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https://icraanalyticsltd-my.sharepoint.com/personal/ujjwal_paul_icraanalytics_com/Documents/Desktop/10-09-2026/SC/"/>
    </mc:Choice>
  </mc:AlternateContent>
  <xr:revisionPtr revIDLastSave="0" documentId="13_ncr:8000000b_{6C9F5556-6FF6-41BC-BAB1-B32BD8130DBE}" xr6:coauthVersionLast="47" xr6:coauthVersionMax="47" xr10:uidLastSave="{00000000-0000-0000-0000-000000000000}"/>
  <bookViews>
    <workbookView xWindow="-110" yWindow="-110" windowWidth="19420" windowHeight="10300" tabRatio="917" xr2:uid="{24C391FE-D050-415C-9213-AC2E8156B1C1}"/>
  </bookViews>
  <sheets>
    <sheet name="Home" sheetId="8" r:id="rId1"/>
    <sheet name="Graph Data" sheetId="4" state="hidden" r:id="rId2"/>
    <sheet name="Market Performance" sheetId="55" r:id="rId3"/>
    <sheet name="Summary" sheetId="59" r:id="rId4"/>
    <sheet name="Kotak Schemes Equity" sheetId="27" r:id="rId5"/>
    <sheet name="Multicap" sheetId="10" r:id="rId6"/>
    <sheet name="Flexicap" sheetId="11" r:id="rId7"/>
    <sheet name="Largecap" sheetId="12" r:id="rId8"/>
    <sheet name="Large &amp; Mid" sheetId="13" r:id="rId9"/>
    <sheet name="Midcap" sheetId="14" r:id="rId10"/>
    <sheet name="Smallcap" sheetId="15" r:id="rId11"/>
    <sheet name="Dividend Yield Fund" sheetId="16" r:id="rId12"/>
    <sheet name="Focused Fund" sheetId="17" r:id="rId13"/>
    <sheet name="Contra Value Fund" sheetId="18" r:id="rId14"/>
    <sheet name="Sectoral-Infrastructure" sheetId="19" r:id="rId15"/>
    <sheet name="Sectoral-Thematic" sheetId="20" r:id="rId16"/>
    <sheet name="ELSS- Tax Saver" sheetId="21" r:id="rId17"/>
    <sheet name="Equity Index Fund" sheetId="22" r:id="rId18"/>
    <sheet name="ETFs" sheetId="58" r:id="rId19"/>
    <sheet name="Gold ETFs" sheetId="24" r:id="rId20"/>
    <sheet name="FoF - Overseas" sheetId="25" r:id="rId21"/>
    <sheet name="FoF - Domestic" sheetId="26" r:id="rId22"/>
    <sheet name="Kotak Schemes Debt" sheetId="45" r:id="rId23"/>
    <sheet name="Overnight" sheetId="28" r:id="rId24"/>
    <sheet name="Liquid" sheetId="29" r:id="rId25"/>
    <sheet name="Ultra Short Term" sheetId="30" r:id="rId26"/>
    <sheet name="Ultra Short to Short Term" sheetId="31" r:id="rId27"/>
    <sheet name="Money Market" sheetId="32" r:id="rId28"/>
    <sheet name="Short Term" sheetId="33" r:id="rId29"/>
    <sheet name="Medium Term" sheetId="34" r:id="rId30"/>
    <sheet name="Medium to Long Term" sheetId="35" r:id="rId31"/>
    <sheet name="Long Term" sheetId="36" r:id="rId32"/>
    <sheet name="Dynamic Term" sheetId="37" r:id="rId33"/>
    <sheet name="Corporate Bond" sheetId="38" r:id="rId34"/>
    <sheet name="Credit Risk" sheetId="39" r:id="rId35"/>
    <sheet name="Banking and PSU Debt" sheetId="40" r:id="rId36"/>
    <sheet name="Gilt" sheetId="41" r:id="rId37"/>
    <sheet name="Gilt Fund with 10 years" sheetId="42" r:id="rId38"/>
    <sheet name="Floating Interest Rates" sheetId="43" r:id="rId39"/>
    <sheet name="Debt – ETFs, Index Funds, FOF" sheetId="44" r:id="rId40"/>
    <sheet name="Kotak Aggressive Hybrid" sheetId="52" r:id="rId41"/>
    <sheet name="Kotak Conservative Hybrid" sheetId="53" r:id="rId42"/>
    <sheet name="Aggressive Hybrid" sheetId="46" r:id="rId43"/>
    <sheet name="BAF" sheetId="47" r:id="rId44"/>
    <sheet name="EQ Savings" sheetId="48" r:id="rId45"/>
    <sheet name="Arbitrage" sheetId="49" r:id="rId46"/>
    <sheet name="Multi Asset" sheetId="50" r:id="rId47"/>
    <sheet name="Conservative Hybrid" sheetId="51" r:id="rId48"/>
    <sheet name="Balanced Hybrid" sheetId="57" r:id="rId49"/>
    <sheet name="NFOs" sheetId="54" r:id="rId50"/>
    <sheet name="Disclaimer" sheetId="2" r:id="rId5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4" i="53" l="1"/>
  <c r="AF23" i="53"/>
  <c r="AF22" i="53"/>
  <c r="AF21" i="53"/>
  <c r="AE24" i="53"/>
  <c r="AE23" i="53"/>
  <c r="AE22" i="53"/>
  <c r="AE21" i="53"/>
  <c r="AD24" i="53"/>
  <c r="AD23" i="53"/>
  <c r="AD22" i="53"/>
  <c r="AD21" i="53"/>
  <c r="AC24" i="53"/>
  <c r="AC23" i="53"/>
  <c r="AC22" i="53"/>
  <c r="AC21" i="53"/>
  <c r="AB24" i="53"/>
  <c r="AB23" i="53"/>
  <c r="AB22" i="53"/>
  <c r="AB21" i="53"/>
  <c r="AA24" i="53"/>
  <c r="AA23" i="53"/>
  <c r="AA22" i="53"/>
  <c r="AA21" i="53"/>
  <c r="Z24" i="53"/>
  <c r="Z23" i="53"/>
  <c r="Z22" i="53"/>
  <c r="Z21" i="53"/>
  <c r="Y24" i="53"/>
  <c r="Y23" i="53"/>
  <c r="Y22" i="53"/>
  <c r="Y21" i="53"/>
  <c r="X24" i="53"/>
  <c r="X23" i="53"/>
  <c r="X22" i="53"/>
  <c r="X21" i="53"/>
  <c r="W24" i="53"/>
  <c r="W23" i="53"/>
  <c r="W22" i="53"/>
  <c r="W21" i="53"/>
  <c r="V24" i="53"/>
  <c r="V23" i="53"/>
  <c r="V22" i="53"/>
  <c r="V21" i="53"/>
  <c r="U24" i="53"/>
  <c r="U23" i="53"/>
  <c r="U22" i="53"/>
  <c r="U21" i="53"/>
  <c r="T24" i="53"/>
  <c r="T23" i="53"/>
  <c r="T22" i="53"/>
  <c r="T21" i="53"/>
  <c r="S24" i="53"/>
  <c r="S23" i="53"/>
  <c r="S22" i="53"/>
  <c r="S21" i="53"/>
  <c r="R24" i="53"/>
  <c r="R23" i="53"/>
  <c r="R22" i="53"/>
  <c r="R21" i="53"/>
  <c r="Q24" i="53"/>
  <c r="Q23" i="53"/>
  <c r="Q22" i="53"/>
  <c r="Q21" i="53"/>
  <c r="P24" i="53"/>
  <c r="P23" i="53"/>
  <c r="P22" i="53"/>
  <c r="P21" i="53"/>
  <c r="O24" i="53"/>
  <c r="O23" i="53"/>
  <c r="O22" i="53"/>
  <c r="O21" i="53"/>
  <c r="N24" i="53"/>
  <c r="N23" i="53"/>
  <c r="N22" i="53"/>
  <c r="N21" i="53"/>
  <c r="AF15" i="53"/>
  <c r="AF14" i="53"/>
  <c r="AF13" i="53"/>
  <c r="AF12" i="53"/>
  <c r="AE15" i="53"/>
  <c r="AE14" i="53"/>
  <c r="AE13" i="53"/>
  <c r="AE12" i="53"/>
  <c r="AD15" i="53"/>
  <c r="AD14" i="53"/>
  <c r="AD13" i="53"/>
  <c r="AD12" i="53"/>
  <c r="AC15" i="53"/>
  <c r="AC14" i="53"/>
  <c r="AC13" i="53"/>
  <c r="AC12" i="53"/>
  <c r="AB15" i="53"/>
  <c r="AB14" i="53"/>
  <c r="AB13" i="53"/>
  <c r="AB12" i="53"/>
  <c r="AA15" i="53"/>
  <c r="AA14" i="53"/>
  <c r="AA13" i="53"/>
  <c r="AA12" i="53"/>
  <c r="Z15" i="53"/>
  <c r="Z14" i="53"/>
  <c r="Z13" i="53"/>
  <c r="Z12" i="53"/>
  <c r="Y15" i="53"/>
  <c r="Y14" i="53"/>
  <c r="Y13" i="53"/>
  <c r="Y12" i="53"/>
  <c r="X15" i="53"/>
  <c r="X14" i="53"/>
  <c r="X13" i="53"/>
  <c r="X12" i="53"/>
  <c r="W15" i="53"/>
  <c r="W14" i="53"/>
  <c r="W13" i="53"/>
  <c r="W12" i="53"/>
  <c r="V15" i="53"/>
  <c r="V14" i="53"/>
  <c r="V13" i="53"/>
  <c r="V12" i="53"/>
  <c r="U15" i="53"/>
  <c r="U14" i="53"/>
  <c r="U13" i="53"/>
  <c r="U12" i="53"/>
  <c r="T15" i="53"/>
  <c r="T14" i="53"/>
  <c r="T13" i="53"/>
  <c r="T12" i="53"/>
  <c r="S15" i="53"/>
  <c r="S14" i="53"/>
  <c r="S13" i="53"/>
  <c r="S12" i="53"/>
  <c r="R15" i="53"/>
  <c r="R14" i="53"/>
  <c r="R13" i="53"/>
  <c r="R12" i="53"/>
  <c r="Q15" i="53"/>
  <c r="Q14" i="53"/>
  <c r="Q13" i="53"/>
  <c r="Q12" i="53"/>
  <c r="P15" i="53"/>
  <c r="P14" i="53"/>
  <c r="P13" i="53"/>
  <c r="P12" i="53"/>
  <c r="O15" i="53"/>
  <c r="O14" i="53"/>
  <c r="O13" i="53"/>
  <c r="O12" i="53"/>
  <c r="N15" i="53"/>
  <c r="N14" i="53"/>
  <c r="N13" i="53"/>
  <c r="N12" i="53"/>
  <c r="AY20" i="52"/>
  <c r="AY19" i="52"/>
  <c r="AY18" i="52"/>
  <c r="AY17" i="52"/>
  <c r="AX20" i="52"/>
  <c r="AX19" i="52"/>
  <c r="AX18" i="52"/>
  <c r="AX17" i="52"/>
  <c r="AW20" i="52"/>
  <c r="AW19" i="52"/>
  <c r="AW18" i="52"/>
  <c r="AW17" i="52"/>
  <c r="AV20" i="52"/>
  <c r="AV19" i="52"/>
  <c r="AV18" i="52"/>
  <c r="AV17" i="52"/>
  <c r="AU20" i="52"/>
  <c r="AU19" i="52"/>
  <c r="AU18" i="52"/>
  <c r="AU17" i="52"/>
  <c r="AC20" i="52"/>
  <c r="AC19" i="52"/>
  <c r="AC18" i="52"/>
  <c r="AC17" i="52"/>
  <c r="AB20" i="52"/>
  <c r="AB19" i="52"/>
  <c r="AB18" i="52"/>
  <c r="AB17" i="52"/>
  <c r="AA20" i="52"/>
  <c r="AA19" i="52"/>
  <c r="AA18" i="52"/>
  <c r="AA17" i="52"/>
  <c r="Z20" i="52"/>
  <c r="Z19" i="52"/>
  <c r="Z18" i="52"/>
  <c r="Z17" i="52"/>
  <c r="Y20" i="52"/>
  <c r="Y19" i="52"/>
  <c r="Y18" i="52"/>
  <c r="Y17" i="52"/>
  <c r="X20" i="52"/>
  <c r="X19" i="52"/>
  <c r="X18" i="52"/>
  <c r="X17" i="52"/>
  <c r="W20" i="52"/>
  <c r="W19" i="52"/>
  <c r="W18" i="52"/>
  <c r="W17" i="52"/>
  <c r="V20" i="52"/>
  <c r="V19" i="52"/>
  <c r="V18" i="52"/>
  <c r="V17" i="52"/>
  <c r="U20" i="52"/>
  <c r="U19" i="52"/>
  <c r="U18" i="52"/>
  <c r="U17" i="52"/>
  <c r="T20" i="52"/>
  <c r="T19" i="52"/>
  <c r="T18" i="52"/>
  <c r="T17" i="52"/>
  <c r="S20" i="52"/>
  <c r="S19" i="52"/>
  <c r="S18" i="52"/>
  <c r="S17" i="52"/>
  <c r="R20" i="52"/>
  <c r="R19" i="52"/>
  <c r="R18" i="52"/>
  <c r="R17" i="52"/>
  <c r="Q20" i="52"/>
  <c r="Q19" i="52"/>
  <c r="Q18" i="52"/>
  <c r="Q17" i="52"/>
  <c r="P20" i="52"/>
  <c r="P19" i="52"/>
  <c r="P18" i="52"/>
  <c r="P17" i="52"/>
  <c r="O20" i="52"/>
  <c r="O19" i="52"/>
  <c r="O18" i="52"/>
  <c r="O17" i="52"/>
  <c r="N20" i="52"/>
  <c r="N19" i="52"/>
  <c r="N18" i="52"/>
  <c r="N17" i="52"/>
  <c r="AY13" i="52"/>
  <c r="AY12" i="52"/>
  <c r="AY11" i="52"/>
  <c r="AY10" i="52"/>
  <c r="AX13" i="52"/>
  <c r="AX12" i="52"/>
  <c r="AX11" i="52"/>
  <c r="AX10" i="52"/>
  <c r="AW13" i="52"/>
  <c r="AW12" i="52"/>
  <c r="AW11" i="52"/>
  <c r="AW10" i="52"/>
  <c r="AV13" i="52"/>
  <c r="AV12" i="52"/>
  <c r="AV11" i="52"/>
  <c r="AV10" i="52"/>
  <c r="AU13" i="52"/>
  <c r="AU12" i="52"/>
  <c r="AU11" i="52"/>
  <c r="AU10" i="52"/>
  <c r="AC13" i="52"/>
  <c r="AC12" i="52"/>
  <c r="AC11" i="52"/>
  <c r="AC10" i="52"/>
  <c r="AB13" i="52"/>
  <c r="AB12" i="52"/>
  <c r="AB11" i="52"/>
  <c r="AB10" i="52"/>
  <c r="AA13" i="52"/>
  <c r="AA12" i="52"/>
  <c r="AA11" i="52"/>
  <c r="AA10" i="52"/>
  <c r="Z13" i="52"/>
  <c r="Z12" i="52"/>
  <c r="Z11" i="52"/>
  <c r="Z10" i="52"/>
  <c r="Y13" i="52"/>
  <c r="Y12" i="52"/>
  <c r="Y11" i="52"/>
  <c r="Y10" i="52"/>
  <c r="X13" i="52"/>
  <c r="X12" i="52"/>
  <c r="X11" i="52"/>
  <c r="X10" i="52"/>
  <c r="W13" i="52"/>
  <c r="W12" i="52"/>
  <c r="W11" i="52"/>
  <c r="W10" i="52"/>
  <c r="V13" i="52"/>
  <c r="V12" i="52"/>
  <c r="V11" i="52"/>
  <c r="V10" i="52"/>
  <c r="U13" i="52"/>
  <c r="U12" i="52"/>
  <c r="U11" i="52"/>
  <c r="U10" i="52"/>
  <c r="T13" i="52"/>
  <c r="T12" i="52"/>
  <c r="T11" i="52"/>
  <c r="T10" i="52"/>
  <c r="S13" i="52"/>
  <c r="S12" i="52"/>
  <c r="S11" i="52"/>
  <c r="S10" i="52"/>
  <c r="R13" i="52"/>
  <c r="R12" i="52"/>
  <c r="R11" i="52"/>
  <c r="R10" i="52"/>
  <c r="Q13" i="52"/>
  <c r="Q12" i="52"/>
  <c r="Q11" i="52"/>
  <c r="Q10" i="52"/>
  <c r="P13" i="52"/>
  <c r="P12" i="52"/>
  <c r="P11" i="52"/>
  <c r="P10" i="52"/>
  <c r="O13" i="52"/>
  <c r="O12" i="52"/>
  <c r="O11" i="52"/>
  <c r="O10" i="52"/>
  <c r="N13" i="52"/>
  <c r="N12" i="52"/>
  <c r="N11" i="52"/>
  <c r="N10" i="52"/>
  <c r="AF73" i="45"/>
  <c r="AF72" i="45"/>
  <c r="AF71" i="45"/>
  <c r="AF70" i="45"/>
  <c r="AE73" i="45"/>
  <c r="AE72" i="45"/>
  <c r="AE71" i="45"/>
  <c r="AE70" i="45"/>
  <c r="AD73" i="45"/>
  <c r="AD72" i="45"/>
  <c r="AD71" i="45"/>
  <c r="AD70" i="45"/>
  <c r="AC73" i="45"/>
  <c r="AC72" i="45"/>
  <c r="AC71" i="45"/>
  <c r="AC70" i="45"/>
  <c r="AB73" i="45"/>
  <c r="AB72" i="45"/>
  <c r="AB71" i="45"/>
  <c r="AB70" i="45"/>
  <c r="AA73" i="45"/>
  <c r="AA72" i="45"/>
  <c r="AA71" i="45"/>
  <c r="AA70" i="45"/>
  <c r="Z73" i="45"/>
  <c r="Z72" i="45"/>
  <c r="Z71" i="45"/>
  <c r="Z70" i="45"/>
  <c r="Y73" i="45"/>
  <c r="Y72" i="45"/>
  <c r="Y71" i="45"/>
  <c r="Y70" i="45"/>
  <c r="X73" i="45"/>
  <c r="X72" i="45"/>
  <c r="X71" i="45"/>
  <c r="X70" i="45"/>
  <c r="W73" i="45"/>
  <c r="W72" i="45"/>
  <c r="W71" i="45"/>
  <c r="W70" i="45"/>
  <c r="V73" i="45"/>
  <c r="V72" i="45"/>
  <c r="V71" i="45"/>
  <c r="V70" i="45"/>
  <c r="U73" i="45"/>
  <c r="U72" i="45"/>
  <c r="U71" i="45"/>
  <c r="U70" i="45"/>
  <c r="T73" i="45"/>
  <c r="T72" i="45"/>
  <c r="T71" i="45"/>
  <c r="T70" i="45"/>
  <c r="S73" i="45"/>
  <c r="S72" i="45"/>
  <c r="S71" i="45"/>
  <c r="S70" i="45"/>
  <c r="R73" i="45"/>
  <c r="R72" i="45"/>
  <c r="R71" i="45"/>
  <c r="R70" i="45"/>
  <c r="Q73" i="45"/>
  <c r="Q72" i="45"/>
  <c r="Q71" i="45"/>
  <c r="Q70" i="45"/>
  <c r="P73" i="45"/>
  <c r="P72" i="45"/>
  <c r="P71" i="45"/>
  <c r="P70" i="45"/>
  <c r="O73" i="45"/>
  <c r="O72" i="45"/>
  <c r="O71" i="45"/>
  <c r="O70" i="45"/>
  <c r="N73" i="45"/>
  <c r="N72" i="45"/>
  <c r="N71" i="45"/>
  <c r="N70" i="45"/>
  <c r="AF39" i="45"/>
  <c r="AF38" i="45"/>
  <c r="AF37" i="45"/>
  <c r="AF36" i="45"/>
  <c r="AE39" i="45"/>
  <c r="AE38" i="45"/>
  <c r="AE37" i="45"/>
  <c r="AE36" i="45"/>
  <c r="AD39" i="45"/>
  <c r="AD38" i="45"/>
  <c r="AD37" i="45"/>
  <c r="AD36" i="45"/>
  <c r="AC39" i="45"/>
  <c r="AC38" i="45"/>
  <c r="AC37" i="45"/>
  <c r="AC36" i="45"/>
  <c r="AB39" i="45"/>
  <c r="AB38" i="45"/>
  <c r="AB37" i="45"/>
  <c r="AB36" i="45"/>
  <c r="AA39" i="45"/>
  <c r="AA38" i="45"/>
  <c r="AA37" i="45"/>
  <c r="AA36" i="45"/>
  <c r="Z39" i="45"/>
  <c r="Z38" i="45"/>
  <c r="Z37" i="45"/>
  <c r="Z36" i="45"/>
  <c r="Y39" i="45"/>
  <c r="Y38" i="45"/>
  <c r="Y37" i="45"/>
  <c r="Y36" i="45"/>
  <c r="X39" i="45"/>
  <c r="X38" i="45"/>
  <c r="X37" i="45"/>
  <c r="X36" i="45"/>
  <c r="W39" i="45"/>
  <c r="W38" i="45"/>
  <c r="W37" i="45"/>
  <c r="W36" i="45"/>
  <c r="V39" i="45"/>
  <c r="V38" i="45"/>
  <c r="V37" i="45"/>
  <c r="V36" i="45"/>
  <c r="U39" i="45"/>
  <c r="U38" i="45"/>
  <c r="U37" i="45"/>
  <c r="U36" i="45"/>
  <c r="T39" i="45"/>
  <c r="T38" i="45"/>
  <c r="T37" i="45"/>
  <c r="T36" i="45"/>
  <c r="S39" i="45"/>
  <c r="S38" i="45"/>
  <c r="S37" i="45"/>
  <c r="S36" i="45"/>
  <c r="R39" i="45"/>
  <c r="R38" i="45"/>
  <c r="R37" i="45"/>
  <c r="R36" i="45"/>
  <c r="Q39" i="45"/>
  <c r="Q38" i="45"/>
  <c r="Q37" i="45"/>
  <c r="Q36" i="45"/>
  <c r="P39" i="45"/>
  <c r="P38" i="45"/>
  <c r="P37" i="45"/>
  <c r="P36" i="45"/>
  <c r="O39" i="45"/>
  <c r="O38" i="45"/>
  <c r="O37" i="45"/>
  <c r="O36" i="45"/>
  <c r="N39" i="45"/>
  <c r="N38" i="45"/>
  <c r="N37" i="45"/>
  <c r="N36" i="45"/>
  <c r="AT70" i="27"/>
  <c r="AT69" i="27"/>
  <c r="AT68" i="27"/>
  <c r="AT67" i="27"/>
  <c r="AS70" i="27"/>
  <c r="AS69" i="27"/>
  <c r="AS68" i="27"/>
  <c r="AS67" i="27"/>
  <c r="AR70" i="27"/>
  <c r="AR69" i="27"/>
  <c r="AR68" i="27"/>
  <c r="AR67" i="27"/>
  <c r="AQ70" i="27"/>
  <c r="AQ69" i="27"/>
  <c r="AQ68" i="27"/>
  <c r="AQ67" i="27"/>
  <c r="AP70" i="27"/>
  <c r="AP69" i="27"/>
  <c r="AP68" i="27"/>
  <c r="AP67" i="27"/>
  <c r="X70" i="27"/>
  <c r="X69" i="27"/>
  <c r="X68" i="27"/>
  <c r="X67" i="27"/>
  <c r="W70" i="27"/>
  <c r="W69" i="27"/>
  <c r="W68" i="27"/>
  <c r="W67" i="27"/>
  <c r="V70" i="27"/>
  <c r="V69" i="27"/>
  <c r="V68" i="27"/>
  <c r="V67" i="27"/>
  <c r="U70" i="27"/>
  <c r="U69" i="27"/>
  <c r="U68" i="27"/>
  <c r="U67" i="27"/>
  <c r="T70" i="27"/>
  <c r="T69" i="27"/>
  <c r="T68" i="27"/>
  <c r="T67" i="27"/>
  <c r="S70" i="27"/>
  <c r="S69" i="27"/>
  <c r="S68" i="27"/>
  <c r="S67" i="27"/>
  <c r="R70" i="27"/>
  <c r="R69" i="27"/>
  <c r="R68" i="27"/>
  <c r="R67" i="27"/>
  <c r="Q70" i="27"/>
  <c r="Q69" i="27"/>
  <c r="Q68" i="27"/>
  <c r="Q67" i="27"/>
  <c r="P70" i="27"/>
  <c r="P69" i="27"/>
  <c r="P68" i="27"/>
  <c r="P67" i="27"/>
  <c r="O70" i="27"/>
  <c r="O69" i="27"/>
  <c r="O68" i="27"/>
  <c r="O67" i="27"/>
  <c r="N70" i="27"/>
  <c r="N69" i="27"/>
  <c r="N68" i="27"/>
  <c r="N67" i="27"/>
  <c r="M70" i="27"/>
  <c r="M69" i="27"/>
  <c r="M68" i="27"/>
  <c r="M67" i="27"/>
  <c r="L70" i="27"/>
  <c r="L69" i="27"/>
  <c r="L68" i="27"/>
  <c r="L67" i="27"/>
  <c r="K70" i="27"/>
  <c r="K69" i="27"/>
  <c r="K68" i="27"/>
  <c r="K67" i="27"/>
  <c r="J70" i="27"/>
  <c r="J69" i="27"/>
  <c r="J68" i="27"/>
  <c r="J67" i="27"/>
  <c r="I70" i="27"/>
  <c r="I69" i="27"/>
  <c r="I68" i="27"/>
  <c r="I67" i="27"/>
  <c r="AT38" i="27"/>
  <c r="AT37" i="27"/>
  <c r="AT36" i="27"/>
  <c r="AT35" i="27"/>
  <c r="AS38" i="27"/>
  <c r="AS37" i="27"/>
  <c r="AS36" i="27"/>
  <c r="AS35" i="27"/>
  <c r="AR38" i="27"/>
  <c r="AR37" i="27"/>
  <c r="AR36" i="27"/>
  <c r="AR35" i="27"/>
  <c r="AQ38" i="27"/>
  <c r="AQ37" i="27"/>
  <c r="AQ36" i="27"/>
  <c r="AQ35" i="27"/>
  <c r="AP38" i="27"/>
  <c r="AP37" i="27"/>
  <c r="AP36" i="27"/>
  <c r="AP35" i="27"/>
  <c r="X38" i="27"/>
  <c r="X37" i="27"/>
  <c r="X36" i="27"/>
  <c r="X35" i="27"/>
  <c r="W38" i="27"/>
  <c r="W37" i="27"/>
  <c r="W36" i="27"/>
  <c r="W35" i="27"/>
  <c r="V38" i="27"/>
  <c r="V37" i="27"/>
  <c r="V36" i="27"/>
  <c r="V35" i="27"/>
  <c r="U38" i="27"/>
  <c r="U37" i="27"/>
  <c r="U36" i="27"/>
  <c r="U35" i="27"/>
  <c r="T38" i="27"/>
  <c r="T37" i="27"/>
  <c r="T36" i="27"/>
  <c r="T35" i="27"/>
  <c r="S38" i="27"/>
  <c r="S37" i="27"/>
  <c r="S36" i="27"/>
  <c r="S35" i="27"/>
  <c r="R38" i="27"/>
  <c r="R37" i="27"/>
  <c r="R36" i="27"/>
  <c r="R35" i="27"/>
  <c r="Q38" i="27"/>
  <c r="Q37" i="27"/>
  <c r="Q36" i="27"/>
  <c r="Q35" i="27"/>
  <c r="P38" i="27"/>
  <c r="P37" i="27"/>
  <c r="P36" i="27"/>
  <c r="P35" i="27"/>
  <c r="O38" i="27"/>
  <c r="O37" i="27"/>
  <c r="O36" i="27"/>
  <c r="O35" i="27"/>
  <c r="N38" i="27"/>
  <c r="N37" i="27"/>
  <c r="N36" i="27"/>
  <c r="N35" i="27"/>
  <c r="M38" i="27"/>
  <c r="M37" i="27"/>
  <c r="M36" i="27"/>
  <c r="M35" i="27"/>
  <c r="L38" i="27"/>
  <c r="L37" i="27"/>
  <c r="L36" i="27"/>
  <c r="L35" i="27"/>
  <c r="K38" i="27"/>
  <c r="K37" i="27"/>
  <c r="K36" i="27"/>
  <c r="K35" i="27"/>
  <c r="J38" i="27"/>
  <c r="J37" i="27"/>
  <c r="J36" i="27"/>
  <c r="J35" i="27"/>
  <c r="I38" i="27"/>
  <c r="I37" i="27"/>
  <c r="I36" i="27"/>
  <c r="I35" i="27"/>
  <c r="E12" i="4"/>
  <c r="E11" i="4"/>
</calcChain>
</file>

<file path=xl/sharedStrings.xml><?xml version="1.0" encoding="utf-8"?>
<sst xmlns="http://schemas.openxmlformats.org/spreadsheetml/2006/main" count="84988" uniqueCount="10578">
  <si>
    <t xml:space="preserve"> </t>
  </si>
  <si>
    <t>Summary_Regular</t>
  </si>
  <si>
    <t>Disclaimer</t>
  </si>
  <si>
    <t>1 Month</t>
  </si>
  <si>
    <t>1 Year</t>
  </si>
  <si>
    <t>Institutional Flows (Equity)</t>
  </si>
  <si>
    <t>Institutional Flows (Debt)</t>
  </si>
  <si>
    <t>(INR Cr)</t>
  </si>
  <si>
    <t>FII Flows^</t>
  </si>
  <si>
    <t>DII Flows</t>
  </si>
  <si>
    <t>MF Flows*</t>
  </si>
  <si>
    <t>MTD</t>
  </si>
  <si>
    <t>YTD</t>
  </si>
  <si>
    <t>Client_Name</t>
  </si>
  <si>
    <t>DB_Name</t>
  </si>
  <si>
    <t>Country Name</t>
  </si>
  <si>
    <t>Singapore</t>
  </si>
  <si>
    <t>Germany</t>
  </si>
  <si>
    <t>France</t>
  </si>
  <si>
    <t>U.K.</t>
  </si>
  <si>
    <t>India</t>
  </si>
  <si>
    <t>South Korea</t>
  </si>
  <si>
    <t>USA</t>
  </si>
  <si>
    <t>Hong Kong</t>
  </si>
  <si>
    <t>Japan</t>
  </si>
  <si>
    <t>China</t>
  </si>
  <si>
    <t>Indonesia</t>
  </si>
  <si>
    <t>Jakarta Composite Index</t>
  </si>
  <si>
    <t>SSE Composite Index</t>
  </si>
  <si>
    <t>Nikkei</t>
  </si>
  <si>
    <t>Hang Seng</t>
  </si>
  <si>
    <t>Nasdaq</t>
  </si>
  <si>
    <t>Kospi</t>
  </si>
  <si>
    <t>FTSE 100</t>
  </si>
  <si>
    <t>CAC 40 Index</t>
  </si>
  <si>
    <t>DAX Index</t>
  </si>
  <si>
    <t>Straits Times</t>
  </si>
  <si>
    <t>Strait Times</t>
  </si>
  <si>
    <t>FTSE</t>
  </si>
  <si>
    <t>HangSeng</t>
  </si>
  <si>
    <t>Setting_Set</t>
  </si>
  <si>
    <t>Absolute</t>
  </si>
  <si>
    <t>Monthly Performance of different markets as on July 28, 2021</t>
  </si>
  <si>
    <t>.</t>
  </si>
  <si>
    <t>Launch Date</t>
  </si>
  <si>
    <t xml:space="preserve">AUM (in Crs) </t>
  </si>
  <si>
    <t>NAV</t>
  </si>
  <si>
    <t>Absolute Return(%)*</t>
  </si>
  <si>
    <t>1 Day</t>
  </si>
  <si>
    <t>7 Days</t>
  </si>
  <si>
    <t>3 Months</t>
  </si>
  <si>
    <t>6 Months</t>
  </si>
  <si>
    <t>2 Years</t>
  </si>
  <si>
    <t>3 Years</t>
  </si>
  <si>
    <t>5 Years</t>
  </si>
  <si>
    <t>10 Years</t>
  </si>
  <si>
    <t>Since Inception</t>
  </si>
  <si>
    <t>Annualized Return(%)*</t>
  </si>
  <si>
    <t xml:space="preserve">1 Day </t>
  </si>
  <si>
    <t xml:space="preserve">7 Days </t>
  </si>
  <si>
    <t xml:space="preserve">1 Month </t>
  </si>
  <si>
    <t xml:space="preserve">3 Months </t>
  </si>
  <si>
    <t xml:space="preserve">6 Months </t>
  </si>
  <si>
    <t xml:space="preserve">1 Year </t>
  </si>
  <si>
    <t xml:space="preserve">2 Years </t>
  </si>
  <si>
    <t xml:space="preserve">3 Years </t>
  </si>
  <si>
    <t xml:space="preserve">5 Years </t>
  </si>
  <si>
    <t xml:space="preserve">10 Years </t>
  </si>
  <si>
    <t>Return Ranking</t>
  </si>
  <si>
    <t>7 Years</t>
  </si>
  <si>
    <t>SIP Returns(%)</t>
  </si>
  <si>
    <t>SIP Return Ranking</t>
  </si>
  <si>
    <t>Std.Dev</t>
  </si>
  <si>
    <t>Beta (Slope)</t>
  </si>
  <si>
    <t>Sharpe</t>
  </si>
  <si>
    <t>Jenson</t>
  </si>
  <si>
    <t>Risk Measures</t>
  </si>
  <si>
    <t>Large Cap</t>
  </si>
  <si>
    <t>Mid Cap</t>
  </si>
  <si>
    <t>Small Cap</t>
  </si>
  <si>
    <t>Cash</t>
  </si>
  <si>
    <t>Market Capitalisation(%)</t>
  </si>
  <si>
    <t>1st Sector</t>
  </si>
  <si>
    <t>2nd Sector</t>
  </si>
  <si>
    <t>3rd Sector</t>
  </si>
  <si>
    <t>4th Sector</t>
  </si>
  <si>
    <t>5th Sector</t>
  </si>
  <si>
    <t>AMFI Sectors(%)</t>
  </si>
  <si>
    <t xml:space="preserve">Exit Load </t>
  </si>
  <si>
    <t>Fund Watch - Multicap</t>
  </si>
  <si>
    <t>Multicap(Growth option)</t>
  </si>
  <si>
    <t>Indices Performances</t>
  </si>
  <si>
    <t>Multicap - Regular Plan (Kotak Multicap Peer set)</t>
  </si>
  <si>
    <t>Average / No of Funds</t>
  </si>
  <si>
    <t>Maximum</t>
  </si>
  <si>
    <t>Minimum</t>
  </si>
  <si>
    <t>Median</t>
  </si>
  <si>
    <t>Multicap - Direct Plan (Kotak Multicap Peer set)</t>
  </si>
  <si>
    <t>Multicap-Regular Plan (Other)</t>
  </si>
  <si>
    <t>Multicap-Direct Plan (Other)</t>
  </si>
  <si>
    <t>Fund Watch - Flexicap</t>
  </si>
  <si>
    <t>Flexicap(Growth option)</t>
  </si>
  <si>
    <t>Flexicap - Regular Plan (Kotak Flexicap Peer set)</t>
  </si>
  <si>
    <t>Flexicap - Direct Plan (Kotak Flexicap Peer set)</t>
  </si>
  <si>
    <t>Flexicap-Regular Plan (Other)</t>
  </si>
  <si>
    <t>Flexicap-Direct Plan (Other)</t>
  </si>
  <si>
    <t>Fund Watch - Largecap</t>
  </si>
  <si>
    <t>Largecap(Growth option)</t>
  </si>
  <si>
    <t>Largecap - Regular Plan (Kotak Largecap Peer set)</t>
  </si>
  <si>
    <t>Largecap - Direct Plan (Kotak Largecap Peer set)</t>
  </si>
  <si>
    <t>Largecap-Regular Plan (Other)</t>
  </si>
  <si>
    <t>Largecap-Direct Plan (Other)</t>
  </si>
  <si>
    <t>Fund Watch - Large &amp; Mid</t>
  </si>
  <si>
    <t>Large &amp; Mid(Growth option)</t>
  </si>
  <si>
    <t>Large &amp; Mid - Regular Plan (Kotak Large &amp; Mid Peer set)</t>
  </si>
  <si>
    <t>Large &amp; Mid - Direct Plan (Kotak Large &amp; Mid Peer set)</t>
  </si>
  <si>
    <t>Large &amp; Mid-Regular Plan (Other)</t>
  </si>
  <si>
    <t>Large &amp; Mid-Direct Plan (Other)</t>
  </si>
  <si>
    <t>Fund Watch - Midcap</t>
  </si>
  <si>
    <t>Midcap(Growth option)</t>
  </si>
  <si>
    <t>Midcap - Regular Plan (Kotak Midcap Peer set)</t>
  </si>
  <si>
    <t>Midcap - Direct Plan (Kotak Midcap Peer set)</t>
  </si>
  <si>
    <t>Midcap - Regular Plan (Other)</t>
  </si>
  <si>
    <t>Midcap - Direct Plan (Other)</t>
  </si>
  <si>
    <t>Fund Watch - Smallcap</t>
  </si>
  <si>
    <t>Smallcap(Growth option)</t>
  </si>
  <si>
    <t>Smallcap - Regular Plan (Kotak Smallcap Peer set)</t>
  </si>
  <si>
    <t>Smallcap - Direct Plan (Kotak Smallcap Peer set)</t>
  </si>
  <si>
    <t>Smallcap-Regular Plan (Other)</t>
  </si>
  <si>
    <t>Smallcap-Direct Plan (Other)</t>
  </si>
  <si>
    <t>Fund Watch - Dividend Yield Fund</t>
  </si>
  <si>
    <t>Dividend Yield Fund(Growth option)</t>
  </si>
  <si>
    <t>Dividend Yield Fund-Regular Plan (Kotak Dividend Yield Peer set)</t>
  </si>
  <si>
    <t>Dividend Yield Fund-Direct Plan (Kotak Dividend Yield Peer set)</t>
  </si>
  <si>
    <t>Fund Watch - Focused Fund</t>
  </si>
  <si>
    <t>Focused Fund(Growth option)</t>
  </si>
  <si>
    <t>Focused Fund-Regular Plan (Kotak Focused Fund Peer set)</t>
  </si>
  <si>
    <t>Focused Fund-Direct Plan (Kotak Focused Fund Peer set)</t>
  </si>
  <si>
    <t>Focused Fund-Regular Plan (Other)</t>
  </si>
  <si>
    <t>Focused Fund-Direct Plan (Other)</t>
  </si>
  <si>
    <t>Fund Watch - Contra Value Fund</t>
  </si>
  <si>
    <t>Contra Value Fund(Growth option)</t>
  </si>
  <si>
    <t>Contra Value Fund - Regular Plan (Kotak Contra Value Fund Peer set)</t>
  </si>
  <si>
    <t>Contra Value Fund - Direct Plan (Kotak Contra Value Fund Peer set)</t>
  </si>
  <si>
    <t>Contra Value Fund - Regular Plan (Other)</t>
  </si>
  <si>
    <t>Contra Value Fund - Direct Plan (Other)</t>
  </si>
  <si>
    <t>Fund Watch - Sectoral-Infrastructure</t>
  </si>
  <si>
    <t>Sectoral-Infrastructure(Growth option)</t>
  </si>
  <si>
    <t>Sectoral-Infrastructure - Regular Plan (Kotak Sectoral-Infrastructure Peer set)</t>
  </si>
  <si>
    <t>Sectoral-Infrastructure - Direct Plan (Kotak Sectoral-Infrastructure Peer set)</t>
  </si>
  <si>
    <t>Sectoral-Infrastructure - Regular Plan (Other)</t>
  </si>
  <si>
    <t>Sectoral-Infrastructure - Direct Plan (Other)</t>
  </si>
  <si>
    <t>Fund Watch - Sectoral-Thematic</t>
  </si>
  <si>
    <t>Sectoral-Thematic(Growth option)</t>
  </si>
  <si>
    <t>Tracking Error</t>
  </si>
  <si>
    <t>Fund Watch - Equity Index Fund</t>
  </si>
  <si>
    <t>Equity Index Fund(Growth option)</t>
  </si>
  <si>
    <t>Equity Index Fund-Regular Plan (Other)</t>
  </si>
  <si>
    <t>Equity Index Fund-Direct Plan (Other)</t>
  </si>
  <si>
    <t>ETFs-Regular Plan (Other)</t>
  </si>
  <si>
    <t>Fund Watch - ETFs</t>
  </si>
  <si>
    <t>ETFs(Growth option)</t>
  </si>
  <si>
    <t>Gold ETFs-Regular Plan (Other)</t>
  </si>
  <si>
    <t>Fund Watch - Gold ETFs</t>
  </si>
  <si>
    <t>Gold ETFs(Growth option)</t>
  </si>
  <si>
    <t>Fund Watch - FoF - Overseas</t>
  </si>
  <si>
    <t>FoF - Overseas(Growth option)</t>
  </si>
  <si>
    <t>FoF - Overseas-Regular Plan (Other)</t>
  </si>
  <si>
    <t>FoF - Overseas-Direct Plan (Other)</t>
  </si>
  <si>
    <t>Fund Watch - FoF - Domestic</t>
  </si>
  <si>
    <t>FoF - Domestic(Growth option)</t>
  </si>
  <si>
    <t>FoF - Domestic-Regular Plan (Other)</t>
  </si>
  <si>
    <t>FoF - Domestic-Direct Plan (Other)</t>
  </si>
  <si>
    <t>^Daily TER from AMC website.</t>
  </si>
  <si>
    <t>Avg Maturity(in yrs)</t>
  </si>
  <si>
    <t>YTM</t>
  </si>
  <si>
    <t>Modified Duration</t>
  </si>
  <si>
    <t>Macaulay Duration</t>
  </si>
  <si>
    <t>Measures</t>
  </si>
  <si>
    <t>Simple Annualized Return(%)*</t>
  </si>
  <si>
    <t>3 Days</t>
  </si>
  <si>
    <t>14 Days</t>
  </si>
  <si>
    <t>9 Months</t>
  </si>
  <si>
    <t xml:space="preserve">3 Days </t>
  </si>
  <si>
    <t xml:space="preserve">14 Days </t>
  </si>
  <si>
    <t xml:space="preserve">9 Months </t>
  </si>
  <si>
    <t>Sovereign</t>
  </si>
  <si>
    <t>AAA/A1+</t>
  </si>
  <si>
    <t>AA+</t>
  </si>
  <si>
    <t>AA/AA-</t>
  </si>
  <si>
    <t>Below AA-</t>
  </si>
  <si>
    <t>Cash and Fixed Deposits</t>
  </si>
  <si>
    <t>Ratings</t>
  </si>
  <si>
    <t>TREPs and Cash</t>
  </si>
  <si>
    <t>CD</t>
  </si>
  <si>
    <t>CP</t>
  </si>
  <si>
    <t>Corporate Bond</t>
  </si>
  <si>
    <t>Fixed Deposit</t>
  </si>
  <si>
    <t>Gilt</t>
  </si>
  <si>
    <t>Securitised</t>
  </si>
  <si>
    <t>T Bills</t>
  </si>
  <si>
    <t>MF</t>
  </si>
  <si>
    <t>Undisclosed - Debt</t>
  </si>
  <si>
    <t>Instruments</t>
  </si>
  <si>
    <t>HFC</t>
  </si>
  <si>
    <t>NBFC</t>
  </si>
  <si>
    <t>Sector Exposure(%)</t>
  </si>
  <si>
    <t>Fund Watch - Overnight</t>
  </si>
  <si>
    <t>Overnight(Growth option)</t>
  </si>
  <si>
    <t>Overnight - Direct Plan (Kotak Overnight Peer set)</t>
  </si>
  <si>
    <t>Overnight - Regular Plan (Kotak Overnight Peer set)</t>
  </si>
  <si>
    <t>Overnight-Direct Plan (Other)</t>
  </si>
  <si>
    <t>Overnight-Regular Plan (Other)</t>
  </si>
  <si>
    <t>Fund Watch - Liquid</t>
  </si>
  <si>
    <t>Liquid(Growth option)</t>
  </si>
  <si>
    <t>Liquid - Direct Plan (Kotak Liquid Peer set)</t>
  </si>
  <si>
    <t>Liquid - Regular Plan (Kotak Liquid Peer set)</t>
  </si>
  <si>
    <t>Liquid - Direct Plan (Other)</t>
  </si>
  <si>
    <t>Liquid - Regular Plan (Other)</t>
  </si>
  <si>
    <t>Fund Watch - Money Market</t>
  </si>
  <si>
    <t>Money Market(Growth option)</t>
  </si>
  <si>
    <t>Money Market - Direct Plan (Kotak Money Market Peer set)</t>
  </si>
  <si>
    <t>Money Market - Regular Plan (Kotak Money Market Peer set)</t>
  </si>
  <si>
    <t>Money Market-Direct Plan (Other)</t>
  </si>
  <si>
    <t>Money Market-Regular Plan (Other)</t>
  </si>
  <si>
    <t>Fund Watch - Corporate Bond</t>
  </si>
  <si>
    <t>Corporate Bond(Growth option)</t>
  </si>
  <si>
    <t>Corporate Bond - Direct Plan (Kotak Corporate Bond Peer set)</t>
  </si>
  <si>
    <t>Corporate Bond - Regular Plan (Kotak Corporate Bond Peer set)</t>
  </si>
  <si>
    <t>Corporate Bond-Direct Plan (Other)</t>
  </si>
  <si>
    <t>Corporate Bond-Regular Plan (Other)</t>
  </si>
  <si>
    <t>Fund Watch - Credit Risk</t>
  </si>
  <si>
    <t>Credit Risk(Growth option)</t>
  </si>
  <si>
    <t>Credit Risk - Direct Plan (Kotak Credit Risk Peer set)</t>
  </si>
  <si>
    <t>Credit Risk - Regular Plan (Kotak Credit Risk Peer set)</t>
  </si>
  <si>
    <t>Credit Risk-Direct Plan (Other)</t>
  </si>
  <si>
    <t>Credit Risk-Regular Plan (Other)</t>
  </si>
  <si>
    <t>Fund Watch - Gilt</t>
  </si>
  <si>
    <t>Gilt(Growth option)</t>
  </si>
  <si>
    <t>Gilt - Direct Plan (Kotak Gilt Peer set)</t>
  </si>
  <si>
    <t>Gilt - Regular Plan (Kotak Gilt Peer set)</t>
  </si>
  <si>
    <t>Gilt-Direct Plan (Other)</t>
  </si>
  <si>
    <t>Gilt-Regular Plan (Other)</t>
  </si>
  <si>
    <t>Fund Watch - Gilt Fund with 10 years</t>
  </si>
  <si>
    <t>Gilt Fund with 10 years(Growth option)</t>
  </si>
  <si>
    <t>Gilt Fund with 10 years - Direct Plan (Other)</t>
  </si>
  <si>
    <t>Gilt Fund with 10 years - Regular Plan (Other)</t>
  </si>
  <si>
    <t>Fund Watch - Debt – ETFs, Index Funds, FOF</t>
  </si>
  <si>
    <t>Debt – ETFs, Index Funds, FOF(Growth option)</t>
  </si>
  <si>
    <t>Debt – ETFs, Index Funds, FOF-Direct Plan (Other)</t>
  </si>
  <si>
    <t>Debt – ETFs, Index Funds, FOF-Regular Plan (Other)</t>
  </si>
  <si>
    <t>Upside Ratio</t>
  </si>
  <si>
    <t>Downside Ratio</t>
  </si>
  <si>
    <t>Capture Ratio Upside/Downside</t>
  </si>
  <si>
    <t xml:space="preserve">Net Equity </t>
  </si>
  <si>
    <t>Debt &amp;  Others</t>
  </si>
  <si>
    <t>Fund Watch - Aggressive Hybrid</t>
  </si>
  <si>
    <t>Aggressive Hybrid(Growth option)</t>
  </si>
  <si>
    <t>Aggressive Hybrid - Regular Plan (Kotak Aggressive Hybrid Peer set)</t>
  </si>
  <si>
    <t>Aggressive Hybrid - Direct Plan (Kotak Aggressive Hybrid Peer set)</t>
  </si>
  <si>
    <t>Aggressive Hybrid-Regular Plan (Other)</t>
  </si>
  <si>
    <t>Aggressive Hybrid-Direct Plan (Other)</t>
  </si>
  <si>
    <t>Fund Watch - BAF</t>
  </si>
  <si>
    <t>BAF(Growth option)</t>
  </si>
  <si>
    <t>BAF - Regular Plan (Kotak BAF Peer set)</t>
  </si>
  <si>
    <t>BAF - Direct Plan (Kotak BAF Peer set)</t>
  </si>
  <si>
    <t>BAF-Regular Plan (Other)</t>
  </si>
  <si>
    <t>BAF-Direct Plan (Other)</t>
  </si>
  <si>
    <t>Fund Watch - EQ Savings</t>
  </si>
  <si>
    <t>EQ Savings(Growth option)</t>
  </si>
  <si>
    <t>EQ Savings - Direct Plan (Kotak EQ Savings Peer set)</t>
  </si>
  <si>
    <t>EQ Savings - Regular Plan (Kotak EQ Savings Peer set)</t>
  </si>
  <si>
    <t>EQ Savings-Direct Plan (Other)</t>
  </si>
  <si>
    <t>EQ Savings-Regular Plan (Other)</t>
  </si>
  <si>
    <t>Fund Watch - Arbitrage</t>
  </si>
  <si>
    <t>Arbitrage(Growth option)</t>
  </si>
  <si>
    <t>Arbitrage - Direct Plan (Kotak Arbitrage Peer set)</t>
  </si>
  <si>
    <t>Arbitrage - Regular Plan (Kotak Arbitrage Peer set)</t>
  </si>
  <si>
    <t>Arbitrage-Direct Plan (Other)</t>
  </si>
  <si>
    <t>Arbitrage-Regular Plan (Other)</t>
  </si>
  <si>
    <t>Fund Watch - Multi Asset</t>
  </si>
  <si>
    <t>Multi Asset(Growth option)</t>
  </si>
  <si>
    <t>Multi Asset - Direct Plan (Kotak Multi Asset Peer set)</t>
  </si>
  <si>
    <t>Multi Asset - Regular Plan (Kotak Multi Asset Peer set)</t>
  </si>
  <si>
    <t>Multi Asset - Regular Plan (Other)</t>
  </si>
  <si>
    <t>Multi Asset - Direct Plan (Other)</t>
  </si>
  <si>
    <t>Fund Watch - Conservative Hybrid</t>
  </si>
  <si>
    <t>Conservative Hybrid(Growth option)</t>
  </si>
  <si>
    <t>Conservative Hybrid - Direct Plan (Kotak Conservative Hybrid Peer set)</t>
  </si>
  <si>
    <t>Conservative Hybrid - Regular Plan (Kotak Conservative Hybrid Peer set)</t>
  </si>
  <si>
    <t>Conservative Hybrid - Direct Plan (Other)</t>
  </si>
  <si>
    <t>Conservative Hybrid - Regular Plan (Other)</t>
  </si>
  <si>
    <t>Returns for global funds pertains to previous business day as NAVs are disclosed at a one day lag.</t>
  </si>
  <si>
    <t>Daily Market Dashboard</t>
  </si>
  <si>
    <t>Indian Equity Market Performance (% Returns)</t>
  </si>
  <si>
    <t>Mutual Fund Performance - Equity (% Category Average Returns)</t>
  </si>
  <si>
    <t>Broad Indices</t>
  </si>
  <si>
    <t>3 Month</t>
  </si>
  <si>
    <t>6 Month</t>
  </si>
  <si>
    <t>3 Year</t>
  </si>
  <si>
    <t>5 Year</t>
  </si>
  <si>
    <t>Categories</t>
  </si>
  <si>
    <t xml:space="preserve">Sectoral   Indices </t>
  </si>
  <si>
    <t>Global performance – 1 Month Performance of different markets in INR</t>
  </si>
  <si>
    <t>Hang Seng (Hong Kong)</t>
  </si>
  <si>
    <t>Nasdaq (USA)</t>
  </si>
  <si>
    <t xml:space="preserve">Thematic  Indices </t>
  </si>
  <si>
    <t>Jakarta Composite Index (Indonesia)</t>
  </si>
  <si>
    <t>Nikkei (Japan)</t>
  </si>
  <si>
    <t>SSE Composite Index (China)</t>
  </si>
  <si>
    <t>Straits Times (Singapore)</t>
  </si>
  <si>
    <t>FTSE 100 (U.K.)</t>
  </si>
  <si>
    <t>Kospi (South Korea)</t>
  </si>
  <si>
    <t>CAC 40 Index (France)</t>
  </si>
  <si>
    <t>DAX Index (Germany)</t>
  </si>
  <si>
    <t>Net Institutional Flows (Equity)</t>
  </si>
  <si>
    <t>Net Institutional Flows (Debt)</t>
  </si>
  <si>
    <t>Indian Debt Market Indicators</t>
  </si>
  <si>
    <t>Week Ago</t>
  </si>
  <si>
    <t>Month Ago</t>
  </si>
  <si>
    <t>3 Month Ago</t>
  </si>
  <si>
    <t>6 Months Ago</t>
  </si>
  <si>
    <t>Year Ago</t>
  </si>
  <si>
    <t>3 month Ago</t>
  </si>
  <si>
    <t>Call Rate</t>
  </si>
  <si>
    <t xml:space="preserve">1 Year AAA Corporate Bond </t>
  </si>
  <si>
    <t>T-Repo</t>
  </si>
  <si>
    <t xml:space="preserve">3 Year AAA Corporate Bond </t>
  </si>
  <si>
    <t>Repo</t>
  </si>
  <si>
    <t xml:space="preserve">5 Year AAA Corporate Bond </t>
  </si>
  <si>
    <t>Reverse Repo</t>
  </si>
  <si>
    <t>1 Year G-Sec</t>
  </si>
  <si>
    <t>3 Month CP</t>
  </si>
  <si>
    <t>3 Year G-Sec</t>
  </si>
  <si>
    <t>1 Year CP</t>
  </si>
  <si>
    <t>5 Year G-Sec</t>
  </si>
  <si>
    <t>3 Month CD</t>
  </si>
  <si>
    <t>10 Year G-Sec</t>
  </si>
  <si>
    <t>1 Year CD</t>
  </si>
  <si>
    <t>Forex Reserve ($ in billion)</t>
  </si>
  <si>
    <t>Spread Monitor (in bps)</t>
  </si>
  <si>
    <t>Mutual Fund Performance - Debt (% Category Average Returns)</t>
  </si>
  <si>
    <t>Spread (in bps)</t>
  </si>
  <si>
    <t>Category-Debt</t>
  </si>
  <si>
    <t>3 month</t>
  </si>
  <si>
    <t>1 Y-AAA &amp; G-Sec</t>
  </si>
  <si>
    <t>3 Y-AAA &amp; G-Sec</t>
  </si>
  <si>
    <t>5 Y-AAA &amp; G-Sec</t>
  </si>
  <si>
    <t>10 Y-AAA &amp; G-Sec</t>
  </si>
  <si>
    <t>1 Y-AA &amp; G-Sec</t>
  </si>
  <si>
    <t>3 Y-AA &amp; G-Sec</t>
  </si>
  <si>
    <t>5 Y-AA &amp; G-Sec</t>
  </si>
  <si>
    <t>10 Y-AA &amp; G-Sec</t>
  </si>
  <si>
    <t>Mutual Fund Performance - Hybrid (% Category Average Returns)</t>
  </si>
  <si>
    <t>Category-Hybrid</t>
  </si>
  <si>
    <t>Returns are ABSOLUTE for &lt;1 yr and COMPOUND ANNUALIZED for &gt;=1 yr for Equity,Hybrid &amp; Solution oriented Category</t>
  </si>
  <si>
    <t>*Returns are SIMPLE ANNUALIZED for &lt;1 yr and COMPOUND ANNUALIZED for &gt;=1 yr for Debt,Hybrid &amp; Solution oriented* Category</t>
  </si>
  <si>
    <t>Fund Watch - Balanced Hybrid</t>
  </si>
  <si>
    <t>Balanced Hybrid(Growth option)</t>
  </si>
  <si>
    <t>BSE Sensex (India)</t>
  </si>
  <si>
    <t>BSE Sensex</t>
  </si>
  <si>
    <t>Fund Watch - ELSS- Tax Saver</t>
  </si>
  <si>
    <t>ELSS- Tax Saver(Growth option)</t>
  </si>
  <si>
    <t>ELSS- Tax Saver - Regular Plan (Kotak ELSS- Tax Saver Peer set)</t>
  </si>
  <si>
    <t>ELSS- Tax Saver - Direct Plan (Kotak ELSS- Tax Saver Peer set)</t>
  </si>
  <si>
    <t>ELSS- Tax Saver-Regular Plan (Other)</t>
  </si>
  <si>
    <t>ELSS- Tax Saver-Direct Plan (Other)</t>
  </si>
  <si>
    <t>Fund Watch - Ultra Short Term</t>
  </si>
  <si>
    <t>Ultra Short Term(Growth option)</t>
  </si>
  <si>
    <t>Ultra Short Term - Direct Plan (Kotak Ultra Short Term Peer set)</t>
  </si>
  <si>
    <t>Ultra Short Term - Regular Plan (Kotak Ultra Short Term Peer set)</t>
  </si>
  <si>
    <t>Ultra Short Term - Direct Plan (Other)</t>
  </si>
  <si>
    <t>Ultra Short Term - Regular Plan (Other)</t>
  </si>
  <si>
    <t>Fund Watch - Ultra Short to Short Term</t>
  </si>
  <si>
    <t>Ultra Short to Short Term(Growth option)</t>
  </si>
  <si>
    <t>Ultra Short to Short Term - Direct Plan (Kotak Ultra Short to Short Term Peer set)</t>
  </si>
  <si>
    <t>Ultra Short to Short Term - Regular Plan (Kotak Ultra Short to Short Term Peer set)</t>
  </si>
  <si>
    <t>Ultra Short to Short Term-Direct Plan (Other)</t>
  </si>
  <si>
    <t>Ultra Short to Short Term-Regular Plan (Other)</t>
  </si>
  <si>
    <t>Fund Watch - Short Term</t>
  </si>
  <si>
    <t>Short Term(Growth option)</t>
  </si>
  <si>
    <t>Short Term - Direct Plan (Kotak Short Term Peer set)</t>
  </si>
  <si>
    <t>Short Term - Regular Plan (Kotak Short Term Peer set)</t>
  </si>
  <si>
    <t>Short Term-Direct Plan (Other)</t>
  </si>
  <si>
    <t>Short Term-Regular Plan (Other)</t>
  </si>
  <si>
    <t>Fund Watch - Medium Term</t>
  </si>
  <si>
    <t>Medium Term(Growth option)</t>
  </si>
  <si>
    <t>Medium Term - Direct Plan (Kotak Medium Term Peer set)</t>
  </si>
  <si>
    <t>Medium Term - Regular Plan (Kotak Medium Term Peer set)</t>
  </si>
  <si>
    <t>Medium Term-Direct Plan (Other)</t>
  </si>
  <si>
    <t>Medium Term-Regular Plan (Other)</t>
  </si>
  <si>
    <t>Fund Watch - Medium to Long Term</t>
  </si>
  <si>
    <t>Medium to Long Term(Growth option)</t>
  </si>
  <si>
    <t>Medium to Long Term - Direct Plan (Kotak Medium to Long Term Peer set)</t>
  </si>
  <si>
    <t>Medium to Long Term - Regular Plan (Kotak Medium to Long Term Peer set)</t>
  </si>
  <si>
    <t>Medium to Long Term-Direct Plan (Other)</t>
  </si>
  <si>
    <t>Medium to Long Term-Regular Plan (Other)</t>
  </si>
  <si>
    <t>Fund Watch - Long Term</t>
  </si>
  <si>
    <t>Long Term(Growth option)</t>
  </si>
  <si>
    <t>Long Term-Direct Plan (Kotak Long Term Peer set)</t>
  </si>
  <si>
    <t>Long Term-Regular Plan (Kotak Long Term Peer set)</t>
  </si>
  <si>
    <t>Long Term - Direct Plan (Other)</t>
  </si>
  <si>
    <t>Long Term - Regular Plan (Other)</t>
  </si>
  <si>
    <t>Fund Watch - Dynamic Term</t>
  </si>
  <si>
    <t>Dynamic Term(Growth option)</t>
  </si>
  <si>
    <t>Dynamic Term - Direct Plan (Kotak Dynamic Term Peer set)</t>
  </si>
  <si>
    <t>Dynamic Term - Regular Plan (Kotak Dynamic Term Peer set)</t>
  </si>
  <si>
    <t>Dynamic Term-Direct Plan (Other)</t>
  </si>
  <si>
    <t>Dynamic Term-Regular Plan (Other)</t>
  </si>
  <si>
    <t>Fund Watch - Banking and PSU Debt</t>
  </si>
  <si>
    <t>Banking and PSU Debt(Growth option)</t>
  </si>
  <si>
    <t>Banking and PSU Debt - Direct Plan (Kotak Banking and PSU Debt Peer set)</t>
  </si>
  <si>
    <t>Banking and PSU Debt - Regular Plan (Kotak Banking and PSU Debt Peer set)</t>
  </si>
  <si>
    <t>Banking and PSU Debt-Direct Plan (Other)</t>
  </si>
  <si>
    <t>Banking and PSU Debt-Regular Plan (Other)</t>
  </si>
  <si>
    <t>Fund Watch - Floating Interest Rates</t>
  </si>
  <si>
    <t>Floating Interest Rates(Growth option)</t>
  </si>
  <si>
    <t>Floating Interest Rates-Direct Plan (Kotak Floating Interest Rates Peer Set)</t>
  </si>
  <si>
    <t>Floating Interest Rates-Regular Plan (Kotak Floating Interest Rates Peer Set)</t>
  </si>
  <si>
    <t>Floating Interest Rates-Direct Plan (Other)</t>
  </si>
  <si>
    <t>Floating Interest Rates-Regular Plan (Other)</t>
  </si>
  <si>
    <t>Since 30 June 2026</t>
  </si>
  <si>
    <t>Since 31 March 2026</t>
  </si>
  <si>
    <t>Since 31 December 2025</t>
  </si>
  <si>
    <t>Since 30 September 2025</t>
  </si>
  <si>
    <t>(As on September 10,2026)</t>
  </si>
  <si>
    <t>Nifty 50 TRI</t>
  </si>
  <si>
    <t>NIFTY 500 Multicap 50:25:25 TRI</t>
  </si>
  <si>
    <t>NA</t>
  </si>
  <si>
    <t>Nippon India Multi Cap Fund - Reg - Growth</t>
  </si>
  <si>
    <t>--</t>
  </si>
  <si>
    <t>Banks (17.36)</t>
  </si>
  <si>
    <t>Retailing (9.88)</t>
  </si>
  <si>
    <t>Pharmaceuticals &amp; Biotechnology (7.71)</t>
  </si>
  <si>
    <t>Consumer Durables (6.85)</t>
  </si>
  <si>
    <t>Leisure Services (5.89)</t>
  </si>
  <si>
    <t>If redeemed bet. 0 Day to 360 Days Exit Load is 1%</t>
  </si>
  <si>
    <t>Kotak Multi Cap Fund - Reg - Growth</t>
  </si>
  <si>
    <t>Banks (20.54)</t>
  </si>
  <si>
    <t>Automobiles (7.93)</t>
  </si>
  <si>
    <t>Finance (7.64)</t>
  </si>
  <si>
    <t>Telecom - Services (5.64)</t>
  </si>
  <si>
    <t>Construction (5.09)</t>
  </si>
  <si>
    <t>If redeemed bet. 0 Day to 365 Days Exit Load is 1%</t>
  </si>
  <si>
    <t>SBI Multicap Fund - Reg - Growth</t>
  </si>
  <si>
    <t>Banks (12.44)</t>
  </si>
  <si>
    <t>Consumer Durables (8.94)</t>
  </si>
  <si>
    <t>Retailing (8.63)</t>
  </si>
  <si>
    <t>Auto Components (6.58)</t>
  </si>
  <si>
    <t>Pharmaceuticals &amp; Biotechnology (6.36)</t>
  </si>
  <si>
    <t>If redeemed bet. 0 Day to 30 Days Exit Load is 0.25%, If redeemed bet. 30 Days to 90 Days Exit Load is 0.1%</t>
  </si>
  <si>
    <t>HDFC Multi Cap Fund - Reg - Growth</t>
  </si>
  <si>
    <t>Banks (14.73)</t>
  </si>
  <si>
    <t>Finance (7)</t>
  </si>
  <si>
    <t>Auto Components (6.74)</t>
  </si>
  <si>
    <t>Pharmaceuticals &amp; Biotechnology (6.09)</t>
  </si>
  <si>
    <t>IT - Software (5.56)</t>
  </si>
  <si>
    <t>ICICI Prudential Multi Cap Fund - Growth</t>
  </si>
  <si>
    <t>Electrical Equipment (9.31)</t>
  </si>
  <si>
    <t>Industrial Products (7.97)</t>
  </si>
  <si>
    <t>Auto Components (7.79)</t>
  </si>
  <si>
    <t>Chemicals &amp; Petrochemicals (6.97)</t>
  </si>
  <si>
    <t>Finance (6.83)</t>
  </si>
  <si>
    <t>If redeemed bet. 0 Day to 30 Days Exit Load is 1%</t>
  </si>
  <si>
    <t>Axis Multicap Fund - Reg - Growth</t>
  </si>
  <si>
    <t>Banks (15.9)</t>
  </si>
  <si>
    <t>Auto Components (9.83)</t>
  </si>
  <si>
    <t>Electrical Equipment (9.53)</t>
  </si>
  <si>
    <t>Pharmaceuticals &amp; Biotechnology (7.54)</t>
  </si>
  <si>
    <t>Automobiles (5.66)</t>
  </si>
  <si>
    <t>Mahindra Manulife Multi Cap Fund - Reg - Growth</t>
  </si>
  <si>
    <t>Pharmaceuticals &amp; Biotechnology (14.84)</t>
  </si>
  <si>
    <t>Banks (10.15)</t>
  </si>
  <si>
    <t>Current Assets (9.88)</t>
  </si>
  <si>
    <t>Industrial Products (8.86)</t>
  </si>
  <si>
    <t>Capital Markets (5.84)</t>
  </si>
  <si>
    <t>If redeemed bet. 0 Day to 90 Days Exit Load is 1%</t>
  </si>
  <si>
    <t>Aditya Birla Sun Life Multi-Cap Fund - Reg - Growth</t>
  </si>
  <si>
    <t>Banks (12.82)</t>
  </si>
  <si>
    <t>Electrical Equipment (8.74)</t>
  </si>
  <si>
    <t>Retailing (8.27)</t>
  </si>
  <si>
    <t>Auto Components (8.18)</t>
  </si>
  <si>
    <t>IT - Software (5.9)</t>
  </si>
  <si>
    <t>HSBC Multi Cap Fund - Reg - Growth</t>
  </si>
  <si>
    <t>Banks (14.25)</t>
  </si>
  <si>
    <t>Electrical Equipment (10.44)</t>
  </si>
  <si>
    <t>Pharmaceuticals &amp; Biotechnology (8.63)</t>
  </si>
  <si>
    <t>Industrial Products (7.2)</t>
  </si>
  <si>
    <t>Capital Markets (5.15)</t>
  </si>
  <si>
    <t>Canara Robeco Multi Cap Fund - Reg - Growth</t>
  </si>
  <si>
    <t>Banks (16.31)</t>
  </si>
  <si>
    <t>Pharmaceuticals &amp; Biotechnology (7.67)</t>
  </si>
  <si>
    <t>Retailing (7.18)</t>
  </si>
  <si>
    <t>Finance (5.84)</t>
  </si>
  <si>
    <t>Capital Markets (5.09)</t>
  </si>
  <si>
    <t>Mirae Asset Multicap Fund - Reg - Growth</t>
  </si>
  <si>
    <t>Banks (17.82)</t>
  </si>
  <si>
    <t>Pharmaceuticals &amp; Biotechnology (7.75)</t>
  </si>
  <si>
    <t>Consumer Durables (6.82)</t>
  </si>
  <si>
    <t>Auto Components (4.9)</t>
  </si>
  <si>
    <t>Transport Services (4.48)</t>
  </si>
  <si>
    <t>Franklin India Multi Cap Fund - Reg - Growth</t>
  </si>
  <si>
    <t>Industrial Products (13.65)</t>
  </si>
  <si>
    <t>Aerospace &amp; Defense (11.81)</t>
  </si>
  <si>
    <t>Pharmaceuticals &amp; Biotechnology (11.5)</t>
  </si>
  <si>
    <t>Banks (9.01)</t>
  </si>
  <si>
    <t>Auto Components (6.28)</t>
  </si>
  <si>
    <t>Motilal Oswal Multi Cap Fund - Reg - Growth</t>
  </si>
  <si>
    <t>Finance (14.44)</t>
  </si>
  <si>
    <t>Electrical Equipment (11.82)</t>
  </si>
  <si>
    <t>Retailing (11)</t>
  </si>
  <si>
    <t>Consumer Durables (10.45)</t>
  </si>
  <si>
    <t>Banks (6.79)</t>
  </si>
  <si>
    <t>Invesco India Multi Cap Fund - Growth</t>
  </si>
  <si>
    <t>Banks (14.91)</t>
  </si>
  <si>
    <t>Retailing (9.59)</t>
  </si>
  <si>
    <t>Healthcare Services (8.47)</t>
  </si>
  <si>
    <t>Capital Markets (7.99)</t>
  </si>
  <si>
    <t>IT - Software (5.33)</t>
  </si>
  <si>
    <t>If redeemed bet. 0 Year to 1 Year Exit Load is 1%</t>
  </si>
  <si>
    <t>Tata Multicap Fund - Reg - Growth</t>
  </si>
  <si>
    <t>Banks (18.95)</t>
  </si>
  <si>
    <t>Healthcare Services (7.67)</t>
  </si>
  <si>
    <t>Auto Components (7.47)</t>
  </si>
  <si>
    <t>Finance (6.77)</t>
  </si>
  <si>
    <t>Industrial Products (5.18)</t>
  </si>
  <si>
    <t>If redeemed bet. 0 Day to 30 Days Exit Load is 0.5%</t>
  </si>
  <si>
    <t>Nippon India Multi Cap Fund - Dir - Growth</t>
  </si>
  <si>
    <t>Kotak Multi Cap Fund - Dir - Growth</t>
  </si>
  <si>
    <t>SBI Multicap Fund - Dir - Growth</t>
  </si>
  <si>
    <t>HDFC Multi Cap Fund - Dir - Growth</t>
  </si>
  <si>
    <t>ICICI Prudential Multi Cap Fund - Dir - Growth</t>
  </si>
  <si>
    <t>Axis Multicap Fund - Dir - Growth</t>
  </si>
  <si>
    <t>Mahindra Manulife Multi Cap Fund - Dir - Growth</t>
  </si>
  <si>
    <t>Aditya Birla Sun Life Multi-Cap Fund - Dir - Growth</t>
  </si>
  <si>
    <t>HSBC Multi Cap Fund - Dir - Growth</t>
  </si>
  <si>
    <t>Canara Robeco Multi Cap Fund - Direct - Growth</t>
  </si>
  <si>
    <t>Mirae Asset Multicap Fund - Dir - Growth</t>
  </si>
  <si>
    <t>Franklin India Multi Cap Fund - Dir - Growth</t>
  </si>
  <si>
    <t>Motilal Oswal Multi Cap Fund - Dir - Growth</t>
  </si>
  <si>
    <t>Invesco India Multi Cap Fund - Dir - Growth</t>
  </si>
  <si>
    <t>Tata Multicap Fund - Dir - Growth</t>
  </si>
  <si>
    <t>Quant Multi Cap Fund - Growth</t>
  </si>
  <si>
    <t>Pharmaceuticals &amp; Biotechnology (17.77)</t>
  </si>
  <si>
    <t>Power (11.51)</t>
  </si>
  <si>
    <t>Banks (6.47)</t>
  </si>
  <si>
    <t>Telecom - Services (4.7)</t>
  </si>
  <si>
    <t>Metals &amp; Minerals Trading (4.43)</t>
  </si>
  <si>
    <t>If redeemed bet. 0 Day to 15 Days Exit Load is 1%</t>
  </si>
  <si>
    <t>WhiteOak Capital Multi Cap Fund - Reg - Growth</t>
  </si>
  <si>
    <t>Banks (14.79)</t>
  </si>
  <si>
    <t>Pharmaceuticals &amp; Biotechnology (7.64)</t>
  </si>
  <si>
    <t>Finance (7.42)</t>
  </si>
  <si>
    <t>IT - Software (5.27)</t>
  </si>
  <si>
    <t>Retailing (4.73)</t>
  </si>
  <si>
    <t>Nil</t>
  </si>
  <si>
    <t>Edelweiss Multi Cap Fund - Reg - Growth</t>
  </si>
  <si>
    <t>Banks (17.09)</t>
  </si>
  <si>
    <t>Finance (7.19)</t>
  </si>
  <si>
    <t>Automobiles (5.09)</t>
  </si>
  <si>
    <t>Pharmaceuticals &amp; Biotechnology (4.71)</t>
  </si>
  <si>
    <t>Auto Components (4.38)</t>
  </si>
  <si>
    <t>Baroda BNP Paribas Multi Cap Fund - Growth</t>
  </si>
  <si>
    <t>Banks (14.95)</t>
  </si>
  <si>
    <t>Capital Markets (7.08)</t>
  </si>
  <si>
    <t>Chemicals &amp; Petrochemicals (6.26)</t>
  </si>
  <si>
    <t>IT - Software (6.08)</t>
  </si>
  <si>
    <t>Automobiles (5.97)</t>
  </si>
  <si>
    <t>Bandhan Multi Cap Fund - Reg - Growth</t>
  </si>
  <si>
    <t>Banks (17.97)</t>
  </si>
  <si>
    <t>Pharmaceuticals &amp; Biotechnology (7.46)</t>
  </si>
  <si>
    <t>Finance (6.46)</t>
  </si>
  <si>
    <t>Retailing (5.94)</t>
  </si>
  <si>
    <t>Insurance (5.16)</t>
  </si>
  <si>
    <t>Sundaram Multi cap Fund - Growth</t>
  </si>
  <si>
    <t>Banks (15.04)</t>
  </si>
  <si>
    <t>Finance (9.2)</t>
  </si>
  <si>
    <t>Auto Components (5.01)</t>
  </si>
  <si>
    <t>Electrical Equipment (4.97)</t>
  </si>
  <si>
    <t>Consumer Durables (4.58)</t>
  </si>
  <si>
    <t>DSP Multi cap Fund - Reg - Growth</t>
  </si>
  <si>
    <t>Banks (15.74)</t>
  </si>
  <si>
    <t>Pharmaceuticals &amp; Biotechnology (13.06)</t>
  </si>
  <si>
    <t>Industrial Products (9.89)</t>
  </si>
  <si>
    <t>Insurance (7.91)</t>
  </si>
  <si>
    <t>Automobiles (5.63)</t>
  </si>
  <si>
    <t>LIC MF Multi Cap Fund - Reg - Growth</t>
  </si>
  <si>
    <t>Banks (14.14)</t>
  </si>
  <si>
    <t>Electrical Equipment (8.11)</t>
  </si>
  <si>
    <t>Current Assets (5.77)</t>
  </si>
  <si>
    <t>Retailing (5.27)</t>
  </si>
  <si>
    <t>Auto Components (5.19)</t>
  </si>
  <si>
    <t>UTI Multi Cap Fund - Reg - Growth</t>
  </si>
  <si>
    <t>Banks (19.29)</t>
  </si>
  <si>
    <t>Retailing (5.93)</t>
  </si>
  <si>
    <t>Finance (5.66)</t>
  </si>
  <si>
    <t>Pharmaceuticals &amp; Biotechnology (5.24)</t>
  </si>
  <si>
    <t>Consumer Durables (4.56)</t>
  </si>
  <si>
    <t>Bajaj Finserv Multi Cap Fund - Reg - Growth</t>
  </si>
  <si>
    <t>Banks (14.27)</t>
  </si>
  <si>
    <t>Auto Components (8.16)</t>
  </si>
  <si>
    <t>Pharmaceuticals &amp; Biotechnology (6.74)</t>
  </si>
  <si>
    <t>Telecom - Services (5.7)</t>
  </si>
  <si>
    <t>Construction (5.43)</t>
  </si>
  <si>
    <t>If redeemed bet. 0 Day to 180 Days Exit Load is 1%</t>
  </si>
  <si>
    <t>Union Multicap Fund - Reg - Growth</t>
  </si>
  <si>
    <t>Banks (17.65)</t>
  </si>
  <si>
    <t>Auto Components (8.63)</t>
  </si>
  <si>
    <t>Pharmaceuticals &amp; Biotechnology (6.75)</t>
  </si>
  <si>
    <t>Finance (5.33)</t>
  </si>
  <si>
    <t>ITI Multi Cap Fund - Reg - Growth</t>
  </si>
  <si>
    <t>Banks (15.59)</t>
  </si>
  <si>
    <t>Electrical Equipment (12.83)</t>
  </si>
  <si>
    <t>Pharmaceuticals &amp; Biotechnology (8.38)</t>
  </si>
  <si>
    <t>Chemicals &amp; Petrochemicals (5.44)</t>
  </si>
  <si>
    <t>Consumer Durables (4.9)</t>
  </si>
  <si>
    <t>If redeemed bet. 0 Day to 90 Days Exit Load is 0.5%</t>
  </si>
  <si>
    <t>Groww Multicap Fund - Reg - Growth</t>
  </si>
  <si>
    <t>Finance (10.89)</t>
  </si>
  <si>
    <t>Automobiles (9.63)</t>
  </si>
  <si>
    <t>Banks (9.11)</t>
  </si>
  <si>
    <t>Auto Components (8.93)</t>
  </si>
  <si>
    <t>Electrical Equipment (8.59)</t>
  </si>
  <si>
    <t>Bank of India Multi Cap Fund - Reg - Growth</t>
  </si>
  <si>
    <t>Banks (12.9)</t>
  </si>
  <si>
    <t>Pharmaceuticals &amp; Biotechnology (12.12)</t>
  </si>
  <si>
    <t>Retailing (7.97)</t>
  </si>
  <si>
    <t>Consumer Durables (7.15)</t>
  </si>
  <si>
    <t>Current Assets (5.54)</t>
  </si>
  <si>
    <t>TRUSTMF Multi Cap Fund - Reg - Growth</t>
  </si>
  <si>
    <t>Banks (9.99)</t>
  </si>
  <si>
    <t>Finance (8.57)</t>
  </si>
  <si>
    <t>Retailing (8.46)</t>
  </si>
  <si>
    <t>Pharmaceuticals &amp; Biotechnology (8.1)</t>
  </si>
  <si>
    <t>Electrical Equipment (7.38)</t>
  </si>
  <si>
    <t>PGIM India Multi Cap Fund - Reg - Growth</t>
  </si>
  <si>
    <t>Banks (13.04)</t>
  </si>
  <si>
    <t>Pharmaceuticals &amp; Biotechnology (7.14)</t>
  </si>
  <si>
    <t>Auto Components (6.09)</t>
  </si>
  <si>
    <t>Capital Markets (5.14)</t>
  </si>
  <si>
    <t>Retailing (4.85)</t>
  </si>
  <si>
    <t>Samco Multi Cap Fund - Reg - Growth</t>
  </si>
  <si>
    <t>Electrical Equipment (16.38)</t>
  </si>
  <si>
    <t>Industrial Products (11.04)</t>
  </si>
  <si>
    <t>Banks (10.06)</t>
  </si>
  <si>
    <t>Pharmaceuticals &amp; Biotechnology (9.61)</t>
  </si>
  <si>
    <t>Auto Components (5.04)</t>
  </si>
  <si>
    <t>Quant Multi Cap Fund - Dir - Growth</t>
  </si>
  <si>
    <t>WhiteOak Capital Multi Cap Fund - Dir - Growth</t>
  </si>
  <si>
    <t>Edelweiss Multi Cap Fund - Dir - Growth</t>
  </si>
  <si>
    <t>Baroda BNP Paribas Multi Cap Fund - Dir - Growth</t>
  </si>
  <si>
    <t>Bandhan Multi Cap Fund - Dir - Growth</t>
  </si>
  <si>
    <t>Sundaram Multi cap Fund - Dir - Growth</t>
  </si>
  <si>
    <t>DSP Multi cap Fund - Dir - Growth</t>
  </si>
  <si>
    <t>LIC MF Multi Cap Fund - Dir - Growth</t>
  </si>
  <si>
    <t>UTI Multi Cap Fund - Dir - Growth</t>
  </si>
  <si>
    <t>Bajaj Finserv Multi Cap Fund - Dir - Growth</t>
  </si>
  <si>
    <t>Union Multicap Fund - Dir - Growth</t>
  </si>
  <si>
    <t>ITI Multi Cap Fund - Dir - Growth</t>
  </si>
  <si>
    <t>Groww Multicap Fund - Dir - Growth</t>
  </si>
  <si>
    <t>Bank of India Multi Cap Fund - Dir - Growth</t>
  </si>
  <si>
    <t>TRUSTMF Multi Cap Fund - Dir - Growth</t>
  </si>
  <si>
    <t>PGIM India Multi Cap Fund - Dir - Growth</t>
  </si>
  <si>
    <t>Samco Multi Cap Fund - Dir - Growth</t>
  </si>
  <si>
    <t>BSE 500 TRI</t>
  </si>
  <si>
    <t>Nifty 500</t>
  </si>
  <si>
    <t>Nifty 500 TRI</t>
  </si>
  <si>
    <t>HDFC Flexi Cap Fund - Growth</t>
  </si>
  <si>
    <t>Banks (28.6)</t>
  </si>
  <si>
    <t>Automobiles (8.47)</t>
  </si>
  <si>
    <t>Pharmaceuticals &amp; Biotechnology (8.46)</t>
  </si>
  <si>
    <t>Retailing (5.67)</t>
  </si>
  <si>
    <t>IT - Software (4.84)</t>
  </si>
  <si>
    <t>Kotak Flexi Cap Fund - Reg - Growth</t>
  </si>
  <si>
    <t>Banks (23.24)</t>
  </si>
  <si>
    <t>Chemicals &amp; Petrochemicals (6.81)</t>
  </si>
  <si>
    <t>Pharmaceuticals &amp; Biotechnology (6.16)</t>
  </si>
  <si>
    <t>Aerospace &amp; Defense (5.4)</t>
  </si>
  <si>
    <t>Retailing (4.97)</t>
  </si>
  <si>
    <t>Aditya Birla Sun Life Flexi Cap Fund - Growth</t>
  </si>
  <si>
    <t>Banks (19.25)</t>
  </si>
  <si>
    <t>IT - Software (7.26)</t>
  </si>
  <si>
    <t>Retailing (6.82)</t>
  </si>
  <si>
    <t>Finance (5.87)</t>
  </si>
  <si>
    <t>Automobiles (5.74)</t>
  </si>
  <si>
    <t>ICICI Prudential Flexi Cap Fund - Reg - Growth</t>
  </si>
  <si>
    <t>Automobiles (18.32)</t>
  </si>
  <si>
    <t>Banks (16.55)</t>
  </si>
  <si>
    <t>Retailing (11.28)</t>
  </si>
  <si>
    <t>Consumer Durables (7.5)</t>
  </si>
  <si>
    <t>Auto Components (6.6)</t>
  </si>
  <si>
    <t>UTI Flexi Cap Fund - Growth</t>
  </si>
  <si>
    <t>Retailing (16.07)</t>
  </si>
  <si>
    <t>Banks (14.49)</t>
  </si>
  <si>
    <t>Consumer Durables (11)</t>
  </si>
  <si>
    <t>IT - Software (9.58)</t>
  </si>
  <si>
    <t>Pharmaceuticals &amp; Biotechnology (7.97)</t>
  </si>
  <si>
    <t>SBI Flexicap Fund - Growth</t>
  </si>
  <si>
    <t>Banks (24.47)</t>
  </si>
  <si>
    <t>Pharmaceuticals &amp; Biotechnology (9.54)</t>
  </si>
  <si>
    <t>Automobiles (6.59)</t>
  </si>
  <si>
    <t>Retailing (5.86)</t>
  </si>
  <si>
    <t>Construction (4.63)</t>
  </si>
  <si>
    <t>If redeemed bet. 0 Day to 30 Day Exit Load is 0.1%</t>
  </si>
  <si>
    <t>Franklin India Flexi Cap Fund - Growth</t>
  </si>
  <si>
    <t>Banks (24.2)</t>
  </si>
  <si>
    <t>IT - Software (5.49)</t>
  </si>
  <si>
    <t>Retailing (5.02)</t>
  </si>
  <si>
    <t>Consumer Durables (4.47)</t>
  </si>
  <si>
    <t>Current Assets (4.32)</t>
  </si>
  <si>
    <t>Motilal Oswal Flexi Cap Fund - Reg - Growth</t>
  </si>
  <si>
    <t>Electrical Equipment (18.61)</t>
  </si>
  <si>
    <t>Consumer Durables (10.92)</t>
  </si>
  <si>
    <t>Finance (8.23)</t>
  </si>
  <si>
    <t>IT - Software (7.81)</t>
  </si>
  <si>
    <t>Capital Markets (7.71)</t>
  </si>
  <si>
    <t>Axis Flexi Cap Fund - Reg - Growth</t>
  </si>
  <si>
    <t>Banks (17.89)</t>
  </si>
  <si>
    <t>Current Assets (8.98)</t>
  </si>
  <si>
    <t>Electrical Equipment (8.38)</t>
  </si>
  <si>
    <t>Finance (7.45)</t>
  </si>
  <si>
    <t>Retailing (6.47)</t>
  </si>
  <si>
    <t>Canara Robeco Flexi Cap Fund - Growth</t>
  </si>
  <si>
    <t>Banks (20.37)</t>
  </si>
  <si>
    <t>Retailing (8.23)</t>
  </si>
  <si>
    <t>Pharmaceuticals &amp; Biotechnology (6.24)</t>
  </si>
  <si>
    <t>Finance (5.73)</t>
  </si>
  <si>
    <t>Automobiles (5.14)</t>
  </si>
  <si>
    <t>DSP Flexi Cap Fund - Reg - Growth</t>
  </si>
  <si>
    <t>Banks (26.35)</t>
  </si>
  <si>
    <t>Finance (7.34)</t>
  </si>
  <si>
    <t>Automobiles (7.11)</t>
  </si>
  <si>
    <t>IT - Software (6.19)</t>
  </si>
  <si>
    <t>Insurance (5.96)</t>
  </si>
  <si>
    <t>If redeemed bet. 0 Months to 12 Months Exit Load is 1%</t>
  </si>
  <si>
    <t>Nippon India Flexi Cap Fund - Reg - Growth</t>
  </si>
  <si>
    <t>Banks (21.02)</t>
  </si>
  <si>
    <t>Retailing (8.11)</t>
  </si>
  <si>
    <t>IT - Software (5.73)</t>
  </si>
  <si>
    <t>Pharmaceuticals &amp; Biotechnology (4.46)</t>
  </si>
  <si>
    <t>Petroleum Products (4.38)</t>
  </si>
  <si>
    <t>WhiteOak Capital Flexi Cap Fund - Reg - Growth</t>
  </si>
  <si>
    <t>Banks (20.03)</t>
  </si>
  <si>
    <t>Finance (7.68)</t>
  </si>
  <si>
    <t>Pharmaceuticals &amp; Biotechnology (5.42)</t>
  </si>
  <si>
    <t>IT - Software (5.18)</t>
  </si>
  <si>
    <t>Bajaj Finserv Flexi Cap Fund - Reg - Growth</t>
  </si>
  <si>
    <t>Banks (18.26)</t>
  </si>
  <si>
    <t>Pharmaceuticals &amp; Biotechnology (11.71)</t>
  </si>
  <si>
    <t>Consumer Durables (9.31)</t>
  </si>
  <si>
    <t>Auto Components (7.88)</t>
  </si>
  <si>
    <t>Industrial Products (6.19)</t>
  </si>
  <si>
    <t>Bandhan Flexi Cap Fund - Reg - Growth</t>
  </si>
  <si>
    <t>Banks (24.25)</t>
  </si>
  <si>
    <t>IT - Software (6.75)</t>
  </si>
  <si>
    <t>Insurance (6.5)</t>
  </si>
  <si>
    <t>Automobiles (5.51)</t>
  </si>
  <si>
    <t>Finance (5.31)</t>
  </si>
  <si>
    <t>HDFC Flexi Cap Fund - Dir - Growth</t>
  </si>
  <si>
    <t>Kotak Flexi Cap Fund - Dir - Growth</t>
  </si>
  <si>
    <t>Aditya Birla Sun Life Flexi Cap Fund - Dir - Growth</t>
  </si>
  <si>
    <t>ICICI Prudential Flexi Cap Fund - Dir - Growth</t>
  </si>
  <si>
    <t>UTI Flexi Cap Fund - Dir - Growth</t>
  </si>
  <si>
    <t>SBI Flexicap Fund - Dir - Growth</t>
  </si>
  <si>
    <t>Franklin India Flexi Cap Fund - Dir - Growth</t>
  </si>
  <si>
    <t>Motilal Oswal Flexi Cap Fund - Dir - Growth</t>
  </si>
  <si>
    <t>Axis Flexi Cap Fund - Dir - Growth</t>
  </si>
  <si>
    <t>Canara Robeco Flexi Cap Fund - Dir - Growth</t>
  </si>
  <si>
    <t>DSP Flexi Cap Fund - Dir - Growth</t>
  </si>
  <si>
    <t>Nippon India Flexi Cap Fund - Dir - Growth</t>
  </si>
  <si>
    <t>WhiteOak Capital Flexi Cap Fund - Dir - Growth</t>
  </si>
  <si>
    <t>Bajaj Finserv Flexi Cap Fund - Dir - Growth</t>
  </si>
  <si>
    <t>Bandhan Flexi Cap Fund - Dir - Growth</t>
  </si>
  <si>
    <t>Parag Parikh Flexi Cap Fund - Reg - Growth</t>
  </si>
  <si>
    <t>Banks (23.32)</t>
  </si>
  <si>
    <t>IT - Software (12.72)</t>
  </si>
  <si>
    <t>Finance (7.37)</t>
  </si>
  <si>
    <t>Realty (6.81)</t>
  </si>
  <si>
    <t>Automobiles (6.65)</t>
  </si>
  <si>
    <t>If redeemed bet. 0 Day to 365 Days Exit Load is 2%, If redeemed bet. 365 Days to 730 Days Exit Load is 1%</t>
  </si>
  <si>
    <t>Helios Flexi Cap Fund - Reg - Growth</t>
  </si>
  <si>
    <t>Banks (10.05)</t>
  </si>
  <si>
    <t>Finance (9.08)</t>
  </si>
  <si>
    <t>Capital Markets (9)</t>
  </si>
  <si>
    <t>Retailing (7.61)</t>
  </si>
  <si>
    <t>Financial Technology (Fintech) (4.56)</t>
  </si>
  <si>
    <t>Abakkus Flexi Cap Fund - Reg - Growth</t>
  </si>
  <si>
    <t>Banks (16.44)</t>
  </si>
  <si>
    <t>Capital Markets (6.35)</t>
  </si>
  <si>
    <t>Current Assets (5.96)</t>
  </si>
  <si>
    <t>Finance (4.75)</t>
  </si>
  <si>
    <t>Quant Flexi Cap Fund - Growth</t>
  </si>
  <si>
    <t>Power (20.61)</t>
  </si>
  <si>
    <t>Pharmaceuticals &amp; Biotechnology (16.37)</t>
  </si>
  <si>
    <t>Auto Components (11.93)</t>
  </si>
  <si>
    <t>Metals &amp; Minerals Trading (7.87)</t>
  </si>
  <si>
    <t>IT - Software (7.86)</t>
  </si>
  <si>
    <t>HSBC Flexi Cap Fund - Growth</t>
  </si>
  <si>
    <t>Banks (15.26)</t>
  </si>
  <si>
    <t>Finance (9.88)</t>
  </si>
  <si>
    <t>Electrical Equipment (7.93)</t>
  </si>
  <si>
    <t>IT - Software (7.13)</t>
  </si>
  <si>
    <t>Capital Markets (5.49)</t>
  </si>
  <si>
    <t>PGIM India Flexi Cap Fund - Reg - Growth</t>
  </si>
  <si>
    <t>Banks (19.4)</t>
  </si>
  <si>
    <t>Automobiles (6.12)</t>
  </si>
  <si>
    <t>Pharmaceuticals &amp; Biotechnology (6.07)</t>
  </si>
  <si>
    <t>Retailing (5.13)</t>
  </si>
  <si>
    <t>IT - Software (4.96)</t>
  </si>
  <si>
    <t>Invesco India Flexi Cap Fund - Reg - Growth</t>
  </si>
  <si>
    <t>Banks (11.31)</t>
  </si>
  <si>
    <t>IT - Software (8.73)</t>
  </si>
  <si>
    <t>Finance (8.59)</t>
  </si>
  <si>
    <t>Capital Markets (8.05)</t>
  </si>
  <si>
    <t>Retailing (7.67)</t>
  </si>
  <si>
    <t>JM Flexi Cap Fund - Growth</t>
  </si>
  <si>
    <t>Banks (15.62)</t>
  </si>
  <si>
    <t>IT - Software (6.98)</t>
  </si>
  <si>
    <t>Automobiles (6.42)</t>
  </si>
  <si>
    <t>Auto Components (5.71)</t>
  </si>
  <si>
    <t>Mirae Asset Flexi Cap Fund - Reg - Growth</t>
  </si>
  <si>
    <t>Banks (16.61)</t>
  </si>
  <si>
    <t>Pharmaceuticals &amp; Biotechnology (6.79)</t>
  </si>
  <si>
    <t>Capital Markets (6.28)</t>
  </si>
  <si>
    <t>Finance (5.93)</t>
  </si>
  <si>
    <t>Petroleum Products (4.69)</t>
  </si>
  <si>
    <t>Edelweiss Flexi Cap Fund - Reg - Growth</t>
  </si>
  <si>
    <t>Banks (22.51)</t>
  </si>
  <si>
    <t>Current Assets (7.54)</t>
  </si>
  <si>
    <t>IT - Software (6.87)</t>
  </si>
  <si>
    <t>Automobiles (6.57)</t>
  </si>
  <si>
    <t>Finance (6.4)</t>
  </si>
  <si>
    <t>Tata Flexi Cap Fund - Reg - Growth</t>
  </si>
  <si>
    <t>Banks (20.66)</t>
  </si>
  <si>
    <t>Insurance (5.8)</t>
  </si>
  <si>
    <t>Petroleum Products (5.28)</t>
  </si>
  <si>
    <t>Consumer Durables (5.08)</t>
  </si>
  <si>
    <t>Telecom - Services (5.08)</t>
  </si>
  <si>
    <t>JioBlackRock Flexi Cap Fund - Reg - Growth</t>
  </si>
  <si>
    <t>Banks (19.49)</t>
  </si>
  <si>
    <t>Petroleum Products (5.61)</t>
  </si>
  <si>
    <t>Finance (5)</t>
  </si>
  <si>
    <t>Ferrous Metals (4.98)</t>
  </si>
  <si>
    <t>IT - Software (4.89)</t>
  </si>
  <si>
    <t>Bank of India Flexi Cap Fund - Reg - Growth</t>
  </si>
  <si>
    <t>Banks (18.45)</t>
  </si>
  <si>
    <t>Pharmaceuticals &amp; Biotechnology (7.62)</t>
  </si>
  <si>
    <t>Aerospace &amp; Defense (6.34)</t>
  </si>
  <si>
    <t>Current Assets (5.97)</t>
  </si>
  <si>
    <t>Electrical Equipment (5.92)</t>
  </si>
  <si>
    <t>NJ Flexi Cap Fund - Reg - Growth</t>
  </si>
  <si>
    <t>Pharmaceuticals &amp; Biotechnology (21.81)</t>
  </si>
  <si>
    <t>Banks (8.52)</t>
  </si>
  <si>
    <t>Automobiles (8.25)</t>
  </si>
  <si>
    <t>Food Products (7.07)</t>
  </si>
  <si>
    <t>Auto Components (6.64)</t>
  </si>
  <si>
    <t>Union Flexi Cap Fund - Growth</t>
  </si>
  <si>
    <t>Banks (20.1)</t>
  </si>
  <si>
    <t>Pharmaceuticals &amp; Biotechnology (9.52)</t>
  </si>
  <si>
    <t>Finance (6.76)</t>
  </si>
  <si>
    <t>Retailing (5.25)</t>
  </si>
  <si>
    <t>IT - Software (5.06)</t>
  </si>
  <si>
    <t>360 ONE Flexicap Fund - Reg - Growth</t>
  </si>
  <si>
    <t>Banks (14.15)</t>
  </si>
  <si>
    <t>Finance (12.98)</t>
  </si>
  <si>
    <t>Electrical Equipment (7.21)</t>
  </si>
  <si>
    <t>Pharmaceuticals &amp; Biotechnology (6.6)</t>
  </si>
  <si>
    <t>Telecom - Services (5.66)</t>
  </si>
  <si>
    <t>Sundaram Flexicap Fund - Reg - Growth</t>
  </si>
  <si>
    <t>Banks (27.64)</t>
  </si>
  <si>
    <t>Automobiles (5.72)</t>
  </si>
  <si>
    <t>IT - Software (5.53)</t>
  </si>
  <si>
    <t>Industrial Products (4.66)</t>
  </si>
  <si>
    <t>Construction (4.58)</t>
  </si>
  <si>
    <t>Mahindra Manulife Flexi Cap Fund - Reg - Growth</t>
  </si>
  <si>
    <t>Banks (22.16)</t>
  </si>
  <si>
    <t>Pharmaceuticals &amp; Biotechnology (8.18)</t>
  </si>
  <si>
    <t>Finance (6.42)</t>
  </si>
  <si>
    <t>Retailing (6.31)</t>
  </si>
  <si>
    <t>Automobiles (4.51)</t>
  </si>
  <si>
    <t>ITI Flexi Cap Fund - Reg - Growth</t>
  </si>
  <si>
    <t>Banks (16.24)</t>
  </si>
  <si>
    <t>Pharmaceuticals &amp; Biotechnology (7.02)</t>
  </si>
  <si>
    <t>Current Assets (6.25)</t>
  </si>
  <si>
    <t>Industrial Products (6.04)</t>
  </si>
  <si>
    <t>Automobiles (4.99)</t>
  </si>
  <si>
    <t>Baroda BNP Paribas Flexi Cap Fund - Reg - Growth</t>
  </si>
  <si>
    <t>Banks (21.81)</t>
  </si>
  <si>
    <t>Pharmaceuticals &amp; Biotechnology (6.81)</t>
  </si>
  <si>
    <t>IT - Software (6.13)</t>
  </si>
  <si>
    <t>Electrical Equipment (5.89)</t>
  </si>
  <si>
    <t>Automobiles (4.82)</t>
  </si>
  <si>
    <t>LIC MF Flexi Cap Fund - Growth</t>
  </si>
  <si>
    <t>Banks (12.18)</t>
  </si>
  <si>
    <t>Chemicals &amp; Petrochemicals (10.38)</t>
  </si>
  <si>
    <t>Pharmaceuticals &amp; Biotechnology (9.88)</t>
  </si>
  <si>
    <t>Auto Components (8.27)</t>
  </si>
  <si>
    <t>Finance (7.31)</t>
  </si>
  <si>
    <t>TRUSTMF Flexi Cap Fund - Reg - Growth</t>
  </si>
  <si>
    <t>Banks (13.55)</t>
  </si>
  <si>
    <t>Consumer Durables (9.84)</t>
  </si>
  <si>
    <t>Finance (9.38)</t>
  </si>
  <si>
    <t>Capital Markets (7.11)</t>
  </si>
  <si>
    <t>Pharmaceuticals &amp; Biotechnology (7.05)</t>
  </si>
  <si>
    <t>Capitalmind Flexi Cap Fund - Reg - Growth</t>
  </si>
  <si>
    <t>Industrial Products (17.84)</t>
  </si>
  <si>
    <t>Banks (14.5)</t>
  </si>
  <si>
    <t>Auto Components (5.94)</t>
  </si>
  <si>
    <t>Capital Markets (5.02)</t>
  </si>
  <si>
    <t>Old Bridge Flexi Cap Fund - Reg - Growth</t>
  </si>
  <si>
    <t>Pharmaceuticals &amp; Biotechnology (13.32)</t>
  </si>
  <si>
    <t>Current Assets (8.32)</t>
  </si>
  <si>
    <t>Finance (6.26)</t>
  </si>
  <si>
    <t>Banks (6)</t>
  </si>
  <si>
    <t>Agricultural Food &amp; other Products (5.81)</t>
  </si>
  <si>
    <t>Taurus Flexi Cap Fund - Reg - Growth</t>
  </si>
  <si>
    <t>Banks (20.52)</t>
  </si>
  <si>
    <t>Pharmaceuticals &amp; Biotechnology (7.38)</t>
  </si>
  <si>
    <t>Aerospace &amp; Defense (7)</t>
  </si>
  <si>
    <t>Healthcare Services (6.67)</t>
  </si>
  <si>
    <t>Diversified FMCG (5.82)</t>
  </si>
  <si>
    <t>If redeemed bet. 0 Day to 365 Day Exit Load is 1%</t>
  </si>
  <si>
    <t>Navi Flexi Cap Fund - Reg - Growth</t>
  </si>
  <si>
    <t>Banks (15.77)</t>
  </si>
  <si>
    <t>Auto Components (13.12)</t>
  </si>
  <si>
    <t>Capital Markets (10.18)</t>
  </si>
  <si>
    <t>Industrial Products (6.6)</t>
  </si>
  <si>
    <t>Current Assets (5.7)</t>
  </si>
  <si>
    <t>Samco Flexi Cap Fund-Reg-Growth</t>
  </si>
  <si>
    <t>Industrial Products (19.39)</t>
  </si>
  <si>
    <t>Current Assets (11.24)</t>
  </si>
  <si>
    <t>Food Products (7.04)</t>
  </si>
  <si>
    <t>Electrical Equipment (7.01)</t>
  </si>
  <si>
    <t>The Wealth Company Flexi Cap Fund - Reg - Growth</t>
  </si>
  <si>
    <t>Auto Components (13.92)</t>
  </si>
  <si>
    <t>Capital Markets (11.15)</t>
  </si>
  <si>
    <t>Banks (10.39)</t>
  </si>
  <si>
    <t>IT - Software (7.64)</t>
  </si>
  <si>
    <t>Automobiles (6.99)</t>
  </si>
  <si>
    <t>Unifi Flexi Cap Fund - Reg - Growth</t>
  </si>
  <si>
    <t>Banks (17.68)</t>
  </si>
  <si>
    <t>Current Assets (8.72)</t>
  </si>
  <si>
    <t>Pharmaceuticals &amp; Biotechnology (8.47)</t>
  </si>
  <si>
    <t>Finance (7.24)</t>
  </si>
  <si>
    <t>Capital Markets (5.77)</t>
  </si>
  <si>
    <t>Shriram Flexi Cap Fund - Reg - Growth</t>
  </si>
  <si>
    <t>IT - Software (6.94)</t>
  </si>
  <si>
    <t>Automobiles (5.85)</t>
  </si>
  <si>
    <t>Healthcare Services (5.34)</t>
  </si>
  <si>
    <t>Petroleum Products (5.19)</t>
  </si>
  <si>
    <t>AlphaGrep Flexi Cap Fund - Reg - Growth</t>
  </si>
  <si>
    <t>Current Assets (22.74)</t>
  </si>
  <si>
    <t>Auto Components (6.17)</t>
  </si>
  <si>
    <t>Pharmaceuticals &amp; Biotechnology (6.04)</t>
  </si>
  <si>
    <t>Finance (4.15)</t>
  </si>
  <si>
    <t>Electrical Equipment (4.06)</t>
  </si>
  <si>
    <t>Parag Parikh Flexi Cap Fund - Dir - Growth</t>
  </si>
  <si>
    <t>Helios Flexi Cap Fund - Dir - Growth</t>
  </si>
  <si>
    <t>Abakkus Flexi Cap Fund - Dir - Growth</t>
  </si>
  <si>
    <t>Quant Flexi Cap Fund - Dir - Growth</t>
  </si>
  <si>
    <t>HSBC Flexi Cap Fund - Dir - Growth</t>
  </si>
  <si>
    <t>PGIM India Flexi Cap Fund - Dir - Growth</t>
  </si>
  <si>
    <t>Invesco India Flexi Cap Fund - Dir - Growth</t>
  </si>
  <si>
    <t>JM Flexi Cap Fund - Dir - Growth</t>
  </si>
  <si>
    <t>Mirae Asset Flexi Cap Fund - Dir - Growth</t>
  </si>
  <si>
    <t>Edelweiss Flexi Cap Fund - Dir - Growth</t>
  </si>
  <si>
    <t>Tata Flexi Cap Fund - Dir - Growth</t>
  </si>
  <si>
    <t>JioBlackRock Flexi Cap Fund - Dir - Growth</t>
  </si>
  <si>
    <t>Bank of India Flexi Cap Fund - Dir - Growth</t>
  </si>
  <si>
    <t>NJ Flexi Cap Fund - Dir - Growth</t>
  </si>
  <si>
    <t>Union Flexi Cap Fund - Dir - Growth</t>
  </si>
  <si>
    <t>360 ONE Flexicap Fund - Dir - Growth</t>
  </si>
  <si>
    <t>Sundaram Flexicap Fund - Dir - Growth</t>
  </si>
  <si>
    <t>Mahindra Manulife Flexi Cap Fund - Dir - Growth</t>
  </si>
  <si>
    <t>ITI Flexi Cap Fund - Dir - Growth</t>
  </si>
  <si>
    <t>Baroda BNP Paribas Flexi Cap Fund - Dir - Growth</t>
  </si>
  <si>
    <t>LIC MF Flexi Cap Fund - Dir - Growth</t>
  </si>
  <si>
    <t>TRUSTMF Flexi Cap Fund - Dir - Growth</t>
  </si>
  <si>
    <t>Capitalmind Flexi Cap Fund - Dir - Growth</t>
  </si>
  <si>
    <t>Old Bridge Flexi Cap Fund - Dir - Growth</t>
  </si>
  <si>
    <t>Taurus Flexi Cap Fund - Dir - Growth</t>
  </si>
  <si>
    <t>Navi Flexi Cap Fund - Dir - Growth</t>
  </si>
  <si>
    <t>Samco Flexi Cap Fund-Dir-Growth</t>
  </si>
  <si>
    <t>The Wealth Company Flexi Cap Fund - Dir - Growth</t>
  </si>
  <si>
    <t>Unifi Flexi Cap Fund - Dir - Growth</t>
  </si>
  <si>
    <t>Shriram Flexi Cap Fund - Dir - Growth</t>
  </si>
  <si>
    <t>AlphaGrep Flexi Cap Fund - Dir - Growth</t>
  </si>
  <si>
    <t>BSE 100 TRI</t>
  </si>
  <si>
    <t>Nifty 100</t>
  </si>
  <si>
    <t>Nifty 100 TRI</t>
  </si>
  <si>
    <t>ICICI Prudential Large Cap Fund - Growth</t>
  </si>
  <si>
    <t>Banks (25.55)</t>
  </si>
  <si>
    <t>Automobiles (8.6)</t>
  </si>
  <si>
    <t>Petroleum Products (6.2)</t>
  </si>
  <si>
    <t>Insurance (6.16)</t>
  </si>
  <si>
    <t>Pharmaceuticals &amp; Biotechnology (4.37)</t>
  </si>
  <si>
    <t>SBI Large Cap Fund - Growth</t>
  </si>
  <si>
    <t>Banks (27.77)</t>
  </si>
  <si>
    <t>Pharmaceuticals &amp; Biotechnology (7.44)</t>
  </si>
  <si>
    <t>Auto Components (6.86)</t>
  </si>
  <si>
    <t>IT - Software (5.58)</t>
  </si>
  <si>
    <t>Insurance (5.5)</t>
  </si>
  <si>
    <t>Nippon India Large Cap Fund - Reg - Growth</t>
  </si>
  <si>
    <t>Banks (25.86)</t>
  </si>
  <si>
    <t>IT - Software (8.99)</t>
  </si>
  <si>
    <t>Retailing (7.98)</t>
  </si>
  <si>
    <t>Pharmaceuticals &amp; Biotechnology (7.42)</t>
  </si>
  <si>
    <t>Automobiles (5.25)</t>
  </si>
  <si>
    <t>If redeemed bet. 0 Day to 7 Days Exit Load is 1%</t>
  </si>
  <si>
    <t>HDFC Large Cap Fund - Growth</t>
  </si>
  <si>
    <t>Banks (29.6)</t>
  </si>
  <si>
    <t>Pharmaceuticals &amp; Biotechnology (8.22)</t>
  </si>
  <si>
    <t>Consumer Durables (6.62)</t>
  </si>
  <si>
    <t>Finance (6.52)</t>
  </si>
  <si>
    <t>Automobiles (6.46)</t>
  </si>
  <si>
    <t>Mirae Asset Large Cap Fund - Reg - Growth</t>
  </si>
  <si>
    <t>Banks (26.75)</t>
  </si>
  <si>
    <t>Automobiles (7.09)</t>
  </si>
  <si>
    <t>IT - Software (6.62)</t>
  </si>
  <si>
    <t>Petroleum Products (6.37)</t>
  </si>
  <si>
    <t>Telecom - Services (5.06)</t>
  </si>
  <si>
    <t>Axis Large Cap Fund - Growth</t>
  </si>
  <si>
    <t>Banks (25.38)</t>
  </si>
  <si>
    <t>Finance (8.91)</t>
  </si>
  <si>
    <t>Pharmaceuticals &amp; Biotechnology (7.47)</t>
  </si>
  <si>
    <t>Automobiles (7.38)</t>
  </si>
  <si>
    <t>Retailing (5.39)</t>
  </si>
  <si>
    <t>Aditya Birla Sun Life Large Cap Fund - Reg - Growth</t>
  </si>
  <si>
    <t>Banks (26.29)</t>
  </si>
  <si>
    <t>IT - Software (7.38)</t>
  </si>
  <si>
    <t>Retailing (7.34)</t>
  </si>
  <si>
    <t>Automobiles (6.96)</t>
  </si>
  <si>
    <t>Finance (6.89)</t>
  </si>
  <si>
    <t>Canara Robeco Large Cap Fund - Growth</t>
  </si>
  <si>
    <t>Banks (26.54)</t>
  </si>
  <si>
    <t>Automobiles (6.91)</t>
  </si>
  <si>
    <t>Finance (6.32)</t>
  </si>
  <si>
    <t>IT - Software (6.31)</t>
  </si>
  <si>
    <t>Retailing (6.29)</t>
  </si>
  <si>
    <t>UTI Large Cap Fund - Growth</t>
  </si>
  <si>
    <t>Banks (28.67)</t>
  </si>
  <si>
    <t>IT - Software (8.45)</t>
  </si>
  <si>
    <t>Retailing (7.01)</t>
  </si>
  <si>
    <t>Automobiles (6.02)</t>
  </si>
  <si>
    <t>Petroleum Products (5.4)</t>
  </si>
  <si>
    <t>Kotak Large Cap Fund - Reg - Growth</t>
  </si>
  <si>
    <t>Banks (23.54)</t>
  </si>
  <si>
    <t>Petroleum Products (7.2)</t>
  </si>
  <si>
    <t>Finance (6.65)</t>
  </si>
  <si>
    <t>IT - Software (5.08)</t>
  </si>
  <si>
    <t>Automobiles (4.9)</t>
  </si>
  <si>
    <t>Franklin India Large Cap Fund - Growth</t>
  </si>
  <si>
    <t>Banks (26.5)</t>
  </si>
  <si>
    <t>Retailing (7.43)</t>
  </si>
  <si>
    <t>Automobiles (5.94)</t>
  </si>
  <si>
    <t>Insurance (5.43)</t>
  </si>
  <si>
    <t>IT - Software (5.42)</t>
  </si>
  <si>
    <t>DSP Large Cap Fund - Reg - Growth</t>
  </si>
  <si>
    <t>Banks (28.37)</t>
  </si>
  <si>
    <t>Automobiles (11.53)</t>
  </si>
  <si>
    <t>Insurance (6.76)</t>
  </si>
  <si>
    <t>Telecom - Services (6.34)</t>
  </si>
  <si>
    <t>Petroleum Products (5.75)</t>
  </si>
  <si>
    <t>Motilal Oswal Large Cap Fund - Reg - Growth</t>
  </si>
  <si>
    <t>Banks (24.94)</t>
  </si>
  <si>
    <t>IT - Software (7.66)</t>
  </si>
  <si>
    <t>Petroleum Products (6.49)</t>
  </si>
  <si>
    <t>Finance (6.48)</t>
  </si>
  <si>
    <t>Telecom - Services (5.63)</t>
  </si>
  <si>
    <t>Sundaram Large Cap Fund - Reg - Growth</t>
  </si>
  <si>
    <t>Banks (30.67)</t>
  </si>
  <si>
    <t>Automobiles (8.24)</t>
  </si>
  <si>
    <t>Auto Components (6.75)</t>
  </si>
  <si>
    <t>IT - Software (6.5)</t>
  </si>
  <si>
    <t>Tata Large Cap Fund - Reg - Growth</t>
  </si>
  <si>
    <t>Banks (23.92)</t>
  </si>
  <si>
    <t>IT - Software (7.97)</t>
  </si>
  <si>
    <t>Telecom - Services (6.8)</t>
  </si>
  <si>
    <t>Pharmaceuticals &amp; Biotechnology (6.19)</t>
  </si>
  <si>
    <t>Power (5.17)</t>
  </si>
  <si>
    <t>ICICI Prudential Large Cap Fund - Dir - Growth</t>
  </si>
  <si>
    <t>SBI Large Cap Fund - Dir - Growth</t>
  </si>
  <si>
    <t>Nippon India Large Cap Fund - Dir - Growth</t>
  </si>
  <si>
    <t>HDFC Large Cap Fund - Dir - Growth</t>
  </si>
  <si>
    <t>Mirae Asset Large Cap Fund - Dir - Growth</t>
  </si>
  <si>
    <t>Axis Large Cap Fund - Dir - Growth</t>
  </si>
  <si>
    <t>Aditya Birla Sun Life Large Cap Fund - Dir - Growth</t>
  </si>
  <si>
    <t>Canara Robeco Large Cap Fund - Dir - Growth</t>
  </si>
  <si>
    <t>UTI Large Cap Fund - Dir - Growth</t>
  </si>
  <si>
    <t>Kotak Large Cap Fund - Dir - Growth</t>
  </si>
  <si>
    <t>Franklin India Large Cap Fund - Dir - Growth</t>
  </si>
  <si>
    <t>DSP Large Cap Fund - Dir - Growth</t>
  </si>
  <si>
    <t>Motilal Oswal Large Cap Fund - Dir - Growth</t>
  </si>
  <si>
    <t>Sundaram Large Cap Fund - Dir - Growth</t>
  </si>
  <si>
    <t>Tata Large Cap Fund - Dir - Growth</t>
  </si>
  <si>
    <t>Quant Large Cap Fund - Reg - Growth</t>
  </si>
  <si>
    <t>Power (12.03)</t>
  </si>
  <si>
    <t>IT - Software (11.58)</t>
  </si>
  <si>
    <t>Pharmaceuticals &amp; Biotechnology (9.76)</t>
  </si>
  <si>
    <t>Petroleum Products (8.98)</t>
  </si>
  <si>
    <t>Capital Markets (8.81)</t>
  </si>
  <si>
    <t>Baroda BNP Paribas Large Cap Fund - Growth</t>
  </si>
  <si>
    <t>Banks (21.28)</t>
  </si>
  <si>
    <t>IT - Software (7.77)</t>
  </si>
  <si>
    <t>Electrical Equipment (7.09)</t>
  </si>
  <si>
    <t>Petroleum Products (5.44)</t>
  </si>
  <si>
    <t>Bandhan Large Cap Fund - Reg - Growth</t>
  </si>
  <si>
    <t>Banks (24.64)</t>
  </si>
  <si>
    <t>Automobiles (6.53)</t>
  </si>
  <si>
    <t>Pharmaceuticals &amp; Biotechnology (5.88)</t>
  </si>
  <si>
    <t>Petroleum Products (5.81)</t>
  </si>
  <si>
    <t>Invesco India Large Cap Fund - Growth</t>
  </si>
  <si>
    <t>Banks (18.36)</t>
  </si>
  <si>
    <t>IT - Software (9.28)</t>
  </si>
  <si>
    <t>Finance (7.56)</t>
  </si>
  <si>
    <t>Automobiles (7.53)</t>
  </si>
  <si>
    <t>Retailing (7.16)</t>
  </si>
  <si>
    <t>HSBC Large Cap Fund - Growth</t>
  </si>
  <si>
    <t>Banks (23.84)</t>
  </si>
  <si>
    <t>Retailing (9.73)</t>
  </si>
  <si>
    <t>Finance (6.5)</t>
  </si>
  <si>
    <t>Construction (5.45)</t>
  </si>
  <si>
    <t>Bajaj Finserv Large Cap Fund - Reg - Growth</t>
  </si>
  <si>
    <t>Banks (20.69)</t>
  </si>
  <si>
    <t>Pharmaceuticals &amp; Biotechnology (8.6)</t>
  </si>
  <si>
    <t>Finance (8.25)</t>
  </si>
  <si>
    <t>Consumer Durables (7.46)</t>
  </si>
  <si>
    <t>Edelweiss Large Cap Fund - Growth</t>
  </si>
  <si>
    <t>Banks (22.28)</t>
  </si>
  <si>
    <t>IT - Software (8.6)</t>
  </si>
  <si>
    <t>Pharmaceuticals &amp; Biotechnology (7.7)</t>
  </si>
  <si>
    <t>Petroleum Products (6.01)</t>
  </si>
  <si>
    <t>Automobiles (5.18)</t>
  </si>
  <si>
    <t>LIC MF Large Cap Fund - Growth</t>
  </si>
  <si>
    <t>Banks (25.22)</t>
  </si>
  <si>
    <t>Finance (6.87)</t>
  </si>
  <si>
    <t>Retailing (6.59)</t>
  </si>
  <si>
    <t>Automobiles (6.37)</t>
  </si>
  <si>
    <t>Construction (5.47)</t>
  </si>
  <si>
    <t>WhiteOak Capital Large Cap Fund - Reg - Growth</t>
  </si>
  <si>
    <t>Banks (25.41)</t>
  </si>
  <si>
    <t>IT - Software (7.29)</t>
  </si>
  <si>
    <t>Finance (6.56)</t>
  </si>
  <si>
    <t>Automobiles (6.1)</t>
  </si>
  <si>
    <t>Pharmaceuticals &amp; Biotechnology (5.35)</t>
  </si>
  <si>
    <t>Parag Parikh Large Cap Fund - Reg - Growth</t>
  </si>
  <si>
    <t>Banks (25.16)</t>
  </si>
  <si>
    <t>Petroleum Products (7.23)</t>
  </si>
  <si>
    <t>IT - Software (7.2)</t>
  </si>
  <si>
    <t>Finance (6.8)</t>
  </si>
  <si>
    <t>Automobiles (6.73)</t>
  </si>
  <si>
    <t>Mahindra Manulife Large Cap Fund - Reg - Growth</t>
  </si>
  <si>
    <t>Banks (26.94)</t>
  </si>
  <si>
    <t>Automobiles (9.23)</t>
  </si>
  <si>
    <t>Finance (6.41)</t>
  </si>
  <si>
    <t>Retailing (6.34)</t>
  </si>
  <si>
    <t>IT - Software (6.32)</t>
  </si>
  <si>
    <t>PGIM India Large Cap Fund - Growth</t>
  </si>
  <si>
    <t>Banks (26.59)</t>
  </si>
  <si>
    <t>IT - Software (6.68)</t>
  </si>
  <si>
    <t>Automobiles (6.33)</t>
  </si>
  <si>
    <t>Finance (5.23)</t>
  </si>
  <si>
    <t>Union Largecap Fund - Reg - Growth</t>
  </si>
  <si>
    <t>Banks (26.48)</t>
  </si>
  <si>
    <t>Automobiles (5.71)</t>
  </si>
  <si>
    <t>IT - Software (5.39)</t>
  </si>
  <si>
    <t>Petroleum Products (5.3)</t>
  </si>
  <si>
    <t>Finance (5.02)</t>
  </si>
  <si>
    <t>JM Large Cap Fund - Growth</t>
  </si>
  <si>
    <t>Banks (18.63)</t>
  </si>
  <si>
    <t>Automobiles (8.28)</t>
  </si>
  <si>
    <t>Pharmaceuticals &amp; Biotechnology (5.87)</t>
  </si>
  <si>
    <t>Finance (5.26)</t>
  </si>
  <si>
    <t>ITI Large Cap Fund - Reg - Growth</t>
  </si>
  <si>
    <t>Banks (23.22)</t>
  </si>
  <si>
    <t>Finance (10.98)</t>
  </si>
  <si>
    <t>Power (6.02)</t>
  </si>
  <si>
    <t>Construction (4.64)</t>
  </si>
  <si>
    <t>Bank of India Large Cap Fund - Reg - Growth</t>
  </si>
  <si>
    <t>Banks (23.58)</t>
  </si>
  <si>
    <t>Consumer Durables (6.46)</t>
  </si>
  <si>
    <t>Capital Markets (5.51)</t>
  </si>
  <si>
    <t>Finance (5.51)</t>
  </si>
  <si>
    <t>IT - Software (5.15)</t>
  </si>
  <si>
    <t>Groww Large Cap Fund - Growth</t>
  </si>
  <si>
    <t>Banks (24.18)</t>
  </si>
  <si>
    <t>Finance (8.77)</t>
  </si>
  <si>
    <t>IT - Software (7.5)</t>
  </si>
  <si>
    <t>Automobiles (7.48)</t>
  </si>
  <si>
    <t>Construction (7.34)</t>
  </si>
  <si>
    <t>If redeemed bet. 0 Day to 7 Day Exit Load is 1%</t>
  </si>
  <si>
    <t>Samco Large Cap Fund - Reg - Growth</t>
  </si>
  <si>
    <t>Pharmaceuticals &amp; Biotechnology (15.06)</t>
  </si>
  <si>
    <t>Power (13.69)</t>
  </si>
  <si>
    <t>Automobiles (13.39)</t>
  </si>
  <si>
    <t>Electrical Equipment (8.87)</t>
  </si>
  <si>
    <t>Chemicals &amp; Petrochemicals (4.97)</t>
  </si>
  <si>
    <t>Taurus Large Cap Fund - Reg - Growth</t>
  </si>
  <si>
    <t>Banks (23)</t>
  </si>
  <si>
    <t>Pharmaceuticals &amp; Biotechnology (9.94)</t>
  </si>
  <si>
    <t>Diversified FMCG (7.87)</t>
  </si>
  <si>
    <t>IT - Software (7.83)</t>
  </si>
  <si>
    <t>Quant Large Cap Fund - Dir - Growth</t>
  </si>
  <si>
    <t>Baroda BNP Paribas Large Cap Fund - Dir - Growth</t>
  </si>
  <si>
    <t>Bandhan Large Cap Fund - Dir - Growth</t>
  </si>
  <si>
    <t>Invesco India Large Cap Fund - Dir - Growth</t>
  </si>
  <si>
    <t>HSBC Large Cap Fund - Dir - Growth</t>
  </si>
  <si>
    <t>Bajaj Finserv Large Cap Fund - Dir - Growth</t>
  </si>
  <si>
    <t>Edelweiss Large Cap Fund - Dir- Growth</t>
  </si>
  <si>
    <t>LIC MF Large Cap Fund - Dir - Growth</t>
  </si>
  <si>
    <t>WhiteOak Capital Large Cap Fund - Dir - Growth</t>
  </si>
  <si>
    <t>Parag Parikh Large Cap Fund - Dir - Growth</t>
  </si>
  <si>
    <t>Mahindra Manulife Large Cap Fund - Dir - Growth</t>
  </si>
  <si>
    <t>PGIM India Large Cap Fund - Dir - Growth</t>
  </si>
  <si>
    <t>Union Largecap Fund - Dir - Growth</t>
  </si>
  <si>
    <t>JM Large Cap Fund - Dir - Growth</t>
  </si>
  <si>
    <t>ITI Large Cap Fund - Dir - Growth</t>
  </si>
  <si>
    <t>Bank of India Large Cap Fund - Dir - Growth</t>
  </si>
  <si>
    <t>Groww Large Cap Fund - Dir- Growth</t>
  </si>
  <si>
    <t>Samco Large Cap Fund - Dir - Growth</t>
  </si>
  <si>
    <t>Taurus Large Cap Fund - Dir - Growth</t>
  </si>
  <si>
    <t>JioBlackRock Large Cap Fund - Dir - Growth</t>
  </si>
  <si>
    <t>Banks (26.3)</t>
  </si>
  <si>
    <t>Petroleum Products (6.73)</t>
  </si>
  <si>
    <t>Automobiles (6.11)</t>
  </si>
  <si>
    <t>IT - Software (5.89)</t>
  </si>
  <si>
    <t>Telecom - Services (5.74)</t>
  </si>
  <si>
    <t>BSE 250 Large &amp; Midcap TRI</t>
  </si>
  <si>
    <t>NIFTY Large Midcap 250</t>
  </si>
  <si>
    <t>NIFTY Large Midcap 250 TRI</t>
  </si>
  <si>
    <t>Mirae Asset Large &amp; Midcap Fund - Growth</t>
  </si>
  <si>
    <t>Banks (19.43)</t>
  </si>
  <si>
    <t>Pharmaceuticals &amp; Biotechnology (9.58)</t>
  </si>
  <si>
    <t>Automobiles (4.93)</t>
  </si>
  <si>
    <t>Transport Services (4.55)</t>
  </si>
  <si>
    <t>IT - Software (4.39)</t>
  </si>
  <si>
    <t>SBI Large &amp; Midcap Fund - Growth</t>
  </si>
  <si>
    <t>Pharmaceuticals &amp; Biotechnology (13.07)</t>
  </si>
  <si>
    <t>Auto Components (9.53)</t>
  </si>
  <si>
    <t>Consumer Durables (7.17)</t>
  </si>
  <si>
    <t>IT - Software (6.42)</t>
  </si>
  <si>
    <t>ICICI Prudential Large &amp; Mid Cap Fund - Growth</t>
  </si>
  <si>
    <t>Finance (11.62)</t>
  </si>
  <si>
    <t>Industrial Products (10.08)</t>
  </si>
  <si>
    <t>Auto Components (9.73)</t>
  </si>
  <si>
    <t>Automobiles (7.79)</t>
  </si>
  <si>
    <t>Non - Ferrous Metals (5.55)</t>
  </si>
  <si>
    <t>If redeemed bet. 0 Month to 1 Month Exit Load is 1%</t>
  </si>
  <si>
    <t>Kotak Large &amp; Mid Cap Fund - Reg - Growth</t>
  </si>
  <si>
    <t>Banks (18.96)</t>
  </si>
  <si>
    <t>Pharmaceuticals &amp; Biotechnology (8.23)</t>
  </si>
  <si>
    <t>Finance (7.89)</t>
  </si>
  <si>
    <t>Retailing (4.79)</t>
  </si>
  <si>
    <t>Aerospace &amp; Defense (4.78)</t>
  </si>
  <si>
    <t>HDFC Large &amp; Mid Cap Fund - Growth</t>
  </si>
  <si>
    <t>Banks (16.96)</t>
  </si>
  <si>
    <t>Pharmaceuticals &amp; Biotechnology (11.62)</t>
  </si>
  <si>
    <t>Finance (8.18)</t>
  </si>
  <si>
    <t>IT - Software (6.59)</t>
  </si>
  <si>
    <t>Auto Components (4.46)</t>
  </si>
  <si>
    <t>Canara Robeco Large and Mid Cap Fund - Growth</t>
  </si>
  <si>
    <t>Banks (14.3)</t>
  </si>
  <si>
    <t>Retailing (8.6)</t>
  </si>
  <si>
    <t>Leisure Services (7.65)</t>
  </si>
  <si>
    <t>Finance (7.4)</t>
  </si>
  <si>
    <t>Automobiles (5.64)</t>
  </si>
  <si>
    <t>Bandhan Large &amp; Mid Cap Fund - Reg - Growth</t>
  </si>
  <si>
    <t>Banks (17.18)</t>
  </si>
  <si>
    <t>Pharmaceuticals &amp; Biotechnology (10.02)</t>
  </si>
  <si>
    <t>Finance (8.5)</t>
  </si>
  <si>
    <t>Insurance (6.3)</t>
  </si>
  <si>
    <t>IT - Software (4.9)</t>
  </si>
  <si>
    <t>Motilal Oswal Large and Midcap Fund (MOFLM) - Reg - Growth</t>
  </si>
  <si>
    <t>Electrical Equipment (19.8)</t>
  </si>
  <si>
    <t>Finance (12.01)</t>
  </si>
  <si>
    <t>Aerospace &amp; Defense (7.56)</t>
  </si>
  <si>
    <t>Capital Markets (7.24)</t>
  </si>
  <si>
    <t>DSP Large &amp; Mid Cap Fund - Reg - Growth</t>
  </si>
  <si>
    <t>Banks (30.35)</t>
  </si>
  <si>
    <t>Pharmaceuticals &amp; Biotechnology (7.11)</t>
  </si>
  <si>
    <t>Auto Components (6.45)</t>
  </si>
  <si>
    <t>IT - Software (5.63)</t>
  </si>
  <si>
    <t>Insurance (4.68)</t>
  </si>
  <si>
    <t>Axis Large &amp; Mid Cap Fund - Reg - Growth</t>
  </si>
  <si>
    <t>Banks (16.32)</t>
  </si>
  <si>
    <t>Electrical Equipment (7.83)</t>
  </si>
  <si>
    <t>Auto Components (7.16)</t>
  </si>
  <si>
    <t>Finance (6.36)</t>
  </si>
  <si>
    <t>Pharmaceuticals &amp; Biotechnology (6.2)</t>
  </si>
  <si>
    <t>Invesco India Large &amp; Mid Cap Fund - Growth</t>
  </si>
  <si>
    <t>Banks (15.61)</t>
  </si>
  <si>
    <t>Retailing (13.81)</t>
  </si>
  <si>
    <t>Healthcare Services (13.67)</t>
  </si>
  <si>
    <t>Transport Services (7.58)</t>
  </si>
  <si>
    <t>Nippon India Vision Large &amp; Mid Cap Fund - Reg - Growth</t>
  </si>
  <si>
    <t>Banks (17.83)</t>
  </si>
  <si>
    <t>Consumer Durables (10.56)</t>
  </si>
  <si>
    <t>Retailing (8.99)</t>
  </si>
  <si>
    <t>Current Assets (5.27)</t>
  </si>
  <si>
    <t>Tata Large &amp; Mid Cap Fund - Reg - Growth</t>
  </si>
  <si>
    <t>Banks (24.28)</t>
  </si>
  <si>
    <t>Telecom - Services (6.09)</t>
  </si>
  <si>
    <t>Current Assets (5.46)</t>
  </si>
  <si>
    <t>Beverages (5.45)</t>
  </si>
  <si>
    <t>Sundaram Large and Mid Cap Fund - Reg - Growth</t>
  </si>
  <si>
    <t>Retailing (11.24)</t>
  </si>
  <si>
    <t>Finance (10.35)</t>
  </si>
  <si>
    <t>Banks (9.1)</t>
  </si>
  <si>
    <t>IT - Software (8.53)</t>
  </si>
  <si>
    <t>Electrical Equipment (8.33)</t>
  </si>
  <si>
    <t>Aditya Birla Sun Life Large &amp; Mid Cap Fund - Growth</t>
  </si>
  <si>
    <t>Banks (11.87)</t>
  </si>
  <si>
    <t>Auto Components (8.37)</t>
  </si>
  <si>
    <t>Industrial Products (8.36)</t>
  </si>
  <si>
    <t>Finance (5.74)</t>
  </si>
  <si>
    <t>Pharmaceuticals &amp; Biotechnology (5.57)</t>
  </si>
  <si>
    <t>Mirae Asset Large &amp; Midcap Fund - Dir - Growth</t>
  </si>
  <si>
    <t>SBI Large &amp; Midcap Fund - Dir - Growth</t>
  </si>
  <si>
    <t>ICICI Prudential Large &amp; Mid Cap Fund - Dir - Growth</t>
  </si>
  <si>
    <t>Kotak Large &amp; Mid Cap Fund - Dir - Growth</t>
  </si>
  <si>
    <t>HDFC Large &amp; Mid Cap Fund - Dir - Growth</t>
  </si>
  <si>
    <t>Canara Robeco Large and Mid Cap Fund - Dir - Growth</t>
  </si>
  <si>
    <t>Bandhan Large &amp; Mid Cap Fund - Dir - Growth</t>
  </si>
  <si>
    <t>Motilal Oswal Large and Midcap Fund (MOFLM) - Dir - Growth</t>
  </si>
  <si>
    <t>DSP Large &amp; Mid Cap Fund - Dir - Growth</t>
  </si>
  <si>
    <t>Axis Large &amp; Mid Cap Fund - Dir - Growth</t>
  </si>
  <si>
    <t>Invesco India Large &amp; Mid Cap Fund - Dir - Growth</t>
  </si>
  <si>
    <t>Nippon India Vision Large &amp; Mid Cap Fund - Dir - Growth</t>
  </si>
  <si>
    <t>Tata Large &amp; Mid Cap Fund - Dir - Growth</t>
  </si>
  <si>
    <t>Sundaram Large and Mid Cap Fund - Dir - Growth</t>
  </si>
  <si>
    <t>Aditya Birla Sun Life Large &amp; Mid Cap Fund - Dir - Growth</t>
  </si>
  <si>
    <t>UTI Large &amp; Mid Cap Fund - Growth</t>
  </si>
  <si>
    <t>Banks (17.14)</t>
  </si>
  <si>
    <t>Pharmaceuticals &amp; Biotechnology (8.86)</t>
  </si>
  <si>
    <t>IT - Software (8.52)</t>
  </si>
  <si>
    <t>Finance (6.17)</t>
  </si>
  <si>
    <t>Insurance (5.72)</t>
  </si>
  <si>
    <t>HSBC Large &amp; Mid Cap Fund - Reg - Growth</t>
  </si>
  <si>
    <t>Banks (16.63)</t>
  </si>
  <si>
    <t>Electrical Equipment (14.31)</t>
  </si>
  <si>
    <t>Retailing (10.62)</t>
  </si>
  <si>
    <t>Finance (7.82)</t>
  </si>
  <si>
    <t>Pharmaceuticals &amp; Biotechnology (6.29)</t>
  </si>
  <si>
    <t>Edelweiss Large &amp; Mid Cap Fund - Growth</t>
  </si>
  <si>
    <t>Banks (14.55)</t>
  </si>
  <si>
    <t>IT - Software (7.47)</t>
  </si>
  <si>
    <t>Automobiles (5.91)</t>
  </si>
  <si>
    <t>Capital Markets (5.54)</t>
  </si>
  <si>
    <t>Franklin India Large &amp; Mid Cap Fund - Growth</t>
  </si>
  <si>
    <t>Banks (15.93)</t>
  </si>
  <si>
    <t>Retailing (10.36)</t>
  </si>
  <si>
    <t>Insurance (6.8)</t>
  </si>
  <si>
    <t>IT - Software (6.25)</t>
  </si>
  <si>
    <t>Healthcare Services (4.64)</t>
  </si>
  <si>
    <t>Quant Large and Mid Cap Fund - Growth</t>
  </si>
  <si>
    <t>Pharmaceuticals &amp; Biotechnology (16.75)</t>
  </si>
  <si>
    <t>Power (12.57)</t>
  </si>
  <si>
    <t>Auto Components (11.27)</t>
  </si>
  <si>
    <t>Ferrous Metals (9)</t>
  </si>
  <si>
    <t>Telecom - Services (8.43)</t>
  </si>
  <si>
    <t>LIC MF Large &amp; Mid Cap Fund - Reg - Growth</t>
  </si>
  <si>
    <t>Finance (11.31)</t>
  </si>
  <si>
    <t>Electrical Equipment (8.66)</t>
  </si>
  <si>
    <t>Retailing (8.58)</t>
  </si>
  <si>
    <t>Pharmaceuticals &amp; Biotechnology (6.49)</t>
  </si>
  <si>
    <t>Mahindra Manulife Large &amp; Mid Cap Fund - Reg - Growth</t>
  </si>
  <si>
    <t>Banks (19.38)</t>
  </si>
  <si>
    <t>Pharmaceuticals &amp; Biotechnology (12.52)</t>
  </si>
  <si>
    <t>Finance (6.63)</t>
  </si>
  <si>
    <t>IT - Software (4.12)</t>
  </si>
  <si>
    <t>Retailing (4.03)</t>
  </si>
  <si>
    <t>WhiteOak Capital Large &amp; Mid Cap Fund - Reg - Growth</t>
  </si>
  <si>
    <t>Banks (18.33)</t>
  </si>
  <si>
    <t>Pharmaceuticals &amp; Biotechnology (8.44)</t>
  </si>
  <si>
    <t>IT - Software (6.71)</t>
  </si>
  <si>
    <t>Retailing (5.77)</t>
  </si>
  <si>
    <t>Finance (4.99)</t>
  </si>
  <si>
    <t>Bajaj Finserv Large &amp; Mid Cap Fund - Reg - Growth</t>
  </si>
  <si>
    <t>Banks (17.32)</t>
  </si>
  <si>
    <t>Auto Components (11.45)</t>
  </si>
  <si>
    <t>Pharmaceuticals &amp; Biotechnology (9.35)</t>
  </si>
  <si>
    <t>Finance (7.98)</t>
  </si>
  <si>
    <t>Consumer Durables (7)</t>
  </si>
  <si>
    <t>Baroda BNP Paribas Large &amp; Mid Cap Fund - Reg - Growth</t>
  </si>
  <si>
    <t>Banks (19.16)</t>
  </si>
  <si>
    <t>Chemicals &amp; Petrochemicals (6.59)</t>
  </si>
  <si>
    <t>Pharmaceuticals &amp; Biotechnology (5.14)</t>
  </si>
  <si>
    <t>IT - Software (4.8)</t>
  </si>
  <si>
    <t>Automobiles (4.52)</t>
  </si>
  <si>
    <t>Helios Large &amp; Mid Cap Fund - Reg - Growth</t>
  </si>
  <si>
    <t>Capital Markets (10.57)</t>
  </si>
  <si>
    <t>Banks (9.76)</t>
  </si>
  <si>
    <t>Retailing (5.84)</t>
  </si>
  <si>
    <t>Electrical Equipment (5.4)</t>
  </si>
  <si>
    <t>Union Large &amp; Midcap Fund - Reg - Growth</t>
  </si>
  <si>
    <t>Banks (14.83)</t>
  </si>
  <si>
    <t>Pharmaceuticals &amp; Biotechnology (7.09)</t>
  </si>
  <si>
    <t>Electrical Equipment (6.99)</t>
  </si>
  <si>
    <t>Auto Components (6.19)</t>
  </si>
  <si>
    <t>Chemicals &amp; Petrochemicals (5.43)</t>
  </si>
  <si>
    <t>PGIM India Large and Midcap Fund - Reg - Growth</t>
  </si>
  <si>
    <t>Banks (14.24)</t>
  </si>
  <si>
    <t>Pharmaceuticals &amp; Biotechnology (7.63)</t>
  </si>
  <si>
    <t>Finance (6.59)</t>
  </si>
  <si>
    <t>Auto Components (5.25)</t>
  </si>
  <si>
    <t>ITI Large &amp; Mid Cap Fund - Reg - Growth</t>
  </si>
  <si>
    <t>Banks (18.81)</t>
  </si>
  <si>
    <t>Finance (8.86)</t>
  </si>
  <si>
    <t>Pharmaceuticals &amp; Biotechnology (7.59)</t>
  </si>
  <si>
    <t>Electrical Equipment (5.53)</t>
  </si>
  <si>
    <t>Automobiles (5.35)</t>
  </si>
  <si>
    <t>Bank of India Large &amp; Mid Cap Fund - Reg - Growth</t>
  </si>
  <si>
    <t>Banks (18.16)</t>
  </si>
  <si>
    <t>Pharmaceuticals &amp; Biotechnology (11.75)</t>
  </si>
  <si>
    <t>Retailing (8.56)</t>
  </si>
  <si>
    <t>Consumer Durables (7.03)</t>
  </si>
  <si>
    <t>Petroleum Products (6.29)</t>
  </si>
  <si>
    <t>JM Large and Mid Cap Fund - Reg - Growth</t>
  </si>
  <si>
    <t>Banks (11.28)</t>
  </si>
  <si>
    <t>Finance (7.52)</t>
  </si>
  <si>
    <t>Pharmaceuticals &amp; Biotechnology (6.22)</t>
  </si>
  <si>
    <t>IT - Software (5.81)</t>
  </si>
  <si>
    <t>Auto Components (4.86)</t>
  </si>
  <si>
    <t>Abakkus Large &amp; Mid Cap Fund - Reg - Growth</t>
  </si>
  <si>
    <t>Current Assets (16.48)</t>
  </si>
  <si>
    <t>Banks (14.38)</t>
  </si>
  <si>
    <t>Pharmaceuticals &amp; Biotechnology (7.68)</t>
  </si>
  <si>
    <t>TRUSTMF Large &amp; Mid Cap Fund - Reg - Growth</t>
  </si>
  <si>
    <t>Banks (12.33)</t>
  </si>
  <si>
    <t>Finance (9.84)</t>
  </si>
  <si>
    <t>Retailing (9.28)</t>
  </si>
  <si>
    <t>Pharmaceuticals &amp; Biotechnology (9.23)</t>
  </si>
  <si>
    <t>Consumer Durables (7.76)</t>
  </si>
  <si>
    <t>Navi Large &amp; Midcap Fund - Reg - Growth</t>
  </si>
  <si>
    <t>Banks (20.09)</t>
  </si>
  <si>
    <t>Capital Markets (9.19)</t>
  </si>
  <si>
    <t>Healthcare Services (8.28)</t>
  </si>
  <si>
    <t>Industrial Products (7.95)</t>
  </si>
  <si>
    <t>Current Assets (5.6)</t>
  </si>
  <si>
    <t>The Wealth Company Large &amp; Mid Cap Fund - Reg - Growth</t>
  </si>
  <si>
    <t>Capital Markets (10.4)</t>
  </si>
  <si>
    <t>Pharmaceuticals &amp; Biotechnology (8.28)</t>
  </si>
  <si>
    <t>Electrical Equipment (6.57)</t>
  </si>
  <si>
    <t>Retailing (6.48)</t>
  </si>
  <si>
    <t>Banks (5.6)</t>
  </si>
  <si>
    <t>If redeemed bet. 0 Day to 120 Days Exit Load is 1%</t>
  </si>
  <si>
    <t>Samco Large and Mid Cap Fund - Reg - Growth</t>
  </si>
  <si>
    <t>Electrical Equipment (23.66)</t>
  </si>
  <si>
    <t>Pharmaceuticals &amp; Biotechnology (17.73)</t>
  </si>
  <si>
    <t>Power (10.6)</t>
  </si>
  <si>
    <t>Banks (7.41)</t>
  </si>
  <si>
    <t>Industrial Products (7.34)</t>
  </si>
  <si>
    <t>UTI Large &amp; Mid Cap Fund - Dir - Growth</t>
  </si>
  <si>
    <t>HSBC Large &amp; Mid Cap Fund - Dir - Growth</t>
  </si>
  <si>
    <t>Edelweiss Large &amp; Mid Cap Fund - Dir - Growth</t>
  </si>
  <si>
    <t>Franklin India Large &amp; Mid Cap Fund - Dir - Growth</t>
  </si>
  <si>
    <t>Quant Large and Mid Cap Fund - Dir - Growth</t>
  </si>
  <si>
    <t>LIC MF Large &amp; Mid Cap Fund - Dir - Growth</t>
  </si>
  <si>
    <t>Mahindra Manulife Large &amp; Mid Cap Fund - Dir - Growth</t>
  </si>
  <si>
    <t>WhiteOak Capital Large &amp; Mid Cap Fund - Dir - Growth</t>
  </si>
  <si>
    <t>Bajaj Finserv Large &amp; Mid Cap Fund - Dir - Growth</t>
  </si>
  <si>
    <t>Baroda BNP Paribas Large &amp; Mid Cap Fund - Dir - Growth</t>
  </si>
  <si>
    <t>Helios Large &amp; Mid Cap Fund - Dir - Growth</t>
  </si>
  <si>
    <t>Union Large &amp; Midcap Fund - Dir - Growth</t>
  </si>
  <si>
    <t>PGIM India Large and Midcap Fund - Dir - Growth</t>
  </si>
  <si>
    <t>ITI Large &amp; Mid Cap Fund - Dir - Growth</t>
  </si>
  <si>
    <t>Bank of India Large &amp; Mid Cap Fund - Dir - Growth</t>
  </si>
  <si>
    <t>JM Large and Mid Cap Fund - Dir - Growth</t>
  </si>
  <si>
    <t>Abakkus Large &amp; Mid Cap Fund - Dir - Growth</t>
  </si>
  <si>
    <t>TRUSTMF Large &amp; Mid Cap Fund - Dir - Growth</t>
  </si>
  <si>
    <t>Navi Large &amp; Midcap Fund - Dir - Growth</t>
  </si>
  <si>
    <t>The Wealth Company Large &amp; Mid Cap Fund - Dir - Growth</t>
  </si>
  <si>
    <t>Samco Large and Mid Cap Fund - Dir - Growth</t>
  </si>
  <si>
    <t>BSE 150 MidCap TRI</t>
  </si>
  <si>
    <t>Nifty Midcap 150</t>
  </si>
  <si>
    <t>Nifty Midcap 150 TRI</t>
  </si>
  <si>
    <t>HDFC Mid Cap Fund - Growth</t>
  </si>
  <si>
    <t>Banks (15.89)</t>
  </si>
  <si>
    <t>Auto Components (9.56)</t>
  </si>
  <si>
    <t>IT - Software (7.41)</t>
  </si>
  <si>
    <t>Current Assets (7.07)</t>
  </si>
  <si>
    <t>Kotak Mid Cap Fund - Reg - Growth</t>
  </si>
  <si>
    <t>Finance (11.04)</t>
  </si>
  <si>
    <t>Healthcare Services (8.73)</t>
  </si>
  <si>
    <t>Pharmaceuticals &amp; Biotechnology (7.81)</t>
  </si>
  <si>
    <t>Banks (7.74)</t>
  </si>
  <si>
    <t>Retailing (7.35)</t>
  </si>
  <si>
    <t>Nippon India Growth Mid Cap Fund - Reg - Growth</t>
  </si>
  <si>
    <t>Banks (10.2)</t>
  </si>
  <si>
    <t>Auto Components (8.9)</t>
  </si>
  <si>
    <t>Finance (7.66)</t>
  </si>
  <si>
    <t>Pharmaceuticals &amp; Biotechnology (7.48)</t>
  </si>
  <si>
    <t>Motilal Oswal Midcap Fund - Reg - Growth</t>
  </si>
  <si>
    <t>Financial Technology (Fintech) (11.92)</t>
  </si>
  <si>
    <t>Consumer Durables (11.57)</t>
  </si>
  <si>
    <t>Capital Markets (11.01)</t>
  </si>
  <si>
    <t>Finance (10.93)</t>
  </si>
  <si>
    <t>IT - Software (10.19)</t>
  </si>
  <si>
    <t>Axis Midcap Fund - Growth</t>
  </si>
  <si>
    <t>Auto Components (10.22)</t>
  </si>
  <si>
    <t>Electrical Equipment (9.67)</t>
  </si>
  <si>
    <t>Retailing (9.53)</t>
  </si>
  <si>
    <t>Banks (8.36)</t>
  </si>
  <si>
    <t>Current Assets (6.32)</t>
  </si>
  <si>
    <t>SBI Midcap Fund - Growth</t>
  </si>
  <si>
    <t>Pharmaceuticals &amp; Biotechnology (9.66)</t>
  </si>
  <si>
    <t>Finance (9.07)</t>
  </si>
  <si>
    <t>Industrial Products (8.06)</t>
  </si>
  <si>
    <t>Auto Components (7.56)</t>
  </si>
  <si>
    <t>Insurance (6.97)</t>
  </si>
  <si>
    <t>Mirae Asset Midcap Fund - Reg - Growth</t>
  </si>
  <si>
    <t>Pharmaceuticals &amp; Biotechnology (10.63)</t>
  </si>
  <si>
    <t>Banks (9.08)</t>
  </si>
  <si>
    <t>Consumer Durables (7.39)</t>
  </si>
  <si>
    <t>Retailing (5.96)</t>
  </si>
  <si>
    <t>Finance (5.86)</t>
  </si>
  <si>
    <t>DSP Midcap Fund - Reg - Growth</t>
  </si>
  <si>
    <t>Auto Components (10.59)</t>
  </si>
  <si>
    <t>Finance (8.41)</t>
  </si>
  <si>
    <t>Industrial Products (8.23)</t>
  </si>
  <si>
    <t>Banks (7.7)</t>
  </si>
  <si>
    <t>If redeemed bet. 0 Month to 12 Month Exit Load is 1%</t>
  </si>
  <si>
    <t>Edelweiss Mid Cap Fund - Growth</t>
  </si>
  <si>
    <t>Banks (11.8)</t>
  </si>
  <si>
    <t>Capital Markets (7.88)</t>
  </si>
  <si>
    <t>Auto Components (7.52)</t>
  </si>
  <si>
    <t>Pharmaceuticals &amp; Biotechnology (5.92)</t>
  </si>
  <si>
    <t>Finance (5.34)</t>
  </si>
  <si>
    <t>HSBC Midcap Fund - Reg - Growth</t>
  </si>
  <si>
    <t>Electrical Equipment (15.88)</t>
  </si>
  <si>
    <t>Retailing (12.43)</t>
  </si>
  <si>
    <t>Banks (10.27)</t>
  </si>
  <si>
    <t>Finance (8.03)</t>
  </si>
  <si>
    <t>Invesco India Mid Cap Fund - Growth</t>
  </si>
  <si>
    <t>Healthcare Services (17.15)</t>
  </si>
  <si>
    <t>Retailing (14.68)</t>
  </si>
  <si>
    <t>Banks (13.95)</t>
  </si>
  <si>
    <t>Realty (8.86)</t>
  </si>
  <si>
    <t>Pharmaceuticals &amp; Biotechnology (6.94)</t>
  </si>
  <si>
    <t>Sundaram Mid Cap Fund - Reg - Growth</t>
  </si>
  <si>
    <t>Banks (9.55)</t>
  </si>
  <si>
    <t>Industrial Products (6.67)</t>
  </si>
  <si>
    <t>Consumer Durables (6.66)</t>
  </si>
  <si>
    <t>Capital Markets (6.34)</t>
  </si>
  <si>
    <t>Franklin India Mid Cap Fund - Growth</t>
  </si>
  <si>
    <t>Banks (9.16)</t>
  </si>
  <si>
    <t>Consumer Durables (7.51)</t>
  </si>
  <si>
    <t>Finance (6.04)</t>
  </si>
  <si>
    <t>Pharmaceuticals &amp; Biotechnology (6.02)</t>
  </si>
  <si>
    <t>Industrial Products (5.82)</t>
  </si>
  <si>
    <t>UTI Mid Cap Fund - Growth</t>
  </si>
  <si>
    <t>Pharmaceuticals &amp; Biotechnology (9.7)</t>
  </si>
  <si>
    <t>Banks (8.62)</t>
  </si>
  <si>
    <t>Industrial Products (8.19)</t>
  </si>
  <si>
    <t>Retailing (6.44)</t>
  </si>
  <si>
    <t>Finance (6.25)</t>
  </si>
  <si>
    <t>PGIM India Midcap Fund - Reg - Growth</t>
  </si>
  <si>
    <t>Banks (8.92)</t>
  </si>
  <si>
    <t>Retailing (7.9)</t>
  </si>
  <si>
    <t>Pharmaceuticals &amp; Biotechnology (7.82)</t>
  </si>
  <si>
    <t>Auto Components (7.22)</t>
  </si>
  <si>
    <t>Capital Markets (5.75)</t>
  </si>
  <si>
    <t>ICICI Prudential Mid Cap Fund - Growth</t>
  </si>
  <si>
    <t>Capital Markets (13.13)</t>
  </si>
  <si>
    <t>Industrial Products (12.57)</t>
  </si>
  <si>
    <t>Electrical Equipment (9.84)</t>
  </si>
  <si>
    <t>Auto Components (9.8)</t>
  </si>
  <si>
    <t>Ferrous Metals (7.96)</t>
  </si>
  <si>
    <t>Aditya Birla Sun Life Mid Cap Fund - Plan A - Growth</t>
  </si>
  <si>
    <t>Banks (9.67)</t>
  </si>
  <si>
    <t>Industrial Products (9.35)</t>
  </si>
  <si>
    <t>Electrical Equipment (5.99)</t>
  </si>
  <si>
    <t>Finance (5.97)</t>
  </si>
  <si>
    <t>Capital Markets (5.9)</t>
  </si>
  <si>
    <t>HDFC Mid Cap Fund - Dir - Growth</t>
  </si>
  <si>
    <t>Kotak Mid Cap Fund - Dir - Growth</t>
  </si>
  <si>
    <t>Nippon India Growth Mid Cap Fund - Dir - Growth</t>
  </si>
  <si>
    <t>Motilal Oswal Midcap Fund - Dir - Growth</t>
  </si>
  <si>
    <t>Axis Midcap Fund - Dir - Growth</t>
  </si>
  <si>
    <t>SBI Midcap Fund - Dir - Growth</t>
  </si>
  <si>
    <t>Mirae Asset Midcap Fund - Dir - Growth</t>
  </si>
  <si>
    <t>DSP Midcap Fund - Dir - Growth</t>
  </si>
  <si>
    <t>Edelweiss Mid Cap Fund - Dir - Growth</t>
  </si>
  <si>
    <t>HSBC Midcap Fund - Dir - Growth</t>
  </si>
  <si>
    <t>Invesco India Mid Cap Fund - Dir - Growth</t>
  </si>
  <si>
    <t>Sundaram Mid Cap Fund - Dir - Growth</t>
  </si>
  <si>
    <t>Franklin India Mid Cap Fund - Dir - Growth</t>
  </si>
  <si>
    <t>UTI Mid Cap Fund - Dir - Growth</t>
  </si>
  <si>
    <t>PGIM India Midcap Fund - Dir - Growth</t>
  </si>
  <si>
    <t>ICICI Prudential Mid Cap Fund - Dir - Growth</t>
  </si>
  <si>
    <t>Aditya Birla Sun Life Mid Cap Fund - Plan A - Dir - Growth</t>
  </si>
  <si>
    <t>Quant Mid Cap Fund - Growth</t>
  </si>
  <si>
    <t>Pharmaceuticals &amp; Biotechnology (19.01)</t>
  </si>
  <si>
    <t>Telecom - Services (14.35)</t>
  </si>
  <si>
    <t>Electrical Equipment (10.29)</t>
  </si>
  <si>
    <t>Ferrous Metals (8.18)</t>
  </si>
  <si>
    <t>Consumer Durables (6.79)</t>
  </si>
  <si>
    <t>WhiteOak Capital Mid Cap Fund - Reg - Growth</t>
  </si>
  <si>
    <t>Pharmaceuticals &amp; Biotechnology (10.24)</t>
  </si>
  <si>
    <t>Finance (7.77)</t>
  </si>
  <si>
    <t>IT - Software (6.54)</t>
  </si>
  <si>
    <t>Banks (6.05)</t>
  </si>
  <si>
    <t>Tata Mid Cap Fund - Reg - Growth</t>
  </si>
  <si>
    <t>Banks (11.25)</t>
  </si>
  <si>
    <t>Pharmaceuticals &amp; Biotechnology (9.09)</t>
  </si>
  <si>
    <t>Auto Components (8.34)</t>
  </si>
  <si>
    <t>Electrical Equipment (6.63)</t>
  </si>
  <si>
    <t>Capital Markets (5.69)</t>
  </si>
  <si>
    <t>Mahindra Manulife Mid Cap Fund - Reg - Growth</t>
  </si>
  <si>
    <t>Banks (14.11)</t>
  </si>
  <si>
    <t>Industrial Products (9.83)</t>
  </si>
  <si>
    <t>Auto Components (9.37)</t>
  </si>
  <si>
    <t>Finance (8.31)</t>
  </si>
  <si>
    <t>Pharmaceuticals &amp; Biotechnology (6.4)</t>
  </si>
  <si>
    <t>Canara Robeco Mid Cap Fund - Reg - Growth</t>
  </si>
  <si>
    <t>Retailing (10.46)</t>
  </si>
  <si>
    <t>Electrical Equipment (10.4)</t>
  </si>
  <si>
    <t>Capital Markets (9.13)</t>
  </si>
  <si>
    <t>Banks (6.23)</t>
  </si>
  <si>
    <t>IT - Software (4.88)</t>
  </si>
  <si>
    <t>Baroda BNP Paribas Midcap Fund - Growth</t>
  </si>
  <si>
    <t>Banks (12.75)</t>
  </si>
  <si>
    <t>Pharmaceuticals &amp; Biotechnology (9.5)</t>
  </si>
  <si>
    <t>Electrical Equipment (7.61)</t>
  </si>
  <si>
    <t>Auto Components (7.42)</t>
  </si>
  <si>
    <t>Financial Technology (Fintech) (5.15)</t>
  </si>
  <si>
    <t>Bandhan Mid Cap Fund - Reg - Growth</t>
  </si>
  <si>
    <t>Electrical Equipment (10.03)</t>
  </si>
  <si>
    <t>Retailing (9.99)</t>
  </si>
  <si>
    <t>Pharmaceuticals &amp; Biotechnology (8.84)</t>
  </si>
  <si>
    <t>Industrial Products (7.03)</t>
  </si>
  <si>
    <t>Healthcare Services (6.89)</t>
  </si>
  <si>
    <t>Helios Mid Cap Fund - Reg - Growth</t>
  </si>
  <si>
    <t>Capital Markets (11.17)</t>
  </si>
  <si>
    <t>Auto Components (11.11)</t>
  </si>
  <si>
    <t>Finance (9.74)</t>
  </si>
  <si>
    <t>Pharmaceuticals &amp; Biotechnology (6.97)</t>
  </si>
  <si>
    <t>Electrical Equipment (5.83)</t>
  </si>
  <si>
    <t>Union Midcap Fund - Reg - Growth</t>
  </si>
  <si>
    <t>Auto Components (9.93)</t>
  </si>
  <si>
    <t>Banks (8.87)</t>
  </si>
  <si>
    <t>Pharmaceuticals &amp; Biotechnology (7.41)</t>
  </si>
  <si>
    <t>Electrical Equipment (7)</t>
  </si>
  <si>
    <t>Capital Markets (6.85)</t>
  </si>
  <si>
    <t>ITI Mid Cap Fund - Reg - Growth</t>
  </si>
  <si>
    <t>Banks (13.73)</t>
  </si>
  <si>
    <t>Pharmaceuticals &amp; Biotechnology (8.92)</t>
  </si>
  <si>
    <t>Finance (6.85)</t>
  </si>
  <si>
    <t>Auto Components (6.15)</t>
  </si>
  <si>
    <t>Industrial Products (5.47)</t>
  </si>
  <si>
    <t>JM Mid Cap Fund - Reg - Growth</t>
  </si>
  <si>
    <t>Pharmaceuticals &amp; Biotechnology (10.41)</t>
  </si>
  <si>
    <t>Auto Components (10.4)</t>
  </si>
  <si>
    <t>Electrical Equipment (9.19)</t>
  </si>
  <si>
    <t>Capital Markets (8.65)</t>
  </si>
  <si>
    <t>Banks (8.01)</t>
  </si>
  <si>
    <t>Bank of India Mid Cap Fund - Reg - Growth</t>
  </si>
  <si>
    <t>Pharmaceuticals &amp; Biotechnology (15.14)</t>
  </si>
  <si>
    <t>Capital Markets (9.56)</t>
  </si>
  <si>
    <t>Electrical Equipment (7.67)</t>
  </si>
  <si>
    <t>Industrial Products (7.17)</t>
  </si>
  <si>
    <t>Auto Components (7.11)</t>
  </si>
  <si>
    <t>TRUSTMF Mid Cap Fund - Reg - Growth</t>
  </si>
  <si>
    <t>Retailing (7.82)</t>
  </si>
  <si>
    <t>Pharmaceuticals &amp; Biotechnology (7.37)</t>
  </si>
  <si>
    <t>Capital Markets (6.88)</t>
  </si>
  <si>
    <t>Consumer Durables (6.8)</t>
  </si>
  <si>
    <t>LIC MF Mid cap Fund - Reg - Growth</t>
  </si>
  <si>
    <t>Electrical Equipment (13.23)</t>
  </si>
  <si>
    <t>Industrial Products (11.26)</t>
  </si>
  <si>
    <t>Capital Markets (9.91)</t>
  </si>
  <si>
    <t>Retailing (8.02)</t>
  </si>
  <si>
    <t>Auto Components (7.77)</t>
  </si>
  <si>
    <t>The Wealth Company Mid Cap Fund - Reg - Growth</t>
  </si>
  <si>
    <t>Leisure Services (11.25)</t>
  </si>
  <si>
    <t>Auto Components (9.79)</t>
  </si>
  <si>
    <t>Insurance (7.44)</t>
  </si>
  <si>
    <t>Taurus Mid Cap Fund - Reg - Growth</t>
  </si>
  <si>
    <t>IT - Software (13.41)</t>
  </si>
  <si>
    <t>Pharmaceuticals &amp; Biotechnology (9.68)</t>
  </si>
  <si>
    <t>Aerospace &amp; Defense (9.07)</t>
  </si>
  <si>
    <t>Electrical Equipment (8.82)</t>
  </si>
  <si>
    <t>Consumer Durables (7.35)</t>
  </si>
  <si>
    <t>Samco Mid Cap Fund - Reg - Growth</t>
  </si>
  <si>
    <t>Banks (18.86)</t>
  </si>
  <si>
    <t>Electrical Equipment (16.82)</t>
  </si>
  <si>
    <t>Pharmaceuticals &amp; Biotechnology (10.68)</t>
  </si>
  <si>
    <t>Finance (10.21)</t>
  </si>
  <si>
    <t>Capital Markets (6.82)</t>
  </si>
  <si>
    <t>Quant Mid Cap Fund - Dir - Growth</t>
  </si>
  <si>
    <t>WhiteOak Capital Mid Cap Fund - Dir - Growth</t>
  </si>
  <si>
    <t>Tata Mid Cap Fund - Dir - Growth</t>
  </si>
  <si>
    <t>Mahindra Manulife Mid Cap Fund - Dir - Growth</t>
  </si>
  <si>
    <t>Canara Robeco Mid Cap Fund - Dir - Growth</t>
  </si>
  <si>
    <t>Baroda BNP Paribas Midcap Fund - Dir - Growth</t>
  </si>
  <si>
    <t>Bandhan Mid Cap Fund - Dir - Growth</t>
  </si>
  <si>
    <t>Helios Mid Cap Fund - Dir - Growth</t>
  </si>
  <si>
    <t>Union Midcap Fund - Dir - Growth</t>
  </si>
  <si>
    <t>ITI Mid Cap Fund - Dir - Growth</t>
  </si>
  <si>
    <t>JM Mid Cap Fund - Dir - Growth</t>
  </si>
  <si>
    <t>Bank of India Mid Cap Fund - Dir - Growth</t>
  </si>
  <si>
    <t>TRUSTMF Mid Cap Fund - Dir - Growth</t>
  </si>
  <si>
    <t>LIC MF Mid cap Fund - Dir - Growth</t>
  </si>
  <si>
    <t>The Wealth Company Mid Cap Fund - Dir - Growth</t>
  </si>
  <si>
    <t>Taurus Mid Cap Fund - Dir - Growth</t>
  </si>
  <si>
    <t>Samco Mid Cap Fund - Dir - Growth</t>
  </si>
  <si>
    <t>BSE 250 Small Cap Index TRI</t>
  </si>
  <si>
    <t>Nifty Smallcap 250</t>
  </si>
  <si>
    <t>Nifty Smallcap 250 TRI</t>
  </si>
  <si>
    <t>Nippon India Small Cap Fund - Reg - Growth</t>
  </si>
  <si>
    <t>Electrical Equipment (9.51)</t>
  </si>
  <si>
    <t>Auto Components (7.8)</t>
  </si>
  <si>
    <t>Banks (7.57)</t>
  </si>
  <si>
    <t>Industrial Products (6.54)</t>
  </si>
  <si>
    <t>Consumer Durables (5.7)</t>
  </si>
  <si>
    <t>SBI Small Cap Fund - Growth</t>
  </si>
  <si>
    <t>Auto Components (11.48)</t>
  </si>
  <si>
    <t>Current Assets (10.81)</t>
  </si>
  <si>
    <t>Industrial Products (8.74)</t>
  </si>
  <si>
    <t>Consumer Durables (8.12)</t>
  </si>
  <si>
    <t>Chemicals &amp; Petrochemicals (7.8)</t>
  </si>
  <si>
    <t>HDFC Small Cap Fund - Growth</t>
  </si>
  <si>
    <t>Current Assets (10.3)</t>
  </si>
  <si>
    <t>Banks (9.18)</t>
  </si>
  <si>
    <t>Healthcare Services (8.63)</t>
  </si>
  <si>
    <t>Commercial Services &amp; Supplies (8.37)</t>
  </si>
  <si>
    <t>Bandhan Small Cap Fund - Reg - Growth</t>
  </si>
  <si>
    <t>Current Assets (13.17)</t>
  </si>
  <si>
    <t>Finance (9.82)</t>
  </si>
  <si>
    <t>Banks (8.66)</t>
  </si>
  <si>
    <t>Pharmaceuticals &amp; Biotechnology (6.87)</t>
  </si>
  <si>
    <t>Realty (6.49)</t>
  </si>
  <si>
    <t>Axis Small Cap Fund - Reg - Growth</t>
  </si>
  <si>
    <t>Chemicals &amp; Petrochemicals (8.33)</t>
  </si>
  <si>
    <t>Industrial Products (7.82)</t>
  </si>
  <si>
    <t>Banks (7.65)</t>
  </si>
  <si>
    <t>Auto Components (7.64)</t>
  </si>
  <si>
    <t>Pharmaceuticals &amp; Biotechnology (7.27)</t>
  </si>
  <si>
    <t>DSP Small Cap Fund - Reg - Growth</t>
  </si>
  <si>
    <t>Industrial Products (14.99)</t>
  </si>
  <si>
    <t>Auto Components (13.28)</t>
  </si>
  <si>
    <t>Current Assets (13.18)</t>
  </si>
  <si>
    <t>Consumer Durables (12.79)</t>
  </si>
  <si>
    <t>Pharmaceuticals &amp; Biotechnology (7.34)</t>
  </si>
  <si>
    <t>Kotak Small Cap Fund - Reg - Growth</t>
  </si>
  <si>
    <t>Healthcare Services (14.26)</t>
  </si>
  <si>
    <t>Auto Components (9.24)</t>
  </si>
  <si>
    <t>Consumer Durables (9.08)</t>
  </si>
  <si>
    <t>Industrial Products (7.04)</t>
  </si>
  <si>
    <t>Retailing (6.83)</t>
  </si>
  <si>
    <t>HSBC Small Cap Fund - Reg - Growth</t>
  </si>
  <si>
    <t>Industrial Products (13.6)</t>
  </si>
  <si>
    <t>Pharmaceuticals &amp; Biotechnology (9.13)</t>
  </si>
  <si>
    <t>Banks (7.72)</t>
  </si>
  <si>
    <t>Capital Markets (7.33)</t>
  </si>
  <si>
    <t>Finance (6.14)</t>
  </si>
  <si>
    <t>Invesco India Small Cap Fund - Reg - Growth</t>
  </si>
  <si>
    <t>Healthcare Services (13.24)</t>
  </si>
  <si>
    <t>Banks (9.32)</t>
  </si>
  <si>
    <t>Retailing (8.06)</t>
  </si>
  <si>
    <t>Pharmaceuticals &amp; Biotechnology (7.58)</t>
  </si>
  <si>
    <t>Auto Components (6.47)</t>
  </si>
  <si>
    <t>Franklin India Small Cap Fund - Growth</t>
  </si>
  <si>
    <t>Banks (12.11)</t>
  </si>
  <si>
    <t>Auto Components (10.15)</t>
  </si>
  <si>
    <t>Consumer Durables (8.6)</t>
  </si>
  <si>
    <t>Industrial Products (6.37)</t>
  </si>
  <si>
    <t>Pharmaceuticals &amp; Biotechnology (5.06)</t>
  </si>
  <si>
    <t>Canara Robeco Small Cap Fund - Reg - Growth</t>
  </si>
  <si>
    <t>Banks (9.22)</t>
  </si>
  <si>
    <t>Consumer Durables (8.88)</t>
  </si>
  <si>
    <t>Pharmaceuticals &amp; Biotechnology (8.24)</t>
  </si>
  <si>
    <t>Capital Markets (8.04)</t>
  </si>
  <si>
    <t>Tata Small Cap Fund - Reg - Growth</t>
  </si>
  <si>
    <t>Industrial Products (17.99)</t>
  </si>
  <si>
    <t>Chemicals &amp; Petrochemicals (9.94)</t>
  </si>
  <si>
    <t>Consumer Durables (6.43)</t>
  </si>
  <si>
    <t>Current Assets (6.33)</t>
  </si>
  <si>
    <t>Commercial Services &amp; Supplies (6.15)</t>
  </si>
  <si>
    <t>ICICI Prudential Small Cap Fund - Growth</t>
  </si>
  <si>
    <t>Industrial Products (12.05)</t>
  </si>
  <si>
    <t>Auto Components (11.22)</t>
  </si>
  <si>
    <t>Chemicals &amp; Petrochemicals (7.72)</t>
  </si>
  <si>
    <t>Capital Markets (7)</t>
  </si>
  <si>
    <t>Pharmaceuticals &amp; Biotechnology (5.65)</t>
  </si>
  <si>
    <t>Motilal Oswal Small Cap Fund - Reg - Growth</t>
  </si>
  <si>
    <t>Consumer Durables (10.11)</t>
  </si>
  <si>
    <t>Retailing (8.52)</t>
  </si>
  <si>
    <t>Healthcare Services (7.75)</t>
  </si>
  <si>
    <t>Industrial Manufacturing (7.54)</t>
  </si>
  <si>
    <t>Edelweiss Small Cap Fund - Reg - Growth</t>
  </si>
  <si>
    <t>Banks (11.12)</t>
  </si>
  <si>
    <t>Auto Components (10.31)</t>
  </si>
  <si>
    <t>Industrial Products (8.43)</t>
  </si>
  <si>
    <t>Healthcare Services (6.25)</t>
  </si>
  <si>
    <t>Aditya Birla Sun Life Small Cap Fund - Growth</t>
  </si>
  <si>
    <t>Pharmaceuticals &amp; Biotechnology (10.66)</t>
  </si>
  <si>
    <t>Auto Components (8.08)</t>
  </si>
  <si>
    <t>Banks (7.85)</t>
  </si>
  <si>
    <t>Electrical Equipment (6.64)</t>
  </si>
  <si>
    <t>Consumer Durables (6.44)</t>
  </si>
  <si>
    <t>Nippon India Small Cap Fund - Dir - Growth</t>
  </si>
  <si>
    <t>SBI Small Cap Fund - Dir - Growth</t>
  </si>
  <si>
    <t>HDFC Small Cap Fund - Dir - Growth</t>
  </si>
  <si>
    <t>Bandhan Small Cap Fund - Dir - Growth</t>
  </si>
  <si>
    <t>Axis Small Cap Fund - Dir - Growth</t>
  </si>
  <si>
    <t>DSP Small Cap Fund - Dir - Growth</t>
  </si>
  <si>
    <t>Kotak Small Cap Fund - Dir - Growth</t>
  </si>
  <si>
    <t>HSBC Small Cap Fund - Dir - Growth</t>
  </si>
  <si>
    <t>Invesco India Small Cap Fund - Dir - Growth</t>
  </si>
  <si>
    <t>Franklin India Small Cap Fund - Dir - Growth</t>
  </si>
  <si>
    <t>Canara Robeco Small Cap Fund - Dir - Growth</t>
  </si>
  <si>
    <t>Tata Small Cap Fund - Dir - Growth</t>
  </si>
  <si>
    <t>ICICI Prudential Small Cap Fund - Dir - Growth</t>
  </si>
  <si>
    <t>Motilal Oswal Small Cap Fund - Dir - Growth</t>
  </si>
  <si>
    <t>Edelweiss Small Cap Fund - Dir - Growth</t>
  </si>
  <si>
    <t>Aditya Birla Sun Life Small Cap Fund - Dir - Growth</t>
  </si>
  <si>
    <t>Quant Small Cap Fund - Growth</t>
  </si>
  <si>
    <t>Current Assets (9.98)</t>
  </si>
  <si>
    <t>Finance (8.78)</t>
  </si>
  <si>
    <t>Banks (7.79)</t>
  </si>
  <si>
    <t>Pharmaceuticals &amp; Biotechnology (7.15)</t>
  </si>
  <si>
    <t>Telecom - Services (6.82)</t>
  </si>
  <si>
    <t>Mirae Asset Small Cap Fund - Reg - Growth</t>
  </si>
  <si>
    <t>Industrial Products (11.95)</t>
  </si>
  <si>
    <t>Pharmaceuticals &amp; Biotechnology (10.09)</t>
  </si>
  <si>
    <t>Finance (8.06)</t>
  </si>
  <si>
    <t>Banks (6.71)</t>
  </si>
  <si>
    <t>Capital Markets (6.69)</t>
  </si>
  <si>
    <t>Mahindra Manulife Small Cap Fund - Reg - Growth</t>
  </si>
  <si>
    <t>Pharmaceuticals &amp; Biotechnology (15.61)</t>
  </si>
  <si>
    <t>Industrial Products (12.92)</t>
  </si>
  <si>
    <t>Auto Components (8.25)</t>
  </si>
  <si>
    <t>Banks (5.69)</t>
  </si>
  <si>
    <t>UTI Small Cap Fund - Reg - Growth</t>
  </si>
  <si>
    <t>Pharmaceuticals &amp; Biotechnology (10.76)</t>
  </si>
  <si>
    <t>Industrial Products (7.68)</t>
  </si>
  <si>
    <t>Healthcare Services (6.62)</t>
  </si>
  <si>
    <t>Banks (6.52)</t>
  </si>
  <si>
    <t>Chemicals &amp; Petrochemicals (5.96)</t>
  </si>
  <si>
    <t>Sundaram Small Cap Fund - Reg - Growth</t>
  </si>
  <si>
    <t>Auto Components (9.59)</t>
  </si>
  <si>
    <t>Banks (8.97)</t>
  </si>
  <si>
    <t>Finance (8.33)</t>
  </si>
  <si>
    <t>Electrical Equipment (6.17)</t>
  </si>
  <si>
    <t>ITI Small Cap Fund - Reg - Growth</t>
  </si>
  <si>
    <t>Pharmaceuticals &amp; Biotechnology (12.01)</t>
  </si>
  <si>
    <t>Industrial Products (10.14)</t>
  </si>
  <si>
    <t>Auto Components (8.46)</t>
  </si>
  <si>
    <t>Banks (7.2)</t>
  </si>
  <si>
    <t>TRUSTMF Small Cap Fund - Reg - Growth</t>
  </si>
  <si>
    <t>Pharmaceuticals &amp; Biotechnology (10.56)</t>
  </si>
  <si>
    <t>Auto Components (9.63)</t>
  </si>
  <si>
    <t>Industrial Products (8.34)</t>
  </si>
  <si>
    <t>Banks (8.02)</t>
  </si>
  <si>
    <t>Finance (6.13)</t>
  </si>
  <si>
    <t>Bank of India Small Cap Fund - Reg - Growth</t>
  </si>
  <si>
    <t>Banks (9.82)</t>
  </si>
  <si>
    <t>Current Assets (7.55)</t>
  </si>
  <si>
    <t>Auto Components (7.06)</t>
  </si>
  <si>
    <t>Consumer Durables (6.83)</t>
  </si>
  <si>
    <t>Electrical Equipment (6.76)</t>
  </si>
  <si>
    <t>Abakkus Small Cap Fund - Reg - Growth</t>
  </si>
  <si>
    <t>Current Assets (10.82)</t>
  </si>
  <si>
    <t>Industrial Products (9.69)</t>
  </si>
  <si>
    <t>Banks (7.51)</t>
  </si>
  <si>
    <t>Auto Components (6.82)</t>
  </si>
  <si>
    <t>Pharmaceuticals &amp; Biotechnology (6.41)</t>
  </si>
  <si>
    <t>Union Small Cap Fund - Reg - Growth</t>
  </si>
  <si>
    <t>Electrical Equipment (10.76)</t>
  </si>
  <si>
    <t>Industrial Products (9.54)</t>
  </si>
  <si>
    <t>Pharmaceuticals &amp; Biotechnology (8.82)</t>
  </si>
  <si>
    <t>Banks (8.46)</t>
  </si>
  <si>
    <t>Bajaj Finserv Small Cap Fund - Reg - Growth</t>
  </si>
  <si>
    <t>Industrial Products (14.04)</t>
  </si>
  <si>
    <t>Pharmaceuticals &amp; Biotechnology (11.18)</t>
  </si>
  <si>
    <t>Auto Components (8.17)</t>
  </si>
  <si>
    <t>Electrical Equipment (6.51)</t>
  </si>
  <si>
    <t>Consumer Durables (6.3)</t>
  </si>
  <si>
    <t>PGIM India Small Cap Fund - Reg - Growth</t>
  </si>
  <si>
    <t>Auto Components (9.12)</t>
  </si>
  <si>
    <t>Pharmaceuticals &amp; Biotechnology (7.89)</t>
  </si>
  <si>
    <t>Banks (7.75)</t>
  </si>
  <si>
    <t>IT - Services (6.76)</t>
  </si>
  <si>
    <t>Industrial Products (6.06)</t>
  </si>
  <si>
    <t>Helios Small Cap Fund - Reg - Growth</t>
  </si>
  <si>
    <t>Auto Components (10.16)</t>
  </si>
  <si>
    <t>Capital Markets (7.89)</t>
  </si>
  <si>
    <t>Healthcare Services (7.2)</t>
  </si>
  <si>
    <t>Industrial Products (5.43)</t>
  </si>
  <si>
    <t>Baroda BNP Paribas Small Cap Fund - Reg - Growth</t>
  </si>
  <si>
    <t>Pharmaceuticals &amp; Biotechnology (11.13)</t>
  </si>
  <si>
    <t>Banks (9.92)</t>
  </si>
  <si>
    <t>Finance (8.62)</t>
  </si>
  <si>
    <t>Auto Components (8.2)</t>
  </si>
  <si>
    <t>Transport Services (5.6)</t>
  </si>
  <si>
    <t>JM Small Cap Fund - Reg - Growth</t>
  </si>
  <si>
    <t>Industrial Products (11.91)</t>
  </si>
  <si>
    <t>Finance (8.92)</t>
  </si>
  <si>
    <t>Auto Components (7.78)</t>
  </si>
  <si>
    <t>Consumer Durables (7.36)</t>
  </si>
  <si>
    <t>Pharmaceuticals &amp; Biotechnology (7.24)</t>
  </si>
  <si>
    <t>LIC MF Small Cap Fund - Reg - Growth</t>
  </si>
  <si>
    <t>Industrial Products (15.79)</t>
  </si>
  <si>
    <t>Electrical Equipment (7.92)</t>
  </si>
  <si>
    <t>Auto Components (7.26)</t>
  </si>
  <si>
    <t>Pharmaceuticals &amp; Biotechnology (5.86)</t>
  </si>
  <si>
    <t>Banks (5.5)</t>
  </si>
  <si>
    <t>Groww Small Cap Fund - Reg - Growth</t>
  </si>
  <si>
    <t>Auto Components (16.72)</t>
  </si>
  <si>
    <t>Current Assets (10.54)</t>
  </si>
  <si>
    <t>Electrical Equipment (9.88)</t>
  </si>
  <si>
    <t>Finance (7.99)</t>
  </si>
  <si>
    <t>Quantum Small Cap Fund - Reg - Growth</t>
  </si>
  <si>
    <t>Auto Components (14.08)</t>
  </si>
  <si>
    <t>Banks (13.32)</t>
  </si>
  <si>
    <t>Current Assets (7.72)</t>
  </si>
  <si>
    <t>Industrial Products (6.82)</t>
  </si>
  <si>
    <t>Samco Small Cap Fund - Reg - Growth</t>
  </si>
  <si>
    <t>Pharmaceuticals &amp; Biotechnology (14.75)</t>
  </si>
  <si>
    <t>Industrial Products (12.79)</t>
  </si>
  <si>
    <t>Auto Components (9.22)</t>
  </si>
  <si>
    <t>Electrical Equipment (8.13)</t>
  </si>
  <si>
    <t>Chemicals &amp; Petrochemicals (5.97)</t>
  </si>
  <si>
    <t>The Wealth Company Small Cap Fund - Reg - Growth</t>
  </si>
  <si>
    <t>Auto Components (8.35)</t>
  </si>
  <si>
    <t>Capital Markets (8.18)</t>
  </si>
  <si>
    <t>Electrical Equipment (6.83)</t>
  </si>
  <si>
    <t>Aerospace &amp; Defense (6.75)</t>
  </si>
  <si>
    <t>Current Assets (6.73)</t>
  </si>
  <si>
    <t>Quant Small Cap Fund - Dir - Growth</t>
  </si>
  <si>
    <t>Mirae Asset Small Cap Fund - Dir - Growth</t>
  </si>
  <si>
    <t>Mahindra Manulife Small Cap Fund - Dir - Growth</t>
  </si>
  <si>
    <t>UTI Small Cap Fund - Dir - Growth</t>
  </si>
  <si>
    <t>Sundaram Small Cap Fund - Dir - Growth</t>
  </si>
  <si>
    <t>ITI Small Cap Fund - Dir - Growth</t>
  </si>
  <si>
    <t>TRUSTMF Small Cap Fund - Dir - Growth</t>
  </si>
  <si>
    <t>Bank of India Small Cap Fund - Dir - Growth</t>
  </si>
  <si>
    <t>Abakkus Small Cap Fund - Dir - Growth</t>
  </si>
  <si>
    <t>Union Small Cap Fund - Dir - Growth</t>
  </si>
  <si>
    <t>Bajaj Finserv Small Cap Fund - Dir - Growth</t>
  </si>
  <si>
    <t>PGIM India Small Cap Fund - Dir - Growth</t>
  </si>
  <si>
    <t>Helios Small Cap Fund - Dir - Growth</t>
  </si>
  <si>
    <t>Baroda BNP Paribas Small Cap Fund - Dir - Growth</t>
  </si>
  <si>
    <t>JM Small Cap Fund - Dir - Growth</t>
  </si>
  <si>
    <t>LIC MF Small Cap Fund - Dir - Growth</t>
  </si>
  <si>
    <t>Groww Small Cap Fund - Dir - Growth</t>
  </si>
  <si>
    <t>Quantum Small Cap Fund - Dir - Growth</t>
  </si>
  <si>
    <t>Samco Small Cap Fund - Dir - Growth</t>
  </si>
  <si>
    <t>The Wealth Company Small Cap Fund - Dir - Growth</t>
  </si>
  <si>
    <t>SBI Dividend Yield Fund - Reg - Growth</t>
  </si>
  <si>
    <t>Pharmaceuticals &amp; Biotechnology (10.61)</t>
  </si>
  <si>
    <t>Banks (9.04)</t>
  </si>
  <si>
    <t>Realty (7.64)</t>
  </si>
  <si>
    <t>Power (5.92)</t>
  </si>
  <si>
    <t>Automobiles (5.62)</t>
  </si>
  <si>
    <t>ICICI Prudential Dividend Yield Fund - Reg - Growth</t>
  </si>
  <si>
    <t>Banks (21.04)</t>
  </si>
  <si>
    <t>Finance (6.72)</t>
  </si>
  <si>
    <t>Pharmaceuticals &amp; Biotechnology (5.89)</t>
  </si>
  <si>
    <t>Petroleum Products (5.5)</t>
  </si>
  <si>
    <t>Insurance (5.21)</t>
  </si>
  <si>
    <t>HDFC Dividend Yield Fund - Reg - Growth</t>
  </si>
  <si>
    <t>Banks (21.15)</t>
  </si>
  <si>
    <t>IT - Software (7.1)</t>
  </si>
  <si>
    <t>Automobiles (7.02)</t>
  </si>
  <si>
    <t>Pharmaceuticals &amp; Biotechnology (6.57)</t>
  </si>
  <si>
    <t>Finance (4.59)</t>
  </si>
  <si>
    <t>UTI Dividend Yield Fund - Growth</t>
  </si>
  <si>
    <t>IT - Software (10.56)</t>
  </si>
  <si>
    <t>Realty (6.18)</t>
  </si>
  <si>
    <t>Franklin India Dividend Yield Fund - Growth</t>
  </si>
  <si>
    <t>Banks (14.96)</t>
  </si>
  <si>
    <t>Realty (10.36)</t>
  </si>
  <si>
    <t>Power (8.83)</t>
  </si>
  <si>
    <t>IT - Software (8.16)</t>
  </si>
  <si>
    <t>Consumer Durables (7.28)</t>
  </si>
  <si>
    <t>Aditya Birla Sun Life Dividend Yield Fund - Growth</t>
  </si>
  <si>
    <t>Finance (12)</t>
  </si>
  <si>
    <t>Banks (10.41)</t>
  </si>
  <si>
    <t>IT - Software (9.72)</t>
  </si>
  <si>
    <t>Power (6.6)</t>
  </si>
  <si>
    <t>Food Products (5.87)</t>
  </si>
  <si>
    <t>Tata Dividend Yield Fund - Reg - Growth</t>
  </si>
  <si>
    <t>Banks (15.48)</t>
  </si>
  <si>
    <t>Power (8.33)</t>
  </si>
  <si>
    <t>Capital Markets (8.32)</t>
  </si>
  <si>
    <t>Finance (7.65)</t>
  </si>
  <si>
    <t>Current Assets (5.15)</t>
  </si>
  <si>
    <t>If redeemed bet. 0 Day to 30 Days Exit Load is 0.05%</t>
  </si>
  <si>
    <t>Sundaram Dividend Yield Fund - Growth</t>
  </si>
  <si>
    <t>Banks (16.86)</t>
  </si>
  <si>
    <t>IT - Software (9.97)</t>
  </si>
  <si>
    <t>Power (9.26)</t>
  </si>
  <si>
    <t>Petroleum Products (6.04)</t>
  </si>
  <si>
    <t>LIC MF Dividend Yield Fund - Reg - Growth</t>
  </si>
  <si>
    <t>Banks (14.77)</t>
  </si>
  <si>
    <t>Electrical Equipment (7.63)</t>
  </si>
  <si>
    <t>Pharmaceuticals &amp; Biotechnology (6.45)</t>
  </si>
  <si>
    <t>Automobiles (6.17)</t>
  </si>
  <si>
    <t>Industrial Products (6.12)</t>
  </si>
  <si>
    <t>Baroda BNP Paribas Dividend Yield Fund (BBNPPDYF) - Reg - Growth</t>
  </si>
  <si>
    <t>Banks (15.99)</t>
  </si>
  <si>
    <t>Pharmaceuticals &amp; Biotechnology (13.11)</t>
  </si>
  <si>
    <t>IT - Software (7.79)</t>
  </si>
  <si>
    <t>Petroleum Products (6.36)</t>
  </si>
  <si>
    <t>Kotak Dividend Yield Fund - Reg - Growth</t>
  </si>
  <si>
    <t>Banks (23.3)</t>
  </si>
  <si>
    <t>Finance (6.62)</t>
  </si>
  <si>
    <t>Automobiles (6.51)</t>
  </si>
  <si>
    <t>IT - Software (6.3)</t>
  </si>
  <si>
    <t>Healthcare Services (5.97)</t>
  </si>
  <si>
    <t>SBI Dividend Yield Fund - Dir - Growth</t>
  </si>
  <si>
    <t>ICICI Prudential Dividend Yield Fund - Dir - Growth</t>
  </si>
  <si>
    <t>HDFC Dividend Yield Fund - Dir - Growth</t>
  </si>
  <si>
    <t>UTI Dividend Yield Fund - Dir - Growth</t>
  </si>
  <si>
    <t>Franklin India Dividend Yield Fund - Dir - Growth</t>
  </si>
  <si>
    <t>Aditya Birla Sun Life Dividend Yield Fund - Dir - Growth</t>
  </si>
  <si>
    <t>Tata Dividend Yield Fund - Dir - Growth</t>
  </si>
  <si>
    <t>Sundaram Dividend Yield Fund - Dir - Growth</t>
  </si>
  <si>
    <t>LIC MF Dividend Yield Fund - Dir - Growth</t>
  </si>
  <si>
    <t>Baroda BNP Paribas Dividend Yield Fund (BBNPPDYF) - Dir - Growth</t>
  </si>
  <si>
    <t>Kotak Dividend Yield Fund - Dir - Growth</t>
  </si>
  <si>
    <t>SBI Focused Fund - Growth</t>
  </si>
  <si>
    <t>Banks (18.97)</t>
  </si>
  <si>
    <t>Finance (13.7)</t>
  </si>
  <si>
    <t>Power (10.06)</t>
  </si>
  <si>
    <t>Commercial Services &amp; Supplies (6.95)</t>
  </si>
  <si>
    <t>Retailing (6.13)</t>
  </si>
  <si>
    <t>HDFC Focused Fund - Growth</t>
  </si>
  <si>
    <t>Banks (36.96)</t>
  </si>
  <si>
    <t>Automobiles (8.89)</t>
  </si>
  <si>
    <t>Retailing (7.09)</t>
  </si>
  <si>
    <t>Pharmaceuticals &amp; Biotechnology (6.55)</t>
  </si>
  <si>
    <t>Healthcare Services (4.39)</t>
  </si>
  <si>
    <t>ICICI Prudential Focused Fund - Ret - Growth</t>
  </si>
  <si>
    <t>Banks (20.26)</t>
  </si>
  <si>
    <t>Capital Markets (10.29)</t>
  </si>
  <si>
    <t>Automobiles (7.57)</t>
  </si>
  <si>
    <t>Realty (5.47)</t>
  </si>
  <si>
    <t>Franklin India Focused Equity Fund - Growth</t>
  </si>
  <si>
    <t>Banks (23.82)</t>
  </si>
  <si>
    <t>IT - Software (7.76)</t>
  </si>
  <si>
    <t>Retailing (6.7)</t>
  </si>
  <si>
    <t>Transport Services (5.58)</t>
  </si>
  <si>
    <t>Petroleum Products (5.55)</t>
  </si>
  <si>
    <t>Axis Focused Fund - Growth</t>
  </si>
  <si>
    <t>Banks (18.57)</t>
  </si>
  <si>
    <t>Finance (10.8)</t>
  </si>
  <si>
    <t>Automobiles (9.97)</t>
  </si>
  <si>
    <t>Electrical Equipment (8.91)</t>
  </si>
  <si>
    <t>Retailing (7.47)</t>
  </si>
  <si>
    <t>Nippon India Focused Fund - Reg - Growth</t>
  </si>
  <si>
    <t>Banks (27.05)</t>
  </si>
  <si>
    <t>Retailing (14.61)</t>
  </si>
  <si>
    <t>Finance (6.99)</t>
  </si>
  <si>
    <t>Electrical Equipment (5.66)</t>
  </si>
  <si>
    <t>Aditya Birla Sun Life Focused Fund - Growth</t>
  </si>
  <si>
    <t>Banks (20.87)</t>
  </si>
  <si>
    <t>IT - Software (11.07)</t>
  </si>
  <si>
    <t>Retailing (7.21)</t>
  </si>
  <si>
    <t>Current Assets (6.6)</t>
  </si>
  <si>
    <t>360 ONE Focused Fund - Reg - Growth</t>
  </si>
  <si>
    <t>Banks (15.75)</t>
  </si>
  <si>
    <t>Finance (15.12)</t>
  </si>
  <si>
    <t>Telecom - Services (9.84)</t>
  </si>
  <si>
    <t>Electrical Equipment (7.77)</t>
  </si>
  <si>
    <t>Retailing (5.57)</t>
  </si>
  <si>
    <t>Mirae Asset Focused Fund - Reg - Growth</t>
  </si>
  <si>
    <t>Banks (19.05)</t>
  </si>
  <si>
    <t>Retailing (7.92)</t>
  </si>
  <si>
    <t>Petroleum Products (6.43)</t>
  </si>
  <si>
    <t>Insurance (6.32)</t>
  </si>
  <si>
    <t>Invesco India Focused Fund - Reg - Growth</t>
  </si>
  <si>
    <t>Banks (14.17)</t>
  </si>
  <si>
    <t>Capital Markets (11.04)</t>
  </si>
  <si>
    <t>Transport Services (9.23)</t>
  </si>
  <si>
    <t>Retailing (8.4)</t>
  </si>
  <si>
    <t>Kotak Focused Fund - Reg - Growth</t>
  </si>
  <si>
    <t>Banks (17.2)</t>
  </si>
  <si>
    <t>Finance (10.16)</t>
  </si>
  <si>
    <t>Aerospace &amp; Defense (6.05)</t>
  </si>
  <si>
    <t>Automobiles (5.78)</t>
  </si>
  <si>
    <t>Healthcare Services (5.69)</t>
  </si>
  <si>
    <t>Old Bridge Focused Fund - Reg - Growth</t>
  </si>
  <si>
    <t>Pharmaceuticals &amp; Biotechnology (13.05)</t>
  </si>
  <si>
    <t>Automobiles (9.01)</t>
  </si>
  <si>
    <t>Non - Ferrous Metals (7.96)</t>
  </si>
  <si>
    <t>Current Assets (7.68)</t>
  </si>
  <si>
    <t>Finance (7.39)</t>
  </si>
  <si>
    <t>Canara Robeco Focused Fund - Reg - Growth</t>
  </si>
  <si>
    <t>Banks (19.14)</t>
  </si>
  <si>
    <t>Retailing (9.85)</t>
  </si>
  <si>
    <t>Finance (9.01)</t>
  </si>
  <si>
    <t>Pharmaceuticals &amp; Biotechnology (7.56)</t>
  </si>
  <si>
    <t>Current Assets (4.82)</t>
  </si>
  <si>
    <t>DSP Focused Fund - Growth</t>
  </si>
  <si>
    <t>Banks (26.63)</t>
  </si>
  <si>
    <t>Current Assets (9.23)</t>
  </si>
  <si>
    <t>Finance (8.68)</t>
  </si>
  <si>
    <t>IT - Software (8.12)</t>
  </si>
  <si>
    <t>Capital Markets (5.5)</t>
  </si>
  <si>
    <t>UTI Focused Fund (30 stocks) - Reg - Growth</t>
  </si>
  <si>
    <t>Banks (21.5)</t>
  </si>
  <si>
    <t>Retailing (8.41)</t>
  </si>
  <si>
    <t>Finance (7.29)</t>
  </si>
  <si>
    <t>IT - Software (7.09)</t>
  </si>
  <si>
    <t>Automobiles (6.07)</t>
  </si>
  <si>
    <t>Mahindra Manulife Focused Fund - Reg - Growth</t>
  </si>
  <si>
    <t>Banks (25.67)</t>
  </si>
  <si>
    <t>Pharmaceuticals &amp; Biotechnology (8.03)</t>
  </si>
  <si>
    <t>Cement &amp; Cement Products (6.81)</t>
  </si>
  <si>
    <t>Petroleum Products (6.31)</t>
  </si>
  <si>
    <t>IT - Software (6.15)</t>
  </si>
  <si>
    <t>Bandhan Focused Fund - Reg - Growth</t>
  </si>
  <si>
    <t>Banks (19.96)</t>
  </si>
  <si>
    <t>Pharmaceuticals &amp; Biotechnology (11.95)</t>
  </si>
  <si>
    <t>Finance (9.39)</t>
  </si>
  <si>
    <t>Agricultural Food &amp; other Products (9.04)</t>
  </si>
  <si>
    <t>Realty (9.04)</t>
  </si>
  <si>
    <t>SBI Focused Fund - Dir - Growth</t>
  </si>
  <si>
    <t>HDFC Focused Fund - Dir - Growth</t>
  </si>
  <si>
    <t>ICICI Prudential Focused Fund - Dir - Growth</t>
  </si>
  <si>
    <t>Franklin India Focused Equity Fund - Dir - Growth</t>
  </si>
  <si>
    <t>Axis Focused Fund - Dir - Growth</t>
  </si>
  <si>
    <t>Nippon India Focused Fund - Dir - Growth</t>
  </si>
  <si>
    <t>Aditya Birla Sun Life Focused Fund - Dir - Growth</t>
  </si>
  <si>
    <t>360 ONE Focused Fund - Dir - Growth</t>
  </si>
  <si>
    <t>Mirae Asset Focused Fund - Dir - Growth</t>
  </si>
  <si>
    <t>Invesco India Focused Fund - Dir - Growth</t>
  </si>
  <si>
    <t>Kotak Focused Fund - Dir - Growth</t>
  </si>
  <si>
    <t>Old Bridge Focused Fund - Dir - Growth</t>
  </si>
  <si>
    <t>Canara Robeco Focused Fund - Dir - Growth</t>
  </si>
  <si>
    <t>DSP Focused Fund - Dir - Growth</t>
  </si>
  <si>
    <t>UTI Focused Fund (30 stocks) - Dir - Growth</t>
  </si>
  <si>
    <t>Mahindra Manulife Focused Fund - Dir - Growth</t>
  </si>
  <si>
    <t>Bandhan Focused Fund - Direct - Growth</t>
  </si>
  <si>
    <t>HSBC Focused Fund - Reg - Growth</t>
  </si>
  <si>
    <t>Banks (16.17)</t>
  </si>
  <si>
    <t>Capital Markets (8.43)</t>
  </si>
  <si>
    <t>Electrical Equipment (8.43)</t>
  </si>
  <si>
    <t>Finance (7.26)</t>
  </si>
  <si>
    <t>Healthcare Services (6.69)</t>
  </si>
  <si>
    <t>Motilal Oswal Focused Fund - Reg - Growth</t>
  </si>
  <si>
    <t>Electrical Equipment (13.09)</t>
  </si>
  <si>
    <t>Banks (10.42)</t>
  </si>
  <si>
    <t>Industrial Manufacturing (9.61)</t>
  </si>
  <si>
    <t>Capital Markets (7.41)</t>
  </si>
  <si>
    <t>Finance (7.18)</t>
  </si>
  <si>
    <t>Tata Focused Fund - Reg - Growth</t>
  </si>
  <si>
    <t>Banks (20.92)</t>
  </si>
  <si>
    <t>Insurance (8.61)</t>
  </si>
  <si>
    <t>Telecom - Services (6.17)</t>
  </si>
  <si>
    <t>Healthcare Services (6.14)</t>
  </si>
  <si>
    <t>Current Assets (5.53)</t>
  </si>
  <si>
    <t>Sundaram Focused Fund - Growth</t>
  </si>
  <si>
    <t>Banks (25.04)</t>
  </si>
  <si>
    <t>Auto Components (9.68)</t>
  </si>
  <si>
    <t>Industrial Products (8.08)</t>
  </si>
  <si>
    <t>Retailing (7.84)</t>
  </si>
  <si>
    <t>Current Assets (6.67)</t>
  </si>
  <si>
    <t>If redeemed bet. 0 Day to 7 Day Exit Load is 0.25%</t>
  </si>
  <si>
    <t>Edelweiss Focused Fund - Reg - Growth</t>
  </si>
  <si>
    <t>Banks (22.37)</t>
  </si>
  <si>
    <t>Finance (8.04)</t>
  </si>
  <si>
    <t>IT - Software (6.38)</t>
  </si>
  <si>
    <t>Automobiles (6.15)</t>
  </si>
  <si>
    <t>Petroleum Products (5.25)</t>
  </si>
  <si>
    <t>Quant Focused Fund - Growth</t>
  </si>
  <si>
    <t>Power (16.72)</t>
  </si>
  <si>
    <t>Telecom - Services (12.57)</t>
  </si>
  <si>
    <t>Petroleum Products (9.42)</t>
  </si>
  <si>
    <t>Capital Markets (9.4)</t>
  </si>
  <si>
    <t>Metals &amp; Minerals Trading (8.35)</t>
  </si>
  <si>
    <t>Baroda BNP Paribas Focused Fund - Reg - Growth</t>
  </si>
  <si>
    <t>Banks (21.8)</t>
  </si>
  <si>
    <t>Power (9.5)</t>
  </si>
  <si>
    <t>Automobiles (8.09)</t>
  </si>
  <si>
    <t>Telecom - Services (6.99)</t>
  </si>
  <si>
    <t>Financial Technology (Fintech) (6.47)</t>
  </si>
  <si>
    <t>ITI Focused Fund - Reg - Growth</t>
  </si>
  <si>
    <t>Industrial Products (14.16)</t>
  </si>
  <si>
    <t>Current Assets (7.44)</t>
  </si>
  <si>
    <t>Pharmaceuticals &amp; Biotechnology (7.07)</t>
  </si>
  <si>
    <t>Chemicals &amp; Petrochemicals (6.76)</t>
  </si>
  <si>
    <t>Union Focused Fund - Reg - Growth</t>
  </si>
  <si>
    <t>Banks (22.93)</t>
  </si>
  <si>
    <t>Electrical Equipment (12.72)</t>
  </si>
  <si>
    <t>Chemicals &amp; Petrochemicals (9.5)</t>
  </si>
  <si>
    <t>Pharmaceuticals &amp; Biotechnology (6.67)</t>
  </si>
  <si>
    <t>Auto Components (6.44)</t>
  </si>
  <si>
    <t>JM Focused Fund - Growth</t>
  </si>
  <si>
    <t>Banks (13.03)</t>
  </si>
  <si>
    <t>Finance (8.54)</t>
  </si>
  <si>
    <t>Consumer Durables (7.96)</t>
  </si>
  <si>
    <t>Capital Markets (6.59)</t>
  </si>
  <si>
    <t>LIC MF Focused Fund - Reg - Growth</t>
  </si>
  <si>
    <t>Auto Components (15.82)</t>
  </si>
  <si>
    <t>Banks (10.7)</t>
  </si>
  <si>
    <t>Automobiles (9.61)</t>
  </si>
  <si>
    <t>Industrial Products (7.36)</t>
  </si>
  <si>
    <t>Power (6.63)</t>
  </si>
  <si>
    <t>HSBC Focused Fund - Dir - Growth</t>
  </si>
  <si>
    <t>Motilal Oswal Focused Fund - Dir - Growth</t>
  </si>
  <si>
    <t>Tata Focused Fund - Dir - Growth</t>
  </si>
  <si>
    <t>Sundaram Focused Fund - Dir - Growth</t>
  </si>
  <si>
    <t>Edelweiss Focused Fund - Dir - Growth</t>
  </si>
  <si>
    <t>Quant Focused Fund - Dir - Growth</t>
  </si>
  <si>
    <t>Baroda BNP Paribas Focused Fund - Dir - Growth</t>
  </si>
  <si>
    <t>ITI Focused Fund - Dir - Growth</t>
  </si>
  <si>
    <t>Union Focused Fund - Dir - Growth</t>
  </si>
  <si>
    <t>JM Focused Fund - Dir - Growth</t>
  </si>
  <si>
    <t>LIC MF Focused Fund - Dir - Growth</t>
  </si>
  <si>
    <t>ICICI Prudential Value Fund - Growth</t>
  </si>
  <si>
    <t>Banks (25.39)</t>
  </si>
  <si>
    <t>Insurance (11.92)</t>
  </si>
  <si>
    <t>Pharmaceuticals &amp; Biotechnology (8.49)</t>
  </si>
  <si>
    <t>IT - Software (8.01)</t>
  </si>
  <si>
    <t>Diversified FMCG (6.86)</t>
  </si>
  <si>
    <t>SBI Contra Fund - Growth</t>
  </si>
  <si>
    <t>Banks (19.67)</t>
  </si>
  <si>
    <t>Current Assets (7.01)</t>
  </si>
  <si>
    <t>Power (4.87)</t>
  </si>
  <si>
    <t>Invesco India Contra Fund - Growth</t>
  </si>
  <si>
    <t>IT - Software (9.48)</t>
  </si>
  <si>
    <t>Pharmaceuticals &amp; Biotechnology (7.77)</t>
  </si>
  <si>
    <t>Retailing (7.07)</t>
  </si>
  <si>
    <t>Construction (5.69)</t>
  </si>
  <si>
    <t>HSBC Value Fund - Reg - Growth</t>
  </si>
  <si>
    <t>Finance (7.86)</t>
  </si>
  <si>
    <t>Textiles &amp; Apparels (6.6)</t>
  </si>
  <si>
    <t>Industrial Products (5.58)</t>
  </si>
  <si>
    <t>Automobiles (4.47)</t>
  </si>
  <si>
    <t>Bandhan Value Fund - Reg - Growth</t>
  </si>
  <si>
    <t>Banks (23.9)</t>
  </si>
  <si>
    <t>IT - Software (7.61)</t>
  </si>
  <si>
    <t>Petroleum Products (6.4)</t>
  </si>
  <si>
    <t>Finance (6.33)</t>
  </si>
  <si>
    <t>Current Assets (5.91)</t>
  </si>
  <si>
    <t>UTI Value Fund - Growth</t>
  </si>
  <si>
    <t>Banks (28.13)</t>
  </si>
  <si>
    <t>IT - Software (8.69)</t>
  </si>
  <si>
    <t>Automobiles (7.96)</t>
  </si>
  <si>
    <t>Pharmaceuticals &amp; Biotechnology (5.66)</t>
  </si>
  <si>
    <t>Realty (4.68)</t>
  </si>
  <si>
    <t>Nippon India Value Fund - Reg - Growth</t>
  </si>
  <si>
    <t>Banks (25.84)</t>
  </si>
  <si>
    <t>Consumer Durables (7.78)</t>
  </si>
  <si>
    <t>IT - Software (7.16)</t>
  </si>
  <si>
    <t>Finance (6.73)</t>
  </si>
  <si>
    <t>Power (6.42)</t>
  </si>
  <si>
    <t>Tata Value Fund - Reg - Growth</t>
  </si>
  <si>
    <t>Banks (17.4)</t>
  </si>
  <si>
    <t>Finance (10.92)</t>
  </si>
  <si>
    <t>Power (6.5)</t>
  </si>
  <si>
    <t>Current Assets (5.32)</t>
  </si>
  <si>
    <t>Capital Markets (5.3)</t>
  </si>
  <si>
    <t>HDFC Value Fund - Growth</t>
  </si>
  <si>
    <t>Banks (22.01)</t>
  </si>
  <si>
    <t>Pharmaceuticals &amp; Biotechnology (6.8)</t>
  </si>
  <si>
    <t>IT - Software (6.39)</t>
  </si>
  <si>
    <t>Automobiles (5.01)</t>
  </si>
  <si>
    <t>Aditya Birla Sun Life Value Fund - Growth</t>
  </si>
  <si>
    <t>Banks (14.48)</t>
  </si>
  <si>
    <t>IT - Software (9.81)</t>
  </si>
  <si>
    <t>Finance (7.23)</t>
  </si>
  <si>
    <t>Industrial Products (5.85)</t>
  </si>
  <si>
    <t>Kotak Contra Fund - Reg - Growth</t>
  </si>
  <si>
    <t>Banks (20.95)</t>
  </si>
  <si>
    <t>Finance (10.08)</t>
  </si>
  <si>
    <t>Healthcare Services (6.7)</t>
  </si>
  <si>
    <t>IT - Software (6.21)</t>
  </si>
  <si>
    <t>Pharmaceuticals &amp; Biotechnology (5.28)</t>
  </si>
  <si>
    <t>DSP Value Fund - Reg - Growth</t>
  </si>
  <si>
    <t>Miscellaneous (11.3)</t>
  </si>
  <si>
    <t>Automobiles (8.08)</t>
  </si>
  <si>
    <t>Templeton India Value Fund - Growth</t>
  </si>
  <si>
    <t>Banks (27.92)</t>
  </si>
  <si>
    <t>IT - Software (9.17)</t>
  </si>
  <si>
    <t>Petroleum Products (6.25)</t>
  </si>
  <si>
    <t>Power (5.57)</t>
  </si>
  <si>
    <t>Axis Value Fund - Reg - Growth</t>
  </si>
  <si>
    <t>Banks (21.49)</t>
  </si>
  <si>
    <t>Electrical Equipment (7.48)</t>
  </si>
  <si>
    <t>Auto Components (6.54)</t>
  </si>
  <si>
    <t>Automobiles (6.08)</t>
  </si>
  <si>
    <t>Sundaram Value Fund - Reg - Growth</t>
  </si>
  <si>
    <t>Banks (27.23)</t>
  </si>
  <si>
    <t>IT - Software (7.34)</t>
  </si>
  <si>
    <t>Petroleum Products (6.35)</t>
  </si>
  <si>
    <t>Auto Components (4.79)</t>
  </si>
  <si>
    <t>Power (4.68)</t>
  </si>
  <si>
    <t>ICICI Prudential Value Fund - Dir - Growth</t>
  </si>
  <si>
    <t>SBI Contra Fund - Dir - Growth</t>
  </si>
  <si>
    <t>Invesco India Contra Fund - Dir - Growth</t>
  </si>
  <si>
    <t>HSBC Value Fund - Dir - Growth</t>
  </si>
  <si>
    <t>Bandhan Value Fund - Dir - Growth</t>
  </si>
  <si>
    <t>UTI Value Fund - Dir - Growth</t>
  </si>
  <si>
    <t>Nippon India Value Fund - Dir - Growth</t>
  </si>
  <si>
    <t>Tata Value Fund - Dir - Growth</t>
  </si>
  <si>
    <t>HDFC Value Fund - Dir - Growth</t>
  </si>
  <si>
    <t>Aditya Birla Sun Life Value Fund - Dir - Growth</t>
  </si>
  <si>
    <t>Kotak Contra Fund - Dir - Growth</t>
  </si>
  <si>
    <t>DSP Value Fund - Dir - Growth</t>
  </si>
  <si>
    <t>Templeton India Value Fund - Dir - Growth</t>
  </si>
  <si>
    <t>Axis Value Fund - Dir - Growth</t>
  </si>
  <si>
    <t>Sundaram Value Fund - Dir - Growth</t>
  </si>
  <si>
    <t>Quant Value Fund - Reg - Growth</t>
  </si>
  <si>
    <t>Power (17.59)</t>
  </si>
  <si>
    <t>Telecom - Services (14.32)</t>
  </si>
  <si>
    <t>Finance (13.74)</t>
  </si>
  <si>
    <t>IT - Software (13.4)</t>
  </si>
  <si>
    <t>Metals &amp; Minerals Trading (8.9)</t>
  </si>
  <si>
    <t>Canara Robeco Value Fund - Reg - Growth</t>
  </si>
  <si>
    <t>Banks (21.39)</t>
  </si>
  <si>
    <t>Finance (6.64)</t>
  </si>
  <si>
    <t>Petroleum Products (6.54)</t>
  </si>
  <si>
    <t>Pharmaceuticals &amp; Biotechnology (5.81)</t>
  </si>
  <si>
    <t>Quantum Value Fund - Growth</t>
  </si>
  <si>
    <t>Banks (22.8)</t>
  </si>
  <si>
    <t>IT - Software (15.41)</t>
  </si>
  <si>
    <t>Insurance (12.33)</t>
  </si>
  <si>
    <t>Automobiles (6.26)</t>
  </si>
  <si>
    <t>Current Assets (6.17)</t>
  </si>
  <si>
    <t>If redeemed bet. 0 Day to 365 Day Exit Load is 2%, If redeemed bet. 365 Day to 730 Day Exit Load is 1%</t>
  </si>
  <si>
    <t>Mahindra Manulife Value Fund - Reg - Growth</t>
  </si>
  <si>
    <t>Banks (16.67)</t>
  </si>
  <si>
    <t>Pharmaceuticals &amp; Biotechnology (8.65)</t>
  </si>
  <si>
    <t>IT - Software (6.48)</t>
  </si>
  <si>
    <t>Industrial Products (5.76)</t>
  </si>
  <si>
    <t>Power (5.35)</t>
  </si>
  <si>
    <t>Baroda BNP Paribas Value Fund - Reg - Growth</t>
  </si>
  <si>
    <t>Banks (17.42)</t>
  </si>
  <si>
    <t>Pharmaceuticals &amp; Biotechnology (12.92)</t>
  </si>
  <si>
    <t>Electrical Equipment (8.26)</t>
  </si>
  <si>
    <t>IT - Software (7.07)</t>
  </si>
  <si>
    <t>Non - Ferrous Metals (5.59)</t>
  </si>
  <si>
    <t>JM Value Fund - Growth</t>
  </si>
  <si>
    <t>Banks (11.92)</t>
  </si>
  <si>
    <t>Finance (10.73)</t>
  </si>
  <si>
    <t>Auto Components (7.17)</t>
  </si>
  <si>
    <t>IT - Software (5.82)</t>
  </si>
  <si>
    <t>Construction (5.75)</t>
  </si>
  <si>
    <t>Motilal Oswal Contra Fund - Reg - Growth</t>
  </si>
  <si>
    <t>Finance (15.15)</t>
  </si>
  <si>
    <t>Auto Components (13.05)</t>
  </si>
  <si>
    <t>Current Assets (10.86)</t>
  </si>
  <si>
    <t>Electrical Equipment (8.45)</t>
  </si>
  <si>
    <t>Consumer Durables (7.86)</t>
  </si>
  <si>
    <t>Union Value Fund - Reg - Growth</t>
  </si>
  <si>
    <t>Banks (21.44)</t>
  </si>
  <si>
    <t>IT - Software (7.22)</t>
  </si>
  <si>
    <t>Pharmaceuticals &amp; Biotechnology (5.37)</t>
  </si>
  <si>
    <t>Construction (5.28)</t>
  </si>
  <si>
    <t>Finance (4.65)</t>
  </si>
  <si>
    <t>ITI Value Fund - Reg - Growth</t>
  </si>
  <si>
    <t>Banks (20.49)</t>
  </si>
  <si>
    <t>Finance (12.99)</t>
  </si>
  <si>
    <t>Auto Components (6.32)</t>
  </si>
  <si>
    <t>Chemicals &amp; Petrochemicals (5.85)</t>
  </si>
  <si>
    <t>Automobiles (5.21)</t>
  </si>
  <si>
    <t>LIC MF Value Fund - Reg - Growth</t>
  </si>
  <si>
    <t>Auto Components (14.61)</t>
  </si>
  <si>
    <t>Banks (9.63)</t>
  </si>
  <si>
    <t>Industrial Products (9.24)</t>
  </si>
  <si>
    <t>Automobiles (9.02)</t>
  </si>
  <si>
    <t>Pharmaceuticals &amp; Biotechnology (6.9)</t>
  </si>
  <si>
    <t>NJ Value Fund - Reg - Growth</t>
  </si>
  <si>
    <t>Banks (12.1)</t>
  </si>
  <si>
    <t>IT - Software (9.15)</t>
  </si>
  <si>
    <t>Finance (8.63)</t>
  </si>
  <si>
    <t>Auto Components (8.4)</t>
  </si>
  <si>
    <t>Groww Value Fund - Reg - Growth</t>
  </si>
  <si>
    <t>Banks (23.14)</t>
  </si>
  <si>
    <t>Healthcare Services (8.3)</t>
  </si>
  <si>
    <t>Current Assets (7.19)</t>
  </si>
  <si>
    <t>Construction (4.94)</t>
  </si>
  <si>
    <t>Insurance (4.62)</t>
  </si>
  <si>
    <t>Quant Value Fund - Dir - Growth</t>
  </si>
  <si>
    <t>Canara Robeco Value Fund - Dir - Growth</t>
  </si>
  <si>
    <t>Quantum Value Fund -Dir- Growth</t>
  </si>
  <si>
    <t>Mahindra Manulife Value Fund - Dir - Growth</t>
  </si>
  <si>
    <t>Baroda BNP Paribas Value Fund - Dir - Growth</t>
  </si>
  <si>
    <t>JM Value Fund - Dir - Growth</t>
  </si>
  <si>
    <t>Motilal Oswal Contra Fund - Dir - Growth</t>
  </si>
  <si>
    <t>Union Value Fund - Dir - Growth</t>
  </si>
  <si>
    <t>ITI Value Fund - Dir - Growth</t>
  </si>
  <si>
    <t>LIC MF Value Fund - Dir - Growth</t>
  </si>
  <si>
    <t>NJ Value Fund - Dir - Growth</t>
  </si>
  <si>
    <t>Groww Value Fund - Dir - Growth</t>
  </si>
  <si>
    <t>BSE India Infrastructure TRI*</t>
  </si>
  <si>
    <t>Nifty Infrastructure TRI</t>
  </si>
  <si>
    <t>ICICI Prudential Infrastructure Fund - Growth</t>
  </si>
  <si>
    <t>Construction (16.39)</t>
  </si>
  <si>
    <t>Industrial Products (12.78)</t>
  </si>
  <si>
    <t>Transport Services (10.03)</t>
  </si>
  <si>
    <t>Realty (8.32)</t>
  </si>
  <si>
    <t>Power (6.36)</t>
  </si>
  <si>
    <t>If redeemed bet. 0 Day to 15 Day Exit Load is 1%</t>
  </si>
  <si>
    <t>Nippon India Power &amp; Infra Fund - Reg - Growth</t>
  </si>
  <si>
    <t>Power (17.22)</t>
  </si>
  <si>
    <t>Electrical Equipment (15.7)</t>
  </si>
  <si>
    <t>Construction (8.42)</t>
  </si>
  <si>
    <t>Auto Components (7.91)</t>
  </si>
  <si>
    <t>Petroleum Products (7.31)</t>
  </si>
  <si>
    <t>DSP India Tiger Fund - Reg - Growth</t>
  </si>
  <si>
    <t>Industrial Products (11.03)</t>
  </si>
  <si>
    <t>Current Assets (8.88)</t>
  </si>
  <si>
    <t>Petroleum Products (8.51)</t>
  </si>
  <si>
    <t>Construction (8.2)</t>
  </si>
  <si>
    <t>Power (7.46)</t>
  </si>
  <si>
    <t>SBI Infrastructure Fund - Growth</t>
  </si>
  <si>
    <t>Petroleum Products (11.55)</t>
  </si>
  <si>
    <t>Electrical Equipment (11.42)</t>
  </si>
  <si>
    <t>Cement &amp; Cement Products (9.95)</t>
  </si>
  <si>
    <t>Construction (9.16)</t>
  </si>
  <si>
    <t>Franklin Build India Fund - Growth</t>
  </si>
  <si>
    <t>Power (14.06)</t>
  </si>
  <si>
    <t>Construction (13.85)</t>
  </si>
  <si>
    <t>Transport Services (11.54)</t>
  </si>
  <si>
    <t>Industrial Products (9.84)</t>
  </si>
  <si>
    <t>Kotak Infrastructure &amp; Economic Reform Fund - Reg - Growth</t>
  </si>
  <si>
    <t>Construction (19.23)</t>
  </si>
  <si>
    <t>Telecom - Services (11.36)</t>
  </si>
  <si>
    <t>Auto Components (8.53)</t>
  </si>
  <si>
    <t>Industrial Products (8.09)</t>
  </si>
  <si>
    <t>Petroleum Products (7.38)</t>
  </si>
  <si>
    <t>HSBC Infrastructure Fund - Reg - Growth</t>
  </si>
  <si>
    <t>Electrical Equipment (18.57)</t>
  </si>
  <si>
    <t>Industrial Products (14.32)</t>
  </si>
  <si>
    <t>Construction (10.19)</t>
  </si>
  <si>
    <t>Power (9.85)</t>
  </si>
  <si>
    <t>Aerospace &amp; Defense (9.46)</t>
  </si>
  <si>
    <t>Nil, If redeemed bet. 0 Day to 90 Days Exit Load is 1%</t>
  </si>
  <si>
    <t>HDFC Infrastructure Fund - Growth</t>
  </si>
  <si>
    <t>Construction (21.77)</t>
  </si>
  <si>
    <t>Power (11.22)</t>
  </si>
  <si>
    <t>Transport Services (9.05)</t>
  </si>
  <si>
    <t>Banks (7.18)</t>
  </si>
  <si>
    <t>UTI Infrastructure Fund - Growth</t>
  </si>
  <si>
    <t>Telecom - Services (13.54)</t>
  </si>
  <si>
    <t>Construction (12.99)</t>
  </si>
  <si>
    <t>Petroleum Products (9.82)</t>
  </si>
  <si>
    <t>Industrial Products (5.72)</t>
  </si>
  <si>
    <t>Electrical Equipment (5.67)</t>
  </si>
  <si>
    <t>Tata Infrastructure Fund - Reg - Growth</t>
  </si>
  <si>
    <t>Construction (14.29)</t>
  </si>
  <si>
    <t>Power (14.25)</t>
  </si>
  <si>
    <t>Cement &amp; Cement Products (10.72)</t>
  </si>
  <si>
    <t>Industrial Products (10.47)</t>
  </si>
  <si>
    <t>Electrical Equipment (7.95)</t>
  </si>
  <si>
    <t>If redeemed bet. 0 Day to 30 Days Exit Load is 0.25%</t>
  </si>
  <si>
    <t>Invesco India Infrastructure Fund - Growth</t>
  </si>
  <si>
    <t>Industrial Manufacturing (17.8)</t>
  </si>
  <si>
    <t>Electrical Equipment (16.76)</t>
  </si>
  <si>
    <t>Industrial Products (15.21)</t>
  </si>
  <si>
    <t>Construction (12.66)</t>
  </si>
  <si>
    <t>Chemicals &amp; Petrochemicals (5.56)</t>
  </si>
  <si>
    <t>Bandhan Infrastructure Fund - Reg - Growth</t>
  </si>
  <si>
    <t>Construction (17.67)</t>
  </si>
  <si>
    <t>Power (14.74)</t>
  </si>
  <si>
    <t>Industrial Products (9.19)</t>
  </si>
  <si>
    <t>Electrical Equipment (7.32)</t>
  </si>
  <si>
    <t>Aerospace &amp; Defense (6.21)</t>
  </si>
  <si>
    <t>Aditya Birla Sun Life Infrastructure Fund - Growth</t>
  </si>
  <si>
    <t>Industrial Products (12.71)</t>
  </si>
  <si>
    <t>Construction (10.3)</t>
  </si>
  <si>
    <t>Electrical Equipment (9.47)</t>
  </si>
  <si>
    <t>Auto Components (7.93)</t>
  </si>
  <si>
    <t>Cement &amp; Cement Products (6.48)</t>
  </si>
  <si>
    <t>LIC MF Infrastructure Fund - Growth</t>
  </si>
  <si>
    <t>Auto Components (11.33)</t>
  </si>
  <si>
    <t>Industrial Products (11.14)</t>
  </si>
  <si>
    <t>Automobiles (8.85)</t>
  </si>
  <si>
    <t>Banks (7.55)</t>
  </si>
  <si>
    <t>Sundaram Infrastructure Advantage Fund - Reg - Growth</t>
  </si>
  <si>
    <t>Electrical Equipment (15.55)</t>
  </si>
  <si>
    <t>Construction (11.52)</t>
  </si>
  <si>
    <t>Telecom - Services (10.08)</t>
  </si>
  <si>
    <t>Power (9.27)</t>
  </si>
  <si>
    <t>Petroleum Products (8.63)</t>
  </si>
  <si>
    <t>ICICI Prudential Infrastructure Fund - Dir - Growth</t>
  </si>
  <si>
    <t>Nippon India Power &amp; Infra Fund - Dir - Growth</t>
  </si>
  <si>
    <t>DSP India Tiger Fund - Dir - Growth</t>
  </si>
  <si>
    <t>SBI Infrastructure Fund - Dir - Growth</t>
  </si>
  <si>
    <t>Franklin Build India Fund - Dir - Growth</t>
  </si>
  <si>
    <t>Kotak Infrastructure &amp; Economic Reform Fund - Dir - Growth</t>
  </si>
  <si>
    <t>HSBC Infrastructure Fund - Dir - Growth</t>
  </si>
  <si>
    <t>HDFC Infrastructure Fund - Dir - Growth</t>
  </si>
  <si>
    <t>UTI Infrastructure Fund - Dir - Growth</t>
  </si>
  <si>
    <t>Tata Infrastructure Fund - Dir - Growth</t>
  </si>
  <si>
    <t>Invesco India Infrastructure Fund - Dir - Growth</t>
  </si>
  <si>
    <t>Bandhan Infrastructure Fund - Dir - Growth</t>
  </si>
  <si>
    <t>Aditya Birla Sun Life Infrastructure Fund - Dir - Growth</t>
  </si>
  <si>
    <t>LIC MF Infrastructure Fund - Dir - Growth</t>
  </si>
  <si>
    <t>Sundaram Infrastructure Advantage Fund - Dir - Growth</t>
  </si>
  <si>
    <t>Quant Infrastructure Fund - Growth</t>
  </si>
  <si>
    <t>Power (23.16)</t>
  </si>
  <si>
    <t>Construction (11.94)</t>
  </si>
  <si>
    <t>Telecom - Services (11.1)</t>
  </si>
  <si>
    <t>Industrial Products (10.48)</t>
  </si>
  <si>
    <t>Auto Components (9.9)</t>
  </si>
  <si>
    <t>Canara Robeco Infrastructure Fund - Growth</t>
  </si>
  <si>
    <t>Electrical Equipment (11.87)</t>
  </si>
  <si>
    <t>Construction (9.92)</t>
  </si>
  <si>
    <t>Power (9.76)</t>
  </si>
  <si>
    <t>Industrial Products (7.46)</t>
  </si>
  <si>
    <t>Transport Services (7.06)</t>
  </si>
  <si>
    <t>Bank of India Manufacturing &amp; Infrastructure Fund - Growth</t>
  </si>
  <si>
    <t>Pharmaceuticals &amp; Biotechnology (14.82)</t>
  </si>
  <si>
    <t>Construction (10.52)</t>
  </si>
  <si>
    <t>Petroleum Products (7.93)</t>
  </si>
  <si>
    <t>Current Assets (7.92)</t>
  </si>
  <si>
    <t>Consumer Durables (7.9)</t>
  </si>
  <si>
    <t>Mirae Asset Infrastructure Fund - Reg - Growth</t>
  </si>
  <si>
    <t>Electrical Equipment (16.98)</t>
  </si>
  <si>
    <t>Transport Services (12.66)</t>
  </si>
  <si>
    <t>Industrial Products (9.22)</t>
  </si>
  <si>
    <t>Power (8.96)</t>
  </si>
  <si>
    <t>Construction (8.22)</t>
  </si>
  <si>
    <t>Motilal Oswal Infrastructure Fund - Reg - Growth</t>
  </si>
  <si>
    <t>Electrical Equipment (15.06)</t>
  </si>
  <si>
    <t>Healthcare Services (12.36)</t>
  </si>
  <si>
    <t>Auto Components (9.32)</t>
  </si>
  <si>
    <t>Current Assets (8.06)</t>
  </si>
  <si>
    <t>Construction (6.78)</t>
  </si>
  <si>
    <t>Taurus Infrastructure Fund - Reg - Growth</t>
  </si>
  <si>
    <t>Construction (19.79)</t>
  </si>
  <si>
    <t>Telecom - Services (13.82)</t>
  </si>
  <si>
    <t>Petroleum Products (11.66)</t>
  </si>
  <si>
    <t>Power (8.51)</t>
  </si>
  <si>
    <t>Transport Services (7.62)</t>
  </si>
  <si>
    <t>Quant Infrastructure Fund - Dir - Growth</t>
  </si>
  <si>
    <t>Canara Robeco Infrastructure Fund - Dir - Growth</t>
  </si>
  <si>
    <t>Bank of India Manufacturing &amp; Infrastructure Fund - Dir - Growth</t>
  </si>
  <si>
    <t>Mirae Asset Infrastructure Fund - Dir - Growth</t>
  </si>
  <si>
    <t>Motilal Oswal Infrastructure Fund - Dir - Growth</t>
  </si>
  <si>
    <t>Taurus Infrastructure Fund - Dir - Growth</t>
  </si>
  <si>
    <t>BSE 200 TRI</t>
  </si>
  <si>
    <t>BSE 500 Shariah TRI*</t>
  </si>
  <si>
    <t>BSE Bankex TRI</t>
  </si>
  <si>
    <t>BSE Financial Services TRI</t>
  </si>
  <si>
    <t>BSE HC TRI</t>
  </si>
  <si>
    <t>BSE Oil &amp; Gas TRI</t>
  </si>
  <si>
    <t>BSE PSU TRI</t>
  </si>
  <si>
    <t>BSE Quality Total Return Index*</t>
  </si>
  <si>
    <t>BSE Select Business Groups Index*</t>
  </si>
  <si>
    <t>BSE Teck</t>
  </si>
  <si>
    <t>BSE Teck TRI</t>
  </si>
  <si>
    <t>MSCI Asia (ex-Japan) Standard Index*</t>
  </si>
  <si>
    <t>Nifty 200 Quality 30 Index TRI</t>
  </si>
  <si>
    <t>Nifty 200 TRI</t>
  </si>
  <si>
    <t>Nifty 500 Shariah TRI</t>
  </si>
  <si>
    <t>Nifty Auto TRI</t>
  </si>
  <si>
    <t>Nifty Commodities TRI</t>
  </si>
  <si>
    <t>Nifty Conglomerate 50 TRI</t>
  </si>
  <si>
    <t>Nifty Energy TRI</t>
  </si>
  <si>
    <t>Nifty Financial Services TRI</t>
  </si>
  <si>
    <t>Nifty FMCG TRI</t>
  </si>
  <si>
    <t>Nifty Healthcare TRI</t>
  </si>
  <si>
    <t>Nifty Housing Index</t>
  </si>
  <si>
    <t>Nifty Housing TRI</t>
  </si>
  <si>
    <t>Nifty India Consumption</t>
  </si>
  <si>
    <t>Nifty India Consumption TRI</t>
  </si>
  <si>
    <t>Nifty India Defence TRI</t>
  </si>
  <si>
    <t>Nifty India Manufacturing</t>
  </si>
  <si>
    <t>Nifty India Manufacturing TRI</t>
  </si>
  <si>
    <t>Nifty IPO</t>
  </si>
  <si>
    <t>Nifty IT TRI</t>
  </si>
  <si>
    <t>Nifty MNC TRI</t>
  </si>
  <si>
    <t>Nifty PSE TRI</t>
  </si>
  <si>
    <t>Nifty Rural TRI</t>
  </si>
  <si>
    <t>Nifty Services Sector TRI</t>
  </si>
  <si>
    <t>Nifty Transportation &amp; Logistics TRI</t>
  </si>
  <si>
    <t>NIFTY100 ESG TRI</t>
  </si>
  <si>
    <t>S&amp;P 500 TRI*</t>
  </si>
  <si>
    <t>S&amp;P 500*</t>
  </si>
  <si>
    <t>S&amp;P Global 1200 TRI*</t>
  </si>
  <si>
    <t>S&amp;P Japan 500 TRI*</t>
  </si>
  <si>
    <t>Taiwan Capitalization Weighted Stock Index</t>
  </si>
  <si>
    <t>Banking &amp; Financial Services (Reg)</t>
  </si>
  <si>
    <t>ICICI Prudential Banking and Financial Services Fund - Retail - Growth</t>
  </si>
  <si>
    <t>Banks (49.75)</t>
  </si>
  <si>
    <t>Finance (23.27)</t>
  </si>
  <si>
    <t>Insurance (12.31)</t>
  </si>
  <si>
    <t>Capital Markets (8.02)</t>
  </si>
  <si>
    <t>Miscellaneous (3.94)</t>
  </si>
  <si>
    <t>SBI Banking &amp; Financial Services Fund - Reg - Growth</t>
  </si>
  <si>
    <t>Banks (50.08)</t>
  </si>
  <si>
    <t>Finance (25.66)</t>
  </si>
  <si>
    <t>Insurance (10.19)</t>
  </si>
  <si>
    <t>Financial Technology (Fintech) (4.71)</t>
  </si>
  <si>
    <t>Nippon India Banking &amp; Financial Services Fund - Reg - Growth</t>
  </si>
  <si>
    <t>Banks (52.54)</t>
  </si>
  <si>
    <t>Finance (21.61)</t>
  </si>
  <si>
    <t>Capital Markets (10.79)</t>
  </si>
  <si>
    <t>Insurance (9.79)</t>
  </si>
  <si>
    <t>Financial Technology (Fintech) (3.81)</t>
  </si>
  <si>
    <t>HDFC Banking &amp; Financial Services Fund - Reg - Growth</t>
  </si>
  <si>
    <t>Banks (57.91)</t>
  </si>
  <si>
    <t>Finance (23.87)</t>
  </si>
  <si>
    <t>Insurance (9.05)</t>
  </si>
  <si>
    <t>Capital Markets (7.26)</t>
  </si>
  <si>
    <t>Financial Technology (Fintech) (1.57)</t>
  </si>
  <si>
    <t>Aditya Birla Sun Life Banking and Financial Services Fund - Reg - Growth</t>
  </si>
  <si>
    <t>Banks (53.7)</t>
  </si>
  <si>
    <t>Finance (25.1)</t>
  </si>
  <si>
    <t>Capital Markets (7.91)</t>
  </si>
  <si>
    <t>Insurance (7.16)</t>
  </si>
  <si>
    <t>Financial Technology (Fintech) (3.25)</t>
  </si>
  <si>
    <t>Tata Banking And Financial Services Fund - Reg - Growth</t>
  </si>
  <si>
    <t>Banks (51.24)</t>
  </si>
  <si>
    <t>Finance (21.26)</t>
  </si>
  <si>
    <t>Insurance (10.55)</t>
  </si>
  <si>
    <t>Capital Markets (9.49)</t>
  </si>
  <si>
    <t>Financial Technology (Fintech) (7.24)</t>
  </si>
  <si>
    <t>Mirae Asset Banking and Financial Services Fund - Reg - Growth</t>
  </si>
  <si>
    <t>Banks (58.53)</t>
  </si>
  <si>
    <t>Finance (17.78)</t>
  </si>
  <si>
    <t>Capital Markets (9.5)</t>
  </si>
  <si>
    <t>Insurance (7.06)</t>
  </si>
  <si>
    <t>Current Assets (3.97)</t>
  </si>
  <si>
    <t>DSP Banking and Financial Services Fund - Reg - Growth</t>
  </si>
  <si>
    <t>Banks (47.09)</t>
  </si>
  <si>
    <t>Finance (25.45)</t>
  </si>
  <si>
    <t>Insurance (12.46)</t>
  </si>
  <si>
    <t>Capital Markets (8.95)</t>
  </si>
  <si>
    <t>Financial Technology (Fintech) (4.86)</t>
  </si>
  <si>
    <t>Invesco India Financial Services Fund - Reg - Growth</t>
  </si>
  <si>
    <t>Banks (46.8)</t>
  </si>
  <si>
    <t>Capital Markets (25.79)</t>
  </si>
  <si>
    <t>Finance (17.23)</t>
  </si>
  <si>
    <t>Insurance (5.36)</t>
  </si>
  <si>
    <t>Financial Technology (Fintech) (2.82)</t>
  </si>
  <si>
    <t>Sundaram Financial Services Opportunities Fund - Reg - Growth</t>
  </si>
  <si>
    <t>Banks (61.67)</t>
  </si>
  <si>
    <t>Finance (26.56)</t>
  </si>
  <si>
    <t>Financial Technology (Fintech) (5.24)</t>
  </si>
  <si>
    <t>Capital Markets (2.11)</t>
  </si>
  <si>
    <t>Insurance (2.01)</t>
  </si>
  <si>
    <t>Kotak Banking &amp; Financial Services Fund - Reg - Growth</t>
  </si>
  <si>
    <t>Banks (58.05)</t>
  </si>
  <si>
    <t>Finance (24.07)</t>
  </si>
  <si>
    <t>Capital Markets (12.14)</t>
  </si>
  <si>
    <t>Insurance (2.62)</t>
  </si>
  <si>
    <t>Current Assets (2.53)</t>
  </si>
  <si>
    <t>UTI Banking and Financial Services Fund - Growth</t>
  </si>
  <si>
    <t>Banks (63.34)</t>
  </si>
  <si>
    <t>Finance (17)</t>
  </si>
  <si>
    <t>Insurance (10.07)</t>
  </si>
  <si>
    <t>Capital Markets (5.04)</t>
  </si>
  <si>
    <t>Current Assets (3.74)</t>
  </si>
  <si>
    <t>Bandhan Financial Services Fund - Reg - Growth</t>
  </si>
  <si>
    <t>Banks (50.39)</t>
  </si>
  <si>
    <t>Finance (25.46)</t>
  </si>
  <si>
    <t>Capital Markets (10.63)</t>
  </si>
  <si>
    <t>Insurance (7.78)</t>
  </si>
  <si>
    <t>Financial Technology (Fintech) (3.99)</t>
  </si>
  <si>
    <t>HSBC Financial Services Fund - Reg - Growth</t>
  </si>
  <si>
    <t>Banks (40.33)</t>
  </si>
  <si>
    <t>Capital Markets (28.78)</t>
  </si>
  <si>
    <t>Finance (17.79)</t>
  </si>
  <si>
    <t>Financial Technology (Fintech) (7.44)</t>
  </si>
  <si>
    <t>Current Assets (3.12)</t>
  </si>
  <si>
    <t>Quant BFSI Fund - Reg - Growth</t>
  </si>
  <si>
    <t>Banks (40.62)</t>
  </si>
  <si>
    <t>Finance (29.82)</t>
  </si>
  <si>
    <t>Insurance (13.37)</t>
  </si>
  <si>
    <t>Capital Markets (13.06)</t>
  </si>
  <si>
    <t>Sovereign (6.9)</t>
  </si>
  <si>
    <t>WhiteOak Capital Banking &amp; Financial Services Fund - Reg - Growth</t>
  </si>
  <si>
    <t>Banks (46.39)</t>
  </si>
  <si>
    <t>Finance (32.57)</t>
  </si>
  <si>
    <t>Capital Markets (10.54)</t>
  </si>
  <si>
    <t>Insurance (6.29)</t>
  </si>
  <si>
    <t>Sovereign (3.98)</t>
  </si>
  <si>
    <t>Canara Robeco Banking and Financial Services Fund - Reg - Growth</t>
  </si>
  <si>
    <t>Banks (51.33)</t>
  </si>
  <si>
    <t>Finance (20.75)</t>
  </si>
  <si>
    <t>Capital Markets (14.46)</t>
  </si>
  <si>
    <t>Financial Technology (Fintech) (6.35)</t>
  </si>
  <si>
    <t>Current Assets (4.4)</t>
  </si>
  <si>
    <t>Bajaj Finserv Banking and Financial Services Fund - Reg - Growth</t>
  </si>
  <si>
    <t>Banks (50.92)</t>
  </si>
  <si>
    <t>Finance (23.6)</t>
  </si>
  <si>
    <t>Capital Markets (11.74)</t>
  </si>
  <si>
    <t>Insurance (8.51)</t>
  </si>
  <si>
    <t>Financial Technology (Fintech) (2.12)</t>
  </si>
  <si>
    <t>Mahindra Manulife Banking and Financial Services Fund - Reg - Growth</t>
  </si>
  <si>
    <t>Banks (49.97)</t>
  </si>
  <si>
    <t>Finance (22.49)</t>
  </si>
  <si>
    <t>Capital Markets (11.08)</t>
  </si>
  <si>
    <t>Financial Technology (Fintech) (5.89)</t>
  </si>
  <si>
    <t>Insurance (5.49)</t>
  </si>
  <si>
    <t>Baroda BNP Paribas Banking &amp; Financial Services Fund - Growth</t>
  </si>
  <si>
    <t>Banks (56.58)</t>
  </si>
  <si>
    <t>Finance (19.59)</t>
  </si>
  <si>
    <t>Capital Markets (10.47)</t>
  </si>
  <si>
    <t>Financial Technology (Fintech) (5.75)</t>
  </si>
  <si>
    <t>Insurance (3.76)</t>
  </si>
  <si>
    <t>ITI Banking and Financial Services Fund - Reg - Growth</t>
  </si>
  <si>
    <t>Banks (57.61)</t>
  </si>
  <si>
    <t>Finance (31.47)</t>
  </si>
  <si>
    <t>Current Assets (4.73)</t>
  </si>
  <si>
    <t>Capital Markets (3.9)</t>
  </si>
  <si>
    <t>Financial Technology (Fintech) (1.48)</t>
  </si>
  <si>
    <t>Edelweiss Financial Services Fund - Reg - Growth</t>
  </si>
  <si>
    <t>Banks (58.32)</t>
  </si>
  <si>
    <t>Finance (22.22)</t>
  </si>
  <si>
    <t>Capital Markets (11.82)</t>
  </si>
  <si>
    <t>Insurance (5.01)</t>
  </si>
  <si>
    <t>Current Assets (1.51)</t>
  </si>
  <si>
    <t>LIC MF Banking &amp; Financial Services Fund - Reg - Growth</t>
  </si>
  <si>
    <t>Banks (49.28)</t>
  </si>
  <si>
    <t>Finance (21.79)</t>
  </si>
  <si>
    <t>Capital Markets (14.54)</t>
  </si>
  <si>
    <t>Financial Technology (Fintech) (9.93)</t>
  </si>
  <si>
    <t>Insurance (2.58)</t>
  </si>
  <si>
    <t>Bank of India Banking &amp; Financial Services Fund - Reg - Growth</t>
  </si>
  <si>
    <t>Banks (53.2)</t>
  </si>
  <si>
    <t>Capital Markets (17.31)</t>
  </si>
  <si>
    <t>Finance (16.08)</t>
  </si>
  <si>
    <t>Financial Technology (Fintech) (7.57)</t>
  </si>
  <si>
    <t>Insurance (4.42)</t>
  </si>
  <si>
    <t>Motilal Oswal Financial Services Fund - Reg - Growth</t>
  </si>
  <si>
    <t>Banks (45.82)</t>
  </si>
  <si>
    <t>Finance (26.78)</t>
  </si>
  <si>
    <t>Capital Markets (15.85)</t>
  </si>
  <si>
    <t>Financial Technology (Fintech) (9.77)</t>
  </si>
  <si>
    <t>Current Assets (1.79)</t>
  </si>
  <si>
    <t>Helios Financial Services Fund - Reg - Growth</t>
  </si>
  <si>
    <t>Banks (37.85)</t>
  </si>
  <si>
    <t>Finance (26.71)</t>
  </si>
  <si>
    <t>Capital Markets (25.47)</t>
  </si>
  <si>
    <t>Financial Technology (Fintech) (9.29)</t>
  </si>
  <si>
    <t>Current Assets (0.68)</t>
  </si>
  <si>
    <t>Groww Banking &amp; Financial Services Fund - Reg - Growth</t>
  </si>
  <si>
    <t>Banks (33.12)</t>
  </si>
  <si>
    <t>Finance (28.03)</t>
  </si>
  <si>
    <t>Capital Markets (18.63)</t>
  </si>
  <si>
    <t>Financial Technology (Fintech) (8.86)</t>
  </si>
  <si>
    <t>Retailing (4.44)</t>
  </si>
  <si>
    <t>Nil, If redeemed bet. 0 Day to 30 Days Exit Load is 1%</t>
  </si>
  <si>
    <t>Taurus Banking &amp; Financial Services Fund - Reg - Growth</t>
  </si>
  <si>
    <t>Banks (58.69)</t>
  </si>
  <si>
    <t>Finance (20.17)</t>
  </si>
  <si>
    <t>Capital Markets (14.03)</t>
  </si>
  <si>
    <t>Insurance (5.31)</t>
  </si>
  <si>
    <t>Current Assets (1.17)</t>
  </si>
  <si>
    <t>Consumption (Reg)</t>
  </si>
  <si>
    <t>Aditya Birla Sun Life Consumption Fund - Growth</t>
  </si>
  <si>
    <t>Retailing (23.53)</t>
  </si>
  <si>
    <t>Automobiles (14.51)</t>
  </si>
  <si>
    <t>Consumer Durables (9.37)</t>
  </si>
  <si>
    <t>Food Products (6.48)</t>
  </si>
  <si>
    <t>Mirae Asset Great Consumer Fund - Growth</t>
  </si>
  <si>
    <t>Consumer Durables (25.39)</t>
  </si>
  <si>
    <t>Automobiles (20.3)</t>
  </si>
  <si>
    <t>Retailing (19.85)</t>
  </si>
  <si>
    <t>Leisure Services (6.05)</t>
  </si>
  <si>
    <t>Telecom - Services (5.38)</t>
  </si>
  <si>
    <t>ICICI Prudential Bharat Consumption Fund - Reg - Growth</t>
  </si>
  <si>
    <t>Automobiles (18.72)</t>
  </si>
  <si>
    <t>Retailing (14.41)</t>
  </si>
  <si>
    <t>Consumer Durables (12.25)</t>
  </si>
  <si>
    <t>Diversified FMCG (11.25)</t>
  </si>
  <si>
    <t>Leisure Services (7.63)</t>
  </si>
  <si>
    <t>Tata India Consumer Fund - Reg - Growth</t>
  </si>
  <si>
    <t>Retailing (18.41)</t>
  </si>
  <si>
    <t>Consumer Durables (17.59)</t>
  </si>
  <si>
    <t>Beverages (12.56)</t>
  </si>
  <si>
    <t>Automobiles (11.43)</t>
  </si>
  <si>
    <t>Food Products (8.71)</t>
  </si>
  <si>
    <t>SBI Consumption Opportunities Fund - Growth</t>
  </si>
  <si>
    <t>Consumer Durables (23.34)</t>
  </si>
  <si>
    <t>Automobiles (15.57)</t>
  </si>
  <si>
    <t>Retailing (14.66)</t>
  </si>
  <si>
    <t>Leisure Services (9.03)</t>
  </si>
  <si>
    <t>Beverages (7.34)</t>
  </si>
  <si>
    <t>Axis Consumption Fund - Reg - Growth</t>
  </si>
  <si>
    <t>Automobiles (21.06)</t>
  </si>
  <si>
    <t>Retailing (13.48)</t>
  </si>
  <si>
    <t>Consumer Durables (12.8)</t>
  </si>
  <si>
    <t>Telecom - Services (9.98)</t>
  </si>
  <si>
    <t>Healthcare Services (6.57)</t>
  </si>
  <si>
    <t>Nippon India Consumption Fund - Reg - Growth</t>
  </si>
  <si>
    <t>Automobiles (20.5)</t>
  </si>
  <si>
    <t>Retailing (17.67)</t>
  </si>
  <si>
    <t>Consumer Durables (14)</t>
  </si>
  <si>
    <t>Beverages (8.07)</t>
  </si>
  <si>
    <t>Diversified FMCG (8.06)</t>
  </si>
  <si>
    <t>Canara Robeco Consumption Fund - Reg - Growth</t>
  </si>
  <si>
    <t>Retailing (19.77)</t>
  </si>
  <si>
    <t>Automobiles (13.14)</t>
  </si>
  <si>
    <t>Consumer Durables (8.87)</t>
  </si>
  <si>
    <t>Finance (7.88)</t>
  </si>
  <si>
    <t>Banks (7.44)</t>
  </si>
  <si>
    <t>HSBC Consumption Fund - Reg - Growth</t>
  </si>
  <si>
    <t>Consumer Durables (18.1)</t>
  </si>
  <si>
    <t>Automobiles (15.56)</t>
  </si>
  <si>
    <t>Retailing (13.36)</t>
  </si>
  <si>
    <t>Beverages (9.49)</t>
  </si>
  <si>
    <t>Food Products (5.77)</t>
  </si>
  <si>
    <t>Kotak Consumption Fund - Reg - Growth</t>
  </si>
  <si>
    <t>Automobiles (18.88)</t>
  </si>
  <si>
    <t>Pharmaceuticals &amp; Biotechnology (14.16)</t>
  </si>
  <si>
    <t>Consumer Durables (13.99)</t>
  </si>
  <si>
    <t>Retailing (10.17)</t>
  </si>
  <si>
    <t>Diversified FMCG (6.72)</t>
  </si>
  <si>
    <t>Sundaram Consumption Fund - Reg - Growth</t>
  </si>
  <si>
    <t>Automobiles (16.19)</t>
  </si>
  <si>
    <t>Consumer Durables (12.32)</t>
  </si>
  <si>
    <t>Retailing (11.79)</t>
  </si>
  <si>
    <t>Telecom - Services (7.94)</t>
  </si>
  <si>
    <t>Healthcare Services (7.74)</t>
  </si>
  <si>
    <t>Baroda BNP Paribas India Consumption Fund - Reg - Growth</t>
  </si>
  <si>
    <t>Automobiles (27.63)</t>
  </si>
  <si>
    <t>Retailing (14.22)</t>
  </si>
  <si>
    <t>Consumer Durables (13.01)</t>
  </si>
  <si>
    <t>Telecom - Services (8.02)</t>
  </si>
  <si>
    <t>Food Products (6.16)</t>
  </si>
  <si>
    <t>Motilal Oswal Consumption Fund - Reg - Growth</t>
  </si>
  <si>
    <t>Consumer Durables (18.36)</t>
  </si>
  <si>
    <t>Retailing (14.65)</t>
  </si>
  <si>
    <t>Commercial Services &amp; Supplies (8.94)</t>
  </si>
  <si>
    <t>Auto Components (7.96)</t>
  </si>
  <si>
    <t>Automobiles (7.71)</t>
  </si>
  <si>
    <t>UTI India Consumer Fund - Growth</t>
  </si>
  <si>
    <t>Automobiles (25.15)</t>
  </si>
  <si>
    <t>Retailing (20.27)</t>
  </si>
  <si>
    <t>Consumer Durables (14.16)</t>
  </si>
  <si>
    <t>Telecom - Services (5.34)</t>
  </si>
  <si>
    <t>Diversified FMCG (4.62)</t>
  </si>
  <si>
    <t>Bajaj Finserv Consumption Fund - Reg - Growth</t>
  </si>
  <si>
    <t>Consumer Durables (23.11)</t>
  </si>
  <si>
    <t>Retailing (14.84)</t>
  </si>
  <si>
    <t>Automobiles (13.48)</t>
  </si>
  <si>
    <t>Auto Components (7.55)</t>
  </si>
  <si>
    <t>Food Products (6.42)</t>
  </si>
  <si>
    <t>Invesco India Consumption Fund - Reg - Growth</t>
  </si>
  <si>
    <t>Auto Components (14.99)</t>
  </si>
  <si>
    <t>Retailing (14.86)</t>
  </si>
  <si>
    <t>Automobiles (11.63)</t>
  </si>
  <si>
    <t>Healthcare Services (8.98)</t>
  </si>
  <si>
    <t>Edelweiss Consumption Fund - Reg - Growth</t>
  </si>
  <si>
    <t>Automobiles (19.75)</t>
  </si>
  <si>
    <t>Consumer Durables (15.69)</t>
  </si>
  <si>
    <t>Retailing (13.06)</t>
  </si>
  <si>
    <t>Diversified FMCG (6.96)</t>
  </si>
  <si>
    <t>Telecom - Services (5.87)</t>
  </si>
  <si>
    <t>Mahindra Manulife Consumption Fund - Reg - Growth</t>
  </si>
  <si>
    <t>Automobiles (18.39)</t>
  </si>
  <si>
    <t>Retailing (17.33)</t>
  </si>
  <si>
    <t>Consumer Durables (12.92)</t>
  </si>
  <si>
    <t>Telecom - Services (7.8)</t>
  </si>
  <si>
    <t>Diversified FMCG (6.68)</t>
  </si>
  <si>
    <t>LIC MF Consumption Fund - Reg - Growth</t>
  </si>
  <si>
    <t>Retailing (12.66)</t>
  </si>
  <si>
    <t>Consumer Durables (12.62)</t>
  </si>
  <si>
    <t>Automobiles (8.59)</t>
  </si>
  <si>
    <t>Leisure Services (8.43)</t>
  </si>
  <si>
    <t>Food Products (6.72)</t>
  </si>
  <si>
    <t>ITI Bharat Consumption Fund - Reg - Growth</t>
  </si>
  <si>
    <t>Automobiles (22.16)</t>
  </si>
  <si>
    <t>Consumer Durables (12.51)</t>
  </si>
  <si>
    <t>Retailing (11.14)</t>
  </si>
  <si>
    <t>Telecom - Services (7.36)</t>
  </si>
  <si>
    <t>Diversified FMCG (6.14)</t>
  </si>
  <si>
    <t>Bank of India Consumption Fund - Reg - Growth</t>
  </si>
  <si>
    <t>Retailing (12.94)</t>
  </si>
  <si>
    <t>Consumer Durables (12.83)</t>
  </si>
  <si>
    <t>Telecom - Services (11.75)</t>
  </si>
  <si>
    <t>Diversified FMCG (9.86)</t>
  </si>
  <si>
    <t>Automobiles (9.2)</t>
  </si>
  <si>
    <t>Union Consumption Fund - Reg - Growth</t>
  </si>
  <si>
    <t>Retailing (19.46)</t>
  </si>
  <si>
    <t>Automobiles (16.27)</t>
  </si>
  <si>
    <t>Consumer Durables (12.73)</t>
  </si>
  <si>
    <t>Beverages (6.86)</t>
  </si>
  <si>
    <t>Telecom - Services (6.79)</t>
  </si>
  <si>
    <t>Quant Consumption Fund - Reg - Growth</t>
  </si>
  <si>
    <t>Food Products (14.64)</t>
  </si>
  <si>
    <t>Pharmaceuticals &amp; Biotechnology (11.97)</t>
  </si>
  <si>
    <t>Capital Markets (10.72)</t>
  </si>
  <si>
    <t>Finance (10.37)</t>
  </si>
  <si>
    <t>Consumer Durables (10.26)</t>
  </si>
  <si>
    <t>WhiteOak Capital Consumption Opportunities Fund - Reg - Growth</t>
  </si>
  <si>
    <t>Retailing (17.21)</t>
  </si>
  <si>
    <t>Consumer Durables (15.99)</t>
  </si>
  <si>
    <t>Automobiles (13.24)</t>
  </si>
  <si>
    <t>Food Products (10.86)</t>
  </si>
  <si>
    <t>Telecom - Services (7.79)</t>
  </si>
  <si>
    <t>Business Cycle  (Reg)</t>
  </si>
  <si>
    <t>ICICI Prudential Business Cycle Fund - Reg - Growth</t>
  </si>
  <si>
    <t>Banks (26.18)</t>
  </si>
  <si>
    <t>Automobiles (11.52)</t>
  </si>
  <si>
    <t>Insurance (7.22)</t>
  </si>
  <si>
    <t>Current Assets (7.13)</t>
  </si>
  <si>
    <t>Realty (5.73)</t>
  </si>
  <si>
    <t>Kotak Business Cycle Fund - Reg - Growth</t>
  </si>
  <si>
    <t>Banks (16.56)</t>
  </si>
  <si>
    <t>Retailing (10.26)</t>
  </si>
  <si>
    <t>Healthcare Services (9.94)</t>
  </si>
  <si>
    <t>Industrial Manufacturing (8.18)</t>
  </si>
  <si>
    <t>Automobiles (5.5)</t>
  </si>
  <si>
    <t>HDFC Business Cycle Fund - Reg - Growth</t>
  </si>
  <si>
    <t>Banks (16.88)</t>
  </si>
  <si>
    <t>Finance (9.18)</t>
  </si>
  <si>
    <t>Retailing (7.88)</t>
  </si>
  <si>
    <t>Pharmaceuticals &amp; Biotechnology (7.86)</t>
  </si>
  <si>
    <t>Telecom - Services (5.6)</t>
  </si>
  <si>
    <t>Tata Business Cycle Fund - Reg - Growth</t>
  </si>
  <si>
    <t>Finance (9.29)</t>
  </si>
  <si>
    <t>Banks (8.74)</t>
  </si>
  <si>
    <t>Healthcare Services (8.29)</t>
  </si>
  <si>
    <t>Cement &amp; Cement Products (6.5)</t>
  </si>
  <si>
    <t>Axis Business Cycles Fund - Reg - Growth</t>
  </si>
  <si>
    <t>Banks (17.62)</t>
  </si>
  <si>
    <t>Auto Components (7.31)</t>
  </si>
  <si>
    <t>Chemicals &amp; Petrochemicals (6.2)</t>
  </si>
  <si>
    <t>Finance (5.06)</t>
  </si>
  <si>
    <t>Retailing (4.88)</t>
  </si>
  <si>
    <t>Aditya Birla Sun Life Business Cycle Fund - Reg - Growth</t>
  </si>
  <si>
    <t>Banks (13.17)</t>
  </si>
  <si>
    <t>IT - Software (8.47)</t>
  </si>
  <si>
    <t>Pharmaceuticals &amp; Biotechnology (7.51)</t>
  </si>
  <si>
    <t>Sundaram Business Cycle Fund - Reg - Growth</t>
  </si>
  <si>
    <t>Retailing (11.43)</t>
  </si>
  <si>
    <t>Electrical Equipment (10.96)</t>
  </si>
  <si>
    <t>Finance (9)</t>
  </si>
  <si>
    <t>Industrial Products (8.39)</t>
  </si>
  <si>
    <t>IT - Software (8.21)</t>
  </si>
  <si>
    <t>Motilal Oswal Business Cycle Fund - Reg - Growth</t>
  </si>
  <si>
    <t>Healthcare Services (10.95)</t>
  </si>
  <si>
    <t>Retailing (8.76)</t>
  </si>
  <si>
    <t>IT - Software (8.08)</t>
  </si>
  <si>
    <t>Electrical Equipment (7.97)</t>
  </si>
  <si>
    <t>Edelweiss Business Cycle Fund - Reg - Growth</t>
  </si>
  <si>
    <t>Pharmaceuticals &amp; Biotechnology (14.02)</t>
  </si>
  <si>
    <t>Banks (10.61)</t>
  </si>
  <si>
    <t>Electrical Equipment (8.76)</t>
  </si>
  <si>
    <t>Finance (7.5)</t>
  </si>
  <si>
    <t>Automobiles (7.34)</t>
  </si>
  <si>
    <t>Invesco India Business Cycle Fund - Reg - Growth</t>
  </si>
  <si>
    <t>Banks (20.6)</t>
  </si>
  <si>
    <t>Healthcare Services (11.67)</t>
  </si>
  <si>
    <t>Realty (10.86)</t>
  </si>
  <si>
    <t>Retailing (6.79)</t>
  </si>
  <si>
    <t>Pharmaceuticals &amp; Biotechnology (6.38)</t>
  </si>
  <si>
    <t>Mahindra Manulife Business Cycle Fund - Reg - Growth</t>
  </si>
  <si>
    <t>Banks (16.3)</t>
  </si>
  <si>
    <t>Pharmaceuticals &amp; Biotechnology (10.37)</t>
  </si>
  <si>
    <t>Power (7.66)</t>
  </si>
  <si>
    <t>Cement &amp; Cement Products (7.5)</t>
  </si>
  <si>
    <t>DSP Business Cycle Fund - Reg - Growth</t>
  </si>
  <si>
    <t>Automobiles (11.41)</t>
  </si>
  <si>
    <t>Miscellaneous (10.14)</t>
  </si>
  <si>
    <t>Petroleum Products (5.24)</t>
  </si>
  <si>
    <t>Telecom - Services (5.21)</t>
  </si>
  <si>
    <t>HSBC Business Cycles Fund - Reg - Growth</t>
  </si>
  <si>
    <t>Banks (14.52)</t>
  </si>
  <si>
    <t>Capital Markets (10.95)</t>
  </si>
  <si>
    <t>Electrical Equipment (8.03)</t>
  </si>
  <si>
    <t>Retailing (6.66)</t>
  </si>
  <si>
    <t>Construction (5.7)</t>
  </si>
  <si>
    <t>Bandhan Business Cycle Fund - Reg - Growth</t>
  </si>
  <si>
    <t>Banks (25.56)</t>
  </si>
  <si>
    <t>Finance (9.15)</t>
  </si>
  <si>
    <t>Power (7.95)</t>
  </si>
  <si>
    <t>IT - Software (5.98)</t>
  </si>
  <si>
    <t>Quant Business Cycle Fund - Reg - Growth</t>
  </si>
  <si>
    <t>Pharmaceuticals &amp; Biotechnology (12.04)</t>
  </si>
  <si>
    <t>IT - Software (11.37)</t>
  </si>
  <si>
    <t>Finance (10.87)</t>
  </si>
  <si>
    <t>Banks (10.12)</t>
  </si>
  <si>
    <t>Petroleum Products (9.26)</t>
  </si>
  <si>
    <t>Baroda BNP Paribas Business Cycle Fund - Reg - Growth</t>
  </si>
  <si>
    <t>Banks (18.41)</t>
  </si>
  <si>
    <t>Electrical Equipment (8.08)</t>
  </si>
  <si>
    <t>Pharmaceuticals &amp; Biotechnology (7.93)</t>
  </si>
  <si>
    <t>IT - Software (7.65)</t>
  </si>
  <si>
    <t>Automobiles (5.53)</t>
  </si>
  <si>
    <t>Union Business Cycle Fund - Reg - Growth</t>
  </si>
  <si>
    <t>Pharmaceuticals &amp; Biotechnology (6.84)</t>
  </si>
  <si>
    <t>Construction (6.52)</t>
  </si>
  <si>
    <t>Finance (6.16)</t>
  </si>
  <si>
    <t>IT - Software (5.95)</t>
  </si>
  <si>
    <t>Bank of India Business Cycle Fund - Reg - Growth</t>
  </si>
  <si>
    <t>Consumer Durables (13.38)</t>
  </si>
  <si>
    <t>Banks (13.05)</t>
  </si>
  <si>
    <t>Power (8.38)</t>
  </si>
  <si>
    <t>Electrical Equipment (6.72)</t>
  </si>
  <si>
    <t>Pharmaceuticals &amp; Biotechnology (5.63)</t>
  </si>
  <si>
    <t>ITI Business Cycle Fund - Reg - Growth</t>
  </si>
  <si>
    <t>Banks (15.4)</t>
  </si>
  <si>
    <t>Pharmaceuticals &amp; Biotechnology (11.72)</t>
  </si>
  <si>
    <t>Finance (9.99)</t>
  </si>
  <si>
    <t>Automobiles (4.7)</t>
  </si>
  <si>
    <t>Healthcare (Reg)</t>
  </si>
  <si>
    <t>Nippon India Pharma Fund - Reg - Growth</t>
  </si>
  <si>
    <t>Pharmaceuticals &amp; Biotechnology (73.99)</t>
  </si>
  <si>
    <t>Healthcare Services (21.06)</t>
  </si>
  <si>
    <t>Retailing (2.51)</t>
  </si>
  <si>
    <t>Current Assets (1.99)</t>
  </si>
  <si>
    <t>Healthcare Equipment &amp; Supplies (0.44)</t>
  </si>
  <si>
    <t>ICICI Prudential Healthcare Fund - Reg - Growth</t>
  </si>
  <si>
    <t>Pharmaceuticals &amp; Biotechnology (70.69)</t>
  </si>
  <si>
    <t>Healthcare Services (15.91)</t>
  </si>
  <si>
    <t>Retailing (5.38)</t>
  </si>
  <si>
    <t>Current Assets (4.98)</t>
  </si>
  <si>
    <t>Chemicals &amp; Petrochemicals (1.22)</t>
  </si>
  <si>
    <t>SBI Healthcare Opportunities Fund - Growth</t>
  </si>
  <si>
    <t>Pharmaceuticals &amp; Biotechnology (62.01)</t>
  </si>
  <si>
    <t>Healthcare Services (27.65)</t>
  </si>
  <si>
    <t>Chemicals &amp; Petrochemicals (5.17)</t>
  </si>
  <si>
    <t>Current Assets (3.17)</t>
  </si>
  <si>
    <t>Healthcare Equipment &amp; Supplies (1.94)</t>
  </si>
  <si>
    <t>If redeemed bet. 0 Day to 15 Day Exit Load is 0.5%</t>
  </si>
  <si>
    <t>DSP Healthcare Fund - Reg - Growth</t>
  </si>
  <si>
    <t>Pharmaceuticals &amp; Biotechnology (65.89)</t>
  </si>
  <si>
    <t>Healthcare Services (23.53)</t>
  </si>
  <si>
    <t>Healthcare Equipment &amp; Supplies (1.9)</t>
  </si>
  <si>
    <t>Insurance (1.08)</t>
  </si>
  <si>
    <t>Mirae Asset Healthcare Fund - Reg - Growth</t>
  </si>
  <si>
    <t>Pharmaceuticals &amp; Biotechnology (75.4)</t>
  </si>
  <si>
    <t>Healthcare Services (21.74)</t>
  </si>
  <si>
    <t>Healthcare Equipment &amp; Supplies (1.44)</t>
  </si>
  <si>
    <t>Chemicals &amp; Petrochemicals (1.09)</t>
  </si>
  <si>
    <t>Current Assets (0.32)</t>
  </si>
  <si>
    <t>HDFC Pharma and Healthcare Fund - Reg - Growth</t>
  </si>
  <si>
    <t>Pharmaceuticals &amp; Biotechnology (72.12)</t>
  </si>
  <si>
    <t>Healthcare Services (24.15)</t>
  </si>
  <si>
    <t>Healthcare Equipment &amp; Supplies (2.15)</t>
  </si>
  <si>
    <t>Current Assets (1.58)</t>
  </si>
  <si>
    <t>Tata India Pharma And Healthcare Fund - Reg - Growth</t>
  </si>
  <si>
    <t>Pharmaceuticals &amp; Biotechnology (58.3)</t>
  </si>
  <si>
    <t>Healthcare Services (33.2)</t>
  </si>
  <si>
    <t>Fertilizers &amp; Agrochemicals (5.56)</t>
  </si>
  <si>
    <t>Personal Products (1.09)</t>
  </si>
  <si>
    <t>Healthcare Equipment &amp; Supplies (0.87)</t>
  </si>
  <si>
    <t>UTI Healthcare Fund - Growth</t>
  </si>
  <si>
    <t>Pharmaceuticals &amp; Biotechnology (67.87)</t>
  </si>
  <si>
    <t>Healthcare Services (23.99)</t>
  </si>
  <si>
    <t>Current Assets (5.73)</t>
  </si>
  <si>
    <t>Chemicals &amp; Petrochemicals (1.42)</t>
  </si>
  <si>
    <t>Healthcare Equipment &amp; Supplies (0.98)</t>
  </si>
  <si>
    <t>Aditya Birla Sun Life Pharma &amp; Healthcare Fund - Reg - Growth</t>
  </si>
  <si>
    <t>Pharmaceuticals &amp; Biotechnology (73.27)</t>
  </si>
  <si>
    <t>Healthcare Services (21.58)</t>
  </si>
  <si>
    <t>Current Assets (3.6)</t>
  </si>
  <si>
    <t>Miscellaneous (0.78)</t>
  </si>
  <si>
    <t>Chemicals &amp; Petrochemicals (0.77)</t>
  </si>
  <si>
    <t>WhiteOak Capital Pharma and Healthcare Fund - Reg - Growth</t>
  </si>
  <si>
    <t>Pharmaceuticals &amp; Biotechnology (64.43)</t>
  </si>
  <si>
    <t>Healthcare Services (27.53)</t>
  </si>
  <si>
    <t>Current Assets (3.85)</t>
  </si>
  <si>
    <t>Chemicals &amp; Petrochemicals (3.35)</t>
  </si>
  <si>
    <t>Sovereign (2.53)</t>
  </si>
  <si>
    <t>Kotak Healthcare Fund - Reg - Growth</t>
  </si>
  <si>
    <t>Pharmaceuticals &amp; Biotechnology (70.34)</t>
  </si>
  <si>
    <t>Healthcare Services (23.15)</t>
  </si>
  <si>
    <t>Healthcare Equipment &amp; Supplies (4.69)</t>
  </si>
  <si>
    <t>Chemicals &amp; Petrochemicals (1.49)</t>
  </si>
  <si>
    <t>Baroda BNP Paribas Health and Wellness Fund (BBNPHW) - Reg - Growth</t>
  </si>
  <si>
    <t>Pharmaceuticals &amp; Biotechnology (74.57)</t>
  </si>
  <si>
    <t>Healthcare Services (19.53)</t>
  </si>
  <si>
    <t>Insurance (2.91)</t>
  </si>
  <si>
    <t>Current Assets (1.21)</t>
  </si>
  <si>
    <t>Retailing (0.93)</t>
  </si>
  <si>
    <t>Quant Healthcare Fund - Reg - Growth</t>
  </si>
  <si>
    <t>Pharmaceuticals &amp; Biotechnology (93.03)</t>
  </si>
  <si>
    <t>Food Products (5.64)</t>
  </si>
  <si>
    <t>Sovereign (5.57)</t>
  </si>
  <si>
    <t>Fertilizers &amp; Agrochemicals (0.31)</t>
  </si>
  <si>
    <t>Miscellaneous (0)</t>
  </si>
  <si>
    <t>Bajaj Finserv Healthcare Fund - Reg - Growth</t>
  </si>
  <si>
    <t>Pharmaceuticals &amp; Biotechnology (71.29)</t>
  </si>
  <si>
    <t>Healthcare Services (16.95)</t>
  </si>
  <si>
    <t>Current Assets (2.75)</t>
  </si>
  <si>
    <t>Food Products (2.27)</t>
  </si>
  <si>
    <t>Consumer Durables (2)</t>
  </si>
  <si>
    <t>Bandhan Healthcare Fund - Reg - Growth</t>
  </si>
  <si>
    <t>Pharmaceuticals &amp; Biotechnology (70.04)</t>
  </si>
  <si>
    <t>Healthcare Services (25.04)</t>
  </si>
  <si>
    <t>Current Assets (4)</t>
  </si>
  <si>
    <t>Miscellaneous (0.92)</t>
  </si>
  <si>
    <t>ITI Pharma and Healthcare Fund - Reg - Growth</t>
  </si>
  <si>
    <t>Pharmaceuticals &amp; Biotechnology (72.85)</t>
  </si>
  <si>
    <t>Healthcare Services (22.7)</t>
  </si>
  <si>
    <t>Healthcare Equipment &amp; Supplies (1.5)</t>
  </si>
  <si>
    <t>Consumer Durables (1.25)</t>
  </si>
  <si>
    <t>Chemicals &amp; Petrochemicals (0.99)</t>
  </si>
  <si>
    <t>PGIM India Healthcare Fund - Reg - Growth</t>
  </si>
  <si>
    <t>Pharmaceuticals &amp; Biotechnology (63.24)</t>
  </si>
  <si>
    <t>Healthcare Services (25.71)</t>
  </si>
  <si>
    <t>Current Assets (5.43)</t>
  </si>
  <si>
    <t>Chemicals &amp; Petrochemicals (3.04)</t>
  </si>
  <si>
    <t>Insurance (1.4)</t>
  </si>
  <si>
    <t>LIC MF Healthcare Fund - Reg - Growth</t>
  </si>
  <si>
    <t>Pharmaceuticals &amp; Biotechnology (62.73)</t>
  </si>
  <si>
    <t>Healthcare Services (30.14)</t>
  </si>
  <si>
    <t>Chemicals &amp; Petrochemicals (5.65)</t>
  </si>
  <si>
    <t>Current Assets (1.48)</t>
  </si>
  <si>
    <t>Technology (Reg)</t>
  </si>
  <si>
    <t>ICICI Prudential Technology Fund - Growth</t>
  </si>
  <si>
    <t>IT - Software (49.77)</t>
  </si>
  <si>
    <t>Telecom - Services (13.96)</t>
  </si>
  <si>
    <t>IT - Services (12.18)</t>
  </si>
  <si>
    <t>Retailing (8.16)</t>
  </si>
  <si>
    <t>Commercial Services &amp; Supplies (3.19)</t>
  </si>
  <si>
    <t>Tata Digital India Fund - Reg - Growth</t>
  </si>
  <si>
    <t>IT - Software (56.76)</t>
  </si>
  <si>
    <t>Retailing (11.06)</t>
  </si>
  <si>
    <t>Financial Technology (Fintech) (5.82)</t>
  </si>
  <si>
    <t>Telecom - Services (5.53)</t>
  </si>
  <si>
    <t>IT - Services (4.72)</t>
  </si>
  <si>
    <t>SBI Technology Opportunities Fund - Growth</t>
  </si>
  <si>
    <t>IT - Software (41.68)</t>
  </si>
  <si>
    <t>Telecom - Services (16.15)</t>
  </si>
  <si>
    <t>Retailing (13.42)</t>
  </si>
  <si>
    <t>IT - Services (9.93)</t>
  </si>
  <si>
    <t>Commercial Services &amp; Supplies (7.15)</t>
  </si>
  <si>
    <t>Aditya Birla Sun Life Digital India Fund - Growth</t>
  </si>
  <si>
    <t>IT - Software (55.64)</t>
  </si>
  <si>
    <t>Retailing (11.77)</t>
  </si>
  <si>
    <t>IT - Services (7.57)</t>
  </si>
  <si>
    <t>Telecom - Services (6.92)</t>
  </si>
  <si>
    <t>Commercial Services &amp; Supplies (3.95)</t>
  </si>
  <si>
    <t>Franklin India Technology Fund - Growth</t>
  </si>
  <si>
    <t>IT - Software (32.54)</t>
  </si>
  <si>
    <t>Telecom - Services (20.73)</t>
  </si>
  <si>
    <t>Retailing (16.69)</t>
  </si>
  <si>
    <t>IT - Services (8.76)</t>
  </si>
  <si>
    <t>Financial Technology (Fintech) (5.52)</t>
  </si>
  <si>
    <t>HDFC Technology Fund - Reg - Growth</t>
  </si>
  <si>
    <t>IT - Software (54.68)</t>
  </si>
  <si>
    <t>Telecom - Services (16.85)</t>
  </si>
  <si>
    <t>Retailing (9.3)</t>
  </si>
  <si>
    <t>Commercial Services &amp; Supplies (7.84)</t>
  </si>
  <si>
    <t>IT - Services (5.42)</t>
  </si>
  <si>
    <t>Motilal Oswal Digital India Fund - Reg - Growth</t>
  </si>
  <si>
    <t>IT - Software (37.3)</t>
  </si>
  <si>
    <t>Financial Technology (Fintech) (16.44)</t>
  </si>
  <si>
    <t>Retailing (16)</t>
  </si>
  <si>
    <t>Commercial Services &amp; Supplies (10.21)</t>
  </si>
  <si>
    <t>IT - Services (6.71)</t>
  </si>
  <si>
    <t>Edelweiss Technology Fund - Reg - Growth</t>
  </si>
  <si>
    <t>IT - Software (41.11)</t>
  </si>
  <si>
    <t>Telecom - Services (9.13)</t>
  </si>
  <si>
    <t>IT - Hardware (8.6)</t>
  </si>
  <si>
    <t>Automobiles (6.84)</t>
  </si>
  <si>
    <t>Consumer Durables (6.69)</t>
  </si>
  <si>
    <t>Kotak Technology Fund - Reg - Growth</t>
  </si>
  <si>
    <t>IT - Software (47.08)</t>
  </si>
  <si>
    <t>Telecom - Services (18.53)</t>
  </si>
  <si>
    <t>Retailing (15.38)</t>
  </si>
  <si>
    <t>IT - Services (5.02)</t>
  </si>
  <si>
    <t>Transport Services (3.85)</t>
  </si>
  <si>
    <t>WhiteOak Capital Digital Bharat Fund - Reg - Growth</t>
  </si>
  <si>
    <t>IT - Software (40.85)</t>
  </si>
  <si>
    <t>Telecom - Services (18.26)</t>
  </si>
  <si>
    <t>Retailing (17.97)</t>
  </si>
  <si>
    <t>Sovereign (8.44)</t>
  </si>
  <si>
    <t>Commercial Services &amp; Supplies (6.02)</t>
  </si>
  <si>
    <t>Invesco India Technology Fund - Reg - Growth</t>
  </si>
  <si>
    <t>IT - Software (44.97)</t>
  </si>
  <si>
    <t>Retailing (16.28)</t>
  </si>
  <si>
    <t>IT - Services (7.42)</t>
  </si>
  <si>
    <t>Capital Markets (7.3)</t>
  </si>
  <si>
    <t>Quant Teck Fund - Reg - Growth</t>
  </si>
  <si>
    <t>IT - Software (30.86)</t>
  </si>
  <si>
    <t>Telecom - Services (18.72)</t>
  </si>
  <si>
    <t>IT - Services (12.61)</t>
  </si>
  <si>
    <t>Petroleum Products (9.33)</t>
  </si>
  <si>
    <t>LIC MF Technology Fund - Reg - Growth</t>
  </si>
  <si>
    <t>IT - Software (37.84)</t>
  </si>
  <si>
    <t>Telecom - Services (14.01)</t>
  </si>
  <si>
    <t>Retailing (10.87)</t>
  </si>
  <si>
    <t>Financial Technology (Fintech) (6.79)</t>
  </si>
  <si>
    <t>Electrical Equipment (6.25)</t>
  </si>
  <si>
    <t>Manufacturing (Reg)</t>
  </si>
  <si>
    <t>HDFC Manufacturing Fund - Reg - Growth</t>
  </si>
  <si>
    <t>Pharmaceuticals &amp; Biotechnology (16.08)</t>
  </si>
  <si>
    <t>Automobiles (13.84)</t>
  </si>
  <si>
    <t>Auto Components (8.55)</t>
  </si>
  <si>
    <t>Petroleum Products (8.17)</t>
  </si>
  <si>
    <t>Aerospace &amp; Defense (7.75)</t>
  </si>
  <si>
    <t>ICICI Prudential Manufacturing Fund - Reg - Growth</t>
  </si>
  <si>
    <t>Automobiles (14.01)</t>
  </si>
  <si>
    <t>Pharmaceuticals &amp; Biotechnology (12.93)</t>
  </si>
  <si>
    <t>Industrial Products (8.67)</t>
  </si>
  <si>
    <t>Electrical Equipment (8.31)</t>
  </si>
  <si>
    <t>Cement &amp; Cement Products (7.07)</t>
  </si>
  <si>
    <t>Axis India Manufacturing Fund - Reg - Growth</t>
  </si>
  <si>
    <t>Automobiles (15.72)</t>
  </si>
  <si>
    <t>Auto Components (15.27)</t>
  </si>
  <si>
    <t>Pharmaceuticals &amp; Biotechnology (15.02)</t>
  </si>
  <si>
    <t>Electrical Equipment (14.39)</t>
  </si>
  <si>
    <t>Industrial Products (8.13)</t>
  </si>
  <si>
    <t>Kotak Manufacture in India Fund - Reg - Growth</t>
  </si>
  <si>
    <t>Pharmaceuticals &amp; Biotechnology (19.3)</t>
  </si>
  <si>
    <t>Automobiles (14.92)</t>
  </si>
  <si>
    <t>Industrial Manufacturing (8.74)</t>
  </si>
  <si>
    <t>Industrial Products (7.15)</t>
  </si>
  <si>
    <t>Auto Components (6.2)</t>
  </si>
  <si>
    <t>Canara Robeco Manufacturing Fund - Reg - Growth</t>
  </si>
  <si>
    <t>Electrical Equipment (14.99)</t>
  </si>
  <si>
    <t>Pharmaceuticals &amp; Biotechnology (12.18)</t>
  </si>
  <si>
    <t>Automobiles (10.76)</t>
  </si>
  <si>
    <t>Consumer Durables (9.04)</t>
  </si>
  <si>
    <t>Industrial Products (7.62)</t>
  </si>
  <si>
    <t>Aditya Birla Sun Life Manufacturing Equity Fund - Reg - Growth</t>
  </si>
  <si>
    <t>Industrial Products (15.95)</t>
  </si>
  <si>
    <t>Auto Components (13.49)</t>
  </si>
  <si>
    <t>Pharmaceuticals &amp; Biotechnology (12.03)</t>
  </si>
  <si>
    <t>Automobiles (10.01)</t>
  </si>
  <si>
    <t>Consumer Durables (7.32)</t>
  </si>
  <si>
    <t>Baroda BNP Paribas Manufacturing Fund - Reg - Growth</t>
  </si>
  <si>
    <t>Pharmaceuticals &amp; Biotechnology (17.19)</t>
  </si>
  <si>
    <t>Electrical Equipment (14.17)</t>
  </si>
  <si>
    <t>Automobiles (12.62)</t>
  </si>
  <si>
    <t>Non - Ferrous Metals (9.18)</t>
  </si>
  <si>
    <t>LIC MF Manufacturing Fund - Reg - Growth</t>
  </si>
  <si>
    <t>Industrial Products (13.68)</t>
  </si>
  <si>
    <t>Auto Components (12.99)</t>
  </si>
  <si>
    <t>Automobiles (12.07)</t>
  </si>
  <si>
    <t>Pharmaceuticals &amp; Biotechnology (9.55)</t>
  </si>
  <si>
    <t>Electrical Equipment (9.23)</t>
  </si>
  <si>
    <t>Invesco India Manufacturing Fund - Reg - Growth</t>
  </si>
  <si>
    <t>Auto Components (20.64)</t>
  </si>
  <si>
    <t>Automobiles (16.08)</t>
  </si>
  <si>
    <t>Pharmaceuticals &amp; Biotechnology (14.25)</t>
  </si>
  <si>
    <t>Industrial Products (10.13)</t>
  </si>
  <si>
    <t>Consumer Durables (7.09)</t>
  </si>
  <si>
    <t>Quant Manufacturing Fund - Reg - Growth</t>
  </si>
  <si>
    <t>Pharmaceuticals &amp; Biotechnology (24.08)</t>
  </si>
  <si>
    <t>Electrical Equipment (15.94)</t>
  </si>
  <si>
    <t>Industrial Products (8.77)</t>
  </si>
  <si>
    <t>Petroleum Products (8.7)</t>
  </si>
  <si>
    <t>Metals &amp; Minerals Trading (8.68)</t>
  </si>
  <si>
    <t>Motilal Oswal Manufacturing Fund - Reg - Growth</t>
  </si>
  <si>
    <t>Electrical Equipment (19.17)</t>
  </si>
  <si>
    <t>Auto Components (16.04)</t>
  </si>
  <si>
    <t>Pharmaceuticals &amp; Biotechnology (13.66)</t>
  </si>
  <si>
    <t>Chemicals &amp; Petrochemicals (12.97)</t>
  </si>
  <si>
    <t>Consumer Durables (8.32)</t>
  </si>
  <si>
    <t>Mahindra Manulife Manufacturing Fund - Reg - Growth</t>
  </si>
  <si>
    <t>Auto Components (15.9)</t>
  </si>
  <si>
    <t>Pharmaceuticals &amp; Biotechnology (13.1)</t>
  </si>
  <si>
    <t>Industrial Products (11.84)</t>
  </si>
  <si>
    <t>Automobiles (8.98)</t>
  </si>
  <si>
    <t>Industrial Manufacturing (7.16)</t>
  </si>
  <si>
    <t>Innovation (Reg)</t>
  </si>
  <si>
    <t>ICICI Prudential Innovation Fund - Reg - Growth</t>
  </si>
  <si>
    <t>Retailing (11.36)</t>
  </si>
  <si>
    <t>Automobiles (9.19)</t>
  </si>
  <si>
    <t>Healthcare Services (8.59)</t>
  </si>
  <si>
    <t>Banks (8.55)</t>
  </si>
  <si>
    <t>IT - Software (8.29)</t>
  </si>
  <si>
    <t>SBI Innovative Opportunities Fund - Reg - Growth</t>
  </si>
  <si>
    <t>Retailing (27.88)</t>
  </si>
  <si>
    <t>Pharmaceuticals &amp; Biotechnology (9.59)</t>
  </si>
  <si>
    <t>Finance (7.2)</t>
  </si>
  <si>
    <t>Automobiles (6.95)</t>
  </si>
  <si>
    <t>Leisure Services (6.41)</t>
  </si>
  <si>
    <t>HDFC Innovation Fund - Reg - Growth</t>
  </si>
  <si>
    <t>Pharmaceuticals &amp; Biotechnology (19.19)</t>
  </si>
  <si>
    <t>Retailing (15.68)</t>
  </si>
  <si>
    <t>Aerospace &amp; Defense (7.34)</t>
  </si>
  <si>
    <t>Electrical Equipment (7.16)</t>
  </si>
  <si>
    <t>Auto Components (5.42)</t>
  </si>
  <si>
    <t>Nippon India Innovation Fund - Reg - Growth</t>
  </si>
  <si>
    <t>Retailing (22.82)</t>
  </si>
  <si>
    <t>Auto Components (8.23)</t>
  </si>
  <si>
    <t>Electrical Equipment (6.16)</t>
  </si>
  <si>
    <t>Banks (4.85)</t>
  </si>
  <si>
    <t>Pharmaceuticals &amp; Biotechnology (4.57)</t>
  </si>
  <si>
    <t>Bandhan Innovation Fund - Reg - Growth</t>
  </si>
  <si>
    <t>Retailing (12.21)</t>
  </si>
  <si>
    <t>Financial Technology (Fintech) (5.02)</t>
  </si>
  <si>
    <t>Consumer Durables (4.92)</t>
  </si>
  <si>
    <t>Axis Innovation Fund - Reg - Growth</t>
  </si>
  <si>
    <t>Retailing (20.73)</t>
  </si>
  <si>
    <t>Financial Technology (Fintech) (7.83)</t>
  </si>
  <si>
    <t>Chemicals &amp; Petrochemicals (7.62)</t>
  </si>
  <si>
    <t>Pharmaceuticals &amp; Biotechnology (5.5)</t>
  </si>
  <si>
    <t>Automobiles (5)</t>
  </si>
  <si>
    <t>Tata India Innovation Fund - Reg - Growth</t>
  </si>
  <si>
    <t>Healthcare Services (9.67)</t>
  </si>
  <si>
    <t>Auto Components (7.82)</t>
  </si>
  <si>
    <t>Current Assets (6.94)</t>
  </si>
  <si>
    <t>Retailing (6.85)</t>
  </si>
  <si>
    <t>Union Innovation &amp; Opportunities Fund - Reg - Growth</t>
  </si>
  <si>
    <t>Retailing (15.1)</t>
  </si>
  <si>
    <t>Auto Components (10.61)</t>
  </si>
  <si>
    <t>Electrical Equipment (7.36)</t>
  </si>
  <si>
    <t>Financial Technology (Fintech) (6.74)</t>
  </si>
  <si>
    <t>IT - Services (5.95)</t>
  </si>
  <si>
    <t>Baroda BNP Paribas Innovation Fund - Reg - Growth</t>
  </si>
  <si>
    <t>Pharmaceuticals &amp; Biotechnology (14.12)</t>
  </si>
  <si>
    <t>Financial Technology (Fintech) (9.31)</t>
  </si>
  <si>
    <t>Chemicals &amp; Petrochemicals (8.47)</t>
  </si>
  <si>
    <t>Capital Markets (8.2)</t>
  </si>
  <si>
    <t>Retailing (8.2)</t>
  </si>
  <si>
    <t>UTI Innovation Fund - Reg - Growth</t>
  </si>
  <si>
    <t>Retailing (29.14)</t>
  </si>
  <si>
    <t>IT - Software (16.69)</t>
  </si>
  <si>
    <t>Financial Technology (Fintech) (10.39)</t>
  </si>
  <si>
    <t>Pharmaceuticals &amp; Biotechnology (6.23)</t>
  </si>
  <si>
    <t>Motilal Oswal Innovation Opportunities Fund - Reg - Growth</t>
  </si>
  <si>
    <t>Electrical Equipment (11.76)</t>
  </si>
  <si>
    <t>IT - Software (10.06)</t>
  </si>
  <si>
    <t>Consumer Durables (9.55)</t>
  </si>
  <si>
    <t>Current Assets (9.13)</t>
  </si>
  <si>
    <t>Finance (7.94)</t>
  </si>
  <si>
    <t>Mahindra Manulife Innovation Opportunities Fund - Reg - Growth</t>
  </si>
  <si>
    <t>Pharmaceuticals &amp; Biotechnology (9.89)</t>
  </si>
  <si>
    <t>Banks (8.75)</t>
  </si>
  <si>
    <t>Finance (6.98)</t>
  </si>
  <si>
    <t>Transport Services (6.08)</t>
  </si>
  <si>
    <t>Current Assets (5.24)</t>
  </si>
  <si>
    <t>Quant (Reg)</t>
  </si>
  <si>
    <t>SBI Quant Fund - Reg - Growth</t>
  </si>
  <si>
    <t>Finance (18.12)</t>
  </si>
  <si>
    <t>Automobiles (16.39)</t>
  </si>
  <si>
    <t>IT - Software (13.95)</t>
  </si>
  <si>
    <t>Aditya Birla Sun Life Quant Fund - Reg - Growth</t>
  </si>
  <si>
    <t>Pharmaceuticals &amp; Biotechnology (19.4)</t>
  </si>
  <si>
    <t>Industrial Products (11.47)</t>
  </si>
  <si>
    <t>Banks (9.87)</t>
  </si>
  <si>
    <t>Ferrous Metals (6.85)</t>
  </si>
  <si>
    <t>Cement &amp; Cement Products (6.82)</t>
  </si>
  <si>
    <t>Quant Quantamental Fund - Reg - Growth</t>
  </si>
  <si>
    <t>Telecom - Services (14.37)</t>
  </si>
  <si>
    <t>Power (12.04)</t>
  </si>
  <si>
    <t>Pharmaceuticals &amp; Biotechnology (11.36)</t>
  </si>
  <si>
    <t>Finance (10.53)</t>
  </si>
  <si>
    <t>IT - Software (9.44)</t>
  </si>
  <si>
    <t>UTI Quant Fund - Reg - Growth</t>
  </si>
  <si>
    <t>Banks (18.91)</t>
  </si>
  <si>
    <t>IT - Software (11.4)</t>
  </si>
  <si>
    <t>Food Products (7.06)</t>
  </si>
  <si>
    <t>Consumer Durables (6.16)</t>
  </si>
  <si>
    <t>Current Assets (5.38)</t>
  </si>
  <si>
    <t>360 ONE Quant Fund - Reg - Growth</t>
  </si>
  <si>
    <t>Finance (15.71)</t>
  </si>
  <si>
    <t>Automobiles (13.19)</t>
  </si>
  <si>
    <t>Pharmaceuticals &amp; Biotechnology (12.47)</t>
  </si>
  <si>
    <t>Industrial Products (12.21)</t>
  </si>
  <si>
    <t>Food Products (5.51)</t>
  </si>
  <si>
    <t>Axis Quant Fund - Reg - Growth</t>
  </si>
  <si>
    <t>Current Assets (21.68)</t>
  </si>
  <si>
    <t>Finance (15.43)</t>
  </si>
  <si>
    <t>Automobiles (8.68)</t>
  </si>
  <si>
    <t>Sovereign (8.42)</t>
  </si>
  <si>
    <t>Petroleum Products (7.56)</t>
  </si>
  <si>
    <t>DSP Quant Fund - Reg - Growth</t>
  </si>
  <si>
    <t>Banks (15.15)</t>
  </si>
  <si>
    <t>Pharmaceuticals &amp; Biotechnology (14.32)</t>
  </si>
  <si>
    <t>IT - Software (9.6)</t>
  </si>
  <si>
    <t>Automobiles (7.89)</t>
  </si>
  <si>
    <t>Finance (7.51)</t>
  </si>
  <si>
    <t>Kotak Quant Fund - Reg - Growth</t>
  </si>
  <si>
    <t>Pharmaceuticals &amp; Biotechnology (16.27)</t>
  </si>
  <si>
    <t>Industrial Products (12.24)</t>
  </si>
  <si>
    <t>Banks (8.18)</t>
  </si>
  <si>
    <t>Ferrous Metals (7.64)</t>
  </si>
  <si>
    <t>Electrical Equipment (7.24)</t>
  </si>
  <si>
    <t>Motilal Oswal Quant Fund - Reg - Growth</t>
  </si>
  <si>
    <t>IT - Software (15.63)</t>
  </si>
  <si>
    <t>Capital Markets (15.36)</t>
  </si>
  <si>
    <t>Automobiles (14.99)</t>
  </si>
  <si>
    <t>Consumer Durables (7.69)</t>
  </si>
  <si>
    <t>Non - Ferrous Metals (7.45)</t>
  </si>
  <si>
    <t>ICICI Prudential Quant Fund - Reg - Growth</t>
  </si>
  <si>
    <t>Banks (14.53)</t>
  </si>
  <si>
    <t>Pharmaceuticals &amp; Biotechnology (9.45)</t>
  </si>
  <si>
    <t>Finance (5.79)</t>
  </si>
  <si>
    <t>Petroleum Products (4.87)</t>
  </si>
  <si>
    <t>Nippon India Quant Fund - Reg - Growth</t>
  </si>
  <si>
    <t>Banks (14.18)</t>
  </si>
  <si>
    <t>Retailing (10.8)</t>
  </si>
  <si>
    <t>Automobiles (9.84)</t>
  </si>
  <si>
    <t>Finance (9.64)</t>
  </si>
  <si>
    <t>IT - Software (5.64)</t>
  </si>
  <si>
    <t>If redeemed bet. 0 Month to 1 Month Exit Load is 0.25%</t>
  </si>
  <si>
    <t>Please note that each quant fund uses a different model, so comparisons may not be appropriate.</t>
  </si>
  <si>
    <t>ESG (Reg)</t>
  </si>
  <si>
    <t>SBI ESG Exclusionary Strategy Fund - Growth</t>
  </si>
  <si>
    <t>Banks (24.34)</t>
  </si>
  <si>
    <t>Automobiles (9.15)</t>
  </si>
  <si>
    <t>IT - Software (6.61)</t>
  </si>
  <si>
    <t>Electrical Equipment (5.61)</t>
  </si>
  <si>
    <t>Consumer Durables (5.19)</t>
  </si>
  <si>
    <t>ICICI Prudential ESG Exclusionary Strategy Fund - Reg - Growth</t>
  </si>
  <si>
    <t>Automobiles (10.68)</t>
  </si>
  <si>
    <t>Pharmaceuticals &amp; Biotechnology (9.49)</t>
  </si>
  <si>
    <t>Retailing (7.63)</t>
  </si>
  <si>
    <t>Insurance (7.25)</t>
  </si>
  <si>
    <t>Axis ESG Integration Strategy Fund - Reg - Growth</t>
  </si>
  <si>
    <t>Finance (15.75)</t>
  </si>
  <si>
    <t>Current Assets (10.74)</t>
  </si>
  <si>
    <t>Banks (9.96)</t>
  </si>
  <si>
    <t>Pharmaceuticals &amp; Biotechnology (8.72)</t>
  </si>
  <si>
    <t>Kotak ESG Exclusionary Strategy Fund - Reg - Growth</t>
  </si>
  <si>
    <t>Finance (9.96)</t>
  </si>
  <si>
    <t>Retailing (8.72)</t>
  </si>
  <si>
    <t>Telecom - Services (8.51)</t>
  </si>
  <si>
    <t>IT - Software (8.38)</t>
  </si>
  <si>
    <t>Baroda BNP Paribas ESG Best-in-class strategy Fund - Reg - Growth</t>
  </si>
  <si>
    <t>IT - Software (13.57)</t>
  </si>
  <si>
    <t>Automobiles (9.5)</t>
  </si>
  <si>
    <t>Telecom - Services (5.67)</t>
  </si>
  <si>
    <t>Retailing (5.41)</t>
  </si>
  <si>
    <t>Aditya Birla Sun Life ESG Integration Strategy Fund - Reg - Growth</t>
  </si>
  <si>
    <t>Banks (28.39)</t>
  </si>
  <si>
    <t>IT - Software (9.76)</t>
  </si>
  <si>
    <t>Retailing (7.64)</t>
  </si>
  <si>
    <t>Automobiles (7.25)</t>
  </si>
  <si>
    <t>Finance (6.88)</t>
  </si>
  <si>
    <t>Invesco India ESG Integration Strategy Fund - Reg - Growth</t>
  </si>
  <si>
    <t>Banks (19.08)</t>
  </si>
  <si>
    <t>IT - Software (12.52)</t>
  </si>
  <si>
    <t>Finance (11.73)</t>
  </si>
  <si>
    <t>Capital Markets (7.02)</t>
  </si>
  <si>
    <t>Automobiles (6.55)</t>
  </si>
  <si>
    <t>Nil, If redeemed bet. 0 Day to 365 Days Exit Load is 1%</t>
  </si>
  <si>
    <t>Quant Esg Integration Strategy Fund - Reg - Growth</t>
  </si>
  <si>
    <t>Telecom - Services (17.51)</t>
  </si>
  <si>
    <t>Finance (13.87)</t>
  </si>
  <si>
    <t>IT - Software (10.12)</t>
  </si>
  <si>
    <t>Retailing (9.07)</t>
  </si>
  <si>
    <t>Petroleum Products (8.71)</t>
  </si>
  <si>
    <t>Quantum ESG Best In Class Strategy Fund - Reg - Growth</t>
  </si>
  <si>
    <t>Automobiles (16.91)</t>
  </si>
  <si>
    <t>Consumer Durables (11.56)</t>
  </si>
  <si>
    <t>Banks (10.14)</t>
  </si>
  <si>
    <t>IT - Software (9.61)</t>
  </si>
  <si>
    <t>Insurance (6.78)</t>
  </si>
  <si>
    <t>WhiteOak Capital ESG Best-In-Class Strategy Fund - Reg - Growth</t>
  </si>
  <si>
    <t>Banks (19.63)</t>
  </si>
  <si>
    <t>IT - Software (9.2)</t>
  </si>
  <si>
    <t>Current Assets (8.59)</t>
  </si>
  <si>
    <t>Momentum Factor (Reg)</t>
  </si>
  <si>
    <t>ICICI Prudential Active Momentum Fund - Reg - Growth</t>
  </si>
  <si>
    <t>Electrical Equipment (10.75)</t>
  </si>
  <si>
    <t>Automobiles (10.32)</t>
  </si>
  <si>
    <t>Aerospace &amp; Defense (7.72)</t>
  </si>
  <si>
    <t>Kotak Active Momentum Fund - Reg - Growth</t>
  </si>
  <si>
    <t>Electrical Equipment (11.6)</t>
  </si>
  <si>
    <t>Banks (9.77)</t>
  </si>
  <si>
    <t>Automobiles (7.39)</t>
  </si>
  <si>
    <t>Pharmaceuticals &amp; Biotechnology (6.56)</t>
  </si>
  <si>
    <t>Quant Momentum Fund - Reg - Growth</t>
  </si>
  <si>
    <t>IT - Software (16.15)</t>
  </si>
  <si>
    <t>Telecom - Services (15.63)</t>
  </si>
  <si>
    <t>Pharmaceuticals &amp; Biotechnology (11.9)</t>
  </si>
  <si>
    <t>Finance (9.31)</t>
  </si>
  <si>
    <t>Petroleum Products (9.09)</t>
  </si>
  <si>
    <t>Motilal Oswal Active Momentum Fund - Reg - Growth</t>
  </si>
  <si>
    <t>Consumer Durables (19.23)</t>
  </si>
  <si>
    <t>Electrical Equipment (15.95)</t>
  </si>
  <si>
    <t>Industrial Manufacturing (5.82)</t>
  </si>
  <si>
    <t>Financial Technology (Fintech) (5.56)</t>
  </si>
  <si>
    <t>Industrial Products (4.71)</t>
  </si>
  <si>
    <t>Axis Momentum Fund - Reg - Growth</t>
  </si>
  <si>
    <t>Banks (14.8)</t>
  </si>
  <si>
    <t>Industrial Products (11.51)</t>
  </si>
  <si>
    <t>Finance (10.54)</t>
  </si>
  <si>
    <t>Healthcare Services (8.8)</t>
  </si>
  <si>
    <t>Pharmaceuticals &amp; Biotechnology (8.31)</t>
  </si>
  <si>
    <t>Samco Active Momentum Fund - Reg - Growth</t>
  </si>
  <si>
    <t>Electrical Equipment (14.84)</t>
  </si>
  <si>
    <t>Pharmaceuticals &amp; Biotechnology (11.23)</t>
  </si>
  <si>
    <t>Industrial Products (9.56)</t>
  </si>
  <si>
    <t>Banks (9.42)</t>
  </si>
  <si>
    <t>Telecom -  Equipment &amp; Accessories (6.29)</t>
  </si>
  <si>
    <t>Nippon India Active Momentum Fund - Reg - Growth</t>
  </si>
  <si>
    <t>Banks (15.24)</t>
  </si>
  <si>
    <t>Retailing (7.17)</t>
  </si>
  <si>
    <t>IT - Software (7)</t>
  </si>
  <si>
    <t>Automobiles (6.93)</t>
  </si>
  <si>
    <t>Union Active Momentum Fund - Reg - Growth</t>
  </si>
  <si>
    <t>Auto Components (13.8)</t>
  </si>
  <si>
    <t>Pharmaceuticals &amp; Biotechnology (13.27)</t>
  </si>
  <si>
    <t>Industrial Products (11.15)</t>
  </si>
  <si>
    <t>Current Assets (7.18)</t>
  </si>
  <si>
    <t>Chemicals &amp; Petrochemicals (6.88)</t>
  </si>
  <si>
    <t>NJ Momentum Fund - Reg - Growth</t>
  </si>
  <si>
    <t>Pharmaceuticals &amp; Biotechnology (19.15)</t>
  </si>
  <si>
    <t>Industrial Products (14.46)</t>
  </si>
  <si>
    <t>Banks (13.6)</t>
  </si>
  <si>
    <t>Auto Components (9.85)</t>
  </si>
  <si>
    <t>Finance (7.09)</t>
  </si>
  <si>
    <t>MNC (Reg)</t>
  </si>
  <si>
    <t>SBI MNC Fund - Growth</t>
  </si>
  <si>
    <t>Pharmaceuticals &amp; Biotechnology (22.06)</t>
  </si>
  <si>
    <t>Auto Components (17.18)</t>
  </si>
  <si>
    <t>Chemicals &amp; Petrochemicals (11.1)</t>
  </si>
  <si>
    <t>Industrial Products (8.14)</t>
  </si>
  <si>
    <t>Electrical Equipment (6.18)</t>
  </si>
  <si>
    <t>Aditya Birla Sun Life MNC Fund - Growth</t>
  </si>
  <si>
    <t>Pharmaceuticals &amp; Biotechnology (11)</t>
  </si>
  <si>
    <t>Auto Components (10.86)</t>
  </si>
  <si>
    <t>Food Products (7.37)</t>
  </si>
  <si>
    <t>Automobiles (6.86)</t>
  </si>
  <si>
    <t>Industrial Products (6.77)</t>
  </si>
  <si>
    <t>UTI MNC Fund - Growth</t>
  </si>
  <si>
    <t>Pharmaceuticals &amp; Biotechnology (17.09)</t>
  </si>
  <si>
    <t>Auto Components (12.44)</t>
  </si>
  <si>
    <t>Automobiles (10.48)</t>
  </si>
  <si>
    <t>IT - Software (9.07)</t>
  </si>
  <si>
    <t>Food Products (7.2)</t>
  </si>
  <si>
    <t>Kotak MNC Fund - Reg - Growth</t>
  </si>
  <si>
    <t>Pharmaceuticals &amp; Biotechnology (17.88)</t>
  </si>
  <si>
    <t>Electrical Equipment (15.51)</t>
  </si>
  <si>
    <t>Auto Components (12.77)</t>
  </si>
  <si>
    <t>Food Products (7.32)</t>
  </si>
  <si>
    <t>ICICI Prudential MNC Fund - Reg - Growth</t>
  </si>
  <si>
    <t>Pharmaceuticals &amp; Biotechnology (17.58)</t>
  </si>
  <si>
    <t>Auto Components (11.7)</t>
  </si>
  <si>
    <t>Automobiles (10.58)</t>
  </si>
  <si>
    <t>Food Products (9.88)</t>
  </si>
  <si>
    <t>Diversified FMCG (6.99)</t>
  </si>
  <si>
    <t>HDFC MNC Fund - Reg - Growth</t>
  </si>
  <si>
    <t>Pharmaceuticals &amp; Biotechnology (23.52)</t>
  </si>
  <si>
    <t>Automobiles (11.98)</t>
  </si>
  <si>
    <t>Food Products (11.58)</t>
  </si>
  <si>
    <t>Industrial Products (8.22)</t>
  </si>
  <si>
    <t>Auto Components (7.97)</t>
  </si>
  <si>
    <t>Nippon India MNC Fund - Reg - Growth</t>
  </si>
  <si>
    <t>Food Products (13.79)</t>
  </si>
  <si>
    <t>Automobiles (11.84)</t>
  </si>
  <si>
    <t>IT - Software (7.95)</t>
  </si>
  <si>
    <t>Special Situations (Reg)</t>
  </si>
  <si>
    <t>ICICI Prudential India Opportunities Fund - Reg - Growth</t>
  </si>
  <si>
    <t>Banks (22.45)</t>
  </si>
  <si>
    <t>Insurance (12.73)</t>
  </si>
  <si>
    <t>IT - Software (7.35)</t>
  </si>
  <si>
    <t>Retailing (6.38)</t>
  </si>
  <si>
    <t>Pharmaceuticals &amp; Biotechnology (6.1)</t>
  </si>
  <si>
    <t>Franklin India Opportunities Fund - Growth</t>
  </si>
  <si>
    <t>Industrial Products (14.34)</t>
  </si>
  <si>
    <t>Current Assets (10.22)</t>
  </si>
  <si>
    <t>Aerospace &amp; Defense (8.65)</t>
  </si>
  <si>
    <t>Banks (7.53)</t>
  </si>
  <si>
    <t>Pharmaceuticals &amp; Biotechnology (7.21)</t>
  </si>
  <si>
    <t>WhiteOak Capital Special Opportunities Fund - Reg - Growth</t>
  </si>
  <si>
    <t>Banks (16.41)</t>
  </si>
  <si>
    <t>IT - Software (7.46)</t>
  </si>
  <si>
    <t>Chemicals &amp; Petrochemicals (7.01)</t>
  </si>
  <si>
    <t>Automobiles (5.7)</t>
  </si>
  <si>
    <t>Kotak Special Opportunities Fund - Reg - Growth</t>
  </si>
  <si>
    <t>Pharmaceuticals &amp; Biotechnology (12.06)</t>
  </si>
  <si>
    <t>Banks (8.45)</t>
  </si>
  <si>
    <t>Industrial Manufacturing (7.14)</t>
  </si>
  <si>
    <t>Aditya Birla Sun Life Special Opportunities Fund - Reg - Growth</t>
  </si>
  <si>
    <t>Banks (14.26)</t>
  </si>
  <si>
    <t>Industrial Manufacturing (8.51)</t>
  </si>
  <si>
    <t>Auto Components (8.03)</t>
  </si>
  <si>
    <t>Finance (7.22)</t>
  </si>
  <si>
    <t>IT - Software (6.04)</t>
  </si>
  <si>
    <t>Samco Special Opportunities Fund - Reg - Growth</t>
  </si>
  <si>
    <t>Electrical Equipment (17.87)</t>
  </si>
  <si>
    <t>Pharmaceuticals &amp; Biotechnology (14.08)</t>
  </si>
  <si>
    <t>Auto Components (8.31)</t>
  </si>
  <si>
    <t>Chemicals &amp; Petrochemicals (7.12)</t>
  </si>
  <si>
    <t>Motilal Oswal Special Opportunities Fund - Reg - Growth</t>
  </si>
  <si>
    <t>Industrial Manufacturing (12.44)</t>
  </si>
  <si>
    <t>Electrical Equipment (12.38)</t>
  </si>
  <si>
    <t>Industrial Products (7.91)</t>
  </si>
  <si>
    <t>Transport Services (7.4)</t>
  </si>
  <si>
    <t>International Markets (Reg)</t>
  </si>
  <si>
    <t>ICICI Prudential US Bluechip Equity Fund - Growth</t>
  </si>
  <si>
    <t>IT - Software (13.48)</t>
  </si>
  <si>
    <t>Finance (7.95)</t>
  </si>
  <si>
    <t>Healthcare Services (6.68)</t>
  </si>
  <si>
    <t>IT - Services (6.28)</t>
  </si>
  <si>
    <t>Pharmaceuticals &amp; Biotechnology (5.99)</t>
  </si>
  <si>
    <t>Nippon India Taiwan Equity Fund - Reg - Growth</t>
  </si>
  <si>
    <t>IT - Hardware (30.22)</t>
  </si>
  <si>
    <t>Industrial Manufacturing (16.08)</t>
  </si>
  <si>
    <t>Current Assets (9.32)</t>
  </si>
  <si>
    <t>IT - Services (7.18)</t>
  </si>
  <si>
    <t>Franklin Asian Equity Fund - Growth</t>
  </si>
  <si>
    <t>Industrial Products (12.61)</t>
  </si>
  <si>
    <t>Consumer Durables (11.08)</t>
  </si>
  <si>
    <t>IT - Hardware (9.06)</t>
  </si>
  <si>
    <t>Finance (8.14)</t>
  </si>
  <si>
    <t>Pharmaceuticals &amp; Biotechnology (7.04)</t>
  </si>
  <si>
    <t>Nippon India US Equity Opportunities Fund - Reg - Growth</t>
  </si>
  <si>
    <t>Commercial Services &amp; Supplies (19.37)</t>
  </si>
  <si>
    <t>Healthcare Services (11.31)</t>
  </si>
  <si>
    <t>Current Assets (11.22)</t>
  </si>
  <si>
    <t>IT - Services (10.82)</t>
  </si>
  <si>
    <t>IT - Software (8.97)</t>
  </si>
  <si>
    <t>Nippon India Japan Equity Fund - Reg - Growth</t>
  </si>
  <si>
    <t>Industrial Manufacturing (16.5)</t>
  </si>
  <si>
    <t>Finance (12.83)</t>
  </si>
  <si>
    <t>Chemicals &amp; Petrochemicals (9.1)</t>
  </si>
  <si>
    <t>Current Assets (8.73)</t>
  </si>
  <si>
    <t>Commercial Services &amp; Supplies (8.3)</t>
  </si>
  <si>
    <t>Aditya Birla Sun Life International Equity Fund - Growth</t>
  </si>
  <si>
    <t>IT - Hardware (10.82)</t>
  </si>
  <si>
    <t>Pharmaceuticals &amp; Biotechnology (9.16)</t>
  </si>
  <si>
    <t>Retailing (6.99)</t>
  </si>
  <si>
    <t>Industrial Manufacturing (6.52)</t>
  </si>
  <si>
    <t>Banks (6.16)</t>
  </si>
  <si>
    <t>Transportation &amp; Logistics (Reg)</t>
  </si>
  <si>
    <t>UTI Transportation and Logistics Fund - Growth</t>
  </si>
  <si>
    <t>Automobiles (49.31)</t>
  </si>
  <si>
    <t>Auto Components (18.56)</t>
  </si>
  <si>
    <t>Retailing (11.95)</t>
  </si>
  <si>
    <t>Transport Infrastructure (5.81)</t>
  </si>
  <si>
    <t>Transport Services (5.68)</t>
  </si>
  <si>
    <t>ICICI Prudential Transportation and Logistics Fund - Reg - Growth</t>
  </si>
  <si>
    <t>Automobiles (41.19)</t>
  </si>
  <si>
    <t>Auto Components (19.01)</t>
  </si>
  <si>
    <t>Retailing (12.89)</t>
  </si>
  <si>
    <t>Transport Services (9.99)</t>
  </si>
  <si>
    <t>Agricultural, Commercial &amp; Construction Vehicles (8.34)</t>
  </si>
  <si>
    <t>HDFC Transportation and Logistics Fund - Reg - Growth</t>
  </si>
  <si>
    <t>Auto Components (45.27)</t>
  </si>
  <si>
    <t>Automobiles (26.9)</t>
  </si>
  <si>
    <t>Retailing (9.95)</t>
  </si>
  <si>
    <t>Agricultural, Commercial &amp; Construction Vehicles (8.77)</t>
  </si>
  <si>
    <t>Transport Services (3.86)</t>
  </si>
  <si>
    <t>Aditya Birla Sun Life Transportation and Logistics Fund - Reg - Growth</t>
  </si>
  <si>
    <t>Automobiles (38.96)</t>
  </si>
  <si>
    <t>Auto Components (29.36)</t>
  </si>
  <si>
    <t>Retailing (11.3)</t>
  </si>
  <si>
    <t>Agricultural, Commercial &amp; Construction Vehicles (5.41)</t>
  </si>
  <si>
    <t>Transport Services (5.18)</t>
  </si>
  <si>
    <t>Bandhan Transportation and Logistics Fund - Reg - Growth</t>
  </si>
  <si>
    <t>Automobiles (36.35)</t>
  </si>
  <si>
    <t>Auto Components (26.74)</t>
  </si>
  <si>
    <t>Retailing (8.94)</t>
  </si>
  <si>
    <t>Transport Services (8.7)</t>
  </si>
  <si>
    <t>Current Assets (7.87)</t>
  </si>
  <si>
    <t>Kotak Transportation &amp; Logistics Fund - Reg - Growth</t>
  </si>
  <si>
    <t>Automobiles (30.16)</t>
  </si>
  <si>
    <t>Auto Components (23.63)</t>
  </si>
  <si>
    <t>Transport Services (17.89)</t>
  </si>
  <si>
    <t>Agricultural, Commercial &amp; Construction Vehicles (8.97)</t>
  </si>
  <si>
    <t>Industrial Manufacturing (6.42)</t>
  </si>
  <si>
    <t>Energy (Reg)</t>
  </si>
  <si>
    <t>SBI Energy Opportunities Fund - Reg - Growth</t>
  </si>
  <si>
    <t>Gas (21.5)</t>
  </si>
  <si>
    <t>Petroleum Products (20.33)</t>
  </si>
  <si>
    <t>Power (16.51)</t>
  </si>
  <si>
    <t>Electrical Equipment (7.26)</t>
  </si>
  <si>
    <t>Oil (7.15)</t>
  </si>
  <si>
    <t>ICICI Prudential Energy Opportunities Fund - Reg - Growth</t>
  </si>
  <si>
    <t>Electrical Equipment (22.2)</t>
  </si>
  <si>
    <t>Petroleum Products (17.64)</t>
  </si>
  <si>
    <t>Power (16.33)</t>
  </si>
  <si>
    <t>Industrial Products (11.21)</t>
  </si>
  <si>
    <t>Oil (9.3)</t>
  </si>
  <si>
    <t>DSP Natural Resources &amp; New Energy Fund - Reg - Gth</t>
  </si>
  <si>
    <t>Petroleum Products (27.94)</t>
  </si>
  <si>
    <t>Ferrous Metals (13.44)</t>
  </si>
  <si>
    <t>Mutual Funds (13.32)</t>
  </si>
  <si>
    <t>Non - Ferrous Metals (12.84)</t>
  </si>
  <si>
    <t>Oil (9.84)</t>
  </si>
  <si>
    <t>Tata Resources &amp; Energy Fund - Reg - Growth</t>
  </si>
  <si>
    <t>Power (17.42)</t>
  </si>
  <si>
    <t>Cement &amp; Cement Products (13.43)</t>
  </si>
  <si>
    <t>Petroleum Products (11.34)</t>
  </si>
  <si>
    <t>Ferrous Metals (11.02)</t>
  </si>
  <si>
    <t>Non - Ferrous Metals (9.19)</t>
  </si>
  <si>
    <t>Baroda BNP Paribas Energy Opportunities Fund - Reg - Growth</t>
  </si>
  <si>
    <t>Power (23.68)</t>
  </si>
  <si>
    <t>Petroleum Products (17.43)</t>
  </si>
  <si>
    <t>Electrical Equipment (16.73)</t>
  </si>
  <si>
    <t>Oil (10.14)</t>
  </si>
  <si>
    <t>Industrial Products (7.8)</t>
  </si>
  <si>
    <t>Kotak Energy Opportunities Fund - Reg - Growth</t>
  </si>
  <si>
    <t>Electrical Equipment (20.18)</t>
  </si>
  <si>
    <t>Power (19.25)</t>
  </si>
  <si>
    <t>Petroleum Products (16.22)</t>
  </si>
  <si>
    <t>Gas (12.34)</t>
  </si>
  <si>
    <t>Industrial Products (8.15)</t>
  </si>
  <si>
    <t>PSU (Reg)</t>
  </si>
  <si>
    <t>SBI PSU Fund - Growth</t>
  </si>
  <si>
    <t>Banks (25.29)</t>
  </si>
  <si>
    <t>Power (16.87)</t>
  </si>
  <si>
    <t>Gas (11.76)</t>
  </si>
  <si>
    <t>Aerospace &amp; Defense (7.97)</t>
  </si>
  <si>
    <t>Finance (5.48)</t>
  </si>
  <si>
    <t>Aditya Birla Sun Life PSU Equity Fund - Reg - Growth</t>
  </si>
  <si>
    <t>Banks (31.01)</t>
  </si>
  <si>
    <t>Power (13.25)</t>
  </si>
  <si>
    <t>Aerospace &amp; Defense (7.51)</t>
  </si>
  <si>
    <t>Electrical Equipment (6.78)</t>
  </si>
  <si>
    <t>ICICI Prudential PSU Equity Fund - Reg - Growth</t>
  </si>
  <si>
    <t>Banks (23.39)</t>
  </si>
  <si>
    <t>Power (19.54)</t>
  </si>
  <si>
    <t>Insurance (10.35)</t>
  </si>
  <si>
    <t>Petroleum Products (9.06)</t>
  </si>
  <si>
    <t>Aerospace &amp; Defense (8.82)</t>
  </si>
  <si>
    <t>Invesco India PSU Equity Fund - Growth</t>
  </si>
  <si>
    <t>Aerospace &amp; Defense (18.54)</t>
  </si>
  <si>
    <t>Banks (17.21)</t>
  </si>
  <si>
    <t>Industrial Manufacturing (9.46)</t>
  </si>
  <si>
    <t>Petroleum Products (6.96)</t>
  </si>
  <si>
    <t>Engineering Services (6.56)</t>
  </si>
  <si>
    <t>Quant PSU Fund - Reg - Growth</t>
  </si>
  <si>
    <t>Transport Services (19.6)</t>
  </si>
  <si>
    <t>Banks (19.12)</t>
  </si>
  <si>
    <t>Power (18.99)</t>
  </si>
  <si>
    <t>Electrical Equipment (9.87)</t>
  </si>
  <si>
    <t>Services (Reg)</t>
  </si>
  <si>
    <t>Sundaram Services Fund - Reg - Growth</t>
  </si>
  <si>
    <t>Banks (16.48)</t>
  </si>
  <si>
    <t>Finance (14.15)</t>
  </si>
  <si>
    <t>Retailing (8.64)</t>
  </si>
  <si>
    <t>Telecom - Services (7.93)</t>
  </si>
  <si>
    <t>Healthcare Services (7.52)</t>
  </si>
  <si>
    <t>Axis Services Opportunities Fund - Reg - Growth</t>
  </si>
  <si>
    <t>Healthcare Services (16.93)</t>
  </si>
  <si>
    <t>Banks (16.51)</t>
  </si>
  <si>
    <t>Retailing (13.72)</t>
  </si>
  <si>
    <t>Leisure Services (7.95)</t>
  </si>
  <si>
    <t>Kotak Services Fund - Reg - Growth</t>
  </si>
  <si>
    <t>Banks (35.78)</t>
  </si>
  <si>
    <t>Finance (12.84)</t>
  </si>
  <si>
    <t>IT - Software (9.13)</t>
  </si>
  <si>
    <t>Telecom - Services (8.4)</t>
  </si>
  <si>
    <t>Power (6.69)</t>
  </si>
  <si>
    <t>Baroda BNP Paribas Services Fund - Reg - Growth</t>
  </si>
  <si>
    <t>Banks (24.8)</t>
  </si>
  <si>
    <t>IT - Software (14.08)</t>
  </si>
  <si>
    <t>Current Assets (12.55)</t>
  </si>
  <si>
    <t>Finance (11.76)</t>
  </si>
  <si>
    <t>Power (5.49)</t>
  </si>
  <si>
    <t>Motilal Oswal Services Fund - Reg - Growth</t>
  </si>
  <si>
    <t>Capital Markets (15.58)</t>
  </si>
  <si>
    <t>Finance (14.75)</t>
  </si>
  <si>
    <t>Healthcare Services (12.31)</t>
  </si>
  <si>
    <t>IT - Software (11.04)</t>
  </si>
  <si>
    <t>Banks (7.3)</t>
  </si>
  <si>
    <t>Shariah principles (Reg)</t>
  </si>
  <si>
    <t>Tata Ethical Fund - Reg - Growth</t>
  </si>
  <si>
    <t>IT - Software (27.36)</t>
  </si>
  <si>
    <t>Pharmaceuticals &amp; Biotechnology (11.41)</t>
  </si>
  <si>
    <t>Auto Components (9.23)</t>
  </si>
  <si>
    <t>Chemicals &amp; Petrochemicals (5.8)</t>
  </si>
  <si>
    <t>Consumer Durables (5.16)</t>
  </si>
  <si>
    <t>Taurus Ethical Fund - Reg - Growth</t>
  </si>
  <si>
    <t>IT - Software (20.47)</t>
  </si>
  <si>
    <t>Petroleum Products (10.7)</t>
  </si>
  <si>
    <t>Pharmaceuticals &amp; Biotechnology (8.64)</t>
  </si>
  <si>
    <t>Automobiles (7.97)</t>
  </si>
  <si>
    <t>Consumer Durables (6.48)</t>
  </si>
  <si>
    <t>Quantum Ethical Fund - Reg - Growth</t>
  </si>
  <si>
    <t>Automobiles (18.12)</t>
  </si>
  <si>
    <t>Consumer Durables (15.02)</t>
  </si>
  <si>
    <t>IT - Software (14.34)</t>
  </si>
  <si>
    <t>Auto Components (8.45)</t>
  </si>
  <si>
    <t>Agricultural Food &amp; other Products (6.55)</t>
  </si>
  <si>
    <t>The Wealth Company Ethical Fund - Reg - Growth</t>
  </si>
  <si>
    <t>IT - Software (14.78)</t>
  </si>
  <si>
    <t>Current Assets (7.39)</t>
  </si>
  <si>
    <t>Industrial Products (7)</t>
  </si>
  <si>
    <t>Conglomerate (Reg)</t>
  </si>
  <si>
    <t>Aditya Birla Sun Life Conglomerate Fund - Reg - Growth</t>
  </si>
  <si>
    <t>Petroleum Products (10.85)</t>
  </si>
  <si>
    <t>Finance (9.28)</t>
  </si>
  <si>
    <t>IT - Software (7.59)</t>
  </si>
  <si>
    <t>Auto Components (6.94)</t>
  </si>
  <si>
    <t>Industrial Products (6.56)</t>
  </si>
  <si>
    <t>ICICI Prudential Conglomerate Fund - Reg - Growth</t>
  </si>
  <si>
    <t>Automobiles (14.58)</t>
  </si>
  <si>
    <t>Cement &amp; Cement Products (10.99)</t>
  </si>
  <si>
    <t>Ferrous Metals (10.87)</t>
  </si>
  <si>
    <t>Finance (7.97)</t>
  </si>
  <si>
    <t>Electrical Equipment (7.9)</t>
  </si>
  <si>
    <t>Baroda BNP Paribas Business Conglomerates Fund (BBNPC) - Reg - Growth</t>
  </si>
  <si>
    <t>Automobiles (13.1)</t>
  </si>
  <si>
    <t>Finance (11.84)</t>
  </si>
  <si>
    <t>Construction (8.01)</t>
  </si>
  <si>
    <t>Consumer Durables (7.98)</t>
  </si>
  <si>
    <t>IT - Software (7.68)</t>
  </si>
  <si>
    <t>multi factor (Reg)</t>
  </si>
  <si>
    <t>Sundaram Multi-Factor Fund - Reg - Growth</t>
  </si>
  <si>
    <t>Banks (13.67)</t>
  </si>
  <si>
    <t>Electrical Equipment (9.03)</t>
  </si>
  <si>
    <t>Pharmaceuticals &amp; Biotechnology (8.58)</t>
  </si>
  <si>
    <t>IT - Software (8.27)</t>
  </si>
  <si>
    <t>Finance (8.26)</t>
  </si>
  <si>
    <t>Bandhan Multi-Factor Fund - Reg - Growth</t>
  </si>
  <si>
    <t>Automobiles (11.17)</t>
  </si>
  <si>
    <t>Industrial Products (9.82)</t>
  </si>
  <si>
    <t>Banks (8.93)</t>
  </si>
  <si>
    <t>Ferrous Metals (8.02)</t>
  </si>
  <si>
    <t>Finance (4.9)</t>
  </si>
  <si>
    <t>Franklin India Multi-Factor Fund - Reg - Growth</t>
  </si>
  <si>
    <t>Banks (21.55)</t>
  </si>
  <si>
    <t>IT - Software (6.27)</t>
  </si>
  <si>
    <t>Automobiles (6.2)</t>
  </si>
  <si>
    <t>Finance (5.96)</t>
  </si>
  <si>
    <t>Pharmaceuticals &amp; Biotechnology (4.61)</t>
  </si>
  <si>
    <t>If redeemed bet. 0 Day to 365 Days Exit Load is 0.5%</t>
  </si>
  <si>
    <t>Housing and Allied activities (Reg)</t>
  </si>
  <si>
    <t>ICICI Prudential Housing Opportunities Fund - Reg - Growth</t>
  </si>
  <si>
    <t>Banks (19.47)</t>
  </si>
  <si>
    <t>Consumer Durables (16.43)</t>
  </si>
  <si>
    <t>Realty (14.85)</t>
  </si>
  <si>
    <t>Cement &amp; Cement Products (9.89)</t>
  </si>
  <si>
    <t>Power (9.46)</t>
  </si>
  <si>
    <t>HDFC Housing Opportunities Fund - Reg - Growth</t>
  </si>
  <si>
    <t>Banks (30.2)</t>
  </si>
  <si>
    <t>Construction (14.09)</t>
  </si>
  <si>
    <t>Cement &amp; Cement Products (12.08)</t>
  </si>
  <si>
    <t>Consumer Durables (10.99)</t>
  </si>
  <si>
    <t>Realty (9.03)</t>
  </si>
  <si>
    <t>Tata Housing Opportunities Fund - Reg - Growth</t>
  </si>
  <si>
    <t>Consumer Durables (15.79)</t>
  </si>
  <si>
    <t>Cement &amp; Cement Products (12.67)</t>
  </si>
  <si>
    <t>Realty (9.73)</t>
  </si>
  <si>
    <t>Ferrous Metals (7.58)</t>
  </si>
  <si>
    <t>Commodities (Reg)</t>
  </si>
  <si>
    <t>ICICI Prudential Commodities Fund - Reg - Growth</t>
  </si>
  <si>
    <t>Ferrous Metals (23.29)</t>
  </si>
  <si>
    <t>Chemicals &amp; Petrochemicals (17.21)</t>
  </si>
  <si>
    <t>Non - Ferrous Metals (14.72)</t>
  </si>
  <si>
    <t>Petroleum Products (9.72)</t>
  </si>
  <si>
    <t>SBI Comma Fund - Growth</t>
  </si>
  <si>
    <t>Ferrous Metals (16.45)</t>
  </si>
  <si>
    <t>Chemicals &amp; Petrochemicals (13.87)</t>
  </si>
  <si>
    <t>Power (8.77)</t>
  </si>
  <si>
    <t>Cement &amp; Cement Products (8.49)</t>
  </si>
  <si>
    <t>Textiles &amp; Apparels (8.39)</t>
  </si>
  <si>
    <t>Quant Commodities Fund - Reg - Growth</t>
  </si>
  <si>
    <t>Power (34.86)</t>
  </si>
  <si>
    <t>Industrial Products (10.72)</t>
  </si>
  <si>
    <t>Metals &amp; Minerals Trading (9.37)</t>
  </si>
  <si>
    <t>Petroleum Products (9.35)</t>
  </si>
  <si>
    <t>Ferrous Metals (7.59)</t>
  </si>
  <si>
    <t>Quality Factor (Reg)</t>
  </si>
  <si>
    <t>SBI QUALITY FUND - Reg - Growth</t>
  </si>
  <si>
    <t>Banks (13.51)</t>
  </si>
  <si>
    <t>Automobiles (10.85)</t>
  </si>
  <si>
    <t>IT - Software (8.17)</t>
  </si>
  <si>
    <t>Industrial Products (7.4)</t>
  </si>
  <si>
    <t>Pharmaceuticals &amp; Biotechnology (7.26)</t>
  </si>
  <si>
    <t>ICICI Prudential Quality Fund - Reg - Growth</t>
  </si>
  <si>
    <t>Pharmaceuticals &amp; Biotechnology (13.6)</t>
  </si>
  <si>
    <t>Banks (12.55)</t>
  </si>
  <si>
    <t>IT - Software (8.76)</t>
  </si>
  <si>
    <t>Aerospace &amp; Defense (7.43)</t>
  </si>
  <si>
    <t>WhiteOak Capital Quality Equity Fund - Reg - Growth</t>
  </si>
  <si>
    <t>IT - Software (10.28)</t>
  </si>
  <si>
    <t>Banks (9.56)</t>
  </si>
  <si>
    <t>Consumer Durables (7.65)</t>
  </si>
  <si>
    <t>Automobiles (7)</t>
  </si>
  <si>
    <t>Food Products (6.85)</t>
  </si>
  <si>
    <t>Exports and Services (Reg)</t>
  </si>
  <si>
    <t>ICICI Prudential Exports and Services Fund - Growth</t>
  </si>
  <si>
    <t>Banks (15.84)</t>
  </si>
  <si>
    <t>Capital Markets (13.47)</t>
  </si>
  <si>
    <t>IT - Software (9.42)</t>
  </si>
  <si>
    <t>Insurance (6.43)</t>
  </si>
  <si>
    <t>HSBC India Export Opportunities Fund - Reg - Growth</t>
  </si>
  <si>
    <t>Electrical Equipment (13.61)</t>
  </si>
  <si>
    <t>Pharmaceuticals &amp; Biotechnology (13.25)</t>
  </si>
  <si>
    <t>Textiles &amp; Apparels (9.25)</t>
  </si>
  <si>
    <t>Automobiles (6.61)</t>
  </si>
  <si>
    <t>Non - Ferrous Metals (6.37)</t>
  </si>
  <si>
    <t>Minimum Variance (Reg)</t>
  </si>
  <si>
    <t>ICICI Prudential Equity Minimum Variance Fund - Reg - Growth</t>
  </si>
  <si>
    <t>Banks (40.14)</t>
  </si>
  <si>
    <t>Petroleum Products (9.55)</t>
  </si>
  <si>
    <t>Diversified FMCG (8.47)</t>
  </si>
  <si>
    <t>Current Assets (8.04)</t>
  </si>
  <si>
    <t>Construction (5.08)</t>
  </si>
  <si>
    <t>SBI Equity Minimum Variance Fund - Reg - Growth</t>
  </si>
  <si>
    <t>Pharmaceuticals &amp; Biotechnology (16.34)</t>
  </si>
  <si>
    <t>Diversified FMCG (10.61)</t>
  </si>
  <si>
    <t>IT - Software (9.12)</t>
  </si>
  <si>
    <t>Healthcare Services (9.1)</t>
  </si>
  <si>
    <t>Food Products (8.27)</t>
  </si>
  <si>
    <t>If redeemed bet. 0 Day to 15 Days Exit Load is 0.5%</t>
  </si>
  <si>
    <t>Rural and allied (Reg)</t>
  </si>
  <si>
    <t>ICICI Prudential Rural Opportunities Fund - Reg - Growth</t>
  </si>
  <si>
    <t>Automobiles (16.58)</t>
  </si>
  <si>
    <t>Banks (15.56)</t>
  </si>
  <si>
    <t>Insurance (10.5)</t>
  </si>
  <si>
    <t>Diversified FMCG (8.58)</t>
  </si>
  <si>
    <t>Finance (8.27)</t>
  </si>
  <si>
    <t>Kotak Rural Opportunities Fund - Reg - Growth</t>
  </si>
  <si>
    <t>Automobiles (17.86)</t>
  </si>
  <si>
    <t>Finance (13.68)</t>
  </si>
  <si>
    <t>Banks (12.07)</t>
  </si>
  <si>
    <t>Telecom - Services (11.87)</t>
  </si>
  <si>
    <t>Food Products (7.69)</t>
  </si>
  <si>
    <t>IPOs (Reg)</t>
  </si>
  <si>
    <t>Edelweiss Recently Listed IPO Fund - Reg - Growth</t>
  </si>
  <si>
    <t>Capital Markets (13.67)</t>
  </si>
  <si>
    <t>Retailing (10.76)</t>
  </si>
  <si>
    <t>Electrical Equipment (7.3)</t>
  </si>
  <si>
    <t>Consumer Durables (6.7)</t>
  </si>
  <si>
    <t>If redeemed bet. 0 Day to 180 Days Exit Load is 2%</t>
  </si>
  <si>
    <t>Non - Cyclical Consumer (Reg)</t>
  </si>
  <si>
    <t>HDFC Consumption Fund - Reg - Growth</t>
  </si>
  <si>
    <t>Automobiles (23.41)</t>
  </si>
  <si>
    <t>Retailing (21.65)</t>
  </si>
  <si>
    <t>Consumer Durables (9.34)</t>
  </si>
  <si>
    <t>Diversified FMCG (7.28)</t>
  </si>
  <si>
    <t>Personal Products (5.8)</t>
  </si>
  <si>
    <t>Defence (Reg)</t>
  </si>
  <si>
    <t>HDFC Defence Fund - Reg - Growth</t>
  </si>
  <si>
    <t>Aerospace &amp; Defense (45.99)</t>
  </si>
  <si>
    <t>Auto Components (18.48)</t>
  </si>
  <si>
    <t>Chemicals &amp; Petrochemicals (13.46)</t>
  </si>
  <si>
    <t>Agricultural, Commercial &amp; Construction Vehicles (6.04)</t>
  </si>
  <si>
    <t>Electrical Equipment (4.6)</t>
  </si>
  <si>
    <t>FMCG (Reg)</t>
  </si>
  <si>
    <t>ICICI Prudential FMCG - Growth</t>
  </si>
  <si>
    <t>Diversified FMCG (34.82)</t>
  </si>
  <si>
    <t>Food Products (13.96)</t>
  </si>
  <si>
    <t>Beverages (12.34)</t>
  </si>
  <si>
    <t>Personal Products (11.82)</t>
  </si>
  <si>
    <t>Agricultural Food &amp; other Products (11.46)</t>
  </si>
  <si>
    <t>Pioneering Innovations (Reg)</t>
  </si>
  <si>
    <t>Kotak Pioneer Fund - Reg - Growth</t>
  </si>
  <si>
    <t>Mutual Funds (16.81)</t>
  </si>
  <si>
    <t>Retailing (16.47)</t>
  </si>
  <si>
    <t>Healthcare Services (7.21)</t>
  </si>
  <si>
    <t>Industrial Manufacturing (6.18)</t>
  </si>
  <si>
    <t>Auto (Reg)</t>
  </si>
  <si>
    <t>SBI Automotive Opportunities Fund - Reg - Growth</t>
  </si>
  <si>
    <t>Auto Components (52.52)</t>
  </si>
  <si>
    <t>Automobiles (34.03)</t>
  </si>
  <si>
    <t>Agricultural, Commercial &amp; Construction Vehicles (3.71)</t>
  </si>
  <si>
    <t>Current Assets (2.47)</t>
  </si>
  <si>
    <t>Multi Sector Rotation (Reg)</t>
  </si>
  <si>
    <t>Shriram Multi Sector Rotation Fund - Reg - Growth</t>
  </si>
  <si>
    <t>Banks (19.54)</t>
  </si>
  <si>
    <t>Capital Markets (9.39)</t>
  </si>
  <si>
    <t>Healthcare Services (9.35)</t>
  </si>
  <si>
    <t>IT - Software (7.92)</t>
  </si>
  <si>
    <t>Banking &amp; Financial Services (Dir)</t>
  </si>
  <si>
    <t>ICICI Prudential Banking and Financial Services Fund - Dir - Growth</t>
  </si>
  <si>
    <t>SBI Banking &amp; Financial Services Fund - Dir - Growth</t>
  </si>
  <si>
    <t>Nippon India Banking &amp; Financial Services Fund - Dir - Growth</t>
  </si>
  <si>
    <t>HDFC Banking &amp; Financial Services Fund - Dir - Growth</t>
  </si>
  <si>
    <t>Aditya Birla Sun Life Banking and Financial Services Fund - Dir - Growth</t>
  </si>
  <si>
    <t>Tata Banking And Financial Services Fund - Dir - Growth</t>
  </si>
  <si>
    <t>Mirae Asset Banking and Financial Services Fund - Dir - Growth</t>
  </si>
  <si>
    <t>DSP Banking and Financial Services Fund - Dir - Growth</t>
  </si>
  <si>
    <t>Invesco India Financial Services Fund - Dir - Growth</t>
  </si>
  <si>
    <t>Sundaram Financial Services Opportunities Fund - Dir - Growth</t>
  </si>
  <si>
    <t>Kotak Banking &amp; Financial Services Fund - Dir - Growth</t>
  </si>
  <si>
    <t>UTI Banking and Financial Services Fund - Dir - Growth</t>
  </si>
  <si>
    <t>Bandhan Financial Services Fund - Dir - Growth</t>
  </si>
  <si>
    <t>HSBC Financial Services Fund - Dir - Growth</t>
  </si>
  <si>
    <t>Quant BFSI Fund - Dir - Growth</t>
  </si>
  <si>
    <t>WhiteOak Capital Banking &amp; Financial Services Fund - Dir - Growth</t>
  </si>
  <si>
    <t>Canara Robeco Banking and Financial Services Fund - Dir - Growth</t>
  </si>
  <si>
    <t>Bajaj Finserv Banking and Financial Services Fund - Dir - Growth</t>
  </si>
  <si>
    <t>Mahindra Manulife Banking and Financial Services Fund - Dir - Growth</t>
  </si>
  <si>
    <t>Baroda BNP Paribas Banking &amp; Financial Services Fund - Dir - Growth</t>
  </si>
  <si>
    <t>ITI Banking and Financial Services Fund - Dir - Growth</t>
  </si>
  <si>
    <t>Edelweiss Financial Services Fund - Dir - Growth</t>
  </si>
  <si>
    <t>LIC MF Banking &amp; Financial Services Fund - Dir - Growth</t>
  </si>
  <si>
    <t>Bank of India Banking &amp; Financial Services Fund - Dir - Growth</t>
  </si>
  <si>
    <t>Motilal Oswal Financial Services Fund - Dir - Growth</t>
  </si>
  <si>
    <t>Helios Financial Services Fund - Dir - Growth</t>
  </si>
  <si>
    <t>Groww Banking &amp; Financial Services Fund - Dir - Growth</t>
  </si>
  <si>
    <t>Taurus Banking &amp; Financial Services Fund - Dir - Growth</t>
  </si>
  <si>
    <t>Consumption (Dir)</t>
  </si>
  <si>
    <t>Aditya Birla Sun Life Consumption Fund - Dir - Growth</t>
  </si>
  <si>
    <t>Mirae Asset Great Consumer Fund - Dir - Growth</t>
  </si>
  <si>
    <t>ICICI Prudential Bharat Consumption Fund - Dir - Growth</t>
  </si>
  <si>
    <t>Tata India Consumer Fund - Dir - Growth</t>
  </si>
  <si>
    <t>SBI Consumption Opportunities Fund - Dir - Growth</t>
  </si>
  <si>
    <t>Axis Consumption Fund - Dir - Growth</t>
  </si>
  <si>
    <t>Nippon India Consumption Fund - Dir - Growth</t>
  </si>
  <si>
    <t>Canara Robeco Consumption Fund - Dir - Growth</t>
  </si>
  <si>
    <t>HSBC Consumption Fund - Dir - Growth</t>
  </si>
  <si>
    <t>Kotak Consumption Fund - Dir - Growth</t>
  </si>
  <si>
    <t>Sundaram Consumption Fund - Dir - Growth</t>
  </si>
  <si>
    <t>Baroda BNP Paribas India Consumption Fund - Dir - Growth</t>
  </si>
  <si>
    <t>Motilal Oswal Consumption Fund - Dir - Growth</t>
  </si>
  <si>
    <t>UTI India Consumer Fund - Dir - Growth</t>
  </si>
  <si>
    <t>Bajaj Finserv Consumption Fund - Dir - Growth</t>
  </si>
  <si>
    <t>Invesco India Consumption Fund - Dir - Growth</t>
  </si>
  <si>
    <t>Edelweiss Consumption Fund - Dir - Growth</t>
  </si>
  <si>
    <t>Mahindra Manulife Consumption Fund - Dir - Growth</t>
  </si>
  <si>
    <t>LIC MF Consumption Fund - Dir - Growth</t>
  </si>
  <si>
    <t>ITI Bharat Consumption Fund - Dir - Growth</t>
  </si>
  <si>
    <t>Bank of India Consumption Fund - Dir - Growth</t>
  </si>
  <si>
    <t>Union Consumption Fund - Dir - Growth</t>
  </si>
  <si>
    <t>Quant Consumption Fund - Dir - Growth</t>
  </si>
  <si>
    <t>WhiteOak Capital Consumption Opportunities Fund - Dir - Growth</t>
  </si>
  <si>
    <t>Business Cycle  (Dir)</t>
  </si>
  <si>
    <t>ICICI Prudential Business Cycle Fund - Dir - Growth</t>
  </si>
  <si>
    <t>Kotak Business Cycle Fund - Dir - Growth</t>
  </si>
  <si>
    <t>HDFC Business Cycle Fund - Dir - Growth</t>
  </si>
  <si>
    <t>Tata Business Cycle Fund - Dir - Growth</t>
  </si>
  <si>
    <t>Axis Business Cycles Fund - Dir - Growth</t>
  </si>
  <si>
    <t>Aditya Birla Sun Life Business Cycle Fund - Dir - Growth</t>
  </si>
  <si>
    <t>Sundaram Business Cycle Fund - Dir - Growth</t>
  </si>
  <si>
    <t>Motilal Oswal Business Cycle Fund - Dir - Growth</t>
  </si>
  <si>
    <t>Edelweiss Business Cycle Fund - Dir - Growth</t>
  </si>
  <si>
    <t>Invesco India Business Cycle Fund - Dir - Growth</t>
  </si>
  <si>
    <t>Mahindra Manulife Business Cycle Fund - Dir - Growth</t>
  </si>
  <si>
    <t>DSP Business Cycle Fund - Dir - Growth</t>
  </si>
  <si>
    <t>HSBC Business Cycles Fund - Dir - Growth</t>
  </si>
  <si>
    <t>Bandhan Business Cycle Fund - Dir - Growth</t>
  </si>
  <si>
    <t>Quant Business Cycle Fund - Dir - Growth</t>
  </si>
  <si>
    <t>Baroda BNP Paribas Business Cycle Fund - Dir - Growth</t>
  </si>
  <si>
    <t>Union Business Cycle Fund - Dir - Growth</t>
  </si>
  <si>
    <t>Bank of India Business Cycle Fund - Dir - Growth</t>
  </si>
  <si>
    <t>ITI Business Cycle Fund - Dir - Growth</t>
  </si>
  <si>
    <t>Healthcare (Dir)</t>
  </si>
  <si>
    <t>Nippon India Pharma Fund - Dir - Growth</t>
  </si>
  <si>
    <t>ICICI Prudential Healthcare Fund - Dir - Growth</t>
  </si>
  <si>
    <t>SBI Healthcare Opportunities Fund - Dir - Growth</t>
  </si>
  <si>
    <t>DSP Healthcare Fund - Dir - Growth</t>
  </si>
  <si>
    <t>Mirae Asset Healthcare Fund - Dir - Growth</t>
  </si>
  <si>
    <t>HDFC Pharma and Healthcare Fund - Dir - Growth</t>
  </si>
  <si>
    <t>Tata India Pharma And Healthcare Fund - Dir - Growth</t>
  </si>
  <si>
    <t>UTI Healthcare Fund - Dir - Growth</t>
  </si>
  <si>
    <t>Aditya Birla Sun Life Pharma &amp; Healthcare Fund - Dir - Growth</t>
  </si>
  <si>
    <t>WhiteOak Capital Pharma and Healthcare Fund - Dir - Growth</t>
  </si>
  <si>
    <t>Kotak Healthcare Fund - Dir - Growth</t>
  </si>
  <si>
    <t>Baroda BNP Paribas Health and Wellness Fund (BBNPHW) - Dir - Growth</t>
  </si>
  <si>
    <t>Quant Healthcare Fund - Dir - Growth</t>
  </si>
  <si>
    <t>Bajaj Finserv Healthcare Fund - Dir - Growth</t>
  </si>
  <si>
    <t>Bandhan Healthcare Fund - Dir - Growth</t>
  </si>
  <si>
    <t>ITI Pharma and Healthcare Fund - Dir - Growth</t>
  </si>
  <si>
    <t>PGIM India Healthcare Fund - Dir - Growth</t>
  </si>
  <si>
    <t>LIC MF Healthcare Fund - Dir - Growth</t>
  </si>
  <si>
    <t>Technology (Dir)</t>
  </si>
  <si>
    <t>ICICI Prudential Technology Fund - Dir - Growth</t>
  </si>
  <si>
    <t>Tata Digital India Fund - Dir - Growth</t>
  </si>
  <si>
    <t>SBI Technology Opportunities Fund - Dir - Growth</t>
  </si>
  <si>
    <t>Aditya Birla Sun Life Digital India Fund - Dir - Growth</t>
  </si>
  <si>
    <t>Franklin India Technology Fund - Dir - Growth</t>
  </si>
  <si>
    <t>HDFC Technology Fund - Dir - Growth</t>
  </si>
  <si>
    <t>Motilal Oswal Digital India Fund - Dir - Growth</t>
  </si>
  <si>
    <t>Edelweiss Technology Fund - Dir - Growth</t>
  </si>
  <si>
    <t>Kotak Technology Fund - Dir - Growth</t>
  </si>
  <si>
    <t>WhiteOak Capital Digital Bharat Fund - Dir - Growth</t>
  </si>
  <si>
    <t>Invesco India Technology Fund - Dir - Growth</t>
  </si>
  <si>
    <t>Quant Teck Fund - Dir - Growth</t>
  </si>
  <si>
    <t>LIC MF Technology Fund - Dir - Growth</t>
  </si>
  <si>
    <t>Manufacturing (Dir)</t>
  </si>
  <si>
    <t>HDFC Manufacturing Fund - Dir - Growth</t>
  </si>
  <si>
    <t>ICICI Prudential Manufacturing Fund - Dir - Growth</t>
  </si>
  <si>
    <t>Axis India Manufacturing Fund - Dir - Growth</t>
  </si>
  <si>
    <t>Kotak Manufacture in India Fund - Dir - Growth</t>
  </si>
  <si>
    <t>Canara Robeco Manufacturing Fund - Dir - Growth</t>
  </si>
  <si>
    <t>Aditya Birla Sun Life Manufacturing Equity Fund - Dir - Growth</t>
  </si>
  <si>
    <t>Baroda BNP Paribas Manufacturing Fund - Dir - Growth</t>
  </si>
  <si>
    <t>LIC MF Manufacturing Fund - Dir - Growth</t>
  </si>
  <si>
    <t>Invesco India Manufacturing Fund - Dir - Growth</t>
  </si>
  <si>
    <t>Quant Manufacturing Fund - Dir - Growth</t>
  </si>
  <si>
    <t>Motilal Oswal Manufacturing Fund - Dir - Growth</t>
  </si>
  <si>
    <t>Mahindra Manulife Manufacturing Fund - Dir - Growth</t>
  </si>
  <si>
    <t>Innovation (Dir)</t>
  </si>
  <si>
    <t>ICICI Prudential Innovation Fund - Dir - Growth</t>
  </si>
  <si>
    <t>SBI Innovative Opportunities Fund - Dir - Growth</t>
  </si>
  <si>
    <t>HDFC Innovation Fund - Dir - Growth</t>
  </si>
  <si>
    <t>Nippon India Innovation Fund - Dir - Growth</t>
  </si>
  <si>
    <t>Bandhan Innovation Fund - Dir - Growth</t>
  </si>
  <si>
    <t>Axis Innovation Fund - Dir - Growth</t>
  </si>
  <si>
    <t>Tata India Innovation Fund - Dir - Growth</t>
  </si>
  <si>
    <t>Union Innovation &amp; Opportunities Fund - Dir - Growth</t>
  </si>
  <si>
    <t>Baroda BNP Paribas Innovation Fund - Dir - Growth</t>
  </si>
  <si>
    <t>UTI Innovation Fund - Dir - Growth</t>
  </si>
  <si>
    <t>Motilal Oswal Innovation Opportunities Fund - Dir - Growth</t>
  </si>
  <si>
    <t>Mahindra Manulife Innovation Opportunities Fund - Dir - Growth</t>
  </si>
  <si>
    <t>Quant (Dir)</t>
  </si>
  <si>
    <t>SBI Quant Fund - Dir - Growth</t>
  </si>
  <si>
    <t>Aditya Birla Sun Life Quant Fund - Dir - Growth</t>
  </si>
  <si>
    <t>Quant Quantamental Fund - Dir - Growth</t>
  </si>
  <si>
    <t>UTI Quant Fund - Dir - Growth</t>
  </si>
  <si>
    <t>360 ONE Quant Fund - Dir - Growth</t>
  </si>
  <si>
    <t>Axis Quant Fund - Dir - Growth</t>
  </si>
  <si>
    <t>DSP Quant Fund - Dir - Growth</t>
  </si>
  <si>
    <t>Kotak Quant Fund - Dir - Growth</t>
  </si>
  <si>
    <t>Motilal Oswal Quant Fund - Dir - Growth</t>
  </si>
  <si>
    <t>ICICI Prudential Quant Fund - Dir - Growth</t>
  </si>
  <si>
    <t>Nippon India Quant Fund - Dir - Growth</t>
  </si>
  <si>
    <t>ESG (Dir)</t>
  </si>
  <si>
    <t>SBI ESG Exclusionary Strategy Fund - Dir - Growth</t>
  </si>
  <si>
    <t>ICICI Prudential ESG Exclusionary Strategy Fund - Dir - Growth</t>
  </si>
  <si>
    <t>Axis ESG Integration Strategy Fund - Dir - Growth</t>
  </si>
  <si>
    <t>Kotak ESG Exclusionary Strategy Fund - Dir - Growth</t>
  </si>
  <si>
    <t>Baroda BNP Paribas ESG Best-in-class strategy Fund - Dir - Growth</t>
  </si>
  <si>
    <t>Aditya Birla Sun Life ESG Integration Strategy Fund - Dir - Growth</t>
  </si>
  <si>
    <t>Invesco India ESG Integration Strategy Fund - Dir - Growth</t>
  </si>
  <si>
    <t>Quant Esg Integration Strategy Fund - Dir - Growth</t>
  </si>
  <si>
    <t>Quantum ESG Best In Class Strategy Fund - Dir - Growth</t>
  </si>
  <si>
    <t>WhiteOak Capital ESG Best-In-Class Strategy Fund - Dir - Growth</t>
  </si>
  <si>
    <t>Momentum Factor (Dir)</t>
  </si>
  <si>
    <t>ICICI Prudential Active Momentum Fund - Dir - Growth</t>
  </si>
  <si>
    <t>Kotak Active Momentum Fund - Dir - Growth</t>
  </si>
  <si>
    <t>Quant Momentum Fund - Dir - Growth</t>
  </si>
  <si>
    <t>Motilal Oswal Active Momentum Fund - Dir - Growth</t>
  </si>
  <si>
    <t>Axis Momentum Fund - Dir - Growth</t>
  </si>
  <si>
    <t>Samco Active Momentum Fund - Dir - Growth</t>
  </si>
  <si>
    <t>Nippon India Active Momentum Fund - Dir - Growth</t>
  </si>
  <si>
    <t>Union Active Momentum Fund - Dir - Growth</t>
  </si>
  <si>
    <t>NJ Momentum Fund - Dir - Growth</t>
  </si>
  <si>
    <t>MNC (Dir)</t>
  </si>
  <si>
    <t>SBI MNC Fund - Dir - Growth</t>
  </si>
  <si>
    <t>Aditya Birla Sun Life MNC Fund - Dir - Growth</t>
  </si>
  <si>
    <t>UTI MNC Fund - Dir - Growth</t>
  </si>
  <si>
    <t>Kotak MNC Fund - Dir - Growth</t>
  </si>
  <si>
    <t>ICICI Prudential MNC Fund - Dir - Growth</t>
  </si>
  <si>
    <t>HDFC MNC Fund - Dir - Growth</t>
  </si>
  <si>
    <t>Nippon India MNC Fund - Dir - Growth</t>
  </si>
  <si>
    <t>Special Situations (Dir)</t>
  </si>
  <si>
    <t>ICICI Prudential India Opportunities Fund - Dir - Growth</t>
  </si>
  <si>
    <t>Franklin India Opportunities Fund - Dir - Growth</t>
  </si>
  <si>
    <t>WhiteOak Capital Special Opportunities Fund - Dir - Growth</t>
  </si>
  <si>
    <t>Kotak Special Opportunities Fund - Dir - Growth</t>
  </si>
  <si>
    <t>Aditya Birla Sun Life Special Opportunities Fund - Dir - Growth</t>
  </si>
  <si>
    <t>Samco Special Opportunities Fund - Dir - Growth</t>
  </si>
  <si>
    <t>Motilal Oswal Special Opportunities Fund - Dir - Growth</t>
  </si>
  <si>
    <t>International Markets (Dir)</t>
  </si>
  <si>
    <t>ICICI Prudential US Bluechip Equity Fund - Dir - Growth</t>
  </si>
  <si>
    <t>Nippon India Taiwan Equity Fund - Dir - Growth</t>
  </si>
  <si>
    <t>Franklin Asian Equity Fund - Dir - Growth</t>
  </si>
  <si>
    <t>Nippon India US Equity Opportunities Fund - Dir - Growth</t>
  </si>
  <si>
    <t>Nippon India Japan Equity Fund - Dir - Growth</t>
  </si>
  <si>
    <t>Aditya Birla Sun Life International Equity Fund - Dir - Growth</t>
  </si>
  <si>
    <t>Transportation &amp; Logistics (Dir)</t>
  </si>
  <si>
    <t>UTI Transportation and Logistics Fund - Dir - Growth</t>
  </si>
  <si>
    <t>ICICI Prudential Transportation and Logistics Fund - Dir - Growth</t>
  </si>
  <si>
    <t>HDFC Transportation and Logistics Fund - Dir - Growth</t>
  </si>
  <si>
    <t>Aditya Birla Sun Life Transportation and Logistics Fund - Dir - Growth</t>
  </si>
  <si>
    <t>Bandhan Transportation and Logistics Fund - Dir - Growth</t>
  </si>
  <si>
    <t>Kotak Transportation &amp; Logistics Fund - Dir - Growth</t>
  </si>
  <si>
    <t>Energy (Dir)</t>
  </si>
  <si>
    <t>SBI Energy Opportunities Fund - Dir - Growth</t>
  </si>
  <si>
    <t>ICICI Prudential Energy Opportunities Fund - Dir - Growth</t>
  </si>
  <si>
    <t>DSP Natural Resources &amp; New Energy Fund - Dir - Gth</t>
  </si>
  <si>
    <t>Tata Resources &amp; Energy Fund - Dir - Growth</t>
  </si>
  <si>
    <t>Baroda BNP Paribas Energy Opportunities Fund - Dir - Growth</t>
  </si>
  <si>
    <t>Kotak Energy Opportunities Fund - Dir - Growth</t>
  </si>
  <si>
    <t>PSU (Dir)</t>
  </si>
  <si>
    <t>SBI PSU Fund - Dir - Growth</t>
  </si>
  <si>
    <t>Aditya Birla Sun Life PSU Equity Fund - Dir - Growth</t>
  </si>
  <si>
    <t>ICICI Prudential PSU Equity Fund - Dir - Growth</t>
  </si>
  <si>
    <t>Invesco India PSU Equity Fund - Dir - Growth</t>
  </si>
  <si>
    <t>Quant PSU Fund - Dir - Growth</t>
  </si>
  <si>
    <t>Services (Dir)</t>
  </si>
  <si>
    <t>Sundaram Services Fund - Dir - Growth</t>
  </si>
  <si>
    <t>Axis Services Opportunities Fund - Dir - Growth</t>
  </si>
  <si>
    <t>Kotak Services Fund - Dir - Growth</t>
  </si>
  <si>
    <t>Baroda BNP Paribas Services Fund - Dir - Growth</t>
  </si>
  <si>
    <t>Motilal Oswal Services Fund - Dir - Growth</t>
  </si>
  <si>
    <t>Shariah principles (Dir)</t>
  </si>
  <si>
    <t>Tata Ethical Fund - Dir - Growth</t>
  </si>
  <si>
    <t>Taurus Ethical Fund - Dir - Growth</t>
  </si>
  <si>
    <t>Quantum Ethical Fund - Dir - Growth</t>
  </si>
  <si>
    <t>The Wealth Company Ethical Fund - Dir - Growth</t>
  </si>
  <si>
    <t>Conglomerate (Dir)</t>
  </si>
  <si>
    <t>Aditya Birla Sun Life Conglomerate Fund - Dir - Growth</t>
  </si>
  <si>
    <t>ICICI Prudential Conglomerate Fund - Dir - Growth</t>
  </si>
  <si>
    <t>Baroda BNP Paribas Business Conglomerates Fund (BBNPC) - Dir - Growth</t>
  </si>
  <si>
    <t>multi factor (Dir)</t>
  </si>
  <si>
    <t>Sundaram Multi-Factor Fund - Dir - Growth</t>
  </si>
  <si>
    <t>Bandhan Multi-Factor Fund - Dir - Growth</t>
  </si>
  <si>
    <t>Franklin India Multi-Factor Fund - Dir - Growth</t>
  </si>
  <si>
    <t>Housing and Allied activities (Dir)</t>
  </si>
  <si>
    <t>ICICI Prudential Housing Opportunities Fund - Dir - Growth</t>
  </si>
  <si>
    <t>HDFC Housing Opportunities Fund - Dir - Growth</t>
  </si>
  <si>
    <t>Tata Housing Opportunities Fund - Dir - Growth</t>
  </si>
  <si>
    <t>Commodities (Dir)</t>
  </si>
  <si>
    <t>ICICI Prudential Commodities Fund - Dir - Growth</t>
  </si>
  <si>
    <t>SBI Comma Fund - Dir - Growth</t>
  </si>
  <si>
    <t>Quant Commodities Fund - Dir - Growth</t>
  </si>
  <si>
    <t>Quality Factor (Dir)</t>
  </si>
  <si>
    <t>SBI QUALITY FUND - Dir - Growth</t>
  </si>
  <si>
    <t>ICICI Prudential Quality Fund - Dir - Growth</t>
  </si>
  <si>
    <t>WhiteOak Capital Quality Equity Fund - Dir - Growth</t>
  </si>
  <si>
    <t>Exports and Services (Dir)</t>
  </si>
  <si>
    <t>ICICI Prudential Exports and Services Fund - Dir - Growth</t>
  </si>
  <si>
    <t>HSBC India Export Opportunities Fund - Dir - Growth</t>
  </si>
  <si>
    <t>Minimum Variance (Dir)</t>
  </si>
  <si>
    <t>ICICI Prudential Equity Minimum Variance Fund - Dir - Growth</t>
  </si>
  <si>
    <t>SBI Equity Minimum Variance Fund - Dir - Growth</t>
  </si>
  <si>
    <t>Rural and allied (Dir)</t>
  </si>
  <si>
    <t>ICICI Prudential Rural Opportunities Fund - Dir - Growth</t>
  </si>
  <si>
    <t>Kotak Rural Opportunities Fund - Dir - Growth</t>
  </si>
  <si>
    <t>Multi Sector Rotation (Dir)</t>
  </si>
  <si>
    <t>JioBlackRock Sector Rotation Fund - Dir - Growth</t>
  </si>
  <si>
    <t>Banks (22.11)</t>
  </si>
  <si>
    <t>Pharmaceuticals &amp; Biotechnology (9.29)</t>
  </si>
  <si>
    <t>Petroleum Products (5.33)</t>
  </si>
  <si>
    <t>Automobiles (4.27)</t>
  </si>
  <si>
    <t>Shriram Multi Sector Rotation Fund - Dir - Growth</t>
  </si>
  <si>
    <t>IPOs (Dir)</t>
  </si>
  <si>
    <t>Edelweiss Recently Listed IPO Fund - Dir - Growth</t>
  </si>
  <si>
    <t>Non - Cyclical Consumer (Dir)</t>
  </si>
  <si>
    <t>HDFC Consumption Fund - Dir - Growth</t>
  </si>
  <si>
    <t>Defence (Dir)</t>
  </si>
  <si>
    <t>HDFC Defence Fund - Dir - Growth</t>
  </si>
  <si>
    <t>FMCG (Dir)</t>
  </si>
  <si>
    <t>ICICI Prudential FMCG - Dir - Growth</t>
  </si>
  <si>
    <t>Pioneering Innovations (Dir)</t>
  </si>
  <si>
    <t>Kotak Pioneer Fund - Dir - Growth</t>
  </si>
  <si>
    <t>Auto (Dir)</t>
  </si>
  <si>
    <t>SBI Automotive Opportunities Fund - Dir - Growth</t>
  </si>
  <si>
    <t>Axis ELSS - Tax Saver Fund - Growth</t>
  </si>
  <si>
    <t>Banks (21.63)</t>
  </si>
  <si>
    <t>Finance (6.49)</t>
  </si>
  <si>
    <t>Retailing (5.05)</t>
  </si>
  <si>
    <t>SBI ELSS Tax Saver Fund - Growth</t>
  </si>
  <si>
    <t>Banks (25.61)</t>
  </si>
  <si>
    <t>Pharmaceuticals &amp; Biotechnology (5.6)</t>
  </si>
  <si>
    <t>Auto Components (4.59)</t>
  </si>
  <si>
    <t>IT - Software (4.42)</t>
  </si>
  <si>
    <t>Mirae Asset ELSS Tax Saver Fund - Reg - Growth</t>
  </si>
  <si>
    <t>Banks (25.8)</t>
  </si>
  <si>
    <t>Pharmaceuticals &amp; Biotechnology (9.22)</t>
  </si>
  <si>
    <t>Automobiles (5.47)</t>
  </si>
  <si>
    <t>Retailing (4.43)</t>
  </si>
  <si>
    <t>DSP ELSS Tax Saver Fund - Growth</t>
  </si>
  <si>
    <t>Banks (35.44)</t>
  </si>
  <si>
    <t>Petroleum Products (5.63)</t>
  </si>
  <si>
    <t>HDFC ELSS - Tax Saver Fund - Growth</t>
  </si>
  <si>
    <t>Banks (33.72)</t>
  </si>
  <si>
    <t>Automobiles (11.31)</t>
  </si>
  <si>
    <t>IT - Software (6.18)</t>
  </si>
  <si>
    <t>Insurance (5.86)</t>
  </si>
  <si>
    <t>Telecom - Services (4.29)</t>
  </si>
  <si>
    <t>Nippon India ELSS Tax Saver Fund - Reg - Growth</t>
  </si>
  <si>
    <t>Banks (23.47)</t>
  </si>
  <si>
    <t>Finance (8.13)</t>
  </si>
  <si>
    <t>Beverages (6.58)</t>
  </si>
  <si>
    <t>Power (6.18)</t>
  </si>
  <si>
    <t>Pharmaceuticals &amp; Biotechnology (6.01)</t>
  </si>
  <si>
    <t>Aditya Birla Sun Life ELSS Tax Saver Fund - Growth</t>
  </si>
  <si>
    <t>Banks (23.97)</t>
  </si>
  <si>
    <t>Finance (8.98)</t>
  </si>
  <si>
    <t>Retailing (6.17)</t>
  </si>
  <si>
    <t>IT - Software (5.6)</t>
  </si>
  <si>
    <t>Pharmaceuticals &amp; Biotechnology (4.06)</t>
  </si>
  <si>
    <t>ICICI Prudential ELSS - Tax Saver Fund - Reg - Growth</t>
  </si>
  <si>
    <t>Banks (22.76)</t>
  </si>
  <si>
    <t>Automobiles (10.62)</t>
  </si>
  <si>
    <t>Retailing (9.11)</t>
  </si>
  <si>
    <t>Petroleum Products (5.06)</t>
  </si>
  <si>
    <t>Canara Robeco ELSS - Tax Saver Fund - Growth</t>
  </si>
  <si>
    <t>Pharmaceuticals &amp; Biotechnology (6.63)</t>
  </si>
  <si>
    <t>Retailing (6.11)</t>
  </si>
  <si>
    <t>Finance (5.8)</t>
  </si>
  <si>
    <t>Automobiles (5.12)</t>
  </si>
  <si>
    <t>Bandhan ELSS - Tax Saver Fund - Reg - Growth</t>
  </si>
  <si>
    <t>Banks (24.41)</t>
  </si>
  <si>
    <t>Pharmaceuticals &amp; Biotechnology (6.96)</t>
  </si>
  <si>
    <t>Petroleum Products (6.23)</t>
  </si>
  <si>
    <t>Kotak ELSS Tax Saver Fund - Reg - Growth</t>
  </si>
  <si>
    <t>Banks (23.5)</t>
  </si>
  <si>
    <t>Finance (6.81)</t>
  </si>
  <si>
    <t>Automobiles (6.06)</t>
  </si>
  <si>
    <t>Construction (5.77)</t>
  </si>
  <si>
    <t>Franklin India ELSS Tax Saver Fund - Growth</t>
  </si>
  <si>
    <t>Banks (27.09)</t>
  </si>
  <si>
    <t>IT - Software (6.57)</t>
  </si>
  <si>
    <t>Current Assets (5.52)</t>
  </si>
  <si>
    <t>Construction (4.66)</t>
  </si>
  <si>
    <t>Aerospace &amp; Defense (4.48)</t>
  </si>
  <si>
    <t>Motilal Oswal ELSS Tax Saver Fund - Reg - Growth</t>
  </si>
  <si>
    <t>Electrical Equipment (15.54)</t>
  </si>
  <si>
    <t>Finance (10.84)</t>
  </si>
  <si>
    <t>Capital Markets (10.64)</t>
  </si>
  <si>
    <t>Aerospace &amp; Defense (8.16)</t>
  </si>
  <si>
    <t>Automobiles (7.75)</t>
  </si>
  <si>
    <t>Tata ELSS - Tax Saver Fund - Reg - Growth</t>
  </si>
  <si>
    <t>Banks (19.7)</t>
  </si>
  <si>
    <t>Auto Components (8.56)</t>
  </si>
  <si>
    <t>Capital Markets (7.64)</t>
  </si>
  <si>
    <t>Industrial Products (6.74)</t>
  </si>
  <si>
    <t>Telecom - Services (5.44)</t>
  </si>
  <si>
    <t>HSBC ELSS Tax saver Fund - Reg - Growth</t>
  </si>
  <si>
    <t>Banks (15.41)</t>
  </si>
  <si>
    <t>Electrical Equipment (11.7)</t>
  </si>
  <si>
    <t>IT - Software (6.73)</t>
  </si>
  <si>
    <t>Finance (5.68)</t>
  </si>
  <si>
    <t>Consumer Durables (5.2)</t>
  </si>
  <si>
    <t>UTI ELSS Tax Saver Fund - Growth</t>
  </si>
  <si>
    <t>Banks (26.13)</t>
  </si>
  <si>
    <t>Automobiles (5.98)</t>
  </si>
  <si>
    <t>Retailing (5.55)</t>
  </si>
  <si>
    <t>Finance (4.43)</t>
  </si>
  <si>
    <t>Axis ELSS - Tax Saver Fund - Dir - Growth</t>
  </si>
  <si>
    <t>SBI ELSS Tax Saver Fund - Dir - Growth</t>
  </si>
  <si>
    <t>Mirae Asset ELSS Tax Saver Fund - Dir - Growth</t>
  </si>
  <si>
    <t>DSP ELSS Tax Saver Fund - Dir - Growth</t>
  </si>
  <si>
    <t>HDFC ELSS - Tax Saver Fund - Dir - Growth</t>
  </si>
  <si>
    <t>Nippon India ELSS Tax Saver Fund - Dir - Growth</t>
  </si>
  <si>
    <t>Aditya Birla Sun Life ELSS Tax Saver Fund - Dir - Growth</t>
  </si>
  <si>
    <t>ICICI Prudential ELSS - Tax Saver Fund - Dir - Growth</t>
  </si>
  <si>
    <t>Canara Robeco ELSS - Tax Saver Fund - Dir - Growth</t>
  </si>
  <si>
    <t>Bandhan ELSS - Tax Saver Fund - Dir - Growth</t>
  </si>
  <si>
    <t>Kotak ELSS Tax Saver Fund - Dir - Growth</t>
  </si>
  <si>
    <t>Franklin India ELSS Tax Saver Fund - Dir - Growth</t>
  </si>
  <si>
    <t>Motilal Oswal ELSS Tax Saver Fund - Dir - Growth</t>
  </si>
  <si>
    <t>Tata ELSS - Tax Saver Fund - Dir - Growth</t>
  </si>
  <si>
    <t>HSBC ELSS Tax saver Fund - Dir - Growth</t>
  </si>
  <si>
    <t>UTI ELSS Tax Saver Fund - Dir - Growth</t>
  </si>
  <si>
    <t>Quant ELSS Tax Saver Fund - Growth</t>
  </si>
  <si>
    <t>Power (20.37)</t>
  </si>
  <si>
    <t>Pharmaceuticals &amp; Biotechnology (12.57)</t>
  </si>
  <si>
    <t>Banks (11.29)</t>
  </si>
  <si>
    <t>Auto Components (9.54)</t>
  </si>
  <si>
    <t>Current Assets (7.51)</t>
  </si>
  <si>
    <t>Parag Parikh ELSS Tax Saver Fund - Reg - Growth</t>
  </si>
  <si>
    <t>Finance (13.07)</t>
  </si>
  <si>
    <t>IT - Software (11.39)</t>
  </si>
  <si>
    <t>Automobiles (7.59)</t>
  </si>
  <si>
    <t>Power (6.41)</t>
  </si>
  <si>
    <t>Invesco India ELSS Tax Saver Fund - Growth</t>
  </si>
  <si>
    <t>Banks (15.67)</t>
  </si>
  <si>
    <t>Auto Components (5.96)</t>
  </si>
  <si>
    <t>Bank of India ELSS Tax Saver Fund - Reg - Growth</t>
  </si>
  <si>
    <t>Current Assets (11.6)</t>
  </si>
  <si>
    <t>Aerospace &amp; Defense (5.43)</t>
  </si>
  <si>
    <t>Electrical Equipment (4.96)</t>
  </si>
  <si>
    <t>Sundaram ELSS Tax Saver Fund - Reg - Growth</t>
  </si>
  <si>
    <t>Banks (27.5)</t>
  </si>
  <si>
    <t>IT - Software (5.48)</t>
  </si>
  <si>
    <t>Industrial Products (4.69)</t>
  </si>
  <si>
    <t>Construction (4.53)</t>
  </si>
  <si>
    <t>LIC MF ELSS Tax Saver Fund - Growth</t>
  </si>
  <si>
    <t>Banks (22.65)</t>
  </si>
  <si>
    <t>Automobiles (9.77)</t>
  </si>
  <si>
    <t>Pharmaceuticals &amp; Biotechnology (9.32)</t>
  </si>
  <si>
    <t>Finance (6.02)</t>
  </si>
  <si>
    <t>Chemicals &amp; Petrochemicals (4.78)</t>
  </si>
  <si>
    <t>Baroda BNP Paribas ELSS Tax Saver Fund - Growth</t>
  </si>
  <si>
    <t>Banks (18)</t>
  </si>
  <si>
    <t>Automobiles (9.14)</t>
  </si>
  <si>
    <t>Chemicals &amp; Petrochemicals (6.27)</t>
  </si>
  <si>
    <t>Pharmaceuticals &amp; Biotechnology (5.25)</t>
  </si>
  <si>
    <t>Electrical Equipment (4.94)</t>
  </si>
  <si>
    <t>Mahindra Manulife ELSS Tax Saver Fund - Reg - Growth</t>
  </si>
  <si>
    <t>Banks (23.88)</t>
  </si>
  <si>
    <t>Retailing (7.73)</t>
  </si>
  <si>
    <t>Finance (7.28)</t>
  </si>
  <si>
    <t>Automobiles (7.19)</t>
  </si>
  <si>
    <t>Union ELSS Tax Saver Fund - Growth</t>
  </si>
  <si>
    <t>Pharmaceuticals &amp; Biotechnology (5.84)</t>
  </si>
  <si>
    <t>IT - Software (5.66)</t>
  </si>
  <si>
    <t>Chemicals &amp; Petrochemicals (5.15)</t>
  </si>
  <si>
    <t>PGIM India ELSS Tax Saver Fund - Reg - Growth</t>
  </si>
  <si>
    <t>Banks (20.68)</t>
  </si>
  <si>
    <t>Finance (5.45)</t>
  </si>
  <si>
    <t>Chemicals &amp; Petrochemicals (3.97)</t>
  </si>
  <si>
    <t>WhiteOak Capital ELSS Tax Saver Fund - Reg - Growth</t>
  </si>
  <si>
    <t>Banks (20.44)</t>
  </si>
  <si>
    <t>IT - Software (5.91)</t>
  </si>
  <si>
    <t>ITI ELSS Tax Saver Fund - Reg - Growth</t>
  </si>
  <si>
    <t>Finance (18.01)</t>
  </si>
  <si>
    <t>Banks (16.13)</t>
  </si>
  <si>
    <t>Automobiles (5.34)</t>
  </si>
  <si>
    <t>Pharmaceuticals &amp; Biotechnology (4.8)</t>
  </si>
  <si>
    <t>Edelweiss ELSS Tax saver Fund - Growth</t>
  </si>
  <si>
    <t>Banks (19.69)</t>
  </si>
  <si>
    <t>Auto Components (6.51)</t>
  </si>
  <si>
    <t>NJ ELSS Tax Saver Scheme - Reg - Growth</t>
  </si>
  <si>
    <t>Pharmaceuticals &amp; Biotechnology (14.56)</t>
  </si>
  <si>
    <t>Finance (12.88)</t>
  </si>
  <si>
    <t>Healthcare Services (7.34)</t>
  </si>
  <si>
    <t>Chemicals &amp; Petrochemicals (5.81)</t>
  </si>
  <si>
    <t>JM ELSS - Tax Saver Fund - Growth</t>
  </si>
  <si>
    <t>Banks (12.63)</t>
  </si>
  <si>
    <t>Finance (10.39)</t>
  </si>
  <si>
    <t>Retailing (6.52)</t>
  </si>
  <si>
    <t>Automobiles (4.87)</t>
  </si>
  <si>
    <t>HSBC Tax Saver Equity Fund - Growth</t>
  </si>
  <si>
    <t>Quantum ELSS Tax Saver Fund - Growth</t>
  </si>
  <si>
    <t>Banks (23.29)</t>
  </si>
  <si>
    <t>IT - Software (14.91)</t>
  </si>
  <si>
    <t>Insurance (12.21)</t>
  </si>
  <si>
    <t>Automobiles (6.5)</t>
  </si>
  <si>
    <t>Current Assets (6.18)</t>
  </si>
  <si>
    <t>Navi ELSS Tax Saver Nifty 50 Index Fund - Reg - Growth</t>
  </si>
  <si>
    <t>Banks (29.43)</t>
  </si>
  <si>
    <t>Petroleum Products (7.82)</t>
  </si>
  <si>
    <t>Automobiles (7.05)</t>
  </si>
  <si>
    <t>Finance (5.75)</t>
  </si>
  <si>
    <t>Samco ELSS Tax Saver Fund - Reg - Growth</t>
  </si>
  <si>
    <t>Pharmaceuticals &amp; Biotechnology (15.39)</t>
  </si>
  <si>
    <t>Industrial Products (14.28)</t>
  </si>
  <si>
    <t>Electrical Equipment (11.74)</t>
  </si>
  <si>
    <t>Chemicals &amp; Petrochemicals (9.11)</t>
  </si>
  <si>
    <t>Bajaj Finserv ELSS - Tax Saver Fund - Reg - Growth</t>
  </si>
  <si>
    <t>Banks (16.9)</t>
  </si>
  <si>
    <t>Textiles &amp; Apparels (8.74)</t>
  </si>
  <si>
    <t>Current Assets (8.42)</t>
  </si>
  <si>
    <t>Petroleum Products (5.93)</t>
  </si>
  <si>
    <t>Pharmaceuticals &amp; Biotechnology (5.85)</t>
  </si>
  <si>
    <t>Taurus ELSS Tax Saver Fund - Reg - Growth</t>
  </si>
  <si>
    <t>Banks (17.17)</t>
  </si>
  <si>
    <t>Pharmaceuticals &amp; Biotechnology (7.95)</t>
  </si>
  <si>
    <t>Finance (7.17)</t>
  </si>
  <si>
    <t>Diversified FMCG (6.75)</t>
  </si>
  <si>
    <t>360 ONE ELSS Tax Saver Nifty 50 Index Fund - Reg - Growth</t>
  </si>
  <si>
    <t>Banks (29.41)</t>
  </si>
  <si>
    <t>Groww ELSS Tax Savings Fund - Reg - Growth</t>
  </si>
  <si>
    <t>Banks (22.18)</t>
  </si>
  <si>
    <t>Automobiles (6.79)</t>
  </si>
  <si>
    <t>Pharmaceuticals &amp; Biotechnology (6.43)</t>
  </si>
  <si>
    <t>IT - Software (6.26)</t>
  </si>
  <si>
    <t>Shriram ELSS Tax Saver Fund - Reg - Growth</t>
  </si>
  <si>
    <t>Banks (22.13)</t>
  </si>
  <si>
    <t>IT - Software (6.81)</t>
  </si>
  <si>
    <t>Automobiles (5.75)</t>
  </si>
  <si>
    <t>Healthcare Services (5.56)</t>
  </si>
  <si>
    <t>Navi ELSS Tax Saver Fund - Reg - Growth</t>
  </si>
  <si>
    <t>Quant ELSS Tax Saver Fund - Dir - Growth</t>
  </si>
  <si>
    <t>Parag Parikh ELSS Tax Saver Fund - Dir - Growth</t>
  </si>
  <si>
    <t>Invesco India ELSS Tax Saver Fund - Dir - Growth</t>
  </si>
  <si>
    <t>Bank of India ELSS Tax Saver Fund - Dir - Growth</t>
  </si>
  <si>
    <t>Sundaram ELSS Tax Saver Fund - Dir</t>
  </si>
  <si>
    <t>LIC MF ELSS Tax Saver Fund - Dir - Growth</t>
  </si>
  <si>
    <t>Baroda BNP Paribas ELSS Tax Saver Fund - Dir - Growth</t>
  </si>
  <si>
    <t>Mahindra Manulife ELSS Tax Saver Fund - Dir - Growth</t>
  </si>
  <si>
    <t>Union ELSS Tax Saver Fund - Dir - Growth</t>
  </si>
  <si>
    <t>PGIM India ELSS Tax Saver Fund - Dir - Growth</t>
  </si>
  <si>
    <t>WhiteOak Capital ELSS Tax Saver Fund - Dir - Growth</t>
  </si>
  <si>
    <t>ITI ELSS Tax Saver Fund - Dir - Growth</t>
  </si>
  <si>
    <t>Edelweiss ELSS Tax saver Fund - Dir- Growth</t>
  </si>
  <si>
    <t>NJ ELSS Tax Saver Scheme - Dir - Growth</t>
  </si>
  <si>
    <t>Zerodha ELSS Tax Saver Nifty LargeMidcap 250 Index Fund - Dir - Growth</t>
  </si>
  <si>
    <t>Banks (16.89)</t>
  </si>
  <si>
    <t>Finance (6.07)</t>
  </si>
  <si>
    <t>Electrical Equipment (4.2)</t>
  </si>
  <si>
    <t>JM ELSS - Tax Saver Fund - Dir - Growth</t>
  </si>
  <si>
    <t>HSBC Tax Saver Equity Fund - Dir - Growth</t>
  </si>
  <si>
    <t>Quantum ELSS Tax Saver Fund - Dir - Growth</t>
  </si>
  <si>
    <t>Navi ELSS Tax Saver Nifty 50 Index Fund - Dir - Growth</t>
  </si>
  <si>
    <t>Samco ELSS Tax Saver Fund - Dir - Growth</t>
  </si>
  <si>
    <t>Bajaj Finserv ELSS - Tax Saver Fund - Dir - Growth</t>
  </si>
  <si>
    <t>Taurus ELSS Tax Saver Fund - Dir - Growth</t>
  </si>
  <si>
    <t>360 ONE ELSS Tax Saver Nifty 50 Index Fund - Dir - Growth</t>
  </si>
  <si>
    <t>Groww ELSS Tax Savings Fund - Dir - Growth</t>
  </si>
  <si>
    <t>Shriram ELSS Tax Saver Fund - Dir - Growth</t>
  </si>
  <si>
    <t>Navi ELSS Tax Saver Fund - Dir - Growth</t>
  </si>
  <si>
    <t>BSE 1000 TRI*</t>
  </si>
  <si>
    <t>BSE 500 Momentum 50 TRI*</t>
  </si>
  <si>
    <t>BSE 500 Quality 50 TRI*</t>
  </si>
  <si>
    <t>BSE Clean Environment Total Return Index*</t>
  </si>
  <si>
    <t>BSE Enhanced Value Index TRI*</t>
  </si>
  <si>
    <t>BSE Financials Ex-Banks 30 TRI*</t>
  </si>
  <si>
    <t>BSE Housing TRI*</t>
  </si>
  <si>
    <t>BSE India Sector Leaders</t>
  </si>
  <si>
    <t>BSE India Sector Leaders TRI</t>
  </si>
  <si>
    <t>BSE INTERNET ECONOMY TRI</t>
  </si>
  <si>
    <t>BSE Low Volatility TRI*</t>
  </si>
  <si>
    <t>BSE Midcap 150 Momentum 30 Total Return Index*</t>
  </si>
  <si>
    <t>BSE Multicap Consumption 50:30:20 Index TRI*</t>
  </si>
  <si>
    <t>BSE PSU Bank TRI*</t>
  </si>
  <si>
    <t>BSE Select Business Groups Index (TRI)*</t>
  </si>
  <si>
    <t>BSE SENSEX Next 30 TRI</t>
  </si>
  <si>
    <t>BSE Sensex TRI</t>
  </si>
  <si>
    <t>CRISIL-IBX Financial Services 3-6 Months Debt Index*</t>
  </si>
  <si>
    <t>CRISIL-IBX Financial Services 9-12 Months Debt Index*</t>
  </si>
  <si>
    <t>MSCI India Domestic &amp; World Healthcare 45 Index*</t>
  </si>
  <si>
    <t>Nasdaq 100 TRI*</t>
  </si>
  <si>
    <t>Nifty 100 Low Volatility 30 TRI</t>
  </si>
  <si>
    <t>NIFTY 100 Quality 30 index TRI</t>
  </si>
  <si>
    <t>Nifty 200 Alpha 30 TRI</t>
  </si>
  <si>
    <t>Nifty 200 Momentum 30 Index TRI</t>
  </si>
  <si>
    <t>Nifty 50</t>
  </si>
  <si>
    <t>Nifty 50 Equal Weight TRI</t>
  </si>
  <si>
    <t>Nifty 50 Value 20 TRI</t>
  </si>
  <si>
    <t>Nifty 500 Multicap India Manufacturing 50:30:20 TRI</t>
  </si>
  <si>
    <t>Nifty 500 Multicap Infrastructure 50:30:20 TRI</t>
  </si>
  <si>
    <t>NIFTY 500 Value 50 TRI</t>
  </si>
  <si>
    <t>Nifty Alpha 50 TRI</t>
  </si>
  <si>
    <t>NIFTY Alpha Low Volatility 30</t>
  </si>
  <si>
    <t>NIFTY Alpha Low Volatility 30 TRI</t>
  </si>
  <si>
    <t>Nifty Bank TRI</t>
  </si>
  <si>
    <t>Nifty Capital Markets TRI</t>
  </si>
  <si>
    <t>Nifty Financial Services Ex-Banks TRI</t>
  </si>
  <si>
    <t>Nifty India Digital TRI</t>
  </si>
  <si>
    <t>Nifty India Railways PSU TRI</t>
  </si>
  <si>
    <t>Nifty India Tourism TRI</t>
  </si>
  <si>
    <t>Nifty Microcap 250 TRI</t>
  </si>
  <si>
    <t>Nifty Midcap 50 TRI</t>
  </si>
  <si>
    <t>Nifty Midcap150 Momentum 50 TRI</t>
  </si>
  <si>
    <t>NIFTY Midcap150 Quality 50 TRI</t>
  </si>
  <si>
    <t>Nifty MidSmall Financial Services TRI</t>
  </si>
  <si>
    <t>Nifty MidSmall Healthcare TRI</t>
  </si>
  <si>
    <t>Nifty MidSmall India Consumption TRI</t>
  </si>
  <si>
    <t>Nifty MidSmall IT &amp; Telecom TRI</t>
  </si>
  <si>
    <t>Nifty Mid-Smallcap 400 Momentum Quality 100 TRI</t>
  </si>
  <si>
    <t>Nifty Mid-Smallcap 400 TRI</t>
  </si>
  <si>
    <t>Nifty MidSmallcap400 50:50 TRI</t>
  </si>
  <si>
    <t>Nifty Next 50 TRI</t>
  </si>
  <si>
    <t>Nifty Non-Cyclical Consumer TRI</t>
  </si>
  <si>
    <t>Nifty Pharma TRI</t>
  </si>
  <si>
    <t>Nifty Private Bank TRI</t>
  </si>
  <si>
    <t>Nifty PSU Bank TRI</t>
  </si>
  <si>
    <t>Nifty Realty TRI</t>
  </si>
  <si>
    <t>Nifty Smallcap 50 TRI</t>
  </si>
  <si>
    <t>Nifty Smallcap250 Momentum Quality 100 TRI</t>
  </si>
  <si>
    <t>Nifty Smallcap250 Quality 50 TRI</t>
  </si>
  <si>
    <t>Nifty Top 10 Equal Weight TRI</t>
  </si>
  <si>
    <t>Nifty Top 15 Equal Weight TRI</t>
  </si>
  <si>
    <t>Nifty Top 20 Equal Weight TRI</t>
  </si>
  <si>
    <t>Nifty Total Market Momentum Quality 50 TRI</t>
  </si>
  <si>
    <t>Nifty Total Market TRI</t>
  </si>
  <si>
    <t>Nifty100 Equal Weight TRI</t>
  </si>
  <si>
    <t>Nifty200 Value 30 TRI</t>
  </si>
  <si>
    <t>Nifty500 Equal Weight TRI</t>
  </si>
  <si>
    <t>Nifty500 Flexicap Quality 30 TRI</t>
  </si>
  <si>
    <t>Nifty500 Low Volatility 50 TRI</t>
  </si>
  <si>
    <t>Nifty500 Momentum 50 TRI</t>
  </si>
  <si>
    <t>Nifty500 Multicap Momentum Quality 50 TRI</t>
  </si>
  <si>
    <t>Nifty500 Quality 50 TRI</t>
  </si>
  <si>
    <t>UTI Nifty 50 Index Fund - Growth</t>
  </si>
  <si>
    <t>Banks (29.47)</t>
  </si>
  <si>
    <t>IT - Software (8.48)</t>
  </si>
  <si>
    <t>Petroleum Products (7.83)</t>
  </si>
  <si>
    <t>Automobiles (7.06)</t>
  </si>
  <si>
    <t>Finance (5.76)</t>
  </si>
  <si>
    <t>HDFC Nifty 50 Index Fund</t>
  </si>
  <si>
    <t>If redeemed bet. 0 Day to 3 Day Exit Load is 0.25%</t>
  </si>
  <si>
    <t>ICICI Prudential Nifty 50 Index Fund - Reg - Growth</t>
  </si>
  <si>
    <t>Banks (29.46)</t>
  </si>
  <si>
    <t>SBI Nifty Index Fund - Growth</t>
  </si>
  <si>
    <t>Banks (29.48)</t>
  </si>
  <si>
    <t>If redeemed bet. 0 Day to 15 Day Exit Load is 0.2%</t>
  </si>
  <si>
    <t>ICICI Prudential Nifty Next 50 Index Fund - Growth</t>
  </si>
  <si>
    <t>Power (8.94)</t>
  </si>
  <si>
    <t>Pharmaceuticals &amp; Biotechnology (8.8)</t>
  </si>
  <si>
    <t>Banks (6.4)</t>
  </si>
  <si>
    <t>UTI Nifty200 Momentum 30 Index Fund - Reg - Growth</t>
  </si>
  <si>
    <t>Electrical Equipment (15.99)</t>
  </si>
  <si>
    <t>Power (13.39)</t>
  </si>
  <si>
    <t>Pharmaceuticals &amp; Biotechnology (10.53)</t>
  </si>
  <si>
    <t>Capital Markets (9.99)</t>
  </si>
  <si>
    <t>Industrial Products (8.96)</t>
  </si>
  <si>
    <t>HDFC BSE Sensex Index Fund</t>
  </si>
  <si>
    <t>Banks (35.46)</t>
  </si>
  <si>
    <t>IT - Software (9.59)</t>
  </si>
  <si>
    <t>Petroleum Products (9.53)</t>
  </si>
  <si>
    <t>Telecom - Services (6.11)</t>
  </si>
  <si>
    <t>Construction (5.17)</t>
  </si>
  <si>
    <t>UTI Nifty Next 50 Index Fund - Reg - Growth</t>
  </si>
  <si>
    <t>Finance (11.32)</t>
  </si>
  <si>
    <t>Power (8.95)</t>
  </si>
  <si>
    <t>Pharmaceuticals &amp; Biotechnology (8.81)</t>
  </si>
  <si>
    <t>Electrical Equipment (6.58)</t>
  </si>
  <si>
    <t>Banks (6.41)</t>
  </si>
  <si>
    <t>Motilal Oswal Nifty India Defence Index Fund - Reg - Growth</t>
  </si>
  <si>
    <t>Aerospace &amp; Defense (59.41)</t>
  </si>
  <si>
    <t>Auto Components (13.93)</t>
  </si>
  <si>
    <t>Chemicals &amp; Petrochemicals (12.16)</t>
  </si>
  <si>
    <t>Industrial Manufacturing (9.02)</t>
  </si>
  <si>
    <t>Electrical Equipment (3.75)</t>
  </si>
  <si>
    <t>Motilal Oswal S&amp;P 500 Index Fund(MOFSP500) - Reg - Growth</t>
  </si>
  <si>
    <t>IT - Hardware (13.59)</t>
  </si>
  <si>
    <t>Consumer Durables (9.16)</t>
  </si>
  <si>
    <t>Commercial Services &amp; Supplies (8.29)</t>
  </si>
  <si>
    <t>IT - Software (7.93)</t>
  </si>
  <si>
    <t>Finance (6.53)</t>
  </si>
  <si>
    <t>Motilal Oswal Nifty Midcap 150 Index Fund - Reg - Growth</t>
  </si>
  <si>
    <t>Capital Markets (7.45)</t>
  </si>
  <si>
    <t>Electrical Equipment (7.08)</t>
  </si>
  <si>
    <t>Finance (5.37)</t>
  </si>
  <si>
    <t>Navi Nifty 50 Index Fund - Reg - Growth</t>
  </si>
  <si>
    <t>Nippon India Index Fund - Nifty 50 Plan - Reg - Growth</t>
  </si>
  <si>
    <t>ICICI Prudential NASDAQ 100 Index Fund - Reg - Growth</t>
  </si>
  <si>
    <t>IT - Hardware (24.35)</t>
  </si>
  <si>
    <t>IT - Software (12.15)</t>
  </si>
  <si>
    <t>Commercial Services &amp; Supplies (10.46)</t>
  </si>
  <si>
    <t>Consumer Durables (9.26)</t>
  </si>
  <si>
    <t>Retailing (9.12)</t>
  </si>
  <si>
    <t>Nippon India Nifty Smallcap 250 Index Fund - Reg - Growth</t>
  </si>
  <si>
    <t>Finance (9.59)</t>
  </si>
  <si>
    <t>Pharmaceuticals &amp; Biotechnology (8.5)</t>
  </si>
  <si>
    <t>Industrial Products (7.74)</t>
  </si>
  <si>
    <t>Auto Components (6.87)</t>
  </si>
  <si>
    <t>Capital Markets (5.87)</t>
  </si>
  <si>
    <t>Motilal Oswal Nifty 500 Index Fund - Reg - Growth</t>
  </si>
  <si>
    <t>Banks (19.5)</t>
  </si>
  <si>
    <t>IT - Software (6.12)</t>
  </si>
  <si>
    <t>Pharmaceuticals &amp; Biotechnology (5.73)</t>
  </si>
  <si>
    <t>Nippon India Nifty Midcap 150 Index Fund - Reg - Growth</t>
  </si>
  <si>
    <t>Banks (8.91)</t>
  </si>
  <si>
    <t>Pharmaceuticals &amp; Biotechnology (8.87)</t>
  </si>
  <si>
    <t>Electrical Equipment (7.11)</t>
  </si>
  <si>
    <t>Capital Markets (6.99)</t>
  </si>
  <si>
    <t>Finance (5.4)</t>
  </si>
  <si>
    <t>Bandhan Nifty 50 Index Fund - Reg - Growth</t>
  </si>
  <si>
    <t>HDFC NIFTY Next 50 Index Fund - Reg - Growth</t>
  </si>
  <si>
    <t>DSP Nifty 50 Equal Weight Index Fund - Reg - Growth</t>
  </si>
  <si>
    <t>IT - Software (11.18)</t>
  </si>
  <si>
    <t>Automobiles (10.75)</t>
  </si>
  <si>
    <t>Finance (8.79)</t>
  </si>
  <si>
    <t>Pharmaceuticals &amp; Biotechnology (5.91)</t>
  </si>
  <si>
    <t>Motilal Oswal Nifty Microcap 250 Index Fund - Reg - Growth</t>
  </si>
  <si>
    <t>Industrial Products (9.25)</t>
  </si>
  <si>
    <t>Consumer Durables (8.93)</t>
  </si>
  <si>
    <t>Banks (7.25)</t>
  </si>
  <si>
    <t>Pharmaceuticals &amp; Biotechnology (6.39)</t>
  </si>
  <si>
    <t>SBI Nifty Next 50 Index Fund - Reg - Growth</t>
  </si>
  <si>
    <t>Finance (11.33)</t>
  </si>
  <si>
    <t>Power (8.97)</t>
  </si>
  <si>
    <t>Electrical Equipment (6.59)</t>
  </si>
  <si>
    <t>Banks (6.42)</t>
  </si>
  <si>
    <t>Motilal Oswal BSE Enhanced Value Index Fund - Reg - Growth</t>
  </si>
  <si>
    <t>Banks (28.09)</t>
  </si>
  <si>
    <t>Petroleum Products (18.44)</t>
  </si>
  <si>
    <t>Non - Ferrous Metals (8.66)</t>
  </si>
  <si>
    <t>Finance (8.08)</t>
  </si>
  <si>
    <t>Axis Nifty 100 Index Fund - Reg - Growth</t>
  </si>
  <si>
    <t>Automobiles (6.72)</t>
  </si>
  <si>
    <t>ICICI Prudential BSE Sensex Index Fund - Reg - Growth</t>
  </si>
  <si>
    <t>Banks (35.47)</t>
  </si>
  <si>
    <t>Edelweiss Nifty Midcap150 Momentum 50 Index Fund - Reg - Growth</t>
  </si>
  <si>
    <t>Electrical Equipment (15.29)</t>
  </si>
  <si>
    <t>Pharmaceuticals &amp; Biotechnology (14.79)</t>
  </si>
  <si>
    <t>Banks (12.32)</t>
  </si>
  <si>
    <t>Capital Markets (10.9)</t>
  </si>
  <si>
    <t>HDFC NIFTY50 Equal Weight Index Fund - Reg - Growth</t>
  </si>
  <si>
    <t>IT - Software (10.97)</t>
  </si>
  <si>
    <t>Automobiles (10.4)</t>
  </si>
  <si>
    <t>Finance (8.49)</t>
  </si>
  <si>
    <t>Pharmaceuticals &amp; Biotechnology (5.74)</t>
  </si>
  <si>
    <t>SBI Nifty Smallcap 250 Index Fund - Reg - Growth</t>
  </si>
  <si>
    <t>Industrial Products (7.75)</t>
  </si>
  <si>
    <t>TATA NIFTY 50 INDEX FUND - Reg</t>
  </si>
  <si>
    <t>If redeemed bet. 0 Days to 7 Days Exit Load is 0.25%</t>
  </si>
  <si>
    <t>Bandhan Nifty100 Low Volatility 30 Index Fund - Reg - Growth</t>
  </si>
  <si>
    <t>Banks (13.96)</t>
  </si>
  <si>
    <t>IT - Software (13.01)</t>
  </si>
  <si>
    <t>Food Products (7.18)</t>
  </si>
  <si>
    <t>Automobiles (7.07)</t>
  </si>
  <si>
    <t>Aditya Birla Sun Life Nifty 50 Index Fund - Growth</t>
  </si>
  <si>
    <t>Aditya Birla Sun Life Nifty India Defence Index Fund - Reg - Growth</t>
  </si>
  <si>
    <t>Aerospace &amp; Defense (59.37)</t>
  </si>
  <si>
    <t>Chemicals &amp; Petrochemicals (12.15)</t>
  </si>
  <si>
    <t>Industrial Manufacturing (9.01)</t>
  </si>
  <si>
    <t>DSP Nifty Next 50 Index Fund - Reg - Growth</t>
  </si>
  <si>
    <t>Finance (12.44)</t>
  </si>
  <si>
    <t>Power (10.19)</t>
  </si>
  <si>
    <t>Pharmaceuticals &amp; Biotechnology (8.33)</t>
  </si>
  <si>
    <t>Electrical Equipment (6.45)</t>
  </si>
  <si>
    <t>Banks (6.43)</t>
  </si>
  <si>
    <t>Navi Nifty Next 50 Index Fund - Reg - Growth</t>
  </si>
  <si>
    <t>ICICI Prudential Nifty Midcap 150 Index Fund - Reg - Growth</t>
  </si>
  <si>
    <t>Banks (8.86)</t>
  </si>
  <si>
    <t>Capital Markets (7.44)</t>
  </si>
  <si>
    <t>Electrical Equipment (7.07)</t>
  </si>
  <si>
    <t>Finance (5.38)</t>
  </si>
  <si>
    <t>Nippon India Nifty 500 Momentum 50 Index Fund - Reg - Growth</t>
  </si>
  <si>
    <t>Electrical Equipment (18.08)</t>
  </si>
  <si>
    <t>Pharmaceuticals &amp; Biotechnology (12.89)</t>
  </si>
  <si>
    <t>Industrial Products (12.59)</t>
  </si>
  <si>
    <t>Capital Markets (11.28)</t>
  </si>
  <si>
    <t>Non - Ferrous Metals (8.58)</t>
  </si>
  <si>
    <t>Motilal Oswal Nifty Smallcap 250 Index Fund - Reg - Growth</t>
  </si>
  <si>
    <t>Finance (9.56)</t>
  </si>
  <si>
    <t>Pharmaceuticals &amp; Biotechnology (8.48)</t>
  </si>
  <si>
    <t>Industrial Products (7.73)</t>
  </si>
  <si>
    <t>Auto Components (6.85)</t>
  </si>
  <si>
    <t>Capital Markets (5.85)</t>
  </si>
  <si>
    <t>Kotak Nifty Next 50 Index Fund - Reg - Growth</t>
  </si>
  <si>
    <t>Finance (11.34)</t>
  </si>
  <si>
    <t>SBI Nifty Midcap 150 Index Fund - Reg - Growth</t>
  </si>
  <si>
    <t>Nippon India Nifty Alpha Low Volatility 30 Index Fund - Reg - Growth</t>
  </si>
  <si>
    <t>Pharmaceuticals &amp; Biotechnology (14.1)</t>
  </si>
  <si>
    <t>Automobiles (13.07)</t>
  </si>
  <si>
    <t>Banks (10.76)</t>
  </si>
  <si>
    <t>Food Products (6.86)</t>
  </si>
  <si>
    <t>Agricultural Food &amp; other Products (6.37)</t>
  </si>
  <si>
    <t>Tata Nifty Midcap 150 Momentum 50 Index Fund - Reg - Growth</t>
  </si>
  <si>
    <t>Electrical Equipment (15.31)</t>
  </si>
  <si>
    <t>Pharmaceuticals &amp; Biotechnology (14.8)</t>
  </si>
  <si>
    <t>Capital Markets (10.91)</t>
  </si>
  <si>
    <t>Industrial Products (7.37)</t>
  </si>
  <si>
    <t>Kotak Nifty 50 Index Fund - Reg - Growth</t>
  </si>
  <si>
    <t>DSP Nifty Top 10 Equal Weight Index Fund - Reg - Growth</t>
  </si>
  <si>
    <t>Banks (40.97)</t>
  </si>
  <si>
    <t>IT - Software (23.39)</t>
  </si>
  <si>
    <t>Telecom - Services (11.21)</t>
  </si>
  <si>
    <t>Petroleum Products (10.63)</t>
  </si>
  <si>
    <t>Diversified FMCG (10.33)</t>
  </si>
  <si>
    <t>DSP Nifty 50 Index Fund - Reg - Growth</t>
  </si>
  <si>
    <t>Banks (29.36)</t>
  </si>
  <si>
    <t>IT - Software (8.5)</t>
  </si>
  <si>
    <t>Petroleum Products (8.01)</t>
  </si>
  <si>
    <t>Automobiles (7.21)</t>
  </si>
  <si>
    <t>SBI CRISIL-IBX Financial Services 3-6 Months Debt Index Fund - Reg - Growth</t>
  </si>
  <si>
    <t>Finance (59.13)</t>
  </si>
  <si>
    <t>Banks (35.15)</t>
  </si>
  <si>
    <t>Capital Markets (4.52)</t>
  </si>
  <si>
    <t>Current Assets (1.2)</t>
  </si>
  <si>
    <t>SBI Nifty50 Equal Weight Index Fund - Reg - Growth</t>
  </si>
  <si>
    <t>IT - Software (10.98)</t>
  </si>
  <si>
    <t>Automobiles (10.41)</t>
  </si>
  <si>
    <t>If redeemed bet. 0 Day to 15 Days Exit Load is 0.25%</t>
  </si>
  <si>
    <t>Axis Nifty 50 Index Fund - Reg - Growth</t>
  </si>
  <si>
    <t>Tata Nifty Capital Markets Index Fund - Reg - Growth</t>
  </si>
  <si>
    <t>Capital Markets (100.4)</t>
  </si>
  <si>
    <t>Current Assets (-0.4)</t>
  </si>
  <si>
    <t>Motilal Oswal Nifty 200 Momentum 30 Index Fund - Reg - Growth</t>
  </si>
  <si>
    <t>Electrical Equipment (15.97)</t>
  </si>
  <si>
    <t>Power (13.37)</t>
  </si>
  <si>
    <t>Pharmaceuticals &amp; Biotechnology (10.51)</t>
  </si>
  <si>
    <t>Capital Markets (9.98)</t>
  </si>
  <si>
    <t>Industrial Products (8.94)</t>
  </si>
  <si>
    <t>Nippon India Index Fund - BSE Sensex Plan - Reg - Growth</t>
  </si>
  <si>
    <t>Construction (5.16)</t>
  </si>
  <si>
    <t>Motilal Oswal Nifty 50 Index Fund(MOFNIFTY50) - Reg - Growth</t>
  </si>
  <si>
    <t>UTI Nifty 500 Value 50 Index Fund - Reg - Growth</t>
  </si>
  <si>
    <t>Banks (19.18)</t>
  </si>
  <si>
    <t>Power (11.39)</t>
  </si>
  <si>
    <t>Petroleum Products (10.64)</t>
  </si>
  <si>
    <t>Non - Ferrous Metals (7.07)</t>
  </si>
  <si>
    <t>Oil (5.91)</t>
  </si>
  <si>
    <t>Motilal Oswal Nifty 500 Momentum 50 Index Fund - Reg - Growth</t>
  </si>
  <si>
    <t>Electrical Equipment (18.07)</t>
  </si>
  <si>
    <t>Pharmaceuticals &amp; Biotechnology (12.88)</t>
  </si>
  <si>
    <t>Industrial Products (12.58)</t>
  </si>
  <si>
    <t>Capital Markets (11.27)</t>
  </si>
  <si>
    <t>Non - Ferrous Metals (8.57)</t>
  </si>
  <si>
    <t>Nippon India Nifty 50 Value 20 Index Fund - Reg - Growth</t>
  </si>
  <si>
    <t>Banks (45.79)</t>
  </si>
  <si>
    <t>IT - Software (14.19)</t>
  </si>
  <si>
    <t>Petroleum Products (12.34)</t>
  </si>
  <si>
    <t>Diversified FMCG (4.99)</t>
  </si>
  <si>
    <t>Power (4.74)</t>
  </si>
  <si>
    <t>ICICI Prudential Nifty Bank Index Fund - Reg - Growth</t>
  </si>
  <si>
    <t>Banks (99.91)</t>
  </si>
  <si>
    <t>Current Assets (0.09)</t>
  </si>
  <si>
    <t>ICICI Prudential Nifty Smallcap 250 Index Fund - Reg - Growth</t>
  </si>
  <si>
    <t>Finance (9.58)</t>
  </si>
  <si>
    <t>Capital Markets (5.86)</t>
  </si>
  <si>
    <t>Axis Nifty Smallcap 50 Index Fund - Reg - Growth</t>
  </si>
  <si>
    <t>Finance (15.11)</t>
  </si>
  <si>
    <t>Pharmaceuticals &amp; Biotechnology (12.95)</t>
  </si>
  <si>
    <t>Capital Markets (11.53)</t>
  </si>
  <si>
    <t>SBI Nifty 500 Index Fund - Reg - Growth</t>
  </si>
  <si>
    <t>Finance (6.79)</t>
  </si>
  <si>
    <t>Pharmaceuticals &amp; Biotechnology (5.72)</t>
  </si>
  <si>
    <t>Automobiles (5.17)</t>
  </si>
  <si>
    <t>HDFC NIFTY Smallcap 250 Index Fund - Reg - Growth</t>
  </si>
  <si>
    <t>Pharmaceuticals &amp; Biotechnology (8.51)</t>
  </si>
  <si>
    <t>Auto Components (6.79)</t>
  </si>
  <si>
    <t>Axis Nifty Midcap 50 Index Fund - Reg - Growth</t>
  </si>
  <si>
    <t>Banks (13.25)</t>
  </si>
  <si>
    <t>Capital Markets (9.33)</t>
  </si>
  <si>
    <t>IT - Software (6.85)</t>
  </si>
  <si>
    <t>Electrical Equipment (6.22)</t>
  </si>
  <si>
    <t>If redeemed bet. 0 Day to 7 Days Exit Load is 0.25%,Nil</t>
  </si>
  <si>
    <t>HDFC NIFTY Midcap 150 Index Fund - Reg - Growth</t>
  </si>
  <si>
    <t>Pharmaceuticals &amp; Biotechnology (8.83)</t>
  </si>
  <si>
    <t>Franklin India NSE Nifty 50 Index Fund - Growth</t>
  </si>
  <si>
    <t>Banks (29.38)</t>
  </si>
  <si>
    <t>Petroleum Products (7.8)</t>
  </si>
  <si>
    <t>Automobiles (7.04)</t>
  </si>
  <si>
    <t>Motilal Oswal Nifty Capital Market Index Fund - Reg - Growth</t>
  </si>
  <si>
    <t>Capital Markets (100.2)</t>
  </si>
  <si>
    <t>Current Assets (-0.2)</t>
  </si>
  <si>
    <t>Motilal Oswal Nifty Bank Index Fund - Reg - Growth</t>
  </si>
  <si>
    <t>Banks (99.96)</t>
  </si>
  <si>
    <t>Current Assets (0.04)</t>
  </si>
  <si>
    <t>Navi Nifty Bank Index Fund - Reg - Growth</t>
  </si>
  <si>
    <t>Banks (99.99)</t>
  </si>
  <si>
    <t>Current Assets (0.01)</t>
  </si>
  <si>
    <t>Bandhan Nifty Alpha 50 Index Fund - Reg - Growth</t>
  </si>
  <si>
    <t>Banks (11.94)</t>
  </si>
  <si>
    <t>Finance (10.5)</t>
  </si>
  <si>
    <t>Automobiles (9.68)</t>
  </si>
  <si>
    <t>Electrical Equipment (9.61)</t>
  </si>
  <si>
    <t>Edelweiss Nifty500 Multicap Momentum Quality 50 Index Fund - Reg - Growth</t>
  </si>
  <si>
    <t>Capital Markets (20.26)</t>
  </si>
  <si>
    <t>Industrial Products (15.71)</t>
  </si>
  <si>
    <t>If redeemed bet. 0 Day to 30 Days Exit Load is 0.1%</t>
  </si>
  <si>
    <t>HDFC NIFTY200 Momentum 30 Index Fund - Reg - Growth</t>
  </si>
  <si>
    <t>Electrical Equipment (16.03)</t>
  </si>
  <si>
    <t>Industrial Products (8.95)</t>
  </si>
  <si>
    <t>Kotak Nifty 200 Momentum 30 Index Fund - Reg - Growth</t>
  </si>
  <si>
    <t>Electrical Equipment (16)</t>
  </si>
  <si>
    <t>Power (13.4)</t>
  </si>
  <si>
    <t>ICICI Prudential Nifty 200 Momentum 30 Index Fund - Reg - Growth</t>
  </si>
  <si>
    <t>UTI Nifty200 Quality 30 Index Fund - Reg - Growth</t>
  </si>
  <si>
    <t>IT - Software (25.14)</t>
  </si>
  <si>
    <t>Consumer Durables (9.6)</t>
  </si>
  <si>
    <t>Food Products (9.25)</t>
  </si>
  <si>
    <t>Diversified FMCG (8.53)</t>
  </si>
  <si>
    <t>Aerospace &amp; Defense (8.36)</t>
  </si>
  <si>
    <t>Axis Nifty Next 50 Index Fund - Reg - Growth</t>
  </si>
  <si>
    <t>Aditya Birla Sun Life Nifty 50 Equal Weight Index Fund - Reg - Growth</t>
  </si>
  <si>
    <t>HDFC NIFTY 100 Equal Weight Index Fund - Reg - Growth</t>
  </si>
  <si>
    <t>Finance (10.77)</t>
  </si>
  <si>
    <t>Automobiles (7.51)</t>
  </si>
  <si>
    <t>Pharmaceuticals &amp; Biotechnology (6.37)</t>
  </si>
  <si>
    <t>Nippon India Nifty 500 Equal Weight Index Fund - Reg - Growth</t>
  </si>
  <si>
    <t>Finance (8.56)</t>
  </si>
  <si>
    <t>Pharmaceuticals &amp; Biotechnology (7.19)</t>
  </si>
  <si>
    <t>Banks (5.21)</t>
  </si>
  <si>
    <t>Industrial Products (5.11)</t>
  </si>
  <si>
    <t>Motilal Oswal Nifty Next 50 Index Fund(MOFNEXT50) - Reg - Growth</t>
  </si>
  <si>
    <t>HDFC Nifty500 Multicap 50:25:25 Index Fund - Reg - Growth</t>
  </si>
  <si>
    <t>Banks (15.97)</t>
  </si>
  <si>
    <t>Finance (7.13)</t>
  </si>
  <si>
    <t>Pharmaceuticals &amp; Biotechnology (6.5)</t>
  </si>
  <si>
    <t>IT - Software (5.19)</t>
  </si>
  <si>
    <t>Automobiles (4.37)</t>
  </si>
  <si>
    <t>Aditya Birla Sun Life Nifty Midcap 150 Index Fund - Reg - Growth</t>
  </si>
  <si>
    <t>Kotak NIFTY Midcap 150 Momentum 50 Index Fund - Reg - Growth</t>
  </si>
  <si>
    <t>Electrical Equipment (15.28)</t>
  </si>
  <si>
    <t>Pharmaceuticals &amp; Biotechnology (14.78)</t>
  </si>
  <si>
    <t>Banks (12.31)</t>
  </si>
  <si>
    <t>Capital Markets (10.89)</t>
  </si>
  <si>
    <t>Industrial Products (7.35)</t>
  </si>
  <si>
    <t>HDFC NIFTY 100 Index Fund - Reg - Growth</t>
  </si>
  <si>
    <t>Banks (25.14)</t>
  </si>
  <si>
    <t>ICICI Prudential Nifty IT Index Fund - Reg - Growth</t>
  </si>
  <si>
    <t>IT - Software (99.98)</t>
  </si>
  <si>
    <t>Current Assets (0.02)</t>
  </si>
  <si>
    <t>HDFC Nifty LargeMidcap 250 Index Fund - Reg - Growth</t>
  </si>
  <si>
    <t>Pharmaceuticals &amp; Biotechnology (6.59)</t>
  </si>
  <si>
    <t>UTI BSE Low Volatility Index Fund - Reg - Growth</t>
  </si>
  <si>
    <t>Cement &amp; Cement Products (13.9)</t>
  </si>
  <si>
    <t>Banks (11.11)</t>
  </si>
  <si>
    <t>Consumer Durables (7.44)</t>
  </si>
  <si>
    <t>DSP Nifty Midcap 150 Quality 50 Index Fund - Reg - Growth</t>
  </si>
  <si>
    <t>IT - Software (12.79)</t>
  </si>
  <si>
    <t>Industrial Products (10.78)</t>
  </si>
  <si>
    <t>Consumer Durables (10.08)</t>
  </si>
  <si>
    <t>Capital Markets (10.07)</t>
  </si>
  <si>
    <t>Pharmaceuticals &amp; Biotechnology (8.21)</t>
  </si>
  <si>
    <t>Navi Nifty Midcap 150 Index Fund - Reg - Growth</t>
  </si>
  <si>
    <t>HSBC Nifty 50 Index Fund - Reg - Growth</t>
  </si>
  <si>
    <t>TATA BSE SENSEX INDEX FUND - Reg</t>
  </si>
  <si>
    <t>Groww Nifty Total Market Index Fund - Reg - Growth</t>
  </si>
  <si>
    <t>Banks (18.94)</t>
  </si>
  <si>
    <t>IT - Software (5.93)</t>
  </si>
  <si>
    <t>Pharmaceuticals &amp; Biotechnology (5.76)</t>
  </si>
  <si>
    <t>Automobiles (4.94)</t>
  </si>
  <si>
    <t>If redeemed bet. 0 Day to 7 Days Exit Load is 0.25%</t>
  </si>
  <si>
    <t>SBI CRISIL-IBX Financial Services 9-12 Months Debt Index Fund - Reg - Growth</t>
  </si>
  <si>
    <t>Finance (65.5)</t>
  </si>
  <si>
    <t>Banks (31.68)</t>
  </si>
  <si>
    <t>Current Assets (2.82)</t>
  </si>
  <si>
    <t>Aditya Birla Sun Life Nifty Smallcap 50 Index Fund - Reg - Growth</t>
  </si>
  <si>
    <t>Finance (15.09)</t>
  </si>
  <si>
    <t>Pharmaceuticals &amp; Biotechnology (12.94)</t>
  </si>
  <si>
    <t>Capital Markets (11.52)</t>
  </si>
  <si>
    <t>Chemicals &amp; Petrochemicals (6.96)</t>
  </si>
  <si>
    <t>LIC MF Nifty 50 Index Fund - Growth</t>
  </si>
  <si>
    <t>Petroleum Products (7.84)</t>
  </si>
  <si>
    <t>SBI BSE PSU BANK INDEX FUND - Reg - Growth</t>
  </si>
  <si>
    <t>Banks (100.22)</t>
  </si>
  <si>
    <t>Current Assets (-0.22)</t>
  </si>
  <si>
    <t>Edelweiss NIFTY Large Mid Cap 250 Index Fund - Reg - Growth</t>
  </si>
  <si>
    <t>Axis Nifty India Defence Index Fund - Reg - Growth</t>
  </si>
  <si>
    <t>Aerospace &amp; Defense (59.57)</t>
  </si>
  <si>
    <t>Auto Components (13.91)</t>
  </si>
  <si>
    <t>Chemicals &amp; Petrochemicals (12.2)</t>
  </si>
  <si>
    <t>Industrial Manufacturing (9.04)</t>
  </si>
  <si>
    <t>Electrical Equipment (3.76)</t>
  </si>
  <si>
    <t>Tata Nifty Midcap 150 Index Fund - Reg - Growth</t>
  </si>
  <si>
    <t>Banks (8.95)</t>
  </si>
  <si>
    <t>Pharmaceuticals &amp; Biotechnology (8.91)</t>
  </si>
  <si>
    <t>Capital Markets (7.52)</t>
  </si>
  <si>
    <t>Electrical Equipment (7.14)</t>
  </si>
  <si>
    <t>Finance (5.42)</t>
  </si>
  <si>
    <t>SBI Nifty200 Quality 30 Index Fund - Reg - Growth</t>
  </si>
  <si>
    <t>IT - Software (25.1)</t>
  </si>
  <si>
    <t>Consumer Durables (9.58)</t>
  </si>
  <si>
    <t>Food Products (9.24)</t>
  </si>
  <si>
    <t>Diversified FMCG (8.51)</t>
  </si>
  <si>
    <t>Aerospace &amp; Defense (8.34)</t>
  </si>
  <si>
    <t>HDFC BSE 500 Index Fund - Reg - Growth</t>
  </si>
  <si>
    <t>Finance (6.94)</t>
  </si>
  <si>
    <t>IT - Software (6.16)</t>
  </si>
  <si>
    <t>Pharmaceuticals &amp; Biotechnology (5.75)</t>
  </si>
  <si>
    <t>Petroleum Products (5.23)</t>
  </si>
  <si>
    <t>Axis Nifty 500 Index Fund - Reg - Growth</t>
  </si>
  <si>
    <t>Banks (19.48)</t>
  </si>
  <si>
    <t>DSP Nifty Smallcap250 Quality 50 Index Fund - Reg - Growth</t>
  </si>
  <si>
    <t>Capital Markets (21.78)</t>
  </si>
  <si>
    <t>Consumer Durables (5.92)</t>
  </si>
  <si>
    <t>Personal Products (4.75)</t>
  </si>
  <si>
    <t>Edelweiss Nifty Next 50 Index Fund - Reg - Growth</t>
  </si>
  <si>
    <t>SBI BSE Sensex Index Fund - Reg - Growth</t>
  </si>
  <si>
    <t>If redeemed bet. 0 Day to 15 Days Exit Load is 0.2%</t>
  </si>
  <si>
    <t>ICICI Prudential Nifty LargeMidcap 250 Index Fund - Reg - Growth</t>
  </si>
  <si>
    <t>Banks (16.87)</t>
  </si>
  <si>
    <t>Kotak Nifty Commodities Index Fund - Reg - Growth</t>
  </si>
  <si>
    <t>Power (22.38)</t>
  </si>
  <si>
    <t>Petroleum Products (17.32)</t>
  </si>
  <si>
    <t>Ferrous Metals (15.32)</t>
  </si>
  <si>
    <t>Cement &amp; Cement Products (15.29)</t>
  </si>
  <si>
    <t>Non - Ferrous Metals (7.05)</t>
  </si>
  <si>
    <t>Aditya Birla Sun Life Nifty Next 50 Index Fund - Reg - Growth</t>
  </si>
  <si>
    <t>Finance (11.3)</t>
  </si>
  <si>
    <t>Edelweiss Nifty 50 Index Fund - Reg - Growth</t>
  </si>
  <si>
    <t>Edelweiss Nifty Smallcap 250 Index Fund - Reg - Growth</t>
  </si>
  <si>
    <t>UTI Nifty Midcap 150 Quality 50 Index Fund - Reg - Growth</t>
  </si>
  <si>
    <t>IT - Software (13.31)</t>
  </si>
  <si>
    <t>Industrial Products (11.44)</t>
  </si>
  <si>
    <t>Consumer Durables (9.94)</t>
  </si>
  <si>
    <t>Capital Markets (9.86)</t>
  </si>
  <si>
    <t>ICICI Prudential Nifty50 Equal Weight Index Fund - Reg - Growth</t>
  </si>
  <si>
    <t>Automobiles (10.39)</t>
  </si>
  <si>
    <t>Banks (9.78)</t>
  </si>
  <si>
    <t>Bandhan Nifty 100 Index Fund - Reg - Growth</t>
  </si>
  <si>
    <t>Banks (25.53)</t>
  </si>
  <si>
    <t>Petroleum Products (7.34)</t>
  </si>
  <si>
    <t>IT - Software (7.31)</t>
  </si>
  <si>
    <t>Finance (6.9)</t>
  </si>
  <si>
    <t>Automobiles (6.83)</t>
  </si>
  <si>
    <t>Tata Nifty India Tourism Index Fund - Reg - Growth</t>
  </si>
  <si>
    <t>Leisure Services (64.51)</t>
  </si>
  <si>
    <t>Transport Services (20.27)</t>
  </si>
  <si>
    <t>Transport Infrastructure (15.19)</t>
  </si>
  <si>
    <t>Current Assets (0.03)</t>
  </si>
  <si>
    <t>Nippon India Nifty IT Index Fund - Reg - Growth</t>
  </si>
  <si>
    <t>IT - Software (100.2)</t>
  </si>
  <si>
    <t>Current Assets (-0.21)</t>
  </si>
  <si>
    <t>SBI Nifty India Consumption Index Fund - Reg - Growth</t>
  </si>
  <si>
    <t>Automobiles (26)</t>
  </si>
  <si>
    <t>Retailing (13.09)</t>
  </si>
  <si>
    <t>Consumer Durables (12.42)</t>
  </si>
  <si>
    <t>Diversified FMCG (12.34)</t>
  </si>
  <si>
    <t>Telecom - Services (9.4)</t>
  </si>
  <si>
    <t>ICICI Prudential Nifty Auto Index Fund - Reg - Growth</t>
  </si>
  <si>
    <t>Automobiles (73.97)</t>
  </si>
  <si>
    <t>Auto Components (22.09)</t>
  </si>
  <si>
    <t>Agricultural, Commercial &amp; Construction Vehicles (3.91)</t>
  </si>
  <si>
    <t>Kotak Nifty Smallcap 50 Index Fund - Reg - Growth</t>
  </si>
  <si>
    <t>Finance (15.14)</t>
  </si>
  <si>
    <t>Pharmaceuticals &amp; Biotechnology (12.98)</t>
  </si>
  <si>
    <t>Capital Markets (11.55)</t>
  </si>
  <si>
    <t>Banks (11.34)</t>
  </si>
  <si>
    <t>Chemicals &amp; Petrochemicals (6.98)</t>
  </si>
  <si>
    <t>UTI Nifty Private Bank Index Fund - Reg - Growth</t>
  </si>
  <si>
    <t>Banks (99.82)</t>
  </si>
  <si>
    <t>Current Assets (0.18)</t>
  </si>
  <si>
    <t>Axis Nifty500 Value 50 Index Fund - Reg - Growth</t>
  </si>
  <si>
    <t>Power (11.35)</t>
  </si>
  <si>
    <t>Petroleum Products (10.6)</t>
  </si>
  <si>
    <t>Oil (5.89)</t>
  </si>
  <si>
    <t>Nippon India Nifty Bank Index Fund - Reg - Growth</t>
  </si>
  <si>
    <t>Tata BSE Select Business Groups Index Fund - Reg - Growth</t>
  </si>
  <si>
    <t>Petroleum Products (22.69)</t>
  </si>
  <si>
    <t>Construction (12.8)</t>
  </si>
  <si>
    <t>Automobiles (9.49)</t>
  </si>
  <si>
    <t>IT - Software (9.06)</t>
  </si>
  <si>
    <t>Ferrous Metals (8.3)</t>
  </si>
  <si>
    <t>HDFC NIFTY100 Low Volatility 30 Index Fund - Reg - Growth</t>
  </si>
  <si>
    <t>Banks (13.93)</t>
  </si>
  <si>
    <t>Pharmaceuticals &amp; Biotechnology (13.03)</t>
  </si>
  <si>
    <t>IT - Software (12.99)</t>
  </si>
  <si>
    <t>Food Products (7.16)</t>
  </si>
  <si>
    <t>Tata Nifty MidSmall Healthcare Index Fund - Reg - Growth</t>
  </si>
  <si>
    <t>Pharmaceuticals &amp; Biotechnology (78.85)</t>
  </si>
  <si>
    <t>Healthcare Services (20.26)</t>
  </si>
  <si>
    <t>Healthcare Equipment &amp; Supplies (1.01)</t>
  </si>
  <si>
    <t>Current Assets (-0.13)</t>
  </si>
  <si>
    <t>Tata Nifty200 Alpha 30 Index Fund - Reg - Growth</t>
  </si>
  <si>
    <t>Finance (12.91)</t>
  </si>
  <si>
    <t>Power (9.9)</t>
  </si>
  <si>
    <t>Non - Ferrous Metals (8.9)</t>
  </si>
  <si>
    <t>SBI Nifty Bank Index Fund - Reg - Growth</t>
  </si>
  <si>
    <t>Banks (99.93)</t>
  </si>
  <si>
    <t>Current Assets (0.07)</t>
  </si>
  <si>
    <t>Edelweiss MSCI India Domestic &amp; World Healthcare 45 Index Fund - Reg - Growth</t>
  </si>
  <si>
    <t>Pharmaceuticals &amp; Biotechnology (79.93)</t>
  </si>
  <si>
    <t>Healthcare Services (17.03)</t>
  </si>
  <si>
    <t>Healthcare Equipment &amp; Supplies (1.71)</t>
  </si>
  <si>
    <t>Commercial Services &amp; Supplies (0.93)</t>
  </si>
  <si>
    <t>Industrial Manufacturing (0.28)</t>
  </si>
  <si>
    <t>UTI BSE Sensex Index Fund - Reg - Growth</t>
  </si>
  <si>
    <t>DSP Nifty500 Flexicap Quality 30 Index Fund - Reg - Growth</t>
  </si>
  <si>
    <t>IT - Software (22.11)</t>
  </si>
  <si>
    <t>Capital Markets (16.21)</t>
  </si>
  <si>
    <t>Auto Components (10.47)</t>
  </si>
  <si>
    <t>Consumer Durables (10.38)</t>
  </si>
  <si>
    <t>Automobiles (7.26)</t>
  </si>
  <si>
    <t>ICICI Prudential Nifty200 Value 30 Index Fund - Reg - Growth</t>
  </si>
  <si>
    <t>Banks (24.81)</t>
  </si>
  <si>
    <t>Petroleum Products (13.11)</t>
  </si>
  <si>
    <t>Power (9.05)</t>
  </si>
  <si>
    <t>Finance (8.3)</t>
  </si>
  <si>
    <t>Oil (6.26)</t>
  </si>
  <si>
    <t>Axis Nifty Bank Index Fund - Reg - Growth</t>
  </si>
  <si>
    <t>Banks (99.89)</t>
  </si>
  <si>
    <t>Current Assets (0.11)</t>
  </si>
  <si>
    <t>HSBC Nifty Next 50 Index Fund - Reg - Growth</t>
  </si>
  <si>
    <t>Axis Nifty500 Momentum 50 Index Fund - Reg - Growth</t>
  </si>
  <si>
    <t>Electrical Equipment (18.06)</t>
  </si>
  <si>
    <t>HDFC BSE India Sector Leaders Index Fund - Reg - Growth</t>
  </si>
  <si>
    <t>Banks (14.37)</t>
  </si>
  <si>
    <t>IT - Software (7.44)</t>
  </si>
  <si>
    <t>Telecom - Services (6.81)</t>
  </si>
  <si>
    <t>Construction (6.6)</t>
  </si>
  <si>
    <t>Automobiles (5.95)</t>
  </si>
  <si>
    <t>HDFC Nifty Auto Index Fund - Reg - Growth</t>
  </si>
  <si>
    <t>Automobiles (73.77)</t>
  </si>
  <si>
    <t>Auto Components (22.06)</t>
  </si>
  <si>
    <t>Agricultural, Commercial &amp; Construction Vehicles (3.9)</t>
  </si>
  <si>
    <t>Current Assets (0.27)</t>
  </si>
  <si>
    <t>HDFC Nifty India Digital Index Fund - Reg - Growth</t>
  </si>
  <si>
    <t>IT - Software (46.03)</t>
  </si>
  <si>
    <t>Retailing (22.97)</t>
  </si>
  <si>
    <t>Financial Technology (Fintech) (11.53)</t>
  </si>
  <si>
    <t>IT - Services (3.91)</t>
  </si>
  <si>
    <t>ICICI Prudential Nifty Pharma Index Fund - Reg - Growth</t>
  </si>
  <si>
    <t>Pharmaceuticals &amp; Biotechnology (99.93)</t>
  </si>
  <si>
    <t>UTI Nifty 50 Equal Weight Index Fund - Reg - Growth</t>
  </si>
  <si>
    <t>IT - Software (10.99)</t>
  </si>
  <si>
    <t>Automobiles (10.42)</t>
  </si>
  <si>
    <t>Banks (9.79)</t>
  </si>
  <si>
    <t>Sundaram Nifty 100 Equal Weight Fund - Growth</t>
  </si>
  <si>
    <t>Finance (10.71)</t>
  </si>
  <si>
    <t>Banks (8.69)</t>
  </si>
  <si>
    <t>Automobiles (7.46)</t>
  </si>
  <si>
    <t>Pharmaceuticals &amp; Biotechnology (6.31)</t>
  </si>
  <si>
    <t>HDFC NIFTY Realty Index Fund - Reg - Growth</t>
  </si>
  <si>
    <t>Realty (99.78)</t>
  </si>
  <si>
    <t>Current Assets (0.22)</t>
  </si>
  <si>
    <t>HDFC Nifty100 Quality 30 Index Fund - Reg - Growth</t>
  </si>
  <si>
    <t>IT - Software (22.65)</t>
  </si>
  <si>
    <t>Automobiles (12.41)</t>
  </si>
  <si>
    <t>Food Products (9.16)</t>
  </si>
  <si>
    <t>Diversified FMCG (8.45)</t>
  </si>
  <si>
    <t>Aerospace &amp; Defense (8.26)</t>
  </si>
  <si>
    <t>TATA Nifty500 Multicap India Manufacturing 50:30:20 Index Fund - Reg - Growth</t>
  </si>
  <si>
    <t>Pharmaceuticals &amp; Biotechnology (22.77)</t>
  </si>
  <si>
    <t>Automobiles (20.01)</t>
  </si>
  <si>
    <t>Petroleum Products (10.84)</t>
  </si>
  <si>
    <t>Auto Components (6.35)</t>
  </si>
  <si>
    <t>Groww Nifty Smallcap 250 Index Fund - Reg - Growth</t>
  </si>
  <si>
    <t>Axis NIFTY IT Index Fund - Reg - Growth</t>
  </si>
  <si>
    <t>IT - Software (100.32)</t>
  </si>
  <si>
    <t>Current Assets (-0.32)</t>
  </si>
  <si>
    <t>SBI Nifty IT Index Fund - Reg - Growth</t>
  </si>
  <si>
    <t>IT - Software (100.14)</t>
  </si>
  <si>
    <t>Current Assets (-0.14)</t>
  </si>
  <si>
    <t>UTI Nifty Midsmallcap 400 Momentum Quality 100 Index Fund - Reg - Growth</t>
  </si>
  <si>
    <t>Pharmaceuticals &amp; Biotechnology (15.2)</t>
  </si>
  <si>
    <t>Capital Markets (15.06)</t>
  </si>
  <si>
    <t>Electrical Equipment (10.8)</t>
  </si>
  <si>
    <t>Banks (10.68)</t>
  </si>
  <si>
    <t>Industrial Products (9.7)</t>
  </si>
  <si>
    <t>Tata Nifty Next 50 Index Fund - Reg - Growth</t>
  </si>
  <si>
    <t>Motilal Oswal Nifty MidSmall Financial Services Index Fund - Reg - Growth</t>
  </si>
  <si>
    <t>Banks (34.19)</t>
  </si>
  <si>
    <t>Capital Markets (28.7)</t>
  </si>
  <si>
    <t>Insurance (13.08)</t>
  </si>
  <si>
    <t>Financial Technology (Fintech) (11.71)</t>
  </si>
  <si>
    <t>Axis Nifty Capital Markets Index Fund - Reg - Growth</t>
  </si>
  <si>
    <t>Capital Markets (99.99)</t>
  </si>
  <si>
    <t>Bandhan Nifty200 Momentum 30 Index Fund - Reg - Growth</t>
  </si>
  <si>
    <t>Capital Markets (10)</t>
  </si>
  <si>
    <t>SBI Nifty200 Momentum 30 Index Fund - Reg - Growth</t>
  </si>
  <si>
    <t>Electrical Equipment (15.96)</t>
  </si>
  <si>
    <t>Power (13.36)</t>
  </si>
  <si>
    <t>Capital Markets (9.97)</t>
  </si>
  <si>
    <t>Edelweiss Nifty 100 Quality 30 Index Fund - Reg - Growth</t>
  </si>
  <si>
    <t>IT - Software (22.64)</t>
  </si>
  <si>
    <t>Automobiles (12.4)</t>
  </si>
  <si>
    <t>Food Products (9.15)</t>
  </si>
  <si>
    <t>Diversified FMCG (8.44)</t>
  </si>
  <si>
    <t>HDFC Nifty India Consumption Index Fund - Reg - Growth</t>
  </si>
  <si>
    <t>Automobiles (25.93)</t>
  </si>
  <si>
    <t>Consumer Durables (12.4)</t>
  </si>
  <si>
    <t>Diversified FMCG (12.32)</t>
  </si>
  <si>
    <t>Telecom - Services (9.38)</t>
  </si>
  <si>
    <t>Motilal Oswal BSE Midcap 150 Momentum 30 Index Fund - Reg - Growth</t>
  </si>
  <si>
    <t>Electrical Equipment (19.67)</t>
  </si>
  <si>
    <t>Banks (13.82)</t>
  </si>
  <si>
    <t>Capital Markets (7.42)</t>
  </si>
  <si>
    <t>Non - Ferrous Metals (6.6)</t>
  </si>
  <si>
    <t>Kotak Nifty 100 Low Volatility 30 Index Fund - Reg - Growth</t>
  </si>
  <si>
    <t>Banks (13.97)</t>
  </si>
  <si>
    <t>IT - Software (13.02)</t>
  </si>
  <si>
    <t>LIC MF Nifty Next 50 Index Fund - Growth</t>
  </si>
  <si>
    <t>Finance (11.49)</t>
  </si>
  <si>
    <t>Power (9.1)</t>
  </si>
  <si>
    <t>Pharmaceuticals &amp; Biotechnology (8.95)</t>
  </si>
  <si>
    <t>Electrical Equipment (6.7)</t>
  </si>
  <si>
    <t>Banks (6.51)</t>
  </si>
  <si>
    <t>Tata nifty auto index fund - Reg - Growth</t>
  </si>
  <si>
    <t>Automobiles (73.91)</t>
  </si>
  <si>
    <t>Auto Components (22.08)</t>
  </si>
  <si>
    <t>ICICI Prudential Nifty 500 Index Fund - Reg - Growth</t>
  </si>
  <si>
    <t>Bandhan Nifty Smallcap 250 Index Fund - Reg - Growth</t>
  </si>
  <si>
    <t>Finance (9.6)</t>
  </si>
  <si>
    <t>Industrial Products (7.76)</t>
  </si>
  <si>
    <t>Auto Components (6.88)</t>
  </si>
  <si>
    <t>Capital Markets (5.88)</t>
  </si>
  <si>
    <t>Kotak Nifty Financial Services Ex-Bank Index Fund - Reg - Growth</t>
  </si>
  <si>
    <t>Finance (56.27)</t>
  </si>
  <si>
    <t>Capital Markets (20.22)</t>
  </si>
  <si>
    <t>Insurance (15.97)</t>
  </si>
  <si>
    <t>Financial Technology (Fintech) (7.56)</t>
  </si>
  <si>
    <t>Current Assets (-0.02)</t>
  </si>
  <si>
    <t>ICICI Prudential Nifty50 Value 20 Index Fund - Reg - Growth</t>
  </si>
  <si>
    <t>Banks (45.83)</t>
  </si>
  <si>
    <t>IT - Software (14.2)</t>
  </si>
  <si>
    <t>Petroleum Products (12.36)</t>
  </si>
  <si>
    <t>Power (4.75)</t>
  </si>
  <si>
    <t>Axis Nifty50 Equal Weight Index Fund - Reg - Growth</t>
  </si>
  <si>
    <t>IT - Software (10.92)</t>
  </si>
  <si>
    <t>Automobiles (10.35)</t>
  </si>
  <si>
    <t>Banks (9.72)</t>
  </si>
  <si>
    <t>Finance (8.44)</t>
  </si>
  <si>
    <t>Pharmaceuticals &amp; Biotechnology (5.71)</t>
  </si>
  <si>
    <t>DSP Nifty Private Bank Index Fund - Reg - Growth</t>
  </si>
  <si>
    <t>Banks (109.35)</t>
  </si>
  <si>
    <t>Current Assets (-9.35)</t>
  </si>
  <si>
    <t>Bandhan Nifty Midcap 150 Index Fund - Reg - Growth</t>
  </si>
  <si>
    <t>Banks (8.85)</t>
  </si>
  <si>
    <t>Capital Markets (7.43)</t>
  </si>
  <si>
    <t>Electrical Equipment (7.06)</t>
  </si>
  <si>
    <t>Finance (5.36)</t>
  </si>
  <si>
    <t>DSP Nifty IT Index Fund - Reg - Growth</t>
  </si>
  <si>
    <t>IT - Software (111.62)</t>
  </si>
  <si>
    <t>Current Assets (-11.62)</t>
  </si>
  <si>
    <t>Edelweiss Nifty Alpha Low Volatility 30 Index Fund - Reg - Growth</t>
  </si>
  <si>
    <t>Pharmaceuticals &amp; Biotechnology (14.11)</t>
  </si>
  <si>
    <t>Automobiles (13.08)</t>
  </si>
  <si>
    <t>Banks (10.77)</t>
  </si>
  <si>
    <t>Food Products (6.87)</t>
  </si>
  <si>
    <t>Agricultural Food &amp; other Products (6.38)</t>
  </si>
  <si>
    <t>Nil, If redeemed bet. 0 Day to 15 Days Exit Load is 0.1%</t>
  </si>
  <si>
    <t>LIC MF BSE Sensex Index Fund - Growth</t>
  </si>
  <si>
    <t>Banks (35.52)</t>
  </si>
  <si>
    <t>Petroleum Products (9.5)</t>
  </si>
  <si>
    <t>IT - Software (9.49)</t>
  </si>
  <si>
    <t>Telecom - Services (6.14)</t>
  </si>
  <si>
    <t>Construction (5.13)</t>
  </si>
  <si>
    <t>HDFC Nifty Top 20 Equal Weight Index Fund - Reg - Growth</t>
  </si>
  <si>
    <t>Banks (23.98)</t>
  </si>
  <si>
    <t>IT - Software (16.42)</t>
  </si>
  <si>
    <t>Automobiles (10.14)</t>
  </si>
  <si>
    <t>Diversified FMCG (8.68)</t>
  </si>
  <si>
    <t>Retailing (6.2)</t>
  </si>
  <si>
    <t>UTI Nifty500 Shariah Index Fund - Reg - Growth</t>
  </si>
  <si>
    <t>IT - Software (18.21)</t>
  </si>
  <si>
    <t>Pharmaceuticals &amp; Biotechnology (13.77)</t>
  </si>
  <si>
    <t>Electrical Equipment (6.56)</t>
  </si>
  <si>
    <t>Industrial Products (5.95)</t>
  </si>
  <si>
    <t>Consumer Durables (5.55)</t>
  </si>
  <si>
    <t>Nippon India BSE Sensex Next 30 Index Fund - Reg - Growth</t>
  </si>
  <si>
    <t>Automobiles (17.81)</t>
  </si>
  <si>
    <t>Finance (13.18)</t>
  </si>
  <si>
    <t>Pharmaceuticals &amp; Biotechnology (10.06)</t>
  </si>
  <si>
    <t>Food Products (6.25)</t>
  </si>
  <si>
    <t>Healthcare Services (6.2)</t>
  </si>
  <si>
    <t>Navi Nifty India Manufacturing Index Fund - Reg - Growth</t>
  </si>
  <si>
    <t>Automobiles (19.43)</t>
  </si>
  <si>
    <t>Pharmaceuticals &amp; Biotechnology (17.94)</t>
  </si>
  <si>
    <t>Electrical Equipment (7.96)</t>
  </si>
  <si>
    <t>Petroleum Products (7.57)</t>
  </si>
  <si>
    <t>Ferrous Metals (7.37)</t>
  </si>
  <si>
    <t>Kotak NIFTY Midcap 50 Index Fund - Reg - Growth</t>
  </si>
  <si>
    <t>Banks (13.23)</t>
  </si>
  <si>
    <t>Pharmaceuticals &amp; Biotechnology (9.87)</t>
  </si>
  <si>
    <t>IT - Software (6.84)</t>
  </si>
  <si>
    <t>Electrical Equipment (6.21)</t>
  </si>
  <si>
    <t>Kotak Nifty Smallcap 250 Index Fund - Reg - Growth</t>
  </si>
  <si>
    <t>Aditya Birla Sun Life BSE 500 Momentum 50 Index Fund - Reg - Growth</t>
  </si>
  <si>
    <t>Pharmaceuticals &amp; Biotechnology (13.16)</t>
  </si>
  <si>
    <t>Electrical Equipment (11.47)</t>
  </si>
  <si>
    <t>Industrial Products (10.29)</t>
  </si>
  <si>
    <t>Banks (9.89)</t>
  </si>
  <si>
    <t>Finance (9.76)</t>
  </si>
  <si>
    <t>If redeemed bet. 0 Day to 15 Days Exit Load is 0.1%</t>
  </si>
  <si>
    <t>Kotak BSE PSU Index Fund - Reg - Growth</t>
  </si>
  <si>
    <t>Banks (31.83)</t>
  </si>
  <si>
    <t>Power (14.94)</t>
  </si>
  <si>
    <t>Aerospace &amp; Defense (11.97)</t>
  </si>
  <si>
    <t>Petroleum Products (7.25)</t>
  </si>
  <si>
    <t>Axis Nifty500 Quality 50 Index Fund - Reg - Growth</t>
  </si>
  <si>
    <t>IT - Software (20.5)</t>
  </si>
  <si>
    <t>Capital Markets (18.3)</t>
  </si>
  <si>
    <t>Electrical Equipment (11.89)</t>
  </si>
  <si>
    <t>Aerospace &amp; Defense (5.99)</t>
  </si>
  <si>
    <t>UTI Nifty Midcap 150 Index Fund - Reg - Growth</t>
  </si>
  <si>
    <t>Banks (8.81)</t>
  </si>
  <si>
    <t>Pharmaceuticals &amp; Biotechnology (8.76)</t>
  </si>
  <si>
    <t>Capital Markets (7.4)</t>
  </si>
  <si>
    <t>Electrical Equipment (7.03)</t>
  </si>
  <si>
    <t>Tata Nifty500 Multicap Infrastructure 50:30:20 Index Fund - Reg - Growth</t>
  </si>
  <si>
    <t>Telecom - Services (14.1)</t>
  </si>
  <si>
    <t>Petroleum Products (12.73)</t>
  </si>
  <si>
    <t>Construction (10.48)</t>
  </si>
  <si>
    <t>Power (9.98)</t>
  </si>
  <si>
    <t>Mirae Asset Nifty 50 Index Fund - Reg - Growth</t>
  </si>
  <si>
    <t>Tata Nifty Financial Services Index Fund - Reg - Growth</t>
  </si>
  <si>
    <t>Banks (62.98)</t>
  </si>
  <si>
    <t>Finance (27.68)</t>
  </si>
  <si>
    <t>Insurance (6.86)</t>
  </si>
  <si>
    <t>Capital Markets (4.26)</t>
  </si>
  <si>
    <t>Current Assets (-1.77)</t>
  </si>
  <si>
    <t>UTI Nifty Alpha Low-Volatility 30 Index Fund - Reg - Growth</t>
  </si>
  <si>
    <t>Pharmaceuticals &amp; Biotechnology (14.09)</t>
  </si>
  <si>
    <t>Automobiles (13.06)</t>
  </si>
  <si>
    <t>Banks (10.75)</t>
  </si>
  <si>
    <t>Kotak Nifty 50 Equal Weight Index Fund - Reg - Growth</t>
  </si>
  <si>
    <t>Motilal Oswal BSE low Volatility Index Fund - Reg - Growth</t>
  </si>
  <si>
    <t>Cement &amp; Cement Products (13.68)</t>
  </si>
  <si>
    <t>Banks (10.94)</t>
  </si>
  <si>
    <t>Pharmaceuticals &amp; Biotechnology (9.44)</t>
  </si>
  <si>
    <t>Food Products (6.76)</t>
  </si>
  <si>
    <t>Aditya Birla Sun Life BSE 500 Quality 50 Index Fund - Reg - Growth</t>
  </si>
  <si>
    <t>Capital Markets (14.97)</t>
  </si>
  <si>
    <t>IT - Software (14.18)</t>
  </si>
  <si>
    <t>Electrical Equipment (11.43)</t>
  </si>
  <si>
    <t>Food Products (7.88)</t>
  </si>
  <si>
    <t>Diversified FMCG (7.04)</t>
  </si>
  <si>
    <t>Tata Nifty Realty Index Fund - Reg - Growth</t>
  </si>
  <si>
    <t>Realty (99.87)</t>
  </si>
  <si>
    <t>Current Assets (0.13)</t>
  </si>
  <si>
    <t>DSP Nifty Bank Index Fund - Reg - Growth</t>
  </si>
  <si>
    <t>Banks (99.21)</t>
  </si>
  <si>
    <t>Current Assets (0.79)</t>
  </si>
  <si>
    <t>Motilal Oswal BSE 1000 Index Fund - Reg - Growth</t>
  </si>
  <si>
    <t>Banks (18.52)</t>
  </si>
  <si>
    <t>IT - Software (5.85)</t>
  </si>
  <si>
    <t>Petroleum Products (5)</t>
  </si>
  <si>
    <t>Angel One Nifty Total Market Index Fund - Reg - Growth</t>
  </si>
  <si>
    <t>Groww Nifty India Railways PSU Index Fund - Reg - Growth</t>
  </si>
  <si>
    <t>Construction (21.27)</t>
  </si>
  <si>
    <t>Transport Services (20.06)</t>
  </si>
  <si>
    <t>Finance (18.93)</t>
  </si>
  <si>
    <t>Leisure Services (16.48)</t>
  </si>
  <si>
    <t>Power (5.34)</t>
  </si>
  <si>
    <t>Motilal Oswal BSE Quality Index Fund - Reg - Growth</t>
  </si>
  <si>
    <t>IT - Software (12.89)</t>
  </si>
  <si>
    <t>Electrical Equipment (12.07)</t>
  </si>
  <si>
    <t>Food Products (10.87)</t>
  </si>
  <si>
    <t>Diversified FMCG (9.97)</t>
  </si>
  <si>
    <t>Capital Markets (8.11)</t>
  </si>
  <si>
    <t>Nippon India Nifty Realty Index Fund - Reg - Growth</t>
  </si>
  <si>
    <t>Realty (100.18)</t>
  </si>
  <si>
    <t>Miscellaneous (0.01)</t>
  </si>
  <si>
    <t>Current Assets (-0.19)</t>
  </si>
  <si>
    <t>Tata BSE Quality Index Fund - Reg - Growth</t>
  </si>
  <si>
    <t>SBI Nifty100 Low Volatility 30 Index Fund - Reg - Growth</t>
  </si>
  <si>
    <t>Banks (13.94)</t>
  </si>
  <si>
    <t>Baroda BNP Paribas NIFTY 50 Index Fund - Reg - Growth</t>
  </si>
  <si>
    <t>Banks (29.35)</t>
  </si>
  <si>
    <t>IT - Software (8.49)</t>
  </si>
  <si>
    <t>Finance (5.77)</t>
  </si>
  <si>
    <t>Nil,Nil,Nil, If redeemed bet. 0 Day to 30 Days Exit Load is 0.2%</t>
  </si>
  <si>
    <t>Axis BSE Sensex Index Fund - Reg - Growth</t>
  </si>
  <si>
    <t>Banks (35.42)</t>
  </si>
  <si>
    <t>IT - Software (9.57)</t>
  </si>
  <si>
    <t>Petroleum Products (9.52)</t>
  </si>
  <si>
    <t>Telecom - Services (6.1)</t>
  </si>
  <si>
    <t>ICICI Prudential Nifty Private Bank Index Fund - Reg - Growth</t>
  </si>
  <si>
    <t>Banks (99.98)</t>
  </si>
  <si>
    <t>Motilal Oswal Nifty MidSmall IT and Telecom Index Fund - Reg - Growth</t>
  </si>
  <si>
    <t>IT - Software (54.8)</t>
  </si>
  <si>
    <t>Telecom - Services (33.67)</t>
  </si>
  <si>
    <t>IT - Services (12.46)</t>
  </si>
  <si>
    <t>Current Assets (-0.93)</t>
  </si>
  <si>
    <t>Mirae Asset Nifty Total Market Index Fund - Reg - Growth</t>
  </si>
  <si>
    <t>Banks (18.93)</t>
  </si>
  <si>
    <t>Motilal Oswal Nifty MidSmall Healthcare Index Fund - Reg - Growth</t>
  </si>
  <si>
    <t>Pharmaceuticals &amp; Biotechnology (78.87)</t>
  </si>
  <si>
    <t>Healthcare Services (20.43)</t>
  </si>
  <si>
    <t>Nippon India Nifty Auto Index Fund - Reg - Growth</t>
  </si>
  <si>
    <t>Automobiles (73.94)</t>
  </si>
  <si>
    <t>Current Assets (0.06)</t>
  </si>
  <si>
    <t>Kotak Nifty Alpha 50 Index Fund - Reg - Growth</t>
  </si>
  <si>
    <t>Banks (12.08)</t>
  </si>
  <si>
    <t>Finance (10.63)</t>
  </si>
  <si>
    <t>Automobiles (9.76)</t>
  </si>
  <si>
    <t>Electrical Equipment (9.73)</t>
  </si>
  <si>
    <t>Pharmaceuticals &amp; Biotechnology (9.63)</t>
  </si>
  <si>
    <t>Kotak Nifty 100 Equal Weight Index Fund - Reg - Growth</t>
  </si>
  <si>
    <t>Banks (8.8)</t>
  </si>
  <si>
    <t>IT - Software (6.66)</t>
  </si>
  <si>
    <t>Kotak Nifty Midcap 150 Index Fund - Reg - Growth</t>
  </si>
  <si>
    <t>Banks (8.89)</t>
  </si>
  <si>
    <t>Pharmaceuticals &amp; Biotechnology (8.85)</t>
  </si>
  <si>
    <t>Capital Markets (7.47)</t>
  </si>
  <si>
    <t>Motilal Oswal BSE Clean Environment Index Fund - Reg - Growth</t>
  </si>
  <si>
    <t>Power (46.16)</t>
  </si>
  <si>
    <t>Electrical Equipment (34.68)</t>
  </si>
  <si>
    <t>Automobiles (12.82)</t>
  </si>
  <si>
    <t>Other Utilities (4.6)</t>
  </si>
  <si>
    <t>Minerals &amp; Mining (1.6)</t>
  </si>
  <si>
    <t>Bandhan Nifty Total Market Index Fund - Reg - Growth</t>
  </si>
  <si>
    <t>Nippon India Nifty 500 Quality 50 Index Fund - Reg - Growth</t>
  </si>
  <si>
    <t>IT - Software (20.8)</t>
  </si>
  <si>
    <t>Capital Markets (16.83)</t>
  </si>
  <si>
    <t>Aerospace &amp; Defense (6.08)</t>
  </si>
  <si>
    <t>Automobiles (5.2)</t>
  </si>
  <si>
    <t>Nippon India Nifty India Manufacturing Index Fund - Reg - Growth</t>
  </si>
  <si>
    <t>Automobiles (19.42)</t>
  </si>
  <si>
    <t>Ferrous Metals (7.38)</t>
  </si>
  <si>
    <t>Tata BSE Multicap Consumption 50:30:20 Index Fund - Reg - Growth</t>
  </si>
  <si>
    <t>Automobiles (22.34)</t>
  </si>
  <si>
    <t>Consumer Durables (15.65)</t>
  </si>
  <si>
    <t>Retailing (14.32)</t>
  </si>
  <si>
    <t>Auto Components (12.93)</t>
  </si>
  <si>
    <t>Diversified FMCG (7.84)</t>
  </si>
  <si>
    <t>Navi Nifty Smallcap250 Momentum Quality 100 Index Fund - Reg - Growth</t>
  </si>
  <si>
    <t>Capital Markets (11.47)</t>
  </si>
  <si>
    <t>Pharmaceuticals &amp; Biotechnology (10.69)</t>
  </si>
  <si>
    <t>Industrial Products (10.43)</t>
  </si>
  <si>
    <t>Auto Components (7.5)</t>
  </si>
  <si>
    <t>Banks (5.94)</t>
  </si>
  <si>
    <t>Edelweiss BSE Internet Economy Index Fund - Reg - Growth</t>
  </si>
  <si>
    <t>Retailing (35.51)</t>
  </si>
  <si>
    <t>Capital Markets (22.62)</t>
  </si>
  <si>
    <t>Telecom - Services (20.62)</t>
  </si>
  <si>
    <t>Financial Technology (Fintech) (17.91)</t>
  </si>
  <si>
    <t>Leisure Services (2.66)</t>
  </si>
  <si>
    <t>Groww Nifty Non-Cyclical Consumer Index Fund - Reg - Growth</t>
  </si>
  <si>
    <t>Retailing (24.13)</t>
  </si>
  <si>
    <t>Consumer Durables (19.26)</t>
  </si>
  <si>
    <t>Diversified FMCG (16.16)</t>
  </si>
  <si>
    <t>Telecom - Services (10.41)</t>
  </si>
  <si>
    <t>Food Products (7.23)</t>
  </si>
  <si>
    <t>Kotak Nifty Top 10 Equal Weight Index Fund - Reg - Growth</t>
  </si>
  <si>
    <t>Banks (39.56)</t>
  </si>
  <si>
    <t>IT - Software (22.29)</t>
  </si>
  <si>
    <t>Petroleum Products (9.8)</t>
  </si>
  <si>
    <t>Construction (9.75)</t>
  </si>
  <si>
    <t>Telecom - Services (9.73)</t>
  </si>
  <si>
    <t>Bajaj Finserv Nifty 50 Index Fund - Reg - Growth</t>
  </si>
  <si>
    <t>Banks (29.45)</t>
  </si>
  <si>
    <t>Angel One Nifty Total Market Momentum Quality 50 Index Fund - Reg - Growth</t>
  </si>
  <si>
    <t>Electrical Equipment (20.29)</t>
  </si>
  <si>
    <t>Capital Markets (16.1)</t>
  </si>
  <si>
    <t>Automobiles (11.33)</t>
  </si>
  <si>
    <t>Industrial Products (10.79)</t>
  </si>
  <si>
    <t>Bandhan Nifty 500 Momentum 50 Index Fund - Reg - Growth</t>
  </si>
  <si>
    <t>Electrical Equipment (18.14)</t>
  </si>
  <si>
    <t>Industrial Products (12.63)</t>
  </si>
  <si>
    <t>Capital Markets (11.31)</t>
  </si>
  <si>
    <t>Non - Ferrous Metals (8.6)</t>
  </si>
  <si>
    <t>Kotak Nifty India Tourism Index Fund - Reg - Growth</t>
  </si>
  <si>
    <t>Leisure Services (64.42)</t>
  </si>
  <si>
    <t>Transport Services (20.24)</t>
  </si>
  <si>
    <t>Transport Infrastructure (15.17)</t>
  </si>
  <si>
    <t>Current Assets (0.17)</t>
  </si>
  <si>
    <t>Mirae Asset Nifty LargeMidcap 250 Index Fund - Reg - Growth</t>
  </si>
  <si>
    <t>Bandhan Nifty Next 50 Index Fund - Reg - Growth</t>
  </si>
  <si>
    <t>Bandhan Nifty 500 Value 50 Index Fund - Reg - Growth</t>
  </si>
  <si>
    <t>Power (11.37)</t>
  </si>
  <si>
    <t>Petroleum Products (10.62)</t>
  </si>
  <si>
    <t>Non - Ferrous Metals (7.06)</t>
  </si>
  <si>
    <t>Bandhan Nifty IT Index Fund - Reg - Growth</t>
  </si>
  <si>
    <t>IT - Software (100.29)</t>
  </si>
  <si>
    <t>Current Assets (-0.29)</t>
  </si>
  <si>
    <t>Invesco India Nifty Bank Index Fund - Reg - Growth</t>
  </si>
  <si>
    <t>Banks (99.5)</t>
  </si>
  <si>
    <t>Current Assets (0.5)</t>
  </si>
  <si>
    <t>Angel One Nifty 50 Index Fund - Reg - Growth</t>
  </si>
  <si>
    <t>IT - Software (8.46)</t>
  </si>
  <si>
    <t>Petroleum Products (7.81)</t>
  </si>
  <si>
    <t>Bajaj Finserv Nifty Next 50 Index Fund - Reg - Growth</t>
  </si>
  <si>
    <t>Motilal Oswal BSE Financials ex Bank 30 Index Fund - Reg - Growth</t>
  </si>
  <si>
    <t>Finance (63.77)</t>
  </si>
  <si>
    <t>Insurance (15.83)</t>
  </si>
  <si>
    <t>Capital Markets (11.14)</t>
  </si>
  <si>
    <t>Financial Technology (Fintech) (8.21)</t>
  </si>
  <si>
    <t>Current Assets (1.06)</t>
  </si>
  <si>
    <t>UTI Nifty India Manufacturing Index Fund - Reg - Growth</t>
  </si>
  <si>
    <t>Pharmaceuticals &amp; Biotechnology (17.96)</t>
  </si>
  <si>
    <t>Petroleum Products (7.58)</t>
  </si>
  <si>
    <t>ICICI Prudential Nifty Top 15 Equal Weight Index Fund - Reg - Growth</t>
  </si>
  <si>
    <t>Banks (32.95)</t>
  </si>
  <si>
    <t>IT - Software (14.72)</t>
  </si>
  <si>
    <t>Automobiles (13.93)</t>
  </si>
  <si>
    <t>Diversified FMCG (11.93)</t>
  </si>
  <si>
    <t>Finance (7.1)</t>
  </si>
  <si>
    <t>Axis BSE India Sector Leaders Index Fund - Reg - Growth</t>
  </si>
  <si>
    <t>Banks (14.41)</t>
  </si>
  <si>
    <t>Telecom - Services (6.83)</t>
  </si>
  <si>
    <t>Construction (6.61)</t>
  </si>
  <si>
    <t>Aditya Birla Sun Life BSE India Infrastructure Index Fund - Reg - Growth</t>
  </si>
  <si>
    <t>Power (29.58)</t>
  </si>
  <si>
    <t>Construction (29.56)</t>
  </si>
  <si>
    <t>Transport Infrastructure (11.61)</t>
  </si>
  <si>
    <t>Transport Services (9.47)</t>
  </si>
  <si>
    <t>Oil (8.51)</t>
  </si>
  <si>
    <t>Navi Nifty 500 Multicap 50:25:25 Index Fund - Reg</t>
  </si>
  <si>
    <t>Banks (16)</t>
  </si>
  <si>
    <t>Finance (7.14)</t>
  </si>
  <si>
    <t>Pharmaceuticals &amp; Biotechnology (6.51)</t>
  </si>
  <si>
    <t>IT - Software (5.2)</t>
  </si>
  <si>
    <t>Nippon India Nifty 500 Low Volatility 50 Index Fund - Reg - Growth</t>
  </si>
  <si>
    <t>Pharmaceuticals &amp; Biotechnology (18.87)</t>
  </si>
  <si>
    <t>Automobiles (12.54)</t>
  </si>
  <si>
    <t>Power (10.89)</t>
  </si>
  <si>
    <t>Banks (7.33)</t>
  </si>
  <si>
    <t>Groww Nifty 50 Index Fund - Reg - Growth</t>
  </si>
  <si>
    <t>Kotak Nifty500 Momentum 50 Index Fund - Reg - Growth</t>
  </si>
  <si>
    <t>Electrical Equipment (18.18)</t>
  </si>
  <si>
    <t>Pharmaceuticals &amp; Biotechnology (12.96)</t>
  </si>
  <si>
    <t>Industrial Products (12.67)</t>
  </si>
  <si>
    <t>Capital Markets (11.35)</t>
  </si>
  <si>
    <t>Non - Ferrous Metals (8.63)</t>
  </si>
  <si>
    <t>ICICI Prudential Nifty200 Quality 30 Index Fund - Reg - Growth</t>
  </si>
  <si>
    <t>IT - Software (25.15)</t>
  </si>
  <si>
    <t>Food Products (9.26)</t>
  </si>
  <si>
    <t>Bandhan BSE India Sector Leaders Index Fund - Reg - Growth</t>
  </si>
  <si>
    <t>Banks (14.4)</t>
  </si>
  <si>
    <t>IT - Software (7.45)</t>
  </si>
  <si>
    <t>DSP BSE SENSEX Next 30 Index Fund - Reg - Growth</t>
  </si>
  <si>
    <t>Automobiles (18.06)</t>
  </si>
  <si>
    <t>Finance (13.4)</t>
  </si>
  <si>
    <t>Pharmaceuticals &amp; Biotechnology (9.82)</t>
  </si>
  <si>
    <t>Healthcare Services (6.63)</t>
  </si>
  <si>
    <t>Food Products (6.59)</t>
  </si>
  <si>
    <t>Motilal Oswal Nifty MidSmall India Consumption Index Fund - Reg - Growth</t>
  </si>
  <si>
    <t>Consumer Durables (19.13)</t>
  </si>
  <si>
    <t>Retailing (18.24)</t>
  </si>
  <si>
    <t>Realty (12.1)</t>
  </si>
  <si>
    <t>Automobiles (7.63)</t>
  </si>
  <si>
    <t>UTI BSE Housing Index Fund - Reg - Growth</t>
  </si>
  <si>
    <t>Realty (27.45)</t>
  </si>
  <si>
    <t>Consumer Durables (27.19)</t>
  </si>
  <si>
    <t>Cement &amp; Cement Products (25.18)</t>
  </si>
  <si>
    <t>Industrial Products (16.03)</t>
  </si>
  <si>
    <t>Finance (3.92)</t>
  </si>
  <si>
    <t>Kotak BSE Sensex Index Fund - Reg - Growth</t>
  </si>
  <si>
    <t>DSP Nifty Healthcare Index Fund - Reg - Growth</t>
  </si>
  <si>
    <t>Pharmaceuticals &amp; Biotechnology (81.82)</t>
  </si>
  <si>
    <t>Healthcare Services (20.52)</t>
  </si>
  <si>
    <t>Current Assets (-2.34)</t>
  </si>
  <si>
    <t>Navi Nifty IT Index Fund - Reg - Growth</t>
  </si>
  <si>
    <t>IT - Software (99.85)</t>
  </si>
  <si>
    <t>Current Assets (0.15)</t>
  </si>
  <si>
    <t>Baroda BNP Paribas Nifty200 Momentum 30 Index Fund - Reg - Growth</t>
  </si>
  <si>
    <t>Electrical Equipment (15.65)</t>
  </si>
  <si>
    <t>Power (13.27)</t>
  </si>
  <si>
    <t>Pharmaceuticals &amp; Biotechnology (10.4)</t>
  </si>
  <si>
    <t>Capital Markets (10.14)</t>
  </si>
  <si>
    <t>Industrial Products (8.99)</t>
  </si>
  <si>
    <t>If redeemed bet. 0 Day to 7 Days Exit Load is 0.2%</t>
  </si>
  <si>
    <t>Invesco India BSE Sensex Index Fund - Reg - Growth</t>
  </si>
  <si>
    <t>Banks (35.31)</t>
  </si>
  <si>
    <t>IT - Software (9.55)</t>
  </si>
  <si>
    <t>Petroleum Products (9.49)</t>
  </si>
  <si>
    <t>Construction (5.14)</t>
  </si>
  <si>
    <t>Bandhan BSE Healthcare Index Fund - Reg - Growth</t>
  </si>
  <si>
    <t>Pharmaceuticals &amp; Biotechnology (77.1)</t>
  </si>
  <si>
    <t>Healthcare Services (22.48)</t>
  </si>
  <si>
    <t>Healthcare Equipment &amp; Supplies (0.52)</t>
  </si>
  <si>
    <t>Current Assets (-0.11)</t>
  </si>
  <si>
    <t>Choice Nifty Next 50 Index Fund - Reg - Growth</t>
  </si>
  <si>
    <t>Bandhan Nifty Bank Index Fund - Reg - Growth</t>
  </si>
  <si>
    <t>Current Assets (0)</t>
  </si>
  <si>
    <t>Navi BSE Sensex Index Fund - Regular - Growth</t>
  </si>
  <si>
    <t>Banks (35.4)</t>
  </si>
  <si>
    <t>Petroleum Products (9.51)</t>
  </si>
  <si>
    <t>Automobiles (5.16)</t>
  </si>
  <si>
    <t>Kotak Nifty 200 Quality 30 Index Fund - Reg - Growth</t>
  </si>
  <si>
    <t>Consumer Durables (9.59)</t>
  </si>
  <si>
    <t>DSP Nifty Midcap 150 Index Fund - Reg - Growth</t>
  </si>
  <si>
    <t>Pharmaceuticals &amp; Biotechnology (8.97)</t>
  </si>
  <si>
    <t>Capital Markets (7.54)</t>
  </si>
  <si>
    <t>Electrical Equipment (7.05)</t>
  </si>
  <si>
    <t>Finance (5.57)</t>
  </si>
  <si>
    <t>Groww Nifty Midcap 150 Index Fund - Reg - Growth</t>
  </si>
  <si>
    <t>Choice Nifty 50 Index Fund - Reg - Growth</t>
  </si>
  <si>
    <t>Banks (29.42)</t>
  </si>
  <si>
    <t>DSP Nifty 500 Index Fund - Reg - Growth</t>
  </si>
  <si>
    <t>Banks (19.66)</t>
  </si>
  <si>
    <t>IT - Software (6.14)</t>
  </si>
  <si>
    <t>Pharmaceuticals &amp; Biotechnology (5.67)</t>
  </si>
  <si>
    <t>Petroleum Products (5.34)</t>
  </si>
  <si>
    <t>DSP Nifty Smallcap 250 Index Fund - Reg - Growth</t>
  </si>
  <si>
    <t>Pharmaceuticals &amp; Biotechnology (8.57)</t>
  </si>
  <si>
    <t>Industrial Products (7.25)</t>
  </si>
  <si>
    <t>Auto Components (6.91)</t>
  </si>
  <si>
    <t>Capital Markets (6.12)</t>
  </si>
  <si>
    <t>Bandhan Nifty 200 Quality 30 Index Fund - Reg - Growth</t>
  </si>
  <si>
    <t>IT - Software (25.16)</t>
  </si>
  <si>
    <t>Consumer Durables (9.61)</t>
  </si>
  <si>
    <t>Navi Nifty MidSmallcap 400 Index Fund - Reg - Growth</t>
  </si>
  <si>
    <t>Pharmaceuticals &amp; Biotechnology (8.66)</t>
  </si>
  <si>
    <t>Banks (7.61)</t>
  </si>
  <si>
    <t>Capital Markets (6.86)</t>
  </si>
  <si>
    <t>Finance (6.75)</t>
  </si>
  <si>
    <t>Auto Components (5.59)</t>
  </si>
  <si>
    <t>Kotak Nifty200 Value 30 Index Fund - Reg - Growth</t>
  </si>
  <si>
    <t>Banks (24.88)</t>
  </si>
  <si>
    <t>Petroleum Products (13.14)</t>
  </si>
  <si>
    <t>Power (9.08)</t>
  </si>
  <si>
    <t>Finance (8.32)</t>
  </si>
  <si>
    <t>Oil (6.28)</t>
  </si>
  <si>
    <t>Kotak BSE Housing Index Fund - Reg - Growth</t>
  </si>
  <si>
    <t>Realty (27.51)</t>
  </si>
  <si>
    <t>Consumer Durables (27.3)</t>
  </si>
  <si>
    <t>Cement &amp; Cement Products (25.25)</t>
  </si>
  <si>
    <t>Industrial Products (16.07)</t>
  </si>
  <si>
    <t>Finance (3.93)</t>
  </si>
  <si>
    <t>Groww Nifty Next 50 Index Fund - Reg - Growth</t>
  </si>
  <si>
    <t>Finance (11.29)</t>
  </si>
  <si>
    <t>Power (8.93)</t>
  </si>
  <si>
    <t>Pharmaceuticals &amp; Biotechnology (8.79)</t>
  </si>
  <si>
    <t>Banks (6.39)</t>
  </si>
  <si>
    <t>Baroda BNP Paribas NIFTY Midcap 150 Index Fund - Reg - Growth</t>
  </si>
  <si>
    <t>Bandhan Nifty Alpha Low Volatility 30 Index Fund - Reg - Growth</t>
  </si>
  <si>
    <t>Automobiles (13.09)</t>
  </si>
  <si>
    <t>Groww Nifty Smallcap 250 Momentum Quality 100 Index Fund - Reg - Growth</t>
  </si>
  <si>
    <t>Industrial Products (10.42)</t>
  </si>
  <si>
    <t>Auto Components (7.49)</t>
  </si>
  <si>
    <t>Kotak Nifty Alpha Low-Volatility 30 Index Fund - Reg - Growth</t>
  </si>
  <si>
    <t>Automobiles (12.99)</t>
  </si>
  <si>
    <t>Food Products (6.82)</t>
  </si>
  <si>
    <t>Agricultural Food &amp; other Products (6.34)</t>
  </si>
  <si>
    <t>Taurus Nifty 50 Index Fund - Reg - Growth</t>
  </si>
  <si>
    <t>Banks (29.18)</t>
  </si>
  <si>
    <t>IT - Software (8.4)</t>
  </si>
  <si>
    <t>Petroleum Products (7.75)</t>
  </si>
  <si>
    <t>Finance (5.7)</t>
  </si>
  <si>
    <t>Groww Nifty Private Bank Index Fund - Reg - Growth</t>
  </si>
  <si>
    <t>Banks (99.79)</t>
  </si>
  <si>
    <t>Current Assets (0.21)</t>
  </si>
  <si>
    <t>Groww Nifty PSU Bank Index Fund - Reg - Growth</t>
  </si>
  <si>
    <t>Banks (100.2)</t>
  </si>
  <si>
    <t>UTI Nifty 50 Index Fund - Dir - Growth</t>
  </si>
  <si>
    <t>HDFC Nifty 50 Index Fund - Dir</t>
  </si>
  <si>
    <t>ICICI Prudential Nifty 50 Index Fund - Dir - Growth</t>
  </si>
  <si>
    <t>SBI Nifty Index Fund - Dir - Growth</t>
  </si>
  <si>
    <t>ICICI Prudential Nifty Next 50 Index Fund - Dir - Growth</t>
  </si>
  <si>
    <t>UTI Nifty200 Momentum 30 Index Fund - Dir - Growth</t>
  </si>
  <si>
    <t>HDFC BSE Sensex Index Fund - Dir</t>
  </si>
  <si>
    <t>UTI Nifty Next 50 Index Fund - Dir - Growth</t>
  </si>
  <si>
    <t>Motilal Oswal Nifty India Defence Index Fund - Dir - Growth</t>
  </si>
  <si>
    <t>Motilal Oswal S&amp;P 500 Index Fund(MOFSP500) - Dir - Growth</t>
  </si>
  <si>
    <t>Motilal Oswal Nifty Midcap 150 Index Fund - Dir - Growth</t>
  </si>
  <si>
    <t>Navi Nifty 50 Index Fund - Dir - Growth</t>
  </si>
  <si>
    <t>Nippon India Index Fund - Nifty 50 Plan - Dir - Growth</t>
  </si>
  <si>
    <t>ICICI Prudential NASDAQ 100 Index Fund - Dir - Growth</t>
  </si>
  <si>
    <t>Nippon India Nifty Smallcap 250 Index Fund - Dir - Growth</t>
  </si>
  <si>
    <t>Motilal Oswal Nifty 500 Index Fund - Dir - Growth</t>
  </si>
  <si>
    <t>Nippon India Nifty Midcap 150 Index Fund - Dir - Growth</t>
  </si>
  <si>
    <t>Bandhan Nifty 50 Index Fund - Dir - Growth</t>
  </si>
  <si>
    <t>HDFC NIFTY Next 50 Index Fund - Dir - Growth</t>
  </si>
  <si>
    <t>DSP Nifty 50 Equal Weight Index Fund - Dir - Growth</t>
  </si>
  <si>
    <t>Motilal Oswal Nifty Microcap 250 Index Fund - Dir - Growth</t>
  </si>
  <si>
    <t>SBI Nifty Next 50 Index Fund - Dir - Growth</t>
  </si>
  <si>
    <t>Motilal Oswal BSE Enhanced Value Index Fund - Dir - Growth</t>
  </si>
  <si>
    <t>Axis Nifty 100 Index Fund - Dir - Growth</t>
  </si>
  <si>
    <t>ICICI Prudential BSE Sensex Index Fund - Dir - Growth</t>
  </si>
  <si>
    <t>Edelweiss Nifty Midcap150 Momentum 50 Index Fund - Dir - Growth</t>
  </si>
  <si>
    <t>HDFC NIFTY50 Equal Weight Index Fund - Dir - Growth</t>
  </si>
  <si>
    <t>SBI Nifty Smallcap 250 Index Fund - Dir - Growth</t>
  </si>
  <si>
    <t>TATA NIFTY 50 INDEX FUND - Dir</t>
  </si>
  <si>
    <t>Zerodha Nifty LargeMidcap 250 Index Fund - Dir</t>
  </si>
  <si>
    <t>Finance (6.08)</t>
  </si>
  <si>
    <t>Bandhan Nifty100 Low Volatility 30 Index Fund - Dir - Growth</t>
  </si>
  <si>
    <t>Aditya Birla Sun Life Nifty 50 Index Fund - Dir - Growth</t>
  </si>
  <si>
    <t>Aditya Birla Sun Life Nifty India Defence Index Fund - Dir - Growth</t>
  </si>
  <si>
    <t>DSP Nifty Next 50 Index Fund - Dir - Growth</t>
  </si>
  <si>
    <t>Navi Nifty Next 50 Index Fund - Dir - Growth</t>
  </si>
  <si>
    <t>ICICI Prudential Nifty Midcap 150 Index Fund - Dir - Growth</t>
  </si>
  <si>
    <t>Nippon India Nifty 500 Momentum 50 Index Fund - Dir - Growth</t>
  </si>
  <si>
    <t>Motilal Oswal Nifty Smallcap 250 Index Fund - Dir - Growth</t>
  </si>
  <si>
    <t>Kotak Nifty Next 50 Index Fund - Dir - Growth</t>
  </si>
  <si>
    <t>SBI Nifty Midcap 150 Index Fund - Dir - Growth</t>
  </si>
  <si>
    <t>Nippon India Nifty Alpha Low Volatility 30 Index Fund - Dir - Growth</t>
  </si>
  <si>
    <t>Tata Nifty Midcap 150 Momentum 50 Index Fund - Dir - Growth</t>
  </si>
  <si>
    <t>Kotak Nifty 50 Index Fund - Dir - Growth</t>
  </si>
  <si>
    <t>DSP Nifty Top 10 Equal Weight Index Fund - Dir - Growth</t>
  </si>
  <si>
    <t>DSP Nifty 50 Index Fund - Dir - Growth</t>
  </si>
  <si>
    <t>SBI Nifty50 Equal Weight Index Fund - Dir - Growth</t>
  </si>
  <si>
    <t>Axis Nifty 50 Index Fund - Dir - Growth</t>
  </si>
  <si>
    <t>Tata Nifty Capital Markets Index Fund - Dir - Growth</t>
  </si>
  <si>
    <t>Motilal Oswal Nifty 200 Momentum 30 Index Fund - Dir - Growth</t>
  </si>
  <si>
    <t>Nippon India Index Fund - BSE Sensex Plan - Dir - Growth</t>
  </si>
  <si>
    <t>Motilal Oswal Nifty 50 Index Fund(MOFNIFTY50) - Dir - Growth</t>
  </si>
  <si>
    <t>UTI Nifty 500 Value 50 Index Fund - Dir - Growth</t>
  </si>
  <si>
    <t>Motilal Oswal Nifty 500 Momentum 50 Index Fund - Dir - Growth</t>
  </si>
  <si>
    <t>Nippon India Nifty 50 Value 20 Index Fund - Dir - Growth</t>
  </si>
  <si>
    <t>ICICI Prudential Nifty Bank Index Fund - Dir - Growth</t>
  </si>
  <si>
    <t>ICICI Prudential Nifty Smallcap 250 Index Fund - Dir - Growth</t>
  </si>
  <si>
    <t>Axis Nifty Smallcap 50 Index Fund - Dir - Growth</t>
  </si>
  <si>
    <t>SBI Nifty 500 Index Fund - Dir - Growth</t>
  </si>
  <si>
    <t>HDFC NIFTY Smallcap 250 Index Fund - Dir - Growth</t>
  </si>
  <si>
    <t>Axis Nifty Midcap 50 Index Fund - Dir - Growth</t>
  </si>
  <si>
    <t>HDFC NIFTY Midcap 150 Index Fund - Dir - Growth</t>
  </si>
  <si>
    <t>Franklin India NSE Nifty 50 Index Fund - Dir - Growth</t>
  </si>
  <si>
    <t>Motilal Oswal Nifty Capital Market Index Fund - Dir - Growth</t>
  </si>
  <si>
    <t>Motilal Oswal Nifty Bank Index Fund - Dir - Growth</t>
  </si>
  <si>
    <t>Navi Nifty Bank Index Fund - Dir - Growth</t>
  </si>
  <si>
    <t>Bandhan Nifty Alpha 50 Index Fund - Dir - Growth</t>
  </si>
  <si>
    <t>Edelweiss Nifty500 Multicap Momentum Quality 50 Index Fund - Dir - Growth</t>
  </si>
  <si>
    <t>HDFC NIFTY200 Momentum 30 Index Fund - Dir - Growth</t>
  </si>
  <si>
    <t>Kotak Nifty 200 Momentum 30 Index Fund - Dir - Growth</t>
  </si>
  <si>
    <t>ICICI Prudential Nifty 200 Momentum 30 Index Fund - Dir - Growth</t>
  </si>
  <si>
    <t>UTI Nifty200 Quality 30 Index Fund - Dir - Growth</t>
  </si>
  <si>
    <t>Axis Nifty Next 50 Index Fund - Dir - Growth</t>
  </si>
  <si>
    <t>Aditya Birla Sun Life Nifty 50 Equal Weight Index Fund - Dir - Growth</t>
  </si>
  <si>
    <t>HDFC NIFTY 100 Equal Weight Index Fund - Dir - Growth</t>
  </si>
  <si>
    <t>Nippon India Nifty 500 Equal Weight Index Fund - Dir - Growth</t>
  </si>
  <si>
    <t>Motilal Oswal Nifty Next 50 Index Fund(MOFNEXT50) - Dir - Growth</t>
  </si>
  <si>
    <t>HDFC Nifty500 Multicap 50:25:25 Index Fund - Dir - Growth</t>
  </si>
  <si>
    <t>Aditya Birla Sun Life Nifty Midcap 150 Index Fund - Dir - Growth</t>
  </si>
  <si>
    <t>Kotak NIFTY Midcap 150 Momentum 50 Index Fund - Dir - Growth</t>
  </si>
  <si>
    <t>HDFC NIFTY 100 Index Fund - Dir - Growth</t>
  </si>
  <si>
    <t>ICICI Prudential Nifty IT Index Fund - Dir - Growth</t>
  </si>
  <si>
    <t>HDFC Nifty LargeMidcap 250 Index Fund - Dir - Growth</t>
  </si>
  <si>
    <t>UTI BSE Low Volatility Index Fund - Dir - Growth</t>
  </si>
  <si>
    <t>DSP Nifty Midcap 150 Quality 50 Index Fund - Dir - Growth</t>
  </si>
  <si>
    <t>Navi Nifty Midcap 150 Index Fund - Dir - Growth</t>
  </si>
  <si>
    <t>JioBlackRock Nifty Smallcap 250 Index Fund - Dir - Growth</t>
  </si>
  <si>
    <t>HSBC Nifty 50 Index Fund - Dir - Growth</t>
  </si>
  <si>
    <t>TATA BSE SENSEX INDEX FUND - Dir</t>
  </si>
  <si>
    <t>Groww Nifty Total Market Index Fund - Dir - Growth</t>
  </si>
  <si>
    <t>Aditya Birla Sun Life Nifty Smallcap 50 Index Fund - Dir - Growth</t>
  </si>
  <si>
    <t>LIC MF Nifty 50 Index Fund - Dir - Growth</t>
  </si>
  <si>
    <t>SBI BSE PSU BANK INDEX FUND - Dir - Growth</t>
  </si>
  <si>
    <t>Edelweiss NIFTY Large Mid Cap 250 Index Fund - Dir - Growth</t>
  </si>
  <si>
    <t>Axis Nifty India Defence Index Fund - Dir - Growth</t>
  </si>
  <si>
    <t>Tata Nifty Midcap 150 Index Fund - Dir - Growth</t>
  </si>
  <si>
    <t>SBI Nifty200 Quality 30 Index Fund - Dir - Growth</t>
  </si>
  <si>
    <t>HDFC BSE 500 Index Fund - Dir - Growth</t>
  </si>
  <si>
    <t>Axis Nifty 500 Index Fund - Dir - Growth</t>
  </si>
  <si>
    <t>DSP Nifty Smallcap250 Quality 50 Index Fund - Dir - Growth</t>
  </si>
  <si>
    <t>Edelweiss Nifty Next 50 Index Fund - Dir - Growth</t>
  </si>
  <si>
    <t>SBI BSE Sensex Index Fund - Dir - Growth</t>
  </si>
  <si>
    <t>ICICI Prudential Nifty LargeMidcap 250 Index Fund - Dir - Growth</t>
  </si>
  <si>
    <t>Kotak Nifty Commodities Index Fund - Dir - Growth</t>
  </si>
  <si>
    <t>Aditya Birla Sun Life Nifty Next 50 Index Fund - Dir - Growth</t>
  </si>
  <si>
    <t>JioBlackRock Nifty Midcap 150 Index Fund - Dir - Growth</t>
  </si>
  <si>
    <t>Banks (8.88)</t>
  </si>
  <si>
    <t>Capital Markets (7.46)</t>
  </si>
  <si>
    <t>Edelweiss Nifty 50 Index Fund - Dir - Growth</t>
  </si>
  <si>
    <t>Edelweiss Nifty Smallcap 250 Index Fund - Dir - Growth</t>
  </si>
  <si>
    <t>UTI Nifty Midcap 150 Quality 50 Index Fund - Dir - Growth</t>
  </si>
  <si>
    <t>JioBlackRock Nifty 50 Index Fund - Dir - Growth</t>
  </si>
  <si>
    <t>Banks (29.5)</t>
  </si>
  <si>
    <t>ICICI Prudential Nifty50 Equal Weight Index Fund - Dir - Growth</t>
  </si>
  <si>
    <t>Bandhan Nifty 100 Index Fund - Dir - Growth</t>
  </si>
  <si>
    <t>Tata Nifty India Tourism Index Fund - Dir - Growth</t>
  </si>
  <si>
    <t>Nippon India Nifty IT Index Fund - Dir - Growth</t>
  </si>
  <si>
    <t>SBI Nifty India Consumption Index Fund - Dir - Growth</t>
  </si>
  <si>
    <t>ICICI Prudential Nifty Auto Index Fund - Dir - Growth</t>
  </si>
  <si>
    <t>Kotak Nifty Smallcap 50 Index Fund - Dir - Growth</t>
  </si>
  <si>
    <t>UTI Nifty Private Bank Index Fund - Dir - Growth</t>
  </si>
  <si>
    <t>Axis Nifty500 Value 50 Index Fund - Dir - Growth</t>
  </si>
  <si>
    <t>Nippon India Nifty Bank Index Fund - Dir - Growth</t>
  </si>
  <si>
    <t>Tata BSE Select Business Groups Index Fund - Dir - Growth</t>
  </si>
  <si>
    <t>JioBlackRock Nifty Next 50 Index Fund - Dir - Growth</t>
  </si>
  <si>
    <t>HDFC NIFTY100 Low Volatility 30 Index Fund - Dir - Growth</t>
  </si>
  <si>
    <t>Tata Nifty MidSmall Healthcare Index Fund - Dir - Growth</t>
  </si>
  <si>
    <t>Tata Nifty200 Alpha 30 Index Fund - Dir - Growth</t>
  </si>
  <si>
    <t>SBI Nifty Bank Index Fund - Dir - Growth</t>
  </si>
  <si>
    <t>Edelweiss MSCI India Domestic &amp; World Healthcare 45 Index Fund - Dir - Growth</t>
  </si>
  <si>
    <t>UTI BSE Sensex Index Fund - Dir - Growth</t>
  </si>
  <si>
    <t>DSP Nifty500 Flexicap Quality 30 Index Fund - Dir - Growth</t>
  </si>
  <si>
    <t>ICICI Prudential Nifty200 Value 30 Index Fund - Dir - Growth</t>
  </si>
  <si>
    <t>Axis Nifty Bank Index Fund - Dir - Growth</t>
  </si>
  <si>
    <t>HSBC Nifty Next 50 Index Fund - Dir - Growth</t>
  </si>
  <si>
    <t>Axis Nifty500 Momentum 50 Index Fund - Dir - Growth</t>
  </si>
  <si>
    <t>HDFC BSE India Sector Leaders Index Fund - Dir - Growth</t>
  </si>
  <si>
    <t>HDFC Nifty Auto Index Fund - Dir - Growth</t>
  </si>
  <si>
    <t>HDFC Nifty India Digital Index Fund - Dir - Growth</t>
  </si>
  <si>
    <t>ICICI Prudential Nifty Pharma Index Fund - Dir - Growth</t>
  </si>
  <si>
    <t>UTI Nifty 50 Equal Weight Index Fund - Dir - Growth</t>
  </si>
  <si>
    <t>Sundaram Nifty 100 Equal Weight Fund - Dir - Growth</t>
  </si>
  <si>
    <t>HDFC NIFTY Realty Index Fund - Dir - Growth</t>
  </si>
  <si>
    <t>HDFC Nifty100 Quality 30 Index Fund - Dir - Growth</t>
  </si>
  <si>
    <t>TATA Nifty500 Multicap India Manufacturing 50:30:20 Index Fund - Dir - Growth</t>
  </si>
  <si>
    <t>Groww Nifty Smallcap 250 Index Fund - Dir - Growth</t>
  </si>
  <si>
    <t>Axis NIFTY IT Index Fund - Dir - Growth</t>
  </si>
  <si>
    <t>SBI Nifty IT Index Fund - Dir - Growth</t>
  </si>
  <si>
    <t>UTI Nifty Midsmallcap 400 Momentum Quality 100 Index Fund - Dir - Growth</t>
  </si>
  <si>
    <t>Tata Nifty Next 50 Index Fund - Dir - Growth</t>
  </si>
  <si>
    <t>Motilal Oswal Nifty MidSmall Financial Services Index Fund - Dir - Growth</t>
  </si>
  <si>
    <t>Axis Nifty Capital Markets Index Fund - Dir - Growth</t>
  </si>
  <si>
    <t>Bandhan Nifty200 Momentum 30 Index Fund - Dir - Growth</t>
  </si>
  <si>
    <t>SBI Nifty200 Momentum 30 Index Fund - Dir - Growth</t>
  </si>
  <si>
    <t>Edelweiss Nifty 100 Quality 30 Index Fund - Dir - Growth</t>
  </si>
  <si>
    <t>HDFC Nifty India Consumption Index Fund - Dir - Growth</t>
  </si>
  <si>
    <t>Motilal Oswal BSE Midcap 150 Momentum 30 Index Fund - Dir - Growth</t>
  </si>
  <si>
    <t>Kotak Nifty 100 Low Volatility 30 Index Fund - Dir - Growth</t>
  </si>
  <si>
    <t>LIC MF Nifty Next 50 Index Fund - Dir - Growth</t>
  </si>
  <si>
    <t>Tata nifty auto index fund - Dir - Growth</t>
  </si>
  <si>
    <t>ICICI Prudential Nifty 500 Index Fund - Dir - Growth</t>
  </si>
  <si>
    <t>Bandhan Nifty Smallcap 250 Index Fund - Dir - Growth</t>
  </si>
  <si>
    <t>Kotak Nifty Financial Services Ex-Bank Index Fund - Dir - Growth</t>
  </si>
  <si>
    <t>ICICI Prudential Nifty50 Value 20 Index Fund - Dir - Growth</t>
  </si>
  <si>
    <t>Axis Nifty50 Equal Weight Index Fund - Dir - Growth</t>
  </si>
  <si>
    <t>DSP Nifty Private Bank Index Fund - Dir - Growth</t>
  </si>
  <si>
    <t>Bandhan Nifty Midcap 150 Index Fund - Dir - Growth</t>
  </si>
  <si>
    <t>DSP Nifty IT Index Fund - Dir - Growth</t>
  </si>
  <si>
    <t>Edelweiss Nifty Alpha Low Volatility 30 Index Fund - Dir - Growth</t>
  </si>
  <si>
    <t>LIC MF BSE Sensex Index Fund - Dir - Growth</t>
  </si>
  <si>
    <t>HDFC Nifty Top 20 Equal Weight Index Fund - Dir - Growth</t>
  </si>
  <si>
    <t>UTI Nifty500 Shariah Index Fund - Dir - Growth</t>
  </si>
  <si>
    <t>Nippon India BSE Sensex Next 30 Index Fund - Dir - Growth</t>
  </si>
  <si>
    <t>Navi Nifty India Manufacturing Index Fund - Dir - Growth</t>
  </si>
  <si>
    <t>Kotak NIFTY Midcap 50 Index Fund - Dir - Growth</t>
  </si>
  <si>
    <t>Kotak Nifty Smallcap 250 Index Fund - Dir - Growth</t>
  </si>
  <si>
    <t>Aditya Birla Sun Life BSE 500 Momentum 50 Index Fund - Dir - Growth</t>
  </si>
  <si>
    <t>Kotak BSE PSU Index Fund - Dir - Growth</t>
  </si>
  <si>
    <t>Axis Nifty500 Quality 50 Index Fund - Dir - Growth</t>
  </si>
  <si>
    <t>UTI Nifty Midcap 150 Index Fund - Dir - Growth</t>
  </si>
  <si>
    <t>Tata Nifty500 Multicap Infrastructure 50:30:20 Index Fund - Dir - Growth</t>
  </si>
  <si>
    <t>Zerodha Nifty 50 Index Fund - Dir - Growth</t>
  </si>
  <si>
    <t>Banks (29.54)</t>
  </si>
  <si>
    <t>Petroleum Products (7.85)</t>
  </si>
  <si>
    <t>Automobiles (7.08)</t>
  </si>
  <si>
    <t>Finance (5.78)</t>
  </si>
  <si>
    <t>Mirae Asset Nifty 50 Index Fund - Dir - Growth</t>
  </si>
  <si>
    <t>Tata Nifty Financial Services Index Fund - Dir - Growth</t>
  </si>
  <si>
    <t>UTI Nifty Alpha Low-Volatility 30 Index Fund - Dir - Growth</t>
  </si>
  <si>
    <t>Kotak Nifty 50 Equal Weight Index Fund - Dir - Growth</t>
  </si>
  <si>
    <t>Motilal Oswal BSE low Volatility Index Fund - Dir - Growth</t>
  </si>
  <si>
    <t>Aditya Birla Sun Life BSE 500 Quality 50 Index Fund - Dir - Growth</t>
  </si>
  <si>
    <t>Tata Nifty Realty Index Fund - Dir - Growth</t>
  </si>
  <si>
    <t>DSP Nifty Bank Index Fund - Dir - Growth</t>
  </si>
  <si>
    <t>Motilal Oswal BSE 1000 Index Fund - Dir - Growth</t>
  </si>
  <si>
    <t>Angel One Nifty Total Market Index Fund - Dir - Growth</t>
  </si>
  <si>
    <t>Nil,Nil</t>
  </si>
  <si>
    <t>Groww Nifty India Railways PSU Index Fund - Dir - Growth</t>
  </si>
  <si>
    <t>Motilal Oswal BSE Quality Index Fund - Dir - Growth</t>
  </si>
  <si>
    <t>Nippon India Nifty Realty Index Fund - Dir - Growth</t>
  </si>
  <si>
    <t>Tata BSE Quality Index Fund - Dir - Growth</t>
  </si>
  <si>
    <t>SBI Nifty100 Low Volatility 30 Index Fund - Dir - Growth</t>
  </si>
  <si>
    <t>Baroda BNP Paribas NIFTY 50 Index Fund - Dir - Growth</t>
  </si>
  <si>
    <t>Nil,Nil,Nil,Nil, If redeemed bet. 0 Day to 30 Days Exit Load is 0.2%</t>
  </si>
  <si>
    <t>Axis BSE Sensex Index Fund - Dir - Growth</t>
  </si>
  <si>
    <t>ICICI Prudential Nifty Private Bank Index Fund - Dir - Growth</t>
  </si>
  <si>
    <t>Motilal Oswal Nifty MidSmall IT and Telecom Index Fund - Dir - Growth</t>
  </si>
  <si>
    <t>Mirae Asset Nifty Total Market Index Fund - Dir - Growth</t>
  </si>
  <si>
    <t>Motilal Oswal Nifty MidSmall Healthcare Index Fund - Dir - Growth</t>
  </si>
  <si>
    <t>Nippon India Nifty Auto Index Fund - Dir - Growth</t>
  </si>
  <si>
    <t>Kotak Nifty Alpha 50 Index Fund - Dir - Growth</t>
  </si>
  <si>
    <t>Kotak Nifty 100 Equal Weight Index Fund - Dir - Growth</t>
  </si>
  <si>
    <t>Kotak Nifty Midcap 150 Index Fund - Dir - Growth</t>
  </si>
  <si>
    <t>Motilal Oswal BSE Clean Environment Index Fund - Dir - Growth</t>
  </si>
  <si>
    <t>Bandhan Nifty Total Market Index Fund - Dir - Growth</t>
  </si>
  <si>
    <t>Nippon India Nifty 500 Quality 50 Index Fund - Dir - Growth</t>
  </si>
  <si>
    <t>Nippon India Nifty India Manufacturing Index Fund - Dir - Growth</t>
  </si>
  <si>
    <t>Tata BSE Multicap Consumption 50:30:20 Index Fund - Dir - Growth</t>
  </si>
  <si>
    <t>Navi Nifty Smallcap250 Momentum Quality 100 Index Fund - Dir - Growth</t>
  </si>
  <si>
    <t>Edelweiss BSE Internet Economy Index Fund - Dir - Growth</t>
  </si>
  <si>
    <t>Groww Nifty Non-Cyclical Consumer Index Fund - Dir - Growth</t>
  </si>
  <si>
    <t>Kotak Nifty Top 10 Equal Weight Index Fund - Dir - Growth</t>
  </si>
  <si>
    <t>Bajaj Finserv Nifty 50 Index Fund - Dir - Growth</t>
  </si>
  <si>
    <t>Angel One Nifty Total Market Momentum Quality 50 Index Fund - Dir - Growth</t>
  </si>
  <si>
    <t>Bandhan Nifty 500 Momentum 50 Index Fund - Dir - Growth</t>
  </si>
  <si>
    <t>Kotak Nifty India Tourism Index Fund - Dir - Growth</t>
  </si>
  <si>
    <t>Mirae Asset Nifty LargeMidcap 250 Index Fund - Dir - Growth</t>
  </si>
  <si>
    <t>Bandhan Nifty Next 50 Index Fund - Dir - Growth</t>
  </si>
  <si>
    <t>Bandhan Nifty 500 Value 50 Index Fund - Dir - Growth</t>
  </si>
  <si>
    <t>Bandhan Nifty IT Index Fund - Dir - Growth</t>
  </si>
  <si>
    <t>Invesco India Nifty Bank Index Fund - Dir - Growth</t>
  </si>
  <si>
    <t>Angel One Nifty 50 Index Fund - Dir - Growth</t>
  </si>
  <si>
    <t>Bajaj Finserv Nifty Next 50 Index Fund - Dir - Growth</t>
  </si>
  <si>
    <t>Motilal Oswal BSE Financials ex Bank 30 Index Fund - Dir - Growth</t>
  </si>
  <si>
    <t>UTI Nifty India Manufacturing Index Fund - Dir - Growth</t>
  </si>
  <si>
    <t>ICICI Prudential Nifty Top 15 Equal Weight Index Fund - Dir - Growth</t>
  </si>
  <si>
    <t>Axis BSE India Sector Leaders Index Fund - Dir - Growth</t>
  </si>
  <si>
    <t>Aditya Birla Sun Life BSE India Infrastructure Index Fund - Dir - Growth</t>
  </si>
  <si>
    <t>Navi Nifty 500 Multicap 50:25:25 Index Fund - Dir</t>
  </si>
  <si>
    <t>Nippon India Nifty 500 Low Volatility 50 Index Fund - Dir - Growth</t>
  </si>
  <si>
    <t>Groww Nifty 50 Index Fund - Dir - Growth</t>
  </si>
  <si>
    <t>Kotak Nifty500 Momentum 50 Index Fund - Dir - Growth</t>
  </si>
  <si>
    <t>ICICI Prudential Nifty200 Quality 30 Index Fund - Dir - Growth</t>
  </si>
  <si>
    <t>Bandhan BSE India Sector Leaders Index Fund - Dir - Growth</t>
  </si>
  <si>
    <t>DSP BSE SENSEX Next 30 Index Fund - Dir - Growth</t>
  </si>
  <si>
    <t>Motilal Oswal Nifty MidSmall India Consumption Index Fund - Dir - Growth</t>
  </si>
  <si>
    <t>UTI BSE Housing Index Fund - Dir - Growth</t>
  </si>
  <si>
    <t>Kotak BSE Sensex Index Fund - Dir - Growth</t>
  </si>
  <si>
    <t>DSP Nifty Healthcare Index Fund - Dir - Growth</t>
  </si>
  <si>
    <t>Navi Nifty IT Index Fund - Dir - Growth</t>
  </si>
  <si>
    <t>Baroda BNP Paribas Nifty200 Momentum 30 Index Fund - Dir - Growth</t>
  </si>
  <si>
    <t>Invesco India BSE Sensex Index Fund - Dir - Growth</t>
  </si>
  <si>
    <t>Bandhan BSE Healthcare Index Fund - Dir - Growth</t>
  </si>
  <si>
    <t>Choice Nifty Next 50 Index Fund - Dir - Growth</t>
  </si>
  <si>
    <t>Bandhan Nifty Bank Index Fund - Dir - Growth</t>
  </si>
  <si>
    <t>Navi BSE Sensex Index Fund - Dir - Growth</t>
  </si>
  <si>
    <t>Zerodha BSE SENSEX Index Fund - Dir - Growth</t>
  </si>
  <si>
    <t>Telecom - Services (6.12)</t>
  </si>
  <si>
    <t>Kotak Nifty 200 Quality 30 Index Fund - Dir - Growth</t>
  </si>
  <si>
    <t>Zerodha Nifty MidSmallcap400 50 50 Index Fund - Dir - Growth</t>
  </si>
  <si>
    <t>Finance (7.62)</t>
  </si>
  <si>
    <t>Banks (7.31)</t>
  </si>
  <si>
    <t>Capital Markets (6.83)</t>
  </si>
  <si>
    <t>Industrial Products (6.13)</t>
  </si>
  <si>
    <t>DSP Nifty Midcap 150 Index Fund - Dir - Growth</t>
  </si>
  <si>
    <t>Groww Nifty Midcap 150 Index Fund - Dir - Growth</t>
  </si>
  <si>
    <t>Choice Nifty 50 Index Fund - Dir - Growth</t>
  </si>
  <si>
    <t>DSP Nifty 500 Index Fund - Dir - Growth</t>
  </si>
  <si>
    <t>DSP Nifty Smallcap 250 Index Fund - Dir - Growth</t>
  </si>
  <si>
    <t>Bandhan Nifty 200 Quality 30 Index Fund - Dir - Growth</t>
  </si>
  <si>
    <t>Navi Nifty MidSmallcap 400 Index Fund - Dir - Growth</t>
  </si>
  <si>
    <t>Kotak Nifty200 Value 30 Index Fund - Dir - Growth</t>
  </si>
  <si>
    <t>Kotak BSE Housing Index Fund - Dir - Growth</t>
  </si>
  <si>
    <t>Groww Nifty Next 50 Index Fund - Dir - Growth</t>
  </si>
  <si>
    <t>Baroda BNP Paribas NIFTY Midcap 150 Index Fund - Dir - Growth</t>
  </si>
  <si>
    <t>Bandhan Nifty Alpha Low Volatility 30 Index Fund - Dir - Growth</t>
  </si>
  <si>
    <t>Groww Nifty Smallcap 250 Momentum Quality 100 Index Fund - Dir - Growth</t>
  </si>
  <si>
    <t>Kotak Nifty Alpha Low-Volatility 30 Index Fund - Dir - Growth</t>
  </si>
  <si>
    <t>Taurus Nifty 50 Index Fund - Dir - Growth</t>
  </si>
  <si>
    <t>Groww Nifty Private Bank Index Fund - Dir - Growth</t>
  </si>
  <si>
    <t>Groww Nifty PSU Bank Index Fund - Dir - Growth</t>
  </si>
  <si>
    <t>BSE 200 Equal Weight TRI</t>
  </si>
  <si>
    <t>BSE 500 Dividend Leaders 50 TRI*</t>
  </si>
  <si>
    <t>BSE Bharat 22 Index TRI*</t>
  </si>
  <si>
    <t>BSE Capital Markets &amp; Insurance TRI</t>
  </si>
  <si>
    <t>BSE Hospitals Index TRI*</t>
  </si>
  <si>
    <t>BSE India Defence TRI*</t>
  </si>
  <si>
    <t>BSE Insurance TRI*</t>
  </si>
  <si>
    <t>BSE LargeMid (60:40) Stable Dividend 50 Total Return Index*</t>
  </si>
  <si>
    <t>BSE MidCap Select Index TRI*</t>
  </si>
  <si>
    <t>BSE MidSmall Private Banks TRI*</t>
  </si>
  <si>
    <t>BSE Power Index TRI</t>
  </si>
  <si>
    <t>BSE Select IPO TRI</t>
  </si>
  <si>
    <t>BSE SENSEX Next 50 TRI</t>
  </si>
  <si>
    <t>BSE Top 10 Banks TRI*</t>
  </si>
  <si>
    <t>Domestic Price of Physical Silver*</t>
  </si>
  <si>
    <t>Domestic price of Silver *</t>
  </si>
  <si>
    <t>Hang Seng TECH TRI*</t>
  </si>
  <si>
    <t>Hang Seng TRI*</t>
  </si>
  <si>
    <t>LBMA  Price of Silver *</t>
  </si>
  <si>
    <t>MSCI India Index TRI*</t>
  </si>
  <si>
    <t>MSCI India Index*</t>
  </si>
  <si>
    <t>NASDAQ Q-50 Total Return Index*</t>
  </si>
  <si>
    <t>Nifty 100 ESG Sector Leaders TRI</t>
  </si>
  <si>
    <t>Nifty 50 Shariah TRI</t>
  </si>
  <si>
    <t>Nifty 500 Healthcare index TRI</t>
  </si>
  <si>
    <t>Nifty Cement Index TRI</t>
  </si>
  <si>
    <t>Nifty Chemicals TRI</t>
  </si>
  <si>
    <t>Nifty CPSE TRI</t>
  </si>
  <si>
    <t>Nifty Dividend Opportunities 50 TRI</t>
  </si>
  <si>
    <t>Nifty EV and New Age Automotive TRI</t>
  </si>
  <si>
    <t>Nifty Growth Sectors 15 TRI</t>
  </si>
  <si>
    <t>Nifty India Infrastructure &amp; Logistics TRI</t>
  </si>
  <si>
    <t>Nifty India InternetTRI</t>
  </si>
  <si>
    <t>Nifty India New Age Consumption TRI</t>
  </si>
  <si>
    <t>Nifty Metal TRI</t>
  </si>
  <si>
    <t>Nifty Midcap 100 TRI</t>
  </si>
  <si>
    <t>Nifty Oil &amp; Gas TRI</t>
  </si>
  <si>
    <t>Nifty PSE</t>
  </si>
  <si>
    <t>Nifty Smallcap 100 TRI</t>
  </si>
  <si>
    <t>NYSE FANG+  TRI*</t>
  </si>
  <si>
    <t>Prices of Silver</t>
  </si>
  <si>
    <t>S&amp;P 500 TOP 50 TRI*</t>
  </si>
  <si>
    <t>SBI Nifty 50 ETF</t>
  </si>
  <si>
    <t>SBI BSE Sensex ETF</t>
  </si>
  <si>
    <t>UTI Nifty 50 ETF</t>
  </si>
  <si>
    <t>Nippon India ETF Nifty 50 BeES</t>
  </si>
  <si>
    <t>UTI BSE Sensex ETF</t>
  </si>
  <si>
    <t>ICICI Prudential Nifty 50 ETF</t>
  </si>
  <si>
    <t>ICICI Prudential BSE Sensex ETF</t>
  </si>
  <si>
    <t>Nippon India Silver ETF</t>
  </si>
  <si>
    <t>Miscellaneous (98.58)</t>
  </si>
  <si>
    <t>Current Assets (1.42)</t>
  </si>
  <si>
    <t>Nippon India ETF BSE Sensex</t>
  </si>
  <si>
    <t>CPSE ETF</t>
  </si>
  <si>
    <t>Power (43.67)</t>
  </si>
  <si>
    <t>Aerospace &amp; Defense (21.18)</t>
  </si>
  <si>
    <t>Oil (17.38)</t>
  </si>
  <si>
    <t>Consumable Fuels (14.37)</t>
  </si>
  <si>
    <t>Industrial Manufacturing (1.91)</t>
  </si>
  <si>
    <t>ICICI Prudential Silver ETF</t>
  </si>
  <si>
    <t>Miscellaneous (99.05)</t>
  </si>
  <si>
    <t>Current Assets (0.95)</t>
  </si>
  <si>
    <t>Motilal Oswal Nasdaq 100 ETF</t>
  </si>
  <si>
    <t>IT - Hardware (24.36)</t>
  </si>
  <si>
    <t>Commercial Services &amp; Supplies (10.47)</t>
  </si>
  <si>
    <t>Retailing (9.13)</t>
  </si>
  <si>
    <t>ICICI Prudential Bharat 22 ETF</t>
  </si>
  <si>
    <t>Power (19.01)</t>
  </si>
  <si>
    <t>Construction (16.7)</t>
  </si>
  <si>
    <t>Diversified FMCG (13.34)</t>
  </si>
  <si>
    <t>Petroleum Products (6.48)</t>
  </si>
  <si>
    <t>Nippon India ETF Nifty Next 50 Junior BeES</t>
  </si>
  <si>
    <t>Nippon India ETF Nifty Bank BeES</t>
  </si>
  <si>
    <t>Banks (99.95)</t>
  </si>
  <si>
    <t>Current Assets (0.05)</t>
  </si>
  <si>
    <t>HDFC Silver ETF</t>
  </si>
  <si>
    <t>Miscellaneous (98.25)</t>
  </si>
  <si>
    <t>Current Assets (1.75)</t>
  </si>
  <si>
    <t>SBI Silver ETF</t>
  </si>
  <si>
    <t>Miscellaneous (98.09)</t>
  </si>
  <si>
    <t>Current Assets (1.91)</t>
  </si>
  <si>
    <t>Mirae Asset Nifty 50 ETF</t>
  </si>
  <si>
    <t>Tata Silver Exchange Traded Fund</t>
  </si>
  <si>
    <t>Miscellaneous (97.06)</t>
  </si>
  <si>
    <t>Current Assets (2.94)</t>
  </si>
  <si>
    <t>HDFC NIFTY 50 ETF</t>
  </si>
  <si>
    <t>Kotak Nifty Bank ETF</t>
  </si>
  <si>
    <t>Mirae Asset NYSE FANG Plus ETF</t>
  </si>
  <si>
    <t>IT - Services (22.42)</t>
  </si>
  <si>
    <t>IT - Hardware (18.4)</t>
  </si>
  <si>
    <t>IT - Software (12.33)</t>
  </si>
  <si>
    <t>Retailing (10.07)</t>
  </si>
  <si>
    <t>Consumer Durables (9.86)</t>
  </si>
  <si>
    <t>ICICI Prudential Nifty Private Bank ETF</t>
  </si>
  <si>
    <t>Nippon India ETF Nifty Midcap 150</t>
  </si>
  <si>
    <t>Banks (8.9)</t>
  </si>
  <si>
    <t>Electrical Equipment (7.1)</t>
  </si>
  <si>
    <t>Capital Markets (6.98)</t>
  </si>
  <si>
    <t>Finance (5.39)</t>
  </si>
  <si>
    <t>Nippon India ETF Nifty PSU Bank BeES</t>
  </si>
  <si>
    <t>Kotak Silver ETF</t>
  </si>
  <si>
    <t>Miscellaneous (98.74)</t>
  </si>
  <si>
    <t>Current Assets (1.26)</t>
  </si>
  <si>
    <t>Nippon India ETF Nifty IT</t>
  </si>
  <si>
    <t>IT - Software (99.97)</t>
  </si>
  <si>
    <t>SBI Nifty Bank ETF</t>
  </si>
  <si>
    <t>Banks (99.97)</t>
  </si>
  <si>
    <t>Kotak Nifty 50 ETF</t>
  </si>
  <si>
    <t>ICICI Prudential Nifty 100 Low Volatility 30 ETF</t>
  </si>
  <si>
    <t>Aditya Birla Sun Life Nifty 50 ETF</t>
  </si>
  <si>
    <t>UTI Nifty Bank ETF</t>
  </si>
  <si>
    <t>SBI Nifty Next 50 ETF</t>
  </si>
  <si>
    <t>ICICI Prudential Nifty Bank ETF</t>
  </si>
  <si>
    <t>Aditya Birla Sun Life Silver ETF</t>
  </si>
  <si>
    <t>Miscellaneous (98.72)</t>
  </si>
  <si>
    <t>Current Assets (1.28)</t>
  </si>
  <si>
    <t>ICICI Prudential Nifty Next 50 ETF</t>
  </si>
  <si>
    <t>Kotak Nifty PSU Bank ETF</t>
  </si>
  <si>
    <t>HDFC NIFTY Smallcap 250 ETF</t>
  </si>
  <si>
    <t>Aditya Birla Sun Life Nifty Bank ETF</t>
  </si>
  <si>
    <t>UTI Nifty Next 50 ETF</t>
  </si>
  <si>
    <t>HDFC NIFTY Bank ETF</t>
  </si>
  <si>
    <t>Axis Silver ETF</t>
  </si>
  <si>
    <t>Miscellaneous (97.98)</t>
  </si>
  <si>
    <t>Current Assets (2.02)</t>
  </si>
  <si>
    <t>Mirae Asset Nifty Midcap 150 ETF</t>
  </si>
  <si>
    <t>Kotak MSCI India ETF</t>
  </si>
  <si>
    <t>Banks (19.93)</t>
  </si>
  <si>
    <t>IT - Software (6.89)</t>
  </si>
  <si>
    <t>Petroleum Products (6.39)</t>
  </si>
  <si>
    <t>Automobiles (6.39)</t>
  </si>
  <si>
    <t>Edelweiss Silver ETF</t>
  </si>
  <si>
    <t>Miscellaneous (97.9)</t>
  </si>
  <si>
    <t>Current Assets (2.1)</t>
  </si>
  <si>
    <t>Nippon India Nifty Pharma ETF</t>
  </si>
  <si>
    <t>Pharmaceuticals &amp; Biotechnology (99.94)</t>
  </si>
  <si>
    <t>ICICI Prudential Nifty Alpha Low - Volatility 30 ETF</t>
  </si>
  <si>
    <t>UTI Silver Exchange Traded Fund</t>
  </si>
  <si>
    <t>Miscellaneous (98.32)</t>
  </si>
  <si>
    <t>Current Assets (1.68)</t>
  </si>
  <si>
    <t>Mirae Asset Nifty Next 50 ETF</t>
  </si>
  <si>
    <t>DSP Silver ETF</t>
  </si>
  <si>
    <t>Miscellaneous (97.97)</t>
  </si>
  <si>
    <t>Current Assets (2.03)</t>
  </si>
  <si>
    <t>DSP Nifty 50 Equal Weight ETF</t>
  </si>
  <si>
    <t>IT - Software (11.15)</t>
  </si>
  <si>
    <t>Automobiles (10.72)</t>
  </si>
  <si>
    <t>Banks (9.64)</t>
  </si>
  <si>
    <t>Motilal Oswal Nifty India Defence ETF</t>
  </si>
  <si>
    <t>Aerospace &amp; Defense (59.31)</t>
  </si>
  <si>
    <t>Chemicals &amp; Petrochemicals (12.14)</t>
  </si>
  <si>
    <t>Industrial Manufacturing (9)</t>
  </si>
  <si>
    <t>Mirae Asset Silver ETF</t>
  </si>
  <si>
    <t>Miscellaneous (97.99)</t>
  </si>
  <si>
    <t>Current Assets (2.01)</t>
  </si>
  <si>
    <t>Zerodha Silver ETF</t>
  </si>
  <si>
    <t>Miscellaneous (99.65)</t>
  </si>
  <si>
    <t>Current Assets (0.35)</t>
  </si>
  <si>
    <t>DSP Nifty PSU Bank ETF</t>
  </si>
  <si>
    <t>Banks (99.63)</t>
  </si>
  <si>
    <t>Current Assets (0.37)</t>
  </si>
  <si>
    <t>Mirae Asset S&amp;P 500 TOP 50 ETF</t>
  </si>
  <si>
    <t>IT - Hardware (20.48)</t>
  </si>
  <si>
    <t>Consumer Durables (11.78)</t>
  </si>
  <si>
    <t>IT - Software (9.7)</t>
  </si>
  <si>
    <t>Commercial Services &amp; Supplies (9.5)</t>
  </si>
  <si>
    <t>Retailing (8.25)</t>
  </si>
  <si>
    <t>Nippon India ETF Hang Seng BeES</t>
  </si>
  <si>
    <t>Finance (25.95)</t>
  </si>
  <si>
    <t>Banks (14)</t>
  </si>
  <si>
    <t>Retailing (8.14)</t>
  </si>
  <si>
    <t>Pharmaceuticals &amp; Biotechnology (5.49)</t>
  </si>
  <si>
    <t>Consumer Durables (5.26)</t>
  </si>
  <si>
    <t>Motilal Oswal Silver ETF</t>
  </si>
  <si>
    <t>Miscellaneous (97.58)</t>
  </si>
  <si>
    <t>Current Assets (2.42)</t>
  </si>
  <si>
    <t>Axis NIFTY 50 ETF</t>
  </si>
  <si>
    <t>ICICI Prudential Nifty Metal ETF</t>
  </si>
  <si>
    <t>Ferrous Metals (46.09)</t>
  </si>
  <si>
    <t>Non - Ferrous Metals (26.65)</t>
  </si>
  <si>
    <t>Metals &amp; Minerals Trading (9.68)</t>
  </si>
  <si>
    <t>Diversified Metals (5.54)</t>
  </si>
  <si>
    <t>SBI Nifty Private Bank ETF</t>
  </si>
  <si>
    <t>Mirae Asset Nifty Smallcap 250 Momentum Quality 100 ETF</t>
  </si>
  <si>
    <t>Capital Markets (11.42)</t>
  </si>
  <si>
    <t>Pharmaceuticals &amp; Biotechnology (10.65)</t>
  </si>
  <si>
    <t>Industrial Products (10.38)</t>
  </si>
  <si>
    <t>Banks (5.92)</t>
  </si>
  <si>
    <t>Kotak Nifty Alpha 50 ETF</t>
  </si>
  <si>
    <t>Finance (10.47)</t>
  </si>
  <si>
    <t>Automobiles (9.67)</t>
  </si>
  <si>
    <t>Electrical Equipment (9.59)</t>
  </si>
  <si>
    <t>Pharmaceuticals &amp; Biotechnology (9.48)</t>
  </si>
  <si>
    <t>Motilal Oswal Nifty Midcap 100 ETF</t>
  </si>
  <si>
    <t>Banks (10.37)</t>
  </si>
  <si>
    <t>Capital Markets (8.51)</t>
  </si>
  <si>
    <t>Electrical Equipment (7.37)</t>
  </si>
  <si>
    <t>LIC MF Nifty 50 ETF</t>
  </si>
  <si>
    <t>ICICI Prudential Nifty Midcap 150 ETF</t>
  </si>
  <si>
    <t>DSP Nifty Private Bank ETF</t>
  </si>
  <si>
    <t>Banks (103.2)</t>
  </si>
  <si>
    <t>Current Assets (-3.2)</t>
  </si>
  <si>
    <t>LIC MF Nifty 100 ETF</t>
  </si>
  <si>
    <t>Banks (25.13)</t>
  </si>
  <si>
    <t>Petroleum Products (7.22)</t>
  </si>
  <si>
    <t>Automobiles (6.71)</t>
  </si>
  <si>
    <t>ICICI Prudential Nifty FMCG ETF</t>
  </si>
  <si>
    <t>Diversified FMCG (44.41)</t>
  </si>
  <si>
    <t>Food Products (17.85)</t>
  </si>
  <si>
    <t>Beverages (15.13)</t>
  </si>
  <si>
    <t>Agricultural Food &amp; other Products (12.97)</t>
  </si>
  <si>
    <t>Personal Products (9.59)</t>
  </si>
  <si>
    <t>LIC MF BSE Sensex ETF</t>
  </si>
  <si>
    <t>Banks (35.51)</t>
  </si>
  <si>
    <t>Petroleum Products (9.57)</t>
  </si>
  <si>
    <t>Construction (5.18)</t>
  </si>
  <si>
    <t>TATA NIFTY 50 EXCHANGE TRADED FUND</t>
  </si>
  <si>
    <t>Banks (29.44)</t>
  </si>
  <si>
    <t>DSP Nifty Top 10 Equal Weight ETF</t>
  </si>
  <si>
    <t>Banks (38.19)</t>
  </si>
  <si>
    <t>IT - Software (21.81)</t>
  </si>
  <si>
    <t>Telecom - Services (10.45)</t>
  </si>
  <si>
    <t>Petroleum Products (9.91)</t>
  </si>
  <si>
    <t>Diversified FMCG (9.63)</t>
  </si>
  <si>
    <t>LIC MF Nifty Midcap 100 ETF</t>
  </si>
  <si>
    <t>Banks (10.36)</t>
  </si>
  <si>
    <t>Capital Markets (8.49)</t>
  </si>
  <si>
    <t>IT - Software (6.11)</t>
  </si>
  <si>
    <t>ICICI Prudential Nifty IT ETF</t>
  </si>
  <si>
    <t>IT - Software (100)</t>
  </si>
  <si>
    <t>ICICI Prudential Nifty 200 Momentum 30 ETF</t>
  </si>
  <si>
    <t>Mirae Asset Nifty Metal ETF</t>
  </si>
  <si>
    <t>Ferrous Metals (46.11)</t>
  </si>
  <si>
    <t>Non - Ferrous Metals (26.66)</t>
  </si>
  <si>
    <t>Metals &amp; Minerals Trading (9.69)</t>
  </si>
  <si>
    <t>HDFC BSE SENSEX ETF</t>
  </si>
  <si>
    <t>HDFC NIFTY Private Bank ETF</t>
  </si>
  <si>
    <t>Nippon India Nifty Auto ETF</t>
  </si>
  <si>
    <t>Automobiles (73.85)</t>
  </si>
  <si>
    <t>Mirae Asset Nifty MidSmallcap400 Momentum Quality 100 ETF</t>
  </si>
  <si>
    <t>Pharmaceuticals &amp; Biotechnology (15.19)</t>
  </si>
  <si>
    <t>Capital Markets (15.04)</t>
  </si>
  <si>
    <t>Electrical Equipment (10.79)</t>
  </si>
  <si>
    <t>Banks (10.67)</t>
  </si>
  <si>
    <t>DSP Nifty Bank ETF</t>
  </si>
  <si>
    <t>Banks (98.08)</t>
  </si>
  <si>
    <t>Current Assets (1.92)</t>
  </si>
  <si>
    <t>Mirae Asset Nifty 200 Alpha 30 ETF</t>
  </si>
  <si>
    <t>Finance (12.92)</t>
  </si>
  <si>
    <t>Power (9.91)</t>
  </si>
  <si>
    <t>Pharmaceuticals &amp; Biotechnology (9.3)</t>
  </si>
  <si>
    <t>Non - Ferrous Metals (8.91)</t>
  </si>
  <si>
    <t>Bajaj Finserv Nifty Bank ETF</t>
  </si>
  <si>
    <t>Motilal Oswal Nifty 500 Momentum 50 ETF</t>
  </si>
  <si>
    <t>Mirae Asset Nifty Financial Services ETF</t>
  </si>
  <si>
    <t>Banks (61.85)</t>
  </si>
  <si>
    <t>Finance (27.19)</t>
  </si>
  <si>
    <t>Insurance (6.73)</t>
  </si>
  <si>
    <t>Capital Markets (4.18)</t>
  </si>
  <si>
    <t>SBI BSE PSU BANK ETF</t>
  </si>
  <si>
    <t>Banks (100)</t>
  </si>
  <si>
    <t>Aditya Birla Sun Life BSE Top 10 Banks ETF</t>
  </si>
  <si>
    <t>Groww Nifty India Defence ETF</t>
  </si>
  <si>
    <t>Aerospace &amp; Defense (59.32)</t>
  </si>
  <si>
    <t>ICICI Prudential BSE 500 ETF</t>
  </si>
  <si>
    <t>Banks (19.52)</t>
  </si>
  <si>
    <t>Finance (6.95)</t>
  </si>
  <si>
    <t>IT - Software (6.17)</t>
  </si>
  <si>
    <t>Mirae Asset Hang Seng TECH ETF</t>
  </si>
  <si>
    <t>IT - Hardware (16.32)</t>
  </si>
  <si>
    <t>Retailing (14.01)</t>
  </si>
  <si>
    <t>IT - Software (13.96)</t>
  </si>
  <si>
    <t>Consumer Durables (12.97)</t>
  </si>
  <si>
    <t>Finance (8.35)</t>
  </si>
  <si>
    <t>Nippon India ETF Nifty 100</t>
  </si>
  <si>
    <t>Banks (25.12)</t>
  </si>
  <si>
    <t>IT - Software (7.19)</t>
  </si>
  <si>
    <t>Mirae Asset Nifty Bank ETF</t>
  </si>
  <si>
    <t>Axis NIFTY Bank ETF</t>
  </si>
  <si>
    <t>Groww Silver ETF</t>
  </si>
  <si>
    <t>Miscellaneous (97.92)</t>
  </si>
  <si>
    <t>Current Assets (2.08)</t>
  </si>
  <si>
    <t>Kotak Nifty IT ETF</t>
  </si>
  <si>
    <t>Groww Nifty EV &amp; New Age Automotive ETF</t>
  </si>
  <si>
    <t>Auto Components (34.25)</t>
  </si>
  <si>
    <t>Automobiles (33.05)</t>
  </si>
  <si>
    <t>Chemicals &amp; Petrochemicals (8.26)</t>
  </si>
  <si>
    <t>Agricultural, Commercial &amp; Construction Vehicles (4.56)</t>
  </si>
  <si>
    <t>IT - Services (4.42)</t>
  </si>
  <si>
    <t>ICICI Prudential Nifty Oil &amp; Gas ETF</t>
  </si>
  <si>
    <t>Petroleum Products (60.04)</t>
  </si>
  <si>
    <t>Oil (19.74)</t>
  </si>
  <si>
    <t>Gas (19.72)</t>
  </si>
  <si>
    <t>Motilal Oswal Nifty Capital Market ETF</t>
  </si>
  <si>
    <t>Capital Markets (99.96)</t>
  </si>
  <si>
    <t>Motilal Oswal Nifty 500 ETF</t>
  </si>
  <si>
    <t>DSP BSE Top 10 Banks ETF</t>
  </si>
  <si>
    <t>Banks (105.47)</t>
  </si>
  <si>
    <t>Current Assets (-5.47)</t>
  </si>
  <si>
    <t>Kotak Nifty 100 Low Volatility 30 ETF</t>
  </si>
  <si>
    <t>Food Products (7.17)</t>
  </si>
  <si>
    <t>Mirae Asset Nifty Energy ETF</t>
  </si>
  <si>
    <t>Electrical Equipment (25.25)</t>
  </si>
  <si>
    <t>Power (23.5)</t>
  </si>
  <si>
    <t>Petroleum Products (15.91)</t>
  </si>
  <si>
    <t>Gas (13.02)</t>
  </si>
  <si>
    <t>Oil (12.62)</t>
  </si>
  <si>
    <t>ICICI Prudential Nifty Infrastructure ETF</t>
  </si>
  <si>
    <t>Petroleum Products (24.12)</t>
  </si>
  <si>
    <t>Telecom - Services (16.04)</t>
  </si>
  <si>
    <t>Construction (12.64)</t>
  </si>
  <si>
    <t>Power (9.96)</t>
  </si>
  <si>
    <t>Cement &amp; Cement Products (8.53)</t>
  </si>
  <si>
    <t>Groww BSE Power ETF</t>
  </si>
  <si>
    <t>Power (57.23)</t>
  </si>
  <si>
    <t>Electrical Equipment (42.74)</t>
  </si>
  <si>
    <t>Bandhan Silver ETF</t>
  </si>
  <si>
    <t>Miscellaneous (96.54)</t>
  </si>
  <si>
    <t>Current Assets (3.46)</t>
  </si>
  <si>
    <t>Zerodha Nifty Midcap 150 ETF</t>
  </si>
  <si>
    <t>Motilal Oswal Nifty Realty ETF</t>
  </si>
  <si>
    <t>Realty (100)</t>
  </si>
  <si>
    <t>Aditya Birla Sun Life BSE Sensex ETF</t>
  </si>
  <si>
    <t>Mirae Asset Nifty India Manufacturing ETF</t>
  </si>
  <si>
    <t>Pharmaceuticals &amp; Biotechnology (17.95)</t>
  </si>
  <si>
    <t>Motilal Oswal Nifty Smallcap 250 ETF</t>
  </si>
  <si>
    <t>ICICI Prudential Nifty Healthcare ETF</t>
  </si>
  <si>
    <t>Pharmaceuticals &amp; Biotechnology (80.72)</t>
  </si>
  <si>
    <t>Healthcare Services (19.27)</t>
  </si>
  <si>
    <t>ICICI Prudential Nifty Auto ETF</t>
  </si>
  <si>
    <t>Automobiles (73.87)</t>
  </si>
  <si>
    <t>DSP Nifty 50 ETF</t>
  </si>
  <si>
    <t>Banks (28.69)</t>
  </si>
  <si>
    <t>IT - Software (8.28)</t>
  </si>
  <si>
    <t>ICICI Prudential Nifty Financial Services Ex-Bank ETF</t>
  </si>
  <si>
    <t>Finance (56.2)</t>
  </si>
  <si>
    <t>Capital Markets (20.2)</t>
  </si>
  <si>
    <t>Insurance (15.95)</t>
  </si>
  <si>
    <t>Financial Technology (Fintech) (7.55)</t>
  </si>
  <si>
    <t>Current Assets (0.1)</t>
  </si>
  <si>
    <t>Kotak Nifty Midcap 50 ETF</t>
  </si>
  <si>
    <t>Pharmaceuticals &amp; Biotechnology (9.86)</t>
  </si>
  <si>
    <t>Capital Markets (9.32)</t>
  </si>
  <si>
    <t>IT - Software (6.83)</t>
  </si>
  <si>
    <t>Mirae Asset Nifty50 Equal Weight ETF</t>
  </si>
  <si>
    <t>Bajaj Finserv Nifty 50 ETF</t>
  </si>
  <si>
    <t>Nippon India ETF Nifty India Consumption</t>
  </si>
  <si>
    <t>Automobiles (25.99)</t>
  </si>
  <si>
    <t>Retailing (13.08)</t>
  </si>
  <si>
    <t>Bajaj Finserv BSE Top 10 Banks ETF</t>
  </si>
  <si>
    <t>Nippon India ETF Nifty Infrastructure BeES</t>
  </si>
  <si>
    <t>Petroleum Products (24.11)</t>
  </si>
  <si>
    <t>Telecom - Services (16.03)</t>
  </si>
  <si>
    <t>Construction (12.63)</t>
  </si>
  <si>
    <t>Power (9.95)</t>
  </si>
  <si>
    <t>Cement &amp; Cement Products (8.5)</t>
  </si>
  <si>
    <t>Mirae Asset Nifty EV and New Age Automotive ETF</t>
  </si>
  <si>
    <t>Auto Components (34.26)</t>
  </si>
  <si>
    <t>Motilal Oswal NASDAQ Q 50 ETF</t>
  </si>
  <si>
    <t>Pharmaceuticals &amp; Biotechnology (17.62)</t>
  </si>
  <si>
    <t>IT - Services (14.36)</t>
  </si>
  <si>
    <t>IT - Software (14.32)</t>
  </si>
  <si>
    <t>IT - Hardware (10.65)</t>
  </si>
  <si>
    <t>Transport Services (7.23)</t>
  </si>
  <si>
    <t>Tata Nifty India Digital Exchange Traded Fund</t>
  </si>
  <si>
    <t>IT - Software (46)</t>
  </si>
  <si>
    <t>Retailing (22.96)</t>
  </si>
  <si>
    <t>Telecom - Services (12.56)</t>
  </si>
  <si>
    <t>Financial Technology (Fintech) (11.52)</t>
  </si>
  <si>
    <t>Mirae Asset BSE India Defence ETF</t>
  </si>
  <si>
    <t>Aerospace &amp; Defense (51.98)</t>
  </si>
  <si>
    <t>Chemicals &amp; Petrochemicals (13.74)</t>
  </si>
  <si>
    <t>Industrial Manufacturing (9.77)</t>
  </si>
  <si>
    <t>Metals &amp; Minerals Trading (5.38)</t>
  </si>
  <si>
    <t>Automobiles (5.13)</t>
  </si>
  <si>
    <t>ICICI Prudential Nifty50 Value 20 ETF</t>
  </si>
  <si>
    <t>Petroleum Products (12.35)</t>
  </si>
  <si>
    <t>Groww Nifty India Railways PSU ETF</t>
  </si>
  <si>
    <t>Construction (21.22)</t>
  </si>
  <si>
    <t>Transport Services (20.01)</t>
  </si>
  <si>
    <t>Finance (18.88)</t>
  </si>
  <si>
    <t>Leisure Services (16.44)</t>
  </si>
  <si>
    <t>Power (5.33)</t>
  </si>
  <si>
    <t>HDFC NIFTY NEXT 50 ETF</t>
  </si>
  <si>
    <t>Zerodha Nifty 100 ETF</t>
  </si>
  <si>
    <t>Banks (25.15)</t>
  </si>
  <si>
    <t>HDFC NIFTY Midcap 150 ETF</t>
  </si>
  <si>
    <t>Edelweiss Nifty LargeMidcap 250 ETF</t>
  </si>
  <si>
    <t>Banks (16.93)</t>
  </si>
  <si>
    <t>Pharmaceuticals &amp; Biotechnology (6.62)</t>
  </si>
  <si>
    <t>IT - Software (6.2)</t>
  </si>
  <si>
    <t>Finance (6.09)</t>
  </si>
  <si>
    <t>Electrical Equipment (4.22)</t>
  </si>
  <si>
    <t>DSP Nifty IT ETF</t>
  </si>
  <si>
    <t>IT - Software (107.59)</t>
  </si>
  <si>
    <t>Current Assets (-7.59)</t>
  </si>
  <si>
    <t>Motilal Oswal BSE Enhanced Value ETF</t>
  </si>
  <si>
    <t>Banks (28.43)</t>
  </si>
  <si>
    <t>Petroleum Products (18.66)</t>
  </si>
  <si>
    <t>Non - Ferrous Metals (8.77)</t>
  </si>
  <si>
    <t>Finance (8.17)</t>
  </si>
  <si>
    <t>Automobiles (7.47)</t>
  </si>
  <si>
    <t>ICICI Prudential Nifty 100 ETF</t>
  </si>
  <si>
    <t>Groww BSE Hospitals ETF</t>
  </si>
  <si>
    <t>Healthcare Services (100.03)</t>
  </si>
  <si>
    <t>Current Assets (-0.03)</t>
  </si>
  <si>
    <t>Motilal Oswal Nifty 50 Equal Weight ETF</t>
  </si>
  <si>
    <t>HDFC BSE 500 ETF</t>
  </si>
  <si>
    <t>Nippon India ETF BSE Sensex Next 50</t>
  </si>
  <si>
    <t>Banks (15.06)</t>
  </si>
  <si>
    <t>Finance (7.58)</t>
  </si>
  <si>
    <t>IT - Software (5.97)</t>
  </si>
  <si>
    <t>Agricultural, Commercial &amp; Construction Vehicles (5.14)</t>
  </si>
  <si>
    <t>Nippon India ETF Nifty 50 Value 20</t>
  </si>
  <si>
    <t>ICICI Prudential Nifty 200 Quality 30 ETF</t>
  </si>
  <si>
    <t>SBI Nifty Midcap 150 Momentum 50 ETF</t>
  </si>
  <si>
    <t>Electrical Equipment (15.3)</t>
  </si>
  <si>
    <t>AXIS BSE SENSEX ETF</t>
  </si>
  <si>
    <t>ICICI Prudential Nifty PSU Bank ETF</t>
  </si>
  <si>
    <t>Motilal Oswal Nifty 200 Momentum 30 ETF</t>
  </si>
  <si>
    <t>ICICI Prudential Nifty Commodities ETF</t>
  </si>
  <si>
    <t>Power (22.37)</t>
  </si>
  <si>
    <t>Petroleum Products (17.31)</t>
  </si>
  <si>
    <t>Ferrous Metals (15.31)</t>
  </si>
  <si>
    <t>Cement &amp; Cement Products (15.28)</t>
  </si>
  <si>
    <t>HDFC Nifty Metal ETF</t>
  </si>
  <si>
    <t>Ferrous Metals (46.1)</t>
  </si>
  <si>
    <t>ICICI Prudential BSE Midcap Select ETF</t>
  </si>
  <si>
    <t>Banks (16.65)</t>
  </si>
  <si>
    <t>Electrical Equipment (11.92)</t>
  </si>
  <si>
    <t>IT - Software (11.12)</t>
  </si>
  <si>
    <t>Financial Technology (Fintech) (9.55)</t>
  </si>
  <si>
    <t>Kotak Nifty Chemicals ETF</t>
  </si>
  <si>
    <t>Chemicals &amp; Petrochemicals (75.43)</t>
  </si>
  <si>
    <t>Fertilizers &amp; Agrochemicals (24.41)</t>
  </si>
  <si>
    <t>Current Assets (0.16)</t>
  </si>
  <si>
    <t>HDFC NIFTY200 Momentum 30 ETF</t>
  </si>
  <si>
    <t>Mirae Asset Nifty IT ETF</t>
  </si>
  <si>
    <t>IT - Software (100.01)</t>
  </si>
  <si>
    <t>Current Assets (-0.01)</t>
  </si>
  <si>
    <t>Zerodha Nifty Smallcap 100 ETF</t>
  </si>
  <si>
    <t>Finance (13.33)</t>
  </si>
  <si>
    <t>Capital Markets (8.96)</t>
  </si>
  <si>
    <t>Banks (8.12)</t>
  </si>
  <si>
    <t>Chemicals &amp; Petrochemicals (6.74)</t>
  </si>
  <si>
    <t>DSP Nifty Midcap 150 Quality 50 ETF</t>
  </si>
  <si>
    <t>IT - Software (12.93)</t>
  </si>
  <si>
    <t>Industrial Products (10.89)</t>
  </si>
  <si>
    <t>Consumer Durables (10.18)</t>
  </si>
  <si>
    <t>Pharmaceuticals &amp; Biotechnology (8.29)</t>
  </si>
  <si>
    <t>Mirae Asset Nifty 100 ESG Sector Leaders ETF</t>
  </si>
  <si>
    <t>Banks (23.67)</t>
  </si>
  <si>
    <t>Petroleum Products (10.97)</t>
  </si>
  <si>
    <t>IT - Software (8.22)</t>
  </si>
  <si>
    <t>Finance (7.69)</t>
  </si>
  <si>
    <t>Automobiles (6.75)</t>
  </si>
  <si>
    <t>Invesco India Nifty 50 ETF</t>
  </si>
  <si>
    <t>Mirae Asset Nifty500 Multicap 50:25:25 ETF</t>
  </si>
  <si>
    <t>Motilal Oswal BSE Low Volatility ETF</t>
  </si>
  <si>
    <t>Cement &amp; Cement Products (13.95)</t>
  </si>
  <si>
    <t>Banks (11.15)</t>
  </si>
  <si>
    <t>Pharmaceuticals &amp; Biotechnology (9.62)</t>
  </si>
  <si>
    <t>Consumer Durables (7.47)</t>
  </si>
  <si>
    <t>Food Products (6.89)</t>
  </si>
  <si>
    <t>Mirae Asset Nifty Smallcap 250 ETF</t>
  </si>
  <si>
    <t>HDFC NIFTY IT ETF</t>
  </si>
  <si>
    <t>Aditya Birla Sun Life Nifty Healthcare ETF</t>
  </si>
  <si>
    <t>Pharmaceuticals &amp; Biotechnology (80.71)</t>
  </si>
  <si>
    <t>SBI Nifty IT ETF</t>
  </si>
  <si>
    <t>IT - Software (99.99)</t>
  </si>
  <si>
    <t>Motilal Oswal Nifty 50 ETF</t>
  </si>
  <si>
    <t>SBI NIFTY 200 Quality 30 ETF</t>
  </si>
  <si>
    <t>ICICI Prudential Nifty EV &amp; New Age Automotive ETF</t>
  </si>
  <si>
    <t>Kotak Nifty 50 Value 20 ETF</t>
  </si>
  <si>
    <t>Mirae Asset BSE Midcap 150 Momentum 30 ETF</t>
  </si>
  <si>
    <t>Electrical Equipment (19.15)</t>
  </si>
  <si>
    <t>Capital Markets (7.23)</t>
  </si>
  <si>
    <t>Non - Ferrous Metals (6.42)</t>
  </si>
  <si>
    <t>Nippon India ETF Nifty Dividend Opportunities 50</t>
  </si>
  <si>
    <t>IT - Software (25.2)</t>
  </si>
  <si>
    <t>Banks (15.91)</t>
  </si>
  <si>
    <t>Diversified FMCG (10.64)</t>
  </si>
  <si>
    <t>Power (7.68)</t>
  </si>
  <si>
    <t>Finance (7.47)</t>
  </si>
  <si>
    <t>Zerodha Nifty 50 ETF</t>
  </si>
  <si>
    <t>Quantum Nifty 50 ETF - Growth</t>
  </si>
  <si>
    <t>Motilal Oswal Nifty Energy ETF</t>
  </si>
  <si>
    <t>Electrical Equipment (25.23)</t>
  </si>
  <si>
    <t>Power (23.49)</t>
  </si>
  <si>
    <t>Petroleum Products (15.9)</t>
  </si>
  <si>
    <t>Oil (12.61)</t>
  </si>
  <si>
    <t>ICICI Prudential BSE Insurance ETF</t>
  </si>
  <si>
    <t>Insurance (99.27)</t>
  </si>
  <si>
    <t>Miscellaneous (0.73)</t>
  </si>
  <si>
    <t>HDFC NIFTY PSU BANK ETF</t>
  </si>
  <si>
    <t>Nippon India ETF Nifty 50 Shariah BeES</t>
  </si>
  <si>
    <t>IT - Software (38)</t>
  </si>
  <si>
    <t>Pharmaceuticals &amp; Biotechnology (15.46)</t>
  </si>
  <si>
    <t>Diversified FMCG (7.5)</t>
  </si>
  <si>
    <t>Non - Ferrous Metals (6.32)</t>
  </si>
  <si>
    <t>Cement &amp; Cement Products (5.82)</t>
  </si>
  <si>
    <t>Mirae Asset Nifty India New Age Consumption ETF</t>
  </si>
  <si>
    <t>Automobiles (25.6)</t>
  </si>
  <si>
    <t>Retailing (19.38)</t>
  </si>
  <si>
    <t>Consumer Durables (14.44)</t>
  </si>
  <si>
    <t>Realty (8.67)</t>
  </si>
  <si>
    <t>Telecom - Services (7.25)</t>
  </si>
  <si>
    <t>Axis NIFTY IT ETF</t>
  </si>
  <si>
    <t>Aditya Birla Sun Life Nifty Next 50 ETF</t>
  </si>
  <si>
    <t>Motilal Oswal Nifty Midcap150 Momentum 50 ETF</t>
  </si>
  <si>
    <t>ICICI Prudential Nifty India Consumption ETF</t>
  </si>
  <si>
    <t>Diversified FMCG (12.35)</t>
  </si>
  <si>
    <t>Telecom - Services (9.41)</t>
  </si>
  <si>
    <t>Groww Nifty Capital Markets ETF</t>
  </si>
  <si>
    <t>Capital Markets (100.02)</t>
  </si>
  <si>
    <t>ICICI Prudential Nifty200 Value 30 ETF</t>
  </si>
  <si>
    <t>Banks (24.83)</t>
  </si>
  <si>
    <t>Petroleum Products (13.12)</t>
  </si>
  <si>
    <t>Power (9.06)</t>
  </si>
  <si>
    <t>Oil (6.27)</t>
  </si>
  <si>
    <t>Mirae Asset Nifty PSU Bank ETF</t>
  </si>
  <si>
    <t>Banks (100.01)</t>
  </si>
  <si>
    <t>Kotak Nifty MNC ETF</t>
  </si>
  <si>
    <t>Food Products (16.15)</t>
  </si>
  <si>
    <t>Electrical Equipment (14.06)</t>
  </si>
  <si>
    <t>Automobiles (12.97)</t>
  </si>
  <si>
    <t>Diversified FMCG (8.89)</t>
  </si>
  <si>
    <t>Industrial Products (7.66)</t>
  </si>
  <si>
    <t>360 ONE Silver ETF</t>
  </si>
  <si>
    <t>Miscellaneous (98.39)</t>
  </si>
  <si>
    <t>Current Assets (1.61)</t>
  </si>
  <si>
    <t>DSP BSE SENSEX Next 30 ETF</t>
  </si>
  <si>
    <t>Automobiles (17.93)</t>
  </si>
  <si>
    <t>Finance (13.31)</t>
  </si>
  <si>
    <t>Pharmaceuticals &amp; Biotechnology (9.75)</t>
  </si>
  <si>
    <t>Healthcare Services (6.58)</t>
  </si>
  <si>
    <t>Food Products (6.54)</t>
  </si>
  <si>
    <t>Motilal Oswal BSE Healthcare ETF</t>
  </si>
  <si>
    <t>Pharmaceuticals &amp; Biotechnology (76.91)</t>
  </si>
  <si>
    <t>Healthcare Services (22.43)</t>
  </si>
  <si>
    <t>Current Assets (0.14)</t>
  </si>
  <si>
    <t>Angel One Nifty Total Market ETF</t>
  </si>
  <si>
    <t>HDFC NIFTY 100 ETF</t>
  </si>
  <si>
    <t>Mirae Asset Nifty 100 Low Volatility 30 ETF</t>
  </si>
  <si>
    <t>Groww Nifty India Internet ETF</t>
  </si>
  <si>
    <t>Retailing (55.3)</t>
  </si>
  <si>
    <t>Financial Technology (Fintech) (27.04)</t>
  </si>
  <si>
    <t>Capital Markets (10.02)</t>
  </si>
  <si>
    <t>Leisure Services (4.83)</t>
  </si>
  <si>
    <t>Entertainment (1.58)</t>
  </si>
  <si>
    <t>Groww Nifty Metal ETF</t>
  </si>
  <si>
    <t>Ferrous Metals (46.07)</t>
  </si>
  <si>
    <t>Non - Ferrous Metals (26.64)</t>
  </si>
  <si>
    <t>Industrial Products (8.42)</t>
  </si>
  <si>
    <t>Diversified Metals (5.53)</t>
  </si>
  <si>
    <t>Mirae Asset BSE Sensex ETF</t>
  </si>
  <si>
    <t>Motilal Oswal BSE Quality ETF</t>
  </si>
  <si>
    <t>IT - Software (12.9)</t>
  </si>
  <si>
    <t>Electrical Equipment (12.08)</t>
  </si>
  <si>
    <t>SBI Nifty 50 Equal Weight ETF</t>
  </si>
  <si>
    <t>Aditya Birla Sun Life Nifty 200 Momentum 30 ETF</t>
  </si>
  <si>
    <t>Kotak Nifty 100 Equal Weight ETF</t>
  </si>
  <si>
    <t>Groww Nifty 50 ETF</t>
  </si>
  <si>
    <t>Mirae Asset Nifty India Internet ETF</t>
  </si>
  <si>
    <t>Retailing (55.32)</t>
  </si>
  <si>
    <t>Financial Technology (Fintech) (27.06)</t>
  </si>
  <si>
    <t>Capital Markets (10.03)</t>
  </si>
  <si>
    <t>Groww Nifty Chemicals ETF</t>
  </si>
  <si>
    <t>Chemicals &amp; Petrochemicals (75.48)</t>
  </si>
  <si>
    <t>Fertilizers &amp; Agrochemicals (24.43)</t>
  </si>
  <si>
    <t>Current Assets (0.08)</t>
  </si>
  <si>
    <t>Kotak Nifty 200 Momentum 30 ETF</t>
  </si>
  <si>
    <t>HDFC NIFTY50 Value 20 ETF</t>
  </si>
  <si>
    <t>Banks (45.85)</t>
  </si>
  <si>
    <t>IT - Software (14.21)</t>
  </si>
  <si>
    <t>Kotak NIFTY India Consumption ETF</t>
  </si>
  <si>
    <t>ANGEL ONE SILVER ETF</t>
  </si>
  <si>
    <t>Miscellaneous (96.22)</t>
  </si>
  <si>
    <t>Current Assets (3.09)</t>
  </si>
  <si>
    <t>Commodity (0.7)</t>
  </si>
  <si>
    <t>UTI BSE Sensex Next 50 Exchange Traded Fund</t>
  </si>
  <si>
    <t>Banks (15.07)</t>
  </si>
  <si>
    <t>Finance (7.59)</t>
  </si>
  <si>
    <t>Axis Nifty500 Value 50 ETF</t>
  </si>
  <si>
    <t>Edelweiss Nifty500 Multicap Momentum Quality 50 ETF</t>
  </si>
  <si>
    <t>Capital Markets (20.25)</t>
  </si>
  <si>
    <t>Groww Nifty 500 Momentum 50 ETF</t>
  </si>
  <si>
    <t>Electrical Equipment (18.03)</t>
  </si>
  <si>
    <t>Capital Markets (11.26)</t>
  </si>
  <si>
    <t>Aditya Birla Sun Life Nifty IT ETF</t>
  </si>
  <si>
    <t>IT - Software (99.94)</t>
  </si>
  <si>
    <t>SBI BSE Sensex Next 50 ETF</t>
  </si>
  <si>
    <t>Banks (15.08)</t>
  </si>
  <si>
    <t>Kotak BSE Sensex ETF</t>
  </si>
  <si>
    <t>Axis NIFTY Healthcare ETF</t>
  </si>
  <si>
    <t>Aditya Birla Sun Life Nifty 200 Quality 30 ETF</t>
  </si>
  <si>
    <t>Mirae Asset BSE Select IPO ETF</t>
  </si>
  <si>
    <t>Retailing (18.12)</t>
  </si>
  <si>
    <t>Financial Technology (Fintech) (10.92)</t>
  </si>
  <si>
    <t>Electrical Equipment (5.58)</t>
  </si>
  <si>
    <t>Aditya Birla Sun Life Nifty PSE ETF</t>
  </si>
  <si>
    <t>Power (25.15)</t>
  </si>
  <si>
    <t>Aerospace &amp; Defense (19.84)</t>
  </si>
  <si>
    <t>Petroleum Products (12.66)</t>
  </si>
  <si>
    <t>Oil (9.65)</t>
  </si>
  <si>
    <t>SBI Nifty Consumption ETF</t>
  </si>
  <si>
    <t>Automobiles (26.01)</t>
  </si>
  <si>
    <t>Consumer Durables (12.43)</t>
  </si>
  <si>
    <t>Bandhan Nifty 50 ETF</t>
  </si>
  <si>
    <t>Motilal Oswal Nifty Next 50 ETF</t>
  </si>
  <si>
    <t>HDFC NIFTY Growth Sectors 15 ETF</t>
  </si>
  <si>
    <t>IT - Software (31.51)</t>
  </si>
  <si>
    <t>Automobiles (27.82)</t>
  </si>
  <si>
    <t>Pharmaceuticals &amp; Biotechnology (16.72)</t>
  </si>
  <si>
    <t>Diversified FMCG (7.13)</t>
  </si>
  <si>
    <t>HDFC NIFTY100 Quality 30 ETF</t>
  </si>
  <si>
    <t>Angel One Nifty 50 ETF</t>
  </si>
  <si>
    <t>Kotak Nifty Next 50 ETF</t>
  </si>
  <si>
    <t>Mirae Asset BSE 200 Equal Weight ETF</t>
  </si>
  <si>
    <t>Pharmaceuticals &amp; Biotechnology (6.82)</t>
  </si>
  <si>
    <t>IT - Software (5.34)</t>
  </si>
  <si>
    <t>Retailing (4.99)</t>
  </si>
  <si>
    <t>Edelweiss BSE LargeMid (60:40) Stable Dividend 50 ETF</t>
  </si>
  <si>
    <t>Banks (19.71)</t>
  </si>
  <si>
    <t>Pharmaceuticals &amp; Biotechnology (9.11)</t>
  </si>
  <si>
    <t>Automobiles (7.45)</t>
  </si>
  <si>
    <t>Finance (6.86)</t>
  </si>
  <si>
    <t>Petroleum Products (6.65)</t>
  </si>
  <si>
    <t>Tata Nifty Private Bank Exchange Traded Fund</t>
  </si>
  <si>
    <t>Banks (99.68)</t>
  </si>
  <si>
    <t>DSP Nifty Healthcare ETF</t>
  </si>
  <si>
    <t>Pharmaceuticals &amp; Biotechnology (80.11)</t>
  </si>
  <si>
    <t>Healthcare Services (20.09)</t>
  </si>
  <si>
    <t>Motilal Oswal Nifty 100 ETF</t>
  </si>
  <si>
    <t>Groww Nifty PSE ETF</t>
  </si>
  <si>
    <t>Aerospace &amp; Defense (19.85)</t>
  </si>
  <si>
    <t>Motilal Oswal Nifty India Tourism ETF</t>
  </si>
  <si>
    <t>Leisure Services (64.52)</t>
  </si>
  <si>
    <t>Groww Nifty Smallcap 250 ETF</t>
  </si>
  <si>
    <t>Finance (9.57)</t>
  </si>
  <si>
    <t>Industrial Products (7.72)</t>
  </si>
  <si>
    <t>Angel One Nifty Total Market Momentum Quality 50 ETF</t>
  </si>
  <si>
    <t>Electrical Equipment (20.34)</t>
  </si>
  <si>
    <t>Capital Markets (16.13)</t>
  </si>
  <si>
    <t>Automobiles (11.36)</t>
  </si>
  <si>
    <t>Industrial Products (10.81)</t>
  </si>
  <si>
    <t>Groww Nifty 200 ETF</t>
  </si>
  <si>
    <t>Banks (22.12)</t>
  </si>
  <si>
    <t>IT - Software (6.97)</t>
  </si>
  <si>
    <t>Finance (6.27)</t>
  </si>
  <si>
    <t>Petroleum Products (5.96)</t>
  </si>
  <si>
    <t>Kotak Nifty Private Bank ETF</t>
  </si>
  <si>
    <t>Banks (99.94)</t>
  </si>
  <si>
    <t>Groww Nifty Realty ETF</t>
  </si>
  <si>
    <t>Realty (99.86)</t>
  </si>
  <si>
    <t>Edelweiss Nifty 50 ETF</t>
  </si>
  <si>
    <t>Edelweiss BSE Top 10 Bank ETF</t>
  </si>
  <si>
    <t>Banks (99.71)</t>
  </si>
  <si>
    <t>Current Assets (0.29)</t>
  </si>
  <si>
    <t>Edelweiss BSE Capital Markets &amp; Insurance ETF</t>
  </si>
  <si>
    <t>Capital Markets (55.26)</t>
  </si>
  <si>
    <t>Insurance (44.66)</t>
  </si>
  <si>
    <t>Mirae Asset BSE 500 Dividend Leaders 50 ETF</t>
  </si>
  <si>
    <t>IT - Software (24.77)</t>
  </si>
  <si>
    <t>Petroleum Products (10.95)</t>
  </si>
  <si>
    <t>Power (9.93)</t>
  </si>
  <si>
    <t>Finance (7.61)</t>
  </si>
  <si>
    <t>Non - Ferrous Metals (6.99)</t>
  </si>
  <si>
    <t>Mirae Asset Nifty 500 Healthcare ETF</t>
  </si>
  <si>
    <t>Pharmaceuticals &amp; Biotechnology (76.39)</t>
  </si>
  <si>
    <t>Healthcare Services (23.09)</t>
  </si>
  <si>
    <t>Healthcare Equipment &amp; Supplies (0.48)</t>
  </si>
  <si>
    <t>DSP Nifty500 Flexicap Quality 30 ETF</t>
  </si>
  <si>
    <t>IT - Software (21.13)</t>
  </si>
  <si>
    <t>Capital Markets (15.49)</t>
  </si>
  <si>
    <t>Auto Components (10.01)</t>
  </si>
  <si>
    <t>Consumer Durables (9.92)</t>
  </si>
  <si>
    <t>Edelweiss BSE Sensex ETF</t>
  </si>
  <si>
    <t>Kotak Nifty Midcap 150 ETF</t>
  </si>
  <si>
    <t>SBI Nifty Midcap 150 ETF</t>
  </si>
  <si>
    <t>Mirae Asset Nifty Top 20 Equal Weight ETF</t>
  </si>
  <si>
    <t>UTI Nifty Midcap 150 ETF</t>
  </si>
  <si>
    <t>Axis NIFTY India Consumption ETF</t>
  </si>
  <si>
    <t>HDFC NIFTY100 Low Volatility 30 ETF</t>
  </si>
  <si>
    <t>ICICI Prudential Nifty Top 15 Equal Weight ETF</t>
  </si>
  <si>
    <t>Banks (32.93)</t>
  </si>
  <si>
    <t>IT - Software (14.71)</t>
  </si>
  <si>
    <t>Diversified FMCG (11.92)</t>
  </si>
  <si>
    <t>Mirae Asset Nifty 500 Value 50 ETF</t>
  </si>
  <si>
    <t>Banks (19.13)</t>
  </si>
  <si>
    <t>Power (11.36)</t>
  </si>
  <si>
    <t>Petroleum Products (10.61)</t>
  </si>
  <si>
    <t>Nippon India Nifty India Manufacturing ETF</t>
  </si>
  <si>
    <t>Aditya Birla Sun Life MSCI India ETF</t>
  </si>
  <si>
    <t>Banks (19.99)</t>
  </si>
  <si>
    <t>IT - Software (6.9)</t>
  </si>
  <si>
    <t>Petroleum Products (6.41)</t>
  </si>
  <si>
    <t>Mirae Asset Nifty India Infrastructure &amp; Logistics ETF</t>
  </si>
  <si>
    <t>Power (18.35)</t>
  </si>
  <si>
    <t>Electrical Equipment (13.25)</t>
  </si>
  <si>
    <t>Cement &amp; Cement Products (11.53)</t>
  </si>
  <si>
    <t>Telecom - Services (9.49)</t>
  </si>
  <si>
    <t>Aerospace &amp; Defense (8.67)</t>
  </si>
  <si>
    <t>SBI BSE 100 ETF</t>
  </si>
  <si>
    <t>Petroleum Products (7.03)</t>
  </si>
  <si>
    <t>Automobiles (6.78)</t>
  </si>
  <si>
    <t>ICICI Prudential Nifty Smallcap 250 ETF</t>
  </si>
  <si>
    <t>Groww Nifty Next 50 ETF</t>
  </si>
  <si>
    <t>DSP Nifty Next 50 ETF</t>
  </si>
  <si>
    <t>Finance (12.37)</t>
  </si>
  <si>
    <t>Power (10.12)</t>
  </si>
  <si>
    <t>Pharmaceuticals &amp; Biotechnology (8.27)</t>
  </si>
  <si>
    <t>Electrical Equipment (6.41)</t>
  </si>
  <si>
    <t>SBI Nifty Smallcap 250 ETF</t>
  </si>
  <si>
    <t>Edelweiss Nifty Next 50 ETF</t>
  </si>
  <si>
    <t>Groww Nifty Cement ETF</t>
  </si>
  <si>
    <t>Cement &amp; Cement Products (99.85)</t>
  </si>
  <si>
    <t>Invesco India Nifty Bank ETF</t>
  </si>
  <si>
    <t>Banks (99.84)</t>
  </si>
  <si>
    <t>Edelweiss Nifty Metal ETF</t>
  </si>
  <si>
    <t>Groww Nifty Smallcap 250 Momentum Quality 100 ETF</t>
  </si>
  <si>
    <t>Capital Markets (11.41)</t>
  </si>
  <si>
    <t>Industrial Products (10.37)</t>
  </si>
  <si>
    <t>Auto Components (7.45)</t>
  </si>
  <si>
    <t>Banks (5.91)</t>
  </si>
  <si>
    <t>DSP Nifty Smallcap 250 ETF</t>
  </si>
  <si>
    <t>Finance (10.24)</t>
  </si>
  <si>
    <t>Pharmaceuticals &amp; Biotechnology (8.78)</t>
  </si>
  <si>
    <t>Industrial Products (7.44)</t>
  </si>
  <si>
    <t>Auto Components (7.08)</t>
  </si>
  <si>
    <t>Capital Markets (6.27)</t>
  </si>
  <si>
    <t>Nippon India BSE Sensex Next 30 ETF</t>
  </si>
  <si>
    <t>Automobiles (17.72)</t>
  </si>
  <si>
    <t>Finance (13.11)</t>
  </si>
  <si>
    <t>Pharmaceuticals &amp; Biotechnology (10.01)</t>
  </si>
  <si>
    <t>Food Products (6.22)</t>
  </si>
  <si>
    <t>Healthcare Services (6.17)</t>
  </si>
  <si>
    <t>UTI Nifty IT ETF</t>
  </si>
  <si>
    <t>IT - Software (99.65)</t>
  </si>
  <si>
    <t>Groww Nifty Private Bank ETF</t>
  </si>
  <si>
    <t>Banks (99.87)</t>
  </si>
  <si>
    <t>360 ONE MSCI India ETF</t>
  </si>
  <si>
    <t>Banks (19.78)</t>
  </si>
  <si>
    <t>IT - Software (6.95)</t>
  </si>
  <si>
    <t>Petroleum Products (6.67)</t>
  </si>
  <si>
    <t>Groww Nifty Midcap 150 ETF</t>
  </si>
  <si>
    <t>Motilal Oswal BSE Select IPO ETF</t>
  </si>
  <si>
    <t>Retailing (18.11)</t>
  </si>
  <si>
    <t>Finance (11.83)</t>
  </si>
  <si>
    <t>Motilal Oswal Nifty Services Sector ETF</t>
  </si>
  <si>
    <t>Banks (48.43)</t>
  </si>
  <si>
    <t>IT - Software (13.65)</t>
  </si>
  <si>
    <t>Finance (9.27)</t>
  </si>
  <si>
    <t>Telecom - Services (8.05)</t>
  </si>
  <si>
    <t>Retailing (5.12)</t>
  </si>
  <si>
    <t>Groww Nifty PSU Bank ETF</t>
  </si>
  <si>
    <t>SBI Nifty200 Value 30 ETF</t>
  </si>
  <si>
    <t>Banks (24.76)</t>
  </si>
  <si>
    <t>Petroleum Products (13.08)</t>
  </si>
  <si>
    <t>Power (9.03)</t>
  </si>
  <si>
    <t>Finance (8.28)</t>
  </si>
  <si>
    <t>Oil (6.25)</t>
  </si>
  <si>
    <t>DSP Nifty FMCG ETF</t>
  </si>
  <si>
    <t>Diversified FMCG (46.89)</t>
  </si>
  <si>
    <t>Food Products (17.64)</t>
  </si>
  <si>
    <t>Beverages (15.33)</t>
  </si>
  <si>
    <t>Agricultural Food &amp; other Products (13.22)</t>
  </si>
  <si>
    <t>Personal Products (10.57)</t>
  </si>
  <si>
    <t>Invesco India BSE Sensex ETF</t>
  </si>
  <si>
    <t>Banks (35.35)</t>
  </si>
  <si>
    <t>DSP Nifty Midcap 150 ETF</t>
  </si>
  <si>
    <t>Electrical Equipment (6.95)</t>
  </si>
  <si>
    <t>Finance (5.5)</t>
  </si>
  <si>
    <t>Motilal Oswal BSE Top 10 Banks ETF</t>
  </si>
  <si>
    <t>Baroda BNP Paribas NIFTY Bank ETF</t>
  </si>
  <si>
    <t>Banks (99.9)</t>
  </si>
  <si>
    <t>DSP BSE Sensex ETF</t>
  </si>
  <si>
    <t>Banks (35.22)</t>
  </si>
  <si>
    <t>Petroleum Products (9.63)</t>
  </si>
  <si>
    <t>Telecom - Services (6.54)</t>
  </si>
  <si>
    <t>Automobiles (5.32)</t>
  </si>
  <si>
    <t>Groww Nifty 500 Low Volatility 50 ETF</t>
  </si>
  <si>
    <t>Pharmaceuticals &amp; Biotechnology (18.85)</t>
  </si>
  <si>
    <t>Automobiles (12.49)</t>
  </si>
  <si>
    <t>IT - Software (8.51)</t>
  </si>
  <si>
    <t>Banks (7.32)</t>
  </si>
  <si>
    <t>Motilal Oswal Nifty Alpha 50 ETF</t>
  </si>
  <si>
    <t>Banks (11.93)</t>
  </si>
  <si>
    <t>Finance (10.48)</t>
  </si>
  <si>
    <t>Automobiles (9.66)</t>
  </si>
  <si>
    <t>Electrical Equipment (9.55)</t>
  </si>
  <si>
    <t>Pharmaceuticals &amp; Biotechnology (9.47)</t>
  </si>
  <si>
    <t>Edelweiss Nifty Bank ETF</t>
  </si>
  <si>
    <t>Banks (99.86)</t>
  </si>
  <si>
    <t>DSP MSCI India ETF</t>
  </si>
  <si>
    <t>Current Assets (17.11)</t>
  </si>
  <si>
    <t>Petroleum Products (5.76)</t>
  </si>
  <si>
    <t>IT - Software (5.75)</t>
  </si>
  <si>
    <t>Motilal Oswal BSE India Infrastructure ETF</t>
  </si>
  <si>
    <t>Power (29.56)</t>
  </si>
  <si>
    <t>Construction (29.53)</t>
  </si>
  <si>
    <t>Transport Infrastructure (11.6)</t>
  </si>
  <si>
    <t>Transport Services (9.46)</t>
  </si>
  <si>
    <t>Oil (8.5)</t>
  </si>
  <si>
    <t>Kotak Nifty200 Quality 30 ETF</t>
  </si>
  <si>
    <t>Aerospace &amp; Defense (8.35)</t>
  </si>
  <si>
    <t>IT - Software (25.11)</t>
  </si>
  <si>
    <t>Diversified FMCG (8.52)</t>
  </si>
  <si>
    <t>Motilal Oswal Nifty MNC ETF</t>
  </si>
  <si>
    <t>Food Products (16.13)</t>
  </si>
  <si>
    <t>Electrical Equipment (14.05)</t>
  </si>
  <si>
    <t>Automobiles (12.96)</t>
  </si>
  <si>
    <t>Diversified FMCG (8.87)</t>
  </si>
  <si>
    <t>Motilal Oswal Nifty PSE ETF</t>
  </si>
  <si>
    <t>Power (25.17)</t>
  </si>
  <si>
    <t>Petroleum Products (12.67)</t>
  </si>
  <si>
    <t>Motilal Oswal Nifty India Manufacturing ETF</t>
  </si>
  <si>
    <t>Automobiles (19.4)</t>
  </si>
  <si>
    <t>Pharmaceuticals &amp; Biotechnology (17.86)</t>
  </si>
  <si>
    <t>Electrical Equipment (7.94)</t>
  </si>
  <si>
    <t>Petroleum Products (7.55)</t>
  </si>
  <si>
    <t>Ferrous Metals (7.35)</t>
  </si>
  <si>
    <t>Bandhan BSE Sensex ETF</t>
  </si>
  <si>
    <t>DSP BSE MidSmall Private Banks ETF</t>
  </si>
  <si>
    <t>Domestic Price of Gold*</t>
  </si>
  <si>
    <t>Domestic Price of Physical Gold*</t>
  </si>
  <si>
    <t>Prices of Gold</t>
  </si>
  <si>
    <t>Nippon India ETF Gold BeES</t>
  </si>
  <si>
    <t>Miscellaneous (98.47)</t>
  </si>
  <si>
    <t>Current Assets (1.53)</t>
  </si>
  <si>
    <t>ICICI Prudential Gold ETF</t>
  </si>
  <si>
    <t>Miscellaneous (98.23)</t>
  </si>
  <si>
    <t>Current Assets (1.77)</t>
  </si>
  <si>
    <t>SBI Gold ETF</t>
  </si>
  <si>
    <t>Miscellaneous (98.34)</t>
  </si>
  <si>
    <t>Current Assets (1.66)</t>
  </si>
  <si>
    <t>HDFC Gold ETF</t>
  </si>
  <si>
    <t>Miscellaneous (98.59)</t>
  </si>
  <si>
    <t>Current Assets (1.41)</t>
  </si>
  <si>
    <t>Kotak Gold ETF</t>
  </si>
  <si>
    <t>Miscellaneous (98.63)</t>
  </si>
  <si>
    <t>Current Assets (1.37)</t>
  </si>
  <si>
    <t>Tata Gold Exchange Traded Fund</t>
  </si>
  <si>
    <t>Miscellaneous (97.61)</t>
  </si>
  <si>
    <t>Current Assets (2.39)</t>
  </si>
  <si>
    <t>Axis Gold ETF</t>
  </si>
  <si>
    <t>Miscellaneous (98.18)</t>
  </si>
  <si>
    <t>Current Assets (1.82)</t>
  </si>
  <si>
    <t>UTI Gold ETF</t>
  </si>
  <si>
    <t>Miscellaneous (98.9)</t>
  </si>
  <si>
    <t>Current Assets (1.1)</t>
  </si>
  <si>
    <t>Mirae Asset Gold ETF</t>
  </si>
  <si>
    <t>Miscellaneous (97.91)</t>
  </si>
  <si>
    <t>Current Assets (2.09)</t>
  </si>
  <si>
    <t>Aditya Birla Sun Life Gold ETF</t>
  </si>
  <si>
    <t>Miscellaneous (98.44)</t>
  </si>
  <si>
    <t>Current Assets (1.56)</t>
  </si>
  <si>
    <t>Zerodha Gold ETF</t>
  </si>
  <si>
    <t>Miscellaneous (99.21)</t>
  </si>
  <si>
    <t>DSP Gold ETF</t>
  </si>
  <si>
    <t>Miscellaneous (99.04)</t>
  </si>
  <si>
    <t>Current Assets (0.96)</t>
  </si>
  <si>
    <t>Motilal Oswal Gold ETF</t>
  </si>
  <si>
    <t>Miscellaneous (97.54)</t>
  </si>
  <si>
    <t>Current Assets (2.46)</t>
  </si>
  <si>
    <t>Edelweiss Gold ETF</t>
  </si>
  <si>
    <t>Miscellaneous (97.74)</t>
  </si>
  <si>
    <t>Current Assets (2.26)</t>
  </si>
  <si>
    <t>LIC MF Gold ETF</t>
  </si>
  <si>
    <t>Miscellaneous (98.22)</t>
  </si>
  <si>
    <t>Current Assets (1.78)</t>
  </si>
  <si>
    <t>Quantum Gold ETF - Growth</t>
  </si>
  <si>
    <t>Miscellaneous (98.81)</t>
  </si>
  <si>
    <t>Current Assets (1.19)</t>
  </si>
  <si>
    <t>Invesco India Gold ETF</t>
  </si>
  <si>
    <t>Miscellaneous (98.43)</t>
  </si>
  <si>
    <t>Current Assets (1.57)</t>
  </si>
  <si>
    <t>HSBC Gold ETF</t>
  </si>
  <si>
    <t>Miscellaneous (97.04)</t>
  </si>
  <si>
    <t>Current Assets (2.96)</t>
  </si>
  <si>
    <t>Groww Gold ETF</t>
  </si>
  <si>
    <t>Miscellaneous (97.7)</t>
  </si>
  <si>
    <t>Current Assets (2.3)</t>
  </si>
  <si>
    <t>Baroda BNP Paribas Gold ETF</t>
  </si>
  <si>
    <t>Union Gold ETF</t>
  </si>
  <si>
    <t>Miscellaneous (97.22)</t>
  </si>
  <si>
    <t>Current Assets (2.78)</t>
  </si>
  <si>
    <t>Bandhan Gold ETF</t>
  </si>
  <si>
    <t>Miscellaneous (96.77)</t>
  </si>
  <si>
    <t>Current Assets (3.23)</t>
  </si>
  <si>
    <t>360 ONE Gold ETF</t>
  </si>
  <si>
    <t>Angel One Gold ETF</t>
  </si>
  <si>
    <t>Miscellaneous (97.42)</t>
  </si>
  <si>
    <t>Current Assets (2.57)</t>
  </si>
  <si>
    <t>Commodity (0.02)</t>
  </si>
  <si>
    <t>Choice Gold ETF</t>
  </si>
  <si>
    <t>The Wealth Company Gold ETF</t>
  </si>
  <si>
    <t>Miscellaneous (96.76)</t>
  </si>
  <si>
    <t>Current Assets (3.24)</t>
  </si>
  <si>
    <t>Bloomberg US Intermediate Treasury TRI*</t>
  </si>
  <si>
    <t>CRSP US Total Market Index*</t>
  </si>
  <si>
    <t>FTSE EPRA Nareit Asia ex Japan REITs Index*</t>
  </si>
  <si>
    <t>FTSE EPRA/NAREIT Developed Index*</t>
  </si>
  <si>
    <t>FTSE Gold Mine TRI*</t>
  </si>
  <si>
    <t>ICE 0-1 Year US Treasury Securities Index*</t>
  </si>
  <si>
    <t>Indxx Artificial Intelligence &amp; Big Data Index TRI*</t>
  </si>
  <si>
    <t>MSCI AC ASEAN 10/40 Index*</t>
  </si>
  <si>
    <t>MSCI AC Asia Pacific ex Japan TRI*</t>
  </si>
  <si>
    <t>MSCI AC World Index TRI*</t>
  </si>
  <si>
    <t>MSCI AC World Index*</t>
  </si>
  <si>
    <t>MSCI ACWI IMI Clean Energy Infrastructure Index*</t>
  </si>
  <si>
    <t>MSCI ACWI Metals and Mining 30% Buffer 10/40  Net Total Return Index*</t>
  </si>
  <si>
    <t>MSCI ACWI Net Total Return Index*</t>
  </si>
  <si>
    <t>MSCI ACWI*</t>
  </si>
  <si>
    <t>MSCI Brazil 10/40 Index TRI*</t>
  </si>
  <si>
    <t>MSCI Emerging Markets Index TRI*</t>
  </si>
  <si>
    <t>MSCI Emerging Markets Index*</t>
  </si>
  <si>
    <t>MSCI Europe Index - Net Total Return*</t>
  </si>
  <si>
    <t>MSCI Europe Index*</t>
  </si>
  <si>
    <t>MSCI Golden Dragon Index*</t>
  </si>
  <si>
    <t>MSCI World Consumer Discretionary Index- Net Total Return*</t>
  </si>
  <si>
    <t>MSCI World Index TRI*</t>
  </si>
  <si>
    <t>MSCI World Index*</t>
  </si>
  <si>
    <t>MSCI World Net Total Return Index*</t>
  </si>
  <si>
    <t>NASDAQ-100 Notional Index*</t>
  </si>
  <si>
    <t>Russel 1000 Equal Weighted Technology Index*</t>
  </si>
  <si>
    <t>Russell 1000 Growth Index*</t>
  </si>
  <si>
    <t>Russell 1000 Index</t>
  </si>
  <si>
    <t>Russell 1000 TR Index*</t>
  </si>
  <si>
    <t>Russell 3000 Growth Index</t>
  </si>
  <si>
    <t>S&amp;P Asia Pacific Ex- Japan REIT Index*</t>
  </si>
  <si>
    <t>S&amp;P Developed Ex-US BMI TRI*</t>
  </si>
  <si>
    <t>S&amp;P Global 1200*</t>
  </si>
  <si>
    <t>S&amp;P Oil &amp; Gas Exploration &amp; Production Select Industry Index*</t>
  </si>
  <si>
    <t>Solactive Autonomous &amp; Electric Vehicles Index TRI*</t>
  </si>
  <si>
    <t>Franklin U.S. Opportunities Equity Active Fund of Funds - Growth</t>
  </si>
  <si>
    <t>Mutual Funds (96.07)</t>
  </si>
  <si>
    <t>Current Assets (3.93)</t>
  </si>
  <si>
    <t>Kotak US Specific Equity Passive FOF - Reg - Growth</t>
  </si>
  <si>
    <t>Mutual Funds (99.91)</t>
  </si>
  <si>
    <t>Edelweiss US Technology Equity Fund of Fund - Reg - Growth</t>
  </si>
  <si>
    <t>Mutual Funds (95.37)</t>
  </si>
  <si>
    <t>Current Assets (4.63)</t>
  </si>
  <si>
    <t>Axis Greater China Equity Fund of Fund - Reg - Growth</t>
  </si>
  <si>
    <t>Mutual Funds (99.05)</t>
  </si>
  <si>
    <t>Edelweiss Greater China Equity Offshore Fund</t>
  </si>
  <si>
    <t>Mutual Funds (97.08)</t>
  </si>
  <si>
    <t>Current Assets (2.92)</t>
  </si>
  <si>
    <t>Axis Global Equity Alpha Fund of Fund - Reg - Growth</t>
  </si>
  <si>
    <t>Mutual Funds (98.59)</t>
  </si>
  <si>
    <t>HDFC Developed World Overseas Equity Passive FOF - Reg - Growth</t>
  </si>
  <si>
    <t>Mutual Funds (99.85)</t>
  </si>
  <si>
    <t>Kotak Global Emerging Market Overseas Equity Active FOF - Reg - Growth</t>
  </si>
  <si>
    <t>Mutual Funds (98.01)</t>
  </si>
  <si>
    <t>PGIM India Global Equity Opportunities Fund of Fund - Growth</t>
  </si>
  <si>
    <t>Mutual Funds (96.41)</t>
  </si>
  <si>
    <t>Current Assets (3.59)</t>
  </si>
  <si>
    <t>DSP World Gold Mining Overseas Equity Omni FoF - Reg - Growth</t>
  </si>
  <si>
    <t>Mutual Funds (94.39)</t>
  </si>
  <si>
    <t>Current Assets (5.61)</t>
  </si>
  <si>
    <t>PGIM India Emerging Markets Equity Fund of Fund - Growth</t>
  </si>
  <si>
    <t>Mutual Funds (96.28)</t>
  </si>
  <si>
    <t>Current Assets (3.72)</t>
  </si>
  <si>
    <t>DSP Global Innovation Overseas Equity Omni FoF - Reg - Growth</t>
  </si>
  <si>
    <t>Mutual Funds (96.37)</t>
  </si>
  <si>
    <t>Current Assets (3.63)</t>
  </si>
  <si>
    <t>DSP US Specific Equity Omni FoF - Growth</t>
  </si>
  <si>
    <t>Mutual Funds (92.55)</t>
  </si>
  <si>
    <t>Current Assets (7.45)</t>
  </si>
  <si>
    <t>Navi Nasdaq100 US Specific Equity Passive FOF - Reg - Growth</t>
  </si>
  <si>
    <t>Mutual Funds (99.46)</t>
  </si>
  <si>
    <t>Current Assets (0.54)</t>
  </si>
  <si>
    <t>SBI US Specific Equity Active FoF - Reg - Growth</t>
  </si>
  <si>
    <t>Mutual Funds (97.6)</t>
  </si>
  <si>
    <t>Current Assets (2.4)</t>
  </si>
  <si>
    <t>Navi Total Stock Market US Specific Equity Passive FoF - Reg - Growth</t>
  </si>
  <si>
    <t>Mutual Funds (98.83)</t>
  </si>
  <si>
    <t>Axis Global Innovation Fund of Fund - Reg - Growth</t>
  </si>
  <si>
    <t>Mutual Funds (98.34)</t>
  </si>
  <si>
    <t>Kotak Global Innovation Overseas Equity Active FOF - Reg - Growth</t>
  </si>
  <si>
    <t>Aditya Birla Sun Life US Equity Passive FOF - Reg - Growth</t>
  </si>
  <si>
    <t>Mutual Funds (99.34)</t>
  </si>
  <si>
    <t>Current Assets (0.66)</t>
  </si>
  <si>
    <t>HSBC Global Emerging Markets Fund - Growth</t>
  </si>
  <si>
    <t>Mutual Funds (96.39)</t>
  </si>
  <si>
    <t>Current Assets (3.61)</t>
  </si>
  <si>
    <t>Invesco India - Invesco Global Consumer Trends Fund of Fund - Reg - Growth</t>
  </si>
  <si>
    <t>Mutual Funds (96.88)</t>
  </si>
  <si>
    <t>Mirae Asset Global X Artificial Intelligence &amp; Technology ETF Fund of Fund - Reg - Growth</t>
  </si>
  <si>
    <t>Mutual Funds (99.76)</t>
  </si>
  <si>
    <t>Current Assets (0.24)</t>
  </si>
  <si>
    <t>Invesco India - Invesco EQQQ NASDAQ-100 ETF Fund of Fund - Reg - Growth</t>
  </si>
  <si>
    <t>Mutual Funds (99.63)</t>
  </si>
  <si>
    <t>ICICI Prudential Global Advantage Fund (FOF) - Reg - Growth</t>
  </si>
  <si>
    <t>Mutual Funds (97.84)</t>
  </si>
  <si>
    <t>Current Assets (2.16)</t>
  </si>
  <si>
    <t>Kotak Quality Overseas Equity Active FOF - Reg - Growth</t>
  </si>
  <si>
    <t>Mutual Funds (98.28)</t>
  </si>
  <si>
    <t>Current Assets (1.72)</t>
  </si>
  <si>
    <t>Bandhan US specific Equity Active FOF - Reg - Growth</t>
  </si>
  <si>
    <t>Mutual Funds (98.36)</t>
  </si>
  <si>
    <t>Current Assets (1.63)</t>
  </si>
  <si>
    <t>HSBC Brazil Fund - Growth</t>
  </si>
  <si>
    <t>Mutual Funds (97.79)</t>
  </si>
  <si>
    <t>Current Assets (2.21)</t>
  </si>
  <si>
    <t>ICICI Prudential Strategic Metal and Energy Equity FoF - Reg - Growth</t>
  </si>
  <si>
    <t>Mutual Funds (99.59)</t>
  </si>
  <si>
    <t>Current Assets (0.41)</t>
  </si>
  <si>
    <t>Invesco India - Invesco Global Equity Income Fund of Fund - Reg - Growth</t>
  </si>
  <si>
    <t>Edelweiss Europe Dynamic Equity Offshore Fund</t>
  </si>
  <si>
    <t>Mutual Funds (95.64)</t>
  </si>
  <si>
    <t>Current Assets (4.36)</t>
  </si>
  <si>
    <t>Aditya Birla Sun Life Global Emerging Opportunities Fund - Growth</t>
  </si>
  <si>
    <t>Mutual Funds (98.7)</t>
  </si>
  <si>
    <t>Current Assets (1.3)</t>
  </si>
  <si>
    <t>If redeemed bet. 0 Day to 28 Days Exit Load is 0.25%</t>
  </si>
  <si>
    <t>Edelweiss Emerging Markets Opportunities Equity Offshore Fund</t>
  </si>
  <si>
    <t>Mutual Funds (96)</t>
  </si>
  <si>
    <t>Edelweiss US Value Equity Offshore Fund</t>
  </si>
  <si>
    <t>Mutual Funds (95.75)</t>
  </si>
  <si>
    <t>Current Assets (4.25)</t>
  </si>
  <si>
    <t>Invesco India - Invesco Pan European Equity Fund of Fund - Reg - Growth</t>
  </si>
  <si>
    <t>Mutual Funds (96.72)</t>
  </si>
  <si>
    <t>Current Assets (3.28)</t>
  </si>
  <si>
    <t>Aditya Birla Sun Life Global Excellence Equity Fund of Fund - Growth</t>
  </si>
  <si>
    <t>Mutual Funds (98.26)</t>
  </si>
  <si>
    <t>Current Assets (1.74)</t>
  </si>
  <si>
    <t>Axis NASDAQ 100 US Specific Equity Passive FOF - Reg - Growth</t>
  </si>
  <si>
    <t>Mutual Funds (99.45)</t>
  </si>
  <si>
    <t>Current Assets (0.55)</t>
  </si>
  <si>
    <t>Sundaram Global Brand Theme-Equity Active FOF - Reg - Growth</t>
  </si>
  <si>
    <t>Mutual Funds (97.65)</t>
  </si>
  <si>
    <t>Current Assets (2.35)</t>
  </si>
  <si>
    <t>DSP World Mining Overseas Equity Omni FoF - Reg - Growth</t>
  </si>
  <si>
    <t>Mutual Funds (95.91)</t>
  </si>
  <si>
    <t>Current Assets (4.09)</t>
  </si>
  <si>
    <t>Edelweiss Asean Equity Offshore Fund</t>
  </si>
  <si>
    <t>Mutual Funds (95.95)</t>
  </si>
  <si>
    <t>Current Assets (4.05)</t>
  </si>
  <si>
    <t>Bandhan US Treasury Bond 0-1 year specific Debt Passive FOF - Reg - Growth</t>
  </si>
  <si>
    <t>Mutual Funds (99.41)</t>
  </si>
  <si>
    <t>Current Assets (0.58)</t>
  </si>
  <si>
    <t>If redeemed bet. 0 Day to 7 Days Exit Load is 0.1%</t>
  </si>
  <si>
    <t>DSP Global Clean Energy Overseas Equity Omni FoF - Reg - Growth</t>
  </si>
  <si>
    <t>Mutual Funds (90.29)</t>
  </si>
  <si>
    <t>Current Assets (9.71)</t>
  </si>
  <si>
    <t>Kotak International REIT Overseas Equity Active FOF - Reg - Growth</t>
  </si>
  <si>
    <t>Mutual Funds (99.47)</t>
  </si>
  <si>
    <t>Current Assets (0.53)</t>
  </si>
  <si>
    <t>ICICI Prudential Global Stable Equity Fund (FOF) - Reg - Growth</t>
  </si>
  <si>
    <t>HSBC Asia Pacific (Ex Japan) Dividend Yield Fund - Reg - Growth</t>
  </si>
  <si>
    <t>Mutual Funds (96.99)</t>
  </si>
  <si>
    <t>Current Assets (3.01)</t>
  </si>
  <si>
    <t>Mirae Asset Hang Seng TECH ETF Fund of Fund - Reg - Growth</t>
  </si>
  <si>
    <t>Mirae Asset Global Electric &amp; Autonomous Vehicles Equity Passive FOF - Reg - Growth</t>
  </si>
  <si>
    <t>Mutual Funds (99.18)</t>
  </si>
  <si>
    <t>Current Assets (0.82)</t>
  </si>
  <si>
    <t>Baroda BNP Paribas Aqua Fund of Fund - Reg - Growth</t>
  </si>
  <si>
    <t>Mutual Funds (97.33)</t>
  </si>
  <si>
    <t>Current Assets (2.67)</t>
  </si>
  <si>
    <t>PGIM India Global Select Real Estate Securities Fund of Fund - Reg - Growth</t>
  </si>
  <si>
    <t>HSBC Global Equity Climate Change FoF - Reg - Growth</t>
  </si>
  <si>
    <t>Mahindra Manulife Asia Pacific REIT FoF - Reg - Growth</t>
  </si>
  <si>
    <t>Mutual Funds (98.65)</t>
  </si>
  <si>
    <t>Miscellaneous (0.05)</t>
  </si>
  <si>
    <t>Motilal Oswal Developed Market Ex US ETFs Overseas Equity Passive FOF - Reg - Growth</t>
  </si>
  <si>
    <t>Axis US Specific Treasury Dynamic Debt Passive FOF - Reg - Growth</t>
  </si>
  <si>
    <t>Mutual Funds (98.67)</t>
  </si>
  <si>
    <t>Current Assets (1.33)</t>
  </si>
  <si>
    <t>Franklin India Feeder - Templeton European Opportunities Fund - Growth</t>
  </si>
  <si>
    <t>Franklin U.S. Opportunities Equity Active Fund of Funds - Dir - Growth</t>
  </si>
  <si>
    <t>Kotak US Specific Equity Passive FOF - Dir - Growth</t>
  </si>
  <si>
    <t>Edelweiss US Technology Equity Fund of Fund - Dir - Growth</t>
  </si>
  <si>
    <t>Axis Greater China Equity Fund of Fund - Dir - Growth</t>
  </si>
  <si>
    <t>Edelweiss Greater China Equity Offshore Fund - Dir</t>
  </si>
  <si>
    <t>Axis Global Equity Alpha Fund of Fund - Dir - Growth</t>
  </si>
  <si>
    <t>HDFC Developed World Overseas Equity Passive FOF - Dir - Growth</t>
  </si>
  <si>
    <t>Kotak Global Emerging Market Overseas Equity Active FOF - Dir - Growth</t>
  </si>
  <si>
    <t>PGIM India Global Equity Opportunities Fund of Fund - Dir - Growth</t>
  </si>
  <si>
    <t>DSP World Gold Mining Overseas Equity Omni FoF - Dir - Growth</t>
  </si>
  <si>
    <t>PGIM India Emerging Markets Equity Fund of Fund - Dir - Growth</t>
  </si>
  <si>
    <t>DSP Global Innovation Overseas Equity Omni FoF - Dir - Growth</t>
  </si>
  <si>
    <t>DSP US Specific Equity Omni FoF - Dir - Growth</t>
  </si>
  <si>
    <t>Navi Nasdaq100 US Specific Equity Passive FOF - Dir - Growth</t>
  </si>
  <si>
    <t>SBI US Specific Equity Active FoF - Dir - Growth</t>
  </si>
  <si>
    <t>Navi Total Stock Market US Specific Equity Passive FoF - Dir - Growth</t>
  </si>
  <si>
    <t>Axis Global Innovation Fund of Fund - Dir - Growth</t>
  </si>
  <si>
    <t>Kotak Global Innovation Overseas Equity Active FOF - Dir - Growth</t>
  </si>
  <si>
    <t>Aditya Birla Sun Life US Equity Passive FOF - Dir - Growth</t>
  </si>
  <si>
    <t>HSBC Global Emerging Markets Fund - Dir - Growth</t>
  </si>
  <si>
    <t>Invesco India - Invesco Global Consumer Trends Fund of Fund - Dir - Growth</t>
  </si>
  <si>
    <t>Mirae Asset Global X Artificial Intelligence &amp; Technology ETF Fund of Fund - Dir - Growth</t>
  </si>
  <si>
    <t>Invesco India - Invesco EQQQ NASDAQ-100 ETF Fund of Fund - Dir - Growth</t>
  </si>
  <si>
    <t>ICICI Prudential Global Advantage Fund (FOF) - Dir - Growth</t>
  </si>
  <si>
    <t>Kotak Quality Overseas Equity Active FOF - Dir - Growth</t>
  </si>
  <si>
    <t>Bandhan US specific Equity Active FOF - Dir - Growth</t>
  </si>
  <si>
    <t>HSBC Brazil Fund - Dir - Growth</t>
  </si>
  <si>
    <t>ICICI Prudential Strategic Metal and Energy Equity FoF - Dir - Growth</t>
  </si>
  <si>
    <t>Invesco India - Invesco Global Equity Income Fund of Fund - Dir - Growth</t>
  </si>
  <si>
    <t>Edelweiss Europe Dynamic Equity Offshore Fund - Dir</t>
  </si>
  <si>
    <t>Aditya Birla Sun Life Global Emerging Opportunities Fund - Dir - Growth</t>
  </si>
  <si>
    <t>Edelweiss Emerging Markets Opportunities Equity Offshore Fund - Direct - Dir</t>
  </si>
  <si>
    <t>Edelweiss US Value Equity Offshore Fund - Dir</t>
  </si>
  <si>
    <t>Invesco India - Invesco Pan European Equity Fund of Fund - Dir - Growth</t>
  </si>
  <si>
    <t>Aditya Birla Sun Life Global Excellence Equity Fund of Fund - Dir - Growth</t>
  </si>
  <si>
    <t>Axis NASDAQ 100 US Specific Equity Passive FOF - Dir - Growth</t>
  </si>
  <si>
    <t>Sundaram Global Brand Theme-Equity Active FOF - Dir - Growth</t>
  </si>
  <si>
    <t>DSP World Mining Overseas Equity Omni FoF - Dir - Growth</t>
  </si>
  <si>
    <t>Edelweiss Asean Equity Offshore Fund - Dir</t>
  </si>
  <si>
    <t>Bandhan US Treasury Bond 0-1 year specific Debt Passive FOF - Dir - Growth</t>
  </si>
  <si>
    <t>DSP Global Clean Energy Overseas Equity Omni FoF - Dir - Growth</t>
  </si>
  <si>
    <t>Kotak International REIT Overseas Equity Active FOF - Dir - Growth</t>
  </si>
  <si>
    <t>ICICI Prudential Global Stable Equity Fund (FOF) - Dir - Growth</t>
  </si>
  <si>
    <t>HSBC Asia Pacific (Ex Japan) Dividend Yield Fund - Dir - Growth</t>
  </si>
  <si>
    <t>Mirae Asset Hang Seng TECH ETF Fund of Fund - Dir - Growth</t>
  </si>
  <si>
    <t>Mirae Asset Global Electric &amp; Autonomous Vehicles Equity Passive FOF - Dir - Growth</t>
  </si>
  <si>
    <t>Baroda BNP Paribas Aqua Fund of Fund - Dir - Growth</t>
  </si>
  <si>
    <t>PGIM India Global Select Real Estate Securities Fund of Fund - Dir - Growth</t>
  </si>
  <si>
    <t>HSBC Global Equity Climate Change FoF - Dir - Growth</t>
  </si>
  <si>
    <t>Mahindra Manulife Asia Pacific REIT FoF - Dir - Growth</t>
  </si>
  <si>
    <t>Motilal Oswal Developed Market Ex US ETFs Overseas Equity Passive FOF - Dir - Growth</t>
  </si>
  <si>
    <t>Axis US Specific Treasury Dynamic Debt Passive FOF - Dir - Growth</t>
  </si>
  <si>
    <t>Franklin India Feeder - Templeton European Opportunities Fund - Dir - Growth</t>
  </si>
  <si>
    <t>CRISIL Hybrid 35+65 - Aggressive Index*</t>
  </si>
  <si>
    <t>CRISIL Hybrid 50+50 - Moderate Index*</t>
  </si>
  <si>
    <t>CRISIL Hybrid 85+15 - Conservative Index*</t>
  </si>
  <si>
    <t>Domestic Gold and Silver Prices *</t>
  </si>
  <si>
    <t>Nifty 5 Yr Benchmark G-Sec Index*</t>
  </si>
  <si>
    <t>Nifty 50 Hybrid composite debt 50:50 Index*</t>
  </si>
  <si>
    <t>NIFTY Composite Debt Index*</t>
  </si>
  <si>
    <t>ICICI Prudential Dynamic Asset Allocation Active FOF - Growth</t>
  </si>
  <si>
    <t>Mutual Funds (98.42)</t>
  </si>
  <si>
    <t>SBI Gold Fund - Growth</t>
  </si>
  <si>
    <t>Mutual Funds (100.13)</t>
  </si>
  <si>
    <t>HDFC Gold ETF Fund of Fund - Growth</t>
  </si>
  <si>
    <t>Mutual Funds (100.07)</t>
  </si>
  <si>
    <t>Current Assets (-0.07)</t>
  </si>
  <si>
    <t>ICICI Prudential Aggressive Hybrid Active FOF - Growth</t>
  </si>
  <si>
    <t>Mutual Funds (99.31)</t>
  </si>
  <si>
    <t>Current Assets (0.69)</t>
  </si>
  <si>
    <t>Motilal Oswal Nasdaq 100 FOF - Reg - Growth</t>
  </si>
  <si>
    <t>Mutual Funds (100.03)</t>
  </si>
  <si>
    <t>Nippon India Gold Savings Fund - Reg - Growth</t>
  </si>
  <si>
    <t>Kotak Gold Fund - Reg - Growth</t>
  </si>
  <si>
    <t>Mutual Funds (99.87)</t>
  </si>
  <si>
    <t>ICICI Prudential Gold ETF FOF - Growth</t>
  </si>
  <si>
    <t>Mutual Funds (99.96)</t>
  </si>
  <si>
    <t>ICICI Prudential Silver ETF FOF - Reg - Growth</t>
  </si>
  <si>
    <t>HDFC Multi-Asset Active FOF - Reg - Growth</t>
  </si>
  <si>
    <t>Mutual Funds (98.03)</t>
  </si>
  <si>
    <t>Current Assets (1.97)</t>
  </si>
  <si>
    <t>HDFC Silver ETF Fund of Fund - Reg - Growth</t>
  </si>
  <si>
    <t>Mutual Funds (100.29)</t>
  </si>
  <si>
    <t>Nippon India Silver ETF Fund of Fund - Reg - Growth</t>
  </si>
  <si>
    <t>Mutual Funds (100.02)</t>
  </si>
  <si>
    <t>SBI Silver ETF Fund Of Fund - Reg - Growth</t>
  </si>
  <si>
    <t>Mutual Funds (100.04)</t>
  </si>
  <si>
    <t>Current Assets (-0.04)</t>
  </si>
  <si>
    <t>Edelweiss Gold and Silver ETF Fund of Fund - Reg - Growth</t>
  </si>
  <si>
    <t>Mutual Funds (100.17)</t>
  </si>
  <si>
    <t>Current Assets (-0.17)</t>
  </si>
  <si>
    <t>Axis Gold Fund - Growth</t>
  </si>
  <si>
    <t>Mutual Funds (99.99)</t>
  </si>
  <si>
    <t>Nippon India Multi - Asset Omni FoF - Reg - Growth</t>
  </si>
  <si>
    <t>Mutual Funds (96.77)</t>
  </si>
  <si>
    <t>Current Assets (3.21)</t>
  </si>
  <si>
    <t>Miscellaneous (0.02)</t>
  </si>
  <si>
    <t>Motilal Oswal Gold and Silver Passive Fund of Funds - Reg - Growth</t>
  </si>
  <si>
    <t>Mutual Funds (100.16)</t>
  </si>
  <si>
    <t>Current Assets (-0.16)</t>
  </si>
  <si>
    <t>ICICI Prudential Bharat 22 FOF - Reg - Growth</t>
  </si>
  <si>
    <t>Mutual Funds (99.97)</t>
  </si>
  <si>
    <t>Mirae Asset NYSE FANG Plus ETF Fund of Fund - Reg - Growth</t>
  </si>
  <si>
    <t>Mutual Funds (100)</t>
  </si>
  <si>
    <t>HDFC Diversified Equity All Cap Active FOF - Reg - Growth</t>
  </si>
  <si>
    <t>Kotak Multi Asset Omni FOF - Reg - Growth</t>
  </si>
  <si>
    <t>Mutual Funds (96.36)</t>
  </si>
  <si>
    <t>Current Assets (3.64)</t>
  </si>
  <si>
    <t>ICICI Prudential Multi-Asset Active FOF - Reg - Growth</t>
  </si>
  <si>
    <t>Mutual Funds (96.96)</t>
  </si>
  <si>
    <t>Current Assets (3.04)</t>
  </si>
  <si>
    <t>SBI Dynamic Asset Allocation Active FoF - Reg - Growth</t>
  </si>
  <si>
    <t>Mutual Funds (99.5)</t>
  </si>
  <si>
    <t>Aditya Birla Sun Life Gold Fund - Growth</t>
  </si>
  <si>
    <t>Mutual Funds (99.93)</t>
  </si>
  <si>
    <t>Tata Gold ETF Fund of Fund - Reg - Growth</t>
  </si>
  <si>
    <t>If redeemed bet. 0 Day to 7 Days Exit Load is 0.5%</t>
  </si>
  <si>
    <t>UTI Gold ETF Fund of Fund - Reg - Growth</t>
  </si>
  <si>
    <t>Mutual Funds (100.01)</t>
  </si>
  <si>
    <t>ICICI Prudential Passive Multi-Asset Fund of Funds - Reg - Growth</t>
  </si>
  <si>
    <t>Mutual Funds (98.6)</t>
  </si>
  <si>
    <t>Current Assets (1.4)</t>
  </si>
  <si>
    <t>Mirae Asset Gold Silver Passive FoF - Reg - Growth</t>
  </si>
  <si>
    <t>Mutual Funds (100.11)</t>
  </si>
  <si>
    <t>If redeemed bet. 0 Day to 15 Days Exit Load is 0.05%</t>
  </si>
  <si>
    <t>Axis Multi-Asset Omni FoF - Reg - Growth</t>
  </si>
  <si>
    <t>Mutual Funds (97.82)</t>
  </si>
  <si>
    <t>Current Assets (2.18)</t>
  </si>
  <si>
    <t>Aditya Birla Sun Life Silver ETF Fund of Fund - Reg - Growth</t>
  </si>
  <si>
    <t>Axis Silver Fund of Fund - Reg - Growth</t>
  </si>
  <si>
    <t>Franklin India Dynamic Asset Allocation Active Fund of Funds - Growth</t>
  </si>
  <si>
    <t>Mutual Funds (97.78)</t>
  </si>
  <si>
    <t>Current Assets (2.22)</t>
  </si>
  <si>
    <t>ICICI Prudential Nifty 100 Low Volatility 30 ETF FOF - Reg - Growth</t>
  </si>
  <si>
    <t>Kotak Gold Silver Passive FOF - Reg - Growth</t>
  </si>
  <si>
    <t>Mutual Funds (97.71)</t>
  </si>
  <si>
    <t>Current Assets (2.29)</t>
  </si>
  <si>
    <t>Tata Silver ETF Fund of Fund - Reg - Growth</t>
  </si>
  <si>
    <t>Mutual Funds (99.92)</t>
  </si>
  <si>
    <t>Kotak Silver ETF Fund of Fund - Reg - Growth</t>
  </si>
  <si>
    <t>Mutual Funds (99.2)</t>
  </si>
  <si>
    <t>Current Assets (0.8)</t>
  </si>
  <si>
    <t>Mirae Asset Diversified Equity Allocator Passive FOF - Reg - Growth</t>
  </si>
  <si>
    <t>If redeemed bet. 0 Day to 5 Days Exit Load is 0.05%</t>
  </si>
  <si>
    <t>ICICI Prudential Diversified Equity All Cap Active FOF - Reg - Growth</t>
  </si>
  <si>
    <t>Mutual Funds (97.07)</t>
  </si>
  <si>
    <t>Current Assets (2.93)</t>
  </si>
  <si>
    <t>DSP Multi Asset Omni Fund of Funds - Reg - Growth</t>
  </si>
  <si>
    <t>Mutual Funds (98.53)</t>
  </si>
  <si>
    <t>Current Assets (1.47)</t>
  </si>
  <si>
    <t>LIC MF Gold ETF Fund of Fund - Growth</t>
  </si>
  <si>
    <t>Mirae Asset S&amp;P 500 Top 50 ETF Fund of Fund - Reg - Growth</t>
  </si>
  <si>
    <t>Nippon India Nifty Next 50 Junior BeES FoF - Reg - Growth</t>
  </si>
  <si>
    <t>ICICI Prudential Nifty Alpha Low - Volatility 30 ETF FOF - Reg - Growth</t>
  </si>
  <si>
    <t>DSP Silver ETF Fund of Fund - Reg - Growth</t>
  </si>
  <si>
    <t>Mutual Funds (99.65)</t>
  </si>
  <si>
    <t>UTI Silver ETF Fund of Fund - Reg - Growth</t>
  </si>
  <si>
    <t>Mutual Funds (99.94)</t>
  </si>
  <si>
    <t>Mirae Asset Gold ETF Fund of Fund - Reg - Growth</t>
  </si>
  <si>
    <t>Mutual Funds (100.12)</t>
  </si>
  <si>
    <t>Current Assets (-0.12)</t>
  </si>
  <si>
    <t>Quantum Gold ETF FOF - Growth</t>
  </si>
  <si>
    <t>Mutual Funds (100.05)</t>
  </si>
  <si>
    <t>Current Assets (-0.05)</t>
  </si>
  <si>
    <t>Axis Gold and Silver Passive FoF - Reg - Growth</t>
  </si>
  <si>
    <t>Edelweiss Multi Asset Omni Fund of Fund - Reg - Growth</t>
  </si>
  <si>
    <t>Invesco India Gold ETF Fund of Fund - Growth</t>
  </si>
  <si>
    <t>Mutual Funds (97.32)</t>
  </si>
  <si>
    <t>Current Assets (2.68)</t>
  </si>
  <si>
    <t>DSP Gold ETF Fund of Fund - Reg - Growth</t>
  </si>
  <si>
    <t>Mutual Funds (102.32)</t>
  </si>
  <si>
    <t>Current Assets (-2.32)</t>
  </si>
  <si>
    <t>Aditya Birla Sun Life Multi-Asset Omni FOF - Growth</t>
  </si>
  <si>
    <t>Mutual Funds (99.15)</t>
  </si>
  <si>
    <t>Current Assets (0.85)</t>
  </si>
  <si>
    <t>If redeemed bet. 0 Days to 365 Days Exit Load is 1%</t>
  </si>
  <si>
    <t>HSBC Gold ETF Fund of Fund - Reg - Growth</t>
  </si>
  <si>
    <t>Mutual Funds (99.17)</t>
  </si>
  <si>
    <t>Current Assets (0.83)</t>
  </si>
  <si>
    <t>ICICI Prudential Diversified Equity All Cap Omni FOF - Reg - Growth</t>
  </si>
  <si>
    <t>Mutual Funds (98.23)</t>
  </si>
  <si>
    <t>Mirae Asset Nifty MidSmallcap400 Momentum Quality 100 ETF Fund of Fund - Reg - Growth</t>
  </si>
  <si>
    <t>ICICI Prudential Multi Sector Passive FOF - Growth</t>
  </si>
  <si>
    <t>Mutual Funds (97.36)</t>
  </si>
  <si>
    <t>Current Assets (2.64)</t>
  </si>
  <si>
    <t>Mirae Asset Nifty Smallcap 250 Momentum Quality 100 ETF Fund of Fund - Reg - Growth</t>
  </si>
  <si>
    <t>Mutual Funds (100.09)</t>
  </si>
  <si>
    <t>Current Assets (-0.09)</t>
  </si>
  <si>
    <t>Aditya Birla Sun Life Dynamic Asset Allocation Omni FOF - Growth</t>
  </si>
  <si>
    <t>Mutual Funds (98.86)</t>
  </si>
  <si>
    <t>Current Assets (1.14)</t>
  </si>
  <si>
    <t>Nippon India Diversified Equity Flexicap Passive FoF - Reg - Growth</t>
  </si>
  <si>
    <t>Mutual Funds (99.06)</t>
  </si>
  <si>
    <t>Current Assets (0.94)</t>
  </si>
  <si>
    <t>Union Diversified Equity All Cap Active FOF - Reg - Growth</t>
  </si>
  <si>
    <t>Mutual Funds (98.48)</t>
  </si>
  <si>
    <t>Current Assets (1.52)</t>
  </si>
  <si>
    <t>Mirae Asset Nifty200 Alpha 30 ETF Fund of Fund - Reg - Growth</t>
  </si>
  <si>
    <t>Mutual Funds (100.52)</t>
  </si>
  <si>
    <t>Current Assets (-0.52)</t>
  </si>
  <si>
    <t>BARODA BNP PARIBAS GOLD ETF FUND OF FUND - Reg - Growth</t>
  </si>
  <si>
    <t>Mutual Funds (99.75)</t>
  </si>
  <si>
    <t>Current Assets (0.25)</t>
  </si>
  <si>
    <t>Groww Nifty Ev &amp; New Age Automotive ETF FOF - Reg- Growth</t>
  </si>
  <si>
    <t>Mutual Funds (100.06)</t>
  </si>
  <si>
    <t>Current Assets (-0.06)</t>
  </si>
  <si>
    <t>Union Gold ETF Fund of Fund - Reg - Growth</t>
  </si>
  <si>
    <t>Mutual Funds (99.25)</t>
  </si>
  <si>
    <t>Current Assets (0.75)</t>
  </si>
  <si>
    <t>Bandhan Gold ETF FOF - Reg - Growth</t>
  </si>
  <si>
    <t>Motilal Oswal Multi Asset Passive Fund of Fund - Reg - Growth</t>
  </si>
  <si>
    <t>Mutual Funds (99.86)</t>
  </si>
  <si>
    <t>Bandhan Silver ETF FOF - Reg - Growth</t>
  </si>
  <si>
    <t>Groww Nifty India Defence ETF FOF - Reg - Growth</t>
  </si>
  <si>
    <t>Quantum Diversified Equity All Cap Active FOF - Growth</t>
  </si>
  <si>
    <t>Kotak Multi Factor Passive FOF - Reg - Growth</t>
  </si>
  <si>
    <t>Mutual Funds (98.04)</t>
  </si>
  <si>
    <t>Current Assets (1.96)</t>
  </si>
  <si>
    <t>Groww Gold ETF FOF - Reg - Growth</t>
  </si>
  <si>
    <t>Mirae Asset Nifty India Manufacturing ETF Fund of Fund - Reg - Growth</t>
  </si>
  <si>
    <t>Mirae Asset BSE India Defence ETF FOF - Reg - Growth</t>
  </si>
  <si>
    <t>Mutual Funds (100.21)</t>
  </si>
  <si>
    <t>Tata Nifty India Digital ETF Fund of Fund - Reg - Growth</t>
  </si>
  <si>
    <t>Mutual Funds (99.84)</t>
  </si>
  <si>
    <t>If redeemed aft. 365 Day Exit Load is 1%</t>
  </si>
  <si>
    <t>SBI Nifty Midcap 150 Momentum 50 ETF FOF - Reg - Growth</t>
  </si>
  <si>
    <t>Mutual Funds (100.2)</t>
  </si>
  <si>
    <t>HDFC Nifty Metal ETF FOF - Reg - Growth</t>
  </si>
  <si>
    <t>Mutual Funds (99.66)</t>
  </si>
  <si>
    <t>Current Assets (0.34)</t>
  </si>
  <si>
    <t>HSBC Multi Asset Active FOF - Reg - Growth</t>
  </si>
  <si>
    <t>Mutual Funds (95.5)</t>
  </si>
  <si>
    <t>Current Assets (4.5)</t>
  </si>
  <si>
    <t>BARODA BNP PARIBAS MULTI ASSET ACTIVE FUND OF FUNDS (BBNPPMAAFOF) - Reg - Growth</t>
  </si>
  <si>
    <t>Mirae Asset Nifty Metal ETF FOF - Reg - Growth</t>
  </si>
  <si>
    <t>Mutual Funds (100.38)</t>
  </si>
  <si>
    <t>Current Assets (-0.38)</t>
  </si>
  <si>
    <t>Edelweiss Silver ETF Fund of Fund - Reg - Growth</t>
  </si>
  <si>
    <t>Groww Silver ETF FOF - Reg - Growth</t>
  </si>
  <si>
    <t>Mutual Funds (99.02)</t>
  </si>
  <si>
    <t>Current Assets (0.98)</t>
  </si>
  <si>
    <t>Mirae Asset Nifty 100 ESG Sector Leaders Fund of Fund - Reg - Growth</t>
  </si>
  <si>
    <t>Kotak Multi Asset Active FOF - Reg - Growth</t>
  </si>
  <si>
    <t>Mutual Funds (93.13)</t>
  </si>
  <si>
    <t>Current Assets (6.87)</t>
  </si>
  <si>
    <t>Quantum Multi Asset Active FOF - Growth</t>
  </si>
  <si>
    <t>Mutual Funds (98.06)</t>
  </si>
  <si>
    <t>Current Assets (1.94)</t>
  </si>
  <si>
    <t>If redeemed aft. 90 Days Exit Load is 1%</t>
  </si>
  <si>
    <t>Groww Multi Asset Omni FOF - Reg - Growth</t>
  </si>
  <si>
    <t>Mutual Funds (99.09)</t>
  </si>
  <si>
    <t>Current Assets (0.91)</t>
  </si>
  <si>
    <t>Tata Multi Sector Passive FOF - Reg - Growth</t>
  </si>
  <si>
    <t>Motilal Oswal Asset Allocation Passive Fund of Fund - Conservative(MOFAAPFOF-C) - Reg - Growth</t>
  </si>
  <si>
    <t>Current Assets (0.59)</t>
  </si>
  <si>
    <t>ICICI Prudential BSE 500 ETF FOF - Reg - Growth</t>
  </si>
  <si>
    <t>Mutual Funds (99.98)</t>
  </si>
  <si>
    <t>ICICI Prudential Nifty EV &amp; New Age Automotive ETF FOF - Reg - Growth</t>
  </si>
  <si>
    <t>Edelweiss Gold ETF FoF - Reg - Growth</t>
  </si>
  <si>
    <t>Mutual Funds (100.19)</t>
  </si>
  <si>
    <t>HSBC Aggressive Hybrid Active FOF - Reg - Growth</t>
  </si>
  <si>
    <t>Aditya Birla Sun Life Aggressive Hybrid Omni FOF - Growth</t>
  </si>
  <si>
    <t>Mutual Funds (98.51)</t>
  </si>
  <si>
    <t>Current Assets (1.49)</t>
  </si>
  <si>
    <t>Motilal Oswal Diversified Equity Flexicap Passive Fund of Funds - Reg - Growth</t>
  </si>
  <si>
    <t>Mutual Funds (99.55)</t>
  </si>
  <si>
    <t>Current Assets (0.45)</t>
  </si>
  <si>
    <t>Groww BSE Hospitals ETF FOF - Reg - Growth</t>
  </si>
  <si>
    <t>Groww BSE Power ETF FOF - Reg - Growth</t>
  </si>
  <si>
    <t>Mutual Funds (100.34)</t>
  </si>
  <si>
    <t>Current Assets (-0.34)</t>
  </si>
  <si>
    <t>Axis Multi Factor Passive FoF - Reg - Growth</t>
  </si>
  <si>
    <t>Mutual Funds (95.65)</t>
  </si>
  <si>
    <t>Current Assets (4.35)</t>
  </si>
  <si>
    <t>Aditya Birla Sun Life Multi - Asset Passive FoF - Reg - Growth</t>
  </si>
  <si>
    <t>Mutual Funds (99.01)</t>
  </si>
  <si>
    <t>Current Assets (0.99)</t>
  </si>
  <si>
    <t>Angel One Gold ETF FOF - Reg - Growth</t>
  </si>
  <si>
    <t>Quantum Nifty 50 ETF FOF - Reg - Growth</t>
  </si>
  <si>
    <t>Mirae Asset BSE Midcap 150 Momentum 30 ETF FOF - Reg - Growth</t>
  </si>
  <si>
    <t>Mutual Funds (104.18)</t>
  </si>
  <si>
    <t>Current Assets (-4.18)</t>
  </si>
  <si>
    <t>Mirae Asset Silver ETF FOF - Reg - Growth</t>
  </si>
  <si>
    <t>Motilal Oswal Multi Factor Passive Fund of Funds - Reg - Growth</t>
  </si>
  <si>
    <t>Mutual Funds (99.53)</t>
  </si>
  <si>
    <t>Current Assets (0.47)</t>
  </si>
  <si>
    <t>Mirae Asset Multi Factor Passive FOF - Reg - Growth</t>
  </si>
  <si>
    <t>Bandhan Aggressive Hybrid Passive FOF - Reg - Growth</t>
  </si>
  <si>
    <t>Mirae Asset Nifty India New Age Consumption ETF Fund of Fund - Reg - Growth</t>
  </si>
  <si>
    <t>Groww Nifty Capital Markets ETF FOF - Reg - Growth</t>
  </si>
  <si>
    <t>Bandhan Multi-Asset Passive FOF - Reg - Growth</t>
  </si>
  <si>
    <t>Aditya Birla Sun Life Conservative Hybrid Active FOF - Growth</t>
  </si>
  <si>
    <t>The Wealth Company Gold ETF FOF - Reg - Growth</t>
  </si>
  <si>
    <t>Mutual Funds (96.7)</t>
  </si>
  <si>
    <t>Current Assets (3.3)</t>
  </si>
  <si>
    <t>Groww Nifty India Internet ETF FOF - Reg - Growth</t>
  </si>
  <si>
    <t>Mutual Funds (100.27)</t>
  </si>
  <si>
    <t>Current Assets (-0.27)</t>
  </si>
  <si>
    <t>Groww Nifty PSE ETF FOF - Reg - Growth</t>
  </si>
  <si>
    <t>ANGEL ONE SILVER ETF FOF - Reg - Growth</t>
  </si>
  <si>
    <t>Mutual Funds (99.49)</t>
  </si>
  <si>
    <t>Current Assets (0.51)</t>
  </si>
  <si>
    <t>Groww Nifty 500 Momentum 50 ETF FoF - Reg - Growth</t>
  </si>
  <si>
    <t>Mirae Asset BSE Select IPO ETF Fund of Fund - Reg - Growth</t>
  </si>
  <si>
    <t>Mutual Funds (99.26)</t>
  </si>
  <si>
    <t>Current Assets (0.74)</t>
  </si>
  <si>
    <t>Mirae Asset BSE 200 Equal Weight ETF Fund of Fund - Reg - Growth</t>
  </si>
  <si>
    <t>Mutual Funds (98.87)</t>
  </si>
  <si>
    <t>Current Assets (1.13)</t>
  </si>
  <si>
    <t>Groww Nifty 200 ETF FOF - Reg - Growth</t>
  </si>
  <si>
    <t>Bandhan Conservative Hybrid Passive FOF - Reg - Growth</t>
  </si>
  <si>
    <t>Mutual Funds (99.07)</t>
  </si>
  <si>
    <t>Current Assets (0.92)</t>
  </si>
  <si>
    <t>HDFC Gold Silver Passive FOF - Reg - Growth</t>
  </si>
  <si>
    <t>ICICI Prudential Dynamic Asset Allocation Active FOF - Dir - Growth</t>
  </si>
  <si>
    <t>SBI Gold Fund - Dir - Growth</t>
  </si>
  <si>
    <t>HDFC Gold ETF Fund of Fund - Dir - Growth</t>
  </si>
  <si>
    <t>ICICI Prudential Aggressive Hybrid Active FOF - Dir - Growth</t>
  </si>
  <si>
    <t>Motilal Oswal Nasdaq 100 FOF - Dir - Growth</t>
  </si>
  <si>
    <t>Nippon India Gold Savings Fund - Dir - Growth</t>
  </si>
  <si>
    <t>Kotak Gold Fund - Dir - Growth</t>
  </si>
  <si>
    <t>ICICI Prudential Gold ETF FOF - Dir - Growth</t>
  </si>
  <si>
    <t>ICICI Prudential Silver ETF FOF - Dir - Growth</t>
  </si>
  <si>
    <t>HDFC Multi-Asset Active FOF - Dir - Growth</t>
  </si>
  <si>
    <t>HDFC Silver ETF Fund of Fund - Dir - Growth</t>
  </si>
  <si>
    <t>Nippon India Silver ETF Fund of Fund - Dir - Growth</t>
  </si>
  <si>
    <t>SBI Silver ETF Fund Of Fund - Dir - Growth</t>
  </si>
  <si>
    <t>Edelweiss Gold and Silver ETF Fund of Fund - Dir - Growth</t>
  </si>
  <si>
    <t>Axis Gold Fund - Dir - Growth</t>
  </si>
  <si>
    <t>Nippon India Multi - Asset Omni FoF - Dir - Growth</t>
  </si>
  <si>
    <t>Motilal Oswal Gold and Silver Passive Fund of Funds - Dir - Growth</t>
  </si>
  <si>
    <t>ICICI Prudential Bharat 22 FOF - Dir - Growth</t>
  </si>
  <si>
    <t>Mirae Asset NYSE FANG Plus ETF Fund of Fund - Dir - Growth</t>
  </si>
  <si>
    <t>HDFC Diversified Equity All Cap Active FOF - Dir - Growth</t>
  </si>
  <si>
    <t>Kotak Multi Asset Omni FOF - Dir - Growth</t>
  </si>
  <si>
    <t>ICICI Prudential Multi-Asset Active FOF - Dir - Growth</t>
  </si>
  <si>
    <t>SBI Dynamic Asset Allocation Active FoF - Dir - Growth</t>
  </si>
  <si>
    <t>Aditya Birla Sun Life Gold Fund - Dir - Growth</t>
  </si>
  <si>
    <t>Tata Gold ETF Fund of Fund - Dir - Growth</t>
  </si>
  <si>
    <t>UTI Gold ETF Fund of Fund - Dir - Growth</t>
  </si>
  <si>
    <t>ICICI Prudential Passive Multi-Asset Fund of Funds - Dir - Growth</t>
  </si>
  <si>
    <t>Mirae Asset Gold Silver Passive FoF - Dir - Growth</t>
  </si>
  <si>
    <t>Axis Multi-Asset Omni FoF - Dir - Growth</t>
  </si>
  <si>
    <t>Aditya Birla Sun Life Silver ETF Fund of Fund - Dir - Growth</t>
  </si>
  <si>
    <t>Axis Silver Fund of Fund - Dir - Growth</t>
  </si>
  <si>
    <t>Franklin India Dynamic Asset Allocation Active Fund of Funds - Dir - Growth</t>
  </si>
  <si>
    <t>ICICI Prudential Nifty 100 Low Volatility 30 ETF FOF - Dir - Growth</t>
  </si>
  <si>
    <t>Kotak Gold Silver Passive FOF - Dir - Growth</t>
  </si>
  <si>
    <t>Tata Silver ETF Fund of Fund - Dir - Growth</t>
  </si>
  <si>
    <t>Kotak Silver ETF Fund of Fund - Dir - Growth</t>
  </si>
  <si>
    <t>Mirae Asset Diversified Equity Allocator Passive FOF - Dir - Growth</t>
  </si>
  <si>
    <t>ICICI Prudential Diversified Equity All Cap Active FOF - Dir - Growth</t>
  </si>
  <si>
    <t>DSP Multi Asset Omni Fund of Funds - Dir - Growth</t>
  </si>
  <si>
    <t>LIC MF Gold ETF Fund of Fund - Dir - Growth</t>
  </si>
  <si>
    <t>Mirae Asset S&amp;P 500 Top 50 ETF Fund of Fund - Dir - Growth</t>
  </si>
  <si>
    <t>Nippon India Nifty Next 50 Junior BeES FoF - Dir - Growth</t>
  </si>
  <si>
    <t>ICICI Prudential Nifty Alpha Low - Volatility 30 ETF FOF - Dir - Growth</t>
  </si>
  <si>
    <t>DSP Silver ETF Fund of Fund - Dir - Growth</t>
  </si>
  <si>
    <t>UTI Silver ETF Fund of Fund - Dir - Growth</t>
  </si>
  <si>
    <t>Mirae Asset Gold ETF Fund of Fund - Dir - Growth</t>
  </si>
  <si>
    <t>Quantum Gold ETF FOF - Dir- Growth</t>
  </si>
  <si>
    <t>Axis Gold and Silver Passive FoF - Dir - Growth</t>
  </si>
  <si>
    <t>Edelweiss Multi Asset Omni Fund of Fund - Dir - Growth</t>
  </si>
  <si>
    <t>Invesco India Gold ETF Fund of Fund - Dir - Growth</t>
  </si>
  <si>
    <t>DSP Gold ETF Fund of Fund - Dir - Growth</t>
  </si>
  <si>
    <t>Aditya Birla Sun Life Multi-Asset Omni FOF - Dir - Growth</t>
  </si>
  <si>
    <t>HSBC Gold ETF Fund of Fund - Dir - Growth</t>
  </si>
  <si>
    <t>Zerodha Gold ETF FoF - Dir - Growth</t>
  </si>
  <si>
    <t>ICICI Prudential Diversified Equity All Cap Omni FOF - Dir - Growth</t>
  </si>
  <si>
    <t>Mirae Asset Nifty MidSmallcap400 Momentum Quality 100 ETF Fund of Fund - Dir - Growth</t>
  </si>
  <si>
    <t>ICICI Prudential Multi Sector Passive FOF - Dir - Growth</t>
  </si>
  <si>
    <t>Mirae Asset Nifty Smallcap 250 Momentum Quality 100 ETF Fund of Fund - Dir - Growth</t>
  </si>
  <si>
    <t>Aditya Birla Sun Life Dynamic Asset Allocation Omni FOF - Dir - Growth</t>
  </si>
  <si>
    <t>Zerodha Silver ETF FoF - Dir - Growth</t>
  </si>
  <si>
    <t>Nippon India Diversified Equity Flexicap Passive FoF - Dir - Growth</t>
  </si>
  <si>
    <t>Union Diversified Equity All Cap Active FOF - Dir - Growth</t>
  </si>
  <si>
    <t>Mirae Asset Nifty200 Alpha 30 ETF Fund of Fund - Dir - Growth</t>
  </si>
  <si>
    <t>BARODA BNP PARIBAS GOLD ETF FUND OF FUND - Dir - Growth</t>
  </si>
  <si>
    <t>Zerodha Multi Asset Passive FoF - Dir - Growth</t>
  </si>
  <si>
    <t>Mutual Funds (100.39)</t>
  </si>
  <si>
    <t>Current Assets (-0.39)</t>
  </si>
  <si>
    <t>Groww Nifty Ev &amp; New Age Automotive ETF FOF - Dir - Growth</t>
  </si>
  <si>
    <t>Union Gold ETF Fund of Fund - Dir - Growth</t>
  </si>
  <si>
    <t>Bandhan Gold ETF FOF - Dir - Growth</t>
  </si>
  <si>
    <t>Motilal Oswal Multi Asset Passive Fund of Fund - Dir - Growth</t>
  </si>
  <si>
    <t>Bandhan Silver ETF FOF - Dir - Growth</t>
  </si>
  <si>
    <t>Groww Nifty India Defence ETF FOF - Dir - Growth</t>
  </si>
  <si>
    <t>Quantum Diversified Equity All Cap Active FOF - Dir- Growth</t>
  </si>
  <si>
    <t>Kotak Multi Factor Passive FOF - Dir - Growth</t>
  </si>
  <si>
    <t>Groww Gold ETF FOF - Dir - Growth</t>
  </si>
  <si>
    <t>Mirae Asset Nifty India Manufacturing ETF Fund of Fund - Dir - Growth</t>
  </si>
  <si>
    <t>Mirae Asset BSE India Defence ETF FOF - Dir - Growth</t>
  </si>
  <si>
    <t>Tata Nifty India Digital ETF Fund of Fund - Dir - Growth</t>
  </si>
  <si>
    <t>SBI Nifty Midcap 150 Momentum 50 ETF FOF - Dir - Growth</t>
  </si>
  <si>
    <t>HDFC Nifty Metal ETF FOF - Dir - Growth</t>
  </si>
  <si>
    <t>HSBC Multi Asset Active FOF - Dir - Growth</t>
  </si>
  <si>
    <t>BARODA BNP PARIBAS MULTI ASSET ACTIVE FUND OF FUNDS (BBNPPMAAFOF) - Dir - Growth</t>
  </si>
  <si>
    <t>Mirae Asset Nifty Metal ETF FOF - Dir - Growth</t>
  </si>
  <si>
    <t>Edelweiss Silver ETF Fund of Fund - Dir - Growth</t>
  </si>
  <si>
    <t>Groww Silver ETF FOF - Dir - Growth</t>
  </si>
  <si>
    <t>Mirae Asset Nifty 100 ESG Sector Leaders Fund of Fund - Dir - Growth</t>
  </si>
  <si>
    <t>Kotak Multi Asset Active FOF - Dir - Growth</t>
  </si>
  <si>
    <t>Quantum Multi Asset Active FOF - Dir- Growth</t>
  </si>
  <si>
    <t>If redeemed bet. 0 Days to 90 Days Exit Load is 1%</t>
  </si>
  <si>
    <t>Groww Multi Asset Omni FOF - Dir - Growth</t>
  </si>
  <si>
    <t>Tata Multi Sector Passive FOF - Dir - Growth</t>
  </si>
  <si>
    <t>Motilal Oswal Asset Allocation Passive Fund of Fund - Conservative(MOFAAPFOF-C) - Dir - Growth</t>
  </si>
  <si>
    <t>ICICI Prudential BSE 500 ETF FOF - Dir - Growth</t>
  </si>
  <si>
    <t>ICICI Prudential Nifty EV &amp; New Age Automotive ETF FOF - Dir - Growth</t>
  </si>
  <si>
    <t>Edelweiss Gold ETF FoF - Dir - Growth</t>
  </si>
  <si>
    <t>HSBC Aggressive Hybrid Active FOF - Dir - Growth</t>
  </si>
  <si>
    <t>Aditya Birla Sun Life Aggressive Hybrid Omni FOF - Dir - Growth</t>
  </si>
  <si>
    <t>Motilal Oswal Diversified Equity Flexicap Passive Fund of Funds - Dir - Growth</t>
  </si>
  <si>
    <t>Groww BSE Hospitals ETF FOF - Dir - Growth</t>
  </si>
  <si>
    <t>Groww BSE Power ETF FOF - Dir - Growth</t>
  </si>
  <si>
    <t>Axis Multi Factor Passive FoF - Dir - Growth</t>
  </si>
  <si>
    <t>Aditya Birla Sun Life Multi - Asset Passive FoF - Dir - Growth</t>
  </si>
  <si>
    <t>Angel One Gold ETF FOF - Dir - Growth</t>
  </si>
  <si>
    <t>Quantum Nifty 50 ETF FOF - Dir - Growth</t>
  </si>
  <si>
    <t>Mirae Asset BSE Midcap 150 Momentum 30 ETF FOF - Dir - Growth</t>
  </si>
  <si>
    <t>Mirae Asset Silver ETF FOF - Dir - Growth</t>
  </si>
  <si>
    <t>Motilal Oswal Multi Factor Passive Fund of Funds - Dir - Growth</t>
  </si>
  <si>
    <t>Mirae Asset Multi Factor Passive FOF - Dir - Growth</t>
  </si>
  <si>
    <t>Bandhan Aggressive Hybrid Passive FOF - Dir - Growth</t>
  </si>
  <si>
    <t>Mirae Asset Nifty India New Age Consumption ETF Fund of Fund - Dir - Growth</t>
  </si>
  <si>
    <t>Groww Nifty Capital Markets ETF FOF - Dir - Growth</t>
  </si>
  <si>
    <t>Bandhan Multi-Asset Passive FOF - Dir - Growth</t>
  </si>
  <si>
    <t>Aditya Birla Sun Life Conservative Hybrid Active FOF - Dir - Growth</t>
  </si>
  <si>
    <t>The Wealth Company Gold ETF FOF - Dir - Growth</t>
  </si>
  <si>
    <t>Groww Nifty India Internet ETF FOF - Dir - Growth</t>
  </si>
  <si>
    <t>Groww Nifty PSE ETF FOF - Dir - Growth</t>
  </si>
  <si>
    <t>ANGEL ONE SILVER ETF FOF - Dir - Growth</t>
  </si>
  <si>
    <t>Groww Nifty 500 Momentum 50 ETF FoF - Dir - Growth</t>
  </si>
  <si>
    <t>Mirae Asset BSE Select IPO ETF Fund of Fund - Dir - Growth</t>
  </si>
  <si>
    <t>Mirae Asset BSE 200 Equal Weight ETF Fund of Fund - Dir - Growth</t>
  </si>
  <si>
    <t>Groww Nifty 200 ETF FOF - Dir - Growth</t>
  </si>
  <si>
    <t>Bandhan Conservative Hybrid Passive FOF - Dir - Growth</t>
  </si>
  <si>
    <t>HDFC Gold Silver Passive FOF - Dir - Growth</t>
  </si>
  <si>
    <t>Fund Watch - Kotak Schemes Equity</t>
  </si>
  <si>
    <t>Kotak Schemes Equity(Growth option)</t>
  </si>
  <si>
    <t>Equity Funds - Regular Plan</t>
  </si>
  <si>
    <t>1/15'</t>
  </si>
  <si>
    <t>9/15'</t>
  </si>
  <si>
    <t>10/15'</t>
  </si>
  <si>
    <t>13/15'</t>
  </si>
  <si>
    <t>11/15'</t>
  </si>
  <si>
    <t>4/13'</t>
  </si>
  <si>
    <t>12/15'</t>
  </si>
  <si>
    <t>14/15'</t>
  </si>
  <si>
    <t>4/15'</t>
  </si>
  <si>
    <t>2/6'</t>
  </si>
  <si>
    <t>6/13'</t>
  </si>
  <si>
    <t>6/14'</t>
  </si>
  <si>
    <t>15/15'</t>
  </si>
  <si>
    <t>8/15'</t>
  </si>
  <si>
    <t>7/10'</t>
  </si>
  <si>
    <t>6/11'</t>
  </si>
  <si>
    <t>4/14'</t>
  </si>
  <si>
    <t>7/15'</t>
  </si>
  <si>
    <t>5/14'</t>
  </si>
  <si>
    <t>7/14'</t>
  </si>
  <si>
    <t>5/13'</t>
  </si>
  <si>
    <t>7/13'</t>
  </si>
  <si>
    <t>9/14'</t>
  </si>
  <si>
    <t>6/17'</t>
  </si>
  <si>
    <t>10/17'</t>
  </si>
  <si>
    <t>9/17'</t>
  </si>
  <si>
    <t>14/17'</t>
  </si>
  <si>
    <t>8/17'</t>
  </si>
  <si>
    <t>11/17'</t>
  </si>
  <si>
    <t>7/17'</t>
  </si>
  <si>
    <t>5/16'</t>
  </si>
  <si>
    <t>5/17'</t>
  </si>
  <si>
    <t>8/16'</t>
  </si>
  <si>
    <t>14/16'</t>
  </si>
  <si>
    <t>15/16'</t>
  </si>
  <si>
    <t>11/16'</t>
  </si>
  <si>
    <t>12/16'</t>
  </si>
  <si>
    <t>13/16'</t>
  </si>
  <si>
    <t>10/16'</t>
  </si>
  <si>
    <t>5/10'</t>
  </si>
  <si>
    <t>13/14'</t>
  </si>
  <si>
    <t>1/9'</t>
  </si>
  <si>
    <t>8/11'</t>
  </si>
  <si>
    <t>7/11'</t>
  </si>
  <si>
    <t>9/11'</t>
  </si>
  <si>
    <t>6/16'</t>
  </si>
  <si>
    <t>13/17'</t>
  </si>
  <si>
    <t>12/17'</t>
  </si>
  <si>
    <t>3/17'</t>
  </si>
  <si>
    <t>4/17'</t>
  </si>
  <si>
    <t>7/16'</t>
  </si>
  <si>
    <t>16/17'</t>
  </si>
  <si>
    <t>5/12'</t>
  </si>
  <si>
    <t>4/16'</t>
  </si>
  <si>
    <t>1/13'</t>
  </si>
  <si>
    <t>6/15'</t>
  </si>
  <si>
    <t>2/13'</t>
  </si>
  <si>
    <t>8/13'</t>
  </si>
  <si>
    <t>2/15'</t>
  </si>
  <si>
    <t>3/15'</t>
  </si>
  <si>
    <t>5/15'</t>
  </si>
  <si>
    <t>8/9'</t>
  </si>
  <si>
    <t>9/9'</t>
  </si>
  <si>
    <t>4/8'</t>
  </si>
  <si>
    <t>6/8'</t>
  </si>
  <si>
    <t>13/28'</t>
  </si>
  <si>
    <t>18/28'</t>
  </si>
  <si>
    <t>27/28'</t>
  </si>
  <si>
    <t>21/28'</t>
  </si>
  <si>
    <t>16/27'</t>
  </si>
  <si>
    <t>10/23'</t>
  </si>
  <si>
    <t>10/21'</t>
  </si>
  <si>
    <t>23/28'</t>
  </si>
  <si>
    <t>8/24'</t>
  </si>
  <si>
    <t>11/23'</t>
  </si>
  <si>
    <t>14/23'</t>
  </si>
  <si>
    <t>16/19'</t>
  </si>
  <si>
    <t>15/19'</t>
  </si>
  <si>
    <t>11/19'</t>
  </si>
  <si>
    <t>9/19'</t>
  </si>
  <si>
    <t>9/18'</t>
  </si>
  <si>
    <t>2/9'</t>
  </si>
  <si>
    <t>10/19'</t>
  </si>
  <si>
    <t>8/18'</t>
  </si>
  <si>
    <t>14/19'</t>
  </si>
  <si>
    <t>1/10'</t>
  </si>
  <si>
    <t>1/23'</t>
  </si>
  <si>
    <t>4/24'</t>
  </si>
  <si>
    <t>15/24'</t>
  </si>
  <si>
    <t>17/24'</t>
  </si>
  <si>
    <t>13/24'</t>
  </si>
  <si>
    <t>6/19'</t>
  </si>
  <si>
    <t>3/14'</t>
  </si>
  <si>
    <t>20/24'</t>
  </si>
  <si>
    <t>5/24'</t>
  </si>
  <si>
    <t>5/5'</t>
  </si>
  <si>
    <t>6/6'</t>
  </si>
  <si>
    <t>3/6'</t>
  </si>
  <si>
    <t>4/6'</t>
  </si>
  <si>
    <t>5/6'</t>
  </si>
  <si>
    <t>9/10'</t>
  </si>
  <si>
    <t>10/10'</t>
  </si>
  <si>
    <t>6/9'</t>
  </si>
  <si>
    <t>5/8'</t>
  </si>
  <si>
    <t>7/8'</t>
  </si>
  <si>
    <t>8/10'</t>
  </si>
  <si>
    <t>8/8'</t>
  </si>
  <si>
    <t>1/17'</t>
  </si>
  <si>
    <t>1/18'</t>
  </si>
  <si>
    <t>2/18'</t>
  </si>
  <si>
    <t>4/12'</t>
  </si>
  <si>
    <t>1/12'</t>
  </si>
  <si>
    <t>3/12'</t>
  </si>
  <si>
    <t>7/12'</t>
  </si>
  <si>
    <t>2/12'</t>
  </si>
  <si>
    <t>2/11'</t>
  </si>
  <si>
    <t>3/4'</t>
  </si>
  <si>
    <t>2/4'</t>
  </si>
  <si>
    <t>2/5'</t>
  </si>
  <si>
    <t>2/7'</t>
  </si>
  <si>
    <t>3/7'</t>
  </si>
  <si>
    <t>1/7'</t>
  </si>
  <si>
    <t>1/1'</t>
  </si>
  <si>
    <t>3/11'</t>
  </si>
  <si>
    <t>5/9'</t>
  </si>
  <si>
    <t>5/11'</t>
  </si>
  <si>
    <t>4/11'</t>
  </si>
  <si>
    <t>1/2'</t>
  </si>
  <si>
    <t>2/2'</t>
  </si>
  <si>
    <t>1/4'</t>
  </si>
  <si>
    <t>4/5'</t>
  </si>
  <si>
    <t>4/4'</t>
  </si>
  <si>
    <t>9/13'</t>
  </si>
  <si>
    <t>10/12'</t>
  </si>
  <si>
    <t>9/12'</t>
  </si>
  <si>
    <t>12/13'</t>
  </si>
  <si>
    <t>8/12'</t>
  </si>
  <si>
    <t>1/6'</t>
  </si>
  <si>
    <t>9/16'</t>
  </si>
  <si>
    <t>Average</t>
  </si>
  <si>
    <t>Equity Funds - Direct Plan</t>
  </si>
  <si>
    <t>2/14'</t>
  </si>
  <si>
    <t>8/14'</t>
  </si>
  <si>
    <t>6/10'</t>
  </si>
  <si>
    <t>3/13'</t>
  </si>
  <si>
    <t>14/28'</t>
  </si>
  <si>
    <t>19/28'</t>
  </si>
  <si>
    <t>15/27'</t>
  </si>
  <si>
    <t>22/28'</t>
  </si>
  <si>
    <t>9/24'</t>
  </si>
  <si>
    <t>8/19'</t>
  </si>
  <si>
    <t>10/18'</t>
  </si>
  <si>
    <t>6/18'</t>
  </si>
  <si>
    <t>12/24'</t>
  </si>
  <si>
    <t>4/7'</t>
  </si>
  <si>
    <t>Indices Performance</t>
  </si>
  <si>
    <t>*DISCLAIMER:Returns &lt;1 Yr Absolute, ≥ CAGR. Ratios is calculated for a period of 3 years with monthly rolling and monthly frequency and Risk-free rate(5.24) is based on the FBIL Overnight MIBOR rate of as on last working day of the month</t>
  </si>
  <si>
    <t>CRISIL Liquid Overnight A-I Index*</t>
  </si>
  <si>
    <t>CRISIL Liquid Overnight Index*</t>
  </si>
  <si>
    <t>CRISIL Overnight Index*</t>
  </si>
  <si>
    <t>Nifty 1D Rate Index</t>
  </si>
  <si>
    <t>SBI Overnight Fund - Dir - Growth</t>
  </si>
  <si>
    <t>ICICI Prudential Overnight Fund - Dir - Growth</t>
  </si>
  <si>
    <t>HDFC Overnight Fund - Dir - Growth</t>
  </si>
  <si>
    <t>Axis Overnight Fund - Dir - Growth</t>
  </si>
  <si>
    <t>Aditya Birla Sun Life Overnight Fund - Dir - Growth</t>
  </si>
  <si>
    <t>Kotak Overnight Fund - Dir - Growth</t>
  </si>
  <si>
    <t>Nippon India Overnight Fund - Dir - Growth</t>
  </si>
  <si>
    <t>UTI Overnight Fund - Dir - Growth</t>
  </si>
  <si>
    <t>Tata Overnight Fund - Dir - Growth</t>
  </si>
  <si>
    <t>HSBC Overnight Fund - Dir - Growth</t>
  </si>
  <si>
    <t>DSP Overnight Fund - Dir - Growth</t>
  </si>
  <si>
    <t>Mirae Asset Overnight Fund - Dir - Growth</t>
  </si>
  <si>
    <t>Sundaram Overnight Fund - Dir - Growth</t>
  </si>
  <si>
    <t>Bandhan Overnight Fund - Dir - Growth</t>
  </si>
  <si>
    <t>JioBlackRock Overnight Fund - Dir - Growth</t>
  </si>
  <si>
    <t>LIC MF Overnight Fund - Dir - Growth</t>
  </si>
  <si>
    <t>Franklin India Overnight Fund - Dir - Growth</t>
  </si>
  <si>
    <t>Bajaj Finserv Overnight Fund - Dir - Growth</t>
  </si>
  <si>
    <t>SBI Overnight Fund - Growth</t>
  </si>
  <si>
    <t>ICICI Prudential Overnight Fund - Reg - Growth</t>
  </si>
  <si>
    <t>HDFC Overnight Fund - Growth</t>
  </si>
  <si>
    <t>Axis Overnight Fund - Reg - Growth</t>
  </si>
  <si>
    <t>Aditya Birla Sun Life Overnight Fund - Reg - Growth</t>
  </si>
  <si>
    <t>Kotak Overnight Fund - Reg - Growth</t>
  </si>
  <si>
    <t>Nippon India Overnight Fund - Reg - Growth</t>
  </si>
  <si>
    <t>UTI Overnight Fund - Growth</t>
  </si>
  <si>
    <t>Tata Overnight Fund - Reg - Growth</t>
  </si>
  <si>
    <t>HSBC Overnight Fund - Reg - Growth</t>
  </si>
  <si>
    <t>DSP Overnight Fund - Reg - Growth</t>
  </si>
  <si>
    <t>Mirae Asset Overnight Fund - Reg - Growth</t>
  </si>
  <si>
    <t>Sundaram Overnight Fund - Reg - Growth</t>
  </si>
  <si>
    <t>Bandhan Overnight Fund - Reg - Growth</t>
  </si>
  <si>
    <t>LIC MF Overnight Fund - Reg - Growth</t>
  </si>
  <si>
    <t>Franklin India Overnight Fund - Reg - Growth</t>
  </si>
  <si>
    <t>Bajaj Finserv Overnight Fund - Reg - Growth</t>
  </si>
  <si>
    <t>Baroda BNP Paribas Overnight Fund - Dir - Growth</t>
  </si>
  <si>
    <t>Canara Robeco Overnight Fund - Dir - Growth</t>
  </si>
  <si>
    <t>Union Overnight Fund - Dir - Growth</t>
  </si>
  <si>
    <t>NJ Overnight Fund - Dir - Growth</t>
  </si>
  <si>
    <t>Invesco India Overnight Fund - Dir - Growth</t>
  </si>
  <si>
    <t>Helios Overnight Fund - Dir</t>
  </si>
  <si>
    <t>Edelweiss Overnight Fund - Dir - Growth</t>
  </si>
  <si>
    <t>PGIM India Overnight Fund - Dir - Growth</t>
  </si>
  <si>
    <t>Choice Overnight Fund - Dir - Growth</t>
  </si>
  <si>
    <t>JM Overnight Fund - Dir - Growth</t>
  </si>
  <si>
    <t>360 ONE Overnight Fund - Dir - Growth</t>
  </si>
  <si>
    <t>Bank of India Overnight Fund - Dir - Growth</t>
  </si>
  <si>
    <t>Zerodha Overnight Fund - Dir - Growth</t>
  </si>
  <si>
    <t>Mahindra Manulife Overnight Fund - Dir - Growth</t>
  </si>
  <si>
    <t>Quant Overnight Fund - Dir - Growth</t>
  </si>
  <si>
    <t>Shriram Overnight Fund - Dir - Growth</t>
  </si>
  <si>
    <t>TRUSTMF Overnight Fund - Dir - Growth</t>
  </si>
  <si>
    <t>Samco Overnight Fund - Dir - Growth</t>
  </si>
  <si>
    <t>ITI Overnight Fund - Dir - Growth</t>
  </si>
  <si>
    <t>Groww Overnight Fund - Dir - Growth</t>
  </si>
  <si>
    <t>Baroda BNP Paribas Overnight Fund - Reg - Growth</t>
  </si>
  <si>
    <t>Canara Robeco Overnight Fund - Reg - Growth</t>
  </si>
  <si>
    <t>Union Overnight Fund - Reg - Growth</t>
  </si>
  <si>
    <t>NJ Overnight Fund - Reg - Growth</t>
  </si>
  <si>
    <t>Invesco India Overnight Fund - Reg - Growth</t>
  </si>
  <si>
    <t>Helios Overnight Fund - Reg</t>
  </si>
  <si>
    <t>Edelweiss Overnight Fund - Reg - Growth</t>
  </si>
  <si>
    <t>PGIM India Overnight Fund - Reg - Growth</t>
  </si>
  <si>
    <t>Choice Overnight Fund - Reg - Growth</t>
  </si>
  <si>
    <t>JM Overnight Fund - Reg - Growth</t>
  </si>
  <si>
    <t>360 ONE Overnight Fund - Reg - Growth</t>
  </si>
  <si>
    <t>Bank of India Overnight Fund - Reg - Growth</t>
  </si>
  <si>
    <t>Mahindra Manulife Overnight Fund - Reg - Growth</t>
  </si>
  <si>
    <t>Quant Overnight Fund - Reg - Growth</t>
  </si>
  <si>
    <t>Shriram Overnight Fund - Reg - Growth</t>
  </si>
  <si>
    <t>TRUSTMF Overnight Fund - Reg - Growth</t>
  </si>
  <si>
    <t>Samco Overnight Fund - Reg - Growth</t>
  </si>
  <si>
    <t>ITI Overnight Fund - Reg - Growth</t>
  </si>
  <si>
    <t>Groww Overnight Fund - Reg - Growth</t>
  </si>
  <si>
    <t>CRISIL Liquid Debt A-I Index*</t>
  </si>
  <si>
    <t>NIFTY Liquid Index A-I*</t>
  </si>
  <si>
    <t>SBI Liquid Fund - Dir - Growth</t>
  </si>
  <si>
    <t>If redeemed bet. 7 Days to 7 Days Exit Load is Nil, If redeemed bet. 6 Days to 6 Days Exit Load is 0.0045%, If redeemed bet. 5 Days to 5 Days Exit Load is 0.005%, If redeemed bet. 4 Days to 4 Days Exit Load is 0.0055%, If redeemed bet. 3 Days to 3 Days Exit Load is 0.006%, If redeemed bet. 2 Days to 2 Days Exit Load is 0.0065%, If redeemed bet. 1 Day to 1 Day Exit Load is 0.007%</t>
  </si>
  <si>
    <t>HDFC Liquid Fund - Dir - Growth</t>
  </si>
  <si>
    <t>Aditya Birla Sun Life Liquid Fund - Dir - Growth</t>
  </si>
  <si>
    <t>Axis Liquid Fund - Dir - Growth</t>
  </si>
  <si>
    <t>ICICI Prudential Liquid Fund - Dir - Growth</t>
  </si>
  <si>
    <t>Kotak Liquid Fund - Dir - Growth</t>
  </si>
  <si>
    <t>Nippon India Liquid Fund - Dir - Growth</t>
  </si>
  <si>
    <t>Tata Liquid Fund - Dir - Growth</t>
  </si>
  <si>
    <t>UTI Liquid Fund -Dir- Growth</t>
  </si>
  <si>
    <t>DSP Liquid Fund - Dir - Growth</t>
  </si>
  <si>
    <t>HSBC Liquid Fund - Dir - Growth</t>
  </si>
  <si>
    <t>Invesco India Liquid Fund - Dir - Growth</t>
  </si>
  <si>
    <t>Bandhan Liquid Fund - Dir - Growth</t>
  </si>
  <si>
    <t>LIC MF Liquid Fund - Dir - Growth</t>
  </si>
  <si>
    <t>Mirae Asset Liquid Fund - Dir - Growth</t>
  </si>
  <si>
    <t>Edelweiss Liquid Fund - Dir - Growth</t>
  </si>
  <si>
    <t>Baroda BNP Paribas Liquid Fund - Dir - Growth</t>
  </si>
  <si>
    <t>JioBlackRock Liquid Fund - Dir - Growth</t>
  </si>
  <si>
    <t>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</si>
  <si>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Franklin India Liquid Fund - Super IP - Dir - Growth</t>
  </si>
  <si>
    <t>SBI Liquid Fund - Reg - Growth</t>
  </si>
  <si>
    <t>HDFC Liquid Fund - Growth</t>
  </si>
  <si>
    <t>Aditya Birla Sun Life Liquid Fund - Reg - Growth</t>
  </si>
  <si>
    <t>Axis Liquid Fund - Growth</t>
  </si>
  <si>
    <t>ICICI Prudential Liquid Fund - Reg - Growth</t>
  </si>
  <si>
    <t>Kotak Liquid Fund - Reg - Growth</t>
  </si>
  <si>
    <t>Nippon India Liquid Fund - Reg - Growth</t>
  </si>
  <si>
    <t>Tata Liquid Fund - Reg - Growth</t>
  </si>
  <si>
    <t>UTI Liquid Fund - Reg - Growth</t>
  </si>
  <si>
    <t>DSP Liquid Fund - Reg - Growth</t>
  </si>
  <si>
    <t>HSBC Liquid Fund - Growth</t>
  </si>
  <si>
    <t>Invesco India Liquid Fund - Growth</t>
  </si>
  <si>
    <t>Bandhan Liquid Fund - Reg - Growth</t>
  </si>
  <si>
    <t>LIC MF Liquid Fund - Growth</t>
  </si>
  <si>
    <t>Mirae Asset Liquid Fund - Growth</t>
  </si>
  <si>
    <t>Edelweiss Liquid Fund - Reg - Growth</t>
  </si>
  <si>
    <t>Baroda BNP Paribas Liquid Fund - Reg - Growth</t>
  </si>
  <si>
    <t>Franklin India Liquid Fund - Super IP - Growth</t>
  </si>
  <si>
    <t>Sundaram Liquid Fund - Dir - Growth</t>
  </si>
  <si>
    <t>Bajaj Finserv Liquid Fund - Dir - Growth</t>
  </si>
  <si>
    <t>Union Liquid Fund - Dir - Growth</t>
  </si>
  <si>
    <t>Canara Robeco Liquid - Dir - Growth</t>
  </si>
  <si>
    <t>Parag Parikh Liquid Fund - Dir - Growth</t>
  </si>
  <si>
    <t>Bank of India Liquid Fund - Dir - Growth</t>
  </si>
  <si>
    <t>JM Liquid Fund - Dir - Growth</t>
  </si>
  <si>
    <t>Quant Liquid Fund - Dir - Growth</t>
  </si>
  <si>
    <t>If redeemed bet. 1 Day to 1 Day Exit Load is 0.007%, If redeemed bet. 2 Day to 2 Day Exit Load is 0.0065%, If redeemed bet. 3 Day to 3 Day Exit Load is 0.006%, If redeemed bet. 4 Day to 4 Day Exit Load is 0.0055%, If redeemed bet. 5 Day to 5 Day Exit Load is 0.005%, If redeemed bet. 6 Day to 6 Day Exit Load is 0.0045%, If redeemed bet. 7 Day to 7 Day Exit Load is Nil</t>
  </si>
  <si>
    <t>Mahindra Manulife Liquid Fund - Dir - Growth</t>
  </si>
  <si>
    <t>TRUSTMF Liquid Fund - Dir - Growth</t>
  </si>
  <si>
    <t>PGIM India Liquid Fund - Dir - Growth</t>
  </si>
  <si>
    <t>Motilal Oswal Liquid Fund - Dir - Growth</t>
  </si>
  <si>
    <t>The Wealth Company Liquid Fund - Dir - Growth</t>
  </si>
  <si>
    <t>WhiteOak Capital Liquid Fund - Dir - Growth</t>
  </si>
  <si>
    <t>360 ONE Liquid Fund - Dir - Growth</t>
  </si>
  <si>
    <t>Abakkus Liquid Fund - Dir - Growth</t>
  </si>
  <si>
    <t>Quantum Liquid Fund - Dir - Growth</t>
  </si>
  <si>
    <t>Shriram Liquid Fund - Dir - Growth</t>
  </si>
  <si>
    <t>Groww Liquid Fund - Dir- Growth</t>
  </si>
  <si>
    <t>Capitalmind Liquid Fund - Dir - Growth</t>
  </si>
  <si>
    <t>Navi Liquid Fund - Dir - Growth</t>
  </si>
  <si>
    <t>ITI Liquid Fund - Dir - Growth</t>
  </si>
  <si>
    <t>Unifi Liquid Fund - Dir - Growth</t>
  </si>
  <si>
    <t>Nil, If redeemed bet. 1 Day to 1 Day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</si>
  <si>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Sundaram Liquid Fund - Growth</t>
  </si>
  <si>
    <t>Bajaj Finserv Liquid Fund - Reg - Growth</t>
  </si>
  <si>
    <t>Union Liquid Fund - Growth</t>
  </si>
  <si>
    <t>Canara Robeco Liquid - Reg - Growth</t>
  </si>
  <si>
    <t>Parag Parikh Liquid Fund - Reg - Growth</t>
  </si>
  <si>
    <t>Bank of India Liquid Fund - Reg - Growth</t>
  </si>
  <si>
    <t>JM Liquid Fund - Growth</t>
  </si>
  <si>
    <t>Quant Liquid Fund - Growth</t>
  </si>
  <si>
    <t>If redeemed bet. 1 Days to 1 Days Exit Load is 0.007%, If redeemed bet. 2 Days to 2 Days Exit Load is 0.0065%, If redeemed bet. 3 Days to 3 Days Exit Load is 0.006%, If redeemed bet. 4 Days to 4 Days Exit Load is 0.0055%, If redeemed bet. 5 Days to 5 Days Exit Load is 0.005%, If redeemed bet. 6 Days to 6 Days Exit Load is 0.0045%, If redeemed bet. 7 Days to 7 Days Exit Load is Nil</t>
  </si>
  <si>
    <t>Mahindra Manulife Liquid Fund - Reg - Growth</t>
  </si>
  <si>
    <t>TRUSTMF Liquid Fund - Reg - Growth</t>
  </si>
  <si>
    <t>PGIM India Liquid Fund - Growth</t>
  </si>
  <si>
    <t>Motilal Oswal Liquid Fund - Reg - Growth</t>
  </si>
  <si>
    <t>The Wealth Company Liquid Fund - Reg - Growth</t>
  </si>
  <si>
    <t>WhiteOak Capital Liquid Fund - Reg - Growth</t>
  </si>
  <si>
    <t>360 ONE Liquid Fund - Reg - Growth</t>
  </si>
  <si>
    <t>Abakkus Liquid Fund - Reg - Growth</t>
  </si>
  <si>
    <t>Quantum Liquid Fund - Growth</t>
  </si>
  <si>
    <t>Shriram Liquid Fund - Reg - Growth</t>
  </si>
  <si>
    <t>Groww Liquid Fund - Growth</t>
  </si>
  <si>
    <t>Capitalmind Liquid Fund - Reg - Growth</t>
  </si>
  <si>
    <t>Navi Liquid Fund - Reg - Growth</t>
  </si>
  <si>
    <t>ITI Liquid Fund - Reg - Growth</t>
  </si>
  <si>
    <t>Unifi Liquid Fund - Reg - Growth</t>
  </si>
  <si>
    <t>CRISIL Ultra Short Duration Debt A-I Index*</t>
  </si>
  <si>
    <t>CRISIL Ultra Short Duration Debt B-I Index*</t>
  </si>
  <si>
    <t>NIFTY Ultra Short Duration Debt Index A-I*</t>
  </si>
  <si>
    <t>Aditya Birla Sun Life Ultra Short Term Fund - Dir - Growth</t>
  </si>
  <si>
    <t>HDFC Ultra Short Term Fund - Dir - Growth</t>
  </si>
  <si>
    <t>ICICI Prudential Ultra Short Term Fund - Dir - Growth</t>
  </si>
  <si>
    <t>Kotak Ultra Short Term Fund - Dir - Growth</t>
  </si>
  <si>
    <t>Nippon India Ultra Short Term Fund - Dir - Growth</t>
  </si>
  <si>
    <t>SBI Ultra Short Term Fund - Dir - Growth</t>
  </si>
  <si>
    <t>Tata Ultra Short Term Fund - Dir - Growth</t>
  </si>
  <si>
    <t>Axis Ultra Short Term Fund - Dir - Growth</t>
  </si>
  <si>
    <t>DSP Ultra Short Term Fund - Dir - Growth</t>
  </si>
  <si>
    <t>Bandhan Ultra Short Term Fund - Dir - Growth</t>
  </si>
  <si>
    <t>HSBC Ultra Short Term Fund - Dir - Growth</t>
  </si>
  <si>
    <t>UTI Ultra Short Term Fund - Dir - Growth</t>
  </si>
  <si>
    <t>Sundaram Ultra Short Term Fund - Dir - Growth</t>
  </si>
  <si>
    <t>Mirae Asset Ultra Short-Term Fund - Dir - Growth</t>
  </si>
  <si>
    <t>Invesco India Ultra Short Term Fund - Dir - Growth</t>
  </si>
  <si>
    <t>Baroda BNP Paribas Ultra Short Term Fund - Dir - Growth</t>
  </si>
  <si>
    <t>Aditya Birla Sun Life Ultra Short Term Fund - Reg - Growth</t>
  </si>
  <si>
    <t>HDFC Ultra Short Term Fund - Reg - Growth</t>
  </si>
  <si>
    <t>ICICI Prudential Ultra Short Term Fund - Growth</t>
  </si>
  <si>
    <t>Kotak Ultra Short Term Fund - Reg - Growth</t>
  </si>
  <si>
    <t>Nippon India Ultra Short Term Fund - Reg - Growth</t>
  </si>
  <si>
    <t>SBI Ultra Short Term Fund - Growth</t>
  </si>
  <si>
    <t>Tata Ultra Short Term Fund - Reg - Growth</t>
  </si>
  <si>
    <t>Axis Ultra Short Term Fund - Reg - Growth</t>
  </si>
  <si>
    <t>DSP Ultra Short Term Fund - Reg - Growth</t>
  </si>
  <si>
    <t>Bandhan Ultra Short Term Fund - Reg - Growth</t>
  </si>
  <si>
    <t>HSBC Ultra Short Term Fund - Reg - Growth</t>
  </si>
  <si>
    <t>UTI Ultra Short Term Fund - Growth</t>
  </si>
  <si>
    <t>Sundaram Ultra Short Term Fund - Growth</t>
  </si>
  <si>
    <t>Mirae Asset Ultra Short-Term Fund - Reg - Growth</t>
  </si>
  <si>
    <t>Invesco India Ultra Short Term Fund - Growth</t>
  </si>
  <si>
    <t>Baroda BNP Paribas Ultra Short Term Fund - Reg - Growth</t>
  </si>
  <si>
    <t>LIC MF Ultra Short Term Fund - Dir - Growth</t>
  </si>
  <si>
    <t>WhiteOak Capital Ultra Short Term Fund - Dir - Growth</t>
  </si>
  <si>
    <t>Canara Robeco Ultra Short Term Fund - Dir - Growth</t>
  </si>
  <si>
    <t>Motilal Oswal Ultra Short Term Fund - Dir - Growth</t>
  </si>
  <si>
    <t>Franklin India Ultra Short Term Fund - Dir - Growth</t>
  </si>
  <si>
    <t>Mahindra Manulife Ultra Short Term Fund - Dir - Growth</t>
  </si>
  <si>
    <t>PGIM India Ultra Short Term Fund - Dir - Growth</t>
  </si>
  <si>
    <t>Bank of India Ultra Short Term Fund - Dir - Growth</t>
  </si>
  <si>
    <t>ITI Ultra Short Term Fund - Dir - Growth</t>
  </si>
  <si>
    <t>LIC MF Ultra Short Term Fund - Reg - Growth</t>
  </si>
  <si>
    <t>WhiteOak Capital Ultra Short Term Fund - Reg - Growth</t>
  </si>
  <si>
    <t>Canara Robeco Ultra Short Term Fund - Reg - Growth</t>
  </si>
  <si>
    <t>Motilal Oswal Ultra Short Term Fund - Reg - Growth</t>
  </si>
  <si>
    <t>Franklin India Ultra Short Term Fund - Reg - Growth</t>
  </si>
  <si>
    <t>Mahindra Manulife Ultra Short Term Fund - Reg - Growth</t>
  </si>
  <si>
    <t>PGIM India Ultra Short Term Fund - Growth</t>
  </si>
  <si>
    <t>Bank of India Ultra Short Term Fund - Reg - Growth</t>
  </si>
  <si>
    <t>ITI Ultra Short Term Fund - Reg - Growth</t>
  </si>
  <si>
    <t>CRISIL Low Duration Debt A-I Index*</t>
  </si>
  <si>
    <t>NIFTY Low Duration Debt Index A-I*</t>
  </si>
  <si>
    <t>ICICI Prudential Ultra Short to Short Term Fund - Dir - Growth</t>
  </si>
  <si>
    <t>HDFC Ultra Short to Short Term Fund - Dir - Growth</t>
  </si>
  <si>
    <t>Kotak Ultra Short to Short Term Fund - Dir - Growth</t>
  </si>
  <si>
    <t>SBI Ultra Short to Short Term Fund - Dir - Growth</t>
  </si>
  <si>
    <t>Aditya Birla Sun Life Ultra Short to Short Term Fund - Dir - Growth</t>
  </si>
  <si>
    <t>Nippon India Ultra Short to Short Term Fund - Dir - Growth</t>
  </si>
  <si>
    <t>Bandhan Ultra Short to Short Term Fund - Dir - Growth</t>
  </si>
  <si>
    <t>DSP Ultra Short to Short Term Fund - Dir - Growth</t>
  </si>
  <si>
    <t>Axis Ultra Short to Short Term Fund - Dir - Growth</t>
  </si>
  <si>
    <t>Tata Ultra Short to Short Term Fund - Dir - Growth</t>
  </si>
  <si>
    <t>UTI Ultra Short to Short Term Fund - Dir - Growth</t>
  </si>
  <si>
    <t>Mirae Asset Ultra Short to Short Term Fund - Dir - Growth</t>
  </si>
  <si>
    <t>LIC MF Ultra Short to Short Term Fund - Dir - Growth</t>
  </si>
  <si>
    <t>Invesco India Ultra Short to Short Term Fund - Dir - Growth</t>
  </si>
  <si>
    <t>Canara Robeco Ultra Short to Short Term Fund - Dir - Growth</t>
  </si>
  <si>
    <t>HSBC Ultra Short to Short Term Fund - Dir - Growth</t>
  </si>
  <si>
    <t>Franklin India Ultra Short to Short Term Fund - Dir - Growth</t>
  </si>
  <si>
    <t>Union Ultra Short to Short Term Fund - Dir - Growth</t>
  </si>
  <si>
    <t>ICICI Prudential Ultra Short to Short Term Fund - Reg - Growth</t>
  </si>
  <si>
    <t>HDFC Ultra Short to Short Term Fund - Growth</t>
  </si>
  <si>
    <t>Kotak Ultra Short to Short Term Fund - Reg - Growth</t>
  </si>
  <si>
    <t>SBI Ultra Short to Short Term Fund - Growth</t>
  </si>
  <si>
    <t>Aditya Birla Sun Life Ultra Short to Short Term Fund - Reg - Growth</t>
  </si>
  <si>
    <t>Nippon India Ultra Short to Short Term Fund - Reg - Growth</t>
  </si>
  <si>
    <t>Bandhan Ultra Short to Short Term Fund - Reg - Growth</t>
  </si>
  <si>
    <t>DSP Ultra Short to Short Term Fund - Reg - Growth</t>
  </si>
  <si>
    <t>Axis Ultra Short to Short Term Fund - Growth</t>
  </si>
  <si>
    <t>Tata Ultra Short to Short Term Fund - Reg - Growth</t>
  </si>
  <si>
    <t>UTI Ultra Short to Short Term Fund - Reg - Growth</t>
  </si>
  <si>
    <t>Mirae Asset Ultra Short to Short Term Fund - Regular Savings Plan - Growth</t>
  </si>
  <si>
    <t>LIC MF Ultra Short to Short Term Fund - Growth</t>
  </si>
  <si>
    <t>Invesco India Ultra Short to Short Term Fund - Growth</t>
  </si>
  <si>
    <t>Canara Robeco Ultra Short to Short Term Fund - Reg - Growth</t>
  </si>
  <si>
    <t>HSBC Ultra Short to Short Term Fund - Reg - Growth</t>
  </si>
  <si>
    <t>Franklin India Ultra Short to Short Term Fund - Reg - Growth</t>
  </si>
  <si>
    <t>Union Ultra Short to Short Term Fund - Reg - Growth</t>
  </si>
  <si>
    <t>JioBlackRock Ultra Short to Short Term Fund - Dir - Growth</t>
  </si>
  <si>
    <t>Bajaj Finserv Ultra Short to Short Term Fund - Dir - Growth</t>
  </si>
  <si>
    <t>Mahindra Manulife Ultra Short to Short Term Fund - Dir - Growth</t>
  </si>
  <si>
    <t>Edelweiss Ultra Short to Short term Fund - Dir - Growth</t>
  </si>
  <si>
    <t>Sundaram Ultra Short to Short Term Fund - Dir - Growth</t>
  </si>
  <si>
    <t>Baroda BNP Paribas Ultra Short to Short Term Fund - Dir - Growth</t>
  </si>
  <si>
    <t>JM Ultra Short to Short Term Fund - Dir - Growth</t>
  </si>
  <si>
    <t>Bajaj Finserv Ultra Short to Short Term Fund - Reg - Growth</t>
  </si>
  <si>
    <t>Mahindra Manulife Ultra Short to Short Term Fund - Reg - Growth</t>
  </si>
  <si>
    <t>Edelweiss Ultra Short to Short term Fund - Reg - Growth</t>
  </si>
  <si>
    <t>Sundaram Ultra Short to Short Term Fund - Growth</t>
  </si>
  <si>
    <t>Baroda BNP Paribas Ultra Short to Short Term Fund - Growth</t>
  </si>
  <si>
    <t>JM Ultra Short to Short Term Fund - Growth</t>
  </si>
  <si>
    <t>CRISIL Money Market A-I Index*</t>
  </si>
  <si>
    <t>NIFTY Money Market Index A-I*</t>
  </si>
  <si>
    <t>ICICI Prudential Money Market Fund - Dir- Growth</t>
  </si>
  <si>
    <t>Tata Money Market Fund - Dir - Growth</t>
  </si>
  <si>
    <t>HDFC Money Market Fund - Dir - Growth</t>
  </si>
  <si>
    <t>SBI Money Market Fund - Dir - Growth</t>
  </si>
  <si>
    <t>Aditya Birla Sun Life Money Market Fund - Dir - Growth</t>
  </si>
  <si>
    <t>Kotak Money Market Fund - Dir - Growth</t>
  </si>
  <si>
    <t>Nippon India Money Market Fund - Dir - Growth</t>
  </si>
  <si>
    <t>Axis Money Market Fund - Dir - Growth</t>
  </si>
  <si>
    <t>UTI Money Market Fund -Dir- Growth</t>
  </si>
  <si>
    <t>Bandhan Money Market Fund - Dir - Growth</t>
  </si>
  <si>
    <t>DSP Money Market Fund - Dir - Growth</t>
  </si>
  <si>
    <t>HSBC Money Market Fund - Dir - Growth</t>
  </si>
  <si>
    <t>Invesco India Money Market Fund - Dir - Growth</t>
  </si>
  <si>
    <t>Bajaj Finserv Money Market Fund - Dir - Growth</t>
  </si>
  <si>
    <t>LIC MF Money Market Fund - Dir - Growth</t>
  </si>
  <si>
    <t>Franklin India Money Market Fund - Dir - Growth</t>
  </si>
  <si>
    <t>Baroda BNP Paribas Money Market Fund - Dir - Growth</t>
  </si>
  <si>
    <t>Mirae Asset Money Market Fund - Dir - Growth</t>
  </si>
  <si>
    <t>JioBlackRock Money Market Fund - Dir - Growth</t>
  </si>
  <si>
    <t>Edelweiss Money Market Fund - Dir - Growth</t>
  </si>
  <si>
    <t>Sundaram Money Market Fund - Dir - Growth</t>
  </si>
  <si>
    <t>ICICI Prudential Money Market Fund - Reg - Growth</t>
  </si>
  <si>
    <t>Tata Money Market Fund - Reg - Growth</t>
  </si>
  <si>
    <t>HDFC Money Market Fund - Growth</t>
  </si>
  <si>
    <t>SBI Money Market Fund - Growth</t>
  </si>
  <si>
    <t>Aditya Birla Sun Life Money Market Fund - Reg - Growth</t>
  </si>
  <si>
    <t>Kotak Money Market Fund - Reg - Growth</t>
  </si>
  <si>
    <t>Nippon India Money Market Fund - Reg - Growth</t>
  </si>
  <si>
    <t>Axis Money Market Fund - Reg - Growth</t>
  </si>
  <si>
    <t>UTI Money Market Fund - Reg - Growth</t>
  </si>
  <si>
    <t>Bandhan Money Market Fund - Reg - Growth</t>
  </si>
  <si>
    <t>DSP Money Market Fund - Growth</t>
  </si>
  <si>
    <t>HSBC Money Market Fund - Reg - Growth</t>
  </si>
  <si>
    <t>Invesco India Money Market Fund - Growth</t>
  </si>
  <si>
    <t>Bajaj Finserv Money Market Fund - Reg - Growth</t>
  </si>
  <si>
    <t>LIC MF Money Market Fund - Reg - Growth</t>
  </si>
  <si>
    <t>Franklin India Money Market Fund - Growth</t>
  </si>
  <si>
    <t>Baroda BNP Paribas Money Market Fund - Reg - Growth</t>
  </si>
  <si>
    <t>Mirae Asset Money Market Fund - Reg - Growth</t>
  </si>
  <si>
    <t>Edelweiss Money Market Fund - Ret - Growth</t>
  </si>
  <si>
    <t>Sundaram Money Market Fund - Reg - Growth</t>
  </si>
  <si>
    <t>Union Money Market Fund - Dir - Growth</t>
  </si>
  <si>
    <t>Bank of India Money Market Fund - Dir - Growth</t>
  </si>
  <si>
    <t>TRUSTMF Money Market Fund - Dir - Growth</t>
  </si>
  <si>
    <t>PGIM India Money Market Fund - Dir - Growth</t>
  </si>
  <si>
    <t>Shriram Money Market Fund - Dir - Growth</t>
  </si>
  <si>
    <t>Groww Money Market Fund - Dir - Growth</t>
  </si>
  <si>
    <t>Union Money Market Fund - Reg - Growth</t>
  </si>
  <si>
    <t>Bank of India Money Market Fund - Reg - Growth</t>
  </si>
  <si>
    <t>TRUSTMF Money Market Fund - Reg - Growth</t>
  </si>
  <si>
    <t>PGIM India Money Market Fund - Reg - Growth</t>
  </si>
  <si>
    <t>Shriram Money Market Fund - Reg - Growth</t>
  </si>
  <si>
    <t>Groww Money Market Fund - Reg - Growth</t>
  </si>
  <si>
    <t>CRISIL Short Duration Debt A-II Index*</t>
  </si>
  <si>
    <t>CRISIL Short Term Bond Index*</t>
  </si>
  <si>
    <t>NIFTY Short Duration Debt Index A-II*</t>
  </si>
  <si>
    <t>ICICI Prudential Short Term Fund - Dir - Growth</t>
  </si>
  <si>
    <t>HDFC Short Term Fund - Dir - Growth</t>
  </si>
  <si>
    <t>Kotak Short Term Fund - Dir - Growth</t>
  </si>
  <si>
    <t>SBI Short Term Fund - Dir - Growth</t>
  </si>
  <si>
    <t>Bandhan Short Term Fund - Dir -Growth</t>
  </si>
  <si>
    <t>Axis Short Term Fund - Dir - Growth</t>
  </si>
  <si>
    <t>Nippon India Short Term Fund - Dir - Growth</t>
  </si>
  <si>
    <t>Aditya Birla Sun Life Short Term Fund - Dir - Growth</t>
  </si>
  <si>
    <t>HSBC Short Term Fund - Dir - Growth</t>
  </si>
  <si>
    <t>DSP Short Term Fund - Dir - Growth</t>
  </si>
  <si>
    <t>Tata Short Term Fund - Dir - Growth</t>
  </si>
  <si>
    <t>UTI Short Term Fund - Dir - Growth</t>
  </si>
  <si>
    <t>Invesco India Short Term Fund - Dir - Growth</t>
  </si>
  <si>
    <t>ICICI Prudential Short Term Fund - Growth</t>
  </si>
  <si>
    <t>HDFC Short Term Fund - Growth</t>
  </si>
  <si>
    <t>Kotak Short Term Fund - Reg - Growth</t>
  </si>
  <si>
    <t>SBI Short Term Fund - Growth</t>
  </si>
  <si>
    <t>Bandhan Short Term Fund - Reg - Growth</t>
  </si>
  <si>
    <t>Axis Short Term Fund - Growth</t>
  </si>
  <si>
    <t>Nippon India Short Term Fund - Reg - Growth</t>
  </si>
  <si>
    <t>Aditya Birla Sun Life Short Term Fund - Reg - Growth</t>
  </si>
  <si>
    <t>HSBC Short Term Fund - Reg - Growth</t>
  </si>
  <si>
    <t>DSP Short Term Fund - Growth</t>
  </si>
  <si>
    <t>Tata Short Term Fund - Reg - Growth</t>
  </si>
  <si>
    <t>UTI Short Term Fund - Reg - Growth</t>
  </si>
  <si>
    <t>Invesco India Short Term Fund - Growth</t>
  </si>
  <si>
    <t>Mirae Asset Short Term Fund - Dir - Growth</t>
  </si>
  <si>
    <t>Baroda BNP Paribas Short Term Fund - Dir - Growth</t>
  </si>
  <si>
    <t>Canara Robeco Short Term Fund - Dir - Growth</t>
  </si>
  <si>
    <t>Bank of India Short Term Fund - Dir - Growth</t>
  </si>
  <si>
    <t>Sundaram Short Term Fund - Dir - Growth</t>
  </si>
  <si>
    <t>LIC MF Short Term Fund - Dir - Growth</t>
  </si>
  <si>
    <t>JioBlackRock Short Term Fund - Dir - Growth</t>
  </si>
  <si>
    <t>Union Short Term Fund - Dir - Growth</t>
  </si>
  <si>
    <t>Groww Short Term Fund - Dir - Growth</t>
  </si>
  <si>
    <t>JM Short Term Fund - Dir - Growth</t>
  </si>
  <si>
    <t>Mahindra Manulife Short Term Fund - Dir - Growth</t>
  </si>
  <si>
    <t>TRUSTMF Short Term Fund - Dir - Growth</t>
  </si>
  <si>
    <t>Franklin India STIP - Dir - Growth</t>
  </si>
  <si>
    <t>Mirae Asset Short Term Fund - Reg - Growth</t>
  </si>
  <si>
    <t>Baroda BNP Paribas Short Term Fund - Growth</t>
  </si>
  <si>
    <t>Canara Robeco Short Term Fund - Growth</t>
  </si>
  <si>
    <t>Bank of India Short Term Fund - Reg - Growth</t>
  </si>
  <si>
    <t>Sundaram Short Term Fund - Growth</t>
  </si>
  <si>
    <t>LIC MF Short Term Fund - Reg - Growth</t>
  </si>
  <si>
    <t>Union Short Term Fund - Reg - Growth</t>
  </si>
  <si>
    <t>Groww Short Term Fund - Reg - Growth</t>
  </si>
  <si>
    <t>JM Short Term Fund - Reg - Growth</t>
  </si>
  <si>
    <t>Mahindra Manulife Short Term Fund - Reg - Growth</t>
  </si>
  <si>
    <t>TRUSTMF Short Term Fund - Reg - Growth</t>
  </si>
  <si>
    <t>Franklin India STIP - Growth</t>
  </si>
  <si>
    <t>CRISIL Medium Duration Debt A-III Index*</t>
  </si>
  <si>
    <t>NIFTY Medium Duration Debt Index A-III*</t>
  </si>
  <si>
    <t>SBI Medium Term Fund - Dir - Growth</t>
  </si>
  <si>
    <t>ICICI Prudential Medium Term Fund - Dir - Growth</t>
  </si>
  <si>
    <t>HDFC Medium Term Fund - Dir - Growth</t>
  </si>
  <si>
    <t>Aditya Birla Sun Life Medium Term Fund - Dir - Growth</t>
  </si>
  <si>
    <t>Axis Medium Term Fund - Dir - Growth</t>
  </si>
  <si>
    <t>Kotak Medium Term Fund - Dir - Growth</t>
  </si>
  <si>
    <t>Bandhan Medium Term Fund - Dir - Growth</t>
  </si>
  <si>
    <t>HSBC Medium Term Fund - Dir - Growth</t>
  </si>
  <si>
    <t>DSP Medium Term Fund - Dir - Growth</t>
  </si>
  <si>
    <t>Nippon India Medium Term Fund - Dir - Growth</t>
  </si>
  <si>
    <t>UTI Medium Term Fund - Dir - Growth</t>
  </si>
  <si>
    <t>SBI Medium Term Fund - Growth</t>
  </si>
  <si>
    <t>ICICI Prudential Medium Term Fund - Growth</t>
  </si>
  <si>
    <t>HDFC Medium Term Fund - Growth</t>
  </si>
  <si>
    <t>Aditya Birla Sun Life Medium Term Fund - Reg - Growth</t>
  </si>
  <si>
    <t>Axis Medium Term Fund - Growth</t>
  </si>
  <si>
    <t>Kotak Medium Term Fund - Reg - Growth</t>
  </si>
  <si>
    <t>Bandhan Medium Term Fund - Reg - Growth</t>
  </si>
  <si>
    <t>HSBC Medium Term Fund - Reg - Growth</t>
  </si>
  <si>
    <t>DSP Medium Term Fund - Growth</t>
  </si>
  <si>
    <t>Nippon India Medium Term Fund - Reg - Growth</t>
  </si>
  <si>
    <t>UTI Medium Term Fund - Reg - Growth</t>
  </si>
  <si>
    <t>Invesco India Medium Term Fund - Dir - Growth</t>
  </si>
  <si>
    <t>Sundaram Medium Term Fund - Dir - Growth</t>
  </si>
  <si>
    <t>Invesco India Medium Term Fund - Reg - Growth</t>
  </si>
  <si>
    <t>Sundaram Medium Term Fund - Reg - Growth</t>
  </si>
  <si>
    <t>CRISIL Medium to Long Duration Debt A-III Index*</t>
  </si>
  <si>
    <t>NIFTY Medium to Long Duration Debt Index A-III*</t>
  </si>
  <si>
    <t>ICICI Prudential Medium to Long Term Fund - Dir - Growth</t>
  </si>
  <si>
    <t>SBI Medium to Long Term Fund - Dir - Growth</t>
  </si>
  <si>
    <t>If redeemed bet. 0 Year to 1 Year Exit Load is 1%, If redeemed bet. 0 Year to 1 Year Exit Load is 1%</t>
  </si>
  <si>
    <t>Kotak Medium to Long Term Fund - Dir - Growth</t>
  </si>
  <si>
    <t>Aditya Birla Sun Life Medium to Long Term Fund - Dir - Growth</t>
  </si>
  <si>
    <t>HDFC Medium to Long Term Fund - Dir - Growth</t>
  </si>
  <si>
    <t>Bandhan Medium to Long Term Fund - Dir - Growth</t>
  </si>
  <si>
    <t>Nippon India Medium to Long Term Fund - Dir - G P - Growth</t>
  </si>
  <si>
    <t>If redeemed bet. 0 Day to 15 Day Exit Load is 0.25%</t>
  </si>
  <si>
    <t>UTI Medium to Long Term Fund - Dir - Growth</t>
  </si>
  <si>
    <t>HSBC Medium to Long Term Fund - Dir - Growth</t>
  </si>
  <si>
    <t>ICICI Prudential Medium to Long Term Fund - Growth</t>
  </si>
  <si>
    <t>SBI Medium to Long Term Fund - Growth</t>
  </si>
  <si>
    <t>Kotak Medium to Long Term Fund - Reg - Growth</t>
  </si>
  <si>
    <t>Aditya Birla Sun Life Medium to Long Term Fund - Reg - Growth</t>
  </si>
  <si>
    <t>HDFC Medium to Long Term Fund - Growth</t>
  </si>
  <si>
    <t>Bandhan Medium to Long Term Fund - Reg - Growth</t>
  </si>
  <si>
    <t>Nippon India Medium to Long Term Fund - Reg - G P - Growth</t>
  </si>
  <si>
    <t>UTI Medium to Long Term Fund - Growth</t>
  </si>
  <si>
    <t>HSBC Medium to Long Term Fund - Growth</t>
  </si>
  <si>
    <t>LIC MF Medium to Long Term Fund - Dir - Growth</t>
  </si>
  <si>
    <t>Canara Robeco Medium to Long Term Fund - Dir - Growth</t>
  </si>
  <si>
    <t>Franklin India Medium to Long Term Fund - Dir - Growth</t>
  </si>
  <si>
    <t>JM Medium to Long Term Fund - Dir - Growth</t>
  </si>
  <si>
    <t>LIC MF Medium to Long Term Fund - Growth</t>
  </si>
  <si>
    <t>Canara Robeco Medium to Long Term Fund - Growth</t>
  </si>
  <si>
    <t>Franklin India Medium to Long Term Fund - Reg - Growth</t>
  </si>
  <si>
    <t>JM Medium to Long Term Fund - Growth</t>
  </si>
  <si>
    <t>CRISIL Long Duration Debt A-III Index*</t>
  </si>
  <si>
    <t>NIFTY Long Duration Debt Index A-III*</t>
  </si>
  <si>
    <t>Nippon India Nivesh Lakshya Long Term Fund - Dir - Growth</t>
  </si>
  <si>
    <t>HDFC Long Term Fund - Dir - Growth</t>
  </si>
  <si>
    <t>SBI Long Term Fund - Dir - Growth</t>
  </si>
  <si>
    <t>ICICI Prudential Long Term Fund - Dir - Growth</t>
  </si>
  <si>
    <t>Axis Long Term Fund - Dir - Growth</t>
  </si>
  <si>
    <t>Aditya Birla Sun Life Long Term Fund - Dir - Growth</t>
  </si>
  <si>
    <t>UTI Long Term Fund - Dir - Growth</t>
  </si>
  <si>
    <t>Kotak Long Term Fund - Dir - Growth</t>
  </si>
  <si>
    <t>Bandhan Long Term Fund - Dir - Growth</t>
  </si>
  <si>
    <t>Nippon India Nivesh Lakshya Long Term Fund - Reg - Growth</t>
  </si>
  <si>
    <t>HDFC Long Term Fund - Reg - Growth</t>
  </si>
  <si>
    <t>SBI Long Term Fund - Reg - Growth</t>
  </si>
  <si>
    <t>ICICI Prudential Long Term Fund - Growth</t>
  </si>
  <si>
    <t>Axis Long Term Fund - Reg - Growth</t>
  </si>
  <si>
    <t>Aditya Birla Sun Life Long Term Fund - Reg - Growth</t>
  </si>
  <si>
    <t>UTI Long Term Fund - Reg - Growth</t>
  </si>
  <si>
    <t>Kotak Long Term Fund - Reg - Growth</t>
  </si>
  <si>
    <t>Bandhan Long Term Fund - Reg - Growth</t>
  </si>
  <si>
    <t>Franklin India Long Term Fund - Dir - Growth</t>
  </si>
  <si>
    <t>Mirae Asset Long Term Fund - Dir - Growth</t>
  </si>
  <si>
    <t>Franklin India Long Term Fund - Reg - Growth</t>
  </si>
  <si>
    <t>Mirae Asset Long Term Fund - Reg - Growth</t>
  </si>
  <si>
    <t>CRISIL Dynamic Bond A-III Index*</t>
  </si>
  <si>
    <t>NIFTY Composite Debt Index A-III*</t>
  </si>
  <si>
    <t>ICICI Prudential Dynamic Term Fund - Dir - Growth</t>
  </si>
  <si>
    <t>Nippon India Dynamic Term Fund - Dir - Growth</t>
  </si>
  <si>
    <t>SBI Dynamic Term Fund - Dir - Growth</t>
  </si>
  <si>
    <t>Kotak Dynamic Term Fund - Dir - Growth</t>
  </si>
  <si>
    <t>Bandhan Dynamic Term Fund - Dir - Growth</t>
  </si>
  <si>
    <t>Aditya Birla Sun Life Dynamic Term Fund - Dir - Growth</t>
  </si>
  <si>
    <t>If redeemed bet. 0 Day to 90 Day Exit Load is 0.5%</t>
  </si>
  <si>
    <t>Axis Dynamic Term Fund - Dir - Growth</t>
  </si>
  <si>
    <t>DSP Dynamic Term Fund - Dir - Growth</t>
  </si>
  <si>
    <t>360 ONE Dynamic Term Fund - Dir - Growth</t>
  </si>
  <si>
    <t>HDFC Dynamic Term Fund - Dir - Growth</t>
  </si>
  <si>
    <t>UTI Dynamic Term Fund - Dir - Growth</t>
  </si>
  <si>
    <t>HSBC Dynamic Term Fund - Dir - Growth</t>
  </si>
  <si>
    <t>ICICI Prudential Dynamic Term Fund - Growth</t>
  </si>
  <si>
    <t>Nippon India Dynamic Term Fund - Reg - Growth</t>
  </si>
  <si>
    <t>SBI Dynamic Term Fund - Growth</t>
  </si>
  <si>
    <t>Kotak Dynamic Term Fund - Reg - Growth</t>
  </si>
  <si>
    <t>Bandhan Dynamic Term Fund - Reg - Growth</t>
  </si>
  <si>
    <t>Aditya Birla Sun Life Dynamic Term Fund - Ret - Growth</t>
  </si>
  <si>
    <t>Axis Dynamic Term Fund - Growth</t>
  </si>
  <si>
    <t>DSP Dynamic Term Fund - Reg - Growth</t>
  </si>
  <si>
    <t>360 ONE Dynamic Term Fund - Growth</t>
  </si>
  <si>
    <t>HDFC Dynamic Term Fund - Growth</t>
  </si>
  <si>
    <t>UTI Dynamic Term Fund - Reg - Growth</t>
  </si>
  <si>
    <t>HSBC Dynamic Term Fund - Growth</t>
  </si>
  <si>
    <t>Baroda BNP Paribas Dynamic Term Fund - Dir - Growth</t>
  </si>
  <si>
    <t>Mirae Asset Dynamic Term Fund - Dir - Growth</t>
  </si>
  <si>
    <t>Quantum Dynamic Term Fund - Dir - Growth</t>
  </si>
  <si>
    <t>Canara Robeco Dynamic Term Fund - Dir - Growth</t>
  </si>
  <si>
    <t>PGIM India Dynamic Term Fund - Dir - Growth</t>
  </si>
  <si>
    <t>Union Dynamic Term Fund - Dir - Growth</t>
  </si>
  <si>
    <t>JM Dynamic Term Fund - Dir - Growth</t>
  </si>
  <si>
    <t>Mahindra Manulife Dynamic Term Fund - Dir - Growth</t>
  </si>
  <si>
    <t>ITI Dynamic Term Fund - Dir - Growth</t>
  </si>
  <si>
    <t>Groww Dynamic Term Fund - Dir - Growth</t>
  </si>
  <si>
    <t>Baroda BNP Paribas Dynamic Term Fund - Growth</t>
  </si>
  <si>
    <t>Mirae Asset Dynamic Term Fund - Reg - Growth</t>
  </si>
  <si>
    <t>Quantum Dynamic Term Fund - Growth</t>
  </si>
  <si>
    <t>Canara Robeco Dynamic Term Fund - Reg - Growth</t>
  </si>
  <si>
    <t>PGIM India Dynamic Term Fund - Growth</t>
  </si>
  <si>
    <t>Union Dynamic Term Fund - Growth</t>
  </si>
  <si>
    <t>JM Dynamic Term Fund - Growth</t>
  </si>
  <si>
    <t>Mahindra Manulife Dynamic Term Fund - Reg - Growth</t>
  </si>
  <si>
    <t>ITI Dynamic Term Fund - Reg - Growth</t>
  </si>
  <si>
    <t>Groww Dynamic Term Fund - Reg - Growth</t>
  </si>
  <si>
    <t>CRISIL Corporate Bond A-II Index*</t>
  </si>
  <si>
    <t>CRISIL Corporate Debt A-II Index*</t>
  </si>
  <si>
    <t>Nifty Corporate Bond Index A-II*</t>
  </si>
  <si>
    <t>HDFC Corporate Bond Fund - Dir - Growth</t>
  </si>
  <si>
    <t>ICICI Prudential Corporate Bond Fund - Dir - Growth</t>
  </si>
  <si>
    <t>Aditya Birla Sun Life Corporate Bond Fund - Dir - Growth</t>
  </si>
  <si>
    <t>SBI Corporate Bond Fund - Dir - Growth</t>
  </si>
  <si>
    <t>Kotak Corporate Bond Fund - Dir - Growth</t>
  </si>
  <si>
    <t>Bandhan Corporate Bond Fund - Dir - Growth</t>
  </si>
  <si>
    <t>Nippon India Corporate Bond Fund - Dir - Growth</t>
  </si>
  <si>
    <t>Axis Corporate Bond Fund - Dir - Growth</t>
  </si>
  <si>
    <t>HSBC Corporate Bond Fund - Dir - Growth</t>
  </si>
  <si>
    <t>UTI Corporate Bond Fund - Dir - Growth</t>
  </si>
  <si>
    <t>Invesco India Corporate Bond Fund - Dir - Growth</t>
  </si>
  <si>
    <t>DSP Corporate Bond Fund - Dir - Growth</t>
  </si>
  <si>
    <t>Tata Corporate Bond Fund - Dir - Growth</t>
  </si>
  <si>
    <t>Franklin India Corporate Bond Fund - Dir - Growth</t>
  </si>
  <si>
    <t>HDFC Corporate Bond Fund - Growth</t>
  </si>
  <si>
    <t>ICICI Prudential Corporate Bond Fund - Reg - Growth</t>
  </si>
  <si>
    <t>Aditya Birla Sun Life Corporate Bond Fund - Reg - Growth</t>
  </si>
  <si>
    <t>SBI Corporate Bond Fund - Reg - Growth</t>
  </si>
  <si>
    <t>Kotak Corporate Bond Fund - Std - Growth</t>
  </si>
  <si>
    <t>Bandhan Corporate Bond Fund - Reg - Growth</t>
  </si>
  <si>
    <t>Nippon India Corporate Bond Fund - Reg - Growth</t>
  </si>
  <si>
    <t>Axis Corporate Bond Fund - Reg - Growth</t>
  </si>
  <si>
    <t>HSBC Corporate Bond Fund - Reg - Growth</t>
  </si>
  <si>
    <t>UTI Corporate Bond Fund - Reg - Growth</t>
  </si>
  <si>
    <t>Invesco India Corporate Bond Fund - Growth</t>
  </si>
  <si>
    <t>DSP Corporate Bond Fund - Reg - Growth</t>
  </si>
  <si>
    <t>Tata Corporate Bond Fund - Reg - Growth</t>
  </si>
  <si>
    <t>Franklin India Corporate Bond Fund - Growth</t>
  </si>
  <si>
    <t>Sundaram Corporate Bond Fund - Dir - Growth</t>
  </si>
  <si>
    <t>Union Corporate Bond Fund - Dir - Growth</t>
  </si>
  <si>
    <t>Baroda BNP Paribas Corporate Bond Fund - Dir - Growth</t>
  </si>
  <si>
    <t>Canara Robeco Corporate Bond Fund - Dir - Growth</t>
  </si>
  <si>
    <t>PGIM India Corporate Bond Fund - Dir - Growth</t>
  </si>
  <si>
    <t>TRUSTMF Corporate Bond Fund - Dir - Growth</t>
  </si>
  <si>
    <t>Mirae Asset Corporate Bond Fund - Dir - Growth</t>
  </si>
  <si>
    <t>Sundaram Corporate Bond Fund - Reg - Growth</t>
  </si>
  <si>
    <t>Union Corporate Bond Fund - Reg - Growth</t>
  </si>
  <si>
    <t>Baroda BNP Paribas Corporate Bond Fund - Growth</t>
  </si>
  <si>
    <t>Canara Robeco Corporate Bond Fund - Reg - Growth</t>
  </si>
  <si>
    <t>PGIM India Corporate Bond Fund - Growth</t>
  </si>
  <si>
    <t>TRUSTMF Corporate Bond Fund - Reg - Growth</t>
  </si>
  <si>
    <t>Mirae Asset Corporate Bond Fund - Reg - Growth</t>
  </si>
  <si>
    <t>CRISIL Credit Risk Debt B-II Index*</t>
  </si>
  <si>
    <t>Nifty Credit Risk Bond Index B-II*</t>
  </si>
  <si>
    <t>HDFC Credit Risk Fund - Dir - Growth</t>
  </si>
  <si>
    <t>If redeemed bet. 0 Month to 12 Month Exit Load is 1%, If redeemed bet. 12 Month to 18 Month Exit Load is 0.5%</t>
  </si>
  <si>
    <t>ICICI Prudential Credit Risk Fund - Dir - Growth</t>
  </si>
  <si>
    <t>SBI Credit Risk Fund - Dir - Growth</t>
  </si>
  <si>
    <t>If redeemed bet. 0 Month to 12 Month Exit Load is 3%, If redeemed bet. 12 Month to 24 Month Exit Load is 1.5%, If redeemed bet. 24 Month to 36 Month Exit Load is 0.75%</t>
  </si>
  <si>
    <t>Aditya Birla Sun Life Credit Risk Fund - Dir - Growth</t>
  </si>
  <si>
    <t>Nippon India Credit Risk Fund - Dir - Growth</t>
  </si>
  <si>
    <t>Kotak Credit Risk Fund - Dir - Growth</t>
  </si>
  <si>
    <t>HSBC Credit Risk Fund - Dir - Growth</t>
  </si>
  <si>
    <t>Axis Credit Risk Fund - Dir - Growth</t>
  </si>
  <si>
    <t>DSP Credit Risk Fund - Dir - Growth</t>
  </si>
  <si>
    <t>If redeemed bet. 0 Day to 360 Days Exit Load is 3%</t>
  </si>
  <si>
    <t>UTI Credit Risk Fund - Dir - Growth</t>
  </si>
  <si>
    <t>Bandhan Credit Risk Fund - Dir - Growth</t>
  </si>
  <si>
    <t>HDFC Credit Risk Fund - Reg - Growth</t>
  </si>
  <si>
    <t>ICICI Prudential Credit Risk Fund - Growth</t>
  </si>
  <si>
    <t>SBI Credit Risk Fund - Growth</t>
  </si>
  <si>
    <t>Aditya Birla Sun Life Credit Risk Fund - Reg - Growth</t>
  </si>
  <si>
    <t>Nippon India Credit Risk Fund - Reg - Growth</t>
  </si>
  <si>
    <t>Kotak Credit Risk Fund - Reg - Growth</t>
  </si>
  <si>
    <t>HSBC Credit Risk Fund - Growth</t>
  </si>
  <si>
    <t>Axis Credit Risk Fund - Growth</t>
  </si>
  <si>
    <t>DSP Credit Risk Fund - Reg - Growth</t>
  </si>
  <si>
    <t>UTI Credit Risk Fund - Growth</t>
  </si>
  <si>
    <t>Bandhan Credit Risk Fund - Reg - Growth</t>
  </si>
  <si>
    <t>Baroda BNP Paribas Credit Risk Fund - Dir - Growth</t>
  </si>
  <si>
    <t>Invesco India Credit Risk Fund - Dir - Growth</t>
  </si>
  <si>
    <t>Bank of India Credit Risk Fund - Dir - Growth</t>
  </si>
  <si>
    <t>Baroda BNP Paribas Credit Risk Fund - Reg - Growth</t>
  </si>
  <si>
    <t>Invesco India Credit Risk Fund - Reg - Growth</t>
  </si>
  <si>
    <t>Bank of India Credit Risk Fund - Reg - Growth</t>
  </si>
  <si>
    <t>CRISIL Banking and PSU Debt A-II Index*</t>
  </si>
  <si>
    <t>Nifty Banking &amp; PSU Debt Index A-II*</t>
  </si>
  <si>
    <t>Bandhan Banking and PSU Debt Fund - Dir - Growth</t>
  </si>
  <si>
    <t>Axis Banking and PSU Debt Fund - Dir - Growth</t>
  </si>
  <si>
    <t>Aditya Birla Sun Life Banking and PSU Debt Fund - Dir - Growth</t>
  </si>
  <si>
    <t>ICICI Prudential Banking and PSU Debt Fund - Dir - Growth</t>
  </si>
  <si>
    <t>HDFC Banking and PSU Debt Fund - Dir - Growth</t>
  </si>
  <si>
    <t>Nippon India Banking and PSU Debt Fund - Dir - Growth</t>
  </si>
  <si>
    <t>Kotak Banking and PSU Debt Fund - Dir - Growth</t>
  </si>
  <si>
    <t>SBI Banking and PSU Debt Fund - Dir - Growth</t>
  </si>
  <si>
    <t>HSBC Banking and PSU Debt Fund - Dir - Growth</t>
  </si>
  <si>
    <t>DSP Banking and PSU Debt Fund - Dir - Growth</t>
  </si>
  <si>
    <t>LIC MF Banking &amp; PSU Debt Fund - Dir - Growth</t>
  </si>
  <si>
    <t>UTI Banking &amp; PSU Debt Fund - Dir - Growth</t>
  </si>
  <si>
    <t>Franklin India Banking and PSU Debt Fund - Dir - Growth</t>
  </si>
  <si>
    <t>Bandhan Banking and PSU Debt Fund - Reg - Growth</t>
  </si>
  <si>
    <t>Axis Banking and PSU Debt Fund - Growth</t>
  </si>
  <si>
    <t>Aditya Birla Sun Life Banking and PSU Debt Fund - Reg - Growth</t>
  </si>
  <si>
    <t>ICICI Prudential Banking and PSU Debt Fund - Reg - Growth</t>
  </si>
  <si>
    <t>HDFC Banking and PSU Debt Fund - Reg - Growth</t>
  </si>
  <si>
    <t>Nippon India Banking and PSU Debt Fund - Reg - Growth</t>
  </si>
  <si>
    <t>Kotak Banking and PSU Debt Fund - Reg - Growth</t>
  </si>
  <si>
    <t>SBI Banking and PSU Debt Fund - Growth</t>
  </si>
  <si>
    <t>HSBC Banking and PSU Debt Fund - Growth</t>
  </si>
  <si>
    <t>DSP Banking and PSU Debt Fund - Reg - Growth</t>
  </si>
  <si>
    <t>LIC MF Banking &amp; PSU Debt Fund - Growth</t>
  </si>
  <si>
    <t>UTI Banking &amp; PSU Debt Fund - Reg - Growth</t>
  </si>
  <si>
    <t>Franklin India Banking and PSU Debt Fund - Growth</t>
  </si>
  <si>
    <t>Edelweiss Banking and PSU Debt Fund - Dir - Growth</t>
  </si>
  <si>
    <t>Bajaj Finserv Banking and PSU Debt Fund - Dir - Growth</t>
  </si>
  <si>
    <t>Sundaram Banking and PSU Fund - Dir - Growth</t>
  </si>
  <si>
    <t>Canara Robeco Banking and PSU Debt Fund - Dir - Growth</t>
  </si>
  <si>
    <t>TRUSTMF Banking &amp; PSU Fund - Dir - Growth</t>
  </si>
  <si>
    <t>Invesco India Banking and PSU Debt Fund - Dir - Growth</t>
  </si>
  <si>
    <t>Mirae Asset Banking and PSU Debt Fund - Dir - Growth</t>
  </si>
  <si>
    <t>ITI Banking &amp; PSU Debt Fund - Dir - Growth</t>
  </si>
  <si>
    <t>Baroda BNP Paribas Banking and PSU Bond Fund - Dir - Growth</t>
  </si>
  <si>
    <t>Edelweiss Banking and PSU Debt Fund - Reg - Growth</t>
  </si>
  <si>
    <t>Bajaj Finserv Banking and PSU Debt Fund - Reg - Growth</t>
  </si>
  <si>
    <t>Sundaram Banking and PSU Fund - Reg - Growth</t>
  </si>
  <si>
    <t>Canara Robeco Banking and PSU Debt Fund - Reg - Growth</t>
  </si>
  <si>
    <t>TRUSTMF Banking &amp; PSU Fund - Reg - Growth</t>
  </si>
  <si>
    <t>Invesco India Banking and PSU Debt Fund - Growth</t>
  </si>
  <si>
    <t>Mirae Asset Banking and PSU Debt Fund - Reg - Growth</t>
  </si>
  <si>
    <t>ITI Banking &amp; PSU Debt Fund - Reg - Growth</t>
  </si>
  <si>
    <t>Baroda BNP Paribas Banking and PSU Bond Fund - Reg - Growth</t>
  </si>
  <si>
    <t>CRISIL Dynamic Gilt A-III Index*</t>
  </si>
  <si>
    <t>CRISIL Dynamic Gilt Index*</t>
  </si>
  <si>
    <t>Nifty All Duration G-Sec Index*</t>
  </si>
  <si>
    <t>SBI Gilt Fund - Dir - Growth</t>
  </si>
  <si>
    <t>ICICI Prudential Gilt Fund - Dir - Growth</t>
  </si>
  <si>
    <t>Kotak Gilt Fund - Dir - Growth</t>
  </si>
  <si>
    <t>HDFC Gilt Fund - Dir - Growth</t>
  </si>
  <si>
    <t>Bandhan Gilt Fund - Dir - Growth</t>
  </si>
  <si>
    <t>Nippon India Gilt Fund - Dir - Growth</t>
  </si>
  <si>
    <t>Aditya Birla Sun Life Gilt Fund - Dir - Growth</t>
  </si>
  <si>
    <t>DSP Gilt Fund - Dir - Growth</t>
  </si>
  <si>
    <t>Tata Gilt Fund Plan A - Dir - Growth</t>
  </si>
  <si>
    <t>Baroda BNP Paribas Gilt Fund - Dir - Growth</t>
  </si>
  <si>
    <t>UTI Gilt Fund - Dir - Growth</t>
  </si>
  <si>
    <t>Axis Gilt Fund - Dir - Growth</t>
  </si>
  <si>
    <t>HSBC Gilt Fund - Dir - Growth</t>
  </si>
  <si>
    <t>Invesco India Gilt Fund - Dir - Growth</t>
  </si>
  <si>
    <t>SBI Gilt Fund - Growth</t>
  </si>
  <si>
    <t>ICICI Prudential Gilt Fund - Growth</t>
  </si>
  <si>
    <t>Kotak Gilt Fund - Growth</t>
  </si>
  <si>
    <t>HDFC Gilt Fund - Growth</t>
  </si>
  <si>
    <t>Bandhan Gilt Fund - Reg - Growth (Re-launched)</t>
  </si>
  <si>
    <t>Nippon India Gilt Fund - Reg - Growth</t>
  </si>
  <si>
    <t>Aditya Birla Sun Life Gilt Fund - Reg - Growth</t>
  </si>
  <si>
    <t>DSP Gilt Fund - Growth</t>
  </si>
  <si>
    <t>Tata Gilt Fund - Reg - Growth</t>
  </si>
  <si>
    <t>Baroda BNP Paribas Gilt Fund - Growth</t>
  </si>
  <si>
    <t>UTI Gilt Fund - Growth</t>
  </si>
  <si>
    <t>Axis Gilt Fund - Growth</t>
  </si>
  <si>
    <t>HSBC Gilt Fund - Reg - Growth</t>
  </si>
  <si>
    <t>Invesco India Gilt Fund - Growth</t>
  </si>
  <si>
    <t>Franklin India Gilt Fund - Dir - Growth</t>
  </si>
  <si>
    <t>Edelweiss Gilt Fund - Dir - Growth</t>
  </si>
  <si>
    <t>Canara Robeco Gilt Fund - Dir - Growth</t>
  </si>
  <si>
    <t>PGIM India Gilt Fund - Dir - Growth</t>
  </si>
  <si>
    <t>Union Gilt Fund - Dir - Growth</t>
  </si>
  <si>
    <t>Quant Gilt Fund - Dir - Growth</t>
  </si>
  <si>
    <t>LIC MF Gilt Fund - Dir - Growth</t>
  </si>
  <si>
    <t>If redeemed bet. 0 Day to 30 Day Exit Load is 0.25%</t>
  </si>
  <si>
    <t>Groww Gilt Fund - Dir - Growth</t>
  </si>
  <si>
    <t>Bajaj Finserv Gilt Fund - Dir - Growth</t>
  </si>
  <si>
    <t>Franklin India Gilt Fund - Growth</t>
  </si>
  <si>
    <t>Edelweiss Gilt Fund - Reg - Growth</t>
  </si>
  <si>
    <t>Canara Robeco Gilt Fund - Growth</t>
  </si>
  <si>
    <t>PGIM India Gilt Fund - Growth</t>
  </si>
  <si>
    <t>Union Gilt Fund - Reg - Growth</t>
  </si>
  <si>
    <t>Quant Gilt Fund - Reg - Growth</t>
  </si>
  <si>
    <t>LIC MF Gilt Fund - Growth</t>
  </si>
  <si>
    <t>Groww Gilt Fund - Reg - Growth</t>
  </si>
  <si>
    <t>Bajaj Finserv Gilt Fund - Reg - Growth</t>
  </si>
  <si>
    <t>CRISIL 10 Yr Gilt Index*</t>
  </si>
  <si>
    <t>Nifty 10 yr Benchmark G-Sec Index*</t>
  </si>
  <si>
    <t>ICICI Prudential 10 year Constant Maturity Gilt Fund - Dir - Growth</t>
  </si>
  <si>
    <t>SBI 10 year Constant Maturity Gilt Fund - Dir - Growth</t>
  </si>
  <si>
    <t>Bandhan 10 year Constant Maturity Gilt Fund - Dir - Growth</t>
  </si>
  <si>
    <t>UTI 10 year Constant Maturity Gilt Fund - Dir - Growth</t>
  </si>
  <si>
    <t>DSP 10 year Constant Maturity Gilt Fund - Dir - Growth</t>
  </si>
  <si>
    <t>ICICI Prudential 10 year Constant Maturity Gilt Fund - Reg - Growth</t>
  </si>
  <si>
    <t>SBI 10 year Constant Maturity Gilt Fund - Growth</t>
  </si>
  <si>
    <t>Bandhan 10 year Constant Maturity Gilt Fund - Reg - Growth</t>
  </si>
  <si>
    <t>UTI 10 year Constant Maturity Gilt Fund - Reg - Growth</t>
  </si>
  <si>
    <t>DSP 10 year Constant Maturity Gilt Fund - Reg - Growth</t>
  </si>
  <si>
    <t>HDFC Floating Interest Rates Fund - Dir - Growth</t>
  </si>
  <si>
    <t>Aditya Birla Sun Life Floating Interest Rates Fund - Dir - Growth</t>
  </si>
  <si>
    <t>ICICI Prudential Floating Interest Fund - Dir - Growth</t>
  </si>
  <si>
    <t>Nippon India Floating Interest Rates Fund - Dir - Growth</t>
  </si>
  <si>
    <t>Kotak Floating Interest Rates Fund - Dir - Growth</t>
  </si>
  <si>
    <t>UTI Floating Interest Rates Fund - Dir - Growth</t>
  </si>
  <si>
    <t>SBI Floating Interest Rates Fund - Dir - Growth</t>
  </si>
  <si>
    <t>If redeemed bet. 0 Day to 3 Days Exit Load is 0.1%</t>
  </si>
  <si>
    <t>DSP Floating Interest Rates Fund - Dir - Growth</t>
  </si>
  <si>
    <t>Franklin India Floating Interest Rates Fund - Dir - Growth</t>
  </si>
  <si>
    <t>Bandhan Floating Interest Rates Fund - Dir - Growth</t>
  </si>
  <si>
    <t>Axis Floating Interest Rates Fund - Dir - Growth</t>
  </si>
  <si>
    <t>Tata Floating Interest Rates Fund - Dir - Growth</t>
  </si>
  <si>
    <t>HDFC Floating Interest Rates Fund - Growth</t>
  </si>
  <si>
    <t>Aditya Birla Sun Life Floating Interest Rates Fund - Reg - Growth</t>
  </si>
  <si>
    <t>ICICI Prudential Floating Interest Rates Fund - Growth</t>
  </si>
  <si>
    <t>Nippon India Floating Interest Rates Fund - Reg - Growth</t>
  </si>
  <si>
    <t>Kotak Floating Interest Rates Fund - Reg - Growth</t>
  </si>
  <si>
    <t>UTI Floating Interest Rates Fund - Reg - Growth</t>
  </si>
  <si>
    <t>SBI Floating Interest Rates Fund - Reg - Growth</t>
  </si>
  <si>
    <t>DSP Floating Interest Rates Fund - Reg - Growth</t>
  </si>
  <si>
    <t>Franklin India Floating Interest Rates Fund - Growth</t>
  </si>
  <si>
    <t>Bandhan Floating Interest Rates Fund - Reg - Growth</t>
  </si>
  <si>
    <t>Axis Floating Interest Rates Fund - Reg - Growth</t>
  </si>
  <si>
    <t>Tata Floating Interest Rates Fund - Reg - Growth</t>
  </si>
  <si>
    <t>Bloomberg US Treasury 1-3 Year Index*</t>
  </si>
  <si>
    <t>Bloomberg US Treasury 3-10 Year Index*</t>
  </si>
  <si>
    <t>BSE Liquid Rate Index*</t>
  </si>
  <si>
    <t>CRISIL Broad Based Gilt Index*</t>
  </si>
  <si>
    <t>CRISIL Composite Bond Index*</t>
  </si>
  <si>
    <t>CRISIL IBX 50:50 Gilt Plus SDL Index  April 2028*</t>
  </si>
  <si>
    <t>CRISIL IBX 50:50 Gilt Plus SDL Index  April 2037*</t>
  </si>
  <si>
    <t>CRISIL IBX 50:50 Gilt Plus SDL Index  June 2027*</t>
  </si>
  <si>
    <t>CRISIL IBX 50:50 Gilt Plus SDL Index  Sep 2027*</t>
  </si>
  <si>
    <t>CRISIL IBX 50:50 Gilt Plus SDL Index - Sep 2028*</t>
  </si>
  <si>
    <t>CRISIL IBX 50:50 Gilt Plus SDL Short Duration Index*</t>
  </si>
  <si>
    <t>CRISIL IBX 50:50 PSU + SDL Index Â October 2025*</t>
  </si>
  <si>
    <t>CRISIL IBX 60:40 SDL + AAA PSU Index  April 2025*</t>
  </si>
  <si>
    <t>CRISIL IBX 60:40 SDL + AAA PSU Index  April 2026*</t>
  </si>
  <si>
    <t>CRISIL IBX 60:40 SDL + AAA PSU Index - April 2027*</t>
  </si>
  <si>
    <t>CRISIL IBX 70:30 CPSE Plus SDL - April 2025*</t>
  </si>
  <si>
    <t>CRISIL IBX 90:10 SDL plus Gilt Index  April 2032*</t>
  </si>
  <si>
    <t>CRISIL IBX 90:10 SDL Plus Gilt Index  September 2027*</t>
  </si>
  <si>
    <t>CRISIL IBX 90:10 SDL plus Gilt Index November 2026*</t>
  </si>
  <si>
    <t>CRISIL IBX AAA Financial Services Index  Sep 2027*</t>
  </si>
  <si>
    <t>CRISIL IBX AAA Financial Services Index Dec 2026*</t>
  </si>
  <si>
    <t>CRISIL IBX Gilt Apr 2028 Index*</t>
  </si>
  <si>
    <t>Crisil IBX Gilt Index - April 2032*</t>
  </si>
  <si>
    <t>CRISIL IBX Gilt Index  April 2033*</t>
  </si>
  <si>
    <t>Crisil IBX Gilt Index - June 2027*</t>
  </si>
  <si>
    <t>CRISIL IBX Gilt Index  June 2036*</t>
  </si>
  <si>
    <t>CRISIL IBX SDL Index  April 2033*</t>
  </si>
  <si>
    <t>CRISIL IBX SDL Index  June 2027*</t>
  </si>
  <si>
    <t>CRISIL IBX SDL Index  June 2032*</t>
  </si>
  <si>
    <t>CRISIL IBX SDL Index  June 2034*</t>
  </si>
  <si>
    <t>CRISIL IBX SDL Index  May 2027*</t>
  </si>
  <si>
    <t>CRISIL IBX SDL Index September-2027*</t>
  </si>
  <si>
    <t>CRISIL-IBX 10:90 Gilt + SDL Index - Dec 2029*</t>
  </si>
  <si>
    <t>CRISIL-IBX 50:50 Gilt Plus SDL Index - April 2033*</t>
  </si>
  <si>
    <t>CRISIL-IBX AAA Financial Services Index  Dec 2026*</t>
  </si>
  <si>
    <t>CRISIL-IBX AAA Financial Services Index  Jan 2028*</t>
  </si>
  <si>
    <t>CRISIL-IBX AAA NBFC Index  Jun 2027*</t>
  </si>
  <si>
    <t>CRISIL-IBX AAA NBFC-HFC Index  Dec 2025*</t>
  </si>
  <si>
    <t>CRISIL-IBX AAA NBFC-HFC Index  Sep 2026*</t>
  </si>
  <si>
    <t>CRISIL-IBX AAA NBFC-HFC Index Jun 2027*</t>
  </si>
  <si>
    <t>CRISIL-IBX Gilt Index  April 2026*</t>
  </si>
  <si>
    <t>CRISIL-IBX Gilt Index  April 2026-TRI*</t>
  </si>
  <si>
    <t>CRISIL-IBX Gilt Index - April 2028*</t>
  </si>
  <si>
    <t>CRISIL-IBX Gilt Index  April 2029*</t>
  </si>
  <si>
    <t>MSCI U.S. Government Bond Index*</t>
  </si>
  <si>
    <t>Nifty 5 yr Benchmark G-Sec Index - TRI*</t>
  </si>
  <si>
    <t>Nifty 8-13 yr G-Sec Index*</t>
  </si>
  <si>
    <t>Nifty AAA Bond Jun 2025 HTM Index*</t>
  </si>
  <si>
    <t>Nifty AAA Bond Plus SDL Apr 2026 50:50 Index*</t>
  </si>
  <si>
    <t>Nifty AAA CPSE Bond Plus SDL Apr 2027 60:40 Index*</t>
  </si>
  <si>
    <t>Nifty AAA Financial Services Bond Mar 2028 Index*</t>
  </si>
  <si>
    <t>Nifty AAA PSU Bond Plus SDL Sep 2026 50:50 Index*</t>
  </si>
  <si>
    <t>Nifty BHARAT Bond Index - April 2025*</t>
  </si>
  <si>
    <t>Nifty BHARAT Bond Index - April 2030*</t>
  </si>
  <si>
    <t>Nifty BHARAT Bond Index - April 2031*</t>
  </si>
  <si>
    <t>Nifty BHARAT Bond Index  April 2032*</t>
  </si>
  <si>
    <t>Nifty BHARAT Bond Index  April 2033*</t>
  </si>
  <si>
    <t>Nifty CPSE Bond Plus SDL Sep 2026 50:50 Index*</t>
  </si>
  <si>
    <t>Nifty G-Sec Apr 2029 Index*</t>
  </si>
  <si>
    <t>Nifty G-Sec Dec 2026 Index (TRI)*</t>
  </si>
  <si>
    <t>Nifty G-sec Dec 2026 Index*</t>
  </si>
  <si>
    <t>Nifty G-sec December-2030 Index*</t>
  </si>
  <si>
    <t>Nifty G-sec Jul 2027 Index*</t>
  </si>
  <si>
    <t>Nifty G-Sec July 2031 Index*</t>
  </si>
  <si>
    <t>Nifty G-Sec July 2033 Index*</t>
  </si>
  <si>
    <t>Nifty G-Sec Jun 2027 Index*</t>
  </si>
  <si>
    <t>Nifty G-Sec Jun 2036 Index*</t>
  </si>
  <si>
    <t>Nifty G-Sec Oct 2028 Index*</t>
  </si>
  <si>
    <t>Nifty G-Sec Sep 2027 Index*</t>
  </si>
  <si>
    <t>Nifty G-Sec Sep 2032 Index*</t>
  </si>
  <si>
    <t>Nifty LargeMidcap250 Plus 8-13 yr G-Sec 70:30 Index TRI*</t>
  </si>
  <si>
    <t>Nifty PSU Bond Plus SDL Apr 2026 50:50 Index*</t>
  </si>
  <si>
    <t>Nifty PSU Bond Plus SDL Apr 2027 50:50 Index*</t>
  </si>
  <si>
    <t>NIFTY PSU BOND PLUS SDL SEP 2027 40:60 Index*</t>
  </si>
  <si>
    <t>Nifty SDL Apr 2026 Top 20 Equal Weight Index*</t>
  </si>
  <si>
    <t>Nifty SDL Apr 2027 Index*</t>
  </si>
  <si>
    <t>Nifty SDL Dec 2028 Index*</t>
  </si>
  <si>
    <t>NIFTY SDL December 2026 Index*</t>
  </si>
  <si>
    <t>Nifty SDL Jul 2026 Index*</t>
  </si>
  <si>
    <t>Nifty SDL Jul 2033 Index*</t>
  </si>
  <si>
    <t>Nifty SDL Jun 2027 Index*</t>
  </si>
  <si>
    <t>Nifty SDL June 2028 Index*</t>
  </si>
  <si>
    <t>Nifty SDL Oct 2026 Index*</t>
  </si>
  <si>
    <t>Nifty SDL Plus AAA PSU Bond Apr 2026 75:25 Index*</t>
  </si>
  <si>
    <t>Nifty SDL Plus AAA PSU Bond Apr 2028 75:25 Index*</t>
  </si>
  <si>
    <t>Nifty SDL Plus AAA PSU Bond Dec 2027 60: 40 Index*</t>
  </si>
  <si>
    <t>Nifty SDL Plus AAA PSU Bond July 2028 60: 40 Index*</t>
  </si>
  <si>
    <t>NIFTY SDL Plus G-Sec Jun 2027 40:60 Index*</t>
  </si>
  <si>
    <t>Nifty SDL Plus G-Sec Jun 2028 30:70 Index*</t>
  </si>
  <si>
    <t>Nifty SDL Plus G-Sec Jun 2028 70:30 Index*</t>
  </si>
  <si>
    <t>Nifty SDL Plus G-Sec Jun 2029 70:30 Index*</t>
  </si>
  <si>
    <t>Nifty SDL Plus G-Sec Sep 2027 50:50 Index*</t>
  </si>
  <si>
    <t>Nifty SDL Plus PSU Bond Sep 2026 60:40 Index*</t>
  </si>
  <si>
    <t>Nifty SDL Sep 2025 Index*</t>
  </si>
  <si>
    <t>Nifty SDL Sep 2026 Index*</t>
  </si>
  <si>
    <t>Nifty SDL Sep 2027 Index*</t>
  </si>
  <si>
    <t>Nifty Short Duration Debt Index</t>
  </si>
  <si>
    <t>Nifty Short Duration G-Sec Index TRI*</t>
  </si>
  <si>
    <t>Nifty200 Momentum 30 Plus 8-13 yr G-Sec 75:25 Index*</t>
  </si>
  <si>
    <t>BHARAT Bond FOF - April 2030 - Dir - Growth</t>
  </si>
  <si>
    <t>ICICI Prudential Nifty PSU Bond Plus SDL Sep 2027 40:60 Index Fund - Dir - Growth</t>
  </si>
  <si>
    <t>Kotak Income Plus Arbitrage Omni FOF - Dir - Growth</t>
  </si>
  <si>
    <t>SBI CPSE Bond Plus SDL Sep 2026 50:50 Index Fund - Dir - Growth</t>
  </si>
  <si>
    <t>If redeemed bet. 0 Day to 30 Days Exit Load is 0.15%</t>
  </si>
  <si>
    <t>Aditya Birla Sun Life Nifty SDL Plus PSU Bond Sep 2026 60:40 Index Fund - Dir - Growth</t>
  </si>
  <si>
    <t>Kotak Nifty SDL Apr 2027 Top 12 Equal Weight Index Fund - Dir - Growth</t>
  </si>
  <si>
    <t>Bandhan CRISIL IBX Gilt June 2027 Index Fund - Dir - Growth</t>
  </si>
  <si>
    <t>Edelweiss Nifty PSU Bond Plus SDL Apr 2026 50:50 Index Fund - Dir - Growth</t>
  </si>
  <si>
    <t>BHARAT Bond FOF - April 2031 - Dir - Growth</t>
  </si>
  <si>
    <t>BHARAT Bond ETF FOF - April 2032 - Dir - Growth</t>
  </si>
  <si>
    <t>BHARAT Bond FOF - April 2025 - Dir - Growth</t>
  </si>
  <si>
    <t>Bandhan CRISIL IBX Gilt April 2028 Index Fund - Dir - Growth</t>
  </si>
  <si>
    <t>Aditya Birla Sun Life Nifty SDL Apr 2027 Index Fund - Dir - Growth</t>
  </si>
  <si>
    <t>ICICI Prudential Income plus Arbitrage Omni FOF - Dir - Growth</t>
  </si>
  <si>
    <t>Kotak Nifty SDL Apr 2032 Top 12 Equal Weight Index Fund - Dir - Growth</t>
  </si>
  <si>
    <t>Nippon India Nifty AAA CPSE Bond Plus SDL - Apr 2027 Maturity 60:40 Index Fund - Dir - Growth</t>
  </si>
  <si>
    <t>HDFC Income Plus Arbitrage Active FOF - Dir - Growth</t>
  </si>
  <si>
    <t>SBI CRISIL IBX Gilt Index  June 2036 Fund - Dir - Growth</t>
  </si>
  <si>
    <t>Axis CRISIL-IBX AAA Bond NBFC - Jun 2027 Index Fund - Dir - Growth</t>
  </si>
  <si>
    <t>HDFC CRISIL-IBX Financial Services 3-6 Months Debt Index Fund - Dir - Growth</t>
  </si>
  <si>
    <t>Axis Income Plus Arbitrage Omni FOF - Dir - Growth</t>
  </si>
  <si>
    <t>Aditya Birla Sun Life CRISIL - IBX Financial Services 3 to 6 Months Debt Index Fund - Dir - Growth</t>
  </si>
  <si>
    <t>Edelweiss Nifty PSU Bond Plus SDL Apr 2027 50:50 Index Fund - Dir - Growth</t>
  </si>
  <si>
    <t>BHARAT Bond ETF FOF - April 2033 - Dir - Growth</t>
  </si>
  <si>
    <t>SBI CRISIL IBX Gilt Index April 2029 Fund - Dir - Growth</t>
  </si>
  <si>
    <t>SBI Income Plus Arbitrage Active FOF - Dir - Growth</t>
  </si>
  <si>
    <t>SBI CRISIL IBX SDL Index September 2027 Fund - Dir - Growth</t>
  </si>
  <si>
    <t>Bandhan Income Plus Arbitrage Active FOF - Dir - Growth</t>
  </si>
  <si>
    <t>HSBC CRISIL IBX 50:50 Gilt Plus SDL Apr 2028 Index Fund - Dir - Growth</t>
  </si>
  <si>
    <t>Axis CRISIL IBX SDL May 2027 Index Fund - Dir - Growth</t>
  </si>
  <si>
    <t>DSP Nifty SDL Plus G-Sec Jun 2028 30:70 Index Fund - Dir - Growth</t>
  </si>
  <si>
    <t>DSP Income Plus Arbitrage Omni FoF - Dir - Growth</t>
  </si>
  <si>
    <t>ICICI Prudential Nifty SDL Sep 2027 Index Fund - Dir - Growth</t>
  </si>
  <si>
    <t>Aditya Birla Sun Life CRISIL IBX 60:40 SDL plus AAA PSU - Apr 2027 Index Fund - Dir - Growth</t>
  </si>
  <si>
    <t>Aditya Birla Sun Life CRISIL-IBX Financial Services 9-12 Months Debt Index Fund - Dir - Growth</t>
  </si>
  <si>
    <t>SBI CRISIL-IBX Financial Services 3-6 Months Debt Index Fund - Dir - Growth</t>
  </si>
  <si>
    <t>Kotak CRISIL-IBX Financial Services 9 to 12 Months Debt Index Fund - Dir - Growth</t>
  </si>
  <si>
    <t>Aditya Birla Sun Life Income plus Arbitrage Active FOF - Dir - Growth</t>
  </si>
  <si>
    <t>HDFC CRISIL-IBX Financial Services 9-12 Months Debt Index Fund - Dir - Growth</t>
  </si>
  <si>
    <t>HDFC Nifty G-sec Dec 2026 Index Fund - Dir - Growth</t>
  </si>
  <si>
    <t>ICICI Prudential Nifty SDL Dec 2028 Index Fund - Dir - Growth</t>
  </si>
  <si>
    <t>Edelweiss CRISIL IBX 50:50 Gilt Plus SDL April 2037 Index Fund - Dir - Growth</t>
  </si>
  <si>
    <t>HDFC NIFTY G-sec Jun 2036 Index Fund - Dir - Growth</t>
  </si>
  <si>
    <t>ICICI Prudential Nifty G-Sec Dec 2030 Index Fund - Dir - Growth</t>
  </si>
  <si>
    <t>Tata CRISIL-IBX Gilt Index  April 2026 Index Fund - Dir - Growth</t>
  </si>
  <si>
    <t>Nippon India Nifty G-Sec Jun 2036 Maturity Index Fund - Dir - Growth</t>
  </si>
  <si>
    <t>Tata Nifty SDL Plus AAA PSU Bond Dec 2027 60: 40 Index Fund - Dir - Growth</t>
  </si>
  <si>
    <t>HDFC Nifty G-Sec July 2031 Index Fund - Dir - Growth</t>
  </si>
  <si>
    <t>Nippon India Income Plus Arbitrage Active Fund of Fund - Dir - Growth</t>
  </si>
  <si>
    <t>HDFC Nifty G-Sec Sep 2032 Index Fund - Dir - Growth</t>
  </si>
  <si>
    <t>Aditya Birla Sun Life CRISIL IBX Gilt Apr 2029 Index Fund - Dir - Growth</t>
  </si>
  <si>
    <t>HDFC Nifty G- Sec Jun 2027 Index Fund - Dir - Growth</t>
  </si>
  <si>
    <t>Nippon India CRISIL-IBX Financial Services 9-12 Months Debt Index Fund - Dir - Growth</t>
  </si>
  <si>
    <t>ICICI Prudential CRISIL-IBX Financial Services 3-6 Months Debt Index Fund - Dir - Growth</t>
  </si>
  <si>
    <t>Edelweiss CRISIL PSU Plus SDL 50: 50 Oct 2025 Index Fund - Dir - Growth</t>
  </si>
  <si>
    <t>HSBC Income Plus Arbitrage Active FOF - Dir - Growth</t>
  </si>
  <si>
    <t>Kotak Nifty SDL Plus AAA PSU Bond Jul 2028 60:40 Index Fund - Dir - Growth</t>
  </si>
  <si>
    <t>Mirae Asset Nifty SDL Jun 2027 Index Fund - Dir - Growth</t>
  </si>
  <si>
    <t>Kotak CRISIL-IBX AAA Financial Services Index-Sep 2027 Fund - Dir - Growth</t>
  </si>
  <si>
    <t>Axis CRISIL IBX 70:30 CPSE Plus SDL April 2025 Index Fund - Dir - Growth</t>
  </si>
  <si>
    <t>Bandhan Crisil IBX Gilt April 2032 Index Fund - Dir - Growth</t>
  </si>
  <si>
    <t>Aditya Birla Sun Life CRISIL IBX 50:50 Gilt Plus SDL Apr 2028 Index Fund - Dir - Growth</t>
  </si>
  <si>
    <t>Bandhan CRISIL IBX 90:10 SDL Plus Gilt April 2032 Index Fund - Dir - Growth</t>
  </si>
  <si>
    <t>SBI CRISIL-IBX Financial Services 9-12 Months Debt Index Fund - Dir - Growth</t>
  </si>
  <si>
    <t>Nippon India CRISIL-IBX Financial Services 3-6 Months Debt Index Fund - Dir - Growth</t>
  </si>
  <si>
    <t>Nippon India Nifty G-Sec Sep 2027 Maturity Index Fund - Dir - Growth</t>
  </si>
  <si>
    <t>Bandhan CRISIL-IBX Financial Services 3-6 Months Debt Index Fund - Dir - Growth</t>
  </si>
  <si>
    <t>Nippon India Nifty AAA PSU Bond Plus SDL - Sep 2026 Maturity 50:50 Index Fund - Dir - Growth</t>
  </si>
  <si>
    <t>Axis CRISIL IBX 50:50 Gilt Plus SDL June 2028 Index Fund - Dir - Growth</t>
  </si>
  <si>
    <t>Nippon India Nifty SDL Plus G-Sec - Jun 2028 Maturity 70:30 Index Fund - Dir - Growth</t>
  </si>
  <si>
    <t>Nippon India Nifty SDL Plus G-Sec - Jun 2029 Maturity 70:30 Index Fund - Dir - Growth</t>
  </si>
  <si>
    <t>Bandhan Crisil IBX Gilt April 2026 Index Fund - Dir - Growth</t>
  </si>
  <si>
    <t>DSP CRISIL-IBX 50:50 Gilt Plus SDL - April 2033 Index Fund - Dir - Growth</t>
  </si>
  <si>
    <t>Tata Income Plus Arbitrage Active FOF - Dir - Growth</t>
  </si>
  <si>
    <t>Kotak CRISIL-IBX Financial Services 3-6 Months Debt Index Fund - Dir - Growth</t>
  </si>
  <si>
    <t>UTI CRISIL SDL Maturity April 2033 Index Fund - Dir - Growth</t>
  </si>
  <si>
    <t>Kotak Nifty AAA Bond Financial Services Mar 2028 Index Fund - Dir - Growth</t>
  </si>
  <si>
    <t>Axis CRISIL-IBX Financial Services 3-6 Months Debt Index Fund - Dir - Growth</t>
  </si>
  <si>
    <t>ICICI Prudential Nifty SDL Sep 2026 Index Fund - Dir - Growth</t>
  </si>
  <si>
    <t>Mirae Asset CRISIL IBX Gilt Index  April 2033 Index Fund - Dir - Growth</t>
  </si>
  <si>
    <t>Invesco India Income Plus Arbitrage Active Fund of Fund - Dir - Growth</t>
  </si>
  <si>
    <t>HSBC CRISIL IBX Gilt June 2027 Index Fund - Dir - Growth</t>
  </si>
  <si>
    <t>Kotak Nifty SDL Jul 2033 Index Fund - Dir - Growth</t>
  </si>
  <si>
    <t>HDFC Nifty SDL Oct 2026 Index Fund - Dir - Growth</t>
  </si>
  <si>
    <t>UTI Income Plus Arbitrage Active Fund of Fund - Dir - Growth</t>
  </si>
  <si>
    <t>Aditya Birla Sun Life CRISIL IBX Gilt April 2026 Index Fund - Dir - Growth</t>
  </si>
  <si>
    <t>HDFC NIFTY G- Sec Apr 2029 Index Fund - Dir - Growth</t>
  </si>
  <si>
    <t>Aditya Birla Sun Life CRISIL IBX SDL Jun 2032 Index Fund - Dir - Growth</t>
  </si>
  <si>
    <t>Aditya Birla Sun Life CRISIL-IBX AAA NBFC-HFC Index  Dec 2025 Fund - Dir - Growth</t>
  </si>
  <si>
    <t>Edelweiss CRISIL IBX 50:50 Gilt Plus SDL Short Duration Index Fund - Dir - Growth</t>
  </si>
  <si>
    <t>Bandhan CRISIL IBX 90:10 SDL Plus Gilt September 2027 Index Fund - Dir - Growth</t>
  </si>
  <si>
    <t>Franklin India Income Plus Arbitrage Active Fund of Funds (FIPAF) - Dir - Growth</t>
  </si>
  <si>
    <t>Mirae Asset CRISIL-IBX Financial Services 9-12 Months Debt Index Fund - Dir - Growth</t>
  </si>
  <si>
    <t>Aditya Birla Sun Life CRISIL IBX 60:40 SDL plus AAA PSU - Apr 2025 Index Fund - Dir - Growth</t>
  </si>
  <si>
    <t>Aditya Birla Sun Life US Treasury 3-10 Year Bonds ETFs Passive FOF - Dir - Growth</t>
  </si>
  <si>
    <t>TATA Nifty G Sec Dec 2029 Index Fund - Dir - Growth</t>
  </si>
  <si>
    <t>Kotak CRISIL- IBX AAA Bond Financial Services Index - Dec 2026 Fund - Dir - Growth</t>
  </si>
  <si>
    <t>Edelweiss CRISIL IBX 50:50 Gilt Plus SDL Sep 2028 Index Fund - Dir - Growth</t>
  </si>
  <si>
    <t>Axis Nifty AAA Bond Plus SDL Apr 2026 50:50 ETF FOF - Dir - Growth</t>
  </si>
  <si>
    <t>Nippon India Nifty G-Sec Oct 2028 Maturity Index Fund - Dir - Growth</t>
  </si>
  <si>
    <t>Nippon India CRISIL-IBX AAA Financial Services - Dec 2026 Index Fund - Dir - Growth</t>
  </si>
  <si>
    <t>Edelweiss Income Plus Arbitrage Omni Fund of Funds - Dir - Growth</t>
  </si>
  <si>
    <t>UTI Nifty SDL Plus AAA PSU Bond Apr 2026 75:25 Index Fund - Dir - Growth</t>
  </si>
  <si>
    <t>Baroda BNP Paribas NIFTY SDL December 2028 Index Fund - Dir - Growth</t>
  </si>
  <si>
    <t>Axis Income Plus Arbitrage Passive FOF - Dir - Growth</t>
  </si>
  <si>
    <t>ICICI Prudential Diversified Debt Strategy Active FOF - Dir - Growth</t>
  </si>
  <si>
    <t>Edelweiss CRISIL IBX AAA Financial Services Bond - Jan 2028 Index Fund - Dir - Growth</t>
  </si>
  <si>
    <t>Kotak Nifty SDL Jul 2026 Index Fund - Dir - Growth</t>
  </si>
  <si>
    <t>Edelweiss CRISIL IBX 50:50 Gilt Plus SDL June 2027 Index Fund - Dir - Growth</t>
  </si>
  <si>
    <t>Bandhan CRISIL IBX 90:10 SDL Plus Gilt November 2026 Index Fund - Dir - Growth</t>
  </si>
  <si>
    <t>Baroda BNP Paribas NIFTY SDL December 2026 Index Fund - Dir - Growth</t>
  </si>
  <si>
    <t>DSP Nifty SDL Plus G-Sec Sep 2027 50:50 Index Fund - Dir - Growth</t>
  </si>
  <si>
    <t>Nippon India CRISIL-IBX AAA Financial Services - Jan 2028 Index Fund - Dir - Growth</t>
  </si>
  <si>
    <t>Edelweiss CRISIL-IBX AAA Bond NBFC-HFC - Jun 2027 Index Fund - Dir - Growth</t>
  </si>
  <si>
    <t>Invesco India Nifty G-sec Jul 2027 Index Fund - Dir - Growth</t>
  </si>
  <si>
    <t>BARODA BNP PARIBAS INCOME PLUS ARBITRAGE ACTIVE FUND OF FUNDS (BBNPPIPAAFOF) - Dir - Growth</t>
  </si>
  <si>
    <t>Mirae Asset Nifty SDL Jun 2028 Index Fund - Dir - Growth</t>
  </si>
  <si>
    <t>Aditya Birla Sun Life CRISIL-IBX AAA NBFC-HFC Index Sep 2026 Fund - Dir - Growth</t>
  </si>
  <si>
    <t>Tata Nifty G-Sec Dec 2026 Index Fund - Dir - Growth</t>
  </si>
  <si>
    <t>Aditya Birla Sun Life US Treasury 1-3 Year Bonds ETFs Passive FOF - Dir - Growth</t>
  </si>
  <si>
    <t>Sundaram Income Plus Arbitrage Active FoF - Dir - Growth</t>
  </si>
  <si>
    <t>Mirae Asset Nifty AAA PSU Bond Plus SDL Apr 2026 50:50 Index Fund - Dir - Growth</t>
  </si>
  <si>
    <t>DSP US Specific Debt Passive FoF - Dir - Growth</t>
  </si>
  <si>
    <t>Axis Nifty SDL September 2026 Debt Index Fund - Dir - Growth</t>
  </si>
  <si>
    <t>UTI CRISIL SDL Maturity June 2027 Index Fund - Dir - Growth</t>
  </si>
  <si>
    <t>Motilal Oswal 5 Year G-Sec Fund of Fund - Dir - Growth</t>
  </si>
  <si>
    <t>Union Income Plus Arbitrage Active FOF - Dir - Growth</t>
  </si>
  <si>
    <t>Edelweiss Nifty LargeMidcap250 Plus 8-13 yr G-Sec 70:30 Index Fund - Dir - Growth</t>
  </si>
  <si>
    <t>Invesco India Nifty G-sec Sep 2032 Index Fund - Dir - Growth</t>
  </si>
  <si>
    <t>HDFC NIFTY SDL Plus G-Sec Jun 2027 40:60 Index Fund - Dir - Growth</t>
  </si>
  <si>
    <t>SBI CRISIL-IBX 10:90 Gilt plus SDL Index - Dec 2029 Index Fund - Dir - Growth</t>
  </si>
  <si>
    <t>Aditya Birla Sun Life Nifty SDL Sep 2027 Index Fund - Dir - Growth</t>
  </si>
  <si>
    <t>Kotak Nifty AAA Bond Jun 2025 HTM Index Fund - Dir - Growth</t>
  </si>
  <si>
    <t>Axis CRISIL IBX 50:50 Gilt Plus SDL September 2027 Index Fund - Dir - Growth</t>
  </si>
  <si>
    <t>Aditya Birla Sun Life CRISIL IBX 60:40 SDL plus AAA PSU Apr 2026 Index Fund - Dir - Growth</t>
  </si>
  <si>
    <t>Aditya Birla Sun Life Nifty SDL Sep 2025 Index Fund - Dir - Growth</t>
  </si>
  <si>
    <t>UTI Nifty SDL Plus AAA PSU Bond Apr 2028 75:25 Index Fund - Dir - Growth</t>
  </si>
  <si>
    <t>SBI CRISIL IBX SDL Index June 2034 Index Fund - Dir - Growth</t>
  </si>
  <si>
    <t>JioBlackRock Nifty 8-13 yr G-Sec Index Fund - Dir - Growth</t>
  </si>
  <si>
    <t>HDFC Income Plus Arbitrage Omni FOF - Dir - Growth</t>
  </si>
  <si>
    <t>If redeemed bet. 0 Day to 540 Days Exit Load is 1%</t>
  </si>
  <si>
    <t>Aditya Birla Sun Life CRISIL IBX Gilt April 2033 Index Fund - Dir - Growth</t>
  </si>
  <si>
    <t>Zerodha Nifty Short Duration G-Sec Index Fund - Dir - Growth</t>
  </si>
  <si>
    <t>Mirae Asset Income plus Arbitrage Active FOF - Dir - Growth</t>
  </si>
  <si>
    <t>PGIM India CRISIL IBX Gilt Index - Apr 2028 Fund - Dir - Growth</t>
  </si>
  <si>
    <t>Kotak Nifty G-Sec July 2033 Index Fund - Dir - Growth</t>
  </si>
  <si>
    <t>Aditya Birla Sun Life CRISIL IBX Gilt Apr 2028 Index Fund - Dir - Growth</t>
  </si>
  <si>
    <t>SBI Nifty G-sec Jul 2031 Index Fund - Dir - Growth</t>
  </si>
  <si>
    <t>ICICI Prudential CRISIL-IBX AAA Bond Financial Services Index - Dec 2026 Fund - Dir - Growth</t>
  </si>
  <si>
    <t>Zerodha Nifty LargeMidcap250 Plus 8-13 yr G-Sec 70:30 Index Fund - Dir - Growth</t>
  </si>
  <si>
    <t>Mirae Asset Nifty200 Momentum 30 Plus 8-13yr G-Sec 75:25 Index Fund - Dir - Growth</t>
  </si>
  <si>
    <t>Mahindra Manulife Income Plus Arbitrage Active FOF - Dir - Growth</t>
  </si>
  <si>
    <t>Aditya Birla Sun Life Crisil Ibx Gilt June 2027 Index Fund - Dir - Growth</t>
  </si>
  <si>
    <t>Aditya Birla Sun Life CRISIL-IBX AAA Financial Services Index Sep 2027 Fund - Dir - Growth</t>
  </si>
  <si>
    <t>Axis CRISIL IBX SDL June 2034 Debt Index Fund - Dir - Growth</t>
  </si>
  <si>
    <t>Axis CRISIL-IBX AAA Bond NBFC-HFC - Jun 2027 Index Fund - Dir - Growth</t>
  </si>
  <si>
    <t>Axis CRISIL-IBX AAA Bond Financial Services - Sep 2027 Index Fund - Dir - Growth</t>
  </si>
  <si>
    <t>Bandhan CRISIL-IBX 10:90 Gilt Plus SDL Index - Dec 2029 Fund - Dir - Growth</t>
  </si>
  <si>
    <t>Axis Nifty AAA Bond Financial Services - Mar 2028 Index Fund - Dir - Growth</t>
  </si>
  <si>
    <t>DSP CRISIL-IBX Financial Services 3-6 Months Debt Index Fund - Dir - Growth</t>
  </si>
  <si>
    <t>Mirae Asset CRISIL-IBX Financial Services 3-6 Months Debt Index Fund - Dir - Growth</t>
  </si>
  <si>
    <t>BHARAT Bond ETF - April 2030</t>
  </si>
  <si>
    <t>BHARAT Bond ETF - April 2031</t>
  </si>
  <si>
    <t>Nippon India ETF Nifty 1D Rate Liquid BeES</t>
  </si>
  <si>
    <t>BHARAT Bond ETF - April 2032</t>
  </si>
  <si>
    <t>Zerodha Nifty 1D Rate Liquid ETF</t>
  </si>
  <si>
    <t>BHARAT Bond ETF - April 2025</t>
  </si>
  <si>
    <t>BHARAT Bond FOF - April 2030 - Reg - Growth</t>
  </si>
  <si>
    <t>ICICI Prudential Nifty PSU Bond Plus SDL Sep 2027 40:60 Index Fund - Reg - Growth</t>
  </si>
  <si>
    <t>Kotak Income Plus Arbitrage Omni FOF - Reg - Growth</t>
  </si>
  <si>
    <t>SBI CPSE Bond Plus SDL Sep 2026 50:50 Index Fund - Reg - Growth</t>
  </si>
  <si>
    <t>Aditya Birla Sun Life Nifty SDL Plus PSU Bond Sep 2026 60:40 Index Fund - Reg - Growth</t>
  </si>
  <si>
    <t>Kotak Nifty SDL Apr 2027 Top 12 Equal Weight Index Fund - Reg - Growth</t>
  </si>
  <si>
    <t>BHARAT Bond ETF April 2033</t>
  </si>
  <si>
    <t>Bandhan CRISIL IBX Gilt June 2027 Index Fund - Reg - Growth</t>
  </si>
  <si>
    <t>Edelweiss Nifty PSU Bond Plus SDL Apr 2026 50:50 Index Fund - Reg - Growth</t>
  </si>
  <si>
    <t>BHARAT Bond FOF - April 2031 - Reg - Growth</t>
  </si>
  <si>
    <t>Nippon India ETF Nifty SDL Apr 2026 Top 20 Equal Weight</t>
  </si>
  <si>
    <t>BHARAT Bond ETF FOF - April 2032 - Reg - Growth</t>
  </si>
  <si>
    <t>BHARAT Bond FOF - April 2025 - Reg - Growth</t>
  </si>
  <si>
    <t>Bandhan CRISIL IBX Gilt April 2028 Index Fund - Reg - Growth</t>
  </si>
  <si>
    <t>SBI Nifty 10 yr Benchmark G-Sec ETF</t>
  </si>
  <si>
    <t>Aditya Birla Sun Life Nifty SDL Apr 2027 Index Fund - Reg - Growth</t>
  </si>
  <si>
    <t>ICICI Prudential Income plus Arbitrage Omni FOF - Growth</t>
  </si>
  <si>
    <t>Kotak Nifty SDL Apr 2032 Top 12 Equal Weight Index Fund - Reg - Growth</t>
  </si>
  <si>
    <t>Nippon India Nifty AAA CPSE Bond Plus SDL - Apr 2027 Maturity 60:40 Index Fund - Reg - Growth</t>
  </si>
  <si>
    <t>HDFC Income Plus Arbitrage Active FOF - Growth</t>
  </si>
  <si>
    <t>SBI CRISIL IBX Gilt Index  June 2036 Fund - Reg - Growth</t>
  </si>
  <si>
    <t>Kotak Nifty 1D Rate Liquid ETF</t>
  </si>
  <si>
    <t>Nippon India ETF Nifty 8-13 yr G-Sec Long Term Gilt</t>
  </si>
  <si>
    <t>Axis CRISIL-IBX AAA Bond NBFC - Jun 2027 Index Fund - Reg - Growth</t>
  </si>
  <si>
    <t>HDFC CRISIL-IBX Financial Services 3-6 Months Debt Index Fund - Reg - Growth</t>
  </si>
  <si>
    <t>Axis Income Plus Arbitrage Omni FOF - Reg - Growth</t>
  </si>
  <si>
    <t>Aditya Birla Sun Life CRISIL - IBX Financial Services 3 to 6 Months Debt Index Fund - Reg - Growth</t>
  </si>
  <si>
    <t>Edelweiss Nifty PSU Bond Plus SDL Apr 2027 50:50 Index Fund - Reg - Growth</t>
  </si>
  <si>
    <t>BHARAT Bond ETF FOF - April 2033 - Reg - Growth</t>
  </si>
  <si>
    <t>SBI CRISIL IBX Gilt Index April 2029 Fund - Reg - Growth</t>
  </si>
  <si>
    <t>LIC MF Nifty 8-13 yr G-Sec ETF</t>
  </si>
  <si>
    <t>DSP BSE Liquid Rate ETF</t>
  </si>
  <si>
    <t>SBI Income Plus Arbitrage Active FOF - Reg - Growth</t>
  </si>
  <si>
    <t>SBI CRISIL IBX SDL Index September 2027 Fund - Reg - Growth</t>
  </si>
  <si>
    <t>Bandhan Income Plus Arbitrage Active FOF - Reg - Growth</t>
  </si>
  <si>
    <t>HSBC CRISIL IBX 50:50 Gilt Plus SDL Apr 2028 Index Fund - Reg - Growth</t>
  </si>
  <si>
    <t>Axis CRISIL IBX SDL May 2027 Index Fund - Reg - Growth</t>
  </si>
  <si>
    <t>DSP Nifty SDL Plus G-Sec Jun 2028 30:70 Index Fund - Reg - Growth</t>
  </si>
  <si>
    <t>DSP Income Plus Arbitrage Omni FoF - Reg - Growth</t>
  </si>
  <si>
    <t>ICICI Prudential Nifty SDL Sep 2027 Index Fund - Reg - Growth</t>
  </si>
  <si>
    <t>Aditya Birla Sun Life CRISIL IBX 60:40 SDL plus AAA PSU - Apr 2027 Index Fund - Reg - Growth</t>
  </si>
  <si>
    <t>ICICI Prudential BSE Liquid Rate ETF - Growth</t>
  </si>
  <si>
    <t>Aditya Birla Sun Life CRISIL-IBX Financial Services 9-12 Months Debt Index Fund - Reg - Growth</t>
  </si>
  <si>
    <t>Mirae Asset Nifty 1D Rate Liquid ETF - Growth</t>
  </si>
  <si>
    <t>ICICI Prudential BSE Liquid Rate ETF - IDCW</t>
  </si>
  <si>
    <t>Kotak CRISIL-IBX Financial Services 9 to 12 Months Debt Index Fund - Reg - Growth</t>
  </si>
  <si>
    <t>Aditya Birla Sun Life Income plus Arbitrage Active FOF - Growth</t>
  </si>
  <si>
    <t>HDFC CRISIL-IBX Financial Services 9-12 Months Debt Index Fund - Reg - Growth</t>
  </si>
  <si>
    <t>Axis Nifty AAA Bond Plus SDL Apr 2026 50:50 ETF</t>
  </si>
  <si>
    <t>HDFC Nifty G-sec Dec 2026 Index Fund - Reg - Growth</t>
  </si>
  <si>
    <t>ICICI Prudential Nifty SDL Dec 2028 Index Fund - Reg - Growth</t>
  </si>
  <si>
    <t>Edelweiss CRISIL IBX 50:50 Gilt Plus SDL April 2037 Index Fund - Reg - Growth</t>
  </si>
  <si>
    <t>HDFC NIFTY G-sec Jun 2036 Index Fund - Reg - Growth</t>
  </si>
  <si>
    <t>ICICI Prudential Nifty G-Sec Dec 2030 Index Fund - Reg - Growth</t>
  </si>
  <si>
    <t>Tata CRISIL-IBX Gilt Index  April 2026 Index Fund - Reg - Growth</t>
  </si>
  <si>
    <t>Nippon India Nifty G-Sec Jun 2036 Maturity Index Fund - Reg - Growth</t>
  </si>
  <si>
    <t>Bajaj Finserv Nifty 1D Rate Liquid ETF - Growth</t>
  </si>
  <si>
    <t>Tata Nifty SDL Plus AAA PSU Bond Dec 2027 60: 40 Index Fund - Reg - Growth</t>
  </si>
  <si>
    <t>HDFC Nifty G-Sec July 2031 Index Fund - Reg - Growth</t>
  </si>
  <si>
    <t>Nippon India Income Plus Arbitrage Active Fund of Fund - Reg - Growth</t>
  </si>
  <si>
    <t>HDFC Nifty G-Sec Sep 2032 Index Fund - Reg - Growth</t>
  </si>
  <si>
    <t>Aditya Birla Sun Life CRISIL IBX Gilt Apr 2029 Index Fund - Reg - Growth</t>
  </si>
  <si>
    <t>ICICI Prudential Nifty 10 yr Benchmark G-Sec ETF</t>
  </si>
  <si>
    <t>HDFC Nifty G- Sec Jun 2027 Index Fund - Reg - Growth</t>
  </si>
  <si>
    <t>Nippon India CRISIL-IBX Financial Services 9-12 Months Debt Index Fund - Reg - Growth</t>
  </si>
  <si>
    <t>ICICI Prudential CRISIL-IBX Financial Services 3-6 Months Debt Index Fund - Reg - Growth</t>
  </si>
  <si>
    <t>Edelweiss CRISIL PSU Plus SDL 50: 50 Oct 2025 Index Fund - Reg - Growth</t>
  </si>
  <si>
    <t>HSBC Income Plus Arbitrage Active FOF - Reg - Growth</t>
  </si>
  <si>
    <t>Kotak Nifty SDL Plus AAA PSU Bond Jul 2028 60:40 Index Fund - Reg - Growth</t>
  </si>
  <si>
    <t>DSP NIFTY 1D Rate Liquid ETF</t>
  </si>
  <si>
    <t>Mirae Asset Nifty SDL Jun 2027 Index Fund - Reg - Growth</t>
  </si>
  <si>
    <t>Mirae Asset Nifty 1D Rate Liquid ETF-IDCW</t>
  </si>
  <si>
    <t>Kotak CRISIL-IBX AAA Financial Services Index-Sep 2027 Fund - Reg - Growth</t>
  </si>
  <si>
    <t>Axis CRISIL IBX 70:30 CPSE Plus SDL April 2025 Index Fund - Reg - Growth</t>
  </si>
  <si>
    <t>Bandhan Crisil IBX Gilt April 2032 Index Fund - Reg - Growth</t>
  </si>
  <si>
    <t>Aditya Birla Sun Life CRISIL IBX 50:50 Gilt Plus SDL Apr 2028 Index Fund - Reg - Growth</t>
  </si>
  <si>
    <t>Bandhan CRISIL IBX 90:10 SDL Plus Gilt April 2032 Index Fund - Reg - Growth</t>
  </si>
  <si>
    <t>Nippon India CRISIL-IBX Financial Services 3-6 Months Debt Index Fund - Reg - Growth</t>
  </si>
  <si>
    <t>Nippon India Nifty G-Sec Sep 2027 Maturity Index Fund - Reg - Growth</t>
  </si>
  <si>
    <t>Bandhan CRISIL-IBX Financial Services 3-6 Months Debt Index Fund - Reg - Growth</t>
  </si>
  <si>
    <t>Nippon India Nifty AAA PSU Bond Plus SDL - Sep 2026 Maturity 50:50 Index Fund - Reg - Growth</t>
  </si>
  <si>
    <t>Axis CRISIL IBX 50:50 Gilt Plus SDL June 2028 Index Fund - Reg - Growth</t>
  </si>
  <si>
    <t>Nippon India Nifty SDL Plus G-Sec - Jun 2028 Maturity 70:30 Index Fund - Reg - Growth</t>
  </si>
  <si>
    <t>Nippon India Nifty SDL Plus G-Sec - Jun 2029 Maturity 70:30 Index Fund - Reg - Growth</t>
  </si>
  <si>
    <t>Bandhan Crisil IBX Gilt April 2026 Index Fund - Reg - Growth</t>
  </si>
  <si>
    <t>Angel One Nifty 1D Rate Liquid ETF - Growth</t>
  </si>
  <si>
    <t>DSP CRISIL-IBX 50:50 Gilt Plus SDL - April 2033 Index Fund - Reg - Growth</t>
  </si>
  <si>
    <t>Tata Income Plus Arbitrage Active FOF - Reg - Growth</t>
  </si>
  <si>
    <t>Kotak CRISIL-IBX Financial Services 3-6 Months Debt Index Fund - Reg - Growth</t>
  </si>
  <si>
    <t>UTI CRISIL SDL Maturity April 2033 Index Fund - Reg - Growth</t>
  </si>
  <si>
    <t>Nippon India ETF Nifty 5 yr Benchmark G-Sec</t>
  </si>
  <si>
    <t>Kotak Nifty AAA Bond Financial Services Mar 2028 Index Fund - Reg - Growth</t>
  </si>
  <si>
    <t>Axis CRISIL-IBX Financial Services 3-6 Months Debt Index Fund - Reg - Growth</t>
  </si>
  <si>
    <t>ICICI Prudential Nifty SDL Sep 2026 Index Fund - Reg - Growth</t>
  </si>
  <si>
    <t>Mirae Asset CRISIL IBX Gilt Index  April 2033 Index Fund - Reg - Growth</t>
  </si>
  <si>
    <t>Invesco India Income Plus Arbitrage Active Fund of Fund - Reg - Growth</t>
  </si>
  <si>
    <t>HSBC CRISIL IBX Gilt June 2027 Index Fund - Reg - Growth</t>
  </si>
  <si>
    <t>Kotak Nifty SDL Jul 2033 Index Fund - Reg - Growth</t>
  </si>
  <si>
    <t>HDFC Nifty SDL Oct 2026 Index Fund - Reg - Growth</t>
  </si>
  <si>
    <t>UTI Income Plus Arbitrage Active Fund of Fund - Reg - Growth</t>
  </si>
  <si>
    <t>Nippon India Nifty 1D Rate Liquid ETF - Growth</t>
  </si>
  <si>
    <t>Aditya Birla Sun Life CRISIL IBX Gilt April 2026 Index Fund - Reg - Growth</t>
  </si>
  <si>
    <t>Motilal Oswal Nifty 5 YR Benchmark G-Sec ETF</t>
  </si>
  <si>
    <t>HDFC NIFTY G- Sec Apr 2029 Index Fund - Reg - Growth</t>
  </si>
  <si>
    <t>Aditya Birla Sun Life CRISIL IBX SDL Jun 2032 Index Fund - Reg - Growth</t>
  </si>
  <si>
    <t>Aditya Birla Sun Life CRISIL-IBX AAA NBFC-HFC Index  Dec 2025 Fund - Reg - Growth</t>
  </si>
  <si>
    <t>Edelweiss CRISIL IBX 50:50 Gilt Plus SDL Short Duration Index Fund - Reg - Growth</t>
  </si>
  <si>
    <t>Bandhan CRISIL IBX 90:10 SDL Plus Gilt September 2027 Index Fund - Reg - Growth</t>
  </si>
  <si>
    <t>Franklin India Income Plus Arbitrage Active Fund of Funds (FIPAF) - Reg - Growth</t>
  </si>
  <si>
    <t>HDFC NIFTY 1D Rate Liquid ETF - Growth</t>
  </si>
  <si>
    <t>Mirae Asset CRISIL-IBX Financial Services 9-12 Months Debt Index Fund - Reg - Growth</t>
  </si>
  <si>
    <t>Aditya Birla Sun Life CRISIL IBX 60:40 SDL plus AAA PSU - Apr 2025 Index Fund - Reg - Growth</t>
  </si>
  <si>
    <t>Aditya Birla Sun Life US Treasury 3-10 Year Bonds ETFs Passive FOF - Reg - Growth</t>
  </si>
  <si>
    <t>TATA Nifty G Sec Dec 2029 Index Fund - Reg - Growth</t>
  </si>
  <si>
    <t>Kotak CRISIL- IBX AAA Bond Financial Services Index - Dec 2026 Fund - Reg - Growth</t>
  </si>
  <si>
    <t>Edelweiss CRISIL IBX 50:50 Gilt Plus SDL Sep 2028 Index Fund - Reg - Growth</t>
  </si>
  <si>
    <t>Axis Nifty AAA Bond Plus SDL Apr 2026 50:50 ETF FOF - Reg - Growth</t>
  </si>
  <si>
    <t>Nippon India Nifty G-Sec Oct 2028 Maturity Index Fund - Reg - Growth</t>
  </si>
  <si>
    <t>Nippon India CRISIL-IBX AAA Financial Services - Dec 2026 Index Fund - Reg - Growth</t>
  </si>
  <si>
    <t>Edelweiss Income Plus Arbitrage Omni Fund of Funds - Reg - Growth</t>
  </si>
  <si>
    <t>Zerodha Nifty 8-13 Yr G-Sec ETF</t>
  </si>
  <si>
    <t>Groww Nifty 1D Rate Liquid ETF</t>
  </si>
  <si>
    <t>UTI Nifty SDL Plus AAA PSU Bond Apr 2026 75:25 Index Fund - Reg - Growth</t>
  </si>
  <si>
    <t>Baroda BNP Paribas NIFTY SDL December 2028 Index Fund - Reg - Growth</t>
  </si>
  <si>
    <t>Axis Income Plus Arbitrage Passive FOF - Reg - Growth</t>
  </si>
  <si>
    <t>ICICI Prudential Diversified Debt Strategy Active FOF - Growth</t>
  </si>
  <si>
    <t>Edelweiss CRISIL IBX AAA Financial Services Bond - Jan 2028 Index Fund - Reg - Growth</t>
  </si>
  <si>
    <t>Kotak Nifty SDL Jul 2026 Index Fund - Reg - Growth</t>
  </si>
  <si>
    <t>Edelweiss CRISIL IBX 50:50 Gilt Plus SDL June 2027 Index Fund - Reg - Growth</t>
  </si>
  <si>
    <t>Bandhan CRISIL IBX 90:10 SDL Plus Gilt November 2026 Index Fund - Reg - Growth</t>
  </si>
  <si>
    <t>Baroda BNP Paribas NIFTY SDL December 2026 Index Fund - Reg - Growth</t>
  </si>
  <si>
    <t>DSP Nifty SDL Plus G-Sec Sep 2027 50:50 Index Fund - Reg - Growth</t>
  </si>
  <si>
    <t>Nippon India CRISIL-IBX AAA Financial Services - Jan 2028 Index Fund - Reg - Growth</t>
  </si>
  <si>
    <t>Edelweiss CRISIL-IBX AAA Bond NBFC-HFC - Jun 2027 Index Fund - Reg - Growth</t>
  </si>
  <si>
    <t>Invesco India Nifty G-sec Jul 2027 Index Fund - Reg - Growth</t>
  </si>
  <si>
    <t>BARODA BNP PARIBAS INCOME PLUS ARBITRAGE ACTIVE FUND OF FUNDS (BBNPPIPAAFOF) - Reg - Growth</t>
  </si>
  <si>
    <t>Mirae Asset Nifty SDL Jun 2028 Index Fund - Reg - Growth</t>
  </si>
  <si>
    <t>Aditya Birla Sun Life CRISIL-IBX AAA NBFC-HFC Index Sep 2026 Fund - Reg - Growth</t>
  </si>
  <si>
    <t>Mirae Asset Nifty 8 - 13 yr G-sec ETF</t>
  </si>
  <si>
    <t>Tata Nifty G-Sec Dec 2026 Index Fund - Reg - Growth</t>
  </si>
  <si>
    <t>Aditya Birla Sun Life US Treasury 1-3 Year Bonds ETFs Passive FOF - Reg - Growth</t>
  </si>
  <si>
    <t>Sundaram Income Plus Arbitrage Active FoF - Reg - Growth</t>
  </si>
  <si>
    <t>Mirae Asset Nifty AAA PSU Bond Plus SDL Apr 2026 50:50 Index Fund - Reg - Growth</t>
  </si>
  <si>
    <t>DSP US Specific Debt Passive FoF - Reg - Growth</t>
  </si>
  <si>
    <t>Axis Nifty SDL September 2026 Debt Index Fund - Reg - Growth</t>
  </si>
  <si>
    <t>UTI CRISIL SDL Maturity June 2027 Index Fund - Reg - Growth</t>
  </si>
  <si>
    <t>Edelweiss Nifty 1D Rate Liquid ETF - Growth</t>
  </si>
  <si>
    <t>Motilal Oswal 5 Year G-Sec Fund of Fund - Reg - Growth</t>
  </si>
  <si>
    <t>SBI NIFTY 1D Rate Liquid ETF - Growth</t>
  </si>
  <si>
    <t>Union Income Plus Arbitrage Active FOF - Reg - Growth</t>
  </si>
  <si>
    <t>Edelweiss Nifty LargeMidcap250 Plus 8-13 yr G-Sec 70:30 Index Fund - Reg - Growth</t>
  </si>
  <si>
    <t>Invesco India Nifty G-sec Sep 2032 Index Fund - Reg - Growth</t>
  </si>
  <si>
    <t>HDFC NIFTY SDL Plus G-Sec Jun 2027 40:60 Index Fund - Reg - Growth</t>
  </si>
  <si>
    <t>SBI NIFTY 1D Rate Liquid ETF - IDCW</t>
  </si>
  <si>
    <t>SBI CRISIL-IBX 10:90 Gilt plus SDL Index - Dec 2029 Index Fund - Reg - Growth</t>
  </si>
  <si>
    <t>Aditya Birla Sun Life CRISIL Liquid Overnight ETF</t>
  </si>
  <si>
    <t>Aditya Birla Sun Life Nifty SDL Sep 2027 Index Fund - Reg - Growth</t>
  </si>
  <si>
    <t>Kotak Nifty AAA Bond Jun 2025 HTM Index Fund - Reg - Growth</t>
  </si>
  <si>
    <t>Axis CRISIL IBX 50:50 Gilt Plus SDL September 2027 Index Fund - Reg - Growth</t>
  </si>
  <si>
    <t>Aditya Birla Sun Life CRISIL IBX 60:40 SDL plus AAA PSU Apr 2026 Index Fund - Reg - Growth</t>
  </si>
  <si>
    <t>Aditya Birla Sun Life Nifty SDL Sep 2025 Index Fund - Reg - Growth</t>
  </si>
  <si>
    <t>Shriram Nifty 1D Rate Liquid ETF</t>
  </si>
  <si>
    <t>UTI Nifty SDL Plus AAA PSU Bond Apr 2028 75:25 Index Fund - Reg - Growth</t>
  </si>
  <si>
    <t>Aditya Birla Sun Life CRISIL 10 Year Gilt ETF</t>
  </si>
  <si>
    <t>SBI CRISIL IBX SDL Index June 2034 Index Fund - Reg - Growth</t>
  </si>
  <si>
    <t>HDFC Income Plus Arbitrage Omni FOF - Reg - Growth</t>
  </si>
  <si>
    <t>Aditya Birla Sun Life CRISIL IBX Gilt April 2033 Index Fund - Reg - Growth</t>
  </si>
  <si>
    <t>UTI Nifty 5yr Benchmark G-Sec ETF</t>
  </si>
  <si>
    <t>UTI Nifty 1D Rate Liquid ETF - Growth</t>
  </si>
  <si>
    <t>UTI Nifty 10yr Benchmark G-Sec ETF</t>
  </si>
  <si>
    <t>Mirae Asset Income plus Arbitrage Active FOF - Reg - Growth</t>
  </si>
  <si>
    <t>PGIM India CRISIL IBX Gilt Index - Apr 2028 Fund - Reg - Growth</t>
  </si>
  <si>
    <t>Kotak Nifty G-Sec July 2033 Index Fund - Reg - Growth</t>
  </si>
  <si>
    <t>Aditya Birla Sun Life CRISIL IBX Gilt Apr 2028 Index Fund - Reg - Growth</t>
  </si>
  <si>
    <t>ICICI Prudential Nifty 5 yr Benchmark G-SEC ETF</t>
  </si>
  <si>
    <t>SBI Nifty G-sec Jul 2031 Index Fund - Reg - Growth</t>
  </si>
  <si>
    <t>ICICI Prudential CRISIL-IBX AAA Bond Financial Services Index - Dec 2026 Fund - Reg - Growth</t>
  </si>
  <si>
    <t>Mirae Asset Nifty200 Momentum 30 Plus 8-13 yr G-Sec 50:50 ETF</t>
  </si>
  <si>
    <t>Mirae Asset Nifty200 Momentum 30 Plus 8-13yr G-Sec 75:25 Index Fund - Reg - Growth</t>
  </si>
  <si>
    <t>Mahindra Manulife Income Plus Arbitrage Active FOF - Reg - Growth</t>
  </si>
  <si>
    <t>Aditya Birla Sun Life Crisil Ibx Gilt June 2027 Index Fund - Reg - Growth</t>
  </si>
  <si>
    <t>Aditya Birla Sun Life CRISIL Broad Based Gilt ETF</t>
  </si>
  <si>
    <t>Aditya Birla Sun Life CRISIL-IBX AAA Financial Services Index Sep 2027 Fund - Reg - Growth</t>
  </si>
  <si>
    <t>Axis CRISIL IBX SDL June 2034 Debt Index Fund - Reg - Growth</t>
  </si>
  <si>
    <t>Axis CRISIL-IBX AAA Bond NBFC-HFC - Jun 2027 Index Fund - Reg - Growth</t>
  </si>
  <si>
    <t>Axis CRISIL-IBX AAA Bond Financial Services - Sep 2027 Index Fund - Reg - Growth</t>
  </si>
  <si>
    <t>Bandhan CRISIL-IBX 10:90 Gilt Plus SDL Index - Dec 2029 Fund - Reg - Growth</t>
  </si>
  <si>
    <t>Axis Nifty AAA Bond Financial Services - Mar 2028 Index Fund - Reg - Growth</t>
  </si>
  <si>
    <t>DSP CRISIL-IBX Financial Services 3-6 Months Debt Index Fund - Reg - Growth</t>
  </si>
  <si>
    <t>Mirae Asset CRISIL-IBX Financial Services 3-6 Months Debt Index Fund - Reg - Growth</t>
  </si>
  <si>
    <t>Fund Watch - Kotak Schemes Debt</t>
  </si>
  <si>
    <t>Kotak Schemes Debt(Growth option)</t>
  </si>
  <si>
    <t>Debt Funds - Direct Plan</t>
  </si>
  <si>
    <t>4/18'</t>
  </si>
  <si>
    <t>15/18'</t>
  </si>
  <si>
    <t>7/18'</t>
  </si>
  <si>
    <t>5/18'</t>
  </si>
  <si>
    <t>16/18'</t>
  </si>
  <si>
    <t>12/19'</t>
  </si>
  <si>
    <t>3/16'</t>
  </si>
  <si>
    <t>16/16'</t>
  </si>
  <si>
    <t>4/9'</t>
  </si>
  <si>
    <t>12/18'</t>
  </si>
  <si>
    <t>11/18'</t>
  </si>
  <si>
    <t>13/18'</t>
  </si>
  <si>
    <t>2/16'</t>
  </si>
  <si>
    <t>1/16'</t>
  </si>
  <si>
    <t>7/21'</t>
  </si>
  <si>
    <t>5/21'</t>
  </si>
  <si>
    <t>15/20'</t>
  </si>
  <si>
    <t>15/21'</t>
  </si>
  <si>
    <t>16/21'</t>
  </si>
  <si>
    <t>8/21'</t>
  </si>
  <si>
    <t>6/21'</t>
  </si>
  <si>
    <t>10/20'</t>
  </si>
  <si>
    <t>9/20'</t>
  </si>
  <si>
    <t>10/14'</t>
  </si>
  <si>
    <t>14/21'</t>
  </si>
  <si>
    <t>19/21'</t>
  </si>
  <si>
    <t>11/13'</t>
  </si>
  <si>
    <t>3/9'</t>
  </si>
  <si>
    <t>7/9'</t>
  </si>
  <si>
    <t>6/12'</t>
  </si>
  <si>
    <t>11/12'</t>
  </si>
  <si>
    <t>12/14'</t>
  </si>
  <si>
    <t>14/14'</t>
  </si>
  <si>
    <t>10/11'</t>
  </si>
  <si>
    <t>11/11'</t>
  </si>
  <si>
    <t>10/13'</t>
  </si>
  <si>
    <t>13/13'</t>
  </si>
  <si>
    <t>11/14'</t>
  </si>
  <si>
    <t>55/125'</t>
  </si>
  <si>
    <t>76/137'</t>
  </si>
  <si>
    <t>90/137'</t>
  </si>
  <si>
    <t>31/137'</t>
  </si>
  <si>
    <t>7/137'</t>
  </si>
  <si>
    <t>29/135'</t>
  </si>
  <si>
    <t>8/126'</t>
  </si>
  <si>
    <t>10/123'</t>
  </si>
  <si>
    <t>11/118'</t>
  </si>
  <si>
    <t>4/135'</t>
  </si>
  <si>
    <t>35/129'</t>
  </si>
  <si>
    <t>12/121'</t>
  </si>
  <si>
    <t>52/137'</t>
  </si>
  <si>
    <t>26/125'</t>
  </si>
  <si>
    <t>1/137'</t>
  </si>
  <si>
    <t>2/137'</t>
  </si>
  <si>
    <t>20/135'</t>
  </si>
  <si>
    <t>17/126'</t>
  </si>
  <si>
    <t>24/123'</t>
  </si>
  <si>
    <t>18/118'</t>
  </si>
  <si>
    <t>17/135'</t>
  </si>
  <si>
    <t>34/129'</t>
  </si>
  <si>
    <t>22/123'</t>
  </si>
  <si>
    <t>22/121'</t>
  </si>
  <si>
    <t>6/137'</t>
  </si>
  <si>
    <t>90/125'</t>
  </si>
  <si>
    <t>120/137'</t>
  </si>
  <si>
    <t>102/137'</t>
  </si>
  <si>
    <t>44/137'</t>
  </si>
  <si>
    <t>13/137'</t>
  </si>
  <si>
    <t>25/135'</t>
  </si>
  <si>
    <t>5/126'</t>
  </si>
  <si>
    <t>6/123'</t>
  </si>
  <si>
    <t>8/118'</t>
  </si>
  <si>
    <t>19/135'</t>
  </si>
  <si>
    <t>32/129'</t>
  </si>
  <si>
    <t>9/121'</t>
  </si>
  <si>
    <t>65/137'</t>
  </si>
  <si>
    <t>94/125'</t>
  </si>
  <si>
    <t>95/137'</t>
  </si>
  <si>
    <t>69/137'</t>
  </si>
  <si>
    <t>15/137'</t>
  </si>
  <si>
    <t>4/137'</t>
  </si>
  <si>
    <t>6/135'</t>
  </si>
  <si>
    <t>10/126'</t>
  </si>
  <si>
    <t>12/123'</t>
  </si>
  <si>
    <t>3/135'</t>
  </si>
  <si>
    <t>31/129'</t>
  </si>
  <si>
    <t>11/123'</t>
  </si>
  <si>
    <t>15/121'</t>
  </si>
  <si>
    <t>33/137'</t>
  </si>
  <si>
    <t>16/125'</t>
  </si>
  <si>
    <t>24/137'</t>
  </si>
  <si>
    <t>25/137'</t>
  </si>
  <si>
    <t>86/137'</t>
  </si>
  <si>
    <t>73/135'</t>
  </si>
  <si>
    <t>47/126'</t>
  </si>
  <si>
    <t>47/123'</t>
  </si>
  <si>
    <t>41/118'</t>
  </si>
  <si>
    <t>58/89'</t>
  </si>
  <si>
    <t>15/81'</t>
  </si>
  <si>
    <t>66/135'</t>
  </si>
  <si>
    <t>65/129'</t>
  </si>
  <si>
    <t>40/121'</t>
  </si>
  <si>
    <t>28/137'</t>
  </si>
  <si>
    <t>84/125'</t>
  </si>
  <si>
    <t>23/137'</t>
  </si>
  <si>
    <t>14/137'</t>
  </si>
  <si>
    <t>34/137'</t>
  </si>
  <si>
    <t>38/135'</t>
  </si>
  <si>
    <t>28/126'</t>
  </si>
  <si>
    <t>62/123'</t>
  </si>
  <si>
    <t>46/118'</t>
  </si>
  <si>
    <t>31/135'</t>
  </si>
  <si>
    <t>51/129'</t>
  </si>
  <si>
    <t>56/123'</t>
  </si>
  <si>
    <t>47/121'</t>
  </si>
  <si>
    <t>111/125'</t>
  </si>
  <si>
    <t>130/137'</t>
  </si>
  <si>
    <t>132/137'</t>
  </si>
  <si>
    <t>124/137'</t>
  </si>
  <si>
    <t>123/137'</t>
  </si>
  <si>
    <t>45/135'</t>
  </si>
  <si>
    <t>102/126'</t>
  </si>
  <si>
    <t>91/123'</t>
  </si>
  <si>
    <t>105/118'</t>
  </si>
  <si>
    <t>56/89'</t>
  </si>
  <si>
    <t>119/135'</t>
  </si>
  <si>
    <t>15/129'</t>
  </si>
  <si>
    <t>86/123'</t>
  </si>
  <si>
    <t>96/121'</t>
  </si>
  <si>
    <t>128/137'</t>
  </si>
  <si>
    <t>31/125'</t>
  </si>
  <si>
    <t>54/137'</t>
  </si>
  <si>
    <t>55/137'</t>
  </si>
  <si>
    <t>35/137'</t>
  </si>
  <si>
    <t>92/135'</t>
  </si>
  <si>
    <t>59/126'</t>
  </si>
  <si>
    <t>45/123'</t>
  </si>
  <si>
    <t>38/118'</t>
  </si>
  <si>
    <t>23/89'</t>
  </si>
  <si>
    <t>44/81'</t>
  </si>
  <si>
    <t>61/135'</t>
  </si>
  <si>
    <t>106/129'</t>
  </si>
  <si>
    <t>42/123'</t>
  </si>
  <si>
    <t>32/121'</t>
  </si>
  <si>
    <t>72/137'</t>
  </si>
  <si>
    <t>121/125'</t>
  </si>
  <si>
    <t>121/137'</t>
  </si>
  <si>
    <t>22/137'</t>
  </si>
  <si>
    <t>115/137'</t>
  </si>
  <si>
    <t>125/137'</t>
  </si>
  <si>
    <t>34/135'</t>
  </si>
  <si>
    <t>107/126'</t>
  </si>
  <si>
    <t>78/123'</t>
  </si>
  <si>
    <t>35/118'</t>
  </si>
  <si>
    <t>80/89'</t>
  </si>
  <si>
    <t>62/81'</t>
  </si>
  <si>
    <t>117/135'</t>
  </si>
  <si>
    <t>25/129'</t>
  </si>
  <si>
    <t>48/123'</t>
  </si>
  <si>
    <t>94/121'</t>
  </si>
  <si>
    <t>27/137'</t>
  </si>
  <si>
    <t>124/125'</t>
  </si>
  <si>
    <t>36/137'</t>
  </si>
  <si>
    <t>5/137'</t>
  </si>
  <si>
    <t>110/137'</t>
  </si>
  <si>
    <t>113/137'</t>
  </si>
  <si>
    <t>18/135'</t>
  </si>
  <si>
    <t>70/126'</t>
  </si>
  <si>
    <t>87/123'</t>
  </si>
  <si>
    <t>48/118'</t>
  </si>
  <si>
    <t>84/89'</t>
  </si>
  <si>
    <t>71/81'</t>
  </si>
  <si>
    <t>85/135'</t>
  </si>
  <si>
    <t>10/129'</t>
  </si>
  <si>
    <t>57/121'</t>
  </si>
  <si>
    <t>84/137'</t>
  </si>
  <si>
    <t>46/125'</t>
  </si>
  <si>
    <t>41/137'</t>
  </si>
  <si>
    <t>62/137'</t>
  </si>
  <si>
    <t>74/135'</t>
  </si>
  <si>
    <t>72/126'</t>
  </si>
  <si>
    <t>83/123'</t>
  </si>
  <si>
    <t>49/118'</t>
  </si>
  <si>
    <t>15/89'</t>
  </si>
  <si>
    <t>35/81'</t>
  </si>
  <si>
    <t>53/135'</t>
  </si>
  <si>
    <t>75/129'</t>
  </si>
  <si>
    <t>63/121'</t>
  </si>
  <si>
    <t>11/137'</t>
  </si>
  <si>
    <t>Debt Funds - Regular Plan</t>
  </si>
  <si>
    <t>15/17'</t>
  </si>
  <si>
    <t>17/17'</t>
  </si>
  <si>
    <t>14/18'</t>
  </si>
  <si>
    <t>18/18'</t>
  </si>
  <si>
    <t>17/18'</t>
  </si>
  <si>
    <t>7/20'</t>
  </si>
  <si>
    <t>5/20'</t>
  </si>
  <si>
    <t>14/20'</t>
  </si>
  <si>
    <t>6/20'</t>
  </si>
  <si>
    <t>8/20'</t>
  </si>
  <si>
    <t>11/20'</t>
  </si>
  <si>
    <t>17/20'</t>
  </si>
  <si>
    <t>67/155'</t>
  </si>
  <si>
    <t>90/170'</t>
  </si>
  <si>
    <t>98/172'</t>
  </si>
  <si>
    <t>28/171'</t>
  </si>
  <si>
    <t>7/172'</t>
  </si>
  <si>
    <t>25/168'</t>
  </si>
  <si>
    <t>7/160'</t>
  </si>
  <si>
    <t>9/158'</t>
  </si>
  <si>
    <t>10/152'</t>
  </si>
  <si>
    <t>5/168'</t>
  </si>
  <si>
    <t>44/163'</t>
  </si>
  <si>
    <t>8/158'</t>
  </si>
  <si>
    <t>11/155'</t>
  </si>
  <si>
    <t>59/172'</t>
  </si>
  <si>
    <t>26/155'</t>
  </si>
  <si>
    <t>8/170'</t>
  </si>
  <si>
    <t>8/172'</t>
  </si>
  <si>
    <t>1/171'</t>
  </si>
  <si>
    <t>1/172'</t>
  </si>
  <si>
    <t>19/168'</t>
  </si>
  <si>
    <t>17/160'</t>
  </si>
  <si>
    <t>25/158'</t>
  </si>
  <si>
    <t>16/152'</t>
  </si>
  <si>
    <t>15/168'</t>
  </si>
  <si>
    <t>43/163'</t>
  </si>
  <si>
    <t>22/158'</t>
  </si>
  <si>
    <t>22/155'</t>
  </si>
  <si>
    <t>10/172'</t>
  </si>
  <si>
    <t>104/155'</t>
  </si>
  <si>
    <t>149/170'</t>
  </si>
  <si>
    <t>132/172'</t>
  </si>
  <si>
    <t>45/171'</t>
  </si>
  <si>
    <t>15/172'</t>
  </si>
  <si>
    <t>23/168'</t>
  </si>
  <si>
    <t>5/160'</t>
  </si>
  <si>
    <t>6/158'</t>
  </si>
  <si>
    <t>7/152'</t>
  </si>
  <si>
    <t>17/168'</t>
  </si>
  <si>
    <t>40/163'</t>
  </si>
  <si>
    <t>8/155'</t>
  </si>
  <si>
    <t>72/172'</t>
  </si>
  <si>
    <t>108/155'</t>
  </si>
  <si>
    <t>114/170'</t>
  </si>
  <si>
    <t>76/172'</t>
  </si>
  <si>
    <t>14/171'</t>
  </si>
  <si>
    <t>4/172'</t>
  </si>
  <si>
    <t>11/160'</t>
  </si>
  <si>
    <t>11/158'</t>
  </si>
  <si>
    <t>3/168'</t>
  </si>
  <si>
    <t>39/163'</t>
  </si>
  <si>
    <t>10/158'</t>
  </si>
  <si>
    <t>14/155'</t>
  </si>
  <si>
    <t>38/172'</t>
  </si>
  <si>
    <t>16/155'</t>
  </si>
  <si>
    <t>25/170'</t>
  </si>
  <si>
    <t>26/172'</t>
  </si>
  <si>
    <t>23/171'</t>
  </si>
  <si>
    <t>104/172'</t>
  </si>
  <si>
    <t>77/168'</t>
  </si>
  <si>
    <t>47/160'</t>
  </si>
  <si>
    <t>53/158'</t>
  </si>
  <si>
    <t>47/152'</t>
  </si>
  <si>
    <t>68/117'</t>
  </si>
  <si>
    <t>20/102'</t>
  </si>
  <si>
    <t>67/168'</t>
  </si>
  <si>
    <t>77/163'</t>
  </si>
  <si>
    <t>42/155'</t>
  </si>
  <si>
    <t>35/172'</t>
  </si>
  <si>
    <t>48/155'</t>
  </si>
  <si>
    <t>67/170'</t>
  </si>
  <si>
    <t>103/172'</t>
  </si>
  <si>
    <t>87/171'</t>
  </si>
  <si>
    <t>48/172'</t>
  </si>
  <si>
    <t>143/168'</t>
  </si>
  <si>
    <t>92/160'</t>
  </si>
  <si>
    <t>105/158'</t>
  </si>
  <si>
    <t>114/152'</t>
  </si>
  <si>
    <t>101/117'</t>
  </si>
  <si>
    <t>96/102'</t>
  </si>
  <si>
    <t>68/168'</t>
  </si>
  <si>
    <t>142/163'</t>
  </si>
  <si>
    <t>103/158'</t>
  </si>
  <si>
    <t>109/155'</t>
  </si>
  <si>
    <t>115/172'</t>
  </si>
  <si>
    <t>99/155'</t>
  </si>
  <si>
    <t>24/170'</t>
  </si>
  <si>
    <t>14/172'</t>
  </si>
  <si>
    <t>2/171'</t>
  </si>
  <si>
    <t>34/172'</t>
  </si>
  <si>
    <t>36/168'</t>
  </si>
  <si>
    <t>29/160'</t>
  </si>
  <si>
    <t>60/158'</t>
  </si>
  <si>
    <t>46/152'</t>
  </si>
  <si>
    <t>31/168'</t>
  </si>
  <si>
    <t>62/163'</t>
  </si>
  <si>
    <t>58/158'</t>
  </si>
  <si>
    <t>45/155'</t>
  </si>
  <si>
    <t>11/172'</t>
  </si>
  <si>
    <t>141/155'</t>
  </si>
  <si>
    <t>164/170'</t>
  </si>
  <si>
    <t>168/172'</t>
  </si>
  <si>
    <t>150/171'</t>
  </si>
  <si>
    <t>150/172'</t>
  </si>
  <si>
    <t>44/168'</t>
  </si>
  <si>
    <t>132/160'</t>
  </si>
  <si>
    <t>99/158'</t>
  </si>
  <si>
    <t>111/152'</t>
  </si>
  <si>
    <t>70/117'</t>
  </si>
  <si>
    <t>141/168'</t>
  </si>
  <si>
    <t>21/163'</t>
  </si>
  <si>
    <t>94/158'</t>
  </si>
  <si>
    <t>164/172'</t>
  </si>
  <si>
    <t>30/155'</t>
  </si>
  <si>
    <t>51/170'</t>
  </si>
  <si>
    <t>56/172'</t>
  </si>
  <si>
    <t>55/171'</t>
  </si>
  <si>
    <t>33/172'</t>
  </si>
  <si>
    <t>90/168'</t>
  </si>
  <si>
    <t>58/160'</t>
  </si>
  <si>
    <t>45/158'</t>
  </si>
  <si>
    <t>34/152'</t>
  </si>
  <si>
    <t>22/117'</t>
  </si>
  <si>
    <t>44/102'</t>
  </si>
  <si>
    <t>58/168'</t>
  </si>
  <si>
    <t>120/163'</t>
  </si>
  <si>
    <t>28/155'</t>
  </si>
  <si>
    <t>79/172'</t>
  </si>
  <si>
    <t>150/155'</t>
  </si>
  <si>
    <t>150/170'</t>
  </si>
  <si>
    <t>23/172'</t>
  </si>
  <si>
    <t>141/171'</t>
  </si>
  <si>
    <t>152/172'</t>
  </si>
  <si>
    <t>32/168'</t>
  </si>
  <si>
    <t>131/160'</t>
  </si>
  <si>
    <t>77/158'</t>
  </si>
  <si>
    <t>30/152'</t>
  </si>
  <si>
    <t>86/117'</t>
  </si>
  <si>
    <t>66/102'</t>
  </si>
  <si>
    <t>136/168'</t>
  </si>
  <si>
    <t>28/163'</t>
  </si>
  <si>
    <t>49/158'</t>
  </si>
  <si>
    <t>90/155'</t>
  </si>
  <si>
    <t>153/155'</t>
  </si>
  <si>
    <t>37/170'</t>
  </si>
  <si>
    <t>6/172'</t>
  </si>
  <si>
    <t>137/171'</t>
  </si>
  <si>
    <t>137/172'</t>
  </si>
  <si>
    <t>18/168'</t>
  </si>
  <si>
    <t>75/160'</t>
  </si>
  <si>
    <t>87/158'</t>
  </si>
  <si>
    <t>55/152'</t>
  </si>
  <si>
    <t>93/117'</t>
  </si>
  <si>
    <t>84/102'</t>
  </si>
  <si>
    <t>99/168'</t>
  </si>
  <si>
    <t>14/163'</t>
  </si>
  <si>
    <t>57/155'</t>
  </si>
  <si>
    <t>91/172'</t>
  </si>
  <si>
    <t>43/170'</t>
  </si>
  <si>
    <t>31/172'</t>
  </si>
  <si>
    <t>20/171'</t>
  </si>
  <si>
    <t>75/168'</t>
  </si>
  <si>
    <t>73/160'</t>
  </si>
  <si>
    <t>83/158'</t>
  </si>
  <si>
    <t>49/152'</t>
  </si>
  <si>
    <t>21/117'</t>
  </si>
  <si>
    <t>45/102'</t>
  </si>
  <si>
    <t>54/168'</t>
  </si>
  <si>
    <t>88/163'</t>
  </si>
  <si>
    <t>86/158'</t>
  </si>
  <si>
    <t>55/155'</t>
  </si>
  <si>
    <t>16/172'</t>
  </si>
  <si>
    <t>*DISCLAIMER:Returns &lt;1 Yr Simple Annualized, ≥ CAGR. Ratios is calculated for a period of 3 years with monthly rolling and monthly frequency and Risk-free rate(5.24) is based on the FBIL Overnight MIBOR rate of as on last working day of the month.</t>
  </si>
  <si>
    <t>NIFTY 50 Hybrid Composite Debt 65:35 Index</t>
  </si>
  <si>
    <t>SBI Aggressive Hybrid Fund - Growth</t>
  </si>
  <si>
    <t>Banks (14.88)</t>
  </si>
  <si>
    <t>Finance (11.58)</t>
  </si>
  <si>
    <t>Power (10.04)</t>
  </si>
  <si>
    <t>Current Assets (6.43)</t>
  </si>
  <si>
    <t>Retailing (5.85)</t>
  </si>
  <si>
    <t>ICICI Prudential Aggressive Hybrid Fund - Growth</t>
  </si>
  <si>
    <t>Banks (18.92)</t>
  </si>
  <si>
    <t>Finance (9.4)</t>
  </si>
  <si>
    <t>Sovereign (7.92)</t>
  </si>
  <si>
    <t>Insurance (5.78)</t>
  </si>
  <si>
    <t>Retailing (5.64)</t>
  </si>
  <si>
    <t>HDFC Aggressive Hybrid Fund - Growth</t>
  </si>
  <si>
    <t>Banks (26.96)</t>
  </si>
  <si>
    <t>Finance (12.09)</t>
  </si>
  <si>
    <t>Sovereign (6.33)</t>
  </si>
  <si>
    <t>Pharmaceuticals &amp; Biotechnology (4.86)</t>
  </si>
  <si>
    <t>Petroleum Products (4.76)</t>
  </si>
  <si>
    <t>DSP Aggressive Hybrid Fund - Growth</t>
  </si>
  <si>
    <t>Banks (26.14)</t>
  </si>
  <si>
    <t>Sovereign (15.45)</t>
  </si>
  <si>
    <t>Pharmaceuticals &amp; Biotechnology (9.03)</t>
  </si>
  <si>
    <t>Automobiles (7.14)</t>
  </si>
  <si>
    <t>Finance (6.43)</t>
  </si>
  <si>
    <t>Canara Robeco Aggressive Hybrid Fund - Growth</t>
  </si>
  <si>
    <t>Banks (18.07)</t>
  </si>
  <si>
    <t>Finance (15.44)</t>
  </si>
  <si>
    <t>Pharmaceuticals &amp; Biotechnology (5)</t>
  </si>
  <si>
    <t>Sovereign (4.76)</t>
  </si>
  <si>
    <t>IT - Software (4.75)</t>
  </si>
  <si>
    <t>Mirae Asset Aggressive Hybrid Fund - Reg - Growth</t>
  </si>
  <si>
    <t>Finance (13.9)</t>
  </si>
  <si>
    <t>Current Assets (4.61)</t>
  </si>
  <si>
    <t>Petroleum Products (4.03)</t>
  </si>
  <si>
    <t>Kotak Aggressive Hybrid Fund - Growth</t>
  </si>
  <si>
    <t>Banks (16.2)</t>
  </si>
  <si>
    <t>Finance (15.33)</t>
  </si>
  <si>
    <t>Current Assets (9.91)</t>
  </si>
  <si>
    <t>Sovereign (5.91)</t>
  </si>
  <si>
    <t>Retailing (5.63)</t>
  </si>
  <si>
    <t>Sundaram Aggressive Hybrid Fund - Growth</t>
  </si>
  <si>
    <t>Finance (18.11)</t>
  </si>
  <si>
    <t>Current Assets (6.22)</t>
  </si>
  <si>
    <t>Automobiles (6.03)</t>
  </si>
  <si>
    <t>Aditya Birla Sun Life Aggressive Hybrid Fund - Growth</t>
  </si>
  <si>
    <t>Finance (17.72)</t>
  </si>
  <si>
    <t>Retailing (4.84)</t>
  </si>
  <si>
    <t>Pharmaceuticals &amp; Biotechnology (4.75)</t>
  </si>
  <si>
    <t>UTI Aggressive Hybrid Fund - Growth</t>
  </si>
  <si>
    <t>Finance (16.49)</t>
  </si>
  <si>
    <t>Banks (16.07)</t>
  </si>
  <si>
    <t>Sovereign (9.21)</t>
  </si>
  <si>
    <t>IT - Software (6.35)</t>
  </si>
  <si>
    <t>Pharmaceuticals &amp; Biotechnology (4.83)</t>
  </si>
  <si>
    <t>HSBC Aggressive Hybrid Fund - Reg - Growth</t>
  </si>
  <si>
    <t>Capital Markets (9.94)</t>
  </si>
  <si>
    <t>Electrical Equipment (8.41)</t>
  </si>
  <si>
    <t>Retailing (5.74)</t>
  </si>
  <si>
    <t>Nippon India Aggressive Hybrid Fund - Reg - Growth</t>
  </si>
  <si>
    <t>Banks (16.62)</t>
  </si>
  <si>
    <t>Finance (9.35)</t>
  </si>
  <si>
    <t>Power (5.65)</t>
  </si>
  <si>
    <t>Tata Aggressive Hybrid Fund - Reg - Growth</t>
  </si>
  <si>
    <t>Sovereign (9.4)</t>
  </si>
  <si>
    <t>Finance (8.36)</t>
  </si>
  <si>
    <t>Current Assets (5.13)</t>
  </si>
  <si>
    <t>Telecom - Services (4.83)</t>
  </si>
  <si>
    <t>Edelweiss Aggressive Hybrid Fund - Growth</t>
  </si>
  <si>
    <t>Banks (12.56)</t>
  </si>
  <si>
    <t>Finance (11.6)</t>
  </si>
  <si>
    <t>Current Assets (7.24)</t>
  </si>
  <si>
    <t>Pharmaceuticals &amp; Biotechnology (7.01)</t>
  </si>
  <si>
    <t>Mutual Funds (6.6)</t>
  </si>
  <si>
    <t>Franklin India Aggressive Hybrid Fund - Growth</t>
  </si>
  <si>
    <t>Banks (14.1)</t>
  </si>
  <si>
    <t>Finance (12.46)</t>
  </si>
  <si>
    <t>Food Products (8.95)</t>
  </si>
  <si>
    <t>Sovereign (7.41)</t>
  </si>
  <si>
    <t>Capital Markets (3.91)</t>
  </si>
  <si>
    <t>SBI Aggressive Hybrid Fund - Dir - Growth</t>
  </si>
  <si>
    <t>ICICI Prudential Aggressive Hybrid Fund - Dir - Growth</t>
  </si>
  <si>
    <t>HDFC Aggressive Hybrid Fund - Dir - Growth</t>
  </si>
  <si>
    <t>DSP Aggressive Hybrid Fund - Dir - Growth</t>
  </si>
  <si>
    <t>Canara Robeco Aggressive Hybrid Fund - Dir - Growth</t>
  </si>
  <si>
    <t>Mirae Asset Aggressive Hybrid Fund - Dir - Growth</t>
  </si>
  <si>
    <t>Kotak Aggressive Hybrid Fund - Dir - Growth</t>
  </si>
  <si>
    <t>Sundaram Aggressive Hybrid Fund - Dir - Growth</t>
  </si>
  <si>
    <t>Aditya Birla Sun Life Aggressive Hybrid Fund - Dir - Growth</t>
  </si>
  <si>
    <t>UTI Aggressive Hybrid Fund - Dir - Growth</t>
  </si>
  <si>
    <t>HSBC Aggressive Hybrid Fund - Dir - Growth</t>
  </si>
  <si>
    <t>Nippon India Aggressive Hybrid Fund - Dir - Growth</t>
  </si>
  <si>
    <t>Tata Aggressive Hybrid Fund - Dir - Growth</t>
  </si>
  <si>
    <t>Edelweiss Aggressive Hybrid Fund - Dir - Growth</t>
  </si>
  <si>
    <t>Franklin India Aggressive Hybrid Fund - Dir - Growth</t>
  </si>
  <si>
    <t>Mahindra Manulife Aggressive Hybrid Fund - Reg - Growth</t>
  </si>
  <si>
    <t>Finance (17.41)</t>
  </si>
  <si>
    <t>Banks (15.94)</t>
  </si>
  <si>
    <t>Pharmaceuticals &amp; Biotechnology (5.03)</t>
  </si>
  <si>
    <t>Current Assets (4.66)</t>
  </si>
  <si>
    <t>Industrial Products (4.62)</t>
  </si>
  <si>
    <t>Bandhan Aggressive Hybrid Fund - Reg - Growth</t>
  </si>
  <si>
    <t>Finance (20.51)</t>
  </si>
  <si>
    <t>Pharmaceuticals &amp; Biotechnology (4.96)</t>
  </si>
  <si>
    <t>Automobiles (4.2)</t>
  </si>
  <si>
    <t>IT - Software (4.19)</t>
  </si>
  <si>
    <t>Quant Aggressive Hybrid Fund - Growth</t>
  </si>
  <si>
    <t>Sovereign (14.97)</t>
  </si>
  <si>
    <t>IT - Software (14.43)</t>
  </si>
  <si>
    <t>Power (13.99)</t>
  </si>
  <si>
    <t>Metals &amp; Minerals Trading (8.94)</t>
  </si>
  <si>
    <t>Bank of India Aggressive Hybrid Fund - Reg - Growth</t>
  </si>
  <si>
    <t>Banks (16.27)</t>
  </si>
  <si>
    <t>Finance (13.14)</t>
  </si>
  <si>
    <t>Current Assets (6.83)</t>
  </si>
  <si>
    <t>Electrical Equipment (5.52)</t>
  </si>
  <si>
    <t>Axis Aggressive Hybrid Fund - Reg - Growth</t>
  </si>
  <si>
    <t>Finance (19.23)</t>
  </si>
  <si>
    <t>Petroleum Products (4.86)</t>
  </si>
  <si>
    <t>IT - Software (4.33)</t>
  </si>
  <si>
    <t>Pharmaceuticals &amp; Biotechnology (4.13)</t>
  </si>
  <si>
    <t>Baroda BNP Paribas Aggresive Hybrid Fund - Reg - Growth</t>
  </si>
  <si>
    <t>Banks (17)</t>
  </si>
  <si>
    <t>Finance (13.16)</t>
  </si>
  <si>
    <t>Sovereign (5.71)</t>
  </si>
  <si>
    <t>IT - Software (5.59)</t>
  </si>
  <si>
    <t>Union Aggressive Hybrid Fund - Reg - Growth</t>
  </si>
  <si>
    <t>Finance (21.88)</t>
  </si>
  <si>
    <t>Banks (14.75)</t>
  </si>
  <si>
    <t>Current Assets (8.86)</t>
  </si>
  <si>
    <t>Pharmaceuticals &amp; Biotechnology (5.02)</t>
  </si>
  <si>
    <t>Construction (3.99)</t>
  </si>
  <si>
    <t>Invesco India Aggressive Hybrid Fund - Reg - Growth</t>
  </si>
  <si>
    <t>Finance (10.85)</t>
  </si>
  <si>
    <t>IT - Software (10.25)</t>
  </si>
  <si>
    <t>Mutual Funds (7.58)</t>
  </si>
  <si>
    <t>Retailing (4.45)</t>
  </si>
  <si>
    <t>JM Aggressive Hybrid Fund - Growth</t>
  </si>
  <si>
    <t>Banks (16.28)</t>
  </si>
  <si>
    <t>Sovereign (6.17)</t>
  </si>
  <si>
    <t>IT - Software (5.88)</t>
  </si>
  <si>
    <t>Retailing (5)</t>
  </si>
  <si>
    <t>If redeemed bet. 0 Day to 60 Day Exit Load is 1%</t>
  </si>
  <si>
    <t>LIC MF Aggressive Hybrid Fund - Growth</t>
  </si>
  <si>
    <t>Sovereign (14.57)</t>
  </si>
  <si>
    <t>Electrical Equipment (10.85)</t>
  </si>
  <si>
    <t>Finance (8.75)</t>
  </si>
  <si>
    <t>Current Assets (8.36)</t>
  </si>
  <si>
    <t>Pharmaceuticals &amp; Biotechnology (6.47)</t>
  </si>
  <si>
    <t>WhiteOak Capital Aggressive Hybrid Fund - Reg - Growth</t>
  </si>
  <si>
    <t>Finance (15.9)</t>
  </si>
  <si>
    <t>Current Assets (12.9)</t>
  </si>
  <si>
    <t>Pharmaceuticals &amp; Biotechnology (4.11)</t>
  </si>
  <si>
    <t>Automobiles (4.06)</t>
  </si>
  <si>
    <t>PGIM India Aggressive Hybrid Equity Fund - Growth</t>
  </si>
  <si>
    <t>Sovereign (13.72)</t>
  </si>
  <si>
    <t>Pharmaceuticals &amp; Biotechnology (5.05)</t>
  </si>
  <si>
    <t>IT - Software (4.94)</t>
  </si>
  <si>
    <t>Navi Aggressive Hybrid Fund - Reg - Growth</t>
  </si>
  <si>
    <t>Capital Markets (12.64)</t>
  </si>
  <si>
    <t>Auto Components (9.65)</t>
  </si>
  <si>
    <t>Current Assets (9.1)</t>
  </si>
  <si>
    <t>Groww Aggressive Hybrid Fund - Reg - Growth</t>
  </si>
  <si>
    <t>Current Assets (22.69)</t>
  </si>
  <si>
    <t>Finance (5.24)</t>
  </si>
  <si>
    <t>IT - Software (4.36)</t>
  </si>
  <si>
    <t>Automobiles (4.15)</t>
  </si>
  <si>
    <t>Shriram Aggressive Hybrid Fund - Reg - Growth</t>
  </si>
  <si>
    <t>Banks (28.71)</t>
  </si>
  <si>
    <t>Sovereign (5.86)</t>
  </si>
  <si>
    <t>IT - Software (4.81)</t>
  </si>
  <si>
    <t>Mahindra Manulife Aggressive Hybrid Fund - Dir - Growth</t>
  </si>
  <si>
    <t>Bandhan Aggressive Hybrid Fund - Dir - Growth</t>
  </si>
  <si>
    <t>Quant Aggressive Hybrid Fund - Dir - Growth</t>
  </si>
  <si>
    <t>Bank of India Aggressive Hybrid Fund - Dir - Growth</t>
  </si>
  <si>
    <t>Axis Aggressive Hybrid Fund - Dir - Growth</t>
  </si>
  <si>
    <t>Baroda BNP Paribas Aggresive Hybrid Fund - Dir - Growth</t>
  </si>
  <si>
    <t>Union Aggressive Hybrid Fund - Dir - Growth</t>
  </si>
  <si>
    <t>Invesco India Aggressive Hybrid Fund - Dir - Growth</t>
  </si>
  <si>
    <t>JM Aggressive Hybrid Fund - Dir - Growth</t>
  </si>
  <si>
    <t>LIC MF Aggressive Hybrid Fund - Dir - Growth</t>
  </si>
  <si>
    <t>WhiteOak Capital Aggressive Hybrid Fund - Dir - Growth</t>
  </si>
  <si>
    <t>PGIM India Aggressive Hybrid Equity Fund - Dir - Growth</t>
  </si>
  <si>
    <t>Navi Aggressive Hybrid Fund - Dir - Growth</t>
  </si>
  <si>
    <t>Groww Aggressive Hybrid Fund - Dir - Growth</t>
  </si>
  <si>
    <t>Shriram Aggressive Hybrid Fund - Dir - Growth</t>
  </si>
  <si>
    <t>CRISIL Hybrid 50+50  Moderate Index TRI*</t>
  </si>
  <si>
    <t>Nifty 50 Hybrid Composite Debt 50: 50 Index TRI*</t>
  </si>
  <si>
    <t>HDFC Balanced Advantage Fund - Growth</t>
  </si>
  <si>
    <t>Finance (14.5)</t>
  </si>
  <si>
    <t>Sovereign (7.09)</t>
  </si>
  <si>
    <t>Pharmaceuticals &amp; Biotechnology (5.55)</t>
  </si>
  <si>
    <t>ICICI Prudential Balanced Advantage Fund - Reg - Growth</t>
  </si>
  <si>
    <t>Banks (14.58)</t>
  </si>
  <si>
    <t>Finance (9.91)</t>
  </si>
  <si>
    <t>Automobiles (8.13)</t>
  </si>
  <si>
    <t>Sovereign (7.72)</t>
  </si>
  <si>
    <t>Current Assets (7.26)</t>
  </si>
  <si>
    <t>SBI Balanced Advantage Fund - Reg - Growth</t>
  </si>
  <si>
    <t>Banks (12.69)</t>
  </si>
  <si>
    <t>Miscellaneous (12.37)</t>
  </si>
  <si>
    <t>Finance (12.1)</t>
  </si>
  <si>
    <t>Current Assets (8.25)</t>
  </si>
  <si>
    <t>Power (7.17)</t>
  </si>
  <si>
    <t>Kotak Balanced Advantage Fund - Reg - Growth</t>
  </si>
  <si>
    <t>Banks (15.92)</t>
  </si>
  <si>
    <t>Finance (9.14)</t>
  </si>
  <si>
    <t>Sovereign (8.3)</t>
  </si>
  <si>
    <t>Miscellaneous (7.62)</t>
  </si>
  <si>
    <t>Current Assets (6.54)</t>
  </si>
  <si>
    <t>Edelweiss Balanced Advantage Fund - Growth</t>
  </si>
  <si>
    <t>Banks (15.03)</t>
  </si>
  <si>
    <t>Finance (10.19)</t>
  </si>
  <si>
    <t>Current Assets (8.3)</t>
  </si>
  <si>
    <t>IT - Software (7.78)</t>
  </si>
  <si>
    <t>Aditya Birla Sun Life Balanced Advantage Fund - Growth</t>
  </si>
  <si>
    <t>Finance (14.35)</t>
  </si>
  <si>
    <t>Banks (13.26)</t>
  </si>
  <si>
    <t>Miscellaneous (9.92)</t>
  </si>
  <si>
    <t>IT - Software (6.1)</t>
  </si>
  <si>
    <t>Auto Components (4.19)</t>
  </si>
  <si>
    <t>Nippon India Balanced Advantage Fund - Reg - Growth</t>
  </si>
  <si>
    <t>Banks (16.72)</t>
  </si>
  <si>
    <t>Finance (12.97)</t>
  </si>
  <si>
    <t>Miscellaneous (10.51)</t>
  </si>
  <si>
    <t>IT - Software (4.27)</t>
  </si>
  <si>
    <t>Power (4.15)</t>
  </si>
  <si>
    <t>Tata Balanced Advantage Fund - Reg - Growth</t>
  </si>
  <si>
    <t>Sovereign (15.89)</t>
  </si>
  <si>
    <t>Finance (12.56)</t>
  </si>
  <si>
    <t>Realty (6.63)</t>
  </si>
  <si>
    <t>Insurance (4.73)</t>
  </si>
  <si>
    <t>Baroda BNP Paribas Balanced Advantage Fund - Reg - Growth</t>
  </si>
  <si>
    <t>Banks (16.18)</t>
  </si>
  <si>
    <t>Power (5.13)</t>
  </si>
  <si>
    <t>Petroleum Products (4.98)</t>
  </si>
  <si>
    <t>Axis Balanced Advantage Fund - Reg - Growth</t>
  </si>
  <si>
    <t>Finance (18.03)</t>
  </si>
  <si>
    <t>Banks (15.95)</t>
  </si>
  <si>
    <t>Current Assets (14.53)</t>
  </si>
  <si>
    <t>Sovereign (5.77)</t>
  </si>
  <si>
    <t>Petroleum Products (3.76)</t>
  </si>
  <si>
    <t>DSP Dynamic Asset Allocation Fund - Reg - Growth</t>
  </si>
  <si>
    <t>Banks (21.82)</t>
  </si>
  <si>
    <t>Miscellaneous (20.43)</t>
  </si>
  <si>
    <t>Finance (19.21)</t>
  </si>
  <si>
    <t>Sovereign (10.02)</t>
  </si>
  <si>
    <t>Insurance (4.43)</t>
  </si>
  <si>
    <t>NJ Balanced Advantage Fund - Reg - Growth</t>
  </si>
  <si>
    <t>Miscellaneous (27.09)</t>
  </si>
  <si>
    <t>Pharmaceuticals &amp; Biotechnology (14.46)</t>
  </si>
  <si>
    <t>Banks (5.65)</t>
  </si>
  <si>
    <t>Automobiles (5.44)</t>
  </si>
  <si>
    <t>Food Products (4.69)</t>
  </si>
  <si>
    <t>UTI Balanced Advantage Fund - Reg - Growth</t>
  </si>
  <si>
    <t>Banks (24.77)</t>
  </si>
  <si>
    <t>Finance (20.3)</t>
  </si>
  <si>
    <t>Automobiles (5.04)</t>
  </si>
  <si>
    <t>Sovereign (4.7)</t>
  </si>
  <si>
    <t>Franklin India Balanced Advantage Fund - Reg - Growth</t>
  </si>
  <si>
    <t>Finance (11.18)</t>
  </si>
  <si>
    <t>Food Products (8.85)</t>
  </si>
  <si>
    <t>Sovereign (8.55)</t>
  </si>
  <si>
    <t>Miscellaneous (6.05)</t>
  </si>
  <si>
    <t>Bandhan Balanced Advantage Fund - Reg - Growth</t>
  </si>
  <si>
    <t>Banks (23.57)</t>
  </si>
  <si>
    <t>Finance (16.14)</t>
  </si>
  <si>
    <t>Miscellaneous (13.06)</t>
  </si>
  <si>
    <t>Sovereign (4.62)</t>
  </si>
  <si>
    <t>IT - Software (3.68)</t>
  </si>
  <si>
    <t>HDFC Balanced Advantage Fund - Dir - Growth</t>
  </si>
  <si>
    <t>ICICI Prudential Balanced Advantage Fund - Dir - Growth</t>
  </si>
  <si>
    <t>SBI Balanced Advantage Fund - Dir - Growth</t>
  </si>
  <si>
    <t>Kotak Balanced Advantage Fund - Dir - Growth</t>
  </si>
  <si>
    <t>Edelweiss Balanced Advantage Fund - Dir - Growth</t>
  </si>
  <si>
    <t>Aditya Birla Sun Life Balanced Advantage Fund - Dir - Growth</t>
  </si>
  <si>
    <t>Nippon India Balanced Advantage Fund - Dir - Growth</t>
  </si>
  <si>
    <t>Tata Balanced Advantage Fund - Dir - Growth</t>
  </si>
  <si>
    <t>Baroda BNP Paribas Balanced Advantage Fund - Dir - Growth</t>
  </si>
  <si>
    <t>Axis Balanced Advantage Fund - Dir - Growth</t>
  </si>
  <si>
    <t>DSP Dynamic Asset Allocation Fund - Dir - Growth</t>
  </si>
  <si>
    <t>NJ Balanced Advantage Fund - Dir - Growth</t>
  </si>
  <si>
    <t>UTI Balanced Advantage Fund - Dir - Growth</t>
  </si>
  <si>
    <t>Franklin India Balanced Advantage Fund - Dir - Growth</t>
  </si>
  <si>
    <t>Bandhan Balanced Advantage Fund - Dir - Growth</t>
  </si>
  <si>
    <t>Parag Parikh Dynamic Asset Allocation Fund - Reg - Growth</t>
  </si>
  <si>
    <t>Sovereign (40.03)</t>
  </si>
  <si>
    <t>Realty (16.42)</t>
  </si>
  <si>
    <t>Finance (14.37)</t>
  </si>
  <si>
    <t>Miscellaneous (8.33)</t>
  </si>
  <si>
    <t>Current Assets (4.53)</t>
  </si>
  <si>
    <t>WhiteOak Capital Balanced Advantage Fund - Reg - Growth</t>
  </si>
  <si>
    <t>Banks (14.51)</t>
  </si>
  <si>
    <t>Current Assets (9.12)</t>
  </si>
  <si>
    <t>Realty (6.79)</t>
  </si>
  <si>
    <t>Mirae Asset Balanced Advantage Fund - Reg - Growth</t>
  </si>
  <si>
    <t>Finance (13.03)</t>
  </si>
  <si>
    <t>Banks (12.96)</t>
  </si>
  <si>
    <t>Miscellaneous (11.25)</t>
  </si>
  <si>
    <t>Sovereign (9.36)</t>
  </si>
  <si>
    <t>Sundaram Dynamic Asset Allocation Fund - Growth</t>
  </si>
  <si>
    <t>Miscellaneous (13.37)</t>
  </si>
  <si>
    <t>Sovereign (12.07)</t>
  </si>
  <si>
    <t>Finance (11.93)</t>
  </si>
  <si>
    <t>Banks (8.65)</t>
  </si>
  <si>
    <t>Automobiles (5.28)</t>
  </si>
  <si>
    <t>HSBC Balanced Advantage Fund - Reg - Growth</t>
  </si>
  <si>
    <t>Miscellaneous (20.47)</t>
  </si>
  <si>
    <t>Finance (16.45)</t>
  </si>
  <si>
    <t>Banks (12.12)</t>
  </si>
  <si>
    <t>Sovereign (11.85)</t>
  </si>
  <si>
    <t>Unifi Dynamic Asset Allocation Fund - Reg - Growth</t>
  </si>
  <si>
    <t>Miscellaneous (34.16)</t>
  </si>
  <si>
    <t>Finance (17.26)</t>
  </si>
  <si>
    <t>Current Assets (9.77)</t>
  </si>
  <si>
    <t>Transport Infrastructure (6.87)</t>
  </si>
  <si>
    <t>If redeemed bet. 0 Day to 360 Days Exit Load is 1.5%</t>
  </si>
  <si>
    <t>Bajaj Finserv Balanced Advantage Fund - Reg - Growth</t>
  </si>
  <si>
    <t>Banks (20.22)</t>
  </si>
  <si>
    <t>Pharmaceuticals &amp; Biotechnology (10.59)</t>
  </si>
  <si>
    <t>Mutual Funds (8.59)</t>
  </si>
  <si>
    <t>Telecom - Services (5.13)</t>
  </si>
  <si>
    <t>Union Balanced Advantage Fund - Reg - Growth</t>
  </si>
  <si>
    <t>Banks (19.46)</t>
  </si>
  <si>
    <t>Finance (17.5)</t>
  </si>
  <si>
    <t>Pharmaceuticals &amp; Biotechnology (5.32)</t>
  </si>
  <si>
    <t>Power (5.27)</t>
  </si>
  <si>
    <t>Current Assets (4.54)</t>
  </si>
  <si>
    <t>Canara Robeco Balanced Advantage Fund - Regular - Growth</t>
  </si>
  <si>
    <t>Finance (18.39)</t>
  </si>
  <si>
    <t>Banks (16.23)</t>
  </si>
  <si>
    <t>Sovereign (7.29)</t>
  </si>
  <si>
    <t>Miscellaneous (7.25)</t>
  </si>
  <si>
    <t>Retailing (5.42)</t>
  </si>
  <si>
    <t>Invesco India Balanced Advantage Fund - Growth</t>
  </si>
  <si>
    <t>Mutual Funds (17.53)</t>
  </si>
  <si>
    <t>Current Assets (14.25)</t>
  </si>
  <si>
    <t>IT - Software (7.4)</t>
  </si>
  <si>
    <t>Finance (7.05)</t>
  </si>
  <si>
    <t>If redeemed bet. 0 Month to 3 Month Exit Load is 0.25%</t>
  </si>
  <si>
    <t>Mahindra Manulife Balanced Advantage Fund - Reg - Growth</t>
  </si>
  <si>
    <t>Realty (6.56)</t>
  </si>
  <si>
    <t>Sovereign (5.37)</t>
  </si>
  <si>
    <t>Quant Dynamic Asset Allocation Fund - Reg - Growth</t>
  </si>
  <si>
    <t>Telecom - Services (18.52)</t>
  </si>
  <si>
    <t>Realty (11.05)</t>
  </si>
  <si>
    <t>Petroleum Products (9.59)</t>
  </si>
  <si>
    <t>Metals &amp; Minerals Trading (8.85)</t>
  </si>
  <si>
    <t>Motilal Oswal Balance Advantage Fund - Reg - Growth</t>
  </si>
  <si>
    <t>Finance (20.19)</t>
  </si>
  <si>
    <t>Current Assets (12.93)</t>
  </si>
  <si>
    <t>Banks (9.91)</t>
  </si>
  <si>
    <t>Consumer Durables (7.58)</t>
  </si>
  <si>
    <t>PGIM India Balanced Advantage Fund - Reg - Growth</t>
  </si>
  <si>
    <t>Sovereign (6.84)</t>
  </si>
  <si>
    <t>IT - Software (5.79)</t>
  </si>
  <si>
    <t>360 ONE Balanced Hybrid Fund - Reg - Growth</t>
  </si>
  <si>
    <t>Finance (27.85)</t>
  </si>
  <si>
    <t>Sovereign (12.66)</t>
  </si>
  <si>
    <t>Realty (10.21)</t>
  </si>
  <si>
    <t>Banks (10.04)</t>
  </si>
  <si>
    <t>Power (5.59)</t>
  </si>
  <si>
    <t>LIC MF Balanced Advantage Fund - Reg - Growth</t>
  </si>
  <si>
    <t>Finance (11.16)</t>
  </si>
  <si>
    <t>Banks (8.84)</t>
  </si>
  <si>
    <t>Electrical Equipment (8.47)</t>
  </si>
  <si>
    <t>Pharmaceuticals &amp; Biotechnology (7.9)</t>
  </si>
  <si>
    <t>Chemicals &amp; Petrochemicals (7.66)</t>
  </si>
  <si>
    <t>ITI Balanced Advantage Fund - Reg - Growth</t>
  </si>
  <si>
    <t>Finance (22.24)</t>
  </si>
  <si>
    <t>Banks (17.08)</t>
  </si>
  <si>
    <t>Pharmaceuticals &amp; Biotechnology (6.48)</t>
  </si>
  <si>
    <t>Automobiles (6.3)</t>
  </si>
  <si>
    <t>Current Assets (6.01)</t>
  </si>
  <si>
    <t>Helios Balanced Advantage Fund - Reg - Growth</t>
  </si>
  <si>
    <t>Miscellaneous (17.69)</t>
  </si>
  <si>
    <t>Banks (11.46)</t>
  </si>
  <si>
    <t>Capital Markets (7.83)</t>
  </si>
  <si>
    <t>Sovereign (6.97)</t>
  </si>
  <si>
    <t>Bank of India Balanced Advantage Fund - Reg - Growth</t>
  </si>
  <si>
    <t>Finance (18.8)</t>
  </si>
  <si>
    <t>Miscellaneous (12.56)</t>
  </si>
  <si>
    <t>Transport Infrastructure (5.46)</t>
  </si>
  <si>
    <t>Sovereign (5.11)</t>
  </si>
  <si>
    <t>Samco Dynamic Asset Allocation Fund - Reg - Growth</t>
  </si>
  <si>
    <t>Current Assets (25.35)</t>
  </si>
  <si>
    <t>Sovereign (15.06)</t>
  </si>
  <si>
    <t>Finance (11.86)</t>
  </si>
  <si>
    <t>Pharmaceuticals &amp; Biotechnology (5.9)</t>
  </si>
  <si>
    <t>The Wealth Company Balanced Advantage Fund - Reg - Growth</t>
  </si>
  <si>
    <t>Finance (29.57)</t>
  </si>
  <si>
    <t>Capital Markets (9.71)</t>
  </si>
  <si>
    <t>Banks (7.48)</t>
  </si>
  <si>
    <t>Auto Components (6.89)</t>
  </si>
  <si>
    <t>Retailing (5.76)</t>
  </si>
  <si>
    <t>Shriram Balanced Advantage Fund - Reg - Growth</t>
  </si>
  <si>
    <t>Banks (27.29)</t>
  </si>
  <si>
    <t>Current Assets (9.48)</t>
  </si>
  <si>
    <t>Parag Parikh Dynamic Asset Allocation Fund - Dir - Growth</t>
  </si>
  <si>
    <t>WhiteOak Capital Balanced Advantage Fund - Dir - Growth</t>
  </si>
  <si>
    <t>Mirae Asset Balanced Advantage Fund - Dir - Growth</t>
  </si>
  <si>
    <t>Sundaram Dynamic Asset Allocation Fund - Dir - Growth</t>
  </si>
  <si>
    <t>HSBC Balanced Advantage Fund - Dir - Growth</t>
  </si>
  <si>
    <t>Unifi Dynamic Asset Allocation Fund - Dir - Growth</t>
  </si>
  <si>
    <t>Bajaj Finserv Balanced Advantage Fund - Dir - Growth</t>
  </si>
  <si>
    <t>Union Balanced Advantage Fund - Dir - Growth</t>
  </si>
  <si>
    <t>Canara Robeco Balanced Advantage Fund - Dir - Growth</t>
  </si>
  <si>
    <t>Invesco India Balanced Advantage Fund - Dir - Growth</t>
  </si>
  <si>
    <t>Mahindra Manulife Balanced Advantage Fund - Dir - Growth</t>
  </si>
  <si>
    <t>Quant Dynamic Asset Allocation Fund - Dir - Growth</t>
  </si>
  <si>
    <t>Motilal Oswal Balance Advantage Fund - Dir - Growth</t>
  </si>
  <si>
    <t>PGIM India Balanced Advantage Fund - Dir - Growth</t>
  </si>
  <si>
    <t>360 ONE Balanced Hybrid Fund - Dir - Growth</t>
  </si>
  <si>
    <t>LIC MF Balanced Advantage Fund - Dir - Growth</t>
  </si>
  <si>
    <t>ITI Balanced Advantage Fund - Dir - Growth</t>
  </si>
  <si>
    <t>Helios Balanced Advantage Fund - Dir - Growth</t>
  </si>
  <si>
    <t>Bank of India Balanced Advantage Fund - Dir - Growth</t>
  </si>
  <si>
    <t>Samco Dynamic Asset Allocation Fund - Dir - Growth</t>
  </si>
  <si>
    <t>The Wealth Company Balanced Advantage Fund - Dir - Growth</t>
  </si>
  <si>
    <t>Shriram Balanced Advantage Fund - Dir - Growth</t>
  </si>
  <si>
    <t>Crisil Equity Savings Index*</t>
  </si>
  <si>
    <t>Crisil Equity Savings TRI Index*</t>
  </si>
  <si>
    <t>NIFTY Equity Savings Index TRI*</t>
  </si>
  <si>
    <t>NIFTY Equity Savings Index*</t>
  </si>
  <si>
    <t>ICICI Prudential Equity Savings Fund - Reg - Growth</t>
  </si>
  <si>
    <t>Miscellaneous (54.22)</t>
  </si>
  <si>
    <t>Mutual Funds (8.63)</t>
  </si>
  <si>
    <t>Current Assets (5.65)</t>
  </si>
  <si>
    <t>Finance (5.35)</t>
  </si>
  <si>
    <t>Sovereign (5.17)</t>
  </si>
  <si>
    <t>Kotak Equity Savings Fund - Reg - Growth</t>
  </si>
  <si>
    <t>Miscellaneous (29)</t>
  </si>
  <si>
    <t>Finance (12.33)</t>
  </si>
  <si>
    <t>Mutual Funds (8.53)</t>
  </si>
  <si>
    <t>Current Assets (6.88)</t>
  </si>
  <si>
    <t>HDFC Equity Savings Fund - Growth</t>
  </si>
  <si>
    <t>Miscellaneous (28.59)</t>
  </si>
  <si>
    <t>Finance (15.13)</t>
  </si>
  <si>
    <t>Banks (12.48)</t>
  </si>
  <si>
    <t>Sovereign (8.32)</t>
  </si>
  <si>
    <t>Current Assets (6.35)</t>
  </si>
  <si>
    <t>SBI Equity Savings Fund - Reg - Growth</t>
  </si>
  <si>
    <t>Miscellaneous (46.32)</t>
  </si>
  <si>
    <t>Banks (6.63)</t>
  </si>
  <si>
    <t>Sovereign (5.66)</t>
  </si>
  <si>
    <t>Current Assets (5.44)</t>
  </si>
  <si>
    <t>If redeemed bet. 0 Day to 15 Day Exit Load is 0.1%</t>
  </si>
  <si>
    <t>DSP Equity Savings Fund - Reg - Growth</t>
  </si>
  <si>
    <t>Miscellaneous (37.45)</t>
  </si>
  <si>
    <t>Banks (15.02)</t>
  </si>
  <si>
    <t>Sovereign (10.26)</t>
  </si>
  <si>
    <t>Finance (9.86)</t>
  </si>
  <si>
    <t>Insurance (3.92)</t>
  </si>
  <si>
    <t>Mirae Asset Equity Savings Fund - Reg - Growth</t>
  </si>
  <si>
    <t>Miscellaneous (28.24)</t>
  </si>
  <si>
    <t>Finance (11.5)</t>
  </si>
  <si>
    <t>Banks (11.22)</t>
  </si>
  <si>
    <t>Sovereign (9.11)</t>
  </si>
  <si>
    <t>Current Assets (6.69)</t>
  </si>
  <si>
    <t>Edelweiss Equity Savings Fund - Reg - Growth</t>
  </si>
  <si>
    <t>Miscellaneous (39.79)</t>
  </si>
  <si>
    <t>Mutual Funds (10.82)</t>
  </si>
  <si>
    <t>Finance (8.99)</t>
  </si>
  <si>
    <t>Current Assets (8.05)</t>
  </si>
  <si>
    <t>Banks (3.86)</t>
  </si>
  <si>
    <t>HSBC Equity Savings Fund - Reg - Growth</t>
  </si>
  <si>
    <t>Miscellaneous (39.04)</t>
  </si>
  <si>
    <t>Sovereign (12.68)</t>
  </si>
  <si>
    <t>Banks (11.47)</t>
  </si>
  <si>
    <t>Electrical Equipment (5.32)</t>
  </si>
  <si>
    <t>Aditya Birla Sun Life Equity Savings Fund - Reg - Growth</t>
  </si>
  <si>
    <t>Miscellaneous (50.3)</t>
  </si>
  <si>
    <t>Mutual Funds (10.37)</t>
  </si>
  <si>
    <t>Sovereign (7.9)</t>
  </si>
  <si>
    <t>Banks (5.12)</t>
  </si>
  <si>
    <t>Current Assets (3.88)</t>
  </si>
  <si>
    <t>Sundaram Equity Savings Fund - Growth</t>
  </si>
  <si>
    <t>Miscellaneous (45.15)</t>
  </si>
  <si>
    <t>Sovereign (7.45)</t>
  </si>
  <si>
    <t>Banks (5.35)</t>
  </si>
  <si>
    <t>Axis Equity Savings Fund - Reg - Growth</t>
  </si>
  <si>
    <t>Current Assets (35.87)</t>
  </si>
  <si>
    <t>Sovereign (9.43)</t>
  </si>
  <si>
    <t>Finance (8.52)</t>
  </si>
  <si>
    <t>Banks (7.64)</t>
  </si>
  <si>
    <t>Transport Infrastructure (4.47)</t>
  </si>
  <si>
    <t>UTI Equity Savings Fund - Reg - Growth</t>
  </si>
  <si>
    <t>Miscellaneous (32.72)</t>
  </si>
  <si>
    <t>Sovereign (21.31)</t>
  </si>
  <si>
    <t>Transport Infrastructure (4.56)</t>
  </si>
  <si>
    <t>Current Assets (4.02)</t>
  </si>
  <si>
    <t>Nippon India Equity Savings Fund - Reg - Growth</t>
  </si>
  <si>
    <t>Miscellaneous (45.28)</t>
  </si>
  <si>
    <t>Sovereign (12.61)</t>
  </si>
  <si>
    <t>Banks (7.76)</t>
  </si>
  <si>
    <t>IT - Software (2.67)</t>
  </si>
  <si>
    <t>Franklin India Equity Savings Fund - Reg - Growth</t>
  </si>
  <si>
    <t>Miscellaneous (51.1)</t>
  </si>
  <si>
    <t>Sovereign (11.63)</t>
  </si>
  <si>
    <t>Food Products (6.66)</t>
  </si>
  <si>
    <t>Current Assets (4.67)</t>
  </si>
  <si>
    <t>Finance (4.44)</t>
  </si>
  <si>
    <t>Mahindra Manulife Equity Savings Fund - Reg - Growth</t>
  </si>
  <si>
    <t>Current Assets (34.16)</t>
  </si>
  <si>
    <t>Finance (18.54)</t>
  </si>
  <si>
    <t>Banks (8.25)</t>
  </si>
  <si>
    <t>Sovereign (6.94)</t>
  </si>
  <si>
    <t>Realty (3.57)</t>
  </si>
  <si>
    <t>ICICI Prudential Equity Savings Fund - Dir - Growth</t>
  </si>
  <si>
    <t>Kotak Equity Savings Fund - Dir - Growth</t>
  </si>
  <si>
    <t>HDFC Equity Savings Fund - Dir - Growth</t>
  </si>
  <si>
    <t>SBI Equity Savings Fund - Dir - Growth</t>
  </si>
  <si>
    <t>DSP Equity Savings Fund - Dir - Growth</t>
  </si>
  <si>
    <t>Mirae Asset Equity Savings Fund - Dir - Growth</t>
  </si>
  <si>
    <t>Edelweiss Equity Savings Fund - Dir - Growth</t>
  </si>
  <si>
    <t>HSBC Equity Savings Fund - Dir - Growth</t>
  </si>
  <si>
    <t>Aditya Birla Sun Life Equity Savings Fund - Dir - Growth</t>
  </si>
  <si>
    <t>Sundaram Equity Savings Fund - Dir - Growth</t>
  </si>
  <si>
    <t>Axis Equity Savings Fund - Dir - Growth</t>
  </si>
  <si>
    <t>UTI Equity Savings Fund - Dir - Growth</t>
  </si>
  <si>
    <t>Nippon India Equity Savings Fund - Dir - Growth</t>
  </si>
  <si>
    <t>Franklin India Equity Savings Fund - Dir - Growth</t>
  </si>
  <si>
    <t>Mahindra Manulife Equity Savings Fund - Dir - Growth</t>
  </si>
  <si>
    <t>Bandhan Equity Savings Fund - Reg - Growth</t>
  </si>
  <si>
    <t>Miscellaneous (46.07)</t>
  </si>
  <si>
    <t>Finance (17.25)</t>
  </si>
  <si>
    <t>Sovereign (8.36)</t>
  </si>
  <si>
    <t>Mutual Funds (6.97)</t>
  </si>
  <si>
    <t>Banks (2.79)</t>
  </si>
  <si>
    <t>Baroda BNP Paribas Equity Savings Fund - Reg - Growth</t>
  </si>
  <si>
    <t>Current Assets (30.72)</t>
  </si>
  <si>
    <t>Finance (16.98)</t>
  </si>
  <si>
    <t>Sovereign (9.01)</t>
  </si>
  <si>
    <t>Banks (8.53)</t>
  </si>
  <si>
    <t>Power (6.08)</t>
  </si>
  <si>
    <t>Tata Equity Savings Fund - Reg - Growth</t>
  </si>
  <si>
    <t>Invesco India Equity Savings Fund - Reg - Growth</t>
  </si>
  <si>
    <t>Current Assets (50.47)</t>
  </si>
  <si>
    <t>Banks (10.1)</t>
  </si>
  <si>
    <t>Mutual Funds (8.82)</t>
  </si>
  <si>
    <t>Sovereign (7.54)</t>
  </si>
  <si>
    <t>IT - Software (2.86)</t>
  </si>
  <si>
    <t>WhiteOak Capital Equity Savings Fund - Reg - Growth</t>
  </si>
  <si>
    <t>Miscellaneous (48.62)</t>
  </si>
  <si>
    <t>Sovereign (17.11)</t>
  </si>
  <si>
    <t>Current Assets (6.74)</t>
  </si>
  <si>
    <t>Realty (6.28)</t>
  </si>
  <si>
    <t>Banks (4.28)</t>
  </si>
  <si>
    <t>Union Equity Savings Fund - Reg - Growth</t>
  </si>
  <si>
    <t>Miscellaneous (28.46)</t>
  </si>
  <si>
    <t>Finance (13.82)</t>
  </si>
  <si>
    <t>Current Assets (12.26)</t>
  </si>
  <si>
    <t>Banks (10.26)</t>
  </si>
  <si>
    <t>Sovereign (6.98)</t>
  </si>
  <si>
    <t>quant Equity Savings Fund - Reg - Growth</t>
  </si>
  <si>
    <t>Miscellaneous (45.19)</t>
  </si>
  <si>
    <t>Current Assets (18.62)</t>
  </si>
  <si>
    <t>Mutual Funds (9.77)</t>
  </si>
  <si>
    <t>Finance (7.81)</t>
  </si>
  <si>
    <t>PGIM India Equity Savings Fund - Growth</t>
  </si>
  <si>
    <t>Current Assets (51.51)</t>
  </si>
  <si>
    <t>Sovereign (12.04)</t>
  </si>
  <si>
    <t>Banks (5.98)</t>
  </si>
  <si>
    <t>Power (5.26)</t>
  </si>
  <si>
    <t>Realty (4.96)</t>
  </si>
  <si>
    <t>Bajaj Finserv Equity Savings Fund - Reg - Growth</t>
  </si>
  <si>
    <t>Current Assets (51.63)</t>
  </si>
  <si>
    <t>Mutual Funds (22.25)</t>
  </si>
  <si>
    <t>Pharmaceuticals &amp; Biotechnology (4.24)</t>
  </si>
  <si>
    <t>Realty (4.08)</t>
  </si>
  <si>
    <t>Diversified FMCG (3.29)</t>
  </si>
  <si>
    <t>LIC MF Equity Savings Fund - Growth</t>
  </si>
  <si>
    <t>Miscellaneous (34.46)</t>
  </si>
  <si>
    <t>Current Assets (20.89)</t>
  </si>
  <si>
    <t>Mutual Funds (10.98)</t>
  </si>
  <si>
    <t>Retailing (4.35)</t>
  </si>
  <si>
    <t>Pharmaceuticals &amp; Biotechnology (3.93)</t>
  </si>
  <si>
    <t>Bandhan Equity Savings Fund - Dir - Growth</t>
  </si>
  <si>
    <t>Baroda BNP Paribas Equity Savings Fund - Dir - Growth</t>
  </si>
  <si>
    <t>Tata Equity Savings Fund - Dir - Growth</t>
  </si>
  <si>
    <t>Invesco India Equity Savings Fund - Dir - Growth</t>
  </si>
  <si>
    <t>WhiteOak Capital Equity Savings Fund - Dir - Growth</t>
  </si>
  <si>
    <t>Union Equity Savings Fund - Dir - Growth</t>
  </si>
  <si>
    <t>quant Equity Savings Fund - Dir - Growth</t>
  </si>
  <si>
    <t>PGIM India Equity Savings Fund - Dir - Growth</t>
  </si>
  <si>
    <t>Bajaj Finserv Equity Savings Fund - Dir - Growth</t>
  </si>
  <si>
    <t>LIC MF Equity Savings Fund - Dir - Growth</t>
  </si>
  <si>
    <t>Nifty 50 Arbitrage Index</t>
  </si>
  <si>
    <t>Kotak Arbitrage Fund - Dir - Growth</t>
  </si>
  <si>
    <t>Miscellaneous (74.51)</t>
  </si>
  <si>
    <t>Mutual Funds (18.16)</t>
  </si>
  <si>
    <t>Banks (4.45)</t>
  </si>
  <si>
    <t>Finance (2.51)</t>
  </si>
  <si>
    <t>Current Assets (0.65)</t>
  </si>
  <si>
    <t>SBI Arbitrage Fund - Dir - Growth</t>
  </si>
  <si>
    <t>Miscellaneous (77.63)</t>
  </si>
  <si>
    <t>Mutual Funds (16.21)</t>
  </si>
  <si>
    <t>Banks (3.41)</t>
  </si>
  <si>
    <t>Current Assets (2.66)</t>
  </si>
  <si>
    <t>Finance (0.48)</t>
  </si>
  <si>
    <t>ICICI Prudential Arbitrage Fund - Dir - Growth</t>
  </si>
  <si>
    <t>Miscellaneous (73.32)</t>
  </si>
  <si>
    <t>Mutual Funds (15.21)</t>
  </si>
  <si>
    <t>Banks (6.96)</t>
  </si>
  <si>
    <t>Finance (3.23)</t>
  </si>
  <si>
    <t>Invesco India Arbitrage Fund - Dir - Growth</t>
  </si>
  <si>
    <t>Current Assets (75.98)</t>
  </si>
  <si>
    <t>Mutual Funds (17.02)</t>
  </si>
  <si>
    <t>Banks (5.32)</t>
  </si>
  <si>
    <t>Finance (1.86)</t>
  </si>
  <si>
    <t>Sovereign (0.16)</t>
  </si>
  <si>
    <t>Aditya Birla Sun Life Arbitrage Fund - Dir - Growth</t>
  </si>
  <si>
    <t>Banks (36.68)</t>
  </si>
  <si>
    <t>Mutual Funds (16.74)</t>
  </si>
  <si>
    <t>Finance (15.68)</t>
  </si>
  <si>
    <t>Petroleum Products (8)</t>
  </si>
  <si>
    <t>HDFC Arbitrage Fund - Dir - Growth</t>
  </si>
  <si>
    <t>Miscellaneous (75.81)</t>
  </si>
  <si>
    <t>Mutual Funds (17.04)</t>
  </si>
  <si>
    <t>Banks (5.33)</t>
  </si>
  <si>
    <t>Finance (1.11)</t>
  </si>
  <si>
    <t>Current Assets (1.01)</t>
  </si>
  <si>
    <t>Tata Arbitrage Fund - Dir - Growth</t>
  </si>
  <si>
    <t>Miscellaneous (66.38)</t>
  </si>
  <si>
    <t>Finance (16.64)</t>
  </si>
  <si>
    <t>Mutual Funds (12.73)</t>
  </si>
  <si>
    <t>Banks (3.6)</t>
  </si>
  <si>
    <t>Nippon India Arbitrage Fund - Dir - Growth</t>
  </si>
  <si>
    <t>Miscellaneous (69.53)</t>
  </si>
  <si>
    <t>Mutual Funds (22.48)</t>
  </si>
  <si>
    <t>Current Assets (2.89)</t>
  </si>
  <si>
    <t>Finance (2.75)</t>
  </si>
  <si>
    <t>Banks (2.73)</t>
  </si>
  <si>
    <t>Edelweiss Arbitrage Fund - Dir - Growth</t>
  </si>
  <si>
    <t>Miscellaneous (70.06)</t>
  </si>
  <si>
    <t>Mutual Funds (12.32)</t>
  </si>
  <si>
    <t>Banks (8.78)</t>
  </si>
  <si>
    <t>Current Assets (1.67)</t>
  </si>
  <si>
    <t>UTI Arbitrage Fund - Dir - Growth</t>
  </si>
  <si>
    <t>Miscellaneous (67.4)</t>
  </si>
  <si>
    <t>Mutual Funds (19.55)</t>
  </si>
  <si>
    <t>Banks (9.17)</t>
  </si>
  <si>
    <t>Finance (3.9)</t>
  </si>
  <si>
    <t>Axis Arbitrage Fund - Dir - Growth</t>
  </si>
  <si>
    <t>Current Assets (70.44)</t>
  </si>
  <si>
    <t>Mutual Funds (12.47)</t>
  </si>
  <si>
    <t>Banks (9.19)</t>
  </si>
  <si>
    <t>Electrical Equipment (0.08)</t>
  </si>
  <si>
    <t>Bandhan Arbitrage Fund - Dir - Growth</t>
  </si>
  <si>
    <t>Miscellaneous (73.12)</t>
  </si>
  <si>
    <t>Mutual Funds (25.81)</t>
  </si>
  <si>
    <t>Current Assets (1.29)</t>
  </si>
  <si>
    <t>Banks (0.12)</t>
  </si>
  <si>
    <t>Electrical Equipment (0.05)</t>
  </si>
  <si>
    <t>DSP Arbitrage Fund - Dir - Growth</t>
  </si>
  <si>
    <t>Miscellaneous (68.97)</t>
  </si>
  <si>
    <t>Banks (13.8)</t>
  </si>
  <si>
    <t>Mutual Funds (10.96)</t>
  </si>
  <si>
    <t>Finance (5.1)</t>
  </si>
  <si>
    <t>Sovereign (0.95)</t>
  </si>
  <si>
    <t>Mirae Asset Arbitrage Fund - Dir - Growth</t>
  </si>
  <si>
    <t>Miscellaneous (79.1)</t>
  </si>
  <si>
    <t>Mutual Funds (13.73)</t>
  </si>
  <si>
    <t>Pharmaceuticals &amp; Biotechnology (0.05)</t>
  </si>
  <si>
    <t>HSBC Arbitrage Fund - Dir - Growth</t>
  </si>
  <si>
    <t>Miscellaneous (70.78)</t>
  </si>
  <si>
    <t>Mutual Funds (17.69)</t>
  </si>
  <si>
    <t>Banks (6.66)</t>
  </si>
  <si>
    <t>Finance (3.66)</t>
  </si>
  <si>
    <t>Kotak Arbitrage Fund - Reg - Growth</t>
  </si>
  <si>
    <t>SBI Arbitrage Fund - Growth</t>
  </si>
  <si>
    <t>ICICI Prudential Arbitrage Fund - Reg - Growth</t>
  </si>
  <si>
    <t>Invesco India Arbitrage Fund - Growth</t>
  </si>
  <si>
    <t>Aditya Birla Sun Life Arbitrage Fund - Growth</t>
  </si>
  <si>
    <t>HDFC Arbitrage Fund - Reg - Growth</t>
  </si>
  <si>
    <t>Tata Arbitrage Fund - Reg - Growth</t>
  </si>
  <si>
    <t>Nippon India Arbitrage Fund - Reg - Growth</t>
  </si>
  <si>
    <t>Edelweiss Arbitrage Fund - Reg - Growth</t>
  </si>
  <si>
    <t>UTI Arbitrage Fund - Growth</t>
  </si>
  <si>
    <t>Axis Arbitrage Fund - Reg - Growth</t>
  </si>
  <si>
    <t>Bandhan Arbitrage Fund - Reg - Growth</t>
  </si>
  <si>
    <t>DSP Arbitrage Fund - Reg - Growth</t>
  </si>
  <si>
    <t>Mirae Asset Arbitrage Fund - Reg - Growth</t>
  </si>
  <si>
    <t>HSBC Arbitrage Fund - Reg - Growth</t>
  </si>
  <si>
    <t>Motilal Oswal Arbitrage Fund - Dir - Growth</t>
  </si>
  <si>
    <t>Current Assets (76.75)</t>
  </si>
  <si>
    <t>Mutual Funds (9.31)</t>
  </si>
  <si>
    <t>Banks (8.44)</t>
  </si>
  <si>
    <t>Finance (2.86)</t>
  </si>
  <si>
    <t>Sovereign (2.84)</t>
  </si>
  <si>
    <t>Parag Parikh Arbitrage Fund - Dir - Growth</t>
  </si>
  <si>
    <t>Miscellaneous (71.04)</t>
  </si>
  <si>
    <t>Mutual Funds (10.47)</t>
  </si>
  <si>
    <t>Finance (6.84)</t>
  </si>
  <si>
    <t>Current Assets (2.74)</t>
  </si>
  <si>
    <t>WhiteOak Capital Arbitrage Fund - Dir - Growth</t>
  </si>
  <si>
    <t>Miscellaneous (74.81)</t>
  </si>
  <si>
    <t>Mutual Funds (8.08)</t>
  </si>
  <si>
    <t>Sovereign (6.58)</t>
  </si>
  <si>
    <t>Banks (5.47)</t>
  </si>
  <si>
    <t>Current Assets (4.37)</t>
  </si>
  <si>
    <t>Franklin India Arbitrage Fund - Dir - Growth</t>
  </si>
  <si>
    <t>Banks (13.36)</t>
  </si>
  <si>
    <t>Mutual Funds (11.2)</t>
  </si>
  <si>
    <t>Finance (3.75)</t>
  </si>
  <si>
    <t>Current Assets (1.08)</t>
  </si>
  <si>
    <t>Bajaj Finserv Arbitrage Fund - Dir - Growth</t>
  </si>
  <si>
    <t>Current Assets (75.13)</t>
  </si>
  <si>
    <t>Mutual Funds (23.32)</t>
  </si>
  <si>
    <t>Banks (2.06)</t>
  </si>
  <si>
    <t>Minerals &amp; Mining (0.02)</t>
  </si>
  <si>
    <t>Electrical Equipment (0.02)</t>
  </si>
  <si>
    <t>Baroda BNP Paribas Arbitrage Fund - Dir - Growth</t>
  </si>
  <si>
    <t>Current Assets (78.96)</t>
  </si>
  <si>
    <t>Sovereign (13.92)</t>
  </si>
  <si>
    <t>Mutual Funds (7.66)</t>
  </si>
  <si>
    <t>Minerals &amp; Mining (0.07)</t>
  </si>
  <si>
    <t>Banks (0.06)</t>
  </si>
  <si>
    <t>quant Arbitrage Fund - Dir - Growth</t>
  </si>
  <si>
    <t>Miscellaneous (80.75)</t>
  </si>
  <si>
    <t>Sovereign (15.53)</t>
  </si>
  <si>
    <t>Finance (2.73)</t>
  </si>
  <si>
    <t>IT - Software (0.08)</t>
  </si>
  <si>
    <t>JioBlackRock Arbitrage Fund - Dir - Growth</t>
  </si>
  <si>
    <t>Miscellaneous (82.6)</t>
  </si>
  <si>
    <t>Mutual Funds (13.25)</t>
  </si>
  <si>
    <t>Banks (4.19)</t>
  </si>
  <si>
    <t>Current Assets (0.56)</t>
  </si>
  <si>
    <t>Electrical Equipment (0.03)</t>
  </si>
  <si>
    <t>Sundaram Arbitrage Fund - Dir - Growth</t>
  </si>
  <si>
    <t>Miscellaneous (70.68)</t>
  </si>
  <si>
    <t>Mutual Funds (12.89)</t>
  </si>
  <si>
    <t>Sovereign (10.63)</t>
  </si>
  <si>
    <t>Current Assets (4.75)</t>
  </si>
  <si>
    <t>Capital Markets (1.75)</t>
  </si>
  <si>
    <t>JM Arbitrage Fund - Dir - Growth</t>
  </si>
  <si>
    <t>Miscellaneous (80.99)</t>
  </si>
  <si>
    <t>Sovereign (7.15)</t>
  </si>
  <si>
    <t>Mutual Funds (6.53)</t>
  </si>
  <si>
    <t>Current Assets (5.81)</t>
  </si>
  <si>
    <t>Electrical Equipment (0.04)</t>
  </si>
  <si>
    <t>If redeemed bet. 0 Day to 30 Day Exit Load is 0.5%</t>
  </si>
  <si>
    <t>LIC MF Arbitrage Fund - Dir - Growth</t>
  </si>
  <si>
    <t>Miscellaneous (68.45)</t>
  </si>
  <si>
    <t>Mutual Funds (28.2)</t>
  </si>
  <si>
    <t>Current Assets (3.81)</t>
  </si>
  <si>
    <t>Ferrous Metals (0.02)</t>
  </si>
  <si>
    <t>Finance (0.02)</t>
  </si>
  <si>
    <t>NJ Arbitrage Fund - Dir - Growth</t>
  </si>
  <si>
    <t>Miscellaneous (83.17)</t>
  </si>
  <si>
    <t>Sovereign (11.67)</t>
  </si>
  <si>
    <t>Current Assets (6.16)</t>
  </si>
  <si>
    <t>Pharmaceuticals &amp; Biotechnology (0.14)</t>
  </si>
  <si>
    <t>Consumer Durables (0.02)</t>
  </si>
  <si>
    <t>Old Bridge Arbitrage Fund - Dir - Growth</t>
  </si>
  <si>
    <t>Current Assets (87.34)</t>
  </si>
  <si>
    <t>Sovereign (13.1)</t>
  </si>
  <si>
    <t>Capital Markets (0.04)</t>
  </si>
  <si>
    <t>Pharmaceuticals &amp; Biotechnology (0.03)</t>
  </si>
  <si>
    <t>Union Arbitrage Fund - Dir - Growth</t>
  </si>
  <si>
    <t>Miscellaneous (74.44)</t>
  </si>
  <si>
    <t>Mutual Funds (13.94)</t>
  </si>
  <si>
    <t>Banks (6.58)</t>
  </si>
  <si>
    <t>Current Assets (5.39)</t>
  </si>
  <si>
    <t>Sovereign (0.14)</t>
  </si>
  <si>
    <t>The Wealth Company Arbitrage Fund - Dir - Growth</t>
  </si>
  <si>
    <t>Miscellaneous (75.82)</t>
  </si>
  <si>
    <t>Mutual Funds (20.24)</t>
  </si>
  <si>
    <t>Current Assets (3.89)</t>
  </si>
  <si>
    <t>Banks (0.13)</t>
  </si>
  <si>
    <t>Helios Arbitrage Fund - Dir - Growth</t>
  </si>
  <si>
    <t>Miscellaneous (73.41)</t>
  </si>
  <si>
    <t>Sovereign (21.46)</t>
  </si>
  <si>
    <t>Current Assets (5.16)</t>
  </si>
  <si>
    <t>Banks (0.1)</t>
  </si>
  <si>
    <t>Ferrous Metals (0.08)</t>
  </si>
  <si>
    <t>TRUSTMF Arbitrage Fund - Dir - Growth</t>
  </si>
  <si>
    <t>Miscellaneous (77.77)</t>
  </si>
  <si>
    <t>Mutual Funds (17.51)</t>
  </si>
  <si>
    <t>Current Assets (5.09)</t>
  </si>
  <si>
    <t>Banks (0.09)</t>
  </si>
  <si>
    <t>Capital Markets (0.02)</t>
  </si>
  <si>
    <t>Mahindra Manulife Arbitrage Fund - Dir - Growth</t>
  </si>
  <si>
    <t>Current Assets (76.68)</t>
  </si>
  <si>
    <t>Mutual Funds (23.56)</t>
  </si>
  <si>
    <t>Miscellaneous (0.04)</t>
  </si>
  <si>
    <t>Banks (0.03)</t>
  </si>
  <si>
    <t>Bank of India Arbitrage Fund - Dir - Growth</t>
  </si>
  <si>
    <t>Current Assets (78.79)</t>
  </si>
  <si>
    <t>Mutual Funds (14.42)</t>
  </si>
  <si>
    <t>Sovereign (3.66)</t>
  </si>
  <si>
    <t>Banks (3.62)</t>
  </si>
  <si>
    <t>Auto Components (0.12)</t>
  </si>
  <si>
    <t>PGIM India Arbitrage Fund - Dir - Growth</t>
  </si>
  <si>
    <t>Current Assets (75.38)</t>
  </si>
  <si>
    <t>Sovereign (12.62)</t>
  </si>
  <si>
    <t>Mutual Funds (12.55)</t>
  </si>
  <si>
    <t>Capital Markets (0.05)</t>
  </si>
  <si>
    <t>Construction (0)</t>
  </si>
  <si>
    <t>Groww Arbitrage Fund - Dir - Growth</t>
  </si>
  <si>
    <t>Current Assets (76.13)</t>
  </si>
  <si>
    <t>Mutual Funds (24.26)</t>
  </si>
  <si>
    <t>Banks (0.11)</t>
  </si>
  <si>
    <t>Gas (0.02)</t>
  </si>
  <si>
    <t>Consumable Fuels (0.02)</t>
  </si>
  <si>
    <t>ITI Arbitrage Fund - Dir - Growth</t>
  </si>
  <si>
    <t>Miscellaneous (69.08)</t>
  </si>
  <si>
    <t>Current Assets (16.31)</t>
  </si>
  <si>
    <t>Mutual Funds (15.17)</t>
  </si>
  <si>
    <t>Financial Technology (Fintech) (0.15)</t>
  </si>
  <si>
    <t>Cigarettes &amp; Tobacco Products (0)</t>
  </si>
  <si>
    <t>Samco Arbitrage Fund - Dir - Growth</t>
  </si>
  <si>
    <t>Current Assets (100.56)</t>
  </si>
  <si>
    <t>Transport Services (0.21)</t>
  </si>
  <si>
    <t>Financial Technology (Fintech) (0.11)</t>
  </si>
  <si>
    <t>Finance (0.05)</t>
  </si>
  <si>
    <t>Insurance (-0.01)</t>
  </si>
  <si>
    <t>Capitalmind Arbitrage Fund - Dir - Growth</t>
  </si>
  <si>
    <t>Current Assets (84.81)</t>
  </si>
  <si>
    <t>Mutual Funds (14.77)</t>
  </si>
  <si>
    <t>Sovereign (0.64)</t>
  </si>
  <si>
    <t>Minerals &amp; Mining (0.11)</t>
  </si>
  <si>
    <t>Insurance (0.06)</t>
  </si>
  <si>
    <t>Motilal Oswal Arbitrage Fund - Reg - Growth</t>
  </si>
  <si>
    <t>Parag Parikh Arbitrage Fund - Reg - Growth</t>
  </si>
  <si>
    <t>WhiteOak Capital Arbitrage Fund - Reg - Growth</t>
  </si>
  <si>
    <t>Franklin India Arbitrage Fund - Reg - Growth</t>
  </si>
  <si>
    <t>Bajaj Finserv Arbitrage Fund - Reg - Growth</t>
  </si>
  <si>
    <t>Baroda BNP Paribas Arbitrage Fund - Reg - Growth</t>
  </si>
  <si>
    <t>quant Arbitrage Fund - Reg - Growth</t>
  </si>
  <si>
    <t>Sundaram Arbitrage Fund - Reg - Growth</t>
  </si>
  <si>
    <t>JM Arbitrage Fund - Reg - Growth</t>
  </si>
  <si>
    <t>LIC MF Arbitrage Fund - Reg - Growth</t>
  </si>
  <si>
    <t>NJ Arbitrage Fund - Reg - Growth</t>
  </si>
  <si>
    <t>Old Bridge Arbitrage Fund - Reg - Growth</t>
  </si>
  <si>
    <t>Union Arbitrage Fund - Reg - Growth</t>
  </si>
  <si>
    <t>The Wealth Company Arbitrage Fund - Reg - Growth</t>
  </si>
  <si>
    <t>Helios Arbitrage Fund - Reg - Growth</t>
  </si>
  <si>
    <t>TRUSTMF Arbitrage Fund - Reg - Growth</t>
  </si>
  <si>
    <t>Mahindra Manulife Arbitrage Fund - Reg - Growth</t>
  </si>
  <si>
    <t>Bank of India Arbitrage Fund - Reg - Growth</t>
  </si>
  <si>
    <t>PGIM India Arbitrage Fund - Reg - Growth</t>
  </si>
  <si>
    <t>Groww Arbitrage Fund - Reg - Growth</t>
  </si>
  <si>
    <t>ITI Arbitrage Fund - Reg - Growth</t>
  </si>
  <si>
    <t>Samco Arbitrage Fund - Reg - Growth</t>
  </si>
  <si>
    <t>Capitalmind Arbitrage Fund - Reg - Growth</t>
  </si>
  <si>
    <t>ICICI Prudential Multi Asset Allocation Fund - Growth</t>
  </si>
  <si>
    <t>Banks (17.35)</t>
  </si>
  <si>
    <t>Mutual Funds (10.07)</t>
  </si>
  <si>
    <t>Finance (8.65)</t>
  </si>
  <si>
    <t>Current Assets (6.89)</t>
  </si>
  <si>
    <t>Insurance (6.53)</t>
  </si>
  <si>
    <t>SBI Multi Asset Allocation Fund - Growth</t>
  </si>
  <si>
    <t>Finance (21.39)</t>
  </si>
  <si>
    <t>Banks (11.27)</t>
  </si>
  <si>
    <t>Mutual Funds (10.56)</t>
  </si>
  <si>
    <t>Current Assets (6.64)</t>
  </si>
  <si>
    <t>Power (5.7)</t>
  </si>
  <si>
    <t>Nippon India Multi Asset Allocation Fund - Reg - Growth</t>
  </si>
  <si>
    <t>Mutual Funds (15.79)</t>
  </si>
  <si>
    <t>Finance (13.06)</t>
  </si>
  <si>
    <t>Banks (12.72)</t>
  </si>
  <si>
    <t>Sovereign (7.03)</t>
  </si>
  <si>
    <t>Retailing (6.67)</t>
  </si>
  <si>
    <t>Kotak Multi Asset Allocation Fund -Reg - Growth</t>
  </si>
  <si>
    <t>Mutual Funds (14.66)</t>
  </si>
  <si>
    <t>Finance (7.87)</t>
  </si>
  <si>
    <t>Power (5.24)</t>
  </si>
  <si>
    <t>Current Assets (5.03)</t>
  </si>
  <si>
    <t>DSP Multi Asset Allocation Fund - Reg - Growth</t>
  </si>
  <si>
    <t>Mutual Funds (18.42)</t>
  </si>
  <si>
    <t>Banks (12.23)</t>
  </si>
  <si>
    <t>Miscellaneous (11.11)</t>
  </si>
  <si>
    <t>Sovereign (10.69)</t>
  </si>
  <si>
    <t>Current Assets (6.58)</t>
  </si>
  <si>
    <t>WhiteOak Capital Multi Asset Allocation Fund - Reg - Growth</t>
  </si>
  <si>
    <t>Current Assets (22.07)</t>
  </si>
  <si>
    <t>Finance (20.16)</t>
  </si>
  <si>
    <t>Realty (8.85)</t>
  </si>
  <si>
    <t>Sovereign (6.7)</t>
  </si>
  <si>
    <t>Aditya Birla Sun Life Multi Asset Allocation Fund - Reg - Growth</t>
  </si>
  <si>
    <t>Banks (14.29)</t>
  </si>
  <si>
    <t>Mutual Funds (13.16)</t>
  </si>
  <si>
    <t>Finance (10.95)</t>
  </si>
  <si>
    <t>Auto Components (6.48)</t>
  </si>
  <si>
    <t>Retailing (5.71)</t>
  </si>
  <si>
    <t>UTI Multi Asset Allocation Fund - Growth</t>
  </si>
  <si>
    <t>Mutual Funds (15.67)</t>
  </si>
  <si>
    <t>IT - Software (7.36)</t>
  </si>
  <si>
    <t>Consumer Durables (4.4)</t>
  </si>
  <si>
    <t>HDFC Multi Asset Allocation Fund - Growth</t>
  </si>
  <si>
    <t>Banks (17.86)</t>
  </si>
  <si>
    <t>Mutual Funds (12.62)</t>
  </si>
  <si>
    <t>Miscellaneous (8.37)</t>
  </si>
  <si>
    <t>Automobiles (5.4)</t>
  </si>
  <si>
    <t>Tata Multi Asset Allocation Fund - Reg - Growth</t>
  </si>
  <si>
    <t>Banks (14.42)</t>
  </si>
  <si>
    <t>Miscellaneous (8.91)</t>
  </si>
  <si>
    <t>Mutual Funds (8.31)</t>
  </si>
  <si>
    <t>Sovereign (4.94)</t>
  </si>
  <si>
    <t>Bandhan Multi Asset Allocation Fund - Reg - Growth</t>
  </si>
  <si>
    <t>Mutual Funds (22.88)</t>
  </si>
  <si>
    <t>Miscellaneous (14.75)</t>
  </si>
  <si>
    <t>Banks (9.48)</t>
  </si>
  <si>
    <t>Finance (8.1)</t>
  </si>
  <si>
    <t>Current Assets (4.52)</t>
  </si>
  <si>
    <t>Mirae Asset Multi Asset Allocation Fund - Reg - Growth</t>
  </si>
  <si>
    <t>Mutual Funds (13.71)</t>
  </si>
  <si>
    <t>Miscellaneous (10.91)</t>
  </si>
  <si>
    <t>Finance (9.65)</t>
  </si>
  <si>
    <t>Sundaram Multi Asset Allocation Fund - Reg - Growth</t>
  </si>
  <si>
    <t>Mutual Funds (20.64)</t>
  </si>
  <si>
    <t>Sovereign (9.74)</t>
  </si>
  <si>
    <t>Banks (9.23)</t>
  </si>
  <si>
    <t>HSBC Multi Asset Allocation Fund - Reg - Growth</t>
  </si>
  <si>
    <t>Finance (11.81)</t>
  </si>
  <si>
    <t>Mutual Funds (10.81)</t>
  </si>
  <si>
    <t>Retailing (8.84)</t>
  </si>
  <si>
    <t>Electrical Equipment (8.17)</t>
  </si>
  <si>
    <t>Franklin India Multi Asset Allocation Fund - Reg - Growth</t>
  </si>
  <si>
    <t>Mutual Funds (17.31)</t>
  </si>
  <si>
    <t>Banks (12.59)</t>
  </si>
  <si>
    <t>Finance (10.4)</t>
  </si>
  <si>
    <t>Retailing (4.61)</t>
  </si>
  <si>
    <t>Realty (4.16)</t>
  </si>
  <si>
    <t>ICICI Prudential Multi Asset Allocation Fund - Dir - Growth</t>
  </si>
  <si>
    <t>SBI Multi Asset Allocation Fund - Dir - Growth</t>
  </si>
  <si>
    <t>Nippon India Multi Asset Allocation Fund - Dir - Growth</t>
  </si>
  <si>
    <t>Kotak Multi Asset Allocation Fund -Dir - Growth</t>
  </si>
  <si>
    <t>DSP Multi Asset Allocation Fund - Dir - Growth</t>
  </si>
  <si>
    <t>WhiteOak Capital Multi Asset Allocation Fund - Dir - Growth</t>
  </si>
  <si>
    <t>Aditya Birla Sun Life Multi Asset Allocation Fund - Dir - Growth</t>
  </si>
  <si>
    <t>UTI Multi Asset Allocation Fund - Dir - Growth</t>
  </si>
  <si>
    <t>HDFC Multi Asset Allocation Fund - Dir - Growth</t>
  </si>
  <si>
    <t>Tata Multi Asset Allocation Fund - Dir - Growth</t>
  </si>
  <si>
    <t>Bandhan Multi Asset Allocation Fund - Dir - Growth</t>
  </si>
  <si>
    <t>Mirae Asset Multi Asset Allocation Fund - Dir - Growth</t>
  </si>
  <si>
    <t>Sundaram Multi Asset Allocation Fund - Dir - Growth</t>
  </si>
  <si>
    <t>HSBC Multi Asset Allocation Fund - Dir - Growth</t>
  </si>
  <si>
    <t>Franklin India Multi Asset Allocation Fund - Dir - Growth</t>
  </si>
  <si>
    <t>Quant Multi Asset Allocation Fund - Growth</t>
  </si>
  <si>
    <t>Current Assets (24.42)</t>
  </si>
  <si>
    <t>Telecom - Services (12.1)</t>
  </si>
  <si>
    <t>Mutual Funds (11.43)</t>
  </si>
  <si>
    <t>Petroleum Products (9.25)</t>
  </si>
  <si>
    <t>Metals &amp; Minerals Trading (6.86)</t>
  </si>
  <si>
    <t>Edelweiss Multi Asset Allocation Fund - Reg - Growth</t>
  </si>
  <si>
    <t>Miscellaneous (58.1)</t>
  </si>
  <si>
    <t>Finance (44.17)</t>
  </si>
  <si>
    <t>Sovereign (6.36)</t>
  </si>
  <si>
    <t>Banks (1.98)</t>
  </si>
  <si>
    <t>If redeemed bet. 0 Day to 90 Days Exit Load is 0.25%</t>
  </si>
  <si>
    <t>Axis Multi Asset Allocation Fund - Growth</t>
  </si>
  <si>
    <t>Banks (15.12)</t>
  </si>
  <si>
    <t>Mutual Funds (14.87)</t>
  </si>
  <si>
    <t>Current Assets (8.41)</t>
  </si>
  <si>
    <t>Finance (6.78)</t>
  </si>
  <si>
    <t>Transport Infrastructure (4.31)</t>
  </si>
  <si>
    <t>Bajaj Finserv Multi Asset Allocation Fund - Reg - Growth</t>
  </si>
  <si>
    <t>Mutual Funds (19.6)</t>
  </si>
  <si>
    <t>Banks (17.74)</t>
  </si>
  <si>
    <t>Finance (8.97)</t>
  </si>
  <si>
    <t>Pharmaceuticals &amp; Biotechnology (8.54)</t>
  </si>
  <si>
    <t>Baroda BNP Paribas Multi Asset Fund - Reg - Growth</t>
  </si>
  <si>
    <t>Mutual Funds (14.84)</t>
  </si>
  <si>
    <t>Finance (6.69)</t>
  </si>
  <si>
    <t>Electrical Equipment (5.59)</t>
  </si>
  <si>
    <t>Current Assets (4.38)</t>
  </si>
  <si>
    <t>Canara Robeco Multi Asset Allocation Fund - Reg - Growth</t>
  </si>
  <si>
    <t>Finance (10.6)</t>
  </si>
  <si>
    <t>Retailing (9.42)</t>
  </si>
  <si>
    <t>Mahindra manulife multi asset allocation fund - Reg - Growth</t>
  </si>
  <si>
    <t>Finance (16.22)</t>
  </si>
  <si>
    <t>Mutual Funds (15.66)</t>
  </si>
  <si>
    <t>Banks (13)</t>
  </si>
  <si>
    <t>Realty (6.07)</t>
  </si>
  <si>
    <t>Pharmaceuticals &amp; Biotechnology (4.72)</t>
  </si>
  <si>
    <t>Invesco India Multi Asset Allocation Fund - Reg - Growth</t>
  </si>
  <si>
    <t>Mutual Funds (42.85)</t>
  </si>
  <si>
    <t>Banks (11.2)</t>
  </si>
  <si>
    <t>Finance (9.25)</t>
  </si>
  <si>
    <t>Sovereign (5.97)</t>
  </si>
  <si>
    <t>Transport Infrastructure (5)</t>
  </si>
  <si>
    <t>Union Multi Asset Allocation Fund - Reg - Growth</t>
  </si>
  <si>
    <t>Mutual Funds (17.05)</t>
  </si>
  <si>
    <t>Finance (10.61)</t>
  </si>
  <si>
    <t>Construction (3.77)</t>
  </si>
  <si>
    <t>Pharmaceuticals &amp; Biotechnology (3.55)</t>
  </si>
  <si>
    <t>LIC MF Multi Asset Allocation Fund - Reg - Growth</t>
  </si>
  <si>
    <t>Mutual Funds (18.95)</t>
  </si>
  <si>
    <t>Banks (12.57)</t>
  </si>
  <si>
    <t>Finance (6.03)</t>
  </si>
  <si>
    <t>Pharmaceuticals &amp; Biotechnology (5.46)</t>
  </si>
  <si>
    <t>Agricultural, Commercial &amp; Construction Vehicles (4.37)</t>
  </si>
  <si>
    <t>360 ONE Multi Asset Allocation Fund - Reg - Growth</t>
  </si>
  <si>
    <t>Mutual Funds (33.91)</t>
  </si>
  <si>
    <t>Finance (21.91)</t>
  </si>
  <si>
    <t>Sovereign (8.67)</t>
  </si>
  <si>
    <t>Realty (7.24)</t>
  </si>
  <si>
    <t>Current Assets (5.45)</t>
  </si>
  <si>
    <t>Samco Multi Asset Allocation Fund - Reg - Growth</t>
  </si>
  <si>
    <t>Pharmaceuticals &amp; Biotechnology (13.26)</t>
  </si>
  <si>
    <t>Sovereign (11.38)</t>
  </si>
  <si>
    <t>Electrical Equipment (10.35)</t>
  </si>
  <si>
    <t>Commodity (9.65)</t>
  </si>
  <si>
    <t>Groww Multi Asset Allocation Fund - Reg - Growth</t>
  </si>
  <si>
    <t>Current Assets (19.49)</t>
  </si>
  <si>
    <t>Banks (17.01)</t>
  </si>
  <si>
    <t>Mutual Funds (13.91)</t>
  </si>
  <si>
    <t>Automobiles (5.03)</t>
  </si>
  <si>
    <t>Pharmaceuticals &amp; Biotechnology (4.14)</t>
  </si>
  <si>
    <t>Bank of India Multi Asset Allocation Fund - Reg - Growth</t>
  </si>
  <si>
    <t>Finance (26.25)</t>
  </si>
  <si>
    <t>Mutual Funds (12.92)</t>
  </si>
  <si>
    <t>Banks (12.24)</t>
  </si>
  <si>
    <t>Capital Markets (4.86)</t>
  </si>
  <si>
    <t>Sovereign (4.42)</t>
  </si>
  <si>
    <t>PGIM India Multi Asset Allocation Fund - Reg - Growth</t>
  </si>
  <si>
    <t>Mutual Funds (19.52)</t>
  </si>
  <si>
    <t>Current Assets (14.27)</t>
  </si>
  <si>
    <t>Banks (12.02)</t>
  </si>
  <si>
    <t>Sovereign (6.73)</t>
  </si>
  <si>
    <t>Finance (4.95)</t>
  </si>
  <si>
    <t>The Wealth Company Multi Asset Allocation Fund - Reg - Growth</t>
  </si>
  <si>
    <t>Finance (19.8)</t>
  </si>
  <si>
    <t>Mutual Funds (14.85)</t>
  </si>
  <si>
    <t>Capital Markets (7.27)</t>
  </si>
  <si>
    <t>Current Assets (6.59)</t>
  </si>
  <si>
    <t>Pharmaceuticals &amp; Biotechnology (5.48)</t>
  </si>
  <si>
    <t>JM Multi Asset Allocation Fund - Reg - Growth</t>
  </si>
  <si>
    <t>Mutual Funds (17.08)</t>
  </si>
  <si>
    <t>Sovereign (14.32)</t>
  </si>
  <si>
    <t>Finance (10.04)</t>
  </si>
  <si>
    <t>Banks (9.68)</t>
  </si>
  <si>
    <t>Current Assets (4.58)</t>
  </si>
  <si>
    <t>If redeemed bet. 0 Day to 60 Days Exit Load is 1%</t>
  </si>
  <si>
    <t>Shriram Multi Asset Allocation Fund - Reg - Growth</t>
  </si>
  <si>
    <t>Banks (30.12)</t>
  </si>
  <si>
    <t>Mutual Funds (14.48)</t>
  </si>
  <si>
    <t>Pharmaceuticals &amp; Biotechnology (5.13)</t>
  </si>
  <si>
    <t>Finance (4.76)</t>
  </si>
  <si>
    <t>Automobiles (4.49)</t>
  </si>
  <si>
    <t>Motilal Oswal Multi Asset Fund(MOFMAF) - Reg - Growth</t>
  </si>
  <si>
    <t>Quantum Multi Asset Allocation Fund - Reg - Growth</t>
  </si>
  <si>
    <t>Sovereign (29.4)</t>
  </si>
  <si>
    <t>Banks (16.39)</t>
  </si>
  <si>
    <t>Mutual Funds (15.4)</t>
  </si>
  <si>
    <t>Insurance (4.52)</t>
  </si>
  <si>
    <t>Alphagrep Multi Asset Allocation Fund - Reg - Growth</t>
  </si>
  <si>
    <t>Current Assets (46.07)</t>
  </si>
  <si>
    <t>Sovereign (18.37)</t>
  </si>
  <si>
    <t>Finance (16.03)</t>
  </si>
  <si>
    <t>Banks (9.9)</t>
  </si>
  <si>
    <t>Commodity (5.09)</t>
  </si>
  <si>
    <t>Capitalmind Multi Asset Allocation Fund - Reg - Growth</t>
  </si>
  <si>
    <t>Mutual Funds (19.41)</t>
  </si>
  <si>
    <t>Banks (18.47)</t>
  </si>
  <si>
    <t>Pharmaceuticals &amp; Biotechnology (11.21)</t>
  </si>
  <si>
    <t>Automobiles (7.95)</t>
  </si>
  <si>
    <t>Current Assets (5.2)</t>
  </si>
  <si>
    <t>Quant Multi Asset Allocation Fund - Dir - Growth</t>
  </si>
  <si>
    <t>Edelweiss Multi Asset Allocation Fund - Dir - Growth</t>
  </si>
  <si>
    <t>Axis Multi Asset Allocation Fund - Dir - Growth</t>
  </si>
  <si>
    <t>Bajaj Finserv Multi Asset Allocation Fund - Dir - Growth</t>
  </si>
  <si>
    <t>Baroda BNP Paribas Multi Asset Fund - Dir - Growth</t>
  </si>
  <si>
    <t>Canara Robeco Multi Asset Allocation Fund - Dir - Growth</t>
  </si>
  <si>
    <t>Mahindra manulife multi asset allocation fund - Dir - Growth</t>
  </si>
  <si>
    <t>Invesco India Multi Asset Allocation Fund - Dir - Growth</t>
  </si>
  <si>
    <t>Union Multi Asset Allocation Fund - Dir - Growth</t>
  </si>
  <si>
    <t>LIC MF Multi Asset Allocation Fund - Dir - Growth</t>
  </si>
  <si>
    <t>360 ONE Multi Asset Allocation Fund - Dir - Growth</t>
  </si>
  <si>
    <t>Samco Multi Asset Allocation Fund - Dir - Growth</t>
  </si>
  <si>
    <t>Groww Multi Asset Allocation Fund - Dir - Growth</t>
  </si>
  <si>
    <t>Bank of India Multi Asset Allocation Fund - Dir - Growth</t>
  </si>
  <si>
    <t>PGIM India Multi Asset Allocation Fund - Dir - Growth</t>
  </si>
  <si>
    <t>The Wealth Company Multi Asset Allocation Fund - Dir - Growth</t>
  </si>
  <si>
    <t>JM Multi Asset Allocation Fund - Dir - Growth</t>
  </si>
  <si>
    <t>Shriram Multi Asset Allocation Fund - Dir - Growth</t>
  </si>
  <si>
    <t>Motilal Oswal Multi Asset Fund(MOFMAF) - Dir - Growth</t>
  </si>
  <si>
    <t>Quantum Multi Asset Allocation Fund - Dir - Growth</t>
  </si>
  <si>
    <t>Alphagrep Multi Asset Allocation Fund - Dir - Growth</t>
  </si>
  <si>
    <t>Capitalmind Multi Asset Allocation Fund - Dir - Growth</t>
  </si>
  <si>
    <t>NIFTY 50 Hybrid Composite Debt 15:85 Index</t>
  </si>
  <si>
    <t>SBI Conservative Hybrid Fund - Dir - Growth</t>
  </si>
  <si>
    <t>Finance (37.51)</t>
  </si>
  <si>
    <t>Power (12.41)</t>
  </si>
  <si>
    <t>Industrial Products (6.22)</t>
  </si>
  <si>
    <t>Current Assets (6.04)</t>
  </si>
  <si>
    <t>Banks (5.93)</t>
  </si>
  <si>
    <t>Parag Parikh Conservative Hybrid Fund - Dir - Growth</t>
  </si>
  <si>
    <t>Sovereign (52.87)</t>
  </si>
  <si>
    <t>Finance (18.18)</t>
  </si>
  <si>
    <t>Realty (14.51)</t>
  </si>
  <si>
    <t>Current Assets (4.1)</t>
  </si>
  <si>
    <t>Power (2.41)</t>
  </si>
  <si>
    <t>ICICI Prudential Conservative Hybrid Fund - Dir - Growth</t>
  </si>
  <si>
    <t>Finance (28.92)</t>
  </si>
  <si>
    <t>Sovereign (15.83)</t>
  </si>
  <si>
    <t>Banks (8.68)</t>
  </si>
  <si>
    <t>Realty (5.39)</t>
  </si>
  <si>
    <t>Pharmaceuticals &amp; Biotechnology (5.31)</t>
  </si>
  <si>
    <t>HDFC Conservative Hybrid Fund - Dir - Growth</t>
  </si>
  <si>
    <t>Finance (32.58)</t>
  </si>
  <si>
    <t>Sovereign (32.4)</t>
  </si>
  <si>
    <t>Power (6.06)</t>
  </si>
  <si>
    <t>Construction (2.48)</t>
  </si>
  <si>
    <t>Kotak Conservative Hybrid Fund - Dir - Growth</t>
  </si>
  <si>
    <t>Finance (24.22)</t>
  </si>
  <si>
    <t>Sovereign (23.28)</t>
  </si>
  <si>
    <t>Current Assets (19.88)</t>
  </si>
  <si>
    <t>Banks (6.77)</t>
  </si>
  <si>
    <t>Metals &amp; Minerals Trading (3.81)</t>
  </si>
  <si>
    <t>UTI Conservative Hybrid Fund - Dir - Growth</t>
  </si>
  <si>
    <t>Finance (37.9)</t>
  </si>
  <si>
    <t>Sovereign (22.03)</t>
  </si>
  <si>
    <t>Current Assets (12.12)</t>
  </si>
  <si>
    <t>Banks (8.49)</t>
  </si>
  <si>
    <t>Pharmaceuticals &amp; Biotechnology (2.48)</t>
  </si>
  <si>
    <t>Aditya Birla Sun Life Conservative Hybrid Fund - Dir - Growth</t>
  </si>
  <si>
    <t>Finance (40.52)</t>
  </si>
  <si>
    <t>Sovereign (14.47)</t>
  </si>
  <si>
    <t>Banks (7.24)</t>
  </si>
  <si>
    <t>Current Assets (3.79)</t>
  </si>
  <si>
    <t>Transport Infrastructure (3.71)</t>
  </si>
  <si>
    <t>Nippon India Conservative Hybrid Fund - Dir - Growth</t>
  </si>
  <si>
    <t>Finance (23.02)</t>
  </si>
  <si>
    <t>Realty (14.69)</t>
  </si>
  <si>
    <t>Transport Infrastructure (13.14)</t>
  </si>
  <si>
    <t>Sovereign (9.08)</t>
  </si>
  <si>
    <t>Power (5.55)</t>
  </si>
  <si>
    <t>Baroda BNP Paribas Conservative Hybrid Fund - Dir - Growth</t>
  </si>
  <si>
    <t>Finance (44.14)</t>
  </si>
  <si>
    <t>Current Assets (8.27)</t>
  </si>
  <si>
    <t>Petroleum Products (7.05)</t>
  </si>
  <si>
    <t>Banks (6.75)</t>
  </si>
  <si>
    <t>If redeemed bet. 0 Month to 6 Month Exit Load is 1%</t>
  </si>
  <si>
    <t>Canara Robeco Conservative Hybrid Fund - Dir - Growth</t>
  </si>
  <si>
    <t>Finance (35.64)</t>
  </si>
  <si>
    <t>Sovereign (26.99)</t>
  </si>
  <si>
    <t>Banks (12.46)</t>
  </si>
  <si>
    <t>Petroleum Products (2.68)</t>
  </si>
  <si>
    <t>Axis Conservative Hybrid Fund - Dir - Growth</t>
  </si>
  <si>
    <t>Sovereign (49.22)</t>
  </si>
  <si>
    <t>Finance (22.2)</t>
  </si>
  <si>
    <t>Banks (5.27)</t>
  </si>
  <si>
    <t>Power (3.2)</t>
  </si>
  <si>
    <t>Franklin India Conservative Hybrid Fund - Dir - Growth</t>
  </si>
  <si>
    <t>Finance (33.34)</t>
  </si>
  <si>
    <t>Current Assets (20.56)</t>
  </si>
  <si>
    <t>Banks (18.87)</t>
  </si>
  <si>
    <t>Food Products (9.23)</t>
  </si>
  <si>
    <t>Sovereign (2.47)</t>
  </si>
  <si>
    <t>DSP Conservative Hybrid Fund - Dir - Growth</t>
  </si>
  <si>
    <t>Sovereign (54.87)</t>
  </si>
  <si>
    <t>Finance (12.81)</t>
  </si>
  <si>
    <t>Insurance (2.72)</t>
  </si>
  <si>
    <t>HSBC Conservative Hybrid Fund - Dir - Growth</t>
  </si>
  <si>
    <t>Sovereign (42.16)</t>
  </si>
  <si>
    <t>Finance (32.55)</t>
  </si>
  <si>
    <t>Banks (10.4)</t>
  </si>
  <si>
    <t>Current Assets (6.36)</t>
  </si>
  <si>
    <t>Electrical Equipment (3.28)</t>
  </si>
  <si>
    <t>Bandhan Conservative Hybrid Fund - Dir - Growth</t>
  </si>
  <si>
    <t>Finance (39.08)</t>
  </si>
  <si>
    <t>Sovereign (19.16)</t>
  </si>
  <si>
    <t>Mutual Funds (13.46)</t>
  </si>
  <si>
    <t>Banks (7.34)</t>
  </si>
  <si>
    <t>Current Assets (7.3)</t>
  </si>
  <si>
    <t>SBI Conservative Hybrid Fund - Growth</t>
  </si>
  <si>
    <t>Parag Parikh Conservative Hybrid Fund - Reg - Growth</t>
  </si>
  <si>
    <t>ICICI Prudential Conservative Hybrid Fund - Growth</t>
  </si>
  <si>
    <t>HDFC Conservative Hybrid Fund - Growth</t>
  </si>
  <si>
    <t>Kotak Conservative Hybrid Fund - Reg - Growth</t>
  </si>
  <si>
    <t>UTI Conservative Hybrid Fund - Growth</t>
  </si>
  <si>
    <t>Aditya Birla Sun Life Conservative Hybrid Fund - Reg - Growth</t>
  </si>
  <si>
    <t>Nippon India Conservative Hybrid Fund - Reg - Growth</t>
  </si>
  <si>
    <t>Baroda BNP Paribas Conservative Hybrid Fund - Growth</t>
  </si>
  <si>
    <t>Canara Robeco Conservative Hybrid Fund - Growth</t>
  </si>
  <si>
    <t>Axis Conservative Hybrid Fund - Growth</t>
  </si>
  <si>
    <t>Franklin India Conservative Hybrid Fund - Growth</t>
  </si>
  <si>
    <t>DSP Conservative Hybrid Fund - Growth</t>
  </si>
  <si>
    <t>HSBC Conservative Hybrid Fund - Growth</t>
  </si>
  <si>
    <t>Bandhan Conservative Hybrid Fund - Reg - Growth</t>
  </si>
  <si>
    <t>Bank of India Conservative Hybrid Fund - Dir - Growth</t>
  </si>
  <si>
    <t>Finance (37.49)</t>
  </si>
  <si>
    <t>Current Assets (20.31)</t>
  </si>
  <si>
    <t>Sovereign (12.5)</t>
  </si>
  <si>
    <t>Banks (8.94)</t>
  </si>
  <si>
    <t>Pharmaceuticals &amp; Biotechnology (3.37)</t>
  </si>
  <si>
    <t>LIC MF Conservative Hybrid Fund - Dir - Cumulative</t>
  </si>
  <si>
    <t>Sovereign (52.04)</t>
  </si>
  <si>
    <t>Current Assets (19.26)</t>
  </si>
  <si>
    <t>Pharmaceuticals &amp; Biotechnology (4.36)</t>
  </si>
  <si>
    <t>Automobiles (2.24)</t>
  </si>
  <si>
    <t>Sundaram Conservative Hybrid Fund - Dir - Growth</t>
  </si>
  <si>
    <t>Current Assets (53.48)</t>
  </si>
  <si>
    <t>Sovereign (20.96)</t>
  </si>
  <si>
    <t>Banks (6.02)</t>
  </si>
  <si>
    <t>Finance (5.22)</t>
  </si>
  <si>
    <t>Bank of India Conservative Hybrid Fund - Reg - Growth</t>
  </si>
  <si>
    <t>LIC MF Conservative Hybrid Fund - Cumulative</t>
  </si>
  <si>
    <t>Sundaram Conservative Hybrid Fund - Reg - Growth</t>
  </si>
  <si>
    <t>Balanced Hybrid - Direct Plan (Other)</t>
  </si>
  <si>
    <t>WhiteOak Capital Balanced Hybrid Fund - Dir - Growth</t>
  </si>
  <si>
    <t>Finance (26.89)</t>
  </si>
  <si>
    <t>Sovereign (8.46)</t>
  </si>
  <si>
    <t>Current Assets (6.51)</t>
  </si>
  <si>
    <t>Realty (3.96)</t>
  </si>
  <si>
    <t>Balanced Hybrid - Regular Plan (Other)</t>
  </si>
  <si>
    <t>WhiteOak Capital Balanced Hybrid Fund - Reg - Growth</t>
  </si>
  <si>
    <t>Fund Watch - Kotak Aggressive Hybrid</t>
  </si>
  <si>
    <t>Kotak Schemes Hybrid(Growth option)</t>
  </si>
  <si>
    <t>Hybrid Funds - Regular Plan</t>
  </si>
  <si>
    <t>Hybrid Funds - Direct Plan</t>
  </si>
  <si>
    <t>Fund Watch - Kotak Conservative Hybrid</t>
  </si>
  <si>
    <t>1/14'</t>
  </si>
  <si>
    <t>BSE CD TRI</t>
  </si>
  <si>
    <t>BSE Industrials TRI</t>
  </si>
  <si>
    <t>Nifty Media TRI</t>
  </si>
  <si>
    <t>Source: MFI Explorer</t>
  </si>
  <si>
    <t>Source: Refinitiv, As on Sep 10,2026</t>
  </si>
  <si>
    <t>Source: NSDL, SEBI &amp; NSE;^ As on 10-Sep-2026;* As on 08-Sep-2026</t>
  </si>
  <si>
    <t>Source: NSDL, SEBI ;^ As on10-Sep-2026;* As on 08-Sep-2026</t>
  </si>
  <si>
    <t>Source: Refinitiv, CCIL</t>
  </si>
  <si>
    <t>Source: Refinitiv</t>
  </si>
  <si>
    <t>Multicap</t>
  </si>
  <si>
    <t>Flexicap</t>
  </si>
  <si>
    <t>Largecap</t>
  </si>
  <si>
    <t>Large &amp; Mid</t>
  </si>
  <si>
    <t>Midcap</t>
  </si>
  <si>
    <t>Smallcap</t>
  </si>
  <si>
    <t>Dividend Yield Fund</t>
  </si>
  <si>
    <t>Focused Fund</t>
  </si>
  <si>
    <t>Contra Value Fund</t>
  </si>
  <si>
    <t>Sectoral-Infrastructure</t>
  </si>
  <si>
    <t>Sectoral-Thematic</t>
  </si>
  <si>
    <t>ELSS- Tax Saver</t>
  </si>
  <si>
    <t>Equity Index Fund</t>
  </si>
  <si>
    <t>ETFs</t>
  </si>
  <si>
    <t>Gold ETFs</t>
  </si>
  <si>
    <t>FoF - Overseas</t>
  </si>
  <si>
    <t>FoF - Domestic</t>
  </si>
  <si>
    <t>Overnight</t>
  </si>
  <si>
    <t>Liquid</t>
  </si>
  <si>
    <t>Ultra Short Term</t>
  </si>
  <si>
    <t>Ultra Short to Short Term</t>
  </si>
  <si>
    <t>Money Market</t>
  </si>
  <si>
    <t>Short Term</t>
  </si>
  <si>
    <t>Medium Term</t>
  </si>
  <si>
    <t>Medium to Long Term</t>
  </si>
  <si>
    <t>Long Term</t>
  </si>
  <si>
    <t>Dynamic Term</t>
  </si>
  <si>
    <t>Credit Risk</t>
  </si>
  <si>
    <t>Banking and PSU Debt</t>
  </si>
  <si>
    <t>Gilt Fund with 10 years</t>
  </si>
  <si>
    <t>Floating Interest Rates</t>
  </si>
  <si>
    <t>Debt – ETFs, Index Funds, FOF</t>
  </si>
  <si>
    <t>Aggressive Hybrid</t>
  </si>
  <si>
    <t>BAF</t>
  </si>
  <si>
    <t>EQ Savings</t>
  </si>
  <si>
    <t>Arbitrage</t>
  </si>
  <si>
    <t>Multi Asset</t>
  </si>
  <si>
    <t>Conservative Hybrid</t>
  </si>
  <si>
    <t>Balanced Hybrid</t>
  </si>
  <si>
    <t>On-going NFOs</t>
  </si>
  <si>
    <t>Fund Name</t>
  </si>
  <si>
    <t>Nature</t>
  </si>
  <si>
    <t>Sub Nature</t>
  </si>
  <si>
    <t>Open Date</t>
  </si>
  <si>
    <t>Close Date</t>
  </si>
  <si>
    <t>Open Ended Funds</t>
  </si>
  <si>
    <t>Bank of India Value Fund</t>
  </si>
  <si>
    <t>Equity</t>
  </si>
  <si>
    <t>Value Fund</t>
  </si>
  <si>
    <t>28/08/2026</t>
  </si>
  <si>
    <t>11/09/2026</t>
  </si>
  <si>
    <t>Motilal Oswal Quality Fund</t>
  </si>
  <si>
    <t>Thematic</t>
  </si>
  <si>
    <t>UTI BSE India Sector Leaders Exchange Traded Fund</t>
  </si>
  <si>
    <t>Other</t>
  </si>
  <si>
    <t>ETFs - Others</t>
  </si>
  <si>
    <t>31/08/2026</t>
  </si>
  <si>
    <t>UTI BSE India Sector Leaders Index Fund</t>
  </si>
  <si>
    <t>Index Funds</t>
  </si>
  <si>
    <t>Kotak Multi Sector Omni FOF</t>
  </si>
  <si>
    <t>08/09/2026</t>
  </si>
  <si>
    <t>22/09/2026</t>
  </si>
  <si>
    <t>Mirae Asset BSE Information Technology Index Fund</t>
  </si>
  <si>
    <t>Axis Nifty500 Low Volatility 50 Index Fund</t>
  </si>
  <si>
    <t>09/09/2026</t>
  </si>
  <si>
    <t>JioBlackRock Balanced Advantage Fund</t>
  </si>
  <si>
    <t>Hybrid</t>
  </si>
  <si>
    <t>Dynamic Asset Allocation or Balanced Advantage</t>
  </si>
  <si>
    <t>25/09/2026</t>
  </si>
  <si>
    <t>Shriram Gold ETF Passive FOF</t>
  </si>
  <si>
    <t>24/09/2026</t>
  </si>
  <si>
    <t>Invesco India Nifty India Defence Index Fund</t>
  </si>
  <si>
    <t>15/09/2026</t>
  </si>
  <si>
    <t>29/09/2026</t>
  </si>
  <si>
    <t>Invesco India Nifty Chemical Index Fund</t>
  </si>
  <si>
    <t xml:space="preserve">NFOs launched in last 3 months </t>
  </si>
  <si>
    <t>Allotment Date</t>
  </si>
  <si>
    <t>Duration</t>
  </si>
  <si>
    <t>AUM (Rs. Crs.)</t>
  </si>
  <si>
    <t>29/05/2026</t>
  </si>
  <si>
    <t>12/06/2026</t>
  </si>
  <si>
    <t>16/06/2026</t>
  </si>
  <si>
    <t>Groww Nifty Smallcap 250 Momentum Quality 100 Index Fund</t>
  </si>
  <si>
    <t>17/06/2026</t>
  </si>
  <si>
    <t>Kotak Nifty Alpha Low-Volatility 30 Index Fund</t>
  </si>
  <si>
    <t>Motilal Oswal BSE Clean Environment Index Fund</t>
  </si>
  <si>
    <t>05/06/2026</t>
  </si>
  <si>
    <t>19/06/2026</t>
  </si>
  <si>
    <t>25/06/2026</t>
  </si>
  <si>
    <t>WhiteOak Capital Aggressive Hybrid Fund</t>
  </si>
  <si>
    <t>Aggressive Hybrid Fund</t>
  </si>
  <si>
    <t>08/06/2026</t>
  </si>
  <si>
    <t>22/06/2026</t>
  </si>
  <si>
    <t>30/06/2026</t>
  </si>
  <si>
    <t>09/06/2026</t>
  </si>
  <si>
    <t>Zerodha Life Cycle Fund 2041</t>
  </si>
  <si>
    <t>Life Cycle</t>
  </si>
  <si>
    <t>Life Cycle Funds with maturity of 15 years</t>
  </si>
  <si>
    <t>07/07/2026</t>
  </si>
  <si>
    <t>10/07/2026</t>
  </si>
  <si>
    <t>Zerodha Life Cycle Fund 2036</t>
  </si>
  <si>
    <t>Life Cycle Funds with maturity of 10 years</t>
  </si>
  <si>
    <t>Tata Multi Sector Passive FOF</t>
  </si>
  <si>
    <t>06/07/2026</t>
  </si>
  <si>
    <t>09/07/2026</t>
  </si>
  <si>
    <t>HDFC Nifty Auto Index Fund</t>
  </si>
  <si>
    <t>03/07/2026</t>
  </si>
  <si>
    <t>JM Multi Asset Allocation Fund</t>
  </si>
  <si>
    <t>Multi Asset Allocation</t>
  </si>
  <si>
    <t>24/06/2026</t>
  </si>
  <si>
    <t>08/07/2026</t>
  </si>
  <si>
    <t>15/07/2026</t>
  </si>
  <si>
    <t>ICICI Prudential Balanced Hybrid Fund</t>
  </si>
  <si>
    <t>Balanced Hybrid Fund</t>
  </si>
  <si>
    <t>14/07/2026</t>
  </si>
  <si>
    <t>17/07/2026</t>
  </si>
  <si>
    <t>ICICI Prudential Multi-Asset Active FOF</t>
  </si>
  <si>
    <t>Choice Overnight Fund</t>
  </si>
  <si>
    <t>Debt</t>
  </si>
  <si>
    <t>Overnight Fund</t>
  </si>
  <si>
    <t>01/07/2026</t>
  </si>
  <si>
    <t>04/07/2026</t>
  </si>
  <si>
    <t>Axis Nifty50 Equal Weight Index Fund</t>
  </si>
  <si>
    <t>23/07/2026</t>
  </si>
  <si>
    <t>TRUSTMF Large &amp; Mid Cap Fund</t>
  </si>
  <si>
    <t>Large &amp; Mid Cap Fund</t>
  </si>
  <si>
    <t>24/07/2026</t>
  </si>
  <si>
    <t>Motilal Oswal BSE Midcap 150 Momentum 30 Index Fund</t>
  </si>
  <si>
    <t>Alphagrep Multi Asset Allocation Fund</t>
  </si>
  <si>
    <t>20/07/2026</t>
  </si>
  <si>
    <t>13/07/2026</t>
  </si>
  <si>
    <t>16/07/2026</t>
  </si>
  <si>
    <t>Mirae Asset BSE Midcap 150 Momentum 30 ETF FOF</t>
  </si>
  <si>
    <t>SBI CRISIL IBX SDL Index June 2034 Index Fund</t>
  </si>
  <si>
    <t>22/07/2026</t>
  </si>
  <si>
    <t>NJ Momentum Fund</t>
  </si>
  <si>
    <t>30/07/2026</t>
  </si>
  <si>
    <t>NJ Value Fund</t>
  </si>
  <si>
    <t>27/07/2026</t>
  </si>
  <si>
    <t>Mirae Asset Nifty200 Momentum 30 Plus 8-13yr G-Sec 75:25 Index Fund</t>
  </si>
  <si>
    <t>28/07/2026</t>
  </si>
  <si>
    <t>Baroda BNP Paribas Services Fund</t>
  </si>
  <si>
    <t>03/08/2026</t>
  </si>
  <si>
    <t>Abakkus Large &amp; Mid Cap Fund</t>
  </si>
  <si>
    <t>29/07/2026</t>
  </si>
  <si>
    <t>04/08/2026</t>
  </si>
  <si>
    <t>The Wealth Company Mid Cap Fund</t>
  </si>
  <si>
    <t>Mid Cap Fund</t>
  </si>
  <si>
    <t>HDFC Nifty Metal ETF FOF</t>
  </si>
  <si>
    <t>06/08/2026</t>
  </si>
  <si>
    <t>31/07/2026</t>
  </si>
  <si>
    <t>AlphaGrep Flexi Cap Fund</t>
  </si>
  <si>
    <t>Flexi Cap Fund</t>
  </si>
  <si>
    <t>21/07/2026</t>
  </si>
  <si>
    <t>11/08/2026</t>
  </si>
  <si>
    <t>SBI Nifty Midcap 150 Momentum 50 ETF FOF</t>
  </si>
  <si>
    <t>07/08/2026</t>
  </si>
  <si>
    <t>14/08/2026</t>
  </si>
  <si>
    <t>Motilal Oswal Nifty Oil &amp; Gas ETF</t>
  </si>
  <si>
    <t>Motilal Oswal Nifty Metal ETF</t>
  </si>
  <si>
    <t>Kotak Nifty Bank Index Fund</t>
  </si>
  <si>
    <t>17/08/2026</t>
  </si>
  <si>
    <t>21/08/2026</t>
  </si>
  <si>
    <t>AlphaGrep Liquid Omni FOF</t>
  </si>
  <si>
    <t>JioBlackRock Nifty 50 ETF</t>
  </si>
  <si>
    <t>Franklin India Short Term Fund</t>
  </si>
  <si>
    <t>Short Term Fund</t>
  </si>
  <si>
    <t>05/08/2026</t>
  </si>
  <si>
    <t>12/08/2026</t>
  </si>
  <si>
    <t>Edelweiss Nifty REITs &amp; Realty Index Fund</t>
  </si>
  <si>
    <t>19/08/2026</t>
  </si>
  <si>
    <t>26/08/2026</t>
  </si>
  <si>
    <t>Kotak Diversified Equity All Cap Omni FOF</t>
  </si>
  <si>
    <t>24/08/2026</t>
  </si>
  <si>
    <t>Axis Nifty Energy Index Fund</t>
  </si>
  <si>
    <t>27/08/2026</t>
  </si>
  <si>
    <t>UTI Nifty 500 Index Fund</t>
  </si>
  <si>
    <t>10/08/2026</t>
  </si>
  <si>
    <t>UTI Nifty 500 Exchange Traded Fund</t>
  </si>
  <si>
    <t>25/08/2026</t>
  </si>
  <si>
    <t>Mirae Asset BSE LargeMid (60:40) Stable Dividend 50 ETF</t>
  </si>
  <si>
    <t>DSP Nifty 10 yr Benchmark G-Sec ETF</t>
  </si>
  <si>
    <t>WhiteOak Capital Dividend Yield Fund</t>
  </si>
  <si>
    <t>SBI Balanced Hybrid Fund</t>
  </si>
  <si>
    <t>Bandhan Contra Fund</t>
  </si>
  <si>
    <t>Contra Fund</t>
  </si>
  <si>
    <t>ASK Liquid Fund</t>
  </si>
  <si>
    <t>Liquid Fund</t>
  </si>
  <si>
    <t>01/09/2026</t>
  </si>
  <si>
    <t>Axis Nifty Energy ETF</t>
  </si>
  <si>
    <t>Zerodha Arbitrage Fund</t>
  </si>
  <si>
    <t>Arbitrage Fund</t>
  </si>
  <si>
    <t>18/08/2026</t>
  </si>
  <si>
    <t>UTI Balanced Hybrid Fund</t>
  </si>
  <si>
    <t>02/09/2026</t>
  </si>
  <si>
    <t>ITI Multi Asset Allocation Fund</t>
  </si>
  <si>
    <t>quant Silver ETF</t>
  </si>
  <si>
    <t>quant Income Plus Arbitrage Active FoF</t>
  </si>
  <si>
    <t>04/09/2026</t>
  </si>
  <si>
    <t>Nippon India Income Plus Arbitrage Omni Fund of Fund</t>
  </si>
  <si>
    <t>Edelweiss Ultra Short Term Fund</t>
  </si>
  <si>
    <t>Ultra Short Term fund</t>
  </si>
  <si>
    <t>Invesco India Pharma and Healthcare Fund</t>
  </si>
  <si>
    <t>Sectoral</t>
  </si>
  <si>
    <t>DSP Financial Services Sectoral Debt Fund</t>
  </si>
  <si>
    <t>Baroda BNP Paribas Short Term Fund - Segregated Portfolio - 1</t>
  </si>
  <si>
    <t>20/08/2026</t>
  </si>
  <si>
    <t>Baroda BNP Paribas Short Term Fund - Segregated Portfolio - 2</t>
  </si>
  <si>
    <t>Quantum Flexi Cap Fund</t>
  </si>
  <si>
    <t>HDFC Gold Silver Passive FOF</t>
  </si>
  <si>
    <t>ICICI Prudential Life Cycle Fund 2031</t>
  </si>
  <si>
    <t>Life Cycle Funds with maturity of 05 years</t>
  </si>
  <si>
    <t>ICICI Prudential Life Cycle Fund 2036</t>
  </si>
  <si>
    <t>ICICI Prudential Life Cycle Fund 2041</t>
  </si>
  <si>
    <t>ICICI Prudential Dynamic Asset Allocation Passive FOF</t>
  </si>
  <si>
    <t>Zerodha Life Cycle Fund 2031</t>
  </si>
  <si>
    <t>10/09/2026</t>
  </si>
  <si>
    <t>The Wealth Company Multi Cap Fund</t>
  </si>
  <si>
    <t>Multi Cap Fund</t>
  </si>
  <si>
    <t>Navi Nifty REITs &amp; Realty Index Fund</t>
  </si>
  <si>
    <t>Monarch Overnight Fund</t>
  </si>
  <si>
    <t>03/09/2026</t>
  </si>
  <si>
    <t>07/09/2026</t>
  </si>
  <si>
    <t>Other Closed Ended Funds</t>
  </si>
  <si>
    <t>Aditya Birla Sun Life Fixed Maturity Plan-Series VA (821 Days)</t>
  </si>
  <si>
    <t>FMP</t>
  </si>
  <si>
    <t>0 Months</t>
  </si>
  <si>
    <t xml:space="preserve">Filings with SEBI in last 3 months </t>
  </si>
  <si>
    <t>Filling Date</t>
  </si>
  <si>
    <t>Samco Equity Savings Fund</t>
  </si>
  <si>
    <t>Equity Savings</t>
  </si>
  <si>
    <t>Zerodha BSE TOP 10 BANKS ETF</t>
  </si>
  <si>
    <t>UTI BSE India Defence Index Fund</t>
  </si>
  <si>
    <t>UTI BSE India Defence Exchange Traded Fund</t>
  </si>
  <si>
    <t>DSP BSE Insurance ETF</t>
  </si>
  <si>
    <t>HDFC FTSE India Equity ETF</t>
  </si>
  <si>
    <t>quant Nifty 100 Index Fund</t>
  </si>
  <si>
    <t>Bajaj Finserv Business Cycle Fund</t>
  </si>
  <si>
    <t>UTI Nifty Smallcap 250 Index Fund</t>
  </si>
  <si>
    <t>Nippon India Financial Services Debt Fund</t>
  </si>
  <si>
    <t>THE WEALTH COMPANY FOCUSED FUND</t>
  </si>
  <si>
    <t>THE WEALTH COMPANY LARGE CAP FUND</t>
  </si>
  <si>
    <t>Large Cap Fund</t>
  </si>
  <si>
    <t>UTI Nifty Smallcap 250 Exchange Traded Fund</t>
  </si>
  <si>
    <t>WhiteOak Capital Diversified Equity Small Cap Active FOF</t>
  </si>
  <si>
    <t>Small cap Fund</t>
  </si>
  <si>
    <t>THE WEALTH COMPANY LIFE CYCLE FUND 2041</t>
  </si>
  <si>
    <t>Motilal Oswal Nifty REITs &amp; Realty Index Fund</t>
  </si>
  <si>
    <t>Motilal Oswal Nifty REITs &amp; Realty ETF</t>
  </si>
  <si>
    <t>Kotak Nifty Infrastructure Index Fund</t>
  </si>
  <si>
    <t>ADITYA BIRLA SUN LIFE BSE TOTAL MARKET INDEX FUND</t>
  </si>
  <si>
    <t>ADITYA BIRLA SUN LIFE BSE TOTAL MARKET ETF</t>
  </si>
  <si>
    <t>HDFC Nifty LargeMidcap250 Plus 8-13 yr G-Sec 7030 Index Fund</t>
  </si>
  <si>
    <t>Tata CRISIL-IBX Financial Services 3-6 Months Debt Index Fund</t>
  </si>
  <si>
    <t>Nippon India CRISIL-IBX FAR Gilt ETF</t>
  </si>
  <si>
    <t>HDFC BSE REITS and Commercial Real Estate Index Fund</t>
  </si>
  <si>
    <t>Mirae Asset Nifty NBFC ETF</t>
  </si>
  <si>
    <t>Kotak Fixed Maturity Plan Series 336-338</t>
  </si>
  <si>
    <t>Zerodha Nifty Next 100 ETF</t>
  </si>
  <si>
    <t>Zerodha Life Cycle Fund 2056</t>
  </si>
  <si>
    <t>KOTAK NIFTY REALTY INDEX FUND</t>
  </si>
  <si>
    <t>KOTAK NIFTY PHARMA INDEX FUND</t>
  </si>
  <si>
    <t>KOTAK NIFTY FMCG INDEX FUND</t>
  </si>
  <si>
    <t>Motilal Oswal Nifty Midcap150 Plus 8-13 yr G-sec Index Fund</t>
  </si>
  <si>
    <t>UTI Nifty India New Age Consumption Index Fund</t>
  </si>
  <si>
    <t>UTI Nifty India New Age Consumption Exchange Traded Fund</t>
  </si>
  <si>
    <t>UTI Nifty India Internet Exchange Traded Fund</t>
  </si>
  <si>
    <t>UTI Nifty India Internet Index Fund</t>
  </si>
  <si>
    <t>SBI BSE India Defence ETF FOF</t>
  </si>
  <si>
    <t>13/08/2026</t>
  </si>
  <si>
    <t>Nippon India Life Cycle Fund 2031</t>
  </si>
  <si>
    <t>Nippon India Life Cycle Fund 2036</t>
  </si>
  <si>
    <t>Nippon India Life Cycle Fund 2041</t>
  </si>
  <si>
    <t>Nippon India Life Cycle Fund 2046</t>
  </si>
  <si>
    <t>Nippon India Life Cycle Fund 2051</t>
  </si>
  <si>
    <t>Axis Nifty Private Bank ETF</t>
  </si>
  <si>
    <t>SBI BSE India Defence ETF</t>
  </si>
  <si>
    <t>Motilal Oswal Multi Thematic Active Fund of Funds</t>
  </si>
  <si>
    <t>SHRIRAM LARGE &amp; MID CAP FUND</t>
  </si>
  <si>
    <t>Axis CRISIL-IBX Financial Services 9-12 Months Debt Index Fund</t>
  </si>
  <si>
    <t>Invesco India Nifty IT ETF</t>
  </si>
  <si>
    <t>DSP NIFTY 10 YR BENCHMARK G-SEC ETF</t>
  </si>
  <si>
    <t>Invesco India Nifty Metal Index Fund</t>
  </si>
  <si>
    <t>KOTAK BALANCED HYBRID FUND</t>
  </si>
  <si>
    <t>BARODA BNP PARIBAS Balanced Hybrid Fund</t>
  </si>
  <si>
    <t>HDFC FTSE India ETF</t>
  </si>
  <si>
    <t>Ultra Short Duration Fund</t>
  </si>
  <si>
    <t>Motilal Oswal Nifty Energy Index Fund</t>
  </si>
  <si>
    <t>Mirae Asset Life Cycle Fund 2056</t>
  </si>
  <si>
    <t>SBI Nifty 200 Value 30 ETF FOF</t>
  </si>
  <si>
    <t>ADITYA BIRLA SUN LIFE FIXED MATURITY PLAN SERIES VA TO SERIES VE</t>
  </si>
  <si>
    <t>ITI MULTI ASSET ALLOCATION FUND</t>
  </si>
  <si>
    <t>DSP Fixed Maturity Plan (FMP)  Series280to281(30 Days to 120 Months)</t>
  </si>
  <si>
    <t>Groww BSE Housing Finance Index Fund</t>
  </si>
  <si>
    <t>Groww BSE Housing Finance ETF</t>
  </si>
  <si>
    <t>Invesco India Silver ETF</t>
  </si>
  <si>
    <t>Quant Money Market Fund</t>
  </si>
  <si>
    <t>Money Market Fund</t>
  </si>
  <si>
    <t>Quant Silver ETF</t>
  </si>
  <si>
    <t>Quant Income Plus Arbitrage Active FoF</t>
  </si>
  <si>
    <t>23/06/2026</t>
  </si>
  <si>
    <t>ICICI Prudential Contra Fund</t>
  </si>
  <si>
    <t>Mirae Asset Nifty200 Momentum 30 Plus 8-13 yr G-Sec 7525 Index Fund</t>
  </si>
  <si>
    <t>Mirae Asset Nifty200 Momentum 30 Plus 8-13 yr G-Sec 5050 ETF - MF</t>
  </si>
  <si>
    <t>Groww Nifty Cements ETF FOF</t>
  </si>
  <si>
    <t>Groww Nifty Cements ETF</t>
  </si>
  <si>
    <t>Zerodha Life Cycle Fund 2046</t>
  </si>
  <si>
    <t>Zerodha Life Cycle Fund 2051</t>
  </si>
  <si>
    <t>15/06/2026</t>
  </si>
  <si>
    <t>BARODA BNP PARIBAS SERVICES FUND</t>
  </si>
  <si>
    <t>10/06/2026</t>
  </si>
  <si>
    <t>All Fund Snapshot</t>
  </si>
  <si>
    <t>Average Annualised Returns of Mutual Funds (%)</t>
  </si>
  <si>
    <t>(As on September 10, 2026)</t>
  </si>
  <si>
    <t>No of Funds</t>
  </si>
  <si>
    <t>*DISCLAIMER:Returns &lt;1 Yr Absolute,  ≥ CAGR. Ratios is calculated for a period of 3 years with monthly rolling and monthly frequency and Risk-free rate(5.24 )is based on the FBIL Overnight MIBOR rate of as on last working day of the month.</t>
  </si>
  <si>
    <t>*DISCLAIMER:Returns &lt;1 Yr Simple Annualized,  ≥  CAGR. Ratios is calculated for a period of 3 years with monthly rolling and monthly frequency and Risk-free rate(5.24 )is based on the FBIL Overnight MIBOR rate of as on last working day of the month.</t>
  </si>
  <si>
    <t>*DISCLAIMER:Returns &lt;1 Yr Absolute,  ≥  CAGR. Ratios is calculated for a period of 3 years with monthly rolling and monthly frequency and Risk-free rate(5.24 )is based on the FBIL Overnight MIBOR rate of as on last working day of the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</si>
</sst>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dd\ mmmm\ yyyy"/>
    <numFmt numFmtId="177" formatCode="0.0"/>
    <numFmt numFmtId="179" formatCode="[$-409]mmm\-yy;@"/>
    <numFmt numFmtId="180" formatCode="[$-409]mmmm\ dd\,\ yyyy;@"/>
    <numFmt numFmtId="182" formatCode="0.0#"/>
    <numFmt numFmtId="183" formatCode="0.0000"/>
  </numFmts>
  <fonts count="60" x14ac:knownFonts="1">
    <font>
      <sz val="11"/>
      <color theme="1"/>
      <name val="Calibri"/>
      <family val="2"/>
      <scheme val="minor"/>
    </font>
    <font>
      <sz val="10"/>
      <name val="Arial"/>
      <family val="2"/>
    </font>
    <font>
      <b/>
      <sz val="8.5"/>
      <name val="Trebuchet MS"/>
      <family val="2"/>
    </font>
    <font>
      <b/>
      <sz val="8"/>
      <name val="Trebuchet MS"/>
      <family val="2"/>
    </font>
    <font>
      <sz val="8"/>
      <name val="Trebuchet MS"/>
      <family val="2"/>
    </font>
    <font>
      <b/>
      <sz val="11"/>
      <color indexed="9"/>
      <name val="Calibri"/>
      <family val="2"/>
    </font>
    <font>
      <sz val="10"/>
      <name val="Calibri"/>
      <family val="2"/>
    </font>
    <font>
      <sz val="10"/>
      <name val="Ubuntu"/>
      <family val="2"/>
    </font>
    <font>
      <sz val="10"/>
      <name val="Ubuntu Light"/>
      <family val="2"/>
    </font>
    <font>
      <b/>
      <sz val="11"/>
      <color indexed="9"/>
      <name val="Ubuntu"/>
      <family val="2"/>
    </font>
    <font>
      <b/>
      <sz val="11"/>
      <name val="Calibri"/>
      <family val="2"/>
    </font>
    <font>
      <b/>
      <sz val="11"/>
      <name val="Ubuntu Light"/>
      <family val="2"/>
    </font>
    <font>
      <b/>
      <i/>
      <sz val="8"/>
      <name val="Ubuntu Light"/>
      <family val="2"/>
    </font>
    <font>
      <sz val="8"/>
      <name val="Book Antiqua"/>
      <family val="1"/>
    </font>
    <font>
      <b/>
      <sz val="8"/>
      <name val="Book Antiqua"/>
      <family val="1"/>
    </font>
    <font>
      <i/>
      <sz val="8"/>
      <name val="Book Antiqua"/>
      <family val="1"/>
    </font>
    <font>
      <sz val="11"/>
      <name val="Book Antiqua"/>
      <family val="1"/>
    </font>
    <font>
      <b/>
      <sz val="8"/>
      <color indexed="8"/>
      <name val="Tahoma"/>
      <family val="2"/>
    </font>
    <font>
      <sz val="11"/>
      <color theme="0"/>
      <name val="Calibri"/>
      <family val="2"/>
      <scheme val="minor"/>
    </font>
    <font>
      <b/>
      <sz val="11"/>
      <color theme="0"/>
      <name val="Calibri"/>
      <family val="2"/>
      <scheme val="minor"/>
    </font>
    <font>
      <u/>
      <sz val="9.9"/>
      <color theme="10"/>
      <name val="Calibri"/>
      <family val="2"/>
    </font>
    <font>
      <u/>
      <sz val="11"/>
      <color theme="10"/>
      <name val="Calibri"/>
      <family val="2"/>
      <scheme val="minor"/>
    </font>
    <font>
      <b/>
      <sz val="11"/>
      <color theme="1"/>
      <name val="Calibri"/>
      <family val="2"/>
      <scheme val="minor"/>
    </font>
    <font>
      <sz val="11"/>
      <color rgb="FFFF0000"/>
      <name val="Calibri"/>
      <family val="2"/>
      <scheme val="minor"/>
    </font>
    <font>
      <b/>
      <sz val="10"/>
      <color theme="0"/>
      <name val="Trebuchet MS"/>
      <family val="2"/>
    </font>
    <font>
      <b/>
      <sz val="7"/>
      <color theme="0"/>
      <name val="Trebuchet MS"/>
      <family val="2"/>
    </font>
    <font>
      <sz val="10"/>
      <color theme="1"/>
      <name val="Arial"/>
      <family val="2"/>
    </font>
    <font>
      <b/>
      <sz val="11"/>
      <color rgb="FFFFFFFF"/>
      <name val="Calibri"/>
      <family val="2"/>
      <scheme val="minor"/>
    </font>
    <font>
      <b/>
      <sz val="12"/>
      <color rgb="FF0070C0"/>
      <name val="Arial"/>
      <family val="2"/>
    </font>
    <font>
      <sz val="8"/>
      <color theme="1"/>
      <name val="Book Antiqua"/>
      <family val="1"/>
    </font>
    <font>
      <b/>
      <sz val="16"/>
      <color theme="1"/>
      <name val="Book Antiqua"/>
      <family val="1"/>
    </font>
    <font>
      <b/>
      <sz val="8"/>
      <color theme="1"/>
      <name val="Book Antiqua"/>
      <family val="1"/>
    </font>
    <font>
      <b/>
      <sz val="11"/>
      <color rgb="FF666699"/>
      <name val="Book Antiqua"/>
      <family val="1"/>
    </font>
    <font>
      <i/>
      <sz val="8"/>
      <color theme="1"/>
      <name val="Book Antiqua"/>
      <family val="1"/>
    </font>
    <font>
      <b/>
      <sz val="8"/>
      <color rgb="FFFFFFFF"/>
      <name val="Book Antiqua"/>
      <family val="1"/>
    </font>
    <font>
      <b/>
      <sz val="20"/>
      <color theme="0"/>
      <name val="Calibri"/>
      <family val="2"/>
      <scheme val="minor"/>
    </font>
    <font>
      <b/>
      <sz val="12"/>
      <color theme="0"/>
      <name val="Bell MT"/>
      <family val="1"/>
    </font>
    <font>
      <b/>
      <sz val="10"/>
      <color rgb="FF336699"/>
      <name val="Calibri"/>
      <family val="2"/>
      <scheme val="minor"/>
    </font>
    <font>
      <b/>
      <sz val="9"/>
      <color rgb="FF336699"/>
      <name val="Calibri"/>
      <family val="2"/>
      <scheme val="minor"/>
    </font>
    <font>
      <sz val="10"/>
      <name val="Calibri"/>
      <family val="2"/>
      <scheme val="minor"/>
    </font>
    <font>
      <b/>
      <sz val="10"/>
      <color theme="0"/>
      <name val="Calibri"/>
      <family val="2"/>
      <scheme val="minor"/>
    </font>
    <font>
      <b/>
      <sz val="9"/>
      <color theme="0"/>
      <name val="Calibri"/>
      <family val="2"/>
      <scheme val="minor"/>
    </font>
    <font>
      <sz val="9"/>
      <name val="Calibri"/>
      <family val="2"/>
      <scheme val="minor"/>
    </font>
    <font>
      <i/>
      <sz val="8"/>
      <name val="Calibri"/>
      <family val="2"/>
      <scheme val="minor"/>
    </font>
    <font>
      <b/>
      <sz val="11"/>
      <name val="Calibri"/>
      <family val="2"/>
      <scheme val="minor"/>
    </font>
    <font>
      <b/>
      <sz val="10"/>
      <name val="Calibri"/>
      <family val="2"/>
      <scheme val="minor"/>
    </font>
    <font>
      <b/>
      <sz val="16"/>
      <color rgb="FFFF0000"/>
      <name val="Calibri"/>
      <family val="2"/>
      <scheme val="minor"/>
    </font>
    <font>
      <b/>
      <sz val="11"/>
      <color indexed="9"/>
      <name val="Calibri"/>
      <family val="2"/>
      <scheme val="minor"/>
    </font>
    <font>
      <b/>
      <sz val="24"/>
      <color theme="0"/>
      <name val="Calibri"/>
      <family val="2"/>
      <scheme val="minor"/>
    </font>
    <font>
      <b/>
      <sz val="11"/>
      <color theme="0"/>
      <name val="Ubuntu"/>
      <family val="2"/>
    </font>
    <font>
      <b/>
      <sz val="14"/>
      <color rgb="FFFFFFFF"/>
      <name val="Calibri"/>
      <family val="2"/>
      <scheme val="minor"/>
    </font>
    <font>
      <b/>
      <sz val="8"/>
      <color rgb="FFFF0000"/>
      <name val="Book Antiqua"/>
      <family val="1"/>
    </font>
    <font>
      <sz val="11"/>
      <color theme="1"/>
      <name val="Book Antiqua"/>
      <family val="1"/>
    </font>
    <font>
      <sz val="10"/>
      <color theme="1"/>
      <name val="Calibri"/>
      <family val="2"/>
      <scheme val="minor"/>
    </font>
    <font>
      <sz val="11"/>
      <color indexed="9"/>
      <name val="Calibri"/>
      <family val="2"/>
      <scheme val="minor"/>
    </font>
    <font>
      <sz val="8"/>
      <color rgb="FF000000"/>
      <name val="Book Antiqua"/>
      <family val="1"/>
    </font>
    <font>
      <b/>
      <sz val="16"/>
      <color rgb="FF666699"/>
      <name val="Verdana"/>
      <family val="2"/>
    </font>
    <font>
      <b/>
      <sz val="11"/>
      <color rgb="FF666699"/>
      <name val="Verdana"/>
      <family val="2"/>
    </font>
    <font>
      <b/>
      <sz val="11"/>
      <color rgb="FF000000"/>
      <name val="Verdana"/>
      <family val="2"/>
    </font>
    <font>
      <b/>
      <sz val="8"/>
      <color rgb="FF666699"/>
      <name val="Book Antiqua"/>
      <family val="1"/>
    </font>
  </fonts>
  <fills count="13">
    <fill>
      <patternFill patternType="none"/>
    </fill>
    <fill>
      <patternFill patternType="gray125"/>
    </fill>
    <fill>
      <patternFill patternType="solid">
        <fgColor rgb="FF0369C0"/>
        <bgColor indexed="64"/>
      </patternFill>
    </fill>
    <fill>
      <patternFill patternType="solid">
        <fgColor theme="4" tint="0.79998168889431442"/>
        <bgColor indexed="64"/>
      </patternFill>
    </fill>
    <fill>
      <patternFill patternType="solid">
        <fgColor rgb="FFF1EFFF"/>
        <bgColor indexed="64"/>
      </patternFill>
    </fill>
    <fill>
      <patternFill patternType="solid">
        <fgColor theme="0"/>
        <bgColor indexed="64"/>
      </patternFill>
    </fill>
    <fill>
      <patternFill patternType="solid">
        <fgColor rgb="FFFFFFFF"/>
        <bgColor indexed="64"/>
      </patternFill>
    </fill>
    <fill>
      <patternFill patternType="solid">
        <fgColor rgb="FF336699"/>
        <bgColor indexed="64"/>
      </patternFill>
    </fill>
    <fill>
      <patternFill patternType="solid">
        <fgColor rgb="FFED1C24"/>
        <bgColor indexed="64"/>
      </patternFill>
    </fill>
    <fill>
      <patternFill patternType="solid">
        <fgColor theme="0" tint="-4.9989318521683403E-2"/>
        <bgColor indexed="64"/>
      </patternFill>
    </fill>
    <fill>
      <patternFill patternType="solid">
        <fgColor rgb="FFFFDDDE"/>
        <bgColor indexed="64"/>
      </patternFill>
    </fill>
    <fill>
      <patternFill patternType="solid">
        <fgColor rgb="FF0070C0"/>
        <bgColor indexed="64"/>
      </patternFill>
    </fill>
    <fill>
      <patternFill patternType="solid">
        <fgColor rgb="FFBFBFBF"/>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0"/>
      </top>
      <bottom style="thin">
        <color indexed="64"/>
      </bottom>
      <diagonal/>
    </border>
    <border>
      <left/>
      <right style="thin">
        <color indexed="64"/>
      </right>
      <top style="thin">
        <color indexed="0"/>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0"/>
      </left>
      <right style="thin">
        <color indexed="0"/>
      </right>
      <top style="thin">
        <color indexed="0"/>
      </top>
      <bottom style="thin">
        <color indexed="64"/>
      </bottom>
      <diagonal/>
    </border>
    <border>
      <left style="thin">
        <color indexed="0"/>
      </left>
      <right style="thin">
        <color indexed="0"/>
      </right>
      <top style="thin">
        <color indexed="64"/>
      </top>
      <bottom/>
      <diagonal/>
    </border>
    <border>
      <left style="thin">
        <color indexed="0"/>
      </left>
      <right style="thin">
        <color indexed="0"/>
      </right>
      <top/>
      <bottom/>
      <diagonal/>
    </border>
    <border>
      <left style="thin">
        <color indexed="0"/>
      </left>
      <right style="thin">
        <color indexed="0"/>
      </right>
      <top/>
      <bottom style="thin">
        <color indexed="64"/>
      </bottom>
      <diagonal/>
    </border>
    <border>
      <left style="thin">
        <color indexed="0"/>
      </left>
      <right style="thin">
        <color indexed="0"/>
      </right>
      <top style="thin">
        <color indexed="64"/>
      </top>
      <bottom style="thin">
        <color indexed="64"/>
      </bottom>
      <diagonal/>
    </border>
    <border>
      <left style="thin">
        <color indexed="64"/>
      </left>
      <right/>
      <top style="thin">
        <color indexed="0"/>
      </top>
      <bottom style="thin">
        <color indexed="64"/>
      </bottom>
      <diagonal/>
    </border>
    <border>
      <left style="thin">
        <color indexed="64"/>
      </left>
      <right/>
      <top/>
      <bottom/>
      <diagonal/>
    </border>
    <border>
      <left style="thin">
        <color indexed="64"/>
      </left>
      <right style="thin">
        <color indexed="64"/>
      </right>
      <top style="thin">
        <color indexed="0"/>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right style="thin">
        <color indexed="64"/>
      </right>
      <top/>
      <bottom style="thin">
        <color indexed="0"/>
      </bottom>
      <diagonal/>
    </border>
    <border>
      <left/>
      <right style="thin">
        <color indexed="0"/>
      </right>
      <top style="thin">
        <color indexed="0"/>
      </top>
      <bottom style="thin">
        <color indexed="64"/>
      </bottom>
      <diagonal/>
    </border>
    <border>
      <left/>
      <right style="thin">
        <color indexed="0"/>
      </right>
      <top style="thin">
        <color indexed="64"/>
      </top>
      <bottom/>
      <diagonal/>
    </border>
    <border>
      <left/>
      <right style="thin">
        <color indexed="0"/>
      </right>
      <top/>
      <bottom/>
      <diagonal/>
    </border>
    <border>
      <left/>
      <right style="thin">
        <color indexed="0"/>
      </right>
      <top/>
      <bottom style="thin">
        <color indexed="64"/>
      </bottom>
      <diagonal/>
    </border>
    <border>
      <left/>
      <right style="thin">
        <color indexed="0"/>
      </right>
      <top style="thin">
        <color indexed="64"/>
      </top>
      <bottom style="thin">
        <color indexed="64"/>
      </bottom>
      <diagonal/>
    </border>
    <border>
      <left style="thin">
        <color indexed="0"/>
      </left>
      <right style="thin">
        <color indexed="64"/>
      </right>
      <top style="thin">
        <color indexed="64"/>
      </top>
      <bottom style="thin">
        <color indexed="64"/>
      </bottom>
      <diagonal/>
    </border>
    <border>
      <left style="thin">
        <color indexed="64"/>
      </left>
      <right style="thin">
        <color indexed="0"/>
      </right>
      <top/>
      <bottom/>
      <diagonal/>
    </border>
    <border>
      <left style="thin">
        <color indexed="64"/>
      </left>
      <right style="thin">
        <color indexed="0"/>
      </right>
      <top style="thin">
        <color indexed="64"/>
      </top>
      <bottom/>
      <diagonal/>
    </border>
    <border>
      <left style="thin">
        <color indexed="64"/>
      </left>
      <right style="thin">
        <color indexed="0"/>
      </right>
      <top/>
      <bottom style="thin">
        <color indexed="64"/>
      </bottom>
      <diagonal/>
    </border>
    <border>
      <left style="thin">
        <color indexed="64"/>
      </left>
      <right style="thin">
        <color indexed="0"/>
      </right>
      <top style="thin">
        <color indexed="64"/>
      </top>
      <bottom style="thin">
        <color indexed="64"/>
      </bottom>
      <diagonal/>
    </border>
    <border>
      <left style="thin">
        <color indexed="0"/>
      </left>
      <right/>
      <top style="thin">
        <color indexed="64"/>
      </top>
      <bottom style="thin">
        <color indexed="64"/>
      </bottom>
      <diagonal/>
    </border>
    <border>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style="thin">
        <color indexed="64"/>
      </top>
      <bottom/>
      <diagonal/>
    </border>
    <border>
      <left style="thin">
        <color indexed="0"/>
      </left>
      <right style="thin">
        <color indexed="64"/>
      </right>
      <top/>
      <bottom style="thin">
        <color indexed="0"/>
      </bottom>
      <diagonal/>
    </border>
    <border>
      <left style="thin">
        <color indexed="64"/>
      </left>
      <right/>
      <top style="thin">
        <color indexed="64"/>
      </top>
      <bottom style="thin">
        <color indexed="0"/>
      </bottom>
      <diagonal/>
    </border>
    <border>
      <left/>
      <right/>
      <top style="thin">
        <color indexed="64"/>
      </top>
      <bottom style="thin">
        <color indexed="0"/>
      </bottom>
      <diagonal/>
    </border>
    <border>
      <left/>
      <right style="thin">
        <color indexed="64"/>
      </right>
      <top style="thin">
        <color indexed="64"/>
      </top>
      <bottom style="thin">
        <color indexed="0"/>
      </bottom>
      <diagonal/>
    </border>
    <border>
      <left style="thin">
        <color indexed="0"/>
      </left>
      <right/>
      <top style="thin">
        <color indexed="64"/>
      </top>
      <bottom style="thin">
        <color indexed="0"/>
      </bottom>
      <diagonal/>
    </border>
    <border>
      <left/>
      <right style="thin">
        <color indexed="0"/>
      </right>
      <top style="thin">
        <color indexed="64"/>
      </top>
      <bottom style="thin">
        <color indexed="0"/>
      </bottom>
      <diagonal/>
    </border>
    <border>
      <left style="thin">
        <color indexed="0"/>
      </left>
      <right/>
      <top style="thin">
        <color indexed="64"/>
      </top>
      <bottom/>
      <diagonal/>
    </border>
    <border>
      <left style="thin">
        <color indexed="0"/>
      </left>
      <right/>
      <top/>
      <bottom/>
      <diagonal/>
    </border>
    <border>
      <left style="thin">
        <color indexed="0"/>
      </left>
      <right/>
      <top/>
      <bottom style="thin">
        <color indexed="64"/>
      </bottom>
      <diagonal/>
    </border>
    <border>
      <left style="thin">
        <color indexed="0"/>
      </left>
      <right style="thin">
        <color indexed="64"/>
      </right>
      <top/>
      <bottom/>
      <diagonal/>
    </border>
    <border>
      <left style="thin">
        <color indexed="0"/>
      </left>
      <right style="thin">
        <color indexed="64"/>
      </right>
      <top/>
      <bottom style="thin">
        <color indexed="64"/>
      </bottom>
      <diagonal/>
    </border>
    <border>
      <left style="thin">
        <color indexed="0"/>
      </left>
      <right style="thin">
        <color indexed="64"/>
      </right>
      <top style="thin">
        <color indexed="0"/>
      </top>
      <bottom style="thin">
        <color indexed="64"/>
      </bottom>
      <diagonal/>
    </border>
    <border>
      <left style="dotted">
        <color indexed="64"/>
      </left>
      <right style="dotted">
        <color indexed="64"/>
      </right>
      <top style="dotted">
        <color indexed="64"/>
      </top>
      <bottom style="dotted">
        <color indexed="64"/>
      </bottom>
      <diagonal/>
    </border>
    <border>
      <left style="thin">
        <color indexed="9"/>
      </left>
      <right style="thin">
        <color indexed="9"/>
      </right>
      <top style="thin">
        <color indexed="9"/>
      </top>
      <bottom style="thin">
        <color indexed="9"/>
      </bottom>
      <diagonal/>
    </border>
    <border>
      <left/>
      <right/>
      <top style="thin">
        <color indexed="9"/>
      </top>
      <bottom/>
      <diagonal/>
    </border>
    <border>
      <left style="thin">
        <color theme="0" tint="-0.14996795556505021"/>
      </left>
      <right/>
      <top/>
      <bottom/>
      <diagonal/>
    </border>
    <border>
      <left/>
      <right/>
      <top/>
      <bottom style="thin">
        <color rgb="FF0077BD"/>
      </bottom>
      <diagonal/>
    </border>
    <border>
      <left/>
      <right/>
      <top/>
      <bottom style="thin">
        <color theme="4"/>
      </bottom>
      <diagonal/>
    </border>
    <border>
      <left/>
      <right/>
      <top style="thin">
        <color rgb="FF0077BD"/>
      </top>
      <bottom/>
      <diagonal/>
    </border>
  </borders>
  <cellStyleXfs count="4">
    <xf numFmtId="0" fontId="0" fillId="0" borderId="0"/>
    <xf numFmtId="0" fontId="20" fillId="0" borderId="0" applyNumberFormat="0" applyFill="0" applyBorder="0" applyAlignment="0" applyProtection="0">
      <alignment vertical="top"/>
      <protection locked="0"/>
    </xf>
    <xf numFmtId="0" fontId="21" fillId="0" borderId="0" applyNumberFormat="0" applyFill="0" applyBorder="0" applyAlignment="0" applyProtection="0"/>
    <xf numFmtId="0" fontId="1" fillId="0" borderId="0"/>
  </cellStyleXfs>
  <cellXfs count="1159">
    <xf numFmtId="0" fontId="0" fillId="0" borderId="0" xfId="0"/>
    <xf numFmtId="0" fontId="20" fillId="0" borderId="0" xfId="1" applyAlignment="1" applyProtection="1"/>
    <xf numFmtId="0" fontId="0" fillId="0" borderId="0" xfId="0" applyAlignment="1">
      <alignment vertical="center"/>
    </xf>
    <xf numFmtId="0" fontId="22" fillId="0" borderId="0" xfId="0" applyFont="1" applyAlignment="1">
      <alignment vertical="center"/>
    </xf>
    <xf numFmtId="0" fontId="22" fillId="0" borderId="0" xfId="0" applyFont="1"/>
    <xf numFmtId="0" fontId="0" fillId="0" borderId="0" xfId="0" applyAlignment="1"/>
    <xf numFmtId="179" fontId="24" fillId="2" borderId="58" xfId="0" applyNumberFormat="1" applyFont="1" applyFill="1" applyBorder="1" applyAlignment="1">
      <alignment vertical="center"/>
    </xf>
    <xf numFmtId="179" fontId="24" fillId="2" borderId="0" xfId="0" applyNumberFormat="1" applyFont="1" applyFill="1" applyAlignment="1">
      <alignment vertical="center"/>
    </xf>
    <xf numFmtId="179" fontId="25" fillId="2" borderId="0" xfId="0" applyNumberFormat="1" applyFont="1" applyFill="1" applyAlignment="1">
      <alignment vertical="top"/>
    </xf>
    <xf numFmtId="179" fontId="2" fillId="3" borderId="58" xfId="0" applyNumberFormat="1" applyFont="1" applyFill="1" applyBorder="1" applyAlignment="1">
      <alignment horizontal="left" vertical="center"/>
    </xf>
    <xf numFmtId="179" fontId="3" fillId="4" borderId="58" xfId="0" applyNumberFormat="1" applyFont="1" applyFill="1" applyBorder="1" applyAlignment="1">
      <alignment horizontal="left" vertical="center"/>
    </xf>
    <xf numFmtId="3" fontId="4" fillId="4" borderId="0" xfId="0" applyNumberFormat="1" applyFont="1" applyFill="1" applyAlignment="1">
      <alignment horizontal="right" vertical="center"/>
    </xf>
    <xf numFmtId="0" fontId="1" fillId="0" borderId="0" xfId="0" applyFont="1"/>
    <xf numFmtId="0" fontId="26" fillId="0" borderId="0" xfId="0" applyFont="1"/>
    <xf numFmtId="2" fontId="0" fillId="0" borderId="0" xfId="0" applyNumberFormat="1"/>
    <xf numFmtId="0" fontId="0" fillId="0" borderId="0" xfId="0"/>
    <xf numFmtId="0" fontId="18" fillId="5" borderId="0" xfId="0" applyFont="1" applyFill="1"/>
    <xf numFmtId="0" fontId="27" fillId="5" borderId="0" xfId="0" applyFont="1" applyFill="1" applyAlignment="1">
      <alignment horizontal="center"/>
    </xf>
    <xf numFmtId="0" fontId="28" fillId="5" borderId="0" xfId="0" applyFont="1" applyFill="1" applyAlignment="1">
      <alignment horizontal="center"/>
    </xf>
    <xf numFmtId="0" fontId="19" fillId="5" borderId="0" xfId="0" applyFont="1" applyFill="1" applyAlignment="1">
      <alignment horizontal="center"/>
    </xf>
    <xf numFmtId="15" fontId="23" fillId="5" borderId="0" xfId="0" applyNumberFormat="1" applyFont="1" applyFill="1"/>
    <xf numFmtId="0" fontId="29" fillId="0" borderId="0" xfId="0" applyFont="1"/>
    <xf numFmtId="0" fontId="29" fillId="0" borderId="0" xfId="0" applyFont="1" applyAlignment="1"/>
    <xf numFmtId="0" fontId="30" fillId="0" borderId="0" xfId="0" applyFont="1" applyAlignment="1">
      <alignment horizontal="left"/>
    </xf>
    <xf numFmtId="0" fontId="31" fillId="0" borderId="1" xfId="0" applyFont="1" applyBorder="1" applyAlignment="1">
      <alignment horizontal="center" vertical="center" wrapText="1"/>
    </xf>
    <xf numFmtId="0" fontId="29" fillId="0" borderId="0" xfId="0" applyFont="1" applyBorder="1"/>
    <xf numFmtId="0" fontId="29" fillId="0" borderId="2" xfId="0" applyFont="1" applyBorder="1"/>
    <xf numFmtId="0" fontId="29" fillId="0" borderId="3" xfId="0" applyFont="1" applyBorder="1"/>
    <xf numFmtId="0" fontId="31" fillId="0" borderId="4" xfId="0" applyFont="1" applyBorder="1" applyAlignment="1">
      <alignment horizontal="center" vertical="center" wrapText="1"/>
    </xf>
    <xf numFmtId="182" fontId="32" fillId="6" borderId="5" xfId="0" applyNumberFormat="1" applyFont="1" applyFill="1" applyBorder="1" applyAlignment="1">
      <alignment horizontal="left" vertical="center"/>
    </xf>
    <xf numFmtId="0" fontId="29" fillId="0" borderId="5" xfId="0" applyFont="1" applyBorder="1"/>
    <xf numFmtId="0" fontId="29" fillId="0" borderId="6" xfId="0" applyFont="1" applyBorder="1"/>
    <xf numFmtId="0" fontId="29" fillId="0" borderId="7" xfId="0" applyFont="1" applyBorder="1" applyAlignment="1">
      <alignment horizontal="left"/>
    </xf>
    <xf numFmtId="0" fontId="29" fillId="0" borderId="7" xfId="0" applyFont="1" applyBorder="1"/>
    <xf numFmtId="0" fontId="29" fillId="0" borderId="8" xfId="0" applyFont="1" applyBorder="1"/>
    <xf numFmtId="0" fontId="29" fillId="0" borderId="0" xfId="0" applyFont="1" applyBorder="1" applyAlignment="1">
      <alignment horizontal="left"/>
    </xf>
    <xf numFmtId="0" fontId="33" fillId="0" borderId="7" xfId="0" applyFont="1" applyBorder="1" applyAlignment="1">
      <alignment horizontal="left"/>
    </xf>
    <xf numFmtId="0" fontId="33" fillId="0" borderId="0" xfId="0" applyFont="1" applyBorder="1" applyAlignment="1">
      <alignment horizontal="left"/>
    </xf>
    <xf numFmtId="0" fontId="33" fillId="0" borderId="3" xfId="0" applyFont="1" applyBorder="1" applyAlignment="1">
      <alignment horizontal="left"/>
    </xf>
    <xf numFmtId="182" fontId="32" fillId="6" borderId="9" xfId="0" applyNumberFormat="1" applyFont="1" applyFill="1" applyBorder="1" applyAlignment="1">
      <alignment horizontal="left" vertical="center"/>
    </xf>
    <xf numFmtId="0" fontId="29" fillId="0" borderId="9" xfId="0" applyFont="1" applyBorder="1"/>
    <xf numFmtId="0" fontId="29" fillId="0" borderId="10" xfId="0" applyFont="1" applyBorder="1"/>
    <xf numFmtId="0" fontId="29" fillId="0" borderId="11" xfId="0" applyFont="1" applyBorder="1"/>
    <xf numFmtId="0" fontId="29" fillId="0" borderId="12" xfId="0" applyFont="1" applyBorder="1"/>
    <xf numFmtId="0" fontId="29" fillId="0" borderId="13" xfId="0" applyFont="1" applyBorder="1"/>
    <xf numFmtId="0" fontId="29" fillId="0" borderId="14" xfId="0" applyFont="1" applyBorder="1"/>
    <xf numFmtId="0" fontId="29" fillId="0" borderId="15" xfId="0" applyFont="1" applyBorder="1"/>
    <xf numFmtId="0" fontId="29" fillId="0" borderId="7" xfId="0" applyFont="1" applyBorder="1" applyAlignment="1">
      <alignment horizontal="center" vertical="center"/>
    </xf>
    <xf numFmtId="0" fontId="29" fillId="0" borderId="0" xfId="0" applyFont="1" applyBorder="1" applyAlignment="1">
      <alignment horizontal="center" vertical="center"/>
    </xf>
    <xf numFmtId="0" fontId="29" fillId="0" borderId="3" xfId="0" applyFont="1" applyBorder="1" applyAlignment="1">
      <alignment horizontal="center" vertical="center"/>
    </xf>
    <xf numFmtId="0" fontId="29" fillId="0" borderId="9" xfId="0" applyFont="1" applyBorder="1" applyAlignment="1">
      <alignment horizontal="center" vertical="center"/>
    </xf>
    <xf numFmtId="1" fontId="29" fillId="0" borderId="7" xfId="0" applyNumberFormat="1" applyFont="1" applyBorder="1" applyAlignment="1">
      <alignment horizontal="center" vertical="center"/>
    </xf>
    <xf numFmtId="1" fontId="29" fillId="0" borderId="0" xfId="0" applyNumberFormat="1" applyFont="1" applyBorder="1" applyAlignment="1">
      <alignment horizontal="center" vertical="center"/>
    </xf>
    <xf numFmtId="1" fontId="29" fillId="0" borderId="3" xfId="0" applyNumberFormat="1" applyFont="1" applyBorder="1" applyAlignment="1">
      <alignment horizontal="center" vertical="center"/>
    </xf>
    <xf numFmtId="1" fontId="29" fillId="0" borderId="9" xfId="0" applyNumberFormat="1" applyFont="1" applyBorder="1" applyAlignment="1">
      <alignment horizontal="center" vertical="center"/>
    </xf>
    <xf numFmtId="183" fontId="29" fillId="0" borderId="7" xfId="0" applyNumberFormat="1" applyFont="1" applyBorder="1" applyAlignment="1">
      <alignment horizontal="center" vertical="center"/>
    </xf>
    <xf numFmtId="183" fontId="29" fillId="0" borderId="0" xfId="0" applyNumberFormat="1" applyFont="1" applyBorder="1" applyAlignment="1">
      <alignment horizontal="center" vertical="center"/>
    </xf>
    <xf numFmtId="183" fontId="29" fillId="0" borderId="3" xfId="0" applyNumberFormat="1" applyFont="1" applyBorder="1" applyAlignment="1">
      <alignment horizontal="center" vertical="center"/>
    </xf>
    <xf numFmtId="183" fontId="29" fillId="0" borderId="9" xfId="0" applyNumberFormat="1" applyFont="1" applyBorder="1" applyAlignment="1">
      <alignment horizontal="center" vertical="center"/>
    </xf>
    <xf numFmtId="2" fontId="29" fillId="0" borderId="7" xfId="0" applyNumberFormat="1" applyFont="1" applyBorder="1" applyAlignment="1">
      <alignment horizontal="center" vertical="center"/>
    </xf>
    <xf numFmtId="2" fontId="29" fillId="0" borderId="0" xfId="0" applyNumberFormat="1" applyFont="1" applyBorder="1" applyAlignment="1">
      <alignment horizontal="center" vertical="center"/>
    </xf>
    <xf numFmtId="2" fontId="29" fillId="0" borderId="3" xfId="0" applyNumberFormat="1" applyFont="1" applyBorder="1" applyAlignment="1">
      <alignment horizontal="center" vertical="center"/>
    </xf>
    <xf numFmtId="2" fontId="29" fillId="0" borderId="9" xfId="0" applyNumberFormat="1" applyFont="1" applyBorder="1" applyAlignment="1">
      <alignment horizontal="center" vertical="center"/>
    </xf>
    <xf numFmtId="0" fontId="29" fillId="0" borderId="16" xfId="0" applyFont="1" applyBorder="1"/>
    <xf numFmtId="0" fontId="29" fillId="0" borderId="17" xfId="0" applyFont="1" applyBorder="1"/>
    <xf numFmtId="0" fontId="29" fillId="0" borderId="18" xfId="0" applyFont="1" applyBorder="1"/>
    <xf numFmtId="0" fontId="29" fillId="0" borderId="4" xfId="0" applyFont="1" applyBorder="1"/>
    <xf numFmtId="0" fontId="29" fillId="0" borderId="19" xfId="0" applyFont="1" applyBorder="1"/>
    <xf numFmtId="0" fontId="29" fillId="0" borderId="20" xfId="0" applyFont="1" applyBorder="1"/>
    <xf numFmtId="0" fontId="29" fillId="0" borderId="1" xfId="0" applyFont="1" applyBorder="1"/>
    <xf numFmtId="2" fontId="29" fillId="0" borderId="21" xfId="0" applyNumberFormat="1" applyFont="1" applyBorder="1" applyAlignment="1">
      <alignment horizontal="center" vertical="center"/>
    </xf>
    <xf numFmtId="2" fontId="29" fillId="0" borderId="17" xfId="0" applyNumberFormat="1" applyFont="1" applyBorder="1" applyAlignment="1">
      <alignment horizontal="center" vertical="center"/>
    </xf>
    <xf numFmtId="2" fontId="29" fillId="0" borderId="22" xfId="0" applyNumberFormat="1" applyFont="1" applyBorder="1" applyAlignment="1">
      <alignment horizontal="center" vertical="center"/>
    </xf>
    <xf numFmtId="2" fontId="29" fillId="0" borderId="23" xfId="0" applyNumberFormat="1" applyFont="1" applyBorder="1" applyAlignment="1">
      <alignment horizontal="center" vertical="center"/>
    </xf>
    <xf numFmtId="0" fontId="31" fillId="0" borderId="23" xfId="0" applyFont="1" applyBorder="1" applyAlignment="1">
      <alignment horizontal="center" vertical="center" wrapText="1"/>
    </xf>
    <xf numFmtId="0" fontId="31" fillId="0" borderId="10"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29" fillId="0" borderId="12" xfId="0" applyFont="1" applyBorder="1" applyAlignment="1">
      <alignment horizontal="center" vertical="center"/>
    </xf>
    <xf numFmtId="0" fontId="29" fillId="0" borderId="13" xfId="0" applyFont="1" applyBorder="1" applyAlignment="1">
      <alignment horizontal="center" vertical="center"/>
    </xf>
    <xf numFmtId="0" fontId="29" fillId="0" borderId="14" xfId="0" applyFont="1" applyBorder="1" applyAlignment="1">
      <alignment horizontal="center" vertical="center"/>
    </xf>
    <xf numFmtId="0" fontId="29" fillId="0" borderId="15" xfId="0" applyFont="1" applyBorder="1" applyAlignment="1">
      <alignment horizontal="center" vertical="center"/>
    </xf>
    <xf numFmtId="0" fontId="31"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9" fillId="0" borderId="7" xfId="0" applyFont="1" applyBorder="1" applyAlignment="1"/>
    <xf numFmtId="0" fontId="29" fillId="0" borderId="0" xfId="0" applyFont="1" applyBorder="1" applyAlignment="1"/>
    <xf numFmtId="0" fontId="29" fillId="0" borderId="3" xfId="0" applyFont="1" applyBorder="1" applyAlignment="1"/>
    <xf numFmtId="0" fontId="29" fillId="0" borderId="9" xfId="0" applyFont="1" applyBorder="1" applyAlignment="1"/>
    <xf numFmtId="2" fontId="29" fillId="0" borderId="8" xfId="0" applyNumberFormat="1" applyFont="1" applyBorder="1" applyAlignment="1">
      <alignment horizontal="center" vertical="center"/>
    </xf>
    <xf numFmtId="2" fontId="29" fillId="0" borderId="2" xfId="0" applyNumberFormat="1" applyFont="1" applyBorder="1" applyAlignment="1">
      <alignment horizontal="center" vertical="center"/>
    </xf>
    <xf numFmtId="2" fontId="29" fillId="0" borderId="24" xfId="0" applyNumberFormat="1" applyFont="1" applyBorder="1" applyAlignment="1">
      <alignment horizontal="center" vertical="center"/>
    </xf>
    <xf numFmtId="2" fontId="29" fillId="0" borderId="10" xfId="0" applyNumberFormat="1" applyFont="1" applyBorder="1" applyAlignment="1">
      <alignment horizontal="center" vertical="center"/>
    </xf>
    <xf numFmtId="2" fontId="29" fillId="0" borderId="7" xfId="0" applyNumberFormat="1" applyFont="1" applyBorder="1" applyAlignment="1">
      <alignment horizontal="center" vertical="center" wrapText="1"/>
    </xf>
    <xf numFmtId="2" fontId="29" fillId="0" borderId="0" xfId="0" applyNumberFormat="1" applyFont="1" applyBorder="1" applyAlignment="1">
      <alignment horizontal="center" vertical="center" wrapText="1"/>
    </xf>
    <xf numFmtId="2" fontId="29" fillId="0" borderId="3" xfId="0" applyNumberFormat="1" applyFont="1" applyBorder="1" applyAlignment="1">
      <alignment horizontal="center" vertical="center" wrapText="1"/>
    </xf>
    <xf numFmtId="2" fontId="29" fillId="0" borderId="9" xfId="0" applyNumberFormat="1" applyFont="1" applyBorder="1" applyAlignment="1">
      <alignment horizontal="center" vertical="center" wrapText="1"/>
    </xf>
    <xf numFmtId="0" fontId="34" fillId="0" borderId="0" xfId="0" applyFont="1" applyFill="1" applyBorder="1" applyAlignment="1">
      <alignment horizontal="left"/>
    </xf>
    <xf numFmtId="0" fontId="34" fillId="0" borderId="13" xfId="0" applyFont="1" applyFill="1" applyBorder="1"/>
    <xf numFmtId="1" fontId="34" fillId="0" borderId="0" xfId="0" applyNumberFormat="1" applyFont="1" applyFill="1" applyBorder="1" applyAlignment="1">
      <alignment horizontal="center" vertical="center"/>
    </xf>
    <xf numFmtId="183" fontId="34" fillId="0" borderId="0" xfId="0" applyNumberFormat="1" applyFont="1" applyFill="1" applyBorder="1" applyAlignment="1">
      <alignment horizontal="center" vertical="center"/>
    </xf>
    <xf numFmtId="2" fontId="34" fillId="0" borderId="0" xfId="0" applyNumberFormat="1" applyFont="1" applyFill="1" applyBorder="1" applyAlignment="1">
      <alignment horizontal="center" vertical="center"/>
    </xf>
    <xf numFmtId="0" fontId="34" fillId="0" borderId="19" xfId="0" applyFont="1" applyFill="1" applyBorder="1"/>
    <xf numFmtId="2" fontId="34" fillId="0" borderId="17" xfId="0" applyNumberFormat="1" applyFont="1" applyFill="1" applyBorder="1" applyAlignment="1">
      <alignment horizontal="center" vertical="center"/>
    </xf>
    <xf numFmtId="0" fontId="34" fillId="0" borderId="13" xfId="0" applyFont="1" applyFill="1" applyBorder="1" applyAlignment="1">
      <alignment horizontal="center" vertical="center"/>
    </xf>
    <xf numFmtId="0" fontId="34" fillId="0" borderId="0" xfId="0" applyFont="1" applyFill="1" applyBorder="1" applyAlignment="1">
      <alignment horizontal="center" vertical="center"/>
    </xf>
    <xf numFmtId="0" fontId="34" fillId="0" borderId="0" xfId="0" applyFont="1" applyFill="1" applyBorder="1" applyAlignment="1"/>
    <xf numFmtId="2" fontId="34" fillId="0" borderId="2" xfId="0" applyNumberFormat="1" applyFont="1" applyFill="1" applyBorder="1" applyAlignment="1">
      <alignment horizontal="center" vertical="center"/>
    </xf>
    <xf numFmtId="0" fontId="29" fillId="0" borderId="0" xfId="0" applyFont="1" applyFill="1"/>
    <xf numFmtId="0" fontId="29" fillId="0" borderId="0" xfId="0" applyFont="1" applyFill="1" applyBorder="1" applyAlignment="1">
      <alignment horizontal="left"/>
    </xf>
    <xf numFmtId="0" fontId="29" fillId="0" borderId="13" xfId="0" applyFont="1" applyFill="1" applyBorder="1"/>
    <xf numFmtId="1" fontId="29" fillId="0" borderId="0" xfId="0" applyNumberFormat="1" applyFont="1" applyFill="1" applyBorder="1" applyAlignment="1">
      <alignment horizontal="center" vertical="center"/>
    </xf>
    <xf numFmtId="183" fontId="29" fillId="0" borderId="0" xfId="0" applyNumberFormat="1" applyFont="1" applyFill="1" applyBorder="1" applyAlignment="1">
      <alignment horizontal="center" vertical="center"/>
    </xf>
    <xf numFmtId="2" fontId="29" fillId="0" borderId="0" xfId="0" applyNumberFormat="1" applyFont="1" applyFill="1" applyBorder="1" applyAlignment="1">
      <alignment horizontal="center" vertical="center"/>
    </xf>
    <xf numFmtId="0" fontId="29" fillId="0" borderId="19" xfId="0" applyFont="1" applyFill="1" applyBorder="1"/>
    <xf numFmtId="2" fontId="29" fillId="0" borderId="17" xfId="0" applyNumberFormat="1" applyFont="1" applyFill="1" applyBorder="1" applyAlignment="1">
      <alignment horizontal="center" vertical="center"/>
    </xf>
    <xf numFmtId="0" fontId="29" fillId="0" borderId="13"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0" xfId="0" applyFont="1" applyFill="1" applyBorder="1"/>
    <xf numFmtId="0" fontId="29" fillId="0" borderId="0" xfId="0" applyFont="1" applyFill="1" applyBorder="1" applyAlignment="1"/>
    <xf numFmtId="2" fontId="29" fillId="0" borderId="2" xfId="0" applyNumberFormat="1" applyFont="1" applyFill="1" applyBorder="1" applyAlignment="1">
      <alignment horizontal="center" vertical="center"/>
    </xf>
    <xf numFmtId="1" fontId="29" fillId="0" borderId="3" xfId="0" applyNumberFormat="1" applyFont="1" applyFill="1" applyBorder="1" applyAlignment="1">
      <alignment horizontal="center" vertical="center"/>
    </xf>
    <xf numFmtId="2" fontId="29" fillId="0" borderId="3" xfId="0" applyNumberFormat="1" applyFont="1" applyFill="1" applyBorder="1" applyAlignment="1">
      <alignment horizontal="center" vertical="center"/>
    </xf>
    <xf numFmtId="0" fontId="29" fillId="0" borderId="20" xfId="0" applyFont="1" applyFill="1" applyBorder="1"/>
    <xf numFmtId="2" fontId="29" fillId="0" borderId="22" xfId="0" applyNumberFormat="1" applyFont="1" applyFill="1" applyBorder="1" applyAlignment="1">
      <alignment horizontal="center" vertical="center"/>
    </xf>
    <xf numFmtId="0" fontId="29" fillId="0" borderId="3" xfId="0" applyFont="1" applyFill="1" applyBorder="1"/>
    <xf numFmtId="2" fontId="29" fillId="0" borderId="24" xfId="0" applyNumberFormat="1" applyFont="1" applyFill="1" applyBorder="1" applyAlignment="1">
      <alignment horizontal="center" vertical="center"/>
    </xf>
    <xf numFmtId="0" fontId="29" fillId="0" borderId="7" xfId="0" applyFont="1" applyFill="1" applyBorder="1" applyAlignment="1">
      <alignment horizontal="left"/>
    </xf>
    <xf numFmtId="0" fontId="29" fillId="0" borderId="12" xfId="0" applyFont="1" applyFill="1" applyBorder="1"/>
    <xf numFmtId="1" fontId="29" fillId="0" borderId="7" xfId="0" applyNumberFormat="1" applyFont="1" applyFill="1" applyBorder="1" applyAlignment="1">
      <alignment horizontal="center" vertical="center"/>
    </xf>
    <xf numFmtId="183" fontId="29" fillId="0" borderId="7" xfId="0" applyNumberFormat="1" applyFont="1" applyFill="1" applyBorder="1" applyAlignment="1">
      <alignment horizontal="center" vertical="center"/>
    </xf>
    <xf numFmtId="2" fontId="29" fillId="0" borderId="7" xfId="0" applyNumberFormat="1" applyFont="1" applyFill="1" applyBorder="1" applyAlignment="1">
      <alignment horizontal="center" vertical="center"/>
    </xf>
    <xf numFmtId="0" fontId="29" fillId="0" borderId="4" xfId="0" applyFont="1" applyFill="1" applyBorder="1"/>
    <xf numFmtId="2" fontId="29" fillId="0" borderId="21" xfId="0" applyNumberFormat="1" applyFont="1" applyFill="1" applyBorder="1" applyAlignment="1">
      <alignment horizontal="center" vertical="center"/>
    </xf>
    <xf numFmtId="0" fontId="29" fillId="0" borderId="12" xfId="0" applyFont="1" applyFill="1" applyBorder="1" applyAlignment="1">
      <alignment horizontal="center" vertical="center"/>
    </xf>
    <xf numFmtId="0" fontId="29" fillId="0" borderId="7" xfId="0" applyFont="1" applyFill="1" applyBorder="1" applyAlignment="1">
      <alignment horizontal="center" vertical="center"/>
    </xf>
    <xf numFmtId="0" fontId="29" fillId="0" borderId="7" xfId="0" applyFont="1" applyFill="1" applyBorder="1"/>
    <xf numFmtId="0" fontId="29" fillId="0" borderId="7" xfId="0" applyFont="1" applyFill="1" applyBorder="1" applyAlignment="1"/>
    <xf numFmtId="2" fontId="29" fillId="0" borderId="8" xfId="0" applyNumberFormat="1" applyFont="1" applyFill="1" applyBorder="1" applyAlignment="1">
      <alignment horizontal="center" vertical="center"/>
    </xf>
    <xf numFmtId="0" fontId="29" fillId="0" borderId="8" xfId="0" applyFont="1" applyFill="1" applyBorder="1"/>
    <xf numFmtId="0" fontId="29" fillId="0" borderId="2" xfId="0" applyFont="1" applyFill="1" applyBorder="1"/>
    <xf numFmtId="0" fontId="29" fillId="0" borderId="25" xfId="0" applyFont="1" applyFill="1" applyBorder="1"/>
    <xf numFmtId="0" fontId="29" fillId="0" borderId="26" xfId="0" applyFont="1" applyFill="1" applyBorder="1"/>
    <xf numFmtId="2" fontId="29" fillId="0" borderId="25" xfId="0" applyNumberFormat="1" applyFont="1" applyFill="1" applyBorder="1" applyAlignment="1">
      <alignment horizontal="center" vertical="center"/>
    </xf>
    <xf numFmtId="2" fontId="29" fillId="0" borderId="27" xfId="0" applyNumberFormat="1" applyFont="1" applyFill="1" applyBorder="1" applyAlignment="1">
      <alignment horizontal="center" vertical="center"/>
    </xf>
    <xf numFmtId="1" fontId="29" fillId="0" borderId="25" xfId="0" applyNumberFormat="1" applyFont="1" applyFill="1" applyBorder="1" applyAlignment="1">
      <alignment horizontal="center" vertical="center"/>
    </xf>
    <xf numFmtId="0" fontId="29" fillId="0" borderId="28" xfId="0" applyFont="1" applyFill="1" applyBorder="1"/>
    <xf numFmtId="0" fontId="29" fillId="0" borderId="17" xfId="0" applyFont="1" applyBorder="1" applyAlignment="1"/>
    <xf numFmtId="0" fontId="29" fillId="0" borderId="17" xfId="0" applyFont="1" applyFill="1" applyBorder="1" applyAlignment="1"/>
    <xf numFmtId="0" fontId="29" fillId="0" borderId="21" xfId="0" applyFont="1" applyBorder="1" applyAlignment="1"/>
    <xf numFmtId="0" fontId="29" fillId="0" borderId="22" xfId="0" applyFont="1" applyBorder="1" applyAlignment="1"/>
    <xf numFmtId="0" fontId="29" fillId="0" borderId="23" xfId="0" applyFont="1" applyBorder="1" applyAlignment="1"/>
    <xf numFmtId="2" fontId="29" fillId="0" borderId="7" xfId="0" applyNumberFormat="1" applyFont="1" applyFill="1" applyBorder="1" applyAlignment="1">
      <alignment horizontal="center" vertical="center" wrapText="1"/>
    </xf>
    <xf numFmtId="2" fontId="29" fillId="0" borderId="0" xfId="0" applyNumberFormat="1" applyFont="1" applyFill="1" applyBorder="1" applyAlignment="1">
      <alignment horizontal="center" vertical="center" wrapText="1"/>
    </xf>
    <xf numFmtId="2" fontId="34" fillId="0" borderId="0" xfId="0" applyNumberFormat="1" applyFont="1" applyFill="1" applyBorder="1" applyAlignment="1">
      <alignment horizontal="center" vertical="center" wrapText="1"/>
    </xf>
    <xf numFmtId="0" fontId="35" fillId="7" borderId="0" xfId="3" applyFont="1" applyFill="1" applyAlignment="1">
      <alignment horizontal="left" vertical="center"/>
    </xf>
    <xf numFmtId="0" fontId="36" fillId="7" borderId="0" xfId="3" applyFont="1" applyFill="1" applyAlignment="1">
      <alignment horizontal="right" vertical="center"/>
    </xf>
    <xf numFmtId="0" fontId="6" fillId="0" borderId="0" xfId="3" applyFont="1" applyAlignment="1">
      <alignment vertical="center"/>
    </xf>
    <xf numFmtId="0" fontId="36" fillId="8" borderId="0" xfId="3" applyFont="1" applyFill="1" applyAlignment="1">
      <alignment horizontal="right" vertical="center"/>
    </xf>
    <xf numFmtId="0" fontId="37" fillId="0" borderId="59" xfId="3" applyFont="1" applyBorder="1" applyAlignment="1">
      <alignment vertical="center"/>
    </xf>
    <xf numFmtId="15" fontId="38" fillId="0" borderId="59" xfId="3" applyNumberFormat="1" applyFont="1" applyBorder="1" applyAlignment="1">
      <alignment horizontal="center" vertical="center"/>
    </xf>
    <xf numFmtId="15" fontId="38" fillId="0" borderId="60" xfId="3" applyNumberFormat="1" applyFont="1" applyBorder="1" applyAlignment="1">
      <alignment horizontal="center" vertical="center"/>
    </xf>
    <xf numFmtId="0" fontId="38" fillId="0" borderId="59" xfId="3" applyFont="1" applyBorder="1" applyAlignment="1">
      <alignment horizontal="center" vertical="center" wrapText="1"/>
    </xf>
    <xf numFmtId="0" fontId="7" fillId="0" borderId="0" xfId="3" applyFont="1" applyAlignment="1">
      <alignment horizontal="justify" vertical="center" wrapText="1"/>
    </xf>
    <xf numFmtId="0" fontId="37" fillId="0" borderId="60" xfId="3" applyFont="1" applyBorder="1" applyAlignment="1">
      <alignment horizontal="left" vertical="center" indent="1"/>
    </xf>
    <xf numFmtId="0" fontId="38" fillId="0" borderId="60" xfId="3" applyFont="1" applyBorder="1" applyAlignment="1">
      <alignment horizontal="center" vertical="center" wrapText="1"/>
    </xf>
    <xf numFmtId="0" fontId="38" fillId="0" borderId="60" xfId="3" applyFont="1" applyBorder="1" applyAlignment="1">
      <alignment horizontal="center" vertical="center"/>
    </xf>
    <xf numFmtId="0" fontId="39" fillId="0" borderId="0" xfId="3" applyFont="1" applyAlignment="1">
      <alignment vertical="center"/>
    </xf>
    <xf numFmtId="4" fontId="39" fillId="0" borderId="0" xfId="3" applyNumberFormat="1" applyFont="1" applyAlignment="1">
      <alignment horizontal="center" vertical="center"/>
    </xf>
    <xf numFmtId="0" fontId="8" fillId="0" borderId="0" xfId="3" applyFont="1" applyAlignment="1">
      <alignment horizontal="justify" vertical="center" wrapText="1"/>
    </xf>
    <xf numFmtId="177" fontId="39" fillId="0" borderId="0" xfId="0" applyNumberFormat="1" applyFont="1" applyAlignment="1">
      <alignment vertical="center"/>
    </xf>
    <xf numFmtId="4" fontId="39" fillId="0" borderId="0" xfId="0" applyNumberFormat="1" applyFont="1" applyAlignment="1">
      <alignment horizontal="center" vertical="center"/>
    </xf>
    <xf numFmtId="0" fontId="39" fillId="9" borderId="0" xfId="3" applyFont="1" applyFill="1" applyAlignment="1">
      <alignment vertical="center"/>
    </xf>
    <xf numFmtId="4" fontId="39" fillId="9" borderId="0" xfId="3" applyNumberFormat="1" applyFont="1" applyFill="1" applyAlignment="1">
      <alignment horizontal="center" vertical="center"/>
    </xf>
    <xf numFmtId="2" fontId="39" fillId="9" borderId="0" xfId="3" applyNumberFormat="1" applyFont="1" applyFill="1" applyAlignment="1">
      <alignment horizontal="center" vertical="center"/>
    </xf>
    <xf numFmtId="177" fontId="39" fillId="9" borderId="0" xfId="0" applyNumberFormat="1" applyFont="1" applyFill="1" applyAlignment="1">
      <alignment vertical="center"/>
    </xf>
    <xf numFmtId="4" fontId="39" fillId="9" borderId="0" xfId="0" applyNumberFormat="1" applyFont="1" applyFill="1" applyAlignment="1">
      <alignment horizontal="center" vertical="center"/>
    </xf>
    <xf numFmtId="0" fontId="40" fillId="7" borderId="59" xfId="3" applyFont="1" applyFill="1" applyBorder="1" applyAlignment="1">
      <alignment vertical="center"/>
    </xf>
    <xf numFmtId="15" fontId="41" fillId="7" borderId="59" xfId="3" applyNumberFormat="1" applyFont="1" applyFill="1" applyBorder="1" applyAlignment="1">
      <alignment horizontal="center" vertical="center"/>
    </xf>
    <xf numFmtId="15" fontId="41" fillId="7" borderId="60" xfId="3" applyNumberFormat="1" applyFont="1" applyFill="1" applyBorder="1" applyAlignment="1">
      <alignment horizontal="center" vertical="center"/>
    </xf>
    <xf numFmtId="0" fontId="41" fillId="7" borderId="59" xfId="3" applyFont="1" applyFill="1" applyBorder="1" applyAlignment="1">
      <alignment horizontal="center" vertical="center" wrapText="1"/>
    </xf>
    <xf numFmtId="0" fontId="6" fillId="0" borderId="0" xfId="3" applyFont="1" applyAlignment="1">
      <alignment vertical="center" wrapText="1"/>
    </xf>
    <xf numFmtId="0" fontId="39" fillId="0" borderId="0" xfId="3" applyFont="1" applyAlignment="1">
      <alignment vertical="center" wrapText="1"/>
    </xf>
    <xf numFmtId="0" fontId="39" fillId="9" borderId="0" xfId="3" applyFont="1" applyFill="1" applyAlignment="1">
      <alignment vertical="center" wrapText="1"/>
    </xf>
    <xf numFmtId="0" fontId="6" fillId="0" borderId="0" xfId="3" applyFont="1" applyAlignment="1">
      <alignment horizontal="justify" vertical="center" wrapText="1"/>
    </xf>
    <xf numFmtId="0" fontId="10" fillId="0" borderId="0" xfId="3" applyFont="1" applyAlignment="1">
      <alignment vertical="top"/>
    </xf>
    <xf numFmtId="0" fontId="39" fillId="0" borderId="0" xfId="3" applyFont="1" applyAlignment="1">
      <alignment horizontal="left" vertical="center" indent="1"/>
    </xf>
    <xf numFmtId="0" fontId="11" fillId="0" borderId="0" xfId="3" applyFont="1" applyAlignment="1">
      <alignment vertical="center"/>
    </xf>
    <xf numFmtId="0" fontId="8" fillId="0" borderId="0" xfId="3" applyFont="1" applyAlignment="1">
      <alignment vertical="center"/>
    </xf>
    <xf numFmtId="0" fontId="12" fillId="0" borderId="0" xfId="3" applyFont="1" applyAlignment="1">
      <alignment horizontal="left" vertical="center" indent="1"/>
    </xf>
    <xf numFmtId="0" fontId="5" fillId="0" borderId="0" xfId="3" applyFont="1" applyAlignment="1">
      <alignment horizontal="left" vertical="center"/>
    </xf>
    <xf numFmtId="0" fontId="37" fillId="0" borderId="59" xfId="3" applyFont="1" applyBorder="1" applyAlignment="1">
      <alignment horizontal="left" vertical="center" indent="1"/>
    </xf>
    <xf numFmtId="15" fontId="37" fillId="0" borderId="59" xfId="3" applyNumberFormat="1" applyFont="1" applyBorder="1" applyAlignment="1">
      <alignment horizontal="center" vertical="center"/>
    </xf>
    <xf numFmtId="0" fontId="37" fillId="0" borderId="59" xfId="3" applyFont="1" applyBorder="1" applyAlignment="1">
      <alignment horizontal="center" vertical="center" wrapText="1"/>
    </xf>
    <xf numFmtId="0" fontId="37" fillId="0" borderId="0" xfId="3" applyFont="1" applyAlignment="1">
      <alignment horizontal="left" vertical="center" indent="1"/>
    </xf>
    <xf numFmtId="15" fontId="37" fillId="0" borderId="0" xfId="3" applyNumberFormat="1" applyFont="1" applyAlignment="1">
      <alignment horizontal="center" vertical="center"/>
    </xf>
    <xf numFmtId="0" fontId="37" fillId="0" borderId="0" xfId="3" applyFont="1" applyAlignment="1">
      <alignment horizontal="center" vertical="center"/>
    </xf>
    <xf numFmtId="0" fontId="37" fillId="0" borderId="59" xfId="3" applyFont="1" applyBorder="1" applyAlignment="1">
      <alignment horizontal="center" vertical="center"/>
    </xf>
    <xf numFmtId="0" fontId="37" fillId="0" borderId="0" xfId="3" applyFont="1" applyAlignment="1">
      <alignment horizontal="center" vertical="center" wrapText="1"/>
    </xf>
    <xf numFmtId="10" fontId="39" fillId="0" borderId="0" xfId="3" applyNumberFormat="1" applyFont="1" applyAlignment="1">
      <alignment horizontal="center" vertical="center"/>
    </xf>
    <xf numFmtId="10" fontId="39" fillId="0" borderId="0" xfId="3" applyNumberFormat="1" applyFont="1" applyAlignment="1">
      <alignment horizontal="center" vertical="center" wrapText="1"/>
    </xf>
    <xf numFmtId="0" fontId="39" fillId="0" borderId="61" xfId="3" applyFont="1" applyBorder="1" applyAlignment="1">
      <alignment horizontal="left" vertical="center" indent="1"/>
    </xf>
    <xf numFmtId="10" fontId="39" fillId="0" borderId="61" xfId="3" applyNumberFormat="1" applyFont="1" applyBorder="1" applyAlignment="1">
      <alignment horizontal="center" vertical="center"/>
    </xf>
    <xf numFmtId="10" fontId="39" fillId="0" borderId="61" xfId="3" applyNumberFormat="1" applyFont="1" applyBorder="1" applyAlignment="1">
      <alignment horizontal="center" vertical="center" wrapText="1"/>
    </xf>
    <xf numFmtId="0" fontId="39" fillId="9" borderId="0" xfId="3" applyFont="1" applyFill="1" applyAlignment="1">
      <alignment horizontal="left" vertical="center" indent="1"/>
    </xf>
    <xf numFmtId="10" fontId="39" fillId="9" borderId="0" xfId="3" applyNumberFormat="1" applyFont="1" applyFill="1" applyAlignment="1">
      <alignment horizontal="center" vertical="center"/>
    </xf>
    <xf numFmtId="0" fontId="39" fillId="9" borderId="59" xfId="3" applyFont="1" applyFill="1" applyBorder="1" applyAlignment="1">
      <alignment horizontal="left" vertical="center" indent="1"/>
    </xf>
    <xf numFmtId="10" fontId="39" fillId="9" borderId="59" xfId="3" applyNumberFormat="1" applyFont="1" applyFill="1" applyBorder="1" applyAlignment="1">
      <alignment horizontal="center" vertical="center"/>
    </xf>
    <xf numFmtId="0" fontId="39" fillId="9" borderId="59" xfId="3" applyFont="1" applyFill="1" applyBorder="1" applyAlignment="1">
      <alignment horizontal="center" vertical="center"/>
    </xf>
    <xf numFmtId="1" fontId="42" fillId="0" borderId="0" xfId="3" applyNumberFormat="1" applyFont="1" applyAlignment="1">
      <alignment horizontal="right" vertical="center"/>
    </xf>
    <xf numFmtId="2" fontId="42" fillId="0" borderId="0" xfId="3" applyNumberFormat="1" applyFont="1" applyAlignment="1">
      <alignment horizontal="right" vertical="center"/>
    </xf>
    <xf numFmtId="0" fontId="39" fillId="0" borderId="0" xfId="3" applyFont="1" applyAlignment="1">
      <alignment horizontal="justify" vertical="center" wrapText="1"/>
    </xf>
    <xf numFmtId="0" fontId="43" fillId="0" borderId="0" xfId="3" applyFont="1" applyAlignment="1">
      <alignment vertical="center"/>
    </xf>
    <xf numFmtId="0" fontId="19" fillId="0" borderId="0" xfId="3" applyFont="1" applyAlignment="1">
      <alignment vertical="center"/>
    </xf>
    <xf numFmtId="0" fontId="38" fillId="0" borderId="60" xfId="3" applyFont="1" applyBorder="1" applyAlignment="1">
      <alignment horizontal="left" vertical="center" indent="1"/>
    </xf>
    <xf numFmtId="15" fontId="38" fillId="0" borderId="60" xfId="0" applyNumberFormat="1" applyFont="1" applyBorder="1" applyAlignment="1">
      <alignment horizontal="center" vertical="center"/>
    </xf>
    <xf numFmtId="3" fontId="39" fillId="0" borderId="0" xfId="0" applyNumberFormat="1" applyFont="1" applyAlignment="1">
      <alignment horizontal="center" vertical="center"/>
    </xf>
    <xf numFmtId="3" fontId="39" fillId="9" borderId="0" xfId="0" applyNumberFormat="1" applyFont="1" applyFill="1" applyAlignment="1">
      <alignment horizontal="center" vertical="center"/>
    </xf>
    <xf numFmtId="0" fontId="44" fillId="0" borderId="0" xfId="3" applyFont="1" applyAlignment="1">
      <alignment vertical="top"/>
    </xf>
    <xf numFmtId="0" fontId="37" fillId="0" borderId="0" xfId="3" applyFont="1" applyFill="1" applyBorder="1" applyAlignment="1">
      <alignment horizontal="left" vertical="center" indent="1"/>
    </xf>
    <xf numFmtId="15" fontId="38" fillId="0" borderId="0" xfId="3" applyNumberFormat="1" applyFont="1" applyFill="1" applyBorder="1" applyAlignment="1">
      <alignment horizontal="center" vertical="center"/>
    </xf>
    <xf numFmtId="0" fontId="38" fillId="0" borderId="0" xfId="3" applyFont="1" applyFill="1" applyBorder="1" applyAlignment="1">
      <alignment horizontal="center" vertical="center" wrapText="1"/>
    </xf>
    <xf numFmtId="0" fontId="38" fillId="0" borderId="0" xfId="3" applyFont="1" applyFill="1" applyBorder="1" applyAlignment="1">
      <alignment horizontal="center" vertical="center"/>
    </xf>
    <xf numFmtId="177" fontId="45" fillId="0" borderId="0" xfId="0" applyNumberFormat="1" applyFont="1" applyAlignment="1">
      <alignment vertical="center"/>
    </xf>
    <xf numFmtId="177" fontId="45" fillId="0" borderId="0" xfId="0" applyNumberFormat="1" applyFont="1" applyFill="1" applyAlignment="1">
      <alignment vertical="center"/>
    </xf>
    <xf numFmtId="0" fontId="6" fillId="0" borderId="0" xfId="3" applyFont="1" applyFill="1" applyAlignment="1">
      <alignment vertical="center"/>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7"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8" xfId="0" applyFont="1" applyBorder="1" applyAlignment="1">
      <alignment horizontal="center" vertical="center" wrapText="1"/>
    </xf>
    <xf numFmtId="0" fontId="31" fillId="0" borderId="1" xfId="0" applyFont="1" applyBorder="1" applyAlignment="1">
      <alignment horizontal="center" vertical="center" wrapText="1"/>
    </xf>
    <xf numFmtId="2" fontId="29" fillId="0" borderId="0" xfId="0" applyNumberFormat="1" applyFont="1"/>
    <xf numFmtId="2" fontId="31" fillId="0" borderId="1" xfId="0" applyNumberFormat="1" applyFont="1" applyBorder="1" applyAlignment="1">
      <alignment horizontal="center" vertical="center" wrapText="1"/>
    </xf>
    <xf numFmtId="2" fontId="29" fillId="0" borderId="5" xfId="0" applyNumberFormat="1" applyFont="1" applyBorder="1"/>
    <xf numFmtId="2" fontId="29" fillId="0" borderId="16" xfId="0" applyNumberFormat="1" applyFont="1" applyBorder="1"/>
    <xf numFmtId="1" fontId="29" fillId="0" borderId="0" xfId="0" applyNumberFormat="1" applyFont="1"/>
    <xf numFmtId="1" fontId="31" fillId="0" borderId="1" xfId="0" applyNumberFormat="1" applyFont="1" applyBorder="1" applyAlignment="1">
      <alignment horizontal="center" vertical="center" wrapText="1"/>
    </xf>
    <xf numFmtId="1" fontId="31" fillId="0" borderId="23" xfId="0" applyNumberFormat="1" applyFont="1" applyBorder="1" applyAlignment="1">
      <alignment horizontal="center" vertical="center" wrapText="1"/>
    </xf>
    <xf numFmtId="1" fontId="29" fillId="0" borderId="5" xfId="0" applyNumberFormat="1" applyFont="1" applyBorder="1"/>
    <xf numFmtId="2" fontId="31" fillId="0" borderId="10"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29" fillId="0" borderId="9" xfId="0" applyNumberFormat="1" applyFont="1" applyBorder="1"/>
    <xf numFmtId="1" fontId="31" fillId="0" borderId="10" xfId="0" applyNumberFormat="1" applyFont="1" applyBorder="1" applyAlignment="1">
      <alignment horizontal="center" vertical="center" wrapText="1"/>
    </xf>
    <xf numFmtId="1" fontId="29" fillId="0" borderId="9" xfId="0" applyNumberFormat="1" applyFont="1" applyBorder="1"/>
    <xf numFmtId="1" fontId="29" fillId="0" borderId="7" xfId="0" applyNumberFormat="1" applyFont="1" applyFill="1" applyBorder="1"/>
    <xf numFmtId="1" fontId="29" fillId="0" borderId="0" xfId="0" applyNumberFormat="1" applyFont="1" applyFill="1" applyBorder="1"/>
    <xf numFmtId="1" fontId="29" fillId="0" borderId="25" xfId="0" applyNumberFormat="1" applyFont="1" applyFill="1" applyBorder="1"/>
    <xf numFmtId="0" fontId="31" fillId="0" borderId="21" xfId="0" applyFont="1" applyBorder="1" applyAlignment="1">
      <alignment horizontal="center" vertical="center" wrapText="1"/>
    </xf>
    <xf numFmtId="0" fontId="29" fillId="0" borderId="21" xfId="0" applyFont="1" applyBorder="1"/>
    <xf numFmtId="0" fontId="29" fillId="0" borderId="17" xfId="0" applyFont="1" applyFill="1" applyBorder="1"/>
    <xf numFmtId="0" fontId="29" fillId="0" borderId="22" xfId="0" applyFont="1" applyBorder="1"/>
    <xf numFmtId="0" fontId="29" fillId="0" borderId="23" xfId="0" applyFont="1" applyBorder="1"/>
    <xf numFmtId="0" fontId="29" fillId="0" borderId="21" xfId="0" applyFont="1" applyFill="1" applyBorder="1"/>
    <xf numFmtId="0" fontId="29" fillId="0" borderId="22" xfId="0" applyFont="1" applyFill="1" applyBorder="1"/>
    <xf numFmtId="2" fontId="29" fillId="0" borderId="4" xfId="0" applyNumberFormat="1" applyFont="1" applyBorder="1" applyAlignment="1">
      <alignment horizontal="center" vertical="center"/>
    </xf>
    <xf numFmtId="2" fontId="29" fillId="0" borderId="19" xfId="0" applyNumberFormat="1" applyFont="1" applyBorder="1" applyAlignment="1">
      <alignment horizontal="center" vertical="center"/>
    </xf>
    <xf numFmtId="2" fontId="29" fillId="0" borderId="19" xfId="0" applyNumberFormat="1" applyFont="1" applyFill="1" applyBorder="1" applyAlignment="1">
      <alignment horizontal="center" vertical="center"/>
    </xf>
    <xf numFmtId="2" fontId="34" fillId="0" borderId="19" xfId="0" applyNumberFormat="1" applyFont="1" applyFill="1" applyBorder="1" applyAlignment="1">
      <alignment horizontal="center" vertical="center"/>
    </xf>
    <xf numFmtId="2" fontId="29" fillId="0" borderId="20" xfId="0" applyNumberFormat="1" applyFont="1" applyBorder="1" applyAlignment="1">
      <alignment horizontal="center" vertical="center"/>
    </xf>
    <xf numFmtId="2" fontId="29" fillId="0" borderId="1" xfId="0" applyNumberFormat="1" applyFont="1" applyBorder="1" applyAlignment="1">
      <alignment horizontal="center" vertical="center"/>
    </xf>
    <xf numFmtId="2" fontId="29" fillId="0" borderId="4" xfId="0" applyNumberFormat="1" applyFont="1" applyFill="1" applyBorder="1" applyAlignment="1">
      <alignment horizontal="center" vertical="center"/>
    </xf>
    <xf numFmtId="2" fontId="29" fillId="0" borderId="20" xfId="0" applyNumberFormat="1" applyFont="1" applyFill="1" applyBorder="1" applyAlignment="1">
      <alignment horizontal="center" vertical="center"/>
    </xf>
    <xf numFmtId="0" fontId="29" fillId="0" borderId="29" xfId="0" applyFont="1" applyBorder="1"/>
    <xf numFmtId="0" fontId="29" fillId="0" borderId="30" xfId="0" applyFont="1" applyBorder="1"/>
    <xf numFmtId="0" fontId="29" fillId="0" borderId="31" xfId="0" applyFont="1" applyBorder="1"/>
    <xf numFmtId="0" fontId="29" fillId="0" borderId="31" xfId="0" applyFont="1" applyFill="1" applyBorder="1"/>
    <xf numFmtId="0" fontId="29" fillId="0" borderId="32" xfId="0" applyFont="1" applyBorder="1"/>
    <xf numFmtId="0" fontId="29" fillId="0" borderId="33" xfId="0" applyFont="1" applyBorder="1"/>
    <xf numFmtId="0" fontId="29" fillId="0" borderId="24" xfId="0" applyFont="1" applyBorder="1"/>
    <xf numFmtId="2" fontId="31" fillId="0" borderId="4" xfId="0" applyNumberFormat="1"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29" fillId="0" borderId="7" xfId="0" applyNumberFormat="1" applyFont="1" applyBorder="1"/>
    <xf numFmtId="2" fontId="29" fillId="0" borderId="0" xfId="0" applyNumberFormat="1" applyFont="1" applyBorder="1"/>
    <xf numFmtId="2" fontId="29" fillId="0" borderId="0" xfId="0" applyNumberFormat="1" applyFont="1" applyFill="1" applyBorder="1"/>
    <xf numFmtId="2" fontId="29" fillId="0" borderId="3" xfId="0" applyNumberFormat="1" applyFont="1" applyBorder="1"/>
    <xf numFmtId="2" fontId="29" fillId="0" borderId="10" xfId="0" applyNumberFormat="1" applyFont="1" applyBorder="1"/>
    <xf numFmtId="2" fontId="29" fillId="0" borderId="3" xfId="0" applyNumberFormat="1" applyFont="1" applyFill="1" applyBorder="1"/>
    <xf numFmtId="2" fontId="29" fillId="0" borderId="0" xfId="0" applyNumberFormat="1" applyFont="1" applyAlignment="1">
      <alignment horizontal="center"/>
    </xf>
    <xf numFmtId="2" fontId="29" fillId="0" borderId="16" xfId="0" applyNumberFormat="1" applyFont="1" applyBorder="1" applyAlignment="1">
      <alignment horizontal="center"/>
    </xf>
    <xf numFmtId="2" fontId="29" fillId="0" borderId="5" xfId="0" applyNumberFormat="1" applyFont="1" applyBorder="1" applyAlignment="1">
      <alignment horizontal="center"/>
    </xf>
    <xf numFmtId="2" fontId="29" fillId="0" borderId="6" xfId="0" applyNumberFormat="1" applyFont="1" applyBorder="1" applyAlignment="1">
      <alignment horizontal="center"/>
    </xf>
    <xf numFmtId="2" fontId="29" fillId="0" borderId="7" xfId="0" applyNumberFormat="1" applyFont="1" applyBorder="1" applyAlignment="1">
      <alignment horizontal="center"/>
    </xf>
    <xf numFmtId="2" fontId="29" fillId="0" borderId="8" xfId="0" applyNumberFormat="1" applyFont="1" applyBorder="1" applyAlignment="1">
      <alignment horizontal="center"/>
    </xf>
    <xf numFmtId="2" fontId="29" fillId="0" borderId="0" xfId="0" applyNumberFormat="1" applyFont="1" applyBorder="1" applyAlignment="1">
      <alignment horizontal="center"/>
    </xf>
    <xf numFmtId="2" fontId="29" fillId="0" borderId="2" xfId="0" applyNumberFormat="1" applyFont="1" applyBorder="1" applyAlignment="1">
      <alignment horizontal="center"/>
    </xf>
    <xf numFmtId="2" fontId="29" fillId="0" borderId="0" xfId="0" applyNumberFormat="1" applyFont="1" applyFill="1" applyBorder="1" applyAlignment="1">
      <alignment horizontal="center"/>
    </xf>
    <xf numFmtId="2" fontId="29" fillId="0" borderId="3" xfId="0" applyNumberFormat="1" applyFont="1" applyBorder="1" applyAlignment="1">
      <alignment horizontal="center"/>
    </xf>
    <xf numFmtId="2" fontId="29" fillId="0" borderId="24" xfId="0" applyNumberFormat="1" applyFont="1" applyBorder="1" applyAlignment="1">
      <alignment horizontal="center"/>
    </xf>
    <xf numFmtId="2" fontId="29" fillId="0" borderId="9" xfId="0" applyNumberFormat="1" applyFont="1" applyBorder="1" applyAlignment="1">
      <alignment horizontal="center"/>
    </xf>
    <xf numFmtId="2" fontId="29" fillId="0" borderId="10" xfId="0" applyNumberFormat="1" applyFont="1" applyBorder="1" applyAlignment="1">
      <alignment horizontal="center"/>
    </xf>
    <xf numFmtId="2" fontId="29" fillId="0" borderId="7" xfId="0" applyNumberFormat="1" applyFont="1" applyFill="1" applyBorder="1" applyAlignment="1">
      <alignment horizontal="center"/>
    </xf>
    <xf numFmtId="2" fontId="29" fillId="0" borderId="25" xfId="0" applyNumberFormat="1" applyFont="1" applyFill="1" applyBorder="1" applyAlignment="1">
      <alignment horizontal="center"/>
    </xf>
    <xf numFmtId="0" fontId="29" fillId="0" borderId="27" xfId="0" applyFont="1" applyFill="1" applyBorder="1"/>
    <xf numFmtId="1" fontId="29" fillId="0" borderId="2" xfId="0" applyNumberFormat="1" applyFont="1" applyBorder="1" applyAlignment="1">
      <alignment horizontal="center" vertical="center"/>
    </xf>
    <xf numFmtId="1" fontId="29" fillId="0" borderId="2" xfId="0" applyNumberFormat="1" applyFont="1" applyFill="1" applyBorder="1" applyAlignment="1">
      <alignment horizontal="center" vertical="center"/>
    </xf>
    <xf numFmtId="1" fontId="29" fillId="0" borderId="8" xfId="0" applyNumberFormat="1" applyFont="1" applyBorder="1" applyAlignment="1">
      <alignment horizontal="center" vertical="center"/>
    </xf>
    <xf numFmtId="1" fontId="29" fillId="0" borderId="24" xfId="0" applyNumberFormat="1" applyFont="1" applyBorder="1" applyAlignment="1">
      <alignment horizontal="center" vertical="center"/>
    </xf>
    <xf numFmtId="1" fontId="29" fillId="0" borderId="10" xfId="0" applyNumberFormat="1" applyFont="1" applyBorder="1" applyAlignment="1">
      <alignment horizontal="center" vertical="center"/>
    </xf>
    <xf numFmtId="2" fontId="31" fillId="0" borderId="4" xfId="0" applyNumberFormat="1" applyFont="1" applyBorder="1" applyAlignment="1">
      <alignment horizontal="center" vertical="center" wrapText="1"/>
    </xf>
    <xf numFmtId="2" fontId="29" fillId="0" borderId="23" xfId="0" applyNumberFormat="1" applyFont="1" applyBorder="1"/>
    <xf numFmtId="1" fontId="29" fillId="0" borderId="17" xfId="0" applyNumberFormat="1" applyFont="1" applyBorder="1" applyAlignment="1">
      <alignment horizontal="center" vertical="center"/>
    </xf>
    <xf numFmtId="1" fontId="29" fillId="0" borderId="17" xfId="0" applyNumberFormat="1" applyFont="1" applyFill="1" applyBorder="1" applyAlignment="1">
      <alignment horizontal="center" vertical="center"/>
    </xf>
    <xf numFmtId="1" fontId="29" fillId="0" borderId="21" xfId="0" applyNumberFormat="1" applyFont="1" applyBorder="1" applyAlignment="1">
      <alignment horizontal="center" vertical="center"/>
    </xf>
    <xf numFmtId="1" fontId="29" fillId="0" borderId="22" xfId="0" applyNumberFormat="1" applyFont="1" applyBorder="1" applyAlignment="1">
      <alignment horizontal="center" vertical="center"/>
    </xf>
    <xf numFmtId="1" fontId="29" fillId="0" borderId="23" xfId="0" applyNumberFormat="1" applyFont="1" applyBorder="1" applyAlignment="1">
      <alignment horizontal="center" vertical="center"/>
    </xf>
    <xf numFmtId="1" fontId="29" fillId="0" borderId="22" xfId="0" applyNumberFormat="1" applyFont="1" applyFill="1" applyBorder="1" applyAlignment="1">
      <alignment horizontal="center" vertical="center"/>
    </xf>
    <xf numFmtId="1" fontId="29" fillId="0" borderId="23" xfId="0" applyNumberFormat="1" applyFont="1" applyBorder="1"/>
    <xf numFmtId="1" fontId="29" fillId="0" borderId="10" xfId="0" applyNumberFormat="1" applyFont="1" applyBorder="1"/>
    <xf numFmtId="1" fontId="29" fillId="0" borderId="0" xfId="0" applyNumberFormat="1" applyFont="1" applyBorder="1"/>
    <xf numFmtId="1" fontId="29" fillId="0" borderId="2" xfId="0" applyNumberFormat="1" applyFont="1" applyBorder="1"/>
    <xf numFmtId="1" fontId="29" fillId="0" borderId="2" xfId="0" applyNumberFormat="1" applyFont="1" applyFill="1" applyBorder="1"/>
    <xf numFmtId="1" fontId="29" fillId="0" borderId="3" xfId="0" applyNumberFormat="1" applyFont="1" applyFill="1" applyBorder="1"/>
    <xf numFmtId="1" fontId="29" fillId="0" borderId="24" xfId="0" applyNumberFormat="1" applyFont="1" applyFill="1" applyBorder="1"/>
    <xf numFmtId="0" fontId="33" fillId="0" borderId="21" xfId="0" applyFont="1" applyBorder="1" applyAlignment="1">
      <alignment horizontal="left"/>
    </xf>
    <xf numFmtId="1" fontId="29" fillId="0" borderId="7" xfId="0" applyNumberFormat="1" applyFont="1" applyBorder="1"/>
    <xf numFmtId="0" fontId="33" fillId="0" borderId="17" xfId="0" applyFont="1" applyBorder="1" applyAlignment="1">
      <alignment horizontal="left"/>
    </xf>
    <xf numFmtId="0" fontId="33" fillId="0" borderId="22" xfId="0" applyFont="1" applyBorder="1" applyAlignment="1">
      <alignment horizontal="left"/>
    </xf>
    <xf numFmtId="1" fontId="29" fillId="0" borderId="3" xfId="0" applyNumberFormat="1" applyFont="1" applyBorder="1"/>
    <xf numFmtId="182" fontId="32" fillId="6" borderId="23" xfId="0" applyNumberFormat="1" applyFont="1" applyFill="1" applyBorder="1" applyAlignment="1">
      <alignment horizontal="left" vertical="center"/>
    </xf>
    <xf numFmtId="2" fontId="29" fillId="0" borderId="7" xfId="0" applyNumberFormat="1" applyFont="1" applyFill="1" applyBorder="1"/>
    <xf numFmtId="2" fontId="29" fillId="0" borderId="25" xfId="0" applyNumberFormat="1" applyFont="1" applyFill="1" applyBorder="1"/>
    <xf numFmtId="2" fontId="31" fillId="0" borderId="8"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0" fontId="13" fillId="0" borderId="7" xfId="0" applyFont="1" applyBorder="1" applyAlignment="1">
      <alignment horizontal="left"/>
    </xf>
    <xf numFmtId="1" fontId="13" fillId="0" borderId="7" xfId="0" applyNumberFormat="1" applyFont="1" applyBorder="1" applyAlignment="1">
      <alignment horizontal="center" vertical="center"/>
    </xf>
    <xf numFmtId="183" fontId="13" fillId="0" borderId="7" xfId="0" applyNumberFormat="1" applyFont="1" applyBorder="1" applyAlignment="1">
      <alignment horizontal="center" vertical="center"/>
    </xf>
    <xf numFmtId="2" fontId="13" fillId="0" borderId="7" xfId="0" applyNumberFormat="1" applyFont="1" applyBorder="1" applyAlignment="1">
      <alignment horizontal="center" vertical="center"/>
    </xf>
    <xf numFmtId="0" fontId="13" fillId="0" borderId="4" xfId="0" applyFont="1" applyBorder="1"/>
    <xf numFmtId="2" fontId="13" fillId="0" borderId="21" xfId="0" applyNumberFormat="1" applyFont="1" applyBorder="1" applyAlignment="1">
      <alignment horizontal="center" vertical="center"/>
    </xf>
    <xf numFmtId="0" fontId="13" fillId="0" borderId="12" xfId="0" applyFont="1" applyBorder="1" applyAlignment="1">
      <alignment horizontal="center" vertical="center"/>
    </xf>
    <xf numFmtId="2" fontId="13" fillId="0" borderId="8" xfId="0" applyNumberFormat="1" applyFont="1" applyBorder="1" applyAlignment="1">
      <alignment horizontal="center" vertical="center"/>
    </xf>
    <xf numFmtId="0" fontId="13" fillId="0" borderId="0" xfId="0" applyFont="1"/>
    <xf numFmtId="0" fontId="13" fillId="0" borderId="0" xfId="0" applyFont="1" applyBorder="1" applyAlignment="1">
      <alignment horizontal="left"/>
    </xf>
    <xf numFmtId="1" fontId="13" fillId="0" borderId="0" xfId="0" applyNumberFormat="1" applyFont="1" applyBorder="1" applyAlignment="1">
      <alignment horizontal="center" vertical="center"/>
    </xf>
    <xf numFmtId="183" fontId="13" fillId="0" borderId="0" xfId="0" applyNumberFormat="1" applyFont="1" applyBorder="1" applyAlignment="1">
      <alignment horizontal="center" vertical="center"/>
    </xf>
    <xf numFmtId="2" fontId="13" fillId="0" borderId="0" xfId="0" applyNumberFormat="1" applyFont="1" applyBorder="1" applyAlignment="1">
      <alignment horizontal="center" vertical="center"/>
    </xf>
    <xf numFmtId="0" fontId="13" fillId="0" borderId="19" xfId="0" applyFont="1" applyBorder="1"/>
    <xf numFmtId="2" fontId="13" fillId="0" borderId="17" xfId="0" applyNumberFormat="1" applyFont="1" applyBorder="1" applyAlignment="1">
      <alignment horizontal="center" vertical="center"/>
    </xf>
    <xf numFmtId="0" fontId="13" fillId="0" borderId="13" xfId="0" applyFont="1" applyBorder="1" applyAlignment="1">
      <alignment horizontal="center" vertical="center"/>
    </xf>
    <xf numFmtId="2" fontId="13" fillId="0" borderId="2" xfId="0" applyNumberFormat="1" applyFont="1" applyBorder="1" applyAlignment="1">
      <alignment horizontal="center" vertical="center"/>
    </xf>
    <xf numFmtId="0" fontId="13" fillId="0" borderId="0" xfId="0" applyFont="1" applyFill="1" applyBorder="1" applyAlignment="1">
      <alignment horizontal="left"/>
    </xf>
    <xf numFmtId="1" fontId="13" fillId="0" borderId="0" xfId="0" applyNumberFormat="1" applyFont="1" applyFill="1" applyBorder="1" applyAlignment="1">
      <alignment horizontal="center" vertical="center"/>
    </xf>
    <xf numFmtId="183" fontId="13" fillId="0" borderId="0" xfId="0" applyNumberFormat="1" applyFont="1" applyFill="1" applyBorder="1" applyAlignment="1">
      <alignment horizontal="center" vertical="center"/>
    </xf>
    <xf numFmtId="2" fontId="13" fillId="0" borderId="0" xfId="0" applyNumberFormat="1" applyFont="1" applyFill="1" applyBorder="1" applyAlignment="1">
      <alignment horizontal="center" vertical="center"/>
    </xf>
    <xf numFmtId="0" fontId="13" fillId="0" borderId="19" xfId="0" applyFont="1" applyFill="1" applyBorder="1"/>
    <xf numFmtId="2" fontId="13" fillId="0" borderId="17"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0" xfId="0" applyFont="1" applyFill="1" applyBorder="1"/>
    <xf numFmtId="0" fontId="13" fillId="0" borderId="0" xfId="0" applyFont="1" applyFill="1" applyBorder="1" applyAlignment="1"/>
    <xf numFmtId="2" fontId="13" fillId="0" borderId="2" xfId="0" applyNumberFormat="1" applyFont="1" applyFill="1" applyBorder="1" applyAlignment="1">
      <alignment horizontal="center" vertical="center"/>
    </xf>
    <xf numFmtId="0" fontId="13" fillId="0" borderId="0" xfId="0" applyFont="1" applyFill="1"/>
    <xf numFmtId="0" fontId="14" fillId="0" borderId="0" xfId="0" applyFont="1" applyFill="1" applyBorder="1" applyAlignment="1">
      <alignment horizontal="left"/>
    </xf>
    <xf numFmtId="1" fontId="14" fillId="0" borderId="0" xfId="0" applyNumberFormat="1" applyFont="1" applyFill="1" applyBorder="1" applyAlignment="1">
      <alignment horizontal="center" vertical="center"/>
    </xf>
    <xf numFmtId="2" fontId="14" fillId="0" borderId="0" xfId="0" applyNumberFormat="1" applyFont="1" applyFill="1" applyBorder="1" applyAlignment="1">
      <alignment horizontal="center" vertical="center"/>
    </xf>
    <xf numFmtId="2" fontId="14" fillId="0" borderId="17" xfId="0" applyNumberFormat="1" applyFont="1" applyFill="1" applyBorder="1" applyAlignment="1">
      <alignment horizontal="center" vertical="center"/>
    </xf>
    <xf numFmtId="2" fontId="13" fillId="0" borderId="4" xfId="0" applyNumberFormat="1" applyFont="1" applyBorder="1" applyAlignment="1">
      <alignment horizontal="center" vertical="center"/>
    </xf>
    <xf numFmtId="2" fontId="13" fillId="0" borderId="19" xfId="0" applyNumberFormat="1" applyFont="1" applyBorder="1" applyAlignment="1">
      <alignment horizontal="center" vertical="center"/>
    </xf>
    <xf numFmtId="2" fontId="13" fillId="0" borderId="19" xfId="0" applyNumberFormat="1" applyFont="1" applyFill="1" applyBorder="1" applyAlignment="1">
      <alignment horizontal="center" vertical="center"/>
    </xf>
    <xf numFmtId="2" fontId="13" fillId="0" borderId="0" xfId="0" applyNumberFormat="1" applyFont="1" applyFill="1" applyBorder="1"/>
    <xf numFmtId="0" fontId="13" fillId="0" borderId="7" xfId="0" applyFont="1" applyBorder="1" applyAlignment="1">
      <alignment horizontal="center"/>
    </xf>
    <xf numFmtId="0" fontId="13" fillId="0" borderId="12" xfId="0" applyFont="1" applyBorder="1" applyAlignment="1">
      <alignment horizontal="center"/>
    </xf>
    <xf numFmtId="0" fontId="13" fillId="0" borderId="4" xfId="0" applyFont="1" applyBorder="1" applyAlignment="1">
      <alignment horizontal="center"/>
    </xf>
    <xf numFmtId="2" fontId="13" fillId="0" borderId="7" xfId="0" applyNumberFormat="1" applyFont="1" applyBorder="1" applyAlignment="1">
      <alignment horizontal="center"/>
    </xf>
    <xf numFmtId="0" fontId="13" fillId="0" borderId="0" xfId="0" applyFont="1" applyBorder="1" applyAlignment="1">
      <alignment horizontal="center"/>
    </xf>
    <xf numFmtId="0" fontId="13" fillId="0" borderId="13" xfId="0" applyFont="1" applyBorder="1" applyAlignment="1">
      <alignment horizontal="center"/>
    </xf>
    <xf numFmtId="0" fontId="13" fillId="0" borderId="19" xfId="0" applyFont="1" applyBorder="1" applyAlignment="1">
      <alignment horizontal="center"/>
    </xf>
    <xf numFmtId="2" fontId="13" fillId="0" borderId="0" xfId="0" applyNumberFormat="1" applyFont="1" applyBorder="1" applyAlignment="1">
      <alignment horizontal="center"/>
    </xf>
    <xf numFmtId="0" fontId="13" fillId="0" borderId="0" xfId="0" applyFont="1" applyFill="1" applyBorder="1" applyAlignment="1">
      <alignment horizontal="center"/>
    </xf>
    <xf numFmtId="0" fontId="13" fillId="0" borderId="13" xfId="0" applyFont="1" applyFill="1" applyBorder="1" applyAlignment="1">
      <alignment horizontal="center"/>
    </xf>
    <xf numFmtId="0" fontId="13" fillId="0" borderId="19" xfId="0" applyFont="1" applyFill="1" applyBorder="1" applyAlignment="1">
      <alignment horizontal="center"/>
    </xf>
    <xf numFmtId="2" fontId="13" fillId="0" borderId="0" xfId="0" applyNumberFormat="1" applyFont="1" applyFill="1" applyBorder="1" applyAlignment="1">
      <alignment horizontal="center"/>
    </xf>
    <xf numFmtId="0" fontId="13" fillId="0" borderId="14" xfId="0" applyFont="1" applyBorder="1" applyAlignment="1">
      <alignment horizontal="center"/>
    </xf>
    <xf numFmtId="1" fontId="13" fillId="0" borderId="3" xfId="0" applyNumberFormat="1" applyFont="1" applyBorder="1" applyAlignment="1">
      <alignment horizontal="center" vertical="center"/>
    </xf>
    <xf numFmtId="183" fontId="13" fillId="0" borderId="3" xfId="0" applyNumberFormat="1" applyFont="1" applyBorder="1" applyAlignment="1">
      <alignment horizontal="center" vertical="center"/>
    </xf>
    <xf numFmtId="2" fontId="13" fillId="0" borderId="3" xfId="0" applyNumberFormat="1" applyFont="1" applyBorder="1" applyAlignment="1">
      <alignment horizontal="center" vertical="center"/>
    </xf>
    <xf numFmtId="0" fontId="13" fillId="0" borderId="20" xfId="0" applyFont="1" applyBorder="1" applyAlignment="1">
      <alignment horizontal="center"/>
    </xf>
    <xf numFmtId="2" fontId="13" fillId="0" borderId="22" xfId="0" applyNumberFormat="1" applyFont="1" applyBorder="1" applyAlignment="1">
      <alignment horizontal="center" vertical="center"/>
    </xf>
    <xf numFmtId="0" fontId="13" fillId="0" borderId="14" xfId="0" applyFont="1" applyBorder="1" applyAlignment="1">
      <alignment horizontal="center" vertical="center"/>
    </xf>
    <xf numFmtId="2" fontId="13" fillId="0" borderId="20" xfId="0" applyNumberFormat="1" applyFont="1" applyBorder="1" applyAlignment="1">
      <alignment horizontal="center" vertical="center"/>
    </xf>
    <xf numFmtId="2" fontId="13" fillId="0" borderId="3" xfId="0" applyNumberFormat="1" applyFont="1" applyBorder="1" applyAlignment="1">
      <alignment horizontal="center"/>
    </xf>
    <xf numFmtId="0" fontId="13" fillId="0" borderId="3" xfId="0" applyFont="1" applyBorder="1" applyAlignment="1">
      <alignment horizontal="center"/>
    </xf>
    <xf numFmtId="2" fontId="13" fillId="0" borderId="24" xfId="0" applyNumberFormat="1" applyFont="1" applyBorder="1" applyAlignment="1">
      <alignment horizontal="center" vertical="center"/>
    </xf>
    <xf numFmtId="0" fontId="13" fillId="0" borderId="15" xfId="0" applyFont="1" applyBorder="1" applyAlignment="1">
      <alignment horizontal="center"/>
    </xf>
    <xf numFmtId="1" fontId="13" fillId="0" borderId="9" xfId="0" applyNumberFormat="1" applyFont="1" applyBorder="1" applyAlignment="1">
      <alignment horizontal="center" vertical="center"/>
    </xf>
    <xf numFmtId="183" fontId="13" fillId="0" borderId="9" xfId="0" applyNumberFormat="1" applyFont="1" applyBorder="1" applyAlignment="1">
      <alignment horizontal="center" vertical="center"/>
    </xf>
    <xf numFmtId="2" fontId="13" fillId="0" borderId="9" xfId="0" applyNumberFormat="1" applyFont="1" applyBorder="1" applyAlignment="1">
      <alignment horizontal="center" vertical="center"/>
    </xf>
    <xf numFmtId="0" fontId="13" fillId="0" borderId="1" xfId="0" applyFont="1" applyBorder="1" applyAlignment="1">
      <alignment horizontal="center"/>
    </xf>
    <xf numFmtId="2" fontId="13" fillId="0" borderId="23" xfId="0" applyNumberFormat="1" applyFont="1" applyBorder="1" applyAlignment="1">
      <alignment horizontal="center" vertical="center"/>
    </xf>
    <xf numFmtId="0" fontId="13" fillId="0" borderId="15" xfId="0" applyFont="1" applyBorder="1" applyAlignment="1">
      <alignment horizontal="center" vertical="center"/>
    </xf>
    <xf numFmtId="2" fontId="13" fillId="0" borderId="1" xfId="0" applyNumberFormat="1" applyFont="1" applyBorder="1" applyAlignment="1">
      <alignment horizontal="center" vertical="center"/>
    </xf>
    <xf numFmtId="2" fontId="13" fillId="0" borderId="9" xfId="0" applyNumberFormat="1" applyFont="1" applyBorder="1" applyAlignment="1">
      <alignment horizontal="center"/>
    </xf>
    <xf numFmtId="0" fontId="13" fillId="0" borderId="9" xfId="0" applyFont="1" applyBorder="1" applyAlignment="1">
      <alignment horizontal="center"/>
    </xf>
    <xf numFmtId="2" fontId="13" fillId="0" borderId="10" xfId="0" applyNumberFormat="1" applyFont="1" applyBorder="1" applyAlignment="1">
      <alignment horizontal="center" vertical="center"/>
    </xf>
    <xf numFmtId="0" fontId="14" fillId="0" borderId="0" xfId="0" applyFont="1" applyFill="1" applyBorder="1" applyAlignment="1">
      <alignment horizontal="center"/>
    </xf>
    <xf numFmtId="0" fontId="14" fillId="0" borderId="19" xfId="0" applyFont="1" applyFill="1" applyBorder="1" applyAlignment="1">
      <alignment horizontal="center"/>
    </xf>
    <xf numFmtId="2" fontId="14" fillId="0" borderId="0" xfId="0" applyNumberFormat="1" applyFont="1" applyFill="1" applyBorder="1" applyAlignment="1">
      <alignment horizontal="center"/>
    </xf>
    <xf numFmtId="0" fontId="13" fillId="0" borderId="7" xfId="0" applyFont="1" applyFill="1" applyBorder="1" applyAlignment="1">
      <alignment horizontal="center"/>
    </xf>
    <xf numFmtId="0" fontId="13" fillId="0" borderId="12" xfId="0" applyFont="1" applyFill="1" applyBorder="1" applyAlignment="1">
      <alignment horizontal="center"/>
    </xf>
    <xf numFmtId="1" fontId="13" fillId="0" borderId="7" xfId="0" applyNumberFormat="1" applyFont="1" applyFill="1" applyBorder="1" applyAlignment="1">
      <alignment horizontal="center" vertical="center"/>
    </xf>
    <xf numFmtId="183" fontId="13" fillId="0" borderId="7" xfId="0" applyNumberFormat="1" applyFont="1" applyFill="1" applyBorder="1" applyAlignment="1">
      <alignment horizontal="center" vertical="center"/>
    </xf>
    <xf numFmtId="2" fontId="13" fillId="0" borderId="7" xfId="0" applyNumberFormat="1" applyFont="1" applyFill="1" applyBorder="1" applyAlignment="1">
      <alignment horizontal="center" vertical="center"/>
    </xf>
    <xf numFmtId="0" fontId="13" fillId="0" borderId="4" xfId="0" applyFont="1" applyFill="1" applyBorder="1" applyAlignment="1">
      <alignment horizontal="center"/>
    </xf>
    <xf numFmtId="2" fontId="13" fillId="0" borderId="21" xfId="0" applyNumberFormat="1" applyFont="1" applyFill="1" applyBorder="1" applyAlignment="1">
      <alignment horizontal="center" vertical="center"/>
    </xf>
    <xf numFmtId="0" fontId="13" fillId="0" borderId="12" xfId="0" applyFont="1" applyFill="1" applyBorder="1" applyAlignment="1">
      <alignment horizontal="center" vertical="center"/>
    </xf>
    <xf numFmtId="2" fontId="13" fillId="0" borderId="4" xfId="0" applyNumberFormat="1" applyFont="1" applyFill="1" applyBorder="1" applyAlignment="1">
      <alignment horizontal="center" vertical="center"/>
    </xf>
    <xf numFmtId="2" fontId="13" fillId="0" borderId="7" xfId="0" applyNumberFormat="1" applyFont="1" applyFill="1" applyBorder="1" applyAlignment="1">
      <alignment horizontal="center"/>
    </xf>
    <xf numFmtId="2" fontId="13" fillId="0" borderId="8" xfId="0" applyNumberFormat="1" applyFont="1" applyFill="1" applyBorder="1" applyAlignment="1">
      <alignment horizontal="center" vertical="center"/>
    </xf>
    <xf numFmtId="0" fontId="13" fillId="0" borderId="3" xfId="0" applyFont="1" applyFill="1" applyBorder="1" applyAlignment="1">
      <alignment horizontal="center"/>
    </xf>
    <xf numFmtId="0" fontId="13" fillId="0" borderId="14" xfId="0" applyFont="1" applyFill="1" applyBorder="1" applyAlignment="1">
      <alignment horizontal="center"/>
    </xf>
    <xf numFmtId="1" fontId="13" fillId="0" borderId="3" xfId="0" applyNumberFormat="1" applyFont="1" applyFill="1" applyBorder="1" applyAlignment="1">
      <alignment horizontal="center" vertical="center"/>
    </xf>
    <xf numFmtId="183" fontId="13" fillId="0" borderId="3" xfId="0" applyNumberFormat="1" applyFont="1" applyFill="1" applyBorder="1" applyAlignment="1">
      <alignment horizontal="center" vertical="center"/>
    </xf>
    <xf numFmtId="2" fontId="13" fillId="0" borderId="3" xfId="0" applyNumberFormat="1" applyFont="1" applyFill="1" applyBorder="1" applyAlignment="1">
      <alignment horizontal="center" vertical="center"/>
    </xf>
    <xf numFmtId="0" fontId="13" fillId="0" borderId="20" xfId="0" applyFont="1" applyFill="1" applyBorder="1" applyAlignment="1">
      <alignment horizontal="center"/>
    </xf>
    <xf numFmtId="2" fontId="13" fillId="0" borderId="22" xfId="0" applyNumberFormat="1" applyFont="1" applyFill="1" applyBorder="1" applyAlignment="1">
      <alignment horizontal="center" vertical="center"/>
    </xf>
    <xf numFmtId="0" fontId="13" fillId="0" borderId="14" xfId="0"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3" xfId="0" applyNumberFormat="1" applyFont="1" applyFill="1" applyBorder="1" applyAlignment="1">
      <alignment horizontal="center"/>
    </xf>
    <xf numFmtId="2" fontId="13" fillId="0" borderId="24" xfId="0" applyNumberFormat="1" applyFont="1" applyFill="1" applyBorder="1" applyAlignment="1">
      <alignment horizontal="center" vertical="center"/>
    </xf>
    <xf numFmtId="1" fontId="13" fillId="0" borderId="9" xfId="0" applyNumberFormat="1" applyFont="1" applyBorder="1" applyAlignment="1">
      <alignment horizontal="center"/>
    </xf>
    <xf numFmtId="0" fontId="13" fillId="0" borderId="10" xfId="0" applyFont="1" applyBorder="1" applyAlignment="1">
      <alignment horizontal="center"/>
    </xf>
    <xf numFmtId="0" fontId="13" fillId="0" borderId="0" xfId="0" applyFont="1" applyAlignment="1">
      <alignment horizontal="center"/>
    </xf>
    <xf numFmtId="1" fontId="13" fillId="0" borderId="7" xfId="0" applyNumberFormat="1" applyFont="1" applyFill="1" applyBorder="1" applyAlignment="1">
      <alignment horizontal="center"/>
    </xf>
    <xf numFmtId="0" fontId="13" fillId="0" borderId="8" xfId="0" applyFont="1" applyFill="1" applyBorder="1" applyAlignment="1">
      <alignment horizontal="center"/>
    </xf>
    <xf numFmtId="0" fontId="13" fillId="0" borderId="0" xfId="0" applyFont="1" applyFill="1" applyAlignment="1">
      <alignment horizontal="center"/>
    </xf>
    <xf numFmtId="1" fontId="13" fillId="0" borderId="0" xfId="0" applyNumberFormat="1" applyFont="1" applyFill="1" applyBorder="1" applyAlignment="1">
      <alignment horizontal="center"/>
    </xf>
    <xf numFmtId="0" fontId="13" fillId="0" borderId="2"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2" fontId="13" fillId="0" borderId="25" xfId="0" applyNumberFormat="1" applyFont="1" applyFill="1" applyBorder="1" applyAlignment="1">
      <alignment horizontal="center" vertical="center"/>
    </xf>
    <xf numFmtId="2" fontId="13" fillId="0" borderId="27"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1" fontId="13" fillId="0" borderId="25" xfId="0" applyNumberFormat="1" applyFont="1" applyFill="1" applyBorder="1" applyAlignment="1">
      <alignment horizontal="center"/>
    </xf>
    <xf numFmtId="2" fontId="13" fillId="0" borderId="25" xfId="0" applyNumberFormat="1" applyFont="1" applyFill="1" applyBorder="1" applyAlignment="1">
      <alignment horizontal="center"/>
    </xf>
    <xf numFmtId="0" fontId="13" fillId="0" borderId="28" xfId="0" applyFont="1" applyFill="1" applyBorder="1" applyAlignment="1">
      <alignment horizontal="center"/>
    </xf>
    <xf numFmtId="0" fontId="14" fillId="0" borderId="7" xfId="0" applyFont="1" applyFill="1" applyBorder="1" applyAlignment="1">
      <alignment horizontal="center"/>
    </xf>
    <xf numFmtId="1" fontId="14" fillId="0" borderId="7" xfId="0" applyNumberFormat="1" applyFont="1" applyFill="1" applyBorder="1" applyAlignment="1">
      <alignment horizontal="center" vertical="center"/>
    </xf>
    <xf numFmtId="2" fontId="14" fillId="0" borderId="7" xfId="0" applyNumberFormat="1" applyFont="1" applyFill="1" applyBorder="1" applyAlignment="1">
      <alignment horizontal="center" vertical="center"/>
    </xf>
    <xf numFmtId="0" fontId="14" fillId="0" borderId="4" xfId="0" applyFont="1" applyFill="1" applyBorder="1" applyAlignment="1">
      <alignment horizontal="center"/>
    </xf>
    <xf numFmtId="2" fontId="14" fillId="0" borderId="21" xfId="0" applyNumberFormat="1" applyFont="1" applyFill="1" applyBorder="1" applyAlignment="1">
      <alignment horizontal="center" vertical="center"/>
    </xf>
    <xf numFmtId="2" fontId="14" fillId="0" borderId="7" xfId="0" applyNumberFormat="1" applyFont="1" applyFill="1" applyBorder="1" applyAlignment="1">
      <alignment horizontal="center"/>
    </xf>
    <xf numFmtId="0" fontId="14" fillId="0" borderId="20" xfId="0" applyFont="1" applyFill="1" applyBorder="1" applyAlignment="1">
      <alignment horizontal="center"/>
    </xf>
    <xf numFmtId="0" fontId="14" fillId="0" borderId="0" xfId="0" applyFont="1" applyAlignment="1">
      <alignment horizontal="center"/>
    </xf>
    <xf numFmtId="1" fontId="14" fillId="0" borderId="7" xfId="0" applyNumberFormat="1" applyFont="1" applyFill="1" applyBorder="1" applyAlignment="1">
      <alignment horizontal="center"/>
    </xf>
    <xf numFmtId="0" fontId="14" fillId="0" borderId="8" xfId="0" applyFont="1" applyFill="1" applyBorder="1" applyAlignment="1">
      <alignment horizontal="center"/>
    </xf>
    <xf numFmtId="0" fontId="14" fillId="0" borderId="0" xfId="0" applyFont="1" applyFill="1" applyAlignment="1">
      <alignment horizontal="center"/>
    </xf>
    <xf numFmtId="1" fontId="14" fillId="0" borderId="0" xfId="0" applyNumberFormat="1" applyFont="1" applyFill="1" applyBorder="1" applyAlignment="1">
      <alignment horizontal="center"/>
    </xf>
    <xf numFmtId="0" fontId="14" fillId="0" borderId="2" xfId="0" applyFont="1" applyFill="1" applyBorder="1" applyAlignment="1">
      <alignment horizontal="center"/>
    </xf>
    <xf numFmtId="0" fontId="14" fillId="0" borderId="25" xfId="0" applyFont="1" applyFill="1" applyBorder="1" applyAlignment="1">
      <alignment horizontal="center"/>
    </xf>
    <xf numFmtId="0" fontId="14" fillId="0" borderId="26" xfId="0" applyFont="1" applyFill="1" applyBorder="1" applyAlignment="1">
      <alignment horizontal="center"/>
    </xf>
    <xf numFmtId="2" fontId="14" fillId="0" borderId="25" xfId="0" applyNumberFormat="1" applyFont="1" applyFill="1" applyBorder="1" applyAlignment="1">
      <alignment horizontal="center" vertical="center"/>
    </xf>
    <xf numFmtId="2" fontId="14" fillId="0" borderId="27" xfId="0" applyNumberFormat="1" applyFont="1" applyFill="1" applyBorder="1" applyAlignment="1">
      <alignment horizontal="center" vertical="center"/>
    </xf>
    <xf numFmtId="1" fontId="14" fillId="0" borderId="25" xfId="0" applyNumberFormat="1" applyFont="1" applyFill="1" applyBorder="1" applyAlignment="1">
      <alignment horizontal="center" vertical="center"/>
    </xf>
    <xf numFmtId="1" fontId="14" fillId="0" borderId="25" xfId="0" applyNumberFormat="1" applyFont="1" applyFill="1" applyBorder="1" applyAlignment="1">
      <alignment horizontal="center"/>
    </xf>
    <xf numFmtId="2" fontId="14" fillId="0" borderId="25" xfId="0" applyNumberFormat="1" applyFont="1" applyFill="1" applyBorder="1" applyAlignment="1">
      <alignment horizontal="center"/>
    </xf>
    <xf numFmtId="0" fontId="14" fillId="0" borderId="28" xfId="0" applyFont="1" applyFill="1" applyBorder="1" applyAlignment="1">
      <alignment horizontal="center"/>
    </xf>
    <xf numFmtId="0" fontId="13" fillId="0" borderId="21" xfId="0" applyFont="1" applyBorder="1" applyAlignment="1">
      <alignment horizontal="center"/>
    </xf>
    <xf numFmtId="2" fontId="13" fillId="0" borderId="8" xfId="0" applyNumberFormat="1" applyFont="1" applyBorder="1" applyAlignment="1">
      <alignment horizontal="center"/>
    </xf>
    <xf numFmtId="0" fontId="13" fillId="0" borderId="30" xfId="0" applyFont="1" applyBorder="1" applyAlignment="1">
      <alignment horizontal="center"/>
    </xf>
    <xf numFmtId="0" fontId="13" fillId="0" borderId="17" xfId="0" applyFont="1" applyBorder="1" applyAlignment="1">
      <alignment horizontal="center"/>
    </xf>
    <xf numFmtId="2" fontId="13" fillId="0" borderId="2" xfId="0" applyNumberFormat="1" applyFont="1" applyBorder="1" applyAlignment="1">
      <alignment horizontal="center"/>
    </xf>
    <xf numFmtId="0" fontId="13" fillId="0" borderId="31" xfId="0" applyFont="1" applyBorder="1" applyAlignment="1">
      <alignment horizontal="center"/>
    </xf>
    <xf numFmtId="0" fontId="13" fillId="0" borderId="17" xfId="0" applyFont="1" applyFill="1" applyBorder="1" applyAlignment="1">
      <alignment horizontal="center"/>
    </xf>
    <xf numFmtId="2" fontId="13" fillId="0" borderId="2" xfId="0" applyNumberFormat="1" applyFont="1" applyFill="1" applyBorder="1" applyAlignment="1">
      <alignment horizontal="center"/>
    </xf>
    <xf numFmtId="0" fontId="13" fillId="0" borderId="31" xfId="0" applyFont="1" applyFill="1" applyBorder="1" applyAlignment="1">
      <alignment horizontal="center"/>
    </xf>
    <xf numFmtId="0" fontId="13" fillId="0" borderId="22" xfId="0" applyFont="1" applyBorder="1" applyAlignment="1">
      <alignment horizontal="center"/>
    </xf>
    <xf numFmtId="2" fontId="13" fillId="0" borderId="24" xfId="0" applyNumberFormat="1" applyFont="1" applyBorder="1" applyAlignment="1">
      <alignment horizontal="center"/>
    </xf>
    <xf numFmtId="0" fontId="13" fillId="0" borderId="23" xfId="0" applyFont="1" applyBorder="1" applyAlignment="1">
      <alignment horizontal="center"/>
    </xf>
    <xf numFmtId="2" fontId="13" fillId="0" borderId="10" xfId="0" applyNumberFormat="1" applyFont="1" applyBorder="1" applyAlignment="1">
      <alignment horizontal="center"/>
    </xf>
    <xf numFmtId="0" fontId="13" fillId="0" borderId="21" xfId="0" applyFont="1" applyFill="1" applyBorder="1" applyAlignment="1">
      <alignment horizontal="center"/>
    </xf>
    <xf numFmtId="2" fontId="13" fillId="0" borderId="8" xfId="0" applyNumberFormat="1" applyFont="1" applyFill="1" applyBorder="1" applyAlignment="1">
      <alignment horizontal="center"/>
    </xf>
    <xf numFmtId="0" fontId="13" fillId="0" borderId="30" xfId="0" applyFont="1" applyFill="1" applyBorder="1" applyAlignment="1">
      <alignment horizontal="center"/>
    </xf>
    <xf numFmtId="0" fontId="13" fillId="0" borderId="22" xfId="0" applyFont="1" applyFill="1" applyBorder="1" applyAlignment="1">
      <alignment horizontal="center"/>
    </xf>
    <xf numFmtId="2" fontId="13" fillId="0" borderId="24" xfId="0" applyNumberFormat="1" applyFont="1" applyFill="1" applyBorder="1" applyAlignment="1">
      <alignment horizontal="center"/>
    </xf>
    <xf numFmtId="2" fontId="13" fillId="0" borderId="4" xfId="0" applyNumberFormat="1" applyFont="1" applyFill="1" applyBorder="1" applyAlignment="1">
      <alignment horizontal="center"/>
    </xf>
    <xf numFmtId="2" fontId="13" fillId="0" borderId="19" xfId="0" applyNumberFormat="1" applyFont="1" applyFill="1" applyBorder="1" applyAlignment="1">
      <alignment horizontal="center"/>
    </xf>
    <xf numFmtId="2" fontId="13" fillId="0" borderId="20" xfId="0" applyNumberFormat="1" applyFont="1" applyFill="1" applyBorder="1" applyAlignment="1">
      <alignment horizontal="center"/>
    </xf>
    <xf numFmtId="0" fontId="13" fillId="0" borderId="7" xfId="0" applyFont="1" applyFill="1" applyBorder="1" applyAlignment="1">
      <alignment horizontal="left"/>
    </xf>
    <xf numFmtId="0" fontId="13" fillId="0" borderId="4" xfId="0" applyFont="1" applyFill="1" applyBorder="1"/>
    <xf numFmtId="0" fontId="14" fillId="0" borderId="7" xfId="0" applyFont="1" applyFill="1" applyBorder="1" applyAlignment="1">
      <alignment horizontal="left"/>
    </xf>
    <xf numFmtId="0" fontId="13" fillId="0" borderId="3" xfId="0" applyFont="1" applyFill="1" applyBorder="1" applyAlignment="1">
      <alignment horizontal="left"/>
    </xf>
    <xf numFmtId="0" fontId="13" fillId="0" borderId="20" xfId="0" applyFont="1" applyFill="1" applyBorder="1"/>
    <xf numFmtId="0" fontId="13" fillId="0" borderId="22" xfId="0" applyFont="1" applyFill="1" applyBorder="1"/>
    <xf numFmtId="2" fontId="13" fillId="0" borderId="7" xfId="0" applyNumberFormat="1" applyFont="1" applyFill="1" applyBorder="1"/>
    <xf numFmtId="0" fontId="29" fillId="0" borderId="0" xfId="0" applyFont="1" applyAlignment="1">
      <alignment horizontal="left"/>
    </xf>
    <xf numFmtId="0" fontId="29" fillId="0" borderId="25" xfId="0" applyFont="1" applyFill="1" applyBorder="1" applyAlignment="1">
      <alignment horizontal="left"/>
    </xf>
    <xf numFmtId="0" fontId="13" fillId="0" borderId="7" xfId="0" applyFont="1" applyFill="1" applyBorder="1"/>
    <xf numFmtId="1" fontId="13" fillId="0" borderId="7" xfId="0" applyNumberFormat="1" applyFont="1" applyFill="1" applyBorder="1"/>
    <xf numFmtId="0" fontId="13" fillId="0" borderId="8" xfId="0" applyFont="1" applyFill="1" applyBorder="1"/>
    <xf numFmtId="1" fontId="13" fillId="0" borderId="0" xfId="0" applyNumberFormat="1" applyFont="1" applyFill="1" applyBorder="1"/>
    <xf numFmtId="0" fontId="13" fillId="0" borderId="2" xfId="0" applyFont="1" applyFill="1" applyBorder="1"/>
    <xf numFmtId="0" fontId="13" fillId="0" borderId="25" xfId="0" applyFont="1" applyFill="1" applyBorder="1" applyAlignment="1">
      <alignment horizontal="left"/>
    </xf>
    <xf numFmtId="0" fontId="13" fillId="0" borderId="25" xfId="0" applyFont="1" applyFill="1" applyBorder="1"/>
    <xf numFmtId="0" fontId="13" fillId="0" borderId="26" xfId="0" applyFont="1" applyFill="1" applyBorder="1"/>
    <xf numFmtId="1" fontId="13" fillId="0" borderId="25" xfId="0" applyNumberFormat="1" applyFont="1" applyFill="1" applyBorder="1"/>
    <xf numFmtId="2" fontId="13" fillId="0" borderId="25" xfId="0" applyNumberFormat="1" applyFont="1" applyFill="1" applyBorder="1"/>
    <xf numFmtId="0" fontId="13" fillId="0" borderId="28" xfId="0" applyFont="1" applyFill="1" applyBorder="1"/>
    <xf numFmtId="0" fontId="14" fillId="0" borderId="25" xfId="0" applyFont="1" applyFill="1" applyBorder="1" applyAlignment="1">
      <alignment horizontal="left"/>
    </xf>
    <xf numFmtId="0" fontId="13" fillId="0" borderId="3" xfId="0" applyFont="1" applyFill="1" applyBorder="1"/>
    <xf numFmtId="0" fontId="13" fillId="0" borderId="24" xfId="0" applyFont="1" applyFill="1" applyBorder="1"/>
    <xf numFmtId="0" fontId="29" fillId="0" borderId="24" xfId="0" applyFont="1" applyFill="1" applyBorder="1"/>
    <xf numFmtId="0" fontId="15" fillId="0" borderId="7" xfId="0" applyFont="1" applyBorder="1" applyAlignment="1">
      <alignment horizontal="left"/>
    </xf>
    <xf numFmtId="0" fontId="15" fillId="0" borderId="0" xfId="0" applyFont="1" applyBorder="1" applyAlignment="1">
      <alignment horizontal="left"/>
    </xf>
    <xf numFmtId="0" fontId="15" fillId="0" borderId="3" xfId="0" applyFont="1" applyBorder="1" applyAlignment="1">
      <alignment horizontal="left"/>
    </xf>
    <xf numFmtId="0" fontId="13" fillId="0" borderId="0" xfId="0" applyFont="1" applyFill="1" applyAlignment="1"/>
    <xf numFmtId="0" fontId="13" fillId="0" borderId="13" xfId="0" applyFont="1" applyFill="1" applyBorder="1" applyAlignment="1"/>
    <xf numFmtId="1" fontId="13" fillId="0" borderId="0" xfId="0" applyNumberFormat="1" applyFont="1" applyFill="1" applyBorder="1" applyAlignment="1">
      <alignment vertical="center"/>
    </xf>
    <xf numFmtId="183" fontId="13" fillId="0" borderId="0" xfId="0" applyNumberFormat="1" applyFont="1" applyFill="1" applyBorder="1" applyAlignment="1">
      <alignment vertical="center"/>
    </xf>
    <xf numFmtId="2" fontId="13" fillId="0" borderId="0" xfId="0" applyNumberFormat="1" applyFont="1" applyFill="1" applyBorder="1" applyAlignment="1">
      <alignment vertical="center"/>
    </xf>
    <xf numFmtId="0" fontId="13" fillId="0" borderId="19" xfId="0" applyFont="1" applyFill="1" applyBorder="1" applyAlignment="1"/>
    <xf numFmtId="2" fontId="13" fillId="0" borderId="17" xfId="0" applyNumberFormat="1" applyFont="1" applyFill="1" applyBorder="1" applyAlignment="1">
      <alignment vertical="center"/>
    </xf>
    <xf numFmtId="2" fontId="13" fillId="0" borderId="19" xfId="0" applyNumberFormat="1" applyFont="1" applyFill="1" applyBorder="1" applyAlignment="1">
      <alignment vertical="center"/>
    </xf>
    <xf numFmtId="2" fontId="13" fillId="0" borderId="0" xfId="0" applyNumberFormat="1" applyFont="1" applyFill="1" applyBorder="1" applyAlignment="1"/>
    <xf numFmtId="2" fontId="13" fillId="0" borderId="2" xfId="0" applyNumberFormat="1" applyFont="1" applyFill="1" applyBorder="1" applyAlignment="1">
      <alignment vertical="center"/>
    </xf>
    <xf numFmtId="1" fontId="13" fillId="0" borderId="0" xfId="0" applyNumberFormat="1" applyFont="1" applyFill="1" applyBorder="1" applyAlignment="1"/>
    <xf numFmtId="0" fontId="13" fillId="0" borderId="2" xfId="0" applyFont="1" applyFill="1" applyBorder="1" applyAlignment="1"/>
    <xf numFmtId="0" fontId="13" fillId="0" borderId="12" xfId="0" applyFont="1" applyFill="1" applyBorder="1" applyAlignment="1">
      <alignment horizontal="left"/>
    </xf>
    <xf numFmtId="1" fontId="13" fillId="0" borderId="7" xfId="0" applyNumberFormat="1" applyFont="1" applyFill="1" applyBorder="1" applyAlignment="1">
      <alignment horizontal="left" vertical="center"/>
    </xf>
    <xf numFmtId="183" fontId="13" fillId="0" borderId="7" xfId="0" applyNumberFormat="1" applyFont="1" applyFill="1" applyBorder="1" applyAlignment="1">
      <alignment horizontal="left" vertical="center"/>
    </xf>
    <xf numFmtId="2" fontId="13" fillId="0" borderId="7" xfId="0" applyNumberFormat="1" applyFont="1" applyFill="1" applyBorder="1" applyAlignment="1">
      <alignment horizontal="left" vertical="center"/>
    </xf>
    <xf numFmtId="0" fontId="13" fillId="0" borderId="4" xfId="0" applyFont="1" applyFill="1" applyBorder="1" applyAlignment="1">
      <alignment horizontal="left"/>
    </xf>
    <xf numFmtId="0" fontId="13" fillId="0" borderId="12" xfId="0" applyFont="1" applyFill="1" applyBorder="1" applyAlignment="1">
      <alignment horizontal="left" vertical="center"/>
    </xf>
    <xf numFmtId="2" fontId="13" fillId="0" borderId="4" xfId="0" applyNumberFormat="1" applyFont="1" applyFill="1" applyBorder="1" applyAlignment="1">
      <alignment horizontal="left" vertical="center"/>
    </xf>
    <xf numFmtId="2" fontId="13" fillId="0" borderId="7" xfId="0" applyNumberFormat="1" applyFont="1" applyFill="1" applyBorder="1" applyAlignment="1">
      <alignment horizontal="left"/>
    </xf>
    <xf numFmtId="2" fontId="13" fillId="0" borderId="8" xfId="0" applyNumberFormat="1" applyFont="1" applyFill="1" applyBorder="1" applyAlignment="1">
      <alignment horizontal="left" vertical="center"/>
    </xf>
    <xf numFmtId="0" fontId="13" fillId="0" borderId="0" xfId="0" applyFont="1" applyFill="1" applyAlignment="1">
      <alignment horizontal="left"/>
    </xf>
    <xf numFmtId="0" fontId="13" fillId="0" borderId="13" xfId="0" applyFont="1" applyFill="1" applyBorder="1" applyAlignment="1">
      <alignment horizontal="left"/>
    </xf>
    <xf numFmtId="1" fontId="13" fillId="0" borderId="0" xfId="0" applyNumberFormat="1" applyFont="1" applyFill="1" applyBorder="1" applyAlignment="1">
      <alignment horizontal="left" vertical="center"/>
    </xf>
    <xf numFmtId="183" fontId="13" fillId="0" borderId="0" xfId="0" applyNumberFormat="1" applyFont="1" applyFill="1" applyBorder="1" applyAlignment="1">
      <alignment horizontal="left" vertical="center"/>
    </xf>
    <xf numFmtId="2" fontId="13" fillId="0" borderId="0" xfId="0" applyNumberFormat="1" applyFont="1" applyFill="1" applyBorder="1" applyAlignment="1">
      <alignment horizontal="left" vertical="center"/>
    </xf>
    <xf numFmtId="0" fontId="13" fillId="0" borderId="19" xfId="0" applyFont="1" applyFill="1" applyBorder="1" applyAlignment="1">
      <alignment horizontal="left"/>
    </xf>
    <xf numFmtId="0" fontId="13" fillId="0" borderId="13" xfId="0" applyFont="1" applyFill="1" applyBorder="1" applyAlignment="1">
      <alignment horizontal="left" vertical="center"/>
    </xf>
    <xf numFmtId="2" fontId="13" fillId="0" borderId="19" xfId="0" applyNumberFormat="1" applyFont="1" applyFill="1" applyBorder="1" applyAlignment="1">
      <alignment horizontal="left" vertical="center"/>
    </xf>
    <xf numFmtId="2" fontId="13" fillId="0" borderId="0" xfId="0" applyNumberFormat="1" applyFont="1" applyFill="1" applyBorder="1" applyAlignment="1">
      <alignment horizontal="left"/>
    </xf>
    <xf numFmtId="2" fontId="13" fillId="0" borderId="2" xfId="0" applyNumberFormat="1" applyFont="1" applyFill="1" applyBorder="1" applyAlignment="1">
      <alignment horizontal="left" vertical="center"/>
    </xf>
    <xf numFmtId="2" fontId="29" fillId="0" borderId="19" xfId="0" applyNumberFormat="1" applyFont="1" applyBorder="1"/>
    <xf numFmtId="2" fontId="29" fillId="0" borderId="1" xfId="0" applyNumberFormat="1" applyFont="1" applyBorder="1"/>
    <xf numFmtId="2" fontId="29" fillId="0" borderId="4" xfId="0" applyNumberFormat="1" applyFont="1" applyBorder="1"/>
    <xf numFmtId="2" fontId="29" fillId="0" borderId="20" xfId="0" applyNumberFormat="1" applyFont="1" applyBorder="1"/>
    <xf numFmtId="0" fontId="29" fillId="0" borderId="8" xfId="0" applyFont="1" applyBorder="1" applyAlignment="1"/>
    <xf numFmtId="0" fontId="29" fillId="0" borderId="2" xfId="0" applyFont="1" applyBorder="1" applyAlignment="1"/>
    <xf numFmtId="0" fontId="29" fillId="0" borderId="1" xfId="0" applyFont="1" applyBorder="1" applyAlignment="1"/>
    <xf numFmtId="0" fontId="13" fillId="0" borderId="24" xfId="0" applyFont="1" applyFill="1" applyBorder="1" applyAlignment="1">
      <alignment horizontal="center"/>
    </xf>
    <xf numFmtId="2" fontId="29" fillId="0" borderId="15" xfId="0" applyNumberFormat="1" applyFont="1" applyBorder="1"/>
    <xf numFmtId="2" fontId="29" fillId="0" borderId="12" xfId="0" applyNumberFormat="1" applyFont="1" applyBorder="1"/>
    <xf numFmtId="2" fontId="29" fillId="0" borderId="13" xfId="0" applyNumberFormat="1" applyFont="1" applyBorder="1"/>
    <xf numFmtId="2" fontId="29" fillId="0" borderId="14" xfId="0" applyNumberFormat="1" applyFont="1" applyBorder="1"/>
    <xf numFmtId="2" fontId="29" fillId="0" borderId="2" xfId="0" applyNumberFormat="1" applyFont="1" applyBorder="1"/>
    <xf numFmtId="2" fontId="29" fillId="0" borderId="28" xfId="0" applyNumberFormat="1" applyFont="1" applyFill="1" applyBorder="1" applyAlignment="1">
      <alignment horizontal="center" vertical="center"/>
    </xf>
    <xf numFmtId="1" fontId="29" fillId="0" borderId="4" xfId="0" applyNumberFormat="1" applyFont="1" applyBorder="1" applyAlignment="1">
      <alignment horizontal="center" vertical="center"/>
    </xf>
    <xf numFmtId="1" fontId="29" fillId="0" borderId="19" xfId="0" applyNumberFormat="1" applyFont="1" applyBorder="1" applyAlignment="1">
      <alignment horizontal="center" vertical="center"/>
    </xf>
    <xf numFmtId="1" fontId="29" fillId="0" borderId="19" xfId="0" applyNumberFormat="1" applyFont="1" applyFill="1" applyBorder="1" applyAlignment="1">
      <alignment horizontal="center" vertical="center"/>
    </xf>
    <xf numFmtId="1" fontId="29" fillId="0" borderId="20" xfId="0" applyNumberFormat="1" applyFont="1" applyBorder="1" applyAlignment="1">
      <alignment horizontal="center" vertical="center"/>
    </xf>
    <xf numFmtId="1" fontId="29" fillId="0" borderId="1" xfId="0" applyNumberFormat="1" applyFont="1" applyBorder="1" applyAlignment="1">
      <alignment horizontal="center" vertical="center"/>
    </xf>
    <xf numFmtId="1" fontId="29" fillId="0" borderId="20" xfId="0" applyNumberFormat="1" applyFont="1" applyFill="1" applyBorder="1" applyAlignment="1">
      <alignment horizontal="center" vertical="center"/>
    </xf>
    <xf numFmtId="0" fontId="29" fillId="0" borderId="34" xfId="0" applyFont="1" applyBorder="1"/>
    <xf numFmtId="1" fontId="29" fillId="0" borderId="30" xfId="0" applyNumberFormat="1" applyFont="1" applyBorder="1"/>
    <xf numFmtId="1" fontId="29" fillId="0" borderId="31" xfId="0" applyNumberFormat="1" applyFont="1" applyBorder="1"/>
    <xf numFmtId="1" fontId="29" fillId="0" borderId="31" xfId="0" applyNumberFormat="1" applyFont="1" applyFill="1" applyBorder="1"/>
    <xf numFmtId="1" fontId="29" fillId="0" borderId="32" xfId="0" applyNumberFormat="1" applyFont="1" applyBorder="1"/>
    <xf numFmtId="1" fontId="29" fillId="0" borderId="33" xfId="0" applyNumberFormat="1" applyFont="1" applyBorder="1"/>
    <xf numFmtId="1" fontId="29" fillId="0" borderId="28" xfId="0" applyNumberFormat="1" applyFont="1" applyFill="1" applyBorder="1"/>
    <xf numFmtId="0" fontId="29" fillId="0" borderId="35" xfId="0" applyFont="1" applyBorder="1" applyAlignment="1"/>
    <xf numFmtId="1" fontId="29" fillId="0" borderId="24" xfId="0" applyNumberFormat="1" applyFont="1" applyBorder="1"/>
    <xf numFmtId="1" fontId="13" fillId="0" borderId="19" xfId="0" applyNumberFormat="1" applyFont="1" applyBorder="1" applyAlignment="1">
      <alignment horizontal="center" vertical="center"/>
    </xf>
    <xf numFmtId="1" fontId="13" fillId="0" borderId="19" xfId="0" applyNumberFormat="1" applyFont="1" applyFill="1" applyBorder="1" applyAlignment="1">
      <alignment horizontal="center" vertical="center"/>
    </xf>
    <xf numFmtId="1" fontId="13" fillId="0" borderId="31" xfId="0" applyNumberFormat="1" applyFont="1" applyBorder="1" applyAlignment="1">
      <alignment horizontal="center"/>
    </xf>
    <xf numFmtId="0" fontId="13" fillId="0" borderId="2" xfId="0" applyFont="1" applyBorder="1" applyAlignment="1">
      <alignment horizontal="center"/>
    </xf>
    <xf numFmtId="1" fontId="13" fillId="0" borderId="31" xfId="0" applyNumberFormat="1" applyFont="1" applyFill="1" applyBorder="1" applyAlignment="1">
      <alignment horizontal="center"/>
    </xf>
    <xf numFmtId="1" fontId="13" fillId="0" borderId="2" xfId="0" applyNumberFormat="1" applyFont="1" applyFill="1" applyBorder="1" applyAlignment="1">
      <alignment horizontal="center"/>
    </xf>
    <xf numFmtId="2" fontId="13" fillId="0" borderId="28" xfId="0" applyNumberFormat="1" applyFont="1" applyFill="1" applyBorder="1" applyAlignment="1">
      <alignment horizontal="center" vertical="center"/>
    </xf>
    <xf numFmtId="1" fontId="13" fillId="0" borderId="20" xfId="0" applyNumberFormat="1" applyFont="1" applyFill="1" applyBorder="1" applyAlignment="1">
      <alignment horizontal="center" vertical="center"/>
    </xf>
    <xf numFmtId="1" fontId="13" fillId="0" borderId="28" xfId="0" applyNumberFormat="1" applyFont="1" applyFill="1" applyBorder="1" applyAlignment="1">
      <alignment horizontal="center"/>
    </xf>
    <xf numFmtId="2" fontId="29" fillId="0" borderId="8" xfId="0" applyNumberFormat="1" applyFont="1" applyBorder="1"/>
    <xf numFmtId="2" fontId="29" fillId="0" borderId="24" xfId="0" applyNumberFormat="1" applyFont="1" applyBorder="1"/>
    <xf numFmtId="0" fontId="29" fillId="0" borderId="4"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0" borderId="1" xfId="0" applyFont="1" applyBorder="1" applyAlignment="1">
      <alignment horizontal="center" vertical="center"/>
    </xf>
    <xf numFmtId="0" fontId="13" fillId="0" borderId="19" xfId="0" applyFont="1" applyBorder="1" applyAlignment="1">
      <alignment horizontal="center" vertical="center"/>
    </xf>
    <xf numFmtId="0" fontId="13" fillId="0" borderId="19" xfId="0" applyFont="1" applyFill="1" applyBorder="1" applyAlignment="1">
      <alignment horizontal="center" vertical="center"/>
    </xf>
    <xf numFmtId="2" fontId="29" fillId="0" borderId="33" xfId="0" applyNumberFormat="1" applyFont="1" applyBorder="1"/>
    <xf numFmtId="2" fontId="29" fillId="0" borderId="30" xfId="0" applyNumberFormat="1" applyFont="1" applyBorder="1"/>
    <xf numFmtId="2" fontId="29" fillId="0" borderId="7" xfId="0" applyNumberFormat="1" applyFont="1" applyBorder="1" applyAlignment="1"/>
    <xf numFmtId="2" fontId="29" fillId="0" borderId="31" xfId="0" applyNumberFormat="1" applyFont="1" applyBorder="1"/>
    <xf numFmtId="2" fontId="29" fillId="0" borderId="0" xfId="0" applyNumberFormat="1" applyFont="1" applyBorder="1" applyAlignment="1"/>
    <xf numFmtId="2" fontId="29" fillId="0" borderId="32" xfId="0" applyNumberFormat="1" applyFont="1" applyBorder="1"/>
    <xf numFmtId="2" fontId="29" fillId="0" borderId="3" xfId="0" applyNumberFormat="1" applyFont="1" applyBorder="1" applyAlignment="1"/>
    <xf numFmtId="2" fontId="29" fillId="0" borderId="9" xfId="0" applyNumberFormat="1" applyFont="1" applyBorder="1" applyAlignment="1"/>
    <xf numFmtId="2" fontId="13" fillId="0" borderId="31" xfId="0" applyNumberFormat="1" applyFont="1" applyBorder="1" applyAlignment="1">
      <alignment horizontal="center"/>
    </xf>
    <xf numFmtId="2" fontId="13" fillId="0" borderId="31" xfId="0" applyNumberFormat="1" applyFont="1" applyFill="1" applyBorder="1" applyAlignment="1">
      <alignment horizontal="center"/>
    </xf>
    <xf numFmtId="0" fontId="29" fillId="0" borderId="19" xfId="0" applyFont="1" applyFill="1" applyBorder="1" applyAlignment="1">
      <alignment horizontal="center" vertical="center"/>
    </xf>
    <xf numFmtId="0" fontId="29" fillId="0" borderId="19" xfId="0" applyFont="1" applyBorder="1" applyAlignment="1"/>
    <xf numFmtId="0" fontId="29" fillId="0" borderId="19" xfId="0" applyFont="1" applyFill="1" applyBorder="1" applyAlignment="1"/>
    <xf numFmtId="1" fontId="13" fillId="0" borderId="17" xfId="0" applyNumberFormat="1" applyFont="1" applyBorder="1" applyAlignment="1">
      <alignment horizontal="center" vertical="center"/>
    </xf>
    <xf numFmtId="1" fontId="13" fillId="0" borderId="2" xfId="0" applyNumberFormat="1" applyFont="1" applyBorder="1" applyAlignment="1">
      <alignment horizontal="center" vertical="center"/>
    </xf>
    <xf numFmtId="1" fontId="13" fillId="0" borderId="17" xfId="0" applyNumberFormat="1" applyFont="1" applyFill="1" applyBorder="1" applyAlignment="1">
      <alignment horizontal="center" vertical="center"/>
    </xf>
    <xf numFmtId="1" fontId="13" fillId="0" borderId="2" xfId="0" applyNumberFormat="1" applyFont="1" applyFill="1" applyBorder="1" applyAlignment="1">
      <alignment horizontal="center" vertical="center"/>
    </xf>
    <xf numFmtId="0" fontId="29" fillId="0" borderId="4" xfId="0" applyFont="1" applyBorder="1" applyAlignment="1"/>
    <xf numFmtId="0" fontId="29" fillId="0" borderId="20" xfId="0" applyFont="1" applyBorder="1" applyAlignment="1"/>
    <xf numFmtId="1" fontId="13" fillId="0" borderId="0" xfId="0" applyNumberFormat="1" applyFont="1" applyBorder="1" applyAlignment="1">
      <alignment horizontal="center"/>
    </xf>
    <xf numFmtId="2" fontId="29" fillId="0" borderId="2" xfId="0" applyNumberFormat="1" applyFont="1" applyFill="1" applyBorder="1"/>
    <xf numFmtId="2" fontId="29" fillId="0" borderId="31" xfId="0" applyNumberFormat="1" applyFont="1" applyFill="1" applyBorder="1"/>
    <xf numFmtId="2" fontId="29" fillId="0" borderId="0" xfId="0" applyNumberFormat="1" applyFont="1" applyFill="1" applyBorder="1" applyAlignment="1"/>
    <xf numFmtId="2" fontId="29" fillId="0" borderId="0" xfId="0" applyNumberFormat="1" applyFont="1" applyFill="1"/>
    <xf numFmtId="0" fontId="13" fillId="0" borderId="35" xfId="0" applyFont="1" applyBorder="1" applyAlignment="1">
      <alignment horizontal="center"/>
    </xf>
    <xf numFmtId="0" fontId="15" fillId="0" borderId="21" xfId="0" applyFont="1" applyBorder="1" applyAlignment="1">
      <alignment horizontal="left"/>
    </xf>
    <xf numFmtId="1" fontId="13" fillId="0" borderId="4" xfId="0" applyNumberFormat="1" applyFont="1" applyBorder="1" applyAlignment="1">
      <alignment horizontal="center" vertical="center"/>
    </xf>
    <xf numFmtId="0" fontId="13" fillId="0" borderId="4" xfId="0" applyFont="1" applyBorder="1" applyAlignment="1">
      <alignment horizontal="center" vertical="center"/>
    </xf>
    <xf numFmtId="0" fontId="15" fillId="0" borderId="17" xfId="0" applyFont="1" applyBorder="1" applyAlignment="1">
      <alignment horizontal="left"/>
    </xf>
    <xf numFmtId="0" fontId="15" fillId="0" borderId="22" xfId="0" applyFont="1" applyBorder="1" applyAlignment="1">
      <alignment horizontal="left"/>
    </xf>
    <xf numFmtId="0" fontId="13" fillId="0" borderId="20" xfId="0" applyFont="1" applyBorder="1"/>
    <xf numFmtId="1" fontId="13" fillId="0" borderId="20" xfId="0" applyNumberFormat="1" applyFont="1" applyBorder="1" applyAlignment="1">
      <alignment horizontal="center" vertical="center"/>
    </xf>
    <xf numFmtId="0" fontId="13" fillId="0" borderId="20" xfId="0" applyFont="1" applyBorder="1" applyAlignment="1">
      <alignment horizontal="center" vertical="center"/>
    </xf>
    <xf numFmtId="0" fontId="13" fillId="0" borderId="1" xfId="0" applyFont="1" applyBorder="1"/>
    <xf numFmtId="1"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 fontId="13" fillId="0" borderId="30" xfId="0" applyNumberFormat="1" applyFont="1" applyBorder="1" applyAlignment="1">
      <alignment horizontal="center"/>
    </xf>
    <xf numFmtId="2" fontId="13" fillId="0" borderId="30" xfId="0" applyNumberFormat="1" applyFont="1" applyBorder="1" applyAlignment="1">
      <alignment horizontal="center"/>
    </xf>
    <xf numFmtId="0" fontId="13" fillId="0" borderId="8" xfId="0" applyFont="1" applyBorder="1" applyAlignment="1">
      <alignment horizontal="center"/>
    </xf>
    <xf numFmtId="1" fontId="13" fillId="0" borderId="32" xfId="0" applyNumberFormat="1" applyFont="1" applyBorder="1" applyAlignment="1">
      <alignment horizontal="center"/>
    </xf>
    <xf numFmtId="2" fontId="13" fillId="0" borderId="32" xfId="0" applyNumberFormat="1" applyFont="1" applyBorder="1" applyAlignment="1">
      <alignment horizontal="center"/>
    </xf>
    <xf numFmtId="0" fontId="13" fillId="0" borderId="24" xfId="0" applyFont="1" applyBorder="1" applyAlignment="1">
      <alignment horizontal="center"/>
    </xf>
    <xf numFmtId="1" fontId="13" fillId="0" borderId="33" xfId="0" applyNumberFormat="1" applyFont="1" applyBorder="1" applyAlignment="1">
      <alignment horizontal="center"/>
    </xf>
    <xf numFmtId="2" fontId="13" fillId="0" borderId="33" xfId="0" applyNumberFormat="1" applyFont="1" applyBorder="1" applyAlignment="1">
      <alignment horizontal="center"/>
    </xf>
    <xf numFmtId="1" fontId="13" fillId="0" borderId="4" xfId="0" applyNumberFormat="1" applyFont="1" applyFill="1" applyBorder="1" applyAlignment="1">
      <alignment horizontal="center" vertical="center"/>
    </xf>
    <xf numFmtId="1" fontId="29" fillId="0" borderId="8" xfId="0" applyNumberFormat="1" applyFont="1" applyBorder="1"/>
    <xf numFmtId="1" fontId="13" fillId="0" borderId="2" xfId="0" applyNumberFormat="1" applyFont="1" applyBorder="1" applyAlignment="1">
      <alignment horizontal="center"/>
    </xf>
    <xf numFmtId="2" fontId="13" fillId="0" borderId="0" xfId="0" applyNumberFormat="1" applyFont="1" applyFill="1" applyAlignment="1">
      <alignment horizontal="center"/>
    </xf>
    <xf numFmtId="1" fontId="13" fillId="0" borderId="3" xfId="0" applyNumberFormat="1" applyFont="1" applyFill="1" applyBorder="1" applyAlignment="1">
      <alignment horizontal="center"/>
    </xf>
    <xf numFmtId="0" fontId="31" fillId="0" borderId="19" xfId="0" applyFont="1" applyBorder="1" applyAlignment="1">
      <alignment horizontal="center" vertical="center" wrapText="1"/>
    </xf>
    <xf numFmtId="1" fontId="13" fillId="0" borderId="19" xfId="0" applyNumberFormat="1" applyFont="1" applyFill="1" applyBorder="1" applyAlignment="1">
      <alignment vertical="center"/>
    </xf>
    <xf numFmtId="0" fontId="13" fillId="0" borderId="19" xfId="0" applyFont="1" applyFill="1" applyBorder="1" applyAlignment="1">
      <alignment vertical="center"/>
    </xf>
    <xf numFmtId="2" fontId="13" fillId="0" borderId="2" xfId="0" applyNumberFormat="1" applyFont="1" applyFill="1" applyBorder="1" applyAlignment="1"/>
    <xf numFmtId="2" fontId="13" fillId="0" borderId="31" xfId="0" applyNumberFormat="1" applyFont="1" applyFill="1" applyBorder="1" applyAlignment="1"/>
    <xf numFmtId="0" fontId="13" fillId="0" borderId="31" xfId="0" applyFont="1" applyFill="1" applyBorder="1" applyAlignment="1"/>
    <xf numFmtId="182" fontId="32" fillId="6" borderId="0" xfId="0" applyNumberFormat="1" applyFont="1" applyFill="1" applyBorder="1" applyAlignment="1">
      <alignment horizontal="left" vertical="center"/>
    </xf>
    <xf numFmtId="0" fontId="14" fillId="0" borderId="1" xfId="0" applyFont="1" applyBorder="1" applyAlignment="1">
      <alignment horizontal="center" vertical="center" wrapText="1"/>
    </xf>
    <xf numFmtId="0" fontId="14" fillId="0" borderId="4"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19" xfId="0" applyFont="1" applyBorder="1" applyAlignment="1">
      <alignment horizontal="center" vertical="center" wrapText="1"/>
    </xf>
    <xf numFmtId="0" fontId="29" fillId="0" borderId="36" xfId="0" applyFont="1" applyBorder="1"/>
    <xf numFmtId="0" fontId="29" fillId="0" borderId="35" xfId="0" applyFont="1" applyBorder="1"/>
    <xf numFmtId="0" fontId="29" fillId="0" borderId="37" xfId="0" applyFont="1" applyBorder="1"/>
    <xf numFmtId="0" fontId="29" fillId="0" borderId="38" xfId="0" applyFont="1" applyBorder="1"/>
    <xf numFmtId="0" fontId="13" fillId="0" borderId="35" xfId="0" applyFont="1" applyFill="1" applyBorder="1" applyAlignment="1">
      <alignment horizontal="center"/>
    </xf>
    <xf numFmtId="2" fontId="13" fillId="0" borderId="7" xfId="0" applyNumberFormat="1" applyFont="1" applyFill="1" applyBorder="1" applyAlignment="1">
      <alignment horizontal="center" vertical="center" wrapText="1"/>
    </xf>
    <xf numFmtId="2" fontId="13" fillId="0" borderId="0" xfId="0" applyNumberFormat="1" applyFont="1" applyFill="1" applyBorder="1" applyAlignment="1">
      <alignment horizontal="center" vertical="center" wrapText="1"/>
    </xf>
    <xf numFmtId="0" fontId="13" fillId="0" borderId="18" xfId="0" applyFont="1" applyBorder="1"/>
    <xf numFmtId="2" fontId="13" fillId="0" borderId="7" xfId="0" applyNumberFormat="1" applyFont="1" applyBorder="1" applyAlignment="1">
      <alignment horizontal="center" vertical="center" wrapText="1"/>
    </xf>
    <xf numFmtId="2" fontId="13" fillId="0" borderId="0" xfId="0" applyNumberFormat="1" applyFont="1" applyBorder="1" applyAlignment="1">
      <alignment horizontal="center" vertical="center" wrapText="1"/>
    </xf>
    <xf numFmtId="2" fontId="13" fillId="0" borderId="3" xfId="0" applyNumberFormat="1" applyFont="1" applyBorder="1" applyAlignment="1">
      <alignment horizontal="center" vertical="center" wrapText="1"/>
    </xf>
    <xf numFmtId="2" fontId="13" fillId="0" borderId="9" xfId="0" applyNumberFormat="1" applyFont="1" applyBorder="1" applyAlignment="1">
      <alignment horizontal="center" vertical="center" wrapText="1"/>
    </xf>
    <xf numFmtId="182" fontId="16" fillId="6" borderId="9" xfId="0" applyNumberFormat="1" applyFont="1" applyFill="1" applyBorder="1" applyAlignment="1">
      <alignment horizontal="left" vertical="center"/>
    </xf>
    <xf numFmtId="0" fontId="31" fillId="0" borderId="21" xfId="0" applyFont="1" applyBorder="1" applyAlignment="1">
      <alignment horizontal="center" vertical="center" wrapText="1"/>
    </xf>
    <xf numFmtId="0" fontId="31" fillId="0" borderId="7"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13" fillId="0" borderId="12" xfId="0" applyFont="1" applyBorder="1"/>
    <xf numFmtId="2" fontId="13" fillId="0" borderId="7" xfId="0" applyNumberFormat="1" applyFont="1" applyBorder="1"/>
    <xf numFmtId="0" fontId="13" fillId="0" borderId="7" xfId="0" applyFont="1" applyBorder="1" applyAlignment="1"/>
    <xf numFmtId="0" fontId="13" fillId="0" borderId="13" xfId="0" applyFont="1" applyBorder="1"/>
    <xf numFmtId="2" fontId="13" fillId="0" borderId="0" xfId="0" applyNumberFormat="1" applyFont="1" applyBorder="1"/>
    <xf numFmtId="0" fontId="13" fillId="0" borderId="0" xfId="0" applyFont="1" applyBorder="1" applyAlignment="1"/>
    <xf numFmtId="0" fontId="13" fillId="0" borderId="13" xfId="0" applyFont="1" applyFill="1" applyBorder="1"/>
    <xf numFmtId="1" fontId="29" fillId="0" borderId="0" xfId="0" applyNumberFormat="1" applyFont="1" applyAlignment="1">
      <alignment horizontal="center"/>
    </xf>
    <xf numFmtId="1" fontId="29" fillId="0" borderId="5" xfId="0" applyNumberFormat="1" applyFont="1" applyBorder="1" applyAlignment="1">
      <alignment horizontal="center"/>
    </xf>
    <xf numFmtId="0" fontId="29" fillId="0" borderId="24" xfId="0" applyFont="1" applyBorder="1" applyAlignment="1"/>
    <xf numFmtId="0" fontId="29" fillId="0" borderId="10" xfId="0" applyFont="1" applyBorder="1" applyAlignment="1"/>
    <xf numFmtId="2" fontId="13" fillId="0" borderId="12" xfId="0" applyNumberFormat="1" applyFont="1" applyFill="1" applyBorder="1" applyAlignment="1">
      <alignment horizontal="center"/>
    </xf>
    <xf numFmtId="2" fontId="13" fillId="0" borderId="13" xfId="0" applyNumberFormat="1" applyFont="1" applyFill="1" applyBorder="1" applyAlignment="1">
      <alignment horizontal="center"/>
    </xf>
    <xf numFmtId="1" fontId="13" fillId="0" borderId="31" xfId="0" applyNumberFormat="1" applyFont="1" applyBorder="1"/>
    <xf numFmtId="2" fontId="13" fillId="0" borderId="2" xfId="0" applyNumberFormat="1" applyFont="1" applyBorder="1"/>
    <xf numFmtId="2" fontId="13" fillId="0" borderId="31" xfId="0" applyNumberFormat="1" applyFont="1" applyBorder="1"/>
    <xf numFmtId="2" fontId="13" fillId="0" borderId="0" xfId="0" applyNumberFormat="1" applyFont="1" applyBorder="1" applyAlignment="1"/>
    <xf numFmtId="0" fontId="13" fillId="0" borderId="17" xfId="0" applyFont="1" applyBorder="1" applyAlignment="1"/>
    <xf numFmtId="0" fontId="13" fillId="0" borderId="2" xfId="0" applyFont="1" applyBorder="1"/>
    <xf numFmtId="1" fontId="13" fillId="0" borderId="31" xfId="0" applyNumberFormat="1" applyFont="1" applyFill="1" applyBorder="1"/>
    <xf numFmtId="2" fontId="13" fillId="0" borderId="2" xfId="0" applyNumberFormat="1" applyFont="1" applyFill="1" applyBorder="1"/>
    <xf numFmtId="2" fontId="13" fillId="0" borderId="31" xfId="0" applyNumberFormat="1" applyFont="1" applyFill="1" applyBorder="1"/>
    <xf numFmtId="0" fontId="13" fillId="0" borderId="17" xfId="0" applyFont="1" applyFill="1" applyBorder="1" applyAlignment="1"/>
    <xf numFmtId="0" fontId="13" fillId="0" borderId="21" xfId="0" applyFont="1" applyFill="1" applyBorder="1" applyAlignment="1">
      <alignment horizontal="left"/>
    </xf>
    <xf numFmtId="0" fontId="13" fillId="0" borderId="17" xfId="0" applyFont="1" applyFill="1" applyBorder="1" applyAlignment="1">
      <alignment horizontal="left"/>
    </xf>
    <xf numFmtId="0" fontId="13" fillId="0" borderId="22" xfId="0" applyFont="1" applyFill="1" applyBorder="1" applyAlignment="1">
      <alignment horizontal="left"/>
    </xf>
    <xf numFmtId="0" fontId="31" fillId="0" borderId="30"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0" fontId="30" fillId="0" borderId="0" xfId="0" applyFont="1" applyAlignment="1"/>
    <xf numFmtId="182" fontId="32" fillId="6" borderId="23" xfId="0" applyNumberFormat="1" applyFont="1" applyFill="1" applyBorder="1" applyAlignment="1">
      <alignment vertical="center"/>
    </xf>
    <xf numFmtId="0" fontId="33" fillId="0" borderId="21" xfId="0" applyFont="1" applyBorder="1" applyAlignment="1"/>
    <xf numFmtId="0" fontId="33" fillId="0" borderId="17" xfId="0" applyFont="1" applyBorder="1" applyAlignment="1"/>
    <xf numFmtId="0" fontId="33" fillId="0" borderId="22" xfId="0" applyFont="1" applyBorder="1" applyAlignment="1"/>
    <xf numFmtId="0" fontId="13" fillId="0" borderId="25" xfId="0" applyFont="1" applyFill="1" applyBorder="1" applyAlignment="1"/>
    <xf numFmtId="0" fontId="13" fillId="0" borderId="17" xfId="0" applyFont="1" applyBorder="1" applyAlignment="1">
      <alignment horizontal="left"/>
    </xf>
    <xf numFmtId="1" fontId="13" fillId="0" borderId="8" xfId="0" applyNumberFormat="1" applyFont="1" applyFill="1" applyBorder="1" applyAlignment="1">
      <alignment horizontal="center"/>
    </xf>
    <xf numFmtId="1" fontId="13" fillId="0" borderId="24" xfId="0" applyNumberFormat="1" applyFont="1" applyFill="1" applyBorder="1" applyAlignment="1">
      <alignment horizontal="center"/>
    </xf>
    <xf numFmtId="0" fontId="13" fillId="0" borderId="12" xfId="0" applyFont="1" applyFill="1" applyBorder="1"/>
    <xf numFmtId="0" fontId="13" fillId="0" borderId="7" xfId="0" applyFont="1" applyFill="1" applyBorder="1" applyAlignment="1"/>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29" fillId="0" borderId="0" xfId="0" applyFont="1" applyAlignment="1">
      <alignment horizontal="right"/>
    </xf>
    <xf numFmtId="0" fontId="29" fillId="0" borderId="5" xfId="0" applyFont="1" applyBorder="1" applyAlignment="1">
      <alignment horizontal="right"/>
    </xf>
    <xf numFmtId="15" fontId="13" fillId="0" borderId="7" xfId="0" applyNumberFormat="1" applyFont="1" applyBorder="1" applyAlignment="1">
      <alignment horizontal="right"/>
    </xf>
    <xf numFmtId="15" fontId="13" fillId="0" borderId="0" xfId="0" applyNumberFormat="1" applyFont="1" applyBorder="1" applyAlignment="1">
      <alignment horizontal="right"/>
    </xf>
    <xf numFmtId="15" fontId="13" fillId="0" borderId="0" xfId="0" applyNumberFormat="1" applyFont="1" applyFill="1" applyBorder="1" applyAlignment="1">
      <alignment horizontal="right"/>
    </xf>
    <xf numFmtId="15" fontId="29" fillId="0" borderId="7" xfId="0" applyNumberFormat="1" applyFont="1" applyBorder="1" applyAlignment="1">
      <alignment horizontal="right"/>
    </xf>
    <xf numFmtId="15" fontId="29" fillId="0" borderId="0" xfId="0" applyNumberFormat="1" applyFont="1" applyBorder="1" applyAlignment="1">
      <alignment horizontal="right"/>
    </xf>
    <xf numFmtId="15" fontId="29" fillId="0" borderId="3" xfId="0" applyNumberFormat="1" applyFont="1" applyBorder="1" applyAlignment="1">
      <alignment horizontal="right"/>
    </xf>
    <xf numFmtId="15" fontId="29" fillId="0" borderId="9" xfId="0" applyNumberFormat="1" applyFont="1" applyBorder="1" applyAlignment="1">
      <alignment horizontal="right"/>
    </xf>
    <xf numFmtId="15" fontId="13" fillId="0" borderId="7" xfId="0" applyNumberFormat="1" applyFont="1" applyFill="1" applyBorder="1" applyAlignment="1">
      <alignment horizontal="right"/>
    </xf>
    <xf numFmtId="15" fontId="13" fillId="0" borderId="3" xfId="0" applyNumberFormat="1" applyFont="1" applyFill="1" applyBorder="1" applyAlignment="1">
      <alignment horizontal="right"/>
    </xf>
    <xf numFmtId="0" fontId="29" fillId="0" borderId="9" xfId="0" applyFont="1" applyBorder="1" applyAlignment="1">
      <alignment horizontal="right"/>
    </xf>
    <xf numFmtId="0" fontId="29" fillId="0" borderId="7" xfId="0" applyFont="1" applyFill="1" applyBorder="1" applyAlignment="1">
      <alignment horizontal="right"/>
    </xf>
    <xf numFmtId="0" fontId="29" fillId="0" borderId="0" xfId="0" applyFont="1" applyFill="1" applyBorder="1" applyAlignment="1">
      <alignment horizontal="right"/>
    </xf>
    <xf numFmtId="0" fontId="29" fillId="0" borderId="25" xfId="0" applyFont="1" applyFill="1" applyBorder="1" applyAlignment="1">
      <alignment horizontal="right"/>
    </xf>
    <xf numFmtId="0" fontId="13" fillId="0" borderId="7" xfId="0" applyFont="1" applyFill="1" applyBorder="1" applyAlignment="1">
      <alignment horizontal="right"/>
    </xf>
    <xf numFmtId="0" fontId="13" fillId="0" borderId="0" xfId="0" applyFont="1" applyFill="1" applyBorder="1" applyAlignment="1">
      <alignment horizontal="right"/>
    </xf>
    <xf numFmtId="0" fontId="13" fillId="0" borderId="25" xfId="0" applyFont="1" applyFill="1" applyBorder="1" applyAlignment="1">
      <alignment horizontal="right"/>
    </xf>
    <xf numFmtId="15" fontId="29" fillId="0" borderId="7" xfId="0" applyNumberFormat="1" applyFont="1" applyFill="1" applyBorder="1" applyAlignment="1">
      <alignment horizontal="right"/>
    </xf>
    <xf numFmtId="15" fontId="29" fillId="0" borderId="0" xfId="0" applyNumberFormat="1" applyFont="1" applyFill="1" applyBorder="1" applyAlignment="1">
      <alignment horizontal="right"/>
    </xf>
    <xf numFmtId="2" fontId="29" fillId="0" borderId="3" xfId="0" applyNumberFormat="1" applyFont="1" applyFill="1" applyBorder="1" applyAlignment="1">
      <alignment horizontal="center"/>
    </xf>
    <xf numFmtId="15" fontId="34" fillId="0" borderId="0" xfId="0" applyNumberFormat="1" applyFont="1" applyFill="1" applyBorder="1" applyAlignment="1">
      <alignment horizontal="right"/>
    </xf>
    <xf numFmtId="2" fontId="34" fillId="0" borderId="0" xfId="0" applyNumberFormat="1" applyFont="1" applyFill="1" applyBorder="1" applyAlignment="1">
      <alignment horizontal="center"/>
    </xf>
    <xf numFmtId="15" fontId="13" fillId="0" borderId="3" xfId="0" applyNumberFormat="1" applyFont="1" applyBorder="1" applyAlignment="1">
      <alignment horizontal="right"/>
    </xf>
    <xf numFmtId="15" fontId="13" fillId="0" borderId="9" xfId="0" applyNumberFormat="1" applyFont="1" applyBorder="1" applyAlignment="1">
      <alignment horizontal="right"/>
    </xf>
    <xf numFmtId="0" fontId="13" fillId="0" borderId="9" xfId="0" applyFont="1" applyBorder="1" applyAlignment="1">
      <alignment horizontal="right"/>
    </xf>
    <xf numFmtId="0" fontId="14" fillId="0" borderId="7" xfId="0" applyFont="1" applyFill="1" applyBorder="1" applyAlignment="1">
      <alignment horizontal="right"/>
    </xf>
    <xf numFmtId="0" fontId="14" fillId="0" borderId="0" xfId="0" applyFont="1" applyFill="1" applyBorder="1" applyAlignment="1">
      <alignment horizontal="right"/>
    </xf>
    <xf numFmtId="0" fontId="14" fillId="0" borderId="25" xfId="0" applyFont="1" applyFill="1" applyBorder="1" applyAlignment="1">
      <alignment horizontal="right"/>
    </xf>
    <xf numFmtId="0" fontId="13" fillId="0" borderId="3" xfId="0" applyFont="1" applyFill="1" applyBorder="1" applyAlignment="1">
      <alignment horizontal="right"/>
    </xf>
    <xf numFmtId="0" fontId="13" fillId="0" borderId="21" xfId="0" applyFont="1" applyBorder="1" applyAlignment="1">
      <alignment horizontal="left"/>
    </xf>
    <xf numFmtId="0" fontId="13" fillId="0" borderId="12" xfId="0" applyFont="1" applyBorder="1" applyAlignment="1">
      <alignment horizontal="left"/>
    </xf>
    <xf numFmtId="1" fontId="13" fillId="0" borderId="7" xfId="0" applyNumberFormat="1" applyFont="1" applyBorder="1" applyAlignment="1">
      <alignment horizontal="left" vertical="center"/>
    </xf>
    <xf numFmtId="183" fontId="13" fillId="0" borderId="7" xfId="0" applyNumberFormat="1" applyFont="1" applyBorder="1" applyAlignment="1">
      <alignment horizontal="left" vertical="center"/>
    </xf>
    <xf numFmtId="2" fontId="13" fillId="0" borderId="7" xfId="0" applyNumberFormat="1" applyFont="1" applyBorder="1" applyAlignment="1">
      <alignment horizontal="left" vertical="center"/>
    </xf>
    <xf numFmtId="0" fontId="13" fillId="0" borderId="4" xfId="0" applyFont="1" applyBorder="1" applyAlignment="1">
      <alignment horizontal="left"/>
    </xf>
    <xf numFmtId="2" fontId="13" fillId="0" borderId="4" xfId="0" applyNumberFormat="1" applyFont="1" applyBorder="1" applyAlignment="1">
      <alignment horizontal="left" vertical="center"/>
    </xf>
    <xf numFmtId="2" fontId="13" fillId="0" borderId="21" xfId="0" applyNumberFormat="1" applyFont="1" applyBorder="1" applyAlignment="1">
      <alignment horizontal="left" vertical="center"/>
    </xf>
    <xf numFmtId="2" fontId="13" fillId="0" borderId="8" xfId="0" applyNumberFormat="1" applyFont="1" applyBorder="1" applyAlignment="1">
      <alignment horizontal="left" vertical="center"/>
    </xf>
    <xf numFmtId="2" fontId="13" fillId="0" borderId="7" xfId="0" applyNumberFormat="1" applyFont="1" applyBorder="1" applyAlignment="1">
      <alignment horizontal="left"/>
    </xf>
    <xf numFmtId="1" fontId="13" fillId="0" borderId="4" xfId="0" applyNumberFormat="1" applyFont="1" applyBorder="1" applyAlignment="1">
      <alignment horizontal="left" vertical="center"/>
    </xf>
    <xf numFmtId="1" fontId="13" fillId="0" borderId="7" xfId="0" applyNumberFormat="1" applyFont="1" applyBorder="1" applyAlignment="1">
      <alignment horizontal="left"/>
    </xf>
    <xf numFmtId="0" fontId="13" fillId="0" borderId="4" xfId="0" applyFont="1" applyBorder="1" applyAlignment="1">
      <alignment horizontal="left" vertical="center"/>
    </xf>
    <xf numFmtId="2" fontId="13" fillId="0" borderId="8" xfId="0" applyNumberFormat="1" applyFont="1" applyBorder="1" applyAlignment="1">
      <alignment horizontal="left"/>
    </xf>
    <xf numFmtId="2" fontId="13" fillId="0" borderId="30" xfId="0" applyNumberFormat="1" applyFont="1" applyBorder="1" applyAlignment="1">
      <alignment horizontal="left"/>
    </xf>
    <xf numFmtId="0" fontId="13" fillId="0" borderId="8" xfId="0" applyFont="1" applyBorder="1" applyAlignment="1">
      <alignment horizontal="left"/>
    </xf>
    <xf numFmtId="0" fontId="13" fillId="0" borderId="13" xfId="0" applyFont="1" applyBorder="1" applyAlignment="1">
      <alignment horizontal="left"/>
    </xf>
    <xf numFmtId="1" fontId="13" fillId="0" borderId="0" xfId="0" applyNumberFormat="1" applyFont="1" applyBorder="1" applyAlignment="1">
      <alignment horizontal="left" vertical="center"/>
    </xf>
    <xf numFmtId="183" fontId="13" fillId="0" borderId="0" xfId="0" applyNumberFormat="1" applyFont="1" applyBorder="1" applyAlignment="1">
      <alignment horizontal="left" vertical="center"/>
    </xf>
    <xf numFmtId="2" fontId="13" fillId="0" borderId="0" xfId="0" applyNumberFormat="1" applyFont="1" applyBorder="1" applyAlignment="1">
      <alignment horizontal="left" vertical="center"/>
    </xf>
    <xf numFmtId="0" fontId="13" fillId="0" borderId="19" xfId="0" applyFont="1" applyBorder="1" applyAlignment="1">
      <alignment horizontal="left"/>
    </xf>
    <xf numFmtId="2" fontId="13" fillId="0" borderId="19" xfId="0" applyNumberFormat="1" applyFont="1" applyBorder="1" applyAlignment="1">
      <alignment horizontal="left" vertical="center"/>
    </xf>
    <xf numFmtId="2" fontId="13" fillId="0" borderId="17" xfId="0" applyNumberFormat="1" applyFont="1" applyBorder="1" applyAlignment="1">
      <alignment horizontal="left" vertical="center"/>
    </xf>
    <xf numFmtId="2" fontId="13" fillId="0" borderId="2" xfId="0" applyNumberFormat="1" applyFont="1" applyBorder="1" applyAlignment="1">
      <alignment horizontal="left" vertical="center"/>
    </xf>
    <xf numFmtId="2" fontId="13" fillId="0" borderId="0" xfId="0" applyNumberFormat="1" applyFont="1" applyBorder="1" applyAlignment="1">
      <alignment horizontal="left"/>
    </xf>
    <xf numFmtId="1" fontId="13" fillId="0" borderId="19" xfId="0" applyNumberFormat="1" applyFont="1" applyBorder="1" applyAlignment="1">
      <alignment horizontal="left" vertical="center"/>
    </xf>
    <xf numFmtId="1" fontId="13" fillId="0" borderId="0" xfId="0" applyNumberFormat="1" applyFont="1" applyBorder="1" applyAlignment="1">
      <alignment horizontal="left"/>
    </xf>
    <xf numFmtId="0" fontId="13" fillId="0" borderId="19" xfId="0" applyFont="1" applyBorder="1" applyAlignment="1">
      <alignment horizontal="left" vertical="center"/>
    </xf>
    <xf numFmtId="2" fontId="13" fillId="0" borderId="2" xfId="0" applyNumberFormat="1" applyFont="1" applyBorder="1" applyAlignment="1">
      <alignment horizontal="left"/>
    </xf>
    <xf numFmtId="2" fontId="13" fillId="0" borderId="31" xfId="0" applyNumberFormat="1" applyFont="1" applyBorder="1" applyAlignment="1">
      <alignment horizontal="left"/>
    </xf>
    <xf numFmtId="0" fontId="13" fillId="0" borderId="2" xfId="0" applyFont="1" applyBorder="1" applyAlignment="1">
      <alignment horizontal="left"/>
    </xf>
    <xf numFmtId="0" fontId="13" fillId="0" borderId="22" xfId="0" applyFont="1" applyBorder="1" applyAlignment="1">
      <alignment horizontal="left"/>
    </xf>
    <xf numFmtId="0" fontId="13" fillId="0" borderId="14" xfId="0" applyFont="1" applyBorder="1" applyAlignment="1">
      <alignment horizontal="left"/>
    </xf>
    <xf numFmtId="1" fontId="13" fillId="0" borderId="3" xfId="0" applyNumberFormat="1" applyFont="1" applyBorder="1" applyAlignment="1">
      <alignment horizontal="left" vertical="center"/>
    </xf>
    <xf numFmtId="183" fontId="13" fillId="0" borderId="3" xfId="0" applyNumberFormat="1" applyFont="1" applyBorder="1" applyAlignment="1">
      <alignment horizontal="left" vertical="center"/>
    </xf>
    <xf numFmtId="2" fontId="13" fillId="0" borderId="3" xfId="0" applyNumberFormat="1" applyFont="1" applyBorder="1" applyAlignment="1">
      <alignment horizontal="left" vertical="center"/>
    </xf>
    <xf numFmtId="0" fontId="13" fillId="0" borderId="20" xfId="0" applyFont="1" applyBorder="1" applyAlignment="1">
      <alignment horizontal="left"/>
    </xf>
    <xf numFmtId="2" fontId="13" fillId="0" borderId="20" xfId="0" applyNumberFormat="1" applyFont="1" applyBorder="1" applyAlignment="1">
      <alignment horizontal="left" vertical="center"/>
    </xf>
    <xf numFmtId="2" fontId="13" fillId="0" borderId="22" xfId="0" applyNumberFormat="1" applyFont="1" applyBorder="1" applyAlignment="1">
      <alignment horizontal="left" vertical="center"/>
    </xf>
    <xf numFmtId="2" fontId="13" fillId="0" borderId="24" xfId="0" applyNumberFormat="1" applyFont="1" applyBorder="1" applyAlignment="1">
      <alignment horizontal="left" vertical="center"/>
    </xf>
    <xf numFmtId="2" fontId="13" fillId="0" borderId="3" xfId="0" applyNumberFormat="1" applyFont="1" applyBorder="1" applyAlignment="1">
      <alignment horizontal="left"/>
    </xf>
    <xf numFmtId="1" fontId="13" fillId="0" borderId="20" xfId="0" applyNumberFormat="1" applyFont="1" applyBorder="1" applyAlignment="1">
      <alignment horizontal="left" vertical="center"/>
    </xf>
    <xf numFmtId="1" fontId="13" fillId="0" borderId="3" xfId="0" applyNumberFormat="1" applyFont="1" applyBorder="1" applyAlignment="1">
      <alignment horizontal="left"/>
    </xf>
    <xf numFmtId="0" fontId="13" fillId="0" borderId="20" xfId="0" applyFont="1" applyBorder="1" applyAlignment="1">
      <alignment horizontal="left" vertical="center"/>
    </xf>
    <xf numFmtId="2" fontId="13" fillId="0" borderId="24" xfId="0" applyNumberFormat="1" applyFont="1" applyBorder="1" applyAlignment="1">
      <alignment horizontal="left"/>
    </xf>
    <xf numFmtId="2" fontId="13" fillId="0" borderId="32" xfId="0" applyNumberFormat="1" applyFont="1" applyBorder="1" applyAlignment="1">
      <alignment horizontal="left"/>
    </xf>
    <xf numFmtId="0" fontId="13" fillId="0" borderId="24" xfId="0" applyFont="1" applyBorder="1" applyAlignment="1">
      <alignment horizontal="left"/>
    </xf>
    <xf numFmtId="0" fontId="29" fillId="0" borderId="0" xfId="0" applyFont="1" applyBorder="1" applyAlignment="1">
      <alignment horizontal="right"/>
    </xf>
    <xf numFmtId="0" fontId="29" fillId="0" borderId="0" xfId="0" applyFont="1" applyAlignment="1">
      <alignment horizontal="center"/>
    </xf>
    <xf numFmtId="0" fontId="29" fillId="0" borderId="5" xfId="0" applyFont="1" applyBorder="1" applyAlignment="1">
      <alignment horizontal="center"/>
    </xf>
    <xf numFmtId="0" fontId="29" fillId="0" borderId="7" xfId="0" applyFont="1" applyFill="1" applyBorder="1" applyAlignment="1">
      <alignment horizontal="center"/>
    </xf>
    <xf numFmtId="0" fontId="29" fillId="0" borderId="0" xfId="0" applyFont="1" applyFill="1" applyBorder="1" applyAlignment="1">
      <alignment horizontal="center"/>
    </xf>
    <xf numFmtId="0" fontId="34" fillId="0" borderId="0" xfId="0" applyFont="1" applyFill="1" applyBorder="1" applyAlignment="1">
      <alignment horizontal="center"/>
    </xf>
    <xf numFmtId="0" fontId="29" fillId="0" borderId="7" xfId="0" applyFont="1" applyBorder="1" applyAlignment="1">
      <alignment horizontal="center"/>
    </xf>
    <xf numFmtId="0" fontId="29" fillId="0" borderId="0" xfId="0" applyFont="1" applyBorder="1" applyAlignment="1">
      <alignment horizontal="center"/>
    </xf>
    <xf numFmtId="0" fontId="29" fillId="0" borderId="3" xfId="0" applyFont="1" applyBorder="1" applyAlignment="1">
      <alignment horizontal="center"/>
    </xf>
    <xf numFmtId="0" fontId="29" fillId="0" borderId="9" xfId="0" applyFont="1" applyBorder="1" applyAlignment="1">
      <alignment horizontal="center"/>
    </xf>
    <xf numFmtId="0" fontId="29" fillId="0" borderId="25" xfId="0" applyFont="1" applyFill="1" applyBorder="1" applyAlignment="1">
      <alignment horizontal="center"/>
    </xf>
    <xf numFmtId="0" fontId="29" fillId="0" borderId="30" xfId="0" applyFont="1" applyFill="1" applyBorder="1"/>
    <xf numFmtId="0" fontId="34" fillId="0" borderId="31" xfId="0" applyFont="1" applyFill="1" applyBorder="1"/>
    <xf numFmtId="0" fontId="29" fillId="0" borderId="32" xfId="0" applyFont="1" applyFill="1" applyBorder="1"/>
    <xf numFmtId="0" fontId="29" fillId="0" borderId="16" xfId="0" applyFont="1" applyBorder="1" applyAlignment="1">
      <alignment horizontal="center"/>
    </xf>
    <xf numFmtId="0" fontId="29" fillId="0" borderId="6" xfId="0" applyFont="1" applyBorder="1" applyAlignment="1">
      <alignment horizontal="center"/>
    </xf>
    <xf numFmtId="0" fontId="29" fillId="0" borderId="8" xfId="0" applyFont="1" applyFill="1" applyBorder="1" applyAlignment="1">
      <alignment horizontal="center"/>
    </xf>
    <xf numFmtId="0" fontId="29" fillId="0" borderId="2" xfId="0" applyFont="1" applyFill="1" applyBorder="1" applyAlignment="1">
      <alignment horizontal="center"/>
    </xf>
    <xf numFmtId="0" fontId="34" fillId="0" borderId="2" xfId="0" applyFont="1" applyFill="1" applyBorder="1" applyAlignment="1">
      <alignment horizontal="center"/>
    </xf>
    <xf numFmtId="0" fontId="29" fillId="0" borderId="8" xfId="0" applyFont="1" applyBorder="1" applyAlignment="1">
      <alignment horizontal="center"/>
    </xf>
    <xf numFmtId="0" fontId="29" fillId="0" borderId="2" xfId="0" applyFont="1" applyBorder="1" applyAlignment="1">
      <alignment horizontal="center"/>
    </xf>
    <xf numFmtId="0" fontId="29" fillId="0" borderId="24" xfId="0" applyFont="1" applyBorder="1" applyAlignment="1">
      <alignment horizontal="center"/>
    </xf>
    <xf numFmtId="0" fontId="29" fillId="0" borderId="10" xfId="0" applyFont="1" applyBorder="1" applyAlignment="1">
      <alignment horizontal="center"/>
    </xf>
    <xf numFmtId="2" fontId="31" fillId="0" borderId="10"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0" fontId="31" fillId="0" borderId="15" xfId="0" applyFont="1" applyBorder="1" applyAlignment="1">
      <alignment horizontal="center" vertical="center" wrapText="1"/>
    </xf>
    <xf numFmtId="0" fontId="31" fillId="0" borderId="1"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0" fontId="31" fillId="0" borderId="15"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21"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0" fontId="31" fillId="0" borderId="30" xfId="0" applyFont="1" applyBorder="1" applyAlignment="1">
      <alignment horizontal="center" vertical="center" wrapText="1"/>
    </xf>
    <xf numFmtId="0" fontId="31" fillId="0" borderId="23"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 xfId="0" applyFont="1" applyBorder="1" applyAlignment="1">
      <alignment horizontal="center" vertical="center" wrapText="1"/>
    </xf>
    <xf numFmtId="2" fontId="31" fillId="0" borderId="4" xfId="0" applyNumberFormat="1" applyFont="1" applyBorder="1" applyAlignment="1">
      <alignment horizontal="center" vertical="center" wrapText="1"/>
    </xf>
    <xf numFmtId="0" fontId="31" fillId="0" borderId="10" xfId="0" applyFont="1" applyBorder="1" applyAlignment="1">
      <alignment horizontal="center" vertical="center" wrapText="1"/>
    </xf>
    <xf numFmtId="2" fontId="31" fillId="0" borderId="8" xfId="0" applyNumberFormat="1" applyFont="1" applyBorder="1" applyAlignment="1">
      <alignment horizontal="center" vertical="center" wrapText="1"/>
    </xf>
    <xf numFmtId="0" fontId="31" fillId="0" borderId="1"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8" xfId="0" applyFont="1" applyBorder="1" applyAlignment="1">
      <alignment horizontal="center" vertical="center" wrapText="1"/>
    </xf>
    <xf numFmtId="1" fontId="13" fillId="10" borderId="0" xfId="0" applyNumberFormat="1" applyFont="1" applyFill="1" applyBorder="1" applyAlignment="1">
      <alignment horizontal="center" vertical="center"/>
    </xf>
    <xf numFmtId="2" fontId="13" fillId="10" borderId="7" xfId="0" applyNumberFormat="1" applyFont="1" applyFill="1" applyBorder="1" applyAlignment="1">
      <alignment horizontal="center" vertical="center"/>
    </xf>
    <xf numFmtId="2" fontId="13" fillId="10" borderId="0" xfId="0" applyNumberFormat="1" applyFont="1" applyFill="1" applyBorder="1" applyAlignment="1">
      <alignment horizontal="center" vertical="center"/>
    </xf>
    <xf numFmtId="0" fontId="13" fillId="10" borderId="0" xfId="0" applyFont="1" applyFill="1" applyBorder="1" applyAlignment="1">
      <alignment horizontal="center"/>
    </xf>
    <xf numFmtId="0" fontId="34" fillId="11" borderId="0" xfId="0" applyFont="1" applyFill="1" applyBorder="1" applyAlignment="1">
      <alignment horizontal="left"/>
    </xf>
    <xf numFmtId="0" fontId="34" fillId="11" borderId="13" xfId="0" applyFont="1" applyFill="1" applyBorder="1" applyAlignment="1">
      <alignment horizontal="center"/>
    </xf>
    <xf numFmtId="15" fontId="34" fillId="11" borderId="0" xfId="0" applyNumberFormat="1" applyFont="1" applyFill="1" applyBorder="1" applyAlignment="1">
      <alignment horizontal="right"/>
    </xf>
    <xf numFmtId="1" fontId="34" fillId="11" borderId="0" xfId="0" applyNumberFormat="1" applyFont="1" applyFill="1" applyBorder="1" applyAlignment="1">
      <alignment horizontal="center" vertical="center"/>
    </xf>
    <xf numFmtId="183" fontId="34" fillId="11" borderId="0" xfId="0" applyNumberFormat="1" applyFont="1" applyFill="1" applyBorder="1" applyAlignment="1">
      <alignment horizontal="center" vertical="center"/>
    </xf>
    <xf numFmtId="2" fontId="34" fillId="11" borderId="0" xfId="0" applyNumberFormat="1" applyFont="1" applyFill="1" applyBorder="1" applyAlignment="1">
      <alignment horizontal="center" vertical="center"/>
    </xf>
    <xf numFmtId="0" fontId="34" fillId="11" borderId="19" xfId="0" applyFont="1" applyFill="1" applyBorder="1" applyAlignment="1">
      <alignment horizontal="center"/>
    </xf>
    <xf numFmtId="2" fontId="34" fillId="11" borderId="17" xfId="0" applyNumberFormat="1" applyFont="1" applyFill="1" applyBorder="1" applyAlignment="1">
      <alignment horizontal="center" vertical="center"/>
    </xf>
    <xf numFmtId="0" fontId="34" fillId="11" borderId="13" xfId="0" applyFont="1" applyFill="1" applyBorder="1" applyAlignment="1">
      <alignment horizontal="center" vertical="center"/>
    </xf>
    <xf numFmtId="0" fontId="34" fillId="11" borderId="17" xfId="0" applyFont="1" applyFill="1" applyBorder="1" applyAlignment="1">
      <alignment horizontal="center"/>
    </xf>
    <xf numFmtId="2" fontId="34" fillId="11" borderId="19" xfId="0" applyNumberFormat="1" applyFont="1" applyFill="1" applyBorder="1" applyAlignment="1">
      <alignment horizontal="center" vertical="center"/>
    </xf>
    <xf numFmtId="2" fontId="34" fillId="11" borderId="0" xfId="0" applyNumberFormat="1" applyFont="1" applyFill="1" applyBorder="1" applyAlignment="1">
      <alignment horizontal="center"/>
    </xf>
    <xf numFmtId="2" fontId="34" fillId="11" borderId="2" xfId="0" applyNumberFormat="1" applyFont="1" applyFill="1" applyBorder="1" applyAlignment="1">
      <alignment horizontal="center"/>
    </xf>
    <xf numFmtId="0" fontId="34" fillId="11" borderId="31" xfId="0" applyFont="1" applyFill="1" applyBorder="1" applyAlignment="1">
      <alignment horizontal="center"/>
    </xf>
    <xf numFmtId="0" fontId="34" fillId="11" borderId="0" xfId="0" applyFont="1" applyFill="1" applyBorder="1" applyAlignment="1">
      <alignment horizontal="center"/>
    </xf>
    <xf numFmtId="2" fontId="34" fillId="11" borderId="2" xfId="0" applyNumberFormat="1" applyFont="1" applyFill="1" applyBorder="1" applyAlignment="1">
      <alignment horizontal="center" vertical="center"/>
    </xf>
    <xf numFmtId="0" fontId="13" fillId="10" borderId="0" xfId="0" applyFont="1" applyFill="1" applyBorder="1" applyAlignment="1"/>
    <xf numFmtId="1" fontId="29" fillId="10" borderId="0"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xf>
    <xf numFmtId="2" fontId="29" fillId="10" borderId="0" xfId="0" applyNumberFormat="1" applyFont="1" applyFill="1" applyBorder="1" applyAlignment="1">
      <alignment horizontal="center" vertical="center"/>
    </xf>
    <xf numFmtId="0" fontId="29" fillId="10" borderId="0" xfId="0" applyFont="1" applyFill="1" applyBorder="1" applyAlignment="1"/>
    <xf numFmtId="0" fontId="34" fillId="11" borderId="13" xfId="0" applyFont="1" applyFill="1" applyBorder="1"/>
    <xf numFmtId="0" fontId="34" fillId="11" borderId="19" xfId="0" applyFont="1" applyFill="1" applyBorder="1"/>
    <xf numFmtId="0" fontId="34" fillId="11" borderId="0" xfId="0" applyFont="1" applyFill="1" applyBorder="1" applyAlignment="1"/>
    <xf numFmtId="2" fontId="34" fillId="10" borderId="0" xfId="0" applyNumberFormat="1" applyFont="1" applyFill="1" applyBorder="1" applyAlignment="1">
      <alignment horizontal="center" vertical="center"/>
    </xf>
    <xf numFmtId="2" fontId="34" fillId="11" borderId="0" xfId="0" applyNumberFormat="1" applyFont="1" applyFill="1" applyBorder="1"/>
    <xf numFmtId="0" fontId="13" fillId="0" borderId="15" xfId="0" applyFont="1" applyFill="1" applyBorder="1" applyAlignment="1">
      <alignment horizontal="center"/>
    </xf>
    <xf numFmtId="15" fontId="13" fillId="0" borderId="9" xfId="0" applyNumberFormat="1" applyFont="1" applyFill="1" applyBorder="1" applyAlignment="1">
      <alignment horizontal="right"/>
    </xf>
    <xf numFmtId="1" fontId="13" fillId="0" borderId="9" xfId="0" applyNumberFormat="1" applyFont="1" applyFill="1" applyBorder="1" applyAlignment="1">
      <alignment horizontal="center" vertical="center"/>
    </xf>
    <xf numFmtId="183" fontId="13" fillId="0" borderId="9" xfId="0" applyNumberFormat="1" applyFont="1" applyFill="1" applyBorder="1" applyAlignment="1">
      <alignment horizontal="center" vertical="center"/>
    </xf>
    <xf numFmtId="2" fontId="13" fillId="0" borderId="9" xfId="0" applyNumberFormat="1" applyFont="1" applyFill="1" applyBorder="1" applyAlignment="1">
      <alignment horizontal="center" vertical="center"/>
    </xf>
    <xf numFmtId="0" fontId="13" fillId="0" borderId="1" xfId="0" applyFont="1" applyFill="1" applyBorder="1" applyAlignment="1">
      <alignment horizontal="center"/>
    </xf>
    <xf numFmtId="2" fontId="13" fillId="0" borderId="23" xfId="0" applyNumberFormat="1" applyFont="1" applyFill="1" applyBorder="1" applyAlignment="1">
      <alignment horizontal="center" vertical="center"/>
    </xf>
    <xf numFmtId="0" fontId="13" fillId="0" borderId="15" xfId="0" applyFont="1" applyFill="1" applyBorder="1" applyAlignment="1">
      <alignment horizontal="center" vertical="center"/>
    </xf>
    <xf numFmtId="2" fontId="13" fillId="0" borderId="1" xfId="0" applyNumberFormat="1" applyFont="1" applyFill="1" applyBorder="1" applyAlignment="1">
      <alignment horizontal="center" vertical="center"/>
    </xf>
    <xf numFmtId="2" fontId="13" fillId="0" borderId="9" xfId="0" applyNumberFormat="1" applyFont="1" applyFill="1" applyBorder="1" applyAlignment="1">
      <alignment horizontal="center"/>
    </xf>
    <xf numFmtId="0" fontId="13" fillId="0" borderId="9" xfId="0" applyFont="1" applyFill="1" applyBorder="1" applyAlignment="1">
      <alignment horizontal="center"/>
    </xf>
    <xf numFmtId="2" fontId="13" fillId="0" borderId="10" xfId="0" applyNumberFormat="1" applyFont="1" applyFill="1" applyBorder="1" applyAlignment="1">
      <alignment horizontal="center" vertical="center"/>
    </xf>
    <xf numFmtId="0" fontId="32" fillId="0" borderId="23" xfId="0" applyFont="1" applyFill="1" applyBorder="1" applyAlignment="1">
      <alignment horizontal="left"/>
    </xf>
    <xf numFmtId="15" fontId="29" fillId="0" borderId="5" xfId="0" applyNumberFormat="1" applyFont="1" applyBorder="1" applyAlignment="1">
      <alignment horizontal="right"/>
    </xf>
    <xf numFmtId="1" fontId="29" fillId="0" borderId="5" xfId="0" applyNumberFormat="1" applyFont="1" applyBorder="1" applyAlignment="1">
      <alignment horizontal="center" vertical="center"/>
    </xf>
    <xf numFmtId="183" fontId="29" fillId="0" borderId="5" xfId="0" applyNumberFormat="1" applyFont="1" applyBorder="1" applyAlignment="1">
      <alignment horizontal="center" vertical="center"/>
    </xf>
    <xf numFmtId="2" fontId="29" fillId="0" borderId="5" xfId="0" applyNumberFormat="1" applyFont="1" applyBorder="1" applyAlignment="1">
      <alignment horizontal="center" vertical="center"/>
    </xf>
    <xf numFmtId="2" fontId="29" fillId="0" borderId="16" xfId="0" applyNumberFormat="1" applyFont="1" applyBorder="1" applyAlignment="1">
      <alignment horizontal="center" vertical="center"/>
    </xf>
    <xf numFmtId="0" fontId="29" fillId="0" borderId="11" xfId="0" applyFont="1" applyBorder="1" applyAlignment="1">
      <alignment horizontal="center" vertical="center"/>
    </xf>
    <xf numFmtId="2" fontId="29" fillId="0" borderId="18" xfId="0" applyNumberFormat="1" applyFont="1" applyBorder="1" applyAlignment="1">
      <alignment horizontal="center" vertical="center"/>
    </xf>
    <xf numFmtId="0" fontId="29" fillId="0" borderId="5" xfId="0" applyFont="1" applyBorder="1" applyAlignment="1"/>
    <xf numFmtId="2" fontId="29" fillId="0" borderId="6" xfId="0" applyNumberFormat="1" applyFont="1" applyBorder="1" applyAlignment="1">
      <alignment horizontal="center" vertical="center"/>
    </xf>
    <xf numFmtId="182" fontId="32" fillId="6" borderId="16" xfId="0" applyNumberFormat="1" applyFont="1" applyFill="1" applyBorder="1" applyAlignment="1">
      <alignment horizontal="left" vertical="center"/>
    </xf>
    <xf numFmtId="0" fontId="15" fillId="0" borderId="21" xfId="0" applyFont="1" applyFill="1" applyBorder="1" applyAlignment="1">
      <alignment horizontal="left"/>
    </xf>
    <xf numFmtId="0" fontId="15" fillId="0" borderId="17" xfId="0" applyFont="1" applyFill="1" applyBorder="1" applyAlignment="1">
      <alignment horizontal="left"/>
    </xf>
    <xf numFmtId="0" fontId="15" fillId="0" borderId="22" xfId="0" applyFont="1" applyFill="1" applyBorder="1" applyAlignment="1">
      <alignment horizontal="left"/>
    </xf>
    <xf numFmtId="0" fontId="51" fillId="0" borderId="0" xfId="0" applyFont="1" applyFill="1" applyBorder="1" applyAlignment="1">
      <alignment horizontal="left"/>
    </xf>
    <xf numFmtId="1" fontId="29" fillId="10" borderId="3" xfId="0" applyNumberFormat="1" applyFont="1" applyFill="1" applyBorder="1" applyAlignment="1">
      <alignment horizontal="center" vertical="center"/>
    </xf>
    <xf numFmtId="1" fontId="13" fillId="10" borderId="7" xfId="0" applyNumberFormat="1" applyFont="1" applyFill="1" applyBorder="1" applyAlignment="1">
      <alignment horizontal="center" vertical="center"/>
    </xf>
    <xf numFmtId="2" fontId="29" fillId="10" borderId="3" xfId="0" applyNumberFormat="1" applyFont="1" applyFill="1" applyBorder="1" applyAlignment="1">
      <alignment horizontal="center" vertical="center"/>
    </xf>
    <xf numFmtId="2" fontId="29" fillId="10" borderId="9" xfId="0" applyNumberFormat="1" applyFont="1" applyFill="1" applyBorder="1" applyAlignment="1">
      <alignment horizontal="center" vertical="center"/>
    </xf>
    <xf numFmtId="0" fontId="29" fillId="10" borderId="9" xfId="0" applyFont="1" applyFill="1" applyBorder="1" applyAlignment="1"/>
    <xf numFmtId="1" fontId="13" fillId="10" borderId="0" xfId="0" applyNumberFormat="1" applyFont="1" applyFill="1" applyBorder="1" applyAlignment="1">
      <alignment horizontal="left" vertical="center"/>
    </xf>
    <xf numFmtId="2" fontId="13" fillId="10" borderId="7" xfId="0" applyNumberFormat="1" applyFont="1" applyFill="1" applyBorder="1" applyAlignment="1">
      <alignment horizontal="left" vertical="center"/>
    </xf>
    <xf numFmtId="2" fontId="13" fillId="10" borderId="0" xfId="0" applyNumberFormat="1" applyFont="1" applyFill="1" applyBorder="1" applyAlignment="1">
      <alignment horizontal="left" vertical="center"/>
    </xf>
    <xf numFmtId="2" fontId="34" fillId="11" borderId="19" xfId="0" applyNumberFormat="1" applyFont="1" applyFill="1" applyBorder="1" applyAlignment="1">
      <alignment horizontal="center"/>
    </xf>
    <xf numFmtId="2" fontId="13" fillId="10" borderId="17" xfId="0" applyNumberFormat="1" applyFont="1" applyFill="1" applyBorder="1" applyAlignment="1">
      <alignment horizontal="center" vertical="center"/>
    </xf>
    <xf numFmtId="0" fontId="34" fillId="11" borderId="2" xfId="0" applyFont="1" applyFill="1" applyBorder="1" applyAlignment="1">
      <alignment horizontal="center"/>
    </xf>
    <xf numFmtId="0" fontId="13" fillId="10" borderId="13" xfId="0" applyFont="1" applyFill="1" applyBorder="1" applyAlignment="1">
      <alignment horizontal="center"/>
    </xf>
    <xf numFmtId="0" fontId="52" fillId="0" borderId="0" xfId="0" applyFont="1" applyAlignment="1"/>
    <xf numFmtId="0" fontId="52" fillId="0" borderId="0" xfId="0" applyFont="1"/>
    <xf numFmtId="0" fontId="33" fillId="0" borderId="0" xfId="0" applyFont="1" applyBorder="1"/>
    <xf numFmtId="0" fontId="52" fillId="0" borderId="0" xfId="0" applyFont="1" applyBorder="1"/>
    <xf numFmtId="0" fontId="33" fillId="0" borderId="3" xfId="0" applyFont="1" applyBorder="1"/>
    <xf numFmtId="0" fontId="52" fillId="0" borderId="3" xfId="0" applyFont="1" applyBorder="1"/>
    <xf numFmtId="0" fontId="33" fillId="0" borderId="7" xfId="0" applyFont="1" applyBorder="1"/>
    <xf numFmtId="0" fontId="52" fillId="0" borderId="7" xfId="0" applyFont="1" applyBorder="1"/>
    <xf numFmtId="0" fontId="34" fillId="11" borderId="12" xfId="0" applyFont="1" applyFill="1" applyBorder="1" applyAlignment="1">
      <alignment horizontal="center"/>
    </xf>
    <xf numFmtId="15" fontId="34" fillId="11" borderId="7" xfId="0" applyNumberFormat="1" applyFont="1" applyFill="1" applyBorder="1" applyAlignment="1">
      <alignment horizontal="right"/>
    </xf>
    <xf numFmtId="1" fontId="34" fillId="11" borderId="7" xfId="0" applyNumberFormat="1" applyFont="1" applyFill="1" applyBorder="1" applyAlignment="1">
      <alignment horizontal="center" vertical="center"/>
    </xf>
    <xf numFmtId="183" fontId="34" fillId="11" borderId="7" xfId="0" applyNumberFormat="1" applyFont="1" applyFill="1" applyBorder="1" applyAlignment="1">
      <alignment horizontal="center" vertical="center"/>
    </xf>
    <xf numFmtId="2" fontId="34" fillId="11" borderId="7" xfId="0" applyNumberFormat="1" applyFont="1" applyFill="1" applyBorder="1" applyAlignment="1">
      <alignment horizontal="center" vertical="center"/>
    </xf>
    <xf numFmtId="0" fontId="34" fillId="11" borderId="4" xfId="0" applyFont="1" applyFill="1" applyBorder="1" applyAlignment="1">
      <alignment horizontal="center"/>
    </xf>
    <xf numFmtId="2" fontId="34" fillId="11" borderId="21" xfId="0" applyNumberFormat="1" applyFont="1" applyFill="1" applyBorder="1" applyAlignment="1">
      <alignment horizontal="center" vertical="center"/>
    </xf>
    <xf numFmtId="2" fontId="34" fillId="11" borderId="7" xfId="0" applyNumberFormat="1" applyFont="1" applyFill="1" applyBorder="1" applyAlignment="1">
      <alignment horizontal="center"/>
    </xf>
    <xf numFmtId="0" fontId="52" fillId="0" borderId="49" xfId="0" applyFont="1" applyBorder="1"/>
    <xf numFmtId="0" fontId="52" fillId="0" borderId="50" xfId="0" applyFont="1" applyBorder="1"/>
    <xf numFmtId="0" fontId="52" fillId="0" borderId="51" xfId="0" applyFont="1" applyBorder="1"/>
    <xf numFmtId="2" fontId="34" fillId="11" borderId="2" xfId="0" applyNumberFormat="1" applyFont="1" applyFill="1" applyBorder="1"/>
    <xf numFmtId="0" fontId="52" fillId="0" borderId="8" xfId="0" applyFont="1" applyBorder="1"/>
    <xf numFmtId="0" fontId="52" fillId="0" borderId="2" xfId="0" applyFont="1" applyBorder="1"/>
    <xf numFmtId="0" fontId="52" fillId="0" borderId="24" xfId="0" applyFont="1" applyBorder="1"/>
    <xf numFmtId="0" fontId="52" fillId="0" borderId="9" xfId="0" applyFont="1" applyBorder="1"/>
    <xf numFmtId="0" fontId="29" fillId="0" borderId="3" xfId="0" applyFont="1" applyFill="1" applyBorder="1" applyAlignment="1">
      <alignment horizontal="right"/>
    </xf>
    <xf numFmtId="0" fontId="52" fillId="0" borderId="10" xfId="0" applyFont="1" applyBorder="1"/>
    <xf numFmtId="2" fontId="29" fillId="0" borderId="8" xfId="0" applyNumberFormat="1" applyFont="1" applyFill="1" applyBorder="1" applyAlignment="1">
      <alignment horizontal="center"/>
    </xf>
    <xf numFmtId="2" fontId="29" fillId="0" borderId="2" xfId="0" applyNumberFormat="1" applyFont="1" applyFill="1" applyBorder="1" applyAlignment="1">
      <alignment horizontal="center"/>
    </xf>
    <xf numFmtId="0" fontId="52" fillId="0" borderId="39" xfId="0" applyFont="1" applyBorder="1"/>
    <xf numFmtId="0" fontId="29" fillId="0" borderId="42" xfId="0" applyFont="1" applyFill="1" applyBorder="1"/>
    <xf numFmtId="0" fontId="29" fillId="0" borderId="52" xfId="0" applyFont="1" applyFill="1" applyBorder="1"/>
    <xf numFmtId="0" fontId="13" fillId="0" borderId="52" xfId="0" applyFont="1" applyFill="1" applyBorder="1"/>
    <xf numFmtId="0" fontId="13" fillId="0" borderId="52" xfId="0" applyFont="1" applyFill="1" applyBorder="1" applyAlignment="1">
      <alignment horizontal="center"/>
    </xf>
    <xf numFmtId="0" fontId="29" fillId="0" borderId="50" xfId="0" applyFont="1" applyFill="1" applyBorder="1"/>
    <xf numFmtId="0" fontId="13" fillId="0" borderId="50" xfId="0" applyFont="1" applyFill="1" applyBorder="1" applyAlignment="1">
      <alignment horizontal="center"/>
    </xf>
    <xf numFmtId="0" fontId="29" fillId="0" borderId="52" xfId="0" applyFont="1" applyBorder="1"/>
    <xf numFmtId="0" fontId="13" fillId="0" borderId="53" xfId="0" applyFont="1" applyFill="1" applyBorder="1" applyAlignment="1">
      <alignment horizontal="center"/>
    </xf>
    <xf numFmtId="2" fontId="34" fillId="11" borderId="13" xfId="0" applyNumberFormat="1" applyFont="1" applyFill="1" applyBorder="1" applyAlignment="1">
      <alignment horizontal="center"/>
    </xf>
    <xf numFmtId="1" fontId="34" fillId="11" borderId="19" xfId="0" applyNumberFormat="1" applyFont="1" applyFill="1" applyBorder="1" applyAlignment="1">
      <alignment horizontal="center" vertical="center"/>
    </xf>
    <xf numFmtId="1" fontId="34" fillId="11" borderId="31" xfId="0" applyNumberFormat="1" applyFont="1" applyFill="1" applyBorder="1" applyAlignment="1">
      <alignment horizontal="center"/>
    </xf>
    <xf numFmtId="0" fontId="34" fillId="11" borderId="19" xfId="0" applyFont="1" applyFill="1" applyBorder="1" applyAlignment="1">
      <alignment horizontal="center" vertical="center"/>
    </xf>
    <xf numFmtId="2" fontId="34" fillId="11" borderId="31" xfId="0" applyNumberFormat="1" applyFont="1" applyFill="1" applyBorder="1" applyAlignment="1">
      <alignment horizontal="center"/>
    </xf>
    <xf numFmtId="2" fontId="13" fillId="10" borderId="2" xfId="0" applyNumberFormat="1" applyFont="1" applyFill="1" applyBorder="1" applyAlignment="1">
      <alignment horizontal="center" vertical="center"/>
    </xf>
    <xf numFmtId="2" fontId="29" fillId="10" borderId="17" xfId="0" applyNumberFormat="1" applyFont="1" applyFill="1" applyBorder="1" applyAlignment="1">
      <alignment horizontal="center" vertical="center"/>
    </xf>
    <xf numFmtId="2" fontId="29" fillId="10" borderId="2" xfId="0" applyNumberFormat="1" applyFont="1" applyFill="1" applyBorder="1" applyAlignment="1">
      <alignment horizontal="center" vertical="center"/>
    </xf>
    <xf numFmtId="1" fontId="34" fillId="11" borderId="17" xfId="0" applyNumberFormat="1" applyFont="1" applyFill="1" applyBorder="1" applyAlignment="1">
      <alignment horizontal="center" vertical="center"/>
    </xf>
    <xf numFmtId="1" fontId="34" fillId="11" borderId="0" xfId="0" applyNumberFormat="1" applyFont="1" applyFill="1" applyBorder="1" applyAlignment="1">
      <alignment horizontal="center"/>
    </xf>
    <xf numFmtId="1" fontId="34" fillId="11" borderId="2" xfId="0" applyNumberFormat="1" applyFont="1" applyFill="1" applyBorder="1" applyAlignment="1">
      <alignment horizontal="center" vertical="center"/>
    </xf>
    <xf numFmtId="0" fontId="34" fillId="11" borderId="0" xfId="0" applyFont="1" applyFill="1" applyAlignment="1">
      <alignment horizontal="center"/>
    </xf>
    <xf numFmtId="0" fontId="34" fillId="11" borderId="0" xfId="0" applyFont="1" applyFill="1"/>
    <xf numFmtId="1" fontId="34" fillId="11" borderId="2" xfId="0" applyNumberFormat="1" applyFont="1" applyFill="1" applyBorder="1" applyAlignment="1">
      <alignment horizontal="center"/>
    </xf>
    <xf numFmtId="1" fontId="34" fillId="11" borderId="31" xfId="0" applyNumberFormat="1" applyFont="1" applyFill="1" applyBorder="1"/>
    <xf numFmtId="2" fontId="34" fillId="11" borderId="31" xfId="0" applyNumberFormat="1" applyFont="1" applyFill="1" applyBorder="1"/>
    <xf numFmtId="2" fontId="34" fillId="11" borderId="0" xfId="0" applyNumberFormat="1" applyFont="1" applyFill="1" applyBorder="1" applyAlignment="1"/>
    <xf numFmtId="0" fontId="34" fillId="11" borderId="17" xfId="0" applyFont="1" applyFill="1" applyBorder="1" applyAlignment="1"/>
    <xf numFmtId="0" fontId="34" fillId="11" borderId="2" xfId="0" applyFont="1" applyFill="1" applyBorder="1"/>
    <xf numFmtId="2" fontId="13" fillId="10" borderId="0" xfId="0" applyNumberFormat="1" applyFont="1" applyFill="1" applyBorder="1" applyAlignment="1">
      <alignment vertical="center"/>
    </xf>
    <xf numFmtId="2" fontId="13" fillId="10" borderId="2" xfId="0" applyNumberFormat="1" applyFont="1" applyFill="1" applyBorder="1" applyAlignment="1">
      <alignment horizontal="center"/>
    </xf>
    <xf numFmtId="2" fontId="13" fillId="10" borderId="0" xfId="0" applyNumberFormat="1" applyFont="1" applyFill="1" applyBorder="1" applyAlignment="1">
      <alignment horizontal="center"/>
    </xf>
    <xf numFmtId="2" fontId="13" fillId="10" borderId="31" xfId="0" applyNumberFormat="1" applyFont="1" applyFill="1" applyBorder="1" applyAlignment="1">
      <alignment horizontal="center"/>
    </xf>
    <xf numFmtId="0" fontId="29" fillId="0" borderId="54" xfId="0" applyFont="1" applyBorder="1"/>
    <xf numFmtId="2" fontId="29" fillId="0" borderId="6" xfId="0" applyNumberFormat="1" applyFont="1" applyBorder="1"/>
    <xf numFmtId="1" fontId="29" fillId="0" borderId="29" xfId="0" applyNumberFormat="1" applyFont="1" applyBorder="1"/>
    <xf numFmtId="1" fontId="29" fillId="0" borderId="6" xfId="0" applyNumberFormat="1" applyFont="1" applyBorder="1"/>
    <xf numFmtId="2" fontId="34" fillId="11" borderId="8" xfId="0" applyNumberFormat="1" applyFont="1" applyFill="1" applyBorder="1" applyAlignment="1">
      <alignment horizontal="center" vertical="center"/>
    </xf>
    <xf numFmtId="0" fontId="29" fillId="0" borderId="49" xfId="0" applyFont="1" applyBorder="1"/>
    <xf numFmtId="0" fontId="29" fillId="0" borderId="50" xfId="0" applyFont="1" applyBorder="1"/>
    <xf numFmtId="0" fontId="29" fillId="0" borderId="51" xfId="0" applyFont="1" applyBorder="1"/>
    <xf numFmtId="0" fontId="29" fillId="0" borderId="39" xfId="0" applyFont="1" applyBorder="1"/>
    <xf numFmtId="0" fontId="13" fillId="0" borderId="42" xfId="0" applyFont="1" applyFill="1" applyBorder="1" applyAlignment="1">
      <alignment horizontal="center"/>
    </xf>
    <xf numFmtId="1" fontId="29" fillId="10" borderId="7" xfId="0" applyNumberFormat="1" applyFont="1" applyFill="1" applyBorder="1" applyAlignment="1">
      <alignment horizontal="center" vertical="center"/>
    </xf>
    <xf numFmtId="2" fontId="29" fillId="10" borderId="7" xfId="0" applyNumberFormat="1" applyFont="1" applyFill="1" applyBorder="1" applyAlignment="1">
      <alignment horizontal="center" vertical="center" wrapText="1"/>
    </xf>
    <xf numFmtId="2" fontId="29" fillId="10" borderId="0" xfId="0" applyNumberFormat="1" applyFont="1" applyFill="1" applyBorder="1" applyAlignment="1">
      <alignment horizontal="center" vertical="center" wrapText="1"/>
    </xf>
    <xf numFmtId="2" fontId="34" fillId="10" borderId="0" xfId="0" applyNumberFormat="1" applyFont="1" applyFill="1" applyBorder="1" applyAlignment="1">
      <alignment horizontal="center" vertical="center" wrapText="1"/>
    </xf>
    <xf numFmtId="2" fontId="34" fillId="11" borderId="0" xfId="0" applyNumberFormat="1" applyFont="1" applyFill="1" applyBorder="1" applyAlignment="1">
      <alignment horizontal="center" vertical="center" wrapText="1"/>
    </xf>
    <xf numFmtId="0" fontId="34" fillId="11" borderId="0" xfId="0" applyFont="1" applyFill="1" applyBorder="1" applyAlignment="1">
      <alignment horizontal="center" vertical="center"/>
    </xf>
    <xf numFmtId="0" fontId="34" fillId="11" borderId="31" xfId="0" applyFont="1" applyFill="1" applyBorder="1"/>
    <xf numFmtId="2" fontId="13" fillId="10" borderId="7" xfId="0" applyNumberFormat="1" applyFont="1" applyFill="1" applyBorder="1" applyAlignment="1">
      <alignment horizontal="center" vertical="center" wrapText="1"/>
    </xf>
    <xf numFmtId="2" fontId="13" fillId="10" borderId="0" xfId="0" applyNumberFormat="1" applyFont="1" applyFill="1" applyBorder="1" applyAlignment="1">
      <alignment horizontal="center" vertical="center" wrapText="1"/>
    </xf>
    <xf numFmtId="0" fontId="34" fillId="11" borderId="7" xfId="0" applyFont="1" applyFill="1" applyBorder="1" applyAlignment="1">
      <alignment horizontal="left"/>
    </xf>
    <xf numFmtId="2" fontId="34" fillId="11" borderId="7" xfId="0" applyNumberFormat="1" applyFont="1" applyFill="1" applyBorder="1" applyAlignment="1">
      <alignment horizontal="center" vertical="center" wrapText="1"/>
    </xf>
    <xf numFmtId="0" fontId="34" fillId="11" borderId="7" xfId="0" applyFont="1" applyFill="1" applyBorder="1" applyAlignment="1">
      <alignment horizontal="center"/>
    </xf>
    <xf numFmtId="0" fontId="13" fillId="0" borderId="37" xfId="0" applyFont="1" applyFill="1" applyBorder="1" applyAlignment="1">
      <alignment horizontal="center"/>
    </xf>
    <xf numFmtId="0" fontId="29" fillId="0" borderId="49" xfId="0" applyFont="1" applyFill="1" applyBorder="1"/>
    <xf numFmtId="0" fontId="13" fillId="0" borderId="36" xfId="0" applyFont="1" applyFill="1" applyBorder="1" applyAlignment="1">
      <alignment horizontal="center"/>
    </xf>
    <xf numFmtId="0" fontId="13" fillId="0" borderId="49" xfId="0" applyFont="1" applyFill="1" applyBorder="1" applyAlignment="1">
      <alignment horizontal="center"/>
    </xf>
    <xf numFmtId="0" fontId="29" fillId="0" borderId="53" xfId="0" applyFont="1" applyFill="1" applyBorder="1"/>
    <xf numFmtId="2" fontId="6" fillId="0" borderId="0" xfId="3" applyNumberFormat="1" applyFont="1" applyAlignment="1">
      <alignment horizontal="center" vertical="center"/>
    </xf>
    <xf numFmtId="2" fontId="10" fillId="0" borderId="0" xfId="3" applyNumberFormat="1" applyFont="1" applyAlignment="1">
      <alignment horizontal="center" vertical="center"/>
    </xf>
    <xf numFmtId="1" fontId="4" fillId="4" borderId="0" xfId="0" applyNumberFormat="1" applyFont="1" applyFill="1" applyAlignment="1">
      <alignment horizontal="center" vertical="center"/>
    </xf>
    <xf numFmtId="0" fontId="53" fillId="0" borderId="55" xfId="0" applyFont="1" applyFill="1" applyBorder="1"/>
    <xf numFmtId="0" fontId="53" fillId="0" borderId="55" xfId="0" applyFont="1" applyFill="1" applyBorder="1" applyAlignment="1">
      <alignment horizontal="center" vertical="center"/>
    </xf>
    <xf numFmtId="49" fontId="53" fillId="0" borderId="55" xfId="0" applyNumberFormat="1" applyFont="1" applyFill="1" applyBorder="1" applyAlignment="1">
      <alignment horizontal="center" vertical="center"/>
    </xf>
    <xf numFmtId="0" fontId="54" fillId="11" borderId="56" xfId="0" applyFont="1" applyFill="1" applyBorder="1" applyAlignment="1">
      <alignment horizontal="center" vertical="center" wrapText="1"/>
    </xf>
    <xf numFmtId="0" fontId="47" fillId="11" borderId="56" xfId="0" applyFont="1" applyFill="1" applyBorder="1" applyAlignment="1">
      <alignment horizontal="center" vertical="center" wrapText="1"/>
    </xf>
    <xf numFmtId="0" fontId="55" fillId="0" borderId="0" xfId="0" applyFont="1" applyFill="1" applyBorder="1" applyAlignment="1">
      <alignment horizontal="left"/>
    </xf>
    <xf numFmtId="0" fontId="55" fillId="0" borderId="12" xfId="0" applyFont="1" applyFill="1" applyBorder="1" applyAlignment="1">
      <alignment horizontal="center"/>
    </xf>
    <xf numFmtId="15" fontId="55" fillId="0" borderId="7" xfId="0" applyNumberFormat="1" applyFont="1" applyFill="1" applyBorder="1" applyAlignment="1">
      <alignment horizontal="right"/>
    </xf>
    <xf numFmtId="1" fontId="55" fillId="0" borderId="7" xfId="0" applyNumberFormat="1" applyFont="1" applyFill="1" applyBorder="1" applyAlignment="1">
      <alignment horizontal="center" vertical="center"/>
    </xf>
    <xf numFmtId="183" fontId="55" fillId="0" borderId="7" xfId="0" applyNumberFormat="1" applyFont="1" applyFill="1" applyBorder="1" applyAlignment="1">
      <alignment horizontal="center" vertical="center"/>
    </xf>
    <xf numFmtId="2" fontId="55" fillId="0" borderId="7" xfId="0" applyNumberFormat="1" applyFont="1" applyFill="1" applyBorder="1" applyAlignment="1">
      <alignment horizontal="center" vertical="center"/>
    </xf>
    <xf numFmtId="0" fontId="55" fillId="0" borderId="4" xfId="0" applyFont="1" applyFill="1" applyBorder="1" applyAlignment="1">
      <alignment horizontal="center"/>
    </xf>
    <xf numFmtId="2" fontId="55" fillId="0" borderId="21" xfId="0" applyNumberFormat="1" applyFont="1" applyFill="1" applyBorder="1" applyAlignment="1">
      <alignment horizontal="center" vertical="center"/>
    </xf>
    <xf numFmtId="1" fontId="55" fillId="0" borderId="7" xfId="0" quotePrefix="1" applyNumberFormat="1" applyFont="1" applyFill="1" applyBorder="1" applyAlignment="1">
      <alignment horizontal="center" vertical="center"/>
    </xf>
    <xf numFmtId="0" fontId="55" fillId="0" borderId="12" xfId="0" applyFont="1" applyFill="1" applyBorder="1" applyAlignment="1">
      <alignment horizontal="center" vertical="center"/>
    </xf>
    <xf numFmtId="2" fontId="55" fillId="0" borderId="4" xfId="0" applyNumberFormat="1" applyFont="1" applyFill="1" applyBorder="1" applyAlignment="1">
      <alignment horizontal="center" vertical="center"/>
    </xf>
    <xf numFmtId="2" fontId="55" fillId="0" borderId="7" xfId="0" applyNumberFormat="1" applyFont="1" applyFill="1" applyBorder="1" applyAlignment="1">
      <alignment horizontal="center"/>
    </xf>
    <xf numFmtId="2" fontId="55" fillId="0" borderId="8" xfId="0" applyNumberFormat="1" applyFont="1" applyFill="1" applyBorder="1" applyAlignment="1">
      <alignment horizontal="center"/>
    </xf>
    <xf numFmtId="0" fontId="55" fillId="0" borderId="13" xfId="0" applyFont="1" applyFill="1" applyBorder="1" applyAlignment="1">
      <alignment horizontal="center"/>
    </xf>
    <xf numFmtId="15" fontId="55" fillId="0" borderId="0" xfId="0" applyNumberFormat="1" applyFont="1" applyFill="1" applyBorder="1" applyAlignment="1">
      <alignment horizontal="right"/>
    </xf>
    <xf numFmtId="1" fontId="55" fillId="0" borderId="0" xfId="0" applyNumberFormat="1" applyFont="1" applyFill="1" applyBorder="1" applyAlignment="1">
      <alignment horizontal="center" vertical="center"/>
    </xf>
    <xf numFmtId="183" fontId="55" fillId="0" borderId="0" xfId="0" applyNumberFormat="1" applyFont="1" applyFill="1" applyBorder="1" applyAlignment="1">
      <alignment horizontal="center" vertical="center"/>
    </xf>
    <xf numFmtId="2" fontId="55" fillId="0" borderId="0" xfId="0" applyNumberFormat="1" applyFont="1" applyFill="1" applyBorder="1" applyAlignment="1">
      <alignment horizontal="center" vertical="center"/>
    </xf>
    <xf numFmtId="0" fontId="55" fillId="0" borderId="19" xfId="0" applyFont="1" applyFill="1" applyBorder="1" applyAlignment="1">
      <alignment horizontal="center"/>
    </xf>
    <xf numFmtId="2" fontId="55" fillId="0" borderId="17" xfId="0" applyNumberFormat="1" applyFont="1" applyFill="1" applyBorder="1" applyAlignment="1">
      <alignment horizontal="center" vertical="center"/>
    </xf>
    <xf numFmtId="1" fontId="55" fillId="0" borderId="0" xfId="0" quotePrefix="1" applyNumberFormat="1" applyFont="1" applyFill="1" applyBorder="1" applyAlignment="1">
      <alignment horizontal="center" vertical="center"/>
    </xf>
    <xf numFmtId="0" fontId="55" fillId="0" borderId="13" xfId="0" applyFont="1" applyFill="1" applyBorder="1" applyAlignment="1">
      <alignment horizontal="center" vertical="center"/>
    </xf>
    <xf numFmtId="2" fontId="55" fillId="0" borderId="19" xfId="0" applyNumberFormat="1" applyFont="1" applyFill="1" applyBorder="1" applyAlignment="1">
      <alignment horizontal="center" vertical="center"/>
    </xf>
    <xf numFmtId="2" fontId="55" fillId="0" borderId="0" xfId="0" applyNumberFormat="1" applyFont="1" applyFill="1" applyBorder="1" applyAlignment="1">
      <alignment horizontal="center"/>
    </xf>
    <xf numFmtId="2" fontId="55" fillId="0" borderId="2" xfId="0" applyNumberFormat="1" applyFont="1" applyFill="1" applyBorder="1" applyAlignment="1">
      <alignment horizontal="center"/>
    </xf>
    <xf numFmtId="0" fontId="55" fillId="0" borderId="13" xfId="0" applyFont="1" applyFill="1" applyBorder="1"/>
    <xf numFmtId="0" fontId="55" fillId="0" borderId="19" xfId="0" applyFont="1" applyFill="1" applyBorder="1"/>
    <xf numFmtId="2" fontId="55" fillId="0" borderId="0" xfId="0" applyNumberFormat="1" applyFont="1" applyFill="1" applyBorder="1"/>
    <xf numFmtId="2" fontId="55" fillId="0" borderId="2" xfId="0" applyNumberFormat="1" applyFont="1" applyFill="1" applyBorder="1"/>
    <xf numFmtId="2" fontId="55" fillId="0" borderId="8" xfId="0" applyNumberFormat="1" applyFont="1" applyFill="1" applyBorder="1" applyAlignment="1">
      <alignment horizontal="center" vertical="center"/>
    </xf>
    <xf numFmtId="1" fontId="55" fillId="0" borderId="4" xfId="0" applyNumberFormat="1" applyFont="1" applyFill="1" applyBorder="1" applyAlignment="1">
      <alignment horizontal="center" vertical="center"/>
    </xf>
    <xf numFmtId="1" fontId="55" fillId="0" borderId="30" xfId="0" quotePrefix="1" applyNumberFormat="1" applyFont="1" applyFill="1" applyBorder="1" applyAlignment="1">
      <alignment horizontal="center"/>
    </xf>
    <xf numFmtId="1" fontId="55" fillId="0" borderId="8" xfId="0" quotePrefix="1" applyNumberFormat="1" applyFont="1" applyFill="1" applyBorder="1" applyAlignment="1">
      <alignment horizontal="center" vertical="center"/>
    </xf>
    <xf numFmtId="0" fontId="55" fillId="0" borderId="17" xfId="0" applyFont="1" applyFill="1" applyBorder="1" applyAlignment="1">
      <alignment horizontal="center"/>
    </xf>
    <xf numFmtId="2" fontId="55" fillId="0" borderId="2" xfId="0" applyNumberFormat="1" applyFont="1" applyFill="1" applyBorder="1" applyAlignment="1">
      <alignment horizontal="center" vertical="center"/>
    </xf>
    <xf numFmtId="1" fontId="55" fillId="0" borderId="17" xfId="0" quotePrefix="1" applyNumberFormat="1" applyFont="1" applyFill="1" applyBorder="1" applyAlignment="1">
      <alignment horizontal="center" vertical="center"/>
    </xf>
    <xf numFmtId="1" fontId="55" fillId="0" borderId="0" xfId="0" quotePrefix="1" applyNumberFormat="1" applyFont="1" applyFill="1" applyBorder="1" applyAlignment="1">
      <alignment horizontal="center"/>
    </xf>
    <xf numFmtId="1" fontId="55" fillId="0" borderId="2" xfId="0" quotePrefix="1" applyNumberFormat="1" applyFont="1" applyFill="1" applyBorder="1" applyAlignment="1">
      <alignment horizontal="center" vertical="center"/>
    </xf>
    <xf numFmtId="1" fontId="55" fillId="0" borderId="19" xfId="0" applyNumberFormat="1" applyFont="1" applyFill="1" applyBorder="1" applyAlignment="1">
      <alignment horizontal="center" vertical="center"/>
    </xf>
    <xf numFmtId="1" fontId="55" fillId="0" borderId="31" xfId="0" quotePrefix="1" applyNumberFormat="1" applyFont="1" applyFill="1" applyBorder="1" applyAlignment="1">
      <alignment horizontal="center"/>
    </xf>
    <xf numFmtId="0" fontId="55" fillId="0" borderId="52" xfId="0" applyFont="1" applyFill="1" applyBorder="1" applyAlignment="1">
      <alignment horizontal="center"/>
    </xf>
    <xf numFmtId="1" fontId="55" fillId="0" borderId="2" xfId="0" quotePrefix="1" applyNumberFormat="1" applyFont="1" applyFill="1" applyBorder="1" applyAlignment="1">
      <alignment horizontal="center"/>
    </xf>
    <xf numFmtId="0" fontId="55" fillId="0" borderId="52" xfId="0" applyFont="1" applyFill="1" applyBorder="1"/>
    <xf numFmtId="1" fontId="55" fillId="0" borderId="31" xfId="0" quotePrefix="1" applyNumberFormat="1" applyFont="1" applyFill="1" applyBorder="1"/>
    <xf numFmtId="0" fontId="55" fillId="0" borderId="0" xfId="0" applyFont="1" applyFill="1" applyBorder="1" applyAlignment="1"/>
    <xf numFmtId="1" fontId="55" fillId="0" borderId="31" xfId="0" applyNumberFormat="1" applyFont="1" applyFill="1" applyBorder="1" applyAlignment="1">
      <alignment horizontal="center"/>
    </xf>
    <xf numFmtId="1" fontId="55" fillId="0" borderId="2" xfId="0" applyNumberFormat="1" applyFont="1" applyFill="1" applyBorder="1" applyAlignment="1">
      <alignment horizontal="center" vertical="center"/>
    </xf>
    <xf numFmtId="0" fontId="55" fillId="0" borderId="12" xfId="0" applyFont="1" applyFill="1" applyBorder="1"/>
    <xf numFmtId="2" fontId="55" fillId="0" borderId="7" xfId="0" applyNumberFormat="1" applyFont="1" applyFill="1" applyBorder="1" applyAlignment="1">
      <alignment horizontal="center" vertical="center" wrapText="1"/>
    </xf>
    <xf numFmtId="0" fontId="55" fillId="0" borderId="4" xfId="0" applyFont="1" applyFill="1" applyBorder="1"/>
    <xf numFmtId="0" fontId="55" fillId="0" borderId="7" xfId="0" quotePrefix="1" applyFont="1" applyFill="1" applyBorder="1" applyAlignment="1">
      <alignment horizontal="center" vertical="center"/>
    </xf>
    <xf numFmtId="0" fontId="55" fillId="0" borderId="7" xfId="0" applyFont="1" applyFill="1" applyBorder="1" applyAlignment="1">
      <alignment horizontal="center"/>
    </xf>
    <xf numFmtId="0" fontId="55" fillId="0" borderId="8" xfId="0" applyFont="1" applyFill="1" applyBorder="1" applyAlignment="1">
      <alignment horizontal="center"/>
    </xf>
    <xf numFmtId="0" fontId="55" fillId="0" borderId="30" xfId="0" applyFont="1" applyFill="1" applyBorder="1"/>
    <xf numFmtId="0" fontId="55" fillId="0" borderId="7" xfId="0" applyFont="1" applyFill="1" applyBorder="1" applyAlignment="1"/>
    <xf numFmtId="2" fontId="55" fillId="0" borderId="0" xfId="0" applyNumberFormat="1" applyFont="1" applyFill="1" applyBorder="1" applyAlignment="1">
      <alignment horizontal="center" vertical="center" wrapText="1"/>
    </xf>
    <xf numFmtId="0" fontId="55" fillId="0" borderId="0" xfId="0" applyFont="1" applyFill="1" applyBorder="1" applyAlignment="1">
      <alignment horizontal="center"/>
    </xf>
    <xf numFmtId="0" fontId="57" fillId="0" borderId="0" xfId="0" applyFont="1" applyAlignment="1"/>
    <xf numFmtId="0" fontId="58" fillId="0" borderId="0" xfId="0" applyFont="1" applyAlignment="1"/>
    <xf numFmtId="0" fontId="59" fillId="0" borderId="0" xfId="0" applyFont="1" applyAlignment="1">
      <alignment horizontal="center" vertical="center" wrapText="1"/>
    </xf>
    <xf numFmtId="0" fontId="31" fillId="0" borderId="3" xfId="0" applyFont="1" applyBorder="1"/>
    <xf numFmtId="1" fontId="31" fillId="0" borderId="7" xfId="0" applyNumberFormat="1" applyFont="1" applyBorder="1" applyAlignment="1">
      <alignment horizontal="center" vertical="center"/>
    </xf>
    <xf numFmtId="2" fontId="31" fillId="0" borderId="7" xfId="0" applyNumberFormat="1" applyFont="1" applyBorder="1" applyAlignment="1">
      <alignment horizontal="center" vertical="center"/>
    </xf>
    <xf numFmtId="2" fontId="31" fillId="0" borderId="8" xfId="0" applyNumberFormat="1" applyFont="1" applyBorder="1" applyAlignment="1">
      <alignment horizontal="center" vertical="center"/>
    </xf>
    <xf numFmtId="0" fontId="31" fillId="0" borderId="7" xfId="0" applyFont="1" applyBorder="1" applyAlignment="1"/>
    <xf numFmtId="180" fontId="46" fillId="5" borderId="0" xfId="0" applyNumberFormat="1" applyFont="1" applyFill="1" applyAlignment="1">
      <alignment horizontal="center" vertical="top"/>
    </xf>
    <xf numFmtId="0" fontId="0" fillId="6" borderId="0" xfId="0" applyFill="1"/>
    <xf numFmtId="176" fontId="48" fillId="7" borderId="0" xfId="3" applyNumberFormat="1" applyFont="1" applyFill="1" applyAlignment="1">
      <alignment horizontal="right" vertical="center"/>
    </xf>
    <xf numFmtId="0" fontId="49" fillId="0" borderId="0" xfId="0" applyFont="1" applyAlignment="1">
      <alignment horizontal="center" vertical="center"/>
    </xf>
    <xf numFmtId="0" fontId="47" fillId="8" borderId="0" xfId="3" applyFont="1" applyFill="1" applyAlignment="1">
      <alignment horizontal="left" vertical="center"/>
    </xf>
    <xf numFmtId="0" fontId="0" fillId="0" borderId="0" xfId="0" applyAlignment="1">
      <alignment horizontal="center"/>
    </xf>
    <xf numFmtId="0" fontId="9" fillId="8" borderId="0" xfId="3" applyFont="1" applyFill="1" applyAlignment="1">
      <alignment horizontal="left" vertical="center"/>
    </xf>
    <xf numFmtId="0" fontId="19" fillId="8" borderId="0" xfId="3" applyFont="1" applyFill="1" applyAlignment="1">
      <alignment horizontal="center" vertical="center"/>
    </xf>
    <xf numFmtId="0" fontId="19" fillId="8" borderId="0" xfId="3" applyFont="1" applyFill="1" applyAlignment="1">
      <alignment vertical="center"/>
    </xf>
    <xf numFmtId="0" fontId="56" fillId="0" borderId="1" xfId="0" applyFont="1" applyBorder="1" applyAlignment="1">
      <alignment horizontal="center" vertical="center" wrapText="1"/>
    </xf>
    <xf numFmtId="0" fontId="0" fillId="0" borderId="1" xfId="0" applyBorder="1" applyAlignment="1">
      <alignment horizontal="center" vertical="center" wrapText="1"/>
    </xf>
    <xf numFmtId="0" fontId="31" fillId="0" borderId="7" xfId="0" applyFont="1" applyBorder="1" applyAlignment="1">
      <alignment horizontal="center" vertical="center" wrapText="1"/>
    </xf>
    <xf numFmtId="0" fontId="31" fillId="0" borderId="0" xfId="0" applyFont="1" applyBorder="1" applyAlignment="1">
      <alignment horizontal="center" vertical="center" wrapText="1"/>
    </xf>
    <xf numFmtId="2" fontId="31" fillId="0" borderId="23" xfId="0" applyNumberFormat="1" applyFont="1" applyBorder="1" applyAlignment="1">
      <alignment horizontal="center" vertical="center" wrapText="1"/>
    </xf>
    <xf numFmtId="2" fontId="31" fillId="0" borderId="9" xfId="0" applyNumberFormat="1" applyFont="1" applyBorder="1" applyAlignment="1">
      <alignment horizontal="center" vertical="center" wrapText="1"/>
    </xf>
    <xf numFmtId="2" fontId="31" fillId="0" borderId="10" xfId="0" applyNumberFormat="1" applyFont="1" applyBorder="1" applyAlignment="1">
      <alignment horizontal="center" vertical="center" wrapText="1"/>
    </xf>
    <xf numFmtId="2" fontId="31" fillId="0" borderId="21" xfId="0" applyNumberFormat="1" applyFont="1" applyBorder="1" applyAlignment="1">
      <alignment horizontal="center" vertical="center" wrapText="1"/>
    </xf>
    <xf numFmtId="2" fontId="31" fillId="0" borderId="7" xfId="0" applyNumberFormat="1" applyFont="1" applyBorder="1" applyAlignment="1">
      <alignment horizontal="center" vertical="center" wrapText="1"/>
    </xf>
    <xf numFmtId="2" fontId="31" fillId="0" borderId="8" xfId="0" applyNumberFormat="1" applyFont="1" applyBorder="1" applyAlignment="1">
      <alignment horizontal="center" vertical="center" wrapText="1"/>
    </xf>
    <xf numFmtId="1" fontId="31" fillId="0" borderId="21" xfId="0" applyNumberFormat="1" applyFont="1" applyBorder="1" applyAlignment="1">
      <alignment horizontal="center" vertical="center" wrapText="1"/>
    </xf>
    <xf numFmtId="1" fontId="31" fillId="0" borderId="7" xfId="0" applyNumberFormat="1" applyFont="1" applyBorder="1" applyAlignment="1">
      <alignment horizontal="center" vertical="center" wrapText="1"/>
    </xf>
    <xf numFmtId="1" fontId="31" fillId="0" borderId="30" xfId="0" applyNumberFormat="1" applyFont="1" applyBorder="1" applyAlignment="1">
      <alignment horizontal="center" vertical="center" wrapText="1"/>
    </xf>
    <xf numFmtId="2" fontId="31" fillId="0" borderId="49" xfId="0" applyNumberFormat="1" applyFont="1" applyBorder="1" applyAlignment="1">
      <alignment horizontal="center" vertical="center" wrapText="1"/>
    </xf>
    <xf numFmtId="2" fontId="31" fillId="0" borderId="30" xfId="0" applyNumberFormat="1" applyFont="1" applyBorder="1" applyAlignment="1">
      <alignment horizontal="center" vertical="center" wrapText="1"/>
    </xf>
    <xf numFmtId="1" fontId="31" fillId="0" borderId="49" xfId="0" applyNumberFormat="1" applyFont="1" applyBorder="1" applyAlignment="1">
      <alignment horizontal="center" vertical="center" wrapText="1"/>
    </xf>
    <xf numFmtId="1" fontId="31" fillId="0" borderId="8" xfId="0" applyNumberFormat="1" applyFont="1" applyBorder="1" applyAlignment="1">
      <alignment horizontal="center" vertical="center" wrapText="1"/>
    </xf>
    <xf numFmtId="0" fontId="31" fillId="0" borderId="12" xfId="0" applyFont="1" applyBorder="1" applyAlignment="1">
      <alignment horizontal="center" vertical="center" wrapText="1"/>
    </xf>
    <xf numFmtId="0" fontId="31" fillId="0" borderId="13" xfId="0" applyFont="1" applyBorder="1" applyAlignment="1">
      <alignment horizontal="center" vertical="center" wrapText="1"/>
    </xf>
    <xf numFmtId="0" fontId="31" fillId="0" borderId="4" xfId="0" applyFont="1" applyBorder="1" applyAlignment="1">
      <alignment horizontal="center" vertical="center" wrapText="1"/>
    </xf>
    <xf numFmtId="0" fontId="31" fillId="0" borderId="19" xfId="0" applyFont="1" applyBorder="1" applyAlignment="1">
      <alignment horizontal="center" vertical="center" wrapText="1"/>
    </xf>
    <xf numFmtId="0" fontId="31" fillId="0" borderId="0" xfId="0" applyFont="1" applyAlignment="1">
      <alignment horizontal="left"/>
    </xf>
    <xf numFmtId="0" fontId="31" fillId="0" borderId="15" xfId="0" applyFont="1" applyBorder="1" applyAlignment="1">
      <alignment horizontal="center" vertical="center" wrapText="1"/>
    </xf>
    <xf numFmtId="0" fontId="22" fillId="0" borderId="12" xfId="0" applyFont="1" applyBorder="1" applyAlignment="1">
      <alignment horizontal="center" vertical="center" wrapText="1"/>
    </xf>
    <xf numFmtId="2" fontId="31" fillId="0" borderId="44" xfId="0" applyNumberFormat="1" applyFont="1" applyBorder="1" applyAlignment="1">
      <alignment horizontal="center" vertical="center" wrapText="1"/>
    </xf>
    <xf numFmtId="2" fontId="31" fillId="0" borderId="45" xfId="0" applyNumberFormat="1" applyFont="1" applyBorder="1" applyAlignment="1">
      <alignment horizontal="center" vertical="center" wrapText="1"/>
    </xf>
    <xf numFmtId="2" fontId="31" fillId="0" borderId="46" xfId="0" applyNumberFormat="1" applyFont="1" applyBorder="1" applyAlignment="1">
      <alignment horizontal="center" vertical="center" wrapText="1"/>
    </xf>
    <xf numFmtId="1" fontId="31" fillId="0" borderId="44" xfId="0" applyNumberFormat="1" applyFont="1" applyBorder="1" applyAlignment="1">
      <alignment horizontal="center" vertical="center" wrapText="1"/>
    </xf>
    <xf numFmtId="1" fontId="31" fillId="0" borderId="45" xfId="0" applyNumberFormat="1" applyFont="1" applyBorder="1" applyAlignment="1">
      <alignment horizontal="center" vertical="center" wrapText="1"/>
    </xf>
    <xf numFmtId="1" fontId="31" fillId="0" borderId="48" xfId="0" applyNumberFormat="1" applyFont="1" applyBorder="1" applyAlignment="1">
      <alignment horizontal="center" vertical="center" wrapText="1"/>
    </xf>
    <xf numFmtId="0" fontId="31" fillId="0" borderId="41" xfId="0" applyFont="1" applyBorder="1" applyAlignment="1">
      <alignment horizontal="center" vertical="center" wrapText="1"/>
    </xf>
    <xf numFmtId="0" fontId="31" fillId="0" borderId="42" xfId="0" applyFont="1" applyBorder="1" applyAlignment="1">
      <alignment horizontal="center" vertical="center" wrapText="1"/>
    </xf>
    <xf numFmtId="0" fontId="31" fillId="0" borderId="43" xfId="0" applyFont="1" applyBorder="1" applyAlignment="1">
      <alignment horizontal="center" vertical="center" wrapText="1"/>
    </xf>
    <xf numFmtId="2" fontId="31" fillId="0" borderId="47" xfId="0" applyNumberFormat="1" applyFont="1" applyBorder="1" applyAlignment="1">
      <alignment horizontal="center" vertical="center" wrapText="1"/>
    </xf>
    <xf numFmtId="2" fontId="31" fillId="0" borderId="48" xfId="0" applyNumberFormat="1" applyFont="1" applyBorder="1" applyAlignment="1">
      <alignment horizontal="center" vertical="center" wrapText="1"/>
    </xf>
    <xf numFmtId="1" fontId="31" fillId="0" borderId="47" xfId="0" applyNumberFormat="1" applyFont="1" applyBorder="1" applyAlignment="1">
      <alignment horizontal="center" vertical="center" wrapText="1"/>
    </xf>
    <xf numFmtId="1" fontId="31" fillId="0" borderId="46" xfId="0" applyNumberFormat="1" applyFont="1" applyBorder="1" applyAlignment="1">
      <alignment horizontal="center" vertical="center" wrapText="1"/>
    </xf>
    <xf numFmtId="0" fontId="31" fillId="0" borderId="25" xfId="0" applyFont="1" applyBorder="1" applyAlignment="1">
      <alignment horizontal="center" vertical="center" wrapText="1"/>
    </xf>
    <xf numFmtId="0" fontId="31" fillId="0" borderId="30" xfId="0" applyFont="1" applyBorder="1" applyAlignment="1">
      <alignment horizontal="center" vertical="center" wrapText="1"/>
    </xf>
    <xf numFmtId="2" fontId="31" fillId="0" borderId="39" xfId="0" applyNumberFormat="1" applyFont="1" applyBorder="1" applyAlignment="1">
      <alignment horizontal="center" vertical="center" wrapText="1"/>
    </xf>
    <xf numFmtId="0" fontId="31" fillId="0" borderId="23" xfId="0" applyFont="1" applyBorder="1" applyAlignment="1">
      <alignment horizontal="center" vertical="center" wrapText="1"/>
    </xf>
    <xf numFmtId="0" fontId="31" fillId="0" borderId="9"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40" xfId="0" applyFont="1" applyBorder="1" applyAlignment="1">
      <alignment horizontal="center" vertical="center" wrapText="1"/>
    </xf>
    <xf numFmtId="0" fontId="31" fillId="0" borderId="26" xfId="0" applyFont="1" applyBorder="1" applyAlignment="1">
      <alignment horizontal="center" vertical="center" wrapText="1"/>
    </xf>
    <xf numFmtId="2" fontId="31" fillId="0" borderId="4" xfId="0" applyNumberFormat="1" applyFont="1" applyBorder="1" applyAlignment="1">
      <alignment horizontal="center" vertical="center" wrapText="1"/>
    </xf>
    <xf numFmtId="2" fontId="22" fillId="0" borderId="4" xfId="0" applyNumberFormat="1" applyFont="1" applyBorder="1" applyAlignment="1">
      <alignment horizontal="center" vertical="center" wrapText="1"/>
    </xf>
    <xf numFmtId="1" fontId="31" fillId="0" borderId="4" xfId="0" applyNumberFormat="1" applyFont="1" applyBorder="1" applyAlignment="1">
      <alignment horizontal="center" vertical="center" wrapText="1"/>
    </xf>
    <xf numFmtId="1" fontId="22" fillId="0" borderId="4" xfId="0" applyNumberFormat="1" applyFont="1" applyBorder="1" applyAlignment="1">
      <alignment horizontal="center" vertical="center" wrapText="1"/>
    </xf>
    <xf numFmtId="1" fontId="22" fillId="0" borderId="21" xfId="0" applyNumberFormat="1" applyFont="1" applyBorder="1" applyAlignment="1">
      <alignment horizontal="center" vertical="center" wrapText="1"/>
    </xf>
    <xf numFmtId="0" fontId="22" fillId="0" borderId="7" xfId="0" applyFont="1" applyBorder="1" applyAlignment="1">
      <alignment horizontal="center" vertical="center" wrapText="1"/>
    </xf>
    <xf numFmtId="0" fontId="31" fillId="0" borderId="10" xfId="0" applyFont="1" applyBorder="1" applyAlignment="1">
      <alignment horizontal="center" vertical="center" wrapText="1"/>
    </xf>
    <xf numFmtId="0" fontId="22" fillId="0" borderId="8" xfId="0" applyFont="1" applyBorder="1" applyAlignment="1">
      <alignment horizontal="center" vertical="center" wrapText="1"/>
    </xf>
    <xf numFmtId="2" fontId="22" fillId="0" borderId="21" xfId="0" applyNumberFormat="1" applyFont="1" applyBorder="1" applyAlignment="1">
      <alignment horizontal="center" vertical="center" wrapText="1"/>
    </xf>
    <xf numFmtId="0" fontId="31" fillId="0" borderId="1" xfId="0" applyFont="1" applyBorder="1" applyAlignment="1">
      <alignment horizontal="center" vertical="center" wrapText="1"/>
    </xf>
    <xf numFmtId="0" fontId="22" fillId="0" borderId="4" xfId="0" applyFont="1" applyBorder="1" applyAlignment="1">
      <alignment horizontal="center" vertical="center" wrapText="1"/>
    </xf>
    <xf numFmtId="2" fontId="22" fillId="0" borderId="1" xfId="0" applyNumberFormat="1" applyFont="1" applyBorder="1" applyAlignment="1">
      <alignment horizontal="center" vertical="center" wrapText="1"/>
    </xf>
    <xf numFmtId="2" fontId="22" fillId="0" borderId="23" xfId="0" applyNumberFormat="1" applyFont="1" applyBorder="1" applyAlignment="1">
      <alignment horizontal="center" vertical="center" wrapText="1"/>
    </xf>
    <xf numFmtId="0" fontId="22" fillId="0" borderId="1" xfId="0" applyFont="1" applyBorder="1" applyAlignment="1">
      <alignment horizontal="center" vertical="center" wrapText="1"/>
    </xf>
    <xf numFmtId="0" fontId="22" fillId="0" borderId="23" xfId="0" applyFont="1" applyBorder="1" applyAlignment="1">
      <alignment horizontal="center" vertical="center" wrapText="1"/>
    </xf>
    <xf numFmtId="2" fontId="31" fillId="0" borderId="1" xfId="0" applyNumberFormat="1" applyFont="1" applyBorder="1" applyAlignment="1">
      <alignment horizontal="center" vertical="center" wrapText="1"/>
    </xf>
    <xf numFmtId="0" fontId="31" fillId="0" borderId="2" xfId="0" applyFont="1" applyBorder="1" applyAlignment="1">
      <alignment horizontal="left"/>
    </xf>
    <xf numFmtId="2" fontId="22" fillId="0" borderId="7" xfId="0" applyNumberFormat="1" applyFont="1" applyBorder="1" applyAlignment="1">
      <alignment horizontal="center" vertical="center" wrapText="1"/>
    </xf>
    <xf numFmtId="0" fontId="22" fillId="0" borderId="21" xfId="0" applyFont="1" applyBorder="1" applyAlignment="1">
      <alignment horizontal="center" vertical="center" wrapText="1"/>
    </xf>
    <xf numFmtId="0" fontId="31" fillId="0" borderId="8" xfId="0" applyFont="1" applyBorder="1" applyAlignment="1">
      <alignment horizontal="center" vertical="center" wrapText="1"/>
    </xf>
    <xf numFmtId="0" fontId="22" fillId="0" borderId="30" xfId="0" applyFont="1" applyBorder="1" applyAlignment="1">
      <alignment horizontal="center" vertical="center" wrapText="1"/>
    </xf>
    <xf numFmtId="0" fontId="31" fillId="0" borderId="39" xfId="0" applyFont="1" applyBorder="1" applyAlignment="1">
      <alignment horizontal="center" vertical="center" wrapText="1"/>
    </xf>
    <xf numFmtId="0" fontId="22" fillId="0" borderId="49" xfId="0" applyFont="1" applyBorder="1" applyAlignment="1">
      <alignment horizontal="center" vertical="center" wrapText="1"/>
    </xf>
    <xf numFmtId="0" fontId="22" fillId="0" borderId="19" xfId="0" applyFont="1" applyBorder="1" applyAlignment="1">
      <alignment horizontal="center" vertical="center" wrapText="1"/>
    </xf>
    <xf numFmtId="0" fontId="31" fillId="0" borderId="4" xfId="0" applyFont="1" applyBorder="1" applyAlignment="1">
      <alignment horizontal="left"/>
    </xf>
    <xf numFmtId="0" fontId="31" fillId="0" borderId="19" xfId="0" applyFont="1" applyBorder="1" applyAlignment="1">
      <alignment horizontal="left"/>
    </xf>
    <xf numFmtId="0" fontId="31" fillId="0" borderId="0" xfId="0" applyFont="1" applyAlignment="1"/>
    <xf numFmtId="0" fontId="14" fillId="0" borderId="1" xfId="0" applyFont="1" applyBorder="1" applyAlignment="1">
      <alignment horizontal="center" vertical="center" wrapText="1"/>
    </xf>
    <xf numFmtId="0" fontId="44" fillId="0" borderId="4" xfId="0" applyFont="1" applyBorder="1" applyAlignment="1">
      <alignment horizontal="center" vertical="center" wrapText="1"/>
    </xf>
    <xf numFmtId="0" fontId="54" fillId="11" borderId="56" xfId="0" applyFont="1" applyFill="1" applyBorder="1" applyAlignment="1">
      <alignment horizontal="center" vertical="center" wrapText="1"/>
    </xf>
    <xf numFmtId="0" fontId="17" fillId="12" borderId="0" xfId="0" applyFont="1" applyFill="1" applyAlignment="1">
      <alignment horizontal="center" vertical="center"/>
    </xf>
    <xf numFmtId="0" fontId="47" fillId="11" borderId="56" xfId="0" applyFont="1" applyFill="1" applyBorder="1" applyAlignment="1">
      <alignment horizontal="center" vertical="center" wrapText="1"/>
    </xf>
    <xf numFmtId="0" fontId="17" fillId="12" borderId="57" xfId="0" applyFont="1" applyFill="1" applyBorder="1" applyAlignment="1">
      <alignment horizontal="center" vertical="center"/>
    </xf>
    <xf numFmtId="0" fontId="50" fillId="8" borderId="0" xfId="0" applyFont="1" applyFill="1" applyAlignment="1">
      <alignment horizontal="center" vertical="top" wrapText="1"/>
    </xf>
    <xf numFmtId="0" fontId="0" fillId="6" borderId="0" xfId="0" applyFill="1" applyAlignment="1"/>
  </cellXfs>
  <cellStyles count="4">
    <cellStyle name="Hyperlink" xfId="1" builtinId="8"/>
    <cellStyle name="Hyperlink 2" xfId="2" xr:uid="{1235E893-6B7D-4B04-8925-E88C1535A3E2}"/>
    <cellStyle name="Normal" xfId="0" builtinId="0"/>
    <cellStyle name="Normal 2" xfId="3" xr:uid="{C1B9F8ED-CFAE-4FB1-BEEF-F83E649445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'Graph Data'!$C$9</c:f>
              <c:strCache>
                <c:ptCount val="1"/>
                <c:pt idx="0">
                  <c:v>Monthly Performance of different markets as on July 28, 2021</c:v>
                </c:pt>
              </c:strCache>
            </c:strRef>
          </c:tx>
          <c:spPr>
            <a:solidFill>
              <a:srgbClr val="5B9BD5"/>
            </a:solidFill>
            <a:ln w="25400">
              <a:noFill/>
            </a:ln>
          </c:spPr>
          <c:invertIfNegative val="1"/>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'Graph Data'!$B$10:$B$20</c:f>
              <c:numCache>
                <c:formatCode>General</c:formatCode>
                <c:ptCount val="11"/>
              </c:numCache>
            </c:numRef>
          </c:cat>
          <c:val>
            <c:numRef>
              <c:f>'Graph Data'!$C$10:$C$20</c:f>
              <c:numCache>
                <c:formatCode>0.00</c:formatCode>
                <c:ptCount val="11"/>
              </c:numCache>
            </c:numRef>
          </c:val>
          <c:extLst>
            <c:ext xmlns:c14="http://schemas.microsoft.com/office/drawing/2007/8/2/chart" uri="{6F2FDCE9-48DA-4B69-8628-5D25D57E5C99}">
              <c14:invertSolidFillFmt>
                <c14:spPr xmlns:c14="http://schemas.microsoft.com/office/drawing/2007/8/2/chart">
                  <a:solidFill>
                    <a:srgbClr val="ED7D31"/>
                  </a:solidFill>
                  <a:ln w="25400">
                    <a:noFill/>
                  </a:ln>
                </c14:spPr>
              </c14:invertSolidFillFmt>
            </c:ext>
            <c:ext xmlns:c16="http://schemas.microsoft.com/office/drawing/2014/chart" uri="{C3380CC4-5D6E-409C-BE32-E72D297353CC}">
              <c16:uniqueId val="{00000000-03F5-46CF-9D4A-639DC84DF5B3}"/>
            </c:ext>
          </c:extLst>
        </c:ser>
        <c:dLbls>
          <c:showLegendKey val="0"/>
          <c:showVal val="0"/>
          <c:showCatName val="0"/>
          <c:showSerName val="0"/>
          <c:showPercent val="0"/>
          <c:showBubbleSize val="0"/>
        </c:dLbls>
        <c:gapWidth val="182"/>
        <c:axId val="2141620544"/>
        <c:axId val="1"/>
      </c:barChart>
      <c:catAx>
        <c:axId val="214162054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1"/>
        <c:lblAlgn val="ctr"/>
        <c:lblOffset val="500"/>
        <c:noMultiLvlLbl val="0"/>
      </c:catAx>
      <c:valAx>
        <c:axId val="1"/>
        <c:scaling>
          <c:orientation val="minMax"/>
          <c:min val="-15"/>
        </c:scaling>
        <c:delete val="0"/>
        <c:axPos val="b"/>
        <c:numFmt formatCode="0.00" sourceLinked="1"/>
        <c:majorTickMark val="none"/>
        <c:minorTickMark val="none"/>
        <c:tickLblPos val="nextTo"/>
        <c:spPr>
          <a:ln w="6350">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620544"/>
        <c:crosses val="autoZero"/>
        <c:crossBetween val="between"/>
      </c:valAx>
      <c:spPr>
        <a:noFill/>
        <a:ln w="25400">
          <a:noFill/>
        </a:ln>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3" Type="http://schemas.openxmlformats.org/officeDocument/2006/relationships/hyperlink" Target="#'Sectoral-Thematic'!A1"/><Relationship Id="rId18" Type="http://schemas.openxmlformats.org/officeDocument/2006/relationships/hyperlink" Target="#'FoF - Overseas'!A1"/><Relationship Id="rId26" Type="http://schemas.openxmlformats.org/officeDocument/2006/relationships/hyperlink" Target="#Overnight!A1"/><Relationship Id="rId39" Type="http://schemas.openxmlformats.org/officeDocument/2006/relationships/hyperlink" Target="#Gilt!A1"/><Relationship Id="rId21" Type="http://schemas.openxmlformats.org/officeDocument/2006/relationships/hyperlink" Target="#BAF!A1"/><Relationship Id="rId34" Type="http://schemas.openxmlformats.org/officeDocument/2006/relationships/hyperlink" Target="#'Long Term'!A1"/><Relationship Id="rId42" Type="http://schemas.openxmlformats.org/officeDocument/2006/relationships/hyperlink" Target="#'Kotak Schemes Equity'!A1"/><Relationship Id="rId47" Type="http://schemas.openxmlformats.org/officeDocument/2006/relationships/hyperlink" Target="#NFOs!A1"/><Relationship Id="rId50" Type="http://schemas.openxmlformats.org/officeDocument/2006/relationships/hyperlink" Target="#'Balanced Hybrid'!A1"/><Relationship Id="rId7" Type="http://schemas.openxmlformats.org/officeDocument/2006/relationships/hyperlink" Target="#Midcap!A1"/><Relationship Id="rId2" Type="http://schemas.openxmlformats.org/officeDocument/2006/relationships/hyperlink" Target="#Summary!A1"/><Relationship Id="rId16" Type="http://schemas.openxmlformats.org/officeDocument/2006/relationships/hyperlink" Target="#ETFs!A1"/><Relationship Id="rId29" Type="http://schemas.openxmlformats.org/officeDocument/2006/relationships/hyperlink" Target="#'Ultra Short to Short Term'!A1"/><Relationship Id="rId11" Type="http://schemas.openxmlformats.org/officeDocument/2006/relationships/hyperlink" Target="#'Contra Value Fund'!A1"/><Relationship Id="rId24" Type="http://schemas.openxmlformats.org/officeDocument/2006/relationships/hyperlink" Target="#'Multi Asset'!A1"/><Relationship Id="rId32" Type="http://schemas.openxmlformats.org/officeDocument/2006/relationships/hyperlink" Target="#'Medium Term'!A1"/><Relationship Id="rId37" Type="http://schemas.openxmlformats.org/officeDocument/2006/relationships/hyperlink" Target="#'Credit Risk'!A1"/><Relationship Id="rId40" Type="http://schemas.openxmlformats.org/officeDocument/2006/relationships/hyperlink" Target="#'Gilt Fund with 10 years'!A1"/><Relationship Id="rId45" Type="http://schemas.openxmlformats.org/officeDocument/2006/relationships/hyperlink" Target="#'Kotak Conservative Hybrid'!A1"/><Relationship Id="rId5" Type="http://schemas.openxmlformats.org/officeDocument/2006/relationships/hyperlink" Target="#Largecap!A1"/><Relationship Id="rId15" Type="http://schemas.openxmlformats.org/officeDocument/2006/relationships/hyperlink" Target="#'Equity Index Fund'!A1"/><Relationship Id="rId23" Type="http://schemas.openxmlformats.org/officeDocument/2006/relationships/hyperlink" Target="#Arbitrage!A1"/><Relationship Id="rId28" Type="http://schemas.openxmlformats.org/officeDocument/2006/relationships/hyperlink" Target="#'Ultra Short Term'!A1"/><Relationship Id="rId36" Type="http://schemas.openxmlformats.org/officeDocument/2006/relationships/hyperlink" Target="#'Corporate Bond'!A1"/><Relationship Id="rId49" Type="http://schemas.openxmlformats.org/officeDocument/2006/relationships/hyperlink" Target="#'Debt &#8211; ETFs, Index Funds, FOF'!A1"/><Relationship Id="rId10" Type="http://schemas.openxmlformats.org/officeDocument/2006/relationships/hyperlink" Target="#'Focused Fund'!A1"/><Relationship Id="rId19" Type="http://schemas.openxmlformats.org/officeDocument/2006/relationships/hyperlink" Target="#'FoF - Domestic'!A1"/><Relationship Id="rId31" Type="http://schemas.openxmlformats.org/officeDocument/2006/relationships/hyperlink" Target="#'Short Term'!A1"/><Relationship Id="rId44" Type="http://schemas.openxmlformats.org/officeDocument/2006/relationships/hyperlink" Target="#'Kotak Aggressive Hybrid'!A1"/><Relationship Id="rId4" Type="http://schemas.openxmlformats.org/officeDocument/2006/relationships/hyperlink" Target="#Flexicap!A1"/><Relationship Id="rId9" Type="http://schemas.openxmlformats.org/officeDocument/2006/relationships/hyperlink" Target="#'Dividend Yield Fund'!A1"/><Relationship Id="rId14" Type="http://schemas.openxmlformats.org/officeDocument/2006/relationships/hyperlink" Target="#'ELSS- Tax Saver'!A1"/><Relationship Id="rId22" Type="http://schemas.openxmlformats.org/officeDocument/2006/relationships/hyperlink" Target="#'EQ Savings'!A1"/><Relationship Id="rId27" Type="http://schemas.openxmlformats.org/officeDocument/2006/relationships/hyperlink" Target="#Liquid!A1"/><Relationship Id="rId30" Type="http://schemas.openxmlformats.org/officeDocument/2006/relationships/hyperlink" Target="#'Money Market'!A1"/><Relationship Id="rId35" Type="http://schemas.openxmlformats.org/officeDocument/2006/relationships/hyperlink" Target="#'Dynamic Term'!A1"/><Relationship Id="rId43" Type="http://schemas.openxmlformats.org/officeDocument/2006/relationships/hyperlink" Target="#'Kotak Schemes Debt'!A1"/><Relationship Id="rId48" Type="http://schemas.openxmlformats.org/officeDocument/2006/relationships/image" Target="../media/image1.emf"/><Relationship Id="rId8" Type="http://schemas.openxmlformats.org/officeDocument/2006/relationships/hyperlink" Target="#Smallcap!A1"/><Relationship Id="rId3" Type="http://schemas.openxmlformats.org/officeDocument/2006/relationships/hyperlink" Target="#Multicap!A1"/><Relationship Id="rId12" Type="http://schemas.openxmlformats.org/officeDocument/2006/relationships/hyperlink" Target="#'Sectoral-Infrastructure'!A1"/><Relationship Id="rId17" Type="http://schemas.openxmlformats.org/officeDocument/2006/relationships/hyperlink" Target="#'Gold ETFs'!A1"/><Relationship Id="rId25" Type="http://schemas.openxmlformats.org/officeDocument/2006/relationships/hyperlink" Target="#'Conservative Hybrid'!A1"/><Relationship Id="rId33" Type="http://schemas.openxmlformats.org/officeDocument/2006/relationships/hyperlink" Target="#'Medium to Long Term'!A1"/><Relationship Id="rId38" Type="http://schemas.openxmlformats.org/officeDocument/2006/relationships/hyperlink" Target="#'Banking and PSU Debt'!A1"/><Relationship Id="rId46" Type="http://schemas.openxmlformats.org/officeDocument/2006/relationships/hyperlink" Target="#'Market Performance'!A1"/><Relationship Id="rId20" Type="http://schemas.openxmlformats.org/officeDocument/2006/relationships/hyperlink" Target="#'Aggressive Hybrid'!A1"/><Relationship Id="rId41" Type="http://schemas.openxmlformats.org/officeDocument/2006/relationships/hyperlink" Target="#'Floating Interest Rates'!A1"/><Relationship Id="rId1" Type="http://schemas.openxmlformats.org/officeDocument/2006/relationships/hyperlink" Target="#Disclaimer!A1"/><Relationship Id="rId6" Type="http://schemas.openxmlformats.org/officeDocument/2006/relationships/hyperlink" Target="#'Large &amp; Mid'!A1"/></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hyperlink" Target="#'Home'!B8"/></Relationships>
</file>

<file path=xl/drawings/_rels/drawing4.xml.rels><?xml version="1.0" encoding="UTF-8" standalone="yes"?>
<Relationships xmlns="http://schemas.openxmlformats.org/package/2006/relationships"><Relationship Id="rId1" Type="http://schemas.openxmlformats.org/officeDocument/2006/relationships/hyperlink" Target="#'Home'!B8"/></Relationships>
</file>

<file path=xl/drawings/_rels/drawing5.xml.rels><?xml version="1.0" encoding="UTF-8" standalone="yes"?>
<Relationships xmlns="http://schemas.openxmlformats.org/package/2006/relationships"><Relationship Id="rId1" Type="http://schemas.openxmlformats.org/officeDocument/2006/relationships/hyperlink" Target="#'Home'!B8"/></Relationships>
</file>

<file path=xl/drawings/_rels/drawing6.xml.rels><?xml version="1.0" encoding="UTF-8" standalone="yes"?>
<Relationships xmlns="http://schemas.openxmlformats.org/package/2006/relationships"><Relationship Id="rId1" Type="http://schemas.openxmlformats.org/officeDocument/2006/relationships/hyperlink" Target="#'Home'!B8"/></Relationships>
</file>

<file path=xl/drawings/_rels/drawing7.xml.rels><?xml version="1.0" encoding="UTF-8" standalone="yes"?>
<Relationships xmlns="http://schemas.openxmlformats.org/package/2006/relationships"><Relationship Id="rId1" Type="http://schemas.openxmlformats.org/officeDocument/2006/relationships/hyperlink" Target="#'Home'!B8"/></Relationships>
</file>

<file path=xl/drawings/_rels/drawing8.xml.rels><?xml version="1.0" encoding="UTF-8" standalone="yes"?>
<Relationships xmlns="http://schemas.openxmlformats.org/package/2006/relationships"><Relationship Id="rId1" Type="http://schemas.openxmlformats.org/officeDocument/2006/relationships/hyperlink" Target="#'Home'!B8"/></Relationships>
</file>

<file path=xl/drawings/_rels/drawing9.xml.rels><?xml version="1.0" encoding="UTF-8" standalone="yes"?>
<Relationships xmlns="http://schemas.openxmlformats.org/package/2006/relationships"><Relationship Id="rId1" Type="http://schemas.openxmlformats.org/officeDocument/2006/relationships/hyperlink" Target="#'Home'!B8"/></Relationships>
</file>

<file path=xl/drawings/_rels/drawing10.xml.rels><?xml version="1.0" encoding="UTF-8" standalone="yes"?>
<Relationships xmlns="http://schemas.openxmlformats.org/package/2006/relationships"><Relationship Id="rId1" Type="http://schemas.openxmlformats.org/officeDocument/2006/relationships/hyperlink" Target="#'Home'!B8"/></Relationships>
</file>

<file path=xl/drawings/_rels/drawing11.xml.rels><?xml version="1.0" encoding="UTF-8" standalone="yes"?>
<Relationships xmlns="http://schemas.openxmlformats.org/package/2006/relationships"><Relationship Id="rId1" Type="http://schemas.openxmlformats.org/officeDocument/2006/relationships/hyperlink" Target="#'Home'!B8"/></Relationships>
</file>

<file path=xl/drawings/_rels/drawing12.xml.rels><?xml version="1.0" encoding="UTF-8" standalone="yes"?>
<Relationships xmlns="http://schemas.openxmlformats.org/package/2006/relationships"><Relationship Id="rId1" Type="http://schemas.openxmlformats.org/officeDocument/2006/relationships/hyperlink" Target="#'Home'!B8"/></Relationships>
</file>

<file path=xl/drawings/_rels/drawing13.xml.rels><?xml version="1.0" encoding="UTF-8" standalone="yes"?>
<Relationships xmlns="http://schemas.openxmlformats.org/package/2006/relationships"><Relationship Id="rId1" Type="http://schemas.openxmlformats.org/officeDocument/2006/relationships/hyperlink" Target="#'Home'!B8"/></Relationships>
</file>

<file path=xl/drawings/_rels/drawing14.xml.rels><?xml version="1.0" encoding="UTF-8" standalone="yes"?>
<Relationships xmlns="http://schemas.openxmlformats.org/package/2006/relationships"><Relationship Id="rId1" Type="http://schemas.openxmlformats.org/officeDocument/2006/relationships/hyperlink" Target="#'Home'!B8"/></Relationships>
</file>

<file path=xl/drawings/_rels/drawing15.xml.rels><?xml version="1.0" encoding="UTF-8" standalone="yes"?>
<Relationships xmlns="http://schemas.openxmlformats.org/package/2006/relationships"><Relationship Id="rId1" Type="http://schemas.openxmlformats.org/officeDocument/2006/relationships/hyperlink" Target="#'Home'!B8"/></Relationships>
</file>

<file path=xl/drawings/_rels/drawing16.xml.rels><?xml version="1.0" encoding="UTF-8" standalone="yes"?>
<Relationships xmlns="http://schemas.openxmlformats.org/package/2006/relationships"><Relationship Id="rId1" Type="http://schemas.openxmlformats.org/officeDocument/2006/relationships/hyperlink" Target="#'Home'!B8"/></Relationships>
</file>

<file path=xl/drawings/_rels/drawing17.xml.rels><?xml version="1.0" encoding="UTF-8" standalone="yes"?>
<Relationships xmlns="http://schemas.openxmlformats.org/package/2006/relationships"><Relationship Id="rId1" Type="http://schemas.openxmlformats.org/officeDocument/2006/relationships/hyperlink" Target="#'Home'!B8"/></Relationships>
</file>

<file path=xl/drawings/_rels/drawing18.xml.rels><?xml version="1.0" encoding="UTF-8" standalone="yes"?>
<Relationships xmlns="http://schemas.openxmlformats.org/package/2006/relationships"><Relationship Id="rId1" Type="http://schemas.openxmlformats.org/officeDocument/2006/relationships/hyperlink" Target="#'Home'!B8"/></Relationships>
</file>

<file path=xl/drawings/_rels/drawing19.xml.rels><?xml version="1.0" encoding="UTF-8" standalone="yes"?>
<Relationships xmlns="http://schemas.openxmlformats.org/package/2006/relationships"><Relationship Id="rId1" Type="http://schemas.openxmlformats.org/officeDocument/2006/relationships/hyperlink" Target="#'Home'!B8"/></Relationships>
</file>

<file path=xl/drawings/_rels/drawing20.xml.rels><?xml version="1.0" encoding="UTF-8" standalone="yes"?>
<Relationships xmlns="http://schemas.openxmlformats.org/package/2006/relationships"><Relationship Id="rId1" Type="http://schemas.openxmlformats.org/officeDocument/2006/relationships/hyperlink" Target="#'Home'!B8"/></Relationships>
</file>

<file path=xl/drawings/_rels/drawing21.xml.rels><?xml version="1.0" encoding="UTF-8" standalone="yes"?>
<Relationships xmlns="http://schemas.openxmlformats.org/package/2006/relationships"><Relationship Id="rId1" Type="http://schemas.openxmlformats.org/officeDocument/2006/relationships/hyperlink" Target="#'Home'!B8"/></Relationships>
</file>

<file path=xl/drawings/_rels/drawing22.xml.rels><?xml version="1.0" encoding="UTF-8" standalone="yes"?>
<Relationships xmlns="http://schemas.openxmlformats.org/package/2006/relationships"><Relationship Id="rId1" Type="http://schemas.openxmlformats.org/officeDocument/2006/relationships/hyperlink" Target="#'Home'!B8"/></Relationships>
</file>

<file path=xl/drawings/_rels/drawing23.xml.rels><?xml version="1.0" encoding="UTF-8" standalone="yes"?>
<Relationships xmlns="http://schemas.openxmlformats.org/package/2006/relationships"><Relationship Id="rId1" Type="http://schemas.openxmlformats.org/officeDocument/2006/relationships/hyperlink" Target="#'Home'!B8"/></Relationships>
</file>

<file path=xl/drawings/_rels/drawing24.xml.rels><?xml version="1.0" encoding="UTF-8" standalone="yes"?>
<Relationships xmlns="http://schemas.openxmlformats.org/package/2006/relationships"><Relationship Id="rId1" Type="http://schemas.openxmlformats.org/officeDocument/2006/relationships/hyperlink" Target="#'Home'!B8"/></Relationships>
</file>

<file path=xl/drawings/_rels/drawing25.xml.rels><?xml version="1.0" encoding="UTF-8" standalone="yes"?>
<Relationships xmlns="http://schemas.openxmlformats.org/package/2006/relationships"><Relationship Id="rId1" Type="http://schemas.openxmlformats.org/officeDocument/2006/relationships/hyperlink" Target="#'Home'!B8"/></Relationships>
</file>

<file path=xl/drawings/_rels/drawing26.xml.rels><?xml version="1.0" encoding="UTF-8" standalone="yes"?>
<Relationships xmlns="http://schemas.openxmlformats.org/package/2006/relationships"><Relationship Id="rId1" Type="http://schemas.openxmlformats.org/officeDocument/2006/relationships/hyperlink" Target="#'Home'!B8"/></Relationships>
</file>

<file path=xl/drawings/_rels/drawing27.xml.rels><?xml version="1.0" encoding="UTF-8" standalone="yes"?>
<Relationships xmlns="http://schemas.openxmlformats.org/package/2006/relationships"><Relationship Id="rId1" Type="http://schemas.openxmlformats.org/officeDocument/2006/relationships/hyperlink" Target="#'Home'!B8"/></Relationships>
</file>

<file path=xl/drawings/_rels/drawing28.xml.rels><?xml version="1.0" encoding="UTF-8" standalone="yes"?>
<Relationships xmlns="http://schemas.openxmlformats.org/package/2006/relationships"><Relationship Id="rId1" Type="http://schemas.openxmlformats.org/officeDocument/2006/relationships/hyperlink" Target="#'Home'!B8"/></Relationships>
</file>

<file path=xl/drawings/_rels/drawing29.xml.rels><?xml version="1.0" encoding="UTF-8" standalone="yes"?>
<Relationships xmlns="http://schemas.openxmlformats.org/package/2006/relationships"><Relationship Id="rId1" Type="http://schemas.openxmlformats.org/officeDocument/2006/relationships/hyperlink" Target="#'Home'!B8"/></Relationships>
</file>

<file path=xl/drawings/_rels/drawing30.xml.rels><?xml version="1.0" encoding="UTF-8" standalone="yes"?>
<Relationships xmlns="http://schemas.openxmlformats.org/package/2006/relationships"><Relationship Id="rId1" Type="http://schemas.openxmlformats.org/officeDocument/2006/relationships/hyperlink" Target="#'Home'!B8"/></Relationships>
</file>

<file path=xl/drawings/_rels/drawing31.xml.rels><?xml version="1.0" encoding="UTF-8" standalone="yes"?>
<Relationships xmlns="http://schemas.openxmlformats.org/package/2006/relationships"><Relationship Id="rId1" Type="http://schemas.openxmlformats.org/officeDocument/2006/relationships/hyperlink" Target="#'Home'!B8"/></Relationships>
</file>

<file path=xl/drawings/_rels/drawing32.xml.rels><?xml version="1.0" encoding="UTF-8" standalone="yes"?>
<Relationships xmlns="http://schemas.openxmlformats.org/package/2006/relationships"><Relationship Id="rId1" Type="http://schemas.openxmlformats.org/officeDocument/2006/relationships/hyperlink" Target="#'Home'!B8"/></Relationships>
</file>

<file path=xl/drawings/_rels/drawing33.xml.rels><?xml version="1.0" encoding="UTF-8" standalone="yes"?>
<Relationships xmlns="http://schemas.openxmlformats.org/package/2006/relationships"><Relationship Id="rId1" Type="http://schemas.openxmlformats.org/officeDocument/2006/relationships/hyperlink" Target="#'Home'!B8"/></Relationships>
</file>

<file path=xl/drawings/_rels/drawing34.xml.rels><?xml version="1.0" encoding="UTF-8" standalone="yes"?>
<Relationships xmlns="http://schemas.openxmlformats.org/package/2006/relationships"><Relationship Id="rId1" Type="http://schemas.openxmlformats.org/officeDocument/2006/relationships/hyperlink" Target="#'Home'!B8"/></Relationships>
</file>

<file path=xl/drawings/_rels/drawing35.xml.rels><?xml version="1.0" encoding="UTF-8" standalone="yes"?>
<Relationships xmlns="http://schemas.openxmlformats.org/package/2006/relationships"><Relationship Id="rId1" Type="http://schemas.openxmlformats.org/officeDocument/2006/relationships/hyperlink" Target="#'Home'!B8"/></Relationships>
</file>

<file path=xl/drawings/_rels/drawing36.xml.rels><?xml version="1.0" encoding="UTF-8" standalone="yes"?>
<Relationships xmlns="http://schemas.openxmlformats.org/package/2006/relationships"><Relationship Id="rId1" Type="http://schemas.openxmlformats.org/officeDocument/2006/relationships/hyperlink" Target="#'Home'!B8"/></Relationships>
</file>

<file path=xl/drawings/_rels/drawing37.xml.rels><?xml version="1.0" encoding="UTF-8" standalone="yes"?>
<Relationships xmlns="http://schemas.openxmlformats.org/package/2006/relationships"><Relationship Id="rId1" Type="http://schemas.openxmlformats.org/officeDocument/2006/relationships/hyperlink" Target="#'Home'!B8"/></Relationships>
</file>

<file path=xl/drawings/_rels/drawing38.xml.rels><?xml version="1.0" encoding="UTF-8" standalone="yes"?>
<Relationships xmlns="http://schemas.openxmlformats.org/package/2006/relationships"><Relationship Id="rId1" Type="http://schemas.openxmlformats.org/officeDocument/2006/relationships/hyperlink" Target="#'Home'!B8"/></Relationships>
</file>

<file path=xl/drawings/_rels/drawing39.xml.rels><?xml version="1.0" encoding="UTF-8" standalone="yes"?>
<Relationships xmlns="http://schemas.openxmlformats.org/package/2006/relationships"><Relationship Id="rId1" Type="http://schemas.openxmlformats.org/officeDocument/2006/relationships/hyperlink" Target="#'Home'!B8"/></Relationships>
</file>

<file path=xl/drawings/_rels/drawing40.xml.rels><?xml version="1.0" encoding="UTF-8" standalone="yes"?>
<Relationships xmlns="http://schemas.openxmlformats.org/package/2006/relationships"><Relationship Id="rId1" Type="http://schemas.openxmlformats.org/officeDocument/2006/relationships/hyperlink" Target="#'Home'!B8"/></Relationships>
</file>

<file path=xl/drawings/_rels/drawing41.xml.rels><?xml version="1.0" encoding="UTF-8" standalone="yes"?>
<Relationships xmlns="http://schemas.openxmlformats.org/package/2006/relationships"><Relationship Id="rId1" Type="http://schemas.openxmlformats.org/officeDocument/2006/relationships/hyperlink" Target="#'Home'!B8"/></Relationships>
</file>

<file path=xl/drawings/_rels/drawing42.xml.rels><?xml version="1.0" encoding="UTF-8" standalone="yes"?>
<Relationships xmlns="http://schemas.openxmlformats.org/package/2006/relationships"><Relationship Id="rId1" Type="http://schemas.openxmlformats.org/officeDocument/2006/relationships/hyperlink" Target="#'Home'!B8"/></Relationships>
</file>

<file path=xl/drawings/_rels/drawing43.xml.rels><?xml version="1.0" encoding="UTF-8" standalone="yes"?>
<Relationships xmlns="http://schemas.openxmlformats.org/package/2006/relationships"><Relationship Id="rId1" Type="http://schemas.openxmlformats.org/officeDocument/2006/relationships/hyperlink" Target="#'Home'!B8"/></Relationships>
</file>

<file path=xl/drawings/_rels/drawing44.xml.rels><?xml version="1.0" encoding="UTF-8" standalone="yes"?>
<Relationships xmlns="http://schemas.openxmlformats.org/package/2006/relationships"><Relationship Id="rId1" Type="http://schemas.openxmlformats.org/officeDocument/2006/relationships/hyperlink" Target="#'Home'!B8"/></Relationships>
</file>

<file path=xl/drawings/_rels/drawing45.xml.rels><?xml version="1.0" encoding="UTF-8" standalone="yes"?>
<Relationships xmlns="http://schemas.openxmlformats.org/package/2006/relationships"><Relationship Id="rId1" Type="http://schemas.openxmlformats.org/officeDocument/2006/relationships/hyperlink" Target="#'Home'!B8"/></Relationships>
</file>

<file path=xl/drawings/_rels/drawing46.xml.rels><?xml version="1.0" encoding="UTF-8" standalone="yes"?>
<Relationships xmlns="http://schemas.openxmlformats.org/package/2006/relationships"><Relationship Id="rId1" Type="http://schemas.openxmlformats.org/officeDocument/2006/relationships/hyperlink" Target="#'Home'!B8"/></Relationships>
</file>

<file path=xl/drawings/_rels/drawing47.xml.rels><?xml version="1.0" encoding="UTF-8" standalone="yes"?>
<Relationships xmlns="http://schemas.openxmlformats.org/package/2006/relationships"><Relationship Id="rId1" Type="http://schemas.openxmlformats.org/officeDocument/2006/relationships/hyperlink" Target="#'Home'!B8"/></Relationships>
</file>

<file path=xl/drawings/_rels/drawing48.xml.rels><?xml version="1.0" encoding="UTF-8" standalone="yes"?>
<Relationships xmlns="http://schemas.openxmlformats.org/package/2006/relationships"><Relationship Id="rId1" Type="http://schemas.openxmlformats.org/officeDocument/2006/relationships/hyperlink" Target="#'Home'!B8"/></Relationships>
</file>

<file path=xl/drawings/_rels/drawing49.xml.rels><?xml version="1.0" encoding="UTF-8" standalone="yes"?>
<Relationships xmlns="http://schemas.openxmlformats.org/package/2006/relationships"><Relationship Id="rId1" Type="http://schemas.openxmlformats.org/officeDocument/2006/relationships/hyperlink" Target="#'Home'!B8"/></Relationships>
</file>

<file path=xl/drawings/_rels/drawing50.xml.rels><?xml version="1.0" encoding="UTF-8" standalone="yes"?>
<Relationships xmlns="http://schemas.openxmlformats.org/package/2006/relationships"><Relationship Id="rId1" Type="http://schemas.openxmlformats.org/officeDocument/2006/relationships/hyperlink" Target="#'Home'!B8"/></Relationships>
</file>

<file path=xl/drawings/_rels/drawing5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4</xdr:col>
      <xdr:colOff>13335</xdr:colOff>
      <xdr:row>1</xdr:row>
      <xdr:rowOff>76201</xdr:rowOff>
    </xdr:from>
    <xdr:to>
      <xdr:col>17</xdr:col>
      <xdr:colOff>603938</xdr:colOff>
      <xdr:row>3</xdr:row>
      <xdr:rowOff>47009</xdr:rowOff>
    </xdr:to>
    <xdr:sp macro="" textlink="">
      <xdr:nvSpPr>
        <xdr:cNvPr id="2" name="TextBox 1">
          <a:extLst>
            <a:ext uri="{FF2B5EF4-FFF2-40B4-BE49-F238E27FC236}">
              <a16:creationId xmlns:a16="http://schemas.microsoft.com/office/drawing/2014/main" id="{8B391BB2-2B6D-47D3-1141-58749A2559A9}"/>
            </a:ext>
          </a:extLst>
        </xdr:cNvPr>
        <xdr:cNvSpPr txBox="1"/>
      </xdr:nvSpPr>
      <xdr:spPr>
        <a:xfrm>
          <a:off x="2527935" y="259081"/>
          <a:ext cx="8700820" cy="339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b"/>
        <a:lstStyle/>
        <a:p>
          <a:pPr algn="ctr"/>
          <a:r>
            <a:rPr lang="en-IN" sz="2400" b="1" baseline="0">
              <a:solidFill>
                <a:srgbClr val="336699"/>
              </a:solidFill>
            </a:rPr>
            <a:t>All Fund Snapshot</a:t>
          </a:r>
          <a:endParaRPr lang="en-IN" sz="2400" b="1">
            <a:solidFill>
              <a:srgbClr val="336699"/>
            </a:solidFill>
          </a:endParaRPr>
        </a:p>
      </xdr:txBody>
    </xdr:sp>
    <xdr:clientData/>
  </xdr:twoCellAnchor>
  <xdr:twoCellAnchor>
    <xdr:from>
      <xdr:col>8</xdr:col>
      <xdr:colOff>457877</xdr:colOff>
      <xdr:row>27</xdr:row>
      <xdr:rowOff>4040</xdr:rowOff>
    </xdr:from>
    <xdr:to>
      <xdr:col>10</xdr:col>
      <xdr:colOff>36234</xdr:colOff>
      <xdr:row>28</xdr:row>
      <xdr:rowOff>2489</xdr:rowOff>
    </xdr:to>
    <xdr:sp macro="" textlink="">
      <xdr:nvSpPr>
        <xdr:cNvPr id="3" name="TextBox 2">
          <a:hlinkClick xmlns:r="http://schemas.openxmlformats.org/officeDocument/2006/relationships" r:id="rId1"/>
          <a:extLst>
            <a:ext uri="{FF2B5EF4-FFF2-40B4-BE49-F238E27FC236}">
              <a16:creationId xmlns:a16="http://schemas.microsoft.com/office/drawing/2014/main" id="{C066DBB2-52A3-FBD4-D4D9-CE2B4C3D2D8C}"/>
            </a:ext>
          </a:extLst>
        </xdr:cNvPr>
        <xdr:cNvSpPr txBox="1"/>
      </xdr:nvSpPr>
      <xdr:spPr bwMode="auto">
        <a:xfrm>
          <a:off x="5454692" y="4758920"/>
          <a:ext cx="829949" cy="181329"/>
        </a:xfrm>
        <a:prstGeom prst="roundRect">
          <a:avLst>
            <a:gd name="adj" fmla="val 0"/>
          </a:avLst>
        </a:prstGeom>
        <a:solidFill>
          <a:schemeClr val="bg1"/>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900" b="1">
              <a:solidFill>
                <a:srgbClr val="034EA2"/>
              </a:solidFill>
            </a:rPr>
            <a:t>Disclaimer</a:t>
          </a:r>
        </a:p>
      </xdr:txBody>
    </xdr:sp>
    <xdr:clientData/>
  </xdr:twoCellAnchor>
  <xdr:twoCellAnchor>
    <xdr:from>
      <xdr:col>6</xdr:col>
      <xdr:colOff>184916</xdr:colOff>
      <xdr:row>21</xdr:row>
      <xdr:rowOff>35848</xdr:rowOff>
    </xdr:from>
    <xdr:to>
      <xdr:col>12</xdr:col>
      <xdr:colOff>185501</xdr:colOff>
      <xdr:row>22</xdr:row>
      <xdr:rowOff>120161</xdr:rowOff>
    </xdr:to>
    <xdr:sp macro="" textlink="">
      <xdr:nvSpPr>
        <xdr:cNvPr id="4" name="TextBox 3">
          <a:hlinkClick xmlns:r="http://schemas.openxmlformats.org/officeDocument/2006/relationships" r:id="rId2"/>
          <a:extLst>
            <a:ext uri="{FF2B5EF4-FFF2-40B4-BE49-F238E27FC236}">
              <a16:creationId xmlns:a16="http://schemas.microsoft.com/office/drawing/2014/main" id="{220936F2-B18A-FE96-437C-E69C0BA58BA4}"/>
            </a:ext>
          </a:extLst>
        </xdr:cNvPr>
        <xdr:cNvSpPr txBox="1"/>
      </xdr:nvSpPr>
      <xdr:spPr bwMode="auto">
        <a:xfrm>
          <a:off x="3933956" y="3693448"/>
          <a:ext cx="3759131" cy="257659"/>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Summary of Performance &amp; Others</a:t>
          </a:r>
        </a:p>
      </xdr:txBody>
    </xdr:sp>
    <xdr:clientData/>
  </xdr:twoCellAnchor>
  <xdr:twoCellAnchor>
    <xdr:from>
      <xdr:col>0</xdr:col>
      <xdr:colOff>413444</xdr:colOff>
      <xdr:row>6</xdr:row>
      <xdr:rowOff>27644</xdr:rowOff>
    </xdr:from>
    <xdr:to>
      <xdr:col>6</xdr:col>
      <xdr:colOff>597578</xdr:colOff>
      <xdr:row>7</xdr:row>
      <xdr:rowOff>120519</xdr:rowOff>
    </xdr:to>
    <xdr:sp macro="" textlink="">
      <xdr:nvSpPr>
        <xdr:cNvPr id="5" name="TextBox 4">
          <a:extLst>
            <a:ext uri="{FF2B5EF4-FFF2-40B4-BE49-F238E27FC236}">
              <a16:creationId xmlns:a16="http://schemas.microsoft.com/office/drawing/2014/main" id="{F50635B8-100C-ADE7-B7DB-7727BA3061F5}"/>
            </a:ext>
          </a:extLst>
        </xdr:cNvPr>
        <xdr:cNvSpPr txBox="1"/>
      </xdr:nvSpPr>
      <xdr:spPr bwMode="auto">
        <a:xfrm>
          <a:off x="403919" y="1103334"/>
          <a:ext cx="3942687" cy="297166"/>
        </a:xfrm>
        <a:prstGeom prst="rect">
          <a:avLst/>
        </a:prstGeom>
        <a:gradFill flip="none" rotWithShape="1">
          <a:gsLst>
            <a:gs pos="5000">
              <a:srgbClr val="336699"/>
            </a:gs>
            <a:gs pos="100000">
              <a:schemeClr val="accent5">
                <a:lumMod val="75000"/>
                <a:shade val="67500"/>
                <a:satMod val="115000"/>
                <a:alpha val="90000"/>
              </a:schemeClr>
            </a:gs>
          </a:gsLst>
          <a:lin ang="16200000" scaled="1"/>
          <a:tileRect/>
        </a:gradFill>
        <a:ln w="9525" cmpd="sng">
          <a:gradFill flip="none" rotWithShape="1">
            <a:gsLst>
              <a:gs pos="0">
                <a:schemeClr val="accent5">
                  <a:alpha val="12000"/>
                  <a:lumMod val="11000"/>
                </a:schemeClr>
              </a:gs>
              <a:gs pos="48000">
                <a:schemeClr val="accent5">
                  <a:lumMod val="97000"/>
                  <a:lumOff val="3000"/>
                </a:schemeClr>
              </a:gs>
              <a:gs pos="100000">
                <a:schemeClr val="accent5">
                  <a:lumMod val="60000"/>
                  <a:lumOff val="40000"/>
                </a:schemeClr>
              </a:gs>
            </a:gsLst>
            <a:lin ang="5400000" scaled="0"/>
            <a:tileRect/>
          </a:gra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Equity,FOFs &amp; ETFs Funds</a:t>
          </a:r>
        </a:p>
      </xdr:txBody>
    </xdr:sp>
    <xdr:clientData/>
  </xdr:twoCellAnchor>
  <xdr:twoCellAnchor>
    <xdr:from>
      <xdr:col>0</xdr:col>
      <xdr:colOff>407490</xdr:colOff>
      <xdr:row>8</xdr:row>
      <xdr:rowOff>27359</xdr:rowOff>
    </xdr:from>
    <xdr:to>
      <xdr:col>2</xdr:col>
      <xdr:colOff>458668</xdr:colOff>
      <xdr:row>9</xdr:row>
      <xdr:rowOff>159235</xdr:rowOff>
    </xdr:to>
    <xdr:sp macro="" textlink="">
      <xdr:nvSpPr>
        <xdr:cNvPr id="6" name="TextBox 5">
          <a:hlinkClick xmlns:r="http://schemas.openxmlformats.org/officeDocument/2006/relationships" r:id="rId3"/>
          <a:extLst>
            <a:ext uri="{FF2B5EF4-FFF2-40B4-BE49-F238E27FC236}">
              <a16:creationId xmlns:a16="http://schemas.microsoft.com/office/drawing/2014/main" id="{E978CC63-CDC0-AE32-606B-20EC56D632AB}"/>
            </a:ext>
          </a:extLst>
        </xdr:cNvPr>
        <xdr:cNvSpPr txBox="1"/>
      </xdr:nvSpPr>
      <xdr:spPr bwMode="auto">
        <a:xfrm>
          <a:off x="405585" y="1468809"/>
          <a:ext cx="129317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Multicap</a:t>
          </a:r>
        </a:p>
      </xdr:txBody>
    </xdr:sp>
    <xdr:clientData/>
  </xdr:twoCellAnchor>
  <xdr:twoCellAnchor>
    <xdr:from>
      <xdr:col>2</xdr:col>
      <xdr:colOff>498930</xdr:colOff>
      <xdr:row>8</xdr:row>
      <xdr:rowOff>27359</xdr:rowOff>
    </xdr:from>
    <xdr:to>
      <xdr:col>4</xdr:col>
      <xdr:colOff>511899</xdr:colOff>
      <xdr:row>9</xdr:row>
      <xdr:rowOff>159235</xdr:rowOff>
    </xdr:to>
    <xdr:sp macro="" textlink="">
      <xdr:nvSpPr>
        <xdr:cNvPr id="7" name="TextBox 6">
          <a:hlinkClick xmlns:r="http://schemas.openxmlformats.org/officeDocument/2006/relationships" r:id="rId4"/>
          <a:extLst>
            <a:ext uri="{FF2B5EF4-FFF2-40B4-BE49-F238E27FC236}">
              <a16:creationId xmlns:a16="http://schemas.microsoft.com/office/drawing/2014/main" id="{2D2D9655-8546-0727-6F5B-D2BA67258DB1}"/>
            </a:ext>
          </a:extLst>
        </xdr:cNvPr>
        <xdr:cNvSpPr txBox="1"/>
      </xdr:nvSpPr>
      <xdr:spPr bwMode="auto">
        <a:xfrm>
          <a:off x="1739085" y="1468809"/>
          <a:ext cx="1285521"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Flexicap</a:t>
          </a:r>
        </a:p>
      </xdr:txBody>
    </xdr:sp>
    <xdr:clientData/>
  </xdr:twoCellAnchor>
  <xdr:twoCellAnchor>
    <xdr:from>
      <xdr:col>4</xdr:col>
      <xdr:colOff>586560</xdr:colOff>
      <xdr:row>8</xdr:row>
      <xdr:rowOff>27359</xdr:rowOff>
    </xdr:from>
    <xdr:to>
      <xdr:col>6</xdr:col>
      <xdr:colOff>597778</xdr:colOff>
      <xdr:row>9</xdr:row>
      <xdr:rowOff>159235</xdr:rowOff>
    </xdr:to>
    <xdr:sp macro="" textlink="">
      <xdr:nvSpPr>
        <xdr:cNvPr id="8" name="TextBox 7">
          <a:hlinkClick xmlns:r="http://schemas.openxmlformats.org/officeDocument/2006/relationships" r:id="rId5"/>
          <a:extLst>
            <a:ext uri="{FF2B5EF4-FFF2-40B4-BE49-F238E27FC236}">
              <a16:creationId xmlns:a16="http://schemas.microsoft.com/office/drawing/2014/main" id="{ACA75ED8-20C2-B8BC-4211-2DC490B929D8}"/>
            </a:ext>
          </a:extLst>
        </xdr:cNvPr>
        <xdr:cNvSpPr txBox="1"/>
      </xdr:nvSpPr>
      <xdr:spPr bwMode="auto">
        <a:xfrm>
          <a:off x="3072585" y="1468809"/>
          <a:ext cx="1274094" cy="33431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Largecap</a:t>
          </a:r>
        </a:p>
      </xdr:txBody>
    </xdr:sp>
    <xdr:clientData/>
  </xdr:twoCellAnchor>
  <xdr:twoCellAnchor>
    <xdr:from>
      <xdr:col>0</xdr:col>
      <xdr:colOff>407490</xdr:colOff>
      <xdr:row>9</xdr:row>
      <xdr:rowOff>186516</xdr:rowOff>
    </xdr:from>
    <xdr:to>
      <xdr:col>2</xdr:col>
      <xdr:colOff>458668</xdr:colOff>
      <xdr:row>11</xdr:row>
      <xdr:rowOff>159957</xdr:rowOff>
    </xdr:to>
    <xdr:sp macro="" textlink="">
      <xdr:nvSpPr>
        <xdr:cNvPr id="9" name="TextBox 8">
          <a:hlinkClick xmlns:r="http://schemas.openxmlformats.org/officeDocument/2006/relationships" r:id="rId6"/>
          <a:extLst>
            <a:ext uri="{FF2B5EF4-FFF2-40B4-BE49-F238E27FC236}">
              <a16:creationId xmlns:a16="http://schemas.microsoft.com/office/drawing/2014/main" id="{557EA8A6-3305-BA04-70EA-B7FBD9514AE3}"/>
            </a:ext>
          </a:extLst>
        </xdr:cNvPr>
        <xdr:cNvSpPr txBox="1"/>
      </xdr:nvSpPr>
      <xdr:spPr bwMode="auto">
        <a:xfrm>
          <a:off x="405585" y="1832664"/>
          <a:ext cx="129317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Large &amp; Mid</a:t>
          </a:r>
        </a:p>
      </xdr:txBody>
    </xdr:sp>
    <xdr:clientData/>
  </xdr:twoCellAnchor>
  <xdr:twoCellAnchor>
    <xdr:from>
      <xdr:col>2</xdr:col>
      <xdr:colOff>498930</xdr:colOff>
      <xdr:row>9</xdr:row>
      <xdr:rowOff>186516</xdr:rowOff>
    </xdr:from>
    <xdr:to>
      <xdr:col>4</xdr:col>
      <xdr:colOff>511899</xdr:colOff>
      <xdr:row>11</xdr:row>
      <xdr:rowOff>159957</xdr:rowOff>
    </xdr:to>
    <xdr:sp macro="" textlink="">
      <xdr:nvSpPr>
        <xdr:cNvPr id="10" name="TextBox 9">
          <a:hlinkClick xmlns:r="http://schemas.openxmlformats.org/officeDocument/2006/relationships" r:id="rId7"/>
          <a:extLst>
            <a:ext uri="{FF2B5EF4-FFF2-40B4-BE49-F238E27FC236}">
              <a16:creationId xmlns:a16="http://schemas.microsoft.com/office/drawing/2014/main" id="{D3363748-9AB0-CC37-E1BC-AB00392F24E9}"/>
            </a:ext>
          </a:extLst>
        </xdr:cNvPr>
        <xdr:cNvSpPr txBox="1"/>
      </xdr:nvSpPr>
      <xdr:spPr bwMode="auto">
        <a:xfrm>
          <a:off x="1739085" y="1832664"/>
          <a:ext cx="1285521"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Midcap</a:t>
          </a:r>
        </a:p>
      </xdr:txBody>
    </xdr:sp>
    <xdr:clientData/>
  </xdr:twoCellAnchor>
  <xdr:twoCellAnchor>
    <xdr:from>
      <xdr:col>4</xdr:col>
      <xdr:colOff>586560</xdr:colOff>
      <xdr:row>9</xdr:row>
      <xdr:rowOff>186516</xdr:rowOff>
    </xdr:from>
    <xdr:to>
      <xdr:col>6</xdr:col>
      <xdr:colOff>597778</xdr:colOff>
      <xdr:row>11</xdr:row>
      <xdr:rowOff>159957</xdr:rowOff>
    </xdr:to>
    <xdr:sp macro="" textlink="">
      <xdr:nvSpPr>
        <xdr:cNvPr id="11" name="TextBox 10">
          <a:hlinkClick xmlns:r="http://schemas.openxmlformats.org/officeDocument/2006/relationships" r:id="rId8"/>
          <a:extLst>
            <a:ext uri="{FF2B5EF4-FFF2-40B4-BE49-F238E27FC236}">
              <a16:creationId xmlns:a16="http://schemas.microsoft.com/office/drawing/2014/main" id="{0285B4ED-19C4-6BB7-52D9-6597557BA481}"/>
            </a:ext>
          </a:extLst>
        </xdr:cNvPr>
        <xdr:cNvSpPr txBox="1"/>
      </xdr:nvSpPr>
      <xdr:spPr bwMode="auto">
        <a:xfrm>
          <a:off x="3072585" y="1832664"/>
          <a:ext cx="1274094" cy="3365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Smallcap</a:t>
          </a:r>
        </a:p>
      </xdr:txBody>
    </xdr:sp>
    <xdr:clientData/>
  </xdr:twoCellAnchor>
  <xdr:twoCellAnchor>
    <xdr:from>
      <xdr:col>0</xdr:col>
      <xdr:colOff>407490</xdr:colOff>
      <xdr:row>12</xdr:row>
      <xdr:rowOff>54</xdr:rowOff>
    </xdr:from>
    <xdr:to>
      <xdr:col>2</xdr:col>
      <xdr:colOff>458668</xdr:colOff>
      <xdr:row>13</xdr:row>
      <xdr:rowOff>148621</xdr:rowOff>
    </xdr:to>
    <xdr:sp macro="" textlink="">
      <xdr:nvSpPr>
        <xdr:cNvPr id="12" name="TextBox 11">
          <a:hlinkClick xmlns:r="http://schemas.openxmlformats.org/officeDocument/2006/relationships" r:id="rId9"/>
          <a:extLst>
            <a:ext uri="{FF2B5EF4-FFF2-40B4-BE49-F238E27FC236}">
              <a16:creationId xmlns:a16="http://schemas.microsoft.com/office/drawing/2014/main" id="{59736175-C6A8-7E5D-9216-715BBF1777AD}"/>
            </a:ext>
          </a:extLst>
        </xdr:cNvPr>
        <xdr:cNvSpPr txBox="1"/>
      </xdr:nvSpPr>
      <xdr:spPr bwMode="auto">
        <a:xfrm>
          <a:off x="405585" y="2194614"/>
          <a:ext cx="129317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Dividend Yield Fund</a:t>
          </a:r>
        </a:p>
      </xdr:txBody>
    </xdr:sp>
    <xdr:clientData/>
  </xdr:twoCellAnchor>
  <xdr:twoCellAnchor>
    <xdr:from>
      <xdr:col>2</xdr:col>
      <xdr:colOff>498930</xdr:colOff>
      <xdr:row>12</xdr:row>
      <xdr:rowOff>54</xdr:rowOff>
    </xdr:from>
    <xdr:to>
      <xdr:col>4</xdr:col>
      <xdr:colOff>511899</xdr:colOff>
      <xdr:row>13</xdr:row>
      <xdr:rowOff>148621</xdr:rowOff>
    </xdr:to>
    <xdr:sp macro="" textlink="">
      <xdr:nvSpPr>
        <xdr:cNvPr id="13" name="TextBox 12">
          <a:hlinkClick xmlns:r="http://schemas.openxmlformats.org/officeDocument/2006/relationships" r:id="rId10"/>
          <a:extLst>
            <a:ext uri="{FF2B5EF4-FFF2-40B4-BE49-F238E27FC236}">
              <a16:creationId xmlns:a16="http://schemas.microsoft.com/office/drawing/2014/main" id="{FB64FF93-20D0-9099-4613-ABCCE2A8BCC6}"/>
            </a:ext>
          </a:extLst>
        </xdr:cNvPr>
        <xdr:cNvSpPr txBox="1"/>
      </xdr:nvSpPr>
      <xdr:spPr bwMode="auto">
        <a:xfrm>
          <a:off x="1739085" y="2194614"/>
          <a:ext cx="1285521"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Focused Fund</a:t>
          </a:r>
        </a:p>
      </xdr:txBody>
    </xdr:sp>
    <xdr:clientData/>
  </xdr:twoCellAnchor>
  <xdr:twoCellAnchor>
    <xdr:from>
      <xdr:col>4</xdr:col>
      <xdr:colOff>586560</xdr:colOff>
      <xdr:row>12</xdr:row>
      <xdr:rowOff>54</xdr:rowOff>
    </xdr:from>
    <xdr:to>
      <xdr:col>6</xdr:col>
      <xdr:colOff>597778</xdr:colOff>
      <xdr:row>13</xdr:row>
      <xdr:rowOff>148621</xdr:rowOff>
    </xdr:to>
    <xdr:sp macro="" textlink="">
      <xdr:nvSpPr>
        <xdr:cNvPr id="14" name="TextBox 13">
          <a:hlinkClick xmlns:r="http://schemas.openxmlformats.org/officeDocument/2006/relationships" r:id="rId11"/>
          <a:extLst>
            <a:ext uri="{FF2B5EF4-FFF2-40B4-BE49-F238E27FC236}">
              <a16:creationId xmlns:a16="http://schemas.microsoft.com/office/drawing/2014/main" id="{78488828-B392-D7C6-FF94-D1E3DF9F9094}"/>
            </a:ext>
          </a:extLst>
        </xdr:cNvPr>
        <xdr:cNvSpPr txBox="1"/>
      </xdr:nvSpPr>
      <xdr:spPr bwMode="auto">
        <a:xfrm>
          <a:off x="3072585" y="2194614"/>
          <a:ext cx="1274094"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Contra Value Fund</a:t>
          </a:r>
        </a:p>
      </xdr:txBody>
    </xdr:sp>
    <xdr:clientData/>
  </xdr:twoCellAnchor>
  <xdr:twoCellAnchor>
    <xdr:from>
      <xdr:col>0</xdr:col>
      <xdr:colOff>407490</xdr:colOff>
      <xdr:row>13</xdr:row>
      <xdr:rowOff>160709</xdr:rowOff>
    </xdr:from>
    <xdr:to>
      <xdr:col>2</xdr:col>
      <xdr:colOff>461906</xdr:colOff>
      <xdr:row>15</xdr:row>
      <xdr:rowOff>119261</xdr:rowOff>
    </xdr:to>
    <xdr:sp macro="" textlink="">
      <xdr:nvSpPr>
        <xdr:cNvPr id="15" name="TextBox 14">
          <a:hlinkClick xmlns:r="http://schemas.openxmlformats.org/officeDocument/2006/relationships" r:id="rId12"/>
          <a:extLst>
            <a:ext uri="{FF2B5EF4-FFF2-40B4-BE49-F238E27FC236}">
              <a16:creationId xmlns:a16="http://schemas.microsoft.com/office/drawing/2014/main" id="{29131FFE-41A3-97D4-FDD8-FF4A140E7B63}"/>
            </a:ext>
          </a:extLst>
        </xdr:cNvPr>
        <xdr:cNvSpPr txBox="1"/>
      </xdr:nvSpPr>
      <xdr:spPr bwMode="auto">
        <a:xfrm>
          <a:off x="408760" y="2603591"/>
          <a:ext cx="1324416" cy="33208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Sectoral-Infrastructure</a:t>
          </a:r>
        </a:p>
      </xdr:txBody>
    </xdr:sp>
    <xdr:clientData/>
  </xdr:twoCellAnchor>
  <xdr:twoCellAnchor>
    <xdr:from>
      <xdr:col>2</xdr:col>
      <xdr:colOff>498930</xdr:colOff>
      <xdr:row>13</xdr:row>
      <xdr:rowOff>160709</xdr:rowOff>
    </xdr:from>
    <xdr:to>
      <xdr:col>4</xdr:col>
      <xdr:colOff>511899</xdr:colOff>
      <xdr:row>15</xdr:row>
      <xdr:rowOff>119261</xdr:rowOff>
    </xdr:to>
    <xdr:sp macro="" textlink="">
      <xdr:nvSpPr>
        <xdr:cNvPr id="16" name="TextBox 15">
          <a:hlinkClick xmlns:r="http://schemas.openxmlformats.org/officeDocument/2006/relationships" r:id="rId13"/>
          <a:extLst>
            <a:ext uri="{FF2B5EF4-FFF2-40B4-BE49-F238E27FC236}">
              <a16:creationId xmlns:a16="http://schemas.microsoft.com/office/drawing/2014/main" id="{B931F112-049F-7F50-614B-956CB1A8DFE0}"/>
            </a:ext>
          </a:extLst>
        </xdr:cNvPr>
        <xdr:cNvSpPr txBox="1"/>
      </xdr:nvSpPr>
      <xdr:spPr bwMode="auto">
        <a:xfrm>
          <a:off x="1739085" y="2536244"/>
          <a:ext cx="1285521"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Sectoral-Thematic</a:t>
          </a:r>
        </a:p>
      </xdr:txBody>
    </xdr:sp>
    <xdr:clientData/>
  </xdr:twoCellAnchor>
  <xdr:twoCellAnchor>
    <xdr:from>
      <xdr:col>4</xdr:col>
      <xdr:colOff>586560</xdr:colOff>
      <xdr:row>13</xdr:row>
      <xdr:rowOff>160709</xdr:rowOff>
    </xdr:from>
    <xdr:to>
      <xdr:col>6</xdr:col>
      <xdr:colOff>597778</xdr:colOff>
      <xdr:row>15</xdr:row>
      <xdr:rowOff>119261</xdr:rowOff>
    </xdr:to>
    <xdr:sp macro="" textlink="">
      <xdr:nvSpPr>
        <xdr:cNvPr id="17" name="TextBox 16">
          <a:hlinkClick xmlns:r="http://schemas.openxmlformats.org/officeDocument/2006/relationships" r:id="rId14"/>
          <a:extLst>
            <a:ext uri="{FF2B5EF4-FFF2-40B4-BE49-F238E27FC236}">
              <a16:creationId xmlns:a16="http://schemas.microsoft.com/office/drawing/2014/main" id="{FA7C5D01-31F1-A14E-D045-FEC6986301ED}"/>
            </a:ext>
          </a:extLst>
        </xdr:cNvPr>
        <xdr:cNvSpPr txBox="1"/>
      </xdr:nvSpPr>
      <xdr:spPr bwMode="auto">
        <a:xfrm>
          <a:off x="3072585" y="2536244"/>
          <a:ext cx="1274094" cy="324312"/>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ELSS- Tax Saver</a:t>
          </a:r>
        </a:p>
      </xdr:txBody>
    </xdr:sp>
    <xdr:clientData/>
  </xdr:twoCellAnchor>
  <xdr:twoCellAnchor>
    <xdr:from>
      <xdr:col>0</xdr:col>
      <xdr:colOff>407490</xdr:colOff>
      <xdr:row>15</xdr:row>
      <xdr:rowOff>151819</xdr:rowOff>
    </xdr:from>
    <xdr:to>
      <xdr:col>2</xdr:col>
      <xdr:colOff>458668</xdr:colOff>
      <xdr:row>17</xdr:row>
      <xdr:rowOff>112211</xdr:rowOff>
    </xdr:to>
    <xdr:sp macro="" textlink="">
      <xdr:nvSpPr>
        <xdr:cNvPr id="18" name="TextBox 17">
          <a:hlinkClick xmlns:r="http://schemas.openxmlformats.org/officeDocument/2006/relationships" r:id="rId15"/>
          <a:extLst>
            <a:ext uri="{FF2B5EF4-FFF2-40B4-BE49-F238E27FC236}">
              <a16:creationId xmlns:a16="http://schemas.microsoft.com/office/drawing/2014/main" id="{1859B16D-1FC3-907D-BE9C-40A7278FABF0}"/>
            </a:ext>
          </a:extLst>
        </xdr:cNvPr>
        <xdr:cNvSpPr txBox="1"/>
      </xdr:nvSpPr>
      <xdr:spPr bwMode="auto">
        <a:xfrm>
          <a:off x="405585" y="2894384"/>
          <a:ext cx="1293174" cy="330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Equity Index Fund</a:t>
          </a:r>
        </a:p>
      </xdr:txBody>
    </xdr:sp>
    <xdr:clientData/>
  </xdr:twoCellAnchor>
  <xdr:twoCellAnchor>
    <xdr:from>
      <xdr:col>2</xdr:col>
      <xdr:colOff>524517</xdr:colOff>
      <xdr:row>15</xdr:row>
      <xdr:rowOff>162688</xdr:rowOff>
    </xdr:from>
    <xdr:to>
      <xdr:col>4</xdr:col>
      <xdr:colOff>532440</xdr:colOff>
      <xdr:row>17</xdr:row>
      <xdr:rowOff>114153</xdr:rowOff>
    </xdr:to>
    <xdr:sp macro="" textlink="">
      <xdr:nvSpPr>
        <xdr:cNvPr id="19" name="TextBox 18">
          <a:hlinkClick xmlns:r="http://schemas.openxmlformats.org/officeDocument/2006/relationships" r:id="rId16"/>
          <a:extLst>
            <a:ext uri="{FF2B5EF4-FFF2-40B4-BE49-F238E27FC236}">
              <a16:creationId xmlns:a16="http://schemas.microsoft.com/office/drawing/2014/main" id="{A893C99F-4791-80A4-F648-0DCCFE5998DF}"/>
            </a:ext>
          </a:extLst>
        </xdr:cNvPr>
        <xdr:cNvSpPr txBox="1"/>
      </xdr:nvSpPr>
      <xdr:spPr bwMode="auto">
        <a:xfrm>
          <a:off x="1761497" y="2905253"/>
          <a:ext cx="1268399" cy="3159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ETFs</a:t>
          </a:r>
        </a:p>
      </xdr:txBody>
    </xdr:sp>
    <xdr:clientData/>
  </xdr:twoCellAnchor>
  <xdr:twoCellAnchor>
    <xdr:from>
      <xdr:col>4</xdr:col>
      <xdr:colOff>587905</xdr:colOff>
      <xdr:row>15</xdr:row>
      <xdr:rowOff>153723</xdr:rowOff>
    </xdr:from>
    <xdr:to>
      <xdr:col>6</xdr:col>
      <xdr:colOff>601000</xdr:colOff>
      <xdr:row>17</xdr:row>
      <xdr:rowOff>114641</xdr:rowOff>
    </xdr:to>
    <xdr:sp macro="" textlink="">
      <xdr:nvSpPr>
        <xdr:cNvPr id="20" name="TextBox 19">
          <a:hlinkClick xmlns:r="http://schemas.openxmlformats.org/officeDocument/2006/relationships" r:id="rId17"/>
          <a:extLst>
            <a:ext uri="{FF2B5EF4-FFF2-40B4-BE49-F238E27FC236}">
              <a16:creationId xmlns:a16="http://schemas.microsoft.com/office/drawing/2014/main" id="{E081719B-9593-05ED-E3CA-7633A31EF731}"/>
            </a:ext>
          </a:extLst>
        </xdr:cNvPr>
        <xdr:cNvSpPr txBox="1"/>
      </xdr:nvSpPr>
      <xdr:spPr bwMode="auto">
        <a:xfrm>
          <a:off x="3073930" y="2888668"/>
          <a:ext cx="1274095" cy="33298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Gold ETFs</a:t>
          </a:r>
        </a:p>
      </xdr:txBody>
    </xdr:sp>
    <xdr:clientData/>
  </xdr:twoCellAnchor>
  <xdr:twoCellAnchor>
    <xdr:from>
      <xdr:col>1</xdr:col>
      <xdr:colOff>445142</xdr:colOff>
      <xdr:row>17</xdr:row>
      <xdr:rowOff>132843</xdr:rowOff>
    </xdr:from>
    <xdr:to>
      <xdr:col>3</xdr:col>
      <xdr:colOff>487605</xdr:colOff>
      <xdr:row>19</xdr:row>
      <xdr:rowOff>119548</xdr:rowOff>
    </xdr:to>
    <xdr:sp macro="" textlink="">
      <xdr:nvSpPr>
        <xdr:cNvPr id="21" name="TextBox 20">
          <a:hlinkClick xmlns:r="http://schemas.openxmlformats.org/officeDocument/2006/relationships" r:id="rId18"/>
          <a:extLst>
            <a:ext uri="{FF2B5EF4-FFF2-40B4-BE49-F238E27FC236}">
              <a16:creationId xmlns:a16="http://schemas.microsoft.com/office/drawing/2014/main" id="{184BD8B3-FF55-8753-2AC9-10D5D8CB7A77}"/>
            </a:ext>
          </a:extLst>
        </xdr:cNvPr>
        <xdr:cNvSpPr txBox="1"/>
      </xdr:nvSpPr>
      <xdr:spPr bwMode="auto">
        <a:xfrm>
          <a:off x="1061092" y="3255138"/>
          <a:ext cx="1298955"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FoF - Overseas</a:t>
          </a:r>
        </a:p>
      </xdr:txBody>
    </xdr:sp>
    <xdr:clientData/>
  </xdr:twoCellAnchor>
  <xdr:twoCellAnchor>
    <xdr:from>
      <xdr:col>3</xdr:col>
      <xdr:colOff>530382</xdr:colOff>
      <xdr:row>17</xdr:row>
      <xdr:rowOff>132843</xdr:rowOff>
    </xdr:from>
    <xdr:to>
      <xdr:col>5</xdr:col>
      <xdr:colOff>598581</xdr:colOff>
      <xdr:row>19</xdr:row>
      <xdr:rowOff>119548</xdr:rowOff>
    </xdr:to>
    <xdr:sp macro="" textlink="">
      <xdr:nvSpPr>
        <xdr:cNvPr id="22" name="TextBox 21">
          <a:hlinkClick xmlns:r="http://schemas.openxmlformats.org/officeDocument/2006/relationships" r:id="rId19"/>
          <a:extLst>
            <a:ext uri="{FF2B5EF4-FFF2-40B4-BE49-F238E27FC236}">
              <a16:creationId xmlns:a16="http://schemas.microsoft.com/office/drawing/2014/main" id="{FB5701EA-B2C5-05C1-5EBD-6CE568B57B8F}"/>
            </a:ext>
          </a:extLst>
        </xdr:cNvPr>
        <xdr:cNvSpPr txBox="1"/>
      </xdr:nvSpPr>
      <xdr:spPr bwMode="auto">
        <a:xfrm>
          <a:off x="2402997" y="3255138"/>
          <a:ext cx="1291211" cy="33711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marL="0" indent="0" algn="ctr"/>
          <a:r>
            <a:rPr lang="en-IN" sz="1100" b="1">
              <a:solidFill>
                <a:srgbClr val="336699"/>
              </a:solidFill>
              <a:latin typeface="+mn-lt"/>
              <a:ea typeface="+mn-ea"/>
              <a:cs typeface="+mn-cs"/>
            </a:rPr>
            <a:t>FoF - Domestic</a:t>
          </a:r>
        </a:p>
      </xdr:txBody>
    </xdr:sp>
    <xdr:clientData/>
  </xdr:twoCellAnchor>
  <xdr:twoCellAnchor>
    <xdr:from>
      <xdr:col>7</xdr:col>
      <xdr:colOff>117535</xdr:colOff>
      <xdr:row>6</xdr:row>
      <xdr:rowOff>27644</xdr:rowOff>
    </xdr:from>
    <xdr:to>
      <xdr:col>11</xdr:col>
      <xdr:colOff>269865</xdr:colOff>
      <xdr:row>7</xdr:row>
      <xdr:rowOff>120519</xdr:rowOff>
    </xdr:to>
    <xdr:sp macro="" textlink="">
      <xdr:nvSpPr>
        <xdr:cNvPr id="23" name="TextBox 22">
          <a:extLst>
            <a:ext uri="{FF2B5EF4-FFF2-40B4-BE49-F238E27FC236}">
              <a16:creationId xmlns:a16="http://schemas.microsoft.com/office/drawing/2014/main" id="{6052FF02-C22F-E31E-33CB-E4D0189FFC90}"/>
            </a:ext>
          </a:extLst>
        </xdr:cNvPr>
        <xdr:cNvSpPr txBox="1"/>
      </xdr:nvSpPr>
      <xdr:spPr bwMode="auto">
        <a:xfrm>
          <a:off x="4491415" y="1103334"/>
          <a:ext cx="2649827"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Hybrid Funds</a:t>
          </a:r>
        </a:p>
      </xdr:txBody>
    </xdr:sp>
    <xdr:clientData/>
  </xdr:twoCellAnchor>
  <xdr:twoCellAnchor>
    <xdr:from>
      <xdr:col>7</xdr:col>
      <xdr:colOff>136980</xdr:colOff>
      <xdr:row>8</xdr:row>
      <xdr:rowOff>36884</xdr:rowOff>
    </xdr:from>
    <xdr:to>
      <xdr:col>9</xdr:col>
      <xdr:colOff>205750</xdr:colOff>
      <xdr:row>11</xdr:row>
      <xdr:rowOff>57</xdr:rowOff>
    </xdr:to>
    <xdr:sp macro="" textlink="">
      <xdr:nvSpPr>
        <xdr:cNvPr id="24" name="TextBox 23">
          <a:hlinkClick xmlns:r="http://schemas.openxmlformats.org/officeDocument/2006/relationships" r:id="rId20"/>
          <a:extLst>
            <a:ext uri="{FF2B5EF4-FFF2-40B4-BE49-F238E27FC236}">
              <a16:creationId xmlns:a16="http://schemas.microsoft.com/office/drawing/2014/main" id="{9FDCBE50-95FC-72CE-7B90-E7FE6810D80B}"/>
            </a:ext>
          </a:extLst>
        </xdr:cNvPr>
        <xdr:cNvSpPr txBox="1"/>
      </xdr:nvSpPr>
      <xdr:spPr bwMode="auto">
        <a:xfrm>
          <a:off x="4513400" y="1499924"/>
          <a:ext cx="1304415"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Aggressive Hybrid</a:t>
          </a:r>
        </a:p>
      </xdr:txBody>
    </xdr:sp>
    <xdr:clientData/>
  </xdr:twoCellAnchor>
  <xdr:twoCellAnchor>
    <xdr:from>
      <xdr:col>9</xdr:col>
      <xdr:colOff>213180</xdr:colOff>
      <xdr:row>8</xdr:row>
      <xdr:rowOff>36884</xdr:rowOff>
    </xdr:from>
    <xdr:to>
      <xdr:col>11</xdr:col>
      <xdr:colOff>270449</xdr:colOff>
      <xdr:row>11</xdr:row>
      <xdr:rowOff>57</xdr:rowOff>
    </xdr:to>
    <xdr:sp macro="" textlink="">
      <xdr:nvSpPr>
        <xdr:cNvPr id="25" name="TextBox 24">
          <a:hlinkClick xmlns:r="http://schemas.openxmlformats.org/officeDocument/2006/relationships" r:id="rId21"/>
          <a:extLst>
            <a:ext uri="{FF2B5EF4-FFF2-40B4-BE49-F238E27FC236}">
              <a16:creationId xmlns:a16="http://schemas.microsoft.com/office/drawing/2014/main" id="{049E8DE9-21B0-97C5-0189-41198E16AC67}"/>
            </a:ext>
          </a:extLst>
        </xdr:cNvPr>
        <xdr:cNvSpPr txBox="1"/>
      </xdr:nvSpPr>
      <xdr:spPr bwMode="auto">
        <a:xfrm>
          <a:off x="5839280" y="1499924"/>
          <a:ext cx="1302457" cy="51181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BAF</a:t>
          </a:r>
        </a:p>
      </xdr:txBody>
    </xdr:sp>
    <xdr:clientData/>
  </xdr:twoCellAnchor>
  <xdr:twoCellAnchor>
    <xdr:from>
      <xdr:col>7</xdr:col>
      <xdr:colOff>136980</xdr:colOff>
      <xdr:row>11</xdr:row>
      <xdr:rowOff>35614</xdr:rowOff>
    </xdr:from>
    <xdr:to>
      <xdr:col>9</xdr:col>
      <xdr:colOff>205750</xdr:colOff>
      <xdr:row>14</xdr:row>
      <xdr:rowOff>253</xdr:rowOff>
    </xdr:to>
    <xdr:sp macro="" textlink="">
      <xdr:nvSpPr>
        <xdr:cNvPr id="26" name="TextBox 25">
          <a:hlinkClick xmlns:r="http://schemas.openxmlformats.org/officeDocument/2006/relationships" r:id="rId22"/>
          <a:extLst>
            <a:ext uri="{FF2B5EF4-FFF2-40B4-BE49-F238E27FC236}">
              <a16:creationId xmlns:a16="http://schemas.microsoft.com/office/drawing/2014/main" id="{AC70EAB1-44E9-FC97-3463-48B73E1DA500}"/>
            </a:ext>
          </a:extLst>
        </xdr:cNvPr>
        <xdr:cNvSpPr txBox="1"/>
      </xdr:nvSpPr>
      <xdr:spPr bwMode="auto">
        <a:xfrm>
          <a:off x="4513400" y="2047294"/>
          <a:ext cx="1304415"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EQ Savings</a:t>
          </a:r>
        </a:p>
      </xdr:txBody>
    </xdr:sp>
    <xdr:clientData/>
  </xdr:twoCellAnchor>
  <xdr:twoCellAnchor>
    <xdr:from>
      <xdr:col>9</xdr:col>
      <xdr:colOff>213180</xdr:colOff>
      <xdr:row>11</xdr:row>
      <xdr:rowOff>35614</xdr:rowOff>
    </xdr:from>
    <xdr:to>
      <xdr:col>11</xdr:col>
      <xdr:colOff>270449</xdr:colOff>
      <xdr:row>14</xdr:row>
      <xdr:rowOff>253</xdr:rowOff>
    </xdr:to>
    <xdr:sp macro="" textlink="">
      <xdr:nvSpPr>
        <xdr:cNvPr id="27" name="TextBox 26">
          <a:hlinkClick xmlns:r="http://schemas.openxmlformats.org/officeDocument/2006/relationships" r:id="rId23"/>
          <a:extLst>
            <a:ext uri="{FF2B5EF4-FFF2-40B4-BE49-F238E27FC236}">
              <a16:creationId xmlns:a16="http://schemas.microsoft.com/office/drawing/2014/main" id="{08E854C1-D5F6-67D2-7CAE-CCF03B5144E5}"/>
            </a:ext>
          </a:extLst>
        </xdr:cNvPr>
        <xdr:cNvSpPr txBox="1"/>
      </xdr:nvSpPr>
      <xdr:spPr bwMode="auto">
        <a:xfrm>
          <a:off x="5839280" y="2047294"/>
          <a:ext cx="1302457" cy="513279"/>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Arbitrage</a:t>
          </a:r>
        </a:p>
      </xdr:txBody>
    </xdr:sp>
    <xdr:clientData/>
  </xdr:twoCellAnchor>
  <xdr:twoCellAnchor>
    <xdr:from>
      <xdr:col>7</xdr:col>
      <xdr:colOff>136980</xdr:colOff>
      <xdr:row>14</xdr:row>
      <xdr:rowOff>26724</xdr:rowOff>
    </xdr:from>
    <xdr:to>
      <xdr:col>9</xdr:col>
      <xdr:colOff>205750</xdr:colOff>
      <xdr:row>17</xdr:row>
      <xdr:rowOff>798</xdr:rowOff>
    </xdr:to>
    <xdr:sp macro="" textlink="">
      <xdr:nvSpPr>
        <xdr:cNvPr id="28" name="TextBox 27">
          <a:hlinkClick xmlns:r="http://schemas.openxmlformats.org/officeDocument/2006/relationships" r:id="rId24"/>
          <a:extLst>
            <a:ext uri="{FF2B5EF4-FFF2-40B4-BE49-F238E27FC236}">
              <a16:creationId xmlns:a16="http://schemas.microsoft.com/office/drawing/2014/main" id="{CF70F3E7-D1FA-9EA3-ADF3-C0C48B739A92}"/>
            </a:ext>
          </a:extLst>
        </xdr:cNvPr>
        <xdr:cNvSpPr txBox="1"/>
      </xdr:nvSpPr>
      <xdr:spPr bwMode="auto">
        <a:xfrm>
          <a:off x="4513400" y="2587044"/>
          <a:ext cx="1304415"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Multi Asset</a:t>
          </a:r>
        </a:p>
      </xdr:txBody>
    </xdr:sp>
    <xdr:clientData/>
  </xdr:twoCellAnchor>
  <xdr:twoCellAnchor>
    <xdr:from>
      <xdr:col>9</xdr:col>
      <xdr:colOff>213180</xdr:colOff>
      <xdr:row>14</xdr:row>
      <xdr:rowOff>26724</xdr:rowOff>
    </xdr:from>
    <xdr:to>
      <xdr:col>11</xdr:col>
      <xdr:colOff>270449</xdr:colOff>
      <xdr:row>17</xdr:row>
      <xdr:rowOff>798</xdr:rowOff>
    </xdr:to>
    <xdr:sp macro="" textlink="">
      <xdr:nvSpPr>
        <xdr:cNvPr id="29" name="TextBox 28">
          <a:hlinkClick xmlns:r="http://schemas.openxmlformats.org/officeDocument/2006/relationships" r:id="rId25"/>
          <a:extLst>
            <a:ext uri="{FF2B5EF4-FFF2-40B4-BE49-F238E27FC236}">
              <a16:creationId xmlns:a16="http://schemas.microsoft.com/office/drawing/2014/main" id="{3B02EA97-119B-02F4-9244-5D7935F335AB}"/>
            </a:ext>
          </a:extLst>
        </xdr:cNvPr>
        <xdr:cNvSpPr txBox="1"/>
      </xdr:nvSpPr>
      <xdr:spPr bwMode="auto">
        <a:xfrm>
          <a:off x="5839280" y="2587044"/>
          <a:ext cx="1302457" cy="517070"/>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Conservative Hybrid</a:t>
          </a:r>
        </a:p>
      </xdr:txBody>
    </xdr:sp>
    <xdr:clientData/>
  </xdr:twoCellAnchor>
  <xdr:twoCellAnchor>
    <xdr:from>
      <xdr:col>11</xdr:col>
      <xdr:colOff>424874</xdr:colOff>
      <xdr:row>6</xdr:row>
      <xdr:rowOff>27644</xdr:rowOff>
    </xdr:from>
    <xdr:to>
      <xdr:col>17</xdr:col>
      <xdr:colOff>648298</xdr:colOff>
      <xdr:row>7</xdr:row>
      <xdr:rowOff>120519</xdr:rowOff>
    </xdr:to>
    <xdr:sp macro="" textlink="">
      <xdr:nvSpPr>
        <xdr:cNvPr id="30" name="TextBox 29">
          <a:extLst>
            <a:ext uri="{FF2B5EF4-FFF2-40B4-BE49-F238E27FC236}">
              <a16:creationId xmlns:a16="http://schemas.microsoft.com/office/drawing/2014/main" id="{FDB53A1C-B0C7-2236-5A50-306956424302}"/>
            </a:ext>
          </a:extLst>
        </xdr:cNvPr>
        <xdr:cNvSpPr txBox="1"/>
      </xdr:nvSpPr>
      <xdr:spPr bwMode="auto">
        <a:xfrm>
          <a:off x="7296209" y="1103334"/>
          <a:ext cx="3947738" cy="297166"/>
        </a:xfrm>
        <a:prstGeom prst="rect">
          <a:avLst/>
        </a:prstGeom>
        <a:gradFill flip="none" rotWithShape="1">
          <a:gsLst>
            <a:gs pos="0">
              <a:srgbClr val="336699"/>
            </a:gs>
            <a:gs pos="100000">
              <a:schemeClr val="accent5">
                <a:lumMod val="75000"/>
                <a:shade val="67500"/>
                <a:satMod val="115000"/>
                <a:alpha val="90000"/>
              </a:schemeClr>
            </a:gs>
          </a:gsLst>
          <a:lin ang="16200000" scaled="1"/>
          <a:tileRect/>
        </a:gra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200" b="1">
              <a:solidFill>
                <a:schemeClr val="bg1"/>
              </a:solidFill>
              <a:latin typeface="+mn-lt"/>
              <a:ea typeface="+mn-ea"/>
              <a:cs typeface="Arial" pitchFamily="34" charset="0"/>
            </a:rPr>
            <a:t>Debt Funds</a:t>
          </a:r>
        </a:p>
      </xdr:txBody>
    </xdr:sp>
    <xdr:clientData/>
  </xdr:twoCellAnchor>
  <xdr:twoCellAnchor>
    <xdr:from>
      <xdr:col>11</xdr:col>
      <xdr:colOff>458925</xdr:colOff>
      <xdr:row>8</xdr:row>
      <xdr:rowOff>25454</xdr:rowOff>
    </xdr:from>
    <xdr:to>
      <xdr:col>13</xdr:col>
      <xdr:colOff>510149</xdr:colOff>
      <xdr:row>9</xdr:row>
      <xdr:rowOff>152470</xdr:rowOff>
    </xdr:to>
    <xdr:sp macro="" textlink="">
      <xdr:nvSpPr>
        <xdr:cNvPr id="31" name="TextBox 30">
          <a:hlinkClick xmlns:r="http://schemas.openxmlformats.org/officeDocument/2006/relationships" r:id="rId26"/>
          <a:extLst>
            <a:ext uri="{FF2B5EF4-FFF2-40B4-BE49-F238E27FC236}">
              <a16:creationId xmlns:a16="http://schemas.microsoft.com/office/drawing/2014/main" id="{F7F6DB3F-ACA4-EC03-426E-057CEF669E0D}"/>
            </a:ext>
          </a:extLst>
        </xdr:cNvPr>
        <xdr:cNvSpPr txBox="1"/>
      </xdr:nvSpPr>
      <xdr:spPr bwMode="auto">
        <a:xfrm>
          <a:off x="7330260" y="1466904"/>
          <a:ext cx="1285626"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Overnight</a:t>
          </a:r>
        </a:p>
      </xdr:txBody>
    </xdr:sp>
    <xdr:clientData/>
  </xdr:twoCellAnchor>
  <xdr:twoCellAnchor>
    <xdr:from>
      <xdr:col>13</xdr:col>
      <xdr:colOff>561795</xdr:colOff>
      <xdr:row>8</xdr:row>
      <xdr:rowOff>25454</xdr:rowOff>
    </xdr:from>
    <xdr:to>
      <xdr:col>15</xdr:col>
      <xdr:colOff>562332</xdr:colOff>
      <xdr:row>9</xdr:row>
      <xdr:rowOff>152470</xdr:rowOff>
    </xdr:to>
    <xdr:sp macro="" textlink="">
      <xdr:nvSpPr>
        <xdr:cNvPr id="32" name="TextBox 31">
          <a:hlinkClick xmlns:r="http://schemas.openxmlformats.org/officeDocument/2006/relationships" r:id="rId27"/>
          <a:extLst>
            <a:ext uri="{FF2B5EF4-FFF2-40B4-BE49-F238E27FC236}">
              <a16:creationId xmlns:a16="http://schemas.microsoft.com/office/drawing/2014/main" id="{3ECE78E5-4A9F-3241-48AD-36E90D476A3D}"/>
            </a:ext>
          </a:extLst>
        </xdr:cNvPr>
        <xdr:cNvSpPr txBox="1"/>
      </xdr:nvSpPr>
      <xdr:spPr bwMode="auto">
        <a:xfrm>
          <a:off x="8656140" y="1466904"/>
          <a:ext cx="1270453"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IN" sz="1100" b="1">
              <a:solidFill>
                <a:srgbClr val="336699"/>
              </a:solidFill>
              <a:latin typeface="+mn-lt"/>
              <a:ea typeface="+mn-ea"/>
              <a:cs typeface="+mn-cs"/>
            </a:rPr>
            <a:t>Liquid</a:t>
          </a:r>
        </a:p>
      </xdr:txBody>
    </xdr:sp>
    <xdr:clientData/>
  </xdr:twoCellAnchor>
  <xdr:twoCellAnchor>
    <xdr:from>
      <xdr:col>15</xdr:col>
      <xdr:colOff>593545</xdr:colOff>
      <xdr:row>8</xdr:row>
      <xdr:rowOff>25454</xdr:rowOff>
    </xdr:from>
    <xdr:to>
      <xdr:col>17</xdr:col>
      <xdr:colOff>650700</xdr:colOff>
      <xdr:row>9</xdr:row>
      <xdr:rowOff>152470</xdr:rowOff>
    </xdr:to>
    <xdr:sp macro="" textlink="">
      <xdr:nvSpPr>
        <xdr:cNvPr id="33" name="TextBox 32">
          <a:hlinkClick xmlns:r="http://schemas.openxmlformats.org/officeDocument/2006/relationships" r:id="rId28"/>
          <a:extLst>
            <a:ext uri="{FF2B5EF4-FFF2-40B4-BE49-F238E27FC236}">
              <a16:creationId xmlns:a16="http://schemas.microsoft.com/office/drawing/2014/main" id="{77078EC6-051A-9937-D6C8-D4EF78D97074}"/>
            </a:ext>
          </a:extLst>
        </xdr:cNvPr>
        <xdr:cNvSpPr txBox="1"/>
      </xdr:nvSpPr>
      <xdr:spPr bwMode="auto">
        <a:xfrm>
          <a:off x="9966780" y="1466904"/>
          <a:ext cx="1279498" cy="32954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Ultra Short Term</a:t>
          </a:r>
        </a:p>
      </xdr:txBody>
    </xdr:sp>
    <xdr:clientData/>
  </xdr:twoCellAnchor>
  <xdr:twoCellAnchor>
    <xdr:from>
      <xdr:col>11</xdr:col>
      <xdr:colOff>458925</xdr:colOff>
      <xdr:row>10</xdr:row>
      <xdr:rowOff>54</xdr:rowOff>
    </xdr:from>
    <xdr:to>
      <xdr:col>13</xdr:col>
      <xdr:colOff>510149</xdr:colOff>
      <xdr:row>11</xdr:row>
      <xdr:rowOff>148621</xdr:rowOff>
    </xdr:to>
    <xdr:sp macro="" textlink="">
      <xdr:nvSpPr>
        <xdr:cNvPr id="34" name="TextBox 33">
          <a:hlinkClick xmlns:r="http://schemas.openxmlformats.org/officeDocument/2006/relationships" r:id="rId29"/>
          <a:extLst>
            <a:ext uri="{FF2B5EF4-FFF2-40B4-BE49-F238E27FC236}">
              <a16:creationId xmlns:a16="http://schemas.microsoft.com/office/drawing/2014/main" id="{D9F21C6F-E86C-D5D6-B76F-0BAEDEAA8804}"/>
            </a:ext>
          </a:extLst>
        </xdr:cNvPr>
        <xdr:cNvSpPr txBox="1"/>
      </xdr:nvSpPr>
      <xdr:spPr bwMode="auto">
        <a:xfrm>
          <a:off x="7355399" y="1810925"/>
          <a:ext cx="1306282" cy="327861"/>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Ultra Short to Short Term</a:t>
          </a:r>
        </a:p>
      </xdr:txBody>
    </xdr:sp>
    <xdr:clientData/>
  </xdr:twoCellAnchor>
  <xdr:twoCellAnchor>
    <xdr:from>
      <xdr:col>13</xdr:col>
      <xdr:colOff>561795</xdr:colOff>
      <xdr:row>10</xdr:row>
      <xdr:rowOff>54</xdr:rowOff>
    </xdr:from>
    <xdr:to>
      <xdr:col>15</xdr:col>
      <xdr:colOff>562332</xdr:colOff>
      <xdr:row>11</xdr:row>
      <xdr:rowOff>148621</xdr:rowOff>
    </xdr:to>
    <xdr:sp macro="" textlink="">
      <xdr:nvSpPr>
        <xdr:cNvPr id="35" name="TextBox 34">
          <a:hlinkClick xmlns:r="http://schemas.openxmlformats.org/officeDocument/2006/relationships" r:id="rId30"/>
          <a:extLst>
            <a:ext uri="{FF2B5EF4-FFF2-40B4-BE49-F238E27FC236}">
              <a16:creationId xmlns:a16="http://schemas.microsoft.com/office/drawing/2014/main" id="{82B947A5-3EEC-2EF2-38BC-2A508DCA056B}"/>
            </a:ext>
          </a:extLst>
        </xdr:cNvPr>
        <xdr:cNvSpPr txBox="1"/>
      </xdr:nvSpPr>
      <xdr:spPr bwMode="auto">
        <a:xfrm>
          <a:off x="8656140" y="1828854"/>
          <a:ext cx="1270453"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Money Market</a:t>
          </a:r>
        </a:p>
      </xdr:txBody>
    </xdr:sp>
    <xdr:clientData/>
  </xdr:twoCellAnchor>
  <xdr:twoCellAnchor>
    <xdr:from>
      <xdr:col>15</xdr:col>
      <xdr:colOff>593545</xdr:colOff>
      <xdr:row>10</xdr:row>
      <xdr:rowOff>54</xdr:rowOff>
    </xdr:from>
    <xdr:to>
      <xdr:col>17</xdr:col>
      <xdr:colOff>650700</xdr:colOff>
      <xdr:row>11</xdr:row>
      <xdr:rowOff>148621</xdr:rowOff>
    </xdr:to>
    <xdr:sp macro="" textlink="">
      <xdr:nvSpPr>
        <xdr:cNvPr id="36" name="TextBox 35">
          <a:hlinkClick xmlns:r="http://schemas.openxmlformats.org/officeDocument/2006/relationships" r:id="rId31"/>
          <a:extLst>
            <a:ext uri="{FF2B5EF4-FFF2-40B4-BE49-F238E27FC236}">
              <a16:creationId xmlns:a16="http://schemas.microsoft.com/office/drawing/2014/main" id="{8760A842-10FD-C891-8CE9-139D0F0EC913}"/>
            </a:ext>
          </a:extLst>
        </xdr:cNvPr>
        <xdr:cNvSpPr txBox="1"/>
      </xdr:nvSpPr>
      <xdr:spPr bwMode="auto">
        <a:xfrm>
          <a:off x="9966780" y="1828854"/>
          <a:ext cx="1279498" cy="32961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Short Term</a:t>
          </a:r>
        </a:p>
      </xdr:txBody>
    </xdr:sp>
    <xdr:clientData/>
  </xdr:twoCellAnchor>
  <xdr:twoCellAnchor>
    <xdr:from>
      <xdr:col>11</xdr:col>
      <xdr:colOff>458925</xdr:colOff>
      <xdr:row>11</xdr:row>
      <xdr:rowOff>160709</xdr:rowOff>
    </xdr:from>
    <xdr:to>
      <xdr:col>13</xdr:col>
      <xdr:colOff>510149</xdr:colOff>
      <xdr:row>13</xdr:row>
      <xdr:rowOff>125046</xdr:rowOff>
    </xdr:to>
    <xdr:sp macro="" textlink="">
      <xdr:nvSpPr>
        <xdr:cNvPr id="37" name="TextBox 36">
          <a:hlinkClick xmlns:r="http://schemas.openxmlformats.org/officeDocument/2006/relationships" r:id="rId32"/>
          <a:extLst>
            <a:ext uri="{FF2B5EF4-FFF2-40B4-BE49-F238E27FC236}">
              <a16:creationId xmlns:a16="http://schemas.microsoft.com/office/drawing/2014/main" id="{6F668C12-8131-9297-2AE0-17FE67B14509}"/>
            </a:ext>
          </a:extLst>
        </xdr:cNvPr>
        <xdr:cNvSpPr txBox="1"/>
      </xdr:nvSpPr>
      <xdr:spPr bwMode="auto">
        <a:xfrm>
          <a:off x="7330260" y="2170484"/>
          <a:ext cx="1285626"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Medium Term</a:t>
          </a:r>
        </a:p>
      </xdr:txBody>
    </xdr:sp>
    <xdr:clientData/>
  </xdr:twoCellAnchor>
  <xdr:twoCellAnchor>
    <xdr:from>
      <xdr:col>13</xdr:col>
      <xdr:colOff>561795</xdr:colOff>
      <xdr:row>11</xdr:row>
      <xdr:rowOff>160709</xdr:rowOff>
    </xdr:from>
    <xdr:to>
      <xdr:col>15</xdr:col>
      <xdr:colOff>562332</xdr:colOff>
      <xdr:row>13</xdr:row>
      <xdr:rowOff>125046</xdr:rowOff>
    </xdr:to>
    <xdr:sp macro="" textlink="">
      <xdr:nvSpPr>
        <xdr:cNvPr id="38" name="TextBox 37">
          <a:hlinkClick xmlns:r="http://schemas.openxmlformats.org/officeDocument/2006/relationships" r:id="rId33"/>
          <a:extLst>
            <a:ext uri="{FF2B5EF4-FFF2-40B4-BE49-F238E27FC236}">
              <a16:creationId xmlns:a16="http://schemas.microsoft.com/office/drawing/2014/main" id="{8EAD2785-77D2-3F7A-CCFA-31C8862FDA97}"/>
            </a:ext>
          </a:extLst>
        </xdr:cNvPr>
        <xdr:cNvSpPr txBox="1"/>
      </xdr:nvSpPr>
      <xdr:spPr bwMode="auto">
        <a:xfrm>
          <a:off x="8656140" y="2170484"/>
          <a:ext cx="1270453"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Medium to Long Term</a:t>
          </a:r>
        </a:p>
      </xdr:txBody>
    </xdr:sp>
    <xdr:clientData/>
  </xdr:twoCellAnchor>
  <xdr:twoCellAnchor>
    <xdr:from>
      <xdr:col>15</xdr:col>
      <xdr:colOff>593545</xdr:colOff>
      <xdr:row>11</xdr:row>
      <xdr:rowOff>160709</xdr:rowOff>
    </xdr:from>
    <xdr:to>
      <xdr:col>17</xdr:col>
      <xdr:colOff>650700</xdr:colOff>
      <xdr:row>13</xdr:row>
      <xdr:rowOff>125046</xdr:rowOff>
    </xdr:to>
    <xdr:sp macro="" textlink="">
      <xdr:nvSpPr>
        <xdr:cNvPr id="39" name="TextBox 38">
          <a:hlinkClick xmlns:r="http://schemas.openxmlformats.org/officeDocument/2006/relationships" r:id="rId34"/>
          <a:extLst>
            <a:ext uri="{FF2B5EF4-FFF2-40B4-BE49-F238E27FC236}">
              <a16:creationId xmlns:a16="http://schemas.microsoft.com/office/drawing/2014/main" id="{3DDAE4C1-03BF-5E92-B424-735D8521C9D7}"/>
            </a:ext>
          </a:extLst>
        </xdr:cNvPr>
        <xdr:cNvSpPr txBox="1"/>
      </xdr:nvSpPr>
      <xdr:spPr bwMode="auto">
        <a:xfrm>
          <a:off x="9966780" y="2170484"/>
          <a:ext cx="1279498" cy="331863"/>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Long Term</a:t>
          </a:r>
        </a:p>
      </xdr:txBody>
    </xdr:sp>
    <xdr:clientData/>
  </xdr:twoCellAnchor>
  <xdr:twoCellAnchor>
    <xdr:from>
      <xdr:col>11</xdr:col>
      <xdr:colOff>458925</xdr:colOff>
      <xdr:row>13</xdr:row>
      <xdr:rowOff>160709</xdr:rowOff>
    </xdr:from>
    <xdr:to>
      <xdr:col>13</xdr:col>
      <xdr:colOff>510149</xdr:colOff>
      <xdr:row>15</xdr:row>
      <xdr:rowOff>118235</xdr:rowOff>
    </xdr:to>
    <xdr:sp macro="" textlink="">
      <xdr:nvSpPr>
        <xdr:cNvPr id="40" name="TextBox 39">
          <a:hlinkClick xmlns:r="http://schemas.openxmlformats.org/officeDocument/2006/relationships" r:id="rId35"/>
          <a:extLst>
            <a:ext uri="{FF2B5EF4-FFF2-40B4-BE49-F238E27FC236}">
              <a16:creationId xmlns:a16="http://schemas.microsoft.com/office/drawing/2014/main" id="{B024FB07-4E3D-DCEC-E0C8-7C4FED51218F}"/>
            </a:ext>
          </a:extLst>
        </xdr:cNvPr>
        <xdr:cNvSpPr txBox="1"/>
      </xdr:nvSpPr>
      <xdr:spPr bwMode="auto">
        <a:xfrm>
          <a:off x="7330260" y="2536244"/>
          <a:ext cx="1285626"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Dynamic Term</a:t>
          </a:r>
        </a:p>
      </xdr:txBody>
    </xdr:sp>
    <xdr:clientData/>
  </xdr:twoCellAnchor>
  <xdr:twoCellAnchor>
    <xdr:from>
      <xdr:col>13</xdr:col>
      <xdr:colOff>561795</xdr:colOff>
      <xdr:row>13</xdr:row>
      <xdr:rowOff>160709</xdr:rowOff>
    </xdr:from>
    <xdr:to>
      <xdr:col>15</xdr:col>
      <xdr:colOff>562332</xdr:colOff>
      <xdr:row>15</xdr:row>
      <xdr:rowOff>118235</xdr:rowOff>
    </xdr:to>
    <xdr:sp macro="" textlink="">
      <xdr:nvSpPr>
        <xdr:cNvPr id="41" name="TextBox 40">
          <a:hlinkClick xmlns:r="http://schemas.openxmlformats.org/officeDocument/2006/relationships" r:id="rId36"/>
          <a:extLst>
            <a:ext uri="{FF2B5EF4-FFF2-40B4-BE49-F238E27FC236}">
              <a16:creationId xmlns:a16="http://schemas.microsoft.com/office/drawing/2014/main" id="{F411D4A6-44DC-F82E-B08F-7710839934E2}"/>
            </a:ext>
          </a:extLst>
        </xdr:cNvPr>
        <xdr:cNvSpPr txBox="1"/>
      </xdr:nvSpPr>
      <xdr:spPr bwMode="auto">
        <a:xfrm>
          <a:off x="8656140" y="2536244"/>
          <a:ext cx="1270453"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Corporate Bond</a:t>
          </a:r>
        </a:p>
      </xdr:txBody>
    </xdr:sp>
    <xdr:clientData/>
  </xdr:twoCellAnchor>
  <xdr:twoCellAnchor>
    <xdr:from>
      <xdr:col>15</xdr:col>
      <xdr:colOff>593545</xdr:colOff>
      <xdr:row>13</xdr:row>
      <xdr:rowOff>160709</xdr:rowOff>
    </xdr:from>
    <xdr:to>
      <xdr:col>17</xdr:col>
      <xdr:colOff>650700</xdr:colOff>
      <xdr:row>15</xdr:row>
      <xdr:rowOff>118235</xdr:rowOff>
    </xdr:to>
    <xdr:sp macro="" textlink="">
      <xdr:nvSpPr>
        <xdr:cNvPr id="42" name="TextBox 41">
          <a:hlinkClick xmlns:r="http://schemas.openxmlformats.org/officeDocument/2006/relationships" r:id="rId37"/>
          <a:extLst>
            <a:ext uri="{FF2B5EF4-FFF2-40B4-BE49-F238E27FC236}">
              <a16:creationId xmlns:a16="http://schemas.microsoft.com/office/drawing/2014/main" id="{185ACE4D-2C71-7A4C-D239-D177413EC26F}"/>
            </a:ext>
          </a:extLst>
        </xdr:cNvPr>
        <xdr:cNvSpPr txBox="1"/>
      </xdr:nvSpPr>
      <xdr:spPr bwMode="auto">
        <a:xfrm>
          <a:off x="9966780" y="2536244"/>
          <a:ext cx="1279498" cy="323286"/>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Credit Risk</a:t>
          </a:r>
        </a:p>
      </xdr:txBody>
    </xdr:sp>
    <xdr:clientData/>
  </xdr:twoCellAnchor>
  <xdr:twoCellAnchor>
    <xdr:from>
      <xdr:col>11</xdr:col>
      <xdr:colOff>458925</xdr:colOff>
      <xdr:row>15</xdr:row>
      <xdr:rowOff>161979</xdr:rowOff>
    </xdr:from>
    <xdr:to>
      <xdr:col>13</xdr:col>
      <xdr:colOff>510149</xdr:colOff>
      <xdr:row>17</xdr:row>
      <xdr:rowOff>113994</xdr:rowOff>
    </xdr:to>
    <xdr:sp macro="" textlink="">
      <xdr:nvSpPr>
        <xdr:cNvPr id="43" name="TextBox 42">
          <a:hlinkClick xmlns:r="http://schemas.openxmlformats.org/officeDocument/2006/relationships" r:id="rId38"/>
          <a:extLst>
            <a:ext uri="{FF2B5EF4-FFF2-40B4-BE49-F238E27FC236}">
              <a16:creationId xmlns:a16="http://schemas.microsoft.com/office/drawing/2014/main" id="{D19E2C4E-C7A6-C3A1-9910-5B50830667AE}"/>
            </a:ext>
          </a:extLst>
        </xdr:cNvPr>
        <xdr:cNvSpPr txBox="1"/>
      </xdr:nvSpPr>
      <xdr:spPr bwMode="auto">
        <a:xfrm>
          <a:off x="7330260" y="2903274"/>
          <a:ext cx="1285626"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900" b="1">
              <a:solidFill>
                <a:srgbClr val="336699"/>
              </a:solidFill>
              <a:latin typeface="+mn-lt"/>
              <a:ea typeface="+mn-ea"/>
              <a:cs typeface="+mn-cs"/>
            </a:rPr>
            <a:t>Banking and PSU Debt</a:t>
          </a:r>
        </a:p>
      </xdr:txBody>
    </xdr:sp>
    <xdr:clientData/>
  </xdr:twoCellAnchor>
  <xdr:twoCellAnchor>
    <xdr:from>
      <xdr:col>13</xdr:col>
      <xdr:colOff>561795</xdr:colOff>
      <xdr:row>15</xdr:row>
      <xdr:rowOff>161979</xdr:rowOff>
    </xdr:from>
    <xdr:to>
      <xdr:col>15</xdr:col>
      <xdr:colOff>562332</xdr:colOff>
      <xdr:row>17</xdr:row>
      <xdr:rowOff>113994</xdr:rowOff>
    </xdr:to>
    <xdr:sp macro="" textlink="">
      <xdr:nvSpPr>
        <xdr:cNvPr id="44" name="TextBox 43">
          <a:hlinkClick xmlns:r="http://schemas.openxmlformats.org/officeDocument/2006/relationships" r:id="rId39"/>
          <a:extLst>
            <a:ext uri="{FF2B5EF4-FFF2-40B4-BE49-F238E27FC236}">
              <a16:creationId xmlns:a16="http://schemas.microsoft.com/office/drawing/2014/main" id="{36788837-E7B3-532A-84E6-572F1E1FB912}"/>
            </a:ext>
          </a:extLst>
        </xdr:cNvPr>
        <xdr:cNvSpPr txBox="1"/>
      </xdr:nvSpPr>
      <xdr:spPr bwMode="auto">
        <a:xfrm>
          <a:off x="8656140" y="2903274"/>
          <a:ext cx="1270453"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lIns="91440" tIns="0" rIns="91440" bIns="0" rtlCol="0" anchor="ctr"/>
        <a:lstStyle/>
        <a:p>
          <a:pPr marL="0" indent="0" algn="ctr"/>
          <a:r>
            <a:rPr lang="en-IN" sz="1100" b="1">
              <a:solidFill>
                <a:srgbClr val="336699"/>
              </a:solidFill>
              <a:latin typeface="+mn-lt"/>
              <a:ea typeface="+mn-ea"/>
              <a:cs typeface="+mn-cs"/>
            </a:rPr>
            <a:t>Gilt</a:t>
          </a:r>
        </a:p>
      </xdr:txBody>
    </xdr:sp>
    <xdr:clientData/>
  </xdr:twoCellAnchor>
  <xdr:twoCellAnchor>
    <xdr:from>
      <xdr:col>15</xdr:col>
      <xdr:colOff>593545</xdr:colOff>
      <xdr:row>15</xdr:row>
      <xdr:rowOff>161979</xdr:rowOff>
    </xdr:from>
    <xdr:to>
      <xdr:col>17</xdr:col>
      <xdr:colOff>650700</xdr:colOff>
      <xdr:row>17</xdr:row>
      <xdr:rowOff>113994</xdr:rowOff>
    </xdr:to>
    <xdr:sp macro="" textlink="">
      <xdr:nvSpPr>
        <xdr:cNvPr id="45" name="TextBox 44">
          <a:hlinkClick xmlns:r="http://schemas.openxmlformats.org/officeDocument/2006/relationships" r:id="rId40"/>
          <a:extLst>
            <a:ext uri="{FF2B5EF4-FFF2-40B4-BE49-F238E27FC236}">
              <a16:creationId xmlns:a16="http://schemas.microsoft.com/office/drawing/2014/main" id="{798FB083-3802-0D7E-841B-34931469B97E}"/>
            </a:ext>
          </a:extLst>
        </xdr:cNvPr>
        <xdr:cNvSpPr txBox="1"/>
      </xdr:nvSpPr>
      <xdr:spPr bwMode="auto">
        <a:xfrm>
          <a:off x="9966780" y="2903274"/>
          <a:ext cx="1279498" cy="317775"/>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Gilt Fund with 10 years</a:t>
          </a:r>
        </a:p>
      </xdr:txBody>
    </xdr:sp>
    <xdr:clientData/>
  </xdr:twoCellAnchor>
  <xdr:twoCellAnchor>
    <xdr:from>
      <xdr:col>12</xdr:col>
      <xdr:colOff>134471</xdr:colOff>
      <xdr:row>17</xdr:row>
      <xdr:rowOff>155069</xdr:rowOff>
    </xdr:from>
    <xdr:to>
      <xdr:col>14</xdr:col>
      <xdr:colOff>486664</xdr:colOff>
      <xdr:row>19</xdr:row>
      <xdr:rowOff>119653</xdr:rowOff>
    </xdr:to>
    <xdr:sp macro="" textlink="">
      <xdr:nvSpPr>
        <xdr:cNvPr id="46" name="TextBox 45">
          <a:hlinkClick xmlns:r="http://schemas.openxmlformats.org/officeDocument/2006/relationships" r:id="rId41"/>
          <a:extLst>
            <a:ext uri="{FF2B5EF4-FFF2-40B4-BE49-F238E27FC236}">
              <a16:creationId xmlns:a16="http://schemas.microsoft.com/office/drawing/2014/main" id="{8E4A6A1C-F081-2F00-33F3-FB0F1333A7BA}"/>
            </a:ext>
          </a:extLst>
        </xdr:cNvPr>
        <xdr:cNvSpPr txBox="1"/>
      </xdr:nvSpPr>
      <xdr:spPr bwMode="auto">
        <a:xfrm>
          <a:off x="7630646" y="3268474"/>
          <a:ext cx="1597388" cy="32396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Floating Interest Rates</a:t>
          </a:r>
          <a:endParaRPr lang="en-IN" sz="1100" b="1" baseline="0">
            <a:solidFill>
              <a:srgbClr val="336699"/>
            </a:solidFill>
            <a:latin typeface="+mn-lt"/>
            <a:ea typeface="+mn-ea"/>
            <a:cs typeface="+mn-cs"/>
          </a:endParaRPr>
        </a:p>
      </xdr:txBody>
    </xdr:sp>
    <xdr:clientData/>
  </xdr:twoCellAnchor>
  <xdr:twoCellAnchor>
    <xdr:from>
      <xdr:col>0</xdr:col>
      <xdr:colOff>527505</xdr:colOff>
      <xdr:row>23</xdr:row>
      <xdr:rowOff>3864</xdr:rowOff>
    </xdr:from>
    <xdr:to>
      <xdr:col>5</xdr:col>
      <xdr:colOff>3556</xdr:colOff>
      <xdr:row>24</xdr:row>
      <xdr:rowOff>166022</xdr:rowOff>
    </xdr:to>
    <xdr:sp macro="" textlink="">
      <xdr:nvSpPr>
        <xdr:cNvPr id="47" name="TextBox 46">
          <a:hlinkClick xmlns:r="http://schemas.openxmlformats.org/officeDocument/2006/relationships" r:id="rId42"/>
          <a:extLst>
            <a:ext uri="{FF2B5EF4-FFF2-40B4-BE49-F238E27FC236}">
              <a16:creationId xmlns:a16="http://schemas.microsoft.com/office/drawing/2014/main" id="{548EB412-7C3B-482E-FD7F-924A4E1E3343}"/>
            </a:ext>
          </a:extLst>
        </xdr:cNvPr>
        <xdr:cNvSpPr txBox="1"/>
      </xdr:nvSpPr>
      <xdr:spPr bwMode="auto">
        <a:xfrm>
          <a:off x="517980" y="4027224"/>
          <a:ext cx="2609867"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Kotak Schemes Equity</a:t>
          </a:r>
          <a:endParaRPr lang="en-IN" sz="1100" b="0">
            <a:solidFill>
              <a:srgbClr val="336699"/>
            </a:solidFill>
            <a:latin typeface="+mn-lt"/>
            <a:ea typeface="+mn-ea"/>
            <a:cs typeface="+mn-cs"/>
          </a:endParaRPr>
        </a:p>
      </xdr:txBody>
    </xdr:sp>
    <xdr:clientData/>
  </xdr:twoCellAnchor>
  <xdr:twoCellAnchor>
    <xdr:from>
      <xdr:col>5</xdr:col>
      <xdr:colOff>36650</xdr:colOff>
      <xdr:row>23</xdr:row>
      <xdr:rowOff>3864</xdr:rowOff>
    </xdr:from>
    <xdr:to>
      <xdr:col>9</xdr:col>
      <xdr:colOff>181003</xdr:colOff>
      <xdr:row>24</xdr:row>
      <xdr:rowOff>166022</xdr:rowOff>
    </xdr:to>
    <xdr:sp macro="" textlink="">
      <xdr:nvSpPr>
        <xdr:cNvPr id="48" name="TextBox 47">
          <a:hlinkClick xmlns:r="http://schemas.openxmlformats.org/officeDocument/2006/relationships" r:id="rId43"/>
          <a:extLst>
            <a:ext uri="{FF2B5EF4-FFF2-40B4-BE49-F238E27FC236}">
              <a16:creationId xmlns:a16="http://schemas.microsoft.com/office/drawing/2014/main" id="{AD7A182F-989C-081E-17E4-17B20D1F3993}"/>
            </a:ext>
          </a:extLst>
        </xdr:cNvPr>
        <xdr:cNvSpPr txBox="1"/>
      </xdr:nvSpPr>
      <xdr:spPr bwMode="auto">
        <a:xfrm>
          <a:off x="3160850" y="402722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Schemes Debt</a:t>
          </a:r>
          <a:endParaRPr lang="en-IN" sz="1100" b="0" baseline="0">
            <a:solidFill>
              <a:srgbClr val="336699"/>
            </a:solidFill>
            <a:latin typeface="+mn-lt"/>
            <a:ea typeface="+mn-ea"/>
            <a:cs typeface="+mn-cs"/>
          </a:endParaRPr>
        </a:p>
      </xdr:txBody>
    </xdr:sp>
    <xdr:clientData/>
  </xdr:twoCellAnchor>
  <xdr:twoCellAnchor>
    <xdr:from>
      <xdr:col>9</xdr:col>
      <xdr:colOff>213180</xdr:colOff>
      <xdr:row>23</xdr:row>
      <xdr:rowOff>3864</xdr:rowOff>
    </xdr:from>
    <xdr:to>
      <xdr:col>13</xdr:col>
      <xdr:colOff>362937</xdr:colOff>
      <xdr:row>24</xdr:row>
      <xdr:rowOff>166022</xdr:rowOff>
    </xdr:to>
    <xdr:sp macro="" textlink="">
      <xdr:nvSpPr>
        <xdr:cNvPr id="49" name="TextBox 48">
          <a:hlinkClick xmlns:r="http://schemas.openxmlformats.org/officeDocument/2006/relationships" r:id="rId44"/>
          <a:extLst>
            <a:ext uri="{FF2B5EF4-FFF2-40B4-BE49-F238E27FC236}">
              <a16:creationId xmlns:a16="http://schemas.microsoft.com/office/drawing/2014/main" id="{E5B2B85C-2607-FCDE-466A-23F790F8A989}"/>
            </a:ext>
          </a:extLst>
        </xdr:cNvPr>
        <xdr:cNvSpPr txBox="1"/>
      </xdr:nvSpPr>
      <xdr:spPr bwMode="auto">
        <a:xfrm>
          <a:off x="5839280" y="402722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Aggressive Hybrid</a:t>
          </a:r>
          <a:endParaRPr lang="en-IN" sz="1100" b="0" baseline="0">
            <a:solidFill>
              <a:srgbClr val="336699"/>
            </a:solidFill>
            <a:latin typeface="+mn-lt"/>
            <a:ea typeface="+mn-ea"/>
            <a:cs typeface="+mn-cs"/>
          </a:endParaRPr>
        </a:p>
      </xdr:txBody>
    </xdr:sp>
    <xdr:clientData/>
  </xdr:twoCellAnchor>
  <xdr:twoCellAnchor>
    <xdr:from>
      <xdr:col>13</xdr:col>
      <xdr:colOff>403680</xdr:colOff>
      <xdr:row>23</xdr:row>
      <xdr:rowOff>3864</xdr:rowOff>
    </xdr:from>
    <xdr:to>
      <xdr:col>17</xdr:col>
      <xdr:colOff>541671</xdr:colOff>
      <xdr:row>24</xdr:row>
      <xdr:rowOff>166022</xdr:rowOff>
    </xdr:to>
    <xdr:sp macro="" textlink="">
      <xdr:nvSpPr>
        <xdr:cNvPr id="50" name="TextBox 49">
          <a:hlinkClick xmlns:r="http://schemas.openxmlformats.org/officeDocument/2006/relationships" r:id="rId45"/>
          <a:extLst>
            <a:ext uri="{FF2B5EF4-FFF2-40B4-BE49-F238E27FC236}">
              <a16:creationId xmlns:a16="http://schemas.microsoft.com/office/drawing/2014/main" id="{1DC0BEF7-BDD9-C191-BF1B-10B3C15B99BF}"/>
            </a:ext>
          </a:extLst>
        </xdr:cNvPr>
        <xdr:cNvSpPr txBox="1"/>
      </xdr:nvSpPr>
      <xdr:spPr bwMode="auto">
        <a:xfrm>
          <a:off x="8509455" y="4027224"/>
          <a:ext cx="265066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algn="ctr"/>
          <a:r>
            <a:rPr lang="en-IN" sz="1100" b="1" baseline="0">
              <a:solidFill>
                <a:srgbClr val="336699"/>
              </a:solidFill>
              <a:latin typeface="+mn-lt"/>
              <a:ea typeface="+mn-ea"/>
              <a:cs typeface="+mn-cs"/>
            </a:rPr>
            <a:t>Kotak Conservative Hybrid</a:t>
          </a:r>
          <a:endParaRPr lang="en-IN" sz="1100" b="0" baseline="0">
            <a:solidFill>
              <a:srgbClr val="336699"/>
            </a:solidFill>
            <a:latin typeface="+mn-lt"/>
            <a:ea typeface="+mn-ea"/>
            <a:cs typeface="+mn-cs"/>
          </a:endParaRPr>
        </a:p>
      </xdr:txBody>
    </xdr:sp>
    <xdr:clientData/>
  </xdr:twoCellAnchor>
  <xdr:twoCellAnchor>
    <xdr:from>
      <xdr:col>5</xdr:col>
      <xdr:colOff>36650</xdr:colOff>
      <xdr:row>24</xdr:row>
      <xdr:rowOff>176659</xdr:rowOff>
    </xdr:from>
    <xdr:to>
      <xdr:col>9</xdr:col>
      <xdr:colOff>181003</xdr:colOff>
      <xdr:row>26</xdr:row>
      <xdr:rowOff>172668</xdr:rowOff>
    </xdr:to>
    <xdr:sp macro="" textlink="">
      <xdr:nvSpPr>
        <xdr:cNvPr id="51" name="TextBox 50">
          <a:hlinkClick xmlns:r="http://schemas.openxmlformats.org/officeDocument/2006/relationships" r:id="rId46"/>
          <a:extLst>
            <a:ext uri="{FF2B5EF4-FFF2-40B4-BE49-F238E27FC236}">
              <a16:creationId xmlns:a16="http://schemas.microsoft.com/office/drawing/2014/main" id="{FAE34F4F-EDCE-EA39-5F07-B5498B67C143}"/>
            </a:ext>
          </a:extLst>
        </xdr:cNvPr>
        <xdr:cNvSpPr txBox="1"/>
      </xdr:nvSpPr>
      <xdr:spPr bwMode="auto">
        <a:xfrm>
          <a:off x="3160850" y="4392984"/>
          <a:ext cx="2643713"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Daily Market Dashboard</a:t>
          </a:r>
        </a:p>
      </xdr:txBody>
    </xdr:sp>
    <xdr:clientData/>
  </xdr:twoCellAnchor>
  <xdr:twoCellAnchor>
    <xdr:from>
      <xdr:col>9</xdr:col>
      <xdr:colOff>213180</xdr:colOff>
      <xdr:row>24</xdr:row>
      <xdr:rowOff>177780</xdr:rowOff>
    </xdr:from>
    <xdr:to>
      <xdr:col>13</xdr:col>
      <xdr:colOff>362937</xdr:colOff>
      <xdr:row>26</xdr:row>
      <xdr:rowOff>172881</xdr:rowOff>
    </xdr:to>
    <xdr:sp macro="" textlink="">
      <xdr:nvSpPr>
        <xdr:cNvPr id="52" name="TextBox 51">
          <a:hlinkClick xmlns:r="http://schemas.openxmlformats.org/officeDocument/2006/relationships" r:id="rId47"/>
          <a:extLst>
            <a:ext uri="{FF2B5EF4-FFF2-40B4-BE49-F238E27FC236}">
              <a16:creationId xmlns:a16="http://schemas.microsoft.com/office/drawing/2014/main" id="{24066E9F-48EF-BE61-0AD1-16DF7F5DCED3}"/>
            </a:ext>
          </a:extLst>
        </xdr:cNvPr>
        <xdr:cNvSpPr txBox="1"/>
      </xdr:nvSpPr>
      <xdr:spPr bwMode="auto">
        <a:xfrm>
          <a:off x="5839280" y="4392984"/>
          <a:ext cx="2628038" cy="336747"/>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indent="0" algn="ctr"/>
          <a:r>
            <a:rPr lang="en-IN" sz="1100" b="1">
              <a:solidFill>
                <a:srgbClr val="336699"/>
              </a:solidFill>
              <a:latin typeface="+mn-lt"/>
              <a:ea typeface="+mn-ea"/>
              <a:cs typeface="+mn-cs"/>
            </a:rPr>
            <a:t>New Filings, NFOs (History &amp; On-going) </a:t>
          </a:r>
        </a:p>
      </xdr:txBody>
    </xdr:sp>
    <xdr:clientData/>
  </xdr:twoCellAnchor>
  <xdr:twoCellAnchor>
    <xdr:from>
      <xdr:col>0</xdr:col>
      <xdr:colOff>365760</xdr:colOff>
      <xdr:row>28</xdr:row>
      <xdr:rowOff>19051</xdr:rowOff>
    </xdr:from>
    <xdr:to>
      <xdr:col>18</xdr:col>
      <xdr:colOff>1168</xdr:colOff>
      <xdr:row>29</xdr:row>
      <xdr:rowOff>72840</xdr:rowOff>
    </xdr:to>
    <xdr:sp macro="" textlink="">
      <xdr:nvSpPr>
        <xdr:cNvPr id="53" name="Rectangle 52">
          <a:extLst>
            <a:ext uri="{FF2B5EF4-FFF2-40B4-BE49-F238E27FC236}">
              <a16:creationId xmlns:a16="http://schemas.microsoft.com/office/drawing/2014/main" id="{AAFAA0B4-42C7-3EA6-B7CF-6D36E553BC75}"/>
            </a:ext>
          </a:extLst>
        </xdr:cNvPr>
        <xdr:cNvSpPr/>
      </xdr:nvSpPr>
      <xdr:spPr>
        <a:xfrm>
          <a:off x="361315" y="4949191"/>
          <a:ext cx="10886294" cy="244438"/>
        </a:xfrm>
        <a:prstGeom prst="rect">
          <a:avLst/>
        </a:prstGeom>
        <a:solidFill>
          <a:srgbClr val="ED1C24"/>
        </a:solidFill>
      </xdr:spPr>
      <xdr:txBody>
        <a:bodyPr wrap="square">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900" b="1">
              <a:solidFill>
                <a:schemeClr val="bg1"/>
              </a:solidFill>
              <a:latin typeface="+mn-lt"/>
            </a:rPr>
            <a:t>MUTUAL FUND INVESTMENTS ARE SUBJECT TO MARKET RISKS, READ ALL SCHEME RELATED DOCUMENTS CAREFULLY.</a:t>
          </a:r>
        </a:p>
      </xdr:txBody>
    </xdr:sp>
    <xdr:clientData/>
  </xdr:twoCellAnchor>
  <xdr:twoCellAnchor>
    <xdr:from>
      <xdr:col>0</xdr:col>
      <xdr:colOff>414020</xdr:colOff>
      <xdr:row>4</xdr:row>
      <xdr:rowOff>156210</xdr:rowOff>
    </xdr:from>
    <xdr:to>
      <xdr:col>17</xdr:col>
      <xdr:colOff>648980</xdr:colOff>
      <xdr:row>5</xdr:row>
      <xdr:rowOff>126013</xdr:rowOff>
    </xdr:to>
    <xdr:sp macro="" textlink="">
      <xdr:nvSpPr>
        <xdr:cNvPr id="54" name="Rectangle 53">
          <a:extLst>
            <a:ext uri="{FF2B5EF4-FFF2-40B4-BE49-F238E27FC236}">
              <a16:creationId xmlns:a16="http://schemas.microsoft.com/office/drawing/2014/main" id="{C1454650-B885-15B8-0987-73047538C122}"/>
            </a:ext>
          </a:extLst>
        </xdr:cNvPr>
        <xdr:cNvSpPr/>
      </xdr:nvSpPr>
      <xdr:spPr>
        <a:xfrm>
          <a:off x="412115" y="887730"/>
          <a:ext cx="10832462" cy="152683"/>
        </a:xfrm>
        <a:prstGeom prst="rect">
          <a:avLst/>
        </a:prstGeom>
        <a:solidFill>
          <a:srgbClr val="ED1C2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editAs="oneCell">
    <xdr:from>
      <xdr:col>1</xdr:col>
      <xdr:colOff>0</xdr:colOff>
      <xdr:row>0</xdr:row>
      <xdr:rowOff>171450</xdr:rowOff>
    </xdr:from>
    <xdr:to>
      <xdr:col>3</xdr:col>
      <xdr:colOff>101600</xdr:colOff>
      <xdr:row>4</xdr:row>
      <xdr:rowOff>25400</xdr:rowOff>
    </xdr:to>
    <xdr:pic>
      <xdr:nvPicPr>
        <xdr:cNvPr id="729185" name="Picture 61">
          <a:extLst>
            <a:ext uri="{FF2B5EF4-FFF2-40B4-BE49-F238E27FC236}">
              <a16:creationId xmlns:a16="http://schemas.microsoft.com/office/drawing/2014/main" id="{CDC38CE0-BDF9-215F-BC92-70C660E96FB1}"/>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35000" y="171450"/>
          <a:ext cx="1371600" cy="596900"/>
        </a:xfrm>
        <a:prstGeom prst="rect">
          <a:avLst/>
        </a:prstGeom>
        <a:solidFill>
          <a:srgbClr val="B4C7E7"/>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522088</xdr:colOff>
      <xdr:row>17</xdr:row>
      <xdr:rowOff>132135</xdr:rowOff>
    </xdr:from>
    <xdr:to>
      <xdr:col>17</xdr:col>
      <xdr:colOff>599238</xdr:colOff>
      <xdr:row>19</xdr:row>
      <xdr:rowOff>126912</xdr:rowOff>
    </xdr:to>
    <xdr:sp macro="" textlink="">
      <xdr:nvSpPr>
        <xdr:cNvPr id="56" name="TextBox 55">
          <a:hlinkClick xmlns:r="http://schemas.openxmlformats.org/officeDocument/2006/relationships" r:id="rId49"/>
          <a:extLst>
            <a:ext uri="{FF2B5EF4-FFF2-40B4-BE49-F238E27FC236}">
              <a16:creationId xmlns:a16="http://schemas.microsoft.com/office/drawing/2014/main" id="{433ABA0A-5E19-F4A6-A7E1-5430FCB607D7}"/>
            </a:ext>
          </a:extLst>
        </xdr:cNvPr>
        <xdr:cNvSpPr txBox="1"/>
      </xdr:nvSpPr>
      <xdr:spPr bwMode="auto">
        <a:xfrm>
          <a:off x="9297340" y="3213304"/>
          <a:ext cx="1953365" cy="345684"/>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n-IN" sz="1100" b="1">
              <a:solidFill>
                <a:srgbClr val="336699"/>
              </a:solidFill>
              <a:latin typeface="+mn-lt"/>
              <a:ea typeface="+mn-ea"/>
              <a:cs typeface="+mn-cs"/>
            </a:rPr>
            <a:t>Debt – ETFs, Index Funds, FOF</a:t>
          </a:r>
        </a:p>
      </xdr:txBody>
    </xdr:sp>
    <xdr:clientData/>
  </xdr:twoCellAnchor>
  <xdr:twoCellAnchor>
    <xdr:from>
      <xdr:col>8</xdr:col>
      <xdr:colOff>134471</xdr:colOff>
      <xdr:row>17</xdr:row>
      <xdr:rowOff>37353</xdr:rowOff>
    </xdr:from>
    <xdr:to>
      <xdr:col>10</xdr:col>
      <xdr:colOff>191740</xdr:colOff>
      <xdr:row>20</xdr:row>
      <xdr:rowOff>11427</xdr:rowOff>
    </xdr:to>
    <xdr:sp macro="" textlink="">
      <xdr:nvSpPr>
        <xdr:cNvPr id="55" name="TextBox 54">
          <a:hlinkClick xmlns:r="http://schemas.openxmlformats.org/officeDocument/2006/relationships" r:id="rId50"/>
          <a:extLst>
            <a:ext uri="{FF2B5EF4-FFF2-40B4-BE49-F238E27FC236}">
              <a16:creationId xmlns:a16="http://schemas.microsoft.com/office/drawing/2014/main" id="{37FB1240-DFC5-6745-54C7-61C4E39FDFC7}"/>
            </a:ext>
          </a:extLst>
        </xdr:cNvPr>
        <xdr:cNvSpPr txBox="1"/>
      </xdr:nvSpPr>
      <xdr:spPr bwMode="auto">
        <a:xfrm>
          <a:off x="5214471" y="3227294"/>
          <a:ext cx="1327269" cy="534368"/>
        </a:xfrm>
        <a:prstGeom prst="roundRect">
          <a:avLst>
            <a:gd name="adj" fmla="val 0"/>
          </a:avLst>
        </a:prstGeom>
        <a:solidFill>
          <a:schemeClr val="bg1">
            <a:lumMod val="85000"/>
          </a:schemeClr>
        </a:solidFill>
        <a:ln w="9525" cmpd="sng">
          <a:solidFill>
            <a:schemeClr val="bg1">
              <a:lumMod val="95000"/>
            </a:schemeClr>
          </a:solidFill>
        </a:ln>
        <a:effectLst/>
      </xdr:spPr>
      <xdr:style>
        <a:lnRef idx="0">
          <a:scrgbClr r="0" g="0" b="0"/>
        </a:lnRef>
        <a:fillRef idx="0">
          <a:scrgbClr r="0" g="0" b="0"/>
        </a:fillRef>
        <a:effectRef idx="0">
          <a:scrgbClr r="0" g="0" b="0"/>
        </a:effectRef>
        <a:fontRef idx="minor">
          <a:schemeClr val="dk1"/>
        </a:fontRef>
      </xdr:style>
      <xdr:txBody>
        <a:bodyPr vertOverflow="clip" wrap="square" tIns="0" bIns="0" rtlCol="0" anchor="ctr"/>
        <a:lstStyle/>
        <a:p>
          <a:pPr marL="0" indent="0" algn="ctr"/>
          <a:r>
            <a:rPr lang="en-IN" sz="1100" b="1">
              <a:solidFill>
                <a:srgbClr val="336699"/>
              </a:solidFill>
              <a:latin typeface="+mn-lt"/>
              <a:ea typeface="+mn-ea"/>
              <a:cs typeface="+mn-cs"/>
            </a:rPr>
            <a:t>Balanced Hybrid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14</xdr:row>
      <xdr:rowOff>0</xdr:rowOff>
    </xdr:from>
    <xdr:to>
      <xdr:col>17</xdr:col>
      <xdr:colOff>146050</xdr:colOff>
      <xdr:row>28</xdr:row>
      <xdr:rowOff>76200</xdr:rowOff>
    </xdr:to>
    <xdr:graphicFrame macro="">
      <xdr:nvGraphicFramePr>
        <xdr:cNvPr id="81274" name="Chart 3">
          <a:extLst>
            <a:ext uri="{FF2B5EF4-FFF2-40B4-BE49-F238E27FC236}">
              <a16:creationId xmlns:a16="http://schemas.microsoft.com/office/drawing/2014/main" id="{D9ED372C-BE8D-5BA2-D852-6A2BCE7DD8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2286000</xdr:colOff>
      <xdr:row>0</xdr:row>
      <xdr:rowOff>203200</xdr:rowOff>
    </xdr:from>
    <xdr:to>
      <xdr:col>0</xdr:col>
      <xdr:colOff>3429000</xdr:colOff>
      <xdr:row>1</xdr:row>
      <xdr:rowOff>381000</xdr:rowOff>
    </xdr:to>
    <xdr:sp macro="" textlink="">
      <xdr:nvSpPr>
        <xdr:cNvPr id="2" name="Rounded Rectangle 3">
          <a:hlinkClick xmlns:r="http://schemas.openxmlformats.org/officeDocument/2006/relationships" r:id="rId1"/>
          <a:extLst>
            <a:ext uri="{FF2B5EF4-FFF2-40B4-BE49-F238E27FC236}">
              <a16:creationId xmlns:a16="http://schemas.microsoft.com/office/drawing/2014/main" id="{F5C4CC26-5768-CE40-8838-0436BECA5206}"/>
            </a:ext>
          </a:extLst>
        </xdr:cNvPr>
        <xdr:cNvSpPr/>
      </xdr:nvSpPr>
      <xdr:spPr>
        <a:xfrm>
          <a:off x="1562100" y="203200"/>
          <a:ext cx="0" cy="444500"/>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lnSpc>
              <a:spcPts val="1100"/>
            </a:lnSpc>
          </a:pP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xdr:from>
      <xdr:col>1</xdr:col>
      <xdr:colOff>175825</xdr:colOff>
      <xdr:row>0</xdr:row>
      <xdr:rowOff>204047</xdr:rowOff>
    </xdr:from>
    <xdr:to>
      <xdr:col>2</xdr:col>
      <xdr:colOff>565475</xdr:colOff>
      <xdr:row>2</xdr:row>
      <xdr:rowOff>2293</xdr:rowOff>
    </xdr:to>
    <xdr:sp macro="" textlink="">
      <xdr:nvSpPr>
        <xdr:cNvPr id="3" name="Rounded Rectangle 5">
          <a:hlinkClick xmlns:r="http://schemas.openxmlformats.org/officeDocument/2006/relationships" r:id="rId1"/>
          <a:extLst>
            <a:ext uri="{FF2B5EF4-FFF2-40B4-BE49-F238E27FC236}">
              <a16:creationId xmlns:a16="http://schemas.microsoft.com/office/drawing/2014/main" id="{6DE291E5-736B-FA07-612B-7035E2AB03B9}"/>
            </a:ext>
          </a:extLst>
        </xdr:cNvPr>
        <xdr:cNvSpPr/>
      </xdr:nvSpPr>
      <xdr:spPr>
        <a:xfrm>
          <a:off x="1737925" y="204047"/>
          <a:ext cx="1128834" cy="452296"/>
        </a:xfrm>
        <a:prstGeom prst="roundRect">
          <a:avLst>
            <a:gd name="adj" fmla="val 20000"/>
          </a:avLst>
        </a:prstGeom>
        <a:solidFill>
          <a:srgbClr val="BFBFBF"/>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twoCellAnchor editAs="oneCell">
    <xdr:from>
      <xdr:col>0</xdr:col>
      <xdr:colOff>107950</xdr:colOff>
      <xdr:row>0</xdr:row>
      <xdr:rowOff>88900</xdr:rowOff>
    </xdr:from>
    <xdr:to>
      <xdr:col>0</xdr:col>
      <xdr:colOff>1466850</xdr:colOff>
      <xdr:row>2</xdr:row>
      <xdr:rowOff>31750</xdr:rowOff>
    </xdr:to>
    <xdr:pic>
      <xdr:nvPicPr>
        <xdr:cNvPr id="617775" name="Picture 7">
          <a:extLst>
            <a:ext uri="{FF2B5EF4-FFF2-40B4-BE49-F238E27FC236}">
              <a16:creationId xmlns:a16="http://schemas.microsoft.com/office/drawing/2014/main" id="{5145C2B6-EF50-A856-D638-E845137289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7950" y="88900"/>
          <a:ext cx="135890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626A39-42BE-19E4-7BEA-BC04BFB517D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1</xdr:row>
      <xdr:rowOff>133350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FD7A69C-849F-6F97-6F6A-78BCBDB320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80AC280-27D3-1DE6-0ABD-7B3A5FC065F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0C26A47-506C-F62F-E81E-C1B3F9626A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BC5175-D7C3-B022-7E87-D82CC0594F5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6DEBFE4-98F6-EA5D-9FDB-FA89B67F9DF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9EB3144-DD74-1E96-B730-EE8501AE4C4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6A0B29-3D3E-F789-D5C1-C12F4AA5C45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D06B0B3-E7C3-D24F-37F0-8F681E14D63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031CAD-935B-E36E-6238-F4E9EF2EE1F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ECB3BC7-B0F7-AD05-8CF1-903D5C978BB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761825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6B0974-E7A4-E3B7-A731-D8A56BB491C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BB0B11C-723E-5987-E7EA-5DED9B47A09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CD7041E-49F3-7E99-926F-54AE3489B00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0EA2D34-3B1B-315C-32D2-5CF6A5FCFA71}"/>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41910</xdr:colOff>
      <xdr:row>0</xdr:row>
      <xdr:rowOff>63500</xdr:rowOff>
    </xdr:from>
    <xdr:to>
      <xdr:col>0</xdr:col>
      <xdr:colOff>762037</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17A292E-AAF4-96D8-068C-16334DDAA39B}"/>
            </a:ext>
          </a:extLst>
        </xdr:cNvPr>
        <xdr:cNvSpPr/>
      </xdr:nvSpPr>
      <xdr:spPr>
        <a:xfrm>
          <a:off x="49530" y="63500"/>
          <a:ext cx="722593"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8EBEC6F-D8AA-84A9-39B1-4C3A7DA121B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7C31CE2D-2600-DB6E-8798-9B6952D5CC9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48260</xdr:colOff>
      <xdr:row>0</xdr:row>
      <xdr:rowOff>63500</xdr:rowOff>
    </xdr:from>
    <xdr:to>
      <xdr:col>0</xdr:col>
      <xdr:colOff>756845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3E2536B-BCAF-823D-C180-387A2BB92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F67F710-405C-A79C-B526-64490591259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3AF0DD-F879-BBB4-0C52-5A2AD648811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A603BE1-AD35-811E-145A-B79EC1F195E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AB9BF19-CFA3-EDD6-D407-5FD281CB8C6B}"/>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8DCB18E-7797-C57F-DF3E-33257E472599}"/>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BB2B5A3-92B3-462D-DA5D-4E573615B77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E4D2D04A-D56F-C797-26E5-E8767CCFD2D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AF1F7D5-4163-1656-6949-48953EE4E4B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71120</xdr:colOff>
      <xdr:row>0</xdr:row>
      <xdr:rowOff>63500</xdr:rowOff>
    </xdr:from>
    <xdr:to>
      <xdr:col>0</xdr:col>
      <xdr:colOff>777492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B350F0D3-1D6E-D7BC-6E95-D0FBBFC6F20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24729A65-580B-164A-E539-EB9B02CEC13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B13C46A-CF61-4030-16C6-5BE4E0E0857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DD2620D-7773-E17D-8542-E5098991AFA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5C8BCE98-40D4-EEFD-E573-218CA45DF54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788829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CD4ADC97-142B-B1AF-5BFA-22EBB424085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683981D-1853-5BF5-05A8-8E22895B881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796456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3069D002-4020-986C-64BF-4D4EFBAD133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65D1953-074B-54C2-30A7-C4EAA13DE5D0}"/>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4C059139-98F8-FA82-80F8-C17C4E198D3C}"/>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8DE590D-A8DD-EC76-ED36-90C4FEC82063}"/>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2</xdr:row>
      <xdr:rowOff>50800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6698C1D6-75D4-B8B0-33E5-738B2B38F35E}"/>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776236</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A2A1F6A3-0DB0-4CAC-9324-49A3BD0980EA}"/>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F86B972-D890-7FC5-F041-2CCB3C9DBAC7}"/>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762095</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074C16B-9408-365E-B3FD-A56F9551EAA8}"/>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769872</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1CDF812E-9019-FBF1-2D8B-40F42A4EF424}"/>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7.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781209</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DBE26236-53FD-9310-5541-A7D07240CED5}"/>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8.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767241</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9B110221-3E96-5E20-6DDA-B2A2A69FA3DD}"/>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782638</xdr:colOff>
      <xdr:row>0</xdr:row>
      <xdr:rowOff>321784</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F4D76F2B-F65A-EEF3-5B37-D979B702EB91}"/>
            </a:ext>
          </a:extLst>
        </xdr:cNvPr>
        <xdr:cNvSpPr/>
      </xdr:nvSpPr>
      <xdr:spPr>
        <a:xfrm>
          <a:off x="63500" y="63500"/>
          <a:ext cx="715101" cy="259234"/>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63500</xdr:colOff>
      <xdr:row>0</xdr:row>
      <xdr:rowOff>63500</xdr:rowOff>
    </xdr:from>
    <xdr:to>
      <xdr:col>0</xdr:col>
      <xdr:colOff>762000</xdr:colOff>
      <xdr:row>0</xdr:row>
      <xdr:rowOff>317500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809755F8-BFBD-9030-BCF0-3D313F73BCDF}"/>
            </a:ext>
          </a:extLst>
        </xdr:cNvPr>
        <xdr:cNvSpPr/>
      </xdr:nvSpPr>
      <xdr:spPr>
        <a:xfrm>
          <a:off x="63500" y="63500"/>
          <a:ext cx="698500" cy="254000"/>
        </a:xfrm>
        <a:prstGeom prst="roundRect">
          <a:avLst>
            <a:gd name="adj" fmla="val 20000"/>
          </a:avLst>
        </a:prstGeom>
        <a:solidFill>
          <a:srgbClr val="D3D3D3"/>
        </a:solidFill>
        <a:ln w="9525">
          <a:solidFill>
            <a:srgbClr val="C4BD97"/>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000" b="1">
              <a:solidFill>
                <a:srgbClr xmlns:mc="http://schemas.openxmlformats.org/markup-compatibility/2006" xmlns:a14="http://schemas.microsoft.com/office/drawing/2010/main" val="000000" mc:Ignorable="a14" a14:legacySpreadsheetColorIndex="8"/>
              </a:solidFill>
              <a:latin typeface="Calibri" panose="020F0502020204030204" pitchFamily="34" charset="0"/>
            </a:rPr>
            <a:t>Home</a:t>
          </a:r>
        </a:p>
      </xdr:txBody>
    </xdr:sp>
    <xdr:clientData/>
  </xdr:twoCellAnchor>
</xdr:wsDr>
</file>

<file path=xl/drawings/drawing5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222506</xdr:colOff>
      <xdr:row>0</xdr:row>
      <xdr:rowOff>235324</xdr:rowOff>
    </xdr:to>
    <xdr:sp macro="" textlink="">
      <xdr:nvSpPr>
        <xdr:cNvPr id="2" name="Rectangle 1">
          <a:extLst>
            <a:ext uri="{FF2B5EF4-FFF2-40B4-BE49-F238E27FC236}">
              <a16:creationId xmlns:a16="http://schemas.microsoft.com/office/drawing/2014/main" id="{10383C57-067C-F38A-56C8-4C8784E62E07}"/>
            </a:ext>
          </a:extLst>
        </xdr:cNvPr>
        <xdr:cNvSpPr/>
      </xdr:nvSpPr>
      <xdr:spPr>
        <a:xfrm>
          <a:off x="0" y="0"/>
          <a:ext cx="235324" cy="1876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IN"/>
        </a:p>
      </xdr:txBody>
    </xdr:sp>
    <xdr:clientData/>
  </xdr:twoCellAnchor>
  <xdr:twoCellAnchor>
    <xdr:from>
      <xdr:col>0</xdr:col>
      <xdr:colOff>8964</xdr:colOff>
      <xdr:row>5</xdr:row>
      <xdr:rowOff>0</xdr:rowOff>
    </xdr:from>
    <xdr:to>
      <xdr:col>6</xdr:col>
      <xdr:colOff>1277726</xdr:colOff>
      <xdr:row>21</xdr:row>
      <xdr:rowOff>106186</xdr:rowOff>
    </xdr:to>
    <xdr:sp macro="" textlink="">
      <xdr:nvSpPr>
        <xdr:cNvPr id="6" name="TextBox 5">
          <a:extLst>
            <a:ext uri="{FF2B5EF4-FFF2-40B4-BE49-F238E27FC236}">
              <a16:creationId xmlns:a16="http://schemas.microsoft.com/office/drawing/2014/main" id="{2007B891-71C1-91B4-CCAB-40965AE9F092}"/>
            </a:ext>
          </a:extLst>
        </xdr:cNvPr>
        <xdr:cNvSpPr txBox="1"/>
      </xdr:nvSpPr>
      <xdr:spPr>
        <a:xfrm>
          <a:off x="8964" y="1228165"/>
          <a:ext cx="10008409" cy="2931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ct val="100000"/>
            </a:lnSpc>
          </a:pP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The information on this document is provided for information purposes only. It does not constitute any offer, recommendation or solicitation to any person to enter into any transaction or adopt any hedging, trading or investment strategy, nor does it constitute any prediction of likely future movements in rates or prices or any representation that any such future movements will not exceed those shown in any illustration. Users of this document should seek advice regarding the appropriateness of investing in any securities, financial instruments or investment strategies referred to on this document and should understand that statements regarding future prospects may not be realized. The recipient of this material is solely responsible for any action taken based on this material. Opinions, projections and estimates are subject to change without notice.</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pPr algn="just">
            <a:lnSpc>
              <a:spcPct val="100000"/>
            </a:lnSpc>
          </a:pP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is not an investment adviser, and is not purporting to provide you with investment, legal or tax advice.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Asset Management Company Limited(KMAMCL)</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or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Mutual Fund </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(acting through </a:t>
          </a:r>
          <a:r>
            <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rPr>
            <a:t>Kotak Mahindra Trustee Company Limited</a:t>
          </a:r>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 accepts no liability and will not be liable for any loss or damage arising directly or indirectly (including special, incidental or consequential loss or damage) from your use of this document, howsoever arising, and including any loss, damage or expense arising from, but not limited to, any defect, error, imperfection, fault, mistake or inaccuracy with this document, its contents or associated services, or due to any unavailability of the document or any part thereof or any contents or associated services. </a:t>
          </a:r>
        </a:p>
        <a:p>
          <a:pPr algn="just">
            <a:lnSpc>
              <a:spcPct val="100000"/>
            </a:lnSpc>
          </a:pPr>
          <a:endPar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a:p>
          <a:r>
            <a:rPr lang="en-US" sz="1100">
              <a:solidFill>
                <a:schemeClr val="dk1"/>
              </a:solidFill>
              <a:effectLst/>
              <a:latin typeface="Tahoma" panose="020B0604030504040204" pitchFamily="34" charset="0"/>
              <a:ea typeface="Tahoma" panose="020B0604030504040204" pitchFamily="34" charset="0"/>
              <a:cs typeface="Tahoma" panose="020B0604030504040204" pitchFamily="34" charset="0"/>
            </a:rPr>
            <a:t>Source: ICRA Analytics Ltd. Readers are requested to click here for ICRA Analytics disclaimer ‐ https://icraanalytics.com/home/Disclaimer</a:t>
          </a:r>
          <a:endParaRPr lang="en-IN" sz="1100">
            <a:solidFill>
              <a:schemeClr val="dk1"/>
            </a:solidFill>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0</xdr:col>
      <xdr:colOff>254000</xdr:colOff>
      <xdr:row>0</xdr:row>
      <xdr:rowOff>196850</xdr:rowOff>
    </xdr:from>
    <xdr:to>
      <xdr:col>0</xdr:col>
      <xdr:colOff>1619250</xdr:colOff>
      <xdr:row>2</xdr:row>
      <xdr:rowOff>247650</xdr:rowOff>
    </xdr:to>
    <xdr:pic>
      <xdr:nvPicPr>
        <xdr:cNvPr id="512554" name="Picture 6">
          <a:extLst>
            <a:ext uri="{FF2B5EF4-FFF2-40B4-BE49-F238E27FC236}">
              <a16:creationId xmlns:a16="http://schemas.microsoft.com/office/drawing/2014/main" id="{80A8C6C1-1610-CD2E-0638-DAB3F21B25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000" y="196850"/>
          <a:ext cx="1365250" cy="584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8.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9.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10.bin"/></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11.bin"/></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4B35F-8C7C-441E-8CD7-B75D230EA28B}">
  <sheetPr codeName="Sheet1"/>
  <dimension ref="B4:R25"/>
  <sheetViews>
    <sheetView tabSelected="1" zoomScale="85" zoomScaleNormal="85" workbookViewId="0"/>
  </sheetViews>
  <sheetFormatPr defaultColWidth="9.08984375" defaultRowHeight="14.5" x14ac:dyDescent="0.35"/>
  <cols>
    <col min="1" max="17" width="9.08984375" style="16"/>
    <col min="18" max="18" width="9.90625" style="16" bestFit="1" customWidth="1"/>
    <col min="19" max="16384" width="9.08984375" style="16"/>
  </cols>
  <sheetData>
    <row r="4" spans="8:18" ht="15" customHeight="1" x14ac:dyDescent="0.35">
      <c r="H4" s="1070">
        <v>46275</v>
      </c>
      <c r="I4" s="1070"/>
      <c r="J4" s="1070"/>
      <c r="K4" s="1070"/>
      <c r="L4" s="1070"/>
      <c r="M4" s="1070"/>
      <c r="N4" s="1070"/>
      <c r="O4" s="1070"/>
      <c r="R4" s="20"/>
    </row>
    <row r="5" spans="8:18" ht="15" customHeight="1" x14ac:dyDescent="0.35">
      <c r="H5" s="1070"/>
      <c r="I5" s="1070"/>
      <c r="J5" s="1070"/>
      <c r="K5" s="1070"/>
      <c r="L5" s="1070"/>
      <c r="M5" s="1070"/>
      <c r="N5" s="1070"/>
      <c r="O5" s="1070"/>
    </row>
    <row r="17" spans="2:16" x14ac:dyDescent="0.35">
      <c r="P17" s="16" t="s">
        <v>0</v>
      </c>
    </row>
    <row r="18" spans="2:16" x14ac:dyDescent="0.35">
      <c r="M18" s="19"/>
    </row>
    <row r="22" spans="2:16" ht="15.5" x14ac:dyDescent="0.35">
      <c r="B22" s="18"/>
    </row>
    <row r="25" spans="2:16" x14ac:dyDescent="0.35">
      <c r="B25" s="17" t="s">
        <v>1</v>
      </c>
      <c r="C25" s="17" t="s">
        <v>1</v>
      </c>
    </row>
  </sheetData>
  <mergeCells count="1">
    <mergeCell ref="H4:O5"/>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40290-70D7-4BD5-9BAF-AA1798714FBD}">
  <sheetPr codeName="Sheet3"/>
  <dimension ref="B2:AD20"/>
  <sheetViews>
    <sheetView topLeftCell="Q1" workbookViewId="0">
      <selection activeCell="X8" sqref="X8"/>
    </sheetView>
  </sheetViews>
  <sheetFormatPr defaultRowHeight="14.5" x14ac:dyDescent="0.35"/>
  <cols>
    <col min="2" max="2" width="25.36328125" bestFit="1" customWidth="1"/>
    <col min="25" max="25" width="8.6328125" style="15" customWidth="1"/>
    <col min="27" max="27" width="21.453125" bestFit="1" customWidth="1"/>
    <col min="28" max="28" width="10.36328125" style="15" bestFit="1" customWidth="1"/>
    <col min="29" max="29" width="30.6328125" bestFit="1" customWidth="1"/>
    <col min="30" max="30" width="12.90625" bestFit="1" customWidth="1"/>
    <col min="31" max="31" width="10.36328125" bestFit="1" customWidth="1"/>
  </cols>
  <sheetData>
    <row r="2" spans="2:30" x14ac:dyDescent="0.35">
      <c r="B2" s="6" t="s">
        <v>5</v>
      </c>
      <c r="C2" s="7"/>
      <c r="D2" s="7"/>
      <c r="E2" s="7"/>
      <c r="G2" s="6" t="s">
        <v>6</v>
      </c>
      <c r="H2" s="8"/>
      <c r="I2" s="8"/>
      <c r="AA2" s="4" t="s">
        <v>14</v>
      </c>
      <c r="AB2" s="4" t="s">
        <v>40</v>
      </c>
      <c r="AC2" s="4" t="s">
        <v>13</v>
      </c>
      <c r="AD2" s="4" t="s">
        <v>15</v>
      </c>
    </row>
    <row r="3" spans="2:30" x14ac:dyDescent="0.35">
      <c r="B3" s="9" t="s">
        <v>7</v>
      </c>
      <c r="C3" s="9" t="s">
        <v>8</v>
      </c>
      <c r="D3" s="9" t="s">
        <v>9</v>
      </c>
      <c r="E3" s="9" t="s">
        <v>10</v>
      </c>
      <c r="G3" s="9" t="s">
        <v>7</v>
      </c>
      <c r="H3" s="9" t="s">
        <v>8</v>
      </c>
      <c r="I3" s="9" t="s">
        <v>10</v>
      </c>
      <c r="AA3" t="s">
        <v>37</v>
      </c>
      <c r="AB3" t="s">
        <v>41</v>
      </c>
      <c r="AC3" s="13" t="s">
        <v>36</v>
      </c>
      <c r="AD3" t="s">
        <v>16</v>
      </c>
    </row>
    <row r="4" spans="2:30" x14ac:dyDescent="0.35">
      <c r="B4" s="10" t="s">
        <v>11</v>
      </c>
      <c r="C4" s="11" t="s">
        <v>0</v>
      </c>
      <c r="D4" s="11"/>
      <c r="E4" s="11"/>
      <c r="G4" s="10" t="s">
        <v>11</v>
      </c>
      <c r="H4" s="11"/>
      <c r="I4" s="11"/>
      <c r="AA4" t="s">
        <v>35</v>
      </c>
      <c r="AB4" s="15" t="s">
        <v>41</v>
      </c>
      <c r="AC4" s="13" t="s">
        <v>35</v>
      </c>
      <c r="AD4" t="s">
        <v>17</v>
      </c>
    </row>
    <row r="5" spans="2:30" x14ac:dyDescent="0.35">
      <c r="B5" s="10" t="s">
        <v>12</v>
      </c>
      <c r="C5" s="11"/>
      <c r="D5" s="11"/>
      <c r="E5" s="11"/>
      <c r="G5" s="10" t="s">
        <v>12</v>
      </c>
      <c r="H5" s="11"/>
      <c r="I5" s="11"/>
      <c r="AA5" t="s">
        <v>34</v>
      </c>
      <c r="AB5" s="15" t="s">
        <v>41</v>
      </c>
      <c r="AC5" s="13" t="s">
        <v>34</v>
      </c>
      <c r="AD5" t="s">
        <v>18</v>
      </c>
    </row>
    <row r="6" spans="2:30" x14ac:dyDescent="0.35">
      <c r="B6" s="10"/>
      <c r="C6" s="11"/>
      <c r="D6" s="11"/>
      <c r="E6" s="11"/>
      <c r="AA6" t="s">
        <v>38</v>
      </c>
      <c r="AB6" s="15" t="s">
        <v>41</v>
      </c>
      <c r="AC6" s="13" t="s">
        <v>33</v>
      </c>
      <c r="AD6" t="s">
        <v>19</v>
      </c>
    </row>
    <row r="7" spans="2:30" x14ac:dyDescent="0.35">
      <c r="AA7" t="s">
        <v>360</v>
      </c>
      <c r="AB7" s="15" t="s">
        <v>41</v>
      </c>
      <c r="AC7" s="12" t="s">
        <v>360</v>
      </c>
      <c r="AD7" t="s">
        <v>20</v>
      </c>
    </row>
    <row r="8" spans="2:30" x14ac:dyDescent="0.35">
      <c r="AA8" t="s">
        <v>32</v>
      </c>
      <c r="AB8" s="15" t="s">
        <v>41</v>
      </c>
      <c r="AC8" s="15" t="s">
        <v>32</v>
      </c>
      <c r="AD8" t="s">
        <v>21</v>
      </c>
    </row>
    <row r="9" spans="2:30" x14ac:dyDescent="0.35">
      <c r="B9" s="12"/>
      <c r="C9" s="12" t="s">
        <v>42</v>
      </c>
      <c r="AA9" t="s">
        <v>31</v>
      </c>
      <c r="AB9" s="15" t="s">
        <v>41</v>
      </c>
      <c r="AC9" s="13" t="s">
        <v>31</v>
      </c>
      <c r="AD9" t="s">
        <v>22</v>
      </c>
    </row>
    <row r="10" spans="2:30" x14ac:dyDescent="0.35">
      <c r="B10" s="13"/>
      <c r="C10" s="14"/>
      <c r="AA10" t="s">
        <v>39</v>
      </c>
      <c r="AB10" s="15" t="s">
        <v>41</v>
      </c>
      <c r="AC10" s="13" t="s">
        <v>30</v>
      </c>
      <c r="AD10" t="s">
        <v>23</v>
      </c>
    </row>
    <row r="11" spans="2:30" x14ac:dyDescent="0.35">
      <c r="B11" s="13"/>
      <c r="C11" s="14"/>
      <c r="E11">
        <f>MIN(C10:C20)</f>
        <v>0</v>
      </c>
      <c r="AA11" t="s">
        <v>29</v>
      </c>
      <c r="AB11" s="15" t="s">
        <v>41</v>
      </c>
      <c r="AC11" s="13" t="s">
        <v>29</v>
      </c>
      <c r="AD11" t="s">
        <v>24</v>
      </c>
    </row>
    <row r="12" spans="2:30" x14ac:dyDescent="0.35">
      <c r="B12" s="13"/>
      <c r="C12" s="14"/>
      <c r="E12">
        <f>MAX(C10:C20)</f>
        <v>0</v>
      </c>
      <c r="AA12" t="s">
        <v>28</v>
      </c>
      <c r="AB12" s="15" t="s">
        <v>41</v>
      </c>
      <c r="AC12" s="13" t="s">
        <v>28</v>
      </c>
      <c r="AD12" t="s">
        <v>25</v>
      </c>
    </row>
    <row r="13" spans="2:30" x14ac:dyDescent="0.35">
      <c r="B13" s="13"/>
      <c r="C13" s="14"/>
      <c r="AA13" t="s">
        <v>27</v>
      </c>
      <c r="AB13" s="15" t="s">
        <v>41</v>
      </c>
      <c r="AC13" s="13" t="s">
        <v>27</v>
      </c>
      <c r="AD13" t="s">
        <v>26</v>
      </c>
    </row>
    <row r="14" spans="2:30" x14ac:dyDescent="0.35">
      <c r="B14" s="13"/>
      <c r="C14" s="14"/>
    </row>
    <row r="15" spans="2:30" x14ac:dyDescent="0.35">
      <c r="B15" s="13"/>
      <c r="C15" s="14"/>
    </row>
    <row r="16" spans="2:30" x14ac:dyDescent="0.35">
      <c r="B16" s="13"/>
      <c r="C16" s="14"/>
    </row>
    <row r="17" spans="2:3" x14ac:dyDescent="0.35">
      <c r="B17" s="13"/>
      <c r="C17" s="14"/>
    </row>
    <row r="18" spans="2:3" x14ac:dyDescent="0.35">
      <c r="B18" s="13"/>
      <c r="C18" s="14"/>
    </row>
    <row r="19" spans="2:3" x14ac:dyDescent="0.35">
      <c r="B19" s="13"/>
      <c r="C19" s="14"/>
    </row>
    <row r="20" spans="2:3" x14ac:dyDescent="0.35">
      <c r="B20" s="13"/>
      <c r="C20" s="14"/>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8BF0-2CA4-4913-A4AA-3B227F28FDE4}">
  <dimension ref="A1:O83"/>
  <sheetViews>
    <sheetView showGridLines="0" zoomScaleNormal="100" workbookViewId="0">
      <selection sqref="A1:O2"/>
    </sheetView>
  </sheetViews>
  <sheetFormatPr defaultColWidth="8.6328125" defaultRowHeight="13" x14ac:dyDescent="0.35"/>
  <cols>
    <col min="1" max="1" width="22.36328125" style="156" customWidth="1"/>
    <col min="2" max="3" width="10.54296875" style="156" customWidth="1"/>
    <col min="4" max="4" width="9" style="156" customWidth="1"/>
    <col min="5" max="5" width="9.90625" style="156" customWidth="1"/>
    <col min="6" max="6" width="12.6328125" style="156" customWidth="1"/>
    <col min="7" max="7" width="9" style="156" customWidth="1"/>
    <col min="8" max="8" width="2.6328125" style="156" customWidth="1"/>
    <col min="9" max="9" width="26.453125" style="156" customWidth="1"/>
    <col min="10" max="10" width="11" style="156" bestFit="1" customWidth="1"/>
    <col min="11" max="11" width="9.36328125" style="156" customWidth="1"/>
    <col min="12" max="12" width="9" style="156" customWidth="1"/>
    <col min="13" max="13" width="10.453125" style="156" customWidth="1"/>
    <col min="14" max="14" width="11.6328125" style="156" customWidth="1"/>
    <col min="15" max="15" width="8.36328125" style="156" customWidth="1"/>
    <col min="16" max="16384" width="8.6328125" style="156"/>
  </cols>
  <sheetData>
    <row r="1" spans="1:15" s="15" customFormat="1" ht="21" customHeight="1" x14ac:dyDescent="0.35">
      <c r="A1" s="1075"/>
      <c r="B1" s="1075"/>
      <c r="C1" s="1075"/>
      <c r="D1" s="1075"/>
      <c r="E1" s="1075"/>
      <c r="F1" s="1075"/>
      <c r="G1" s="1075"/>
      <c r="H1" s="1075"/>
      <c r="I1" s="1075"/>
      <c r="J1" s="1075"/>
      <c r="K1" s="1075"/>
      <c r="L1" s="1075"/>
      <c r="M1" s="1075"/>
      <c r="N1" s="1075"/>
      <c r="O1" s="1075"/>
    </row>
    <row r="2" spans="1:15" s="15" customFormat="1" ht="30.65" customHeight="1" x14ac:dyDescent="0.35">
      <c r="A2" s="1075"/>
      <c r="B2" s="1075"/>
      <c r="C2" s="1075"/>
      <c r="D2" s="1075"/>
      <c r="E2" s="1075"/>
      <c r="F2" s="1075"/>
      <c r="G2" s="1075"/>
      <c r="H2" s="1075"/>
      <c r="I2" s="1075"/>
      <c r="J2" s="1075"/>
      <c r="K2" s="1075"/>
      <c r="L2" s="1075"/>
      <c r="M2" s="1075"/>
      <c r="N2" s="1075"/>
      <c r="O2" s="1075"/>
    </row>
    <row r="3" spans="1:15" s="15" customFormat="1" ht="26.25" customHeight="1" x14ac:dyDescent="0.35">
      <c r="A3" s="1071"/>
      <c r="B3" s="1071"/>
      <c r="C3" s="1071"/>
      <c r="D3" s="1071"/>
      <c r="E3" s="1071"/>
      <c r="F3" s="1071"/>
      <c r="G3" s="1071"/>
      <c r="H3" s="1071"/>
      <c r="I3" s="1071"/>
      <c r="J3" s="1071"/>
      <c r="K3" s="1071"/>
      <c r="L3" s="1071"/>
      <c r="M3" s="1071"/>
      <c r="N3" s="1071"/>
      <c r="O3" s="1071"/>
    </row>
    <row r="4" spans="1:15" ht="31" x14ac:dyDescent="0.35">
      <c r="A4" s="154" t="s">
        <v>293</v>
      </c>
      <c r="B4" s="155"/>
      <c r="C4" s="155"/>
      <c r="D4" s="155"/>
      <c r="E4" s="155"/>
      <c r="F4" s="155"/>
      <c r="G4" s="155"/>
      <c r="H4" s="155"/>
      <c r="I4" s="155"/>
      <c r="J4" s="155"/>
      <c r="K4" s="155"/>
      <c r="L4" s="1072">
        <v>46275</v>
      </c>
      <c r="M4" s="1072"/>
      <c r="N4" s="1072"/>
      <c r="O4" s="1072"/>
    </row>
    <row r="5" spans="1:15" ht="14" x14ac:dyDescent="0.35">
      <c r="A5" s="1073"/>
      <c r="B5" s="1073"/>
      <c r="C5" s="1073"/>
      <c r="D5" s="1073"/>
      <c r="E5" s="1073"/>
      <c r="F5" s="1073"/>
      <c r="G5" s="1073"/>
      <c r="H5" s="1073"/>
      <c r="I5" s="1073"/>
      <c r="J5" s="1073"/>
      <c r="K5" s="1073"/>
      <c r="L5" s="1073"/>
      <c r="M5" s="1073"/>
      <c r="N5" s="1073"/>
      <c r="O5" s="1073"/>
    </row>
    <row r="6" spans="1:15" ht="16" x14ac:dyDescent="0.35">
      <c r="A6" s="1074" t="s">
        <v>294</v>
      </c>
      <c r="B6" s="1074"/>
      <c r="C6" s="1074"/>
      <c r="D6" s="1074"/>
      <c r="E6" s="1074"/>
      <c r="F6" s="1074"/>
      <c r="G6" s="1074"/>
      <c r="H6" s="157"/>
      <c r="I6" s="1074" t="s">
        <v>295</v>
      </c>
      <c r="J6" s="1074"/>
      <c r="K6" s="1074"/>
      <c r="L6" s="1074"/>
      <c r="M6" s="1074"/>
      <c r="N6" s="1074"/>
      <c r="O6" s="1074"/>
    </row>
    <row r="7" spans="1:15" ht="13.5" x14ac:dyDescent="0.35">
      <c r="A7" s="158" t="s">
        <v>296</v>
      </c>
      <c r="B7" s="159" t="s">
        <v>3</v>
      </c>
      <c r="C7" s="160" t="s">
        <v>297</v>
      </c>
      <c r="D7" s="161" t="s">
        <v>298</v>
      </c>
      <c r="E7" s="161" t="s">
        <v>4</v>
      </c>
      <c r="F7" s="161" t="s">
        <v>299</v>
      </c>
      <c r="G7" s="161" t="s">
        <v>300</v>
      </c>
      <c r="H7" s="162"/>
      <c r="I7" s="163" t="s">
        <v>301</v>
      </c>
      <c r="J7" s="160" t="s">
        <v>3</v>
      </c>
      <c r="K7" s="160" t="s">
        <v>297</v>
      </c>
      <c r="L7" s="164" t="s">
        <v>298</v>
      </c>
      <c r="M7" s="165" t="s">
        <v>4</v>
      </c>
      <c r="N7" s="165" t="s">
        <v>299</v>
      </c>
      <c r="O7" s="164" t="s">
        <v>300</v>
      </c>
    </row>
    <row r="8" spans="1:15" x14ac:dyDescent="0.35">
      <c r="A8" s="166" t="s">
        <v>4464</v>
      </c>
      <c r="B8" s="167">
        <v>-4.6100000000000003</v>
      </c>
      <c r="C8" s="167">
        <v>1.83</v>
      </c>
      <c r="D8" s="167">
        <v>-3.44</v>
      </c>
      <c r="E8" s="167">
        <v>-7.03</v>
      </c>
      <c r="F8" s="167">
        <v>5.2</v>
      </c>
      <c r="G8" s="167">
        <v>6.42</v>
      </c>
      <c r="H8" s="168"/>
      <c r="I8" s="169" t="s">
        <v>10260</v>
      </c>
      <c r="J8" s="170">
        <v>-0.91569999999999996</v>
      </c>
      <c r="K8" s="170">
        <v>8.1335999999999995</v>
      </c>
      <c r="L8" s="170">
        <v>11.564299999999999</v>
      </c>
      <c r="M8" s="170">
        <v>5.3632</v>
      </c>
      <c r="N8" s="170">
        <v>13.297000000000001</v>
      </c>
      <c r="O8" s="170">
        <v>13.6921</v>
      </c>
    </row>
    <row r="9" spans="1:15" x14ac:dyDescent="0.35">
      <c r="A9" s="171" t="s">
        <v>989</v>
      </c>
      <c r="B9" s="172">
        <v>-4.18</v>
      </c>
      <c r="C9" s="172">
        <v>2.4</v>
      </c>
      <c r="D9" s="172">
        <v>-0.48</v>
      </c>
      <c r="E9" s="173">
        <v>-2.71</v>
      </c>
      <c r="F9" s="173">
        <v>8.76</v>
      </c>
      <c r="G9" s="173">
        <v>8.1</v>
      </c>
      <c r="H9" s="168"/>
      <c r="I9" s="174" t="s">
        <v>10261</v>
      </c>
      <c r="J9" s="175">
        <v>-2.4359000000000002</v>
      </c>
      <c r="K9" s="175">
        <v>6.6327999999999996</v>
      </c>
      <c r="L9" s="175">
        <v>6.6531000000000002</v>
      </c>
      <c r="M9" s="175">
        <v>1.3507</v>
      </c>
      <c r="N9" s="175">
        <v>11.6891</v>
      </c>
      <c r="O9" s="175">
        <v>10.0289</v>
      </c>
    </row>
    <row r="10" spans="1:15" x14ac:dyDescent="0.35">
      <c r="A10" s="166" t="s">
        <v>2551</v>
      </c>
      <c r="B10" s="167">
        <v>-3.8</v>
      </c>
      <c r="C10" s="167">
        <v>2.82</v>
      </c>
      <c r="D10" s="167">
        <v>1.36</v>
      </c>
      <c r="E10" s="167">
        <v>-0.69</v>
      </c>
      <c r="F10" s="167">
        <v>9.94</v>
      </c>
      <c r="G10" s="167">
        <v>9.4700000000000006</v>
      </c>
      <c r="H10" s="168"/>
      <c r="I10" s="169" t="s">
        <v>10262</v>
      </c>
      <c r="J10" s="170">
        <v>-4.0026999999999999</v>
      </c>
      <c r="K10" s="170">
        <v>3.1132</v>
      </c>
      <c r="L10" s="170">
        <v>-0.12820000000000001</v>
      </c>
      <c r="M10" s="170">
        <v>-3.2818000000000001</v>
      </c>
      <c r="N10" s="170">
        <v>8.3528000000000002</v>
      </c>
      <c r="O10" s="170">
        <v>8.1989000000000001</v>
      </c>
    </row>
    <row r="11" spans="1:15" x14ac:dyDescent="0.35">
      <c r="A11" s="171" t="s">
        <v>426</v>
      </c>
      <c r="B11" s="172">
        <v>-4.46</v>
      </c>
      <c r="C11" s="172">
        <v>1.74</v>
      </c>
      <c r="D11" s="172">
        <v>-2.4300000000000002</v>
      </c>
      <c r="E11" s="173">
        <v>-4.96</v>
      </c>
      <c r="F11" s="173">
        <v>7.04</v>
      </c>
      <c r="G11" s="173">
        <v>7.47</v>
      </c>
      <c r="H11" s="168"/>
      <c r="I11" s="174" t="s">
        <v>10263</v>
      </c>
      <c r="J11" s="175">
        <v>-2.1627000000000001</v>
      </c>
      <c r="K11" s="175">
        <v>6.1070000000000002</v>
      </c>
      <c r="L11" s="175">
        <v>6.9283999999999999</v>
      </c>
      <c r="M11" s="175">
        <v>3.2296</v>
      </c>
      <c r="N11" s="175">
        <v>13.261100000000001</v>
      </c>
      <c r="O11" s="175">
        <v>12.32</v>
      </c>
    </row>
    <row r="12" spans="1:15" x14ac:dyDescent="0.35">
      <c r="A12" s="166" t="s">
        <v>666</v>
      </c>
      <c r="B12" s="167">
        <v>-3.28</v>
      </c>
      <c r="C12" s="167">
        <v>3.71</v>
      </c>
      <c r="D12" s="167">
        <v>3.4</v>
      </c>
      <c r="E12" s="167">
        <v>0.38</v>
      </c>
      <c r="F12" s="167">
        <v>10.51</v>
      </c>
      <c r="G12" s="167">
        <v>10.210000000000001</v>
      </c>
      <c r="H12" s="168"/>
      <c r="I12" s="169" t="s">
        <v>10264</v>
      </c>
      <c r="J12" s="170">
        <v>-1.1308</v>
      </c>
      <c r="K12" s="170">
        <v>7.2793000000000001</v>
      </c>
      <c r="L12" s="170">
        <v>11.363200000000001</v>
      </c>
      <c r="M12" s="170">
        <v>7.0133999999999999</v>
      </c>
      <c r="N12" s="170">
        <v>15.735099999999999</v>
      </c>
      <c r="O12" s="170">
        <v>15.1045</v>
      </c>
    </row>
    <row r="13" spans="1:15" x14ac:dyDescent="0.35">
      <c r="A13" s="171" t="s">
        <v>1229</v>
      </c>
      <c r="B13" s="172">
        <v>-3.27</v>
      </c>
      <c r="C13" s="172">
        <v>3.57</v>
      </c>
      <c r="D13" s="172">
        <v>4.2300000000000004</v>
      </c>
      <c r="E13" s="173">
        <v>2.1800000000000002</v>
      </c>
      <c r="F13" s="173">
        <v>11.88</v>
      </c>
      <c r="G13" s="173">
        <v>12.35</v>
      </c>
      <c r="H13" s="168"/>
      <c r="I13" s="174" t="s">
        <v>10265</v>
      </c>
      <c r="J13" s="175">
        <v>0.67549999999999999</v>
      </c>
      <c r="K13" s="175">
        <v>10.728</v>
      </c>
      <c r="L13" s="175">
        <v>20.2301</v>
      </c>
      <c r="M13" s="175">
        <v>9.6489999999999991</v>
      </c>
      <c r="N13" s="175">
        <v>13.6031</v>
      </c>
      <c r="O13" s="175">
        <v>15.448399999999999</v>
      </c>
    </row>
    <row r="14" spans="1:15" x14ac:dyDescent="0.35">
      <c r="A14" s="166" t="s">
        <v>1475</v>
      </c>
      <c r="B14" s="167">
        <v>-2.36</v>
      </c>
      <c r="C14" s="167">
        <v>4.74</v>
      </c>
      <c r="D14" s="167">
        <v>9.02</v>
      </c>
      <c r="E14" s="167">
        <v>7.19</v>
      </c>
      <c r="F14" s="167">
        <v>14.92</v>
      </c>
      <c r="G14" s="167">
        <v>16.52</v>
      </c>
      <c r="H14" s="168"/>
      <c r="I14" s="169" t="s">
        <v>10266</v>
      </c>
      <c r="J14" s="170">
        <v>-2.8652000000000002</v>
      </c>
      <c r="K14" s="170">
        <v>3.0783</v>
      </c>
      <c r="L14" s="170">
        <v>2.2968000000000002</v>
      </c>
      <c r="M14" s="170">
        <v>1.5049999999999999</v>
      </c>
      <c r="N14" s="170">
        <v>11.578200000000001</v>
      </c>
      <c r="O14" s="170">
        <v>12.2035</v>
      </c>
    </row>
    <row r="15" spans="1:15" x14ac:dyDescent="0.35">
      <c r="A15" s="171" t="s">
        <v>4499</v>
      </c>
      <c r="B15" s="172">
        <v>-2.92</v>
      </c>
      <c r="C15" s="172">
        <v>5.31</v>
      </c>
      <c r="D15" s="172">
        <v>8.6199999999999992</v>
      </c>
      <c r="E15" s="173">
        <v>8.02</v>
      </c>
      <c r="F15" s="173">
        <v>17.23</v>
      </c>
      <c r="G15" s="173">
        <v>12.11</v>
      </c>
      <c r="H15" s="168"/>
      <c r="I15" s="174" t="s">
        <v>10267</v>
      </c>
      <c r="J15" s="175">
        <v>-2.2629000000000001</v>
      </c>
      <c r="K15" s="175">
        <v>6.4429999999999996</v>
      </c>
      <c r="L15" s="175">
        <v>6.2488999999999999</v>
      </c>
      <c r="M15" s="175">
        <v>2.0632000000000001</v>
      </c>
      <c r="N15" s="175">
        <v>11.6273</v>
      </c>
      <c r="O15" s="175">
        <v>10.4232</v>
      </c>
    </row>
    <row r="16" spans="1:15" x14ac:dyDescent="0.35">
      <c r="A16" s="171" t="s">
        <v>1708</v>
      </c>
      <c r="B16" s="172">
        <v>0.56000000000000005</v>
      </c>
      <c r="C16" s="172">
        <v>10.16</v>
      </c>
      <c r="D16" s="172">
        <v>20.239999999999998</v>
      </c>
      <c r="E16" s="173">
        <v>8.4499999999999993</v>
      </c>
      <c r="F16" s="173">
        <v>14.87</v>
      </c>
      <c r="G16" s="173">
        <v>15.76</v>
      </c>
      <c r="H16" s="168"/>
      <c r="I16" s="169" t="s">
        <v>10268</v>
      </c>
      <c r="J16" s="170">
        <v>-2.7225000000000001</v>
      </c>
      <c r="K16" s="170">
        <v>3.7473999999999998</v>
      </c>
      <c r="L16" s="170">
        <v>2.419</v>
      </c>
      <c r="M16" s="170">
        <v>1.0152000000000001</v>
      </c>
      <c r="N16" s="170">
        <v>11.9267</v>
      </c>
      <c r="O16" s="170">
        <v>12.4565</v>
      </c>
    </row>
    <row r="17" spans="1:15" x14ac:dyDescent="0.35">
      <c r="A17" s="176" t="s">
        <v>302</v>
      </c>
      <c r="B17" s="177" t="s">
        <v>3</v>
      </c>
      <c r="C17" s="178" t="s">
        <v>297</v>
      </c>
      <c r="D17" s="179" t="s">
        <v>298</v>
      </c>
      <c r="E17" s="179" t="s">
        <v>4</v>
      </c>
      <c r="F17" s="179" t="s">
        <v>299</v>
      </c>
      <c r="G17" s="179" t="s">
        <v>300</v>
      </c>
      <c r="H17" s="168"/>
      <c r="I17" s="174" t="s">
        <v>10269</v>
      </c>
      <c r="J17" s="175">
        <v>-1.7292000000000001</v>
      </c>
      <c r="K17" s="175">
        <v>3.3923000000000001</v>
      </c>
      <c r="L17" s="175">
        <v>8.9530999999999992</v>
      </c>
      <c r="M17" s="175">
        <v>6.5587</v>
      </c>
      <c r="N17" s="175">
        <v>15.2628</v>
      </c>
      <c r="O17" s="175">
        <v>17.5427</v>
      </c>
    </row>
    <row r="18" spans="1:15" x14ac:dyDescent="0.35">
      <c r="A18" s="166" t="s">
        <v>10251</v>
      </c>
      <c r="B18" s="167">
        <v>-5.14</v>
      </c>
      <c r="C18" s="167">
        <v>8.9499999999999993</v>
      </c>
      <c r="D18" s="167">
        <v>9.3800000000000008</v>
      </c>
      <c r="E18" s="167">
        <v>1.49</v>
      </c>
      <c r="F18" s="167">
        <v>10.94</v>
      </c>
      <c r="G18" s="167">
        <v>9.59</v>
      </c>
      <c r="H18" s="168"/>
      <c r="I18" s="169" t="s">
        <v>10270</v>
      </c>
      <c r="J18" s="170" t="s">
        <v>430</v>
      </c>
      <c r="K18" s="170" t="s">
        <v>430</v>
      </c>
      <c r="L18" s="170" t="s">
        <v>430</v>
      </c>
      <c r="M18" s="170" t="s">
        <v>430</v>
      </c>
      <c r="N18" s="170" t="s">
        <v>430</v>
      </c>
      <c r="O18" s="170" t="s">
        <v>430</v>
      </c>
    </row>
    <row r="19" spans="1:15" x14ac:dyDescent="0.35">
      <c r="A19" s="171" t="s">
        <v>10252</v>
      </c>
      <c r="B19" s="172">
        <v>-0.36</v>
      </c>
      <c r="C19" s="172">
        <v>4.91</v>
      </c>
      <c r="D19" s="172">
        <v>13.73</v>
      </c>
      <c r="E19" s="173">
        <v>13.77</v>
      </c>
      <c r="F19" s="173">
        <v>18.010000000000002</v>
      </c>
      <c r="G19" s="173">
        <v>27.31</v>
      </c>
      <c r="H19" s="168"/>
      <c r="I19" s="174" t="s">
        <v>10271</v>
      </c>
      <c r="J19" s="175">
        <v>-2.7311999999999999</v>
      </c>
      <c r="K19" s="175">
        <v>4.1973000000000003</v>
      </c>
      <c r="L19" s="175">
        <v>4.0099</v>
      </c>
      <c r="M19" s="175">
        <v>0.4526</v>
      </c>
      <c r="N19" s="175">
        <v>11.2403</v>
      </c>
      <c r="O19" s="175">
        <v>10.5434</v>
      </c>
    </row>
    <row r="20" spans="1:15" x14ac:dyDescent="0.35">
      <c r="A20" s="166" t="s">
        <v>2553</v>
      </c>
      <c r="B20" s="167">
        <v>-7.02</v>
      </c>
      <c r="C20" s="167">
        <v>7.32</v>
      </c>
      <c r="D20" s="167">
        <v>3.82</v>
      </c>
      <c r="E20" s="167">
        <v>3.72</v>
      </c>
      <c r="F20" s="167">
        <v>20.62</v>
      </c>
      <c r="G20" s="167">
        <v>23.29</v>
      </c>
      <c r="H20" s="168"/>
      <c r="I20" s="169" t="s">
        <v>10272</v>
      </c>
      <c r="J20" s="170">
        <v>-3.044</v>
      </c>
      <c r="K20" s="170">
        <v>3.8969999999999998</v>
      </c>
      <c r="L20" s="170">
        <v>4.5031999999999996</v>
      </c>
      <c r="M20" s="170">
        <v>1.2825</v>
      </c>
      <c r="N20" s="170">
        <v>10.8368</v>
      </c>
      <c r="O20" s="170">
        <v>9.3179999999999996</v>
      </c>
    </row>
    <row r="21" spans="1:15" x14ac:dyDescent="0.35">
      <c r="A21" s="171" t="s">
        <v>4482</v>
      </c>
      <c r="B21" s="172">
        <v>-2.08</v>
      </c>
      <c r="C21" s="172">
        <v>2.99</v>
      </c>
      <c r="D21" s="172">
        <v>-0.19</v>
      </c>
      <c r="E21" s="173">
        <v>4.2300000000000004</v>
      </c>
      <c r="F21" s="173">
        <v>8.56</v>
      </c>
      <c r="G21" s="173">
        <v>9.8699999999999992</v>
      </c>
      <c r="H21" s="168"/>
      <c r="I21" s="174" t="s">
        <v>10273</v>
      </c>
      <c r="J21" s="175">
        <v>-2.8174999999999999</v>
      </c>
      <c r="K21" s="175">
        <v>3.2254</v>
      </c>
      <c r="L21" s="175">
        <v>2.4297</v>
      </c>
      <c r="M21" s="175">
        <v>7.8224999999999998</v>
      </c>
      <c r="N21" s="175">
        <v>12.898199999999999</v>
      </c>
      <c r="O21" s="175">
        <v>9.6318999999999999</v>
      </c>
    </row>
    <row r="22" spans="1:15" x14ac:dyDescent="0.35">
      <c r="A22" s="166" t="s">
        <v>2557</v>
      </c>
      <c r="B22" s="167">
        <v>-3.83</v>
      </c>
      <c r="C22" s="167">
        <v>1.87</v>
      </c>
      <c r="D22" s="167">
        <v>-3.03</v>
      </c>
      <c r="E22" s="167">
        <v>-1.42</v>
      </c>
      <c r="F22" s="167">
        <v>9.24</v>
      </c>
      <c r="G22" s="167">
        <v>8.0399999999999991</v>
      </c>
      <c r="H22" s="168"/>
      <c r="I22" s="169" t="s">
        <v>10274</v>
      </c>
      <c r="J22" s="170">
        <v>1.6163000000000001</v>
      </c>
      <c r="K22" s="170">
        <v>3.9085000000000001</v>
      </c>
      <c r="L22" s="170">
        <v>-4.6172000000000004</v>
      </c>
      <c r="M22" s="170">
        <v>38.4133</v>
      </c>
      <c r="N22" s="170">
        <v>35.7483</v>
      </c>
      <c r="O22" s="170">
        <v>25.390699999999999</v>
      </c>
    </row>
    <row r="23" spans="1:15" x14ac:dyDescent="0.35">
      <c r="A23" s="171" t="s">
        <v>2558</v>
      </c>
      <c r="B23" s="172">
        <v>-8.44</v>
      </c>
      <c r="C23" s="172">
        <v>-7.26</v>
      </c>
      <c r="D23" s="172">
        <v>-8.34</v>
      </c>
      <c r="E23" s="173">
        <v>-19.79</v>
      </c>
      <c r="F23" s="173">
        <v>-2.88</v>
      </c>
      <c r="G23" s="173">
        <v>3.88</v>
      </c>
      <c r="H23" s="168"/>
      <c r="I23" s="174" t="s">
        <v>10275</v>
      </c>
      <c r="J23" s="175">
        <v>-0.186</v>
      </c>
      <c r="K23" s="175">
        <v>1.6380999999999999</v>
      </c>
      <c r="L23" s="175">
        <v>14.8985</v>
      </c>
      <c r="M23" s="175">
        <v>27.052499999999998</v>
      </c>
      <c r="N23" s="175">
        <v>23.067900000000002</v>
      </c>
      <c r="O23" s="175">
        <v>11.8504</v>
      </c>
    </row>
    <row r="24" spans="1:15" x14ac:dyDescent="0.35">
      <c r="A24" s="166" t="s">
        <v>2559</v>
      </c>
      <c r="B24" s="167">
        <v>-0.78</v>
      </c>
      <c r="C24" s="167">
        <v>7.15</v>
      </c>
      <c r="D24" s="167">
        <v>10.91</v>
      </c>
      <c r="E24" s="167">
        <v>13.37</v>
      </c>
      <c r="F24" s="167">
        <v>20.29</v>
      </c>
      <c r="G24" s="167">
        <v>13.36</v>
      </c>
      <c r="H24" s="168"/>
      <c r="I24" s="169" t="s">
        <v>10276</v>
      </c>
      <c r="J24" s="170">
        <v>-0.33689999999999998</v>
      </c>
      <c r="K24" s="170">
        <v>4.1188000000000002</v>
      </c>
      <c r="L24" s="170">
        <v>1.5892999999999999</v>
      </c>
      <c r="M24" s="170">
        <v>25.004899999999999</v>
      </c>
      <c r="N24" s="170">
        <v>22.804099999999998</v>
      </c>
      <c r="O24" s="170">
        <v>15.2475</v>
      </c>
    </row>
    <row r="25" spans="1:15" x14ac:dyDescent="0.35">
      <c r="A25" s="171" t="s">
        <v>2568</v>
      </c>
      <c r="B25" s="172">
        <v>-8.66</v>
      </c>
      <c r="C25" s="172">
        <v>2.4900000000000002</v>
      </c>
      <c r="D25" s="172">
        <v>-2.93</v>
      </c>
      <c r="E25" s="173">
        <v>-18.440000000000001</v>
      </c>
      <c r="F25" s="173">
        <v>-1.69</v>
      </c>
      <c r="G25" s="173">
        <v>-1.66</v>
      </c>
      <c r="H25" s="168"/>
      <c r="I25" s="174"/>
      <c r="J25" s="175"/>
      <c r="K25" s="175"/>
      <c r="L25" s="175"/>
      <c r="M25" s="175"/>
      <c r="N25" s="175"/>
      <c r="O25" s="175"/>
    </row>
    <row r="26" spans="1:15" x14ac:dyDescent="0.35">
      <c r="A26" s="166" t="s">
        <v>10253</v>
      </c>
      <c r="B26" s="167">
        <v>-1.47</v>
      </c>
      <c r="C26" s="167">
        <v>6.72</v>
      </c>
      <c r="D26" s="167">
        <v>13.71</v>
      </c>
      <c r="E26" s="167">
        <v>-4.22</v>
      </c>
      <c r="F26" s="167">
        <v>-13.5</v>
      </c>
      <c r="G26" s="167">
        <v>-1.48</v>
      </c>
      <c r="H26" s="168"/>
      <c r="I26" s="169"/>
      <c r="J26" s="170"/>
      <c r="K26" s="170"/>
      <c r="L26" s="170"/>
      <c r="M26" s="170"/>
      <c r="N26" s="170"/>
      <c r="O26" s="170"/>
    </row>
    <row r="27" spans="1:15" ht="14" x14ac:dyDescent="0.35">
      <c r="A27" s="171" t="s">
        <v>5846</v>
      </c>
      <c r="B27" s="172">
        <v>0.64</v>
      </c>
      <c r="C27" s="172">
        <v>4.83</v>
      </c>
      <c r="D27" s="172">
        <v>13.11</v>
      </c>
      <c r="E27" s="173">
        <v>37.75</v>
      </c>
      <c r="F27" s="173">
        <v>24.94</v>
      </c>
      <c r="G27" s="173">
        <v>19.670000000000002</v>
      </c>
      <c r="H27" s="168"/>
      <c r="I27" s="1076" t="s">
        <v>303</v>
      </c>
      <c r="J27" s="1076"/>
      <c r="K27" s="1076"/>
      <c r="L27" s="1076"/>
      <c r="M27" s="1076"/>
      <c r="N27" s="1076"/>
      <c r="O27" s="1076"/>
    </row>
    <row r="28" spans="1:15" x14ac:dyDescent="0.25">
      <c r="A28" s="166" t="s">
        <v>4504</v>
      </c>
      <c r="B28" s="167">
        <v>-2.87</v>
      </c>
      <c r="C28" s="167">
        <v>17.04</v>
      </c>
      <c r="D28" s="167">
        <v>17.68</v>
      </c>
      <c r="E28" s="167">
        <v>-0.87</v>
      </c>
      <c r="F28" s="167">
        <v>14.2</v>
      </c>
      <c r="G28" s="167">
        <v>16.260000000000002</v>
      </c>
      <c r="H28" s="168"/>
      <c r="I28" s="13" t="s">
        <v>313</v>
      </c>
      <c r="J28" s="997">
        <v>-6.74</v>
      </c>
    </row>
    <row r="29" spans="1:15" x14ac:dyDescent="0.25">
      <c r="A29" s="171"/>
      <c r="B29" s="172"/>
      <c r="C29" s="172"/>
      <c r="D29" s="172"/>
      <c r="E29" s="173"/>
      <c r="F29" s="173"/>
      <c r="G29" s="173"/>
      <c r="H29" s="168"/>
      <c r="I29" s="13" t="s">
        <v>359</v>
      </c>
      <c r="J29" s="997">
        <v>-4.63</v>
      </c>
    </row>
    <row r="30" spans="1:15" x14ac:dyDescent="0.25">
      <c r="A30" s="176" t="s">
        <v>306</v>
      </c>
      <c r="B30" s="177" t="s">
        <v>3</v>
      </c>
      <c r="C30" s="178" t="s">
        <v>297</v>
      </c>
      <c r="D30" s="179" t="s">
        <v>298</v>
      </c>
      <c r="E30" s="179" t="s">
        <v>4</v>
      </c>
      <c r="F30" s="179" t="s">
        <v>299</v>
      </c>
      <c r="G30" s="179" t="s">
        <v>300</v>
      </c>
      <c r="H30" s="168"/>
      <c r="I30" s="13" t="s">
        <v>304</v>
      </c>
      <c r="J30" s="997">
        <v>-3.79</v>
      </c>
    </row>
    <row r="31" spans="1:15" x14ac:dyDescent="0.25">
      <c r="A31" s="181" t="s">
        <v>2554</v>
      </c>
      <c r="B31" s="167">
        <v>-2.82</v>
      </c>
      <c r="C31" s="167">
        <v>-0.55000000000000004</v>
      </c>
      <c r="D31" s="167">
        <v>1.75</v>
      </c>
      <c r="E31" s="167">
        <v>11.09</v>
      </c>
      <c r="F31" s="167">
        <v>15</v>
      </c>
      <c r="G31" s="167">
        <v>12.75</v>
      </c>
      <c r="H31" s="168"/>
      <c r="I31" s="13" t="s">
        <v>314</v>
      </c>
      <c r="J31" s="997">
        <v>-2.93</v>
      </c>
    </row>
    <row r="32" spans="1:15" x14ac:dyDescent="0.25">
      <c r="A32" s="182" t="s">
        <v>5839</v>
      </c>
      <c r="B32" s="172">
        <v>1.1200000000000001</v>
      </c>
      <c r="C32" s="172">
        <v>-2.5099999999999998</v>
      </c>
      <c r="D32" s="172">
        <v>-7.48</v>
      </c>
      <c r="E32" s="173">
        <v>5.76</v>
      </c>
      <c r="F32" s="173">
        <v>22.08</v>
      </c>
      <c r="G32" s="173">
        <v>29.34</v>
      </c>
      <c r="H32" s="168"/>
      <c r="I32" s="13" t="s">
        <v>308</v>
      </c>
      <c r="J32" s="997">
        <v>-2.54</v>
      </c>
    </row>
    <row r="33" spans="1:15" x14ac:dyDescent="0.25">
      <c r="A33" s="181" t="s">
        <v>2556</v>
      </c>
      <c r="B33" s="167">
        <v>-1.05</v>
      </c>
      <c r="C33" s="167">
        <v>-1.33</v>
      </c>
      <c r="D33" s="167">
        <v>6.72</v>
      </c>
      <c r="E33" s="167">
        <v>12.02</v>
      </c>
      <c r="F33" s="167">
        <v>13.17</v>
      </c>
      <c r="G33" s="167">
        <v>14.29</v>
      </c>
      <c r="H33" s="168"/>
      <c r="I33" s="13" t="s">
        <v>311</v>
      </c>
      <c r="J33" s="997">
        <v>-1.83</v>
      </c>
    </row>
    <row r="34" spans="1:15" ht="26" x14ac:dyDescent="0.25">
      <c r="A34" s="182" t="s">
        <v>2563</v>
      </c>
      <c r="B34" s="172">
        <v>-5.84</v>
      </c>
      <c r="C34" s="172">
        <v>4.25</v>
      </c>
      <c r="D34" s="172">
        <v>4.08</v>
      </c>
      <c r="E34" s="173">
        <v>-6.46</v>
      </c>
      <c r="F34" s="173">
        <v>11.78</v>
      </c>
      <c r="G34" s="173">
        <v>11.27</v>
      </c>
      <c r="H34" s="168"/>
      <c r="I34" s="13" t="s">
        <v>305</v>
      </c>
      <c r="J34" s="997">
        <v>-1.37</v>
      </c>
    </row>
    <row r="35" spans="1:15" x14ac:dyDescent="0.25">
      <c r="A35" s="181" t="s">
        <v>2391</v>
      </c>
      <c r="B35" s="167">
        <v>-3.43</v>
      </c>
      <c r="C35" s="167">
        <v>1.17</v>
      </c>
      <c r="D35" s="167">
        <v>0.55000000000000004</v>
      </c>
      <c r="E35" s="167">
        <v>2.4</v>
      </c>
      <c r="F35" s="167">
        <v>14.53</v>
      </c>
      <c r="G35" s="167">
        <v>14.58</v>
      </c>
      <c r="H35" s="168"/>
      <c r="I35" s="13" t="s">
        <v>309</v>
      </c>
      <c r="J35" s="997">
        <v>-0.81</v>
      </c>
    </row>
    <row r="36" spans="1:15" x14ac:dyDescent="0.25">
      <c r="A36" s="182" t="s">
        <v>2569</v>
      </c>
      <c r="B36" s="172">
        <v>-5.93</v>
      </c>
      <c r="C36" s="172">
        <v>2.16</v>
      </c>
      <c r="D36" s="172">
        <v>5.12</v>
      </c>
      <c r="E36" s="173">
        <v>6.96</v>
      </c>
      <c r="F36" s="173">
        <v>13.77</v>
      </c>
      <c r="G36" s="173">
        <v>11.94</v>
      </c>
      <c r="H36" s="168"/>
      <c r="I36" s="13" t="s">
        <v>310</v>
      </c>
      <c r="J36" s="997">
        <v>-0.14000000000000001</v>
      </c>
    </row>
    <row r="37" spans="1:15" x14ac:dyDescent="0.25">
      <c r="A37" s="181" t="s">
        <v>2570</v>
      </c>
      <c r="B37" s="167">
        <v>-0.54</v>
      </c>
      <c r="C37" s="167">
        <v>-0.66</v>
      </c>
      <c r="D37" s="167">
        <v>-3.3</v>
      </c>
      <c r="E37" s="167">
        <v>4.63</v>
      </c>
      <c r="F37" s="167">
        <v>20.14</v>
      </c>
      <c r="G37" s="167">
        <v>24.25</v>
      </c>
      <c r="H37" s="168"/>
      <c r="I37" s="13" t="s">
        <v>307</v>
      </c>
      <c r="J37" s="997">
        <v>3.52</v>
      </c>
    </row>
    <row r="38" spans="1:15" x14ac:dyDescent="0.25">
      <c r="A38" s="182" t="s">
        <v>2572</v>
      </c>
      <c r="B38" s="172">
        <v>-4.3499999999999996</v>
      </c>
      <c r="C38" s="172">
        <v>2.21</v>
      </c>
      <c r="D38" s="172">
        <v>-2.64</v>
      </c>
      <c r="E38" s="173">
        <v>-6.4</v>
      </c>
      <c r="F38" s="173">
        <v>6.83</v>
      </c>
      <c r="G38" s="173">
        <v>5.53</v>
      </c>
      <c r="H38" s="168"/>
      <c r="I38" s="13" t="s">
        <v>312</v>
      </c>
      <c r="J38" s="997">
        <v>11.66</v>
      </c>
    </row>
    <row r="39" spans="1:15" ht="14.5" x14ac:dyDescent="0.35">
      <c r="H39" s="183"/>
      <c r="J39" s="998"/>
      <c r="K39" s="184"/>
      <c r="L39" s="184"/>
      <c r="M39" s="184"/>
      <c r="N39" s="184"/>
      <c r="O39" s="184"/>
    </row>
    <row r="40" spans="1:15" ht="14.75" customHeight="1" x14ac:dyDescent="0.35">
      <c r="A40" s="185" t="s">
        <v>10254</v>
      </c>
      <c r="B40" s="15"/>
      <c r="C40" s="15"/>
      <c r="D40" s="15"/>
      <c r="E40" s="15"/>
      <c r="F40" s="15"/>
      <c r="G40" s="15"/>
      <c r="H40" s="183"/>
      <c r="I40" s="185" t="s">
        <v>10255</v>
      </c>
      <c r="J40" s="185"/>
      <c r="K40" s="184"/>
      <c r="L40" s="184"/>
      <c r="M40" s="184"/>
      <c r="N40" s="184"/>
      <c r="O40" s="184"/>
    </row>
    <row r="41" spans="1:15" ht="14" x14ac:dyDescent="0.35">
      <c r="A41" s="1076" t="s">
        <v>315</v>
      </c>
      <c r="B41" s="1076"/>
      <c r="C41" s="1076"/>
      <c r="D41" s="1076"/>
      <c r="E41" s="1076"/>
      <c r="F41" s="1076"/>
      <c r="G41" s="1076"/>
      <c r="H41" s="183"/>
      <c r="I41" s="1076" t="s">
        <v>316</v>
      </c>
      <c r="J41" s="1076"/>
      <c r="K41" s="1076"/>
      <c r="L41" s="1076"/>
      <c r="M41" s="1076"/>
      <c r="N41" s="1076"/>
      <c r="O41" s="1076"/>
    </row>
    <row r="42" spans="1:15" ht="14.4" customHeight="1" x14ac:dyDescent="0.35">
      <c r="A42" s="9" t="s">
        <v>7</v>
      </c>
      <c r="B42" s="9" t="s">
        <v>8</v>
      </c>
      <c r="C42" s="9" t="s">
        <v>9</v>
      </c>
      <c r="D42" s="9" t="s">
        <v>10</v>
      </c>
      <c r="I42" s="9" t="s">
        <v>7</v>
      </c>
      <c r="J42" s="9" t="s">
        <v>8</v>
      </c>
      <c r="K42" s="9" t="s">
        <v>10</v>
      </c>
    </row>
    <row r="43" spans="1:15" x14ac:dyDescent="0.35">
      <c r="A43" s="10" t="s">
        <v>11</v>
      </c>
      <c r="B43" s="999">
        <v>-12912.32</v>
      </c>
      <c r="C43" s="999">
        <v>23018.79</v>
      </c>
      <c r="D43" s="999">
        <v>15348.39</v>
      </c>
      <c r="I43" s="10" t="s">
        <v>11</v>
      </c>
      <c r="J43" s="999">
        <v>-673.95</v>
      </c>
      <c r="K43" s="999">
        <v>6044.77</v>
      </c>
    </row>
    <row r="44" spans="1:15" x14ac:dyDescent="0.35">
      <c r="A44" s="10" t="s">
        <v>12</v>
      </c>
      <c r="B44" s="999">
        <v>-237354.75</v>
      </c>
      <c r="C44" s="999">
        <v>580277.56999999995</v>
      </c>
      <c r="D44" s="999">
        <v>378368.97</v>
      </c>
      <c r="I44" s="10" t="s">
        <v>12</v>
      </c>
      <c r="J44" s="999">
        <v>53539.01</v>
      </c>
      <c r="K44" s="999">
        <v>-569323.42000000004</v>
      </c>
    </row>
    <row r="45" spans="1:15" ht="13.5" x14ac:dyDescent="0.35">
      <c r="A45" s="186"/>
      <c r="B45" s="187"/>
      <c r="C45" s="187"/>
      <c r="D45" s="187"/>
      <c r="E45" s="187"/>
      <c r="F45" s="187"/>
      <c r="G45" s="187"/>
      <c r="H45" s="183"/>
    </row>
    <row r="46" spans="1:15" ht="13.5" x14ac:dyDescent="0.35">
      <c r="A46" s="186"/>
      <c r="B46" s="187"/>
      <c r="C46" s="187"/>
      <c r="D46" s="187"/>
      <c r="E46" s="187"/>
      <c r="F46" s="187"/>
      <c r="G46" s="187"/>
      <c r="H46" s="183"/>
    </row>
    <row r="47" spans="1:15" ht="14.5" x14ac:dyDescent="0.35">
      <c r="B47" s="187"/>
      <c r="C47" s="187"/>
      <c r="D47" s="187"/>
      <c r="E47" s="187"/>
      <c r="F47" s="187"/>
      <c r="G47" s="187"/>
      <c r="H47" s="183"/>
      <c r="I47" s="188"/>
      <c r="J47" s="189"/>
      <c r="K47" s="189"/>
      <c r="L47" s="189"/>
      <c r="M47" s="189"/>
      <c r="N47" s="189"/>
      <c r="O47" s="180"/>
    </row>
    <row r="48" spans="1:15" ht="14.5" x14ac:dyDescent="0.35">
      <c r="A48" s="15"/>
      <c r="B48" s="15"/>
      <c r="C48" s="15"/>
      <c r="D48" s="15"/>
      <c r="E48" s="15"/>
      <c r="F48" s="15"/>
      <c r="G48" s="15"/>
      <c r="H48" s="183"/>
      <c r="I48" s="184"/>
      <c r="J48" s="184"/>
      <c r="K48" s="184"/>
      <c r="L48" s="184"/>
      <c r="M48" s="184"/>
      <c r="N48" s="184"/>
      <c r="O48" s="184"/>
    </row>
    <row r="49" spans="1:15" ht="14.5" x14ac:dyDescent="0.35">
      <c r="A49" s="185" t="s">
        <v>10256</v>
      </c>
      <c r="B49" s="15"/>
      <c r="C49" s="15"/>
      <c r="D49" s="15"/>
      <c r="E49" s="15"/>
      <c r="F49" s="15"/>
      <c r="G49" s="15"/>
      <c r="H49" s="183"/>
      <c r="I49" s="185" t="s">
        <v>10257</v>
      </c>
      <c r="J49" s="184"/>
      <c r="K49" s="184"/>
      <c r="L49" s="184"/>
      <c r="M49" s="184"/>
      <c r="N49" s="184"/>
      <c r="O49" s="184"/>
    </row>
    <row r="50" spans="1:15" ht="14.5" x14ac:dyDescent="0.35">
      <c r="A50" s="1077" t="s">
        <v>317</v>
      </c>
      <c r="B50" s="1077"/>
      <c r="C50" s="1077"/>
      <c r="D50" s="1077"/>
      <c r="E50" s="1077"/>
      <c r="F50" s="1077"/>
      <c r="G50" s="1077"/>
      <c r="H50" s="1077"/>
      <c r="I50" s="1077"/>
      <c r="J50" s="1077"/>
      <c r="K50" s="1077"/>
      <c r="L50" s="1077"/>
      <c r="M50" s="1077"/>
      <c r="N50" s="1077"/>
      <c r="O50" s="1077"/>
    </row>
    <row r="51" spans="1:15" ht="26" x14ac:dyDescent="0.35">
      <c r="A51" s="190" t="s">
        <v>296</v>
      </c>
      <c r="B51" s="191">
        <v>46275</v>
      </c>
      <c r="C51" s="192" t="s">
        <v>318</v>
      </c>
      <c r="D51" s="192" t="s">
        <v>319</v>
      </c>
      <c r="E51" s="192" t="s">
        <v>320</v>
      </c>
      <c r="F51" s="192" t="s">
        <v>321</v>
      </c>
      <c r="G51" s="192" t="s">
        <v>322</v>
      </c>
      <c r="H51" s="166"/>
      <c r="I51" s="193" t="s">
        <v>296</v>
      </c>
      <c r="J51" s="194">
        <v>46275</v>
      </c>
      <c r="K51" s="195" t="s">
        <v>318</v>
      </c>
      <c r="L51" s="195" t="s">
        <v>319</v>
      </c>
      <c r="M51" s="195" t="s">
        <v>323</v>
      </c>
      <c r="N51" s="196" t="s">
        <v>321</v>
      </c>
      <c r="O51" s="197" t="s">
        <v>322</v>
      </c>
    </row>
    <row r="52" spans="1:15" x14ac:dyDescent="0.35">
      <c r="A52" s="185" t="s">
        <v>324</v>
      </c>
      <c r="B52" s="198">
        <v>4.9799999999999997E-2</v>
      </c>
      <c r="C52" s="198">
        <v>4.9500000000000002E-2</v>
      </c>
      <c r="D52" s="199">
        <v>5.0900000000000001E-2</v>
      </c>
      <c r="E52" s="199">
        <v>5.28E-2</v>
      </c>
      <c r="F52" s="199">
        <v>5.0700000000000002E-2</v>
      </c>
      <c r="G52" s="199">
        <v>5.3400000000000003E-2</v>
      </c>
      <c r="H52" s="199"/>
      <c r="I52" s="200" t="s">
        <v>325</v>
      </c>
      <c r="J52" s="201">
        <v>7.6569999999999999E-2</v>
      </c>
      <c r="K52" s="202">
        <v>7.6509999999999995E-2</v>
      </c>
      <c r="L52" s="202">
        <v>7.4370000000000006E-2</v>
      </c>
      <c r="M52" s="202">
        <v>7.6469999999999996E-2</v>
      </c>
      <c r="N52" s="202">
        <v>7.1080000000000004E-2</v>
      </c>
      <c r="O52" s="202">
        <v>6.9570000000000007E-2</v>
      </c>
    </row>
    <row r="53" spans="1:15" x14ac:dyDescent="0.35">
      <c r="A53" s="203" t="s">
        <v>326</v>
      </c>
      <c r="B53" s="204">
        <v>4.65E-2</v>
      </c>
      <c r="C53" s="204">
        <v>4.4499999999999998E-2</v>
      </c>
      <c r="D53" s="204">
        <v>4.99E-2</v>
      </c>
      <c r="E53" s="204">
        <v>5.1799999999999999E-2</v>
      </c>
      <c r="F53" s="204">
        <v>4.8000000000000001E-2</v>
      </c>
      <c r="G53" s="204">
        <v>5.2900000000000003E-2</v>
      </c>
      <c r="H53" s="198"/>
      <c r="I53" s="203" t="s">
        <v>327</v>
      </c>
      <c r="J53" s="204">
        <v>7.4779999999999999E-2</v>
      </c>
      <c r="K53" s="204">
        <v>7.4819999999999998E-2</v>
      </c>
      <c r="L53" s="204">
        <v>7.3139999999999997E-2</v>
      </c>
      <c r="M53" s="204">
        <v>7.5539999999999996E-2</v>
      </c>
      <c r="N53" s="204">
        <v>7.1190000000000003E-2</v>
      </c>
      <c r="O53" s="204">
        <v>6.8390000000000006E-2</v>
      </c>
    </row>
    <row r="54" spans="1:15" x14ac:dyDescent="0.35">
      <c r="A54" s="185" t="s">
        <v>328</v>
      </c>
      <c r="B54" s="198">
        <v>5.2499999999999998E-2</v>
      </c>
      <c r="C54" s="198">
        <v>5.2499999999999998E-2</v>
      </c>
      <c r="D54" s="199">
        <v>5.2499999999999998E-2</v>
      </c>
      <c r="E54" s="199">
        <v>5.2499999999999998E-2</v>
      </c>
      <c r="F54" s="199">
        <v>5.2499999999999998E-2</v>
      </c>
      <c r="G54" s="199">
        <v>5.5E-2</v>
      </c>
      <c r="H54" s="199"/>
      <c r="I54" s="185" t="s">
        <v>329</v>
      </c>
      <c r="J54" s="198">
        <v>7.4899999999999994E-2</v>
      </c>
      <c r="K54" s="199">
        <v>7.4759999999999993E-2</v>
      </c>
      <c r="L54" s="199">
        <v>7.2120000000000004E-2</v>
      </c>
      <c r="M54" s="199">
        <v>7.4569999999999997E-2</v>
      </c>
      <c r="N54" s="199">
        <v>7.1499999999999994E-2</v>
      </c>
      <c r="O54" s="199">
        <v>7.0180000000000006E-2</v>
      </c>
    </row>
    <row r="55" spans="1:15" x14ac:dyDescent="0.35">
      <c r="A55" s="203" t="s">
        <v>330</v>
      </c>
      <c r="B55" s="204">
        <v>3.3500000000000002E-2</v>
      </c>
      <c r="C55" s="204">
        <v>3.3500000000000002E-2</v>
      </c>
      <c r="D55" s="204">
        <v>3.3500000000000002E-2</v>
      </c>
      <c r="E55" s="204">
        <v>3.3500000000000002E-2</v>
      </c>
      <c r="F55" s="204">
        <v>3.3500000000000002E-2</v>
      </c>
      <c r="G55" s="204">
        <v>3.3500000000000002E-2</v>
      </c>
      <c r="H55" s="198"/>
      <c r="I55" s="203" t="s">
        <v>331</v>
      </c>
      <c r="J55" s="204" t="s">
        <v>430</v>
      </c>
      <c r="K55" s="204" t="s">
        <v>430</v>
      </c>
      <c r="L55" s="204">
        <v>5.7509999999999999E-2</v>
      </c>
      <c r="M55" s="204">
        <v>5.9790000000000003E-2</v>
      </c>
      <c r="N55" s="204">
        <v>5.6529999999999997E-2</v>
      </c>
      <c r="O55" s="204">
        <v>5.7099999999999998E-2</v>
      </c>
    </row>
    <row r="56" spans="1:15" x14ac:dyDescent="0.35">
      <c r="A56" s="185" t="s">
        <v>332</v>
      </c>
      <c r="B56" s="198">
        <v>0.06</v>
      </c>
      <c r="C56" s="198">
        <v>5.8999999999999997E-2</v>
      </c>
      <c r="D56" s="199">
        <v>6.4500000000000002E-2</v>
      </c>
      <c r="E56" s="199">
        <v>6.93E-2</v>
      </c>
      <c r="F56" s="199">
        <v>7.2700000000000001E-2</v>
      </c>
      <c r="G56" s="199">
        <v>5.9299999999999999E-2</v>
      </c>
      <c r="H56" s="199"/>
      <c r="I56" s="185" t="s">
        <v>333</v>
      </c>
      <c r="J56" s="198">
        <v>6.4460000000000003E-2</v>
      </c>
      <c r="K56" s="199">
        <v>6.4500000000000002E-2</v>
      </c>
      <c r="L56" s="199">
        <v>6.1879999999999998E-2</v>
      </c>
      <c r="M56" s="199">
        <v>6.3659999999999994E-2</v>
      </c>
      <c r="N56" s="199">
        <v>6.0519999999999997E-2</v>
      </c>
      <c r="O56" s="199">
        <v>6.0109999999999997E-2</v>
      </c>
    </row>
    <row r="57" spans="1:15" x14ac:dyDescent="0.35">
      <c r="A57" s="203" t="s">
        <v>334</v>
      </c>
      <c r="B57" s="204">
        <v>7.1999999999999995E-2</v>
      </c>
      <c r="C57" s="204">
        <v>7.0499999999999993E-2</v>
      </c>
      <c r="D57" s="204">
        <v>7.1499999999999994E-2</v>
      </c>
      <c r="E57" s="204">
        <v>7.5399999999999995E-2</v>
      </c>
      <c r="F57" s="204">
        <v>7.0099999999999996E-2</v>
      </c>
      <c r="G57" s="204">
        <v>6.4199999999999993E-2</v>
      </c>
      <c r="H57" s="198"/>
      <c r="I57" s="203" t="s">
        <v>335</v>
      </c>
      <c r="J57" s="204">
        <v>6.5299999999999997E-2</v>
      </c>
      <c r="K57" s="204">
        <v>6.5269999999999995E-2</v>
      </c>
      <c r="L57" s="204">
        <v>6.3600000000000004E-2</v>
      </c>
      <c r="M57" s="204">
        <v>6.5809999999999994E-2</v>
      </c>
      <c r="N57" s="204">
        <v>6.3469999999999999E-2</v>
      </c>
      <c r="O57" s="204">
        <v>6.3329999999999997E-2</v>
      </c>
    </row>
    <row r="58" spans="1:15" x14ac:dyDescent="0.35">
      <c r="A58" s="185" t="s">
        <v>336</v>
      </c>
      <c r="B58" s="198">
        <v>5.9299999999999999E-2</v>
      </c>
      <c r="C58" s="198">
        <v>5.8599999999999999E-2</v>
      </c>
      <c r="D58" s="199">
        <v>6.4500000000000002E-2</v>
      </c>
      <c r="E58" s="199">
        <v>7.0099999999999996E-2</v>
      </c>
      <c r="F58" s="199">
        <v>7.4200000000000002E-2</v>
      </c>
      <c r="G58" s="199">
        <v>5.91E-2</v>
      </c>
      <c r="H58" s="199"/>
      <c r="I58" s="185" t="s">
        <v>337</v>
      </c>
      <c r="J58" s="198">
        <v>6.9760000000000003E-2</v>
      </c>
      <c r="K58" s="199">
        <v>6.966E-2</v>
      </c>
      <c r="L58" s="199">
        <v>6.7650000000000002E-2</v>
      </c>
      <c r="M58" s="199">
        <v>6.9440000000000002E-2</v>
      </c>
      <c r="N58" s="199">
        <v>6.6739999999999994E-2</v>
      </c>
      <c r="O58" s="199">
        <v>6.4829999999999999E-2</v>
      </c>
    </row>
    <row r="59" spans="1:15" x14ac:dyDescent="0.35">
      <c r="A59" s="205" t="s">
        <v>338</v>
      </c>
      <c r="B59" s="206">
        <v>7.3300000000000004E-2</v>
      </c>
      <c r="C59" s="206">
        <v>7.0199999999999999E-2</v>
      </c>
      <c r="D59" s="206">
        <v>7.3300000000000004E-2</v>
      </c>
      <c r="E59" s="206">
        <v>7.3700000000000002E-2</v>
      </c>
      <c r="F59" s="206">
        <v>7.0099999999999996E-2</v>
      </c>
      <c r="G59" s="206">
        <v>6.4000000000000001E-2</v>
      </c>
      <c r="H59" s="198"/>
      <c r="I59" s="205" t="s">
        <v>339</v>
      </c>
      <c r="J59" s="207">
        <v>740.803</v>
      </c>
      <c r="K59" s="207">
        <v>729.32799999999997</v>
      </c>
      <c r="L59" s="207">
        <v>707.00199999999995</v>
      </c>
      <c r="M59" s="207">
        <v>681.61</v>
      </c>
      <c r="N59" s="207">
        <v>716.81</v>
      </c>
      <c r="O59" s="207">
        <v>698.26800000000003</v>
      </c>
    </row>
    <row r="60" spans="1:15" x14ac:dyDescent="0.35">
      <c r="A60" s="185" t="s">
        <v>10258</v>
      </c>
      <c r="B60" s="208"/>
      <c r="C60" s="208"/>
      <c r="D60" s="208"/>
      <c r="E60" s="209"/>
      <c r="F60" s="209"/>
      <c r="G60" s="181"/>
      <c r="H60" s="210"/>
      <c r="I60" s="185" t="s">
        <v>10259</v>
      </c>
      <c r="J60" s="211"/>
      <c r="K60" s="211"/>
      <c r="L60" s="211"/>
      <c r="M60" s="211"/>
      <c r="N60" s="211"/>
      <c r="O60" s="211"/>
    </row>
    <row r="61" spans="1:15" ht="14.5" x14ac:dyDescent="0.35">
      <c r="A61" s="1078" t="s">
        <v>340</v>
      </c>
      <c r="B61" s="1078"/>
      <c r="C61" s="1078"/>
      <c r="D61" s="1078"/>
      <c r="E61" s="1078"/>
      <c r="F61" s="1078"/>
      <c r="G61" s="1078"/>
      <c r="H61" s="212"/>
      <c r="I61" s="1074" t="s">
        <v>341</v>
      </c>
      <c r="J61" s="1074"/>
      <c r="K61" s="1074"/>
      <c r="L61" s="1074"/>
      <c r="M61" s="1074"/>
      <c r="N61" s="1074"/>
      <c r="O61" s="1074"/>
    </row>
    <row r="62" spans="1:15" x14ac:dyDescent="0.35">
      <c r="A62" s="213" t="s">
        <v>342</v>
      </c>
      <c r="B62" s="214">
        <v>46275</v>
      </c>
      <c r="C62" s="214" t="s">
        <v>318</v>
      </c>
      <c r="D62" s="214" t="s">
        <v>319</v>
      </c>
      <c r="E62" s="214" t="s">
        <v>323</v>
      </c>
      <c r="F62" s="214" t="s">
        <v>321</v>
      </c>
      <c r="G62" s="214" t="s">
        <v>322</v>
      </c>
      <c r="H62" s="210"/>
      <c r="I62" s="163" t="s">
        <v>343</v>
      </c>
      <c r="J62" s="160" t="s">
        <v>3</v>
      </c>
      <c r="K62" s="160" t="s">
        <v>344</v>
      </c>
      <c r="L62" s="164" t="s">
        <v>298</v>
      </c>
      <c r="M62" s="165" t="s">
        <v>4</v>
      </c>
      <c r="N62" s="165" t="s">
        <v>299</v>
      </c>
      <c r="O62" s="164" t="s">
        <v>300</v>
      </c>
    </row>
    <row r="63" spans="1:15" x14ac:dyDescent="0.35">
      <c r="A63" s="169" t="s">
        <v>345</v>
      </c>
      <c r="B63" s="215" t="s">
        <v>430</v>
      </c>
      <c r="C63" s="215" t="s">
        <v>430</v>
      </c>
      <c r="D63" s="215">
        <v>169</v>
      </c>
      <c r="E63" s="215">
        <v>167</v>
      </c>
      <c r="F63" s="215">
        <v>146</v>
      </c>
      <c r="G63" s="215">
        <v>125</v>
      </c>
      <c r="H63" s="210"/>
      <c r="I63" s="169" t="s">
        <v>10277</v>
      </c>
      <c r="J63" s="170">
        <v>4.8327999999999998</v>
      </c>
      <c r="K63" s="170">
        <v>5.0175999999999998</v>
      </c>
      <c r="L63" s="170">
        <v>5.0930999999999997</v>
      </c>
      <c r="M63" s="170">
        <v>5.2107999999999999</v>
      </c>
      <c r="N63" s="170">
        <v>6.0004999999999997</v>
      </c>
      <c r="O63" s="170">
        <v>5.6138000000000003</v>
      </c>
    </row>
    <row r="64" spans="1:15" x14ac:dyDescent="0.35">
      <c r="A64" s="174" t="s">
        <v>346</v>
      </c>
      <c r="B64" s="216">
        <v>103</v>
      </c>
      <c r="C64" s="216">
        <v>103</v>
      </c>
      <c r="D64" s="216">
        <v>113</v>
      </c>
      <c r="E64" s="216">
        <v>119</v>
      </c>
      <c r="F64" s="216">
        <v>107</v>
      </c>
      <c r="G64" s="216">
        <v>83</v>
      </c>
      <c r="H64" s="210"/>
      <c r="I64" s="174" t="s">
        <v>10278</v>
      </c>
      <c r="J64" s="175">
        <v>6.4484000000000004</v>
      </c>
      <c r="K64" s="175">
        <v>6.6597999999999997</v>
      </c>
      <c r="L64" s="175">
        <v>6.819</v>
      </c>
      <c r="M64" s="175">
        <v>6.4314999999999998</v>
      </c>
      <c r="N64" s="175">
        <v>6.8666</v>
      </c>
      <c r="O64" s="175">
        <v>6.2385999999999999</v>
      </c>
    </row>
    <row r="65" spans="1:15" x14ac:dyDescent="0.35">
      <c r="A65" s="169" t="s">
        <v>347</v>
      </c>
      <c r="B65" s="215">
        <v>96</v>
      </c>
      <c r="C65" s="215">
        <v>95</v>
      </c>
      <c r="D65" s="215">
        <v>85</v>
      </c>
      <c r="E65" s="215">
        <v>88</v>
      </c>
      <c r="F65" s="215">
        <v>80</v>
      </c>
      <c r="G65" s="215">
        <v>68</v>
      </c>
      <c r="H65" s="210"/>
      <c r="I65" s="169" t="s">
        <v>10279</v>
      </c>
      <c r="J65" s="170">
        <v>6.7611999999999997</v>
      </c>
      <c r="K65" s="170">
        <v>7.2149999999999999</v>
      </c>
      <c r="L65" s="170">
        <v>6.7762000000000002</v>
      </c>
      <c r="M65" s="170">
        <v>6.2575000000000003</v>
      </c>
      <c r="N65" s="170">
        <v>6.8503999999999996</v>
      </c>
      <c r="O65" s="170">
        <v>6.1630000000000003</v>
      </c>
    </row>
    <row r="66" spans="1:15" x14ac:dyDescent="0.35">
      <c r="A66" s="174" t="s">
        <v>348</v>
      </c>
      <c r="B66" s="216">
        <v>86</v>
      </c>
      <c r="C66" s="216">
        <v>87</v>
      </c>
      <c r="D66" s="216">
        <v>76</v>
      </c>
      <c r="E66" s="216">
        <v>82</v>
      </c>
      <c r="F66" s="216">
        <v>66</v>
      </c>
      <c r="G66" s="216">
        <v>65</v>
      </c>
      <c r="H66" s="210"/>
      <c r="I66" s="174" t="s">
        <v>10280</v>
      </c>
      <c r="J66" s="175">
        <v>5.5991999999999997</v>
      </c>
      <c r="K66" s="175">
        <v>6.8258999999999999</v>
      </c>
      <c r="L66" s="175">
        <v>6.3281000000000001</v>
      </c>
      <c r="M66" s="175">
        <v>5.9987000000000004</v>
      </c>
      <c r="N66" s="175">
        <v>6.9436999999999998</v>
      </c>
      <c r="O66" s="175">
        <v>6.1966999999999999</v>
      </c>
    </row>
    <row r="67" spans="1:15" x14ac:dyDescent="0.35">
      <c r="A67" s="169" t="s">
        <v>349</v>
      </c>
      <c r="B67" s="215" t="s">
        <v>430</v>
      </c>
      <c r="C67" s="215" t="s">
        <v>430</v>
      </c>
      <c r="D67" s="215">
        <v>236</v>
      </c>
      <c r="E67" s="215">
        <v>191</v>
      </c>
      <c r="F67" s="215">
        <v>172</v>
      </c>
      <c r="G67" s="215">
        <v>198</v>
      </c>
      <c r="H67" s="210"/>
      <c r="I67" s="169" t="s">
        <v>10281</v>
      </c>
      <c r="J67" s="170">
        <v>7.0422000000000002</v>
      </c>
      <c r="K67" s="170">
        <v>7.8055000000000003</v>
      </c>
      <c r="L67" s="170">
        <v>6.9252000000000002</v>
      </c>
      <c r="M67" s="170">
        <v>6.3979999999999997</v>
      </c>
      <c r="N67" s="170">
        <v>7.0906000000000002</v>
      </c>
      <c r="O67" s="170">
        <v>6.3665000000000003</v>
      </c>
    </row>
    <row r="68" spans="1:15" x14ac:dyDescent="0.35">
      <c r="A68" s="174" t="s">
        <v>350</v>
      </c>
      <c r="B68" s="216">
        <v>172</v>
      </c>
      <c r="C68" s="216">
        <v>171</v>
      </c>
      <c r="D68" s="216">
        <v>183</v>
      </c>
      <c r="E68" s="216">
        <v>156</v>
      </c>
      <c r="F68" s="216">
        <v>143</v>
      </c>
      <c r="G68" s="216">
        <v>157</v>
      </c>
      <c r="H68" s="210"/>
      <c r="I68" s="174" t="s">
        <v>10282</v>
      </c>
      <c r="J68" s="175">
        <v>0.77769999999999995</v>
      </c>
      <c r="K68" s="175">
        <v>5.9367000000000001</v>
      </c>
      <c r="L68" s="175">
        <v>5.476</v>
      </c>
      <c r="M68" s="175">
        <v>5.3377999999999997</v>
      </c>
      <c r="N68" s="175">
        <v>6.9770000000000003</v>
      </c>
      <c r="O68" s="175">
        <v>5.9987000000000004</v>
      </c>
    </row>
    <row r="69" spans="1:15" x14ac:dyDescent="0.35">
      <c r="A69" s="169" t="s">
        <v>351</v>
      </c>
      <c r="B69" s="215">
        <v>157</v>
      </c>
      <c r="C69" s="215">
        <v>161</v>
      </c>
      <c r="D69" s="215">
        <v>159</v>
      </c>
      <c r="E69" s="215">
        <v>128</v>
      </c>
      <c r="F69" s="215">
        <v>109</v>
      </c>
      <c r="G69" s="215">
        <v>120</v>
      </c>
      <c r="H69" s="210"/>
      <c r="I69" s="169" t="s">
        <v>10283</v>
      </c>
      <c r="J69" s="170">
        <v>1.2699999999999999E-2</v>
      </c>
      <c r="K69" s="170">
        <v>7.0880000000000001</v>
      </c>
      <c r="L69" s="170">
        <v>6.1768999999999998</v>
      </c>
      <c r="M69" s="170">
        <v>6.1859999999999999</v>
      </c>
      <c r="N69" s="170">
        <v>7.5551000000000004</v>
      </c>
      <c r="O69" s="170">
        <v>6.6746999999999996</v>
      </c>
    </row>
    <row r="70" spans="1:15" x14ac:dyDescent="0.35">
      <c r="A70" s="174" t="s">
        <v>352</v>
      </c>
      <c r="B70" s="216">
        <v>82</v>
      </c>
      <c r="C70" s="216">
        <v>81</v>
      </c>
      <c r="D70" s="216">
        <v>88</v>
      </c>
      <c r="E70" s="216">
        <v>74</v>
      </c>
      <c r="F70" s="216">
        <v>73</v>
      </c>
      <c r="G70" s="216">
        <v>94</v>
      </c>
      <c r="H70" s="210"/>
      <c r="I70" s="174" t="s">
        <v>10284</v>
      </c>
      <c r="J70" s="175">
        <v>-6.3723000000000001</v>
      </c>
      <c r="K70" s="175">
        <v>5.9497999999999998</v>
      </c>
      <c r="L70" s="175">
        <v>4.5933000000000002</v>
      </c>
      <c r="M70" s="175">
        <v>4.2384000000000004</v>
      </c>
      <c r="N70" s="175">
        <v>6.1064999999999996</v>
      </c>
      <c r="O70" s="175">
        <v>5.4217000000000004</v>
      </c>
    </row>
    <row r="71" spans="1:15" x14ac:dyDescent="0.35">
      <c r="A71" s="169" t="s">
        <v>10259</v>
      </c>
      <c r="B71" s="166"/>
      <c r="C71" s="166"/>
      <c r="D71" s="166"/>
      <c r="E71" s="166"/>
      <c r="F71" s="166"/>
      <c r="G71" s="166"/>
      <c r="H71" s="210"/>
      <c r="I71" s="169" t="s">
        <v>10285</v>
      </c>
      <c r="J71" s="170">
        <v>-15.7141</v>
      </c>
      <c r="K71" s="170">
        <v>5.8483999999999998</v>
      </c>
      <c r="L71" s="170">
        <v>2.5891999999999999</v>
      </c>
      <c r="M71" s="170">
        <v>2.6038000000000001</v>
      </c>
      <c r="N71" s="170">
        <v>5.6135000000000002</v>
      </c>
      <c r="O71" s="170">
        <v>5.1839000000000004</v>
      </c>
    </row>
    <row r="72" spans="1:15" ht="14.5" x14ac:dyDescent="0.35">
      <c r="A72" s="1074" t="s">
        <v>353</v>
      </c>
      <c r="B72" s="1074"/>
      <c r="C72" s="1074"/>
      <c r="D72" s="1074"/>
      <c r="E72" s="1074"/>
      <c r="F72" s="1074"/>
      <c r="G72" s="1074"/>
      <c r="H72" s="210"/>
      <c r="I72" s="174" t="s">
        <v>10286</v>
      </c>
      <c r="J72" s="175">
        <v>-4.5414000000000003</v>
      </c>
      <c r="K72" s="175">
        <v>6.5842999999999998</v>
      </c>
      <c r="L72" s="175">
        <v>5.2634999999999996</v>
      </c>
      <c r="M72" s="175">
        <v>5.1106999999999996</v>
      </c>
      <c r="N72" s="175">
        <v>6.7514000000000003</v>
      </c>
      <c r="O72" s="175">
        <v>6.0209000000000001</v>
      </c>
    </row>
    <row r="73" spans="1:15" x14ac:dyDescent="0.35">
      <c r="A73" s="163" t="s">
        <v>354</v>
      </c>
      <c r="B73" s="160" t="s">
        <v>3</v>
      </c>
      <c r="C73" s="160" t="s">
        <v>344</v>
      </c>
      <c r="D73" s="164" t="s">
        <v>298</v>
      </c>
      <c r="E73" s="165" t="s">
        <v>4</v>
      </c>
      <c r="F73" s="165" t="s">
        <v>299</v>
      </c>
      <c r="G73" s="164" t="s">
        <v>300</v>
      </c>
      <c r="H73" s="210"/>
      <c r="I73" s="169" t="s">
        <v>196</v>
      </c>
      <c r="J73" s="170">
        <v>0.49249999999999999</v>
      </c>
      <c r="K73" s="170">
        <v>6.0693000000000001</v>
      </c>
      <c r="L73" s="170">
        <v>5.5095000000000001</v>
      </c>
      <c r="M73" s="170">
        <v>5.3194999999999997</v>
      </c>
      <c r="N73" s="170">
        <v>7.0785</v>
      </c>
      <c r="O73" s="170">
        <v>6.0506000000000002</v>
      </c>
    </row>
    <row r="74" spans="1:15" x14ac:dyDescent="0.35">
      <c r="A74" s="169" t="s">
        <v>10292</v>
      </c>
      <c r="B74" s="170">
        <v>-2.2324000000000002</v>
      </c>
      <c r="C74" s="170">
        <v>3.6406999999999998</v>
      </c>
      <c r="D74" s="170">
        <v>2.6568999999999998</v>
      </c>
      <c r="E74" s="170">
        <v>0.82779999999999998</v>
      </c>
      <c r="F74" s="170">
        <v>9.5976999999999997</v>
      </c>
      <c r="G74" s="170">
        <v>9.3632000000000009</v>
      </c>
      <c r="H74" s="210"/>
      <c r="I74" s="174" t="s">
        <v>10287</v>
      </c>
      <c r="J74" s="175">
        <v>3.4039999999999999</v>
      </c>
      <c r="K74" s="175">
        <v>8.4597999999999995</v>
      </c>
      <c r="L74" s="175">
        <v>8.3980999999999995</v>
      </c>
      <c r="M74" s="175">
        <v>7.7202999999999999</v>
      </c>
      <c r="N74" s="175">
        <v>9.1266999999999996</v>
      </c>
      <c r="O74" s="175">
        <v>7.8564999999999996</v>
      </c>
    </row>
    <row r="75" spans="1:15" x14ac:dyDescent="0.35">
      <c r="A75" s="174" t="s">
        <v>10293</v>
      </c>
      <c r="B75" s="175">
        <v>-2.0886999999999998</v>
      </c>
      <c r="C75" s="175">
        <v>3.0933000000000002</v>
      </c>
      <c r="D75" s="175">
        <v>2.8353999999999999</v>
      </c>
      <c r="E75" s="175">
        <v>2.3159000000000001</v>
      </c>
      <c r="F75" s="175">
        <v>8.9743999999999993</v>
      </c>
      <c r="G75" s="175">
        <v>8.9415999999999993</v>
      </c>
      <c r="H75" s="210"/>
      <c r="I75" s="169" t="s">
        <v>10288</v>
      </c>
      <c r="J75" s="170">
        <v>0.66100000000000003</v>
      </c>
      <c r="K75" s="170">
        <v>5.9916</v>
      </c>
      <c r="L75" s="170">
        <v>5.5782999999999996</v>
      </c>
      <c r="M75" s="170">
        <v>5.3383000000000003</v>
      </c>
      <c r="N75" s="170">
        <v>6.8895999999999997</v>
      </c>
      <c r="O75" s="170">
        <v>5.9877000000000002</v>
      </c>
    </row>
    <row r="76" spans="1:15" x14ac:dyDescent="0.35">
      <c r="A76" s="169" t="s">
        <v>10294</v>
      </c>
      <c r="B76" s="170">
        <v>-7.4432999999999998</v>
      </c>
      <c r="C76" s="170">
        <v>9.0221</v>
      </c>
      <c r="D76" s="170">
        <v>5.3681000000000001</v>
      </c>
      <c r="E76" s="170">
        <v>3.7818999999999998</v>
      </c>
      <c r="F76" s="170">
        <v>7.8975</v>
      </c>
      <c r="G76" s="170">
        <v>7.4513999999999996</v>
      </c>
      <c r="H76" s="210"/>
      <c r="I76" s="174" t="s">
        <v>198</v>
      </c>
      <c r="J76" s="175">
        <v>-10.7682</v>
      </c>
      <c r="K76" s="175">
        <v>6.2984</v>
      </c>
      <c r="L76" s="175">
        <v>3.7425999999999999</v>
      </c>
      <c r="M76" s="175">
        <v>3.6154999999999999</v>
      </c>
      <c r="N76" s="175">
        <v>5.9545000000000003</v>
      </c>
      <c r="O76" s="175">
        <v>5.1233000000000004</v>
      </c>
    </row>
    <row r="77" spans="1:15" x14ac:dyDescent="0.35">
      <c r="A77" s="174" t="s">
        <v>10295</v>
      </c>
      <c r="B77" s="175">
        <v>6.9009</v>
      </c>
      <c r="C77" s="175">
        <v>6.4375999999999998</v>
      </c>
      <c r="D77" s="175">
        <v>6.3018999999999998</v>
      </c>
      <c r="E77" s="175">
        <v>6.1896000000000004</v>
      </c>
      <c r="F77" s="175">
        <v>6.7431000000000001</v>
      </c>
      <c r="G77" s="175">
        <v>6.0986000000000002</v>
      </c>
      <c r="H77" s="210"/>
      <c r="I77" s="169" t="s">
        <v>10289</v>
      </c>
      <c r="J77" s="170">
        <v>-9.2944999999999993</v>
      </c>
      <c r="K77" s="170">
        <v>6.0959000000000003</v>
      </c>
      <c r="L77" s="170">
        <v>3.0760999999999998</v>
      </c>
      <c r="M77" s="170">
        <v>3.8664999999999998</v>
      </c>
      <c r="N77" s="170">
        <v>6.9005999999999998</v>
      </c>
      <c r="O77" s="170">
        <v>5.4414999999999996</v>
      </c>
    </row>
    <row r="78" spans="1:15" x14ac:dyDescent="0.35">
      <c r="A78" s="169" t="s">
        <v>10296</v>
      </c>
      <c r="B78" s="170">
        <v>-18.794499999999999</v>
      </c>
      <c r="C78" s="170">
        <v>13.085800000000001</v>
      </c>
      <c r="D78" s="170">
        <v>4.1029999999999998</v>
      </c>
      <c r="E78" s="170">
        <v>9.6196000000000002</v>
      </c>
      <c r="F78" s="170">
        <v>13.906000000000001</v>
      </c>
      <c r="G78" s="170">
        <v>12.5448</v>
      </c>
      <c r="H78" s="183"/>
      <c r="I78" s="174" t="s">
        <v>10290</v>
      </c>
      <c r="J78" s="175">
        <v>2.8127</v>
      </c>
      <c r="K78" s="175">
        <v>6.9531999999999998</v>
      </c>
      <c r="L78" s="175">
        <v>6.1650999999999998</v>
      </c>
      <c r="M78" s="175">
        <v>6.1734999999999998</v>
      </c>
      <c r="N78" s="175">
        <v>7.3536999999999999</v>
      </c>
      <c r="O78" s="175">
        <v>6.3996000000000004</v>
      </c>
    </row>
    <row r="79" spans="1:15" x14ac:dyDescent="0.35">
      <c r="A79" s="174" t="s">
        <v>10297</v>
      </c>
      <c r="B79" s="175">
        <v>-9.8137000000000008</v>
      </c>
      <c r="C79" s="175">
        <v>6.7903000000000002</v>
      </c>
      <c r="D79" s="175">
        <v>4.2024999999999997</v>
      </c>
      <c r="E79" s="175">
        <v>3.1823999999999999</v>
      </c>
      <c r="F79" s="175">
        <v>7.3547000000000002</v>
      </c>
      <c r="G79" s="175">
        <v>6.8560999999999996</v>
      </c>
      <c r="H79" s="183"/>
      <c r="I79" s="169" t="s">
        <v>10291</v>
      </c>
      <c r="J79" s="170">
        <v>1.2069000000000001</v>
      </c>
      <c r="K79" s="170">
        <v>6.1681999999999997</v>
      </c>
      <c r="L79" s="170">
        <v>5.2003000000000004</v>
      </c>
      <c r="M79" s="170">
        <v>5.4893999999999998</v>
      </c>
      <c r="N79" s="170">
        <v>7.2481999999999998</v>
      </c>
      <c r="O79" s="170">
        <v>6.3346</v>
      </c>
    </row>
    <row r="80" spans="1:15" ht="14.5" x14ac:dyDescent="0.35">
      <c r="A80" s="169" t="s">
        <v>10298</v>
      </c>
      <c r="B80" s="170">
        <v>-1.0508999999999999</v>
      </c>
      <c r="C80" s="170">
        <v>4.0537999999999998</v>
      </c>
      <c r="D80" s="170">
        <v>5.4219999999999997</v>
      </c>
      <c r="E80" s="170">
        <v>3.3506999999999998</v>
      </c>
      <c r="F80" s="170" t="s">
        <v>430</v>
      </c>
      <c r="G80" s="170" t="s">
        <v>430</v>
      </c>
      <c r="H80" s="217"/>
      <c r="I80" s="218"/>
      <c r="J80" s="219"/>
      <c r="K80" s="219"/>
      <c r="L80" s="220"/>
      <c r="M80" s="221"/>
      <c r="N80" s="221"/>
      <c r="O80" s="220"/>
    </row>
    <row r="81" spans="1:15" ht="14.5" x14ac:dyDescent="0.35">
      <c r="A81" s="169"/>
      <c r="B81" s="170"/>
      <c r="C81" s="170"/>
      <c r="D81" s="170"/>
      <c r="E81" s="170"/>
      <c r="F81" s="170"/>
      <c r="G81" s="170"/>
      <c r="H81" s="217"/>
      <c r="I81" s="218"/>
      <c r="J81" s="219"/>
      <c r="K81" s="219"/>
      <c r="L81" s="220"/>
      <c r="M81" s="221"/>
      <c r="N81" s="221"/>
      <c r="O81" s="220"/>
    </row>
    <row r="82" spans="1:15" x14ac:dyDescent="0.35">
      <c r="A82" s="222" t="s">
        <v>355</v>
      </c>
    </row>
    <row r="83" spans="1:15" s="224" customFormat="1" x14ac:dyDescent="0.35">
      <c r="A83" s="223" t="s">
        <v>356</v>
      </c>
    </row>
  </sheetData>
  <mergeCells count="13">
    <mergeCell ref="A72:G72"/>
    <mergeCell ref="I27:O27"/>
    <mergeCell ref="A41:G41"/>
    <mergeCell ref="I41:O41"/>
    <mergeCell ref="A50:O50"/>
    <mergeCell ref="A61:G61"/>
    <mergeCell ref="I61:O61"/>
    <mergeCell ref="A3:O3"/>
    <mergeCell ref="L4:O4"/>
    <mergeCell ref="A5:O5"/>
    <mergeCell ref="A6:G6"/>
    <mergeCell ref="I6:O6"/>
    <mergeCell ref="A1:O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3397E-6FFE-4AAD-8114-13075E6CB01A}">
  <dimension ref="A1:Q253"/>
  <sheetViews>
    <sheetView showGridLines="0" zoomScaleNormal="100" workbookViewId="0">
      <pane xSplit="2" ySplit="6" topLeftCell="C7" activePane="bottomRight" state="frozen"/>
      <selection pane="topRight" activeCell="C1" sqref="C1"/>
      <selection pane="bottomLeft" activeCell="A7" sqref="A7"/>
      <selection pane="bottomRight" sqref="A1:P4"/>
    </sheetView>
  </sheetViews>
  <sheetFormatPr defaultRowHeight="14.5" x14ac:dyDescent="0.35"/>
  <cols>
    <col min="1" max="1" width="40.6328125" customWidth="1"/>
    <col min="2" max="16" width="10.6328125" customWidth="1"/>
  </cols>
  <sheetData>
    <row r="1" spans="1:17" ht="33" customHeight="1" x14ac:dyDescent="0.35">
      <c r="A1" s="1079" t="s">
        <v>10571</v>
      </c>
      <c r="B1" s="1080"/>
      <c r="C1" s="1080"/>
      <c r="D1" s="1080"/>
      <c r="E1" s="1080"/>
      <c r="F1" s="1080"/>
      <c r="G1" s="1080"/>
      <c r="H1" s="1080"/>
      <c r="I1" s="1080"/>
      <c r="J1" s="1080"/>
      <c r="K1" s="1080"/>
      <c r="L1" s="1080"/>
      <c r="M1" s="1080"/>
      <c r="N1" s="1080"/>
      <c r="O1" s="1080"/>
      <c r="P1" s="1080"/>
    </row>
    <row r="2" spans="1:17" ht="33" customHeight="1" x14ac:dyDescent="0.35">
      <c r="A2" s="1080"/>
      <c r="B2" s="1080"/>
      <c r="C2" s="1080"/>
      <c r="D2" s="1080"/>
      <c r="E2" s="1080"/>
      <c r="F2" s="1080"/>
      <c r="G2" s="1080"/>
      <c r="H2" s="1080"/>
      <c r="I2" s="1080"/>
      <c r="J2" s="1080"/>
      <c r="K2" s="1080"/>
      <c r="L2" s="1080"/>
      <c r="M2" s="1080"/>
      <c r="N2" s="1080"/>
      <c r="O2" s="1080"/>
      <c r="P2" s="1080"/>
    </row>
    <row r="3" spans="1:17" ht="33" customHeight="1" x14ac:dyDescent="0.35">
      <c r="A3" s="1080"/>
      <c r="B3" s="1080"/>
      <c r="C3" s="1080"/>
      <c r="D3" s="1080"/>
      <c r="E3" s="1080"/>
      <c r="F3" s="1080"/>
      <c r="G3" s="1080"/>
      <c r="H3" s="1080"/>
      <c r="I3" s="1080"/>
      <c r="J3" s="1080"/>
      <c r="K3" s="1080"/>
      <c r="L3" s="1080"/>
      <c r="M3" s="1080"/>
      <c r="N3" s="1080"/>
      <c r="O3" s="1080"/>
      <c r="P3" s="1080"/>
    </row>
    <row r="4" spans="1:17" ht="33" customHeight="1" x14ac:dyDescent="0.35">
      <c r="A4" s="1080"/>
      <c r="B4" s="1080"/>
      <c r="C4" s="1080"/>
      <c r="D4" s="1080"/>
      <c r="E4" s="1080"/>
      <c r="F4" s="1080"/>
      <c r="G4" s="1080"/>
      <c r="H4" s="1080"/>
      <c r="I4" s="1080"/>
      <c r="J4" s="1080"/>
      <c r="K4" s="1080"/>
      <c r="L4" s="1080"/>
      <c r="M4" s="1080"/>
      <c r="N4" s="1080"/>
      <c r="O4" s="1080"/>
      <c r="P4" s="1080"/>
    </row>
    <row r="5" spans="1:17" ht="15" customHeight="1" x14ac:dyDescent="0.35">
      <c r="A5" s="1062" t="s">
        <v>10572</v>
      </c>
      <c r="B5" s="1062"/>
      <c r="C5" s="1062"/>
      <c r="D5" s="1062"/>
      <c r="E5" s="1062"/>
      <c r="F5" s="1062"/>
      <c r="G5" s="1062"/>
      <c r="H5" s="1062"/>
      <c r="I5" s="1062"/>
      <c r="J5" s="1062"/>
      <c r="K5" s="1062"/>
      <c r="L5" s="1062"/>
      <c r="M5" s="1062"/>
      <c r="N5" s="1062"/>
      <c r="O5" s="1063" t="s">
        <v>10573</v>
      </c>
      <c r="P5" s="1062"/>
    </row>
    <row r="6" spans="1:17" ht="40" customHeight="1" x14ac:dyDescent="0.35">
      <c r="B6" s="1064" t="s">
        <v>10574</v>
      </c>
      <c r="C6" s="1064" t="s">
        <v>3</v>
      </c>
      <c r="D6" s="1064" t="s">
        <v>50</v>
      </c>
      <c r="E6" s="1064" t="s">
        <v>51</v>
      </c>
      <c r="F6" s="1064" t="s">
        <v>182</v>
      </c>
      <c r="G6" s="1064" t="s">
        <v>4</v>
      </c>
      <c r="H6" s="1064" t="s">
        <v>52</v>
      </c>
      <c r="I6" s="1064" t="s">
        <v>53</v>
      </c>
      <c r="J6" s="1064" t="s">
        <v>54</v>
      </c>
      <c r="K6" s="1064" t="s">
        <v>55</v>
      </c>
      <c r="L6" s="1064" t="s">
        <v>421</v>
      </c>
      <c r="M6" s="1064" t="s">
        <v>422</v>
      </c>
      <c r="N6" s="1064" t="s">
        <v>423</v>
      </c>
      <c r="O6" s="1064" t="s">
        <v>424</v>
      </c>
      <c r="P6" s="1064" t="s">
        <v>11</v>
      </c>
      <c r="Q6" s="1064"/>
    </row>
    <row r="7" spans="1:17" x14ac:dyDescent="0.35">
      <c r="A7" s="1065" t="s">
        <v>10260</v>
      </c>
      <c r="B7" s="1065"/>
      <c r="C7" s="1065"/>
      <c r="D7" s="1065"/>
      <c r="E7" s="1065"/>
      <c r="F7" s="1065"/>
      <c r="G7" s="1065"/>
      <c r="H7" s="1065"/>
      <c r="I7" s="1065"/>
      <c r="J7" s="1065"/>
      <c r="K7" s="1065"/>
      <c r="L7" s="1065"/>
      <c r="M7" s="1065"/>
      <c r="N7" s="1065"/>
      <c r="O7" s="1065"/>
      <c r="P7" s="1065"/>
    </row>
    <row r="8" spans="1:17" x14ac:dyDescent="0.35">
      <c r="A8" s="84" t="s">
        <v>92</v>
      </c>
      <c r="B8" s="51">
        <v>15</v>
      </c>
      <c r="C8" s="59">
        <v>-0.91569999999999996</v>
      </c>
      <c r="D8" s="59">
        <v>8.1335999999999995</v>
      </c>
      <c r="E8" s="59">
        <v>11.564299999999999</v>
      </c>
      <c r="F8" s="59"/>
      <c r="G8" s="59">
        <v>5.3632</v>
      </c>
      <c r="H8" s="59">
        <v>2.4462000000000002</v>
      </c>
      <c r="I8" s="59">
        <v>13.297000000000001</v>
      </c>
      <c r="J8" s="59">
        <v>13.6921</v>
      </c>
      <c r="K8" s="59">
        <v>13.704700000000001</v>
      </c>
      <c r="L8" s="59">
        <v>3.3744000000000001</v>
      </c>
      <c r="M8" s="59">
        <v>20.317499999999999</v>
      </c>
      <c r="N8" s="59">
        <v>4.3982000000000001</v>
      </c>
      <c r="O8" s="59">
        <v>7.4858000000000002</v>
      </c>
      <c r="P8" s="88">
        <v>-1.3722000000000001</v>
      </c>
    </row>
    <row r="9" spans="1:17" x14ac:dyDescent="0.35">
      <c r="A9" s="85" t="s">
        <v>97</v>
      </c>
      <c r="B9" s="52">
        <v>15</v>
      </c>
      <c r="C9" s="60">
        <v>-0.81810000000000005</v>
      </c>
      <c r="D9" s="60">
        <v>8.4303000000000008</v>
      </c>
      <c r="E9" s="60">
        <v>12.1966</v>
      </c>
      <c r="F9" s="60"/>
      <c r="G9" s="60">
        <v>6.5705999999999998</v>
      </c>
      <c r="H9" s="60">
        <v>3.6429</v>
      </c>
      <c r="I9" s="60">
        <v>14.6257</v>
      </c>
      <c r="J9" s="60">
        <v>14.9948</v>
      </c>
      <c r="K9" s="60">
        <v>14.8629</v>
      </c>
      <c r="L9" s="60">
        <v>3.6023999999999998</v>
      </c>
      <c r="M9" s="60">
        <v>20.915400000000002</v>
      </c>
      <c r="N9" s="60">
        <v>5.2141000000000002</v>
      </c>
      <c r="O9" s="60">
        <v>8.6427999999999994</v>
      </c>
      <c r="P9" s="89">
        <v>-1.3388</v>
      </c>
    </row>
    <row r="10" spans="1:17" x14ac:dyDescent="0.35">
      <c r="A10" s="85" t="s">
        <v>98</v>
      </c>
      <c r="B10" s="52">
        <v>17</v>
      </c>
      <c r="C10" s="60">
        <v>-0.62729999999999997</v>
      </c>
      <c r="D10" s="60">
        <v>7.7462</v>
      </c>
      <c r="E10" s="60">
        <v>12.09</v>
      </c>
      <c r="F10" s="60"/>
      <c r="G10" s="60">
        <v>7.1017000000000001</v>
      </c>
      <c r="H10" s="60">
        <v>1.6957</v>
      </c>
      <c r="I10" s="60">
        <v>13.126200000000001</v>
      </c>
      <c r="J10" s="60">
        <v>11.7456</v>
      </c>
      <c r="K10" s="60">
        <v>14.504099999999999</v>
      </c>
      <c r="L10" s="60">
        <v>2.9314</v>
      </c>
      <c r="M10" s="60">
        <v>20.470400000000001</v>
      </c>
      <c r="N10" s="60">
        <v>5.5979000000000001</v>
      </c>
      <c r="O10" s="60">
        <v>9.2104999999999997</v>
      </c>
      <c r="P10" s="89">
        <v>-1.419</v>
      </c>
    </row>
    <row r="11" spans="1:17" x14ac:dyDescent="0.35">
      <c r="A11" s="85" t="s">
        <v>99</v>
      </c>
      <c r="B11" s="52">
        <v>17</v>
      </c>
      <c r="C11" s="60">
        <v>-0.51529999999999998</v>
      </c>
      <c r="D11" s="60">
        <v>8.1187000000000005</v>
      </c>
      <c r="E11" s="60">
        <v>12.880699999999999</v>
      </c>
      <c r="F11" s="60"/>
      <c r="G11" s="60">
        <v>8.6244999999999994</v>
      </c>
      <c r="H11" s="60">
        <v>3.0804999999999998</v>
      </c>
      <c r="I11" s="60">
        <v>14.581099999999999</v>
      </c>
      <c r="J11" s="60">
        <v>13.1896</v>
      </c>
      <c r="K11" s="60">
        <v>15.6038</v>
      </c>
      <c r="L11" s="60">
        <v>3.2159</v>
      </c>
      <c r="M11" s="60">
        <v>21.224399999999999</v>
      </c>
      <c r="N11" s="60">
        <v>6.6390000000000002</v>
      </c>
      <c r="O11" s="60">
        <v>10.691000000000001</v>
      </c>
      <c r="P11" s="89">
        <v>-1.3855</v>
      </c>
    </row>
    <row r="12" spans="1:17" x14ac:dyDescent="0.35">
      <c r="A12" s="1069" t="s">
        <v>10261</v>
      </c>
      <c r="B12" s="1066"/>
      <c r="C12" s="1067"/>
      <c r="D12" s="1067"/>
      <c r="E12" s="1067"/>
      <c r="F12" s="1067"/>
      <c r="G12" s="1067"/>
      <c r="H12" s="1067"/>
      <c r="I12" s="1067"/>
      <c r="J12" s="1067"/>
      <c r="K12" s="1067"/>
      <c r="L12" s="1067"/>
      <c r="M12" s="1067"/>
      <c r="N12" s="1067"/>
      <c r="O12" s="1067"/>
      <c r="P12" s="1068"/>
    </row>
    <row r="13" spans="1:17" x14ac:dyDescent="0.35">
      <c r="A13" s="85" t="s">
        <v>102</v>
      </c>
      <c r="B13" s="52">
        <v>15</v>
      </c>
      <c r="C13" s="60">
        <v>-2.4359000000000002</v>
      </c>
      <c r="D13" s="60">
        <v>6.6327999999999996</v>
      </c>
      <c r="E13" s="60">
        <v>6.6531000000000002</v>
      </c>
      <c r="F13" s="60"/>
      <c r="G13" s="60">
        <v>1.3507</v>
      </c>
      <c r="H13" s="60">
        <v>1.0888</v>
      </c>
      <c r="I13" s="60">
        <v>11.6891</v>
      </c>
      <c r="J13" s="60">
        <v>10.0289</v>
      </c>
      <c r="K13" s="60">
        <v>12.1892</v>
      </c>
      <c r="L13" s="60">
        <v>2.0781000000000001</v>
      </c>
      <c r="M13" s="60">
        <v>15.484400000000001</v>
      </c>
      <c r="N13" s="60">
        <v>-7.1599999999999997E-2</v>
      </c>
      <c r="O13" s="60">
        <v>3.1436000000000002</v>
      </c>
      <c r="P13" s="89">
        <v>-2.3626999999999998</v>
      </c>
    </row>
    <row r="14" spans="1:17" x14ac:dyDescent="0.35">
      <c r="A14" s="85" t="s">
        <v>103</v>
      </c>
      <c r="B14" s="52">
        <v>15</v>
      </c>
      <c r="C14" s="60">
        <v>-2.3614000000000002</v>
      </c>
      <c r="D14" s="60">
        <v>6.8742999999999999</v>
      </c>
      <c r="E14" s="60">
        <v>7.1440999999999999</v>
      </c>
      <c r="F14" s="60"/>
      <c r="G14" s="60">
        <v>2.2953000000000001</v>
      </c>
      <c r="H14" s="60">
        <v>2.0406</v>
      </c>
      <c r="I14" s="60">
        <v>12.758900000000001</v>
      </c>
      <c r="J14" s="60">
        <v>11.055300000000001</v>
      </c>
      <c r="K14" s="60">
        <v>13.159800000000001</v>
      </c>
      <c r="L14" s="60">
        <v>2.2591000000000001</v>
      </c>
      <c r="M14" s="60">
        <v>15.953200000000001</v>
      </c>
      <c r="N14" s="60">
        <v>0.56669999999999998</v>
      </c>
      <c r="O14" s="60">
        <v>4.0521000000000003</v>
      </c>
      <c r="P14" s="89">
        <v>-2.3388</v>
      </c>
    </row>
    <row r="15" spans="1:17" x14ac:dyDescent="0.35">
      <c r="A15" s="85" t="s">
        <v>104</v>
      </c>
      <c r="B15" s="52">
        <v>31</v>
      </c>
      <c r="C15" s="60">
        <v>-1.7124999999999999</v>
      </c>
      <c r="D15" s="60">
        <v>6.36</v>
      </c>
      <c r="E15" s="60">
        <v>7.9833999999999996</v>
      </c>
      <c r="F15" s="60"/>
      <c r="G15" s="60">
        <v>3.0693000000000001</v>
      </c>
      <c r="H15" s="60">
        <v>-0.36420000000000002</v>
      </c>
      <c r="I15" s="60">
        <v>10.698399999999999</v>
      </c>
      <c r="J15" s="60">
        <v>10.4619</v>
      </c>
      <c r="K15" s="60">
        <v>13.2197</v>
      </c>
      <c r="L15" s="60">
        <v>2.0005999999999999</v>
      </c>
      <c r="M15" s="60">
        <v>16.5504</v>
      </c>
      <c r="N15" s="60">
        <v>1.5858000000000001</v>
      </c>
      <c r="O15" s="60">
        <v>4.8292000000000002</v>
      </c>
      <c r="P15" s="89">
        <v>-1.6283000000000001</v>
      </c>
    </row>
    <row r="16" spans="1:17" x14ac:dyDescent="0.35">
      <c r="A16" s="85" t="s">
        <v>105</v>
      </c>
      <c r="B16" s="52">
        <v>31</v>
      </c>
      <c r="C16" s="60">
        <v>-1.6412</v>
      </c>
      <c r="D16" s="60">
        <v>6.6448</v>
      </c>
      <c r="E16" s="60">
        <v>8.4776000000000007</v>
      </c>
      <c r="F16" s="60"/>
      <c r="G16" s="60">
        <v>4.3872999999999998</v>
      </c>
      <c r="H16" s="60">
        <v>0.91849999999999998</v>
      </c>
      <c r="I16" s="60">
        <v>12.1296</v>
      </c>
      <c r="J16" s="60">
        <v>11.8225</v>
      </c>
      <c r="K16" s="60">
        <v>14.3209</v>
      </c>
      <c r="L16" s="60">
        <v>2.202</v>
      </c>
      <c r="M16" s="60">
        <v>17.048500000000001</v>
      </c>
      <c r="N16" s="60">
        <v>2.2900999999999998</v>
      </c>
      <c r="O16" s="60">
        <v>6.0919999999999996</v>
      </c>
      <c r="P16" s="89">
        <v>-1.59</v>
      </c>
    </row>
    <row r="17" spans="1:16" x14ac:dyDescent="0.35">
      <c r="A17" s="1069" t="s">
        <v>10262</v>
      </c>
      <c r="B17" s="1066"/>
      <c r="C17" s="1067"/>
      <c r="D17" s="1067"/>
      <c r="E17" s="1067"/>
      <c r="F17" s="1067"/>
      <c r="G17" s="1067"/>
      <c r="H17" s="1067"/>
      <c r="I17" s="1067"/>
      <c r="J17" s="1067"/>
      <c r="K17" s="1067"/>
      <c r="L17" s="1067"/>
      <c r="M17" s="1067"/>
      <c r="N17" s="1067"/>
      <c r="O17" s="1067"/>
      <c r="P17" s="1068"/>
    </row>
    <row r="18" spans="1:16" x14ac:dyDescent="0.35">
      <c r="A18" s="85" t="s">
        <v>108</v>
      </c>
      <c r="B18" s="52">
        <v>15</v>
      </c>
      <c r="C18" s="60">
        <v>-4.0026999999999999</v>
      </c>
      <c r="D18" s="60">
        <v>3.1132</v>
      </c>
      <c r="E18" s="60">
        <v>-0.12820000000000001</v>
      </c>
      <c r="F18" s="60"/>
      <c r="G18" s="60">
        <v>-3.2818000000000001</v>
      </c>
      <c r="H18" s="60">
        <v>-1.4579</v>
      </c>
      <c r="I18" s="60">
        <v>8.3528000000000002</v>
      </c>
      <c r="J18" s="60">
        <v>8.1989000000000001</v>
      </c>
      <c r="K18" s="60">
        <v>11.0932</v>
      </c>
      <c r="L18" s="60">
        <v>-0.66479999999999995</v>
      </c>
      <c r="M18" s="60">
        <v>8.5290999999999997</v>
      </c>
      <c r="N18" s="60">
        <v>-6.5433000000000003</v>
      </c>
      <c r="O18" s="60">
        <v>-1.9770000000000001</v>
      </c>
      <c r="P18" s="89">
        <v>-2.6783000000000001</v>
      </c>
    </row>
    <row r="19" spans="1:16" x14ac:dyDescent="0.35">
      <c r="A19" s="85" t="s">
        <v>109</v>
      </c>
      <c r="B19" s="52">
        <v>15</v>
      </c>
      <c r="C19" s="60">
        <v>-3.9331</v>
      </c>
      <c r="D19" s="60">
        <v>3.3342000000000001</v>
      </c>
      <c r="E19" s="60">
        <v>0.30609999999999998</v>
      </c>
      <c r="F19" s="60"/>
      <c r="G19" s="60">
        <v>-2.4283999999999999</v>
      </c>
      <c r="H19" s="60">
        <v>-0.57450000000000001</v>
      </c>
      <c r="I19" s="60">
        <v>9.3040000000000003</v>
      </c>
      <c r="J19" s="60">
        <v>9.1762999999999995</v>
      </c>
      <c r="K19" s="60">
        <v>12.106999999999999</v>
      </c>
      <c r="L19" s="60">
        <v>-0.4985</v>
      </c>
      <c r="M19" s="60">
        <v>8.9446999999999992</v>
      </c>
      <c r="N19" s="60">
        <v>-5.9785000000000004</v>
      </c>
      <c r="O19" s="60">
        <v>-1.1614</v>
      </c>
      <c r="P19" s="89">
        <v>-2.6562999999999999</v>
      </c>
    </row>
    <row r="20" spans="1:16" x14ac:dyDescent="0.35">
      <c r="A20" s="85" t="s">
        <v>110</v>
      </c>
      <c r="B20" s="52">
        <v>19</v>
      </c>
      <c r="C20" s="60">
        <v>-2.9529000000000001</v>
      </c>
      <c r="D20" s="60">
        <v>4.3494000000000002</v>
      </c>
      <c r="E20" s="60">
        <v>2.1657999999999999</v>
      </c>
      <c r="F20" s="60"/>
      <c r="G20" s="60">
        <v>-0.53890000000000005</v>
      </c>
      <c r="H20" s="60">
        <v>-1.4048</v>
      </c>
      <c r="I20" s="60">
        <v>9.4664000000000001</v>
      </c>
      <c r="J20" s="60">
        <v>8.1351999999999993</v>
      </c>
      <c r="K20" s="60">
        <v>10.5398</v>
      </c>
      <c r="L20" s="60">
        <v>0.9103</v>
      </c>
      <c r="M20" s="60">
        <v>10.8093</v>
      </c>
      <c r="N20" s="60">
        <v>-3.4666000000000001</v>
      </c>
      <c r="O20" s="60">
        <v>0.83950000000000002</v>
      </c>
      <c r="P20" s="89">
        <v>-1.966</v>
      </c>
    </row>
    <row r="21" spans="1:16" x14ac:dyDescent="0.35">
      <c r="A21" s="85" t="s">
        <v>111</v>
      </c>
      <c r="B21" s="52">
        <v>20</v>
      </c>
      <c r="C21" s="60">
        <v>-2.9239999999999999</v>
      </c>
      <c r="D21" s="60">
        <v>4.5804</v>
      </c>
      <c r="E21" s="60">
        <v>2.7951000000000001</v>
      </c>
      <c r="F21" s="60"/>
      <c r="G21" s="60">
        <v>0.75839999999999996</v>
      </c>
      <c r="H21" s="60">
        <v>-0.1183</v>
      </c>
      <c r="I21" s="60">
        <v>10.875400000000001</v>
      </c>
      <c r="J21" s="60">
        <v>9.4751999999999992</v>
      </c>
      <c r="K21" s="60">
        <v>11.8172</v>
      </c>
      <c r="L21" s="60">
        <v>1.0664</v>
      </c>
      <c r="M21" s="60">
        <v>11.4162</v>
      </c>
      <c r="N21" s="60">
        <v>-2.6052</v>
      </c>
      <c r="O21" s="60">
        <v>2.0829</v>
      </c>
      <c r="P21" s="89">
        <v>-1.9681</v>
      </c>
    </row>
    <row r="22" spans="1:16" x14ac:dyDescent="0.35">
      <c r="A22" s="1069" t="s">
        <v>10263</v>
      </c>
      <c r="B22" s="1066"/>
      <c r="C22" s="1067"/>
      <c r="D22" s="1067"/>
      <c r="E22" s="1067"/>
      <c r="F22" s="1067"/>
      <c r="G22" s="1067"/>
      <c r="H22" s="1067"/>
      <c r="I22" s="1067"/>
      <c r="J22" s="1067"/>
      <c r="K22" s="1067"/>
      <c r="L22" s="1067"/>
      <c r="M22" s="1067"/>
      <c r="N22" s="1067"/>
      <c r="O22" s="1067"/>
      <c r="P22" s="1068"/>
    </row>
    <row r="23" spans="1:16" x14ac:dyDescent="0.35">
      <c r="A23" s="85" t="s">
        <v>114</v>
      </c>
      <c r="B23" s="52">
        <v>15</v>
      </c>
      <c r="C23" s="60">
        <v>-2.1627000000000001</v>
      </c>
      <c r="D23" s="60">
        <v>6.1070000000000002</v>
      </c>
      <c r="E23" s="60">
        <v>6.9283999999999999</v>
      </c>
      <c r="F23" s="60"/>
      <c r="G23" s="60">
        <v>3.2296</v>
      </c>
      <c r="H23" s="60">
        <v>1.6063000000000001</v>
      </c>
      <c r="I23" s="60">
        <v>13.261100000000001</v>
      </c>
      <c r="J23" s="60">
        <v>12.32</v>
      </c>
      <c r="K23" s="60">
        <v>13.504799999999999</v>
      </c>
      <c r="L23" s="60">
        <v>1.4191</v>
      </c>
      <c r="M23" s="60">
        <v>16.169899999999998</v>
      </c>
      <c r="N23" s="60">
        <v>1.1648000000000001</v>
      </c>
      <c r="O23" s="60">
        <v>4.6519000000000004</v>
      </c>
      <c r="P23" s="89">
        <v>-2.1255999999999999</v>
      </c>
    </row>
    <row r="24" spans="1:16" x14ac:dyDescent="0.35">
      <c r="A24" s="85" t="s">
        <v>115</v>
      </c>
      <c r="B24" s="52">
        <v>15</v>
      </c>
      <c r="C24" s="60">
        <v>-2.0872999999999999</v>
      </c>
      <c r="D24" s="60">
        <v>6.3555999999999999</v>
      </c>
      <c r="E24" s="60">
        <v>7.4394</v>
      </c>
      <c r="F24" s="60"/>
      <c r="G24" s="60">
        <v>4.2203999999999997</v>
      </c>
      <c r="H24" s="60">
        <v>2.5928</v>
      </c>
      <c r="I24" s="60">
        <v>14.376300000000001</v>
      </c>
      <c r="J24" s="60">
        <v>13.4544</v>
      </c>
      <c r="K24" s="60">
        <v>14.6144</v>
      </c>
      <c r="L24" s="60">
        <v>1.6054999999999999</v>
      </c>
      <c r="M24" s="60">
        <v>16.659500000000001</v>
      </c>
      <c r="N24" s="60">
        <v>1.8339000000000001</v>
      </c>
      <c r="O24" s="60">
        <v>5.6025999999999998</v>
      </c>
      <c r="P24" s="89">
        <v>-2.1017000000000001</v>
      </c>
    </row>
    <row r="25" spans="1:16" x14ac:dyDescent="0.35">
      <c r="A25" s="85" t="s">
        <v>116</v>
      </c>
      <c r="B25" s="52">
        <v>21</v>
      </c>
      <c r="C25" s="60">
        <v>-1.6705000000000001</v>
      </c>
      <c r="D25" s="60">
        <v>5.8680000000000003</v>
      </c>
      <c r="E25" s="60">
        <v>7.6635999999999997</v>
      </c>
      <c r="F25" s="60"/>
      <c r="G25" s="60">
        <v>3.6311</v>
      </c>
      <c r="H25" s="60">
        <v>0.67600000000000005</v>
      </c>
      <c r="I25" s="60">
        <v>12.0238</v>
      </c>
      <c r="J25" s="60">
        <v>11.530200000000001</v>
      </c>
      <c r="K25" s="60">
        <v>12.742599999999999</v>
      </c>
      <c r="L25" s="60">
        <v>1.7214</v>
      </c>
      <c r="M25" s="60">
        <v>16.266999999999999</v>
      </c>
      <c r="N25" s="60">
        <v>1.5093000000000001</v>
      </c>
      <c r="O25" s="60">
        <v>5.6158000000000001</v>
      </c>
      <c r="P25" s="89">
        <v>-1.9017999999999999</v>
      </c>
    </row>
    <row r="26" spans="1:16" x14ac:dyDescent="0.35">
      <c r="A26" s="85" t="s">
        <v>117</v>
      </c>
      <c r="B26" s="52">
        <v>21</v>
      </c>
      <c r="C26" s="60">
        <v>-1.5482</v>
      </c>
      <c r="D26" s="60">
        <v>6.2431999999999999</v>
      </c>
      <c r="E26" s="60">
        <v>8.41</v>
      </c>
      <c r="F26" s="60"/>
      <c r="G26" s="60">
        <v>5.0720999999999998</v>
      </c>
      <c r="H26" s="60">
        <v>2.0127999999999999</v>
      </c>
      <c r="I26" s="60">
        <v>13.431900000000001</v>
      </c>
      <c r="J26" s="60">
        <v>12.993499999999999</v>
      </c>
      <c r="K26" s="60">
        <v>14.062799999999999</v>
      </c>
      <c r="L26" s="60">
        <v>2.0017</v>
      </c>
      <c r="M26" s="60">
        <v>16.974799999999998</v>
      </c>
      <c r="N26" s="60">
        <v>2.4807000000000001</v>
      </c>
      <c r="O26" s="60">
        <v>6.9973000000000001</v>
      </c>
      <c r="P26" s="89">
        <v>-1.8633</v>
      </c>
    </row>
    <row r="27" spans="1:16" x14ac:dyDescent="0.35">
      <c r="A27" s="1069" t="s">
        <v>10264</v>
      </c>
      <c r="B27" s="1066"/>
      <c r="C27" s="1067"/>
      <c r="D27" s="1067"/>
      <c r="E27" s="1067"/>
      <c r="F27" s="1067"/>
      <c r="G27" s="1067"/>
      <c r="H27" s="1067"/>
      <c r="I27" s="1067"/>
      <c r="J27" s="1067"/>
      <c r="K27" s="1067"/>
      <c r="L27" s="1067"/>
      <c r="M27" s="1067"/>
      <c r="N27" s="1067"/>
      <c r="O27" s="1067"/>
      <c r="P27" s="1068"/>
    </row>
    <row r="28" spans="1:16" x14ac:dyDescent="0.35">
      <c r="A28" s="85" t="s">
        <v>120</v>
      </c>
      <c r="B28" s="52">
        <v>17</v>
      </c>
      <c r="C28" s="60">
        <v>-1.1308</v>
      </c>
      <c r="D28" s="60">
        <v>7.2793000000000001</v>
      </c>
      <c r="E28" s="60">
        <v>11.363200000000001</v>
      </c>
      <c r="F28" s="60"/>
      <c r="G28" s="60">
        <v>7.0133999999999999</v>
      </c>
      <c r="H28" s="60">
        <v>3.5369999999999999</v>
      </c>
      <c r="I28" s="60">
        <v>15.735099999999999</v>
      </c>
      <c r="J28" s="60">
        <v>15.1045</v>
      </c>
      <c r="K28" s="60">
        <v>15.283899999999999</v>
      </c>
      <c r="L28" s="60">
        <v>2.4756</v>
      </c>
      <c r="M28" s="60">
        <v>20.2864</v>
      </c>
      <c r="N28" s="60">
        <v>5.6952999999999996</v>
      </c>
      <c r="O28" s="60">
        <v>9.6340000000000003</v>
      </c>
      <c r="P28" s="89">
        <v>-2.1425000000000001</v>
      </c>
    </row>
    <row r="29" spans="1:16" x14ac:dyDescent="0.35">
      <c r="A29" s="85" t="s">
        <v>121</v>
      </c>
      <c r="B29" s="52">
        <v>17</v>
      </c>
      <c r="C29" s="60">
        <v>-1.056</v>
      </c>
      <c r="D29" s="60">
        <v>7.5209999999999999</v>
      </c>
      <c r="E29" s="60">
        <v>11.872999999999999</v>
      </c>
      <c r="F29" s="60"/>
      <c r="G29" s="60">
        <v>8.0066000000000006</v>
      </c>
      <c r="H29" s="60">
        <v>4.5147000000000004</v>
      </c>
      <c r="I29" s="60">
        <v>16.850000000000001</v>
      </c>
      <c r="J29" s="60">
        <v>16.264600000000002</v>
      </c>
      <c r="K29" s="60">
        <v>16.4848</v>
      </c>
      <c r="L29" s="60">
        <v>2.6555</v>
      </c>
      <c r="M29" s="60">
        <v>20.7715</v>
      </c>
      <c r="N29" s="60">
        <v>6.3673999999999999</v>
      </c>
      <c r="O29" s="60">
        <v>10.5944</v>
      </c>
      <c r="P29" s="89">
        <v>-2.1190000000000002</v>
      </c>
    </row>
    <row r="30" spans="1:16" x14ac:dyDescent="0.35">
      <c r="A30" s="85" t="s">
        <v>122</v>
      </c>
      <c r="B30" s="52">
        <v>17</v>
      </c>
      <c r="C30" s="60">
        <v>-0.74139999999999995</v>
      </c>
      <c r="D30" s="60">
        <v>7.37</v>
      </c>
      <c r="E30" s="60">
        <v>12.9825</v>
      </c>
      <c r="F30" s="60"/>
      <c r="G30" s="60">
        <v>8.4784000000000006</v>
      </c>
      <c r="H30" s="60">
        <v>2.3531</v>
      </c>
      <c r="I30" s="60">
        <v>14.912699999999999</v>
      </c>
      <c r="J30" s="60">
        <v>14.007</v>
      </c>
      <c r="K30" s="60">
        <v>15.106999999999999</v>
      </c>
      <c r="L30" s="60">
        <v>2.7597999999999998</v>
      </c>
      <c r="M30" s="60">
        <v>21.423500000000001</v>
      </c>
      <c r="N30" s="60">
        <v>7.5193000000000003</v>
      </c>
      <c r="O30" s="60">
        <v>10.839499999999999</v>
      </c>
      <c r="P30" s="89">
        <v>-1.8118000000000001</v>
      </c>
    </row>
    <row r="31" spans="1:16" x14ac:dyDescent="0.35">
      <c r="A31" s="85" t="s">
        <v>123</v>
      </c>
      <c r="B31" s="52">
        <v>17</v>
      </c>
      <c r="C31" s="60">
        <v>-0.63449999999999995</v>
      </c>
      <c r="D31" s="60">
        <v>7.7291999999999996</v>
      </c>
      <c r="E31" s="60">
        <v>13.7066</v>
      </c>
      <c r="F31" s="60"/>
      <c r="G31" s="60">
        <v>9.8513000000000002</v>
      </c>
      <c r="H31" s="60">
        <v>3.6717</v>
      </c>
      <c r="I31" s="60">
        <v>16.429200000000002</v>
      </c>
      <c r="J31" s="60">
        <v>15.495900000000001</v>
      </c>
      <c r="K31" s="60">
        <v>16.342400000000001</v>
      </c>
      <c r="L31" s="60">
        <v>3.0179999999999998</v>
      </c>
      <c r="M31" s="60">
        <v>22.139700000000001</v>
      </c>
      <c r="N31" s="60">
        <v>8.4481000000000002</v>
      </c>
      <c r="O31" s="60">
        <v>12.1591</v>
      </c>
      <c r="P31" s="89">
        <v>-1.7845</v>
      </c>
    </row>
    <row r="32" spans="1:16" x14ac:dyDescent="0.35">
      <c r="A32" s="1069" t="s">
        <v>10265</v>
      </c>
      <c r="B32" s="1066"/>
      <c r="C32" s="1067"/>
      <c r="D32" s="1067"/>
      <c r="E32" s="1067"/>
      <c r="F32" s="1067"/>
      <c r="G32" s="1067"/>
      <c r="H32" s="1067"/>
      <c r="I32" s="1067"/>
      <c r="J32" s="1067"/>
      <c r="K32" s="1067"/>
      <c r="L32" s="1067"/>
      <c r="M32" s="1067"/>
      <c r="N32" s="1067"/>
      <c r="O32" s="1067"/>
      <c r="P32" s="1068"/>
    </row>
    <row r="33" spans="1:16" x14ac:dyDescent="0.35">
      <c r="A33" s="85" t="s">
        <v>126</v>
      </c>
      <c r="B33" s="52">
        <v>16</v>
      </c>
      <c r="C33" s="60">
        <v>0.67549999999999999</v>
      </c>
      <c r="D33" s="60">
        <v>10.728</v>
      </c>
      <c r="E33" s="60">
        <v>20.2301</v>
      </c>
      <c r="F33" s="60"/>
      <c r="G33" s="60">
        <v>9.6489999999999991</v>
      </c>
      <c r="H33" s="60">
        <v>2.4725999999999999</v>
      </c>
      <c r="I33" s="60">
        <v>13.6031</v>
      </c>
      <c r="J33" s="60">
        <v>15.448399999999999</v>
      </c>
      <c r="K33" s="60">
        <v>16.376899999999999</v>
      </c>
      <c r="L33" s="60">
        <v>4.5471000000000004</v>
      </c>
      <c r="M33" s="60">
        <v>28.4269</v>
      </c>
      <c r="N33" s="60">
        <v>12.193</v>
      </c>
      <c r="O33" s="60">
        <v>12.2912</v>
      </c>
      <c r="P33" s="89">
        <v>-0.40260000000000001</v>
      </c>
    </row>
    <row r="34" spans="1:16" x14ac:dyDescent="0.35">
      <c r="A34" s="85" t="s">
        <v>127</v>
      </c>
      <c r="B34" s="52">
        <v>16</v>
      </c>
      <c r="C34" s="60">
        <v>0.76</v>
      </c>
      <c r="D34" s="60">
        <v>11.0085</v>
      </c>
      <c r="E34" s="60">
        <v>20.847300000000001</v>
      </c>
      <c r="F34" s="60"/>
      <c r="G34" s="60">
        <v>10.795</v>
      </c>
      <c r="H34" s="60">
        <v>3.5684999999999998</v>
      </c>
      <c r="I34" s="60">
        <v>14.8352</v>
      </c>
      <c r="J34" s="60">
        <v>16.782599999999999</v>
      </c>
      <c r="K34" s="60">
        <v>17.600999999999999</v>
      </c>
      <c r="L34" s="60">
        <v>4.7546999999999997</v>
      </c>
      <c r="M34" s="60">
        <v>29.013200000000001</v>
      </c>
      <c r="N34" s="60">
        <v>12.994400000000001</v>
      </c>
      <c r="O34" s="60">
        <v>13.395300000000001</v>
      </c>
      <c r="P34" s="89">
        <v>-0.37640000000000001</v>
      </c>
    </row>
    <row r="35" spans="1:16" x14ac:dyDescent="0.35">
      <c r="A35" s="85" t="s">
        <v>128</v>
      </c>
      <c r="B35" s="52">
        <v>20</v>
      </c>
      <c r="C35" s="60">
        <v>2.7381000000000002</v>
      </c>
      <c r="D35" s="60">
        <v>13.6051</v>
      </c>
      <c r="E35" s="60">
        <v>27.455100000000002</v>
      </c>
      <c r="F35" s="60"/>
      <c r="G35" s="60">
        <v>17.0199</v>
      </c>
      <c r="H35" s="60">
        <v>4.9314999999999998</v>
      </c>
      <c r="I35" s="60">
        <v>17.276499999999999</v>
      </c>
      <c r="J35" s="60">
        <v>16.470099999999999</v>
      </c>
      <c r="K35" s="60">
        <v>16.931000000000001</v>
      </c>
      <c r="L35" s="60">
        <v>6.8693999999999997</v>
      </c>
      <c r="M35" s="60">
        <v>34.0124</v>
      </c>
      <c r="N35" s="60">
        <v>19.050699999999999</v>
      </c>
      <c r="O35" s="60">
        <v>19.650200000000002</v>
      </c>
      <c r="P35" s="89">
        <v>0.66920000000000002</v>
      </c>
    </row>
    <row r="36" spans="1:16" x14ac:dyDescent="0.35">
      <c r="A36" s="85" t="s">
        <v>129</v>
      </c>
      <c r="B36" s="52">
        <v>20</v>
      </c>
      <c r="C36" s="60">
        <v>2.8559999999999999</v>
      </c>
      <c r="D36" s="60">
        <v>13.9976</v>
      </c>
      <c r="E36" s="60">
        <v>28.331800000000001</v>
      </c>
      <c r="F36" s="60"/>
      <c r="G36" s="60">
        <v>18.600899999999999</v>
      </c>
      <c r="H36" s="60">
        <v>6.3280000000000003</v>
      </c>
      <c r="I36" s="60">
        <v>18.806699999999999</v>
      </c>
      <c r="J36" s="60">
        <v>18.0501</v>
      </c>
      <c r="K36" s="60">
        <v>18.000599999999999</v>
      </c>
      <c r="L36" s="60">
        <v>7.1548999999999996</v>
      </c>
      <c r="M36" s="60">
        <v>34.850900000000003</v>
      </c>
      <c r="N36" s="60">
        <v>20.1798</v>
      </c>
      <c r="O36" s="60">
        <v>21.177499999999998</v>
      </c>
      <c r="P36" s="89">
        <v>0.70199999999999996</v>
      </c>
    </row>
    <row r="37" spans="1:16" x14ac:dyDescent="0.35">
      <c r="A37" s="1069" t="s">
        <v>10266</v>
      </c>
      <c r="B37" s="1066"/>
      <c r="C37" s="1067"/>
      <c r="D37" s="1067"/>
      <c r="E37" s="1067"/>
      <c r="F37" s="1067"/>
      <c r="G37" s="1067"/>
      <c r="H37" s="1067"/>
      <c r="I37" s="1067"/>
      <c r="J37" s="1067"/>
      <c r="K37" s="1067"/>
      <c r="L37" s="1067"/>
      <c r="M37" s="1067"/>
      <c r="N37" s="1067"/>
      <c r="O37" s="1067"/>
      <c r="P37" s="1068"/>
    </row>
    <row r="38" spans="1:16" x14ac:dyDescent="0.35">
      <c r="A38" s="85" t="s">
        <v>132</v>
      </c>
      <c r="B38" s="52">
        <v>11</v>
      </c>
      <c r="C38" s="60">
        <v>-2.8652000000000002</v>
      </c>
      <c r="D38" s="60">
        <v>3.0783</v>
      </c>
      <c r="E38" s="60">
        <v>2.2968000000000002</v>
      </c>
      <c r="F38" s="60"/>
      <c r="G38" s="60">
        <v>1.5049999999999999</v>
      </c>
      <c r="H38" s="60">
        <v>-1.7874000000000001</v>
      </c>
      <c r="I38" s="60">
        <v>11.578200000000001</v>
      </c>
      <c r="J38" s="60">
        <v>12.2035</v>
      </c>
      <c r="K38" s="60">
        <v>12.8477</v>
      </c>
      <c r="L38" s="60">
        <v>0.37190000000000001</v>
      </c>
      <c r="M38" s="60">
        <v>10.4795</v>
      </c>
      <c r="N38" s="60">
        <v>-1.9885999999999999</v>
      </c>
      <c r="O38" s="60">
        <v>2.4001000000000001</v>
      </c>
      <c r="P38" s="89">
        <v>-1.8857999999999999</v>
      </c>
    </row>
    <row r="39" spans="1:16" x14ac:dyDescent="0.35">
      <c r="A39" s="85" t="s">
        <v>133</v>
      </c>
      <c r="B39" s="52">
        <v>11</v>
      </c>
      <c r="C39" s="60">
        <v>-2.7761</v>
      </c>
      <c r="D39" s="60">
        <v>3.3645</v>
      </c>
      <c r="E39" s="60">
        <v>2.8748</v>
      </c>
      <c r="F39" s="60"/>
      <c r="G39" s="60">
        <v>2.6446000000000001</v>
      </c>
      <c r="H39" s="60">
        <v>-0.69540000000000002</v>
      </c>
      <c r="I39" s="60">
        <v>12.8161</v>
      </c>
      <c r="J39" s="60">
        <v>13.4635</v>
      </c>
      <c r="K39" s="60">
        <v>13.759</v>
      </c>
      <c r="L39" s="60">
        <v>0.58789999999999998</v>
      </c>
      <c r="M39" s="60">
        <v>11.031499999999999</v>
      </c>
      <c r="N39" s="60">
        <v>-1.2436</v>
      </c>
      <c r="O39" s="60">
        <v>3.4826999999999999</v>
      </c>
      <c r="P39" s="89">
        <v>-1.8577999999999999</v>
      </c>
    </row>
    <row r="40" spans="1:16" x14ac:dyDescent="0.35">
      <c r="A40" s="1069" t="s">
        <v>10267</v>
      </c>
      <c r="B40" s="1066"/>
      <c r="C40" s="1067"/>
      <c r="D40" s="1067"/>
      <c r="E40" s="1067"/>
      <c r="F40" s="1067"/>
      <c r="G40" s="1067"/>
      <c r="H40" s="1067"/>
      <c r="I40" s="1067"/>
      <c r="J40" s="1067"/>
      <c r="K40" s="1067"/>
      <c r="L40" s="1067"/>
      <c r="M40" s="1067"/>
      <c r="N40" s="1067"/>
      <c r="O40" s="1067"/>
      <c r="P40" s="1068"/>
    </row>
    <row r="41" spans="1:16" x14ac:dyDescent="0.35">
      <c r="A41" s="85" t="s">
        <v>136</v>
      </c>
      <c r="B41" s="52">
        <v>17</v>
      </c>
      <c r="C41" s="60">
        <v>-2.2629000000000001</v>
      </c>
      <c r="D41" s="60">
        <v>6.4429999999999996</v>
      </c>
      <c r="E41" s="60">
        <v>6.2488999999999999</v>
      </c>
      <c r="F41" s="60"/>
      <c r="G41" s="60">
        <v>2.0632000000000001</v>
      </c>
      <c r="H41" s="60">
        <v>0.85350000000000004</v>
      </c>
      <c r="I41" s="60">
        <v>11.6273</v>
      </c>
      <c r="J41" s="60">
        <v>10.4232</v>
      </c>
      <c r="K41" s="60">
        <v>12.444100000000001</v>
      </c>
      <c r="L41" s="60">
        <v>1.7794000000000001</v>
      </c>
      <c r="M41" s="60">
        <v>15.1442</v>
      </c>
      <c r="N41" s="60">
        <v>-0.50580000000000003</v>
      </c>
      <c r="O41" s="60">
        <v>3.5590999999999999</v>
      </c>
      <c r="P41" s="89">
        <v>-1.9943</v>
      </c>
    </row>
    <row r="42" spans="1:16" x14ac:dyDescent="0.35">
      <c r="A42" s="85" t="s">
        <v>137</v>
      </c>
      <c r="B42" s="52">
        <v>17</v>
      </c>
      <c r="C42" s="60">
        <v>-2.1781999999999999</v>
      </c>
      <c r="D42" s="60">
        <v>6.7244999999999999</v>
      </c>
      <c r="E42" s="60">
        <v>6.8266</v>
      </c>
      <c r="F42" s="60"/>
      <c r="G42" s="60">
        <v>3.1751</v>
      </c>
      <c r="H42" s="60">
        <v>1.9614</v>
      </c>
      <c r="I42" s="60">
        <v>12.882899999999999</v>
      </c>
      <c r="J42" s="60">
        <v>11.735300000000001</v>
      </c>
      <c r="K42" s="60">
        <v>13.6286</v>
      </c>
      <c r="L42" s="60">
        <v>1.9896</v>
      </c>
      <c r="M42" s="60">
        <v>15.689</v>
      </c>
      <c r="N42" s="60">
        <v>0.2369</v>
      </c>
      <c r="O42" s="60">
        <v>4.6223999999999998</v>
      </c>
      <c r="P42" s="89">
        <v>-1.9661</v>
      </c>
    </row>
    <row r="43" spans="1:16" x14ac:dyDescent="0.35">
      <c r="A43" s="85" t="s">
        <v>138</v>
      </c>
      <c r="B43" s="52">
        <v>11</v>
      </c>
      <c r="C43" s="60">
        <v>-1.7763</v>
      </c>
      <c r="D43" s="60">
        <v>7.2042999999999999</v>
      </c>
      <c r="E43" s="60">
        <v>9.4762000000000004</v>
      </c>
      <c r="F43" s="60"/>
      <c r="G43" s="60">
        <v>5.5324</v>
      </c>
      <c r="H43" s="60">
        <v>0.1298</v>
      </c>
      <c r="I43" s="60">
        <v>10.709199999999999</v>
      </c>
      <c r="J43" s="60">
        <v>9.5938999999999997</v>
      </c>
      <c r="K43" s="60">
        <v>12.1111</v>
      </c>
      <c r="L43" s="60">
        <v>2.5095000000000001</v>
      </c>
      <c r="M43" s="60">
        <v>19.002700000000001</v>
      </c>
      <c r="N43" s="60">
        <v>3.4914999999999998</v>
      </c>
      <c r="O43" s="60">
        <v>7.2603999999999997</v>
      </c>
      <c r="P43" s="89">
        <v>-1.8669</v>
      </c>
    </row>
    <row r="44" spans="1:16" x14ac:dyDescent="0.35">
      <c r="A44" s="85" t="s">
        <v>139</v>
      </c>
      <c r="B44" s="52">
        <v>11</v>
      </c>
      <c r="C44" s="60">
        <v>-1.6655</v>
      </c>
      <c r="D44" s="60">
        <v>7.5651999999999999</v>
      </c>
      <c r="E44" s="60">
        <v>10.2233</v>
      </c>
      <c r="F44" s="60"/>
      <c r="G44" s="60">
        <v>6.9718</v>
      </c>
      <c r="H44" s="60">
        <v>1.4956</v>
      </c>
      <c r="I44" s="60">
        <v>12.220499999999999</v>
      </c>
      <c r="J44" s="60">
        <v>11.0185</v>
      </c>
      <c r="K44" s="60">
        <v>13.438599999999999</v>
      </c>
      <c r="L44" s="60">
        <v>2.7791999999999999</v>
      </c>
      <c r="M44" s="60">
        <v>19.718</v>
      </c>
      <c r="N44" s="60">
        <v>4.4619999999999997</v>
      </c>
      <c r="O44" s="60">
        <v>8.6411999999999995</v>
      </c>
      <c r="P44" s="89">
        <v>-1.8310999999999999</v>
      </c>
    </row>
    <row r="45" spans="1:16" x14ac:dyDescent="0.35">
      <c r="A45" s="1069" t="s">
        <v>10268</v>
      </c>
      <c r="B45" s="1066"/>
      <c r="C45" s="1067"/>
      <c r="D45" s="1067"/>
      <c r="E45" s="1067"/>
      <c r="F45" s="1067"/>
      <c r="G45" s="1067"/>
      <c r="H45" s="1067"/>
      <c r="I45" s="1067"/>
      <c r="J45" s="1067"/>
      <c r="K45" s="1067"/>
      <c r="L45" s="1067"/>
      <c r="M45" s="1067"/>
      <c r="N45" s="1067"/>
      <c r="O45" s="1067"/>
      <c r="P45" s="1068"/>
    </row>
    <row r="46" spans="1:16" x14ac:dyDescent="0.35">
      <c r="A46" s="85" t="s">
        <v>142</v>
      </c>
      <c r="B46" s="52">
        <v>15</v>
      </c>
      <c r="C46" s="60">
        <v>-2.7225000000000001</v>
      </c>
      <c r="D46" s="60">
        <v>3.7473999999999998</v>
      </c>
      <c r="E46" s="60">
        <v>2.419</v>
      </c>
      <c r="F46" s="60"/>
      <c r="G46" s="60">
        <v>1.0152000000000001</v>
      </c>
      <c r="H46" s="60">
        <v>-0.77290000000000003</v>
      </c>
      <c r="I46" s="60">
        <v>11.9267</v>
      </c>
      <c r="J46" s="60">
        <v>12.4565</v>
      </c>
      <c r="K46" s="60">
        <v>13.1439</v>
      </c>
      <c r="L46" s="60">
        <v>0.33189999999999997</v>
      </c>
      <c r="M46" s="60">
        <v>10.782</v>
      </c>
      <c r="N46" s="60">
        <v>-3.2759999999999998</v>
      </c>
      <c r="O46" s="60">
        <v>2.0455000000000001</v>
      </c>
      <c r="P46" s="89">
        <v>-2.0922999999999998</v>
      </c>
    </row>
    <row r="47" spans="1:16" x14ac:dyDescent="0.35">
      <c r="A47" s="85" t="s">
        <v>143</v>
      </c>
      <c r="B47" s="52">
        <v>15</v>
      </c>
      <c r="C47" s="60">
        <v>-2.6513</v>
      </c>
      <c r="D47" s="60">
        <v>3.9763999999999999</v>
      </c>
      <c r="E47" s="60">
        <v>2.8799000000000001</v>
      </c>
      <c r="F47" s="60"/>
      <c r="G47" s="60">
        <v>1.9342999999999999</v>
      </c>
      <c r="H47" s="60">
        <v>0.13250000000000001</v>
      </c>
      <c r="I47" s="60">
        <v>12.9604</v>
      </c>
      <c r="J47" s="60">
        <v>13.466699999999999</v>
      </c>
      <c r="K47" s="60">
        <v>14.191599999999999</v>
      </c>
      <c r="L47" s="60">
        <v>0.50329999999999997</v>
      </c>
      <c r="M47" s="60">
        <v>11.224299999999999</v>
      </c>
      <c r="N47" s="60">
        <v>-2.6695000000000002</v>
      </c>
      <c r="O47" s="60">
        <v>2.9199000000000002</v>
      </c>
      <c r="P47" s="89">
        <v>-2.0727000000000002</v>
      </c>
    </row>
    <row r="48" spans="1:16" x14ac:dyDescent="0.35">
      <c r="A48" s="85" t="s">
        <v>144</v>
      </c>
      <c r="B48" s="52">
        <v>12</v>
      </c>
      <c r="C48" s="60">
        <v>-1.9384999999999999</v>
      </c>
      <c r="D48" s="60">
        <v>4.9086999999999996</v>
      </c>
      <c r="E48" s="60">
        <v>6.6769999999999996</v>
      </c>
      <c r="F48" s="60"/>
      <c r="G48" s="60">
        <v>4.3913000000000002</v>
      </c>
      <c r="H48" s="60">
        <v>-1.6523000000000001</v>
      </c>
      <c r="I48" s="60">
        <v>11.452199999999999</v>
      </c>
      <c r="J48" s="60">
        <v>11.439</v>
      </c>
      <c r="K48" s="60">
        <v>11.673</v>
      </c>
      <c r="L48" s="60">
        <v>0.6613</v>
      </c>
      <c r="M48" s="60">
        <v>15.610200000000001</v>
      </c>
      <c r="N48" s="60">
        <v>1.1617</v>
      </c>
      <c r="O48" s="60">
        <v>5.4</v>
      </c>
      <c r="P48" s="89">
        <v>-1.3793</v>
      </c>
    </row>
    <row r="49" spans="1:16" x14ac:dyDescent="0.35">
      <c r="A49" s="85" t="s">
        <v>145</v>
      </c>
      <c r="B49" s="52">
        <v>12</v>
      </c>
      <c r="C49" s="60">
        <v>-1.8248</v>
      </c>
      <c r="D49" s="60">
        <v>5.2729999999999997</v>
      </c>
      <c r="E49" s="60">
        <v>7.4104999999999999</v>
      </c>
      <c r="F49" s="60"/>
      <c r="G49" s="60">
        <v>5.8278999999999996</v>
      </c>
      <c r="H49" s="60">
        <v>-0.33779999999999999</v>
      </c>
      <c r="I49" s="60">
        <v>12.930199999999999</v>
      </c>
      <c r="J49" s="60">
        <v>12.8546</v>
      </c>
      <c r="K49" s="60">
        <v>12.1258</v>
      </c>
      <c r="L49" s="60">
        <v>0.93730000000000002</v>
      </c>
      <c r="M49" s="60">
        <v>16.312799999999999</v>
      </c>
      <c r="N49" s="60">
        <v>2.1198000000000001</v>
      </c>
      <c r="O49" s="60">
        <v>6.7626999999999997</v>
      </c>
      <c r="P49" s="89">
        <v>-1.3447</v>
      </c>
    </row>
    <row r="50" spans="1:16" x14ac:dyDescent="0.35">
      <c r="A50" s="1069" t="s">
        <v>10269</v>
      </c>
      <c r="B50" s="1066"/>
      <c r="C50" s="1067"/>
      <c r="D50" s="1067"/>
      <c r="E50" s="1067"/>
      <c r="F50" s="1067"/>
      <c r="G50" s="1067"/>
      <c r="H50" s="1067"/>
      <c r="I50" s="1067"/>
      <c r="J50" s="1067"/>
      <c r="K50" s="1067"/>
      <c r="L50" s="1067"/>
      <c r="M50" s="1067"/>
      <c r="N50" s="1067"/>
      <c r="O50" s="1067"/>
      <c r="P50" s="1068"/>
    </row>
    <row r="51" spans="1:16" x14ac:dyDescent="0.35">
      <c r="A51" s="85" t="s">
        <v>148</v>
      </c>
      <c r="B51" s="52">
        <v>15</v>
      </c>
      <c r="C51" s="60">
        <v>-1.7292000000000001</v>
      </c>
      <c r="D51" s="60">
        <v>3.3923000000000001</v>
      </c>
      <c r="E51" s="60">
        <v>8.9530999999999992</v>
      </c>
      <c r="F51" s="60"/>
      <c r="G51" s="60">
        <v>6.5587</v>
      </c>
      <c r="H51" s="60">
        <v>-0.31640000000000001</v>
      </c>
      <c r="I51" s="60">
        <v>15.2628</v>
      </c>
      <c r="J51" s="60">
        <v>17.5427</v>
      </c>
      <c r="K51" s="60">
        <v>14.856299999999999</v>
      </c>
      <c r="L51" s="60">
        <v>-1.4897</v>
      </c>
      <c r="M51" s="60">
        <v>17.262599999999999</v>
      </c>
      <c r="N51" s="60">
        <v>6.1902999999999997</v>
      </c>
      <c r="O51" s="60">
        <v>7.0491000000000001</v>
      </c>
      <c r="P51" s="89">
        <v>-0.38109999999999999</v>
      </c>
    </row>
    <row r="52" spans="1:16" x14ac:dyDescent="0.35">
      <c r="A52" s="85" t="s">
        <v>149</v>
      </c>
      <c r="B52" s="52">
        <v>15</v>
      </c>
      <c r="C52" s="60">
        <v>-1.6519999999999999</v>
      </c>
      <c r="D52" s="60">
        <v>3.6311</v>
      </c>
      <c r="E52" s="60">
        <v>9.4666999999999994</v>
      </c>
      <c r="F52" s="60"/>
      <c r="G52" s="60">
        <v>7.5744999999999996</v>
      </c>
      <c r="H52" s="60">
        <v>0.65069999999999995</v>
      </c>
      <c r="I52" s="60">
        <v>16.363800000000001</v>
      </c>
      <c r="J52" s="60">
        <v>18.633700000000001</v>
      </c>
      <c r="K52" s="60">
        <v>15.9032</v>
      </c>
      <c r="L52" s="60">
        <v>-1.3115000000000001</v>
      </c>
      <c r="M52" s="60">
        <v>17.751899999999999</v>
      </c>
      <c r="N52" s="60">
        <v>6.8872999999999998</v>
      </c>
      <c r="O52" s="60">
        <v>8.0134000000000007</v>
      </c>
      <c r="P52" s="89">
        <v>-0.35639999999999999</v>
      </c>
    </row>
    <row r="53" spans="1:16" x14ac:dyDescent="0.35">
      <c r="A53" s="85" t="s">
        <v>150</v>
      </c>
      <c r="B53" s="52">
        <v>6</v>
      </c>
      <c r="C53" s="60">
        <v>-1.3914</v>
      </c>
      <c r="D53" s="60">
        <v>3.3889</v>
      </c>
      <c r="E53" s="60">
        <v>9.6761999999999997</v>
      </c>
      <c r="F53" s="60"/>
      <c r="G53" s="60">
        <v>6.3113000000000001</v>
      </c>
      <c r="H53" s="60">
        <v>0.1227</v>
      </c>
      <c r="I53" s="60">
        <v>15.182</v>
      </c>
      <c r="J53" s="60">
        <v>16.125900000000001</v>
      </c>
      <c r="K53" s="60">
        <v>16.017099999999999</v>
      </c>
      <c r="L53" s="60">
        <v>-0.82389999999999997</v>
      </c>
      <c r="M53" s="60">
        <v>17.347100000000001</v>
      </c>
      <c r="N53" s="60">
        <v>6.1253000000000002</v>
      </c>
      <c r="O53" s="60">
        <v>6.5796000000000001</v>
      </c>
      <c r="P53" s="89">
        <v>-0.23749999999999999</v>
      </c>
    </row>
    <row r="54" spans="1:16" x14ac:dyDescent="0.35">
      <c r="A54" s="85" t="s">
        <v>151</v>
      </c>
      <c r="B54" s="52">
        <v>6</v>
      </c>
      <c r="C54" s="60">
        <v>-1.2796000000000001</v>
      </c>
      <c r="D54" s="60">
        <v>3.7349999999999999</v>
      </c>
      <c r="E54" s="60">
        <v>10.3908</v>
      </c>
      <c r="F54" s="60"/>
      <c r="G54" s="60">
        <v>7.5701000000000001</v>
      </c>
      <c r="H54" s="60">
        <v>1.2911999999999999</v>
      </c>
      <c r="I54" s="60">
        <v>16.5106</v>
      </c>
      <c r="J54" s="60">
        <v>17.471299999999999</v>
      </c>
      <c r="K54" s="60">
        <v>17.179099999999998</v>
      </c>
      <c r="L54" s="60">
        <v>-0.5615</v>
      </c>
      <c r="M54" s="60">
        <v>18.0244</v>
      </c>
      <c r="N54" s="60">
        <v>7.0914999999999999</v>
      </c>
      <c r="O54" s="60">
        <v>7.7836999999999996</v>
      </c>
      <c r="P54" s="89">
        <v>-0.1988</v>
      </c>
    </row>
    <row r="55" spans="1:16" x14ac:dyDescent="0.35">
      <c r="A55" s="1069" t="s">
        <v>10270</v>
      </c>
      <c r="B55" s="1066"/>
      <c r="C55" s="1067"/>
      <c r="D55" s="1067"/>
      <c r="E55" s="1067"/>
      <c r="F55" s="1067"/>
      <c r="G55" s="1067"/>
      <c r="H55" s="1067"/>
      <c r="I55" s="1067"/>
      <c r="J55" s="1067"/>
      <c r="K55" s="1067"/>
      <c r="L55" s="1067"/>
      <c r="M55" s="1067"/>
      <c r="N55" s="1067"/>
      <c r="O55" s="1067"/>
      <c r="P55" s="1068"/>
    </row>
    <row r="56" spans="1:16" x14ac:dyDescent="0.35">
      <c r="A56" s="85" t="s">
        <v>2580</v>
      </c>
      <c r="B56" s="52">
        <v>28</v>
      </c>
      <c r="C56" s="60">
        <v>-1.635</v>
      </c>
      <c r="D56" s="60">
        <v>5.4995000000000003</v>
      </c>
      <c r="E56" s="60">
        <v>3.0253999999999999</v>
      </c>
      <c r="F56" s="60"/>
      <c r="G56" s="60">
        <v>5.9996</v>
      </c>
      <c r="H56" s="60">
        <v>6.1166</v>
      </c>
      <c r="I56" s="60">
        <v>11.517899999999999</v>
      </c>
      <c r="J56" s="60">
        <v>10.7111</v>
      </c>
      <c r="K56" s="60">
        <v>11.3385</v>
      </c>
      <c r="L56" s="60">
        <v>-0.58750000000000002</v>
      </c>
      <c r="M56" s="60">
        <v>14.5677</v>
      </c>
      <c r="N56" s="60">
        <v>-1.3485</v>
      </c>
      <c r="O56" s="60">
        <v>6.0669000000000004</v>
      </c>
      <c r="P56" s="89">
        <v>-2.4137</v>
      </c>
    </row>
    <row r="57" spans="1:16" x14ac:dyDescent="0.35">
      <c r="A57" s="85" t="s">
        <v>2749</v>
      </c>
      <c r="B57" s="52">
        <v>24</v>
      </c>
      <c r="C57" s="60">
        <v>-3.0813999999999999</v>
      </c>
      <c r="D57" s="60">
        <v>7.5864000000000003</v>
      </c>
      <c r="E57" s="60">
        <v>9.0921000000000003</v>
      </c>
      <c r="F57" s="60"/>
      <c r="G57" s="60">
        <v>-4.8426</v>
      </c>
      <c r="H57" s="60">
        <v>-4.2304000000000004</v>
      </c>
      <c r="I57" s="60">
        <v>9.1158000000000001</v>
      </c>
      <c r="J57" s="60">
        <v>10.253299999999999</v>
      </c>
      <c r="K57" s="60">
        <v>12.581099999999999</v>
      </c>
      <c r="L57" s="60">
        <v>2.7092000000000001</v>
      </c>
      <c r="M57" s="60">
        <v>17.203499999999998</v>
      </c>
      <c r="N57" s="60">
        <v>-1.3244</v>
      </c>
      <c r="O57" s="60">
        <v>-2.0223</v>
      </c>
      <c r="P57" s="89">
        <v>-2.0044</v>
      </c>
    </row>
    <row r="58" spans="1:16" x14ac:dyDescent="0.35">
      <c r="A58" s="85" t="s">
        <v>2892</v>
      </c>
      <c r="B58" s="52">
        <v>19</v>
      </c>
      <c r="C58" s="60">
        <v>-1.1060000000000001</v>
      </c>
      <c r="D58" s="60">
        <v>7.2068000000000003</v>
      </c>
      <c r="E58" s="60">
        <v>9.7853999999999992</v>
      </c>
      <c r="F58" s="60"/>
      <c r="G58" s="60">
        <v>3.6894999999999998</v>
      </c>
      <c r="H58" s="60">
        <v>0.39200000000000002</v>
      </c>
      <c r="I58" s="60">
        <v>11.984500000000001</v>
      </c>
      <c r="J58" s="60">
        <v>14.009399999999999</v>
      </c>
      <c r="K58" s="60">
        <v>12.6059</v>
      </c>
      <c r="L58" s="60">
        <v>2.4272</v>
      </c>
      <c r="M58" s="60">
        <v>18.563300000000002</v>
      </c>
      <c r="N58" s="60">
        <v>2.7536</v>
      </c>
      <c r="O58" s="60">
        <v>5.6558999999999999</v>
      </c>
      <c r="P58" s="89">
        <v>-1.3611</v>
      </c>
    </row>
    <row r="59" spans="1:16" x14ac:dyDescent="0.35">
      <c r="A59" s="85" t="s">
        <v>2998</v>
      </c>
      <c r="B59" s="52">
        <v>18</v>
      </c>
      <c r="C59" s="60">
        <v>0.73109999999999997</v>
      </c>
      <c r="D59" s="60">
        <v>10.542899999999999</v>
      </c>
      <c r="E59" s="60">
        <v>19.198699999999999</v>
      </c>
      <c r="F59" s="60"/>
      <c r="G59" s="60">
        <v>16.8735</v>
      </c>
      <c r="H59" s="60">
        <v>8.0893999999999995</v>
      </c>
      <c r="I59" s="60">
        <v>20.348299999999998</v>
      </c>
      <c r="J59" s="60">
        <v>13.972300000000001</v>
      </c>
      <c r="K59" s="60">
        <v>13.688700000000001</v>
      </c>
      <c r="L59" s="60">
        <v>5.7363</v>
      </c>
      <c r="M59" s="60">
        <v>24.426400000000001</v>
      </c>
      <c r="N59" s="60">
        <v>19.229800000000001</v>
      </c>
      <c r="O59" s="60">
        <v>20.875699999999998</v>
      </c>
      <c r="P59" s="89">
        <v>-0.92659999999999998</v>
      </c>
    </row>
    <row r="60" spans="1:16" x14ac:dyDescent="0.35">
      <c r="A60" s="85" t="s">
        <v>3103</v>
      </c>
      <c r="B60" s="52">
        <v>13</v>
      </c>
      <c r="C60" s="60">
        <v>-2.8367</v>
      </c>
      <c r="D60" s="60">
        <v>9.1022999999999996</v>
      </c>
      <c r="E60" s="60">
        <v>12.2067</v>
      </c>
      <c r="F60" s="60"/>
      <c r="G60" s="60">
        <v>-7.3624000000000001</v>
      </c>
      <c r="H60" s="60">
        <v>-8.1798999999999999</v>
      </c>
      <c r="I60" s="60">
        <v>4.8057999999999996</v>
      </c>
      <c r="J60" s="60">
        <v>3.9790000000000001</v>
      </c>
      <c r="K60" s="60">
        <v>15.9939</v>
      </c>
      <c r="L60" s="60">
        <v>9.6884999999999994</v>
      </c>
      <c r="M60" s="60">
        <v>17.577000000000002</v>
      </c>
      <c r="N60" s="60">
        <v>-8.9957999999999991</v>
      </c>
      <c r="O60" s="60">
        <v>-2.7993999999999999</v>
      </c>
      <c r="P60" s="89">
        <v>-2.9857999999999998</v>
      </c>
    </row>
    <row r="61" spans="1:16" x14ac:dyDescent="0.35">
      <c r="A61" s="85" t="s">
        <v>3180</v>
      </c>
      <c r="B61" s="52">
        <v>12</v>
      </c>
      <c r="C61" s="60">
        <v>-0.90129999999999999</v>
      </c>
      <c r="D61" s="60">
        <v>8.6362000000000005</v>
      </c>
      <c r="E61" s="60">
        <v>14.7982</v>
      </c>
      <c r="F61" s="60"/>
      <c r="G61" s="60">
        <v>12.3169</v>
      </c>
      <c r="H61" s="60">
        <v>5.0334000000000003</v>
      </c>
      <c r="I61" s="60">
        <v>18.018000000000001</v>
      </c>
      <c r="J61" s="60">
        <v>16.377800000000001</v>
      </c>
      <c r="K61" s="60">
        <v>13.2239</v>
      </c>
      <c r="L61" s="60">
        <v>4.2285000000000004</v>
      </c>
      <c r="M61" s="60">
        <v>23.859200000000001</v>
      </c>
      <c r="N61" s="60">
        <v>12.5137</v>
      </c>
      <c r="O61" s="60">
        <v>13.937200000000001</v>
      </c>
      <c r="P61" s="89">
        <v>-1.1907000000000001</v>
      </c>
    </row>
    <row r="62" spans="1:16" x14ac:dyDescent="0.35">
      <c r="A62" s="85" t="s">
        <v>3252</v>
      </c>
      <c r="B62" s="52">
        <v>12</v>
      </c>
      <c r="C62" s="60">
        <v>0.41510000000000002</v>
      </c>
      <c r="D62" s="60">
        <v>12.5672</v>
      </c>
      <c r="E62" s="60">
        <v>20.03</v>
      </c>
      <c r="F62" s="60"/>
      <c r="G62" s="60">
        <v>8.8748000000000005</v>
      </c>
      <c r="H62" s="60">
        <v>4.1055999999999999</v>
      </c>
      <c r="I62" s="60">
        <v>16.252400000000002</v>
      </c>
      <c r="J62" s="60">
        <v>10.9099</v>
      </c>
      <c r="K62" s="60" t="s">
        <v>430</v>
      </c>
      <c r="L62" s="60">
        <v>6.7967000000000004</v>
      </c>
      <c r="M62" s="60">
        <v>27.523700000000002</v>
      </c>
      <c r="N62" s="60">
        <v>9.9544999999999995</v>
      </c>
      <c r="O62" s="60">
        <v>11.903700000000001</v>
      </c>
      <c r="P62" s="89">
        <v>-1.282</v>
      </c>
    </row>
    <row r="63" spans="1:16" x14ac:dyDescent="0.35">
      <c r="A63" s="85" t="s">
        <v>3321</v>
      </c>
      <c r="B63" s="52">
        <v>11</v>
      </c>
      <c r="C63" s="60">
        <v>-3.7692000000000001</v>
      </c>
      <c r="D63" s="60">
        <v>3.0526</v>
      </c>
      <c r="E63" s="60">
        <v>1.6823999999999999</v>
      </c>
      <c r="F63" s="60"/>
      <c r="G63" s="60">
        <v>0.92700000000000005</v>
      </c>
      <c r="H63" s="60">
        <v>-2.3519000000000001</v>
      </c>
      <c r="I63" s="60">
        <v>11.016500000000001</v>
      </c>
      <c r="J63" s="60">
        <v>10.404299999999999</v>
      </c>
      <c r="K63" s="60">
        <v>13.0687</v>
      </c>
      <c r="L63" s="60">
        <v>0.45760000000000001</v>
      </c>
      <c r="M63" s="60">
        <v>11.005800000000001</v>
      </c>
      <c r="N63" s="60">
        <v>-3.0830000000000002</v>
      </c>
      <c r="O63" s="60">
        <v>2.2829999999999999</v>
      </c>
      <c r="P63" s="89">
        <v>-2.7381000000000002</v>
      </c>
    </row>
    <row r="64" spans="1:16" x14ac:dyDescent="0.35">
      <c r="A64" s="85" t="s">
        <v>3387</v>
      </c>
      <c r="B64" s="52">
        <v>10</v>
      </c>
      <c r="C64" s="60">
        <v>-3.4045000000000001</v>
      </c>
      <c r="D64" s="60">
        <v>4.3764000000000003</v>
      </c>
      <c r="E64" s="60">
        <v>4.6696999999999997</v>
      </c>
      <c r="F64" s="60"/>
      <c r="G64" s="60">
        <v>-1.0097</v>
      </c>
      <c r="H64" s="60">
        <v>-2.4409000000000001</v>
      </c>
      <c r="I64" s="60">
        <v>8.8854000000000006</v>
      </c>
      <c r="J64" s="60">
        <v>7.6830999999999996</v>
      </c>
      <c r="K64" s="60">
        <v>10.6816</v>
      </c>
      <c r="L64" s="60">
        <v>0.86939999999999995</v>
      </c>
      <c r="M64" s="60">
        <v>13.2486</v>
      </c>
      <c r="N64" s="60">
        <v>-2.8755999999999999</v>
      </c>
      <c r="O64" s="60">
        <v>0.9113</v>
      </c>
      <c r="P64" s="89">
        <v>-2.7972000000000001</v>
      </c>
    </row>
    <row r="65" spans="1:16" x14ac:dyDescent="0.35">
      <c r="A65" s="85" t="s">
        <v>3443</v>
      </c>
      <c r="B65" s="52">
        <v>9</v>
      </c>
      <c r="C65" s="60">
        <v>0.63470000000000004</v>
      </c>
      <c r="D65" s="60">
        <v>8.3480000000000008</v>
      </c>
      <c r="E65" s="60">
        <v>14.8629</v>
      </c>
      <c r="F65" s="60"/>
      <c r="G65" s="60">
        <v>12.754200000000001</v>
      </c>
      <c r="H65" s="60">
        <v>0.27210000000000001</v>
      </c>
      <c r="I65" s="60">
        <v>14.3933</v>
      </c>
      <c r="J65" s="60" t="s">
        <v>430</v>
      </c>
      <c r="K65" s="60" t="s">
        <v>430</v>
      </c>
      <c r="L65" s="60">
        <v>3.6715</v>
      </c>
      <c r="M65" s="60">
        <v>23.477699999999999</v>
      </c>
      <c r="N65" s="60">
        <v>9.3015000000000008</v>
      </c>
      <c r="O65" s="60">
        <v>14.639200000000001</v>
      </c>
      <c r="P65" s="89">
        <v>-0.5534</v>
      </c>
    </row>
    <row r="66" spans="1:16" x14ac:dyDescent="0.35">
      <c r="A66" s="85" t="s">
        <v>3494</v>
      </c>
      <c r="B66" s="52">
        <v>7</v>
      </c>
      <c r="C66" s="60">
        <v>-3.0066000000000002</v>
      </c>
      <c r="D66" s="60">
        <v>5.4814999999999996</v>
      </c>
      <c r="E66" s="60">
        <v>9.0063999999999993</v>
      </c>
      <c r="F66" s="60"/>
      <c r="G66" s="60">
        <v>4.8704999999999998</v>
      </c>
      <c r="H66" s="60">
        <v>-1.1898</v>
      </c>
      <c r="I66" s="60">
        <v>7.2069000000000001</v>
      </c>
      <c r="J66" s="60">
        <v>7.7508999999999997</v>
      </c>
      <c r="K66" s="60">
        <v>9.3422000000000001</v>
      </c>
      <c r="L66" s="60">
        <v>1.9677</v>
      </c>
      <c r="M66" s="60">
        <v>17.723700000000001</v>
      </c>
      <c r="N66" s="60">
        <v>4.7313999999999998</v>
      </c>
      <c r="O66" s="60">
        <v>7.0239000000000003</v>
      </c>
      <c r="P66" s="89">
        <v>-2.0602</v>
      </c>
    </row>
    <row r="67" spans="1:16" x14ac:dyDescent="0.35">
      <c r="A67" s="85" t="s">
        <v>3534</v>
      </c>
      <c r="B67" s="52">
        <v>7</v>
      </c>
      <c r="C67" s="60">
        <v>0.55469999999999997</v>
      </c>
      <c r="D67" s="60">
        <v>9.0988000000000007</v>
      </c>
      <c r="E67" s="60">
        <v>15.410299999999999</v>
      </c>
      <c r="F67" s="60"/>
      <c r="G67" s="60">
        <v>10.4832</v>
      </c>
      <c r="H67" s="60">
        <v>3.1513</v>
      </c>
      <c r="I67" s="60">
        <v>16.298500000000001</v>
      </c>
      <c r="J67" s="60">
        <v>15.766400000000001</v>
      </c>
      <c r="K67" s="60">
        <v>15.593400000000001</v>
      </c>
      <c r="L67" s="60">
        <v>4.6379000000000001</v>
      </c>
      <c r="M67" s="60">
        <v>24.687799999999999</v>
      </c>
      <c r="N67" s="60">
        <v>7.7628000000000004</v>
      </c>
      <c r="O67" s="60">
        <v>12.4931</v>
      </c>
      <c r="P67" s="89">
        <v>-0.13730000000000001</v>
      </c>
    </row>
    <row r="68" spans="1:16" x14ac:dyDescent="0.35">
      <c r="A68" s="85" t="s">
        <v>3572</v>
      </c>
      <c r="B68" s="52">
        <v>6</v>
      </c>
      <c r="C68" s="60">
        <v>0.43030000000000002</v>
      </c>
      <c r="D68" s="60">
        <v>5.4218999999999999</v>
      </c>
      <c r="E68" s="60">
        <v>22.081499999999998</v>
      </c>
      <c r="F68" s="60"/>
      <c r="G68" s="60">
        <v>39.192599999999999</v>
      </c>
      <c r="H68" s="60">
        <v>31.500399999999999</v>
      </c>
      <c r="I68" s="60">
        <v>25.5303</v>
      </c>
      <c r="J68" s="60">
        <v>10.3689</v>
      </c>
      <c r="K68" s="60">
        <v>12.694800000000001</v>
      </c>
      <c r="L68" s="60">
        <v>2.9525000000000001</v>
      </c>
      <c r="M68" s="60">
        <v>21.4574</v>
      </c>
      <c r="N68" s="60">
        <v>30.4877</v>
      </c>
      <c r="O68" s="60">
        <v>38.067599999999999</v>
      </c>
      <c r="P68" s="89">
        <v>-0.75429999999999997</v>
      </c>
    </row>
    <row r="69" spans="1:16" x14ac:dyDescent="0.35">
      <c r="A69" s="85" t="s">
        <v>3608</v>
      </c>
      <c r="B69" s="52">
        <v>6</v>
      </c>
      <c r="C69" s="60">
        <v>-2.3233999999999999</v>
      </c>
      <c r="D69" s="60">
        <v>13.790900000000001</v>
      </c>
      <c r="E69" s="60">
        <v>12.6005</v>
      </c>
      <c r="F69" s="60"/>
      <c r="G69" s="60">
        <v>7.1593999999999998</v>
      </c>
      <c r="H69" s="60">
        <v>6.3567</v>
      </c>
      <c r="I69" s="60">
        <v>20.09</v>
      </c>
      <c r="J69" s="60">
        <v>19.652999999999999</v>
      </c>
      <c r="K69" s="60">
        <v>11.232200000000001</v>
      </c>
      <c r="L69" s="60">
        <v>7.6615000000000002</v>
      </c>
      <c r="M69" s="60">
        <v>24.342700000000001</v>
      </c>
      <c r="N69" s="60">
        <v>5.5541999999999998</v>
      </c>
      <c r="O69" s="60">
        <v>7.9642999999999997</v>
      </c>
      <c r="P69" s="89">
        <v>-2.5406</v>
      </c>
    </row>
    <row r="70" spans="1:16" x14ac:dyDescent="0.35">
      <c r="A70" s="85" t="s">
        <v>3645</v>
      </c>
      <c r="B70" s="52">
        <v>6</v>
      </c>
      <c r="C70" s="60">
        <v>-0.78720000000000001</v>
      </c>
      <c r="D70" s="60">
        <v>1.4044000000000001</v>
      </c>
      <c r="E70" s="60">
        <v>5.2718999999999996</v>
      </c>
      <c r="F70" s="60"/>
      <c r="G70" s="60">
        <v>10.1022</v>
      </c>
      <c r="H70" s="60">
        <v>4.2808999999999999</v>
      </c>
      <c r="I70" s="60">
        <v>16.103400000000001</v>
      </c>
      <c r="J70" s="60">
        <v>13.257099999999999</v>
      </c>
      <c r="K70" s="60">
        <v>15.3179</v>
      </c>
      <c r="L70" s="60">
        <v>3.8300000000000001E-2</v>
      </c>
      <c r="M70" s="60">
        <v>9.8866999999999994</v>
      </c>
      <c r="N70" s="60">
        <v>5.2149000000000001</v>
      </c>
      <c r="O70" s="60">
        <v>8.5268999999999995</v>
      </c>
      <c r="P70" s="89">
        <v>0.23350000000000001</v>
      </c>
    </row>
    <row r="71" spans="1:16" x14ac:dyDescent="0.35">
      <c r="A71" s="85" t="s">
        <v>3682</v>
      </c>
      <c r="B71" s="52">
        <v>5</v>
      </c>
      <c r="C71" s="60">
        <v>-1.3814</v>
      </c>
      <c r="D71" s="60">
        <v>0.53969999999999996</v>
      </c>
      <c r="E71" s="60">
        <v>0.68610000000000004</v>
      </c>
      <c r="F71" s="60"/>
      <c r="G71" s="60">
        <v>8.4137000000000004</v>
      </c>
      <c r="H71" s="60">
        <v>-0.79900000000000004</v>
      </c>
      <c r="I71" s="60">
        <v>18.538900000000002</v>
      </c>
      <c r="J71" s="60">
        <v>21.377500000000001</v>
      </c>
      <c r="K71" s="60">
        <v>13.7958</v>
      </c>
      <c r="L71" s="60">
        <v>-0.95079999999999998</v>
      </c>
      <c r="M71" s="60">
        <v>9.3773999999999997</v>
      </c>
      <c r="N71" s="60">
        <v>1.1771</v>
      </c>
      <c r="O71" s="60">
        <v>4.9866999999999999</v>
      </c>
      <c r="P71" s="89">
        <v>-0.7994</v>
      </c>
    </row>
    <row r="72" spans="1:16" x14ac:dyDescent="0.35">
      <c r="A72" s="85" t="s">
        <v>3711</v>
      </c>
      <c r="B72" s="52">
        <v>5</v>
      </c>
      <c r="C72" s="60">
        <v>-1.6881999999999999</v>
      </c>
      <c r="D72" s="60">
        <v>8.0554000000000006</v>
      </c>
      <c r="E72" s="60">
        <v>10.789400000000001</v>
      </c>
      <c r="F72" s="60"/>
      <c r="G72" s="60">
        <v>4.4699</v>
      </c>
      <c r="H72" s="60">
        <v>4.6140999999999996</v>
      </c>
      <c r="I72" s="60">
        <v>12.8756</v>
      </c>
      <c r="J72" s="60">
        <v>12.330500000000001</v>
      </c>
      <c r="K72" s="60" t="s">
        <v>430</v>
      </c>
      <c r="L72" s="60">
        <v>2.6846000000000001</v>
      </c>
      <c r="M72" s="60">
        <v>18.647099999999998</v>
      </c>
      <c r="N72" s="60">
        <v>2.5242</v>
      </c>
      <c r="O72" s="60">
        <v>7.0583</v>
      </c>
      <c r="P72" s="89">
        <v>-1.7785</v>
      </c>
    </row>
    <row r="73" spans="1:16" x14ac:dyDescent="0.35">
      <c r="A73" s="85" t="s">
        <v>3741</v>
      </c>
      <c r="B73" s="52">
        <v>4</v>
      </c>
      <c r="C73" s="60">
        <v>-4.0941999999999998</v>
      </c>
      <c r="D73" s="60">
        <v>3.4175</v>
      </c>
      <c r="E73" s="60">
        <v>3.8580999999999999</v>
      </c>
      <c r="F73" s="60"/>
      <c r="G73" s="60">
        <v>-4.1410999999999998</v>
      </c>
      <c r="H73" s="60">
        <v>-7.5228000000000002</v>
      </c>
      <c r="I73" s="60">
        <v>5.0998000000000001</v>
      </c>
      <c r="J73" s="60">
        <v>6.3505000000000003</v>
      </c>
      <c r="K73" s="60">
        <v>10.6212</v>
      </c>
      <c r="L73" s="60">
        <v>2.0838000000000001</v>
      </c>
      <c r="M73" s="60">
        <v>11.2727</v>
      </c>
      <c r="N73" s="60">
        <v>-3.1095999999999999</v>
      </c>
      <c r="O73" s="60">
        <v>-0.80579999999999996</v>
      </c>
      <c r="P73" s="89">
        <v>-2.8940999999999999</v>
      </c>
    </row>
    <row r="74" spans="1:16" x14ac:dyDescent="0.35">
      <c r="A74" s="85" t="s">
        <v>3764</v>
      </c>
      <c r="B74" s="52">
        <v>3</v>
      </c>
      <c r="C74" s="60">
        <v>-3.7027000000000001</v>
      </c>
      <c r="D74" s="60">
        <v>5.4641999999999999</v>
      </c>
      <c r="E74" s="60">
        <v>5.8353999999999999</v>
      </c>
      <c r="F74" s="60"/>
      <c r="G74" s="60">
        <v>1.1184000000000001</v>
      </c>
      <c r="H74" s="60" t="s">
        <v>430</v>
      </c>
      <c r="I74" s="60" t="s">
        <v>430</v>
      </c>
      <c r="J74" s="60" t="s">
        <v>430</v>
      </c>
      <c r="K74" s="60" t="s">
        <v>430</v>
      </c>
      <c r="L74" s="60">
        <v>1.8207</v>
      </c>
      <c r="M74" s="60">
        <v>15.3353</v>
      </c>
      <c r="N74" s="60">
        <v>-0.44209999999999999</v>
      </c>
      <c r="O74" s="60">
        <v>1.6558999999999999</v>
      </c>
      <c r="P74" s="89">
        <v>-1.3920999999999999</v>
      </c>
    </row>
    <row r="75" spans="1:16" x14ac:dyDescent="0.35">
      <c r="A75" s="85" t="s">
        <v>3783</v>
      </c>
      <c r="B75" s="52">
        <v>3</v>
      </c>
      <c r="C75" s="60">
        <v>-3.9891999999999999</v>
      </c>
      <c r="D75" s="60">
        <v>0.36330000000000001</v>
      </c>
      <c r="E75" s="60">
        <v>-3.5335999999999999</v>
      </c>
      <c r="F75" s="60"/>
      <c r="G75" s="60">
        <v>-3.8054999999999999</v>
      </c>
      <c r="H75" s="60" t="s">
        <v>430</v>
      </c>
      <c r="I75" s="60" t="s">
        <v>430</v>
      </c>
      <c r="J75" s="60" t="s">
        <v>430</v>
      </c>
      <c r="K75" s="60" t="s">
        <v>430</v>
      </c>
      <c r="L75" s="60">
        <v>-1.8004</v>
      </c>
      <c r="M75" s="60">
        <v>4.7897999999999996</v>
      </c>
      <c r="N75" s="60">
        <v>-8.7152999999999992</v>
      </c>
      <c r="O75" s="60">
        <v>-2.762</v>
      </c>
      <c r="P75" s="89">
        <v>-2.8490000000000002</v>
      </c>
    </row>
    <row r="76" spans="1:16" x14ac:dyDescent="0.35">
      <c r="A76" s="85" t="s">
        <v>3803</v>
      </c>
      <c r="B76" s="52">
        <v>3</v>
      </c>
      <c r="C76" s="60">
        <v>-3.3984000000000001</v>
      </c>
      <c r="D76" s="60">
        <v>2.4171999999999998</v>
      </c>
      <c r="E76" s="60">
        <v>2.0825</v>
      </c>
      <c r="F76" s="60"/>
      <c r="G76" s="60">
        <v>-2.5876000000000001</v>
      </c>
      <c r="H76" s="60">
        <v>-4.1965000000000003</v>
      </c>
      <c r="I76" s="60">
        <v>7.9176000000000002</v>
      </c>
      <c r="J76" s="60">
        <v>10.6426</v>
      </c>
      <c r="K76" s="60" t="s">
        <v>430</v>
      </c>
      <c r="L76" s="60">
        <v>-1.7235</v>
      </c>
      <c r="M76" s="60">
        <v>11.4984</v>
      </c>
      <c r="N76" s="60">
        <v>-3.3126000000000002</v>
      </c>
      <c r="O76" s="60">
        <v>-1.8141</v>
      </c>
      <c r="P76" s="89">
        <v>-1.8462000000000001</v>
      </c>
    </row>
    <row r="77" spans="1:16" x14ac:dyDescent="0.35">
      <c r="A77" s="85" t="s">
        <v>3821</v>
      </c>
      <c r="B77" s="52">
        <v>3</v>
      </c>
      <c r="C77" s="60">
        <v>-1.2182999999999999</v>
      </c>
      <c r="D77" s="60">
        <v>3.3875999999999999</v>
      </c>
      <c r="E77" s="60">
        <v>10.882</v>
      </c>
      <c r="F77" s="60"/>
      <c r="G77" s="60">
        <v>13.010400000000001</v>
      </c>
      <c r="H77" s="60">
        <v>4.2279</v>
      </c>
      <c r="I77" s="60">
        <v>14.7544</v>
      </c>
      <c r="J77" s="60">
        <v>12.2845</v>
      </c>
      <c r="K77" s="60">
        <v>14.939399999999999</v>
      </c>
      <c r="L77" s="60">
        <v>1.6988000000000001</v>
      </c>
      <c r="M77" s="60">
        <v>17.093599999999999</v>
      </c>
      <c r="N77" s="60">
        <v>7.3859000000000004</v>
      </c>
      <c r="O77" s="60">
        <v>12.758800000000001</v>
      </c>
      <c r="P77" s="89">
        <v>0.47749999999999998</v>
      </c>
    </row>
    <row r="78" spans="1:16" x14ac:dyDescent="0.35">
      <c r="A78" s="85" t="s">
        <v>3839</v>
      </c>
      <c r="B78" s="52">
        <v>3</v>
      </c>
      <c r="C78" s="60">
        <v>-2.7239</v>
      </c>
      <c r="D78" s="60">
        <v>6.7946</v>
      </c>
      <c r="E78" s="60">
        <v>7.5098000000000003</v>
      </c>
      <c r="F78" s="60"/>
      <c r="G78" s="60">
        <v>-0.40260000000000001</v>
      </c>
      <c r="H78" s="60" t="s">
        <v>430</v>
      </c>
      <c r="I78" s="60" t="s">
        <v>430</v>
      </c>
      <c r="J78" s="60" t="s">
        <v>430</v>
      </c>
      <c r="K78" s="60" t="s">
        <v>430</v>
      </c>
      <c r="L78" s="60">
        <v>3.5213000000000001</v>
      </c>
      <c r="M78" s="60">
        <v>15.4442</v>
      </c>
      <c r="N78" s="60">
        <v>-2.0758999999999999</v>
      </c>
      <c r="O78" s="60">
        <v>2.4561000000000002</v>
      </c>
      <c r="P78" s="89">
        <v>-2.6918000000000002</v>
      </c>
    </row>
    <row r="79" spans="1:16" x14ac:dyDescent="0.35">
      <c r="A79" s="85" t="s">
        <v>3857</v>
      </c>
      <c r="B79" s="52">
        <v>2</v>
      </c>
      <c r="C79" s="60">
        <v>-0.1181</v>
      </c>
      <c r="D79" s="60">
        <v>10.1021</v>
      </c>
      <c r="E79" s="60">
        <v>15.567600000000001</v>
      </c>
      <c r="F79" s="60"/>
      <c r="G79" s="60">
        <v>11.6341</v>
      </c>
      <c r="H79" s="60">
        <v>1.8338000000000001</v>
      </c>
      <c r="I79" s="60">
        <v>13.9809</v>
      </c>
      <c r="J79" s="60">
        <v>13.6403</v>
      </c>
      <c r="K79" s="60">
        <v>13.1676</v>
      </c>
      <c r="L79" s="60">
        <v>5.9089999999999998</v>
      </c>
      <c r="M79" s="60">
        <v>23.333300000000001</v>
      </c>
      <c r="N79" s="60">
        <v>8.1216000000000008</v>
      </c>
      <c r="O79" s="60">
        <v>13.8528</v>
      </c>
      <c r="P79" s="89">
        <v>-2.0507</v>
      </c>
    </row>
    <row r="80" spans="1:16" x14ac:dyDescent="0.35">
      <c r="A80" s="85" t="s">
        <v>3869</v>
      </c>
      <c r="B80" s="52">
        <v>2</v>
      </c>
      <c r="C80" s="60">
        <v>-4.3179999999999996</v>
      </c>
      <c r="D80" s="60">
        <v>0.35039999999999999</v>
      </c>
      <c r="E80" s="60">
        <v>-0.59609999999999996</v>
      </c>
      <c r="F80" s="60"/>
      <c r="G80" s="60">
        <v>-3.3708</v>
      </c>
      <c r="H80" s="60">
        <v>-4.8617999999999997</v>
      </c>
      <c r="I80" s="60">
        <v>6.9603999999999999</v>
      </c>
      <c r="J80" s="60">
        <v>7.8350999999999997</v>
      </c>
      <c r="K80" s="60" t="s">
        <v>430</v>
      </c>
      <c r="L80" s="60">
        <v>-1.1143000000000001</v>
      </c>
      <c r="M80" s="60">
        <v>7.2024999999999997</v>
      </c>
      <c r="N80" s="60">
        <v>-6.5052000000000003</v>
      </c>
      <c r="O80" s="60">
        <v>-1.3914</v>
      </c>
      <c r="P80" s="89">
        <v>-2.2932999999999999</v>
      </c>
    </row>
    <row r="81" spans="1:16" x14ac:dyDescent="0.35">
      <c r="A81" s="85" t="s">
        <v>3883</v>
      </c>
      <c r="B81" s="52">
        <v>2</v>
      </c>
      <c r="C81" s="60">
        <v>-5.7035</v>
      </c>
      <c r="D81" s="60">
        <v>2.5705</v>
      </c>
      <c r="E81" s="60">
        <v>-3.6252</v>
      </c>
      <c r="F81" s="60"/>
      <c r="G81" s="60">
        <v>-6.9626000000000001</v>
      </c>
      <c r="H81" s="60" t="s">
        <v>430</v>
      </c>
      <c r="I81" s="60" t="s">
        <v>430</v>
      </c>
      <c r="J81" s="60" t="s">
        <v>430</v>
      </c>
      <c r="K81" s="60" t="s">
        <v>430</v>
      </c>
      <c r="L81" s="60">
        <v>-0.71689999999999998</v>
      </c>
      <c r="M81" s="60">
        <v>5.4236000000000004</v>
      </c>
      <c r="N81" s="60">
        <v>-7.9519000000000002</v>
      </c>
      <c r="O81" s="60">
        <v>-5.8150000000000004</v>
      </c>
      <c r="P81" s="89">
        <v>-2.2162000000000002</v>
      </c>
    </row>
    <row r="82" spans="1:16" x14ac:dyDescent="0.35">
      <c r="A82" s="85" t="s">
        <v>3896</v>
      </c>
      <c r="B82" s="52">
        <v>1</v>
      </c>
      <c r="C82" s="60">
        <v>4.8468999999999998</v>
      </c>
      <c r="D82" s="60">
        <v>12.564500000000001</v>
      </c>
      <c r="E82" s="60">
        <v>34.605499999999999</v>
      </c>
      <c r="F82" s="60"/>
      <c r="G82" s="60">
        <v>20.231200000000001</v>
      </c>
      <c r="H82" s="60">
        <v>9.8409999999999993</v>
      </c>
      <c r="I82" s="60">
        <v>16.040400000000002</v>
      </c>
      <c r="J82" s="60">
        <v>11.0052</v>
      </c>
      <c r="K82" s="60" t="s">
        <v>430</v>
      </c>
      <c r="L82" s="60">
        <v>6.6856999999999998</v>
      </c>
      <c r="M82" s="60">
        <v>39.838099999999997</v>
      </c>
      <c r="N82" s="60">
        <v>22.821899999999999</v>
      </c>
      <c r="O82" s="60">
        <v>22.488499999999998</v>
      </c>
      <c r="P82" s="89">
        <v>0.1118</v>
      </c>
    </row>
    <row r="83" spans="1:16" x14ac:dyDescent="0.35">
      <c r="A83" s="85" t="s">
        <v>3903</v>
      </c>
      <c r="B83" s="52">
        <v>1</v>
      </c>
      <c r="C83" s="60">
        <v>-4.2229000000000001</v>
      </c>
      <c r="D83" s="60">
        <v>5.1966000000000001</v>
      </c>
      <c r="E83" s="60">
        <v>5.6307999999999998</v>
      </c>
      <c r="F83" s="60"/>
      <c r="G83" s="60">
        <v>-9.0830000000000002</v>
      </c>
      <c r="H83" s="60">
        <v>-5.4448999999999996</v>
      </c>
      <c r="I83" s="60">
        <v>9.2563999999999993</v>
      </c>
      <c r="J83" s="60" t="s">
        <v>430</v>
      </c>
      <c r="K83" s="60" t="s">
        <v>430</v>
      </c>
      <c r="L83" s="60">
        <v>1.9085000000000001</v>
      </c>
      <c r="M83" s="60">
        <v>13.697699999999999</v>
      </c>
      <c r="N83" s="60">
        <v>-4.2633999999999999</v>
      </c>
      <c r="O83" s="60">
        <v>-5.5763999999999996</v>
      </c>
      <c r="P83" s="89">
        <v>-2.6905000000000001</v>
      </c>
    </row>
    <row r="84" spans="1:16" x14ac:dyDescent="0.35">
      <c r="A84" s="85" t="s">
        <v>3910</v>
      </c>
      <c r="B84" s="52">
        <v>1</v>
      </c>
      <c r="C84" s="60">
        <v>2.3296999999999999</v>
      </c>
      <c r="D84" s="60">
        <v>11.5032</v>
      </c>
      <c r="E84" s="60">
        <v>22.845500000000001</v>
      </c>
      <c r="F84" s="60"/>
      <c r="G84" s="60">
        <v>30.810500000000001</v>
      </c>
      <c r="H84" s="60">
        <v>18.343499999999999</v>
      </c>
      <c r="I84" s="60">
        <v>34.978700000000003</v>
      </c>
      <c r="J84" s="60" t="s">
        <v>430</v>
      </c>
      <c r="K84" s="60" t="s">
        <v>430</v>
      </c>
      <c r="L84" s="60">
        <v>4.3296999999999999</v>
      </c>
      <c r="M84" s="60">
        <v>41.242100000000001</v>
      </c>
      <c r="N84" s="60">
        <v>31.5886</v>
      </c>
      <c r="O84" s="60">
        <v>29.882100000000001</v>
      </c>
      <c r="P84" s="89">
        <v>0.82969999999999999</v>
      </c>
    </row>
    <row r="85" spans="1:16" x14ac:dyDescent="0.35">
      <c r="A85" s="85" t="s">
        <v>3917</v>
      </c>
      <c r="B85" s="52">
        <v>1</v>
      </c>
      <c r="C85" s="60">
        <v>-7.1300999999999997</v>
      </c>
      <c r="D85" s="60">
        <v>-5.6081000000000003</v>
      </c>
      <c r="E85" s="60">
        <v>-7.9554</v>
      </c>
      <c r="F85" s="60"/>
      <c r="G85" s="60">
        <v>-20.659500000000001</v>
      </c>
      <c r="H85" s="60">
        <v>-15.285500000000001</v>
      </c>
      <c r="I85" s="60">
        <v>-4.258</v>
      </c>
      <c r="J85" s="60">
        <v>3.8841999999999999</v>
      </c>
      <c r="K85" s="60">
        <v>7.9379999999999997</v>
      </c>
      <c r="L85" s="60">
        <v>-5.5761000000000003</v>
      </c>
      <c r="M85" s="60">
        <v>0.159</v>
      </c>
      <c r="N85" s="60">
        <v>-17.121600000000001</v>
      </c>
      <c r="O85" s="60">
        <v>-17.349599999999999</v>
      </c>
      <c r="P85" s="89">
        <v>-1.5803</v>
      </c>
    </row>
    <row r="86" spans="1:16" x14ac:dyDescent="0.35">
      <c r="A86" s="85" t="s">
        <v>3924</v>
      </c>
      <c r="B86" s="52">
        <v>1</v>
      </c>
      <c r="C86" s="60">
        <v>-0.54510000000000003</v>
      </c>
      <c r="D86" s="60">
        <v>8.7794000000000008</v>
      </c>
      <c r="E86" s="60">
        <v>16.647400000000001</v>
      </c>
      <c r="F86" s="60"/>
      <c r="G86" s="60">
        <v>9.1308000000000007</v>
      </c>
      <c r="H86" s="60">
        <v>8.0469000000000008</v>
      </c>
      <c r="I86" s="60">
        <v>18.009799999999998</v>
      </c>
      <c r="J86" s="60">
        <v>14.15</v>
      </c>
      <c r="K86" s="60" t="s">
        <v>430</v>
      </c>
      <c r="L86" s="60">
        <v>3.8062999999999998</v>
      </c>
      <c r="M86" s="60">
        <v>24.3597</v>
      </c>
      <c r="N86" s="60">
        <v>10.476900000000001</v>
      </c>
      <c r="O86" s="60">
        <v>10.9095</v>
      </c>
      <c r="P86" s="89">
        <v>-1.1863999999999999</v>
      </c>
    </row>
    <row r="87" spans="1:16" x14ac:dyDescent="0.35">
      <c r="A87" s="85" t="s">
        <v>3930</v>
      </c>
      <c r="B87" s="52">
        <v>1</v>
      </c>
      <c r="C87" s="60">
        <v>-1.0760000000000001</v>
      </c>
      <c r="D87" s="60">
        <v>16.757899999999999</v>
      </c>
      <c r="E87" s="60">
        <v>20.5565</v>
      </c>
      <c r="F87" s="60"/>
      <c r="G87" s="60">
        <v>25.8491</v>
      </c>
      <c r="H87" s="60">
        <v>11.668699999999999</v>
      </c>
      <c r="I87" s="60" t="s">
        <v>430</v>
      </c>
      <c r="J87" s="60" t="s">
        <v>430</v>
      </c>
      <c r="K87" s="60" t="s">
        <v>430</v>
      </c>
      <c r="L87" s="60">
        <v>10.812900000000001</v>
      </c>
      <c r="M87" s="60">
        <v>30.7683</v>
      </c>
      <c r="N87" s="60">
        <v>17.820599999999999</v>
      </c>
      <c r="O87" s="60">
        <v>26.366900000000001</v>
      </c>
      <c r="P87" s="89">
        <v>-2.8105000000000002</v>
      </c>
    </row>
    <row r="88" spans="1:16" x14ac:dyDescent="0.35">
      <c r="A88" s="85" t="s">
        <v>3936</v>
      </c>
      <c r="B88" s="52">
        <v>1</v>
      </c>
      <c r="C88" s="60">
        <v>-3.8098999999999998</v>
      </c>
      <c r="D88" s="60">
        <v>3.8048999999999999</v>
      </c>
      <c r="E88" s="60">
        <v>5.6669999999999998</v>
      </c>
      <c r="F88" s="60"/>
      <c r="G88" s="60">
        <v>3.3216000000000001</v>
      </c>
      <c r="H88" s="60" t="s">
        <v>430</v>
      </c>
      <c r="I88" s="60" t="s">
        <v>430</v>
      </c>
      <c r="J88" s="60" t="s">
        <v>430</v>
      </c>
      <c r="K88" s="60" t="s">
        <v>430</v>
      </c>
      <c r="L88" s="60">
        <v>-0.35720000000000002</v>
      </c>
      <c r="M88" s="60">
        <v>14.266999999999999</v>
      </c>
      <c r="N88" s="60">
        <v>-2.2431999999999999</v>
      </c>
      <c r="O88" s="60">
        <v>3.6677</v>
      </c>
      <c r="P88" s="89">
        <v>-2.9937</v>
      </c>
    </row>
    <row r="89" spans="1:16" x14ac:dyDescent="0.35">
      <c r="A89" s="85" t="s">
        <v>3942</v>
      </c>
      <c r="B89" s="52">
        <v>28</v>
      </c>
      <c r="C89" s="60">
        <v>-1.5195000000000001</v>
      </c>
      <c r="D89" s="60">
        <v>5.8613</v>
      </c>
      <c r="E89" s="60">
        <v>3.7305000000000001</v>
      </c>
      <c r="F89" s="60"/>
      <c r="G89" s="60">
        <v>7.4444999999999997</v>
      </c>
      <c r="H89" s="60">
        <v>7.5441000000000003</v>
      </c>
      <c r="I89" s="60">
        <v>12.944599999999999</v>
      </c>
      <c r="J89" s="60">
        <v>12.018000000000001</v>
      </c>
      <c r="K89" s="60">
        <v>12.585000000000001</v>
      </c>
      <c r="L89" s="60">
        <v>-0.32200000000000001</v>
      </c>
      <c r="M89" s="60">
        <v>15.2691</v>
      </c>
      <c r="N89" s="60">
        <v>-0.41570000000000001</v>
      </c>
      <c r="O89" s="60">
        <v>7.4310999999999998</v>
      </c>
      <c r="P89" s="89">
        <v>-2.3795000000000002</v>
      </c>
    </row>
    <row r="90" spans="1:16" x14ac:dyDescent="0.35">
      <c r="A90" s="85" t="s">
        <v>3971</v>
      </c>
      <c r="B90" s="52">
        <v>24</v>
      </c>
      <c r="C90" s="60">
        <v>-2.9750999999999999</v>
      </c>
      <c r="D90" s="60">
        <v>7.9462000000000002</v>
      </c>
      <c r="E90" s="60">
        <v>9.8375000000000004</v>
      </c>
      <c r="F90" s="60"/>
      <c r="G90" s="60">
        <v>-3.5916000000000001</v>
      </c>
      <c r="H90" s="60">
        <v>-3.0240999999999998</v>
      </c>
      <c r="I90" s="60">
        <v>10.4468</v>
      </c>
      <c r="J90" s="60">
        <v>11.5861</v>
      </c>
      <c r="K90" s="60">
        <v>13.846</v>
      </c>
      <c r="L90" s="60">
        <v>2.9811999999999999</v>
      </c>
      <c r="M90" s="60">
        <v>17.902000000000001</v>
      </c>
      <c r="N90" s="60">
        <v>-0.41089999999999999</v>
      </c>
      <c r="O90" s="60">
        <v>-0.81389999999999996</v>
      </c>
      <c r="P90" s="89">
        <v>-1.9613</v>
      </c>
    </row>
    <row r="91" spans="1:16" x14ac:dyDescent="0.35">
      <c r="A91" s="85" t="s">
        <v>3996</v>
      </c>
      <c r="B91" s="52">
        <v>19</v>
      </c>
      <c r="C91" s="60">
        <v>-1.0099</v>
      </c>
      <c r="D91" s="60">
        <v>7.5492999999999997</v>
      </c>
      <c r="E91" s="60">
        <v>10.511799999999999</v>
      </c>
      <c r="F91" s="60"/>
      <c r="G91" s="60">
        <v>5.04</v>
      </c>
      <c r="H91" s="60">
        <v>1.7139</v>
      </c>
      <c r="I91" s="60">
        <v>13.402699999999999</v>
      </c>
      <c r="J91" s="60">
        <v>15.451700000000001</v>
      </c>
      <c r="K91" s="60">
        <v>13.691599999999999</v>
      </c>
      <c r="L91" s="60">
        <v>2.6783000000000001</v>
      </c>
      <c r="M91" s="60">
        <v>19.267700000000001</v>
      </c>
      <c r="N91" s="60">
        <v>3.669</v>
      </c>
      <c r="O91" s="60">
        <v>6.9634</v>
      </c>
      <c r="P91" s="89">
        <v>-1.3261000000000001</v>
      </c>
    </row>
    <row r="92" spans="1:16" x14ac:dyDescent="0.35">
      <c r="A92" s="85" t="s">
        <v>4016</v>
      </c>
      <c r="B92" s="52">
        <v>18</v>
      </c>
      <c r="C92" s="60">
        <v>0.8458</v>
      </c>
      <c r="D92" s="60">
        <v>10.9214</v>
      </c>
      <c r="E92" s="60">
        <v>20.027100000000001</v>
      </c>
      <c r="F92" s="60"/>
      <c r="G92" s="60">
        <v>18.501100000000001</v>
      </c>
      <c r="H92" s="60">
        <v>9.5267999999999997</v>
      </c>
      <c r="I92" s="60">
        <v>21.897200000000002</v>
      </c>
      <c r="J92" s="60">
        <v>15.3428</v>
      </c>
      <c r="K92" s="60">
        <v>14.9825</v>
      </c>
      <c r="L92" s="60">
        <v>6.0153999999999996</v>
      </c>
      <c r="M92" s="60">
        <v>25.187899999999999</v>
      </c>
      <c r="N92" s="60">
        <v>20.3828</v>
      </c>
      <c r="O92" s="60">
        <v>22.4665</v>
      </c>
      <c r="P92" s="89">
        <v>-0.8962</v>
      </c>
    </row>
    <row r="93" spans="1:16" x14ac:dyDescent="0.35">
      <c r="A93" s="85" t="s">
        <v>4035</v>
      </c>
      <c r="B93" s="52">
        <v>13</v>
      </c>
      <c r="C93" s="60">
        <v>-2.7284000000000002</v>
      </c>
      <c r="D93" s="60">
        <v>9.4595000000000002</v>
      </c>
      <c r="E93" s="60">
        <v>12.9254</v>
      </c>
      <c r="F93" s="60"/>
      <c r="G93" s="60">
        <v>-6.1505999999999998</v>
      </c>
      <c r="H93" s="60">
        <v>-7.0544000000000002</v>
      </c>
      <c r="I93" s="60">
        <v>5.9158999999999997</v>
      </c>
      <c r="J93" s="60">
        <v>5.1397000000000004</v>
      </c>
      <c r="K93" s="60">
        <v>17.247</v>
      </c>
      <c r="L93" s="60">
        <v>9.9655000000000005</v>
      </c>
      <c r="M93" s="60">
        <v>18.254200000000001</v>
      </c>
      <c r="N93" s="60">
        <v>-8.1854999999999993</v>
      </c>
      <c r="O93" s="60">
        <v>-1.6004</v>
      </c>
      <c r="P93" s="89">
        <v>-2.9531999999999998</v>
      </c>
    </row>
    <row r="94" spans="1:16" x14ac:dyDescent="0.35">
      <c r="A94" s="85" t="s">
        <v>4049</v>
      </c>
      <c r="B94" s="52">
        <v>12</v>
      </c>
      <c r="C94" s="60">
        <v>-0.79590000000000005</v>
      </c>
      <c r="D94" s="60">
        <v>8.9643999999999995</v>
      </c>
      <c r="E94" s="60">
        <v>15.523999999999999</v>
      </c>
      <c r="F94" s="60"/>
      <c r="G94" s="60">
        <v>13.7615</v>
      </c>
      <c r="H94" s="60">
        <v>6.4090999999999996</v>
      </c>
      <c r="I94" s="60">
        <v>19.491199999999999</v>
      </c>
      <c r="J94" s="60">
        <v>17.481400000000001</v>
      </c>
      <c r="K94" s="60">
        <v>14.263500000000001</v>
      </c>
      <c r="L94" s="60">
        <v>4.4840999999999998</v>
      </c>
      <c r="M94" s="60">
        <v>24.545999999999999</v>
      </c>
      <c r="N94" s="60">
        <v>13.492599999999999</v>
      </c>
      <c r="O94" s="60">
        <v>15.3146</v>
      </c>
      <c r="P94" s="89">
        <v>-1.1572</v>
      </c>
    </row>
    <row r="95" spans="1:16" x14ac:dyDescent="0.35">
      <c r="A95" s="85" t="s">
        <v>4062</v>
      </c>
      <c r="B95" s="52">
        <v>12</v>
      </c>
      <c r="C95" s="60">
        <v>0.5121</v>
      </c>
      <c r="D95" s="60">
        <v>12.912699999999999</v>
      </c>
      <c r="E95" s="60">
        <v>20.792899999999999</v>
      </c>
      <c r="F95" s="60"/>
      <c r="G95" s="60">
        <v>10.245900000000001</v>
      </c>
      <c r="H95" s="60">
        <v>5.4223999999999997</v>
      </c>
      <c r="I95" s="60">
        <v>17.678899999999999</v>
      </c>
      <c r="J95" s="60">
        <v>12.231</v>
      </c>
      <c r="K95" s="60" t="s">
        <v>430</v>
      </c>
      <c r="L95" s="60">
        <v>7.0533000000000001</v>
      </c>
      <c r="M95" s="60">
        <v>28.243500000000001</v>
      </c>
      <c r="N95" s="60">
        <v>10.898999999999999</v>
      </c>
      <c r="O95" s="60">
        <v>13.2324</v>
      </c>
      <c r="P95" s="89">
        <v>-1.2504</v>
      </c>
    </row>
    <row r="96" spans="1:16" x14ac:dyDescent="0.35">
      <c r="A96" s="85" t="s">
        <v>4075</v>
      </c>
      <c r="B96" s="52">
        <v>11</v>
      </c>
      <c r="C96" s="60">
        <v>-3.6945000000000001</v>
      </c>
      <c r="D96" s="60">
        <v>3.3026</v>
      </c>
      <c r="E96" s="60">
        <v>2.1738</v>
      </c>
      <c r="F96" s="60"/>
      <c r="G96" s="60">
        <v>1.9249000000000001</v>
      </c>
      <c r="H96" s="60">
        <v>-1.4639</v>
      </c>
      <c r="I96" s="60">
        <v>12.0442</v>
      </c>
      <c r="J96" s="60">
        <v>11.5151</v>
      </c>
      <c r="K96" s="60">
        <v>13.8269</v>
      </c>
      <c r="L96" s="60">
        <v>0.65200000000000002</v>
      </c>
      <c r="M96" s="60">
        <v>11.486700000000001</v>
      </c>
      <c r="N96" s="60">
        <v>-2.4319000000000002</v>
      </c>
      <c r="O96" s="60">
        <v>3.2305999999999999</v>
      </c>
      <c r="P96" s="89">
        <v>-2.7132000000000001</v>
      </c>
    </row>
    <row r="97" spans="1:16" x14ac:dyDescent="0.35">
      <c r="A97" s="85" t="s">
        <v>4087</v>
      </c>
      <c r="B97" s="52">
        <v>10</v>
      </c>
      <c r="C97" s="60">
        <v>-3.2951000000000001</v>
      </c>
      <c r="D97" s="60">
        <v>4.7134999999999998</v>
      </c>
      <c r="E97" s="60">
        <v>5.3414999999999999</v>
      </c>
      <c r="F97" s="60"/>
      <c r="G97" s="60">
        <v>0.216</v>
      </c>
      <c r="H97" s="60">
        <v>-1.2903</v>
      </c>
      <c r="I97" s="60">
        <v>10.188599999999999</v>
      </c>
      <c r="J97" s="60">
        <v>9.0472999999999999</v>
      </c>
      <c r="K97" s="60">
        <v>11.4946</v>
      </c>
      <c r="L97" s="60">
        <v>1.1123000000000001</v>
      </c>
      <c r="M97" s="60">
        <v>13.8856</v>
      </c>
      <c r="N97" s="60">
        <v>-2.0526</v>
      </c>
      <c r="O97" s="60">
        <v>2.1063000000000001</v>
      </c>
      <c r="P97" s="89">
        <v>-2.7562000000000002</v>
      </c>
    </row>
    <row r="98" spans="1:16" x14ac:dyDescent="0.35">
      <c r="A98" s="85" t="s">
        <v>4098</v>
      </c>
      <c r="B98" s="52">
        <v>9</v>
      </c>
      <c r="C98" s="60">
        <v>0.72619999999999996</v>
      </c>
      <c r="D98" s="60">
        <v>8.6513000000000009</v>
      </c>
      <c r="E98" s="60">
        <v>15.4983</v>
      </c>
      <c r="F98" s="60"/>
      <c r="G98" s="60">
        <v>13.9963</v>
      </c>
      <c r="H98" s="60">
        <v>1.5854999999999999</v>
      </c>
      <c r="I98" s="60">
        <v>15.981</v>
      </c>
      <c r="J98" s="60" t="s">
        <v>430</v>
      </c>
      <c r="K98" s="60" t="s">
        <v>430</v>
      </c>
      <c r="L98" s="60">
        <v>3.8908999999999998</v>
      </c>
      <c r="M98" s="60">
        <v>24.0655</v>
      </c>
      <c r="N98" s="60">
        <v>10.1273</v>
      </c>
      <c r="O98" s="60">
        <v>15.851000000000001</v>
      </c>
      <c r="P98" s="89">
        <v>-0.51519999999999999</v>
      </c>
    </row>
    <row r="99" spans="1:16" x14ac:dyDescent="0.35">
      <c r="A99" s="85" t="s">
        <v>4108</v>
      </c>
      <c r="B99" s="52">
        <v>7</v>
      </c>
      <c r="C99" s="60">
        <v>-2.9306000000000001</v>
      </c>
      <c r="D99" s="60">
        <v>5.7305999999999999</v>
      </c>
      <c r="E99" s="60">
        <v>9.5356000000000005</v>
      </c>
      <c r="F99" s="60"/>
      <c r="G99" s="60">
        <v>5.9180999999999999</v>
      </c>
      <c r="H99" s="60">
        <v>-0.32990000000000003</v>
      </c>
      <c r="I99" s="60">
        <v>8.1602999999999994</v>
      </c>
      <c r="J99" s="60">
        <v>8.6783999999999999</v>
      </c>
      <c r="K99" s="60">
        <v>10.238</v>
      </c>
      <c r="L99" s="60">
        <v>2.1522999999999999</v>
      </c>
      <c r="M99" s="60">
        <v>18.223600000000001</v>
      </c>
      <c r="N99" s="60">
        <v>5.4396000000000004</v>
      </c>
      <c r="O99" s="60">
        <v>8.0252999999999997</v>
      </c>
      <c r="P99" s="89">
        <v>-2.0347</v>
      </c>
    </row>
    <row r="100" spans="1:16" x14ac:dyDescent="0.35">
      <c r="A100" s="85" t="s">
        <v>4116</v>
      </c>
      <c r="B100" s="52">
        <v>7</v>
      </c>
      <c r="C100" s="60">
        <v>0.64949999999999997</v>
      </c>
      <c r="D100" s="60">
        <v>9.3926999999999996</v>
      </c>
      <c r="E100" s="60">
        <v>16.037500000000001</v>
      </c>
      <c r="F100" s="60"/>
      <c r="G100" s="60">
        <v>11.6966</v>
      </c>
      <c r="H100" s="60">
        <v>4.4928999999999997</v>
      </c>
      <c r="I100" s="60">
        <v>17.596499999999999</v>
      </c>
      <c r="J100" s="60">
        <v>17.079499999999999</v>
      </c>
      <c r="K100" s="60">
        <v>16.657800000000002</v>
      </c>
      <c r="L100" s="60">
        <v>4.859</v>
      </c>
      <c r="M100" s="60">
        <v>25.300599999999999</v>
      </c>
      <c r="N100" s="60">
        <v>8.5546000000000006</v>
      </c>
      <c r="O100" s="60">
        <v>13.6387</v>
      </c>
      <c r="P100" s="89">
        <v>-0.108</v>
      </c>
    </row>
    <row r="101" spans="1:16" x14ac:dyDescent="0.35">
      <c r="A101" s="85" t="s">
        <v>4124</v>
      </c>
      <c r="B101" s="52">
        <v>6</v>
      </c>
      <c r="C101" s="60">
        <v>0.50919999999999999</v>
      </c>
      <c r="D101" s="60">
        <v>5.6741999999999999</v>
      </c>
      <c r="E101" s="60">
        <v>22.692299999999999</v>
      </c>
      <c r="F101" s="60"/>
      <c r="G101" s="60">
        <v>40.614699999999999</v>
      </c>
      <c r="H101" s="60">
        <v>32.827500000000001</v>
      </c>
      <c r="I101" s="60">
        <v>26.797599999999999</v>
      </c>
      <c r="J101" s="60">
        <v>11.436</v>
      </c>
      <c r="K101" s="60">
        <v>13.708299999999999</v>
      </c>
      <c r="L101" s="60">
        <v>3.1444999999999999</v>
      </c>
      <c r="M101" s="60">
        <v>21.988600000000002</v>
      </c>
      <c r="N101" s="60">
        <v>31.405799999999999</v>
      </c>
      <c r="O101" s="60">
        <v>39.399099999999997</v>
      </c>
      <c r="P101" s="89">
        <v>-0.73160000000000003</v>
      </c>
    </row>
    <row r="102" spans="1:16" x14ac:dyDescent="0.35">
      <c r="A102" s="85" t="s">
        <v>4131</v>
      </c>
      <c r="B102" s="52">
        <v>6</v>
      </c>
      <c r="C102" s="60">
        <v>-2.2324000000000002</v>
      </c>
      <c r="D102" s="60">
        <v>14.136200000000001</v>
      </c>
      <c r="E102" s="60">
        <v>13.2888</v>
      </c>
      <c r="F102" s="60"/>
      <c r="G102" s="60">
        <v>8.5061999999999998</v>
      </c>
      <c r="H102" s="60">
        <v>7.6571999999999996</v>
      </c>
      <c r="I102" s="60">
        <v>21.578600000000002</v>
      </c>
      <c r="J102" s="60">
        <v>21.024100000000001</v>
      </c>
      <c r="K102" s="60">
        <v>12.512</v>
      </c>
      <c r="L102" s="60">
        <v>7.9044999999999996</v>
      </c>
      <c r="M102" s="60">
        <v>25.025400000000001</v>
      </c>
      <c r="N102" s="60">
        <v>6.4604999999999997</v>
      </c>
      <c r="O102" s="60">
        <v>9.2377000000000002</v>
      </c>
      <c r="P102" s="89">
        <v>-2.5068999999999999</v>
      </c>
    </row>
    <row r="103" spans="1:16" x14ac:dyDescent="0.35">
      <c r="A103" s="85" t="s">
        <v>4138</v>
      </c>
      <c r="B103" s="52">
        <v>6</v>
      </c>
      <c r="C103" s="60">
        <v>-0.67530000000000001</v>
      </c>
      <c r="D103" s="60">
        <v>1.7121</v>
      </c>
      <c r="E103" s="60">
        <v>5.9279999999999999</v>
      </c>
      <c r="F103" s="60"/>
      <c r="G103" s="60">
        <v>11.508599999999999</v>
      </c>
      <c r="H103" s="60">
        <v>5.5639000000000003</v>
      </c>
      <c r="I103" s="60">
        <v>17.6663</v>
      </c>
      <c r="J103" s="60">
        <v>14.808199999999999</v>
      </c>
      <c r="K103" s="60">
        <v>16.855499999999999</v>
      </c>
      <c r="L103" s="60">
        <v>0.28360000000000002</v>
      </c>
      <c r="M103" s="60">
        <v>10.488</v>
      </c>
      <c r="N103" s="60">
        <v>6.1207000000000003</v>
      </c>
      <c r="O103" s="60">
        <v>9.8331999999999997</v>
      </c>
      <c r="P103" s="89">
        <v>0.27289999999999998</v>
      </c>
    </row>
    <row r="104" spans="1:16" x14ac:dyDescent="0.35">
      <c r="A104" s="85" t="s">
        <v>4145</v>
      </c>
      <c r="B104" s="52">
        <v>5</v>
      </c>
      <c r="C104" s="60">
        <v>-1.2830999999999999</v>
      </c>
      <c r="D104" s="60">
        <v>0.83179999999999998</v>
      </c>
      <c r="E104" s="60">
        <v>1.2887</v>
      </c>
      <c r="F104" s="60"/>
      <c r="G104" s="60">
        <v>9.7128999999999994</v>
      </c>
      <c r="H104" s="60">
        <v>0.41189999999999999</v>
      </c>
      <c r="I104" s="60">
        <v>19.9787</v>
      </c>
      <c r="J104" s="60">
        <v>22.913499999999999</v>
      </c>
      <c r="K104" s="60">
        <v>15.103400000000001</v>
      </c>
      <c r="L104" s="60">
        <v>-0.72599999999999998</v>
      </c>
      <c r="M104" s="60">
        <v>9.9528999999999996</v>
      </c>
      <c r="N104" s="60">
        <v>2.0118999999999998</v>
      </c>
      <c r="O104" s="60">
        <v>6.1694000000000004</v>
      </c>
      <c r="P104" s="89">
        <v>-0.77190000000000003</v>
      </c>
    </row>
    <row r="105" spans="1:16" x14ac:dyDescent="0.35">
      <c r="A105" s="85" t="s">
        <v>4151</v>
      </c>
      <c r="B105" s="52">
        <v>5</v>
      </c>
      <c r="C105" s="60">
        <v>-1.5765</v>
      </c>
      <c r="D105" s="60">
        <v>8.4166000000000007</v>
      </c>
      <c r="E105" s="60">
        <v>11.531700000000001</v>
      </c>
      <c r="F105" s="60"/>
      <c r="G105" s="60">
        <v>5.7211999999999996</v>
      </c>
      <c r="H105" s="60">
        <v>5.8087999999999997</v>
      </c>
      <c r="I105" s="60">
        <v>14.174899999999999</v>
      </c>
      <c r="J105" s="60">
        <v>13.718299999999999</v>
      </c>
      <c r="K105" s="60" t="s">
        <v>430</v>
      </c>
      <c r="L105" s="60">
        <v>2.9403999999999999</v>
      </c>
      <c r="M105" s="60">
        <v>19.348199999999999</v>
      </c>
      <c r="N105" s="60">
        <v>3.456</v>
      </c>
      <c r="O105" s="60">
        <v>8.2786000000000008</v>
      </c>
      <c r="P105" s="89">
        <v>-1.7338</v>
      </c>
    </row>
    <row r="106" spans="1:16" x14ac:dyDescent="0.35">
      <c r="A106" s="85" t="s">
        <v>4157</v>
      </c>
      <c r="B106" s="52">
        <v>4</v>
      </c>
      <c r="C106" s="60">
        <v>-3.9702999999999999</v>
      </c>
      <c r="D106" s="60">
        <v>3.8102999999999998</v>
      </c>
      <c r="E106" s="60">
        <v>4.6308999999999996</v>
      </c>
      <c r="F106" s="60"/>
      <c r="G106" s="60">
        <v>-2.7947000000000002</v>
      </c>
      <c r="H106" s="60">
        <v>-6.3018999999999998</v>
      </c>
      <c r="I106" s="60">
        <v>6.4550999999999998</v>
      </c>
      <c r="J106" s="60">
        <v>7.6723999999999997</v>
      </c>
      <c r="K106" s="60">
        <v>11.861800000000001</v>
      </c>
      <c r="L106" s="60">
        <v>2.3693</v>
      </c>
      <c r="M106" s="60">
        <v>12.007099999999999</v>
      </c>
      <c r="N106" s="60">
        <v>-2.1395</v>
      </c>
      <c r="O106" s="60">
        <v>0.52680000000000005</v>
      </c>
      <c r="P106" s="89">
        <v>-2.8292999999999999</v>
      </c>
    </row>
    <row r="107" spans="1:16" x14ac:dyDescent="0.35">
      <c r="A107" s="85" t="s">
        <v>4162</v>
      </c>
      <c r="B107" s="52">
        <v>3</v>
      </c>
      <c r="C107" s="60">
        <v>-3.649</v>
      </c>
      <c r="D107" s="60">
        <v>5.7864000000000004</v>
      </c>
      <c r="E107" s="60">
        <v>6.5171999999999999</v>
      </c>
      <c r="F107" s="60"/>
      <c r="G107" s="60">
        <v>2.4908000000000001</v>
      </c>
      <c r="H107" s="60" t="s">
        <v>430</v>
      </c>
      <c r="I107" s="60" t="s">
        <v>430</v>
      </c>
      <c r="J107" s="60" t="s">
        <v>430</v>
      </c>
      <c r="K107" s="60" t="s">
        <v>430</v>
      </c>
      <c r="L107" s="60">
        <v>2.0423</v>
      </c>
      <c r="M107" s="60">
        <v>16.0124</v>
      </c>
      <c r="N107" s="60">
        <v>0.45250000000000001</v>
      </c>
      <c r="O107" s="60">
        <v>3.0806</v>
      </c>
      <c r="P107" s="89">
        <v>-1.3683000000000001</v>
      </c>
    </row>
    <row r="108" spans="1:16" x14ac:dyDescent="0.35">
      <c r="A108" s="85" t="s">
        <v>4166</v>
      </c>
      <c r="B108" s="52">
        <v>3</v>
      </c>
      <c r="C108" s="60">
        <v>-3.8658000000000001</v>
      </c>
      <c r="D108" s="60">
        <v>0.75049999999999994</v>
      </c>
      <c r="E108" s="60">
        <v>-2.7759</v>
      </c>
      <c r="F108" s="60"/>
      <c r="G108" s="60">
        <v>-2.2801999999999998</v>
      </c>
      <c r="H108" s="60" t="s">
        <v>430</v>
      </c>
      <c r="I108" s="60" t="s">
        <v>430</v>
      </c>
      <c r="J108" s="60" t="s">
        <v>430</v>
      </c>
      <c r="K108" s="60" t="s">
        <v>430</v>
      </c>
      <c r="L108" s="60">
        <v>-1.5026999999999999</v>
      </c>
      <c r="M108" s="60">
        <v>5.5170000000000003</v>
      </c>
      <c r="N108" s="60">
        <v>-7.7168999999999999</v>
      </c>
      <c r="O108" s="60">
        <v>-1.3072999999999999</v>
      </c>
      <c r="P108" s="89">
        <v>-2.8081</v>
      </c>
    </row>
    <row r="109" spans="1:16" x14ac:dyDescent="0.35">
      <c r="A109" s="85" t="s">
        <v>4170</v>
      </c>
      <c r="B109" s="52">
        <v>3</v>
      </c>
      <c r="C109" s="60">
        <v>-3.3096000000000001</v>
      </c>
      <c r="D109" s="60">
        <v>2.6924000000000001</v>
      </c>
      <c r="E109" s="60">
        <v>2.6497999999999999</v>
      </c>
      <c r="F109" s="60"/>
      <c r="G109" s="60">
        <v>-1.4670000000000001</v>
      </c>
      <c r="H109" s="60">
        <v>-3.0661999999999998</v>
      </c>
      <c r="I109" s="60">
        <v>9.2171000000000003</v>
      </c>
      <c r="J109" s="60">
        <v>11.740500000000001</v>
      </c>
      <c r="K109" s="60" t="s">
        <v>430</v>
      </c>
      <c r="L109" s="60">
        <v>-1.518</v>
      </c>
      <c r="M109" s="60">
        <v>12.0534</v>
      </c>
      <c r="N109" s="60">
        <v>-2.5649000000000002</v>
      </c>
      <c r="O109" s="60">
        <v>-0.75409999999999999</v>
      </c>
      <c r="P109" s="89">
        <v>-1.8228</v>
      </c>
    </row>
    <row r="110" spans="1:16" x14ac:dyDescent="0.35">
      <c r="A110" s="85" t="s">
        <v>4174</v>
      </c>
      <c r="B110" s="52">
        <v>3</v>
      </c>
      <c r="C110" s="60">
        <v>-1.1252</v>
      </c>
      <c r="D110" s="60">
        <v>3.6595</v>
      </c>
      <c r="E110" s="60">
        <v>11.481</v>
      </c>
      <c r="F110" s="60"/>
      <c r="G110" s="60">
        <v>14.2165</v>
      </c>
      <c r="H110" s="60">
        <v>5.3201000000000001</v>
      </c>
      <c r="I110" s="60">
        <v>15.713200000000001</v>
      </c>
      <c r="J110" s="60">
        <v>13.289400000000001</v>
      </c>
      <c r="K110" s="60">
        <v>15.695499999999999</v>
      </c>
      <c r="L110" s="60">
        <v>1.9161999999999999</v>
      </c>
      <c r="M110" s="60">
        <v>17.645199999999999</v>
      </c>
      <c r="N110" s="60">
        <v>8.1753999999999998</v>
      </c>
      <c r="O110" s="60">
        <v>13.888400000000001</v>
      </c>
      <c r="P110" s="89">
        <v>0.51500000000000001</v>
      </c>
    </row>
    <row r="111" spans="1:16" x14ac:dyDescent="0.35">
      <c r="A111" s="85" t="s">
        <v>4178</v>
      </c>
      <c r="B111" s="52">
        <v>3</v>
      </c>
      <c r="C111" s="60">
        <v>-2.6404999999999998</v>
      </c>
      <c r="D111" s="60">
        <v>7.1066000000000003</v>
      </c>
      <c r="E111" s="60">
        <v>8.1951000000000001</v>
      </c>
      <c r="F111" s="60"/>
      <c r="G111" s="60">
        <v>0.98209999999999997</v>
      </c>
      <c r="H111" s="60" t="s">
        <v>430</v>
      </c>
      <c r="I111" s="60" t="s">
        <v>430</v>
      </c>
      <c r="J111" s="60" t="s">
        <v>430</v>
      </c>
      <c r="K111" s="60" t="s">
        <v>430</v>
      </c>
      <c r="L111" s="60">
        <v>3.7559</v>
      </c>
      <c r="M111" s="60">
        <v>16.131399999999999</v>
      </c>
      <c r="N111" s="60">
        <v>-1.1494</v>
      </c>
      <c r="O111" s="60">
        <v>3.7766000000000002</v>
      </c>
      <c r="P111" s="89">
        <v>-2.6890999999999998</v>
      </c>
    </row>
    <row r="112" spans="1:16" x14ac:dyDescent="0.35">
      <c r="A112" s="85" t="s">
        <v>4182</v>
      </c>
      <c r="B112" s="52">
        <v>2</v>
      </c>
      <c r="C112" s="60">
        <v>-3.9600000000000003E-2</v>
      </c>
      <c r="D112" s="60">
        <v>10.3651</v>
      </c>
      <c r="E112" s="60">
        <v>16.134699999999999</v>
      </c>
      <c r="F112" s="60"/>
      <c r="G112" s="60">
        <v>12.7311</v>
      </c>
      <c r="H112" s="60">
        <v>2.4335</v>
      </c>
      <c r="I112" s="60">
        <v>14.6701</v>
      </c>
      <c r="J112" s="60">
        <v>14.2966</v>
      </c>
      <c r="K112" s="60">
        <v>13.913500000000001</v>
      </c>
      <c r="L112" s="60">
        <v>6.1066000000000003</v>
      </c>
      <c r="M112" s="60">
        <v>23.875599999999999</v>
      </c>
      <c r="N112" s="60">
        <v>8.8536999999999999</v>
      </c>
      <c r="O112" s="60">
        <v>14.914</v>
      </c>
      <c r="P112" s="89">
        <v>-2.0236000000000001</v>
      </c>
    </row>
    <row r="113" spans="1:16" x14ac:dyDescent="0.35">
      <c r="A113" s="85" t="s">
        <v>4185</v>
      </c>
      <c r="B113" s="52">
        <v>2</v>
      </c>
      <c r="C113" s="60">
        <v>-4.2655000000000003</v>
      </c>
      <c r="D113" s="60">
        <v>0.52980000000000005</v>
      </c>
      <c r="E113" s="60">
        <v>-0.21990000000000001</v>
      </c>
      <c r="F113" s="60"/>
      <c r="G113" s="60">
        <v>-2.6379000000000001</v>
      </c>
      <c r="H113" s="60">
        <v>-4.5469999999999997</v>
      </c>
      <c r="I113" s="60">
        <v>7.3098999999999998</v>
      </c>
      <c r="J113" s="60">
        <v>8.1936</v>
      </c>
      <c r="K113" s="60" t="s">
        <v>430</v>
      </c>
      <c r="L113" s="60">
        <v>-0.98050000000000004</v>
      </c>
      <c r="M113" s="60">
        <v>7.5850999999999997</v>
      </c>
      <c r="N113" s="60">
        <v>-6.0385</v>
      </c>
      <c r="O113" s="60">
        <v>-0.66139999999999999</v>
      </c>
      <c r="P113" s="89">
        <v>-2.2664</v>
      </c>
    </row>
    <row r="114" spans="1:16" x14ac:dyDescent="0.35">
      <c r="A114" s="85" t="s">
        <v>4188</v>
      </c>
      <c r="B114" s="52">
        <v>2</v>
      </c>
      <c r="C114" s="60">
        <v>-5.5938999999999997</v>
      </c>
      <c r="D114" s="60">
        <v>2.8978999999999999</v>
      </c>
      <c r="E114" s="60">
        <v>-2.9992000000000001</v>
      </c>
      <c r="F114" s="60"/>
      <c r="G114" s="60">
        <v>-5.9584999999999999</v>
      </c>
      <c r="H114" s="60" t="s">
        <v>430</v>
      </c>
      <c r="I114" s="60" t="s">
        <v>430</v>
      </c>
      <c r="J114" s="60" t="s">
        <v>430</v>
      </c>
      <c r="K114" s="60" t="s">
        <v>430</v>
      </c>
      <c r="L114" s="60">
        <v>-0.50829999999999997</v>
      </c>
      <c r="M114" s="60">
        <v>6.0419999999999998</v>
      </c>
      <c r="N114" s="60">
        <v>-7.1387999999999998</v>
      </c>
      <c r="O114" s="60">
        <v>-4.8076999999999996</v>
      </c>
      <c r="P114" s="89">
        <v>-2.2155999999999998</v>
      </c>
    </row>
    <row r="115" spans="1:16" x14ac:dyDescent="0.35">
      <c r="A115" s="85" t="s">
        <v>4191</v>
      </c>
      <c r="B115" s="52">
        <v>2</v>
      </c>
      <c r="C115" s="60">
        <v>-3.4049999999999998</v>
      </c>
      <c r="D115" s="60">
        <v>3.8050000000000002</v>
      </c>
      <c r="E115" s="60">
        <v>4.6502999999999997</v>
      </c>
      <c r="F115" s="60"/>
      <c r="G115" s="60">
        <v>5.0548000000000002</v>
      </c>
      <c r="H115" s="60" t="s">
        <v>430</v>
      </c>
      <c r="I115" s="60" t="s">
        <v>430</v>
      </c>
      <c r="J115" s="60" t="s">
        <v>430</v>
      </c>
      <c r="K115" s="60" t="s">
        <v>430</v>
      </c>
      <c r="L115" s="60">
        <v>-0.25990000000000002</v>
      </c>
      <c r="M115" s="60">
        <v>13.460699999999999</v>
      </c>
      <c r="N115" s="60">
        <v>-1.0940000000000001</v>
      </c>
      <c r="O115" s="60">
        <v>5.3150000000000004</v>
      </c>
      <c r="P115" s="89">
        <v>-2.4379</v>
      </c>
    </row>
    <row r="116" spans="1:16" x14ac:dyDescent="0.35">
      <c r="A116" s="85" t="s">
        <v>4198</v>
      </c>
      <c r="B116" s="52">
        <v>1</v>
      </c>
      <c r="C116" s="60">
        <v>4.9561000000000002</v>
      </c>
      <c r="D116" s="60">
        <v>12.914300000000001</v>
      </c>
      <c r="E116" s="60">
        <v>35.454500000000003</v>
      </c>
      <c r="F116" s="60"/>
      <c r="G116" s="60">
        <v>21.7591</v>
      </c>
      <c r="H116" s="60">
        <v>11.242000000000001</v>
      </c>
      <c r="I116" s="60">
        <v>17.518999999999998</v>
      </c>
      <c r="J116" s="60">
        <v>12.475099999999999</v>
      </c>
      <c r="K116" s="60" t="s">
        <v>430</v>
      </c>
      <c r="L116" s="60">
        <v>6.9447000000000001</v>
      </c>
      <c r="M116" s="60">
        <v>40.617100000000001</v>
      </c>
      <c r="N116" s="60">
        <v>23.8948</v>
      </c>
      <c r="O116" s="60">
        <v>23.957799999999999</v>
      </c>
      <c r="P116" s="89">
        <v>0.1454</v>
      </c>
    </row>
    <row r="117" spans="1:16" x14ac:dyDescent="0.35">
      <c r="A117" s="85" t="s">
        <v>4200</v>
      </c>
      <c r="B117" s="52">
        <v>1</v>
      </c>
      <c r="C117" s="60">
        <v>-4.1368999999999998</v>
      </c>
      <c r="D117" s="60">
        <v>5.4882</v>
      </c>
      <c r="E117" s="60">
        <v>6.2359</v>
      </c>
      <c r="F117" s="60"/>
      <c r="G117" s="60">
        <v>-8.0231999999999992</v>
      </c>
      <c r="H117" s="60">
        <v>-4.3231999999999999</v>
      </c>
      <c r="I117" s="60">
        <v>10.5764</v>
      </c>
      <c r="J117" s="60" t="s">
        <v>430</v>
      </c>
      <c r="K117" s="60" t="s">
        <v>430</v>
      </c>
      <c r="L117" s="60">
        <v>2.1238000000000001</v>
      </c>
      <c r="M117" s="60">
        <v>14.266</v>
      </c>
      <c r="N117" s="60">
        <v>-3.5</v>
      </c>
      <c r="O117" s="60">
        <v>-4.5331000000000001</v>
      </c>
      <c r="P117" s="89">
        <v>-2.6667000000000001</v>
      </c>
    </row>
    <row r="118" spans="1:16" x14ac:dyDescent="0.35">
      <c r="A118" s="85" t="s">
        <v>4202</v>
      </c>
      <c r="B118" s="52">
        <v>1</v>
      </c>
      <c r="C118" s="60">
        <v>2.4060000000000001</v>
      </c>
      <c r="D118" s="60">
        <v>11.758100000000001</v>
      </c>
      <c r="E118" s="60">
        <v>23.428100000000001</v>
      </c>
      <c r="F118" s="60"/>
      <c r="G118" s="60">
        <v>32.097099999999998</v>
      </c>
      <c r="H118" s="60">
        <v>19.555800000000001</v>
      </c>
      <c r="I118" s="60">
        <v>36.458199999999998</v>
      </c>
      <c r="J118" s="60" t="s">
        <v>430</v>
      </c>
      <c r="K118" s="60" t="s">
        <v>430</v>
      </c>
      <c r="L118" s="60">
        <v>4.5145</v>
      </c>
      <c r="M118" s="60">
        <v>41.8294</v>
      </c>
      <c r="N118" s="60">
        <v>32.4649</v>
      </c>
      <c r="O118" s="60">
        <v>31.0868</v>
      </c>
      <c r="P118" s="89">
        <v>0.85419999999999996</v>
      </c>
    </row>
    <row r="119" spans="1:16" x14ac:dyDescent="0.35">
      <c r="A119" s="85" t="s">
        <v>4204</v>
      </c>
      <c r="B119" s="52">
        <v>1</v>
      </c>
      <c r="C119" s="60">
        <v>-7.0743</v>
      </c>
      <c r="D119" s="60">
        <v>-5.4321000000000002</v>
      </c>
      <c r="E119" s="60">
        <v>-7.5960000000000001</v>
      </c>
      <c r="F119" s="60"/>
      <c r="G119" s="60">
        <v>-20.012899999999998</v>
      </c>
      <c r="H119" s="60">
        <v>-14.5724</v>
      </c>
      <c r="I119" s="60">
        <v>-3.4417</v>
      </c>
      <c r="J119" s="60">
        <v>4.7731000000000003</v>
      </c>
      <c r="K119" s="60">
        <v>8.8275000000000006</v>
      </c>
      <c r="L119" s="60">
        <v>-5.4424000000000001</v>
      </c>
      <c r="M119" s="60">
        <v>0.50190000000000001</v>
      </c>
      <c r="N119" s="60">
        <v>-16.667300000000001</v>
      </c>
      <c r="O119" s="60">
        <v>-16.716799999999999</v>
      </c>
      <c r="P119" s="89">
        <v>-1.5609</v>
      </c>
    </row>
    <row r="120" spans="1:16" x14ac:dyDescent="0.35">
      <c r="A120" s="85" t="s">
        <v>4206</v>
      </c>
      <c r="B120" s="52">
        <v>1</v>
      </c>
      <c r="C120" s="60">
        <v>-0.44019999999999998</v>
      </c>
      <c r="D120" s="60">
        <v>9.1317000000000004</v>
      </c>
      <c r="E120" s="60">
        <v>17.429099999999998</v>
      </c>
      <c r="F120" s="60"/>
      <c r="G120" s="60">
        <v>10.6097</v>
      </c>
      <c r="H120" s="60">
        <v>9.5348000000000006</v>
      </c>
      <c r="I120" s="60">
        <v>19.6538</v>
      </c>
      <c r="J120" s="60">
        <v>15.8291</v>
      </c>
      <c r="K120" s="60" t="s">
        <v>430</v>
      </c>
      <c r="L120" s="60">
        <v>4.0670999999999999</v>
      </c>
      <c r="M120" s="60">
        <v>25.088200000000001</v>
      </c>
      <c r="N120" s="60">
        <v>11.503399999999999</v>
      </c>
      <c r="O120" s="60">
        <v>12.3245</v>
      </c>
      <c r="P120" s="89">
        <v>-1.1554</v>
      </c>
    </row>
    <row r="121" spans="1:16" x14ac:dyDescent="0.35">
      <c r="A121" s="85" t="s">
        <v>4208</v>
      </c>
      <c r="B121" s="52">
        <v>1</v>
      </c>
      <c r="C121" s="60">
        <v>-0.99309999999999998</v>
      </c>
      <c r="D121" s="60">
        <v>17.052800000000001</v>
      </c>
      <c r="E121" s="60">
        <v>21.1752</v>
      </c>
      <c r="F121" s="60"/>
      <c r="G121" s="60">
        <v>27.1327</v>
      </c>
      <c r="H121" s="60">
        <v>12.8826</v>
      </c>
      <c r="I121" s="60" t="s">
        <v>430</v>
      </c>
      <c r="J121" s="60" t="s">
        <v>430</v>
      </c>
      <c r="K121" s="60" t="s">
        <v>430</v>
      </c>
      <c r="L121" s="60">
        <v>11.0297</v>
      </c>
      <c r="M121" s="60">
        <v>31.360900000000001</v>
      </c>
      <c r="N121" s="60">
        <v>18.66</v>
      </c>
      <c r="O121" s="60">
        <v>27.586200000000002</v>
      </c>
      <c r="P121" s="89">
        <v>-2.7843</v>
      </c>
    </row>
    <row r="122" spans="1:16" x14ac:dyDescent="0.35">
      <c r="A122" s="1069" t="s">
        <v>10271</v>
      </c>
      <c r="B122" s="1066"/>
      <c r="C122" s="1067"/>
      <c r="D122" s="1067"/>
      <c r="E122" s="1067"/>
      <c r="F122" s="1067"/>
      <c r="G122" s="1067"/>
      <c r="H122" s="1067"/>
      <c r="I122" s="1067"/>
      <c r="J122" s="1067"/>
      <c r="K122" s="1067"/>
      <c r="L122" s="1067"/>
      <c r="M122" s="1067"/>
      <c r="N122" s="1067"/>
      <c r="O122" s="1067"/>
      <c r="P122" s="1068"/>
    </row>
    <row r="123" spans="1:16" x14ac:dyDescent="0.35">
      <c r="A123" s="85" t="s">
        <v>363</v>
      </c>
      <c r="B123" s="52">
        <v>16</v>
      </c>
      <c r="C123" s="60">
        <v>-2.7311999999999999</v>
      </c>
      <c r="D123" s="60">
        <v>4.1973000000000003</v>
      </c>
      <c r="E123" s="60">
        <v>4.0099</v>
      </c>
      <c r="F123" s="60"/>
      <c r="G123" s="60">
        <v>0.4526</v>
      </c>
      <c r="H123" s="60">
        <v>-0.4894</v>
      </c>
      <c r="I123" s="60">
        <v>11.2403</v>
      </c>
      <c r="J123" s="60">
        <v>10.5434</v>
      </c>
      <c r="K123" s="60">
        <v>12.492000000000001</v>
      </c>
      <c r="L123" s="60">
        <v>0.21229999999999999</v>
      </c>
      <c r="M123" s="60">
        <v>12.555199999999999</v>
      </c>
      <c r="N123" s="60">
        <v>-1.8888</v>
      </c>
      <c r="O123" s="60">
        <v>1.7641</v>
      </c>
      <c r="P123" s="89">
        <v>-2.1938</v>
      </c>
    </row>
    <row r="124" spans="1:16" x14ac:dyDescent="0.35">
      <c r="A124" s="85" t="s">
        <v>364</v>
      </c>
      <c r="B124" s="52">
        <v>16</v>
      </c>
      <c r="C124" s="60">
        <v>-2.6608000000000001</v>
      </c>
      <c r="D124" s="60">
        <v>4.423</v>
      </c>
      <c r="E124" s="60">
        <v>4.4659000000000004</v>
      </c>
      <c r="F124" s="60"/>
      <c r="G124" s="60">
        <v>1.3358000000000001</v>
      </c>
      <c r="H124" s="60">
        <v>0.38650000000000001</v>
      </c>
      <c r="I124" s="60">
        <v>12.229100000000001</v>
      </c>
      <c r="J124" s="60">
        <v>11.556900000000001</v>
      </c>
      <c r="K124" s="60">
        <v>13.5741</v>
      </c>
      <c r="L124" s="60">
        <v>0.38109999999999999</v>
      </c>
      <c r="M124" s="60">
        <v>12.991899999999999</v>
      </c>
      <c r="N124" s="60">
        <v>-1.2944</v>
      </c>
      <c r="O124" s="60">
        <v>2.6099000000000001</v>
      </c>
      <c r="P124" s="89">
        <v>-2.1715</v>
      </c>
    </row>
    <row r="125" spans="1:16" x14ac:dyDescent="0.35">
      <c r="A125" s="85" t="s">
        <v>365</v>
      </c>
      <c r="B125" s="52">
        <v>25</v>
      </c>
      <c r="C125" s="60">
        <v>-2.4398</v>
      </c>
      <c r="D125" s="60">
        <v>5.1721000000000004</v>
      </c>
      <c r="E125" s="60">
        <v>5.2462999999999997</v>
      </c>
      <c r="F125" s="60"/>
      <c r="G125" s="60">
        <v>-0.62770000000000004</v>
      </c>
      <c r="H125" s="60">
        <v>-1.9474</v>
      </c>
      <c r="I125" s="60">
        <v>9.3305000000000007</v>
      </c>
      <c r="J125" s="60">
        <v>9.6525999999999996</v>
      </c>
      <c r="K125" s="60">
        <v>12.890499999999999</v>
      </c>
      <c r="L125" s="60">
        <v>1.1870000000000001</v>
      </c>
      <c r="M125" s="60">
        <v>13.735799999999999</v>
      </c>
      <c r="N125" s="60">
        <v>-2.0531999999999999</v>
      </c>
      <c r="O125" s="60">
        <v>1.2161999999999999</v>
      </c>
      <c r="P125" s="89">
        <v>-1.8226</v>
      </c>
    </row>
    <row r="126" spans="1:16" x14ac:dyDescent="0.35">
      <c r="A126" s="85" t="s">
        <v>366</v>
      </c>
      <c r="B126" s="52">
        <v>26</v>
      </c>
      <c r="C126" s="60">
        <v>-2.3795999999999999</v>
      </c>
      <c r="D126" s="60">
        <v>5.4223999999999997</v>
      </c>
      <c r="E126" s="60">
        <v>5.8422999999999998</v>
      </c>
      <c r="F126" s="60"/>
      <c r="G126" s="60">
        <v>0.70189999999999997</v>
      </c>
      <c r="H126" s="60">
        <v>-0.66879999999999995</v>
      </c>
      <c r="I126" s="60">
        <v>10.6799</v>
      </c>
      <c r="J126" s="60">
        <v>11.0236</v>
      </c>
      <c r="K126" s="60">
        <v>13.8018</v>
      </c>
      <c r="L126" s="60">
        <v>1.3738999999999999</v>
      </c>
      <c r="M126" s="60">
        <v>14.334199999999999</v>
      </c>
      <c r="N126" s="60">
        <v>-1.2216</v>
      </c>
      <c r="O126" s="60">
        <v>2.4948000000000001</v>
      </c>
      <c r="P126" s="89">
        <v>-1.8237000000000001</v>
      </c>
    </row>
    <row r="127" spans="1:16" x14ac:dyDescent="0.35">
      <c r="A127" s="1069" t="s">
        <v>10272</v>
      </c>
      <c r="B127" s="1066"/>
      <c r="C127" s="1067"/>
      <c r="D127" s="1067"/>
      <c r="E127" s="1067"/>
      <c r="F127" s="1067"/>
      <c r="G127" s="1067"/>
      <c r="H127" s="1067"/>
      <c r="I127" s="1067"/>
      <c r="J127" s="1067"/>
      <c r="K127" s="1067"/>
      <c r="L127" s="1067"/>
      <c r="M127" s="1067"/>
      <c r="N127" s="1067"/>
      <c r="O127" s="1067"/>
      <c r="P127" s="1068"/>
    </row>
    <row r="128" spans="1:16" x14ac:dyDescent="0.35">
      <c r="A128" s="85" t="s">
        <v>157</v>
      </c>
      <c r="B128" s="52">
        <v>260</v>
      </c>
      <c r="C128" s="60">
        <v>-3.044</v>
      </c>
      <c r="D128" s="60">
        <v>3.8969999999999998</v>
      </c>
      <c r="E128" s="60">
        <v>4.5031999999999996</v>
      </c>
      <c r="F128" s="60"/>
      <c r="G128" s="60">
        <v>1.2825</v>
      </c>
      <c r="H128" s="60">
        <v>-1.216</v>
      </c>
      <c r="I128" s="60">
        <v>10.8368</v>
      </c>
      <c r="J128" s="60">
        <v>9.3179999999999996</v>
      </c>
      <c r="K128" s="60">
        <v>10.812900000000001</v>
      </c>
      <c r="L128" s="60">
        <v>0.76770000000000005</v>
      </c>
      <c r="M128" s="60">
        <v>13.9634</v>
      </c>
      <c r="N128" s="60">
        <v>-1.3738999999999999</v>
      </c>
      <c r="O128" s="60">
        <v>3.1120000000000001</v>
      </c>
      <c r="P128" s="89">
        <v>-2.2214999999999998</v>
      </c>
    </row>
    <row r="129" spans="1:16" x14ac:dyDescent="0.35">
      <c r="A129" s="85" t="s">
        <v>158</v>
      </c>
      <c r="B129" s="52">
        <v>266</v>
      </c>
      <c r="C129" s="60">
        <v>-3.0200999999999998</v>
      </c>
      <c r="D129" s="60">
        <v>4.0723000000000003</v>
      </c>
      <c r="E129" s="60">
        <v>4.7961</v>
      </c>
      <c r="F129" s="60"/>
      <c r="G129" s="60">
        <v>1.8909</v>
      </c>
      <c r="H129" s="60">
        <v>-0.66969999999999996</v>
      </c>
      <c r="I129" s="60">
        <v>11.404400000000001</v>
      </c>
      <c r="J129" s="60">
        <v>9.8149999999999995</v>
      </c>
      <c r="K129" s="60">
        <v>11.2501</v>
      </c>
      <c r="L129" s="60">
        <v>0.86409999999999998</v>
      </c>
      <c r="M129" s="60">
        <v>14.242599999999999</v>
      </c>
      <c r="N129" s="60">
        <v>-1.0139</v>
      </c>
      <c r="O129" s="60">
        <v>3.6953999999999998</v>
      </c>
      <c r="P129" s="89">
        <v>-2.2162000000000002</v>
      </c>
    </row>
    <row r="130" spans="1:16" x14ac:dyDescent="0.35">
      <c r="A130" s="1069" t="s">
        <v>10273</v>
      </c>
      <c r="B130" s="1066"/>
      <c r="C130" s="1067"/>
      <c r="D130" s="1067"/>
      <c r="E130" s="1067"/>
      <c r="F130" s="1067"/>
      <c r="G130" s="1067"/>
      <c r="H130" s="1067"/>
      <c r="I130" s="1067"/>
      <c r="J130" s="1067"/>
      <c r="K130" s="1067"/>
      <c r="L130" s="1067"/>
      <c r="M130" s="1067"/>
      <c r="N130" s="1067"/>
      <c r="O130" s="1067"/>
      <c r="P130" s="1068"/>
    </row>
    <row r="131" spans="1:16" x14ac:dyDescent="0.35">
      <c r="A131" s="85" t="s">
        <v>159</v>
      </c>
      <c r="B131" s="52">
        <v>285</v>
      </c>
      <c r="C131" s="60">
        <v>-2.8174999999999999</v>
      </c>
      <c r="D131" s="60">
        <v>3.2254</v>
      </c>
      <c r="E131" s="60">
        <v>2.4297</v>
      </c>
      <c r="F131" s="60"/>
      <c r="G131" s="60">
        <v>7.8224999999999998</v>
      </c>
      <c r="H131" s="60">
        <v>4.6901000000000002</v>
      </c>
      <c r="I131" s="60">
        <v>12.898199999999999</v>
      </c>
      <c r="J131" s="60">
        <v>9.6318999999999999</v>
      </c>
      <c r="K131" s="60">
        <v>11.8225</v>
      </c>
      <c r="L131" s="60">
        <v>0.98519999999999996</v>
      </c>
      <c r="M131" s="60">
        <v>11.936500000000001</v>
      </c>
      <c r="N131" s="60">
        <v>-1.7075</v>
      </c>
      <c r="O131" s="60">
        <v>7.3457999999999997</v>
      </c>
      <c r="P131" s="89">
        <v>-2.1006</v>
      </c>
    </row>
    <row r="132" spans="1:16" x14ac:dyDescent="0.35">
      <c r="A132" s="1069" t="s">
        <v>10274</v>
      </c>
      <c r="B132" s="1066"/>
      <c r="C132" s="1067"/>
      <c r="D132" s="1067"/>
      <c r="E132" s="1067"/>
      <c r="F132" s="1067"/>
      <c r="G132" s="1067"/>
      <c r="H132" s="1067"/>
      <c r="I132" s="1067"/>
      <c r="J132" s="1067"/>
      <c r="K132" s="1067"/>
      <c r="L132" s="1067"/>
      <c r="M132" s="1067"/>
      <c r="N132" s="1067"/>
      <c r="O132" s="1067"/>
      <c r="P132" s="1068"/>
    </row>
    <row r="133" spans="1:16" x14ac:dyDescent="0.35">
      <c r="A133" s="85" t="s">
        <v>162</v>
      </c>
      <c r="B133" s="52">
        <v>26</v>
      </c>
      <c r="C133" s="60">
        <v>1.6163000000000001</v>
      </c>
      <c r="D133" s="60">
        <v>3.9085000000000001</v>
      </c>
      <c r="E133" s="60">
        <v>-4.6172000000000004</v>
      </c>
      <c r="F133" s="60"/>
      <c r="G133" s="60">
        <v>38.4133</v>
      </c>
      <c r="H133" s="60">
        <v>44.625700000000002</v>
      </c>
      <c r="I133" s="60">
        <v>35.7483</v>
      </c>
      <c r="J133" s="60">
        <v>25.390699999999999</v>
      </c>
      <c r="K133" s="60">
        <v>15.8957</v>
      </c>
      <c r="L133" s="60">
        <v>8.1443999999999992</v>
      </c>
      <c r="M133" s="60">
        <v>3.9973000000000001</v>
      </c>
      <c r="N133" s="60">
        <v>14.293900000000001</v>
      </c>
      <c r="O133" s="60">
        <v>31.729800000000001</v>
      </c>
      <c r="P133" s="89">
        <v>-1.4998</v>
      </c>
    </row>
    <row r="134" spans="1:16" x14ac:dyDescent="0.35">
      <c r="A134" s="1069" t="s">
        <v>10275</v>
      </c>
      <c r="B134" s="1066"/>
      <c r="C134" s="1067"/>
      <c r="D134" s="1067"/>
      <c r="E134" s="1067"/>
      <c r="F134" s="1067"/>
      <c r="G134" s="1067"/>
      <c r="H134" s="1067"/>
      <c r="I134" s="1067"/>
      <c r="J134" s="1067"/>
      <c r="K134" s="1067"/>
      <c r="L134" s="1067"/>
      <c r="M134" s="1067"/>
      <c r="N134" s="1067"/>
      <c r="O134" s="1067"/>
      <c r="P134" s="1068"/>
    </row>
    <row r="135" spans="1:16" x14ac:dyDescent="0.35">
      <c r="A135" s="85" t="s">
        <v>167</v>
      </c>
      <c r="B135" s="52">
        <v>53</v>
      </c>
      <c r="C135" s="60">
        <v>-0.186</v>
      </c>
      <c r="D135" s="60">
        <v>1.6380999999999999</v>
      </c>
      <c r="E135" s="60">
        <v>14.8985</v>
      </c>
      <c r="F135" s="60"/>
      <c r="G135" s="60">
        <v>27.052499999999998</v>
      </c>
      <c r="H135" s="60">
        <v>27.543900000000001</v>
      </c>
      <c r="I135" s="60">
        <v>23.067900000000002</v>
      </c>
      <c r="J135" s="60">
        <v>11.8504</v>
      </c>
      <c r="K135" s="60">
        <v>11.953099999999999</v>
      </c>
      <c r="L135" s="60">
        <v>1.5522</v>
      </c>
      <c r="M135" s="60">
        <v>16.2895</v>
      </c>
      <c r="N135" s="60">
        <v>17.554200000000002</v>
      </c>
      <c r="O135" s="60">
        <v>22.337900000000001</v>
      </c>
      <c r="P135" s="89">
        <v>-0.46679999999999999</v>
      </c>
    </row>
    <row r="136" spans="1:16" x14ac:dyDescent="0.35">
      <c r="A136" s="85" t="s">
        <v>168</v>
      </c>
      <c r="B136" s="52">
        <v>53</v>
      </c>
      <c r="C136" s="60">
        <v>-0.12909999999999999</v>
      </c>
      <c r="D136" s="60">
        <v>1.8028</v>
      </c>
      <c r="E136" s="60">
        <v>15.273899999999999</v>
      </c>
      <c r="F136" s="60"/>
      <c r="G136" s="60">
        <v>27.864000000000001</v>
      </c>
      <c r="H136" s="60">
        <v>28.360299999999999</v>
      </c>
      <c r="I136" s="60">
        <v>23.8781</v>
      </c>
      <c r="J136" s="60">
        <v>12.7247</v>
      </c>
      <c r="K136" s="60">
        <v>12.7789</v>
      </c>
      <c r="L136" s="60">
        <v>1.6787000000000001</v>
      </c>
      <c r="M136" s="60">
        <v>16.6266</v>
      </c>
      <c r="N136" s="60">
        <v>18.0792</v>
      </c>
      <c r="O136" s="60">
        <v>23.0791</v>
      </c>
      <c r="P136" s="89">
        <v>-0.45119999999999999</v>
      </c>
    </row>
    <row r="137" spans="1:16" x14ac:dyDescent="0.35">
      <c r="A137" s="1069" t="s">
        <v>10276</v>
      </c>
      <c r="B137" s="1066"/>
      <c r="C137" s="1067"/>
      <c r="D137" s="1067"/>
      <c r="E137" s="1067"/>
      <c r="F137" s="1067"/>
      <c r="G137" s="1067"/>
      <c r="H137" s="1067"/>
      <c r="I137" s="1067"/>
      <c r="J137" s="1067"/>
      <c r="K137" s="1067"/>
      <c r="L137" s="1067"/>
      <c r="M137" s="1067"/>
      <c r="N137" s="1067"/>
      <c r="O137" s="1067"/>
      <c r="P137" s="1068"/>
    </row>
    <row r="138" spans="1:16" x14ac:dyDescent="0.35">
      <c r="A138" s="85" t="s">
        <v>171</v>
      </c>
      <c r="B138" s="52">
        <v>118</v>
      </c>
      <c r="C138" s="60">
        <v>-0.33689999999999998</v>
      </c>
      <c r="D138" s="60">
        <v>4.1188000000000002</v>
      </c>
      <c r="E138" s="60">
        <v>1.5892999999999999</v>
      </c>
      <c r="F138" s="60"/>
      <c r="G138" s="60">
        <v>25.004899999999999</v>
      </c>
      <c r="H138" s="60">
        <v>22.751899999999999</v>
      </c>
      <c r="I138" s="60">
        <v>22.804099999999998</v>
      </c>
      <c r="J138" s="60">
        <v>15.2475</v>
      </c>
      <c r="K138" s="60">
        <v>12.716100000000001</v>
      </c>
      <c r="L138" s="60">
        <v>4.1204999999999998</v>
      </c>
      <c r="M138" s="60">
        <v>10.607100000000001</v>
      </c>
      <c r="N138" s="60">
        <v>5.7641999999999998</v>
      </c>
      <c r="O138" s="60">
        <v>19.985199999999999</v>
      </c>
      <c r="P138" s="89">
        <v>-0.71740000000000004</v>
      </c>
    </row>
    <row r="139" spans="1:16" x14ac:dyDescent="0.35">
      <c r="A139" s="85" t="s">
        <v>172</v>
      </c>
      <c r="B139" s="52">
        <v>121</v>
      </c>
      <c r="C139" s="60">
        <v>-0.28029999999999999</v>
      </c>
      <c r="D139" s="60">
        <v>4.2114000000000003</v>
      </c>
      <c r="E139" s="60">
        <v>1.6384000000000001</v>
      </c>
      <c r="F139" s="60"/>
      <c r="G139" s="60">
        <v>26.226500000000001</v>
      </c>
      <c r="H139" s="60">
        <v>23.299800000000001</v>
      </c>
      <c r="I139" s="60">
        <v>23.3565</v>
      </c>
      <c r="J139" s="60">
        <v>15.83</v>
      </c>
      <c r="K139" s="60">
        <v>13.206099999999999</v>
      </c>
      <c r="L139" s="60">
        <v>4.2514000000000003</v>
      </c>
      <c r="M139" s="60">
        <v>10.718400000000001</v>
      </c>
      <c r="N139" s="60">
        <v>6.1368</v>
      </c>
      <c r="O139" s="60">
        <v>20.9876</v>
      </c>
      <c r="P139" s="89">
        <v>-0.70740000000000003</v>
      </c>
    </row>
    <row r="140" spans="1:16" x14ac:dyDescent="0.35">
      <c r="A140" s="1069" t="s">
        <v>10277</v>
      </c>
      <c r="B140" s="1066"/>
      <c r="C140" s="1067"/>
      <c r="D140" s="1067"/>
      <c r="E140" s="1067"/>
      <c r="F140" s="1067"/>
      <c r="G140" s="1067"/>
      <c r="H140" s="1067"/>
      <c r="I140" s="1067"/>
      <c r="J140" s="1067"/>
      <c r="K140" s="1067"/>
      <c r="L140" s="1067"/>
      <c r="M140" s="1067"/>
      <c r="N140" s="1067"/>
      <c r="O140" s="1067"/>
      <c r="P140" s="1068"/>
    </row>
    <row r="141" spans="1:16" x14ac:dyDescent="0.35">
      <c r="A141" s="85" t="s">
        <v>209</v>
      </c>
      <c r="B141" s="52">
        <v>18</v>
      </c>
      <c r="C141" s="60">
        <v>4.9109999999999996</v>
      </c>
      <c r="D141" s="60">
        <v>5.0957999999999997</v>
      </c>
      <c r="E141" s="60">
        <v>5.1696999999999997</v>
      </c>
      <c r="F141" s="60">
        <v>5.1894999999999998</v>
      </c>
      <c r="G141" s="60">
        <v>5.2903000000000002</v>
      </c>
      <c r="H141" s="60">
        <v>5.7348999999999997</v>
      </c>
      <c r="I141" s="60">
        <v>6.0841000000000003</v>
      </c>
      <c r="J141" s="60">
        <v>5.7043999999999997</v>
      </c>
      <c r="K141" s="60">
        <v>5.3648999999999996</v>
      </c>
      <c r="L141" s="60">
        <v>5.0522999999999998</v>
      </c>
      <c r="M141" s="60">
        <v>5.1300999999999997</v>
      </c>
      <c r="N141" s="60">
        <v>5.1673</v>
      </c>
      <c r="O141" s="60">
        <v>5.2670000000000003</v>
      </c>
      <c r="P141" s="89">
        <v>4.6191000000000004</v>
      </c>
    </row>
    <row r="142" spans="1:16" x14ac:dyDescent="0.35">
      <c r="A142" s="85" t="s">
        <v>210</v>
      </c>
      <c r="B142" s="52">
        <v>17</v>
      </c>
      <c r="C142" s="60">
        <v>4.8327999999999998</v>
      </c>
      <c r="D142" s="60">
        <v>5.0175999999999998</v>
      </c>
      <c r="E142" s="60">
        <v>5.0930999999999997</v>
      </c>
      <c r="F142" s="60">
        <v>5.1109</v>
      </c>
      <c r="G142" s="60">
        <v>5.2107999999999999</v>
      </c>
      <c r="H142" s="60">
        <v>5.6532999999999998</v>
      </c>
      <c r="I142" s="60">
        <v>6.0004999999999997</v>
      </c>
      <c r="J142" s="60">
        <v>5.6138000000000003</v>
      </c>
      <c r="K142" s="60">
        <v>5.2808000000000002</v>
      </c>
      <c r="L142" s="60">
        <v>4.9743000000000004</v>
      </c>
      <c r="M142" s="60">
        <v>5.0526999999999997</v>
      </c>
      <c r="N142" s="60">
        <v>5.0892999999999997</v>
      </c>
      <c r="O142" s="60">
        <v>5.1878000000000002</v>
      </c>
      <c r="P142" s="89">
        <v>4.5411999999999999</v>
      </c>
    </row>
    <row r="143" spans="1:16" x14ac:dyDescent="0.35">
      <c r="A143" s="85" t="s">
        <v>211</v>
      </c>
      <c r="B143" s="52">
        <v>20</v>
      </c>
      <c r="C143" s="60">
        <v>4.7891000000000004</v>
      </c>
      <c r="D143" s="60">
        <v>5.0030999999999999</v>
      </c>
      <c r="E143" s="60">
        <v>5.0926999999999998</v>
      </c>
      <c r="F143" s="60">
        <v>5.1017000000000001</v>
      </c>
      <c r="G143" s="60">
        <v>5.2035999999999998</v>
      </c>
      <c r="H143" s="60">
        <v>5.657</v>
      </c>
      <c r="I143" s="60">
        <v>6.0307000000000004</v>
      </c>
      <c r="J143" s="60">
        <v>5.6660000000000004</v>
      </c>
      <c r="K143" s="60" t="s">
        <v>430</v>
      </c>
      <c r="L143" s="60">
        <v>4.952</v>
      </c>
      <c r="M143" s="60">
        <v>5.0568</v>
      </c>
      <c r="N143" s="60">
        <v>5.0819999999999999</v>
      </c>
      <c r="O143" s="60">
        <v>5.1807999999999996</v>
      </c>
      <c r="P143" s="89">
        <v>4.4588999999999999</v>
      </c>
    </row>
    <row r="144" spans="1:16" x14ac:dyDescent="0.35">
      <c r="A144" s="85" t="s">
        <v>212</v>
      </c>
      <c r="B144" s="52">
        <v>19</v>
      </c>
      <c r="C144" s="60">
        <v>4.7268999999999997</v>
      </c>
      <c r="D144" s="60">
        <v>4.9337999999999997</v>
      </c>
      <c r="E144" s="60">
        <v>5.0227000000000004</v>
      </c>
      <c r="F144" s="60">
        <v>5.0293999999999999</v>
      </c>
      <c r="G144" s="60">
        <v>5.13</v>
      </c>
      <c r="H144" s="60">
        <v>5.5789999999999997</v>
      </c>
      <c r="I144" s="60">
        <v>5.9488000000000003</v>
      </c>
      <c r="J144" s="60">
        <v>5.5956999999999999</v>
      </c>
      <c r="K144" s="60" t="s">
        <v>430</v>
      </c>
      <c r="L144" s="60">
        <v>4.8838999999999997</v>
      </c>
      <c r="M144" s="60">
        <v>4.9874000000000001</v>
      </c>
      <c r="N144" s="60">
        <v>5.01</v>
      </c>
      <c r="O144" s="60">
        <v>5.1074000000000002</v>
      </c>
      <c r="P144" s="89">
        <v>4.4255000000000004</v>
      </c>
    </row>
    <row r="145" spans="1:16" x14ac:dyDescent="0.35">
      <c r="A145" s="1069" t="s">
        <v>10278</v>
      </c>
      <c r="B145" s="1066"/>
      <c r="C145" s="1067"/>
      <c r="D145" s="1067"/>
      <c r="E145" s="1067"/>
      <c r="F145" s="1067"/>
      <c r="G145" s="1067"/>
      <c r="H145" s="1067"/>
      <c r="I145" s="1067"/>
      <c r="J145" s="1067"/>
      <c r="K145" s="1067"/>
      <c r="L145" s="1067"/>
      <c r="M145" s="1067"/>
      <c r="N145" s="1067"/>
      <c r="O145" s="1067"/>
      <c r="P145" s="1068"/>
    </row>
    <row r="146" spans="1:16" x14ac:dyDescent="0.35">
      <c r="A146" s="85" t="s">
        <v>215</v>
      </c>
      <c r="B146" s="52">
        <v>19</v>
      </c>
      <c r="C146" s="60">
        <v>6.5603999999999996</v>
      </c>
      <c r="D146" s="60">
        <v>6.7712000000000003</v>
      </c>
      <c r="E146" s="60">
        <v>6.9286000000000003</v>
      </c>
      <c r="F146" s="60">
        <v>6.6778000000000004</v>
      </c>
      <c r="G146" s="60">
        <v>6.5438999999999998</v>
      </c>
      <c r="H146" s="60">
        <v>6.7615999999999996</v>
      </c>
      <c r="I146" s="60">
        <v>6.9774000000000003</v>
      </c>
      <c r="J146" s="60">
        <v>6.3513999999999999</v>
      </c>
      <c r="K146" s="60">
        <v>6.1285999999999996</v>
      </c>
      <c r="L146" s="60">
        <v>6.4344000000000001</v>
      </c>
      <c r="M146" s="60">
        <v>6.9844999999999997</v>
      </c>
      <c r="N146" s="60">
        <v>6.6959</v>
      </c>
      <c r="O146" s="60">
        <v>6.5518000000000001</v>
      </c>
      <c r="P146" s="89">
        <v>7.4474</v>
      </c>
    </row>
    <row r="147" spans="1:16" x14ac:dyDescent="0.35">
      <c r="A147" s="85" t="s">
        <v>216</v>
      </c>
      <c r="B147" s="52">
        <v>18</v>
      </c>
      <c r="C147" s="60">
        <v>6.4484000000000004</v>
      </c>
      <c r="D147" s="60">
        <v>6.6597999999999997</v>
      </c>
      <c r="E147" s="60">
        <v>6.819</v>
      </c>
      <c r="F147" s="60">
        <v>6.5666000000000002</v>
      </c>
      <c r="G147" s="60">
        <v>6.4314999999999998</v>
      </c>
      <c r="H147" s="60">
        <v>6.6516999999999999</v>
      </c>
      <c r="I147" s="60">
        <v>6.8666</v>
      </c>
      <c r="J147" s="60">
        <v>6.2385999999999999</v>
      </c>
      <c r="K147" s="60">
        <v>6.0251000000000001</v>
      </c>
      <c r="L147" s="60">
        <v>6.3215000000000003</v>
      </c>
      <c r="M147" s="60">
        <v>6.8731</v>
      </c>
      <c r="N147" s="60">
        <v>6.5852000000000004</v>
      </c>
      <c r="O147" s="60">
        <v>6.4398</v>
      </c>
      <c r="P147" s="89">
        <v>7.3377999999999997</v>
      </c>
    </row>
    <row r="148" spans="1:16" x14ac:dyDescent="0.35">
      <c r="A148" s="85" t="s">
        <v>217</v>
      </c>
      <c r="B148" s="52">
        <v>23</v>
      </c>
      <c r="C148" s="60">
        <v>6.3494000000000002</v>
      </c>
      <c r="D148" s="60">
        <v>6.53</v>
      </c>
      <c r="E148" s="60">
        <v>6.6601999999999997</v>
      </c>
      <c r="F148" s="60">
        <v>6.4743000000000004</v>
      </c>
      <c r="G148" s="60">
        <v>6.3503999999999996</v>
      </c>
      <c r="H148" s="60">
        <v>6.6230000000000002</v>
      </c>
      <c r="I148" s="60">
        <v>6.8418000000000001</v>
      </c>
      <c r="J148" s="60">
        <v>6.2314999999999996</v>
      </c>
      <c r="K148" s="60">
        <v>5.9297000000000004</v>
      </c>
      <c r="L148" s="60">
        <v>6.2717999999999998</v>
      </c>
      <c r="M148" s="60">
        <v>6.7085999999999997</v>
      </c>
      <c r="N148" s="60">
        <v>6.4680999999999997</v>
      </c>
      <c r="O148" s="60">
        <v>6.3559000000000001</v>
      </c>
      <c r="P148" s="89">
        <v>7.1452</v>
      </c>
    </row>
    <row r="149" spans="1:16" x14ac:dyDescent="0.35">
      <c r="A149" s="85" t="s">
        <v>218</v>
      </c>
      <c r="B149" s="52">
        <v>23</v>
      </c>
      <c r="C149" s="60">
        <v>6.2237</v>
      </c>
      <c r="D149" s="60">
        <v>6.4005999999999998</v>
      </c>
      <c r="E149" s="60">
        <v>6.5293999999999999</v>
      </c>
      <c r="F149" s="60">
        <v>6.3388999999999998</v>
      </c>
      <c r="G149" s="60">
        <v>6.2187000000000001</v>
      </c>
      <c r="H149" s="60">
        <v>6.4908999999999999</v>
      </c>
      <c r="I149" s="60">
        <v>6.7123999999999997</v>
      </c>
      <c r="J149" s="60">
        <v>6.1105</v>
      </c>
      <c r="K149" s="60">
        <v>5.8478000000000003</v>
      </c>
      <c r="L149" s="60">
        <v>6.1430999999999996</v>
      </c>
      <c r="M149" s="60">
        <v>6.5784000000000002</v>
      </c>
      <c r="N149" s="60">
        <v>6.3353999999999999</v>
      </c>
      <c r="O149" s="60">
        <v>6.2248000000000001</v>
      </c>
      <c r="P149" s="89">
        <v>7.0254000000000003</v>
      </c>
    </row>
    <row r="150" spans="1:16" x14ac:dyDescent="0.35">
      <c r="A150" s="1069" t="s">
        <v>10279</v>
      </c>
      <c r="B150" s="1066"/>
      <c r="C150" s="1067"/>
      <c r="D150" s="1067"/>
      <c r="E150" s="1067"/>
      <c r="F150" s="1067"/>
      <c r="G150" s="1067"/>
      <c r="H150" s="1067"/>
      <c r="I150" s="1067"/>
      <c r="J150" s="1067"/>
      <c r="K150" s="1067"/>
      <c r="L150" s="1067"/>
      <c r="M150" s="1067"/>
      <c r="N150" s="1067"/>
      <c r="O150" s="1067"/>
      <c r="P150" s="1068"/>
    </row>
    <row r="151" spans="1:16" x14ac:dyDescent="0.35">
      <c r="A151" s="85" t="s">
        <v>369</v>
      </c>
      <c r="B151" s="52">
        <v>16</v>
      </c>
      <c r="C151" s="60">
        <v>7.2621000000000002</v>
      </c>
      <c r="D151" s="60">
        <v>7.7195</v>
      </c>
      <c r="E151" s="60">
        <v>7.2824</v>
      </c>
      <c r="F151" s="60">
        <v>6.8224</v>
      </c>
      <c r="G151" s="60">
        <v>6.7827000000000002</v>
      </c>
      <c r="H151" s="60">
        <v>7.2640000000000002</v>
      </c>
      <c r="I151" s="60">
        <v>7.3730000000000002</v>
      </c>
      <c r="J151" s="60">
        <v>6.6862000000000004</v>
      </c>
      <c r="K151" s="60">
        <v>6.6539999999999999</v>
      </c>
      <c r="L151" s="60">
        <v>6.9684999999999997</v>
      </c>
      <c r="M151" s="60">
        <v>7.4598000000000004</v>
      </c>
      <c r="N151" s="60">
        <v>6.8612000000000002</v>
      </c>
      <c r="O151" s="60">
        <v>6.7535999999999996</v>
      </c>
      <c r="P151" s="89">
        <v>10.546099999999999</v>
      </c>
    </row>
    <row r="152" spans="1:16" x14ac:dyDescent="0.35">
      <c r="A152" s="85" t="s">
        <v>370</v>
      </c>
      <c r="B152" s="52">
        <v>16</v>
      </c>
      <c r="C152" s="60">
        <v>6.7611999999999997</v>
      </c>
      <c r="D152" s="60">
        <v>7.2149999999999999</v>
      </c>
      <c r="E152" s="60">
        <v>6.7762000000000002</v>
      </c>
      <c r="F152" s="60">
        <v>6.3076999999999996</v>
      </c>
      <c r="G152" s="60">
        <v>6.2575000000000003</v>
      </c>
      <c r="H152" s="60">
        <v>6.7381000000000002</v>
      </c>
      <c r="I152" s="60">
        <v>6.8503999999999996</v>
      </c>
      <c r="J152" s="60">
        <v>6.1630000000000003</v>
      </c>
      <c r="K152" s="60">
        <v>6.0754999999999999</v>
      </c>
      <c r="L152" s="60">
        <v>6.4668000000000001</v>
      </c>
      <c r="M152" s="60">
        <v>6.9494999999999996</v>
      </c>
      <c r="N152" s="60">
        <v>6.3491999999999997</v>
      </c>
      <c r="O152" s="60">
        <v>6.2302999999999997</v>
      </c>
      <c r="P152" s="89">
        <v>10.039300000000001</v>
      </c>
    </row>
    <row r="153" spans="1:16" x14ac:dyDescent="0.35">
      <c r="A153" s="85" t="s">
        <v>371</v>
      </c>
      <c r="B153" s="52">
        <v>9</v>
      </c>
      <c r="C153" s="60">
        <v>6.9428999999999998</v>
      </c>
      <c r="D153" s="60">
        <v>7.4756999999999998</v>
      </c>
      <c r="E153" s="60">
        <v>7.1531000000000002</v>
      </c>
      <c r="F153" s="60">
        <v>6.6698000000000004</v>
      </c>
      <c r="G153" s="60">
        <v>6.5804999999999998</v>
      </c>
      <c r="H153" s="60">
        <v>6.9913999999999996</v>
      </c>
      <c r="I153" s="60">
        <v>7.0380000000000003</v>
      </c>
      <c r="J153" s="60">
        <v>6.31</v>
      </c>
      <c r="K153" s="60">
        <v>5.9949000000000003</v>
      </c>
      <c r="L153" s="60">
        <v>6.7176999999999998</v>
      </c>
      <c r="M153" s="60">
        <v>7.3028000000000004</v>
      </c>
      <c r="N153" s="60">
        <v>6.7119</v>
      </c>
      <c r="O153" s="60">
        <v>6.5570000000000004</v>
      </c>
      <c r="P153" s="89">
        <v>9.5244</v>
      </c>
    </row>
    <row r="154" spans="1:16" x14ac:dyDescent="0.35">
      <c r="A154" s="85" t="s">
        <v>372</v>
      </c>
      <c r="B154" s="52">
        <v>9</v>
      </c>
      <c r="C154" s="60">
        <v>6.3292000000000002</v>
      </c>
      <c r="D154" s="60">
        <v>6.8231999999999999</v>
      </c>
      <c r="E154" s="60">
        <v>6.4893000000000001</v>
      </c>
      <c r="F154" s="60">
        <v>6.0186000000000002</v>
      </c>
      <c r="G154" s="60">
        <v>5.9240000000000004</v>
      </c>
      <c r="H154" s="60">
        <v>6.3423999999999996</v>
      </c>
      <c r="I154" s="60">
        <v>6.3830999999999998</v>
      </c>
      <c r="J154" s="60">
        <v>5.6989000000000001</v>
      </c>
      <c r="K154" s="60">
        <v>5.5182000000000002</v>
      </c>
      <c r="L154" s="60">
        <v>6.0716000000000001</v>
      </c>
      <c r="M154" s="60">
        <v>6.6387</v>
      </c>
      <c r="N154" s="60">
        <v>6.0617000000000001</v>
      </c>
      <c r="O154" s="60">
        <v>5.9020000000000001</v>
      </c>
      <c r="P154" s="89">
        <v>8.9794</v>
      </c>
    </row>
    <row r="155" spans="1:16" x14ac:dyDescent="0.35">
      <c r="A155" s="1069" t="s">
        <v>10280</v>
      </c>
      <c r="B155" s="1066"/>
      <c r="C155" s="1067"/>
      <c r="D155" s="1067"/>
      <c r="E155" s="1067"/>
      <c r="F155" s="1067"/>
      <c r="G155" s="1067"/>
      <c r="H155" s="1067"/>
      <c r="I155" s="1067"/>
      <c r="J155" s="1067"/>
      <c r="K155" s="1067"/>
      <c r="L155" s="1067"/>
      <c r="M155" s="1067"/>
      <c r="N155" s="1067"/>
      <c r="O155" s="1067"/>
      <c r="P155" s="1068"/>
    </row>
    <row r="156" spans="1:16" x14ac:dyDescent="0.35">
      <c r="A156" s="85" t="s">
        <v>375</v>
      </c>
      <c r="B156" s="52">
        <v>18</v>
      </c>
      <c r="C156" s="60">
        <v>6.0335999999999999</v>
      </c>
      <c r="D156" s="60">
        <v>7.2680999999999996</v>
      </c>
      <c r="E156" s="60">
        <v>6.7721999999999998</v>
      </c>
      <c r="F156" s="60">
        <v>6.3579999999999997</v>
      </c>
      <c r="G156" s="60">
        <v>6.4798</v>
      </c>
      <c r="H156" s="60">
        <v>7.3163999999999998</v>
      </c>
      <c r="I156" s="60">
        <v>7.4119000000000002</v>
      </c>
      <c r="J156" s="60">
        <v>6.6651999999999996</v>
      </c>
      <c r="K156" s="60">
        <v>6.8169000000000004</v>
      </c>
      <c r="L156" s="60">
        <v>6.3150000000000004</v>
      </c>
      <c r="M156" s="60">
        <v>7.2582000000000004</v>
      </c>
      <c r="N156" s="60">
        <v>6.4161999999999999</v>
      </c>
      <c r="O156" s="60">
        <v>6.4188000000000001</v>
      </c>
      <c r="P156" s="89">
        <v>11.9444</v>
      </c>
    </row>
    <row r="157" spans="1:16" x14ac:dyDescent="0.35">
      <c r="A157" s="85" t="s">
        <v>376</v>
      </c>
      <c r="B157" s="52">
        <v>18</v>
      </c>
      <c r="C157" s="60">
        <v>5.5991999999999997</v>
      </c>
      <c r="D157" s="60">
        <v>6.8258999999999999</v>
      </c>
      <c r="E157" s="60">
        <v>6.3281000000000001</v>
      </c>
      <c r="F157" s="60">
        <v>5.8902000000000001</v>
      </c>
      <c r="G157" s="60">
        <v>5.9987000000000004</v>
      </c>
      <c r="H157" s="60">
        <v>6.8463000000000003</v>
      </c>
      <c r="I157" s="60">
        <v>6.9436999999999998</v>
      </c>
      <c r="J157" s="60">
        <v>6.1966999999999999</v>
      </c>
      <c r="K157" s="60">
        <v>6.3611000000000004</v>
      </c>
      <c r="L157" s="60">
        <v>5.8773</v>
      </c>
      <c r="M157" s="60">
        <v>6.8072999999999997</v>
      </c>
      <c r="N157" s="60">
        <v>5.9524999999999997</v>
      </c>
      <c r="O157" s="60">
        <v>5.9408000000000003</v>
      </c>
      <c r="P157" s="89">
        <v>11.510400000000001</v>
      </c>
    </row>
    <row r="158" spans="1:16" x14ac:dyDescent="0.35">
      <c r="A158" s="85" t="s">
        <v>377</v>
      </c>
      <c r="B158" s="52">
        <v>7</v>
      </c>
      <c r="C158" s="60">
        <v>6.2450999999999999</v>
      </c>
      <c r="D158" s="60">
        <v>7.3497000000000003</v>
      </c>
      <c r="E158" s="60">
        <v>6.8798000000000004</v>
      </c>
      <c r="F158" s="60">
        <v>6.4356</v>
      </c>
      <c r="G158" s="60">
        <v>6.4851000000000001</v>
      </c>
      <c r="H158" s="60">
        <v>7.3164999999999996</v>
      </c>
      <c r="I158" s="60">
        <v>7.4062999999999999</v>
      </c>
      <c r="J158" s="60">
        <v>6.5926999999999998</v>
      </c>
      <c r="K158" s="60">
        <v>5.9508000000000001</v>
      </c>
      <c r="L158" s="60">
        <v>6.4333</v>
      </c>
      <c r="M158" s="60">
        <v>7.3710000000000004</v>
      </c>
      <c r="N158" s="60">
        <v>6.4668000000000001</v>
      </c>
      <c r="O158" s="60">
        <v>6.4356</v>
      </c>
      <c r="P158" s="89">
        <v>12.3817</v>
      </c>
    </row>
    <row r="159" spans="1:16" x14ac:dyDescent="0.35">
      <c r="A159" s="85" t="s">
        <v>378</v>
      </c>
      <c r="B159" s="52">
        <v>6</v>
      </c>
      <c r="C159" s="60">
        <v>5.6162000000000001</v>
      </c>
      <c r="D159" s="60">
        <v>6.6856999999999998</v>
      </c>
      <c r="E159" s="60">
        <v>6.2085999999999997</v>
      </c>
      <c r="F159" s="60">
        <v>5.7138999999999998</v>
      </c>
      <c r="G159" s="60">
        <v>5.7403000000000004</v>
      </c>
      <c r="H159" s="60">
        <v>6.5834000000000001</v>
      </c>
      <c r="I159" s="60">
        <v>6.6851000000000003</v>
      </c>
      <c r="J159" s="60">
        <v>5.8760000000000003</v>
      </c>
      <c r="K159" s="60">
        <v>5.4013</v>
      </c>
      <c r="L159" s="60">
        <v>5.7937000000000003</v>
      </c>
      <c r="M159" s="60">
        <v>6.7214999999999998</v>
      </c>
      <c r="N159" s="60">
        <v>5.7515999999999998</v>
      </c>
      <c r="O159" s="60">
        <v>5.6955999999999998</v>
      </c>
      <c r="P159" s="89">
        <v>11.7898</v>
      </c>
    </row>
    <row r="160" spans="1:16" x14ac:dyDescent="0.35">
      <c r="A160" s="1069" t="s">
        <v>10281</v>
      </c>
      <c r="B160" s="1066"/>
      <c r="C160" s="1067"/>
      <c r="D160" s="1067"/>
      <c r="E160" s="1067"/>
      <c r="F160" s="1067"/>
      <c r="G160" s="1067"/>
      <c r="H160" s="1067"/>
      <c r="I160" s="1067"/>
      <c r="J160" s="1067"/>
      <c r="K160" s="1067"/>
      <c r="L160" s="1067"/>
      <c r="M160" s="1067"/>
      <c r="N160" s="1067"/>
      <c r="O160" s="1067"/>
      <c r="P160" s="1068"/>
    </row>
    <row r="161" spans="1:16" x14ac:dyDescent="0.35">
      <c r="A161" s="85" t="s">
        <v>221</v>
      </c>
      <c r="B161" s="52">
        <v>21</v>
      </c>
      <c r="C161" s="60">
        <v>7.2831000000000001</v>
      </c>
      <c r="D161" s="60">
        <v>8.0593000000000004</v>
      </c>
      <c r="E161" s="60">
        <v>7.1798999999999999</v>
      </c>
      <c r="F161" s="60">
        <v>6.7153</v>
      </c>
      <c r="G161" s="60">
        <v>6.6614000000000004</v>
      </c>
      <c r="H161" s="60">
        <v>7.2748999999999997</v>
      </c>
      <c r="I161" s="60">
        <v>7.3684000000000003</v>
      </c>
      <c r="J161" s="60">
        <v>6.6323999999999996</v>
      </c>
      <c r="K161" s="60">
        <v>6.6665000000000001</v>
      </c>
      <c r="L161" s="60">
        <v>7.0133000000000001</v>
      </c>
      <c r="M161" s="60">
        <v>7.5171999999999999</v>
      </c>
      <c r="N161" s="60">
        <v>6.7320000000000002</v>
      </c>
      <c r="O161" s="60">
        <v>6.6294000000000004</v>
      </c>
      <c r="P161" s="89">
        <v>9.8500999999999994</v>
      </c>
    </row>
    <row r="162" spans="1:16" x14ac:dyDescent="0.35">
      <c r="A162" s="85" t="s">
        <v>222</v>
      </c>
      <c r="B162" s="52">
        <v>20</v>
      </c>
      <c r="C162" s="60">
        <v>7.0422000000000002</v>
      </c>
      <c r="D162" s="60">
        <v>7.8055000000000003</v>
      </c>
      <c r="E162" s="60">
        <v>6.9252000000000002</v>
      </c>
      <c r="F162" s="60">
        <v>6.4538000000000002</v>
      </c>
      <c r="G162" s="60">
        <v>6.3979999999999997</v>
      </c>
      <c r="H162" s="60">
        <v>7.0042999999999997</v>
      </c>
      <c r="I162" s="60">
        <v>7.0906000000000002</v>
      </c>
      <c r="J162" s="60">
        <v>6.3665000000000003</v>
      </c>
      <c r="K162" s="60">
        <v>6.3753000000000002</v>
      </c>
      <c r="L162" s="60">
        <v>6.7641</v>
      </c>
      <c r="M162" s="60">
        <v>7.2698</v>
      </c>
      <c r="N162" s="60">
        <v>6.4705000000000004</v>
      </c>
      <c r="O162" s="60">
        <v>6.3677999999999999</v>
      </c>
      <c r="P162" s="89">
        <v>9.5884999999999998</v>
      </c>
    </row>
    <row r="163" spans="1:16" x14ac:dyDescent="0.35">
      <c r="A163" s="85" t="s">
        <v>223</v>
      </c>
      <c r="B163" s="52">
        <v>6</v>
      </c>
      <c r="C163" s="60">
        <v>7.0023</v>
      </c>
      <c r="D163" s="60">
        <v>7.7640000000000002</v>
      </c>
      <c r="E163" s="60">
        <v>7.0278999999999998</v>
      </c>
      <c r="F163" s="60">
        <v>6.6139000000000001</v>
      </c>
      <c r="G163" s="60">
        <v>6.6756000000000002</v>
      </c>
      <c r="H163" s="60">
        <v>7.1639999999999997</v>
      </c>
      <c r="I163" s="60">
        <v>7.2192999999999996</v>
      </c>
      <c r="J163" s="60">
        <v>6.5415000000000001</v>
      </c>
      <c r="K163" s="60" t="s">
        <v>430</v>
      </c>
      <c r="L163" s="60">
        <v>6.7789999999999999</v>
      </c>
      <c r="M163" s="60">
        <v>7.2408999999999999</v>
      </c>
      <c r="N163" s="60">
        <v>6.6283000000000003</v>
      </c>
      <c r="O163" s="60">
        <v>6.6512000000000002</v>
      </c>
      <c r="P163" s="89">
        <v>9.1961999999999993</v>
      </c>
    </row>
    <row r="164" spans="1:16" x14ac:dyDescent="0.35">
      <c r="A164" s="85" t="s">
        <v>224</v>
      </c>
      <c r="B164" s="52">
        <v>6</v>
      </c>
      <c r="C164" s="60">
        <v>6.6501999999999999</v>
      </c>
      <c r="D164" s="60">
        <v>7.3762999999999996</v>
      </c>
      <c r="E164" s="60">
        <v>6.61</v>
      </c>
      <c r="F164" s="60">
        <v>6.1566000000000001</v>
      </c>
      <c r="G164" s="60">
        <v>6.2369000000000003</v>
      </c>
      <c r="H164" s="60">
        <v>6.7270000000000003</v>
      </c>
      <c r="I164" s="60">
        <v>6.7834000000000003</v>
      </c>
      <c r="J164" s="60">
        <v>5.9618000000000002</v>
      </c>
      <c r="K164" s="60" t="s">
        <v>430</v>
      </c>
      <c r="L164" s="60">
        <v>6.4009999999999998</v>
      </c>
      <c r="M164" s="60">
        <v>6.8285999999999998</v>
      </c>
      <c r="N164" s="60">
        <v>6.1744000000000003</v>
      </c>
      <c r="O164" s="60">
        <v>6.2160000000000002</v>
      </c>
      <c r="P164" s="89">
        <v>8.9232999999999993</v>
      </c>
    </row>
    <row r="165" spans="1:16" x14ac:dyDescent="0.35">
      <c r="A165" s="1069" t="s">
        <v>10282</v>
      </c>
      <c r="B165" s="1066"/>
      <c r="C165" s="1067"/>
      <c r="D165" s="1067"/>
      <c r="E165" s="1067"/>
      <c r="F165" s="1067"/>
      <c r="G165" s="1067"/>
      <c r="H165" s="1067"/>
      <c r="I165" s="1067"/>
      <c r="J165" s="1067"/>
      <c r="K165" s="1067"/>
      <c r="L165" s="1067"/>
      <c r="M165" s="1067"/>
      <c r="N165" s="1067"/>
      <c r="O165" s="1067"/>
      <c r="P165" s="1068"/>
    </row>
    <row r="166" spans="1:16" x14ac:dyDescent="0.35">
      <c r="A166" s="85" t="s">
        <v>381</v>
      </c>
      <c r="B166" s="52">
        <v>13</v>
      </c>
      <c r="C166" s="60">
        <v>1.3302</v>
      </c>
      <c r="D166" s="60">
        <v>6.4977999999999998</v>
      </c>
      <c r="E166" s="60">
        <v>6.0358000000000001</v>
      </c>
      <c r="F166" s="60">
        <v>5.6102999999999996</v>
      </c>
      <c r="G166" s="60">
        <v>5.9208999999999996</v>
      </c>
      <c r="H166" s="60">
        <v>7.2888999999999999</v>
      </c>
      <c r="I166" s="60">
        <v>7.5677000000000003</v>
      </c>
      <c r="J166" s="60">
        <v>6.6281999999999996</v>
      </c>
      <c r="K166" s="60">
        <v>7.1558000000000002</v>
      </c>
      <c r="L166" s="60">
        <v>4.0037000000000003</v>
      </c>
      <c r="M166" s="60">
        <v>7.4606000000000003</v>
      </c>
      <c r="N166" s="60">
        <v>5.6806000000000001</v>
      </c>
      <c r="O166" s="60">
        <v>5.8432000000000004</v>
      </c>
      <c r="P166" s="89">
        <v>12.3804</v>
      </c>
    </row>
    <row r="167" spans="1:16" x14ac:dyDescent="0.35">
      <c r="A167" s="85" t="s">
        <v>382</v>
      </c>
      <c r="B167" s="52">
        <v>13</v>
      </c>
      <c r="C167" s="60">
        <v>0.77769999999999995</v>
      </c>
      <c r="D167" s="60">
        <v>5.9367000000000001</v>
      </c>
      <c r="E167" s="60">
        <v>5.476</v>
      </c>
      <c r="F167" s="60">
        <v>5.0403000000000002</v>
      </c>
      <c r="G167" s="60">
        <v>5.3377999999999997</v>
      </c>
      <c r="H167" s="60">
        <v>6.6957000000000004</v>
      </c>
      <c r="I167" s="60">
        <v>6.9770000000000003</v>
      </c>
      <c r="J167" s="60">
        <v>5.9987000000000004</v>
      </c>
      <c r="K167" s="60">
        <v>6.4950000000000001</v>
      </c>
      <c r="L167" s="60">
        <v>3.4472999999999998</v>
      </c>
      <c r="M167" s="60">
        <v>6.8914999999999997</v>
      </c>
      <c r="N167" s="60">
        <v>5.1134000000000004</v>
      </c>
      <c r="O167" s="60">
        <v>5.2630999999999997</v>
      </c>
      <c r="P167" s="89">
        <v>11.8263</v>
      </c>
    </row>
    <row r="168" spans="1:16" x14ac:dyDescent="0.35">
      <c r="A168" s="85" t="s">
        <v>383</v>
      </c>
      <c r="B168" s="52">
        <v>13</v>
      </c>
      <c r="C168" s="60">
        <v>3.0364</v>
      </c>
      <c r="D168" s="60">
        <v>6.8026999999999997</v>
      </c>
      <c r="E168" s="60">
        <v>6.0964999999999998</v>
      </c>
      <c r="F168" s="60">
        <v>5.5590999999999999</v>
      </c>
      <c r="G168" s="60">
        <v>5.7613000000000003</v>
      </c>
      <c r="H168" s="60">
        <v>7.2716000000000003</v>
      </c>
      <c r="I168" s="60">
        <v>7.4897</v>
      </c>
      <c r="J168" s="60">
        <v>6.8695000000000004</v>
      </c>
      <c r="K168" s="60">
        <v>6.5522</v>
      </c>
      <c r="L168" s="60">
        <v>4.5762999999999998</v>
      </c>
      <c r="M168" s="60">
        <v>7.4436</v>
      </c>
      <c r="N168" s="60">
        <v>5.6298000000000004</v>
      </c>
      <c r="O168" s="60">
        <v>5.6852</v>
      </c>
      <c r="P168" s="89">
        <v>12.211499999999999</v>
      </c>
    </row>
    <row r="169" spans="1:16" x14ac:dyDescent="0.35">
      <c r="A169" s="85" t="s">
        <v>384</v>
      </c>
      <c r="B169" s="52">
        <v>12</v>
      </c>
      <c r="C169" s="60">
        <v>2.2496999999999998</v>
      </c>
      <c r="D169" s="60">
        <v>6.0540000000000003</v>
      </c>
      <c r="E169" s="60">
        <v>5.3933</v>
      </c>
      <c r="F169" s="60">
        <v>4.8784999999999998</v>
      </c>
      <c r="G169" s="60">
        <v>5.0625999999999998</v>
      </c>
      <c r="H169" s="60">
        <v>6.5090000000000003</v>
      </c>
      <c r="I169" s="60">
        <v>6.7080000000000002</v>
      </c>
      <c r="J169" s="60">
        <v>6.0881999999999996</v>
      </c>
      <c r="K169" s="60">
        <v>5.7911000000000001</v>
      </c>
      <c r="L169" s="60">
        <v>3.9500999999999999</v>
      </c>
      <c r="M169" s="60">
        <v>6.7815000000000003</v>
      </c>
      <c r="N169" s="60">
        <v>4.9523999999999999</v>
      </c>
      <c r="O169" s="60">
        <v>4.9903000000000004</v>
      </c>
      <c r="P169" s="89">
        <v>11.8132</v>
      </c>
    </row>
    <row r="170" spans="1:16" x14ac:dyDescent="0.35">
      <c r="A170" s="1069" t="s">
        <v>10283</v>
      </c>
      <c r="B170" s="1066"/>
      <c r="C170" s="1067"/>
      <c r="D170" s="1067"/>
      <c r="E170" s="1067"/>
      <c r="F170" s="1067"/>
      <c r="G170" s="1067"/>
      <c r="H170" s="1067"/>
      <c r="I170" s="1067"/>
      <c r="J170" s="1067"/>
      <c r="K170" s="1067"/>
      <c r="L170" s="1067"/>
      <c r="M170" s="1067"/>
      <c r="N170" s="1067"/>
      <c r="O170" s="1067"/>
      <c r="P170" s="1068"/>
    </row>
    <row r="171" spans="1:16" x14ac:dyDescent="0.35">
      <c r="A171" s="85" t="s">
        <v>387</v>
      </c>
      <c r="B171" s="52">
        <v>11</v>
      </c>
      <c r="C171" s="60">
        <v>0.65259999999999996</v>
      </c>
      <c r="D171" s="60">
        <v>7.7404000000000002</v>
      </c>
      <c r="E171" s="60">
        <v>6.8432000000000004</v>
      </c>
      <c r="F171" s="60">
        <v>6.6420000000000003</v>
      </c>
      <c r="G171" s="60">
        <v>6.8707000000000003</v>
      </c>
      <c r="H171" s="60">
        <v>8.1120999999999999</v>
      </c>
      <c r="I171" s="60">
        <v>8.2500999999999998</v>
      </c>
      <c r="J171" s="60">
        <v>7.3764000000000003</v>
      </c>
      <c r="K171" s="60">
        <v>7.1195000000000004</v>
      </c>
      <c r="L171" s="60">
        <v>4.3007</v>
      </c>
      <c r="M171" s="60">
        <v>8.7788000000000004</v>
      </c>
      <c r="N171" s="60">
        <v>6.6688999999999998</v>
      </c>
      <c r="O171" s="60">
        <v>6.7679</v>
      </c>
      <c r="P171" s="89">
        <v>9.7885000000000009</v>
      </c>
    </row>
    <row r="172" spans="1:16" x14ac:dyDescent="0.35">
      <c r="A172" s="85" t="s">
        <v>388</v>
      </c>
      <c r="B172" s="52">
        <v>11</v>
      </c>
      <c r="C172" s="60">
        <v>1.2699999999999999E-2</v>
      </c>
      <c r="D172" s="60">
        <v>7.0880000000000001</v>
      </c>
      <c r="E172" s="60">
        <v>6.1768999999999998</v>
      </c>
      <c r="F172" s="60">
        <v>5.9665999999999997</v>
      </c>
      <c r="G172" s="60">
        <v>6.1859999999999999</v>
      </c>
      <c r="H172" s="60">
        <v>7.4207999999999998</v>
      </c>
      <c r="I172" s="60">
        <v>7.5551000000000004</v>
      </c>
      <c r="J172" s="60">
        <v>6.6746999999999996</v>
      </c>
      <c r="K172" s="60">
        <v>6.3879999999999999</v>
      </c>
      <c r="L172" s="60">
        <v>3.6556999999999999</v>
      </c>
      <c r="M172" s="60">
        <v>8.1084999999999994</v>
      </c>
      <c r="N172" s="60">
        <v>5.9953000000000003</v>
      </c>
      <c r="O172" s="60">
        <v>6.0858999999999996</v>
      </c>
      <c r="P172" s="89">
        <v>9.15</v>
      </c>
    </row>
    <row r="173" spans="1:16" x14ac:dyDescent="0.35">
      <c r="A173" s="85" t="s">
        <v>389</v>
      </c>
      <c r="B173" s="52">
        <v>2</v>
      </c>
      <c r="C173" s="60">
        <v>-0.75119999999999998</v>
      </c>
      <c r="D173" s="60">
        <v>6.0913000000000004</v>
      </c>
      <c r="E173" s="60">
        <v>4.8201000000000001</v>
      </c>
      <c r="F173" s="60">
        <v>4.7766000000000002</v>
      </c>
      <c r="G173" s="60">
        <v>4.8051000000000004</v>
      </c>
      <c r="H173" s="60">
        <v>6.1993999999999998</v>
      </c>
      <c r="I173" s="60">
        <v>6.7157999999999998</v>
      </c>
      <c r="J173" s="60">
        <v>5.5026999999999999</v>
      </c>
      <c r="K173" s="60">
        <v>5.8497000000000003</v>
      </c>
      <c r="L173" s="60">
        <v>3.0051999999999999</v>
      </c>
      <c r="M173" s="60">
        <v>7.1917999999999997</v>
      </c>
      <c r="N173" s="60">
        <v>4.7023999999999999</v>
      </c>
      <c r="O173" s="60">
        <v>4.8651</v>
      </c>
      <c r="P173" s="89">
        <v>8.9305000000000003</v>
      </c>
    </row>
    <row r="174" spans="1:16" x14ac:dyDescent="0.35">
      <c r="A174" s="85" t="s">
        <v>390</v>
      </c>
      <c r="B174" s="52">
        <v>2</v>
      </c>
      <c r="C174" s="60">
        <v>-1.5246</v>
      </c>
      <c r="D174" s="60">
        <v>5.3129</v>
      </c>
      <c r="E174" s="60">
        <v>3.9994999999999998</v>
      </c>
      <c r="F174" s="60">
        <v>3.9108999999999998</v>
      </c>
      <c r="G174" s="60">
        <v>3.9424999999999999</v>
      </c>
      <c r="H174" s="60">
        <v>5.3567999999999998</v>
      </c>
      <c r="I174" s="60">
        <v>5.8624999999999998</v>
      </c>
      <c r="J174" s="60">
        <v>4.6016000000000004</v>
      </c>
      <c r="K174" s="60">
        <v>4.9016999999999999</v>
      </c>
      <c r="L174" s="60">
        <v>2.2311000000000001</v>
      </c>
      <c r="M174" s="60">
        <v>6.3815999999999997</v>
      </c>
      <c r="N174" s="60">
        <v>3.8401999999999998</v>
      </c>
      <c r="O174" s="60">
        <v>4.0018000000000002</v>
      </c>
      <c r="P174" s="89">
        <v>8.1547999999999998</v>
      </c>
    </row>
    <row r="175" spans="1:16" x14ac:dyDescent="0.35">
      <c r="A175" s="1069" t="s">
        <v>10284</v>
      </c>
      <c r="B175" s="1066"/>
      <c r="C175" s="1067"/>
      <c r="D175" s="1067"/>
      <c r="E175" s="1067"/>
      <c r="F175" s="1067"/>
      <c r="G175" s="1067"/>
      <c r="H175" s="1067"/>
      <c r="I175" s="1067"/>
      <c r="J175" s="1067"/>
      <c r="K175" s="1067"/>
      <c r="L175" s="1067"/>
      <c r="M175" s="1067"/>
      <c r="N175" s="1067"/>
      <c r="O175" s="1067"/>
      <c r="P175" s="1068"/>
    </row>
    <row r="176" spans="1:16" x14ac:dyDescent="0.35">
      <c r="A176" s="85" t="s">
        <v>393</v>
      </c>
      <c r="B176" s="52">
        <v>9</v>
      </c>
      <c r="C176" s="60">
        <v>-5.7253999999999996</v>
      </c>
      <c r="D176" s="60">
        <v>6.6459999999999999</v>
      </c>
      <c r="E176" s="60">
        <v>5.1845999999999997</v>
      </c>
      <c r="F176" s="60">
        <v>5.1368999999999998</v>
      </c>
      <c r="G176" s="60">
        <v>4.8480999999999996</v>
      </c>
      <c r="H176" s="60">
        <v>5.7629999999999999</v>
      </c>
      <c r="I176" s="60">
        <v>6.7878999999999996</v>
      </c>
      <c r="J176" s="60">
        <v>6.1668000000000003</v>
      </c>
      <c r="K176" s="60">
        <v>6.6039000000000003</v>
      </c>
      <c r="L176" s="60">
        <v>0.2019</v>
      </c>
      <c r="M176" s="60">
        <v>8.5775000000000006</v>
      </c>
      <c r="N176" s="60">
        <v>4.7420999999999998</v>
      </c>
      <c r="O176" s="60">
        <v>4.7756999999999996</v>
      </c>
      <c r="P176" s="89">
        <v>5.1157000000000004</v>
      </c>
    </row>
    <row r="177" spans="1:16" x14ac:dyDescent="0.35">
      <c r="A177" s="85" t="s">
        <v>394</v>
      </c>
      <c r="B177" s="52">
        <v>9</v>
      </c>
      <c r="C177" s="60">
        <v>-6.3723000000000001</v>
      </c>
      <c r="D177" s="60">
        <v>5.9497999999999998</v>
      </c>
      <c r="E177" s="60">
        <v>4.5933000000000002</v>
      </c>
      <c r="F177" s="60">
        <v>4.5471000000000004</v>
      </c>
      <c r="G177" s="60">
        <v>4.2384000000000004</v>
      </c>
      <c r="H177" s="60">
        <v>5.1021000000000001</v>
      </c>
      <c r="I177" s="60">
        <v>6.1064999999999996</v>
      </c>
      <c r="J177" s="60">
        <v>5.4217000000000004</v>
      </c>
      <c r="K177" s="60">
        <v>5.8358999999999996</v>
      </c>
      <c r="L177" s="60">
        <v>-0.49909999999999999</v>
      </c>
      <c r="M177" s="60">
        <v>7.9024000000000001</v>
      </c>
      <c r="N177" s="60">
        <v>4.1597999999999997</v>
      </c>
      <c r="O177" s="60">
        <v>4.1704999999999997</v>
      </c>
      <c r="P177" s="89">
        <v>4.4611999999999998</v>
      </c>
    </row>
    <row r="178" spans="1:16" x14ac:dyDescent="0.35">
      <c r="A178" s="85" t="s">
        <v>395</v>
      </c>
      <c r="B178" s="52">
        <v>4</v>
      </c>
      <c r="C178" s="60">
        <v>-3.6522000000000001</v>
      </c>
      <c r="D178" s="60">
        <v>6.3146000000000004</v>
      </c>
      <c r="E178" s="60">
        <v>4.4640000000000004</v>
      </c>
      <c r="F178" s="60">
        <v>4.8535000000000004</v>
      </c>
      <c r="G178" s="60">
        <v>4.7023999999999999</v>
      </c>
      <c r="H178" s="60">
        <v>5.8823999999999996</v>
      </c>
      <c r="I178" s="60">
        <v>6.8582000000000001</v>
      </c>
      <c r="J178" s="60">
        <v>5.7138999999999998</v>
      </c>
      <c r="K178" s="60">
        <v>5.9169</v>
      </c>
      <c r="L178" s="60">
        <v>1.4635</v>
      </c>
      <c r="M178" s="60">
        <v>7.7594000000000003</v>
      </c>
      <c r="N178" s="60">
        <v>4.6420000000000003</v>
      </c>
      <c r="O178" s="60">
        <v>4.6475</v>
      </c>
      <c r="P178" s="89">
        <v>5.8788999999999998</v>
      </c>
    </row>
    <row r="179" spans="1:16" x14ac:dyDescent="0.35">
      <c r="A179" s="85" t="s">
        <v>396</v>
      </c>
      <c r="B179" s="52">
        <v>4</v>
      </c>
      <c r="C179" s="60">
        <v>-4.2558999999999996</v>
      </c>
      <c r="D179" s="60">
        <v>5.6954000000000002</v>
      </c>
      <c r="E179" s="60">
        <v>3.8418999999999999</v>
      </c>
      <c r="F179" s="60">
        <v>4.1947000000000001</v>
      </c>
      <c r="G179" s="60">
        <v>4</v>
      </c>
      <c r="H179" s="60">
        <v>5.0365000000000002</v>
      </c>
      <c r="I179" s="60">
        <v>5.9744999999999999</v>
      </c>
      <c r="J179" s="60">
        <v>4.8757999999999999</v>
      </c>
      <c r="K179" s="60">
        <v>5.0571999999999999</v>
      </c>
      <c r="L179" s="60">
        <v>0.85209999999999997</v>
      </c>
      <c r="M179" s="60">
        <v>7.13</v>
      </c>
      <c r="N179" s="60">
        <v>3.9992000000000001</v>
      </c>
      <c r="O179" s="60">
        <v>3.9535</v>
      </c>
      <c r="P179" s="89">
        <v>5.2702</v>
      </c>
    </row>
    <row r="180" spans="1:16" x14ac:dyDescent="0.35">
      <c r="A180" s="1069" t="s">
        <v>10285</v>
      </c>
      <c r="B180" s="1066"/>
      <c r="C180" s="1067"/>
      <c r="D180" s="1067"/>
      <c r="E180" s="1067"/>
      <c r="F180" s="1067"/>
      <c r="G180" s="1067"/>
      <c r="H180" s="1067"/>
      <c r="I180" s="1067"/>
      <c r="J180" s="1067"/>
      <c r="K180" s="1067"/>
      <c r="L180" s="1067"/>
      <c r="M180" s="1067"/>
      <c r="N180" s="1067"/>
      <c r="O180" s="1067"/>
      <c r="P180" s="1068"/>
    </row>
    <row r="181" spans="1:16" x14ac:dyDescent="0.35">
      <c r="A181" s="85" t="s">
        <v>399</v>
      </c>
      <c r="B181" s="52">
        <v>9</v>
      </c>
      <c r="C181" s="60">
        <v>-15.259600000000001</v>
      </c>
      <c r="D181" s="60">
        <v>6.3150000000000004</v>
      </c>
      <c r="E181" s="60">
        <v>3.0409000000000002</v>
      </c>
      <c r="F181" s="60">
        <v>4.149</v>
      </c>
      <c r="G181" s="60">
        <v>3.0739000000000001</v>
      </c>
      <c r="H181" s="60">
        <v>3.7610000000000001</v>
      </c>
      <c r="I181" s="60">
        <v>6.1470000000000002</v>
      </c>
      <c r="J181" s="60">
        <v>5.6308999999999996</v>
      </c>
      <c r="K181" s="60">
        <v>6.8634000000000004</v>
      </c>
      <c r="L181" s="60">
        <v>-6.1456</v>
      </c>
      <c r="M181" s="60">
        <v>9.7164999999999999</v>
      </c>
      <c r="N181" s="60">
        <v>2.5769000000000002</v>
      </c>
      <c r="O181" s="60">
        <v>2.7484999999999999</v>
      </c>
      <c r="P181" s="89">
        <v>-4.7728000000000002</v>
      </c>
    </row>
    <row r="182" spans="1:16" x14ac:dyDescent="0.35">
      <c r="A182" s="85" t="s">
        <v>400</v>
      </c>
      <c r="B182" s="52">
        <v>9</v>
      </c>
      <c r="C182" s="60">
        <v>-15.7141</v>
      </c>
      <c r="D182" s="60">
        <v>5.8483999999999998</v>
      </c>
      <c r="E182" s="60">
        <v>2.5891999999999999</v>
      </c>
      <c r="F182" s="60">
        <v>3.6818</v>
      </c>
      <c r="G182" s="60">
        <v>2.6038000000000001</v>
      </c>
      <c r="H182" s="60">
        <v>3.2759999999999998</v>
      </c>
      <c r="I182" s="60">
        <v>5.6135000000000002</v>
      </c>
      <c r="J182" s="60">
        <v>5.1839000000000004</v>
      </c>
      <c r="K182" s="60">
        <v>6.2297000000000002</v>
      </c>
      <c r="L182" s="60">
        <v>-6.6</v>
      </c>
      <c r="M182" s="60">
        <v>9.2561</v>
      </c>
      <c r="N182" s="60">
        <v>2.1173000000000002</v>
      </c>
      <c r="O182" s="60">
        <v>2.2808999999999999</v>
      </c>
      <c r="P182" s="89">
        <v>-5.2526000000000002</v>
      </c>
    </row>
    <row r="183" spans="1:16" x14ac:dyDescent="0.35">
      <c r="A183" s="85" t="s">
        <v>401</v>
      </c>
      <c r="B183" s="52">
        <v>2</v>
      </c>
      <c r="C183" s="60">
        <v>-12.8339</v>
      </c>
      <c r="D183" s="60">
        <v>6.3674999999999997</v>
      </c>
      <c r="E183" s="60">
        <v>2.9388999999999998</v>
      </c>
      <c r="F183" s="60">
        <v>4.2454999999999998</v>
      </c>
      <c r="G183" s="60">
        <v>3.7431999999999999</v>
      </c>
      <c r="H183" s="60" t="s">
        <v>430</v>
      </c>
      <c r="I183" s="60" t="s">
        <v>430</v>
      </c>
      <c r="J183" s="60" t="s">
        <v>430</v>
      </c>
      <c r="K183" s="60" t="s">
        <v>430</v>
      </c>
      <c r="L183" s="60">
        <v>-4.3956</v>
      </c>
      <c r="M183" s="60">
        <v>8.9917999999999996</v>
      </c>
      <c r="N183" s="60">
        <v>2.9533</v>
      </c>
      <c r="O183" s="60">
        <v>3.3380000000000001</v>
      </c>
      <c r="P183" s="89">
        <v>-4.0278</v>
      </c>
    </row>
    <row r="184" spans="1:16" x14ac:dyDescent="0.35">
      <c r="A184" s="85" t="s">
        <v>402</v>
      </c>
      <c r="B184" s="52">
        <v>2</v>
      </c>
      <c r="C184" s="60">
        <v>-13.3218</v>
      </c>
      <c r="D184" s="60">
        <v>5.8601000000000001</v>
      </c>
      <c r="E184" s="60">
        <v>2.4270999999999998</v>
      </c>
      <c r="F184" s="60">
        <v>3.7307999999999999</v>
      </c>
      <c r="G184" s="60">
        <v>3.27</v>
      </c>
      <c r="H184" s="60" t="s">
        <v>430</v>
      </c>
      <c r="I184" s="60" t="s">
        <v>430</v>
      </c>
      <c r="J184" s="60" t="s">
        <v>430</v>
      </c>
      <c r="K184" s="60" t="s">
        <v>430</v>
      </c>
      <c r="L184" s="60">
        <v>-4.8882000000000003</v>
      </c>
      <c r="M184" s="60">
        <v>8.4680999999999997</v>
      </c>
      <c r="N184" s="60">
        <v>2.4419</v>
      </c>
      <c r="O184" s="60">
        <v>2.8607999999999998</v>
      </c>
      <c r="P184" s="89">
        <v>-4.5450999999999997</v>
      </c>
    </row>
    <row r="185" spans="1:16" x14ac:dyDescent="0.35">
      <c r="A185" s="1069" t="s">
        <v>10286</v>
      </c>
      <c r="B185" s="1066"/>
      <c r="C185" s="1067"/>
      <c r="D185" s="1067"/>
      <c r="E185" s="1067"/>
      <c r="F185" s="1067"/>
      <c r="G185" s="1067"/>
      <c r="H185" s="1067"/>
      <c r="I185" s="1067"/>
      <c r="J185" s="1067"/>
      <c r="K185" s="1067"/>
      <c r="L185" s="1067"/>
      <c r="M185" s="1067"/>
      <c r="N185" s="1067"/>
      <c r="O185" s="1067"/>
      <c r="P185" s="1068"/>
    </row>
    <row r="186" spans="1:16" x14ac:dyDescent="0.35">
      <c r="A186" s="85" t="s">
        <v>405</v>
      </c>
      <c r="B186" s="52">
        <v>12</v>
      </c>
      <c r="C186" s="60">
        <v>-3.9514999999999998</v>
      </c>
      <c r="D186" s="60">
        <v>7.1820000000000004</v>
      </c>
      <c r="E186" s="60">
        <v>5.8648999999999996</v>
      </c>
      <c r="F186" s="60">
        <v>5.9615</v>
      </c>
      <c r="G186" s="60">
        <v>5.7347999999999999</v>
      </c>
      <c r="H186" s="60">
        <v>6.3472</v>
      </c>
      <c r="I186" s="60">
        <v>7.4082999999999997</v>
      </c>
      <c r="J186" s="60">
        <v>6.6978</v>
      </c>
      <c r="K186" s="60">
        <v>7.0659000000000001</v>
      </c>
      <c r="L186" s="60">
        <v>1.3279000000000001</v>
      </c>
      <c r="M186" s="60">
        <v>8.8839000000000006</v>
      </c>
      <c r="N186" s="60">
        <v>5.6424000000000003</v>
      </c>
      <c r="O186" s="60">
        <v>5.5922999999999998</v>
      </c>
      <c r="P186" s="89">
        <v>3.9232</v>
      </c>
    </row>
    <row r="187" spans="1:16" x14ac:dyDescent="0.35">
      <c r="A187" s="85" t="s">
        <v>406</v>
      </c>
      <c r="B187" s="52">
        <v>12</v>
      </c>
      <c r="C187" s="60">
        <v>-4.5414000000000003</v>
      </c>
      <c r="D187" s="60">
        <v>6.5842999999999998</v>
      </c>
      <c r="E187" s="60">
        <v>5.2634999999999996</v>
      </c>
      <c r="F187" s="60">
        <v>5.3502000000000001</v>
      </c>
      <c r="G187" s="60">
        <v>5.1106999999999996</v>
      </c>
      <c r="H187" s="60">
        <v>5.7027000000000001</v>
      </c>
      <c r="I187" s="60">
        <v>6.7514000000000003</v>
      </c>
      <c r="J187" s="60">
        <v>6.0209000000000001</v>
      </c>
      <c r="K187" s="60">
        <v>6.3772000000000002</v>
      </c>
      <c r="L187" s="60">
        <v>0.7389</v>
      </c>
      <c r="M187" s="60">
        <v>8.2759999999999998</v>
      </c>
      <c r="N187" s="60">
        <v>5.0358999999999998</v>
      </c>
      <c r="O187" s="60">
        <v>4.9720000000000004</v>
      </c>
      <c r="P187" s="89">
        <v>3.3319000000000001</v>
      </c>
    </row>
    <row r="188" spans="1:16" x14ac:dyDescent="0.35">
      <c r="A188" s="85" t="s">
        <v>407</v>
      </c>
      <c r="B188" s="52">
        <v>10</v>
      </c>
      <c r="C188" s="60">
        <v>-5.1631999999999998</v>
      </c>
      <c r="D188" s="60">
        <v>4.5979999999999999</v>
      </c>
      <c r="E188" s="60">
        <v>3.7395</v>
      </c>
      <c r="F188" s="60">
        <v>4.0705999999999998</v>
      </c>
      <c r="G188" s="60">
        <v>3.8271000000000002</v>
      </c>
      <c r="H188" s="60">
        <v>5.2584999999999997</v>
      </c>
      <c r="I188" s="60">
        <v>6.4988000000000001</v>
      </c>
      <c r="J188" s="60">
        <v>5.6890999999999998</v>
      </c>
      <c r="K188" s="60">
        <v>6.5115999999999996</v>
      </c>
      <c r="L188" s="60">
        <v>-0.1512</v>
      </c>
      <c r="M188" s="60">
        <v>6.3413000000000004</v>
      </c>
      <c r="N188" s="60">
        <v>3.4971999999999999</v>
      </c>
      <c r="O188" s="60">
        <v>3.6909000000000001</v>
      </c>
      <c r="P188" s="89">
        <v>4.0099</v>
      </c>
    </row>
    <row r="189" spans="1:16" x14ac:dyDescent="0.35">
      <c r="A189" s="85" t="s">
        <v>408</v>
      </c>
      <c r="B189" s="52">
        <v>10</v>
      </c>
      <c r="C189" s="60">
        <v>-5.9911000000000003</v>
      </c>
      <c r="D189" s="60">
        <v>3.7530000000000001</v>
      </c>
      <c r="E189" s="60">
        <v>2.8841000000000001</v>
      </c>
      <c r="F189" s="60">
        <v>3.2018</v>
      </c>
      <c r="G189" s="60">
        <v>2.9500999999999999</v>
      </c>
      <c r="H189" s="60">
        <v>4.3701999999999996</v>
      </c>
      <c r="I189" s="60">
        <v>5.5971000000000002</v>
      </c>
      <c r="J189" s="60">
        <v>4.8232999999999997</v>
      </c>
      <c r="K189" s="60">
        <v>5.6050000000000004</v>
      </c>
      <c r="L189" s="60">
        <v>-0.98540000000000005</v>
      </c>
      <c r="M189" s="60">
        <v>5.4798</v>
      </c>
      <c r="N189" s="60">
        <v>2.6341999999999999</v>
      </c>
      <c r="O189" s="60">
        <v>2.8168000000000002</v>
      </c>
      <c r="P189" s="89">
        <v>3.1793</v>
      </c>
    </row>
    <row r="190" spans="1:16" x14ac:dyDescent="0.35">
      <c r="A190" s="1069" t="s">
        <v>196</v>
      </c>
      <c r="B190" s="1066"/>
      <c r="C190" s="1067"/>
      <c r="D190" s="1067"/>
      <c r="E190" s="1067"/>
      <c r="F190" s="1067"/>
      <c r="G190" s="1067"/>
      <c r="H190" s="1067"/>
      <c r="I190" s="1067"/>
      <c r="J190" s="1067"/>
      <c r="K190" s="1067"/>
      <c r="L190" s="1067"/>
      <c r="M190" s="1067"/>
      <c r="N190" s="1067"/>
      <c r="O190" s="1067"/>
      <c r="P190" s="1068"/>
    </row>
    <row r="191" spans="1:16" x14ac:dyDescent="0.35">
      <c r="A191" s="85" t="s">
        <v>227</v>
      </c>
      <c r="B191" s="52">
        <v>14</v>
      </c>
      <c r="C191" s="60">
        <v>0.85419999999999996</v>
      </c>
      <c r="D191" s="60">
        <v>6.4352</v>
      </c>
      <c r="E191" s="60">
        <v>5.8773999999999997</v>
      </c>
      <c r="F191" s="60">
        <v>5.4202000000000004</v>
      </c>
      <c r="G191" s="60">
        <v>5.6985000000000001</v>
      </c>
      <c r="H191" s="60">
        <v>7.1882999999999999</v>
      </c>
      <c r="I191" s="60">
        <v>7.4631999999999996</v>
      </c>
      <c r="J191" s="60">
        <v>6.4248000000000003</v>
      </c>
      <c r="K191" s="60">
        <v>7.2329999999999997</v>
      </c>
      <c r="L191" s="60">
        <v>3.6158999999999999</v>
      </c>
      <c r="M191" s="60">
        <v>7.5438999999999998</v>
      </c>
      <c r="N191" s="60">
        <v>5.4222999999999999</v>
      </c>
      <c r="O191" s="60">
        <v>5.6303999999999998</v>
      </c>
      <c r="P191" s="89">
        <v>11.4359</v>
      </c>
    </row>
    <row r="192" spans="1:16" x14ac:dyDescent="0.35">
      <c r="A192" s="85" t="s">
        <v>228</v>
      </c>
      <c r="B192" s="52">
        <v>14</v>
      </c>
      <c r="C192" s="60">
        <v>0.49249999999999999</v>
      </c>
      <c r="D192" s="60">
        <v>6.0693000000000001</v>
      </c>
      <c r="E192" s="60">
        <v>5.5095000000000001</v>
      </c>
      <c r="F192" s="60">
        <v>5.0481999999999996</v>
      </c>
      <c r="G192" s="60">
        <v>5.3194999999999997</v>
      </c>
      <c r="H192" s="60">
        <v>6.8033000000000001</v>
      </c>
      <c r="I192" s="60">
        <v>7.0785</v>
      </c>
      <c r="J192" s="60">
        <v>6.0506000000000002</v>
      </c>
      <c r="K192" s="60">
        <v>6.8695000000000004</v>
      </c>
      <c r="L192" s="60">
        <v>3.2530000000000001</v>
      </c>
      <c r="M192" s="60">
        <v>7.1738999999999997</v>
      </c>
      <c r="N192" s="60">
        <v>5.0517000000000003</v>
      </c>
      <c r="O192" s="60">
        <v>5.2530000000000001</v>
      </c>
      <c r="P192" s="89">
        <v>11.0799</v>
      </c>
    </row>
    <row r="193" spans="1:16" x14ac:dyDescent="0.35">
      <c r="A193" s="85" t="s">
        <v>229</v>
      </c>
      <c r="B193" s="52">
        <v>7</v>
      </c>
      <c r="C193" s="60">
        <v>1.244</v>
      </c>
      <c r="D193" s="60">
        <v>6.2496</v>
      </c>
      <c r="E193" s="60">
        <v>5.7081</v>
      </c>
      <c r="F193" s="60">
        <v>5.0816999999999997</v>
      </c>
      <c r="G193" s="60">
        <v>5.3444000000000003</v>
      </c>
      <c r="H193" s="60">
        <v>6.8528000000000002</v>
      </c>
      <c r="I193" s="60">
        <v>7.1791</v>
      </c>
      <c r="J193" s="60">
        <v>6.0812999999999997</v>
      </c>
      <c r="K193" s="60">
        <v>6.7095000000000002</v>
      </c>
      <c r="L193" s="60">
        <v>3.7991000000000001</v>
      </c>
      <c r="M193" s="60">
        <v>7.2552000000000003</v>
      </c>
      <c r="N193" s="60">
        <v>5.1471999999999998</v>
      </c>
      <c r="O193" s="60">
        <v>5.2751999999999999</v>
      </c>
      <c r="P193" s="89">
        <v>12.3565</v>
      </c>
    </row>
    <row r="194" spans="1:16" x14ac:dyDescent="0.35">
      <c r="A194" s="85" t="s">
        <v>230</v>
      </c>
      <c r="B194" s="52">
        <v>7</v>
      </c>
      <c r="C194" s="60">
        <v>0.84470000000000001</v>
      </c>
      <c r="D194" s="60">
        <v>5.8339999999999996</v>
      </c>
      <c r="E194" s="60">
        <v>5.2706</v>
      </c>
      <c r="F194" s="60">
        <v>4.6291000000000002</v>
      </c>
      <c r="G194" s="60">
        <v>4.8833000000000002</v>
      </c>
      <c r="H194" s="60">
        <v>6.3994999999999997</v>
      </c>
      <c r="I194" s="60">
        <v>6.7182000000000004</v>
      </c>
      <c r="J194" s="60">
        <v>5.61</v>
      </c>
      <c r="K194" s="60">
        <v>6.1219999999999999</v>
      </c>
      <c r="L194" s="60">
        <v>3.3919999999999999</v>
      </c>
      <c r="M194" s="60">
        <v>6.8215000000000003</v>
      </c>
      <c r="N194" s="60">
        <v>4.6969000000000003</v>
      </c>
      <c r="O194" s="60">
        <v>4.8159999999999998</v>
      </c>
      <c r="P194" s="89">
        <v>11.950900000000001</v>
      </c>
    </row>
    <row r="195" spans="1:16" x14ac:dyDescent="0.35">
      <c r="A195" s="1069" t="s">
        <v>10287</v>
      </c>
      <c r="B195" s="1066"/>
      <c r="C195" s="1067"/>
      <c r="D195" s="1067"/>
      <c r="E195" s="1067"/>
      <c r="F195" s="1067"/>
      <c r="G195" s="1067"/>
      <c r="H195" s="1067"/>
      <c r="I195" s="1067"/>
      <c r="J195" s="1067"/>
      <c r="K195" s="1067"/>
      <c r="L195" s="1067"/>
      <c r="M195" s="1067"/>
      <c r="N195" s="1067"/>
      <c r="O195" s="1067"/>
      <c r="P195" s="1068"/>
    </row>
    <row r="196" spans="1:16" x14ac:dyDescent="0.35">
      <c r="A196" s="85" t="s">
        <v>233</v>
      </c>
      <c r="B196" s="52">
        <v>11</v>
      </c>
      <c r="C196" s="60">
        <v>4.1608999999999998</v>
      </c>
      <c r="D196" s="60">
        <v>9.2263999999999999</v>
      </c>
      <c r="E196" s="60">
        <v>9.1809999999999992</v>
      </c>
      <c r="F196" s="60">
        <v>8.6011000000000006</v>
      </c>
      <c r="G196" s="60">
        <v>8.5406999999999993</v>
      </c>
      <c r="H196" s="60">
        <v>10.2531</v>
      </c>
      <c r="I196" s="60">
        <v>9.9639000000000006</v>
      </c>
      <c r="J196" s="60">
        <v>8.6922999999999995</v>
      </c>
      <c r="K196" s="60">
        <v>7.5335000000000001</v>
      </c>
      <c r="L196" s="60">
        <v>6.7862999999999998</v>
      </c>
      <c r="M196" s="60">
        <v>10.588900000000001</v>
      </c>
      <c r="N196" s="60">
        <v>8.7631999999999994</v>
      </c>
      <c r="O196" s="60">
        <v>8.4577000000000009</v>
      </c>
      <c r="P196" s="89">
        <v>11.644</v>
      </c>
    </row>
    <row r="197" spans="1:16" x14ac:dyDescent="0.35">
      <c r="A197" s="85" t="s">
        <v>234</v>
      </c>
      <c r="B197" s="52">
        <v>11</v>
      </c>
      <c r="C197" s="60">
        <v>3.4039999999999999</v>
      </c>
      <c r="D197" s="60">
        <v>8.4597999999999995</v>
      </c>
      <c r="E197" s="60">
        <v>8.3980999999999995</v>
      </c>
      <c r="F197" s="60">
        <v>7.7991000000000001</v>
      </c>
      <c r="G197" s="60">
        <v>7.7202999999999999</v>
      </c>
      <c r="H197" s="60">
        <v>9.4199000000000002</v>
      </c>
      <c r="I197" s="60">
        <v>9.1266999999999996</v>
      </c>
      <c r="J197" s="60">
        <v>7.8564999999999996</v>
      </c>
      <c r="K197" s="60">
        <v>6.6806000000000001</v>
      </c>
      <c r="L197" s="60">
        <v>6.0259</v>
      </c>
      <c r="M197" s="60">
        <v>9.8071000000000002</v>
      </c>
      <c r="N197" s="60">
        <v>7.9649999999999999</v>
      </c>
      <c r="O197" s="60">
        <v>7.6416000000000004</v>
      </c>
      <c r="P197" s="89">
        <v>10.886799999999999</v>
      </c>
    </row>
    <row r="198" spans="1:16" x14ac:dyDescent="0.35">
      <c r="A198" s="85" t="s">
        <v>235</v>
      </c>
      <c r="B198" s="52">
        <v>3</v>
      </c>
      <c r="C198" s="60">
        <v>5.0582000000000003</v>
      </c>
      <c r="D198" s="60">
        <v>7.6223999999999998</v>
      </c>
      <c r="E198" s="60">
        <v>13.843500000000001</v>
      </c>
      <c r="F198" s="60">
        <v>14.8057</v>
      </c>
      <c r="G198" s="60">
        <v>13.1381</v>
      </c>
      <c r="H198" s="60">
        <v>10.8042</v>
      </c>
      <c r="I198" s="60">
        <v>9.8887999999999998</v>
      </c>
      <c r="J198" s="60">
        <v>18.1096</v>
      </c>
      <c r="K198" s="60">
        <v>4.5395000000000003</v>
      </c>
      <c r="L198" s="60">
        <v>5.9462000000000002</v>
      </c>
      <c r="M198" s="60">
        <v>15.3565</v>
      </c>
      <c r="N198" s="60">
        <v>15.5215</v>
      </c>
      <c r="O198" s="60">
        <v>13.2255</v>
      </c>
      <c r="P198" s="89">
        <v>10.6876</v>
      </c>
    </row>
    <row r="199" spans="1:16" x14ac:dyDescent="0.35">
      <c r="A199" s="85" t="s">
        <v>236</v>
      </c>
      <c r="B199" s="52">
        <v>3</v>
      </c>
      <c r="C199" s="60">
        <v>4.7693000000000003</v>
      </c>
      <c r="D199" s="60">
        <v>6.9039000000000001</v>
      </c>
      <c r="E199" s="60">
        <v>13.051399999999999</v>
      </c>
      <c r="F199" s="60">
        <v>13.981199999999999</v>
      </c>
      <c r="G199" s="60">
        <v>12.2934</v>
      </c>
      <c r="H199" s="60">
        <v>9.9586000000000006</v>
      </c>
      <c r="I199" s="60">
        <v>9.0701999999999998</v>
      </c>
      <c r="J199" s="60">
        <v>17.273499999999999</v>
      </c>
      <c r="K199" s="60">
        <v>3.8414999999999999</v>
      </c>
      <c r="L199" s="60">
        <v>5.2698</v>
      </c>
      <c r="M199" s="60">
        <v>14.5563</v>
      </c>
      <c r="N199" s="60">
        <v>14.702199999999999</v>
      </c>
      <c r="O199" s="60">
        <v>12.3851</v>
      </c>
      <c r="P199" s="89">
        <v>11.832800000000001</v>
      </c>
    </row>
    <row r="200" spans="1:16" x14ac:dyDescent="0.35">
      <c r="A200" s="1069" t="s">
        <v>10288</v>
      </c>
      <c r="B200" s="1066"/>
      <c r="C200" s="1067"/>
      <c r="D200" s="1067"/>
      <c r="E200" s="1067"/>
      <c r="F200" s="1067"/>
      <c r="G200" s="1067"/>
      <c r="H200" s="1067"/>
      <c r="I200" s="1067"/>
      <c r="J200" s="1067"/>
      <c r="K200" s="1067"/>
      <c r="L200" s="1067"/>
      <c r="M200" s="1067"/>
      <c r="N200" s="1067"/>
      <c r="O200" s="1067"/>
      <c r="P200" s="1068"/>
    </row>
    <row r="201" spans="1:16" x14ac:dyDescent="0.35">
      <c r="A201" s="85" t="s">
        <v>411</v>
      </c>
      <c r="B201" s="52">
        <v>13</v>
      </c>
      <c r="C201" s="60">
        <v>0.98680000000000001</v>
      </c>
      <c r="D201" s="60">
        <v>6.3235000000000001</v>
      </c>
      <c r="E201" s="60">
        <v>5.9142000000000001</v>
      </c>
      <c r="F201" s="60">
        <v>5.3646000000000003</v>
      </c>
      <c r="G201" s="60">
        <v>5.6902999999999997</v>
      </c>
      <c r="H201" s="60">
        <v>6.9737999999999998</v>
      </c>
      <c r="I201" s="60">
        <v>7.2605000000000004</v>
      </c>
      <c r="J201" s="60">
        <v>6.3685</v>
      </c>
      <c r="K201" s="60">
        <v>7.1291000000000002</v>
      </c>
      <c r="L201" s="60">
        <v>3.5468000000000002</v>
      </c>
      <c r="M201" s="60">
        <v>7.4260999999999999</v>
      </c>
      <c r="N201" s="60">
        <v>5.3944999999999999</v>
      </c>
      <c r="O201" s="60">
        <v>5.5997000000000003</v>
      </c>
      <c r="P201" s="89">
        <v>11.394399999999999</v>
      </c>
    </row>
    <row r="202" spans="1:16" x14ac:dyDescent="0.35">
      <c r="A202" s="85" t="s">
        <v>412</v>
      </c>
      <c r="B202" s="52">
        <v>13</v>
      </c>
      <c r="C202" s="60">
        <v>0.66100000000000003</v>
      </c>
      <c r="D202" s="60">
        <v>5.9916</v>
      </c>
      <c r="E202" s="60">
        <v>5.5782999999999996</v>
      </c>
      <c r="F202" s="60">
        <v>5.0214999999999996</v>
      </c>
      <c r="G202" s="60">
        <v>5.3383000000000003</v>
      </c>
      <c r="H202" s="60">
        <v>6.6105999999999998</v>
      </c>
      <c r="I202" s="60">
        <v>6.8895999999999997</v>
      </c>
      <c r="J202" s="60">
        <v>5.9877000000000002</v>
      </c>
      <c r="K202" s="60">
        <v>6.7468000000000004</v>
      </c>
      <c r="L202" s="60">
        <v>3.2179000000000002</v>
      </c>
      <c r="M202" s="60">
        <v>7.0888999999999998</v>
      </c>
      <c r="N202" s="60">
        <v>5.0537000000000001</v>
      </c>
      <c r="O202" s="60">
        <v>5.2495000000000003</v>
      </c>
      <c r="P202" s="89">
        <v>11.0664</v>
      </c>
    </row>
    <row r="203" spans="1:16" x14ac:dyDescent="0.35">
      <c r="A203" s="85" t="s">
        <v>413</v>
      </c>
      <c r="B203" s="52">
        <v>9</v>
      </c>
      <c r="C203" s="60">
        <v>1.6899</v>
      </c>
      <c r="D203" s="60">
        <v>6.1700999999999997</v>
      </c>
      <c r="E203" s="60">
        <v>5.5042</v>
      </c>
      <c r="F203" s="60">
        <v>4.9772999999999996</v>
      </c>
      <c r="G203" s="60">
        <v>5.2568000000000001</v>
      </c>
      <c r="H203" s="60">
        <v>6.6939000000000002</v>
      </c>
      <c r="I203" s="60">
        <v>7.0652999999999997</v>
      </c>
      <c r="J203" s="60">
        <v>6.0522</v>
      </c>
      <c r="K203" s="60">
        <v>6.9032</v>
      </c>
      <c r="L203" s="60">
        <v>3.8079999999999998</v>
      </c>
      <c r="M203" s="60">
        <v>7.0014000000000003</v>
      </c>
      <c r="N203" s="60">
        <v>5.0156999999999998</v>
      </c>
      <c r="O203" s="60">
        <v>5.1970000000000001</v>
      </c>
      <c r="P203" s="89">
        <v>11.757999999999999</v>
      </c>
    </row>
    <row r="204" spans="1:16" x14ac:dyDescent="0.35">
      <c r="A204" s="85" t="s">
        <v>414</v>
      </c>
      <c r="B204" s="52">
        <v>9</v>
      </c>
      <c r="C204" s="60">
        <v>1.3089</v>
      </c>
      <c r="D204" s="60">
        <v>5.7775999999999996</v>
      </c>
      <c r="E204" s="60">
        <v>5.1125999999999996</v>
      </c>
      <c r="F204" s="60">
        <v>4.5805999999999996</v>
      </c>
      <c r="G204" s="60">
        <v>4.8540000000000001</v>
      </c>
      <c r="H204" s="60">
        <v>6.2855999999999996</v>
      </c>
      <c r="I204" s="60">
        <v>6.6910999999999996</v>
      </c>
      <c r="J204" s="60">
        <v>5.6658999999999997</v>
      </c>
      <c r="K204" s="60">
        <v>6.6093000000000002</v>
      </c>
      <c r="L204" s="60">
        <v>3.4180000000000001</v>
      </c>
      <c r="M204" s="60">
        <v>6.6055999999999999</v>
      </c>
      <c r="N204" s="60">
        <v>4.6204000000000001</v>
      </c>
      <c r="O204" s="60">
        <v>4.7957000000000001</v>
      </c>
      <c r="P204" s="89">
        <v>11.3789</v>
      </c>
    </row>
    <row r="205" spans="1:16" x14ac:dyDescent="0.35">
      <c r="A205" s="1069" t="s">
        <v>198</v>
      </c>
      <c r="B205" s="1066"/>
      <c r="C205" s="1067"/>
      <c r="D205" s="1067"/>
      <c r="E205" s="1067"/>
      <c r="F205" s="1067"/>
      <c r="G205" s="1067"/>
      <c r="H205" s="1067"/>
      <c r="I205" s="1067"/>
      <c r="J205" s="1067"/>
      <c r="K205" s="1067"/>
      <c r="L205" s="1067"/>
      <c r="M205" s="1067"/>
      <c r="N205" s="1067"/>
      <c r="O205" s="1067"/>
      <c r="P205" s="1068"/>
    </row>
    <row r="206" spans="1:16" x14ac:dyDescent="0.35">
      <c r="A206" s="85" t="s">
        <v>239</v>
      </c>
      <c r="B206" s="52">
        <v>14</v>
      </c>
      <c r="C206" s="60">
        <v>-10.1302</v>
      </c>
      <c r="D206" s="60">
        <v>6.9553000000000003</v>
      </c>
      <c r="E206" s="60">
        <v>4.3921000000000001</v>
      </c>
      <c r="F206" s="60">
        <v>5.2662000000000004</v>
      </c>
      <c r="G206" s="60">
        <v>4.2858000000000001</v>
      </c>
      <c r="H206" s="60">
        <v>4.984</v>
      </c>
      <c r="I206" s="60">
        <v>6.6414</v>
      </c>
      <c r="J206" s="60">
        <v>5.8212000000000002</v>
      </c>
      <c r="K206" s="60">
        <v>6.9503000000000004</v>
      </c>
      <c r="L206" s="60">
        <v>-3.1265000000000001</v>
      </c>
      <c r="M206" s="60">
        <v>9.8496000000000006</v>
      </c>
      <c r="N206" s="60">
        <v>4.1730999999999998</v>
      </c>
      <c r="O206" s="60">
        <v>4.149</v>
      </c>
      <c r="P206" s="89">
        <v>-1.4698</v>
      </c>
    </row>
    <row r="207" spans="1:16" x14ac:dyDescent="0.35">
      <c r="A207" s="85" t="s">
        <v>240</v>
      </c>
      <c r="B207" s="52">
        <v>14</v>
      </c>
      <c r="C207" s="60">
        <v>-10.7682</v>
      </c>
      <c r="D207" s="60">
        <v>6.2984</v>
      </c>
      <c r="E207" s="60">
        <v>3.7425999999999999</v>
      </c>
      <c r="F207" s="60">
        <v>4.5980999999999996</v>
      </c>
      <c r="G207" s="60">
        <v>3.6154999999999999</v>
      </c>
      <c r="H207" s="60">
        <v>4.3060999999999998</v>
      </c>
      <c r="I207" s="60">
        <v>5.9545000000000003</v>
      </c>
      <c r="J207" s="60">
        <v>5.1233000000000004</v>
      </c>
      <c r="K207" s="60">
        <v>6.2228000000000003</v>
      </c>
      <c r="L207" s="60">
        <v>-3.7665999999999999</v>
      </c>
      <c r="M207" s="60">
        <v>9.1762999999999995</v>
      </c>
      <c r="N207" s="60">
        <v>3.5129999999999999</v>
      </c>
      <c r="O207" s="60">
        <v>3.4811000000000001</v>
      </c>
      <c r="P207" s="89">
        <v>-2.1185999999999998</v>
      </c>
    </row>
    <row r="208" spans="1:16" x14ac:dyDescent="0.35">
      <c r="A208" s="85" t="s">
        <v>241</v>
      </c>
      <c r="B208" s="52">
        <v>9</v>
      </c>
      <c r="C208" s="60">
        <v>-6.9954999999999998</v>
      </c>
      <c r="D208" s="60">
        <v>6.7377000000000002</v>
      </c>
      <c r="E208" s="60">
        <v>3.5592999999999999</v>
      </c>
      <c r="F208" s="60">
        <v>4.4866999999999999</v>
      </c>
      <c r="G208" s="60">
        <v>3.4197000000000002</v>
      </c>
      <c r="H208" s="60">
        <v>4.3623000000000003</v>
      </c>
      <c r="I208" s="60">
        <v>5.9993999999999996</v>
      </c>
      <c r="J208" s="60">
        <v>5.3864999999999998</v>
      </c>
      <c r="K208" s="60">
        <v>6.4607999999999999</v>
      </c>
      <c r="L208" s="60">
        <v>-1.4057999999999999</v>
      </c>
      <c r="M208" s="60">
        <v>8.5986999999999991</v>
      </c>
      <c r="N208" s="60">
        <v>3.2490999999999999</v>
      </c>
      <c r="O208" s="60">
        <v>3.2054999999999998</v>
      </c>
      <c r="P208" s="89">
        <v>0.72240000000000004</v>
      </c>
    </row>
    <row r="209" spans="1:16" x14ac:dyDescent="0.35">
      <c r="A209" s="85" t="s">
        <v>242</v>
      </c>
      <c r="B209" s="52">
        <v>9</v>
      </c>
      <c r="C209" s="60">
        <v>-7.7492000000000001</v>
      </c>
      <c r="D209" s="60">
        <v>5.9667000000000003</v>
      </c>
      <c r="E209" s="60">
        <v>2.7972999999999999</v>
      </c>
      <c r="F209" s="60">
        <v>3.7099000000000002</v>
      </c>
      <c r="G209" s="60">
        <v>2.6385999999999998</v>
      </c>
      <c r="H209" s="60">
        <v>3.6331000000000002</v>
      </c>
      <c r="I209" s="60">
        <v>5.2530999999999999</v>
      </c>
      <c r="J209" s="60">
        <v>4.6436999999999999</v>
      </c>
      <c r="K209" s="60">
        <v>5.7320000000000002</v>
      </c>
      <c r="L209" s="60">
        <v>-2.1617999999999999</v>
      </c>
      <c r="M209" s="60">
        <v>7.8183999999999996</v>
      </c>
      <c r="N209" s="60">
        <v>2.4820000000000002</v>
      </c>
      <c r="O209" s="60">
        <v>2.4277000000000002</v>
      </c>
      <c r="P209" s="89">
        <v>-3.6999999999999998E-2</v>
      </c>
    </row>
    <row r="210" spans="1:16" x14ac:dyDescent="0.35">
      <c r="A210" s="1069" t="s">
        <v>10289</v>
      </c>
      <c r="B210" s="1066"/>
      <c r="C210" s="1067"/>
      <c r="D210" s="1067"/>
      <c r="E210" s="1067"/>
      <c r="F210" s="1067"/>
      <c r="G210" s="1067"/>
      <c r="H210" s="1067"/>
      <c r="I210" s="1067"/>
      <c r="J210" s="1067"/>
      <c r="K210" s="1067"/>
      <c r="L210" s="1067"/>
      <c r="M210" s="1067"/>
      <c r="N210" s="1067"/>
      <c r="O210" s="1067"/>
      <c r="P210" s="1068"/>
    </row>
    <row r="211" spans="1:16" x14ac:dyDescent="0.35">
      <c r="A211" s="85" t="s">
        <v>245</v>
      </c>
      <c r="B211" s="52">
        <v>5</v>
      </c>
      <c r="C211" s="60">
        <v>-9.0283999999999995</v>
      </c>
      <c r="D211" s="60">
        <v>6.3667999999999996</v>
      </c>
      <c r="E211" s="60">
        <v>3.3473999999999999</v>
      </c>
      <c r="F211" s="60">
        <v>4.5498000000000003</v>
      </c>
      <c r="G211" s="60">
        <v>4.1471999999999998</v>
      </c>
      <c r="H211" s="60">
        <v>6.1951000000000001</v>
      </c>
      <c r="I211" s="60">
        <v>7.1942000000000004</v>
      </c>
      <c r="J211" s="60">
        <v>5.6711999999999998</v>
      </c>
      <c r="K211" s="60">
        <v>7.3653000000000004</v>
      </c>
      <c r="L211" s="60">
        <v>-0.49690000000000001</v>
      </c>
      <c r="M211" s="60">
        <v>8.5661000000000005</v>
      </c>
      <c r="N211" s="60">
        <v>4.0639000000000003</v>
      </c>
      <c r="O211" s="60">
        <v>4.4775</v>
      </c>
      <c r="P211" s="89">
        <v>1.1838</v>
      </c>
    </row>
    <row r="212" spans="1:16" x14ac:dyDescent="0.35">
      <c r="A212" s="85" t="s">
        <v>246</v>
      </c>
      <c r="B212" s="52">
        <v>5</v>
      </c>
      <c r="C212" s="60">
        <v>-9.2944999999999993</v>
      </c>
      <c r="D212" s="60">
        <v>6.0959000000000003</v>
      </c>
      <c r="E212" s="60">
        <v>3.0760999999999998</v>
      </c>
      <c r="F212" s="60">
        <v>4.2721</v>
      </c>
      <c r="G212" s="60">
        <v>3.8664999999999998</v>
      </c>
      <c r="H212" s="60">
        <v>5.9063999999999997</v>
      </c>
      <c r="I212" s="60">
        <v>6.9005999999999998</v>
      </c>
      <c r="J212" s="60">
        <v>5.4414999999999996</v>
      </c>
      <c r="K212" s="60">
        <v>7.1353999999999997</v>
      </c>
      <c r="L212" s="60">
        <v>-0.76519999999999999</v>
      </c>
      <c r="M212" s="60">
        <v>8.2898999999999994</v>
      </c>
      <c r="N212" s="60">
        <v>3.7879</v>
      </c>
      <c r="O212" s="60">
        <v>4.1965000000000003</v>
      </c>
      <c r="P212" s="89">
        <v>0.91649999999999998</v>
      </c>
    </row>
    <row r="213" spans="1:16" x14ac:dyDescent="0.35">
      <c r="A213" s="1069" t="s">
        <v>10290</v>
      </c>
      <c r="B213" s="1066"/>
      <c r="C213" s="1067"/>
      <c r="D213" s="1067"/>
      <c r="E213" s="1067"/>
      <c r="F213" s="1067"/>
      <c r="G213" s="1067"/>
      <c r="H213" s="1067"/>
      <c r="I213" s="1067"/>
      <c r="J213" s="1067"/>
      <c r="K213" s="1067"/>
      <c r="L213" s="1067"/>
      <c r="M213" s="1067"/>
      <c r="N213" s="1067"/>
      <c r="O213" s="1067"/>
      <c r="P213" s="1068"/>
    </row>
    <row r="214" spans="1:16" x14ac:dyDescent="0.35">
      <c r="A214" s="85" t="s">
        <v>417</v>
      </c>
      <c r="B214" s="52">
        <v>12</v>
      </c>
      <c r="C214" s="60">
        <v>3.1808000000000001</v>
      </c>
      <c r="D214" s="60">
        <v>7.3301999999999996</v>
      </c>
      <c r="E214" s="60">
        <v>6.5473999999999997</v>
      </c>
      <c r="F214" s="60">
        <v>6.4288999999999996</v>
      </c>
      <c r="G214" s="60">
        <v>6.5803000000000003</v>
      </c>
      <c r="H214" s="60">
        <v>7.4934000000000003</v>
      </c>
      <c r="I214" s="60">
        <v>7.7690000000000001</v>
      </c>
      <c r="J214" s="60">
        <v>6.8197999999999999</v>
      </c>
      <c r="K214" s="60">
        <v>7.2809999999999997</v>
      </c>
      <c r="L214" s="60">
        <v>5.2393000000000001</v>
      </c>
      <c r="M214" s="60">
        <v>7.6759000000000004</v>
      </c>
      <c r="N214" s="60">
        <v>6.4984000000000002</v>
      </c>
      <c r="O214" s="60">
        <v>6.5564999999999998</v>
      </c>
      <c r="P214" s="89">
        <v>11.0863</v>
      </c>
    </row>
    <row r="215" spans="1:16" x14ac:dyDescent="0.35">
      <c r="A215" s="85" t="s">
        <v>418</v>
      </c>
      <c r="B215" s="52">
        <v>12</v>
      </c>
      <c r="C215" s="60">
        <v>2.8127</v>
      </c>
      <c r="D215" s="60">
        <v>6.9531999999999998</v>
      </c>
      <c r="E215" s="60">
        <v>6.1650999999999998</v>
      </c>
      <c r="F215" s="60">
        <v>6.0350000000000001</v>
      </c>
      <c r="G215" s="60">
        <v>6.1734999999999998</v>
      </c>
      <c r="H215" s="60">
        <v>7.0827999999999998</v>
      </c>
      <c r="I215" s="60">
        <v>7.3536999999999999</v>
      </c>
      <c r="J215" s="60">
        <v>6.3996000000000004</v>
      </c>
      <c r="K215" s="60">
        <v>6.8239000000000001</v>
      </c>
      <c r="L215" s="60">
        <v>4.8680000000000003</v>
      </c>
      <c r="M215" s="60">
        <v>7.2954999999999997</v>
      </c>
      <c r="N215" s="60">
        <v>6.1075999999999997</v>
      </c>
      <c r="O215" s="60">
        <v>6.1520999999999999</v>
      </c>
      <c r="P215" s="89">
        <v>10.7173</v>
      </c>
    </row>
    <row r="216" spans="1:16" x14ac:dyDescent="0.35">
      <c r="A216" s="85" t="s">
        <v>419</v>
      </c>
      <c r="B216" s="52">
        <v>1</v>
      </c>
      <c r="C216" s="60">
        <v>-3.7999999999999999E-2</v>
      </c>
      <c r="D216" s="60">
        <v>10.470499999999999</v>
      </c>
      <c r="E216" s="60">
        <v>8.0032999999999994</v>
      </c>
      <c r="F216" s="60">
        <v>8.08</v>
      </c>
      <c r="G216" s="60">
        <v>7.5000999999999998</v>
      </c>
      <c r="H216" s="60">
        <v>7.7370000000000001</v>
      </c>
      <c r="I216" s="60">
        <v>8.4037000000000006</v>
      </c>
      <c r="J216" s="60">
        <v>7.2289000000000003</v>
      </c>
      <c r="K216" s="60" t="s">
        <v>430</v>
      </c>
      <c r="L216" s="60">
        <v>4.5167999999999999</v>
      </c>
      <c r="M216" s="60">
        <v>11.167400000000001</v>
      </c>
      <c r="N216" s="60">
        <v>7.6077000000000004</v>
      </c>
      <c r="O216" s="60">
        <v>7.5225</v>
      </c>
      <c r="P216" s="89">
        <v>8.0091999999999999</v>
      </c>
    </row>
    <row r="217" spans="1:16" x14ac:dyDescent="0.35">
      <c r="A217" s="85" t="s">
        <v>420</v>
      </c>
      <c r="B217" s="52">
        <v>1</v>
      </c>
      <c r="C217" s="60">
        <v>-0.34460000000000002</v>
      </c>
      <c r="D217" s="60">
        <v>10.1572</v>
      </c>
      <c r="E217" s="60">
        <v>7.7430000000000003</v>
      </c>
      <c r="F217" s="60">
        <v>7.7975000000000003</v>
      </c>
      <c r="G217" s="60">
        <v>7.2049000000000003</v>
      </c>
      <c r="H217" s="60">
        <v>7.4162999999999997</v>
      </c>
      <c r="I217" s="60">
        <v>8.0632000000000001</v>
      </c>
      <c r="J217" s="60">
        <v>6.8548999999999998</v>
      </c>
      <c r="K217" s="60" t="s">
        <v>430</v>
      </c>
      <c r="L217" s="60">
        <v>4.2074999999999996</v>
      </c>
      <c r="M217" s="60">
        <v>10.9114</v>
      </c>
      <c r="N217" s="60">
        <v>7.3301999999999996</v>
      </c>
      <c r="O217" s="60">
        <v>7.2298999999999998</v>
      </c>
      <c r="P217" s="89">
        <v>7.7024999999999997</v>
      </c>
    </row>
    <row r="218" spans="1:16" x14ac:dyDescent="0.35">
      <c r="A218" s="1069" t="s">
        <v>10291</v>
      </c>
      <c r="B218" s="1066"/>
      <c r="C218" s="1067"/>
      <c r="D218" s="1067"/>
      <c r="E218" s="1067"/>
      <c r="F218" s="1067"/>
      <c r="G218" s="1067"/>
      <c r="H218" s="1067"/>
      <c r="I218" s="1067"/>
      <c r="J218" s="1067"/>
      <c r="K218" s="1067"/>
      <c r="L218" s="1067"/>
      <c r="M218" s="1067"/>
      <c r="N218" s="1067"/>
      <c r="O218" s="1067"/>
      <c r="P218" s="1068"/>
    </row>
    <row r="219" spans="1:16" x14ac:dyDescent="0.35">
      <c r="A219" s="85" t="s">
        <v>249</v>
      </c>
      <c r="B219" s="52">
        <v>160</v>
      </c>
      <c r="C219" s="60">
        <v>1.6879</v>
      </c>
      <c r="D219" s="60">
        <v>6.6858000000000004</v>
      </c>
      <c r="E219" s="60">
        <v>5.6456</v>
      </c>
      <c r="F219" s="60">
        <v>5.6986999999999997</v>
      </c>
      <c r="G219" s="60">
        <v>5.9734999999999996</v>
      </c>
      <c r="H219" s="60">
        <v>6.9717000000000002</v>
      </c>
      <c r="I219" s="60">
        <v>7.6124999999999998</v>
      </c>
      <c r="J219" s="60">
        <v>7.2287999999999997</v>
      </c>
      <c r="K219" s="60">
        <v>8.0543999999999993</v>
      </c>
      <c r="L219" s="60">
        <v>4.6925999999999997</v>
      </c>
      <c r="M219" s="60">
        <v>7.0925000000000002</v>
      </c>
      <c r="N219" s="60">
        <v>5.7157</v>
      </c>
      <c r="O219" s="60">
        <v>5.8753000000000002</v>
      </c>
      <c r="P219" s="89">
        <v>6.1306000000000003</v>
      </c>
    </row>
    <row r="220" spans="1:16" x14ac:dyDescent="0.35">
      <c r="A220" s="85" t="s">
        <v>250</v>
      </c>
      <c r="B220" s="52">
        <v>198</v>
      </c>
      <c r="C220" s="60">
        <v>1.2069000000000001</v>
      </c>
      <c r="D220" s="60">
        <v>6.1681999999999997</v>
      </c>
      <c r="E220" s="60">
        <v>5.2003000000000004</v>
      </c>
      <c r="F220" s="60">
        <v>5.2832999999999997</v>
      </c>
      <c r="G220" s="60">
        <v>5.4893999999999998</v>
      </c>
      <c r="H220" s="60">
        <v>6.5347999999999997</v>
      </c>
      <c r="I220" s="60">
        <v>7.2481999999999998</v>
      </c>
      <c r="J220" s="60">
        <v>6.3346</v>
      </c>
      <c r="K220" s="60">
        <v>6.8391000000000002</v>
      </c>
      <c r="L220" s="60">
        <v>4.1486000000000001</v>
      </c>
      <c r="M220" s="60">
        <v>6.7424999999999997</v>
      </c>
      <c r="N220" s="60">
        <v>5.2686999999999999</v>
      </c>
      <c r="O220" s="60">
        <v>5.4203999999999999</v>
      </c>
      <c r="P220" s="89">
        <v>6.0467000000000004</v>
      </c>
    </row>
    <row r="221" spans="1:16" x14ac:dyDescent="0.35">
      <c r="A221" s="1069" t="s">
        <v>10292</v>
      </c>
      <c r="B221" s="1066"/>
      <c r="C221" s="1067"/>
      <c r="D221" s="1067"/>
      <c r="E221" s="1067"/>
      <c r="F221" s="1067"/>
      <c r="G221" s="1067"/>
      <c r="H221" s="1067"/>
      <c r="I221" s="1067"/>
      <c r="J221" s="1067"/>
      <c r="K221" s="1067"/>
      <c r="L221" s="1067"/>
      <c r="M221" s="1067"/>
      <c r="N221" s="1067"/>
      <c r="O221" s="1067"/>
      <c r="P221" s="1068"/>
    </row>
    <row r="222" spans="1:16" x14ac:dyDescent="0.35">
      <c r="A222" s="85" t="s">
        <v>258</v>
      </c>
      <c r="B222" s="52">
        <v>15</v>
      </c>
      <c r="C222" s="60">
        <v>-2.2324000000000002</v>
      </c>
      <c r="D222" s="60">
        <v>3.6406999999999998</v>
      </c>
      <c r="E222" s="60">
        <v>2.6568999999999998</v>
      </c>
      <c r="F222" s="60"/>
      <c r="G222" s="60">
        <v>0.82779999999999998</v>
      </c>
      <c r="H222" s="60">
        <v>1.2366999999999999</v>
      </c>
      <c r="I222" s="60">
        <v>9.5976999999999997</v>
      </c>
      <c r="J222" s="60">
        <v>9.3632000000000009</v>
      </c>
      <c r="K222" s="60">
        <v>10.705</v>
      </c>
      <c r="L222" s="60">
        <v>0.40239999999999998</v>
      </c>
      <c r="M222" s="60">
        <v>9.4414999999999996</v>
      </c>
      <c r="N222" s="60">
        <v>-1.7035</v>
      </c>
      <c r="O222" s="60">
        <v>1.5673999999999999</v>
      </c>
      <c r="P222" s="89">
        <v>-1.5311999999999999</v>
      </c>
    </row>
    <row r="223" spans="1:16" x14ac:dyDescent="0.35">
      <c r="A223" s="85" t="s">
        <v>259</v>
      </c>
      <c r="B223" s="52">
        <v>15</v>
      </c>
      <c r="C223" s="60">
        <v>-2.1543999999999999</v>
      </c>
      <c r="D223" s="60">
        <v>3.8887999999999998</v>
      </c>
      <c r="E223" s="60">
        <v>3.1520999999999999</v>
      </c>
      <c r="F223" s="60"/>
      <c r="G223" s="60">
        <v>1.8077000000000001</v>
      </c>
      <c r="H223" s="60">
        <v>2.2261000000000002</v>
      </c>
      <c r="I223" s="60">
        <v>10.674899999999999</v>
      </c>
      <c r="J223" s="60">
        <v>10.4556</v>
      </c>
      <c r="K223" s="60">
        <v>11.865</v>
      </c>
      <c r="L223" s="60">
        <v>0.58930000000000005</v>
      </c>
      <c r="M223" s="60">
        <v>9.9075000000000006</v>
      </c>
      <c r="N223" s="60">
        <v>-1.0463</v>
      </c>
      <c r="O223" s="60">
        <v>2.4998</v>
      </c>
      <c r="P223" s="89">
        <v>-1.5059</v>
      </c>
    </row>
    <row r="224" spans="1:16" x14ac:dyDescent="0.35">
      <c r="A224" s="85" t="s">
        <v>260</v>
      </c>
      <c r="B224" s="52">
        <v>15</v>
      </c>
      <c r="C224" s="60">
        <v>-1.7099</v>
      </c>
      <c r="D224" s="60">
        <v>4.6528999999999998</v>
      </c>
      <c r="E224" s="60">
        <v>5.4010999999999996</v>
      </c>
      <c r="F224" s="60"/>
      <c r="G224" s="60">
        <v>2.2149999999999999</v>
      </c>
      <c r="H224" s="60">
        <v>0.83160000000000001</v>
      </c>
      <c r="I224" s="60">
        <v>9.8970000000000002</v>
      </c>
      <c r="J224" s="60">
        <v>8.8750999999999998</v>
      </c>
      <c r="K224" s="60">
        <v>11.1135</v>
      </c>
      <c r="L224" s="60">
        <v>1.4267000000000001</v>
      </c>
      <c r="M224" s="60">
        <v>12.1433</v>
      </c>
      <c r="N224" s="60">
        <v>0.34029999999999999</v>
      </c>
      <c r="O224" s="60">
        <v>3.3418000000000001</v>
      </c>
      <c r="P224" s="89">
        <v>-1.3349</v>
      </c>
    </row>
    <row r="225" spans="1:16" x14ac:dyDescent="0.35">
      <c r="A225" s="85" t="s">
        <v>261</v>
      </c>
      <c r="B225" s="52">
        <v>15</v>
      </c>
      <c r="C225" s="60">
        <v>-1.5940000000000001</v>
      </c>
      <c r="D225" s="60">
        <v>5.0198999999999998</v>
      </c>
      <c r="E225" s="60">
        <v>6.1422999999999996</v>
      </c>
      <c r="F225" s="60"/>
      <c r="G225" s="60">
        <v>3.6507999999999998</v>
      </c>
      <c r="H225" s="60">
        <v>2.2686000000000002</v>
      </c>
      <c r="I225" s="60">
        <v>11.474299999999999</v>
      </c>
      <c r="J225" s="60">
        <v>10.433</v>
      </c>
      <c r="K225" s="60">
        <v>12.43</v>
      </c>
      <c r="L225" s="60">
        <v>1.7038</v>
      </c>
      <c r="M225" s="60">
        <v>12.839399999999999</v>
      </c>
      <c r="N225" s="60">
        <v>1.3131999999999999</v>
      </c>
      <c r="O225" s="60">
        <v>4.7161</v>
      </c>
      <c r="P225" s="89">
        <v>-1.2997000000000001</v>
      </c>
    </row>
    <row r="226" spans="1:16" x14ac:dyDescent="0.35">
      <c r="A226" s="1069" t="s">
        <v>10293</v>
      </c>
      <c r="B226" s="1066"/>
      <c r="C226" s="1067"/>
      <c r="D226" s="1067"/>
      <c r="E226" s="1067"/>
      <c r="F226" s="1067"/>
      <c r="G226" s="1067"/>
      <c r="H226" s="1067"/>
      <c r="I226" s="1067"/>
      <c r="J226" s="1067"/>
      <c r="K226" s="1067"/>
      <c r="L226" s="1067"/>
      <c r="M226" s="1067"/>
      <c r="N226" s="1067"/>
      <c r="O226" s="1067"/>
      <c r="P226" s="1068"/>
    </row>
    <row r="227" spans="1:16" x14ac:dyDescent="0.35">
      <c r="A227" s="85" t="s">
        <v>264</v>
      </c>
      <c r="B227" s="52">
        <v>15</v>
      </c>
      <c r="C227" s="60">
        <v>-2.0886999999999998</v>
      </c>
      <c r="D227" s="60">
        <v>3.0933000000000002</v>
      </c>
      <c r="E227" s="60">
        <v>2.8353999999999999</v>
      </c>
      <c r="F227" s="60"/>
      <c r="G227" s="60">
        <v>2.3159000000000001</v>
      </c>
      <c r="H227" s="60">
        <v>2.4401999999999999</v>
      </c>
      <c r="I227" s="60">
        <v>8.9743999999999993</v>
      </c>
      <c r="J227" s="60">
        <v>8.9415999999999993</v>
      </c>
      <c r="K227" s="60">
        <v>10.0296</v>
      </c>
      <c r="L227" s="60">
        <v>0.54659999999999997</v>
      </c>
      <c r="M227" s="60">
        <v>7.9382999999999999</v>
      </c>
      <c r="N227" s="60">
        <v>-0.58140000000000003</v>
      </c>
      <c r="O227" s="60">
        <v>3.0175999999999998</v>
      </c>
      <c r="P227" s="89">
        <v>-1.4358</v>
      </c>
    </row>
    <row r="228" spans="1:16" x14ac:dyDescent="0.35">
      <c r="A228" s="85" t="s">
        <v>265</v>
      </c>
      <c r="B228" s="52">
        <v>15</v>
      </c>
      <c r="C228" s="60">
        <v>-1.9968999999999999</v>
      </c>
      <c r="D228" s="60">
        <v>3.3784999999999998</v>
      </c>
      <c r="E228" s="60">
        <v>3.4062000000000001</v>
      </c>
      <c r="F228" s="60"/>
      <c r="G228" s="60">
        <v>3.4491000000000001</v>
      </c>
      <c r="H228" s="60">
        <v>3.5815999999999999</v>
      </c>
      <c r="I228" s="60">
        <v>10.207800000000001</v>
      </c>
      <c r="J228" s="60">
        <v>10.1587</v>
      </c>
      <c r="K228" s="60">
        <v>11.222300000000001</v>
      </c>
      <c r="L228" s="60">
        <v>0.76139999999999997</v>
      </c>
      <c r="M228" s="60">
        <v>8.4610000000000003</v>
      </c>
      <c r="N228" s="60">
        <v>0.1799</v>
      </c>
      <c r="O228" s="60">
        <v>4.0972</v>
      </c>
      <c r="P228" s="89">
        <v>-1.4083000000000001</v>
      </c>
    </row>
    <row r="229" spans="1:16" x14ac:dyDescent="0.35">
      <c r="A229" s="85" t="s">
        <v>266</v>
      </c>
      <c r="B229" s="52">
        <v>22</v>
      </c>
      <c r="C229" s="60">
        <v>-1.3178000000000001</v>
      </c>
      <c r="D229" s="60">
        <v>3.6124999999999998</v>
      </c>
      <c r="E229" s="60">
        <v>3.2393000000000001</v>
      </c>
      <c r="F229" s="60"/>
      <c r="G229" s="60">
        <v>1.1473</v>
      </c>
      <c r="H229" s="60">
        <v>0.34200000000000003</v>
      </c>
      <c r="I229" s="60">
        <v>7.3179999999999996</v>
      </c>
      <c r="J229" s="60">
        <v>6.5629</v>
      </c>
      <c r="K229" s="60">
        <v>7.4320000000000004</v>
      </c>
      <c r="L229" s="60">
        <v>0.96599999999999997</v>
      </c>
      <c r="M229" s="60">
        <v>8.2248000000000001</v>
      </c>
      <c r="N229" s="60">
        <v>-0.54579999999999995</v>
      </c>
      <c r="O229" s="60">
        <v>2.2147000000000001</v>
      </c>
      <c r="P229" s="89">
        <v>-0.98580000000000001</v>
      </c>
    </row>
    <row r="230" spans="1:16" x14ac:dyDescent="0.35">
      <c r="A230" s="85" t="s">
        <v>267</v>
      </c>
      <c r="B230" s="52">
        <v>22</v>
      </c>
      <c r="C230" s="60">
        <v>-1.2058</v>
      </c>
      <c r="D230" s="60">
        <v>3.9697</v>
      </c>
      <c r="E230" s="60">
        <v>3.9571999999999998</v>
      </c>
      <c r="F230" s="60"/>
      <c r="G230" s="60">
        <v>2.5123000000000002</v>
      </c>
      <c r="H230" s="60">
        <v>1.7582</v>
      </c>
      <c r="I230" s="60">
        <v>8.8918999999999997</v>
      </c>
      <c r="J230" s="60">
        <v>8.1120999999999999</v>
      </c>
      <c r="K230" s="60">
        <v>8.7428000000000008</v>
      </c>
      <c r="L230" s="60">
        <v>1.2387999999999999</v>
      </c>
      <c r="M230" s="60">
        <v>8.8886000000000003</v>
      </c>
      <c r="N230" s="60">
        <v>0.38429999999999997</v>
      </c>
      <c r="O230" s="60">
        <v>3.5116000000000001</v>
      </c>
      <c r="P230" s="89">
        <v>-0.94969999999999999</v>
      </c>
    </row>
    <row r="231" spans="1:16" x14ac:dyDescent="0.35">
      <c r="A231" s="1069" t="s">
        <v>10294</v>
      </c>
      <c r="B231" s="1066"/>
      <c r="C231" s="1067"/>
      <c r="D231" s="1067"/>
      <c r="E231" s="1067"/>
      <c r="F231" s="1067"/>
      <c r="G231" s="1067"/>
      <c r="H231" s="1067"/>
      <c r="I231" s="1067"/>
      <c r="J231" s="1067"/>
      <c r="K231" s="1067"/>
      <c r="L231" s="1067"/>
      <c r="M231" s="1067"/>
      <c r="N231" s="1067"/>
      <c r="O231" s="1067"/>
      <c r="P231" s="1068"/>
    </row>
    <row r="232" spans="1:16" x14ac:dyDescent="0.35">
      <c r="A232" s="85" t="s">
        <v>271</v>
      </c>
      <c r="B232" s="52">
        <v>15</v>
      </c>
      <c r="C232" s="60">
        <v>-7.4432999999999998</v>
      </c>
      <c r="D232" s="60">
        <v>9.0221</v>
      </c>
      <c r="E232" s="60">
        <v>5.3681000000000001</v>
      </c>
      <c r="F232" s="60">
        <v>2.7259000000000002</v>
      </c>
      <c r="G232" s="60">
        <v>3.7818999999999998</v>
      </c>
      <c r="H232" s="60">
        <v>4.1939000000000002</v>
      </c>
      <c r="I232" s="60">
        <v>7.8975</v>
      </c>
      <c r="J232" s="60">
        <v>7.4513999999999996</v>
      </c>
      <c r="K232" s="60">
        <v>7.8182</v>
      </c>
      <c r="L232" s="60">
        <v>4.5617000000000001</v>
      </c>
      <c r="M232" s="60">
        <v>11.273899999999999</v>
      </c>
      <c r="N232" s="60">
        <v>2.0045999999999999</v>
      </c>
      <c r="O232" s="60">
        <v>4.1395</v>
      </c>
      <c r="P232" s="89">
        <v>-12.7576</v>
      </c>
    </row>
    <row r="233" spans="1:16" x14ac:dyDescent="0.35">
      <c r="A233" s="85" t="s">
        <v>270</v>
      </c>
      <c r="B233" s="52">
        <v>15</v>
      </c>
      <c r="C233" s="60">
        <v>-6.5427999999999997</v>
      </c>
      <c r="D233" s="60">
        <v>9.9783000000000008</v>
      </c>
      <c r="E233" s="60">
        <v>6.3484999999999996</v>
      </c>
      <c r="F233" s="60">
        <v>3.6974</v>
      </c>
      <c r="G233" s="60">
        <v>4.7796000000000003</v>
      </c>
      <c r="H233" s="60">
        <v>5.2023000000000001</v>
      </c>
      <c r="I233" s="60">
        <v>8.9396000000000004</v>
      </c>
      <c r="J233" s="60">
        <v>8.5335000000000001</v>
      </c>
      <c r="K233" s="60">
        <v>8.8961000000000006</v>
      </c>
      <c r="L233" s="60">
        <v>5.5208000000000004</v>
      </c>
      <c r="M233" s="60">
        <v>12.274800000000001</v>
      </c>
      <c r="N233" s="60">
        <v>2.9701</v>
      </c>
      <c r="O233" s="60">
        <v>5.1345000000000001</v>
      </c>
      <c r="P233" s="89">
        <v>-11.853</v>
      </c>
    </row>
    <row r="234" spans="1:16" x14ac:dyDescent="0.35">
      <c r="A234" s="85" t="s">
        <v>273</v>
      </c>
      <c r="B234" s="52">
        <v>10</v>
      </c>
      <c r="C234" s="60">
        <v>-2.7158000000000002</v>
      </c>
      <c r="D234" s="60">
        <v>11.360900000000001</v>
      </c>
      <c r="E234" s="60">
        <v>7.4801000000000002</v>
      </c>
      <c r="F234" s="60">
        <v>3.6897000000000002</v>
      </c>
      <c r="G234" s="60">
        <v>3.7522000000000002</v>
      </c>
      <c r="H234" s="60">
        <v>3.4636999999999998</v>
      </c>
      <c r="I234" s="60">
        <v>6.8586</v>
      </c>
      <c r="J234" s="60">
        <v>6.13</v>
      </c>
      <c r="K234" s="60">
        <v>6.4210000000000003</v>
      </c>
      <c r="L234" s="60">
        <v>7.55</v>
      </c>
      <c r="M234" s="60">
        <v>13.686999999999999</v>
      </c>
      <c r="N234" s="60">
        <v>3.3517000000000001</v>
      </c>
      <c r="O234" s="60">
        <v>4.298</v>
      </c>
      <c r="P234" s="89">
        <v>-7.9412000000000003</v>
      </c>
    </row>
    <row r="235" spans="1:16" x14ac:dyDescent="0.35">
      <c r="A235" s="85" t="s">
        <v>272</v>
      </c>
      <c r="B235" s="52">
        <v>10</v>
      </c>
      <c r="C235" s="60">
        <v>-1.641</v>
      </c>
      <c r="D235" s="60">
        <v>12.508699999999999</v>
      </c>
      <c r="E235" s="60">
        <v>8.6312999999999995</v>
      </c>
      <c r="F235" s="60">
        <v>4.8360000000000003</v>
      </c>
      <c r="G235" s="60">
        <v>4.9272</v>
      </c>
      <c r="H235" s="60">
        <v>4.4897999999999998</v>
      </c>
      <c r="I235" s="60">
        <v>7.9112</v>
      </c>
      <c r="J235" s="60">
        <v>7.1932999999999998</v>
      </c>
      <c r="K235" s="60">
        <v>7.5369999999999999</v>
      </c>
      <c r="L235" s="60">
        <v>8.6717999999999993</v>
      </c>
      <c r="M235" s="60">
        <v>14.881</v>
      </c>
      <c r="N235" s="60">
        <v>4.4878999999999998</v>
      </c>
      <c r="O235" s="60">
        <v>5.4760999999999997</v>
      </c>
      <c r="P235" s="89">
        <v>-6.8712</v>
      </c>
    </row>
    <row r="236" spans="1:16" x14ac:dyDescent="0.35">
      <c r="A236" s="1069" t="s">
        <v>10295</v>
      </c>
      <c r="B236" s="1066"/>
      <c r="C236" s="1067"/>
      <c r="D236" s="1067"/>
      <c r="E236" s="1067"/>
      <c r="F236" s="1067"/>
      <c r="G236" s="1067"/>
      <c r="H236" s="1067"/>
      <c r="I236" s="1067"/>
      <c r="J236" s="1067"/>
      <c r="K236" s="1067"/>
      <c r="L236" s="1067"/>
      <c r="M236" s="1067"/>
      <c r="N236" s="1067"/>
      <c r="O236" s="1067"/>
      <c r="P236" s="1068"/>
    </row>
    <row r="237" spans="1:16" x14ac:dyDescent="0.35">
      <c r="A237" s="85" t="s">
        <v>276</v>
      </c>
      <c r="B237" s="52">
        <v>15</v>
      </c>
      <c r="C237" s="60">
        <v>7.5514000000000001</v>
      </c>
      <c r="D237" s="60">
        <v>7.0952999999999999</v>
      </c>
      <c r="E237" s="60">
        <v>6.9614000000000003</v>
      </c>
      <c r="F237" s="60">
        <v>6.7957999999999998</v>
      </c>
      <c r="G237" s="60">
        <v>6.8708</v>
      </c>
      <c r="H237" s="60">
        <v>7.0254000000000003</v>
      </c>
      <c r="I237" s="60">
        <v>7.4343000000000004</v>
      </c>
      <c r="J237" s="60">
        <v>6.7889999999999997</v>
      </c>
      <c r="K237" s="60">
        <v>6.3966000000000003</v>
      </c>
      <c r="L237" s="60">
        <v>7.5697000000000001</v>
      </c>
      <c r="M237" s="60">
        <v>6.7099000000000002</v>
      </c>
      <c r="N237" s="60">
        <v>6.8091999999999997</v>
      </c>
      <c r="O237" s="60">
        <v>6.9314</v>
      </c>
      <c r="P237" s="89">
        <v>12.585000000000001</v>
      </c>
    </row>
    <row r="238" spans="1:16" x14ac:dyDescent="0.35">
      <c r="A238" s="85" t="s">
        <v>277</v>
      </c>
      <c r="B238" s="52">
        <v>15</v>
      </c>
      <c r="C238" s="60">
        <v>6.9009</v>
      </c>
      <c r="D238" s="60">
        <v>6.4375999999999998</v>
      </c>
      <c r="E238" s="60">
        <v>6.3018999999999998</v>
      </c>
      <c r="F238" s="60">
        <v>6.1275000000000004</v>
      </c>
      <c r="G238" s="60">
        <v>6.1896000000000004</v>
      </c>
      <c r="H238" s="60">
        <v>6.3391000000000002</v>
      </c>
      <c r="I238" s="60">
        <v>6.7431000000000001</v>
      </c>
      <c r="J238" s="60">
        <v>6.0986000000000002</v>
      </c>
      <c r="K238" s="60">
        <v>5.7432999999999996</v>
      </c>
      <c r="L238" s="60">
        <v>6.9101999999999997</v>
      </c>
      <c r="M238" s="60">
        <v>6.0452000000000004</v>
      </c>
      <c r="N238" s="60">
        <v>6.1439000000000004</v>
      </c>
      <c r="O238" s="60">
        <v>6.2523999999999997</v>
      </c>
      <c r="P238" s="89">
        <v>11.9506</v>
      </c>
    </row>
    <row r="239" spans="1:16" x14ac:dyDescent="0.35">
      <c r="A239" s="85" t="s">
        <v>278</v>
      </c>
      <c r="B239" s="52">
        <v>24</v>
      </c>
      <c r="C239" s="60">
        <v>7.5206</v>
      </c>
      <c r="D239" s="60">
        <v>6.8175999999999997</v>
      </c>
      <c r="E239" s="60">
        <v>6.7775999999999996</v>
      </c>
      <c r="F239" s="60">
        <v>6.673</v>
      </c>
      <c r="G239" s="60">
        <v>6.7565999999999997</v>
      </c>
      <c r="H239" s="60">
        <v>6.7742000000000004</v>
      </c>
      <c r="I239" s="60">
        <v>7.0937000000000001</v>
      </c>
      <c r="J239" s="60">
        <v>6.3181000000000003</v>
      </c>
      <c r="K239" s="60">
        <v>5.5243000000000002</v>
      </c>
      <c r="L239" s="60">
        <v>7.5346000000000002</v>
      </c>
      <c r="M239" s="60">
        <v>6.4801000000000002</v>
      </c>
      <c r="N239" s="60">
        <v>6.7257999999999996</v>
      </c>
      <c r="O239" s="60">
        <v>6.8250999999999999</v>
      </c>
      <c r="P239" s="89">
        <v>13.5129</v>
      </c>
    </row>
    <row r="240" spans="1:16" x14ac:dyDescent="0.35">
      <c r="A240" s="85" t="s">
        <v>279</v>
      </c>
      <c r="B240" s="52">
        <v>23</v>
      </c>
      <c r="C240" s="60">
        <v>6.8209</v>
      </c>
      <c r="D240" s="60">
        <v>6.0385999999999997</v>
      </c>
      <c r="E240" s="60">
        <v>6.0088999999999997</v>
      </c>
      <c r="F240" s="60">
        <v>5.9082999999999997</v>
      </c>
      <c r="G240" s="60">
        <v>5.9802</v>
      </c>
      <c r="H240" s="60">
        <v>6.0552999999999999</v>
      </c>
      <c r="I240" s="60">
        <v>6.3507999999999996</v>
      </c>
      <c r="J240" s="60">
        <v>5.5972999999999997</v>
      </c>
      <c r="K240" s="60">
        <v>4.9066000000000001</v>
      </c>
      <c r="L240" s="60">
        <v>6.7728000000000002</v>
      </c>
      <c r="M240" s="60">
        <v>5.7031000000000001</v>
      </c>
      <c r="N240" s="60">
        <v>5.9390999999999998</v>
      </c>
      <c r="O240" s="60">
        <v>6.0525000000000002</v>
      </c>
      <c r="P240" s="89">
        <v>12.7882</v>
      </c>
    </row>
    <row r="241" spans="1:16" x14ac:dyDescent="0.35">
      <c r="A241" s="1069" t="s">
        <v>10296</v>
      </c>
      <c r="B241" s="1066"/>
      <c r="C241" s="1067"/>
      <c r="D241" s="1067"/>
      <c r="E241" s="1067"/>
      <c r="F241" s="1067"/>
      <c r="G241" s="1067"/>
      <c r="H241" s="1067"/>
      <c r="I241" s="1067"/>
      <c r="J241" s="1067"/>
      <c r="K241" s="1067"/>
      <c r="L241" s="1067"/>
      <c r="M241" s="1067"/>
      <c r="N241" s="1067"/>
      <c r="O241" s="1067"/>
      <c r="P241" s="1068"/>
    </row>
    <row r="242" spans="1:16" x14ac:dyDescent="0.35">
      <c r="A242" s="85" t="s">
        <v>283</v>
      </c>
      <c r="B242" s="52">
        <v>15</v>
      </c>
      <c r="C242" s="60">
        <v>-18.794499999999999</v>
      </c>
      <c r="D242" s="60">
        <v>13.085800000000001</v>
      </c>
      <c r="E242" s="60">
        <v>4.1029999999999998</v>
      </c>
      <c r="F242" s="60">
        <v>5.9505999999999997</v>
      </c>
      <c r="G242" s="60">
        <v>9.6196000000000002</v>
      </c>
      <c r="H242" s="60">
        <v>9.0734999999999992</v>
      </c>
      <c r="I242" s="60">
        <v>13.906000000000001</v>
      </c>
      <c r="J242" s="60">
        <v>12.5448</v>
      </c>
      <c r="K242" s="60">
        <v>11.5067</v>
      </c>
      <c r="L242" s="60">
        <v>7.6924999999999999</v>
      </c>
      <c r="M242" s="60">
        <v>18.950600000000001</v>
      </c>
      <c r="N242" s="60">
        <v>2.8290000000000002</v>
      </c>
      <c r="O242" s="60">
        <v>9.4151000000000007</v>
      </c>
      <c r="P242" s="89">
        <v>-49.1648</v>
      </c>
    </row>
    <row r="243" spans="1:16" x14ac:dyDescent="0.35">
      <c r="A243" s="85" t="s">
        <v>282</v>
      </c>
      <c r="B243" s="52">
        <v>15</v>
      </c>
      <c r="C243" s="60">
        <v>-17.671299999999999</v>
      </c>
      <c r="D243" s="60">
        <v>14.2738</v>
      </c>
      <c r="E243" s="60">
        <v>5.2923999999999998</v>
      </c>
      <c r="F243" s="60">
        <v>7.1913</v>
      </c>
      <c r="G243" s="60">
        <v>10.9429</v>
      </c>
      <c r="H243" s="60">
        <v>10.4053</v>
      </c>
      <c r="I243" s="60">
        <v>15.1751</v>
      </c>
      <c r="J243" s="60">
        <v>13.778</v>
      </c>
      <c r="K243" s="60">
        <v>12.502000000000001</v>
      </c>
      <c r="L243" s="60">
        <v>8.8522999999999996</v>
      </c>
      <c r="M243" s="60">
        <v>20.212800000000001</v>
      </c>
      <c r="N243" s="60">
        <v>4.0339999999999998</v>
      </c>
      <c r="O243" s="60">
        <v>10.7262</v>
      </c>
      <c r="P243" s="89">
        <v>-48.0473</v>
      </c>
    </row>
    <row r="244" spans="1:16" x14ac:dyDescent="0.35">
      <c r="A244" s="85" t="s">
        <v>284</v>
      </c>
      <c r="B244" s="52">
        <v>22</v>
      </c>
      <c r="C244" s="60">
        <v>-11.5639</v>
      </c>
      <c r="D244" s="60">
        <v>13.557399999999999</v>
      </c>
      <c r="E244" s="60">
        <v>4.0675999999999997</v>
      </c>
      <c r="F244" s="60">
        <v>6.5065999999999997</v>
      </c>
      <c r="G244" s="60">
        <v>9.8782999999999994</v>
      </c>
      <c r="H244" s="60">
        <v>7.1651999999999996</v>
      </c>
      <c r="I244" s="60">
        <v>12.497199999999999</v>
      </c>
      <c r="J244" s="60">
        <v>13.229200000000001</v>
      </c>
      <c r="K244" s="60">
        <v>14.0366</v>
      </c>
      <c r="L244" s="60">
        <v>9.4794999999999998</v>
      </c>
      <c r="M244" s="60">
        <v>17.2424</v>
      </c>
      <c r="N244" s="60">
        <v>3.9148000000000001</v>
      </c>
      <c r="O244" s="60">
        <v>9.1958000000000002</v>
      </c>
      <c r="P244" s="89">
        <v>-38.072699999999998</v>
      </c>
    </row>
    <row r="245" spans="1:16" x14ac:dyDescent="0.35">
      <c r="A245" s="85" t="s">
        <v>285</v>
      </c>
      <c r="B245" s="52">
        <v>22</v>
      </c>
      <c r="C245" s="60">
        <v>-10.0823</v>
      </c>
      <c r="D245" s="60">
        <v>15.0098</v>
      </c>
      <c r="E245" s="60">
        <v>5.4745999999999997</v>
      </c>
      <c r="F245" s="60">
        <v>7.9452999999999996</v>
      </c>
      <c r="G245" s="60">
        <v>11.318099999999999</v>
      </c>
      <c r="H245" s="60">
        <v>8.4992000000000001</v>
      </c>
      <c r="I245" s="60">
        <v>13.783099999999999</v>
      </c>
      <c r="J245" s="60">
        <v>14.7437</v>
      </c>
      <c r="K245" s="60">
        <v>15.2225</v>
      </c>
      <c r="L245" s="60">
        <v>10.8781</v>
      </c>
      <c r="M245" s="60">
        <v>18.738</v>
      </c>
      <c r="N245" s="60">
        <v>5.3255999999999997</v>
      </c>
      <c r="O245" s="60">
        <v>10.6465</v>
      </c>
      <c r="P245" s="89">
        <v>-36.474800000000002</v>
      </c>
    </row>
    <row r="246" spans="1:16" x14ac:dyDescent="0.35">
      <c r="A246" s="1069" t="s">
        <v>10297</v>
      </c>
      <c r="B246" s="1066"/>
      <c r="C246" s="1067"/>
      <c r="D246" s="1067"/>
      <c r="E246" s="1067"/>
      <c r="F246" s="1067"/>
      <c r="G246" s="1067"/>
      <c r="H246" s="1067"/>
      <c r="I246" s="1067"/>
      <c r="J246" s="1067"/>
      <c r="K246" s="1067"/>
      <c r="L246" s="1067"/>
      <c r="M246" s="1067"/>
      <c r="N246" s="1067"/>
      <c r="O246" s="1067"/>
      <c r="P246" s="1068"/>
    </row>
    <row r="247" spans="1:16" x14ac:dyDescent="0.35">
      <c r="A247" s="85" t="s">
        <v>288</v>
      </c>
      <c r="B247" s="52">
        <v>15</v>
      </c>
      <c r="C247" s="60">
        <v>-8.9871999999999996</v>
      </c>
      <c r="D247" s="60">
        <v>7.6280999999999999</v>
      </c>
      <c r="E247" s="60">
        <v>5.0486000000000004</v>
      </c>
      <c r="F247" s="60">
        <v>3.5367000000000002</v>
      </c>
      <c r="G247" s="60">
        <v>4.0446</v>
      </c>
      <c r="H247" s="60">
        <v>5.0807000000000002</v>
      </c>
      <c r="I247" s="60">
        <v>8.2583000000000002</v>
      </c>
      <c r="J247" s="60">
        <v>7.7816999999999998</v>
      </c>
      <c r="K247" s="60">
        <v>8.0478000000000005</v>
      </c>
      <c r="L247" s="60">
        <v>2.0489000000000002</v>
      </c>
      <c r="M247" s="60">
        <v>10.7949</v>
      </c>
      <c r="N247" s="60">
        <v>3.0024000000000002</v>
      </c>
      <c r="O247" s="60">
        <v>4.2234999999999996</v>
      </c>
      <c r="P247" s="89">
        <v>-10.245699999999999</v>
      </c>
    </row>
    <row r="248" spans="1:16" x14ac:dyDescent="0.35">
      <c r="A248" s="85" t="s">
        <v>289</v>
      </c>
      <c r="B248" s="52">
        <v>15</v>
      </c>
      <c r="C248" s="60">
        <v>-9.8137000000000008</v>
      </c>
      <c r="D248" s="60">
        <v>6.7903000000000002</v>
      </c>
      <c r="E248" s="60">
        <v>4.2024999999999997</v>
      </c>
      <c r="F248" s="60">
        <v>2.6871</v>
      </c>
      <c r="G248" s="60">
        <v>3.1823999999999999</v>
      </c>
      <c r="H248" s="60">
        <v>4.2050000000000001</v>
      </c>
      <c r="I248" s="60">
        <v>7.3547000000000002</v>
      </c>
      <c r="J248" s="60">
        <v>6.8560999999999996</v>
      </c>
      <c r="K248" s="60">
        <v>7.0305</v>
      </c>
      <c r="L248" s="60">
        <v>1.2217</v>
      </c>
      <c r="M248" s="60">
        <v>9.9324999999999992</v>
      </c>
      <c r="N248" s="60">
        <v>2.1579999999999999</v>
      </c>
      <c r="O248" s="60">
        <v>3.3620999999999999</v>
      </c>
      <c r="P248" s="89">
        <v>-11.067399999999999</v>
      </c>
    </row>
    <row r="249" spans="1:16" x14ac:dyDescent="0.35">
      <c r="A249" s="85" t="s">
        <v>290</v>
      </c>
      <c r="B249" s="52">
        <v>3</v>
      </c>
      <c r="C249" s="60">
        <v>-7.4871999999999996</v>
      </c>
      <c r="D249" s="60">
        <v>6.8773</v>
      </c>
      <c r="E249" s="60">
        <v>2.83</v>
      </c>
      <c r="F249" s="60">
        <v>2.0548000000000002</v>
      </c>
      <c r="G249" s="60">
        <v>3.0783999999999998</v>
      </c>
      <c r="H249" s="60">
        <v>3.5470999999999999</v>
      </c>
      <c r="I249" s="60">
        <v>6.2907000000000002</v>
      </c>
      <c r="J249" s="60">
        <v>7.4177</v>
      </c>
      <c r="K249" s="60">
        <v>6.8802000000000003</v>
      </c>
      <c r="L249" s="60">
        <v>3.3098000000000001</v>
      </c>
      <c r="M249" s="60">
        <v>8.3035999999999994</v>
      </c>
      <c r="N249" s="60">
        <v>1.2117</v>
      </c>
      <c r="O249" s="60">
        <v>3.3668</v>
      </c>
      <c r="P249" s="89">
        <v>-13.4344</v>
      </c>
    </row>
    <row r="250" spans="1:16" x14ac:dyDescent="0.35">
      <c r="A250" s="85" t="s">
        <v>291</v>
      </c>
      <c r="B250" s="52">
        <v>3</v>
      </c>
      <c r="C250" s="60">
        <v>-8.2230000000000008</v>
      </c>
      <c r="D250" s="60">
        <v>6.0326000000000004</v>
      </c>
      <c r="E250" s="60">
        <v>1.9599</v>
      </c>
      <c r="F250" s="60">
        <v>1.2323</v>
      </c>
      <c r="G250" s="60">
        <v>2.2221000000000002</v>
      </c>
      <c r="H250" s="60">
        <v>2.6189</v>
      </c>
      <c r="I250" s="60">
        <v>5.3315000000000001</v>
      </c>
      <c r="J250" s="60">
        <v>6.5098000000000003</v>
      </c>
      <c r="K250" s="60">
        <v>5.9973000000000001</v>
      </c>
      <c r="L250" s="60">
        <v>2.4950000000000001</v>
      </c>
      <c r="M250" s="60">
        <v>7.3910999999999998</v>
      </c>
      <c r="N250" s="60">
        <v>0.39450000000000002</v>
      </c>
      <c r="O250" s="60">
        <v>2.5127999999999999</v>
      </c>
      <c r="P250" s="89">
        <v>-14.049899999999999</v>
      </c>
    </row>
    <row r="251" spans="1:16" x14ac:dyDescent="0.35">
      <c r="A251" s="1069" t="s">
        <v>10298</v>
      </c>
      <c r="B251" s="1066"/>
      <c r="C251" s="1067"/>
      <c r="D251" s="1067"/>
      <c r="E251" s="1067"/>
      <c r="F251" s="1067"/>
      <c r="G251" s="1067"/>
      <c r="H251" s="1067"/>
      <c r="I251" s="1067"/>
      <c r="J251" s="1067"/>
      <c r="K251" s="1067"/>
      <c r="L251" s="1067"/>
      <c r="M251" s="1067"/>
      <c r="N251" s="1067"/>
      <c r="O251" s="1067"/>
      <c r="P251" s="1068"/>
    </row>
    <row r="252" spans="1:16" x14ac:dyDescent="0.35">
      <c r="A252" s="85" t="s">
        <v>10237</v>
      </c>
      <c r="B252" s="52">
        <v>2</v>
      </c>
      <c r="C252" s="60">
        <v>-0.92100000000000004</v>
      </c>
      <c r="D252" s="60">
        <v>4.4625000000000004</v>
      </c>
      <c r="E252" s="60">
        <v>6.2417999999999996</v>
      </c>
      <c r="F252" s="60"/>
      <c r="G252" s="60">
        <v>4.9413</v>
      </c>
      <c r="H252" s="60">
        <v>4.9466000000000001</v>
      </c>
      <c r="I252" s="60" t="s">
        <v>430</v>
      </c>
      <c r="J252" s="60" t="s">
        <v>430</v>
      </c>
      <c r="K252" s="60" t="s">
        <v>430</v>
      </c>
      <c r="L252" s="60">
        <v>1.5777000000000001</v>
      </c>
      <c r="M252" s="60">
        <v>10.571400000000001</v>
      </c>
      <c r="N252" s="60">
        <v>3.0049000000000001</v>
      </c>
      <c r="O252" s="60">
        <v>5.6673</v>
      </c>
      <c r="P252" s="89">
        <v>-0.62809999999999999</v>
      </c>
    </row>
    <row r="253" spans="1:16" x14ac:dyDescent="0.35">
      <c r="A253" s="86" t="s">
        <v>10243</v>
      </c>
      <c r="B253" s="53">
        <v>2</v>
      </c>
      <c r="C253" s="61">
        <v>-1.0508999999999999</v>
      </c>
      <c r="D253" s="61">
        <v>4.0537999999999998</v>
      </c>
      <c r="E253" s="61">
        <v>5.4219999999999997</v>
      </c>
      <c r="F253" s="61"/>
      <c r="G253" s="61">
        <v>3.3506999999999998</v>
      </c>
      <c r="H253" s="61">
        <v>3.3723000000000001</v>
      </c>
      <c r="I253" s="61" t="s">
        <v>430</v>
      </c>
      <c r="J253" s="61" t="s">
        <v>430</v>
      </c>
      <c r="K253" s="61" t="s">
        <v>430</v>
      </c>
      <c r="L253" s="61">
        <v>1.2669999999999999</v>
      </c>
      <c r="M253" s="61">
        <v>9.8133999999999997</v>
      </c>
      <c r="N253" s="61">
        <v>1.9127000000000001</v>
      </c>
      <c r="O253" s="61">
        <v>4.1474000000000002</v>
      </c>
      <c r="P253" s="90">
        <v>-0.67200000000000004</v>
      </c>
    </row>
  </sheetData>
  <mergeCells count="1">
    <mergeCell ref="A1:P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8EC59-4FBB-4E3B-AC26-0F77BD4A28F4}">
  <sheetPr codeName="Sheet5"/>
  <dimension ref="A1:BE96"/>
  <sheetViews>
    <sheetView workbookViewId="0">
      <pane xSplit="2" ySplit="1" topLeftCell="C76" activePane="bottomRight" state="frozen"/>
      <selection pane="topRight" activeCell="C1" sqref="C1"/>
      <selection pane="bottomLeft" activeCell="A8" sqref="A8"/>
      <selection pane="bottomRight"/>
    </sheetView>
  </sheetViews>
  <sheetFormatPr defaultRowHeight="14.5" x14ac:dyDescent="0.35"/>
  <cols>
    <col min="1" max="1" width="51" style="911" bestFit="1" customWidth="1"/>
    <col min="2" max="2" width="1.1796875" style="911" customWidth="1"/>
    <col min="3" max="3" width="9.08984375" style="911" bestFit="1" customWidth="1"/>
    <col min="4" max="4" width="1.1796875" style="911" customWidth="1"/>
    <col min="5" max="5" width="6.453125" style="911" bestFit="1" customWidth="1"/>
    <col min="6" max="6" width="1.1796875" style="911" customWidth="1"/>
    <col min="7" max="7" width="6.08984375" style="911" bestFit="1" customWidth="1"/>
    <col min="8" max="8" width="1.1796875" style="911" customWidth="1"/>
    <col min="9" max="9" width="4.453125" style="911" bestFit="1" customWidth="1"/>
    <col min="10" max="10" width="5.08984375" style="911" bestFit="1" customWidth="1"/>
    <col min="11" max="11" width="6.26953125" style="911" bestFit="1" customWidth="1"/>
    <col min="12" max="13" width="6.90625" style="911" bestFit="1" customWidth="1"/>
    <col min="14" max="14" width="4.7265625" style="911" bestFit="1" customWidth="1"/>
    <col min="15" max="17" width="5.36328125" style="911" bestFit="1" customWidth="1"/>
    <col min="18" max="18" width="6.08984375" style="911" bestFit="1" customWidth="1"/>
    <col min="19" max="19" width="9.54296875" style="911" bestFit="1" customWidth="1"/>
    <col min="20" max="20" width="8.1796875" style="911" bestFit="1" customWidth="1"/>
    <col min="21" max="21" width="7.36328125" style="911" bestFit="1" customWidth="1"/>
    <col min="22" max="22" width="7.81640625" style="911" bestFit="1" customWidth="1"/>
    <col min="23" max="23" width="4.26953125" style="911" bestFit="1" customWidth="1"/>
    <col min="24" max="24" width="7" style="911" bestFit="1" customWidth="1"/>
    <col min="25" max="25" width="1.1796875" style="911" customWidth="1"/>
    <col min="26" max="26" width="4.453125" style="911" bestFit="1" customWidth="1"/>
    <col min="27" max="27" width="5.08984375" style="911" bestFit="1" customWidth="1"/>
    <col min="28" max="28" width="6.26953125" style="911" bestFit="1" customWidth="1"/>
    <col min="29" max="30" width="6.90625" style="911" bestFit="1" customWidth="1"/>
    <col min="31" max="31" width="4.7265625" style="911" bestFit="1" customWidth="1"/>
    <col min="32" max="34" width="5.36328125" style="911" bestFit="1" customWidth="1"/>
    <col min="35" max="35" width="6.08984375" style="911" bestFit="1" customWidth="1"/>
    <col min="36" max="36" width="9.54296875" style="911" bestFit="1" customWidth="1"/>
    <col min="37" max="37" width="8.1796875" style="911" bestFit="1" customWidth="1"/>
    <col min="38" max="38" width="7.36328125" style="911" bestFit="1" customWidth="1"/>
    <col min="39" max="39" width="7.81640625" style="911" bestFit="1" customWidth="1"/>
    <col min="40" max="40" width="4.36328125" style="911" bestFit="1" customWidth="1"/>
    <col min="41" max="41" width="1.1796875" style="911" customWidth="1"/>
    <col min="42" max="42" width="6.08984375" style="911" bestFit="1" customWidth="1"/>
    <col min="43" max="45" width="5.36328125" style="911" bestFit="1" customWidth="1"/>
    <col min="46" max="46" width="4.7265625" style="911" bestFit="1" customWidth="1"/>
    <col min="47" max="47" width="1.1796875" style="911" customWidth="1"/>
    <col min="48" max="48" width="6.08984375" style="911" bestFit="1" customWidth="1"/>
    <col min="49" max="51" width="5.36328125" style="911" bestFit="1" customWidth="1"/>
    <col min="52" max="52" width="4.7265625" style="911" bestFit="1" customWidth="1"/>
    <col min="53" max="53" width="1.1796875" style="911" customWidth="1"/>
    <col min="54" max="54" width="6" style="911" bestFit="1" customWidth="1"/>
    <col min="55" max="55" width="8.6328125" style="911" bestFit="1" customWidth="1"/>
    <col min="56" max="56" width="5.36328125" style="911" bestFit="1" customWidth="1"/>
    <col min="57" max="57" width="5.1796875" style="911" bestFit="1" customWidth="1"/>
    <col min="58" max="16384" width="8.7265625" style="911"/>
  </cols>
  <sheetData>
    <row r="1" spans="1:57" x14ac:dyDescent="0.35">
      <c r="A1" s="910"/>
    </row>
    <row r="3" spans="1:57" ht="20.5" x14ac:dyDescent="0.45">
      <c r="A3" s="23" t="s">
        <v>7320</v>
      </c>
    </row>
    <row r="4" spans="1:57" x14ac:dyDescent="0.35">
      <c r="A4" s="911" t="s">
        <v>425</v>
      </c>
    </row>
    <row r="5" spans="1:57" ht="27" customHeight="1" x14ac:dyDescent="0.35">
      <c r="A5" s="1100" t="s">
        <v>7321</v>
      </c>
      <c r="B5" s="1101"/>
      <c r="C5" s="1096" t="s">
        <v>44</v>
      </c>
      <c r="D5" s="1096"/>
      <c r="E5" s="1096" t="s">
        <v>45</v>
      </c>
      <c r="F5" s="1096"/>
      <c r="G5" s="1096" t="s">
        <v>46</v>
      </c>
      <c r="H5" s="1098"/>
      <c r="I5" s="839" t="s">
        <v>48</v>
      </c>
      <c r="J5" s="839" t="s">
        <v>49</v>
      </c>
      <c r="K5" s="839" t="s">
        <v>3</v>
      </c>
      <c r="L5" s="839" t="s">
        <v>50</v>
      </c>
      <c r="M5" s="839" t="s">
        <v>51</v>
      </c>
      <c r="N5" s="839" t="s">
        <v>4</v>
      </c>
      <c r="O5" s="839" t="s">
        <v>52</v>
      </c>
      <c r="P5" s="839" t="s">
        <v>53</v>
      </c>
      <c r="Q5" s="839" t="s">
        <v>54</v>
      </c>
      <c r="R5" s="839" t="s">
        <v>55</v>
      </c>
      <c r="S5" s="839" t="s">
        <v>421</v>
      </c>
      <c r="T5" s="839" t="s">
        <v>422</v>
      </c>
      <c r="U5" s="839" t="s">
        <v>423</v>
      </c>
      <c r="V5" s="839" t="s">
        <v>424</v>
      </c>
      <c r="W5" s="839" t="s">
        <v>11</v>
      </c>
      <c r="X5" s="839" t="s">
        <v>56</v>
      </c>
      <c r="Y5" s="838"/>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96"/>
      <c r="AP5" s="830" t="s">
        <v>55</v>
      </c>
      <c r="AQ5" s="839" t="s">
        <v>69</v>
      </c>
      <c r="AR5" s="839" t="s">
        <v>54</v>
      </c>
      <c r="AS5" s="839" t="s">
        <v>53</v>
      </c>
      <c r="AT5" s="829" t="s">
        <v>4</v>
      </c>
      <c r="AU5" s="826"/>
      <c r="AV5" s="246" t="s">
        <v>55</v>
      </c>
      <c r="AW5" s="240" t="s">
        <v>69</v>
      </c>
      <c r="AX5" s="240" t="s">
        <v>54</v>
      </c>
      <c r="AY5" s="240" t="s">
        <v>53</v>
      </c>
      <c r="AZ5" s="240" t="s">
        <v>4</v>
      </c>
      <c r="BA5" s="1081"/>
      <c r="BB5" s="1083" t="s">
        <v>76</v>
      </c>
      <c r="BC5" s="1084"/>
      <c r="BD5" s="1084"/>
      <c r="BE5" s="1085"/>
    </row>
    <row r="6" spans="1:57" ht="27" customHeight="1" x14ac:dyDescent="0.35">
      <c r="A6" s="1100"/>
      <c r="B6" s="1102"/>
      <c r="C6" s="1097"/>
      <c r="D6" s="1097"/>
      <c r="E6" s="1097"/>
      <c r="F6" s="1097"/>
      <c r="G6" s="1097"/>
      <c r="H6" s="1099"/>
      <c r="I6" s="1086" t="s">
        <v>47</v>
      </c>
      <c r="J6" s="1087"/>
      <c r="K6" s="1087"/>
      <c r="L6" s="1087"/>
      <c r="M6" s="1088"/>
      <c r="N6" s="1086" t="s">
        <v>57</v>
      </c>
      <c r="O6" s="1087"/>
      <c r="P6" s="1087"/>
      <c r="Q6" s="1087"/>
      <c r="R6" s="1087"/>
      <c r="S6" s="1087"/>
      <c r="T6" s="1087"/>
      <c r="U6" s="1087"/>
      <c r="V6" s="1087"/>
      <c r="W6" s="1087"/>
      <c r="X6" s="1088"/>
      <c r="Y6" s="834"/>
      <c r="Z6" s="1089" t="s">
        <v>68</v>
      </c>
      <c r="AA6" s="1090"/>
      <c r="AB6" s="1090"/>
      <c r="AC6" s="1090"/>
      <c r="AD6" s="1090"/>
      <c r="AE6" s="1090"/>
      <c r="AF6" s="1090"/>
      <c r="AG6" s="1090"/>
      <c r="AH6" s="1090"/>
      <c r="AI6" s="1090"/>
      <c r="AJ6" s="1090"/>
      <c r="AK6" s="1090"/>
      <c r="AL6" s="1090"/>
      <c r="AM6" s="1090"/>
      <c r="AN6" s="1091"/>
      <c r="AO6" s="1097"/>
      <c r="AP6" s="1092" t="s">
        <v>70</v>
      </c>
      <c r="AQ6" s="1087"/>
      <c r="AR6" s="1087"/>
      <c r="AS6" s="1087"/>
      <c r="AT6" s="1093"/>
      <c r="AU6" s="827"/>
      <c r="AV6" s="1094" t="s">
        <v>71</v>
      </c>
      <c r="AW6" s="1090"/>
      <c r="AX6" s="1090"/>
      <c r="AY6" s="1090"/>
      <c r="AZ6" s="1095"/>
      <c r="BA6" s="1082"/>
      <c r="BB6" s="835" t="s">
        <v>72</v>
      </c>
      <c r="BC6" s="835" t="s">
        <v>73</v>
      </c>
      <c r="BD6" s="835" t="s">
        <v>74</v>
      </c>
      <c r="BE6" s="835" t="s">
        <v>75</v>
      </c>
    </row>
    <row r="7" spans="1:57" x14ac:dyDescent="0.35">
      <c r="A7" s="29" t="s">
        <v>7322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row>
    <row r="8" spans="1:57" x14ac:dyDescent="0.35">
      <c r="A8" s="1005" t="s">
        <v>437</v>
      </c>
      <c r="B8" s="1006"/>
      <c r="C8" s="1007">
        <v>44468</v>
      </c>
      <c r="D8" s="1006"/>
      <c r="E8" s="1008">
        <v>30599.1</v>
      </c>
      <c r="F8" s="1006"/>
      <c r="G8" s="1009">
        <v>19.997</v>
      </c>
      <c r="H8" s="1011"/>
      <c r="I8" s="1010">
        <v>0.2356</v>
      </c>
      <c r="J8" s="1010">
        <v>-0.72970000000000002</v>
      </c>
      <c r="K8" s="1010">
        <v>-1.9226000000000001</v>
      </c>
      <c r="L8" s="1010">
        <v>4.5430999999999999</v>
      </c>
      <c r="M8" s="1010">
        <v>5.2972000000000001</v>
      </c>
      <c r="N8" s="1012">
        <v>4.3194999999999997</v>
      </c>
      <c r="O8" s="1010">
        <v>0.80220000000000002</v>
      </c>
      <c r="P8" s="1010">
        <v>14.8932</v>
      </c>
      <c r="Q8" s="1010" t="s">
        <v>430</v>
      </c>
      <c r="R8" s="1010" t="s">
        <v>430</v>
      </c>
      <c r="S8" s="1010">
        <v>0.21049999999999999</v>
      </c>
      <c r="T8" s="1010">
        <v>14.4582</v>
      </c>
      <c r="U8" s="1010">
        <v>-0.88229999999999997</v>
      </c>
      <c r="V8" s="1010">
        <v>4.1726999999999999</v>
      </c>
      <c r="W8" s="1010">
        <v>-1.1029</v>
      </c>
      <c r="X8" s="1010">
        <v>15.0251</v>
      </c>
      <c r="Y8" s="1011"/>
      <c r="Z8" s="1013" t="s">
        <v>7323</v>
      </c>
      <c r="AA8" s="1013" t="s">
        <v>7324</v>
      </c>
      <c r="AB8" s="1013" t="s">
        <v>7325</v>
      </c>
      <c r="AC8" s="1013" t="s">
        <v>7326</v>
      </c>
      <c r="AD8" s="1013" t="s">
        <v>7326</v>
      </c>
      <c r="AE8" s="1013" t="s">
        <v>7324</v>
      </c>
      <c r="AF8" s="1013" t="s">
        <v>7327</v>
      </c>
      <c r="AG8" s="1013" t="s">
        <v>7328</v>
      </c>
      <c r="AH8" s="1008" t="s">
        <v>430</v>
      </c>
      <c r="AI8" s="1008" t="s">
        <v>430</v>
      </c>
      <c r="AJ8" s="1013" t="s">
        <v>7329</v>
      </c>
      <c r="AK8" s="1013" t="s">
        <v>7326</v>
      </c>
      <c r="AL8" s="1013" t="s">
        <v>7330</v>
      </c>
      <c r="AM8" s="1013" t="s">
        <v>7327</v>
      </c>
      <c r="AN8" s="1013" t="s">
        <v>7331</v>
      </c>
      <c r="AO8" s="1006"/>
      <c r="AP8" s="1010" t="s">
        <v>430</v>
      </c>
      <c r="AQ8" s="1010" t="s">
        <v>430</v>
      </c>
      <c r="AR8" s="1010">
        <v>15.14</v>
      </c>
      <c r="AS8" s="1010">
        <v>7.7</v>
      </c>
      <c r="AT8" s="1010">
        <v>3.28</v>
      </c>
      <c r="AU8" s="1014"/>
      <c r="AV8" s="1008" t="s">
        <v>430</v>
      </c>
      <c r="AW8" s="1008" t="s">
        <v>430</v>
      </c>
      <c r="AX8" s="1013" t="s">
        <v>7332</v>
      </c>
      <c r="AY8" s="1013" t="s">
        <v>7333</v>
      </c>
      <c r="AZ8" s="1013" t="s">
        <v>7326</v>
      </c>
      <c r="BA8" s="1010"/>
      <c r="BB8" s="1012">
        <v>15.0217597391115</v>
      </c>
      <c r="BC8" s="1016">
        <v>1.0065612765091001</v>
      </c>
      <c r="BD8" s="1016">
        <v>6.2513544463357801E-2</v>
      </c>
      <c r="BE8" s="1017">
        <v>0.22485194522920901</v>
      </c>
    </row>
    <row r="9" spans="1:57" x14ac:dyDescent="0.35">
      <c r="A9" s="1005" t="s">
        <v>673</v>
      </c>
      <c r="B9" s="1018"/>
      <c r="C9" s="1019">
        <v>40067</v>
      </c>
      <c r="D9" s="1018"/>
      <c r="E9" s="1020">
        <v>55570</v>
      </c>
      <c r="F9" s="1018"/>
      <c r="G9" s="1021">
        <v>84.043999999999997</v>
      </c>
      <c r="H9" s="1023"/>
      <c r="I9" s="1022">
        <v>0.14660000000000001</v>
      </c>
      <c r="J9" s="1022">
        <v>-1.4193</v>
      </c>
      <c r="K9" s="1022">
        <v>-3.1048</v>
      </c>
      <c r="L9" s="1022">
        <v>2.5202</v>
      </c>
      <c r="M9" s="1022">
        <v>7.3800000000000004E-2</v>
      </c>
      <c r="N9" s="1024">
        <v>-0.46539999999999998</v>
      </c>
      <c r="O9" s="1022">
        <v>0.72829999999999995</v>
      </c>
      <c r="P9" s="1022">
        <v>10.3506</v>
      </c>
      <c r="Q9" s="1022">
        <v>9.6549999999999994</v>
      </c>
      <c r="R9" s="1022">
        <v>12.058</v>
      </c>
      <c r="S9" s="1022">
        <v>-1.2245999999999999</v>
      </c>
      <c r="T9" s="1022">
        <v>9.6793999999999993</v>
      </c>
      <c r="U9" s="1022">
        <v>-3.5529000000000002</v>
      </c>
      <c r="V9" s="1022">
        <v>0.23139999999999999</v>
      </c>
      <c r="W9" s="1022">
        <v>-2.6187</v>
      </c>
      <c r="X9" s="1022">
        <v>13.333</v>
      </c>
      <c r="Y9" s="1023"/>
      <c r="Z9" s="1025" t="s">
        <v>7334</v>
      </c>
      <c r="AA9" s="1025" t="s">
        <v>7327</v>
      </c>
      <c r="AB9" s="1025" t="s">
        <v>7325</v>
      </c>
      <c r="AC9" s="1025" t="s">
        <v>7335</v>
      </c>
      <c r="AD9" s="1025" t="s">
        <v>7335</v>
      </c>
      <c r="AE9" s="1025" t="s">
        <v>7336</v>
      </c>
      <c r="AF9" s="1025" t="s">
        <v>7336</v>
      </c>
      <c r="AG9" s="1025" t="s">
        <v>7336</v>
      </c>
      <c r="AH9" s="1025" t="s">
        <v>7333</v>
      </c>
      <c r="AI9" s="1025" t="s">
        <v>7337</v>
      </c>
      <c r="AJ9" s="1025" t="s">
        <v>7335</v>
      </c>
      <c r="AK9" s="1025" t="s">
        <v>7330</v>
      </c>
      <c r="AL9" s="1025" t="s">
        <v>7329</v>
      </c>
      <c r="AM9" s="1025" t="s">
        <v>7327</v>
      </c>
      <c r="AN9" s="1025" t="s">
        <v>7325</v>
      </c>
      <c r="AO9" s="1018"/>
      <c r="AP9" s="1022">
        <v>12.19</v>
      </c>
      <c r="AQ9" s="1022">
        <v>12.18</v>
      </c>
      <c r="AR9" s="1022">
        <v>9.64</v>
      </c>
      <c r="AS9" s="1022">
        <v>4.54</v>
      </c>
      <c r="AT9" s="1022">
        <v>-3.06</v>
      </c>
      <c r="AU9" s="1026"/>
      <c r="AV9" s="1025" t="s">
        <v>7337</v>
      </c>
      <c r="AW9" s="1025" t="s">
        <v>7338</v>
      </c>
      <c r="AX9" s="1025" t="s">
        <v>7333</v>
      </c>
      <c r="AY9" s="1025" t="s">
        <v>7325</v>
      </c>
      <c r="AZ9" s="1025" t="s">
        <v>7330</v>
      </c>
      <c r="BA9" s="1027"/>
      <c r="BB9" s="1022">
        <v>13.1383848094037</v>
      </c>
      <c r="BC9" s="1028">
        <v>0.96911361273204599</v>
      </c>
      <c r="BD9" s="1028">
        <v>4.16378331200324E-2</v>
      </c>
      <c r="BE9" s="1029">
        <v>2.1003346639388399E-2</v>
      </c>
    </row>
    <row r="10" spans="1:57" x14ac:dyDescent="0.35">
      <c r="A10" s="1005" t="s">
        <v>1045</v>
      </c>
      <c r="B10" s="1018"/>
      <c r="C10" s="1019">
        <v>37656</v>
      </c>
      <c r="D10" s="1018"/>
      <c r="E10" s="1020">
        <v>11084.5</v>
      </c>
      <c r="F10" s="1018"/>
      <c r="G10" s="1021">
        <v>556.96699999999998</v>
      </c>
      <c r="H10" s="1023"/>
      <c r="I10" s="1022">
        <v>0.15770000000000001</v>
      </c>
      <c r="J10" s="1022">
        <v>-1.2233000000000001</v>
      </c>
      <c r="K10" s="1022">
        <v>-3.5790000000000002</v>
      </c>
      <c r="L10" s="1022">
        <v>3.2242000000000002</v>
      </c>
      <c r="M10" s="1022">
        <v>-0.75680000000000003</v>
      </c>
      <c r="N10" s="1024">
        <v>-2.5280999999999998</v>
      </c>
      <c r="O10" s="1022">
        <v>-1.3422000000000001</v>
      </c>
      <c r="P10" s="1022">
        <v>8.9158000000000008</v>
      </c>
      <c r="Q10" s="1022">
        <v>8.1173999999999999</v>
      </c>
      <c r="R10" s="1022">
        <v>11.2829</v>
      </c>
      <c r="S10" s="1022">
        <v>-0.35730000000000001</v>
      </c>
      <c r="T10" s="1022">
        <v>8.2005999999999997</v>
      </c>
      <c r="U10" s="1022">
        <v>-6.3766999999999996</v>
      </c>
      <c r="V10" s="1022">
        <v>-1.6429</v>
      </c>
      <c r="W10" s="1022">
        <v>-2.1604999999999999</v>
      </c>
      <c r="X10" s="1022">
        <v>17.632999999999999</v>
      </c>
      <c r="Y10" s="1023"/>
      <c r="Z10" s="1025" t="s">
        <v>7339</v>
      </c>
      <c r="AA10" s="1025" t="s">
        <v>7323</v>
      </c>
      <c r="AB10" s="1025" t="s">
        <v>7331</v>
      </c>
      <c r="AC10" s="1025" t="s">
        <v>7324</v>
      </c>
      <c r="AD10" s="1025" t="s">
        <v>7329</v>
      </c>
      <c r="AE10" s="1025" t="s">
        <v>7331</v>
      </c>
      <c r="AF10" s="1025" t="s">
        <v>7340</v>
      </c>
      <c r="AG10" s="1025" t="s">
        <v>7341</v>
      </c>
      <c r="AH10" s="1025" t="s">
        <v>7342</v>
      </c>
      <c r="AI10" s="1025" t="s">
        <v>7333</v>
      </c>
      <c r="AJ10" s="1025" t="s">
        <v>7340</v>
      </c>
      <c r="AK10" s="1025" t="s">
        <v>7325</v>
      </c>
      <c r="AL10" s="1025" t="s">
        <v>7340</v>
      </c>
      <c r="AM10" s="1025" t="s">
        <v>7336</v>
      </c>
      <c r="AN10" s="1025" t="s">
        <v>7323</v>
      </c>
      <c r="AO10" s="1018"/>
      <c r="AP10" s="1022">
        <v>11.62</v>
      </c>
      <c r="AQ10" s="1022">
        <v>11.03</v>
      </c>
      <c r="AR10" s="1022">
        <v>7.83</v>
      </c>
      <c r="AS10" s="1022">
        <v>2.76</v>
      </c>
      <c r="AT10" s="1022">
        <v>-4.83</v>
      </c>
      <c r="AU10" s="1026"/>
      <c r="AV10" s="1025" t="s">
        <v>7343</v>
      </c>
      <c r="AW10" s="1025" t="s">
        <v>7333</v>
      </c>
      <c r="AX10" s="1025" t="s">
        <v>7334</v>
      </c>
      <c r="AY10" s="1025" t="s">
        <v>7339</v>
      </c>
      <c r="AZ10" s="1025" t="s">
        <v>7340</v>
      </c>
      <c r="BA10" s="1027"/>
      <c r="BB10" s="1022">
        <v>12.038843702671199</v>
      </c>
      <c r="BC10" s="1028">
        <v>0.98143303858483499</v>
      </c>
      <c r="BD10" s="1028">
        <v>3.2612986886285597E-2</v>
      </c>
      <c r="BE10" s="1029">
        <v>3.8582109066817798E-2</v>
      </c>
    </row>
    <row r="11" spans="1:57" x14ac:dyDescent="0.35">
      <c r="A11" s="1005" t="s">
        <v>1248</v>
      </c>
      <c r="B11" s="1018"/>
      <c r="C11" s="1019">
        <v>38239</v>
      </c>
      <c r="D11" s="1018"/>
      <c r="E11" s="1020">
        <v>32047.3</v>
      </c>
      <c r="F11" s="1018"/>
      <c r="G11" s="1021">
        <v>347.32299999999998</v>
      </c>
      <c r="H11" s="1023"/>
      <c r="I11" s="1022">
        <v>-3.2199999999999999E-2</v>
      </c>
      <c r="J11" s="1022">
        <v>-1.3842000000000001</v>
      </c>
      <c r="K11" s="1022">
        <v>-3.0969000000000002</v>
      </c>
      <c r="L11" s="1022">
        <v>4.3087</v>
      </c>
      <c r="M11" s="1022">
        <v>1.6471</v>
      </c>
      <c r="N11" s="1024">
        <v>2.0817999999999999</v>
      </c>
      <c r="O11" s="1022">
        <v>0.51060000000000005</v>
      </c>
      <c r="P11" s="1022">
        <v>11.872400000000001</v>
      </c>
      <c r="Q11" s="1022">
        <v>12.1571</v>
      </c>
      <c r="R11" s="1022">
        <v>13.846500000000001</v>
      </c>
      <c r="S11" s="1022">
        <v>-0.24840000000000001</v>
      </c>
      <c r="T11" s="1022">
        <v>11.2014</v>
      </c>
      <c r="U11" s="1022">
        <v>-1.4315</v>
      </c>
      <c r="V11" s="1022">
        <v>2.5350000000000001</v>
      </c>
      <c r="W11" s="1022">
        <v>-2.5619000000000001</v>
      </c>
      <c r="X11" s="1022">
        <v>17.4846</v>
      </c>
      <c r="Y11" s="1023"/>
      <c r="Z11" s="1025" t="s">
        <v>7328</v>
      </c>
      <c r="AA11" s="1025" t="s">
        <v>7326</v>
      </c>
      <c r="AB11" s="1025" t="s">
        <v>7325</v>
      </c>
      <c r="AC11" s="1025" t="s">
        <v>7327</v>
      </c>
      <c r="AD11" s="1025" t="s">
        <v>7326</v>
      </c>
      <c r="AE11" s="1025" t="s">
        <v>7324</v>
      </c>
      <c r="AF11" s="1025" t="s">
        <v>7327</v>
      </c>
      <c r="AG11" s="1025" t="s">
        <v>7336</v>
      </c>
      <c r="AH11" s="1025" t="s">
        <v>7336</v>
      </c>
      <c r="AI11" s="1025" t="s">
        <v>7344</v>
      </c>
      <c r="AJ11" s="1025" t="s">
        <v>7329</v>
      </c>
      <c r="AK11" s="1025" t="s">
        <v>7326</v>
      </c>
      <c r="AL11" s="1025" t="s">
        <v>7327</v>
      </c>
      <c r="AM11" s="1025" t="s">
        <v>7327</v>
      </c>
      <c r="AN11" s="1025" t="s">
        <v>7329</v>
      </c>
      <c r="AO11" s="1018"/>
      <c r="AP11" s="1022">
        <v>14.66</v>
      </c>
      <c r="AQ11" s="1022">
        <v>14.9</v>
      </c>
      <c r="AR11" s="1022">
        <v>11.75</v>
      </c>
      <c r="AS11" s="1022">
        <v>5.86</v>
      </c>
      <c r="AT11" s="1022">
        <v>0.1</v>
      </c>
      <c r="AU11" s="1026"/>
      <c r="AV11" s="1025" t="s">
        <v>7344</v>
      </c>
      <c r="AW11" s="1025" t="s">
        <v>7345</v>
      </c>
      <c r="AX11" s="1025" t="s">
        <v>7324</v>
      </c>
      <c r="AY11" s="1025" t="s">
        <v>7327</v>
      </c>
      <c r="AZ11" s="1025" t="s">
        <v>7329</v>
      </c>
      <c r="BA11" s="1027"/>
      <c r="BB11" s="1022">
        <v>13.2585521498264</v>
      </c>
      <c r="BC11" s="1028">
        <v>0.92659526377122003</v>
      </c>
      <c r="BD11" s="1028">
        <v>5.0781641165956799E-2</v>
      </c>
      <c r="BE11" s="1029">
        <v>3.1428977425361902E-2</v>
      </c>
    </row>
    <row r="12" spans="1:57" x14ac:dyDescent="0.35">
      <c r="A12" s="1005" t="s">
        <v>1481</v>
      </c>
      <c r="B12" s="1030"/>
      <c r="C12" s="1019">
        <v>39171</v>
      </c>
      <c r="D12" s="1030"/>
      <c r="E12" s="1020">
        <v>70515.899999999994</v>
      </c>
      <c r="F12" s="1030"/>
      <c r="G12" s="1021">
        <v>145.636</v>
      </c>
      <c r="H12" s="1031"/>
      <c r="I12" s="1022">
        <v>-0.20830000000000001</v>
      </c>
      <c r="J12" s="1022">
        <v>-1.2175</v>
      </c>
      <c r="K12" s="1022">
        <v>-1.1847000000000001</v>
      </c>
      <c r="L12" s="1022">
        <v>5.5678000000000001</v>
      </c>
      <c r="M12" s="1022">
        <v>10.390499999999999</v>
      </c>
      <c r="N12" s="1024">
        <v>6.1540999999999997</v>
      </c>
      <c r="O12" s="1022">
        <v>4.3495999999999997</v>
      </c>
      <c r="P12" s="1022">
        <v>16.010000000000002</v>
      </c>
      <c r="Q12" s="1022">
        <v>15.606299999999999</v>
      </c>
      <c r="R12" s="1022">
        <v>16.5365</v>
      </c>
      <c r="S12" s="1022">
        <v>1.2521</v>
      </c>
      <c r="T12" s="1022">
        <v>19.398199999999999</v>
      </c>
      <c r="U12" s="1022">
        <v>6.6242999999999999</v>
      </c>
      <c r="V12" s="1022">
        <v>7.5964</v>
      </c>
      <c r="W12" s="1022">
        <v>-2.0585</v>
      </c>
      <c r="X12" s="1022">
        <v>14.754099999999999</v>
      </c>
      <c r="Y12" s="1031"/>
      <c r="Z12" s="1025" t="s">
        <v>7346</v>
      </c>
      <c r="AA12" s="1025" t="s">
        <v>7347</v>
      </c>
      <c r="AB12" s="1025" t="s">
        <v>7348</v>
      </c>
      <c r="AC12" s="1025" t="s">
        <v>7349</v>
      </c>
      <c r="AD12" s="1025" t="s">
        <v>7350</v>
      </c>
      <c r="AE12" s="1025" t="s">
        <v>7351</v>
      </c>
      <c r="AF12" s="1025" t="s">
        <v>7352</v>
      </c>
      <c r="AG12" s="1025" t="s">
        <v>7348</v>
      </c>
      <c r="AH12" s="1025" t="s">
        <v>7348</v>
      </c>
      <c r="AI12" s="1025" t="s">
        <v>7353</v>
      </c>
      <c r="AJ12" s="1025" t="s">
        <v>7349</v>
      </c>
      <c r="AK12" s="1025" t="s">
        <v>7346</v>
      </c>
      <c r="AL12" s="1025" t="s">
        <v>7354</v>
      </c>
      <c r="AM12" s="1025" t="s">
        <v>7351</v>
      </c>
      <c r="AN12" s="1025" t="s">
        <v>7352</v>
      </c>
      <c r="AO12" s="1030"/>
      <c r="AP12" s="1022">
        <v>18.329999999999998</v>
      </c>
      <c r="AQ12" s="1022">
        <v>19.739999999999998</v>
      </c>
      <c r="AR12" s="1022">
        <v>16.13</v>
      </c>
      <c r="AS12" s="1022">
        <v>11.63</v>
      </c>
      <c r="AT12" s="1022">
        <v>11.13</v>
      </c>
      <c r="AU12" s="1026"/>
      <c r="AV12" s="1025" t="s">
        <v>7355</v>
      </c>
      <c r="AW12" s="1025" t="s">
        <v>7350</v>
      </c>
      <c r="AX12" s="1025" t="s">
        <v>7348</v>
      </c>
      <c r="AY12" s="1025" t="s">
        <v>7346</v>
      </c>
      <c r="AZ12" s="1025" t="s">
        <v>7350</v>
      </c>
      <c r="BA12" s="1027"/>
      <c r="BB12" s="1022">
        <v>15.5449546631288</v>
      </c>
      <c r="BC12" s="1028">
        <v>0.90584835890707904</v>
      </c>
      <c r="BD12" s="1028">
        <v>6.67774685352234E-2</v>
      </c>
      <c r="BE12" s="1029">
        <v>0.11652678511700899</v>
      </c>
    </row>
    <row r="13" spans="1:57" x14ac:dyDescent="0.35">
      <c r="A13" s="1005" t="s">
        <v>1744</v>
      </c>
      <c r="B13" s="1030"/>
      <c r="C13" s="1019">
        <v>38407</v>
      </c>
      <c r="D13" s="1030"/>
      <c r="E13" s="1020">
        <v>19480.400000000001</v>
      </c>
      <c r="F13" s="1030"/>
      <c r="G13" s="1021">
        <v>274.97399999999999</v>
      </c>
      <c r="H13" s="1031"/>
      <c r="I13" s="1022">
        <v>-0.28789999999999999</v>
      </c>
      <c r="J13" s="1022">
        <v>-0.79369999999999996</v>
      </c>
      <c r="K13" s="1022">
        <v>-0.54</v>
      </c>
      <c r="L13" s="1022">
        <v>8.9938000000000002</v>
      </c>
      <c r="M13" s="1022">
        <v>17.379300000000001</v>
      </c>
      <c r="N13" s="1024">
        <v>4.9039000000000001</v>
      </c>
      <c r="O13" s="1022">
        <v>-1.4474</v>
      </c>
      <c r="P13" s="1022">
        <v>10.492100000000001</v>
      </c>
      <c r="Q13" s="1022">
        <v>11.8348</v>
      </c>
      <c r="R13" s="1022">
        <v>15.834899999999999</v>
      </c>
      <c r="S13" s="1022">
        <v>3.5621</v>
      </c>
      <c r="T13" s="1022">
        <v>26.078199999999999</v>
      </c>
      <c r="U13" s="1022">
        <v>10.0962</v>
      </c>
      <c r="V13" s="1022">
        <v>8.2958999999999996</v>
      </c>
      <c r="W13" s="1022">
        <v>-1.5089999999999999</v>
      </c>
      <c r="X13" s="1022">
        <v>16.619</v>
      </c>
      <c r="Y13" s="1031"/>
      <c r="Z13" s="1025" t="s">
        <v>7356</v>
      </c>
      <c r="AA13" s="1025" t="s">
        <v>7357</v>
      </c>
      <c r="AB13" s="1025" t="s">
        <v>7356</v>
      </c>
      <c r="AC13" s="1025" t="s">
        <v>7358</v>
      </c>
      <c r="AD13" s="1025" t="s">
        <v>7359</v>
      </c>
      <c r="AE13" s="1025" t="s">
        <v>7360</v>
      </c>
      <c r="AF13" s="1025" t="s">
        <v>7356</v>
      </c>
      <c r="AG13" s="1025" t="s">
        <v>7329</v>
      </c>
      <c r="AH13" s="1025" t="s">
        <v>7335</v>
      </c>
      <c r="AI13" s="1025" t="s">
        <v>7337</v>
      </c>
      <c r="AJ13" s="1025" t="s">
        <v>7361</v>
      </c>
      <c r="AK13" s="1025" t="s">
        <v>7358</v>
      </c>
      <c r="AL13" s="1025" t="s">
        <v>7361</v>
      </c>
      <c r="AM13" s="1025" t="s">
        <v>7359</v>
      </c>
      <c r="AN13" s="1025" t="s">
        <v>7357</v>
      </c>
      <c r="AO13" s="1030"/>
      <c r="AP13" s="1022">
        <v>17.52</v>
      </c>
      <c r="AQ13" s="1022">
        <v>18.03</v>
      </c>
      <c r="AR13" s="1022">
        <v>11.67</v>
      </c>
      <c r="AS13" s="1022">
        <v>7.62</v>
      </c>
      <c r="AT13" s="1022">
        <v>18.399999999999999</v>
      </c>
      <c r="AU13" s="1026"/>
      <c r="AV13" s="1025" t="s">
        <v>7362</v>
      </c>
      <c r="AW13" s="1025" t="s">
        <v>7363</v>
      </c>
      <c r="AX13" s="1025" t="s">
        <v>7335</v>
      </c>
      <c r="AY13" s="1025" t="s">
        <v>7327</v>
      </c>
      <c r="AZ13" s="1025" t="s">
        <v>7359</v>
      </c>
      <c r="BA13" s="1027"/>
      <c r="BB13" s="1022">
        <v>17.1119956102762</v>
      </c>
      <c r="BC13" s="1028">
        <v>0.82640561355164199</v>
      </c>
      <c r="BD13" s="1028">
        <v>3.8180520160687501E-2</v>
      </c>
      <c r="BE13" s="1029">
        <v>-0.23977493187888799</v>
      </c>
    </row>
    <row r="14" spans="1:57" x14ac:dyDescent="0.35">
      <c r="A14" s="1005" t="s">
        <v>2006</v>
      </c>
      <c r="B14" s="1030"/>
      <c r="C14" s="1019">
        <v>46049</v>
      </c>
      <c r="D14" s="1030"/>
      <c r="E14" s="1020">
        <v>264.892</v>
      </c>
      <c r="F14" s="1030"/>
      <c r="G14" s="1021">
        <v>9.5519999999999996</v>
      </c>
      <c r="H14" s="1031"/>
      <c r="I14" s="1022">
        <v>0.1048</v>
      </c>
      <c r="J14" s="1022">
        <v>-1.0668</v>
      </c>
      <c r="K14" s="1022">
        <v>-3.5444</v>
      </c>
      <c r="L14" s="1022">
        <v>2.8201999999999998</v>
      </c>
      <c r="M14" s="1022">
        <v>-1.1077999999999999</v>
      </c>
      <c r="N14" s="1024" t="s">
        <v>430</v>
      </c>
      <c r="O14" s="1022" t="s">
        <v>430</v>
      </c>
      <c r="P14" s="1022" t="s">
        <v>430</v>
      </c>
      <c r="Q14" s="1022" t="s">
        <v>430</v>
      </c>
      <c r="R14" s="1022" t="s">
        <v>430</v>
      </c>
      <c r="S14" s="1022">
        <v>-0.71719999999999995</v>
      </c>
      <c r="T14" s="1022">
        <v>8.0175999999999998</v>
      </c>
      <c r="U14" s="1022" t="s">
        <v>430</v>
      </c>
      <c r="V14" s="1022" t="s">
        <v>430</v>
      </c>
      <c r="W14" s="1022">
        <v>-2.2113</v>
      </c>
      <c r="X14" s="1022">
        <v>-4.4800000000000004</v>
      </c>
      <c r="Y14" s="1031"/>
      <c r="Z14" s="1025" t="s">
        <v>7364</v>
      </c>
      <c r="AA14" s="1025" t="s">
        <v>7365</v>
      </c>
      <c r="AB14" s="1025" t="s">
        <v>7365</v>
      </c>
      <c r="AC14" s="1025" t="s">
        <v>7366</v>
      </c>
      <c r="AD14" s="1025" t="s">
        <v>7367</v>
      </c>
      <c r="AE14" s="1020" t="s">
        <v>430</v>
      </c>
      <c r="AF14" s="1020" t="s">
        <v>430</v>
      </c>
      <c r="AG14" s="1020" t="s">
        <v>430</v>
      </c>
      <c r="AH14" s="1020" t="s">
        <v>430</v>
      </c>
      <c r="AI14" s="1020" t="s">
        <v>430</v>
      </c>
      <c r="AJ14" s="1025" t="s">
        <v>7367</v>
      </c>
      <c r="AK14" s="1025" t="s">
        <v>7366</v>
      </c>
      <c r="AL14" s="1020" t="s">
        <v>430</v>
      </c>
      <c r="AM14" s="1020" t="s">
        <v>430</v>
      </c>
      <c r="AN14" s="1025" t="s">
        <v>7367</v>
      </c>
      <c r="AO14" s="1030"/>
      <c r="AP14" s="1022" t="s">
        <v>430</v>
      </c>
      <c r="AQ14" s="1022" t="s">
        <v>430</v>
      </c>
      <c r="AR14" s="1022" t="s">
        <v>430</v>
      </c>
      <c r="AS14" s="1022" t="s">
        <v>430</v>
      </c>
      <c r="AT14" s="1022" t="s">
        <v>430</v>
      </c>
      <c r="AU14" s="1026"/>
      <c r="AV14" s="1020" t="s">
        <v>430</v>
      </c>
      <c r="AW14" s="1020" t="s">
        <v>430</v>
      </c>
      <c r="AX14" s="1020" t="s">
        <v>430</v>
      </c>
      <c r="AY14" s="1020" t="s">
        <v>430</v>
      </c>
      <c r="AZ14" s="1020" t="s">
        <v>430</v>
      </c>
      <c r="BA14" s="1027"/>
      <c r="BB14" s="1022">
        <v>11.8625751664442</v>
      </c>
      <c r="BC14" s="1032">
        <v>0.79263961157255802</v>
      </c>
      <c r="BD14" s="1032">
        <v>-9.1450495017169703E-2</v>
      </c>
      <c r="BE14" s="1033">
        <v>-0.49138462955317203</v>
      </c>
    </row>
    <row r="15" spans="1:57" x14ac:dyDescent="0.35">
      <c r="A15" s="1005" t="s">
        <v>2078</v>
      </c>
      <c r="B15" s="1018"/>
      <c r="C15" s="1019">
        <v>43662</v>
      </c>
      <c r="D15" s="1018"/>
      <c r="E15" s="1020">
        <v>4460.28</v>
      </c>
      <c r="F15" s="1018"/>
      <c r="G15" s="1021">
        <v>26.984999999999999</v>
      </c>
      <c r="H15" s="1023"/>
      <c r="I15" s="1022">
        <v>0.14099999999999999</v>
      </c>
      <c r="J15" s="1022">
        <v>-1.5685</v>
      </c>
      <c r="K15" s="1022">
        <v>-3.6972</v>
      </c>
      <c r="L15" s="1022">
        <v>5.0244999999999997</v>
      </c>
      <c r="M15" s="1022">
        <v>3.8643999999999998</v>
      </c>
      <c r="N15" s="1024">
        <v>5.8068999999999997</v>
      </c>
      <c r="O15" s="1022">
        <v>3.3683000000000001</v>
      </c>
      <c r="P15" s="1022">
        <v>12.836</v>
      </c>
      <c r="Q15" s="1022">
        <v>10.7607</v>
      </c>
      <c r="R15" s="1022" t="s">
        <v>430</v>
      </c>
      <c r="S15" s="1022">
        <v>5.9299999999999999E-2</v>
      </c>
      <c r="T15" s="1022">
        <v>13.563700000000001</v>
      </c>
      <c r="U15" s="1022">
        <v>-0.18129999999999999</v>
      </c>
      <c r="V15" s="1022">
        <v>6.3658000000000001</v>
      </c>
      <c r="W15" s="1022">
        <v>-2.9525999999999999</v>
      </c>
      <c r="X15" s="1022">
        <v>14.874000000000001</v>
      </c>
      <c r="Y15" s="1023"/>
      <c r="Z15" s="1025" t="s">
        <v>7368</v>
      </c>
      <c r="AA15" s="1025" t="s">
        <v>7369</v>
      </c>
      <c r="AB15" s="1025" t="s">
        <v>7349</v>
      </c>
      <c r="AC15" s="1025" t="s">
        <v>7370</v>
      </c>
      <c r="AD15" s="1025" t="s">
        <v>7347</v>
      </c>
      <c r="AE15" s="1025" t="s">
        <v>7371</v>
      </c>
      <c r="AF15" s="1025" t="s">
        <v>7372</v>
      </c>
      <c r="AG15" s="1025" t="s">
        <v>7368</v>
      </c>
      <c r="AH15" s="1025" t="s">
        <v>7373</v>
      </c>
      <c r="AI15" s="1020" t="s">
        <v>430</v>
      </c>
      <c r="AJ15" s="1025" t="s">
        <v>7369</v>
      </c>
      <c r="AK15" s="1025" t="s">
        <v>7350</v>
      </c>
      <c r="AL15" s="1025" t="s">
        <v>7352</v>
      </c>
      <c r="AM15" s="1025" t="s">
        <v>7354</v>
      </c>
      <c r="AN15" s="1025" t="s">
        <v>7374</v>
      </c>
      <c r="AO15" s="1018"/>
      <c r="AP15" s="1022" t="s">
        <v>430</v>
      </c>
      <c r="AQ15" s="1022">
        <v>13.97</v>
      </c>
      <c r="AR15" s="1022">
        <v>11.7</v>
      </c>
      <c r="AS15" s="1022">
        <v>8.6</v>
      </c>
      <c r="AT15" s="1022">
        <v>3.29</v>
      </c>
      <c r="AU15" s="1026"/>
      <c r="AV15" s="1020" t="s">
        <v>430</v>
      </c>
      <c r="AW15" s="1025" t="s">
        <v>7375</v>
      </c>
      <c r="AX15" s="1025" t="s">
        <v>7368</v>
      </c>
      <c r="AY15" s="1025" t="s">
        <v>7376</v>
      </c>
      <c r="AZ15" s="1025" t="s">
        <v>7350</v>
      </c>
      <c r="BA15" s="1027"/>
      <c r="BB15" s="1022">
        <v>13.1596838079723</v>
      </c>
      <c r="BC15" s="1028">
        <v>0.97363363688854399</v>
      </c>
      <c r="BD15" s="1028">
        <v>5.43024756282596E-2</v>
      </c>
      <c r="BE15" s="1029">
        <v>0.18609933959188801</v>
      </c>
    </row>
    <row r="16" spans="1:57" x14ac:dyDescent="0.35">
      <c r="A16" s="1005" t="s">
        <v>2267</v>
      </c>
      <c r="B16" s="1018"/>
      <c r="C16" s="1019">
        <v>38560</v>
      </c>
      <c r="D16" s="1018"/>
      <c r="E16" s="1020">
        <v>5453.75</v>
      </c>
      <c r="F16" s="1018"/>
      <c r="G16" s="1021">
        <v>152.03299999999999</v>
      </c>
      <c r="H16" s="1023"/>
      <c r="I16" s="1022">
        <v>0.23400000000000001</v>
      </c>
      <c r="J16" s="1022">
        <v>-1.1007</v>
      </c>
      <c r="K16" s="1022">
        <v>-2.8077000000000001</v>
      </c>
      <c r="L16" s="1022">
        <v>3.9449000000000001</v>
      </c>
      <c r="M16" s="1022">
        <v>2.0356000000000001</v>
      </c>
      <c r="N16" s="1024">
        <v>0.94820000000000004</v>
      </c>
      <c r="O16" s="1022">
        <v>-0.66679999999999995</v>
      </c>
      <c r="P16" s="1022">
        <v>13.537800000000001</v>
      </c>
      <c r="Q16" s="1022">
        <v>13.0039</v>
      </c>
      <c r="R16" s="1022">
        <v>14.6503</v>
      </c>
      <c r="S16" s="1022">
        <v>0.19109999999999999</v>
      </c>
      <c r="T16" s="1022">
        <v>11.556800000000001</v>
      </c>
      <c r="U16" s="1022">
        <v>-3.1223999999999998</v>
      </c>
      <c r="V16" s="1022">
        <v>1.5753999999999999</v>
      </c>
      <c r="W16" s="1022">
        <v>-2.1623000000000001</v>
      </c>
      <c r="X16" s="1022">
        <v>13.741199999999999</v>
      </c>
      <c r="Y16" s="1023"/>
      <c r="Z16" s="1025" t="s">
        <v>7377</v>
      </c>
      <c r="AA16" s="1025" t="s">
        <v>7378</v>
      </c>
      <c r="AB16" s="1025" t="s">
        <v>7340</v>
      </c>
      <c r="AC16" s="1025" t="s">
        <v>7340</v>
      </c>
      <c r="AD16" s="1025" t="s">
        <v>7336</v>
      </c>
      <c r="AE16" s="1025" t="s">
        <v>7340</v>
      </c>
      <c r="AF16" s="1025" t="s">
        <v>7378</v>
      </c>
      <c r="AG16" s="1025" t="s">
        <v>7378</v>
      </c>
      <c r="AH16" s="1025" t="s">
        <v>7334</v>
      </c>
      <c r="AI16" s="1025" t="s">
        <v>7379</v>
      </c>
      <c r="AJ16" s="1025" t="s">
        <v>7340</v>
      </c>
      <c r="AK16" s="1025" t="s">
        <v>7378</v>
      </c>
      <c r="AL16" s="1025" t="s">
        <v>7340</v>
      </c>
      <c r="AM16" s="1025" t="s">
        <v>7336</v>
      </c>
      <c r="AN16" s="1025" t="s">
        <v>7325</v>
      </c>
      <c r="AO16" s="1018"/>
      <c r="AP16" s="1022">
        <v>15.22</v>
      </c>
      <c r="AQ16" s="1022">
        <v>15.54</v>
      </c>
      <c r="AR16" s="1022">
        <v>12.41</v>
      </c>
      <c r="AS16" s="1022">
        <v>5.5</v>
      </c>
      <c r="AT16" s="1022">
        <v>-0.1</v>
      </c>
      <c r="AU16" s="1026"/>
      <c r="AV16" s="1025" t="s">
        <v>7328</v>
      </c>
      <c r="AW16" s="1025" t="s">
        <v>7380</v>
      </c>
      <c r="AX16" s="1025" t="s">
        <v>7378</v>
      </c>
      <c r="AY16" s="1025" t="s">
        <v>7340</v>
      </c>
      <c r="AZ16" s="1025" t="s">
        <v>7336</v>
      </c>
      <c r="BA16" s="1027"/>
      <c r="BB16" s="1022">
        <v>13.4886523003997</v>
      </c>
      <c r="BC16" s="1028">
        <v>1.0021646876889401</v>
      </c>
      <c r="BD16" s="1028">
        <v>5.8343136412451098E-2</v>
      </c>
      <c r="BE16" s="1029">
        <v>0.24297909614903501</v>
      </c>
    </row>
    <row r="17" spans="1:57" x14ac:dyDescent="0.35">
      <c r="A17" s="1005" t="s">
        <v>2421</v>
      </c>
      <c r="B17" s="1018"/>
      <c r="C17" s="1019">
        <v>39503</v>
      </c>
      <c r="D17" s="1018"/>
      <c r="E17" s="1020">
        <v>2492.81</v>
      </c>
      <c r="F17" s="1018"/>
      <c r="G17" s="1021">
        <v>70.974000000000004</v>
      </c>
      <c r="H17" s="1023"/>
      <c r="I17" s="1022">
        <v>-8.1699999999999995E-2</v>
      </c>
      <c r="J17" s="1022">
        <v>-0.17860000000000001</v>
      </c>
      <c r="K17" s="1022">
        <v>0.66379999999999995</v>
      </c>
      <c r="L17" s="1022">
        <v>7.9847000000000001</v>
      </c>
      <c r="M17" s="1022">
        <v>12.0471</v>
      </c>
      <c r="N17" s="1024">
        <v>9.0968</v>
      </c>
      <c r="O17" s="1022">
        <v>2.8899999999999999E-2</v>
      </c>
      <c r="P17" s="1022">
        <v>14.7217</v>
      </c>
      <c r="Q17" s="1022">
        <v>17.467500000000001</v>
      </c>
      <c r="R17" s="1022">
        <v>14.991199999999999</v>
      </c>
      <c r="S17" s="1022">
        <v>2.3298999999999999</v>
      </c>
      <c r="T17" s="1022">
        <v>22.1037</v>
      </c>
      <c r="U17" s="1022">
        <v>8.5860000000000003</v>
      </c>
      <c r="V17" s="1022">
        <v>10.876099999999999</v>
      </c>
      <c r="W17" s="1022">
        <v>-2.6800000000000001E-2</v>
      </c>
      <c r="X17" s="1022">
        <v>11.140599999999999</v>
      </c>
      <c r="Y17" s="1023"/>
      <c r="Z17" s="1025" t="s">
        <v>7325</v>
      </c>
      <c r="AA17" s="1025" t="s">
        <v>7378</v>
      </c>
      <c r="AB17" s="1025" t="s">
        <v>7381</v>
      </c>
      <c r="AC17" s="1025" t="s">
        <v>7323</v>
      </c>
      <c r="AD17" s="1025" t="s">
        <v>7331</v>
      </c>
      <c r="AE17" s="1025" t="s">
        <v>7378</v>
      </c>
      <c r="AF17" s="1025" t="s">
        <v>7336</v>
      </c>
      <c r="AG17" s="1025" t="s">
        <v>7324</v>
      </c>
      <c r="AH17" s="1025" t="s">
        <v>7336</v>
      </c>
      <c r="AI17" s="1025" t="s">
        <v>7336</v>
      </c>
      <c r="AJ17" s="1025" t="s">
        <v>7323</v>
      </c>
      <c r="AK17" s="1025" t="s">
        <v>7382</v>
      </c>
      <c r="AL17" s="1025" t="s">
        <v>7340</v>
      </c>
      <c r="AM17" s="1025" t="s">
        <v>7331</v>
      </c>
      <c r="AN17" s="1025" t="s">
        <v>7383</v>
      </c>
      <c r="AO17" s="1018"/>
      <c r="AP17" s="1022">
        <v>17.86</v>
      </c>
      <c r="AQ17" s="1022">
        <v>20.74</v>
      </c>
      <c r="AR17" s="1022">
        <v>15.97</v>
      </c>
      <c r="AS17" s="1022">
        <v>9.4499999999999993</v>
      </c>
      <c r="AT17" s="1022">
        <v>15.61</v>
      </c>
      <c r="AU17" s="1026"/>
      <c r="AV17" s="1025" t="s">
        <v>7378</v>
      </c>
      <c r="AW17" s="1025" t="s">
        <v>7340</v>
      </c>
      <c r="AX17" s="1025" t="s">
        <v>7336</v>
      </c>
      <c r="AY17" s="1025" t="s">
        <v>7383</v>
      </c>
      <c r="AZ17" s="1025" t="s">
        <v>7331</v>
      </c>
      <c r="BA17" s="1027"/>
      <c r="BB17" s="1022">
        <v>17.617623511428299</v>
      </c>
      <c r="BC17" s="1028">
        <v>1.0285622736892599</v>
      </c>
      <c r="BD17" s="1028">
        <v>5.2271010041863297E-2</v>
      </c>
      <c r="BE17" s="1029">
        <v>3.5996984008840299E-2</v>
      </c>
    </row>
    <row r="18" spans="1:57" x14ac:dyDescent="0.35">
      <c r="A18" s="1005" t="s">
        <v>3448</v>
      </c>
      <c r="B18" s="1018"/>
      <c r="C18" s="1019">
        <v>45889</v>
      </c>
      <c r="D18" s="1018"/>
      <c r="E18" s="1020">
        <v>1626.54</v>
      </c>
      <c r="F18" s="1018"/>
      <c r="G18" s="1021">
        <v>10.907999999999999</v>
      </c>
      <c r="H18" s="1023"/>
      <c r="I18" s="1022">
        <v>-0.60140000000000005</v>
      </c>
      <c r="J18" s="1022">
        <v>-1.1777</v>
      </c>
      <c r="K18" s="1022">
        <v>-3.8519000000000001</v>
      </c>
      <c r="L18" s="1022">
        <v>7.9466000000000001</v>
      </c>
      <c r="M18" s="1022">
        <v>8.3002000000000002</v>
      </c>
      <c r="N18" s="1024">
        <v>8.3216999999999999</v>
      </c>
      <c r="O18" s="1022" t="s">
        <v>430</v>
      </c>
      <c r="P18" s="1022" t="s">
        <v>430</v>
      </c>
      <c r="Q18" s="1022" t="s">
        <v>430</v>
      </c>
      <c r="R18" s="1022" t="s">
        <v>430</v>
      </c>
      <c r="S18" s="1022">
        <v>3.9055</v>
      </c>
      <c r="T18" s="1022">
        <v>18.077500000000001</v>
      </c>
      <c r="U18" s="1022">
        <v>3.5308000000000002</v>
      </c>
      <c r="V18" s="1022">
        <v>10.0151</v>
      </c>
      <c r="W18" s="1022">
        <v>-2.5548999999999999</v>
      </c>
      <c r="X18" s="1022">
        <v>8.5655000000000001</v>
      </c>
      <c r="Y18" s="1023"/>
      <c r="Z18" s="1025" t="s">
        <v>7384</v>
      </c>
      <c r="AA18" s="1025" t="s">
        <v>7384</v>
      </c>
      <c r="AB18" s="1025" t="s">
        <v>7385</v>
      </c>
      <c r="AC18" s="1025" t="s">
        <v>7386</v>
      </c>
      <c r="AD18" s="1025" t="s">
        <v>7387</v>
      </c>
      <c r="AE18" s="1025" t="s">
        <v>7387</v>
      </c>
      <c r="AF18" s="1020" t="s">
        <v>430</v>
      </c>
      <c r="AG18" s="1020" t="s">
        <v>430</v>
      </c>
      <c r="AH18" s="1020" t="s">
        <v>430</v>
      </c>
      <c r="AI18" s="1020" t="s">
        <v>430</v>
      </c>
      <c r="AJ18" s="1025" t="s">
        <v>7386</v>
      </c>
      <c r="AK18" s="1025" t="s">
        <v>7387</v>
      </c>
      <c r="AL18" s="1025" t="s">
        <v>7387</v>
      </c>
      <c r="AM18" s="1025" t="s">
        <v>7387</v>
      </c>
      <c r="AN18" s="1025" t="s">
        <v>7384</v>
      </c>
      <c r="AO18" s="1018"/>
      <c r="AP18" s="1022" t="s">
        <v>430</v>
      </c>
      <c r="AQ18" s="1022" t="s">
        <v>430</v>
      </c>
      <c r="AR18" s="1022" t="s">
        <v>430</v>
      </c>
      <c r="AS18" s="1022" t="s">
        <v>430</v>
      </c>
      <c r="AT18" s="1022">
        <v>10.41</v>
      </c>
      <c r="AU18" s="1026"/>
      <c r="AV18" s="1020" t="s">
        <v>430</v>
      </c>
      <c r="AW18" s="1020" t="s">
        <v>430</v>
      </c>
      <c r="AX18" s="1020" t="s">
        <v>430</v>
      </c>
      <c r="AY18" s="1020" t="s">
        <v>430</v>
      </c>
      <c r="AZ18" s="1025" t="s">
        <v>7387</v>
      </c>
      <c r="BA18" s="1027"/>
      <c r="BB18" s="1022">
        <v>12.9441852374696</v>
      </c>
      <c r="BC18" s="1028">
        <v>1.12618632158816</v>
      </c>
      <c r="BD18" s="1028">
        <v>2.32168017412091E-2</v>
      </c>
      <c r="BE18" s="1029">
        <v>0.69950516032603804</v>
      </c>
    </row>
    <row r="19" spans="1:57" x14ac:dyDescent="0.35">
      <c r="A19" s="1005" t="s">
        <v>2640</v>
      </c>
      <c r="B19" s="1018"/>
      <c r="C19" s="1019">
        <v>44984</v>
      </c>
      <c r="D19" s="1018"/>
      <c r="E19" s="1020">
        <v>1543.72</v>
      </c>
      <c r="F19" s="1018"/>
      <c r="G19" s="1021">
        <v>15.984</v>
      </c>
      <c r="H19" s="1023"/>
      <c r="I19" s="1022">
        <v>0.2823</v>
      </c>
      <c r="J19" s="1022">
        <v>-1.2724</v>
      </c>
      <c r="K19" s="1022">
        <v>-2.8504999999999998</v>
      </c>
      <c r="L19" s="1022">
        <v>4.1303000000000001</v>
      </c>
      <c r="M19" s="1022">
        <v>1.8803000000000001</v>
      </c>
      <c r="N19" s="1024">
        <v>5.6723999999999997</v>
      </c>
      <c r="O19" s="1022">
        <v>6.0175000000000001</v>
      </c>
      <c r="P19" s="1022">
        <v>11.023199999999999</v>
      </c>
      <c r="Q19" s="1022" t="s">
        <v>430</v>
      </c>
      <c r="R19" s="1022" t="s">
        <v>430</v>
      </c>
      <c r="S19" s="1022">
        <v>-2.1427999999999998</v>
      </c>
      <c r="T19" s="1022">
        <v>14.351100000000001</v>
      </c>
      <c r="U19" s="1022">
        <v>-1.0891</v>
      </c>
      <c r="V19" s="1022">
        <v>5.6444000000000001</v>
      </c>
      <c r="W19" s="1022">
        <v>-2.4830999999999999</v>
      </c>
      <c r="X19" s="1022">
        <v>14.1793</v>
      </c>
      <c r="Y19" s="1023"/>
      <c r="Z19" s="1025" t="s">
        <v>7388</v>
      </c>
      <c r="AA19" s="1025" t="s">
        <v>7389</v>
      </c>
      <c r="AB19" s="1025" t="s">
        <v>7390</v>
      </c>
      <c r="AC19" s="1025" t="s">
        <v>7391</v>
      </c>
      <c r="AD19" s="1025" t="s">
        <v>7392</v>
      </c>
      <c r="AE19" s="1025" t="s">
        <v>7393</v>
      </c>
      <c r="AF19" s="1025" t="s">
        <v>7394</v>
      </c>
      <c r="AG19" s="1025" t="s">
        <v>7350</v>
      </c>
      <c r="AH19" s="1020" t="s">
        <v>430</v>
      </c>
      <c r="AI19" s="1020" t="s">
        <v>430</v>
      </c>
      <c r="AJ19" s="1025" t="s">
        <v>7395</v>
      </c>
      <c r="AK19" s="1025" t="s">
        <v>7388</v>
      </c>
      <c r="AL19" s="1025" t="s">
        <v>7396</v>
      </c>
      <c r="AM19" s="1025" t="s">
        <v>7397</v>
      </c>
      <c r="AN19" s="1025" t="s">
        <v>7388</v>
      </c>
      <c r="AO19" s="1018"/>
      <c r="AP19" s="1022" t="s">
        <v>430</v>
      </c>
      <c r="AQ19" s="1022" t="s">
        <v>430</v>
      </c>
      <c r="AR19" s="1022" t="s">
        <v>430</v>
      </c>
      <c r="AS19" s="1022">
        <v>7.78</v>
      </c>
      <c r="AT19" s="1022">
        <v>0.48</v>
      </c>
      <c r="AU19" s="1026"/>
      <c r="AV19" s="1020" t="s">
        <v>430</v>
      </c>
      <c r="AW19" s="1020" t="s">
        <v>430</v>
      </c>
      <c r="AX19" s="1020" t="s">
        <v>430</v>
      </c>
      <c r="AY19" s="1025" t="s">
        <v>7352</v>
      </c>
      <c r="AZ19" s="1025" t="s">
        <v>7398</v>
      </c>
      <c r="BA19" s="1027"/>
      <c r="BB19" s="1022">
        <v>13.222474988788299</v>
      </c>
      <c r="BC19" s="1028">
        <v>0.948730070994802</v>
      </c>
      <c r="BD19" s="1028">
        <v>4.2257586272464898E-2</v>
      </c>
      <c r="BE19" s="1029">
        <v>0.18555290865815</v>
      </c>
    </row>
    <row r="20" spans="1:57" x14ac:dyDescent="0.35">
      <c r="A20" s="1005" t="s">
        <v>2899</v>
      </c>
      <c r="B20" s="1018"/>
      <c r="C20" s="1019">
        <v>44832</v>
      </c>
      <c r="D20" s="1018"/>
      <c r="E20" s="1020">
        <v>3494.07</v>
      </c>
      <c r="F20" s="1018"/>
      <c r="G20" s="1021">
        <v>17.209</v>
      </c>
      <c r="H20" s="1023"/>
      <c r="I20" s="1022">
        <v>0</v>
      </c>
      <c r="J20" s="1022">
        <v>-1.4658</v>
      </c>
      <c r="K20" s="1022">
        <v>-2.3824000000000001</v>
      </c>
      <c r="L20" s="1022">
        <v>6.8019999999999996</v>
      </c>
      <c r="M20" s="1022">
        <v>11.198</v>
      </c>
      <c r="N20" s="1024">
        <v>3.7311999999999999</v>
      </c>
      <c r="O20" s="1022">
        <v>3.7450000000000001</v>
      </c>
      <c r="P20" s="1022">
        <v>13.824400000000001</v>
      </c>
      <c r="Q20" s="1022" t="s">
        <v>430</v>
      </c>
      <c r="R20" s="1022" t="s">
        <v>430</v>
      </c>
      <c r="S20" s="1022">
        <v>2.4893999999999998</v>
      </c>
      <c r="T20" s="1022">
        <v>19.689800000000002</v>
      </c>
      <c r="U20" s="1022">
        <v>3.7749999999999999</v>
      </c>
      <c r="V20" s="1022">
        <v>6.1694000000000004</v>
      </c>
      <c r="W20" s="1022">
        <v>-1.8479000000000001</v>
      </c>
      <c r="X20" s="1022">
        <v>14.718400000000001</v>
      </c>
      <c r="Y20" s="1023"/>
      <c r="Z20" s="1025" t="s">
        <v>7352</v>
      </c>
      <c r="AA20" s="1025" t="s">
        <v>7399</v>
      </c>
      <c r="AB20" s="1025" t="s">
        <v>7400</v>
      </c>
      <c r="AC20" s="1025" t="s">
        <v>7401</v>
      </c>
      <c r="AD20" s="1025" t="s">
        <v>7402</v>
      </c>
      <c r="AE20" s="1025" t="s">
        <v>7403</v>
      </c>
      <c r="AF20" s="1025" t="s">
        <v>7381</v>
      </c>
      <c r="AG20" s="1025" t="s">
        <v>7404</v>
      </c>
      <c r="AH20" s="1020" t="s">
        <v>430</v>
      </c>
      <c r="AI20" s="1020" t="s">
        <v>430</v>
      </c>
      <c r="AJ20" s="1025" t="s">
        <v>7405</v>
      </c>
      <c r="AK20" s="1025" t="s">
        <v>7402</v>
      </c>
      <c r="AL20" s="1025" t="s">
        <v>7403</v>
      </c>
      <c r="AM20" s="1025" t="s">
        <v>7406</v>
      </c>
      <c r="AN20" s="1025" t="s">
        <v>7407</v>
      </c>
      <c r="AO20" s="1018"/>
      <c r="AP20" s="1022" t="s">
        <v>430</v>
      </c>
      <c r="AQ20" s="1022" t="s">
        <v>430</v>
      </c>
      <c r="AR20" s="1022" t="s">
        <v>430</v>
      </c>
      <c r="AS20" s="1022">
        <v>10.34</v>
      </c>
      <c r="AT20" s="1022">
        <v>10.51</v>
      </c>
      <c r="AU20" s="1026"/>
      <c r="AV20" s="1020" t="s">
        <v>430</v>
      </c>
      <c r="AW20" s="1020" t="s">
        <v>430</v>
      </c>
      <c r="AX20" s="1020" t="s">
        <v>430</v>
      </c>
      <c r="AY20" s="1025" t="s">
        <v>7408</v>
      </c>
      <c r="AZ20" s="1025" t="s">
        <v>7406</v>
      </c>
      <c r="BA20" s="1027"/>
      <c r="BB20" s="1022">
        <v>13.3736520901424</v>
      </c>
      <c r="BC20" s="1028">
        <v>0.949203895989299</v>
      </c>
      <c r="BD20" s="1028">
        <v>6.0323732084490198E-2</v>
      </c>
      <c r="BE20" s="1029">
        <v>0.29150539409640203</v>
      </c>
    </row>
    <row r="21" spans="1:57" x14ac:dyDescent="0.35">
      <c r="A21" s="1005" t="s">
        <v>2803</v>
      </c>
      <c r="B21" s="1018"/>
      <c r="C21" s="1019">
        <v>45246</v>
      </c>
      <c r="D21" s="1018"/>
      <c r="E21" s="1020">
        <v>1703.75</v>
      </c>
      <c r="F21" s="1018"/>
      <c r="G21" s="1021">
        <v>13.958</v>
      </c>
      <c r="H21" s="1023"/>
      <c r="I21" s="1022">
        <v>0.57650000000000001</v>
      </c>
      <c r="J21" s="1022">
        <v>-2.1499999999999998E-2</v>
      </c>
      <c r="K21" s="1022">
        <v>-3.9499</v>
      </c>
      <c r="L21" s="1022">
        <v>5.6703999999999999</v>
      </c>
      <c r="M21" s="1022">
        <v>7.7005999999999997</v>
      </c>
      <c r="N21" s="1024">
        <v>-3.2844000000000002</v>
      </c>
      <c r="O21" s="1022">
        <v>-1.1166</v>
      </c>
      <c r="P21" s="1022" t="s">
        <v>430</v>
      </c>
      <c r="Q21" s="1022" t="s">
        <v>430</v>
      </c>
      <c r="R21" s="1022" t="s">
        <v>430</v>
      </c>
      <c r="S21" s="1022">
        <v>0.67079999999999995</v>
      </c>
      <c r="T21" s="1022">
        <v>15.0037</v>
      </c>
      <c r="U21" s="1022">
        <v>-3.2039</v>
      </c>
      <c r="V21" s="1022">
        <v>-0.91569999999999996</v>
      </c>
      <c r="W21" s="1022">
        <v>-1.1962999999999999</v>
      </c>
      <c r="X21" s="1022">
        <v>12.5565</v>
      </c>
      <c r="Y21" s="1023"/>
      <c r="Z21" s="1025" t="s">
        <v>7409</v>
      </c>
      <c r="AA21" s="1025" t="s">
        <v>7410</v>
      </c>
      <c r="AB21" s="1025" t="s">
        <v>7411</v>
      </c>
      <c r="AC21" s="1025" t="s">
        <v>7412</v>
      </c>
      <c r="AD21" s="1025" t="s">
        <v>7413</v>
      </c>
      <c r="AE21" s="1025" t="s">
        <v>7414</v>
      </c>
      <c r="AF21" s="1025" t="s">
        <v>7415</v>
      </c>
      <c r="AG21" s="1020" t="s">
        <v>430</v>
      </c>
      <c r="AH21" s="1020" t="s">
        <v>430</v>
      </c>
      <c r="AI21" s="1020" t="s">
        <v>430</v>
      </c>
      <c r="AJ21" s="1025" t="s">
        <v>7416</v>
      </c>
      <c r="AK21" s="1025" t="s">
        <v>7413</v>
      </c>
      <c r="AL21" s="1025" t="s">
        <v>7393</v>
      </c>
      <c r="AM21" s="1025" t="s">
        <v>7414</v>
      </c>
      <c r="AN21" s="1025" t="s">
        <v>7417</v>
      </c>
      <c r="AO21" s="1018"/>
      <c r="AP21" s="1022" t="s">
        <v>430</v>
      </c>
      <c r="AQ21" s="1022" t="s">
        <v>430</v>
      </c>
      <c r="AR21" s="1022" t="s">
        <v>430</v>
      </c>
      <c r="AS21" s="1022" t="s">
        <v>430</v>
      </c>
      <c r="AT21" s="1022">
        <v>2.13</v>
      </c>
      <c r="AU21" s="1026"/>
      <c r="AV21" s="1020" t="s">
        <v>430</v>
      </c>
      <c r="AW21" s="1020" t="s">
        <v>430</v>
      </c>
      <c r="AX21" s="1020" t="s">
        <v>430</v>
      </c>
      <c r="AY21" s="1020" t="s">
        <v>430</v>
      </c>
      <c r="AZ21" s="1025" t="s">
        <v>7402</v>
      </c>
      <c r="BA21" s="1027"/>
      <c r="BB21" s="1022">
        <v>14.8670912097546</v>
      </c>
      <c r="BC21" s="1028">
        <v>0.98574271747481701</v>
      </c>
      <c r="BD21" s="1028">
        <v>4.2099630258136803E-2</v>
      </c>
      <c r="BE21" s="1029">
        <v>0.21239686073886399</v>
      </c>
    </row>
    <row r="22" spans="1:57" x14ac:dyDescent="0.35">
      <c r="A22" s="1005" t="s">
        <v>3676</v>
      </c>
      <c r="B22" s="1018"/>
      <c r="C22" s="1019">
        <v>45772</v>
      </c>
      <c r="D22" s="1018"/>
      <c r="E22" s="1020">
        <v>283.65199999999999</v>
      </c>
      <c r="F22" s="1018"/>
      <c r="G22" s="1021">
        <v>10.625999999999999</v>
      </c>
      <c r="H22" s="1023"/>
      <c r="I22" s="1022">
        <v>-0.10340000000000001</v>
      </c>
      <c r="J22" s="1022">
        <v>-0.50560000000000005</v>
      </c>
      <c r="K22" s="1022">
        <v>-0.69159999999999999</v>
      </c>
      <c r="L22" s="1022">
        <v>1.4705999999999999</v>
      </c>
      <c r="M22" s="1022">
        <v>5</v>
      </c>
      <c r="N22" s="1024">
        <v>5.1039000000000003</v>
      </c>
      <c r="O22" s="1022" t="s">
        <v>430</v>
      </c>
      <c r="P22" s="1022" t="s">
        <v>430</v>
      </c>
      <c r="Q22" s="1022" t="s">
        <v>430</v>
      </c>
      <c r="R22" s="1022" t="s">
        <v>430</v>
      </c>
      <c r="S22" s="1022">
        <v>-0.92310000000000003</v>
      </c>
      <c r="T22" s="1022">
        <v>10.503299999999999</v>
      </c>
      <c r="U22" s="1022">
        <v>4.0438999999999998</v>
      </c>
      <c r="V22" s="1022">
        <v>4.6277999999999997</v>
      </c>
      <c r="W22" s="1022">
        <v>-0.26279999999999998</v>
      </c>
      <c r="X22" s="1022">
        <v>4.5045000000000002</v>
      </c>
      <c r="Y22" s="1023"/>
      <c r="Z22" s="1025" t="s">
        <v>7418</v>
      </c>
      <c r="AA22" s="1025" t="s">
        <v>7419</v>
      </c>
      <c r="AB22" s="1025" t="s">
        <v>7420</v>
      </c>
      <c r="AC22" s="1025" t="s">
        <v>7421</v>
      </c>
      <c r="AD22" s="1025" t="s">
        <v>7421</v>
      </c>
      <c r="AE22" s="1025" t="s">
        <v>7422</v>
      </c>
      <c r="AF22" s="1020" t="s">
        <v>430</v>
      </c>
      <c r="AG22" s="1020" t="s">
        <v>430</v>
      </c>
      <c r="AH22" s="1020" t="s">
        <v>430</v>
      </c>
      <c r="AI22" s="1020" t="s">
        <v>430</v>
      </c>
      <c r="AJ22" s="1025" t="s">
        <v>7421</v>
      </c>
      <c r="AK22" s="1025" t="s">
        <v>7421</v>
      </c>
      <c r="AL22" s="1025" t="s">
        <v>7421</v>
      </c>
      <c r="AM22" s="1025" t="s">
        <v>7422</v>
      </c>
      <c r="AN22" s="1025" t="s">
        <v>7422</v>
      </c>
      <c r="AO22" s="1018"/>
      <c r="AP22" s="1022" t="s">
        <v>430</v>
      </c>
      <c r="AQ22" s="1022" t="s">
        <v>430</v>
      </c>
      <c r="AR22" s="1022" t="s">
        <v>430</v>
      </c>
      <c r="AS22" s="1022" t="s">
        <v>430</v>
      </c>
      <c r="AT22" s="1022">
        <v>5.63</v>
      </c>
      <c r="AU22" s="1026"/>
      <c r="AV22" s="1020" t="s">
        <v>430</v>
      </c>
      <c r="AW22" s="1020" t="s">
        <v>430</v>
      </c>
      <c r="AX22" s="1020" t="s">
        <v>430</v>
      </c>
      <c r="AY22" s="1020" t="s">
        <v>430</v>
      </c>
      <c r="AZ22" s="1025" t="s">
        <v>7421</v>
      </c>
      <c r="BA22" s="1027"/>
      <c r="BB22" s="1022">
        <v>11.459015658147701</v>
      </c>
      <c r="BC22" s="1028">
        <v>0.68216091432549997</v>
      </c>
      <c r="BD22" s="1028">
        <v>-4.6210142703961599E-4</v>
      </c>
      <c r="BE22" s="1029">
        <v>-0.436855540748532</v>
      </c>
    </row>
    <row r="23" spans="1:57" x14ac:dyDescent="0.35">
      <c r="A23" s="1005" t="s">
        <v>3404</v>
      </c>
      <c r="B23" s="1018"/>
      <c r="C23" s="1019">
        <v>44176</v>
      </c>
      <c r="D23" s="1018"/>
      <c r="E23" s="1020">
        <v>725.96900000000005</v>
      </c>
      <c r="F23" s="1018"/>
      <c r="G23" s="1021">
        <v>16.420999999999999</v>
      </c>
      <c r="H23" s="1023"/>
      <c r="I23" s="1022">
        <v>0.1464</v>
      </c>
      <c r="J23" s="1022">
        <v>-1.9115</v>
      </c>
      <c r="K23" s="1022">
        <v>-4.8775000000000004</v>
      </c>
      <c r="L23" s="1022">
        <v>3.2637</v>
      </c>
      <c r="M23" s="1022">
        <v>-0.8992</v>
      </c>
      <c r="N23" s="1024">
        <v>-4.5513000000000003</v>
      </c>
      <c r="O23" s="1022">
        <v>-3.2726999999999999</v>
      </c>
      <c r="P23" s="1022">
        <v>7.109</v>
      </c>
      <c r="Q23" s="1022">
        <v>5.7018000000000004</v>
      </c>
      <c r="R23" s="1022" t="s">
        <v>430</v>
      </c>
      <c r="S23" s="1022">
        <v>-0.58720000000000006</v>
      </c>
      <c r="T23" s="1022">
        <v>7.5658000000000003</v>
      </c>
      <c r="U23" s="1022">
        <v>-7.2992999999999997</v>
      </c>
      <c r="V23" s="1022">
        <v>-3.4569999999999999</v>
      </c>
      <c r="W23" s="1022">
        <v>-3.2692999999999999</v>
      </c>
      <c r="X23" s="1022">
        <v>8.9961000000000002</v>
      </c>
      <c r="Y23" s="1023"/>
      <c r="Z23" s="1025" t="s">
        <v>7408</v>
      </c>
      <c r="AA23" s="1025" t="s">
        <v>7423</v>
      </c>
      <c r="AB23" s="1025" t="s">
        <v>7424</v>
      </c>
      <c r="AC23" s="1025" t="s">
        <v>7337</v>
      </c>
      <c r="AD23" s="1025" t="s">
        <v>7424</v>
      </c>
      <c r="AE23" s="1025" t="s">
        <v>7425</v>
      </c>
      <c r="AF23" s="1025" t="s">
        <v>7426</v>
      </c>
      <c r="AG23" s="1025" t="s">
        <v>7427</v>
      </c>
      <c r="AH23" s="1025" t="s">
        <v>7427</v>
      </c>
      <c r="AI23" s="1020" t="s">
        <v>430</v>
      </c>
      <c r="AJ23" s="1025" t="s">
        <v>7423</v>
      </c>
      <c r="AK23" s="1025" t="s">
        <v>7423</v>
      </c>
      <c r="AL23" s="1025" t="s">
        <v>7384</v>
      </c>
      <c r="AM23" s="1025" t="s">
        <v>7384</v>
      </c>
      <c r="AN23" s="1025" t="s">
        <v>7428</v>
      </c>
      <c r="AO23" s="1018"/>
      <c r="AP23" s="1022" t="s">
        <v>430</v>
      </c>
      <c r="AQ23" s="1022" t="s">
        <v>430</v>
      </c>
      <c r="AR23" s="1022">
        <v>6.01</v>
      </c>
      <c r="AS23" s="1022">
        <v>1.03</v>
      </c>
      <c r="AT23" s="1022">
        <v>-6.69</v>
      </c>
      <c r="AU23" s="1026"/>
      <c r="AV23" s="1020" t="s">
        <v>430</v>
      </c>
      <c r="AW23" s="1020" t="s">
        <v>430</v>
      </c>
      <c r="AX23" s="1025" t="s">
        <v>7429</v>
      </c>
      <c r="AY23" s="1025" t="s">
        <v>7429</v>
      </c>
      <c r="AZ23" s="1025" t="s">
        <v>7384</v>
      </c>
      <c r="BA23" s="1027"/>
      <c r="BB23" s="1022">
        <v>12.7403791230886</v>
      </c>
      <c r="BC23" s="1028">
        <v>0.95512117592860102</v>
      </c>
      <c r="BD23" s="1028">
        <v>2.2211668640712601E-2</v>
      </c>
      <c r="BE23" s="1029">
        <v>-0.191367986913765</v>
      </c>
    </row>
    <row r="24" spans="1:57" x14ac:dyDescent="0.35">
      <c r="A24" s="1005" t="s">
        <v>3058</v>
      </c>
      <c r="B24" s="1018"/>
      <c r="C24" s="1019">
        <v>45271</v>
      </c>
      <c r="D24" s="1018"/>
      <c r="E24" s="1020">
        <v>773.45899999999995</v>
      </c>
      <c r="F24" s="1018"/>
      <c r="G24" s="1021">
        <v>17.315999999999999</v>
      </c>
      <c r="H24" s="1023"/>
      <c r="I24" s="1022">
        <v>0.75060000000000004</v>
      </c>
      <c r="J24" s="1022">
        <v>2.0508999999999999</v>
      </c>
      <c r="K24" s="1022">
        <v>3.7134999999999998</v>
      </c>
      <c r="L24" s="1022">
        <v>14.508699999999999</v>
      </c>
      <c r="M24" s="1022">
        <v>26.2835</v>
      </c>
      <c r="N24" s="1024">
        <v>27.211300000000001</v>
      </c>
      <c r="O24" s="1022">
        <v>12.466200000000001</v>
      </c>
      <c r="P24" s="1022" t="s">
        <v>430</v>
      </c>
      <c r="Q24" s="1022" t="s">
        <v>430</v>
      </c>
      <c r="R24" s="1022" t="s">
        <v>430</v>
      </c>
      <c r="S24" s="1022">
        <v>8.4487000000000005</v>
      </c>
      <c r="T24" s="1022">
        <v>31.700600000000001</v>
      </c>
      <c r="U24" s="1022">
        <v>30.6967</v>
      </c>
      <c r="V24" s="1022">
        <v>31.911300000000001</v>
      </c>
      <c r="W24" s="1022">
        <v>1.3402000000000001</v>
      </c>
      <c r="X24" s="1022">
        <v>22.091799999999999</v>
      </c>
      <c r="Y24" s="1023"/>
      <c r="Z24" s="1025" t="s">
        <v>7430</v>
      </c>
      <c r="AA24" s="1025" t="s">
        <v>7431</v>
      </c>
      <c r="AB24" s="1025" t="s">
        <v>7431</v>
      </c>
      <c r="AC24" s="1025" t="s">
        <v>7432</v>
      </c>
      <c r="AD24" s="1025" t="s">
        <v>7431</v>
      </c>
      <c r="AE24" s="1025" t="s">
        <v>7430</v>
      </c>
      <c r="AF24" s="1025" t="s">
        <v>7415</v>
      </c>
      <c r="AG24" s="1020" t="s">
        <v>430</v>
      </c>
      <c r="AH24" s="1020" t="s">
        <v>430</v>
      </c>
      <c r="AI24" s="1020" t="s">
        <v>430</v>
      </c>
      <c r="AJ24" s="1025" t="s">
        <v>7432</v>
      </c>
      <c r="AK24" s="1025" t="s">
        <v>7431</v>
      </c>
      <c r="AL24" s="1025" t="s">
        <v>7431</v>
      </c>
      <c r="AM24" s="1025" t="s">
        <v>7430</v>
      </c>
      <c r="AN24" s="1025" t="s">
        <v>7431</v>
      </c>
      <c r="AO24" s="1018"/>
      <c r="AP24" s="1022" t="s">
        <v>430</v>
      </c>
      <c r="AQ24" s="1022" t="s">
        <v>430</v>
      </c>
      <c r="AR24" s="1022" t="s">
        <v>430</v>
      </c>
      <c r="AS24" s="1022" t="s">
        <v>430</v>
      </c>
      <c r="AT24" s="1022">
        <v>47.59</v>
      </c>
      <c r="AU24" s="1026"/>
      <c r="AV24" s="1020" t="s">
        <v>430</v>
      </c>
      <c r="AW24" s="1020" t="s">
        <v>430</v>
      </c>
      <c r="AX24" s="1020" t="s">
        <v>430</v>
      </c>
      <c r="AY24" s="1020" t="s">
        <v>430</v>
      </c>
      <c r="AZ24" s="1025" t="s">
        <v>7430</v>
      </c>
      <c r="BA24" s="1027"/>
      <c r="BB24" s="1022">
        <v>13.2507322615189</v>
      </c>
      <c r="BC24" s="1028">
        <v>0.91662102986162997</v>
      </c>
      <c r="BD24" s="1028">
        <v>9.3398733771518194E-2</v>
      </c>
      <c r="BE24" s="1029">
        <v>0.34607532490783299</v>
      </c>
    </row>
    <row r="25" spans="1:57" x14ac:dyDescent="0.35">
      <c r="A25" s="1005" t="s">
        <v>3199</v>
      </c>
      <c r="B25" s="1018"/>
      <c r="C25" s="1019">
        <v>44614</v>
      </c>
      <c r="D25" s="1018"/>
      <c r="E25" s="1020">
        <v>3108.58</v>
      </c>
      <c r="F25" s="1018"/>
      <c r="G25" s="1021">
        <v>22.405999999999999</v>
      </c>
      <c r="H25" s="1023"/>
      <c r="I25" s="1022">
        <v>-0.27150000000000002</v>
      </c>
      <c r="J25" s="1022">
        <v>0.49790000000000001</v>
      </c>
      <c r="K25" s="1022">
        <v>0.23710000000000001</v>
      </c>
      <c r="L25" s="1022">
        <v>11.5059</v>
      </c>
      <c r="M25" s="1022">
        <v>14.100899999999999</v>
      </c>
      <c r="N25" s="1024">
        <v>16.789200000000001</v>
      </c>
      <c r="O25" s="1022">
        <v>8.0043000000000006</v>
      </c>
      <c r="P25" s="1022">
        <v>18.392700000000001</v>
      </c>
      <c r="Q25" s="1022" t="s">
        <v>430</v>
      </c>
      <c r="R25" s="1022" t="s">
        <v>430</v>
      </c>
      <c r="S25" s="1022">
        <v>7.6848999999999998</v>
      </c>
      <c r="T25" s="1022">
        <v>22.927499999999998</v>
      </c>
      <c r="U25" s="1022">
        <v>13.293200000000001</v>
      </c>
      <c r="V25" s="1022">
        <v>18.094100000000001</v>
      </c>
      <c r="W25" s="1022">
        <v>-0.47089999999999999</v>
      </c>
      <c r="X25" s="1022">
        <v>19.3965</v>
      </c>
      <c r="Y25" s="1023"/>
      <c r="Z25" s="1025" t="s">
        <v>7433</v>
      </c>
      <c r="AA25" s="1025" t="s">
        <v>7434</v>
      </c>
      <c r="AB25" s="1025" t="s">
        <v>7433</v>
      </c>
      <c r="AC25" s="1025" t="s">
        <v>7435</v>
      </c>
      <c r="AD25" s="1025" t="s">
        <v>7436</v>
      </c>
      <c r="AE25" s="1025" t="s">
        <v>7437</v>
      </c>
      <c r="AF25" s="1025" t="s">
        <v>7438</v>
      </c>
      <c r="AG25" s="1025" t="s">
        <v>7439</v>
      </c>
      <c r="AH25" s="1020" t="s">
        <v>430</v>
      </c>
      <c r="AI25" s="1020" t="s">
        <v>430</v>
      </c>
      <c r="AJ25" s="1025" t="s">
        <v>7437</v>
      </c>
      <c r="AK25" s="1025" t="s">
        <v>7436</v>
      </c>
      <c r="AL25" s="1025" t="s">
        <v>7436</v>
      </c>
      <c r="AM25" s="1025" t="s">
        <v>7437</v>
      </c>
      <c r="AN25" s="1025" t="s">
        <v>7435</v>
      </c>
      <c r="AO25" s="1018"/>
      <c r="AP25" s="1022" t="s">
        <v>430</v>
      </c>
      <c r="AQ25" s="1022" t="s">
        <v>430</v>
      </c>
      <c r="AR25" s="1022" t="s">
        <v>430</v>
      </c>
      <c r="AS25" s="1022">
        <v>16.260000000000002</v>
      </c>
      <c r="AT25" s="1022">
        <v>24.4</v>
      </c>
      <c r="AU25" s="1026"/>
      <c r="AV25" s="1020" t="s">
        <v>430</v>
      </c>
      <c r="AW25" s="1020" t="s">
        <v>430</v>
      </c>
      <c r="AX25" s="1020" t="s">
        <v>430</v>
      </c>
      <c r="AY25" s="1025" t="s">
        <v>7440</v>
      </c>
      <c r="AZ25" s="1025" t="s">
        <v>7375</v>
      </c>
      <c r="BA25" s="1027"/>
      <c r="BB25" s="1022">
        <v>14.111434936528299</v>
      </c>
      <c r="BC25" s="1028">
        <v>0.89048335746669405</v>
      </c>
      <c r="BD25" s="1028">
        <v>7.9650312615077296E-2</v>
      </c>
      <c r="BE25" s="1029">
        <v>0.13140977428672601</v>
      </c>
    </row>
    <row r="26" spans="1:57" x14ac:dyDescent="0.35">
      <c r="A26" s="1005" t="s">
        <v>3513</v>
      </c>
      <c r="B26" s="1018"/>
      <c r="C26" s="1019">
        <v>45593</v>
      </c>
      <c r="D26" s="1018"/>
      <c r="E26" s="1020">
        <v>2281.52</v>
      </c>
      <c r="F26" s="1018"/>
      <c r="G26" s="1021">
        <v>12.532</v>
      </c>
      <c r="H26" s="1023"/>
      <c r="I26" s="1022">
        <v>-0.1434</v>
      </c>
      <c r="J26" s="1022">
        <v>0.45689999999999997</v>
      </c>
      <c r="K26" s="1022">
        <v>-1.2217</v>
      </c>
      <c r="L26" s="1022">
        <v>5.8535000000000004</v>
      </c>
      <c r="M26" s="1022">
        <v>16.7288</v>
      </c>
      <c r="N26" s="1024">
        <v>18.865600000000001</v>
      </c>
      <c r="O26" s="1022" t="s">
        <v>430</v>
      </c>
      <c r="P26" s="1022" t="s">
        <v>430</v>
      </c>
      <c r="Q26" s="1022" t="s">
        <v>430</v>
      </c>
      <c r="R26" s="1022" t="s">
        <v>430</v>
      </c>
      <c r="S26" s="1022">
        <v>1.6465000000000001</v>
      </c>
      <c r="T26" s="1022">
        <v>24.995000000000001</v>
      </c>
      <c r="U26" s="1022">
        <v>16.5334</v>
      </c>
      <c r="V26" s="1022">
        <v>20.685700000000001</v>
      </c>
      <c r="W26" s="1022">
        <v>-1.0188999999999999</v>
      </c>
      <c r="X26" s="1022">
        <v>12.8391</v>
      </c>
      <c r="Y26" s="1023"/>
      <c r="Z26" s="1025" t="s">
        <v>7441</v>
      </c>
      <c r="AA26" s="1025" t="s">
        <v>7442</v>
      </c>
      <c r="AB26" s="1025" t="s">
        <v>7442</v>
      </c>
      <c r="AC26" s="1025" t="s">
        <v>7443</v>
      </c>
      <c r="AD26" s="1025" t="s">
        <v>7442</v>
      </c>
      <c r="AE26" s="1025" t="s">
        <v>7444</v>
      </c>
      <c r="AF26" s="1020" t="s">
        <v>430</v>
      </c>
      <c r="AG26" s="1020" t="s">
        <v>430</v>
      </c>
      <c r="AH26" s="1020" t="s">
        <v>430</v>
      </c>
      <c r="AI26" s="1020" t="s">
        <v>430</v>
      </c>
      <c r="AJ26" s="1025" t="s">
        <v>7443</v>
      </c>
      <c r="AK26" s="1025" t="s">
        <v>7442</v>
      </c>
      <c r="AL26" s="1025" t="s">
        <v>7442</v>
      </c>
      <c r="AM26" s="1025" t="s">
        <v>7444</v>
      </c>
      <c r="AN26" s="1025" t="s">
        <v>7444</v>
      </c>
      <c r="AO26" s="1018"/>
      <c r="AP26" s="1022" t="s">
        <v>430</v>
      </c>
      <c r="AQ26" s="1022" t="s">
        <v>430</v>
      </c>
      <c r="AR26" s="1022" t="s">
        <v>430</v>
      </c>
      <c r="AS26" s="1022" t="s">
        <v>430</v>
      </c>
      <c r="AT26" s="1022">
        <v>25.23</v>
      </c>
      <c r="AU26" s="1026"/>
      <c r="AV26" s="1020" t="s">
        <v>430</v>
      </c>
      <c r="AW26" s="1020" t="s">
        <v>430</v>
      </c>
      <c r="AX26" s="1020" t="s">
        <v>430</v>
      </c>
      <c r="AY26" s="1020" t="s">
        <v>430</v>
      </c>
      <c r="AZ26" s="1025" t="s">
        <v>7442</v>
      </c>
      <c r="BA26" s="1027"/>
      <c r="BB26" s="1022">
        <v>14.523612985769701</v>
      </c>
      <c r="BC26" s="1028">
        <v>0.94947883768253805</v>
      </c>
      <c r="BD26" s="1028">
        <v>4.5692977304533602E-2</v>
      </c>
      <c r="BE26" s="1029">
        <v>0.52651217909578096</v>
      </c>
    </row>
    <row r="27" spans="1:57" x14ac:dyDescent="0.35">
      <c r="A27" s="1005" t="s">
        <v>3925</v>
      </c>
      <c r="B27" s="1018"/>
      <c r="C27" s="1019">
        <v>43769</v>
      </c>
      <c r="D27" s="1018"/>
      <c r="E27" s="1020">
        <v>4286.04</v>
      </c>
      <c r="F27" s="1018"/>
      <c r="G27" s="1021">
        <v>35.399000000000001</v>
      </c>
      <c r="H27" s="1023"/>
      <c r="I27" s="1022" t="s">
        <v>430</v>
      </c>
      <c r="J27" s="1022">
        <v>-0.46679999999999999</v>
      </c>
      <c r="K27" s="1022">
        <v>-0.54510000000000003</v>
      </c>
      <c r="L27" s="1022">
        <v>8.7794000000000008</v>
      </c>
      <c r="M27" s="1022">
        <v>16.647400000000001</v>
      </c>
      <c r="N27" s="1024">
        <v>9.1308000000000007</v>
      </c>
      <c r="O27" s="1022">
        <v>8.0469000000000008</v>
      </c>
      <c r="P27" s="1022">
        <v>18.009799999999998</v>
      </c>
      <c r="Q27" s="1022">
        <v>14.15</v>
      </c>
      <c r="R27" s="1022" t="s">
        <v>430</v>
      </c>
      <c r="S27" s="1022">
        <v>3.8062999999999998</v>
      </c>
      <c r="T27" s="1022">
        <v>24.3597</v>
      </c>
      <c r="U27" s="1022">
        <v>10.476900000000001</v>
      </c>
      <c r="V27" s="1022">
        <v>10.9095</v>
      </c>
      <c r="W27" s="1022">
        <v>-1.1863999999999999</v>
      </c>
      <c r="X27" s="1022">
        <v>20.224399999999999</v>
      </c>
      <c r="Y27" s="1023"/>
      <c r="Z27" s="1020" t="s">
        <v>430</v>
      </c>
      <c r="AA27" s="1025" t="s">
        <v>7445</v>
      </c>
      <c r="AB27" s="1025" t="s">
        <v>7445</v>
      </c>
      <c r="AC27" s="1025" t="s">
        <v>7445</v>
      </c>
      <c r="AD27" s="1025" t="s">
        <v>7445</v>
      </c>
      <c r="AE27" s="1025" t="s">
        <v>7445</v>
      </c>
      <c r="AF27" s="1025" t="s">
        <v>7445</v>
      </c>
      <c r="AG27" s="1025" t="s">
        <v>7445</v>
      </c>
      <c r="AH27" s="1025" t="s">
        <v>7445</v>
      </c>
      <c r="AI27" s="1020" t="s">
        <v>430</v>
      </c>
      <c r="AJ27" s="1025" t="s">
        <v>7445</v>
      </c>
      <c r="AK27" s="1025" t="s">
        <v>7445</v>
      </c>
      <c r="AL27" s="1025" t="s">
        <v>7445</v>
      </c>
      <c r="AM27" s="1025" t="s">
        <v>7445</v>
      </c>
      <c r="AN27" s="1025" t="s">
        <v>7445</v>
      </c>
      <c r="AO27" s="1018"/>
      <c r="AP27" s="1022" t="s">
        <v>430</v>
      </c>
      <c r="AQ27" s="1022" t="s">
        <v>430</v>
      </c>
      <c r="AR27" s="1022">
        <v>17.309999999999999</v>
      </c>
      <c r="AS27" s="1022">
        <v>14.7</v>
      </c>
      <c r="AT27" s="1022">
        <v>19.82</v>
      </c>
      <c r="AU27" s="1026"/>
      <c r="AV27" s="1020" t="s">
        <v>430</v>
      </c>
      <c r="AW27" s="1020" t="s">
        <v>430</v>
      </c>
      <c r="AX27" s="1025" t="s">
        <v>7445</v>
      </c>
      <c r="AY27" s="1025" t="s">
        <v>7445</v>
      </c>
      <c r="AZ27" s="1025" t="s">
        <v>7445</v>
      </c>
      <c r="BA27" s="1027"/>
      <c r="BB27" s="1022">
        <v>14.227764369915899</v>
      </c>
      <c r="BC27" s="1028">
        <v>1.00653382440186</v>
      </c>
      <c r="BD27" s="1028">
        <v>7.81116031780896E-2</v>
      </c>
      <c r="BE27" s="1029">
        <v>0.44597750925401197</v>
      </c>
    </row>
    <row r="28" spans="1:57" x14ac:dyDescent="0.35">
      <c r="A28" s="1005" t="s">
        <v>3362</v>
      </c>
      <c r="B28" s="1018"/>
      <c r="C28" s="1019">
        <v>45140</v>
      </c>
      <c r="D28" s="1018"/>
      <c r="E28" s="1020">
        <v>484.15199999999999</v>
      </c>
      <c r="F28" s="1018"/>
      <c r="G28" s="1021">
        <v>15.193</v>
      </c>
      <c r="H28" s="1023"/>
      <c r="I28" s="1022">
        <v>-0.32150000000000001</v>
      </c>
      <c r="J28" s="1022">
        <v>-0.77070000000000005</v>
      </c>
      <c r="K28" s="1022">
        <v>-2.2141000000000002</v>
      </c>
      <c r="L28" s="1022">
        <v>4.6566000000000001</v>
      </c>
      <c r="M28" s="1022">
        <v>1.6186</v>
      </c>
      <c r="N28" s="1024">
        <v>1.8025</v>
      </c>
      <c r="O28" s="1022">
        <v>-1.8495999999999999</v>
      </c>
      <c r="P28" s="1022">
        <v>13.4207</v>
      </c>
      <c r="Q28" s="1022" t="s">
        <v>430</v>
      </c>
      <c r="R28" s="1022" t="s">
        <v>430</v>
      </c>
      <c r="S28" s="1022">
        <v>0.89649999999999996</v>
      </c>
      <c r="T28" s="1022">
        <v>12.2</v>
      </c>
      <c r="U28" s="1022">
        <v>-0.84840000000000004</v>
      </c>
      <c r="V28" s="1022">
        <v>3.1783000000000001</v>
      </c>
      <c r="W28" s="1022">
        <v>-2.3586</v>
      </c>
      <c r="X28" s="1022">
        <v>14.396800000000001</v>
      </c>
      <c r="Y28" s="1023"/>
      <c r="Z28" s="1025" t="s">
        <v>7365</v>
      </c>
      <c r="AA28" s="1025" t="s">
        <v>7446</v>
      </c>
      <c r="AB28" s="1025" t="s">
        <v>7438</v>
      </c>
      <c r="AC28" s="1025" t="s">
        <v>7446</v>
      </c>
      <c r="AD28" s="1025" t="s">
        <v>7366</v>
      </c>
      <c r="AE28" s="1025" t="s">
        <v>7446</v>
      </c>
      <c r="AF28" s="1025" t="s">
        <v>7447</v>
      </c>
      <c r="AG28" s="1025" t="s">
        <v>7442</v>
      </c>
      <c r="AH28" s="1020" t="s">
        <v>430</v>
      </c>
      <c r="AI28" s="1020" t="s">
        <v>430</v>
      </c>
      <c r="AJ28" s="1025" t="s">
        <v>7448</v>
      </c>
      <c r="AK28" s="1025" t="s">
        <v>7449</v>
      </c>
      <c r="AL28" s="1025" t="s">
        <v>7446</v>
      </c>
      <c r="AM28" s="1025" t="s">
        <v>7446</v>
      </c>
      <c r="AN28" s="1025" t="s">
        <v>7449</v>
      </c>
      <c r="AO28" s="1018"/>
      <c r="AP28" s="1022" t="s">
        <v>430</v>
      </c>
      <c r="AQ28" s="1022" t="s">
        <v>430</v>
      </c>
      <c r="AR28" s="1022" t="s">
        <v>430</v>
      </c>
      <c r="AS28" s="1022">
        <v>4.5199999999999996</v>
      </c>
      <c r="AT28" s="1022">
        <v>2.14</v>
      </c>
      <c r="AU28" s="1026"/>
      <c r="AV28" s="1020" t="s">
        <v>430</v>
      </c>
      <c r="AW28" s="1020" t="s">
        <v>430</v>
      </c>
      <c r="AX28" s="1020" t="s">
        <v>430</v>
      </c>
      <c r="AY28" s="1025" t="s">
        <v>7443</v>
      </c>
      <c r="AZ28" s="1025" t="s">
        <v>7446</v>
      </c>
      <c r="BA28" s="1027"/>
      <c r="BB28" s="1022">
        <v>14.275453640066999</v>
      </c>
      <c r="BC28" s="1028">
        <v>1.0018825722682401</v>
      </c>
      <c r="BD28" s="1028">
        <v>5.4668667638223603E-2</v>
      </c>
      <c r="BE28" s="1029">
        <v>0.30117485826064599</v>
      </c>
    </row>
    <row r="29" spans="1:57" x14ac:dyDescent="0.35">
      <c r="A29" s="1005" t="s">
        <v>3890</v>
      </c>
      <c r="B29" s="1018"/>
      <c r="C29" s="1019">
        <v>45988</v>
      </c>
      <c r="D29" s="1018"/>
      <c r="E29" s="1020">
        <v>746.452</v>
      </c>
      <c r="F29" s="1018"/>
      <c r="G29" s="1021">
        <v>9.4469999999999992</v>
      </c>
      <c r="H29" s="1023"/>
      <c r="I29" s="1022">
        <v>0.25469999999999998</v>
      </c>
      <c r="J29" s="1022">
        <v>-0.88129999999999997</v>
      </c>
      <c r="K29" s="1022">
        <v>-5.9250999999999996</v>
      </c>
      <c r="L29" s="1022">
        <v>2.9420999999999999</v>
      </c>
      <c r="M29" s="1022">
        <v>-4.3438999999999997</v>
      </c>
      <c r="N29" s="1024" t="s">
        <v>430</v>
      </c>
      <c r="O29" s="1022" t="s">
        <v>430</v>
      </c>
      <c r="P29" s="1022" t="s">
        <v>430</v>
      </c>
      <c r="Q29" s="1022" t="s">
        <v>430</v>
      </c>
      <c r="R29" s="1022" t="s">
        <v>430</v>
      </c>
      <c r="S29" s="1022">
        <v>-0.23230000000000001</v>
      </c>
      <c r="T29" s="1022">
        <v>4.4790999999999999</v>
      </c>
      <c r="U29" s="1022">
        <v>-7.4276999999999997</v>
      </c>
      <c r="V29" s="1022" t="s">
        <v>430</v>
      </c>
      <c r="W29" s="1022">
        <v>-1.8798999999999999</v>
      </c>
      <c r="X29" s="1022">
        <v>-5.53</v>
      </c>
      <c r="Y29" s="1023"/>
      <c r="Z29" s="1025" t="s">
        <v>7450</v>
      </c>
      <c r="AA29" s="1025" t="s">
        <v>7450</v>
      </c>
      <c r="AB29" s="1025" t="s">
        <v>7451</v>
      </c>
      <c r="AC29" s="1025" t="s">
        <v>7450</v>
      </c>
      <c r="AD29" s="1025" t="s">
        <v>7451</v>
      </c>
      <c r="AE29" s="1020" t="s">
        <v>430</v>
      </c>
      <c r="AF29" s="1020" t="s">
        <v>430</v>
      </c>
      <c r="AG29" s="1020" t="s">
        <v>430</v>
      </c>
      <c r="AH29" s="1020" t="s">
        <v>430</v>
      </c>
      <c r="AI29" s="1020" t="s">
        <v>430</v>
      </c>
      <c r="AJ29" s="1025" t="s">
        <v>7450</v>
      </c>
      <c r="AK29" s="1025" t="s">
        <v>7451</v>
      </c>
      <c r="AL29" s="1025" t="s">
        <v>7450</v>
      </c>
      <c r="AM29" s="1020" t="s">
        <v>430</v>
      </c>
      <c r="AN29" s="1025" t="s">
        <v>7450</v>
      </c>
      <c r="AO29" s="1018"/>
      <c r="AP29" s="1022" t="s">
        <v>430</v>
      </c>
      <c r="AQ29" s="1022" t="s">
        <v>430</v>
      </c>
      <c r="AR29" s="1022" t="s">
        <v>430</v>
      </c>
      <c r="AS29" s="1022" t="s">
        <v>430</v>
      </c>
      <c r="AT29" s="1022" t="s">
        <v>430</v>
      </c>
      <c r="AU29" s="1026"/>
      <c r="AV29" s="1020" t="s">
        <v>430</v>
      </c>
      <c r="AW29" s="1020" t="s">
        <v>430</v>
      </c>
      <c r="AX29" s="1020" t="s">
        <v>430</v>
      </c>
      <c r="AY29" s="1020" t="s">
        <v>430</v>
      </c>
      <c r="AZ29" s="1020" t="s">
        <v>430</v>
      </c>
      <c r="BA29" s="1027"/>
      <c r="BB29" s="1022">
        <v>16.205581046503401</v>
      </c>
      <c r="BC29" s="1028">
        <v>1.10573903510228</v>
      </c>
      <c r="BD29" s="1028">
        <v>-6.0191529514634197E-2</v>
      </c>
      <c r="BE29" s="1029">
        <v>1.14918987380642E-2</v>
      </c>
    </row>
    <row r="30" spans="1:57" x14ac:dyDescent="0.35">
      <c r="A30" s="1005" t="s">
        <v>3723</v>
      </c>
      <c r="B30" s="1018"/>
      <c r="C30" s="1019">
        <v>46078</v>
      </c>
      <c r="D30" s="1018"/>
      <c r="E30" s="1020">
        <v>749.33399999999995</v>
      </c>
      <c r="F30" s="1018"/>
      <c r="G30" s="1021">
        <v>10.345000000000001</v>
      </c>
      <c r="H30" s="1023"/>
      <c r="I30" s="1022">
        <v>0.4662</v>
      </c>
      <c r="J30" s="1022">
        <v>-1.4198999999999999</v>
      </c>
      <c r="K30" s="1022">
        <v>-2.4148999999999998</v>
      </c>
      <c r="L30" s="1022">
        <v>4.6322999999999999</v>
      </c>
      <c r="M30" s="1022">
        <v>3.6469</v>
      </c>
      <c r="N30" s="1024" t="s">
        <v>430</v>
      </c>
      <c r="O30" s="1022" t="s">
        <v>430</v>
      </c>
      <c r="P30" s="1022" t="s">
        <v>430</v>
      </c>
      <c r="Q30" s="1022" t="s">
        <v>430</v>
      </c>
      <c r="R30" s="1022" t="s">
        <v>430</v>
      </c>
      <c r="S30" s="1022">
        <v>0.69110000000000005</v>
      </c>
      <c r="T30" s="1022">
        <v>8.1660000000000004</v>
      </c>
      <c r="U30" s="1022" t="s">
        <v>430</v>
      </c>
      <c r="V30" s="1022" t="s">
        <v>430</v>
      </c>
      <c r="W30" s="1022">
        <v>-2.3687999999999998</v>
      </c>
      <c r="X30" s="1022">
        <v>3.45</v>
      </c>
      <c r="Y30" s="1023"/>
      <c r="Z30" s="1025" t="s">
        <v>7452</v>
      </c>
      <c r="AA30" s="1025" t="s">
        <v>7453</v>
      </c>
      <c r="AB30" s="1025" t="s">
        <v>7418</v>
      </c>
      <c r="AC30" s="1025" t="s">
        <v>7454</v>
      </c>
      <c r="AD30" s="1025" t="s">
        <v>7454</v>
      </c>
      <c r="AE30" s="1020" t="s">
        <v>430</v>
      </c>
      <c r="AF30" s="1020" t="s">
        <v>430</v>
      </c>
      <c r="AG30" s="1020" t="s">
        <v>430</v>
      </c>
      <c r="AH30" s="1020" t="s">
        <v>430</v>
      </c>
      <c r="AI30" s="1020" t="s">
        <v>430</v>
      </c>
      <c r="AJ30" s="1025" t="s">
        <v>7439</v>
      </c>
      <c r="AK30" s="1025" t="s">
        <v>7454</v>
      </c>
      <c r="AL30" s="1020" t="s">
        <v>430</v>
      </c>
      <c r="AM30" s="1020" t="s">
        <v>430</v>
      </c>
      <c r="AN30" s="1025" t="s">
        <v>7418</v>
      </c>
      <c r="AO30" s="1018"/>
      <c r="AP30" s="1022" t="s">
        <v>430</v>
      </c>
      <c r="AQ30" s="1022" t="s">
        <v>430</v>
      </c>
      <c r="AR30" s="1022" t="s">
        <v>430</v>
      </c>
      <c r="AS30" s="1022" t="s">
        <v>430</v>
      </c>
      <c r="AT30" s="1022" t="s">
        <v>430</v>
      </c>
      <c r="AU30" s="1026"/>
      <c r="AV30" s="1020" t="s">
        <v>430</v>
      </c>
      <c r="AW30" s="1020" t="s">
        <v>430</v>
      </c>
      <c r="AX30" s="1020" t="s">
        <v>430</v>
      </c>
      <c r="AY30" s="1020" t="s">
        <v>430</v>
      </c>
      <c r="AZ30" s="1020" t="s">
        <v>430</v>
      </c>
      <c r="BA30" s="1027"/>
      <c r="BB30" s="1022">
        <v>11.383918019346901</v>
      </c>
      <c r="BC30" s="1028">
        <v>0.849509827192787</v>
      </c>
      <c r="BD30" s="1028">
        <v>1.8598376139040699E-2</v>
      </c>
      <c r="BE30" s="1029">
        <v>0.90980500482349902</v>
      </c>
    </row>
    <row r="31" spans="1:57" x14ac:dyDescent="0.35">
      <c r="A31" s="1005" t="s">
        <v>3552</v>
      </c>
      <c r="B31" s="1018"/>
      <c r="C31" s="1019">
        <v>45472</v>
      </c>
      <c r="D31" s="1018"/>
      <c r="E31" s="1020">
        <v>1803.87</v>
      </c>
      <c r="F31" s="1018"/>
      <c r="G31" s="1021">
        <v>11.321</v>
      </c>
      <c r="H31" s="1023"/>
      <c r="I31" s="1022">
        <v>-0.43099999999999999</v>
      </c>
      <c r="J31" s="1022">
        <v>0.50600000000000001</v>
      </c>
      <c r="K31" s="1022">
        <v>0.91820000000000002</v>
      </c>
      <c r="L31" s="1022">
        <v>11.0228</v>
      </c>
      <c r="M31" s="1022">
        <v>23.309000000000001</v>
      </c>
      <c r="N31" s="1024">
        <v>17.061299999999999</v>
      </c>
      <c r="O31" s="1022">
        <v>4.1938000000000004</v>
      </c>
      <c r="P31" s="1022" t="s">
        <v>430</v>
      </c>
      <c r="Q31" s="1022" t="s">
        <v>430</v>
      </c>
      <c r="R31" s="1022" t="s">
        <v>430</v>
      </c>
      <c r="S31" s="1022">
        <v>6.2904999999999998</v>
      </c>
      <c r="T31" s="1022">
        <v>32.3474</v>
      </c>
      <c r="U31" s="1022">
        <v>12.7028</v>
      </c>
      <c r="V31" s="1022">
        <v>18.395700000000001</v>
      </c>
      <c r="W31" s="1022">
        <v>-7.0599999999999996E-2</v>
      </c>
      <c r="X31" s="1022">
        <v>5.8018000000000001</v>
      </c>
      <c r="Y31" s="1023"/>
      <c r="Z31" s="1025" t="s">
        <v>7419</v>
      </c>
      <c r="AA31" s="1025" t="s">
        <v>7443</v>
      </c>
      <c r="AB31" s="1025" t="s">
        <v>7443</v>
      </c>
      <c r="AC31" s="1025" t="s">
        <v>7442</v>
      </c>
      <c r="AD31" s="1025" t="s">
        <v>7442</v>
      </c>
      <c r="AE31" s="1025" t="s">
        <v>7442</v>
      </c>
      <c r="AF31" s="1025" t="s">
        <v>7420</v>
      </c>
      <c r="AG31" s="1020" t="s">
        <v>430</v>
      </c>
      <c r="AH31" s="1020" t="s">
        <v>430</v>
      </c>
      <c r="AI31" s="1020" t="s">
        <v>430</v>
      </c>
      <c r="AJ31" s="1025" t="s">
        <v>7443</v>
      </c>
      <c r="AK31" s="1025" t="s">
        <v>7442</v>
      </c>
      <c r="AL31" s="1025" t="s">
        <v>7442</v>
      </c>
      <c r="AM31" s="1025" t="s">
        <v>7442</v>
      </c>
      <c r="AN31" s="1025" t="s">
        <v>7443</v>
      </c>
      <c r="AO31" s="1018"/>
      <c r="AP31" s="1022" t="s">
        <v>430</v>
      </c>
      <c r="AQ31" s="1022" t="s">
        <v>430</v>
      </c>
      <c r="AR31" s="1022" t="s">
        <v>430</v>
      </c>
      <c r="AS31" s="1022" t="s">
        <v>430</v>
      </c>
      <c r="AT31" s="1022">
        <v>28.01</v>
      </c>
      <c r="AU31" s="1026"/>
      <c r="AV31" s="1020" t="s">
        <v>430</v>
      </c>
      <c r="AW31" s="1020" t="s">
        <v>430</v>
      </c>
      <c r="AX31" s="1020" t="s">
        <v>430</v>
      </c>
      <c r="AY31" s="1020" t="s">
        <v>430</v>
      </c>
      <c r="AZ31" s="1025" t="s">
        <v>7442</v>
      </c>
      <c r="BA31" s="1027"/>
      <c r="BB31" s="1022">
        <v>16.2723060606145</v>
      </c>
      <c r="BC31" s="1028">
        <v>1.11748367432676</v>
      </c>
      <c r="BD31" s="1028">
        <v>8.5882875866777498E-3</v>
      </c>
      <c r="BE31" s="1029">
        <v>0.45933583200955103</v>
      </c>
    </row>
    <row r="32" spans="1:57" x14ac:dyDescent="0.35">
      <c r="A32" s="1005" t="s">
        <v>3152</v>
      </c>
      <c r="B32" s="1018"/>
      <c r="C32" s="1019">
        <v>45355</v>
      </c>
      <c r="D32" s="1018"/>
      <c r="E32" s="1020">
        <v>510.411</v>
      </c>
      <c r="F32" s="1018"/>
      <c r="G32" s="1021">
        <v>10.173999999999999</v>
      </c>
      <c r="H32" s="1023"/>
      <c r="I32" s="1022" t="s">
        <v>430</v>
      </c>
      <c r="J32" s="1022">
        <v>-3.7555999999999998</v>
      </c>
      <c r="K32" s="1022">
        <v>-3.4725000000000001</v>
      </c>
      <c r="L32" s="1022">
        <v>7.7983000000000002</v>
      </c>
      <c r="M32" s="1022">
        <v>4.2952000000000004</v>
      </c>
      <c r="N32" s="1024">
        <v>-11.752599999999999</v>
      </c>
      <c r="O32" s="1022">
        <v>-10.2257</v>
      </c>
      <c r="P32" s="1022" t="s">
        <v>430</v>
      </c>
      <c r="Q32" s="1022" t="s">
        <v>430</v>
      </c>
      <c r="R32" s="1022" t="s">
        <v>430</v>
      </c>
      <c r="S32" s="1022">
        <v>10.514900000000001</v>
      </c>
      <c r="T32" s="1022">
        <v>7.9584000000000001</v>
      </c>
      <c r="U32" s="1022">
        <v>-14.078200000000001</v>
      </c>
      <c r="V32" s="1022">
        <v>-6.6776999999999997</v>
      </c>
      <c r="W32" s="1022">
        <v>-4.2446999999999999</v>
      </c>
      <c r="X32" s="1022">
        <v>0.6875</v>
      </c>
      <c r="Y32" s="1023"/>
      <c r="Z32" s="1020" t="s">
        <v>430</v>
      </c>
      <c r="AA32" s="1025" t="s">
        <v>7455</v>
      </c>
      <c r="AB32" s="1025" t="s">
        <v>7344</v>
      </c>
      <c r="AC32" s="1025" t="s">
        <v>7344</v>
      </c>
      <c r="AD32" s="1025" t="s">
        <v>7456</v>
      </c>
      <c r="AE32" s="1025" t="s">
        <v>7457</v>
      </c>
      <c r="AF32" s="1025" t="s">
        <v>7425</v>
      </c>
      <c r="AG32" s="1020" t="s">
        <v>430</v>
      </c>
      <c r="AH32" s="1020" t="s">
        <v>430</v>
      </c>
      <c r="AI32" s="1020" t="s">
        <v>430</v>
      </c>
      <c r="AJ32" s="1025" t="s">
        <v>7328</v>
      </c>
      <c r="AK32" s="1025" t="s">
        <v>7458</v>
      </c>
      <c r="AL32" s="1025" t="s">
        <v>7457</v>
      </c>
      <c r="AM32" s="1025" t="s">
        <v>7459</v>
      </c>
      <c r="AN32" s="1025" t="s">
        <v>7380</v>
      </c>
      <c r="AO32" s="1018"/>
      <c r="AP32" s="1022" t="s">
        <v>430</v>
      </c>
      <c r="AQ32" s="1022" t="s">
        <v>430</v>
      </c>
      <c r="AR32" s="1022" t="s">
        <v>430</v>
      </c>
      <c r="AS32" s="1022" t="s">
        <v>430</v>
      </c>
      <c r="AT32" s="1022">
        <v>-6.75</v>
      </c>
      <c r="AU32" s="1026"/>
      <c r="AV32" s="1020" t="s">
        <v>430</v>
      </c>
      <c r="AW32" s="1020" t="s">
        <v>430</v>
      </c>
      <c r="AX32" s="1020" t="s">
        <v>430</v>
      </c>
      <c r="AY32" s="1020" t="s">
        <v>430</v>
      </c>
      <c r="AZ32" s="1025" t="s">
        <v>7457</v>
      </c>
      <c r="BA32" s="1027"/>
      <c r="BB32" s="1022">
        <v>20.082227202401299</v>
      </c>
      <c r="BC32" s="1028">
        <v>0.99319849565932405</v>
      </c>
      <c r="BD32" s="1028">
        <v>-1.07759645786519E-2</v>
      </c>
      <c r="BE32" s="1029">
        <v>0.118400103621065</v>
      </c>
    </row>
    <row r="33" spans="1:57" x14ac:dyDescent="0.35">
      <c r="A33" s="1005" t="s">
        <v>3639</v>
      </c>
      <c r="B33" s="1018"/>
      <c r="C33" s="1019">
        <v>45642</v>
      </c>
      <c r="D33" s="1018"/>
      <c r="E33" s="1020">
        <v>534.65800000000002</v>
      </c>
      <c r="F33" s="1018"/>
      <c r="G33" s="1021">
        <v>11.881</v>
      </c>
      <c r="H33" s="1023"/>
      <c r="I33" s="1022">
        <v>9.2700000000000005E-2</v>
      </c>
      <c r="J33" s="1022">
        <v>0.5756</v>
      </c>
      <c r="K33" s="1022">
        <v>-1.2549999999999999</v>
      </c>
      <c r="L33" s="1022">
        <v>13.379099999999999</v>
      </c>
      <c r="M33" s="1022">
        <v>9.5831</v>
      </c>
      <c r="N33" s="1024">
        <v>3.2860999999999998</v>
      </c>
      <c r="O33" s="1022" t="s">
        <v>430</v>
      </c>
      <c r="P33" s="1022" t="s">
        <v>430</v>
      </c>
      <c r="Q33" s="1022" t="s">
        <v>430</v>
      </c>
      <c r="R33" s="1022" t="s">
        <v>430</v>
      </c>
      <c r="S33" s="1022">
        <v>6.5942999999999996</v>
      </c>
      <c r="T33" s="1022">
        <v>20.9755</v>
      </c>
      <c r="U33" s="1022">
        <v>2.2461000000000002</v>
      </c>
      <c r="V33" s="1022">
        <v>4.0549999999999997</v>
      </c>
      <c r="W33" s="1022">
        <v>-0.85950000000000004</v>
      </c>
      <c r="X33" s="1022">
        <v>10.449</v>
      </c>
      <c r="Y33" s="1023"/>
      <c r="Z33" s="1025" t="s">
        <v>7460</v>
      </c>
      <c r="AA33" s="1025" t="s">
        <v>7460</v>
      </c>
      <c r="AB33" s="1025" t="s">
        <v>7420</v>
      </c>
      <c r="AC33" s="1025" t="s">
        <v>7421</v>
      </c>
      <c r="AD33" s="1025" t="s">
        <v>7421</v>
      </c>
      <c r="AE33" s="1025" t="s">
        <v>7422</v>
      </c>
      <c r="AF33" s="1020" t="s">
        <v>430</v>
      </c>
      <c r="AG33" s="1020" t="s">
        <v>430</v>
      </c>
      <c r="AH33" s="1020" t="s">
        <v>430</v>
      </c>
      <c r="AI33" s="1020" t="s">
        <v>430</v>
      </c>
      <c r="AJ33" s="1025" t="s">
        <v>7421</v>
      </c>
      <c r="AK33" s="1025" t="s">
        <v>7421</v>
      </c>
      <c r="AL33" s="1025" t="s">
        <v>7422</v>
      </c>
      <c r="AM33" s="1025" t="s">
        <v>7422</v>
      </c>
      <c r="AN33" s="1025" t="s">
        <v>7460</v>
      </c>
      <c r="AO33" s="1018"/>
      <c r="AP33" s="1022" t="s">
        <v>430</v>
      </c>
      <c r="AQ33" s="1022" t="s">
        <v>430</v>
      </c>
      <c r="AR33" s="1022" t="s">
        <v>430</v>
      </c>
      <c r="AS33" s="1022" t="s">
        <v>430</v>
      </c>
      <c r="AT33" s="1022">
        <v>11.34</v>
      </c>
      <c r="AU33" s="1026"/>
      <c r="AV33" s="1020" t="s">
        <v>430</v>
      </c>
      <c r="AW33" s="1020" t="s">
        <v>430</v>
      </c>
      <c r="AX33" s="1020" t="s">
        <v>430</v>
      </c>
      <c r="AY33" s="1020" t="s">
        <v>430</v>
      </c>
      <c r="AZ33" s="1025" t="s">
        <v>7421</v>
      </c>
      <c r="BA33" s="1027"/>
      <c r="BB33" s="1022">
        <v>18.6244933926634</v>
      </c>
      <c r="BC33" s="1028">
        <v>0.92300378103884695</v>
      </c>
      <c r="BD33" s="1028">
        <v>3.71174728895158E-2</v>
      </c>
      <c r="BE33" s="1029">
        <v>0.144869251869751</v>
      </c>
    </row>
    <row r="34" spans="1:57" x14ac:dyDescent="0.35">
      <c r="A34" s="1005" t="s">
        <v>4259</v>
      </c>
      <c r="B34" s="1018"/>
      <c r="C34" s="1019">
        <v>38679</v>
      </c>
      <c r="D34" s="1018"/>
      <c r="E34" s="1020">
        <v>6314.73</v>
      </c>
      <c r="F34" s="1018"/>
      <c r="G34" s="1021">
        <v>116.36</v>
      </c>
      <c r="H34" s="1023"/>
      <c r="I34" s="1022">
        <v>-1.03E-2</v>
      </c>
      <c r="J34" s="1022">
        <v>-1.1056999999999999</v>
      </c>
      <c r="K34" s="1022">
        <v>-2.0308000000000002</v>
      </c>
      <c r="L34" s="1022">
        <v>5.9734999999999996</v>
      </c>
      <c r="M34" s="1022">
        <v>4.4112</v>
      </c>
      <c r="N34" s="1024">
        <v>0.85019999999999996</v>
      </c>
      <c r="O34" s="1022">
        <v>-1.0589</v>
      </c>
      <c r="P34" s="1022">
        <v>9.7783999999999995</v>
      </c>
      <c r="Q34" s="1022">
        <v>10.546900000000001</v>
      </c>
      <c r="R34" s="1022">
        <v>12.7979</v>
      </c>
      <c r="S34" s="1022">
        <v>1.7862</v>
      </c>
      <c r="T34" s="1022">
        <v>13.7806</v>
      </c>
      <c r="U34" s="1022">
        <v>-0.88919999999999999</v>
      </c>
      <c r="V34" s="1022">
        <v>2.2397</v>
      </c>
      <c r="W34" s="1022">
        <v>-1.9961</v>
      </c>
      <c r="X34" s="1022">
        <v>12.5158</v>
      </c>
      <c r="Y34" s="1023"/>
      <c r="Z34" s="1025" t="s">
        <v>7358</v>
      </c>
      <c r="AA34" s="1025" t="s">
        <v>7353</v>
      </c>
      <c r="AB34" s="1025" t="s">
        <v>7376</v>
      </c>
      <c r="AC34" s="1025" t="s">
        <v>7353</v>
      </c>
      <c r="AD34" s="1025" t="s">
        <v>7368</v>
      </c>
      <c r="AE34" s="1025" t="s">
        <v>7353</v>
      </c>
      <c r="AF34" s="1025" t="s">
        <v>7361</v>
      </c>
      <c r="AG34" s="1025" t="s">
        <v>7360</v>
      </c>
      <c r="AH34" s="1025" t="s">
        <v>7461</v>
      </c>
      <c r="AI34" s="1025" t="s">
        <v>7355</v>
      </c>
      <c r="AJ34" s="1025" t="s">
        <v>7353</v>
      </c>
      <c r="AK34" s="1025" t="s">
        <v>7368</v>
      </c>
      <c r="AL34" s="1025" t="s">
        <v>7353</v>
      </c>
      <c r="AM34" s="1025" t="s">
        <v>7368</v>
      </c>
      <c r="AN34" s="1025" t="s">
        <v>7353</v>
      </c>
      <c r="AO34" s="1018"/>
      <c r="AP34" s="1022">
        <v>13.26</v>
      </c>
      <c r="AQ34" s="1022">
        <v>13.08</v>
      </c>
      <c r="AR34" s="1022">
        <v>9.57</v>
      </c>
      <c r="AS34" s="1022">
        <v>4.3600000000000003</v>
      </c>
      <c r="AT34" s="1022">
        <v>2.94</v>
      </c>
      <c r="AU34" s="1026"/>
      <c r="AV34" s="1025" t="s">
        <v>7361</v>
      </c>
      <c r="AW34" s="1025" t="s">
        <v>7358</v>
      </c>
      <c r="AX34" s="1025" t="s">
        <v>7461</v>
      </c>
      <c r="AY34" s="1025" t="s">
        <v>7461</v>
      </c>
      <c r="AZ34" s="1025" t="s">
        <v>7353</v>
      </c>
      <c r="BA34" s="1027"/>
      <c r="BB34" s="1022">
        <v>12.868190165893299</v>
      </c>
      <c r="BC34" s="1028">
        <v>0.94263016502111296</v>
      </c>
      <c r="BD34" s="1028">
        <v>3.8575409168652798E-2</v>
      </c>
      <c r="BE34" s="1029">
        <v>-1.5279183286053001E-2</v>
      </c>
    </row>
    <row r="35" spans="1:57" x14ac:dyDescent="0.35">
      <c r="A35" s="916" t="s">
        <v>7462</v>
      </c>
      <c r="B35" s="926"/>
      <c r="C35" s="917"/>
      <c r="D35" s="917"/>
      <c r="E35" s="917"/>
      <c r="F35" s="917"/>
      <c r="G35" s="917"/>
      <c r="H35" s="917"/>
      <c r="I35" s="70">
        <f t="shared" ref="I35:X35" si="0">IFERROR(ROUND(AVERAGE(I8:I34),2),"--")</f>
        <v>0.04</v>
      </c>
      <c r="J35" s="59">
        <f t="shared" si="0"/>
        <v>-0.79</v>
      </c>
      <c r="K35" s="59">
        <f t="shared" si="0"/>
        <v>-2.06</v>
      </c>
      <c r="L35" s="59">
        <f t="shared" si="0"/>
        <v>6.27</v>
      </c>
      <c r="M35" s="59">
        <f t="shared" si="0"/>
        <v>7.42</v>
      </c>
      <c r="N35" s="70">
        <f t="shared" si="0"/>
        <v>5.36</v>
      </c>
      <c r="O35" s="59">
        <f t="shared" si="0"/>
        <v>1.56</v>
      </c>
      <c r="P35" s="59">
        <f t="shared" si="0"/>
        <v>12.82</v>
      </c>
      <c r="Q35" s="59">
        <f t="shared" si="0"/>
        <v>11.73</v>
      </c>
      <c r="R35" s="59">
        <f t="shared" si="0"/>
        <v>14</v>
      </c>
      <c r="S35" s="59">
        <f t="shared" si="0"/>
        <v>2.1</v>
      </c>
      <c r="T35" s="59">
        <f t="shared" si="0"/>
        <v>16.05</v>
      </c>
      <c r="U35" s="59">
        <f t="shared" si="0"/>
        <v>2.89</v>
      </c>
      <c r="V35" s="59">
        <f t="shared" si="0"/>
        <v>6.87</v>
      </c>
      <c r="W35" s="59">
        <f t="shared" si="0"/>
        <v>-1.71</v>
      </c>
      <c r="X35" s="88">
        <f t="shared" si="0"/>
        <v>11.48</v>
      </c>
      <c r="Y35" s="59"/>
      <c r="Z35" s="59"/>
      <c r="AA35" s="59"/>
      <c r="AB35" s="59"/>
      <c r="AC35" s="59"/>
      <c r="AD35" s="59"/>
      <c r="AE35" s="59"/>
      <c r="AF35" s="59"/>
      <c r="AG35" s="59"/>
      <c r="AH35" s="59"/>
      <c r="AI35" s="59"/>
      <c r="AJ35" s="59"/>
      <c r="AK35" s="59"/>
      <c r="AL35" s="59"/>
      <c r="AM35" s="59"/>
      <c r="AN35" s="59"/>
      <c r="AO35" s="59"/>
      <c r="AP35" s="59">
        <f>IFERROR(ROUND(AVERAGE(AP8:AP34),2),"--")</f>
        <v>15.08</v>
      </c>
      <c r="AQ35" s="59">
        <f>IFERROR(ROUND(AVERAGE(AQ8:AQ34),2),"--")</f>
        <v>15.47</v>
      </c>
      <c r="AR35" s="59">
        <f>IFERROR(ROUND(AVERAGE(AR8:AR34),2),"--")</f>
        <v>12.09</v>
      </c>
      <c r="AS35" s="59">
        <f>IFERROR(ROUND(AVERAGE(AS8:AS34),2),"--")</f>
        <v>7.67</v>
      </c>
      <c r="AT35" s="59">
        <f>IFERROR(ROUND(AVERAGE(AT8:AT34),2),"--")</f>
        <v>9.2100000000000009</v>
      </c>
      <c r="AU35" s="917"/>
      <c r="AV35" s="917"/>
      <c r="AW35" s="917"/>
      <c r="AX35" s="917"/>
      <c r="AY35" s="917"/>
      <c r="AZ35" s="917"/>
      <c r="BA35" s="917"/>
      <c r="BB35" s="917"/>
      <c r="BC35" s="917"/>
      <c r="BD35" s="917"/>
      <c r="BE35" s="930"/>
    </row>
    <row r="36" spans="1:57" x14ac:dyDescent="0.35">
      <c r="A36" s="912" t="s">
        <v>94</v>
      </c>
      <c r="B36" s="927"/>
      <c r="C36" s="913"/>
      <c r="D36" s="913"/>
      <c r="E36" s="913"/>
      <c r="F36" s="913"/>
      <c r="G36" s="913"/>
      <c r="H36" s="913"/>
      <c r="I36" s="71">
        <f t="shared" ref="I36:X36" si="1">IF(COUNTIF(I8:I34,"--") = 27,"--",ROUND(MAX(I8:I34),2))</f>
        <v>0.75</v>
      </c>
      <c r="J36" s="60">
        <f t="shared" si="1"/>
        <v>2.0499999999999998</v>
      </c>
      <c r="K36" s="60">
        <f t="shared" si="1"/>
        <v>3.71</v>
      </c>
      <c r="L36" s="60">
        <f t="shared" si="1"/>
        <v>14.51</v>
      </c>
      <c r="M36" s="60">
        <f t="shared" si="1"/>
        <v>26.28</v>
      </c>
      <c r="N36" s="71">
        <f t="shared" si="1"/>
        <v>27.21</v>
      </c>
      <c r="O36" s="60">
        <f t="shared" si="1"/>
        <v>12.47</v>
      </c>
      <c r="P36" s="60">
        <f t="shared" si="1"/>
        <v>18.39</v>
      </c>
      <c r="Q36" s="60">
        <f t="shared" si="1"/>
        <v>17.47</v>
      </c>
      <c r="R36" s="60">
        <f t="shared" si="1"/>
        <v>16.54</v>
      </c>
      <c r="S36" s="60">
        <f t="shared" si="1"/>
        <v>10.51</v>
      </c>
      <c r="T36" s="60">
        <f t="shared" si="1"/>
        <v>32.35</v>
      </c>
      <c r="U36" s="60">
        <f t="shared" si="1"/>
        <v>30.7</v>
      </c>
      <c r="V36" s="60">
        <f t="shared" si="1"/>
        <v>31.91</v>
      </c>
      <c r="W36" s="60">
        <f t="shared" si="1"/>
        <v>1.34</v>
      </c>
      <c r="X36" s="89">
        <f t="shared" si="1"/>
        <v>22.09</v>
      </c>
      <c r="Y36" s="60"/>
      <c r="Z36" s="60"/>
      <c r="AA36" s="60"/>
      <c r="AB36" s="60"/>
      <c r="AC36" s="60"/>
      <c r="AD36" s="60"/>
      <c r="AE36" s="60"/>
      <c r="AF36" s="60"/>
      <c r="AG36" s="60"/>
      <c r="AH36" s="60"/>
      <c r="AI36" s="60"/>
      <c r="AJ36" s="60"/>
      <c r="AK36" s="60"/>
      <c r="AL36" s="60"/>
      <c r="AM36" s="60"/>
      <c r="AN36" s="60"/>
      <c r="AO36" s="60"/>
      <c r="AP36" s="60">
        <f>IF(COUNTIF(AP8:AP34,"--") = 27,"--",ROUND(MAX(AP8:AP34),2))</f>
        <v>18.329999999999998</v>
      </c>
      <c r="AQ36" s="60">
        <f>IF(COUNTIF(AQ8:AQ34,"--") = 27,"--",ROUND(MAX(AQ8:AQ34),2))</f>
        <v>20.74</v>
      </c>
      <c r="AR36" s="60">
        <f>IF(COUNTIF(AR8:AR34,"--") = 27,"--",ROUND(MAX(AR8:AR34),2))</f>
        <v>17.309999999999999</v>
      </c>
      <c r="AS36" s="60">
        <f>IF(COUNTIF(AS8:AS34,"--") = 27,"--",ROUND(MAX(AS8:AS34),2))</f>
        <v>16.260000000000002</v>
      </c>
      <c r="AT36" s="60">
        <f>IF(COUNTIF(AT8:AT34,"--") = 27,"--",ROUND(MAX(AT8:AT34),2))</f>
        <v>47.59</v>
      </c>
      <c r="AU36" s="913"/>
      <c r="AV36" s="913"/>
      <c r="AW36" s="913"/>
      <c r="AX36" s="913"/>
      <c r="AY36" s="913"/>
      <c r="AZ36" s="913"/>
      <c r="BA36" s="913"/>
      <c r="BB36" s="913"/>
      <c r="BC36" s="913"/>
      <c r="BD36" s="913"/>
      <c r="BE36" s="931"/>
    </row>
    <row r="37" spans="1:57" x14ac:dyDescent="0.35">
      <c r="A37" s="912" t="s">
        <v>95</v>
      </c>
      <c r="B37" s="927"/>
      <c r="C37" s="913"/>
      <c r="D37" s="913"/>
      <c r="E37" s="913"/>
      <c r="F37" s="913"/>
      <c r="G37" s="913"/>
      <c r="H37" s="913"/>
      <c r="I37" s="71">
        <f t="shared" ref="I37:X37" si="2">IF(COUNTIF(I8:I34,"--") = 27,"--",ROUND(MIN(I8:I34),2))</f>
        <v>-0.6</v>
      </c>
      <c r="J37" s="60">
        <f t="shared" si="2"/>
        <v>-3.76</v>
      </c>
      <c r="K37" s="60">
        <f t="shared" si="2"/>
        <v>-5.93</v>
      </c>
      <c r="L37" s="60">
        <f t="shared" si="2"/>
        <v>1.47</v>
      </c>
      <c r="M37" s="60">
        <f t="shared" si="2"/>
        <v>-4.34</v>
      </c>
      <c r="N37" s="71">
        <f t="shared" si="2"/>
        <v>-11.75</v>
      </c>
      <c r="O37" s="60">
        <f t="shared" si="2"/>
        <v>-10.23</v>
      </c>
      <c r="P37" s="60">
        <f t="shared" si="2"/>
        <v>7.11</v>
      </c>
      <c r="Q37" s="60">
        <f t="shared" si="2"/>
        <v>5.7</v>
      </c>
      <c r="R37" s="60">
        <f t="shared" si="2"/>
        <v>11.28</v>
      </c>
      <c r="S37" s="60">
        <f t="shared" si="2"/>
        <v>-2.14</v>
      </c>
      <c r="T37" s="60">
        <f t="shared" si="2"/>
        <v>4.4800000000000004</v>
      </c>
      <c r="U37" s="60">
        <f t="shared" si="2"/>
        <v>-14.08</v>
      </c>
      <c r="V37" s="60">
        <f t="shared" si="2"/>
        <v>-6.68</v>
      </c>
      <c r="W37" s="60">
        <f t="shared" si="2"/>
        <v>-4.24</v>
      </c>
      <c r="X37" s="89">
        <f t="shared" si="2"/>
        <v>-5.53</v>
      </c>
      <c r="Y37" s="60"/>
      <c r="Z37" s="60"/>
      <c r="AA37" s="60"/>
      <c r="AB37" s="60"/>
      <c r="AC37" s="60"/>
      <c r="AD37" s="60"/>
      <c r="AE37" s="60"/>
      <c r="AF37" s="60"/>
      <c r="AG37" s="60"/>
      <c r="AH37" s="60"/>
      <c r="AI37" s="60"/>
      <c r="AJ37" s="60"/>
      <c r="AK37" s="60"/>
      <c r="AL37" s="60"/>
      <c r="AM37" s="60"/>
      <c r="AN37" s="60"/>
      <c r="AO37" s="60"/>
      <c r="AP37" s="60">
        <f>IF(COUNTIF(AP8:AP34,"--") = 27,"--",ROUND(MIN(AP8:AP34),2))</f>
        <v>11.62</v>
      </c>
      <c r="AQ37" s="60">
        <f>IF(COUNTIF(AQ8:AQ34,"--") = 27,"--",ROUND(MIN(AQ8:AQ34),2))</f>
        <v>11.03</v>
      </c>
      <c r="AR37" s="60">
        <f>IF(COUNTIF(AR8:AR34,"--") = 27,"--",ROUND(MIN(AR8:AR34),2))</f>
        <v>6.01</v>
      </c>
      <c r="AS37" s="60">
        <f>IF(COUNTIF(AS8:AS34,"--") = 27,"--",ROUND(MIN(AS8:AS34),2))</f>
        <v>1.03</v>
      </c>
      <c r="AT37" s="60">
        <f>IF(COUNTIF(AT8:AT34,"--") = 27,"--",ROUND(MIN(AT8:AT34),2))</f>
        <v>-6.75</v>
      </c>
      <c r="AU37" s="913"/>
      <c r="AV37" s="913"/>
      <c r="AW37" s="913"/>
      <c r="AX37" s="913"/>
      <c r="AY37" s="913"/>
      <c r="AZ37" s="913"/>
      <c r="BA37" s="913"/>
      <c r="BB37" s="913"/>
      <c r="BC37" s="913"/>
      <c r="BD37" s="913"/>
      <c r="BE37" s="931"/>
    </row>
    <row r="38" spans="1:57" x14ac:dyDescent="0.35">
      <c r="A38" s="914" t="s">
        <v>96</v>
      </c>
      <c r="B38" s="928"/>
      <c r="C38" s="915"/>
      <c r="D38" s="915"/>
      <c r="E38" s="915"/>
      <c r="F38" s="915"/>
      <c r="G38" s="915"/>
      <c r="H38" s="915"/>
      <c r="I38" s="72">
        <f t="shared" ref="I38:X38" si="3">IFERROR(ROUND(MEDIAN(I8:I34),2),"--")</f>
        <v>0.09</v>
      </c>
      <c r="J38" s="61">
        <f t="shared" si="3"/>
        <v>-1.07</v>
      </c>
      <c r="K38" s="61">
        <f t="shared" si="3"/>
        <v>-2.38</v>
      </c>
      <c r="L38" s="61">
        <f t="shared" si="3"/>
        <v>5.57</v>
      </c>
      <c r="M38" s="61">
        <f t="shared" si="3"/>
        <v>5</v>
      </c>
      <c r="N38" s="72">
        <f t="shared" si="3"/>
        <v>4.6100000000000003</v>
      </c>
      <c r="O38" s="61">
        <f t="shared" si="3"/>
        <v>0.62</v>
      </c>
      <c r="P38" s="61">
        <f t="shared" si="3"/>
        <v>13.13</v>
      </c>
      <c r="Q38" s="61">
        <f t="shared" si="3"/>
        <v>11.83</v>
      </c>
      <c r="R38" s="61">
        <f t="shared" si="3"/>
        <v>14.25</v>
      </c>
      <c r="S38" s="61">
        <f t="shared" si="3"/>
        <v>0.9</v>
      </c>
      <c r="T38" s="61">
        <f t="shared" si="3"/>
        <v>14.35</v>
      </c>
      <c r="U38" s="61">
        <f t="shared" si="3"/>
        <v>-0.18</v>
      </c>
      <c r="V38" s="61">
        <f t="shared" si="3"/>
        <v>5.14</v>
      </c>
      <c r="W38" s="61">
        <f t="shared" si="3"/>
        <v>-2</v>
      </c>
      <c r="X38" s="90">
        <f t="shared" si="3"/>
        <v>13.33</v>
      </c>
      <c r="Y38" s="61"/>
      <c r="Z38" s="61"/>
      <c r="AA38" s="61"/>
      <c r="AB38" s="61"/>
      <c r="AC38" s="61"/>
      <c r="AD38" s="61"/>
      <c r="AE38" s="61"/>
      <c r="AF38" s="61"/>
      <c r="AG38" s="61"/>
      <c r="AH38" s="61"/>
      <c r="AI38" s="61"/>
      <c r="AJ38" s="61"/>
      <c r="AK38" s="61"/>
      <c r="AL38" s="61"/>
      <c r="AM38" s="61"/>
      <c r="AN38" s="61"/>
      <c r="AO38" s="61"/>
      <c r="AP38" s="61">
        <f>IFERROR(ROUND(MEDIAN(AP8:AP34),2),"--")</f>
        <v>14.94</v>
      </c>
      <c r="AQ38" s="61">
        <f>IFERROR(ROUND(MEDIAN(AQ8:AQ34),2),"--")</f>
        <v>14.9</v>
      </c>
      <c r="AR38" s="61">
        <f>IFERROR(ROUND(MEDIAN(AR8:AR34),2),"--")</f>
        <v>11.73</v>
      </c>
      <c r="AS38" s="61">
        <f>IFERROR(ROUND(MEDIAN(AS8:AS34),2),"--")</f>
        <v>7.66</v>
      </c>
      <c r="AT38" s="61">
        <f>IFERROR(ROUND(MEDIAN(AT8:AT34),2),"--")</f>
        <v>4.46</v>
      </c>
      <c r="AU38" s="915"/>
      <c r="AV38" s="915"/>
      <c r="AW38" s="915"/>
      <c r="AX38" s="915"/>
      <c r="AY38" s="915"/>
      <c r="AZ38" s="915"/>
      <c r="BA38" s="915"/>
      <c r="BB38" s="915"/>
      <c r="BC38" s="915"/>
      <c r="BD38" s="915"/>
      <c r="BE38" s="932"/>
    </row>
    <row r="39" spans="1:57" x14ac:dyDescent="0.35">
      <c r="A39" s="39" t="s">
        <v>7463</v>
      </c>
      <c r="B39" s="933"/>
      <c r="C39" s="933"/>
      <c r="D39" s="933"/>
      <c r="E39" s="933"/>
      <c r="F39" s="933"/>
      <c r="G39" s="933"/>
      <c r="H39" s="933"/>
      <c r="I39" s="933"/>
      <c r="J39" s="933"/>
      <c r="K39" s="933"/>
      <c r="L39" s="933"/>
      <c r="M39" s="933"/>
      <c r="N39" s="933"/>
      <c r="O39" s="933"/>
      <c r="P39" s="933"/>
      <c r="Q39" s="933"/>
      <c r="R39" s="933"/>
      <c r="S39" s="933"/>
      <c r="T39" s="933"/>
      <c r="U39" s="933"/>
      <c r="V39" s="933"/>
      <c r="W39" s="933"/>
      <c r="X39" s="933"/>
      <c r="Y39" s="933"/>
      <c r="Z39" s="933"/>
      <c r="AA39" s="933"/>
      <c r="AB39" s="933"/>
      <c r="AC39" s="933"/>
      <c r="AD39" s="933"/>
      <c r="AE39" s="933"/>
      <c r="AF39" s="933"/>
      <c r="AG39" s="933"/>
      <c r="AH39" s="933"/>
      <c r="AI39" s="933"/>
      <c r="AJ39" s="933"/>
      <c r="AK39" s="933"/>
      <c r="AL39" s="933"/>
      <c r="AM39" s="933"/>
      <c r="AN39" s="933"/>
      <c r="AO39" s="933"/>
      <c r="AP39" s="933"/>
      <c r="AQ39" s="933"/>
      <c r="AR39" s="933"/>
      <c r="AS39" s="933"/>
      <c r="AT39" s="933"/>
      <c r="AU39" s="933"/>
      <c r="AV39" s="933"/>
      <c r="AW39" s="933"/>
      <c r="AX39" s="933"/>
      <c r="AY39" s="933"/>
      <c r="AZ39" s="933"/>
      <c r="BA39" s="933"/>
      <c r="BB39" s="933"/>
      <c r="BC39" s="933"/>
      <c r="BD39" s="933"/>
      <c r="BE39" s="933"/>
    </row>
    <row r="40" spans="1:57" x14ac:dyDescent="0.35">
      <c r="A40" s="1005" t="s">
        <v>528</v>
      </c>
      <c r="B40" s="1006"/>
      <c r="C40" s="1007">
        <v>44468</v>
      </c>
      <c r="D40" s="1006"/>
      <c r="E40" s="1008">
        <v>30599.1</v>
      </c>
      <c r="F40" s="1006"/>
      <c r="G40" s="1009">
        <v>21.436</v>
      </c>
      <c r="H40" s="1011"/>
      <c r="I40" s="1010">
        <v>0.23380000000000001</v>
      </c>
      <c r="J40" s="1010">
        <v>-0.71330000000000005</v>
      </c>
      <c r="K40" s="1010">
        <v>-1.8318000000000001</v>
      </c>
      <c r="L40" s="1010">
        <v>4.8318000000000003</v>
      </c>
      <c r="M40" s="1010">
        <v>5.8933999999999997</v>
      </c>
      <c r="N40" s="1012">
        <v>5.5180999999999996</v>
      </c>
      <c r="O40" s="1010">
        <v>2.0065</v>
      </c>
      <c r="P40" s="1010">
        <v>16.312000000000001</v>
      </c>
      <c r="Q40" s="1010" t="s">
        <v>430</v>
      </c>
      <c r="R40" s="1010" t="s">
        <v>430</v>
      </c>
      <c r="S40" s="1010">
        <v>0.42630000000000001</v>
      </c>
      <c r="T40" s="1010">
        <v>15.030900000000001</v>
      </c>
      <c r="U40" s="1010">
        <v>-9.7900000000000001E-2</v>
      </c>
      <c r="V40" s="1010">
        <v>5.3056000000000001</v>
      </c>
      <c r="W40" s="1010">
        <v>-1.0752999999999999</v>
      </c>
      <c r="X40" s="1010">
        <v>16.651</v>
      </c>
      <c r="Y40" s="1011"/>
      <c r="Z40" s="1013" t="s">
        <v>7323</v>
      </c>
      <c r="AA40" s="1013" t="s">
        <v>7324</v>
      </c>
      <c r="AB40" s="1013" t="s">
        <v>7325</v>
      </c>
      <c r="AC40" s="1013" t="s">
        <v>7326</v>
      </c>
      <c r="AD40" s="1013" t="s">
        <v>7326</v>
      </c>
      <c r="AE40" s="1013" t="s">
        <v>7324</v>
      </c>
      <c r="AF40" s="1013" t="s">
        <v>7327</v>
      </c>
      <c r="AG40" s="1013" t="s">
        <v>7328</v>
      </c>
      <c r="AH40" s="1008" t="s">
        <v>430</v>
      </c>
      <c r="AI40" s="1008" t="s">
        <v>430</v>
      </c>
      <c r="AJ40" s="1013" t="s">
        <v>7329</v>
      </c>
      <c r="AK40" s="1013" t="s">
        <v>7326</v>
      </c>
      <c r="AL40" s="1013" t="s">
        <v>7326</v>
      </c>
      <c r="AM40" s="1013" t="s">
        <v>7327</v>
      </c>
      <c r="AN40" s="1013" t="s">
        <v>7378</v>
      </c>
      <c r="AO40" s="1006"/>
      <c r="AP40" s="1010" t="s">
        <v>430</v>
      </c>
      <c r="AQ40" s="1010" t="s">
        <v>430</v>
      </c>
      <c r="AR40" s="1010">
        <v>16.7</v>
      </c>
      <c r="AS40" s="1010">
        <v>9.01</v>
      </c>
      <c r="AT40" s="1010">
        <v>4.4400000000000004</v>
      </c>
      <c r="AU40" s="1014"/>
      <c r="AV40" s="1008" t="s">
        <v>430</v>
      </c>
      <c r="AW40" s="1008" t="s">
        <v>430</v>
      </c>
      <c r="AX40" s="1013" t="s">
        <v>7332</v>
      </c>
      <c r="AY40" s="1013" t="s">
        <v>7344</v>
      </c>
      <c r="AZ40" s="1013" t="s">
        <v>7326</v>
      </c>
      <c r="BA40" s="1010"/>
      <c r="BB40" s="1012">
        <v>15.040827545059599</v>
      </c>
      <c r="BC40" s="1016">
        <v>1.0078161578817999</v>
      </c>
      <c r="BD40" s="1016">
        <v>6.9370037180274305E-2</v>
      </c>
      <c r="BE40" s="1017">
        <v>0.32828085739188501</v>
      </c>
    </row>
    <row r="41" spans="1:57" x14ac:dyDescent="0.35">
      <c r="A41" s="1005" t="s">
        <v>759</v>
      </c>
      <c r="B41" s="1018"/>
      <c r="C41" s="1019">
        <v>41275</v>
      </c>
      <c r="D41" s="1018"/>
      <c r="E41" s="1020">
        <v>55570</v>
      </c>
      <c r="F41" s="1018"/>
      <c r="G41" s="1021">
        <v>95.591999999999999</v>
      </c>
      <c r="H41" s="1023"/>
      <c r="I41" s="1022">
        <v>0.14879999999999999</v>
      </c>
      <c r="J41" s="1022">
        <v>-1.4028</v>
      </c>
      <c r="K41" s="1022">
        <v>-3.0369000000000002</v>
      </c>
      <c r="L41" s="1022">
        <v>2.7341000000000002</v>
      </c>
      <c r="M41" s="1022">
        <v>0.49299999999999999</v>
      </c>
      <c r="N41" s="1024">
        <v>0.37059999999999998</v>
      </c>
      <c r="O41" s="1022">
        <v>1.5808</v>
      </c>
      <c r="P41" s="1022">
        <v>11.2906</v>
      </c>
      <c r="Q41" s="1022">
        <v>10.624000000000001</v>
      </c>
      <c r="R41" s="1022">
        <v>13.134499999999999</v>
      </c>
      <c r="S41" s="1022">
        <v>-1.0640000000000001</v>
      </c>
      <c r="T41" s="1022">
        <v>10.085900000000001</v>
      </c>
      <c r="U41" s="1022">
        <v>-2.9946000000000002</v>
      </c>
      <c r="V41" s="1022">
        <v>1.0262</v>
      </c>
      <c r="W41" s="1022">
        <v>-2.5962999999999998</v>
      </c>
      <c r="X41" s="1022">
        <v>15.434900000000001</v>
      </c>
      <c r="Y41" s="1023"/>
      <c r="Z41" s="1025" t="s">
        <v>7334</v>
      </c>
      <c r="AA41" s="1025" t="s">
        <v>7327</v>
      </c>
      <c r="AB41" s="1025" t="s">
        <v>7327</v>
      </c>
      <c r="AC41" s="1025" t="s">
        <v>7335</v>
      </c>
      <c r="AD41" s="1025" t="s">
        <v>7335</v>
      </c>
      <c r="AE41" s="1025" t="s">
        <v>7336</v>
      </c>
      <c r="AF41" s="1025" t="s">
        <v>7336</v>
      </c>
      <c r="AG41" s="1025" t="s">
        <v>7324</v>
      </c>
      <c r="AH41" s="1025" t="s">
        <v>7344</v>
      </c>
      <c r="AI41" s="1025" t="s">
        <v>7337</v>
      </c>
      <c r="AJ41" s="1025" t="s">
        <v>7335</v>
      </c>
      <c r="AK41" s="1025" t="s">
        <v>7330</v>
      </c>
      <c r="AL41" s="1025" t="s">
        <v>7329</v>
      </c>
      <c r="AM41" s="1025" t="s">
        <v>7329</v>
      </c>
      <c r="AN41" s="1025" t="s">
        <v>7325</v>
      </c>
      <c r="AO41" s="1018"/>
      <c r="AP41" s="1022">
        <v>13.23</v>
      </c>
      <c r="AQ41" s="1022">
        <v>13.22</v>
      </c>
      <c r="AR41" s="1022">
        <v>10.62</v>
      </c>
      <c r="AS41" s="1022">
        <v>5.45</v>
      </c>
      <c r="AT41" s="1022">
        <v>-2.25</v>
      </c>
      <c r="AU41" s="1026"/>
      <c r="AV41" s="1025" t="s">
        <v>7337</v>
      </c>
      <c r="AW41" s="1025" t="s">
        <v>7365</v>
      </c>
      <c r="AX41" s="1025" t="s">
        <v>7333</v>
      </c>
      <c r="AY41" s="1025" t="s">
        <v>7324</v>
      </c>
      <c r="AZ41" s="1025" t="s">
        <v>7330</v>
      </c>
      <c r="BA41" s="1027"/>
      <c r="BB41" s="1022">
        <v>13.149427743316</v>
      </c>
      <c r="BC41" s="1028">
        <v>0.96992543149991395</v>
      </c>
      <c r="BD41" s="1028">
        <v>4.7049457014485603E-2</v>
      </c>
      <c r="BE41" s="1029">
        <v>9.2182239508676905E-2</v>
      </c>
    </row>
    <row r="42" spans="1:57" x14ac:dyDescent="0.35">
      <c r="A42" s="1005" t="s">
        <v>1089</v>
      </c>
      <c r="B42" s="1018"/>
      <c r="C42" s="1019">
        <v>41275</v>
      </c>
      <c r="D42" s="1018"/>
      <c r="E42" s="1020">
        <v>11084.5</v>
      </c>
      <c r="F42" s="1018"/>
      <c r="G42" s="1021">
        <v>648.81299999999999</v>
      </c>
      <c r="H42" s="1023"/>
      <c r="I42" s="1022">
        <v>0.16059999999999999</v>
      </c>
      <c r="J42" s="1022">
        <v>-1.2030000000000001</v>
      </c>
      <c r="K42" s="1022">
        <v>-3.4908000000000001</v>
      </c>
      <c r="L42" s="1022">
        <v>3.5059999999999998</v>
      </c>
      <c r="M42" s="1022">
        <v>-0.20760000000000001</v>
      </c>
      <c r="N42" s="1024">
        <v>-1.45</v>
      </c>
      <c r="O42" s="1022">
        <v>-0.23469999999999999</v>
      </c>
      <c r="P42" s="1022">
        <v>10.157</v>
      </c>
      <c r="Q42" s="1022">
        <v>9.4077999999999999</v>
      </c>
      <c r="R42" s="1022">
        <v>12.6113</v>
      </c>
      <c r="S42" s="1022">
        <v>-0.14480000000000001</v>
      </c>
      <c r="T42" s="1022">
        <v>8.7280999999999995</v>
      </c>
      <c r="U42" s="1022">
        <v>-5.6628999999999996</v>
      </c>
      <c r="V42" s="1022">
        <v>-0.61609999999999998</v>
      </c>
      <c r="W42" s="1022">
        <v>-2.1316999999999999</v>
      </c>
      <c r="X42" s="1022">
        <v>13.748799999999999</v>
      </c>
      <c r="Y42" s="1023"/>
      <c r="Z42" s="1025" t="s">
        <v>7331</v>
      </c>
      <c r="AA42" s="1025" t="s">
        <v>7323</v>
      </c>
      <c r="AB42" s="1025" t="s">
        <v>7382</v>
      </c>
      <c r="AC42" s="1025" t="s">
        <v>7324</v>
      </c>
      <c r="AD42" s="1025" t="s">
        <v>7329</v>
      </c>
      <c r="AE42" s="1025" t="s">
        <v>7382</v>
      </c>
      <c r="AF42" s="1025" t="s">
        <v>7382</v>
      </c>
      <c r="AG42" s="1025" t="s">
        <v>7341</v>
      </c>
      <c r="AH42" s="1025" t="s">
        <v>7341</v>
      </c>
      <c r="AI42" s="1025" t="s">
        <v>7328</v>
      </c>
      <c r="AJ42" s="1025" t="s">
        <v>7340</v>
      </c>
      <c r="AK42" s="1025" t="s">
        <v>7324</v>
      </c>
      <c r="AL42" s="1025" t="s">
        <v>7336</v>
      </c>
      <c r="AM42" s="1025" t="s">
        <v>7336</v>
      </c>
      <c r="AN42" s="1025" t="s">
        <v>7323</v>
      </c>
      <c r="AO42" s="1018"/>
      <c r="AP42" s="1022">
        <v>12.96</v>
      </c>
      <c r="AQ42" s="1022">
        <v>12.41</v>
      </c>
      <c r="AR42" s="1022">
        <v>9.1300000000000008</v>
      </c>
      <c r="AS42" s="1022">
        <v>3.94</v>
      </c>
      <c r="AT42" s="1022">
        <v>-3.79</v>
      </c>
      <c r="AU42" s="1026"/>
      <c r="AV42" s="1025" t="s">
        <v>7328</v>
      </c>
      <c r="AW42" s="1025" t="s">
        <v>7343</v>
      </c>
      <c r="AX42" s="1025" t="s">
        <v>7339</v>
      </c>
      <c r="AY42" s="1025" t="s">
        <v>7464</v>
      </c>
      <c r="AZ42" s="1025" t="s">
        <v>7340</v>
      </c>
      <c r="BA42" s="1027"/>
      <c r="BB42" s="1022">
        <v>12.053541787605599</v>
      </c>
      <c r="BC42" s="1028">
        <v>0.98259744017578099</v>
      </c>
      <c r="BD42" s="1028">
        <v>4.0502588247033199E-2</v>
      </c>
      <c r="BE42" s="1029">
        <v>0.133739052889497</v>
      </c>
    </row>
    <row r="43" spans="1:57" x14ac:dyDescent="0.35">
      <c r="A43" s="1005" t="s">
        <v>1319</v>
      </c>
      <c r="B43" s="1018"/>
      <c r="C43" s="1019">
        <v>41275</v>
      </c>
      <c r="D43" s="1018"/>
      <c r="E43" s="1020">
        <v>32047.3</v>
      </c>
      <c r="F43" s="1018"/>
      <c r="G43" s="1021">
        <v>403.41199999999998</v>
      </c>
      <c r="H43" s="1023"/>
      <c r="I43" s="1022">
        <v>-2.9499999999999998E-2</v>
      </c>
      <c r="J43" s="1022">
        <v>-1.3654999999999999</v>
      </c>
      <c r="K43" s="1022">
        <v>-3.0156999999999998</v>
      </c>
      <c r="L43" s="1022">
        <v>4.5698999999999996</v>
      </c>
      <c r="M43" s="1022">
        <v>2.1644999999999999</v>
      </c>
      <c r="N43" s="1024">
        <v>3.1269</v>
      </c>
      <c r="O43" s="1022">
        <v>1.5584</v>
      </c>
      <c r="P43" s="1022">
        <v>13.0657</v>
      </c>
      <c r="Q43" s="1022">
        <v>13.421799999999999</v>
      </c>
      <c r="R43" s="1022">
        <v>15.174099999999999</v>
      </c>
      <c r="S43" s="1022">
        <v>-5.3499999999999999E-2</v>
      </c>
      <c r="T43" s="1022">
        <v>11.700200000000001</v>
      </c>
      <c r="U43" s="1022">
        <v>-0.7379</v>
      </c>
      <c r="V43" s="1022">
        <v>3.5257999999999998</v>
      </c>
      <c r="W43" s="1022">
        <v>-2.5356000000000001</v>
      </c>
      <c r="X43" s="1022">
        <v>16.337199999999999</v>
      </c>
      <c r="Y43" s="1023"/>
      <c r="Z43" s="1025" t="s">
        <v>7328</v>
      </c>
      <c r="AA43" s="1025" t="s">
        <v>7326</v>
      </c>
      <c r="AB43" s="1025" t="s">
        <v>7325</v>
      </c>
      <c r="AC43" s="1025" t="s">
        <v>7327</v>
      </c>
      <c r="AD43" s="1025" t="s">
        <v>7326</v>
      </c>
      <c r="AE43" s="1025" t="s">
        <v>7324</v>
      </c>
      <c r="AF43" s="1025" t="s">
        <v>7327</v>
      </c>
      <c r="AG43" s="1025" t="s">
        <v>7336</v>
      </c>
      <c r="AH43" s="1025" t="s">
        <v>7340</v>
      </c>
      <c r="AI43" s="1025" t="s">
        <v>7333</v>
      </c>
      <c r="AJ43" s="1025" t="s">
        <v>7329</v>
      </c>
      <c r="AK43" s="1025" t="s">
        <v>7326</v>
      </c>
      <c r="AL43" s="1025" t="s">
        <v>7324</v>
      </c>
      <c r="AM43" s="1025" t="s">
        <v>7325</v>
      </c>
      <c r="AN43" s="1025" t="s">
        <v>7329</v>
      </c>
      <c r="AO43" s="1018"/>
      <c r="AP43" s="1022">
        <v>15.97</v>
      </c>
      <c r="AQ43" s="1022">
        <v>16.25</v>
      </c>
      <c r="AR43" s="1022">
        <v>13.01</v>
      </c>
      <c r="AS43" s="1022">
        <v>6.99</v>
      </c>
      <c r="AT43" s="1022">
        <v>1.1100000000000001</v>
      </c>
      <c r="AU43" s="1026"/>
      <c r="AV43" s="1025" t="s">
        <v>7343</v>
      </c>
      <c r="AW43" s="1025" t="s">
        <v>7465</v>
      </c>
      <c r="AX43" s="1025" t="s">
        <v>7324</v>
      </c>
      <c r="AY43" s="1025" t="s">
        <v>7327</v>
      </c>
      <c r="AZ43" s="1025" t="s">
        <v>7329</v>
      </c>
      <c r="BA43" s="1027"/>
      <c r="BB43" s="1022">
        <v>13.2748694126147</v>
      </c>
      <c r="BC43" s="1028">
        <v>0.92775408017514105</v>
      </c>
      <c r="BD43" s="1028">
        <v>5.7484162181268998E-2</v>
      </c>
      <c r="BE43" s="1029">
        <v>0.120429961992516</v>
      </c>
    </row>
    <row r="44" spans="1:57" x14ac:dyDescent="0.35">
      <c r="A44" s="1005" t="s">
        <v>1575</v>
      </c>
      <c r="B44" s="1030"/>
      <c r="C44" s="1019">
        <v>41275</v>
      </c>
      <c r="D44" s="1030"/>
      <c r="E44" s="1020">
        <v>70515.899999999994</v>
      </c>
      <c r="F44" s="1030"/>
      <c r="G44" s="1021">
        <v>170.52600000000001</v>
      </c>
      <c r="H44" s="1031"/>
      <c r="I44" s="1022">
        <v>-0.20599999999999999</v>
      </c>
      <c r="J44" s="1022">
        <v>-1.1993</v>
      </c>
      <c r="K44" s="1022">
        <v>-1.1031</v>
      </c>
      <c r="L44" s="1022">
        <v>5.8287000000000004</v>
      </c>
      <c r="M44" s="1022">
        <v>10.9415</v>
      </c>
      <c r="N44" s="1024">
        <v>7.2214</v>
      </c>
      <c r="O44" s="1022">
        <v>5.4142000000000001</v>
      </c>
      <c r="P44" s="1022">
        <v>17.228100000000001</v>
      </c>
      <c r="Q44" s="1022">
        <v>16.902799999999999</v>
      </c>
      <c r="R44" s="1022">
        <v>17.936499999999999</v>
      </c>
      <c r="S44" s="1022">
        <v>1.4474</v>
      </c>
      <c r="T44" s="1022">
        <v>19.924900000000001</v>
      </c>
      <c r="U44" s="1022">
        <v>7.3611000000000004</v>
      </c>
      <c r="V44" s="1022">
        <v>8.6166999999999998</v>
      </c>
      <c r="W44" s="1022">
        <v>-2.0326</v>
      </c>
      <c r="X44" s="1022">
        <v>20.073899999999998</v>
      </c>
      <c r="Y44" s="1031"/>
      <c r="Z44" s="1025" t="s">
        <v>7346</v>
      </c>
      <c r="AA44" s="1025" t="s">
        <v>7347</v>
      </c>
      <c r="AB44" s="1025" t="s">
        <v>7348</v>
      </c>
      <c r="AC44" s="1025" t="s">
        <v>7349</v>
      </c>
      <c r="AD44" s="1025" t="s">
        <v>7350</v>
      </c>
      <c r="AE44" s="1025" t="s">
        <v>7351</v>
      </c>
      <c r="AF44" s="1025" t="s">
        <v>7346</v>
      </c>
      <c r="AG44" s="1025" t="s">
        <v>7350</v>
      </c>
      <c r="AH44" s="1025" t="s">
        <v>7348</v>
      </c>
      <c r="AI44" s="1025" t="s">
        <v>7376</v>
      </c>
      <c r="AJ44" s="1025" t="s">
        <v>7349</v>
      </c>
      <c r="AK44" s="1025" t="s">
        <v>7346</v>
      </c>
      <c r="AL44" s="1025" t="s">
        <v>7354</v>
      </c>
      <c r="AM44" s="1025" t="s">
        <v>7351</v>
      </c>
      <c r="AN44" s="1025" t="s">
        <v>7352</v>
      </c>
      <c r="AO44" s="1030"/>
      <c r="AP44" s="1022">
        <v>19.690000000000001</v>
      </c>
      <c r="AQ44" s="1022">
        <v>21.14</v>
      </c>
      <c r="AR44" s="1022">
        <v>17.399999999999999</v>
      </c>
      <c r="AS44" s="1022">
        <v>12.79</v>
      </c>
      <c r="AT44" s="1022">
        <v>12.23</v>
      </c>
      <c r="AU44" s="1026"/>
      <c r="AV44" s="1025" t="s">
        <v>7373</v>
      </c>
      <c r="AW44" s="1025" t="s">
        <v>7350</v>
      </c>
      <c r="AX44" s="1025" t="s">
        <v>7348</v>
      </c>
      <c r="AY44" s="1025" t="s">
        <v>7346</v>
      </c>
      <c r="AZ44" s="1025" t="s">
        <v>7350</v>
      </c>
      <c r="BA44" s="1027"/>
      <c r="BB44" s="1022">
        <v>15.563285722792701</v>
      </c>
      <c r="BC44" s="1028">
        <v>0.90697192460093901</v>
      </c>
      <c r="BD44" s="1028">
        <v>7.24042929217876E-2</v>
      </c>
      <c r="BE44" s="1029">
        <v>0.204179751198099</v>
      </c>
    </row>
    <row r="45" spans="1:57" x14ac:dyDescent="0.35">
      <c r="A45" s="1005" t="s">
        <v>1807</v>
      </c>
      <c r="B45" s="1030"/>
      <c r="C45" s="1019">
        <v>41275</v>
      </c>
      <c r="D45" s="1030"/>
      <c r="E45" s="1020">
        <v>19480.400000000001</v>
      </c>
      <c r="F45" s="1030"/>
      <c r="G45" s="1021">
        <v>326.76600000000002</v>
      </c>
      <c r="H45" s="1031"/>
      <c r="I45" s="1022">
        <v>-0.28470000000000001</v>
      </c>
      <c r="J45" s="1022">
        <v>-0.77280000000000004</v>
      </c>
      <c r="K45" s="1022">
        <v>-0.44819999999999999</v>
      </c>
      <c r="L45" s="1022">
        <v>9.2942999999999998</v>
      </c>
      <c r="M45" s="1022">
        <v>18.031700000000001</v>
      </c>
      <c r="N45" s="1024">
        <v>6.0712000000000002</v>
      </c>
      <c r="O45" s="1022">
        <v>-0.34160000000000001</v>
      </c>
      <c r="P45" s="1022">
        <v>11.764200000000001</v>
      </c>
      <c r="Q45" s="1022">
        <v>13.215400000000001</v>
      </c>
      <c r="R45" s="1022">
        <v>17.37</v>
      </c>
      <c r="S45" s="1022">
        <v>3.7850000000000001</v>
      </c>
      <c r="T45" s="1022">
        <v>26.6952</v>
      </c>
      <c r="U45" s="1022">
        <v>10.940799999999999</v>
      </c>
      <c r="V45" s="1022">
        <v>9.4334000000000007</v>
      </c>
      <c r="W45" s="1022">
        <v>-1.4795</v>
      </c>
      <c r="X45" s="1022">
        <v>18.922599999999999</v>
      </c>
      <c r="Y45" s="1031"/>
      <c r="Z45" s="1025" t="s">
        <v>7356</v>
      </c>
      <c r="AA45" s="1025" t="s">
        <v>7357</v>
      </c>
      <c r="AB45" s="1025" t="s">
        <v>7356</v>
      </c>
      <c r="AC45" s="1025" t="s">
        <v>7358</v>
      </c>
      <c r="AD45" s="1025" t="s">
        <v>7359</v>
      </c>
      <c r="AE45" s="1025" t="s">
        <v>7360</v>
      </c>
      <c r="AF45" s="1025" t="s">
        <v>7360</v>
      </c>
      <c r="AG45" s="1025" t="s">
        <v>7326</v>
      </c>
      <c r="AH45" s="1025" t="s">
        <v>7335</v>
      </c>
      <c r="AI45" s="1025" t="s">
        <v>7466</v>
      </c>
      <c r="AJ45" s="1025" t="s">
        <v>7361</v>
      </c>
      <c r="AK45" s="1025" t="s">
        <v>7358</v>
      </c>
      <c r="AL45" s="1025" t="s">
        <v>7361</v>
      </c>
      <c r="AM45" s="1025" t="s">
        <v>7359</v>
      </c>
      <c r="AN45" s="1025" t="s">
        <v>7357</v>
      </c>
      <c r="AO45" s="1030"/>
      <c r="AP45" s="1022">
        <v>19.04</v>
      </c>
      <c r="AQ45" s="1022">
        <v>19.600000000000001</v>
      </c>
      <c r="AR45" s="1022">
        <v>13</v>
      </c>
      <c r="AS45" s="1022">
        <v>8.83</v>
      </c>
      <c r="AT45" s="1022">
        <v>19.690000000000001</v>
      </c>
      <c r="AU45" s="1026"/>
      <c r="AV45" s="1025" t="s">
        <v>7362</v>
      </c>
      <c r="AW45" s="1025" t="s">
        <v>7363</v>
      </c>
      <c r="AX45" s="1025" t="s">
        <v>7335</v>
      </c>
      <c r="AY45" s="1025" t="s">
        <v>7327</v>
      </c>
      <c r="AZ45" s="1025" t="s">
        <v>7359</v>
      </c>
      <c r="BA45" s="1027"/>
      <c r="BB45" s="1022">
        <v>17.134306813700601</v>
      </c>
      <c r="BC45" s="1028">
        <v>0.82751082655326202</v>
      </c>
      <c r="BD45" s="1028">
        <v>4.3788237484332797E-2</v>
      </c>
      <c r="BE45" s="1029">
        <v>-0.144033164202058</v>
      </c>
    </row>
    <row r="46" spans="1:57" x14ac:dyDescent="0.35">
      <c r="A46" s="1005" t="s">
        <v>2022</v>
      </c>
      <c r="B46" s="1030"/>
      <c r="C46" s="1019">
        <v>46049</v>
      </c>
      <c r="D46" s="1030"/>
      <c r="E46" s="1020">
        <v>264.892</v>
      </c>
      <c r="F46" s="1030"/>
      <c r="G46" s="1021">
        <v>9.64</v>
      </c>
      <c r="H46" s="1031"/>
      <c r="I46" s="1022">
        <v>0.1038</v>
      </c>
      <c r="J46" s="1022">
        <v>-1.0368999999999999</v>
      </c>
      <c r="K46" s="1022">
        <v>-3.4358</v>
      </c>
      <c r="L46" s="1022">
        <v>3.1899000000000002</v>
      </c>
      <c r="M46" s="1022">
        <v>-0.37209999999999999</v>
      </c>
      <c r="N46" s="1024" t="s">
        <v>430</v>
      </c>
      <c r="O46" s="1022" t="s">
        <v>430</v>
      </c>
      <c r="P46" s="1022" t="s">
        <v>430</v>
      </c>
      <c r="Q46" s="1022" t="s">
        <v>430</v>
      </c>
      <c r="R46" s="1022" t="s">
        <v>430</v>
      </c>
      <c r="S46" s="1022">
        <v>-0.44409999999999999</v>
      </c>
      <c r="T46" s="1022">
        <v>8.7177000000000007</v>
      </c>
      <c r="U46" s="1022" t="s">
        <v>430</v>
      </c>
      <c r="V46" s="1022" t="s">
        <v>430</v>
      </c>
      <c r="W46" s="1022">
        <v>-2.1717</v>
      </c>
      <c r="X46" s="1022">
        <v>-3.6</v>
      </c>
      <c r="Y46" s="1031"/>
      <c r="Z46" s="1025" t="s">
        <v>7404</v>
      </c>
      <c r="AA46" s="1025" t="s">
        <v>7365</v>
      </c>
      <c r="AB46" s="1025" t="s">
        <v>7365</v>
      </c>
      <c r="AC46" s="1025" t="s">
        <v>7338</v>
      </c>
      <c r="AD46" s="1025" t="s">
        <v>7365</v>
      </c>
      <c r="AE46" s="1020" t="s">
        <v>430</v>
      </c>
      <c r="AF46" s="1020" t="s">
        <v>430</v>
      </c>
      <c r="AG46" s="1020" t="s">
        <v>430</v>
      </c>
      <c r="AH46" s="1020" t="s">
        <v>430</v>
      </c>
      <c r="AI46" s="1020" t="s">
        <v>430</v>
      </c>
      <c r="AJ46" s="1025" t="s">
        <v>7367</v>
      </c>
      <c r="AK46" s="1025" t="s">
        <v>7366</v>
      </c>
      <c r="AL46" s="1020" t="s">
        <v>430</v>
      </c>
      <c r="AM46" s="1020" t="s">
        <v>430</v>
      </c>
      <c r="AN46" s="1025" t="s">
        <v>7367</v>
      </c>
      <c r="AO46" s="1030"/>
      <c r="AP46" s="1022" t="s">
        <v>430</v>
      </c>
      <c r="AQ46" s="1022" t="s">
        <v>430</v>
      </c>
      <c r="AR46" s="1022" t="s">
        <v>430</v>
      </c>
      <c r="AS46" s="1022" t="s">
        <v>430</v>
      </c>
      <c r="AT46" s="1022" t="s">
        <v>430</v>
      </c>
      <c r="AU46" s="1026"/>
      <c r="AV46" s="1020" t="s">
        <v>430</v>
      </c>
      <c r="AW46" s="1020" t="s">
        <v>430</v>
      </c>
      <c r="AX46" s="1020" t="s">
        <v>430</v>
      </c>
      <c r="AY46" s="1020" t="s">
        <v>430</v>
      </c>
      <c r="AZ46" s="1020" t="s">
        <v>430</v>
      </c>
      <c r="BA46" s="1027"/>
      <c r="BB46" s="1022">
        <v>11.8794991566474</v>
      </c>
      <c r="BC46" s="1032">
        <v>0.79410984270990803</v>
      </c>
      <c r="BD46" s="1032">
        <v>-8.1189420636355494E-2</v>
      </c>
      <c r="BE46" s="1033">
        <v>-0.36993514204837402</v>
      </c>
    </row>
    <row r="47" spans="1:57" x14ac:dyDescent="0.35">
      <c r="A47" s="1005" t="s">
        <v>2130</v>
      </c>
      <c r="B47" s="1018"/>
      <c r="C47" s="1019">
        <v>43662</v>
      </c>
      <c r="D47" s="1018"/>
      <c r="E47" s="1020">
        <v>4460.28</v>
      </c>
      <c r="F47" s="1018"/>
      <c r="G47" s="1021">
        <v>30.113</v>
      </c>
      <c r="H47" s="1023"/>
      <c r="I47" s="1022">
        <v>0.14299999999999999</v>
      </c>
      <c r="J47" s="1022">
        <v>-1.5465</v>
      </c>
      <c r="K47" s="1022">
        <v>-3.5920999999999998</v>
      </c>
      <c r="L47" s="1022">
        <v>5.3712999999999997</v>
      </c>
      <c r="M47" s="1022">
        <v>4.5590000000000002</v>
      </c>
      <c r="N47" s="1024">
        <v>7.2209000000000003</v>
      </c>
      <c r="O47" s="1022">
        <v>4.7613000000000003</v>
      </c>
      <c r="P47" s="1022">
        <v>14.3749</v>
      </c>
      <c r="Q47" s="1022">
        <v>12.3683</v>
      </c>
      <c r="R47" s="1022" t="s">
        <v>430</v>
      </c>
      <c r="S47" s="1022">
        <v>0.3165</v>
      </c>
      <c r="T47" s="1022">
        <v>14.2331</v>
      </c>
      <c r="U47" s="1022">
        <v>0.73929999999999996</v>
      </c>
      <c r="V47" s="1022">
        <v>7.7080000000000002</v>
      </c>
      <c r="W47" s="1022">
        <v>-2.9177</v>
      </c>
      <c r="X47" s="1022">
        <v>16.647500000000001</v>
      </c>
      <c r="Y47" s="1023"/>
      <c r="Z47" s="1025" t="s">
        <v>7376</v>
      </c>
      <c r="AA47" s="1025" t="s">
        <v>7369</v>
      </c>
      <c r="AB47" s="1025" t="s">
        <v>7349</v>
      </c>
      <c r="AC47" s="1025" t="s">
        <v>7351</v>
      </c>
      <c r="AD47" s="1025" t="s">
        <v>7348</v>
      </c>
      <c r="AE47" s="1025" t="s">
        <v>7371</v>
      </c>
      <c r="AF47" s="1025" t="s">
        <v>7371</v>
      </c>
      <c r="AG47" s="1025" t="s">
        <v>7368</v>
      </c>
      <c r="AH47" s="1025" t="s">
        <v>7368</v>
      </c>
      <c r="AI47" s="1020" t="s">
        <v>430</v>
      </c>
      <c r="AJ47" s="1025" t="s">
        <v>7369</v>
      </c>
      <c r="AK47" s="1025" t="s">
        <v>7350</v>
      </c>
      <c r="AL47" s="1025" t="s">
        <v>7352</v>
      </c>
      <c r="AM47" s="1025" t="s">
        <v>7354</v>
      </c>
      <c r="AN47" s="1025" t="s">
        <v>7374</v>
      </c>
      <c r="AO47" s="1018"/>
      <c r="AP47" s="1022" t="s">
        <v>430</v>
      </c>
      <c r="AQ47" s="1022">
        <v>15.69</v>
      </c>
      <c r="AR47" s="1022">
        <v>13.28</v>
      </c>
      <c r="AS47" s="1022">
        <v>10.08</v>
      </c>
      <c r="AT47" s="1022">
        <v>4.66</v>
      </c>
      <c r="AU47" s="1026"/>
      <c r="AV47" s="1020" t="s">
        <v>430</v>
      </c>
      <c r="AW47" s="1025" t="s">
        <v>7433</v>
      </c>
      <c r="AX47" s="1025" t="s">
        <v>7368</v>
      </c>
      <c r="AY47" s="1025" t="s">
        <v>7376</v>
      </c>
      <c r="AZ47" s="1025" t="s">
        <v>7350</v>
      </c>
      <c r="BA47" s="1027"/>
      <c r="BB47" s="1022">
        <v>13.1773316476636</v>
      </c>
      <c r="BC47" s="1028">
        <v>0.97499812723138601</v>
      </c>
      <c r="BD47" s="1028">
        <v>6.2922132670254205E-2</v>
      </c>
      <c r="BE47" s="1029">
        <v>0.29990107310314901</v>
      </c>
    </row>
    <row r="48" spans="1:57" x14ac:dyDescent="0.35">
      <c r="A48" s="1005" t="s">
        <v>2302</v>
      </c>
      <c r="B48" s="1018"/>
      <c r="C48" s="1019">
        <v>41275</v>
      </c>
      <c r="D48" s="1018"/>
      <c r="E48" s="1020">
        <v>5453.75</v>
      </c>
      <c r="F48" s="1018"/>
      <c r="G48" s="1021">
        <v>181.90899999999999</v>
      </c>
      <c r="H48" s="1023"/>
      <c r="I48" s="1022">
        <v>0.23749999999999999</v>
      </c>
      <c r="J48" s="1022">
        <v>-1.0767</v>
      </c>
      <c r="K48" s="1022">
        <v>-2.7063000000000001</v>
      </c>
      <c r="L48" s="1022">
        <v>4.2679999999999998</v>
      </c>
      <c r="M48" s="1022">
        <v>2.68</v>
      </c>
      <c r="N48" s="1024">
        <v>2.2254</v>
      </c>
      <c r="O48" s="1022">
        <v>0.61109999999999998</v>
      </c>
      <c r="P48" s="1022">
        <v>15.0191</v>
      </c>
      <c r="Q48" s="1022">
        <v>14.5152</v>
      </c>
      <c r="R48" s="1022">
        <v>16.238099999999999</v>
      </c>
      <c r="S48" s="1022">
        <v>0.4345</v>
      </c>
      <c r="T48" s="1022">
        <v>12.179399999999999</v>
      </c>
      <c r="U48" s="1022">
        <v>-2.2783000000000002</v>
      </c>
      <c r="V48" s="1022">
        <v>2.7890999999999999</v>
      </c>
      <c r="W48" s="1022">
        <v>-2.129</v>
      </c>
      <c r="X48" s="1022">
        <v>16.135899999999999</v>
      </c>
      <c r="Y48" s="1023"/>
      <c r="Z48" s="1025" t="s">
        <v>7377</v>
      </c>
      <c r="AA48" s="1025" t="s">
        <v>7383</v>
      </c>
      <c r="AB48" s="1025" t="s">
        <v>7340</v>
      </c>
      <c r="AC48" s="1025" t="s">
        <v>7340</v>
      </c>
      <c r="AD48" s="1025" t="s">
        <v>7336</v>
      </c>
      <c r="AE48" s="1025" t="s">
        <v>7340</v>
      </c>
      <c r="AF48" s="1025" t="s">
        <v>7378</v>
      </c>
      <c r="AG48" s="1025" t="s">
        <v>7383</v>
      </c>
      <c r="AH48" s="1025" t="s">
        <v>7341</v>
      </c>
      <c r="AI48" s="1025" t="s">
        <v>7377</v>
      </c>
      <c r="AJ48" s="1025" t="s">
        <v>7340</v>
      </c>
      <c r="AK48" s="1025" t="s">
        <v>7378</v>
      </c>
      <c r="AL48" s="1025" t="s">
        <v>7340</v>
      </c>
      <c r="AM48" s="1025" t="s">
        <v>7340</v>
      </c>
      <c r="AN48" s="1025" t="s">
        <v>7325</v>
      </c>
      <c r="AO48" s="1018"/>
      <c r="AP48" s="1022">
        <v>16.79</v>
      </c>
      <c r="AQ48" s="1022">
        <v>17.149999999999999</v>
      </c>
      <c r="AR48" s="1022">
        <v>13.95</v>
      </c>
      <c r="AS48" s="1022">
        <v>6.89</v>
      </c>
      <c r="AT48" s="1022">
        <v>1.1599999999999999</v>
      </c>
      <c r="AU48" s="1026"/>
      <c r="AV48" s="1025" t="s">
        <v>7467</v>
      </c>
      <c r="AW48" s="1025" t="s">
        <v>7343</v>
      </c>
      <c r="AX48" s="1025" t="s">
        <v>7378</v>
      </c>
      <c r="AY48" s="1025" t="s">
        <v>7340</v>
      </c>
      <c r="AZ48" s="1025" t="s">
        <v>7340</v>
      </c>
      <c r="BA48" s="1027"/>
      <c r="BB48" s="1022">
        <v>13.5072401002923</v>
      </c>
      <c r="BC48" s="1028">
        <v>1.00351789901329</v>
      </c>
      <c r="BD48" s="1028">
        <v>6.63875041781294E-2</v>
      </c>
      <c r="BE48" s="1029">
        <v>0.35198622858836898</v>
      </c>
    </row>
    <row r="49" spans="1:57" x14ac:dyDescent="0.35">
      <c r="A49" s="1005" t="s">
        <v>2486</v>
      </c>
      <c r="B49" s="1018"/>
      <c r="C49" s="1019">
        <v>41275</v>
      </c>
      <c r="D49" s="1018"/>
      <c r="E49" s="1020">
        <v>2492.81</v>
      </c>
      <c r="F49" s="1018"/>
      <c r="G49" s="1021">
        <v>85.028000000000006</v>
      </c>
      <c r="H49" s="1023"/>
      <c r="I49" s="1022">
        <v>-7.8700000000000006E-2</v>
      </c>
      <c r="J49" s="1022">
        <v>-0.155</v>
      </c>
      <c r="K49" s="1022">
        <v>0.77270000000000005</v>
      </c>
      <c r="L49" s="1022">
        <v>8.3352000000000004</v>
      </c>
      <c r="M49" s="1022">
        <v>12.7857</v>
      </c>
      <c r="N49" s="1024">
        <v>10.539400000000001</v>
      </c>
      <c r="O49" s="1022">
        <v>1.3665</v>
      </c>
      <c r="P49" s="1022">
        <v>16.282299999999999</v>
      </c>
      <c r="Q49" s="1022">
        <v>19.101800000000001</v>
      </c>
      <c r="R49" s="1022">
        <v>16.6129</v>
      </c>
      <c r="S49" s="1022">
        <v>2.5880000000000001</v>
      </c>
      <c r="T49" s="1022">
        <v>22.810700000000001</v>
      </c>
      <c r="U49" s="1022">
        <v>9.5736000000000008</v>
      </c>
      <c r="V49" s="1022">
        <v>12.2615</v>
      </c>
      <c r="W49" s="1022">
        <v>7.1000000000000004E-3</v>
      </c>
      <c r="X49" s="1022">
        <v>17.8125</v>
      </c>
      <c r="Y49" s="1023"/>
      <c r="Z49" s="1025" t="s">
        <v>7325</v>
      </c>
      <c r="AA49" s="1025" t="s">
        <v>7378</v>
      </c>
      <c r="AB49" s="1025" t="s">
        <v>7381</v>
      </c>
      <c r="AC49" s="1025" t="s">
        <v>7323</v>
      </c>
      <c r="AD49" s="1025" t="s">
        <v>7331</v>
      </c>
      <c r="AE49" s="1025" t="s">
        <v>7378</v>
      </c>
      <c r="AF49" s="1025" t="s">
        <v>7336</v>
      </c>
      <c r="AG49" s="1025" t="s">
        <v>7340</v>
      </c>
      <c r="AH49" s="1025" t="s">
        <v>7340</v>
      </c>
      <c r="AI49" s="1025" t="s">
        <v>7340</v>
      </c>
      <c r="AJ49" s="1025" t="s">
        <v>7323</v>
      </c>
      <c r="AK49" s="1025" t="s">
        <v>7382</v>
      </c>
      <c r="AL49" s="1025" t="s">
        <v>7340</v>
      </c>
      <c r="AM49" s="1025" t="s">
        <v>7331</v>
      </c>
      <c r="AN49" s="1025" t="s">
        <v>7383</v>
      </c>
      <c r="AO49" s="1018"/>
      <c r="AP49" s="1022">
        <v>19.43</v>
      </c>
      <c r="AQ49" s="1022">
        <v>22.48</v>
      </c>
      <c r="AR49" s="1022">
        <v>17.61</v>
      </c>
      <c r="AS49" s="1022">
        <v>10.91</v>
      </c>
      <c r="AT49" s="1022">
        <v>17.12</v>
      </c>
      <c r="AU49" s="1026"/>
      <c r="AV49" s="1025" t="s">
        <v>7378</v>
      </c>
      <c r="AW49" s="1025" t="s">
        <v>7378</v>
      </c>
      <c r="AX49" s="1025" t="s">
        <v>7336</v>
      </c>
      <c r="AY49" s="1025" t="s">
        <v>7331</v>
      </c>
      <c r="AZ49" s="1025" t="s">
        <v>7331</v>
      </c>
      <c r="BA49" s="1027"/>
      <c r="BB49" s="1022">
        <v>17.6420902327548</v>
      </c>
      <c r="BC49" s="1028">
        <v>1.0298607931853001</v>
      </c>
      <c r="BD49" s="1028">
        <v>5.8694175696926601E-2</v>
      </c>
      <c r="BE49" s="1029">
        <v>0.149476808382349</v>
      </c>
    </row>
    <row r="50" spans="1:57" x14ac:dyDescent="0.35">
      <c r="A50" s="1005" t="s">
        <v>4100</v>
      </c>
      <c r="B50" s="1018"/>
      <c r="C50" s="1019">
        <v>45889</v>
      </c>
      <c r="D50" s="1018"/>
      <c r="E50" s="1020">
        <v>1626.54</v>
      </c>
      <c r="F50" s="1018"/>
      <c r="G50" s="1021">
        <v>11.066000000000001</v>
      </c>
      <c r="H50" s="1023"/>
      <c r="I50" s="1022">
        <v>-0.6018</v>
      </c>
      <c r="J50" s="1022">
        <v>-1.1523000000000001</v>
      </c>
      <c r="K50" s="1022">
        <v>-3.7404000000000002</v>
      </c>
      <c r="L50" s="1022">
        <v>8.2990999999999993</v>
      </c>
      <c r="M50" s="1022">
        <v>9.0353999999999992</v>
      </c>
      <c r="N50" s="1024">
        <v>9.8034999999999997</v>
      </c>
      <c r="O50" s="1022" t="s">
        <v>430</v>
      </c>
      <c r="P50" s="1022" t="s">
        <v>430</v>
      </c>
      <c r="Q50" s="1022" t="s">
        <v>430</v>
      </c>
      <c r="R50" s="1022" t="s">
        <v>430</v>
      </c>
      <c r="S50" s="1022">
        <v>4.18</v>
      </c>
      <c r="T50" s="1022">
        <v>18.7849</v>
      </c>
      <c r="U50" s="1022">
        <v>4.5046999999999997</v>
      </c>
      <c r="V50" s="1022">
        <v>11.428900000000001</v>
      </c>
      <c r="W50" s="1022">
        <v>-2.5194000000000001</v>
      </c>
      <c r="X50" s="1022">
        <v>10.0519</v>
      </c>
      <c r="Y50" s="1023"/>
      <c r="Z50" s="1025" t="s">
        <v>7384</v>
      </c>
      <c r="AA50" s="1025" t="s">
        <v>7384</v>
      </c>
      <c r="AB50" s="1025" t="s">
        <v>7385</v>
      </c>
      <c r="AC50" s="1025" t="s">
        <v>7386</v>
      </c>
      <c r="AD50" s="1025" t="s">
        <v>7387</v>
      </c>
      <c r="AE50" s="1025" t="s">
        <v>7387</v>
      </c>
      <c r="AF50" s="1020" t="s">
        <v>430</v>
      </c>
      <c r="AG50" s="1020" t="s">
        <v>430</v>
      </c>
      <c r="AH50" s="1020" t="s">
        <v>430</v>
      </c>
      <c r="AI50" s="1020" t="s">
        <v>430</v>
      </c>
      <c r="AJ50" s="1025" t="s">
        <v>7386</v>
      </c>
      <c r="AK50" s="1025" t="s">
        <v>7387</v>
      </c>
      <c r="AL50" s="1025" t="s">
        <v>7387</v>
      </c>
      <c r="AM50" s="1025" t="s">
        <v>7387</v>
      </c>
      <c r="AN50" s="1025" t="s">
        <v>7384</v>
      </c>
      <c r="AO50" s="1018"/>
      <c r="AP50" s="1022" t="s">
        <v>430</v>
      </c>
      <c r="AQ50" s="1022" t="s">
        <v>430</v>
      </c>
      <c r="AR50" s="1022" t="s">
        <v>430</v>
      </c>
      <c r="AS50" s="1022" t="s">
        <v>430</v>
      </c>
      <c r="AT50" s="1022">
        <v>11.89</v>
      </c>
      <c r="AU50" s="1026"/>
      <c r="AV50" s="1020" t="s">
        <v>430</v>
      </c>
      <c r="AW50" s="1020" t="s">
        <v>430</v>
      </c>
      <c r="AX50" s="1020" t="s">
        <v>430</v>
      </c>
      <c r="AY50" s="1020" t="s">
        <v>430</v>
      </c>
      <c r="AZ50" s="1025" t="s">
        <v>7387</v>
      </c>
      <c r="BA50" s="1027"/>
      <c r="BB50" s="1022">
        <v>12.9523981245177</v>
      </c>
      <c r="BC50" s="1028">
        <v>1.1273076228502601</v>
      </c>
      <c r="BD50" s="1028">
        <v>3.2008259935024298E-2</v>
      </c>
      <c r="BE50" s="1029">
        <v>0.81396355582856195</v>
      </c>
    </row>
    <row r="51" spans="1:57" x14ac:dyDescent="0.35">
      <c r="A51" s="1005" t="s">
        <v>3953</v>
      </c>
      <c r="B51" s="1018"/>
      <c r="C51" s="1019">
        <v>44984</v>
      </c>
      <c r="D51" s="1018"/>
      <c r="E51" s="1020">
        <v>1543.72</v>
      </c>
      <c r="F51" s="1018"/>
      <c r="G51" s="1021">
        <v>16.881</v>
      </c>
      <c r="H51" s="1023"/>
      <c r="I51" s="1022">
        <v>0.28520000000000001</v>
      </c>
      <c r="J51" s="1022">
        <v>-1.2461</v>
      </c>
      <c r="K51" s="1022">
        <v>-2.7311999999999999</v>
      </c>
      <c r="L51" s="1022">
        <v>4.5068999999999999</v>
      </c>
      <c r="M51" s="1022">
        <v>2.6263000000000001</v>
      </c>
      <c r="N51" s="1024">
        <v>7.2081999999999997</v>
      </c>
      <c r="O51" s="1022">
        <v>7.5909000000000004</v>
      </c>
      <c r="P51" s="1022">
        <v>12.7142</v>
      </c>
      <c r="Q51" s="1022" t="s">
        <v>430</v>
      </c>
      <c r="R51" s="1022" t="s">
        <v>430</v>
      </c>
      <c r="S51" s="1022">
        <v>-1.8661000000000001</v>
      </c>
      <c r="T51" s="1022">
        <v>15.0794</v>
      </c>
      <c r="U51" s="1022">
        <v>-0.10059999999999999</v>
      </c>
      <c r="V51" s="1022">
        <v>7.0926</v>
      </c>
      <c r="W51" s="1022">
        <v>-2.4445000000000001</v>
      </c>
      <c r="X51" s="1022">
        <v>15.955500000000001</v>
      </c>
      <c r="Y51" s="1023"/>
      <c r="Z51" s="1025" t="s">
        <v>7468</v>
      </c>
      <c r="AA51" s="1025" t="s">
        <v>7469</v>
      </c>
      <c r="AB51" s="1025" t="s">
        <v>7390</v>
      </c>
      <c r="AC51" s="1025" t="s">
        <v>7391</v>
      </c>
      <c r="AD51" s="1025" t="s">
        <v>7470</v>
      </c>
      <c r="AE51" s="1025" t="s">
        <v>7393</v>
      </c>
      <c r="AF51" s="1025" t="s">
        <v>7394</v>
      </c>
      <c r="AG51" s="1025" t="s">
        <v>7352</v>
      </c>
      <c r="AH51" s="1020" t="s">
        <v>430</v>
      </c>
      <c r="AI51" s="1020" t="s">
        <v>430</v>
      </c>
      <c r="AJ51" s="1025" t="s">
        <v>7471</v>
      </c>
      <c r="AK51" s="1025" t="s">
        <v>7388</v>
      </c>
      <c r="AL51" s="1025" t="s">
        <v>7472</v>
      </c>
      <c r="AM51" s="1025" t="s">
        <v>7397</v>
      </c>
      <c r="AN51" s="1025" t="s">
        <v>7388</v>
      </c>
      <c r="AO51" s="1018"/>
      <c r="AP51" s="1022" t="s">
        <v>430</v>
      </c>
      <c r="AQ51" s="1022" t="s">
        <v>430</v>
      </c>
      <c r="AR51" s="1022" t="s">
        <v>430</v>
      </c>
      <c r="AS51" s="1022">
        <v>9.41</v>
      </c>
      <c r="AT51" s="1022">
        <v>1.94</v>
      </c>
      <c r="AU51" s="1026"/>
      <c r="AV51" s="1020" t="s">
        <v>430</v>
      </c>
      <c r="AW51" s="1020" t="s">
        <v>430</v>
      </c>
      <c r="AX51" s="1020" t="s">
        <v>430</v>
      </c>
      <c r="AY51" s="1025" t="s">
        <v>7346</v>
      </c>
      <c r="AZ51" s="1025" t="s">
        <v>7398</v>
      </c>
      <c r="BA51" s="1027"/>
      <c r="BB51" s="1022">
        <v>13.2393499754261</v>
      </c>
      <c r="BC51" s="1028">
        <v>0.94990047251118304</v>
      </c>
      <c r="BD51" s="1028">
        <v>5.1862362674989899E-2</v>
      </c>
      <c r="BE51" s="1029">
        <v>0.31296660638856799</v>
      </c>
    </row>
    <row r="52" spans="1:57" x14ac:dyDescent="0.35">
      <c r="A52" s="1005" t="s">
        <v>3998</v>
      </c>
      <c r="B52" s="1018"/>
      <c r="C52" s="1019">
        <v>44832</v>
      </c>
      <c r="D52" s="1018"/>
      <c r="E52" s="1020">
        <v>3494.07</v>
      </c>
      <c r="F52" s="1018"/>
      <c r="G52" s="1021">
        <v>18.254000000000001</v>
      </c>
      <c r="H52" s="1023"/>
      <c r="I52" s="1022">
        <v>5.4999999999999997E-3</v>
      </c>
      <c r="J52" s="1022">
        <v>-1.4416</v>
      </c>
      <c r="K52" s="1022">
        <v>-2.2753000000000001</v>
      </c>
      <c r="L52" s="1022">
        <v>7.1496000000000004</v>
      </c>
      <c r="M52" s="1022">
        <v>11.9328</v>
      </c>
      <c r="N52" s="1024">
        <v>5.1013000000000002</v>
      </c>
      <c r="O52" s="1022">
        <v>5.1585999999999999</v>
      </c>
      <c r="P52" s="1022">
        <v>15.4419</v>
      </c>
      <c r="Q52" s="1022" t="s">
        <v>430</v>
      </c>
      <c r="R52" s="1022" t="s">
        <v>430</v>
      </c>
      <c r="S52" s="1022">
        <v>2.7467999999999999</v>
      </c>
      <c r="T52" s="1022">
        <v>20.385100000000001</v>
      </c>
      <c r="U52" s="1022">
        <v>4.7154999999999996</v>
      </c>
      <c r="V52" s="1022">
        <v>7.4903000000000004</v>
      </c>
      <c r="W52" s="1022">
        <v>-1.8180000000000001</v>
      </c>
      <c r="X52" s="1022">
        <v>16.4419</v>
      </c>
      <c r="Y52" s="1023"/>
      <c r="Z52" s="1025" t="s">
        <v>7352</v>
      </c>
      <c r="AA52" s="1025" t="s">
        <v>7399</v>
      </c>
      <c r="AB52" s="1025" t="s">
        <v>7400</v>
      </c>
      <c r="AC52" s="1025" t="s">
        <v>7401</v>
      </c>
      <c r="AD52" s="1025" t="s">
        <v>7473</v>
      </c>
      <c r="AE52" s="1025" t="s">
        <v>7474</v>
      </c>
      <c r="AF52" s="1025" t="s">
        <v>7381</v>
      </c>
      <c r="AG52" s="1025" t="s">
        <v>7404</v>
      </c>
      <c r="AH52" s="1020" t="s">
        <v>430</v>
      </c>
      <c r="AI52" s="1020" t="s">
        <v>430</v>
      </c>
      <c r="AJ52" s="1025" t="s">
        <v>7405</v>
      </c>
      <c r="AK52" s="1025" t="s">
        <v>7402</v>
      </c>
      <c r="AL52" s="1025" t="s">
        <v>7406</v>
      </c>
      <c r="AM52" s="1025" t="s">
        <v>7475</v>
      </c>
      <c r="AN52" s="1025" t="s">
        <v>7407</v>
      </c>
      <c r="AO52" s="1018"/>
      <c r="AP52" s="1022" t="s">
        <v>430</v>
      </c>
      <c r="AQ52" s="1022" t="s">
        <v>430</v>
      </c>
      <c r="AR52" s="1022" t="s">
        <v>430</v>
      </c>
      <c r="AS52" s="1022">
        <v>11.88</v>
      </c>
      <c r="AT52" s="1022">
        <v>11.94</v>
      </c>
      <c r="AU52" s="1026"/>
      <c r="AV52" s="1020" t="s">
        <v>430</v>
      </c>
      <c r="AW52" s="1020" t="s">
        <v>430</v>
      </c>
      <c r="AX52" s="1020" t="s">
        <v>430</v>
      </c>
      <c r="AY52" s="1025" t="s">
        <v>7408</v>
      </c>
      <c r="AZ52" s="1025" t="s">
        <v>7406</v>
      </c>
      <c r="BA52" s="1027"/>
      <c r="BB52" s="1022">
        <v>13.3995236124182</v>
      </c>
      <c r="BC52" s="1028">
        <v>0.95072369455620298</v>
      </c>
      <c r="BD52" s="1028">
        <v>6.9165683268319206E-2</v>
      </c>
      <c r="BE52" s="1029">
        <v>0.41071902332396598</v>
      </c>
    </row>
    <row r="53" spans="1:57" x14ac:dyDescent="0.35">
      <c r="A53" s="1005" t="s">
        <v>3981</v>
      </c>
      <c r="B53" s="1018"/>
      <c r="C53" s="1019">
        <v>45246</v>
      </c>
      <c r="D53" s="1018"/>
      <c r="E53" s="1020">
        <v>1703.75</v>
      </c>
      <c r="F53" s="1018"/>
      <c r="G53" s="1021">
        <v>14.593</v>
      </c>
      <c r="H53" s="1023"/>
      <c r="I53" s="1022">
        <v>0.58589999999999998</v>
      </c>
      <c r="J53" s="1022">
        <v>1.37E-2</v>
      </c>
      <c r="K53" s="1022">
        <v>-3.8289</v>
      </c>
      <c r="L53" s="1022">
        <v>6.0614999999999997</v>
      </c>
      <c r="M53" s="1022">
        <v>8.5143000000000004</v>
      </c>
      <c r="N53" s="1024">
        <v>-1.8166</v>
      </c>
      <c r="O53" s="1022">
        <v>0.42059999999999997</v>
      </c>
      <c r="P53" s="1022" t="s">
        <v>430</v>
      </c>
      <c r="Q53" s="1022" t="s">
        <v>430</v>
      </c>
      <c r="R53" s="1022" t="s">
        <v>430</v>
      </c>
      <c r="S53" s="1022">
        <v>0.9617</v>
      </c>
      <c r="T53" s="1022">
        <v>15.7715</v>
      </c>
      <c r="U53" s="1022">
        <v>-2.1917</v>
      </c>
      <c r="V53" s="1022">
        <v>0.50280000000000002</v>
      </c>
      <c r="W53" s="1022">
        <v>-1.1515</v>
      </c>
      <c r="X53" s="1022">
        <v>14.3469</v>
      </c>
      <c r="Y53" s="1023"/>
      <c r="Z53" s="1025" t="s">
        <v>7409</v>
      </c>
      <c r="AA53" s="1025" t="s">
        <v>7410</v>
      </c>
      <c r="AB53" s="1025" t="s">
        <v>7411</v>
      </c>
      <c r="AC53" s="1025" t="s">
        <v>7412</v>
      </c>
      <c r="AD53" s="1025" t="s">
        <v>7476</v>
      </c>
      <c r="AE53" s="1025" t="s">
        <v>7414</v>
      </c>
      <c r="AF53" s="1025" t="s">
        <v>7415</v>
      </c>
      <c r="AG53" s="1020" t="s">
        <v>430</v>
      </c>
      <c r="AH53" s="1020" t="s">
        <v>430</v>
      </c>
      <c r="AI53" s="1020" t="s">
        <v>430</v>
      </c>
      <c r="AJ53" s="1025" t="s">
        <v>7416</v>
      </c>
      <c r="AK53" s="1025" t="s">
        <v>7413</v>
      </c>
      <c r="AL53" s="1025" t="s">
        <v>7393</v>
      </c>
      <c r="AM53" s="1025" t="s">
        <v>7414</v>
      </c>
      <c r="AN53" s="1025" t="s">
        <v>7417</v>
      </c>
      <c r="AO53" s="1018"/>
      <c r="AP53" s="1022" t="s">
        <v>430</v>
      </c>
      <c r="AQ53" s="1022" t="s">
        <v>430</v>
      </c>
      <c r="AR53" s="1022" t="s">
        <v>430</v>
      </c>
      <c r="AS53" s="1022" t="s">
        <v>430</v>
      </c>
      <c r="AT53" s="1022">
        <v>3.65</v>
      </c>
      <c r="AU53" s="1026"/>
      <c r="AV53" s="1020" t="s">
        <v>430</v>
      </c>
      <c r="AW53" s="1020" t="s">
        <v>430</v>
      </c>
      <c r="AX53" s="1020" t="s">
        <v>430</v>
      </c>
      <c r="AY53" s="1020" t="s">
        <v>430</v>
      </c>
      <c r="AZ53" s="1025" t="s">
        <v>7402</v>
      </c>
      <c r="BA53" s="1027"/>
      <c r="BB53" s="1022">
        <v>14.9023856174163</v>
      </c>
      <c r="BC53" s="1028">
        <v>0.98781439832810702</v>
      </c>
      <c r="BD53" s="1028">
        <v>5.0958104048884997E-2</v>
      </c>
      <c r="BE53" s="1029">
        <v>0.34502610003725198</v>
      </c>
    </row>
    <row r="54" spans="1:57" x14ac:dyDescent="0.35">
      <c r="A54" s="1005" t="s">
        <v>4144</v>
      </c>
      <c r="B54" s="1018"/>
      <c r="C54" s="1019">
        <v>45772</v>
      </c>
      <c r="D54" s="1018"/>
      <c r="E54" s="1020">
        <v>283.65199999999999</v>
      </c>
      <c r="F54" s="1018"/>
      <c r="G54" s="1021">
        <v>10.851000000000001</v>
      </c>
      <c r="H54" s="1023"/>
      <c r="I54" s="1022">
        <v>-9.2100000000000001E-2</v>
      </c>
      <c r="J54" s="1022">
        <v>-0.47689999999999999</v>
      </c>
      <c r="K54" s="1022">
        <v>-0.55900000000000005</v>
      </c>
      <c r="L54" s="1022">
        <v>1.8491</v>
      </c>
      <c r="M54" s="1022">
        <v>5.8117999999999999</v>
      </c>
      <c r="N54" s="1024">
        <v>6.7172000000000001</v>
      </c>
      <c r="O54" s="1022" t="s">
        <v>430</v>
      </c>
      <c r="P54" s="1022" t="s">
        <v>430</v>
      </c>
      <c r="Q54" s="1022" t="s">
        <v>430</v>
      </c>
      <c r="R54" s="1022" t="s">
        <v>430</v>
      </c>
      <c r="S54" s="1022">
        <v>-0.63190000000000002</v>
      </c>
      <c r="T54" s="1022">
        <v>11.246700000000001</v>
      </c>
      <c r="U54" s="1022">
        <v>5.1452999999999998</v>
      </c>
      <c r="V54" s="1022">
        <v>6.1429999999999998</v>
      </c>
      <c r="W54" s="1022">
        <v>-0.22070000000000001</v>
      </c>
      <c r="X54" s="1022">
        <v>6.1055999999999999</v>
      </c>
      <c r="Y54" s="1023"/>
      <c r="Z54" s="1025" t="s">
        <v>7418</v>
      </c>
      <c r="AA54" s="1025" t="s">
        <v>7419</v>
      </c>
      <c r="AB54" s="1025" t="s">
        <v>7420</v>
      </c>
      <c r="AC54" s="1025" t="s">
        <v>7421</v>
      </c>
      <c r="AD54" s="1025" t="s">
        <v>7421</v>
      </c>
      <c r="AE54" s="1025" t="s">
        <v>7422</v>
      </c>
      <c r="AF54" s="1020" t="s">
        <v>430</v>
      </c>
      <c r="AG54" s="1020" t="s">
        <v>430</v>
      </c>
      <c r="AH54" s="1020" t="s">
        <v>430</v>
      </c>
      <c r="AI54" s="1020" t="s">
        <v>430</v>
      </c>
      <c r="AJ54" s="1025" t="s">
        <v>7421</v>
      </c>
      <c r="AK54" s="1025" t="s">
        <v>7421</v>
      </c>
      <c r="AL54" s="1025" t="s">
        <v>7421</v>
      </c>
      <c r="AM54" s="1025" t="s">
        <v>7421</v>
      </c>
      <c r="AN54" s="1025" t="s">
        <v>7422</v>
      </c>
      <c r="AO54" s="1018"/>
      <c r="AP54" s="1022" t="s">
        <v>430</v>
      </c>
      <c r="AQ54" s="1022" t="s">
        <v>430</v>
      </c>
      <c r="AR54" s="1022" t="s">
        <v>430</v>
      </c>
      <c r="AS54" s="1022" t="s">
        <v>430</v>
      </c>
      <c r="AT54" s="1022">
        <v>7.25</v>
      </c>
      <c r="AU54" s="1026"/>
      <c r="AV54" s="1020" t="s">
        <v>430</v>
      </c>
      <c r="AW54" s="1020" t="s">
        <v>430</v>
      </c>
      <c r="AX54" s="1020" t="s">
        <v>430</v>
      </c>
      <c r="AY54" s="1020" t="s">
        <v>430</v>
      </c>
      <c r="AZ54" s="1025" t="s">
        <v>7421</v>
      </c>
      <c r="BA54" s="1027"/>
      <c r="BB54" s="1022">
        <v>11.4747734539602</v>
      </c>
      <c r="BC54" s="1028">
        <v>0.68310937354347701</v>
      </c>
      <c r="BD54" s="1028">
        <v>1.0679952519093599E-2</v>
      </c>
      <c r="BE54" s="1029">
        <v>-0.30961030810877199</v>
      </c>
    </row>
    <row r="55" spans="1:57" x14ac:dyDescent="0.35">
      <c r="A55" s="1005" t="s">
        <v>4091</v>
      </c>
      <c r="B55" s="1018"/>
      <c r="C55" s="1019">
        <v>44176</v>
      </c>
      <c r="D55" s="1018"/>
      <c r="E55" s="1020">
        <v>725.96900000000005</v>
      </c>
      <c r="F55" s="1018"/>
      <c r="G55" s="1021">
        <v>17.984000000000002</v>
      </c>
      <c r="H55" s="1023"/>
      <c r="I55" s="1022">
        <v>0.15040000000000001</v>
      </c>
      <c r="J55" s="1022">
        <v>-1.8875999999999999</v>
      </c>
      <c r="K55" s="1022">
        <v>-4.7709999999999999</v>
      </c>
      <c r="L55" s="1022">
        <v>3.6183000000000001</v>
      </c>
      <c r="M55" s="1022">
        <v>-0.18870000000000001</v>
      </c>
      <c r="N55" s="1024">
        <v>-3.1869000000000001</v>
      </c>
      <c r="O55" s="1022">
        <v>-1.8806</v>
      </c>
      <c r="P55" s="1022">
        <v>8.6732999999999993</v>
      </c>
      <c r="Q55" s="1022">
        <v>7.3547000000000002</v>
      </c>
      <c r="R55" s="1022" t="s">
        <v>430</v>
      </c>
      <c r="S55" s="1022">
        <v>-0.32150000000000001</v>
      </c>
      <c r="T55" s="1022">
        <v>8.2394999999999996</v>
      </c>
      <c r="U55" s="1022">
        <v>-6.3821000000000003</v>
      </c>
      <c r="V55" s="1022">
        <v>-2.1545000000000001</v>
      </c>
      <c r="W55" s="1022">
        <v>-3.2338</v>
      </c>
      <c r="X55" s="1022">
        <v>10.7331</v>
      </c>
      <c r="Y55" s="1023"/>
      <c r="Z55" s="1025" t="s">
        <v>7408</v>
      </c>
      <c r="AA55" s="1025" t="s">
        <v>7423</v>
      </c>
      <c r="AB55" s="1025" t="s">
        <v>7424</v>
      </c>
      <c r="AC55" s="1025" t="s">
        <v>7337</v>
      </c>
      <c r="AD55" s="1025" t="s">
        <v>7424</v>
      </c>
      <c r="AE55" s="1025" t="s">
        <v>7425</v>
      </c>
      <c r="AF55" s="1025" t="s">
        <v>7386</v>
      </c>
      <c r="AG55" s="1025" t="s">
        <v>7387</v>
      </c>
      <c r="AH55" s="1025" t="s">
        <v>7387</v>
      </c>
      <c r="AI55" s="1020" t="s">
        <v>430</v>
      </c>
      <c r="AJ55" s="1025" t="s">
        <v>7423</v>
      </c>
      <c r="AK55" s="1025" t="s">
        <v>7423</v>
      </c>
      <c r="AL55" s="1025" t="s">
        <v>7384</v>
      </c>
      <c r="AM55" s="1025" t="s">
        <v>7384</v>
      </c>
      <c r="AN55" s="1025" t="s">
        <v>7428</v>
      </c>
      <c r="AO55" s="1018"/>
      <c r="AP55" s="1022" t="s">
        <v>430</v>
      </c>
      <c r="AQ55" s="1022" t="s">
        <v>430</v>
      </c>
      <c r="AR55" s="1022">
        <v>7.65</v>
      </c>
      <c r="AS55" s="1022">
        <v>2.52</v>
      </c>
      <c r="AT55" s="1022">
        <v>-5.37</v>
      </c>
      <c r="AU55" s="1026"/>
      <c r="AV55" s="1020" t="s">
        <v>430</v>
      </c>
      <c r="AW55" s="1020" t="s">
        <v>430</v>
      </c>
      <c r="AX55" s="1025" t="s">
        <v>7387</v>
      </c>
      <c r="AY55" s="1025" t="s">
        <v>7429</v>
      </c>
      <c r="AZ55" s="1025" t="s">
        <v>7384</v>
      </c>
      <c r="BA55" s="1027"/>
      <c r="BB55" s="1022">
        <v>12.762173675613599</v>
      </c>
      <c r="BC55" s="1028">
        <v>0.95659357325008398</v>
      </c>
      <c r="BD55" s="1028">
        <v>3.1758702051064E-2</v>
      </c>
      <c r="BE55" s="1029">
        <v>-6.9774249069254807E-2</v>
      </c>
    </row>
    <row r="56" spans="1:57" x14ac:dyDescent="0.35">
      <c r="A56" s="1005" t="s">
        <v>4027</v>
      </c>
      <c r="B56" s="1018"/>
      <c r="C56" s="1019">
        <v>45271</v>
      </c>
      <c r="D56" s="1018"/>
      <c r="E56" s="1020">
        <v>773.45899999999995</v>
      </c>
      <c r="F56" s="1018"/>
      <c r="G56" s="1021">
        <v>18.109000000000002</v>
      </c>
      <c r="H56" s="1023"/>
      <c r="I56" s="1022">
        <v>0.75670000000000004</v>
      </c>
      <c r="J56" s="1022">
        <v>2.0857999999999999</v>
      </c>
      <c r="K56" s="1022">
        <v>3.8479000000000001</v>
      </c>
      <c r="L56" s="1022">
        <v>14.948600000000001</v>
      </c>
      <c r="M56" s="1022">
        <v>27.286100000000001</v>
      </c>
      <c r="N56" s="1024">
        <v>29.2577</v>
      </c>
      <c r="O56" s="1022">
        <v>14.288600000000001</v>
      </c>
      <c r="P56" s="1022" t="s">
        <v>430</v>
      </c>
      <c r="Q56" s="1022" t="s">
        <v>430</v>
      </c>
      <c r="R56" s="1022" t="s">
        <v>430</v>
      </c>
      <c r="S56" s="1022">
        <v>8.7758000000000003</v>
      </c>
      <c r="T56" s="1022">
        <v>32.618099999999998</v>
      </c>
      <c r="U56" s="1022">
        <v>32.134300000000003</v>
      </c>
      <c r="V56" s="1022">
        <v>33.912599999999998</v>
      </c>
      <c r="W56" s="1022">
        <v>1.3828</v>
      </c>
      <c r="X56" s="1022">
        <v>24.095600000000001</v>
      </c>
      <c r="Y56" s="1023"/>
      <c r="Z56" s="1025" t="s">
        <v>7430</v>
      </c>
      <c r="AA56" s="1025" t="s">
        <v>7431</v>
      </c>
      <c r="AB56" s="1025" t="s">
        <v>7431</v>
      </c>
      <c r="AC56" s="1025" t="s">
        <v>7432</v>
      </c>
      <c r="AD56" s="1025" t="s">
        <v>7432</v>
      </c>
      <c r="AE56" s="1025" t="s">
        <v>7430</v>
      </c>
      <c r="AF56" s="1025" t="s">
        <v>7415</v>
      </c>
      <c r="AG56" s="1020" t="s">
        <v>430</v>
      </c>
      <c r="AH56" s="1020" t="s">
        <v>430</v>
      </c>
      <c r="AI56" s="1020" t="s">
        <v>430</v>
      </c>
      <c r="AJ56" s="1025" t="s">
        <v>7432</v>
      </c>
      <c r="AK56" s="1025" t="s">
        <v>7432</v>
      </c>
      <c r="AL56" s="1025" t="s">
        <v>7431</v>
      </c>
      <c r="AM56" s="1025" t="s">
        <v>7430</v>
      </c>
      <c r="AN56" s="1025" t="s">
        <v>7431</v>
      </c>
      <c r="AO56" s="1018"/>
      <c r="AP56" s="1022" t="s">
        <v>430</v>
      </c>
      <c r="AQ56" s="1022" t="s">
        <v>430</v>
      </c>
      <c r="AR56" s="1022" t="s">
        <v>430</v>
      </c>
      <c r="AS56" s="1022" t="s">
        <v>430</v>
      </c>
      <c r="AT56" s="1022">
        <v>49.89</v>
      </c>
      <c r="AU56" s="1026"/>
      <c r="AV56" s="1020" t="s">
        <v>430</v>
      </c>
      <c r="AW56" s="1020" t="s">
        <v>430</v>
      </c>
      <c r="AX56" s="1020" t="s">
        <v>430</v>
      </c>
      <c r="AY56" s="1020" t="s">
        <v>430</v>
      </c>
      <c r="AZ56" s="1025" t="s">
        <v>7430</v>
      </c>
      <c r="BA56" s="1027"/>
      <c r="BB56" s="1022">
        <v>13.2704583858271</v>
      </c>
      <c r="BC56" s="1028">
        <v>0.91787835334052503</v>
      </c>
      <c r="BD56" s="1028">
        <v>0.10364497398924399</v>
      </c>
      <c r="BE56" s="1029">
        <v>0.48266712318394001</v>
      </c>
    </row>
    <row r="57" spans="1:57" x14ac:dyDescent="0.35">
      <c r="A57" s="1005" t="s">
        <v>4053</v>
      </c>
      <c r="B57" s="1018"/>
      <c r="C57" s="1019">
        <v>44614</v>
      </c>
      <c r="D57" s="1018"/>
      <c r="E57" s="1020">
        <v>3108.58</v>
      </c>
      <c r="F57" s="1018"/>
      <c r="G57" s="1021">
        <v>24.032</v>
      </c>
      <c r="H57" s="1023"/>
      <c r="I57" s="1022">
        <v>-0.2656</v>
      </c>
      <c r="J57" s="1022">
        <v>0.52290000000000003</v>
      </c>
      <c r="K57" s="1022">
        <v>0.34660000000000002</v>
      </c>
      <c r="L57" s="1022">
        <v>11.880800000000001</v>
      </c>
      <c r="M57" s="1022">
        <v>14.8812</v>
      </c>
      <c r="N57" s="1024">
        <v>18.407599999999999</v>
      </c>
      <c r="O57" s="1022">
        <v>9.5409000000000006</v>
      </c>
      <c r="P57" s="1022">
        <v>20.128299999999999</v>
      </c>
      <c r="Q57" s="1022" t="s">
        <v>430</v>
      </c>
      <c r="R57" s="1022" t="s">
        <v>430</v>
      </c>
      <c r="S57" s="1022">
        <v>7.9653</v>
      </c>
      <c r="T57" s="1022">
        <v>23.665900000000001</v>
      </c>
      <c r="U57" s="1022">
        <v>14.3673</v>
      </c>
      <c r="V57" s="1022">
        <v>19.639600000000002</v>
      </c>
      <c r="W57" s="1022">
        <v>-0.435</v>
      </c>
      <c r="X57" s="1022">
        <v>21.248799999999999</v>
      </c>
      <c r="Y57" s="1023"/>
      <c r="Z57" s="1025" t="s">
        <v>7433</v>
      </c>
      <c r="AA57" s="1025" t="s">
        <v>7434</v>
      </c>
      <c r="AB57" s="1025" t="s">
        <v>7435</v>
      </c>
      <c r="AC57" s="1025" t="s">
        <v>7435</v>
      </c>
      <c r="AD57" s="1025" t="s">
        <v>7436</v>
      </c>
      <c r="AE57" s="1025" t="s">
        <v>7437</v>
      </c>
      <c r="AF57" s="1025" t="s">
        <v>7438</v>
      </c>
      <c r="AG57" s="1025" t="s">
        <v>7440</v>
      </c>
      <c r="AH57" s="1020" t="s">
        <v>430</v>
      </c>
      <c r="AI57" s="1020" t="s">
        <v>430</v>
      </c>
      <c r="AJ57" s="1025" t="s">
        <v>7437</v>
      </c>
      <c r="AK57" s="1025" t="s">
        <v>7436</v>
      </c>
      <c r="AL57" s="1025" t="s">
        <v>7436</v>
      </c>
      <c r="AM57" s="1025" t="s">
        <v>7437</v>
      </c>
      <c r="AN57" s="1025" t="s">
        <v>7435</v>
      </c>
      <c r="AO57" s="1018"/>
      <c r="AP57" s="1022" t="s">
        <v>430</v>
      </c>
      <c r="AQ57" s="1022" t="s">
        <v>430</v>
      </c>
      <c r="AR57" s="1022" t="s">
        <v>430</v>
      </c>
      <c r="AS57" s="1022">
        <v>17.91</v>
      </c>
      <c r="AT57" s="1022">
        <v>26.08</v>
      </c>
      <c r="AU57" s="1026"/>
      <c r="AV57" s="1020" t="s">
        <v>430</v>
      </c>
      <c r="AW57" s="1020" t="s">
        <v>430</v>
      </c>
      <c r="AX57" s="1020" t="s">
        <v>430</v>
      </c>
      <c r="AY57" s="1025" t="s">
        <v>7440</v>
      </c>
      <c r="AZ57" s="1025" t="s">
        <v>7375</v>
      </c>
      <c r="BA57" s="1027"/>
      <c r="BB57" s="1022">
        <v>14.131629430991101</v>
      </c>
      <c r="BC57" s="1028">
        <v>0.89193955363532695</v>
      </c>
      <c r="BD57" s="1028">
        <v>8.8278507857910193E-2</v>
      </c>
      <c r="BE57" s="1029">
        <v>0.25332559204718402</v>
      </c>
    </row>
    <row r="58" spans="1:57" x14ac:dyDescent="0.35">
      <c r="A58" s="1005" t="s">
        <v>4112</v>
      </c>
      <c r="B58" s="1018"/>
      <c r="C58" s="1019">
        <v>45593</v>
      </c>
      <c r="D58" s="1018"/>
      <c r="E58" s="1020">
        <v>2281.52</v>
      </c>
      <c r="F58" s="1018"/>
      <c r="G58" s="1021">
        <v>12.872999999999999</v>
      </c>
      <c r="H58" s="1023"/>
      <c r="I58" s="1022">
        <v>-0.13189999999999999</v>
      </c>
      <c r="J58" s="1022">
        <v>0.49180000000000001</v>
      </c>
      <c r="K58" s="1022">
        <v>-1.0986</v>
      </c>
      <c r="L58" s="1022">
        <v>6.2215999999999996</v>
      </c>
      <c r="M58" s="1022">
        <v>17.561599999999999</v>
      </c>
      <c r="N58" s="1024">
        <v>20.5563</v>
      </c>
      <c r="O58" s="1022" t="s">
        <v>430</v>
      </c>
      <c r="P58" s="1022" t="s">
        <v>430</v>
      </c>
      <c r="Q58" s="1022" t="s">
        <v>430</v>
      </c>
      <c r="R58" s="1022" t="s">
        <v>430</v>
      </c>
      <c r="S58" s="1022">
        <v>1.9239999999999999</v>
      </c>
      <c r="T58" s="1022">
        <v>25.7743</v>
      </c>
      <c r="U58" s="1022">
        <v>17.6799</v>
      </c>
      <c r="V58" s="1022">
        <v>22.2972</v>
      </c>
      <c r="W58" s="1022">
        <v>-0.97689999999999999</v>
      </c>
      <c r="X58" s="1022">
        <v>14.472099999999999</v>
      </c>
      <c r="Y58" s="1023"/>
      <c r="Z58" s="1025" t="s">
        <v>7441</v>
      </c>
      <c r="AA58" s="1025" t="s">
        <v>7442</v>
      </c>
      <c r="AB58" s="1025" t="s">
        <v>7442</v>
      </c>
      <c r="AC58" s="1025" t="s">
        <v>7443</v>
      </c>
      <c r="AD58" s="1025" t="s">
        <v>7442</v>
      </c>
      <c r="AE58" s="1025" t="s">
        <v>7444</v>
      </c>
      <c r="AF58" s="1020" t="s">
        <v>430</v>
      </c>
      <c r="AG58" s="1020" t="s">
        <v>430</v>
      </c>
      <c r="AH58" s="1020" t="s">
        <v>430</v>
      </c>
      <c r="AI58" s="1020" t="s">
        <v>430</v>
      </c>
      <c r="AJ58" s="1025" t="s">
        <v>7443</v>
      </c>
      <c r="AK58" s="1025" t="s">
        <v>7442</v>
      </c>
      <c r="AL58" s="1025" t="s">
        <v>7444</v>
      </c>
      <c r="AM58" s="1025" t="s">
        <v>7444</v>
      </c>
      <c r="AN58" s="1025" t="s">
        <v>7444</v>
      </c>
      <c r="AO58" s="1018"/>
      <c r="AP58" s="1022" t="s">
        <v>430</v>
      </c>
      <c r="AQ58" s="1022" t="s">
        <v>430</v>
      </c>
      <c r="AR58" s="1022" t="s">
        <v>430</v>
      </c>
      <c r="AS58" s="1022" t="s">
        <v>430</v>
      </c>
      <c r="AT58" s="1022">
        <v>27</v>
      </c>
      <c r="AU58" s="1026"/>
      <c r="AV58" s="1020" t="s">
        <v>430</v>
      </c>
      <c r="AW58" s="1020" t="s">
        <v>430</v>
      </c>
      <c r="AX58" s="1020" t="s">
        <v>430</v>
      </c>
      <c r="AY58" s="1020" t="s">
        <v>430</v>
      </c>
      <c r="AZ58" s="1025" t="s">
        <v>7442</v>
      </c>
      <c r="BA58" s="1027"/>
      <c r="BB58" s="1022">
        <v>14.536387374804701</v>
      </c>
      <c r="BC58" s="1028">
        <v>0.95017742634194602</v>
      </c>
      <c r="BD58" s="1028">
        <v>5.3983579549896403E-2</v>
      </c>
      <c r="BE58" s="1029">
        <v>0.64751040106935398</v>
      </c>
    </row>
    <row r="59" spans="1:57" x14ac:dyDescent="0.35">
      <c r="A59" s="1005" t="s">
        <v>4207</v>
      </c>
      <c r="B59" s="1018"/>
      <c r="C59" s="1019">
        <v>43769</v>
      </c>
      <c r="D59" s="1018"/>
      <c r="E59" s="1020">
        <v>4286.04</v>
      </c>
      <c r="F59" s="1018"/>
      <c r="G59" s="1021">
        <v>39.353999999999999</v>
      </c>
      <c r="H59" s="1023"/>
      <c r="I59" s="1022" t="s">
        <v>430</v>
      </c>
      <c r="J59" s="1022">
        <v>-0.44519999999999998</v>
      </c>
      <c r="K59" s="1022">
        <v>-0.44019999999999998</v>
      </c>
      <c r="L59" s="1022">
        <v>9.1317000000000004</v>
      </c>
      <c r="M59" s="1022">
        <v>17.429099999999998</v>
      </c>
      <c r="N59" s="1024">
        <v>10.6097</v>
      </c>
      <c r="O59" s="1022">
        <v>9.5348000000000006</v>
      </c>
      <c r="P59" s="1022">
        <v>19.6538</v>
      </c>
      <c r="Q59" s="1022">
        <v>15.8291</v>
      </c>
      <c r="R59" s="1022" t="s">
        <v>430</v>
      </c>
      <c r="S59" s="1022">
        <v>4.0670999999999999</v>
      </c>
      <c r="T59" s="1022">
        <v>25.088200000000001</v>
      </c>
      <c r="U59" s="1022">
        <v>11.503399999999999</v>
      </c>
      <c r="V59" s="1022">
        <v>12.3245</v>
      </c>
      <c r="W59" s="1022">
        <v>-1.1554</v>
      </c>
      <c r="X59" s="1022">
        <v>22.094200000000001</v>
      </c>
      <c r="Y59" s="1023"/>
      <c r="Z59" s="1020" t="s">
        <v>430</v>
      </c>
      <c r="AA59" s="1025" t="s">
        <v>7445</v>
      </c>
      <c r="AB59" s="1025" t="s">
        <v>7445</v>
      </c>
      <c r="AC59" s="1025" t="s">
        <v>7445</v>
      </c>
      <c r="AD59" s="1025" t="s">
        <v>7445</v>
      </c>
      <c r="AE59" s="1025" t="s">
        <v>7445</v>
      </c>
      <c r="AF59" s="1025" t="s">
        <v>7445</v>
      </c>
      <c r="AG59" s="1025" t="s">
        <v>7445</v>
      </c>
      <c r="AH59" s="1025" t="s">
        <v>7445</v>
      </c>
      <c r="AI59" s="1020" t="s">
        <v>430</v>
      </c>
      <c r="AJ59" s="1025" t="s">
        <v>7445</v>
      </c>
      <c r="AK59" s="1025" t="s">
        <v>7445</v>
      </c>
      <c r="AL59" s="1025" t="s">
        <v>7445</v>
      </c>
      <c r="AM59" s="1025" t="s">
        <v>7445</v>
      </c>
      <c r="AN59" s="1025" t="s">
        <v>7445</v>
      </c>
      <c r="AO59" s="1018"/>
      <c r="AP59" s="1022" t="s">
        <v>430</v>
      </c>
      <c r="AQ59" s="1022" t="s">
        <v>430</v>
      </c>
      <c r="AR59" s="1022">
        <v>18.98</v>
      </c>
      <c r="AS59" s="1022">
        <v>16.28</v>
      </c>
      <c r="AT59" s="1022">
        <v>21.4</v>
      </c>
      <c r="AU59" s="1026"/>
      <c r="AV59" s="1020" t="s">
        <v>430</v>
      </c>
      <c r="AW59" s="1020" t="s">
        <v>430</v>
      </c>
      <c r="AX59" s="1025" t="s">
        <v>7445</v>
      </c>
      <c r="AY59" s="1025" t="s">
        <v>7445</v>
      </c>
      <c r="AZ59" s="1025" t="s">
        <v>7445</v>
      </c>
      <c r="BA59" s="1027"/>
      <c r="BB59" s="1022">
        <v>14.247700739067</v>
      </c>
      <c r="BC59" s="1028">
        <v>1.00788831763114</v>
      </c>
      <c r="BD59" s="1028">
        <v>8.6244147000415203E-2</v>
      </c>
      <c r="BE59" s="1029">
        <v>0.56250942475032994</v>
      </c>
    </row>
    <row r="60" spans="1:57" x14ac:dyDescent="0.35">
      <c r="A60" s="1005" t="s">
        <v>4083</v>
      </c>
      <c r="B60" s="1018"/>
      <c r="C60" s="1019">
        <v>45140</v>
      </c>
      <c r="D60" s="1018"/>
      <c r="E60" s="1020">
        <v>484.15199999999999</v>
      </c>
      <c r="F60" s="1018"/>
      <c r="G60" s="1021">
        <v>15.385999999999999</v>
      </c>
      <c r="H60" s="1023"/>
      <c r="I60" s="1022">
        <v>-0.3175</v>
      </c>
      <c r="J60" s="1022">
        <v>-0.75470000000000004</v>
      </c>
      <c r="K60" s="1022">
        <v>-2.1619999999999999</v>
      </c>
      <c r="L60" s="1022">
        <v>4.8377999999999997</v>
      </c>
      <c r="M60" s="1022">
        <v>1.9480999999999999</v>
      </c>
      <c r="N60" s="1024">
        <v>2.464</v>
      </c>
      <c r="O60" s="1022">
        <v>-1.3625</v>
      </c>
      <c r="P60" s="1022">
        <v>13.894</v>
      </c>
      <c r="Q60" s="1022" t="s">
        <v>430</v>
      </c>
      <c r="R60" s="1022" t="s">
        <v>430</v>
      </c>
      <c r="S60" s="1022">
        <v>1.0308999999999999</v>
      </c>
      <c r="T60" s="1022">
        <v>12.5283</v>
      </c>
      <c r="U60" s="1022">
        <v>-0.39489999999999997</v>
      </c>
      <c r="V60" s="1022">
        <v>3.8121999999999998</v>
      </c>
      <c r="W60" s="1022">
        <v>-2.3420999999999998</v>
      </c>
      <c r="X60" s="1022">
        <v>14.8622</v>
      </c>
      <c r="Y60" s="1023"/>
      <c r="Z60" s="1025" t="s">
        <v>7365</v>
      </c>
      <c r="AA60" s="1025" t="s">
        <v>7446</v>
      </c>
      <c r="AB60" s="1025" t="s">
        <v>7438</v>
      </c>
      <c r="AC60" s="1025" t="s">
        <v>7446</v>
      </c>
      <c r="AD60" s="1025" t="s">
        <v>7366</v>
      </c>
      <c r="AE60" s="1025" t="s">
        <v>7449</v>
      </c>
      <c r="AF60" s="1025" t="s">
        <v>7447</v>
      </c>
      <c r="AG60" s="1025" t="s">
        <v>7443</v>
      </c>
      <c r="AH60" s="1020" t="s">
        <v>430</v>
      </c>
      <c r="AI60" s="1020" t="s">
        <v>430</v>
      </c>
      <c r="AJ60" s="1025" t="s">
        <v>7448</v>
      </c>
      <c r="AK60" s="1025" t="s">
        <v>7449</v>
      </c>
      <c r="AL60" s="1025" t="s">
        <v>7446</v>
      </c>
      <c r="AM60" s="1025" t="s">
        <v>7446</v>
      </c>
      <c r="AN60" s="1025" t="s">
        <v>7449</v>
      </c>
      <c r="AO60" s="1018"/>
      <c r="AP60" s="1022" t="s">
        <v>430</v>
      </c>
      <c r="AQ60" s="1022" t="s">
        <v>430</v>
      </c>
      <c r="AR60" s="1022" t="s">
        <v>430</v>
      </c>
      <c r="AS60" s="1022">
        <v>5.07</v>
      </c>
      <c r="AT60" s="1022">
        <v>2.81</v>
      </c>
      <c r="AU60" s="1026"/>
      <c r="AV60" s="1020" t="s">
        <v>430</v>
      </c>
      <c r="AW60" s="1020" t="s">
        <v>430</v>
      </c>
      <c r="AX60" s="1020" t="s">
        <v>430</v>
      </c>
      <c r="AY60" s="1025" t="s">
        <v>7477</v>
      </c>
      <c r="AZ60" s="1025" t="s">
        <v>7446</v>
      </c>
      <c r="BA60" s="1027"/>
      <c r="BB60" s="1022">
        <v>14.271904194631301</v>
      </c>
      <c r="BC60" s="1028">
        <v>1.00223383617507</v>
      </c>
      <c r="BD60" s="1028">
        <v>5.7077275573217297E-2</v>
      </c>
      <c r="BE60" s="1029">
        <v>0.33518821128658399</v>
      </c>
    </row>
    <row r="61" spans="1:57" x14ac:dyDescent="0.35">
      <c r="A61" s="1005" t="s">
        <v>4190</v>
      </c>
      <c r="B61" s="1018"/>
      <c r="C61" s="1019">
        <v>45988</v>
      </c>
      <c r="D61" s="1018"/>
      <c r="E61" s="1020">
        <v>746.452</v>
      </c>
      <c r="F61" s="1018"/>
      <c r="G61" s="1021">
        <v>9.5640000000000001</v>
      </c>
      <c r="H61" s="1023"/>
      <c r="I61" s="1022">
        <v>0.25159999999999999</v>
      </c>
      <c r="J61" s="1022">
        <v>-0.86040000000000005</v>
      </c>
      <c r="K61" s="1022">
        <v>-5.8011999999999997</v>
      </c>
      <c r="L61" s="1022">
        <v>3.3498999999999999</v>
      </c>
      <c r="M61" s="1022">
        <v>-3.5790000000000002</v>
      </c>
      <c r="N61" s="1024" t="s">
        <v>430</v>
      </c>
      <c r="O61" s="1022" t="s">
        <v>430</v>
      </c>
      <c r="P61" s="1022" t="s">
        <v>430</v>
      </c>
      <c r="Q61" s="1022" t="s">
        <v>430</v>
      </c>
      <c r="R61" s="1022" t="s">
        <v>430</v>
      </c>
      <c r="S61" s="1022">
        <v>7.3200000000000001E-2</v>
      </c>
      <c r="T61" s="1022">
        <v>5.2145000000000001</v>
      </c>
      <c r="U61" s="1022">
        <v>-6.4096000000000002</v>
      </c>
      <c r="V61" s="1022" t="s">
        <v>430</v>
      </c>
      <c r="W61" s="1022">
        <v>-1.8371999999999999</v>
      </c>
      <c r="X61" s="1022">
        <v>-4.3600000000000003</v>
      </c>
      <c r="Y61" s="1023"/>
      <c r="Z61" s="1025" t="s">
        <v>7450</v>
      </c>
      <c r="AA61" s="1025" t="s">
        <v>7450</v>
      </c>
      <c r="AB61" s="1025" t="s">
        <v>7451</v>
      </c>
      <c r="AC61" s="1025" t="s">
        <v>7450</v>
      </c>
      <c r="AD61" s="1025" t="s">
        <v>7451</v>
      </c>
      <c r="AE61" s="1020" t="s">
        <v>430</v>
      </c>
      <c r="AF61" s="1020" t="s">
        <v>430</v>
      </c>
      <c r="AG61" s="1020" t="s">
        <v>430</v>
      </c>
      <c r="AH61" s="1020" t="s">
        <v>430</v>
      </c>
      <c r="AI61" s="1020" t="s">
        <v>430</v>
      </c>
      <c r="AJ61" s="1025" t="s">
        <v>7450</v>
      </c>
      <c r="AK61" s="1025" t="s">
        <v>7451</v>
      </c>
      <c r="AL61" s="1025" t="s">
        <v>7450</v>
      </c>
      <c r="AM61" s="1020" t="s">
        <v>430</v>
      </c>
      <c r="AN61" s="1025" t="s">
        <v>7450</v>
      </c>
      <c r="AO61" s="1018"/>
      <c r="AP61" s="1022" t="s">
        <v>430</v>
      </c>
      <c r="AQ61" s="1022" t="s">
        <v>430</v>
      </c>
      <c r="AR61" s="1022" t="s">
        <v>430</v>
      </c>
      <c r="AS61" s="1022" t="s">
        <v>430</v>
      </c>
      <c r="AT61" s="1022" t="s">
        <v>430</v>
      </c>
      <c r="AU61" s="1026"/>
      <c r="AV61" s="1020" t="s">
        <v>430</v>
      </c>
      <c r="AW61" s="1020" t="s">
        <v>430</v>
      </c>
      <c r="AX61" s="1020" t="s">
        <v>430</v>
      </c>
      <c r="AY61" s="1020" t="s">
        <v>430</v>
      </c>
      <c r="AZ61" s="1020" t="s">
        <v>430</v>
      </c>
      <c r="BA61" s="1027"/>
      <c r="BB61" s="1022">
        <v>16.2283030703619</v>
      </c>
      <c r="BC61" s="1028">
        <v>1.10713930076072</v>
      </c>
      <c r="BD61" s="1028">
        <v>-5.2127918075197198E-2</v>
      </c>
      <c r="BE61" s="1029">
        <v>0.14223276685654301</v>
      </c>
    </row>
    <row r="62" spans="1:57" x14ac:dyDescent="0.35">
      <c r="A62" s="1005" t="s">
        <v>4154</v>
      </c>
      <c r="B62" s="1018"/>
      <c r="C62" s="1019">
        <v>46078</v>
      </c>
      <c r="D62" s="1018"/>
      <c r="E62" s="1020">
        <v>749.33399999999995</v>
      </c>
      <c r="F62" s="1018"/>
      <c r="G62" s="1021">
        <v>10.423999999999999</v>
      </c>
      <c r="H62" s="1023"/>
      <c r="I62" s="1022">
        <v>0.4723</v>
      </c>
      <c r="J62" s="1022">
        <v>-1.3906000000000001</v>
      </c>
      <c r="K62" s="1022">
        <v>-2.2964000000000002</v>
      </c>
      <c r="L62" s="1022">
        <v>4.9854000000000003</v>
      </c>
      <c r="M62" s="1022">
        <v>4.3860999999999999</v>
      </c>
      <c r="N62" s="1024" t="s">
        <v>430</v>
      </c>
      <c r="O62" s="1022" t="s">
        <v>430</v>
      </c>
      <c r="P62" s="1022" t="s">
        <v>430</v>
      </c>
      <c r="Q62" s="1022" t="s">
        <v>430</v>
      </c>
      <c r="R62" s="1022" t="s">
        <v>430</v>
      </c>
      <c r="S62" s="1022">
        <v>0.95879999999999999</v>
      </c>
      <c r="T62" s="1022">
        <v>8.8440999999999992</v>
      </c>
      <c r="U62" s="1022" t="s">
        <v>430</v>
      </c>
      <c r="V62" s="1022" t="s">
        <v>430</v>
      </c>
      <c r="W62" s="1022">
        <v>-2.3330000000000002</v>
      </c>
      <c r="X62" s="1022">
        <v>4.24</v>
      </c>
      <c r="Y62" s="1023"/>
      <c r="Z62" s="1025" t="s">
        <v>7452</v>
      </c>
      <c r="AA62" s="1025" t="s">
        <v>7453</v>
      </c>
      <c r="AB62" s="1025" t="s">
        <v>7453</v>
      </c>
      <c r="AC62" s="1025" t="s">
        <v>7454</v>
      </c>
      <c r="AD62" s="1025" t="s">
        <v>7454</v>
      </c>
      <c r="AE62" s="1020" t="s">
        <v>430</v>
      </c>
      <c r="AF62" s="1020" t="s">
        <v>430</v>
      </c>
      <c r="AG62" s="1020" t="s">
        <v>430</v>
      </c>
      <c r="AH62" s="1020" t="s">
        <v>430</v>
      </c>
      <c r="AI62" s="1020" t="s">
        <v>430</v>
      </c>
      <c r="AJ62" s="1025" t="s">
        <v>7439</v>
      </c>
      <c r="AK62" s="1025" t="s">
        <v>7454</v>
      </c>
      <c r="AL62" s="1020" t="s">
        <v>430</v>
      </c>
      <c r="AM62" s="1020" t="s">
        <v>430</v>
      </c>
      <c r="AN62" s="1025" t="s">
        <v>7418</v>
      </c>
      <c r="AO62" s="1018"/>
      <c r="AP62" s="1022" t="s">
        <v>430</v>
      </c>
      <c r="AQ62" s="1022" t="s">
        <v>430</v>
      </c>
      <c r="AR62" s="1022" t="s">
        <v>430</v>
      </c>
      <c r="AS62" s="1022" t="s">
        <v>430</v>
      </c>
      <c r="AT62" s="1022" t="s">
        <v>430</v>
      </c>
      <c r="AU62" s="1026"/>
      <c r="AV62" s="1020" t="s">
        <v>430</v>
      </c>
      <c r="AW62" s="1020" t="s">
        <v>430</v>
      </c>
      <c r="AX62" s="1020" t="s">
        <v>430</v>
      </c>
      <c r="AY62" s="1020" t="s">
        <v>430</v>
      </c>
      <c r="AZ62" s="1020" t="s">
        <v>430</v>
      </c>
      <c r="BA62" s="1027"/>
      <c r="BB62" s="1022">
        <v>11.376338523087099</v>
      </c>
      <c r="BC62" s="1028">
        <v>0.848622248055939</v>
      </c>
      <c r="BD62" s="1028">
        <v>2.9081104808465898E-2</v>
      </c>
      <c r="BE62" s="1029">
        <v>1.0281897425128199</v>
      </c>
    </row>
    <row r="63" spans="1:57" x14ac:dyDescent="0.35">
      <c r="A63" s="1005" t="s">
        <v>4120</v>
      </c>
      <c r="B63" s="1018"/>
      <c r="C63" s="1019">
        <v>45472</v>
      </c>
      <c r="D63" s="1018"/>
      <c r="E63" s="1020">
        <v>1803.87</v>
      </c>
      <c r="F63" s="1018"/>
      <c r="G63" s="1021">
        <v>11.667999999999999</v>
      </c>
      <c r="H63" s="1023"/>
      <c r="I63" s="1022">
        <v>-0.43519999999999998</v>
      </c>
      <c r="J63" s="1022">
        <v>0.52549999999999997</v>
      </c>
      <c r="K63" s="1022">
        <v>1.0216000000000001</v>
      </c>
      <c r="L63" s="1022">
        <v>11.378399999999999</v>
      </c>
      <c r="M63" s="1022">
        <v>24.140899999999998</v>
      </c>
      <c r="N63" s="1024">
        <v>18.637499999999999</v>
      </c>
      <c r="O63" s="1022">
        <v>5.6318000000000001</v>
      </c>
      <c r="P63" s="1022" t="s">
        <v>430</v>
      </c>
      <c r="Q63" s="1022" t="s">
        <v>430</v>
      </c>
      <c r="R63" s="1022" t="s">
        <v>430</v>
      </c>
      <c r="S63" s="1022">
        <v>6.5571000000000002</v>
      </c>
      <c r="T63" s="1022">
        <v>33.135599999999997</v>
      </c>
      <c r="U63" s="1022">
        <v>13.7454</v>
      </c>
      <c r="V63" s="1022">
        <v>19.8931</v>
      </c>
      <c r="W63" s="1022">
        <v>-3.4299999999999997E-2</v>
      </c>
      <c r="X63" s="1022">
        <v>7.2637</v>
      </c>
      <c r="Y63" s="1023"/>
      <c r="Z63" s="1025" t="s">
        <v>7419</v>
      </c>
      <c r="AA63" s="1025" t="s">
        <v>7443</v>
      </c>
      <c r="AB63" s="1025" t="s">
        <v>7443</v>
      </c>
      <c r="AC63" s="1025" t="s">
        <v>7443</v>
      </c>
      <c r="AD63" s="1025" t="s">
        <v>7442</v>
      </c>
      <c r="AE63" s="1025" t="s">
        <v>7442</v>
      </c>
      <c r="AF63" s="1025" t="s">
        <v>7420</v>
      </c>
      <c r="AG63" s="1020" t="s">
        <v>430</v>
      </c>
      <c r="AH63" s="1020" t="s">
        <v>430</v>
      </c>
      <c r="AI63" s="1020" t="s">
        <v>430</v>
      </c>
      <c r="AJ63" s="1025" t="s">
        <v>7443</v>
      </c>
      <c r="AK63" s="1025" t="s">
        <v>7442</v>
      </c>
      <c r="AL63" s="1025" t="s">
        <v>7442</v>
      </c>
      <c r="AM63" s="1025" t="s">
        <v>7442</v>
      </c>
      <c r="AN63" s="1025" t="s">
        <v>7443</v>
      </c>
      <c r="AO63" s="1018"/>
      <c r="AP63" s="1022" t="s">
        <v>430</v>
      </c>
      <c r="AQ63" s="1022" t="s">
        <v>430</v>
      </c>
      <c r="AR63" s="1022" t="s">
        <v>430</v>
      </c>
      <c r="AS63" s="1022" t="s">
        <v>430</v>
      </c>
      <c r="AT63" s="1022">
        <v>29.69</v>
      </c>
      <c r="AU63" s="1026"/>
      <c r="AV63" s="1020" t="s">
        <v>430</v>
      </c>
      <c r="AW63" s="1020" t="s">
        <v>430</v>
      </c>
      <c r="AX63" s="1020" t="s">
        <v>430</v>
      </c>
      <c r="AY63" s="1020" t="s">
        <v>430</v>
      </c>
      <c r="AZ63" s="1025" t="s">
        <v>7442</v>
      </c>
      <c r="BA63" s="1027"/>
      <c r="BB63" s="1022">
        <v>16.295754287997202</v>
      </c>
      <c r="BC63" s="1028">
        <v>1.11944057122938</v>
      </c>
      <c r="BD63" s="1028">
        <v>1.5632093341544299E-2</v>
      </c>
      <c r="BE63" s="1029">
        <v>0.57488098490898398</v>
      </c>
    </row>
    <row r="64" spans="1:57" x14ac:dyDescent="0.35">
      <c r="A64" s="1005" t="s">
        <v>4044</v>
      </c>
      <c r="B64" s="1018"/>
      <c r="C64" s="1019">
        <v>45355</v>
      </c>
      <c r="D64" s="1018"/>
      <c r="E64" s="1020">
        <v>510.411</v>
      </c>
      <c r="F64" s="1018"/>
      <c r="G64" s="1021">
        <v>10.554</v>
      </c>
      <c r="H64" s="1023"/>
      <c r="I64" s="1022" t="s">
        <v>430</v>
      </c>
      <c r="J64" s="1022">
        <v>-3.7307000000000001</v>
      </c>
      <c r="K64" s="1022">
        <v>-3.3605</v>
      </c>
      <c r="L64" s="1022">
        <v>8.1906999999999996</v>
      </c>
      <c r="M64" s="1022">
        <v>5.0671999999999997</v>
      </c>
      <c r="N64" s="1024">
        <v>-10.4498</v>
      </c>
      <c r="O64" s="1022">
        <v>-8.9048999999999996</v>
      </c>
      <c r="P64" s="1022" t="s">
        <v>430</v>
      </c>
      <c r="Q64" s="1022" t="s">
        <v>430</v>
      </c>
      <c r="R64" s="1022" t="s">
        <v>430</v>
      </c>
      <c r="S64" s="1022">
        <v>10.8264</v>
      </c>
      <c r="T64" s="1022">
        <v>8.6697000000000006</v>
      </c>
      <c r="U64" s="1022">
        <v>-13.200100000000001</v>
      </c>
      <c r="V64" s="1022">
        <v>-5.3792</v>
      </c>
      <c r="W64" s="1022">
        <v>-4.2026000000000003</v>
      </c>
      <c r="X64" s="1022">
        <v>2.1646000000000001</v>
      </c>
      <c r="Y64" s="1023"/>
      <c r="Z64" s="1020" t="s">
        <v>430</v>
      </c>
      <c r="AA64" s="1025" t="s">
        <v>7455</v>
      </c>
      <c r="AB64" s="1025" t="s">
        <v>7344</v>
      </c>
      <c r="AC64" s="1025" t="s">
        <v>7344</v>
      </c>
      <c r="AD64" s="1025" t="s">
        <v>7457</v>
      </c>
      <c r="AE64" s="1025" t="s">
        <v>7457</v>
      </c>
      <c r="AF64" s="1025" t="s">
        <v>7425</v>
      </c>
      <c r="AG64" s="1020" t="s">
        <v>430</v>
      </c>
      <c r="AH64" s="1020" t="s">
        <v>430</v>
      </c>
      <c r="AI64" s="1020" t="s">
        <v>430</v>
      </c>
      <c r="AJ64" s="1025" t="s">
        <v>7328</v>
      </c>
      <c r="AK64" s="1025" t="s">
        <v>7458</v>
      </c>
      <c r="AL64" s="1025" t="s">
        <v>7459</v>
      </c>
      <c r="AM64" s="1025" t="s">
        <v>7459</v>
      </c>
      <c r="AN64" s="1025" t="s">
        <v>7380</v>
      </c>
      <c r="AO64" s="1018"/>
      <c r="AP64" s="1022" t="s">
        <v>430</v>
      </c>
      <c r="AQ64" s="1022" t="s">
        <v>430</v>
      </c>
      <c r="AR64" s="1022" t="s">
        <v>430</v>
      </c>
      <c r="AS64" s="1022" t="s">
        <v>430</v>
      </c>
      <c r="AT64" s="1022">
        <v>-5.41</v>
      </c>
      <c r="AU64" s="1026"/>
      <c r="AV64" s="1020" t="s">
        <v>430</v>
      </c>
      <c r="AW64" s="1020" t="s">
        <v>430</v>
      </c>
      <c r="AX64" s="1020" t="s">
        <v>430</v>
      </c>
      <c r="AY64" s="1020" t="s">
        <v>430</v>
      </c>
      <c r="AZ64" s="1025" t="s">
        <v>7459</v>
      </c>
      <c r="BA64" s="1027"/>
      <c r="BB64" s="1022">
        <v>20.113407892840801</v>
      </c>
      <c r="BC64" s="1028">
        <v>0.99473947452841605</v>
      </c>
      <c r="BD64" s="1028">
        <v>-4.6929469618678596E-3</v>
      </c>
      <c r="BE64" s="1029">
        <v>0.24093377742774899</v>
      </c>
    </row>
    <row r="65" spans="1:57" x14ac:dyDescent="0.35">
      <c r="A65" s="1005" t="s">
        <v>4137</v>
      </c>
      <c r="B65" s="1018"/>
      <c r="C65" s="1019">
        <v>45642</v>
      </c>
      <c r="D65" s="1018"/>
      <c r="E65" s="1020">
        <v>534.65800000000002</v>
      </c>
      <c r="F65" s="1018"/>
      <c r="G65" s="1021">
        <v>12.209</v>
      </c>
      <c r="H65" s="1023"/>
      <c r="I65" s="1022">
        <v>9.0200000000000002E-2</v>
      </c>
      <c r="J65" s="1022">
        <v>0.60150000000000003</v>
      </c>
      <c r="K65" s="1022">
        <v>-1.1336999999999999</v>
      </c>
      <c r="L65" s="1022">
        <v>13.805</v>
      </c>
      <c r="M65" s="1022">
        <v>10.438700000000001</v>
      </c>
      <c r="N65" s="1024">
        <v>4.9062999999999999</v>
      </c>
      <c r="O65" s="1022" t="s">
        <v>430</v>
      </c>
      <c r="P65" s="1022" t="s">
        <v>430</v>
      </c>
      <c r="Q65" s="1022" t="s">
        <v>430</v>
      </c>
      <c r="R65" s="1022" t="s">
        <v>430</v>
      </c>
      <c r="S65" s="1022">
        <v>6.9089</v>
      </c>
      <c r="T65" s="1022">
        <v>21.809799999999999</v>
      </c>
      <c r="U65" s="1022">
        <v>3.3435000000000001</v>
      </c>
      <c r="V65" s="1022">
        <v>5.5959000000000003</v>
      </c>
      <c r="W65" s="1022">
        <v>-0.82050000000000001</v>
      </c>
      <c r="X65" s="1022">
        <v>12.196999999999999</v>
      </c>
      <c r="Y65" s="1023"/>
      <c r="Z65" s="1025" t="s">
        <v>7460</v>
      </c>
      <c r="AA65" s="1025" t="s">
        <v>7460</v>
      </c>
      <c r="AB65" s="1025" t="s">
        <v>7420</v>
      </c>
      <c r="AC65" s="1025" t="s">
        <v>7421</v>
      </c>
      <c r="AD65" s="1025" t="s">
        <v>7421</v>
      </c>
      <c r="AE65" s="1025" t="s">
        <v>7422</v>
      </c>
      <c r="AF65" s="1020" t="s">
        <v>430</v>
      </c>
      <c r="AG65" s="1020" t="s">
        <v>430</v>
      </c>
      <c r="AH65" s="1020" t="s">
        <v>430</v>
      </c>
      <c r="AI65" s="1020" t="s">
        <v>430</v>
      </c>
      <c r="AJ65" s="1025" t="s">
        <v>7421</v>
      </c>
      <c r="AK65" s="1025" t="s">
        <v>7421</v>
      </c>
      <c r="AL65" s="1025" t="s">
        <v>7422</v>
      </c>
      <c r="AM65" s="1025" t="s">
        <v>7422</v>
      </c>
      <c r="AN65" s="1025" t="s">
        <v>7460</v>
      </c>
      <c r="AO65" s="1018"/>
      <c r="AP65" s="1022" t="s">
        <v>430</v>
      </c>
      <c r="AQ65" s="1022" t="s">
        <v>430</v>
      </c>
      <c r="AR65" s="1022" t="s">
        <v>430</v>
      </c>
      <c r="AS65" s="1022" t="s">
        <v>430</v>
      </c>
      <c r="AT65" s="1022">
        <v>13.04</v>
      </c>
      <c r="AU65" s="1026"/>
      <c r="AV65" s="1020" t="s">
        <v>430</v>
      </c>
      <c r="AW65" s="1020" t="s">
        <v>430</v>
      </c>
      <c r="AX65" s="1020" t="s">
        <v>430</v>
      </c>
      <c r="AY65" s="1020" t="s">
        <v>430</v>
      </c>
      <c r="AZ65" s="1025" t="s">
        <v>7421</v>
      </c>
      <c r="BA65" s="1027"/>
      <c r="BB65" s="1022">
        <v>18.6506329240006</v>
      </c>
      <c r="BC65" s="1028">
        <v>0.92427346549537504</v>
      </c>
      <c r="BD65" s="1028">
        <v>4.4148802455039202E-2</v>
      </c>
      <c r="BE65" s="1029">
        <v>0.27622656957978498</v>
      </c>
    </row>
    <row r="66" spans="1:57" x14ac:dyDescent="0.35">
      <c r="A66" s="1005" t="s">
        <v>4303</v>
      </c>
      <c r="B66" s="1018"/>
      <c r="C66" s="1019">
        <v>41275</v>
      </c>
      <c r="D66" s="1018"/>
      <c r="E66" s="1020">
        <v>6314.73</v>
      </c>
      <c r="F66" s="1018"/>
      <c r="G66" s="1021">
        <v>138.08799999999999</v>
      </c>
      <c r="H66" s="1023"/>
      <c r="I66" s="1022">
        <v>-7.1999999999999998E-3</v>
      </c>
      <c r="J66" s="1022">
        <v>-1.0845</v>
      </c>
      <c r="K66" s="1022">
        <v>-1.9387000000000001</v>
      </c>
      <c r="L66" s="1022">
        <v>6.2721999999999998</v>
      </c>
      <c r="M66" s="1022">
        <v>5.0138999999999996</v>
      </c>
      <c r="N66" s="1024">
        <v>2.0055999999999998</v>
      </c>
      <c r="O66" s="1022">
        <v>7.1800000000000003E-2</v>
      </c>
      <c r="P66" s="1022">
        <v>11.065300000000001</v>
      </c>
      <c r="Q66" s="1022">
        <v>11.9148</v>
      </c>
      <c r="R66" s="1022">
        <v>14.2182</v>
      </c>
      <c r="S66" s="1022">
        <v>2.0101</v>
      </c>
      <c r="T66" s="1022">
        <v>14.3605</v>
      </c>
      <c r="U66" s="1022">
        <v>-0.1027</v>
      </c>
      <c r="V66" s="1022">
        <v>3.3469000000000002</v>
      </c>
      <c r="W66" s="1022">
        <v>-1.9664999999999999</v>
      </c>
      <c r="X66" s="1022">
        <v>15.0138</v>
      </c>
      <c r="Y66" s="1023"/>
      <c r="Z66" s="1025" t="s">
        <v>7358</v>
      </c>
      <c r="AA66" s="1025" t="s">
        <v>7353</v>
      </c>
      <c r="AB66" s="1025" t="s">
        <v>7376</v>
      </c>
      <c r="AC66" s="1025" t="s">
        <v>7353</v>
      </c>
      <c r="AD66" s="1025" t="s">
        <v>7368</v>
      </c>
      <c r="AE66" s="1025" t="s">
        <v>7353</v>
      </c>
      <c r="AF66" s="1025" t="s">
        <v>7355</v>
      </c>
      <c r="AG66" s="1025" t="s">
        <v>7361</v>
      </c>
      <c r="AH66" s="1025" t="s">
        <v>7373</v>
      </c>
      <c r="AI66" s="1025" t="s">
        <v>7373</v>
      </c>
      <c r="AJ66" s="1025" t="s">
        <v>7353</v>
      </c>
      <c r="AK66" s="1025" t="s">
        <v>7368</v>
      </c>
      <c r="AL66" s="1025" t="s">
        <v>7353</v>
      </c>
      <c r="AM66" s="1025" t="s">
        <v>7353</v>
      </c>
      <c r="AN66" s="1025" t="s">
        <v>7353</v>
      </c>
      <c r="AO66" s="1018"/>
      <c r="AP66" s="1022">
        <v>14.69</v>
      </c>
      <c r="AQ66" s="1022">
        <v>14.54</v>
      </c>
      <c r="AR66" s="1022">
        <v>10.92</v>
      </c>
      <c r="AS66" s="1022">
        <v>5.57</v>
      </c>
      <c r="AT66" s="1022">
        <v>4.1100000000000003</v>
      </c>
      <c r="AU66" s="1026"/>
      <c r="AV66" s="1025" t="s">
        <v>7355</v>
      </c>
      <c r="AW66" s="1025" t="s">
        <v>7361</v>
      </c>
      <c r="AX66" s="1025" t="s">
        <v>7461</v>
      </c>
      <c r="AY66" s="1025" t="s">
        <v>7355</v>
      </c>
      <c r="AZ66" s="1025" t="s">
        <v>7353</v>
      </c>
      <c r="BA66" s="1027"/>
      <c r="BB66" s="1022">
        <v>12.885613063911</v>
      </c>
      <c r="BC66" s="1028">
        <v>0.94397723276005596</v>
      </c>
      <c r="BD66" s="1028">
        <v>4.6163028215380403E-2</v>
      </c>
      <c r="BE66" s="1029">
        <v>8.2432825112326996E-2</v>
      </c>
    </row>
    <row r="67" spans="1:57" x14ac:dyDescent="0.35">
      <c r="A67" s="916" t="s">
        <v>7462</v>
      </c>
      <c r="B67" s="926"/>
      <c r="C67" s="917"/>
      <c r="D67" s="917"/>
      <c r="E67" s="917"/>
      <c r="F67" s="917"/>
      <c r="G67" s="917"/>
      <c r="H67" s="917"/>
      <c r="I67" s="70">
        <f t="shared" ref="I67:X67" si="4">IFERROR(ROUND(AVERAGE(I40:I66),2),"--")</f>
        <v>0.05</v>
      </c>
      <c r="J67" s="59">
        <f t="shared" si="4"/>
        <v>-0.77</v>
      </c>
      <c r="K67" s="59">
        <f t="shared" si="4"/>
        <v>-1.96</v>
      </c>
      <c r="L67" s="59">
        <f t="shared" si="4"/>
        <v>6.61</v>
      </c>
      <c r="M67" s="59">
        <f t="shared" si="4"/>
        <v>8.1199999999999992</v>
      </c>
      <c r="N67" s="70">
        <f t="shared" si="4"/>
        <v>6.71</v>
      </c>
      <c r="O67" s="59">
        <f t="shared" si="4"/>
        <v>2.84</v>
      </c>
      <c r="P67" s="59">
        <f t="shared" si="4"/>
        <v>14.19</v>
      </c>
      <c r="Q67" s="59">
        <f t="shared" si="4"/>
        <v>13.15</v>
      </c>
      <c r="R67" s="59">
        <f t="shared" si="4"/>
        <v>15.41</v>
      </c>
      <c r="S67" s="59">
        <f t="shared" si="4"/>
        <v>2.35</v>
      </c>
      <c r="T67" s="59">
        <f t="shared" si="4"/>
        <v>16.72</v>
      </c>
      <c r="U67" s="59">
        <f t="shared" si="4"/>
        <v>3.81</v>
      </c>
      <c r="V67" s="59">
        <f t="shared" si="4"/>
        <v>8.17</v>
      </c>
      <c r="W67" s="59">
        <f t="shared" si="4"/>
        <v>-1.67</v>
      </c>
      <c r="X67" s="88">
        <f t="shared" si="4"/>
        <v>13.15</v>
      </c>
      <c r="Y67" s="59"/>
      <c r="Z67" s="59"/>
      <c r="AA67" s="59"/>
      <c r="AB67" s="59"/>
      <c r="AC67" s="59"/>
      <c r="AD67" s="59"/>
      <c r="AE67" s="59"/>
      <c r="AF67" s="59"/>
      <c r="AG67" s="59"/>
      <c r="AH67" s="59"/>
      <c r="AI67" s="59"/>
      <c r="AJ67" s="59"/>
      <c r="AK67" s="59"/>
      <c r="AL67" s="59"/>
      <c r="AM67" s="59"/>
      <c r="AN67" s="59"/>
      <c r="AO67" s="59"/>
      <c r="AP67" s="59">
        <f>IFERROR(ROUND(AVERAGE(AP40:AP66),2),"--")</f>
        <v>16.48</v>
      </c>
      <c r="AQ67" s="59">
        <f>IFERROR(ROUND(AVERAGE(AQ40:AQ66),2),"--")</f>
        <v>16.940000000000001</v>
      </c>
      <c r="AR67" s="59">
        <f>IFERROR(ROUND(AVERAGE(AR40:AR66),2),"--")</f>
        <v>13.52</v>
      </c>
      <c r="AS67" s="59">
        <f>IFERROR(ROUND(AVERAGE(AS40:AS66),2),"--")</f>
        <v>8.9700000000000006</v>
      </c>
      <c r="AT67" s="59">
        <f>IFERROR(ROUND(AVERAGE(AT40:AT66),2),"--")</f>
        <v>10.6</v>
      </c>
      <c r="AU67" s="917"/>
      <c r="AV67" s="917"/>
      <c r="AW67" s="917"/>
      <c r="AX67" s="917"/>
      <c r="AY67" s="917"/>
      <c r="AZ67" s="917"/>
      <c r="BA67" s="917"/>
      <c r="BB67" s="917"/>
      <c r="BC67" s="917"/>
      <c r="BD67" s="917"/>
      <c r="BE67" s="930"/>
    </row>
    <row r="68" spans="1:57" x14ac:dyDescent="0.35">
      <c r="A68" s="912" t="s">
        <v>94</v>
      </c>
      <c r="B68" s="927"/>
      <c r="C68" s="913"/>
      <c r="D68" s="913"/>
      <c r="E68" s="913"/>
      <c r="F68" s="913"/>
      <c r="G68" s="913"/>
      <c r="H68" s="913"/>
      <c r="I68" s="71">
        <f t="shared" ref="I68:X68" si="5">IF(COUNTIF(I40:I66,"--") = 27,"--",ROUND(MAX(I40:I66),2))</f>
        <v>0.76</v>
      </c>
      <c r="J68" s="60">
        <f t="shared" si="5"/>
        <v>2.09</v>
      </c>
      <c r="K68" s="60">
        <f t="shared" si="5"/>
        <v>3.85</v>
      </c>
      <c r="L68" s="60">
        <f t="shared" si="5"/>
        <v>14.95</v>
      </c>
      <c r="M68" s="60">
        <f t="shared" si="5"/>
        <v>27.29</v>
      </c>
      <c r="N68" s="71">
        <f t="shared" si="5"/>
        <v>29.26</v>
      </c>
      <c r="O68" s="60">
        <f t="shared" si="5"/>
        <v>14.29</v>
      </c>
      <c r="P68" s="60">
        <f t="shared" si="5"/>
        <v>20.13</v>
      </c>
      <c r="Q68" s="60">
        <f t="shared" si="5"/>
        <v>19.100000000000001</v>
      </c>
      <c r="R68" s="60">
        <f t="shared" si="5"/>
        <v>17.940000000000001</v>
      </c>
      <c r="S68" s="60">
        <f t="shared" si="5"/>
        <v>10.83</v>
      </c>
      <c r="T68" s="60">
        <f t="shared" si="5"/>
        <v>33.14</v>
      </c>
      <c r="U68" s="60">
        <f t="shared" si="5"/>
        <v>32.130000000000003</v>
      </c>
      <c r="V68" s="60">
        <f t="shared" si="5"/>
        <v>33.909999999999997</v>
      </c>
      <c r="W68" s="60">
        <f t="shared" si="5"/>
        <v>1.38</v>
      </c>
      <c r="X68" s="89">
        <f t="shared" si="5"/>
        <v>24.1</v>
      </c>
      <c r="Y68" s="60"/>
      <c r="Z68" s="60"/>
      <c r="AA68" s="60"/>
      <c r="AB68" s="60"/>
      <c r="AC68" s="60"/>
      <c r="AD68" s="60"/>
      <c r="AE68" s="60"/>
      <c r="AF68" s="60"/>
      <c r="AG68" s="60"/>
      <c r="AH68" s="60"/>
      <c r="AI68" s="60"/>
      <c r="AJ68" s="60"/>
      <c r="AK68" s="60"/>
      <c r="AL68" s="60"/>
      <c r="AM68" s="60"/>
      <c r="AN68" s="60"/>
      <c r="AO68" s="60"/>
      <c r="AP68" s="60">
        <f>IF(COUNTIF(AP40:AP66,"--") = 27,"--",ROUND(MAX(AP40:AP66),2))</f>
        <v>19.690000000000001</v>
      </c>
      <c r="AQ68" s="60">
        <f>IF(COUNTIF(AQ40:AQ66,"--") = 27,"--",ROUND(MAX(AQ40:AQ66),2))</f>
        <v>22.48</v>
      </c>
      <c r="AR68" s="60">
        <f>IF(COUNTIF(AR40:AR66,"--") = 27,"--",ROUND(MAX(AR40:AR66),2))</f>
        <v>18.98</v>
      </c>
      <c r="AS68" s="60">
        <f>IF(COUNTIF(AS40:AS66,"--") = 27,"--",ROUND(MAX(AS40:AS66),2))</f>
        <v>17.91</v>
      </c>
      <c r="AT68" s="60">
        <f>IF(COUNTIF(AT40:AT66,"--") = 27,"--",ROUND(MAX(AT40:AT66),2))</f>
        <v>49.89</v>
      </c>
      <c r="AU68" s="913"/>
      <c r="AV68" s="913"/>
      <c r="AW68" s="913"/>
      <c r="AX68" s="913"/>
      <c r="AY68" s="913"/>
      <c r="AZ68" s="913"/>
      <c r="BA68" s="913"/>
      <c r="BB68" s="913"/>
      <c r="BC68" s="913"/>
      <c r="BD68" s="913"/>
      <c r="BE68" s="931"/>
    </row>
    <row r="69" spans="1:57" x14ac:dyDescent="0.35">
      <c r="A69" s="912" t="s">
        <v>95</v>
      </c>
      <c r="B69" s="927"/>
      <c r="C69" s="913"/>
      <c r="D69" s="913"/>
      <c r="E69" s="913"/>
      <c r="F69" s="913"/>
      <c r="G69" s="913"/>
      <c r="H69" s="913"/>
      <c r="I69" s="71">
        <f t="shared" ref="I69:X69" si="6">IF(COUNTIF(I40:I66,"--") = 27,"--",ROUND(MIN(I40:I66),2))</f>
        <v>-0.6</v>
      </c>
      <c r="J69" s="60">
        <f t="shared" si="6"/>
        <v>-3.73</v>
      </c>
      <c r="K69" s="60">
        <f t="shared" si="6"/>
        <v>-5.8</v>
      </c>
      <c r="L69" s="60">
        <f t="shared" si="6"/>
        <v>1.85</v>
      </c>
      <c r="M69" s="60">
        <f t="shared" si="6"/>
        <v>-3.58</v>
      </c>
      <c r="N69" s="71">
        <f t="shared" si="6"/>
        <v>-10.45</v>
      </c>
      <c r="O69" s="60">
        <f t="shared" si="6"/>
        <v>-8.9</v>
      </c>
      <c r="P69" s="60">
        <f t="shared" si="6"/>
        <v>8.67</v>
      </c>
      <c r="Q69" s="60">
        <f t="shared" si="6"/>
        <v>7.35</v>
      </c>
      <c r="R69" s="60">
        <f t="shared" si="6"/>
        <v>12.61</v>
      </c>
      <c r="S69" s="60">
        <f t="shared" si="6"/>
        <v>-1.87</v>
      </c>
      <c r="T69" s="60">
        <f t="shared" si="6"/>
        <v>5.21</v>
      </c>
      <c r="U69" s="60">
        <f t="shared" si="6"/>
        <v>-13.2</v>
      </c>
      <c r="V69" s="60">
        <f t="shared" si="6"/>
        <v>-5.38</v>
      </c>
      <c r="W69" s="60">
        <f t="shared" si="6"/>
        <v>-4.2</v>
      </c>
      <c r="X69" s="89">
        <f t="shared" si="6"/>
        <v>-4.3600000000000003</v>
      </c>
      <c r="Y69" s="60"/>
      <c r="Z69" s="60"/>
      <c r="AA69" s="60"/>
      <c r="AB69" s="60"/>
      <c r="AC69" s="60"/>
      <c r="AD69" s="60"/>
      <c r="AE69" s="60"/>
      <c r="AF69" s="60"/>
      <c r="AG69" s="60"/>
      <c r="AH69" s="60"/>
      <c r="AI69" s="60"/>
      <c r="AJ69" s="60"/>
      <c r="AK69" s="60"/>
      <c r="AL69" s="60"/>
      <c r="AM69" s="60"/>
      <c r="AN69" s="60"/>
      <c r="AO69" s="60"/>
      <c r="AP69" s="60">
        <f>IF(COUNTIF(AP40:AP66,"--") = 27,"--",ROUND(MIN(AP40:AP66),2))</f>
        <v>12.96</v>
      </c>
      <c r="AQ69" s="60">
        <f>IF(COUNTIF(AQ40:AQ66,"--") = 27,"--",ROUND(MIN(AQ40:AQ66),2))</f>
        <v>12.41</v>
      </c>
      <c r="AR69" s="60">
        <f>IF(COUNTIF(AR40:AR66,"--") = 27,"--",ROUND(MIN(AR40:AR66),2))</f>
        <v>7.65</v>
      </c>
      <c r="AS69" s="60">
        <f>IF(COUNTIF(AS40:AS66,"--") = 27,"--",ROUND(MIN(AS40:AS66),2))</f>
        <v>2.52</v>
      </c>
      <c r="AT69" s="60">
        <f>IF(COUNTIF(AT40:AT66,"--") = 27,"--",ROUND(MIN(AT40:AT66),2))</f>
        <v>-5.41</v>
      </c>
      <c r="AU69" s="913"/>
      <c r="AV69" s="913"/>
      <c r="AW69" s="913"/>
      <c r="AX69" s="913"/>
      <c r="AY69" s="913"/>
      <c r="AZ69" s="913"/>
      <c r="BA69" s="913"/>
      <c r="BB69" s="913"/>
      <c r="BC69" s="913"/>
      <c r="BD69" s="913"/>
      <c r="BE69" s="931"/>
    </row>
    <row r="70" spans="1:57" x14ac:dyDescent="0.35">
      <c r="A70" s="914" t="s">
        <v>96</v>
      </c>
      <c r="B70" s="928"/>
      <c r="C70" s="915"/>
      <c r="D70" s="915"/>
      <c r="E70" s="915"/>
      <c r="F70" s="915"/>
      <c r="G70" s="915"/>
      <c r="H70" s="915"/>
      <c r="I70" s="72">
        <f t="shared" ref="I70:X70" si="7">IFERROR(ROUND(MEDIAN(I40:I66),2),"--")</f>
        <v>0.09</v>
      </c>
      <c r="J70" s="61">
        <f t="shared" si="7"/>
        <v>-1.04</v>
      </c>
      <c r="K70" s="61">
        <f t="shared" si="7"/>
        <v>-2.2799999999999998</v>
      </c>
      <c r="L70" s="61">
        <f t="shared" si="7"/>
        <v>5.83</v>
      </c>
      <c r="M70" s="61">
        <f t="shared" si="7"/>
        <v>5.81</v>
      </c>
      <c r="N70" s="72">
        <f t="shared" si="7"/>
        <v>5.79</v>
      </c>
      <c r="O70" s="61">
        <f t="shared" si="7"/>
        <v>1.57</v>
      </c>
      <c r="P70" s="61">
        <f t="shared" si="7"/>
        <v>14.13</v>
      </c>
      <c r="Q70" s="61">
        <f t="shared" si="7"/>
        <v>13.22</v>
      </c>
      <c r="R70" s="61">
        <f t="shared" si="7"/>
        <v>15.71</v>
      </c>
      <c r="S70" s="61">
        <f t="shared" si="7"/>
        <v>1.03</v>
      </c>
      <c r="T70" s="61">
        <f t="shared" si="7"/>
        <v>15.03</v>
      </c>
      <c r="U70" s="61">
        <f t="shared" si="7"/>
        <v>0.74</v>
      </c>
      <c r="V70" s="61">
        <f t="shared" si="7"/>
        <v>6.62</v>
      </c>
      <c r="W70" s="61">
        <f t="shared" si="7"/>
        <v>-1.97</v>
      </c>
      <c r="X70" s="90">
        <f t="shared" si="7"/>
        <v>15.01</v>
      </c>
      <c r="Y70" s="61"/>
      <c r="Z70" s="61"/>
      <c r="AA70" s="61"/>
      <c r="AB70" s="61"/>
      <c r="AC70" s="61"/>
      <c r="AD70" s="61"/>
      <c r="AE70" s="61"/>
      <c r="AF70" s="61"/>
      <c r="AG70" s="61"/>
      <c r="AH70" s="61"/>
      <c r="AI70" s="61"/>
      <c r="AJ70" s="61"/>
      <c r="AK70" s="61"/>
      <c r="AL70" s="61"/>
      <c r="AM70" s="61"/>
      <c r="AN70" s="61"/>
      <c r="AO70" s="61"/>
      <c r="AP70" s="61">
        <f>IFERROR(ROUND(MEDIAN(AP40:AP66),2),"--")</f>
        <v>16.38</v>
      </c>
      <c r="AQ70" s="61">
        <f>IFERROR(ROUND(MEDIAN(AQ40:AQ66),2),"--")</f>
        <v>16.25</v>
      </c>
      <c r="AR70" s="61">
        <f>IFERROR(ROUND(MEDIAN(AR40:AR66),2),"--")</f>
        <v>13.15</v>
      </c>
      <c r="AS70" s="61">
        <f>IFERROR(ROUND(MEDIAN(AS40:AS66),2),"--")</f>
        <v>8.92</v>
      </c>
      <c r="AT70" s="61">
        <f>IFERROR(ROUND(MEDIAN(AT40:AT66),2),"--")</f>
        <v>5.96</v>
      </c>
      <c r="AU70" s="915"/>
      <c r="AV70" s="915"/>
      <c r="AW70" s="915"/>
      <c r="AX70" s="915"/>
      <c r="AY70" s="915"/>
      <c r="AZ70" s="915"/>
      <c r="BA70" s="915"/>
      <c r="BB70" s="915"/>
      <c r="BC70" s="915"/>
      <c r="BD70" s="915"/>
      <c r="BE70" s="932"/>
    </row>
    <row r="71" spans="1:57" x14ac:dyDescent="0.35">
      <c r="A71" s="39" t="s">
        <v>7478</v>
      </c>
      <c r="B71" s="938"/>
      <c r="C71" s="933"/>
      <c r="D71" s="933"/>
      <c r="E71" s="933"/>
      <c r="F71" s="933"/>
      <c r="G71" s="933"/>
      <c r="H71" s="933"/>
      <c r="I71" s="933"/>
      <c r="J71" s="933"/>
      <c r="K71" s="933"/>
      <c r="L71" s="933"/>
      <c r="M71" s="933"/>
      <c r="N71" s="933"/>
      <c r="O71" s="933"/>
      <c r="P71" s="933"/>
      <c r="Q71" s="933"/>
      <c r="R71" s="933"/>
      <c r="S71" s="933"/>
      <c r="T71" s="933"/>
      <c r="U71" s="933"/>
      <c r="V71" s="933"/>
      <c r="W71" s="933"/>
      <c r="X71" s="933"/>
      <c r="Y71" s="933"/>
      <c r="Z71" s="933"/>
      <c r="AA71" s="933"/>
      <c r="AB71" s="933"/>
      <c r="AC71" s="933"/>
      <c r="AD71" s="933"/>
      <c r="AE71" s="933"/>
      <c r="AF71" s="933"/>
      <c r="AG71" s="933"/>
      <c r="AH71" s="933"/>
      <c r="AI71" s="933"/>
      <c r="AJ71" s="933"/>
      <c r="AK71" s="933"/>
      <c r="AL71" s="933"/>
      <c r="AM71" s="933"/>
      <c r="AN71" s="933"/>
      <c r="AO71" s="933"/>
      <c r="AP71" s="933"/>
      <c r="AQ71" s="933"/>
      <c r="AR71" s="933"/>
      <c r="AS71" s="933"/>
      <c r="AT71" s="933"/>
      <c r="AU71" s="933"/>
      <c r="AV71" s="933"/>
      <c r="AW71" s="933"/>
      <c r="AX71" s="933"/>
      <c r="AY71" s="933"/>
      <c r="AZ71" s="933"/>
      <c r="BA71" s="933"/>
      <c r="BB71" s="933"/>
      <c r="BC71" s="933"/>
      <c r="BD71" s="933"/>
      <c r="BE71" s="935"/>
    </row>
    <row r="72" spans="1:57" x14ac:dyDescent="0.35">
      <c r="A72" s="126" t="s">
        <v>427</v>
      </c>
      <c r="B72" s="939"/>
      <c r="C72" s="727"/>
      <c r="D72" s="131"/>
      <c r="E72" s="135"/>
      <c r="F72" s="131"/>
      <c r="G72" s="135"/>
      <c r="H72" s="131"/>
      <c r="I72" s="130">
        <v>-5.57E-2</v>
      </c>
      <c r="J72" s="130">
        <v>-1.0779000000000001</v>
      </c>
      <c r="K72" s="130">
        <v>-2.5381</v>
      </c>
      <c r="L72" s="130">
        <v>4.9077000000000002</v>
      </c>
      <c r="M72" s="130">
        <v>6.9081000000000001</v>
      </c>
      <c r="N72" s="132">
        <v>2.6177999999999999</v>
      </c>
      <c r="O72" s="130">
        <v>0.23369999999999999</v>
      </c>
      <c r="P72" s="130">
        <v>11.962899999999999</v>
      </c>
      <c r="Q72" s="130">
        <v>12.2515</v>
      </c>
      <c r="R72" s="130">
        <v>14.0403</v>
      </c>
      <c r="S72" s="130">
        <v>0.88439999999999996</v>
      </c>
      <c r="T72" s="130">
        <v>16.070699999999999</v>
      </c>
      <c r="U72" s="130">
        <v>4.4999999999999998E-2</v>
      </c>
      <c r="V72" s="130">
        <v>4.3905000000000003</v>
      </c>
      <c r="W72" s="130">
        <v>-1.7374000000000001</v>
      </c>
      <c r="X72" s="130">
        <v>11.9924</v>
      </c>
      <c r="Y72" s="131"/>
      <c r="Z72" s="128"/>
      <c r="AA72" s="128"/>
      <c r="AB72" s="128"/>
      <c r="AC72" s="128"/>
      <c r="AD72" s="128"/>
      <c r="AE72" s="128"/>
      <c r="AF72" s="128"/>
      <c r="AG72" s="128"/>
      <c r="AH72" s="128"/>
      <c r="AI72" s="128"/>
      <c r="AJ72" s="128"/>
      <c r="AK72" s="128"/>
      <c r="AL72" s="128"/>
      <c r="AM72" s="128"/>
      <c r="AN72" s="128"/>
      <c r="AO72" s="131"/>
      <c r="AP72" s="130">
        <v>15.02</v>
      </c>
      <c r="AQ72" s="130">
        <v>15.86</v>
      </c>
      <c r="AR72" s="130">
        <v>11.9</v>
      </c>
      <c r="AS72" s="130">
        <v>6.28</v>
      </c>
      <c r="AT72" s="130">
        <v>4.4400000000000004</v>
      </c>
      <c r="AU72" s="131"/>
      <c r="AV72" s="248"/>
      <c r="AW72" s="248"/>
      <c r="AX72" s="248"/>
      <c r="AY72" s="248"/>
      <c r="AZ72" s="248"/>
      <c r="BA72" s="135"/>
      <c r="BB72" s="295"/>
      <c r="BC72" s="295"/>
      <c r="BD72" s="295"/>
      <c r="BE72" s="936"/>
    </row>
    <row r="73" spans="1:57" x14ac:dyDescent="0.35">
      <c r="A73" s="108" t="s">
        <v>426</v>
      </c>
      <c r="B73" s="940"/>
      <c r="C73" s="728"/>
      <c r="D73" s="113"/>
      <c r="E73" s="117"/>
      <c r="F73" s="113"/>
      <c r="G73" s="117"/>
      <c r="H73" s="113"/>
      <c r="I73" s="112">
        <v>0.1976</v>
      </c>
      <c r="J73" s="112">
        <v>-1.6425000000000001</v>
      </c>
      <c r="K73" s="112">
        <v>-4.4626000000000001</v>
      </c>
      <c r="L73" s="112">
        <v>1.7354000000000001</v>
      </c>
      <c r="M73" s="112">
        <v>-2.4340999999999999</v>
      </c>
      <c r="N73" s="114">
        <v>-4.9618000000000002</v>
      </c>
      <c r="O73" s="112">
        <v>-2.0358999999999998</v>
      </c>
      <c r="P73" s="112">
        <v>7.0373000000000001</v>
      </c>
      <c r="Q73" s="112">
        <v>7.4665999999999997</v>
      </c>
      <c r="R73" s="112">
        <v>11.556699999999999</v>
      </c>
      <c r="S73" s="112">
        <v>-1.3045</v>
      </c>
      <c r="T73" s="112">
        <v>5.9988999999999999</v>
      </c>
      <c r="U73" s="112">
        <v>-9.3028999999999993</v>
      </c>
      <c r="V73" s="112">
        <v>-3.5638000000000001</v>
      </c>
      <c r="W73" s="112">
        <v>-2.4731000000000001</v>
      </c>
      <c r="X73" s="112">
        <v>7.1295000000000002</v>
      </c>
      <c r="Y73" s="113"/>
      <c r="Z73" s="110"/>
      <c r="AA73" s="110"/>
      <c r="AB73" s="110"/>
      <c r="AC73" s="110"/>
      <c r="AD73" s="110"/>
      <c r="AE73" s="110"/>
      <c r="AF73" s="110"/>
      <c r="AG73" s="110"/>
      <c r="AH73" s="110"/>
      <c r="AI73" s="110"/>
      <c r="AJ73" s="110"/>
      <c r="AK73" s="110"/>
      <c r="AL73" s="110"/>
      <c r="AM73" s="110"/>
      <c r="AN73" s="110"/>
      <c r="AO73" s="113"/>
      <c r="AP73" s="112">
        <v>10.99</v>
      </c>
      <c r="AQ73" s="112">
        <v>9.84</v>
      </c>
      <c r="AR73" s="112">
        <v>6.14</v>
      </c>
      <c r="AS73" s="112">
        <v>0.92</v>
      </c>
      <c r="AT73" s="112">
        <v>-8.65</v>
      </c>
      <c r="AU73" s="113"/>
      <c r="AV73" s="249"/>
      <c r="AW73" s="249"/>
      <c r="AX73" s="249"/>
      <c r="AY73" s="249"/>
      <c r="AZ73" s="249"/>
      <c r="BA73" s="117"/>
      <c r="BB73" s="290"/>
      <c r="BC73" s="290"/>
      <c r="BD73" s="290"/>
      <c r="BE73" s="937"/>
    </row>
    <row r="74" spans="1:57" x14ac:dyDescent="0.35">
      <c r="A74" s="345" t="s">
        <v>666</v>
      </c>
      <c r="B74" s="941"/>
      <c r="C74" s="731"/>
      <c r="D74" s="352"/>
      <c r="E74" s="352"/>
      <c r="F74" s="352"/>
      <c r="G74" s="352"/>
      <c r="H74" s="349"/>
      <c r="I74" s="348">
        <v>-2.8000000000000001E-2</v>
      </c>
      <c r="J74" s="348">
        <v>-1.2867</v>
      </c>
      <c r="K74" s="348">
        <v>-3.2831999999999999</v>
      </c>
      <c r="L74" s="348">
        <v>3.7122999999999999</v>
      </c>
      <c r="M74" s="348">
        <v>3.3974000000000002</v>
      </c>
      <c r="N74" s="350">
        <v>0.37659999999999999</v>
      </c>
      <c r="O74" s="348">
        <v>-0.5232</v>
      </c>
      <c r="P74" s="348">
        <v>10.509600000000001</v>
      </c>
      <c r="Q74" s="348">
        <v>10.2121</v>
      </c>
      <c r="R74" s="348">
        <v>12.927899999999999</v>
      </c>
      <c r="S74" s="348">
        <v>0.1024</v>
      </c>
      <c r="T74" s="348">
        <v>12.5114</v>
      </c>
      <c r="U74" s="348">
        <v>-3.1036999999999999</v>
      </c>
      <c r="V74" s="348">
        <v>1.8715999999999999</v>
      </c>
      <c r="W74" s="348">
        <v>-2.1040999999999999</v>
      </c>
      <c r="X74" s="348" t="s">
        <v>428</v>
      </c>
      <c r="Y74" s="349"/>
      <c r="Z74" s="346"/>
      <c r="AA74" s="346"/>
      <c r="AB74" s="346"/>
      <c r="AC74" s="346"/>
      <c r="AD74" s="346"/>
      <c r="AE74" s="346"/>
      <c r="AF74" s="346"/>
      <c r="AG74" s="346"/>
      <c r="AH74" s="346"/>
      <c r="AI74" s="346"/>
      <c r="AJ74" s="346"/>
      <c r="AK74" s="346"/>
      <c r="AL74" s="346"/>
      <c r="AM74" s="346"/>
      <c r="AN74" s="346"/>
      <c r="AO74" s="349"/>
      <c r="AP74" s="348">
        <v>13.22</v>
      </c>
      <c r="AQ74" s="348">
        <v>13.18</v>
      </c>
      <c r="AR74" s="348">
        <v>9.7200000000000006</v>
      </c>
      <c r="AS74" s="348">
        <v>4.55</v>
      </c>
      <c r="AT74" s="348">
        <v>-0.22</v>
      </c>
      <c r="AU74" s="349"/>
      <c r="AV74" s="493"/>
      <c r="AW74" s="493"/>
      <c r="AX74" s="493"/>
      <c r="AY74" s="493"/>
      <c r="AZ74" s="493"/>
      <c r="BA74" s="349"/>
      <c r="BB74" s="363"/>
      <c r="BC74" s="363"/>
      <c r="BD74" s="363"/>
      <c r="BE74" s="682"/>
    </row>
    <row r="75" spans="1:57" x14ac:dyDescent="0.35">
      <c r="A75" s="345" t="s">
        <v>989</v>
      </c>
      <c r="B75" s="942"/>
      <c r="C75" s="731"/>
      <c r="D75" s="374"/>
      <c r="E75" s="372"/>
      <c r="F75" s="374"/>
      <c r="G75" s="372"/>
      <c r="H75" s="374"/>
      <c r="I75" s="348">
        <v>7.6200000000000004E-2</v>
      </c>
      <c r="J75" s="348">
        <v>-1.4685999999999999</v>
      </c>
      <c r="K75" s="348">
        <v>-4.1753999999999998</v>
      </c>
      <c r="L75" s="348">
        <v>2.3984000000000001</v>
      </c>
      <c r="M75" s="348">
        <v>-0.47910000000000003</v>
      </c>
      <c r="N75" s="350">
        <v>-2.7117</v>
      </c>
      <c r="O75" s="348">
        <v>-1.7676000000000001</v>
      </c>
      <c r="P75" s="348">
        <v>8.7556999999999992</v>
      </c>
      <c r="Q75" s="348">
        <v>8.0972000000000008</v>
      </c>
      <c r="R75" s="348">
        <v>11.7841</v>
      </c>
      <c r="S75" s="348">
        <v>-0.77310000000000001</v>
      </c>
      <c r="T75" s="348">
        <v>8.5447000000000006</v>
      </c>
      <c r="U75" s="348">
        <v>-6.8249000000000004</v>
      </c>
      <c r="V75" s="348">
        <v>-1.5528</v>
      </c>
      <c r="W75" s="348">
        <v>-2.3209</v>
      </c>
      <c r="X75" s="348">
        <v>16.254200000000001</v>
      </c>
      <c r="Y75" s="374"/>
      <c r="Z75" s="346"/>
      <c r="AA75" s="346"/>
      <c r="AB75" s="346"/>
      <c r="AC75" s="346"/>
      <c r="AD75" s="346"/>
      <c r="AE75" s="346"/>
      <c r="AF75" s="346"/>
      <c r="AG75" s="346"/>
      <c r="AH75" s="346"/>
      <c r="AI75" s="346"/>
      <c r="AJ75" s="346"/>
      <c r="AK75" s="346"/>
      <c r="AL75" s="346"/>
      <c r="AM75" s="346"/>
      <c r="AN75" s="346"/>
      <c r="AO75" s="374"/>
      <c r="AP75" s="348">
        <v>11.45</v>
      </c>
      <c r="AQ75" s="348">
        <v>10.7</v>
      </c>
      <c r="AR75" s="348">
        <v>7.31</v>
      </c>
      <c r="AS75" s="348">
        <v>2.29</v>
      </c>
      <c r="AT75" s="348">
        <v>-5.52</v>
      </c>
      <c r="AU75" s="374"/>
      <c r="AV75" s="429"/>
      <c r="AW75" s="429"/>
      <c r="AX75" s="429"/>
      <c r="AY75" s="429"/>
      <c r="AZ75" s="429"/>
      <c r="BA75" s="374"/>
      <c r="BB75" s="375"/>
      <c r="BC75" s="375"/>
      <c r="BD75" s="375"/>
      <c r="BE75" s="467"/>
    </row>
    <row r="76" spans="1:57" x14ac:dyDescent="0.35">
      <c r="A76" s="345" t="s">
        <v>1229</v>
      </c>
      <c r="B76" s="942"/>
      <c r="C76" s="731"/>
      <c r="D76" s="374"/>
      <c r="E76" s="372"/>
      <c r="F76" s="374"/>
      <c r="G76" s="372"/>
      <c r="H76" s="374"/>
      <c r="I76" s="348">
        <v>-0.1545</v>
      </c>
      <c r="J76" s="348">
        <v>-1.4114</v>
      </c>
      <c r="K76" s="348">
        <v>-3.2682000000000002</v>
      </c>
      <c r="L76" s="348">
        <v>3.5699000000000001</v>
      </c>
      <c r="M76" s="348">
        <v>4.2260999999999997</v>
      </c>
      <c r="N76" s="350">
        <v>2.1827999999999999</v>
      </c>
      <c r="O76" s="348">
        <v>0.6754</v>
      </c>
      <c r="P76" s="348">
        <v>11.8817</v>
      </c>
      <c r="Q76" s="348">
        <v>12.3485</v>
      </c>
      <c r="R76" s="348">
        <v>14.4788</v>
      </c>
      <c r="S76" s="348">
        <v>4.1000000000000003E-3</v>
      </c>
      <c r="T76" s="348">
        <v>13.366099999999999</v>
      </c>
      <c r="U76" s="348">
        <v>-1.8176000000000001</v>
      </c>
      <c r="V76" s="348">
        <v>3.8972000000000002</v>
      </c>
      <c r="W76" s="348">
        <v>-2.5041000000000002</v>
      </c>
      <c r="X76" s="348" t="s">
        <v>430</v>
      </c>
      <c r="Y76" s="374"/>
      <c r="Z76" s="346"/>
      <c r="AA76" s="346"/>
      <c r="AB76" s="346"/>
      <c r="AC76" s="346"/>
      <c r="AD76" s="346"/>
      <c r="AE76" s="346"/>
      <c r="AF76" s="346"/>
      <c r="AG76" s="346"/>
      <c r="AH76" s="346"/>
      <c r="AI76" s="346"/>
      <c r="AJ76" s="346"/>
      <c r="AK76" s="346"/>
      <c r="AL76" s="346"/>
      <c r="AM76" s="346"/>
      <c r="AN76" s="346"/>
      <c r="AO76" s="374"/>
      <c r="AP76" s="348">
        <v>15.14</v>
      </c>
      <c r="AQ76" s="348">
        <v>15.58</v>
      </c>
      <c r="AR76" s="348">
        <v>11.79</v>
      </c>
      <c r="AS76" s="348">
        <v>6.02</v>
      </c>
      <c r="AT76" s="348">
        <v>1.1499999999999999</v>
      </c>
      <c r="AU76" s="374"/>
      <c r="AV76" s="429"/>
      <c r="AW76" s="429"/>
      <c r="AX76" s="429"/>
      <c r="AY76" s="429"/>
      <c r="AZ76" s="429"/>
      <c r="BA76" s="374"/>
      <c r="BB76" s="375"/>
      <c r="BC76" s="375"/>
      <c r="BD76" s="375"/>
      <c r="BE76" s="467"/>
    </row>
    <row r="77" spans="1:57" x14ac:dyDescent="0.35">
      <c r="A77" s="108" t="s">
        <v>1475</v>
      </c>
      <c r="B77" s="943"/>
      <c r="C77" s="728"/>
      <c r="D77" s="117"/>
      <c r="E77" s="117"/>
      <c r="F77" s="117"/>
      <c r="G77" s="117"/>
      <c r="H77" s="113"/>
      <c r="I77" s="112">
        <v>-0.37719999999999998</v>
      </c>
      <c r="J77" s="112">
        <v>-1.3555999999999999</v>
      </c>
      <c r="K77" s="112">
        <v>-2.3647</v>
      </c>
      <c r="L77" s="112">
        <v>4.7411000000000003</v>
      </c>
      <c r="M77" s="112">
        <v>9.0188000000000006</v>
      </c>
      <c r="N77" s="114">
        <v>7.1855000000000002</v>
      </c>
      <c r="O77" s="112">
        <v>2.9786999999999999</v>
      </c>
      <c r="P77" s="112">
        <v>14.9155</v>
      </c>
      <c r="Q77" s="112">
        <v>16.5228</v>
      </c>
      <c r="R77" s="112">
        <v>16.990400000000001</v>
      </c>
      <c r="S77" s="112">
        <v>0.77280000000000004</v>
      </c>
      <c r="T77" s="112">
        <v>18.2651</v>
      </c>
      <c r="U77" s="112">
        <v>3.3250000000000002</v>
      </c>
      <c r="V77" s="112">
        <v>9.5099</v>
      </c>
      <c r="W77" s="112">
        <v>-2.6812999999999998</v>
      </c>
      <c r="X77" s="112">
        <v>15.645799999999999</v>
      </c>
      <c r="Y77" s="113"/>
      <c r="Z77" s="110"/>
      <c r="AA77" s="110"/>
      <c r="AB77" s="110"/>
      <c r="AC77" s="110"/>
      <c r="AD77" s="110"/>
      <c r="AE77" s="110"/>
      <c r="AF77" s="110"/>
      <c r="AG77" s="110"/>
      <c r="AH77" s="110"/>
      <c r="AI77" s="110"/>
      <c r="AJ77" s="110"/>
      <c r="AK77" s="110"/>
      <c r="AL77" s="110"/>
      <c r="AM77" s="110"/>
      <c r="AN77" s="110"/>
      <c r="AO77" s="113"/>
      <c r="AP77" s="112">
        <v>18.66</v>
      </c>
      <c r="AQ77" s="112">
        <v>20.420000000000002</v>
      </c>
      <c r="AR77" s="112">
        <v>16.2</v>
      </c>
      <c r="AS77" s="112">
        <v>9.67</v>
      </c>
      <c r="AT77" s="112">
        <v>8.1199999999999992</v>
      </c>
      <c r="AU77" s="113"/>
      <c r="AV77" s="249"/>
      <c r="AW77" s="249"/>
      <c r="AX77" s="249"/>
      <c r="AY77" s="249"/>
      <c r="AZ77" s="249"/>
      <c r="BA77" s="113"/>
      <c r="BB77" s="290"/>
      <c r="BC77" s="290"/>
      <c r="BD77" s="290"/>
      <c r="BE77" s="937"/>
    </row>
    <row r="78" spans="1:57" x14ac:dyDescent="0.35">
      <c r="A78" s="117" t="s">
        <v>1708</v>
      </c>
      <c r="B78" s="943"/>
      <c r="C78" s="728"/>
      <c r="D78" s="117"/>
      <c r="E78" s="117"/>
      <c r="F78" s="117"/>
      <c r="G78" s="117"/>
      <c r="H78" s="113"/>
      <c r="I78" s="112">
        <v>7.9000000000000008E-3</v>
      </c>
      <c r="J78" s="112">
        <v>-5.1999999999999998E-2</v>
      </c>
      <c r="K78" s="112">
        <v>0.55600000000000005</v>
      </c>
      <c r="L78" s="112">
        <v>10.159800000000001</v>
      </c>
      <c r="M78" s="112">
        <v>20.244399999999999</v>
      </c>
      <c r="N78" s="114">
        <v>8.4490999999999996</v>
      </c>
      <c r="O78" s="112">
        <v>0.71309999999999996</v>
      </c>
      <c r="P78" s="112">
        <v>14.8705</v>
      </c>
      <c r="Q78" s="112">
        <v>15.7639</v>
      </c>
      <c r="R78" s="112">
        <v>14.879799999999999</v>
      </c>
      <c r="S78" s="112">
        <v>4.2908999999999997</v>
      </c>
      <c r="T78" s="112">
        <v>29.470300000000002</v>
      </c>
      <c r="U78" s="112">
        <v>10.980600000000001</v>
      </c>
      <c r="V78" s="112">
        <v>11.0221</v>
      </c>
      <c r="W78" s="112">
        <v>0.3468</v>
      </c>
      <c r="X78" s="112" t="s">
        <v>430</v>
      </c>
      <c r="Y78" s="113"/>
      <c r="Z78" s="110"/>
      <c r="AA78" s="110"/>
      <c r="AB78" s="110"/>
      <c r="AC78" s="110"/>
      <c r="AD78" s="110"/>
      <c r="AE78" s="110"/>
      <c r="AF78" s="110"/>
      <c r="AG78" s="110"/>
      <c r="AH78" s="110"/>
      <c r="AI78" s="110"/>
      <c r="AJ78" s="110"/>
      <c r="AK78" s="110"/>
      <c r="AL78" s="110"/>
      <c r="AM78" s="110"/>
      <c r="AN78" s="110"/>
      <c r="AO78" s="113"/>
      <c r="AP78" s="112">
        <v>17.89</v>
      </c>
      <c r="AQ78" s="112">
        <v>21.2</v>
      </c>
      <c r="AR78" s="112">
        <v>16.260000000000002</v>
      </c>
      <c r="AS78" s="112">
        <v>10.26</v>
      </c>
      <c r="AT78" s="112">
        <v>22.13</v>
      </c>
      <c r="AU78" s="113"/>
      <c r="AV78" s="249"/>
      <c r="AW78" s="249"/>
      <c r="AX78" s="249"/>
      <c r="AY78" s="249"/>
      <c r="AZ78" s="249"/>
      <c r="BA78" s="113"/>
      <c r="BB78" s="290"/>
      <c r="BC78" s="290"/>
      <c r="BD78" s="290"/>
      <c r="BE78" s="937"/>
    </row>
    <row r="79" spans="1:57" x14ac:dyDescent="0.35">
      <c r="A79" s="345" t="s">
        <v>2391</v>
      </c>
      <c r="B79" s="944"/>
      <c r="C79" s="731"/>
      <c r="D79" s="372"/>
      <c r="E79" s="372"/>
      <c r="F79" s="372"/>
      <c r="G79" s="372"/>
      <c r="H79" s="374"/>
      <c r="I79" s="348">
        <v>0.15290000000000001</v>
      </c>
      <c r="J79" s="348">
        <v>-0.75880000000000003</v>
      </c>
      <c r="K79" s="348">
        <v>-3.427</v>
      </c>
      <c r="L79" s="348">
        <v>1.1737</v>
      </c>
      <c r="M79" s="348">
        <v>0.55069999999999997</v>
      </c>
      <c r="N79" s="350">
        <v>2.4024000000000001</v>
      </c>
      <c r="O79" s="348">
        <v>0.3039</v>
      </c>
      <c r="P79" s="348">
        <v>14.5251</v>
      </c>
      <c r="Q79" s="348">
        <v>14.5837</v>
      </c>
      <c r="R79" s="348">
        <v>13.508100000000001</v>
      </c>
      <c r="S79" s="348">
        <v>-2.4283000000000001</v>
      </c>
      <c r="T79" s="348">
        <v>7.3221999999999996</v>
      </c>
      <c r="U79" s="348">
        <v>-4.3453999999999997</v>
      </c>
      <c r="V79" s="348">
        <v>2.2400000000000002</v>
      </c>
      <c r="W79" s="348">
        <v>-0.44280000000000003</v>
      </c>
      <c r="X79" s="348">
        <v>4.8647</v>
      </c>
      <c r="Y79" s="374"/>
      <c r="Z79" s="346"/>
      <c r="AA79" s="346"/>
      <c r="AB79" s="346"/>
      <c r="AC79" s="346"/>
      <c r="AD79" s="346"/>
      <c r="AE79" s="346"/>
      <c r="AF79" s="346"/>
      <c r="AG79" s="346"/>
      <c r="AH79" s="346"/>
      <c r="AI79" s="346"/>
      <c r="AJ79" s="346"/>
      <c r="AK79" s="346"/>
      <c r="AL79" s="346"/>
      <c r="AM79" s="346"/>
      <c r="AN79" s="346"/>
      <c r="AO79" s="374"/>
      <c r="AP79" s="348">
        <v>15.48</v>
      </c>
      <c r="AQ79" s="348">
        <v>16.7</v>
      </c>
      <c r="AR79" s="348">
        <v>13.04</v>
      </c>
      <c r="AS79" s="348">
        <v>5.23</v>
      </c>
      <c r="AT79" s="348">
        <v>-2.79</v>
      </c>
      <c r="AU79" s="374"/>
      <c r="AV79" s="429"/>
      <c r="AW79" s="429"/>
      <c r="AX79" s="429"/>
      <c r="AY79" s="429"/>
      <c r="AZ79" s="429"/>
      <c r="BA79" s="374"/>
      <c r="BB79" s="375"/>
      <c r="BC79" s="375"/>
      <c r="BD79" s="375"/>
      <c r="BE79" s="467"/>
    </row>
    <row r="80" spans="1:57" x14ac:dyDescent="0.35">
      <c r="A80" s="345" t="s">
        <v>2557</v>
      </c>
      <c r="B80" s="942"/>
      <c r="C80" s="731"/>
      <c r="D80" s="374"/>
      <c r="E80" s="372"/>
      <c r="F80" s="374"/>
      <c r="G80" s="372"/>
      <c r="H80" s="374"/>
      <c r="I80" s="348">
        <v>0.56530000000000002</v>
      </c>
      <c r="J80" s="348">
        <v>-1.5538000000000001</v>
      </c>
      <c r="K80" s="348">
        <v>-3.8294000000000001</v>
      </c>
      <c r="L80" s="348">
        <v>1.8688</v>
      </c>
      <c r="M80" s="348">
        <v>-3.0303</v>
      </c>
      <c r="N80" s="350">
        <v>-1.4237</v>
      </c>
      <c r="O80" s="348">
        <v>4.8658999999999999</v>
      </c>
      <c r="P80" s="348">
        <v>9.2376000000000005</v>
      </c>
      <c r="Q80" s="348">
        <v>8.0441000000000003</v>
      </c>
      <c r="R80" s="348">
        <v>12.7319</v>
      </c>
      <c r="S80" s="348">
        <v>-3.6494</v>
      </c>
      <c r="T80" s="348">
        <v>9.3569999999999993</v>
      </c>
      <c r="U80" s="348">
        <v>-6.7789999999999999</v>
      </c>
      <c r="V80" s="348">
        <v>-1.0386</v>
      </c>
      <c r="W80" s="348">
        <v>-2.9411999999999998</v>
      </c>
      <c r="X80" s="348">
        <v>11.5623</v>
      </c>
      <c r="Y80" s="374"/>
      <c r="Z80" s="346"/>
      <c r="AA80" s="346"/>
      <c r="AB80" s="346"/>
      <c r="AC80" s="346"/>
      <c r="AD80" s="346"/>
      <c r="AE80" s="346"/>
      <c r="AF80" s="346"/>
      <c r="AG80" s="346"/>
      <c r="AH80" s="346"/>
      <c r="AI80" s="346"/>
      <c r="AJ80" s="346"/>
      <c r="AK80" s="346"/>
      <c r="AL80" s="346"/>
      <c r="AM80" s="346"/>
      <c r="AN80" s="346"/>
      <c r="AO80" s="374"/>
      <c r="AP80" s="348">
        <v>11.66</v>
      </c>
      <c r="AQ80" s="348">
        <v>10.75</v>
      </c>
      <c r="AR80" s="348">
        <v>8.51</v>
      </c>
      <c r="AS80" s="348">
        <v>5.17</v>
      </c>
      <c r="AT80" s="348">
        <v>-7.57</v>
      </c>
      <c r="AU80" s="374"/>
      <c r="AV80" s="429"/>
      <c r="AW80" s="429"/>
      <c r="AX80" s="429"/>
      <c r="AY80" s="429"/>
      <c r="AZ80" s="429"/>
      <c r="BA80" s="374"/>
      <c r="BB80" s="375"/>
      <c r="BC80" s="375"/>
      <c r="BD80" s="375"/>
      <c r="BE80" s="467"/>
    </row>
    <row r="81" spans="1:57" x14ac:dyDescent="0.35">
      <c r="A81" s="345" t="s">
        <v>2563</v>
      </c>
      <c r="B81" s="942"/>
      <c r="C81" s="731"/>
      <c r="D81" s="374"/>
      <c r="E81" s="372"/>
      <c r="F81" s="374"/>
      <c r="G81" s="372"/>
      <c r="H81" s="374"/>
      <c r="I81" s="348">
        <v>-0.1464</v>
      </c>
      <c r="J81" s="348">
        <v>-1.1168</v>
      </c>
      <c r="K81" s="348">
        <v>-5.8357999999999999</v>
      </c>
      <c r="L81" s="348">
        <v>4.2487000000000004</v>
      </c>
      <c r="M81" s="348">
        <v>4.0819999999999999</v>
      </c>
      <c r="N81" s="350">
        <v>-6.4577999999999998</v>
      </c>
      <c r="O81" s="348">
        <v>-2.2101000000000002</v>
      </c>
      <c r="P81" s="348">
        <v>11.7742</v>
      </c>
      <c r="Q81" s="348">
        <v>11.272399999999999</v>
      </c>
      <c r="R81" s="348">
        <v>12.3432</v>
      </c>
      <c r="S81" s="348">
        <v>0.4325</v>
      </c>
      <c r="T81" s="348">
        <v>12.132099999999999</v>
      </c>
      <c r="U81" s="348">
        <v>-5.6246</v>
      </c>
      <c r="V81" s="348">
        <v>-3.7951000000000001</v>
      </c>
      <c r="W81" s="348">
        <v>-2.4396</v>
      </c>
      <c r="X81" s="348">
        <v>11.5036</v>
      </c>
      <c r="Y81" s="374"/>
      <c r="Z81" s="346"/>
      <c r="AA81" s="346"/>
      <c r="AB81" s="346"/>
      <c r="AC81" s="346"/>
      <c r="AD81" s="346"/>
      <c r="AE81" s="346"/>
      <c r="AF81" s="346"/>
      <c r="AG81" s="346"/>
      <c r="AH81" s="346"/>
      <c r="AI81" s="346"/>
      <c r="AJ81" s="346"/>
      <c r="AK81" s="346"/>
      <c r="AL81" s="346"/>
      <c r="AM81" s="346"/>
      <c r="AN81" s="346"/>
      <c r="AO81" s="374"/>
      <c r="AP81" s="348">
        <v>12.87</v>
      </c>
      <c r="AQ81" s="348">
        <v>12.94</v>
      </c>
      <c r="AR81" s="348">
        <v>10.08</v>
      </c>
      <c r="AS81" s="348">
        <v>3.96</v>
      </c>
      <c r="AT81" s="348">
        <v>-2.89</v>
      </c>
      <c r="AU81" s="374"/>
      <c r="AV81" s="429"/>
      <c r="AW81" s="429"/>
      <c r="AX81" s="429"/>
      <c r="AY81" s="429"/>
      <c r="AZ81" s="429"/>
      <c r="BA81" s="374"/>
      <c r="BB81" s="375"/>
      <c r="BC81" s="375"/>
      <c r="BD81" s="375"/>
      <c r="BE81" s="467"/>
    </row>
    <row r="82" spans="1:57" x14ac:dyDescent="0.35">
      <c r="A82" s="345" t="s">
        <v>2556</v>
      </c>
      <c r="B82" s="942"/>
      <c r="C82" s="731"/>
      <c r="D82" s="374"/>
      <c r="E82" s="372"/>
      <c r="F82" s="374"/>
      <c r="G82" s="372"/>
      <c r="H82" s="374"/>
      <c r="I82" s="348">
        <v>-0.28760000000000002</v>
      </c>
      <c r="J82" s="348">
        <v>0.38969999999999999</v>
      </c>
      <c r="K82" s="348">
        <v>-1.0503</v>
      </c>
      <c r="L82" s="348">
        <v>-1.3266</v>
      </c>
      <c r="M82" s="348">
        <v>6.7232000000000003</v>
      </c>
      <c r="N82" s="350">
        <v>12.020300000000001</v>
      </c>
      <c r="O82" s="348">
        <v>-3.5943999999999998</v>
      </c>
      <c r="P82" s="348">
        <v>13.168100000000001</v>
      </c>
      <c r="Q82" s="348">
        <v>14.288</v>
      </c>
      <c r="R82" s="348">
        <v>16.983000000000001</v>
      </c>
      <c r="S82" s="348">
        <v>-3.3330000000000002</v>
      </c>
      <c r="T82" s="348">
        <v>10.3438</v>
      </c>
      <c r="U82" s="348">
        <v>9.2711000000000006</v>
      </c>
      <c r="V82" s="348">
        <v>10.4765</v>
      </c>
      <c r="W82" s="348">
        <v>0.97260000000000002</v>
      </c>
      <c r="X82" s="348">
        <v>10.4115</v>
      </c>
      <c r="Y82" s="374"/>
      <c r="Z82" s="346"/>
      <c r="AA82" s="346"/>
      <c r="AB82" s="346"/>
      <c r="AC82" s="346"/>
      <c r="AD82" s="346"/>
      <c r="AE82" s="346"/>
      <c r="AF82" s="346"/>
      <c r="AG82" s="346"/>
      <c r="AH82" s="346"/>
      <c r="AI82" s="346"/>
      <c r="AJ82" s="346"/>
      <c r="AK82" s="346"/>
      <c r="AL82" s="346"/>
      <c r="AM82" s="346"/>
      <c r="AN82" s="346"/>
      <c r="AO82" s="374"/>
      <c r="AP82" s="348">
        <v>15.28</v>
      </c>
      <c r="AQ82" s="348">
        <v>14.86</v>
      </c>
      <c r="AR82" s="348">
        <v>10.41</v>
      </c>
      <c r="AS82" s="348">
        <v>5.35</v>
      </c>
      <c r="AT82" s="348">
        <v>8.65</v>
      </c>
      <c r="AU82" s="374"/>
      <c r="AV82" s="429"/>
      <c r="AW82" s="429"/>
      <c r="AX82" s="429"/>
      <c r="AY82" s="429"/>
      <c r="AZ82" s="429"/>
      <c r="BA82" s="374"/>
      <c r="BB82" s="375"/>
      <c r="BC82" s="375"/>
      <c r="BD82" s="375"/>
      <c r="BE82" s="467"/>
    </row>
    <row r="83" spans="1:57" x14ac:dyDescent="0.35">
      <c r="A83" s="345" t="s">
        <v>2574</v>
      </c>
      <c r="B83" s="942"/>
      <c r="C83" s="731"/>
      <c r="D83" s="374"/>
      <c r="E83" s="372"/>
      <c r="F83" s="374"/>
      <c r="G83" s="372"/>
      <c r="H83" s="374"/>
      <c r="I83" s="348">
        <v>3.2500000000000001E-2</v>
      </c>
      <c r="J83" s="348">
        <v>-1.6216999999999999</v>
      </c>
      <c r="K83" s="348">
        <v>-5.016</v>
      </c>
      <c r="L83" s="348">
        <v>3.2667999999999999</v>
      </c>
      <c r="M83" s="348">
        <v>1.6613</v>
      </c>
      <c r="N83" s="350">
        <v>-0.9486</v>
      </c>
      <c r="O83" s="348">
        <v>-0.74239999999999995</v>
      </c>
      <c r="P83" s="348">
        <v>10.2043</v>
      </c>
      <c r="Q83" s="348">
        <v>7.6342999999999996</v>
      </c>
      <c r="R83" s="348">
        <v>12.8788</v>
      </c>
      <c r="S83" s="348">
        <v>1.0427999999999999</v>
      </c>
      <c r="T83" s="348">
        <v>10.5045</v>
      </c>
      <c r="U83" s="348">
        <v>-5.0378999999999996</v>
      </c>
      <c r="V83" s="348">
        <v>0.96779999999999999</v>
      </c>
      <c r="W83" s="348">
        <v>-2.9077000000000002</v>
      </c>
      <c r="X83" s="348">
        <v>12.512</v>
      </c>
      <c r="Y83" s="374"/>
      <c r="Z83" s="346"/>
      <c r="AA83" s="346"/>
      <c r="AB83" s="346"/>
      <c r="AC83" s="346"/>
      <c r="AD83" s="346"/>
      <c r="AE83" s="346"/>
      <c r="AF83" s="346"/>
      <c r="AG83" s="346"/>
      <c r="AH83" s="346"/>
      <c r="AI83" s="346"/>
      <c r="AJ83" s="346"/>
      <c r="AK83" s="346"/>
      <c r="AL83" s="346"/>
      <c r="AM83" s="346"/>
      <c r="AN83" s="346"/>
      <c r="AO83" s="374"/>
      <c r="AP83" s="348">
        <v>12.5</v>
      </c>
      <c r="AQ83" s="348">
        <v>11.46</v>
      </c>
      <c r="AR83" s="348">
        <v>8.33</v>
      </c>
      <c r="AS83" s="348">
        <v>4.0999999999999996</v>
      </c>
      <c r="AT83" s="348">
        <v>-3.03</v>
      </c>
      <c r="AU83" s="374"/>
      <c r="AV83" s="429"/>
      <c r="AW83" s="429"/>
      <c r="AX83" s="429"/>
      <c r="AY83" s="429"/>
      <c r="AZ83" s="429"/>
      <c r="BA83" s="374"/>
      <c r="BB83" s="375"/>
      <c r="BC83" s="375"/>
      <c r="BD83" s="375"/>
      <c r="BE83" s="467"/>
    </row>
    <row r="84" spans="1:57" x14ac:dyDescent="0.35">
      <c r="A84" s="345" t="s">
        <v>2559</v>
      </c>
      <c r="B84" s="942"/>
      <c r="C84" s="731"/>
      <c r="D84" s="374"/>
      <c r="E84" s="372"/>
      <c r="F84" s="374"/>
      <c r="G84" s="372"/>
      <c r="H84" s="374"/>
      <c r="I84" s="348">
        <v>-0.37690000000000001</v>
      </c>
      <c r="J84" s="348">
        <v>-0.20250000000000001</v>
      </c>
      <c r="K84" s="348">
        <v>-0.7823</v>
      </c>
      <c r="L84" s="348">
        <v>7.1539000000000001</v>
      </c>
      <c r="M84" s="348">
        <v>10.9071</v>
      </c>
      <c r="N84" s="350">
        <v>13.3725</v>
      </c>
      <c r="O84" s="348">
        <v>7.1212</v>
      </c>
      <c r="P84" s="348">
        <v>20.284300000000002</v>
      </c>
      <c r="Q84" s="348">
        <v>13.3589</v>
      </c>
      <c r="R84" s="348">
        <v>10.597</v>
      </c>
      <c r="S84" s="348">
        <v>2.5668000000000002</v>
      </c>
      <c r="T84" s="348">
        <v>16.669599999999999</v>
      </c>
      <c r="U84" s="348">
        <v>13.385899999999999</v>
      </c>
      <c r="V84" s="348">
        <v>17.410799999999998</v>
      </c>
      <c r="W84" s="348">
        <v>-2.4958999999999998</v>
      </c>
      <c r="X84" s="348">
        <v>19.7867</v>
      </c>
      <c r="Y84" s="374"/>
      <c r="Z84" s="346"/>
      <c r="AA84" s="346"/>
      <c r="AB84" s="346"/>
      <c r="AC84" s="346"/>
      <c r="AD84" s="346"/>
      <c r="AE84" s="346"/>
      <c r="AF84" s="346"/>
      <c r="AG84" s="346"/>
      <c r="AH84" s="346"/>
      <c r="AI84" s="346"/>
      <c r="AJ84" s="346"/>
      <c r="AK84" s="346"/>
      <c r="AL84" s="346"/>
      <c r="AM84" s="346"/>
      <c r="AN84" s="346"/>
      <c r="AO84" s="374"/>
      <c r="AP84" s="348">
        <v>16.23</v>
      </c>
      <c r="AQ84" s="348">
        <v>18.190000000000001</v>
      </c>
      <c r="AR84" s="348">
        <v>18.309999999999999</v>
      </c>
      <c r="AS84" s="348">
        <v>15.09</v>
      </c>
      <c r="AT84" s="348">
        <v>20.97</v>
      </c>
      <c r="AU84" s="374"/>
      <c r="AV84" s="429"/>
      <c r="AW84" s="429"/>
      <c r="AX84" s="429"/>
      <c r="AY84" s="429"/>
      <c r="AZ84" s="429"/>
      <c r="BA84" s="374"/>
      <c r="BB84" s="375"/>
      <c r="BC84" s="375"/>
      <c r="BD84" s="375"/>
      <c r="BE84" s="467"/>
    </row>
    <row r="85" spans="1:57" x14ac:dyDescent="0.35">
      <c r="A85" s="345" t="s">
        <v>2566</v>
      </c>
      <c r="B85" s="942"/>
      <c r="C85" s="731"/>
      <c r="D85" s="374"/>
      <c r="E85" s="372"/>
      <c r="F85" s="374"/>
      <c r="G85" s="372"/>
      <c r="H85" s="374"/>
      <c r="I85" s="348">
        <v>-0.58250000000000002</v>
      </c>
      <c r="J85" s="348">
        <v>-0.95409999999999995</v>
      </c>
      <c r="K85" s="348">
        <v>-3.2079</v>
      </c>
      <c r="L85" s="348">
        <v>4.5804999999999998</v>
      </c>
      <c r="M85" s="348">
        <v>5.4611999999999998</v>
      </c>
      <c r="N85" s="350">
        <v>9.3436000000000003</v>
      </c>
      <c r="O85" s="348">
        <v>4.5715000000000003</v>
      </c>
      <c r="P85" s="348">
        <v>18.069600000000001</v>
      </c>
      <c r="Q85" s="348">
        <v>16.5062</v>
      </c>
      <c r="R85" s="348">
        <v>13.8642</v>
      </c>
      <c r="S85" s="348">
        <v>1.8411</v>
      </c>
      <c r="T85" s="348">
        <v>15.5115</v>
      </c>
      <c r="U85" s="348">
        <v>5.3764000000000003</v>
      </c>
      <c r="V85" s="348">
        <v>9.9902999999999995</v>
      </c>
      <c r="W85" s="348">
        <v>-2.8126000000000002</v>
      </c>
      <c r="X85" s="348">
        <v>18.668099999999999</v>
      </c>
      <c r="Y85" s="374"/>
      <c r="Z85" s="346"/>
      <c r="AA85" s="346"/>
      <c r="AB85" s="346"/>
      <c r="AC85" s="346"/>
      <c r="AD85" s="346"/>
      <c r="AE85" s="346"/>
      <c r="AF85" s="346"/>
      <c r="AG85" s="346"/>
      <c r="AH85" s="346"/>
      <c r="AI85" s="346"/>
      <c r="AJ85" s="346"/>
      <c r="AK85" s="346"/>
      <c r="AL85" s="346"/>
      <c r="AM85" s="346"/>
      <c r="AN85" s="346"/>
      <c r="AO85" s="374"/>
      <c r="AP85" s="348">
        <v>17.32</v>
      </c>
      <c r="AQ85" s="348">
        <v>20.12</v>
      </c>
      <c r="AR85" s="348">
        <v>17.23</v>
      </c>
      <c r="AS85" s="348">
        <v>12.34</v>
      </c>
      <c r="AT85" s="348">
        <v>9.2200000000000006</v>
      </c>
      <c r="AU85" s="374"/>
      <c r="AV85" s="429"/>
      <c r="AW85" s="429"/>
      <c r="AX85" s="429"/>
      <c r="AY85" s="429"/>
      <c r="AZ85" s="429"/>
      <c r="BA85" s="374"/>
      <c r="BB85" s="375"/>
      <c r="BC85" s="375"/>
      <c r="BD85" s="375"/>
      <c r="BE85" s="467"/>
    </row>
    <row r="86" spans="1:57" x14ac:dyDescent="0.35">
      <c r="A86" s="345" t="s">
        <v>2569</v>
      </c>
      <c r="B86" s="942"/>
      <c r="C86" s="731"/>
      <c r="D86" s="374"/>
      <c r="E86" s="372"/>
      <c r="F86" s="374"/>
      <c r="G86" s="372"/>
      <c r="H86" s="374"/>
      <c r="I86" s="348">
        <v>-0.3841</v>
      </c>
      <c r="J86" s="348">
        <v>-1.1105</v>
      </c>
      <c r="K86" s="348">
        <v>-5.9287999999999998</v>
      </c>
      <c r="L86" s="348">
        <v>2.1642000000000001</v>
      </c>
      <c r="M86" s="348">
        <v>5.1193999999999997</v>
      </c>
      <c r="N86" s="350">
        <v>6.9560000000000004</v>
      </c>
      <c r="O86" s="348">
        <v>2.6196999999999999</v>
      </c>
      <c r="P86" s="348">
        <v>13.7674</v>
      </c>
      <c r="Q86" s="348">
        <v>11.937200000000001</v>
      </c>
      <c r="R86" s="348">
        <v>13.2179</v>
      </c>
      <c r="S86" s="348">
        <v>-1.5095000000000001</v>
      </c>
      <c r="T86" s="348">
        <v>15.5403</v>
      </c>
      <c r="U86" s="348">
        <v>5.3750999999999998</v>
      </c>
      <c r="V86" s="348">
        <v>8.1662999999999997</v>
      </c>
      <c r="W86" s="348">
        <v>-3.5470000000000002</v>
      </c>
      <c r="X86" s="348">
        <v>6.1806999999999999</v>
      </c>
      <c r="Y86" s="374"/>
      <c r="Z86" s="346"/>
      <c r="AA86" s="346"/>
      <c r="AB86" s="346"/>
      <c r="AC86" s="346"/>
      <c r="AD86" s="346"/>
      <c r="AE86" s="346"/>
      <c r="AF86" s="346"/>
      <c r="AG86" s="346"/>
      <c r="AH86" s="346"/>
      <c r="AI86" s="346"/>
      <c r="AJ86" s="346"/>
      <c r="AK86" s="346"/>
      <c r="AL86" s="346"/>
      <c r="AM86" s="346"/>
      <c r="AN86" s="346"/>
      <c r="AO86" s="374"/>
      <c r="AP86" s="348">
        <v>13.52</v>
      </c>
      <c r="AQ86" s="348">
        <v>14.38</v>
      </c>
      <c r="AR86" s="348">
        <v>12.98</v>
      </c>
      <c r="AS86" s="348">
        <v>9.76</v>
      </c>
      <c r="AT86" s="348">
        <v>6.65</v>
      </c>
      <c r="AU86" s="374"/>
      <c r="AV86" s="429"/>
      <c r="AW86" s="429"/>
      <c r="AX86" s="429"/>
      <c r="AY86" s="429"/>
      <c r="AZ86" s="429"/>
      <c r="BA86" s="374"/>
      <c r="BB86" s="375"/>
      <c r="BC86" s="375"/>
      <c r="BD86" s="375"/>
      <c r="BE86" s="467"/>
    </row>
    <row r="87" spans="1:57" x14ac:dyDescent="0.35">
      <c r="A87" s="640" t="s">
        <v>2551</v>
      </c>
      <c r="B87" s="945"/>
      <c r="C87" s="792"/>
      <c r="D87" s="67"/>
      <c r="E87" s="25"/>
      <c r="F87" s="67"/>
      <c r="G87" s="25"/>
      <c r="H87" s="67"/>
      <c r="I87" s="60">
        <v>-1.6299999999999999E-2</v>
      </c>
      <c r="J87" s="60">
        <v>-1.4510000000000001</v>
      </c>
      <c r="K87" s="60">
        <v>-3.7972000000000001</v>
      </c>
      <c r="L87" s="60">
        <v>2.8182999999999998</v>
      </c>
      <c r="M87" s="60">
        <v>1.3622000000000001</v>
      </c>
      <c r="N87" s="71">
        <v>-0.69369999999999998</v>
      </c>
      <c r="O87" s="60">
        <v>-0.78959999999999997</v>
      </c>
      <c r="P87" s="60">
        <v>9.9436999999999998</v>
      </c>
      <c r="Q87" s="60">
        <v>9.4649999999999999</v>
      </c>
      <c r="R87" s="60">
        <v>12.48</v>
      </c>
      <c r="S87" s="60">
        <v>-0.39539999999999997</v>
      </c>
      <c r="T87" s="60">
        <v>10.4651</v>
      </c>
      <c r="U87" s="60">
        <v>-4.9042000000000003</v>
      </c>
      <c r="V87" s="60">
        <v>0.7208</v>
      </c>
      <c r="W87" s="60">
        <v>-2.4398</v>
      </c>
      <c r="X87" s="60">
        <v>10.6883</v>
      </c>
      <c r="Y87" s="67"/>
      <c r="Z87" s="52"/>
      <c r="AA87" s="52"/>
      <c r="AB87" s="52"/>
      <c r="AC87" s="52"/>
      <c r="AD87" s="52"/>
      <c r="AE87" s="52"/>
      <c r="AF87" s="52"/>
      <c r="AG87" s="52"/>
      <c r="AH87" s="52"/>
      <c r="AI87" s="52"/>
      <c r="AJ87" s="52"/>
      <c r="AK87" s="52"/>
      <c r="AL87" s="52"/>
      <c r="AM87" s="52"/>
      <c r="AN87" s="52"/>
      <c r="AO87" s="67"/>
      <c r="AP87" s="277">
        <v>12.55</v>
      </c>
      <c r="AQ87" s="277">
        <v>12.25</v>
      </c>
      <c r="AR87" s="277">
        <v>8.86</v>
      </c>
      <c r="AS87" s="277">
        <v>3.73</v>
      </c>
      <c r="AT87" s="277">
        <v>-2.95</v>
      </c>
      <c r="AU87" s="67"/>
      <c r="AV87" s="313"/>
      <c r="AW87" s="313"/>
      <c r="AX87" s="313"/>
      <c r="AY87" s="313"/>
      <c r="AZ87" s="313"/>
      <c r="BA87" s="67"/>
      <c r="BB87" s="277"/>
      <c r="BC87" s="277"/>
      <c r="BD87" s="277"/>
      <c r="BE87" s="551"/>
    </row>
    <row r="88" spans="1:57" x14ac:dyDescent="0.35">
      <c r="A88" s="345" t="s">
        <v>2571</v>
      </c>
      <c r="B88" s="942"/>
      <c r="C88" s="731"/>
      <c r="D88" s="374"/>
      <c r="E88" s="372"/>
      <c r="F88" s="374"/>
      <c r="G88" s="372"/>
      <c r="H88" s="374"/>
      <c r="I88" s="348">
        <v>8.2400000000000001E-2</v>
      </c>
      <c r="J88" s="348">
        <v>-1.1609</v>
      </c>
      <c r="K88" s="348">
        <v>-5.8989000000000003</v>
      </c>
      <c r="L88" s="348">
        <v>1.8225</v>
      </c>
      <c r="M88" s="348">
        <v>-1.8729</v>
      </c>
      <c r="N88" s="350">
        <v>-2.4453999999999998</v>
      </c>
      <c r="O88" s="348">
        <v>-1.0382</v>
      </c>
      <c r="P88" s="348">
        <v>10.294600000000001</v>
      </c>
      <c r="Q88" s="348">
        <v>11.5771</v>
      </c>
      <c r="R88" s="348">
        <v>10.7959</v>
      </c>
      <c r="S88" s="348">
        <v>-1.1870000000000001</v>
      </c>
      <c r="T88" s="348">
        <v>8.1393000000000004</v>
      </c>
      <c r="U88" s="348">
        <v>-6.8167999999999997</v>
      </c>
      <c r="V88" s="348">
        <v>-1.9584999999999999</v>
      </c>
      <c r="W88" s="348">
        <v>-2.0487000000000002</v>
      </c>
      <c r="X88" s="348">
        <v>-6.569</v>
      </c>
      <c r="Y88" s="374"/>
      <c r="Z88" s="346"/>
      <c r="AA88" s="346"/>
      <c r="AB88" s="346"/>
      <c r="AC88" s="346"/>
      <c r="AD88" s="346"/>
      <c r="AE88" s="346"/>
      <c r="AF88" s="346"/>
      <c r="AG88" s="346"/>
      <c r="AH88" s="346"/>
      <c r="AI88" s="346"/>
      <c r="AJ88" s="346"/>
      <c r="AK88" s="346"/>
      <c r="AL88" s="346"/>
      <c r="AM88" s="346"/>
      <c r="AN88" s="346"/>
      <c r="AO88" s="374"/>
      <c r="AP88" s="348">
        <v>12.47</v>
      </c>
      <c r="AQ88" s="348">
        <v>13.4</v>
      </c>
      <c r="AR88" s="348">
        <v>9.9</v>
      </c>
      <c r="AS88" s="348">
        <v>3.7</v>
      </c>
      <c r="AT88" s="348">
        <v>-6.63</v>
      </c>
      <c r="AU88" s="374"/>
      <c r="AV88" s="429"/>
      <c r="AW88" s="429"/>
      <c r="AX88" s="429"/>
      <c r="AY88" s="429"/>
      <c r="AZ88" s="429"/>
      <c r="BA88" s="374"/>
      <c r="BB88" s="375"/>
      <c r="BC88" s="375"/>
      <c r="BD88" s="375"/>
      <c r="BE88" s="467"/>
    </row>
    <row r="89" spans="1:57" x14ac:dyDescent="0.35">
      <c r="A89" s="345" t="s">
        <v>2572</v>
      </c>
      <c r="B89" s="942"/>
      <c r="C89" s="731"/>
      <c r="D89" s="374"/>
      <c r="E89" s="372"/>
      <c r="F89" s="374"/>
      <c r="G89" s="372"/>
      <c r="H89" s="374"/>
      <c r="I89" s="348">
        <v>0.40150000000000002</v>
      </c>
      <c r="J89" s="348">
        <v>-2.0880000000000001</v>
      </c>
      <c r="K89" s="348">
        <v>-4.3521999999999998</v>
      </c>
      <c r="L89" s="348">
        <v>2.2130000000000001</v>
      </c>
      <c r="M89" s="348">
        <v>-2.6404999999999998</v>
      </c>
      <c r="N89" s="350">
        <v>-6.4043999999999999</v>
      </c>
      <c r="O89" s="348">
        <v>-2.1562999999999999</v>
      </c>
      <c r="P89" s="348">
        <v>6.8281999999999998</v>
      </c>
      <c r="Q89" s="348">
        <v>5.5335999999999999</v>
      </c>
      <c r="R89" s="348">
        <v>11.586600000000001</v>
      </c>
      <c r="S89" s="348">
        <v>-1.5217000000000001</v>
      </c>
      <c r="T89" s="348">
        <v>6.4756</v>
      </c>
      <c r="U89" s="348">
        <v>-10.1449</v>
      </c>
      <c r="V89" s="348">
        <v>-4.8498000000000001</v>
      </c>
      <c r="W89" s="348">
        <v>-2.8915000000000002</v>
      </c>
      <c r="X89" s="348">
        <v>-7.7572000000000001</v>
      </c>
      <c r="Y89" s="374"/>
      <c r="Z89" s="346"/>
      <c r="AA89" s="346"/>
      <c r="AB89" s="346"/>
      <c r="AC89" s="346"/>
      <c r="AD89" s="346"/>
      <c r="AE89" s="346"/>
      <c r="AF89" s="346"/>
      <c r="AG89" s="346"/>
      <c r="AH89" s="346"/>
      <c r="AI89" s="346"/>
      <c r="AJ89" s="346"/>
      <c r="AK89" s="346"/>
      <c r="AL89" s="346"/>
      <c r="AM89" s="346"/>
      <c r="AN89" s="346"/>
      <c r="AO89" s="374"/>
      <c r="AP89" s="348">
        <v>10.06</v>
      </c>
      <c r="AQ89" s="348">
        <v>8.39</v>
      </c>
      <c r="AR89" s="348">
        <v>4.82</v>
      </c>
      <c r="AS89" s="348">
        <v>0.28000000000000003</v>
      </c>
      <c r="AT89" s="348">
        <v>-9.9600000000000009</v>
      </c>
      <c r="AU89" s="374"/>
      <c r="AV89" s="429"/>
      <c r="AW89" s="429"/>
      <c r="AX89" s="429"/>
      <c r="AY89" s="429"/>
      <c r="AZ89" s="429"/>
      <c r="BA89" s="374"/>
      <c r="BB89" s="375"/>
      <c r="BC89" s="375"/>
      <c r="BD89" s="375"/>
      <c r="BE89" s="467"/>
    </row>
    <row r="90" spans="1:57" x14ac:dyDescent="0.35">
      <c r="A90" s="37" t="s">
        <v>2548</v>
      </c>
      <c r="B90" s="44"/>
      <c r="C90" s="721"/>
      <c r="D90" s="44"/>
      <c r="E90" s="52"/>
      <c r="F90" s="44"/>
      <c r="G90" s="56"/>
      <c r="H90" s="67"/>
      <c r="I90" s="60">
        <v>-9.7999999999999997E-3</v>
      </c>
      <c r="J90" s="60">
        <v>-4.2329999999999997</v>
      </c>
      <c r="K90" s="60">
        <v>-7.0307000000000004</v>
      </c>
      <c r="L90" s="60">
        <v>1.6781999999999999</v>
      </c>
      <c r="M90" s="60">
        <v>-3.0775000000000001</v>
      </c>
      <c r="N90" s="71">
        <v>-13.851699999999999</v>
      </c>
      <c r="O90" s="60">
        <v>-12.221299999999999</v>
      </c>
      <c r="P90" s="60">
        <v>2.1381999999999999</v>
      </c>
      <c r="Q90" s="60">
        <v>1.2883</v>
      </c>
      <c r="R90" s="60">
        <v>12.078799999999999</v>
      </c>
      <c r="S90" s="60">
        <v>5.3052000000000001</v>
      </c>
      <c r="T90" s="60">
        <v>0.87509999999999999</v>
      </c>
      <c r="U90" s="60">
        <v>-19.635000000000002</v>
      </c>
      <c r="V90" s="60">
        <v>-9.3033000000000001</v>
      </c>
      <c r="W90" s="60">
        <v>-4.3722000000000003</v>
      </c>
      <c r="X90" s="60">
        <v>-3.4552</v>
      </c>
      <c r="Y90" s="67"/>
      <c r="Z90" s="52"/>
      <c r="AA90" s="52"/>
      <c r="AB90" s="52"/>
      <c r="AC90" s="52"/>
      <c r="AD90" s="52"/>
      <c r="AE90" s="52"/>
      <c r="AF90" s="52"/>
      <c r="AG90" s="52"/>
      <c r="AH90" s="52"/>
      <c r="AI90" s="52"/>
      <c r="AJ90" s="52"/>
      <c r="AK90" s="52"/>
      <c r="AL90" s="52"/>
      <c r="AM90" s="52"/>
      <c r="AN90" s="52"/>
      <c r="AO90" s="44"/>
      <c r="AP90" s="60">
        <v>9.66</v>
      </c>
      <c r="AQ90" s="60">
        <v>5.42</v>
      </c>
      <c r="AR90" s="60">
        <v>-0.55000000000000004</v>
      </c>
      <c r="AS90" s="60">
        <v>-7.43</v>
      </c>
      <c r="AT90" s="60">
        <v>-16.649999999999999</v>
      </c>
      <c r="AU90" s="79"/>
      <c r="AV90" s="52"/>
      <c r="AW90" s="52"/>
      <c r="AX90" s="52"/>
      <c r="AY90" s="52"/>
      <c r="AZ90" s="52"/>
      <c r="BA90" s="259"/>
      <c r="BB90" s="60"/>
      <c r="BC90" s="277"/>
      <c r="BD90" s="277"/>
      <c r="BE90" s="551"/>
    </row>
    <row r="91" spans="1:57" x14ac:dyDescent="0.35">
      <c r="A91" s="484" t="s">
        <v>2573</v>
      </c>
      <c r="B91" s="946"/>
      <c r="C91" s="744"/>
      <c r="D91" s="417"/>
      <c r="E91" s="412"/>
      <c r="F91" s="417"/>
      <c r="G91" s="412"/>
      <c r="H91" s="417"/>
      <c r="I91" s="416">
        <v>-0.37869999999999998</v>
      </c>
      <c r="J91" s="416">
        <v>-0.8478</v>
      </c>
      <c r="K91" s="416">
        <v>-4.7449000000000003</v>
      </c>
      <c r="L91" s="416">
        <v>9.5840999999999994</v>
      </c>
      <c r="M91" s="416">
        <v>7.5995999999999997</v>
      </c>
      <c r="N91" s="418">
        <v>0.58730000000000004</v>
      </c>
      <c r="O91" s="416">
        <v>2.4994999999999998</v>
      </c>
      <c r="P91" s="416">
        <v>19.123699999999999</v>
      </c>
      <c r="Q91" s="416">
        <v>21.136800000000001</v>
      </c>
      <c r="R91" s="416">
        <v>13.4002</v>
      </c>
      <c r="S91" s="416">
        <v>4.5167000000000002</v>
      </c>
      <c r="T91" s="416">
        <v>19.409700000000001</v>
      </c>
      <c r="U91" s="416">
        <v>-0.32990000000000003</v>
      </c>
      <c r="V91" s="416">
        <v>1.383</v>
      </c>
      <c r="W91" s="416">
        <v>-3.1339999999999999</v>
      </c>
      <c r="X91" s="416">
        <v>6.7656000000000001</v>
      </c>
      <c r="Y91" s="417"/>
      <c r="Z91" s="414"/>
      <c r="AA91" s="414"/>
      <c r="AB91" s="414"/>
      <c r="AC91" s="414"/>
      <c r="AD91" s="414"/>
      <c r="AE91" s="414"/>
      <c r="AF91" s="414"/>
      <c r="AG91" s="414"/>
      <c r="AH91" s="414"/>
      <c r="AI91" s="414"/>
      <c r="AJ91" s="414"/>
      <c r="AK91" s="414"/>
      <c r="AL91" s="414"/>
      <c r="AM91" s="414"/>
      <c r="AN91" s="414"/>
      <c r="AO91" s="417"/>
      <c r="AP91" s="416">
        <v>17.88</v>
      </c>
      <c r="AQ91" s="416">
        <v>21.96</v>
      </c>
      <c r="AR91" s="416">
        <v>18.73</v>
      </c>
      <c r="AS91" s="416">
        <v>10.59</v>
      </c>
      <c r="AT91" s="416">
        <v>5.59</v>
      </c>
      <c r="AU91" s="417"/>
      <c r="AV91" s="633"/>
      <c r="AW91" s="633"/>
      <c r="AX91" s="633"/>
      <c r="AY91" s="633"/>
      <c r="AZ91" s="633"/>
      <c r="BA91" s="417"/>
      <c r="BB91" s="421"/>
      <c r="BC91" s="421"/>
      <c r="BD91" s="421"/>
      <c r="BE91" s="477"/>
    </row>
    <row r="95" spans="1:57" x14ac:dyDescent="0.35">
      <c r="A95" s="22" t="s">
        <v>173</v>
      </c>
    </row>
    <row r="96" spans="1:57" x14ac:dyDescent="0.35">
      <c r="A96" s="22" t="s">
        <v>7479</v>
      </c>
    </row>
  </sheetData>
  <mergeCells count="16">
    <mergeCell ref="G5:G6"/>
    <mergeCell ref="H5:H6"/>
    <mergeCell ref="AO5:AO6"/>
    <mergeCell ref="A5:A6"/>
    <mergeCell ref="B5:B6"/>
    <mergeCell ref="C5:C6"/>
    <mergeCell ref="D5:D6"/>
    <mergeCell ref="E5:E6"/>
    <mergeCell ref="F5:F6"/>
    <mergeCell ref="BA5:BA6"/>
    <mergeCell ref="BB5:BE5"/>
    <mergeCell ref="I6:M6"/>
    <mergeCell ref="N6:X6"/>
    <mergeCell ref="Z6:AN6"/>
    <mergeCell ref="AP6:AT6"/>
    <mergeCell ref="AV6:AZ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7C36D-FF9E-4482-B271-B5630BF683DB}">
  <sheetPr codeName="Sheet6"/>
  <dimension ref="A1:BR9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5.54296875" style="282" bestFit="1" customWidth="1"/>
    <col min="57" max="57" width="5.36328125" style="282" bestFit="1" customWidth="1"/>
    <col min="58" max="58" width="1.1796875" style="21" customWidth="1"/>
    <col min="59" max="62" width="7.6328125" style="282" customWidth="1"/>
    <col min="63" max="63" width="1.1796875" style="21" customWidth="1"/>
    <col min="64" max="68" width="15.6328125" style="21" customWidth="1"/>
    <col min="69" max="69" width="1.1796875" style="21" customWidth="1"/>
    <col min="70" max="70" width="30.453125" style="21" customWidth="1"/>
    <col min="71" max="16384" width="8.90625" style="21"/>
  </cols>
  <sheetData>
    <row r="1" spans="1:70" ht="33" customHeight="1" x14ac:dyDescent="0.25">
      <c r="A1" s="488" t="s">
        <v>43</v>
      </c>
    </row>
    <row r="3" spans="1:70" ht="20.5" x14ac:dyDescent="0.45">
      <c r="A3" s="23" t="s">
        <v>89</v>
      </c>
    </row>
    <row r="4" spans="1:70" x14ac:dyDescent="0.25">
      <c r="A4" s="488" t="s">
        <v>425</v>
      </c>
    </row>
    <row r="5" spans="1:70" ht="33" x14ac:dyDescent="0.25">
      <c r="A5" s="1100" t="s">
        <v>90</v>
      </c>
      <c r="B5" s="1101"/>
      <c r="C5" s="1096" t="s">
        <v>44</v>
      </c>
      <c r="D5" s="1096"/>
      <c r="E5" s="1096" t="s">
        <v>45</v>
      </c>
      <c r="F5" s="1096"/>
      <c r="G5" s="1096" t="s">
        <v>46</v>
      </c>
      <c r="H5" s="1098"/>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26"/>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096"/>
      <c r="AP5" s="243" t="s">
        <v>55</v>
      </c>
      <c r="AQ5" s="236" t="s">
        <v>69</v>
      </c>
      <c r="AR5" s="236" t="s">
        <v>54</v>
      </c>
      <c r="AS5" s="236" t="s">
        <v>53</v>
      </c>
      <c r="AT5" s="244" t="s">
        <v>4</v>
      </c>
      <c r="AU5" s="225"/>
      <c r="AV5" s="246" t="s">
        <v>55</v>
      </c>
      <c r="AW5" s="240" t="s">
        <v>69</v>
      </c>
      <c r="AX5" s="240" t="s">
        <v>54</v>
      </c>
      <c r="AY5" s="240" t="s">
        <v>53</v>
      </c>
      <c r="AZ5" s="240" t="s">
        <v>4</v>
      </c>
      <c r="BA5" s="1081"/>
      <c r="BB5" s="1083" t="s">
        <v>76</v>
      </c>
      <c r="BC5" s="1084"/>
      <c r="BD5" s="1084"/>
      <c r="BE5" s="1085"/>
      <c r="BF5" s="1117"/>
      <c r="BG5" s="1118" t="s">
        <v>81</v>
      </c>
      <c r="BH5" s="1084"/>
      <c r="BI5" s="1084"/>
      <c r="BJ5" s="1085"/>
      <c r="BK5" s="1081"/>
      <c r="BL5" s="1119" t="s">
        <v>87</v>
      </c>
      <c r="BM5" s="1120"/>
      <c r="BN5" s="1120"/>
      <c r="BO5" s="1120"/>
      <c r="BP5" s="1121"/>
      <c r="BQ5" s="1096"/>
      <c r="BR5" s="1110" t="s">
        <v>88</v>
      </c>
    </row>
    <row r="6" spans="1:70" ht="33" customHeight="1" x14ac:dyDescent="0.25">
      <c r="A6" s="1100"/>
      <c r="B6" s="1102"/>
      <c r="C6" s="1109"/>
      <c r="D6" s="1109"/>
      <c r="E6" s="1109"/>
      <c r="F6" s="1109"/>
      <c r="G6" s="1109"/>
      <c r="H6" s="1123"/>
      <c r="I6" s="1103" t="s">
        <v>47</v>
      </c>
      <c r="J6" s="1104"/>
      <c r="K6" s="1104"/>
      <c r="L6" s="1104"/>
      <c r="M6" s="1105"/>
      <c r="N6" s="1103" t="s">
        <v>57</v>
      </c>
      <c r="O6" s="1104"/>
      <c r="P6" s="1104"/>
      <c r="Q6" s="1104"/>
      <c r="R6" s="1104"/>
      <c r="S6" s="1104"/>
      <c r="T6" s="1104"/>
      <c r="U6" s="1104"/>
      <c r="V6" s="1104"/>
      <c r="W6" s="1104"/>
      <c r="X6" s="1105"/>
      <c r="Y6" s="227"/>
      <c r="Z6" s="1106" t="s">
        <v>68</v>
      </c>
      <c r="AA6" s="1107"/>
      <c r="AB6" s="1107"/>
      <c r="AC6" s="1107"/>
      <c r="AD6" s="1107"/>
      <c r="AE6" s="1107"/>
      <c r="AF6" s="1107"/>
      <c r="AG6" s="1107"/>
      <c r="AH6" s="1107"/>
      <c r="AI6" s="1107"/>
      <c r="AJ6" s="1107"/>
      <c r="AK6" s="1107"/>
      <c r="AL6" s="1107"/>
      <c r="AM6" s="1107"/>
      <c r="AN6" s="1108"/>
      <c r="AO6" s="1109"/>
      <c r="AP6" s="1112" t="s">
        <v>70</v>
      </c>
      <c r="AQ6" s="1104"/>
      <c r="AR6" s="1104"/>
      <c r="AS6" s="1104"/>
      <c r="AT6" s="1113"/>
      <c r="AU6" s="77"/>
      <c r="AV6" s="1114" t="s">
        <v>71</v>
      </c>
      <c r="AW6" s="1107"/>
      <c r="AX6" s="1107"/>
      <c r="AY6" s="1107"/>
      <c r="AZ6" s="1115"/>
      <c r="BA6" s="1116"/>
      <c r="BB6" s="273" t="s">
        <v>72</v>
      </c>
      <c r="BC6" s="273" t="s">
        <v>73</v>
      </c>
      <c r="BD6" s="273" t="s">
        <v>74</v>
      </c>
      <c r="BE6" s="273" t="s">
        <v>75</v>
      </c>
      <c r="BF6" s="1116"/>
      <c r="BG6" s="236" t="s">
        <v>77</v>
      </c>
      <c r="BH6" s="236" t="s">
        <v>78</v>
      </c>
      <c r="BI6" s="236" t="s">
        <v>79</v>
      </c>
      <c r="BJ6" s="236" t="s">
        <v>80</v>
      </c>
      <c r="BK6" s="1116"/>
      <c r="BL6" s="228" t="s">
        <v>82</v>
      </c>
      <c r="BM6" s="228" t="s">
        <v>83</v>
      </c>
      <c r="BN6" s="228" t="s">
        <v>84</v>
      </c>
      <c r="BO6" s="228" t="s">
        <v>85</v>
      </c>
      <c r="BP6" s="228" t="s">
        <v>86</v>
      </c>
      <c r="BQ6" s="1122"/>
      <c r="BR6" s="1111"/>
    </row>
    <row r="7" spans="1:70" ht="14.5" x14ac:dyDescent="0.25">
      <c r="A7" s="29" t="s">
        <v>92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30"/>
      <c r="BB7" s="283"/>
      <c r="BC7" s="284"/>
      <c r="BD7" s="284"/>
      <c r="BE7" s="285"/>
      <c r="BF7" s="266"/>
      <c r="BG7" s="291"/>
      <c r="BH7" s="291"/>
      <c r="BI7" s="291"/>
      <c r="BJ7" s="291"/>
      <c r="BK7" s="42"/>
      <c r="BL7" s="27"/>
      <c r="BM7" s="27"/>
      <c r="BN7" s="27"/>
      <c r="BO7" s="27"/>
      <c r="BP7" s="27"/>
      <c r="BQ7" s="42"/>
      <c r="BR7" s="31"/>
    </row>
    <row r="8" spans="1:70" x14ac:dyDescent="0.25">
      <c r="A8" s="328" t="s">
        <v>429</v>
      </c>
      <c r="B8" s="365"/>
      <c r="C8" s="717">
        <v>38439</v>
      </c>
      <c r="D8" s="365"/>
      <c r="E8" s="329">
        <v>55710.5</v>
      </c>
      <c r="F8" s="365"/>
      <c r="G8" s="330">
        <v>298.25760000000002</v>
      </c>
      <c r="H8" s="366"/>
      <c r="I8" s="331">
        <v>-0.1014</v>
      </c>
      <c r="J8" s="331">
        <v>-1.0386</v>
      </c>
      <c r="K8" s="331">
        <v>-3.1905000000000001</v>
      </c>
      <c r="L8" s="331">
        <v>2.9359999999999999</v>
      </c>
      <c r="M8" s="331">
        <v>3.8849999999999998</v>
      </c>
      <c r="N8" s="333">
        <v>-1.4335</v>
      </c>
      <c r="O8" s="331">
        <v>-0.50719999999999998</v>
      </c>
      <c r="P8" s="331">
        <v>11.726100000000001</v>
      </c>
      <c r="Q8" s="331">
        <v>16.092400000000001</v>
      </c>
      <c r="R8" s="331">
        <v>14.4472</v>
      </c>
      <c r="S8" s="331">
        <v>-1.0095000000000001</v>
      </c>
      <c r="T8" s="331">
        <v>12.363899999999999</v>
      </c>
      <c r="U8" s="331">
        <v>-0.79190000000000005</v>
      </c>
      <c r="V8" s="331">
        <v>0.55110000000000003</v>
      </c>
      <c r="W8" s="331">
        <v>-1.9870000000000001</v>
      </c>
      <c r="X8" s="331">
        <v>17.134899999999998</v>
      </c>
      <c r="Y8" s="366"/>
      <c r="Z8" s="329">
        <v>5</v>
      </c>
      <c r="AA8" s="329">
        <v>11</v>
      </c>
      <c r="AB8" s="329">
        <v>14</v>
      </c>
      <c r="AC8" s="329">
        <v>14</v>
      </c>
      <c r="AD8" s="329">
        <v>15</v>
      </c>
      <c r="AE8" s="329">
        <v>14</v>
      </c>
      <c r="AF8" s="329">
        <v>13</v>
      </c>
      <c r="AG8" s="329">
        <v>11</v>
      </c>
      <c r="AH8" s="329">
        <v>1</v>
      </c>
      <c r="AI8" s="329">
        <v>1</v>
      </c>
      <c r="AJ8" s="329">
        <v>15</v>
      </c>
      <c r="AK8" s="329">
        <v>15</v>
      </c>
      <c r="AL8" s="329">
        <v>13</v>
      </c>
      <c r="AM8" s="329">
        <v>14</v>
      </c>
      <c r="AN8" s="329">
        <v>11</v>
      </c>
      <c r="AO8" s="365"/>
      <c r="AP8" s="331">
        <v>16.55</v>
      </c>
      <c r="AQ8" s="331">
        <v>18.45</v>
      </c>
      <c r="AR8" s="331">
        <v>13.48</v>
      </c>
      <c r="AS8" s="331">
        <v>5.48</v>
      </c>
      <c r="AT8" s="331">
        <v>0.68</v>
      </c>
      <c r="AU8" s="334"/>
      <c r="AV8" s="329">
        <v>1</v>
      </c>
      <c r="AW8" s="329">
        <v>2</v>
      </c>
      <c r="AX8" s="329">
        <v>4</v>
      </c>
      <c r="AY8" s="329">
        <v>12</v>
      </c>
      <c r="AZ8" s="329">
        <v>14</v>
      </c>
      <c r="BA8" s="331"/>
      <c r="BB8" s="333">
        <v>14.0806783947769</v>
      </c>
      <c r="BC8" s="367">
        <v>0.95033606654689695</v>
      </c>
      <c r="BD8" s="367">
        <v>4.9058594358803102E-2</v>
      </c>
      <c r="BE8" s="461">
        <v>1.6461719412976999E-2</v>
      </c>
      <c r="BF8" s="462"/>
      <c r="BG8" s="842">
        <v>45.974800000000002</v>
      </c>
      <c r="BH8" s="842">
        <v>26.926600000000001</v>
      </c>
      <c r="BI8" s="842">
        <v>25.837</v>
      </c>
      <c r="BJ8" s="842">
        <v>1.2616000000000001</v>
      </c>
      <c r="BK8" s="365"/>
      <c r="BL8" s="364" t="s">
        <v>431</v>
      </c>
      <c r="BM8" s="364" t="s">
        <v>432</v>
      </c>
      <c r="BN8" s="364" t="s">
        <v>433</v>
      </c>
      <c r="BO8" s="364" t="s">
        <v>434</v>
      </c>
      <c r="BP8" s="364" t="s">
        <v>435</v>
      </c>
      <c r="BQ8" s="365"/>
      <c r="BR8" s="335" t="s">
        <v>436</v>
      </c>
    </row>
    <row r="9" spans="1:70" ht="11" x14ac:dyDescent="0.3">
      <c r="A9" s="845" t="s">
        <v>437</v>
      </c>
      <c r="B9" s="846"/>
      <c r="C9" s="847">
        <v>44468</v>
      </c>
      <c r="D9" s="846"/>
      <c r="E9" s="848">
        <v>30599.1</v>
      </c>
      <c r="F9" s="846"/>
      <c r="G9" s="849">
        <v>19.997</v>
      </c>
      <c r="H9" s="851"/>
      <c r="I9" s="850">
        <v>0.2356</v>
      </c>
      <c r="J9" s="850">
        <v>-0.72970000000000002</v>
      </c>
      <c r="K9" s="850">
        <v>-1.9226000000000001</v>
      </c>
      <c r="L9" s="850">
        <v>4.5430999999999999</v>
      </c>
      <c r="M9" s="850">
        <v>5.2972000000000001</v>
      </c>
      <c r="N9" s="852">
        <v>4.3194999999999997</v>
      </c>
      <c r="O9" s="850">
        <v>0.80220000000000002</v>
      </c>
      <c r="P9" s="850">
        <v>14.8932</v>
      </c>
      <c r="Q9" s="850" t="s">
        <v>430</v>
      </c>
      <c r="R9" s="850" t="s">
        <v>430</v>
      </c>
      <c r="S9" s="850">
        <v>0.21049999999999999</v>
      </c>
      <c r="T9" s="850">
        <v>14.4582</v>
      </c>
      <c r="U9" s="850">
        <v>-0.88229999999999997</v>
      </c>
      <c r="V9" s="850">
        <v>4.1726999999999999</v>
      </c>
      <c r="W9" s="850">
        <v>-1.1029</v>
      </c>
      <c r="X9" s="850">
        <v>15.0251</v>
      </c>
      <c r="Y9" s="851"/>
      <c r="Z9" s="848">
        <v>1</v>
      </c>
      <c r="AA9" s="848">
        <v>9</v>
      </c>
      <c r="AB9" s="848">
        <v>10</v>
      </c>
      <c r="AC9" s="848">
        <v>13</v>
      </c>
      <c r="AD9" s="848">
        <v>13</v>
      </c>
      <c r="AE9" s="848">
        <v>9</v>
      </c>
      <c r="AF9" s="848">
        <v>11</v>
      </c>
      <c r="AG9" s="848">
        <v>4</v>
      </c>
      <c r="AH9" s="848" t="s">
        <v>430</v>
      </c>
      <c r="AI9" s="848" t="s">
        <v>430</v>
      </c>
      <c r="AJ9" s="848">
        <v>12</v>
      </c>
      <c r="AK9" s="848">
        <v>13</v>
      </c>
      <c r="AL9" s="848">
        <v>14</v>
      </c>
      <c r="AM9" s="848">
        <v>11</v>
      </c>
      <c r="AN9" s="848">
        <v>4</v>
      </c>
      <c r="AO9" s="846"/>
      <c r="AP9" s="850" t="s">
        <v>430</v>
      </c>
      <c r="AQ9" s="850" t="s">
        <v>430</v>
      </c>
      <c r="AR9" s="850">
        <v>15.14</v>
      </c>
      <c r="AS9" s="850">
        <v>7.7</v>
      </c>
      <c r="AT9" s="850">
        <v>3.28</v>
      </c>
      <c r="AU9" s="853"/>
      <c r="AV9" s="848" t="s">
        <v>430</v>
      </c>
      <c r="AW9" s="848" t="s">
        <v>430</v>
      </c>
      <c r="AX9" s="848">
        <v>2</v>
      </c>
      <c r="AY9" s="848">
        <v>6</v>
      </c>
      <c r="AZ9" s="848">
        <v>13</v>
      </c>
      <c r="BA9" s="850"/>
      <c r="BB9" s="852">
        <v>15.0217597391115</v>
      </c>
      <c r="BC9" s="856">
        <v>1.0065612765091001</v>
      </c>
      <c r="BD9" s="856">
        <v>6.2513544463357801E-2</v>
      </c>
      <c r="BE9" s="857">
        <v>0.22485194522920901</v>
      </c>
      <c r="BF9" s="858"/>
      <c r="BG9" s="850">
        <v>41.506100000000004</v>
      </c>
      <c r="BH9" s="850">
        <v>26.978100000000001</v>
      </c>
      <c r="BI9" s="850">
        <v>27.5062</v>
      </c>
      <c r="BJ9" s="850">
        <v>4.0095999999999998</v>
      </c>
      <c r="BK9" s="846"/>
      <c r="BL9" s="859" t="s">
        <v>438</v>
      </c>
      <c r="BM9" s="859" t="s">
        <v>439</v>
      </c>
      <c r="BN9" s="859" t="s">
        <v>440</v>
      </c>
      <c r="BO9" s="859" t="s">
        <v>441</v>
      </c>
      <c r="BP9" s="859" t="s">
        <v>442</v>
      </c>
      <c r="BQ9" s="846"/>
      <c r="BR9" s="860" t="s">
        <v>443</v>
      </c>
    </row>
    <row r="10" spans="1:70" s="107" customFormat="1" x14ac:dyDescent="0.25">
      <c r="A10" s="345" t="s">
        <v>444</v>
      </c>
      <c r="B10" s="373"/>
      <c r="C10" s="719">
        <v>44628</v>
      </c>
      <c r="D10" s="373"/>
      <c r="E10" s="346">
        <v>24185.3</v>
      </c>
      <c r="F10" s="373"/>
      <c r="G10" s="347">
        <v>17.243600000000001</v>
      </c>
      <c r="H10" s="374"/>
      <c r="I10" s="348">
        <v>-0.11119999999999999</v>
      </c>
      <c r="J10" s="348">
        <v>-0.71909999999999996</v>
      </c>
      <c r="K10" s="348">
        <v>-1.0501</v>
      </c>
      <c r="L10" s="348">
        <v>5.7831000000000001</v>
      </c>
      <c r="M10" s="348">
        <v>9.0029000000000003</v>
      </c>
      <c r="N10" s="350">
        <v>1.0726</v>
      </c>
      <c r="O10" s="348">
        <v>1.7633000000000001</v>
      </c>
      <c r="P10" s="348">
        <v>11.925800000000001</v>
      </c>
      <c r="Q10" s="348" t="s">
        <v>430</v>
      </c>
      <c r="R10" s="348" t="s">
        <v>430</v>
      </c>
      <c r="S10" s="348">
        <v>2.1577000000000002</v>
      </c>
      <c r="T10" s="348">
        <v>15.9008</v>
      </c>
      <c r="U10" s="348">
        <v>1.6248</v>
      </c>
      <c r="V10" s="348">
        <v>2.3862999999999999</v>
      </c>
      <c r="W10" s="348">
        <v>-1.4262999999999999</v>
      </c>
      <c r="X10" s="348">
        <v>12.834099999999999</v>
      </c>
      <c r="Y10" s="374"/>
      <c r="Z10" s="346">
        <v>7</v>
      </c>
      <c r="AA10" s="346">
        <v>8</v>
      </c>
      <c r="AB10" s="346">
        <v>9</v>
      </c>
      <c r="AC10" s="346">
        <v>10</v>
      </c>
      <c r="AD10" s="346">
        <v>9</v>
      </c>
      <c r="AE10" s="346">
        <v>13</v>
      </c>
      <c r="AF10" s="346">
        <v>9</v>
      </c>
      <c r="AG10" s="346">
        <v>10</v>
      </c>
      <c r="AH10" s="346" t="s">
        <v>430</v>
      </c>
      <c r="AI10" s="346" t="s">
        <v>430</v>
      </c>
      <c r="AJ10" s="346">
        <v>9</v>
      </c>
      <c r="AK10" s="346">
        <v>11</v>
      </c>
      <c r="AL10" s="346">
        <v>10</v>
      </c>
      <c r="AM10" s="346">
        <v>13</v>
      </c>
      <c r="AN10" s="346">
        <v>8</v>
      </c>
      <c r="AO10" s="373"/>
      <c r="AP10" s="348" t="s">
        <v>430</v>
      </c>
      <c r="AQ10" s="348" t="s">
        <v>430</v>
      </c>
      <c r="AR10" s="348" t="s">
        <v>430</v>
      </c>
      <c r="AS10" s="348">
        <v>7.07</v>
      </c>
      <c r="AT10" s="348">
        <v>6.67</v>
      </c>
      <c r="AU10" s="351"/>
      <c r="AV10" s="346" t="s">
        <v>430</v>
      </c>
      <c r="AW10" s="346" t="s">
        <v>430</v>
      </c>
      <c r="AX10" s="346" t="s">
        <v>430</v>
      </c>
      <c r="AY10" s="346">
        <v>8</v>
      </c>
      <c r="AZ10" s="346">
        <v>9</v>
      </c>
      <c r="BA10" s="348"/>
      <c r="BB10" s="350">
        <v>11.7498920481541</v>
      </c>
      <c r="BC10" s="375">
        <v>0.76944837808527</v>
      </c>
      <c r="BD10" s="375">
        <v>5.7024635486806398E-2</v>
      </c>
      <c r="BE10" s="467">
        <v>0.124066668767827</v>
      </c>
      <c r="BF10" s="468"/>
      <c r="BG10" s="843">
        <v>37.362699999999997</v>
      </c>
      <c r="BH10" s="843">
        <v>27.3995</v>
      </c>
      <c r="BI10" s="843">
        <v>33.181800000000003</v>
      </c>
      <c r="BJ10" s="843">
        <v>2.056</v>
      </c>
      <c r="BK10" s="373"/>
      <c r="BL10" s="372" t="s">
        <v>445</v>
      </c>
      <c r="BM10" s="372" t="s">
        <v>446</v>
      </c>
      <c r="BN10" s="372" t="s">
        <v>447</v>
      </c>
      <c r="BO10" s="372" t="s">
        <v>448</v>
      </c>
      <c r="BP10" s="372" t="s">
        <v>449</v>
      </c>
      <c r="BQ10" s="373"/>
      <c r="BR10" s="354" t="s">
        <v>450</v>
      </c>
    </row>
    <row r="11" spans="1:70" s="107" customFormat="1" x14ac:dyDescent="0.25">
      <c r="A11" s="345" t="s">
        <v>451</v>
      </c>
      <c r="B11" s="373"/>
      <c r="C11" s="719">
        <v>44540</v>
      </c>
      <c r="D11" s="373"/>
      <c r="E11" s="346">
        <v>20255.2</v>
      </c>
      <c r="F11" s="373"/>
      <c r="G11" s="347">
        <v>18.617000000000001</v>
      </c>
      <c r="H11" s="374"/>
      <c r="I11" s="348">
        <v>-0.21440000000000001</v>
      </c>
      <c r="J11" s="348">
        <v>-1.1783999999999999</v>
      </c>
      <c r="K11" s="348">
        <v>-3.0213000000000001</v>
      </c>
      <c r="L11" s="348">
        <v>4.6958000000000002</v>
      </c>
      <c r="M11" s="348">
        <v>4.2502000000000004</v>
      </c>
      <c r="N11" s="350">
        <v>-1.9487000000000001</v>
      </c>
      <c r="O11" s="348">
        <v>-2.7061000000000002</v>
      </c>
      <c r="P11" s="348">
        <v>10.163399999999999</v>
      </c>
      <c r="Q11" s="348" t="s">
        <v>430</v>
      </c>
      <c r="R11" s="348" t="s">
        <v>430</v>
      </c>
      <c r="S11" s="348">
        <v>0.1075</v>
      </c>
      <c r="T11" s="348">
        <v>12.5983</v>
      </c>
      <c r="U11" s="348">
        <v>-2.9708000000000001</v>
      </c>
      <c r="V11" s="348">
        <v>-0.1716</v>
      </c>
      <c r="W11" s="348">
        <v>-2.0261</v>
      </c>
      <c r="X11" s="348">
        <v>13.9678</v>
      </c>
      <c r="Y11" s="374"/>
      <c r="Z11" s="346">
        <v>12</v>
      </c>
      <c r="AA11" s="346">
        <v>13</v>
      </c>
      <c r="AB11" s="346">
        <v>13</v>
      </c>
      <c r="AC11" s="346">
        <v>12</v>
      </c>
      <c r="AD11" s="346">
        <v>14</v>
      </c>
      <c r="AE11" s="346">
        <v>15</v>
      </c>
      <c r="AF11" s="346">
        <v>15</v>
      </c>
      <c r="AG11" s="346">
        <v>12</v>
      </c>
      <c r="AH11" s="346" t="s">
        <v>430</v>
      </c>
      <c r="AI11" s="346" t="s">
        <v>430</v>
      </c>
      <c r="AJ11" s="346">
        <v>13</v>
      </c>
      <c r="AK11" s="346">
        <v>14</v>
      </c>
      <c r="AL11" s="346">
        <v>15</v>
      </c>
      <c r="AM11" s="346">
        <v>15</v>
      </c>
      <c r="AN11" s="346">
        <v>13</v>
      </c>
      <c r="AO11" s="373"/>
      <c r="AP11" s="348" t="s">
        <v>430</v>
      </c>
      <c r="AQ11" s="348" t="s">
        <v>430</v>
      </c>
      <c r="AR11" s="348" t="s">
        <v>430</v>
      </c>
      <c r="AS11" s="348">
        <v>3.52</v>
      </c>
      <c r="AT11" s="348">
        <v>-0.28000000000000003</v>
      </c>
      <c r="AU11" s="351"/>
      <c r="AV11" s="346" t="s">
        <v>430</v>
      </c>
      <c r="AW11" s="346" t="s">
        <v>430</v>
      </c>
      <c r="AX11" s="346" t="s">
        <v>430</v>
      </c>
      <c r="AY11" s="346">
        <v>13</v>
      </c>
      <c r="AZ11" s="346">
        <v>15</v>
      </c>
      <c r="BA11" s="348"/>
      <c r="BB11" s="350">
        <v>14.6853354764316</v>
      </c>
      <c r="BC11" s="375">
        <v>1.0094691254569601</v>
      </c>
      <c r="BD11" s="375">
        <v>3.9733303593538299E-2</v>
      </c>
      <c r="BE11" s="467">
        <v>-0.13277788868106</v>
      </c>
      <c r="BF11" s="468"/>
      <c r="BG11" s="843">
        <v>44.055300000000003</v>
      </c>
      <c r="BH11" s="843">
        <v>27.962900000000001</v>
      </c>
      <c r="BI11" s="843">
        <v>26.7818</v>
      </c>
      <c r="BJ11" s="843">
        <v>1.2</v>
      </c>
      <c r="BK11" s="373"/>
      <c r="BL11" s="372" t="s">
        <v>452</v>
      </c>
      <c r="BM11" s="372" t="s">
        <v>453</v>
      </c>
      <c r="BN11" s="372" t="s">
        <v>454</v>
      </c>
      <c r="BO11" s="372" t="s">
        <v>455</v>
      </c>
      <c r="BP11" s="372" t="s">
        <v>456</v>
      </c>
      <c r="BQ11" s="373"/>
      <c r="BR11" s="354" t="s">
        <v>443</v>
      </c>
    </row>
    <row r="12" spans="1:70" s="107" customFormat="1" x14ac:dyDescent="0.25">
      <c r="A12" s="345" t="s">
        <v>457</v>
      </c>
      <c r="B12" s="373"/>
      <c r="C12" s="719">
        <v>34608</v>
      </c>
      <c r="D12" s="373"/>
      <c r="E12" s="841">
        <v>19537.64</v>
      </c>
      <c r="F12" s="373"/>
      <c r="G12" s="347">
        <v>857.63</v>
      </c>
      <c r="H12" s="374"/>
      <c r="I12" s="348">
        <v>-0.16300000000000001</v>
      </c>
      <c r="J12" s="348">
        <v>-0.98140000000000005</v>
      </c>
      <c r="K12" s="348">
        <v>-2.4011999999999998</v>
      </c>
      <c r="L12" s="348">
        <v>5.6169000000000002</v>
      </c>
      <c r="M12" s="348">
        <v>10.6577</v>
      </c>
      <c r="N12" s="350">
        <v>8.4016000000000002</v>
      </c>
      <c r="O12" s="348">
        <v>2.577</v>
      </c>
      <c r="P12" s="348">
        <v>14.8537</v>
      </c>
      <c r="Q12" s="348">
        <v>14.337999999999999</v>
      </c>
      <c r="R12" s="348">
        <v>13.7051</v>
      </c>
      <c r="S12" s="348">
        <v>1.206</v>
      </c>
      <c r="T12" s="348">
        <v>19.991900000000001</v>
      </c>
      <c r="U12" s="348">
        <v>6.4097</v>
      </c>
      <c r="V12" s="348">
        <v>10.4069</v>
      </c>
      <c r="W12" s="348">
        <v>-2.0221</v>
      </c>
      <c r="X12" s="348">
        <v>14.943099999999999</v>
      </c>
      <c r="Y12" s="374"/>
      <c r="Z12" s="346">
        <v>11</v>
      </c>
      <c r="AA12" s="346">
        <v>10</v>
      </c>
      <c r="AB12" s="346">
        <v>12</v>
      </c>
      <c r="AC12" s="346">
        <v>11</v>
      </c>
      <c r="AD12" s="346">
        <v>8</v>
      </c>
      <c r="AE12" s="346">
        <v>5</v>
      </c>
      <c r="AF12" s="346">
        <v>7</v>
      </c>
      <c r="AG12" s="346">
        <v>5</v>
      </c>
      <c r="AH12" s="346">
        <v>3</v>
      </c>
      <c r="AI12" s="346">
        <v>2</v>
      </c>
      <c r="AJ12" s="346">
        <v>11</v>
      </c>
      <c r="AK12" s="346">
        <v>8</v>
      </c>
      <c r="AL12" s="346">
        <v>6</v>
      </c>
      <c r="AM12" s="346">
        <v>6</v>
      </c>
      <c r="AN12" s="346">
        <v>12</v>
      </c>
      <c r="AO12" s="373"/>
      <c r="AP12" s="348">
        <v>15.7</v>
      </c>
      <c r="AQ12" s="348">
        <v>17.41</v>
      </c>
      <c r="AR12" s="348">
        <v>14.76</v>
      </c>
      <c r="AS12" s="348">
        <v>9.76</v>
      </c>
      <c r="AT12" s="348">
        <v>11.95</v>
      </c>
      <c r="AU12" s="351"/>
      <c r="AV12" s="346">
        <v>2</v>
      </c>
      <c r="AW12" s="346">
        <v>3</v>
      </c>
      <c r="AX12" s="346">
        <v>3</v>
      </c>
      <c r="AY12" s="346">
        <v>5</v>
      </c>
      <c r="AZ12" s="346">
        <v>7</v>
      </c>
      <c r="BA12" s="348"/>
      <c r="BB12" s="350">
        <v>12.8857835901592</v>
      </c>
      <c r="BC12" s="375">
        <v>0.868007639356559</v>
      </c>
      <c r="BD12" s="375">
        <v>6.8680816162969394E-2</v>
      </c>
      <c r="BE12" s="467">
        <v>0.26910618549725401</v>
      </c>
      <c r="BF12" s="468"/>
      <c r="BG12" s="843">
        <v>38.877000000000002</v>
      </c>
      <c r="BH12" s="843">
        <v>29.221399999999999</v>
      </c>
      <c r="BI12" s="843">
        <v>29.771799999999999</v>
      </c>
      <c r="BJ12" s="843">
        <v>2.1297999999999999</v>
      </c>
      <c r="BK12" s="373"/>
      <c r="BL12" s="372" t="s">
        <v>458</v>
      </c>
      <c r="BM12" s="372" t="s">
        <v>459</v>
      </c>
      <c r="BN12" s="372" t="s">
        <v>460</v>
      </c>
      <c r="BO12" s="372" t="s">
        <v>461</v>
      </c>
      <c r="BP12" s="372" t="s">
        <v>462</v>
      </c>
      <c r="BQ12" s="373"/>
      <c r="BR12" s="354" t="s">
        <v>463</v>
      </c>
    </row>
    <row r="13" spans="1:70" s="107" customFormat="1" x14ac:dyDescent="0.25">
      <c r="A13" s="345" t="s">
        <v>464</v>
      </c>
      <c r="B13" s="373"/>
      <c r="C13" s="719">
        <v>44547</v>
      </c>
      <c r="D13" s="373"/>
      <c r="E13" s="346">
        <v>12048.8</v>
      </c>
      <c r="F13" s="373"/>
      <c r="G13" s="347">
        <v>19.86</v>
      </c>
      <c r="H13" s="374"/>
      <c r="I13" s="348">
        <v>0</v>
      </c>
      <c r="J13" s="348">
        <v>-0.15079999999999999</v>
      </c>
      <c r="K13" s="348">
        <v>1.1202000000000001</v>
      </c>
      <c r="L13" s="348">
        <v>12.013500000000001</v>
      </c>
      <c r="M13" s="348">
        <v>15.532299999999999</v>
      </c>
      <c r="N13" s="350">
        <v>10.456099999999999</v>
      </c>
      <c r="O13" s="348">
        <v>5.3620999999999999</v>
      </c>
      <c r="P13" s="348">
        <v>18.264299999999999</v>
      </c>
      <c r="Q13" s="348" t="s">
        <v>430</v>
      </c>
      <c r="R13" s="348" t="s">
        <v>430</v>
      </c>
      <c r="S13" s="348">
        <v>6.8891</v>
      </c>
      <c r="T13" s="348">
        <v>24.4361</v>
      </c>
      <c r="U13" s="348">
        <v>9.8451000000000004</v>
      </c>
      <c r="V13" s="348">
        <v>12.330299999999999</v>
      </c>
      <c r="W13" s="348">
        <v>-1.2432000000000001</v>
      </c>
      <c r="X13" s="348">
        <v>15.595599999999999</v>
      </c>
      <c r="Y13" s="374"/>
      <c r="Z13" s="346">
        <v>3</v>
      </c>
      <c r="AA13" s="346">
        <v>5</v>
      </c>
      <c r="AB13" s="346">
        <v>3</v>
      </c>
      <c r="AC13" s="346">
        <v>2</v>
      </c>
      <c r="AD13" s="346">
        <v>3</v>
      </c>
      <c r="AE13" s="346">
        <v>2</v>
      </c>
      <c r="AF13" s="346">
        <v>2</v>
      </c>
      <c r="AG13" s="346">
        <v>1</v>
      </c>
      <c r="AH13" s="346" t="s">
        <v>430</v>
      </c>
      <c r="AI13" s="346" t="s">
        <v>430</v>
      </c>
      <c r="AJ13" s="346">
        <v>2</v>
      </c>
      <c r="AK13" s="346">
        <v>2</v>
      </c>
      <c r="AL13" s="346">
        <v>3</v>
      </c>
      <c r="AM13" s="346">
        <v>3</v>
      </c>
      <c r="AN13" s="346">
        <v>7</v>
      </c>
      <c r="AO13" s="373"/>
      <c r="AP13" s="348" t="s">
        <v>430</v>
      </c>
      <c r="AQ13" s="348" t="s">
        <v>430</v>
      </c>
      <c r="AR13" s="348" t="s">
        <v>430</v>
      </c>
      <c r="AS13" s="348">
        <v>13.42</v>
      </c>
      <c r="AT13" s="348">
        <v>21.1</v>
      </c>
      <c r="AU13" s="351"/>
      <c r="AV13" s="346" t="s">
        <v>430</v>
      </c>
      <c r="AW13" s="346" t="s">
        <v>430</v>
      </c>
      <c r="AX13" s="346" t="s">
        <v>430</v>
      </c>
      <c r="AY13" s="346">
        <v>1</v>
      </c>
      <c r="AZ13" s="346">
        <v>3</v>
      </c>
      <c r="BA13" s="348"/>
      <c r="BB13" s="350">
        <v>14.3535976933361</v>
      </c>
      <c r="BC13" s="375">
        <v>0.95828249628653706</v>
      </c>
      <c r="BD13" s="375">
        <v>8.3324163601066106E-2</v>
      </c>
      <c r="BE13" s="467">
        <v>0.51604651604393803</v>
      </c>
      <c r="BF13" s="468"/>
      <c r="BG13" s="843">
        <v>44.916400000000003</v>
      </c>
      <c r="BH13" s="843">
        <v>26.138000000000002</v>
      </c>
      <c r="BI13" s="843">
        <v>27.240600000000001</v>
      </c>
      <c r="BJ13" s="843">
        <v>1.7050000000000001</v>
      </c>
      <c r="BK13" s="373"/>
      <c r="BL13" s="372" t="s">
        <v>465</v>
      </c>
      <c r="BM13" s="372" t="s">
        <v>466</v>
      </c>
      <c r="BN13" s="372" t="s">
        <v>467</v>
      </c>
      <c r="BO13" s="372" t="s">
        <v>468</v>
      </c>
      <c r="BP13" s="372" t="s">
        <v>469</v>
      </c>
      <c r="BQ13" s="373"/>
      <c r="BR13" s="354" t="s">
        <v>436</v>
      </c>
    </row>
    <row r="14" spans="1:70" s="107" customFormat="1" x14ac:dyDescent="0.25">
      <c r="A14" s="345" t="s">
        <v>470</v>
      </c>
      <c r="B14" s="373"/>
      <c r="C14" s="719">
        <v>42866</v>
      </c>
      <c r="D14" s="373"/>
      <c r="E14" s="346">
        <v>7663.1</v>
      </c>
      <c r="F14" s="373"/>
      <c r="G14" s="347">
        <v>39.983899999999998</v>
      </c>
      <c r="H14" s="374"/>
      <c r="I14" s="348">
        <v>-0.11890000000000001</v>
      </c>
      <c r="J14" s="348">
        <v>0.1658</v>
      </c>
      <c r="K14" s="348">
        <v>1.4428000000000001</v>
      </c>
      <c r="L14" s="348">
        <v>11.0608</v>
      </c>
      <c r="M14" s="348">
        <v>15.5611</v>
      </c>
      <c r="N14" s="350">
        <v>13.429500000000001</v>
      </c>
      <c r="O14" s="348">
        <v>4.9688999999999997</v>
      </c>
      <c r="P14" s="348">
        <v>15.671099999999999</v>
      </c>
      <c r="Q14" s="348">
        <v>14.960100000000001</v>
      </c>
      <c r="R14" s="348" t="s">
        <v>430</v>
      </c>
      <c r="S14" s="348">
        <v>6.1166</v>
      </c>
      <c r="T14" s="348">
        <v>23.983799999999999</v>
      </c>
      <c r="U14" s="348">
        <v>11.0001</v>
      </c>
      <c r="V14" s="348">
        <v>16.0242</v>
      </c>
      <c r="W14" s="348">
        <v>-0.83140000000000003</v>
      </c>
      <c r="X14" s="348">
        <v>15.9961</v>
      </c>
      <c r="Y14" s="374"/>
      <c r="Z14" s="346">
        <v>8</v>
      </c>
      <c r="AA14" s="346">
        <v>3</v>
      </c>
      <c r="AB14" s="346">
        <v>2</v>
      </c>
      <c r="AC14" s="346">
        <v>3</v>
      </c>
      <c r="AD14" s="346">
        <v>2</v>
      </c>
      <c r="AE14" s="346">
        <v>1</v>
      </c>
      <c r="AF14" s="346">
        <v>3</v>
      </c>
      <c r="AG14" s="346">
        <v>3</v>
      </c>
      <c r="AH14" s="346">
        <v>2</v>
      </c>
      <c r="AI14" s="346" t="s">
        <v>430</v>
      </c>
      <c r="AJ14" s="346">
        <v>3</v>
      </c>
      <c r="AK14" s="346">
        <v>3</v>
      </c>
      <c r="AL14" s="346">
        <v>2</v>
      </c>
      <c r="AM14" s="346">
        <v>1</v>
      </c>
      <c r="AN14" s="346">
        <v>3</v>
      </c>
      <c r="AO14" s="373"/>
      <c r="AP14" s="348" t="s">
        <v>430</v>
      </c>
      <c r="AQ14" s="348">
        <v>19.260000000000002</v>
      </c>
      <c r="AR14" s="348">
        <v>16.22</v>
      </c>
      <c r="AS14" s="348">
        <v>12.91</v>
      </c>
      <c r="AT14" s="348">
        <v>21.51</v>
      </c>
      <c r="AU14" s="351"/>
      <c r="AV14" s="346" t="s">
        <v>430</v>
      </c>
      <c r="AW14" s="346">
        <v>1</v>
      </c>
      <c r="AX14" s="346">
        <v>1</v>
      </c>
      <c r="AY14" s="346">
        <v>2</v>
      </c>
      <c r="AZ14" s="346">
        <v>2</v>
      </c>
      <c r="BA14" s="348"/>
      <c r="BB14" s="350">
        <v>14.6910687311504</v>
      </c>
      <c r="BC14" s="375">
        <v>0.97433430850964997</v>
      </c>
      <c r="BD14" s="375">
        <v>6.9492323785318499E-2</v>
      </c>
      <c r="BE14" s="467">
        <v>0.32957184040689902</v>
      </c>
      <c r="BF14" s="468"/>
      <c r="BG14" s="843">
        <v>37.878999999999998</v>
      </c>
      <c r="BH14" s="843">
        <v>28.174399999999999</v>
      </c>
      <c r="BI14" s="843">
        <v>24.417200000000001</v>
      </c>
      <c r="BJ14" s="843">
        <v>9.5294000000000008</v>
      </c>
      <c r="BK14" s="373"/>
      <c r="BL14" s="372" t="s">
        <v>471</v>
      </c>
      <c r="BM14" s="372" t="s">
        <v>472</v>
      </c>
      <c r="BN14" s="372" t="s">
        <v>473</v>
      </c>
      <c r="BO14" s="372" t="s">
        <v>474</v>
      </c>
      <c r="BP14" s="372" t="s">
        <v>475</v>
      </c>
      <c r="BQ14" s="373"/>
      <c r="BR14" s="354" t="s">
        <v>476</v>
      </c>
    </row>
    <row r="15" spans="1:70" s="107" customFormat="1" x14ac:dyDescent="0.25">
      <c r="A15" s="345" t="s">
        <v>477</v>
      </c>
      <c r="B15" s="373"/>
      <c r="C15" s="719">
        <v>44323</v>
      </c>
      <c r="D15" s="373"/>
      <c r="E15" s="346">
        <v>7474.92</v>
      </c>
      <c r="F15" s="373"/>
      <c r="G15" s="347">
        <v>21.49</v>
      </c>
      <c r="H15" s="374"/>
      <c r="I15" s="348">
        <v>-0.1394</v>
      </c>
      <c r="J15" s="348">
        <v>0.13980000000000001</v>
      </c>
      <c r="K15" s="348">
        <v>0.28000000000000003</v>
      </c>
      <c r="L15" s="348">
        <v>10.0358</v>
      </c>
      <c r="M15" s="348">
        <v>14.797000000000001</v>
      </c>
      <c r="N15" s="350">
        <v>9.4753000000000007</v>
      </c>
      <c r="O15" s="348">
        <v>3.7879</v>
      </c>
      <c r="P15" s="348">
        <v>13.3268</v>
      </c>
      <c r="Q15" s="348">
        <v>12.0855</v>
      </c>
      <c r="R15" s="348" t="s">
        <v>430</v>
      </c>
      <c r="S15" s="348">
        <v>5.0856000000000003</v>
      </c>
      <c r="T15" s="348">
        <v>23.293199999999999</v>
      </c>
      <c r="U15" s="348">
        <v>8.2074999999999996</v>
      </c>
      <c r="V15" s="348">
        <v>11.174300000000001</v>
      </c>
      <c r="W15" s="348">
        <v>-1.1045</v>
      </c>
      <c r="X15" s="348">
        <v>15.378299999999999</v>
      </c>
      <c r="Y15" s="374"/>
      <c r="Z15" s="346">
        <v>10</v>
      </c>
      <c r="AA15" s="346">
        <v>4</v>
      </c>
      <c r="AB15" s="346">
        <v>4</v>
      </c>
      <c r="AC15" s="346">
        <v>5</v>
      </c>
      <c r="AD15" s="346">
        <v>4</v>
      </c>
      <c r="AE15" s="346">
        <v>3</v>
      </c>
      <c r="AF15" s="346">
        <v>4</v>
      </c>
      <c r="AG15" s="346">
        <v>6</v>
      </c>
      <c r="AH15" s="346">
        <v>4</v>
      </c>
      <c r="AI15" s="346" t="s">
        <v>430</v>
      </c>
      <c r="AJ15" s="346">
        <v>4</v>
      </c>
      <c r="AK15" s="346">
        <v>5</v>
      </c>
      <c r="AL15" s="346">
        <v>4</v>
      </c>
      <c r="AM15" s="346">
        <v>4</v>
      </c>
      <c r="AN15" s="346">
        <v>5</v>
      </c>
      <c r="AO15" s="373"/>
      <c r="AP15" s="348" t="s">
        <v>430</v>
      </c>
      <c r="AQ15" s="348" t="s">
        <v>430</v>
      </c>
      <c r="AR15" s="348">
        <v>13.48</v>
      </c>
      <c r="AS15" s="348">
        <v>10.77</v>
      </c>
      <c r="AT15" s="348">
        <v>17.53</v>
      </c>
      <c r="AU15" s="351"/>
      <c r="AV15" s="346" t="s">
        <v>430</v>
      </c>
      <c r="AW15" s="346" t="s">
        <v>430</v>
      </c>
      <c r="AX15" s="346">
        <v>4</v>
      </c>
      <c r="AY15" s="346">
        <v>3</v>
      </c>
      <c r="AZ15" s="346">
        <v>4</v>
      </c>
      <c r="BA15" s="348"/>
      <c r="BB15" s="350">
        <v>13.880321235961899</v>
      </c>
      <c r="BC15" s="375">
        <v>0.93694902049712503</v>
      </c>
      <c r="BD15" s="375">
        <v>5.4787936774847099E-2</v>
      </c>
      <c r="BE15" s="467">
        <v>9.5656449647644595E-2</v>
      </c>
      <c r="BF15" s="468"/>
      <c r="BG15" s="843">
        <v>40.768799999999999</v>
      </c>
      <c r="BH15" s="843">
        <v>24.911000000000001</v>
      </c>
      <c r="BI15" s="843">
        <v>31.102699999999999</v>
      </c>
      <c r="BJ15" s="843">
        <v>3.2174999999999998</v>
      </c>
      <c r="BK15" s="373"/>
      <c r="BL15" s="372" t="s">
        <v>478</v>
      </c>
      <c r="BM15" s="372" t="s">
        <v>479</v>
      </c>
      <c r="BN15" s="372" t="s">
        <v>480</v>
      </c>
      <c r="BO15" s="372" t="s">
        <v>481</v>
      </c>
      <c r="BP15" s="372" t="s">
        <v>482</v>
      </c>
      <c r="BQ15" s="373"/>
      <c r="BR15" s="354" t="s">
        <v>476</v>
      </c>
    </row>
    <row r="16" spans="1:70" s="107" customFormat="1" x14ac:dyDescent="0.25">
      <c r="A16" s="345" t="s">
        <v>483</v>
      </c>
      <c r="B16" s="373"/>
      <c r="C16" s="719">
        <v>44956</v>
      </c>
      <c r="D16" s="373"/>
      <c r="E16" s="346">
        <v>6484.66</v>
      </c>
      <c r="F16" s="373"/>
      <c r="G16" s="347">
        <v>20.337199999999999</v>
      </c>
      <c r="H16" s="374"/>
      <c r="I16" s="348">
        <v>-0.27260000000000001</v>
      </c>
      <c r="J16" s="348">
        <v>-0.57010000000000005</v>
      </c>
      <c r="K16" s="348">
        <v>0.15509999999999999</v>
      </c>
      <c r="L16" s="348">
        <v>8.4570000000000007</v>
      </c>
      <c r="M16" s="348">
        <v>13.0604</v>
      </c>
      <c r="N16" s="350">
        <v>8.3397000000000006</v>
      </c>
      <c r="O16" s="348">
        <v>3.3254000000000001</v>
      </c>
      <c r="P16" s="348">
        <v>16.688199999999998</v>
      </c>
      <c r="Q16" s="348" t="s">
        <v>430</v>
      </c>
      <c r="R16" s="348" t="s">
        <v>430</v>
      </c>
      <c r="S16" s="348">
        <v>3.1785000000000001</v>
      </c>
      <c r="T16" s="348">
        <v>21.639099999999999</v>
      </c>
      <c r="U16" s="348">
        <v>7.0648999999999997</v>
      </c>
      <c r="V16" s="348">
        <v>10.498200000000001</v>
      </c>
      <c r="W16" s="348">
        <v>-1.5490999999999999</v>
      </c>
      <c r="X16" s="348">
        <v>21.7059</v>
      </c>
      <c r="Y16" s="374"/>
      <c r="Z16" s="346">
        <v>14</v>
      </c>
      <c r="AA16" s="346">
        <v>6</v>
      </c>
      <c r="AB16" s="346">
        <v>5</v>
      </c>
      <c r="AC16" s="346">
        <v>7</v>
      </c>
      <c r="AD16" s="346">
        <v>5</v>
      </c>
      <c r="AE16" s="346">
        <v>6</v>
      </c>
      <c r="AF16" s="346">
        <v>6</v>
      </c>
      <c r="AG16" s="346">
        <v>2</v>
      </c>
      <c r="AH16" s="346" t="s">
        <v>430</v>
      </c>
      <c r="AI16" s="346" t="s">
        <v>430</v>
      </c>
      <c r="AJ16" s="346">
        <v>7</v>
      </c>
      <c r="AK16" s="346">
        <v>7</v>
      </c>
      <c r="AL16" s="346">
        <v>5</v>
      </c>
      <c r="AM16" s="346">
        <v>5</v>
      </c>
      <c r="AN16" s="346">
        <v>10</v>
      </c>
      <c r="AO16" s="373"/>
      <c r="AP16" s="348" t="s">
        <v>430</v>
      </c>
      <c r="AQ16" s="348" t="s">
        <v>430</v>
      </c>
      <c r="AR16" s="348" t="s">
        <v>430</v>
      </c>
      <c r="AS16" s="348">
        <v>10.76</v>
      </c>
      <c r="AT16" s="348">
        <v>15.39</v>
      </c>
      <c r="AU16" s="351"/>
      <c r="AV16" s="346" t="s">
        <v>430</v>
      </c>
      <c r="AW16" s="346" t="s">
        <v>430</v>
      </c>
      <c r="AX16" s="346" t="s">
        <v>430</v>
      </c>
      <c r="AY16" s="346">
        <v>4</v>
      </c>
      <c r="AZ16" s="346">
        <v>5</v>
      </c>
      <c r="BA16" s="348"/>
      <c r="BB16" s="350">
        <v>15.632636436561</v>
      </c>
      <c r="BC16" s="375">
        <v>1.05447991658788</v>
      </c>
      <c r="BD16" s="375">
        <v>7.0739642768528496E-2</v>
      </c>
      <c r="BE16" s="467">
        <v>0.357634662759446</v>
      </c>
      <c r="BF16" s="468"/>
      <c r="BG16" s="843">
        <v>40.165999999999997</v>
      </c>
      <c r="BH16" s="843">
        <v>26.450900000000001</v>
      </c>
      <c r="BI16" s="843">
        <v>30.111599999999999</v>
      </c>
      <c r="BJ16" s="843">
        <v>3.2715000000000001</v>
      </c>
      <c r="BK16" s="373"/>
      <c r="BL16" s="372" t="s">
        <v>484</v>
      </c>
      <c r="BM16" s="372" t="s">
        <v>485</v>
      </c>
      <c r="BN16" s="372" t="s">
        <v>486</v>
      </c>
      <c r="BO16" s="372" t="s">
        <v>487</v>
      </c>
      <c r="BP16" s="372" t="s">
        <v>488</v>
      </c>
      <c r="BQ16" s="373"/>
      <c r="BR16" s="354" t="s">
        <v>443</v>
      </c>
    </row>
    <row r="17" spans="1:70" s="107" customFormat="1" x14ac:dyDescent="0.25">
      <c r="A17" s="345" t="s">
        <v>489</v>
      </c>
      <c r="B17" s="373"/>
      <c r="C17" s="719">
        <v>45135</v>
      </c>
      <c r="D17" s="373"/>
      <c r="E17" s="346">
        <v>5844.78</v>
      </c>
      <c r="F17" s="373"/>
      <c r="G17" s="347">
        <v>14.87</v>
      </c>
      <c r="H17" s="374"/>
      <c r="I17" s="348">
        <v>-0.1343</v>
      </c>
      <c r="J17" s="348">
        <v>-1.3270999999999999</v>
      </c>
      <c r="K17" s="348">
        <v>-2.2353999999999998</v>
      </c>
      <c r="L17" s="348">
        <v>6.9783999999999997</v>
      </c>
      <c r="M17" s="348">
        <v>7.5198999999999998</v>
      </c>
      <c r="N17" s="350">
        <v>1.71</v>
      </c>
      <c r="O17" s="348">
        <v>1.2329000000000001</v>
      </c>
      <c r="P17" s="348">
        <v>12.656599999999999</v>
      </c>
      <c r="Q17" s="348" t="s">
        <v>430</v>
      </c>
      <c r="R17" s="348" t="s">
        <v>430</v>
      </c>
      <c r="S17" s="348">
        <v>2.1291000000000002</v>
      </c>
      <c r="T17" s="348">
        <v>15.719799999999999</v>
      </c>
      <c r="U17" s="348">
        <v>-0.20130000000000001</v>
      </c>
      <c r="V17" s="348">
        <v>3.8408000000000002</v>
      </c>
      <c r="W17" s="348">
        <v>-2.5556999999999999</v>
      </c>
      <c r="X17" s="348">
        <v>13.545500000000001</v>
      </c>
      <c r="Y17" s="374"/>
      <c r="Z17" s="346">
        <v>9</v>
      </c>
      <c r="AA17" s="346">
        <v>14</v>
      </c>
      <c r="AB17" s="346">
        <v>11</v>
      </c>
      <c r="AC17" s="346">
        <v>8</v>
      </c>
      <c r="AD17" s="346">
        <v>12</v>
      </c>
      <c r="AE17" s="346">
        <v>12</v>
      </c>
      <c r="AF17" s="346">
        <v>10</v>
      </c>
      <c r="AG17" s="346">
        <v>7</v>
      </c>
      <c r="AH17" s="346" t="s">
        <v>430</v>
      </c>
      <c r="AI17" s="346" t="s">
        <v>430</v>
      </c>
      <c r="AJ17" s="346">
        <v>10</v>
      </c>
      <c r="AK17" s="346">
        <v>12</v>
      </c>
      <c r="AL17" s="346">
        <v>12</v>
      </c>
      <c r="AM17" s="346">
        <v>12</v>
      </c>
      <c r="AN17" s="346">
        <v>15</v>
      </c>
      <c r="AO17" s="373"/>
      <c r="AP17" s="348" t="s">
        <v>430</v>
      </c>
      <c r="AQ17" s="348" t="s">
        <v>430</v>
      </c>
      <c r="AR17" s="348" t="s">
        <v>430</v>
      </c>
      <c r="AS17" s="348">
        <v>7.06</v>
      </c>
      <c r="AT17" s="348">
        <v>5.38</v>
      </c>
      <c r="AU17" s="351"/>
      <c r="AV17" s="346" t="s">
        <v>430</v>
      </c>
      <c r="AW17" s="346" t="s">
        <v>430</v>
      </c>
      <c r="AX17" s="346" t="s">
        <v>430</v>
      </c>
      <c r="AY17" s="346">
        <v>9</v>
      </c>
      <c r="AZ17" s="346">
        <v>12</v>
      </c>
      <c r="BA17" s="348"/>
      <c r="BB17" s="350">
        <v>14.046543946548899</v>
      </c>
      <c r="BC17" s="375">
        <v>0.94918580286216503</v>
      </c>
      <c r="BD17" s="375">
        <v>5.1467257287018897E-2</v>
      </c>
      <c r="BE17" s="467">
        <v>4.9436697430136498E-2</v>
      </c>
      <c r="BF17" s="468"/>
      <c r="BG17" s="843">
        <v>43.206800000000001</v>
      </c>
      <c r="BH17" s="843">
        <v>26.344100000000001</v>
      </c>
      <c r="BI17" s="843">
        <v>27.369499999999999</v>
      </c>
      <c r="BJ17" s="843">
        <v>3.0796000000000001</v>
      </c>
      <c r="BK17" s="373"/>
      <c r="BL17" s="372" t="s">
        <v>490</v>
      </c>
      <c r="BM17" s="372" t="s">
        <v>491</v>
      </c>
      <c r="BN17" s="372" t="s">
        <v>492</v>
      </c>
      <c r="BO17" s="372" t="s">
        <v>493</v>
      </c>
      <c r="BP17" s="372" t="s">
        <v>494</v>
      </c>
      <c r="BQ17" s="373"/>
      <c r="BR17" s="354" t="s">
        <v>443</v>
      </c>
    </row>
    <row r="18" spans="1:70" s="107" customFormat="1" x14ac:dyDescent="0.25">
      <c r="A18" s="345" t="s">
        <v>495</v>
      </c>
      <c r="B18" s="373"/>
      <c r="C18" s="719">
        <v>45159</v>
      </c>
      <c r="D18" s="373"/>
      <c r="E18" s="346">
        <v>5574.07</v>
      </c>
      <c r="F18" s="373"/>
      <c r="G18" s="347">
        <v>14.778</v>
      </c>
      <c r="H18" s="374"/>
      <c r="I18" s="348">
        <v>-0.24970000000000001</v>
      </c>
      <c r="J18" s="348">
        <v>-1.1373</v>
      </c>
      <c r="K18" s="348">
        <v>-0.99819999999999998</v>
      </c>
      <c r="L18" s="348">
        <v>6.5311000000000003</v>
      </c>
      <c r="M18" s="348">
        <v>7.6172000000000004</v>
      </c>
      <c r="N18" s="350">
        <v>2.8391999999999999</v>
      </c>
      <c r="O18" s="348">
        <v>2.0903999999999998</v>
      </c>
      <c r="P18" s="348">
        <v>12.020899999999999</v>
      </c>
      <c r="Q18" s="348" t="s">
        <v>430</v>
      </c>
      <c r="R18" s="348" t="s">
        <v>430</v>
      </c>
      <c r="S18" s="348">
        <v>2.2698999999999998</v>
      </c>
      <c r="T18" s="348">
        <v>16.831399999999999</v>
      </c>
      <c r="U18" s="348">
        <v>-2.7099999999999999E-2</v>
      </c>
      <c r="V18" s="348">
        <v>4.2539999999999996</v>
      </c>
      <c r="W18" s="348">
        <v>-1.4471000000000001</v>
      </c>
      <c r="X18" s="348">
        <v>13.6252</v>
      </c>
      <c r="Y18" s="374"/>
      <c r="Z18" s="346">
        <v>13</v>
      </c>
      <c r="AA18" s="346">
        <v>12</v>
      </c>
      <c r="AB18" s="346">
        <v>8</v>
      </c>
      <c r="AC18" s="346">
        <v>9</v>
      </c>
      <c r="AD18" s="346">
        <v>11</v>
      </c>
      <c r="AE18" s="346">
        <v>10</v>
      </c>
      <c r="AF18" s="346">
        <v>8</v>
      </c>
      <c r="AG18" s="346">
        <v>9</v>
      </c>
      <c r="AH18" s="346" t="s">
        <v>430</v>
      </c>
      <c r="AI18" s="346" t="s">
        <v>430</v>
      </c>
      <c r="AJ18" s="346">
        <v>8</v>
      </c>
      <c r="AK18" s="346">
        <v>9</v>
      </c>
      <c r="AL18" s="346">
        <v>11</v>
      </c>
      <c r="AM18" s="346">
        <v>10</v>
      </c>
      <c r="AN18" s="346">
        <v>9</v>
      </c>
      <c r="AO18" s="373"/>
      <c r="AP18" s="348" t="s">
        <v>430</v>
      </c>
      <c r="AQ18" s="348" t="s">
        <v>430</v>
      </c>
      <c r="AR18" s="348" t="s">
        <v>430</v>
      </c>
      <c r="AS18" s="348">
        <v>7.46</v>
      </c>
      <c r="AT18" s="348">
        <v>5.67</v>
      </c>
      <c r="AU18" s="351"/>
      <c r="AV18" s="346" t="s">
        <v>430</v>
      </c>
      <c r="AW18" s="346" t="s">
        <v>430</v>
      </c>
      <c r="AX18" s="346" t="s">
        <v>430</v>
      </c>
      <c r="AY18" s="346">
        <v>7</v>
      </c>
      <c r="AZ18" s="346">
        <v>11</v>
      </c>
      <c r="BA18" s="348"/>
      <c r="BB18" s="350">
        <v>13.917449454271299</v>
      </c>
      <c r="BC18" s="375">
        <v>0.94772346616585401</v>
      </c>
      <c r="BD18" s="375">
        <v>4.3032168176109602E-2</v>
      </c>
      <c r="BE18" s="467">
        <v>3.0293790117822302E-2</v>
      </c>
      <c r="BF18" s="468"/>
      <c r="BG18" s="843">
        <v>35.472499999999997</v>
      </c>
      <c r="BH18" s="843">
        <v>30.370100000000001</v>
      </c>
      <c r="BI18" s="843">
        <v>31.832599999999999</v>
      </c>
      <c r="BJ18" s="843">
        <v>2.3248000000000002</v>
      </c>
      <c r="BK18" s="373"/>
      <c r="BL18" s="372" t="s">
        <v>496</v>
      </c>
      <c r="BM18" s="372" t="s">
        <v>497</v>
      </c>
      <c r="BN18" s="372" t="s">
        <v>498</v>
      </c>
      <c r="BO18" s="372" t="s">
        <v>499</v>
      </c>
      <c r="BP18" s="372" t="s">
        <v>500</v>
      </c>
      <c r="BQ18" s="373"/>
      <c r="BR18" s="354" t="s">
        <v>443</v>
      </c>
    </row>
    <row r="19" spans="1:70" s="107" customFormat="1" x14ac:dyDescent="0.25">
      <c r="A19" s="345" t="s">
        <v>501</v>
      </c>
      <c r="B19" s="373"/>
      <c r="C19" s="719">
        <v>45502</v>
      </c>
      <c r="D19" s="373"/>
      <c r="E19" s="346">
        <v>5266.8</v>
      </c>
      <c r="F19" s="373"/>
      <c r="G19" s="347">
        <v>11.0784</v>
      </c>
      <c r="H19" s="374"/>
      <c r="I19" s="348">
        <v>-0.39650000000000002</v>
      </c>
      <c r="J19" s="348">
        <v>0.30509999999999998</v>
      </c>
      <c r="K19" s="348">
        <v>-0.38929999999999998</v>
      </c>
      <c r="L19" s="348">
        <v>9.3751999999999995</v>
      </c>
      <c r="M19" s="348">
        <v>12.625400000000001</v>
      </c>
      <c r="N19" s="350">
        <v>6.5989000000000004</v>
      </c>
      <c r="O19" s="348">
        <v>3.3448000000000002</v>
      </c>
      <c r="P19" s="348" t="s">
        <v>430</v>
      </c>
      <c r="Q19" s="348" t="s">
        <v>430</v>
      </c>
      <c r="R19" s="348" t="s">
        <v>430</v>
      </c>
      <c r="S19" s="348">
        <v>4.7613000000000003</v>
      </c>
      <c r="T19" s="348">
        <v>22.680299999999999</v>
      </c>
      <c r="U19" s="348">
        <v>4.2987000000000002</v>
      </c>
      <c r="V19" s="348">
        <v>8.8209</v>
      </c>
      <c r="W19" s="348">
        <v>-0.32929999999999998</v>
      </c>
      <c r="X19" s="348">
        <v>4.9546000000000001</v>
      </c>
      <c r="Y19" s="374"/>
      <c r="Z19" s="346">
        <v>15</v>
      </c>
      <c r="AA19" s="346">
        <v>2</v>
      </c>
      <c r="AB19" s="346">
        <v>6</v>
      </c>
      <c r="AC19" s="346">
        <v>6</v>
      </c>
      <c r="AD19" s="346">
        <v>7</v>
      </c>
      <c r="AE19" s="346">
        <v>8</v>
      </c>
      <c r="AF19" s="346">
        <v>5</v>
      </c>
      <c r="AG19" s="346" t="s">
        <v>430</v>
      </c>
      <c r="AH19" s="346" t="s">
        <v>430</v>
      </c>
      <c r="AI19" s="346" t="s">
        <v>430</v>
      </c>
      <c r="AJ19" s="346">
        <v>5</v>
      </c>
      <c r="AK19" s="346">
        <v>6</v>
      </c>
      <c r="AL19" s="346">
        <v>8</v>
      </c>
      <c r="AM19" s="346">
        <v>7</v>
      </c>
      <c r="AN19" s="346">
        <v>2</v>
      </c>
      <c r="AO19" s="373"/>
      <c r="AP19" s="348" t="s">
        <v>430</v>
      </c>
      <c r="AQ19" s="348" t="s">
        <v>430</v>
      </c>
      <c r="AR19" s="348" t="s">
        <v>430</v>
      </c>
      <c r="AS19" s="348" t="s">
        <v>430</v>
      </c>
      <c r="AT19" s="348">
        <v>13.48</v>
      </c>
      <c r="AU19" s="351"/>
      <c r="AV19" s="346" t="s">
        <v>430</v>
      </c>
      <c r="AW19" s="346" t="s">
        <v>430</v>
      </c>
      <c r="AX19" s="346" t="s">
        <v>430</v>
      </c>
      <c r="AY19" s="346" t="s">
        <v>430</v>
      </c>
      <c r="AZ19" s="346">
        <v>6</v>
      </c>
      <c r="BA19" s="348"/>
      <c r="BB19" s="350">
        <v>14.6639029650362</v>
      </c>
      <c r="BC19" s="375">
        <v>0.96784181154249405</v>
      </c>
      <c r="BD19" s="375">
        <v>5.2518034652011504E-3</v>
      </c>
      <c r="BE19" s="467">
        <v>0.24953920670524499</v>
      </c>
      <c r="BF19" s="468"/>
      <c r="BG19" s="843">
        <v>27.064399999999999</v>
      </c>
      <c r="BH19" s="843">
        <v>30.8751</v>
      </c>
      <c r="BI19" s="843">
        <v>38.4071</v>
      </c>
      <c r="BJ19" s="843">
        <v>3.6534</v>
      </c>
      <c r="BK19" s="373"/>
      <c r="BL19" s="372" t="s">
        <v>502</v>
      </c>
      <c r="BM19" s="372" t="s">
        <v>503</v>
      </c>
      <c r="BN19" s="372" t="s">
        <v>504</v>
      </c>
      <c r="BO19" s="372" t="s">
        <v>505</v>
      </c>
      <c r="BP19" s="372" t="s">
        <v>506</v>
      </c>
      <c r="BQ19" s="373"/>
      <c r="BR19" s="354" t="s">
        <v>443</v>
      </c>
    </row>
    <row r="20" spans="1:70" s="107" customFormat="1" x14ac:dyDescent="0.25">
      <c r="A20" s="345" t="s">
        <v>507</v>
      </c>
      <c r="B20" s="373"/>
      <c r="C20" s="719">
        <v>45461</v>
      </c>
      <c r="D20" s="373"/>
      <c r="E20" s="346">
        <v>4705.9399999999996</v>
      </c>
      <c r="F20" s="373"/>
      <c r="G20" s="347">
        <v>15.1836</v>
      </c>
      <c r="H20" s="374"/>
      <c r="I20" s="348">
        <v>0.2152</v>
      </c>
      <c r="J20" s="348">
        <v>1.4281999999999999</v>
      </c>
      <c r="K20" s="348">
        <v>2.6244999999999998</v>
      </c>
      <c r="L20" s="348">
        <v>20.860600000000002</v>
      </c>
      <c r="M20" s="348">
        <v>32.663499999999999</v>
      </c>
      <c r="N20" s="350">
        <v>8.4396000000000004</v>
      </c>
      <c r="O20" s="348">
        <v>11.66</v>
      </c>
      <c r="P20" s="348" t="s">
        <v>430</v>
      </c>
      <c r="Q20" s="348" t="s">
        <v>430</v>
      </c>
      <c r="R20" s="348" t="s">
        <v>430</v>
      </c>
      <c r="S20" s="348">
        <v>14.9132</v>
      </c>
      <c r="T20" s="348">
        <v>40.8902</v>
      </c>
      <c r="U20" s="348">
        <v>15.115399999999999</v>
      </c>
      <c r="V20" s="348">
        <v>15.9345</v>
      </c>
      <c r="W20" s="348">
        <v>0.21909999999999999</v>
      </c>
      <c r="X20" s="348">
        <v>20.594899999999999</v>
      </c>
      <c r="Y20" s="374"/>
      <c r="Z20" s="346">
        <v>2</v>
      </c>
      <c r="AA20" s="346">
        <v>1</v>
      </c>
      <c r="AB20" s="346">
        <v>1</v>
      </c>
      <c r="AC20" s="346">
        <v>1</v>
      </c>
      <c r="AD20" s="346">
        <v>1</v>
      </c>
      <c r="AE20" s="346">
        <v>4</v>
      </c>
      <c r="AF20" s="346">
        <v>1</v>
      </c>
      <c r="AG20" s="346" t="s">
        <v>430</v>
      </c>
      <c r="AH20" s="346" t="s">
        <v>430</v>
      </c>
      <c r="AI20" s="346" t="s">
        <v>430</v>
      </c>
      <c r="AJ20" s="346">
        <v>1</v>
      </c>
      <c r="AK20" s="346">
        <v>1</v>
      </c>
      <c r="AL20" s="346">
        <v>1</v>
      </c>
      <c r="AM20" s="346">
        <v>2</v>
      </c>
      <c r="AN20" s="346">
        <v>1</v>
      </c>
      <c r="AO20" s="373"/>
      <c r="AP20" s="348" t="s">
        <v>430</v>
      </c>
      <c r="AQ20" s="348" t="s">
        <v>430</v>
      </c>
      <c r="AR20" s="348" t="s">
        <v>430</v>
      </c>
      <c r="AS20" s="348" t="s">
        <v>430</v>
      </c>
      <c r="AT20" s="348">
        <v>36.17</v>
      </c>
      <c r="AU20" s="351"/>
      <c r="AV20" s="346" t="s">
        <v>430</v>
      </c>
      <c r="AW20" s="346" t="s">
        <v>430</v>
      </c>
      <c r="AX20" s="346" t="s">
        <v>430</v>
      </c>
      <c r="AY20" s="346" t="s">
        <v>430</v>
      </c>
      <c r="AZ20" s="346">
        <v>1</v>
      </c>
      <c r="BA20" s="348"/>
      <c r="BB20" s="350">
        <v>20.561468293334201</v>
      </c>
      <c r="BC20" s="375">
        <v>1.17389803304472</v>
      </c>
      <c r="BD20" s="375">
        <v>5.2206677681989E-2</v>
      </c>
      <c r="BE20" s="467">
        <v>1.3108132121559799</v>
      </c>
      <c r="BF20" s="468"/>
      <c r="BG20" s="843">
        <v>34.520699999999998</v>
      </c>
      <c r="BH20" s="843">
        <v>25.768699999999999</v>
      </c>
      <c r="BI20" s="843">
        <v>32.712600000000002</v>
      </c>
      <c r="BJ20" s="843">
        <v>6.9980000000000002</v>
      </c>
      <c r="BK20" s="373"/>
      <c r="BL20" s="372" t="s">
        <v>508</v>
      </c>
      <c r="BM20" s="372" t="s">
        <v>509</v>
      </c>
      <c r="BN20" s="372" t="s">
        <v>510</v>
      </c>
      <c r="BO20" s="372" t="s">
        <v>511</v>
      </c>
      <c r="BP20" s="372" t="s">
        <v>512</v>
      </c>
      <c r="BQ20" s="373"/>
      <c r="BR20" s="354" t="s">
        <v>443</v>
      </c>
    </row>
    <row r="21" spans="1:70" s="107" customFormat="1" x14ac:dyDescent="0.25">
      <c r="A21" s="345" t="s">
        <v>513</v>
      </c>
      <c r="B21" s="373"/>
      <c r="C21" s="719">
        <v>39524</v>
      </c>
      <c r="D21" s="373"/>
      <c r="E21" s="841">
        <v>4529</v>
      </c>
      <c r="F21" s="373"/>
      <c r="G21" s="347">
        <v>132.75</v>
      </c>
      <c r="H21" s="374"/>
      <c r="I21" s="348">
        <v>-0.10539999999999999</v>
      </c>
      <c r="J21" s="348">
        <v>-0.62880000000000003</v>
      </c>
      <c r="K21" s="348">
        <v>-0.62139999999999995</v>
      </c>
      <c r="L21" s="348">
        <v>10.2758</v>
      </c>
      <c r="M21" s="348">
        <v>13.046099999999999</v>
      </c>
      <c r="N21" s="350">
        <v>1.8803000000000001</v>
      </c>
      <c r="O21" s="348">
        <v>-0.998</v>
      </c>
      <c r="P21" s="348">
        <v>12.277799999999999</v>
      </c>
      <c r="Q21" s="348">
        <v>10.9847</v>
      </c>
      <c r="R21" s="348">
        <v>12.9617</v>
      </c>
      <c r="S21" s="348">
        <v>3.3637000000000001</v>
      </c>
      <c r="T21" s="348">
        <v>23.293399999999998</v>
      </c>
      <c r="U21" s="348">
        <v>4.8494999999999999</v>
      </c>
      <c r="V21" s="348">
        <v>4.3550000000000004</v>
      </c>
      <c r="W21" s="348">
        <v>-1.1100000000000001</v>
      </c>
      <c r="X21" s="348">
        <v>15.0054</v>
      </c>
      <c r="Y21" s="374"/>
      <c r="Z21" s="346">
        <v>6</v>
      </c>
      <c r="AA21" s="346">
        <v>7</v>
      </c>
      <c r="AB21" s="346">
        <v>7</v>
      </c>
      <c r="AC21" s="346">
        <v>4</v>
      </c>
      <c r="AD21" s="346">
        <v>6</v>
      </c>
      <c r="AE21" s="346">
        <v>11</v>
      </c>
      <c r="AF21" s="346">
        <v>14</v>
      </c>
      <c r="AG21" s="346">
        <v>8</v>
      </c>
      <c r="AH21" s="346">
        <v>5</v>
      </c>
      <c r="AI21" s="346">
        <v>3</v>
      </c>
      <c r="AJ21" s="346">
        <v>6</v>
      </c>
      <c r="AK21" s="346">
        <v>4</v>
      </c>
      <c r="AL21" s="346">
        <v>7</v>
      </c>
      <c r="AM21" s="346">
        <v>9</v>
      </c>
      <c r="AN21" s="346">
        <v>6</v>
      </c>
      <c r="AO21" s="373"/>
      <c r="AP21" s="348">
        <v>13.93</v>
      </c>
      <c r="AQ21" s="348">
        <v>14.77</v>
      </c>
      <c r="AR21" s="348">
        <v>11.66</v>
      </c>
      <c r="AS21" s="348">
        <v>6.45</v>
      </c>
      <c r="AT21" s="348">
        <v>11.85</v>
      </c>
      <c r="AU21" s="351"/>
      <c r="AV21" s="346">
        <v>3</v>
      </c>
      <c r="AW21" s="346">
        <v>4</v>
      </c>
      <c r="AX21" s="346">
        <v>6</v>
      </c>
      <c r="AY21" s="346">
        <v>10</v>
      </c>
      <c r="AZ21" s="346">
        <v>8</v>
      </c>
      <c r="BA21" s="348"/>
      <c r="BB21" s="350">
        <v>15.310105011529799</v>
      </c>
      <c r="BC21" s="375">
        <v>1.010768153603</v>
      </c>
      <c r="BD21" s="375">
        <v>4.71607511478268E-2</v>
      </c>
      <c r="BE21" s="467">
        <v>4.8395378615812001E-3</v>
      </c>
      <c r="BF21" s="468"/>
      <c r="BG21" s="843">
        <v>38.8416</v>
      </c>
      <c r="BH21" s="843">
        <v>28.784700000000001</v>
      </c>
      <c r="BI21" s="843">
        <v>30.6371</v>
      </c>
      <c r="BJ21" s="843">
        <v>1.7365999999999999</v>
      </c>
      <c r="BK21" s="373"/>
      <c r="BL21" s="372" t="s">
        <v>514</v>
      </c>
      <c r="BM21" s="372" t="s">
        <v>515</v>
      </c>
      <c r="BN21" s="372" t="s">
        <v>516</v>
      </c>
      <c r="BO21" s="372" t="s">
        <v>517</v>
      </c>
      <c r="BP21" s="372" t="s">
        <v>518</v>
      </c>
      <c r="BQ21" s="373"/>
      <c r="BR21" s="354" t="s">
        <v>519</v>
      </c>
    </row>
    <row r="22" spans="1:70" s="107" customFormat="1" x14ac:dyDescent="0.25">
      <c r="A22" s="345" t="s">
        <v>520</v>
      </c>
      <c r="B22" s="373"/>
      <c r="C22" s="719">
        <v>44959</v>
      </c>
      <c r="D22" s="373"/>
      <c r="E22" s="346">
        <v>3513.29</v>
      </c>
      <c r="F22" s="373"/>
      <c r="G22" s="347">
        <v>15.1753</v>
      </c>
      <c r="H22" s="374"/>
      <c r="I22" s="348">
        <v>-1.9099999999999999E-2</v>
      </c>
      <c r="J22" s="348">
        <v>-1.3533999999999999</v>
      </c>
      <c r="K22" s="348">
        <v>-3.5276000000000001</v>
      </c>
      <c r="L22" s="348">
        <v>2.8416000000000001</v>
      </c>
      <c r="M22" s="348">
        <v>7.9485999999999999</v>
      </c>
      <c r="N22" s="350">
        <v>6.8682999999999996</v>
      </c>
      <c r="O22" s="348">
        <v>-9.9000000000000008E-3</v>
      </c>
      <c r="P22" s="348">
        <v>8.3933</v>
      </c>
      <c r="Q22" s="348" t="s">
        <v>430</v>
      </c>
      <c r="R22" s="348" t="s">
        <v>430</v>
      </c>
      <c r="S22" s="348">
        <v>-0.7631</v>
      </c>
      <c r="T22" s="348">
        <v>16.681899999999999</v>
      </c>
      <c r="U22" s="348">
        <v>2.4306000000000001</v>
      </c>
      <c r="V22" s="348">
        <v>7.7095000000000002</v>
      </c>
      <c r="W22" s="348">
        <v>-2.0676999999999999</v>
      </c>
      <c r="X22" s="348">
        <v>12.2637</v>
      </c>
      <c r="Y22" s="374"/>
      <c r="Z22" s="346">
        <v>4</v>
      </c>
      <c r="AA22" s="346">
        <v>15</v>
      </c>
      <c r="AB22" s="346">
        <v>15</v>
      </c>
      <c r="AC22" s="346">
        <v>15</v>
      </c>
      <c r="AD22" s="346">
        <v>10</v>
      </c>
      <c r="AE22" s="346">
        <v>7</v>
      </c>
      <c r="AF22" s="346">
        <v>12</v>
      </c>
      <c r="AG22" s="346">
        <v>13</v>
      </c>
      <c r="AH22" s="346" t="s">
        <v>430</v>
      </c>
      <c r="AI22" s="346" t="s">
        <v>430</v>
      </c>
      <c r="AJ22" s="346">
        <v>14</v>
      </c>
      <c r="AK22" s="346">
        <v>10</v>
      </c>
      <c r="AL22" s="346">
        <v>9</v>
      </c>
      <c r="AM22" s="346">
        <v>8</v>
      </c>
      <c r="AN22" s="346">
        <v>14</v>
      </c>
      <c r="AO22" s="373"/>
      <c r="AP22" s="348" t="s">
        <v>430</v>
      </c>
      <c r="AQ22" s="348" t="s">
        <v>430</v>
      </c>
      <c r="AR22" s="348" t="s">
        <v>430</v>
      </c>
      <c r="AS22" s="348">
        <v>6.14</v>
      </c>
      <c r="AT22" s="348">
        <v>6.11</v>
      </c>
      <c r="AU22" s="351"/>
      <c r="AV22" s="346" t="s">
        <v>430</v>
      </c>
      <c r="AW22" s="346" t="s">
        <v>430</v>
      </c>
      <c r="AX22" s="346" t="s">
        <v>430</v>
      </c>
      <c r="AY22" s="346">
        <v>11</v>
      </c>
      <c r="AZ22" s="346">
        <v>10</v>
      </c>
      <c r="BA22" s="348"/>
      <c r="BB22" s="350">
        <v>14.0659171289252</v>
      </c>
      <c r="BC22" s="375">
        <v>0.94845630349904997</v>
      </c>
      <c r="BD22" s="375">
        <v>2.8511857288712601E-2</v>
      </c>
      <c r="BE22" s="467">
        <v>-0.27193735146282799</v>
      </c>
      <c r="BF22" s="468"/>
      <c r="BG22" s="348">
        <v>40.1068</v>
      </c>
      <c r="BH22" s="348">
        <v>27.761299999999999</v>
      </c>
      <c r="BI22" s="348">
        <v>28.120200000000001</v>
      </c>
      <c r="BJ22" s="348">
        <v>4.0117000000000003</v>
      </c>
      <c r="BK22" s="373"/>
      <c r="BL22" s="372" t="s">
        <v>521</v>
      </c>
      <c r="BM22" s="372" t="s">
        <v>522</v>
      </c>
      <c r="BN22" s="372" t="s">
        <v>523</v>
      </c>
      <c r="BO22" s="372" t="s">
        <v>524</v>
      </c>
      <c r="BP22" s="372" t="s">
        <v>525</v>
      </c>
      <c r="BQ22" s="373"/>
      <c r="BR22" s="354" t="s">
        <v>526</v>
      </c>
    </row>
    <row r="23" spans="1:70" x14ac:dyDescent="0.25">
      <c r="A23" s="36" t="s">
        <v>93</v>
      </c>
      <c r="B23" s="43"/>
      <c r="C23" s="720"/>
      <c r="D23" s="43"/>
      <c r="E23" s="51"/>
      <c r="F23" s="43"/>
      <c r="G23" s="55"/>
      <c r="H23" s="66"/>
      <c r="I23" s="59">
        <v>-0.105</v>
      </c>
      <c r="J23" s="59">
        <v>-0.51839999999999997</v>
      </c>
      <c r="K23" s="59">
        <v>-0.91569999999999996</v>
      </c>
      <c r="L23" s="59">
        <v>8.1335999999999995</v>
      </c>
      <c r="M23" s="59">
        <v>11.564299999999999</v>
      </c>
      <c r="N23" s="70">
        <v>5.3632</v>
      </c>
      <c r="O23" s="59">
        <v>2.4462000000000002</v>
      </c>
      <c r="P23" s="59">
        <v>13.297000000000001</v>
      </c>
      <c r="Q23" s="59">
        <v>13.6921</v>
      </c>
      <c r="R23" s="59">
        <v>13.704700000000001</v>
      </c>
      <c r="S23" s="59">
        <v>3.3744000000000001</v>
      </c>
      <c r="T23" s="59">
        <v>20.317499999999999</v>
      </c>
      <c r="U23" s="59">
        <v>4.3982000000000001</v>
      </c>
      <c r="V23" s="59">
        <v>7.4858000000000002</v>
      </c>
      <c r="W23" s="59">
        <v>-1.3722000000000001</v>
      </c>
      <c r="X23" s="59">
        <v>14.837999999999999</v>
      </c>
      <c r="Y23" s="66"/>
      <c r="Z23" s="51">
        <v>15</v>
      </c>
      <c r="AA23" s="51">
        <v>15</v>
      </c>
      <c r="AB23" s="51">
        <v>15</v>
      </c>
      <c r="AC23" s="51">
        <v>15</v>
      </c>
      <c r="AD23" s="51">
        <v>15</v>
      </c>
      <c r="AE23" s="51">
        <v>15</v>
      </c>
      <c r="AF23" s="51">
        <v>15</v>
      </c>
      <c r="AG23" s="51">
        <v>13</v>
      </c>
      <c r="AH23" s="51">
        <v>5</v>
      </c>
      <c r="AI23" s="51">
        <v>3</v>
      </c>
      <c r="AJ23" s="51">
        <v>15</v>
      </c>
      <c r="AK23" s="51">
        <v>15</v>
      </c>
      <c r="AL23" s="51">
        <v>15</v>
      </c>
      <c r="AM23" s="51">
        <v>15</v>
      </c>
      <c r="AN23" s="51">
        <v>15</v>
      </c>
      <c r="AO23" s="43"/>
      <c r="AP23" s="59">
        <v>15.393333333333301</v>
      </c>
      <c r="AQ23" s="59">
        <v>17.4725</v>
      </c>
      <c r="AR23" s="59">
        <v>14.123333333333299</v>
      </c>
      <c r="AS23" s="59">
        <v>8.3461538461538503</v>
      </c>
      <c r="AT23" s="59">
        <v>11.766</v>
      </c>
      <c r="AU23" s="78"/>
      <c r="AV23" s="51">
        <v>3</v>
      </c>
      <c r="AW23" s="51">
        <v>4</v>
      </c>
      <c r="AX23" s="51">
        <v>6</v>
      </c>
      <c r="AY23" s="51">
        <v>13</v>
      </c>
      <c r="AZ23" s="51">
        <v>15</v>
      </c>
      <c r="BA23" s="59"/>
      <c r="BB23" s="70"/>
      <c r="BC23" s="286"/>
      <c r="BD23" s="286"/>
      <c r="BE23" s="287"/>
      <c r="BF23" s="267"/>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0.2356</v>
      </c>
      <c r="J24" s="60">
        <v>1.4281999999999999</v>
      </c>
      <c r="K24" s="60">
        <v>2.6244999999999998</v>
      </c>
      <c r="L24" s="60">
        <v>20.860600000000002</v>
      </c>
      <c r="M24" s="60">
        <v>32.663499999999999</v>
      </c>
      <c r="N24" s="71">
        <v>13.429500000000001</v>
      </c>
      <c r="O24" s="60">
        <v>11.66</v>
      </c>
      <c r="P24" s="60">
        <v>18.264299999999999</v>
      </c>
      <c r="Q24" s="60">
        <v>16.092400000000001</v>
      </c>
      <c r="R24" s="60">
        <v>14.4472</v>
      </c>
      <c r="S24" s="60">
        <v>14.9132</v>
      </c>
      <c r="T24" s="60">
        <v>40.8902</v>
      </c>
      <c r="U24" s="60">
        <v>15.115399999999999</v>
      </c>
      <c r="V24" s="60">
        <v>16.0242</v>
      </c>
      <c r="W24" s="60">
        <v>0.21909999999999999</v>
      </c>
      <c r="X24" s="60">
        <v>21.7059</v>
      </c>
      <c r="Y24" s="67"/>
      <c r="Z24" s="52"/>
      <c r="AA24" s="52"/>
      <c r="AB24" s="52"/>
      <c r="AC24" s="52"/>
      <c r="AD24" s="52"/>
      <c r="AE24" s="52"/>
      <c r="AF24" s="52"/>
      <c r="AG24" s="52"/>
      <c r="AH24" s="52"/>
      <c r="AI24" s="52"/>
      <c r="AJ24" s="52"/>
      <c r="AK24" s="52"/>
      <c r="AL24" s="52"/>
      <c r="AM24" s="52"/>
      <c r="AN24" s="52"/>
      <c r="AO24" s="44"/>
      <c r="AP24" s="60">
        <v>16.55</v>
      </c>
      <c r="AQ24" s="60">
        <v>19.260000000000002</v>
      </c>
      <c r="AR24" s="60">
        <v>16.22</v>
      </c>
      <c r="AS24" s="60">
        <v>13.42</v>
      </c>
      <c r="AT24" s="60">
        <v>36.17</v>
      </c>
      <c r="AU24" s="79"/>
      <c r="AV24" s="52"/>
      <c r="AW24" s="52"/>
      <c r="AX24" s="52"/>
      <c r="AY24" s="52"/>
      <c r="AZ24" s="52"/>
      <c r="BA24" s="60"/>
      <c r="BB24" s="71"/>
      <c r="BC24" s="288"/>
      <c r="BD24" s="288"/>
      <c r="BE24" s="289"/>
      <c r="BF24" s="268"/>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-0.39650000000000002</v>
      </c>
      <c r="J25" s="60">
        <v>-1.3533999999999999</v>
      </c>
      <c r="K25" s="60">
        <v>-3.5276000000000001</v>
      </c>
      <c r="L25" s="60">
        <v>2.8416000000000001</v>
      </c>
      <c r="M25" s="60">
        <v>3.8849999999999998</v>
      </c>
      <c r="N25" s="71">
        <v>-1.9487000000000001</v>
      </c>
      <c r="O25" s="60">
        <v>-2.7061000000000002</v>
      </c>
      <c r="P25" s="60">
        <v>8.3933</v>
      </c>
      <c r="Q25" s="60">
        <v>10.9847</v>
      </c>
      <c r="R25" s="60">
        <v>12.9617</v>
      </c>
      <c r="S25" s="60">
        <v>-1.0095000000000001</v>
      </c>
      <c r="T25" s="60">
        <v>12.363899999999999</v>
      </c>
      <c r="U25" s="60">
        <v>-2.9708000000000001</v>
      </c>
      <c r="V25" s="60">
        <v>-0.1716</v>
      </c>
      <c r="W25" s="60">
        <v>-2.5556999999999999</v>
      </c>
      <c r="X25" s="60">
        <v>4.9546000000000001</v>
      </c>
      <c r="Y25" s="67"/>
      <c r="Z25" s="52"/>
      <c r="AA25" s="52"/>
      <c r="AB25" s="52"/>
      <c r="AC25" s="52"/>
      <c r="AD25" s="52"/>
      <c r="AE25" s="52"/>
      <c r="AF25" s="52"/>
      <c r="AG25" s="52"/>
      <c r="AH25" s="52"/>
      <c r="AI25" s="52"/>
      <c r="AJ25" s="52"/>
      <c r="AK25" s="52"/>
      <c r="AL25" s="52"/>
      <c r="AM25" s="52"/>
      <c r="AN25" s="52"/>
      <c r="AO25" s="44"/>
      <c r="AP25" s="60">
        <v>13.93</v>
      </c>
      <c r="AQ25" s="60">
        <v>14.77</v>
      </c>
      <c r="AR25" s="60">
        <v>11.66</v>
      </c>
      <c r="AS25" s="60">
        <v>3.52</v>
      </c>
      <c r="AT25" s="60">
        <v>-0.28000000000000003</v>
      </c>
      <c r="AU25" s="79"/>
      <c r="AV25" s="52"/>
      <c r="AW25" s="52"/>
      <c r="AX25" s="52"/>
      <c r="AY25" s="52"/>
      <c r="AZ25" s="52"/>
      <c r="BA25" s="60"/>
      <c r="BB25" s="71"/>
      <c r="BC25" s="288"/>
      <c r="BD25" s="288"/>
      <c r="BE25" s="289"/>
      <c r="BF25" s="268"/>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-0.11890000000000001</v>
      </c>
      <c r="J26" s="61">
        <v>-0.71909999999999996</v>
      </c>
      <c r="K26" s="61">
        <v>-0.99819999999999998</v>
      </c>
      <c r="L26" s="61">
        <v>6.9783999999999997</v>
      </c>
      <c r="M26" s="61">
        <v>10.6577</v>
      </c>
      <c r="N26" s="72">
        <v>6.5989000000000004</v>
      </c>
      <c r="O26" s="61">
        <v>2.0903999999999998</v>
      </c>
      <c r="P26" s="61">
        <v>12.656599999999999</v>
      </c>
      <c r="Q26" s="61">
        <v>14.337999999999999</v>
      </c>
      <c r="R26" s="61">
        <v>13.7051</v>
      </c>
      <c r="S26" s="61">
        <v>2.2698999999999998</v>
      </c>
      <c r="T26" s="61">
        <v>19.991900000000001</v>
      </c>
      <c r="U26" s="61">
        <v>4.2987000000000002</v>
      </c>
      <c r="V26" s="61">
        <v>7.7095000000000002</v>
      </c>
      <c r="W26" s="61">
        <v>-1.4262999999999999</v>
      </c>
      <c r="X26" s="61">
        <v>15.0054</v>
      </c>
      <c r="Y26" s="68"/>
      <c r="Z26" s="53"/>
      <c r="AA26" s="53"/>
      <c r="AB26" s="53"/>
      <c r="AC26" s="53"/>
      <c r="AD26" s="53"/>
      <c r="AE26" s="53"/>
      <c r="AF26" s="53"/>
      <c r="AG26" s="53"/>
      <c r="AH26" s="53"/>
      <c r="AI26" s="53"/>
      <c r="AJ26" s="53"/>
      <c r="AK26" s="53"/>
      <c r="AL26" s="53"/>
      <c r="AM26" s="53"/>
      <c r="AN26" s="53"/>
      <c r="AO26" s="45"/>
      <c r="AP26" s="61">
        <v>15.7</v>
      </c>
      <c r="AQ26" s="61">
        <v>17.93</v>
      </c>
      <c r="AR26" s="61">
        <v>14.12</v>
      </c>
      <c r="AS26" s="61">
        <v>7.46</v>
      </c>
      <c r="AT26" s="61">
        <v>11.85</v>
      </c>
      <c r="AU26" s="80"/>
      <c r="AV26" s="53"/>
      <c r="AW26" s="53"/>
      <c r="AX26" s="53"/>
      <c r="AY26" s="53"/>
      <c r="AZ26" s="53"/>
      <c r="BA26" s="61"/>
      <c r="BB26" s="72"/>
      <c r="BC26" s="291"/>
      <c r="BD26" s="291"/>
      <c r="BE26" s="292"/>
      <c r="BF26" s="270"/>
      <c r="BG26" s="61"/>
      <c r="BH26" s="61"/>
      <c r="BI26" s="61"/>
      <c r="BJ26" s="61"/>
      <c r="BK26" s="45"/>
      <c r="BL26" s="86"/>
      <c r="BM26" s="86"/>
      <c r="BN26" s="86"/>
      <c r="BO26" s="86"/>
      <c r="BP26" s="86"/>
      <c r="BQ26" s="45"/>
      <c r="BR26" s="90"/>
    </row>
    <row r="27" spans="1:70" ht="14.5" x14ac:dyDescent="0.25">
      <c r="A27" s="39" t="s">
        <v>97</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62"/>
      <c r="BB27" s="73"/>
      <c r="BC27" s="293"/>
      <c r="BD27" s="293"/>
      <c r="BE27" s="294"/>
      <c r="BF27" s="271"/>
      <c r="BG27" s="62"/>
      <c r="BH27" s="62"/>
      <c r="BI27" s="62"/>
      <c r="BJ27" s="62"/>
      <c r="BK27" s="46"/>
      <c r="BL27" s="87"/>
      <c r="BM27" s="87"/>
      <c r="BN27" s="87"/>
      <c r="BO27" s="87"/>
      <c r="BP27" s="87"/>
      <c r="BQ27" s="46"/>
      <c r="BR27" s="91"/>
    </row>
    <row r="28" spans="1:70" x14ac:dyDescent="0.25">
      <c r="A28" s="328" t="s">
        <v>527</v>
      </c>
      <c r="B28" s="365"/>
      <c r="C28" s="717">
        <v>41275</v>
      </c>
      <c r="D28" s="365"/>
      <c r="E28" s="329">
        <v>55710.5</v>
      </c>
      <c r="F28" s="365"/>
      <c r="G28" s="330">
        <v>330.12220000000002</v>
      </c>
      <c r="H28" s="366"/>
      <c r="I28" s="331">
        <v>-9.9400000000000002E-2</v>
      </c>
      <c r="J28" s="331">
        <v>-1.0246999999999999</v>
      </c>
      <c r="K28" s="331">
        <v>-3.1301999999999999</v>
      </c>
      <c r="L28" s="331">
        <v>3.1248999999999998</v>
      </c>
      <c r="M28" s="331">
        <v>4.2663000000000002</v>
      </c>
      <c r="N28" s="333">
        <v>-0.68820000000000003</v>
      </c>
      <c r="O28" s="331">
        <v>0.26989999999999997</v>
      </c>
      <c r="P28" s="331">
        <v>12.6052</v>
      </c>
      <c r="Q28" s="331">
        <v>16.978999999999999</v>
      </c>
      <c r="R28" s="331">
        <v>15.291600000000001</v>
      </c>
      <c r="S28" s="331">
        <v>-0.86699999999999999</v>
      </c>
      <c r="T28" s="331">
        <v>12.728400000000001</v>
      </c>
      <c r="U28" s="331">
        <v>-0.28079999999999999</v>
      </c>
      <c r="V28" s="331">
        <v>1.2681</v>
      </c>
      <c r="W28" s="331">
        <v>-1.9673</v>
      </c>
      <c r="X28" s="331">
        <v>15.783300000000001</v>
      </c>
      <c r="Y28" s="366"/>
      <c r="Z28" s="329">
        <v>7</v>
      </c>
      <c r="AA28" s="329">
        <v>11</v>
      </c>
      <c r="AB28" s="329">
        <v>14</v>
      </c>
      <c r="AC28" s="329">
        <v>15</v>
      </c>
      <c r="AD28" s="329">
        <v>15</v>
      </c>
      <c r="AE28" s="329">
        <v>14</v>
      </c>
      <c r="AF28" s="329">
        <v>13</v>
      </c>
      <c r="AG28" s="329">
        <v>11</v>
      </c>
      <c r="AH28" s="329">
        <v>1</v>
      </c>
      <c r="AI28" s="329">
        <v>1</v>
      </c>
      <c r="AJ28" s="329">
        <v>15</v>
      </c>
      <c r="AK28" s="329">
        <v>15</v>
      </c>
      <c r="AL28" s="329">
        <v>14</v>
      </c>
      <c r="AM28" s="329">
        <v>14</v>
      </c>
      <c r="AN28" s="329">
        <v>11</v>
      </c>
      <c r="AO28" s="365"/>
      <c r="AP28" s="331">
        <v>17.41</v>
      </c>
      <c r="AQ28" s="331">
        <v>19.399999999999999</v>
      </c>
      <c r="AR28" s="331">
        <v>14.4</v>
      </c>
      <c r="AS28" s="331">
        <v>6.32</v>
      </c>
      <c r="AT28" s="331">
        <v>1.43</v>
      </c>
      <c r="AU28" s="334"/>
      <c r="AV28" s="329">
        <v>1</v>
      </c>
      <c r="AW28" s="329">
        <v>2</v>
      </c>
      <c r="AX28" s="329">
        <v>5</v>
      </c>
      <c r="AY28" s="329">
        <v>12</v>
      </c>
      <c r="AZ28" s="329">
        <v>14</v>
      </c>
      <c r="BA28" s="331"/>
      <c r="BB28" s="333">
        <v>14.0913695807278</v>
      </c>
      <c r="BC28" s="367">
        <v>0.95104955895878995</v>
      </c>
      <c r="BD28" s="367">
        <v>5.3706745522169697E-2</v>
      </c>
      <c r="BE28" s="461">
        <v>8.1978767121933499E-2</v>
      </c>
      <c r="BF28" s="462"/>
      <c r="BG28" s="842">
        <v>45.974800000000002</v>
      </c>
      <c r="BH28" s="842">
        <v>26.926600000000001</v>
      </c>
      <c r="BI28" s="842">
        <v>25.837</v>
      </c>
      <c r="BJ28" s="842">
        <v>1.2616000000000001</v>
      </c>
      <c r="BK28" s="365"/>
      <c r="BL28" s="364" t="s">
        <v>431</v>
      </c>
      <c r="BM28" s="364" t="s">
        <v>432</v>
      </c>
      <c r="BN28" s="364" t="s">
        <v>433</v>
      </c>
      <c r="BO28" s="364" t="s">
        <v>434</v>
      </c>
      <c r="BP28" s="364" t="s">
        <v>435</v>
      </c>
      <c r="BQ28" s="365"/>
      <c r="BR28" s="335" t="s">
        <v>436</v>
      </c>
    </row>
    <row r="29" spans="1:70" s="107" customFormat="1" ht="11" x14ac:dyDescent="0.3">
      <c r="A29" s="845" t="s">
        <v>528</v>
      </c>
      <c r="B29" s="846"/>
      <c r="C29" s="847">
        <v>44468</v>
      </c>
      <c r="D29" s="846"/>
      <c r="E29" s="848">
        <v>30599.1</v>
      </c>
      <c r="F29" s="846"/>
      <c r="G29" s="849">
        <v>21.436</v>
      </c>
      <c r="H29" s="851"/>
      <c r="I29" s="850">
        <v>0.23380000000000001</v>
      </c>
      <c r="J29" s="850">
        <v>-0.71330000000000005</v>
      </c>
      <c r="K29" s="850">
        <v>-1.8318000000000001</v>
      </c>
      <c r="L29" s="850">
        <v>4.8318000000000003</v>
      </c>
      <c r="M29" s="850">
        <v>5.8933999999999997</v>
      </c>
      <c r="N29" s="852">
        <v>5.5180999999999996</v>
      </c>
      <c r="O29" s="850">
        <v>2.0065</v>
      </c>
      <c r="P29" s="850">
        <v>16.312000000000001</v>
      </c>
      <c r="Q29" s="850" t="s">
        <v>430</v>
      </c>
      <c r="R29" s="850" t="s">
        <v>430</v>
      </c>
      <c r="S29" s="850">
        <v>0.42630000000000001</v>
      </c>
      <c r="T29" s="850">
        <v>15.030900000000001</v>
      </c>
      <c r="U29" s="850">
        <v>-9.7900000000000001E-2</v>
      </c>
      <c r="V29" s="850">
        <v>5.3056000000000001</v>
      </c>
      <c r="W29" s="850">
        <v>-1.0752999999999999</v>
      </c>
      <c r="X29" s="850">
        <v>16.651</v>
      </c>
      <c r="Y29" s="851"/>
      <c r="Z29" s="848">
        <v>1</v>
      </c>
      <c r="AA29" s="848">
        <v>9</v>
      </c>
      <c r="AB29" s="848">
        <v>10</v>
      </c>
      <c r="AC29" s="848">
        <v>13</v>
      </c>
      <c r="AD29" s="848">
        <v>13</v>
      </c>
      <c r="AE29" s="848">
        <v>9</v>
      </c>
      <c r="AF29" s="848">
        <v>11</v>
      </c>
      <c r="AG29" s="848">
        <v>4</v>
      </c>
      <c r="AH29" s="848" t="s">
        <v>430</v>
      </c>
      <c r="AI29" s="848" t="s">
        <v>430</v>
      </c>
      <c r="AJ29" s="848">
        <v>12</v>
      </c>
      <c r="AK29" s="848">
        <v>13</v>
      </c>
      <c r="AL29" s="848">
        <v>13</v>
      </c>
      <c r="AM29" s="848">
        <v>11</v>
      </c>
      <c r="AN29" s="848">
        <v>6</v>
      </c>
      <c r="AO29" s="846"/>
      <c r="AP29" s="850" t="s">
        <v>430</v>
      </c>
      <c r="AQ29" s="850" t="s">
        <v>430</v>
      </c>
      <c r="AR29" s="850">
        <v>16.7</v>
      </c>
      <c r="AS29" s="850">
        <v>9.01</v>
      </c>
      <c r="AT29" s="850">
        <v>4.4400000000000004</v>
      </c>
      <c r="AU29" s="853"/>
      <c r="AV29" s="848" t="s">
        <v>430</v>
      </c>
      <c r="AW29" s="848" t="s">
        <v>430</v>
      </c>
      <c r="AX29" s="848">
        <v>2</v>
      </c>
      <c r="AY29" s="848">
        <v>7</v>
      </c>
      <c r="AZ29" s="848">
        <v>13</v>
      </c>
      <c r="BA29" s="850"/>
      <c r="BB29" s="852">
        <v>15.040827545059599</v>
      </c>
      <c r="BC29" s="856">
        <v>1.0078161578817999</v>
      </c>
      <c r="BD29" s="856">
        <v>6.9370037180274305E-2</v>
      </c>
      <c r="BE29" s="857">
        <v>0.32828085739188501</v>
      </c>
      <c r="BF29" s="858"/>
      <c r="BG29" s="850">
        <v>41.506100000000004</v>
      </c>
      <c r="BH29" s="850">
        <v>26.978100000000001</v>
      </c>
      <c r="BI29" s="850">
        <v>27.5062</v>
      </c>
      <c r="BJ29" s="850">
        <v>4.0095999999999998</v>
      </c>
      <c r="BK29" s="846"/>
      <c r="BL29" s="859" t="s">
        <v>438</v>
      </c>
      <c r="BM29" s="859" t="s">
        <v>439</v>
      </c>
      <c r="BN29" s="859" t="s">
        <v>440</v>
      </c>
      <c r="BO29" s="859" t="s">
        <v>441</v>
      </c>
      <c r="BP29" s="859" t="s">
        <v>442</v>
      </c>
      <c r="BQ29" s="846"/>
      <c r="BR29" s="860" t="s">
        <v>443</v>
      </c>
    </row>
    <row r="30" spans="1:70" s="107" customFormat="1" x14ac:dyDescent="0.25">
      <c r="A30" s="345" t="s">
        <v>529</v>
      </c>
      <c r="B30" s="373"/>
      <c r="C30" s="719">
        <v>44628</v>
      </c>
      <c r="D30" s="373"/>
      <c r="E30" s="346">
        <v>24185.3</v>
      </c>
      <c r="F30" s="373"/>
      <c r="G30" s="347">
        <v>17.959800000000001</v>
      </c>
      <c r="H30" s="374"/>
      <c r="I30" s="348">
        <v>-0.109</v>
      </c>
      <c r="J30" s="348">
        <v>-0.70440000000000003</v>
      </c>
      <c r="K30" s="348">
        <v>-0.9819</v>
      </c>
      <c r="L30" s="348">
        <v>5.9950000000000001</v>
      </c>
      <c r="M30" s="348">
        <v>9.4368999999999996</v>
      </c>
      <c r="N30" s="350">
        <v>1.8944000000000001</v>
      </c>
      <c r="O30" s="348">
        <v>2.5952000000000002</v>
      </c>
      <c r="P30" s="348">
        <v>12.842599999999999</v>
      </c>
      <c r="Q30" s="348" t="s">
        <v>430</v>
      </c>
      <c r="R30" s="348" t="s">
        <v>430</v>
      </c>
      <c r="S30" s="348">
        <v>2.3199000000000001</v>
      </c>
      <c r="T30" s="348">
        <v>16.3064</v>
      </c>
      <c r="U30" s="348">
        <v>2.1882999999999999</v>
      </c>
      <c r="V30" s="348">
        <v>3.1716000000000002</v>
      </c>
      <c r="W30" s="348">
        <v>-1.4048</v>
      </c>
      <c r="X30" s="348">
        <v>13.856299999999999</v>
      </c>
      <c r="Y30" s="374"/>
      <c r="Z30" s="346">
        <v>9</v>
      </c>
      <c r="AA30" s="346">
        <v>8</v>
      </c>
      <c r="AB30" s="346">
        <v>9</v>
      </c>
      <c r="AC30" s="346">
        <v>10</v>
      </c>
      <c r="AD30" s="346">
        <v>9</v>
      </c>
      <c r="AE30" s="346">
        <v>13</v>
      </c>
      <c r="AF30" s="346">
        <v>10</v>
      </c>
      <c r="AG30" s="346">
        <v>10</v>
      </c>
      <c r="AH30" s="346" t="s">
        <v>430</v>
      </c>
      <c r="AI30" s="346" t="s">
        <v>430</v>
      </c>
      <c r="AJ30" s="346">
        <v>10</v>
      </c>
      <c r="AK30" s="346">
        <v>12</v>
      </c>
      <c r="AL30" s="346">
        <v>10</v>
      </c>
      <c r="AM30" s="346">
        <v>13</v>
      </c>
      <c r="AN30" s="346">
        <v>8</v>
      </c>
      <c r="AO30" s="373"/>
      <c r="AP30" s="348" t="s">
        <v>430</v>
      </c>
      <c r="AQ30" s="348" t="s">
        <v>430</v>
      </c>
      <c r="AR30" s="348" t="s">
        <v>430</v>
      </c>
      <c r="AS30" s="348">
        <v>7.96</v>
      </c>
      <c r="AT30" s="348">
        <v>7.51</v>
      </c>
      <c r="AU30" s="351"/>
      <c r="AV30" s="346" t="s">
        <v>430</v>
      </c>
      <c r="AW30" s="346" t="s">
        <v>430</v>
      </c>
      <c r="AX30" s="346" t="s">
        <v>430</v>
      </c>
      <c r="AY30" s="346">
        <v>9</v>
      </c>
      <c r="AZ30" s="346">
        <v>10</v>
      </c>
      <c r="BA30" s="348"/>
      <c r="BB30" s="350">
        <v>11.7599037335708</v>
      </c>
      <c r="BC30" s="375">
        <v>0.77010789276755798</v>
      </c>
      <c r="BD30" s="375">
        <v>6.2845522584037805E-2</v>
      </c>
      <c r="BE30" s="467">
        <v>0.19262269084775899</v>
      </c>
      <c r="BF30" s="468"/>
      <c r="BG30" s="843">
        <v>37.362699999999997</v>
      </c>
      <c r="BH30" s="843">
        <v>27.3995</v>
      </c>
      <c r="BI30" s="843">
        <v>33.181800000000003</v>
      </c>
      <c r="BJ30" s="843">
        <v>2.056</v>
      </c>
      <c r="BK30" s="373"/>
      <c r="BL30" s="372" t="s">
        <v>445</v>
      </c>
      <c r="BM30" s="372" t="s">
        <v>446</v>
      </c>
      <c r="BN30" s="372" t="s">
        <v>447</v>
      </c>
      <c r="BO30" s="372" t="s">
        <v>448</v>
      </c>
      <c r="BP30" s="372" t="s">
        <v>449</v>
      </c>
      <c r="BQ30" s="373"/>
      <c r="BR30" s="354" t="s">
        <v>450</v>
      </c>
    </row>
    <row r="31" spans="1:70" s="107" customFormat="1" x14ac:dyDescent="0.25">
      <c r="A31" s="345" t="s">
        <v>530</v>
      </c>
      <c r="B31" s="373"/>
      <c r="C31" s="719">
        <v>44540</v>
      </c>
      <c r="D31" s="373"/>
      <c r="E31" s="346">
        <v>20255.2</v>
      </c>
      <c r="F31" s="373"/>
      <c r="G31" s="347">
        <v>19.661000000000001</v>
      </c>
      <c r="H31" s="374"/>
      <c r="I31" s="348">
        <v>-0.2132</v>
      </c>
      <c r="J31" s="348">
        <v>-1.1613</v>
      </c>
      <c r="K31" s="348">
        <v>-2.9565999999999999</v>
      </c>
      <c r="L31" s="348">
        <v>4.9089999999999998</v>
      </c>
      <c r="M31" s="348">
        <v>4.6966999999999999</v>
      </c>
      <c r="N31" s="350">
        <v>-1.0767</v>
      </c>
      <c r="O31" s="348">
        <v>-1.8184</v>
      </c>
      <c r="P31" s="348">
        <v>11.257099999999999</v>
      </c>
      <c r="Q31" s="348" t="s">
        <v>430</v>
      </c>
      <c r="R31" s="348" t="s">
        <v>430</v>
      </c>
      <c r="S31" s="348">
        <v>0.27029999999999998</v>
      </c>
      <c r="T31" s="348">
        <v>13.020200000000001</v>
      </c>
      <c r="U31" s="348">
        <v>-2.3879999999999999</v>
      </c>
      <c r="V31" s="348">
        <v>0.66559999999999997</v>
      </c>
      <c r="W31" s="348">
        <v>-2.0085999999999999</v>
      </c>
      <c r="X31" s="348">
        <v>15.2835</v>
      </c>
      <c r="Y31" s="374"/>
      <c r="Z31" s="346">
        <v>12</v>
      </c>
      <c r="AA31" s="346">
        <v>13</v>
      </c>
      <c r="AB31" s="346">
        <v>13</v>
      </c>
      <c r="AC31" s="346">
        <v>12</v>
      </c>
      <c r="AD31" s="346">
        <v>14</v>
      </c>
      <c r="AE31" s="346">
        <v>15</v>
      </c>
      <c r="AF31" s="346">
        <v>15</v>
      </c>
      <c r="AG31" s="346">
        <v>12</v>
      </c>
      <c r="AH31" s="346" t="s">
        <v>430</v>
      </c>
      <c r="AI31" s="346" t="s">
        <v>430</v>
      </c>
      <c r="AJ31" s="346">
        <v>13</v>
      </c>
      <c r="AK31" s="346">
        <v>14</v>
      </c>
      <c r="AL31" s="346">
        <v>15</v>
      </c>
      <c r="AM31" s="346">
        <v>15</v>
      </c>
      <c r="AN31" s="346">
        <v>13</v>
      </c>
      <c r="AO31" s="373"/>
      <c r="AP31" s="348" t="s">
        <v>430</v>
      </c>
      <c r="AQ31" s="348" t="s">
        <v>430</v>
      </c>
      <c r="AR31" s="348" t="s">
        <v>430</v>
      </c>
      <c r="AS31" s="348">
        <v>4.5</v>
      </c>
      <c r="AT31" s="348">
        <v>0.56999999999999995</v>
      </c>
      <c r="AU31" s="351"/>
      <c r="AV31" s="346" t="s">
        <v>430</v>
      </c>
      <c r="AW31" s="346" t="s">
        <v>430</v>
      </c>
      <c r="AX31" s="346" t="s">
        <v>430</v>
      </c>
      <c r="AY31" s="346">
        <v>13</v>
      </c>
      <c r="AZ31" s="346">
        <v>15</v>
      </c>
      <c r="BA31" s="348"/>
      <c r="BB31" s="350">
        <v>14.7125130233233</v>
      </c>
      <c r="BC31" s="375">
        <v>1.01126320079524</v>
      </c>
      <c r="BD31" s="375">
        <v>4.5375906065127702E-2</v>
      </c>
      <c r="BE31" s="467">
        <v>-4.9954169365797198E-2</v>
      </c>
      <c r="BF31" s="468"/>
      <c r="BG31" s="843">
        <v>44.055300000000003</v>
      </c>
      <c r="BH31" s="843">
        <v>27.962900000000001</v>
      </c>
      <c r="BI31" s="843">
        <v>26.7818</v>
      </c>
      <c r="BJ31" s="843">
        <v>1.2</v>
      </c>
      <c r="BK31" s="373"/>
      <c r="BL31" s="372" t="s">
        <v>452</v>
      </c>
      <c r="BM31" s="372" t="s">
        <v>453</v>
      </c>
      <c r="BN31" s="372" t="s">
        <v>454</v>
      </c>
      <c r="BO31" s="372" t="s">
        <v>455</v>
      </c>
      <c r="BP31" s="372" t="s">
        <v>456</v>
      </c>
      <c r="BQ31" s="373"/>
      <c r="BR31" s="354" t="s">
        <v>443</v>
      </c>
    </row>
    <row r="32" spans="1:70" s="107" customFormat="1" x14ac:dyDescent="0.25">
      <c r="A32" s="345" t="s">
        <v>531</v>
      </c>
      <c r="B32" s="373"/>
      <c r="C32" s="719">
        <v>41275</v>
      </c>
      <c r="D32" s="373"/>
      <c r="E32" s="841">
        <v>19537.64</v>
      </c>
      <c r="F32" s="373"/>
      <c r="G32" s="347">
        <v>965.6</v>
      </c>
      <c r="H32" s="374"/>
      <c r="I32" s="348">
        <v>-0.1603</v>
      </c>
      <c r="J32" s="348">
        <v>-0.96609999999999996</v>
      </c>
      <c r="K32" s="348">
        <v>-2.3393999999999999</v>
      </c>
      <c r="L32" s="348">
        <v>5.8144999999999998</v>
      </c>
      <c r="M32" s="348">
        <v>11.0817</v>
      </c>
      <c r="N32" s="350">
        <v>9.2468000000000004</v>
      </c>
      <c r="O32" s="348">
        <v>3.387</v>
      </c>
      <c r="P32" s="348">
        <v>15.7753</v>
      </c>
      <c r="Q32" s="348">
        <v>15.293200000000001</v>
      </c>
      <c r="R32" s="348">
        <v>14.763500000000001</v>
      </c>
      <c r="S32" s="348">
        <v>1.3540000000000001</v>
      </c>
      <c r="T32" s="348">
        <v>20.394500000000001</v>
      </c>
      <c r="U32" s="348">
        <v>6.9763000000000002</v>
      </c>
      <c r="V32" s="348">
        <v>11.2186</v>
      </c>
      <c r="W32" s="348">
        <v>-2.0013999999999998</v>
      </c>
      <c r="X32" s="348">
        <v>16.243400000000001</v>
      </c>
      <c r="Y32" s="374"/>
      <c r="Z32" s="346">
        <v>11</v>
      </c>
      <c r="AA32" s="346">
        <v>10</v>
      </c>
      <c r="AB32" s="346">
        <v>12</v>
      </c>
      <c r="AC32" s="346">
        <v>11</v>
      </c>
      <c r="AD32" s="346">
        <v>8</v>
      </c>
      <c r="AE32" s="346">
        <v>6</v>
      </c>
      <c r="AF32" s="346">
        <v>8</v>
      </c>
      <c r="AG32" s="346">
        <v>5</v>
      </c>
      <c r="AH32" s="346">
        <v>3</v>
      </c>
      <c r="AI32" s="346">
        <v>2</v>
      </c>
      <c r="AJ32" s="346">
        <v>11</v>
      </c>
      <c r="AK32" s="346">
        <v>8</v>
      </c>
      <c r="AL32" s="346">
        <v>6</v>
      </c>
      <c r="AM32" s="346">
        <v>6</v>
      </c>
      <c r="AN32" s="346">
        <v>12</v>
      </c>
      <c r="AO32" s="373"/>
      <c r="AP32" s="348">
        <v>16.7</v>
      </c>
      <c r="AQ32" s="348">
        <v>18.420000000000002</v>
      </c>
      <c r="AR32" s="348">
        <v>15.71</v>
      </c>
      <c r="AS32" s="348">
        <v>10.63</v>
      </c>
      <c r="AT32" s="348">
        <v>12.81</v>
      </c>
      <c r="AU32" s="351"/>
      <c r="AV32" s="346">
        <v>2</v>
      </c>
      <c r="AW32" s="346">
        <v>3</v>
      </c>
      <c r="AX32" s="346">
        <v>3</v>
      </c>
      <c r="AY32" s="346">
        <v>5</v>
      </c>
      <c r="AZ32" s="346">
        <v>8</v>
      </c>
      <c r="BA32" s="348"/>
      <c r="BB32" s="350">
        <v>12.896445571281101</v>
      </c>
      <c r="BC32" s="375">
        <v>0.86878621005544499</v>
      </c>
      <c r="BD32" s="375">
        <v>7.3864819171225296E-2</v>
      </c>
      <c r="BE32" s="467">
        <v>0.33614123226105402</v>
      </c>
      <c r="BF32" s="468"/>
      <c r="BG32" s="843">
        <v>38.877000000000002</v>
      </c>
      <c r="BH32" s="843">
        <v>29.221399999999999</v>
      </c>
      <c r="BI32" s="843">
        <v>29.771799999999999</v>
      </c>
      <c r="BJ32" s="843">
        <v>2.1297999999999999</v>
      </c>
      <c r="BK32" s="373"/>
      <c r="BL32" s="372" t="s">
        <v>458</v>
      </c>
      <c r="BM32" s="372" t="s">
        <v>459</v>
      </c>
      <c r="BN32" s="372" t="s">
        <v>460</v>
      </c>
      <c r="BO32" s="372" t="s">
        <v>461</v>
      </c>
      <c r="BP32" s="372" t="s">
        <v>462</v>
      </c>
      <c r="BQ32" s="373"/>
      <c r="BR32" s="354" t="s">
        <v>463</v>
      </c>
    </row>
    <row r="33" spans="1:70" s="107" customFormat="1" x14ac:dyDescent="0.25">
      <c r="A33" s="345" t="s">
        <v>532</v>
      </c>
      <c r="B33" s="373"/>
      <c r="C33" s="719">
        <v>44547</v>
      </c>
      <c r="D33" s="373"/>
      <c r="E33" s="346">
        <v>12048.8</v>
      </c>
      <c r="F33" s="373"/>
      <c r="G33" s="347">
        <v>21.07</v>
      </c>
      <c r="H33" s="374"/>
      <c r="I33" s="348">
        <v>0</v>
      </c>
      <c r="J33" s="348">
        <v>-0.14219999999999999</v>
      </c>
      <c r="K33" s="348">
        <v>1.2008000000000001</v>
      </c>
      <c r="L33" s="348">
        <v>12.2536</v>
      </c>
      <c r="M33" s="348">
        <v>16.088200000000001</v>
      </c>
      <c r="N33" s="350">
        <v>11.599600000000001</v>
      </c>
      <c r="O33" s="348">
        <v>6.4615</v>
      </c>
      <c r="P33" s="348">
        <v>19.593299999999999</v>
      </c>
      <c r="Q33" s="348" t="s">
        <v>430</v>
      </c>
      <c r="R33" s="348" t="s">
        <v>430</v>
      </c>
      <c r="S33" s="348">
        <v>7.0629999999999997</v>
      </c>
      <c r="T33" s="348">
        <v>24.970300000000002</v>
      </c>
      <c r="U33" s="348">
        <v>10.6037</v>
      </c>
      <c r="V33" s="348">
        <v>13.4015</v>
      </c>
      <c r="W33" s="348">
        <v>-1.2189000000000001</v>
      </c>
      <c r="X33" s="348">
        <v>17.0487</v>
      </c>
      <c r="Y33" s="374"/>
      <c r="Z33" s="346">
        <v>3</v>
      </c>
      <c r="AA33" s="346">
        <v>5</v>
      </c>
      <c r="AB33" s="346">
        <v>3</v>
      </c>
      <c r="AC33" s="346">
        <v>2</v>
      </c>
      <c r="AD33" s="346">
        <v>3</v>
      </c>
      <c r="AE33" s="346">
        <v>2</v>
      </c>
      <c r="AF33" s="346">
        <v>2</v>
      </c>
      <c r="AG33" s="346">
        <v>1</v>
      </c>
      <c r="AH33" s="346" t="s">
        <v>430</v>
      </c>
      <c r="AI33" s="346" t="s">
        <v>430</v>
      </c>
      <c r="AJ33" s="346">
        <v>2</v>
      </c>
      <c r="AK33" s="346">
        <v>2</v>
      </c>
      <c r="AL33" s="346">
        <v>3</v>
      </c>
      <c r="AM33" s="346">
        <v>3</v>
      </c>
      <c r="AN33" s="346">
        <v>7</v>
      </c>
      <c r="AO33" s="373"/>
      <c r="AP33" s="348" t="s">
        <v>430</v>
      </c>
      <c r="AQ33" s="348" t="s">
        <v>430</v>
      </c>
      <c r="AR33" s="348" t="s">
        <v>430</v>
      </c>
      <c r="AS33" s="348">
        <v>14.62</v>
      </c>
      <c r="AT33" s="348">
        <v>22.26</v>
      </c>
      <c r="AU33" s="351"/>
      <c r="AV33" s="346" t="s">
        <v>430</v>
      </c>
      <c r="AW33" s="346" t="s">
        <v>430</v>
      </c>
      <c r="AX33" s="346" t="s">
        <v>430</v>
      </c>
      <c r="AY33" s="346">
        <v>1</v>
      </c>
      <c r="AZ33" s="346">
        <v>3</v>
      </c>
      <c r="BA33" s="348"/>
      <c r="BB33" s="350">
        <v>14.371687574184801</v>
      </c>
      <c r="BC33" s="375">
        <v>0.95935808791025501</v>
      </c>
      <c r="BD33" s="375">
        <v>8.9835049043971701E-2</v>
      </c>
      <c r="BE33" s="467">
        <v>0.61036305926123902</v>
      </c>
      <c r="BF33" s="468"/>
      <c r="BG33" s="843">
        <v>44.916400000000003</v>
      </c>
      <c r="BH33" s="843">
        <v>26.138000000000002</v>
      </c>
      <c r="BI33" s="843">
        <v>27.240600000000001</v>
      </c>
      <c r="BJ33" s="843">
        <v>1.7050000000000001</v>
      </c>
      <c r="BK33" s="373"/>
      <c r="BL33" s="372" t="s">
        <v>465</v>
      </c>
      <c r="BM33" s="372" t="s">
        <v>466</v>
      </c>
      <c r="BN33" s="372" t="s">
        <v>467</v>
      </c>
      <c r="BO33" s="372" t="s">
        <v>468</v>
      </c>
      <c r="BP33" s="372" t="s">
        <v>469</v>
      </c>
      <c r="BQ33" s="373"/>
      <c r="BR33" s="354" t="s">
        <v>436</v>
      </c>
    </row>
    <row r="34" spans="1:70" s="107" customFormat="1" x14ac:dyDescent="0.25">
      <c r="A34" s="345" t="s">
        <v>533</v>
      </c>
      <c r="B34" s="373"/>
      <c r="C34" s="719">
        <v>42866</v>
      </c>
      <c r="D34" s="373"/>
      <c r="E34" s="346">
        <v>7663.1</v>
      </c>
      <c r="F34" s="373"/>
      <c r="G34" s="347">
        <v>47.112900000000003</v>
      </c>
      <c r="H34" s="374"/>
      <c r="I34" s="348">
        <v>-0.1158</v>
      </c>
      <c r="J34" s="348">
        <v>0.18970000000000001</v>
      </c>
      <c r="K34" s="348">
        <v>1.55</v>
      </c>
      <c r="L34" s="348">
        <v>11.415900000000001</v>
      </c>
      <c r="M34" s="348">
        <v>16.321300000000001</v>
      </c>
      <c r="N34" s="350">
        <v>14.946</v>
      </c>
      <c r="O34" s="348">
        <v>6.4063999999999997</v>
      </c>
      <c r="P34" s="348">
        <v>17.3127</v>
      </c>
      <c r="Q34" s="348">
        <v>16.7561</v>
      </c>
      <c r="R34" s="348" t="s">
        <v>430</v>
      </c>
      <c r="S34" s="348">
        <v>6.3799000000000001</v>
      </c>
      <c r="T34" s="348">
        <v>24.705300000000001</v>
      </c>
      <c r="U34" s="348">
        <v>12.012</v>
      </c>
      <c r="V34" s="348">
        <v>17.487100000000002</v>
      </c>
      <c r="W34" s="348">
        <v>-0.79779999999999995</v>
      </c>
      <c r="X34" s="348">
        <v>18.0518</v>
      </c>
      <c r="Y34" s="374"/>
      <c r="Z34" s="346">
        <v>10</v>
      </c>
      <c r="AA34" s="346">
        <v>3</v>
      </c>
      <c r="AB34" s="346">
        <v>2</v>
      </c>
      <c r="AC34" s="346">
        <v>3</v>
      </c>
      <c r="AD34" s="346">
        <v>2</v>
      </c>
      <c r="AE34" s="346">
        <v>1</v>
      </c>
      <c r="AF34" s="346">
        <v>3</v>
      </c>
      <c r="AG34" s="346">
        <v>3</v>
      </c>
      <c r="AH34" s="346">
        <v>2</v>
      </c>
      <c r="AI34" s="346" t="s">
        <v>430</v>
      </c>
      <c r="AJ34" s="346">
        <v>3</v>
      </c>
      <c r="AK34" s="346">
        <v>3</v>
      </c>
      <c r="AL34" s="346">
        <v>2</v>
      </c>
      <c r="AM34" s="346">
        <v>1</v>
      </c>
      <c r="AN34" s="346">
        <v>3</v>
      </c>
      <c r="AO34" s="373"/>
      <c r="AP34" s="348" t="s">
        <v>430</v>
      </c>
      <c r="AQ34" s="348">
        <v>21.17</v>
      </c>
      <c r="AR34" s="348">
        <v>17.940000000000001</v>
      </c>
      <c r="AS34" s="348">
        <v>14.45</v>
      </c>
      <c r="AT34" s="348">
        <v>23.09</v>
      </c>
      <c r="AU34" s="351"/>
      <c r="AV34" s="346" t="s">
        <v>430</v>
      </c>
      <c r="AW34" s="346">
        <v>1</v>
      </c>
      <c r="AX34" s="346">
        <v>1</v>
      </c>
      <c r="AY34" s="346">
        <v>2</v>
      </c>
      <c r="AZ34" s="346">
        <v>2</v>
      </c>
      <c r="BA34" s="348"/>
      <c r="BB34" s="350">
        <v>14.716500850730499</v>
      </c>
      <c r="BC34" s="375">
        <v>0.97622538957805305</v>
      </c>
      <c r="BD34" s="375">
        <v>7.7510378647519695E-2</v>
      </c>
      <c r="BE34" s="467">
        <v>0.44799506095219399</v>
      </c>
      <c r="BF34" s="468"/>
      <c r="BG34" s="843">
        <v>37.878999999999998</v>
      </c>
      <c r="BH34" s="843">
        <v>28.174399999999999</v>
      </c>
      <c r="BI34" s="843">
        <v>24.417200000000001</v>
      </c>
      <c r="BJ34" s="843">
        <v>9.5294000000000008</v>
      </c>
      <c r="BK34" s="373"/>
      <c r="BL34" s="372" t="s">
        <v>471</v>
      </c>
      <c r="BM34" s="372" t="s">
        <v>472</v>
      </c>
      <c r="BN34" s="372" t="s">
        <v>473</v>
      </c>
      <c r="BO34" s="372" t="s">
        <v>474</v>
      </c>
      <c r="BP34" s="372" t="s">
        <v>475</v>
      </c>
      <c r="BQ34" s="373"/>
      <c r="BR34" s="354" t="s">
        <v>476</v>
      </c>
    </row>
    <row r="35" spans="1:70" s="107" customFormat="1" x14ac:dyDescent="0.25">
      <c r="A35" s="345" t="s">
        <v>534</v>
      </c>
      <c r="B35" s="373"/>
      <c r="C35" s="719">
        <v>44323</v>
      </c>
      <c r="D35" s="373"/>
      <c r="E35" s="346">
        <v>7474.92</v>
      </c>
      <c r="F35" s="373"/>
      <c r="G35" s="347">
        <v>23.09</v>
      </c>
      <c r="H35" s="374"/>
      <c r="I35" s="348">
        <v>-8.6499999999999994E-2</v>
      </c>
      <c r="J35" s="348">
        <v>0.17349999999999999</v>
      </c>
      <c r="K35" s="348">
        <v>0.39129999999999998</v>
      </c>
      <c r="L35" s="348">
        <v>10.3201</v>
      </c>
      <c r="M35" s="348">
        <v>15.45</v>
      </c>
      <c r="N35" s="350">
        <v>10.690300000000001</v>
      </c>
      <c r="O35" s="348">
        <v>4.9081000000000001</v>
      </c>
      <c r="P35" s="348">
        <v>14.5861</v>
      </c>
      <c r="Q35" s="348">
        <v>13.5374</v>
      </c>
      <c r="R35" s="348" t="s">
        <v>430</v>
      </c>
      <c r="S35" s="348">
        <v>5.3376000000000001</v>
      </c>
      <c r="T35" s="348">
        <v>23.8734</v>
      </c>
      <c r="U35" s="348">
        <v>9.0178999999999991</v>
      </c>
      <c r="V35" s="348">
        <v>12.305400000000001</v>
      </c>
      <c r="W35" s="348">
        <v>-1.0286999999999999</v>
      </c>
      <c r="X35" s="348">
        <v>16.937999999999999</v>
      </c>
      <c r="Y35" s="374"/>
      <c r="Z35" s="346">
        <v>6</v>
      </c>
      <c r="AA35" s="346">
        <v>4</v>
      </c>
      <c r="AB35" s="346">
        <v>4</v>
      </c>
      <c r="AC35" s="346">
        <v>5</v>
      </c>
      <c r="AD35" s="346">
        <v>4</v>
      </c>
      <c r="AE35" s="346">
        <v>3</v>
      </c>
      <c r="AF35" s="346">
        <v>4</v>
      </c>
      <c r="AG35" s="346">
        <v>6</v>
      </c>
      <c r="AH35" s="346">
        <v>4</v>
      </c>
      <c r="AI35" s="346" t="s">
        <v>430</v>
      </c>
      <c r="AJ35" s="346">
        <v>4</v>
      </c>
      <c r="AK35" s="346">
        <v>5</v>
      </c>
      <c r="AL35" s="346">
        <v>4</v>
      </c>
      <c r="AM35" s="346">
        <v>4</v>
      </c>
      <c r="AN35" s="346">
        <v>4</v>
      </c>
      <c r="AO35" s="373"/>
      <c r="AP35" s="348" t="s">
        <v>430</v>
      </c>
      <c r="AQ35" s="348" t="s">
        <v>430</v>
      </c>
      <c r="AR35" s="348">
        <v>14.83</v>
      </c>
      <c r="AS35" s="348">
        <v>11.97</v>
      </c>
      <c r="AT35" s="348">
        <v>18.809999999999999</v>
      </c>
      <c r="AU35" s="351"/>
      <c r="AV35" s="346" t="s">
        <v>430</v>
      </c>
      <c r="AW35" s="346" t="s">
        <v>430</v>
      </c>
      <c r="AX35" s="346">
        <v>4</v>
      </c>
      <c r="AY35" s="346">
        <v>4</v>
      </c>
      <c r="AZ35" s="346">
        <v>4</v>
      </c>
      <c r="BA35" s="348"/>
      <c r="BB35" s="350">
        <v>13.919573550061401</v>
      </c>
      <c r="BC35" s="375">
        <v>0.93956855807247197</v>
      </c>
      <c r="BD35" s="375">
        <v>6.1464848299812601E-2</v>
      </c>
      <c r="BE35" s="467">
        <v>0.18888805564795899</v>
      </c>
      <c r="BF35" s="468"/>
      <c r="BG35" s="843">
        <v>40.768799999999999</v>
      </c>
      <c r="BH35" s="843">
        <v>24.911000000000001</v>
      </c>
      <c r="BI35" s="843">
        <v>31.102699999999999</v>
      </c>
      <c r="BJ35" s="843">
        <v>3.2174999999999998</v>
      </c>
      <c r="BK35" s="373"/>
      <c r="BL35" s="372" t="s">
        <v>478</v>
      </c>
      <c r="BM35" s="372" t="s">
        <v>479</v>
      </c>
      <c r="BN35" s="372" t="s">
        <v>480</v>
      </c>
      <c r="BO35" s="372" t="s">
        <v>481</v>
      </c>
      <c r="BP35" s="372" t="s">
        <v>482</v>
      </c>
      <c r="BQ35" s="373"/>
      <c r="BR35" s="354" t="s">
        <v>476</v>
      </c>
    </row>
    <row r="36" spans="1:70" s="107" customFormat="1" x14ac:dyDescent="0.25">
      <c r="A36" s="345" t="s">
        <v>535</v>
      </c>
      <c r="B36" s="373"/>
      <c r="C36" s="719">
        <v>44956</v>
      </c>
      <c r="D36" s="373"/>
      <c r="E36" s="346">
        <v>6484.66</v>
      </c>
      <c r="F36" s="373"/>
      <c r="G36" s="347">
        <v>21.3157</v>
      </c>
      <c r="H36" s="374"/>
      <c r="I36" s="348">
        <v>-0.26900000000000002</v>
      </c>
      <c r="J36" s="348">
        <v>-0.5464</v>
      </c>
      <c r="K36" s="348">
        <v>0.2611</v>
      </c>
      <c r="L36" s="348">
        <v>8.8008000000000006</v>
      </c>
      <c r="M36" s="348">
        <v>13.7784</v>
      </c>
      <c r="N36" s="350">
        <v>9.7417999999999996</v>
      </c>
      <c r="O36" s="348">
        <v>4.6357999999999997</v>
      </c>
      <c r="P36" s="348">
        <v>18.1995</v>
      </c>
      <c r="Q36" s="348" t="s">
        <v>430</v>
      </c>
      <c r="R36" s="348" t="s">
        <v>430</v>
      </c>
      <c r="S36" s="348">
        <v>3.4340999999999999</v>
      </c>
      <c r="T36" s="348">
        <v>22.329000000000001</v>
      </c>
      <c r="U36" s="348">
        <v>7.9958999999999998</v>
      </c>
      <c r="V36" s="348">
        <v>11.813599999999999</v>
      </c>
      <c r="W36" s="348">
        <v>-1.5159</v>
      </c>
      <c r="X36" s="348">
        <v>23.2989</v>
      </c>
      <c r="Y36" s="374"/>
      <c r="Z36" s="346">
        <v>14</v>
      </c>
      <c r="AA36" s="346">
        <v>6</v>
      </c>
      <c r="AB36" s="346">
        <v>5</v>
      </c>
      <c r="AC36" s="346">
        <v>7</v>
      </c>
      <c r="AD36" s="346">
        <v>5</v>
      </c>
      <c r="AE36" s="346">
        <v>4</v>
      </c>
      <c r="AF36" s="346">
        <v>6</v>
      </c>
      <c r="AG36" s="346">
        <v>2</v>
      </c>
      <c r="AH36" s="346" t="s">
        <v>430</v>
      </c>
      <c r="AI36" s="346" t="s">
        <v>430</v>
      </c>
      <c r="AJ36" s="346">
        <v>7</v>
      </c>
      <c r="AK36" s="346">
        <v>7</v>
      </c>
      <c r="AL36" s="346">
        <v>5</v>
      </c>
      <c r="AM36" s="346">
        <v>5</v>
      </c>
      <c r="AN36" s="346">
        <v>10</v>
      </c>
      <c r="AO36" s="373"/>
      <c r="AP36" s="348" t="s">
        <v>430</v>
      </c>
      <c r="AQ36" s="348" t="s">
        <v>430</v>
      </c>
      <c r="AR36" s="348" t="s">
        <v>430</v>
      </c>
      <c r="AS36" s="348">
        <v>12.17</v>
      </c>
      <c r="AT36" s="348">
        <v>16.829999999999998</v>
      </c>
      <c r="AU36" s="351"/>
      <c r="AV36" s="346" t="s">
        <v>430</v>
      </c>
      <c r="AW36" s="346" t="s">
        <v>430</v>
      </c>
      <c r="AX36" s="346" t="s">
        <v>430</v>
      </c>
      <c r="AY36" s="346">
        <v>3</v>
      </c>
      <c r="AZ36" s="346">
        <v>5</v>
      </c>
      <c r="BA36" s="348"/>
      <c r="BB36" s="350">
        <v>15.6558632438265</v>
      </c>
      <c r="BC36" s="375">
        <v>1.05617723861762</v>
      </c>
      <c r="BD36" s="375">
        <v>7.7618665941252302E-2</v>
      </c>
      <c r="BE36" s="467">
        <v>0.46577041997798402</v>
      </c>
      <c r="BF36" s="468"/>
      <c r="BG36" s="843">
        <v>40.165999999999997</v>
      </c>
      <c r="BH36" s="843">
        <v>26.450900000000001</v>
      </c>
      <c r="BI36" s="843">
        <v>30.111599999999999</v>
      </c>
      <c r="BJ36" s="843">
        <v>3.2715000000000001</v>
      </c>
      <c r="BK36" s="373"/>
      <c r="BL36" s="372" t="s">
        <v>484</v>
      </c>
      <c r="BM36" s="372" t="s">
        <v>485</v>
      </c>
      <c r="BN36" s="372" t="s">
        <v>486</v>
      </c>
      <c r="BO36" s="372" t="s">
        <v>487</v>
      </c>
      <c r="BP36" s="372" t="s">
        <v>488</v>
      </c>
      <c r="BQ36" s="373"/>
      <c r="BR36" s="354" t="s">
        <v>443</v>
      </c>
    </row>
    <row r="37" spans="1:70" s="107" customFormat="1" x14ac:dyDescent="0.25">
      <c r="A37" s="345" t="s">
        <v>536</v>
      </c>
      <c r="B37" s="373"/>
      <c r="C37" s="719">
        <v>45135</v>
      </c>
      <c r="D37" s="373"/>
      <c r="E37" s="346">
        <v>5844.78</v>
      </c>
      <c r="F37" s="373"/>
      <c r="G37" s="347">
        <v>15.55</v>
      </c>
      <c r="H37" s="374"/>
      <c r="I37" s="348">
        <v>-6.4299999999999996E-2</v>
      </c>
      <c r="J37" s="348">
        <v>-1.2698</v>
      </c>
      <c r="K37" s="348">
        <v>-2.0781000000000001</v>
      </c>
      <c r="L37" s="348">
        <v>7.3154000000000003</v>
      </c>
      <c r="M37" s="348">
        <v>8.2868999999999993</v>
      </c>
      <c r="N37" s="350">
        <v>3.1166999999999998</v>
      </c>
      <c r="O37" s="348">
        <v>2.6760999999999999</v>
      </c>
      <c r="P37" s="348">
        <v>14.2706</v>
      </c>
      <c r="Q37" s="348" t="s">
        <v>430</v>
      </c>
      <c r="R37" s="348" t="s">
        <v>430</v>
      </c>
      <c r="S37" s="348">
        <v>2.4373999999999998</v>
      </c>
      <c r="T37" s="348">
        <v>16.392199999999999</v>
      </c>
      <c r="U37" s="348">
        <v>0.77769999999999995</v>
      </c>
      <c r="V37" s="348">
        <v>5.2096999999999998</v>
      </c>
      <c r="W37" s="348">
        <v>-2.5078</v>
      </c>
      <c r="X37" s="348">
        <v>15.182700000000001</v>
      </c>
      <c r="Y37" s="374"/>
      <c r="Z37" s="346">
        <v>5</v>
      </c>
      <c r="AA37" s="346">
        <v>14</v>
      </c>
      <c r="AB37" s="346">
        <v>11</v>
      </c>
      <c r="AC37" s="346">
        <v>8</v>
      </c>
      <c r="AD37" s="346">
        <v>12</v>
      </c>
      <c r="AE37" s="346">
        <v>11</v>
      </c>
      <c r="AF37" s="346">
        <v>9</v>
      </c>
      <c r="AG37" s="346">
        <v>7</v>
      </c>
      <c r="AH37" s="346" t="s">
        <v>430</v>
      </c>
      <c r="AI37" s="346" t="s">
        <v>430</v>
      </c>
      <c r="AJ37" s="346">
        <v>9</v>
      </c>
      <c r="AK37" s="346">
        <v>11</v>
      </c>
      <c r="AL37" s="346">
        <v>12</v>
      </c>
      <c r="AM37" s="346">
        <v>12</v>
      </c>
      <c r="AN37" s="346">
        <v>15</v>
      </c>
      <c r="AO37" s="373"/>
      <c r="AP37" s="348" t="s">
        <v>430</v>
      </c>
      <c r="AQ37" s="348" t="s">
        <v>430</v>
      </c>
      <c r="AR37" s="348" t="s">
        <v>430</v>
      </c>
      <c r="AS37" s="348">
        <v>8.58</v>
      </c>
      <c r="AT37" s="348">
        <v>6.84</v>
      </c>
      <c r="AU37" s="351"/>
      <c r="AV37" s="346" t="s">
        <v>430</v>
      </c>
      <c r="AW37" s="346" t="s">
        <v>430</v>
      </c>
      <c r="AX37" s="346" t="s">
        <v>430</v>
      </c>
      <c r="AY37" s="346">
        <v>8</v>
      </c>
      <c r="AZ37" s="346">
        <v>12</v>
      </c>
      <c r="BA37" s="348"/>
      <c r="BB37" s="350">
        <v>14.067436745913399</v>
      </c>
      <c r="BC37" s="375">
        <v>0.95040732415014495</v>
      </c>
      <c r="BD37" s="375">
        <v>6.0089987398835698E-2</v>
      </c>
      <c r="BE37" s="467">
        <v>0.17094496528935901</v>
      </c>
      <c r="BF37" s="468"/>
      <c r="BG37" s="843">
        <v>43.206800000000001</v>
      </c>
      <c r="BH37" s="843">
        <v>26.344100000000001</v>
      </c>
      <c r="BI37" s="843">
        <v>27.369499999999999</v>
      </c>
      <c r="BJ37" s="843">
        <v>3.0796000000000001</v>
      </c>
      <c r="BK37" s="373"/>
      <c r="BL37" s="372" t="s">
        <v>490</v>
      </c>
      <c r="BM37" s="372" t="s">
        <v>491</v>
      </c>
      <c r="BN37" s="372" t="s">
        <v>492</v>
      </c>
      <c r="BO37" s="372" t="s">
        <v>493</v>
      </c>
      <c r="BP37" s="372" t="s">
        <v>494</v>
      </c>
      <c r="BQ37" s="373"/>
      <c r="BR37" s="354" t="s">
        <v>443</v>
      </c>
    </row>
    <row r="38" spans="1:70" s="107" customFormat="1" x14ac:dyDescent="0.25">
      <c r="A38" s="345" t="s">
        <v>537</v>
      </c>
      <c r="B38" s="373"/>
      <c r="C38" s="719">
        <v>45159</v>
      </c>
      <c r="D38" s="373"/>
      <c r="E38" s="346">
        <v>5574.07</v>
      </c>
      <c r="F38" s="373"/>
      <c r="G38" s="347">
        <v>15.459</v>
      </c>
      <c r="H38" s="374"/>
      <c r="I38" s="348">
        <v>-0.25159999999999999</v>
      </c>
      <c r="J38" s="348">
        <v>-1.113</v>
      </c>
      <c r="K38" s="348">
        <v>-0.87839999999999996</v>
      </c>
      <c r="L38" s="348">
        <v>6.9086999999999996</v>
      </c>
      <c r="M38" s="348">
        <v>8.3928999999999991</v>
      </c>
      <c r="N38" s="350">
        <v>4.3188000000000004</v>
      </c>
      <c r="O38" s="348">
        <v>3.5687000000000002</v>
      </c>
      <c r="P38" s="348">
        <v>13.678800000000001</v>
      </c>
      <c r="Q38" s="348" t="s">
        <v>430</v>
      </c>
      <c r="R38" s="348" t="s">
        <v>430</v>
      </c>
      <c r="S38" s="348">
        <v>2.5541</v>
      </c>
      <c r="T38" s="348">
        <v>17.576799999999999</v>
      </c>
      <c r="U38" s="348">
        <v>0.96660000000000001</v>
      </c>
      <c r="V38" s="348">
        <v>5.6737000000000002</v>
      </c>
      <c r="W38" s="348">
        <v>-1.4094</v>
      </c>
      <c r="X38" s="348">
        <v>15.3118</v>
      </c>
      <c r="Y38" s="374"/>
      <c r="Z38" s="346">
        <v>13</v>
      </c>
      <c r="AA38" s="346">
        <v>12</v>
      </c>
      <c r="AB38" s="346">
        <v>8</v>
      </c>
      <c r="AC38" s="346">
        <v>9</v>
      </c>
      <c r="AD38" s="346">
        <v>11</v>
      </c>
      <c r="AE38" s="346">
        <v>10</v>
      </c>
      <c r="AF38" s="346">
        <v>7</v>
      </c>
      <c r="AG38" s="346">
        <v>8</v>
      </c>
      <c r="AH38" s="346" t="s">
        <v>430</v>
      </c>
      <c r="AI38" s="346" t="s">
        <v>430</v>
      </c>
      <c r="AJ38" s="346">
        <v>8</v>
      </c>
      <c r="AK38" s="346">
        <v>9</v>
      </c>
      <c r="AL38" s="346">
        <v>11</v>
      </c>
      <c r="AM38" s="346">
        <v>9</v>
      </c>
      <c r="AN38" s="346">
        <v>9</v>
      </c>
      <c r="AO38" s="373"/>
      <c r="AP38" s="348" t="s">
        <v>430</v>
      </c>
      <c r="AQ38" s="348" t="s">
        <v>430</v>
      </c>
      <c r="AR38" s="348" t="s">
        <v>430</v>
      </c>
      <c r="AS38" s="348">
        <v>9.0399999999999991</v>
      </c>
      <c r="AT38" s="348">
        <v>7.18</v>
      </c>
      <c r="AU38" s="351"/>
      <c r="AV38" s="346" t="s">
        <v>430</v>
      </c>
      <c r="AW38" s="346" t="s">
        <v>430</v>
      </c>
      <c r="AX38" s="346" t="s">
        <v>430</v>
      </c>
      <c r="AY38" s="346">
        <v>6</v>
      </c>
      <c r="AZ38" s="346">
        <v>11</v>
      </c>
      <c r="BA38" s="348"/>
      <c r="BB38" s="350">
        <v>13.940829991821699</v>
      </c>
      <c r="BC38" s="375">
        <v>0.94937209204895301</v>
      </c>
      <c r="BD38" s="375">
        <v>5.1867376469223701E-2</v>
      </c>
      <c r="BE38" s="467">
        <v>0.153480918484629</v>
      </c>
      <c r="BF38" s="468"/>
      <c r="BG38" s="843">
        <v>35.472499999999997</v>
      </c>
      <c r="BH38" s="843">
        <v>30.370100000000001</v>
      </c>
      <c r="BI38" s="843">
        <v>31.832599999999999</v>
      </c>
      <c r="BJ38" s="843">
        <v>2.3248000000000002</v>
      </c>
      <c r="BK38" s="373"/>
      <c r="BL38" s="372" t="s">
        <v>496</v>
      </c>
      <c r="BM38" s="372" t="s">
        <v>497</v>
      </c>
      <c r="BN38" s="372" t="s">
        <v>498</v>
      </c>
      <c r="BO38" s="372" t="s">
        <v>499</v>
      </c>
      <c r="BP38" s="372" t="s">
        <v>500</v>
      </c>
      <c r="BQ38" s="373"/>
      <c r="BR38" s="354" t="s">
        <v>443</v>
      </c>
    </row>
    <row r="39" spans="1:70" s="107" customFormat="1" x14ac:dyDescent="0.25">
      <c r="A39" s="345" t="s">
        <v>538</v>
      </c>
      <c r="B39" s="373"/>
      <c r="C39" s="719">
        <v>45502</v>
      </c>
      <c r="D39" s="373"/>
      <c r="E39" s="346">
        <v>5266.8</v>
      </c>
      <c r="F39" s="373"/>
      <c r="G39" s="347">
        <v>11.420299999999999</v>
      </c>
      <c r="H39" s="374"/>
      <c r="I39" s="348">
        <v>-0.39250000000000002</v>
      </c>
      <c r="J39" s="348">
        <v>0.33119999999999999</v>
      </c>
      <c r="K39" s="348">
        <v>-0.27679999999999999</v>
      </c>
      <c r="L39" s="348">
        <v>9.7440999999999995</v>
      </c>
      <c r="M39" s="348">
        <v>13.3911</v>
      </c>
      <c r="N39" s="350">
        <v>8.0495999999999999</v>
      </c>
      <c r="O39" s="348">
        <v>4.8299000000000003</v>
      </c>
      <c r="P39" s="348" t="s">
        <v>430</v>
      </c>
      <c r="Q39" s="348" t="s">
        <v>430</v>
      </c>
      <c r="R39" s="348" t="s">
        <v>430</v>
      </c>
      <c r="S39" s="348">
        <v>5.0373999999999999</v>
      </c>
      <c r="T39" s="348">
        <v>23.421299999999999</v>
      </c>
      <c r="U39" s="348">
        <v>5.2736999999999998</v>
      </c>
      <c r="V39" s="348">
        <v>10.2165</v>
      </c>
      <c r="W39" s="348">
        <v>-0.29330000000000001</v>
      </c>
      <c r="X39" s="348">
        <v>6.4718</v>
      </c>
      <c r="Y39" s="374"/>
      <c r="Z39" s="346">
        <v>15</v>
      </c>
      <c r="AA39" s="346">
        <v>2</v>
      </c>
      <c r="AB39" s="346">
        <v>6</v>
      </c>
      <c r="AC39" s="346">
        <v>6</v>
      </c>
      <c r="AD39" s="346">
        <v>7</v>
      </c>
      <c r="AE39" s="346">
        <v>8</v>
      </c>
      <c r="AF39" s="346">
        <v>5</v>
      </c>
      <c r="AG39" s="346" t="s">
        <v>430</v>
      </c>
      <c r="AH39" s="346" t="s">
        <v>430</v>
      </c>
      <c r="AI39" s="346" t="s">
        <v>430</v>
      </c>
      <c r="AJ39" s="346">
        <v>5</v>
      </c>
      <c r="AK39" s="346">
        <v>6</v>
      </c>
      <c r="AL39" s="346">
        <v>8</v>
      </c>
      <c r="AM39" s="346">
        <v>7</v>
      </c>
      <c r="AN39" s="346">
        <v>2</v>
      </c>
      <c r="AO39" s="373"/>
      <c r="AP39" s="348" t="s">
        <v>430</v>
      </c>
      <c r="AQ39" s="348" t="s">
        <v>430</v>
      </c>
      <c r="AR39" s="348" t="s">
        <v>430</v>
      </c>
      <c r="AS39" s="348" t="s">
        <v>430</v>
      </c>
      <c r="AT39" s="348">
        <v>15</v>
      </c>
      <c r="AU39" s="351"/>
      <c r="AV39" s="346" t="s">
        <v>430</v>
      </c>
      <c r="AW39" s="346" t="s">
        <v>430</v>
      </c>
      <c r="AX39" s="346" t="s">
        <v>430</v>
      </c>
      <c r="AY39" s="346" t="s">
        <v>430</v>
      </c>
      <c r="AZ39" s="346">
        <v>6</v>
      </c>
      <c r="BA39" s="348"/>
      <c r="BB39" s="350">
        <v>14.688153544601301</v>
      </c>
      <c r="BC39" s="375">
        <v>0.96944220169546103</v>
      </c>
      <c r="BD39" s="375">
        <v>1.3441157825431101E-2</v>
      </c>
      <c r="BE39" s="467">
        <v>0.37023834545696799</v>
      </c>
      <c r="BF39" s="468"/>
      <c r="BG39" s="843">
        <v>27.064399999999999</v>
      </c>
      <c r="BH39" s="843">
        <v>30.8751</v>
      </c>
      <c r="BI39" s="843">
        <v>38.4071</v>
      </c>
      <c r="BJ39" s="843">
        <v>3.6534</v>
      </c>
      <c r="BK39" s="373"/>
      <c r="BL39" s="372" t="s">
        <v>502</v>
      </c>
      <c r="BM39" s="372" t="s">
        <v>503</v>
      </c>
      <c r="BN39" s="372" t="s">
        <v>504</v>
      </c>
      <c r="BO39" s="372" t="s">
        <v>505</v>
      </c>
      <c r="BP39" s="372" t="s">
        <v>506</v>
      </c>
      <c r="BQ39" s="373"/>
      <c r="BR39" s="354" t="s">
        <v>443</v>
      </c>
    </row>
    <row r="40" spans="1:70" s="107" customFormat="1" x14ac:dyDescent="0.25">
      <c r="A40" s="345" t="s">
        <v>539</v>
      </c>
      <c r="B40" s="373"/>
      <c r="C40" s="719">
        <v>45461</v>
      </c>
      <c r="D40" s="373"/>
      <c r="E40" s="346">
        <v>4705.9399999999996</v>
      </c>
      <c r="F40" s="373"/>
      <c r="G40" s="347">
        <v>15.625</v>
      </c>
      <c r="H40" s="374"/>
      <c r="I40" s="348">
        <v>0.22</v>
      </c>
      <c r="J40" s="348">
        <v>1.4518</v>
      </c>
      <c r="K40" s="348">
        <v>2.7271000000000001</v>
      </c>
      <c r="L40" s="348">
        <v>21.219899999999999</v>
      </c>
      <c r="M40" s="348">
        <v>33.434100000000001</v>
      </c>
      <c r="N40" s="350">
        <v>9.6921999999999997</v>
      </c>
      <c r="O40" s="348">
        <v>13.0844</v>
      </c>
      <c r="P40" s="348" t="s">
        <v>430</v>
      </c>
      <c r="Q40" s="348" t="s">
        <v>430</v>
      </c>
      <c r="R40" s="348" t="s">
        <v>430</v>
      </c>
      <c r="S40" s="348">
        <v>15.180199999999999</v>
      </c>
      <c r="T40" s="348">
        <v>41.629600000000003</v>
      </c>
      <c r="U40" s="348">
        <v>16.014900000000001</v>
      </c>
      <c r="V40" s="348">
        <v>17.1922</v>
      </c>
      <c r="W40" s="348">
        <v>0.25219999999999998</v>
      </c>
      <c r="X40" s="348">
        <v>22.154499999999999</v>
      </c>
      <c r="Y40" s="374"/>
      <c r="Z40" s="346">
        <v>2</v>
      </c>
      <c r="AA40" s="346">
        <v>1</v>
      </c>
      <c r="AB40" s="346">
        <v>1</v>
      </c>
      <c r="AC40" s="346">
        <v>1</v>
      </c>
      <c r="AD40" s="346">
        <v>1</v>
      </c>
      <c r="AE40" s="346">
        <v>5</v>
      </c>
      <c r="AF40" s="346">
        <v>1</v>
      </c>
      <c r="AG40" s="346" t="s">
        <v>430</v>
      </c>
      <c r="AH40" s="346" t="s">
        <v>430</v>
      </c>
      <c r="AI40" s="346" t="s">
        <v>430</v>
      </c>
      <c r="AJ40" s="346">
        <v>1</v>
      </c>
      <c r="AK40" s="346">
        <v>1</v>
      </c>
      <c r="AL40" s="346">
        <v>1</v>
      </c>
      <c r="AM40" s="346">
        <v>2</v>
      </c>
      <c r="AN40" s="346">
        <v>1</v>
      </c>
      <c r="AO40" s="373"/>
      <c r="AP40" s="348" t="s">
        <v>430</v>
      </c>
      <c r="AQ40" s="348" t="s">
        <v>430</v>
      </c>
      <c r="AR40" s="348" t="s">
        <v>430</v>
      </c>
      <c r="AS40" s="348" t="s">
        <v>430</v>
      </c>
      <c r="AT40" s="348">
        <v>37.67</v>
      </c>
      <c r="AU40" s="351"/>
      <c r="AV40" s="346" t="s">
        <v>430</v>
      </c>
      <c r="AW40" s="346" t="s">
        <v>430</v>
      </c>
      <c r="AX40" s="346" t="s">
        <v>430</v>
      </c>
      <c r="AY40" s="346" t="s">
        <v>430</v>
      </c>
      <c r="AZ40" s="346">
        <v>1</v>
      </c>
      <c r="BA40" s="348"/>
      <c r="BB40" s="350">
        <v>20.5951175044964</v>
      </c>
      <c r="BC40" s="375">
        <v>1.1755366170194399</v>
      </c>
      <c r="BD40" s="375">
        <v>5.73963534152283E-2</v>
      </c>
      <c r="BE40" s="467">
        <v>1.4197832359870799</v>
      </c>
      <c r="BF40" s="468"/>
      <c r="BG40" s="843">
        <v>34.520699999999998</v>
      </c>
      <c r="BH40" s="843">
        <v>25.768699999999999</v>
      </c>
      <c r="BI40" s="843">
        <v>32.712600000000002</v>
      </c>
      <c r="BJ40" s="843">
        <v>6.9980000000000002</v>
      </c>
      <c r="BK40" s="373"/>
      <c r="BL40" s="372" t="s">
        <v>508</v>
      </c>
      <c r="BM40" s="372" t="s">
        <v>509</v>
      </c>
      <c r="BN40" s="372" t="s">
        <v>510</v>
      </c>
      <c r="BO40" s="372" t="s">
        <v>511</v>
      </c>
      <c r="BP40" s="372" t="s">
        <v>512</v>
      </c>
      <c r="BQ40" s="373"/>
      <c r="BR40" s="354" t="s">
        <v>443</v>
      </c>
    </row>
    <row r="41" spans="1:70" s="107" customFormat="1" x14ac:dyDescent="0.25">
      <c r="A41" s="345" t="s">
        <v>540</v>
      </c>
      <c r="B41" s="373"/>
      <c r="C41" s="719">
        <v>41275</v>
      </c>
      <c r="D41" s="373"/>
      <c r="E41" s="841">
        <v>4529</v>
      </c>
      <c r="F41" s="373"/>
      <c r="G41" s="347">
        <v>160.1</v>
      </c>
      <c r="H41" s="374"/>
      <c r="I41" s="348">
        <v>-9.98E-2</v>
      </c>
      <c r="J41" s="348">
        <v>-0.60219999999999996</v>
      </c>
      <c r="K41" s="348">
        <v>-0.51580000000000004</v>
      </c>
      <c r="L41" s="348">
        <v>10.5968</v>
      </c>
      <c r="M41" s="348">
        <v>13.7155</v>
      </c>
      <c r="N41" s="350">
        <v>3.0973999999999999</v>
      </c>
      <c r="O41" s="348">
        <v>0.1973</v>
      </c>
      <c r="P41" s="348">
        <v>13.6534</v>
      </c>
      <c r="Q41" s="348">
        <v>12.408300000000001</v>
      </c>
      <c r="R41" s="348">
        <v>14.5335</v>
      </c>
      <c r="S41" s="348">
        <v>3.5977999999999999</v>
      </c>
      <c r="T41" s="348">
        <v>23.935600000000001</v>
      </c>
      <c r="U41" s="348">
        <v>5.7115</v>
      </c>
      <c r="V41" s="348">
        <v>5.5372000000000003</v>
      </c>
      <c r="W41" s="348">
        <v>-1.0750999999999999</v>
      </c>
      <c r="X41" s="348">
        <v>17.392399999999999</v>
      </c>
      <c r="Y41" s="374"/>
      <c r="Z41" s="346">
        <v>8</v>
      </c>
      <c r="AA41" s="346">
        <v>7</v>
      </c>
      <c r="AB41" s="346">
        <v>7</v>
      </c>
      <c r="AC41" s="346">
        <v>4</v>
      </c>
      <c r="AD41" s="346">
        <v>6</v>
      </c>
      <c r="AE41" s="346">
        <v>12</v>
      </c>
      <c r="AF41" s="346">
        <v>14</v>
      </c>
      <c r="AG41" s="346">
        <v>9</v>
      </c>
      <c r="AH41" s="346">
        <v>5</v>
      </c>
      <c r="AI41" s="346">
        <v>3</v>
      </c>
      <c r="AJ41" s="346">
        <v>6</v>
      </c>
      <c r="AK41" s="346">
        <v>4</v>
      </c>
      <c r="AL41" s="346">
        <v>7</v>
      </c>
      <c r="AM41" s="346">
        <v>10</v>
      </c>
      <c r="AN41" s="346">
        <v>5</v>
      </c>
      <c r="AO41" s="373"/>
      <c r="AP41" s="348">
        <v>15.43</v>
      </c>
      <c r="AQ41" s="348">
        <v>16.29</v>
      </c>
      <c r="AR41" s="348">
        <v>13.09</v>
      </c>
      <c r="AS41" s="348">
        <v>7.75</v>
      </c>
      <c r="AT41" s="348">
        <v>13.16</v>
      </c>
      <c r="AU41" s="351"/>
      <c r="AV41" s="346">
        <v>3</v>
      </c>
      <c r="AW41" s="346">
        <v>4</v>
      </c>
      <c r="AX41" s="346">
        <v>6</v>
      </c>
      <c r="AY41" s="346">
        <v>10</v>
      </c>
      <c r="AZ41" s="346">
        <v>7</v>
      </c>
      <c r="BA41" s="348"/>
      <c r="BB41" s="350">
        <v>15.3266629183739</v>
      </c>
      <c r="BC41" s="375">
        <v>1.0118364898253001</v>
      </c>
      <c r="BD41" s="375">
        <v>5.3833995388499603E-2</v>
      </c>
      <c r="BE41" s="467">
        <v>0.107140941956683</v>
      </c>
      <c r="BF41" s="468"/>
      <c r="BG41" s="843">
        <v>38.8416</v>
      </c>
      <c r="BH41" s="843">
        <v>28.784700000000001</v>
      </c>
      <c r="BI41" s="843">
        <v>30.6371</v>
      </c>
      <c r="BJ41" s="843">
        <v>1.7365999999999999</v>
      </c>
      <c r="BK41" s="373"/>
      <c r="BL41" s="372" t="s">
        <v>514</v>
      </c>
      <c r="BM41" s="372" t="s">
        <v>515</v>
      </c>
      <c r="BN41" s="372" t="s">
        <v>516</v>
      </c>
      <c r="BO41" s="372" t="s">
        <v>517</v>
      </c>
      <c r="BP41" s="372" t="s">
        <v>518</v>
      </c>
      <c r="BQ41" s="373"/>
      <c r="BR41" s="354" t="s">
        <v>519</v>
      </c>
    </row>
    <row r="42" spans="1:70" s="107" customFormat="1" x14ac:dyDescent="0.25">
      <c r="A42" s="345" t="s">
        <v>541</v>
      </c>
      <c r="B42" s="373"/>
      <c r="C42" s="719">
        <v>44959</v>
      </c>
      <c r="D42" s="373"/>
      <c r="E42" s="346">
        <v>3513.29</v>
      </c>
      <c r="F42" s="373"/>
      <c r="G42" s="347">
        <v>16.039200000000001</v>
      </c>
      <c r="H42" s="374"/>
      <c r="I42" s="348">
        <v>-1.4999999999999999E-2</v>
      </c>
      <c r="J42" s="348">
        <v>-1.327</v>
      </c>
      <c r="K42" s="348">
        <v>-3.4131999999999998</v>
      </c>
      <c r="L42" s="348">
        <v>3.2044000000000001</v>
      </c>
      <c r="M42" s="348">
        <v>8.7159999999999993</v>
      </c>
      <c r="N42" s="350">
        <v>8.4117999999999995</v>
      </c>
      <c r="O42" s="348">
        <v>1.4356</v>
      </c>
      <c r="P42" s="348">
        <v>10.047599999999999</v>
      </c>
      <c r="Q42" s="348" t="s">
        <v>430</v>
      </c>
      <c r="R42" s="348" t="s">
        <v>430</v>
      </c>
      <c r="S42" s="348">
        <v>-0.48949999999999999</v>
      </c>
      <c r="T42" s="348">
        <v>17.416399999999999</v>
      </c>
      <c r="U42" s="348">
        <v>3.4392999999999998</v>
      </c>
      <c r="V42" s="348">
        <v>9.1762999999999995</v>
      </c>
      <c r="W42" s="348">
        <v>-2.0297000000000001</v>
      </c>
      <c r="X42" s="348">
        <v>14.000999999999999</v>
      </c>
      <c r="Y42" s="374"/>
      <c r="Z42" s="346">
        <v>4</v>
      </c>
      <c r="AA42" s="346">
        <v>15</v>
      </c>
      <c r="AB42" s="346">
        <v>15</v>
      </c>
      <c r="AC42" s="346">
        <v>14</v>
      </c>
      <c r="AD42" s="346">
        <v>10</v>
      </c>
      <c r="AE42" s="346">
        <v>7</v>
      </c>
      <c r="AF42" s="346">
        <v>12</v>
      </c>
      <c r="AG42" s="346">
        <v>13</v>
      </c>
      <c r="AH42" s="346" t="s">
        <v>430</v>
      </c>
      <c r="AI42" s="346" t="s">
        <v>430</v>
      </c>
      <c r="AJ42" s="346">
        <v>14</v>
      </c>
      <c r="AK42" s="346">
        <v>10</v>
      </c>
      <c r="AL42" s="346">
        <v>9</v>
      </c>
      <c r="AM42" s="346">
        <v>8</v>
      </c>
      <c r="AN42" s="346">
        <v>14</v>
      </c>
      <c r="AO42" s="373"/>
      <c r="AP42" s="348" t="s">
        <v>430</v>
      </c>
      <c r="AQ42" s="348" t="s">
        <v>430</v>
      </c>
      <c r="AR42" s="348" t="s">
        <v>430</v>
      </c>
      <c r="AS42" s="348">
        <v>7.71</v>
      </c>
      <c r="AT42" s="348">
        <v>7.63</v>
      </c>
      <c r="AU42" s="351"/>
      <c r="AV42" s="346" t="s">
        <v>430</v>
      </c>
      <c r="AW42" s="346" t="s">
        <v>430</v>
      </c>
      <c r="AX42" s="346" t="s">
        <v>430</v>
      </c>
      <c r="AY42" s="346">
        <v>11</v>
      </c>
      <c r="AZ42" s="346">
        <v>9</v>
      </c>
      <c r="BA42" s="348"/>
      <c r="BB42" s="350">
        <v>14.097505949569101</v>
      </c>
      <c r="BC42" s="375">
        <v>0.95076382111586899</v>
      </c>
      <c r="BD42" s="375">
        <v>3.7528907715391198E-2</v>
      </c>
      <c r="BE42" s="467">
        <v>-0.14555608623602101</v>
      </c>
      <c r="BF42" s="468"/>
      <c r="BG42" s="348">
        <v>40.1068</v>
      </c>
      <c r="BH42" s="348">
        <v>27.761299999999999</v>
      </c>
      <c r="BI42" s="348">
        <v>28.120200000000001</v>
      </c>
      <c r="BJ42" s="348">
        <v>4.0117000000000003</v>
      </c>
      <c r="BK42" s="373"/>
      <c r="BL42" s="372" t="s">
        <v>521</v>
      </c>
      <c r="BM42" s="372" t="s">
        <v>522</v>
      </c>
      <c r="BN42" s="372" t="s">
        <v>523</v>
      </c>
      <c r="BO42" s="372" t="s">
        <v>524</v>
      </c>
      <c r="BP42" s="372" t="s">
        <v>525</v>
      </c>
      <c r="BQ42" s="373"/>
      <c r="BR42" s="354" t="s">
        <v>526</v>
      </c>
    </row>
    <row r="43" spans="1:70" x14ac:dyDescent="0.25">
      <c r="A43" s="36" t="s">
        <v>93</v>
      </c>
      <c r="B43" s="43"/>
      <c r="C43" s="720"/>
      <c r="D43" s="43"/>
      <c r="E43" s="51"/>
      <c r="F43" s="43"/>
      <c r="G43" s="55"/>
      <c r="H43" s="66"/>
      <c r="I43" s="59">
        <v>-9.4799999999999995E-2</v>
      </c>
      <c r="J43" s="59">
        <v>-0.49490000000000001</v>
      </c>
      <c r="K43" s="59">
        <v>-0.81810000000000005</v>
      </c>
      <c r="L43" s="59">
        <v>8.4303000000000008</v>
      </c>
      <c r="M43" s="59">
        <v>12.1966</v>
      </c>
      <c r="N43" s="70">
        <v>6.5705999999999998</v>
      </c>
      <c r="O43" s="59">
        <v>3.6429</v>
      </c>
      <c r="P43" s="59">
        <v>14.6257</v>
      </c>
      <c r="Q43" s="59">
        <v>14.9948</v>
      </c>
      <c r="R43" s="59">
        <v>14.8629</v>
      </c>
      <c r="S43" s="59">
        <v>3.6023999999999998</v>
      </c>
      <c r="T43" s="59">
        <v>20.915400000000002</v>
      </c>
      <c r="U43" s="59">
        <v>5.2141000000000002</v>
      </c>
      <c r="V43" s="59">
        <v>8.6427999999999994</v>
      </c>
      <c r="W43" s="59">
        <v>-1.3388</v>
      </c>
      <c r="X43" s="59">
        <v>16.244599999999998</v>
      </c>
      <c r="Y43" s="66"/>
      <c r="Z43" s="51">
        <v>15</v>
      </c>
      <c r="AA43" s="51">
        <v>15</v>
      </c>
      <c r="AB43" s="51">
        <v>15</v>
      </c>
      <c r="AC43" s="51">
        <v>15</v>
      </c>
      <c r="AD43" s="51">
        <v>15</v>
      </c>
      <c r="AE43" s="51">
        <v>15</v>
      </c>
      <c r="AF43" s="51">
        <v>15</v>
      </c>
      <c r="AG43" s="51">
        <v>13</v>
      </c>
      <c r="AH43" s="51">
        <v>5</v>
      </c>
      <c r="AI43" s="51">
        <v>3</v>
      </c>
      <c r="AJ43" s="51">
        <v>15</v>
      </c>
      <c r="AK43" s="51">
        <v>15</v>
      </c>
      <c r="AL43" s="51">
        <v>15</v>
      </c>
      <c r="AM43" s="51">
        <v>15</v>
      </c>
      <c r="AN43" s="51">
        <v>15</v>
      </c>
      <c r="AO43" s="43"/>
      <c r="AP43" s="59">
        <v>16.5133333333333</v>
      </c>
      <c r="AQ43" s="59">
        <v>18.82</v>
      </c>
      <c r="AR43" s="59">
        <v>15.445</v>
      </c>
      <c r="AS43" s="59">
        <v>9.5930769230769197</v>
      </c>
      <c r="AT43" s="59">
        <v>13.015333333333301</v>
      </c>
      <c r="AU43" s="78"/>
      <c r="AV43" s="51">
        <v>3</v>
      </c>
      <c r="AW43" s="51">
        <v>4</v>
      </c>
      <c r="AX43" s="51">
        <v>6</v>
      </c>
      <c r="AY43" s="51">
        <v>13</v>
      </c>
      <c r="AZ43" s="51">
        <v>15</v>
      </c>
      <c r="BA43" s="59"/>
      <c r="BB43" s="70"/>
      <c r="BC43" s="286"/>
      <c r="BD43" s="286"/>
      <c r="BE43" s="287"/>
      <c r="BF43" s="267"/>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0.23380000000000001</v>
      </c>
      <c r="J44" s="60">
        <v>1.4518</v>
      </c>
      <c r="K44" s="60">
        <v>2.7271000000000001</v>
      </c>
      <c r="L44" s="60">
        <v>21.219899999999999</v>
      </c>
      <c r="M44" s="60">
        <v>33.434100000000001</v>
      </c>
      <c r="N44" s="71">
        <v>14.946</v>
      </c>
      <c r="O44" s="60">
        <v>13.0844</v>
      </c>
      <c r="P44" s="60">
        <v>19.593299999999999</v>
      </c>
      <c r="Q44" s="60">
        <v>16.978999999999999</v>
      </c>
      <c r="R44" s="60">
        <v>15.291600000000001</v>
      </c>
      <c r="S44" s="60">
        <v>15.180199999999999</v>
      </c>
      <c r="T44" s="60">
        <v>41.629600000000003</v>
      </c>
      <c r="U44" s="60">
        <v>16.014900000000001</v>
      </c>
      <c r="V44" s="60">
        <v>17.487100000000002</v>
      </c>
      <c r="W44" s="60">
        <v>0.25219999999999998</v>
      </c>
      <c r="X44" s="60">
        <v>23.2989</v>
      </c>
      <c r="Y44" s="67"/>
      <c r="Z44" s="52"/>
      <c r="AA44" s="52"/>
      <c r="AB44" s="52"/>
      <c r="AC44" s="52"/>
      <c r="AD44" s="52"/>
      <c r="AE44" s="52"/>
      <c r="AF44" s="52"/>
      <c r="AG44" s="52"/>
      <c r="AH44" s="52"/>
      <c r="AI44" s="52"/>
      <c r="AJ44" s="52"/>
      <c r="AK44" s="52"/>
      <c r="AL44" s="52"/>
      <c r="AM44" s="52"/>
      <c r="AN44" s="52"/>
      <c r="AO44" s="44"/>
      <c r="AP44" s="60">
        <v>17.41</v>
      </c>
      <c r="AQ44" s="60">
        <v>21.17</v>
      </c>
      <c r="AR44" s="60">
        <v>17.940000000000001</v>
      </c>
      <c r="AS44" s="60">
        <v>14.62</v>
      </c>
      <c r="AT44" s="60">
        <v>37.67</v>
      </c>
      <c r="AU44" s="79"/>
      <c r="AV44" s="52"/>
      <c r="AW44" s="52"/>
      <c r="AX44" s="52"/>
      <c r="AY44" s="52"/>
      <c r="AZ44" s="52"/>
      <c r="BA44" s="60"/>
      <c r="BB44" s="71"/>
      <c r="BC44" s="288"/>
      <c r="BD44" s="288"/>
      <c r="BE44" s="289"/>
      <c r="BF44" s="268"/>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-0.39250000000000002</v>
      </c>
      <c r="J45" s="60">
        <v>-1.327</v>
      </c>
      <c r="K45" s="60">
        <v>-3.4131999999999998</v>
      </c>
      <c r="L45" s="60">
        <v>3.1248999999999998</v>
      </c>
      <c r="M45" s="60">
        <v>4.2663000000000002</v>
      </c>
      <c r="N45" s="71">
        <v>-1.0767</v>
      </c>
      <c r="O45" s="60">
        <v>-1.8184</v>
      </c>
      <c r="P45" s="60">
        <v>10.047599999999999</v>
      </c>
      <c r="Q45" s="60">
        <v>12.408300000000001</v>
      </c>
      <c r="R45" s="60">
        <v>14.5335</v>
      </c>
      <c r="S45" s="60">
        <v>-0.86699999999999999</v>
      </c>
      <c r="T45" s="60">
        <v>12.728400000000001</v>
      </c>
      <c r="U45" s="60">
        <v>-2.3879999999999999</v>
      </c>
      <c r="V45" s="60">
        <v>0.66559999999999997</v>
      </c>
      <c r="W45" s="60">
        <v>-2.5078</v>
      </c>
      <c r="X45" s="60">
        <v>6.4718</v>
      </c>
      <c r="Y45" s="67"/>
      <c r="Z45" s="52"/>
      <c r="AA45" s="52"/>
      <c r="AB45" s="52"/>
      <c r="AC45" s="52"/>
      <c r="AD45" s="52"/>
      <c r="AE45" s="52"/>
      <c r="AF45" s="52"/>
      <c r="AG45" s="52"/>
      <c r="AH45" s="52"/>
      <c r="AI45" s="52"/>
      <c r="AJ45" s="52"/>
      <c r="AK45" s="52"/>
      <c r="AL45" s="52"/>
      <c r="AM45" s="52"/>
      <c r="AN45" s="52"/>
      <c r="AO45" s="44"/>
      <c r="AP45" s="60">
        <v>15.43</v>
      </c>
      <c r="AQ45" s="60">
        <v>16.29</v>
      </c>
      <c r="AR45" s="60">
        <v>13.09</v>
      </c>
      <c r="AS45" s="60">
        <v>4.5</v>
      </c>
      <c r="AT45" s="60">
        <v>0.56999999999999995</v>
      </c>
      <c r="AU45" s="79"/>
      <c r="AV45" s="52"/>
      <c r="AW45" s="52"/>
      <c r="AX45" s="52"/>
      <c r="AY45" s="52"/>
      <c r="AZ45" s="52"/>
      <c r="BA45" s="60"/>
      <c r="BB45" s="71"/>
      <c r="BC45" s="288"/>
      <c r="BD45" s="288"/>
      <c r="BE45" s="289"/>
      <c r="BF45" s="268"/>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-9.98E-2</v>
      </c>
      <c r="J46" s="61">
        <v>-0.70440000000000003</v>
      </c>
      <c r="K46" s="61">
        <v>-0.87839999999999996</v>
      </c>
      <c r="L46" s="61">
        <v>7.3154000000000003</v>
      </c>
      <c r="M46" s="61">
        <v>11.0817</v>
      </c>
      <c r="N46" s="72">
        <v>8.0495999999999999</v>
      </c>
      <c r="O46" s="61">
        <v>3.387</v>
      </c>
      <c r="P46" s="61">
        <v>14.2706</v>
      </c>
      <c r="Q46" s="61">
        <v>15.293200000000001</v>
      </c>
      <c r="R46" s="61">
        <v>14.763500000000001</v>
      </c>
      <c r="S46" s="61">
        <v>2.5541</v>
      </c>
      <c r="T46" s="61">
        <v>20.394500000000001</v>
      </c>
      <c r="U46" s="61">
        <v>5.2736999999999998</v>
      </c>
      <c r="V46" s="61">
        <v>9.1762999999999995</v>
      </c>
      <c r="W46" s="61">
        <v>-1.4048</v>
      </c>
      <c r="X46" s="61">
        <v>16.243400000000001</v>
      </c>
      <c r="Y46" s="68"/>
      <c r="Z46" s="53"/>
      <c r="AA46" s="53"/>
      <c r="AB46" s="53"/>
      <c r="AC46" s="53"/>
      <c r="AD46" s="53"/>
      <c r="AE46" s="53"/>
      <c r="AF46" s="53"/>
      <c r="AG46" s="53"/>
      <c r="AH46" s="53"/>
      <c r="AI46" s="53"/>
      <c r="AJ46" s="53"/>
      <c r="AK46" s="53"/>
      <c r="AL46" s="53"/>
      <c r="AM46" s="53"/>
      <c r="AN46" s="53"/>
      <c r="AO46" s="45"/>
      <c r="AP46" s="61">
        <v>16.7</v>
      </c>
      <c r="AQ46" s="61">
        <v>18.91</v>
      </c>
      <c r="AR46" s="61">
        <v>15.27</v>
      </c>
      <c r="AS46" s="61">
        <v>9.01</v>
      </c>
      <c r="AT46" s="61">
        <v>12.81</v>
      </c>
      <c r="AU46" s="80"/>
      <c r="AV46" s="53"/>
      <c r="AW46" s="53"/>
      <c r="AX46" s="53"/>
      <c r="AY46" s="53"/>
      <c r="AZ46" s="53"/>
      <c r="BA46" s="61"/>
      <c r="BB46" s="72"/>
      <c r="BC46" s="291"/>
      <c r="BD46" s="291"/>
      <c r="BE46" s="292"/>
      <c r="BF46" s="270"/>
      <c r="BG46" s="61"/>
      <c r="BH46" s="61"/>
      <c r="BI46" s="61"/>
      <c r="BJ46" s="61"/>
      <c r="BK46" s="45"/>
      <c r="BL46" s="86"/>
      <c r="BM46" s="86"/>
      <c r="BN46" s="86"/>
      <c r="BO46" s="86"/>
      <c r="BP46" s="86"/>
      <c r="BQ46" s="45"/>
      <c r="BR46" s="90"/>
    </row>
    <row r="47" spans="1:70" ht="14.5" x14ac:dyDescent="0.25">
      <c r="A47" s="39" t="s">
        <v>98</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62"/>
      <c r="BB47" s="73"/>
      <c r="BC47" s="293"/>
      <c r="BD47" s="293"/>
      <c r="BE47" s="294"/>
      <c r="BF47" s="271"/>
      <c r="BG47" s="62"/>
      <c r="BH47" s="62"/>
      <c r="BI47" s="62"/>
      <c r="BJ47" s="62"/>
      <c r="BK47" s="46"/>
      <c r="BL47" s="87"/>
      <c r="BM47" s="87"/>
      <c r="BN47" s="87"/>
      <c r="BO47" s="87"/>
      <c r="BP47" s="87"/>
      <c r="BQ47" s="46"/>
      <c r="BR47" s="91"/>
    </row>
    <row r="48" spans="1:70" s="107" customFormat="1" x14ac:dyDescent="0.25">
      <c r="A48" s="481" t="s">
        <v>542</v>
      </c>
      <c r="B48" s="402"/>
      <c r="C48" s="724">
        <v>36985</v>
      </c>
      <c r="D48" s="402"/>
      <c r="E48" s="403">
        <v>7692.13</v>
      </c>
      <c r="F48" s="402"/>
      <c r="G48" s="404">
        <v>663.45770000000005</v>
      </c>
      <c r="H48" s="406"/>
      <c r="I48" s="405">
        <v>0.13189999999999999</v>
      </c>
      <c r="J48" s="405">
        <v>0.45629999999999998</v>
      </c>
      <c r="K48" s="405">
        <v>-0.76649999999999996</v>
      </c>
      <c r="L48" s="405">
        <v>5.2693000000000003</v>
      </c>
      <c r="M48" s="405">
        <v>17.422899999999998</v>
      </c>
      <c r="N48" s="407">
        <v>8.2741000000000007</v>
      </c>
      <c r="O48" s="405">
        <v>-3.74</v>
      </c>
      <c r="P48" s="405">
        <v>8.4892000000000003</v>
      </c>
      <c r="Q48" s="405">
        <v>10.797000000000001</v>
      </c>
      <c r="R48" s="405">
        <v>16.775500000000001</v>
      </c>
      <c r="S48" s="405">
        <v>1.1023000000000001</v>
      </c>
      <c r="T48" s="405">
        <v>23.719100000000001</v>
      </c>
      <c r="U48" s="405">
        <v>8.9917999999999996</v>
      </c>
      <c r="V48" s="405">
        <v>8.9418000000000006</v>
      </c>
      <c r="W48" s="405">
        <v>-3.2599999999999997E-2</v>
      </c>
      <c r="X48" s="405">
        <v>17.9175</v>
      </c>
      <c r="Y48" s="406"/>
      <c r="Z48" s="403">
        <v>2</v>
      </c>
      <c r="AA48" s="403">
        <v>2</v>
      </c>
      <c r="AB48" s="403">
        <v>9</v>
      </c>
      <c r="AC48" s="403">
        <v>15</v>
      </c>
      <c r="AD48" s="403">
        <v>3</v>
      </c>
      <c r="AE48" s="403">
        <v>8</v>
      </c>
      <c r="AF48" s="403">
        <v>12</v>
      </c>
      <c r="AG48" s="403">
        <v>8</v>
      </c>
      <c r="AH48" s="403">
        <v>4</v>
      </c>
      <c r="AI48" s="403">
        <v>1</v>
      </c>
      <c r="AJ48" s="403">
        <v>15</v>
      </c>
      <c r="AK48" s="403">
        <v>4</v>
      </c>
      <c r="AL48" s="403">
        <v>3</v>
      </c>
      <c r="AM48" s="403">
        <v>9</v>
      </c>
      <c r="AN48" s="403">
        <v>2</v>
      </c>
      <c r="AO48" s="402"/>
      <c r="AP48" s="405">
        <v>17.09</v>
      </c>
      <c r="AQ48" s="405">
        <v>15.79</v>
      </c>
      <c r="AR48" s="405">
        <v>9.31</v>
      </c>
      <c r="AS48" s="405">
        <v>4.92</v>
      </c>
      <c r="AT48" s="405">
        <v>15.88</v>
      </c>
      <c r="AU48" s="408"/>
      <c r="AV48" s="403">
        <v>1</v>
      </c>
      <c r="AW48" s="403">
        <v>1</v>
      </c>
      <c r="AX48" s="403">
        <v>4</v>
      </c>
      <c r="AY48" s="403">
        <v>9</v>
      </c>
      <c r="AZ48" s="403">
        <v>5</v>
      </c>
      <c r="BA48" s="405"/>
      <c r="BB48" s="407">
        <v>15.3450610783456</v>
      </c>
      <c r="BC48" s="410">
        <v>0.98361888341028403</v>
      </c>
      <c r="BD48" s="410">
        <v>3.1698134186100797E-2</v>
      </c>
      <c r="BE48" s="474">
        <v>-0.21152278442585001</v>
      </c>
      <c r="BF48" s="475"/>
      <c r="BG48" s="842">
        <v>28.6966</v>
      </c>
      <c r="BH48" s="842">
        <v>18.4711</v>
      </c>
      <c r="BI48" s="842">
        <v>32.188699999999997</v>
      </c>
      <c r="BJ48" s="842">
        <v>20.643599999999999</v>
      </c>
      <c r="BK48" s="402"/>
      <c r="BL48" s="401" t="s">
        <v>543</v>
      </c>
      <c r="BM48" s="401" t="s">
        <v>544</v>
      </c>
      <c r="BN48" s="401" t="s">
        <v>545</v>
      </c>
      <c r="BO48" s="401" t="s">
        <v>546</v>
      </c>
      <c r="BP48" s="401" t="s">
        <v>547</v>
      </c>
      <c r="BQ48" s="402"/>
      <c r="BR48" s="411" t="s">
        <v>548</v>
      </c>
    </row>
    <row r="49" spans="1:70" s="107" customFormat="1" x14ac:dyDescent="0.25">
      <c r="A49" s="345" t="s">
        <v>549</v>
      </c>
      <c r="B49" s="373"/>
      <c r="C49" s="719">
        <v>45191</v>
      </c>
      <c r="D49" s="373"/>
      <c r="E49" s="346">
        <v>4348.76</v>
      </c>
      <c r="F49" s="373"/>
      <c r="G49" s="347">
        <v>16.187000000000001</v>
      </c>
      <c r="H49" s="374"/>
      <c r="I49" s="348">
        <v>3.7100000000000001E-2</v>
      </c>
      <c r="J49" s="348">
        <v>-1.0513999999999999</v>
      </c>
      <c r="K49" s="348">
        <v>-0.92420000000000002</v>
      </c>
      <c r="L49" s="348">
        <v>8.0502000000000002</v>
      </c>
      <c r="M49" s="348">
        <v>12.401899999999999</v>
      </c>
      <c r="N49" s="350">
        <v>6.6407999999999996</v>
      </c>
      <c r="O49" s="348">
        <v>6.0934999999999997</v>
      </c>
      <c r="P49" s="348" t="s">
        <v>430</v>
      </c>
      <c r="Q49" s="348" t="s">
        <v>430</v>
      </c>
      <c r="R49" s="348" t="s">
        <v>430</v>
      </c>
      <c r="S49" s="348">
        <v>3.3917000000000002</v>
      </c>
      <c r="T49" s="348">
        <v>20.3047</v>
      </c>
      <c r="U49" s="348">
        <v>4.8788</v>
      </c>
      <c r="V49" s="348">
        <v>8.8933999999999997</v>
      </c>
      <c r="W49" s="348">
        <v>-1.8314999999999999</v>
      </c>
      <c r="X49" s="348">
        <v>17.606000000000002</v>
      </c>
      <c r="Y49" s="374"/>
      <c r="Z49" s="346">
        <v>5</v>
      </c>
      <c r="AA49" s="346">
        <v>14</v>
      </c>
      <c r="AB49" s="346">
        <v>12</v>
      </c>
      <c r="AC49" s="346">
        <v>10</v>
      </c>
      <c r="AD49" s="346">
        <v>9</v>
      </c>
      <c r="AE49" s="346">
        <v>10</v>
      </c>
      <c r="AF49" s="346">
        <v>1</v>
      </c>
      <c r="AG49" s="346" t="s">
        <v>430</v>
      </c>
      <c r="AH49" s="346" t="s">
        <v>430</v>
      </c>
      <c r="AI49" s="346" t="s">
        <v>430</v>
      </c>
      <c r="AJ49" s="346">
        <v>7</v>
      </c>
      <c r="AK49" s="346">
        <v>9</v>
      </c>
      <c r="AL49" s="346">
        <v>10</v>
      </c>
      <c r="AM49" s="346">
        <v>10</v>
      </c>
      <c r="AN49" s="346">
        <v>11</v>
      </c>
      <c r="AO49" s="373"/>
      <c r="AP49" s="348" t="s">
        <v>430</v>
      </c>
      <c r="AQ49" s="348" t="s">
        <v>430</v>
      </c>
      <c r="AR49" s="348" t="s">
        <v>430</v>
      </c>
      <c r="AS49" s="348">
        <v>11.73</v>
      </c>
      <c r="AT49" s="348">
        <v>12.21</v>
      </c>
      <c r="AU49" s="351"/>
      <c r="AV49" s="346" t="s">
        <v>430</v>
      </c>
      <c r="AW49" s="346" t="s">
        <v>430</v>
      </c>
      <c r="AX49" s="346" t="s">
        <v>430</v>
      </c>
      <c r="AY49" s="346">
        <v>1</v>
      </c>
      <c r="AZ49" s="346">
        <v>10</v>
      </c>
      <c r="BA49" s="348"/>
      <c r="BB49" s="350">
        <v>14.013631794645899</v>
      </c>
      <c r="BC49" s="375">
        <v>0.93842959481319799</v>
      </c>
      <c r="BD49" s="375">
        <v>7.1844078522830701E-2</v>
      </c>
      <c r="BE49" s="467">
        <v>0.38570320973342997</v>
      </c>
      <c r="BF49" s="468"/>
      <c r="BG49" s="843">
        <v>33.255099999999999</v>
      </c>
      <c r="BH49" s="843">
        <v>26.419799999999999</v>
      </c>
      <c r="BI49" s="843">
        <v>29.063300000000002</v>
      </c>
      <c r="BJ49" s="843">
        <v>11.261799999999999</v>
      </c>
      <c r="BK49" s="373"/>
      <c r="BL49" s="372" t="s">
        <v>550</v>
      </c>
      <c r="BM49" s="372" t="s">
        <v>551</v>
      </c>
      <c r="BN49" s="372" t="s">
        <v>552</v>
      </c>
      <c r="BO49" s="372" t="s">
        <v>553</v>
      </c>
      <c r="BP49" s="372" t="s">
        <v>554</v>
      </c>
      <c r="BQ49" s="373"/>
      <c r="BR49" s="354" t="s">
        <v>555</v>
      </c>
    </row>
    <row r="50" spans="1:70" s="107" customFormat="1" x14ac:dyDescent="0.25">
      <c r="A50" s="345" t="s">
        <v>556</v>
      </c>
      <c r="B50" s="373"/>
      <c r="C50" s="719">
        <v>45224</v>
      </c>
      <c r="D50" s="373"/>
      <c r="E50" s="346">
        <v>3473.05</v>
      </c>
      <c r="F50" s="373"/>
      <c r="G50" s="347">
        <v>15.8271</v>
      </c>
      <c r="H50" s="374"/>
      <c r="I50" s="348">
        <v>-0.1237</v>
      </c>
      <c r="J50" s="348">
        <v>-1.3032999999999999</v>
      </c>
      <c r="K50" s="348">
        <v>-1.8674999999999999</v>
      </c>
      <c r="L50" s="348">
        <v>6.8308999999999997</v>
      </c>
      <c r="M50" s="348">
        <v>8.3899000000000008</v>
      </c>
      <c r="N50" s="350">
        <v>6.1593999999999998</v>
      </c>
      <c r="O50" s="348">
        <v>1.4830000000000001</v>
      </c>
      <c r="P50" s="348" t="s">
        <v>430</v>
      </c>
      <c r="Q50" s="348" t="s">
        <v>430</v>
      </c>
      <c r="R50" s="348" t="s">
        <v>430</v>
      </c>
      <c r="S50" s="348">
        <v>2.2488999999999999</v>
      </c>
      <c r="T50" s="348">
        <v>17.360399999999998</v>
      </c>
      <c r="U50" s="348">
        <v>2.9941</v>
      </c>
      <c r="V50" s="348">
        <v>8.3468999999999998</v>
      </c>
      <c r="W50" s="348">
        <v>-2.5815000000000001</v>
      </c>
      <c r="X50" s="348">
        <v>17.286999999999999</v>
      </c>
      <c r="Y50" s="374"/>
      <c r="Z50" s="346">
        <v>14</v>
      </c>
      <c r="AA50" s="346">
        <v>16</v>
      </c>
      <c r="AB50" s="346">
        <v>14</v>
      </c>
      <c r="AC50" s="346">
        <v>13</v>
      </c>
      <c r="AD50" s="346">
        <v>13</v>
      </c>
      <c r="AE50" s="346">
        <v>11</v>
      </c>
      <c r="AF50" s="346">
        <v>7</v>
      </c>
      <c r="AG50" s="346" t="s">
        <v>430</v>
      </c>
      <c r="AH50" s="346" t="s">
        <v>430</v>
      </c>
      <c r="AI50" s="346" t="s">
        <v>430</v>
      </c>
      <c r="AJ50" s="346">
        <v>12</v>
      </c>
      <c r="AK50" s="346">
        <v>12</v>
      </c>
      <c r="AL50" s="346">
        <v>11</v>
      </c>
      <c r="AM50" s="346">
        <v>11</v>
      </c>
      <c r="AN50" s="346">
        <v>16</v>
      </c>
      <c r="AO50" s="373"/>
      <c r="AP50" s="348" t="s">
        <v>430</v>
      </c>
      <c r="AQ50" s="348" t="s">
        <v>430</v>
      </c>
      <c r="AR50" s="348" t="s">
        <v>430</v>
      </c>
      <c r="AS50" s="348" t="s">
        <v>430</v>
      </c>
      <c r="AT50" s="348">
        <v>8.91</v>
      </c>
      <c r="AU50" s="351"/>
      <c r="AV50" s="346" t="s">
        <v>430</v>
      </c>
      <c r="AW50" s="346" t="s">
        <v>430</v>
      </c>
      <c r="AX50" s="346" t="s">
        <v>430</v>
      </c>
      <c r="AY50" s="346" t="s">
        <v>430</v>
      </c>
      <c r="AZ50" s="346">
        <v>12</v>
      </c>
      <c r="BA50" s="348"/>
      <c r="BB50" s="350">
        <v>15.300626015645699</v>
      </c>
      <c r="BC50" s="375">
        <v>1.0174554055519101</v>
      </c>
      <c r="BD50" s="375">
        <v>5.7066522972771101E-2</v>
      </c>
      <c r="BE50" s="467">
        <v>0.18203367056601899</v>
      </c>
      <c r="BF50" s="468"/>
      <c r="BG50" s="843">
        <v>46.176699999999997</v>
      </c>
      <c r="BH50" s="843">
        <v>25.212700000000002</v>
      </c>
      <c r="BI50" s="843">
        <v>27.2117</v>
      </c>
      <c r="BJ50" s="843">
        <v>1.3989</v>
      </c>
      <c r="BK50" s="373"/>
      <c r="BL50" s="372" t="s">
        <v>557</v>
      </c>
      <c r="BM50" s="372" t="s">
        <v>558</v>
      </c>
      <c r="BN50" s="372" t="s">
        <v>559</v>
      </c>
      <c r="BO50" s="372" t="s">
        <v>560</v>
      </c>
      <c r="BP50" s="372" t="s">
        <v>561</v>
      </c>
      <c r="BQ50" s="373"/>
      <c r="BR50" s="354" t="s">
        <v>476</v>
      </c>
    </row>
    <row r="51" spans="1:70" s="107" customFormat="1" x14ac:dyDescent="0.25">
      <c r="A51" s="345" t="s">
        <v>562</v>
      </c>
      <c r="B51" s="373"/>
      <c r="C51" s="719">
        <v>37876</v>
      </c>
      <c r="D51" s="373"/>
      <c r="E51" s="346">
        <v>3424.21</v>
      </c>
      <c r="F51" s="373"/>
      <c r="G51" s="347">
        <v>294.79259999999999</v>
      </c>
      <c r="H51" s="374"/>
      <c r="I51" s="348">
        <v>1E-4</v>
      </c>
      <c r="J51" s="348">
        <v>-0.99809999999999999</v>
      </c>
      <c r="K51" s="348">
        <v>-2.4716999999999998</v>
      </c>
      <c r="L51" s="348">
        <v>5.4476000000000004</v>
      </c>
      <c r="M51" s="348">
        <v>8.3879000000000001</v>
      </c>
      <c r="N51" s="350">
        <v>2.4933000000000001</v>
      </c>
      <c r="O51" s="348">
        <v>0.32829999999999998</v>
      </c>
      <c r="P51" s="348">
        <v>13.286</v>
      </c>
      <c r="Q51" s="348">
        <v>12.214</v>
      </c>
      <c r="R51" s="348">
        <v>13.244300000000001</v>
      </c>
      <c r="S51" s="348">
        <v>1.7855000000000001</v>
      </c>
      <c r="T51" s="348">
        <v>16.3443</v>
      </c>
      <c r="U51" s="348">
        <v>2.2557</v>
      </c>
      <c r="V51" s="348">
        <v>5.4164000000000003</v>
      </c>
      <c r="W51" s="348">
        <v>-2.0792999999999999</v>
      </c>
      <c r="X51" s="348">
        <v>15.8408</v>
      </c>
      <c r="Y51" s="374"/>
      <c r="Z51" s="346">
        <v>7</v>
      </c>
      <c r="AA51" s="346">
        <v>13</v>
      </c>
      <c r="AB51" s="346">
        <v>16</v>
      </c>
      <c r="AC51" s="346">
        <v>14</v>
      </c>
      <c r="AD51" s="346">
        <v>14</v>
      </c>
      <c r="AE51" s="346">
        <v>13</v>
      </c>
      <c r="AF51" s="346">
        <v>9</v>
      </c>
      <c r="AG51" s="346">
        <v>5</v>
      </c>
      <c r="AH51" s="346">
        <v>2</v>
      </c>
      <c r="AI51" s="346">
        <v>3</v>
      </c>
      <c r="AJ51" s="346">
        <v>13</v>
      </c>
      <c r="AK51" s="346">
        <v>14</v>
      </c>
      <c r="AL51" s="346">
        <v>13</v>
      </c>
      <c r="AM51" s="346">
        <v>12</v>
      </c>
      <c r="AN51" s="346">
        <v>15</v>
      </c>
      <c r="AO51" s="373"/>
      <c r="AP51" s="348">
        <v>14.95</v>
      </c>
      <c r="AQ51" s="348">
        <v>15.79</v>
      </c>
      <c r="AR51" s="348">
        <v>12.03</v>
      </c>
      <c r="AS51" s="348">
        <v>6.73</v>
      </c>
      <c r="AT51" s="348">
        <v>6.62</v>
      </c>
      <c r="AU51" s="351"/>
      <c r="AV51" s="346">
        <v>2</v>
      </c>
      <c r="AW51" s="346">
        <v>1</v>
      </c>
      <c r="AX51" s="346">
        <v>2</v>
      </c>
      <c r="AY51" s="346">
        <v>7</v>
      </c>
      <c r="AZ51" s="346">
        <v>15</v>
      </c>
      <c r="BA51" s="348"/>
      <c r="BB51" s="350">
        <v>14.0753962159085</v>
      </c>
      <c r="BC51" s="375">
        <v>0.94661625936452998</v>
      </c>
      <c r="BD51" s="375">
        <v>5.2889518559851398E-2</v>
      </c>
      <c r="BE51" s="467">
        <v>7.2763770306906103E-2</v>
      </c>
      <c r="BF51" s="468"/>
      <c r="BG51" s="843">
        <v>45.2087</v>
      </c>
      <c r="BH51" s="843">
        <v>27.043199999999999</v>
      </c>
      <c r="BI51" s="843">
        <v>26.212299999999999</v>
      </c>
      <c r="BJ51" s="843">
        <v>1.5358000000000001</v>
      </c>
      <c r="BK51" s="373"/>
      <c r="BL51" s="372" t="s">
        <v>563</v>
      </c>
      <c r="BM51" s="372" t="s">
        <v>564</v>
      </c>
      <c r="BN51" s="372" t="s">
        <v>565</v>
      </c>
      <c r="BO51" s="372" t="s">
        <v>566</v>
      </c>
      <c r="BP51" s="372" t="s">
        <v>567</v>
      </c>
      <c r="BQ51" s="373"/>
      <c r="BR51" s="354" t="s">
        <v>443</v>
      </c>
    </row>
    <row r="52" spans="1:70" s="107" customFormat="1" x14ac:dyDescent="0.25">
      <c r="A52" s="345" t="s">
        <v>568</v>
      </c>
      <c r="B52" s="373"/>
      <c r="C52" s="719">
        <v>44532</v>
      </c>
      <c r="D52" s="373"/>
      <c r="E52" s="346">
        <v>3031.16</v>
      </c>
      <c r="F52" s="373"/>
      <c r="G52" s="347">
        <v>17.295000000000002</v>
      </c>
      <c r="H52" s="374"/>
      <c r="I52" s="348">
        <v>-3.4700000000000002E-2</v>
      </c>
      <c r="J52" s="348">
        <v>-1.1883999999999999</v>
      </c>
      <c r="K52" s="348">
        <v>-3.3475000000000001</v>
      </c>
      <c r="L52" s="348">
        <v>3.7119</v>
      </c>
      <c r="M52" s="348">
        <v>5.4187000000000003</v>
      </c>
      <c r="N52" s="350">
        <v>0.7046</v>
      </c>
      <c r="O52" s="348">
        <v>-1.2343999999999999</v>
      </c>
      <c r="P52" s="348">
        <v>10.678100000000001</v>
      </c>
      <c r="Q52" s="348" t="s">
        <v>430</v>
      </c>
      <c r="R52" s="348" t="s">
        <v>430</v>
      </c>
      <c r="S52" s="348">
        <v>-0.42030000000000001</v>
      </c>
      <c r="T52" s="348">
        <v>14.9475</v>
      </c>
      <c r="U52" s="348">
        <v>-1.3462000000000001</v>
      </c>
      <c r="V52" s="348">
        <v>2.6227</v>
      </c>
      <c r="W52" s="348">
        <v>-2.0057999999999998</v>
      </c>
      <c r="X52" s="348">
        <v>12.1561</v>
      </c>
      <c r="Y52" s="374"/>
      <c r="Z52" s="346">
        <v>10</v>
      </c>
      <c r="AA52" s="346">
        <v>15</v>
      </c>
      <c r="AB52" s="346">
        <v>17</v>
      </c>
      <c r="AC52" s="346">
        <v>16</v>
      </c>
      <c r="AD52" s="346">
        <v>17</v>
      </c>
      <c r="AE52" s="346">
        <v>15</v>
      </c>
      <c r="AF52" s="346">
        <v>10</v>
      </c>
      <c r="AG52" s="346">
        <v>7</v>
      </c>
      <c r="AH52" s="346" t="s">
        <v>430</v>
      </c>
      <c r="AI52" s="346" t="s">
        <v>430</v>
      </c>
      <c r="AJ52" s="346">
        <v>17</v>
      </c>
      <c r="AK52" s="346">
        <v>16</v>
      </c>
      <c r="AL52" s="346">
        <v>17</v>
      </c>
      <c r="AM52" s="346">
        <v>15</v>
      </c>
      <c r="AN52" s="346">
        <v>14</v>
      </c>
      <c r="AO52" s="373"/>
      <c r="AP52" s="348" t="s">
        <v>430</v>
      </c>
      <c r="AQ52" s="348" t="s">
        <v>430</v>
      </c>
      <c r="AR52" s="348" t="s">
        <v>430</v>
      </c>
      <c r="AS52" s="348">
        <v>5.07</v>
      </c>
      <c r="AT52" s="348">
        <v>2.3199999999999998</v>
      </c>
      <c r="AU52" s="351"/>
      <c r="AV52" s="346" t="s">
        <v>430</v>
      </c>
      <c r="AW52" s="346" t="s">
        <v>430</v>
      </c>
      <c r="AX52" s="346" t="s">
        <v>430</v>
      </c>
      <c r="AY52" s="346">
        <v>8</v>
      </c>
      <c r="AZ52" s="346">
        <v>17</v>
      </c>
      <c r="BA52" s="348"/>
      <c r="BB52" s="350">
        <v>13.1680808050324</v>
      </c>
      <c r="BC52" s="375">
        <v>0.89923929895172505</v>
      </c>
      <c r="BD52" s="375">
        <v>4.45575675853132E-2</v>
      </c>
      <c r="BE52" s="467">
        <v>-5.1322906506048101E-2</v>
      </c>
      <c r="BF52" s="468"/>
      <c r="BG52" s="843">
        <v>44.478999999999999</v>
      </c>
      <c r="BH52" s="843">
        <v>25.839300000000001</v>
      </c>
      <c r="BI52" s="843">
        <v>25.549099999999999</v>
      </c>
      <c r="BJ52" s="843">
        <v>4.1326000000000001</v>
      </c>
      <c r="BK52" s="373"/>
      <c r="BL52" s="372" t="s">
        <v>569</v>
      </c>
      <c r="BM52" s="372" t="s">
        <v>570</v>
      </c>
      <c r="BN52" s="372" t="s">
        <v>571</v>
      </c>
      <c r="BO52" s="372" t="s">
        <v>572</v>
      </c>
      <c r="BP52" s="372" t="s">
        <v>573</v>
      </c>
      <c r="BQ52" s="373"/>
      <c r="BR52" s="354" t="s">
        <v>443</v>
      </c>
    </row>
    <row r="53" spans="1:70" s="107" customFormat="1" x14ac:dyDescent="0.25">
      <c r="A53" s="345" t="s">
        <v>574</v>
      </c>
      <c r="B53" s="373"/>
      <c r="C53" s="719">
        <v>36824</v>
      </c>
      <c r="D53" s="373"/>
      <c r="E53" s="346">
        <v>3036.85</v>
      </c>
      <c r="F53" s="373"/>
      <c r="G53" s="347">
        <v>394.45060000000001</v>
      </c>
      <c r="H53" s="374"/>
      <c r="I53" s="348">
        <v>-0.193</v>
      </c>
      <c r="J53" s="348">
        <v>-0.70350000000000001</v>
      </c>
      <c r="K53" s="348">
        <v>-0.68520000000000003</v>
      </c>
      <c r="L53" s="348">
        <v>9.4106000000000005</v>
      </c>
      <c r="M53" s="348">
        <v>8.6592000000000002</v>
      </c>
      <c r="N53" s="350">
        <v>2.4064999999999999</v>
      </c>
      <c r="O53" s="348">
        <v>1.3683000000000001</v>
      </c>
      <c r="P53" s="348">
        <v>11.8475</v>
      </c>
      <c r="Q53" s="348">
        <v>11.5243</v>
      </c>
      <c r="R53" s="348">
        <v>13.4925</v>
      </c>
      <c r="S53" s="348">
        <v>3.8296000000000001</v>
      </c>
      <c r="T53" s="348">
        <v>18.132000000000001</v>
      </c>
      <c r="U53" s="348">
        <v>1.0077</v>
      </c>
      <c r="V53" s="348">
        <v>4.2201000000000004</v>
      </c>
      <c r="W53" s="348">
        <v>-1.3249</v>
      </c>
      <c r="X53" s="348">
        <v>15.2491</v>
      </c>
      <c r="Y53" s="374"/>
      <c r="Z53" s="346">
        <v>16</v>
      </c>
      <c r="AA53" s="346">
        <v>11</v>
      </c>
      <c r="AB53" s="346">
        <v>8</v>
      </c>
      <c r="AC53" s="346">
        <v>3</v>
      </c>
      <c r="AD53" s="346">
        <v>12</v>
      </c>
      <c r="AE53" s="346">
        <v>14</v>
      </c>
      <c r="AF53" s="346">
        <v>8</v>
      </c>
      <c r="AG53" s="346">
        <v>6</v>
      </c>
      <c r="AH53" s="346">
        <v>3</v>
      </c>
      <c r="AI53" s="346">
        <v>2</v>
      </c>
      <c r="AJ53" s="346">
        <v>6</v>
      </c>
      <c r="AK53" s="346">
        <v>11</v>
      </c>
      <c r="AL53" s="346">
        <v>14</v>
      </c>
      <c r="AM53" s="346">
        <v>14</v>
      </c>
      <c r="AN53" s="346">
        <v>7</v>
      </c>
      <c r="AO53" s="373"/>
      <c r="AP53" s="348">
        <v>14.21</v>
      </c>
      <c r="AQ53" s="348">
        <v>15.04</v>
      </c>
      <c r="AR53" s="348">
        <v>11.49</v>
      </c>
      <c r="AS53" s="348">
        <v>7.2</v>
      </c>
      <c r="AT53" s="348">
        <v>8.16</v>
      </c>
      <c r="AU53" s="351"/>
      <c r="AV53" s="346">
        <v>3</v>
      </c>
      <c r="AW53" s="346">
        <v>4</v>
      </c>
      <c r="AX53" s="346">
        <v>3</v>
      </c>
      <c r="AY53" s="346">
        <v>6</v>
      </c>
      <c r="AZ53" s="346">
        <v>13</v>
      </c>
      <c r="BA53" s="348"/>
      <c r="BB53" s="350">
        <v>13.4589622208522</v>
      </c>
      <c r="BC53" s="375">
        <v>0.91028225071007596</v>
      </c>
      <c r="BD53" s="375">
        <v>5.2208259411341197E-2</v>
      </c>
      <c r="BE53" s="467">
        <v>5.6772842430724099E-2</v>
      </c>
      <c r="BF53" s="468"/>
      <c r="BG53" s="843">
        <v>37.232100000000003</v>
      </c>
      <c r="BH53" s="843">
        <v>27.7194</v>
      </c>
      <c r="BI53" s="843">
        <v>32.4831</v>
      </c>
      <c r="BJ53" s="843">
        <v>2.5653999999999999</v>
      </c>
      <c r="BK53" s="373"/>
      <c r="BL53" s="372" t="s">
        <v>575</v>
      </c>
      <c r="BM53" s="372" t="s">
        <v>576</v>
      </c>
      <c r="BN53" s="372" t="s">
        <v>577</v>
      </c>
      <c r="BO53" s="372" t="s">
        <v>578</v>
      </c>
      <c r="BP53" s="372" t="s">
        <v>579</v>
      </c>
      <c r="BQ53" s="373"/>
      <c r="BR53" s="354" t="s">
        <v>443</v>
      </c>
    </row>
    <row r="54" spans="1:70" s="107" customFormat="1" x14ac:dyDescent="0.25">
      <c r="A54" s="345" t="s">
        <v>580</v>
      </c>
      <c r="B54" s="373"/>
      <c r="C54" s="719">
        <v>45321</v>
      </c>
      <c r="D54" s="373"/>
      <c r="E54" s="841">
        <v>2997.86</v>
      </c>
      <c r="F54" s="373"/>
      <c r="G54" s="347">
        <v>12.134</v>
      </c>
      <c r="H54" s="374"/>
      <c r="I54" s="348">
        <v>1.6500000000000001E-2</v>
      </c>
      <c r="J54" s="348">
        <v>-1.8126</v>
      </c>
      <c r="K54" s="348">
        <v>-2.4049</v>
      </c>
      <c r="L54" s="348">
        <v>3.5943000000000001</v>
      </c>
      <c r="M54" s="348">
        <v>7.8673999999999999</v>
      </c>
      <c r="N54" s="350">
        <v>-0.79310000000000003</v>
      </c>
      <c r="O54" s="348">
        <v>-2.0297999999999998</v>
      </c>
      <c r="P54" s="348" t="s">
        <v>430</v>
      </c>
      <c r="Q54" s="348" t="s">
        <v>430</v>
      </c>
      <c r="R54" s="348" t="s">
        <v>430</v>
      </c>
      <c r="S54" s="348">
        <v>-0.2712</v>
      </c>
      <c r="T54" s="348">
        <v>16.988</v>
      </c>
      <c r="U54" s="348">
        <v>3.3000000000000002E-2</v>
      </c>
      <c r="V54" s="348">
        <v>0.99880000000000002</v>
      </c>
      <c r="W54" s="348">
        <v>-2.6320000000000001</v>
      </c>
      <c r="X54" s="348">
        <v>7.6811999999999996</v>
      </c>
      <c r="Y54" s="374"/>
      <c r="Z54" s="346">
        <v>6</v>
      </c>
      <c r="AA54" s="346">
        <v>17</v>
      </c>
      <c r="AB54" s="346">
        <v>15</v>
      </c>
      <c r="AC54" s="346">
        <v>17</v>
      </c>
      <c r="AD54" s="346">
        <v>15</v>
      </c>
      <c r="AE54" s="346">
        <v>16</v>
      </c>
      <c r="AF54" s="346">
        <v>11</v>
      </c>
      <c r="AG54" s="346" t="s">
        <v>430</v>
      </c>
      <c r="AH54" s="346" t="s">
        <v>430</v>
      </c>
      <c r="AI54" s="346" t="s">
        <v>430</v>
      </c>
      <c r="AJ54" s="346">
        <v>16</v>
      </c>
      <c r="AK54" s="346">
        <v>13</v>
      </c>
      <c r="AL54" s="346">
        <v>15</v>
      </c>
      <c r="AM54" s="346">
        <v>16</v>
      </c>
      <c r="AN54" s="346">
        <v>17</v>
      </c>
      <c r="AO54" s="373"/>
      <c r="AP54" s="348" t="s">
        <v>430</v>
      </c>
      <c r="AQ54" s="348" t="s">
        <v>430</v>
      </c>
      <c r="AR54" s="348" t="s">
        <v>430</v>
      </c>
      <c r="AS54" s="348" t="s">
        <v>430</v>
      </c>
      <c r="AT54" s="348">
        <v>3.8</v>
      </c>
      <c r="AU54" s="351"/>
      <c r="AV54" s="346" t="s">
        <v>430</v>
      </c>
      <c r="AW54" s="346" t="s">
        <v>430</v>
      </c>
      <c r="AX54" s="346" t="s">
        <v>430</v>
      </c>
      <c r="AY54" s="346" t="s">
        <v>430</v>
      </c>
      <c r="AZ54" s="346">
        <v>16</v>
      </c>
      <c r="BA54" s="348"/>
      <c r="BB54" s="350">
        <v>14.7461156552869</v>
      </c>
      <c r="BC54" s="375">
        <v>0.97167588752686795</v>
      </c>
      <c r="BD54" s="375">
        <v>1.9553123367086599E-2</v>
      </c>
      <c r="BE54" s="467">
        <v>3.4211729600581602E-2</v>
      </c>
      <c r="BF54" s="468"/>
      <c r="BG54" s="843">
        <v>34.4679</v>
      </c>
      <c r="BH54" s="843">
        <v>28.175599999999999</v>
      </c>
      <c r="BI54" s="843">
        <v>34.417099999999998</v>
      </c>
      <c r="BJ54" s="843">
        <v>2.9394</v>
      </c>
      <c r="BK54" s="373"/>
      <c r="BL54" s="844" t="s">
        <v>581</v>
      </c>
      <c r="BM54" s="844" t="s">
        <v>582</v>
      </c>
      <c r="BN54" s="844" t="s">
        <v>583</v>
      </c>
      <c r="BO54" s="844" t="s">
        <v>584</v>
      </c>
      <c r="BP54" s="844" t="s">
        <v>585</v>
      </c>
      <c r="BQ54" s="373"/>
      <c r="BR54" s="354" t="s">
        <v>436</v>
      </c>
    </row>
    <row r="55" spans="1:70" s="107" customFormat="1" x14ac:dyDescent="0.25">
      <c r="A55" s="345" t="s">
        <v>586</v>
      </c>
      <c r="B55" s="373"/>
      <c r="C55" s="719">
        <v>44865</v>
      </c>
      <c r="D55" s="373"/>
      <c r="E55" s="346">
        <v>2231.2399999999998</v>
      </c>
      <c r="F55" s="373"/>
      <c r="G55" s="347">
        <v>18.575299999999999</v>
      </c>
      <c r="H55" s="374"/>
      <c r="I55" s="348">
        <v>5.9299999999999999E-2</v>
      </c>
      <c r="J55" s="348">
        <v>-0.36849999999999999</v>
      </c>
      <c r="K55" s="348">
        <v>-0.52800000000000002</v>
      </c>
      <c r="L55" s="348">
        <v>8.6828000000000003</v>
      </c>
      <c r="M55" s="348">
        <v>13.306900000000001</v>
      </c>
      <c r="N55" s="350">
        <v>9.3437000000000001</v>
      </c>
      <c r="O55" s="348">
        <v>3.4590000000000001</v>
      </c>
      <c r="P55" s="348">
        <v>15.975</v>
      </c>
      <c r="Q55" s="348" t="s">
        <v>430</v>
      </c>
      <c r="R55" s="348" t="s">
        <v>430</v>
      </c>
      <c r="S55" s="348">
        <v>3.0895999999999999</v>
      </c>
      <c r="T55" s="348">
        <v>23.780899999999999</v>
      </c>
      <c r="U55" s="348">
        <v>7.2161</v>
      </c>
      <c r="V55" s="348">
        <v>10.6898</v>
      </c>
      <c r="W55" s="348">
        <v>-1.8654999999999999</v>
      </c>
      <c r="X55" s="348">
        <v>17.386500000000002</v>
      </c>
      <c r="Y55" s="374"/>
      <c r="Z55" s="346">
        <v>4</v>
      </c>
      <c r="AA55" s="346">
        <v>7</v>
      </c>
      <c r="AB55" s="346">
        <v>6</v>
      </c>
      <c r="AC55" s="346">
        <v>7</v>
      </c>
      <c r="AD55" s="346">
        <v>6</v>
      </c>
      <c r="AE55" s="346">
        <v>7</v>
      </c>
      <c r="AF55" s="346">
        <v>4</v>
      </c>
      <c r="AG55" s="346">
        <v>2</v>
      </c>
      <c r="AH55" s="346" t="s">
        <v>430</v>
      </c>
      <c r="AI55" s="346" t="s">
        <v>430</v>
      </c>
      <c r="AJ55" s="346">
        <v>9</v>
      </c>
      <c r="AK55" s="346">
        <v>3</v>
      </c>
      <c r="AL55" s="346">
        <v>7</v>
      </c>
      <c r="AM55" s="346">
        <v>7</v>
      </c>
      <c r="AN55" s="346">
        <v>13</v>
      </c>
      <c r="AO55" s="373"/>
      <c r="AP55" s="348" t="s">
        <v>430</v>
      </c>
      <c r="AQ55" s="348" t="s">
        <v>430</v>
      </c>
      <c r="AR55" s="348" t="s">
        <v>430</v>
      </c>
      <c r="AS55" s="348">
        <v>11.65</v>
      </c>
      <c r="AT55" s="348">
        <v>15.69</v>
      </c>
      <c r="AU55" s="351"/>
      <c r="AV55" s="346" t="s">
        <v>430</v>
      </c>
      <c r="AW55" s="346" t="s">
        <v>430</v>
      </c>
      <c r="AX55" s="346" t="s">
        <v>430</v>
      </c>
      <c r="AY55" s="346">
        <v>2</v>
      </c>
      <c r="AZ55" s="346">
        <v>6</v>
      </c>
      <c r="BA55" s="348"/>
      <c r="BB55" s="350">
        <v>15.277730342732699</v>
      </c>
      <c r="BC55" s="375">
        <v>1.00714937073713</v>
      </c>
      <c r="BD55" s="375">
        <v>6.6310307153594594E-2</v>
      </c>
      <c r="BE55" s="467">
        <v>0.29844220576303099</v>
      </c>
      <c r="BF55" s="468"/>
      <c r="BG55" s="843">
        <v>38.152799999999999</v>
      </c>
      <c r="BH55" s="843">
        <v>28.906099999999999</v>
      </c>
      <c r="BI55" s="843">
        <v>28.3917</v>
      </c>
      <c r="BJ55" s="843">
        <v>4.5494000000000003</v>
      </c>
      <c r="BK55" s="373"/>
      <c r="BL55" s="372" t="s">
        <v>587</v>
      </c>
      <c r="BM55" s="372" t="s">
        <v>588</v>
      </c>
      <c r="BN55" s="372" t="s">
        <v>589</v>
      </c>
      <c r="BO55" s="372" t="s">
        <v>590</v>
      </c>
      <c r="BP55" s="372" t="s">
        <v>591</v>
      </c>
      <c r="BQ55" s="373"/>
      <c r="BR55" s="354" t="s">
        <v>436</v>
      </c>
    </row>
    <row r="56" spans="1:70" s="107" customFormat="1" x14ac:dyDescent="0.25">
      <c r="A56" s="345" t="s">
        <v>592</v>
      </c>
      <c r="B56" s="373"/>
      <c r="C56" s="719">
        <v>45793</v>
      </c>
      <c r="D56" s="373"/>
      <c r="E56" s="346">
        <v>2162.4899999999998</v>
      </c>
      <c r="F56" s="373"/>
      <c r="G56" s="347">
        <v>10.652799999999999</v>
      </c>
      <c r="H56" s="374"/>
      <c r="I56" s="348">
        <v>-6.6E-3</v>
      </c>
      <c r="J56" s="348">
        <v>-0.68149999999999999</v>
      </c>
      <c r="K56" s="348">
        <v>-0.80179999999999996</v>
      </c>
      <c r="L56" s="348">
        <v>7.2843999999999998</v>
      </c>
      <c r="M56" s="348">
        <v>7.4401999999999999</v>
      </c>
      <c r="N56" s="350">
        <v>2.9245999999999999</v>
      </c>
      <c r="O56" s="348" t="s">
        <v>430</v>
      </c>
      <c r="P56" s="348" t="s">
        <v>430</v>
      </c>
      <c r="Q56" s="348" t="s">
        <v>430</v>
      </c>
      <c r="R56" s="348" t="s">
        <v>430</v>
      </c>
      <c r="S56" s="348">
        <v>3.1858</v>
      </c>
      <c r="T56" s="348">
        <v>16.236000000000001</v>
      </c>
      <c r="U56" s="348">
        <v>2.5399999999999999E-2</v>
      </c>
      <c r="V56" s="348">
        <v>4.7411000000000003</v>
      </c>
      <c r="W56" s="348">
        <v>-1.0550999999999999</v>
      </c>
      <c r="X56" s="348">
        <v>4.9053000000000004</v>
      </c>
      <c r="Y56" s="374"/>
      <c r="Z56" s="346">
        <v>9</v>
      </c>
      <c r="AA56" s="346">
        <v>10</v>
      </c>
      <c r="AB56" s="346">
        <v>10</v>
      </c>
      <c r="AC56" s="346">
        <v>11</v>
      </c>
      <c r="AD56" s="346">
        <v>16</v>
      </c>
      <c r="AE56" s="346">
        <v>12</v>
      </c>
      <c r="AF56" s="346" t="s">
        <v>430</v>
      </c>
      <c r="AG56" s="346" t="s">
        <v>430</v>
      </c>
      <c r="AH56" s="346" t="s">
        <v>430</v>
      </c>
      <c r="AI56" s="346" t="s">
        <v>430</v>
      </c>
      <c r="AJ56" s="346">
        <v>8</v>
      </c>
      <c r="AK56" s="346">
        <v>15</v>
      </c>
      <c r="AL56" s="346">
        <v>16</v>
      </c>
      <c r="AM56" s="346">
        <v>13</v>
      </c>
      <c r="AN56" s="346">
        <v>3</v>
      </c>
      <c r="AO56" s="373"/>
      <c r="AP56" s="348" t="s">
        <v>430</v>
      </c>
      <c r="AQ56" s="348" t="s">
        <v>430</v>
      </c>
      <c r="AR56" s="348" t="s">
        <v>430</v>
      </c>
      <c r="AS56" s="348" t="s">
        <v>430</v>
      </c>
      <c r="AT56" s="348">
        <v>6.86</v>
      </c>
      <c r="AU56" s="351"/>
      <c r="AV56" s="346" t="s">
        <v>430</v>
      </c>
      <c r="AW56" s="346" t="s">
        <v>430</v>
      </c>
      <c r="AX56" s="346" t="s">
        <v>430</v>
      </c>
      <c r="AY56" s="346" t="s">
        <v>430</v>
      </c>
      <c r="AZ56" s="346">
        <v>14</v>
      </c>
      <c r="BA56" s="348"/>
      <c r="BB56" s="350">
        <v>10.302696214147099</v>
      </c>
      <c r="BC56" s="375">
        <v>0.85365444329473295</v>
      </c>
      <c r="BD56" s="375">
        <v>-1.33947246842064E-2</v>
      </c>
      <c r="BE56" s="467">
        <v>0.10148407312476999</v>
      </c>
      <c r="BF56" s="468"/>
      <c r="BG56" s="843">
        <v>37.061799999999998</v>
      </c>
      <c r="BH56" s="843">
        <v>28.539899999999999</v>
      </c>
      <c r="BI56" s="843">
        <v>28.7529</v>
      </c>
      <c r="BJ56" s="843">
        <v>5.6454000000000004</v>
      </c>
      <c r="BK56" s="373"/>
      <c r="BL56" s="372" t="s">
        <v>593</v>
      </c>
      <c r="BM56" s="372" t="s">
        <v>594</v>
      </c>
      <c r="BN56" s="372" t="s">
        <v>595</v>
      </c>
      <c r="BO56" s="372" t="s">
        <v>596</v>
      </c>
      <c r="BP56" s="372" t="s">
        <v>597</v>
      </c>
      <c r="BQ56" s="373"/>
      <c r="BR56" s="354" t="s">
        <v>476</v>
      </c>
    </row>
    <row r="57" spans="1:70" s="107" customFormat="1" x14ac:dyDescent="0.25">
      <c r="A57" s="345" t="s">
        <v>598</v>
      </c>
      <c r="B57" s="373"/>
      <c r="C57" s="719">
        <v>45715</v>
      </c>
      <c r="D57" s="373"/>
      <c r="E57" s="346">
        <v>1636.36</v>
      </c>
      <c r="F57" s="373"/>
      <c r="G57" s="347">
        <v>12.246</v>
      </c>
      <c r="H57" s="374"/>
      <c r="I57" s="348">
        <v>-0.106</v>
      </c>
      <c r="J57" s="348">
        <v>-0.22</v>
      </c>
      <c r="K57" s="348">
        <v>-0.86619999999999997</v>
      </c>
      <c r="L57" s="348">
        <v>8.1419999999999995</v>
      </c>
      <c r="M57" s="348">
        <v>13.884499999999999</v>
      </c>
      <c r="N57" s="350">
        <v>9.8887</v>
      </c>
      <c r="O57" s="348" t="s">
        <v>430</v>
      </c>
      <c r="P57" s="348" t="s">
        <v>430</v>
      </c>
      <c r="Q57" s="348" t="s">
        <v>430</v>
      </c>
      <c r="R57" s="348" t="s">
        <v>430</v>
      </c>
      <c r="S57" s="348">
        <v>2.4598</v>
      </c>
      <c r="T57" s="348">
        <v>21.8993</v>
      </c>
      <c r="U57" s="348">
        <v>6.5518000000000001</v>
      </c>
      <c r="V57" s="348">
        <v>12.482799999999999</v>
      </c>
      <c r="W57" s="348">
        <v>-1.1223000000000001</v>
      </c>
      <c r="X57" s="348">
        <v>14.117800000000001</v>
      </c>
      <c r="Y57" s="374"/>
      <c r="Z57" s="346">
        <v>12</v>
      </c>
      <c r="AA57" s="346">
        <v>5</v>
      </c>
      <c r="AB57" s="346">
        <v>11</v>
      </c>
      <c r="AC57" s="346">
        <v>9</v>
      </c>
      <c r="AD57" s="346">
        <v>5</v>
      </c>
      <c r="AE57" s="346">
        <v>6</v>
      </c>
      <c r="AF57" s="346" t="s">
        <v>430</v>
      </c>
      <c r="AG57" s="346" t="s">
        <v>430</v>
      </c>
      <c r="AH57" s="346" t="s">
        <v>430</v>
      </c>
      <c r="AI57" s="346" t="s">
        <v>430</v>
      </c>
      <c r="AJ57" s="346">
        <v>11</v>
      </c>
      <c r="AK57" s="346">
        <v>6</v>
      </c>
      <c r="AL57" s="346">
        <v>8</v>
      </c>
      <c r="AM57" s="346">
        <v>5</v>
      </c>
      <c r="AN57" s="346">
        <v>5</v>
      </c>
      <c r="AO57" s="373"/>
      <c r="AP57" s="348" t="s">
        <v>430</v>
      </c>
      <c r="AQ57" s="348" t="s">
        <v>430</v>
      </c>
      <c r="AR57" s="348" t="s">
        <v>430</v>
      </c>
      <c r="AS57" s="348" t="s">
        <v>430</v>
      </c>
      <c r="AT57" s="348">
        <v>15.47</v>
      </c>
      <c r="AU57" s="351"/>
      <c r="AV57" s="346" t="s">
        <v>430</v>
      </c>
      <c r="AW57" s="346" t="s">
        <v>430</v>
      </c>
      <c r="AX57" s="346" t="s">
        <v>430</v>
      </c>
      <c r="AY57" s="346" t="s">
        <v>430</v>
      </c>
      <c r="AZ57" s="346">
        <v>7</v>
      </c>
      <c r="BA57" s="348"/>
      <c r="BB57" s="350">
        <v>13.260899094993199</v>
      </c>
      <c r="BC57" s="375">
        <v>0.90452022705909796</v>
      </c>
      <c r="BD57" s="375">
        <v>5.6922739428424497E-2</v>
      </c>
      <c r="BE57" s="467">
        <v>0.18749562713898699</v>
      </c>
      <c r="BF57" s="468"/>
      <c r="BG57" s="843">
        <v>35.297199999999997</v>
      </c>
      <c r="BH57" s="843">
        <v>26.506799999999998</v>
      </c>
      <c r="BI57" s="843">
        <v>34.519300000000001</v>
      </c>
      <c r="BJ57" s="843">
        <v>3.6766999999999999</v>
      </c>
      <c r="BK57" s="373"/>
      <c r="BL57" s="372" t="s">
        <v>599</v>
      </c>
      <c r="BM57" s="372" t="s">
        <v>600</v>
      </c>
      <c r="BN57" s="372" t="s">
        <v>601</v>
      </c>
      <c r="BO57" s="372" t="s">
        <v>602</v>
      </c>
      <c r="BP57" s="372" t="s">
        <v>603</v>
      </c>
      <c r="BQ57" s="373"/>
      <c r="BR57" s="354" t="s">
        <v>604</v>
      </c>
    </row>
    <row r="58" spans="1:70" s="107" customFormat="1" x14ac:dyDescent="0.25">
      <c r="A58" s="345" t="s">
        <v>605</v>
      </c>
      <c r="B58" s="373"/>
      <c r="C58" s="719">
        <v>44914</v>
      </c>
      <c r="D58" s="373"/>
      <c r="E58" s="346">
        <v>1546.93</v>
      </c>
      <c r="F58" s="373"/>
      <c r="G58" s="347">
        <v>17.600000000000001</v>
      </c>
      <c r="H58" s="374"/>
      <c r="I58" s="348">
        <v>0</v>
      </c>
      <c r="J58" s="348">
        <v>-0.90090000000000003</v>
      </c>
      <c r="K58" s="348">
        <v>-0.33979999999999999</v>
      </c>
      <c r="L58" s="348">
        <v>8.9783000000000008</v>
      </c>
      <c r="M58" s="348">
        <v>13.1105</v>
      </c>
      <c r="N58" s="350">
        <v>10.344799999999999</v>
      </c>
      <c r="O58" s="348">
        <v>4.3926999999999996</v>
      </c>
      <c r="P58" s="348">
        <v>13.4206</v>
      </c>
      <c r="Q58" s="348" t="s">
        <v>430</v>
      </c>
      <c r="R58" s="348" t="s">
        <v>430</v>
      </c>
      <c r="S58" s="348">
        <v>3.8348</v>
      </c>
      <c r="T58" s="348">
        <v>21.883700000000001</v>
      </c>
      <c r="U58" s="348">
        <v>8.3743999999999996</v>
      </c>
      <c r="V58" s="348">
        <v>12.244899999999999</v>
      </c>
      <c r="W58" s="348">
        <v>-1.8405</v>
      </c>
      <c r="X58" s="348">
        <v>16.3705</v>
      </c>
      <c r="Y58" s="374"/>
      <c r="Z58" s="346">
        <v>8</v>
      </c>
      <c r="AA58" s="346">
        <v>12</v>
      </c>
      <c r="AB58" s="346">
        <v>5</v>
      </c>
      <c r="AC58" s="346">
        <v>5</v>
      </c>
      <c r="AD58" s="346">
        <v>7</v>
      </c>
      <c r="AE58" s="346">
        <v>5</v>
      </c>
      <c r="AF58" s="346">
        <v>2</v>
      </c>
      <c r="AG58" s="346">
        <v>4</v>
      </c>
      <c r="AH58" s="346" t="s">
        <v>430</v>
      </c>
      <c r="AI58" s="346" t="s">
        <v>430</v>
      </c>
      <c r="AJ58" s="346">
        <v>5</v>
      </c>
      <c r="AK58" s="346">
        <v>7</v>
      </c>
      <c r="AL58" s="346">
        <v>5</v>
      </c>
      <c r="AM58" s="346">
        <v>6</v>
      </c>
      <c r="AN58" s="346">
        <v>12</v>
      </c>
      <c r="AO58" s="373"/>
      <c r="AP58" s="348" t="s">
        <v>430</v>
      </c>
      <c r="AQ58" s="348" t="s">
        <v>430</v>
      </c>
      <c r="AR58" s="348" t="s">
        <v>430</v>
      </c>
      <c r="AS58" s="348">
        <v>11.24</v>
      </c>
      <c r="AT58" s="348">
        <v>16.97</v>
      </c>
      <c r="AU58" s="351"/>
      <c r="AV58" s="346" t="s">
        <v>430</v>
      </c>
      <c r="AW58" s="346" t="s">
        <v>430</v>
      </c>
      <c r="AX58" s="346" t="s">
        <v>430</v>
      </c>
      <c r="AY58" s="346">
        <v>4</v>
      </c>
      <c r="AZ58" s="346">
        <v>4</v>
      </c>
      <c r="BA58" s="348"/>
      <c r="BB58" s="350">
        <v>13.3606715125878</v>
      </c>
      <c r="BC58" s="375">
        <v>0.90740760848539903</v>
      </c>
      <c r="BD58" s="375">
        <v>6.0547349054632001E-2</v>
      </c>
      <c r="BE58" s="467">
        <v>0.16509681244681301</v>
      </c>
      <c r="BF58" s="468"/>
      <c r="BG58" s="843">
        <v>35.113700000000001</v>
      </c>
      <c r="BH58" s="843">
        <v>30.116599999999998</v>
      </c>
      <c r="BI58" s="843">
        <v>32.438800000000001</v>
      </c>
      <c r="BJ58" s="843">
        <v>2.3309000000000002</v>
      </c>
      <c r="BK58" s="373"/>
      <c r="BL58" s="372" t="s">
        <v>606</v>
      </c>
      <c r="BM58" s="372" t="s">
        <v>607</v>
      </c>
      <c r="BN58" s="372" t="s">
        <v>608</v>
      </c>
      <c r="BO58" s="372" t="s">
        <v>609</v>
      </c>
      <c r="BP58" s="372" t="s">
        <v>553</v>
      </c>
      <c r="BQ58" s="373"/>
      <c r="BR58" s="354" t="s">
        <v>548</v>
      </c>
    </row>
    <row r="59" spans="1:70" s="107" customFormat="1" x14ac:dyDescent="0.25">
      <c r="A59" s="345" t="s">
        <v>610</v>
      </c>
      <c r="B59" s="373"/>
      <c r="C59" s="719">
        <v>43601</v>
      </c>
      <c r="D59" s="373"/>
      <c r="E59" s="346">
        <v>1525.39</v>
      </c>
      <c r="F59" s="373"/>
      <c r="G59" s="347">
        <v>26.250299999999999</v>
      </c>
      <c r="H59" s="374"/>
      <c r="I59" s="348">
        <v>-0.1343</v>
      </c>
      <c r="J59" s="348">
        <v>-0.32119999999999999</v>
      </c>
      <c r="K59" s="348">
        <v>-0.16389999999999999</v>
      </c>
      <c r="L59" s="348">
        <v>8.5498999999999992</v>
      </c>
      <c r="M59" s="348">
        <v>14.0722</v>
      </c>
      <c r="N59" s="350">
        <v>11.5022</v>
      </c>
      <c r="O59" s="348">
        <v>2.8782999999999999</v>
      </c>
      <c r="P59" s="348">
        <v>15.2369</v>
      </c>
      <c r="Q59" s="348">
        <v>12.446999999999999</v>
      </c>
      <c r="R59" s="348" t="s">
        <v>430</v>
      </c>
      <c r="S59" s="348">
        <v>2.6705999999999999</v>
      </c>
      <c r="T59" s="348">
        <v>23.051400000000001</v>
      </c>
      <c r="U59" s="348">
        <v>8.8389000000000006</v>
      </c>
      <c r="V59" s="348">
        <v>14.7499</v>
      </c>
      <c r="W59" s="348">
        <v>-1.4536</v>
      </c>
      <c r="X59" s="348">
        <v>14.0806</v>
      </c>
      <c r="Y59" s="374"/>
      <c r="Z59" s="346">
        <v>15</v>
      </c>
      <c r="AA59" s="346">
        <v>6</v>
      </c>
      <c r="AB59" s="346">
        <v>4</v>
      </c>
      <c r="AC59" s="346">
        <v>8</v>
      </c>
      <c r="AD59" s="346">
        <v>4</v>
      </c>
      <c r="AE59" s="346">
        <v>4</v>
      </c>
      <c r="AF59" s="346">
        <v>6</v>
      </c>
      <c r="AG59" s="346">
        <v>3</v>
      </c>
      <c r="AH59" s="346">
        <v>1</v>
      </c>
      <c r="AI59" s="346" t="s">
        <v>430</v>
      </c>
      <c r="AJ59" s="346">
        <v>10</v>
      </c>
      <c r="AK59" s="346">
        <v>5</v>
      </c>
      <c r="AL59" s="346">
        <v>4</v>
      </c>
      <c r="AM59" s="346">
        <v>3</v>
      </c>
      <c r="AN59" s="346">
        <v>9</v>
      </c>
      <c r="AO59" s="373"/>
      <c r="AP59" s="348" t="s">
        <v>430</v>
      </c>
      <c r="AQ59" s="348">
        <v>15.43</v>
      </c>
      <c r="AR59" s="348">
        <v>15.27</v>
      </c>
      <c r="AS59" s="348">
        <v>10.91</v>
      </c>
      <c r="AT59" s="348">
        <v>18.43</v>
      </c>
      <c r="AU59" s="351"/>
      <c r="AV59" s="346" t="s">
        <v>430</v>
      </c>
      <c r="AW59" s="346">
        <v>3</v>
      </c>
      <c r="AX59" s="346">
        <v>1</v>
      </c>
      <c r="AY59" s="346">
        <v>5</v>
      </c>
      <c r="AZ59" s="346">
        <v>3</v>
      </c>
      <c r="BA59" s="348"/>
      <c r="BB59" s="350">
        <v>15.606970106419199</v>
      </c>
      <c r="BC59" s="375">
        <v>1.06653864802014</v>
      </c>
      <c r="BD59" s="375">
        <v>6.1446333661664902E-2</v>
      </c>
      <c r="BE59" s="467">
        <v>0.202222294187204</v>
      </c>
      <c r="BF59" s="468"/>
      <c r="BG59" s="843">
        <v>44.470799999999997</v>
      </c>
      <c r="BH59" s="843">
        <v>24.326499999999999</v>
      </c>
      <c r="BI59" s="843">
        <v>26.7789</v>
      </c>
      <c r="BJ59" s="843">
        <v>4.4238</v>
      </c>
      <c r="BK59" s="373"/>
      <c r="BL59" s="372" t="s">
        <v>611</v>
      </c>
      <c r="BM59" s="372" t="s">
        <v>612</v>
      </c>
      <c r="BN59" s="372" t="s">
        <v>613</v>
      </c>
      <c r="BO59" s="372" t="s">
        <v>614</v>
      </c>
      <c r="BP59" s="372" t="s">
        <v>615</v>
      </c>
      <c r="BQ59" s="373"/>
      <c r="BR59" s="354" t="s">
        <v>616</v>
      </c>
    </row>
    <row r="60" spans="1:70" s="107" customFormat="1" x14ac:dyDescent="0.25">
      <c r="A60" s="345" t="s">
        <v>617</v>
      </c>
      <c r="B60" s="373"/>
      <c r="C60" s="719">
        <v>45642</v>
      </c>
      <c r="D60" s="373"/>
      <c r="E60" s="346">
        <v>1543.28</v>
      </c>
      <c r="F60" s="373"/>
      <c r="G60" s="347">
        <v>12.220599999999999</v>
      </c>
      <c r="H60" s="374"/>
      <c r="I60" s="348">
        <v>0.18029999999999999</v>
      </c>
      <c r="J60" s="348">
        <v>0.33750000000000002</v>
      </c>
      <c r="K60" s="348">
        <v>1.6757</v>
      </c>
      <c r="L60" s="348">
        <v>11.361599999999999</v>
      </c>
      <c r="M60" s="348">
        <v>20.399999999999999</v>
      </c>
      <c r="N60" s="350">
        <v>17.0623</v>
      </c>
      <c r="O60" s="348" t="s">
        <v>430</v>
      </c>
      <c r="P60" s="348" t="s">
        <v>430</v>
      </c>
      <c r="Q60" s="348" t="s">
        <v>430</v>
      </c>
      <c r="R60" s="348" t="s">
        <v>430</v>
      </c>
      <c r="S60" s="348">
        <v>6.0972999999999997</v>
      </c>
      <c r="T60" s="348">
        <v>29.460999999999999</v>
      </c>
      <c r="U60" s="348">
        <v>14.889799999999999</v>
      </c>
      <c r="V60" s="348">
        <v>19.23</v>
      </c>
      <c r="W60" s="348">
        <v>-1.2324999999999999</v>
      </c>
      <c r="X60" s="348">
        <v>12.2585</v>
      </c>
      <c r="Y60" s="374"/>
      <c r="Z60" s="346">
        <v>1</v>
      </c>
      <c r="AA60" s="346">
        <v>4</v>
      </c>
      <c r="AB60" s="346">
        <v>2</v>
      </c>
      <c r="AC60" s="346">
        <v>2</v>
      </c>
      <c r="AD60" s="346">
        <v>1</v>
      </c>
      <c r="AE60" s="346">
        <v>2</v>
      </c>
      <c r="AF60" s="346" t="s">
        <v>430</v>
      </c>
      <c r="AG60" s="346" t="s">
        <v>430</v>
      </c>
      <c r="AH60" s="346" t="s">
        <v>430</v>
      </c>
      <c r="AI60" s="346" t="s">
        <v>430</v>
      </c>
      <c r="AJ60" s="346">
        <v>1</v>
      </c>
      <c r="AK60" s="346">
        <v>1</v>
      </c>
      <c r="AL60" s="346">
        <v>1</v>
      </c>
      <c r="AM60" s="346">
        <v>2</v>
      </c>
      <c r="AN60" s="346">
        <v>6</v>
      </c>
      <c r="AO60" s="373"/>
      <c r="AP60" s="348" t="s">
        <v>430</v>
      </c>
      <c r="AQ60" s="348" t="s">
        <v>430</v>
      </c>
      <c r="AR60" s="348" t="s">
        <v>430</v>
      </c>
      <c r="AS60" s="348" t="s">
        <v>430</v>
      </c>
      <c r="AT60" s="348">
        <v>27.13</v>
      </c>
      <c r="AU60" s="351"/>
      <c r="AV60" s="346" t="s">
        <v>430</v>
      </c>
      <c r="AW60" s="346" t="s">
        <v>430</v>
      </c>
      <c r="AX60" s="346" t="s">
        <v>430</v>
      </c>
      <c r="AY60" s="346" t="s">
        <v>430</v>
      </c>
      <c r="AZ60" s="346">
        <v>2</v>
      </c>
      <c r="BA60" s="348"/>
      <c r="BB60" s="350">
        <v>16.2219094208454</v>
      </c>
      <c r="BC60" s="375">
        <v>1.0608908625749001</v>
      </c>
      <c r="BD60" s="375">
        <v>5.62012725932012E-2</v>
      </c>
      <c r="BE60" s="467">
        <v>0.83018402446591499</v>
      </c>
      <c r="BF60" s="468"/>
      <c r="BG60" s="843">
        <v>28.03</v>
      </c>
      <c r="BH60" s="843">
        <v>27.633199999999999</v>
      </c>
      <c r="BI60" s="843">
        <v>34.929299999999998</v>
      </c>
      <c r="BJ60" s="843">
        <v>9.4075000000000006</v>
      </c>
      <c r="BK60" s="373"/>
      <c r="BL60" s="372" t="s">
        <v>618</v>
      </c>
      <c r="BM60" s="372" t="s">
        <v>619</v>
      </c>
      <c r="BN60" s="372" t="s">
        <v>620</v>
      </c>
      <c r="BO60" s="372" t="s">
        <v>621</v>
      </c>
      <c r="BP60" s="372" t="s">
        <v>622</v>
      </c>
      <c r="BQ60" s="373"/>
      <c r="BR60" s="354" t="s">
        <v>443</v>
      </c>
    </row>
    <row r="61" spans="1:70" s="107" customFormat="1" x14ac:dyDescent="0.25">
      <c r="A61" s="345" t="s">
        <v>623</v>
      </c>
      <c r="B61" s="373"/>
      <c r="C61" s="719">
        <v>44988</v>
      </c>
      <c r="D61" s="373"/>
      <c r="E61" s="346">
        <v>1339.27</v>
      </c>
      <c r="F61" s="373"/>
      <c r="G61" s="347">
        <v>19.84</v>
      </c>
      <c r="H61" s="374"/>
      <c r="I61" s="348">
        <v>-0.25140000000000001</v>
      </c>
      <c r="J61" s="348">
        <v>-0.65100000000000002</v>
      </c>
      <c r="K61" s="348">
        <v>-0.998</v>
      </c>
      <c r="L61" s="348">
        <v>6.9542000000000002</v>
      </c>
      <c r="M61" s="348">
        <v>12.1538</v>
      </c>
      <c r="N61" s="350">
        <v>11.900700000000001</v>
      </c>
      <c r="O61" s="348">
        <v>4.1510999999999996</v>
      </c>
      <c r="P61" s="348">
        <v>16.076499999999999</v>
      </c>
      <c r="Q61" s="348" t="s">
        <v>430</v>
      </c>
      <c r="R61" s="348" t="s">
        <v>430</v>
      </c>
      <c r="S61" s="348">
        <v>1.6393</v>
      </c>
      <c r="T61" s="348">
        <v>18.944800000000001</v>
      </c>
      <c r="U61" s="348">
        <v>6.2667000000000002</v>
      </c>
      <c r="V61" s="348">
        <v>13.5661</v>
      </c>
      <c r="W61" s="348">
        <v>-1.4896</v>
      </c>
      <c r="X61" s="348">
        <v>21.446300000000001</v>
      </c>
      <c r="Y61" s="374"/>
      <c r="Z61" s="346">
        <v>17</v>
      </c>
      <c r="AA61" s="346">
        <v>8</v>
      </c>
      <c r="AB61" s="346">
        <v>13</v>
      </c>
      <c r="AC61" s="346">
        <v>12</v>
      </c>
      <c r="AD61" s="346">
        <v>10</v>
      </c>
      <c r="AE61" s="346">
        <v>3</v>
      </c>
      <c r="AF61" s="346">
        <v>3</v>
      </c>
      <c r="AG61" s="346">
        <v>1</v>
      </c>
      <c r="AH61" s="346" t="s">
        <v>430</v>
      </c>
      <c r="AI61" s="346" t="s">
        <v>430</v>
      </c>
      <c r="AJ61" s="346">
        <v>14</v>
      </c>
      <c r="AK61" s="346">
        <v>10</v>
      </c>
      <c r="AL61" s="346">
        <v>9</v>
      </c>
      <c r="AM61" s="346">
        <v>4</v>
      </c>
      <c r="AN61" s="346">
        <v>10</v>
      </c>
      <c r="AO61" s="373"/>
      <c r="AP61" s="348" t="s">
        <v>430</v>
      </c>
      <c r="AQ61" s="348" t="s">
        <v>430</v>
      </c>
      <c r="AR61" s="348" t="s">
        <v>430</v>
      </c>
      <c r="AS61" s="348">
        <v>11.47</v>
      </c>
      <c r="AT61" s="348">
        <v>14.28</v>
      </c>
      <c r="AU61" s="351"/>
      <c r="AV61" s="346" t="s">
        <v>430</v>
      </c>
      <c r="AW61" s="346" t="s">
        <v>430</v>
      </c>
      <c r="AX61" s="346" t="s">
        <v>430</v>
      </c>
      <c r="AY61" s="346">
        <v>3</v>
      </c>
      <c r="AZ61" s="346">
        <v>9</v>
      </c>
      <c r="BA61" s="348"/>
      <c r="BB61" s="350">
        <v>14.410170978495801</v>
      </c>
      <c r="BC61" s="375">
        <v>0.98237766296747098</v>
      </c>
      <c r="BD61" s="375">
        <v>7.0619608538875306E-2</v>
      </c>
      <c r="BE61" s="467">
        <v>0.320588759196345</v>
      </c>
      <c r="BF61" s="468"/>
      <c r="BG61" s="843">
        <v>33.241500000000002</v>
      </c>
      <c r="BH61" s="843">
        <v>31.119499999999999</v>
      </c>
      <c r="BI61" s="843">
        <v>29.1221</v>
      </c>
      <c r="BJ61" s="843">
        <v>6.5168999999999997</v>
      </c>
      <c r="BK61" s="373"/>
      <c r="BL61" s="372" t="s">
        <v>624</v>
      </c>
      <c r="BM61" s="372" t="s">
        <v>625</v>
      </c>
      <c r="BN61" s="372" t="s">
        <v>626</v>
      </c>
      <c r="BO61" s="372" t="s">
        <v>627</v>
      </c>
      <c r="BP61" s="372" t="s">
        <v>628</v>
      </c>
      <c r="BQ61" s="373"/>
      <c r="BR61" s="354" t="s">
        <v>476</v>
      </c>
    </row>
    <row r="62" spans="1:70" s="107" customFormat="1" x14ac:dyDescent="0.25">
      <c r="A62" s="345" t="s">
        <v>629</v>
      </c>
      <c r="B62" s="373"/>
      <c r="C62" s="719">
        <v>45859</v>
      </c>
      <c r="D62" s="373"/>
      <c r="E62" s="346">
        <v>838.91</v>
      </c>
      <c r="F62" s="373"/>
      <c r="G62" s="347">
        <v>11.96</v>
      </c>
      <c r="H62" s="374"/>
      <c r="I62" s="348">
        <v>8.3699999999999997E-2</v>
      </c>
      <c r="J62" s="348">
        <v>0.41980000000000001</v>
      </c>
      <c r="K62" s="348">
        <v>1.4419</v>
      </c>
      <c r="L62" s="348">
        <v>11.5672</v>
      </c>
      <c r="M62" s="348">
        <v>19.600000000000001</v>
      </c>
      <c r="N62" s="350">
        <v>17.8325</v>
      </c>
      <c r="O62" s="348" t="s">
        <v>430</v>
      </c>
      <c r="P62" s="348" t="s">
        <v>430</v>
      </c>
      <c r="Q62" s="348" t="s">
        <v>430</v>
      </c>
      <c r="R62" s="348" t="s">
        <v>430</v>
      </c>
      <c r="S62" s="348">
        <v>5.9344999999999999</v>
      </c>
      <c r="T62" s="348">
        <v>28.879300000000001</v>
      </c>
      <c r="U62" s="348">
        <v>14.2311</v>
      </c>
      <c r="V62" s="348">
        <v>20.201000000000001</v>
      </c>
      <c r="W62" s="348">
        <v>-1.0752999999999999</v>
      </c>
      <c r="X62" s="348">
        <v>17.004200000000001</v>
      </c>
      <c r="Y62" s="374"/>
      <c r="Z62" s="346">
        <v>3</v>
      </c>
      <c r="AA62" s="346">
        <v>3</v>
      </c>
      <c r="AB62" s="346">
        <v>3</v>
      </c>
      <c r="AC62" s="346">
        <v>1</v>
      </c>
      <c r="AD62" s="346">
        <v>2</v>
      </c>
      <c r="AE62" s="346">
        <v>1</v>
      </c>
      <c r="AF62" s="346" t="s">
        <v>430</v>
      </c>
      <c r="AG62" s="346" t="s">
        <v>430</v>
      </c>
      <c r="AH62" s="346" t="s">
        <v>430</v>
      </c>
      <c r="AI62" s="346" t="s">
        <v>430</v>
      </c>
      <c r="AJ62" s="346">
        <v>2</v>
      </c>
      <c r="AK62" s="346">
        <v>2</v>
      </c>
      <c r="AL62" s="346">
        <v>2</v>
      </c>
      <c r="AM62" s="346">
        <v>1</v>
      </c>
      <c r="AN62" s="346">
        <v>4</v>
      </c>
      <c r="AO62" s="373"/>
      <c r="AP62" s="348" t="s">
        <v>430</v>
      </c>
      <c r="AQ62" s="348" t="s">
        <v>430</v>
      </c>
      <c r="AR62" s="348" t="s">
        <v>430</v>
      </c>
      <c r="AS62" s="348" t="s">
        <v>430</v>
      </c>
      <c r="AT62" s="348">
        <v>27.75</v>
      </c>
      <c r="AU62" s="351"/>
      <c r="AV62" s="346" t="s">
        <v>430</v>
      </c>
      <c r="AW62" s="346" t="s">
        <v>430</v>
      </c>
      <c r="AX62" s="346" t="s">
        <v>430</v>
      </c>
      <c r="AY62" s="346" t="s">
        <v>430</v>
      </c>
      <c r="AZ62" s="346">
        <v>1</v>
      </c>
      <c r="BA62" s="348"/>
      <c r="BB62" s="350">
        <v>11.1963573543343</v>
      </c>
      <c r="BC62" s="375">
        <v>0.88087732255959506</v>
      </c>
      <c r="BD62" s="375">
        <v>9.5132298993452796E-2</v>
      </c>
      <c r="BE62" s="467">
        <v>1.0202927472413801</v>
      </c>
      <c r="BF62" s="468"/>
      <c r="BG62" s="843">
        <v>32.629199999999997</v>
      </c>
      <c r="BH62" s="843">
        <v>33.928600000000003</v>
      </c>
      <c r="BI62" s="843">
        <v>29.7118</v>
      </c>
      <c r="BJ62" s="843">
        <v>3.7303999999999999</v>
      </c>
      <c r="BK62" s="373"/>
      <c r="BL62" s="372" t="s">
        <v>630</v>
      </c>
      <c r="BM62" s="372" t="s">
        <v>631</v>
      </c>
      <c r="BN62" s="372" t="s">
        <v>632</v>
      </c>
      <c r="BO62" s="372" t="s">
        <v>633</v>
      </c>
      <c r="BP62" s="372" t="s">
        <v>634</v>
      </c>
      <c r="BQ62" s="373"/>
      <c r="BR62" s="354" t="s">
        <v>604</v>
      </c>
    </row>
    <row r="63" spans="1:70" s="107" customFormat="1" x14ac:dyDescent="0.25">
      <c r="A63" s="345" t="s">
        <v>635</v>
      </c>
      <c r="B63" s="373"/>
      <c r="C63" s="719">
        <v>45545</v>
      </c>
      <c r="D63" s="373"/>
      <c r="E63" s="346">
        <v>467.697</v>
      </c>
      <c r="F63" s="373"/>
      <c r="G63" s="347">
        <v>10.65</v>
      </c>
      <c r="H63" s="374"/>
      <c r="I63" s="348">
        <v>-9.3799999999999994E-2</v>
      </c>
      <c r="J63" s="348">
        <v>-0.65300000000000002</v>
      </c>
      <c r="K63" s="348">
        <v>-0.56020000000000003</v>
      </c>
      <c r="L63" s="348">
        <v>9.1189</v>
      </c>
      <c r="M63" s="348">
        <v>12.698399999999999</v>
      </c>
      <c r="N63" s="350">
        <v>6.9276999999999997</v>
      </c>
      <c r="O63" s="348">
        <v>3.1987999999999999</v>
      </c>
      <c r="P63" s="348" t="s">
        <v>430</v>
      </c>
      <c r="Q63" s="348" t="s">
        <v>430</v>
      </c>
      <c r="R63" s="348" t="s">
        <v>430</v>
      </c>
      <c r="S63" s="348">
        <v>4.4118000000000004</v>
      </c>
      <c r="T63" s="348">
        <v>21.436699999999998</v>
      </c>
      <c r="U63" s="348">
        <v>7.3589000000000002</v>
      </c>
      <c r="V63" s="348">
        <v>9.3429000000000002</v>
      </c>
      <c r="W63" s="348">
        <v>-1.3889</v>
      </c>
      <c r="X63" s="348">
        <v>3.1987999999999999</v>
      </c>
      <c r="Y63" s="374"/>
      <c r="Z63" s="346">
        <v>11</v>
      </c>
      <c r="AA63" s="346">
        <v>9</v>
      </c>
      <c r="AB63" s="346">
        <v>7</v>
      </c>
      <c r="AC63" s="346">
        <v>4</v>
      </c>
      <c r="AD63" s="346">
        <v>8</v>
      </c>
      <c r="AE63" s="346">
        <v>9</v>
      </c>
      <c r="AF63" s="346">
        <v>5</v>
      </c>
      <c r="AG63" s="346" t="s">
        <v>430</v>
      </c>
      <c r="AH63" s="346" t="s">
        <v>430</v>
      </c>
      <c r="AI63" s="346" t="s">
        <v>430</v>
      </c>
      <c r="AJ63" s="346">
        <v>4</v>
      </c>
      <c r="AK63" s="346">
        <v>8</v>
      </c>
      <c r="AL63" s="346">
        <v>6</v>
      </c>
      <c r="AM63" s="346">
        <v>8</v>
      </c>
      <c r="AN63" s="346">
        <v>8</v>
      </c>
      <c r="AO63" s="373"/>
      <c r="AP63" s="348" t="s">
        <v>430</v>
      </c>
      <c r="AQ63" s="348" t="s">
        <v>430</v>
      </c>
      <c r="AR63" s="348" t="s">
        <v>430</v>
      </c>
      <c r="AS63" s="348" t="s">
        <v>430</v>
      </c>
      <c r="AT63" s="348">
        <v>15.12</v>
      </c>
      <c r="AU63" s="351"/>
      <c r="AV63" s="346" t="s">
        <v>430</v>
      </c>
      <c r="AW63" s="346" t="s">
        <v>430</v>
      </c>
      <c r="AX63" s="346" t="s">
        <v>430</v>
      </c>
      <c r="AY63" s="346" t="s">
        <v>430</v>
      </c>
      <c r="AZ63" s="346">
        <v>8</v>
      </c>
      <c r="BA63" s="348"/>
      <c r="BB63" s="350">
        <v>13.942305054303199</v>
      </c>
      <c r="BC63" s="375">
        <v>0.91568844440824504</v>
      </c>
      <c r="BD63" s="375">
        <v>-6.5772772035433604E-3</v>
      </c>
      <c r="BE63" s="467">
        <v>0.206462327702503</v>
      </c>
      <c r="BF63" s="468"/>
      <c r="BG63" s="843">
        <v>42.222499999999997</v>
      </c>
      <c r="BH63" s="843">
        <v>27.2759</v>
      </c>
      <c r="BI63" s="843">
        <v>24.860099999999999</v>
      </c>
      <c r="BJ63" s="843">
        <v>5.6414999999999997</v>
      </c>
      <c r="BK63" s="373"/>
      <c r="BL63" s="372" t="s">
        <v>636</v>
      </c>
      <c r="BM63" s="372" t="s">
        <v>637</v>
      </c>
      <c r="BN63" s="372" t="s">
        <v>638</v>
      </c>
      <c r="BO63" s="372" t="s">
        <v>639</v>
      </c>
      <c r="BP63" s="372" t="s">
        <v>640</v>
      </c>
      <c r="BQ63" s="373"/>
      <c r="BR63" s="354" t="s">
        <v>616</v>
      </c>
    </row>
    <row r="64" spans="1:70" s="107" customFormat="1" x14ac:dyDescent="0.25">
      <c r="A64" s="345" t="s">
        <v>641</v>
      </c>
      <c r="B64" s="373"/>
      <c r="C64" s="719">
        <v>45595</v>
      </c>
      <c r="D64" s="373"/>
      <c r="E64" s="346">
        <v>226.96</v>
      </c>
      <c r="F64" s="373"/>
      <c r="G64" s="347">
        <v>9.09</v>
      </c>
      <c r="H64" s="374"/>
      <c r="I64" s="348">
        <v>-0.1099</v>
      </c>
      <c r="J64" s="348">
        <v>1.5642</v>
      </c>
      <c r="K64" s="348">
        <v>2.9445000000000001</v>
      </c>
      <c r="L64" s="348">
        <v>8.7321000000000009</v>
      </c>
      <c r="M64" s="348">
        <v>10.3155</v>
      </c>
      <c r="N64" s="350">
        <v>-2.8845999999999998</v>
      </c>
      <c r="O64" s="348" t="s">
        <v>430</v>
      </c>
      <c r="P64" s="348" t="s">
        <v>430</v>
      </c>
      <c r="Q64" s="348" t="s">
        <v>430</v>
      </c>
      <c r="R64" s="348" t="s">
        <v>430</v>
      </c>
      <c r="S64" s="348">
        <v>4.8442999999999996</v>
      </c>
      <c r="T64" s="348">
        <v>14.628</v>
      </c>
      <c r="U64" s="348">
        <v>2.5958999999999999</v>
      </c>
      <c r="V64" s="348">
        <v>-0.1099</v>
      </c>
      <c r="W64" s="348">
        <v>0.88790000000000002</v>
      </c>
      <c r="X64" s="348">
        <v>-4.9923999999999999</v>
      </c>
      <c r="Y64" s="374"/>
      <c r="Z64" s="346">
        <v>13</v>
      </c>
      <c r="AA64" s="346">
        <v>1</v>
      </c>
      <c r="AB64" s="346">
        <v>1</v>
      </c>
      <c r="AC64" s="346">
        <v>6</v>
      </c>
      <c r="AD64" s="346">
        <v>11</v>
      </c>
      <c r="AE64" s="346">
        <v>17</v>
      </c>
      <c r="AF64" s="346" t="s">
        <v>430</v>
      </c>
      <c r="AG64" s="346" t="s">
        <v>430</v>
      </c>
      <c r="AH64" s="346" t="s">
        <v>430</v>
      </c>
      <c r="AI64" s="346" t="s">
        <v>430</v>
      </c>
      <c r="AJ64" s="346">
        <v>3</v>
      </c>
      <c r="AK64" s="346">
        <v>17</v>
      </c>
      <c r="AL64" s="346">
        <v>12</v>
      </c>
      <c r="AM64" s="346">
        <v>17</v>
      </c>
      <c r="AN64" s="346">
        <v>1</v>
      </c>
      <c r="AO64" s="373"/>
      <c r="AP64" s="348" t="s">
        <v>430</v>
      </c>
      <c r="AQ64" s="348" t="s">
        <v>430</v>
      </c>
      <c r="AR64" s="348" t="s">
        <v>430</v>
      </c>
      <c r="AS64" s="348" t="s">
        <v>430</v>
      </c>
      <c r="AT64" s="348">
        <v>10.56</v>
      </c>
      <c r="AU64" s="351"/>
      <c r="AV64" s="346" t="s">
        <v>430</v>
      </c>
      <c r="AW64" s="346" t="s">
        <v>430</v>
      </c>
      <c r="AX64" s="346" t="s">
        <v>430</v>
      </c>
      <c r="AY64" s="346" t="s">
        <v>430</v>
      </c>
      <c r="AZ64" s="346">
        <v>11</v>
      </c>
      <c r="BA64" s="348"/>
      <c r="BB64" s="350">
        <v>13.1504785297011</v>
      </c>
      <c r="BC64" s="375">
        <v>0.72841118359633905</v>
      </c>
      <c r="BD64" s="375">
        <v>-5.6057728925713202E-2</v>
      </c>
      <c r="BE64" s="467">
        <v>-0.64305980377203797</v>
      </c>
      <c r="BF64" s="468"/>
      <c r="BG64" s="843">
        <v>22.489599999999999</v>
      </c>
      <c r="BH64" s="843">
        <v>16.966100000000001</v>
      </c>
      <c r="BI64" s="843">
        <v>48.237900000000003</v>
      </c>
      <c r="BJ64" s="843">
        <v>12.3064</v>
      </c>
      <c r="BK64" s="373"/>
      <c r="BL64" s="372" t="s">
        <v>642</v>
      </c>
      <c r="BM64" s="372" t="s">
        <v>643</v>
      </c>
      <c r="BN64" s="372" t="s">
        <v>644</v>
      </c>
      <c r="BO64" s="372" t="s">
        <v>645</v>
      </c>
      <c r="BP64" s="372" t="s">
        <v>646</v>
      </c>
      <c r="BQ64" s="373"/>
      <c r="BR64" s="354" t="s">
        <v>436</v>
      </c>
    </row>
    <row r="65" spans="1:70" x14ac:dyDescent="0.25">
      <c r="A65" s="36" t="s">
        <v>93</v>
      </c>
      <c r="B65" s="43"/>
      <c r="C65" s="720"/>
      <c r="D65" s="43"/>
      <c r="E65" s="51"/>
      <c r="F65" s="43"/>
      <c r="G65" s="55"/>
      <c r="H65" s="66"/>
      <c r="I65" s="59">
        <v>-3.2000000000000001E-2</v>
      </c>
      <c r="J65" s="59">
        <v>-0.47499999999999998</v>
      </c>
      <c r="K65" s="59">
        <v>-0.62729999999999997</v>
      </c>
      <c r="L65" s="59">
        <v>7.7462</v>
      </c>
      <c r="M65" s="59">
        <v>12.09</v>
      </c>
      <c r="N65" s="70">
        <v>7.1017000000000001</v>
      </c>
      <c r="O65" s="59">
        <v>1.6957</v>
      </c>
      <c r="P65" s="59">
        <v>13.126200000000001</v>
      </c>
      <c r="Q65" s="59">
        <v>11.7456</v>
      </c>
      <c r="R65" s="59">
        <v>14.504099999999999</v>
      </c>
      <c r="S65" s="59">
        <v>2.9314</v>
      </c>
      <c r="T65" s="59">
        <v>20.470400000000001</v>
      </c>
      <c r="U65" s="59">
        <v>5.5979000000000001</v>
      </c>
      <c r="V65" s="59">
        <v>9.2104999999999997</v>
      </c>
      <c r="W65" s="59">
        <v>-1.419</v>
      </c>
      <c r="X65" s="59">
        <v>12.912599999999999</v>
      </c>
      <c r="Y65" s="66"/>
      <c r="Z65" s="51">
        <v>17</v>
      </c>
      <c r="AA65" s="51">
        <v>17</v>
      </c>
      <c r="AB65" s="51">
        <v>17</v>
      </c>
      <c r="AC65" s="51">
        <v>17</v>
      </c>
      <c r="AD65" s="51">
        <v>17</v>
      </c>
      <c r="AE65" s="51">
        <v>17</v>
      </c>
      <c r="AF65" s="51">
        <v>12</v>
      </c>
      <c r="AG65" s="51">
        <v>8</v>
      </c>
      <c r="AH65" s="51">
        <v>4</v>
      </c>
      <c r="AI65" s="51">
        <v>3</v>
      </c>
      <c r="AJ65" s="51">
        <v>17</v>
      </c>
      <c r="AK65" s="51">
        <v>17</v>
      </c>
      <c r="AL65" s="51">
        <v>17</v>
      </c>
      <c r="AM65" s="51">
        <v>17</v>
      </c>
      <c r="AN65" s="51">
        <v>17</v>
      </c>
      <c r="AO65" s="43"/>
      <c r="AP65" s="59">
        <v>15.4166666666667</v>
      </c>
      <c r="AQ65" s="59">
        <v>15.512499999999999</v>
      </c>
      <c r="AR65" s="59">
        <v>12.025</v>
      </c>
      <c r="AS65" s="59">
        <v>8.9911111111111097</v>
      </c>
      <c r="AT65" s="59">
        <v>13.3035294117647</v>
      </c>
      <c r="AU65" s="78"/>
      <c r="AV65" s="51">
        <v>3</v>
      </c>
      <c r="AW65" s="51">
        <v>4</v>
      </c>
      <c r="AX65" s="51">
        <v>4</v>
      </c>
      <c r="AY65" s="51">
        <v>9</v>
      </c>
      <c r="AZ65" s="51">
        <v>17</v>
      </c>
      <c r="BA65" s="59"/>
      <c r="BB65" s="70"/>
      <c r="BC65" s="286"/>
      <c r="BD65" s="286"/>
      <c r="BE65" s="287"/>
      <c r="BF65" s="267"/>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0.18029999999999999</v>
      </c>
      <c r="J66" s="60">
        <v>1.5642</v>
      </c>
      <c r="K66" s="60">
        <v>2.9445000000000001</v>
      </c>
      <c r="L66" s="60">
        <v>11.5672</v>
      </c>
      <c r="M66" s="60">
        <v>20.399999999999999</v>
      </c>
      <c r="N66" s="71">
        <v>17.8325</v>
      </c>
      <c r="O66" s="60">
        <v>6.0934999999999997</v>
      </c>
      <c r="P66" s="60">
        <v>16.076499999999999</v>
      </c>
      <c r="Q66" s="60">
        <v>12.446999999999999</v>
      </c>
      <c r="R66" s="60">
        <v>16.775500000000001</v>
      </c>
      <c r="S66" s="60">
        <v>6.0972999999999997</v>
      </c>
      <c r="T66" s="60">
        <v>29.460999999999999</v>
      </c>
      <c r="U66" s="60">
        <v>14.889799999999999</v>
      </c>
      <c r="V66" s="60">
        <v>20.201000000000001</v>
      </c>
      <c r="W66" s="60">
        <v>0.88790000000000002</v>
      </c>
      <c r="X66" s="60">
        <v>21.446300000000001</v>
      </c>
      <c r="Y66" s="67"/>
      <c r="Z66" s="52"/>
      <c r="AA66" s="52"/>
      <c r="AB66" s="52"/>
      <c r="AC66" s="52"/>
      <c r="AD66" s="52"/>
      <c r="AE66" s="52"/>
      <c r="AF66" s="52"/>
      <c r="AG66" s="52"/>
      <c r="AH66" s="52"/>
      <c r="AI66" s="52"/>
      <c r="AJ66" s="52"/>
      <c r="AK66" s="52"/>
      <c r="AL66" s="52"/>
      <c r="AM66" s="52"/>
      <c r="AN66" s="52"/>
      <c r="AO66" s="44"/>
      <c r="AP66" s="60">
        <v>17.09</v>
      </c>
      <c r="AQ66" s="60">
        <v>15.79</v>
      </c>
      <c r="AR66" s="60">
        <v>15.27</v>
      </c>
      <c r="AS66" s="60">
        <v>11.73</v>
      </c>
      <c r="AT66" s="60">
        <v>27.75</v>
      </c>
      <c r="AU66" s="79"/>
      <c r="AV66" s="52"/>
      <c r="AW66" s="52"/>
      <c r="AX66" s="52"/>
      <c r="AY66" s="52"/>
      <c r="AZ66" s="52"/>
      <c r="BA66" s="60"/>
      <c r="BB66" s="71"/>
      <c r="BC66" s="288"/>
      <c r="BD66" s="288"/>
      <c r="BE66" s="289"/>
      <c r="BF66" s="268"/>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-0.25140000000000001</v>
      </c>
      <c r="J67" s="60">
        <v>-1.8126</v>
      </c>
      <c r="K67" s="60">
        <v>-3.3475000000000001</v>
      </c>
      <c r="L67" s="60">
        <v>3.5943000000000001</v>
      </c>
      <c r="M67" s="60">
        <v>5.4187000000000003</v>
      </c>
      <c r="N67" s="71">
        <v>-2.8845999999999998</v>
      </c>
      <c r="O67" s="60">
        <v>-3.74</v>
      </c>
      <c r="P67" s="60">
        <v>8.4892000000000003</v>
      </c>
      <c r="Q67" s="60">
        <v>10.797000000000001</v>
      </c>
      <c r="R67" s="60">
        <v>13.244300000000001</v>
      </c>
      <c r="S67" s="60">
        <v>-0.42030000000000001</v>
      </c>
      <c r="T67" s="60">
        <v>14.628</v>
      </c>
      <c r="U67" s="60">
        <v>-1.3462000000000001</v>
      </c>
      <c r="V67" s="60">
        <v>-0.1099</v>
      </c>
      <c r="W67" s="60">
        <v>-2.6320000000000001</v>
      </c>
      <c r="X67" s="60">
        <v>-4.9923999999999999</v>
      </c>
      <c r="Y67" s="67"/>
      <c r="Z67" s="52"/>
      <c r="AA67" s="52"/>
      <c r="AB67" s="52"/>
      <c r="AC67" s="52"/>
      <c r="AD67" s="52"/>
      <c r="AE67" s="52"/>
      <c r="AF67" s="52"/>
      <c r="AG67" s="52"/>
      <c r="AH67" s="52"/>
      <c r="AI67" s="52"/>
      <c r="AJ67" s="52"/>
      <c r="AK67" s="52"/>
      <c r="AL67" s="52"/>
      <c r="AM67" s="52"/>
      <c r="AN67" s="52"/>
      <c r="AO67" s="44"/>
      <c r="AP67" s="60">
        <v>14.21</v>
      </c>
      <c r="AQ67" s="60">
        <v>15.04</v>
      </c>
      <c r="AR67" s="60">
        <v>9.31</v>
      </c>
      <c r="AS67" s="60">
        <v>4.92</v>
      </c>
      <c r="AT67" s="60">
        <v>2.3199999999999998</v>
      </c>
      <c r="AU67" s="79"/>
      <c r="AV67" s="52"/>
      <c r="AW67" s="52"/>
      <c r="AX67" s="52"/>
      <c r="AY67" s="52"/>
      <c r="AZ67" s="52"/>
      <c r="BA67" s="60"/>
      <c r="BB67" s="71"/>
      <c r="BC67" s="288"/>
      <c r="BD67" s="288"/>
      <c r="BE67" s="289"/>
      <c r="BF67" s="268"/>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-6.6E-3</v>
      </c>
      <c r="J68" s="61">
        <v>-0.65300000000000002</v>
      </c>
      <c r="K68" s="61">
        <v>-0.76649999999999996</v>
      </c>
      <c r="L68" s="61">
        <v>8.1419999999999995</v>
      </c>
      <c r="M68" s="61">
        <v>12.401899999999999</v>
      </c>
      <c r="N68" s="72">
        <v>6.9276999999999997</v>
      </c>
      <c r="O68" s="61">
        <v>2.18065</v>
      </c>
      <c r="P68" s="61">
        <v>13.353300000000001</v>
      </c>
      <c r="Q68" s="61">
        <v>11.869199999999999</v>
      </c>
      <c r="R68" s="61">
        <v>13.4925</v>
      </c>
      <c r="S68" s="61">
        <v>3.0895999999999999</v>
      </c>
      <c r="T68" s="61">
        <v>20.3047</v>
      </c>
      <c r="U68" s="61">
        <v>6.2667000000000002</v>
      </c>
      <c r="V68" s="61">
        <v>8.9418000000000006</v>
      </c>
      <c r="W68" s="61">
        <v>-1.4536</v>
      </c>
      <c r="X68" s="61">
        <v>15.2491</v>
      </c>
      <c r="Y68" s="68"/>
      <c r="Z68" s="53"/>
      <c r="AA68" s="53"/>
      <c r="AB68" s="53"/>
      <c r="AC68" s="53"/>
      <c r="AD68" s="53"/>
      <c r="AE68" s="53"/>
      <c r="AF68" s="53"/>
      <c r="AG68" s="53"/>
      <c r="AH68" s="53"/>
      <c r="AI68" s="53"/>
      <c r="AJ68" s="53"/>
      <c r="AK68" s="53"/>
      <c r="AL68" s="53"/>
      <c r="AM68" s="53"/>
      <c r="AN68" s="53"/>
      <c r="AO68" s="45"/>
      <c r="AP68" s="61">
        <v>14.95</v>
      </c>
      <c r="AQ68" s="61">
        <v>15.61</v>
      </c>
      <c r="AR68" s="61">
        <v>11.76</v>
      </c>
      <c r="AS68" s="61">
        <v>10.91</v>
      </c>
      <c r="AT68" s="61">
        <v>14.28</v>
      </c>
      <c r="AU68" s="80"/>
      <c r="AV68" s="53"/>
      <c r="AW68" s="53"/>
      <c r="AX68" s="53"/>
      <c r="AY68" s="53"/>
      <c r="AZ68" s="53"/>
      <c r="BA68" s="61"/>
      <c r="BB68" s="72"/>
      <c r="BC68" s="291"/>
      <c r="BD68" s="291"/>
      <c r="BE68" s="292"/>
      <c r="BF68" s="270"/>
      <c r="BG68" s="61"/>
      <c r="BH68" s="61"/>
      <c r="BI68" s="61"/>
      <c r="BJ68" s="61"/>
      <c r="BK68" s="45"/>
      <c r="BL68" s="86"/>
      <c r="BM68" s="86"/>
      <c r="BN68" s="86"/>
      <c r="BO68" s="86"/>
      <c r="BP68" s="86"/>
      <c r="BQ68" s="45"/>
      <c r="BR68" s="90"/>
    </row>
    <row r="69" spans="1:70" ht="14.5" x14ac:dyDescent="0.25">
      <c r="A69" s="39" t="s">
        <v>99</v>
      </c>
      <c r="B69" s="46"/>
      <c r="C69" s="723"/>
      <c r="D69" s="46"/>
      <c r="E69" s="54"/>
      <c r="F69" s="46"/>
      <c r="G69" s="58"/>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46"/>
      <c r="AP69" s="62"/>
      <c r="AQ69" s="62"/>
      <c r="AR69" s="62"/>
      <c r="AS69" s="62"/>
      <c r="AT69" s="62"/>
      <c r="AU69" s="81"/>
      <c r="AV69" s="54"/>
      <c r="AW69" s="54"/>
      <c r="AX69" s="54"/>
      <c r="AY69" s="54"/>
      <c r="AZ69" s="54"/>
      <c r="BA69" s="62"/>
      <c r="BB69" s="73"/>
      <c r="BC69" s="293"/>
      <c r="BD69" s="293"/>
      <c r="BE69" s="294"/>
      <c r="BF69" s="271"/>
      <c r="BG69" s="62"/>
      <c r="BH69" s="62"/>
      <c r="BI69" s="62"/>
      <c r="BJ69" s="62"/>
      <c r="BK69" s="46"/>
      <c r="BL69" s="87"/>
      <c r="BM69" s="87"/>
      <c r="BN69" s="87"/>
      <c r="BO69" s="87"/>
      <c r="BP69" s="87"/>
      <c r="BQ69" s="46"/>
      <c r="BR69" s="91"/>
    </row>
    <row r="70" spans="1:70" s="107" customFormat="1" x14ac:dyDescent="0.25">
      <c r="A70" s="481" t="s">
        <v>647</v>
      </c>
      <c r="B70" s="402"/>
      <c r="C70" s="724">
        <v>41281</v>
      </c>
      <c r="D70" s="402"/>
      <c r="E70" s="403">
        <v>7692.13</v>
      </c>
      <c r="F70" s="402"/>
      <c r="G70" s="404">
        <v>732.43330000000003</v>
      </c>
      <c r="H70" s="406"/>
      <c r="I70" s="405">
        <v>0.13489999999999999</v>
      </c>
      <c r="J70" s="405">
        <v>0.47739999999999999</v>
      </c>
      <c r="K70" s="405">
        <v>-0.6744</v>
      </c>
      <c r="L70" s="405">
        <v>5.5647000000000002</v>
      </c>
      <c r="M70" s="405">
        <v>18.0853</v>
      </c>
      <c r="N70" s="407">
        <v>9.4838000000000005</v>
      </c>
      <c r="O70" s="405">
        <v>-2.6459000000000001</v>
      </c>
      <c r="P70" s="405">
        <v>9.6885999999999992</v>
      </c>
      <c r="Q70" s="405">
        <v>12.167199999999999</v>
      </c>
      <c r="R70" s="405">
        <v>17.883299999999998</v>
      </c>
      <c r="S70" s="405">
        <v>1.3231999999999999</v>
      </c>
      <c r="T70" s="405">
        <v>24.339400000000001</v>
      </c>
      <c r="U70" s="405">
        <v>9.8328000000000007</v>
      </c>
      <c r="V70" s="405">
        <v>10.091200000000001</v>
      </c>
      <c r="W70" s="405">
        <v>-2.7000000000000001E-3</v>
      </c>
      <c r="X70" s="405">
        <v>18.251200000000001</v>
      </c>
      <c r="Y70" s="406"/>
      <c r="Z70" s="403">
        <v>2</v>
      </c>
      <c r="AA70" s="403">
        <v>3</v>
      </c>
      <c r="AB70" s="403">
        <v>9</v>
      </c>
      <c r="AC70" s="403">
        <v>15</v>
      </c>
      <c r="AD70" s="403">
        <v>3</v>
      </c>
      <c r="AE70" s="403">
        <v>8</v>
      </c>
      <c r="AF70" s="403">
        <v>12</v>
      </c>
      <c r="AG70" s="403">
        <v>8</v>
      </c>
      <c r="AH70" s="403">
        <v>4</v>
      </c>
      <c r="AI70" s="403">
        <v>1</v>
      </c>
      <c r="AJ70" s="403">
        <v>15</v>
      </c>
      <c r="AK70" s="403">
        <v>4</v>
      </c>
      <c r="AL70" s="403">
        <v>4</v>
      </c>
      <c r="AM70" s="403">
        <v>10</v>
      </c>
      <c r="AN70" s="403">
        <v>2</v>
      </c>
      <c r="AO70" s="402"/>
      <c r="AP70" s="405">
        <v>18.46</v>
      </c>
      <c r="AQ70" s="405">
        <v>17.36</v>
      </c>
      <c r="AR70" s="405">
        <v>10.59</v>
      </c>
      <c r="AS70" s="405">
        <v>6.08</v>
      </c>
      <c r="AT70" s="405">
        <v>17.16</v>
      </c>
      <c r="AU70" s="408"/>
      <c r="AV70" s="403">
        <v>1</v>
      </c>
      <c r="AW70" s="403">
        <v>2</v>
      </c>
      <c r="AX70" s="403">
        <v>4</v>
      </c>
      <c r="AY70" s="403">
        <v>9</v>
      </c>
      <c r="AZ70" s="403">
        <v>7</v>
      </c>
      <c r="BA70" s="405"/>
      <c r="BB70" s="407">
        <v>15.355710307933199</v>
      </c>
      <c r="BC70" s="410">
        <v>0.98445189201750405</v>
      </c>
      <c r="BD70" s="410">
        <v>3.7703015471956002E-2</v>
      </c>
      <c r="BE70" s="474">
        <v>-0.119567072436643</v>
      </c>
      <c r="BF70" s="475"/>
      <c r="BG70" s="842">
        <v>28.6966</v>
      </c>
      <c r="BH70" s="842">
        <v>18.4711</v>
      </c>
      <c r="BI70" s="842">
        <v>32.188699999999997</v>
      </c>
      <c r="BJ70" s="842">
        <v>20.643599999999999</v>
      </c>
      <c r="BK70" s="402"/>
      <c r="BL70" s="401" t="s">
        <v>543</v>
      </c>
      <c r="BM70" s="401" t="s">
        <v>544</v>
      </c>
      <c r="BN70" s="401" t="s">
        <v>545</v>
      </c>
      <c r="BO70" s="401" t="s">
        <v>546</v>
      </c>
      <c r="BP70" s="401" t="s">
        <v>547</v>
      </c>
      <c r="BQ70" s="402"/>
      <c r="BR70" s="411" t="s">
        <v>548</v>
      </c>
    </row>
    <row r="71" spans="1:70" s="107" customFormat="1" x14ac:dyDescent="0.25">
      <c r="A71" s="345" t="s">
        <v>648</v>
      </c>
      <c r="B71" s="373"/>
      <c r="C71" s="719">
        <v>45191</v>
      </c>
      <c r="D71" s="373"/>
      <c r="E71" s="346">
        <v>4348.76</v>
      </c>
      <c r="F71" s="373"/>
      <c r="G71" s="347">
        <v>16.948</v>
      </c>
      <c r="H71" s="374"/>
      <c r="I71" s="348">
        <v>4.1300000000000003E-2</v>
      </c>
      <c r="J71" s="348">
        <v>-1.022</v>
      </c>
      <c r="K71" s="348">
        <v>-0.80769999999999997</v>
      </c>
      <c r="L71" s="348">
        <v>8.4116999999999997</v>
      </c>
      <c r="M71" s="348">
        <v>13.1829</v>
      </c>
      <c r="N71" s="350">
        <v>8.1349999999999998</v>
      </c>
      <c r="O71" s="348">
        <v>7.6677</v>
      </c>
      <c r="P71" s="348" t="s">
        <v>430</v>
      </c>
      <c r="Q71" s="348" t="s">
        <v>430</v>
      </c>
      <c r="R71" s="348" t="s">
        <v>430</v>
      </c>
      <c r="S71" s="348">
        <v>3.6701999999999999</v>
      </c>
      <c r="T71" s="348">
        <v>21.048500000000001</v>
      </c>
      <c r="U71" s="348">
        <v>5.8720999999999997</v>
      </c>
      <c r="V71" s="348">
        <v>10.3314</v>
      </c>
      <c r="W71" s="348">
        <v>-1.7906</v>
      </c>
      <c r="X71" s="348">
        <v>19.439499999999999</v>
      </c>
      <c r="Y71" s="374"/>
      <c r="Z71" s="346">
        <v>5</v>
      </c>
      <c r="AA71" s="346">
        <v>14</v>
      </c>
      <c r="AB71" s="346">
        <v>12</v>
      </c>
      <c r="AC71" s="346">
        <v>10</v>
      </c>
      <c r="AD71" s="346">
        <v>9</v>
      </c>
      <c r="AE71" s="346">
        <v>10</v>
      </c>
      <c r="AF71" s="346">
        <v>1</v>
      </c>
      <c r="AG71" s="346" t="s">
        <v>430</v>
      </c>
      <c r="AH71" s="346" t="s">
        <v>430</v>
      </c>
      <c r="AI71" s="346" t="s">
        <v>430</v>
      </c>
      <c r="AJ71" s="346">
        <v>7</v>
      </c>
      <c r="AK71" s="346">
        <v>9</v>
      </c>
      <c r="AL71" s="346">
        <v>10</v>
      </c>
      <c r="AM71" s="346">
        <v>9</v>
      </c>
      <c r="AN71" s="346">
        <v>11</v>
      </c>
      <c r="AO71" s="373"/>
      <c r="AP71" s="348" t="s">
        <v>430</v>
      </c>
      <c r="AQ71" s="348" t="s">
        <v>430</v>
      </c>
      <c r="AR71" s="348" t="s">
        <v>430</v>
      </c>
      <c r="AS71" s="348">
        <v>13.4</v>
      </c>
      <c r="AT71" s="348">
        <v>13.74</v>
      </c>
      <c r="AU71" s="351"/>
      <c r="AV71" s="346" t="s">
        <v>430</v>
      </c>
      <c r="AW71" s="346" t="s">
        <v>430</v>
      </c>
      <c r="AX71" s="346" t="s">
        <v>430</v>
      </c>
      <c r="AY71" s="346">
        <v>1</v>
      </c>
      <c r="AZ71" s="346">
        <v>10</v>
      </c>
      <c r="BA71" s="348"/>
      <c r="BB71" s="350">
        <v>14.046235335553</v>
      </c>
      <c r="BC71" s="375">
        <v>0.94066521846555695</v>
      </c>
      <c r="BD71" s="375">
        <v>8.0969756882432201E-2</v>
      </c>
      <c r="BE71" s="467">
        <v>0.51474737459252495</v>
      </c>
      <c r="BF71" s="468"/>
      <c r="BG71" s="843">
        <v>33.255099999999999</v>
      </c>
      <c r="BH71" s="843">
        <v>26.419799999999999</v>
      </c>
      <c r="BI71" s="843">
        <v>29.063300000000002</v>
      </c>
      <c r="BJ71" s="843">
        <v>11.261799999999999</v>
      </c>
      <c r="BK71" s="373"/>
      <c r="BL71" s="372" t="s">
        <v>550</v>
      </c>
      <c r="BM71" s="372" t="s">
        <v>551</v>
      </c>
      <c r="BN71" s="372" t="s">
        <v>552</v>
      </c>
      <c r="BO71" s="372" t="s">
        <v>553</v>
      </c>
      <c r="BP71" s="372" t="s">
        <v>554</v>
      </c>
      <c r="BQ71" s="373"/>
      <c r="BR71" s="354" t="s">
        <v>555</v>
      </c>
    </row>
    <row r="72" spans="1:70" s="107" customFormat="1" x14ac:dyDescent="0.25">
      <c r="A72" s="345" t="s">
        <v>649</v>
      </c>
      <c r="B72" s="373"/>
      <c r="C72" s="719">
        <v>45224</v>
      </c>
      <c r="D72" s="373"/>
      <c r="E72" s="346">
        <v>3473.05</v>
      </c>
      <c r="F72" s="373"/>
      <c r="G72" s="347">
        <v>16.545500000000001</v>
      </c>
      <c r="H72" s="374"/>
      <c r="I72" s="348">
        <v>-0.1201</v>
      </c>
      <c r="J72" s="348">
        <v>-1.2768999999999999</v>
      </c>
      <c r="K72" s="348">
        <v>-1.7523</v>
      </c>
      <c r="L72" s="348">
        <v>7.2058</v>
      </c>
      <c r="M72" s="348">
        <v>9.1608000000000001</v>
      </c>
      <c r="N72" s="350">
        <v>7.7034000000000002</v>
      </c>
      <c r="O72" s="348">
        <v>3.0163000000000002</v>
      </c>
      <c r="P72" s="348" t="s">
        <v>430</v>
      </c>
      <c r="Q72" s="348" t="s">
        <v>430</v>
      </c>
      <c r="R72" s="348" t="s">
        <v>430</v>
      </c>
      <c r="S72" s="348">
        <v>2.5289000000000001</v>
      </c>
      <c r="T72" s="348">
        <v>18.096900000000002</v>
      </c>
      <c r="U72" s="348">
        <v>4.0140000000000002</v>
      </c>
      <c r="V72" s="348">
        <v>9.8317999999999994</v>
      </c>
      <c r="W72" s="348">
        <v>-2.5445000000000002</v>
      </c>
      <c r="X72" s="348">
        <v>19.109100000000002</v>
      </c>
      <c r="Y72" s="374"/>
      <c r="Z72" s="346">
        <v>14</v>
      </c>
      <c r="AA72" s="346">
        <v>16</v>
      </c>
      <c r="AB72" s="346">
        <v>14</v>
      </c>
      <c r="AC72" s="346">
        <v>13</v>
      </c>
      <c r="AD72" s="346">
        <v>13</v>
      </c>
      <c r="AE72" s="346">
        <v>11</v>
      </c>
      <c r="AF72" s="346">
        <v>7</v>
      </c>
      <c r="AG72" s="346" t="s">
        <v>430</v>
      </c>
      <c r="AH72" s="346" t="s">
        <v>430</v>
      </c>
      <c r="AI72" s="346" t="s">
        <v>430</v>
      </c>
      <c r="AJ72" s="346">
        <v>12</v>
      </c>
      <c r="AK72" s="346">
        <v>12</v>
      </c>
      <c r="AL72" s="346">
        <v>11</v>
      </c>
      <c r="AM72" s="346">
        <v>11</v>
      </c>
      <c r="AN72" s="346">
        <v>16</v>
      </c>
      <c r="AO72" s="373"/>
      <c r="AP72" s="348" t="s">
        <v>430</v>
      </c>
      <c r="AQ72" s="348" t="s">
        <v>430</v>
      </c>
      <c r="AR72" s="348" t="s">
        <v>430</v>
      </c>
      <c r="AS72" s="348" t="s">
        <v>430</v>
      </c>
      <c r="AT72" s="348">
        <v>10.46</v>
      </c>
      <c r="AU72" s="351"/>
      <c r="AV72" s="346" t="s">
        <v>430</v>
      </c>
      <c r="AW72" s="346" t="s">
        <v>430</v>
      </c>
      <c r="AX72" s="346" t="s">
        <v>430</v>
      </c>
      <c r="AY72" s="346" t="s">
        <v>430</v>
      </c>
      <c r="AZ72" s="346">
        <v>12</v>
      </c>
      <c r="BA72" s="348"/>
      <c r="BB72" s="350">
        <v>15.328636519081099</v>
      </c>
      <c r="BC72" s="375">
        <v>1.01933652078915</v>
      </c>
      <c r="BD72" s="375">
        <v>6.5440049324966595E-2</v>
      </c>
      <c r="BE72" s="467">
        <v>0.31070910237823401</v>
      </c>
      <c r="BF72" s="468"/>
      <c r="BG72" s="843">
        <v>46.176699999999997</v>
      </c>
      <c r="BH72" s="843">
        <v>25.212700000000002</v>
      </c>
      <c r="BI72" s="843">
        <v>27.2117</v>
      </c>
      <c r="BJ72" s="843">
        <v>1.3989</v>
      </c>
      <c r="BK72" s="373"/>
      <c r="BL72" s="372" t="s">
        <v>557</v>
      </c>
      <c r="BM72" s="372" t="s">
        <v>558</v>
      </c>
      <c r="BN72" s="372" t="s">
        <v>559</v>
      </c>
      <c r="BO72" s="372" t="s">
        <v>560</v>
      </c>
      <c r="BP72" s="372" t="s">
        <v>561</v>
      </c>
      <c r="BQ72" s="373"/>
      <c r="BR72" s="354" t="s">
        <v>476</v>
      </c>
    </row>
    <row r="73" spans="1:70" s="107" customFormat="1" x14ac:dyDescent="0.25">
      <c r="A73" s="345" t="s">
        <v>650</v>
      </c>
      <c r="B73" s="373"/>
      <c r="C73" s="719">
        <v>41276</v>
      </c>
      <c r="D73" s="373"/>
      <c r="E73" s="346">
        <v>3424.21</v>
      </c>
      <c r="F73" s="373"/>
      <c r="G73" s="347">
        <v>334.89440000000002</v>
      </c>
      <c r="H73" s="374"/>
      <c r="I73" s="348">
        <v>3.0000000000000001E-3</v>
      </c>
      <c r="J73" s="348">
        <v>-0.97799999999999998</v>
      </c>
      <c r="K73" s="348">
        <v>-2.3843000000000001</v>
      </c>
      <c r="L73" s="348">
        <v>5.7306999999999997</v>
      </c>
      <c r="M73" s="348">
        <v>8.9719999999999995</v>
      </c>
      <c r="N73" s="350">
        <v>3.5834000000000001</v>
      </c>
      <c r="O73" s="348">
        <v>1.3878999999999999</v>
      </c>
      <c r="P73" s="348">
        <v>14.4754</v>
      </c>
      <c r="Q73" s="348">
        <v>13.375999999999999</v>
      </c>
      <c r="R73" s="348">
        <v>14.3398</v>
      </c>
      <c r="S73" s="348">
        <v>1.9991000000000001</v>
      </c>
      <c r="T73" s="348">
        <v>16.899999999999999</v>
      </c>
      <c r="U73" s="348">
        <v>3.0127000000000002</v>
      </c>
      <c r="V73" s="348">
        <v>6.4767999999999999</v>
      </c>
      <c r="W73" s="348">
        <v>-2.0508000000000002</v>
      </c>
      <c r="X73" s="348">
        <v>14.7417</v>
      </c>
      <c r="Y73" s="374"/>
      <c r="Z73" s="346">
        <v>7</v>
      </c>
      <c r="AA73" s="346">
        <v>13</v>
      </c>
      <c r="AB73" s="346">
        <v>16</v>
      </c>
      <c r="AC73" s="346">
        <v>14</v>
      </c>
      <c r="AD73" s="346">
        <v>14</v>
      </c>
      <c r="AE73" s="346">
        <v>13</v>
      </c>
      <c r="AF73" s="346">
        <v>9</v>
      </c>
      <c r="AG73" s="346">
        <v>5</v>
      </c>
      <c r="AH73" s="346">
        <v>2</v>
      </c>
      <c r="AI73" s="346">
        <v>3</v>
      </c>
      <c r="AJ73" s="346">
        <v>13</v>
      </c>
      <c r="AK73" s="346">
        <v>15</v>
      </c>
      <c r="AL73" s="346">
        <v>13</v>
      </c>
      <c r="AM73" s="346">
        <v>12</v>
      </c>
      <c r="AN73" s="346">
        <v>15</v>
      </c>
      <c r="AO73" s="373"/>
      <c r="AP73" s="348">
        <v>16.079999999999998</v>
      </c>
      <c r="AQ73" s="348">
        <v>17.02</v>
      </c>
      <c r="AR73" s="348">
        <v>13.24</v>
      </c>
      <c r="AS73" s="348">
        <v>7.88</v>
      </c>
      <c r="AT73" s="348">
        <v>7.75</v>
      </c>
      <c r="AU73" s="351"/>
      <c r="AV73" s="346">
        <v>2</v>
      </c>
      <c r="AW73" s="346">
        <v>3</v>
      </c>
      <c r="AX73" s="346">
        <v>2</v>
      </c>
      <c r="AY73" s="346">
        <v>7</v>
      </c>
      <c r="AZ73" s="346">
        <v>15</v>
      </c>
      <c r="BA73" s="348"/>
      <c r="BB73" s="350">
        <v>14.091591656378601</v>
      </c>
      <c r="BC73" s="375">
        <v>0.94766957491627601</v>
      </c>
      <c r="BD73" s="375">
        <v>5.9085031313695198E-2</v>
      </c>
      <c r="BE73" s="467">
        <v>0.16017758891294401</v>
      </c>
      <c r="BF73" s="468"/>
      <c r="BG73" s="843">
        <v>45.2087</v>
      </c>
      <c r="BH73" s="843">
        <v>27.043199999999999</v>
      </c>
      <c r="BI73" s="843">
        <v>26.212299999999999</v>
      </c>
      <c r="BJ73" s="843">
        <v>1.5358000000000001</v>
      </c>
      <c r="BK73" s="373"/>
      <c r="BL73" s="372" t="s">
        <v>563</v>
      </c>
      <c r="BM73" s="372" t="s">
        <v>564</v>
      </c>
      <c r="BN73" s="372" t="s">
        <v>565</v>
      </c>
      <c r="BO73" s="372" t="s">
        <v>566</v>
      </c>
      <c r="BP73" s="372" t="s">
        <v>567</v>
      </c>
      <c r="BQ73" s="373"/>
      <c r="BR73" s="354" t="s">
        <v>443</v>
      </c>
    </row>
    <row r="74" spans="1:70" s="107" customFormat="1" x14ac:dyDescent="0.25">
      <c r="A74" s="345" t="s">
        <v>651</v>
      </c>
      <c r="B74" s="373"/>
      <c r="C74" s="719">
        <v>44532</v>
      </c>
      <c r="D74" s="373"/>
      <c r="E74" s="346">
        <v>3031.16</v>
      </c>
      <c r="F74" s="373"/>
      <c r="G74" s="347">
        <v>18.594999999999999</v>
      </c>
      <c r="H74" s="374"/>
      <c r="I74" s="348">
        <v>-2.69E-2</v>
      </c>
      <c r="J74" s="348">
        <v>-1.1639999999999999</v>
      </c>
      <c r="K74" s="348">
        <v>-3.2366999999999999</v>
      </c>
      <c r="L74" s="348">
        <v>4.0686999999999998</v>
      </c>
      <c r="M74" s="348">
        <v>6.1479999999999997</v>
      </c>
      <c r="N74" s="350">
        <v>2.0973999999999999</v>
      </c>
      <c r="O74" s="348">
        <v>0.1482</v>
      </c>
      <c r="P74" s="348">
        <v>12.2637</v>
      </c>
      <c r="Q74" s="348" t="s">
        <v>430</v>
      </c>
      <c r="R74" s="348" t="s">
        <v>430</v>
      </c>
      <c r="S74" s="348">
        <v>-0.15570000000000001</v>
      </c>
      <c r="T74" s="348">
        <v>15.6477</v>
      </c>
      <c r="U74" s="348">
        <v>-0.4017</v>
      </c>
      <c r="V74" s="348">
        <v>3.964</v>
      </c>
      <c r="W74" s="348">
        <v>-1.9664999999999999</v>
      </c>
      <c r="X74" s="348">
        <v>13.8712</v>
      </c>
      <c r="Y74" s="374"/>
      <c r="Z74" s="346">
        <v>10</v>
      </c>
      <c r="AA74" s="346">
        <v>15</v>
      </c>
      <c r="AB74" s="346">
        <v>17</v>
      </c>
      <c r="AC74" s="346">
        <v>16</v>
      </c>
      <c r="AD74" s="346">
        <v>17</v>
      </c>
      <c r="AE74" s="346">
        <v>15</v>
      </c>
      <c r="AF74" s="346">
        <v>10</v>
      </c>
      <c r="AG74" s="346">
        <v>7</v>
      </c>
      <c r="AH74" s="346" t="s">
        <v>430</v>
      </c>
      <c r="AI74" s="346" t="s">
        <v>430</v>
      </c>
      <c r="AJ74" s="346">
        <v>17</v>
      </c>
      <c r="AK74" s="346">
        <v>16</v>
      </c>
      <c r="AL74" s="346">
        <v>17</v>
      </c>
      <c r="AM74" s="346">
        <v>15</v>
      </c>
      <c r="AN74" s="346">
        <v>14</v>
      </c>
      <c r="AO74" s="373"/>
      <c r="AP74" s="348" t="s">
        <v>430</v>
      </c>
      <c r="AQ74" s="348" t="s">
        <v>430</v>
      </c>
      <c r="AR74" s="348" t="s">
        <v>430</v>
      </c>
      <c r="AS74" s="348">
        <v>6.58</v>
      </c>
      <c r="AT74" s="348">
        <v>3.73</v>
      </c>
      <c r="AU74" s="351"/>
      <c r="AV74" s="346" t="s">
        <v>430</v>
      </c>
      <c r="AW74" s="346" t="s">
        <v>430</v>
      </c>
      <c r="AX74" s="346" t="s">
        <v>430</v>
      </c>
      <c r="AY74" s="346">
        <v>8</v>
      </c>
      <c r="AZ74" s="346">
        <v>17</v>
      </c>
      <c r="BA74" s="348"/>
      <c r="BB74" s="350">
        <v>13.1949907160714</v>
      </c>
      <c r="BC74" s="375">
        <v>0.90107356452417997</v>
      </c>
      <c r="BD74" s="375">
        <v>5.3606317436792901E-2</v>
      </c>
      <c r="BE74" s="467">
        <v>6.7972789983014398E-2</v>
      </c>
      <c r="BF74" s="468"/>
      <c r="BG74" s="843">
        <v>44.478999999999999</v>
      </c>
      <c r="BH74" s="843">
        <v>25.839300000000001</v>
      </c>
      <c r="BI74" s="843">
        <v>25.549099999999999</v>
      </c>
      <c r="BJ74" s="843">
        <v>4.1326000000000001</v>
      </c>
      <c r="BK74" s="373"/>
      <c r="BL74" s="372" t="s">
        <v>569</v>
      </c>
      <c r="BM74" s="372" t="s">
        <v>570</v>
      </c>
      <c r="BN74" s="372" t="s">
        <v>571</v>
      </c>
      <c r="BO74" s="372" t="s">
        <v>572</v>
      </c>
      <c r="BP74" s="372" t="s">
        <v>573</v>
      </c>
      <c r="BQ74" s="373"/>
      <c r="BR74" s="354" t="s">
        <v>443</v>
      </c>
    </row>
    <row r="75" spans="1:70" s="107" customFormat="1" x14ac:dyDescent="0.25">
      <c r="A75" s="345" t="s">
        <v>652</v>
      </c>
      <c r="B75" s="373"/>
      <c r="C75" s="719">
        <v>41275</v>
      </c>
      <c r="D75" s="373"/>
      <c r="E75" s="346">
        <v>3036.85</v>
      </c>
      <c r="F75" s="373"/>
      <c r="G75" s="347">
        <v>444.4665</v>
      </c>
      <c r="H75" s="374"/>
      <c r="I75" s="348">
        <v>-0.19009999999999999</v>
      </c>
      <c r="J75" s="348">
        <v>-0.68369999999999997</v>
      </c>
      <c r="K75" s="348">
        <v>-0.59719999999999995</v>
      </c>
      <c r="L75" s="348">
        <v>9.6971000000000007</v>
      </c>
      <c r="M75" s="348">
        <v>9.2347000000000001</v>
      </c>
      <c r="N75" s="350">
        <v>3.4971000000000001</v>
      </c>
      <c r="O75" s="348">
        <v>2.4459</v>
      </c>
      <c r="P75" s="348">
        <v>13.055999999999999</v>
      </c>
      <c r="Q75" s="348">
        <v>12.7384</v>
      </c>
      <c r="R75" s="348">
        <v>14.5883</v>
      </c>
      <c r="S75" s="348">
        <v>4.0426000000000002</v>
      </c>
      <c r="T75" s="348">
        <v>18.6829</v>
      </c>
      <c r="U75" s="348">
        <v>1.7537</v>
      </c>
      <c r="V75" s="348">
        <v>5.2694999999999999</v>
      </c>
      <c r="W75" s="348">
        <v>-1.2968</v>
      </c>
      <c r="X75" s="348">
        <v>15.997199999999999</v>
      </c>
      <c r="Y75" s="374"/>
      <c r="Z75" s="346">
        <v>16</v>
      </c>
      <c r="AA75" s="346">
        <v>11</v>
      </c>
      <c r="AB75" s="346">
        <v>8</v>
      </c>
      <c r="AC75" s="346">
        <v>3</v>
      </c>
      <c r="AD75" s="346">
        <v>12</v>
      </c>
      <c r="AE75" s="346">
        <v>14</v>
      </c>
      <c r="AF75" s="346">
        <v>8</v>
      </c>
      <c r="AG75" s="346">
        <v>6</v>
      </c>
      <c r="AH75" s="346">
        <v>3</v>
      </c>
      <c r="AI75" s="346">
        <v>2</v>
      </c>
      <c r="AJ75" s="346">
        <v>6</v>
      </c>
      <c r="AK75" s="346">
        <v>11</v>
      </c>
      <c r="AL75" s="346">
        <v>14</v>
      </c>
      <c r="AM75" s="346">
        <v>14</v>
      </c>
      <c r="AN75" s="346">
        <v>7</v>
      </c>
      <c r="AO75" s="373"/>
      <c r="AP75" s="348">
        <v>15.37</v>
      </c>
      <c r="AQ75" s="348">
        <v>16.309999999999999</v>
      </c>
      <c r="AR75" s="348">
        <v>12.73</v>
      </c>
      <c r="AS75" s="348">
        <v>8.35</v>
      </c>
      <c r="AT75" s="348">
        <v>9.2899999999999991</v>
      </c>
      <c r="AU75" s="351"/>
      <c r="AV75" s="346">
        <v>3</v>
      </c>
      <c r="AW75" s="346">
        <v>4</v>
      </c>
      <c r="AX75" s="346">
        <v>3</v>
      </c>
      <c r="AY75" s="346">
        <v>6</v>
      </c>
      <c r="AZ75" s="346">
        <v>13</v>
      </c>
      <c r="BA75" s="348"/>
      <c r="BB75" s="350">
        <v>13.474683056445899</v>
      </c>
      <c r="BC75" s="375">
        <v>0.91141249329533702</v>
      </c>
      <c r="BD75" s="375">
        <v>5.8890784478291797E-2</v>
      </c>
      <c r="BE75" s="467">
        <v>0.14683653688405299</v>
      </c>
      <c r="BF75" s="468"/>
      <c r="BG75" s="843">
        <v>37.232100000000003</v>
      </c>
      <c r="BH75" s="843">
        <v>27.7194</v>
      </c>
      <c r="BI75" s="843">
        <v>32.4831</v>
      </c>
      <c r="BJ75" s="843">
        <v>2.5653999999999999</v>
      </c>
      <c r="BK75" s="373"/>
      <c r="BL75" s="372" t="s">
        <v>575</v>
      </c>
      <c r="BM75" s="372" t="s">
        <v>576</v>
      </c>
      <c r="BN75" s="372" t="s">
        <v>577</v>
      </c>
      <c r="BO75" s="372" t="s">
        <v>578</v>
      </c>
      <c r="BP75" s="372" t="s">
        <v>579</v>
      </c>
      <c r="BQ75" s="373"/>
      <c r="BR75" s="354" t="s">
        <v>443</v>
      </c>
    </row>
    <row r="76" spans="1:70" s="107" customFormat="1" x14ac:dyDescent="0.25">
      <c r="A76" s="345" t="s">
        <v>653</v>
      </c>
      <c r="B76" s="373"/>
      <c r="C76" s="719">
        <v>45321</v>
      </c>
      <c r="D76" s="373"/>
      <c r="E76" s="841">
        <v>2997.86</v>
      </c>
      <c r="F76" s="373"/>
      <c r="G76" s="347">
        <v>12.61</v>
      </c>
      <c r="H76" s="374"/>
      <c r="I76" s="348">
        <v>2.3800000000000002E-2</v>
      </c>
      <c r="J76" s="348">
        <v>-1.7912999999999999</v>
      </c>
      <c r="K76" s="348">
        <v>-2.2934999999999999</v>
      </c>
      <c r="L76" s="348">
        <v>3.9571000000000001</v>
      </c>
      <c r="M76" s="348">
        <v>8.6319999999999997</v>
      </c>
      <c r="N76" s="350">
        <v>0.62239999999999995</v>
      </c>
      <c r="O76" s="348">
        <v>-0.60119999999999996</v>
      </c>
      <c r="P76" s="348" t="s">
        <v>430</v>
      </c>
      <c r="Q76" s="348" t="s">
        <v>430</v>
      </c>
      <c r="R76" s="348" t="s">
        <v>430</v>
      </c>
      <c r="S76" s="348">
        <v>0</v>
      </c>
      <c r="T76" s="348">
        <v>17.718399999999999</v>
      </c>
      <c r="U76" s="348">
        <v>1.0093000000000001</v>
      </c>
      <c r="V76" s="348">
        <v>2.3622000000000001</v>
      </c>
      <c r="W76" s="348">
        <v>-2.6029</v>
      </c>
      <c r="X76" s="348">
        <v>9.2782</v>
      </c>
      <c r="Y76" s="374"/>
      <c r="Z76" s="346">
        <v>6</v>
      </c>
      <c r="AA76" s="346">
        <v>17</v>
      </c>
      <c r="AB76" s="346">
        <v>15</v>
      </c>
      <c r="AC76" s="346">
        <v>17</v>
      </c>
      <c r="AD76" s="346">
        <v>15</v>
      </c>
      <c r="AE76" s="346">
        <v>16</v>
      </c>
      <c r="AF76" s="346">
        <v>11</v>
      </c>
      <c r="AG76" s="346" t="s">
        <v>430</v>
      </c>
      <c r="AH76" s="346" t="s">
        <v>430</v>
      </c>
      <c r="AI76" s="346" t="s">
        <v>430</v>
      </c>
      <c r="AJ76" s="346">
        <v>16</v>
      </c>
      <c r="AK76" s="346">
        <v>13</v>
      </c>
      <c r="AL76" s="346">
        <v>15</v>
      </c>
      <c r="AM76" s="346">
        <v>16</v>
      </c>
      <c r="AN76" s="346">
        <v>17</v>
      </c>
      <c r="AO76" s="373"/>
      <c r="AP76" s="348" t="s">
        <v>430</v>
      </c>
      <c r="AQ76" s="348" t="s">
        <v>430</v>
      </c>
      <c r="AR76" s="348" t="s">
        <v>430</v>
      </c>
      <c r="AS76" s="348" t="s">
        <v>430</v>
      </c>
      <c r="AT76" s="348">
        <v>5.26</v>
      </c>
      <c r="AU76" s="351"/>
      <c r="AV76" s="346" t="s">
        <v>430</v>
      </c>
      <c r="AW76" s="346" t="s">
        <v>430</v>
      </c>
      <c r="AX76" s="346" t="s">
        <v>430</v>
      </c>
      <c r="AY76" s="346" t="s">
        <v>430</v>
      </c>
      <c r="AZ76" s="346">
        <v>16</v>
      </c>
      <c r="BA76" s="348"/>
      <c r="BB76" s="350">
        <v>14.771072110589801</v>
      </c>
      <c r="BC76" s="375">
        <v>0.973277853636759</v>
      </c>
      <c r="BD76" s="375">
        <v>2.7884279049361398E-2</v>
      </c>
      <c r="BE76" s="467">
        <v>0.15734084788331201</v>
      </c>
      <c r="BF76" s="468"/>
      <c r="BG76" s="843">
        <v>34.4679</v>
      </c>
      <c r="BH76" s="843">
        <v>28.175599999999999</v>
      </c>
      <c r="BI76" s="843">
        <v>34.417099999999998</v>
      </c>
      <c r="BJ76" s="843">
        <v>2.9394</v>
      </c>
      <c r="BK76" s="373"/>
      <c r="BL76" s="844" t="s">
        <v>581</v>
      </c>
      <c r="BM76" s="844" t="s">
        <v>582</v>
      </c>
      <c r="BN76" s="844" t="s">
        <v>583</v>
      </c>
      <c r="BO76" s="844" t="s">
        <v>584</v>
      </c>
      <c r="BP76" s="844" t="s">
        <v>585</v>
      </c>
      <c r="BQ76" s="373"/>
      <c r="BR76" s="354" t="s">
        <v>436</v>
      </c>
    </row>
    <row r="77" spans="1:70" s="107" customFormat="1" x14ac:dyDescent="0.25">
      <c r="A77" s="345" t="s">
        <v>654</v>
      </c>
      <c r="B77" s="373"/>
      <c r="C77" s="719">
        <v>44865</v>
      </c>
      <c r="D77" s="373"/>
      <c r="E77" s="346">
        <v>2231.2399999999998</v>
      </c>
      <c r="F77" s="373"/>
      <c r="G77" s="347">
        <v>19.758099999999999</v>
      </c>
      <c r="H77" s="374"/>
      <c r="I77" s="348">
        <v>6.3299999999999995E-2</v>
      </c>
      <c r="J77" s="348">
        <v>-0.34250000000000003</v>
      </c>
      <c r="K77" s="348">
        <v>-0.4133</v>
      </c>
      <c r="L77" s="348">
        <v>9.0582999999999991</v>
      </c>
      <c r="M77" s="348">
        <v>14.0854</v>
      </c>
      <c r="N77" s="350">
        <v>10.9314</v>
      </c>
      <c r="O77" s="348">
        <v>5.0140000000000002</v>
      </c>
      <c r="P77" s="348">
        <v>17.782699999999998</v>
      </c>
      <c r="Q77" s="348" t="s">
        <v>430</v>
      </c>
      <c r="R77" s="348" t="s">
        <v>430</v>
      </c>
      <c r="S77" s="348">
        <v>3.3671000000000002</v>
      </c>
      <c r="T77" s="348">
        <v>24.5413</v>
      </c>
      <c r="U77" s="348">
        <v>8.26</v>
      </c>
      <c r="V77" s="348">
        <v>12.202</v>
      </c>
      <c r="W77" s="348">
        <v>-1.829</v>
      </c>
      <c r="X77" s="348">
        <v>19.2774</v>
      </c>
      <c r="Y77" s="374"/>
      <c r="Z77" s="346">
        <v>4</v>
      </c>
      <c r="AA77" s="346">
        <v>7</v>
      </c>
      <c r="AB77" s="346">
        <v>6</v>
      </c>
      <c r="AC77" s="346">
        <v>7</v>
      </c>
      <c r="AD77" s="346">
        <v>6</v>
      </c>
      <c r="AE77" s="346">
        <v>7</v>
      </c>
      <c r="AF77" s="346">
        <v>4</v>
      </c>
      <c r="AG77" s="346">
        <v>1</v>
      </c>
      <c r="AH77" s="346" t="s">
        <v>430</v>
      </c>
      <c r="AI77" s="346" t="s">
        <v>430</v>
      </c>
      <c r="AJ77" s="346">
        <v>9</v>
      </c>
      <c r="AK77" s="346">
        <v>3</v>
      </c>
      <c r="AL77" s="346">
        <v>7</v>
      </c>
      <c r="AM77" s="346">
        <v>7</v>
      </c>
      <c r="AN77" s="346">
        <v>12</v>
      </c>
      <c r="AO77" s="373"/>
      <c r="AP77" s="348" t="s">
        <v>430</v>
      </c>
      <c r="AQ77" s="348" t="s">
        <v>430</v>
      </c>
      <c r="AR77" s="348" t="s">
        <v>430</v>
      </c>
      <c r="AS77" s="348">
        <v>13.34</v>
      </c>
      <c r="AT77" s="348">
        <v>17.3</v>
      </c>
      <c r="AU77" s="351"/>
      <c r="AV77" s="346" t="s">
        <v>430</v>
      </c>
      <c r="AW77" s="346" t="s">
        <v>430</v>
      </c>
      <c r="AX77" s="346" t="s">
        <v>430</v>
      </c>
      <c r="AY77" s="346">
        <v>2</v>
      </c>
      <c r="AZ77" s="346">
        <v>5</v>
      </c>
      <c r="BA77" s="348"/>
      <c r="BB77" s="350">
        <v>15.306239623982901</v>
      </c>
      <c r="BC77" s="375">
        <v>1.00913715900862</v>
      </c>
      <c r="BD77" s="375">
        <v>7.4768443592502801E-2</v>
      </c>
      <c r="BE77" s="467">
        <v>0.428384481154577</v>
      </c>
      <c r="BF77" s="468"/>
      <c r="BG77" s="843">
        <v>38.152799999999999</v>
      </c>
      <c r="BH77" s="843">
        <v>28.906099999999999</v>
      </c>
      <c r="BI77" s="843">
        <v>28.3917</v>
      </c>
      <c r="BJ77" s="843">
        <v>4.5494000000000003</v>
      </c>
      <c r="BK77" s="373"/>
      <c r="BL77" s="372" t="s">
        <v>587</v>
      </c>
      <c r="BM77" s="372" t="s">
        <v>588</v>
      </c>
      <c r="BN77" s="372" t="s">
        <v>589</v>
      </c>
      <c r="BO77" s="372" t="s">
        <v>590</v>
      </c>
      <c r="BP77" s="372" t="s">
        <v>591</v>
      </c>
      <c r="BQ77" s="373"/>
      <c r="BR77" s="354" t="s">
        <v>436</v>
      </c>
    </row>
    <row r="78" spans="1:70" s="107" customFormat="1" x14ac:dyDescent="0.25">
      <c r="A78" s="345" t="s">
        <v>655</v>
      </c>
      <c r="B78" s="373"/>
      <c r="C78" s="719">
        <v>45793</v>
      </c>
      <c r="D78" s="373"/>
      <c r="E78" s="346">
        <v>2162.4899999999998</v>
      </c>
      <c r="F78" s="373"/>
      <c r="G78" s="347">
        <v>10.866300000000001</v>
      </c>
      <c r="H78" s="374"/>
      <c r="I78" s="348">
        <v>-2.8E-3</v>
      </c>
      <c r="J78" s="348">
        <v>-0.65910000000000002</v>
      </c>
      <c r="K78" s="348">
        <v>-0.68730000000000002</v>
      </c>
      <c r="L78" s="348">
        <v>7.6638999999999999</v>
      </c>
      <c r="M78" s="348">
        <v>8.2030999999999992</v>
      </c>
      <c r="N78" s="350">
        <v>4.4294000000000002</v>
      </c>
      <c r="O78" s="348" t="s">
        <v>430</v>
      </c>
      <c r="P78" s="348" t="s">
        <v>430</v>
      </c>
      <c r="Q78" s="348" t="s">
        <v>430</v>
      </c>
      <c r="R78" s="348" t="s">
        <v>430</v>
      </c>
      <c r="S78" s="348">
        <v>3.4698000000000002</v>
      </c>
      <c r="T78" s="348">
        <v>16.971499999999999</v>
      </c>
      <c r="U78" s="348">
        <v>0.99350000000000005</v>
      </c>
      <c r="V78" s="348">
        <v>6.1711999999999998</v>
      </c>
      <c r="W78" s="348">
        <v>-1.0238</v>
      </c>
      <c r="X78" s="348">
        <v>6.4935</v>
      </c>
      <c r="Y78" s="374"/>
      <c r="Z78" s="346">
        <v>9</v>
      </c>
      <c r="AA78" s="346">
        <v>9</v>
      </c>
      <c r="AB78" s="346">
        <v>10</v>
      </c>
      <c r="AC78" s="346">
        <v>11</v>
      </c>
      <c r="AD78" s="346">
        <v>16</v>
      </c>
      <c r="AE78" s="346">
        <v>12</v>
      </c>
      <c r="AF78" s="346" t="s">
        <v>430</v>
      </c>
      <c r="AG78" s="346" t="s">
        <v>430</v>
      </c>
      <c r="AH78" s="346" t="s">
        <v>430</v>
      </c>
      <c r="AI78" s="346" t="s">
        <v>430</v>
      </c>
      <c r="AJ78" s="346">
        <v>8</v>
      </c>
      <c r="AK78" s="346">
        <v>14</v>
      </c>
      <c r="AL78" s="346">
        <v>16</v>
      </c>
      <c r="AM78" s="346">
        <v>13</v>
      </c>
      <c r="AN78" s="346">
        <v>3</v>
      </c>
      <c r="AO78" s="373"/>
      <c r="AP78" s="348" t="s">
        <v>430</v>
      </c>
      <c r="AQ78" s="348" t="s">
        <v>430</v>
      </c>
      <c r="AR78" s="348" t="s">
        <v>430</v>
      </c>
      <c r="AS78" s="348" t="s">
        <v>430</v>
      </c>
      <c r="AT78" s="348">
        <v>8.35</v>
      </c>
      <c r="AU78" s="351"/>
      <c r="AV78" s="346" t="s">
        <v>430</v>
      </c>
      <c r="AW78" s="346" t="s">
        <v>430</v>
      </c>
      <c r="AX78" s="346" t="s">
        <v>430</v>
      </c>
      <c r="AY78" s="346" t="s">
        <v>430</v>
      </c>
      <c r="AZ78" s="346">
        <v>14</v>
      </c>
      <c r="BA78" s="348"/>
      <c r="BB78" s="350">
        <v>10.327068790199</v>
      </c>
      <c r="BC78" s="375">
        <v>0.85532901365715897</v>
      </c>
      <c r="BD78" s="375">
        <v>-1.2366381315902599E-3</v>
      </c>
      <c r="BE78" s="467">
        <v>0.227184792541338</v>
      </c>
      <c r="BF78" s="468"/>
      <c r="BG78" s="843">
        <v>37.061799999999998</v>
      </c>
      <c r="BH78" s="843">
        <v>28.539899999999999</v>
      </c>
      <c r="BI78" s="843">
        <v>28.7529</v>
      </c>
      <c r="BJ78" s="843">
        <v>5.6454000000000004</v>
      </c>
      <c r="BK78" s="373"/>
      <c r="BL78" s="372" t="s">
        <v>593</v>
      </c>
      <c r="BM78" s="372" t="s">
        <v>594</v>
      </c>
      <c r="BN78" s="372" t="s">
        <v>595</v>
      </c>
      <c r="BO78" s="372" t="s">
        <v>596</v>
      </c>
      <c r="BP78" s="372" t="s">
        <v>597</v>
      </c>
      <c r="BQ78" s="373"/>
      <c r="BR78" s="354" t="s">
        <v>476</v>
      </c>
    </row>
    <row r="79" spans="1:70" s="107" customFormat="1" x14ac:dyDescent="0.25">
      <c r="A79" s="345" t="s">
        <v>656</v>
      </c>
      <c r="B79" s="373"/>
      <c r="C79" s="719">
        <v>45715</v>
      </c>
      <c r="D79" s="373"/>
      <c r="E79" s="346">
        <v>1636.36</v>
      </c>
      <c r="F79" s="373"/>
      <c r="G79" s="347">
        <v>12.537000000000001</v>
      </c>
      <c r="H79" s="374"/>
      <c r="I79" s="348">
        <v>-9.5600000000000004E-2</v>
      </c>
      <c r="J79" s="348">
        <v>-0.19109999999999999</v>
      </c>
      <c r="K79" s="348">
        <v>-0.73629999999999995</v>
      </c>
      <c r="L79" s="348">
        <v>8.5455000000000005</v>
      </c>
      <c r="M79" s="348">
        <v>14.7446</v>
      </c>
      <c r="N79" s="350">
        <v>11.519299999999999</v>
      </c>
      <c r="O79" s="348" t="s">
        <v>430</v>
      </c>
      <c r="P79" s="348" t="s">
        <v>430</v>
      </c>
      <c r="Q79" s="348" t="s">
        <v>430</v>
      </c>
      <c r="R79" s="348" t="s">
        <v>430</v>
      </c>
      <c r="S79" s="348">
        <v>2.7623000000000002</v>
      </c>
      <c r="T79" s="348">
        <v>22.7193</v>
      </c>
      <c r="U79" s="348">
        <v>7.6414999999999997</v>
      </c>
      <c r="V79" s="348">
        <v>14.0557</v>
      </c>
      <c r="W79" s="348">
        <v>-1.081</v>
      </c>
      <c r="X79" s="348">
        <v>15.8781</v>
      </c>
      <c r="Y79" s="374"/>
      <c r="Z79" s="346">
        <v>12</v>
      </c>
      <c r="AA79" s="346">
        <v>5</v>
      </c>
      <c r="AB79" s="346">
        <v>11</v>
      </c>
      <c r="AC79" s="346">
        <v>9</v>
      </c>
      <c r="AD79" s="346">
        <v>5</v>
      </c>
      <c r="AE79" s="346">
        <v>6</v>
      </c>
      <c r="AF79" s="346" t="s">
        <v>430</v>
      </c>
      <c r="AG79" s="346" t="s">
        <v>430</v>
      </c>
      <c r="AH79" s="346" t="s">
        <v>430</v>
      </c>
      <c r="AI79" s="346" t="s">
        <v>430</v>
      </c>
      <c r="AJ79" s="346">
        <v>11</v>
      </c>
      <c r="AK79" s="346">
        <v>6</v>
      </c>
      <c r="AL79" s="346">
        <v>8</v>
      </c>
      <c r="AM79" s="346">
        <v>5</v>
      </c>
      <c r="AN79" s="346">
        <v>5</v>
      </c>
      <c r="AO79" s="373"/>
      <c r="AP79" s="348" t="s">
        <v>430</v>
      </c>
      <c r="AQ79" s="348" t="s">
        <v>430</v>
      </c>
      <c r="AR79" s="348" t="s">
        <v>430</v>
      </c>
      <c r="AS79" s="348" t="s">
        <v>430</v>
      </c>
      <c r="AT79" s="348">
        <v>17.170000000000002</v>
      </c>
      <c r="AU79" s="351"/>
      <c r="AV79" s="346" t="s">
        <v>430</v>
      </c>
      <c r="AW79" s="346" t="s">
        <v>430</v>
      </c>
      <c r="AX79" s="346" t="s">
        <v>430</v>
      </c>
      <c r="AY79" s="346" t="s">
        <v>430</v>
      </c>
      <c r="AZ79" s="346">
        <v>6</v>
      </c>
      <c r="BA79" s="348"/>
      <c r="BB79" s="350">
        <v>13.2884403570926</v>
      </c>
      <c r="BC79" s="375">
        <v>0.90660681073108995</v>
      </c>
      <c r="BD79" s="375">
        <v>6.6543575674114494E-2</v>
      </c>
      <c r="BE79" s="467">
        <v>0.31560047155844601</v>
      </c>
      <c r="BF79" s="468"/>
      <c r="BG79" s="843">
        <v>35.297199999999997</v>
      </c>
      <c r="BH79" s="843">
        <v>26.506799999999998</v>
      </c>
      <c r="BI79" s="843">
        <v>34.519300000000001</v>
      </c>
      <c r="BJ79" s="843">
        <v>3.6766999999999999</v>
      </c>
      <c r="BK79" s="373"/>
      <c r="BL79" s="372" t="s">
        <v>599</v>
      </c>
      <c r="BM79" s="372" t="s">
        <v>600</v>
      </c>
      <c r="BN79" s="372" t="s">
        <v>601</v>
      </c>
      <c r="BO79" s="372" t="s">
        <v>602</v>
      </c>
      <c r="BP79" s="372" t="s">
        <v>603</v>
      </c>
      <c r="BQ79" s="373"/>
      <c r="BR79" s="354" t="s">
        <v>604</v>
      </c>
    </row>
    <row r="80" spans="1:70" s="107" customFormat="1" x14ac:dyDescent="0.25">
      <c r="A80" s="345" t="s">
        <v>657</v>
      </c>
      <c r="B80" s="373"/>
      <c r="C80" s="719">
        <v>44914</v>
      </c>
      <c r="D80" s="373"/>
      <c r="E80" s="346">
        <v>1546.93</v>
      </c>
      <c r="F80" s="373"/>
      <c r="G80" s="347">
        <v>18.45</v>
      </c>
      <c r="H80" s="374"/>
      <c r="I80" s="348">
        <v>0</v>
      </c>
      <c r="J80" s="348">
        <v>-0.91300000000000003</v>
      </c>
      <c r="K80" s="348">
        <v>-0.27029999999999998</v>
      </c>
      <c r="L80" s="348">
        <v>9.2362000000000002</v>
      </c>
      <c r="M80" s="348">
        <v>13.7485</v>
      </c>
      <c r="N80" s="350">
        <v>11.6152</v>
      </c>
      <c r="O80" s="348">
        <v>5.6481000000000003</v>
      </c>
      <c r="P80" s="348">
        <v>14.834099999999999</v>
      </c>
      <c r="Q80" s="348" t="s">
        <v>430</v>
      </c>
      <c r="R80" s="348" t="s">
        <v>430</v>
      </c>
      <c r="S80" s="348">
        <v>4.0609000000000002</v>
      </c>
      <c r="T80" s="348">
        <v>22.51</v>
      </c>
      <c r="U80" s="348">
        <v>9.2362000000000002</v>
      </c>
      <c r="V80" s="348">
        <v>13.4686</v>
      </c>
      <c r="W80" s="348">
        <v>-1.8616999999999999</v>
      </c>
      <c r="X80" s="348">
        <v>17.851800000000001</v>
      </c>
      <c r="Y80" s="374"/>
      <c r="Z80" s="346">
        <v>8</v>
      </c>
      <c r="AA80" s="346">
        <v>12</v>
      </c>
      <c r="AB80" s="346">
        <v>5</v>
      </c>
      <c r="AC80" s="346">
        <v>5</v>
      </c>
      <c r="AD80" s="346">
        <v>7</v>
      </c>
      <c r="AE80" s="346">
        <v>5</v>
      </c>
      <c r="AF80" s="346">
        <v>2</v>
      </c>
      <c r="AG80" s="346">
        <v>4</v>
      </c>
      <c r="AH80" s="346" t="s">
        <v>430</v>
      </c>
      <c r="AI80" s="346" t="s">
        <v>430</v>
      </c>
      <c r="AJ80" s="346">
        <v>5</v>
      </c>
      <c r="AK80" s="346">
        <v>7</v>
      </c>
      <c r="AL80" s="346">
        <v>5</v>
      </c>
      <c r="AM80" s="346">
        <v>6</v>
      </c>
      <c r="AN80" s="346">
        <v>13</v>
      </c>
      <c r="AO80" s="373"/>
      <c r="AP80" s="348" t="s">
        <v>430</v>
      </c>
      <c r="AQ80" s="348" t="s">
        <v>430</v>
      </c>
      <c r="AR80" s="348" t="s">
        <v>430</v>
      </c>
      <c r="AS80" s="348">
        <v>12.57</v>
      </c>
      <c r="AT80" s="348">
        <v>18.25</v>
      </c>
      <c r="AU80" s="351"/>
      <c r="AV80" s="346" t="s">
        <v>430</v>
      </c>
      <c r="AW80" s="346" t="s">
        <v>430</v>
      </c>
      <c r="AX80" s="346" t="s">
        <v>430</v>
      </c>
      <c r="AY80" s="346">
        <v>5</v>
      </c>
      <c r="AZ80" s="346">
        <v>4</v>
      </c>
      <c r="BA80" s="348"/>
      <c r="BB80" s="350">
        <v>13.364665240234</v>
      </c>
      <c r="BC80" s="375">
        <v>0.90778119934683998</v>
      </c>
      <c r="BD80" s="375">
        <v>6.8401836298534802E-2</v>
      </c>
      <c r="BE80" s="467">
        <v>0.27004613111431103</v>
      </c>
      <c r="BF80" s="468"/>
      <c r="BG80" s="843">
        <v>35.113700000000001</v>
      </c>
      <c r="BH80" s="843">
        <v>30.116599999999998</v>
      </c>
      <c r="BI80" s="843">
        <v>32.438800000000001</v>
      </c>
      <c r="BJ80" s="843">
        <v>2.3309000000000002</v>
      </c>
      <c r="BK80" s="373"/>
      <c r="BL80" s="372" t="s">
        <v>606</v>
      </c>
      <c r="BM80" s="372" t="s">
        <v>607</v>
      </c>
      <c r="BN80" s="372" t="s">
        <v>608</v>
      </c>
      <c r="BO80" s="372" t="s">
        <v>609</v>
      </c>
      <c r="BP80" s="372" t="s">
        <v>553</v>
      </c>
      <c r="BQ80" s="373"/>
      <c r="BR80" s="354" t="s">
        <v>548</v>
      </c>
    </row>
    <row r="81" spans="1:70" s="107" customFormat="1" x14ac:dyDescent="0.25">
      <c r="A81" s="345" t="s">
        <v>658</v>
      </c>
      <c r="B81" s="373"/>
      <c r="C81" s="719">
        <v>43601</v>
      </c>
      <c r="D81" s="373"/>
      <c r="E81" s="346">
        <v>1525.39</v>
      </c>
      <c r="F81" s="373"/>
      <c r="G81" s="347">
        <v>30.173300000000001</v>
      </c>
      <c r="H81" s="374"/>
      <c r="I81" s="348">
        <v>-0.13039999999999999</v>
      </c>
      <c r="J81" s="348">
        <v>-0.29339999999999999</v>
      </c>
      <c r="K81" s="348">
        <v>-4.07E-2</v>
      </c>
      <c r="L81" s="348">
        <v>8.9492999999999991</v>
      </c>
      <c r="M81" s="348">
        <v>14.927099999999999</v>
      </c>
      <c r="N81" s="350">
        <v>13.179</v>
      </c>
      <c r="O81" s="348">
        <v>4.4855999999999998</v>
      </c>
      <c r="P81" s="348">
        <v>17.101700000000001</v>
      </c>
      <c r="Q81" s="348">
        <v>14.476900000000001</v>
      </c>
      <c r="R81" s="348" t="s">
        <v>430</v>
      </c>
      <c r="S81" s="348">
        <v>2.9658000000000002</v>
      </c>
      <c r="T81" s="348">
        <v>23.8565</v>
      </c>
      <c r="U81" s="348">
        <v>9.9891000000000005</v>
      </c>
      <c r="V81" s="348">
        <v>16.387799999999999</v>
      </c>
      <c r="W81" s="348">
        <v>-1.4144000000000001</v>
      </c>
      <c r="X81" s="348">
        <v>16.270199999999999</v>
      </c>
      <c r="Y81" s="374"/>
      <c r="Z81" s="346">
        <v>15</v>
      </c>
      <c r="AA81" s="346">
        <v>6</v>
      </c>
      <c r="AB81" s="346">
        <v>4</v>
      </c>
      <c r="AC81" s="346">
        <v>8</v>
      </c>
      <c r="AD81" s="346">
        <v>4</v>
      </c>
      <c r="AE81" s="346">
        <v>4</v>
      </c>
      <c r="AF81" s="346">
        <v>6</v>
      </c>
      <c r="AG81" s="346">
        <v>3</v>
      </c>
      <c r="AH81" s="346">
        <v>1</v>
      </c>
      <c r="AI81" s="346" t="s">
        <v>430</v>
      </c>
      <c r="AJ81" s="346">
        <v>10</v>
      </c>
      <c r="AK81" s="346">
        <v>5</v>
      </c>
      <c r="AL81" s="346">
        <v>3</v>
      </c>
      <c r="AM81" s="346">
        <v>3</v>
      </c>
      <c r="AN81" s="346">
        <v>9</v>
      </c>
      <c r="AO81" s="373"/>
      <c r="AP81" s="348" t="s">
        <v>430</v>
      </c>
      <c r="AQ81" s="348">
        <v>17.510000000000002</v>
      </c>
      <c r="AR81" s="348">
        <v>17.23</v>
      </c>
      <c r="AS81" s="348">
        <v>12.63</v>
      </c>
      <c r="AT81" s="348">
        <v>20.2</v>
      </c>
      <c r="AU81" s="351"/>
      <c r="AV81" s="346" t="s">
        <v>430</v>
      </c>
      <c r="AW81" s="346">
        <v>1</v>
      </c>
      <c r="AX81" s="346">
        <v>1</v>
      </c>
      <c r="AY81" s="346">
        <v>4</v>
      </c>
      <c r="AZ81" s="346">
        <v>3</v>
      </c>
      <c r="BA81" s="348"/>
      <c r="BB81" s="350">
        <v>15.6301146516321</v>
      </c>
      <c r="BC81" s="375">
        <v>1.0681124036404701</v>
      </c>
      <c r="BD81" s="375">
        <v>7.0078144330588496E-2</v>
      </c>
      <c r="BE81" s="467">
        <v>0.33744396444368802</v>
      </c>
      <c r="BF81" s="468"/>
      <c r="BG81" s="843">
        <v>44.470799999999997</v>
      </c>
      <c r="BH81" s="843">
        <v>24.326499999999999</v>
      </c>
      <c r="BI81" s="843">
        <v>26.7789</v>
      </c>
      <c r="BJ81" s="843">
        <v>4.4238</v>
      </c>
      <c r="BK81" s="373"/>
      <c r="BL81" s="372" t="s">
        <v>611</v>
      </c>
      <c r="BM81" s="372" t="s">
        <v>612</v>
      </c>
      <c r="BN81" s="372" t="s">
        <v>613</v>
      </c>
      <c r="BO81" s="372" t="s">
        <v>614</v>
      </c>
      <c r="BP81" s="372" t="s">
        <v>615</v>
      </c>
      <c r="BQ81" s="373"/>
      <c r="BR81" s="354" t="s">
        <v>616</v>
      </c>
    </row>
    <row r="82" spans="1:70" s="107" customFormat="1" x14ac:dyDescent="0.25">
      <c r="A82" s="345" t="s">
        <v>659</v>
      </c>
      <c r="B82" s="373"/>
      <c r="C82" s="719">
        <v>45642</v>
      </c>
      <c r="D82" s="373"/>
      <c r="E82" s="346">
        <v>1543.28</v>
      </c>
      <c r="F82" s="373"/>
      <c r="G82" s="347">
        <v>12.6173</v>
      </c>
      <c r="H82" s="374"/>
      <c r="I82" s="348">
        <v>0.18579999999999999</v>
      </c>
      <c r="J82" s="348">
        <v>0.37069999999999997</v>
      </c>
      <c r="K82" s="348">
        <v>1.8329</v>
      </c>
      <c r="L82" s="348">
        <v>11.876300000000001</v>
      </c>
      <c r="M82" s="348">
        <v>21.52</v>
      </c>
      <c r="N82" s="350">
        <v>19.233599999999999</v>
      </c>
      <c r="O82" s="348" t="s">
        <v>430</v>
      </c>
      <c r="P82" s="348" t="s">
        <v>430</v>
      </c>
      <c r="Q82" s="348" t="s">
        <v>430</v>
      </c>
      <c r="R82" s="348" t="s">
        <v>430</v>
      </c>
      <c r="S82" s="348">
        <v>6.4805000000000001</v>
      </c>
      <c r="T82" s="348">
        <v>30.526</v>
      </c>
      <c r="U82" s="348">
        <v>16.3657</v>
      </c>
      <c r="V82" s="348">
        <v>21.3249</v>
      </c>
      <c r="W82" s="348">
        <v>-1.1841999999999999</v>
      </c>
      <c r="X82" s="348">
        <v>14.345499999999999</v>
      </c>
      <c r="Y82" s="374"/>
      <c r="Z82" s="346">
        <v>1</v>
      </c>
      <c r="AA82" s="346">
        <v>4</v>
      </c>
      <c r="AB82" s="346">
        <v>2</v>
      </c>
      <c r="AC82" s="346">
        <v>2</v>
      </c>
      <c r="AD82" s="346">
        <v>1</v>
      </c>
      <c r="AE82" s="346">
        <v>2</v>
      </c>
      <c r="AF82" s="346" t="s">
        <v>430</v>
      </c>
      <c r="AG82" s="346" t="s">
        <v>430</v>
      </c>
      <c r="AH82" s="346" t="s">
        <v>430</v>
      </c>
      <c r="AI82" s="346" t="s">
        <v>430</v>
      </c>
      <c r="AJ82" s="346">
        <v>1</v>
      </c>
      <c r="AK82" s="346">
        <v>1</v>
      </c>
      <c r="AL82" s="346">
        <v>1</v>
      </c>
      <c r="AM82" s="346">
        <v>2</v>
      </c>
      <c r="AN82" s="346">
        <v>6</v>
      </c>
      <c r="AO82" s="373"/>
      <c r="AP82" s="348" t="s">
        <v>430</v>
      </c>
      <c r="AQ82" s="348" t="s">
        <v>430</v>
      </c>
      <c r="AR82" s="348" t="s">
        <v>430</v>
      </c>
      <c r="AS82" s="348" t="s">
        <v>430</v>
      </c>
      <c r="AT82" s="348">
        <v>29.45</v>
      </c>
      <c r="AU82" s="351"/>
      <c r="AV82" s="346" t="s">
        <v>430</v>
      </c>
      <c r="AW82" s="346" t="s">
        <v>430</v>
      </c>
      <c r="AX82" s="346" t="s">
        <v>430</v>
      </c>
      <c r="AY82" s="346" t="s">
        <v>430</v>
      </c>
      <c r="AZ82" s="346">
        <v>2</v>
      </c>
      <c r="BA82" s="348"/>
      <c r="BB82" s="350">
        <v>16.253774535209399</v>
      </c>
      <c r="BC82" s="375">
        <v>1.0629801616224199</v>
      </c>
      <c r="BD82" s="375">
        <v>6.5658495605519507E-2</v>
      </c>
      <c r="BE82" s="467">
        <v>0.98552993479260498</v>
      </c>
      <c r="BF82" s="468"/>
      <c r="BG82" s="843">
        <v>28.03</v>
      </c>
      <c r="BH82" s="843">
        <v>27.633199999999999</v>
      </c>
      <c r="BI82" s="843">
        <v>34.929299999999998</v>
      </c>
      <c r="BJ82" s="843">
        <v>9.4075000000000006</v>
      </c>
      <c r="BK82" s="373"/>
      <c r="BL82" s="372" t="s">
        <v>618</v>
      </c>
      <c r="BM82" s="372" t="s">
        <v>619</v>
      </c>
      <c r="BN82" s="372" t="s">
        <v>620</v>
      </c>
      <c r="BO82" s="372" t="s">
        <v>621</v>
      </c>
      <c r="BP82" s="372" t="s">
        <v>622</v>
      </c>
      <c r="BQ82" s="373"/>
      <c r="BR82" s="354" t="s">
        <v>443</v>
      </c>
    </row>
    <row r="83" spans="1:70" s="107" customFormat="1" x14ac:dyDescent="0.25">
      <c r="A83" s="345" t="s">
        <v>660</v>
      </c>
      <c r="B83" s="373"/>
      <c r="C83" s="719">
        <v>44988</v>
      </c>
      <c r="D83" s="373"/>
      <c r="E83" s="346">
        <v>1339.27</v>
      </c>
      <c r="F83" s="373"/>
      <c r="G83" s="347">
        <v>20.65</v>
      </c>
      <c r="H83" s="374"/>
      <c r="I83" s="348">
        <v>-0.28970000000000001</v>
      </c>
      <c r="J83" s="348">
        <v>-0.6734</v>
      </c>
      <c r="K83" s="348">
        <v>-0.91169999999999995</v>
      </c>
      <c r="L83" s="348">
        <v>7.2727000000000004</v>
      </c>
      <c r="M83" s="348">
        <v>12.9032</v>
      </c>
      <c r="N83" s="350">
        <v>13.337</v>
      </c>
      <c r="O83" s="348">
        <v>5.4234</v>
      </c>
      <c r="P83" s="348">
        <v>17.446300000000001</v>
      </c>
      <c r="Q83" s="348" t="s">
        <v>430</v>
      </c>
      <c r="R83" s="348" t="s">
        <v>430</v>
      </c>
      <c r="S83" s="348">
        <v>1.8747</v>
      </c>
      <c r="T83" s="348">
        <v>19.640799999999999</v>
      </c>
      <c r="U83" s="348">
        <v>7.2169999999999996</v>
      </c>
      <c r="V83" s="348">
        <v>14.9777</v>
      </c>
      <c r="W83" s="348">
        <v>-1.4790000000000001</v>
      </c>
      <c r="X83" s="348">
        <v>22.8324</v>
      </c>
      <c r="Y83" s="374"/>
      <c r="Z83" s="346">
        <v>17</v>
      </c>
      <c r="AA83" s="346">
        <v>10</v>
      </c>
      <c r="AB83" s="346">
        <v>13</v>
      </c>
      <c r="AC83" s="346">
        <v>12</v>
      </c>
      <c r="AD83" s="346">
        <v>10</v>
      </c>
      <c r="AE83" s="346">
        <v>3</v>
      </c>
      <c r="AF83" s="346">
        <v>3</v>
      </c>
      <c r="AG83" s="346">
        <v>2</v>
      </c>
      <c r="AH83" s="346" t="s">
        <v>430</v>
      </c>
      <c r="AI83" s="346" t="s">
        <v>430</v>
      </c>
      <c r="AJ83" s="346">
        <v>14</v>
      </c>
      <c r="AK83" s="346">
        <v>10</v>
      </c>
      <c r="AL83" s="346">
        <v>9</v>
      </c>
      <c r="AM83" s="346">
        <v>4</v>
      </c>
      <c r="AN83" s="346">
        <v>10</v>
      </c>
      <c r="AO83" s="373"/>
      <c r="AP83" s="348" t="s">
        <v>430</v>
      </c>
      <c r="AQ83" s="348" t="s">
        <v>430</v>
      </c>
      <c r="AR83" s="348" t="s">
        <v>430</v>
      </c>
      <c r="AS83" s="348">
        <v>12.85</v>
      </c>
      <c r="AT83" s="348">
        <v>15.75</v>
      </c>
      <c r="AU83" s="351"/>
      <c r="AV83" s="346" t="s">
        <v>430</v>
      </c>
      <c r="AW83" s="346" t="s">
        <v>430</v>
      </c>
      <c r="AX83" s="346" t="s">
        <v>430</v>
      </c>
      <c r="AY83" s="346">
        <v>3</v>
      </c>
      <c r="AZ83" s="346">
        <v>9</v>
      </c>
      <c r="BA83" s="348"/>
      <c r="BB83" s="350">
        <v>14.3997963538219</v>
      </c>
      <c r="BC83" s="375">
        <v>0.98171352937968603</v>
      </c>
      <c r="BD83" s="375">
        <v>7.7483643844632494E-2</v>
      </c>
      <c r="BE83" s="467">
        <v>0.41916805774214799</v>
      </c>
      <c r="BF83" s="468"/>
      <c r="BG83" s="843">
        <v>33.241500000000002</v>
      </c>
      <c r="BH83" s="843">
        <v>31.119499999999999</v>
      </c>
      <c r="BI83" s="843">
        <v>29.1221</v>
      </c>
      <c r="BJ83" s="843">
        <v>6.5168999999999997</v>
      </c>
      <c r="BK83" s="373"/>
      <c r="BL83" s="372" t="s">
        <v>624</v>
      </c>
      <c r="BM83" s="372" t="s">
        <v>625</v>
      </c>
      <c r="BN83" s="372" t="s">
        <v>626</v>
      </c>
      <c r="BO83" s="372" t="s">
        <v>627</v>
      </c>
      <c r="BP83" s="372" t="s">
        <v>628</v>
      </c>
      <c r="BQ83" s="373"/>
      <c r="BR83" s="354" t="s">
        <v>476</v>
      </c>
    </row>
    <row r="84" spans="1:70" s="107" customFormat="1" x14ac:dyDescent="0.25">
      <c r="A84" s="345" t="s">
        <v>661</v>
      </c>
      <c r="B84" s="373"/>
      <c r="C84" s="719">
        <v>45859</v>
      </c>
      <c r="D84" s="373"/>
      <c r="E84" s="346">
        <v>838.91</v>
      </c>
      <c r="F84" s="373"/>
      <c r="G84" s="347">
        <v>12.21</v>
      </c>
      <c r="H84" s="374"/>
      <c r="I84" s="348">
        <v>8.2000000000000003E-2</v>
      </c>
      <c r="J84" s="348">
        <v>0.49380000000000002</v>
      </c>
      <c r="K84" s="348">
        <v>1.5807</v>
      </c>
      <c r="L84" s="348">
        <v>12.0183</v>
      </c>
      <c r="M84" s="348">
        <v>20.652200000000001</v>
      </c>
      <c r="N84" s="350">
        <v>19.941099999999999</v>
      </c>
      <c r="O84" s="348" t="s">
        <v>430</v>
      </c>
      <c r="P84" s="348" t="s">
        <v>430</v>
      </c>
      <c r="Q84" s="348" t="s">
        <v>430</v>
      </c>
      <c r="R84" s="348" t="s">
        <v>430</v>
      </c>
      <c r="S84" s="348">
        <v>6.3589000000000002</v>
      </c>
      <c r="T84" s="348">
        <v>29.893599999999999</v>
      </c>
      <c r="U84" s="348">
        <v>15.7346</v>
      </c>
      <c r="V84" s="348">
        <v>22.222200000000001</v>
      </c>
      <c r="W84" s="348">
        <v>-1.0535000000000001</v>
      </c>
      <c r="X84" s="348">
        <v>19.147400000000001</v>
      </c>
      <c r="Y84" s="374"/>
      <c r="Z84" s="346">
        <v>3</v>
      </c>
      <c r="AA84" s="346">
        <v>2</v>
      </c>
      <c r="AB84" s="346">
        <v>3</v>
      </c>
      <c r="AC84" s="346">
        <v>1</v>
      </c>
      <c r="AD84" s="346">
        <v>2</v>
      </c>
      <c r="AE84" s="346">
        <v>1</v>
      </c>
      <c r="AF84" s="346" t="s">
        <v>430</v>
      </c>
      <c r="AG84" s="346" t="s">
        <v>430</v>
      </c>
      <c r="AH84" s="346" t="s">
        <v>430</v>
      </c>
      <c r="AI84" s="346" t="s">
        <v>430</v>
      </c>
      <c r="AJ84" s="346">
        <v>2</v>
      </c>
      <c r="AK84" s="346">
        <v>2</v>
      </c>
      <c r="AL84" s="346">
        <v>2</v>
      </c>
      <c r="AM84" s="346">
        <v>1</v>
      </c>
      <c r="AN84" s="346">
        <v>4</v>
      </c>
      <c r="AO84" s="373"/>
      <c r="AP84" s="348" t="s">
        <v>430</v>
      </c>
      <c r="AQ84" s="348" t="s">
        <v>430</v>
      </c>
      <c r="AR84" s="348" t="s">
        <v>430</v>
      </c>
      <c r="AS84" s="348" t="s">
        <v>430</v>
      </c>
      <c r="AT84" s="348">
        <v>29.98</v>
      </c>
      <c r="AU84" s="351"/>
      <c r="AV84" s="346" t="s">
        <v>430</v>
      </c>
      <c r="AW84" s="346" t="s">
        <v>430</v>
      </c>
      <c r="AX84" s="346" t="s">
        <v>430</v>
      </c>
      <c r="AY84" s="346" t="s">
        <v>430</v>
      </c>
      <c r="AZ84" s="346">
        <v>1</v>
      </c>
      <c r="BA84" s="348"/>
      <c r="BB84" s="350">
        <v>11.1372336002733</v>
      </c>
      <c r="BC84" s="375">
        <v>0.87598183215207404</v>
      </c>
      <c r="BD84" s="375">
        <v>0.109388891840335</v>
      </c>
      <c r="BE84" s="467">
        <v>1.17369638623701</v>
      </c>
      <c r="BF84" s="468"/>
      <c r="BG84" s="843">
        <v>32.629199999999997</v>
      </c>
      <c r="BH84" s="843">
        <v>33.928600000000003</v>
      </c>
      <c r="BI84" s="843">
        <v>29.7118</v>
      </c>
      <c r="BJ84" s="843">
        <v>3.7303999999999999</v>
      </c>
      <c r="BK84" s="373"/>
      <c r="BL84" s="372" t="s">
        <v>630</v>
      </c>
      <c r="BM84" s="372" t="s">
        <v>631</v>
      </c>
      <c r="BN84" s="372" t="s">
        <v>632</v>
      </c>
      <c r="BO84" s="372" t="s">
        <v>633</v>
      </c>
      <c r="BP84" s="372" t="s">
        <v>634</v>
      </c>
      <c r="BQ84" s="373"/>
      <c r="BR84" s="354" t="s">
        <v>604</v>
      </c>
    </row>
    <row r="85" spans="1:70" s="107" customFormat="1" x14ac:dyDescent="0.25">
      <c r="A85" s="345" t="s">
        <v>662</v>
      </c>
      <c r="B85" s="373"/>
      <c r="C85" s="719">
        <v>45545</v>
      </c>
      <c r="D85" s="373"/>
      <c r="E85" s="346">
        <v>467.697</v>
      </c>
      <c r="F85" s="373"/>
      <c r="G85" s="347">
        <v>11.02</v>
      </c>
      <c r="H85" s="374"/>
      <c r="I85" s="348">
        <v>-9.0700000000000003E-2</v>
      </c>
      <c r="J85" s="348">
        <v>-0.63119999999999998</v>
      </c>
      <c r="K85" s="348">
        <v>-0.45169999999999999</v>
      </c>
      <c r="L85" s="348">
        <v>9.5427</v>
      </c>
      <c r="M85" s="348">
        <v>13.6082</v>
      </c>
      <c r="N85" s="350">
        <v>8.6784999999999997</v>
      </c>
      <c r="O85" s="348">
        <v>4.9762000000000004</v>
      </c>
      <c r="P85" s="348" t="s">
        <v>430</v>
      </c>
      <c r="Q85" s="348" t="s">
        <v>430</v>
      </c>
      <c r="R85" s="348" t="s">
        <v>430</v>
      </c>
      <c r="S85" s="348">
        <v>4.7529000000000003</v>
      </c>
      <c r="T85" s="348">
        <v>22.308499999999999</v>
      </c>
      <c r="U85" s="348">
        <v>8.6784999999999997</v>
      </c>
      <c r="V85" s="348">
        <v>11.200799999999999</v>
      </c>
      <c r="W85" s="348">
        <v>-1.3429</v>
      </c>
      <c r="X85" s="348">
        <v>4.9762000000000004</v>
      </c>
      <c r="Y85" s="374"/>
      <c r="Z85" s="346">
        <v>11</v>
      </c>
      <c r="AA85" s="346">
        <v>8</v>
      </c>
      <c r="AB85" s="346">
        <v>7</v>
      </c>
      <c r="AC85" s="346">
        <v>4</v>
      </c>
      <c r="AD85" s="346">
        <v>8</v>
      </c>
      <c r="AE85" s="346">
        <v>9</v>
      </c>
      <c r="AF85" s="346">
        <v>5</v>
      </c>
      <c r="AG85" s="346" t="s">
        <v>430</v>
      </c>
      <c r="AH85" s="346" t="s">
        <v>430</v>
      </c>
      <c r="AI85" s="346" t="s">
        <v>430</v>
      </c>
      <c r="AJ85" s="346">
        <v>4</v>
      </c>
      <c r="AK85" s="346">
        <v>8</v>
      </c>
      <c r="AL85" s="346">
        <v>6</v>
      </c>
      <c r="AM85" s="346">
        <v>8</v>
      </c>
      <c r="AN85" s="346">
        <v>8</v>
      </c>
      <c r="AO85" s="373"/>
      <c r="AP85" s="348" t="s">
        <v>430</v>
      </c>
      <c r="AQ85" s="348" t="s">
        <v>430</v>
      </c>
      <c r="AR85" s="348" t="s">
        <v>430</v>
      </c>
      <c r="AS85" s="348" t="s">
        <v>430</v>
      </c>
      <c r="AT85" s="348">
        <v>17</v>
      </c>
      <c r="AU85" s="351"/>
      <c r="AV85" s="346" t="s">
        <v>430</v>
      </c>
      <c r="AW85" s="346" t="s">
        <v>430</v>
      </c>
      <c r="AX85" s="346" t="s">
        <v>430</v>
      </c>
      <c r="AY85" s="346" t="s">
        <v>430</v>
      </c>
      <c r="AZ85" s="346">
        <v>8</v>
      </c>
      <c r="BA85" s="348"/>
      <c r="BB85" s="350">
        <v>14.001086487720199</v>
      </c>
      <c r="BC85" s="375">
        <v>0.91841905667071</v>
      </c>
      <c r="BD85" s="375">
        <v>3.68876713283034E-3</v>
      </c>
      <c r="BE85" s="467">
        <v>0.35070061734187402</v>
      </c>
      <c r="BF85" s="468"/>
      <c r="BG85" s="843">
        <v>42.222499999999997</v>
      </c>
      <c r="BH85" s="843">
        <v>27.2759</v>
      </c>
      <c r="BI85" s="843">
        <v>24.860099999999999</v>
      </c>
      <c r="BJ85" s="843">
        <v>5.6414999999999997</v>
      </c>
      <c r="BK85" s="373"/>
      <c r="BL85" s="372" t="s">
        <v>636</v>
      </c>
      <c r="BM85" s="372" t="s">
        <v>637</v>
      </c>
      <c r="BN85" s="372" t="s">
        <v>638</v>
      </c>
      <c r="BO85" s="372" t="s">
        <v>639</v>
      </c>
      <c r="BP85" s="372" t="s">
        <v>640</v>
      </c>
      <c r="BQ85" s="373"/>
      <c r="BR85" s="354" t="s">
        <v>616</v>
      </c>
    </row>
    <row r="86" spans="1:70" s="107" customFormat="1" x14ac:dyDescent="0.25">
      <c r="A86" s="345" t="s">
        <v>663</v>
      </c>
      <c r="B86" s="373"/>
      <c r="C86" s="719">
        <v>45595</v>
      </c>
      <c r="D86" s="373"/>
      <c r="E86" s="346">
        <v>226.96</v>
      </c>
      <c r="F86" s="373"/>
      <c r="G86" s="347">
        <v>9.36</v>
      </c>
      <c r="H86" s="374"/>
      <c r="I86" s="348">
        <v>-0.1067</v>
      </c>
      <c r="J86" s="348">
        <v>1.6287</v>
      </c>
      <c r="K86" s="348">
        <v>3.0836999999999999</v>
      </c>
      <c r="L86" s="348">
        <v>9.2181999999999995</v>
      </c>
      <c r="M86" s="348">
        <v>11.1639</v>
      </c>
      <c r="N86" s="350">
        <v>-1.3698999999999999</v>
      </c>
      <c r="O86" s="348" t="s">
        <v>430</v>
      </c>
      <c r="P86" s="348" t="s">
        <v>430</v>
      </c>
      <c r="Q86" s="348" t="s">
        <v>430</v>
      </c>
      <c r="R86" s="348" t="s">
        <v>430</v>
      </c>
      <c r="S86" s="348">
        <v>5.1684999999999999</v>
      </c>
      <c r="T86" s="348">
        <v>15.4131</v>
      </c>
      <c r="U86" s="348">
        <v>3.6545000000000001</v>
      </c>
      <c r="V86" s="348">
        <v>1.4085000000000001</v>
      </c>
      <c r="W86" s="348">
        <v>0.97089999999999999</v>
      </c>
      <c r="X86" s="348">
        <v>-3.4878999999999998</v>
      </c>
      <c r="Y86" s="374"/>
      <c r="Z86" s="346">
        <v>13</v>
      </c>
      <c r="AA86" s="346">
        <v>1</v>
      </c>
      <c r="AB86" s="346">
        <v>1</v>
      </c>
      <c r="AC86" s="346">
        <v>6</v>
      </c>
      <c r="AD86" s="346">
        <v>11</v>
      </c>
      <c r="AE86" s="346">
        <v>17</v>
      </c>
      <c r="AF86" s="346" t="s">
        <v>430</v>
      </c>
      <c r="AG86" s="346" t="s">
        <v>430</v>
      </c>
      <c r="AH86" s="346" t="s">
        <v>430</v>
      </c>
      <c r="AI86" s="346" t="s">
        <v>430</v>
      </c>
      <c r="AJ86" s="346">
        <v>3</v>
      </c>
      <c r="AK86" s="346">
        <v>17</v>
      </c>
      <c r="AL86" s="346">
        <v>12</v>
      </c>
      <c r="AM86" s="346">
        <v>17</v>
      </c>
      <c r="AN86" s="346">
        <v>1</v>
      </c>
      <c r="AO86" s="373"/>
      <c r="AP86" s="348" t="s">
        <v>430</v>
      </c>
      <c r="AQ86" s="348" t="s">
        <v>430</v>
      </c>
      <c r="AR86" s="348" t="s">
        <v>430</v>
      </c>
      <c r="AS86" s="348" t="s">
        <v>430</v>
      </c>
      <c r="AT86" s="348">
        <v>12.28</v>
      </c>
      <c r="AU86" s="351"/>
      <c r="AV86" s="346" t="s">
        <v>430</v>
      </c>
      <c r="AW86" s="346" t="s">
        <v>430</v>
      </c>
      <c r="AX86" s="346" t="s">
        <v>430</v>
      </c>
      <c r="AY86" s="346" t="s">
        <v>430</v>
      </c>
      <c r="AZ86" s="346">
        <v>11</v>
      </c>
      <c r="BA86" s="348"/>
      <c r="BB86" s="350">
        <v>13.173539088819201</v>
      </c>
      <c r="BC86" s="375">
        <v>0.730672299774486</v>
      </c>
      <c r="BD86" s="375">
        <v>-4.5881004569767202E-2</v>
      </c>
      <c r="BE86" s="467">
        <v>-0.50999686613100903</v>
      </c>
      <c r="BF86" s="468"/>
      <c r="BG86" s="843">
        <v>22.489599999999999</v>
      </c>
      <c r="BH86" s="843">
        <v>16.966100000000001</v>
      </c>
      <c r="BI86" s="843">
        <v>48.237900000000003</v>
      </c>
      <c r="BJ86" s="843">
        <v>12.3064</v>
      </c>
      <c r="BK86" s="373"/>
      <c r="BL86" s="372" t="s">
        <v>642</v>
      </c>
      <c r="BM86" s="372" t="s">
        <v>643</v>
      </c>
      <c r="BN86" s="372" t="s">
        <v>644</v>
      </c>
      <c r="BO86" s="372" t="s">
        <v>645</v>
      </c>
      <c r="BP86" s="372" t="s">
        <v>646</v>
      </c>
      <c r="BQ86" s="373"/>
      <c r="BR86" s="354" t="s">
        <v>436</v>
      </c>
    </row>
    <row r="87" spans="1:70" x14ac:dyDescent="0.25">
      <c r="A87" s="36" t="s">
        <v>93</v>
      </c>
      <c r="B87" s="43"/>
      <c r="C87" s="720"/>
      <c r="D87" s="43"/>
      <c r="E87" s="51"/>
      <c r="F87" s="43"/>
      <c r="G87" s="55"/>
      <c r="H87" s="66"/>
      <c r="I87" s="59">
        <v>-3.0499999999999999E-2</v>
      </c>
      <c r="J87" s="59">
        <v>-0.44990000000000002</v>
      </c>
      <c r="K87" s="59">
        <v>-0.51529999999999998</v>
      </c>
      <c r="L87" s="59">
        <v>8.1187000000000005</v>
      </c>
      <c r="M87" s="59">
        <v>12.880699999999999</v>
      </c>
      <c r="N87" s="70">
        <v>8.6244999999999994</v>
      </c>
      <c r="O87" s="59">
        <v>3.0804999999999998</v>
      </c>
      <c r="P87" s="59">
        <v>14.581099999999999</v>
      </c>
      <c r="Q87" s="59">
        <v>13.1896</v>
      </c>
      <c r="R87" s="59">
        <v>15.6038</v>
      </c>
      <c r="S87" s="59">
        <v>3.2159</v>
      </c>
      <c r="T87" s="59">
        <v>21.224399999999999</v>
      </c>
      <c r="U87" s="59">
        <v>6.6390000000000002</v>
      </c>
      <c r="V87" s="59">
        <v>10.691000000000001</v>
      </c>
      <c r="W87" s="59">
        <v>-1.3855</v>
      </c>
      <c r="X87" s="59">
        <v>14.369</v>
      </c>
      <c r="Y87" s="66"/>
      <c r="Z87" s="51">
        <v>17</v>
      </c>
      <c r="AA87" s="51">
        <v>17</v>
      </c>
      <c r="AB87" s="51">
        <v>17</v>
      </c>
      <c r="AC87" s="51">
        <v>17</v>
      </c>
      <c r="AD87" s="51">
        <v>17</v>
      </c>
      <c r="AE87" s="51">
        <v>17</v>
      </c>
      <c r="AF87" s="51">
        <v>12</v>
      </c>
      <c r="AG87" s="51">
        <v>8</v>
      </c>
      <c r="AH87" s="51">
        <v>4</v>
      </c>
      <c r="AI87" s="51">
        <v>3</v>
      </c>
      <c r="AJ87" s="51">
        <v>17</v>
      </c>
      <c r="AK87" s="51">
        <v>17</v>
      </c>
      <c r="AL87" s="51">
        <v>17</v>
      </c>
      <c r="AM87" s="51">
        <v>17</v>
      </c>
      <c r="AN87" s="51">
        <v>17</v>
      </c>
      <c r="AO87" s="43"/>
      <c r="AP87" s="59">
        <v>16.636666666666699</v>
      </c>
      <c r="AQ87" s="59">
        <v>17.05</v>
      </c>
      <c r="AR87" s="59">
        <v>13.4475</v>
      </c>
      <c r="AS87" s="59">
        <v>10.4088888888889</v>
      </c>
      <c r="AT87" s="59">
        <v>14.889411764705899</v>
      </c>
      <c r="AU87" s="78"/>
      <c r="AV87" s="51">
        <v>3</v>
      </c>
      <c r="AW87" s="51">
        <v>4</v>
      </c>
      <c r="AX87" s="51">
        <v>4</v>
      </c>
      <c r="AY87" s="51">
        <v>9</v>
      </c>
      <c r="AZ87" s="51">
        <v>17</v>
      </c>
      <c r="BA87" s="59"/>
      <c r="BB87" s="70"/>
      <c r="BC87" s="286"/>
      <c r="BD87" s="286"/>
      <c r="BE87" s="287"/>
      <c r="BF87" s="267"/>
      <c r="BG87" s="59"/>
      <c r="BH87" s="59"/>
      <c r="BI87" s="59"/>
      <c r="BJ87" s="59"/>
      <c r="BK87" s="43"/>
      <c r="BL87" s="84"/>
      <c r="BM87" s="84"/>
      <c r="BN87" s="84"/>
      <c r="BO87" s="84"/>
      <c r="BP87" s="84"/>
      <c r="BQ87" s="43"/>
      <c r="BR87" s="88"/>
    </row>
    <row r="88" spans="1:70" x14ac:dyDescent="0.25">
      <c r="A88" s="37" t="s">
        <v>94</v>
      </c>
      <c r="B88" s="44"/>
      <c r="C88" s="721"/>
      <c r="D88" s="44"/>
      <c r="E88" s="52"/>
      <c r="F88" s="44"/>
      <c r="G88" s="56"/>
      <c r="H88" s="67"/>
      <c r="I88" s="60">
        <v>0.18579999999999999</v>
      </c>
      <c r="J88" s="60">
        <v>1.6287</v>
      </c>
      <c r="K88" s="60">
        <v>3.0836999999999999</v>
      </c>
      <c r="L88" s="60">
        <v>12.0183</v>
      </c>
      <c r="M88" s="60">
        <v>21.52</v>
      </c>
      <c r="N88" s="71">
        <v>19.941099999999999</v>
      </c>
      <c r="O88" s="60">
        <v>7.6677</v>
      </c>
      <c r="P88" s="60">
        <v>17.782699999999998</v>
      </c>
      <c r="Q88" s="60">
        <v>14.476900000000001</v>
      </c>
      <c r="R88" s="60">
        <v>17.883299999999998</v>
      </c>
      <c r="S88" s="60">
        <v>6.4805000000000001</v>
      </c>
      <c r="T88" s="60">
        <v>30.526</v>
      </c>
      <c r="U88" s="60">
        <v>16.3657</v>
      </c>
      <c r="V88" s="60">
        <v>22.222200000000001</v>
      </c>
      <c r="W88" s="60">
        <v>0.97089999999999999</v>
      </c>
      <c r="X88" s="60">
        <v>22.8324</v>
      </c>
      <c r="Y88" s="67"/>
      <c r="Z88" s="52"/>
      <c r="AA88" s="52"/>
      <c r="AB88" s="52"/>
      <c r="AC88" s="52"/>
      <c r="AD88" s="52"/>
      <c r="AE88" s="52"/>
      <c r="AF88" s="52"/>
      <c r="AG88" s="52"/>
      <c r="AH88" s="52"/>
      <c r="AI88" s="52"/>
      <c r="AJ88" s="52"/>
      <c r="AK88" s="52"/>
      <c r="AL88" s="52"/>
      <c r="AM88" s="52"/>
      <c r="AN88" s="52"/>
      <c r="AO88" s="44"/>
      <c r="AP88" s="60">
        <v>18.46</v>
      </c>
      <c r="AQ88" s="60">
        <v>17.510000000000002</v>
      </c>
      <c r="AR88" s="60">
        <v>17.23</v>
      </c>
      <c r="AS88" s="60">
        <v>13.4</v>
      </c>
      <c r="AT88" s="60">
        <v>29.98</v>
      </c>
      <c r="AU88" s="79"/>
      <c r="AV88" s="52"/>
      <c r="AW88" s="52"/>
      <c r="AX88" s="52"/>
      <c r="AY88" s="52"/>
      <c r="AZ88" s="52"/>
      <c r="BA88" s="60"/>
      <c r="BB88" s="71"/>
      <c r="BC88" s="288"/>
      <c r="BD88" s="288"/>
      <c r="BE88" s="289"/>
      <c r="BF88" s="268"/>
      <c r="BG88" s="60"/>
      <c r="BH88" s="60"/>
      <c r="BI88" s="60"/>
      <c r="BJ88" s="60"/>
      <c r="BK88" s="44"/>
      <c r="BL88" s="85"/>
      <c r="BM88" s="85"/>
      <c r="BN88" s="85"/>
      <c r="BO88" s="85"/>
      <c r="BP88" s="85"/>
      <c r="BQ88" s="44"/>
      <c r="BR88" s="89"/>
    </row>
    <row r="89" spans="1:70" x14ac:dyDescent="0.25">
      <c r="A89" s="37" t="s">
        <v>95</v>
      </c>
      <c r="B89" s="44"/>
      <c r="C89" s="721"/>
      <c r="D89" s="66"/>
      <c r="E89" s="52"/>
      <c r="F89" s="44"/>
      <c r="G89" s="56"/>
      <c r="H89" s="67"/>
      <c r="I89" s="60">
        <v>-0.28970000000000001</v>
      </c>
      <c r="J89" s="60">
        <v>-1.7912999999999999</v>
      </c>
      <c r="K89" s="60">
        <v>-3.2366999999999999</v>
      </c>
      <c r="L89" s="60">
        <v>3.9571000000000001</v>
      </c>
      <c r="M89" s="60">
        <v>6.1479999999999997</v>
      </c>
      <c r="N89" s="71">
        <v>-1.3698999999999999</v>
      </c>
      <c r="O89" s="60">
        <v>-2.6459000000000001</v>
      </c>
      <c r="P89" s="60">
        <v>9.6885999999999992</v>
      </c>
      <c r="Q89" s="60">
        <v>12.167199999999999</v>
      </c>
      <c r="R89" s="60">
        <v>14.3398</v>
      </c>
      <c r="S89" s="60">
        <v>-0.15570000000000001</v>
      </c>
      <c r="T89" s="60">
        <v>15.4131</v>
      </c>
      <c r="U89" s="60">
        <v>-0.4017</v>
      </c>
      <c r="V89" s="60">
        <v>1.4085000000000001</v>
      </c>
      <c r="W89" s="60">
        <v>-2.6029</v>
      </c>
      <c r="X89" s="60">
        <v>-3.4878999999999998</v>
      </c>
      <c r="Y89" s="67"/>
      <c r="Z89" s="52"/>
      <c r="AA89" s="52"/>
      <c r="AB89" s="52"/>
      <c r="AC89" s="52"/>
      <c r="AD89" s="52"/>
      <c r="AE89" s="52"/>
      <c r="AF89" s="52"/>
      <c r="AG89" s="52"/>
      <c r="AH89" s="52"/>
      <c r="AI89" s="52"/>
      <c r="AJ89" s="52"/>
      <c r="AK89" s="52"/>
      <c r="AL89" s="52"/>
      <c r="AM89" s="52"/>
      <c r="AN89" s="52"/>
      <c r="AO89" s="44"/>
      <c r="AP89" s="60">
        <v>15.37</v>
      </c>
      <c r="AQ89" s="60">
        <v>16.309999999999999</v>
      </c>
      <c r="AR89" s="60">
        <v>10.59</v>
      </c>
      <c r="AS89" s="60">
        <v>6.08</v>
      </c>
      <c r="AT89" s="60">
        <v>3.73</v>
      </c>
      <c r="AU89" s="79"/>
      <c r="AV89" s="52"/>
      <c r="AW89" s="52"/>
      <c r="AX89" s="52"/>
      <c r="AY89" s="52"/>
      <c r="AZ89" s="52"/>
      <c r="BA89" s="60"/>
      <c r="BB89" s="71"/>
      <c r="BC89" s="288"/>
      <c r="BD89" s="288"/>
      <c r="BE89" s="289"/>
      <c r="BF89" s="268"/>
      <c r="BG89" s="60"/>
      <c r="BH89" s="60"/>
      <c r="BI89" s="60"/>
      <c r="BJ89" s="60"/>
      <c r="BK89" s="44"/>
      <c r="BL89" s="85"/>
      <c r="BM89" s="85"/>
      <c r="BN89" s="85"/>
      <c r="BO89" s="85"/>
      <c r="BP89" s="85"/>
      <c r="BQ89" s="44"/>
      <c r="BR89" s="89"/>
    </row>
    <row r="90" spans="1:70" x14ac:dyDescent="0.25">
      <c r="A90" s="38" t="s">
        <v>96</v>
      </c>
      <c r="B90" s="69"/>
      <c r="C90" s="722"/>
      <c r="D90" s="68"/>
      <c r="E90" s="53"/>
      <c r="F90" s="45"/>
      <c r="G90" s="57"/>
      <c r="H90" s="68"/>
      <c r="I90" s="61">
        <v>-2.8E-3</v>
      </c>
      <c r="J90" s="61">
        <v>-0.65910000000000002</v>
      </c>
      <c r="K90" s="61">
        <v>-0.6744</v>
      </c>
      <c r="L90" s="61">
        <v>8.5455000000000005</v>
      </c>
      <c r="M90" s="61">
        <v>13.1829</v>
      </c>
      <c r="N90" s="72">
        <v>8.6784999999999997</v>
      </c>
      <c r="O90" s="61">
        <v>3.75095</v>
      </c>
      <c r="P90" s="61">
        <v>14.6548</v>
      </c>
      <c r="Q90" s="61">
        <v>13.0572</v>
      </c>
      <c r="R90" s="61">
        <v>14.5883</v>
      </c>
      <c r="S90" s="61">
        <v>3.3671000000000002</v>
      </c>
      <c r="T90" s="61">
        <v>21.048500000000001</v>
      </c>
      <c r="U90" s="61">
        <v>7.2169999999999996</v>
      </c>
      <c r="V90" s="61">
        <v>10.3314</v>
      </c>
      <c r="W90" s="61">
        <v>-1.4144000000000001</v>
      </c>
      <c r="X90" s="61">
        <v>15.997199999999999</v>
      </c>
      <c r="Y90" s="68"/>
      <c r="Z90" s="53"/>
      <c r="AA90" s="53"/>
      <c r="AB90" s="53"/>
      <c r="AC90" s="53"/>
      <c r="AD90" s="53"/>
      <c r="AE90" s="53"/>
      <c r="AF90" s="53"/>
      <c r="AG90" s="53"/>
      <c r="AH90" s="53"/>
      <c r="AI90" s="53"/>
      <c r="AJ90" s="53"/>
      <c r="AK90" s="53"/>
      <c r="AL90" s="53"/>
      <c r="AM90" s="53"/>
      <c r="AN90" s="53"/>
      <c r="AO90" s="45"/>
      <c r="AP90" s="61">
        <v>16.079999999999998</v>
      </c>
      <c r="AQ90" s="61">
        <v>17.190000000000001</v>
      </c>
      <c r="AR90" s="61">
        <v>12.98</v>
      </c>
      <c r="AS90" s="61">
        <v>12.57</v>
      </c>
      <c r="AT90" s="61">
        <v>15.75</v>
      </c>
      <c r="AU90" s="80"/>
      <c r="AV90" s="53"/>
      <c r="AW90" s="53"/>
      <c r="AX90" s="53"/>
      <c r="AY90" s="53"/>
      <c r="AZ90" s="53"/>
      <c r="BA90" s="61"/>
      <c r="BB90" s="72"/>
      <c r="BC90" s="291"/>
      <c r="BD90" s="291"/>
      <c r="BE90" s="292"/>
      <c r="BF90" s="270"/>
      <c r="BG90" s="61"/>
      <c r="BH90" s="61"/>
      <c r="BI90" s="61"/>
      <c r="BJ90" s="61"/>
      <c r="BK90" s="45"/>
      <c r="BL90" s="86"/>
      <c r="BM90" s="86"/>
      <c r="BN90" s="86"/>
      <c r="BO90" s="86"/>
      <c r="BP90" s="86"/>
      <c r="BQ90" s="45"/>
      <c r="BR90" s="90"/>
    </row>
    <row r="91" spans="1:70" ht="14.5" x14ac:dyDescent="0.25">
      <c r="A91" s="39" t="s">
        <v>91</v>
      </c>
      <c r="B91" s="69"/>
      <c r="C91" s="726"/>
      <c r="D91" s="69"/>
      <c r="E91" s="40"/>
      <c r="F91" s="69"/>
      <c r="G91" s="40"/>
      <c r="H91" s="69"/>
      <c r="I91" s="62"/>
      <c r="J91" s="62"/>
      <c r="K91" s="62"/>
      <c r="L91" s="62"/>
      <c r="M91" s="62"/>
      <c r="N91" s="73"/>
      <c r="O91" s="62"/>
      <c r="P91" s="62"/>
      <c r="Q91" s="62"/>
      <c r="R91" s="62"/>
      <c r="S91" s="62"/>
      <c r="T91" s="62"/>
      <c r="U91" s="62"/>
      <c r="V91" s="62"/>
      <c r="W91" s="62"/>
      <c r="X91" s="62"/>
      <c r="Y91" s="69"/>
      <c r="Z91" s="54"/>
      <c r="AA91" s="54"/>
      <c r="AB91" s="54"/>
      <c r="AC91" s="54"/>
      <c r="AD91" s="54"/>
      <c r="AE91" s="54"/>
      <c r="AF91" s="54"/>
      <c r="AG91" s="54"/>
      <c r="AH91" s="54"/>
      <c r="AI91" s="54"/>
      <c r="AJ91" s="54"/>
      <c r="AK91" s="54"/>
      <c r="AL91" s="54"/>
      <c r="AM91" s="54"/>
      <c r="AN91" s="54"/>
      <c r="AO91" s="69"/>
      <c r="AP91" s="245"/>
      <c r="AQ91" s="245"/>
      <c r="AR91" s="245"/>
      <c r="AS91" s="245"/>
      <c r="AT91" s="245"/>
      <c r="AU91" s="69"/>
      <c r="AV91" s="247"/>
      <c r="AW91" s="247"/>
      <c r="AX91" s="247"/>
      <c r="AY91" s="247"/>
      <c r="AZ91" s="247"/>
      <c r="BA91" s="40"/>
      <c r="BB91" s="293"/>
      <c r="BC91" s="293"/>
      <c r="BD91" s="293"/>
      <c r="BE91" s="293"/>
      <c r="BF91" s="40"/>
      <c r="BG91" s="293"/>
      <c r="BH91" s="293"/>
      <c r="BI91" s="293"/>
      <c r="BJ91" s="293"/>
      <c r="BK91" s="40"/>
      <c r="BL91" s="40"/>
      <c r="BM91" s="41"/>
      <c r="BQ91" s="69"/>
      <c r="BR91" s="41"/>
    </row>
    <row r="92" spans="1:70" s="107" customFormat="1" x14ac:dyDescent="0.25">
      <c r="A92" s="126" t="s">
        <v>426</v>
      </c>
      <c r="B92" s="131"/>
      <c r="C92" s="727"/>
      <c r="D92" s="131"/>
      <c r="E92" s="135"/>
      <c r="F92" s="131"/>
      <c r="G92" s="135"/>
      <c r="H92" s="131"/>
      <c r="I92" s="130">
        <v>0.1976</v>
      </c>
      <c r="J92" s="130">
        <v>-1.6425000000000001</v>
      </c>
      <c r="K92" s="130">
        <v>-4.4626000000000001</v>
      </c>
      <c r="L92" s="130">
        <v>1.7354000000000001</v>
      </c>
      <c r="M92" s="130">
        <v>-2.4340999999999999</v>
      </c>
      <c r="N92" s="132">
        <v>-4.9618000000000002</v>
      </c>
      <c r="O92" s="130">
        <v>-2.0358999999999998</v>
      </c>
      <c r="P92" s="130">
        <v>7.0373000000000001</v>
      </c>
      <c r="Q92" s="130">
        <v>7.4665999999999997</v>
      </c>
      <c r="R92" s="130">
        <v>11.556699999999999</v>
      </c>
      <c r="S92" s="130">
        <v>-1.3045</v>
      </c>
      <c r="T92" s="130">
        <v>5.9988999999999999</v>
      </c>
      <c r="U92" s="130">
        <v>-9.3028999999999993</v>
      </c>
      <c r="V92" s="130">
        <v>-3.5638000000000001</v>
      </c>
      <c r="W92" s="130">
        <v>-2.4731000000000001</v>
      </c>
      <c r="X92" s="130" t="s">
        <v>428</v>
      </c>
      <c r="Y92" s="131"/>
      <c r="Z92" s="128"/>
      <c r="AA92" s="128"/>
      <c r="AB92" s="128"/>
      <c r="AC92" s="128"/>
      <c r="AD92" s="128"/>
      <c r="AE92" s="128"/>
      <c r="AF92" s="128"/>
      <c r="AG92" s="128"/>
      <c r="AH92" s="128"/>
      <c r="AI92" s="128"/>
      <c r="AJ92" s="128"/>
      <c r="AK92" s="128"/>
      <c r="AL92" s="128"/>
      <c r="AM92" s="128"/>
      <c r="AN92" s="128"/>
      <c r="AO92" s="131"/>
      <c r="AP92" s="130">
        <v>10.99</v>
      </c>
      <c r="AQ92" s="130">
        <v>9.84</v>
      </c>
      <c r="AR92" s="130">
        <v>6.14</v>
      </c>
      <c r="AS92" s="130">
        <v>0.92</v>
      </c>
      <c r="AT92" s="130">
        <v>-8.65</v>
      </c>
      <c r="AU92" s="131"/>
      <c r="AV92" s="248"/>
      <c r="AW92" s="248"/>
      <c r="AX92" s="248"/>
      <c r="AY92" s="248"/>
      <c r="AZ92" s="248"/>
      <c r="BA92" s="135"/>
      <c r="BB92" s="295"/>
      <c r="BC92" s="295"/>
      <c r="BD92" s="295"/>
      <c r="BE92" s="295"/>
      <c r="BF92" s="135"/>
      <c r="BG92" s="295"/>
      <c r="BH92" s="295"/>
      <c r="BI92" s="295"/>
      <c r="BJ92" s="295"/>
      <c r="BK92" s="135"/>
      <c r="BL92" s="135"/>
      <c r="BM92" s="138"/>
      <c r="BN92" s="256"/>
      <c r="BO92" s="135"/>
      <c r="BP92" s="135"/>
      <c r="BQ92" s="131"/>
      <c r="BR92" s="138"/>
    </row>
    <row r="93" spans="1:70" s="107" customFormat="1" x14ac:dyDescent="0.25">
      <c r="A93" s="489" t="s">
        <v>427</v>
      </c>
      <c r="B93" s="122"/>
      <c r="C93" s="729"/>
      <c r="D93" s="122"/>
      <c r="E93" s="140"/>
      <c r="F93" s="122"/>
      <c r="G93" s="140"/>
      <c r="H93" s="141"/>
      <c r="I93" s="142">
        <v>-5.57E-2</v>
      </c>
      <c r="J93" s="142">
        <v>-1.0779000000000001</v>
      </c>
      <c r="K93" s="142">
        <v>-2.5381</v>
      </c>
      <c r="L93" s="142">
        <v>4.9077000000000002</v>
      </c>
      <c r="M93" s="142">
        <v>6.9081000000000001</v>
      </c>
      <c r="N93" s="143">
        <v>2.6177999999999999</v>
      </c>
      <c r="O93" s="142">
        <v>0.23369999999999999</v>
      </c>
      <c r="P93" s="142">
        <v>11.962899999999999</v>
      </c>
      <c r="Q93" s="142">
        <v>12.2515</v>
      </c>
      <c r="R93" s="142">
        <v>14.0403</v>
      </c>
      <c r="S93" s="142">
        <v>0.88439999999999996</v>
      </c>
      <c r="T93" s="142">
        <v>16.070699999999999</v>
      </c>
      <c r="U93" s="142">
        <v>4.4999999999999998E-2</v>
      </c>
      <c r="V93" s="142">
        <v>4.3905000000000003</v>
      </c>
      <c r="W93" s="142">
        <v>-1.7374000000000001</v>
      </c>
      <c r="X93" s="142">
        <v>11.9924</v>
      </c>
      <c r="Y93" s="141"/>
      <c r="Z93" s="144"/>
      <c r="AA93" s="144"/>
      <c r="AB93" s="144"/>
      <c r="AC93" s="144"/>
      <c r="AD93" s="144"/>
      <c r="AE93" s="144"/>
      <c r="AF93" s="144"/>
      <c r="AG93" s="144"/>
      <c r="AH93" s="144"/>
      <c r="AI93" s="144"/>
      <c r="AJ93" s="144"/>
      <c r="AK93" s="144"/>
      <c r="AL93" s="144"/>
      <c r="AM93" s="144"/>
      <c r="AN93" s="144"/>
      <c r="AO93" s="141"/>
      <c r="AP93" s="142">
        <v>15.02</v>
      </c>
      <c r="AQ93" s="142">
        <v>15.86</v>
      </c>
      <c r="AR93" s="142">
        <v>11.9</v>
      </c>
      <c r="AS93" s="142">
        <v>6.28</v>
      </c>
      <c r="AT93" s="142">
        <v>4.4400000000000004</v>
      </c>
      <c r="AU93" s="141"/>
      <c r="AV93" s="250"/>
      <c r="AW93" s="250"/>
      <c r="AX93" s="250"/>
      <c r="AY93" s="250"/>
      <c r="AZ93" s="250"/>
      <c r="BA93" s="140"/>
      <c r="BB93" s="296"/>
      <c r="BC93" s="296"/>
      <c r="BD93" s="296"/>
      <c r="BE93" s="296"/>
      <c r="BF93" s="140"/>
      <c r="BG93" s="296"/>
      <c r="BH93" s="296"/>
      <c r="BI93" s="296"/>
      <c r="BJ93" s="296"/>
      <c r="BK93" s="140"/>
      <c r="BL93" s="140"/>
      <c r="BM93" s="145"/>
      <c r="BN93" s="257"/>
      <c r="BO93" s="124"/>
      <c r="BP93" s="124"/>
      <c r="BQ93" s="122"/>
      <c r="BR93" s="504"/>
    </row>
    <row r="97" spans="1:1" hidden="1" x14ac:dyDescent="0.25">
      <c r="A97" s="488" t="s">
        <v>173</v>
      </c>
    </row>
    <row r="98" spans="1:1" x14ac:dyDescent="0.25">
      <c r="A98" s="488" t="s">
        <v>10575</v>
      </c>
    </row>
    <row r="99" spans="1:1" x14ac:dyDescent="0.25">
      <c r="A99"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3C481-4BA3-4A29-A6B9-591FB956D015}">
  <sheetPr codeName="Sheet7"/>
  <dimension ref="A1:BR12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6.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9.453125" style="21" customWidth="1"/>
    <col min="71" max="16384" width="8.90625" style="21"/>
  </cols>
  <sheetData>
    <row r="1" spans="1:70" ht="33" customHeight="1" x14ac:dyDescent="0.25">
      <c r="A1" s="488" t="s">
        <v>43</v>
      </c>
    </row>
    <row r="3" spans="1:70" ht="20.5" x14ac:dyDescent="0.45">
      <c r="A3" s="23" t="s">
        <v>100</v>
      </c>
    </row>
    <row r="4" spans="1:70" x14ac:dyDescent="0.25">
      <c r="A4" s="488" t="s">
        <v>425</v>
      </c>
    </row>
    <row r="5" spans="1:70" ht="33" x14ac:dyDescent="0.25">
      <c r="A5" s="1100" t="s">
        <v>101</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01"/>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02"/>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102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667</v>
      </c>
      <c r="B8" s="365"/>
      <c r="C8" s="717">
        <v>34700</v>
      </c>
      <c r="D8" s="365"/>
      <c r="E8" s="329">
        <v>111311</v>
      </c>
      <c r="F8" s="365"/>
      <c r="G8" s="330">
        <v>2041.9649999999999</v>
      </c>
      <c r="H8" s="366"/>
      <c r="I8" s="331">
        <v>0.17630000000000001</v>
      </c>
      <c r="J8" s="331">
        <v>-1.0972</v>
      </c>
      <c r="K8" s="331">
        <v>-2.1829999999999998</v>
      </c>
      <c r="L8" s="331">
        <v>6.0087999999999999</v>
      </c>
      <c r="M8" s="331">
        <v>3.4295</v>
      </c>
      <c r="N8" s="333">
        <v>1.6042000000000001</v>
      </c>
      <c r="O8" s="331">
        <v>3.6442000000000001</v>
      </c>
      <c r="P8" s="331">
        <v>14.6935</v>
      </c>
      <c r="Q8" s="331">
        <v>16.791599999999999</v>
      </c>
      <c r="R8" s="331">
        <v>14.828900000000001</v>
      </c>
      <c r="S8" s="331">
        <v>2.0272000000000001</v>
      </c>
      <c r="T8" s="331">
        <v>12.3445</v>
      </c>
      <c r="U8" s="331">
        <v>-1.4661999999999999</v>
      </c>
      <c r="V8" s="331">
        <v>1.9454</v>
      </c>
      <c r="W8" s="331">
        <v>-2.3883999999999999</v>
      </c>
      <c r="X8" s="331">
        <v>18.261600000000001</v>
      </c>
      <c r="Y8" s="366"/>
      <c r="Z8" s="329">
        <v>5</v>
      </c>
      <c r="AA8" s="329">
        <v>5</v>
      </c>
      <c r="AB8" s="329">
        <v>5</v>
      </c>
      <c r="AC8" s="329">
        <v>8</v>
      </c>
      <c r="AD8" s="329">
        <v>9</v>
      </c>
      <c r="AE8" s="329">
        <v>7</v>
      </c>
      <c r="AF8" s="329">
        <v>3</v>
      </c>
      <c r="AG8" s="329">
        <v>4</v>
      </c>
      <c r="AH8" s="329">
        <v>1</v>
      </c>
      <c r="AI8" s="329">
        <v>1</v>
      </c>
      <c r="AJ8" s="329">
        <v>7</v>
      </c>
      <c r="AK8" s="329">
        <v>10</v>
      </c>
      <c r="AL8" s="329">
        <v>8</v>
      </c>
      <c r="AM8" s="329">
        <v>7</v>
      </c>
      <c r="AN8" s="329">
        <v>9</v>
      </c>
      <c r="AO8" s="365"/>
      <c r="AP8" s="331">
        <v>16.54</v>
      </c>
      <c r="AQ8" s="331">
        <v>18.3</v>
      </c>
      <c r="AR8" s="331">
        <v>14.41</v>
      </c>
      <c r="AS8" s="331">
        <v>8</v>
      </c>
      <c r="AT8" s="331">
        <v>2</v>
      </c>
      <c r="AU8" s="334"/>
      <c r="AV8" s="329">
        <v>1</v>
      </c>
      <c r="AW8" s="329">
        <v>1</v>
      </c>
      <c r="AX8" s="329">
        <v>2</v>
      </c>
      <c r="AY8" s="329">
        <v>7</v>
      </c>
      <c r="AZ8" s="329">
        <v>8</v>
      </c>
      <c r="BA8" s="360"/>
      <c r="BB8" s="331">
        <v>11.2440974071799</v>
      </c>
      <c r="BC8" s="367">
        <v>0.81252810666530995</v>
      </c>
      <c r="BD8" s="367">
        <v>7.4074118073210599E-2</v>
      </c>
      <c r="BE8" s="367">
        <v>0.39184321418060297</v>
      </c>
      <c r="BF8" s="365"/>
      <c r="BG8" s="842">
        <v>71.290800000000004</v>
      </c>
      <c r="BH8" s="842">
        <v>13.909700000000001</v>
      </c>
      <c r="BI8" s="842">
        <v>8.9903600000000008</v>
      </c>
      <c r="BJ8" s="842">
        <v>5.8091400000000002</v>
      </c>
      <c r="BK8" s="365"/>
      <c r="BL8" s="364" t="s">
        <v>668</v>
      </c>
      <c r="BM8" s="364" t="s">
        <v>669</v>
      </c>
      <c r="BN8" s="364" t="s">
        <v>670</v>
      </c>
      <c r="BO8" s="364" t="s">
        <v>671</v>
      </c>
      <c r="BP8" s="364" t="s">
        <v>672</v>
      </c>
      <c r="BQ8" s="365"/>
      <c r="BR8" s="335" t="s">
        <v>519</v>
      </c>
    </row>
    <row r="9" spans="1:70" ht="11" x14ac:dyDescent="0.3">
      <c r="A9" s="845" t="s">
        <v>673</v>
      </c>
      <c r="B9" s="846"/>
      <c r="C9" s="847">
        <v>40067</v>
      </c>
      <c r="D9" s="846"/>
      <c r="E9" s="848">
        <v>55570</v>
      </c>
      <c r="F9" s="846"/>
      <c r="G9" s="849">
        <v>84.043999999999997</v>
      </c>
      <c r="H9" s="851"/>
      <c r="I9" s="850">
        <v>0.14660000000000001</v>
      </c>
      <c r="J9" s="850">
        <v>-1.4193</v>
      </c>
      <c r="K9" s="850">
        <v>-3.1048</v>
      </c>
      <c r="L9" s="850">
        <v>2.5202</v>
      </c>
      <c r="M9" s="850">
        <v>7.3800000000000004E-2</v>
      </c>
      <c r="N9" s="852">
        <v>-0.46539999999999998</v>
      </c>
      <c r="O9" s="850">
        <v>0.72829999999999995</v>
      </c>
      <c r="P9" s="850">
        <v>10.3506</v>
      </c>
      <c r="Q9" s="850">
        <v>9.6549999999999994</v>
      </c>
      <c r="R9" s="850">
        <v>12.058</v>
      </c>
      <c r="S9" s="850">
        <v>-1.2245999999999999</v>
      </c>
      <c r="T9" s="850">
        <v>9.6793999999999993</v>
      </c>
      <c r="U9" s="850">
        <v>-3.5529000000000002</v>
      </c>
      <c r="V9" s="850">
        <v>0.23139999999999999</v>
      </c>
      <c r="W9" s="850">
        <v>-2.6187</v>
      </c>
      <c r="X9" s="850">
        <v>13.333</v>
      </c>
      <c r="Y9" s="851"/>
      <c r="Z9" s="848">
        <v>6</v>
      </c>
      <c r="AA9" s="848">
        <v>11</v>
      </c>
      <c r="AB9" s="848">
        <v>10</v>
      </c>
      <c r="AC9" s="848">
        <v>15</v>
      </c>
      <c r="AD9" s="848">
        <v>15</v>
      </c>
      <c r="AE9" s="848">
        <v>8</v>
      </c>
      <c r="AF9" s="848">
        <v>8</v>
      </c>
      <c r="AG9" s="848">
        <v>8</v>
      </c>
      <c r="AH9" s="848">
        <v>6</v>
      </c>
      <c r="AI9" s="848">
        <v>7</v>
      </c>
      <c r="AJ9" s="848">
        <v>15</v>
      </c>
      <c r="AK9" s="848">
        <v>14</v>
      </c>
      <c r="AL9" s="848">
        <v>12</v>
      </c>
      <c r="AM9" s="848">
        <v>11</v>
      </c>
      <c r="AN9" s="848">
        <v>10</v>
      </c>
      <c r="AO9" s="846"/>
      <c r="AP9" s="850">
        <v>12.19</v>
      </c>
      <c r="AQ9" s="850">
        <v>12.18</v>
      </c>
      <c r="AR9" s="850">
        <v>9.64</v>
      </c>
      <c r="AS9" s="850">
        <v>4.54</v>
      </c>
      <c r="AT9" s="850">
        <v>-3.06</v>
      </c>
      <c r="AU9" s="853"/>
      <c r="AV9" s="848">
        <v>7</v>
      </c>
      <c r="AW9" s="848">
        <v>6</v>
      </c>
      <c r="AX9" s="848">
        <v>6</v>
      </c>
      <c r="AY9" s="848">
        <v>10</v>
      </c>
      <c r="AZ9" s="848">
        <v>14</v>
      </c>
      <c r="BA9" s="855"/>
      <c r="BB9" s="850">
        <v>13.1383848094037</v>
      </c>
      <c r="BC9" s="856">
        <v>0.96911361273204599</v>
      </c>
      <c r="BD9" s="856">
        <v>4.16378331200324E-2</v>
      </c>
      <c r="BE9" s="856">
        <v>2.1003346639388399E-2</v>
      </c>
      <c r="BF9" s="846"/>
      <c r="BG9" s="850">
        <v>71.713899999999995</v>
      </c>
      <c r="BH9" s="850">
        <v>23.398299999999999</v>
      </c>
      <c r="BI9" s="850">
        <v>2.8838599999999999</v>
      </c>
      <c r="BJ9" s="850">
        <v>2.0039400000000001</v>
      </c>
      <c r="BK9" s="846"/>
      <c r="BL9" s="859" t="s">
        <v>674</v>
      </c>
      <c r="BM9" s="859" t="s">
        <v>675</v>
      </c>
      <c r="BN9" s="859" t="s">
        <v>676</v>
      </c>
      <c r="BO9" s="859" t="s">
        <v>677</v>
      </c>
      <c r="BP9" s="859" t="s">
        <v>678</v>
      </c>
      <c r="BQ9" s="846"/>
      <c r="BR9" s="860" t="s">
        <v>443</v>
      </c>
    </row>
    <row r="10" spans="1:70" s="107" customFormat="1" x14ac:dyDescent="0.25">
      <c r="A10" s="345" t="s">
        <v>679</v>
      </c>
      <c r="B10" s="373"/>
      <c r="C10" s="719">
        <v>36034</v>
      </c>
      <c r="D10" s="373"/>
      <c r="E10" s="346">
        <v>28520.1</v>
      </c>
      <c r="F10" s="373"/>
      <c r="G10" s="347">
        <v>1942.97</v>
      </c>
      <c r="H10" s="374"/>
      <c r="I10" s="348">
        <v>0.21970000000000001</v>
      </c>
      <c r="J10" s="348">
        <v>-1.2768999999999999</v>
      </c>
      <c r="K10" s="348">
        <v>-2.3849</v>
      </c>
      <c r="L10" s="348">
        <v>6.7842000000000002</v>
      </c>
      <c r="M10" s="348">
        <v>8.6908999999999992</v>
      </c>
      <c r="N10" s="350">
        <v>8.0856999999999992</v>
      </c>
      <c r="O10" s="348">
        <v>4.5321999999999996</v>
      </c>
      <c r="P10" s="348">
        <v>13.8957</v>
      </c>
      <c r="Q10" s="348">
        <v>10.9823</v>
      </c>
      <c r="R10" s="348">
        <v>12.8355</v>
      </c>
      <c r="S10" s="348">
        <v>3.3098999999999998</v>
      </c>
      <c r="T10" s="348">
        <v>17.105599999999999</v>
      </c>
      <c r="U10" s="348">
        <v>2.6217999999999999</v>
      </c>
      <c r="V10" s="348">
        <v>9.7946000000000009</v>
      </c>
      <c r="W10" s="348">
        <v>-2.1267</v>
      </c>
      <c r="X10" s="348">
        <v>20.66</v>
      </c>
      <c r="Y10" s="374"/>
      <c r="Z10" s="346">
        <v>3</v>
      </c>
      <c r="AA10" s="346">
        <v>7</v>
      </c>
      <c r="AB10" s="346">
        <v>7</v>
      </c>
      <c r="AC10" s="346">
        <v>6</v>
      </c>
      <c r="AD10" s="346">
        <v>7</v>
      </c>
      <c r="AE10" s="346">
        <v>1</v>
      </c>
      <c r="AF10" s="346">
        <v>1</v>
      </c>
      <c r="AG10" s="346">
        <v>5</v>
      </c>
      <c r="AH10" s="346">
        <v>5</v>
      </c>
      <c r="AI10" s="346">
        <v>3</v>
      </c>
      <c r="AJ10" s="346">
        <v>5</v>
      </c>
      <c r="AK10" s="346">
        <v>7</v>
      </c>
      <c r="AL10" s="346">
        <v>5</v>
      </c>
      <c r="AM10" s="346">
        <v>1</v>
      </c>
      <c r="AN10" s="346">
        <v>7</v>
      </c>
      <c r="AO10" s="373"/>
      <c r="AP10" s="348">
        <v>13.88</v>
      </c>
      <c r="AQ10" s="348">
        <v>14.91</v>
      </c>
      <c r="AR10" s="348">
        <v>13.09</v>
      </c>
      <c r="AS10" s="348">
        <v>10.16</v>
      </c>
      <c r="AT10" s="348">
        <v>9.41</v>
      </c>
      <c r="AU10" s="351"/>
      <c r="AV10" s="346">
        <v>2</v>
      </c>
      <c r="AW10" s="346">
        <v>3</v>
      </c>
      <c r="AX10" s="346">
        <v>4</v>
      </c>
      <c r="AY10" s="346">
        <v>3</v>
      </c>
      <c r="AZ10" s="346">
        <v>4</v>
      </c>
      <c r="BA10" s="362"/>
      <c r="BB10" s="348">
        <v>12.327304860289001</v>
      </c>
      <c r="BC10" s="375">
        <v>0.92166910207947494</v>
      </c>
      <c r="BD10" s="375">
        <v>6.46680884697345E-2</v>
      </c>
      <c r="BE10" s="375">
        <v>0.29688636074790098</v>
      </c>
      <c r="BF10" s="373"/>
      <c r="BG10" s="843">
        <v>55.275700000000001</v>
      </c>
      <c r="BH10" s="843">
        <v>26.842700000000001</v>
      </c>
      <c r="BI10" s="843">
        <v>15.392200000000001</v>
      </c>
      <c r="BJ10" s="843">
        <v>2.4893999999999998</v>
      </c>
      <c r="BK10" s="373"/>
      <c r="BL10" s="372" t="s">
        <v>680</v>
      </c>
      <c r="BM10" s="372" t="s">
        <v>681</v>
      </c>
      <c r="BN10" s="372" t="s">
        <v>682</v>
      </c>
      <c r="BO10" s="372" t="s">
        <v>683</v>
      </c>
      <c r="BP10" s="372" t="s">
        <v>684</v>
      </c>
      <c r="BQ10" s="373"/>
      <c r="BR10" s="354" t="s">
        <v>476</v>
      </c>
    </row>
    <row r="11" spans="1:70" s="107" customFormat="1" x14ac:dyDescent="0.25">
      <c r="A11" s="345" t="s">
        <v>685</v>
      </c>
      <c r="B11" s="373"/>
      <c r="C11" s="719">
        <v>44394</v>
      </c>
      <c r="D11" s="373"/>
      <c r="E11" s="841">
        <v>25894.53</v>
      </c>
      <c r="F11" s="373"/>
      <c r="G11" s="347">
        <v>20.34</v>
      </c>
      <c r="H11" s="374"/>
      <c r="I11" s="348">
        <v>-4.9099999999999998E-2</v>
      </c>
      <c r="J11" s="348">
        <v>-1.5965</v>
      </c>
      <c r="K11" s="348">
        <v>-3.9660000000000002</v>
      </c>
      <c r="L11" s="348">
        <v>8.9448000000000008</v>
      </c>
      <c r="M11" s="348">
        <v>10.0054</v>
      </c>
      <c r="N11" s="350">
        <v>4.7912999999999997</v>
      </c>
      <c r="O11" s="348">
        <v>2.8992</v>
      </c>
      <c r="P11" s="348">
        <v>14.881600000000001</v>
      </c>
      <c r="Q11" s="348">
        <v>14.0138</v>
      </c>
      <c r="R11" s="348" t="s">
        <v>430</v>
      </c>
      <c r="S11" s="348">
        <v>3.7225999999999999</v>
      </c>
      <c r="T11" s="348">
        <v>19.366199999999999</v>
      </c>
      <c r="U11" s="348">
        <v>2.7791999999999999</v>
      </c>
      <c r="V11" s="348">
        <v>5.7172999999999998</v>
      </c>
      <c r="W11" s="348">
        <v>-3.8752</v>
      </c>
      <c r="X11" s="348">
        <v>14.7715</v>
      </c>
      <c r="Y11" s="374"/>
      <c r="Z11" s="346">
        <v>11</v>
      </c>
      <c r="AA11" s="346">
        <v>13</v>
      </c>
      <c r="AB11" s="346">
        <v>14</v>
      </c>
      <c r="AC11" s="346">
        <v>4</v>
      </c>
      <c r="AD11" s="346">
        <v>5</v>
      </c>
      <c r="AE11" s="346">
        <v>4</v>
      </c>
      <c r="AF11" s="346">
        <v>7</v>
      </c>
      <c r="AG11" s="346">
        <v>3</v>
      </c>
      <c r="AH11" s="346">
        <v>2</v>
      </c>
      <c r="AI11" s="346" t="s">
        <v>430</v>
      </c>
      <c r="AJ11" s="346">
        <v>4</v>
      </c>
      <c r="AK11" s="346">
        <v>4</v>
      </c>
      <c r="AL11" s="346">
        <v>4</v>
      </c>
      <c r="AM11" s="346">
        <v>6</v>
      </c>
      <c r="AN11" s="346">
        <v>15</v>
      </c>
      <c r="AO11" s="373"/>
      <c r="AP11" s="348" t="s">
        <v>430</v>
      </c>
      <c r="AQ11" s="348" t="s">
        <v>430</v>
      </c>
      <c r="AR11" s="348">
        <v>14.08</v>
      </c>
      <c r="AS11" s="348">
        <v>9.82</v>
      </c>
      <c r="AT11" s="348">
        <v>9.07</v>
      </c>
      <c r="AU11" s="351"/>
      <c r="AV11" s="346" t="s">
        <v>430</v>
      </c>
      <c r="AW11" s="346" t="s">
        <v>430</v>
      </c>
      <c r="AX11" s="346">
        <v>3</v>
      </c>
      <c r="AY11" s="346">
        <v>4</v>
      </c>
      <c r="AZ11" s="346">
        <v>5</v>
      </c>
      <c r="BA11" s="362"/>
      <c r="BB11" s="348">
        <v>13.7270994612563</v>
      </c>
      <c r="BC11" s="375">
        <v>0.98938577560238505</v>
      </c>
      <c r="BD11" s="375">
        <v>6.4621335329536497E-2</v>
      </c>
      <c r="BE11" s="375">
        <v>0.37818316655964201</v>
      </c>
      <c r="BF11" s="373"/>
      <c r="BG11" s="843">
        <v>63.15</v>
      </c>
      <c r="BH11" s="843">
        <v>10.116300000000001</v>
      </c>
      <c r="BI11" s="843">
        <v>23.5383</v>
      </c>
      <c r="BJ11" s="843">
        <v>3.1953999999999998</v>
      </c>
      <c r="BK11" s="373"/>
      <c r="BL11" s="372" t="s">
        <v>686</v>
      </c>
      <c r="BM11" s="372" t="s">
        <v>687</v>
      </c>
      <c r="BN11" s="372" t="s">
        <v>688</v>
      </c>
      <c r="BO11" s="372" t="s">
        <v>689</v>
      </c>
      <c r="BP11" s="372" t="s">
        <v>690</v>
      </c>
      <c r="BQ11" s="373"/>
      <c r="BR11" s="354" t="s">
        <v>463</v>
      </c>
    </row>
    <row r="12" spans="1:70" s="107" customFormat="1" x14ac:dyDescent="0.25">
      <c r="A12" s="345" t="s">
        <v>691</v>
      </c>
      <c r="B12" s="373"/>
      <c r="C12" s="719">
        <v>33714</v>
      </c>
      <c r="D12" s="373"/>
      <c r="E12" s="346">
        <v>23429.1</v>
      </c>
      <c r="F12" s="373"/>
      <c r="G12" s="347">
        <v>322.99880000000002</v>
      </c>
      <c r="H12" s="374"/>
      <c r="I12" s="348">
        <v>-9.5500000000000002E-2</v>
      </c>
      <c r="J12" s="348">
        <v>-1.681</v>
      </c>
      <c r="K12" s="348">
        <v>-2.8578000000000001</v>
      </c>
      <c r="L12" s="348">
        <v>10.0519</v>
      </c>
      <c r="M12" s="348">
        <v>11.7087</v>
      </c>
      <c r="N12" s="350">
        <v>-2.3184999999999998</v>
      </c>
      <c r="O12" s="348">
        <v>-1.0615000000000001</v>
      </c>
      <c r="P12" s="348">
        <v>7.3249000000000004</v>
      </c>
      <c r="Q12" s="348">
        <v>4.2896999999999998</v>
      </c>
      <c r="R12" s="348">
        <v>11.1</v>
      </c>
      <c r="S12" s="348">
        <v>5.0877999999999997</v>
      </c>
      <c r="T12" s="348">
        <v>20.3017</v>
      </c>
      <c r="U12" s="348">
        <v>0.57909999999999995</v>
      </c>
      <c r="V12" s="348">
        <v>0.95220000000000005</v>
      </c>
      <c r="W12" s="348">
        <v>-2.9198</v>
      </c>
      <c r="X12" s="348">
        <v>12.168100000000001</v>
      </c>
      <c r="Y12" s="374"/>
      <c r="Z12" s="346">
        <v>13</v>
      </c>
      <c r="AA12" s="346">
        <v>14</v>
      </c>
      <c r="AB12" s="346">
        <v>8</v>
      </c>
      <c r="AC12" s="346">
        <v>3</v>
      </c>
      <c r="AD12" s="346">
        <v>2</v>
      </c>
      <c r="AE12" s="346">
        <v>14</v>
      </c>
      <c r="AF12" s="346">
        <v>11</v>
      </c>
      <c r="AG12" s="346">
        <v>15</v>
      </c>
      <c r="AH12" s="346">
        <v>13</v>
      </c>
      <c r="AI12" s="346">
        <v>8</v>
      </c>
      <c r="AJ12" s="346">
        <v>2</v>
      </c>
      <c r="AK12" s="346">
        <v>3</v>
      </c>
      <c r="AL12" s="346">
        <v>7</v>
      </c>
      <c r="AM12" s="346">
        <v>8</v>
      </c>
      <c r="AN12" s="346">
        <v>13</v>
      </c>
      <c r="AO12" s="373"/>
      <c r="AP12" s="348">
        <v>10.77</v>
      </c>
      <c r="AQ12" s="348">
        <v>9.34</v>
      </c>
      <c r="AR12" s="348">
        <v>6.64</v>
      </c>
      <c r="AS12" s="348">
        <v>4.72</v>
      </c>
      <c r="AT12" s="348">
        <v>7.66</v>
      </c>
      <c r="AU12" s="351"/>
      <c r="AV12" s="346">
        <v>9</v>
      </c>
      <c r="AW12" s="346">
        <v>11</v>
      </c>
      <c r="AX12" s="346">
        <v>13</v>
      </c>
      <c r="AY12" s="346">
        <v>8</v>
      </c>
      <c r="AZ12" s="346">
        <v>7</v>
      </c>
      <c r="BA12" s="362"/>
      <c r="BB12" s="348">
        <v>13.6581294779287</v>
      </c>
      <c r="BC12" s="375">
        <v>0.93729958857733098</v>
      </c>
      <c r="BD12" s="375">
        <v>2.1137592887510701E-2</v>
      </c>
      <c r="BE12" s="375">
        <v>-0.220081380663155</v>
      </c>
      <c r="BF12" s="373"/>
      <c r="BG12" s="843">
        <v>58.429000000000002</v>
      </c>
      <c r="BH12" s="843">
        <v>26.285599999999999</v>
      </c>
      <c r="BI12" s="843">
        <v>12.377700000000001</v>
      </c>
      <c r="BJ12" s="843">
        <v>2.9077000000000002</v>
      </c>
      <c r="BK12" s="373"/>
      <c r="BL12" s="372" t="s">
        <v>692</v>
      </c>
      <c r="BM12" s="372" t="s">
        <v>693</v>
      </c>
      <c r="BN12" s="372" t="s">
        <v>694</v>
      </c>
      <c r="BO12" s="372" t="s">
        <v>695</v>
      </c>
      <c r="BP12" s="372" t="s">
        <v>696</v>
      </c>
      <c r="BQ12" s="373"/>
      <c r="BR12" s="354" t="s">
        <v>519</v>
      </c>
    </row>
    <row r="13" spans="1:70" s="107" customFormat="1" x14ac:dyDescent="0.25">
      <c r="A13" s="345" t="s">
        <v>697</v>
      </c>
      <c r="B13" s="373"/>
      <c r="C13" s="719">
        <v>38624</v>
      </c>
      <c r="D13" s="373"/>
      <c r="E13" s="346">
        <v>22760.799999999999</v>
      </c>
      <c r="F13" s="373"/>
      <c r="G13" s="347">
        <v>108.07550000000001</v>
      </c>
      <c r="H13" s="374"/>
      <c r="I13" s="348" t="s">
        <v>430</v>
      </c>
      <c r="J13" s="348">
        <v>-0.56840000000000002</v>
      </c>
      <c r="K13" s="348">
        <v>-1.6107</v>
      </c>
      <c r="L13" s="348">
        <v>4.6079999999999997</v>
      </c>
      <c r="M13" s="348">
        <v>2.0577999999999999</v>
      </c>
      <c r="N13" s="350">
        <v>-0.78280000000000005</v>
      </c>
      <c r="O13" s="348">
        <v>-1.4653</v>
      </c>
      <c r="P13" s="348">
        <v>7.4036999999999997</v>
      </c>
      <c r="Q13" s="348">
        <v>7.4966999999999997</v>
      </c>
      <c r="R13" s="348">
        <v>10.977499999999999</v>
      </c>
      <c r="S13" s="348">
        <v>1.2736000000000001</v>
      </c>
      <c r="T13" s="348">
        <v>11.201700000000001</v>
      </c>
      <c r="U13" s="348">
        <v>-4.399</v>
      </c>
      <c r="V13" s="348">
        <v>-0.14080000000000001</v>
      </c>
      <c r="W13" s="348">
        <v>-1.8900999999999999</v>
      </c>
      <c r="X13" s="348">
        <v>12.0267</v>
      </c>
      <c r="Y13" s="374"/>
      <c r="Z13" s="346" t="s">
        <v>430</v>
      </c>
      <c r="AA13" s="346">
        <v>3</v>
      </c>
      <c r="AB13" s="346">
        <v>4</v>
      </c>
      <c r="AC13" s="346">
        <v>11</v>
      </c>
      <c r="AD13" s="346">
        <v>13</v>
      </c>
      <c r="AE13" s="346">
        <v>9</v>
      </c>
      <c r="AF13" s="346">
        <v>12</v>
      </c>
      <c r="AG13" s="346">
        <v>14</v>
      </c>
      <c r="AH13" s="346">
        <v>12</v>
      </c>
      <c r="AI13" s="346">
        <v>9</v>
      </c>
      <c r="AJ13" s="346">
        <v>9</v>
      </c>
      <c r="AK13" s="346">
        <v>12</v>
      </c>
      <c r="AL13" s="346">
        <v>14</v>
      </c>
      <c r="AM13" s="346">
        <v>14</v>
      </c>
      <c r="AN13" s="346">
        <v>3</v>
      </c>
      <c r="AO13" s="373"/>
      <c r="AP13" s="348">
        <v>10.75</v>
      </c>
      <c r="AQ13" s="348">
        <v>10.33</v>
      </c>
      <c r="AR13" s="348">
        <v>7.06</v>
      </c>
      <c r="AS13" s="348">
        <v>2.87</v>
      </c>
      <c r="AT13" s="348">
        <v>-0.74</v>
      </c>
      <c r="AU13" s="351"/>
      <c r="AV13" s="346">
        <v>10</v>
      </c>
      <c r="AW13" s="346">
        <v>10</v>
      </c>
      <c r="AX13" s="346">
        <v>12</v>
      </c>
      <c r="AY13" s="346">
        <v>14</v>
      </c>
      <c r="AZ13" s="346">
        <v>11</v>
      </c>
      <c r="BA13" s="362"/>
      <c r="BB13" s="348">
        <v>11.085247687264699</v>
      </c>
      <c r="BC13" s="375">
        <v>0.84090963593290202</v>
      </c>
      <c r="BD13" s="375">
        <v>2.5386875232749899E-2</v>
      </c>
      <c r="BE13" s="375">
        <v>-0.24871035680717299</v>
      </c>
      <c r="BF13" s="373"/>
      <c r="BG13" s="843">
        <v>54.725200000000001</v>
      </c>
      <c r="BH13" s="843">
        <v>25.188500000000001</v>
      </c>
      <c r="BI13" s="843">
        <v>11.924200000000001</v>
      </c>
      <c r="BJ13" s="843">
        <v>8.1621000000000006</v>
      </c>
      <c r="BK13" s="373"/>
      <c r="BL13" s="372" t="s">
        <v>698</v>
      </c>
      <c r="BM13" s="372" t="s">
        <v>699</v>
      </c>
      <c r="BN13" s="372" t="s">
        <v>700</v>
      </c>
      <c r="BO13" s="372" t="s">
        <v>701</v>
      </c>
      <c r="BP13" s="372" t="s">
        <v>702</v>
      </c>
      <c r="BQ13" s="373"/>
      <c r="BR13" s="354" t="s">
        <v>703</v>
      </c>
    </row>
    <row r="14" spans="1:70" s="107" customFormat="1" x14ac:dyDescent="0.25">
      <c r="A14" s="345" t="s">
        <v>704</v>
      </c>
      <c r="B14" s="373"/>
      <c r="C14" s="719">
        <v>34606</v>
      </c>
      <c r="D14" s="373"/>
      <c r="E14" s="346">
        <v>18998.5</v>
      </c>
      <c r="F14" s="373"/>
      <c r="G14" s="347">
        <v>1577.8607999999999</v>
      </c>
      <c r="H14" s="374"/>
      <c r="I14" s="348">
        <v>-5.8700000000000002E-2</v>
      </c>
      <c r="J14" s="348">
        <v>-1.3108</v>
      </c>
      <c r="K14" s="348">
        <v>-3.5133999999999999</v>
      </c>
      <c r="L14" s="348">
        <v>3.4964</v>
      </c>
      <c r="M14" s="348">
        <v>0.54749999999999999</v>
      </c>
      <c r="N14" s="350">
        <v>-2.8653</v>
      </c>
      <c r="O14" s="348">
        <v>-2.302</v>
      </c>
      <c r="P14" s="348">
        <v>9.9191000000000003</v>
      </c>
      <c r="Q14" s="348">
        <v>11.3512</v>
      </c>
      <c r="R14" s="348">
        <v>12.242800000000001</v>
      </c>
      <c r="S14" s="348">
        <v>-0.47510000000000002</v>
      </c>
      <c r="T14" s="348">
        <v>9.0510999999999999</v>
      </c>
      <c r="U14" s="348">
        <v>-5.2755000000000001</v>
      </c>
      <c r="V14" s="348">
        <v>-1.3764000000000001</v>
      </c>
      <c r="W14" s="348">
        <v>-2.1015000000000001</v>
      </c>
      <c r="X14" s="348">
        <v>17.153300000000002</v>
      </c>
      <c r="Y14" s="374"/>
      <c r="Z14" s="346">
        <v>12</v>
      </c>
      <c r="AA14" s="346">
        <v>8</v>
      </c>
      <c r="AB14" s="346">
        <v>12</v>
      </c>
      <c r="AC14" s="346">
        <v>13</v>
      </c>
      <c r="AD14" s="346">
        <v>14</v>
      </c>
      <c r="AE14" s="346">
        <v>15</v>
      </c>
      <c r="AF14" s="346">
        <v>15</v>
      </c>
      <c r="AG14" s="346">
        <v>10</v>
      </c>
      <c r="AH14" s="346">
        <v>4</v>
      </c>
      <c r="AI14" s="346">
        <v>6</v>
      </c>
      <c r="AJ14" s="346">
        <v>12</v>
      </c>
      <c r="AK14" s="346">
        <v>15</v>
      </c>
      <c r="AL14" s="346">
        <v>15</v>
      </c>
      <c r="AM14" s="346">
        <v>15</v>
      </c>
      <c r="AN14" s="346">
        <v>6</v>
      </c>
      <c r="AO14" s="373"/>
      <c r="AP14" s="348">
        <v>13.42</v>
      </c>
      <c r="AQ14" s="348">
        <v>13.9</v>
      </c>
      <c r="AR14" s="348">
        <v>9.41</v>
      </c>
      <c r="AS14" s="348">
        <v>2.41</v>
      </c>
      <c r="AT14" s="348">
        <v>-3.82</v>
      </c>
      <c r="AU14" s="351"/>
      <c r="AV14" s="346">
        <v>3</v>
      </c>
      <c r="AW14" s="346">
        <v>4</v>
      </c>
      <c r="AX14" s="346">
        <v>7</v>
      </c>
      <c r="AY14" s="346">
        <v>15</v>
      </c>
      <c r="AZ14" s="346">
        <v>15</v>
      </c>
      <c r="BA14" s="362"/>
      <c r="BB14" s="348">
        <v>12.5105214620501</v>
      </c>
      <c r="BC14" s="375">
        <v>0.93758070102420299</v>
      </c>
      <c r="BD14" s="375">
        <v>4.2329761331419101E-2</v>
      </c>
      <c r="BE14" s="375">
        <v>9.6815563070494506E-2</v>
      </c>
      <c r="BF14" s="373"/>
      <c r="BG14" s="843">
        <v>72.788899999999998</v>
      </c>
      <c r="BH14" s="843">
        <v>11.470599999999999</v>
      </c>
      <c r="BI14" s="843">
        <v>10.436199999999999</v>
      </c>
      <c r="BJ14" s="843">
        <v>5.3042999999999996</v>
      </c>
      <c r="BK14" s="373"/>
      <c r="BL14" s="372" t="s">
        <v>705</v>
      </c>
      <c r="BM14" s="372" t="s">
        <v>706</v>
      </c>
      <c r="BN14" s="372" t="s">
        <v>707</v>
      </c>
      <c r="BO14" s="372" t="s">
        <v>708</v>
      </c>
      <c r="BP14" s="372" t="s">
        <v>709</v>
      </c>
      <c r="BQ14" s="373"/>
      <c r="BR14" s="354" t="s">
        <v>519</v>
      </c>
    </row>
    <row r="15" spans="1:70" s="107" customFormat="1" x14ac:dyDescent="0.25">
      <c r="A15" s="345" t="s">
        <v>710</v>
      </c>
      <c r="B15" s="373"/>
      <c r="C15" s="719">
        <v>41757</v>
      </c>
      <c r="D15" s="373"/>
      <c r="E15" s="346">
        <v>13917.6</v>
      </c>
      <c r="F15" s="373"/>
      <c r="G15" s="347">
        <v>64.255899999999997</v>
      </c>
      <c r="H15" s="374"/>
      <c r="I15" s="348">
        <v>0.60699999999999998</v>
      </c>
      <c r="J15" s="348">
        <v>1.0640000000000001</v>
      </c>
      <c r="K15" s="348">
        <v>1.1573</v>
      </c>
      <c r="L15" s="348">
        <v>15.557399999999999</v>
      </c>
      <c r="M15" s="348">
        <v>18.203099999999999</v>
      </c>
      <c r="N15" s="350">
        <v>2.1678000000000002</v>
      </c>
      <c r="O15" s="348">
        <v>3.1059000000000001</v>
      </c>
      <c r="P15" s="348">
        <v>17.020499999999998</v>
      </c>
      <c r="Q15" s="348">
        <v>12.1724</v>
      </c>
      <c r="R15" s="348">
        <v>12.270200000000001</v>
      </c>
      <c r="S15" s="348">
        <v>9.7347000000000001</v>
      </c>
      <c r="T15" s="348">
        <v>25.857199999999999</v>
      </c>
      <c r="U15" s="348">
        <v>6.6048999999999998</v>
      </c>
      <c r="V15" s="348">
        <v>7.4090999999999996</v>
      </c>
      <c r="W15" s="348">
        <v>-1.2555000000000001</v>
      </c>
      <c r="X15" s="348">
        <v>16.216999999999999</v>
      </c>
      <c r="Y15" s="374"/>
      <c r="Z15" s="346">
        <v>1</v>
      </c>
      <c r="AA15" s="346">
        <v>1</v>
      </c>
      <c r="AB15" s="346">
        <v>1</v>
      </c>
      <c r="AC15" s="346">
        <v>1</v>
      </c>
      <c r="AD15" s="346">
        <v>1</v>
      </c>
      <c r="AE15" s="346">
        <v>6</v>
      </c>
      <c r="AF15" s="346">
        <v>6</v>
      </c>
      <c r="AG15" s="346">
        <v>1</v>
      </c>
      <c r="AH15" s="346">
        <v>3</v>
      </c>
      <c r="AI15" s="346">
        <v>5</v>
      </c>
      <c r="AJ15" s="346">
        <v>1</v>
      </c>
      <c r="AK15" s="346">
        <v>1</v>
      </c>
      <c r="AL15" s="346">
        <v>2</v>
      </c>
      <c r="AM15" s="346">
        <v>4</v>
      </c>
      <c r="AN15" s="346">
        <v>1</v>
      </c>
      <c r="AO15" s="373"/>
      <c r="AP15" s="348">
        <v>13.37</v>
      </c>
      <c r="AQ15" s="348">
        <v>15.44</v>
      </c>
      <c r="AR15" s="348">
        <v>15.68</v>
      </c>
      <c r="AS15" s="348">
        <v>10.8</v>
      </c>
      <c r="AT15" s="348">
        <v>18.809999999999999</v>
      </c>
      <c r="AU15" s="351"/>
      <c r="AV15" s="346">
        <v>4</v>
      </c>
      <c r="AW15" s="346">
        <v>2</v>
      </c>
      <c r="AX15" s="346">
        <v>1</v>
      </c>
      <c r="AY15" s="346">
        <v>1</v>
      </c>
      <c r="AZ15" s="346">
        <v>1</v>
      </c>
      <c r="BA15" s="362"/>
      <c r="BB15" s="348">
        <v>16.7927269964561</v>
      </c>
      <c r="BC15" s="375">
        <v>1.07801384305273</v>
      </c>
      <c r="BD15" s="375">
        <v>7.0402902553825905E-2</v>
      </c>
      <c r="BE15" s="375">
        <v>0.59709339024096397</v>
      </c>
      <c r="BF15" s="373"/>
      <c r="BG15" s="843">
        <v>37.098599999999998</v>
      </c>
      <c r="BH15" s="843">
        <v>35.378799999999998</v>
      </c>
      <c r="BI15" s="843">
        <v>25.727399999999999</v>
      </c>
      <c r="BJ15" s="843">
        <v>1.7951999999999999</v>
      </c>
      <c r="BK15" s="373"/>
      <c r="BL15" s="372" t="s">
        <v>711</v>
      </c>
      <c r="BM15" s="372" t="s">
        <v>712</v>
      </c>
      <c r="BN15" s="372" t="s">
        <v>713</v>
      </c>
      <c r="BO15" s="372" t="s">
        <v>714</v>
      </c>
      <c r="BP15" s="372" t="s">
        <v>715</v>
      </c>
      <c r="BQ15" s="373"/>
      <c r="BR15" s="354" t="s">
        <v>443</v>
      </c>
    </row>
    <row r="16" spans="1:70" s="107" customFormat="1" x14ac:dyDescent="0.25">
      <c r="A16" s="345" t="s">
        <v>716</v>
      </c>
      <c r="B16" s="373"/>
      <c r="C16" s="719">
        <v>43059</v>
      </c>
      <c r="D16" s="373"/>
      <c r="E16" s="346">
        <v>13785.8</v>
      </c>
      <c r="F16" s="373"/>
      <c r="G16" s="347">
        <v>28.45</v>
      </c>
      <c r="H16" s="374"/>
      <c r="I16" s="348">
        <v>-3.5099999999999999E-2</v>
      </c>
      <c r="J16" s="348">
        <v>-0.24540000000000001</v>
      </c>
      <c r="K16" s="348">
        <v>-0.38519999999999999</v>
      </c>
      <c r="L16" s="348">
        <v>10.3141</v>
      </c>
      <c r="M16" s="348">
        <v>11.7</v>
      </c>
      <c r="N16" s="350">
        <v>5.2923999999999998</v>
      </c>
      <c r="O16" s="348">
        <v>3.3607</v>
      </c>
      <c r="P16" s="348">
        <v>13.0716</v>
      </c>
      <c r="Q16" s="348">
        <v>8.1954999999999991</v>
      </c>
      <c r="R16" s="348" t="s">
        <v>430</v>
      </c>
      <c r="S16" s="348">
        <v>3.87</v>
      </c>
      <c r="T16" s="348">
        <v>21.373699999999999</v>
      </c>
      <c r="U16" s="348">
        <v>7.1562999999999999</v>
      </c>
      <c r="V16" s="348">
        <v>7.7243000000000004</v>
      </c>
      <c r="W16" s="348">
        <v>-1.3865000000000001</v>
      </c>
      <c r="X16" s="348">
        <v>12.599399999999999</v>
      </c>
      <c r="Y16" s="374"/>
      <c r="Z16" s="346">
        <v>10</v>
      </c>
      <c r="AA16" s="346">
        <v>2</v>
      </c>
      <c r="AB16" s="346">
        <v>2</v>
      </c>
      <c r="AC16" s="346">
        <v>2</v>
      </c>
      <c r="AD16" s="346">
        <v>3</v>
      </c>
      <c r="AE16" s="346">
        <v>3</v>
      </c>
      <c r="AF16" s="346">
        <v>5</v>
      </c>
      <c r="AG16" s="346">
        <v>7</v>
      </c>
      <c r="AH16" s="346">
        <v>11</v>
      </c>
      <c r="AI16" s="346" t="s">
        <v>430</v>
      </c>
      <c r="AJ16" s="346">
        <v>3</v>
      </c>
      <c r="AK16" s="346">
        <v>2</v>
      </c>
      <c r="AL16" s="346">
        <v>1</v>
      </c>
      <c r="AM16" s="346">
        <v>3</v>
      </c>
      <c r="AN16" s="346">
        <v>2</v>
      </c>
      <c r="AO16" s="373"/>
      <c r="AP16" s="348" t="s">
        <v>430</v>
      </c>
      <c r="AQ16" s="348">
        <v>12.35</v>
      </c>
      <c r="AR16" s="348">
        <v>11.2</v>
      </c>
      <c r="AS16" s="348">
        <v>9.59</v>
      </c>
      <c r="AT16" s="348">
        <v>14.37</v>
      </c>
      <c r="AU16" s="351"/>
      <c r="AV16" s="346" t="s">
        <v>430</v>
      </c>
      <c r="AW16" s="346">
        <v>5</v>
      </c>
      <c r="AX16" s="346">
        <v>5</v>
      </c>
      <c r="AY16" s="346">
        <v>5</v>
      </c>
      <c r="AZ16" s="346">
        <v>2</v>
      </c>
      <c r="BA16" s="362"/>
      <c r="BB16" s="348">
        <v>13.0401024581332</v>
      </c>
      <c r="BC16" s="375">
        <v>0.928186072877205</v>
      </c>
      <c r="BD16" s="375">
        <v>5.4965630547045501E-2</v>
      </c>
      <c r="BE16" s="375">
        <v>0.21292305641122999</v>
      </c>
      <c r="BF16" s="373"/>
      <c r="BG16" s="843">
        <v>57.288800000000002</v>
      </c>
      <c r="BH16" s="843">
        <v>19.224900000000002</v>
      </c>
      <c r="BI16" s="843">
        <v>15.4909</v>
      </c>
      <c r="BJ16" s="843">
        <v>7.9954000000000001</v>
      </c>
      <c r="BK16" s="373"/>
      <c r="BL16" s="372" t="s">
        <v>717</v>
      </c>
      <c r="BM16" s="372" t="s">
        <v>718</v>
      </c>
      <c r="BN16" s="372" t="s">
        <v>719</v>
      </c>
      <c r="BO16" s="372" t="s">
        <v>720</v>
      </c>
      <c r="BP16" s="372" t="s">
        <v>721</v>
      </c>
      <c r="BQ16" s="373"/>
      <c r="BR16" s="354" t="s">
        <v>555</v>
      </c>
    </row>
    <row r="17" spans="1:70" s="107" customFormat="1" x14ac:dyDescent="0.25">
      <c r="A17" s="345" t="s">
        <v>722</v>
      </c>
      <c r="B17" s="373"/>
      <c r="C17" s="719">
        <v>37880</v>
      </c>
      <c r="D17" s="373"/>
      <c r="E17" s="346">
        <v>13295.9</v>
      </c>
      <c r="F17" s="373"/>
      <c r="G17" s="347">
        <v>338.98</v>
      </c>
      <c r="H17" s="374"/>
      <c r="I17" s="348">
        <v>0</v>
      </c>
      <c r="J17" s="348">
        <v>-1.3159000000000001</v>
      </c>
      <c r="K17" s="348">
        <v>-3.1097999999999999</v>
      </c>
      <c r="L17" s="348">
        <v>4.9539</v>
      </c>
      <c r="M17" s="348">
        <v>3.3570000000000002</v>
      </c>
      <c r="N17" s="350">
        <v>-1.5880000000000001</v>
      </c>
      <c r="O17" s="348">
        <v>0.20860000000000001</v>
      </c>
      <c r="P17" s="348">
        <v>10.2484</v>
      </c>
      <c r="Q17" s="348">
        <v>8.3588000000000005</v>
      </c>
      <c r="R17" s="348">
        <v>12.904199999999999</v>
      </c>
      <c r="S17" s="348">
        <v>0.67420000000000002</v>
      </c>
      <c r="T17" s="348">
        <v>12.513299999999999</v>
      </c>
      <c r="U17" s="348">
        <v>-2.9878</v>
      </c>
      <c r="V17" s="348">
        <v>0.1211</v>
      </c>
      <c r="W17" s="348">
        <v>-2.6898</v>
      </c>
      <c r="X17" s="348">
        <v>16.554600000000001</v>
      </c>
      <c r="Y17" s="374"/>
      <c r="Z17" s="346">
        <v>9</v>
      </c>
      <c r="AA17" s="346">
        <v>9</v>
      </c>
      <c r="AB17" s="346">
        <v>11</v>
      </c>
      <c r="AC17" s="346">
        <v>10</v>
      </c>
      <c r="AD17" s="346">
        <v>10</v>
      </c>
      <c r="AE17" s="346">
        <v>13</v>
      </c>
      <c r="AF17" s="346">
        <v>9</v>
      </c>
      <c r="AG17" s="346">
        <v>9</v>
      </c>
      <c r="AH17" s="346">
        <v>10</v>
      </c>
      <c r="AI17" s="346">
        <v>2</v>
      </c>
      <c r="AJ17" s="346">
        <v>10</v>
      </c>
      <c r="AK17" s="346">
        <v>9</v>
      </c>
      <c r="AL17" s="346">
        <v>10</v>
      </c>
      <c r="AM17" s="346">
        <v>12</v>
      </c>
      <c r="AN17" s="346">
        <v>12</v>
      </c>
      <c r="AO17" s="373"/>
      <c r="AP17" s="348">
        <v>12.71</v>
      </c>
      <c r="AQ17" s="348">
        <v>11.83</v>
      </c>
      <c r="AR17" s="348">
        <v>8.9</v>
      </c>
      <c r="AS17" s="348">
        <v>4.7</v>
      </c>
      <c r="AT17" s="348">
        <v>-0.04</v>
      </c>
      <c r="AU17" s="351"/>
      <c r="AV17" s="346">
        <v>6</v>
      </c>
      <c r="AW17" s="346">
        <v>8</v>
      </c>
      <c r="AX17" s="346">
        <v>9</v>
      </c>
      <c r="AY17" s="346">
        <v>9</v>
      </c>
      <c r="AZ17" s="346">
        <v>10</v>
      </c>
      <c r="BA17" s="362"/>
      <c r="BB17" s="348">
        <v>12.6254864042302</v>
      </c>
      <c r="BC17" s="375">
        <v>0.95458720904572603</v>
      </c>
      <c r="BD17" s="375">
        <v>3.9729461873050598E-2</v>
      </c>
      <c r="BE17" s="375">
        <v>1.06217323454113E-2</v>
      </c>
      <c r="BF17" s="373"/>
      <c r="BG17" s="843">
        <v>71.640500000000003</v>
      </c>
      <c r="BH17" s="843">
        <v>19.945499999999999</v>
      </c>
      <c r="BI17" s="843">
        <v>4.33467</v>
      </c>
      <c r="BJ17" s="843">
        <v>4.0793299999999997</v>
      </c>
      <c r="BK17" s="373"/>
      <c r="BL17" s="372" t="s">
        <v>723</v>
      </c>
      <c r="BM17" s="372" t="s">
        <v>724</v>
      </c>
      <c r="BN17" s="372" t="s">
        <v>725</v>
      </c>
      <c r="BO17" s="372" t="s">
        <v>726</v>
      </c>
      <c r="BP17" s="372" t="s">
        <v>727</v>
      </c>
      <c r="BQ17" s="373"/>
      <c r="BR17" s="354" t="s">
        <v>519</v>
      </c>
    </row>
    <row r="18" spans="1:70" s="107" customFormat="1" x14ac:dyDescent="0.25">
      <c r="A18" s="345" t="s">
        <v>728</v>
      </c>
      <c r="B18" s="373"/>
      <c r="C18" s="719">
        <v>39240</v>
      </c>
      <c r="D18" s="373"/>
      <c r="E18" s="346">
        <v>12059.2</v>
      </c>
      <c r="F18" s="373"/>
      <c r="G18" s="347">
        <v>101.482</v>
      </c>
      <c r="H18" s="374"/>
      <c r="I18" s="348">
        <v>0.2064</v>
      </c>
      <c r="J18" s="348">
        <v>-1.8806</v>
      </c>
      <c r="K18" s="348">
        <v>-4.0621999999999998</v>
      </c>
      <c r="L18" s="348">
        <v>3.7383000000000002</v>
      </c>
      <c r="M18" s="348">
        <v>3.1886999999999999</v>
      </c>
      <c r="N18" s="350">
        <v>-1.1869000000000001</v>
      </c>
      <c r="O18" s="348">
        <v>-1.845</v>
      </c>
      <c r="P18" s="348">
        <v>9.4273000000000007</v>
      </c>
      <c r="Q18" s="348">
        <v>8.4570000000000007</v>
      </c>
      <c r="R18" s="348">
        <v>12.497400000000001</v>
      </c>
      <c r="S18" s="348">
        <v>-0.95740000000000003</v>
      </c>
      <c r="T18" s="348">
        <v>12.2601</v>
      </c>
      <c r="U18" s="348">
        <v>-3.2141000000000002</v>
      </c>
      <c r="V18" s="348">
        <v>-0.13089999999999999</v>
      </c>
      <c r="W18" s="348">
        <v>-3.3109000000000002</v>
      </c>
      <c r="X18" s="348">
        <v>12.775499999999999</v>
      </c>
      <c r="Y18" s="374"/>
      <c r="Z18" s="346">
        <v>4</v>
      </c>
      <c r="AA18" s="346">
        <v>15</v>
      </c>
      <c r="AB18" s="346">
        <v>15</v>
      </c>
      <c r="AC18" s="346">
        <v>12</v>
      </c>
      <c r="AD18" s="346">
        <v>11</v>
      </c>
      <c r="AE18" s="346">
        <v>11</v>
      </c>
      <c r="AF18" s="346">
        <v>13</v>
      </c>
      <c r="AG18" s="346">
        <v>12</v>
      </c>
      <c r="AH18" s="346">
        <v>9</v>
      </c>
      <c r="AI18" s="346">
        <v>4</v>
      </c>
      <c r="AJ18" s="346">
        <v>14</v>
      </c>
      <c r="AK18" s="346">
        <v>11</v>
      </c>
      <c r="AL18" s="346">
        <v>11</v>
      </c>
      <c r="AM18" s="346">
        <v>13</v>
      </c>
      <c r="AN18" s="346">
        <v>14</v>
      </c>
      <c r="AO18" s="373"/>
      <c r="AP18" s="348">
        <v>12.74</v>
      </c>
      <c r="AQ18" s="348">
        <v>12.17</v>
      </c>
      <c r="AR18" s="348">
        <v>9.31</v>
      </c>
      <c r="AS18" s="348">
        <v>3.83</v>
      </c>
      <c r="AT18" s="348">
        <v>-1.22</v>
      </c>
      <c r="AU18" s="351"/>
      <c r="AV18" s="346">
        <v>5</v>
      </c>
      <c r="AW18" s="346">
        <v>7</v>
      </c>
      <c r="AX18" s="346">
        <v>8</v>
      </c>
      <c r="AY18" s="346">
        <v>12</v>
      </c>
      <c r="AZ18" s="346">
        <v>12</v>
      </c>
      <c r="BA18" s="362"/>
      <c r="BB18" s="348">
        <v>13.5993637166513</v>
      </c>
      <c r="BC18" s="375">
        <v>0.99716408546273005</v>
      </c>
      <c r="BD18" s="375">
        <v>3.77685530689571E-2</v>
      </c>
      <c r="BE18" s="375">
        <v>-2.76484871108982E-2</v>
      </c>
      <c r="BF18" s="373"/>
      <c r="BG18" s="843">
        <v>62.069800000000001</v>
      </c>
      <c r="BH18" s="843">
        <v>21.9253</v>
      </c>
      <c r="BI18" s="843">
        <v>11.434900000000001</v>
      </c>
      <c r="BJ18" s="843">
        <v>4.57</v>
      </c>
      <c r="BK18" s="373"/>
      <c r="BL18" s="844" t="s">
        <v>729</v>
      </c>
      <c r="BM18" s="844" t="s">
        <v>730</v>
      </c>
      <c r="BN18" s="844" t="s">
        <v>731</v>
      </c>
      <c r="BO18" s="844" t="s">
        <v>732</v>
      </c>
      <c r="BP18" s="844" t="s">
        <v>733</v>
      </c>
      <c r="BQ18" s="373"/>
      <c r="BR18" s="354" t="s">
        <v>734</v>
      </c>
    </row>
    <row r="19" spans="1:70" s="107" customFormat="1" x14ac:dyDescent="0.25">
      <c r="A19" s="345" t="s">
        <v>735</v>
      </c>
      <c r="B19" s="373"/>
      <c r="C19" s="719">
        <v>44421</v>
      </c>
      <c r="D19" s="373"/>
      <c r="E19" s="346">
        <v>9608.11</v>
      </c>
      <c r="F19" s="373"/>
      <c r="G19" s="347">
        <v>16.558700000000002</v>
      </c>
      <c r="H19" s="374"/>
      <c r="I19" s="348">
        <v>-0.16220000000000001</v>
      </c>
      <c r="J19" s="348">
        <v>-1.4076</v>
      </c>
      <c r="K19" s="348">
        <v>-2.9281999999999999</v>
      </c>
      <c r="L19" s="348">
        <v>5.1779999999999999</v>
      </c>
      <c r="M19" s="348">
        <v>4.9055</v>
      </c>
      <c r="N19" s="350">
        <v>-0.95699999999999996</v>
      </c>
      <c r="O19" s="348">
        <v>-2.1758000000000002</v>
      </c>
      <c r="P19" s="348">
        <v>8.7251999999999992</v>
      </c>
      <c r="Q19" s="348">
        <v>9.5625999999999998</v>
      </c>
      <c r="R19" s="348" t="s">
        <v>430</v>
      </c>
      <c r="S19" s="348">
        <v>-5.91E-2</v>
      </c>
      <c r="T19" s="348">
        <v>14.5154</v>
      </c>
      <c r="U19" s="348">
        <v>-2.0247000000000002</v>
      </c>
      <c r="V19" s="348">
        <v>0.61609999999999998</v>
      </c>
      <c r="W19" s="348">
        <v>-2.6846000000000001</v>
      </c>
      <c r="X19" s="348">
        <v>10.4384</v>
      </c>
      <c r="Y19" s="374"/>
      <c r="Z19" s="346">
        <v>14</v>
      </c>
      <c r="AA19" s="346">
        <v>10</v>
      </c>
      <c r="AB19" s="346">
        <v>9</v>
      </c>
      <c r="AC19" s="346">
        <v>9</v>
      </c>
      <c r="AD19" s="346">
        <v>8</v>
      </c>
      <c r="AE19" s="346">
        <v>10</v>
      </c>
      <c r="AF19" s="346">
        <v>14</v>
      </c>
      <c r="AG19" s="346">
        <v>13</v>
      </c>
      <c r="AH19" s="346">
        <v>7</v>
      </c>
      <c r="AI19" s="346" t="s">
        <v>430</v>
      </c>
      <c r="AJ19" s="346">
        <v>11</v>
      </c>
      <c r="AK19" s="346">
        <v>8</v>
      </c>
      <c r="AL19" s="346">
        <v>9</v>
      </c>
      <c r="AM19" s="346">
        <v>9</v>
      </c>
      <c r="AN19" s="346">
        <v>11</v>
      </c>
      <c r="AO19" s="373"/>
      <c r="AP19" s="348" t="s">
        <v>430</v>
      </c>
      <c r="AQ19" s="348" t="s">
        <v>430</v>
      </c>
      <c r="AR19" s="348">
        <v>8.8699999999999992</v>
      </c>
      <c r="AS19" s="348">
        <v>3.46</v>
      </c>
      <c r="AT19" s="348">
        <v>1.58</v>
      </c>
      <c r="AU19" s="351"/>
      <c r="AV19" s="346" t="s">
        <v>430</v>
      </c>
      <c r="AW19" s="346" t="s">
        <v>430</v>
      </c>
      <c r="AX19" s="346">
        <v>10</v>
      </c>
      <c r="AY19" s="346">
        <v>13</v>
      </c>
      <c r="AZ19" s="346">
        <v>9</v>
      </c>
      <c r="BA19" s="362"/>
      <c r="BB19" s="348">
        <v>13.3037709247336</v>
      </c>
      <c r="BC19" s="375">
        <v>0.991572401750344</v>
      </c>
      <c r="BD19" s="375">
        <v>3.2707538591130701E-2</v>
      </c>
      <c r="BE19" s="375">
        <v>-0.103107920151848</v>
      </c>
      <c r="BF19" s="373"/>
      <c r="BG19" s="843">
        <v>63.389899999999997</v>
      </c>
      <c r="BH19" s="843">
        <v>21.0321</v>
      </c>
      <c r="BI19" s="843">
        <v>13.622400000000001</v>
      </c>
      <c r="BJ19" s="843">
        <v>1.9556</v>
      </c>
      <c r="BK19" s="373"/>
      <c r="BL19" s="372" t="s">
        <v>736</v>
      </c>
      <c r="BM19" s="372" t="s">
        <v>737</v>
      </c>
      <c r="BN19" s="372" t="s">
        <v>738</v>
      </c>
      <c r="BO19" s="372" t="s">
        <v>739</v>
      </c>
      <c r="BP19" s="372" t="s">
        <v>740</v>
      </c>
      <c r="BQ19" s="373"/>
      <c r="BR19" s="354" t="s">
        <v>436</v>
      </c>
    </row>
    <row r="20" spans="1:70" s="107" customFormat="1" x14ac:dyDescent="0.25">
      <c r="A20" s="345" t="s">
        <v>741</v>
      </c>
      <c r="B20" s="373"/>
      <c r="C20" s="719">
        <v>44775</v>
      </c>
      <c r="D20" s="373"/>
      <c r="E20" s="346">
        <v>9486.7999999999993</v>
      </c>
      <c r="F20" s="373"/>
      <c r="G20" s="347">
        <v>18.042999999999999</v>
      </c>
      <c r="H20" s="374"/>
      <c r="I20" s="348">
        <v>0.12759999999999999</v>
      </c>
      <c r="J20" s="348">
        <v>-1.1234</v>
      </c>
      <c r="K20" s="348">
        <v>-1.5818000000000001</v>
      </c>
      <c r="L20" s="348">
        <v>7.45</v>
      </c>
      <c r="M20" s="348">
        <v>9.5707000000000004</v>
      </c>
      <c r="N20" s="350">
        <v>3.8028</v>
      </c>
      <c r="O20" s="348">
        <v>3.3936999999999999</v>
      </c>
      <c r="P20" s="348">
        <v>13.2026</v>
      </c>
      <c r="Q20" s="348" t="s">
        <v>430</v>
      </c>
      <c r="R20" s="348" t="s">
        <v>430</v>
      </c>
      <c r="S20" s="348">
        <v>2.9028999999999998</v>
      </c>
      <c r="T20" s="348">
        <v>17.5823</v>
      </c>
      <c r="U20" s="348">
        <v>1.8112999999999999</v>
      </c>
      <c r="V20" s="348">
        <v>5.7557999999999998</v>
      </c>
      <c r="W20" s="348">
        <v>-1.9241999999999999</v>
      </c>
      <c r="X20" s="348">
        <v>15.443199999999999</v>
      </c>
      <c r="Y20" s="374"/>
      <c r="Z20" s="346">
        <v>7</v>
      </c>
      <c r="AA20" s="346">
        <v>6</v>
      </c>
      <c r="AB20" s="346">
        <v>3</v>
      </c>
      <c r="AC20" s="346">
        <v>5</v>
      </c>
      <c r="AD20" s="346">
        <v>6</v>
      </c>
      <c r="AE20" s="346">
        <v>5</v>
      </c>
      <c r="AF20" s="346">
        <v>4</v>
      </c>
      <c r="AG20" s="346">
        <v>6</v>
      </c>
      <c r="AH20" s="346" t="s">
        <v>430</v>
      </c>
      <c r="AI20" s="346" t="s">
        <v>430</v>
      </c>
      <c r="AJ20" s="346">
        <v>6</v>
      </c>
      <c r="AK20" s="346">
        <v>6</v>
      </c>
      <c r="AL20" s="346">
        <v>6</v>
      </c>
      <c r="AM20" s="346">
        <v>5</v>
      </c>
      <c r="AN20" s="346">
        <v>4</v>
      </c>
      <c r="AO20" s="373"/>
      <c r="AP20" s="348" t="s">
        <v>430</v>
      </c>
      <c r="AQ20" s="348" t="s">
        <v>430</v>
      </c>
      <c r="AR20" s="348" t="s">
        <v>430</v>
      </c>
      <c r="AS20" s="348">
        <v>8.48</v>
      </c>
      <c r="AT20" s="348">
        <v>7.77</v>
      </c>
      <c r="AU20" s="351"/>
      <c r="AV20" s="346" t="s">
        <v>430</v>
      </c>
      <c r="AW20" s="346" t="s">
        <v>430</v>
      </c>
      <c r="AX20" s="346" t="s">
        <v>430</v>
      </c>
      <c r="AY20" s="346">
        <v>6</v>
      </c>
      <c r="AZ20" s="346">
        <v>6</v>
      </c>
      <c r="BA20" s="362"/>
      <c r="BB20" s="348">
        <v>12.933326467290801</v>
      </c>
      <c r="BC20" s="375">
        <v>0.95822578430924799</v>
      </c>
      <c r="BD20" s="375">
        <v>5.8053322088993997E-2</v>
      </c>
      <c r="BE20" s="375">
        <v>0.25796905519000202</v>
      </c>
      <c r="BF20" s="373"/>
      <c r="BG20" s="843">
        <v>54.172600000000003</v>
      </c>
      <c r="BH20" s="843">
        <v>7.8719799999999998</v>
      </c>
      <c r="BI20" s="843">
        <v>26.681000000000001</v>
      </c>
      <c r="BJ20" s="843">
        <v>11.274419999999999</v>
      </c>
      <c r="BK20" s="373"/>
      <c r="BL20" s="372" t="s">
        <v>742</v>
      </c>
      <c r="BM20" s="372" t="s">
        <v>743</v>
      </c>
      <c r="BN20" s="372" t="s">
        <v>744</v>
      </c>
      <c r="BO20" s="372" t="s">
        <v>745</v>
      </c>
      <c r="BP20" s="372" t="s">
        <v>727</v>
      </c>
      <c r="BQ20" s="373"/>
      <c r="BR20" s="354" t="s">
        <v>555</v>
      </c>
    </row>
    <row r="21" spans="1:70" s="107" customFormat="1" x14ac:dyDescent="0.25">
      <c r="A21" s="345" t="s">
        <v>746</v>
      </c>
      <c r="B21" s="373"/>
      <c r="C21" s="719">
        <v>45152</v>
      </c>
      <c r="D21" s="373"/>
      <c r="E21" s="346">
        <v>8561.48</v>
      </c>
      <c r="F21" s="373"/>
      <c r="G21" s="347">
        <v>15.593999999999999</v>
      </c>
      <c r="H21" s="374"/>
      <c r="I21" s="348">
        <v>7.6999999999999999E-2</v>
      </c>
      <c r="J21" s="348">
        <v>-0.88349999999999995</v>
      </c>
      <c r="K21" s="348">
        <v>-2.1951999999999998</v>
      </c>
      <c r="L21" s="348">
        <v>6.7569999999999997</v>
      </c>
      <c r="M21" s="348">
        <v>10.0106</v>
      </c>
      <c r="N21" s="350">
        <v>5.9375</v>
      </c>
      <c r="O21" s="348">
        <v>4.1139000000000001</v>
      </c>
      <c r="P21" s="348">
        <v>15.491400000000001</v>
      </c>
      <c r="Q21" s="348" t="s">
        <v>430</v>
      </c>
      <c r="R21" s="348" t="s">
        <v>430</v>
      </c>
      <c r="S21" s="348">
        <v>1.7685999999999999</v>
      </c>
      <c r="T21" s="348">
        <v>18.441400000000002</v>
      </c>
      <c r="U21" s="348">
        <v>4.3775000000000004</v>
      </c>
      <c r="V21" s="348">
        <v>7.9394</v>
      </c>
      <c r="W21" s="348">
        <v>-2.1951999999999998</v>
      </c>
      <c r="X21" s="348">
        <v>15.535500000000001</v>
      </c>
      <c r="Y21" s="374"/>
      <c r="Z21" s="346">
        <v>8</v>
      </c>
      <c r="AA21" s="346">
        <v>4</v>
      </c>
      <c r="AB21" s="346">
        <v>6</v>
      </c>
      <c r="AC21" s="346">
        <v>7</v>
      </c>
      <c r="AD21" s="346">
        <v>4</v>
      </c>
      <c r="AE21" s="346">
        <v>2</v>
      </c>
      <c r="AF21" s="346">
        <v>2</v>
      </c>
      <c r="AG21" s="346">
        <v>2</v>
      </c>
      <c r="AH21" s="346" t="s">
        <v>430</v>
      </c>
      <c r="AI21" s="346" t="s">
        <v>430</v>
      </c>
      <c r="AJ21" s="346">
        <v>8</v>
      </c>
      <c r="AK21" s="346">
        <v>5</v>
      </c>
      <c r="AL21" s="346">
        <v>3</v>
      </c>
      <c r="AM21" s="346">
        <v>2</v>
      </c>
      <c r="AN21" s="346">
        <v>8</v>
      </c>
      <c r="AO21" s="373"/>
      <c r="AP21" s="348" t="s">
        <v>430</v>
      </c>
      <c r="AQ21" s="348" t="s">
        <v>430</v>
      </c>
      <c r="AR21" s="348" t="s">
        <v>430</v>
      </c>
      <c r="AS21" s="348">
        <v>10.23</v>
      </c>
      <c r="AT21" s="348">
        <v>9.8800000000000008</v>
      </c>
      <c r="AU21" s="351"/>
      <c r="AV21" s="346" t="s">
        <v>430</v>
      </c>
      <c r="AW21" s="346" t="s">
        <v>430</v>
      </c>
      <c r="AX21" s="346" t="s">
        <v>430</v>
      </c>
      <c r="AY21" s="346">
        <v>2</v>
      </c>
      <c r="AZ21" s="346">
        <v>3</v>
      </c>
      <c r="BA21" s="362"/>
      <c r="BB21" s="348">
        <v>13.1434861681544</v>
      </c>
      <c r="BC21" s="375">
        <v>0.96098245659567405</v>
      </c>
      <c r="BD21" s="375">
        <v>6.4546725964600093E-2</v>
      </c>
      <c r="BE21" s="375">
        <v>0.41555534117922099</v>
      </c>
      <c r="BF21" s="373"/>
      <c r="BG21" s="843">
        <v>44.185899999999997</v>
      </c>
      <c r="BH21" s="843">
        <v>23.002099999999999</v>
      </c>
      <c r="BI21" s="843">
        <v>29.2287</v>
      </c>
      <c r="BJ21" s="843">
        <v>3.5832999999999999</v>
      </c>
      <c r="BK21" s="373"/>
      <c r="BL21" s="372" t="s">
        <v>747</v>
      </c>
      <c r="BM21" s="372" t="s">
        <v>748</v>
      </c>
      <c r="BN21" s="372" t="s">
        <v>749</v>
      </c>
      <c r="BO21" s="372" t="s">
        <v>750</v>
      </c>
      <c r="BP21" s="372" t="s">
        <v>751</v>
      </c>
      <c r="BQ21" s="373"/>
      <c r="BR21" s="354" t="s">
        <v>604</v>
      </c>
    </row>
    <row r="22" spans="1:70" s="107" customFormat="1" x14ac:dyDescent="0.25">
      <c r="A22" s="345" t="s">
        <v>752</v>
      </c>
      <c r="B22" s="373"/>
      <c r="C22" s="719">
        <v>38623</v>
      </c>
      <c r="D22" s="373"/>
      <c r="E22" s="346">
        <v>7384.8</v>
      </c>
      <c r="F22" s="373"/>
      <c r="G22" s="347">
        <v>206.72</v>
      </c>
      <c r="H22" s="374"/>
      <c r="I22" s="348">
        <v>0.27310000000000001</v>
      </c>
      <c r="J22" s="348">
        <v>-1.4817</v>
      </c>
      <c r="K22" s="348">
        <v>-3.8121999999999998</v>
      </c>
      <c r="L22" s="348">
        <v>3.1295000000000002</v>
      </c>
      <c r="M22" s="348">
        <v>2.3477999999999999</v>
      </c>
      <c r="N22" s="350">
        <v>-1.2572000000000001</v>
      </c>
      <c r="O22" s="348">
        <v>-0.80530000000000002</v>
      </c>
      <c r="P22" s="348">
        <v>9.6805000000000003</v>
      </c>
      <c r="Q22" s="348">
        <v>9.0488</v>
      </c>
      <c r="R22" s="348">
        <v>10.1776</v>
      </c>
      <c r="S22" s="348">
        <v>-0.48330000000000001</v>
      </c>
      <c r="T22" s="348">
        <v>10.6721</v>
      </c>
      <c r="U22" s="348">
        <v>-4.0845000000000002</v>
      </c>
      <c r="V22" s="348">
        <v>0.59560000000000002</v>
      </c>
      <c r="W22" s="348">
        <v>-2.073</v>
      </c>
      <c r="X22" s="348">
        <v>15.542999999999999</v>
      </c>
      <c r="Y22" s="374"/>
      <c r="Z22" s="346">
        <v>2</v>
      </c>
      <c r="AA22" s="346">
        <v>12</v>
      </c>
      <c r="AB22" s="346">
        <v>13</v>
      </c>
      <c r="AC22" s="346">
        <v>14</v>
      </c>
      <c r="AD22" s="346">
        <v>12</v>
      </c>
      <c r="AE22" s="346">
        <v>12</v>
      </c>
      <c r="AF22" s="346">
        <v>10</v>
      </c>
      <c r="AG22" s="346">
        <v>11</v>
      </c>
      <c r="AH22" s="346">
        <v>8</v>
      </c>
      <c r="AI22" s="346">
        <v>10</v>
      </c>
      <c r="AJ22" s="346">
        <v>13</v>
      </c>
      <c r="AK22" s="346">
        <v>13</v>
      </c>
      <c r="AL22" s="346">
        <v>13</v>
      </c>
      <c r="AM22" s="346">
        <v>10</v>
      </c>
      <c r="AN22" s="346">
        <v>5</v>
      </c>
      <c r="AO22" s="373"/>
      <c r="AP22" s="348">
        <v>10.92</v>
      </c>
      <c r="AQ22" s="348">
        <v>11.44</v>
      </c>
      <c r="AR22" s="348">
        <v>8.75</v>
      </c>
      <c r="AS22" s="348">
        <v>4.01</v>
      </c>
      <c r="AT22" s="348">
        <v>-2.17</v>
      </c>
      <c r="AU22" s="351"/>
      <c r="AV22" s="346">
        <v>8</v>
      </c>
      <c r="AW22" s="346">
        <v>9</v>
      </c>
      <c r="AX22" s="346">
        <v>11</v>
      </c>
      <c r="AY22" s="346">
        <v>11</v>
      </c>
      <c r="AZ22" s="346">
        <v>13</v>
      </c>
      <c r="BA22" s="362"/>
      <c r="BB22" s="348">
        <v>12.2541445806227</v>
      </c>
      <c r="BC22" s="375">
        <v>0.91463961385080905</v>
      </c>
      <c r="BD22" s="375">
        <v>4.25204987760412E-2</v>
      </c>
      <c r="BE22" s="375">
        <v>5.0616923283095E-2</v>
      </c>
      <c r="BF22" s="373"/>
      <c r="BG22" s="843">
        <v>73.654399999999995</v>
      </c>
      <c r="BH22" s="843">
        <v>10.3157</v>
      </c>
      <c r="BI22" s="843">
        <v>12.361499999999999</v>
      </c>
      <c r="BJ22" s="843">
        <v>3.6684000000000001</v>
      </c>
      <c r="BK22" s="373"/>
      <c r="BL22" s="372" t="s">
        <v>753</v>
      </c>
      <c r="BM22" s="372" t="s">
        <v>754</v>
      </c>
      <c r="BN22" s="372" t="s">
        <v>755</v>
      </c>
      <c r="BO22" s="372" t="s">
        <v>756</v>
      </c>
      <c r="BP22" s="372" t="s">
        <v>757</v>
      </c>
      <c r="BQ22" s="373"/>
      <c r="BR22" s="354" t="s">
        <v>443</v>
      </c>
    </row>
    <row r="23" spans="1:70" x14ac:dyDescent="0.25">
      <c r="A23" s="36" t="s">
        <v>93</v>
      </c>
      <c r="B23" s="43"/>
      <c r="C23" s="720"/>
      <c r="D23" s="43"/>
      <c r="E23" s="51"/>
      <c r="F23" s="43"/>
      <c r="G23" s="55"/>
      <c r="H23" s="66"/>
      <c r="I23" s="59">
        <v>0.1024</v>
      </c>
      <c r="J23" s="59">
        <v>-1.0815999999999999</v>
      </c>
      <c r="K23" s="59">
        <v>-2.4359000000000002</v>
      </c>
      <c r="L23" s="59">
        <v>6.6327999999999996</v>
      </c>
      <c r="M23" s="59">
        <v>6.6531000000000002</v>
      </c>
      <c r="N23" s="70">
        <v>1.3507</v>
      </c>
      <c r="O23" s="59">
        <v>1.0888</v>
      </c>
      <c r="P23" s="59">
        <v>11.6891</v>
      </c>
      <c r="Q23" s="59">
        <v>10.0289</v>
      </c>
      <c r="R23" s="59">
        <v>12.1892</v>
      </c>
      <c r="S23" s="59">
        <v>2.0781000000000001</v>
      </c>
      <c r="T23" s="59">
        <v>15.484400000000001</v>
      </c>
      <c r="U23" s="59">
        <v>-7.1599999999999997E-2</v>
      </c>
      <c r="V23" s="59">
        <v>3.1436000000000002</v>
      </c>
      <c r="W23" s="59">
        <v>-2.3626999999999998</v>
      </c>
      <c r="X23" s="59">
        <v>14.8987</v>
      </c>
      <c r="Y23" s="66"/>
      <c r="Z23" s="51">
        <v>14</v>
      </c>
      <c r="AA23" s="51">
        <v>15</v>
      </c>
      <c r="AB23" s="51">
        <v>15</v>
      </c>
      <c r="AC23" s="51">
        <v>15</v>
      </c>
      <c r="AD23" s="51">
        <v>15</v>
      </c>
      <c r="AE23" s="51">
        <v>15</v>
      </c>
      <c r="AF23" s="51">
        <v>15</v>
      </c>
      <c r="AG23" s="51">
        <v>15</v>
      </c>
      <c r="AH23" s="51">
        <v>13</v>
      </c>
      <c r="AI23" s="51">
        <v>10</v>
      </c>
      <c r="AJ23" s="51">
        <v>15</v>
      </c>
      <c r="AK23" s="51">
        <v>15</v>
      </c>
      <c r="AL23" s="51">
        <v>15</v>
      </c>
      <c r="AM23" s="51">
        <v>15</v>
      </c>
      <c r="AN23" s="51">
        <v>15</v>
      </c>
      <c r="AO23" s="43"/>
      <c r="AP23" s="59">
        <v>12.728999999999999</v>
      </c>
      <c r="AQ23" s="59">
        <v>12.9263636363636</v>
      </c>
      <c r="AR23" s="59">
        <v>10.541538461538501</v>
      </c>
      <c r="AS23" s="59">
        <v>6.508</v>
      </c>
      <c r="AT23" s="59">
        <v>4.6333333333333302</v>
      </c>
      <c r="AU23" s="78"/>
      <c r="AV23" s="51">
        <v>10</v>
      </c>
      <c r="AW23" s="51">
        <v>11</v>
      </c>
      <c r="AX23" s="51">
        <v>13</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0.60699999999999998</v>
      </c>
      <c r="J24" s="60">
        <v>1.0640000000000001</v>
      </c>
      <c r="K24" s="60">
        <v>1.1573</v>
      </c>
      <c r="L24" s="60">
        <v>15.557399999999999</v>
      </c>
      <c r="M24" s="60">
        <v>18.203099999999999</v>
      </c>
      <c r="N24" s="71">
        <v>8.0856999999999992</v>
      </c>
      <c r="O24" s="60">
        <v>4.5321999999999996</v>
      </c>
      <c r="P24" s="60">
        <v>17.020499999999998</v>
      </c>
      <c r="Q24" s="60">
        <v>16.791599999999999</v>
      </c>
      <c r="R24" s="60">
        <v>14.828900000000001</v>
      </c>
      <c r="S24" s="60">
        <v>9.7347000000000001</v>
      </c>
      <c r="T24" s="60">
        <v>25.857199999999999</v>
      </c>
      <c r="U24" s="60">
        <v>7.1562999999999999</v>
      </c>
      <c r="V24" s="60">
        <v>9.7946000000000009</v>
      </c>
      <c r="W24" s="60">
        <v>-1.2555000000000001</v>
      </c>
      <c r="X24" s="60">
        <v>20.66</v>
      </c>
      <c r="Y24" s="67"/>
      <c r="Z24" s="52"/>
      <c r="AA24" s="52"/>
      <c r="AB24" s="52"/>
      <c r="AC24" s="52"/>
      <c r="AD24" s="52"/>
      <c r="AE24" s="52"/>
      <c r="AF24" s="52"/>
      <c r="AG24" s="52"/>
      <c r="AH24" s="52"/>
      <c r="AI24" s="52"/>
      <c r="AJ24" s="52"/>
      <c r="AK24" s="52"/>
      <c r="AL24" s="52"/>
      <c r="AM24" s="52"/>
      <c r="AN24" s="52"/>
      <c r="AO24" s="44"/>
      <c r="AP24" s="60">
        <v>16.54</v>
      </c>
      <c r="AQ24" s="60">
        <v>18.3</v>
      </c>
      <c r="AR24" s="60">
        <v>15.68</v>
      </c>
      <c r="AS24" s="60">
        <v>10.8</v>
      </c>
      <c r="AT24" s="60">
        <v>18.809999999999999</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-0.16220000000000001</v>
      </c>
      <c r="J25" s="60">
        <v>-1.8806</v>
      </c>
      <c r="K25" s="60">
        <v>-4.0621999999999998</v>
      </c>
      <c r="L25" s="60">
        <v>2.5202</v>
      </c>
      <c r="M25" s="60">
        <v>7.3800000000000004E-2</v>
      </c>
      <c r="N25" s="71">
        <v>-2.8653</v>
      </c>
      <c r="O25" s="60">
        <v>-2.302</v>
      </c>
      <c r="P25" s="60">
        <v>7.3249000000000004</v>
      </c>
      <c r="Q25" s="60">
        <v>4.2896999999999998</v>
      </c>
      <c r="R25" s="60">
        <v>10.1776</v>
      </c>
      <c r="S25" s="60">
        <v>-1.2245999999999999</v>
      </c>
      <c r="T25" s="60">
        <v>9.0510999999999999</v>
      </c>
      <c r="U25" s="60">
        <v>-5.2755000000000001</v>
      </c>
      <c r="V25" s="60">
        <v>-1.3764000000000001</v>
      </c>
      <c r="W25" s="60">
        <v>-3.8752</v>
      </c>
      <c r="X25" s="60">
        <v>10.4384</v>
      </c>
      <c r="Y25" s="67"/>
      <c r="Z25" s="52"/>
      <c r="AA25" s="52"/>
      <c r="AB25" s="52"/>
      <c r="AC25" s="52"/>
      <c r="AD25" s="52"/>
      <c r="AE25" s="52"/>
      <c r="AF25" s="52"/>
      <c r="AG25" s="52"/>
      <c r="AH25" s="52"/>
      <c r="AI25" s="52"/>
      <c r="AJ25" s="52"/>
      <c r="AK25" s="52"/>
      <c r="AL25" s="52"/>
      <c r="AM25" s="52"/>
      <c r="AN25" s="52"/>
      <c r="AO25" s="44"/>
      <c r="AP25" s="60">
        <v>10.75</v>
      </c>
      <c r="AQ25" s="60">
        <v>9.34</v>
      </c>
      <c r="AR25" s="60">
        <v>6.64</v>
      </c>
      <c r="AS25" s="60">
        <v>2.41</v>
      </c>
      <c r="AT25" s="60">
        <v>-3.82</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0.1023</v>
      </c>
      <c r="J26" s="61">
        <v>-1.3108</v>
      </c>
      <c r="K26" s="61">
        <v>-2.8578000000000001</v>
      </c>
      <c r="L26" s="61">
        <v>6.0087999999999999</v>
      </c>
      <c r="M26" s="61">
        <v>4.9055</v>
      </c>
      <c r="N26" s="72">
        <v>-0.46539999999999998</v>
      </c>
      <c r="O26" s="61">
        <v>0.72829999999999995</v>
      </c>
      <c r="P26" s="61">
        <v>10.3506</v>
      </c>
      <c r="Q26" s="61">
        <v>9.5625999999999998</v>
      </c>
      <c r="R26" s="61">
        <v>12.256500000000001</v>
      </c>
      <c r="S26" s="61">
        <v>1.7685999999999999</v>
      </c>
      <c r="T26" s="61">
        <v>14.5154</v>
      </c>
      <c r="U26" s="61">
        <v>-1.4661999999999999</v>
      </c>
      <c r="V26" s="61">
        <v>0.95220000000000005</v>
      </c>
      <c r="W26" s="61">
        <v>-2.1951999999999998</v>
      </c>
      <c r="X26" s="61">
        <v>15.443199999999999</v>
      </c>
      <c r="Y26" s="68"/>
      <c r="Z26" s="53"/>
      <c r="AA26" s="53"/>
      <c r="AB26" s="53"/>
      <c r="AC26" s="53"/>
      <c r="AD26" s="53"/>
      <c r="AE26" s="53"/>
      <c r="AF26" s="53"/>
      <c r="AG26" s="53"/>
      <c r="AH26" s="53"/>
      <c r="AI26" s="53"/>
      <c r="AJ26" s="53"/>
      <c r="AK26" s="53"/>
      <c r="AL26" s="53"/>
      <c r="AM26" s="53"/>
      <c r="AN26" s="53"/>
      <c r="AO26" s="45"/>
      <c r="AP26" s="61">
        <v>12.73</v>
      </c>
      <c r="AQ26" s="61">
        <v>12.18</v>
      </c>
      <c r="AR26" s="61">
        <v>9.41</v>
      </c>
      <c r="AS26" s="61">
        <v>4.72</v>
      </c>
      <c r="AT26" s="61">
        <v>2</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103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x14ac:dyDescent="0.25">
      <c r="A28" s="328" t="s">
        <v>758</v>
      </c>
      <c r="B28" s="365"/>
      <c r="C28" s="717">
        <v>41275</v>
      </c>
      <c r="D28" s="365"/>
      <c r="E28" s="329">
        <v>111311</v>
      </c>
      <c r="F28" s="365"/>
      <c r="G28" s="330">
        <v>2249.067</v>
      </c>
      <c r="H28" s="366"/>
      <c r="I28" s="331">
        <v>0.1779</v>
      </c>
      <c r="J28" s="331">
        <v>-1.0858000000000001</v>
      </c>
      <c r="K28" s="331">
        <v>-2.1324000000000001</v>
      </c>
      <c r="L28" s="331">
        <v>6.1717000000000004</v>
      </c>
      <c r="M28" s="331">
        <v>3.7545000000000002</v>
      </c>
      <c r="N28" s="333">
        <v>2.2621000000000002</v>
      </c>
      <c r="O28" s="331">
        <v>4.3163999999999998</v>
      </c>
      <c r="P28" s="331">
        <v>15.448499999999999</v>
      </c>
      <c r="Q28" s="331">
        <v>17.559799999999999</v>
      </c>
      <c r="R28" s="331">
        <v>15.6227</v>
      </c>
      <c r="S28" s="331">
        <v>2.1505999999999998</v>
      </c>
      <c r="T28" s="331">
        <v>12.6511</v>
      </c>
      <c r="U28" s="331">
        <v>-1.034</v>
      </c>
      <c r="V28" s="331">
        <v>2.5678999999999998</v>
      </c>
      <c r="W28" s="331">
        <v>-2.3721999999999999</v>
      </c>
      <c r="X28" s="331">
        <v>15.9306</v>
      </c>
      <c r="Y28" s="366"/>
      <c r="Z28" s="329">
        <v>5</v>
      </c>
      <c r="AA28" s="329">
        <v>5</v>
      </c>
      <c r="AB28" s="329">
        <v>6</v>
      </c>
      <c r="AC28" s="329">
        <v>8</v>
      </c>
      <c r="AD28" s="329">
        <v>10</v>
      </c>
      <c r="AE28" s="329">
        <v>7</v>
      </c>
      <c r="AF28" s="329">
        <v>5</v>
      </c>
      <c r="AG28" s="329">
        <v>4</v>
      </c>
      <c r="AH28" s="329">
        <v>1</v>
      </c>
      <c r="AI28" s="329">
        <v>1</v>
      </c>
      <c r="AJ28" s="329">
        <v>7</v>
      </c>
      <c r="AK28" s="329">
        <v>11</v>
      </c>
      <c r="AL28" s="329">
        <v>8</v>
      </c>
      <c r="AM28" s="329">
        <v>7</v>
      </c>
      <c r="AN28" s="329">
        <v>9</v>
      </c>
      <c r="AO28" s="365"/>
      <c r="AP28" s="331">
        <v>17.3</v>
      </c>
      <c r="AQ28" s="331">
        <v>19.11</v>
      </c>
      <c r="AR28" s="331">
        <v>15.19</v>
      </c>
      <c r="AS28" s="331">
        <v>8.7200000000000006</v>
      </c>
      <c r="AT28" s="331">
        <v>2.64</v>
      </c>
      <c r="AU28" s="334"/>
      <c r="AV28" s="329">
        <v>1</v>
      </c>
      <c r="AW28" s="329">
        <v>1</v>
      </c>
      <c r="AX28" s="329">
        <v>3</v>
      </c>
      <c r="AY28" s="329">
        <v>7</v>
      </c>
      <c r="AZ28" s="329">
        <v>9</v>
      </c>
      <c r="BA28" s="360"/>
      <c r="BB28" s="331">
        <v>11.252787536609199</v>
      </c>
      <c r="BC28" s="367">
        <v>0.81321778506046605</v>
      </c>
      <c r="BD28" s="367">
        <v>7.8946183967235697E-2</v>
      </c>
      <c r="BE28" s="367">
        <v>0.44693688164742201</v>
      </c>
      <c r="BF28" s="365"/>
      <c r="BG28" s="842">
        <v>71.290800000000004</v>
      </c>
      <c r="BH28" s="842">
        <v>13.909700000000001</v>
      </c>
      <c r="BI28" s="842">
        <v>8.9903600000000008</v>
      </c>
      <c r="BJ28" s="842">
        <v>5.8091400000000002</v>
      </c>
      <c r="BK28" s="365"/>
      <c r="BL28" s="364" t="s">
        <v>668</v>
      </c>
      <c r="BM28" s="364" t="s">
        <v>669</v>
      </c>
      <c r="BN28" s="364" t="s">
        <v>670</v>
      </c>
      <c r="BO28" s="364" t="s">
        <v>671</v>
      </c>
      <c r="BP28" s="364" t="s">
        <v>672</v>
      </c>
      <c r="BQ28" s="365"/>
      <c r="BR28" s="335" t="s">
        <v>519</v>
      </c>
    </row>
    <row r="29" spans="1:70" s="107" customFormat="1" ht="11" x14ac:dyDescent="0.3">
      <c r="A29" s="845" t="s">
        <v>759</v>
      </c>
      <c r="B29" s="846"/>
      <c r="C29" s="847">
        <v>41275</v>
      </c>
      <c r="D29" s="846"/>
      <c r="E29" s="848">
        <v>55570</v>
      </c>
      <c r="F29" s="846"/>
      <c r="G29" s="849">
        <v>95.591999999999999</v>
      </c>
      <c r="H29" s="851"/>
      <c r="I29" s="850">
        <v>0.14879999999999999</v>
      </c>
      <c r="J29" s="850">
        <v>-1.4028</v>
      </c>
      <c r="K29" s="850">
        <v>-3.0369000000000002</v>
      </c>
      <c r="L29" s="850">
        <v>2.7341000000000002</v>
      </c>
      <c r="M29" s="850">
        <v>0.49299999999999999</v>
      </c>
      <c r="N29" s="852">
        <v>0.37059999999999998</v>
      </c>
      <c r="O29" s="850">
        <v>1.5808</v>
      </c>
      <c r="P29" s="850">
        <v>11.2906</v>
      </c>
      <c r="Q29" s="850">
        <v>10.624000000000001</v>
      </c>
      <c r="R29" s="850">
        <v>13.134499999999999</v>
      </c>
      <c r="S29" s="850">
        <v>-1.0640000000000001</v>
      </c>
      <c r="T29" s="850">
        <v>10.085900000000001</v>
      </c>
      <c r="U29" s="850">
        <v>-2.9946000000000002</v>
      </c>
      <c r="V29" s="850">
        <v>1.0262</v>
      </c>
      <c r="W29" s="850">
        <v>-2.5962999999999998</v>
      </c>
      <c r="X29" s="850">
        <v>15.434900000000001</v>
      </c>
      <c r="Y29" s="851"/>
      <c r="Z29" s="848">
        <v>6</v>
      </c>
      <c r="AA29" s="848">
        <v>11</v>
      </c>
      <c r="AB29" s="848">
        <v>11</v>
      </c>
      <c r="AC29" s="848">
        <v>15</v>
      </c>
      <c r="AD29" s="848">
        <v>15</v>
      </c>
      <c r="AE29" s="848">
        <v>8</v>
      </c>
      <c r="AF29" s="848">
        <v>8</v>
      </c>
      <c r="AG29" s="848">
        <v>9</v>
      </c>
      <c r="AH29" s="848">
        <v>7</v>
      </c>
      <c r="AI29" s="848">
        <v>7</v>
      </c>
      <c r="AJ29" s="848">
        <v>15</v>
      </c>
      <c r="AK29" s="848">
        <v>14</v>
      </c>
      <c r="AL29" s="848">
        <v>12</v>
      </c>
      <c r="AM29" s="848">
        <v>12</v>
      </c>
      <c r="AN29" s="848">
        <v>10</v>
      </c>
      <c r="AO29" s="846"/>
      <c r="AP29" s="850">
        <v>13.23</v>
      </c>
      <c r="AQ29" s="850">
        <v>13.22</v>
      </c>
      <c r="AR29" s="850">
        <v>10.62</v>
      </c>
      <c r="AS29" s="850">
        <v>5.45</v>
      </c>
      <c r="AT29" s="850">
        <v>-2.25</v>
      </c>
      <c r="AU29" s="853"/>
      <c r="AV29" s="848">
        <v>7</v>
      </c>
      <c r="AW29" s="848">
        <v>8</v>
      </c>
      <c r="AX29" s="848">
        <v>6</v>
      </c>
      <c r="AY29" s="848">
        <v>9</v>
      </c>
      <c r="AZ29" s="848">
        <v>14</v>
      </c>
      <c r="BA29" s="855"/>
      <c r="BB29" s="850">
        <v>13.149427743316</v>
      </c>
      <c r="BC29" s="856">
        <v>0.96992543149991395</v>
      </c>
      <c r="BD29" s="856">
        <v>4.7049457014485603E-2</v>
      </c>
      <c r="BE29" s="856">
        <v>9.2182239508676905E-2</v>
      </c>
      <c r="BF29" s="846"/>
      <c r="BG29" s="850">
        <v>71.713899999999995</v>
      </c>
      <c r="BH29" s="850">
        <v>23.398299999999999</v>
      </c>
      <c r="BI29" s="850">
        <v>2.8838599999999999</v>
      </c>
      <c r="BJ29" s="850">
        <v>2.0039400000000001</v>
      </c>
      <c r="BK29" s="846"/>
      <c r="BL29" s="859" t="s">
        <v>674</v>
      </c>
      <c r="BM29" s="859" t="s">
        <v>675</v>
      </c>
      <c r="BN29" s="859" t="s">
        <v>676</v>
      </c>
      <c r="BO29" s="859" t="s">
        <v>677</v>
      </c>
      <c r="BP29" s="859" t="s">
        <v>678</v>
      </c>
      <c r="BQ29" s="846"/>
      <c r="BR29" s="860" t="s">
        <v>443</v>
      </c>
    </row>
    <row r="30" spans="1:70" s="107" customFormat="1" x14ac:dyDescent="0.25">
      <c r="A30" s="345" t="s">
        <v>760</v>
      </c>
      <c r="B30" s="373"/>
      <c r="C30" s="719">
        <v>41275</v>
      </c>
      <c r="D30" s="373"/>
      <c r="E30" s="346">
        <v>28520.1</v>
      </c>
      <c r="F30" s="373"/>
      <c r="G30" s="347">
        <v>2190.92</v>
      </c>
      <c r="H30" s="374"/>
      <c r="I30" s="348">
        <v>0.22189999999999999</v>
      </c>
      <c r="J30" s="348">
        <v>-1.2623</v>
      </c>
      <c r="K30" s="348">
        <v>-2.3218999999999999</v>
      </c>
      <c r="L30" s="348">
        <v>6.9878999999999998</v>
      </c>
      <c r="M30" s="348">
        <v>9.1096000000000004</v>
      </c>
      <c r="N30" s="350">
        <v>8.9337999999999997</v>
      </c>
      <c r="O30" s="348">
        <v>5.3531000000000004</v>
      </c>
      <c r="P30" s="348">
        <v>14.805199999999999</v>
      </c>
      <c r="Q30" s="348">
        <v>11.8902</v>
      </c>
      <c r="R30" s="348">
        <v>13.8538</v>
      </c>
      <c r="S30" s="348">
        <v>3.4639000000000002</v>
      </c>
      <c r="T30" s="348">
        <v>17.502700000000001</v>
      </c>
      <c r="U30" s="348">
        <v>3.1724999999999999</v>
      </c>
      <c r="V30" s="348">
        <v>10.6073</v>
      </c>
      <c r="W30" s="348">
        <v>-2.1059000000000001</v>
      </c>
      <c r="X30" s="348">
        <v>16.248000000000001</v>
      </c>
      <c r="Y30" s="374"/>
      <c r="Z30" s="346">
        <v>3</v>
      </c>
      <c r="AA30" s="346">
        <v>7</v>
      </c>
      <c r="AB30" s="346">
        <v>7</v>
      </c>
      <c r="AC30" s="346">
        <v>7</v>
      </c>
      <c r="AD30" s="346">
        <v>7</v>
      </c>
      <c r="AE30" s="346">
        <v>1</v>
      </c>
      <c r="AF30" s="346">
        <v>2</v>
      </c>
      <c r="AG30" s="346">
        <v>5</v>
      </c>
      <c r="AH30" s="346">
        <v>5</v>
      </c>
      <c r="AI30" s="346">
        <v>3</v>
      </c>
      <c r="AJ30" s="346">
        <v>5</v>
      </c>
      <c r="AK30" s="346">
        <v>7</v>
      </c>
      <c r="AL30" s="346">
        <v>5</v>
      </c>
      <c r="AM30" s="346">
        <v>1</v>
      </c>
      <c r="AN30" s="346">
        <v>7</v>
      </c>
      <c r="AO30" s="373"/>
      <c r="AP30" s="348">
        <v>14.84</v>
      </c>
      <c r="AQ30" s="348">
        <v>15.87</v>
      </c>
      <c r="AR30" s="348">
        <v>14.01</v>
      </c>
      <c r="AS30" s="348">
        <v>11.04</v>
      </c>
      <c r="AT30" s="348">
        <v>10.24</v>
      </c>
      <c r="AU30" s="351"/>
      <c r="AV30" s="346">
        <v>2</v>
      </c>
      <c r="AW30" s="346">
        <v>3</v>
      </c>
      <c r="AX30" s="346">
        <v>4</v>
      </c>
      <c r="AY30" s="346">
        <v>3</v>
      </c>
      <c r="AZ30" s="346">
        <v>4</v>
      </c>
      <c r="BA30" s="362"/>
      <c r="BB30" s="348">
        <v>12.3387978461187</v>
      </c>
      <c r="BC30" s="375">
        <v>0.92250354061318995</v>
      </c>
      <c r="BD30" s="375">
        <v>7.0053340835304206E-2</v>
      </c>
      <c r="BE30" s="375">
        <v>0.36362418374280697</v>
      </c>
      <c r="BF30" s="373"/>
      <c r="BG30" s="843">
        <v>55.275700000000001</v>
      </c>
      <c r="BH30" s="843">
        <v>26.842700000000001</v>
      </c>
      <c r="BI30" s="843">
        <v>15.392200000000001</v>
      </c>
      <c r="BJ30" s="843">
        <v>2.4893999999999998</v>
      </c>
      <c r="BK30" s="373"/>
      <c r="BL30" s="372" t="s">
        <v>680</v>
      </c>
      <c r="BM30" s="372" t="s">
        <v>681</v>
      </c>
      <c r="BN30" s="372" t="s">
        <v>682</v>
      </c>
      <c r="BO30" s="372" t="s">
        <v>683</v>
      </c>
      <c r="BP30" s="372" t="s">
        <v>684</v>
      </c>
      <c r="BQ30" s="373"/>
      <c r="BR30" s="354" t="s">
        <v>476</v>
      </c>
    </row>
    <row r="31" spans="1:70" s="107" customFormat="1" x14ac:dyDescent="0.25">
      <c r="A31" s="345" t="s">
        <v>761</v>
      </c>
      <c r="B31" s="373"/>
      <c r="C31" s="719">
        <v>44394</v>
      </c>
      <c r="D31" s="373"/>
      <c r="E31" s="841">
        <v>25894.53</v>
      </c>
      <c r="F31" s="373"/>
      <c r="G31" s="347">
        <v>21.55</v>
      </c>
      <c r="H31" s="374"/>
      <c r="I31" s="348">
        <v>-4.6399999999999997E-2</v>
      </c>
      <c r="J31" s="348">
        <v>-1.5982000000000001</v>
      </c>
      <c r="K31" s="348">
        <v>-3.9232999999999998</v>
      </c>
      <c r="L31" s="348">
        <v>9.1138999999999992</v>
      </c>
      <c r="M31" s="348">
        <v>10.456200000000001</v>
      </c>
      <c r="N31" s="350">
        <v>5.6890999999999998</v>
      </c>
      <c r="O31" s="348">
        <v>3.8027000000000002</v>
      </c>
      <c r="P31" s="348">
        <v>15.942299999999999</v>
      </c>
      <c r="Q31" s="348">
        <v>15.2722</v>
      </c>
      <c r="R31" s="348" t="s">
        <v>430</v>
      </c>
      <c r="S31" s="348">
        <v>3.8553999999999999</v>
      </c>
      <c r="T31" s="348">
        <v>19.788799999999998</v>
      </c>
      <c r="U31" s="348">
        <v>3.3573</v>
      </c>
      <c r="V31" s="348">
        <v>6.5776000000000003</v>
      </c>
      <c r="W31" s="348">
        <v>-3.8805000000000001</v>
      </c>
      <c r="X31" s="348">
        <v>16.0657</v>
      </c>
      <c r="Y31" s="374"/>
      <c r="Z31" s="346">
        <v>11</v>
      </c>
      <c r="AA31" s="346">
        <v>13</v>
      </c>
      <c r="AB31" s="346">
        <v>14</v>
      </c>
      <c r="AC31" s="346">
        <v>4</v>
      </c>
      <c r="AD31" s="346">
        <v>5</v>
      </c>
      <c r="AE31" s="346">
        <v>4</v>
      </c>
      <c r="AF31" s="346">
        <v>7</v>
      </c>
      <c r="AG31" s="346">
        <v>3</v>
      </c>
      <c r="AH31" s="346">
        <v>2</v>
      </c>
      <c r="AI31" s="346" t="s">
        <v>430</v>
      </c>
      <c r="AJ31" s="346">
        <v>4</v>
      </c>
      <c r="AK31" s="346">
        <v>4</v>
      </c>
      <c r="AL31" s="346">
        <v>4</v>
      </c>
      <c r="AM31" s="346">
        <v>6</v>
      </c>
      <c r="AN31" s="346">
        <v>15</v>
      </c>
      <c r="AO31" s="373"/>
      <c r="AP31" s="348" t="s">
        <v>430</v>
      </c>
      <c r="AQ31" s="348" t="s">
        <v>430</v>
      </c>
      <c r="AR31" s="348">
        <v>15.23</v>
      </c>
      <c r="AS31" s="348">
        <v>10.81</v>
      </c>
      <c r="AT31" s="348">
        <v>9.9600000000000009</v>
      </c>
      <c r="AU31" s="351"/>
      <c r="AV31" s="346" t="s">
        <v>430</v>
      </c>
      <c r="AW31" s="346" t="s">
        <v>430</v>
      </c>
      <c r="AX31" s="346">
        <v>2</v>
      </c>
      <c r="AY31" s="346">
        <v>4</v>
      </c>
      <c r="AZ31" s="346">
        <v>5</v>
      </c>
      <c r="BA31" s="362"/>
      <c r="BB31" s="348">
        <v>13.750905499403901</v>
      </c>
      <c r="BC31" s="375">
        <v>0.99116450420828495</v>
      </c>
      <c r="BD31" s="375">
        <v>7.0239338203691895E-2</v>
      </c>
      <c r="BE31" s="375">
        <v>0.45605930050780302</v>
      </c>
      <c r="BF31" s="373"/>
      <c r="BG31" s="843">
        <v>63.15</v>
      </c>
      <c r="BH31" s="843">
        <v>10.116300000000001</v>
      </c>
      <c r="BI31" s="843">
        <v>23.5383</v>
      </c>
      <c r="BJ31" s="843">
        <v>3.1953999999999998</v>
      </c>
      <c r="BK31" s="373"/>
      <c r="BL31" s="372" t="s">
        <v>686</v>
      </c>
      <c r="BM31" s="372" t="s">
        <v>687</v>
      </c>
      <c r="BN31" s="372" t="s">
        <v>688</v>
      </c>
      <c r="BO31" s="372" t="s">
        <v>689</v>
      </c>
      <c r="BP31" s="372" t="s">
        <v>690</v>
      </c>
      <c r="BQ31" s="373"/>
      <c r="BR31" s="354" t="s">
        <v>463</v>
      </c>
    </row>
    <row r="32" spans="1:70" s="107" customFormat="1" x14ac:dyDescent="0.25">
      <c r="A32" s="345" t="s">
        <v>762</v>
      </c>
      <c r="B32" s="373"/>
      <c r="C32" s="719">
        <v>41275</v>
      </c>
      <c r="D32" s="373"/>
      <c r="E32" s="346">
        <v>23429.1</v>
      </c>
      <c r="F32" s="373"/>
      <c r="G32" s="347">
        <v>348.9246</v>
      </c>
      <c r="H32" s="374"/>
      <c r="I32" s="348">
        <v>-9.4100000000000003E-2</v>
      </c>
      <c r="J32" s="348">
        <v>-1.6713</v>
      </c>
      <c r="K32" s="348">
        <v>-2.8094999999999999</v>
      </c>
      <c r="L32" s="348">
        <v>10.2203</v>
      </c>
      <c r="M32" s="348">
        <v>12.0547</v>
      </c>
      <c r="N32" s="350">
        <v>-1.7044999999999999</v>
      </c>
      <c r="O32" s="348">
        <v>-0.43759999999999999</v>
      </c>
      <c r="P32" s="348">
        <v>8.0424000000000007</v>
      </c>
      <c r="Q32" s="348">
        <v>5.0488999999999997</v>
      </c>
      <c r="R32" s="348">
        <v>11.819900000000001</v>
      </c>
      <c r="S32" s="348">
        <v>5.2130000000000001</v>
      </c>
      <c r="T32" s="348">
        <v>20.630500000000001</v>
      </c>
      <c r="U32" s="348">
        <v>1.0107999999999999</v>
      </c>
      <c r="V32" s="348">
        <v>1.55</v>
      </c>
      <c r="W32" s="348">
        <v>-2.9060000000000001</v>
      </c>
      <c r="X32" s="348">
        <v>13.3019</v>
      </c>
      <c r="Y32" s="374"/>
      <c r="Z32" s="346">
        <v>13</v>
      </c>
      <c r="AA32" s="346">
        <v>14</v>
      </c>
      <c r="AB32" s="346">
        <v>8</v>
      </c>
      <c r="AC32" s="346">
        <v>3</v>
      </c>
      <c r="AD32" s="346">
        <v>3</v>
      </c>
      <c r="AE32" s="346">
        <v>14</v>
      </c>
      <c r="AF32" s="346">
        <v>11</v>
      </c>
      <c r="AG32" s="346">
        <v>15</v>
      </c>
      <c r="AH32" s="346">
        <v>13</v>
      </c>
      <c r="AI32" s="346">
        <v>9</v>
      </c>
      <c r="AJ32" s="346">
        <v>2</v>
      </c>
      <c r="AK32" s="346">
        <v>3</v>
      </c>
      <c r="AL32" s="346">
        <v>7</v>
      </c>
      <c r="AM32" s="346">
        <v>9</v>
      </c>
      <c r="AN32" s="346">
        <v>13</v>
      </c>
      <c r="AO32" s="373"/>
      <c r="AP32" s="348">
        <v>11.56</v>
      </c>
      <c r="AQ32" s="348">
        <v>10.14</v>
      </c>
      <c r="AR32" s="348">
        <v>7.37</v>
      </c>
      <c r="AS32" s="348">
        <v>5.39</v>
      </c>
      <c r="AT32" s="348">
        <v>8.31</v>
      </c>
      <c r="AU32" s="351"/>
      <c r="AV32" s="346">
        <v>10</v>
      </c>
      <c r="AW32" s="346">
        <v>11</v>
      </c>
      <c r="AX32" s="346">
        <v>13</v>
      </c>
      <c r="AY32" s="346">
        <v>10</v>
      </c>
      <c r="AZ32" s="346">
        <v>7</v>
      </c>
      <c r="BA32" s="362"/>
      <c r="BB32" s="348">
        <v>13.6711721645773</v>
      </c>
      <c r="BC32" s="375">
        <v>0.93840293946104303</v>
      </c>
      <c r="BD32" s="375">
        <v>2.5235452281235599E-2</v>
      </c>
      <c r="BE32" s="375">
        <v>-0.16438206507193501</v>
      </c>
      <c r="BF32" s="373"/>
      <c r="BG32" s="843">
        <v>58.429000000000002</v>
      </c>
      <c r="BH32" s="843">
        <v>26.285599999999999</v>
      </c>
      <c r="BI32" s="843">
        <v>12.377700000000001</v>
      </c>
      <c r="BJ32" s="843">
        <v>2.9077000000000002</v>
      </c>
      <c r="BK32" s="373"/>
      <c r="BL32" s="372" t="s">
        <v>692</v>
      </c>
      <c r="BM32" s="372" t="s">
        <v>693</v>
      </c>
      <c r="BN32" s="372" t="s">
        <v>694</v>
      </c>
      <c r="BO32" s="372" t="s">
        <v>695</v>
      </c>
      <c r="BP32" s="372" t="s">
        <v>696</v>
      </c>
      <c r="BQ32" s="373"/>
      <c r="BR32" s="354" t="s">
        <v>519</v>
      </c>
    </row>
    <row r="33" spans="1:70" s="107" customFormat="1" x14ac:dyDescent="0.25">
      <c r="A33" s="345" t="s">
        <v>763</v>
      </c>
      <c r="B33" s="373"/>
      <c r="C33" s="719">
        <v>41278</v>
      </c>
      <c r="D33" s="373"/>
      <c r="E33" s="346">
        <v>22760.799999999999</v>
      </c>
      <c r="F33" s="373"/>
      <c r="G33" s="347">
        <v>121.8411</v>
      </c>
      <c r="H33" s="374"/>
      <c r="I33" s="348" t="s">
        <v>430</v>
      </c>
      <c r="J33" s="348">
        <v>-0.55579999999999996</v>
      </c>
      <c r="K33" s="348">
        <v>-1.5468</v>
      </c>
      <c r="L33" s="348">
        <v>4.8163999999999998</v>
      </c>
      <c r="M33" s="348">
        <v>2.4697</v>
      </c>
      <c r="N33" s="350">
        <v>2.8000000000000001E-2</v>
      </c>
      <c r="O33" s="348">
        <v>-0.65680000000000005</v>
      </c>
      <c r="P33" s="348">
        <v>8.2951999999999995</v>
      </c>
      <c r="Q33" s="348">
        <v>8.4215999999999998</v>
      </c>
      <c r="R33" s="348">
        <v>12.029</v>
      </c>
      <c r="S33" s="348">
        <v>1.4308000000000001</v>
      </c>
      <c r="T33" s="348">
        <v>11.5976</v>
      </c>
      <c r="U33" s="348">
        <v>-3.8620999999999999</v>
      </c>
      <c r="V33" s="348">
        <v>0.62780000000000002</v>
      </c>
      <c r="W33" s="348">
        <v>-1.8714</v>
      </c>
      <c r="X33" s="348">
        <v>14.5322</v>
      </c>
      <c r="Y33" s="374"/>
      <c r="Z33" s="346" t="s">
        <v>430</v>
      </c>
      <c r="AA33" s="346">
        <v>3</v>
      </c>
      <c r="AB33" s="346">
        <v>4</v>
      </c>
      <c r="AC33" s="346">
        <v>11</v>
      </c>
      <c r="AD33" s="346">
        <v>13</v>
      </c>
      <c r="AE33" s="346">
        <v>10</v>
      </c>
      <c r="AF33" s="346">
        <v>12</v>
      </c>
      <c r="AG33" s="346">
        <v>14</v>
      </c>
      <c r="AH33" s="346">
        <v>12</v>
      </c>
      <c r="AI33" s="346">
        <v>8</v>
      </c>
      <c r="AJ33" s="346">
        <v>9</v>
      </c>
      <c r="AK33" s="346">
        <v>12</v>
      </c>
      <c r="AL33" s="346">
        <v>14</v>
      </c>
      <c r="AM33" s="346">
        <v>14</v>
      </c>
      <c r="AN33" s="346">
        <v>3</v>
      </c>
      <c r="AO33" s="373"/>
      <c r="AP33" s="348">
        <v>11.77</v>
      </c>
      <c r="AQ33" s="348">
        <v>11.33</v>
      </c>
      <c r="AR33" s="348">
        <v>7.98</v>
      </c>
      <c r="AS33" s="348">
        <v>3.73</v>
      </c>
      <c r="AT33" s="348">
        <v>0.06</v>
      </c>
      <c r="AU33" s="351"/>
      <c r="AV33" s="346">
        <v>8</v>
      </c>
      <c r="AW33" s="346">
        <v>10</v>
      </c>
      <c r="AX33" s="346">
        <v>12</v>
      </c>
      <c r="AY33" s="346">
        <v>14</v>
      </c>
      <c r="AZ33" s="346">
        <v>11</v>
      </c>
      <c r="BA33" s="362"/>
      <c r="BB33" s="348">
        <v>11.096655201642699</v>
      </c>
      <c r="BC33" s="375">
        <v>0.84169620090284503</v>
      </c>
      <c r="BD33" s="375">
        <v>3.1627942011980902E-2</v>
      </c>
      <c r="BE33" s="375">
        <v>-0.179661659463519</v>
      </c>
      <c r="BF33" s="373"/>
      <c r="BG33" s="843">
        <v>54.725200000000001</v>
      </c>
      <c r="BH33" s="843">
        <v>25.188500000000001</v>
      </c>
      <c r="BI33" s="843">
        <v>11.924200000000001</v>
      </c>
      <c r="BJ33" s="843">
        <v>8.1621000000000006</v>
      </c>
      <c r="BK33" s="373"/>
      <c r="BL33" s="372" t="s">
        <v>698</v>
      </c>
      <c r="BM33" s="372" t="s">
        <v>699</v>
      </c>
      <c r="BN33" s="372" t="s">
        <v>700</v>
      </c>
      <c r="BO33" s="372" t="s">
        <v>701</v>
      </c>
      <c r="BP33" s="372" t="s">
        <v>702</v>
      </c>
      <c r="BQ33" s="373"/>
      <c r="BR33" s="354" t="s">
        <v>703</v>
      </c>
    </row>
    <row r="34" spans="1:70" s="107" customFormat="1" x14ac:dyDescent="0.25">
      <c r="A34" s="345" t="s">
        <v>764</v>
      </c>
      <c r="B34" s="373"/>
      <c r="C34" s="719">
        <v>41275</v>
      </c>
      <c r="D34" s="373"/>
      <c r="E34" s="346">
        <v>18998.5</v>
      </c>
      <c r="F34" s="373"/>
      <c r="G34" s="347">
        <v>1772.4485</v>
      </c>
      <c r="H34" s="374"/>
      <c r="I34" s="348">
        <v>-5.6599999999999998E-2</v>
      </c>
      <c r="J34" s="348">
        <v>-1.2963</v>
      </c>
      <c r="K34" s="348">
        <v>-3.4504000000000001</v>
      </c>
      <c r="L34" s="348">
        <v>3.6974999999999998</v>
      </c>
      <c r="M34" s="348">
        <v>0.93859999999999999</v>
      </c>
      <c r="N34" s="350">
        <v>-2.1002999999999998</v>
      </c>
      <c r="O34" s="348">
        <v>-1.5321</v>
      </c>
      <c r="P34" s="348">
        <v>10.771800000000001</v>
      </c>
      <c r="Q34" s="348">
        <v>12.207000000000001</v>
      </c>
      <c r="R34" s="348">
        <v>13.187200000000001</v>
      </c>
      <c r="S34" s="348">
        <v>-0.32400000000000001</v>
      </c>
      <c r="T34" s="348">
        <v>9.4273000000000007</v>
      </c>
      <c r="U34" s="348">
        <v>-4.7644000000000002</v>
      </c>
      <c r="V34" s="348">
        <v>-0.64349999999999996</v>
      </c>
      <c r="W34" s="348">
        <v>-2.0809000000000002</v>
      </c>
      <c r="X34" s="348">
        <v>15.2475</v>
      </c>
      <c r="Y34" s="374"/>
      <c r="Z34" s="346">
        <v>12</v>
      </c>
      <c r="AA34" s="346">
        <v>9</v>
      </c>
      <c r="AB34" s="346">
        <v>12</v>
      </c>
      <c r="AC34" s="346">
        <v>13</v>
      </c>
      <c r="AD34" s="346">
        <v>14</v>
      </c>
      <c r="AE34" s="346">
        <v>15</v>
      </c>
      <c r="AF34" s="346">
        <v>15</v>
      </c>
      <c r="AG34" s="346">
        <v>10</v>
      </c>
      <c r="AH34" s="346">
        <v>4</v>
      </c>
      <c r="AI34" s="346">
        <v>6</v>
      </c>
      <c r="AJ34" s="346">
        <v>12</v>
      </c>
      <c r="AK34" s="346">
        <v>15</v>
      </c>
      <c r="AL34" s="346">
        <v>15</v>
      </c>
      <c r="AM34" s="346">
        <v>15</v>
      </c>
      <c r="AN34" s="346">
        <v>6</v>
      </c>
      <c r="AO34" s="373"/>
      <c r="AP34" s="348">
        <v>14.33</v>
      </c>
      <c r="AQ34" s="348">
        <v>14.83</v>
      </c>
      <c r="AR34" s="348">
        <v>10.3</v>
      </c>
      <c r="AS34" s="348">
        <v>3.24</v>
      </c>
      <c r="AT34" s="348">
        <v>-3.07</v>
      </c>
      <c r="AU34" s="351"/>
      <c r="AV34" s="346">
        <v>3</v>
      </c>
      <c r="AW34" s="346">
        <v>4</v>
      </c>
      <c r="AX34" s="346">
        <v>9</v>
      </c>
      <c r="AY34" s="346">
        <v>15</v>
      </c>
      <c r="AZ34" s="346">
        <v>15</v>
      </c>
      <c r="BA34" s="362"/>
      <c r="BB34" s="348">
        <v>12.5170864719897</v>
      </c>
      <c r="BC34" s="375">
        <v>0.93811337155905306</v>
      </c>
      <c r="BD34" s="375">
        <v>4.75151556459101E-2</v>
      </c>
      <c r="BE34" s="375">
        <v>0.161753626808609</v>
      </c>
      <c r="BF34" s="373"/>
      <c r="BG34" s="843">
        <v>72.788899999999998</v>
      </c>
      <c r="BH34" s="843">
        <v>11.470599999999999</v>
      </c>
      <c r="BI34" s="843">
        <v>10.436199999999999</v>
      </c>
      <c r="BJ34" s="843">
        <v>5.3042999999999996</v>
      </c>
      <c r="BK34" s="373"/>
      <c r="BL34" s="372" t="s">
        <v>705</v>
      </c>
      <c r="BM34" s="372" t="s">
        <v>706</v>
      </c>
      <c r="BN34" s="372" t="s">
        <v>707</v>
      </c>
      <c r="BO34" s="372" t="s">
        <v>708</v>
      </c>
      <c r="BP34" s="372" t="s">
        <v>709</v>
      </c>
      <c r="BQ34" s="373"/>
      <c r="BR34" s="354" t="s">
        <v>519</v>
      </c>
    </row>
    <row r="35" spans="1:70" s="107" customFormat="1" x14ac:dyDescent="0.25">
      <c r="A35" s="345" t="s">
        <v>765</v>
      </c>
      <c r="B35" s="373"/>
      <c r="C35" s="719">
        <v>41757</v>
      </c>
      <c r="D35" s="373"/>
      <c r="E35" s="346">
        <v>13917.6</v>
      </c>
      <c r="F35" s="373"/>
      <c r="G35" s="347">
        <v>71.905600000000007</v>
      </c>
      <c r="H35" s="374"/>
      <c r="I35" s="348">
        <v>0.60919999999999996</v>
      </c>
      <c r="J35" s="348">
        <v>1.0794999999999999</v>
      </c>
      <c r="K35" s="348">
        <v>1.2279</v>
      </c>
      <c r="L35" s="348">
        <v>15.799300000000001</v>
      </c>
      <c r="M35" s="348">
        <v>18.705300000000001</v>
      </c>
      <c r="N35" s="350">
        <v>3.0413000000000001</v>
      </c>
      <c r="O35" s="348">
        <v>3.996</v>
      </c>
      <c r="P35" s="348">
        <v>18.020900000000001</v>
      </c>
      <c r="Q35" s="348">
        <v>13.1351</v>
      </c>
      <c r="R35" s="348">
        <v>13.2698</v>
      </c>
      <c r="S35" s="348">
        <v>9.9139999999999997</v>
      </c>
      <c r="T35" s="348">
        <v>26.3264</v>
      </c>
      <c r="U35" s="348">
        <v>7.2359999999999998</v>
      </c>
      <c r="V35" s="348">
        <v>8.2761999999999993</v>
      </c>
      <c r="W35" s="348">
        <v>-1.2339</v>
      </c>
      <c r="X35" s="348">
        <v>17.277899999999999</v>
      </c>
      <c r="Y35" s="374"/>
      <c r="Z35" s="346">
        <v>1</v>
      </c>
      <c r="AA35" s="346">
        <v>1</v>
      </c>
      <c r="AB35" s="346">
        <v>1</v>
      </c>
      <c r="AC35" s="346">
        <v>1</v>
      </c>
      <c r="AD35" s="346">
        <v>1</v>
      </c>
      <c r="AE35" s="346">
        <v>6</v>
      </c>
      <c r="AF35" s="346">
        <v>6</v>
      </c>
      <c r="AG35" s="346">
        <v>1</v>
      </c>
      <c r="AH35" s="346">
        <v>3</v>
      </c>
      <c r="AI35" s="346">
        <v>5</v>
      </c>
      <c r="AJ35" s="346">
        <v>1</v>
      </c>
      <c r="AK35" s="346">
        <v>1</v>
      </c>
      <c r="AL35" s="346">
        <v>2</v>
      </c>
      <c r="AM35" s="346">
        <v>4</v>
      </c>
      <c r="AN35" s="346">
        <v>1</v>
      </c>
      <c r="AO35" s="373"/>
      <c r="AP35" s="348">
        <v>14.33</v>
      </c>
      <c r="AQ35" s="348">
        <v>16.440000000000001</v>
      </c>
      <c r="AR35" s="348">
        <v>16.68</v>
      </c>
      <c r="AS35" s="348">
        <v>11.76</v>
      </c>
      <c r="AT35" s="348">
        <v>19.78</v>
      </c>
      <c r="AU35" s="351"/>
      <c r="AV35" s="346">
        <v>3</v>
      </c>
      <c r="AW35" s="346">
        <v>2</v>
      </c>
      <c r="AX35" s="346">
        <v>1</v>
      </c>
      <c r="AY35" s="346">
        <v>1</v>
      </c>
      <c r="AZ35" s="346">
        <v>1</v>
      </c>
      <c r="BA35" s="362"/>
      <c r="BB35" s="348">
        <v>16.803321955146099</v>
      </c>
      <c r="BC35" s="375">
        <v>1.0786595549444999</v>
      </c>
      <c r="BD35" s="375">
        <v>7.4651117635399E-2</v>
      </c>
      <c r="BE35" s="375">
        <v>0.66887292898756101</v>
      </c>
      <c r="BF35" s="373"/>
      <c r="BG35" s="843">
        <v>37.098599999999998</v>
      </c>
      <c r="BH35" s="843">
        <v>35.378799999999998</v>
      </c>
      <c r="BI35" s="843">
        <v>25.727399999999999</v>
      </c>
      <c r="BJ35" s="843">
        <v>1.7951999999999999</v>
      </c>
      <c r="BK35" s="373"/>
      <c r="BL35" s="372" t="s">
        <v>711</v>
      </c>
      <c r="BM35" s="372" t="s">
        <v>712</v>
      </c>
      <c r="BN35" s="372" t="s">
        <v>713</v>
      </c>
      <c r="BO35" s="372" t="s">
        <v>714</v>
      </c>
      <c r="BP35" s="372" t="s">
        <v>715</v>
      </c>
      <c r="BQ35" s="373"/>
      <c r="BR35" s="354" t="s">
        <v>443</v>
      </c>
    </row>
    <row r="36" spans="1:70" s="107" customFormat="1" x14ac:dyDescent="0.25">
      <c r="A36" s="345" t="s">
        <v>766</v>
      </c>
      <c r="B36" s="373"/>
      <c r="C36" s="719">
        <v>43059</v>
      </c>
      <c r="D36" s="373"/>
      <c r="E36" s="346">
        <v>13785.8</v>
      </c>
      <c r="F36" s="373"/>
      <c r="G36" s="347">
        <v>31.78</v>
      </c>
      <c r="H36" s="374"/>
      <c r="I36" s="348">
        <v>-3.15E-2</v>
      </c>
      <c r="J36" s="348">
        <v>-0.18840000000000001</v>
      </c>
      <c r="K36" s="348">
        <v>-0.28239999999999998</v>
      </c>
      <c r="L36" s="348">
        <v>10.616099999999999</v>
      </c>
      <c r="M36" s="348">
        <v>12.257199999999999</v>
      </c>
      <c r="N36" s="350">
        <v>6.3587999999999996</v>
      </c>
      <c r="O36" s="348">
        <v>4.4137000000000004</v>
      </c>
      <c r="P36" s="348">
        <v>14.2264</v>
      </c>
      <c r="Q36" s="348">
        <v>9.3568999999999996</v>
      </c>
      <c r="R36" s="348" t="s">
        <v>430</v>
      </c>
      <c r="S36" s="348">
        <v>4.0942999999999996</v>
      </c>
      <c r="T36" s="348">
        <v>21.9026</v>
      </c>
      <c r="U36" s="348">
        <v>7.9116999999999997</v>
      </c>
      <c r="V36" s="348">
        <v>8.7611000000000008</v>
      </c>
      <c r="W36" s="348">
        <v>-1.335</v>
      </c>
      <c r="X36" s="348">
        <v>14.0229</v>
      </c>
      <c r="Y36" s="374"/>
      <c r="Z36" s="346">
        <v>10</v>
      </c>
      <c r="AA36" s="346">
        <v>2</v>
      </c>
      <c r="AB36" s="346">
        <v>2</v>
      </c>
      <c r="AC36" s="346">
        <v>2</v>
      </c>
      <c r="AD36" s="346">
        <v>2</v>
      </c>
      <c r="AE36" s="346">
        <v>3</v>
      </c>
      <c r="AF36" s="346">
        <v>4</v>
      </c>
      <c r="AG36" s="346">
        <v>7</v>
      </c>
      <c r="AH36" s="346">
        <v>11</v>
      </c>
      <c r="AI36" s="346" t="s">
        <v>430</v>
      </c>
      <c r="AJ36" s="346">
        <v>3</v>
      </c>
      <c r="AK36" s="346">
        <v>2</v>
      </c>
      <c r="AL36" s="346">
        <v>1</v>
      </c>
      <c r="AM36" s="346">
        <v>3</v>
      </c>
      <c r="AN36" s="346">
        <v>2</v>
      </c>
      <c r="AO36" s="373"/>
      <c r="AP36" s="348" t="s">
        <v>430</v>
      </c>
      <c r="AQ36" s="348">
        <v>13.59</v>
      </c>
      <c r="AR36" s="348">
        <v>12.35</v>
      </c>
      <c r="AS36" s="348">
        <v>10.71</v>
      </c>
      <c r="AT36" s="348">
        <v>15.52</v>
      </c>
      <c r="AU36" s="351"/>
      <c r="AV36" s="346" t="s">
        <v>430</v>
      </c>
      <c r="AW36" s="346">
        <v>5</v>
      </c>
      <c r="AX36" s="346">
        <v>5</v>
      </c>
      <c r="AY36" s="346">
        <v>5</v>
      </c>
      <c r="AZ36" s="346">
        <v>2</v>
      </c>
      <c r="BA36" s="362"/>
      <c r="BB36" s="348">
        <v>13.046918252434001</v>
      </c>
      <c r="BC36" s="375">
        <v>0.92825495124502</v>
      </c>
      <c r="BD36" s="375">
        <v>6.1492352306321399E-2</v>
      </c>
      <c r="BE36" s="375">
        <v>0.29841390780135302</v>
      </c>
      <c r="BF36" s="373"/>
      <c r="BG36" s="843">
        <v>57.288800000000002</v>
      </c>
      <c r="BH36" s="843">
        <v>19.224900000000002</v>
      </c>
      <c r="BI36" s="843">
        <v>15.4909</v>
      </c>
      <c r="BJ36" s="843">
        <v>7.9954000000000001</v>
      </c>
      <c r="BK36" s="373"/>
      <c r="BL36" s="372" t="s">
        <v>717</v>
      </c>
      <c r="BM36" s="372" t="s">
        <v>718</v>
      </c>
      <c r="BN36" s="372" t="s">
        <v>719</v>
      </c>
      <c r="BO36" s="372" t="s">
        <v>720</v>
      </c>
      <c r="BP36" s="372" t="s">
        <v>721</v>
      </c>
      <c r="BQ36" s="373"/>
      <c r="BR36" s="354" t="s">
        <v>555</v>
      </c>
    </row>
    <row r="37" spans="1:70" s="107" customFormat="1" x14ac:dyDescent="0.25">
      <c r="A37" s="345" t="s">
        <v>767</v>
      </c>
      <c r="B37" s="373"/>
      <c r="C37" s="719">
        <v>41276</v>
      </c>
      <c r="D37" s="373"/>
      <c r="E37" s="346">
        <v>13295.9</v>
      </c>
      <c r="F37" s="373"/>
      <c r="G37" s="347">
        <v>385.17</v>
      </c>
      <c r="H37" s="374"/>
      <c r="I37" s="348">
        <v>5.1999999999999998E-3</v>
      </c>
      <c r="J37" s="348">
        <v>-1.2916000000000001</v>
      </c>
      <c r="K37" s="348">
        <v>-3.0141</v>
      </c>
      <c r="L37" s="348">
        <v>5.2664999999999997</v>
      </c>
      <c r="M37" s="348">
        <v>3.9594999999999998</v>
      </c>
      <c r="N37" s="350">
        <v>-0.45229999999999998</v>
      </c>
      <c r="O37" s="348">
        <v>1.3576999999999999</v>
      </c>
      <c r="P37" s="348">
        <v>11.516400000000001</v>
      </c>
      <c r="Q37" s="348">
        <v>9.6743000000000006</v>
      </c>
      <c r="R37" s="348">
        <v>14.129799999999999</v>
      </c>
      <c r="S37" s="348">
        <v>0.90910000000000002</v>
      </c>
      <c r="T37" s="348">
        <v>13.095700000000001</v>
      </c>
      <c r="U37" s="348">
        <v>-2.2113</v>
      </c>
      <c r="V37" s="348">
        <v>1.214</v>
      </c>
      <c r="W37" s="348">
        <v>-2.6585999999999999</v>
      </c>
      <c r="X37" s="348">
        <v>13.951499999999999</v>
      </c>
      <c r="Y37" s="374"/>
      <c r="Z37" s="346">
        <v>9</v>
      </c>
      <c r="AA37" s="346">
        <v>8</v>
      </c>
      <c r="AB37" s="346">
        <v>10</v>
      </c>
      <c r="AC37" s="346">
        <v>10</v>
      </c>
      <c r="AD37" s="346">
        <v>9</v>
      </c>
      <c r="AE37" s="346">
        <v>12</v>
      </c>
      <c r="AF37" s="346">
        <v>9</v>
      </c>
      <c r="AG37" s="346">
        <v>8</v>
      </c>
      <c r="AH37" s="346">
        <v>9</v>
      </c>
      <c r="AI37" s="346">
        <v>2</v>
      </c>
      <c r="AJ37" s="346">
        <v>10</v>
      </c>
      <c r="AK37" s="346">
        <v>9</v>
      </c>
      <c r="AL37" s="346">
        <v>10</v>
      </c>
      <c r="AM37" s="346">
        <v>11</v>
      </c>
      <c r="AN37" s="346">
        <v>12</v>
      </c>
      <c r="AO37" s="373"/>
      <c r="AP37" s="348">
        <v>14.07</v>
      </c>
      <c r="AQ37" s="348">
        <v>13.24</v>
      </c>
      <c r="AR37" s="348">
        <v>10.210000000000001</v>
      </c>
      <c r="AS37" s="348">
        <v>5.93</v>
      </c>
      <c r="AT37" s="348">
        <v>1.1100000000000001</v>
      </c>
      <c r="AU37" s="351"/>
      <c r="AV37" s="346">
        <v>5</v>
      </c>
      <c r="AW37" s="346">
        <v>7</v>
      </c>
      <c r="AX37" s="346">
        <v>10</v>
      </c>
      <c r="AY37" s="346">
        <v>8</v>
      </c>
      <c r="AZ37" s="346">
        <v>10</v>
      </c>
      <c r="BA37" s="362"/>
      <c r="BB37" s="348">
        <v>12.641098988864799</v>
      </c>
      <c r="BC37" s="375">
        <v>0.955787431688082</v>
      </c>
      <c r="BD37" s="375">
        <v>4.7317467487087303E-2</v>
      </c>
      <c r="BE37" s="375">
        <v>0.106545419935988</v>
      </c>
      <c r="BF37" s="373"/>
      <c r="BG37" s="843">
        <v>71.640500000000003</v>
      </c>
      <c r="BH37" s="843">
        <v>19.945499999999999</v>
      </c>
      <c r="BI37" s="843">
        <v>4.33467</v>
      </c>
      <c r="BJ37" s="843">
        <v>4.0793299999999997</v>
      </c>
      <c r="BK37" s="373"/>
      <c r="BL37" s="372" t="s">
        <v>723</v>
      </c>
      <c r="BM37" s="372" t="s">
        <v>724</v>
      </c>
      <c r="BN37" s="372" t="s">
        <v>725</v>
      </c>
      <c r="BO37" s="372" t="s">
        <v>726</v>
      </c>
      <c r="BP37" s="372" t="s">
        <v>727</v>
      </c>
      <c r="BQ37" s="373"/>
      <c r="BR37" s="354" t="s">
        <v>519</v>
      </c>
    </row>
    <row r="38" spans="1:70" s="107" customFormat="1" x14ac:dyDescent="0.25">
      <c r="A38" s="345" t="s">
        <v>768</v>
      </c>
      <c r="B38" s="373"/>
      <c r="C38" s="719">
        <v>41275</v>
      </c>
      <c r="D38" s="373"/>
      <c r="E38" s="346">
        <v>12059.2</v>
      </c>
      <c r="F38" s="373"/>
      <c r="G38" s="347">
        <v>114.187</v>
      </c>
      <c r="H38" s="374"/>
      <c r="I38" s="348">
        <v>0.20799999999999999</v>
      </c>
      <c r="J38" s="348">
        <v>-1.8615999999999999</v>
      </c>
      <c r="K38" s="348">
        <v>-3.9792000000000001</v>
      </c>
      <c r="L38" s="348">
        <v>4.0049000000000001</v>
      </c>
      <c r="M38" s="348">
        <v>3.7252999999999998</v>
      </c>
      <c r="N38" s="350">
        <v>-0.1487</v>
      </c>
      <c r="O38" s="348">
        <v>-0.8196</v>
      </c>
      <c r="P38" s="348">
        <v>10.5664</v>
      </c>
      <c r="Q38" s="348">
        <v>9.6160999999999994</v>
      </c>
      <c r="R38" s="348">
        <v>13.581</v>
      </c>
      <c r="S38" s="348">
        <v>-0.75870000000000004</v>
      </c>
      <c r="T38" s="348">
        <v>12.776199999999999</v>
      </c>
      <c r="U38" s="348">
        <v>-2.5200999999999998</v>
      </c>
      <c r="V38" s="348">
        <v>0.86029999999999995</v>
      </c>
      <c r="W38" s="348">
        <v>-3.2837999999999998</v>
      </c>
      <c r="X38" s="348">
        <v>14.416</v>
      </c>
      <c r="Y38" s="374"/>
      <c r="Z38" s="346">
        <v>4</v>
      </c>
      <c r="AA38" s="346">
        <v>15</v>
      </c>
      <c r="AB38" s="346">
        <v>15</v>
      </c>
      <c r="AC38" s="346">
        <v>12</v>
      </c>
      <c r="AD38" s="346">
        <v>11</v>
      </c>
      <c r="AE38" s="346">
        <v>11</v>
      </c>
      <c r="AF38" s="346">
        <v>13</v>
      </c>
      <c r="AG38" s="346">
        <v>11</v>
      </c>
      <c r="AH38" s="346">
        <v>10</v>
      </c>
      <c r="AI38" s="346">
        <v>4</v>
      </c>
      <c r="AJ38" s="346">
        <v>14</v>
      </c>
      <c r="AK38" s="346">
        <v>10</v>
      </c>
      <c r="AL38" s="346">
        <v>11</v>
      </c>
      <c r="AM38" s="346">
        <v>13</v>
      </c>
      <c r="AN38" s="346">
        <v>14</v>
      </c>
      <c r="AO38" s="373"/>
      <c r="AP38" s="348">
        <v>13.92</v>
      </c>
      <c r="AQ38" s="348">
        <v>13.41</v>
      </c>
      <c r="AR38" s="348">
        <v>10.5</v>
      </c>
      <c r="AS38" s="348">
        <v>4.93</v>
      </c>
      <c r="AT38" s="348">
        <v>-0.19</v>
      </c>
      <c r="AU38" s="351"/>
      <c r="AV38" s="346">
        <v>6</v>
      </c>
      <c r="AW38" s="346">
        <v>6</v>
      </c>
      <c r="AX38" s="346">
        <v>7</v>
      </c>
      <c r="AY38" s="346">
        <v>11</v>
      </c>
      <c r="AZ38" s="346">
        <v>12</v>
      </c>
      <c r="BA38" s="362"/>
      <c r="BB38" s="348">
        <v>13.6142766076933</v>
      </c>
      <c r="BC38" s="375">
        <v>0.99818548929168605</v>
      </c>
      <c r="BD38" s="375">
        <v>4.41354825381024E-2</v>
      </c>
      <c r="BE38" s="375">
        <v>5.9041455638682801E-2</v>
      </c>
      <c r="BF38" s="373"/>
      <c r="BG38" s="843">
        <v>62.069800000000001</v>
      </c>
      <c r="BH38" s="843">
        <v>21.9253</v>
      </c>
      <c r="BI38" s="843">
        <v>11.434900000000001</v>
      </c>
      <c r="BJ38" s="843">
        <v>4.57</v>
      </c>
      <c r="BK38" s="373"/>
      <c r="BL38" s="844" t="s">
        <v>729</v>
      </c>
      <c r="BM38" s="844" t="s">
        <v>730</v>
      </c>
      <c r="BN38" s="844" t="s">
        <v>731</v>
      </c>
      <c r="BO38" s="844" t="s">
        <v>732</v>
      </c>
      <c r="BP38" s="844" t="s">
        <v>733</v>
      </c>
      <c r="BQ38" s="373"/>
      <c r="BR38" s="354" t="s">
        <v>734</v>
      </c>
    </row>
    <row r="39" spans="1:70" s="107" customFormat="1" x14ac:dyDescent="0.25">
      <c r="A39" s="345" t="s">
        <v>769</v>
      </c>
      <c r="B39" s="373"/>
      <c r="C39" s="719">
        <v>44421</v>
      </c>
      <c r="D39" s="373"/>
      <c r="E39" s="346">
        <v>9608.11</v>
      </c>
      <c r="F39" s="373"/>
      <c r="G39" s="347">
        <v>17.763000000000002</v>
      </c>
      <c r="H39" s="374"/>
      <c r="I39" s="348">
        <v>-0.15909999999999999</v>
      </c>
      <c r="J39" s="348">
        <v>-1.3851</v>
      </c>
      <c r="K39" s="348">
        <v>-2.8304</v>
      </c>
      <c r="L39" s="348">
        <v>5.4947999999999997</v>
      </c>
      <c r="M39" s="348">
        <v>5.5473999999999997</v>
      </c>
      <c r="N39" s="350">
        <v>0.27939999999999998</v>
      </c>
      <c r="O39" s="348">
        <v>-0.93069999999999997</v>
      </c>
      <c r="P39" s="348">
        <v>10.1241</v>
      </c>
      <c r="Q39" s="348">
        <v>11.0817</v>
      </c>
      <c r="R39" s="348" t="s">
        <v>430</v>
      </c>
      <c r="S39" s="348">
        <v>0.17599999999999999</v>
      </c>
      <c r="T39" s="348">
        <v>15.1356</v>
      </c>
      <c r="U39" s="348">
        <v>-1.1877</v>
      </c>
      <c r="V39" s="348">
        <v>1.8007</v>
      </c>
      <c r="W39" s="348">
        <v>-2.653</v>
      </c>
      <c r="X39" s="348">
        <v>11.9754</v>
      </c>
      <c r="Y39" s="374"/>
      <c r="Z39" s="346">
        <v>14</v>
      </c>
      <c r="AA39" s="346">
        <v>10</v>
      </c>
      <c r="AB39" s="346">
        <v>9</v>
      </c>
      <c r="AC39" s="346">
        <v>9</v>
      </c>
      <c r="AD39" s="346">
        <v>8</v>
      </c>
      <c r="AE39" s="346">
        <v>9</v>
      </c>
      <c r="AF39" s="346">
        <v>14</v>
      </c>
      <c r="AG39" s="346">
        <v>13</v>
      </c>
      <c r="AH39" s="346">
        <v>6</v>
      </c>
      <c r="AI39" s="346" t="s">
        <v>430</v>
      </c>
      <c r="AJ39" s="346">
        <v>11</v>
      </c>
      <c r="AK39" s="346">
        <v>8</v>
      </c>
      <c r="AL39" s="346">
        <v>9</v>
      </c>
      <c r="AM39" s="346">
        <v>8</v>
      </c>
      <c r="AN39" s="346">
        <v>11</v>
      </c>
      <c r="AO39" s="373"/>
      <c r="AP39" s="348" t="s">
        <v>430</v>
      </c>
      <c r="AQ39" s="348" t="s">
        <v>430</v>
      </c>
      <c r="AR39" s="348">
        <v>10.34</v>
      </c>
      <c r="AS39" s="348">
        <v>4.79</v>
      </c>
      <c r="AT39" s="348">
        <v>2.82</v>
      </c>
      <c r="AU39" s="351"/>
      <c r="AV39" s="346" t="s">
        <v>430</v>
      </c>
      <c r="AW39" s="346" t="s">
        <v>430</v>
      </c>
      <c r="AX39" s="346">
        <v>8</v>
      </c>
      <c r="AY39" s="346">
        <v>12</v>
      </c>
      <c r="AZ39" s="346">
        <v>8</v>
      </c>
      <c r="BA39" s="362"/>
      <c r="BB39" s="348">
        <v>13.322218826388101</v>
      </c>
      <c r="BC39" s="375">
        <v>0.99293970679461696</v>
      </c>
      <c r="BD39" s="375">
        <v>4.0759669791825097E-2</v>
      </c>
      <c r="BE39" s="375">
        <v>4.0255239075099904E-3</v>
      </c>
      <c r="BF39" s="373"/>
      <c r="BG39" s="843">
        <v>63.389899999999997</v>
      </c>
      <c r="BH39" s="843">
        <v>21.0321</v>
      </c>
      <c r="BI39" s="843">
        <v>13.622400000000001</v>
      </c>
      <c r="BJ39" s="843">
        <v>1.9556</v>
      </c>
      <c r="BK39" s="373"/>
      <c r="BL39" s="372" t="s">
        <v>736</v>
      </c>
      <c r="BM39" s="372" t="s">
        <v>737</v>
      </c>
      <c r="BN39" s="372" t="s">
        <v>738</v>
      </c>
      <c r="BO39" s="372" t="s">
        <v>739</v>
      </c>
      <c r="BP39" s="372" t="s">
        <v>740</v>
      </c>
      <c r="BQ39" s="373"/>
      <c r="BR39" s="354" t="s">
        <v>436</v>
      </c>
    </row>
    <row r="40" spans="1:70" s="107" customFormat="1" x14ac:dyDescent="0.25">
      <c r="A40" s="345" t="s">
        <v>770</v>
      </c>
      <c r="B40" s="373"/>
      <c r="C40" s="719">
        <v>44775</v>
      </c>
      <c r="D40" s="373"/>
      <c r="E40" s="346">
        <v>9486.7999999999993</v>
      </c>
      <c r="F40" s="373"/>
      <c r="G40" s="347">
        <v>19.140999999999998</v>
      </c>
      <c r="H40" s="374"/>
      <c r="I40" s="348">
        <v>0.1308</v>
      </c>
      <c r="J40" s="348">
        <v>-1.1005</v>
      </c>
      <c r="K40" s="348">
        <v>-1.4772000000000001</v>
      </c>
      <c r="L40" s="348">
        <v>7.782</v>
      </c>
      <c r="M40" s="348">
        <v>10.2592</v>
      </c>
      <c r="N40" s="350">
        <v>5.1182999999999996</v>
      </c>
      <c r="O40" s="348">
        <v>4.7633000000000001</v>
      </c>
      <c r="P40" s="348">
        <v>14.763999999999999</v>
      </c>
      <c r="Q40" s="348" t="s">
        <v>430</v>
      </c>
      <c r="R40" s="348" t="s">
        <v>430</v>
      </c>
      <c r="S40" s="348">
        <v>3.1526000000000001</v>
      </c>
      <c r="T40" s="348">
        <v>18.241900000000001</v>
      </c>
      <c r="U40" s="348">
        <v>2.6932999999999998</v>
      </c>
      <c r="V40" s="348">
        <v>7.0225999999999997</v>
      </c>
      <c r="W40" s="348">
        <v>-1.8913</v>
      </c>
      <c r="X40" s="348">
        <v>17.114699999999999</v>
      </c>
      <c r="Y40" s="374"/>
      <c r="Z40" s="346">
        <v>7</v>
      </c>
      <c r="AA40" s="346">
        <v>6</v>
      </c>
      <c r="AB40" s="346">
        <v>3</v>
      </c>
      <c r="AC40" s="346">
        <v>5</v>
      </c>
      <c r="AD40" s="346">
        <v>6</v>
      </c>
      <c r="AE40" s="346">
        <v>5</v>
      </c>
      <c r="AF40" s="346">
        <v>3</v>
      </c>
      <c r="AG40" s="346">
        <v>6</v>
      </c>
      <c r="AH40" s="346" t="s">
        <v>430</v>
      </c>
      <c r="AI40" s="346" t="s">
        <v>430</v>
      </c>
      <c r="AJ40" s="346">
        <v>6</v>
      </c>
      <c r="AK40" s="346">
        <v>6</v>
      </c>
      <c r="AL40" s="346">
        <v>6</v>
      </c>
      <c r="AM40" s="346">
        <v>5</v>
      </c>
      <c r="AN40" s="346">
        <v>4</v>
      </c>
      <c r="AO40" s="373"/>
      <c r="AP40" s="348" t="s">
        <v>430</v>
      </c>
      <c r="AQ40" s="348" t="s">
        <v>430</v>
      </c>
      <c r="AR40" s="348" t="s">
        <v>430</v>
      </c>
      <c r="AS40" s="348">
        <v>9.94</v>
      </c>
      <c r="AT40" s="348">
        <v>9.11</v>
      </c>
      <c r="AU40" s="351"/>
      <c r="AV40" s="346" t="s">
        <v>430</v>
      </c>
      <c r="AW40" s="346" t="s">
        <v>430</v>
      </c>
      <c r="AX40" s="346" t="s">
        <v>430</v>
      </c>
      <c r="AY40" s="346">
        <v>6</v>
      </c>
      <c r="AZ40" s="346">
        <v>6</v>
      </c>
      <c r="BA40" s="362"/>
      <c r="BB40" s="348">
        <v>12.9550504975926</v>
      </c>
      <c r="BC40" s="375">
        <v>0.95981682636194199</v>
      </c>
      <c r="BD40" s="375">
        <v>6.6939164354116398E-2</v>
      </c>
      <c r="BE40" s="375">
        <v>0.37352840656832798</v>
      </c>
      <c r="BF40" s="373"/>
      <c r="BG40" s="843">
        <v>54.172600000000003</v>
      </c>
      <c r="BH40" s="843">
        <v>7.8719799999999998</v>
      </c>
      <c r="BI40" s="843">
        <v>26.681000000000001</v>
      </c>
      <c r="BJ40" s="843">
        <v>11.274419999999999</v>
      </c>
      <c r="BK40" s="373"/>
      <c r="BL40" s="372" t="s">
        <v>742</v>
      </c>
      <c r="BM40" s="372" t="s">
        <v>743</v>
      </c>
      <c r="BN40" s="372" t="s">
        <v>744</v>
      </c>
      <c r="BO40" s="372" t="s">
        <v>745</v>
      </c>
      <c r="BP40" s="372" t="s">
        <v>727</v>
      </c>
      <c r="BQ40" s="373"/>
      <c r="BR40" s="354" t="s">
        <v>555</v>
      </c>
    </row>
    <row r="41" spans="1:70" s="107" customFormat="1" x14ac:dyDescent="0.25">
      <c r="A41" s="345" t="s">
        <v>771</v>
      </c>
      <c r="B41" s="373"/>
      <c r="C41" s="719">
        <v>45152</v>
      </c>
      <c r="D41" s="373"/>
      <c r="E41" s="346">
        <v>8561.48</v>
      </c>
      <c r="F41" s="373"/>
      <c r="G41" s="347">
        <v>16.27</v>
      </c>
      <c r="H41" s="374"/>
      <c r="I41" s="348">
        <v>0.08</v>
      </c>
      <c r="J41" s="348">
        <v>-0.86519999999999997</v>
      </c>
      <c r="K41" s="348">
        <v>-2.0882000000000001</v>
      </c>
      <c r="L41" s="348">
        <v>7.0957999999999997</v>
      </c>
      <c r="M41" s="348">
        <v>10.7104</v>
      </c>
      <c r="N41" s="350">
        <v>7.2935999999999996</v>
      </c>
      <c r="O41" s="348">
        <v>5.4920999999999998</v>
      </c>
      <c r="P41" s="348">
        <v>17.0976</v>
      </c>
      <c r="Q41" s="348" t="s">
        <v>430</v>
      </c>
      <c r="R41" s="348" t="s">
        <v>430</v>
      </c>
      <c r="S41" s="348">
        <v>2.0190999999999999</v>
      </c>
      <c r="T41" s="348">
        <v>19.1069</v>
      </c>
      <c r="U41" s="348">
        <v>5.2938000000000001</v>
      </c>
      <c r="V41" s="348">
        <v>9.2460000000000004</v>
      </c>
      <c r="W41" s="348">
        <v>-2.1589</v>
      </c>
      <c r="X41" s="348">
        <v>17.1401</v>
      </c>
      <c r="Y41" s="374"/>
      <c r="Z41" s="346">
        <v>8</v>
      </c>
      <c r="AA41" s="346">
        <v>4</v>
      </c>
      <c r="AB41" s="346">
        <v>5</v>
      </c>
      <c r="AC41" s="346">
        <v>6</v>
      </c>
      <c r="AD41" s="346">
        <v>4</v>
      </c>
      <c r="AE41" s="346">
        <v>2</v>
      </c>
      <c r="AF41" s="346">
        <v>1</v>
      </c>
      <c r="AG41" s="346">
        <v>2</v>
      </c>
      <c r="AH41" s="346" t="s">
        <v>430</v>
      </c>
      <c r="AI41" s="346" t="s">
        <v>430</v>
      </c>
      <c r="AJ41" s="346">
        <v>8</v>
      </c>
      <c r="AK41" s="346">
        <v>5</v>
      </c>
      <c r="AL41" s="346">
        <v>3</v>
      </c>
      <c r="AM41" s="346">
        <v>2</v>
      </c>
      <c r="AN41" s="346">
        <v>8</v>
      </c>
      <c r="AO41" s="373"/>
      <c r="AP41" s="348" t="s">
        <v>430</v>
      </c>
      <c r="AQ41" s="348" t="s">
        <v>430</v>
      </c>
      <c r="AR41" s="348" t="s">
        <v>430</v>
      </c>
      <c r="AS41" s="348">
        <v>11.73</v>
      </c>
      <c r="AT41" s="348">
        <v>11.27</v>
      </c>
      <c r="AU41" s="351"/>
      <c r="AV41" s="346" t="s">
        <v>430</v>
      </c>
      <c r="AW41" s="346" t="s">
        <v>430</v>
      </c>
      <c r="AX41" s="346" t="s">
        <v>430</v>
      </c>
      <c r="AY41" s="346">
        <v>2</v>
      </c>
      <c r="AZ41" s="346">
        <v>3</v>
      </c>
      <c r="BA41" s="362"/>
      <c r="BB41" s="348">
        <v>13.1714024644484</v>
      </c>
      <c r="BC41" s="375">
        <v>0.96272231181447698</v>
      </c>
      <c r="BD41" s="375">
        <v>7.3299664592300001E-2</v>
      </c>
      <c r="BE41" s="375">
        <v>0.53186211657381699</v>
      </c>
      <c r="BF41" s="373"/>
      <c r="BG41" s="843">
        <v>44.185899999999997</v>
      </c>
      <c r="BH41" s="843">
        <v>23.002099999999999</v>
      </c>
      <c r="BI41" s="843">
        <v>29.2287</v>
      </c>
      <c r="BJ41" s="843">
        <v>3.5832999999999999</v>
      </c>
      <c r="BK41" s="373"/>
      <c r="BL41" s="372" t="s">
        <v>747</v>
      </c>
      <c r="BM41" s="372" t="s">
        <v>748</v>
      </c>
      <c r="BN41" s="372" t="s">
        <v>749</v>
      </c>
      <c r="BO41" s="372" t="s">
        <v>750</v>
      </c>
      <c r="BP41" s="372" t="s">
        <v>751</v>
      </c>
      <c r="BQ41" s="373"/>
      <c r="BR41" s="354" t="s">
        <v>604</v>
      </c>
    </row>
    <row r="42" spans="1:70" s="107" customFormat="1" x14ac:dyDescent="0.25">
      <c r="A42" s="345" t="s">
        <v>772</v>
      </c>
      <c r="B42" s="373"/>
      <c r="C42" s="719">
        <v>41275</v>
      </c>
      <c r="D42" s="373"/>
      <c r="E42" s="346">
        <v>7384.8</v>
      </c>
      <c r="F42" s="373"/>
      <c r="G42" s="347">
        <v>227.89400000000001</v>
      </c>
      <c r="H42" s="374"/>
      <c r="I42" s="348">
        <v>0.27539999999999998</v>
      </c>
      <c r="J42" s="348">
        <v>-1.4682999999999999</v>
      </c>
      <c r="K42" s="348">
        <v>-3.7561</v>
      </c>
      <c r="L42" s="348">
        <v>3.3130000000000002</v>
      </c>
      <c r="M42" s="348">
        <v>2.7216</v>
      </c>
      <c r="N42" s="350">
        <v>-0.53990000000000005</v>
      </c>
      <c r="O42" s="348">
        <v>-9.0700000000000003E-2</v>
      </c>
      <c r="P42" s="348">
        <v>10.471500000000001</v>
      </c>
      <c r="Q42" s="348">
        <v>9.8315000000000001</v>
      </c>
      <c r="R42" s="348">
        <v>10.97</v>
      </c>
      <c r="S42" s="348">
        <v>-0.34499999999999997</v>
      </c>
      <c r="T42" s="348">
        <v>11.029199999999999</v>
      </c>
      <c r="U42" s="348">
        <v>-3.6006</v>
      </c>
      <c r="V42" s="348">
        <v>1.2867</v>
      </c>
      <c r="W42" s="348">
        <v>-2.0543999999999998</v>
      </c>
      <c r="X42" s="348">
        <v>13.453200000000001</v>
      </c>
      <c r="Y42" s="374"/>
      <c r="Z42" s="346">
        <v>2</v>
      </c>
      <c r="AA42" s="346">
        <v>12</v>
      </c>
      <c r="AB42" s="346">
        <v>13</v>
      </c>
      <c r="AC42" s="346">
        <v>14</v>
      </c>
      <c r="AD42" s="346">
        <v>12</v>
      </c>
      <c r="AE42" s="346">
        <v>13</v>
      </c>
      <c r="AF42" s="346">
        <v>10</v>
      </c>
      <c r="AG42" s="346">
        <v>12</v>
      </c>
      <c r="AH42" s="346">
        <v>8</v>
      </c>
      <c r="AI42" s="346">
        <v>10</v>
      </c>
      <c r="AJ42" s="346">
        <v>13</v>
      </c>
      <c r="AK42" s="346">
        <v>13</v>
      </c>
      <c r="AL42" s="346">
        <v>13</v>
      </c>
      <c r="AM42" s="346">
        <v>10</v>
      </c>
      <c r="AN42" s="346">
        <v>5</v>
      </c>
      <c r="AO42" s="373"/>
      <c r="AP42" s="348">
        <v>11.72</v>
      </c>
      <c r="AQ42" s="348">
        <v>12.27</v>
      </c>
      <c r="AR42" s="348">
        <v>9.56</v>
      </c>
      <c r="AS42" s="348">
        <v>4.78</v>
      </c>
      <c r="AT42" s="348">
        <v>-1.46</v>
      </c>
      <c r="AU42" s="351"/>
      <c r="AV42" s="346">
        <v>9</v>
      </c>
      <c r="AW42" s="346">
        <v>9</v>
      </c>
      <c r="AX42" s="346">
        <v>11</v>
      </c>
      <c r="AY42" s="346">
        <v>13</v>
      </c>
      <c r="AZ42" s="346">
        <v>13</v>
      </c>
      <c r="BA42" s="362"/>
      <c r="BB42" s="348">
        <v>12.263381058225599</v>
      </c>
      <c r="BC42" s="375">
        <v>0.91529946704350795</v>
      </c>
      <c r="BD42" s="375">
        <v>4.7426606566887498E-2</v>
      </c>
      <c r="BE42" s="375">
        <v>0.110835743611205</v>
      </c>
      <c r="BF42" s="373"/>
      <c r="BG42" s="843">
        <v>73.654399999999995</v>
      </c>
      <c r="BH42" s="843">
        <v>10.3157</v>
      </c>
      <c r="BI42" s="843">
        <v>12.361499999999999</v>
      </c>
      <c r="BJ42" s="843">
        <v>3.6684000000000001</v>
      </c>
      <c r="BK42" s="373"/>
      <c r="BL42" s="372" t="s">
        <v>753</v>
      </c>
      <c r="BM42" s="372" t="s">
        <v>754</v>
      </c>
      <c r="BN42" s="372" t="s">
        <v>755</v>
      </c>
      <c r="BO42" s="372" t="s">
        <v>756</v>
      </c>
      <c r="BP42" s="372" t="s">
        <v>757</v>
      </c>
      <c r="BQ42" s="373"/>
      <c r="BR42" s="354" t="s">
        <v>443</v>
      </c>
    </row>
    <row r="43" spans="1:70" x14ac:dyDescent="0.25">
      <c r="A43" s="36" t="s">
        <v>93</v>
      </c>
      <c r="B43" s="43"/>
      <c r="C43" s="720"/>
      <c r="D43" s="43"/>
      <c r="E43" s="51"/>
      <c r="F43" s="43"/>
      <c r="G43" s="55"/>
      <c r="H43" s="66"/>
      <c r="I43" s="59">
        <v>0.105</v>
      </c>
      <c r="J43" s="59">
        <v>-1.0636000000000001</v>
      </c>
      <c r="K43" s="59">
        <v>-2.3614000000000002</v>
      </c>
      <c r="L43" s="59">
        <v>6.8742999999999999</v>
      </c>
      <c r="M43" s="59">
        <v>7.1440999999999999</v>
      </c>
      <c r="N43" s="70">
        <v>2.2953000000000001</v>
      </c>
      <c r="O43" s="59">
        <v>2.0406</v>
      </c>
      <c r="P43" s="59">
        <v>12.758900000000001</v>
      </c>
      <c r="Q43" s="59">
        <v>11.055300000000001</v>
      </c>
      <c r="R43" s="59">
        <v>13.159800000000001</v>
      </c>
      <c r="S43" s="59">
        <v>2.2591000000000001</v>
      </c>
      <c r="T43" s="59">
        <v>15.953200000000001</v>
      </c>
      <c r="U43" s="59">
        <v>0.56669999999999998</v>
      </c>
      <c r="V43" s="59">
        <v>4.0521000000000003</v>
      </c>
      <c r="W43" s="59">
        <v>-2.3388</v>
      </c>
      <c r="X43" s="59">
        <v>15.074199999999999</v>
      </c>
      <c r="Y43" s="66"/>
      <c r="Z43" s="51">
        <v>14</v>
      </c>
      <c r="AA43" s="51">
        <v>15</v>
      </c>
      <c r="AB43" s="51">
        <v>15</v>
      </c>
      <c r="AC43" s="51">
        <v>15</v>
      </c>
      <c r="AD43" s="51">
        <v>15</v>
      </c>
      <c r="AE43" s="51">
        <v>15</v>
      </c>
      <c r="AF43" s="51">
        <v>15</v>
      </c>
      <c r="AG43" s="51">
        <v>15</v>
      </c>
      <c r="AH43" s="51">
        <v>13</v>
      </c>
      <c r="AI43" s="51">
        <v>10</v>
      </c>
      <c r="AJ43" s="51">
        <v>15</v>
      </c>
      <c r="AK43" s="51">
        <v>15</v>
      </c>
      <c r="AL43" s="51">
        <v>15</v>
      </c>
      <c r="AM43" s="51">
        <v>15</v>
      </c>
      <c r="AN43" s="51">
        <v>15</v>
      </c>
      <c r="AO43" s="43"/>
      <c r="AP43" s="59">
        <v>13.707000000000001</v>
      </c>
      <c r="AQ43" s="59">
        <v>13.95</v>
      </c>
      <c r="AR43" s="59">
        <v>11.564615384615401</v>
      </c>
      <c r="AS43" s="59">
        <v>7.53</v>
      </c>
      <c r="AT43" s="59">
        <v>5.59</v>
      </c>
      <c r="AU43" s="78"/>
      <c r="AV43" s="51">
        <v>10</v>
      </c>
      <c r="AW43" s="51">
        <v>11</v>
      </c>
      <c r="AX43" s="51">
        <v>13</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0.60919999999999996</v>
      </c>
      <c r="J44" s="60">
        <v>1.0794999999999999</v>
      </c>
      <c r="K44" s="60">
        <v>1.2279</v>
      </c>
      <c r="L44" s="60">
        <v>15.799300000000001</v>
      </c>
      <c r="M44" s="60">
        <v>18.705300000000001</v>
      </c>
      <c r="N44" s="71">
        <v>8.9337999999999997</v>
      </c>
      <c r="O44" s="60">
        <v>5.4920999999999998</v>
      </c>
      <c r="P44" s="60">
        <v>18.020900000000001</v>
      </c>
      <c r="Q44" s="60">
        <v>17.559799999999999</v>
      </c>
      <c r="R44" s="60">
        <v>15.6227</v>
      </c>
      <c r="S44" s="60">
        <v>9.9139999999999997</v>
      </c>
      <c r="T44" s="60">
        <v>26.3264</v>
      </c>
      <c r="U44" s="60">
        <v>7.9116999999999997</v>
      </c>
      <c r="V44" s="60">
        <v>10.6073</v>
      </c>
      <c r="W44" s="60">
        <v>-1.2339</v>
      </c>
      <c r="X44" s="60">
        <v>17.277899999999999</v>
      </c>
      <c r="Y44" s="67"/>
      <c r="Z44" s="52"/>
      <c r="AA44" s="52"/>
      <c r="AB44" s="52"/>
      <c r="AC44" s="52"/>
      <c r="AD44" s="52"/>
      <c r="AE44" s="52"/>
      <c r="AF44" s="52"/>
      <c r="AG44" s="52"/>
      <c r="AH44" s="52"/>
      <c r="AI44" s="52"/>
      <c r="AJ44" s="52"/>
      <c r="AK44" s="52"/>
      <c r="AL44" s="52"/>
      <c r="AM44" s="52"/>
      <c r="AN44" s="52"/>
      <c r="AO44" s="44"/>
      <c r="AP44" s="60">
        <v>17.3</v>
      </c>
      <c r="AQ44" s="60">
        <v>19.11</v>
      </c>
      <c r="AR44" s="60">
        <v>16.68</v>
      </c>
      <c r="AS44" s="60">
        <v>11.76</v>
      </c>
      <c r="AT44" s="60">
        <v>19.78</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-0.15909999999999999</v>
      </c>
      <c r="J45" s="60">
        <v>-1.8615999999999999</v>
      </c>
      <c r="K45" s="60">
        <v>-3.9792000000000001</v>
      </c>
      <c r="L45" s="60">
        <v>2.7341000000000002</v>
      </c>
      <c r="M45" s="60">
        <v>0.49299999999999999</v>
      </c>
      <c r="N45" s="71">
        <v>-2.1002999999999998</v>
      </c>
      <c r="O45" s="60">
        <v>-1.5321</v>
      </c>
      <c r="P45" s="60">
        <v>8.0424000000000007</v>
      </c>
      <c r="Q45" s="60">
        <v>5.0488999999999997</v>
      </c>
      <c r="R45" s="60">
        <v>10.97</v>
      </c>
      <c r="S45" s="60">
        <v>-1.0640000000000001</v>
      </c>
      <c r="T45" s="60">
        <v>9.4273000000000007</v>
      </c>
      <c r="U45" s="60">
        <v>-4.7644000000000002</v>
      </c>
      <c r="V45" s="60">
        <v>-0.64349999999999996</v>
      </c>
      <c r="W45" s="60">
        <v>-3.8805000000000001</v>
      </c>
      <c r="X45" s="60">
        <v>11.9754</v>
      </c>
      <c r="Y45" s="67"/>
      <c r="Z45" s="52"/>
      <c r="AA45" s="52"/>
      <c r="AB45" s="52"/>
      <c r="AC45" s="52"/>
      <c r="AD45" s="52"/>
      <c r="AE45" s="52"/>
      <c r="AF45" s="52"/>
      <c r="AG45" s="52"/>
      <c r="AH45" s="52"/>
      <c r="AI45" s="52"/>
      <c r="AJ45" s="52"/>
      <c r="AK45" s="52"/>
      <c r="AL45" s="52"/>
      <c r="AM45" s="52"/>
      <c r="AN45" s="52"/>
      <c r="AO45" s="44"/>
      <c r="AP45" s="60">
        <v>11.56</v>
      </c>
      <c r="AQ45" s="60">
        <v>10.14</v>
      </c>
      <c r="AR45" s="60">
        <v>7.37</v>
      </c>
      <c r="AS45" s="60">
        <v>3.24</v>
      </c>
      <c r="AT45" s="60">
        <v>-3.07</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0.10539999999999999</v>
      </c>
      <c r="J46" s="61">
        <v>-1.2916000000000001</v>
      </c>
      <c r="K46" s="61">
        <v>-2.8094999999999999</v>
      </c>
      <c r="L46" s="61">
        <v>6.1717000000000004</v>
      </c>
      <c r="M46" s="61">
        <v>5.5473999999999997</v>
      </c>
      <c r="N46" s="72">
        <v>0.37059999999999998</v>
      </c>
      <c r="O46" s="61">
        <v>1.5808</v>
      </c>
      <c r="P46" s="61">
        <v>11.516400000000001</v>
      </c>
      <c r="Q46" s="61">
        <v>10.624000000000001</v>
      </c>
      <c r="R46" s="61">
        <v>13.2285</v>
      </c>
      <c r="S46" s="61">
        <v>2.0190999999999999</v>
      </c>
      <c r="T46" s="61">
        <v>15.1356</v>
      </c>
      <c r="U46" s="61">
        <v>-1.034</v>
      </c>
      <c r="V46" s="61">
        <v>1.8007</v>
      </c>
      <c r="W46" s="61">
        <v>-2.1589</v>
      </c>
      <c r="X46" s="61">
        <v>15.2475</v>
      </c>
      <c r="Y46" s="68"/>
      <c r="Z46" s="53"/>
      <c r="AA46" s="53"/>
      <c r="AB46" s="53"/>
      <c r="AC46" s="53"/>
      <c r="AD46" s="53"/>
      <c r="AE46" s="53"/>
      <c r="AF46" s="53"/>
      <c r="AG46" s="53"/>
      <c r="AH46" s="53"/>
      <c r="AI46" s="53"/>
      <c r="AJ46" s="53"/>
      <c r="AK46" s="53"/>
      <c r="AL46" s="53"/>
      <c r="AM46" s="53"/>
      <c r="AN46" s="53"/>
      <c r="AO46" s="45"/>
      <c r="AP46" s="61">
        <v>14</v>
      </c>
      <c r="AQ46" s="61">
        <v>13.41</v>
      </c>
      <c r="AR46" s="61">
        <v>10.5</v>
      </c>
      <c r="AS46" s="61">
        <v>5.93</v>
      </c>
      <c r="AT46" s="61">
        <v>2.82</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104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355" customFormat="1" x14ac:dyDescent="0.25">
      <c r="A48" s="481" t="s">
        <v>773</v>
      </c>
      <c r="B48" s="402"/>
      <c r="C48" s="724">
        <v>41418</v>
      </c>
      <c r="D48" s="402"/>
      <c r="E48" s="403">
        <v>145673</v>
      </c>
      <c r="F48" s="402"/>
      <c r="G48" s="404">
        <v>81.442999999999998</v>
      </c>
      <c r="H48" s="406"/>
      <c r="I48" s="405" t="s">
        <v>430</v>
      </c>
      <c r="J48" s="405">
        <v>-1.3784000000000001</v>
      </c>
      <c r="K48" s="405">
        <v>-3.3155000000000001</v>
      </c>
      <c r="L48" s="405">
        <v>0.80700000000000005</v>
      </c>
      <c r="M48" s="405">
        <v>-1.4420999999999999</v>
      </c>
      <c r="N48" s="407">
        <v>-4.5715000000000003</v>
      </c>
      <c r="O48" s="405">
        <v>1.5049999999999999</v>
      </c>
      <c r="P48" s="405">
        <v>11.539199999999999</v>
      </c>
      <c r="Q48" s="405">
        <v>10.718</v>
      </c>
      <c r="R48" s="405">
        <v>15.953099999999999</v>
      </c>
      <c r="S48" s="405">
        <v>-0.61260000000000003</v>
      </c>
      <c r="T48" s="405">
        <v>4.0614999999999997</v>
      </c>
      <c r="U48" s="405">
        <v>-6.4676</v>
      </c>
      <c r="V48" s="405">
        <v>-3.5013999999999998</v>
      </c>
      <c r="W48" s="405">
        <v>-1.5439000000000001</v>
      </c>
      <c r="X48" s="405">
        <v>17.074999999999999</v>
      </c>
      <c r="Y48" s="406"/>
      <c r="Z48" s="403" t="s">
        <v>430</v>
      </c>
      <c r="AA48" s="403">
        <v>26</v>
      </c>
      <c r="AB48" s="403">
        <v>25</v>
      </c>
      <c r="AC48" s="403">
        <v>28</v>
      </c>
      <c r="AD48" s="403">
        <v>29</v>
      </c>
      <c r="AE48" s="403">
        <v>22</v>
      </c>
      <c r="AF48" s="403">
        <v>10</v>
      </c>
      <c r="AG48" s="403">
        <v>9</v>
      </c>
      <c r="AH48" s="403">
        <v>6</v>
      </c>
      <c r="AI48" s="403">
        <v>2</v>
      </c>
      <c r="AJ48" s="403">
        <v>25</v>
      </c>
      <c r="AK48" s="403">
        <v>29</v>
      </c>
      <c r="AL48" s="403">
        <v>26</v>
      </c>
      <c r="AM48" s="403">
        <v>22</v>
      </c>
      <c r="AN48" s="403">
        <v>13</v>
      </c>
      <c r="AO48" s="402"/>
      <c r="AP48" s="405">
        <v>15.77</v>
      </c>
      <c r="AQ48" s="405">
        <v>14.49</v>
      </c>
      <c r="AR48" s="405">
        <v>10.16</v>
      </c>
      <c r="AS48" s="405">
        <v>3.37</v>
      </c>
      <c r="AT48" s="405">
        <v>-6.47</v>
      </c>
      <c r="AU48" s="408"/>
      <c r="AV48" s="403">
        <v>3</v>
      </c>
      <c r="AW48" s="403">
        <v>4</v>
      </c>
      <c r="AX48" s="403">
        <v>9</v>
      </c>
      <c r="AY48" s="403">
        <v>16</v>
      </c>
      <c r="AZ48" s="403">
        <v>24</v>
      </c>
      <c r="BA48" s="409"/>
      <c r="BB48" s="405">
        <v>9.16384691251546</v>
      </c>
      <c r="BC48" s="410">
        <v>0.62312015089156203</v>
      </c>
      <c r="BD48" s="410">
        <v>6.3922164348538896E-2</v>
      </c>
      <c r="BE48" s="410">
        <v>0.17385514870607699</v>
      </c>
      <c r="BF48" s="402"/>
      <c r="BG48" s="842">
        <v>64.854299999999995</v>
      </c>
      <c r="BH48" s="842">
        <v>3.1943199999999998</v>
      </c>
      <c r="BI48" s="842">
        <v>4.1865500000000004</v>
      </c>
      <c r="BJ48" s="842">
        <v>27.76483</v>
      </c>
      <c r="BK48" s="402"/>
      <c r="BL48" s="401" t="s">
        <v>774</v>
      </c>
      <c r="BM48" s="401" t="s">
        <v>775</v>
      </c>
      <c r="BN48" s="401" t="s">
        <v>776</v>
      </c>
      <c r="BO48" s="401" t="s">
        <v>777</v>
      </c>
      <c r="BP48" s="401" t="s">
        <v>778</v>
      </c>
      <c r="BQ48" s="402"/>
      <c r="BR48" s="411" t="s">
        <v>779</v>
      </c>
    </row>
    <row r="49" spans="1:70" s="355" customFormat="1" x14ac:dyDescent="0.25">
      <c r="A49" s="345" t="s">
        <v>780</v>
      </c>
      <c r="B49" s="373"/>
      <c r="C49" s="719">
        <v>45243</v>
      </c>
      <c r="D49" s="373"/>
      <c r="E49" s="346">
        <v>8839.9699999999993</v>
      </c>
      <c r="F49" s="373"/>
      <c r="G49" s="347">
        <v>15.61</v>
      </c>
      <c r="H49" s="374"/>
      <c r="I49" s="348">
        <v>0.19259999999999999</v>
      </c>
      <c r="J49" s="348">
        <v>0.19259999999999999</v>
      </c>
      <c r="K49" s="348">
        <v>-0.38290000000000002</v>
      </c>
      <c r="L49" s="348">
        <v>7.8784000000000001</v>
      </c>
      <c r="M49" s="348">
        <v>11.579700000000001</v>
      </c>
      <c r="N49" s="350">
        <v>5.5442999999999998</v>
      </c>
      <c r="O49" s="348">
        <v>5.2183999999999999</v>
      </c>
      <c r="P49" s="348" t="s">
        <v>430</v>
      </c>
      <c r="Q49" s="348" t="s">
        <v>430</v>
      </c>
      <c r="R49" s="348" t="s">
        <v>430</v>
      </c>
      <c r="S49" s="348">
        <v>2.1597</v>
      </c>
      <c r="T49" s="348">
        <v>21.195699999999999</v>
      </c>
      <c r="U49" s="348">
        <v>3.4460000000000002</v>
      </c>
      <c r="V49" s="348">
        <v>6.7714999999999996</v>
      </c>
      <c r="W49" s="348">
        <v>-0.57320000000000004</v>
      </c>
      <c r="X49" s="348">
        <v>17.058599999999998</v>
      </c>
      <c r="Y49" s="374"/>
      <c r="Z49" s="346">
        <v>4</v>
      </c>
      <c r="AA49" s="346">
        <v>2</v>
      </c>
      <c r="AB49" s="346">
        <v>8</v>
      </c>
      <c r="AC49" s="346">
        <v>10</v>
      </c>
      <c r="AD49" s="346">
        <v>12</v>
      </c>
      <c r="AE49" s="346">
        <v>11</v>
      </c>
      <c r="AF49" s="346">
        <v>1</v>
      </c>
      <c r="AG49" s="346" t="s">
        <v>430</v>
      </c>
      <c r="AH49" s="346" t="s">
        <v>430</v>
      </c>
      <c r="AI49" s="346" t="s">
        <v>430</v>
      </c>
      <c r="AJ49" s="346">
        <v>13</v>
      </c>
      <c r="AK49" s="346">
        <v>11</v>
      </c>
      <c r="AL49" s="346">
        <v>13</v>
      </c>
      <c r="AM49" s="346">
        <v>12</v>
      </c>
      <c r="AN49" s="346">
        <v>5</v>
      </c>
      <c r="AO49" s="373"/>
      <c r="AP49" s="348" t="s">
        <v>430</v>
      </c>
      <c r="AQ49" s="348" t="s">
        <v>430</v>
      </c>
      <c r="AR49" s="348" t="s">
        <v>430</v>
      </c>
      <c r="AS49" s="348" t="s">
        <v>430</v>
      </c>
      <c r="AT49" s="348">
        <v>10.7</v>
      </c>
      <c r="AU49" s="351"/>
      <c r="AV49" s="346" t="s">
        <v>430</v>
      </c>
      <c r="AW49" s="346" t="s">
        <v>430</v>
      </c>
      <c r="AX49" s="346" t="s">
        <v>430</v>
      </c>
      <c r="AY49" s="346" t="s">
        <v>430</v>
      </c>
      <c r="AZ49" s="346">
        <v>12</v>
      </c>
      <c r="BA49" s="362"/>
      <c r="BB49" s="348">
        <v>14.310704090633701</v>
      </c>
      <c r="BC49" s="375">
        <v>1.0215361999445101</v>
      </c>
      <c r="BD49" s="375">
        <v>5.4835775769693403E-2</v>
      </c>
      <c r="BE49" s="375">
        <v>0.43656940940451999</v>
      </c>
      <c r="BF49" s="373"/>
      <c r="BG49" s="843">
        <v>60.392299999999999</v>
      </c>
      <c r="BH49" s="843">
        <v>19.085699999999999</v>
      </c>
      <c r="BI49" s="843">
        <v>19.014299999999999</v>
      </c>
      <c r="BJ49" s="843">
        <v>1.5077</v>
      </c>
      <c r="BK49" s="373"/>
      <c r="BL49" s="372" t="s">
        <v>781</v>
      </c>
      <c r="BM49" s="372" t="s">
        <v>782</v>
      </c>
      <c r="BN49" s="372" t="s">
        <v>783</v>
      </c>
      <c r="BO49" s="372" t="s">
        <v>784</v>
      </c>
      <c r="BP49" s="372" t="s">
        <v>785</v>
      </c>
      <c r="BQ49" s="373"/>
      <c r="BR49" s="354" t="s">
        <v>476</v>
      </c>
    </row>
    <row r="50" spans="1:70" s="355" customFormat="1" x14ac:dyDescent="0.25">
      <c r="A50" s="345" t="s">
        <v>786</v>
      </c>
      <c r="B50" s="373"/>
      <c r="C50" s="719">
        <v>46020</v>
      </c>
      <c r="D50" s="373"/>
      <c r="E50" s="346">
        <v>7572.23</v>
      </c>
      <c r="F50" s="373"/>
      <c r="G50" s="347">
        <v>11.179</v>
      </c>
      <c r="H50" s="374"/>
      <c r="I50" s="348">
        <v>0.33210000000000001</v>
      </c>
      <c r="J50" s="348">
        <v>-0.9919</v>
      </c>
      <c r="K50" s="348">
        <v>-0.4541</v>
      </c>
      <c r="L50" s="348">
        <v>8.7451000000000008</v>
      </c>
      <c r="M50" s="348">
        <v>15.2355</v>
      </c>
      <c r="N50" s="350" t="s">
        <v>430</v>
      </c>
      <c r="O50" s="348" t="s">
        <v>430</v>
      </c>
      <c r="P50" s="348" t="s">
        <v>430</v>
      </c>
      <c r="Q50" s="348" t="s">
        <v>430</v>
      </c>
      <c r="R50" s="348" t="s">
        <v>430</v>
      </c>
      <c r="S50" s="348">
        <v>3.2892999999999999</v>
      </c>
      <c r="T50" s="348">
        <v>23.116700000000002</v>
      </c>
      <c r="U50" s="348">
        <v>11.4779</v>
      </c>
      <c r="V50" s="348" t="s">
        <v>430</v>
      </c>
      <c r="W50" s="348">
        <v>-1.7231000000000001</v>
      </c>
      <c r="X50" s="348">
        <v>11.79</v>
      </c>
      <c r="Y50" s="374"/>
      <c r="Z50" s="346">
        <v>1</v>
      </c>
      <c r="AA50" s="346">
        <v>18</v>
      </c>
      <c r="AB50" s="346">
        <v>9</v>
      </c>
      <c r="AC50" s="346">
        <v>8</v>
      </c>
      <c r="AD50" s="346">
        <v>1</v>
      </c>
      <c r="AE50" s="346" t="s">
        <v>430</v>
      </c>
      <c r="AF50" s="346" t="s">
        <v>430</v>
      </c>
      <c r="AG50" s="346" t="s">
        <v>430</v>
      </c>
      <c r="AH50" s="346" t="s">
        <v>430</v>
      </c>
      <c r="AI50" s="346" t="s">
        <v>430</v>
      </c>
      <c r="AJ50" s="346">
        <v>10</v>
      </c>
      <c r="AK50" s="346">
        <v>6</v>
      </c>
      <c r="AL50" s="346">
        <v>1</v>
      </c>
      <c r="AM50" s="346" t="s">
        <v>430</v>
      </c>
      <c r="AN50" s="346">
        <v>15</v>
      </c>
      <c r="AO50" s="373"/>
      <c r="AP50" s="348" t="s">
        <v>430</v>
      </c>
      <c r="AQ50" s="348" t="s">
        <v>430</v>
      </c>
      <c r="AR50" s="348" t="s">
        <v>430</v>
      </c>
      <c r="AS50" s="348" t="s">
        <v>430</v>
      </c>
      <c r="AT50" s="348" t="s">
        <v>430</v>
      </c>
      <c r="AU50" s="351"/>
      <c r="AV50" s="346" t="s">
        <v>430</v>
      </c>
      <c r="AW50" s="346" t="s">
        <v>430</v>
      </c>
      <c r="AX50" s="346" t="s">
        <v>430</v>
      </c>
      <c r="AY50" s="346" t="s">
        <v>430</v>
      </c>
      <c r="AZ50" s="346" t="s">
        <v>430</v>
      </c>
      <c r="BA50" s="362"/>
      <c r="BB50" s="348">
        <v>12.533498252413001</v>
      </c>
      <c r="BC50" s="375">
        <v>0.91865356033073498</v>
      </c>
      <c r="BD50" s="375">
        <v>8.8721266576876595E-2</v>
      </c>
      <c r="BE50" s="375">
        <v>1.6460316156004799</v>
      </c>
      <c r="BF50" s="373"/>
      <c r="BG50" s="843">
        <v>44.783000000000001</v>
      </c>
      <c r="BH50" s="843">
        <v>19.135300000000001</v>
      </c>
      <c r="BI50" s="843">
        <v>27.991700000000002</v>
      </c>
      <c r="BJ50" s="843">
        <v>8.09</v>
      </c>
      <c r="BK50" s="373"/>
      <c r="BL50" s="372" t="s">
        <v>787</v>
      </c>
      <c r="BM50" s="372" t="s">
        <v>633</v>
      </c>
      <c r="BN50" s="372" t="s">
        <v>788</v>
      </c>
      <c r="BO50" s="372" t="s">
        <v>789</v>
      </c>
      <c r="BP50" s="372" t="s">
        <v>790</v>
      </c>
      <c r="BQ50" s="373"/>
      <c r="BR50" s="354" t="s">
        <v>476</v>
      </c>
    </row>
    <row r="51" spans="1:70" s="355" customFormat="1" x14ac:dyDescent="0.25">
      <c r="A51" s="345" t="s">
        <v>791</v>
      </c>
      <c r="B51" s="373"/>
      <c r="C51" s="719">
        <v>39736</v>
      </c>
      <c r="D51" s="373"/>
      <c r="E51" s="346">
        <v>7391.49</v>
      </c>
      <c r="F51" s="373"/>
      <c r="G51" s="347">
        <v>107.75920000000001</v>
      </c>
      <c r="H51" s="374"/>
      <c r="I51" s="348">
        <v>-0.36059999999999998</v>
      </c>
      <c r="J51" s="348">
        <v>0.18509999999999999</v>
      </c>
      <c r="K51" s="348">
        <v>-2.3264</v>
      </c>
      <c r="L51" s="348">
        <v>2.6368999999999998</v>
      </c>
      <c r="M51" s="348">
        <v>14.7685</v>
      </c>
      <c r="N51" s="350">
        <v>13.315200000000001</v>
      </c>
      <c r="O51" s="348">
        <v>-0.54890000000000005</v>
      </c>
      <c r="P51" s="348">
        <v>14.0395</v>
      </c>
      <c r="Q51" s="348">
        <v>13.763999999999999</v>
      </c>
      <c r="R51" s="348">
        <v>17.880600000000001</v>
      </c>
      <c r="S51" s="348">
        <v>-0.59530000000000005</v>
      </c>
      <c r="T51" s="348">
        <v>22.9802</v>
      </c>
      <c r="U51" s="348">
        <v>8.8402999999999992</v>
      </c>
      <c r="V51" s="348">
        <v>12.5761</v>
      </c>
      <c r="W51" s="348">
        <v>-0.1951</v>
      </c>
      <c r="X51" s="348">
        <v>14.1906</v>
      </c>
      <c r="Y51" s="374"/>
      <c r="Z51" s="346">
        <v>29</v>
      </c>
      <c r="AA51" s="346">
        <v>3</v>
      </c>
      <c r="AB51" s="346">
        <v>20</v>
      </c>
      <c r="AC51" s="346">
        <v>24</v>
      </c>
      <c r="AD51" s="346">
        <v>3</v>
      </c>
      <c r="AE51" s="346">
        <v>1</v>
      </c>
      <c r="AF51" s="346">
        <v>16</v>
      </c>
      <c r="AG51" s="346">
        <v>6</v>
      </c>
      <c r="AH51" s="346">
        <v>3</v>
      </c>
      <c r="AI51" s="346">
        <v>1</v>
      </c>
      <c r="AJ51" s="346">
        <v>24</v>
      </c>
      <c r="AK51" s="346">
        <v>7</v>
      </c>
      <c r="AL51" s="346">
        <v>4</v>
      </c>
      <c r="AM51" s="346">
        <v>2</v>
      </c>
      <c r="AN51" s="346">
        <v>2</v>
      </c>
      <c r="AO51" s="373"/>
      <c r="AP51" s="348">
        <v>19.18</v>
      </c>
      <c r="AQ51" s="348">
        <v>19.84</v>
      </c>
      <c r="AR51" s="348">
        <v>13.42</v>
      </c>
      <c r="AS51" s="348">
        <v>8.3699999999999992</v>
      </c>
      <c r="AT51" s="348">
        <v>15.3</v>
      </c>
      <c r="AU51" s="351"/>
      <c r="AV51" s="346">
        <v>1</v>
      </c>
      <c r="AW51" s="346">
        <v>1</v>
      </c>
      <c r="AX51" s="346">
        <v>3</v>
      </c>
      <c r="AY51" s="346">
        <v>7</v>
      </c>
      <c r="AZ51" s="346">
        <v>6</v>
      </c>
      <c r="BA51" s="362"/>
      <c r="BB51" s="348">
        <v>15.2348747514165</v>
      </c>
      <c r="BC51" s="375">
        <v>0.97833494808084398</v>
      </c>
      <c r="BD51" s="375">
        <v>5.42384234132244E-2</v>
      </c>
      <c r="BE51" s="375">
        <v>0.29525957007165499</v>
      </c>
      <c r="BF51" s="373"/>
      <c r="BG51" s="843">
        <v>57.432400000000001</v>
      </c>
      <c r="BH51" s="843">
        <v>11.9884</v>
      </c>
      <c r="BI51" s="843">
        <v>6.57193</v>
      </c>
      <c r="BJ51" s="843">
        <v>24.007269999999998</v>
      </c>
      <c r="BK51" s="373"/>
      <c r="BL51" s="372" t="s">
        <v>792</v>
      </c>
      <c r="BM51" s="372" t="s">
        <v>793</v>
      </c>
      <c r="BN51" s="372" t="s">
        <v>794</v>
      </c>
      <c r="BO51" s="372" t="s">
        <v>795</v>
      </c>
      <c r="BP51" s="372" t="s">
        <v>796</v>
      </c>
      <c r="BQ51" s="373"/>
      <c r="BR51" s="354" t="s">
        <v>548</v>
      </c>
    </row>
    <row r="52" spans="1:70" s="355" customFormat="1" x14ac:dyDescent="0.25">
      <c r="A52" s="345" t="s">
        <v>797</v>
      </c>
      <c r="B52" s="373"/>
      <c r="C52" s="719">
        <v>38041</v>
      </c>
      <c r="D52" s="373"/>
      <c r="E52" s="346">
        <v>5893.16</v>
      </c>
      <c r="F52" s="373"/>
      <c r="G52" s="347">
        <v>234.4804</v>
      </c>
      <c r="H52" s="374"/>
      <c r="I52" s="348">
        <v>2.1700000000000001E-2</v>
      </c>
      <c r="J52" s="348">
        <v>-0.55459999999999998</v>
      </c>
      <c r="K52" s="348">
        <v>-0.21329999999999999</v>
      </c>
      <c r="L52" s="348">
        <v>8.3628999999999998</v>
      </c>
      <c r="M52" s="348">
        <v>12.241899999999999</v>
      </c>
      <c r="N52" s="350">
        <v>6.5862999999999996</v>
      </c>
      <c r="O52" s="348">
        <v>2.9458000000000002</v>
      </c>
      <c r="P52" s="348">
        <v>14.990600000000001</v>
      </c>
      <c r="Q52" s="348">
        <v>12.480600000000001</v>
      </c>
      <c r="R52" s="348">
        <v>12.392899999999999</v>
      </c>
      <c r="S52" s="348">
        <v>3.9834000000000001</v>
      </c>
      <c r="T52" s="348">
        <v>21.891500000000001</v>
      </c>
      <c r="U52" s="348">
        <v>5.4253</v>
      </c>
      <c r="V52" s="348">
        <v>8.4071999999999996</v>
      </c>
      <c r="W52" s="348">
        <v>-1.9127000000000001</v>
      </c>
      <c r="X52" s="348">
        <v>15.0097</v>
      </c>
      <c r="Y52" s="374"/>
      <c r="Z52" s="346">
        <v>15</v>
      </c>
      <c r="AA52" s="346">
        <v>12</v>
      </c>
      <c r="AB52" s="346">
        <v>6</v>
      </c>
      <c r="AC52" s="346">
        <v>9</v>
      </c>
      <c r="AD52" s="346">
        <v>10</v>
      </c>
      <c r="AE52" s="346">
        <v>8</v>
      </c>
      <c r="AF52" s="346">
        <v>5</v>
      </c>
      <c r="AG52" s="346">
        <v>5</v>
      </c>
      <c r="AH52" s="346">
        <v>4</v>
      </c>
      <c r="AI52" s="346">
        <v>6</v>
      </c>
      <c r="AJ52" s="346">
        <v>8</v>
      </c>
      <c r="AK52" s="346">
        <v>9</v>
      </c>
      <c r="AL52" s="346">
        <v>8</v>
      </c>
      <c r="AM52" s="346">
        <v>9</v>
      </c>
      <c r="AN52" s="346">
        <v>20</v>
      </c>
      <c r="AO52" s="373"/>
      <c r="AP52" s="348">
        <v>14.2</v>
      </c>
      <c r="AQ52" s="348">
        <v>15.84</v>
      </c>
      <c r="AR52" s="348">
        <v>13.92</v>
      </c>
      <c r="AS52" s="348">
        <v>9.9</v>
      </c>
      <c r="AT52" s="348">
        <v>13.34</v>
      </c>
      <c r="AU52" s="351"/>
      <c r="AV52" s="346">
        <v>4</v>
      </c>
      <c r="AW52" s="346">
        <v>3</v>
      </c>
      <c r="AX52" s="346">
        <v>2</v>
      </c>
      <c r="AY52" s="346">
        <v>4</v>
      </c>
      <c r="AZ52" s="346">
        <v>8</v>
      </c>
      <c r="BA52" s="362"/>
      <c r="BB52" s="348">
        <v>14.958626739838699</v>
      </c>
      <c r="BC52" s="375">
        <v>1.09196583333746</v>
      </c>
      <c r="BD52" s="375">
        <v>6.0403653594804901E-2</v>
      </c>
      <c r="BE52" s="375">
        <v>0.31081900998671802</v>
      </c>
      <c r="BF52" s="373"/>
      <c r="BG52" s="843">
        <v>50.752099999999999</v>
      </c>
      <c r="BH52" s="843">
        <v>19.726199999999999</v>
      </c>
      <c r="BI52" s="843">
        <v>26.3416</v>
      </c>
      <c r="BJ52" s="843">
        <v>3.1800999999999999</v>
      </c>
      <c r="BK52" s="373"/>
      <c r="BL52" s="372" t="s">
        <v>798</v>
      </c>
      <c r="BM52" s="372" t="s">
        <v>799</v>
      </c>
      <c r="BN52" s="372" t="s">
        <v>800</v>
      </c>
      <c r="BO52" s="372" t="s">
        <v>801</v>
      </c>
      <c r="BP52" s="372" t="s">
        <v>802</v>
      </c>
      <c r="BQ52" s="373"/>
      <c r="BR52" s="354" t="s">
        <v>443</v>
      </c>
    </row>
    <row r="53" spans="1:70" s="355" customFormat="1" x14ac:dyDescent="0.25">
      <c r="A53" s="345" t="s">
        <v>803</v>
      </c>
      <c r="B53" s="373"/>
      <c r="C53" s="719">
        <v>42067</v>
      </c>
      <c r="D53" s="373"/>
      <c r="E53" s="346">
        <v>5809.72</v>
      </c>
      <c r="F53" s="373"/>
      <c r="G53" s="347">
        <v>36.82</v>
      </c>
      <c r="H53" s="374"/>
      <c r="I53" s="348">
        <v>0.13600000000000001</v>
      </c>
      <c r="J53" s="348">
        <v>-0.91500000000000004</v>
      </c>
      <c r="K53" s="348">
        <v>-1.7346999999999999</v>
      </c>
      <c r="L53" s="348">
        <v>6.4161999999999999</v>
      </c>
      <c r="M53" s="348">
        <v>6.3853999999999997</v>
      </c>
      <c r="N53" s="350">
        <v>0.3543</v>
      </c>
      <c r="O53" s="348">
        <v>0.69979999999999998</v>
      </c>
      <c r="P53" s="348">
        <v>8.8240999999999996</v>
      </c>
      <c r="Q53" s="348">
        <v>6.8479000000000001</v>
      </c>
      <c r="R53" s="348">
        <v>12.6174</v>
      </c>
      <c r="S53" s="348">
        <v>2.3346</v>
      </c>
      <c r="T53" s="348">
        <v>15.0266</v>
      </c>
      <c r="U53" s="348">
        <v>2.7199999999999998E-2</v>
      </c>
      <c r="V53" s="348">
        <v>2.9641999999999999</v>
      </c>
      <c r="W53" s="348">
        <v>-2.0224000000000002</v>
      </c>
      <c r="X53" s="348">
        <v>11.97</v>
      </c>
      <c r="Y53" s="374"/>
      <c r="Z53" s="346">
        <v>8</v>
      </c>
      <c r="AA53" s="346">
        <v>16</v>
      </c>
      <c r="AB53" s="346">
        <v>14</v>
      </c>
      <c r="AC53" s="346">
        <v>16</v>
      </c>
      <c r="AD53" s="346">
        <v>17</v>
      </c>
      <c r="AE53" s="346">
        <v>19</v>
      </c>
      <c r="AF53" s="346">
        <v>13</v>
      </c>
      <c r="AG53" s="346">
        <v>16</v>
      </c>
      <c r="AH53" s="346">
        <v>13</v>
      </c>
      <c r="AI53" s="346">
        <v>5</v>
      </c>
      <c r="AJ53" s="346">
        <v>12</v>
      </c>
      <c r="AK53" s="346">
        <v>16</v>
      </c>
      <c r="AL53" s="346">
        <v>18</v>
      </c>
      <c r="AM53" s="346">
        <v>19</v>
      </c>
      <c r="AN53" s="346">
        <v>21</v>
      </c>
      <c r="AO53" s="373"/>
      <c r="AP53" s="348">
        <v>13.01</v>
      </c>
      <c r="AQ53" s="348">
        <v>12.04</v>
      </c>
      <c r="AR53" s="348">
        <v>8.16</v>
      </c>
      <c r="AS53" s="348">
        <v>5.55</v>
      </c>
      <c r="AT53" s="348">
        <v>4.5599999999999996</v>
      </c>
      <c r="AU53" s="351"/>
      <c r="AV53" s="346">
        <v>7</v>
      </c>
      <c r="AW53" s="346">
        <v>10</v>
      </c>
      <c r="AX53" s="346">
        <v>12</v>
      </c>
      <c r="AY53" s="346">
        <v>13</v>
      </c>
      <c r="AZ53" s="346">
        <v>16</v>
      </c>
      <c r="BA53" s="362"/>
      <c r="BB53" s="348">
        <v>12.373424532773999</v>
      </c>
      <c r="BC53" s="375">
        <v>0.903849515031104</v>
      </c>
      <c r="BD53" s="375">
        <v>3.2138637953951603E-2</v>
      </c>
      <c r="BE53" s="375">
        <v>-9.2959109470035606E-2</v>
      </c>
      <c r="BF53" s="373"/>
      <c r="BG53" s="843">
        <v>59.1723</v>
      </c>
      <c r="BH53" s="843">
        <v>21.342400000000001</v>
      </c>
      <c r="BI53" s="843">
        <v>16.933599999999998</v>
      </c>
      <c r="BJ53" s="843">
        <v>2.5516999999999999</v>
      </c>
      <c r="BK53" s="373"/>
      <c r="BL53" s="372" t="s">
        <v>804</v>
      </c>
      <c r="BM53" s="372" t="s">
        <v>805</v>
      </c>
      <c r="BN53" s="372" t="s">
        <v>806</v>
      </c>
      <c r="BO53" s="372" t="s">
        <v>807</v>
      </c>
      <c r="BP53" s="372" t="s">
        <v>808</v>
      </c>
      <c r="BQ53" s="373"/>
      <c r="BR53" s="354" t="s">
        <v>616</v>
      </c>
    </row>
    <row r="54" spans="1:70" s="355" customFormat="1" x14ac:dyDescent="0.25">
      <c r="A54" s="345" t="s">
        <v>809</v>
      </c>
      <c r="B54" s="373"/>
      <c r="C54" s="719">
        <v>44606</v>
      </c>
      <c r="D54" s="373"/>
      <c r="E54" s="346">
        <v>5626.83</v>
      </c>
      <c r="F54" s="373"/>
      <c r="G54" s="347">
        <v>19.510000000000002</v>
      </c>
      <c r="H54" s="374"/>
      <c r="I54" s="348">
        <v>-0.1024</v>
      </c>
      <c r="J54" s="348">
        <v>-1.365</v>
      </c>
      <c r="K54" s="348">
        <v>-2.0089999999999999</v>
      </c>
      <c r="L54" s="348">
        <v>9.8536000000000001</v>
      </c>
      <c r="M54" s="348">
        <v>13.5623</v>
      </c>
      <c r="N54" s="350">
        <v>1.1929000000000001</v>
      </c>
      <c r="O54" s="348">
        <v>2.6657000000000002</v>
      </c>
      <c r="P54" s="348">
        <v>16.229500000000002</v>
      </c>
      <c r="Q54" s="348" t="s">
        <v>430</v>
      </c>
      <c r="R54" s="348" t="s">
        <v>430</v>
      </c>
      <c r="S54" s="348">
        <v>2.0931000000000002</v>
      </c>
      <c r="T54" s="348">
        <v>23.873000000000001</v>
      </c>
      <c r="U54" s="348">
        <v>3.7766000000000002</v>
      </c>
      <c r="V54" s="348">
        <v>3.7766000000000002</v>
      </c>
      <c r="W54" s="348">
        <v>-2.2545000000000002</v>
      </c>
      <c r="X54" s="348">
        <v>15.7384</v>
      </c>
      <c r="Y54" s="374"/>
      <c r="Z54" s="346">
        <v>21</v>
      </c>
      <c r="AA54" s="346">
        <v>25</v>
      </c>
      <c r="AB54" s="346">
        <v>18</v>
      </c>
      <c r="AC54" s="346">
        <v>6</v>
      </c>
      <c r="AD54" s="346">
        <v>8</v>
      </c>
      <c r="AE54" s="346">
        <v>17</v>
      </c>
      <c r="AF54" s="346">
        <v>6</v>
      </c>
      <c r="AG54" s="346">
        <v>3</v>
      </c>
      <c r="AH54" s="346" t="s">
        <v>430</v>
      </c>
      <c r="AI54" s="346" t="s">
        <v>430</v>
      </c>
      <c r="AJ54" s="346">
        <v>14</v>
      </c>
      <c r="AK54" s="346">
        <v>3</v>
      </c>
      <c r="AL54" s="346">
        <v>11</v>
      </c>
      <c r="AM54" s="346">
        <v>15</v>
      </c>
      <c r="AN54" s="346">
        <v>23</v>
      </c>
      <c r="AO54" s="373"/>
      <c r="AP54" s="348" t="s">
        <v>430</v>
      </c>
      <c r="AQ54" s="348" t="s">
        <v>430</v>
      </c>
      <c r="AR54" s="348" t="s">
        <v>430</v>
      </c>
      <c r="AS54" s="348">
        <v>9.3000000000000007</v>
      </c>
      <c r="AT54" s="348">
        <v>11.01</v>
      </c>
      <c r="AU54" s="351"/>
      <c r="AV54" s="346" t="s">
        <v>430</v>
      </c>
      <c r="AW54" s="346" t="s">
        <v>430</v>
      </c>
      <c r="AX54" s="346" t="s">
        <v>430</v>
      </c>
      <c r="AY54" s="346">
        <v>5</v>
      </c>
      <c r="AZ54" s="346">
        <v>9</v>
      </c>
      <c r="BA54" s="362"/>
      <c r="BB54" s="348">
        <v>15.685239729841101</v>
      </c>
      <c r="BC54" s="375">
        <v>1.11779996250157</v>
      </c>
      <c r="BD54" s="375">
        <v>6.4823948399757303E-2</v>
      </c>
      <c r="BE54" s="375">
        <v>0.44185033246394301</v>
      </c>
      <c r="BF54" s="373"/>
      <c r="BG54" s="843">
        <v>45.320999999999998</v>
      </c>
      <c r="BH54" s="843">
        <v>25.310400000000001</v>
      </c>
      <c r="BI54" s="843">
        <v>25.406300000000002</v>
      </c>
      <c r="BJ54" s="843">
        <v>3.9622999999999999</v>
      </c>
      <c r="BK54" s="373"/>
      <c r="BL54" s="372" t="s">
        <v>810</v>
      </c>
      <c r="BM54" s="372" t="s">
        <v>811</v>
      </c>
      <c r="BN54" s="372" t="s">
        <v>812</v>
      </c>
      <c r="BO54" s="372" t="s">
        <v>813</v>
      </c>
      <c r="BP54" s="372" t="s">
        <v>814</v>
      </c>
      <c r="BQ54" s="373"/>
      <c r="BR54" s="354" t="s">
        <v>443</v>
      </c>
    </row>
    <row r="55" spans="1:70" s="355" customFormat="1" x14ac:dyDescent="0.25">
      <c r="A55" s="345" t="s">
        <v>815</v>
      </c>
      <c r="B55" s="373"/>
      <c r="C55" s="719">
        <v>39714</v>
      </c>
      <c r="D55" s="373"/>
      <c r="E55" s="346">
        <v>5206.75</v>
      </c>
      <c r="F55" s="373"/>
      <c r="G55" s="347">
        <v>99.700400000000002</v>
      </c>
      <c r="H55" s="374"/>
      <c r="I55" s="348">
        <v>0.27950000000000003</v>
      </c>
      <c r="J55" s="348">
        <v>0.1547</v>
      </c>
      <c r="K55" s="348">
        <v>-1.7932999999999999</v>
      </c>
      <c r="L55" s="348">
        <v>7.4005999999999998</v>
      </c>
      <c r="M55" s="348">
        <v>9.8686000000000007</v>
      </c>
      <c r="N55" s="350">
        <v>1.1514</v>
      </c>
      <c r="O55" s="348">
        <v>-3.8637999999999999</v>
      </c>
      <c r="P55" s="348">
        <v>12.708600000000001</v>
      </c>
      <c r="Q55" s="348">
        <v>14.378299999999999</v>
      </c>
      <c r="R55" s="348">
        <v>14.9316</v>
      </c>
      <c r="S55" s="348">
        <v>2.6109</v>
      </c>
      <c r="T55" s="348">
        <v>19.6479</v>
      </c>
      <c r="U55" s="348">
        <v>2.7885</v>
      </c>
      <c r="V55" s="348">
        <v>3.2475999999999998</v>
      </c>
      <c r="W55" s="348">
        <v>-1.4944999999999999</v>
      </c>
      <c r="X55" s="348">
        <v>13.6473</v>
      </c>
      <c r="Y55" s="374"/>
      <c r="Z55" s="346">
        <v>3</v>
      </c>
      <c r="AA55" s="346">
        <v>4</v>
      </c>
      <c r="AB55" s="346">
        <v>15</v>
      </c>
      <c r="AC55" s="346">
        <v>13</v>
      </c>
      <c r="AD55" s="346">
        <v>13</v>
      </c>
      <c r="AE55" s="346">
        <v>18</v>
      </c>
      <c r="AF55" s="346">
        <v>21</v>
      </c>
      <c r="AG55" s="346">
        <v>7</v>
      </c>
      <c r="AH55" s="346">
        <v>2</v>
      </c>
      <c r="AI55" s="346">
        <v>3</v>
      </c>
      <c r="AJ55" s="346">
        <v>11</v>
      </c>
      <c r="AK55" s="346">
        <v>12</v>
      </c>
      <c r="AL55" s="346">
        <v>14</v>
      </c>
      <c r="AM55" s="346">
        <v>17</v>
      </c>
      <c r="AN55" s="346">
        <v>12</v>
      </c>
      <c r="AO55" s="373"/>
      <c r="AP55" s="348">
        <v>15.9</v>
      </c>
      <c r="AQ55" s="348">
        <v>16.54</v>
      </c>
      <c r="AR55" s="348">
        <v>13.15</v>
      </c>
      <c r="AS55" s="348">
        <v>4.95</v>
      </c>
      <c r="AT55" s="348">
        <v>9.2200000000000006</v>
      </c>
      <c r="AU55" s="351"/>
      <c r="AV55" s="346">
        <v>2</v>
      </c>
      <c r="AW55" s="346">
        <v>2</v>
      </c>
      <c r="AX55" s="346">
        <v>4</v>
      </c>
      <c r="AY55" s="346">
        <v>15</v>
      </c>
      <c r="AZ55" s="346">
        <v>13</v>
      </c>
      <c r="BA55" s="362"/>
      <c r="BB55" s="348">
        <v>15.0549470372359</v>
      </c>
      <c r="BC55" s="375">
        <v>1.06564118732393</v>
      </c>
      <c r="BD55" s="375">
        <v>5.2387359148316097E-2</v>
      </c>
      <c r="BE55" s="375">
        <v>0.24058740500387199</v>
      </c>
      <c r="BF55" s="373"/>
      <c r="BG55" s="843">
        <v>52.780200000000001</v>
      </c>
      <c r="BH55" s="843">
        <v>17.700299999999999</v>
      </c>
      <c r="BI55" s="843">
        <v>27.753499999999999</v>
      </c>
      <c r="BJ55" s="843">
        <v>1.766</v>
      </c>
      <c r="BK55" s="373"/>
      <c r="BL55" s="372" t="s">
        <v>816</v>
      </c>
      <c r="BM55" s="372" t="s">
        <v>817</v>
      </c>
      <c r="BN55" s="372" t="s">
        <v>818</v>
      </c>
      <c r="BO55" s="372" t="s">
        <v>819</v>
      </c>
      <c r="BP55" s="372" t="s">
        <v>578</v>
      </c>
      <c r="BQ55" s="373"/>
      <c r="BR55" s="354" t="s">
        <v>463</v>
      </c>
    </row>
    <row r="56" spans="1:70" s="355" customFormat="1" x14ac:dyDescent="0.25">
      <c r="A56" s="345" t="s">
        <v>820</v>
      </c>
      <c r="B56" s="373"/>
      <c r="C56" s="719">
        <v>44981</v>
      </c>
      <c r="D56" s="373"/>
      <c r="E56" s="346">
        <v>4447.6499999999996</v>
      </c>
      <c r="F56" s="373"/>
      <c r="G56" s="347">
        <v>16.131</v>
      </c>
      <c r="H56" s="374"/>
      <c r="I56" s="348">
        <v>9.9299999999999999E-2</v>
      </c>
      <c r="J56" s="348">
        <v>-0.88480000000000003</v>
      </c>
      <c r="K56" s="348">
        <v>-1.472</v>
      </c>
      <c r="L56" s="348">
        <v>5.0606</v>
      </c>
      <c r="M56" s="348">
        <v>3.8098000000000001</v>
      </c>
      <c r="N56" s="350">
        <v>2.1402000000000001</v>
      </c>
      <c r="O56" s="348">
        <v>2.0745</v>
      </c>
      <c r="P56" s="348">
        <v>10.404500000000001</v>
      </c>
      <c r="Q56" s="348" t="s">
        <v>430</v>
      </c>
      <c r="R56" s="348" t="s">
        <v>430</v>
      </c>
      <c r="S56" s="348">
        <v>1.0398000000000001</v>
      </c>
      <c r="T56" s="348">
        <v>12.8279</v>
      </c>
      <c r="U56" s="348">
        <v>-2.2303999999999999</v>
      </c>
      <c r="V56" s="348">
        <v>3.7229999999999999</v>
      </c>
      <c r="W56" s="348">
        <v>-1.478</v>
      </c>
      <c r="X56" s="348">
        <v>14.439299999999999</v>
      </c>
      <c r="Y56" s="374"/>
      <c r="Z56" s="346">
        <v>10</v>
      </c>
      <c r="AA56" s="346">
        <v>15</v>
      </c>
      <c r="AB56" s="346">
        <v>12</v>
      </c>
      <c r="AC56" s="346">
        <v>18</v>
      </c>
      <c r="AD56" s="346">
        <v>20</v>
      </c>
      <c r="AE56" s="346">
        <v>15</v>
      </c>
      <c r="AF56" s="346">
        <v>8</v>
      </c>
      <c r="AG56" s="346">
        <v>13</v>
      </c>
      <c r="AH56" s="346" t="s">
        <v>430</v>
      </c>
      <c r="AI56" s="346" t="s">
        <v>430</v>
      </c>
      <c r="AJ56" s="346">
        <v>20</v>
      </c>
      <c r="AK56" s="346">
        <v>20</v>
      </c>
      <c r="AL56" s="346">
        <v>19</v>
      </c>
      <c r="AM56" s="346">
        <v>16</v>
      </c>
      <c r="AN56" s="346">
        <v>11</v>
      </c>
      <c r="AO56" s="373"/>
      <c r="AP56" s="348" t="s">
        <v>430</v>
      </c>
      <c r="AQ56" s="348" t="s">
        <v>430</v>
      </c>
      <c r="AR56" s="348" t="s">
        <v>430</v>
      </c>
      <c r="AS56" s="348">
        <v>6.35</v>
      </c>
      <c r="AT56" s="348">
        <v>2.1</v>
      </c>
      <c r="AU56" s="351"/>
      <c r="AV56" s="346" t="s">
        <v>430</v>
      </c>
      <c r="AW56" s="346" t="s">
        <v>430</v>
      </c>
      <c r="AX56" s="346" t="s">
        <v>430</v>
      </c>
      <c r="AY56" s="346">
        <v>10</v>
      </c>
      <c r="AZ56" s="346">
        <v>18</v>
      </c>
      <c r="BA56" s="362"/>
      <c r="BB56" s="348">
        <v>12.602462813168</v>
      </c>
      <c r="BC56" s="375">
        <v>0.940332392967134</v>
      </c>
      <c r="BD56" s="375">
        <v>4.1831926678274498E-2</v>
      </c>
      <c r="BE56" s="375">
        <v>1.67576839680387E-2</v>
      </c>
      <c r="BF56" s="373"/>
      <c r="BG56" s="843">
        <v>65.559600000000003</v>
      </c>
      <c r="BH56" s="843">
        <v>20.144600000000001</v>
      </c>
      <c r="BI56" s="843">
        <v>12.5702</v>
      </c>
      <c r="BJ56" s="843">
        <v>1.7256</v>
      </c>
      <c r="BK56" s="373"/>
      <c r="BL56" s="372" t="s">
        <v>821</v>
      </c>
      <c r="BM56" s="372" t="s">
        <v>822</v>
      </c>
      <c r="BN56" s="372" t="s">
        <v>823</v>
      </c>
      <c r="BO56" s="372" t="s">
        <v>824</v>
      </c>
      <c r="BP56" s="372" t="s">
        <v>825</v>
      </c>
      <c r="BQ56" s="373"/>
      <c r="BR56" s="354" t="s">
        <v>443</v>
      </c>
    </row>
    <row r="57" spans="1:70" s="355" customFormat="1" x14ac:dyDescent="0.25">
      <c r="A57" s="345" t="s">
        <v>826</v>
      </c>
      <c r="B57" s="373"/>
      <c r="C57" s="719">
        <v>42038</v>
      </c>
      <c r="D57" s="373"/>
      <c r="E57" s="346">
        <v>3636.92</v>
      </c>
      <c r="F57" s="373"/>
      <c r="G57" s="347">
        <v>38.686</v>
      </c>
      <c r="H57" s="374"/>
      <c r="I57" s="348">
        <v>-3.1E-2</v>
      </c>
      <c r="J57" s="348">
        <v>-1.5673999999999999</v>
      </c>
      <c r="K57" s="348">
        <v>-2.8576000000000001</v>
      </c>
      <c r="L57" s="348">
        <v>5.0422000000000002</v>
      </c>
      <c r="M57" s="348">
        <v>2.8445</v>
      </c>
      <c r="N57" s="350">
        <v>1.3864000000000001</v>
      </c>
      <c r="O57" s="348">
        <v>-0.23569999999999999</v>
      </c>
      <c r="P57" s="348">
        <v>12.704800000000001</v>
      </c>
      <c r="Q57" s="348">
        <v>11.3002</v>
      </c>
      <c r="R57" s="348">
        <v>13.4552</v>
      </c>
      <c r="S57" s="348">
        <v>0.98939999999999995</v>
      </c>
      <c r="T57" s="348">
        <v>11.493499999999999</v>
      </c>
      <c r="U57" s="348">
        <v>-2.9866999999999999</v>
      </c>
      <c r="V57" s="348">
        <v>2.9895999999999998</v>
      </c>
      <c r="W57" s="348">
        <v>-2.6448999999999998</v>
      </c>
      <c r="X57" s="348">
        <v>12.360900000000001</v>
      </c>
      <c r="Y57" s="374"/>
      <c r="Z57" s="346">
        <v>19</v>
      </c>
      <c r="AA57" s="346">
        <v>29</v>
      </c>
      <c r="AB57" s="346">
        <v>22</v>
      </c>
      <c r="AC57" s="346">
        <v>19</v>
      </c>
      <c r="AD57" s="346">
        <v>22</v>
      </c>
      <c r="AE57" s="346">
        <v>16</v>
      </c>
      <c r="AF57" s="346">
        <v>15</v>
      </c>
      <c r="AG57" s="346">
        <v>8</v>
      </c>
      <c r="AH57" s="346">
        <v>5</v>
      </c>
      <c r="AI57" s="346">
        <v>4</v>
      </c>
      <c r="AJ57" s="346">
        <v>21</v>
      </c>
      <c r="AK57" s="346">
        <v>21</v>
      </c>
      <c r="AL57" s="346">
        <v>21</v>
      </c>
      <c r="AM57" s="346">
        <v>18</v>
      </c>
      <c r="AN57" s="346">
        <v>29</v>
      </c>
      <c r="AO57" s="373"/>
      <c r="AP57" s="348">
        <v>13.81</v>
      </c>
      <c r="AQ57" s="348">
        <v>14.21</v>
      </c>
      <c r="AR57" s="348">
        <v>11.25</v>
      </c>
      <c r="AS57" s="348">
        <v>5.75</v>
      </c>
      <c r="AT57" s="348">
        <v>0.56000000000000005</v>
      </c>
      <c r="AU57" s="351"/>
      <c r="AV57" s="346">
        <v>5</v>
      </c>
      <c r="AW57" s="346">
        <v>5</v>
      </c>
      <c r="AX57" s="346">
        <v>6</v>
      </c>
      <c r="AY57" s="346">
        <v>12</v>
      </c>
      <c r="AZ57" s="346">
        <v>19</v>
      </c>
      <c r="BA57" s="362"/>
      <c r="BB57" s="348">
        <v>14.0255092075784</v>
      </c>
      <c r="BC57" s="375">
        <v>1.0490075115564199</v>
      </c>
      <c r="BD57" s="375">
        <v>5.0562710408401199E-2</v>
      </c>
      <c r="BE57" s="375">
        <v>0.13974953369791901</v>
      </c>
      <c r="BF57" s="373"/>
      <c r="BG57" s="843">
        <v>62.804400000000001</v>
      </c>
      <c r="BH57" s="843">
        <v>24.860399999999998</v>
      </c>
      <c r="BI57" s="843">
        <v>9.04467</v>
      </c>
      <c r="BJ57" s="843">
        <v>3.29053</v>
      </c>
      <c r="BK57" s="373"/>
      <c r="BL57" s="372" t="s">
        <v>827</v>
      </c>
      <c r="BM57" s="372" t="s">
        <v>828</v>
      </c>
      <c r="BN57" s="372" t="s">
        <v>829</v>
      </c>
      <c r="BO57" s="372" t="s">
        <v>830</v>
      </c>
      <c r="BP57" s="372" t="s">
        <v>831</v>
      </c>
      <c r="BQ57" s="373"/>
      <c r="BR57" s="354" t="s">
        <v>476</v>
      </c>
    </row>
    <row r="58" spans="1:70" s="355" customFormat="1" x14ac:dyDescent="0.25">
      <c r="A58" s="345" t="s">
        <v>832</v>
      </c>
      <c r="B58" s="373"/>
      <c r="C58" s="719">
        <v>43349</v>
      </c>
      <c r="D58" s="373"/>
      <c r="E58" s="346">
        <v>3576.74</v>
      </c>
      <c r="F58" s="373"/>
      <c r="G58" s="347">
        <v>23.210100000000001</v>
      </c>
      <c r="H58" s="374"/>
      <c r="I58" s="348">
        <v>6.4999999999999997E-3</v>
      </c>
      <c r="J58" s="348">
        <v>-1.3268</v>
      </c>
      <c r="K58" s="348">
        <v>-3.7241</v>
      </c>
      <c r="L58" s="348">
        <v>1.9951000000000001</v>
      </c>
      <c r="M58" s="348">
        <v>-0.60850000000000004</v>
      </c>
      <c r="N58" s="350">
        <v>-5.2907999999999999</v>
      </c>
      <c r="O58" s="348">
        <v>-1.9910000000000001</v>
      </c>
      <c r="P58" s="348">
        <v>8.2614999999999998</v>
      </c>
      <c r="Q58" s="348">
        <v>7.6182999999999996</v>
      </c>
      <c r="R58" s="348" t="s">
        <v>430</v>
      </c>
      <c r="S58" s="348">
        <v>-0.70589999999999997</v>
      </c>
      <c r="T58" s="348">
        <v>7.7054999999999998</v>
      </c>
      <c r="U58" s="348">
        <v>-7.0926999999999998</v>
      </c>
      <c r="V58" s="348">
        <v>-3.6541999999999999</v>
      </c>
      <c r="W58" s="348">
        <v>-1.87</v>
      </c>
      <c r="X58" s="348">
        <v>11.0749</v>
      </c>
      <c r="Y58" s="374"/>
      <c r="Z58" s="346">
        <v>16</v>
      </c>
      <c r="AA58" s="346">
        <v>24</v>
      </c>
      <c r="AB58" s="346">
        <v>26</v>
      </c>
      <c r="AC58" s="346">
        <v>27</v>
      </c>
      <c r="AD58" s="346">
        <v>27</v>
      </c>
      <c r="AE58" s="346">
        <v>24</v>
      </c>
      <c r="AF58" s="346">
        <v>18</v>
      </c>
      <c r="AG58" s="346">
        <v>18</v>
      </c>
      <c r="AH58" s="346">
        <v>12</v>
      </c>
      <c r="AI58" s="346" t="s">
        <v>430</v>
      </c>
      <c r="AJ58" s="346">
        <v>26</v>
      </c>
      <c r="AK58" s="346">
        <v>28</v>
      </c>
      <c r="AL58" s="346">
        <v>27</v>
      </c>
      <c r="AM58" s="346">
        <v>25</v>
      </c>
      <c r="AN58" s="346">
        <v>19</v>
      </c>
      <c r="AO58" s="373"/>
      <c r="AP58" s="348" t="s">
        <v>430</v>
      </c>
      <c r="AQ58" s="348">
        <v>10.16</v>
      </c>
      <c r="AR58" s="348">
        <v>7.56</v>
      </c>
      <c r="AS58" s="348">
        <v>2.09</v>
      </c>
      <c r="AT58" s="348">
        <v>-6.49</v>
      </c>
      <c r="AU58" s="351"/>
      <c r="AV58" s="346" t="s">
        <v>430</v>
      </c>
      <c r="AW58" s="346">
        <v>11</v>
      </c>
      <c r="AX58" s="346">
        <v>13</v>
      </c>
      <c r="AY58" s="346">
        <v>18</v>
      </c>
      <c r="AZ58" s="346">
        <v>25</v>
      </c>
      <c r="BA58" s="362"/>
      <c r="BB58" s="348">
        <v>12.160903573884299</v>
      </c>
      <c r="BC58" s="375">
        <v>0.88101440027220002</v>
      </c>
      <c r="BD58" s="375">
        <v>3.0705930524317099E-2</v>
      </c>
      <c r="BE58" s="375">
        <v>-0.104816991275474</v>
      </c>
      <c r="BF58" s="373"/>
      <c r="BG58" s="348">
        <v>60.593400000000003</v>
      </c>
      <c r="BH58" s="348">
        <v>14.837199999999999</v>
      </c>
      <c r="BI58" s="348">
        <v>17.970099999999999</v>
      </c>
      <c r="BJ58" s="348">
        <v>6.5993000000000004</v>
      </c>
      <c r="BK58" s="373"/>
      <c r="BL58" s="372" t="s">
        <v>833</v>
      </c>
      <c r="BM58" s="372" t="s">
        <v>834</v>
      </c>
      <c r="BN58" s="372" t="s">
        <v>835</v>
      </c>
      <c r="BO58" s="372" t="s">
        <v>836</v>
      </c>
      <c r="BP58" s="372" t="s">
        <v>837</v>
      </c>
      <c r="BQ58" s="373"/>
      <c r="BR58" s="354" t="s">
        <v>526</v>
      </c>
    </row>
    <row r="59" spans="1:70" s="355" customFormat="1" x14ac:dyDescent="0.25">
      <c r="A59" s="345" t="s">
        <v>838</v>
      </c>
      <c r="B59" s="373"/>
      <c r="C59" s="719">
        <v>46251</v>
      </c>
      <c r="D59" s="373"/>
      <c r="E59" s="346">
        <v>3211.08</v>
      </c>
      <c r="F59" s="373"/>
      <c r="G59" s="347">
        <v>9.7626000000000008</v>
      </c>
      <c r="H59" s="374"/>
      <c r="I59" s="348">
        <v>0.12820000000000001</v>
      </c>
      <c r="J59" s="348">
        <v>-1.1742999999999999</v>
      </c>
      <c r="K59" s="348" t="s">
        <v>430</v>
      </c>
      <c r="L59" s="348" t="s">
        <v>430</v>
      </c>
      <c r="M59" s="348" t="s">
        <v>430</v>
      </c>
      <c r="N59" s="350" t="s">
        <v>430</v>
      </c>
      <c r="O59" s="348" t="s">
        <v>430</v>
      </c>
      <c r="P59" s="348" t="s">
        <v>430</v>
      </c>
      <c r="Q59" s="348" t="s">
        <v>430</v>
      </c>
      <c r="R59" s="348" t="s">
        <v>430</v>
      </c>
      <c r="S59" s="348" t="s">
        <v>430</v>
      </c>
      <c r="T59" s="348" t="s">
        <v>430</v>
      </c>
      <c r="U59" s="348" t="s">
        <v>430</v>
      </c>
      <c r="V59" s="348" t="s">
        <v>430</v>
      </c>
      <c r="W59" s="348">
        <v>-2.0409000000000002</v>
      </c>
      <c r="X59" s="348">
        <v>-2.3740000000000001</v>
      </c>
      <c r="Y59" s="374"/>
      <c r="Z59" s="346">
        <v>9</v>
      </c>
      <c r="AA59" s="346">
        <v>23</v>
      </c>
      <c r="AB59" s="346" t="s">
        <v>430</v>
      </c>
      <c r="AC59" s="346" t="s">
        <v>430</v>
      </c>
      <c r="AD59" s="346" t="s">
        <v>430</v>
      </c>
      <c r="AE59" s="346" t="s">
        <v>430</v>
      </c>
      <c r="AF59" s="346" t="s">
        <v>430</v>
      </c>
      <c r="AG59" s="346" t="s">
        <v>430</v>
      </c>
      <c r="AH59" s="346" t="s">
        <v>430</v>
      </c>
      <c r="AI59" s="346" t="s">
        <v>430</v>
      </c>
      <c r="AJ59" s="346" t="s">
        <v>430</v>
      </c>
      <c r="AK59" s="346" t="s">
        <v>430</v>
      </c>
      <c r="AL59" s="346" t="s">
        <v>430</v>
      </c>
      <c r="AM59" s="346" t="s">
        <v>430</v>
      </c>
      <c r="AN59" s="346">
        <v>22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t="s">
        <v>430</v>
      </c>
      <c r="BC59" s="375">
        <v>0</v>
      </c>
      <c r="BD59" s="375">
        <v>0</v>
      </c>
      <c r="BE59" s="375" t="s">
        <v>430</v>
      </c>
      <c r="BF59" s="373"/>
      <c r="BG59" s="843">
        <v>64.883099999999999</v>
      </c>
      <c r="BH59" s="843">
        <v>15.841900000000001</v>
      </c>
      <c r="BI59" s="843">
        <v>18.200700000000001</v>
      </c>
      <c r="BJ59" s="843">
        <v>1.0743</v>
      </c>
      <c r="BK59" s="373"/>
      <c r="BL59" s="372" t="s">
        <v>839</v>
      </c>
      <c r="BM59" s="372" t="s">
        <v>840</v>
      </c>
      <c r="BN59" s="372" t="s">
        <v>841</v>
      </c>
      <c r="BO59" s="372" t="s">
        <v>842</v>
      </c>
      <c r="BP59" s="372" t="s">
        <v>843</v>
      </c>
      <c r="BQ59" s="373"/>
      <c r="BR59" s="354" t="s">
        <v>555</v>
      </c>
    </row>
    <row r="60" spans="1:70" s="355" customFormat="1" x14ac:dyDescent="0.25">
      <c r="A60" s="345" t="s">
        <v>844</v>
      </c>
      <c r="B60" s="373"/>
      <c r="C60" s="719">
        <v>44011</v>
      </c>
      <c r="D60" s="373"/>
      <c r="E60" s="346">
        <v>3013.22</v>
      </c>
      <c r="F60" s="373"/>
      <c r="G60" s="347">
        <v>38.65</v>
      </c>
      <c r="H60" s="374"/>
      <c r="I60" s="348">
        <v>-2.5899999999999999E-2</v>
      </c>
      <c r="J60" s="348">
        <v>7.7700000000000005E-2</v>
      </c>
      <c r="K60" s="348">
        <v>-0.3609</v>
      </c>
      <c r="L60" s="348">
        <v>8.8425999999999991</v>
      </c>
      <c r="M60" s="348">
        <v>14.315300000000001</v>
      </c>
      <c r="N60" s="350">
        <v>12.1265</v>
      </c>
      <c r="O60" s="348">
        <v>3.1718999999999999</v>
      </c>
      <c r="P60" s="348">
        <v>17.621099999999998</v>
      </c>
      <c r="Q60" s="348">
        <v>15.1335</v>
      </c>
      <c r="R60" s="348" t="s">
        <v>430</v>
      </c>
      <c r="S60" s="348">
        <v>4.0937000000000001</v>
      </c>
      <c r="T60" s="348">
        <v>21.5791</v>
      </c>
      <c r="U60" s="348">
        <v>9.3971</v>
      </c>
      <c r="V60" s="348">
        <v>12.1265</v>
      </c>
      <c r="W60" s="348">
        <v>-0.56599999999999995</v>
      </c>
      <c r="X60" s="348">
        <v>24.353999999999999</v>
      </c>
      <c r="Y60" s="374"/>
      <c r="Z60" s="346">
        <v>18</v>
      </c>
      <c r="AA60" s="346">
        <v>5</v>
      </c>
      <c r="AB60" s="346">
        <v>7</v>
      </c>
      <c r="AC60" s="346">
        <v>7</v>
      </c>
      <c r="AD60" s="346">
        <v>5</v>
      </c>
      <c r="AE60" s="346">
        <v>3</v>
      </c>
      <c r="AF60" s="346">
        <v>4</v>
      </c>
      <c r="AG60" s="346">
        <v>1</v>
      </c>
      <c r="AH60" s="346">
        <v>1</v>
      </c>
      <c r="AI60" s="346" t="s">
        <v>430</v>
      </c>
      <c r="AJ60" s="346">
        <v>7</v>
      </c>
      <c r="AK60" s="346">
        <v>10</v>
      </c>
      <c r="AL60" s="346">
        <v>2</v>
      </c>
      <c r="AM60" s="346">
        <v>3</v>
      </c>
      <c r="AN60" s="346">
        <v>4</v>
      </c>
      <c r="AO60" s="373"/>
      <c r="AP60" s="348" t="s">
        <v>430</v>
      </c>
      <c r="AQ60" s="348" t="s">
        <v>430</v>
      </c>
      <c r="AR60" s="348">
        <v>16.29</v>
      </c>
      <c r="AS60" s="348">
        <v>11.24</v>
      </c>
      <c r="AT60" s="348">
        <v>17.420000000000002</v>
      </c>
      <c r="AU60" s="351"/>
      <c r="AV60" s="346" t="s">
        <v>430</v>
      </c>
      <c r="AW60" s="346" t="s">
        <v>430</v>
      </c>
      <c r="AX60" s="346">
        <v>1</v>
      </c>
      <c r="AY60" s="346">
        <v>2</v>
      </c>
      <c r="AZ60" s="346">
        <v>3</v>
      </c>
      <c r="BA60" s="362"/>
      <c r="BB60" s="348">
        <v>16.856964559075202</v>
      </c>
      <c r="BC60" s="375">
        <v>1.1879168539485601</v>
      </c>
      <c r="BD60" s="375">
        <v>6.9428094843580104E-2</v>
      </c>
      <c r="BE60" s="375">
        <v>0.559354198547378</v>
      </c>
      <c r="BF60" s="373"/>
      <c r="BG60" s="843">
        <v>42.149900000000002</v>
      </c>
      <c r="BH60" s="843">
        <v>17.543399999999998</v>
      </c>
      <c r="BI60" s="843">
        <v>30.337800000000001</v>
      </c>
      <c r="BJ60" s="843">
        <v>9.9688999999999997</v>
      </c>
      <c r="BK60" s="373"/>
      <c r="BL60" s="372" t="s">
        <v>845</v>
      </c>
      <c r="BM60" s="372" t="s">
        <v>846</v>
      </c>
      <c r="BN60" s="372" t="s">
        <v>847</v>
      </c>
      <c r="BO60" s="372" t="s">
        <v>848</v>
      </c>
      <c r="BP60" s="372" t="s">
        <v>849</v>
      </c>
      <c r="BQ60" s="373"/>
      <c r="BR60" s="354" t="s">
        <v>476</v>
      </c>
    </row>
    <row r="61" spans="1:70" s="355" customFormat="1" x14ac:dyDescent="0.25">
      <c r="A61" s="345" t="s">
        <v>850</v>
      </c>
      <c r="B61" s="373"/>
      <c r="C61" s="719">
        <v>45174</v>
      </c>
      <c r="D61" s="373"/>
      <c r="E61" s="346">
        <v>2619.0100000000002</v>
      </c>
      <c r="F61" s="373"/>
      <c r="G61" s="347">
        <v>12.8</v>
      </c>
      <c r="H61" s="374"/>
      <c r="I61" s="348">
        <v>-0.23380000000000001</v>
      </c>
      <c r="J61" s="348">
        <v>-1.4626999999999999</v>
      </c>
      <c r="K61" s="348">
        <v>-4.4062999999999999</v>
      </c>
      <c r="L61" s="348">
        <v>3.1425999999999998</v>
      </c>
      <c r="M61" s="348">
        <v>2.5640999999999998</v>
      </c>
      <c r="N61" s="350">
        <v>-7.2464000000000004</v>
      </c>
      <c r="O61" s="348">
        <v>-9.8788</v>
      </c>
      <c r="P61" s="348">
        <v>7.9457000000000004</v>
      </c>
      <c r="Q61" s="348" t="s">
        <v>430</v>
      </c>
      <c r="R61" s="348" t="s">
        <v>430</v>
      </c>
      <c r="S61" s="348">
        <v>0.62890000000000001</v>
      </c>
      <c r="T61" s="348">
        <v>10.8225</v>
      </c>
      <c r="U61" s="348">
        <v>-4.1199000000000003</v>
      </c>
      <c r="V61" s="348">
        <v>-3.6145</v>
      </c>
      <c r="W61" s="348">
        <v>-2.9567999999999999</v>
      </c>
      <c r="X61" s="348">
        <v>8.5280000000000005</v>
      </c>
      <c r="Y61" s="374"/>
      <c r="Z61" s="346">
        <v>26</v>
      </c>
      <c r="AA61" s="346">
        <v>27</v>
      </c>
      <c r="AB61" s="346">
        <v>29</v>
      </c>
      <c r="AC61" s="346">
        <v>22</v>
      </c>
      <c r="AD61" s="346">
        <v>24</v>
      </c>
      <c r="AE61" s="346">
        <v>26</v>
      </c>
      <c r="AF61" s="346">
        <v>23</v>
      </c>
      <c r="AG61" s="346">
        <v>19</v>
      </c>
      <c r="AH61" s="346" t="s">
        <v>430</v>
      </c>
      <c r="AI61" s="346" t="s">
        <v>430</v>
      </c>
      <c r="AJ61" s="346">
        <v>22</v>
      </c>
      <c r="AK61" s="346">
        <v>23</v>
      </c>
      <c r="AL61" s="346">
        <v>23</v>
      </c>
      <c r="AM61" s="346">
        <v>24</v>
      </c>
      <c r="AN61" s="346">
        <v>31</v>
      </c>
      <c r="AO61" s="373"/>
      <c r="AP61" s="348" t="s">
        <v>430</v>
      </c>
      <c r="AQ61" s="348" t="s">
        <v>430</v>
      </c>
      <c r="AR61" s="348" t="s">
        <v>430</v>
      </c>
      <c r="AS61" s="348">
        <v>-1.02</v>
      </c>
      <c r="AT61" s="348">
        <v>-2.5099999999999998</v>
      </c>
      <c r="AU61" s="351"/>
      <c r="AV61" s="346" t="s">
        <v>430</v>
      </c>
      <c r="AW61" s="346" t="s">
        <v>430</v>
      </c>
      <c r="AX61" s="346" t="s">
        <v>430</v>
      </c>
      <c r="AY61" s="346">
        <v>20</v>
      </c>
      <c r="AZ61" s="346">
        <v>21</v>
      </c>
      <c r="BA61" s="362"/>
      <c r="BB61" s="348">
        <v>15.540218077922701</v>
      </c>
      <c r="BC61" s="375">
        <v>1.0504972894977</v>
      </c>
      <c r="BD61" s="375">
        <v>1.9685827612532798E-2</v>
      </c>
      <c r="BE61" s="375">
        <v>-0.19545873943862299</v>
      </c>
      <c r="BF61" s="373"/>
      <c r="BG61" s="843">
        <v>52.670299999999997</v>
      </c>
      <c r="BH61" s="843">
        <v>29.0822</v>
      </c>
      <c r="BI61" s="843">
        <v>15.265499999999999</v>
      </c>
      <c r="BJ61" s="843">
        <v>2.9820000000000002</v>
      </c>
      <c r="BK61" s="373"/>
      <c r="BL61" s="372" t="s">
        <v>851</v>
      </c>
      <c r="BM61" s="372" t="s">
        <v>852</v>
      </c>
      <c r="BN61" s="372" t="s">
        <v>853</v>
      </c>
      <c r="BO61" s="372" t="s">
        <v>854</v>
      </c>
      <c r="BP61" s="372" t="s">
        <v>855</v>
      </c>
      <c r="BQ61" s="373"/>
      <c r="BR61" s="354" t="s">
        <v>555</v>
      </c>
    </row>
    <row r="62" spans="1:70" s="355" customFormat="1" x14ac:dyDescent="0.25">
      <c r="A62" s="345" t="s">
        <v>856</v>
      </c>
      <c r="B62" s="373"/>
      <c r="C62" s="719">
        <v>40704</v>
      </c>
      <c r="D62" s="373"/>
      <c r="E62" s="346">
        <v>2405.5700000000002</v>
      </c>
      <c r="F62" s="373"/>
      <c r="G62" s="347">
        <v>52.52</v>
      </c>
      <c r="H62" s="374"/>
      <c r="I62" s="348">
        <v>9.5299999999999996E-2</v>
      </c>
      <c r="J62" s="348">
        <v>-0.54910000000000003</v>
      </c>
      <c r="K62" s="348">
        <v>-1.4449000000000001</v>
      </c>
      <c r="L62" s="348">
        <v>7.4687999999999999</v>
      </c>
      <c r="M62" s="348">
        <v>7.0526</v>
      </c>
      <c r="N62" s="350">
        <v>2.5381</v>
      </c>
      <c r="O62" s="348">
        <v>1.2018</v>
      </c>
      <c r="P62" s="348">
        <v>10.035399999999999</v>
      </c>
      <c r="Q62" s="348">
        <v>9.3664000000000005</v>
      </c>
      <c r="R62" s="348">
        <v>12.2578</v>
      </c>
      <c r="S62" s="348">
        <v>1.8224</v>
      </c>
      <c r="T62" s="348">
        <v>16.3749</v>
      </c>
      <c r="U62" s="348">
        <v>0.88360000000000005</v>
      </c>
      <c r="V62" s="348">
        <v>4.0823999999999998</v>
      </c>
      <c r="W62" s="348">
        <v>-1.7583</v>
      </c>
      <c r="X62" s="348">
        <v>11.4793</v>
      </c>
      <c r="Y62" s="374"/>
      <c r="Z62" s="346">
        <v>11</v>
      </c>
      <c r="AA62" s="346">
        <v>11</v>
      </c>
      <c r="AB62" s="346">
        <v>11</v>
      </c>
      <c r="AC62" s="346">
        <v>12</v>
      </c>
      <c r="AD62" s="346">
        <v>16</v>
      </c>
      <c r="AE62" s="346">
        <v>14</v>
      </c>
      <c r="AF62" s="346">
        <v>11</v>
      </c>
      <c r="AG62" s="346">
        <v>14</v>
      </c>
      <c r="AH62" s="346">
        <v>11</v>
      </c>
      <c r="AI62" s="346">
        <v>7</v>
      </c>
      <c r="AJ62" s="346">
        <v>15</v>
      </c>
      <c r="AK62" s="346">
        <v>15</v>
      </c>
      <c r="AL62" s="346">
        <v>16</v>
      </c>
      <c r="AM62" s="346">
        <v>14</v>
      </c>
      <c r="AN62" s="346">
        <v>16</v>
      </c>
      <c r="AO62" s="373"/>
      <c r="AP62" s="348">
        <v>13.28</v>
      </c>
      <c r="AQ62" s="348">
        <v>13.1</v>
      </c>
      <c r="AR62" s="348">
        <v>9.93</v>
      </c>
      <c r="AS62" s="348">
        <v>5.87</v>
      </c>
      <c r="AT62" s="348">
        <v>6.44</v>
      </c>
      <c r="AU62" s="351"/>
      <c r="AV62" s="346">
        <v>6</v>
      </c>
      <c r="AW62" s="346">
        <v>6</v>
      </c>
      <c r="AX62" s="346">
        <v>10</v>
      </c>
      <c r="AY62" s="346">
        <v>11</v>
      </c>
      <c r="AZ62" s="346">
        <v>15</v>
      </c>
      <c r="BA62" s="362"/>
      <c r="BB62" s="348">
        <v>12.5800459631569</v>
      </c>
      <c r="BC62" s="375">
        <v>0.939288850214269</v>
      </c>
      <c r="BD62" s="375">
        <v>4.07202401256982E-2</v>
      </c>
      <c r="BE62" s="375">
        <v>2.9148996516936899E-2</v>
      </c>
      <c r="BF62" s="373"/>
      <c r="BG62" s="843">
        <v>55.9818</v>
      </c>
      <c r="BH62" s="843">
        <v>16.023299999999999</v>
      </c>
      <c r="BI62" s="843">
        <v>26.136099999999999</v>
      </c>
      <c r="BJ62" s="843">
        <v>1.8588</v>
      </c>
      <c r="BK62" s="373"/>
      <c r="BL62" s="372" t="s">
        <v>857</v>
      </c>
      <c r="BM62" s="372" t="s">
        <v>858</v>
      </c>
      <c r="BN62" s="372" t="s">
        <v>859</v>
      </c>
      <c r="BO62" s="372" t="s">
        <v>860</v>
      </c>
      <c r="BP62" s="372" t="s">
        <v>861</v>
      </c>
      <c r="BQ62" s="373"/>
      <c r="BR62" s="354" t="s">
        <v>548</v>
      </c>
    </row>
    <row r="63" spans="1:70" s="355" customFormat="1" x14ac:dyDescent="0.25">
      <c r="A63" s="345" t="s">
        <v>862</v>
      </c>
      <c r="B63" s="373"/>
      <c r="C63" s="719">
        <v>45107</v>
      </c>
      <c r="D63" s="373"/>
      <c r="E63" s="346">
        <v>2254.13</v>
      </c>
      <c r="F63" s="373"/>
      <c r="G63" s="347">
        <v>16.346</v>
      </c>
      <c r="H63" s="374"/>
      <c r="I63" s="348">
        <v>0.16300000000000001</v>
      </c>
      <c r="J63" s="348">
        <v>-3.7900000000000003E-2</v>
      </c>
      <c r="K63" s="348">
        <v>-0.96389999999999998</v>
      </c>
      <c r="L63" s="348">
        <v>10.395200000000001</v>
      </c>
      <c r="M63" s="348">
        <v>14.687799999999999</v>
      </c>
      <c r="N63" s="350">
        <v>8.3369999999999997</v>
      </c>
      <c r="O63" s="348">
        <v>2.5190000000000001</v>
      </c>
      <c r="P63" s="348">
        <v>15.510199999999999</v>
      </c>
      <c r="Q63" s="348" t="s">
        <v>430</v>
      </c>
      <c r="R63" s="348" t="s">
        <v>430</v>
      </c>
      <c r="S63" s="348">
        <v>5.1365999999999996</v>
      </c>
      <c r="T63" s="348">
        <v>24.354299999999999</v>
      </c>
      <c r="U63" s="348">
        <v>7.4687999999999999</v>
      </c>
      <c r="V63" s="348">
        <v>10.472099999999999</v>
      </c>
      <c r="W63" s="348">
        <v>-0.56569999999999998</v>
      </c>
      <c r="X63" s="348">
        <v>16.597999999999999</v>
      </c>
      <c r="Y63" s="374"/>
      <c r="Z63" s="346">
        <v>7</v>
      </c>
      <c r="AA63" s="346">
        <v>7</v>
      </c>
      <c r="AB63" s="346">
        <v>10</v>
      </c>
      <c r="AC63" s="346">
        <v>4</v>
      </c>
      <c r="AD63" s="346">
        <v>4</v>
      </c>
      <c r="AE63" s="346">
        <v>6</v>
      </c>
      <c r="AF63" s="346">
        <v>7</v>
      </c>
      <c r="AG63" s="346">
        <v>4</v>
      </c>
      <c r="AH63" s="346" t="s">
        <v>430</v>
      </c>
      <c r="AI63" s="346" t="s">
        <v>430</v>
      </c>
      <c r="AJ63" s="346">
        <v>3</v>
      </c>
      <c r="AK63" s="346">
        <v>2</v>
      </c>
      <c r="AL63" s="346">
        <v>6</v>
      </c>
      <c r="AM63" s="346">
        <v>6</v>
      </c>
      <c r="AN63" s="346">
        <v>3</v>
      </c>
      <c r="AO63" s="373"/>
      <c r="AP63" s="348" t="s">
        <v>430</v>
      </c>
      <c r="AQ63" s="348" t="s">
        <v>430</v>
      </c>
      <c r="AR63" s="348" t="s">
        <v>430</v>
      </c>
      <c r="AS63" s="348">
        <v>10.39</v>
      </c>
      <c r="AT63" s="348">
        <v>16.989999999999998</v>
      </c>
      <c r="AU63" s="351"/>
      <c r="AV63" s="346" t="s">
        <v>430</v>
      </c>
      <c r="AW63" s="346" t="s">
        <v>430</v>
      </c>
      <c r="AX63" s="346" t="s">
        <v>430</v>
      </c>
      <c r="AY63" s="346">
        <v>3</v>
      </c>
      <c r="AZ63" s="346">
        <v>4</v>
      </c>
      <c r="BA63" s="362"/>
      <c r="BB63" s="348">
        <v>13.9761099033477</v>
      </c>
      <c r="BC63" s="375">
        <v>1.0206726384504501</v>
      </c>
      <c r="BD63" s="375">
        <v>6.7794579556170298E-2</v>
      </c>
      <c r="BE63" s="375">
        <v>0.42253208989901297</v>
      </c>
      <c r="BF63" s="373"/>
      <c r="BG63" s="843">
        <v>48.862200000000001</v>
      </c>
      <c r="BH63" s="843">
        <v>13.5654</v>
      </c>
      <c r="BI63" s="843">
        <v>32.668399999999998</v>
      </c>
      <c r="BJ63" s="843">
        <v>4.9039999999999999</v>
      </c>
      <c r="BK63" s="373"/>
      <c r="BL63" s="372" t="s">
        <v>863</v>
      </c>
      <c r="BM63" s="372" t="s">
        <v>864</v>
      </c>
      <c r="BN63" s="372" t="s">
        <v>865</v>
      </c>
      <c r="BO63" s="372" t="s">
        <v>866</v>
      </c>
      <c r="BP63" s="372" t="s">
        <v>867</v>
      </c>
      <c r="BQ63" s="373"/>
      <c r="BR63" s="354" t="s">
        <v>443</v>
      </c>
    </row>
    <row r="64" spans="1:70" s="355" customFormat="1" x14ac:dyDescent="0.25">
      <c r="A64" s="345" t="s">
        <v>868</v>
      </c>
      <c r="B64" s="373"/>
      <c r="C64" s="719">
        <v>44810</v>
      </c>
      <c r="D64" s="373"/>
      <c r="E64" s="346">
        <v>1900.58</v>
      </c>
      <c r="F64" s="373"/>
      <c r="G64" s="347">
        <v>14.077999999999999</v>
      </c>
      <c r="H64" s="374"/>
      <c r="I64" s="348">
        <v>8.1000000000000003E-2</v>
      </c>
      <c r="J64" s="348">
        <v>-1.8469</v>
      </c>
      <c r="K64" s="348">
        <v>-4.0465999999999998</v>
      </c>
      <c r="L64" s="348">
        <v>2.5510000000000002</v>
      </c>
      <c r="M64" s="348">
        <v>-0.84870000000000001</v>
      </c>
      <c r="N64" s="350">
        <v>-4.9862000000000002</v>
      </c>
      <c r="O64" s="348">
        <v>-2.2362000000000002</v>
      </c>
      <c r="P64" s="348">
        <v>7.1302000000000003</v>
      </c>
      <c r="Q64" s="348" t="s">
        <v>430</v>
      </c>
      <c r="R64" s="348" t="s">
        <v>430</v>
      </c>
      <c r="S64" s="348">
        <v>-1.2694000000000001</v>
      </c>
      <c r="T64" s="348">
        <v>7.8616999999999999</v>
      </c>
      <c r="U64" s="348">
        <v>-7.9713000000000003</v>
      </c>
      <c r="V64" s="348">
        <v>-3.6756000000000002</v>
      </c>
      <c r="W64" s="348">
        <v>-2.3906999999999998</v>
      </c>
      <c r="X64" s="348">
        <v>8.8950999999999993</v>
      </c>
      <c r="Y64" s="374"/>
      <c r="Z64" s="346">
        <v>13</v>
      </c>
      <c r="AA64" s="346">
        <v>30</v>
      </c>
      <c r="AB64" s="346">
        <v>28</v>
      </c>
      <c r="AC64" s="346">
        <v>25</v>
      </c>
      <c r="AD64" s="346">
        <v>28</v>
      </c>
      <c r="AE64" s="346">
        <v>23</v>
      </c>
      <c r="AF64" s="346">
        <v>20</v>
      </c>
      <c r="AG64" s="346">
        <v>20</v>
      </c>
      <c r="AH64" s="346" t="s">
        <v>430</v>
      </c>
      <c r="AI64" s="346" t="s">
        <v>430</v>
      </c>
      <c r="AJ64" s="346">
        <v>27</v>
      </c>
      <c r="AK64" s="346">
        <v>27</v>
      </c>
      <c r="AL64" s="346">
        <v>28</v>
      </c>
      <c r="AM64" s="346">
        <v>26</v>
      </c>
      <c r="AN64" s="346">
        <v>25</v>
      </c>
      <c r="AO64" s="373"/>
      <c r="AP64" s="348" t="s">
        <v>430</v>
      </c>
      <c r="AQ64" s="348" t="s">
        <v>430</v>
      </c>
      <c r="AR64" s="348" t="s">
        <v>430</v>
      </c>
      <c r="AS64" s="348">
        <v>1.37</v>
      </c>
      <c r="AT64" s="348">
        <v>-7.03</v>
      </c>
      <c r="AU64" s="351"/>
      <c r="AV64" s="346" t="s">
        <v>430</v>
      </c>
      <c r="AW64" s="346" t="s">
        <v>430</v>
      </c>
      <c r="AX64" s="346" t="s">
        <v>430</v>
      </c>
      <c r="AY64" s="346">
        <v>19</v>
      </c>
      <c r="AZ64" s="346">
        <v>26</v>
      </c>
      <c r="BA64" s="362"/>
      <c r="BB64" s="348">
        <v>12.2414340837565</v>
      </c>
      <c r="BC64" s="375">
        <v>0.90250541263906203</v>
      </c>
      <c r="BD64" s="375">
        <v>2.1637029315916299E-2</v>
      </c>
      <c r="BE64" s="375">
        <v>-0.22502625214446401</v>
      </c>
      <c r="BF64" s="373"/>
      <c r="BG64" s="843">
        <v>66.374499999999998</v>
      </c>
      <c r="BH64" s="843">
        <v>13.0305</v>
      </c>
      <c r="BI64" s="843">
        <v>19.517099999999999</v>
      </c>
      <c r="BJ64" s="843">
        <v>1.0779000000000001</v>
      </c>
      <c r="BK64" s="373"/>
      <c r="BL64" s="372" t="s">
        <v>869</v>
      </c>
      <c r="BM64" s="372" t="s">
        <v>870</v>
      </c>
      <c r="BN64" s="372" t="s">
        <v>871</v>
      </c>
      <c r="BO64" s="372" t="s">
        <v>872</v>
      </c>
      <c r="BP64" s="372" t="s">
        <v>873</v>
      </c>
      <c r="BQ64" s="373"/>
      <c r="BR64" s="354" t="s">
        <v>443</v>
      </c>
    </row>
    <row r="65" spans="1:70" s="355" customFormat="1" x14ac:dyDescent="0.25">
      <c r="A65" s="345" t="s">
        <v>874</v>
      </c>
      <c r="B65" s="373"/>
      <c r="C65" s="719">
        <v>44431</v>
      </c>
      <c r="D65" s="373"/>
      <c r="E65" s="346">
        <v>1561.19</v>
      </c>
      <c r="F65" s="373"/>
      <c r="G65" s="347">
        <v>15.8832</v>
      </c>
      <c r="H65" s="374"/>
      <c r="I65" s="348">
        <v>-3.8399999999999997E-2</v>
      </c>
      <c r="J65" s="348">
        <v>-1.0485</v>
      </c>
      <c r="K65" s="348">
        <v>-1.9585999999999999</v>
      </c>
      <c r="L65" s="348">
        <v>5.0011000000000001</v>
      </c>
      <c r="M65" s="348">
        <v>2.6743000000000001</v>
      </c>
      <c r="N65" s="350">
        <v>-2.4859</v>
      </c>
      <c r="O65" s="348">
        <v>-2.2158000000000002</v>
      </c>
      <c r="P65" s="348">
        <v>8.3530999999999995</v>
      </c>
      <c r="Q65" s="348">
        <v>9.5135000000000005</v>
      </c>
      <c r="R65" s="348" t="s">
        <v>430</v>
      </c>
      <c r="S65" s="348">
        <v>1.1649</v>
      </c>
      <c r="T65" s="348">
        <v>11.1942</v>
      </c>
      <c r="U65" s="348">
        <v>-4.3762999999999996</v>
      </c>
      <c r="V65" s="348">
        <v>-0.57399999999999995</v>
      </c>
      <c r="W65" s="348">
        <v>-1.6496</v>
      </c>
      <c r="X65" s="348">
        <v>9.5907</v>
      </c>
      <c r="Y65" s="374"/>
      <c r="Z65" s="346">
        <v>20</v>
      </c>
      <c r="AA65" s="346">
        <v>19</v>
      </c>
      <c r="AB65" s="346">
        <v>17</v>
      </c>
      <c r="AC65" s="346">
        <v>20</v>
      </c>
      <c r="AD65" s="346">
        <v>23</v>
      </c>
      <c r="AE65" s="346">
        <v>20</v>
      </c>
      <c r="AF65" s="346">
        <v>19</v>
      </c>
      <c r="AG65" s="346">
        <v>17</v>
      </c>
      <c r="AH65" s="346">
        <v>10</v>
      </c>
      <c r="AI65" s="346" t="s">
        <v>430</v>
      </c>
      <c r="AJ65" s="346">
        <v>19</v>
      </c>
      <c r="AK65" s="346">
        <v>22</v>
      </c>
      <c r="AL65" s="346">
        <v>24</v>
      </c>
      <c r="AM65" s="346">
        <v>20</v>
      </c>
      <c r="AN65" s="346">
        <v>14</v>
      </c>
      <c r="AO65" s="373"/>
      <c r="AP65" s="348" t="s">
        <v>430</v>
      </c>
      <c r="AQ65" s="348" t="s">
        <v>430</v>
      </c>
      <c r="AR65" s="348">
        <v>8.68</v>
      </c>
      <c r="AS65" s="348">
        <v>2.94</v>
      </c>
      <c r="AT65" s="348">
        <v>-1.1100000000000001</v>
      </c>
      <c r="AU65" s="351"/>
      <c r="AV65" s="346" t="s">
        <v>430</v>
      </c>
      <c r="AW65" s="346" t="s">
        <v>430</v>
      </c>
      <c r="AX65" s="346">
        <v>11</v>
      </c>
      <c r="AY65" s="346">
        <v>17</v>
      </c>
      <c r="AZ65" s="346">
        <v>20</v>
      </c>
      <c r="BA65" s="362"/>
      <c r="BB65" s="348">
        <v>12.2456480735224</v>
      </c>
      <c r="BC65" s="375">
        <v>0.91430357925246997</v>
      </c>
      <c r="BD65" s="375">
        <v>3.22366212989749E-2</v>
      </c>
      <c r="BE65" s="375">
        <v>-0.101540436244471</v>
      </c>
      <c r="BF65" s="373"/>
      <c r="BG65" s="843">
        <v>57.892899999999997</v>
      </c>
      <c r="BH65" s="843">
        <v>21.728000000000002</v>
      </c>
      <c r="BI65" s="843">
        <v>15.7004</v>
      </c>
      <c r="BJ65" s="843">
        <v>4.6787000000000001</v>
      </c>
      <c r="BK65" s="373"/>
      <c r="BL65" s="372" t="s">
        <v>875</v>
      </c>
      <c r="BM65" s="372" t="s">
        <v>876</v>
      </c>
      <c r="BN65" s="372" t="s">
        <v>877</v>
      </c>
      <c r="BO65" s="372" t="s">
        <v>878</v>
      </c>
      <c r="BP65" s="372" t="s">
        <v>879</v>
      </c>
      <c r="BQ65" s="373"/>
      <c r="BR65" s="354" t="s">
        <v>476</v>
      </c>
    </row>
    <row r="66" spans="1:70" s="355" customFormat="1" x14ac:dyDescent="0.25">
      <c r="A66" s="345" t="s">
        <v>880</v>
      </c>
      <c r="B66" s="373"/>
      <c r="C66" s="719">
        <v>44978</v>
      </c>
      <c r="D66" s="373"/>
      <c r="E66" s="346">
        <v>1590.43</v>
      </c>
      <c r="F66" s="373"/>
      <c r="G66" s="347">
        <v>20.022500000000001</v>
      </c>
      <c r="H66" s="374"/>
      <c r="I66" s="348">
        <v>4.9500000000000002E-2</v>
      </c>
      <c r="J66" s="348">
        <v>-0.30030000000000001</v>
      </c>
      <c r="K66" s="348">
        <v>0.2167</v>
      </c>
      <c r="L66" s="348">
        <v>10.117800000000001</v>
      </c>
      <c r="M66" s="348">
        <v>15.121499999999999</v>
      </c>
      <c r="N66" s="350">
        <v>12.2545</v>
      </c>
      <c r="O66" s="348">
        <v>4.4086999999999996</v>
      </c>
      <c r="P66" s="348">
        <v>16.430399999999999</v>
      </c>
      <c r="Q66" s="348" t="s">
        <v>430</v>
      </c>
      <c r="R66" s="348" t="s">
        <v>430</v>
      </c>
      <c r="S66" s="348">
        <v>4.1661000000000001</v>
      </c>
      <c r="T66" s="348">
        <v>25.078099999999999</v>
      </c>
      <c r="U66" s="348">
        <v>9.0615000000000006</v>
      </c>
      <c r="V66" s="348">
        <v>14.5007</v>
      </c>
      <c r="W66" s="348">
        <v>-0.73819999999999997</v>
      </c>
      <c r="X66" s="348">
        <v>21.577400000000001</v>
      </c>
      <c r="Y66" s="374"/>
      <c r="Z66" s="346">
        <v>14</v>
      </c>
      <c r="AA66" s="346">
        <v>10</v>
      </c>
      <c r="AB66" s="346">
        <v>4</v>
      </c>
      <c r="AC66" s="346">
        <v>5</v>
      </c>
      <c r="AD66" s="346">
        <v>2</v>
      </c>
      <c r="AE66" s="346">
        <v>2</v>
      </c>
      <c r="AF66" s="346">
        <v>2</v>
      </c>
      <c r="AG66" s="346">
        <v>2</v>
      </c>
      <c r="AH66" s="346" t="s">
        <v>430</v>
      </c>
      <c r="AI66" s="346" t="s">
        <v>430</v>
      </c>
      <c r="AJ66" s="346">
        <v>6</v>
      </c>
      <c r="AK66" s="346">
        <v>1</v>
      </c>
      <c r="AL66" s="346">
        <v>3</v>
      </c>
      <c r="AM66" s="346">
        <v>1</v>
      </c>
      <c r="AN66" s="346">
        <v>7</v>
      </c>
      <c r="AO66" s="373"/>
      <c r="AP66" s="348" t="s">
        <v>430</v>
      </c>
      <c r="AQ66" s="348" t="s">
        <v>430</v>
      </c>
      <c r="AR66" s="348" t="s">
        <v>430</v>
      </c>
      <c r="AS66" s="348">
        <v>12.54</v>
      </c>
      <c r="AT66" s="348">
        <v>20.47</v>
      </c>
      <c r="AU66" s="351"/>
      <c r="AV66" s="346" t="s">
        <v>430</v>
      </c>
      <c r="AW66" s="346" t="s">
        <v>430</v>
      </c>
      <c r="AX66" s="346" t="s">
        <v>430</v>
      </c>
      <c r="AY66" s="346">
        <v>1</v>
      </c>
      <c r="AZ66" s="346">
        <v>1</v>
      </c>
      <c r="BA66" s="362"/>
      <c r="BB66" s="348">
        <v>15.312785631234201</v>
      </c>
      <c r="BC66" s="375">
        <v>1.1040359737826599</v>
      </c>
      <c r="BD66" s="375">
        <v>6.7656613459578394E-2</v>
      </c>
      <c r="BE66" s="375">
        <v>0.43672265332340199</v>
      </c>
      <c r="BF66" s="373"/>
      <c r="BG66" s="843">
        <v>50.298400000000001</v>
      </c>
      <c r="BH66" s="843">
        <v>15.301299999999999</v>
      </c>
      <c r="BI66" s="843">
        <v>26.658300000000001</v>
      </c>
      <c r="BJ66" s="843">
        <v>7.742</v>
      </c>
      <c r="BK66" s="373"/>
      <c r="BL66" s="372" t="s">
        <v>881</v>
      </c>
      <c r="BM66" s="372" t="s">
        <v>882</v>
      </c>
      <c r="BN66" s="372" t="s">
        <v>883</v>
      </c>
      <c r="BO66" s="372" t="s">
        <v>884</v>
      </c>
      <c r="BP66" s="372" t="s">
        <v>885</v>
      </c>
      <c r="BQ66" s="373"/>
      <c r="BR66" s="354" t="s">
        <v>616</v>
      </c>
    </row>
    <row r="67" spans="1:70" s="355" customFormat="1" x14ac:dyDescent="0.25">
      <c r="A67" s="345" t="s">
        <v>886</v>
      </c>
      <c r="B67" s="373"/>
      <c r="C67" s="719">
        <v>44790</v>
      </c>
      <c r="D67" s="373"/>
      <c r="E67" s="346">
        <v>1242.21</v>
      </c>
      <c r="F67" s="373"/>
      <c r="G67" s="347">
        <v>15.8552</v>
      </c>
      <c r="H67" s="374"/>
      <c r="I67" s="348">
        <v>-0.23089999999999999</v>
      </c>
      <c r="J67" s="348">
        <v>-1.1274999999999999</v>
      </c>
      <c r="K67" s="348">
        <v>-3.2027000000000001</v>
      </c>
      <c r="L67" s="348">
        <v>4.6866000000000003</v>
      </c>
      <c r="M67" s="348">
        <v>5.6513</v>
      </c>
      <c r="N67" s="350">
        <v>3.2044999999999999</v>
      </c>
      <c r="O67" s="348">
        <v>-0.79210000000000003</v>
      </c>
      <c r="P67" s="348">
        <v>10.8201</v>
      </c>
      <c r="Q67" s="348" t="s">
        <v>430</v>
      </c>
      <c r="R67" s="348" t="s">
        <v>430</v>
      </c>
      <c r="S67" s="348">
        <v>1.2478</v>
      </c>
      <c r="T67" s="348">
        <v>14.8378</v>
      </c>
      <c r="U67" s="348">
        <v>0.1105</v>
      </c>
      <c r="V67" s="348">
        <v>5.3319999999999999</v>
      </c>
      <c r="W67" s="348">
        <v>-2.5512999999999999</v>
      </c>
      <c r="X67" s="348">
        <v>11.9955</v>
      </c>
      <c r="Y67" s="374"/>
      <c r="Z67" s="346">
        <v>25</v>
      </c>
      <c r="AA67" s="346">
        <v>21</v>
      </c>
      <c r="AB67" s="346">
        <v>24</v>
      </c>
      <c r="AC67" s="346">
        <v>21</v>
      </c>
      <c r="AD67" s="346">
        <v>18</v>
      </c>
      <c r="AE67" s="346">
        <v>13</v>
      </c>
      <c r="AF67" s="346">
        <v>17</v>
      </c>
      <c r="AG67" s="346">
        <v>11</v>
      </c>
      <c r="AH67" s="346" t="s">
        <v>430</v>
      </c>
      <c r="AI67" s="346" t="s">
        <v>430</v>
      </c>
      <c r="AJ67" s="346">
        <v>18</v>
      </c>
      <c r="AK67" s="346">
        <v>17</v>
      </c>
      <c r="AL67" s="346">
        <v>17</v>
      </c>
      <c r="AM67" s="346">
        <v>13</v>
      </c>
      <c r="AN67" s="346">
        <v>28</v>
      </c>
      <c r="AO67" s="373"/>
      <c r="AP67" s="348" t="s">
        <v>430</v>
      </c>
      <c r="AQ67" s="348" t="s">
        <v>430</v>
      </c>
      <c r="AR67" s="348" t="s">
        <v>430</v>
      </c>
      <c r="AS67" s="348">
        <v>5.44</v>
      </c>
      <c r="AT67" s="348">
        <v>4.22</v>
      </c>
      <c r="AU67" s="351"/>
      <c r="AV67" s="346" t="s">
        <v>430</v>
      </c>
      <c r="AW67" s="346" t="s">
        <v>430</v>
      </c>
      <c r="AX67" s="346" t="s">
        <v>430</v>
      </c>
      <c r="AY67" s="346">
        <v>14</v>
      </c>
      <c r="AZ67" s="346">
        <v>17</v>
      </c>
      <c r="BA67" s="362"/>
      <c r="BB67" s="348">
        <v>13.418777022351</v>
      </c>
      <c r="BC67" s="375">
        <v>0.98461948826040402</v>
      </c>
      <c r="BD67" s="375">
        <v>4.3910803790259002E-2</v>
      </c>
      <c r="BE67" s="375">
        <v>5.47619176381502E-2</v>
      </c>
      <c r="BF67" s="373"/>
      <c r="BG67" s="843">
        <v>56.863500000000002</v>
      </c>
      <c r="BH67" s="843">
        <v>30.347799999999999</v>
      </c>
      <c r="BI67" s="843">
        <v>9.6461199999999998</v>
      </c>
      <c r="BJ67" s="843">
        <v>3.1425800000000002</v>
      </c>
      <c r="BK67" s="373"/>
      <c r="BL67" s="372" t="s">
        <v>887</v>
      </c>
      <c r="BM67" s="372" t="s">
        <v>888</v>
      </c>
      <c r="BN67" s="372" t="s">
        <v>889</v>
      </c>
      <c r="BO67" s="372" t="s">
        <v>890</v>
      </c>
      <c r="BP67" s="372" t="s">
        <v>891</v>
      </c>
      <c r="BQ67" s="373"/>
      <c r="BR67" s="354" t="s">
        <v>436</v>
      </c>
    </row>
    <row r="68" spans="1:70" s="355" customFormat="1" x14ac:dyDescent="0.25">
      <c r="A68" s="345" t="s">
        <v>892</v>
      </c>
      <c r="B68" s="373"/>
      <c r="C68" s="719">
        <v>34074</v>
      </c>
      <c r="D68" s="373"/>
      <c r="E68" s="346">
        <v>1097.79</v>
      </c>
      <c r="F68" s="373"/>
      <c r="G68" s="347">
        <v>107.0724</v>
      </c>
      <c r="H68" s="374"/>
      <c r="I68" s="348">
        <v>8.14E-2</v>
      </c>
      <c r="J68" s="348">
        <v>-0.8165</v>
      </c>
      <c r="K68" s="348">
        <v>-1.7129000000000001</v>
      </c>
      <c r="L68" s="348">
        <v>12.6494</v>
      </c>
      <c r="M68" s="348">
        <v>13.9315</v>
      </c>
      <c r="N68" s="350">
        <v>7.0155000000000003</v>
      </c>
      <c r="O68" s="348">
        <v>0.78949999999999998</v>
      </c>
      <c r="P68" s="348">
        <v>10.905799999999999</v>
      </c>
      <c r="Q68" s="348">
        <v>9.7897999999999996</v>
      </c>
      <c r="R68" s="348">
        <v>10.033300000000001</v>
      </c>
      <c r="S68" s="348">
        <v>4.3090999999999999</v>
      </c>
      <c r="T68" s="348">
        <v>23.223700000000001</v>
      </c>
      <c r="U68" s="348">
        <v>4.5468999999999999</v>
      </c>
      <c r="V68" s="348">
        <v>8.4135000000000009</v>
      </c>
      <c r="W68" s="348">
        <v>-2.3873000000000002</v>
      </c>
      <c r="X68" s="348">
        <v>7.3502999999999998</v>
      </c>
      <c r="Y68" s="374"/>
      <c r="Z68" s="346">
        <v>12</v>
      </c>
      <c r="AA68" s="346">
        <v>14</v>
      </c>
      <c r="AB68" s="346">
        <v>13</v>
      </c>
      <c r="AC68" s="346">
        <v>1</v>
      </c>
      <c r="AD68" s="346">
        <v>7</v>
      </c>
      <c r="AE68" s="346">
        <v>7</v>
      </c>
      <c r="AF68" s="346">
        <v>12</v>
      </c>
      <c r="AG68" s="346">
        <v>10</v>
      </c>
      <c r="AH68" s="346">
        <v>8</v>
      </c>
      <c r="AI68" s="346">
        <v>8</v>
      </c>
      <c r="AJ68" s="346">
        <v>5</v>
      </c>
      <c r="AK68" s="346">
        <v>5</v>
      </c>
      <c r="AL68" s="346">
        <v>10</v>
      </c>
      <c r="AM68" s="346">
        <v>8</v>
      </c>
      <c r="AN68" s="346">
        <v>24</v>
      </c>
      <c r="AO68" s="373"/>
      <c r="AP68" s="348">
        <v>11.59</v>
      </c>
      <c r="AQ68" s="348">
        <v>12.42</v>
      </c>
      <c r="AR68" s="348">
        <v>11.42</v>
      </c>
      <c r="AS68" s="348">
        <v>8.81</v>
      </c>
      <c r="AT68" s="348">
        <v>15.02</v>
      </c>
      <c r="AU68" s="351"/>
      <c r="AV68" s="346">
        <v>8</v>
      </c>
      <c r="AW68" s="346">
        <v>8</v>
      </c>
      <c r="AX68" s="346">
        <v>5</v>
      </c>
      <c r="AY68" s="346">
        <v>6</v>
      </c>
      <c r="AZ68" s="346">
        <v>7</v>
      </c>
      <c r="BA68" s="362"/>
      <c r="BB68" s="348">
        <v>15.555130311778999</v>
      </c>
      <c r="BC68" s="375">
        <v>1.08008037277151</v>
      </c>
      <c r="BD68" s="375">
        <v>4.0167760865887497E-2</v>
      </c>
      <c r="BE68" s="375">
        <v>3.8529676776247003E-2</v>
      </c>
      <c r="BF68" s="373"/>
      <c r="BG68" s="843">
        <v>48.0914</v>
      </c>
      <c r="BH68" s="843">
        <v>29.4682</v>
      </c>
      <c r="BI68" s="843">
        <v>19.476700000000001</v>
      </c>
      <c r="BJ68" s="843">
        <v>2.9636999999999998</v>
      </c>
      <c r="BK68" s="373"/>
      <c r="BL68" s="372" t="s">
        <v>893</v>
      </c>
      <c r="BM68" s="372" t="s">
        <v>894</v>
      </c>
      <c r="BN68" s="372" t="s">
        <v>895</v>
      </c>
      <c r="BO68" s="372" t="s">
        <v>896</v>
      </c>
      <c r="BP68" s="372" t="s">
        <v>897</v>
      </c>
      <c r="BQ68" s="373"/>
      <c r="BR68" s="354" t="s">
        <v>476</v>
      </c>
    </row>
    <row r="69" spans="1:70" s="355" customFormat="1" x14ac:dyDescent="0.25">
      <c r="A69" s="345" t="s">
        <v>898</v>
      </c>
      <c r="B69" s="373"/>
      <c r="C69" s="719">
        <v>45408</v>
      </c>
      <c r="D69" s="373"/>
      <c r="E69" s="346">
        <v>1036.45</v>
      </c>
      <c r="F69" s="373"/>
      <c r="G69" s="347">
        <v>12.45</v>
      </c>
      <c r="H69" s="374"/>
      <c r="I69" s="348">
        <v>0</v>
      </c>
      <c r="J69" s="348">
        <v>0.4032</v>
      </c>
      <c r="K69" s="348">
        <v>0.64670000000000005</v>
      </c>
      <c r="L69" s="348">
        <v>11.0616</v>
      </c>
      <c r="M69" s="348">
        <v>14.115500000000001</v>
      </c>
      <c r="N69" s="350">
        <v>8.7335999999999991</v>
      </c>
      <c r="O69" s="348">
        <v>3.6884999999999999</v>
      </c>
      <c r="P69" s="348" t="s">
        <v>430</v>
      </c>
      <c r="Q69" s="348" t="s">
        <v>430</v>
      </c>
      <c r="R69" s="348" t="s">
        <v>430</v>
      </c>
      <c r="S69" s="348">
        <v>6.5925000000000002</v>
      </c>
      <c r="T69" s="348">
        <v>22.9023</v>
      </c>
      <c r="U69" s="348">
        <v>7.7922000000000002</v>
      </c>
      <c r="V69" s="348">
        <v>11.459300000000001</v>
      </c>
      <c r="W69" s="348">
        <v>-0.63849999999999996</v>
      </c>
      <c r="X69" s="348">
        <v>9.6644000000000005</v>
      </c>
      <c r="Y69" s="374"/>
      <c r="Z69" s="346">
        <v>17</v>
      </c>
      <c r="AA69" s="346">
        <v>1</v>
      </c>
      <c r="AB69" s="346">
        <v>2</v>
      </c>
      <c r="AC69" s="346">
        <v>3</v>
      </c>
      <c r="AD69" s="346">
        <v>6</v>
      </c>
      <c r="AE69" s="346">
        <v>5</v>
      </c>
      <c r="AF69" s="346">
        <v>3</v>
      </c>
      <c r="AG69" s="346" t="s">
        <v>430</v>
      </c>
      <c r="AH69" s="346" t="s">
        <v>430</v>
      </c>
      <c r="AI69" s="346" t="s">
        <v>430</v>
      </c>
      <c r="AJ69" s="346">
        <v>2</v>
      </c>
      <c r="AK69" s="346">
        <v>8</v>
      </c>
      <c r="AL69" s="346">
        <v>5</v>
      </c>
      <c r="AM69" s="346">
        <v>4</v>
      </c>
      <c r="AN69" s="346">
        <v>6</v>
      </c>
      <c r="AO69" s="373"/>
      <c r="AP69" s="348" t="s">
        <v>430</v>
      </c>
      <c r="AQ69" s="348" t="s">
        <v>430</v>
      </c>
      <c r="AR69" s="348" t="s">
        <v>430</v>
      </c>
      <c r="AS69" s="348" t="s">
        <v>430</v>
      </c>
      <c r="AT69" s="348">
        <v>18.579999999999998</v>
      </c>
      <c r="AU69" s="351"/>
      <c r="AV69" s="346" t="s">
        <v>430</v>
      </c>
      <c r="AW69" s="346" t="s">
        <v>430</v>
      </c>
      <c r="AX69" s="346" t="s">
        <v>430</v>
      </c>
      <c r="AY69" s="346" t="s">
        <v>430</v>
      </c>
      <c r="AZ69" s="346">
        <v>2</v>
      </c>
      <c r="BA69" s="362"/>
      <c r="BB69" s="348">
        <v>14.441696136783801</v>
      </c>
      <c r="BC69" s="375">
        <v>0.970764271439987</v>
      </c>
      <c r="BD69" s="375">
        <v>3.2522910458734101E-2</v>
      </c>
      <c r="BE69" s="375">
        <v>0.33403743551169301</v>
      </c>
      <c r="BF69" s="373"/>
      <c r="BG69" s="843">
        <v>44.445</v>
      </c>
      <c r="BH69" s="843">
        <v>26.764099999999999</v>
      </c>
      <c r="BI69" s="843">
        <v>23.937999999999999</v>
      </c>
      <c r="BJ69" s="843">
        <v>4.8529</v>
      </c>
      <c r="BK69" s="373"/>
      <c r="BL69" s="372" t="s">
        <v>899</v>
      </c>
      <c r="BM69" s="372" t="s">
        <v>900</v>
      </c>
      <c r="BN69" s="372" t="s">
        <v>901</v>
      </c>
      <c r="BO69" s="372" t="s">
        <v>902</v>
      </c>
      <c r="BP69" s="372" t="s">
        <v>903</v>
      </c>
      <c r="BQ69" s="373"/>
      <c r="BR69" s="354" t="s">
        <v>604</v>
      </c>
    </row>
    <row r="70" spans="1:70" s="355" customFormat="1" x14ac:dyDescent="0.25">
      <c r="A70" s="345" t="s">
        <v>904</v>
      </c>
      <c r="B70" s="373"/>
      <c r="C70" s="719">
        <v>45873</v>
      </c>
      <c r="D70" s="373"/>
      <c r="E70" s="346">
        <v>472.4</v>
      </c>
      <c r="F70" s="373"/>
      <c r="G70" s="347">
        <v>10.338800000000001</v>
      </c>
      <c r="H70" s="374"/>
      <c r="I70" s="348">
        <v>0.17730000000000001</v>
      </c>
      <c r="J70" s="348">
        <v>-0.13619999999999999</v>
      </c>
      <c r="K70" s="348">
        <v>1.0210999999999999</v>
      </c>
      <c r="L70" s="348">
        <v>7.8272000000000004</v>
      </c>
      <c r="M70" s="348">
        <v>3.3849</v>
      </c>
      <c r="N70" s="350">
        <v>4.6067</v>
      </c>
      <c r="O70" s="348" t="s">
        <v>430</v>
      </c>
      <c r="P70" s="348" t="s">
        <v>430</v>
      </c>
      <c r="Q70" s="348" t="s">
        <v>430</v>
      </c>
      <c r="R70" s="348" t="s">
        <v>430</v>
      </c>
      <c r="S70" s="348">
        <v>4.3247999999999998</v>
      </c>
      <c r="T70" s="348">
        <v>9.8015000000000008</v>
      </c>
      <c r="U70" s="348">
        <v>1.1900999999999999</v>
      </c>
      <c r="V70" s="348">
        <v>7.4351000000000003</v>
      </c>
      <c r="W70" s="348">
        <v>-1.3125</v>
      </c>
      <c r="X70" s="348">
        <v>3.0714000000000001</v>
      </c>
      <c r="Y70" s="374"/>
      <c r="Z70" s="346">
        <v>6</v>
      </c>
      <c r="AA70" s="346">
        <v>9</v>
      </c>
      <c r="AB70" s="346">
        <v>1</v>
      </c>
      <c r="AC70" s="346">
        <v>11</v>
      </c>
      <c r="AD70" s="346">
        <v>21</v>
      </c>
      <c r="AE70" s="346">
        <v>12</v>
      </c>
      <c r="AF70" s="346" t="s">
        <v>430</v>
      </c>
      <c r="AG70" s="346" t="s">
        <v>430</v>
      </c>
      <c r="AH70" s="346" t="s">
        <v>430</v>
      </c>
      <c r="AI70" s="346" t="s">
        <v>430</v>
      </c>
      <c r="AJ70" s="346">
        <v>4</v>
      </c>
      <c r="AK70" s="346">
        <v>24</v>
      </c>
      <c r="AL70" s="346">
        <v>15</v>
      </c>
      <c r="AM70" s="346">
        <v>11</v>
      </c>
      <c r="AN70" s="346">
        <v>10</v>
      </c>
      <c r="AO70" s="373"/>
      <c r="AP70" s="348" t="s">
        <v>430</v>
      </c>
      <c r="AQ70" s="348" t="s">
        <v>430</v>
      </c>
      <c r="AR70" s="348" t="s">
        <v>430</v>
      </c>
      <c r="AS70" s="348" t="s">
        <v>430</v>
      </c>
      <c r="AT70" s="348">
        <v>6.86</v>
      </c>
      <c r="AU70" s="351"/>
      <c r="AV70" s="346" t="s">
        <v>430</v>
      </c>
      <c r="AW70" s="346" t="s">
        <v>430</v>
      </c>
      <c r="AX70" s="346" t="s">
        <v>430</v>
      </c>
      <c r="AY70" s="346" t="s">
        <v>430</v>
      </c>
      <c r="AZ70" s="346">
        <v>14</v>
      </c>
      <c r="BA70" s="362"/>
      <c r="BB70" s="348">
        <v>8.2756102379086904</v>
      </c>
      <c r="BC70" s="375">
        <v>0.58748019841464105</v>
      </c>
      <c r="BD70" s="375">
        <v>-6.5279336480306995E-4</v>
      </c>
      <c r="BE70" s="375">
        <v>7.3299820250601194E-2</v>
      </c>
      <c r="BF70" s="373"/>
      <c r="BG70" s="843">
        <v>26.041899999999998</v>
      </c>
      <c r="BH70" s="843">
        <v>40.093699999999998</v>
      </c>
      <c r="BI70" s="843">
        <v>32.587499999999999</v>
      </c>
      <c r="BJ70" s="843">
        <v>1.2768999999999999</v>
      </c>
      <c r="BK70" s="373"/>
      <c r="BL70" s="372" t="s">
        <v>851</v>
      </c>
      <c r="BM70" s="372" t="s">
        <v>905</v>
      </c>
      <c r="BN70" s="372" t="s">
        <v>906</v>
      </c>
      <c r="BO70" s="372" t="s">
        <v>907</v>
      </c>
      <c r="BP70" s="372" t="s">
        <v>908</v>
      </c>
      <c r="BQ70" s="373"/>
      <c r="BR70" s="354" t="s">
        <v>463</v>
      </c>
    </row>
    <row r="71" spans="1:70" s="355" customFormat="1" x14ac:dyDescent="0.25">
      <c r="A71" s="345" t="s">
        <v>909</v>
      </c>
      <c r="B71" s="373"/>
      <c r="C71" s="719">
        <v>46083</v>
      </c>
      <c r="D71" s="373"/>
      <c r="E71" s="346">
        <v>427.42399999999998</v>
      </c>
      <c r="F71" s="373"/>
      <c r="G71" s="347">
        <v>11.2</v>
      </c>
      <c r="H71" s="374"/>
      <c r="I71" s="348">
        <v>-0.35589999999999999</v>
      </c>
      <c r="J71" s="348">
        <v>-1.1474</v>
      </c>
      <c r="K71" s="348">
        <v>-2.6932999999999998</v>
      </c>
      <c r="L71" s="348">
        <v>6.1611000000000002</v>
      </c>
      <c r="M71" s="348">
        <v>11.8881</v>
      </c>
      <c r="N71" s="350" t="s">
        <v>430</v>
      </c>
      <c r="O71" s="348" t="s">
        <v>430</v>
      </c>
      <c r="P71" s="348" t="s">
        <v>430</v>
      </c>
      <c r="Q71" s="348" t="s">
        <v>430</v>
      </c>
      <c r="R71" s="348" t="s">
        <v>430</v>
      </c>
      <c r="S71" s="348">
        <v>1.3574999999999999</v>
      </c>
      <c r="T71" s="348">
        <v>13.7056</v>
      </c>
      <c r="U71" s="348" t="s">
        <v>430</v>
      </c>
      <c r="V71" s="348" t="s">
        <v>430</v>
      </c>
      <c r="W71" s="348">
        <v>-1.8405</v>
      </c>
      <c r="X71" s="348">
        <v>12</v>
      </c>
      <c r="Y71" s="374"/>
      <c r="Z71" s="346">
        <v>28</v>
      </c>
      <c r="AA71" s="346">
        <v>22</v>
      </c>
      <c r="AB71" s="346">
        <v>21</v>
      </c>
      <c r="AC71" s="346">
        <v>17</v>
      </c>
      <c r="AD71" s="346">
        <v>11</v>
      </c>
      <c r="AE71" s="346" t="s">
        <v>430</v>
      </c>
      <c r="AF71" s="346" t="s">
        <v>430</v>
      </c>
      <c r="AG71" s="346" t="s">
        <v>430</v>
      </c>
      <c r="AH71" s="346" t="s">
        <v>430</v>
      </c>
      <c r="AI71" s="346" t="s">
        <v>430</v>
      </c>
      <c r="AJ71" s="346">
        <v>16</v>
      </c>
      <c r="AK71" s="346">
        <v>19</v>
      </c>
      <c r="AL71" s="346" t="s">
        <v>430</v>
      </c>
      <c r="AM71" s="346" t="s">
        <v>430</v>
      </c>
      <c r="AN71" s="346">
        <v>18</v>
      </c>
      <c r="AO71" s="373"/>
      <c r="AP71" s="348" t="s">
        <v>430</v>
      </c>
      <c r="AQ71" s="348" t="s">
        <v>430</v>
      </c>
      <c r="AR71" s="348" t="s">
        <v>430</v>
      </c>
      <c r="AS71" s="348" t="s">
        <v>430</v>
      </c>
      <c r="AT71" s="348" t="s">
        <v>430</v>
      </c>
      <c r="AU71" s="351"/>
      <c r="AV71" s="346" t="s">
        <v>430</v>
      </c>
      <c r="AW71" s="346" t="s">
        <v>430</v>
      </c>
      <c r="AX71" s="346" t="s">
        <v>430</v>
      </c>
      <c r="AY71" s="346" t="s">
        <v>430</v>
      </c>
      <c r="AZ71" s="346" t="s">
        <v>430</v>
      </c>
      <c r="BA71" s="362"/>
      <c r="BB71" s="348">
        <v>12.062355176955201</v>
      </c>
      <c r="BC71" s="375">
        <v>0.91517521910286104</v>
      </c>
      <c r="BD71" s="375">
        <v>0.125059643108376</v>
      </c>
      <c r="BE71" s="375">
        <v>1.36422372848708</v>
      </c>
      <c r="BF71" s="373"/>
      <c r="BG71" s="843">
        <v>25.7743</v>
      </c>
      <c r="BH71" s="843">
        <v>18.470300000000002</v>
      </c>
      <c r="BI71" s="843">
        <v>48.473799999999997</v>
      </c>
      <c r="BJ71" s="843">
        <v>7.2816000000000001</v>
      </c>
      <c r="BK71" s="373"/>
      <c r="BL71" s="372" t="s">
        <v>910</v>
      </c>
      <c r="BM71" s="372" t="s">
        <v>911</v>
      </c>
      <c r="BN71" s="372" t="s">
        <v>912</v>
      </c>
      <c r="BO71" s="372" t="s">
        <v>913</v>
      </c>
      <c r="BP71" s="372" t="s">
        <v>914</v>
      </c>
      <c r="BQ71" s="373"/>
      <c r="BR71" s="354" t="s">
        <v>443</v>
      </c>
    </row>
    <row r="72" spans="1:70" s="355" customFormat="1" x14ac:dyDescent="0.25">
      <c r="A72" s="345" t="s">
        <v>915</v>
      </c>
      <c r="B72" s="373"/>
      <c r="C72" s="719">
        <v>35067</v>
      </c>
      <c r="D72" s="373"/>
      <c r="E72" s="346">
        <v>383.50799999999998</v>
      </c>
      <c r="F72" s="373"/>
      <c r="G72" s="347">
        <v>239.56</v>
      </c>
      <c r="H72" s="374"/>
      <c r="I72" s="348">
        <v>0.28470000000000001</v>
      </c>
      <c r="J72" s="348">
        <v>-8.3400000000000002E-2</v>
      </c>
      <c r="K72" s="348">
        <v>0.1087</v>
      </c>
      <c r="L72" s="348">
        <v>11.1854</v>
      </c>
      <c r="M72" s="348">
        <v>12.6122</v>
      </c>
      <c r="N72" s="350">
        <v>6.5278999999999998</v>
      </c>
      <c r="O72" s="348">
        <v>0.44330000000000003</v>
      </c>
      <c r="P72" s="348">
        <v>10.688499999999999</v>
      </c>
      <c r="Q72" s="348">
        <v>10.038500000000001</v>
      </c>
      <c r="R72" s="348">
        <v>9.4551999999999996</v>
      </c>
      <c r="S72" s="348">
        <v>7.7012999999999998</v>
      </c>
      <c r="T72" s="348">
        <v>23.3383</v>
      </c>
      <c r="U72" s="348">
        <v>6.4096000000000002</v>
      </c>
      <c r="V72" s="348">
        <v>8.6834000000000007</v>
      </c>
      <c r="W72" s="348">
        <v>-0.84440000000000004</v>
      </c>
      <c r="X72" s="348">
        <v>12.288399999999999</v>
      </c>
      <c r="Y72" s="374"/>
      <c r="Z72" s="346">
        <v>2</v>
      </c>
      <c r="AA72" s="346">
        <v>8</v>
      </c>
      <c r="AB72" s="346">
        <v>5</v>
      </c>
      <c r="AC72" s="346">
        <v>2</v>
      </c>
      <c r="AD72" s="346">
        <v>9</v>
      </c>
      <c r="AE72" s="346">
        <v>9</v>
      </c>
      <c r="AF72" s="346">
        <v>14</v>
      </c>
      <c r="AG72" s="346">
        <v>12</v>
      </c>
      <c r="AH72" s="346">
        <v>7</v>
      </c>
      <c r="AI72" s="346">
        <v>9</v>
      </c>
      <c r="AJ72" s="346">
        <v>1</v>
      </c>
      <c r="AK72" s="346">
        <v>4</v>
      </c>
      <c r="AL72" s="346">
        <v>7</v>
      </c>
      <c r="AM72" s="346">
        <v>7</v>
      </c>
      <c r="AN72" s="346">
        <v>9</v>
      </c>
      <c r="AO72" s="373"/>
      <c r="AP72" s="348">
        <v>10.93</v>
      </c>
      <c r="AQ72" s="348">
        <v>12.38</v>
      </c>
      <c r="AR72" s="348">
        <v>10.62</v>
      </c>
      <c r="AS72" s="348">
        <v>7.04</v>
      </c>
      <c r="AT72" s="348">
        <v>15.72</v>
      </c>
      <c r="AU72" s="351"/>
      <c r="AV72" s="346">
        <v>9</v>
      </c>
      <c r="AW72" s="346">
        <v>9</v>
      </c>
      <c r="AX72" s="346">
        <v>7</v>
      </c>
      <c r="AY72" s="346">
        <v>9</v>
      </c>
      <c r="AZ72" s="346">
        <v>5</v>
      </c>
      <c r="BA72" s="362"/>
      <c r="BB72" s="348">
        <v>13.3592180410535</v>
      </c>
      <c r="BC72" s="375">
        <v>0.96772851320864595</v>
      </c>
      <c r="BD72" s="375">
        <v>4.72196346456338E-2</v>
      </c>
      <c r="BE72" s="375">
        <v>0.13307625292203301</v>
      </c>
      <c r="BF72" s="373"/>
      <c r="BG72" s="843">
        <v>56.6798</v>
      </c>
      <c r="BH72" s="843">
        <v>8.7381799999999998</v>
      </c>
      <c r="BI72" s="843">
        <v>30.794</v>
      </c>
      <c r="BJ72" s="843">
        <v>3.7880199999999999</v>
      </c>
      <c r="BK72" s="373"/>
      <c r="BL72" s="372" t="s">
        <v>916</v>
      </c>
      <c r="BM72" s="372" t="s">
        <v>917</v>
      </c>
      <c r="BN72" s="372" t="s">
        <v>918</v>
      </c>
      <c r="BO72" s="372" t="s">
        <v>919</v>
      </c>
      <c r="BP72" s="372" t="s">
        <v>920</v>
      </c>
      <c r="BQ72" s="373"/>
      <c r="BR72" s="354" t="s">
        <v>921</v>
      </c>
    </row>
    <row r="73" spans="1:70" s="355" customFormat="1" x14ac:dyDescent="0.25">
      <c r="A73" s="345" t="s">
        <v>922</v>
      </c>
      <c r="B73" s="373"/>
      <c r="C73" s="719">
        <v>43290</v>
      </c>
      <c r="D73" s="373"/>
      <c r="E73" s="346">
        <v>293.553</v>
      </c>
      <c r="F73" s="373"/>
      <c r="G73" s="347">
        <v>24.807099999999998</v>
      </c>
      <c r="H73" s="374"/>
      <c r="I73" s="348">
        <v>-0.1115</v>
      </c>
      <c r="J73" s="348">
        <v>-1.0680000000000001</v>
      </c>
      <c r="K73" s="348">
        <v>-2.1160999999999999</v>
      </c>
      <c r="L73" s="348">
        <v>6.6280000000000001</v>
      </c>
      <c r="M73" s="348">
        <v>9.4520999999999997</v>
      </c>
      <c r="N73" s="350">
        <v>9.6684000000000001</v>
      </c>
      <c r="O73" s="348">
        <v>2.0232999999999999</v>
      </c>
      <c r="P73" s="348">
        <v>9.1351999999999993</v>
      </c>
      <c r="Q73" s="348">
        <v>9.5677000000000003</v>
      </c>
      <c r="R73" s="348" t="s">
        <v>430</v>
      </c>
      <c r="S73" s="348">
        <v>1.2597</v>
      </c>
      <c r="T73" s="348">
        <v>19.424499999999998</v>
      </c>
      <c r="U73" s="348">
        <v>5.2253999999999996</v>
      </c>
      <c r="V73" s="348">
        <v>10.4954</v>
      </c>
      <c r="W73" s="348">
        <v>-1.7948999999999999</v>
      </c>
      <c r="X73" s="348">
        <v>11.7501</v>
      </c>
      <c r="Y73" s="374"/>
      <c r="Z73" s="346">
        <v>22</v>
      </c>
      <c r="AA73" s="346">
        <v>20</v>
      </c>
      <c r="AB73" s="346">
        <v>19</v>
      </c>
      <c r="AC73" s="346">
        <v>15</v>
      </c>
      <c r="AD73" s="346">
        <v>15</v>
      </c>
      <c r="AE73" s="346">
        <v>4</v>
      </c>
      <c r="AF73" s="346">
        <v>9</v>
      </c>
      <c r="AG73" s="346">
        <v>15</v>
      </c>
      <c r="AH73" s="346">
        <v>9</v>
      </c>
      <c r="AI73" s="346" t="s">
        <v>430</v>
      </c>
      <c r="AJ73" s="346">
        <v>17</v>
      </c>
      <c r="AK73" s="346">
        <v>13</v>
      </c>
      <c r="AL73" s="346">
        <v>9</v>
      </c>
      <c r="AM73" s="346">
        <v>5</v>
      </c>
      <c r="AN73" s="346">
        <v>17</v>
      </c>
      <c r="AO73" s="373"/>
      <c r="AP73" s="348" t="s">
        <v>430</v>
      </c>
      <c r="AQ73" s="348">
        <v>12.51</v>
      </c>
      <c r="AR73" s="348">
        <v>10.31</v>
      </c>
      <c r="AS73" s="348">
        <v>8.0500000000000007</v>
      </c>
      <c r="AT73" s="348">
        <v>10.97</v>
      </c>
      <c r="AU73" s="351"/>
      <c r="AV73" s="346" t="s">
        <v>430</v>
      </c>
      <c r="AW73" s="346">
        <v>7</v>
      </c>
      <c r="AX73" s="346">
        <v>8</v>
      </c>
      <c r="AY73" s="346">
        <v>8</v>
      </c>
      <c r="AZ73" s="346">
        <v>10</v>
      </c>
      <c r="BA73" s="362"/>
      <c r="BB73" s="348">
        <v>12.041427537278</v>
      </c>
      <c r="BC73" s="375">
        <v>0.88099217164982502</v>
      </c>
      <c r="BD73" s="375">
        <v>3.6534336242818398E-2</v>
      </c>
      <c r="BE73" s="375">
        <v>-3.8291222982250302E-2</v>
      </c>
      <c r="BF73" s="373"/>
      <c r="BG73" s="843">
        <v>38.726399999999998</v>
      </c>
      <c r="BH73" s="843">
        <v>14.889900000000001</v>
      </c>
      <c r="BI73" s="843">
        <v>40.180700000000002</v>
      </c>
      <c r="BJ73" s="843">
        <v>6.2030000000000003</v>
      </c>
      <c r="BK73" s="373"/>
      <c r="BL73" s="372" t="s">
        <v>923</v>
      </c>
      <c r="BM73" s="372" t="s">
        <v>924</v>
      </c>
      <c r="BN73" s="372" t="s">
        <v>925</v>
      </c>
      <c r="BO73" s="372" t="s">
        <v>926</v>
      </c>
      <c r="BP73" s="372" t="s">
        <v>927</v>
      </c>
      <c r="BQ73" s="373"/>
      <c r="BR73" s="354" t="s">
        <v>555</v>
      </c>
    </row>
    <row r="74" spans="1:70" s="355" customFormat="1" x14ac:dyDescent="0.25">
      <c r="A74" s="345" t="s">
        <v>928</v>
      </c>
      <c r="B74" s="373"/>
      <c r="C74" s="719">
        <v>44596</v>
      </c>
      <c r="D74" s="373"/>
      <c r="E74" s="346">
        <v>252.01</v>
      </c>
      <c r="F74" s="373"/>
      <c r="G74" s="347">
        <v>9.6199999999999992</v>
      </c>
      <c r="H74" s="374"/>
      <c r="I74" s="348">
        <v>-0.31090000000000001</v>
      </c>
      <c r="J74" s="348">
        <v>-2.0367000000000002</v>
      </c>
      <c r="K74" s="348">
        <v>-3.1219000000000001</v>
      </c>
      <c r="L74" s="348">
        <v>0</v>
      </c>
      <c r="M74" s="348">
        <v>1.1567000000000001</v>
      </c>
      <c r="N74" s="350">
        <v>-6.1463000000000001</v>
      </c>
      <c r="O74" s="348">
        <v>-12.482900000000001</v>
      </c>
      <c r="P74" s="348">
        <v>-4.1843000000000004</v>
      </c>
      <c r="Q74" s="348" t="s">
        <v>430</v>
      </c>
      <c r="R74" s="348" t="s">
        <v>430</v>
      </c>
      <c r="S74" s="348">
        <v>-2.9262999999999999</v>
      </c>
      <c r="T74" s="348">
        <v>9.1941000000000006</v>
      </c>
      <c r="U74" s="348">
        <v>-3.1219000000000001</v>
      </c>
      <c r="V74" s="348">
        <v>-3.5105</v>
      </c>
      <c r="W74" s="348">
        <v>-2.9262999999999999</v>
      </c>
      <c r="X74" s="348">
        <v>-0.8387</v>
      </c>
      <c r="Y74" s="374"/>
      <c r="Z74" s="346">
        <v>27</v>
      </c>
      <c r="AA74" s="346">
        <v>31</v>
      </c>
      <c r="AB74" s="346">
        <v>23</v>
      </c>
      <c r="AC74" s="346">
        <v>29</v>
      </c>
      <c r="AD74" s="346">
        <v>26</v>
      </c>
      <c r="AE74" s="346">
        <v>25</v>
      </c>
      <c r="AF74" s="346">
        <v>24</v>
      </c>
      <c r="AG74" s="346">
        <v>22</v>
      </c>
      <c r="AH74" s="346" t="s">
        <v>430</v>
      </c>
      <c r="AI74" s="346" t="s">
        <v>430</v>
      </c>
      <c r="AJ74" s="346">
        <v>29</v>
      </c>
      <c r="AK74" s="346">
        <v>26</v>
      </c>
      <c r="AL74" s="346">
        <v>22</v>
      </c>
      <c r="AM74" s="346">
        <v>23</v>
      </c>
      <c r="AN74" s="346">
        <v>30</v>
      </c>
      <c r="AO74" s="373"/>
      <c r="AP74" s="348" t="s">
        <v>430</v>
      </c>
      <c r="AQ74" s="348" t="s">
        <v>430</v>
      </c>
      <c r="AR74" s="348" t="s">
        <v>430</v>
      </c>
      <c r="AS74" s="348">
        <v>-6.81</v>
      </c>
      <c r="AT74" s="348">
        <v>-3.37</v>
      </c>
      <c r="AU74" s="351"/>
      <c r="AV74" s="346" t="s">
        <v>430</v>
      </c>
      <c r="AW74" s="346" t="s">
        <v>430</v>
      </c>
      <c r="AX74" s="346" t="s">
        <v>430</v>
      </c>
      <c r="AY74" s="346">
        <v>22</v>
      </c>
      <c r="AZ74" s="346">
        <v>22</v>
      </c>
      <c r="BA74" s="362"/>
      <c r="BB74" s="348">
        <v>18.015198146120301</v>
      </c>
      <c r="BC74" s="375">
        <v>1.17038328337732</v>
      </c>
      <c r="BD74" s="375">
        <v>-3.05236250527741E-2</v>
      </c>
      <c r="BE74" s="375">
        <v>-1.1851921102419201</v>
      </c>
      <c r="BF74" s="373"/>
      <c r="BG74" s="843">
        <v>25.694500000000001</v>
      </c>
      <c r="BH74" s="843">
        <v>37.812199999999997</v>
      </c>
      <c r="BI74" s="843">
        <v>36.070999999999998</v>
      </c>
      <c r="BJ74" s="843">
        <v>0.42230000000000001</v>
      </c>
      <c r="BK74" s="373"/>
      <c r="BL74" s="372" t="s">
        <v>929</v>
      </c>
      <c r="BM74" s="372" t="s">
        <v>452</v>
      </c>
      <c r="BN74" s="372" t="s">
        <v>930</v>
      </c>
      <c r="BO74" s="372" t="s">
        <v>931</v>
      </c>
      <c r="BP74" s="372" t="s">
        <v>932</v>
      </c>
      <c r="BQ74" s="373"/>
      <c r="BR74" s="354" t="s">
        <v>436</v>
      </c>
    </row>
    <row r="75" spans="1:70" s="355" customFormat="1" x14ac:dyDescent="0.25">
      <c r="A75" s="345" t="s">
        <v>933</v>
      </c>
      <c r="B75" s="373"/>
      <c r="C75" s="719">
        <v>45944</v>
      </c>
      <c r="D75" s="373"/>
      <c r="E75" s="346">
        <v>248.68100000000001</v>
      </c>
      <c r="F75" s="373"/>
      <c r="G75" s="347">
        <v>9.9175000000000004</v>
      </c>
      <c r="H75" s="374"/>
      <c r="I75" s="348">
        <v>-0.57250000000000001</v>
      </c>
      <c r="J75" s="348">
        <v>-0.93889999999999996</v>
      </c>
      <c r="K75" s="348">
        <v>-1.8021</v>
      </c>
      <c r="L75" s="348">
        <v>2.8904000000000001</v>
      </c>
      <c r="M75" s="348">
        <v>4.6702000000000004</v>
      </c>
      <c r="N75" s="350" t="s">
        <v>430</v>
      </c>
      <c r="O75" s="348" t="s">
        <v>430</v>
      </c>
      <c r="P75" s="348" t="s">
        <v>430</v>
      </c>
      <c r="Q75" s="348" t="s">
        <v>430</v>
      </c>
      <c r="R75" s="348" t="s">
        <v>430</v>
      </c>
      <c r="S75" s="348">
        <v>-0.19520000000000001</v>
      </c>
      <c r="T75" s="348">
        <v>14.4626</v>
      </c>
      <c r="U75" s="348">
        <v>-2.7582</v>
      </c>
      <c r="V75" s="348" t="s">
        <v>430</v>
      </c>
      <c r="W75" s="348">
        <v>-2.4895</v>
      </c>
      <c r="X75" s="348">
        <v>-0.82499999999999996</v>
      </c>
      <c r="Y75" s="374"/>
      <c r="Z75" s="346">
        <v>30</v>
      </c>
      <c r="AA75" s="346">
        <v>17</v>
      </c>
      <c r="AB75" s="346">
        <v>16</v>
      </c>
      <c r="AC75" s="346">
        <v>23</v>
      </c>
      <c r="AD75" s="346">
        <v>19</v>
      </c>
      <c r="AE75" s="346" t="s">
        <v>430</v>
      </c>
      <c r="AF75" s="346" t="s">
        <v>430</v>
      </c>
      <c r="AG75" s="346" t="s">
        <v>430</v>
      </c>
      <c r="AH75" s="346" t="s">
        <v>430</v>
      </c>
      <c r="AI75" s="346" t="s">
        <v>430</v>
      </c>
      <c r="AJ75" s="346">
        <v>23</v>
      </c>
      <c r="AK75" s="346">
        <v>18</v>
      </c>
      <c r="AL75" s="346">
        <v>20</v>
      </c>
      <c r="AM75" s="346" t="s">
        <v>430</v>
      </c>
      <c r="AN75" s="346">
        <v>26</v>
      </c>
      <c r="AO75" s="373"/>
      <c r="AP75" s="348" t="s">
        <v>430</v>
      </c>
      <c r="AQ75" s="348" t="s">
        <v>430</v>
      </c>
      <c r="AR75" s="348" t="s">
        <v>430</v>
      </c>
      <c r="AS75" s="348" t="s">
        <v>430</v>
      </c>
      <c r="AT75" s="348" t="s">
        <v>430</v>
      </c>
      <c r="AU75" s="351"/>
      <c r="AV75" s="346" t="s">
        <v>430</v>
      </c>
      <c r="AW75" s="346" t="s">
        <v>430</v>
      </c>
      <c r="AX75" s="346" t="s">
        <v>430</v>
      </c>
      <c r="AY75" s="346" t="s">
        <v>430</v>
      </c>
      <c r="AZ75" s="346" t="s">
        <v>430</v>
      </c>
      <c r="BA75" s="362"/>
      <c r="BB75" s="348">
        <v>12.1053020188458</v>
      </c>
      <c r="BC75" s="375">
        <v>0.96697528150202205</v>
      </c>
      <c r="BD75" s="375">
        <v>-3.6217765353090597E-2</v>
      </c>
      <c r="BE75" s="375">
        <v>0.11850651568498299</v>
      </c>
      <c r="BF75" s="373"/>
      <c r="BG75" s="843">
        <v>49.415999999999997</v>
      </c>
      <c r="BH75" s="843">
        <v>24.9</v>
      </c>
      <c r="BI75" s="843">
        <v>24.4314</v>
      </c>
      <c r="BJ75" s="843">
        <v>1.2525999999999999</v>
      </c>
      <c r="BK75" s="373"/>
      <c r="BL75" s="372" t="s">
        <v>934</v>
      </c>
      <c r="BM75" s="372" t="s">
        <v>935</v>
      </c>
      <c r="BN75" s="372" t="s">
        <v>936</v>
      </c>
      <c r="BO75" s="372" t="s">
        <v>937</v>
      </c>
      <c r="BP75" s="372" t="s">
        <v>938</v>
      </c>
      <c r="BQ75" s="373"/>
      <c r="BR75" s="354" t="s">
        <v>463</v>
      </c>
    </row>
    <row r="76" spans="1:70" s="355" customFormat="1" x14ac:dyDescent="0.25">
      <c r="A76" s="345" t="s">
        <v>939</v>
      </c>
      <c r="B76" s="373"/>
      <c r="C76" s="719">
        <v>45814</v>
      </c>
      <c r="D76" s="373"/>
      <c r="E76" s="346">
        <v>240.31800000000001</v>
      </c>
      <c r="F76" s="373"/>
      <c r="G76" s="347">
        <v>10.685499999999999</v>
      </c>
      <c r="H76" s="374"/>
      <c r="I76" s="348">
        <v>-0.21290000000000001</v>
      </c>
      <c r="J76" s="348">
        <v>-2.3400000000000001E-2</v>
      </c>
      <c r="K76" s="348">
        <v>0.38990000000000002</v>
      </c>
      <c r="L76" s="348">
        <v>7.3520000000000003</v>
      </c>
      <c r="M76" s="348">
        <v>9.5724</v>
      </c>
      <c r="N76" s="350">
        <v>6.3710000000000004</v>
      </c>
      <c r="O76" s="348" t="s">
        <v>430</v>
      </c>
      <c r="P76" s="348" t="s">
        <v>430</v>
      </c>
      <c r="Q76" s="348" t="s">
        <v>430</v>
      </c>
      <c r="R76" s="348" t="s">
        <v>430</v>
      </c>
      <c r="S76" s="348">
        <v>3.4184000000000001</v>
      </c>
      <c r="T76" s="348">
        <v>18.464500000000001</v>
      </c>
      <c r="U76" s="348">
        <v>3.4504000000000001</v>
      </c>
      <c r="V76" s="348">
        <v>7.9583000000000004</v>
      </c>
      <c r="W76" s="348">
        <v>4.0300000000000002E-2</v>
      </c>
      <c r="X76" s="348">
        <v>5.3898000000000001</v>
      </c>
      <c r="Y76" s="374"/>
      <c r="Z76" s="346">
        <v>24</v>
      </c>
      <c r="AA76" s="346">
        <v>6</v>
      </c>
      <c r="AB76" s="346">
        <v>3</v>
      </c>
      <c r="AC76" s="346">
        <v>14</v>
      </c>
      <c r="AD76" s="346">
        <v>14</v>
      </c>
      <c r="AE76" s="346">
        <v>10</v>
      </c>
      <c r="AF76" s="346" t="s">
        <v>430</v>
      </c>
      <c r="AG76" s="346" t="s">
        <v>430</v>
      </c>
      <c r="AH76" s="346" t="s">
        <v>430</v>
      </c>
      <c r="AI76" s="346" t="s">
        <v>430</v>
      </c>
      <c r="AJ76" s="346">
        <v>9</v>
      </c>
      <c r="AK76" s="346">
        <v>14</v>
      </c>
      <c r="AL76" s="346">
        <v>12</v>
      </c>
      <c r="AM76" s="346">
        <v>10</v>
      </c>
      <c r="AN76" s="346">
        <v>1</v>
      </c>
      <c r="AO76" s="373"/>
      <c r="AP76" s="348" t="s">
        <v>430</v>
      </c>
      <c r="AQ76" s="348" t="s">
        <v>430</v>
      </c>
      <c r="AR76" s="348" t="s">
        <v>430</v>
      </c>
      <c r="AS76" s="348" t="s">
        <v>430</v>
      </c>
      <c r="AT76" s="348">
        <v>10.95</v>
      </c>
      <c r="AU76" s="351"/>
      <c r="AV76" s="346" t="s">
        <v>430</v>
      </c>
      <c r="AW76" s="346" t="s">
        <v>430</v>
      </c>
      <c r="AX76" s="346" t="s">
        <v>430</v>
      </c>
      <c r="AY76" s="346" t="s">
        <v>430</v>
      </c>
      <c r="AZ76" s="346">
        <v>11</v>
      </c>
      <c r="BA76" s="362"/>
      <c r="BB76" s="348">
        <v>8.3561127047375301</v>
      </c>
      <c r="BC76" s="375">
        <v>0.70549909489268203</v>
      </c>
      <c r="BD76" s="375">
        <v>-4.3426438842720204E-3</v>
      </c>
      <c r="BE76" s="375">
        <v>0.250251450259867</v>
      </c>
      <c r="BF76" s="373"/>
      <c r="BG76" s="843">
        <v>47.668700000000001</v>
      </c>
      <c r="BH76" s="843">
        <v>9.3417700000000004</v>
      </c>
      <c r="BI76" s="843">
        <v>37.606900000000003</v>
      </c>
      <c r="BJ76" s="843">
        <v>5.3826299999999998</v>
      </c>
      <c r="BK76" s="373"/>
      <c r="BL76" s="372" t="s">
        <v>940</v>
      </c>
      <c r="BM76" s="372" t="s">
        <v>941</v>
      </c>
      <c r="BN76" s="372" t="s">
        <v>942</v>
      </c>
      <c r="BO76" s="372" t="s">
        <v>943</v>
      </c>
      <c r="BP76" s="372" t="s">
        <v>944</v>
      </c>
      <c r="BQ76" s="373"/>
      <c r="BR76" s="354" t="s">
        <v>436</v>
      </c>
    </row>
    <row r="77" spans="1:70" s="355" customFormat="1" x14ac:dyDescent="0.25">
      <c r="A77" s="345" t="s">
        <v>945</v>
      </c>
      <c r="B77" s="373"/>
      <c r="C77" s="719">
        <v>43371</v>
      </c>
      <c r="D77" s="373"/>
      <c r="E77" s="346">
        <v>126.76600000000001</v>
      </c>
      <c r="F77" s="373"/>
      <c r="G77" s="347">
        <v>19.402799999999999</v>
      </c>
      <c r="H77" s="374"/>
      <c r="I77" s="348">
        <v>0.1802</v>
      </c>
      <c r="J77" s="348">
        <v>-1.4805999999999999</v>
      </c>
      <c r="K77" s="348">
        <v>-3.9337</v>
      </c>
      <c r="L77" s="348">
        <v>2.2799</v>
      </c>
      <c r="M77" s="348">
        <v>1.2699</v>
      </c>
      <c r="N77" s="350">
        <v>-2.5259</v>
      </c>
      <c r="O77" s="348">
        <v>-7.8513000000000002</v>
      </c>
      <c r="P77" s="348">
        <v>5.2709000000000001</v>
      </c>
      <c r="Q77" s="348">
        <v>5.9492000000000003</v>
      </c>
      <c r="R77" s="348" t="s">
        <v>430</v>
      </c>
      <c r="S77" s="348">
        <v>-1.4005000000000001</v>
      </c>
      <c r="T77" s="348">
        <v>9.5213000000000001</v>
      </c>
      <c r="U77" s="348">
        <v>-5.7901999999999996</v>
      </c>
      <c r="V77" s="348">
        <v>-1.3243</v>
      </c>
      <c r="W77" s="348">
        <v>-2.5268999999999999</v>
      </c>
      <c r="X77" s="348">
        <v>8.6879000000000008</v>
      </c>
      <c r="Y77" s="374"/>
      <c r="Z77" s="346">
        <v>5</v>
      </c>
      <c r="AA77" s="346">
        <v>28</v>
      </c>
      <c r="AB77" s="346">
        <v>27</v>
      </c>
      <c r="AC77" s="346">
        <v>26</v>
      </c>
      <c r="AD77" s="346">
        <v>25</v>
      </c>
      <c r="AE77" s="346">
        <v>21</v>
      </c>
      <c r="AF77" s="346">
        <v>22</v>
      </c>
      <c r="AG77" s="346">
        <v>21</v>
      </c>
      <c r="AH77" s="346">
        <v>14</v>
      </c>
      <c r="AI77" s="346" t="s">
        <v>430</v>
      </c>
      <c r="AJ77" s="346">
        <v>28</v>
      </c>
      <c r="AK77" s="346">
        <v>25</v>
      </c>
      <c r="AL77" s="346">
        <v>25</v>
      </c>
      <c r="AM77" s="346">
        <v>21</v>
      </c>
      <c r="AN77" s="346">
        <v>27</v>
      </c>
      <c r="AO77" s="373"/>
      <c r="AP77" s="348" t="s">
        <v>430</v>
      </c>
      <c r="AQ77" s="348">
        <v>7.31</v>
      </c>
      <c r="AR77" s="348">
        <v>4.12</v>
      </c>
      <c r="AS77" s="348">
        <v>-2.02</v>
      </c>
      <c r="AT77" s="348">
        <v>-4.24</v>
      </c>
      <c r="AU77" s="351"/>
      <c r="AV77" s="346" t="s">
        <v>430</v>
      </c>
      <c r="AW77" s="346">
        <v>12</v>
      </c>
      <c r="AX77" s="346">
        <v>14</v>
      </c>
      <c r="AY77" s="346">
        <v>21</v>
      </c>
      <c r="AZ77" s="346">
        <v>23</v>
      </c>
      <c r="BA77" s="362"/>
      <c r="BB77" s="348">
        <v>14.3997526028639</v>
      </c>
      <c r="BC77" s="375">
        <v>1.0133020213091399</v>
      </c>
      <c r="BD77" s="375">
        <v>1.3708699860155301E-2</v>
      </c>
      <c r="BE77" s="375">
        <v>-0.35263482318155598</v>
      </c>
      <c r="BF77" s="373"/>
      <c r="BG77" s="843">
        <v>65.016300000000001</v>
      </c>
      <c r="BH77" s="843">
        <v>9.8259600000000002</v>
      </c>
      <c r="BI77" s="843">
        <v>23.282599999999999</v>
      </c>
      <c r="BJ77" s="843">
        <v>1.87514</v>
      </c>
      <c r="BK77" s="373"/>
      <c r="BL77" s="372" t="s">
        <v>827</v>
      </c>
      <c r="BM77" s="372" t="s">
        <v>946</v>
      </c>
      <c r="BN77" s="372" t="s">
        <v>947</v>
      </c>
      <c r="BO77" s="372" t="s">
        <v>948</v>
      </c>
      <c r="BP77" s="372" t="s">
        <v>949</v>
      </c>
      <c r="BQ77" s="373"/>
      <c r="BR77" s="354" t="s">
        <v>476</v>
      </c>
    </row>
    <row r="78" spans="1:70" s="355" customFormat="1" x14ac:dyDescent="0.25">
      <c r="A78" s="345" t="s">
        <v>950</v>
      </c>
      <c r="B78" s="373"/>
      <c r="C78" s="719">
        <v>46245</v>
      </c>
      <c r="D78" s="373"/>
      <c r="E78" s="346">
        <v>58.51</v>
      </c>
      <c r="F78" s="373"/>
      <c r="G78" s="347">
        <v>10.076000000000001</v>
      </c>
      <c r="H78" s="374"/>
      <c r="I78" s="348">
        <v>-0.15759999999999999</v>
      </c>
      <c r="J78" s="348">
        <v>-0.66059999999999997</v>
      </c>
      <c r="K78" s="348" t="s">
        <v>430</v>
      </c>
      <c r="L78" s="348" t="s">
        <v>430</v>
      </c>
      <c r="M78" s="348" t="s">
        <v>430</v>
      </c>
      <c r="N78" s="350" t="s">
        <v>430</v>
      </c>
      <c r="O78" s="348" t="s">
        <v>430</v>
      </c>
      <c r="P78" s="348" t="s">
        <v>430</v>
      </c>
      <c r="Q78" s="348" t="s">
        <v>430</v>
      </c>
      <c r="R78" s="348" t="s">
        <v>430</v>
      </c>
      <c r="S78" s="348" t="s">
        <v>430</v>
      </c>
      <c r="T78" s="348" t="s">
        <v>430</v>
      </c>
      <c r="U78" s="348" t="s">
        <v>430</v>
      </c>
      <c r="V78" s="348" t="s">
        <v>430</v>
      </c>
      <c r="W78" s="348">
        <v>-0.82679999999999998</v>
      </c>
      <c r="X78" s="348">
        <v>0.76</v>
      </c>
      <c r="Y78" s="374"/>
      <c r="Z78" s="346">
        <v>23</v>
      </c>
      <c r="AA78" s="346">
        <v>13</v>
      </c>
      <c r="AB78" s="346" t="s">
        <v>430</v>
      </c>
      <c r="AC78" s="346" t="s">
        <v>430</v>
      </c>
      <c r="AD78" s="346" t="s">
        <v>430</v>
      </c>
      <c r="AE78" s="346" t="s">
        <v>430</v>
      </c>
      <c r="AF78" s="346" t="s">
        <v>430</v>
      </c>
      <c r="AG78" s="346" t="s">
        <v>430</v>
      </c>
      <c r="AH78" s="346" t="s">
        <v>430</v>
      </c>
      <c r="AI78" s="346" t="s">
        <v>430</v>
      </c>
      <c r="AJ78" s="346" t="s">
        <v>430</v>
      </c>
      <c r="AK78" s="346" t="s">
        <v>430</v>
      </c>
      <c r="AL78" s="346" t="s">
        <v>430</v>
      </c>
      <c r="AM78" s="346" t="s">
        <v>430</v>
      </c>
      <c r="AN78" s="346">
        <v>8</v>
      </c>
      <c r="AO78" s="373"/>
      <c r="AP78" s="348" t="s">
        <v>430</v>
      </c>
      <c r="AQ78" s="348" t="s">
        <v>430</v>
      </c>
      <c r="AR78" s="348" t="s">
        <v>430</v>
      </c>
      <c r="AS78" s="348" t="s">
        <v>430</v>
      </c>
      <c r="AT78" s="348" t="s">
        <v>430</v>
      </c>
      <c r="AU78" s="351"/>
      <c r="AV78" s="346" t="s">
        <v>430</v>
      </c>
      <c r="AW78" s="346" t="s">
        <v>430</v>
      </c>
      <c r="AX78" s="346" t="s">
        <v>430</v>
      </c>
      <c r="AY78" s="346" t="s">
        <v>430</v>
      </c>
      <c r="AZ78" s="346" t="s">
        <v>430</v>
      </c>
      <c r="BA78" s="362"/>
      <c r="BB78" s="348" t="s">
        <v>430</v>
      </c>
      <c r="BC78" s="375">
        <v>0</v>
      </c>
      <c r="BD78" s="375">
        <v>0</v>
      </c>
      <c r="BE78" s="375" t="s">
        <v>430</v>
      </c>
      <c r="BF78" s="373"/>
      <c r="BG78" s="348" t="s">
        <v>430</v>
      </c>
      <c r="BH78" s="348" t="s">
        <v>430</v>
      </c>
      <c r="BI78" s="348" t="s">
        <v>430</v>
      </c>
      <c r="BJ78" s="348" t="s">
        <v>430</v>
      </c>
      <c r="BK78" s="373"/>
      <c r="BL78" s="372" t="s">
        <v>951</v>
      </c>
      <c r="BM78" s="372" t="s">
        <v>952</v>
      </c>
      <c r="BN78" s="372" t="s">
        <v>953</v>
      </c>
      <c r="BO78" s="372" t="s">
        <v>954</v>
      </c>
      <c r="BP78" s="372" t="s">
        <v>955</v>
      </c>
      <c r="BQ78" s="373"/>
      <c r="BR78" s="354" t="s">
        <v>548</v>
      </c>
    </row>
    <row r="79" spans="1:70" x14ac:dyDescent="0.25">
      <c r="A79" s="36" t="s">
        <v>93</v>
      </c>
      <c r="B79" s="43"/>
      <c r="C79" s="720"/>
      <c r="D79" s="43"/>
      <c r="E79" s="51"/>
      <c r="F79" s="43"/>
      <c r="G79" s="55"/>
      <c r="H79" s="66"/>
      <c r="I79" s="59">
        <v>-1.4500000000000001E-2</v>
      </c>
      <c r="J79" s="59">
        <v>-0.77129999999999999</v>
      </c>
      <c r="K79" s="59">
        <v>-1.7124999999999999</v>
      </c>
      <c r="L79" s="59">
        <v>6.36</v>
      </c>
      <c r="M79" s="59">
        <v>7.9833999999999996</v>
      </c>
      <c r="N79" s="70">
        <v>3.0693000000000001</v>
      </c>
      <c r="O79" s="59">
        <v>-0.36420000000000002</v>
      </c>
      <c r="P79" s="59">
        <v>10.698399999999999</v>
      </c>
      <c r="Q79" s="59">
        <v>10.4619</v>
      </c>
      <c r="R79" s="59">
        <v>13.2197</v>
      </c>
      <c r="S79" s="59">
        <v>2.0005999999999999</v>
      </c>
      <c r="T79" s="59">
        <v>16.5504</v>
      </c>
      <c r="U79" s="59">
        <v>1.5858000000000001</v>
      </c>
      <c r="V79" s="59">
        <v>4.8292000000000002</v>
      </c>
      <c r="W79" s="59">
        <v>-1.6283000000000001</v>
      </c>
      <c r="X79" s="59">
        <v>10.783799999999999</v>
      </c>
      <c r="Y79" s="66"/>
      <c r="Z79" s="51">
        <v>30</v>
      </c>
      <c r="AA79" s="51">
        <v>31</v>
      </c>
      <c r="AB79" s="51">
        <v>29</v>
      </c>
      <c r="AC79" s="51">
        <v>29</v>
      </c>
      <c r="AD79" s="51">
        <v>29</v>
      </c>
      <c r="AE79" s="51">
        <v>26</v>
      </c>
      <c r="AF79" s="51">
        <v>24</v>
      </c>
      <c r="AG79" s="51">
        <v>22</v>
      </c>
      <c r="AH79" s="51">
        <v>14</v>
      </c>
      <c r="AI79" s="51">
        <v>9</v>
      </c>
      <c r="AJ79" s="51">
        <v>29</v>
      </c>
      <c r="AK79" s="51">
        <v>29</v>
      </c>
      <c r="AL79" s="51">
        <v>28</v>
      </c>
      <c r="AM79" s="51">
        <v>26</v>
      </c>
      <c r="AN79" s="51">
        <v>31</v>
      </c>
      <c r="AO79" s="43"/>
      <c r="AP79" s="59">
        <v>14.185555555555601</v>
      </c>
      <c r="AQ79" s="59">
        <v>13.4033333333333</v>
      </c>
      <c r="AR79" s="59">
        <v>10.6421428571429</v>
      </c>
      <c r="AS79" s="59">
        <v>5.4304545454545501</v>
      </c>
      <c r="AT79" s="59">
        <v>6.8926923076923101</v>
      </c>
      <c r="AU79" s="78"/>
      <c r="AV79" s="51">
        <v>9</v>
      </c>
      <c r="AW79" s="51">
        <v>12</v>
      </c>
      <c r="AX79" s="51">
        <v>14</v>
      </c>
      <c r="AY79" s="51">
        <v>22</v>
      </c>
      <c r="AZ79" s="51">
        <v>26</v>
      </c>
      <c r="BA79" s="258"/>
      <c r="BB79" s="59"/>
      <c r="BC79" s="276"/>
      <c r="BD79" s="276"/>
      <c r="BE79" s="276"/>
      <c r="BF79" s="43"/>
      <c r="BG79" s="59"/>
      <c r="BH79" s="59"/>
      <c r="BI79" s="59"/>
      <c r="BJ79" s="59"/>
      <c r="BK79" s="43"/>
      <c r="BL79" s="84"/>
      <c r="BM79" s="84"/>
      <c r="BN79" s="84"/>
      <c r="BO79" s="84"/>
      <c r="BP79" s="84"/>
      <c r="BQ79" s="43"/>
      <c r="BR79" s="88"/>
    </row>
    <row r="80" spans="1:70" x14ac:dyDescent="0.25">
      <c r="A80" s="37" t="s">
        <v>94</v>
      </c>
      <c r="B80" s="44"/>
      <c r="C80" s="721"/>
      <c r="D80" s="44"/>
      <c r="E80" s="52"/>
      <c r="F80" s="44"/>
      <c r="G80" s="56"/>
      <c r="H80" s="67"/>
      <c r="I80" s="60">
        <v>0.33210000000000001</v>
      </c>
      <c r="J80" s="60">
        <v>0.4032</v>
      </c>
      <c r="K80" s="60">
        <v>1.0210999999999999</v>
      </c>
      <c r="L80" s="60">
        <v>12.6494</v>
      </c>
      <c r="M80" s="60">
        <v>15.2355</v>
      </c>
      <c r="N80" s="71">
        <v>13.315200000000001</v>
      </c>
      <c r="O80" s="60">
        <v>5.2183999999999999</v>
      </c>
      <c r="P80" s="60">
        <v>17.621099999999998</v>
      </c>
      <c r="Q80" s="60">
        <v>15.1335</v>
      </c>
      <c r="R80" s="60">
        <v>17.880600000000001</v>
      </c>
      <c r="S80" s="60">
        <v>7.7012999999999998</v>
      </c>
      <c r="T80" s="60">
        <v>25.078099999999999</v>
      </c>
      <c r="U80" s="60">
        <v>11.4779</v>
      </c>
      <c r="V80" s="60">
        <v>14.5007</v>
      </c>
      <c r="W80" s="60">
        <v>4.0300000000000002E-2</v>
      </c>
      <c r="X80" s="60">
        <v>24.353999999999999</v>
      </c>
      <c r="Y80" s="67"/>
      <c r="Z80" s="52"/>
      <c r="AA80" s="52"/>
      <c r="AB80" s="52"/>
      <c r="AC80" s="52"/>
      <c r="AD80" s="52"/>
      <c r="AE80" s="52"/>
      <c r="AF80" s="52"/>
      <c r="AG80" s="52"/>
      <c r="AH80" s="52"/>
      <c r="AI80" s="52"/>
      <c r="AJ80" s="52"/>
      <c r="AK80" s="52"/>
      <c r="AL80" s="52"/>
      <c r="AM80" s="52"/>
      <c r="AN80" s="52"/>
      <c r="AO80" s="44"/>
      <c r="AP80" s="60">
        <v>19.18</v>
      </c>
      <c r="AQ80" s="60">
        <v>19.84</v>
      </c>
      <c r="AR80" s="60">
        <v>16.29</v>
      </c>
      <c r="AS80" s="60">
        <v>12.54</v>
      </c>
      <c r="AT80" s="60">
        <v>20.47</v>
      </c>
      <c r="AU80" s="79"/>
      <c r="AV80" s="52"/>
      <c r="AW80" s="52"/>
      <c r="AX80" s="52"/>
      <c r="AY80" s="52"/>
      <c r="AZ80" s="52"/>
      <c r="BA80" s="259"/>
      <c r="BB80" s="60"/>
      <c r="BC80" s="277"/>
      <c r="BD80" s="277"/>
      <c r="BE80" s="277"/>
      <c r="BF80" s="44"/>
      <c r="BG80" s="60"/>
      <c r="BH80" s="60"/>
      <c r="BI80" s="60"/>
      <c r="BJ80" s="60"/>
      <c r="BK80" s="44"/>
      <c r="BL80" s="85"/>
      <c r="BM80" s="85"/>
      <c r="BN80" s="85"/>
      <c r="BO80" s="85"/>
      <c r="BP80" s="85"/>
      <c r="BQ80" s="44"/>
      <c r="BR80" s="89"/>
    </row>
    <row r="81" spans="1:70" x14ac:dyDescent="0.25">
      <c r="A81" s="37" t="s">
        <v>95</v>
      </c>
      <c r="B81" s="44"/>
      <c r="C81" s="721"/>
      <c r="D81" s="44"/>
      <c r="E81" s="52"/>
      <c r="F81" s="44"/>
      <c r="G81" s="56"/>
      <c r="H81" s="67"/>
      <c r="I81" s="60">
        <v>-0.57250000000000001</v>
      </c>
      <c r="J81" s="60">
        <v>-2.0367000000000002</v>
      </c>
      <c r="K81" s="60">
        <v>-4.4062999999999999</v>
      </c>
      <c r="L81" s="60">
        <v>0</v>
      </c>
      <c r="M81" s="60">
        <v>-1.4420999999999999</v>
      </c>
      <c r="N81" s="71">
        <v>-7.2464000000000004</v>
      </c>
      <c r="O81" s="60">
        <v>-12.482900000000001</v>
      </c>
      <c r="P81" s="60">
        <v>-4.1843000000000004</v>
      </c>
      <c r="Q81" s="60">
        <v>5.9492000000000003</v>
      </c>
      <c r="R81" s="60">
        <v>9.4551999999999996</v>
      </c>
      <c r="S81" s="60">
        <v>-2.9262999999999999</v>
      </c>
      <c r="T81" s="60">
        <v>4.0614999999999997</v>
      </c>
      <c r="U81" s="60">
        <v>-7.9713000000000003</v>
      </c>
      <c r="V81" s="60">
        <v>-3.6756000000000002</v>
      </c>
      <c r="W81" s="60">
        <v>-2.9567999999999999</v>
      </c>
      <c r="X81" s="60">
        <v>-2.3740000000000001</v>
      </c>
      <c r="Y81" s="67"/>
      <c r="Z81" s="52"/>
      <c r="AA81" s="52"/>
      <c r="AB81" s="52"/>
      <c r="AC81" s="52"/>
      <c r="AD81" s="52"/>
      <c r="AE81" s="52"/>
      <c r="AF81" s="52"/>
      <c r="AG81" s="52"/>
      <c r="AH81" s="52"/>
      <c r="AI81" s="52"/>
      <c r="AJ81" s="52"/>
      <c r="AK81" s="52"/>
      <c r="AL81" s="52"/>
      <c r="AM81" s="52"/>
      <c r="AN81" s="52"/>
      <c r="AO81" s="44"/>
      <c r="AP81" s="60">
        <v>10.93</v>
      </c>
      <c r="AQ81" s="60">
        <v>7.31</v>
      </c>
      <c r="AR81" s="60">
        <v>4.12</v>
      </c>
      <c r="AS81" s="60">
        <v>-6.81</v>
      </c>
      <c r="AT81" s="60">
        <v>-7.03</v>
      </c>
      <c r="AU81" s="79"/>
      <c r="AV81" s="52"/>
      <c r="AW81" s="52"/>
      <c r="AX81" s="52"/>
      <c r="AY81" s="52"/>
      <c r="AZ81" s="52"/>
      <c r="BA81" s="259"/>
      <c r="BB81" s="60"/>
      <c r="BC81" s="277"/>
      <c r="BD81" s="277"/>
      <c r="BE81" s="277"/>
      <c r="BF81" s="44"/>
      <c r="BG81" s="60"/>
      <c r="BH81" s="60"/>
      <c r="BI81" s="60"/>
      <c r="BJ81" s="60"/>
      <c r="BK81" s="44"/>
      <c r="BL81" s="85"/>
      <c r="BM81" s="85"/>
      <c r="BN81" s="85"/>
      <c r="BO81" s="85"/>
      <c r="BP81" s="85"/>
      <c r="BQ81" s="44"/>
      <c r="BR81" s="89"/>
    </row>
    <row r="82" spans="1:70" x14ac:dyDescent="0.25">
      <c r="A82" s="38" t="s">
        <v>96</v>
      </c>
      <c r="B82" s="45"/>
      <c r="C82" s="722"/>
      <c r="D82" s="45"/>
      <c r="E82" s="53"/>
      <c r="F82" s="45"/>
      <c r="G82" s="57"/>
      <c r="H82" s="68"/>
      <c r="I82" s="61">
        <v>1.41E-2</v>
      </c>
      <c r="J82" s="61">
        <v>-0.91500000000000004</v>
      </c>
      <c r="K82" s="61">
        <v>-1.7932999999999999</v>
      </c>
      <c r="L82" s="61">
        <v>6.6280000000000001</v>
      </c>
      <c r="M82" s="61">
        <v>9.4520999999999997</v>
      </c>
      <c r="N82" s="72">
        <v>2.8713000000000002</v>
      </c>
      <c r="O82" s="61">
        <v>0.74465000000000003</v>
      </c>
      <c r="P82" s="61">
        <v>10.754300000000001</v>
      </c>
      <c r="Q82" s="61">
        <v>9.9141499999999994</v>
      </c>
      <c r="R82" s="61">
        <v>12.6174</v>
      </c>
      <c r="S82" s="61">
        <v>1.3574999999999999</v>
      </c>
      <c r="T82" s="61">
        <v>15.0266</v>
      </c>
      <c r="U82" s="61">
        <v>0.88360000000000005</v>
      </c>
      <c r="V82" s="61">
        <v>3.7229999999999999</v>
      </c>
      <c r="W82" s="61">
        <v>-1.7583</v>
      </c>
      <c r="X82" s="61">
        <v>11.79</v>
      </c>
      <c r="Y82" s="68"/>
      <c r="Z82" s="53"/>
      <c r="AA82" s="53"/>
      <c r="AB82" s="53"/>
      <c r="AC82" s="53"/>
      <c r="AD82" s="53"/>
      <c r="AE82" s="53"/>
      <c r="AF82" s="53"/>
      <c r="AG82" s="53"/>
      <c r="AH82" s="53"/>
      <c r="AI82" s="53"/>
      <c r="AJ82" s="53"/>
      <c r="AK82" s="53"/>
      <c r="AL82" s="53"/>
      <c r="AM82" s="53"/>
      <c r="AN82" s="53"/>
      <c r="AO82" s="45"/>
      <c r="AP82" s="61">
        <v>13.81</v>
      </c>
      <c r="AQ82" s="61">
        <v>12.8</v>
      </c>
      <c r="AR82" s="61">
        <v>10.46</v>
      </c>
      <c r="AS82" s="61">
        <v>5.81</v>
      </c>
      <c r="AT82" s="61">
        <v>8.0399999999999991</v>
      </c>
      <c r="AU82" s="80"/>
      <c r="AV82" s="53"/>
      <c r="AW82" s="53"/>
      <c r="AX82" s="53"/>
      <c r="AY82" s="53"/>
      <c r="AZ82" s="53"/>
      <c r="BA82" s="262"/>
      <c r="BB82" s="61"/>
      <c r="BC82" s="279"/>
      <c r="BD82" s="279"/>
      <c r="BE82" s="279"/>
      <c r="BF82" s="45"/>
      <c r="BG82" s="61"/>
      <c r="BH82" s="61"/>
      <c r="BI82" s="61"/>
      <c r="BJ82" s="61"/>
      <c r="BK82" s="45"/>
      <c r="BL82" s="86"/>
      <c r="BM82" s="86"/>
      <c r="BN82" s="86"/>
      <c r="BO82" s="86"/>
      <c r="BP82" s="86"/>
      <c r="BQ82" s="45"/>
      <c r="BR82" s="90"/>
    </row>
    <row r="83" spans="1:70" ht="14.5" x14ac:dyDescent="0.25">
      <c r="A83" s="39" t="s">
        <v>105</v>
      </c>
      <c r="B83" s="46"/>
      <c r="C83" s="723"/>
      <c r="D83" s="46"/>
      <c r="E83" s="54"/>
      <c r="F83" s="46"/>
      <c r="G83" s="58"/>
      <c r="H83" s="69"/>
      <c r="I83" s="62"/>
      <c r="J83" s="62"/>
      <c r="K83" s="62"/>
      <c r="L83" s="62"/>
      <c r="M83" s="62"/>
      <c r="N83" s="73"/>
      <c r="O83" s="62"/>
      <c r="P83" s="62"/>
      <c r="Q83" s="62"/>
      <c r="R83" s="62"/>
      <c r="S83" s="62"/>
      <c r="T83" s="62"/>
      <c r="U83" s="62"/>
      <c r="V83" s="62"/>
      <c r="W83" s="62"/>
      <c r="X83" s="62"/>
      <c r="Y83" s="69"/>
      <c r="Z83" s="54"/>
      <c r="AA83" s="54"/>
      <c r="AB83" s="54"/>
      <c r="AC83" s="54"/>
      <c r="AD83" s="54"/>
      <c r="AE83" s="54"/>
      <c r="AF83" s="54"/>
      <c r="AG83" s="54"/>
      <c r="AH83" s="54"/>
      <c r="AI83" s="54"/>
      <c r="AJ83" s="54"/>
      <c r="AK83" s="54"/>
      <c r="AL83" s="54"/>
      <c r="AM83" s="54"/>
      <c r="AN83" s="54"/>
      <c r="AO83" s="46"/>
      <c r="AP83" s="62"/>
      <c r="AQ83" s="62"/>
      <c r="AR83" s="62"/>
      <c r="AS83" s="62"/>
      <c r="AT83" s="62"/>
      <c r="AU83" s="81"/>
      <c r="AV83" s="54"/>
      <c r="AW83" s="54"/>
      <c r="AX83" s="54"/>
      <c r="AY83" s="54"/>
      <c r="AZ83" s="54"/>
      <c r="BA83" s="263"/>
      <c r="BB83" s="62"/>
      <c r="BC83" s="245"/>
      <c r="BD83" s="245"/>
      <c r="BE83" s="245"/>
      <c r="BF83" s="46"/>
      <c r="BG83" s="62"/>
      <c r="BH83" s="62"/>
      <c r="BI83" s="62"/>
      <c r="BJ83" s="62"/>
      <c r="BK83" s="46"/>
      <c r="BL83" s="87"/>
      <c r="BM83" s="87"/>
      <c r="BN83" s="87"/>
      <c r="BO83" s="87"/>
      <c r="BP83" s="87"/>
      <c r="BQ83" s="46"/>
      <c r="BR83" s="91"/>
    </row>
    <row r="84" spans="1:70" s="107" customFormat="1" x14ac:dyDescent="0.25">
      <c r="A84" s="481" t="s">
        <v>956</v>
      </c>
      <c r="B84" s="402"/>
      <c r="C84" s="724">
        <v>41418</v>
      </c>
      <c r="D84" s="402"/>
      <c r="E84" s="403">
        <v>145673</v>
      </c>
      <c r="F84" s="402"/>
      <c r="G84" s="404">
        <v>89.394599999999997</v>
      </c>
      <c r="H84" s="406"/>
      <c r="I84" s="405" t="s">
        <v>430</v>
      </c>
      <c r="J84" s="405">
        <v>-1.3685</v>
      </c>
      <c r="K84" s="405">
        <v>-3.2669999999999999</v>
      </c>
      <c r="L84" s="405">
        <v>0.95989999999999998</v>
      </c>
      <c r="M84" s="405">
        <v>-1.1436999999999999</v>
      </c>
      <c r="N84" s="407">
        <v>-3.9737</v>
      </c>
      <c r="O84" s="405">
        <v>2.1654</v>
      </c>
      <c r="P84" s="405">
        <v>12.295400000000001</v>
      </c>
      <c r="Q84" s="405">
        <v>11.5829</v>
      </c>
      <c r="R84" s="405">
        <v>16.8445</v>
      </c>
      <c r="S84" s="405">
        <v>-0.49469999999999997</v>
      </c>
      <c r="T84" s="405">
        <v>4.3380000000000001</v>
      </c>
      <c r="U84" s="405">
        <v>-6.0693999999999999</v>
      </c>
      <c r="V84" s="405">
        <v>-2.9327999999999999</v>
      </c>
      <c r="W84" s="405">
        <v>-1.5289999999999999</v>
      </c>
      <c r="X84" s="405">
        <v>17.897600000000001</v>
      </c>
      <c r="Y84" s="406"/>
      <c r="Z84" s="403" t="s">
        <v>430</v>
      </c>
      <c r="AA84" s="403">
        <v>25</v>
      </c>
      <c r="AB84" s="403">
        <v>26</v>
      </c>
      <c r="AC84" s="403">
        <v>29</v>
      </c>
      <c r="AD84" s="403">
        <v>30</v>
      </c>
      <c r="AE84" s="403">
        <v>23</v>
      </c>
      <c r="AF84" s="403">
        <v>11</v>
      </c>
      <c r="AG84" s="403">
        <v>9</v>
      </c>
      <c r="AH84" s="403">
        <v>7</v>
      </c>
      <c r="AI84" s="403">
        <v>2</v>
      </c>
      <c r="AJ84" s="403">
        <v>27</v>
      </c>
      <c r="AK84" s="403">
        <v>30</v>
      </c>
      <c r="AL84" s="403">
        <v>27</v>
      </c>
      <c r="AM84" s="403">
        <v>26</v>
      </c>
      <c r="AN84" s="403">
        <v>13</v>
      </c>
      <c r="AO84" s="402"/>
      <c r="AP84" s="405">
        <v>16.72</v>
      </c>
      <c r="AQ84" s="405">
        <v>15.44</v>
      </c>
      <c r="AR84" s="405">
        <v>10.98</v>
      </c>
      <c r="AS84" s="405">
        <v>4.07</v>
      </c>
      <c r="AT84" s="405">
        <v>-5.9</v>
      </c>
      <c r="AU84" s="408"/>
      <c r="AV84" s="403">
        <v>3</v>
      </c>
      <c r="AW84" s="403">
        <v>5</v>
      </c>
      <c r="AX84" s="403">
        <v>9</v>
      </c>
      <c r="AY84" s="403">
        <v>17</v>
      </c>
      <c r="AZ84" s="403">
        <v>26</v>
      </c>
      <c r="BA84" s="409"/>
      <c r="BB84" s="405">
        <v>9.1758134216922294</v>
      </c>
      <c r="BC84" s="410">
        <v>0.62370601874721299</v>
      </c>
      <c r="BD84" s="410">
        <v>7.0070577433456696E-2</v>
      </c>
      <c r="BE84" s="410">
        <v>0.23064947328044499</v>
      </c>
      <c r="BF84" s="402"/>
      <c r="BG84" s="842">
        <v>64.854299999999995</v>
      </c>
      <c r="BH84" s="842">
        <v>3.1943199999999998</v>
      </c>
      <c r="BI84" s="842">
        <v>4.1865500000000004</v>
      </c>
      <c r="BJ84" s="842">
        <v>27.76483</v>
      </c>
      <c r="BK84" s="402"/>
      <c r="BL84" s="401" t="s">
        <v>774</v>
      </c>
      <c r="BM84" s="401" t="s">
        <v>775</v>
      </c>
      <c r="BN84" s="401" t="s">
        <v>776</v>
      </c>
      <c r="BO84" s="401" t="s">
        <v>777</v>
      </c>
      <c r="BP84" s="401" t="s">
        <v>778</v>
      </c>
      <c r="BQ84" s="402"/>
      <c r="BR84" s="411" t="s">
        <v>779</v>
      </c>
    </row>
    <row r="85" spans="1:70" s="107" customFormat="1" x14ac:dyDescent="0.25">
      <c r="A85" s="345" t="s">
        <v>957</v>
      </c>
      <c r="B85" s="373"/>
      <c r="C85" s="719">
        <v>45243</v>
      </c>
      <c r="D85" s="373"/>
      <c r="E85" s="346">
        <v>8839.9699999999993</v>
      </c>
      <c r="F85" s="373"/>
      <c r="G85" s="347">
        <v>16.25</v>
      </c>
      <c r="H85" s="374"/>
      <c r="I85" s="348">
        <v>0.185</v>
      </c>
      <c r="J85" s="348">
        <v>0.185</v>
      </c>
      <c r="K85" s="348">
        <v>-0.2455</v>
      </c>
      <c r="L85" s="348">
        <v>8.2612000000000005</v>
      </c>
      <c r="M85" s="348">
        <v>12.301299999999999</v>
      </c>
      <c r="N85" s="350">
        <v>6.9078999999999997</v>
      </c>
      <c r="O85" s="348">
        <v>6.6376999999999997</v>
      </c>
      <c r="P85" s="348" t="s">
        <v>430</v>
      </c>
      <c r="Q85" s="348" t="s">
        <v>430</v>
      </c>
      <c r="R85" s="348" t="s">
        <v>430</v>
      </c>
      <c r="S85" s="348">
        <v>2.3944999999999999</v>
      </c>
      <c r="T85" s="348">
        <v>21.9055</v>
      </c>
      <c r="U85" s="348">
        <v>4.3673999999999999</v>
      </c>
      <c r="V85" s="348">
        <v>8.1171000000000006</v>
      </c>
      <c r="W85" s="348">
        <v>-0.55079999999999996</v>
      </c>
      <c r="X85" s="348">
        <v>18.734000000000002</v>
      </c>
      <c r="Y85" s="374"/>
      <c r="Z85" s="346">
        <v>4</v>
      </c>
      <c r="AA85" s="346">
        <v>3</v>
      </c>
      <c r="AB85" s="346">
        <v>7</v>
      </c>
      <c r="AC85" s="346">
        <v>10</v>
      </c>
      <c r="AD85" s="346">
        <v>12</v>
      </c>
      <c r="AE85" s="346">
        <v>10</v>
      </c>
      <c r="AF85" s="346">
        <v>1</v>
      </c>
      <c r="AG85" s="346" t="s">
        <v>430</v>
      </c>
      <c r="AH85" s="346" t="s">
        <v>430</v>
      </c>
      <c r="AI85" s="346" t="s">
        <v>430</v>
      </c>
      <c r="AJ85" s="346">
        <v>13</v>
      </c>
      <c r="AK85" s="346">
        <v>11</v>
      </c>
      <c r="AL85" s="346">
        <v>13</v>
      </c>
      <c r="AM85" s="346">
        <v>12</v>
      </c>
      <c r="AN85" s="346">
        <v>5</v>
      </c>
      <c r="AO85" s="373"/>
      <c r="AP85" s="348" t="s">
        <v>430</v>
      </c>
      <c r="AQ85" s="348" t="s">
        <v>430</v>
      </c>
      <c r="AR85" s="348" t="s">
        <v>430</v>
      </c>
      <c r="AS85" s="348" t="s">
        <v>430</v>
      </c>
      <c r="AT85" s="348">
        <v>12.15</v>
      </c>
      <c r="AU85" s="351"/>
      <c r="AV85" s="346" t="s">
        <v>430</v>
      </c>
      <c r="AW85" s="346" t="s">
        <v>430</v>
      </c>
      <c r="AX85" s="346" t="s">
        <v>430</v>
      </c>
      <c r="AY85" s="346" t="s">
        <v>430</v>
      </c>
      <c r="AZ85" s="346">
        <v>12</v>
      </c>
      <c r="BA85" s="362"/>
      <c r="BB85" s="348">
        <v>14.3620629307292</v>
      </c>
      <c r="BC85" s="375">
        <v>1.02499390456873</v>
      </c>
      <c r="BD85" s="375">
        <v>6.3053898046100496E-2</v>
      </c>
      <c r="BE85" s="375">
        <v>0.55623641457538497</v>
      </c>
      <c r="BF85" s="373"/>
      <c r="BG85" s="843">
        <v>60.392299999999999</v>
      </c>
      <c r="BH85" s="843">
        <v>19.085699999999999</v>
      </c>
      <c r="BI85" s="843">
        <v>19.014299999999999</v>
      </c>
      <c r="BJ85" s="843">
        <v>1.5077</v>
      </c>
      <c r="BK85" s="373"/>
      <c r="BL85" s="372" t="s">
        <v>781</v>
      </c>
      <c r="BM85" s="372" t="s">
        <v>782</v>
      </c>
      <c r="BN85" s="372" t="s">
        <v>783</v>
      </c>
      <c r="BO85" s="372" t="s">
        <v>784</v>
      </c>
      <c r="BP85" s="372" t="s">
        <v>785</v>
      </c>
      <c r="BQ85" s="373"/>
      <c r="BR85" s="354" t="s">
        <v>476</v>
      </c>
    </row>
    <row r="86" spans="1:70" s="107" customFormat="1" x14ac:dyDescent="0.25">
      <c r="A86" s="345" t="s">
        <v>958</v>
      </c>
      <c r="B86" s="373"/>
      <c r="C86" s="719">
        <v>46020</v>
      </c>
      <c r="D86" s="373"/>
      <c r="E86" s="346">
        <v>7572.23</v>
      </c>
      <c r="F86" s="373"/>
      <c r="G86" s="347">
        <v>11.29</v>
      </c>
      <c r="H86" s="374"/>
      <c r="I86" s="348">
        <v>0.3377</v>
      </c>
      <c r="J86" s="348">
        <v>-0.96489999999999998</v>
      </c>
      <c r="K86" s="348">
        <v>-0.33550000000000002</v>
      </c>
      <c r="L86" s="348">
        <v>9.1137999999999995</v>
      </c>
      <c r="M86" s="348">
        <v>16.032900000000001</v>
      </c>
      <c r="N86" s="350" t="s">
        <v>430</v>
      </c>
      <c r="O86" s="348" t="s">
        <v>430</v>
      </c>
      <c r="P86" s="348" t="s">
        <v>430</v>
      </c>
      <c r="Q86" s="348" t="s">
        <v>430</v>
      </c>
      <c r="R86" s="348" t="s">
        <v>430</v>
      </c>
      <c r="S86" s="348">
        <v>3.5684999999999998</v>
      </c>
      <c r="T86" s="348">
        <v>23.875399999999999</v>
      </c>
      <c r="U86" s="348">
        <v>12.573499999999999</v>
      </c>
      <c r="V86" s="348" t="s">
        <v>430</v>
      </c>
      <c r="W86" s="348">
        <v>-1.6807000000000001</v>
      </c>
      <c r="X86" s="348">
        <v>12.9</v>
      </c>
      <c r="Y86" s="374"/>
      <c r="Z86" s="346">
        <v>1</v>
      </c>
      <c r="AA86" s="346">
        <v>18</v>
      </c>
      <c r="AB86" s="346">
        <v>9</v>
      </c>
      <c r="AC86" s="346">
        <v>8</v>
      </c>
      <c r="AD86" s="346">
        <v>1</v>
      </c>
      <c r="AE86" s="346" t="s">
        <v>430</v>
      </c>
      <c r="AF86" s="346" t="s">
        <v>430</v>
      </c>
      <c r="AG86" s="346" t="s">
        <v>430</v>
      </c>
      <c r="AH86" s="346" t="s">
        <v>430</v>
      </c>
      <c r="AI86" s="346" t="s">
        <v>430</v>
      </c>
      <c r="AJ86" s="346">
        <v>10</v>
      </c>
      <c r="AK86" s="346">
        <v>4</v>
      </c>
      <c r="AL86" s="346">
        <v>1</v>
      </c>
      <c r="AM86" s="346" t="s">
        <v>430</v>
      </c>
      <c r="AN86" s="346">
        <v>15</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62"/>
      <c r="BB86" s="348">
        <v>12.535426821873999</v>
      </c>
      <c r="BC86" s="375">
        <v>0.91873263551575901</v>
      </c>
      <c r="BD86" s="375">
        <v>9.8199062210641799E-2</v>
      </c>
      <c r="BE86" s="375">
        <v>1.76505690335256</v>
      </c>
      <c r="BF86" s="373"/>
      <c r="BG86" s="843">
        <v>44.783000000000001</v>
      </c>
      <c r="BH86" s="843">
        <v>19.135300000000001</v>
      </c>
      <c r="BI86" s="843">
        <v>27.991700000000002</v>
      </c>
      <c r="BJ86" s="843">
        <v>8.09</v>
      </c>
      <c r="BK86" s="373"/>
      <c r="BL86" s="372" t="s">
        <v>787</v>
      </c>
      <c r="BM86" s="372" t="s">
        <v>633</v>
      </c>
      <c r="BN86" s="372" t="s">
        <v>788</v>
      </c>
      <c r="BO86" s="372" t="s">
        <v>789</v>
      </c>
      <c r="BP86" s="372" t="s">
        <v>790</v>
      </c>
      <c r="BQ86" s="373"/>
      <c r="BR86" s="354" t="s">
        <v>476</v>
      </c>
    </row>
    <row r="87" spans="1:70" s="107" customFormat="1" x14ac:dyDescent="0.25">
      <c r="A87" s="345" t="s">
        <v>959</v>
      </c>
      <c r="B87" s="373"/>
      <c r="C87" s="719">
        <v>41281</v>
      </c>
      <c r="D87" s="373"/>
      <c r="E87" s="346">
        <v>7391.49</v>
      </c>
      <c r="F87" s="373"/>
      <c r="G87" s="347">
        <v>121.3359</v>
      </c>
      <c r="H87" s="374"/>
      <c r="I87" s="348">
        <v>-0.35749999999999998</v>
      </c>
      <c r="J87" s="348">
        <v>0.2069</v>
      </c>
      <c r="K87" s="348">
        <v>-2.2321</v>
      </c>
      <c r="L87" s="348">
        <v>2.9342000000000001</v>
      </c>
      <c r="M87" s="348">
        <v>15.4346</v>
      </c>
      <c r="N87" s="350">
        <v>14.609299999999999</v>
      </c>
      <c r="O87" s="348">
        <v>0.60250000000000004</v>
      </c>
      <c r="P87" s="348">
        <v>15.3645</v>
      </c>
      <c r="Q87" s="348">
        <v>15.0526</v>
      </c>
      <c r="R87" s="348">
        <v>19.107299999999999</v>
      </c>
      <c r="S87" s="348">
        <v>-0.37059999999999998</v>
      </c>
      <c r="T87" s="348">
        <v>23.614699999999999</v>
      </c>
      <c r="U87" s="348">
        <v>9.7029999999999994</v>
      </c>
      <c r="V87" s="348">
        <v>13.790800000000001</v>
      </c>
      <c r="W87" s="348">
        <v>-0.1641</v>
      </c>
      <c r="X87" s="348">
        <v>18.484200000000001</v>
      </c>
      <c r="Y87" s="374"/>
      <c r="Z87" s="346">
        <v>28</v>
      </c>
      <c r="AA87" s="346">
        <v>2</v>
      </c>
      <c r="AB87" s="346">
        <v>20</v>
      </c>
      <c r="AC87" s="346">
        <v>25</v>
      </c>
      <c r="AD87" s="346">
        <v>4</v>
      </c>
      <c r="AE87" s="346">
        <v>1</v>
      </c>
      <c r="AF87" s="346">
        <v>15</v>
      </c>
      <c r="AG87" s="346">
        <v>6</v>
      </c>
      <c r="AH87" s="346">
        <v>3</v>
      </c>
      <c r="AI87" s="346">
        <v>1</v>
      </c>
      <c r="AJ87" s="346">
        <v>25</v>
      </c>
      <c r="AK87" s="346">
        <v>7</v>
      </c>
      <c r="AL87" s="346">
        <v>4</v>
      </c>
      <c r="AM87" s="346">
        <v>2</v>
      </c>
      <c r="AN87" s="346">
        <v>2</v>
      </c>
      <c r="AO87" s="373"/>
      <c r="AP87" s="348">
        <v>20.45</v>
      </c>
      <c r="AQ87" s="348">
        <v>21.23</v>
      </c>
      <c r="AR87" s="348">
        <v>14.82</v>
      </c>
      <c r="AS87" s="348">
        <v>9.61</v>
      </c>
      <c r="AT87" s="348">
        <v>16.62</v>
      </c>
      <c r="AU87" s="351"/>
      <c r="AV87" s="346">
        <v>1</v>
      </c>
      <c r="AW87" s="346">
        <v>1</v>
      </c>
      <c r="AX87" s="346">
        <v>3</v>
      </c>
      <c r="AY87" s="346">
        <v>8</v>
      </c>
      <c r="AZ87" s="346">
        <v>5</v>
      </c>
      <c r="BA87" s="362"/>
      <c r="BB87" s="348">
        <v>15.2524881013516</v>
      </c>
      <c r="BC87" s="375">
        <v>0.97951819795397899</v>
      </c>
      <c r="BD87" s="375">
        <v>6.0600067042665497E-2</v>
      </c>
      <c r="BE87" s="375">
        <v>0.39260349701665798</v>
      </c>
      <c r="BF87" s="373"/>
      <c r="BG87" s="843">
        <v>57.432400000000001</v>
      </c>
      <c r="BH87" s="843">
        <v>11.9884</v>
      </c>
      <c r="BI87" s="843">
        <v>6.57193</v>
      </c>
      <c r="BJ87" s="843">
        <v>24.007269999999998</v>
      </c>
      <c r="BK87" s="373"/>
      <c r="BL87" s="372" t="s">
        <v>792</v>
      </c>
      <c r="BM87" s="372" t="s">
        <v>793</v>
      </c>
      <c r="BN87" s="372" t="s">
        <v>794</v>
      </c>
      <c r="BO87" s="372" t="s">
        <v>795</v>
      </c>
      <c r="BP87" s="372" t="s">
        <v>796</v>
      </c>
      <c r="BQ87" s="373"/>
      <c r="BR87" s="354" t="s">
        <v>548</v>
      </c>
    </row>
    <row r="88" spans="1:70" s="107" customFormat="1" x14ac:dyDescent="0.25">
      <c r="A88" s="345" t="s">
        <v>960</v>
      </c>
      <c r="B88" s="373"/>
      <c r="C88" s="719">
        <v>41275</v>
      </c>
      <c r="D88" s="373"/>
      <c r="E88" s="346">
        <v>5893.16</v>
      </c>
      <c r="F88" s="373"/>
      <c r="G88" s="347">
        <v>263.83699999999999</v>
      </c>
      <c r="H88" s="374"/>
      <c r="I88" s="348">
        <v>2.3800000000000002E-2</v>
      </c>
      <c r="J88" s="348">
        <v>-0.53949999999999998</v>
      </c>
      <c r="K88" s="348">
        <v>-0.14580000000000001</v>
      </c>
      <c r="L88" s="348">
        <v>8.5838999999999999</v>
      </c>
      <c r="M88" s="348">
        <v>12.696300000000001</v>
      </c>
      <c r="N88" s="350">
        <v>7.4123999999999999</v>
      </c>
      <c r="O88" s="348">
        <v>3.7364000000000002</v>
      </c>
      <c r="P88" s="348">
        <v>15.864800000000001</v>
      </c>
      <c r="Q88" s="348">
        <v>13.4696</v>
      </c>
      <c r="R88" s="348">
        <v>13.414300000000001</v>
      </c>
      <c r="S88" s="348">
        <v>4.149</v>
      </c>
      <c r="T88" s="348">
        <v>22.336099999999998</v>
      </c>
      <c r="U88" s="348">
        <v>5.9983000000000004</v>
      </c>
      <c r="V88" s="348">
        <v>9.2025000000000006</v>
      </c>
      <c r="W88" s="348">
        <v>-1.8915</v>
      </c>
      <c r="X88" s="348">
        <v>15.1363</v>
      </c>
      <c r="Y88" s="374"/>
      <c r="Z88" s="346">
        <v>16</v>
      </c>
      <c r="AA88" s="346">
        <v>12</v>
      </c>
      <c r="AB88" s="346">
        <v>6</v>
      </c>
      <c r="AC88" s="346">
        <v>9</v>
      </c>
      <c r="AD88" s="346">
        <v>9</v>
      </c>
      <c r="AE88" s="346">
        <v>9</v>
      </c>
      <c r="AF88" s="346">
        <v>8</v>
      </c>
      <c r="AG88" s="346">
        <v>5</v>
      </c>
      <c r="AH88" s="346">
        <v>4</v>
      </c>
      <c r="AI88" s="346">
        <v>6</v>
      </c>
      <c r="AJ88" s="346">
        <v>8</v>
      </c>
      <c r="AK88" s="346">
        <v>9</v>
      </c>
      <c r="AL88" s="346">
        <v>9</v>
      </c>
      <c r="AM88" s="346">
        <v>9</v>
      </c>
      <c r="AN88" s="346">
        <v>20</v>
      </c>
      <c r="AO88" s="373"/>
      <c r="AP88" s="348">
        <v>15.23</v>
      </c>
      <c r="AQ88" s="348">
        <v>16.89</v>
      </c>
      <c r="AR88" s="348">
        <v>14.84</v>
      </c>
      <c r="AS88" s="348">
        <v>10.74</v>
      </c>
      <c r="AT88" s="348">
        <v>14.23</v>
      </c>
      <c r="AU88" s="351"/>
      <c r="AV88" s="346">
        <v>5</v>
      </c>
      <c r="AW88" s="346">
        <v>3</v>
      </c>
      <c r="AX88" s="346">
        <v>2</v>
      </c>
      <c r="AY88" s="346">
        <v>5</v>
      </c>
      <c r="AZ88" s="346">
        <v>8</v>
      </c>
      <c r="BA88" s="362"/>
      <c r="BB88" s="348">
        <v>14.9710661760642</v>
      </c>
      <c r="BC88" s="375">
        <v>1.09279066546318</v>
      </c>
      <c r="BD88" s="375">
        <v>6.4639415956267501E-2</v>
      </c>
      <c r="BE88" s="375">
        <v>0.37453654379780199</v>
      </c>
      <c r="BF88" s="373"/>
      <c r="BG88" s="843">
        <v>50.752099999999999</v>
      </c>
      <c r="BH88" s="843">
        <v>19.726199999999999</v>
      </c>
      <c r="BI88" s="843">
        <v>26.3416</v>
      </c>
      <c r="BJ88" s="843">
        <v>3.1800999999999999</v>
      </c>
      <c r="BK88" s="373"/>
      <c r="BL88" s="372" t="s">
        <v>798</v>
      </c>
      <c r="BM88" s="372" t="s">
        <v>799</v>
      </c>
      <c r="BN88" s="372" t="s">
        <v>800</v>
      </c>
      <c r="BO88" s="372" t="s">
        <v>801</v>
      </c>
      <c r="BP88" s="372" t="s">
        <v>802</v>
      </c>
      <c r="BQ88" s="373"/>
      <c r="BR88" s="354" t="s">
        <v>443</v>
      </c>
    </row>
    <row r="89" spans="1:70" s="107" customFormat="1" x14ac:dyDescent="0.25">
      <c r="A89" s="345" t="s">
        <v>961</v>
      </c>
      <c r="B89" s="373"/>
      <c r="C89" s="719">
        <v>42067</v>
      </c>
      <c r="D89" s="373"/>
      <c r="E89" s="346">
        <v>5809.72</v>
      </c>
      <c r="F89" s="373"/>
      <c r="G89" s="347">
        <v>43.69</v>
      </c>
      <c r="H89" s="374"/>
      <c r="I89" s="348">
        <v>0.13750000000000001</v>
      </c>
      <c r="J89" s="348">
        <v>-0.88480000000000003</v>
      </c>
      <c r="K89" s="348">
        <v>-1.6434</v>
      </c>
      <c r="L89" s="348">
        <v>6.7431999999999999</v>
      </c>
      <c r="M89" s="348">
        <v>7.0833000000000004</v>
      </c>
      <c r="N89" s="350">
        <v>1.6756</v>
      </c>
      <c r="O89" s="348">
        <v>2.0528</v>
      </c>
      <c r="P89" s="348">
        <v>10.3018</v>
      </c>
      <c r="Q89" s="348">
        <v>8.4128000000000007</v>
      </c>
      <c r="R89" s="348">
        <v>14.467499999999999</v>
      </c>
      <c r="S89" s="348">
        <v>2.6069</v>
      </c>
      <c r="T89" s="348">
        <v>15.7044</v>
      </c>
      <c r="U89" s="348">
        <v>0.94730000000000003</v>
      </c>
      <c r="V89" s="348">
        <v>4.2472000000000003</v>
      </c>
      <c r="W89" s="348">
        <v>-1.9964</v>
      </c>
      <c r="X89" s="348">
        <v>13.644</v>
      </c>
      <c r="Y89" s="374"/>
      <c r="Z89" s="346">
        <v>8</v>
      </c>
      <c r="AA89" s="346">
        <v>16</v>
      </c>
      <c r="AB89" s="346">
        <v>15</v>
      </c>
      <c r="AC89" s="346">
        <v>16</v>
      </c>
      <c r="AD89" s="346">
        <v>17</v>
      </c>
      <c r="AE89" s="346">
        <v>19</v>
      </c>
      <c r="AF89" s="346">
        <v>12</v>
      </c>
      <c r="AG89" s="346">
        <v>16</v>
      </c>
      <c r="AH89" s="346">
        <v>13</v>
      </c>
      <c r="AI89" s="346">
        <v>5</v>
      </c>
      <c r="AJ89" s="346">
        <v>12</v>
      </c>
      <c r="AK89" s="346">
        <v>16</v>
      </c>
      <c r="AL89" s="346">
        <v>17</v>
      </c>
      <c r="AM89" s="346">
        <v>19</v>
      </c>
      <c r="AN89" s="346">
        <v>21</v>
      </c>
      <c r="AO89" s="373"/>
      <c r="AP89" s="348">
        <v>14.87</v>
      </c>
      <c r="AQ89" s="348">
        <v>13.8</v>
      </c>
      <c r="AR89" s="348">
        <v>9.67</v>
      </c>
      <c r="AS89" s="348">
        <v>6.98</v>
      </c>
      <c r="AT89" s="348">
        <v>5.92</v>
      </c>
      <c r="AU89" s="351"/>
      <c r="AV89" s="346">
        <v>6</v>
      </c>
      <c r="AW89" s="346">
        <v>8</v>
      </c>
      <c r="AX89" s="346">
        <v>12</v>
      </c>
      <c r="AY89" s="346">
        <v>13</v>
      </c>
      <c r="AZ89" s="346">
        <v>16</v>
      </c>
      <c r="BA89" s="362"/>
      <c r="BB89" s="348">
        <v>12.3720346542224</v>
      </c>
      <c r="BC89" s="375">
        <v>0.90360407987431102</v>
      </c>
      <c r="BD89" s="375">
        <v>4.1270201499980799E-2</v>
      </c>
      <c r="BE89" s="375">
        <v>2.01054685338454E-2</v>
      </c>
      <c r="BF89" s="373"/>
      <c r="BG89" s="843">
        <v>59.1723</v>
      </c>
      <c r="BH89" s="843">
        <v>21.342400000000001</v>
      </c>
      <c r="BI89" s="843">
        <v>16.933599999999998</v>
      </c>
      <c r="BJ89" s="843">
        <v>2.5516999999999999</v>
      </c>
      <c r="BK89" s="373"/>
      <c r="BL89" s="372" t="s">
        <v>804</v>
      </c>
      <c r="BM89" s="372" t="s">
        <v>805</v>
      </c>
      <c r="BN89" s="372" t="s">
        <v>806</v>
      </c>
      <c r="BO89" s="372" t="s">
        <v>807</v>
      </c>
      <c r="BP89" s="372" t="s">
        <v>808</v>
      </c>
      <c r="BQ89" s="373"/>
      <c r="BR89" s="354" t="s">
        <v>616</v>
      </c>
    </row>
    <row r="90" spans="1:70" s="107" customFormat="1" x14ac:dyDescent="0.25">
      <c r="A90" s="345" t="s">
        <v>962</v>
      </c>
      <c r="B90" s="373"/>
      <c r="C90" s="719">
        <v>44606</v>
      </c>
      <c r="D90" s="373"/>
      <c r="E90" s="346">
        <v>5626.83</v>
      </c>
      <c r="F90" s="373"/>
      <c r="G90" s="347">
        <v>20.89</v>
      </c>
      <c r="H90" s="374"/>
      <c r="I90" s="348">
        <v>-0.1434</v>
      </c>
      <c r="J90" s="348">
        <v>-1.3692</v>
      </c>
      <c r="K90" s="348">
        <v>-1.8788</v>
      </c>
      <c r="L90" s="348">
        <v>10.1793</v>
      </c>
      <c r="M90" s="348">
        <v>14.277900000000001</v>
      </c>
      <c r="N90" s="350">
        <v>2.5024999999999999</v>
      </c>
      <c r="O90" s="348">
        <v>4.0377000000000001</v>
      </c>
      <c r="P90" s="348">
        <v>17.8368</v>
      </c>
      <c r="Q90" s="348" t="s">
        <v>430</v>
      </c>
      <c r="R90" s="348" t="s">
        <v>430</v>
      </c>
      <c r="S90" s="348">
        <v>2.3016999999999999</v>
      </c>
      <c r="T90" s="348">
        <v>24.567699999999999</v>
      </c>
      <c r="U90" s="348">
        <v>4.6593</v>
      </c>
      <c r="V90" s="348">
        <v>5.0277000000000003</v>
      </c>
      <c r="W90" s="348">
        <v>-2.2461000000000002</v>
      </c>
      <c r="X90" s="348">
        <v>17.481300000000001</v>
      </c>
      <c r="Y90" s="374"/>
      <c r="Z90" s="346">
        <v>22</v>
      </c>
      <c r="AA90" s="346">
        <v>26</v>
      </c>
      <c r="AB90" s="346">
        <v>18</v>
      </c>
      <c r="AC90" s="346">
        <v>6</v>
      </c>
      <c r="AD90" s="346">
        <v>8</v>
      </c>
      <c r="AE90" s="346">
        <v>17</v>
      </c>
      <c r="AF90" s="346">
        <v>6</v>
      </c>
      <c r="AG90" s="346">
        <v>3</v>
      </c>
      <c r="AH90" s="346" t="s">
        <v>430</v>
      </c>
      <c r="AI90" s="346" t="s">
        <v>430</v>
      </c>
      <c r="AJ90" s="346">
        <v>14</v>
      </c>
      <c r="AK90" s="346">
        <v>3</v>
      </c>
      <c r="AL90" s="346">
        <v>11</v>
      </c>
      <c r="AM90" s="346">
        <v>16</v>
      </c>
      <c r="AN90" s="346">
        <v>23</v>
      </c>
      <c r="AO90" s="373"/>
      <c r="AP90" s="348" t="s">
        <v>430</v>
      </c>
      <c r="AQ90" s="348" t="s">
        <v>430</v>
      </c>
      <c r="AR90" s="348" t="s">
        <v>430</v>
      </c>
      <c r="AS90" s="348">
        <v>10.77</v>
      </c>
      <c r="AT90" s="348">
        <v>12.38</v>
      </c>
      <c r="AU90" s="351"/>
      <c r="AV90" s="346" t="s">
        <v>430</v>
      </c>
      <c r="AW90" s="346" t="s">
        <v>430</v>
      </c>
      <c r="AX90" s="346" t="s">
        <v>430</v>
      </c>
      <c r="AY90" s="346">
        <v>4</v>
      </c>
      <c r="AZ90" s="346">
        <v>10</v>
      </c>
      <c r="BA90" s="362"/>
      <c r="BB90" s="348">
        <v>15.6981533099418</v>
      </c>
      <c r="BC90" s="375">
        <v>1.1189233139285799</v>
      </c>
      <c r="BD90" s="375">
        <v>7.2065059207431295E-2</v>
      </c>
      <c r="BE90" s="375">
        <v>0.55578172513046398</v>
      </c>
      <c r="BF90" s="373"/>
      <c r="BG90" s="843">
        <v>45.320999999999998</v>
      </c>
      <c r="BH90" s="843">
        <v>25.310400000000001</v>
      </c>
      <c r="BI90" s="843">
        <v>25.406300000000002</v>
      </c>
      <c r="BJ90" s="843">
        <v>3.9622999999999999</v>
      </c>
      <c r="BK90" s="373"/>
      <c r="BL90" s="372" t="s">
        <v>810</v>
      </c>
      <c r="BM90" s="372" t="s">
        <v>811</v>
      </c>
      <c r="BN90" s="372" t="s">
        <v>812</v>
      </c>
      <c r="BO90" s="372" t="s">
        <v>813</v>
      </c>
      <c r="BP90" s="372" t="s">
        <v>814</v>
      </c>
      <c r="BQ90" s="373"/>
      <c r="BR90" s="354" t="s">
        <v>443</v>
      </c>
    </row>
    <row r="91" spans="1:70" s="107" customFormat="1" x14ac:dyDescent="0.25">
      <c r="A91" s="345" t="s">
        <v>963</v>
      </c>
      <c r="B91" s="373"/>
      <c r="C91" s="719">
        <v>41275</v>
      </c>
      <c r="D91" s="373"/>
      <c r="E91" s="346">
        <v>5206.75</v>
      </c>
      <c r="F91" s="373"/>
      <c r="G91" s="347">
        <v>115.047</v>
      </c>
      <c r="H91" s="374"/>
      <c r="I91" s="348">
        <v>0.28289999999999998</v>
      </c>
      <c r="J91" s="348">
        <v>0.17810000000000001</v>
      </c>
      <c r="K91" s="348">
        <v>-1.6916</v>
      </c>
      <c r="L91" s="348">
        <v>7.7310999999999996</v>
      </c>
      <c r="M91" s="348">
        <v>10.539300000000001</v>
      </c>
      <c r="N91" s="350">
        <v>2.3938999999999999</v>
      </c>
      <c r="O91" s="348">
        <v>-2.6486999999999998</v>
      </c>
      <c r="P91" s="348">
        <v>14.226599999999999</v>
      </c>
      <c r="Q91" s="348">
        <v>15.694599999999999</v>
      </c>
      <c r="R91" s="348">
        <v>16.1142</v>
      </c>
      <c r="S91" s="348">
        <v>2.8578000000000001</v>
      </c>
      <c r="T91" s="348">
        <v>20.296600000000002</v>
      </c>
      <c r="U91" s="348">
        <v>3.6539999999999999</v>
      </c>
      <c r="V91" s="348">
        <v>4.4442000000000004</v>
      </c>
      <c r="W91" s="348">
        <v>-1.4616</v>
      </c>
      <c r="X91" s="348">
        <v>16.784700000000001</v>
      </c>
      <c r="Y91" s="374"/>
      <c r="Z91" s="346">
        <v>3</v>
      </c>
      <c r="AA91" s="346">
        <v>4</v>
      </c>
      <c r="AB91" s="346">
        <v>16</v>
      </c>
      <c r="AC91" s="346">
        <v>13</v>
      </c>
      <c r="AD91" s="346">
        <v>13</v>
      </c>
      <c r="AE91" s="346">
        <v>18</v>
      </c>
      <c r="AF91" s="346">
        <v>21</v>
      </c>
      <c r="AG91" s="346">
        <v>8</v>
      </c>
      <c r="AH91" s="346">
        <v>2</v>
      </c>
      <c r="AI91" s="346">
        <v>3</v>
      </c>
      <c r="AJ91" s="346">
        <v>11</v>
      </c>
      <c r="AK91" s="346">
        <v>13</v>
      </c>
      <c r="AL91" s="346">
        <v>14</v>
      </c>
      <c r="AM91" s="346">
        <v>17</v>
      </c>
      <c r="AN91" s="346">
        <v>12</v>
      </c>
      <c r="AO91" s="373"/>
      <c r="AP91" s="348">
        <v>17.14</v>
      </c>
      <c r="AQ91" s="348">
        <v>17.93</v>
      </c>
      <c r="AR91" s="348">
        <v>14.62</v>
      </c>
      <c r="AS91" s="348">
        <v>6.31</v>
      </c>
      <c r="AT91" s="348">
        <v>10.53</v>
      </c>
      <c r="AU91" s="351"/>
      <c r="AV91" s="346">
        <v>2</v>
      </c>
      <c r="AW91" s="346">
        <v>2</v>
      </c>
      <c r="AX91" s="346">
        <v>4</v>
      </c>
      <c r="AY91" s="346">
        <v>15</v>
      </c>
      <c r="AZ91" s="346">
        <v>13</v>
      </c>
      <c r="BA91" s="362"/>
      <c r="BB91" s="348">
        <v>15.085863526006399</v>
      </c>
      <c r="BC91" s="375">
        <v>1.06773858462973</v>
      </c>
      <c r="BD91" s="375">
        <v>5.9753182553178699E-2</v>
      </c>
      <c r="BE91" s="375">
        <v>0.35224807025668597</v>
      </c>
      <c r="BF91" s="373"/>
      <c r="BG91" s="843">
        <v>52.780200000000001</v>
      </c>
      <c r="BH91" s="843">
        <v>17.700299999999999</v>
      </c>
      <c r="BI91" s="843">
        <v>27.753499999999999</v>
      </c>
      <c r="BJ91" s="843">
        <v>1.766</v>
      </c>
      <c r="BK91" s="373"/>
      <c r="BL91" s="372" t="s">
        <v>816</v>
      </c>
      <c r="BM91" s="372" t="s">
        <v>817</v>
      </c>
      <c r="BN91" s="372" t="s">
        <v>818</v>
      </c>
      <c r="BO91" s="372" t="s">
        <v>819</v>
      </c>
      <c r="BP91" s="372" t="s">
        <v>578</v>
      </c>
      <c r="BQ91" s="373"/>
      <c r="BR91" s="354" t="s">
        <v>463</v>
      </c>
    </row>
    <row r="92" spans="1:70" s="107" customFormat="1" x14ac:dyDescent="0.25">
      <c r="A92" s="345" t="s">
        <v>964</v>
      </c>
      <c r="B92" s="373"/>
      <c r="C92" s="719">
        <v>44981</v>
      </c>
      <c r="D92" s="373"/>
      <c r="E92" s="346">
        <v>4447.6499999999996</v>
      </c>
      <c r="F92" s="373"/>
      <c r="G92" s="347">
        <v>16.994</v>
      </c>
      <c r="H92" s="374"/>
      <c r="I92" s="348">
        <v>0.106</v>
      </c>
      <c r="J92" s="348">
        <v>-0.85760000000000003</v>
      </c>
      <c r="K92" s="348">
        <v>-1.3525</v>
      </c>
      <c r="L92" s="348">
        <v>5.4348999999999998</v>
      </c>
      <c r="M92" s="348">
        <v>4.5526999999999997</v>
      </c>
      <c r="N92" s="350">
        <v>3.6030000000000002</v>
      </c>
      <c r="O92" s="348">
        <v>3.5427</v>
      </c>
      <c r="P92" s="348">
        <v>12.0115</v>
      </c>
      <c r="Q92" s="348" t="s">
        <v>430</v>
      </c>
      <c r="R92" s="348" t="s">
        <v>430</v>
      </c>
      <c r="S92" s="348">
        <v>1.3176000000000001</v>
      </c>
      <c r="T92" s="348">
        <v>13.543100000000001</v>
      </c>
      <c r="U92" s="348">
        <v>-1.2607999999999999</v>
      </c>
      <c r="V92" s="348">
        <v>5.1284000000000001</v>
      </c>
      <c r="W92" s="348">
        <v>-1.4440999999999999</v>
      </c>
      <c r="X92" s="348">
        <v>16.1341</v>
      </c>
      <c r="Y92" s="374"/>
      <c r="Z92" s="346">
        <v>10</v>
      </c>
      <c r="AA92" s="346">
        <v>15</v>
      </c>
      <c r="AB92" s="346">
        <v>11</v>
      </c>
      <c r="AC92" s="346">
        <v>18</v>
      </c>
      <c r="AD92" s="346">
        <v>20</v>
      </c>
      <c r="AE92" s="346">
        <v>15</v>
      </c>
      <c r="AF92" s="346">
        <v>9</v>
      </c>
      <c r="AG92" s="346">
        <v>11</v>
      </c>
      <c r="AH92" s="346" t="s">
        <v>430</v>
      </c>
      <c r="AI92" s="346" t="s">
        <v>430</v>
      </c>
      <c r="AJ92" s="346">
        <v>20</v>
      </c>
      <c r="AK92" s="346">
        <v>20</v>
      </c>
      <c r="AL92" s="346">
        <v>19</v>
      </c>
      <c r="AM92" s="346">
        <v>15</v>
      </c>
      <c r="AN92" s="346">
        <v>11</v>
      </c>
      <c r="AO92" s="373"/>
      <c r="AP92" s="348" t="s">
        <v>430</v>
      </c>
      <c r="AQ92" s="348" t="s">
        <v>430</v>
      </c>
      <c r="AR92" s="348" t="s">
        <v>430</v>
      </c>
      <c r="AS92" s="348">
        <v>7.9</v>
      </c>
      <c r="AT92" s="348">
        <v>3.55</v>
      </c>
      <c r="AU92" s="351"/>
      <c r="AV92" s="346" t="s">
        <v>430</v>
      </c>
      <c r="AW92" s="346" t="s">
        <v>430</v>
      </c>
      <c r="AX92" s="346" t="s">
        <v>430</v>
      </c>
      <c r="AY92" s="346">
        <v>9</v>
      </c>
      <c r="AZ92" s="346">
        <v>18</v>
      </c>
      <c r="BA92" s="362"/>
      <c r="BB92" s="348">
        <v>12.620917234357201</v>
      </c>
      <c r="BC92" s="375">
        <v>0.94173057278204098</v>
      </c>
      <c r="BD92" s="375">
        <v>5.1431425940212501E-2</v>
      </c>
      <c r="BE92" s="375">
        <v>0.137925199043575</v>
      </c>
      <c r="BF92" s="373"/>
      <c r="BG92" s="843">
        <v>65.559600000000003</v>
      </c>
      <c r="BH92" s="843">
        <v>20.144600000000001</v>
      </c>
      <c r="BI92" s="843">
        <v>12.5702</v>
      </c>
      <c r="BJ92" s="843">
        <v>1.7256</v>
      </c>
      <c r="BK92" s="373"/>
      <c r="BL92" s="372" t="s">
        <v>821</v>
      </c>
      <c r="BM92" s="372" t="s">
        <v>822</v>
      </c>
      <c r="BN92" s="372" t="s">
        <v>823</v>
      </c>
      <c r="BO92" s="372" t="s">
        <v>824</v>
      </c>
      <c r="BP92" s="372" t="s">
        <v>825</v>
      </c>
      <c r="BQ92" s="373"/>
      <c r="BR92" s="354" t="s">
        <v>443</v>
      </c>
    </row>
    <row r="93" spans="1:70" s="107" customFormat="1" x14ac:dyDescent="0.25">
      <c r="A93" s="345" t="s">
        <v>965</v>
      </c>
      <c r="B93" s="373"/>
      <c r="C93" s="719">
        <v>42038</v>
      </c>
      <c r="D93" s="373"/>
      <c r="E93" s="346">
        <v>3636.92</v>
      </c>
      <c r="F93" s="373"/>
      <c r="G93" s="347">
        <v>45.488999999999997</v>
      </c>
      <c r="H93" s="374"/>
      <c r="I93" s="348">
        <v>-2.86E-2</v>
      </c>
      <c r="J93" s="348">
        <v>-1.5431999999999999</v>
      </c>
      <c r="K93" s="348">
        <v>-2.7452000000000001</v>
      </c>
      <c r="L93" s="348">
        <v>5.4059999999999997</v>
      </c>
      <c r="M93" s="348">
        <v>3.5676999999999999</v>
      </c>
      <c r="N93" s="350">
        <v>2.8441999999999998</v>
      </c>
      <c r="O93" s="348">
        <v>1.2394000000000001</v>
      </c>
      <c r="P93" s="348">
        <v>14.4129</v>
      </c>
      <c r="Q93" s="348">
        <v>13.069699999999999</v>
      </c>
      <c r="R93" s="348">
        <v>15.118600000000001</v>
      </c>
      <c r="S93" s="348">
        <v>1.2599</v>
      </c>
      <c r="T93" s="348">
        <v>12.1828</v>
      </c>
      <c r="U93" s="348">
        <v>-2.0350999999999999</v>
      </c>
      <c r="V93" s="348">
        <v>4.3852000000000002</v>
      </c>
      <c r="W93" s="348">
        <v>-2.6097999999999999</v>
      </c>
      <c r="X93" s="348">
        <v>13.9399</v>
      </c>
      <c r="Y93" s="374"/>
      <c r="Z93" s="346">
        <v>19</v>
      </c>
      <c r="AA93" s="346">
        <v>29</v>
      </c>
      <c r="AB93" s="346">
        <v>23</v>
      </c>
      <c r="AC93" s="346">
        <v>19</v>
      </c>
      <c r="AD93" s="346">
        <v>22</v>
      </c>
      <c r="AE93" s="346">
        <v>16</v>
      </c>
      <c r="AF93" s="346">
        <v>14</v>
      </c>
      <c r="AG93" s="346">
        <v>7</v>
      </c>
      <c r="AH93" s="346">
        <v>5</v>
      </c>
      <c r="AI93" s="346">
        <v>4</v>
      </c>
      <c r="AJ93" s="346">
        <v>21</v>
      </c>
      <c r="AK93" s="346">
        <v>21</v>
      </c>
      <c r="AL93" s="346">
        <v>21</v>
      </c>
      <c r="AM93" s="346">
        <v>18</v>
      </c>
      <c r="AN93" s="346">
        <v>29</v>
      </c>
      <c r="AO93" s="373"/>
      <c r="AP93" s="348">
        <v>15.64</v>
      </c>
      <c r="AQ93" s="348">
        <v>16.100000000000001</v>
      </c>
      <c r="AR93" s="348">
        <v>13.01</v>
      </c>
      <c r="AS93" s="348">
        <v>7.35</v>
      </c>
      <c r="AT93" s="348">
        <v>1.97</v>
      </c>
      <c r="AU93" s="351"/>
      <c r="AV93" s="346">
        <v>4</v>
      </c>
      <c r="AW93" s="346">
        <v>4</v>
      </c>
      <c r="AX93" s="346">
        <v>5</v>
      </c>
      <c r="AY93" s="346">
        <v>10</v>
      </c>
      <c r="AZ93" s="346">
        <v>19</v>
      </c>
      <c r="BA93" s="362"/>
      <c r="BB93" s="348">
        <v>14.0505893065815</v>
      </c>
      <c r="BC93" s="375">
        <v>1.05091528748487</v>
      </c>
      <c r="BD93" s="375">
        <v>5.9533124719909097E-2</v>
      </c>
      <c r="BE93" s="375">
        <v>0.26602168728269499</v>
      </c>
      <c r="BF93" s="373"/>
      <c r="BG93" s="843">
        <v>62.804400000000001</v>
      </c>
      <c r="BH93" s="843">
        <v>24.860399999999998</v>
      </c>
      <c r="BI93" s="843">
        <v>9.04467</v>
      </c>
      <c r="BJ93" s="843">
        <v>3.29053</v>
      </c>
      <c r="BK93" s="373"/>
      <c r="BL93" s="372" t="s">
        <v>827</v>
      </c>
      <c r="BM93" s="372" t="s">
        <v>828</v>
      </c>
      <c r="BN93" s="372" t="s">
        <v>829</v>
      </c>
      <c r="BO93" s="372" t="s">
        <v>830</v>
      </c>
      <c r="BP93" s="372" t="s">
        <v>831</v>
      </c>
      <c r="BQ93" s="373"/>
      <c r="BR93" s="354" t="s">
        <v>476</v>
      </c>
    </row>
    <row r="94" spans="1:70" s="107" customFormat="1" x14ac:dyDescent="0.25">
      <c r="A94" s="345" t="s">
        <v>966</v>
      </c>
      <c r="B94" s="373"/>
      <c r="C94" s="719">
        <v>43349</v>
      </c>
      <c r="D94" s="373"/>
      <c r="E94" s="346">
        <v>3576.74</v>
      </c>
      <c r="F94" s="373"/>
      <c r="G94" s="347">
        <v>26.1432</v>
      </c>
      <c r="H94" s="374"/>
      <c r="I94" s="348">
        <v>9.9000000000000008E-3</v>
      </c>
      <c r="J94" s="348">
        <v>-1.3031999999999999</v>
      </c>
      <c r="K94" s="348">
        <v>-3.6219999999999999</v>
      </c>
      <c r="L94" s="348">
        <v>2.3153000000000001</v>
      </c>
      <c r="M94" s="348">
        <v>1.8700000000000001E-2</v>
      </c>
      <c r="N94" s="350">
        <v>-4.0876999999999999</v>
      </c>
      <c r="O94" s="348">
        <v>-0.74199999999999999</v>
      </c>
      <c r="P94" s="348">
        <v>9.6434999999999995</v>
      </c>
      <c r="Q94" s="348">
        <v>9.0287000000000006</v>
      </c>
      <c r="R94" s="348" t="s">
        <v>430</v>
      </c>
      <c r="S94" s="348">
        <v>-0.46179999999999999</v>
      </c>
      <c r="T94" s="348">
        <v>8.3058999999999994</v>
      </c>
      <c r="U94" s="348">
        <v>-6.28</v>
      </c>
      <c r="V94" s="348">
        <v>-2.4980000000000002</v>
      </c>
      <c r="W94" s="348">
        <v>-1.8365</v>
      </c>
      <c r="X94" s="348">
        <v>12.7361</v>
      </c>
      <c r="Y94" s="374"/>
      <c r="Z94" s="346">
        <v>17</v>
      </c>
      <c r="AA94" s="346">
        <v>24</v>
      </c>
      <c r="AB94" s="346">
        <v>27</v>
      </c>
      <c r="AC94" s="346">
        <v>28</v>
      </c>
      <c r="AD94" s="346">
        <v>28</v>
      </c>
      <c r="AE94" s="346">
        <v>24</v>
      </c>
      <c r="AF94" s="346">
        <v>19</v>
      </c>
      <c r="AG94" s="346">
        <v>18</v>
      </c>
      <c r="AH94" s="346">
        <v>12</v>
      </c>
      <c r="AI94" s="346" t="s">
        <v>430</v>
      </c>
      <c r="AJ94" s="346">
        <v>26</v>
      </c>
      <c r="AK94" s="346">
        <v>29</v>
      </c>
      <c r="AL94" s="346">
        <v>28</v>
      </c>
      <c r="AM94" s="346">
        <v>25</v>
      </c>
      <c r="AN94" s="346">
        <v>19</v>
      </c>
      <c r="AO94" s="373"/>
      <c r="AP94" s="348" t="s">
        <v>430</v>
      </c>
      <c r="AQ94" s="348">
        <v>11.69</v>
      </c>
      <c r="AR94" s="348">
        <v>9</v>
      </c>
      <c r="AS94" s="348">
        <v>3.42</v>
      </c>
      <c r="AT94" s="348">
        <v>-5.31</v>
      </c>
      <c r="AU94" s="351"/>
      <c r="AV94" s="346" t="s">
        <v>430</v>
      </c>
      <c r="AW94" s="346">
        <v>11</v>
      </c>
      <c r="AX94" s="346">
        <v>13</v>
      </c>
      <c r="AY94" s="346">
        <v>18</v>
      </c>
      <c r="AZ94" s="346">
        <v>24</v>
      </c>
      <c r="BA94" s="362"/>
      <c r="BB94" s="348">
        <v>12.1765917776439</v>
      </c>
      <c r="BC94" s="375">
        <v>0.88210457505984896</v>
      </c>
      <c r="BD94" s="375">
        <v>3.9435038148839301E-2</v>
      </c>
      <c r="BE94" s="375">
        <v>1.3637452568257501E-3</v>
      </c>
      <c r="BF94" s="373"/>
      <c r="BG94" s="348">
        <v>60.593400000000003</v>
      </c>
      <c r="BH94" s="348">
        <v>14.837199999999999</v>
      </c>
      <c r="BI94" s="348">
        <v>17.970099999999999</v>
      </c>
      <c r="BJ94" s="348">
        <v>6.5993000000000004</v>
      </c>
      <c r="BK94" s="373"/>
      <c r="BL94" s="372" t="s">
        <v>833</v>
      </c>
      <c r="BM94" s="372" t="s">
        <v>834</v>
      </c>
      <c r="BN94" s="372" t="s">
        <v>835</v>
      </c>
      <c r="BO94" s="372" t="s">
        <v>836</v>
      </c>
      <c r="BP94" s="372" t="s">
        <v>837</v>
      </c>
      <c r="BQ94" s="373"/>
      <c r="BR94" s="354" t="s">
        <v>526</v>
      </c>
    </row>
    <row r="95" spans="1:70" s="107" customFormat="1" x14ac:dyDescent="0.25">
      <c r="A95" s="345" t="s">
        <v>967</v>
      </c>
      <c r="B95" s="373"/>
      <c r="C95" s="719">
        <v>45943</v>
      </c>
      <c r="D95" s="373"/>
      <c r="E95" s="346">
        <v>3211.08</v>
      </c>
      <c r="F95" s="373"/>
      <c r="G95" s="347">
        <v>9.9207000000000001</v>
      </c>
      <c r="H95" s="374"/>
      <c r="I95" s="348">
        <v>0.13120000000000001</v>
      </c>
      <c r="J95" s="348">
        <v>-1.1517999999999999</v>
      </c>
      <c r="K95" s="348">
        <v>-2.7286999999999999</v>
      </c>
      <c r="L95" s="348">
        <v>4.8478000000000003</v>
      </c>
      <c r="M95" s="348">
        <v>2.4866000000000001</v>
      </c>
      <c r="N95" s="350" t="s">
        <v>430</v>
      </c>
      <c r="O95" s="348" t="s">
        <v>430</v>
      </c>
      <c r="P95" s="348" t="s">
        <v>430</v>
      </c>
      <c r="Q95" s="348" t="s">
        <v>430</v>
      </c>
      <c r="R95" s="348" t="s">
        <v>430</v>
      </c>
      <c r="S95" s="348">
        <v>0.66359999999999997</v>
      </c>
      <c r="T95" s="348">
        <v>11.7196</v>
      </c>
      <c r="U95" s="348">
        <v>-3.4950999999999999</v>
      </c>
      <c r="V95" s="348" t="s">
        <v>430</v>
      </c>
      <c r="W95" s="348">
        <v>-2.0091000000000001</v>
      </c>
      <c r="X95" s="348">
        <v>-0.79300000000000004</v>
      </c>
      <c r="Y95" s="374"/>
      <c r="Z95" s="346">
        <v>9</v>
      </c>
      <c r="AA95" s="346">
        <v>23</v>
      </c>
      <c r="AB95" s="346">
        <v>22</v>
      </c>
      <c r="AC95" s="346">
        <v>22</v>
      </c>
      <c r="AD95" s="346">
        <v>25</v>
      </c>
      <c r="AE95" s="346" t="s">
        <v>430</v>
      </c>
      <c r="AF95" s="346" t="s">
        <v>430</v>
      </c>
      <c r="AG95" s="346" t="s">
        <v>430</v>
      </c>
      <c r="AH95" s="346" t="s">
        <v>430</v>
      </c>
      <c r="AI95" s="346" t="s">
        <v>430</v>
      </c>
      <c r="AJ95" s="346">
        <v>23</v>
      </c>
      <c r="AK95" s="346">
        <v>23</v>
      </c>
      <c r="AL95" s="346">
        <v>25</v>
      </c>
      <c r="AM95" s="346" t="s">
        <v>430</v>
      </c>
      <c r="AN95" s="346">
        <v>22</v>
      </c>
      <c r="AO95" s="373"/>
      <c r="AP95" s="348" t="s">
        <v>430</v>
      </c>
      <c r="AQ95" s="348" t="s">
        <v>430</v>
      </c>
      <c r="AR95" s="348" t="s">
        <v>430</v>
      </c>
      <c r="AS95" s="348" t="s">
        <v>430</v>
      </c>
      <c r="AT95" s="348" t="s">
        <v>430</v>
      </c>
      <c r="AU95" s="351"/>
      <c r="AV95" s="346" t="s">
        <v>430</v>
      </c>
      <c r="AW95" s="346" t="s">
        <v>430</v>
      </c>
      <c r="AX95" s="346" t="s">
        <v>430</v>
      </c>
      <c r="AY95" s="346" t="s">
        <v>430</v>
      </c>
      <c r="AZ95" s="346" t="s">
        <v>430</v>
      </c>
      <c r="BA95" s="362"/>
      <c r="BB95" s="348">
        <v>12.445027078488</v>
      </c>
      <c r="BC95" s="375">
        <v>1.02758783325382</v>
      </c>
      <c r="BD95" s="375">
        <v>-4.6730759508922401E-2</v>
      </c>
      <c r="BE95" s="375">
        <v>1.02779918203625E-2</v>
      </c>
      <c r="BF95" s="373"/>
      <c r="BG95" s="843">
        <v>64.883099999999999</v>
      </c>
      <c r="BH95" s="843">
        <v>15.841900000000001</v>
      </c>
      <c r="BI95" s="843">
        <v>18.200700000000001</v>
      </c>
      <c r="BJ95" s="843">
        <v>1.0743</v>
      </c>
      <c r="BK95" s="373"/>
      <c r="BL95" s="372" t="s">
        <v>839</v>
      </c>
      <c r="BM95" s="372" t="s">
        <v>840</v>
      </c>
      <c r="BN95" s="372" t="s">
        <v>841</v>
      </c>
      <c r="BO95" s="372" t="s">
        <v>842</v>
      </c>
      <c r="BP95" s="372" t="s">
        <v>843</v>
      </c>
      <c r="BQ95" s="373"/>
      <c r="BR95" s="354" t="s">
        <v>555</v>
      </c>
    </row>
    <row r="96" spans="1:70" s="107" customFormat="1" x14ac:dyDescent="0.25">
      <c r="A96" s="345" t="s">
        <v>968</v>
      </c>
      <c r="B96" s="373"/>
      <c r="C96" s="719">
        <v>44011</v>
      </c>
      <c r="D96" s="373"/>
      <c r="E96" s="346">
        <v>3013.22</v>
      </c>
      <c r="F96" s="373"/>
      <c r="G96" s="347">
        <v>42.52</v>
      </c>
      <c r="H96" s="374"/>
      <c r="I96" s="348">
        <v>-2.35E-2</v>
      </c>
      <c r="J96" s="348">
        <v>4.7100000000000003E-2</v>
      </c>
      <c r="K96" s="348">
        <v>-0.30480000000000002</v>
      </c>
      <c r="L96" s="348">
        <v>9.1655999999999995</v>
      </c>
      <c r="M96" s="348">
        <v>15.074400000000001</v>
      </c>
      <c r="N96" s="350">
        <v>13.6898</v>
      </c>
      <c r="O96" s="348">
        <v>4.6570999999999998</v>
      </c>
      <c r="P96" s="348">
        <v>19.325199999999999</v>
      </c>
      <c r="Q96" s="348">
        <v>16.840399999999999</v>
      </c>
      <c r="R96" s="348" t="s">
        <v>430</v>
      </c>
      <c r="S96" s="348">
        <v>4.3179999999999996</v>
      </c>
      <c r="T96" s="348">
        <v>22.289300000000001</v>
      </c>
      <c r="U96" s="348">
        <v>10.4129</v>
      </c>
      <c r="V96" s="348">
        <v>13.5684</v>
      </c>
      <c r="W96" s="348">
        <v>-0.58450000000000002</v>
      </c>
      <c r="X96" s="348">
        <v>26.2819</v>
      </c>
      <c r="Y96" s="374"/>
      <c r="Z96" s="346">
        <v>18</v>
      </c>
      <c r="AA96" s="346">
        <v>5</v>
      </c>
      <c r="AB96" s="346">
        <v>8</v>
      </c>
      <c r="AC96" s="346">
        <v>7</v>
      </c>
      <c r="AD96" s="346">
        <v>5</v>
      </c>
      <c r="AE96" s="346">
        <v>3</v>
      </c>
      <c r="AF96" s="346">
        <v>4</v>
      </c>
      <c r="AG96" s="346">
        <v>1</v>
      </c>
      <c r="AH96" s="346">
        <v>1</v>
      </c>
      <c r="AI96" s="346" t="s">
        <v>430</v>
      </c>
      <c r="AJ96" s="346">
        <v>7</v>
      </c>
      <c r="AK96" s="346">
        <v>10</v>
      </c>
      <c r="AL96" s="346">
        <v>2</v>
      </c>
      <c r="AM96" s="346">
        <v>3</v>
      </c>
      <c r="AN96" s="346">
        <v>6</v>
      </c>
      <c r="AO96" s="373"/>
      <c r="AP96" s="348" t="s">
        <v>430</v>
      </c>
      <c r="AQ96" s="348" t="s">
        <v>430</v>
      </c>
      <c r="AR96" s="348">
        <v>18</v>
      </c>
      <c r="AS96" s="348">
        <v>12.83</v>
      </c>
      <c r="AT96" s="348">
        <v>18.96</v>
      </c>
      <c r="AU96" s="351"/>
      <c r="AV96" s="346" t="s">
        <v>430</v>
      </c>
      <c r="AW96" s="346" t="s">
        <v>430</v>
      </c>
      <c r="AX96" s="346">
        <v>1</v>
      </c>
      <c r="AY96" s="346">
        <v>2</v>
      </c>
      <c r="AZ96" s="346">
        <v>3</v>
      </c>
      <c r="BA96" s="362"/>
      <c r="BB96" s="348">
        <v>16.876987182261399</v>
      </c>
      <c r="BC96" s="375">
        <v>1.1897768675937701</v>
      </c>
      <c r="BD96" s="375">
        <v>7.6582711889973995E-2</v>
      </c>
      <c r="BE96" s="375">
        <v>0.68053603255276596</v>
      </c>
      <c r="BF96" s="373"/>
      <c r="BG96" s="843">
        <v>42.149900000000002</v>
      </c>
      <c r="BH96" s="843">
        <v>17.543399999999998</v>
      </c>
      <c r="BI96" s="843">
        <v>30.337800000000001</v>
      </c>
      <c r="BJ96" s="843">
        <v>9.9688999999999997</v>
      </c>
      <c r="BK96" s="373"/>
      <c r="BL96" s="372" t="s">
        <v>845</v>
      </c>
      <c r="BM96" s="372" t="s">
        <v>846</v>
      </c>
      <c r="BN96" s="372" t="s">
        <v>847</v>
      </c>
      <c r="BO96" s="372" t="s">
        <v>848</v>
      </c>
      <c r="BP96" s="372" t="s">
        <v>849</v>
      </c>
      <c r="BQ96" s="373"/>
      <c r="BR96" s="354" t="s">
        <v>476</v>
      </c>
    </row>
    <row r="97" spans="1:70" s="107" customFormat="1" x14ac:dyDescent="0.25">
      <c r="A97" s="345" t="s">
        <v>969</v>
      </c>
      <c r="B97" s="373"/>
      <c r="C97" s="719">
        <v>45174</v>
      </c>
      <c r="D97" s="373"/>
      <c r="E97" s="346">
        <v>2619.0100000000002</v>
      </c>
      <c r="F97" s="373"/>
      <c r="G97" s="347">
        <v>13.42</v>
      </c>
      <c r="H97" s="374"/>
      <c r="I97" s="348">
        <v>-0.223</v>
      </c>
      <c r="J97" s="348">
        <v>-1.3959999999999999</v>
      </c>
      <c r="K97" s="348">
        <v>-4.2796000000000003</v>
      </c>
      <c r="L97" s="348">
        <v>3.5493999999999999</v>
      </c>
      <c r="M97" s="348">
        <v>3.3102</v>
      </c>
      <c r="N97" s="350">
        <v>-5.8906000000000001</v>
      </c>
      <c r="O97" s="348">
        <v>-8.5878999999999994</v>
      </c>
      <c r="P97" s="348">
        <v>9.6205999999999996</v>
      </c>
      <c r="Q97" s="348" t="s">
        <v>430</v>
      </c>
      <c r="R97" s="348" t="s">
        <v>430</v>
      </c>
      <c r="S97" s="348">
        <v>0.90229999999999999</v>
      </c>
      <c r="T97" s="348">
        <v>11.554399999999999</v>
      </c>
      <c r="U97" s="348">
        <v>-3.1745999999999999</v>
      </c>
      <c r="V97" s="348">
        <v>-2.2578</v>
      </c>
      <c r="W97" s="348">
        <v>-2.8944000000000001</v>
      </c>
      <c r="X97" s="348">
        <v>10.2433</v>
      </c>
      <c r="Y97" s="374"/>
      <c r="Z97" s="346">
        <v>25</v>
      </c>
      <c r="AA97" s="346">
        <v>27</v>
      </c>
      <c r="AB97" s="346">
        <v>30</v>
      </c>
      <c r="AC97" s="346">
        <v>23</v>
      </c>
      <c r="AD97" s="346">
        <v>24</v>
      </c>
      <c r="AE97" s="346">
        <v>26</v>
      </c>
      <c r="AF97" s="346">
        <v>23</v>
      </c>
      <c r="AG97" s="346">
        <v>19</v>
      </c>
      <c r="AH97" s="346" t="s">
        <v>430</v>
      </c>
      <c r="AI97" s="346" t="s">
        <v>430</v>
      </c>
      <c r="AJ97" s="346">
        <v>22</v>
      </c>
      <c r="AK97" s="346">
        <v>24</v>
      </c>
      <c r="AL97" s="346">
        <v>23</v>
      </c>
      <c r="AM97" s="346">
        <v>23</v>
      </c>
      <c r="AN97" s="346">
        <v>31</v>
      </c>
      <c r="AO97" s="373"/>
      <c r="AP97" s="348" t="s">
        <v>430</v>
      </c>
      <c r="AQ97" s="348" t="s">
        <v>430</v>
      </c>
      <c r="AR97" s="348" t="s">
        <v>430</v>
      </c>
      <c r="AS97" s="348">
        <v>0.48</v>
      </c>
      <c r="AT97" s="348">
        <v>-1.06</v>
      </c>
      <c r="AU97" s="351"/>
      <c r="AV97" s="346" t="s">
        <v>430</v>
      </c>
      <c r="AW97" s="346" t="s">
        <v>430</v>
      </c>
      <c r="AX97" s="346" t="s">
        <v>430</v>
      </c>
      <c r="AY97" s="346">
        <v>20</v>
      </c>
      <c r="AZ97" s="346">
        <v>21</v>
      </c>
      <c r="BA97" s="362"/>
      <c r="BB97" s="348">
        <v>15.5891835335722</v>
      </c>
      <c r="BC97" s="375">
        <v>1.05298596318258</v>
      </c>
      <c r="BD97" s="375">
        <v>2.7966564672965301E-2</v>
      </c>
      <c r="BE97" s="375">
        <v>-6.6592676958231595E-2</v>
      </c>
      <c r="BF97" s="373"/>
      <c r="BG97" s="843">
        <v>52.670299999999997</v>
      </c>
      <c r="BH97" s="843">
        <v>29.0822</v>
      </c>
      <c r="BI97" s="843">
        <v>15.265499999999999</v>
      </c>
      <c r="BJ97" s="843">
        <v>2.9820000000000002</v>
      </c>
      <c r="BK97" s="373"/>
      <c r="BL97" s="372" t="s">
        <v>851</v>
      </c>
      <c r="BM97" s="372" t="s">
        <v>852</v>
      </c>
      <c r="BN97" s="372" t="s">
        <v>853</v>
      </c>
      <c r="BO97" s="372" t="s">
        <v>854</v>
      </c>
      <c r="BP97" s="372" t="s">
        <v>855</v>
      </c>
      <c r="BQ97" s="373"/>
      <c r="BR97" s="354" t="s">
        <v>555</v>
      </c>
    </row>
    <row r="98" spans="1:70" s="107" customFormat="1" x14ac:dyDescent="0.25">
      <c r="A98" s="345" t="s">
        <v>970</v>
      </c>
      <c r="B98" s="373"/>
      <c r="C98" s="719">
        <v>41275</v>
      </c>
      <c r="D98" s="373"/>
      <c r="E98" s="346">
        <v>2405.5700000000002</v>
      </c>
      <c r="F98" s="373"/>
      <c r="G98" s="347">
        <v>59.2</v>
      </c>
      <c r="H98" s="374"/>
      <c r="I98" s="348">
        <v>0.10150000000000001</v>
      </c>
      <c r="J98" s="348">
        <v>-0.53759999999999997</v>
      </c>
      <c r="K98" s="348">
        <v>-1.3662000000000001</v>
      </c>
      <c r="L98" s="348">
        <v>7.7538999999999998</v>
      </c>
      <c r="M98" s="348">
        <v>7.6167999999999996</v>
      </c>
      <c r="N98" s="350">
        <v>3.6415000000000002</v>
      </c>
      <c r="O98" s="348">
        <v>2.3161999999999998</v>
      </c>
      <c r="P98" s="348">
        <v>11.273899999999999</v>
      </c>
      <c r="Q98" s="348">
        <v>10.6015</v>
      </c>
      <c r="R98" s="348">
        <v>13.2773</v>
      </c>
      <c r="S98" s="348">
        <v>2.0162</v>
      </c>
      <c r="T98" s="348">
        <v>16.9267</v>
      </c>
      <c r="U98" s="348">
        <v>1.6134999999999999</v>
      </c>
      <c r="V98" s="348">
        <v>5.1322999999999999</v>
      </c>
      <c r="W98" s="348">
        <v>-1.7263999999999999</v>
      </c>
      <c r="X98" s="348">
        <v>13.1557</v>
      </c>
      <c r="Y98" s="374"/>
      <c r="Z98" s="346">
        <v>11</v>
      </c>
      <c r="AA98" s="346">
        <v>11</v>
      </c>
      <c r="AB98" s="346">
        <v>12</v>
      </c>
      <c r="AC98" s="346">
        <v>12</v>
      </c>
      <c r="AD98" s="346">
        <v>16</v>
      </c>
      <c r="AE98" s="346">
        <v>14</v>
      </c>
      <c r="AF98" s="346">
        <v>10</v>
      </c>
      <c r="AG98" s="346">
        <v>13</v>
      </c>
      <c r="AH98" s="346">
        <v>10</v>
      </c>
      <c r="AI98" s="346">
        <v>7</v>
      </c>
      <c r="AJ98" s="346">
        <v>15</v>
      </c>
      <c r="AK98" s="346">
        <v>15</v>
      </c>
      <c r="AL98" s="346">
        <v>16</v>
      </c>
      <c r="AM98" s="346">
        <v>14</v>
      </c>
      <c r="AN98" s="346">
        <v>16</v>
      </c>
      <c r="AO98" s="373"/>
      <c r="AP98" s="348">
        <v>14.43</v>
      </c>
      <c r="AQ98" s="348">
        <v>14.39</v>
      </c>
      <c r="AR98" s="348">
        <v>11.19</v>
      </c>
      <c r="AS98" s="348">
        <v>7.04</v>
      </c>
      <c r="AT98" s="348">
        <v>7.56</v>
      </c>
      <c r="AU98" s="351"/>
      <c r="AV98" s="346">
        <v>7</v>
      </c>
      <c r="AW98" s="346">
        <v>7</v>
      </c>
      <c r="AX98" s="346">
        <v>8</v>
      </c>
      <c r="AY98" s="346">
        <v>12</v>
      </c>
      <c r="AZ98" s="346">
        <v>15</v>
      </c>
      <c r="BA98" s="362"/>
      <c r="BB98" s="348">
        <v>12.5878256082276</v>
      </c>
      <c r="BC98" s="375">
        <v>0.93997172037771903</v>
      </c>
      <c r="BD98" s="375">
        <v>4.8167049248359198E-2</v>
      </c>
      <c r="BE98" s="375">
        <v>0.12285369290713199</v>
      </c>
      <c r="BF98" s="373"/>
      <c r="BG98" s="843">
        <v>55.9818</v>
      </c>
      <c r="BH98" s="843">
        <v>16.023299999999999</v>
      </c>
      <c r="BI98" s="843">
        <v>26.136099999999999</v>
      </c>
      <c r="BJ98" s="843">
        <v>1.8588</v>
      </c>
      <c r="BK98" s="373"/>
      <c r="BL98" s="372" t="s">
        <v>857</v>
      </c>
      <c r="BM98" s="372" t="s">
        <v>858</v>
      </c>
      <c r="BN98" s="372" t="s">
        <v>859</v>
      </c>
      <c r="BO98" s="372" t="s">
        <v>860</v>
      </c>
      <c r="BP98" s="372" t="s">
        <v>861</v>
      </c>
      <c r="BQ98" s="373"/>
      <c r="BR98" s="354" t="s">
        <v>548</v>
      </c>
    </row>
    <row r="99" spans="1:70" s="107" customFormat="1" x14ac:dyDescent="0.25">
      <c r="A99" s="345" t="s">
        <v>971</v>
      </c>
      <c r="B99" s="373"/>
      <c r="C99" s="719">
        <v>45107</v>
      </c>
      <c r="D99" s="373"/>
      <c r="E99" s="346">
        <v>2254.13</v>
      </c>
      <c r="F99" s="373"/>
      <c r="G99" s="347">
        <v>17.178599999999999</v>
      </c>
      <c r="H99" s="374"/>
      <c r="I99" s="348">
        <v>0.1668</v>
      </c>
      <c r="J99" s="348">
        <v>-1.0500000000000001E-2</v>
      </c>
      <c r="K99" s="348">
        <v>-0.8427</v>
      </c>
      <c r="L99" s="348">
        <v>10.797499999999999</v>
      </c>
      <c r="M99" s="348">
        <v>15.5345</v>
      </c>
      <c r="N99" s="350">
        <v>9.9571000000000005</v>
      </c>
      <c r="O99" s="348">
        <v>4.0903999999999998</v>
      </c>
      <c r="P99" s="348">
        <v>17.3201</v>
      </c>
      <c r="Q99" s="348" t="s">
        <v>430</v>
      </c>
      <c r="R99" s="348" t="s">
        <v>430</v>
      </c>
      <c r="S99" s="348">
        <v>5.4360999999999997</v>
      </c>
      <c r="T99" s="348">
        <v>25.163799999999998</v>
      </c>
      <c r="U99" s="348">
        <v>8.5721000000000007</v>
      </c>
      <c r="V99" s="348">
        <v>12.031700000000001</v>
      </c>
      <c r="W99" s="348">
        <v>-0.52639999999999998</v>
      </c>
      <c r="X99" s="348">
        <v>18.4224</v>
      </c>
      <c r="Y99" s="374"/>
      <c r="Z99" s="346">
        <v>7</v>
      </c>
      <c r="AA99" s="346">
        <v>7</v>
      </c>
      <c r="AB99" s="346">
        <v>10</v>
      </c>
      <c r="AC99" s="346">
        <v>4</v>
      </c>
      <c r="AD99" s="346">
        <v>3</v>
      </c>
      <c r="AE99" s="346">
        <v>6</v>
      </c>
      <c r="AF99" s="346">
        <v>5</v>
      </c>
      <c r="AG99" s="346">
        <v>4</v>
      </c>
      <c r="AH99" s="346" t="s">
        <v>430</v>
      </c>
      <c r="AI99" s="346" t="s">
        <v>430</v>
      </c>
      <c r="AJ99" s="346">
        <v>3</v>
      </c>
      <c r="AK99" s="346">
        <v>2</v>
      </c>
      <c r="AL99" s="346">
        <v>6</v>
      </c>
      <c r="AM99" s="346">
        <v>6</v>
      </c>
      <c r="AN99" s="346">
        <v>3</v>
      </c>
      <c r="AO99" s="373"/>
      <c r="AP99" s="348" t="s">
        <v>430</v>
      </c>
      <c r="AQ99" s="348" t="s">
        <v>430</v>
      </c>
      <c r="AR99" s="348" t="s">
        <v>430</v>
      </c>
      <c r="AS99" s="348">
        <v>12.1</v>
      </c>
      <c r="AT99" s="348">
        <v>18.7</v>
      </c>
      <c r="AU99" s="351"/>
      <c r="AV99" s="346" t="s">
        <v>430</v>
      </c>
      <c r="AW99" s="346" t="s">
        <v>430</v>
      </c>
      <c r="AX99" s="346" t="s">
        <v>430</v>
      </c>
      <c r="AY99" s="346">
        <v>3</v>
      </c>
      <c r="AZ99" s="346">
        <v>4</v>
      </c>
      <c r="BA99" s="362"/>
      <c r="BB99" s="348">
        <v>14.003467592222901</v>
      </c>
      <c r="BC99" s="375">
        <v>1.0224703609921699</v>
      </c>
      <c r="BD99" s="375">
        <v>7.7058555307729704E-2</v>
      </c>
      <c r="BE99" s="375">
        <v>0.55318993714805997</v>
      </c>
      <c r="BF99" s="373"/>
      <c r="BG99" s="843">
        <v>48.862200000000001</v>
      </c>
      <c r="BH99" s="843">
        <v>13.5654</v>
      </c>
      <c r="BI99" s="843">
        <v>32.668399999999998</v>
      </c>
      <c r="BJ99" s="843">
        <v>4.9039999999999999</v>
      </c>
      <c r="BK99" s="373"/>
      <c r="BL99" s="372" t="s">
        <v>863</v>
      </c>
      <c r="BM99" s="372" t="s">
        <v>864</v>
      </c>
      <c r="BN99" s="372" t="s">
        <v>865</v>
      </c>
      <c r="BO99" s="372" t="s">
        <v>866</v>
      </c>
      <c r="BP99" s="372" t="s">
        <v>867</v>
      </c>
      <c r="BQ99" s="373"/>
      <c r="BR99" s="354" t="s">
        <v>443</v>
      </c>
    </row>
    <row r="100" spans="1:70" s="107" customFormat="1" x14ac:dyDescent="0.25">
      <c r="A100" s="345" t="s">
        <v>972</v>
      </c>
      <c r="B100" s="373"/>
      <c r="C100" s="719">
        <v>44810</v>
      </c>
      <c r="D100" s="373"/>
      <c r="E100" s="346">
        <v>1900.58</v>
      </c>
      <c r="F100" s="373"/>
      <c r="G100" s="347">
        <v>14.9556</v>
      </c>
      <c r="H100" s="374"/>
      <c r="I100" s="348">
        <v>8.43E-2</v>
      </c>
      <c r="J100" s="348">
        <v>-1.8223</v>
      </c>
      <c r="K100" s="348">
        <v>-3.9405000000000001</v>
      </c>
      <c r="L100" s="348">
        <v>2.8895</v>
      </c>
      <c r="M100" s="348">
        <v>-0.19089999999999999</v>
      </c>
      <c r="N100" s="350">
        <v>-3.7054999999999998</v>
      </c>
      <c r="O100" s="348">
        <v>-0.89839999999999998</v>
      </c>
      <c r="P100" s="348">
        <v>8.6515000000000004</v>
      </c>
      <c r="Q100" s="348" t="s">
        <v>430</v>
      </c>
      <c r="R100" s="348" t="s">
        <v>430</v>
      </c>
      <c r="S100" s="348">
        <v>-1.0145999999999999</v>
      </c>
      <c r="T100" s="348">
        <v>8.4957999999999991</v>
      </c>
      <c r="U100" s="348">
        <v>-7.1260000000000003</v>
      </c>
      <c r="V100" s="348">
        <v>-2.4504999999999999</v>
      </c>
      <c r="W100" s="348">
        <v>-2.3555999999999999</v>
      </c>
      <c r="X100" s="348">
        <v>10.5482</v>
      </c>
      <c r="Y100" s="374"/>
      <c r="Z100" s="346">
        <v>13</v>
      </c>
      <c r="AA100" s="346">
        <v>30</v>
      </c>
      <c r="AB100" s="346">
        <v>29</v>
      </c>
      <c r="AC100" s="346">
        <v>26</v>
      </c>
      <c r="AD100" s="346">
        <v>29</v>
      </c>
      <c r="AE100" s="346">
        <v>22</v>
      </c>
      <c r="AF100" s="346">
        <v>20</v>
      </c>
      <c r="AG100" s="346">
        <v>20</v>
      </c>
      <c r="AH100" s="346" t="s">
        <v>430</v>
      </c>
      <c r="AI100" s="346" t="s">
        <v>430</v>
      </c>
      <c r="AJ100" s="346">
        <v>28</v>
      </c>
      <c r="AK100" s="346">
        <v>28</v>
      </c>
      <c r="AL100" s="346">
        <v>29</v>
      </c>
      <c r="AM100" s="346">
        <v>24</v>
      </c>
      <c r="AN100" s="346">
        <v>24</v>
      </c>
      <c r="AO100" s="373"/>
      <c r="AP100" s="348" t="s">
        <v>430</v>
      </c>
      <c r="AQ100" s="348" t="s">
        <v>430</v>
      </c>
      <c r="AR100" s="348" t="s">
        <v>430</v>
      </c>
      <c r="AS100" s="348">
        <v>2.8</v>
      </c>
      <c r="AT100" s="348">
        <v>-5.8</v>
      </c>
      <c r="AU100" s="351"/>
      <c r="AV100" s="346" t="s">
        <v>430</v>
      </c>
      <c r="AW100" s="346" t="s">
        <v>430</v>
      </c>
      <c r="AX100" s="346" t="s">
        <v>430</v>
      </c>
      <c r="AY100" s="346">
        <v>19</v>
      </c>
      <c r="AZ100" s="346">
        <v>25</v>
      </c>
      <c r="BA100" s="362"/>
      <c r="BB100" s="348">
        <v>12.2616611542075</v>
      </c>
      <c r="BC100" s="375">
        <v>0.90403117019238699</v>
      </c>
      <c r="BD100" s="375">
        <v>3.13280341931607E-2</v>
      </c>
      <c r="BE100" s="375">
        <v>-0.10658898623209299</v>
      </c>
      <c r="BF100" s="373"/>
      <c r="BG100" s="843">
        <v>66.374499999999998</v>
      </c>
      <c r="BH100" s="843">
        <v>13.0305</v>
      </c>
      <c r="BI100" s="843">
        <v>19.517099999999999</v>
      </c>
      <c r="BJ100" s="843">
        <v>1.0779000000000001</v>
      </c>
      <c r="BK100" s="373"/>
      <c r="BL100" s="372" t="s">
        <v>869</v>
      </c>
      <c r="BM100" s="372" t="s">
        <v>870</v>
      </c>
      <c r="BN100" s="372" t="s">
        <v>871</v>
      </c>
      <c r="BO100" s="372" t="s">
        <v>872</v>
      </c>
      <c r="BP100" s="372" t="s">
        <v>873</v>
      </c>
      <c r="BQ100" s="373"/>
      <c r="BR100" s="354" t="s">
        <v>443</v>
      </c>
    </row>
    <row r="101" spans="1:70" s="107" customFormat="1" x14ac:dyDescent="0.25">
      <c r="A101" s="345" t="s">
        <v>973</v>
      </c>
      <c r="B101" s="373"/>
      <c r="C101" s="719">
        <v>44431</v>
      </c>
      <c r="D101" s="373"/>
      <c r="E101" s="346">
        <v>1561.19</v>
      </c>
      <c r="F101" s="373"/>
      <c r="G101" s="347">
        <v>17.378</v>
      </c>
      <c r="H101" s="374"/>
      <c r="I101" s="348">
        <v>-3.4500000000000003E-2</v>
      </c>
      <c r="J101" s="348">
        <v>-1.0201</v>
      </c>
      <c r="K101" s="348">
        <v>-1.8342000000000001</v>
      </c>
      <c r="L101" s="348">
        <v>5.4023000000000003</v>
      </c>
      <c r="M101" s="348">
        <v>3.4681999999999999</v>
      </c>
      <c r="N101" s="350">
        <v>-0.9456</v>
      </c>
      <c r="O101" s="348">
        <v>-0.63800000000000001</v>
      </c>
      <c r="P101" s="348">
        <v>10.142300000000001</v>
      </c>
      <c r="Q101" s="348">
        <v>11.475099999999999</v>
      </c>
      <c r="R101" s="348" t="s">
        <v>430</v>
      </c>
      <c r="S101" s="348">
        <v>1.4661</v>
      </c>
      <c r="T101" s="348">
        <v>11.9543</v>
      </c>
      <c r="U101" s="348">
        <v>-3.3475999999999999</v>
      </c>
      <c r="V101" s="348">
        <v>0.90639999999999998</v>
      </c>
      <c r="W101" s="348">
        <v>-1.6091</v>
      </c>
      <c r="X101" s="348">
        <v>11.559200000000001</v>
      </c>
      <c r="Y101" s="374"/>
      <c r="Z101" s="346">
        <v>20</v>
      </c>
      <c r="AA101" s="346">
        <v>19</v>
      </c>
      <c r="AB101" s="346">
        <v>17</v>
      </c>
      <c r="AC101" s="346">
        <v>20</v>
      </c>
      <c r="AD101" s="346">
        <v>23</v>
      </c>
      <c r="AE101" s="346">
        <v>21</v>
      </c>
      <c r="AF101" s="346">
        <v>18</v>
      </c>
      <c r="AG101" s="346">
        <v>17</v>
      </c>
      <c r="AH101" s="346">
        <v>8</v>
      </c>
      <c r="AI101" s="346" t="s">
        <v>430</v>
      </c>
      <c r="AJ101" s="346">
        <v>19</v>
      </c>
      <c r="AK101" s="346">
        <v>22</v>
      </c>
      <c r="AL101" s="346">
        <v>24</v>
      </c>
      <c r="AM101" s="346">
        <v>20</v>
      </c>
      <c r="AN101" s="346">
        <v>14</v>
      </c>
      <c r="AO101" s="373"/>
      <c r="AP101" s="348" t="s">
        <v>430</v>
      </c>
      <c r="AQ101" s="348" t="s">
        <v>430</v>
      </c>
      <c r="AR101" s="348">
        <v>10.58</v>
      </c>
      <c r="AS101" s="348">
        <v>4.6399999999999997</v>
      </c>
      <c r="AT101" s="348">
        <v>0.42</v>
      </c>
      <c r="AU101" s="351"/>
      <c r="AV101" s="346" t="s">
        <v>430</v>
      </c>
      <c r="AW101" s="346" t="s">
        <v>430</v>
      </c>
      <c r="AX101" s="346">
        <v>11</v>
      </c>
      <c r="AY101" s="346">
        <v>16</v>
      </c>
      <c r="AZ101" s="346">
        <v>20</v>
      </c>
      <c r="BA101" s="362"/>
      <c r="BB101" s="348">
        <v>12.2730297188566</v>
      </c>
      <c r="BC101" s="375">
        <v>0.91628369427767298</v>
      </c>
      <c r="BD101" s="375">
        <v>4.3426911096243498E-2</v>
      </c>
      <c r="BE101" s="375">
        <v>3.5606176301658701E-2</v>
      </c>
      <c r="BF101" s="373"/>
      <c r="BG101" s="843">
        <v>57.892899999999997</v>
      </c>
      <c r="BH101" s="843">
        <v>21.728000000000002</v>
      </c>
      <c r="BI101" s="843">
        <v>15.7004</v>
      </c>
      <c r="BJ101" s="843">
        <v>4.6787000000000001</v>
      </c>
      <c r="BK101" s="373"/>
      <c r="BL101" s="372" t="s">
        <v>875</v>
      </c>
      <c r="BM101" s="372" t="s">
        <v>876</v>
      </c>
      <c r="BN101" s="372" t="s">
        <v>877</v>
      </c>
      <c r="BO101" s="372" t="s">
        <v>878</v>
      </c>
      <c r="BP101" s="372" t="s">
        <v>879</v>
      </c>
      <c r="BQ101" s="373"/>
      <c r="BR101" s="354" t="s">
        <v>476</v>
      </c>
    </row>
    <row r="102" spans="1:70" s="107" customFormat="1" x14ac:dyDescent="0.25">
      <c r="A102" s="345" t="s">
        <v>974</v>
      </c>
      <c r="B102" s="373"/>
      <c r="C102" s="719">
        <v>44978</v>
      </c>
      <c r="D102" s="373"/>
      <c r="E102" s="346">
        <v>1590.43</v>
      </c>
      <c r="F102" s="373"/>
      <c r="G102" s="347">
        <v>21.268699999999999</v>
      </c>
      <c r="H102" s="374"/>
      <c r="I102" s="348">
        <v>5.3600000000000002E-2</v>
      </c>
      <c r="J102" s="348">
        <v>-0.27239999999999998</v>
      </c>
      <c r="K102" s="348">
        <v>0.3392</v>
      </c>
      <c r="L102" s="348">
        <v>10.517799999999999</v>
      </c>
      <c r="M102" s="348">
        <v>15.978400000000001</v>
      </c>
      <c r="N102" s="350">
        <v>13.9411</v>
      </c>
      <c r="O102" s="348">
        <v>6.0682999999999998</v>
      </c>
      <c r="P102" s="348">
        <v>18.349799999999998</v>
      </c>
      <c r="Q102" s="348" t="s">
        <v>430</v>
      </c>
      <c r="R102" s="348" t="s">
        <v>430</v>
      </c>
      <c r="S102" s="348">
        <v>4.4621000000000004</v>
      </c>
      <c r="T102" s="348">
        <v>25.890499999999999</v>
      </c>
      <c r="U102" s="348">
        <v>10.2074</v>
      </c>
      <c r="V102" s="348">
        <v>16.131699999999999</v>
      </c>
      <c r="W102" s="348">
        <v>-0.69889999999999997</v>
      </c>
      <c r="X102" s="348">
        <v>23.660900000000002</v>
      </c>
      <c r="Y102" s="374"/>
      <c r="Z102" s="346">
        <v>15</v>
      </c>
      <c r="AA102" s="346">
        <v>10</v>
      </c>
      <c r="AB102" s="346">
        <v>4</v>
      </c>
      <c r="AC102" s="346">
        <v>5</v>
      </c>
      <c r="AD102" s="346">
        <v>2</v>
      </c>
      <c r="AE102" s="346">
        <v>2</v>
      </c>
      <c r="AF102" s="346">
        <v>2</v>
      </c>
      <c r="AG102" s="346">
        <v>2</v>
      </c>
      <c r="AH102" s="346" t="s">
        <v>430</v>
      </c>
      <c r="AI102" s="346" t="s">
        <v>430</v>
      </c>
      <c r="AJ102" s="346">
        <v>6</v>
      </c>
      <c r="AK102" s="346">
        <v>1</v>
      </c>
      <c r="AL102" s="346">
        <v>3</v>
      </c>
      <c r="AM102" s="346">
        <v>1</v>
      </c>
      <c r="AN102" s="346">
        <v>7</v>
      </c>
      <c r="AO102" s="373"/>
      <c r="AP102" s="348" t="s">
        <v>430</v>
      </c>
      <c r="AQ102" s="348" t="s">
        <v>430</v>
      </c>
      <c r="AR102" s="348" t="s">
        <v>430</v>
      </c>
      <c r="AS102" s="348">
        <v>14.31</v>
      </c>
      <c r="AT102" s="348">
        <v>22.25</v>
      </c>
      <c r="AU102" s="351"/>
      <c r="AV102" s="346" t="s">
        <v>430</v>
      </c>
      <c r="AW102" s="346" t="s">
        <v>430</v>
      </c>
      <c r="AX102" s="346" t="s">
        <v>430</v>
      </c>
      <c r="AY102" s="346">
        <v>1</v>
      </c>
      <c r="AZ102" s="346">
        <v>1</v>
      </c>
      <c r="BA102" s="362"/>
      <c r="BB102" s="348">
        <v>15.334472553956701</v>
      </c>
      <c r="BC102" s="375">
        <v>1.10589948394066</v>
      </c>
      <c r="BD102" s="375">
        <v>7.6637965601283595E-2</v>
      </c>
      <c r="BE102" s="375">
        <v>0.57490267156199004</v>
      </c>
      <c r="BF102" s="373"/>
      <c r="BG102" s="843">
        <v>50.298400000000001</v>
      </c>
      <c r="BH102" s="843">
        <v>15.301299999999999</v>
      </c>
      <c r="BI102" s="843">
        <v>26.658300000000001</v>
      </c>
      <c r="BJ102" s="843">
        <v>7.742</v>
      </c>
      <c r="BK102" s="373"/>
      <c r="BL102" s="372" t="s">
        <v>881</v>
      </c>
      <c r="BM102" s="372" t="s">
        <v>882</v>
      </c>
      <c r="BN102" s="372" t="s">
        <v>883</v>
      </c>
      <c r="BO102" s="372" t="s">
        <v>884</v>
      </c>
      <c r="BP102" s="372" t="s">
        <v>885</v>
      </c>
      <c r="BQ102" s="373"/>
      <c r="BR102" s="354" t="s">
        <v>616</v>
      </c>
    </row>
    <row r="103" spans="1:70" s="107" customFormat="1" x14ac:dyDescent="0.25">
      <c r="A103" s="345" t="s">
        <v>975</v>
      </c>
      <c r="B103" s="373"/>
      <c r="C103" s="719">
        <v>44790</v>
      </c>
      <c r="D103" s="373"/>
      <c r="E103" s="346">
        <v>1242.21</v>
      </c>
      <c r="F103" s="373"/>
      <c r="G103" s="347">
        <v>16.759599999999999</v>
      </c>
      <c r="H103" s="374"/>
      <c r="I103" s="348">
        <v>-0.22800000000000001</v>
      </c>
      <c r="J103" s="348">
        <v>-1.1052</v>
      </c>
      <c r="K103" s="348">
        <v>-3.1057999999999999</v>
      </c>
      <c r="L103" s="348">
        <v>4.9995000000000003</v>
      </c>
      <c r="M103" s="348">
        <v>6.2853000000000003</v>
      </c>
      <c r="N103" s="350">
        <v>4.4375</v>
      </c>
      <c r="O103" s="348">
        <v>0.40460000000000002</v>
      </c>
      <c r="P103" s="348">
        <v>12.1637</v>
      </c>
      <c r="Q103" s="348" t="s">
        <v>430</v>
      </c>
      <c r="R103" s="348" t="s">
        <v>430</v>
      </c>
      <c r="S103" s="348">
        <v>1.4842</v>
      </c>
      <c r="T103" s="348">
        <v>15.4489</v>
      </c>
      <c r="U103" s="348">
        <v>0.9335</v>
      </c>
      <c r="V103" s="348">
        <v>6.5197000000000003</v>
      </c>
      <c r="W103" s="348">
        <v>-2.5202</v>
      </c>
      <c r="X103" s="348">
        <v>13.532999999999999</v>
      </c>
      <c r="Y103" s="374"/>
      <c r="Z103" s="346">
        <v>26</v>
      </c>
      <c r="AA103" s="346">
        <v>21</v>
      </c>
      <c r="AB103" s="346">
        <v>25</v>
      </c>
      <c r="AC103" s="346">
        <v>21</v>
      </c>
      <c r="AD103" s="346">
        <v>18</v>
      </c>
      <c r="AE103" s="346">
        <v>13</v>
      </c>
      <c r="AF103" s="346">
        <v>17</v>
      </c>
      <c r="AG103" s="346">
        <v>10</v>
      </c>
      <c r="AH103" s="346" t="s">
        <v>430</v>
      </c>
      <c r="AI103" s="346" t="s">
        <v>430</v>
      </c>
      <c r="AJ103" s="346">
        <v>18</v>
      </c>
      <c r="AK103" s="346">
        <v>18</v>
      </c>
      <c r="AL103" s="346">
        <v>18</v>
      </c>
      <c r="AM103" s="346">
        <v>13</v>
      </c>
      <c r="AN103" s="346">
        <v>28</v>
      </c>
      <c r="AO103" s="373"/>
      <c r="AP103" s="348" t="s">
        <v>430</v>
      </c>
      <c r="AQ103" s="348" t="s">
        <v>430</v>
      </c>
      <c r="AR103" s="348" t="s">
        <v>430</v>
      </c>
      <c r="AS103" s="348">
        <v>6.73</v>
      </c>
      <c r="AT103" s="348">
        <v>5.46</v>
      </c>
      <c r="AU103" s="351"/>
      <c r="AV103" s="346" t="s">
        <v>430</v>
      </c>
      <c r="AW103" s="346" t="s">
        <v>430</v>
      </c>
      <c r="AX103" s="346" t="s">
        <v>430</v>
      </c>
      <c r="AY103" s="346">
        <v>14</v>
      </c>
      <c r="AZ103" s="346">
        <v>17</v>
      </c>
      <c r="BA103" s="362"/>
      <c r="BB103" s="348">
        <v>13.4385513034249</v>
      </c>
      <c r="BC103" s="375">
        <v>0.98606778742649104</v>
      </c>
      <c r="BD103" s="375">
        <v>5.1513328167197003E-2</v>
      </c>
      <c r="BE103" s="375">
        <v>0.15701097590113999</v>
      </c>
      <c r="BF103" s="373"/>
      <c r="BG103" s="843">
        <v>56.863500000000002</v>
      </c>
      <c r="BH103" s="843">
        <v>30.347799999999999</v>
      </c>
      <c r="BI103" s="843">
        <v>9.6461199999999998</v>
      </c>
      <c r="BJ103" s="843">
        <v>3.1425800000000002</v>
      </c>
      <c r="BK103" s="373"/>
      <c r="BL103" s="372" t="s">
        <v>887</v>
      </c>
      <c r="BM103" s="372" t="s">
        <v>888</v>
      </c>
      <c r="BN103" s="372" t="s">
        <v>889</v>
      </c>
      <c r="BO103" s="372" t="s">
        <v>890</v>
      </c>
      <c r="BP103" s="372" t="s">
        <v>891</v>
      </c>
      <c r="BQ103" s="373"/>
      <c r="BR103" s="354" t="s">
        <v>436</v>
      </c>
    </row>
    <row r="104" spans="1:70" s="107" customFormat="1" x14ac:dyDescent="0.25">
      <c r="A104" s="345" t="s">
        <v>976</v>
      </c>
      <c r="B104" s="373"/>
      <c r="C104" s="719">
        <v>41275</v>
      </c>
      <c r="D104" s="373"/>
      <c r="E104" s="346">
        <v>1097.79</v>
      </c>
      <c r="F104" s="373"/>
      <c r="G104" s="347">
        <v>119.2791</v>
      </c>
      <c r="H104" s="374"/>
      <c r="I104" s="348">
        <v>8.4400000000000003E-2</v>
      </c>
      <c r="J104" s="348">
        <v>-0.79559999999999997</v>
      </c>
      <c r="K104" s="348">
        <v>-1.6214999999999999</v>
      </c>
      <c r="L104" s="348">
        <v>12.9635</v>
      </c>
      <c r="M104" s="348">
        <v>14.5472</v>
      </c>
      <c r="N104" s="350">
        <v>8.0635999999999992</v>
      </c>
      <c r="O104" s="348">
        <v>1.7796000000000001</v>
      </c>
      <c r="P104" s="348">
        <v>11.959199999999999</v>
      </c>
      <c r="Q104" s="348">
        <v>10.786099999999999</v>
      </c>
      <c r="R104" s="348">
        <v>10.9931</v>
      </c>
      <c r="S104" s="348">
        <v>4.5359999999999996</v>
      </c>
      <c r="T104" s="348">
        <v>23.836400000000001</v>
      </c>
      <c r="U104" s="348">
        <v>5.2712000000000003</v>
      </c>
      <c r="V104" s="348">
        <v>9.4197000000000006</v>
      </c>
      <c r="W104" s="348">
        <v>-2.3580999999999999</v>
      </c>
      <c r="X104" s="348">
        <v>11.313499999999999</v>
      </c>
      <c r="Y104" s="374"/>
      <c r="Z104" s="346">
        <v>12</v>
      </c>
      <c r="AA104" s="346">
        <v>14</v>
      </c>
      <c r="AB104" s="346">
        <v>13</v>
      </c>
      <c r="AC104" s="346">
        <v>1</v>
      </c>
      <c r="AD104" s="346">
        <v>7</v>
      </c>
      <c r="AE104" s="346">
        <v>7</v>
      </c>
      <c r="AF104" s="346">
        <v>13</v>
      </c>
      <c r="AG104" s="346">
        <v>12</v>
      </c>
      <c r="AH104" s="346">
        <v>9</v>
      </c>
      <c r="AI104" s="346">
        <v>8</v>
      </c>
      <c r="AJ104" s="346">
        <v>5</v>
      </c>
      <c r="AK104" s="346">
        <v>5</v>
      </c>
      <c r="AL104" s="346">
        <v>10</v>
      </c>
      <c r="AM104" s="346">
        <v>7</v>
      </c>
      <c r="AN104" s="346">
        <v>25</v>
      </c>
      <c r="AO104" s="373"/>
      <c r="AP104" s="348">
        <v>12.58</v>
      </c>
      <c r="AQ104" s="348">
        <v>13.47</v>
      </c>
      <c r="AR104" s="348">
        <v>12.47</v>
      </c>
      <c r="AS104" s="348">
        <v>9.8699999999999992</v>
      </c>
      <c r="AT104" s="348">
        <v>16.190000000000001</v>
      </c>
      <c r="AU104" s="351"/>
      <c r="AV104" s="346">
        <v>8</v>
      </c>
      <c r="AW104" s="346">
        <v>9</v>
      </c>
      <c r="AX104" s="346">
        <v>6</v>
      </c>
      <c r="AY104" s="346">
        <v>7</v>
      </c>
      <c r="AZ104" s="346">
        <v>6</v>
      </c>
      <c r="BA104" s="362"/>
      <c r="BB104" s="348">
        <v>15.570909625897499</v>
      </c>
      <c r="BC104" s="375">
        <v>1.0807485545433</v>
      </c>
      <c r="BD104" s="375">
        <v>4.5227772450626702E-2</v>
      </c>
      <c r="BE104" s="375">
        <v>0.117589779722427</v>
      </c>
      <c r="BF104" s="373"/>
      <c r="BG104" s="843">
        <v>48.0914</v>
      </c>
      <c r="BH104" s="843">
        <v>29.4682</v>
      </c>
      <c r="BI104" s="843">
        <v>19.476700000000001</v>
      </c>
      <c r="BJ104" s="843">
        <v>2.9636999999999998</v>
      </c>
      <c r="BK104" s="373"/>
      <c r="BL104" s="372" t="s">
        <v>893</v>
      </c>
      <c r="BM104" s="372" t="s">
        <v>894</v>
      </c>
      <c r="BN104" s="372" t="s">
        <v>895</v>
      </c>
      <c r="BO104" s="372" t="s">
        <v>896</v>
      </c>
      <c r="BP104" s="372" t="s">
        <v>897</v>
      </c>
      <c r="BQ104" s="373"/>
      <c r="BR104" s="354" t="s">
        <v>476</v>
      </c>
    </row>
    <row r="105" spans="1:70" s="107" customFormat="1" x14ac:dyDescent="0.25">
      <c r="A105" s="345" t="s">
        <v>977</v>
      </c>
      <c r="B105" s="373"/>
      <c r="C105" s="719">
        <v>45408</v>
      </c>
      <c r="D105" s="373"/>
      <c r="E105" s="346">
        <v>1036.45</v>
      </c>
      <c r="F105" s="373"/>
      <c r="G105" s="347">
        <v>12.96</v>
      </c>
      <c r="H105" s="374"/>
      <c r="I105" s="348">
        <v>7.7200000000000005E-2</v>
      </c>
      <c r="J105" s="348">
        <v>0.46510000000000001</v>
      </c>
      <c r="K105" s="348">
        <v>0.85599999999999998</v>
      </c>
      <c r="L105" s="348">
        <v>11.5318</v>
      </c>
      <c r="M105" s="348">
        <v>14.9956</v>
      </c>
      <c r="N105" s="350">
        <v>10.5802</v>
      </c>
      <c r="O105" s="348">
        <v>5.4272999999999998</v>
      </c>
      <c r="P105" s="348" t="s">
        <v>430</v>
      </c>
      <c r="Q105" s="348" t="s">
        <v>430</v>
      </c>
      <c r="R105" s="348" t="s">
        <v>430</v>
      </c>
      <c r="S105" s="348">
        <v>6.9306999999999999</v>
      </c>
      <c r="T105" s="348">
        <v>23.7822</v>
      </c>
      <c r="U105" s="348">
        <v>8.9992000000000001</v>
      </c>
      <c r="V105" s="348">
        <v>13.187799999999999</v>
      </c>
      <c r="W105" s="348">
        <v>-0.53720000000000001</v>
      </c>
      <c r="X105" s="348">
        <v>11.5336</v>
      </c>
      <c r="Y105" s="374"/>
      <c r="Z105" s="346">
        <v>14</v>
      </c>
      <c r="AA105" s="346">
        <v>1</v>
      </c>
      <c r="AB105" s="346">
        <v>2</v>
      </c>
      <c r="AC105" s="346">
        <v>2</v>
      </c>
      <c r="AD105" s="346">
        <v>6</v>
      </c>
      <c r="AE105" s="346">
        <v>5</v>
      </c>
      <c r="AF105" s="346">
        <v>3</v>
      </c>
      <c r="AG105" s="346" t="s">
        <v>430</v>
      </c>
      <c r="AH105" s="346" t="s">
        <v>430</v>
      </c>
      <c r="AI105" s="346" t="s">
        <v>430</v>
      </c>
      <c r="AJ105" s="346">
        <v>2</v>
      </c>
      <c r="AK105" s="346">
        <v>6</v>
      </c>
      <c r="AL105" s="346">
        <v>5</v>
      </c>
      <c r="AM105" s="346">
        <v>4</v>
      </c>
      <c r="AN105" s="346">
        <v>4</v>
      </c>
      <c r="AO105" s="373"/>
      <c r="AP105" s="348" t="s">
        <v>430</v>
      </c>
      <c r="AQ105" s="348" t="s">
        <v>430</v>
      </c>
      <c r="AR105" s="348" t="s">
        <v>430</v>
      </c>
      <c r="AS105" s="348" t="s">
        <v>430</v>
      </c>
      <c r="AT105" s="348">
        <v>20.53</v>
      </c>
      <c r="AU105" s="351"/>
      <c r="AV105" s="346" t="s">
        <v>430</v>
      </c>
      <c r="AW105" s="346" t="s">
        <v>430</v>
      </c>
      <c r="AX105" s="346" t="s">
        <v>430</v>
      </c>
      <c r="AY105" s="346" t="s">
        <v>430</v>
      </c>
      <c r="AZ105" s="346">
        <v>2</v>
      </c>
      <c r="BA105" s="362"/>
      <c r="BB105" s="348">
        <v>14.3936381749528</v>
      </c>
      <c r="BC105" s="375">
        <v>0.968034224568321</v>
      </c>
      <c r="BD105" s="375">
        <v>4.2386033550459501E-2</v>
      </c>
      <c r="BE105" s="375">
        <v>0.47482215553073198</v>
      </c>
      <c r="BF105" s="373"/>
      <c r="BG105" s="843">
        <v>44.445</v>
      </c>
      <c r="BH105" s="843">
        <v>26.764099999999999</v>
      </c>
      <c r="BI105" s="843">
        <v>23.937999999999999</v>
      </c>
      <c r="BJ105" s="843">
        <v>4.8529</v>
      </c>
      <c r="BK105" s="373"/>
      <c r="BL105" s="372" t="s">
        <v>899</v>
      </c>
      <c r="BM105" s="372" t="s">
        <v>900</v>
      </c>
      <c r="BN105" s="372" t="s">
        <v>901</v>
      </c>
      <c r="BO105" s="372" t="s">
        <v>902</v>
      </c>
      <c r="BP105" s="372" t="s">
        <v>903</v>
      </c>
      <c r="BQ105" s="373"/>
      <c r="BR105" s="354" t="s">
        <v>604</v>
      </c>
    </row>
    <row r="106" spans="1:70" s="107" customFormat="1" x14ac:dyDescent="0.25">
      <c r="A106" s="345" t="s">
        <v>978</v>
      </c>
      <c r="B106" s="373"/>
      <c r="C106" s="719">
        <v>45873</v>
      </c>
      <c r="D106" s="373"/>
      <c r="E106" s="346">
        <v>472.4</v>
      </c>
      <c r="F106" s="373"/>
      <c r="G106" s="347">
        <v>10.501099999999999</v>
      </c>
      <c r="H106" s="374"/>
      <c r="I106" s="348">
        <v>0.18129999999999999</v>
      </c>
      <c r="J106" s="348">
        <v>-0.1084</v>
      </c>
      <c r="K106" s="348">
        <v>1.1443000000000001</v>
      </c>
      <c r="L106" s="348">
        <v>8.2186000000000003</v>
      </c>
      <c r="M106" s="348">
        <v>4.1321000000000003</v>
      </c>
      <c r="N106" s="350">
        <v>6.0964</v>
      </c>
      <c r="O106" s="348" t="s">
        <v>430</v>
      </c>
      <c r="P106" s="348" t="s">
        <v>430</v>
      </c>
      <c r="Q106" s="348" t="s">
        <v>430</v>
      </c>
      <c r="R106" s="348" t="s">
        <v>430</v>
      </c>
      <c r="S106" s="348">
        <v>4.6227999999999998</v>
      </c>
      <c r="T106" s="348">
        <v>10.506500000000001</v>
      </c>
      <c r="U106" s="348">
        <v>2.1915</v>
      </c>
      <c r="V106" s="348">
        <v>8.8805999999999994</v>
      </c>
      <c r="W106" s="348">
        <v>-1.2739</v>
      </c>
      <c r="X106" s="348">
        <v>4.5395000000000003</v>
      </c>
      <c r="Y106" s="374"/>
      <c r="Z106" s="346">
        <v>6</v>
      </c>
      <c r="AA106" s="346">
        <v>9</v>
      </c>
      <c r="AB106" s="346">
        <v>1</v>
      </c>
      <c r="AC106" s="346">
        <v>11</v>
      </c>
      <c r="AD106" s="346">
        <v>21</v>
      </c>
      <c r="AE106" s="346">
        <v>12</v>
      </c>
      <c r="AF106" s="346" t="s">
        <v>430</v>
      </c>
      <c r="AG106" s="346" t="s">
        <v>430</v>
      </c>
      <c r="AH106" s="346" t="s">
        <v>430</v>
      </c>
      <c r="AI106" s="346" t="s">
        <v>430</v>
      </c>
      <c r="AJ106" s="346">
        <v>4</v>
      </c>
      <c r="AK106" s="346">
        <v>25</v>
      </c>
      <c r="AL106" s="346">
        <v>15</v>
      </c>
      <c r="AM106" s="346">
        <v>10</v>
      </c>
      <c r="AN106" s="346">
        <v>10</v>
      </c>
      <c r="AO106" s="373"/>
      <c r="AP106" s="348" t="s">
        <v>430</v>
      </c>
      <c r="AQ106" s="348" t="s">
        <v>430</v>
      </c>
      <c r="AR106" s="348" t="s">
        <v>430</v>
      </c>
      <c r="AS106" s="348" t="s">
        <v>430</v>
      </c>
      <c r="AT106" s="348">
        <v>8.3800000000000008</v>
      </c>
      <c r="AU106" s="351"/>
      <c r="AV106" s="346" t="s">
        <v>430</v>
      </c>
      <c r="AW106" s="346" t="s">
        <v>430</v>
      </c>
      <c r="AX106" s="346" t="s">
        <v>430</v>
      </c>
      <c r="AY106" s="346" t="s">
        <v>430</v>
      </c>
      <c r="AZ106" s="346">
        <v>14</v>
      </c>
      <c r="BA106" s="362"/>
      <c r="BB106" s="348">
        <v>8.2830118154068</v>
      </c>
      <c r="BC106" s="375">
        <v>0.58831755237177497</v>
      </c>
      <c r="BD106" s="375">
        <v>1.37007234778915E-2</v>
      </c>
      <c r="BE106" s="375">
        <v>0.19229751469953299</v>
      </c>
      <c r="BF106" s="373"/>
      <c r="BG106" s="843">
        <v>26.041899999999998</v>
      </c>
      <c r="BH106" s="843">
        <v>40.093699999999998</v>
      </c>
      <c r="BI106" s="843">
        <v>32.587499999999999</v>
      </c>
      <c r="BJ106" s="843">
        <v>1.2768999999999999</v>
      </c>
      <c r="BK106" s="373"/>
      <c r="BL106" s="372" t="s">
        <v>851</v>
      </c>
      <c r="BM106" s="372" t="s">
        <v>905</v>
      </c>
      <c r="BN106" s="372" t="s">
        <v>906</v>
      </c>
      <c r="BO106" s="372" t="s">
        <v>907</v>
      </c>
      <c r="BP106" s="372" t="s">
        <v>908</v>
      </c>
      <c r="BQ106" s="373"/>
      <c r="BR106" s="354" t="s">
        <v>463</v>
      </c>
    </row>
    <row r="107" spans="1:70" s="107" customFormat="1" x14ac:dyDescent="0.25">
      <c r="A107" s="345" t="s">
        <v>979</v>
      </c>
      <c r="B107" s="373"/>
      <c r="C107" s="719">
        <v>46083</v>
      </c>
      <c r="D107" s="373"/>
      <c r="E107" s="346">
        <v>427.42399999999998</v>
      </c>
      <c r="F107" s="373"/>
      <c r="G107" s="347">
        <v>11.29</v>
      </c>
      <c r="H107" s="374"/>
      <c r="I107" s="348">
        <v>-0.35299999999999998</v>
      </c>
      <c r="J107" s="348">
        <v>-1.1384000000000001</v>
      </c>
      <c r="K107" s="348">
        <v>-2.5884</v>
      </c>
      <c r="L107" s="348">
        <v>6.5094000000000003</v>
      </c>
      <c r="M107" s="348">
        <v>12.6747</v>
      </c>
      <c r="N107" s="350" t="s">
        <v>430</v>
      </c>
      <c r="O107" s="348" t="s">
        <v>430</v>
      </c>
      <c r="P107" s="348" t="s">
        <v>430</v>
      </c>
      <c r="Q107" s="348" t="s">
        <v>430</v>
      </c>
      <c r="R107" s="348" t="s">
        <v>430</v>
      </c>
      <c r="S107" s="348">
        <v>1.6202000000000001</v>
      </c>
      <c r="T107" s="348">
        <v>14.503</v>
      </c>
      <c r="U107" s="348" t="s">
        <v>430</v>
      </c>
      <c r="V107" s="348" t="s">
        <v>430</v>
      </c>
      <c r="W107" s="348">
        <v>-1.7405999999999999</v>
      </c>
      <c r="X107" s="348">
        <v>12.9</v>
      </c>
      <c r="Y107" s="374"/>
      <c r="Z107" s="346">
        <v>27</v>
      </c>
      <c r="AA107" s="346">
        <v>22</v>
      </c>
      <c r="AB107" s="346">
        <v>21</v>
      </c>
      <c r="AC107" s="346">
        <v>17</v>
      </c>
      <c r="AD107" s="346">
        <v>10</v>
      </c>
      <c r="AE107" s="346" t="s">
        <v>430</v>
      </c>
      <c r="AF107" s="346" t="s">
        <v>430</v>
      </c>
      <c r="AG107" s="346" t="s">
        <v>430</v>
      </c>
      <c r="AH107" s="346" t="s">
        <v>430</v>
      </c>
      <c r="AI107" s="346" t="s">
        <v>430</v>
      </c>
      <c r="AJ107" s="346">
        <v>17</v>
      </c>
      <c r="AK107" s="346">
        <v>19</v>
      </c>
      <c r="AL107" s="346" t="s">
        <v>430</v>
      </c>
      <c r="AM107" s="346" t="s">
        <v>430</v>
      </c>
      <c r="AN107" s="346">
        <v>17</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62"/>
      <c r="BB107" s="348">
        <v>12.087167261566</v>
      </c>
      <c r="BC107" s="375">
        <v>0.91751212794243098</v>
      </c>
      <c r="BD107" s="375">
        <v>0.13466343544932999</v>
      </c>
      <c r="BE107" s="375">
        <v>1.4830409171146699</v>
      </c>
      <c r="BF107" s="373"/>
      <c r="BG107" s="843">
        <v>25.7743</v>
      </c>
      <c r="BH107" s="843">
        <v>18.470300000000002</v>
      </c>
      <c r="BI107" s="843">
        <v>48.473799999999997</v>
      </c>
      <c r="BJ107" s="843">
        <v>7.2816000000000001</v>
      </c>
      <c r="BK107" s="373"/>
      <c r="BL107" s="372" t="s">
        <v>910</v>
      </c>
      <c r="BM107" s="372" t="s">
        <v>911</v>
      </c>
      <c r="BN107" s="372" t="s">
        <v>912</v>
      </c>
      <c r="BO107" s="372" t="s">
        <v>913</v>
      </c>
      <c r="BP107" s="372" t="s">
        <v>914</v>
      </c>
      <c r="BQ107" s="373"/>
      <c r="BR107" s="354" t="s">
        <v>443</v>
      </c>
    </row>
    <row r="108" spans="1:70" s="107" customFormat="1" x14ac:dyDescent="0.25">
      <c r="A108" s="345" t="s">
        <v>980</v>
      </c>
      <c r="B108" s="373"/>
      <c r="C108" s="719">
        <v>41275</v>
      </c>
      <c r="D108" s="373"/>
      <c r="E108" s="346">
        <v>383.50799999999998</v>
      </c>
      <c r="F108" s="373"/>
      <c r="G108" s="347">
        <v>249.42</v>
      </c>
      <c r="H108" s="374"/>
      <c r="I108" s="348">
        <v>0.28549999999999998</v>
      </c>
      <c r="J108" s="348">
        <v>-8.4099999999999994E-2</v>
      </c>
      <c r="K108" s="348">
        <v>0.1124</v>
      </c>
      <c r="L108" s="348">
        <v>11.2042</v>
      </c>
      <c r="M108" s="348">
        <v>12.650700000000001</v>
      </c>
      <c r="N108" s="350">
        <v>6.6033999999999997</v>
      </c>
      <c r="O108" s="348">
        <v>0.5111</v>
      </c>
      <c r="P108" s="348">
        <v>10.759499999999999</v>
      </c>
      <c r="Q108" s="348">
        <v>10.0967</v>
      </c>
      <c r="R108" s="348">
        <v>9.5511999999999997</v>
      </c>
      <c r="S108" s="348">
        <v>7.7129000000000003</v>
      </c>
      <c r="T108" s="348">
        <v>23.371400000000001</v>
      </c>
      <c r="U108" s="348">
        <v>6.4623999999999997</v>
      </c>
      <c r="V108" s="348">
        <v>8.7555999999999994</v>
      </c>
      <c r="W108" s="348">
        <v>-0.84279999999999999</v>
      </c>
      <c r="X108" s="348">
        <v>10.437099999999999</v>
      </c>
      <c r="Y108" s="374"/>
      <c r="Z108" s="346">
        <v>2</v>
      </c>
      <c r="AA108" s="346">
        <v>8</v>
      </c>
      <c r="AB108" s="346">
        <v>5</v>
      </c>
      <c r="AC108" s="346">
        <v>3</v>
      </c>
      <c r="AD108" s="346">
        <v>11</v>
      </c>
      <c r="AE108" s="346">
        <v>11</v>
      </c>
      <c r="AF108" s="346">
        <v>16</v>
      </c>
      <c r="AG108" s="346">
        <v>15</v>
      </c>
      <c r="AH108" s="346">
        <v>11</v>
      </c>
      <c r="AI108" s="346">
        <v>9</v>
      </c>
      <c r="AJ108" s="346">
        <v>1</v>
      </c>
      <c r="AK108" s="346">
        <v>8</v>
      </c>
      <c r="AL108" s="346">
        <v>8</v>
      </c>
      <c r="AM108" s="346">
        <v>11</v>
      </c>
      <c r="AN108" s="346">
        <v>9</v>
      </c>
      <c r="AO108" s="373"/>
      <c r="AP108" s="348">
        <v>11.01</v>
      </c>
      <c r="AQ108" s="348">
        <v>12.44</v>
      </c>
      <c r="AR108" s="348">
        <v>10.68</v>
      </c>
      <c r="AS108" s="348">
        <v>7.11</v>
      </c>
      <c r="AT108" s="348">
        <v>15.8</v>
      </c>
      <c r="AU108" s="351"/>
      <c r="AV108" s="346">
        <v>9</v>
      </c>
      <c r="AW108" s="346">
        <v>10</v>
      </c>
      <c r="AX108" s="346">
        <v>10</v>
      </c>
      <c r="AY108" s="346">
        <v>11</v>
      </c>
      <c r="AZ108" s="346">
        <v>7</v>
      </c>
      <c r="BA108" s="362"/>
      <c r="BB108" s="348">
        <v>13.3567214612554</v>
      </c>
      <c r="BC108" s="375">
        <v>0.96752526047653298</v>
      </c>
      <c r="BD108" s="375">
        <v>4.7623104110392701E-2</v>
      </c>
      <c r="BE108" s="375">
        <v>0.13845193553354601</v>
      </c>
      <c r="BF108" s="373"/>
      <c r="BG108" s="843">
        <v>56.6798</v>
      </c>
      <c r="BH108" s="843">
        <v>8.7381799999999998</v>
      </c>
      <c r="BI108" s="843">
        <v>30.794</v>
      </c>
      <c r="BJ108" s="843">
        <v>3.7880199999999999</v>
      </c>
      <c r="BK108" s="373"/>
      <c r="BL108" s="372" t="s">
        <v>916</v>
      </c>
      <c r="BM108" s="372" t="s">
        <v>917</v>
      </c>
      <c r="BN108" s="372" t="s">
        <v>918</v>
      </c>
      <c r="BO108" s="372" t="s">
        <v>919</v>
      </c>
      <c r="BP108" s="372" t="s">
        <v>920</v>
      </c>
      <c r="BQ108" s="373"/>
      <c r="BR108" s="354" t="s">
        <v>921</v>
      </c>
    </row>
    <row r="109" spans="1:70" s="107" customFormat="1" x14ac:dyDescent="0.25">
      <c r="A109" s="345" t="s">
        <v>981</v>
      </c>
      <c r="B109" s="373"/>
      <c r="C109" s="719">
        <v>43290</v>
      </c>
      <c r="D109" s="373"/>
      <c r="E109" s="346">
        <v>293.553</v>
      </c>
      <c r="F109" s="373"/>
      <c r="G109" s="347">
        <v>29.082799999999999</v>
      </c>
      <c r="H109" s="374"/>
      <c r="I109" s="348">
        <v>-0.1061</v>
      </c>
      <c r="J109" s="348">
        <v>-1.0325</v>
      </c>
      <c r="K109" s="348">
        <v>-1.9596</v>
      </c>
      <c r="L109" s="348">
        <v>7.1351000000000004</v>
      </c>
      <c r="M109" s="348">
        <v>10.480600000000001</v>
      </c>
      <c r="N109" s="350">
        <v>11.6212</v>
      </c>
      <c r="O109" s="348">
        <v>3.8753000000000002</v>
      </c>
      <c r="P109" s="348">
        <v>11.139200000000001</v>
      </c>
      <c r="Q109" s="348">
        <v>11.6189</v>
      </c>
      <c r="R109" s="348" t="s">
        <v>430</v>
      </c>
      <c r="S109" s="348">
        <v>1.6366000000000001</v>
      </c>
      <c r="T109" s="348">
        <v>20.4312</v>
      </c>
      <c r="U109" s="348">
        <v>6.5503</v>
      </c>
      <c r="V109" s="348">
        <v>12.3604</v>
      </c>
      <c r="W109" s="348">
        <v>-1.7443</v>
      </c>
      <c r="X109" s="348">
        <v>13.9443</v>
      </c>
      <c r="Y109" s="374"/>
      <c r="Z109" s="346">
        <v>21</v>
      </c>
      <c r="AA109" s="346">
        <v>20</v>
      </c>
      <c r="AB109" s="346">
        <v>19</v>
      </c>
      <c r="AC109" s="346">
        <v>15</v>
      </c>
      <c r="AD109" s="346">
        <v>14</v>
      </c>
      <c r="AE109" s="346">
        <v>4</v>
      </c>
      <c r="AF109" s="346">
        <v>7</v>
      </c>
      <c r="AG109" s="346">
        <v>14</v>
      </c>
      <c r="AH109" s="346">
        <v>6</v>
      </c>
      <c r="AI109" s="346" t="s">
        <v>430</v>
      </c>
      <c r="AJ109" s="346">
        <v>16</v>
      </c>
      <c r="AK109" s="346">
        <v>12</v>
      </c>
      <c r="AL109" s="346">
        <v>7</v>
      </c>
      <c r="AM109" s="346">
        <v>5</v>
      </c>
      <c r="AN109" s="346">
        <v>18</v>
      </c>
      <c r="AO109" s="373"/>
      <c r="AP109" s="348" t="s">
        <v>430</v>
      </c>
      <c r="AQ109" s="348">
        <v>14.68</v>
      </c>
      <c r="AR109" s="348">
        <v>12.36</v>
      </c>
      <c r="AS109" s="348">
        <v>10</v>
      </c>
      <c r="AT109" s="348">
        <v>13</v>
      </c>
      <c r="AU109" s="351"/>
      <c r="AV109" s="346" t="s">
        <v>430</v>
      </c>
      <c r="AW109" s="346">
        <v>6</v>
      </c>
      <c r="AX109" s="346">
        <v>7</v>
      </c>
      <c r="AY109" s="346">
        <v>6</v>
      </c>
      <c r="AZ109" s="346">
        <v>9</v>
      </c>
      <c r="BA109" s="362"/>
      <c r="BB109" s="348">
        <v>12.0638910294035</v>
      </c>
      <c r="BC109" s="375">
        <v>0.882812463936679</v>
      </c>
      <c r="BD109" s="375">
        <v>4.9171813318325402E-2</v>
      </c>
      <c r="BE109" s="375">
        <v>0.113998528052928</v>
      </c>
      <c r="BF109" s="373"/>
      <c r="BG109" s="843">
        <v>38.726399999999998</v>
      </c>
      <c r="BH109" s="843">
        <v>14.889900000000001</v>
      </c>
      <c r="BI109" s="843">
        <v>40.180700000000002</v>
      </c>
      <c r="BJ109" s="843">
        <v>6.2030000000000003</v>
      </c>
      <c r="BK109" s="373"/>
      <c r="BL109" s="372" t="s">
        <v>923</v>
      </c>
      <c r="BM109" s="372" t="s">
        <v>924</v>
      </c>
      <c r="BN109" s="372" t="s">
        <v>925</v>
      </c>
      <c r="BO109" s="372" t="s">
        <v>926</v>
      </c>
      <c r="BP109" s="372" t="s">
        <v>927</v>
      </c>
      <c r="BQ109" s="373"/>
      <c r="BR109" s="354" t="s">
        <v>555</v>
      </c>
    </row>
    <row r="110" spans="1:70" s="107" customFormat="1" x14ac:dyDescent="0.25">
      <c r="A110" s="345" t="s">
        <v>982</v>
      </c>
      <c r="B110" s="373"/>
      <c r="C110" s="719">
        <v>44596</v>
      </c>
      <c r="D110" s="373"/>
      <c r="E110" s="346">
        <v>252.01</v>
      </c>
      <c r="F110" s="373"/>
      <c r="G110" s="347">
        <v>10.28</v>
      </c>
      <c r="H110" s="374"/>
      <c r="I110" s="348">
        <v>-0.3876</v>
      </c>
      <c r="J110" s="348">
        <v>-2.0019</v>
      </c>
      <c r="K110" s="348">
        <v>-3.0188999999999999</v>
      </c>
      <c r="L110" s="348">
        <v>0.3906</v>
      </c>
      <c r="M110" s="348">
        <v>1.7822</v>
      </c>
      <c r="N110" s="350">
        <v>-4.7266000000000004</v>
      </c>
      <c r="O110" s="348">
        <v>-11.2453</v>
      </c>
      <c r="P110" s="348">
        <v>-2.8378999999999999</v>
      </c>
      <c r="Q110" s="348" t="s">
        <v>430</v>
      </c>
      <c r="R110" s="348" t="s">
        <v>430</v>
      </c>
      <c r="S110" s="348">
        <v>-2.6515</v>
      </c>
      <c r="T110" s="348">
        <v>9.9465000000000003</v>
      </c>
      <c r="U110" s="348">
        <v>-2.1884000000000001</v>
      </c>
      <c r="V110" s="348">
        <v>-2.1884000000000001</v>
      </c>
      <c r="W110" s="348">
        <v>-2.8355000000000001</v>
      </c>
      <c r="X110" s="348">
        <v>0.60209999999999997</v>
      </c>
      <c r="Y110" s="374"/>
      <c r="Z110" s="346">
        <v>29</v>
      </c>
      <c r="AA110" s="346">
        <v>31</v>
      </c>
      <c r="AB110" s="346">
        <v>24</v>
      </c>
      <c r="AC110" s="346">
        <v>30</v>
      </c>
      <c r="AD110" s="346">
        <v>27</v>
      </c>
      <c r="AE110" s="346">
        <v>25</v>
      </c>
      <c r="AF110" s="346">
        <v>24</v>
      </c>
      <c r="AG110" s="346">
        <v>22</v>
      </c>
      <c r="AH110" s="346" t="s">
        <v>430</v>
      </c>
      <c r="AI110" s="346" t="s">
        <v>430</v>
      </c>
      <c r="AJ110" s="346">
        <v>30</v>
      </c>
      <c r="AK110" s="346">
        <v>27</v>
      </c>
      <c r="AL110" s="346">
        <v>22</v>
      </c>
      <c r="AM110" s="346">
        <v>22</v>
      </c>
      <c r="AN110" s="346">
        <v>30</v>
      </c>
      <c r="AO110" s="373"/>
      <c r="AP110" s="348" t="s">
        <v>430</v>
      </c>
      <c r="AQ110" s="348" t="s">
        <v>430</v>
      </c>
      <c r="AR110" s="348" t="s">
        <v>430</v>
      </c>
      <c r="AS110" s="348">
        <v>-5.5</v>
      </c>
      <c r="AT110" s="348">
        <v>-2</v>
      </c>
      <c r="AU110" s="351"/>
      <c r="AV110" s="346" t="s">
        <v>430</v>
      </c>
      <c r="AW110" s="346" t="s">
        <v>430</v>
      </c>
      <c r="AX110" s="346" t="s">
        <v>430</v>
      </c>
      <c r="AY110" s="346">
        <v>22</v>
      </c>
      <c r="AZ110" s="346">
        <v>22</v>
      </c>
      <c r="BA110" s="362"/>
      <c r="BB110" s="348">
        <v>18.067717746732502</v>
      </c>
      <c r="BC110" s="375">
        <v>1.1745237385710701</v>
      </c>
      <c r="BD110" s="375">
        <v>-2.38496255764096E-2</v>
      </c>
      <c r="BE110" s="375">
        <v>-1.0684587660370399</v>
      </c>
      <c r="BF110" s="373"/>
      <c r="BG110" s="843">
        <v>25.694500000000001</v>
      </c>
      <c r="BH110" s="843">
        <v>37.812199999999997</v>
      </c>
      <c r="BI110" s="843">
        <v>36.070999999999998</v>
      </c>
      <c r="BJ110" s="843">
        <v>0.42230000000000001</v>
      </c>
      <c r="BK110" s="373"/>
      <c r="BL110" s="372" t="s">
        <v>929</v>
      </c>
      <c r="BM110" s="372" t="s">
        <v>452</v>
      </c>
      <c r="BN110" s="372" t="s">
        <v>930</v>
      </c>
      <c r="BO110" s="372" t="s">
        <v>931</v>
      </c>
      <c r="BP110" s="372" t="s">
        <v>932</v>
      </c>
      <c r="BQ110" s="373"/>
      <c r="BR110" s="354" t="s">
        <v>436</v>
      </c>
    </row>
    <row r="111" spans="1:70" s="107" customFormat="1" x14ac:dyDescent="0.25">
      <c r="A111" s="345" t="s">
        <v>983</v>
      </c>
      <c r="B111" s="373"/>
      <c r="C111" s="719">
        <v>45944</v>
      </c>
      <c r="D111" s="373"/>
      <c r="E111" s="346">
        <v>248.68100000000001</v>
      </c>
      <c r="F111" s="373"/>
      <c r="G111" s="347">
        <v>10.1005</v>
      </c>
      <c r="H111" s="374"/>
      <c r="I111" s="348">
        <v>-0.56699999999999995</v>
      </c>
      <c r="J111" s="348">
        <v>-0.89970000000000006</v>
      </c>
      <c r="K111" s="348">
        <v>-1.6294</v>
      </c>
      <c r="L111" s="348">
        <v>3.4251</v>
      </c>
      <c r="M111" s="348">
        <v>5.7554999999999996</v>
      </c>
      <c r="N111" s="350" t="s">
        <v>430</v>
      </c>
      <c r="O111" s="348" t="s">
        <v>430</v>
      </c>
      <c r="P111" s="348" t="s">
        <v>430</v>
      </c>
      <c r="Q111" s="348" t="s">
        <v>430</v>
      </c>
      <c r="R111" s="348" t="s">
        <v>430</v>
      </c>
      <c r="S111" s="348">
        <v>0.21029999999999999</v>
      </c>
      <c r="T111" s="348">
        <v>15.520099999999999</v>
      </c>
      <c r="U111" s="348">
        <v>-1.3854</v>
      </c>
      <c r="V111" s="348" t="s">
        <v>430</v>
      </c>
      <c r="W111" s="348">
        <v>-2.4350999999999998</v>
      </c>
      <c r="X111" s="348">
        <v>1.0049999999999999</v>
      </c>
      <c r="Y111" s="374"/>
      <c r="Z111" s="346">
        <v>30</v>
      </c>
      <c r="AA111" s="346">
        <v>17</v>
      </c>
      <c r="AB111" s="346">
        <v>14</v>
      </c>
      <c r="AC111" s="346">
        <v>24</v>
      </c>
      <c r="AD111" s="346">
        <v>19</v>
      </c>
      <c r="AE111" s="346" t="s">
        <v>430</v>
      </c>
      <c r="AF111" s="346" t="s">
        <v>430</v>
      </c>
      <c r="AG111" s="346" t="s">
        <v>430</v>
      </c>
      <c r="AH111" s="346" t="s">
        <v>430</v>
      </c>
      <c r="AI111" s="346" t="s">
        <v>430</v>
      </c>
      <c r="AJ111" s="346">
        <v>24</v>
      </c>
      <c r="AK111" s="346">
        <v>17</v>
      </c>
      <c r="AL111" s="346">
        <v>20</v>
      </c>
      <c r="AM111" s="346" t="s">
        <v>430</v>
      </c>
      <c r="AN111" s="346">
        <v>26</v>
      </c>
      <c r="AO111" s="373"/>
      <c r="AP111" s="348" t="s">
        <v>430</v>
      </c>
      <c r="AQ111" s="348" t="s">
        <v>430</v>
      </c>
      <c r="AR111" s="348" t="s">
        <v>430</v>
      </c>
      <c r="AS111" s="348" t="s">
        <v>430</v>
      </c>
      <c r="AT111" s="348" t="s">
        <v>430</v>
      </c>
      <c r="AU111" s="351"/>
      <c r="AV111" s="346" t="s">
        <v>430</v>
      </c>
      <c r="AW111" s="346" t="s">
        <v>430</v>
      </c>
      <c r="AX111" s="346" t="s">
        <v>430</v>
      </c>
      <c r="AY111" s="346" t="s">
        <v>430</v>
      </c>
      <c r="AZ111" s="346" t="s">
        <v>430</v>
      </c>
      <c r="BA111" s="362"/>
      <c r="BB111" s="348">
        <v>12.1242918563301</v>
      </c>
      <c r="BC111" s="375">
        <v>0.96877451434872996</v>
      </c>
      <c r="BD111" s="375">
        <v>-2.2722294104378201E-2</v>
      </c>
      <c r="BE111" s="375">
        <v>0.28247805413388399</v>
      </c>
      <c r="BF111" s="373"/>
      <c r="BG111" s="843">
        <v>49.415999999999997</v>
      </c>
      <c r="BH111" s="843">
        <v>24.9</v>
      </c>
      <c r="BI111" s="843">
        <v>24.4314</v>
      </c>
      <c r="BJ111" s="843">
        <v>1.2525999999999999</v>
      </c>
      <c r="BK111" s="373"/>
      <c r="BL111" s="372" t="s">
        <v>934</v>
      </c>
      <c r="BM111" s="372" t="s">
        <v>935</v>
      </c>
      <c r="BN111" s="372" t="s">
        <v>936</v>
      </c>
      <c r="BO111" s="372" t="s">
        <v>937</v>
      </c>
      <c r="BP111" s="372" t="s">
        <v>938</v>
      </c>
      <c r="BQ111" s="373"/>
      <c r="BR111" s="354" t="s">
        <v>463</v>
      </c>
    </row>
    <row r="112" spans="1:70" s="107" customFormat="1" x14ac:dyDescent="0.25">
      <c r="A112" s="345" t="s">
        <v>984</v>
      </c>
      <c r="B112" s="373"/>
      <c r="C112" s="719">
        <v>45814</v>
      </c>
      <c r="D112" s="373"/>
      <c r="E112" s="346">
        <v>240.31800000000001</v>
      </c>
      <c r="F112" s="373"/>
      <c r="G112" s="347">
        <v>10.862299999999999</v>
      </c>
      <c r="H112" s="374"/>
      <c r="I112" s="348">
        <v>-0.20949999999999999</v>
      </c>
      <c r="J112" s="348">
        <v>1.8E-3</v>
      </c>
      <c r="K112" s="348">
        <v>0.50049999999999994</v>
      </c>
      <c r="L112" s="348">
        <v>7.7011000000000003</v>
      </c>
      <c r="M112" s="348">
        <v>10.2872</v>
      </c>
      <c r="N112" s="350">
        <v>7.7576999999999998</v>
      </c>
      <c r="O112" s="348" t="s">
        <v>430</v>
      </c>
      <c r="P112" s="348" t="s">
        <v>430</v>
      </c>
      <c r="Q112" s="348" t="s">
        <v>430</v>
      </c>
      <c r="R112" s="348" t="s">
        <v>430</v>
      </c>
      <c r="S112" s="348">
        <v>3.6815000000000002</v>
      </c>
      <c r="T112" s="348">
        <v>19.148599999999998</v>
      </c>
      <c r="U112" s="348">
        <v>4.3810000000000002</v>
      </c>
      <c r="V112" s="348">
        <v>9.2874999999999996</v>
      </c>
      <c r="W112" s="348">
        <v>7.6499999999999999E-2</v>
      </c>
      <c r="X112" s="348">
        <v>6.7680999999999996</v>
      </c>
      <c r="Y112" s="374"/>
      <c r="Z112" s="346">
        <v>24</v>
      </c>
      <c r="AA112" s="346">
        <v>6</v>
      </c>
      <c r="AB112" s="346">
        <v>3</v>
      </c>
      <c r="AC112" s="346">
        <v>14</v>
      </c>
      <c r="AD112" s="346">
        <v>15</v>
      </c>
      <c r="AE112" s="346">
        <v>8</v>
      </c>
      <c r="AF112" s="346" t="s">
        <v>430</v>
      </c>
      <c r="AG112" s="346" t="s">
        <v>430</v>
      </c>
      <c r="AH112" s="346" t="s">
        <v>430</v>
      </c>
      <c r="AI112" s="346" t="s">
        <v>430</v>
      </c>
      <c r="AJ112" s="346">
        <v>9</v>
      </c>
      <c r="AK112" s="346">
        <v>14</v>
      </c>
      <c r="AL112" s="346">
        <v>12</v>
      </c>
      <c r="AM112" s="346">
        <v>8</v>
      </c>
      <c r="AN112" s="346">
        <v>1</v>
      </c>
      <c r="AO112" s="373"/>
      <c r="AP112" s="348" t="s">
        <v>430</v>
      </c>
      <c r="AQ112" s="348" t="s">
        <v>430</v>
      </c>
      <c r="AR112" s="348" t="s">
        <v>430</v>
      </c>
      <c r="AS112" s="348" t="s">
        <v>430</v>
      </c>
      <c r="AT112" s="348">
        <v>12.38</v>
      </c>
      <c r="AU112" s="351"/>
      <c r="AV112" s="346" t="s">
        <v>430</v>
      </c>
      <c r="AW112" s="346" t="s">
        <v>430</v>
      </c>
      <c r="AX112" s="346" t="s">
        <v>430</v>
      </c>
      <c r="AY112" s="346" t="s">
        <v>430</v>
      </c>
      <c r="AZ112" s="346">
        <v>10</v>
      </c>
      <c r="BA112" s="362"/>
      <c r="BB112" s="348">
        <v>8.3659458194528593</v>
      </c>
      <c r="BC112" s="375">
        <v>0.70638931932388205</v>
      </c>
      <c r="BD112" s="375">
        <v>8.6567211274648694E-3</v>
      </c>
      <c r="BE112" s="375">
        <v>0.35932229734812698</v>
      </c>
      <c r="BF112" s="373"/>
      <c r="BG112" s="843">
        <v>47.668700000000001</v>
      </c>
      <c r="BH112" s="843">
        <v>9.3417700000000004</v>
      </c>
      <c r="BI112" s="843">
        <v>37.606900000000003</v>
      </c>
      <c r="BJ112" s="843">
        <v>5.3826299999999998</v>
      </c>
      <c r="BK112" s="373"/>
      <c r="BL112" s="372" t="s">
        <v>940</v>
      </c>
      <c r="BM112" s="372" t="s">
        <v>941</v>
      </c>
      <c r="BN112" s="372" t="s">
        <v>942</v>
      </c>
      <c r="BO112" s="372" t="s">
        <v>943</v>
      </c>
      <c r="BP112" s="372" t="s">
        <v>944</v>
      </c>
      <c r="BQ112" s="373"/>
      <c r="BR112" s="354" t="s">
        <v>436</v>
      </c>
    </row>
    <row r="113" spans="1:70" s="107" customFormat="1" x14ac:dyDescent="0.25">
      <c r="A113" s="345" t="s">
        <v>985</v>
      </c>
      <c r="B113" s="373"/>
      <c r="C113" s="719">
        <v>43371</v>
      </c>
      <c r="D113" s="373"/>
      <c r="E113" s="346">
        <v>126.76600000000001</v>
      </c>
      <c r="F113" s="373"/>
      <c r="G113" s="347">
        <v>22.306699999999999</v>
      </c>
      <c r="H113" s="374"/>
      <c r="I113" s="348">
        <v>0.18459999999999999</v>
      </c>
      <c r="J113" s="348">
        <v>-1.4517</v>
      </c>
      <c r="K113" s="348">
        <v>-3.8090000000000002</v>
      </c>
      <c r="L113" s="348">
        <v>2.6776</v>
      </c>
      <c r="M113" s="348">
        <v>2.0966999999999998</v>
      </c>
      <c r="N113" s="350">
        <v>-0.93840000000000001</v>
      </c>
      <c r="O113" s="348">
        <v>-6.3391000000000002</v>
      </c>
      <c r="P113" s="348">
        <v>7.0251999999999999</v>
      </c>
      <c r="Q113" s="348">
        <v>7.7850999999999999</v>
      </c>
      <c r="R113" s="348" t="s">
        <v>430</v>
      </c>
      <c r="S113" s="348">
        <v>-1.1016999999999999</v>
      </c>
      <c r="T113" s="348">
        <v>10.2943</v>
      </c>
      <c r="U113" s="348">
        <v>-4.7222999999999997</v>
      </c>
      <c r="V113" s="348">
        <v>0.19539999999999999</v>
      </c>
      <c r="W113" s="348">
        <v>-2.4864999999999999</v>
      </c>
      <c r="X113" s="348">
        <v>10.61</v>
      </c>
      <c r="Y113" s="374"/>
      <c r="Z113" s="346">
        <v>5</v>
      </c>
      <c r="AA113" s="346">
        <v>28</v>
      </c>
      <c r="AB113" s="346">
        <v>28</v>
      </c>
      <c r="AC113" s="346">
        <v>27</v>
      </c>
      <c r="AD113" s="346">
        <v>26</v>
      </c>
      <c r="AE113" s="346">
        <v>20</v>
      </c>
      <c r="AF113" s="346">
        <v>22</v>
      </c>
      <c r="AG113" s="346">
        <v>21</v>
      </c>
      <c r="AH113" s="346">
        <v>14</v>
      </c>
      <c r="AI113" s="346" t="s">
        <v>430</v>
      </c>
      <c r="AJ113" s="346">
        <v>29</v>
      </c>
      <c r="AK113" s="346">
        <v>26</v>
      </c>
      <c r="AL113" s="346">
        <v>26</v>
      </c>
      <c r="AM113" s="346">
        <v>21</v>
      </c>
      <c r="AN113" s="346">
        <v>27</v>
      </c>
      <c r="AO113" s="373"/>
      <c r="AP113" s="348" t="s">
        <v>430</v>
      </c>
      <c r="AQ113" s="348">
        <v>9.26</v>
      </c>
      <c r="AR113" s="348">
        <v>5.96</v>
      </c>
      <c r="AS113" s="348">
        <v>-0.38</v>
      </c>
      <c r="AT113" s="348">
        <v>-2.69</v>
      </c>
      <c r="AU113" s="351"/>
      <c r="AV113" s="346" t="s">
        <v>430</v>
      </c>
      <c r="AW113" s="346">
        <v>12</v>
      </c>
      <c r="AX113" s="346">
        <v>14</v>
      </c>
      <c r="AY113" s="346">
        <v>21</v>
      </c>
      <c r="AZ113" s="346">
        <v>23</v>
      </c>
      <c r="BA113" s="362"/>
      <c r="BB113" s="348">
        <v>14.4100208428465</v>
      </c>
      <c r="BC113" s="375">
        <v>1.0143107913373699</v>
      </c>
      <c r="BD113" s="375">
        <v>2.3331675346701899E-2</v>
      </c>
      <c r="BE113" s="375">
        <v>-0.214374358300811</v>
      </c>
      <c r="BF113" s="373"/>
      <c r="BG113" s="843">
        <v>65.016300000000001</v>
      </c>
      <c r="BH113" s="843">
        <v>9.8259600000000002</v>
      </c>
      <c r="BI113" s="843">
        <v>23.282599999999999</v>
      </c>
      <c r="BJ113" s="843">
        <v>1.87514</v>
      </c>
      <c r="BK113" s="373"/>
      <c r="BL113" s="372" t="s">
        <v>827</v>
      </c>
      <c r="BM113" s="372" t="s">
        <v>946</v>
      </c>
      <c r="BN113" s="372" t="s">
        <v>947</v>
      </c>
      <c r="BO113" s="372" t="s">
        <v>948</v>
      </c>
      <c r="BP113" s="372" t="s">
        <v>949</v>
      </c>
      <c r="BQ113" s="373"/>
      <c r="BR113" s="354" t="s">
        <v>476</v>
      </c>
    </row>
    <row r="114" spans="1:70" s="107" customFormat="1" x14ac:dyDescent="0.25">
      <c r="A114" s="345" t="s">
        <v>986</v>
      </c>
      <c r="B114" s="373"/>
      <c r="C114" s="719">
        <v>46245</v>
      </c>
      <c r="D114" s="373"/>
      <c r="E114" s="346">
        <v>58.51</v>
      </c>
      <c r="F114" s="373"/>
      <c r="G114" s="347">
        <v>10.092499999999999</v>
      </c>
      <c r="H114" s="374"/>
      <c r="I114" s="348">
        <v>-0.15240000000000001</v>
      </c>
      <c r="J114" s="348">
        <v>-0.62519999999999998</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v>-0.77569999999999995</v>
      </c>
      <c r="X114" s="348">
        <v>0.92500000000000004</v>
      </c>
      <c r="Y114" s="374"/>
      <c r="Z114" s="346">
        <v>23</v>
      </c>
      <c r="AA114" s="346">
        <v>13</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v>8</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62"/>
      <c r="BB114" s="348" t="s">
        <v>430</v>
      </c>
      <c r="BC114" s="375">
        <v>0</v>
      </c>
      <c r="BD114" s="375">
        <v>0</v>
      </c>
      <c r="BE114" s="375" t="s">
        <v>430</v>
      </c>
      <c r="BF114" s="373"/>
      <c r="BG114" s="348" t="s">
        <v>430</v>
      </c>
      <c r="BH114" s="348" t="s">
        <v>430</v>
      </c>
      <c r="BI114" s="348" t="s">
        <v>430</v>
      </c>
      <c r="BJ114" s="348" t="s">
        <v>430</v>
      </c>
      <c r="BK114" s="373"/>
      <c r="BL114" s="372" t="s">
        <v>951</v>
      </c>
      <c r="BM114" s="372" t="s">
        <v>952</v>
      </c>
      <c r="BN114" s="372" t="s">
        <v>953</v>
      </c>
      <c r="BO114" s="372" t="s">
        <v>954</v>
      </c>
      <c r="BP114" s="372" t="s">
        <v>955</v>
      </c>
      <c r="BQ114" s="373"/>
      <c r="BR114" s="354" t="s">
        <v>548</v>
      </c>
    </row>
    <row r="115" spans="1:70" x14ac:dyDescent="0.25">
      <c r="A115" s="36" t="s">
        <v>93</v>
      </c>
      <c r="B115" s="43"/>
      <c r="C115" s="720"/>
      <c r="D115" s="43"/>
      <c r="E115" s="51"/>
      <c r="F115" s="43"/>
      <c r="G115" s="55"/>
      <c r="H115" s="66"/>
      <c r="I115" s="59">
        <v>-1.2699999999999999E-2</v>
      </c>
      <c r="J115" s="59">
        <v>-0.74839999999999995</v>
      </c>
      <c r="K115" s="59">
        <v>-1.6412</v>
      </c>
      <c r="L115" s="59">
        <v>6.6448</v>
      </c>
      <c r="M115" s="59">
        <v>8.4776000000000007</v>
      </c>
      <c r="N115" s="70">
        <v>4.3872999999999998</v>
      </c>
      <c r="O115" s="59">
        <v>0.91849999999999998</v>
      </c>
      <c r="P115" s="59">
        <v>12.1296</v>
      </c>
      <c r="Q115" s="59">
        <v>11.8225</v>
      </c>
      <c r="R115" s="59">
        <v>14.3209</v>
      </c>
      <c r="S115" s="59">
        <v>2.202</v>
      </c>
      <c r="T115" s="59">
        <v>17.048500000000001</v>
      </c>
      <c r="U115" s="59">
        <v>2.2900999999999998</v>
      </c>
      <c r="V115" s="59">
        <v>6.0919999999999996</v>
      </c>
      <c r="W115" s="59">
        <v>-1.59</v>
      </c>
      <c r="X115" s="59">
        <v>12.4214</v>
      </c>
      <c r="Y115" s="66"/>
      <c r="Z115" s="51">
        <v>30</v>
      </c>
      <c r="AA115" s="51">
        <v>31</v>
      </c>
      <c r="AB115" s="51">
        <v>30</v>
      </c>
      <c r="AC115" s="51">
        <v>30</v>
      </c>
      <c r="AD115" s="51">
        <v>30</v>
      </c>
      <c r="AE115" s="51">
        <v>26</v>
      </c>
      <c r="AF115" s="51">
        <v>24</v>
      </c>
      <c r="AG115" s="51">
        <v>22</v>
      </c>
      <c r="AH115" s="51">
        <v>14</v>
      </c>
      <c r="AI115" s="51">
        <v>9</v>
      </c>
      <c r="AJ115" s="51">
        <v>30</v>
      </c>
      <c r="AK115" s="51">
        <v>30</v>
      </c>
      <c r="AL115" s="51">
        <v>29</v>
      </c>
      <c r="AM115" s="51">
        <v>26</v>
      </c>
      <c r="AN115" s="51">
        <v>31</v>
      </c>
      <c r="AO115" s="43"/>
      <c r="AP115" s="59">
        <v>15.3411111111111</v>
      </c>
      <c r="AQ115" s="59">
        <v>14.776666666666699</v>
      </c>
      <c r="AR115" s="59">
        <v>12.012857142857101</v>
      </c>
      <c r="AS115" s="59">
        <v>6.7809090909090903</v>
      </c>
      <c r="AT115" s="59">
        <v>8.2392307692307707</v>
      </c>
      <c r="AU115" s="78"/>
      <c r="AV115" s="51">
        <v>9</v>
      </c>
      <c r="AW115" s="51">
        <v>12</v>
      </c>
      <c r="AX115" s="51">
        <v>14</v>
      </c>
      <c r="AY115" s="51">
        <v>22</v>
      </c>
      <c r="AZ115" s="51">
        <v>26</v>
      </c>
      <c r="BA115" s="258"/>
      <c r="BB115" s="59"/>
      <c r="BC115" s="276"/>
      <c r="BD115" s="276"/>
      <c r="BE115" s="276"/>
      <c r="BF115" s="43"/>
      <c r="BG115" s="59"/>
      <c r="BH115" s="59"/>
      <c r="BI115" s="59"/>
      <c r="BJ115" s="59"/>
      <c r="BK115" s="43"/>
      <c r="BL115" s="84"/>
      <c r="BM115" s="84"/>
      <c r="BN115" s="84"/>
      <c r="BO115" s="84"/>
      <c r="BP115" s="84"/>
      <c r="BQ115" s="43"/>
      <c r="BR115" s="88"/>
    </row>
    <row r="116" spans="1:70" x14ac:dyDescent="0.25">
      <c r="A116" s="37" t="s">
        <v>94</v>
      </c>
      <c r="B116" s="44"/>
      <c r="C116" s="721"/>
      <c r="D116" s="44"/>
      <c r="E116" s="52"/>
      <c r="F116" s="44"/>
      <c r="G116" s="56"/>
      <c r="H116" s="67"/>
      <c r="I116" s="60">
        <v>0.3377</v>
      </c>
      <c r="J116" s="60">
        <v>0.46510000000000001</v>
      </c>
      <c r="K116" s="60">
        <v>1.1443000000000001</v>
      </c>
      <c r="L116" s="60">
        <v>12.9635</v>
      </c>
      <c r="M116" s="60">
        <v>16.032900000000001</v>
      </c>
      <c r="N116" s="71">
        <v>14.609299999999999</v>
      </c>
      <c r="O116" s="60">
        <v>6.6376999999999997</v>
      </c>
      <c r="P116" s="60">
        <v>19.325199999999999</v>
      </c>
      <c r="Q116" s="60">
        <v>16.840399999999999</v>
      </c>
      <c r="R116" s="60">
        <v>19.107299999999999</v>
      </c>
      <c r="S116" s="60">
        <v>7.7129000000000003</v>
      </c>
      <c r="T116" s="60">
        <v>25.890499999999999</v>
      </c>
      <c r="U116" s="60">
        <v>12.573499999999999</v>
      </c>
      <c r="V116" s="60">
        <v>16.131699999999999</v>
      </c>
      <c r="W116" s="60">
        <v>7.6499999999999999E-2</v>
      </c>
      <c r="X116" s="60">
        <v>26.2819</v>
      </c>
      <c r="Y116" s="67"/>
      <c r="Z116" s="52"/>
      <c r="AA116" s="52"/>
      <c r="AB116" s="52"/>
      <c r="AC116" s="52"/>
      <c r="AD116" s="52"/>
      <c r="AE116" s="52"/>
      <c r="AF116" s="52"/>
      <c r="AG116" s="52"/>
      <c r="AH116" s="52"/>
      <c r="AI116" s="52"/>
      <c r="AJ116" s="52"/>
      <c r="AK116" s="52"/>
      <c r="AL116" s="52"/>
      <c r="AM116" s="52"/>
      <c r="AN116" s="52"/>
      <c r="AO116" s="44"/>
      <c r="AP116" s="60">
        <v>20.45</v>
      </c>
      <c r="AQ116" s="60">
        <v>21.23</v>
      </c>
      <c r="AR116" s="60">
        <v>18</v>
      </c>
      <c r="AS116" s="60">
        <v>14.31</v>
      </c>
      <c r="AT116" s="60">
        <v>22.25</v>
      </c>
      <c r="AU116" s="79"/>
      <c r="AV116" s="52"/>
      <c r="AW116" s="52"/>
      <c r="AX116" s="52"/>
      <c r="AY116" s="52"/>
      <c r="AZ116" s="52"/>
      <c r="BA116" s="259"/>
      <c r="BB116" s="60"/>
      <c r="BC116" s="277"/>
      <c r="BD116" s="277"/>
      <c r="BE116" s="277"/>
      <c r="BF116" s="44"/>
      <c r="BG116" s="60"/>
      <c r="BH116" s="60"/>
      <c r="BI116" s="60"/>
      <c r="BJ116" s="60"/>
      <c r="BK116" s="44"/>
      <c r="BL116" s="85"/>
      <c r="BM116" s="85"/>
      <c r="BN116" s="85"/>
      <c r="BO116" s="85"/>
      <c r="BP116" s="85"/>
      <c r="BQ116" s="44"/>
      <c r="BR116" s="89"/>
    </row>
    <row r="117" spans="1:70" x14ac:dyDescent="0.25">
      <c r="A117" s="37" t="s">
        <v>95</v>
      </c>
      <c r="B117" s="44"/>
      <c r="C117" s="721"/>
      <c r="D117" s="44"/>
      <c r="E117" s="52"/>
      <c r="F117" s="44"/>
      <c r="G117" s="56"/>
      <c r="H117" s="67"/>
      <c r="I117" s="60">
        <v>-0.56699999999999995</v>
      </c>
      <c r="J117" s="60">
        <v>-2.0019</v>
      </c>
      <c r="K117" s="60">
        <v>-4.2796000000000003</v>
      </c>
      <c r="L117" s="60">
        <v>0.3906</v>
      </c>
      <c r="M117" s="60">
        <v>-1.1436999999999999</v>
      </c>
      <c r="N117" s="71">
        <v>-5.8906000000000001</v>
      </c>
      <c r="O117" s="60">
        <v>-11.2453</v>
      </c>
      <c r="P117" s="60">
        <v>-2.8378999999999999</v>
      </c>
      <c r="Q117" s="60">
        <v>7.7850999999999999</v>
      </c>
      <c r="R117" s="60">
        <v>9.5511999999999997</v>
      </c>
      <c r="S117" s="60">
        <v>-2.6515</v>
      </c>
      <c r="T117" s="60">
        <v>4.3380000000000001</v>
      </c>
      <c r="U117" s="60">
        <v>-7.1260000000000003</v>
      </c>
      <c r="V117" s="60">
        <v>-2.9327999999999999</v>
      </c>
      <c r="W117" s="60">
        <v>-2.8944000000000001</v>
      </c>
      <c r="X117" s="60">
        <v>-0.79300000000000004</v>
      </c>
      <c r="Y117" s="67"/>
      <c r="Z117" s="52"/>
      <c r="AA117" s="52"/>
      <c r="AB117" s="52"/>
      <c r="AC117" s="52"/>
      <c r="AD117" s="52"/>
      <c r="AE117" s="52"/>
      <c r="AF117" s="52"/>
      <c r="AG117" s="52"/>
      <c r="AH117" s="52"/>
      <c r="AI117" s="52"/>
      <c r="AJ117" s="52"/>
      <c r="AK117" s="52"/>
      <c r="AL117" s="52"/>
      <c r="AM117" s="52"/>
      <c r="AN117" s="52"/>
      <c r="AO117" s="44"/>
      <c r="AP117" s="60">
        <v>11.01</v>
      </c>
      <c r="AQ117" s="60">
        <v>9.26</v>
      </c>
      <c r="AR117" s="60">
        <v>5.96</v>
      </c>
      <c r="AS117" s="60">
        <v>-5.5</v>
      </c>
      <c r="AT117" s="60">
        <v>-5.9</v>
      </c>
      <c r="AU117" s="79"/>
      <c r="AV117" s="52"/>
      <c r="AW117" s="52"/>
      <c r="AX117" s="52"/>
      <c r="AY117" s="52"/>
      <c r="AZ117" s="52"/>
      <c r="BA117" s="259"/>
      <c r="BB117" s="60"/>
      <c r="BC117" s="277"/>
      <c r="BD117" s="277"/>
      <c r="BE117" s="277"/>
      <c r="BF117" s="44"/>
      <c r="BG117" s="60"/>
      <c r="BH117" s="60"/>
      <c r="BI117" s="60"/>
      <c r="BJ117" s="60"/>
      <c r="BK117" s="44"/>
      <c r="BL117" s="85"/>
      <c r="BM117" s="85"/>
      <c r="BN117" s="85"/>
      <c r="BO117" s="85"/>
      <c r="BP117" s="85"/>
      <c r="BQ117" s="66"/>
      <c r="BR117" s="89"/>
    </row>
    <row r="118" spans="1:70" x14ac:dyDescent="0.25">
      <c r="A118" s="38" t="s">
        <v>96</v>
      </c>
      <c r="B118" s="69"/>
      <c r="C118" s="722"/>
      <c r="D118" s="45"/>
      <c r="E118" s="53"/>
      <c r="F118" s="45"/>
      <c r="G118" s="57"/>
      <c r="H118" s="68"/>
      <c r="I118" s="61">
        <v>3.8699999999999998E-2</v>
      </c>
      <c r="J118" s="61">
        <v>-0.88480000000000003</v>
      </c>
      <c r="K118" s="61">
        <v>-1.6675</v>
      </c>
      <c r="L118" s="61">
        <v>6.9391499999999997</v>
      </c>
      <c r="M118" s="61">
        <v>8.952</v>
      </c>
      <c r="N118" s="72">
        <v>4.0395000000000003</v>
      </c>
      <c r="O118" s="61">
        <v>1.9161999999999999</v>
      </c>
      <c r="P118" s="61">
        <v>11.9854</v>
      </c>
      <c r="Q118" s="61">
        <v>11.529</v>
      </c>
      <c r="R118" s="61">
        <v>14.467499999999999</v>
      </c>
      <c r="S118" s="61">
        <v>1.6366000000000001</v>
      </c>
      <c r="T118" s="61">
        <v>15.7044</v>
      </c>
      <c r="U118" s="61">
        <v>1.6134999999999999</v>
      </c>
      <c r="V118" s="61">
        <v>5.0277000000000003</v>
      </c>
      <c r="W118" s="61">
        <v>-1.7263999999999999</v>
      </c>
      <c r="X118" s="61">
        <v>12.9</v>
      </c>
      <c r="Y118" s="68"/>
      <c r="Z118" s="53"/>
      <c r="AA118" s="53"/>
      <c r="AB118" s="53"/>
      <c r="AC118" s="53"/>
      <c r="AD118" s="53"/>
      <c r="AE118" s="53"/>
      <c r="AF118" s="53"/>
      <c r="AG118" s="53"/>
      <c r="AH118" s="53"/>
      <c r="AI118" s="53"/>
      <c r="AJ118" s="53"/>
      <c r="AK118" s="53"/>
      <c r="AL118" s="53"/>
      <c r="AM118" s="53"/>
      <c r="AN118" s="53"/>
      <c r="AO118" s="45"/>
      <c r="AP118" s="61">
        <v>15.23</v>
      </c>
      <c r="AQ118" s="61">
        <v>14.54</v>
      </c>
      <c r="AR118" s="61">
        <v>11.77</v>
      </c>
      <c r="AS118" s="61">
        <v>7.08</v>
      </c>
      <c r="AT118" s="61">
        <v>9.4600000000000009</v>
      </c>
      <c r="AU118" s="80"/>
      <c r="AV118" s="53"/>
      <c r="AW118" s="53"/>
      <c r="AX118" s="53"/>
      <c r="AY118" s="53"/>
      <c r="AZ118" s="53"/>
      <c r="BA118" s="262"/>
      <c r="BB118" s="61"/>
      <c r="BC118" s="279"/>
      <c r="BD118" s="279"/>
      <c r="BE118" s="279"/>
      <c r="BF118" s="45"/>
      <c r="BG118" s="61"/>
      <c r="BH118" s="61"/>
      <c r="BI118" s="61"/>
      <c r="BJ118" s="61"/>
      <c r="BK118" s="45"/>
      <c r="BL118" s="86"/>
      <c r="BM118" s="86"/>
      <c r="BN118" s="86"/>
      <c r="BO118" s="86"/>
      <c r="BP118" s="86"/>
      <c r="BQ118" s="68"/>
      <c r="BR118" s="90"/>
    </row>
    <row r="119" spans="1:70" ht="14.5" x14ac:dyDescent="0.25">
      <c r="A119" s="39" t="s">
        <v>91</v>
      </c>
      <c r="B119" s="69"/>
      <c r="C119" s="726"/>
      <c r="D119" s="40"/>
      <c r="E119" s="40"/>
      <c r="F119" s="40"/>
      <c r="G119" s="40"/>
      <c r="H119" s="69"/>
      <c r="I119" s="62"/>
      <c r="J119" s="62"/>
      <c r="K119" s="62"/>
      <c r="L119" s="62"/>
      <c r="M119" s="62"/>
      <c r="N119" s="73"/>
      <c r="O119" s="62"/>
      <c r="P119" s="62"/>
      <c r="Q119" s="62"/>
      <c r="R119" s="62"/>
      <c r="S119" s="62"/>
      <c r="T119" s="62"/>
      <c r="U119" s="62"/>
      <c r="V119" s="62"/>
      <c r="W119" s="62"/>
      <c r="X119" s="62"/>
      <c r="Y119" s="69"/>
      <c r="Z119" s="54"/>
      <c r="AA119" s="54"/>
      <c r="AB119" s="54"/>
      <c r="AC119" s="54"/>
      <c r="AD119" s="54"/>
      <c r="AE119" s="54"/>
      <c r="AF119" s="54"/>
      <c r="AG119" s="54"/>
      <c r="AH119" s="54"/>
      <c r="AI119" s="54"/>
      <c r="AJ119" s="54"/>
      <c r="AK119" s="54"/>
      <c r="AL119" s="54"/>
      <c r="AM119" s="54"/>
      <c r="AN119" s="54"/>
      <c r="AO119" s="69"/>
      <c r="AP119" s="245"/>
      <c r="AQ119" s="245"/>
      <c r="AR119" s="245"/>
      <c r="AS119" s="245"/>
      <c r="AT119" s="245"/>
      <c r="AU119" s="69"/>
      <c r="AV119" s="247"/>
      <c r="AW119" s="247"/>
      <c r="AX119" s="247"/>
      <c r="AY119" s="247"/>
      <c r="AZ119" s="247"/>
      <c r="BA119" s="69"/>
      <c r="BB119" s="245"/>
      <c r="BC119" s="245"/>
      <c r="BD119" s="245"/>
      <c r="BE119" s="245"/>
      <c r="BF119" s="40"/>
      <c r="BG119" s="245"/>
      <c r="BH119" s="245"/>
      <c r="BI119" s="245"/>
      <c r="BJ119" s="245"/>
      <c r="BK119" s="40"/>
      <c r="BL119" s="40"/>
      <c r="BM119" s="41"/>
      <c r="BN119" s="255"/>
      <c r="BO119" s="40"/>
      <c r="BP119" s="40"/>
      <c r="BQ119" s="69"/>
      <c r="BR119" s="69"/>
    </row>
    <row r="120" spans="1:70" s="107" customFormat="1" x14ac:dyDescent="0.25">
      <c r="A120" s="481" t="s">
        <v>664</v>
      </c>
      <c r="B120" s="482"/>
      <c r="C120" s="730"/>
      <c r="D120" s="490"/>
      <c r="E120" s="490"/>
      <c r="F120" s="490"/>
      <c r="G120" s="490"/>
      <c r="H120" s="482"/>
      <c r="I120" s="405">
        <v>-2.5000000000000001E-2</v>
      </c>
      <c r="J120" s="405">
        <v>-1.0981000000000001</v>
      </c>
      <c r="K120" s="405">
        <v>-3.234</v>
      </c>
      <c r="L120" s="405">
        <v>3.7595999999999998</v>
      </c>
      <c r="M120" s="405">
        <v>3.2483</v>
      </c>
      <c r="N120" s="407">
        <v>2.0899999999999998E-2</v>
      </c>
      <c r="O120" s="405">
        <v>-0.87760000000000005</v>
      </c>
      <c r="P120" s="405">
        <v>10.1668</v>
      </c>
      <c r="Q120" s="405">
        <v>10.0459</v>
      </c>
      <c r="R120" s="405">
        <v>12.951599999999999</v>
      </c>
      <c r="S120" s="405">
        <v>0.1603</v>
      </c>
      <c r="T120" s="405">
        <v>12.276899999999999</v>
      </c>
      <c r="U120" s="405">
        <v>-3.3794</v>
      </c>
      <c r="V120" s="405">
        <v>1.4736</v>
      </c>
      <c r="W120" s="405">
        <v>-1.899</v>
      </c>
      <c r="X120" s="405" t="s">
        <v>428</v>
      </c>
      <c r="Y120" s="482"/>
      <c r="Z120" s="403"/>
      <c r="AA120" s="403"/>
      <c r="AB120" s="403"/>
      <c r="AC120" s="403"/>
      <c r="AD120" s="403"/>
      <c r="AE120" s="403"/>
      <c r="AF120" s="403"/>
      <c r="AG120" s="403"/>
      <c r="AH120" s="403"/>
      <c r="AI120" s="403"/>
      <c r="AJ120" s="403"/>
      <c r="AK120" s="403"/>
      <c r="AL120" s="403"/>
      <c r="AM120" s="403"/>
      <c r="AN120" s="403"/>
      <c r="AO120" s="482"/>
      <c r="AP120" s="405">
        <v>13.16</v>
      </c>
      <c r="AQ120" s="405">
        <v>13.02</v>
      </c>
      <c r="AR120" s="405">
        <v>9.44</v>
      </c>
      <c r="AS120" s="405">
        <v>4.2300000000000004</v>
      </c>
      <c r="AT120" s="405">
        <v>-0.48</v>
      </c>
      <c r="AU120" s="482"/>
      <c r="AV120" s="491"/>
      <c r="AW120" s="491"/>
      <c r="AX120" s="491"/>
      <c r="AY120" s="491"/>
      <c r="AZ120" s="491"/>
      <c r="BA120" s="482"/>
      <c r="BB120" s="487"/>
      <c r="BC120" s="487"/>
      <c r="BD120" s="487"/>
      <c r="BE120" s="487"/>
      <c r="BF120" s="490"/>
      <c r="BG120" s="487"/>
      <c r="BH120" s="487"/>
      <c r="BI120" s="487"/>
      <c r="BJ120" s="487"/>
      <c r="BK120" s="490"/>
      <c r="BL120" s="490"/>
      <c r="BM120" s="492"/>
      <c r="BN120" s="355"/>
      <c r="BO120" s="355"/>
      <c r="BP120" s="355"/>
      <c r="BQ120" s="349"/>
      <c r="BR120" s="349"/>
    </row>
    <row r="121" spans="1:70" s="107" customFormat="1" x14ac:dyDescent="0.25">
      <c r="A121" s="345" t="s">
        <v>426</v>
      </c>
      <c r="B121" s="349"/>
      <c r="C121" s="731"/>
      <c r="D121" s="352"/>
      <c r="E121" s="352"/>
      <c r="F121" s="352"/>
      <c r="G121" s="352"/>
      <c r="H121" s="349"/>
      <c r="I121" s="348">
        <v>0.1976</v>
      </c>
      <c r="J121" s="348">
        <v>-1.6425000000000001</v>
      </c>
      <c r="K121" s="348">
        <v>-4.4626000000000001</v>
      </c>
      <c r="L121" s="348">
        <v>1.7354000000000001</v>
      </c>
      <c r="M121" s="348">
        <v>-2.4340999999999999</v>
      </c>
      <c r="N121" s="350">
        <v>-4.9618000000000002</v>
      </c>
      <c r="O121" s="348">
        <v>-2.0358999999999998</v>
      </c>
      <c r="P121" s="348">
        <v>7.0373000000000001</v>
      </c>
      <c r="Q121" s="348">
        <v>7.4665999999999997</v>
      </c>
      <c r="R121" s="348">
        <v>11.556699999999999</v>
      </c>
      <c r="S121" s="348">
        <v>-1.3045</v>
      </c>
      <c r="T121" s="348">
        <v>5.9988999999999999</v>
      </c>
      <c r="U121" s="348">
        <v>-9.3028999999999993</v>
      </c>
      <c r="V121" s="348">
        <v>-3.5638000000000001</v>
      </c>
      <c r="W121" s="348">
        <v>-2.4731000000000001</v>
      </c>
      <c r="X121" s="348" t="s">
        <v>428</v>
      </c>
      <c r="Y121" s="349"/>
      <c r="Z121" s="346"/>
      <c r="AA121" s="346"/>
      <c r="AB121" s="346"/>
      <c r="AC121" s="346"/>
      <c r="AD121" s="346"/>
      <c r="AE121" s="346"/>
      <c r="AF121" s="346"/>
      <c r="AG121" s="346"/>
      <c r="AH121" s="346"/>
      <c r="AI121" s="346"/>
      <c r="AJ121" s="346"/>
      <c r="AK121" s="346"/>
      <c r="AL121" s="346"/>
      <c r="AM121" s="346"/>
      <c r="AN121" s="346"/>
      <c r="AO121" s="349"/>
      <c r="AP121" s="348">
        <v>10.99</v>
      </c>
      <c r="AQ121" s="348">
        <v>9.84</v>
      </c>
      <c r="AR121" s="348">
        <v>6.14</v>
      </c>
      <c r="AS121" s="348">
        <v>0.92</v>
      </c>
      <c r="AT121" s="348">
        <v>-8.65</v>
      </c>
      <c r="AU121" s="349"/>
      <c r="AV121" s="493"/>
      <c r="AW121" s="493"/>
      <c r="AX121" s="493"/>
      <c r="AY121" s="493"/>
      <c r="AZ121" s="493"/>
      <c r="BA121" s="349"/>
      <c r="BB121" s="363"/>
      <c r="BC121" s="363"/>
      <c r="BD121" s="363"/>
      <c r="BE121" s="363"/>
      <c r="BF121" s="352"/>
      <c r="BG121" s="363"/>
      <c r="BH121" s="363"/>
      <c r="BI121" s="363"/>
      <c r="BJ121" s="363"/>
      <c r="BK121" s="352"/>
      <c r="BL121" s="352"/>
      <c r="BM121" s="494"/>
      <c r="BN121" s="355"/>
      <c r="BO121" s="355"/>
      <c r="BP121" s="355"/>
      <c r="BQ121" s="349"/>
      <c r="BR121" s="349"/>
    </row>
    <row r="122" spans="1:70" s="107" customFormat="1" x14ac:dyDescent="0.25">
      <c r="A122" s="345" t="s">
        <v>665</v>
      </c>
      <c r="B122" s="349"/>
      <c r="C122" s="731"/>
      <c r="D122" s="352"/>
      <c r="E122" s="352"/>
      <c r="F122" s="352"/>
      <c r="G122" s="352"/>
      <c r="H122" s="349"/>
      <c r="I122" s="348">
        <v>-2.7900000000000001E-2</v>
      </c>
      <c r="J122" s="348">
        <v>-1.2974000000000001</v>
      </c>
      <c r="K122" s="348">
        <v>-3.3308</v>
      </c>
      <c r="L122" s="348">
        <v>3.2315999999999998</v>
      </c>
      <c r="M122" s="348">
        <v>2.7275</v>
      </c>
      <c r="N122" s="350">
        <v>-0.52790000000000004</v>
      </c>
      <c r="O122" s="348">
        <v>-1.4728000000000001</v>
      </c>
      <c r="P122" s="348">
        <v>9.4610000000000003</v>
      </c>
      <c r="Q122" s="348">
        <v>9.1082999999999998</v>
      </c>
      <c r="R122" s="348">
        <v>11.7125</v>
      </c>
      <c r="S122" s="348">
        <v>-0.1883</v>
      </c>
      <c r="T122" s="348">
        <v>11.809699999999999</v>
      </c>
      <c r="U122" s="348">
        <v>-3.8506</v>
      </c>
      <c r="V122" s="348">
        <v>0.96</v>
      </c>
      <c r="W122" s="348">
        <v>-2.1236000000000002</v>
      </c>
      <c r="X122" s="348" t="s">
        <v>428</v>
      </c>
      <c r="Y122" s="349"/>
      <c r="Z122" s="346"/>
      <c r="AA122" s="346"/>
      <c r="AB122" s="346"/>
      <c r="AC122" s="346"/>
      <c r="AD122" s="346"/>
      <c r="AE122" s="346"/>
      <c r="AF122" s="346"/>
      <c r="AG122" s="346"/>
      <c r="AH122" s="346"/>
      <c r="AI122" s="346"/>
      <c r="AJ122" s="346"/>
      <c r="AK122" s="346"/>
      <c r="AL122" s="346"/>
      <c r="AM122" s="346"/>
      <c r="AN122" s="346"/>
      <c r="AO122" s="349"/>
      <c r="AP122" s="348">
        <v>12.01</v>
      </c>
      <c r="AQ122" s="348">
        <v>11.98</v>
      </c>
      <c r="AR122" s="348">
        <v>8.59</v>
      </c>
      <c r="AS122" s="348">
        <v>3.46</v>
      </c>
      <c r="AT122" s="348">
        <v>-1.4</v>
      </c>
      <c r="AU122" s="349"/>
      <c r="AV122" s="493"/>
      <c r="AW122" s="493"/>
      <c r="AX122" s="493"/>
      <c r="AY122" s="493"/>
      <c r="AZ122" s="493"/>
      <c r="BA122" s="349"/>
      <c r="BB122" s="363"/>
      <c r="BC122" s="363"/>
      <c r="BD122" s="363"/>
      <c r="BE122" s="363"/>
      <c r="BF122" s="352"/>
      <c r="BG122" s="363"/>
      <c r="BH122" s="363"/>
      <c r="BI122" s="363"/>
      <c r="BJ122" s="363"/>
      <c r="BK122" s="352"/>
      <c r="BL122" s="352"/>
      <c r="BM122" s="494"/>
      <c r="BN122" s="355"/>
      <c r="BO122" s="355"/>
      <c r="BP122" s="355"/>
      <c r="BQ122" s="349"/>
      <c r="BR122" s="349"/>
    </row>
    <row r="123" spans="1:70" s="107" customFormat="1" x14ac:dyDescent="0.25">
      <c r="A123" s="495" t="s">
        <v>666</v>
      </c>
      <c r="B123" s="485"/>
      <c r="C123" s="732"/>
      <c r="D123" s="496"/>
      <c r="E123" s="496"/>
      <c r="F123" s="496"/>
      <c r="G123" s="496"/>
      <c r="H123" s="497"/>
      <c r="I123" s="433">
        <v>-2.8000000000000001E-2</v>
      </c>
      <c r="J123" s="433">
        <v>-1.2867</v>
      </c>
      <c r="K123" s="433">
        <v>-3.2831999999999999</v>
      </c>
      <c r="L123" s="433">
        <v>3.7122999999999999</v>
      </c>
      <c r="M123" s="433">
        <v>3.3974000000000002</v>
      </c>
      <c r="N123" s="434">
        <v>0.37659999999999999</v>
      </c>
      <c r="O123" s="433">
        <v>-0.5232</v>
      </c>
      <c r="P123" s="433">
        <v>10.509600000000001</v>
      </c>
      <c r="Q123" s="433">
        <v>10.2121</v>
      </c>
      <c r="R123" s="433">
        <v>12.927899999999999</v>
      </c>
      <c r="S123" s="433">
        <v>0.1024</v>
      </c>
      <c r="T123" s="433">
        <v>12.5114</v>
      </c>
      <c r="U123" s="433">
        <v>-3.1036999999999999</v>
      </c>
      <c r="V123" s="433">
        <v>1.8715999999999999</v>
      </c>
      <c r="W123" s="433">
        <v>-2.1040999999999999</v>
      </c>
      <c r="X123" s="433">
        <v>12.176600000000001</v>
      </c>
      <c r="Y123" s="497"/>
      <c r="Z123" s="435"/>
      <c r="AA123" s="435"/>
      <c r="AB123" s="435"/>
      <c r="AC123" s="435"/>
      <c r="AD123" s="435"/>
      <c r="AE123" s="435"/>
      <c r="AF123" s="435"/>
      <c r="AG123" s="435"/>
      <c r="AH123" s="435"/>
      <c r="AI123" s="435"/>
      <c r="AJ123" s="435"/>
      <c r="AK123" s="435"/>
      <c r="AL123" s="435"/>
      <c r="AM123" s="435"/>
      <c r="AN123" s="435"/>
      <c r="AO123" s="497"/>
      <c r="AP123" s="433">
        <v>13.22</v>
      </c>
      <c r="AQ123" s="433">
        <v>13.18</v>
      </c>
      <c r="AR123" s="433">
        <v>9.7200000000000006</v>
      </c>
      <c r="AS123" s="433">
        <v>4.55</v>
      </c>
      <c r="AT123" s="433">
        <v>-0.22</v>
      </c>
      <c r="AU123" s="497"/>
      <c r="AV123" s="498"/>
      <c r="AW123" s="498"/>
      <c r="AX123" s="498"/>
      <c r="AY123" s="498"/>
      <c r="AZ123" s="498"/>
      <c r="BA123" s="485"/>
      <c r="BB123" s="499"/>
      <c r="BC123" s="499"/>
      <c r="BD123" s="499"/>
      <c r="BE123" s="499"/>
      <c r="BF123" s="496"/>
      <c r="BG123" s="499"/>
      <c r="BH123" s="499"/>
      <c r="BI123" s="499"/>
      <c r="BJ123" s="499"/>
      <c r="BK123" s="496"/>
      <c r="BL123" s="496"/>
      <c r="BM123" s="500"/>
      <c r="BN123" s="486"/>
      <c r="BO123" s="502"/>
      <c r="BP123" s="503"/>
      <c r="BQ123" s="485"/>
      <c r="BR123" s="485"/>
    </row>
    <row r="127" spans="1:70" hidden="1" x14ac:dyDescent="0.25">
      <c r="A127" s="488" t="s">
        <v>173</v>
      </c>
    </row>
    <row r="128" spans="1:70" x14ac:dyDescent="0.25">
      <c r="A128" s="488" t="s">
        <v>10575</v>
      </c>
    </row>
    <row r="129" spans="1:1" x14ac:dyDescent="0.25">
      <c r="A129"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4920E-1BD4-4B6C-8E66-A0E8700FD795}">
  <sheetPr codeName="Sheet8"/>
  <dimension ref="A1:BR106"/>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7.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23.36328125" style="21" customWidth="1"/>
    <col min="71" max="16384" width="8.90625" style="21"/>
  </cols>
  <sheetData>
    <row r="1" spans="1:70" ht="33" customHeight="1" x14ac:dyDescent="0.25">
      <c r="A1" s="488" t="s">
        <v>43</v>
      </c>
    </row>
    <row r="3" spans="1:70" ht="20.5" x14ac:dyDescent="0.45">
      <c r="A3" s="23" t="s">
        <v>106</v>
      </c>
    </row>
    <row r="4" spans="1:70" x14ac:dyDescent="0.25">
      <c r="A4" s="488" t="s">
        <v>425</v>
      </c>
    </row>
    <row r="5" spans="1:70" ht="33" x14ac:dyDescent="0.25">
      <c r="A5" s="1100" t="s">
        <v>107</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33"/>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34"/>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108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s="446" customFormat="1" ht="11" x14ac:dyDescent="0.3">
      <c r="A8" s="328" t="s">
        <v>990</v>
      </c>
      <c r="B8" s="365"/>
      <c r="C8" s="717">
        <v>39591</v>
      </c>
      <c r="D8" s="365"/>
      <c r="E8" s="329">
        <v>77982.399999999994</v>
      </c>
      <c r="F8" s="365"/>
      <c r="G8" s="330">
        <v>105.66</v>
      </c>
      <c r="H8" s="366"/>
      <c r="I8" s="331">
        <v>0.1042</v>
      </c>
      <c r="J8" s="331">
        <v>-1.7299</v>
      </c>
      <c r="K8" s="331">
        <v>-4.4059999999999997</v>
      </c>
      <c r="L8" s="331">
        <v>1.7331000000000001</v>
      </c>
      <c r="M8" s="331">
        <v>-2.3475000000000001</v>
      </c>
      <c r="N8" s="333">
        <v>-4.4059999999999997</v>
      </c>
      <c r="O8" s="331">
        <v>-1.5891999999999999</v>
      </c>
      <c r="P8" s="331">
        <v>9.9316999999999993</v>
      </c>
      <c r="Q8" s="331">
        <v>10.6454</v>
      </c>
      <c r="R8" s="331">
        <v>12.398899999999999</v>
      </c>
      <c r="S8" s="331">
        <v>-1.7665</v>
      </c>
      <c r="T8" s="331">
        <v>5.7975000000000003</v>
      </c>
      <c r="U8" s="331">
        <v>-8.5274000000000001</v>
      </c>
      <c r="V8" s="331">
        <v>-3.7267000000000001</v>
      </c>
      <c r="W8" s="331">
        <v>-2.7608999999999999</v>
      </c>
      <c r="X8" s="331">
        <v>13.7401</v>
      </c>
      <c r="Y8" s="366"/>
      <c r="Z8" s="329">
        <v>10</v>
      </c>
      <c r="AA8" s="329">
        <v>13</v>
      </c>
      <c r="AB8" s="329">
        <v>13</v>
      </c>
      <c r="AC8" s="329">
        <v>13</v>
      </c>
      <c r="AD8" s="329">
        <v>14</v>
      </c>
      <c r="AE8" s="329">
        <v>12</v>
      </c>
      <c r="AF8" s="329">
        <v>9</v>
      </c>
      <c r="AG8" s="329">
        <v>1</v>
      </c>
      <c r="AH8" s="329">
        <v>3</v>
      </c>
      <c r="AI8" s="329">
        <v>2</v>
      </c>
      <c r="AJ8" s="329">
        <v>12</v>
      </c>
      <c r="AK8" s="329">
        <v>14</v>
      </c>
      <c r="AL8" s="329">
        <v>14</v>
      </c>
      <c r="AM8" s="329">
        <v>13</v>
      </c>
      <c r="AN8" s="329">
        <v>9</v>
      </c>
      <c r="AO8" s="365"/>
      <c r="AP8" s="331">
        <v>12.65</v>
      </c>
      <c r="AQ8" s="331">
        <v>12.49</v>
      </c>
      <c r="AR8" s="331">
        <v>8.76</v>
      </c>
      <c r="AS8" s="331">
        <v>1.98</v>
      </c>
      <c r="AT8" s="331">
        <v>-8.14</v>
      </c>
      <c r="AU8" s="334"/>
      <c r="AV8" s="329">
        <v>2</v>
      </c>
      <c r="AW8" s="329">
        <v>2</v>
      </c>
      <c r="AX8" s="329">
        <v>2</v>
      </c>
      <c r="AY8" s="329">
        <v>10</v>
      </c>
      <c r="AZ8" s="329">
        <v>14</v>
      </c>
      <c r="BA8" s="360"/>
      <c r="BB8" s="331">
        <v>11.500078557093699</v>
      </c>
      <c r="BC8" s="367">
        <v>0.92842956249703201</v>
      </c>
      <c r="BD8" s="367">
        <v>4.0637863411342297E-2</v>
      </c>
      <c r="BE8" s="367">
        <v>0.13241846581569799</v>
      </c>
      <c r="BF8" s="366"/>
      <c r="BG8" s="842">
        <v>82.488600000000005</v>
      </c>
      <c r="BH8" s="842">
        <v>11.7088</v>
      </c>
      <c r="BI8" s="842">
        <v>7.4817999999999996E-2</v>
      </c>
      <c r="BJ8" s="842">
        <v>5.7277820000000004</v>
      </c>
      <c r="BK8" s="365"/>
      <c r="BL8" s="364" t="s">
        <v>991</v>
      </c>
      <c r="BM8" s="364" t="s">
        <v>992</v>
      </c>
      <c r="BN8" s="364" t="s">
        <v>993</v>
      </c>
      <c r="BO8" s="364" t="s">
        <v>994</v>
      </c>
      <c r="BP8" s="364" t="s">
        <v>995</v>
      </c>
      <c r="BQ8" s="365"/>
      <c r="BR8" s="335" t="s">
        <v>463</v>
      </c>
    </row>
    <row r="9" spans="1:70" s="446" customFormat="1" ht="11" x14ac:dyDescent="0.3">
      <c r="A9" s="337" t="s">
        <v>996</v>
      </c>
      <c r="B9" s="369"/>
      <c r="C9" s="718">
        <v>38762</v>
      </c>
      <c r="D9" s="369"/>
      <c r="E9" s="338">
        <v>53333.2</v>
      </c>
      <c r="F9" s="369"/>
      <c r="G9" s="339">
        <v>91.045100000000005</v>
      </c>
      <c r="H9" s="370"/>
      <c r="I9" s="340">
        <v>0.13339999999999999</v>
      </c>
      <c r="J9" s="340">
        <v>-1.6980999999999999</v>
      </c>
      <c r="K9" s="340">
        <v>-4.3129</v>
      </c>
      <c r="L9" s="340">
        <v>1.1108</v>
      </c>
      <c r="M9" s="340">
        <v>-3.0300000000000001E-2</v>
      </c>
      <c r="N9" s="342">
        <v>-1.8491</v>
      </c>
      <c r="O9" s="340">
        <v>-0.2361</v>
      </c>
      <c r="P9" s="340">
        <v>7.9606000000000003</v>
      </c>
      <c r="Q9" s="340">
        <v>8.5207999999999995</v>
      </c>
      <c r="R9" s="340">
        <v>10.821300000000001</v>
      </c>
      <c r="S9" s="340">
        <v>-2.7359</v>
      </c>
      <c r="T9" s="340">
        <v>8.6530000000000005</v>
      </c>
      <c r="U9" s="340">
        <v>-5.4573</v>
      </c>
      <c r="V9" s="340">
        <v>-0.2041</v>
      </c>
      <c r="W9" s="340">
        <v>-2.9575999999999998</v>
      </c>
      <c r="X9" s="340">
        <v>11.3276</v>
      </c>
      <c r="Y9" s="370"/>
      <c r="Z9" s="338">
        <v>8</v>
      </c>
      <c r="AA9" s="338">
        <v>11</v>
      </c>
      <c r="AB9" s="338">
        <v>11</v>
      </c>
      <c r="AC9" s="338">
        <v>14</v>
      </c>
      <c r="AD9" s="338">
        <v>8</v>
      </c>
      <c r="AE9" s="338">
        <v>2</v>
      </c>
      <c r="AF9" s="338">
        <v>2</v>
      </c>
      <c r="AG9" s="338">
        <v>11</v>
      </c>
      <c r="AH9" s="338">
        <v>5</v>
      </c>
      <c r="AI9" s="338">
        <v>8</v>
      </c>
      <c r="AJ9" s="338">
        <v>15</v>
      </c>
      <c r="AK9" s="338">
        <v>8</v>
      </c>
      <c r="AL9" s="338">
        <v>3</v>
      </c>
      <c r="AM9" s="338">
        <v>2</v>
      </c>
      <c r="AN9" s="338">
        <v>14</v>
      </c>
      <c r="AO9" s="369"/>
      <c r="AP9" s="340">
        <v>11.26</v>
      </c>
      <c r="AQ9" s="340">
        <v>10.96</v>
      </c>
      <c r="AR9" s="340">
        <v>7.67</v>
      </c>
      <c r="AS9" s="340">
        <v>3.04</v>
      </c>
      <c r="AT9" s="340">
        <v>-4.8600000000000003</v>
      </c>
      <c r="AU9" s="343"/>
      <c r="AV9" s="338">
        <v>7</v>
      </c>
      <c r="AW9" s="338">
        <v>7</v>
      </c>
      <c r="AX9" s="338">
        <v>8</v>
      </c>
      <c r="AY9" s="338">
        <v>2</v>
      </c>
      <c r="AZ9" s="338">
        <v>8</v>
      </c>
      <c r="BA9" s="361"/>
      <c r="BB9" s="340">
        <v>11.0971583319361</v>
      </c>
      <c r="BC9" s="371">
        <v>0.89356034318876298</v>
      </c>
      <c r="BD9" s="371">
        <v>2.7356567621560499E-2</v>
      </c>
      <c r="BE9" s="371">
        <v>-1.8169041218490299E-2</v>
      </c>
      <c r="BF9" s="370"/>
      <c r="BG9" s="843">
        <v>81.939899999999994</v>
      </c>
      <c r="BH9" s="843">
        <v>13.6319</v>
      </c>
      <c r="BI9" s="843">
        <v>1.90313</v>
      </c>
      <c r="BJ9" s="843">
        <v>2.5250699999999999</v>
      </c>
      <c r="BK9" s="369"/>
      <c r="BL9" s="368" t="s">
        <v>997</v>
      </c>
      <c r="BM9" s="368" t="s">
        <v>998</v>
      </c>
      <c r="BN9" s="368" t="s">
        <v>999</v>
      </c>
      <c r="BO9" s="368" t="s">
        <v>1000</v>
      </c>
      <c r="BP9" s="368" t="s">
        <v>1001</v>
      </c>
      <c r="BQ9" s="369"/>
      <c r="BR9" s="344" t="s">
        <v>450</v>
      </c>
    </row>
    <row r="10" spans="1:70" s="449" customFormat="1" ht="11" x14ac:dyDescent="0.3">
      <c r="A10" s="345" t="s">
        <v>1002</v>
      </c>
      <c r="B10" s="373"/>
      <c r="C10" s="719">
        <v>39302</v>
      </c>
      <c r="D10" s="373"/>
      <c r="E10" s="346">
        <v>53235.199999999997</v>
      </c>
      <c r="F10" s="373"/>
      <c r="G10" s="347">
        <v>87.582599999999999</v>
      </c>
      <c r="H10" s="374"/>
      <c r="I10" s="348">
        <v>-7.5200000000000003E-2</v>
      </c>
      <c r="J10" s="348">
        <v>-1.7062999999999999</v>
      </c>
      <c r="K10" s="348">
        <v>-4.2328999999999999</v>
      </c>
      <c r="L10" s="348">
        <v>1.8906000000000001</v>
      </c>
      <c r="M10" s="348">
        <v>-1.256</v>
      </c>
      <c r="N10" s="350">
        <v>-4.4222999999999999</v>
      </c>
      <c r="O10" s="348">
        <v>-1.1433</v>
      </c>
      <c r="P10" s="348">
        <v>9.5258000000000003</v>
      </c>
      <c r="Q10" s="348">
        <v>12.284700000000001</v>
      </c>
      <c r="R10" s="348">
        <v>12.8674</v>
      </c>
      <c r="S10" s="348">
        <v>-2.02</v>
      </c>
      <c r="T10" s="348">
        <v>7.4471999999999996</v>
      </c>
      <c r="U10" s="348">
        <v>-6.9019000000000004</v>
      </c>
      <c r="V10" s="348">
        <v>-3.387</v>
      </c>
      <c r="W10" s="348">
        <v>-2.8660000000000001</v>
      </c>
      <c r="X10" s="348">
        <v>12.029</v>
      </c>
      <c r="Y10" s="374"/>
      <c r="Z10" s="346">
        <v>14</v>
      </c>
      <c r="AA10" s="346">
        <v>12</v>
      </c>
      <c r="AB10" s="346">
        <v>9</v>
      </c>
      <c r="AC10" s="346">
        <v>12</v>
      </c>
      <c r="AD10" s="346">
        <v>13</v>
      </c>
      <c r="AE10" s="346">
        <v>13</v>
      </c>
      <c r="AF10" s="346">
        <v>3</v>
      </c>
      <c r="AG10" s="346">
        <v>2</v>
      </c>
      <c r="AH10" s="346">
        <v>1</v>
      </c>
      <c r="AI10" s="346">
        <v>1</v>
      </c>
      <c r="AJ10" s="346">
        <v>13</v>
      </c>
      <c r="AK10" s="346">
        <v>13</v>
      </c>
      <c r="AL10" s="346">
        <v>11</v>
      </c>
      <c r="AM10" s="346">
        <v>12</v>
      </c>
      <c r="AN10" s="346">
        <v>12</v>
      </c>
      <c r="AO10" s="373"/>
      <c r="AP10" s="348">
        <v>13.45</v>
      </c>
      <c r="AQ10" s="348">
        <v>14.07</v>
      </c>
      <c r="AR10" s="348">
        <v>9.91</v>
      </c>
      <c r="AS10" s="348">
        <v>2.59</v>
      </c>
      <c r="AT10" s="348">
        <v>-6.58</v>
      </c>
      <c r="AU10" s="351"/>
      <c r="AV10" s="346">
        <v>1</v>
      </c>
      <c r="AW10" s="346">
        <v>1</v>
      </c>
      <c r="AX10" s="346">
        <v>1</v>
      </c>
      <c r="AY10" s="346">
        <v>6</v>
      </c>
      <c r="AZ10" s="346">
        <v>13</v>
      </c>
      <c r="BA10" s="362"/>
      <c r="BB10" s="348">
        <v>12.298747567248199</v>
      </c>
      <c r="BC10" s="375">
        <v>1.00126741687382</v>
      </c>
      <c r="BD10" s="375">
        <v>3.7994517861685999E-2</v>
      </c>
      <c r="BE10" s="375">
        <v>0.106753100226014</v>
      </c>
      <c r="BF10" s="374"/>
      <c r="BG10" s="843">
        <v>80.981499999999997</v>
      </c>
      <c r="BH10" s="843">
        <v>14.480499999999999</v>
      </c>
      <c r="BI10" s="843">
        <v>3.22784</v>
      </c>
      <c r="BJ10" s="843">
        <v>1.31016</v>
      </c>
      <c r="BK10" s="373"/>
      <c r="BL10" s="372" t="s">
        <v>1003</v>
      </c>
      <c r="BM10" s="372" t="s">
        <v>1004</v>
      </c>
      <c r="BN10" s="372" t="s">
        <v>1005</v>
      </c>
      <c r="BO10" s="372" t="s">
        <v>1006</v>
      </c>
      <c r="BP10" s="372" t="s">
        <v>1007</v>
      </c>
      <c r="BQ10" s="373"/>
      <c r="BR10" s="354" t="s">
        <v>1008</v>
      </c>
    </row>
    <row r="11" spans="1:70" s="449" customFormat="1" ht="11" x14ac:dyDescent="0.3">
      <c r="A11" s="345" t="s">
        <v>1009</v>
      </c>
      <c r="B11" s="373"/>
      <c r="C11" s="719">
        <v>35349</v>
      </c>
      <c r="D11" s="373"/>
      <c r="E11" s="346">
        <v>38816.5</v>
      </c>
      <c r="F11" s="373"/>
      <c r="G11" s="347">
        <v>1112.241</v>
      </c>
      <c r="H11" s="374"/>
      <c r="I11" s="348">
        <v>0.14960000000000001</v>
      </c>
      <c r="J11" s="348">
        <v>-1.6677999999999999</v>
      </c>
      <c r="K11" s="348">
        <v>-3.4634</v>
      </c>
      <c r="L11" s="348">
        <v>4.3064</v>
      </c>
      <c r="M11" s="348">
        <v>-0.30769999999999997</v>
      </c>
      <c r="N11" s="350">
        <v>-2.1604000000000001</v>
      </c>
      <c r="O11" s="348">
        <v>-2.2734999999999999</v>
      </c>
      <c r="P11" s="348">
        <v>8.3547999999999991</v>
      </c>
      <c r="Q11" s="348">
        <v>10.6762</v>
      </c>
      <c r="R11" s="348">
        <v>11.482100000000001</v>
      </c>
      <c r="S11" s="348">
        <v>-0.12859999999999999</v>
      </c>
      <c r="T11" s="348">
        <v>9.0998999999999999</v>
      </c>
      <c r="U11" s="348">
        <v>-5.7582000000000004</v>
      </c>
      <c r="V11" s="348">
        <v>-0.96160000000000001</v>
      </c>
      <c r="W11" s="348">
        <v>-2.6154000000000002</v>
      </c>
      <c r="X11" s="348">
        <v>17.822299999999998</v>
      </c>
      <c r="Y11" s="374"/>
      <c r="Z11" s="346">
        <v>5</v>
      </c>
      <c r="AA11" s="346">
        <v>9</v>
      </c>
      <c r="AB11" s="346">
        <v>2</v>
      </c>
      <c r="AC11" s="346">
        <v>3</v>
      </c>
      <c r="AD11" s="346">
        <v>10</v>
      </c>
      <c r="AE11" s="346">
        <v>3</v>
      </c>
      <c r="AF11" s="346">
        <v>12</v>
      </c>
      <c r="AG11" s="346">
        <v>9</v>
      </c>
      <c r="AH11" s="346">
        <v>2</v>
      </c>
      <c r="AI11" s="346">
        <v>4</v>
      </c>
      <c r="AJ11" s="346">
        <v>5</v>
      </c>
      <c r="AK11" s="346">
        <v>6</v>
      </c>
      <c r="AL11" s="346">
        <v>5</v>
      </c>
      <c r="AM11" s="346">
        <v>3</v>
      </c>
      <c r="AN11" s="346">
        <v>5</v>
      </c>
      <c r="AO11" s="373"/>
      <c r="AP11" s="348">
        <v>11.77</v>
      </c>
      <c r="AQ11" s="348">
        <v>12.05</v>
      </c>
      <c r="AR11" s="348">
        <v>8.26</v>
      </c>
      <c r="AS11" s="348">
        <v>1.93</v>
      </c>
      <c r="AT11" s="348">
        <v>-3.72</v>
      </c>
      <c r="AU11" s="351"/>
      <c r="AV11" s="346">
        <v>4</v>
      </c>
      <c r="AW11" s="346">
        <v>3</v>
      </c>
      <c r="AX11" s="346">
        <v>3</v>
      </c>
      <c r="AY11" s="346">
        <v>11</v>
      </c>
      <c r="AZ11" s="346">
        <v>4</v>
      </c>
      <c r="BA11" s="362"/>
      <c r="BB11" s="348">
        <v>11.8072936835745</v>
      </c>
      <c r="BC11" s="375">
        <v>0.95099566972388605</v>
      </c>
      <c r="BD11" s="375">
        <v>3.0153904761272599E-2</v>
      </c>
      <c r="BE11" s="375">
        <v>1.2975392950337601E-2</v>
      </c>
      <c r="BF11" s="374"/>
      <c r="BG11" s="843">
        <v>81.016800000000003</v>
      </c>
      <c r="BH11" s="843">
        <v>15.2254</v>
      </c>
      <c r="BI11" s="348" t="s">
        <v>430</v>
      </c>
      <c r="BJ11" s="843">
        <v>3.7578</v>
      </c>
      <c r="BK11" s="373"/>
      <c r="BL11" s="372" t="s">
        <v>1010</v>
      </c>
      <c r="BM11" s="372" t="s">
        <v>1011</v>
      </c>
      <c r="BN11" s="372" t="s">
        <v>1012</v>
      </c>
      <c r="BO11" s="372" t="s">
        <v>1013</v>
      </c>
      <c r="BP11" s="372" t="s">
        <v>1014</v>
      </c>
      <c r="BQ11" s="373"/>
      <c r="BR11" s="354" t="s">
        <v>519</v>
      </c>
    </row>
    <row r="12" spans="1:70" s="449" customFormat="1" ht="11" x14ac:dyDescent="0.3">
      <c r="A12" s="345" t="s">
        <v>1015</v>
      </c>
      <c r="B12" s="373"/>
      <c r="C12" s="719">
        <v>39542</v>
      </c>
      <c r="D12" s="373"/>
      <c r="E12" s="346">
        <v>36983</v>
      </c>
      <c r="F12" s="373"/>
      <c r="G12" s="347">
        <v>109.777</v>
      </c>
      <c r="H12" s="374"/>
      <c r="I12" s="348">
        <v>9.1200000000000003E-2</v>
      </c>
      <c r="J12" s="348">
        <v>-1.4904999999999999</v>
      </c>
      <c r="K12" s="348">
        <v>-4.2503000000000002</v>
      </c>
      <c r="L12" s="348">
        <v>3.4129999999999998</v>
      </c>
      <c r="M12" s="348">
        <v>0.77290000000000003</v>
      </c>
      <c r="N12" s="350">
        <v>-3.1589999999999998</v>
      </c>
      <c r="O12" s="348">
        <v>-1.3128</v>
      </c>
      <c r="P12" s="348">
        <v>7.2137000000000002</v>
      </c>
      <c r="Q12" s="348">
        <v>6.8517999999999999</v>
      </c>
      <c r="R12" s="348">
        <v>11.370100000000001</v>
      </c>
      <c r="S12" s="348">
        <v>-0.68930000000000002</v>
      </c>
      <c r="T12" s="348">
        <v>10.1327</v>
      </c>
      <c r="U12" s="348">
        <v>-6.8178000000000001</v>
      </c>
      <c r="V12" s="348">
        <v>-1.5752999999999999</v>
      </c>
      <c r="W12" s="348">
        <v>-2.6246999999999998</v>
      </c>
      <c r="X12" s="348">
        <v>13.869300000000001</v>
      </c>
      <c r="Y12" s="374"/>
      <c r="Z12" s="346">
        <v>11</v>
      </c>
      <c r="AA12" s="346">
        <v>4</v>
      </c>
      <c r="AB12" s="346">
        <v>10</v>
      </c>
      <c r="AC12" s="346">
        <v>8</v>
      </c>
      <c r="AD12" s="346">
        <v>4</v>
      </c>
      <c r="AE12" s="346">
        <v>9</v>
      </c>
      <c r="AF12" s="346">
        <v>5</v>
      </c>
      <c r="AG12" s="346">
        <v>12</v>
      </c>
      <c r="AH12" s="346">
        <v>11</v>
      </c>
      <c r="AI12" s="346">
        <v>5</v>
      </c>
      <c r="AJ12" s="346">
        <v>10</v>
      </c>
      <c r="AK12" s="346">
        <v>4</v>
      </c>
      <c r="AL12" s="346">
        <v>10</v>
      </c>
      <c r="AM12" s="346">
        <v>7</v>
      </c>
      <c r="AN12" s="346">
        <v>6</v>
      </c>
      <c r="AO12" s="373"/>
      <c r="AP12" s="348">
        <v>10.56</v>
      </c>
      <c r="AQ12" s="348">
        <v>9.6999999999999993</v>
      </c>
      <c r="AR12" s="348">
        <v>6.65</v>
      </c>
      <c r="AS12" s="348">
        <v>2.62</v>
      </c>
      <c r="AT12" s="348">
        <v>-4.49</v>
      </c>
      <c r="AU12" s="351"/>
      <c r="AV12" s="346">
        <v>9</v>
      </c>
      <c r="AW12" s="346">
        <v>11</v>
      </c>
      <c r="AX12" s="346">
        <v>11</v>
      </c>
      <c r="AY12" s="346">
        <v>5</v>
      </c>
      <c r="AZ12" s="346">
        <v>6</v>
      </c>
      <c r="BA12" s="362"/>
      <c r="BB12" s="348">
        <v>12.1978137061101</v>
      </c>
      <c r="BC12" s="375">
        <v>0.98316785000208895</v>
      </c>
      <c r="BD12" s="375">
        <v>2.12750877807714E-2</v>
      </c>
      <c r="BE12" s="375">
        <v>-9.5156798425390807E-2</v>
      </c>
      <c r="BF12" s="374"/>
      <c r="BG12" s="843">
        <v>85.4191</v>
      </c>
      <c r="BH12" s="843">
        <v>9.1116600000000005</v>
      </c>
      <c r="BI12" s="843">
        <v>3.6172900000000001</v>
      </c>
      <c r="BJ12" s="843">
        <v>1.85195</v>
      </c>
      <c r="BK12" s="373"/>
      <c r="BL12" s="372" t="s">
        <v>1016</v>
      </c>
      <c r="BM12" s="372" t="s">
        <v>1017</v>
      </c>
      <c r="BN12" s="372" t="s">
        <v>1018</v>
      </c>
      <c r="BO12" s="372" t="s">
        <v>1019</v>
      </c>
      <c r="BP12" s="372" t="s">
        <v>1020</v>
      </c>
      <c r="BQ12" s="373"/>
      <c r="BR12" s="354" t="s">
        <v>443</v>
      </c>
    </row>
    <row r="13" spans="1:70" s="449" customFormat="1" ht="11" x14ac:dyDescent="0.3">
      <c r="A13" s="345" t="s">
        <v>1021</v>
      </c>
      <c r="B13" s="373"/>
      <c r="C13" s="719">
        <v>40183</v>
      </c>
      <c r="D13" s="373"/>
      <c r="E13" s="346">
        <v>30640.2</v>
      </c>
      <c r="F13" s="373"/>
      <c r="G13" s="347">
        <v>59.23</v>
      </c>
      <c r="H13" s="374"/>
      <c r="I13" s="348">
        <v>0.13519999999999999</v>
      </c>
      <c r="J13" s="348">
        <v>-1.3984000000000001</v>
      </c>
      <c r="K13" s="348">
        <v>-3.7848999999999999</v>
      </c>
      <c r="L13" s="348">
        <v>5.0922999999999998</v>
      </c>
      <c r="M13" s="348">
        <v>1.196</v>
      </c>
      <c r="N13" s="350">
        <v>-2.6943000000000001</v>
      </c>
      <c r="O13" s="348">
        <v>-1.7189000000000001</v>
      </c>
      <c r="P13" s="348">
        <v>8.0986999999999991</v>
      </c>
      <c r="Q13" s="348">
        <v>4.8765000000000001</v>
      </c>
      <c r="R13" s="348">
        <v>10.948</v>
      </c>
      <c r="S13" s="348">
        <v>0.4239</v>
      </c>
      <c r="T13" s="348">
        <v>10.133900000000001</v>
      </c>
      <c r="U13" s="348">
        <v>-4.4523000000000001</v>
      </c>
      <c r="V13" s="348">
        <v>-1.0027999999999999</v>
      </c>
      <c r="W13" s="348">
        <v>-2.806</v>
      </c>
      <c r="X13" s="348">
        <v>11.246600000000001</v>
      </c>
      <c r="Y13" s="374"/>
      <c r="Z13" s="346">
        <v>7</v>
      </c>
      <c r="AA13" s="346">
        <v>3</v>
      </c>
      <c r="AB13" s="346">
        <v>5</v>
      </c>
      <c r="AC13" s="346">
        <v>1</v>
      </c>
      <c r="AD13" s="346">
        <v>3</v>
      </c>
      <c r="AE13" s="346">
        <v>5</v>
      </c>
      <c r="AF13" s="346">
        <v>10</v>
      </c>
      <c r="AG13" s="346">
        <v>10</v>
      </c>
      <c r="AH13" s="346">
        <v>14</v>
      </c>
      <c r="AI13" s="346">
        <v>7</v>
      </c>
      <c r="AJ13" s="346">
        <v>3</v>
      </c>
      <c r="AK13" s="346">
        <v>3</v>
      </c>
      <c r="AL13" s="346">
        <v>1</v>
      </c>
      <c r="AM13" s="346">
        <v>5</v>
      </c>
      <c r="AN13" s="346">
        <v>10</v>
      </c>
      <c r="AO13" s="373"/>
      <c r="AP13" s="348">
        <v>9.86</v>
      </c>
      <c r="AQ13" s="348">
        <v>8.09</v>
      </c>
      <c r="AR13" s="348">
        <v>6</v>
      </c>
      <c r="AS13" s="348">
        <v>2.4500000000000002</v>
      </c>
      <c r="AT13" s="348">
        <v>-1.94</v>
      </c>
      <c r="AU13" s="351"/>
      <c r="AV13" s="346">
        <v>13</v>
      </c>
      <c r="AW13" s="346">
        <v>13</v>
      </c>
      <c r="AX13" s="346">
        <v>12</v>
      </c>
      <c r="AY13" s="346">
        <v>7</v>
      </c>
      <c r="AZ13" s="346">
        <v>1</v>
      </c>
      <c r="BA13" s="362"/>
      <c r="BB13" s="348">
        <v>11.357375909785899</v>
      </c>
      <c r="BC13" s="375">
        <v>0.90466051381313695</v>
      </c>
      <c r="BD13" s="375">
        <v>2.6976272573617399E-2</v>
      </c>
      <c r="BE13" s="375">
        <v>-1.9366434958485401E-2</v>
      </c>
      <c r="BF13" s="374"/>
      <c r="BG13" s="843">
        <v>91.1357</v>
      </c>
      <c r="BH13" s="843">
        <v>4.0831499999999998</v>
      </c>
      <c r="BI13" s="348" t="s">
        <v>430</v>
      </c>
      <c r="BJ13" s="843">
        <v>4.7811500000000002</v>
      </c>
      <c r="BK13" s="373"/>
      <c r="BL13" s="372" t="s">
        <v>1022</v>
      </c>
      <c r="BM13" s="372" t="s">
        <v>1023</v>
      </c>
      <c r="BN13" s="372" t="s">
        <v>1024</v>
      </c>
      <c r="BO13" s="372" t="s">
        <v>1025</v>
      </c>
      <c r="BP13" s="372" t="s">
        <v>1026</v>
      </c>
      <c r="BQ13" s="373"/>
      <c r="BR13" s="354" t="s">
        <v>555</v>
      </c>
    </row>
    <row r="14" spans="1:70" s="449" customFormat="1" ht="11" x14ac:dyDescent="0.3">
      <c r="A14" s="345" t="s">
        <v>1027</v>
      </c>
      <c r="B14" s="373"/>
      <c r="C14" s="719">
        <v>37498</v>
      </c>
      <c r="D14" s="373"/>
      <c r="E14" s="346">
        <v>28850.2</v>
      </c>
      <c r="F14" s="373"/>
      <c r="G14" s="347">
        <v>509.19</v>
      </c>
      <c r="H14" s="374"/>
      <c r="I14" s="348">
        <v>0.1042</v>
      </c>
      <c r="J14" s="348">
        <v>-1.5925</v>
      </c>
      <c r="K14" s="348">
        <v>-4.3396999999999997</v>
      </c>
      <c r="L14" s="348">
        <v>3.6539999999999999</v>
      </c>
      <c r="M14" s="348">
        <v>0.4617</v>
      </c>
      <c r="N14" s="350">
        <v>-3.3024</v>
      </c>
      <c r="O14" s="348">
        <v>-1.8383</v>
      </c>
      <c r="P14" s="348">
        <v>8.5427</v>
      </c>
      <c r="Q14" s="348">
        <v>8.5206999999999997</v>
      </c>
      <c r="R14" s="348">
        <v>10.6111</v>
      </c>
      <c r="S14" s="348">
        <v>0.3034</v>
      </c>
      <c r="T14" s="348">
        <v>9.2142999999999997</v>
      </c>
      <c r="U14" s="348">
        <v>-7.077</v>
      </c>
      <c r="V14" s="348">
        <v>-1.9543999999999999</v>
      </c>
      <c r="W14" s="348">
        <v>-2.6852</v>
      </c>
      <c r="X14" s="348">
        <v>17.755800000000001</v>
      </c>
      <c r="Y14" s="374"/>
      <c r="Z14" s="346">
        <v>10</v>
      </c>
      <c r="AA14" s="346">
        <v>7</v>
      </c>
      <c r="AB14" s="346">
        <v>12</v>
      </c>
      <c r="AC14" s="346">
        <v>6</v>
      </c>
      <c r="AD14" s="346">
        <v>6</v>
      </c>
      <c r="AE14" s="346">
        <v>10</v>
      </c>
      <c r="AF14" s="346">
        <v>11</v>
      </c>
      <c r="AG14" s="346">
        <v>8</v>
      </c>
      <c r="AH14" s="346">
        <v>6</v>
      </c>
      <c r="AI14" s="346">
        <v>10</v>
      </c>
      <c r="AJ14" s="346">
        <v>4</v>
      </c>
      <c r="AK14" s="346">
        <v>5</v>
      </c>
      <c r="AL14" s="346">
        <v>12</v>
      </c>
      <c r="AM14" s="346">
        <v>10</v>
      </c>
      <c r="AN14" s="346">
        <v>8</v>
      </c>
      <c r="AO14" s="373"/>
      <c r="AP14" s="348">
        <v>11.12</v>
      </c>
      <c r="AQ14" s="348">
        <v>11.09</v>
      </c>
      <c r="AR14" s="348">
        <v>7.72</v>
      </c>
      <c r="AS14" s="348">
        <v>2.39</v>
      </c>
      <c r="AT14" s="348">
        <v>-5.01</v>
      </c>
      <c r="AU14" s="351"/>
      <c r="AV14" s="346">
        <v>8</v>
      </c>
      <c r="AW14" s="346">
        <v>5</v>
      </c>
      <c r="AX14" s="346">
        <v>7</v>
      </c>
      <c r="AY14" s="346">
        <v>8</v>
      </c>
      <c r="AZ14" s="346">
        <v>10</v>
      </c>
      <c r="BA14" s="362"/>
      <c r="BB14" s="348">
        <v>12.119173055886799</v>
      </c>
      <c r="BC14" s="375">
        <v>0.98601939348201995</v>
      </c>
      <c r="BD14" s="375">
        <v>3.0286051061005001E-2</v>
      </c>
      <c r="BE14" s="375">
        <v>1.1346877118916399E-2</v>
      </c>
      <c r="BF14" s="374"/>
      <c r="BG14" s="843">
        <v>81.015100000000004</v>
      </c>
      <c r="BH14" s="843">
        <v>11.3636</v>
      </c>
      <c r="BI14" s="843">
        <v>5.7843600000000004</v>
      </c>
      <c r="BJ14" s="843">
        <v>1.83694</v>
      </c>
      <c r="BK14" s="373"/>
      <c r="BL14" s="372" t="s">
        <v>1028</v>
      </c>
      <c r="BM14" s="372" t="s">
        <v>1029</v>
      </c>
      <c r="BN14" s="372" t="s">
        <v>1030</v>
      </c>
      <c r="BO14" s="372" t="s">
        <v>1031</v>
      </c>
      <c r="BP14" s="372" t="s">
        <v>1032</v>
      </c>
      <c r="BQ14" s="373"/>
      <c r="BR14" s="354" t="s">
        <v>476</v>
      </c>
    </row>
    <row r="15" spans="1:70" s="449" customFormat="1" ht="11" x14ac:dyDescent="0.3">
      <c r="A15" s="345" t="s">
        <v>1033</v>
      </c>
      <c r="B15" s="373"/>
      <c r="C15" s="719">
        <v>40410</v>
      </c>
      <c r="D15" s="373"/>
      <c r="E15" s="346">
        <v>16567.2</v>
      </c>
      <c r="F15" s="373"/>
      <c r="G15" s="347">
        <v>60.56</v>
      </c>
      <c r="H15" s="374"/>
      <c r="I15" s="348">
        <v>0.14879999999999999</v>
      </c>
      <c r="J15" s="348">
        <v>-1.6404000000000001</v>
      </c>
      <c r="K15" s="348">
        <v>-3.9796999999999998</v>
      </c>
      <c r="L15" s="348">
        <v>3.6808999999999998</v>
      </c>
      <c r="M15" s="348">
        <v>-8.2500000000000004E-2</v>
      </c>
      <c r="N15" s="350">
        <v>-3.9796999999999998</v>
      </c>
      <c r="O15" s="348">
        <v>-1.4064000000000001</v>
      </c>
      <c r="P15" s="348">
        <v>8.8224999999999998</v>
      </c>
      <c r="Q15" s="348">
        <v>7.657</v>
      </c>
      <c r="R15" s="348">
        <v>12.1333</v>
      </c>
      <c r="S15" s="348">
        <v>-0.18129999999999999</v>
      </c>
      <c r="T15" s="348">
        <v>8.9013000000000009</v>
      </c>
      <c r="U15" s="348">
        <v>-6.5720000000000001</v>
      </c>
      <c r="V15" s="348">
        <v>-2.5270000000000001</v>
      </c>
      <c r="W15" s="348">
        <v>-2.8553000000000002</v>
      </c>
      <c r="X15" s="348">
        <v>11.860900000000001</v>
      </c>
      <c r="Y15" s="374"/>
      <c r="Z15" s="346">
        <v>6</v>
      </c>
      <c r="AA15" s="346">
        <v>8</v>
      </c>
      <c r="AB15" s="346">
        <v>7</v>
      </c>
      <c r="AC15" s="346">
        <v>5</v>
      </c>
      <c r="AD15" s="346">
        <v>9</v>
      </c>
      <c r="AE15" s="346">
        <v>11</v>
      </c>
      <c r="AF15" s="346">
        <v>8</v>
      </c>
      <c r="AG15" s="346">
        <v>6</v>
      </c>
      <c r="AH15" s="346">
        <v>9</v>
      </c>
      <c r="AI15" s="346">
        <v>3</v>
      </c>
      <c r="AJ15" s="346">
        <v>6</v>
      </c>
      <c r="AK15" s="346">
        <v>7</v>
      </c>
      <c r="AL15" s="346">
        <v>9</v>
      </c>
      <c r="AM15" s="346">
        <v>11</v>
      </c>
      <c r="AN15" s="346">
        <v>11</v>
      </c>
      <c r="AO15" s="373"/>
      <c r="AP15" s="348">
        <v>11.84</v>
      </c>
      <c r="AQ15" s="348">
        <v>10.47</v>
      </c>
      <c r="AR15" s="348">
        <v>7.47</v>
      </c>
      <c r="AS15" s="348">
        <v>2.29</v>
      </c>
      <c r="AT15" s="348">
        <v>-5.01</v>
      </c>
      <c r="AU15" s="351"/>
      <c r="AV15" s="346">
        <v>3</v>
      </c>
      <c r="AW15" s="346">
        <v>8</v>
      </c>
      <c r="AX15" s="346">
        <v>9</v>
      </c>
      <c r="AY15" s="346">
        <v>9</v>
      </c>
      <c r="AZ15" s="346">
        <v>10</v>
      </c>
      <c r="BA15" s="362"/>
      <c r="BB15" s="348">
        <v>11.7087772779867</v>
      </c>
      <c r="BC15" s="375">
        <v>0.96170370805064698</v>
      </c>
      <c r="BD15" s="375">
        <v>3.2045710255671801E-2</v>
      </c>
      <c r="BE15" s="375">
        <v>2.89301231571195E-2</v>
      </c>
      <c r="BF15" s="374"/>
      <c r="BG15" s="843">
        <v>87.030199999999994</v>
      </c>
      <c r="BH15" s="843">
        <v>10.5823</v>
      </c>
      <c r="BI15" s="843">
        <v>1.1233999999999999E-2</v>
      </c>
      <c r="BJ15" s="843">
        <v>2.3762660000000002</v>
      </c>
      <c r="BK15" s="373"/>
      <c r="BL15" s="372" t="s">
        <v>1034</v>
      </c>
      <c r="BM15" s="372" t="s">
        <v>1035</v>
      </c>
      <c r="BN15" s="372" t="s">
        <v>1036</v>
      </c>
      <c r="BO15" s="372" t="s">
        <v>1037</v>
      </c>
      <c r="BP15" s="372" t="s">
        <v>1038</v>
      </c>
      <c r="BQ15" s="373"/>
      <c r="BR15" s="354" t="s">
        <v>519</v>
      </c>
    </row>
    <row r="16" spans="1:70" s="449" customFormat="1" ht="11" x14ac:dyDescent="0.3">
      <c r="A16" s="345" t="s">
        <v>1039</v>
      </c>
      <c r="B16" s="373"/>
      <c r="C16" s="719">
        <v>31674</v>
      </c>
      <c r="D16" s="373"/>
      <c r="E16" s="346">
        <v>11866.1</v>
      </c>
      <c r="F16" s="373"/>
      <c r="G16" s="347">
        <v>260.649</v>
      </c>
      <c r="H16" s="374"/>
      <c r="I16" s="348">
        <v>0.127</v>
      </c>
      <c r="J16" s="348">
        <v>-1.6765000000000001</v>
      </c>
      <c r="K16" s="348">
        <v>-3.5573999999999999</v>
      </c>
      <c r="L16" s="348">
        <v>3.4803999999999999</v>
      </c>
      <c r="M16" s="348">
        <v>1.18E-2</v>
      </c>
      <c r="N16" s="350">
        <v>-5.1646000000000001</v>
      </c>
      <c r="O16" s="348">
        <v>-3.5177</v>
      </c>
      <c r="P16" s="348">
        <v>6.3548</v>
      </c>
      <c r="Q16" s="348">
        <v>5.9941000000000004</v>
      </c>
      <c r="R16" s="348">
        <v>10.303800000000001</v>
      </c>
      <c r="S16" s="348">
        <v>0.5302</v>
      </c>
      <c r="T16" s="348">
        <v>8.2777999999999992</v>
      </c>
      <c r="U16" s="348">
        <v>-8.1041000000000007</v>
      </c>
      <c r="V16" s="348">
        <v>-3.7382</v>
      </c>
      <c r="W16" s="348">
        <v>-2.2675999999999998</v>
      </c>
      <c r="X16" s="348">
        <v>14.6334</v>
      </c>
      <c r="Y16" s="374"/>
      <c r="Z16" s="346">
        <v>9</v>
      </c>
      <c r="AA16" s="346">
        <v>10</v>
      </c>
      <c r="AB16" s="346">
        <v>3</v>
      </c>
      <c r="AC16" s="346">
        <v>7</v>
      </c>
      <c r="AD16" s="346">
        <v>7</v>
      </c>
      <c r="AE16" s="346">
        <v>14</v>
      </c>
      <c r="AF16" s="346">
        <v>15</v>
      </c>
      <c r="AG16" s="346">
        <v>13</v>
      </c>
      <c r="AH16" s="346">
        <v>13</v>
      </c>
      <c r="AI16" s="346">
        <v>11</v>
      </c>
      <c r="AJ16" s="346">
        <v>2</v>
      </c>
      <c r="AK16" s="346">
        <v>9</v>
      </c>
      <c r="AL16" s="346">
        <v>13</v>
      </c>
      <c r="AM16" s="346">
        <v>14</v>
      </c>
      <c r="AN16" s="346">
        <v>2</v>
      </c>
      <c r="AO16" s="373"/>
      <c r="AP16" s="348">
        <v>9.9600000000000009</v>
      </c>
      <c r="AQ16" s="348">
        <v>8.9</v>
      </c>
      <c r="AR16" s="348">
        <v>5.4</v>
      </c>
      <c r="AS16" s="348">
        <v>0.69</v>
      </c>
      <c r="AT16" s="348">
        <v>-6.06</v>
      </c>
      <c r="AU16" s="351"/>
      <c r="AV16" s="346">
        <v>12</v>
      </c>
      <c r="AW16" s="346">
        <v>12</v>
      </c>
      <c r="AX16" s="346">
        <v>14</v>
      </c>
      <c r="AY16" s="346">
        <v>13</v>
      </c>
      <c r="AZ16" s="346">
        <v>12</v>
      </c>
      <c r="BA16" s="362"/>
      <c r="BB16" s="348">
        <v>11.7790760842261</v>
      </c>
      <c r="BC16" s="375">
        <v>0.955285441704674</v>
      </c>
      <c r="BD16" s="375">
        <v>1.7181469663166402E-2</v>
      </c>
      <c r="BE16" s="375">
        <v>-0.14159306196030499</v>
      </c>
      <c r="BF16" s="374"/>
      <c r="BG16" s="843">
        <v>82.964600000000004</v>
      </c>
      <c r="BH16" s="843">
        <v>10.4732</v>
      </c>
      <c r="BI16" s="843">
        <v>2.2519999999999998</v>
      </c>
      <c r="BJ16" s="843">
        <v>4.3102</v>
      </c>
      <c r="BK16" s="373"/>
      <c r="BL16" s="372" t="s">
        <v>1040</v>
      </c>
      <c r="BM16" s="372" t="s">
        <v>1041</v>
      </c>
      <c r="BN16" s="372" t="s">
        <v>1042</v>
      </c>
      <c r="BO16" s="372" t="s">
        <v>1043</v>
      </c>
      <c r="BP16" s="372" t="s">
        <v>1044</v>
      </c>
      <c r="BQ16" s="373"/>
      <c r="BR16" s="354" t="s">
        <v>519</v>
      </c>
    </row>
    <row r="17" spans="1:70" s="449" customFormat="1" ht="11" x14ac:dyDescent="0.3">
      <c r="A17" s="845" t="s">
        <v>1045</v>
      </c>
      <c r="B17" s="846"/>
      <c r="C17" s="847">
        <v>37656</v>
      </c>
      <c r="D17" s="846"/>
      <c r="E17" s="848">
        <v>11084.5</v>
      </c>
      <c r="F17" s="846"/>
      <c r="G17" s="849">
        <v>556.96699999999998</v>
      </c>
      <c r="H17" s="851"/>
      <c r="I17" s="850">
        <v>0.15770000000000001</v>
      </c>
      <c r="J17" s="850">
        <v>-1.2233000000000001</v>
      </c>
      <c r="K17" s="850">
        <v>-3.5790000000000002</v>
      </c>
      <c r="L17" s="850">
        <v>3.2242000000000002</v>
      </c>
      <c r="M17" s="850">
        <v>-0.75680000000000003</v>
      </c>
      <c r="N17" s="852">
        <v>-2.5280999999999998</v>
      </c>
      <c r="O17" s="850">
        <v>-1.3422000000000001</v>
      </c>
      <c r="P17" s="850">
        <v>8.9158000000000008</v>
      </c>
      <c r="Q17" s="850">
        <v>8.1173999999999999</v>
      </c>
      <c r="R17" s="850">
        <v>11.2829</v>
      </c>
      <c r="S17" s="850">
        <v>-0.35730000000000001</v>
      </c>
      <c r="T17" s="850">
        <v>8.2005999999999997</v>
      </c>
      <c r="U17" s="850">
        <v>-6.3766999999999996</v>
      </c>
      <c r="V17" s="850">
        <v>-1.6429</v>
      </c>
      <c r="W17" s="850">
        <v>-2.1604999999999999</v>
      </c>
      <c r="X17" s="850">
        <v>17.632999999999999</v>
      </c>
      <c r="Y17" s="851"/>
      <c r="Z17" s="848">
        <v>4</v>
      </c>
      <c r="AA17" s="848">
        <v>1</v>
      </c>
      <c r="AB17" s="848">
        <v>4</v>
      </c>
      <c r="AC17" s="848">
        <v>9</v>
      </c>
      <c r="AD17" s="848">
        <v>12</v>
      </c>
      <c r="AE17" s="848">
        <v>4</v>
      </c>
      <c r="AF17" s="848">
        <v>7</v>
      </c>
      <c r="AG17" s="848">
        <v>5</v>
      </c>
      <c r="AH17" s="848">
        <v>7</v>
      </c>
      <c r="AI17" s="848">
        <v>6</v>
      </c>
      <c r="AJ17" s="848">
        <v>7</v>
      </c>
      <c r="AK17" s="848">
        <v>10</v>
      </c>
      <c r="AL17" s="848">
        <v>7</v>
      </c>
      <c r="AM17" s="848">
        <v>8</v>
      </c>
      <c r="AN17" s="848">
        <v>1</v>
      </c>
      <c r="AO17" s="846"/>
      <c r="AP17" s="850">
        <v>11.62</v>
      </c>
      <c r="AQ17" s="850">
        <v>11.03</v>
      </c>
      <c r="AR17" s="850">
        <v>7.83</v>
      </c>
      <c r="AS17" s="850">
        <v>2.76</v>
      </c>
      <c r="AT17" s="850">
        <v>-4.83</v>
      </c>
      <c r="AU17" s="853"/>
      <c r="AV17" s="848">
        <v>5</v>
      </c>
      <c r="AW17" s="848">
        <v>6</v>
      </c>
      <c r="AX17" s="848">
        <v>6</v>
      </c>
      <c r="AY17" s="848">
        <v>4</v>
      </c>
      <c r="AZ17" s="848">
        <v>7</v>
      </c>
      <c r="BA17" s="855"/>
      <c r="BB17" s="850">
        <v>12.038843702671199</v>
      </c>
      <c r="BC17" s="856">
        <v>0.98143303858483499</v>
      </c>
      <c r="BD17" s="856">
        <v>3.2612986886285597E-2</v>
      </c>
      <c r="BE17" s="856">
        <v>3.8582109066817798E-2</v>
      </c>
      <c r="BF17" s="851"/>
      <c r="BG17" s="850">
        <v>82.662999999999997</v>
      </c>
      <c r="BH17" s="850">
        <v>9.5521499999999993</v>
      </c>
      <c r="BI17" s="850">
        <v>3.6206</v>
      </c>
      <c r="BJ17" s="850">
        <v>4.16425</v>
      </c>
      <c r="BK17" s="846"/>
      <c r="BL17" s="859" t="s">
        <v>1046</v>
      </c>
      <c r="BM17" s="859" t="s">
        <v>1047</v>
      </c>
      <c r="BN17" s="859" t="s">
        <v>1048</v>
      </c>
      <c r="BO17" s="859" t="s">
        <v>1049</v>
      </c>
      <c r="BP17" s="859" t="s">
        <v>1050</v>
      </c>
      <c r="BQ17" s="846"/>
      <c r="BR17" s="860" t="s">
        <v>443</v>
      </c>
    </row>
    <row r="18" spans="1:70" s="449" customFormat="1" ht="11" x14ac:dyDescent="0.3">
      <c r="A18" s="345" t="s">
        <v>1051</v>
      </c>
      <c r="B18" s="373"/>
      <c r="C18" s="719">
        <v>34304</v>
      </c>
      <c r="D18" s="373"/>
      <c r="E18" s="346">
        <v>7231.96</v>
      </c>
      <c r="F18" s="373"/>
      <c r="G18" s="347">
        <v>1000.122</v>
      </c>
      <c r="H18" s="374"/>
      <c r="I18" s="348">
        <v>4.9500000000000002E-2</v>
      </c>
      <c r="J18" s="348">
        <v>-1.9031</v>
      </c>
      <c r="K18" s="348">
        <v>-4.0228999999999999</v>
      </c>
      <c r="L18" s="348">
        <v>4.4516999999999998</v>
      </c>
      <c r="M18" s="348">
        <v>0.7278</v>
      </c>
      <c r="N18" s="350">
        <v>-2.9258000000000002</v>
      </c>
      <c r="O18" s="348">
        <v>-1.3222</v>
      </c>
      <c r="P18" s="348">
        <v>8.7490000000000006</v>
      </c>
      <c r="Q18" s="348">
        <v>7.4598000000000004</v>
      </c>
      <c r="R18" s="348">
        <v>9.7181999999999995</v>
      </c>
      <c r="S18" s="348">
        <v>0.81110000000000004</v>
      </c>
      <c r="T18" s="348">
        <v>8.1098999999999997</v>
      </c>
      <c r="U18" s="348">
        <v>-6.0457999999999998</v>
      </c>
      <c r="V18" s="348">
        <v>-1.0007999999999999</v>
      </c>
      <c r="W18" s="348">
        <v>-3.2218</v>
      </c>
      <c r="X18" s="348">
        <v>18.186699999999998</v>
      </c>
      <c r="Y18" s="374"/>
      <c r="Z18" s="346">
        <v>12</v>
      </c>
      <c r="AA18" s="346">
        <v>15</v>
      </c>
      <c r="AB18" s="346">
        <v>8</v>
      </c>
      <c r="AC18" s="346">
        <v>2</v>
      </c>
      <c r="AD18" s="346">
        <v>5</v>
      </c>
      <c r="AE18" s="346">
        <v>6</v>
      </c>
      <c r="AF18" s="346">
        <v>6</v>
      </c>
      <c r="AG18" s="346">
        <v>7</v>
      </c>
      <c r="AH18" s="346">
        <v>10</v>
      </c>
      <c r="AI18" s="346">
        <v>12</v>
      </c>
      <c r="AJ18" s="346">
        <v>1</v>
      </c>
      <c r="AK18" s="346">
        <v>11</v>
      </c>
      <c r="AL18" s="346">
        <v>6</v>
      </c>
      <c r="AM18" s="346">
        <v>4</v>
      </c>
      <c r="AN18" s="346">
        <v>15</v>
      </c>
      <c r="AO18" s="373"/>
      <c r="AP18" s="348">
        <v>10.38</v>
      </c>
      <c r="AQ18" s="348">
        <v>10.45</v>
      </c>
      <c r="AR18" s="348">
        <v>7.4</v>
      </c>
      <c r="AS18" s="348">
        <v>2.95</v>
      </c>
      <c r="AT18" s="348">
        <v>-4.07</v>
      </c>
      <c r="AU18" s="351"/>
      <c r="AV18" s="346">
        <v>11</v>
      </c>
      <c r="AW18" s="346">
        <v>9</v>
      </c>
      <c r="AX18" s="346">
        <v>10</v>
      </c>
      <c r="AY18" s="346">
        <v>3</v>
      </c>
      <c r="AZ18" s="346">
        <v>5</v>
      </c>
      <c r="BA18" s="362"/>
      <c r="BB18" s="348">
        <v>12.100767133008601</v>
      </c>
      <c r="BC18" s="375">
        <v>0.97663789968119896</v>
      </c>
      <c r="BD18" s="375">
        <v>2.9943848997526699E-2</v>
      </c>
      <c r="BE18" s="375">
        <v>0.101117998519185</v>
      </c>
      <c r="BF18" s="374"/>
      <c r="BG18" s="843">
        <v>87.835400000000007</v>
      </c>
      <c r="BH18" s="843">
        <v>9.7315100000000001</v>
      </c>
      <c r="BI18" s="348" t="s">
        <v>430</v>
      </c>
      <c r="BJ18" s="843">
        <v>2.43309</v>
      </c>
      <c r="BK18" s="373"/>
      <c r="BL18" s="372" t="s">
        <v>1052</v>
      </c>
      <c r="BM18" s="372" t="s">
        <v>1053</v>
      </c>
      <c r="BN18" s="372" t="s">
        <v>1054</v>
      </c>
      <c r="BO18" s="372" t="s">
        <v>1055</v>
      </c>
      <c r="BP18" s="372" t="s">
        <v>1056</v>
      </c>
      <c r="BQ18" s="373"/>
      <c r="BR18" s="354" t="s">
        <v>519</v>
      </c>
    </row>
    <row r="19" spans="1:70" s="449" customFormat="1" ht="11" x14ac:dyDescent="0.3">
      <c r="A19" s="345" t="s">
        <v>1057</v>
      </c>
      <c r="B19" s="373"/>
      <c r="C19" s="719">
        <v>37690</v>
      </c>
      <c r="D19" s="373"/>
      <c r="E19" s="346">
        <v>6856.06</v>
      </c>
      <c r="F19" s="373"/>
      <c r="G19" s="347">
        <v>443.66199999999998</v>
      </c>
      <c r="H19" s="374"/>
      <c r="I19" s="348">
        <v>0.35260000000000002</v>
      </c>
      <c r="J19" s="348">
        <v>-1.8180000000000001</v>
      </c>
      <c r="K19" s="348">
        <v>-4.8897000000000004</v>
      </c>
      <c r="L19" s="348">
        <v>0.93089999999999995</v>
      </c>
      <c r="M19" s="348">
        <v>-3.0669</v>
      </c>
      <c r="N19" s="350">
        <v>-5.9314999999999998</v>
      </c>
      <c r="O19" s="348">
        <v>-2.6269</v>
      </c>
      <c r="P19" s="348">
        <v>9.3635999999999999</v>
      </c>
      <c r="Q19" s="348">
        <v>8.0137999999999998</v>
      </c>
      <c r="R19" s="348">
        <v>9.5557999999999996</v>
      </c>
      <c r="S19" s="348">
        <v>-2.4157000000000002</v>
      </c>
      <c r="T19" s="348">
        <v>4.8361000000000001</v>
      </c>
      <c r="U19" s="348">
        <v>-8.9595000000000002</v>
      </c>
      <c r="V19" s="348">
        <v>-4.9805000000000001</v>
      </c>
      <c r="W19" s="348">
        <v>-2.6425000000000001</v>
      </c>
      <c r="X19" s="348">
        <v>17.4968</v>
      </c>
      <c r="Y19" s="374"/>
      <c r="Z19" s="346">
        <v>1</v>
      </c>
      <c r="AA19" s="346">
        <v>14</v>
      </c>
      <c r="AB19" s="346">
        <v>15</v>
      </c>
      <c r="AC19" s="346">
        <v>15</v>
      </c>
      <c r="AD19" s="346">
        <v>15</v>
      </c>
      <c r="AE19" s="346">
        <v>15</v>
      </c>
      <c r="AF19" s="346">
        <v>13</v>
      </c>
      <c r="AG19" s="346">
        <v>3</v>
      </c>
      <c r="AH19" s="346">
        <v>8</v>
      </c>
      <c r="AI19" s="346">
        <v>13</v>
      </c>
      <c r="AJ19" s="346">
        <v>14</v>
      </c>
      <c r="AK19" s="346">
        <v>15</v>
      </c>
      <c r="AL19" s="346">
        <v>15</v>
      </c>
      <c r="AM19" s="346">
        <v>15</v>
      </c>
      <c r="AN19" s="346">
        <v>7</v>
      </c>
      <c r="AO19" s="373"/>
      <c r="AP19" s="348">
        <v>10.39</v>
      </c>
      <c r="AQ19" s="348">
        <v>10.45</v>
      </c>
      <c r="AR19" s="348">
        <v>8</v>
      </c>
      <c r="AS19" s="348">
        <v>1.22</v>
      </c>
      <c r="AT19" s="348">
        <v>-9.5399999999999991</v>
      </c>
      <c r="AU19" s="351"/>
      <c r="AV19" s="346">
        <v>10</v>
      </c>
      <c r="AW19" s="346">
        <v>9</v>
      </c>
      <c r="AX19" s="346">
        <v>5</v>
      </c>
      <c r="AY19" s="346">
        <v>12</v>
      </c>
      <c r="AZ19" s="346">
        <v>15</v>
      </c>
      <c r="BA19" s="362"/>
      <c r="BB19" s="348">
        <v>10.9018754064315</v>
      </c>
      <c r="BC19" s="375">
        <v>0.86926496631319905</v>
      </c>
      <c r="BD19" s="375">
        <v>3.4094064164492503E-2</v>
      </c>
      <c r="BE19" s="375">
        <v>5.8112023086562499E-2</v>
      </c>
      <c r="BF19" s="374"/>
      <c r="BG19" s="843">
        <v>91.221199999999996</v>
      </c>
      <c r="BH19" s="843">
        <v>7.6915800000000001</v>
      </c>
      <c r="BI19" s="843">
        <v>0.58416900000000005</v>
      </c>
      <c r="BJ19" s="843">
        <v>0.50305100000000003</v>
      </c>
      <c r="BK19" s="373"/>
      <c r="BL19" s="844" t="s">
        <v>1058</v>
      </c>
      <c r="BM19" s="844" t="s">
        <v>1059</v>
      </c>
      <c r="BN19" s="844" t="s">
        <v>1060</v>
      </c>
      <c r="BO19" s="844" t="s">
        <v>1061</v>
      </c>
      <c r="BP19" s="844" t="s">
        <v>1062</v>
      </c>
      <c r="BQ19" s="373"/>
      <c r="BR19" s="354" t="s">
        <v>734</v>
      </c>
    </row>
    <row r="20" spans="1:70" s="449" customFormat="1" ht="11" x14ac:dyDescent="0.3">
      <c r="A20" s="345" t="s">
        <v>1063</v>
      </c>
      <c r="B20" s="373"/>
      <c r="C20" s="719">
        <v>45328</v>
      </c>
      <c r="D20" s="373"/>
      <c r="E20" s="346">
        <v>3038.64</v>
      </c>
      <c r="F20" s="373"/>
      <c r="G20" s="347">
        <v>13.457599999999999</v>
      </c>
      <c r="H20" s="374"/>
      <c r="I20" s="348">
        <v>0.1928</v>
      </c>
      <c r="J20" s="348">
        <v>-1.5113000000000001</v>
      </c>
      <c r="K20" s="348">
        <v>-2.9285000000000001</v>
      </c>
      <c r="L20" s="348">
        <v>4.1125999999999996</v>
      </c>
      <c r="M20" s="348">
        <v>2.0907</v>
      </c>
      <c r="N20" s="350">
        <v>-3.0844</v>
      </c>
      <c r="O20" s="348">
        <v>2.7725</v>
      </c>
      <c r="P20" s="348" t="s">
        <v>430</v>
      </c>
      <c r="Q20" s="348" t="s">
        <v>430</v>
      </c>
      <c r="R20" s="348" t="s">
        <v>430</v>
      </c>
      <c r="S20" s="348">
        <v>-0.4299</v>
      </c>
      <c r="T20" s="348">
        <v>11.1069</v>
      </c>
      <c r="U20" s="348">
        <v>-5.5899000000000001</v>
      </c>
      <c r="V20" s="348">
        <v>-1.2952999999999999</v>
      </c>
      <c r="W20" s="348">
        <v>-2.2829000000000002</v>
      </c>
      <c r="X20" s="348">
        <v>12.1264</v>
      </c>
      <c r="Y20" s="374"/>
      <c r="Z20" s="346">
        <v>3</v>
      </c>
      <c r="AA20" s="346">
        <v>5</v>
      </c>
      <c r="AB20" s="346">
        <v>1</v>
      </c>
      <c r="AC20" s="346">
        <v>4</v>
      </c>
      <c r="AD20" s="346">
        <v>1</v>
      </c>
      <c r="AE20" s="346">
        <v>8</v>
      </c>
      <c r="AF20" s="346">
        <v>1</v>
      </c>
      <c r="AG20" s="346" t="s">
        <v>430</v>
      </c>
      <c r="AH20" s="346" t="s">
        <v>430</v>
      </c>
      <c r="AI20" s="346" t="s">
        <v>430</v>
      </c>
      <c r="AJ20" s="346">
        <v>8</v>
      </c>
      <c r="AK20" s="346">
        <v>1</v>
      </c>
      <c r="AL20" s="346">
        <v>4</v>
      </c>
      <c r="AM20" s="346">
        <v>6</v>
      </c>
      <c r="AN20" s="346">
        <v>3</v>
      </c>
      <c r="AO20" s="373"/>
      <c r="AP20" s="348" t="s">
        <v>430</v>
      </c>
      <c r="AQ20" s="348" t="s">
        <v>430</v>
      </c>
      <c r="AR20" s="348" t="s">
        <v>430</v>
      </c>
      <c r="AS20" s="348" t="s">
        <v>430</v>
      </c>
      <c r="AT20" s="348">
        <v>-2.93</v>
      </c>
      <c r="AU20" s="351"/>
      <c r="AV20" s="346" t="s">
        <v>430</v>
      </c>
      <c r="AW20" s="346" t="s">
        <v>430</v>
      </c>
      <c r="AX20" s="346" t="s">
        <v>430</v>
      </c>
      <c r="AY20" s="346" t="s">
        <v>430</v>
      </c>
      <c r="AZ20" s="346">
        <v>2</v>
      </c>
      <c r="BA20" s="362"/>
      <c r="BB20" s="348">
        <v>13.176075032751701</v>
      </c>
      <c r="BC20" s="375">
        <v>1.0281202637626401</v>
      </c>
      <c r="BD20" s="375">
        <v>4.5531955518249997E-2</v>
      </c>
      <c r="BE20" s="375">
        <v>0.54253859118274295</v>
      </c>
      <c r="BF20" s="374"/>
      <c r="BG20" s="843">
        <v>80.6892</v>
      </c>
      <c r="BH20" s="348" t="s">
        <v>430</v>
      </c>
      <c r="BI20" s="843">
        <v>13.0838</v>
      </c>
      <c r="BJ20" s="843">
        <v>6.2270000000000003</v>
      </c>
      <c r="BK20" s="373"/>
      <c r="BL20" s="372" t="s">
        <v>1064</v>
      </c>
      <c r="BM20" s="372" t="s">
        <v>1065</v>
      </c>
      <c r="BN20" s="372" t="s">
        <v>1066</v>
      </c>
      <c r="BO20" s="372" t="s">
        <v>1067</v>
      </c>
      <c r="BP20" s="372" t="s">
        <v>1068</v>
      </c>
      <c r="BQ20" s="373"/>
      <c r="BR20" s="354" t="s">
        <v>443</v>
      </c>
    </row>
    <row r="21" spans="1:70" s="449" customFormat="1" ht="11" x14ac:dyDescent="0.3">
      <c r="A21" s="345" t="s">
        <v>1069</v>
      </c>
      <c r="B21" s="373"/>
      <c r="C21" s="719">
        <v>44115</v>
      </c>
      <c r="D21" s="373"/>
      <c r="E21" s="346">
        <v>2943.01</v>
      </c>
      <c r="F21" s="373"/>
      <c r="G21" s="347">
        <v>20.405100000000001</v>
      </c>
      <c r="H21" s="374"/>
      <c r="I21" s="348">
        <v>0.223</v>
      </c>
      <c r="J21" s="348">
        <v>-1.5421</v>
      </c>
      <c r="K21" s="348">
        <v>-4.4749999999999996</v>
      </c>
      <c r="L21" s="348">
        <v>2.8685</v>
      </c>
      <c r="M21" s="348">
        <v>-0.64949999999999997</v>
      </c>
      <c r="N21" s="350">
        <v>-3.0406</v>
      </c>
      <c r="O21" s="348">
        <v>-3.0398000000000001</v>
      </c>
      <c r="P21" s="348">
        <v>6.0481999999999996</v>
      </c>
      <c r="Q21" s="348">
        <v>6.4920999999999998</v>
      </c>
      <c r="R21" s="348" t="s">
        <v>430</v>
      </c>
      <c r="S21" s="348">
        <v>-0.79779999999999995</v>
      </c>
      <c r="T21" s="348">
        <v>7.5457999999999998</v>
      </c>
      <c r="U21" s="348">
        <v>-6.3952</v>
      </c>
      <c r="V21" s="348">
        <v>-1.7487999999999999</v>
      </c>
      <c r="W21" s="348">
        <v>-2.9318</v>
      </c>
      <c r="X21" s="348">
        <v>12.8081</v>
      </c>
      <c r="Y21" s="374"/>
      <c r="Z21" s="346">
        <v>2</v>
      </c>
      <c r="AA21" s="346">
        <v>6</v>
      </c>
      <c r="AB21" s="346">
        <v>14</v>
      </c>
      <c r="AC21" s="346">
        <v>10</v>
      </c>
      <c r="AD21" s="346">
        <v>11</v>
      </c>
      <c r="AE21" s="346">
        <v>7</v>
      </c>
      <c r="AF21" s="346">
        <v>14</v>
      </c>
      <c r="AG21" s="346">
        <v>14</v>
      </c>
      <c r="AH21" s="346">
        <v>12</v>
      </c>
      <c r="AI21" s="346" t="s">
        <v>430</v>
      </c>
      <c r="AJ21" s="346">
        <v>11</v>
      </c>
      <c r="AK21" s="346">
        <v>12</v>
      </c>
      <c r="AL21" s="346">
        <v>8</v>
      </c>
      <c r="AM21" s="346">
        <v>9</v>
      </c>
      <c r="AN21" s="346">
        <v>13</v>
      </c>
      <c r="AO21" s="373"/>
      <c r="AP21" s="348" t="s">
        <v>430</v>
      </c>
      <c r="AQ21" s="348" t="s">
        <v>430</v>
      </c>
      <c r="AR21" s="348">
        <v>5.62</v>
      </c>
      <c r="AS21" s="348">
        <v>0.65</v>
      </c>
      <c r="AT21" s="348">
        <v>-4.99</v>
      </c>
      <c r="AU21" s="351"/>
      <c r="AV21" s="346" t="s">
        <v>430</v>
      </c>
      <c r="AW21" s="346" t="s">
        <v>430</v>
      </c>
      <c r="AX21" s="346">
        <v>13</v>
      </c>
      <c r="AY21" s="346">
        <v>14</v>
      </c>
      <c r="AZ21" s="346">
        <v>9</v>
      </c>
      <c r="BA21" s="362"/>
      <c r="BB21" s="348">
        <v>11.0570202999569</v>
      </c>
      <c r="BC21" s="375">
        <v>0.89701801008834403</v>
      </c>
      <c r="BD21" s="375">
        <v>1.36829157684881E-2</v>
      </c>
      <c r="BE21" s="375">
        <v>-0.17229652655720001</v>
      </c>
      <c r="BF21" s="374"/>
      <c r="BG21" s="843">
        <v>80.941500000000005</v>
      </c>
      <c r="BH21" s="843">
        <v>11.605700000000001</v>
      </c>
      <c r="BI21" s="843">
        <v>7.3226500000000003</v>
      </c>
      <c r="BJ21" s="843">
        <v>0.13014999999999999</v>
      </c>
      <c r="BK21" s="373"/>
      <c r="BL21" s="372" t="s">
        <v>1070</v>
      </c>
      <c r="BM21" s="372" t="s">
        <v>1071</v>
      </c>
      <c r="BN21" s="372" t="s">
        <v>1072</v>
      </c>
      <c r="BO21" s="372" t="s">
        <v>1073</v>
      </c>
      <c r="BP21" s="372" t="s">
        <v>1038</v>
      </c>
      <c r="BQ21" s="373"/>
      <c r="BR21" s="354" t="s">
        <v>443</v>
      </c>
    </row>
    <row r="22" spans="1:70" s="449" customFormat="1" ht="11" x14ac:dyDescent="0.3">
      <c r="A22" s="345" t="s">
        <v>1074</v>
      </c>
      <c r="B22" s="373"/>
      <c r="C22" s="719">
        <v>35922</v>
      </c>
      <c r="D22" s="373"/>
      <c r="E22" s="346">
        <v>2674.9</v>
      </c>
      <c r="F22" s="373"/>
      <c r="G22" s="347">
        <v>499.3734</v>
      </c>
      <c r="H22" s="374"/>
      <c r="I22" s="348">
        <v>2.93E-2</v>
      </c>
      <c r="J22" s="348">
        <v>-1.3620000000000001</v>
      </c>
      <c r="K22" s="348">
        <v>-3.8176999999999999</v>
      </c>
      <c r="L22" s="348">
        <v>2.7484000000000002</v>
      </c>
      <c r="M22" s="348">
        <v>1.3128</v>
      </c>
      <c r="N22" s="350">
        <v>-0.57940000000000003</v>
      </c>
      <c r="O22" s="348">
        <v>-1.2743</v>
      </c>
      <c r="P22" s="348">
        <v>9.0565999999999995</v>
      </c>
      <c r="Q22" s="348">
        <v>8.6742000000000008</v>
      </c>
      <c r="R22" s="348">
        <v>10.719200000000001</v>
      </c>
      <c r="S22" s="348">
        <v>-0.5181</v>
      </c>
      <c r="T22" s="348">
        <v>10.4793</v>
      </c>
      <c r="U22" s="348">
        <v>-5.1142000000000003</v>
      </c>
      <c r="V22" s="348">
        <v>9.0200000000000002E-2</v>
      </c>
      <c r="W22" s="348">
        <v>-2.4958999999999998</v>
      </c>
      <c r="X22" s="348">
        <v>18.0062</v>
      </c>
      <c r="Y22" s="374"/>
      <c r="Z22" s="346">
        <v>13</v>
      </c>
      <c r="AA22" s="346">
        <v>2</v>
      </c>
      <c r="AB22" s="346">
        <v>6</v>
      </c>
      <c r="AC22" s="346">
        <v>11</v>
      </c>
      <c r="AD22" s="346">
        <v>2</v>
      </c>
      <c r="AE22" s="346">
        <v>1</v>
      </c>
      <c r="AF22" s="346">
        <v>4</v>
      </c>
      <c r="AG22" s="346">
        <v>4</v>
      </c>
      <c r="AH22" s="346">
        <v>4</v>
      </c>
      <c r="AI22" s="346">
        <v>9</v>
      </c>
      <c r="AJ22" s="346">
        <v>9</v>
      </c>
      <c r="AK22" s="346">
        <v>2</v>
      </c>
      <c r="AL22" s="346">
        <v>2</v>
      </c>
      <c r="AM22" s="346">
        <v>1</v>
      </c>
      <c r="AN22" s="346">
        <v>4</v>
      </c>
      <c r="AO22" s="373"/>
      <c r="AP22" s="348">
        <v>11.33</v>
      </c>
      <c r="AQ22" s="348">
        <v>11.31</v>
      </c>
      <c r="AR22" s="348">
        <v>8.1</v>
      </c>
      <c r="AS22" s="348">
        <v>3.13</v>
      </c>
      <c r="AT22" s="348">
        <v>-2.94</v>
      </c>
      <c r="AU22" s="351"/>
      <c r="AV22" s="346">
        <v>6</v>
      </c>
      <c r="AW22" s="346">
        <v>4</v>
      </c>
      <c r="AX22" s="346">
        <v>4</v>
      </c>
      <c r="AY22" s="346">
        <v>1</v>
      </c>
      <c r="AZ22" s="346">
        <v>3</v>
      </c>
      <c r="BA22" s="362"/>
      <c r="BB22" s="348">
        <v>12.316037664568899</v>
      </c>
      <c r="BC22" s="375">
        <v>1.0027948950187999</v>
      </c>
      <c r="BD22" s="375">
        <v>3.2398976798774903E-2</v>
      </c>
      <c r="BE22" s="375">
        <v>3.7280434800937498E-2</v>
      </c>
      <c r="BF22" s="374"/>
      <c r="BG22" s="348">
        <v>87.163200000000003</v>
      </c>
      <c r="BH22" s="348">
        <v>5.5338799999999999</v>
      </c>
      <c r="BI22" s="348">
        <v>4.83887</v>
      </c>
      <c r="BJ22" s="348">
        <v>2.4640499999999999</v>
      </c>
      <c r="BK22" s="373"/>
      <c r="BL22" s="372" t="s">
        <v>1075</v>
      </c>
      <c r="BM22" s="372" t="s">
        <v>1076</v>
      </c>
      <c r="BN22" s="372" t="s">
        <v>1077</v>
      </c>
      <c r="BO22" s="372" t="s">
        <v>1078</v>
      </c>
      <c r="BP22" s="372" t="s">
        <v>1079</v>
      </c>
      <c r="BQ22" s="373"/>
      <c r="BR22" s="354" t="s">
        <v>526</v>
      </c>
    </row>
    <row r="23" spans="1:70" x14ac:dyDescent="0.25">
      <c r="A23" s="36" t="s">
        <v>93</v>
      </c>
      <c r="B23" s="43"/>
      <c r="C23" s="720"/>
      <c r="D23" s="43"/>
      <c r="E23" s="51"/>
      <c r="F23" s="43"/>
      <c r="G23" s="55"/>
      <c r="H23" s="66"/>
      <c r="I23" s="59">
        <v>0.12820000000000001</v>
      </c>
      <c r="J23" s="59">
        <v>-1.5972999999999999</v>
      </c>
      <c r="K23" s="59">
        <v>-4.0026999999999999</v>
      </c>
      <c r="L23" s="59">
        <v>3.1132</v>
      </c>
      <c r="M23" s="59">
        <v>-0.12820000000000001</v>
      </c>
      <c r="N23" s="70">
        <v>-3.2818000000000001</v>
      </c>
      <c r="O23" s="59">
        <v>-1.4579</v>
      </c>
      <c r="P23" s="59">
        <v>8.3528000000000002</v>
      </c>
      <c r="Q23" s="59">
        <v>8.1989000000000001</v>
      </c>
      <c r="R23" s="59">
        <v>11.0932</v>
      </c>
      <c r="S23" s="59">
        <v>-0.66479999999999995</v>
      </c>
      <c r="T23" s="59">
        <v>8.5290999999999997</v>
      </c>
      <c r="U23" s="59">
        <v>-6.5433000000000003</v>
      </c>
      <c r="V23" s="59">
        <v>-1.9770000000000001</v>
      </c>
      <c r="W23" s="59">
        <v>-2.6783000000000001</v>
      </c>
      <c r="X23" s="59">
        <v>14.7028</v>
      </c>
      <c r="Y23" s="66"/>
      <c r="Z23" s="51">
        <v>14</v>
      </c>
      <c r="AA23" s="51">
        <v>15</v>
      </c>
      <c r="AB23" s="51">
        <v>15</v>
      </c>
      <c r="AC23" s="51">
        <v>15</v>
      </c>
      <c r="AD23" s="51">
        <v>15</v>
      </c>
      <c r="AE23" s="51">
        <v>15</v>
      </c>
      <c r="AF23" s="51">
        <v>15</v>
      </c>
      <c r="AG23" s="51">
        <v>14</v>
      </c>
      <c r="AH23" s="51">
        <v>14</v>
      </c>
      <c r="AI23" s="51">
        <v>13</v>
      </c>
      <c r="AJ23" s="51">
        <v>15</v>
      </c>
      <c r="AK23" s="51">
        <v>15</v>
      </c>
      <c r="AL23" s="51">
        <v>15</v>
      </c>
      <c r="AM23" s="51">
        <v>15</v>
      </c>
      <c r="AN23" s="51">
        <v>15</v>
      </c>
      <c r="AO23" s="43"/>
      <c r="AP23" s="59">
        <v>11.2453846153846</v>
      </c>
      <c r="AQ23" s="59">
        <v>10.850769230769201</v>
      </c>
      <c r="AR23" s="59">
        <v>7.4850000000000003</v>
      </c>
      <c r="AS23" s="59">
        <v>2.1921428571428598</v>
      </c>
      <c r="AT23" s="59">
        <v>-5.0073333333333299</v>
      </c>
      <c r="AU23" s="78"/>
      <c r="AV23" s="51">
        <v>13</v>
      </c>
      <c r="AW23" s="51">
        <v>13</v>
      </c>
      <c r="AX23" s="51">
        <v>14</v>
      </c>
      <c r="AY23" s="51">
        <v>14</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0.35260000000000002</v>
      </c>
      <c r="J24" s="60">
        <v>-1.2233000000000001</v>
      </c>
      <c r="K24" s="60">
        <v>-2.9285000000000001</v>
      </c>
      <c r="L24" s="60">
        <v>5.0922999999999998</v>
      </c>
      <c r="M24" s="60">
        <v>2.0907</v>
      </c>
      <c r="N24" s="71">
        <v>-0.57940000000000003</v>
      </c>
      <c r="O24" s="60">
        <v>2.7725</v>
      </c>
      <c r="P24" s="60">
        <v>9.9316999999999993</v>
      </c>
      <c r="Q24" s="60">
        <v>12.284700000000001</v>
      </c>
      <c r="R24" s="60">
        <v>12.8674</v>
      </c>
      <c r="S24" s="60">
        <v>0.81110000000000004</v>
      </c>
      <c r="T24" s="60">
        <v>11.1069</v>
      </c>
      <c r="U24" s="60">
        <v>-4.4523000000000001</v>
      </c>
      <c r="V24" s="60">
        <v>9.0200000000000002E-2</v>
      </c>
      <c r="W24" s="60">
        <v>-2.1604999999999999</v>
      </c>
      <c r="X24" s="60">
        <v>18.186699999999998</v>
      </c>
      <c r="Y24" s="67"/>
      <c r="Z24" s="52"/>
      <c r="AA24" s="52"/>
      <c r="AB24" s="52"/>
      <c r="AC24" s="52"/>
      <c r="AD24" s="52"/>
      <c r="AE24" s="52"/>
      <c r="AF24" s="52"/>
      <c r="AG24" s="52"/>
      <c r="AH24" s="52"/>
      <c r="AI24" s="52"/>
      <c r="AJ24" s="52"/>
      <c r="AK24" s="52"/>
      <c r="AL24" s="52"/>
      <c r="AM24" s="52"/>
      <c r="AN24" s="52"/>
      <c r="AO24" s="44"/>
      <c r="AP24" s="60">
        <v>13.45</v>
      </c>
      <c r="AQ24" s="60">
        <v>14.07</v>
      </c>
      <c r="AR24" s="60">
        <v>9.91</v>
      </c>
      <c r="AS24" s="60">
        <v>3.13</v>
      </c>
      <c r="AT24" s="60">
        <v>-1.94</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-7.5200000000000003E-2</v>
      </c>
      <c r="J25" s="60">
        <v>-1.9031</v>
      </c>
      <c r="K25" s="60">
        <v>-4.8897000000000004</v>
      </c>
      <c r="L25" s="60">
        <v>0.93089999999999995</v>
      </c>
      <c r="M25" s="60">
        <v>-3.0669</v>
      </c>
      <c r="N25" s="71">
        <v>-5.9314999999999998</v>
      </c>
      <c r="O25" s="60">
        <v>-3.5177</v>
      </c>
      <c r="P25" s="60">
        <v>6.0481999999999996</v>
      </c>
      <c r="Q25" s="60">
        <v>4.8765000000000001</v>
      </c>
      <c r="R25" s="60">
        <v>9.5557999999999996</v>
      </c>
      <c r="S25" s="60">
        <v>-2.7359</v>
      </c>
      <c r="T25" s="60">
        <v>4.8361000000000001</v>
      </c>
      <c r="U25" s="60">
        <v>-8.9595000000000002</v>
      </c>
      <c r="V25" s="60">
        <v>-4.9805000000000001</v>
      </c>
      <c r="W25" s="60">
        <v>-3.2218</v>
      </c>
      <c r="X25" s="60">
        <v>11.246600000000001</v>
      </c>
      <c r="Y25" s="67"/>
      <c r="Z25" s="52"/>
      <c r="AA25" s="52"/>
      <c r="AB25" s="52"/>
      <c r="AC25" s="52"/>
      <c r="AD25" s="52"/>
      <c r="AE25" s="52"/>
      <c r="AF25" s="52"/>
      <c r="AG25" s="52"/>
      <c r="AH25" s="52"/>
      <c r="AI25" s="52"/>
      <c r="AJ25" s="52"/>
      <c r="AK25" s="52"/>
      <c r="AL25" s="52"/>
      <c r="AM25" s="52"/>
      <c r="AN25" s="52"/>
      <c r="AO25" s="44"/>
      <c r="AP25" s="60">
        <v>9.86</v>
      </c>
      <c r="AQ25" s="60">
        <v>8.09</v>
      </c>
      <c r="AR25" s="60">
        <v>5.4</v>
      </c>
      <c r="AS25" s="60">
        <v>0.65</v>
      </c>
      <c r="AT25" s="60">
        <v>-9.5399999999999991</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0.13339999999999999</v>
      </c>
      <c r="J26" s="61">
        <v>-1.6404000000000001</v>
      </c>
      <c r="K26" s="61">
        <v>-4.0228999999999999</v>
      </c>
      <c r="L26" s="61">
        <v>3.4129999999999998</v>
      </c>
      <c r="M26" s="61">
        <v>-3.0300000000000001E-2</v>
      </c>
      <c r="N26" s="72">
        <v>-3.0844</v>
      </c>
      <c r="O26" s="61">
        <v>-1.4064000000000001</v>
      </c>
      <c r="P26" s="61">
        <v>8.6458499999999994</v>
      </c>
      <c r="Q26" s="61">
        <v>8.0655999999999999</v>
      </c>
      <c r="R26" s="61">
        <v>10.948</v>
      </c>
      <c r="S26" s="61">
        <v>-0.4299</v>
      </c>
      <c r="T26" s="61">
        <v>8.6530000000000005</v>
      </c>
      <c r="U26" s="61">
        <v>-6.3952</v>
      </c>
      <c r="V26" s="61">
        <v>-1.6429</v>
      </c>
      <c r="W26" s="61">
        <v>-2.6852</v>
      </c>
      <c r="X26" s="61">
        <v>13.869300000000001</v>
      </c>
      <c r="Y26" s="68"/>
      <c r="Z26" s="53"/>
      <c r="AA26" s="53"/>
      <c r="AB26" s="53"/>
      <c r="AC26" s="53"/>
      <c r="AD26" s="53"/>
      <c r="AE26" s="53"/>
      <c r="AF26" s="53"/>
      <c r="AG26" s="53"/>
      <c r="AH26" s="53"/>
      <c r="AI26" s="53"/>
      <c r="AJ26" s="53"/>
      <c r="AK26" s="53"/>
      <c r="AL26" s="53"/>
      <c r="AM26" s="53"/>
      <c r="AN26" s="53"/>
      <c r="AO26" s="45"/>
      <c r="AP26" s="61">
        <v>11.26</v>
      </c>
      <c r="AQ26" s="61">
        <v>10.96</v>
      </c>
      <c r="AR26" s="61">
        <v>7.7</v>
      </c>
      <c r="AS26" s="61">
        <v>2.42</v>
      </c>
      <c r="AT26" s="61">
        <v>-4.8600000000000003</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109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1080</v>
      </c>
      <c r="B28" s="365"/>
      <c r="C28" s="717">
        <v>41275</v>
      </c>
      <c r="D28" s="365"/>
      <c r="E28" s="329">
        <v>77982.399999999994</v>
      </c>
      <c r="F28" s="365"/>
      <c r="G28" s="330">
        <v>116.74</v>
      </c>
      <c r="H28" s="366"/>
      <c r="I28" s="331">
        <v>0.10290000000000001</v>
      </c>
      <c r="J28" s="331">
        <v>-1.7257</v>
      </c>
      <c r="K28" s="331">
        <v>-4.3662999999999998</v>
      </c>
      <c r="L28" s="331">
        <v>1.8495999999999999</v>
      </c>
      <c r="M28" s="331">
        <v>-2.0966</v>
      </c>
      <c r="N28" s="333">
        <v>-3.9018999999999999</v>
      </c>
      <c r="O28" s="331">
        <v>-1.0539000000000001</v>
      </c>
      <c r="P28" s="331">
        <v>10.547700000000001</v>
      </c>
      <c r="Q28" s="331">
        <v>11.2872</v>
      </c>
      <c r="R28" s="331">
        <v>13.1676</v>
      </c>
      <c r="S28" s="331">
        <v>-1.6760999999999999</v>
      </c>
      <c r="T28" s="331">
        <v>6.0213000000000001</v>
      </c>
      <c r="U28" s="331">
        <v>-8.2015999999999991</v>
      </c>
      <c r="V28" s="331">
        <v>-3.2488000000000001</v>
      </c>
      <c r="W28" s="331">
        <v>-2.7572000000000001</v>
      </c>
      <c r="X28" s="331">
        <v>14.371499999999999</v>
      </c>
      <c r="Y28" s="366"/>
      <c r="Z28" s="329">
        <v>11</v>
      </c>
      <c r="AA28" s="329">
        <v>13</v>
      </c>
      <c r="AB28" s="329">
        <v>13</v>
      </c>
      <c r="AC28" s="329">
        <v>13</v>
      </c>
      <c r="AD28" s="329">
        <v>14</v>
      </c>
      <c r="AE28" s="329">
        <v>13</v>
      </c>
      <c r="AF28" s="329">
        <v>10</v>
      </c>
      <c r="AG28" s="329">
        <v>1</v>
      </c>
      <c r="AH28" s="329">
        <v>3</v>
      </c>
      <c r="AI28" s="329">
        <v>3</v>
      </c>
      <c r="AJ28" s="329">
        <v>12</v>
      </c>
      <c r="AK28" s="329">
        <v>14</v>
      </c>
      <c r="AL28" s="329">
        <v>14</v>
      </c>
      <c r="AM28" s="329">
        <v>14</v>
      </c>
      <c r="AN28" s="329">
        <v>9</v>
      </c>
      <c r="AO28" s="365"/>
      <c r="AP28" s="331">
        <v>13.36</v>
      </c>
      <c r="AQ28" s="331">
        <v>13.18</v>
      </c>
      <c r="AR28" s="331">
        <v>9.4</v>
      </c>
      <c r="AS28" s="331">
        <v>2.56</v>
      </c>
      <c r="AT28" s="331">
        <v>-7.67</v>
      </c>
      <c r="AU28" s="334"/>
      <c r="AV28" s="329">
        <v>2</v>
      </c>
      <c r="AW28" s="329">
        <v>2</v>
      </c>
      <c r="AX28" s="329">
        <v>2</v>
      </c>
      <c r="AY28" s="329">
        <v>10</v>
      </c>
      <c r="AZ28" s="329">
        <v>14</v>
      </c>
      <c r="BA28" s="360"/>
      <c r="BB28" s="331">
        <v>11.505450744835001</v>
      </c>
      <c r="BC28" s="367">
        <v>0.92896016285925298</v>
      </c>
      <c r="BD28" s="367">
        <v>4.4686720733241203E-2</v>
      </c>
      <c r="BE28" s="367">
        <v>0.17902930063394801</v>
      </c>
      <c r="BF28" s="366"/>
      <c r="BG28" s="842">
        <v>82.488600000000005</v>
      </c>
      <c r="BH28" s="842">
        <v>11.7088</v>
      </c>
      <c r="BI28" s="842">
        <v>7.4817999999999996E-2</v>
      </c>
      <c r="BJ28" s="842">
        <v>5.7277820000000004</v>
      </c>
      <c r="BK28" s="365"/>
      <c r="BL28" s="364" t="s">
        <v>991</v>
      </c>
      <c r="BM28" s="364" t="s">
        <v>992</v>
      </c>
      <c r="BN28" s="364" t="s">
        <v>993</v>
      </c>
      <c r="BO28" s="364" t="s">
        <v>994</v>
      </c>
      <c r="BP28" s="364" t="s">
        <v>995</v>
      </c>
      <c r="BQ28" s="365"/>
      <c r="BR28" s="335" t="s">
        <v>463</v>
      </c>
    </row>
    <row r="29" spans="1:70" s="107" customFormat="1" x14ac:dyDescent="0.25">
      <c r="A29" s="345" t="s">
        <v>1081</v>
      </c>
      <c r="B29" s="373"/>
      <c r="C29" s="719">
        <v>41275</v>
      </c>
      <c r="D29" s="373"/>
      <c r="E29" s="346">
        <v>53333.2</v>
      </c>
      <c r="F29" s="373"/>
      <c r="G29" s="347">
        <v>101.62479999999999</v>
      </c>
      <c r="H29" s="374"/>
      <c r="I29" s="348">
        <v>0.13500000000000001</v>
      </c>
      <c r="J29" s="348">
        <v>-1.6863999999999999</v>
      </c>
      <c r="K29" s="348">
        <v>-4.2610000000000001</v>
      </c>
      <c r="L29" s="348">
        <v>1.2753000000000001</v>
      </c>
      <c r="M29" s="348">
        <v>0.2964</v>
      </c>
      <c r="N29" s="350">
        <v>-1.1974</v>
      </c>
      <c r="O29" s="348">
        <v>0.43690000000000001</v>
      </c>
      <c r="P29" s="348">
        <v>8.6971000000000007</v>
      </c>
      <c r="Q29" s="348">
        <v>9.2819000000000003</v>
      </c>
      <c r="R29" s="348">
        <v>11.7156</v>
      </c>
      <c r="S29" s="348">
        <v>-2.6120000000000001</v>
      </c>
      <c r="T29" s="348">
        <v>8.9657999999999998</v>
      </c>
      <c r="U29" s="348">
        <v>-5.0263999999999998</v>
      </c>
      <c r="V29" s="348">
        <v>0.42130000000000001</v>
      </c>
      <c r="W29" s="348">
        <v>-2.9411</v>
      </c>
      <c r="X29" s="348">
        <v>14.0814</v>
      </c>
      <c r="Y29" s="374"/>
      <c r="Z29" s="346">
        <v>8</v>
      </c>
      <c r="AA29" s="346">
        <v>11</v>
      </c>
      <c r="AB29" s="346">
        <v>11</v>
      </c>
      <c r="AC29" s="346">
        <v>14</v>
      </c>
      <c r="AD29" s="346">
        <v>9</v>
      </c>
      <c r="AE29" s="346">
        <v>2</v>
      </c>
      <c r="AF29" s="346">
        <v>2</v>
      </c>
      <c r="AG29" s="346">
        <v>11</v>
      </c>
      <c r="AH29" s="346">
        <v>6</v>
      </c>
      <c r="AI29" s="346">
        <v>9</v>
      </c>
      <c r="AJ29" s="346">
        <v>15</v>
      </c>
      <c r="AK29" s="346">
        <v>8</v>
      </c>
      <c r="AL29" s="346">
        <v>4</v>
      </c>
      <c r="AM29" s="346">
        <v>2</v>
      </c>
      <c r="AN29" s="346">
        <v>14</v>
      </c>
      <c r="AO29" s="373"/>
      <c r="AP29" s="348">
        <v>12.1</v>
      </c>
      <c r="AQ29" s="348">
        <v>11.78</v>
      </c>
      <c r="AR29" s="348">
        <v>8.44</v>
      </c>
      <c r="AS29" s="348">
        <v>3.75</v>
      </c>
      <c r="AT29" s="348">
        <v>-4.24</v>
      </c>
      <c r="AU29" s="351"/>
      <c r="AV29" s="346">
        <v>7</v>
      </c>
      <c r="AW29" s="346">
        <v>8</v>
      </c>
      <c r="AX29" s="346">
        <v>9</v>
      </c>
      <c r="AY29" s="346">
        <v>3</v>
      </c>
      <c r="AZ29" s="346">
        <v>10</v>
      </c>
      <c r="BA29" s="362"/>
      <c r="BB29" s="348">
        <v>11.106241767575099</v>
      </c>
      <c r="BC29" s="375">
        <v>0.89425908910603802</v>
      </c>
      <c r="BD29" s="375">
        <v>3.2489577584968003E-2</v>
      </c>
      <c r="BE29" s="375">
        <v>3.8836298753592402E-2</v>
      </c>
      <c r="BF29" s="374"/>
      <c r="BG29" s="843">
        <v>81.939899999999994</v>
      </c>
      <c r="BH29" s="843">
        <v>13.6319</v>
      </c>
      <c r="BI29" s="843">
        <v>1.90313</v>
      </c>
      <c r="BJ29" s="843">
        <v>2.5250699999999999</v>
      </c>
      <c r="BK29" s="373"/>
      <c r="BL29" s="372" t="s">
        <v>997</v>
      </c>
      <c r="BM29" s="372" t="s">
        <v>998</v>
      </c>
      <c r="BN29" s="372" t="s">
        <v>999</v>
      </c>
      <c r="BO29" s="372" t="s">
        <v>1000</v>
      </c>
      <c r="BP29" s="372" t="s">
        <v>1001</v>
      </c>
      <c r="BQ29" s="373"/>
      <c r="BR29" s="354" t="s">
        <v>450</v>
      </c>
    </row>
    <row r="30" spans="1:70" s="107" customFormat="1" x14ac:dyDescent="0.25">
      <c r="A30" s="345" t="s">
        <v>1082</v>
      </c>
      <c r="B30" s="373"/>
      <c r="C30" s="719">
        <v>41275</v>
      </c>
      <c r="D30" s="373"/>
      <c r="E30" s="346">
        <v>53235.199999999997</v>
      </c>
      <c r="F30" s="373"/>
      <c r="G30" s="347">
        <v>98.600399999999993</v>
      </c>
      <c r="H30" s="374"/>
      <c r="I30" s="348">
        <v>-7.3099999999999998E-2</v>
      </c>
      <c r="J30" s="348">
        <v>-1.6919999999999999</v>
      </c>
      <c r="K30" s="348">
        <v>-4.1711999999999998</v>
      </c>
      <c r="L30" s="348">
        <v>2.0853999999999999</v>
      </c>
      <c r="M30" s="348">
        <v>-0.87670000000000003</v>
      </c>
      <c r="N30" s="350">
        <v>-3.6646000000000001</v>
      </c>
      <c r="O30" s="348">
        <v>-0.31869999999999998</v>
      </c>
      <c r="P30" s="348">
        <v>10.452999999999999</v>
      </c>
      <c r="Q30" s="348">
        <v>13.233599999999999</v>
      </c>
      <c r="R30" s="348">
        <v>13.8843</v>
      </c>
      <c r="S30" s="348">
        <v>-1.8734</v>
      </c>
      <c r="T30" s="348">
        <v>7.8129999999999997</v>
      </c>
      <c r="U30" s="348">
        <v>-6.3997999999999999</v>
      </c>
      <c r="V30" s="348">
        <v>-2.665</v>
      </c>
      <c r="W30" s="348">
        <v>-2.8456999999999999</v>
      </c>
      <c r="X30" s="348">
        <v>15.040699999999999</v>
      </c>
      <c r="Y30" s="374"/>
      <c r="Z30" s="346">
        <v>15</v>
      </c>
      <c r="AA30" s="346">
        <v>12</v>
      </c>
      <c r="AB30" s="346">
        <v>9</v>
      </c>
      <c r="AC30" s="346">
        <v>12</v>
      </c>
      <c r="AD30" s="346">
        <v>13</v>
      </c>
      <c r="AE30" s="346">
        <v>12</v>
      </c>
      <c r="AF30" s="346">
        <v>6</v>
      </c>
      <c r="AG30" s="346">
        <v>2</v>
      </c>
      <c r="AH30" s="346">
        <v>1</v>
      </c>
      <c r="AI30" s="346">
        <v>1</v>
      </c>
      <c r="AJ30" s="346">
        <v>13</v>
      </c>
      <c r="AK30" s="346">
        <v>13</v>
      </c>
      <c r="AL30" s="346">
        <v>11</v>
      </c>
      <c r="AM30" s="346">
        <v>12</v>
      </c>
      <c r="AN30" s="346">
        <v>12</v>
      </c>
      <c r="AO30" s="373"/>
      <c r="AP30" s="348">
        <v>14.43</v>
      </c>
      <c r="AQ30" s="348">
        <v>15.08</v>
      </c>
      <c r="AR30" s="348">
        <v>10.88</v>
      </c>
      <c r="AS30" s="348">
        <v>3.46</v>
      </c>
      <c r="AT30" s="348">
        <v>-5.85</v>
      </c>
      <c r="AU30" s="351"/>
      <c r="AV30" s="346">
        <v>1</v>
      </c>
      <c r="AW30" s="346">
        <v>1</v>
      </c>
      <c r="AX30" s="346">
        <v>1</v>
      </c>
      <c r="AY30" s="346">
        <v>7</v>
      </c>
      <c r="AZ30" s="346">
        <v>13</v>
      </c>
      <c r="BA30" s="362"/>
      <c r="BB30" s="348">
        <v>12.310162738577</v>
      </c>
      <c r="BC30" s="375">
        <v>1.0021726753123901</v>
      </c>
      <c r="BD30" s="375">
        <v>4.3724431127919898E-2</v>
      </c>
      <c r="BE30" s="375">
        <v>0.177397017540943</v>
      </c>
      <c r="BF30" s="374"/>
      <c r="BG30" s="843">
        <v>80.981499999999997</v>
      </c>
      <c r="BH30" s="843">
        <v>14.480499999999999</v>
      </c>
      <c r="BI30" s="843">
        <v>3.22784</v>
      </c>
      <c r="BJ30" s="843">
        <v>1.31016</v>
      </c>
      <c r="BK30" s="373"/>
      <c r="BL30" s="372" t="s">
        <v>1003</v>
      </c>
      <c r="BM30" s="372" t="s">
        <v>1004</v>
      </c>
      <c r="BN30" s="372" t="s">
        <v>1005</v>
      </c>
      <c r="BO30" s="372" t="s">
        <v>1006</v>
      </c>
      <c r="BP30" s="372" t="s">
        <v>1007</v>
      </c>
      <c r="BQ30" s="373"/>
      <c r="BR30" s="354" t="s">
        <v>1008</v>
      </c>
    </row>
    <row r="31" spans="1:70" s="107" customFormat="1" x14ac:dyDescent="0.25">
      <c r="A31" s="345" t="s">
        <v>1083</v>
      </c>
      <c r="B31" s="373"/>
      <c r="C31" s="719">
        <v>41275</v>
      </c>
      <c r="D31" s="373"/>
      <c r="E31" s="346">
        <v>38816.5</v>
      </c>
      <c r="F31" s="373"/>
      <c r="G31" s="347">
        <v>1210.982</v>
      </c>
      <c r="H31" s="374"/>
      <c r="I31" s="348">
        <v>0.151</v>
      </c>
      <c r="J31" s="348">
        <v>-1.6576</v>
      </c>
      <c r="K31" s="348">
        <v>-3.4188999999999998</v>
      </c>
      <c r="L31" s="348">
        <v>4.4484000000000004</v>
      </c>
      <c r="M31" s="348">
        <v>-2.9600000000000001E-2</v>
      </c>
      <c r="N31" s="350">
        <v>-1.5899000000000001</v>
      </c>
      <c r="O31" s="348">
        <v>-1.6914</v>
      </c>
      <c r="P31" s="348">
        <v>8.9952000000000005</v>
      </c>
      <c r="Q31" s="348">
        <v>11.3316</v>
      </c>
      <c r="R31" s="348">
        <v>12.1776</v>
      </c>
      <c r="S31" s="348">
        <v>-2.2100000000000002E-2</v>
      </c>
      <c r="T31" s="348">
        <v>9.3649000000000004</v>
      </c>
      <c r="U31" s="348">
        <v>-5.3886000000000003</v>
      </c>
      <c r="V31" s="348">
        <v>-0.41770000000000002</v>
      </c>
      <c r="W31" s="348">
        <v>-2.6009000000000002</v>
      </c>
      <c r="X31" s="348">
        <v>12.9299</v>
      </c>
      <c r="Y31" s="374"/>
      <c r="Z31" s="346">
        <v>5</v>
      </c>
      <c r="AA31" s="346">
        <v>9</v>
      </c>
      <c r="AB31" s="346">
        <v>2</v>
      </c>
      <c r="AC31" s="346">
        <v>3</v>
      </c>
      <c r="AD31" s="346">
        <v>10</v>
      </c>
      <c r="AE31" s="346">
        <v>4</v>
      </c>
      <c r="AF31" s="346">
        <v>12</v>
      </c>
      <c r="AG31" s="346">
        <v>10</v>
      </c>
      <c r="AH31" s="346">
        <v>2</v>
      </c>
      <c r="AI31" s="346">
        <v>6</v>
      </c>
      <c r="AJ31" s="346">
        <v>6</v>
      </c>
      <c r="AK31" s="346">
        <v>7</v>
      </c>
      <c r="AL31" s="346">
        <v>5</v>
      </c>
      <c r="AM31" s="346">
        <v>6</v>
      </c>
      <c r="AN31" s="346">
        <v>6</v>
      </c>
      <c r="AO31" s="373"/>
      <c r="AP31" s="348">
        <v>12.45</v>
      </c>
      <c r="AQ31" s="348">
        <v>12.75</v>
      </c>
      <c r="AR31" s="348">
        <v>8.93</v>
      </c>
      <c r="AS31" s="348">
        <v>2.54</v>
      </c>
      <c r="AT31" s="348">
        <v>-3.18</v>
      </c>
      <c r="AU31" s="351"/>
      <c r="AV31" s="346">
        <v>6</v>
      </c>
      <c r="AW31" s="346">
        <v>3</v>
      </c>
      <c r="AX31" s="346">
        <v>6</v>
      </c>
      <c r="AY31" s="346">
        <v>11</v>
      </c>
      <c r="AZ31" s="346">
        <v>4</v>
      </c>
      <c r="BA31" s="362"/>
      <c r="BB31" s="348">
        <v>11.8125171525376</v>
      </c>
      <c r="BC31" s="375">
        <v>0.951483178438426</v>
      </c>
      <c r="BD31" s="375">
        <v>3.4334712727655398E-2</v>
      </c>
      <c r="BE31" s="375">
        <v>6.2342903657189301E-2</v>
      </c>
      <c r="BF31" s="374"/>
      <c r="BG31" s="843">
        <v>81.016800000000003</v>
      </c>
      <c r="BH31" s="843">
        <v>15.2254</v>
      </c>
      <c r="BI31" s="348" t="s">
        <v>430</v>
      </c>
      <c r="BJ31" s="843">
        <v>3.7578</v>
      </c>
      <c r="BK31" s="373"/>
      <c r="BL31" s="372" t="s">
        <v>1010</v>
      </c>
      <c r="BM31" s="372" t="s">
        <v>1011</v>
      </c>
      <c r="BN31" s="372" t="s">
        <v>1012</v>
      </c>
      <c r="BO31" s="372" t="s">
        <v>1013</v>
      </c>
      <c r="BP31" s="372" t="s">
        <v>1014</v>
      </c>
      <c r="BQ31" s="373"/>
      <c r="BR31" s="354" t="s">
        <v>519</v>
      </c>
    </row>
    <row r="32" spans="1:70" s="107" customFormat="1" x14ac:dyDescent="0.25">
      <c r="A32" s="345" t="s">
        <v>1084</v>
      </c>
      <c r="B32" s="373"/>
      <c r="C32" s="719">
        <v>41275</v>
      </c>
      <c r="D32" s="373"/>
      <c r="E32" s="346">
        <v>36983</v>
      </c>
      <c r="F32" s="373"/>
      <c r="G32" s="347">
        <v>125.117</v>
      </c>
      <c r="H32" s="374"/>
      <c r="I32" s="348">
        <v>9.4399999999999998E-2</v>
      </c>
      <c r="J32" s="348">
        <v>-1.4725999999999999</v>
      </c>
      <c r="K32" s="348">
        <v>-4.1734</v>
      </c>
      <c r="L32" s="348">
        <v>3.6612</v>
      </c>
      <c r="M32" s="348">
        <v>1.2601</v>
      </c>
      <c r="N32" s="350">
        <v>-2.2195</v>
      </c>
      <c r="O32" s="348">
        <v>-0.35809999999999997</v>
      </c>
      <c r="P32" s="348">
        <v>8.2591999999999999</v>
      </c>
      <c r="Q32" s="348">
        <v>7.9211999999999998</v>
      </c>
      <c r="R32" s="348">
        <v>12.4595</v>
      </c>
      <c r="S32" s="348">
        <v>-0.50260000000000005</v>
      </c>
      <c r="T32" s="348">
        <v>10.6046</v>
      </c>
      <c r="U32" s="348">
        <v>-6.1958000000000002</v>
      </c>
      <c r="V32" s="348">
        <v>-0.67400000000000004</v>
      </c>
      <c r="W32" s="348">
        <v>-2.5985999999999998</v>
      </c>
      <c r="X32" s="348">
        <v>14.833500000000001</v>
      </c>
      <c r="Y32" s="374"/>
      <c r="Z32" s="346">
        <v>12</v>
      </c>
      <c r="AA32" s="346">
        <v>4</v>
      </c>
      <c r="AB32" s="346">
        <v>10</v>
      </c>
      <c r="AC32" s="346">
        <v>8</v>
      </c>
      <c r="AD32" s="346">
        <v>4</v>
      </c>
      <c r="AE32" s="346">
        <v>8</v>
      </c>
      <c r="AF32" s="346">
        <v>7</v>
      </c>
      <c r="AG32" s="346">
        <v>12</v>
      </c>
      <c r="AH32" s="346">
        <v>12</v>
      </c>
      <c r="AI32" s="346">
        <v>5</v>
      </c>
      <c r="AJ32" s="346">
        <v>10</v>
      </c>
      <c r="AK32" s="346">
        <v>3</v>
      </c>
      <c r="AL32" s="346">
        <v>10</v>
      </c>
      <c r="AM32" s="346">
        <v>9</v>
      </c>
      <c r="AN32" s="346">
        <v>5</v>
      </c>
      <c r="AO32" s="373"/>
      <c r="AP32" s="348">
        <v>11.71</v>
      </c>
      <c r="AQ32" s="348">
        <v>10.85</v>
      </c>
      <c r="AR32" s="348">
        <v>7.73</v>
      </c>
      <c r="AS32" s="348">
        <v>3.64</v>
      </c>
      <c r="AT32" s="348">
        <v>-3.57</v>
      </c>
      <c r="AU32" s="351"/>
      <c r="AV32" s="346">
        <v>9</v>
      </c>
      <c r="AW32" s="346">
        <v>11</v>
      </c>
      <c r="AX32" s="346">
        <v>11</v>
      </c>
      <c r="AY32" s="346">
        <v>5</v>
      </c>
      <c r="AZ32" s="346">
        <v>6</v>
      </c>
      <c r="BA32" s="362"/>
      <c r="BB32" s="348">
        <v>12.2091920775744</v>
      </c>
      <c r="BC32" s="375">
        <v>0.98408058549468902</v>
      </c>
      <c r="BD32" s="375">
        <v>2.7941379992792802E-2</v>
      </c>
      <c r="BE32" s="375">
        <v>-1.3853939214680601E-2</v>
      </c>
      <c r="BF32" s="374"/>
      <c r="BG32" s="843">
        <v>85.4191</v>
      </c>
      <c r="BH32" s="843">
        <v>9.1116600000000005</v>
      </c>
      <c r="BI32" s="843">
        <v>3.6172900000000001</v>
      </c>
      <c r="BJ32" s="843">
        <v>1.85195</v>
      </c>
      <c r="BK32" s="373"/>
      <c r="BL32" s="372" t="s">
        <v>1016</v>
      </c>
      <c r="BM32" s="372" t="s">
        <v>1017</v>
      </c>
      <c r="BN32" s="372" t="s">
        <v>1018</v>
      </c>
      <c r="BO32" s="372" t="s">
        <v>1019</v>
      </c>
      <c r="BP32" s="372" t="s">
        <v>1020</v>
      </c>
      <c r="BQ32" s="373"/>
      <c r="BR32" s="354" t="s">
        <v>443</v>
      </c>
    </row>
    <row r="33" spans="1:70" s="107" customFormat="1" x14ac:dyDescent="0.25">
      <c r="A33" s="345" t="s">
        <v>1085</v>
      </c>
      <c r="B33" s="373"/>
      <c r="C33" s="719">
        <v>41275</v>
      </c>
      <c r="D33" s="373"/>
      <c r="E33" s="346">
        <v>30640.2</v>
      </c>
      <c r="F33" s="373"/>
      <c r="G33" s="347">
        <v>68.8</v>
      </c>
      <c r="H33" s="374"/>
      <c r="I33" s="348">
        <v>0.14560000000000001</v>
      </c>
      <c r="J33" s="348">
        <v>-1.3761000000000001</v>
      </c>
      <c r="K33" s="348">
        <v>-3.7223999999999999</v>
      </c>
      <c r="L33" s="348">
        <v>5.3114999999999997</v>
      </c>
      <c r="M33" s="348">
        <v>1.6248</v>
      </c>
      <c r="N33" s="350">
        <v>-1.8545</v>
      </c>
      <c r="O33" s="348">
        <v>-0.86080000000000001</v>
      </c>
      <c r="P33" s="348">
        <v>9.0536999999999992</v>
      </c>
      <c r="Q33" s="348">
        <v>5.8747999999999996</v>
      </c>
      <c r="R33" s="348">
        <v>12.173999999999999</v>
      </c>
      <c r="S33" s="348">
        <v>0.57010000000000005</v>
      </c>
      <c r="T33" s="348">
        <v>10.5398</v>
      </c>
      <c r="U33" s="348">
        <v>-3.8972000000000002</v>
      </c>
      <c r="V33" s="348">
        <v>-0.2031</v>
      </c>
      <c r="W33" s="348">
        <v>-2.7837000000000001</v>
      </c>
      <c r="X33" s="348">
        <v>13.472799999999999</v>
      </c>
      <c r="Y33" s="374"/>
      <c r="Z33" s="346">
        <v>6</v>
      </c>
      <c r="AA33" s="346">
        <v>3</v>
      </c>
      <c r="AB33" s="346">
        <v>5</v>
      </c>
      <c r="AC33" s="346">
        <v>1</v>
      </c>
      <c r="AD33" s="346">
        <v>3</v>
      </c>
      <c r="AE33" s="346">
        <v>6</v>
      </c>
      <c r="AF33" s="346">
        <v>9</v>
      </c>
      <c r="AG33" s="346">
        <v>9</v>
      </c>
      <c r="AH33" s="346">
        <v>14</v>
      </c>
      <c r="AI33" s="346">
        <v>7</v>
      </c>
      <c r="AJ33" s="346">
        <v>3</v>
      </c>
      <c r="AK33" s="346">
        <v>4</v>
      </c>
      <c r="AL33" s="346">
        <v>1</v>
      </c>
      <c r="AM33" s="346">
        <v>3</v>
      </c>
      <c r="AN33" s="346">
        <v>10</v>
      </c>
      <c r="AO33" s="373"/>
      <c r="AP33" s="348">
        <v>11.04</v>
      </c>
      <c r="AQ33" s="348">
        <v>9.16</v>
      </c>
      <c r="AR33" s="348">
        <v>6.98</v>
      </c>
      <c r="AS33" s="348">
        <v>3.36</v>
      </c>
      <c r="AT33" s="348">
        <v>-1.1200000000000001</v>
      </c>
      <c r="AU33" s="351"/>
      <c r="AV33" s="346">
        <v>12</v>
      </c>
      <c r="AW33" s="346">
        <v>13</v>
      </c>
      <c r="AX33" s="346">
        <v>13</v>
      </c>
      <c r="AY33" s="346">
        <v>8</v>
      </c>
      <c r="AZ33" s="346">
        <v>1</v>
      </c>
      <c r="BA33" s="362"/>
      <c r="BB33" s="348">
        <v>11.3698328245959</v>
      </c>
      <c r="BC33" s="375">
        <v>0.90581443054301702</v>
      </c>
      <c r="BD33" s="375">
        <v>3.3459278403044801E-2</v>
      </c>
      <c r="BE33" s="375">
        <v>5.4264801487961999E-2</v>
      </c>
      <c r="BF33" s="374"/>
      <c r="BG33" s="843">
        <v>91.1357</v>
      </c>
      <c r="BH33" s="843">
        <v>4.0831499999999998</v>
      </c>
      <c r="BI33" s="348" t="s">
        <v>430</v>
      </c>
      <c r="BJ33" s="843">
        <v>4.7811500000000002</v>
      </c>
      <c r="BK33" s="373"/>
      <c r="BL33" s="372" t="s">
        <v>1022</v>
      </c>
      <c r="BM33" s="372" t="s">
        <v>1023</v>
      </c>
      <c r="BN33" s="372" t="s">
        <v>1024</v>
      </c>
      <c r="BO33" s="372" t="s">
        <v>1025</v>
      </c>
      <c r="BP33" s="372" t="s">
        <v>1026</v>
      </c>
      <c r="BQ33" s="373"/>
      <c r="BR33" s="354" t="s">
        <v>555</v>
      </c>
    </row>
    <row r="34" spans="1:70" s="107" customFormat="1" x14ac:dyDescent="0.25">
      <c r="A34" s="345" t="s">
        <v>1086</v>
      </c>
      <c r="B34" s="373"/>
      <c r="C34" s="719">
        <v>41275</v>
      </c>
      <c r="D34" s="373"/>
      <c r="E34" s="346">
        <v>28850.2</v>
      </c>
      <c r="F34" s="373"/>
      <c r="G34" s="347">
        <v>566.92999999999995</v>
      </c>
      <c r="H34" s="374"/>
      <c r="I34" s="348">
        <v>0.10589999999999999</v>
      </c>
      <c r="J34" s="348">
        <v>-1.5798000000000001</v>
      </c>
      <c r="K34" s="348">
        <v>-4.2881999999999998</v>
      </c>
      <c r="L34" s="348">
        <v>3.8180999999999998</v>
      </c>
      <c r="M34" s="348">
        <v>0.78759999999999997</v>
      </c>
      <c r="N34" s="350">
        <v>-2.6713</v>
      </c>
      <c r="O34" s="348">
        <v>-1.1936</v>
      </c>
      <c r="P34" s="348">
        <v>9.2607999999999997</v>
      </c>
      <c r="Q34" s="348">
        <v>9.2466000000000008</v>
      </c>
      <c r="R34" s="348">
        <v>11.444000000000001</v>
      </c>
      <c r="S34" s="348">
        <v>0.4269</v>
      </c>
      <c r="T34" s="348">
        <v>9.5283999999999995</v>
      </c>
      <c r="U34" s="348">
        <v>-6.6612999999999998</v>
      </c>
      <c r="V34" s="348">
        <v>-1.3503000000000001</v>
      </c>
      <c r="W34" s="348">
        <v>-2.6696</v>
      </c>
      <c r="X34" s="348">
        <v>13.4832</v>
      </c>
      <c r="Y34" s="374"/>
      <c r="Z34" s="346">
        <v>10</v>
      </c>
      <c r="AA34" s="346">
        <v>7</v>
      </c>
      <c r="AB34" s="346">
        <v>12</v>
      </c>
      <c r="AC34" s="346">
        <v>6</v>
      </c>
      <c r="AD34" s="346">
        <v>6</v>
      </c>
      <c r="AE34" s="346">
        <v>10</v>
      </c>
      <c r="AF34" s="346">
        <v>11</v>
      </c>
      <c r="AG34" s="346">
        <v>8</v>
      </c>
      <c r="AH34" s="346">
        <v>7</v>
      </c>
      <c r="AI34" s="346">
        <v>10</v>
      </c>
      <c r="AJ34" s="346">
        <v>4</v>
      </c>
      <c r="AK34" s="346">
        <v>5</v>
      </c>
      <c r="AL34" s="346">
        <v>12</v>
      </c>
      <c r="AM34" s="346">
        <v>10</v>
      </c>
      <c r="AN34" s="346">
        <v>8</v>
      </c>
      <c r="AO34" s="373"/>
      <c r="AP34" s="348">
        <v>11.91</v>
      </c>
      <c r="AQ34" s="348">
        <v>11.87</v>
      </c>
      <c r="AR34" s="348">
        <v>8.4600000000000009</v>
      </c>
      <c r="AS34" s="348">
        <v>3.08</v>
      </c>
      <c r="AT34" s="348">
        <v>-4.4000000000000004</v>
      </c>
      <c r="AU34" s="351"/>
      <c r="AV34" s="346">
        <v>8</v>
      </c>
      <c r="AW34" s="346">
        <v>7</v>
      </c>
      <c r="AX34" s="346">
        <v>8</v>
      </c>
      <c r="AY34" s="346">
        <v>9</v>
      </c>
      <c r="AZ34" s="346">
        <v>11</v>
      </c>
      <c r="BA34" s="362"/>
      <c r="BB34" s="348">
        <v>12.1275750287436</v>
      </c>
      <c r="BC34" s="375">
        <v>0.98669054056843597</v>
      </c>
      <c r="BD34" s="375">
        <v>3.4839976912551501E-2</v>
      </c>
      <c r="BE34" s="375">
        <v>6.6587308639967993E-2</v>
      </c>
      <c r="BF34" s="374"/>
      <c r="BG34" s="843">
        <v>81.015100000000004</v>
      </c>
      <c r="BH34" s="843">
        <v>11.3636</v>
      </c>
      <c r="BI34" s="843">
        <v>5.7843600000000004</v>
      </c>
      <c r="BJ34" s="843">
        <v>1.83694</v>
      </c>
      <c r="BK34" s="373"/>
      <c r="BL34" s="372" t="s">
        <v>1028</v>
      </c>
      <c r="BM34" s="372" t="s">
        <v>1029</v>
      </c>
      <c r="BN34" s="372" t="s">
        <v>1030</v>
      </c>
      <c r="BO34" s="372" t="s">
        <v>1031</v>
      </c>
      <c r="BP34" s="372" t="s">
        <v>1032</v>
      </c>
      <c r="BQ34" s="373"/>
      <c r="BR34" s="354" t="s">
        <v>476</v>
      </c>
    </row>
    <row r="35" spans="1:70" s="107" customFormat="1" x14ac:dyDescent="0.25">
      <c r="A35" s="345" t="s">
        <v>1087</v>
      </c>
      <c r="B35" s="373"/>
      <c r="C35" s="719">
        <v>41276</v>
      </c>
      <c r="D35" s="373"/>
      <c r="E35" s="346">
        <v>16567.2</v>
      </c>
      <c r="F35" s="373"/>
      <c r="G35" s="347">
        <v>70.900000000000006</v>
      </c>
      <c r="H35" s="374"/>
      <c r="I35" s="348">
        <v>0.14119999999999999</v>
      </c>
      <c r="J35" s="348">
        <v>-1.6097999999999999</v>
      </c>
      <c r="K35" s="348">
        <v>-3.8774000000000002</v>
      </c>
      <c r="L35" s="348">
        <v>3.9742000000000002</v>
      </c>
      <c r="M35" s="348">
        <v>0.4819</v>
      </c>
      <c r="N35" s="350">
        <v>-2.8633999999999999</v>
      </c>
      <c r="O35" s="348">
        <v>-0.25290000000000001</v>
      </c>
      <c r="P35" s="348">
        <v>10.107699999999999</v>
      </c>
      <c r="Q35" s="348">
        <v>9.0275999999999996</v>
      </c>
      <c r="R35" s="348">
        <v>13.5647</v>
      </c>
      <c r="S35" s="348">
        <v>5.6399999999999999E-2</v>
      </c>
      <c r="T35" s="348">
        <v>9.4474</v>
      </c>
      <c r="U35" s="348">
        <v>-5.8182999999999998</v>
      </c>
      <c r="V35" s="348">
        <v>-1.4593</v>
      </c>
      <c r="W35" s="348">
        <v>-2.8235000000000001</v>
      </c>
      <c r="X35" s="348">
        <v>13.7729</v>
      </c>
      <c r="Y35" s="374"/>
      <c r="Z35" s="346">
        <v>7</v>
      </c>
      <c r="AA35" s="346">
        <v>8</v>
      </c>
      <c r="AB35" s="346">
        <v>7</v>
      </c>
      <c r="AC35" s="346">
        <v>5</v>
      </c>
      <c r="AD35" s="346">
        <v>7</v>
      </c>
      <c r="AE35" s="346">
        <v>11</v>
      </c>
      <c r="AF35" s="346">
        <v>4</v>
      </c>
      <c r="AG35" s="346">
        <v>6</v>
      </c>
      <c r="AH35" s="346">
        <v>8</v>
      </c>
      <c r="AI35" s="346">
        <v>2</v>
      </c>
      <c r="AJ35" s="346">
        <v>5</v>
      </c>
      <c r="AK35" s="346">
        <v>6</v>
      </c>
      <c r="AL35" s="346">
        <v>9</v>
      </c>
      <c r="AM35" s="346">
        <v>11</v>
      </c>
      <c r="AN35" s="346">
        <v>11</v>
      </c>
      <c r="AO35" s="373"/>
      <c r="AP35" s="348">
        <v>13.34</v>
      </c>
      <c r="AQ35" s="348">
        <v>11.96</v>
      </c>
      <c r="AR35" s="348">
        <v>8.82</v>
      </c>
      <c r="AS35" s="348">
        <v>3.52</v>
      </c>
      <c r="AT35" s="348">
        <v>-3.92</v>
      </c>
      <c r="AU35" s="351"/>
      <c r="AV35" s="346">
        <v>3</v>
      </c>
      <c r="AW35" s="346">
        <v>6</v>
      </c>
      <c r="AX35" s="346">
        <v>7</v>
      </c>
      <c r="AY35" s="346">
        <v>6</v>
      </c>
      <c r="AZ35" s="346">
        <v>9</v>
      </c>
      <c r="BA35" s="362"/>
      <c r="BB35" s="348">
        <v>11.721407394297399</v>
      </c>
      <c r="BC35" s="375">
        <v>0.96275704146311503</v>
      </c>
      <c r="BD35" s="375">
        <v>4.0465012552379699E-2</v>
      </c>
      <c r="BE35" s="375">
        <v>0.12764165682612899</v>
      </c>
      <c r="BF35" s="374"/>
      <c r="BG35" s="843">
        <v>87.030199999999994</v>
      </c>
      <c r="BH35" s="843">
        <v>10.5823</v>
      </c>
      <c r="BI35" s="843">
        <v>1.1233999999999999E-2</v>
      </c>
      <c r="BJ35" s="843">
        <v>2.3762660000000002</v>
      </c>
      <c r="BK35" s="373"/>
      <c r="BL35" s="372" t="s">
        <v>1034</v>
      </c>
      <c r="BM35" s="372" t="s">
        <v>1035</v>
      </c>
      <c r="BN35" s="372" t="s">
        <v>1036</v>
      </c>
      <c r="BO35" s="372" t="s">
        <v>1037</v>
      </c>
      <c r="BP35" s="372" t="s">
        <v>1038</v>
      </c>
      <c r="BQ35" s="373"/>
      <c r="BR35" s="354" t="s">
        <v>519</v>
      </c>
    </row>
    <row r="36" spans="1:70" s="107" customFormat="1" x14ac:dyDescent="0.25">
      <c r="A36" s="345" t="s">
        <v>1088</v>
      </c>
      <c r="B36" s="373"/>
      <c r="C36" s="719">
        <v>41275</v>
      </c>
      <c r="D36" s="373"/>
      <c r="E36" s="346">
        <v>11866.1</v>
      </c>
      <c r="F36" s="373"/>
      <c r="G36" s="347">
        <v>288.36529999999999</v>
      </c>
      <c r="H36" s="374"/>
      <c r="I36" s="348">
        <v>0.1288</v>
      </c>
      <c r="J36" s="348">
        <v>-1.6638999999999999</v>
      </c>
      <c r="K36" s="348">
        <v>-3.4971000000000001</v>
      </c>
      <c r="L36" s="348">
        <v>3.6778</v>
      </c>
      <c r="M36" s="348">
        <v>0.39979999999999999</v>
      </c>
      <c r="N36" s="350">
        <v>-4.4089999999999998</v>
      </c>
      <c r="O36" s="348">
        <v>-2.738</v>
      </c>
      <c r="P36" s="348">
        <v>7.2492000000000001</v>
      </c>
      <c r="Q36" s="348">
        <v>6.9088000000000003</v>
      </c>
      <c r="R36" s="348">
        <v>11.2447</v>
      </c>
      <c r="S36" s="348">
        <v>0.67969999999999997</v>
      </c>
      <c r="T36" s="348">
        <v>8.6460000000000008</v>
      </c>
      <c r="U36" s="348">
        <v>-7.6026999999999996</v>
      </c>
      <c r="V36" s="348">
        <v>-3.0148999999999999</v>
      </c>
      <c r="W36" s="348">
        <v>-2.2496</v>
      </c>
      <c r="X36" s="348">
        <v>12.424799999999999</v>
      </c>
      <c r="Y36" s="374"/>
      <c r="Z36" s="346">
        <v>9</v>
      </c>
      <c r="AA36" s="346">
        <v>10</v>
      </c>
      <c r="AB36" s="346">
        <v>4</v>
      </c>
      <c r="AC36" s="346">
        <v>7</v>
      </c>
      <c r="AD36" s="346">
        <v>8</v>
      </c>
      <c r="AE36" s="346">
        <v>14</v>
      </c>
      <c r="AF36" s="346">
        <v>15</v>
      </c>
      <c r="AG36" s="346">
        <v>14</v>
      </c>
      <c r="AH36" s="346">
        <v>13</v>
      </c>
      <c r="AI36" s="346">
        <v>11</v>
      </c>
      <c r="AJ36" s="346">
        <v>2</v>
      </c>
      <c r="AK36" s="346">
        <v>10</v>
      </c>
      <c r="AL36" s="346">
        <v>13</v>
      </c>
      <c r="AM36" s="346">
        <v>13</v>
      </c>
      <c r="AN36" s="346">
        <v>2</v>
      </c>
      <c r="AO36" s="373"/>
      <c r="AP36" s="348">
        <v>10.94</v>
      </c>
      <c r="AQ36" s="348">
        <v>9.89</v>
      </c>
      <c r="AR36" s="348">
        <v>6.32</v>
      </c>
      <c r="AS36" s="348">
        <v>1.53</v>
      </c>
      <c r="AT36" s="348">
        <v>-5.33</v>
      </c>
      <c r="AU36" s="351"/>
      <c r="AV36" s="346">
        <v>13</v>
      </c>
      <c r="AW36" s="346">
        <v>12</v>
      </c>
      <c r="AX36" s="346">
        <v>14</v>
      </c>
      <c r="AY36" s="346">
        <v>14</v>
      </c>
      <c r="AZ36" s="346">
        <v>12</v>
      </c>
      <c r="BA36" s="362"/>
      <c r="BB36" s="348">
        <v>11.792560045958499</v>
      </c>
      <c r="BC36" s="375">
        <v>0.95632392848557901</v>
      </c>
      <c r="BD36" s="375">
        <v>2.3139630769483801E-2</v>
      </c>
      <c r="BE36" s="375">
        <v>-7.1473348736797504E-2</v>
      </c>
      <c r="BF36" s="374"/>
      <c r="BG36" s="843">
        <v>82.964600000000004</v>
      </c>
      <c r="BH36" s="843">
        <v>10.4732</v>
      </c>
      <c r="BI36" s="843">
        <v>2.2519999999999998</v>
      </c>
      <c r="BJ36" s="843">
        <v>4.3102</v>
      </c>
      <c r="BK36" s="373"/>
      <c r="BL36" s="372" t="s">
        <v>1040</v>
      </c>
      <c r="BM36" s="372" t="s">
        <v>1041</v>
      </c>
      <c r="BN36" s="372" t="s">
        <v>1042</v>
      </c>
      <c r="BO36" s="372" t="s">
        <v>1043</v>
      </c>
      <c r="BP36" s="372" t="s">
        <v>1044</v>
      </c>
      <c r="BQ36" s="373"/>
      <c r="BR36" s="354" t="s">
        <v>519</v>
      </c>
    </row>
    <row r="37" spans="1:70" s="107" customFormat="1" ht="11" x14ac:dyDescent="0.3">
      <c r="A37" s="845" t="s">
        <v>1089</v>
      </c>
      <c r="B37" s="846"/>
      <c r="C37" s="847">
        <v>41275</v>
      </c>
      <c r="D37" s="846"/>
      <c r="E37" s="848">
        <v>11084.5</v>
      </c>
      <c r="F37" s="846"/>
      <c r="G37" s="849">
        <v>648.81299999999999</v>
      </c>
      <c r="H37" s="851"/>
      <c r="I37" s="850">
        <v>0.16059999999999999</v>
      </c>
      <c r="J37" s="850">
        <v>-1.2030000000000001</v>
      </c>
      <c r="K37" s="850">
        <v>-3.4908000000000001</v>
      </c>
      <c r="L37" s="850">
        <v>3.5059999999999998</v>
      </c>
      <c r="M37" s="850">
        <v>-0.20760000000000001</v>
      </c>
      <c r="N37" s="852">
        <v>-1.45</v>
      </c>
      <c r="O37" s="850">
        <v>-0.23469999999999999</v>
      </c>
      <c r="P37" s="850">
        <v>10.157</v>
      </c>
      <c r="Q37" s="850">
        <v>9.4077999999999999</v>
      </c>
      <c r="R37" s="850">
        <v>12.6113</v>
      </c>
      <c r="S37" s="850">
        <v>-0.14480000000000001</v>
      </c>
      <c r="T37" s="850">
        <v>8.7280999999999995</v>
      </c>
      <c r="U37" s="850">
        <v>-5.6628999999999996</v>
      </c>
      <c r="V37" s="850">
        <v>-0.61609999999999998</v>
      </c>
      <c r="W37" s="850">
        <v>-2.1316999999999999</v>
      </c>
      <c r="X37" s="850">
        <v>13.748799999999999</v>
      </c>
      <c r="Y37" s="851"/>
      <c r="Z37" s="848">
        <v>4</v>
      </c>
      <c r="AA37" s="848">
        <v>1</v>
      </c>
      <c r="AB37" s="848">
        <v>3</v>
      </c>
      <c r="AC37" s="848">
        <v>9</v>
      </c>
      <c r="AD37" s="848">
        <v>12</v>
      </c>
      <c r="AE37" s="848">
        <v>3</v>
      </c>
      <c r="AF37" s="848">
        <v>3</v>
      </c>
      <c r="AG37" s="848">
        <v>5</v>
      </c>
      <c r="AH37" s="848">
        <v>5</v>
      </c>
      <c r="AI37" s="848">
        <v>4</v>
      </c>
      <c r="AJ37" s="848">
        <v>7</v>
      </c>
      <c r="AK37" s="848">
        <v>9</v>
      </c>
      <c r="AL37" s="848">
        <v>8</v>
      </c>
      <c r="AM37" s="848">
        <v>8</v>
      </c>
      <c r="AN37" s="848">
        <v>1</v>
      </c>
      <c r="AO37" s="846"/>
      <c r="AP37" s="850">
        <v>12.96</v>
      </c>
      <c r="AQ37" s="850">
        <v>12.41</v>
      </c>
      <c r="AR37" s="850">
        <v>9.1300000000000008</v>
      </c>
      <c r="AS37" s="850">
        <v>3.94</v>
      </c>
      <c r="AT37" s="850">
        <v>-3.79</v>
      </c>
      <c r="AU37" s="853"/>
      <c r="AV37" s="848">
        <v>4</v>
      </c>
      <c r="AW37" s="848">
        <v>5</v>
      </c>
      <c r="AX37" s="848">
        <v>4</v>
      </c>
      <c r="AY37" s="848">
        <v>2</v>
      </c>
      <c r="AZ37" s="848">
        <v>7</v>
      </c>
      <c r="BA37" s="855"/>
      <c r="BB37" s="850">
        <v>12.053541787605599</v>
      </c>
      <c r="BC37" s="856">
        <v>0.98259744017578099</v>
      </c>
      <c r="BD37" s="856">
        <v>4.0502588247033199E-2</v>
      </c>
      <c r="BE37" s="856">
        <v>0.133739052889497</v>
      </c>
      <c r="BF37" s="851"/>
      <c r="BG37" s="850">
        <v>82.662999999999997</v>
      </c>
      <c r="BH37" s="850">
        <v>9.5521499999999993</v>
      </c>
      <c r="BI37" s="850">
        <v>3.6206</v>
      </c>
      <c r="BJ37" s="850">
        <v>4.16425</v>
      </c>
      <c r="BK37" s="846"/>
      <c r="BL37" s="859" t="s">
        <v>1046</v>
      </c>
      <c r="BM37" s="859" t="s">
        <v>1047</v>
      </c>
      <c r="BN37" s="859" t="s">
        <v>1048</v>
      </c>
      <c r="BO37" s="859" t="s">
        <v>1049</v>
      </c>
      <c r="BP37" s="859" t="s">
        <v>1050</v>
      </c>
      <c r="BQ37" s="846"/>
      <c r="BR37" s="860" t="s">
        <v>443</v>
      </c>
    </row>
    <row r="38" spans="1:70" s="107" customFormat="1" x14ac:dyDescent="0.25">
      <c r="A38" s="345" t="s">
        <v>1090</v>
      </c>
      <c r="B38" s="373"/>
      <c r="C38" s="719">
        <v>41275</v>
      </c>
      <c r="D38" s="373"/>
      <c r="E38" s="346">
        <v>7231.96</v>
      </c>
      <c r="F38" s="373"/>
      <c r="G38" s="347">
        <v>1116.3922</v>
      </c>
      <c r="H38" s="374"/>
      <c r="I38" s="348">
        <v>5.1400000000000001E-2</v>
      </c>
      <c r="J38" s="348">
        <v>-1.8900999999999999</v>
      </c>
      <c r="K38" s="348">
        <v>-3.9668000000000001</v>
      </c>
      <c r="L38" s="348">
        <v>4.6341999999999999</v>
      </c>
      <c r="M38" s="348">
        <v>1.0810999999999999</v>
      </c>
      <c r="N38" s="350">
        <v>-2.2252999999999998</v>
      </c>
      <c r="O38" s="348">
        <v>-0.59860000000000002</v>
      </c>
      <c r="P38" s="348">
        <v>9.5818999999999992</v>
      </c>
      <c r="Q38" s="348">
        <v>8.3065999999999995</v>
      </c>
      <c r="R38" s="348">
        <v>10.597</v>
      </c>
      <c r="S38" s="348">
        <v>0.9486</v>
      </c>
      <c r="T38" s="348">
        <v>8.4464000000000006</v>
      </c>
      <c r="U38" s="348">
        <v>-5.5869999999999997</v>
      </c>
      <c r="V38" s="348">
        <v>-0.32819999999999999</v>
      </c>
      <c r="W38" s="348">
        <v>-3.2035</v>
      </c>
      <c r="X38" s="348">
        <v>11.9321</v>
      </c>
      <c r="Y38" s="374"/>
      <c r="Z38" s="346">
        <v>13</v>
      </c>
      <c r="AA38" s="346">
        <v>15</v>
      </c>
      <c r="AB38" s="346">
        <v>8</v>
      </c>
      <c r="AC38" s="346">
        <v>2</v>
      </c>
      <c r="AD38" s="346">
        <v>5</v>
      </c>
      <c r="AE38" s="346">
        <v>9</v>
      </c>
      <c r="AF38" s="346">
        <v>8</v>
      </c>
      <c r="AG38" s="346">
        <v>7</v>
      </c>
      <c r="AH38" s="346">
        <v>10</v>
      </c>
      <c r="AI38" s="346">
        <v>12</v>
      </c>
      <c r="AJ38" s="346">
        <v>1</v>
      </c>
      <c r="AK38" s="346">
        <v>11</v>
      </c>
      <c r="AL38" s="346">
        <v>6</v>
      </c>
      <c r="AM38" s="346">
        <v>5</v>
      </c>
      <c r="AN38" s="346">
        <v>15</v>
      </c>
      <c r="AO38" s="373"/>
      <c r="AP38" s="348">
        <v>11.25</v>
      </c>
      <c r="AQ38" s="348">
        <v>11.36</v>
      </c>
      <c r="AR38" s="348">
        <v>8.26</v>
      </c>
      <c r="AS38" s="348">
        <v>3.73</v>
      </c>
      <c r="AT38" s="348">
        <v>-3.4</v>
      </c>
      <c r="AU38" s="351"/>
      <c r="AV38" s="346">
        <v>11</v>
      </c>
      <c r="AW38" s="346">
        <v>10</v>
      </c>
      <c r="AX38" s="346">
        <v>10</v>
      </c>
      <c r="AY38" s="346">
        <v>4</v>
      </c>
      <c r="AZ38" s="346">
        <v>5</v>
      </c>
      <c r="BA38" s="362"/>
      <c r="BB38" s="348">
        <v>12.114840756476401</v>
      </c>
      <c r="BC38" s="375">
        <v>0.97775012088022495</v>
      </c>
      <c r="BD38" s="375">
        <v>3.5243981486544597E-2</v>
      </c>
      <c r="BE38" s="375">
        <v>0.165452187473555</v>
      </c>
      <c r="BF38" s="374"/>
      <c r="BG38" s="843">
        <v>87.835400000000007</v>
      </c>
      <c r="BH38" s="843">
        <v>9.7315100000000001</v>
      </c>
      <c r="BI38" s="348" t="s">
        <v>430</v>
      </c>
      <c r="BJ38" s="843">
        <v>2.43309</v>
      </c>
      <c r="BK38" s="373"/>
      <c r="BL38" s="372" t="s">
        <v>1052</v>
      </c>
      <c r="BM38" s="372" t="s">
        <v>1053</v>
      </c>
      <c r="BN38" s="372" t="s">
        <v>1054</v>
      </c>
      <c r="BO38" s="372" t="s">
        <v>1055</v>
      </c>
      <c r="BP38" s="372" t="s">
        <v>1056</v>
      </c>
      <c r="BQ38" s="373"/>
      <c r="BR38" s="354" t="s">
        <v>519</v>
      </c>
    </row>
    <row r="39" spans="1:70" s="107" customFormat="1" x14ac:dyDescent="0.25">
      <c r="A39" s="345" t="s">
        <v>1091</v>
      </c>
      <c r="B39" s="373"/>
      <c r="C39" s="719">
        <v>41275</v>
      </c>
      <c r="D39" s="373"/>
      <c r="E39" s="346">
        <v>6856.06</v>
      </c>
      <c r="F39" s="373"/>
      <c r="G39" s="347">
        <v>490.18900000000002</v>
      </c>
      <c r="H39" s="374"/>
      <c r="I39" s="348">
        <v>0.35520000000000002</v>
      </c>
      <c r="J39" s="348">
        <v>-1.8009999999999999</v>
      </c>
      <c r="K39" s="348">
        <v>-4.8163999999999998</v>
      </c>
      <c r="L39" s="348">
        <v>1.1627000000000001</v>
      </c>
      <c r="M39" s="348">
        <v>-2.6124000000000001</v>
      </c>
      <c r="N39" s="350">
        <v>-5.0277000000000003</v>
      </c>
      <c r="O39" s="348">
        <v>-1.7276</v>
      </c>
      <c r="P39" s="348">
        <v>10.329700000000001</v>
      </c>
      <c r="Q39" s="348">
        <v>8.9268999999999998</v>
      </c>
      <c r="R39" s="348">
        <v>10.414999999999999</v>
      </c>
      <c r="S39" s="348">
        <v>-2.2410000000000001</v>
      </c>
      <c r="T39" s="348">
        <v>5.2686999999999999</v>
      </c>
      <c r="U39" s="348">
        <v>-8.3652999999999995</v>
      </c>
      <c r="V39" s="348">
        <v>-4.1185999999999998</v>
      </c>
      <c r="W39" s="348">
        <v>-2.6183999999999998</v>
      </c>
      <c r="X39" s="348">
        <v>11.3461</v>
      </c>
      <c r="Y39" s="374"/>
      <c r="Z39" s="346">
        <v>1</v>
      </c>
      <c r="AA39" s="346">
        <v>14</v>
      </c>
      <c r="AB39" s="346">
        <v>15</v>
      </c>
      <c r="AC39" s="346">
        <v>15</v>
      </c>
      <c r="AD39" s="346">
        <v>15</v>
      </c>
      <c r="AE39" s="346">
        <v>15</v>
      </c>
      <c r="AF39" s="346">
        <v>13</v>
      </c>
      <c r="AG39" s="346">
        <v>3</v>
      </c>
      <c r="AH39" s="346">
        <v>9</v>
      </c>
      <c r="AI39" s="346">
        <v>13</v>
      </c>
      <c r="AJ39" s="346">
        <v>14</v>
      </c>
      <c r="AK39" s="346">
        <v>15</v>
      </c>
      <c r="AL39" s="346">
        <v>15</v>
      </c>
      <c r="AM39" s="346">
        <v>15</v>
      </c>
      <c r="AN39" s="346">
        <v>7</v>
      </c>
      <c r="AO39" s="373"/>
      <c r="AP39" s="348">
        <v>11.31</v>
      </c>
      <c r="AQ39" s="348">
        <v>11.43</v>
      </c>
      <c r="AR39" s="348">
        <v>8.99</v>
      </c>
      <c r="AS39" s="348">
        <v>2.19</v>
      </c>
      <c r="AT39" s="348">
        <v>-8.69</v>
      </c>
      <c r="AU39" s="351"/>
      <c r="AV39" s="346">
        <v>10</v>
      </c>
      <c r="AW39" s="346">
        <v>9</v>
      </c>
      <c r="AX39" s="346">
        <v>5</v>
      </c>
      <c r="AY39" s="346">
        <v>12</v>
      </c>
      <c r="AZ39" s="346">
        <v>15</v>
      </c>
      <c r="BA39" s="362"/>
      <c r="BB39" s="348">
        <v>10.904392765068801</v>
      </c>
      <c r="BC39" s="375">
        <v>0.86961668388188096</v>
      </c>
      <c r="BD39" s="375">
        <v>4.0848047365359602E-2</v>
      </c>
      <c r="BE39" s="375">
        <v>0.13171905760622701</v>
      </c>
      <c r="BF39" s="374"/>
      <c r="BG39" s="843">
        <v>91.221199999999996</v>
      </c>
      <c r="BH39" s="843">
        <v>7.6915800000000001</v>
      </c>
      <c r="BI39" s="843">
        <v>0.58416900000000005</v>
      </c>
      <c r="BJ39" s="843">
        <v>0.50305100000000003</v>
      </c>
      <c r="BK39" s="373"/>
      <c r="BL39" s="844" t="s">
        <v>1058</v>
      </c>
      <c r="BM39" s="844" t="s">
        <v>1059</v>
      </c>
      <c r="BN39" s="844" t="s">
        <v>1060</v>
      </c>
      <c r="BO39" s="844" t="s">
        <v>1061</v>
      </c>
      <c r="BP39" s="844" t="s">
        <v>1062</v>
      </c>
      <c r="BQ39" s="373"/>
      <c r="BR39" s="354" t="s">
        <v>734</v>
      </c>
    </row>
    <row r="40" spans="1:70" s="107" customFormat="1" x14ac:dyDescent="0.25">
      <c r="A40" s="345" t="s">
        <v>1092</v>
      </c>
      <c r="B40" s="373"/>
      <c r="C40" s="719">
        <v>45328</v>
      </c>
      <c r="D40" s="373"/>
      <c r="E40" s="346">
        <v>3038.64</v>
      </c>
      <c r="F40" s="373"/>
      <c r="G40" s="347">
        <v>13.9049</v>
      </c>
      <c r="H40" s="374"/>
      <c r="I40" s="348">
        <v>0.19670000000000001</v>
      </c>
      <c r="J40" s="348">
        <v>-1.4899</v>
      </c>
      <c r="K40" s="348">
        <v>-2.835</v>
      </c>
      <c r="L40" s="348">
        <v>4.4131</v>
      </c>
      <c r="M40" s="348">
        <v>2.6873999999999998</v>
      </c>
      <c r="N40" s="350">
        <v>-1.9601</v>
      </c>
      <c r="O40" s="348">
        <v>4.0431999999999997</v>
      </c>
      <c r="P40" s="348" t="s">
        <v>430</v>
      </c>
      <c r="Q40" s="348" t="s">
        <v>430</v>
      </c>
      <c r="R40" s="348" t="s">
        <v>430</v>
      </c>
      <c r="S40" s="348">
        <v>-0.20669999999999999</v>
      </c>
      <c r="T40" s="348">
        <v>11.683299999999999</v>
      </c>
      <c r="U40" s="348">
        <v>-4.8333000000000004</v>
      </c>
      <c r="V40" s="348">
        <v>-0.21390000000000001</v>
      </c>
      <c r="W40" s="348">
        <v>-2.2530000000000001</v>
      </c>
      <c r="X40" s="348">
        <v>13.548400000000001</v>
      </c>
      <c r="Y40" s="374"/>
      <c r="Z40" s="346">
        <v>3</v>
      </c>
      <c r="AA40" s="346">
        <v>5</v>
      </c>
      <c r="AB40" s="346">
        <v>1</v>
      </c>
      <c r="AC40" s="346">
        <v>4</v>
      </c>
      <c r="AD40" s="346">
        <v>1</v>
      </c>
      <c r="AE40" s="346">
        <v>7</v>
      </c>
      <c r="AF40" s="346">
        <v>1</v>
      </c>
      <c r="AG40" s="346" t="s">
        <v>430</v>
      </c>
      <c r="AH40" s="346" t="s">
        <v>430</v>
      </c>
      <c r="AI40" s="346" t="s">
        <v>430</v>
      </c>
      <c r="AJ40" s="346">
        <v>8</v>
      </c>
      <c r="AK40" s="346">
        <v>1</v>
      </c>
      <c r="AL40" s="346">
        <v>3</v>
      </c>
      <c r="AM40" s="346">
        <v>4</v>
      </c>
      <c r="AN40" s="346">
        <v>3</v>
      </c>
      <c r="AO40" s="373"/>
      <c r="AP40" s="348" t="s">
        <v>430</v>
      </c>
      <c r="AQ40" s="348" t="s">
        <v>430</v>
      </c>
      <c r="AR40" s="348" t="s">
        <v>430</v>
      </c>
      <c r="AS40" s="348" t="s">
        <v>430</v>
      </c>
      <c r="AT40" s="348">
        <v>-1.81</v>
      </c>
      <c r="AU40" s="351"/>
      <c r="AV40" s="346" t="s">
        <v>430</v>
      </c>
      <c r="AW40" s="346" t="s">
        <v>430</v>
      </c>
      <c r="AX40" s="346" t="s">
        <v>430</v>
      </c>
      <c r="AY40" s="346" t="s">
        <v>430</v>
      </c>
      <c r="AZ40" s="346">
        <v>2</v>
      </c>
      <c r="BA40" s="362"/>
      <c r="BB40" s="348">
        <v>13.2027455490588</v>
      </c>
      <c r="BC40" s="375">
        <v>1.0298810444818201</v>
      </c>
      <c r="BD40" s="375">
        <v>5.3525456813520902E-2</v>
      </c>
      <c r="BE40" s="375">
        <v>0.64919082162310704</v>
      </c>
      <c r="BF40" s="374"/>
      <c r="BG40" s="843">
        <v>80.6892</v>
      </c>
      <c r="BH40" s="348" t="s">
        <v>430</v>
      </c>
      <c r="BI40" s="843">
        <v>13.0838</v>
      </c>
      <c r="BJ40" s="843">
        <v>6.2270000000000003</v>
      </c>
      <c r="BK40" s="373"/>
      <c r="BL40" s="372" t="s">
        <v>1064</v>
      </c>
      <c r="BM40" s="372" t="s">
        <v>1065</v>
      </c>
      <c r="BN40" s="372" t="s">
        <v>1066</v>
      </c>
      <c r="BO40" s="372" t="s">
        <v>1067</v>
      </c>
      <c r="BP40" s="372" t="s">
        <v>1068</v>
      </c>
      <c r="BQ40" s="373"/>
      <c r="BR40" s="354" t="s">
        <v>443</v>
      </c>
    </row>
    <row r="41" spans="1:70" s="107" customFormat="1" x14ac:dyDescent="0.25">
      <c r="A41" s="345" t="s">
        <v>1093</v>
      </c>
      <c r="B41" s="373"/>
      <c r="C41" s="719">
        <v>44115</v>
      </c>
      <c r="D41" s="373"/>
      <c r="E41" s="346">
        <v>2943.01</v>
      </c>
      <c r="F41" s="373"/>
      <c r="G41" s="347">
        <v>22.222200000000001</v>
      </c>
      <c r="H41" s="374"/>
      <c r="I41" s="348">
        <v>0.22600000000000001</v>
      </c>
      <c r="J41" s="348">
        <v>-1.5192000000000001</v>
      </c>
      <c r="K41" s="348">
        <v>-4.3769999999999998</v>
      </c>
      <c r="L41" s="348">
        <v>3.1839</v>
      </c>
      <c r="M41" s="348">
        <v>-3.5999999999999997E-2</v>
      </c>
      <c r="N41" s="350">
        <v>-1.8271999999999999</v>
      </c>
      <c r="O41" s="348">
        <v>-1.8133999999999999</v>
      </c>
      <c r="P41" s="348">
        <v>7.4004000000000003</v>
      </c>
      <c r="Q41" s="348">
        <v>7.9302999999999999</v>
      </c>
      <c r="R41" s="348" t="s">
        <v>430</v>
      </c>
      <c r="S41" s="348">
        <v>-0.56069999999999998</v>
      </c>
      <c r="T41" s="348">
        <v>8.1334999999999997</v>
      </c>
      <c r="U41" s="348">
        <v>-5.5921000000000003</v>
      </c>
      <c r="V41" s="348">
        <v>-0.5887</v>
      </c>
      <c r="W41" s="348">
        <v>-2.8996</v>
      </c>
      <c r="X41" s="348">
        <v>14.446</v>
      </c>
      <c r="Y41" s="374"/>
      <c r="Z41" s="346">
        <v>2</v>
      </c>
      <c r="AA41" s="346">
        <v>6</v>
      </c>
      <c r="AB41" s="346">
        <v>14</v>
      </c>
      <c r="AC41" s="346">
        <v>10</v>
      </c>
      <c r="AD41" s="346">
        <v>11</v>
      </c>
      <c r="AE41" s="346">
        <v>5</v>
      </c>
      <c r="AF41" s="346">
        <v>14</v>
      </c>
      <c r="AG41" s="346">
        <v>13</v>
      </c>
      <c r="AH41" s="346">
        <v>11</v>
      </c>
      <c r="AI41" s="346" t="s">
        <v>430</v>
      </c>
      <c r="AJ41" s="346">
        <v>11</v>
      </c>
      <c r="AK41" s="346">
        <v>12</v>
      </c>
      <c r="AL41" s="346">
        <v>7</v>
      </c>
      <c r="AM41" s="346">
        <v>7</v>
      </c>
      <c r="AN41" s="346">
        <v>13</v>
      </c>
      <c r="AO41" s="373"/>
      <c r="AP41" s="348" t="s">
        <v>430</v>
      </c>
      <c r="AQ41" s="348" t="s">
        <v>430</v>
      </c>
      <c r="AR41" s="348">
        <v>7.03</v>
      </c>
      <c r="AS41" s="348">
        <v>1.95</v>
      </c>
      <c r="AT41" s="348">
        <v>-3.81</v>
      </c>
      <c r="AU41" s="351"/>
      <c r="AV41" s="346" t="s">
        <v>430</v>
      </c>
      <c r="AW41" s="346" t="s">
        <v>430</v>
      </c>
      <c r="AX41" s="346">
        <v>12</v>
      </c>
      <c r="AY41" s="346">
        <v>13</v>
      </c>
      <c r="AZ41" s="346">
        <v>8</v>
      </c>
      <c r="BA41" s="362"/>
      <c r="BB41" s="348">
        <v>11.0717320367503</v>
      </c>
      <c r="BC41" s="375">
        <v>0.89817761509315297</v>
      </c>
      <c r="BD41" s="375">
        <v>2.3289838384420902E-2</v>
      </c>
      <c r="BE41" s="375">
        <v>-6.6148268205698704E-2</v>
      </c>
      <c r="BF41" s="374"/>
      <c r="BG41" s="843">
        <v>80.941500000000005</v>
      </c>
      <c r="BH41" s="843">
        <v>11.605700000000001</v>
      </c>
      <c r="BI41" s="843">
        <v>7.3226500000000003</v>
      </c>
      <c r="BJ41" s="843">
        <v>0.13014999999999999</v>
      </c>
      <c r="BK41" s="373"/>
      <c r="BL41" s="372" t="s">
        <v>1070</v>
      </c>
      <c r="BM41" s="372" t="s">
        <v>1071</v>
      </c>
      <c r="BN41" s="372" t="s">
        <v>1072</v>
      </c>
      <c r="BO41" s="372" t="s">
        <v>1073</v>
      </c>
      <c r="BP41" s="372" t="s">
        <v>1038</v>
      </c>
      <c r="BQ41" s="373"/>
      <c r="BR41" s="354" t="s">
        <v>443</v>
      </c>
    </row>
    <row r="42" spans="1:70" s="107" customFormat="1" x14ac:dyDescent="0.25">
      <c r="A42" s="345" t="s">
        <v>1094</v>
      </c>
      <c r="B42" s="373"/>
      <c r="C42" s="719">
        <v>41275</v>
      </c>
      <c r="D42" s="373"/>
      <c r="E42" s="346">
        <v>2674.9</v>
      </c>
      <c r="F42" s="373"/>
      <c r="G42" s="347">
        <v>579.94190000000003</v>
      </c>
      <c r="H42" s="374"/>
      <c r="I42" s="348">
        <v>3.2099999999999997E-2</v>
      </c>
      <c r="J42" s="348">
        <v>-1.3428</v>
      </c>
      <c r="K42" s="348">
        <v>-3.7351000000000001</v>
      </c>
      <c r="L42" s="348">
        <v>3.0108999999999999</v>
      </c>
      <c r="M42" s="348">
        <v>1.8313999999999999</v>
      </c>
      <c r="N42" s="350">
        <v>0.43569999999999998</v>
      </c>
      <c r="O42" s="348">
        <v>-0.25580000000000003</v>
      </c>
      <c r="P42" s="348">
        <v>10.1631</v>
      </c>
      <c r="Q42" s="348">
        <v>9.7837999999999994</v>
      </c>
      <c r="R42" s="348">
        <v>11.9351</v>
      </c>
      <c r="S42" s="348">
        <v>-0.31919999999999998</v>
      </c>
      <c r="T42" s="348">
        <v>10.979699999999999</v>
      </c>
      <c r="U42" s="348">
        <v>-4.4448999999999996</v>
      </c>
      <c r="V42" s="348">
        <v>1.0557000000000001</v>
      </c>
      <c r="W42" s="348">
        <v>-2.4689000000000001</v>
      </c>
      <c r="X42" s="348">
        <v>13.0092</v>
      </c>
      <c r="Y42" s="374"/>
      <c r="Z42" s="346">
        <v>14</v>
      </c>
      <c r="AA42" s="346">
        <v>2</v>
      </c>
      <c r="AB42" s="346">
        <v>6</v>
      </c>
      <c r="AC42" s="346">
        <v>11</v>
      </c>
      <c r="AD42" s="346">
        <v>2</v>
      </c>
      <c r="AE42" s="346">
        <v>1</v>
      </c>
      <c r="AF42" s="346">
        <v>5</v>
      </c>
      <c r="AG42" s="346">
        <v>4</v>
      </c>
      <c r="AH42" s="346">
        <v>4</v>
      </c>
      <c r="AI42" s="346">
        <v>8</v>
      </c>
      <c r="AJ42" s="346">
        <v>9</v>
      </c>
      <c r="AK42" s="346">
        <v>2</v>
      </c>
      <c r="AL42" s="346">
        <v>2</v>
      </c>
      <c r="AM42" s="346">
        <v>1</v>
      </c>
      <c r="AN42" s="346">
        <v>4</v>
      </c>
      <c r="AO42" s="373"/>
      <c r="AP42" s="348">
        <v>12.47</v>
      </c>
      <c r="AQ42" s="348">
        <v>12.47</v>
      </c>
      <c r="AR42" s="348">
        <v>9.24</v>
      </c>
      <c r="AS42" s="348">
        <v>4.21</v>
      </c>
      <c r="AT42" s="348">
        <v>-1.95</v>
      </c>
      <c r="AU42" s="351"/>
      <c r="AV42" s="346">
        <v>5</v>
      </c>
      <c r="AW42" s="346">
        <v>4</v>
      </c>
      <c r="AX42" s="346">
        <v>3</v>
      </c>
      <c r="AY42" s="346">
        <v>1</v>
      </c>
      <c r="AZ42" s="346">
        <v>3</v>
      </c>
      <c r="BA42" s="362"/>
      <c r="BB42" s="348">
        <v>12.326093919175699</v>
      </c>
      <c r="BC42" s="375">
        <v>1.00360970491934</v>
      </c>
      <c r="BD42" s="375">
        <v>3.9252439938089301E-2</v>
      </c>
      <c r="BE42" s="375">
        <v>0.121788744301898</v>
      </c>
      <c r="BF42" s="374"/>
      <c r="BG42" s="348">
        <v>87.163200000000003</v>
      </c>
      <c r="BH42" s="348">
        <v>5.5338799999999999</v>
      </c>
      <c r="BI42" s="348">
        <v>4.83887</v>
      </c>
      <c r="BJ42" s="348">
        <v>2.4640499999999999</v>
      </c>
      <c r="BK42" s="373"/>
      <c r="BL42" s="372" t="s">
        <v>1075</v>
      </c>
      <c r="BM42" s="372" t="s">
        <v>1076</v>
      </c>
      <c r="BN42" s="372" t="s">
        <v>1077</v>
      </c>
      <c r="BO42" s="372" t="s">
        <v>1078</v>
      </c>
      <c r="BP42" s="372" t="s">
        <v>1079</v>
      </c>
      <c r="BQ42" s="373"/>
      <c r="BR42" s="354" t="s">
        <v>526</v>
      </c>
    </row>
    <row r="43" spans="1:70" x14ac:dyDescent="0.25">
      <c r="A43" s="36" t="s">
        <v>93</v>
      </c>
      <c r="B43" s="43"/>
      <c r="C43" s="720"/>
      <c r="D43" s="43"/>
      <c r="E43" s="51"/>
      <c r="F43" s="43"/>
      <c r="G43" s="55"/>
      <c r="H43" s="66"/>
      <c r="I43" s="59">
        <v>0.13020000000000001</v>
      </c>
      <c r="J43" s="59">
        <v>-1.5807</v>
      </c>
      <c r="K43" s="59">
        <v>-3.9331</v>
      </c>
      <c r="L43" s="59">
        <v>3.3342000000000001</v>
      </c>
      <c r="M43" s="59">
        <v>0.30609999999999998</v>
      </c>
      <c r="N43" s="70">
        <v>-2.4283999999999999</v>
      </c>
      <c r="O43" s="59">
        <v>-0.57450000000000001</v>
      </c>
      <c r="P43" s="59">
        <v>9.3040000000000003</v>
      </c>
      <c r="Q43" s="59">
        <v>9.1762999999999995</v>
      </c>
      <c r="R43" s="59">
        <v>12.106999999999999</v>
      </c>
      <c r="S43" s="59">
        <v>-0.4985</v>
      </c>
      <c r="T43" s="59">
        <v>8.9446999999999992</v>
      </c>
      <c r="U43" s="59">
        <v>-5.9785000000000004</v>
      </c>
      <c r="V43" s="59">
        <v>-1.1614</v>
      </c>
      <c r="W43" s="59">
        <v>-2.6562999999999999</v>
      </c>
      <c r="X43" s="59">
        <v>13.4961</v>
      </c>
      <c r="Y43" s="66"/>
      <c r="Z43" s="51">
        <v>15</v>
      </c>
      <c r="AA43" s="51">
        <v>15</v>
      </c>
      <c r="AB43" s="51">
        <v>15</v>
      </c>
      <c r="AC43" s="51">
        <v>15</v>
      </c>
      <c r="AD43" s="51">
        <v>15</v>
      </c>
      <c r="AE43" s="51">
        <v>15</v>
      </c>
      <c r="AF43" s="51">
        <v>15</v>
      </c>
      <c r="AG43" s="51">
        <v>14</v>
      </c>
      <c r="AH43" s="51">
        <v>14</v>
      </c>
      <c r="AI43" s="51">
        <v>13</v>
      </c>
      <c r="AJ43" s="51">
        <v>15</v>
      </c>
      <c r="AK43" s="51">
        <v>15</v>
      </c>
      <c r="AL43" s="51">
        <v>15</v>
      </c>
      <c r="AM43" s="51">
        <v>15</v>
      </c>
      <c r="AN43" s="51">
        <v>15</v>
      </c>
      <c r="AO43" s="43"/>
      <c r="AP43" s="59">
        <v>12.2515384615385</v>
      </c>
      <c r="AQ43" s="59">
        <v>11.860769230769201</v>
      </c>
      <c r="AR43" s="59">
        <v>8.4721428571428596</v>
      </c>
      <c r="AS43" s="59">
        <v>3.1042857142857101</v>
      </c>
      <c r="AT43" s="59">
        <v>-4.1820000000000004</v>
      </c>
      <c r="AU43" s="78"/>
      <c r="AV43" s="51">
        <v>13</v>
      </c>
      <c r="AW43" s="51">
        <v>13</v>
      </c>
      <c r="AX43" s="51">
        <v>14</v>
      </c>
      <c r="AY43" s="51">
        <v>14</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0.35520000000000002</v>
      </c>
      <c r="J44" s="60">
        <v>-1.2030000000000001</v>
      </c>
      <c r="K44" s="60">
        <v>-2.835</v>
      </c>
      <c r="L44" s="60">
        <v>5.3114999999999997</v>
      </c>
      <c r="M44" s="60">
        <v>2.6873999999999998</v>
      </c>
      <c r="N44" s="71">
        <v>0.43569999999999998</v>
      </c>
      <c r="O44" s="60">
        <v>4.0431999999999997</v>
      </c>
      <c r="P44" s="60">
        <v>10.547700000000001</v>
      </c>
      <c r="Q44" s="60">
        <v>13.233599999999999</v>
      </c>
      <c r="R44" s="60">
        <v>13.8843</v>
      </c>
      <c r="S44" s="60">
        <v>0.9486</v>
      </c>
      <c r="T44" s="60">
        <v>11.683299999999999</v>
      </c>
      <c r="U44" s="60">
        <v>-3.8972000000000002</v>
      </c>
      <c r="V44" s="60">
        <v>1.0557000000000001</v>
      </c>
      <c r="W44" s="60">
        <v>-2.1316999999999999</v>
      </c>
      <c r="X44" s="60">
        <v>15.040699999999999</v>
      </c>
      <c r="Y44" s="67"/>
      <c r="Z44" s="52"/>
      <c r="AA44" s="52"/>
      <c r="AB44" s="52"/>
      <c r="AC44" s="52"/>
      <c r="AD44" s="52"/>
      <c r="AE44" s="52"/>
      <c r="AF44" s="52"/>
      <c r="AG44" s="52"/>
      <c r="AH44" s="52"/>
      <c r="AI44" s="52"/>
      <c r="AJ44" s="52"/>
      <c r="AK44" s="52"/>
      <c r="AL44" s="52"/>
      <c r="AM44" s="52"/>
      <c r="AN44" s="52"/>
      <c r="AO44" s="44"/>
      <c r="AP44" s="60">
        <v>14.43</v>
      </c>
      <c r="AQ44" s="60">
        <v>15.08</v>
      </c>
      <c r="AR44" s="60">
        <v>10.88</v>
      </c>
      <c r="AS44" s="60">
        <v>4.21</v>
      </c>
      <c r="AT44" s="60">
        <v>-1.1200000000000001</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-7.3099999999999998E-2</v>
      </c>
      <c r="J45" s="60">
        <v>-1.8900999999999999</v>
      </c>
      <c r="K45" s="60">
        <v>-4.8163999999999998</v>
      </c>
      <c r="L45" s="60">
        <v>1.1627000000000001</v>
      </c>
      <c r="M45" s="60">
        <v>-2.6124000000000001</v>
      </c>
      <c r="N45" s="71">
        <v>-5.0277000000000003</v>
      </c>
      <c r="O45" s="60">
        <v>-2.738</v>
      </c>
      <c r="P45" s="60">
        <v>7.2492000000000001</v>
      </c>
      <c r="Q45" s="60">
        <v>5.8747999999999996</v>
      </c>
      <c r="R45" s="60">
        <v>10.414999999999999</v>
      </c>
      <c r="S45" s="60">
        <v>-2.6120000000000001</v>
      </c>
      <c r="T45" s="60">
        <v>5.2686999999999999</v>
      </c>
      <c r="U45" s="60">
        <v>-8.3652999999999995</v>
      </c>
      <c r="V45" s="60">
        <v>-4.1185999999999998</v>
      </c>
      <c r="W45" s="60">
        <v>-3.2035</v>
      </c>
      <c r="X45" s="60">
        <v>11.3461</v>
      </c>
      <c r="Y45" s="67"/>
      <c r="Z45" s="52"/>
      <c r="AA45" s="52"/>
      <c r="AB45" s="52"/>
      <c r="AC45" s="52"/>
      <c r="AD45" s="52"/>
      <c r="AE45" s="52"/>
      <c r="AF45" s="52"/>
      <c r="AG45" s="52"/>
      <c r="AH45" s="52"/>
      <c r="AI45" s="52"/>
      <c r="AJ45" s="52"/>
      <c r="AK45" s="52"/>
      <c r="AL45" s="52"/>
      <c r="AM45" s="52"/>
      <c r="AN45" s="52"/>
      <c r="AO45" s="44"/>
      <c r="AP45" s="60">
        <v>10.94</v>
      </c>
      <c r="AQ45" s="60">
        <v>9.16</v>
      </c>
      <c r="AR45" s="60">
        <v>6.32</v>
      </c>
      <c r="AS45" s="60">
        <v>1.53</v>
      </c>
      <c r="AT45" s="60">
        <v>-8.69</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0.13500000000000001</v>
      </c>
      <c r="J46" s="61">
        <v>-1.6097999999999999</v>
      </c>
      <c r="K46" s="61">
        <v>-3.9668000000000001</v>
      </c>
      <c r="L46" s="61">
        <v>3.6612</v>
      </c>
      <c r="M46" s="61">
        <v>0.39979999999999999</v>
      </c>
      <c r="N46" s="72">
        <v>-2.2195</v>
      </c>
      <c r="O46" s="61">
        <v>-0.59860000000000002</v>
      </c>
      <c r="P46" s="61">
        <v>9.4213500000000003</v>
      </c>
      <c r="Q46" s="61">
        <v>9.1371000000000002</v>
      </c>
      <c r="R46" s="61">
        <v>12.173999999999999</v>
      </c>
      <c r="S46" s="61">
        <v>-0.20669999999999999</v>
      </c>
      <c r="T46" s="61">
        <v>8.9657999999999998</v>
      </c>
      <c r="U46" s="61">
        <v>-5.6628999999999996</v>
      </c>
      <c r="V46" s="61">
        <v>-0.61609999999999998</v>
      </c>
      <c r="W46" s="61">
        <v>-2.6696</v>
      </c>
      <c r="X46" s="61">
        <v>13.548400000000001</v>
      </c>
      <c r="Y46" s="68"/>
      <c r="Z46" s="53"/>
      <c r="AA46" s="53"/>
      <c r="AB46" s="53"/>
      <c r="AC46" s="53"/>
      <c r="AD46" s="53"/>
      <c r="AE46" s="53"/>
      <c r="AF46" s="53"/>
      <c r="AG46" s="53"/>
      <c r="AH46" s="53"/>
      <c r="AI46" s="53"/>
      <c r="AJ46" s="53"/>
      <c r="AK46" s="53"/>
      <c r="AL46" s="53"/>
      <c r="AM46" s="53"/>
      <c r="AN46" s="53"/>
      <c r="AO46" s="45"/>
      <c r="AP46" s="61">
        <v>12.1</v>
      </c>
      <c r="AQ46" s="61">
        <v>11.87</v>
      </c>
      <c r="AR46" s="61">
        <v>8.64</v>
      </c>
      <c r="AS46" s="61">
        <v>3.41</v>
      </c>
      <c r="AT46" s="61">
        <v>-3.81</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110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1095</v>
      </c>
      <c r="B48" s="402"/>
      <c r="C48" s="724">
        <v>44784</v>
      </c>
      <c r="D48" s="402"/>
      <c r="E48" s="403">
        <v>3701.84</v>
      </c>
      <c r="F48" s="402"/>
      <c r="G48" s="404">
        <v>15.6487</v>
      </c>
      <c r="H48" s="406"/>
      <c r="I48" s="405">
        <v>-0.31409999999999999</v>
      </c>
      <c r="J48" s="405">
        <v>-0.67469999999999997</v>
      </c>
      <c r="K48" s="405">
        <v>-2.6040999999999999</v>
      </c>
      <c r="L48" s="405">
        <v>2.4914000000000001</v>
      </c>
      <c r="M48" s="405">
        <v>9.3435000000000006</v>
      </c>
      <c r="N48" s="407">
        <v>5.399</v>
      </c>
      <c r="O48" s="405">
        <v>-1.5230999999999999</v>
      </c>
      <c r="P48" s="405">
        <v>11.313800000000001</v>
      </c>
      <c r="Q48" s="405" t="s">
        <v>430</v>
      </c>
      <c r="R48" s="405" t="s">
        <v>430</v>
      </c>
      <c r="S48" s="405">
        <v>0.50739999999999996</v>
      </c>
      <c r="T48" s="405">
        <v>20.420000000000002</v>
      </c>
      <c r="U48" s="405">
        <v>2.9167999999999998</v>
      </c>
      <c r="V48" s="405">
        <v>5.8288000000000002</v>
      </c>
      <c r="W48" s="405">
        <v>-0.66520000000000001</v>
      </c>
      <c r="X48" s="405">
        <v>11.585699999999999</v>
      </c>
      <c r="Y48" s="406"/>
      <c r="Z48" s="403">
        <v>18</v>
      </c>
      <c r="AA48" s="403">
        <v>4</v>
      </c>
      <c r="AB48" s="403">
        <v>5</v>
      </c>
      <c r="AC48" s="403">
        <v>16</v>
      </c>
      <c r="AD48" s="403">
        <v>1</v>
      </c>
      <c r="AE48" s="403">
        <v>2</v>
      </c>
      <c r="AF48" s="403">
        <v>8</v>
      </c>
      <c r="AG48" s="403">
        <v>6</v>
      </c>
      <c r="AH48" s="403" t="s">
        <v>430</v>
      </c>
      <c r="AI48" s="403" t="s">
        <v>430</v>
      </c>
      <c r="AJ48" s="403">
        <v>11</v>
      </c>
      <c r="AK48" s="403">
        <v>1</v>
      </c>
      <c r="AL48" s="403">
        <v>1</v>
      </c>
      <c r="AM48" s="403">
        <v>2</v>
      </c>
      <c r="AN48" s="403">
        <v>2</v>
      </c>
      <c r="AO48" s="402"/>
      <c r="AP48" s="405" t="s">
        <v>430</v>
      </c>
      <c r="AQ48" s="405" t="s">
        <v>430</v>
      </c>
      <c r="AR48" s="405" t="s">
        <v>430</v>
      </c>
      <c r="AS48" s="405">
        <v>5.59</v>
      </c>
      <c r="AT48" s="405">
        <v>7.11</v>
      </c>
      <c r="AU48" s="408"/>
      <c r="AV48" s="403" t="s">
        <v>430</v>
      </c>
      <c r="AW48" s="403" t="s">
        <v>430</v>
      </c>
      <c r="AX48" s="403" t="s">
        <v>430</v>
      </c>
      <c r="AY48" s="403">
        <v>3</v>
      </c>
      <c r="AZ48" s="403">
        <v>2</v>
      </c>
      <c r="BA48" s="409"/>
      <c r="BB48" s="405">
        <v>13.7132286601917</v>
      </c>
      <c r="BC48" s="410">
        <v>0.94201882982529805</v>
      </c>
      <c r="BD48" s="410">
        <v>4.59601751079287E-2</v>
      </c>
      <c r="BE48" s="410">
        <v>0.29044006472914002</v>
      </c>
      <c r="BF48" s="406"/>
      <c r="BG48" s="842">
        <v>55.021900000000002</v>
      </c>
      <c r="BH48" s="842">
        <v>6.0398500000000004</v>
      </c>
      <c r="BI48" s="842">
        <v>6.7149900000000002</v>
      </c>
      <c r="BJ48" s="842">
        <v>32.223260000000003</v>
      </c>
      <c r="BK48" s="402"/>
      <c r="BL48" s="401" t="s">
        <v>1096</v>
      </c>
      <c r="BM48" s="401" t="s">
        <v>1097</v>
      </c>
      <c r="BN48" s="401" t="s">
        <v>1098</v>
      </c>
      <c r="BO48" s="401" t="s">
        <v>1099</v>
      </c>
      <c r="BP48" s="401" t="s">
        <v>1100</v>
      </c>
      <c r="BQ48" s="402"/>
      <c r="BR48" s="411" t="s">
        <v>548</v>
      </c>
    </row>
    <row r="49" spans="1:70" s="107" customFormat="1" x14ac:dyDescent="0.25">
      <c r="A49" s="345" t="s">
        <v>1101</v>
      </c>
      <c r="B49" s="373"/>
      <c r="C49" s="719">
        <v>38253</v>
      </c>
      <c r="D49" s="373"/>
      <c r="E49" s="346">
        <v>2571.1</v>
      </c>
      <c r="F49" s="373"/>
      <c r="G49" s="347">
        <v>219.0762</v>
      </c>
      <c r="H49" s="374"/>
      <c r="I49" s="348">
        <v>4.24E-2</v>
      </c>
      <c r="J49" s="348">
        <v>-1.5144</v>
      </c>
      <c r="K49" s="348">
        <v>-3.1101000000000001</v>
      </c>
      <c r="L49" s="348">
        <v>4.4116</v>
      </c>
      <c r="M49" s="348">
        <v>1.7038</v>
      </c>
      <c r="N49" s="350">
        <v>0.2409</v>
      </c>
      <c r="O49" s="348">
        <v>-2.1619999999999999</v>
      </c>
      <c r="P49" s="348">
        <v>10.221</v>
      </c>
      <c r="Q49" s="348">
        <v>9.4692000000000007</v>
      </c>
      <c r="R49" s="348">
        <v>11.6859</v>
      </c>
      <c r="S49" s="348">
        <v>1.1984999999999999</v>
      </c>
      <c r="T49" s="348">
        <v>10.319000000000001</v>
      </c>
      <c r="U49" s="348">
        <v>-3.2282000000000002</v>
      </c>
      <c r="V49" s="348">
        <v>1.6194999999999999</v>
      </c>
      <c r="W49" s="348">
        <v>-2.5788000000000002</v>
      </c>
      <c r="X49" s="348">
        <v>15.0792</v>
      </c>
      <c r="Y49" s="374"/>
      <c r="Z49" s="346">
        <v>12</v>
      </c>
      <c r="AA49" s="346">
        <v>18</v>
      </c>
      <c r="AB49" s="346">
        <v>9</v>
      </c>
      <c r="AC49" s="346">
        <v>8</v>
      </c>
      <c r="AD49" s="346">
        <v>9</v>
      </c>
      <c r="AE49" s="346">
        <v>8</v>
      </c>
      <c r="AF49" s="346">
        <v>13</v>
      </c>
      <c r="AG49" s="346">
        <v>7</v>
      </c>
      <c r="AH49" s="346">
        <v>4</v>
      </c>
      <c r="AI49" s="346">
        <v>2</v>
      </c>
      <c r="AJ49" s="346">
        <v>6</v>
      </c>
      <c r="AK49" s="346">
        <v>9</v>
      </c>
      <c r="AL49" s="346">
        <v>6</v>
      </c>
      <c r="AM49" s="346">
        <v>8</v>
      </c>
      <c r="AN49" s="346">
        <v>14</v>
      </c>
      <c r="AO49" s="373"/>
      <c r="AP49" s="348">
        <v>12.16</v>
      </c>
      <c r="AQ49" s="348">
        <v>11.61</v>
      </c>
      <c r="AR49" s="348">
        <v>8.92</v>
      </c>
      <c r="AS49" s="348">
        <v>3.41</v>
      </c>
      <c r="AT49" s="348">
        <v>-0.4</v>
      </c>
      <c r="AU49" s="351"/>
      <c r="AV49" s="346">
        <v>2</v>
      </c>
      <c r="AW49" s="346">
        <v>4</v>
      </c>
      <c r="AX49" s="346">
        <v>5</v>
      </c>
      <c r="AY49" s="346">
        <v>8</v>
      </c>
      <c r="AZ49" s="346">
        <v>7</v>
      </c>
      <c r="BA49" s="362"/>
      <c r="BB49" s="348">
        <v>12.178907394875999</v>
      </c>
      <c r="BC49" s="375">
        <v>0.96774096925199504</v>
      </c>
      <c r="BD49" s="375">
        <v>4.0326750129716697E-2</v>
      </c>
      <c r="BE49" s="375">
        <v>0.142034467239156</v>
      </c>
      <c r="BF49" s="374"/>
      <c r="BG49" s="843">
        <v>84.872200000000007</v>
      </c>
      <c r="BH49" s="843">
        <v>11.0068</v>
      </c>
      <c r="BI49" s="348" t="s">
        <v>430</v>
      </c>
      <c r="BJ49" s="843">
        <v>4.1210000000000004</v>
      </c>
      <c r="BK49" s="373"/>
      <c r="BL49" s="372" t="s">
        <v>1102</v>
      </c>
      <c r="BM49" s="372" t="s">
        <v>1103</v>
      </c>
      <c r="BN49" s="372" t="s">
        <v>1104</v>
      </c>
      <c r="BO49" s="372" t="s">
        <v>725</v>
      </c>
      <c r="BP49" s="372" t="s">
        <v>1105</v>
      </c>
      <c r="BQ49" s="373"/>
      <c r="BR49" s="354" t="s">
        <v>463</v>
      </c>
    </row>
    <row r="50" spans="1:70" s="107" customFormat="1" x14ac:dyDescent="0.25">
      <c r="A50" s="345" t="s">
        <v>1106</v>
      </c>
      <c r="B50" s="373"/>
      <c r="C50" s="719">
        <v>38877</v>
      </c>
      <c r="D50" s="373"/>
      <c r="E50" s="346">
        <v>2150.87</v>
      </c>
      <c r="F50" s="373"/>
      <c r="G50" s="347">
        <v>77.593000000000004</v>
      </c>
      <c r="H50" s="374"/>
      <c r="I50" s="348">
        <v>7.0900000000000005E-2</v>
      </c>
      <c r="J50" s="348">
        <v>-1.4367000000000001</v>
      </c>
      <c r="K50" s="348">
        <v>-3.2374000000000001</v>
      </c>
      <c r="L50" s="348">
        <v>5.2323000000000004</v>
      </c>
      <c r="M50" s="348">
        <v>2.8812000000000002</v>
      </c>
      <c r="N50" s="350">
        <v>0.57809999999999995</v>
      </c>
      <c r="O50" s="348">
        <v>-0.31359999999999999</v>
      </c>
      <c r="P50" s="348">
        <v>11.433400000000001</v>
      </c>
      <c r="Q50" s="348">
        <v>9.3605</v>
      </c>
      <c r="R50" s="348">
        <v>11.5905</v>
      </c>
      <c r="S50" s="348">
        <v>1.4844999999999999</v>
      </c>
      <c r="T50" s="348">
        <v>11.745900000000001</v>
      </c>
      <c r="U50" s="348">
        <v>-3.4312</v>
      </c>
      <c r="V50" s="348">
        <v>2.0893000000000002</v>
      </c>
      <c r="W50" s="348">
        <v>-2.2412999999999998</v>
      </c>
      <c r="X50" s="348">
        <v>10.6373</v>
      </c>
      <c r="Y50" s="374"/>
      <c r="Z50" s="346">
        <v>9</v>
      </c>
      <c r="AA50" s="346">
        <v>14</v>
      </c>
      <c r="AB50" s="346">
        <v>11</v>
      </c>
      <c r="AC50" s="346">
        <v>5</v>
      </c>
      <c r="AD50" s="346">
        <v>6</v>
      </c>
      <c r="AE50" s="346">
        <v>6</v>
      </c>
      <c r="AF50" s="346">
        <v>5</v>
      </c>
      <c r="AG50" s="346">
        <v>3</v>
      </c>
      <c r="AH50" s="346">
        <v>5</v>
      </c>
      <c r="AI50" s="346">
        <v>3</v>
      </c>
      <c r="AJ50" s="346">
        <v>3</v>
      </c>
      <c r="AK50" s="346">
        <v>6</v>
      </c>
      <c r="AL50" s="346">
        <v>7</v>
      </c>
      <c r="AM50" s="346">
        <v>6</v>
      </c>
      <c r="AN50" s="346">
        <v>9</v>
      </c>
      <c r="AO50" s="373"/>
      <c r="AP50" s="348">
        <v>12.02</v>
      </c>
      <c r="AQ50" s="348">
        <v>12.08</v>
      </c>
      <c r="AR50" s="348">
        <v>9.75</v>
      </c>
      <c r="AS50" s="348">
        <v>5.2</v>
      </c>
      <c r="AT50" s="348">
        <v>-0.01</v>
      </c>
      <c r="AU50" s="351"/>
      <c r="AV50" s="346">
        <v>3</v>
      </c>
      <c r="AW50" s="346">
        <v>3</v>
      </c>
      <c r="AX50" s="346">
        <v>4</v>
      </c>
      <c r="AY50" s="346">
        <v>5</v>
      </c>
      <c r="AZ50" s="346">
        <v>6</v>
      </c>
      <c r="BA50" s="362"/>
      <c r="BB50" s="348">
        <v>12.9659385161429</v>
      </c>
      <c r="BC50" s="375">
        <v>1.0574255342588399</v>
      </c>
      <c r="BD50" s="375">
        <v>4.4464376011014502E-2</v>
      </c>
      <c r="BE50" s="375">
        <v>0.195769318410009</v>
      </c>
      <c r="BF50" s="374"/>
      <c r="BG50" s="843">
        <v>81.28</v>
      </c>
      <c r="BH50" s="843">
        <v>10.4613</v>
      </c>
      <c r="BI50" s="843">
        <v>7.2304199999999996</v>
      </c>
      <c r="BJ50" s="843">
        <v>1.0282800000000001</v>
      </c>
      <c r="BK50" s="373"/>
      <c r="BL50" s="372" t="s">
        <v>1107</v>
      </c>
      <c r="BM50" s="372" t="s">
        <v>754</v>
      </c>
      <c r="BN50" s="372" t="s">
        <v>1108</v>
      </c>
      <c r="BO50" s="372" t="s">
        <v>1109</v>
      </c>
      <c r="BP50" s="372" t="s">
        <v>1110</v>
      </c>
      <c r="BQ50" s="373"/>
      <c r="BR50" s="354" t="s">
        <v>526</v>
      </c>
    </row>
    <row r="51" spans="1:70" s="107" customFormat="1" x14ac:dyDescent="0.25">
      <c r="A51" s="345" t="s">
        <v>1111</v>
      </c>
      <c r="B51" s="373"/>
      <c r="C51" s="719">
        <v>40046</v>
      </c>
      <c r="D51" s="373"/>
      <c r="E51" s="841">
        <v>2020.76</v>
      </c>
      <c r="F51" s="373"/>
      <c r="G51" s="347">
        <v>71.64</v>
      </c>
      <c r="H51" s="374"/>
      <c r="I51" s="348">
        <v>8.3799999999999999E-2</v>
      </c>
      <c r="J51" s="348">
        <v>-1.4444999999999999</v>
      </c>
      <c r="K51" s="348">
        <v>-2.7686999999999999</v>
      </c>
      <c r="L51" s="348">
        <v>6.5913000000000004</v>
      </c>
      <c r="M51" s="348">
        <v>7.5514000000000001</v>
      </c>
      <c r="N51" s="350">
        <v>2.2551999999999999</v>
      </c>
      <c r="O51" s="348">
        <v>1.3167</v>
      </c>
      <c r="P51" s="348">
        <v>12.275</v>
      </c>
      <c r="Q51" s="348">
        <v>10.258599999999999</v>
      </c>
      <c r="R51" s="348">
        <v>11.8864</v>
      </c>
      <c r="S51" s="348">
        <v>1.4156</v>
      </c>
      <c r="T51" s="348">
        <v>17.192900000000002</v>
      </c>
      <c r="U51" s="348">
        <v>1.0580000000000001</v>
      </c>
      <c r="V51" s="348">
        <v>4.4466999999999999</v>
      </c>
      <c r="W51" s="348">
        <v>-2.9268000000000001</v>
      </c>
      <c r="X51" s="348">
        <v>12.2301</v>
      </c>
      <c r="Y51" s="374"/>
      <c r="Z51" s="346">
        <v>8</v>
      </c>
      <c r="AA51" s="346">
        <v>16</v>
      </c>
      <c r="AB51" s="346">
        <v>6</v>
      </c>
      <c r="AC51" s="346">
        <v>3</v>
      </c>
      <c r="AD51" s="346">
        <v>2</v>
      </c>
      <c r="AE51" s="346">
        <v>4</v>
      </c>
      <c r="AF51" s="346">
        <v>2</v>
      </c>
      <c r="AG51" s="346">
        <v>2</v>
      </c>
      <c r="AH51" s="346">
        <v>1</v>
      </c>
      <c r="AI51" s="346">
        <v>1</v>
      </c>
      <c r="AJ51" s="346">
        <v>5</v>
      </c>
      <c r="AK51" s="346">
        <v>2</v>
      </c>
      <c r="AL51" s="346">
        <v>3</v>
      </c>
      <c r="AM51" s="346">
        <v>4</v>
      </c>
      <c r="AN51" s="346">
        <v>19</v>
      </c>
      <c r="AO51" s="373"/>
      <c r="AP51" s="348">
        <v>12.92</v>
      </c>
      <c r="AQ51" s="348">
        <v>13.32</v>
      </c>
      <c r="AR51" s="348">
        <v>11.1</v>
      </c>
      <c r="AS51" s="348">
        <v>7.06</v>
      </c>
      <c r="AT51" s="348">
        <v>5.65</v>
      </c>
      <c r="AU51" s="351"/>
      <c r="AV51" s="346">
        <v>1</v>
      </c>
      <c r="AW51" s="346">
        <v>1</v>
      </c>
      <c r="AX51" s="346">
        <v>1</v>
      </c>
      <c r="AY51" s="346">
        <v>2</v>
      </c>
      <c r="AZ51" s="346">
        <v>3</v>
      </c>
      <c r="BA51" s="362"/>
      <c r="BB51" s="348">
        <v>13.2378928260077</v>
      </c>
      <c r="BC51" s="375">
        <v>1.0434888237073501</v>
      </c>
      <c r="BD51" s="375">
        <v>4.9748923507683E-2</v>
      </c>
      <c r="BE51" s="375">
        <v>0.28214447284581401</v>
      </c>
      <c r="BF51" s="374"/>
      <c r="BG51" s="843">
        <v>80.656999999999996</v>
      </c>
      <c r="BH51" s="843">
        <v>10.3817</v>
      </c>
      <c r="BI51" s="843">
        <v>8.4354099999999992</v>
      </c>
      <c r="BJ51" s="843">
        <v>0.52588999999999997</v>
      </c>
      <c r="BK51" s="373"/>
      <c r="BL51" s="372" t="s">
        <v>1112</v>
      </c>
      <c r="BM51" s="372" t="s">
        <v>1113</v>
      </c>
      <c r="BN51" s="372" t="s">
        <v>1114</v>
      </c>
      <c r="BO51" s="372" t="s">
        <v>1115</v>
      </c>
      <c r="BP51" s="372" t="s">
        <v>1116</v>
      </c>
      <c r="BQ51" s="373"/>
      <c r="BR51" s="354" t="s">
        <v>555</v>
      </c>
    </row>
    <row r="52" spans="1:70" s="107" customFormat="1" x14ac:dyDescent="0.25">
      <c r="A52" s="345" t="s">
        <v>1117</v>
      </c>
      <c r="B52" s="373"/>
      <c r="C52" s="719">
        <v>37600</v>
      </c>
      <c r="D52" s="373"/>
      <c r="E52" s="346">
        <v>1805.57</v>
      </c>
      <c r="F52" s="373"/>
      <c r="G52" s="347">
        <v>471.13799999999998</v>
      </c>
      <c r="H52" s="374"/>
      <c r="I52" s="348">
        <v>2.7000000000000001E-3</v>
      </c>
      <c r="J52" s="348">
        <v>-0.9264</v>
      </c>
      <c r="K52" s="348">
        <v>-3.4260000000000002</v>
      </c>
      <c r="L52" s="348">
        <v>5.1215000000000002</v>
      </c>
      <c r="M52" s="348">
        <v>-0.1202</v>
      </c>
      <c r="N52" s="350">
        <v>-0.43340000000000001</v>
      </c>
      <c r="O52" s="348">
        <v>-1.6102000000000001</v>
      </c>
      <c r="P52" s="348">
        <v>8.9402000000000008</v>
      </c>
      <c r="Q52" s="348">
        <v>8.1742000000000008</v>
      </c>
      <c r="R52" s="348">
        <v>10.9366</v>
      </c>
      <c r="S52" s="348">
        <v>0.29099999999999998</v>
      </c>
      <c r="T52" s="348">
        <v>9.0889000000000006</v>
      </c>
      <c r="U52" s="348">
        <v>-4.7009999999999996</v>
      </c>
      <c r="V52" s="348">
        <v>1.0482</v>
      </c>
      <c r="W52" s="348">
        <v>-2.5566</v>
      </c>
      <c r="X52" s="348">
        <v>17.5974</v>
      </c>
      <c r="Y52" s="374"/>
      <c r="Z52" s="346">
        <v>14</v>
      </c>
      <c r="AA52" s="346">
        <v>7</v>
      </c>
      <c r="AB52" s="346">
        <v>13</v>
      </c>
      <c r="AC52" s="346">
        <v>6</v>
      </c>
      <c r="AD52" s="346">
        <v>17</v>
      </c>
      <c r="AE52" s="346">
        <v>9</v>
      </c>
      <c r="AF52" s="346">
        <v>9</v>
      </c>
      <c r="AG52" s="346">
        <v>11</v>
      </c>
      <c r="AH52" s="346">
        <v>8</v>
      </c>
      <c r="AI52" s="346">
        <v>5</v>
      </c>
      <c r="AJ52" s="346">
        <v>12</v>
      </c>
      <c r="AK52" s="346">
        <v>14</v>
      </c>
      <c r="AL52" s="346">
        <v>13</v>
      </c>
      <c r="AM52" s="346">
        <v>10</v>
      </c>
      <c r="AN52" s="346">
        <v>13</v>
      </c>
      <c r="AO52" s="373"/>
      <c r="AP52" s="348">
        <v>10.94</v>
      </c>
      <c r="AQ52" s="348">
        <v>10.62</v>
      </c>
      <c r="AR52" s="348">
        <v>8.0299999999999994</v>
      </c>
      <c r="AS52" s="348">
        <v>3.07</v>
      </c>
      <c r="AT52" s="348">
        <v>-2.21</v>
      </c>
      <c r="AU52" s="351"/>
      <c r="AV52" s="346">
        <v>7</v>
      </c>
      <c r="AW52" s="346">
        <v>7</v>
      </c>
      <c r="AX52" s="346">
        <v>7</v>
      </c>
      <c r="AY52" s="346">
        <v>9</v>
      </c>
      <c r="AZ52" s="346">
        <v>11</v>
      </c>
      <c r="BA52" s="362"/>
      <c r="BB52" s="348">
        <v>12.476523892092899</v>
      </c>
      <c r="BC52" s="375">
        <v>0.98321822597106501</v>
      </c>
      <c r="BD52" s="375">
        <v>3.2195471882403702E-2</v>
      </c>
      <c r="BE52" s="375">
        <v>4.7003045857309897E-2</v>
      </c>
      <c r="BF52" s="374"/>
      <c r="BG52" s="843">
        <v>85.116</v>
      </c>
      <c r="BH52" s="843">
        <v>7.0243799999999998</v>
      </c>
      <c r="BI52" s="843">
        <v>4.9949599999999998</v>
      </c>
      <c r="BJ52" s="843">
        <v>2.8646600000000002</v>
      </c>
      <c r="BK52" s="373"/>
      <c r="BL52" s="372" t="s">
        <v>1118</v>
      </c>
      <c r="BM52" s="372" t="s">
        <v>1119</v>
      </c>
      <c r="BN52" s="372" t="s">
        <v>1120</v>
      </c>
      <c r="BO52" s="372" t="s">
        <v>1019</v>
      </c>
      <c r="BP52" s="372" t="s">
        <v>1121</v>
      </c>
      <c r="BQ52" s="373"/>
      <c r="BR52" s="354" t="s">
        <v>443</v>
      </c>
    </row>
    <row r="53" spans="1:70" s="107" customFormat="1" x14ac:dyDescent="0.25">
      <c r="A53" s="345" t="s">
        <v>1122</v>
      </c>
      <c r="B53" s="373"/>
      <c r="C53" s="719">
        <v>45524</v>
      </c>
      <c r="D53" s="373"/>
      <c r="E53" s="346">
        <v>1609.16</v>
      </c>
      <c r="F53" s="373"/>
      <c r="G53" s="347">
        <v>9.9649999999999999</v>
      </c>
      <c r="H53" s="374"/>
      <c r="I53" s="348">
        <v>5.0200000000000002E-2</v>
      </c>
      <c r="J53" s="348">
        <v>-1.3464</v>
      </c>
      <c r="K53" s="348">
        <v>-3.9333</v>
      </c>
      <c r="L53" s="348">
        <v>3.7157</v>
      </c>
      <c r="M53" s="348">
        <v>0.36259999999999998</v>
      </c>
      <c r="N53" s="350">
        <v>0.44350000000000001</v>
      </c>
      <c r="O53" s="348">
        <v>-0.79820000000000002</v>
      </c>
      <c r="P53" s="348" t="s">
        <v>430</v>
      </c>
      <c r="Q53" s="348" t="s">
        <v>430</v>
      </c>
      <c r="R53" s="348" t="s">
        <v>430</v>
      </c>
      <c r="S53" s="348">
        <v>0.95230000000000004</v>
      </c>
      <c r="T53" s="348">
        <v>8.8119999999999994</v>
      </c>
      <c r="U53" s="348">
        <v>-3.9333</v>
      </c>
      <c r="V53" s="348">
        <v>1.746</v>
      </c>
      <c r="W53" s="348">
        <v>-2.8658000000000001</v>
      </c>
      <c r="X53" s="348">
        <v>-0.17030000000000001</v>
      </c>
      <c r="Y53" s="374"/>
      <c r="Z53" s="346">
        <v>11</v>
      </c>
      <c r="AA53" s="346">
        <v>12</v>
      </c>
      <c r="AB53" s="346">
        <v>17</v>
      </c>
      <c r="AC53" s="346">
        <v>12</v>
      </c>
      <c r="AD53" s="346">
        <v>12</v>
      </c>
      <c r="AE53" s="346">
        <v>7</v>
      </c>
      <c r="AF53" s="346">
        <v>6</v>
      </c>
      <c r="AG53" s="346" t="s">
        <v>430</v>
      </c>
      <c r="AH53" s="346" t="s">
        <v>430</v>
      </c>
      <c r="AI53" s="346" t="s">
        <v>430</v>
      </c>
      <c r="AJ53" s="346">
        <v>7</v>
      </c>
      <c r="AK53" s="346">
        <v>16</v>
      </c>
      <c r="AL53" s="346">
        <v>8</v>
      </c>
      <c r="AM53" s="346">
        <v>7</v>
      </c>
      <c r="AN53" s="346">
        <v>18</v>
      </c>
      <c r="AO53" s="373"/>
      <c r="AP53" s="348" t="s">
        <v>430</v>
      </c>
      <c r="AQ53" s="348" t="s">
        <v>430</v>
      </c>
      <c r="AR53" s="348" t="s">
        <v>430</v>
      </c>
      <c r="AS53" s="348" t="s">
        <v>430</v>
      </c>
      <c r="AT53" s="348">
        <v>-1.85</v>
      </c>
      <c r="AU53" s="351"/>
      <c r="AV53" s="346" t="s">
        <v>430</v>
      </c>
      <c r="AW53" s="346" t="s">
        <v>430</v>
      </c>
      <c r="AX53" s="346" t="s">
        <v>430</v>
      </c>
      <c r="AY53" s="346" t="s">
        <v>430</v>
      </c>
      <c r="AZ53" s="346">
        <v>10</v>
      </c>
      <c r="BA53" s="362"/>
      <c r="BB53" s="348">
        <v>12.1388830769028</v>
      </c>
      <c r="BC53" s="375">
        <v>0.98745999826502895</v>
      </c>
      <c r="BD53" s="375">
        <v>-3.6179523385680798E-2</v>
      </c>
      <c r="BE53" s="375">
        <v>7.6173364432811405E-2</v>
      </c>
      <c r="BF53" s="374"/>
      <c r="BG53" s="843">
        <v>92.4482</v>
      </c>
      <c r="BH53" s="843">
        <v>3.5476299999999998</v>
      </c>
      <c r="BI53" s="348" t="s">
        <v>430</v>
      </c>
      <c r="BJ53" s="843">
        <v>4.0041700000000002</v>
      </c>
      <c r="BK53" s="373"/>
      <c r="BL53" s="372" t="s">
        <v>1123</v>
      </c>
      <c r="BM53" s="372" t="s">
        <v>1124</v>
      </c>
      <c r="BN53" s="372" t="s">
        <v>1125</v>
      </c>
      <c r="BO53" s="372" t="s">
        <v>1126</v>
      </c>
      <c r="BP53" s="372" t="s">
        <v>1025</v>
      </c>
      <c r="BQ53" s="373"/>
      <c r="BR53" s="354" t="s">
        <v>604</v>
      </c>
    </row>
    <row r="54" spans="1:70" s="107" customFormat="1" x14ac:dyDescent="0.25">
      <c r="A54" s="345" t="s">
        <v>1127</v>
      </c>
      <c r="B54" s="373"/>
      <c r="C54" s="719">
        <v>39953</v>
      </c>
      <c r="D54" s="373"/>
      <c r="E54" s="346">
        <v>1399.95</v>
      </c>
      <c r="F54" s="373"/>
      <c r="G54" s="347">
        <v>82.47</v>
      </c>
      <c r="H54" s="374"/>
      <c r="I54" s="348">
        <v>0.12139999999999999</v>
      </c>
      <c r="J54" s="348">
        <v>-1.3281000000000001</v>
      </c>
      <c r="K54" s="348">
        <v>-2.8851</v>
      </c>
      <c r="L54" s="348">
        <v>4.3395999999999999</v>
      </c>
      <c r="M54" s="348">
        <v>0.1822</v>
      </c>
      <c r="N54" s="350">
        <v>-1.2689999999999999</v>
      </c>
      <c r="O54" s="348">
        <v>-1.994</v>
      </c>
      <c r="P54" s="348">
        <v>8.6026000000000007</v>
      </c>
      <c r="Q54" s="348">
        <v>8.4887999999999995</v>
      </c>
      <c r="R54" s="348">
        <v>11.4613</v>
      </c>
      <c r="S54" s="348">
        <v>0.76980000000000004</v>
      </c>
      <c r="T54" s="348">
        <v>8.9575999999999993</v>
      </c>
      <c r="U54" s="348">
        <v>-5.2721999999999998</v>
      </c>
      <c r="V54" s="348">
        <v>-0.36249999999999999</v>
      </c>
      <c r="W54" s="348">
        <v>-2.0314000000000001</v>
      </c>
      <c r="X54" s="348">
        <v>12.9542</v>
      </c>
      <c r="Y54" s="374"/>
      <c r="Z54" s="346">
        <v>5</v>
      </c>
      <c r="AA54" s="346">
        <v>11</v>
      </c>
      <c r="AB54" s="346">
        <v>7</v>
      </c>
      <c r="AC54" s="346">
        <v>9</v>
      </c>
      <c r="AD54" s="346">
        <v>14</v>
      </c>
      <c r="AE54" s="346">
        <v>12</v>
      </c>
      <c r="AF54" s="346">
        <v>11</v>
      </c>
      <c r="AG54" s="346">
        <v>12</v>
      </c>
      <c r="AH54" s="346">
        <v>6</v>
      </c>
      <c r="AI54" s="346">
        <v>4</v>
      </c>
      <c r="AJ54" s="346">
        <v>9</v>
      </c>
      <c r="AK54" s="346">
        <v>15</v>
      </c>
      <c r="AL54" s="346">
        <v>14</v>
      </c>
      <c r="AM54" s="346">
        <v>12</v>
      </c>
      <c r="AN54" s="346">
        <v>6</v>
      </c>
      <c r="AO54" s="373"/>
      <c r="AP54" s="348">
        <v>11.54</v>
      </c>
      <c r="AQ54" s="348">
        <v>10.96</v>
      </c>
      <c r="AR54" s="348">
        <v>7.94</v>
      </c>
      <c r="AS54" s="348">
        <v>2.58</v>
      </c>
      <c r="AT54" s="348">
        <v>-2.78</v>
      </c>
      <c r="AU54" s="351"/>
      <c r="AV54" s="346">
        <v>4</v>
      </c>
      <c r="AW54" s="346">
        <v>5</v>
      </c>
      <c r="AX54" s="346">
        <v>8</v>
      </c>
      <c r="AY54" s="346">
        <v>11</v>
      </c>
      <c r="AZ54" s="346">
        <v>12</v>
      </c>
      <c r="BA54" s="362"/>
      <c r="BB54" s="348">
        <v>11.2547649261711</v>
      </c>
      <c r="BC54" s="375">
        <v>0.91374139149194</v>
      </c>
      <c r="BD54" s="375">
        <v>3.1047605952170501E-2</v>
      </c>
      <c r="BE54" s="375">
        <v>1.9811937393916901E-2</v>
      </c>
      <c r="BF54" s="374"/>
      <c r="BG54" s="843">
        <v>82.7988</v>
      </c>
      <c r="BH54" s="843">
        <v>12.963900000000001</v>
      </c>
      <c r="BI54" s="843">
        <v>2.9832100000000001</v>
      </c>
      <c r="BJ54" s="843">
        <v>1.2540899999999999</v>
      </c>
      <c r="BK54" s="373"/>
      <c r="BL54" s="372" t="s">
        <v>1128</v>
      </c>
      <c r="BM54" s="372" t="s">
        <v>1129</v>
      </c>
      <c r="BN54" s="372" t="s">
        <v>1130</v>
      </c>
      <c r="BO54" s="372" t="s">
        <v>1131</v>
      </c>
      <c r="BP54" s="372" t="s">
        <v>1132</v>
      </c>
      <c r="BQ54" s="373"/>
      <c r="BR54" s="354" t="s">
        <v>476</v>
      </c>
    </row>
    <row r="55" spans="1:70" s="107" customFormat="1" x14ac:dyDescent="0.25">
      <c r="A55" s="345" t="s">
        <v>1133</v>
      </c>
      <c r="B55" s="373"/>
      <c r="C55" s="719">
        <v>34578</v>
      </c>
      <c r="D55" s="373"/>
      <c r="E55" s="346">
        <v>1342.19</v>
      </c>
      <c r="F55" s="373"/>
      <c r="G55" s="347">
        <v>52.835299999999997</v>
      </c>
      <c r="H55" s="374"/>
      <c r="I55" s="348">
        <v>0.17780000000000001</v>
      </c>
      <c r="J55" s="348">
        <v>-1.1642999999999999</v>
      </c>
      <c r="K55" s="348">
        <v>-3.6667999999999998</v>
      </c>
      <c r="L55" s="348">
        <v>4.2050999999999998</v>
      </c>
      <c r="M55" s="348">
        <v>-0.1089</v>
      </c>
      <c r="N55" s="350">
        <v>-5.4074999999999998</v>
      </c>
      <c r="O55" s="348">
        <v>-3.8321000000000001</v>
      </c>
      <c r="P55" s="348">
        <v>6.6551999999999998</v>
      </c>
      <c r="Q55" s="348">
        <v>5.3041</v>
      </c>
      <c r="R55" s="348">
        <v>9.1222999999999992</v>
      </c>
      <c r="S55" s="348">
        <v>-0.17080000000000001</v>
      </c>
      <c r="T55" s="348">
        <v>9.2943999999999996</v>
      </c>
      <c r="U55" s="348">
        <v>-7.8446999999999996</v>
      </c>
      <c r="V55" s="348">
        <v>-3.9081999999999999</v>
      </c>
      <c r="W55" s="348">
        <v>-2.7107000000000001</v>
      </c>
      <c r="X55" s="348">
        <v>5.3315999999999999</v>
      </c>
      <c r="Y55" s="374"/>
      <c r="Z55" s="346">
        <v>4</v>
      </c>
      <c r="AA55" s="346">
        <v>10</v>
      </c>
      <c r="AB55" s="346">
        <v>15</v>
      </c>
      <c r="AC55" s="346">
        <v>11</v>
      </c>
      <c r="AD55" s="346">
        <v>16</v>
      </c>
      <c r="AE55" s="346">
        <v>16</v>
      </c>
      <c r="AF55" s="346">
        <v>16</v>
      </c>
      <c r="AG55" s="346">
        <v>15</v>
      </c>
      <c r="AH55" s="346">
        <v>13</v>
      </c>
      <c r="AI55" s="346">
        <v>9</v>
      </c>
      <c r="AJ55" s="346">
        <v>13</v>
      </c>
      <c r="AK55" s="346">
        <v>12</v>
      </c>
      <c r="AL55" s="346">
        <v>17</v>
      </c>
      <c r="AM55" s="346">
        <v>17</v>
      </c>
      <c r="AN55" s="346">
        <v>16</v>
      </c>
      <c r="AO55" s="373"/>
      <c r="AP55" s="348">
        <v>8.91</v>
      </c>
      <c r="AQ55" s="348">
        <v>7.78</v>
      </c>
      <c r="AR55" s="348">
        <v>4.92</v>
      </c>
      <c r="AS55" s="348">
        <v>0.54</v>
      </c>
      <c r="AT55" s="348">
        <v>-5.48</v>
      </c>
      <c r="AU55" s="351"/>
      <c r="AV55" s="346">
        <v>9</v>
      </c>
      <c r="AW55" s="346">
        <v>12</v>
      </c>
      <c r="AX55" s="346">
        <v>14</v>
      </c>
      <c r="AY55" s="346">
        <v>15</v>
      </c>
      <c r="AZ55" s="346">
        <v>16</v>
      </c>
      <c r="BA55" s="362"/>
      <c r="BB55" s="348">
        <v>12.455800217748999</v>
      </c>
      <c r="BC55" s="375">
        <v>0.99344719209151999</v>
      </c>
      <c r="BD55" s="375">
        <v>1.6322906920031601E-2</v>
      </c>
      <c r="BE55" s="375">
        <v>-0.15505964117325499</v>
      </c>
      <c r="BF55" s="374"/>
      <c r="BG55" s="843">
        <v>81.517499999999998</v>
      </c>
      <c r="BH55" s="843">
        <v>13.114100000000001</v>
      </c>
      <c r="BI55" s="843">
        <v>2.65449</v>
      </c>
      <c r="BJ55" s="843">
        <v>2.7139099999999998</v>
      </c>
      <c r="BK55" s="373"/>
      <c r="BL55" s="372" t="s">
        <v>1134</v>
      </c>
      <c r="BM55" s="372" t="s">
        <v>1135</v>
      </c>
      <c r="BN55" s="372" t="s">
        <v>1136</v>
      </c>
      <c r="BO55" s="372" t="s">
        <v>1137</v>
      </c>
      <c r="BP55" s="372" t="s">
        <v>1138</v>
      </c>
      <c r="BQ55" s="373"/>
      <c r="BR55" s="354" t="s">
        <v>476</v>
      </c>
    </row>
    <row r="56" spans="1:70" s="107" customFormat="1" x14ac:dyDescent="0.25">
      <c r="A56" s="345" t="s">
        <v>1139</v>
      </c>
      <c r="B56" s="373"/>
      <c r="C56" s="719">
        <v>44896</v>
      </c>
      <c r="D56" s="373"/>
      <c r="E56" s="346">
        <v>1246.82</v>
      </c>
      <c r="F56" s="373"/>
      <c r="G56" s="347">
        <v>14.759</v>
      </c>
      <c r="H56" s="374"/>
      <c r="I56" s="348">
        <v>0.1017</v>
      </c>
      <c r="J56" s="348">
        <v>-1.4423999999999999</v>
      </c>
      <c r="K56" s="348">
        <v>-3.0670999999999999</v>
      </c>
      <c r="L56" s="348">
        <v>4.5773000000000001</v>
      </c>
      <c r="M56" s="348">
        <v>2.6071</v>
      </c>
      <c r="N56" s="350">
        <v>-0.80649999999999999</v>
      </c>
      <c r="O56" s="348">
        <v>0.63270000000000004</v>
      </c>
      <c r="P56" s="348">
        <v>11.3665</v>
      </c>
      <c r="Q56" s="348" t="s">
        <v>430</v>
      </c>
      <c r="R56" s="348" t="s">
        <v>430</v>
      </c>
      <c r="S56" s="348">
        <v>0.9093</v>
      </c>
      <c r="T56" s="348">
        <v>10.6953</v>
      </c>
      <c r="U56" s="348">
        <v>-3.944</v>
      </c>
      <c r="V56" s="348">
        <v>0.67530000000000001</v>
      </c>
      <c r="W56" s="348">
        <v>-2.5165000000000002</v>
      </c>
      <c r="X56" s="348">
        <v>10.8528</v>
      </c>
      <c r="Y56" s="374"/>
      <c r="Z56" s="346">
        <v>6</v>
      </c>
      <c r="AA56" s="346">
        <v>15</v>
      </c>
      <c r="AB56" s="346">
        <v>8</v>
      </c>
      <c r="AC56" s="346">
        <v>7</v>
      </c>
      <c r="AD56" s="346">
        <v>7</v>
      </c>
      <c r="AE56" s="346">
        <v>11</v>
      </c>
      <c r="AF56" s="346">
        <v>3</v>
      </c>
      <c r="AG56" s="346">
        <v>4</v>
      </c>
      <c r="AH56" s="346" t="s">
        <v>430</v>
      </c>
      <c r="AI56" s="346" t="s">
        <v>430</v>
      </c>
      <c r="AJ56" s="346">
        <v>8</v>
      </c>
      <c r="AK56" s="346">
        <v>8</v>
      </c>
      <c r="AL56" s="346">
        <v>9</v>
      </c>
      <c r="AM56" s="346">
        <v>11</v>
      </c>
      <c r="AN56" s="346">
        <v>12</v>
      </c>
      <c r="AO56" s="373"/>
      <c r="AP56" s="348" t="s">
        <v>430</v>
      </c>
      <c r="AQ56" s="348" t="s">
        <v>430</v>
      </c>
      <c r="AR56" s="348" t="s">
        <v>430</v>
      </c>
      <c r="AS56" s="348">
        <v>4.97</v>
      </c>
      <c r="AT56" s="348">
        <v>-1.34</v>
      </c>
      <c r="AU56" s="351"/>
      <c r="AV56" s="346" t="s">
        <v>430</v>
      </c>
      <c r="AW56" s="346" t="s">
        <v>430</v>
      </c>
      <c r="AX56" s="346" t="s">
        <v>430</v>
      </c>
      <c r="AY56" s="346">
        <v>6</v>
      </c>
      <c r="AZ56" s="346">
        <v>9</v>
      </c>
      <c r="BA56" s="362"/>
      <c r="BB56" s="348">
        <v>12.2405191162908</v>
      </c>
      <c r="BC56" s="375">
        <v>0.99636167394934305</v>
      </c>
      <c r="BD56" s="375">
        <v>4.7136218274667102E-2</v>
      </c>
      <c r="BE56" s="375">
        <v>0.21820633489178501</v>
      </c>
      <c r="BF56" s="374"/>
      <c r="BG56" s="843">
        <v>77.709599999999995</v>
      </c>
      <c r="BH56" s="843">
        <v>5.7859100000000003</v>
      </c>
      <c r="BI56" s="843">
        <v>1.84884</v>
      </c>
      <c r="BJ56" s="843">
        <v>14.65565</v>
      </c>
      <c r="BK56" s="373"/>
      <c r="BL56" s="372" t="s">
        <v>1140</v>
      </c>
      <c r="BM56" s="372" t="s">
        <v>1141</v>
      </c>
      <c r="BN56" s="372" t="s">
        <v>1142</v>
      </c>
      <c r="BO56" s="372" t="s">
        <v>1143</v>
      </c>
      <c r="BP56" s="372" t="s">
        <v>1144</v>
      </c>
      <c r="BQ56" s="373"/>
      <c r="BR56" s="354" t="s">
        <v>555</v>
      </c>
    </row>
    <row r="57" spans="1:70" s="107" customFormat="1" x14ac:dyDescent="0.25">
      <c r="A57" s="345" t="s">
        <v>1145</v>
      </c>
      <c r="B57" s="373"/>
      <c r="C57" s="719">
        <v>46057</v>
      </c>
      <c r="D57" s="373"/>
      <c r="E57" s="346">
        <v>858.93</v>
      </c>
      <c r="F57" s="373"/>
      <c r="G57" s="347">
        <v>9.4300999999999995</v>
      </c>
      <c r="H57" s="374"/>
      <c r="I57" s="348">
        <v>6.9000000000000006E-2</v>
      </c>
      <c r="J57" s="348">
        <v>-1.4598</v>
      </c>
      <c r="K57" s="348">
        <v>-4.1832000000000003</v>
      </c>
      <c r="L57" s="348">
        <v>2.3319999999999999</v>
      </c>
      <c r="M57" s="348">
        <v>-0.6532</v>
      </c>
      <c r="N57" s="350" t="s">
        <v>430</v>
      </c>
      <c r="O57" s="348" t="s">
        <v>430</v>
      </c>
      <c r="P57" s="348" t="s">
        <v>430</v>
      </c>
      <c r="Q57" s="348" t="s">
        <v>430</v>
      </c>
      <c r="R57" s="348" t="s">
        <v>430</v>
      </c>
      <c r="S57" s="348">
        <v>-0.78069999999999995</v>
      </c>
      <c r="T57" s="348">
        <v>8.2662999999999993</v>
      </c>
      <c r="U57" s="348" t="s">
        <v>430</v>
      </c>
      <c r="V57" s="348" t="s">
        <v>430</v>
      </c>
      <c r="W57" s="348">
        <v>-2.3203</v>
      </c>
      <c r="X57" s="348">
        <v>-5.6989999999999998</v>
      </c>
      <c r="Y57" s="374"/>
      <c r="Z57" s="346">
        <v>10</v>
      </c>
      <c r="AA57" s="346">
        <v>17</v>
      </c>
      <c r="AB57" s="346">
        <v>18</v>
      </c>
      <c r="AC57" s="346">
        <v>18</v>
      </c>
      <c r="AD57" s="346">
        <v>18</v>
      </c>
      <c r="AE57" s="346" t="s">
        <v>430</v>
      </c>
      <c r="AF57" s="346" t="s">
        <v>430</v>
      </c>
      <c r="AG57" s="346" t="s">
        <v>430</v>
      </c>
      <c r="AH57" s="346" t="s">
        <v>430</v>
      </c>
      <c r="AI57" s="346" t="s">
        <v>430</v>
      </c>
      <c r="AJ57" s="346">
        <v>17</v>
      </c>
      <c r="AK57" s="346">
        <v>17</v>
      </c>
      <c r="AL57" s="346" t="s">
        <v>430</v>
      </c>
      <c r="AM57" s="346" t="s">
        <v>430</v>
      </c>
      <c r="AN57" s="346">
        <v>11</v>
      </c>
      <c r="AO57" s="373"/>
      <c r="AP57" s="348" t="s">
        <v>430</v>
      </c>
      <c r="AQ57" s="348" t="s">
        <v>430</v>
      </c>
      <c r="AR57" s="348" t="s">
        <v>430</v>
      </c>
      <c r="AS57" s="348" t="s">
        <v>430</v>
      </c>
      <c r="AT57" s="348" t="s">
        <v>430</v>
      </c>
      <c r="AU57" s="351"/>
      <c r="AV57" s="346" t="s">
        <v>430</v>
      </c>
      <c r="AW57" s="346" t="s">
        <v>430</v>
      </c>
      <c r="AX57" s="346" t="s">
        <v>430</v>
      </c>
      <c r="AY57" s="346" t="s">
        <v>430</v>
      </c>
      <c r="AZ57" s="346" t="s">
        <v>430</v>
      </c>
      <c r="BA57" s="362"/>
      <c r="BB57" s="348">
        <v>13.4471316620078</v>
      </c>
      <c r="BC57" s="375">
        <v>0.99565375568824099</v>
      </c>
      <c r="BD57" s="375">
        <v>-9.9438421942355207E-2</v>
      </c>
      <c r="BE57" s="375">
        <v>-3.2208877418946603E-2</v>
      </c>
      <c r="BF57" s="374"/>
      <c r="BG57" s="843">
        <v>95.245699999999999</v>
      </c>
      <c r="BH57" s="843">
        <v>3.7464400000000002</v>
      </c>
      <c r="BI57" s="843">
        <v>0.164775</v>
      </c>
      <c r="BJ57" s="843">
        <v>0.84308499999999997</v>
      </c>
      <c r="BK57" s="373"/>
      <c r="BL57" s="372" t="s">
        <v>1146</v>
      </c>
      <c r="BM57" s="372" t="s">
        <v>1147</v>
      </c>
      <c r="BN57" s="372" t="s">
        <v>1148</v>
      </c>
      <c r="BO57" s="372" t="s">
        <v>1149</v>
      </c>
      <c r="BP57" s="372" t="s">
        <v>1150</v>
      </c>
      <c r="BQ57" s="373"/>
      <c r="BR57" s="354" t="s">
        <v>555</v>
      </c>
    </row>
    <row r="58" spans="1:70" s="107" customFormat="1" x14ac:dyDescent="0.25">
      <c r="A58" s="345" t="s">
        <v>1151</v>
      </c>
      <c r="B58" s="373"/>
      <c r="C58" s="719">
        <v>43539</v>
      </c>
      <c r="D58" s="373"/>
      <c r="E58" s="346">
        <v>672.6</v>
      </c>
      <c r="F58" s="373"/>
      <c r="G58" s="347">
        <v>21.6584</v>
      </c>
      <c r="H58" s="374"/>
      <c r="I58" s="348">
        <v>1.9400000000000001E-2</v>
      </c>
      <c r="J58" s="348">
        <v>-1.7011000000000001</v>
      </c>
      <c r="K58" s="348">
        <v>-4.5911</v>
      </c>
      <c r="L58" s="348">
        <v>2.3752</v>
      </c>
      <c r="M58" s="348">
        <v>-2.9079999999999999</v>
      </c>
      <c r="N58" s="350">
        <v>-5.8194999999999997</v>
      </c>
      <c r="O58" s="348">
        <v>-4.0914000000000001</v>
      </c>
      <c r="P58" s="348">
        <v>6.7324000000000002</v>
      </c>
      <c r="Q58" s="348">
        <v>6.9024000000000001</v>
      </c>
      <c r="R58" s="348" t="s">
        <v>430</v>
      </c>
      <c r="S58" s="348">
        <v>-0.85240000000000005</v>
      </c>
      <c r="T58" s="348">
        <v>5.3634000000000004</v>
      </c>
      <c r="U58" s="348">
        <v>-9.4642999999999997</v>
      </c>
      <c r="V58" s="348">
        <v>-3.7768000000000002</v>
      </c>
      <c r="W58" s="348">
        <v>-2.8492000000000002</v>
      </c>
      <c r="X58" s="348">
        <v>10.86</v>
      </c>
      <c r="Y58" s="374"/>
      <c r="Z58" s="346">
        <v>13</v>
      </c>
      <c r="AA58" s="346">
        <v>19</v>
      </c>
      <c r="AB58" s="346">
        <v>19</v>
      </c>
      <c r="AC58" s="346">
        <v>17</v>
      </c>
      <c r="AD58" s="346">
        <v>19</v>
      </c>
      <c r="AE58" s="346">
        <v>17</v>
      </c>
      <c r="AF58" s="346">
        <v>17</v>
      </c>
      <c r="AG58" s="346">
        <v>14</v>
      </c>
      <c r="AH58" s="346">
        <v>11</v>
      </c>
      <c r="AI58" s="346" t="s">
        <v>430</v>
      </c>
      <c r="AJ58" s="346">
        <v>18</v>
      </c>
      <c r="AK58" s="346">
        <v>18</v>
      </c>
      <c r="AL58" s="346">
        <v>18</v>
      </c>
      <c r="AM58" s="346">
        <v>16</v>
      </c>
      <c r="AN58" s="346">
        <v>17</v>
      </c>
      <c r="AO58" s="373"/>
      <c r="AP58" s="348" t="s">
        <v>430</v>
      </c>
      <c r="AQ58" s="348">
        <v>9.2200000000000006</v>
      </c>
      <c r="AR58" s="348">
        <v>5.66</v>
      </c>
      <c r="AS58" s="348">
        <v>0.02</v>
      </c>
      <c r="AT58" s="348">
        <v>-8.66</v>
      </c>
      <c r="AU58" s="351"/>
      <c r="AV58" s="346" t="s">
        <v>430</v>
      </c>
      <c r="AW58" s="346">
        <v>10</v>
      </c>
      <c r="AX58" s="346">
        <v>12</v>
      </c>
      <c r="AY58" s="346">
        <v>16</v>
      </c>
      <c r="AZ58" s="346">
        <v>18</v>
      </c>
      <c r="BA58" s="362"/>
      <c r="BB58" s="348">
        <v>11.9322776023301</v>
      </c>
      <c r="BC58" s="375">
        <v>0.95699896055010403</v>
      </c>
      <c r="BD58" s="375">
        <v>1.9258026273085399E-2</v>
      </c>
      <c r="BE58" s="375">
        <v>-0.115434117983808</v>
      </c>
      <c r="BF58" s="374"/>
      <c r="BG58" s="843">
        <v>88.379900000000006</v>
      </c>
      <c r="BH58" s="843">
        <v>7.9149200000000004</v>
      </c>
      <c r="BI58" s="348" t="s">
        <v>430</v>
      </c>
      <c r="BJ58" s="843">
        <v>3.7051799999999999</v>
      </c>
      <c r="BK58" s="373"/>
      <c r="BL58" s="372" t="s">
        <v>1152</v>
      </c>
      <c r="BM58" s="372" t="s">
        <v>1153</v>
      </c>
      <c r="BN58" s="372" t="s">
        <v>1154</v>
      </c>
      <c r="BO58" s="372" t="s">
        <v>1155</v>
      </c>
      <c r="BP58" s="372" t="s">
        <v>1156</v>
      </c>
      <c r="BQ58" s="373"/>
      <c r="BR58" s="354" t="s">
        <v>476</v>
      </c>
    </row>
    <row r="59" spans="1:70" s="107" customFormat="1" x14ac:dyDescent="0.25">
      <c r="A59" s="345" t="s">
        <v>1157</v>
      </c>
      <c r="B59" s="373"/>
      <c r="C59" s="719">
        <v>37651</v>
      </c>
      <c r="D59" s="373"/>
      <c r="E59" s="346">
        <v>520.07399999999996</v>
      </c>
      <c r="F59" s="373"/>
      <c r="G59" s="347">
        <v>325.95999999999998</v>
      </c>
      <c r="H59" s="374"/>
      <c r="I59" s="348">
        <v>0.20910000000000001</v>
      </c>
      <c r="J59" s="348">
        <v>-1.4214</v>
      </c>
      <c r="K59" s="348">
        <v>-3.6960000000000002</v>
      </c>
      <c r="L59" s="348">
        <v>3.1976</v>
      </c>
      <c r="M59" s="348">
        <v>0.27379999999999999</v>
      </c>
      <c r="N59" s="350">
        <v>-4.7541000000000002</v>
      </c>
      <c r="O59" s="348">
        <v>-2.97</v>
      </c>
      <c r="P59" s="348">
        <v>5.7987000000000002</v>
      </c>
      <c r="Q59" s="348">
        <v>5.2415000000000003</v>
      </c>
      <c r="R59" s="348">
        <v>8.9125999999999994</v>
      </c>
      <c r="S59" s="348">
        <v>-0.30280000000000001</v>
      </c>
      <c r="T59" s="348">
        <v>9.2542000000000009</v>
      </c>
      <c r="U59" s="348">
        <v>-6.7432999999999996</v>
      </c>
      <c r="V59" s="348">
        <v>-2.8492999999999999</v>
      </c>
      <c r="W59" s="348">
        <v>-2.6257999999999999</v>
      </c>
      <c r="X59" s="348">
        <v>15.889200000000001</v>
      </c>
      <c r="Y59" s="374"/>
      <c r="Z59" s="346">
        <v>3</v>
      </c>
      <c r="AA59" s="346">
        <v>13</v>
      </c>
      <c r="AB59" s="346">
        <v>16</v>
      </c>
      <c r="AC59" s="346">
        <v>15</v>
      </c>
      <c r="AD59" s="346">
        <v>13</v>
      </c>
      <c r="AE59" s="346">
        <v>15</v>
      </c>
      <c r="AF59" s="346">
        <v>14</v>
      </c>
      <c r="AG59" s="346">
        <v>16</v>
      </c>
      <c r="AH59" s="346">
        <v>14</v>
      </c>
      <c r="AI59" s="346">
        <v>10</v>
      </c>
      <c r="AJ59" s="346">
        <v>14</v>
      </c>
      <c r="AK59" s="346">
        <v>13</v>
      </c>
      <c r="AL59" s="346">
        <v>16</v>
      </c>
      <c r="AM59" s="346">
        <v>15</v>
      </c>
      <c r="AN59" s="346">
        <v>15</v>
      </c>
      <c r="AO59" s="373"/>
      <c r="AP59" s="348">
        <v>8.76</v>
      </c>
      <c r="AQ59" s="348">
        <v>8.01</v>
      </c>
      <c r="AR59" s="348">
        <v>5.33</v>
      </c>
      <c r="AS59" s="348">
        <v>0.95</v>
      </c>
      <c r="AT59" s="348">
        <v>-4.9400000000000004</v>
      </c>
      <c r="AU59" s="351"/>
      <c r="AV59" s="346">
        <v>10</v>
      </c>
      <c r="AW59" s="346">
        <v>11</v>
      </c>
      <c r="AX59" s="346">
        <v>13</v>
      </c>
      <c r="AY59" s="346">
        <v>14</v>
      </c>
      <c r="AZ59" s="346">
        <v>15</v>
      </c>
      <c r="BA59" s="362"/>
      <c r="BB59" s="348">
        <v>11.639033778090001</v>
      </c>
      <c r="BC59" s="375">
        <v>0.92898331614190299</v>
      </c>
      <c r="BD59" s="375">
        <v>1.05764698759469E-2</v>
      </c>
      <c r="BE59" s="375">
        <v>-0.21202002584862101</v>
      </c>
      <c r="BF59" s="374"/>
      <c r="BG59" s="843">
        <v>88.097800000000007</v>
      </c>
      <c r="BH59" s="843">
        <v>9.9074500000000008</v>
      </c>
      <c r="BI59" s="348" t="s">
        <v>430</v>
      </c>
      <c r="BJ59" s="843">
        <v>1.99475</v>
      </c>
      <c r="BK59" s="373"/>
      <c r="BL59" s="372" t="s">
        <v>1158</v>
      </c>
      <c r="BM59" s="372" t="s">
        <v>1159</v>
      </c>
      <c r="BN59" s="372" t="s">
        <v>1160</v>
      </c>
      <c r="BO59" s="372" t="s">
        <v>744</v>
      </c>
      <c r="BP59" s="372" t="s">
        <v>1161</v>
      </c>
      <c r="BQ59" s="373"/>
      <c r="BR59" s="354" t="s">
        <v>616</v>
      </c>
    </row>
    <row r="60" spans="1:70" s="107" customFormat="1" x14ac:dyDescent="0.25">
      <c r="A60" s="345" t="s">
        <v>1162</v>
      </c>
      <c r="B60" s="373"/>
      <c r="C60" s="719">
        <v>42866</v>
      </c>
      <c r="D60" s="373"/>
      <c r="E60" s="346">
        <v>428.67099999999999</v>
      </c>
      <c r="F60" s="373"/>
      <c r="G60" s="347">
        <v>22.86</v>
      </c>
      <c r="H60" s="374"/>
      <c r="I60" s="348">
        <v>0</v>
      </c>
      <c r="J60" s="348">
        <v>-1.1246</v>
      </c>
      <c r="K60" s="348">
        <v>-3.1356000000000002</v>
      </c>
      <c r="L60" s="348">
        <v>3.2987000000000002</v>
      </c>
      <c r="M60" s="348">
        <v>0</v>
      </c>
      <c r="N60" s="350">
        <v>-2.9710999999999999</v>
      </c>
      <c r="O60" s="348">
        <v>-2.1589999999999998</v>
      </c>
      <c r="P60" s="348">
        <v>6.8482000000000003</v>
      </c>
      <c r="Q60" s="348">
        <v>6.7690000000000001</v>
      </c>
      <c r="R60" s="348" t="s">
        <v>430</v>
      </c>
      <c r="S60" s="348">
        <v>-0.34870000000000001</v>
      </c>
      <c r="T60" s="348">
        <v>9.3256999999999994</v>
      </c>
      <c r="U60" s="348">
        <v>-4.4714</v>
      </c>
      <c r="V60" s="348">
        <v>-1.423</v>
      </c>
      <c r="W60" s="348">
        <v>-2.2241</v>
      </c>
      <c r="X60" s="348">
        <v>9.2561999999999998</v>
      </c>
      <c r="Y60" s="374"/>
      <c r="Z60" s="346">
        <v>15</v>
      </c>
      <c r="AA60" s="346">
        <v>8</v>
      </c>
      <c r="AB60" s="346">
        <v>10</v>
      </c>
      <c r="AC60" s="346">
        <v>14</v>
      </c>
      <c r="AD60" s="346">
        <v>15</v>
      </c>
      <c r="AE60" s="346">
        <v>14</v>
      </c>
      <c r="AF60" s="346">
        <v>12</v>
      </c>
      <c r="AG60" s="346">
        <v>13</v>
      </c>
      <c r="AH60" s="346">
        <v>12</v>
      </c>
      <c r="AI60" s="346" t="s">
        <v>430</v>
      </c>
      <c r="AJ60" s="346">
        <v>15</v>
      </c>
      <c r="AK60" s="346">
        <v>11</v>
      </c>
      <c r="AL60" s="346">
        <v>12</v>
      </c>
      <c r="AM60" s="346">
        <v>14</v>
      </c>
      <c r="AN60" s="346">
        <v>7</v>
      </c>
      <c r="AO60" s="373"/>
      <c r="AP60" s="348" t="s">
        <v>430</v>
      </c>
      <c r="AQ60" s="348">
        <v>9.36</v>
      </c>
      <c r="AR60" s="348">
        <v>6.11</v>
      </c>
      <c r="AS60" s="348">
        <v>1.31</v>
      </c>
      <c r="AT60" s="348">
        <v>-3.67</v>
      </c>
      <c r="AU60" s="351"/>
      <c r="AV60" s="346" t="s">
        <v>430</v>
      </c>
      <c r="AW60" s="346">
        <v>9</v>
      </c>
      <c r="AX60" s="346">
        <v>11</v>
      </c>
      <c r="AY60" s="346">
        <v>13</v>
      </c>
      <c r="AZ60" s="346">
        <v>14</v>
      </c>
      <c r="BA60" s="362"/>
      <c r="BB60" s="348">
        <v>11.559603442424701</v>
      </c>
      <c r="BC60" s="375">
        <v>0.93430591351661196</v>
      </c>
      <c r="BD60" s="375">
        <v>2.0683575202465401E-2</v>
      </c>
      <c r="BE60" s="375">
        <v>-9.73267587675445E-2</v>
      </c>
      <c r="BF60" s="374"/>
      <c r="BG60" s="843">
        <v>88.568799999999996</v>
      </c>
      <c r="BH60" s="843">
        <v>9.0215599999999991</v>
      </c>
      <c r="BI60" s="843">
        <v>1.3434699999999999</v>
      </c>
      <c r="BJ60" s="843">
        <v>1.0661700000000001</v>
      </c>
      <c r="BK60" s="373"/>
      <c r="BL60" s="372" t="s">
        <v>1163</v>
      </c>
      <c r="BM60" s="372" t="s">
        <v>1164</v>
      </c>
      <c r="BN60" s="372" t="s">
        <v>1165</v>
      </c>
      <c r="BO60" s="372" t="s">
        <v>1166</v>
      </c>
      <c r="BP60" s="372" t="s">
        <v>1167</v>
      </c>
      <c r="BQ60" s="373"/>
      <c r="BR60" s="354" t="s">
        <v>548</v>
      </c>
    </row>
    <row r="61" spans="1:70" s="107" customFormat="1" x14ac:dyDescent="0.25">
      <c r="A61" s="345" t="s">
        <v>1168</v>
      </c>
      <c r="B61" s="373"/>
      <c r="C61" s="719">
        <v>34790</v>
      </c>
      <c r="D61" s="373"/>
      <c r="E61" s="346">
        <v>384.01400000000001</v>
      </c>
      <c r="F61" s="373"/>
      <c r="G61" s="347">
        <v>152.512</v>
      </c>
      <c r="H61" s="374"/>
      <c r="I61" s="348">
        <v>-2.5399999999999999E-2</v>
      </c>
      <c r="J61" s="348">
        <v>-1.1387</v>
      </c>
      <c r="K61" s="348">
        <v>-3.2627000000000002</v>
      </c>
      <c r="L61" s="348">
        <v>5.2503000000000002</v>
      </c>
      <c r="M61" s="348">
        <v>2.0131999999999999</v>
      </c>
      <c r="N61" s="350">
        <v>-0.60070000000000001</v>
      </c>
      <c r="O61" s="348">
        <v>-3.7315999999999998</v>
      </c>
      <c r="P61" s="348">
        <v>9.1412999999999993</v>
      </c>
      <c r="Q61" s="348">
        <v>9.6219999999999999</v>
      </c>
      <c r="R61" s="348">
        <v>10.322699999999999</v>
      </c>
      <c r="S61" s="348">
        <v>1.4519</v>
      </c>
      <c r="T61" s="348">
        <v>11.324400000000001</v>
      </c>
      <c r="U61" s="348">
        <v>-3.9956</v>
      </c>
      <c r="V61" s="348">
        <v>1.1355999999999999</v>
      </c>
      <c r="W61" s="348">
        <v>-2.3146</v>
      </c>
      <c r="X61" s="348">
        <v>9.0450999999999997</v>
      </c>
      <c r="Y61" s="374"/>
      <c r="Z61" s="346">
        <v>16</v>
      </c>
      <c r="AA61" s="346">
        <v>9</v>
      </c>
      <c r="AB61" s="346">
        <v>12</v>
      </c>
      <c r="AC61" s="346">
        <v>4</v>
      </c>
      <c r="AD61" s="346">
        <v>8</v>
      </c>
      <c r="AE61" s="346">
        <v>10</v>
      </c>
      <c r="AF61" s="346">
        <v>15</v>
      </c>
      <c r="AG61" s="346">
        <v>10</v>
      </c>
      <c r="AH61" s="346">
        <v>3</v>
      </c>
      <c r="AI61" s="346">
        <v>6</v>
      </c>
      <c r="AJ61" s="346">
        <v>4</v>
      </c>
      <c r="AK61" s="346">
        <v>7</v>
      </c>
      <c r="AL61" s="346">
        <v>10</v>
      </c>
      <c r="AM61" s="346">
        <v>9</v>
      </c>
      <c r="AN61" s="346">
        <v>10</v>
      </c>
      <c r="AO61" s="373"/>
      <c r="AP61" s="348">
        <v>11.04</v>
      </c>
      <c r="AQ61" s="348">
        <v>10.94</v>
      </c>
      <c r="AR61" s="348">
        <v>8.27</v>
      </c>
      <c r="AS61" s="348">
        <v>2.1</v>
      </c>
      <c r="AT61" s="348">
        <v>-0.59</v>
      </c>
      <c r="AU61" s="351"/>
      <c r="AV61" s="346">
        <v>6</v>
      </c>
      <c r="AW61" s="346">
        <v>6</v>
      </c>
      <c r="AX61" s="346">
        <v>6</v>
      </c>
      <c r="AY61" s="346">
        <v>12</v>
      </c>
      <c r="AZ61" s="346">
        <v>8</v>
      </c>
      <c r="BA61" s="362"/>
      <c r="BB61" s="348">
        <v>13.6202960786069</v>
      </c>
      <c r="BC61" s="375">
        <v>1.0619284826611699</v>
      </c>
      <c r="BD61" s="375">
        <v>3.3424423221316203E-2</v>
      </c>
      <c r="BE61" s="375">
        <v>7.2876091944542795E-2</v>
      </c>
      <c r="BF61" s="374"/>
      <c r="BG61" s="843">
        <v>84.332800000000006</v>
      </c>
      <c r="BH61" s="843">
        <v>13.5281</v>
      </c>
      <c r="BI61" s="843">
        <v>1.0111E-2</v>
      </c>
      <c r="BJ61" s="843">
        <v>2.1289889999999998</v>
      </c>
      <c r="BK61" s="373"/>
      <c r="BL61" s="372" t="s">
        <v>1169</v>
      </c>
      <c r="BM61" s="372" t="s">
        <v>1170</v>
      </c>
      <c r="BN61" s="372" t="s">
        <v>1156</v>
      </c>
      <c r="BO61" s="372" t="s">
        <v>1171</v>
      </c>
      <c r="BP61" s="372" t="s">
        <v>1172</v>
      </c>
      <c r="BQ61" s="373"/>
      <c r="BR61" s="354" t="s">
        <v>463</v>
      </c>
    </row>
    <row r="62" spans="1:70" s="107" customFormat="1" x14ac:dyDescent="0.25">
      <c r="A62" s="345" t="s">
        <v>1173</v>
      </c>
      <c r="B62" s="373"/>
      <c r="C62" s="719">
        <v>44189</v>
      </c>
      <c r="D62" s="373"/>
      <c r="E62" s="346">
        <v>366.73</v>
      </c>
      <c r="F62" s="373"/>
      <c r="G62" s="347">
        <v>17.6739</v>
      </c>
      <c r="H62" s="374"/>
      <c r="I62" s="348">
        <v>0.62970000000000004</v>
      </c>
      <c r="J62" s="348">
        <v>2.6389</v>
      </c>
      <c r="K62" s="348">
        <v>-2.8299999999999999E-2</v>
      </c>
      <c r="L62" s="348">
        <v>8.09</v>
      </c>
      <c r="M62" s="348">
        <v>5.5308999999999999</v>
      </c>
      <c r="N62" s="350">
        <v>1.3307</v>
      </c>
      <c r="O62" s="348">
        <v>-1.3203</v>
      </c>
      <c r="P62" s="348">
        <v>9.2009000000000007</v>
      </c>
      <c r="Q62" s="348">
        <v>7.6224999999999996</v>
      </c>
      <c r="R62" s="348" t="s">
        <v>430</v>
      </c>
      <c r="S62" s="348">
        <v>3.1673</v>
      </c>
      <c r="T62" s="348">
        <v>15.617699999999999</v>
      </c>
      <c r="U62" s="348">
        <v>-2.2440000000000002</v>
      </c>
      <c r="V62" s="348">
        <v>2.4788000000000001</v>
      </c>
      <c r="W62" s="348">
        <v>1.7777000000000001</v>
      </c>
      <c r="X62" s="348">
        <v>10.478400000000001</v>
      </c>
      <c r="Y62" s="374"/>
      <c r="Z62" s="346">
        <v>1</v>
      </c>
      <c r="AA62" s="346">
        <v>1</v>
      </c>
      <c r="AB62" s="346">
        <v>1</v>
      </c>
      <c r="AC62" s="346">
        <v>2</v>
      </c>
      <c r="AD62" s="346">
        <v>4</v>
      </c>
      <c r="AE62" s="346">
        <v>5</v>
      </c>
      <c r="AF62" s="346">
        <v>7</v>
      </c>
      <c r="AG62" s="346">
        <v>8</v>
      </c>
      <c r="AH62" s="346">
        <v>10</v>
      </c>
      <c r="AI62" s="346" t="s">
        <v>430</v>
      </c>
      <c r="AJ62" s="346">
        <v>2</v>
      </c>
      <c r="AK62" s="346">
        <v>4</v>
      </c>
      <c r="AL62" s="346">
        <v>5</v>
      </c>
      <c r="AM62" s="346">
        <v>5</v>
      </c>
      <c r="AN62" s="346">
        <v>1</v>
      </c>
      <c r="AO62" s="373"/>
      <c r="AP62" s="348" t="s">
        <v>430</v>
      </c>
      <c r="AQ62" s="348" t="s">
        <v>430</v>
      </c>
      <c r="AR62" s="348">
        <v>7.94</v>
      </c>
      <c r="AS62" s="348">
        <v>3.51</v>
      </c>
      <c r="AT62" s="348">
        <v>4.3600000000000003</v>
      </c>
      <c r="AU62" s="351"/>
      <c r="AV62" s="346" t="s">
        <v>430</v>
      </c>
      <c r="AW62" s="346" t="s">
        <v>430</v>
      </c>
      <c r="AX62" s="346">
        <v>8</v>
      </c>
      <c r="AY62" s="346">
        <v>7</v>
      </c>
      <c r="AZ62" s="346">
        <v>4</v>
      </c>
      <c r="BA62" s="362"/>
      <c r="BB62" s="348">
        <v>13.208949009433301</v>
      </c>
      <c r="BC62" s="375">
        <v>1.0244810490496901</v>
      </c>
      <c r="BD62" s="375">
        <v>3.1360444005538099E-2</v>
      </c>
      <c r="BE62" s="375">
        <v>4.4668894441659598E-2</v>
      </c>
      <c r="BF62" s="374"/>
      <c r="BG62" s="843">
        <v>84.421199999999999</v>
      </c>
      <c r="BH62" s="843">
        <v>5.8237300000000003</v>
      </c>
      <c r="BI62" s="843">
        <v>7.1461600000000001</v>
      </c>
      <c r="BJ62" s="843">
        <v>2.6089099999999998</v>
      </c>
      <c r="BK62" s="373"/>
      <c r="BL62" s="372" t="s">
        <v>1174</v>
      </c>
      <c r="BM62" s="372" t="s">
        <v>1175</v>
      </c>
      <c r="BN62" s="372" t="s">
        <v>1115</v>
      </c>
      <c r="BO62" s="372" t="s">
        <v>1176</v>
      </c>
      <c r="BP62" s="372" t="s">
        <v>1177</v>
      </c>
      <c r="BQ62" s="373"/>
      <c r="BR62" s="354" t="s">
        <v>616</v>
      </c>
    </row>
    <row r="63" spans="1:70" s="107" customFormat="1" x14ac:dyDescent="0.25">
      <c r="A63" s="345" t="s">
        <v>1178</v>
      </c>
      <c r="B63" s="373"/>
      <c r="C63" s="719">
        <v>44376</v>
      </c>
      <c r="D63" s="373"/>
      <c r="E63" s="346">
        <v>230.81</v>
      </c>
      <c r="F63" s="373"/>
      <c r="G63" s="347">
        <v>16.7</v>
      </c>
      <c r="H63" s="374"/>
      <c r="I63" s="348">
        <v>0</v>
      </c>
      <c r="J63" s="348">
        <v>-0.29849999999999999</v>
      </c>
      <c r="K63" s="348">
        <v>-1.3585</v>
      </c>
      <c r="L63" s="348">
        <v>4.2446999999999999</v>
      </c>
      <c r="M63" s="348">
        <v>3.9203000000000001</v>
      </c>
      <c r="N63" s="350">
        <v>4.7022000000000004</v>
      </c>
      <c r="O63" s="348">
        <v>0.2404</v>
      </c>
      <c r="P63" s="348">
        <v>11.336</v>
      </c>
      <c r="Q63" s="348">
        <v>8.4634999999999998</v>
      </c>
      <c r="R63" s="348" t="s">
        <v>430</v>
      </c>
      <c r="S63" s="348">
        <v>0.66310000000000002</v>
      </c>
      <c r="T63" s="348">
        <v>13.3741</v>
      </c>
      <c r="U63" s="348">
        <v>0.18</v>
      </c>
      <c r="V63" s="348">
        <v>5.23</v>
      </c>
      <c r="W63" s="348">
        <v>-1.1249</v>
      </c>
      <c r="X63" s="348">
        <v>10.3589</v>
      </c>
      <c r="Y63" s="374"/>
      <c r="Z63" s="346">
        <v>15</v>
      </c>
      <c r="AA63" s="346">
        <v>3</v>
      </c>
      <c r="AB63" s="346">
        <v>3</v>
      </c>
      <c r="AC63" s="346">
        <v>10</v>
      </c>
      <c r="AD63" s="346">
        <v>5</v>
      </c>
      <c r="AE63" s="346">
        <v>3</v>
      </c>
      <c r="AF63" s="346">
        <v>4</v>
      </c>
      <c r="AG63" s="346">
        <v>5</v>
      </c>
      <c r="AH63" s="346">
        <v>7</v>
      </c>
      <c r="AI63" s="346" t="s">
        <v>430</v>
      </c>
      <c r="AJ63" s="346">
        <v>10</v>
      </c>
      <c r="AK63" s="346">
        <v>5</v>
      </c>
      <c r="AL63" s="346">
        <v>4</v>
      </c>
      <c r="AM63" s="346">
        <v>3</v>
      </c>
      <c r="AN63" s="346">
        <v>4</v>
      </c>
      <c r="AO63" s="373"/>
      <c r="AP63" s="348" t="s">
        <v>430</v>
      </c>
      <c r="AQ63" s="348" t="s">
        <v>430</v>
      </c>
      <c r="AR63" s="348">
        <v>9.8800000000000008</v>
      </c>
      <c r="AS63" s="348">
        <v>5.38</v>
      </c>
      <c r="AT63" s="348">
        <v>3.74</v>
      </c>
      <c r="AU63" s="351"/>
      <c r="AV63" s="346" t="s">
        <v>430</v>
      </c>
      <c r="AW63" s="346" t="s">
        <v>430</v>
      </c>
      <c r="AX63" s="346">
        <v>3</v>
      </c>
      <c r="AY63" s="346">
        <v>4</v>
      </c>
      <c r="AZ63" s="346">
        <v>5</v>
      </c>
      <c r="BA63" s="362"/>
      <c r="BB63" s="348">
        <v>13.691669822374401</v>
      </c>
      <c r="BC63" s="375">
        <v>1.0497294843081699</v>
      </c>
      <c r="BD63" s="375">
        <v>4.6110499142497999E-2</v>
      </c>
      <c r="BE63" s="375">
        <v>0.25265203918842399</v>
      </c>
      <c r="BF63" s="374"/>
      <c r="BG63" s="843">
        <v>83.066299999999998</v>
      </c>
      <c r="BH63" s="843">
        <v>4.0592199999999998</v>
      </c>
      <c r="BI63" s="843">
        <v>11.045299999999999</v>
      </c>
      <c r="BJ63" s="843">
        <v>1.82918</v>
      </c>
      <c r="BK63" s="373"/>
      <c r="BL63" s="372" t="s">
        <v>1179</v>
      </c>
      <c r="BM63" s="372" t="s">
        <v>1180</v>
      </c>
      <c r="BN63" s="372" t="s">
        <v>1181</v>
      </c>
      <c r="BO63" s="372" t="s">
        <v>1182</v>
      </c>
      <c r="BP63" s="372" t="s">
        <v>1183</v>
      </c>
      <c r="BQ63" s="373"/>
      <c r="BR63" s="354" t="s">
        <v>476</v>
      </c>
    </row>
    <row r="64" spans="1:70" s="107" customFormat="1" x14ac:dyDescent="0.25">
      <c r="A64" s="345" t="s">
        <v>1184</v>
      </c>
      <c r="B64" s="373"/>
      <c r="C64" s="719">
        <v>40949</v>
      </c>
      <c r="D64" s="373"/>
      <c r="E64" s="346">
        <v>133.10499999999999</v>
      </c>
      <c r="F64" s="373"/>
      <c r="G64" s="347">
        <v>42.34</v>
      </c>
      <c r="H64" s="374"/>
      <c r="I64" s="348">
        <v>0.21299999999999999</v>
      </c>
      <c r="J64" s="348">
        <v>-0.84309999999999996</v>
      </c>
      <c r="K64" s="348">
        <v>-3.4436</v>
      </c>
      <c r="L64" s="348">
        <v>3.4702000000000002</v>
      </c>
      <c r="M64" s="348">
        <v>0.52229999999999999</v>
      </c>
      <c r="N64" s="350">
        <v>-1.5578000000000001</v>
      </c>
      <c r="O64" s="348">
        <v>-1.7593000000000001</v>
      </c>
      <c r="P64" s="348">
        <v>9.1457999999999995</v>
      </c>
      <c r="Q64" s="348">
        <v>8.0778999999999996</v>
      </c>
      <c r="R64" s="348">
        <v>9.8138000000000005</v>
      </c>
      <c r="S64" s="348">
        <v>-0.49349999999999999</v>
      </c>
      <c r="T64" s="348">
        <v>9.6323000000000008</v>
      </c>
      <c r="U64" s="348">
        <v>-4.3811999999999998</v>
      </c>
      <c r="V64" s="348">
        <v>-0.88949999999999996</v>
      </c>
      <c r="W64" s="348">
        <v>-2.2397</v>
      </c>
      <c r="X64" s="348">
        <v>10.3957</v>
      </c>
      <c r="Y64" s="374"/>
      <c r="Z64" s="346">
        <v>2</v>
      </c>
      <c r="AA64" s="346">
        <v>5</v>
      </c>
      <c r="AB64" s="346">
        <v>14</v>
      </c>
      <c r="AC64" s="346">
        <v>13</v>
      </c>
      <c r="AD64" s="346">
        <v>11</v>
      </c>
      <c r="AE64" s="346">
        <v>13</v>
      </c>
      <c r="AF64" s="346">
        <v>10</v>
      </c>
      <c r="AG64" s="346">
        <v>9</v>
      </c>
      <c r="AH64" s="346">
        <v>9</v>
      </c>
      <c r="AI64" s="346">
        <v>7</v>
      </c>
      <c r="AJ64" s="346">
        <v>16</v>
      </c>
      <c r="AK64" s="346">
        <v>10</v>
      </c>
      <c r="AL64" s="346">
        <v>11</v>
      </c>
      <c r="AM64" s="346">
        <v>13</v>
      </c>
      <c r="AN64" s="346">
        <v>8</v>
      </c>
      <c r="AO64" s="373"/>
      <c r="AP64" s="348">
        <v>9.7799999999999994</v>
      </c>
      <c r="AQ64" s="348">
        <v>9.75</v>
      </c>
      <c r="AR64" s="348">
        <v>7.53</v>
      </c>
      <c r="AS64" s="348">
        <v>2.72</v>
      </c>
      <c r="AT64" s="348">
        <v>-3.2</v>
      </c>
      <c r="AU64" s="351"/>
      <c r="AV64" s="346">
        <v>8</v>
      </c>
      <c r="AW64" s="346">
        <v>8</v>
      </c>
      <c r="AX64" s="346">
        <v>10</v>
      </c>
      <c r="AY64" s="346">
        <v>10</v>
      </c>
      <c r="AZ64" s="346">
        <v>13</v>
      </c>
      <c r="BA64" s="362"/>
      <c r="BB64" s="348">
        <v>12.7313612749147</v>
      </c>
      <c r="BC64" s="375">
        <v>1.0182599393396199</v>
      </c>
      <c r="BD64" s="375">
        <v>3.3809081862190997E-2</v>
      </c>
      <c r="BE64" s="375">
        <v>6.3110217121204196E-2</v>
      </c>
      <c r="BF64" s="374"/>
      <c r="BG64" s="843">
        <v>87.813900000000004</v>
      </c>
      <c r="BH64" s="843">
        <v>6.0063000000000004</v>
      </c>
      <c r="BI64" s="843">
        <v>1.6070599999999999</v>
      </c>
      <c r="BJ64" s="843">
        <v>4.5727399999999996</v>
      </c>
      <c r="BK64" s="373"/>
      <c r="BL64" s="372" t="s">
        <v>1185</v>
      </c>
      <c r="BM64" s="372" t="s">
        <v>1186</v>
      </c>
      <c r="BN64" s="372" t="s">
        <v>1187</v>
      </c>
      <c r="BO64" s="372" t="s">
        <v>1188</v>
      </c>
      <c r="BP64" s="372" t="s">
        <v>1189</v>
      </c>
      <c r="BQ64" s="373"/>
      <c r="BR64" s="354" t="s">
        <v>1190</v>
      </c>
    </row>
    <row r="65" spans="1:70" s="107" customFormat="1" x14ac:dyDescent="0.25">
      <c r="A65" s="345" t="s">
        <v>1191</v>
      </c>
      <c r="B65" s="373"/>
      <c r="C65" s="719">
        <v>45741</v>
      </c>
      <c r="D65" s="373"/>
      <c r="E65" s="346">
        <v>91.03</v>
      </c>
      <c r="F65" s="373"/>
      <c r="G65" s="347">
        <v>8.8800000000000008</v>
      </c>
      <c r="H65" s="374"/>
      <c r="I65" s="348">
        <v>-0.1125</v>
      </c>
      <c r="J65" s="348">
        <v>0</v>
      </c>
      <c r="K65" s="348">
        <v>-2.4176000000000002</v>
      </c>
      <c r="L65" s="348">
        <v>-0.89290000000000003</v>
      </c>
      <c r="M65" s="348">
        <v>0.79459999999999997</v>
      </c>
      <c r="N65" s="350">
        <v>-7.4035000000000002</v>
      </c>
      <c r="O65" s="348" t="s">
        <v>430</v>
      </c>
      <c r="P65" s="348" t="s">
        <v>430</v>
      </c>
      <c r="Q65" s="348" t="s">
        <v>430</v>
      </c>
      <c r="R65" s="348" t="s">
        <v>430</v>
      </c>
      <c r="S65" s="348">
        <v>-0.89290000000000003</v>
      </c>
      <c r="T65" s="348">
        <v>0.56630000000000003</v>
      </c>
      <c r="U65" s="348">
        <v>-5.6322999999999999</v>
      </c>
      <c r="V65" s="348">
        <v>-5.9321999999999999</v>
      </c>
      <c r="W65" s="348">
        <v>-1.0033000000000001</v>
      </c>
      <c r="X65" s="348">
        <v>-7.7981999999999996</v>
      </c>
      <c r="Y65" s="374"/>
      <c r="Z65" s="346">
        <v>17</v>
      </c>
      <c r="AA65" s="346">
        <v>2</v>
      </c>
      <c r="AB65" s="346">
        <v>4</v>
      </c>
      <c r="AC65" s="346">
        <v>19</v>
      </c>
      <c r="AD65" s="346">
        <v>10</v>
      </c>
      <c r="AE65" s="346">
        <v>18</v>
      </c>
      <c r="AF65" s="346" t="s">
        <v>430</v>
      </c>
      <c r="AG65" s="346" t="s">
        <v>430</v>
      </c>
      <c r="AH65" s="346" t="s">
        <v>430</v>
      </c>
      <c r="AI65" s="346" t="s">
        <v>430</v>
      </c>
      <c r="AJ65" s="346">
        <v>19</v>
      </c>
      <c r="AK65" s="346">
        <v>19</v>
      </c>
      <c r="AL65" s="346">
        <v>15</v>
      </c>
      <c r="AM65" s="346">
        <v>18</v>
      </c>
      <c r="AN65" s="346">
        <v>3</v>
      </c>
      <c r="AO65" s="373"/>
      <c r="AP65" s="348" t="s">
        <v>430</v>
      </c>
      <c r="AQ65" s="348" t="s">
        <v>430</v>
      </c>
      <c r="AR65" s="348" t="s">
        <v>430</v>
      </c>
      <c r="AS65" s="348" t="s">
        <v>430</v>
      </c>
      <c r="AT65" s="348">
        <v>-6.6</v>
      </c>
      <c r="AU65" s="351"/>
      <c r="AV65" s="346" t="s">
        <v>430</v>
      </c>
      <c r="AW65" s="346" t="s">
        <v>430</v>
      </c>
      <c r="AX65" s="346" t="s">
        <v>430</v>
      </c>
      <c r="AY65" s="346" t="s">
        <v>430</v>
      </c>
      <c r="AZ65" s="346">
        <v>17</v>
      </c>
      <c r="BA65" s="362"/>
      <c r="BB65" s="348">
        <v>8.01232804349908</v>
      </c>
      <c r="BC65" s="375">
        <v>0.40383921629761599</v>
      </c>
      <c r="BD65" s="375">
        <v>-0.12725456444790401</v>
      </c>
      <c r="BE65" s="375">
        <v>-1.08176756335212</v>
      </c>
      <c r="BF65" s="374"/>
      <c r="BG65" s="843">
        <v>73.453699999999998</v>
      </c>
      <c r="BH65" s="843">
        <v>2.9798800000000001</v>
      </c>
      <c r="BI65" s="348" t="s">
        <v>430</v>
      </c>
      <c r="BJ65" s="843">
        <v>23.566420000000001</v>
      </c>
      <c r="BK65" s="373"/>
      <c r="BL65" s="372" t="s">
        <v>1192</v>
      </c>
      <c r="BM65" s="372" t="s">
        <v>1193</v>
      </c>
      <c r="BN65" s="372" t="s">
        <v>1194</v>
      </c>
      <c r="BO65" s="372" t="s">
        <v>1195</v>
      </c>
      <c r="BP65" s="372" t="s">
        <v>1196</v>
      </c>
      <c r="BQ65" s="373"/>
      <c r="BR65" s="354" t="s">
        <v>463</v>
      </c>
    </row>
    <row r="66" spans="1:70" s="107" customFormat="1" x14ac:dyDescent="0.25">
      <c r="A66" s="345" t="s">
        <v>1197</v>
      </c>
      <c r="B66" s="373"/>
      <c r="C66" s="719">
        <v>34915</v>
      </c>
      <c r="D66" s="373"/>
      <c r="E66" s="346">
        <v>61.082000000000001</v>
      </c>
      <c r="F66" s="373"/>
      <c r="G66" s="347">
        <v>166.92</v>
      </c>
      <c r="H66" s="374"/>
      <c r="I66" s="348">
        <v>8.9899999999999994E-2</v>
      </c>
      <c r="J66" s="348">
        <v>-0.873</v>
      </c>
      <c r="K66" s="348">
        <v>-1.2891999999999999</v>
      </c>
      <c r="L66" s="348">
        <v>10.587</v>
      </c>
      <c r="M66" s="348">
        <v>7.2544000000000004</v>
      </c>
      <c r="N66" s="350">
        <v>6.3727</v>
      </c>
      <c r="O66" s="348">
        <v>2.1939000000000002</v>
      </c>
      <c r="P66" s="348">
        <v>12.4521</v>
      </c>
      <c r="Q66" s="348">
        <v>10.138400000000001</v>
      </c>
      <c r="R66" s="348">
        <v>9.6662999999999997</v>
      </c>
      <c r="S66" s="348">
        <v>8.3262999999999998</v>
      </c>
      <c r="T66" s="348">
        <v>16.126300000000001</v>
      </c>
      <c r="U66" s="348">
        <v>2.7326000000000001</v>
      </c>
      <c r="V66" s="348">
        <v>7.9550000000000001</v>
      </c>
      <c r="W66" s="348">
        <v>-1.3359000000000001</v>
      </c>
      <c r="X66" s="348">
        <v>9.5442999999999998</v>
      </c>
      <c r="Y66" s="374"/>
      <c r="Z66" s="346">
        <v>7</v>
      </c>
      <c r="AA66" s="346">
        <v>6</v>
      </c>
      <c r="AB66" s="346">
        <v>2</v>
      </c>
      <c r="AC66" s="346">
        <v>1</v>
      </c>
      <c r="AD66" s="346">
        <v>3</v>
      </c>
      <c r="AE66" s="346">
        <v>1</v>
      </c>
      <c r="AF66" s="346">
        <v>1</v>
      </c>
      <c r="AG66" s="346">
        <v>1</v>
      </c>
      <c r="AH66" s="346">
        <v>2</v>
      </c>
      <c r="AI66" s="346">
        <v>8</v>
      </c>
      <c r="AJ66" s="346">
        <v>1</v>
      </c>
      <c r="AK66" s="346">
        <v>3</v>
      </c>
      <c r="AL66" s="346">
        <v>2</v>
      </c>
      <c r="AM66" s="346">
        <v>1</v>
      </c>
      <c r="AN66" s="346">
        <v>5</v>
      </c>
      <c r="AO66" s="373"/>
      <c r="AP66" s="348">
        <v>11.4</v>
      </c>
      <c r="AQ66" s="348">
        <v>12.5</v>
      </c>
      <c r="AR66" s="348">
        <v>11.01</v>
      </c>
      <c r="AS66" s="348">
        <v>7.64</v>
      </c>
      <c r="AT66" s="348">
        <v>10.74</v>
      </c>
      <c r="AU66" s="351"/>
      <c r="AV66" s="346">
        <v>5</v>
      </c>
      <c r="AW66" s="346">
        <v>2</v>
      </c>
      <c r="AX66" s="346">
        <v>2</v>
      </c>
      <c r="AY66" s="346">
        <v>1</v>
      </c>
      <c r="AZ66" s="346">
        <v>1</v>
      </c>
      <c r="BA66" s="362"/>
      <c r="BB66" s="348">
        <v>12.2503343382746</v>
      </c>
      <c r="BC66" s="375">
        <v>0.94284748533390195</v>
      </c>
      <c r="BD66" s="375">
        <v>5.59808053244117E-2</v>
      </c>
      <c r="BE66" s="375">
        <v>0.34628728497273797</v>
      </c>
      <c r="BF66" s="374"/>
      <c r="BG66" s="843">
        <v>82.303600000000003</v>
      </c>
      <c r="BH66" s="843">
        <v>5.8776200000000003</v>
      </c>
      <c r="BI66" s="843">
        <v>11.180899999999999</v>
      </c>
      <c r="BJ66" s="843">
        <v>0.63788</v>
      </c>
      <c r="BK66" s="373"/>
      <c r="BL66" s="372" t="s">
        <v>1198</v>
      </c>
      <c r="BM66" s="372" t="s">
        <v>1199</v>
      </c>
      <c r="BN66" s="372" t="s">
        <v>1200</v>
      </c>
      <c r="BO66" s="372" t="s">
        <v>1201</v>
      </c>
      <c r="BP66" s="372" t="s">
        <v>700</v>
      </c>
      <c r="BQ66" s="373"/>
      <c r="BR66" s="354" t="s">
        <v>921</v>
      </c>
    </row>
    <row r="67" spans="1:70" x14ac:dyDescent="0.25">
      <c r="A67" s="36" t="s">
        <v>93</v>
      </c>
      <c r="B67" s="43"/>
      <c r="C67" s="720"/>
      <c r="D67" s="43"/>
      <c r="E67" s="51"/>
      <c r="F67" s="43"/>
      <c r="G67" s="55"/>
      <c r="H67" s="66"/>
      <c r="I67" s="59">
        <v>7.5200000000000003E-2</v>
      </c>
      <c r="J67" s="59">
        <v>-0.92100000000000004</v>
      </c>
      <c r="K67" s="59">
        <v>-2.9529000000000001</v>
      </c>
      <c r="L67" s="59">
        <v>4.3494000000000002</v>
      </c>
      <c r="M67" s="59">
        <v>2.1657999999999999</v>
      </c>
      <c r="N67" s="70">
        <v>-0.53890000000000005</v>
      </c>
      <c r="O67" s="59">
        <v>-1.4048</v>
      </c>
      <c r="P67" s="59">
        <v>9.4664000000000001</v>
      </c>
      <c r="Q67" s="59">
        <v>8.1351999999999993</v>
      </c>
      <c r="R67" s="59">
        <v>10.5398</v>
      </c>
      <c r="S67" s="59">
        <v>0.9103</v>
      </c>
      <c r="T67" s="59">
        <v>10.8093</v>
      </c>
      <c r="U67" s="59">
        <v>-3.4666000000000001</v>
      </c>
      <c r="V67" s="59">
        <v>0.83950000000000002</v>
      </c>
      <c r="W67" s="59">
        <v>-1.966</v>
      </c>
      <c r="X67" s="59">
        <v>8.8646999999999991</v>
      </c>
      <c r="Y67" s="66"/>
      <c r="Z67" s="51">
        <v>18</v>
      </c>
      <c r="AA67" s="51">
        <v>19</v>
      </c>
      <c r="AB67" s="51">
        <v>19</v>
      </c>
      <c r="AC67" s="51">
        <v>19</v>
      </c>
      <c r="AD67" s="51">
        <v>19</v>
      </c>
      <c r="AE67" s="51">
        <v>18</v>
      </c>
      <c r="AF67" s="51">
        <v>17</v>
      </c>
      <c r="AG67" s="51">
        <v>16</v>
      </c>
      <c r="AH67" s="51">
        <v>14</v>
      </c>
      <c r="AI67" s="51">
        <v>10</v>
      </c>
      <c r="AJ67" s="51">
        <v>19</v>
      </c>
      <c r="AK67" s="51">
        <v>19</v>
      </c>
      <c r="AL67" s="51">
        <v>18</v>
      </c>
      <c r="AM67" s="51">
        <v>18</v>
      </c>
      <c r="AN67" s="51">
        <v>19</v>
      </c>
      <c r="AO67" s="43"/>
      <c r="AP67" s="59">
        <v>10.946999999999999</v>
      </c>
      <c r="AQ67" s="59">
        <v>10.512499999999999</v>
      </c>
      <c r="AR67" s="59">
        <v>8.0278571428571404</v>
      </c>
      <c r="AS67" s="59">
        <v>3.5031249999999998</v>
      </c>
      <c r="AT67" s="59">
        <v>-0.56277777777777804</v>
      </c>
      <c r="AU67" s="78"/>
      <c r="AV67" s="51">
        <v>10</v>
      </c>
      <c r="AW67" s="51">
        <v>12</v>
      </c>
      <c r="AX67" s="51">
        <v>14</v>
      </c>
      <c r="AY67" s="51">
        <v>16</v>
      </c>
      <c r="AZ67" s="51">
        <v>18</v>
      </c>
      <c r="BA67" s="258"/>
      <c r="BB67" s="59"/>
      <c r="BC67" s="276"/>
      <c r="BD67" s="276"/>
      <c r="BE67" s="276"/>
      <c r="BF67" s="66"/>
      <c r="BG67" s="59"/>
      <c r="BH67" s="59"/>
      <c r="BI67" s="59"/>
      <c r="BJ67" s="59"/>
      <c r="BK67" s="43"/>
      <c r="BL67" s="84"/>
      <c r="BM67" s="84"/>
      <c r="BN67" s="84"/>
      <c r="BO67" s="84"/>
      <c r="BP67" s="84"/>
      <c r="BQ67" s="43"/>
      <c r="BR67" s="88"/>
    </row>
    <row r="68" spans="1:70" x14ac:dyDescent="0.25">
      <c r="A68" s="37" t="s">
        <v>94</v>
      </c>
      <c r="B68" s="44"/>
      <c r="C68" s="721"/>
      <c r="D68" s="44"/>
      <c r="E68" s="52"/>
      <c r="F68" s="44"/>
      <c r="G68" s="56"/>
      <c r="H68" s="67"/>
      <c r="I68" s="60">
        <v>0.62970000000000004</v>
      </c>
      <c r="J68" s="60">
        <v>2.6389</v>
      </c>
      <c r="K68" s="60">
        <v>-2.8299999999999999E-2</v>
      </c>
      <c r="L68" s="60">
        <v>10.587</v>
      </c>
      <c r="M68" s="60">
        <v>9.3435000000000006</v>
      </c>
      <c r="N68" s="71">
        <v>6.3727</v>
      </c>
      <c r="O68" s="60">
        <v>2.1939000000000002</v>
      </c>
      <c r="P68" s="60">
        <v>12.4521</v>
      </c>
      <c r="Q68" s="60">
        <v>10.258599999999999</v>
      </c>
      <c r="R68" s="60">
        <v>11.8864</v>
      </c>
      <c r="S68" s="60">
        <v>8.3262999999999998</v>
      </c>
      <c r="T68" s="60">
        <v>20.420000000000002</v>
      </c>
      <c r="U68" s="60">
        <v>2.9167999999999998</v>
      </c>
      <c r="V68" s="60">
        <v>7.9550000000000001</v>
      </c>
      <c r="W68" s="60">
        <v>1.7777000000000001</v>
      </c>
      <c r="X68" s="60">
        <v>17.5974</v>
      </c>
      <c r="Y68" s="67"/>
      <c r="Z68" s="52"/>
      <c r="AA68" s="52"/>
      <c r="AB68" s="52"/>
      <c r="AC68" s="52"/>
      <c r="AD68" s="52"/>
      <c r="AE68" s="52"/>
      <c r="AF68" s="52"/>
      <c r="AG68" s="52"/>
      <c r="AH68" s="52"/>
      <c r="AI68" s="52"/>
      <c r="AJ68" s="52"/>
      <c r="AK68" s="52"/>
      <c r="AL68" s="52"/>
      <c r="AM68" s="52"/>
      <c r="AN68" s="52"/>
      <c r="AO68" s="44"/>
      <c r="AP68" s="60">
        <v>12.92</v>
      </c>
      <c r="AQ68" s="60">
        <v>13.32</v>
      </c>
      <c r="AR68" s="60">
        <v>11.1</v>
      </c>
      <c r="AS68" s="60">
        <v>7.64</v>
      </c>
      <c r="AT68" s="60">
        <v>10.74</v>
      </c>
      <c r="AU68" s="79"/>
      <c r="AV68" s="52"/>
      <c r="AW68" s="52"/>
      <c r="AX68" s="52"/>
      <c r="AY68" s="52"/>
      <c r="AZ68" s="52"/>
      <c r="BA68" s="259"/>
      <c r="BB68" s="60"/>
      <c r="BC68" s="277"/>
      <c r="BD68" s="277"/>
      <c r="BE68" s="277"/>
      <c r="BF68" s="67"/>
      <c r="BG68" s="60"/>
      <c r="BH68" s="60"/>
      <c r="BI68" s="60"/>
      <c r="BJ68" s="60"/>
      <c r="BK68" s="44"/>
      <c r="BL68" s="85"/>
      <c r="BM68" s="85"/>
      <c r="BN68" s="85"/>
      <c r="BO68" s="85"/>
      <c r="BP68" s="85"/>
      <c r="BQ68" s="44"/>
      <c r="BR68" s="89"/>
    </row>
    <row r="69" spans="1:70" x14ac:dyDescent="0.25">
      <c r="A69" s="37" t="s">
        <v>95</v>
      </c>
      <c r="B69" s="44"/>
      <c r="C69" s="721"/>
      <c r="D69" s="44"/>
      <c r="E69" s="52"/>
      <c r="F69" s="44"/>
      <c r="G69" s="56"/>
      <c r="H69" s="67"/>
      <c r="I69" s="60">
        <v>-0.31409999999999999</v>
      </c>
      <c r="J69" s="60">
        <v>-1.7011000000000001</v>
      </c>
      <c r="K69" s="60">
        <v>-4.5911</v>
      </c>
      <c r="L69" s="60">
        <v>-0.89290000000000003</v>
      </c>
      <c r="M69" s="60">
        <v>-2.9079999999999999</v>
      </c>
      <c r="N69" s="71">
        <v>-7.4035000000000002</v>
      </c>
      <c r="O69" s="60">
        <v>-4.0914000000000001</v>
      </c>
      <c r="P69" s="60">
        <v>5.7987000000000002</v>
      </c>
      <c r="Q69" s="60">
        <v>5.2415000000000003</v>
      </c>
      <c r="R69" s="60">
        <v>8.9125999999999994</v>
      </c>
      <c r="S69" s="60">
        <v>-0.89290000000000003</v>
      </c>
      <c r="T69" s="60">
        <v>0.56630000000000003</v>
      </c>
      <c r="U69" s="60">
        <v>-9.4642999999999997</v>
      </c>
      <c r="V69" s="60">
        <v>-5.9321999999999999</v>
      </c>
      <c r="W69" s="60">
        <v>-2.9268000000000001</v>
      </c>
      <c r="X69" s="60">
        <v>-7.7981999999999996</v>
      </c>
      <c r="Y69" s="67"/>
      <c r="Z69" s="52"/>
      <c r="AA69" s="52"/>
      <c r="AB69" s="52"/>
      <c r="AC69" s="52"/>
      <c r="AD69" s="52"/>
      <c r="AE69" s="52"/>
      <c r="AF69" s="52"/>
      <c r="AG69" s="52"/>
      <c r="AH69" s="52"/>
      <c r="AI69" s="52"/>
      <c r="AJ69" s="52"/>
      <c r="AK69" s="52"/>
      <c r="AL69" s="52"/>
      <c r="AM69" s="52"/>
      <c r="AN69" s="52"/>
      <c r="AO69" s="44"/>
      <c r="AP69" s="60">
        <v>8.76</v>
      </c>
      <c r="AQ69" s="60">
        <v>7.78</v>
      </c>
      <c r="AR69" s="60">
        <v>4.92</v>
      </c>
      <c r="AS69" s="60">
        <v>0.02</v>
      </c>
      <c r="AT69" s="60">
        <v>-8.66</v>
      </c>
      <c r="AU69" s="79"/>
      <c r="AV69" s="52"/>
      <c r="AW69" s="52"/>
      <c r="AX69" s="52"/>
      <c r="AY69" s="52"/>
      <c r="AZ69" s="52"/>
      <c r="BA69" s="259"/>
      <c r="BB69" s="60"/>
      <c r="BC69" s="277"/>
      <c r="BD69" s="277"/>
      <c r="BE69" s="277"/>
      <c r="BF69" s="67"/>
      <c r="BG69" s="60"/>
      <c r="BH69" s="60"/>
      <c r="BI69" s="60"/>
      <c r="BJ69" s="60"/>
      <c r="BK69" s="44"/>
      <c r="BL69" s="85"/>
      <c r="BM69" s="85"/>
      <c r="BN69" s="85"/>
      <c r="BO69" s="85"/>
      <c r="BP69" s="85"/>
      <c r="BQ69" s="44"/>
      <c r="BR69" s="89"/>
    </row>
    <row r="70" spans="1:70" x14ac:dyDescent="0.25">
      <c r="A70" s="38" t="s">
        <v>96</v>
      </c>
      <c r="B70" s="45"/>
      <c r="C70" s="722"/>
      <c r="D70" s="45"/>
      <c r="E70" s="53"/>
      <c r="F70" s="45"/>
      <c r="G70" s="57"/>
      <c r="H70" s="68"/>
      <c r="I70" s="61">
        <v>6.9000000000000006E-2</v>
      </c>
      <c r="J70" s="61">
        <v>-1.1642999999999999</v>
      </c>
      <c r="K70" s="61">
        <v>-3.1356000000000002</v>
      </c>
      <c r="L70" s="61">
        <v>4.2446999999999999</v>
      </c>
      <c r="M70" s="61">
        <v>0.79459999999999997</v>
      </c>
      <c r="N70" s="72">
        <v>-0.51705000000000001</v>
      </c>
      <c r="O70" s="61">
        <v>-1.6102000000000001</v>
      </c>
      <c r="P70" s="61">
        <v>9.1733499999999992</v>
      </c>
      <c r="Q70" s="61">
        <v>8.3188499999999994</v>
      </c>
      <c r="R70" s="61">
        <v>10.6297</v>
      </c>
      <c r="S70" s="61">
        <v>0.66310000000000002</v>
      </c>
      <c r="T70" s="61">
        <v>9.6323000000000008</v>
      </c>
      <c r="U70" s="61">
        <v>-3.9956</v>
      </c>
      <c r="V70" s="61">
        <v>1.0482</v>
      </c>
      <c r="W70" s="61">
        <v>-2.3146</v>
      </c>
      <c r="X70" s="61">
        <v>10.478400000000001</v>
      </c>
      <c r="Y70" s="68"/>
      <c r="Z70" s="53"/>
      <c r="AA70" s="53"/>
      <c r="AB70" s="53"/>
      <c r="AC70" s="53"/>
      <c r="AD70" s="53"/>
      <c r="AE70" s="53"/>
      <c r="AF70" s="53"/>
      <c r="AG70" s="53"/>
      <c r="AH70" s="53"/>
      <c r="AI70" s="53"/>
      <c r="AJ70" s="53"/>
      <c r="AK70" s="53"/>
      <c r="AL70" s="53"/>
      <c r="AM70" s="53"/>
      <c r="AN70" s="53"/>
      <c r="AO70" s="45"/>
      <c r="AP70" s="61">
        <v>11.22</v>
      </c>
      <c r="AQ70" s="61">
        <v>10.78</v>
      </c>
      <c r="AR70" s="61">
        <v>7.98</v>
      </c>
      <c r="AS70" s="61">
        <v>3.24</v>
      </c>
      <c r="AT70" s="61">
        <v>-1.6</v>
      </c>
      <c r="AU70" s="80"/>
      <c r="AV70" s="53"/>
      <c r="AW70" s="53"/>
      <c r="AX70" s="53"/>
      <c r="AY70" s="53"/>
      <c r="AZ70" s="53"/>
      <c r="BA70" s="262"/>
      <c r="BB70" s="61"/>
      <c r="BC70" s="279"/>
      <c r="BD70" s="279"/>
      <c r="BE70" s="279"/>
      <c r="BF70" s="68"/>
      <c r="BG70" s="61"/>
      <c r="BH70" s="61"/>
      <c r="BI70" s="61"/>
      <c r="BJ70" s="61"/>
      <c r="BK70" s="45"/>
      <c r="BL70" s="86"/>
      <c r="BM70" s="86"/>
      <c r="BN70" s="86"/>
      <c r="BO70" s="86"/>
      <c r="BP70" s="86"/>
      <c r="BQ70" s="45"/>
      <c r="BR70" s="90"/>
    </row>
    <row r="71" spans="1:70" ht="14.5" x14ac:dyDescent="0.25">
      <c r="A71" s="39" t="s">
        <v>111</v>
      </c>
      <c r="B71" s="46"/>
      <c r="C71" s="723"/>
      <c r="D71" s="46"/>
      <c r="E71" s="54"/>
      <c r="F71" s="46"/>
      <c r="G71" s="58"/>
      <c r="H71" s="69"/>
      <c r="I71" s="62"/>
      <c r="J71" s="62"/>
      <c r="K71" s="62"/>
      <c r="L71" s="62"/>
      <c r="M71" s="62"/>
      <c r="N71" s="73"/>
      <c r="O71" s="62"/>
      <c r="P71" s="62"/>
      <c r="Q71" s="62"/>
      <c r="R71" s="62"/>
      <c r="S71" s="62"/>
      <c r="T71" s="62"/>
      <c r="U71" s="62"/>
      <c r="V71" s="62"/>
      <c r="W71" s="62"/>
      <c r="X71" s="62"/>
      <c r="Y71" s="69"/>
      <c r="Z71" s="54"/>
      <c r="AA71" s="54"/>
      <c r="AB71" s="54"/>
      <c r="AC71" s="54"/>
      <c r="AD71" s="54"/>
      <c r="AE71" s="54"/>
      <c r="AF71" s="54"/>
      <c r="AG71" s="54"/>
      <c r="AH71" s="54"/>
      <c r="AI71" s="54"/>
      <c r="AJ71" s="54"/>
      <c r="AK71" s="54"/>
      <c r="AL71" s="54"/>
      <c r="AM71" s="54"/>
      <c r="AN71" s="54"/>
      <c r="AO71" s="46"/>
      <c r="AP71" s="62"/>
      <c r="AQ71" s="62"/>
      <c r="AR71" s="62"/>
      <c r="AS71" s="62"/>
      <c r="AT71" s="62"/>
      <c r="AU71" s="81"/>
      <c r="AV71" s="54"/>
      <c r="AW71" s="54"/>
      <c r="AX71" s="54"/>
      <c r="AY71" s="54"/>
      <c r="AZ71" s="54"/>
      <c r="BA71" s="263"/>
      <c r="BB71" s="62"/>
      <c r="BC71" s="245"/>
      <c r="BD71" s="245"/>
      <c r="BE71" s="245"/>
      <c r="BF71" s="69"/>
      <c r="BG71" s="62"/>
      <c r="BH71" s="62"/>
      <c r="BI71" s="62"/>
      <c r="BJ71" s="62"/>
      <c r="BK71" s="46"/>
      <c r="BL71" s="87"/>
      <c r="BM71" s="87"/>
      <c r="BN71" s="87"/>
      <c r="BO71" s="87"/>
      <c r="BP71" s="87"/>
      <c r="BQ71" s="46"/>
      <c r="BR71" s="91"/>
    </row>
    <row r="72" spans="1:70" s="107" customFormat="1" x14ac:dyDescent="0.25">
      <c r="A72" s="481" t="s">
        <v>1202</v>
      </c>
      <c r="B72" s="402"/>
      <c r="C72" s="724">
        <v>44784</v>
      </c>
      <c r="D72" s="402"/>
      <c r="E72" s="403">
        <v>3701.84</v>
      </c>
      <c r="F72" s="402"/>
      <c r="G72" s="404">
        <v>16.680499999999999</v>
      </c>
      <c r="H72" s="406"/>
      <c r="I72" s="405">
        <v>-0.31019999999999998</v>
      </c>
      <c r="J72" s="405">
        <v>-0.64800000000000002</v>
      </c>
      <c r="K72" s="405">
        <v>-2.488</v>
      </c>
      <c r="L72" s="405">
        <v>2.8626</v>
      </c>
      <c r="M72" s="405">
        <v>10.1416</v>
      </c>
      <c r="N72" s="407">
        <v>6.94</v>
      </c>
      <c r="O72" s="405">
        <v>-6.7699999999999996E-2</v>
      </c>
      <c r="P72" s="405">
        <v>12.9802</v>
      </c>
      <c r="Q72" s="405" t="s">
        <v>430</v>
      </c>
      <c r="R72" s="405" t="s">
        <v>430</v>
      </c>
      <c r="S72" s="405">
        <v>0.79100000000000004</v>
      </c>
      <c r="T72" s="405">
        <v>21.200800000000001</v>
      </c>
      <c r="U72" s="405">
        <v>3.9497</v>
      </c>
      <c r="V72" s="405">
        <v>7.2887000000000004</v>
      </c>
      <c r="W72" s="405">
        <v>-0.62670000000000003</v>
      </c>
      <c r="X72" s="405">
        <v>13.3437</v>
      </c>
      <c r="Y72" s="406"/>
      <c r="Z72" s="403">
        <v>18</v>
      </c>
      <c r="AA72" s="403">
        <v>4</v>
      </c>
      <c r="AB72" s="403">
        <v>5</v>
      </c>
      <c r="AC72" s="403">
        <v>17</v>
      </c>
      <c r="AD72" s="403">
        <v>1</v>
      </c>
      <c r="AE72" s="403">
        <v>1</v>
      </c>
      <c r="AF72" s="403">
        <v>8</v>
      </c>
      <c r="AG72" s="403">
        <v>3</v>
      </c>
      <c r="AH72" s="403" t="s">
        <v>430</v>
      </c>
      <c r="AI72" s="403" t="s">
        <v>430</v>
      </c>
      <c r="AJ72" s="403">
        <v>11</v>
      </c>
      <c r="AK72" s="403">
        <v>1</v>
      </c>
      <c r="AL72" s="403">
        <v>1</v>
      </c>
      <c r="AM72" s="403">
        <v>2</v>
      </c>
      <c r="AN72" s="403">
        <v>2</v>
      </c>
      <c r="AO72" s="402"/>
      <c r="AP72" s="405" t="s">
        <v>430</v>
      </c>
      <c r="AQ72" s="405" t="s">
        <v>430</v>
      </c>
      <c r="AR72" s="405" t="s">
        <v>430</v>
      </c>
      <c r="AS72" s="405">
        <v>7.16</v>
      </c>
      <c r="AT72" s="405">
        <v>8.66</v>
      </c>
      <c r="AU72" s="408"/>
      <c r="AV72" s="403" t="s">
        <v>430</v>
      </c>
      <c r="AW72" s="403" t="s">
        <v>430</v>
      </c>
      <c r="AX72" s="403" t="s">
        <v>430</v>
      </c>
      <c r="AY72" s="403">
        <v>3</v>
      </c>
      <c r="AZ72" s="403">
        <v>2</v>
      </c>
      <c r="BA72" s="409"/>
      <c r="BB72" s="405">
        <v>13.7377355254941</v>
      </c>
      <c r="BC72" s="410">
        <v>0.94370468241900796</v>
      </c>
      <c r="BD72" s="410">
        <v>5.50340580062849E-2</v>
      </c>
      <c r="BE72" s="410">
        <v>0.41561285630037997</v>
      </c>
      <c r="BF72" s="406"/>
      <c r="BG72" s="842">
        <v>55.021900000000002</v>
      </c>
      <c r="BH72" s="842">
        <v>6.0398500000000004</v>
      </c>
      <c r="BI72" s="842">
        <v>6.7149900000000002</v>
      </c>
      <c r="BJ72" s="842">
        <v>32.223260000000003</v>
      </c>
      <c r="BK72" s="402"/>
      <c r="BL72" s="401" t="s">
        <v>1096</v>
      </c>
      <c r="BM72" s="401" t="s">
        <v>1097</v>
      </c>
      <c r="BN72" s="401" t="s">
        <v>1098</v>
      </c>
      <c r="BO72" s="401" t="s">
        <v>1099</v>
      </c>
      <c r="BP72" s="401" t="s">
        <v>1100</v>
      </c>
      <c r="BQ72" s="402"/>
      <c r="BR72" s="411" t="s">
        <v>548</v>
      </c>
    </row>
    <row r="73" spans="1:70" s="107" customFormat="1" x14ac:dyDescent="0.25">
      <c r="A73" s="345" t="s">
        <v>1203</v>
      </c>
      <c r="B73" s="373"/>
      <c r="C73" s="719">
        <v>41276</v>
      </c>
      <c r="D73" s="373"/>
      <c r="E73" s="346">
        <v>2571.1</v>
      </c>
      <c r="F73" s="373"/>
      <c r="G73" s="347">
        <v>256.23509999999999</v>
      </c>
      <c r="H73" s="374"/>
      <c r="I73" s="348">
        <v>4.5699999999999998E-2</v>
      </c>
      <c r="J73" s="348">
        <v>-1.4919</v>
      </c>
      <c r="K73" s="348">
        <v>-2.9937999999999998</v>
      </c>
      <c r="L73" s="348">
        <v>4.7496</v>
      </c>
      <c r="M73" s="348">
        <v>2.3428</v>
      </c>
      <c r="N73" s="350">
        <v>1.4651000000000001</v>
      </c>
      <c r="O73" s="348">
        <v>-0.98140000000000005</v>
      </c>
      <c r="P73" s="348">
        <v>11.539300000000001</v>
      </c>
      <c r="Q73" s="348">
        <v>10.784700000000001</v>
      </c>
      <c r="R73" s="348">
        <v>13.056800000000001</v>
      </c>
      <c r="S73" s="348">
        <v>1.4583999999999999</v>
      </c>
      <c r="T73" s="348">
        <v>10.938000000000001</v>
      </c>
      <c r="U73" s="348">
        <v>-2.4064000000000001</v>
      </c>
      <c r="V73" s="348">
        <v>2.7923</v>
      </c>
      <c r="W73" s="348">
        <v>-2.5470000000000002</v>
      </c>
      <c r="X73" s="348">
        <v>14.5291</v>
      </c>
      <c r="Y73" s="374"/>
      <c r="Z73" s="346">
        <v>12</v>
      </c>
      <c r="AA73" s="346">
        <v>18</v>
      </c>
      <c r="AB73" s="346">
        <v>9</v>
      </c>
      <c r="AC73" s="346">
        <v>8</v>
      </c>
      <c r="AD73" s="346">
        <v>9</v>
      </c>
      <c r="AE73" s="346">
        <v>8</v>
      </c>
      <c r="AF73" s="346">
        <v>12</v>
      </c>
      <c r="AG73" s="346">
        <v>7</v>
      </c>
      <c r="AH73" s="346">
        <v>3</v>
      </c>
      <c r="AI73" s="346">
        <v>2</v>
      </c>
      <c r="AJ73" s="346">
        <v>6</v>
      </c>
      <c r="AK73" s="346">
        <v>9</v>
      </c>
      <c r="AL73" s="346">
        <v>6</v>
      </c>
      <c r="AM73" s="346">
        <v>8</v>
      </c>
      <c r="AN73" s="346">
        <v>15</v>
      </c>
      <c r="AO73" s="373"/>
      <c r="AP73" s="348">
        <v>13.54</v>
      </c>
      <c r="AQ73" s="348">
        <v>13.01</v>
      </c>
      <c r="AR73" s="348">
        <v>10.28</v>
      </c>
      <c r="AS73" s="348">
        <v>4.68</v>
      </c>
      <c r="AT73" s="348">
        <v>0.83</v>
      </c>
      <c r="AU73" s="351"/>
      <c r="AV73" s="346">
        <v>2</v>
      </c>
      <c r="AW73" s="346">
        <v>3</v>
      </c>
      <c r="AX73" s="346">
        <v>5</v>
      </c>
      <c r="AY73" s="346">
        <v>8</v>
      </c>
      <c r="AZ73" s="346">
        <v>8</v>
      </c>
      <c r="BA73" s="362"/>
      <c r="BB73" s="348">
        <v>12.1894745193717</v>
      </c>
      <c r="BC73" s="375">
        <v>0.96858493282397395</v>
      </c>
      <c r="BD73" s="375">
        <v>4.85119344641671E-2</v>
      </c>
      <c r="BE73" s="375">
        <v>0.24192925087633699</v>
      </c>
      <c r="BF73" s="374"/>
      <c r="BG73" s="843">
        <v>84.872200000000007</v>
      </c>
      <c r="BH73" s="843">
        <v>11.0068</v>
      </c>
      <c r="BI73" s="348" t="s">
        <v>430</v>
      </c>
      <c r="BJ73" s="843">
        <v>4.1210000000000004</v>
      </c>
      <c r="BK73" s="373"/>
      <c r="BL73" s="372" t="s">
        <v>1102</v>
      </c>
      <c r="BM73" s="372" t="s">
        <v>1103</v>
      </c>
      <c r="BN73" s="372" t="s">
        <v>1104</v>
      </c>
      <c r="BO73" s="372" t="s">
        <v>725</v>
      </c>
      <c r="BP73" s="372" t="s">
        <v>1105</v>
      </c>
      <c r="BQ73" s="373"/>
      <c r="BR73" s="354" t="s">
        <v>463</v>
      </c>
    </row>
    <row r="74" spans="1:70" s="107" customFormat="1" x14ac:dyDescent="0.25">
      <c r="A74" s="345" t="s">
        <v>1204</v>
      </c>
      <c r="B74" s="373"/>
      <c r="C74" s="719">
        <v>41275</v>
      </c>
      <c r="D74" s="373"/>
      <c r="E74" s="346">
        <v>2150.87</v>
      </c>
      <c r="F74" s="373"/>
      <c r="G74" s="347">
        <v>90.305000000000007</v>
      </c>
      <c r="H74" s="374"/>
      <c r="I74" s="348">
        <v>7.3099999999999998E-2</v>
      </c>
      <c r="J74" s="348">
        <v>-1.4158999999999999</v>
      </c>
      <c r="K74" s="348">
        <v>-3.1436000000000002</v>
      </c>
      <c r="L74" s="348">
        <v>5.5347</v>
      </c>
      <c r="M74" s="348">
        <v>3.4801000000000002</v>
      </c>
      <c r="N74" s="350">
        <v>1.7452000000000001</v>
      </c>
      <c r="O74" s="348">
        <v>0.83819999999999995</v>
      </c>
      <c r="P74" s="348">
        <v>12.7393</v>
      </c>
      <c r="Q74" s="348">
        <v>10.680300000000001</v>
      </c>
      <c r="R74" s="348">
        <v>12.8537</v>
      </c>
      <c r="S74" s="348">
        <v>1.712</v>
      </c>
      <c r="T74" s="348">
        <v>12.319699999999999</v>
      </c>
      <c r="U74" s="348">
        <v>-2.6570999999999998</v>
      </c>
      <c r="V74" s="348">
        <v>3.2081</v>
      </c>
      <c r="W74" s="348">
        <v>-2.2111999999999998</v>
      </c>
      <c r="X74" s="348">
        <v>12.866199999999999</v>
      </c>
      <c r="Y74" s="374"/>
      <c r="Z74" s="346">
        <v>9</v>
      </c>
      <c r="AA74" s="346">
        <v>15</v>
      </c>
      <c r="AB74" s="346">
        <v>12</v>
      </c>
      <c r="AC74" s="346">
        <v>5</v>
      </c>
      <c r="AD74" s="346">
        <v>6</v>
      </c>
      <c r="AE74" s="346">
        <v>7</v>
      </c>
      <c r="AF74" s="346">
        <v>5</v>
      </c>
      <c r="AG74" s="346">
        <v>5</v>
      </c>
      <c r="AH74" s="346">
        <v>4</v>
      </c>
      <c r="AI74" s="346">
        <v>4</v>
      </c>
      <c r="AJ74" s="346">
        <v>4</v>
      </c>
      <c r="AK74" s="346">
        <v>6</v>
      </c>
      <c r="AL74" s="346">
        <v>7</v>
      </c>
      <c r="AM74" s="346">
        <v>6</v>
      </c>
      <c r="AN74" s="346">
        <v>9</v>
      </c>
      <c r="AO74" s="373"/>
      <c r="AP74" s="348">
        <v>13.33</v>
      </c>
      <c r="AQ74" s="348">
        <v>13.46</v>
      </c>
      <c r="AR74" s="348">
        <v>11.08</v>
      </c>
      <c r="AS74" s="348">
        <v>6.44</v>
      </c>
      <c r="AT74" s="348">
        <v>1.1399999999999999</v>
      </c>
      <c r="AU74" s="351"/>
      <c r="AV74" s="346">
        <v>3</v>
      </c>
      <c r="AW74" s="346">
        <v>2</v>
      </c>
      <c r="AX74" s="346">
        <v>4</v>
      </c>
      <c r="AY74" s="346">
        <v>6</v>
      </c>
      <c r="AZ74" s="346">
        <v>6</v>
      </c>
      <c r="BA74" s="362"/>
      <c r="BB74" s="348">
        <v>12.981657527232599</v>
      </c>
      <c r="BC74" s="375">
        <v>1.0586910422529501</v>
      </c>
      <c r="BD74" s="375">
        <v>5.1984296480707098E-2</v>
      </c>
      <c r="BE74" s="375">
        <v>0.29363360815254702</v>
      </c>
      <c r="BF74" s="374"/>
      <c r="BG74" s="843">
        <v>81.28</v>
      </c>
      <c r="BH74" s="843">
        <v>10.4613</v>
      </c>
      <c r="BI74" s="843">
        <v>7.2304199999999996</v>
      </c>
      <c r="BJ74" s="843">
        <v>1.0282800000000001</v>
      </c>
      <c r="BK74" s="373"/>
      <c r="BL74" s="372" t="s">
        <v>1107</v>
      </c>
      <c r="BM74" s="372" t="s">
        <v>754</v>
      </c>
      <c r="BN74" s="372" t="s">
        <v>1108</v>
      </c>
      <c r="BO74" s="372" t="s">
        <v>1109</v>
      </c>
      <c r="BP74" s="372" t="s">
        <v>1110</v>
      </c>
      <c r="BQ74" s="373"/>
      <c r="BR74" s="354" t="s">
        <v>526</v>
      </c>
    </row>
    <row r="75" spans="1:70" s="107" customFormat="1" x14ac:dyDescent="0.25">
      <c r="A75" s="345" t="s">
        <v>1205</v>
      </c>
      <c r="B75" s="373"/>
      <c r="C75" s="719">
        <v>41275</v>
      </c>
      <c r="D75" s="373"/>
      <c r="E75" s="841">
        <v>2020.76</v>
      </c>
      <c r="F75" s="373"/>
      <c r="G75" s="347">
        <v>87.24</v>
      </c>
      <c r="H75" s="374"/>
      <c r="I75" s="348">
        <v>8.0299999999999996E-2</v>
      </c>
      <c r="J75" s="348">
        <v>-1.4237</v>
      </c>
      <c r="K75" s="348">
        <v>-2.6665000000000001</v>
      </c>
      <c r="L75" s="348">
        <v>6.9379999999999997</v>
      </c>
      <c r="M75" s="348">
        <v>8.2515999999999998</v>
      </c>
      <c r="N75" s="350">
        <v>3.5857999999999999</v>
      </c>
      <c r="O75" s="348">
        <v>2.6585000000000001</v>
      </c>
      <c r="P75" s="348">
        <v>13.7889</v>
      </c>
      <c r="Q75" s="348">
        <v>11.798299999999999</v>
      </c>
      <c r="R75" s="348">
        <v>13.539</v>
      </c>
      <c r="S75" s="348">
        <v>1.6665000000000001</v>
      </c>
      <c r="T75" s="348">
        <v>17.86</v>
      </c>
      <c r="U75" s="348">
        <v>1.9635</v>
      </c>
      <c r="V75" s="348">
        <v>5.7325999999999997</v>
      </c>
      <c r="W75" s="348">
        <v>-2.8940000000000001</v>
      </c>
      <c r="X75" s="348">
        <v>14.8962</v>
      </c>
      <c r="Y75" s="374"/>
      <c r="Z75" s="346">
        <v>7</v>
      </c>
      <c r="AA75" s="346">
        <v>16</v>
      </c>
      <c r="AB75" s="346">
        <v>6</v>
      </c>
      <c r="AC75" s="346">
        <v>3</v>
      </c>
      <c r="AD75" s="346">
        <v>2</v>
      </c>
      <c r="AE75" s="346">
        <v>4</v>
      </c>
      <c r="AF75" s="346">
        <v>1</v>
      </c>
      <c r="AG75" s="346">
        <v>1</v>
      </c>
      <c r="AH75" s="346">
        <v>1</v>
      </c>
      <c r="AI75" s="346">
        <v>1</v>
      </c>
      <c r="AJ75" s="346">
        <v>5</v>
      </c>
      <c r="AK75" s="346">
        <v>2</v>
      </c>
      <c r="AL75" s="346">
        <v>3</v>
      </c>
      <c r="AM75" s="346">
        <v>4</v>
      </c>
      <c r="AN75" s="346">
        <v>20</v>
      </c>
      <c r="AO75" s="373"/>
      <c r="AP75" s="348">
        <v>14.52</v>
      </c>
      <c r="AQ75" s="348">
        <v>14.93</v>
      </c>
      <c r="AR75" s="348">
        <v>12.65</v>
      </c>
      <c r="AS75" s="348">
        <v>8.5</v>
      </c>
      <c r="AT75" s="348">
        <v>7.01</v>
      </c>
      <c r="AU75" s="351"/>
      <c r="AV75" s="346">
        <v>1</v>
      </c>
      <c r="AW75" s="346">
        <v>1</v>
      </c>
      <c r="AX75" s="346">
        <v>1</v>
      </c>
      <c r="AY75" s="346">
        <v>1</v>
      </c>
      <c r="AZ75" s="346">
        <v>3</v>
      </c>
      <c r="BA75" s="362"/>
      <c r="BB75" s="348">
        <v>13.2578969857181</v>
      </c>
      <c r="BC75" s="375">
        <v>1.04479292872493</v>
      </c>
      <c r="BD75" s="375">
        <v>5.8204295616056501E-2</v>
      </c>
      <c r="BE75" s="375">
        <v>0.39476966994323498</v>
      </c>
      <c r="BF75" s="374"/>
      <c r="BG75" s="843">
        <v>80.656999999999996</v>
      </c>
      <c r="BH75" s="843">
        <v>10.3817</v>
      </c>
      <c r="BI75" s="843">
        <v>8.4354099999999992</v>
      </c>
      <c r="BJ75" s="843">
        <v>0.52588999999999997</v>
      </c>
      <c r="BK75" s="373"/>
      <c r="BL75" s="372" t="s">
        <v>1112</v>
      </c>
      <c r="BM75" s="372" t="s">
        <v>1113</v>
      </c>
      <c r="BN75" s="372" t="s">
        <v>1114</v>
      </c>
      <c r="BO75" s="372" t="s">
        <v>1115</v>
      </c>
      <c r="BP75" s="372" t="s">
        <v>1116</v>
      </c>
      <c r="BQ75" s="373"/>
      <c r="BR75" s="354" t="s">
        <v>555</v>
      </c>
    </row>
    <row r="76" spans="1:70" s="107" customFormat="1" x14ac:dyDescent="0.25">
      <c r="A76" s="345" t="s">
        <v>1206</v>
      </c>
      <c r="B76" s="373"/>
      <c r="C76" s="719">
        <v>41275</v>
      </c>
      <c r="D76" s="373"/>
      <c r="E76" s="346">
        <v>1805.57</v>
      </c>
      <c r="F76" s="373"/>
      <c r="G76" s="347">
        <v>528.46249999999998</v>
      </c>
      <c r="H76" s="374"/>
      <c r="I76" s="348">
        <v>5.1999999999999998E-3</v>
      </c>
      <c r="J76" s="348">
        <v>-0.90939999999999999</v>
      </c>
      <c r="K76" s="348">
        <v>-3.3523999999999998</v>
      </c>
      <c r="L76" s="348">
        <v>5.3593999999999999</v>
      </c>
      <c r="M76" s="348">
        <v>0.33090000000000003</v>
      </c>
      <c r="N76" s="350">
        <v>0.4486</v>
      </c>
      <c r="O76" s="348">
        <v>-0.72950000000000004</v>
      </c>
      <c r="P76" s="348">
        <v>9.9250000000000007</v>
      </c>
      <c r="Q76" s="348">
        <v>9.1724999999999994</v>
      </c>
      <c r="R76" s="348">
        <v>11.908799999999999</v>
      </c>
      <c r="S76" s="348">
        <v>0.46850000000000003</v>
      </c>
      <c r="T76" s="348">
        <v>9.5292999999999992</v>
      </c>
      <c r="U76" s="348">
        <v>-4.1131000000000002</v>
      </c>
      <c r="V76" s="348">
        <v>1.8948</v>
      </c>
      <c r="W76" s="348">
        <v>-2.5326</v>
      </c>
      <c r="X76" s="348">
        <v>12.350899999999999</v>
      </c>
      <c r="Y76" s="374"/>
      <c r="Z76" s="346">
        <v>14</v>
      </c>
      <c r="AA76" s="346">
        <v>7</v>
      </c>
      <c r="AB76" s="346">
        <v>14</v>
      </c>
      <c r="AC76" s="346">
        <v>6</v>
      </c>
      <c r="AD76" s="346">
        <v>17</v>
      </c>
      <c r="AE76" s="346">
        <v>11</v>
      </c>
      <c r="AF76" s="346">
        <v>11</v>
      </c>
      <c r="AG76" s="346">
        <v>12</v>
      </c>
      <c r="AH76" s="346">
        <v>10</v>
      </c>
      <c r="AI76" s="346">
        <v>5</v>
      </c>
      <c r="AJ76" s="346">
        <v>12</v>
      </c>
      <c r="AK76" s="346">
        <v>16</v>
      </c>
      <c r="AL76" s="346">
        <v>13</v>
      </c>
      <c r="AM76" s="346">
        <v>11</v>
      </c>
      <c r="AN76" s="346">
        <v>14</v>
      </c>
      <c r="AO76" s="373"/>
      <c r="AP76" s="348">
        <v>11.97</v>
      </c>
      <c r="AQ76" s="348">
        <v>11.68</v>
      </c>
      <c r="AR76" s="348">
        <v>9.0500000000000007</v>
      </c>
      <c r="AS76" s="348">
        <v>4.01</v>
      </c>
      <c r="AT76" s="348">
        <v>-1.34</v>
      </c>
      <c r="AU76" s="351"/>
      <c r="AV76" s="346">
        <v>6</v>
      </c>
      <c r="AW76" s="346">
        <v>7</v>
      </c>
      <c r="AX76" s="346">
        <v>9</v>
      </c>
      <c r="AY76" s="346">
        <v>11</v>
      </c>
      <c r="AZ76" s="346">
        <v>11</v>
      </c>
      <c r="BA76" s="362"/>
      <c r="BB76" s="348">
        <v>12.489516050882701</v>
      </c>
      <c r="BC76" s="375">
        <v>0.98427571794974</v>
      </c>
      <c r="BD76" s="375">
        <v>3.82380692532438E-2</v>
      </c>
      <c r="BE76" s="375">
        <v>0.122508973472558</v>
      </c>
      <c r="BF76" s="374"/>
      <c r="BG76" s="843">
        <v>85.116</v>
      </c>
      <c r="BH76" s="843">
        <v>7.0243799999999998</v>
      </c>
      <c r="BI76" s="843">
        <v>4.9949599999999998</v>
      </c>
      <c r="BJ76" s="843">
        <v>2.8646600000000002</v>
      </c>
      <c r="BK76" s="373"/>
      <c r="BL76" s="372" t="s">
        <v>1118</v>
      </c>
      <c r="BM76" s="372" t="s">
        <v>1119</v>
      </c>
      <c r="BN76" s="372" t="s">
        <v>1120</v>
      </c>
      <c r="BO76" s="372" t="s">
        <v>1019</v>
      </c>
      <c r="BP76" s="372" t="s">
        <v>1121</v>
      </c>
      <c r="BQ76" s="373"/>
      <c r="BR76" s="354" t="s">
        <v>443</v>
      </c>
    </row>
    <row r="77" spans="1:70" s="107" customFormat="1" x14ac:dyDescent="0.25">
      <c r="A77" s="345" t="s">
        <v>1207</v>
      </c>
      <c r="B77" s="373"/>
      <c r="C77" s="719">
        <v>45524</v>
      </c>
      <c r="D77" s="373"/>
      <c r="E77" s="346">
        <v>1609.16</v>
      </c>
      <c r="F77" s="373"/>
      <c r="G77" s="347">
        <v>10.276999999999999</v>
      </c>
      <c r="H77" s="374"/>
      <c r="I77" s="348">
        <v>4.87E-2</v>
      </c>
      <c r="J77" s="348">
        <v>-1.3154999999999999</v>
      </c>
      <c r="K77" s="348">
        <v>-3.8094000000000001</v>
      </c>
      <c r="L77" s="348">
        <v>4.1131000000000002</v>
      </c>
      <c r="M77" s="348">
        <v>1.1316999999999999</v>
      </c>
      <c r="N77" s="350">
        <v>1.9543999999999999</v>
      </c>
      <c r="O77" s="348">
        <v>0.69310000000000005</v>
      </c>
      <c r="P77" s="348" t="s">
        <v>430</v>
      </c>
      <c r="Q77" s="348" t="s">
        <v>430</v>
      </c>
      <c r="R77" s="348" t="s">
        <v>430</v>
      </c>
      <c r="S77" s="348">
        <v>1.2512000000000001</v>
      </c>
      <c r="T77" s="348">
        <v>9.5511999999999997</v>
      </c>
      <c r="U77" s="348">
        <v>-2.9281000000000001</v>
      </c>
      <c r="V77" s="348">
        <v>3.1930999999999998</v>
      </c>
      <c r="W77" s="348">
        <v>-2.8180000000000001</v>
      </c>
      <c r="X77" s="348">
        <v>1.3368</v>
      </c>
      <c r="Y77" s="374"/>
      <c r="Z77" s="346">
        <v>11</v>
      </c>
      <c r="AA77" s="346">
        <v>12</v>
      </c>
      <c r="AB77" s="346">
        <v>17</v>
      </c>
      <c r="AC77" s="346">
        <v>12</v>
      </c>
      <c r="AD77" s="346">
        <v>12</v>
      </c>
      <c r="AE77" s="346">
        <v>6</v>
      </c>
      <c r="AF77" s="346">
        <v>6</v>
      </c>
      <c r="AG77" s="346" t="s">
        <v>430</v>
      </c>
      <c r="AH77" s="346" t="s">
        <v>430</v>
      </c>
      <c r="AI77" s="346" t="s">
        <v>430</v>
      </c>
      <c r="AJ77" s="346">
        <v>7</v>
      </c>
      <c r="AK77" s="346">
        <v>15</v>
      </c>
      <c r="AL77" s="346">
        <v>9</v>
      </c>
      <c r="AM77" s="346">
        <v>7</v>
      </c>
      <c r="AN77" s="346">
        <v>19</v>
      </c>
      <c r="AO77" s="373"/>
      <c r="AP77" s="348" t="s">
        <v>430</v>
      </c>
      <c r="AQ77" s="348" t="s">
        <v>430</v>
      </c>
      <c r="AR77" s="348" t="s">
        <v>430</v>
      </c>
      <c r="AS77" s="348" t="s">
        <v>430</v>
      </c>
      <c r="AT77" s="348">
        <v>-0.36</v>
      </c>
      <c r="AU77" s="351"/>
      <c r="AV77" s="346" t="s">
        <v>430</v>
      </c>
      <c r="AW77" s="346" t="s">
        <v>430</v>
      </c>
      <c r="AX77" s="346" t="s">
        <v>430</v>
      </c>
      <c r="AY77" s="346" t="s">
        <v>430</v>
      </c>
      <c r="AZ77" s="346">
        <v>10</v>
      </c>
      <c r="BA77" s="362"/>
      <c r="BB77" s="348">
        <v>12.1602860934682</v>
      </c>
      <c r="BC77" s="375">
        <v>0.98915394946238899</v>
      </c>
      <c r="BD77" s="375">
        <v>-2.5879914417067801E-2</v>
      </c>
      <c r="BE77" s="375">
        <v>0.20152927317943001</v>
      </c>
      <c r="BF77" s="374"/>
      <c r="BG77" s="843">
        <v>92.4482</v>
      </c>
      <c r="BH77" s="843">
        <v>3.5476299999999998</v>
      </c>
      <c r="BI77" s="348" t="s">
        <v>430</v>
      </c>
      <c r="BJ77" s="843">
        <v>4.0041700000000002</v>
      </c>
      <c r="BK77" s="373"/>
      <c r="BL77" s="372" t="s">
        <v>1123</v>
      </c>
      <c r="BM77" s="372" t="s">
        <v>1124</v>
      </c>
      <c r="BN77" s="372" t="s">
        <v>1125</v>
      </c>
      <c r="BO77" s="372" t="s">
        <v>1126</v>
      </c>
      <c r="BP77" s="372" t="s">
        <v>1025</v>
      </c>
      <c r="BQ77" s="373"/>
      <c r="BR77" s="354" t="s">
        <v>604</v>
      </c>
    </row>
    <row r="78" spans="1:70" s="107" customFormat="1" x14ac:dyDescent="0.25">
      <c r="A78" s="345" t="s">
        <v>1208</v>
      </c>
      <c r="B78" s="373"/>
      <c r="C78" s="719">
        <v>41281</v>
      </c>
      <c r="D78" s="373"/>
      <c r="E78" s="346">
        <v>1399.95</v>
      </c>
      <c r="F78" s="373"/>
      <c r="G78" s="347">
        <v>96.3</v>
      </c>
      <c r="H78" s="374"/>
      <c r="I78" s="348">
        <v>0.13519999999999999</v>
      </c>
      <c r="J78" s="348">
        <v>-1.2915000000000001</v>
      </c>
      <c r="K78" s="348">
        <v>-2.7665999999999999</v>
      </c>
      <c r="L78" s="348">
        <v>4.7194000000000003</v>
      </c>
      <c r="M78" s="348">
        <v>0.92220000000000002</v>
      </c>
      <c r="N78" s="350">
        <v>0.20810000000000001</v>
      </c>
      <c r="O78" s="348">
        <v>-0.5101</v>
      </c>
      <c r="P78" s="348">
        <v>10.261699999999999</v>
      </c>
      <c r="Q78" s="348">
        <v>10.152699999999999</v>
      </c>
      <c r="R78" s="348">
        <v>12.968299999999999</v>
      </c>
      <c r="S78" s="348">
        <v>1.0599000000000001</v>
      </c>
      <c r="T78" s="348">
        <v>9.6561000000000003</v>
      </c>
      <c r="U78" s="348">
        <v>-4.2934000000000001</v>
      </c>
      <c r="V78" s="348">
        <v>1.0387</v>
      </c>
      <c r="W78" s="348">
        <v>-1.9946999999999999</v>
      </c>
      <c r="X78" s="348">
        <v>13.8477</v>
      </c>
      <c r="Y78" s="374"/>
      <c r="Z78" s="346">
        <v>4</v>
      </c>
      <c r="AA78" s="346">
        <v>11</v>
      </c>
      <c r="AB78" s="346">
        <v>7</v>
      </c>
      <c r="AC78" s="346">
        <v>9</v>
      </c>
      <c r="AD78" s="346">
        <v>14</v>
      </c>
      <c r="AE78" s="346">
        <v>12</v>
      </c>
      <c r="AF78" s="346">
        <v>10</v>
      </c>
      <c r="AG78" s="346">
        <v>11</v>
      </c>
      <c r="AH78" s="346">
        <v>6</v>
      </c>
      <c r="AI78" s="346">
        <v>3</v>
      </c>
      <c r="AJ78" s="346">
        <v>9</v>
      </c>
      <c r="AK78" s="346">
        <v>14</v>
      </c>
      <c r="AL78" s="346">
        <v>14</v>
      </c>
      <c r="AM78" s="346">
        <v>12</v>
      </c>
      <c r="AN78" s="346">
        <v>6</v>
      </c>
      <c r="AO78" s="373"/>
      <c r="AP78" s="348">
        <v>13.23</v>
      </c>
      <c r="AQ78" s="348">
        <v>12.74</v>
      </c>
      <c r="AR78" s="348">
        <v>9.65</v>
      </c>
      <c r="AS78" s="348">
        <v>4.16</v>
      </c>
      <c r="AT78" s="348">
        <v>-1.35</v>
      </c>
      <c r="AU78" s="351"/>
      <c r="AV78" s="346">
        <v>4</v>
      </c>
      <c r="AW78" s="346">
        <v>4</v>
      </c>
      <c r="AX78" s="346">
        <v>8</v>
      </c>
      <c r="AY78" s="346">
        <v>9</v>
      </c>
      <c r="AZ78" s="346">
        <v>12</v>
      </c>
      <c r="BA78" s="362"/>
      <c r="BB78" s="348">
        <v>11.269275848941</v>
      </c>
      <c r="BC78" s="375">
        <v>0.91490762392273794</v>
      </c>
      <c r="BD78" s="375">
        <v>4.2305108433397298E-2</v>
      </c>
      <c r="BE78" s="375">
        <v>0.146705662865137</v>
      </c>
      <c r="BF78" s="374"/>
      <c r="BG78" s="843">
        <v>82.7988</v>
      </c>
      <c r="BH78" s="843">
        <v>12.963900000000001</v>
      </c>
      <c r="BI78" s="843">
        <v>2.9832100000000001</v>
      </c>
      <c r="BJ78" s="843">
        <v>1.2540899999999999</v>
      </c>
      <c r="BK78" s="373"/>
      <c r="BL78" s="372" t="s">
        <v>1128</v>
      </c>
      <c r="BM78" s="372" t="s">
        <v>1129</v>
      </c>
      <c r="BN78" s="372" t="s">
        <v>1130</v>
      </c>
      <c r="BO78" s="372" t="s">
        <v>1131</v>
      </c>
      <c r="BP78" s="372" t="s">
        <v>1132</v>
      </c>
      <c r="BQ78" s="373"/>
      <c r="BR78" s="354" t="s">
        <v>476</v>
      </c>
    </row>
    <row r="79" spans="1:70" s="107" customFormat="1" x14ac:dyDescent="0.25">
      <c r="A79" s="345" t="s">
        <v>1209</v>
      </c>
      <c r="B79" s="373"/>
      <c r="C79" s="719">
        <v>41275</v>
      </c>
      <c r="D79" s="373"/>
      <c r="E79" s="346">
        <v>1342.19</v>
      </c>
      <c r="F79" s="373"/>
      <c r="G79" s="347">
        <v>60.820700000000002</v>
      </c>
      <c r="H79" s="374"/>
      <c r="I79" s="348">
        <v>0.18090000000000001</v>
      </c>
      <c r="J79" s="348">
        <v>-1.1435</v>
      </c>
      <c r="K79" s="348">
        <v>-3.5760999999999998</v>
      </c>
      <c r="L79" s="348">
        <v>4.4972000000000003</v>
      </c>
      <c r="M79" s="348">
        <v>0.44990000000000002</v>
      </c>
      <c r="N79" s="350">
        <v>-4.3566000000000003</v>
      </c>
      <c r="O79" s="348">
        <v>-2.758</v>
      </c>
      <c r="P79" s="348">
        <v>7.8634000000000004</v>
      </c>
      <c r="Q79" s="348">
        <v>6.5058999999999996</v>
      </c>
      <c r="R79" s="348">
        <v>10.367900000000001</v>
      </c>
      <c r="S79" s="348">
        <v>4.7899999999999998E-2</v>
      </c>
      <c r="T79" s="348">
        <v>9.8388000000000009</v>
      </c>
      <c r="U79" s="348">
        <v>-7.1401000000000003</v>
      </c>
      <c r="V79" s="348">
        <v>-2.9001999999999999</v>
      </c>
      <c r="W79" s="348">
        <v>-2.6810999999999998</v>
      </c>
      <c r="X79" s="348">
        <v>11.6639</v>
      </c>
      <c r="Y79" s="374"/>
      <c r="Z79" s="346">
        <v>3</v>
      </c>
      <c r="AA79" s="346">
        <v>10</v>
      </c>
      <c r="AB79" s="346">
        <v>16</v>
      </c>
      <c r="AC79" s="346">
        <v>11</v>
      </c>
      <c r="AD79" s="346">
        <v>16</v>
      </c>
      <c r="AE79" s="346">
        <v>17</v>
      </c>
      <c r="AF79" s="346">
        <v>17</v>
      </c>
      <c r="AG79" s="346">
        <v>14</v>
      </c>
      <c r="AH79" s="346">
        <v>14</v>
      </c>
      <c r="AI79" s="346">
        <v>9</v>
      </c>
      <c r="AJ79" s="346">
        <v>13</v>
      </c>
      <c r="AK79" s="346">
        <v>12</v>
      </c>
      <c r="AL79" s="346">
        <v>17</v>
      </c>
      <c r="AM79" s="346">
        <v>17</v>
      </c>
      <c r="AN79" s="346">
        <v>17</v>
      </c>
      <c r="AO79" s="373"/>
      <c r="AP79" s="348">
        <v>10.210000000000001</v>
      </c>
      <c r="AQ79" s="348">
        <v>9.09</v>
      </c>
      <c r="AR79" s="348">
        <v>6.13</v>
      </c>
      <c r="AS79" s="348">
        <v>1.7</v>
      </c>
      <c r="AT79" s="348">
        <v>-4.4400000000000004</v>
      </c>
      <c r="AU79" s="351"/>
      <c r="AV79" s="346">
        <v>10</v>
      </c>
      <c r="AW79" s="346">
        <v>12</v>
      </c>
      <c r="AX79" s="346">
        <v>14</v>
      </c>
      <c r="AY79" s="346">
        <v>16</v>
      </c>
      <c r="AZ79" s="346">
        <v>16</v>
      </c>
      <c r="BA79" s="362"/>
      <c r="BB79" s="348">
        <v>12.4696567619307</v>
      </c>
      <c r="BC79" s="375">
        <v>0.99450730097584095</v>
      </c>
      <c r="BD79" s="375">
        <v>2.3875755703793699E-2</v>
      </c>
      <c r="BE79" s="375">
        <v>-6.1034452122197901E-2</v>
      </c>
      <c r="BF79" s="374"/>
      <c r="BG79" s="843">
        <v>81.517499999999998</v>
      </c>
      <c r="BH79" s="843">
        <v>13.114100000000001</v>
      </c>
      <c r="BI79" s="843">
        <v>2.65449</v>
      </c>
      <c r="BJ79" s="843">
        <v>2.7139099999999998</v>
      </c>
      <c r="BK79" s="373"/>
      <c r="BL79" s="372" t="s">
        <v>1134</v>
      </c>
      <c r="BM79" s="372" t="s">
        <v>1135</v>
      </c>
      <c r="BN79" s="372" t="s">
        <v>1136</v>
      </c>
      <c r="BO79" s="372" t="s">
        <v>1137</v>
      </c>
      <c r="BP79" s="372" t="s">
        <v>1138</v>
      </c>
      <c r="BQ79" s="373"/>
      <c r="BR79" s="354" t="s">
        <v>476</v>
      </c>
    </row>
    <row r="80" spans="1:70" s="107" customFormat="1" x14ac:dyDescent="0.25">
      <c r="A80" s="345" t="s">
        <v>1210</v>
      </c>
      <c r="B80" s="373"/>
      <c r="C80" s="719">
        <v>44896</v>
      </c>
      <c r="D80" s="373"/>
      <c r="E80" s="346">
        <v>1246.82</v>
      </c>
      <c r="F80" s="373"/>
      <c r="G80" s="347">
        <v>15.709</v>
      </c>
      <c r="H80" s="374"/>
      <c r="I80" s="348">
        <v>0.10199999999999999</v>
      </c>
      <c r="J80" s="348">
        <v>-1.4120999999999999</v>
      </c>
      <c r="K80" s="348">
        <v>-2.9409999999999998</v>
      </c>
      <c r="L80" s="348">
        <v>4.9855999999999998</v>
      </c>
      <c r="M80" s="348">
        <v>3.4167000000000001</v>
      </c>
      <c r="N80" s="350">
        <v>0.76329999999999998</v>
      </c>
      <c r="O80" s="348">
        <v>2.2679</v>
      </c>
      <c r="P80" s="348">
        <v>13.201700000000001</v>
      </c>
      <c r="Q80" s="348" t="s">
        <v>430</v>
      </c>
      <c r="R80" s="348" t="s">
        <v>430</v>
      </c>
      <c r="S80" s="348">
        <v>1.2242999999999999</v>
      </c>
      <c r="T80" s="348">
        <v>11.474600000000001</v>
      </c>
      <c r="U80" s="348">
        <v>-2.899</v>
      </c>
      <c r="V80" s="348">
        <v>2.1789999999999998</v>
      </c>
      <c r="W80" s="348">
        <v>-2.4710000000000001</v>
      </c>
      <c r="X80" s="348">
        <v>12.6983</v>
      </c>
      <c r="Y80" s="374"/>
      <c r="Z80" s="346">
        <v>5</v>
      </c>
      <c r="AA80" s="346">
        <v>14</v>
      </c>
      <c r="AB80" s="346">
        <v>8</v>
      </c>
      <c r="AC80" s="346">
        <v>7</v>
      </c>
      <c r="AD80" s="346">
        <v>7</v>
      </c>
      <c r="AE80" s="346">
        <v>10</v>
      </c>
      <c r="AF80" s="346">
        <v>3</v>
      </c>
      <c r="AG80" s="346">
        <v>2</v>
      </c>
      <c r="AH80" s="346" t="s">
        <v>430</v>
      </c>
      <c r="AI80" s="346" t="s">
        <v>430</v>
      </c>
      <c r="AJ80" s="346">
        <v>8</v>
      </c>
      <c r="AK80" s="346">
        <v>8</v>
      </c>
      <c r="AL80" s="346">
        <v>8</v>
      </c>
      <c r="AM80" s="346">
        <v>10</v>
      </c>
      <c r="AN80" s="346">
        <v>12</v>
      </c>
      <c r="AO80" s="373"/>
      <c r="AP80" s="348" t="s">
        <v>430</v>
      </c>
      <c r="AQ80" s="348" t="s">
        <v>430</v>
      </c>
      <c r="AR80" s="348" t="s">
        <v>430</v>
      </c>
      <c r="AS80" s="348">
        <v>6.72</v>
      </c>
      <c r="AT80" s="348">
        <v>0.2</v>
      </c>
      <c r="AU80" s="351"/>
      <c r="AV80" s="346" t="s">
        <v>430</v>
      </c>
      <c r="AW80" s="346" t="s">
        <v>430</v>
      </c>
      <c r="AX80" s="346" t="s">
        <v>430</v>
      </c>
      <c r="AY80" s="346">
        <v>5</v>
      </c>
      <c r="AZ80" s="346">
        <v>9</v>
      </c>
      <c r="BA80" s="362"/>
      <c r="BB80" s="348">
        <v>12.2625945519721</v>
      </c>
      <c r="BC80" s="375">
        <v>0.99809921601482399</v>
      </c>
      <c r="BD80" s="375">
        <v>5.8293700453097702E-2</v>
      </c>
      <c r="BE80" s="375">
        <v>0.35544092126205501</v>
      </c>
      <c r="BF80" s="374"/>
      <c r="BG80" s="843">
        <v>77.709599999999995</v>
      </c>
      <c r="BH80" s="843">
        <v>5.7859100000000003</v>
      </c>
      <c r="BI80" s="843">
        <v>1.84884</v>
      </c>
      <c r="BJ80" s="843">
        <v>14.65565</v>
      </c>
      <c r="BK80" s="373"/>
      <c r="BL80" s="372" t="s">
        <v>1140</v>
      </c>
      <c r="BM80" s="372" t="s">
        <v>1141</v>
      </c>
      <c r="BN80" s="372" t="s">
        <v>1142</v>
      </c>
      <c r="BO80" s="372" t="s">
        <v>1143</v>
      </c>
      <c r="BP80" s="372" t="s">
        <v>1144</v>
      </c>
      <c r="BQ80" s="373"/>
      <c r="BR80" s="354" t="s">
        <v>555</v>
      </c>
    </row>
    <row r="81" spans="1:70" s="107" customFormat="1" x14ac:dyDescent="0.25">
      <c r="A81" s="345" t="s">
        <v>1211</v>
      </c>
      <c r="B81" s="373"/>
      <c r="C81" s="719">
        <v>46057</v>
      </c>
      <c r="D81" s="373"/>
      <c r="E81" s="346">
        <v>858.93</v>
      </c>
      <c r="F81" s="373"/>
      <c r="G81" s="347">
        <v>9.4522999999999993</v>
      </c>
      <c r="H81" s="374"/>
      <c r="I81" s="348">
        <v>7.0900000000000005E-2</v>
      </c>
      <c r="J81" s="348">
        <v>-1.4513</v>
      </c>
      <c r="K81" s="348">
        <v>-4.1494999999999997</v>
      </c>
      <c r="L81" s="348">
        <v>2.4361999999999999</v>
      </c>
      <c r="M81" s="348">
        <v>-0.45600000000000002</v>
      </c>
      <c r="N81" s="350" t="s">
        <v>430</v>
      </c>
      <c r="O81" s="348" t="s">
        <v>430</v>
      </c>
      <c r="P81" s="348" t="s">
        <v>430</v>
      </c>
      <c r="Q81" s="348" t="s">
        <v>430</v>
      </c>
      <c r="R81" s="348" t="s">
        <v>430</v>
      </c>
      <c r="S81" s="348">
        <v>-0.70069999999999999</v>
      </c>
      <c r="T81" s="348">
        <v>8.4564000000000004</v>
      </c>
      <c r="U81" s="348" t="s">
        <v>430</v>
      </c>
      <c r="V81" s="348" t="s">
        <v>430</v>
      </c>
      <c r="W81" s="348">
        <v>-2.3079000000000001</v>
      </c>
      <c r="X81" s="348">
        <v>-5.4770000000000003</v>
      </c>
      <c r="Y81" s="374"/>
      <c r="Z81" s="346">
        <v>10</v>
      </c>
      <c r="AA81" s="346">
        <v>17</v>
      </c>
      <c r="AB81" s="346">
        <v>19</v>
      </c>
      <c r="AC81" s="346">
        <v>19</v>
      </c>
      <c r="AD81" s="346">
        <v>18</v>
      </c>
      <c r="AE81" s="346" t="s">
        <v>430</v>
      </c>
      <c r="AF81" s="346" t="s">
        <v>430</v>
      </c>
      <c r="AG81" s="346" t="s">
        <v>430</v>
      </c>
      <c r="AH81" s="346" t="s">
        <v>430</v>
      </c>
      <c r="AI81" s="346" t="s">
        <v>430</v>
      </c>
      <c r="AJ81" s="346">
        <v>20</v>
      </c>
      <c r="AK81" s="346">
        <v>17</v>
      </c>
      <c r="AL81" s="346" t="s">
        <v>430</v>
      </c>
      <c r="AM81" s="346" t="s">
        <v>430</v>
      </c>
      <c r="AN81" s="346">
        <v>11</v>
      </c>
      <c r="AO81" s="373"/>
      <c r="AP81" s="348" t="s">
        <v>430</v>
      </c>
      <c r="AQ81" s="348" t="s">
        <v>430</v>
      </c>
      <c r="AR81" s="348" t="s">
        <v>430</v>
      </c>
      <c r="AS81" s="348" t="s">
        <v>430</v>
      </c>
      <c r="AT81" s="348" t="s">
        <v>430</v>
      </c>
      <c r="AU81" s="351"/>
      <c r="AV81" s="346" t="s">
        <v>430</v>
      </c>
      <c r="AW81" s="346" t="s">
        <v>430</v>
      </c>
      <c r="AX81" s="346" t="s">
        <v>430</v>
      </c>
      <c r="AY81" s="346" t="s">
        <v>430</v>
      </c>
      <c r="AZ81" s="346" t="s">
        <v>430</v>
      </c>
      <c r="BA81" s="362"/>
      <c r="BB81" s="348">
        <v>13.4509476952072</v>
      </c>
      <c r="BC81" s="375">
        <v>0.99593342956110098</v>
      </c>
      <c r="BD81" s="375">
        <v>-9.7008443840541303E-2</v>
      </c>
      <c r="BE81" s="375">
        <v>4.6372491261226201E-4</v>
      </c>
      <c r="BF81" s="374"/>
      <c r="BG81" s="843">
        <v>95.245699999999999</v>
      </c>
      <c r="BH81" s="843">
        <v>3.7464400000000002</v>
      </c>
      <c r="BI81" s="843">
        <v>0.164775</v>
      </c>
      <c r="BJ81" s="843">
        <v>0.84308499999999997</v>
      </c>
      <c r="BK81" s="373"/>
      <c r="BL81" s="372" t="s">
        <v>1146</v>
      </c>
      <c r="BM81" s="372" t="s">
        <v>1147</v>
      </c>
      <c r="BN81" s="372" t="s">
        <v>1148</v>
      </c>
      <c r="BO81" s="372" t="s">
        <v>1149</v>
      </c>
      <c r="BP81" s="372" t="s">
        <v>1150</v>
      </c>
      <c r="BQ81" s="373"/>
      <c r="BR81" s="354" t="s">
        <v>555</v>
      </c>
    </row>
    <row r="82" spans="1:70" s="107" customFormat="1" x14ac:dyDescent="0.25">
      <c r="A82" s="345" t="s">
        <v>1212</v>
      </c>
      <c r="B82" s="373"/>
      <c r="C82" s="719">
        <v>43539</v>
      </c>
      <c r="D82" s="373"/>
      <c r="E82" s="346">
        <v>672.6</v>
      </c>
      <c r="F82" s="373"/>
      <c r="G82" s="347">
        <v>24.753599999999999</v>
      </c>
      <c r="H82" s="374"/>
      <c r="I82" s="348">
        <v>2.3800000000000002E-2</v>
      </c>
      <c r="J82" s="348">
        <v>-1.6718999999999999</v>
      </c>
      <c r="K82" s="348">
        <v>-4.4679000000000002</v>
      </c>
      <c r="L82" s="348">
        <v>2.7755999999999998</v>
      </c>
      <c r="M82" s="348">
        <v>-2.1360999999999999</v>
      </c>
      <c r="N82" s="350">
        <v>-4.2916999999999996</v>
      </c>
      <c r="O82" s="348">
        <v>-2.5070999999999999</v>
      </c>
      <c r="P82" s="348">
        <v>8.5028000000000006</v>
      </c>
      <c r="Q82" s="348">
        <v>8.7674000000000003</v>
      </c>
      <c r="R82" s="348" t="s">
        <v>430</v>
      </c>
      <c r="S82" s="348">
        <v>-0.55120000000000002</v>
      </c>
      <c r="T82" s="348">
        <v>6.1056999999999997</v>
      </c>
      <c r="U82" s="348">
        <v>-8.4634</v>
      </c>
      <c r="V82" s="348">
        <v>-2.3048999999999999</v>
      </c>
      <c r="W82" s="348">
        <v>-2.8085</v>
      </c>
      <c r="X82" s="348">
        <v>12.853199999999999</v>
      </c>
      <c r="Y82" s="374"/>
      <c r="Z82" s="346">
        <v>13</v>
      </c>
      <c r="AA82" s="346">
        <v>20</v>
      </c>
      <c r="AB82" s="346">
        <v>20</v>
      </c>
      <c r="AC82" s="346">
        <v>18</v>
      </c>
      <c r="AD82" s="346">
        <v>19</v>
      </c>
      <c r="AE82" s="346">
        <v>16</v>
      </c>
      <c r="AF82" s="346">
        <v>16</v>
      </c>
      <c r="AG82" s="346">
        <v>13</v>
      </c>
      <c r="AH82" s="346">
        <v>11</v>
      </c>
      <c r="AI82" s="346" t="s">
        <v>430</v>
      </c>
      <c r="AJ82" s="346">
        <v>18</v>
      </c>
      <c r="AK82" s="346">
        <v>18</v>
      </c>
      <c r="AL82" s="346">
        <v>18</v>
      </c>
      <c r="AM82" s="346">
        <v>16</v>
      </c>
      <c r="AN82" s="346">
        <v>18</v>
      </c>
      <c r="AO82" s="373"/>
      <c r="AP82" s="348" t="s">
        <v>430</v>
      </c>
      <c r="AQ82" s="348">
        <v>11.22</v>
      </c>
      <c r="AR82" s="348">
        <v>7.52</v>
      </c>
      <c r="AS82" s="348">
        <v>1.71</v>
      </c>
      <c r="AT82" s="348">
        <v>-7.21</v>
      </c>
      <c r="AU82" s="351"/>
      <c r="AV82" s="346" t="s">
        <v>430</v>
      </c>
      <c r="AW82" s="346">
        <v>9</v>
      </c>
      <c r="AX82" s="346">
        <v>11</v>
      </c>
      <c r="AY82" s="346">
        <v>15</v>
      </c>
      <c r="AZ82" s="346">
        <v>18</v>
      </c>
      <c r="BA82" s="362"/>
      <c r="BB82" s="348">
        <v>11.9525169416293</v>
      </c>
      <c r="BC82" s="375">
        <v>0.95862861314596504</v>
      </c>
      <c r="BD82" s="375">
        <v>3.0799431683345702E-2</v>
      </c>
      <c r="BE82" s="375">
        <v>2.2316617239127E-2</v>
      </c>
      <c r="BF82" s="374"/>
      <c r="BG82" s="843">
        <v>88.379900000000006</v>
      </c>
      <c r="BH82" s="843">
        <v>7.9149200000000004</v>
      </c>
      <c r="BI82" s="348" t="s">
        <v>430</v>
      </c>
      <c r="BJ82" s="843">
        <v>3.7051799999999999</v>
      </c>
      <c r="BK82" s="373"/>
      <c r="BL82" s="372" t="s">
        <v>1152</v>
      </c>
      <c r="BM82" s="372" t="s">
        <v>1153</v>
      </c>
      <c r="BN82" s="372" t="s">
        <v>1154</v>
      </c>
      <c r="BO82" s="372" t="s">
        <v>1155</v>
      </c>
      <c r="BP82" s="372" t="s">
        <v>1156</v>
      </c>
      <c r="BQ82" s="373"/>
      <c r="BR82" s="354" t="s">
        <v>476</v>
      </c>
    </row>
    <row r="83" spans="1:70" s="107" customFormat="1" x14ac:dyDescent="0.25">
      <c r="A83" s="345" t="s">
        <v>1213</v>
      </c>
      <c r="B83" s="373"/>
      <c r="C83" s="719">
        <v>41275</v>
      </c>
      <c r="D83" s="373"/>
      <c r="E83" s="346">
        <v>520.07399999999996</v>
      </c>
      <c r="F83" s="373"/>
      <c r="G83" s="347">
        <v>393.61</v>
      </c>
      <c r="H83" s="374"/>
      <c r="I83" s="348">
        <v>0.21390000000000001</v>
      </c>
      <c r="J83" s="348">
        <v>-1.3904000000000001</v>
      </c>
      <c r="K83" s="348">
        <v>-3.5741999999999998</v>
      </c>
      <c r="L83" s="348">
        <v>3.5952000000000002</v>
      </c>
      <c r="M83" s="348">
        <v>1.0604</v>
      </c>
      <c r="N83" s="350">
        <v>-3.2732999999999999</v>
      </c>
      <c r="O83" s="348">
        <v>-1.4721</v>
      </c>
      <c r="P83" s="348">
        <v>7.4269999999999996</v>
      </c>
      <c r="Q83" s="348">
        <v>6.8478000000000003</v>
      </c>
      <c r="R83" s="348">
        <v>10.5547</v>
      </c>
      <c r="S83" s="348">
        <v>-2.5000000000000001E-3</v>
      </c>
      <c r="T83" s="348">
        <v>10.0115</v>
      </c>
      <c r="U83" s="348">
        <v>-5.7401999999999997</v>
      </c>
      <c r="V83" s="348">
        <v>-1.425</v>
      </c>
      <c r="W83" s="348">
        <v>-2.5813999999999999</v>
      </c>
      <c r="X83" s="348">
        <v>12.555199999999999</v>
      </c>
      <c r="Y83" s="374"/>
      <c r="Z83" s="346">
        <v>2</v>
      </c>
      <c r="AA83" s="346">
        <v>13</v>
      </c>
      <c r="AB83" s="346">
        <v>15</v>
      </c>
      <c r="AC83" s="346">
        <v>14</v>
      </c>
      <c r="AD83" s="346">
        <v>13</v>
      </c>
      <c r="AE83" s="346">
        <v>15</v>
      </c>
      <c r="AF83" s="346">
        <v>14</v>
      </c>
      <c r="AG83" s="346">
        <v>16</v>
      </c>
      <c r="AH83" s="346">
        <v>13</v>
      </c>
      <c r="AI83" s="346">
        <v>8</v>
      </c>
      <c r="AJ83" s="346">
        <v>14</v>
      </c>
      <c r="AK83" s="346">
        <v>11</v>
      </c>
      <c r="AL83" s="346">
        <v>16</v>
      </c>
      <c r="AM83" s="346">
        <v>15</v>
      </c>
      <c r="AN83" s="346">
        <v>16</v>
      </c>
      <c r="AO83" s="373"/>
      <c r="AP83" s="348">
        <v>10.44</v>
      </c>
      <c r="AQ83" s="348">
        <v>9.74</v>
      </c>
      <c r="AR83" s="348">
        <v>7</v>
      </c>
      <c r="AS83" s="348">
        <v>2.54</v>
      </c>
      <c r="AT83" s="348">
        <v>-3.47</v>
      </c>
      <c r="AU83" s="351"/>
      <c r="AV83" s="346">
        <v>9</v>
      </c>
      <c r="AW83" s="346">
        <v>11</v>
      </c>
      <c r="AX83" s="346">
        <v>13</v>
      </c>
      <c r="AY83" s="346">
        <v>13</v>
      </c>
      <c r="AZ83" s="346">
        <v>15</v>
      </c>
      <c r="BA83" s="362"/>
      <c r="BB83" s="348">
        <v>11.657193648051001</v>
      </c>
      <c r="BC83" s="375">
        <v>0.93030964013149597</v>
      </c>
      <c r="BD83" s="375">
        <v>2.15630266656558E-2</v>
      </c>
      <c r="BE83" s="375">
        <v>-8.4233994446138202E-2</v>
      </c>
      <c r="BF83" s="374"/>
      <c r="BG83" s="843">
        <v>88.097800000000007</v>
      </c>
      <c r="BH83" s="843">
        <v>9.9074500000000008</v>
      </c>
      <c r="BI83" s="348" t="s">
        <v>430</v>
      </c>
      <c r="BJ83" s="843">
        <v>1.99475</v>
      </c>
      <c r="BK83" s="373"/>
      <c r="BL83" s="372" t="s">
        <v>1158</v>
      </c>
      <c r="BM83" s="372" t="s">
        <v>1159</v>
      </c>
      <c r="BN83" s="372" t="s">
        <v>1160</v>
      </c>
      <c r="BO83" s="372" t="s">
        <v>744</v>
      </c>
      <c r="BP83" s="372" t="s">
        <v>1161</v>
      </c>
      <c r="BQ83" s="373"/>
      <c r="BR83" s="354" t="s">
        <v>616</v>
      </c>
    </row>
    <row r="84" spans="1:70" s="107" customFormat="1" x14ac:dyDescent="0.25">
      <c r="A84" s="345" t="s">
        <v>1214</v>
      </c>
      <c r="B84" s="373"/>
      <c r="C84" s="719">
        <v>42866</v>
      </c>
      <c r="D84" s="373"/>
      <c r="E84" s="346">
        <v>428.67099999999999</v>
      </c>
      <c r="F84" s="373"/>
      <c r="G84" s="347">
        <v>24.53</v>
      </c>
      <c r="H84" s="374"/>
      <c r="I84" s="348">
        <v>0</v>
      </c>
      <c r="J84" s="348">
        <v>-1.0887</v>
      </c>
      <c r="K84" s="348">
        <v>-3.0817999999999999</v>
      </c>
      <c r="L84" s="348">
        <v>3.5457999999999998</v>
      </c>
      <c r="M84" s="348">
        <v>0.45050000000000001</v>
      </c>
      <c r="N84" s="350">
        <v>-2.1149</v>
      </c>
      <c r="O84" s="348">
        <v>-1.2599</v>
      </c>
      <c r="P84" s="348">
        <v>7.7801999999999998</v>
      </c>
      <c r="Q84" s="348">
        <v>7.6386000000000003</v>
      </c>
      <c r="R84" s="348" t="s">
        <v>430</v>
      </c>
      <c r="S84" s="348">
        <v>-0.2034</v>
      </c>
      <c r="T84" s="348">
        <v>9.7538999999999998</v>
      </c>
      <c r="U84" s="348">
        <v>-3.9169999999999998</v>
      </c>
      <c r="V84" s="348">
        <v>-0.60780000000000001</v>
      </c>
      <c r="W84" s="348">
        <v>-2.1930000000000001</v>
      </c>
      <c r="X84" s="348">
        <v>10.084099999999999</v>
      </c>
      <c r="Y84" s="374"/>
      <c r="Z84" s="346">
        <v>15</v>
      </c>
      <c r="AA84" s="346">
        <v>8</v>
      </c>
      <c r="AB84" s="346">
        <v>10</v>
      </c>
      <c r="AC84" s="346">
        <v>15</v>
      </c>
      <c r="AD84" s="346">
        <v>15</v>
      </c>
      <c r="AE84" s="346">
        <v>14</v>
      </c>
      <c r="AF84" s="346">
        <v>13</v>
      </c>
      <c r="AG84" s="346">
        <v>15</v>
      </c>
      <c r="AH84" s="346">
        <v>12</v>
      </c>
      <c r="AI84" s="346" t="s">
        <v>430</v>
      </c>
      <c r="AJ84" s="346">
        <v>15</v>
      </c>
      <c r="AK84" s="346">
        <v>13</v>
      </c>
      <c r="AL84" s="346">
        <v>12</v>
      </c>
      <c r="AM84" s="346">
        <v>14</v>
      </c>
      <c r="AN84" s="346">
        <v>7</v>
      </c>
      <c r="AO84" s="373"/>
      <c r="AP84" s="348" t="s">
        <v>430</v>
      </c>
      <c r="AQ84" s="348">
        <v>10.3</v>
      </c>
      <c r="AR84" s="348">
        <v>7.06</v>
      </c>
      <c r="AS84" s="348">
        <v>2.2400000000000002</v>
      </c>
      <c r="AT84" s="348">
        <v>-2.84</v>
      </c>
      <c r="AU84" s="351"/>
      <c r="AV84" s="346" t="s">
        <v>430</v>
      </c>
      <c r="AW84" s="346">
        <v>10</v>
      </c>
      <c r="AX84" s="346">
        <v>12</v>
      </c>
      <c r="AY84" s="346">
        <v>14</v>
      </c>
      <c r="AZ84" s="346">
        <v>14</v>
      </c>
      <c r="BA84" s="362"/>
      <c r="BB84" s="348">
        <v>11.581766221513</v>
      </c>
      <c r="BC84" s="375">
        <v>0.93657881074094596</v>
      </c>
      <c r="BD84" s="375">
        <v>2.69970565224571E-2</v>
      </c>
      <c r="BE84" s="375">
        <v>-2.4565503213199998E-2</v>
      </c>
      <c r="BF84" s="374"/>
      <c r="BG84" s="843">
        <v>88.568799999999996</v>
      </c>
      <c r="BH84" s="843">
        <v>9.0215599999999991</v>
      </c>
      <c r="BI84" s="843">
        <v>1.3434699999999999</v>
      </c>
      <c r="BJ84" s="843">
        <v>1.0661700000000001</v>
      </c>
      <c r="BK84" s="373"/>
      <c r="BL84" s="372" t="s">
        <v>1163</v>
      </c>
      <c r="BM84" s="372" t="s">
        <v>1164</v>
      </c>
      <c r="BN84" s="372" t="s">
        <v>1165</v>
      </c>
      <c r="BO84" s="372" t="s">
        <v>1166</v>
      </c>
      <c r="BP84" s="372" t="s">
        <v>1167</v>
      </c>
      <c r="BQ84" s="373"/>
      <c r="BR84" s="354" t="s">
        <v>548</v>
      </c>
    </row>
    <row r="85" spans="1:70" s="107" customFormat="1" x14ac:dyDescent="0.25">
      <c r="A85" s="345" t="s">
        <v>1215</v>
      </c>
      <c r="B85" s="373"/>
      <c r="C85" s="719">
        <v>41275</v>
      </c>
      <c r="D85" s="373"/>
      <c r="E85" s="346">
        <v>384.01400000000001</v>
      </c>
      <c r="F85" s="373"/>
      <c r="G85" s="347">
        <v>177.5882</v>
      </c>
      <c r="H85" s="374"/>
      <c r="I85" s="348">
        <v>-2.1399999999999999E-2</v>
      </c>
      <c r="J85" s="348">
        <v>-1.1105</v>
      </c>
      <c r="K85" s="348">
        <v>-3.1406999999999998</v>
      </c>
      <c r="L85" s="348">
        <v>5.6448</v>
      </c>
      <c r="M85" s="348">
        <v>2.7786</v>
      </c>
      <c r="N85" s="350">
        <v>0.92090000000000005</v>
      </c>
      <c r="O85" s="348">
        <v>-2.1985000000000001</v>
      </c>
      <c r="P85" s="348">
        <v>10.723000000000001</v>
      </c>
      <c r="Q85" s="348">
        <v>10.923299999999999</v>
      </c>
      <c r="R85" s="348">
        <v>11.572800000000001</v>
      </c>
      <c r="S85" s="348">
        <v>1.7495000000000001</v>
      </c>
      <c r="T85" s="348">
        <v>12.063499999999999</v>
      </c>
      <c r="U85" s="348">
        <v>-2.9954000000000001</v>
      </c>
      <c r="V85" s="348">
        <v>2.5948000000000002</v>
      </c>
      <c r="W85" s="348">
        <v>-2.2747999999999999</v>
      </c>
      <c r="X85" s="348">
        <v>12.3124</v>
      </c>
      <c r="Y85" s="374"/>
      <c r="Z85" s="346">
        <v>16</v>
      </c>
      <c r="AA85" s="346">
        <v>9</v>
      </c>
      <c r="AB85" s="346">
        <v>11</v>
      </c>
      <c r="AC85" s="346">
        <v>4</v>
      </c>
      <c r="AD85" s="346">
        <v>8</v>
      </c>
      <c r="AE85" s="346">
        <v>9</v>
      </c>
      <c r="AF85" s="346">
        <v>15</v>
      </c>
      <c r="AG85" s="346">
        <v>9</v>
      </c>
      <c r="AH85" s="346">
        <v>2</v>
      </c>
      <c r="AI85" s="346">
        <v>6</v>
      </c>
      <c r="AJ85" s="346">
        <v>3</v>
      </c>
      <c r="AK85" s="346">
        <v>7</v>
      </c>
      <c r="AL85" s="346">
        <v>10</v>
      </c>
      <c r="AM85" s="346">
        <v>9</v>
      </c>
      <c r="AN85" s="346">
        <v>10</v>
      </c>
      <c r="AO85" s="373"/>
      <c r="AP85" s="348">
        <v>12.36</v>
      </c>
      <c r="AQ85" s="348">
        <v>12.38</v>
      </c>
      <c r="AR85" s="348">
        <v>9.7899999999999991</v>
      </c>
      <c r="AS85" s="348">
        <v>3.7</v>
      </c>
      <c r="AT85" s="348">
        <v>0.9</v>
      </c>
      <c r="AU85" s="351"/>
      <c r="AV85" s="346">
        <v>5</v>
      </c>
      <c r="AW85" s="346">
        <v>6</v>
      </c>
      <c r="AX85" s="346">
        <v>7</v>
      </c>
      <c r="AY85" s="346">
        <v>12</v>
      </c>
      <c r="AZ85" s="346">
        <v>7</v>
      </c>
      <c r="BA85" s="362"/>
      <c r="BB85" s="348">
        <v>13.6047839945302</v>
      </c>
      <c r="BC85" s="375">
        <v>1.06162645731056</v>
      </c>
      <c r="BD85" s="375">
        <v>4.2236002097049398E-2</v>
      </c>
      <c r="BE85" s="375">
        <v>0.192345988671039</v>
      </c>
      <c r="BF85" s="374"/>
      <c r="BG85" s="843">
        <v>84.332800000000006</v>
      </c>
      <c r="BH85" s="843">
        <v>13.5281</v>
      </c>
      <c r="BI85" s="843">
        <v>1.0111E-2</v>
      </c>
      <c r="BJ85" s="843">
        <v>2.1289889999999998</v>
      </c>
      <c r="BK85" s="373"/>
      <c r="BL85" s="372" t="s">
        <v>1169</v>
      </c>
      <c r="BM85" s="372" t="s">
        <v>1170</v>
      </c>
      <c r="BN85" s="372" t="s">
        <v>1156</v>
      </c>
      <c r="BO85" s="372" t="s">
        <v>1171</v>
      </c>
      <c r="BP85" s="372" t="s">
        <v>1172</v>
      </c>
      <c r="BQ85" s="373"/>
      <c r="BR85" s="354" t="s">
        <v>463</v>
      </c>
    </row>
    <row r="86" spans="1:70" s="107" customFormat="1" x14ac:dyDescent="0.25">
      <c r="A86" s="345" t="s">
        <v>1216</v>
      </c>
      <c r="B86" s="373"/>
      <c r="C86" s="719">
        <v>44189</v>
      </c>
      <c r="D86" s="373"/>
      <c r="E86" s="346">
        <v>366.73</v>
      </c>
      <c r="F86" s="373"/>
      <c r="G86" s="347">
        <v>19.808199999999999</v>
      </c>
      <c r="H86" s="374"/>
      <c r="I86" s="348">
        <v>0.63449999999999995</v>
      </c>
      <c r="J86" s="348">
        <v>2.6720000000000002</v>
      </c>
      <c r="K86" s="348">
        <v>0.1142</v>
      </c>
      <c r="L86" s="348">
        <v>8.5488</v>
      </c>
      <c r="M86" s="348">
        <v>6.4349999999999996</v>
      </c>
      <c r="N86" s="350">
        <v>3.1284999999999998</v>
      </c>
      <c r="O86" s="348">
        <v>0.44519999999999998</v>
      </c>
      <c r="P86" s="348">
        <v>11.226800000000001</v>
      </c>
      <c r="Q86" s="348">
        <v>9.7345000000000006</v>
      </c>
      <c r="R86" s="348" t="s">
        <v>430</v>
      </c>
      <c r="S86" s="348">
        <v>3.5095000000000001</v>
      </c>
      <c r="T86" s="348">
        <v>16.485199999999999</v>
      </c>
      <c r="U86" s="348">
        <v>-1.0644</v>
      </c>
      <c r="V86" s="348">
        <v>4.1923000000000004</v>
      </c>
      <c r="W86" s="348">
        <v>1.8244</v>
      </c>
      <c r="X86" s="348">
        <v>12.7044</v>
      </c>
      <c r="Y86" s="374"/>
      <c r="Z86" s="346">
        <v>1</v>
      </c>
      <c r="AA86" s="346">
        <v>1</v>
      </c>
      <c r="AB86" s="346">
        <v>1</v>
      </c>
      <c r="AC86" s="346">
        <v>2</v>
      </c>
      <c r="AD86" s="346">
        <v>4</v>
      </c>
      <c r="AE86" s="346">
        <v>5</v>
      </c>
      <c r="AF86" s="346">
        <v>7</v>
      </c>
      <c r="AG86" s="346">
        <v>8</v>
      </c>
      <c r="AH86" s="346">
        <v>8</v>
      </c>
      <c r="AI86" s="346" t="s">
        <v>430</v>
      </c>
      <c r="AJ86" s="346">
        <v>2</v>
      </c>
      <c r="AK86" s="346">
        <v>3</v>
      </c>
      <c r="AL86" s="346">
        <v>5</v>
      </c>
      <c r="AM86" s="346">
        <v>5</v>
      </c>
      <c r="AN86" s="346">
        <v>1</v>
      </c>
      <c r="AO86" s="373"/>
      <c r="AP86" s="348" t="s">
        <v>430</v>
      </c>
      <c r="AQ86" s="348" t="s">
        <v>430</v>
      </c>
      <c r="AR86" s="348">
        <v>10.02</v>
      </c>
      <c r="AS86" s="348">
        <v>5.39</v>
      </c>
      <c r="AT86" s="348">
        <v>6.14</v>
      </c>
      <c r="AU86" s="351"/>
      <c r="AV86" s="346" t="s">
        <v>430</v>
      </c>
      <c r="AW86" s="346" t="s">
        <v>430</v>
      </c>
      <c r="AX86" s="346">
        <v>6</v>
      </c>
      <c r="AY86" s="346">
        <v>7</v>
      </c>
      <c r="AZ86" s="346">
        <v>4</v>
      </c>
      <c r="BA86" s="362"/>
      <c r="BB86" s="348">
        <v>13.241771296053001</v>
      </c>
      <c r="BC86" s="375">
        <v>1.0268417947815001</v>
      </c>
      <c r="BD86" s="375">
        <v>4.2991840125148603E-2</v>
      </c>
      <c r="BE86" s="375">
        <v>0.19886689165427901</v>
      </c>
      <c r="BF86" s="374"/>
      <c r="BG86" s="843">
        <v>84.421199999999999</v>
      </c>
      <c r="BH86" s="843">
        <v>5.8237300000000003</v>
      </c>
      <c r="BI86" s="843">
        <v>7.1461600000000001</v>
      </c>
      <c r="BJ86" s="843">
        <v>2.6089099999999998</v>
      </c>
      <c r="BK86" s="373"/>
      <c r="BL86" s="372" t="s">
        <v>1174</v>
      </c>
      <c r="BM86" s="372" t="s">
        <v>1175</v>
      </c>
      <c r="BN86" s="372" t="s">
        <v>1115</v>
      </c>
      <c r="BO86" s="372" t="s">
        <v>1176</v>
      </c>
      <c r="BP86" s="372" t="s">
        <v>1177</v>
      </c>
      <c r="BQ86" s="373"/>
      <c r="BR86" s="354" t="s">
        <v>616</v>
      </c>
    </row>
    <row r="87" spans="1:70" s="107" customFormat="1" x14ac:dyDescent="0.25">
      <c r="A87" s="345" t="s">
        <v>1217</v>
      </c>
      <c r="B87" s="373"/>
      <c r="C87" s="719">
        <v>44376</v>
      </c>
      <c r="D87" s="373"/>
      <c r="E87" s="346">
        <v>230.81</v>
      </c>
      <c r="F87" s="373"/>
      <c r="G87" s="347">
        <v>17.850000000000001</v>
      </c>
      <c r="H87" s="374"/>
      <c r="I87" s="348">
        <v>0</v>
      </c>
      <c r="J87" s="348">
        <v>-0.44619999999999999</v>
      </c>
      <c r="K87" s="348">
        <v>-1.3812</v>
      </c>
      <c r="L87" s="348">
        <v>4.5082000000000004</v>
      </c>
      <c r="M87" s="348">
        <v>4.5082000000000004</v>
      </c>
      <c r="N87" s="350">
        <v>6.1237000000000004</v>
      </c>
      <c r="O87" s="348">
        <v>1.6358999999999999</v>
      </c>
      <c r="P87" s="348">
        <v>12.7836</v>
      </c>
      <c r="Q87" s="348">
        <v>9.8374000000000006</v>
      </c>
      <c r="R87" s="348" t="s">
        <v>430</v>
      </c>
      <c r="S87" s="348">
        <v>0.84750000000000003</v>
      </c>
      <c r="T87" s="348">
        <v>13.911899999999999</v>
      </c>
      <c r="U87" s="348">
        <v>1.0759000000000001</v>
      </c>
      <c r="V87" s="348">
        <v>6.6307999999999998</v>
      </c>
      <c r="W87" s="348">
        <v>-1.2175</v>
      </c>
      <c r="X87" s="348">
        <v>11.7806</v>
      </c>
      <c r="Y87" s="374"/>
      <c r="Z87" s="346">
        <v>15</v>
      </c>
      <c r="AA87" s="346">
        <v>3</v>
      </c>
      <c r="AB87" s="346">
        <v>3</v>
      </c>
      <c r="AC87" s="346">
        <v>10</v>
      </c>
      <c r="AD87" s="346">
        <v>5</v>
      </c>
      <c r="AE87" s="346">
        <v>3</v>
      </c>
      <c r="AF87" s="346">
        <v>4</v>
      </c>
      <c r="AG87" s="346">
        <v>4</v>
      </c>
      <c r="AH87" s="346">
        <v>7</v>
      </c>
      <c r="AI87" s="346" t="s">
        <v>430</v>
      </c>
      <c r="AJ87" s="346">
        <v>10</v>
      </c>
      <c r="AK87" s="346">
        <v>5</v>
      </c>
      <c r="AL87" s="346">
        <v>4</v>
      </c>
      <c r="AM87" s="346">
        <v>3</v>
      </c>
      <c r="AN87" s="346">
        <v>4</v>
      </c>
      <c r="AO87" s="373"/>
      <c r="AP87" s="348" t="s">
        <v>430</v>
      </c>
      <c r="AQ87" s="348" t="s">
        <v>430</v>
      </c>
      <c r="AR87" s="348">
        <v>11.32</v>
      </c>
      <c r="AS87" s="348">
        <v>6.82</v>
      </c>
      <c r="AT87" s="348">
        <v>4.99</v>
      </c>
      <c r="AU87" s="351"/>
      <c r="AV87" s="346" t="s">
        <v>430</v>
      </c>
      <c r="AW87" s="346" t="s">
        <v>430</v>
      </c>
      <c r="AX87" s="346">
        <v>2</v>
      </c>
      <c r="AY87" s="346">
        <v>4</v>
      </c>
      <c r="AZ87" s="346">
        <v>5</v>
      </c>
      <c r="BA87" s="362"/>
      <c r="BB87" s="348">
        <v>13.708129721374</v>
      </c>
      <c r="BC87" s="375">
        <v>1.0516746213961901</v>
      </c>
      <c r="BD87" s="375">
        <v>5.4079484771644599E-2</v>
      </c>
      <c r="BE87" s="375">
        <v>0.36194921654019901</v>
      </c>
      <c r="BF87" s="374"/>
      <c r="BG87" s="843">
        <v>83.066299999999998</v>
      </c>
      <c r="BH87" s="843">
        <v>4.0592199999999998</v>
      </c>
      <c r="BI87" s="843">
        <v>11.045299999999999</v>
      </c>
      <c r="BJ87" s="843">
        <v>1.82918</v>
      </c>
      <c r="BK87" s="373"/>
      <c r="BL87" s="372" t="s">
        <v>1179</v>
      </c>
      <c r="BM87" s="372" t="s">
        <v>1180</v>
      </c>
      <c r="BN87" s="372" t="s">
        <v>1181</v>
      </c>
      <c r="BO87" s="372" t="s">
        <v>1182</v>
      </c>
      <c r="BP87" s="372" t="s">
        <v>1183</v>
      </c>
      <c r="BQ87" s="373"/>
      <c r="BR87" s="354" t="s">
        <v>476</v>
      </c>
    </row>
    <row r="88" spans="1:70" s="107" customFormat="1" x14ac:dyDescent="0.25">
      <c r="A88" s="345" t="s">
        <v>1218</v>
      </c>
      <c r="B88" s="373"/>
      <c r="C88" s="719">
        <v>41275</v>
      </c>
      <c r="D88" s="373"/>
      <c r="E88" s="346">
        <v>133.10499999999999</v>
      </c>
      <c r="F88" s="373"/>
      <c r="G88" s="347">
        <v>51.54</v>
      </c>
      <c r="H88" s="374"/>
      <c r="I88" s="348">
        <v>0.21390000000000001</v>
      </c>
      <c r="J88" s="348">
        <v>-0.82740000000000002</v>
      </c>
      <c r="K88" s="348">
        <v>-3.3382999999999998</v>
      </c>
      <c r="L88" s="348">
        <v>3.8066</v>
      </c>
      <c r="M88" s="348">
        <v>1.1778999999999999</v>
      </c>
      <c r="N88" s="350">
        <v>-0.29020000000000001</v>
      </c>
      <c r="O88" s="348">
        <v>-0.45290000000000002</v>
      </c>
      <c r="P88" s="348">
        <v>10.6333</v>
      </c>
      <c r="Q88" s="348">
        <v>9.5289999999999999</v>
      </c>
      <c r="R88" s="348">
        <v>11.403</v>
      </c>
      <c r="S88" s="348">
        <v>-0.25159999999999999</v>
      </c>
      <c r="T88" s="348">
        <v>10.293200000000001</v>
      </c>
      <c r="U88" s="348">
        <v>-3.5373000000000001</v>
      </c>
      <c r="V88" s="348">
        <v>0.33090000000000003</v>
      </c>
      <c r="W88" s="348">
        <v>-2.2010999999999998</v>
      </c>
      <c r="X88" s="348">
        <v>12.1533</v>
      </c>
      <c r="Y88" s="374"/>
      <c r="Z88" s="346">
        <v>2</v>
      </c>
      <c r="AA88" s="346">
        <v>5</v>
      </c>
      <c r="AB88" s="346">
        <v>13</v>
      </c>
      <c r="AC88" s="346">
        <v>13</v>
      </c>
      <c r="AD88" s="346">
        <v>11</v>
      </c>
      <c r="AE88" s="346">
        <v>13</v>
      </c>
      <c r="AF88" s="346">
        <v>9</v>
      </c>
      <c r="AG88" s="346">
        <v>10</v>
      </c>
      <c r="AH88" s="346">
        <v>9</v>
      </c>
      <c r="AI88" s="346">
        <v>7</v>
      </c>
      <c r="AJ88" s="346">
        <v>16</v>
      </c>
      <c r="AK88" s="346">
        <v>10</v>
      </c>
      <c r="AL88" s="346">
        <v>11</v>
      </c>
      <c r="AM88" s="346">
        <v>13</v>
      </c>
      <c r="AN88" s="346">
        <v>8</v>
      </c>
      <c r="AO88" s="373"/>
      <c r="AP88" s="348">
        <v>11.32</v>
      </c>
      <c r="AQ88" s="348">
        <v>11.29</v>
      </c>
      <c r="AR88" s="348">
        <v>9.02</v>
      </c>
      <c r="AS88" s="348">
        <v>4.13</v>
      </c>
      <c r="AT88" s="348">
        <v>-1.93</v>
      </c>
      <c r="AU88" s="351"/>
      <c r="AV88" s="346">
        <v>8</v>
      </c>
      <c r="AW88" s="346">
        <v>8</v>
      </c>
      <c r="AX88" s="346">
        <v>10</v>
      </c>
      <c r="AY88" s="346">
        <v>10</v>
      </c>
      <c r="AZ88" s="346">
        <v>13</v>
      </c>
      <c r="BA88" s="362"/>
      <c r="BB88" s="348">
        <v>12.7461247979462</v>
      </c>
      <c r="BC88" s="375">
        <v>1.0194200310019199</v>
      </c>
      <c r="BD88" s="375">
        <v>4.2752615274785001E-2</v>
      </c>
      <c r="BE88" s="375">
        <v>0.177186261730196</v>
      </c>
      <c r="BF88" s="374"/>
      <c r="BG88" s="843">
        <v>87.813900000000004</v>
      </c>
      <c r="BH88" s="843">
        <v>6.0063000000000004</v>
      </c>
      <c r="BI88" s="843">
        <v>1.6070599999999999</v>
      </c>
      <c r="BJ88" s="843">
        <v>4.5727399999999996</v>
      </c>
      <c r="BK88" s="373"/>
      <c r="BL88" s="372" t="s">
        <v>1185</v>
      </c>
      <c r="BM88" s="372" t="s">
        <v>1186</v>
      </c>
      <c r="BN88" s="372" t="s">
        <v>1187</v>
      </c>
      <c r="BO88" s="372" t="s">
        <v>1188</v>
      </c>
      <c r="BP88" s="372" t="s">
        <v>1189</v>
      </c>
      <c r="BQ88" s="373"/>
      <c r="BR88" s="354" t="s">
        <v>1190</v>
      </c>
    </row>
    <row r="89" spans="1:70" s="107" customFormat="1" x14ac:dyDescent="0.25">
      <c r="A89" s="345" t="s">
        <v>1219</v>
      </c>
      <c r="B89" s="373"/>
      <c r="C89" s="719">
        <v>45741</v>
      </c>
      <c r="D89" s="373"/>
      <c r="E89" s="346">
        <v>91.03</v>
      </c>
      <c r="F89" s="373"/>
      <c r="G89" s="347">
        <v>9.09</v>
      </c>
      <c r="H89" s="374"/>
      <c r="I89" s="348">
        <v>-0.2195</v>
      </c>
      <c r="J89" s="348">
        <v>0</v>
      </c>
      <c r="K89" s="348">
        <v>-2.3631000000000002</v>
      </c>
      <c r="L89" s="348">
        <v>-0.54700000000000004</v>
      </c>
      <c r="M89" s="348">
        <v>1.4509000000000001</v>
      </c>
      <c r="N89" s="350">
        <v>-5.9005999999999998</v>
      </c>
      <c r="O89" s="348" t="s">
        <v>430</v>
      </c>
      <c r="P89" s="348" t="s">
        <v>430</v>
      </c>
      <c r="Q89" s="348" t="s">
        <v>430</v>
      </c>
      <c r="R89" s="348" t="s">
        <v>430</v>
      </c>
      <c r="S89" s="348">
        <v>-0.65569999999999995</v>
      </c>
      <c r="T89" s="348">
        <v>1.2249000000000001</v>
      </c>
      <c r="U89" s="348">
        <v>-4.617</v>
      </c>
      <c r="V89" s="348">
        <v>-4.5167999999999999</v>
      </c>
      <c r="W89" s="348">
        <v>-0.98040000000000005</v>
      </c>
      <c r="X89" s="348">
        <v>-6.3133999999999997</v>
      </c>
      <c r="Y89" s="374"/>
      <c r="Z89" s="346">
        <v>17</v>
      </c>
      <c r="AA89" s="346">
        <v>2</v>
      </c>
      <c r="AB89" s="346">
        <v>4</v>
      </c>
      <c r="AC89" s="346">
        <v>20</v>
      </c>
      <c r="AD89" s="346">
        <v>10</v>
      </c>
      <c r="AE89" s="346">
        <v>18</v>
      </c>
      <c r="AF89" s="346" t="s">
        <v>430</v>
      </c>
      <c r="AG89" s="346" t="s">
        <v>430</v>
      </c>
      <c r="AH89" s="346" t="s">
        <v>430</v>
      </c>
      <c r="AI89" s="346" t="s">
        <v>430</v>
      </c>
      <c r="AJ89" s="346">
        <v>19</v>
      </c>
      <c r="AK89" s="346">
        <v>19</v>
      </c>
      <c r="AL89" s="346">
        <v>15</v>
      </c>
      <c r="AM89" s="346">
        <v>18</v>
      </c>
      <c r="AN89" s="346">
        <v>3</v>
      </c>
      <c r="AO89" s="373"/>
      <c r="AP89" s="348" t="s">
        <v>430</v>
      </c>
      <c r="AQ89" s="348" t="s">
        <v>430</v>
      </c>
      <c r="AR89" s="348" t="s">
        <v>430</v>
      </c>
      <c r="AS89" s="348" t="s">
        <v>430</v>
      </c>
      <c r="AT89" s="348">
        <v>-5.25</v>
      </c>
      <c r="AU89" s="351"/>
      <c r="AV89" s="346" t="s">
        <v>430</v>
      </c>
      <c r="AW89" s="346" t="s">
        <v>430</v>
      </c>
      <c r="AX89" s="346" t="s">
        <v>430</v>
      </c>
      <c r="AY89" s="346" t="s">
        <v>430</v>
      </c>
      <c r="AZ89" s="346">
        <v>17</v>
      </c>
      <c r="BA89" s="362"/>
      <c r="BB89" s="348">
        <v>7.9595761395892897</v>
      </c>
      <c r="BC89" s="375">
        <v>0.40311850691858397</v>
      </c>
      <c r="BD89" s="375">
        <v>-0.11170856878062201</v>
      </c>
      <c r="BE89" s="375">
        <v>-0.95120416911169503</v>
      </c>
      <c r="BF89" s="374"/>
      <c r="BG89" s="843">
        <v>73.453699999999998</v>
      </c>
      <c r="BH89" s="843">
        <v>2.9798800000000001</v>
      </c>
      <c r="BI89" s="348" t="s">
        <v>430</v>
      </c>
      <c r="BJ89" s="843">
        <v>23.566420000000001</v>
      </c>
      <c r="BK89" s="373"/>
      <c r="BL89" s="372" t="s">
        <v>1192</v>
      </c>
      <c r="BM89" s="372" t="s">
        <v>1193</v>
      </c>
      <c r="BN89" s="372" t="s">
        <v>1194</v>
      </c>
      <c r="BO89" s="372" t="s">
        <v>1195</v>
      </c>
      <c r="BP89" s="372" t="s">
        <v>1196</v>
      </c>
      <c r="BQ89" s="373"/>
      <c r="BR89" s="354" t="s">
        <v>463</v>
      </c>
    </row>
    <row r="90" spans="1:70" s="107" customFormat="1" x14ac:dyDescent="0.25">
      <c r="A90" s="345" t="s">
        <v>1220</v>
      </c>
      <c r="B90" s="373"/>
      <c r="C90" s="719">
        <v>41275</v>
      </c>
      <c r="D90" s="373"/>
      <c r="E90" s="346">
        <v>61.082000000000001</v>
      </c>
      <c r="F90" s="373"/>
      <c r="G90" s="347">
        <v>177.01</v>
      </c>
      <c r="H90" s="374"/>
      <c r="I90" s="348">
        <v>8.48E-2</v>
      </c>
      <c r="J90" s="348">
        <v>-0.87360000000000004</v>
      </c>
      <c r="K90" s="348">
        <v>-1.2771999999999999</v>
      </c>
      <c r="L90" s="348">
        <v>10.645099999999999</v>
      </c>
      <c r="M90" s="348">
        <v>7.3699000000000003</v>
      </c>
      <c r="N90" s="350">
        <v>6.5940000000000003</v>
      </c>
      <c r="O90" s="348">
        <v>2.3877999999999999</v>
      </c>
      <c r="P90" s="348">
        <v>12.6296</v>
      </c>
      <c r="Q90" s="348">
        <v>10.2806</v>
      </c>
      <c r="R90" s="348">
        <v>9.9472000000000005</v>
      </c>
      <c r="S90" s="348">
        <v>8.3757000000000001</v>
      </c>
      <c r="T90" s="348">
        <v>16.232199999999999</v>
      </c>
      <c r="U90" s="348">
        <v>2.8889</v>
      </c>
      <c r="V90" s="348">
        <v>8.1704000000000008</v>
      </c>
      <c r="W90" s="348">
        <v>-1.3322000000000001</v>
      </c>
      <c r="X90" s="348">
        <v>10.651999999999999</v>
      </c>
      <c r="Y90" s="374"/>
      <c r="Z90" s="346">
        <v>6</v>
      </c>
      <c r="AA90" s="346">
        <v>6</v>
      </c>
      <c r="AB90" s="346">
        <v>2</v>
      </c>
      <c r="AC90" s="346">
        <v>1</v>
      </c>
      <c r="AD90" s="346">
        <v>3</v>
      </c>
      <c r="AE90" s="346">
        <v>2</v>
      </c>
      <c r="AF90" s="346">
        <v>2</v>
      </c>
      <c r="AG90" s="346">
        <v>6</v>
      </c>
      <c r="AH90" s="346">
        <v>5</v>
      </c>
      <c r="AI90" s="346">
        <v>10</v>
      </c>
      <c r="AJ90" s="346">
        <v>1</v>
      </c>
      <c r="AK90" s="346">
        <v>4</v>
      </c>
      <c r="AL90" s="346">
        <v>2</v>
      </c>
      <c r="AM90" s="346">
        <v>1</v>
      </c>
      <c r="AN90" s="346">
        <v>5</v>
      </c>
      <c r="AO90" s="373"/>
      <c r="AP90" s="348">
        <v>11.59</v>
      </c>
      <c r="AQ90" s="348">
        <v>12.65</v>
      </c>
      <c r="AR90" s="348">
        <v>11.18</v>
      </c>
      <c r="AS90" s="348">
        <v>7.84</v>
      </c>
      <c r="AT90" s="348">
        <v>10.97</v>
      </c>
      <c r="AU90" s="351"/>
      <c r="AV90" s="346">
        <v>7</v>
      </c>
      <c r="AW90" s="346">
        <v>5</v>
      </c>
      <c r="AX90" s="346">
        <v>3</v>
      </c>
      <c r="AY90" s="346">
        <v>2</v>
      </c>
      <c r="AZ90" s="346">
        <v>1</v>
      </c>
      <c r="BA90" s="362"/>
      <c r="BB90" s="348">
        <v>12.2503471557912</v>
      </c>
      <c r="BC90" s="375">
        <v>0.94290258986170195</v>
      </c>
      <c r="BD90" s="375">
        <v>5.7056791555893598E-2</v>
      </c>
      <c r="BE90" s="375">
        <v>0.35944936558674501</v>
      </c>
      <c r="BF90" s="374"/>
      <c r="BG90" s="843">
        <v>82.303600000000003</v>
      </c>
      <c r="BH90" s="843">
        <v>5.8776200000000003</v>
      </c>
      <c r="BI90" s="843">
        <v>11.180899999999999</v>
      </c>
      <c r="BJ90" s="843">
        <v>0.63788</v>
      </c>
      <c r="BK90" s="373"/>
      <c r="BL90" s="372" t="s">
        <v>1198</v>
      </c>
      <c r="BM90" s="372" t="s">
        <v>1199</v>
      </c>
      <c r="BN90" s="372" t="s">
        <v>1200</v>
      </c>
      <c r="BO90" s="372" t="s">
        <v>1201</v>
      </c>
      <c r="BP90" s="372" t="s">
        <v>700</v>
      </c>
      <c r="BQ90" s="373"/>
      <c r="BR90" s="354" t="s">
        <v>921</v>
      </c>
    </row>
    <row r="91" spans="1:70" s="107" customFormat="1" x14ac:dyDescent="0.25">
      <c r="A91" s="345" t="s">
        <v>1221</v>
      </c>
      <c r="B91" s="373"/>
      <c r="C91" s="719">
        <v>46122</v>
      </c>
      <c r="D91" s="373"/>
      <c r="E91" s="346">
        <v>45.656100000000002</v>
      </c>
      <c r="F91" s="373"/>
      <c r="G91" s="347">
        <v>9.7957999999999998</v>
      </c>
      <c r="H91" s="374"/>
      <c r="I91" s="348">
        <v>7.8700000000000006E-2</v>
      </c>
      <c r="J91" s="348">
        <v>-1.5824</v>
      </c>
      <c r="K91" s="348">
        <v>-4.0831</v>
      </c>
      <c r="L91" s="348">
        <v>2.8883999999999999</v>
      </c>
      <c r="M91" s="348" t="s">
        <v>430</v>
      </c>
      <c r="N91" s="350" t="s">
        <v>430</v>
      </c>
      <c r="O91" s="348" t="s">
        <v>430</v>
      </c>
      <c r="P91" s="348" t="s">
        <v>430</v>
      </c>
      <c r="Q91" s="348" t="s">
        <v>430</v>
      </c>
      <c r="R91" s="348" t="s">
        <v>430</v>
      </c>
      <c r="S91" s="348">
        <v>-0.46839999999999998</v>
      </c>
      <c r="T91" s="348" t="s">
        <v>430</v>
      </c>
      <c r="U91" s="348" t="s">
        <v>430</v>
      </c>
      <c r="V91" s="348" t="s">
        <v>430</v>
      </c>
      <c r="W91" s="348">
        <v>-2.5129000000000001</v>
      </c>
      <c r="X91" s="348">
        <v>-2.0419999999999998</v>
      </c>
      <c r="Y91" s="374"/>
      <c r="Z91" s="346">
        <v>8</v>
      </c>
      <c r="AA91" s="346">
        <v>19</v>
      </c>
      <c r="AB91" s="346">
        <v>18</v>
      </c>
      <c r="AC91" s="346">
        <v>16</v>
      </c>
      <c r="AD91" s="346" t="s">
        <v>430</v>
      </c>
      <c r="AE91" s="346" t="s">
        <v>430</v>
      </c>
      <c r="AF91" s="346" t="s">
        <v>430</v>
      </c>
      <c r="AG91" s="346" t="s">
        <v>430</v>
      </c>
      <c r="AH91" s="346" t="s">
        <v>430</v>
      </c>
      <c r="AI91" s="346" t="s">
        <v>430</v>
      </c>
      <c r="AJ91" s="346">
        <v>17</v>
      </c>
      <c r="AK91" s="346" t="s">
        <v>430</v>
      </c>
      <c r="AL91" s="346" t="s">
        <v>430</v>
      </c>
      <c r="AM91" s="346" t="s">
        <v>430</v>
      </c>
      <c r="AN91" s="346">
        <v>13</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v>14.0882895977832</v>
      </c>
      <c r="BC91" s="375">
        <v>1.0065315906790999</v>
      </c>
      <c r="BD91" s="375">
        <v>-5.5173535157110799E-2</v>
      </c>
      <c r="BE91" s="375">
        <v>-0.45737003875496202</v>
      </c>
      <c r="BF91" s="374"/>
      <c r="BG91" s="843">
        <v>83.3279</v>
      </c>
      <c r="BH91" s="843">
        <v>13.011200000000001</v>
      </c>
      <c r="BI91" s="843">
        <v>2.57674</v>
      </c>
      <c r="BJ91" s="843">
        <v>1.08416</v>
      </c>
      <c r="BK91" s="373"/>
      <c r="BL91" s="372" t="s">
        <v>1222</v>
      </c>
      <c r="BM91" s="372" t="s">
        <v>1223</v>
      </c>
      <c r="BN91" s="372" t="s">
        <v>1224</v>
      </c>
      <c r="BO91" s="372" t="s">
        <v>1225</v>
      </c>
      <c r="BP91" s="372" t="s">
        <v>1226</v>
      </c>
      <c r="BQ91" s="373"/>
      <c r="BR91" s="354" t="s">
        <v>555</v>
      </c>
    </row>
    <row r="92" spans="1:70" x14ac:dyDescent="0.25">
      <c r="A92" s="36" t="s">
        <v>93</v>
      </c>
      <c r="B92" s="43"/>
      <c r="C92" s="720"/>
      <c r="D92" s="43"/>
      <c r="E92" s="51"/>
      <c r="F92" s="43"/>
      <c r="G92" s="55"/>
      <c r="H92" s="66"/>
      <c r="I92" s="59">
        <v>7.1999999999999995E-2</v>
      </c>
      <c r="J92" s="59">
        <v>-0.94110000000000005</v>
      </c>
      <c r="K92" s="59">
        <v>-2.9239999999999999</v>
      </c>
      <c r="L92" s="59">
        <v>4.5804</v>
      </c>
      <c r="M92" s="59">
        <v>2.7951000000000001</v>
      </c>
      <c r="N92" s="70">
        <v>0.75839999999999996</v>
      </c>
      <c r="O92" s="59">
        <v>-0.1183</v>
      </c>
      <c r="P92" s="59">
        <v>10.875400000000001</v>
      </c>
      <c r="Q92" s="59">
        <v>9.4751999999999992</v>
      </c>
      <c r="R92" s="59">
        <v>11.8172</v>
      </c>
      <c r="S92" s="59">
        <v>1.0664</v>
      </c>
      <c r="T92" s="59">
        <v>11.4162</v>
      </c>
      <c r="U92" s="59">
        <v>-2.6052</v>
      </c>
      <c r="V92" s="59">
        <v>2.0829</v>
      </c>
      <c r="W92" s="59">
        <v>-1.9681</v>
      </c>
      <c r="X92" s="59">
        <v>9.4398</v>
      </c>
      <c r="Y92" s="66"/>
      <c r="Z92" s="51">
        <v>18</v>
      </c>
      <c r="AA92" s="51">
        <v>20</v>
      </c>
      <c r="AB92" s="51">
        <v>20</v>
      </c>
      <c r="AC92" s="51">
        <v>20</v>
      </c>
      <c r="AD92" s="51">
        <v>19</v>
      </c>
      <c r="AE92" s="51">
        <v>18</v>
      </c>
      <c r="AF92" s="51">
        <v>17</v>
      </c>
      <c r="AG92" s="51">
        <v>16</v>
      </c>
      <c r="AH92" s="51">
        <v>14</v>
      </c>
      <c r="AI92" s="51">
        <v>10</v>
      </c>
      <c r="AJ92" s="51">
        <v>20</v>
      </c>
      <c r="AK92" s="51">
        <v>19</v>
      </c>
      <c r="AL92" s="51">
        <v>18</v>
      </c>
      <c r="AM92" s="51">
        <v>18</v>
      </c>
      <c r="AN92" s="51">
        <v>20</v>
      </c>
      <c r="AO92" s="43"/>
      <c r="AP92" s="59">
        <v>12.250999999999999</v>
      </c>
      <c r="AQ92" s="59">
        <v>11.874166666666699</v>
      </c>
      <c r="AR92" s="59">
        <v>9.41071428571429</v>
      </c>
      <c r="AS92" s="59">
        <v>4.8587499999999997</v>
      </c>
      <c r="AT92" s="59">
        <v>0.70277777777777795</v>
      </c>
      <c r="AU92" s="78"/>
      <c r="AV92" s="51">
        <v>10</v>
      </c>
      <c r="AW92" s="51">
        <v>12</v>
      </c>
      <c r="AX92" s="51">
        <v>14</v>
      </c>
      <c r="AY92" s="51">
        <v>16</v>
      </c>
      <c r="AZ92" s="51">
        <v>18</v>
      </c>
      <c r="BA92" s="258"/>
      <c r="BB92" s="59"/>
      <c r="BC92" s="276"/>
      <c r="BD92" s="276"/>
      <c r="BE92" s="276"/>
      <c r="BF92" s="66"/>
      <c r="BG92" s="59"/>
      <c r="BH92" s="59"/>
      <c r="BI92" s="59"/>
      <c r="BJ92" s="59"/>
      <c r="BK92" s="43"/>
      <c r="BL92" s="84"/>
      <c r="BM92" s="84"/>
      <c r="BN92" s="84"/>
      <c r="BO92" s="84"/>
      <c r="BP92" s="84"/>
      <c r="BQ92" s="43"/>
      <c r="BR92" s="88"/>
    </row>
    <row r="93" spans="1:70" x14ac:dyDescent="0.25">
      <c r="A93" s="37" t="s">
        <v>94</v>
      </c>
      <c r="B93" s="44"/>
      <c r="C93" s="721"/>
      <c r="D93" s="44"/>
      <c r="E93" s="52"/>
      <c r="F93" s="44"/>
      <c r="G93" s="56"/>
      <c r="H93" s="67"/>
      <c r="I93" s="60">
        <v>0.63449999999999995</v>
      </c>
      <c r="J93" s="60">
        <v>2.6720000000000002</v>
      </c>
      <c r="K93" s="60">
        <v>0.1142</v>
      </c>
      <c r="L93" s="60">
        <v>10.645099999999999</v>
      </c>
      <c r="M93" s="60">
        <v>10.1416</v>
      </c>
      <c r="N93" s="71">
        <v>6.94</v>
      </c>
      <c r="O93" s="60">
        <v>2.6585000000000001</v>
      </c>
      <c r="P93" s="60">
        <v>13.7889</v>
      </c>
      <c r="Q93" s="60">
        <v>11.798299999999999</v>
      </c>
      <c r="R93" s="60">
        <v>13.539</v>
      </c>
      <c r="S93" s="60">
        <v>8.3757000000000001</v>
      </c>
      <c r="T93" s="60">
        <v>21.200800000000001</v>
      </c>
      <c r="U93" s="60">
        <v>3.9497</v>
      </c>
      <c r="V93" s="60">
        <v>8.1704000000000008</v>
      </c>
      <c r="W93" s="60">
        <v>1.8244</v>
      </c>
      <c r="X93" s="60">
        <v>14.8962</v>
      </c>
      <c r="Y93" s="67"/>
      <c r="Z93" s="52"/>
      <c r="AA93" s="52"/>
      <c r="AB93" s="52"/>
      <c r="AC93" s="52"/>
      <c r="AD93" s="52"/>
      <c r="AE93" s="52"/>
      <c r="AF93" s="52"/>
      <c r="AG93" s="52"/>
      <c r="AH93" s="52"/>
      <c r="AI93" s="52"/>
      <c r="AJ93" s="52"/>
      <c r="AK93" s="52"/>
      <c r="AL93" s="52"/>
      <c r="AM93" s="52"/>
      <c r="AN93" s="52"/>
      <c r="AO93" s="44"/>
      <c r="AP93" s="60">
        <v>14.52</v>
      </c>
      <c r="AQ93" s="60">
        <v>14.93</v>
      </c>
      <c r="AR93" s="60">
        <v>12.65</v>
      </c>
      <c r="AS93" s="60">
        <v>8.5</v>
      </c>
      <c r="AT93" s="60">
        <v>10.97</v>
      </c>
      <c r="AU93" s="79"/>
      <c r="AV93" s="52"/>
      <c r="AW93" s="52"/>
      <c r="AX93" s="52"/>
      <c r="AY93" s="52"/>
      <c r="AZ93" s="52"/>
      <c r="BA93" s="259"/>
      <c r="BB93" s="60"/>
      <c r="BC93" s="277"/>
      <c r="BD93" s="277"/>
      <c r="BE93" s="277"/>
      <c r="BF93" s="67"/>
      <c r="BG93" s="60"/>
      <c r="BH93" s="60"/>
      <c r="BI93" s="60"/>
      <c r="BJ93" s="60"/>
      <c r="BK93" s="44"/>
      <c r="BL93" s="85"/>
      <c r="BM93" s="85"/>
      <c r="BN93" s="85"/>
      <c r="BO93" s="85"/>
      <c r="BP93" s="85"/>
      <c r="BQ93" s="44"/>
      <c r="BR93" s="89"/>
    </row>
    <row r="94" spans="1:70" x14ac:dyDescent="0.25">
      <c r="A94" s="37" t="s">
        <v>95</v>
      </c>
      <c r="B94" s="67"/>
      <c r="C94" s="721"/>
      <c r="D94" s="44"/>
      <c r="E94" s="52"/>
      <c r="F94" s="44"/>
      <c r="G94" s="56"/>
      <c r="H94" s="67"/>
      <c r="I94" s="60">
        <v>-0.31019999999999998</v>
      </c>
      <c r="J94" s="60">
        <v>-1.6718999999999999</v>
      </c>
      <c r="K94" s="60">
        <v>-4.4679000000000002</v>
      </c>
      <c r="L94" s="60">
        <v>-0.54700000000000004</v>
      </c>
      <c r="M94" s="60">
        <v>-2.1360999999999999</v>
      </c>
      <c r="N94" s="71">
        <v>-5.9005999999999998</v>
      </c>
      <c r="O94" s="60">
        <v>-2.758</v>
      </c>
      <c r="P94" s="60">
        <v>7.4269999999999996</v>
      </c>
      <c r="Q94" s="60">
        <v>6.5058999999999996</v>
      </c>
      <c r="R94" s="60">
        <v>9.9472000000000005</v>
      </c>
      <c r="S94" s="60">
        <v>-0.70069999999999999</v>
      </c>
      <c r="T94" s="60">
        <v>1.2249000000000001</v>
      </c>
      <c r="U94" s="60">
        <v>-8.4634</v>
      </c>
      <c r="V94" s="60">
        <v>-4.5167999999999999</v>
      </c>
      <c r="W94" s="60">
        <v>-2.8940000000000001</v>
      </c>
      <c r="X94" s="60">
        <v>-6.3133999999999997</v>
      </c>
      <c r="Y94" s="67"/>
      <c r="Z94" s="52"/>
      <c r="AA94" s="52"/>
      <c r="AB94" s="52"/>
      <c r="AC94" s="52"/>
      <c r="AD94" s="52"/>
      <c r="AE94" s="52"/>
      <c r="AF94" s="52"/>
      <c r="AG94" s="52"/>
      <c r="AH94" s="52"/>
      <c r="AI94" s="52"/>
      <c r="AJ94" s="52"/>
      <c r="AK94" s="52"/>
      <c r="AL94" s="52"/>
      <c r="AM94" s="52"/>
      <c r="AN94" s="52"/>
      <c r="AO94" s="44"/>
      <c r="AP94" s="60">
        <v>10.210000000000001</v>
      </c>
      <c r="AQ94" s="60">
        <v>9.09</v>
      </c>
      <c r="AR94" s="60">
        <v>6.13</v>
      </c>
      <c r="AS94" s="60">
        <v>1.7</v>
      </c>
      <c r="AT94" s="60">
        <v>-7.21</v>
      </c>
      <c r="AU94" s="79"/>
      <c r="AV94" s="52"/>
      <c r="AW94" s="52"/>
      <c r="AX94" s="52"/>
      <c r="AY94" s="52"/>
      <c r="AZ94" s="52"/>
      <c r="BA94" s="259"/>
      <c r="BB94" s="60"/>
      <c r="BC94" s="277"/>
      <c r="BD94" s="277"/>
      <c r="BE94" s="277"/>
      <c r="BF94" s="67"/>
      <c r="BG94" s="60"/>
      <c r="BH94" s="60"/>
      <c r="BI94" s="60"/>
      <c r="BJ94" s="60"/>
      <c r="BK94" s="44"/>
      <c r="BL94" s="85"/>
      <c r="BM94" s="85"/>
      <c r="BN94" s="85"/>
      <c r="BO94" s="85"/>
      <c r="BP94" s="85"/>
      <c r="BQ94" s="44"/>
      <c r="BR94" s="89"/>
    </row>
    <row r="95" spans="1:70" x14ac:dyDescent="0.25">
      <c r="A95" s="38" t="s">
        <v>96</v>
      </c>
      <c r="B95" s="68"/>
      <c r="C95" s="722"/>
      <c r="D95" s="45"/>
      <c r="E95" s="53"/>
      <c r="F95" s="45"/>
      <c r="G95" s="57"/>
      <c r="H95" s="68"/>
      <c r="I95" s="61">
        <v>7.1999999999999995E-2</v>
      </c>
      <c r="J95" s="61">
        <v>-1.2175</v>
      </c>
      <c r="K95" s="61">
        <v>-3.1112500000000001</v>
      </c>
      <c r="L95" s="61">
        <v>4.5026999999999999</v>
      </c>
      <c r="M95" s="61">
        <v>1.4509000000000001</v>
      </c>
      <c r="N95" s="72">
        <v>0.84209999999999996</v>
      </c>
      <c r="O95" s="61">
        <v>-0.45290000000000002</v>
      </c>
      <c r="P95" s="61">
        <v>10.9749</v>
      </c>
      <c r="Q95" s="61">
        <v>9.7859499999999997</v>
      </c>
      <c r="R95" s="61">
        <v>11.7408</v>
      </c>
      <c r="S95" s="61">
        <v>0.81920000000000004</v>
      </c>
      <c r="T95" s="61">
        <v>10.1523</v>
      </c>
      <c r="U95" s="61">
        <v>-3.2664</v>
      </c>
      <c r="V95" s="61">
        <v>2.0369000000000002</v>
      </c>
      <c r="W95" s="61">
        <v>-2.2913999999999999</v>
      </c>
      <c r="X95" s="61">
        <v>12.3317</v>
      </c>
      <c r="Y95" s="68"/>
      <c r="Z95" s="53"/>
      <c r="AA95" s="53"/>
      <c r="AB95" s="53"/>
      <c r="AC95" s="53"/>
      <c r="AD95" s="53"/>
      <c r="AE95" s="53"/>
      <c r="AF95" s="53"/>
      <c r="AG95" s="53"/>
      <c r="AH95" s="53"/>
      <c r="AI95" s="53"/>
      <c r="AJ95" s="53"/>
      <c r="AK95" s="53"/>
      <c r="AL95" s="53"/>
      <c r="AM95" s="53"/>
      <c r="AN95" s="53"/>
      <c r="AO95" s="45"/>
      <c r="AP95" s="61">
        <v>12.16</v>
      </c>
      <c r="AQ95" s="61">
        <v>12.03</v>
      </c>
      <c r="AR95" s="61">
        <v>9.7200000000000006</v>
      </c>
      <c r="AS95" s="61">
        <v>4.42</v>
      </c>
      <c r="AT95" s="61">
        <v>-0.08</v>
      </c>
      <c r="AU95" s="80"/>
      <c r="AV95" s="53"/>
      <c r="AW95" s="53"/>
      <c r="AX95" s="53"/>
      <c r="AY95" s="53"/>
      <c r="AZ95" s="53"/>
      <c r="BA95" s="262"/>
      <c r="BB95" s="61"/>
      <c r="BC95" s="279"/>
      <c r="BD95" s="279"/>
      <c r="BE95" s="279"/>
      <c r="BF95" s="68"/>
      <c r="BG95" s="61"/>
      <c r="BH95" s="61"/>
      <c r="BI95" s="61"/>
      <c r="BJ95" s="61"/>
      <c r="BK95" s="45"/>
      <c r="BL95" s="86"/>
      <c r="BM95" s="86"/>
      <c r="BN95" s="86"/>
      <c r="BO95" s="86"/>
      <c r="BP95" s="86"/>
      <c r="BQ95" s="45"/>
      <c r="BR95" s="90"/>
    </row>
    <row r="96" spans="1:70" ht="14.5" x14ac:dyDescent="0.25">
      <c r="A96" s="39" t="s">
        <v>91</v>
      </c>
      <c r="B96" s="69"/>
      <c r="C96" s="726"/>
      <c r="D96" s="69"/>
      <c r="E96" s="40"/>
      <c r="F96" s="69"/>
      <c r="G96" s="40"/>
      <c r="H96" s="69"/>
      <c r="I96" s="62"/>
      <c r="J96" s="62"/>
      <c r="K96" s="62"/>
      <c r="L96" s="62"/>
      <c r="M96" s="62"/>
      <c r="N96" s="73"/>
      <c r="O96" s="62"/>
      <c r="P96" s="62"/>
      <c r="Q96" s="62"/>
      <c r="R96" s="62"/>
      <c r="S96" s="62"/>
      <c r="T96" s="62"/>
      <c r="U96" s="62"/>
      <c r="V96" s="62"/>
      <c r="W96" s="62"/>
      <c r="X96" s="62"/>
      <c r="Y96" s="69"/>
      <c r="Z96" s="54"/>
      <c r="AA96" s="54"/>
      <c r="AB96" s="54"/>
      <c r="AC96" s="54"/>
      <c r="AD96" s="54"/>
      <c r="AE96" s="54"/>
      <c r="AF96" s="54"/>
      <c r="AG96" s="54"/>
      <c r="AH96" s="54"/>
      <c r="AI96" s="54"/>
      <c r="AJ96" s="54"/>
      <c r="AK96" s="54"/>
      <c r="AL96" s="54"/>
      <c r="AM96" s="54"/>
      <c r="AN96" s="54"/>
      <c r="AO96" s="69"/>
      <c r="AP96" s="245"/>
      <c r="AQ96" s="245"/>
      <c r="AR96" s="245"/>
      <c r="AS96" s="245"/>
      <c r="AT96" s="245"/>
      <c r="AU96" s="69"/>
      <c r="AV96" s="247"/>
      <c r="AW96" s="247"/>
      <c r="AX96" s="247"/>
      <c r="AY96" s="247"/>
      <c r="AZ96" s="247"/>
      <c r="BA96" s="69"/>
      <c r="BB96" s="245"/>
      <c r="BC96" s="245"/>
      <c r="BD96" s="245"/>
      <c r="BE96" s="245"/>
      <c r="BF96" s="69"/>
      <c r="BG96" s="245"/>
      <c r="BH96" s="245"/>
      <c r="BI96" s="245"/>
      <c r="BJ96" s="245"/>
      <c r="BK96" s="40"/>
      <c r="BL96" s="40"/>
      <c r="BM96" s="41"/>
    </row>
    <row r="97" spans="1:70" s="107" customFormat="1" x14ac:dyDescent="0.25">
      <c r="A97" s="481" t="s">
        <v>987</v>
      </c>
      <c r="B97" s="406"/>
      <c r="C97" s="730"/>
      <c r="D97" s="406"/>
      <c r="E97" s="401"/>
      <c r="F97" s="406"/>
      <c r="G97" s="401"/>
      <c r="H97" s="406"/>
      <c r="I97" s="405">
        <v>6.6500000000000004E-2</v>
      </c>
      <c r="J97" s="405">
        <v>-1.3439000000000001</v>
      </c>
      <c r="K97" s="405">
        <v>-4.0899000000000001</v>
      </c>
      <c r="L97" s="405">
        <v>2.6922000000000001</v>
      </c>
      <c r="M97" s="405">
        <v>-0.34010000000000001</v>
      </c>
      <c r="N97" s="407">
        <v>-2.6911999999999998</v>
      </c>
      <c r="O97" s="405">
        <v>-1.4516</v>
      </c>
      <c r="P97" s="405">
        <v>8.6453000000000007</v>
      </c>
      <c r="Q97" s="405">
        <v>8.7597000000000005</v>
      </c>
      <c r="R97" s="405">
        <v>12.1166</v>
      </c>
      <c r="S97" s="405">
        <v>-0.52500000000000002</v>
      </c>
      <c r="T97" s="405">
        <v>8.4598999999999993</v>
      </c>
      <c r="U97" s="405">
        <v>-7.0453000000000001</v>
      </c>
      <c r="V97" s="405">
        <v>-1.333</v>
      </c>
      <c r="W97" s="405">
        <v>-2.2907999999999999</v>
      </c>
      <c r="X97" s="405" t="s">
        <v>428</v>
      </c>
      <c r="Y97" s="406"/>
      <c r="Z97" s="403"/>
      <c r="AA97" s="403"/>
      <c r="AB97" s="403"/>
      <c r="AC97" s="403"/>
      <c r="AD97" s="403"/>
      <c r="AE97" s="403"/>
      <c r="AF97" s="403"/>
      <c r="AG97" s="403"/>
      <c r="AH97" s="403"/>
      <c r="AI97" s="403"/>
      <c r="AJ97" s="403"/>
      <c r="AK97" s="403"/>
      <c r="AL97" s="403"/>
      <c r="AM97" s="403"/>
      <c r="AN97" s="403"/>
      <c r="AO97" s="406"/>
      <c r="AP97" s="405">
        <v>11.93</v>
      </c>
      <c r="AQ97" s="405">
        <v>11.27</v>
      </c>
      <c r="AR97" s="405">
        <v>7.7</v>
      </c>
      <c r="AS97" s="405">
        <v>2.4500000000000002</v>
      </c>
      <c r="AT97" s="405">
        <v>-5.45</v>
      </c>
      <c r="AU97" s="406"/>
      <c r="AV97" s="426"/>
      <c r="AW97" s="426"/>
      <c r="AX97" s="426"/>
      <c r="AY97" s="426"/>
      <c r="AZ97" s="426"/>
      <c r="BA97" s="406"/>
      <c r="BB97" s="410"/>
      <c r="BC97" s="410"/>
      <c r="BD97" s="410"/>
      <c r="BE97" s="410"/>
      <c r="BF97" s="406"/>
      <c r="BG97" s="410"/>
      <c r="BH97" s="410"/>
      <c r="BI97" s="410"/>
      <c r="BJ97" s="410"/>
      <c r="BK97" s="401"/>
      <c r="BL97" s="401"/>
      <c r="BM97" s="427"/>
      <c r="BN97" s="428"/>
      <c r="BO97" s="428"/>
      <c r="BP97" s="428"/>
      <c r="BQ97" s="428"/>
      <c r="BR97" s="428"/>
    </row>
    <row r="98" spans="1:70" s="107" customFormat="1" x14ac:dyDescent="0.25">
      <c r="A98" s="345" t="s">
        <v>988</v>
      </c>
      <c r="B98" s="374"/>
      <c r="C98" s="731"/>
      <c r="D98" s="374"/>
      <c r="E98" s="372"/>
      <c r="F98" s="374"/>
      <c r="G98" s="372"/>
      <c r="H98" s="374"/>
      <c r="I98" s="348">
        <v>7.6100000000000001E-2</v>
      </c>
      <c r="J98" s="348">
        <v>-1.4807999999999999</v>
      </c>
      <c r="K98" s="348">
        <v>-4.2180999999999997</v>
      </c>
      <c r="L98" s="348">
        <v>1.8275999999999999</v>
      </c>
      <c r="M98" s="348">
        <v>-1.2611000000000001</v>
      </c>
      <c r="N98" s="350">
        <v>-3.7265999999999999</v>
      </c>
      <c r="O98" s="348">
        <v>-2.8595000000000002</v>
      </c>
      <c r="P98" s="348">
        <v>7.5641999999999996</v>
      </c>
      <c r="Q98" s="348">
        <v>6.8917000000000002</v>
      </c>
      <c r="R98" s="348">
        <v>10.477499999999999</v>
      </c>
      <c r="S98" s="348">
        <v>-1.0939000000000001</v>
      </c>
      <c r="T98" s="348">
        <v>7.7267999999999999</v>
      </c>
      <c r="U98" s="348">
        <v>-7.6669</v>
      </c>
      <c r="V98" s="348">
        <v>-2.5779999999999998</v>
      </c>
      <c r="W98" s="348">
        <v>-2.3458999999999999</v>
      </c>
      <c r="X98" s="348" t="s">
        <v>428</v>
      </c>
      <c r="Y98" s="374"/>
      <c r="Z98" s="346"/>
      <c r="AA98" s="346"/>
      <c r="AB98" s="346"/>
      <c r="AC98" s="346"/>
      <c r="AD98" s="346"/>
      <c r="AE98" s="346"/>
      <c r="AF98" s="346"/>
      <c r="AG98" s="346"/>
      <c r="AH98" s="346"/>
      <c r="AI98" s="346"/>
      <c r="AJ98" s="346"/>
      <c r="AK98" s="346"/>
      <c r="AL98" s="346"/>
      <c r="AM98" s="346"/>
      <c r="AN98" s="346"/>
      <c r="AO98" s="374"/>
      <c r="AP98" s="348">
        <v>10.14</v>
      </c>
      <c r="AQ98" s="348">
        <v>9.3800000000000008</v>
      </c>
      <c r="AR98" s="348">
        <v>6.04</v>
      </c>
      <c r="AS98" s="348">
        <v>1.04</v>
      </c>
      <c r="AT98" s="348">
        <v>-6.84</v>
      </c>
      <c r="AU98" s="374"/>
      <c r="AV98" s="429"/>
      <c r="AW98" s="429"/>
      <c r="AX98" s="429"/>
      <c r="AY98" s="429"/>
      <c r="AZ98" s="429"/>
      <c r="BA98" s="374"/>
      <c r="BB98" s="375"/>
      <c r="BC98" s="375"/>
      <c r="BD98" s="375"/>
      <c r="BE98" s="375"/>
      <c r="BF98" s="374"/>
      <c r="BG98" s="375"/>
      <c r="BH98" s="375"/>
      <c r="BI98" s="375"/>
      <c r="BJ98" s="375"/>
      <c r="BK98" s="372"/>
      <c r="BL98" s="372"/>
      <c r="BM98" s="430"/>
      <c r="BN98" s="428"/>
      <c r="BO98" s="428"/>
      <c r="BP98" s="428"/>
      <c r="BQ98" s="428"/>
      <c r="BR98" s="428"/>
    </row>
    <row r="99" spans="1:70" s="107" customFormat="1" x14ac:dyDescent="0.25">
      <c r="A99" s="345" t="s">
        <v>989</v>
      </c>
      <c r="B99" s="374"/>
      <c r="C99" s="731"/>
      <c r="D99" s="374"/>
      <c r="E99" s="372"/>
      <c r="F99" s="374"/>
      <c r="G99" s="372"/>
      <c r="H99" s="374"/>
      <c r="I99" s="348">
        <v>7.6200000000000004E-2</v>
      </c>
      <c r="J99" s="348">
        <v>-1.4685999999999999</v>
      </c>
      <c r="K99" s="348">
        <v>-4.1753999999999998</v>
      </c>
      <c r="L99" s="348">
        <v>2.3984000000000001</v>
      </c>
      <c r="M99" s="348">
        <v>-0.47910000000000003</v>
      </c>
      <c r="N99" s="350">
        <v>-2.7117</v>
      </c>
      <c r="O99" s="348">
        <v>-1.7676000000000001</v>
      </c>
      <c r="P99" s="348">
        <v>8.7556999999999992</v>
      </c>
      <c r="Q99" s="348">
        <v>8.0972000000000008</v>
      </c>
      <c r="R99" s="348">
        <v>11.7841</v>
      </c>
      <c r="S99" s="348">
        <v>-0.77310000000000001</v>
      </c>
      <c r="T99" s="348">
        <v>8.5447000000000006</v>
      </c>
      <c r="U99" s="348">
        <v>-6.8249000000000004</v>
      </c>
      <c r="V99" s="348">
        <v>-1.5528</v>
      </c>
      <c r="W99" s="348">
        <v>-2.3209</v>
      </c>
      <c r="X99" s="348">
        <v>16.254200000000001</v>
      </c>
      <c r="Y99" s="374"/>
      <c r="Z99" s="346"/>
      <c r="AA99" s="346"/>
      <c r="AB99" s="346"/>
      <c r="AC99" s="346"/>
      <c r="AD99" s="346"/>
      <c r="AE99" s="346"/>
      <c r="AF99" s="346"/>
      <c r="AG99" s="346"/>
      <c r="AH99" s="346"/>
      <c r="AI99" s="346"/>
      <c r="AJ99" s="346"/>
      <c r="AK99" s="346"/>
      <c r="AL99" s="346"/>
      <c r="AM99" s="346"/>
      <c r="AN99" s="346"/>
      <c r="AO99" s="374"/>
      <c r="AP99" s="348">
        <v>11.45</v>
      </c>
      <c r="AQ99" s="348">
        <v>10.7</v>
      </c>
      <c r="AR99" s="348">
        <v>7.31</v>
      </c>
      <c r="AS99" s="348">
        <v>2.29</v>
      </c>
      <c r="AT99" s="348">
        <v>-5.52</v>
      </c>
      <c r="AU99" s="374"/>
      <c r="AV99" s="429"/>
      <c r="AW99" s="429"/>
      <c r="AX99" s="429"/>
      <c r="AY99" s="429"/>
      <c r="AZ99" s="429"/>
      <c r="BA99" s="374"/>
      <c r="BB99" s="375"/>
      <c r="BC99" s="375"/>
      <c r="BD99" s="375"/>
      <c r="BE99" s="375"/>
      <c r="BF99" s="374"/>
      <c r="BG99" s="375"/>
      <c r="BH99" s="375"/>
      <c r="BI99" s="375"/>
      <c r="BJ99" s="375"/>
      <c r="BK99" s="372"/>
      <c r="BL99" s="372"/>
      <c r="BM99" s="430"/>
      <c r="BN99" s="428"/>
      <c r="BO99" s="428"/>
      <c r="BP99" s="428"/>
      <c r="BQ99" s="428"/>
      <c r="BR99" s="428"/>
    </row>
    <row r="100" spans="1:70" s="107" customFormat="1" x14ac:dyDescent="0.25">
      <c r="A100" s="495" t="s">
        <v>426</v>
      </c>
      <c r="B100" s="417"/>
      <c r="C100" s="732"/>
      <c r="D100" s="417"/>
      <c r="E100" s="431"/>
      <c r="F100" s="417"/>
      <c r="G100" s="431"/>
      <c r="H100" s="432"/>
      <c r="I100" s="433">
        <v>0.1976</v>
      </c>
      <c r="J100" s="433">
        <v>-1.6425000000000001</v>
      </c>
      <c r="K100" s="433">
        <v>-4.4626000000000001</v>
      </c>
      <c r="L100" s="433">
        <v>1.7354000000000001</v>
      </c>
      <c r="M100" s="433">
        <v>-2.4340999999999999</v>
      </c>
      <c r="N100" s="434">
        <v>-4.9618000000000002</v>
      </c>
      <c r="O100" s="433">
        <v>-2.0358999999999998</v>
      </c>
      <c r="P100" s="433">
        <v>7.0373000000000001</v>
      </c>
      <c r="Q100" s="433">
        <v>7.4665999999999997</v>
      </c>
      <c r="R100" s="433">
        <v>11.556699999999999</v>
      </c>
      <c r="S100" s="433">
        <v>-1.3045</v>
      </c>
      <c r="T100" s="433">
        <v>5.9988999999999999</v>
      </c>
      <c r="U100" s="433">
        <v>-9.3028999999999993</v>
      </c>
      <c r="V100" s="433">
        <v>-3.5638000000000001</v>
      </c>
      <c r="W100" s="433">
        <v>-2.4731000000000001</v>
      </c>
      <c r="X100" s="433" t="s">
        <v>428</v>
      </c>
      <c r="Y100" s="432"/>
      <c r="Z100" s="435"/>
      <c r="AA100" s="435"/>
      <c r="AB100" s="435"/>
      <c r="AC100" s="435"/>
      <c r="AD100" s="435"/>
      <c r="AE100" s="435"/>
      <c r="AF100" s="435"/>
      <c r="AG100" s="435"/>
      <c r="AH100" s="435"/>
      <c r="AI100" s="435"/>
      <c r="AJ100" s="435"/>
      <c r="AK100" s="435"/>
      <c r="AL100" s="435"/>
      <c r="AM100" s="435"/>
      <c r="AN100" s="435"/>
      <c r="AO100" s="432"/>
      <c r="AP100" s="433">
        <v>10.99</v>
      </c>
      <c r="AQ100" s="433">
        <v>9.84</v>
      </c>
      <c r="AR100" s="433">
        <v>6.14</v>
      </c>
      <c r="AS100" s="433">
        <v>0.92</v>
      </c>
      <c r="AT100" s="433">
        <v>-8.65</v>
      </c>
      <c r="AU100" s="432"/>
      <c r="AV100" s="436"/>
      <c r="AW100" s="436"/>
      <c r="AX100" s="436"/>
      <c r="AY100" s="436"/>
      <c r="AZ100" s="436"/>
      <c r="BA100" s="417"/>
      <c r="BB100" s="437"/>
      <c r="BC100" s="437"/>
      <c r="BD100" s="437"/>
      <c r="BE100" s="437"/>
      <c r="BF100" s="417"/>
      <c r="BG100" s="437"/>
      <c r="BH100" s="437"/>
      <c r="BI100" s="437"/>
      <c r="BJ100" s="437"/>
      <c r="BK100" s="431"/>
      <c r="BL100" s="431"/>
      <c r="BM100" s="546"/>
      <c r="BN100" s="412"/>
      <c r="BO100" s="412"/>
      <c r="BP100" s="412"/>
      <c r="BQ100" s="412"/>
      <c r="BR100" s="412"/>
    </row>
    <row r="104" spans="1:70" hidden="1" x14ac:dyDescent="0.25">
      <c r="A104" s="488" t="s">
        <v>173</v>
      </c>
    </row>
    <row r="105" spans="1:70" x14ac:dyDescent="0.25">
      <c r="A105" s="488" t="s">
        <v>10575</v>
      </c>
    </row>
    <row r="106" spans="1:70" x14ac:dyDescent="0.25">
      <c r="A106"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0C58C-25DC-4371-AC3A-CBE80815C02D}">
  <sheetPr codeName="Sheet9"/>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90625" style="21" customWidth="1"/>
    <col min="64" max="68" width="15.6328125" style="21" customWidth="1"/>
    <col min="69" max="69" width="1.1796875" style="21" customWidth="1"/>
    <col min="70" max="70" width="31.54296875" style="21" customWidth="1"/>
    <col min="71" max="16384" width="8.90625" style="21"/>
  </cols>
  <sheetData>
    <row r="1" spans="1:70" ht="33" customHeight="1" x14ac:dyDescent="0.25">
      <c r="A1" s="488" t="s">
        <v>43</v>
      </c>
    </row>
    <row r="3" spans="1:70" ht="20.5" x14ac:dyDescent="0.45">
      <c r="A3" s="23" t="s">
        <v>112</v>
      </c>
    </row>
    <row r="4" spans="1:70" x14ac:dyDescent="0.25">
      <c r="A4" s="488" t="s">
        <v>425</v>
      </c>
    </row>
    <row r="5" spans="1:70" ht="33" x14ac:dyDescent="0.25">
      <c r="A5" s="1100" t="s">
        <v>113</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01"/>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02"/>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114</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425" customFormat="1" x14ac:dyDescent="0.25">
      <c r="A8" s="328" t="s">
        <v>1230</v>
      </c>
      <c r="B8" s="365"/>
      <c r="C8" s="717">
        <v>40368</v>
      </c>
      <c r="D8" s="365"/>
      <c r="E8" s="329">
        <v>44865</v>
      </c>
      <c r="F8" s="365"/>
      <c r="G8" s="330">
        <v>156.023</v>
      </c>
      <c r="H8" s="366"/>
      <c r="I8" s="331">
        <v>-0.1331</v>
      </c>
      <c r="J8" s="331">
        <v>-1.1536999999999999</v>
      </c>
      <c r="K8" s="331">
        <v>-2.2804000000000002</v>
      </c>
      <c r="L8" s="331">
        <v>5.7023000000000001</v>
      </c>
      <c r="M8" s="331">
        <v>5.7653999999999996</v>
      </c>
      <c r="N8" s="333">
        <v>3.7084000000000001</v>
      </c>
      <c r="O8" s="331">
        <v>0.99329999999999996</v>
      </c>
      <c r="P8" s="331">
        <v>10.8009</v>
      </c>
      <c r="Q8" s="331">
        <v>9.8960000000000008</v>
      </c>
      <c r="R8" s="331">
        <v>15.260400000000001</v>
      </c>
      <c r="S8" s="331">
        <v>0.99160000000000004</v>
      </c>
      <c r="T8" s="331">
        <v>14.962</v>
      </c>
      <c r="U8" s="331">
        <v>-1.2243999999999999</v>
      </c>
      <c r="V8" s="331">
        <v>4.8239000000000001</v>
      </c>
      <c r="W8" s="331">
        <v>-2.2755000000000001</v>
      </c>
      <c r="X8" s="331">
        <v>18.502800000000001</v>
      </c>
      <c r="Y8" s="366"/>
      <c r="Z8" s="329">
        <v>5</v>
      </c>
      <c r="AA8" s="329">
        <v>8</v>
      </c>
      <c r="AB8" s="329">
        <v>7</v>
      </c>
      <c r="AC8" s="329">
        <v>8</v>
      </c>
      <c r="AD8" s="329">
        <v>8</v>
      </c>
      <c r="AE8" s="329">
        <v>7</v>
      </c>
      <c r="AF8" s="329">
        <v>10</v>
      </c>
      <c r="AG8" s="329">
        <v>13</v>
      </c>
      <c r="AH8" s="329">
        <v>12</v>
      </c>
      <c r="AI8" s="329">
        <v>2</v>
      </c>
      <c r="AJ8" s="329">
        <v>9</v>
      </c>
      <c r="AK8" s="329">
        <v>8</v>
      </c>
      <c r="AL8" s="329">
        <v>8</v>
      </c>
      <c r="AM8" s="329">
        <v>7</v>
      </c>
      <c r="AN8" s="329">
        <v>9</v>
      </c>
      <c r="AO8" s="365"/>
      <c r="AP8" s="331">
        <v>14.75</v>
      </c>
      <c r="AQ8" s="331">
        <v>14.12</v>
      </c>
      <c r="AR8" s="331">
        <v>10.76</v>
      </c>
      <c r="AS8" s="331">
        <v>6.62</v>
      </c>
      <c r="AT8" s="331">
        <v>3.58</v>
      </c>
      <c r="AU8" s="334"/>
      <c r="AV8" s="329">
        <v>5</v>
      </c>
      <c r="AW8" s="329">
        <v>10</v>
      </c>
      <c r="AX8" s="329">
        <v>12</v>
      </c>
      <c r="AY8" s="329">
        <v>8</v>
      </c>
      <c r="AZ8" s="329">
        <v>8</v>
      </c>
      <c r="BA8" s="360"/>
      <c r="BB8" s="331">
        <v>13.8299696684502</v>
      </c>
      <c r="BC8" s="367">
        <v>0.98637979577440205</v>
      </c>
      <c r="BD8" s="367">
        <v>4.3339208006731002E-2</v>
      </c>
      <c r="BE8" s="367">
        <v>-8.3895487660083895E-2</v>
      </c>
      <c r="BF8" s="365"/>
      <c r="BG8" s="842">
        <v>46.302700000000002</v>
      </c>
      <c r="BH8" s="842">
        <v>40.385599999999997</v>
      </c>
      <c r="BI8" s="842">
        <v>11.472200000000001</v>
      </c>
      <c r="BJ8" s="842">
        <v>1.8394999999999999</v>
      </c>
      <c r="BK8" s="365"/>
      <c r="BL8" s="364" t="s">
        <v>1231</v>
      </c>
      <c r="BM8" s="364" t="s">
        <v>1232</v>
      </c>
      <c r="BN8" s="364" t="s">
        <v>1233</v>
      </c>
      <c r="BO8" s="364" t="s">
        <v>1234</v>
      </c>
      <c r="BP8" s="364" t="s">
        <v>1235</v>
      </c>
      <c r="BQ8" s="365"/>
      <c r="BR8" s="335" t="s">
        <v>443</v>
      </c>
    </row>
    <row r="9" spans="1:70" s="425" customFormat="1" x14ac:dyDescent="0.25">
      <c r="A9" s="337" t="s">
        <v>1236</v>
      </c>
      <c r="B9" s="369"/>
      <c r="C9" s="718">
        <v>34028</v>
      </c>
      <c r="D9" s="369"/>
      <c r="E9" s="338">
        <v>41473.1</v>
      </c>
      <c r="F9" s="369"/>
      <c r="G9" s="339">
        <v>635.59029999999996</v>
      </c>
      <c r="H9" s="370"/>
      <c r="I9" s="340" t="s">
        <v>430</v>
      </c>
      <c r="J9" s="340">
        <v>-1.1327</v>
      </c>
      <c r="K9" s="340">
        <v>-4.2404999999999999</v>
      </c>
      <c r="L9" s="340">
        <v>2.2330999999999999</v>
      </c>
      <c r="M9" s="340">
        <v>1.1283000000000001</v>
      </c>
      <c r="N9" s="342">
        <v>1.8685</v>
      </c>
      <c r="O9" s="340">
        <v>1.7470000000000001</v>
      </c>
      <c r="P9" s="340">
        <v>11.1823</v>
      </c>
      <c r="Q9" s="340">
        <v>12.6518</v>
      </c>
      <c r="R9" s="340">
        <v>13.5115</v>
      </c>
      <c r="S9" s="340">
        <v>-1.2571000000000001</v>
      </c>
      <c r="T9" s="340">
        <v>9.8048000000000002</v>
      </c>
      <c r="U9" s="340">
        <v>-2.3068</v>
      </c>
      <c r="V9" s="340">
        <v>3.452</v>
      </c>
      <c r="W9" s="340">
        <v>-2.4281000000000001</v>
      </c>
      <c r="X9" s="340">
        <v>14.537599999999999</v>
      </c>
      <c r="Y9" s="370"/>
      <c r="Z9" s="338" t="s">
        <v>430</v>
      </c>
      <c r="AA9" s="338">
        <v>7</v>
      </c>
      <c r="AB9" s="338">
        <v>15</v>
      </c>
      <c r="AC9" s="338">
        <v>14</v>
      </c>
      <c r="AD9" s="338">
        <v>14</v>
      </c>
      <c r="AE9" s="338">
        <v>10</v>
      </c>
      <c r="AF9" s="338">
        <v>6</v>
      </c>
      <c r="AG9" s="338">
        <v>12</v>
      </c>
      <c r="AH9" s="338">
        <v>6</v>
      </c>
      <c r="AI9" s="338">
        <v>9</v>
      </c>
      <c r="AJ9" s="338">
        <v>14</v>
      </c>
      <c r="AK9" s="338">
        <v>14</v>
      </c>
      <c r="AL9" s="338">
        <v>13</v>
      </c>
      <c r="AM9" s="338">
        <v>9</v>
      </c>
      <c r="AN9" s="338">
        <v>10</v>
      </c>
      <c r="AO9" s="369"/>
      <c r="AP9" s="340">
        <v>14.69</v>
      </c>
      <c r="AQ9" s="340">
        <v>15.13</v>
      </c>
      <c r="AR9" s="340">
        <v>11.24</v>
      </c>
      <c r="AS9" s="340">
        <v>6.28</v>
      </c>
      <c r="AT9" s="340">
        <v>-1.03</v>
      </c>
      <c r="AU9" s="343"/>
      <c r="AV9" s="338">
        <v>6</v>
      </c>
      <c r="AW9" s="338">
        <v>8</v>
      </c>
      <c r="AX9" s="338">
        <v>10</v>
      </c>
      <c r="AY9" s="338">
        <v>10</v>
      </c>
      <c r="AZ9" s="338">
        <v>13</v>
      </c>
      <c r="BA9" s="361"/>
      <c r="BB9" s="340">
        <v>11.944114100199901</v>
      </c>
      <c r="BC9" s="371">
        <v>0.82201619457794495</v>
      </c>
      <c r="BD9" s="371">
        <v>4.7767138925713902E-2</v>
      </c>
      <c r="BE9" s="371">
        <v>-9.9158637741164304E-2</v>
      </c>
      <c r="BF9" s="369"/>
      <c r="BG9" s="843">
        <v>44.043999999999997</v>
      </c>
      <c r="BH9" s="843">
        <v>36.359900000000003</v>
      </c>
      <c r="BI9" s="843">
        <v>17.552900000000001</v>
      </c>
      <c r="BJ9" s="843">
        <v>2.0432000000000001</v>
      </c>
      <c r="BK9" s="369"/>
      <c r="BL9" s="368" t="s">
        <v>821</v>
      </c>
      <c r="BM9" s="368" t="s">
        <v>1237</v>
      </c>
      <c r="BN9" s="368" t="s">
        <v>1238</v>
      </c>
      <c r="BO9" s="368" t="s">
        <v>1239</v>
      </c>
      <c r="BP9" s="368" t="s">
        <v>1240</v>
      </c>
      <c r="BQ9" s="369"/>
      <c r="BR9" s="344" t="s">
        <v>703</v>
      </c>
    </row>
    <row r="10" spans="1:70" s="428" customFormat="1" x14ac:dyDescent="0.25">
      <c r="A10" s="345" t="s">
        <v>1241</v>
      </c>
      <c r="B10" s="373"/>
      <c r="C10" s="719">
        <v>35985</v>
      </c>
      <c r="D10" s="373"/>
      <c r="E10" s="346">
        <v>32929.1</v>
      </c>
      <c r="F10" s="373"/>
      <c r="G10" s="347">
        <v>1035.05</v>
      </c>
      <c r="H10" s="374"/>
      <c r="I10" s="348">
        <v>-0.28039999999999998</v>
      </c>
      <c r="J10" s="348">
        <v>-1.2423</v>
      </c>
      <c r="K10" s="348">
        <v>-3.3386</v>
      </c>
      <c r="L10" s="348">
        <v>6.2286999999999999</v>
      </c>
      <c r="M10" s="348">
        <v>4.1204000000000001</v>
      </c>
      <c r="N10" s="350">
        <v>2.4975000000000001</v>
      </c>
      <c r="O10" s="348">
        <v>1.9844999999999999</v>
      </c>
      <c r="P10" s="348">
        <v>14.5969</v>
      </c>
      <c r="Q10" s="348">
        <v>15.6854</v>
      </c>
      <c r="R10" s="348">
        <v>14.364800000000001</v>
      </c>
      <c r="S10" s="348">
        <v>2.6153</v>
      </c>
      <c r="T10" s="348">
        <v>12.621700000000001</v>
      </c>
      <c r="U10" s="348">
        <v>-1.6654</v>
      </c>
      <c r="V10" s="348">
        <v>3.5371000000000001</v>
      </c>
      <c r="W10" s="348">
        <v>-2.7591999999999999</v>
      </c>
      <c r="X10" s="348">
        <v>17.888999999999999</v>
      </c>
      <c r="Y10" s="374"/>
      <c r="Z10" s="346">
        <v>12</v>
      </c>
      <c r="AA10" s="346">
        <v>11</v>
      </c>
      <c r="AB10" s="346">
        <v>11</v>
      </c>
      <c r="AC10" s="346">
        <v>7</v>
      </c>
      <c r="AD10" s="346">
        <v>10</v>
      </c>
      <c r="AE10" s="346">
        <v>8</v>
      </c>
      <c r="AF10" s="346">
        <v>5</v>
      </c>
      <c r="AG10" s="346">
        <v>4</v>
      </c>
      <c r="AH10" s="346">
        <v>3</v>
      </c>
      <c r="AI10" s="346">
        <v>4</v>
      </c>
      <c r="AJ10" s="346">
        <v>4</v>
      </c>
      <c r="AK10" s="346">
        <v>12</v>
      </c>
      <c r="AL10" s="346">
        <v>12</v>
      </c>
      <c r="AM10" s="346">
        <v>8</v>
      </c>
      <c r="AN10" s="346">
        <v>13</v>
      </c>
      <c r="AO10" s="373"/>
      <c r="AP10" s="348">
        <v>16.3</v>
      </c>
      <c r="AQ10" s="348">
        <v>17.87</v>
      </c>
      <c r="AR10" s="348">
        <v>13.78</v>
      </c>
      <c r="AS10" s="348">
        <v>7.74</v>
      </c>
      <c r="AT10" s="348">
        <v>2.15</v>
      </c>
      <c r="AU10" s="351"/>
      <c r="AV10" s="346">
        <v>2</v>
      </c>
      <c r="AW10" s="346">
        <v>3</v>
      </c>
      <c r="AX10" s="346">
        <v>4</v>
      </c>
      <c r="AY10" s="346">
        <v>6</v>
      </c>
      <c r="AZ10" s="346">
        <v>10</v>
      </c>
      <c r="BA10" s="362"/>
      <c r="BB10" s="348">
        <v>12.312302719971401</v>
      </c>
      <c r="BC10" s="375">
        <v>0.84189184156122399</v>
      </c>
      <c r="BD10" s="375">
        <v>6.6796683667242299E-2</v>
      </c>
      <c r="BE10" s="375">
        <v>0.23923386068907901</v>
      </c>
      <c r="BF10" s="373"/>
      <c r="BG10" s="843">
        <v>46.171500000000002</v>
      </c>
      <c r="BH10" s="843">
        <v>43.251600000000003</v>
      </c>
      <c r="BI10" s="843">
        <v>7.9325799999999997</v>
      </c>
      <c r="BJ10" s="843">
        <v>2.64432</v>
      </c>
      <c r="BK10" s="373"/>
      <c r="BL10" s="372" t="s">
        <v>1242</v>
      </c>
      <c r="BM10" s="372" t="s">
        <v>1243</v>
      </c>
      <c r="BN10" s="372" t="s">
        <v>1244</v>
      </c>
      <c r="BO10" s="372" t="s">
        <v>1245</v>
      </c>
      <c r="BP10" s="372" t="s">
        <v>1246</v>
      </c>
      <c r="BQ10" s="373"/>
      <c r="BR10" s="354" t="s">
        <v>1247</v>
      </c>
    </row>
    <row r="11" spans="1:70" s="428" customFormat="1" ht="11" x14ac:dyDescent="0.3">
      <c r="A11" s="845" t="s">
        <v>1248</v>
      </c>
      <c r="B11" s="846"/>
      <c r="C11" s="847">
        <v>38239</v>
      </c>
      <c r="D11" s="846"/>
      <c r="E11" s="848">
        <v>32047.3</v>
      </c>
      <c r="F11" s="846"/>
      <c r="G11" s="849">
        <v>347.32299999999998</v>
      </c>
      <c r="H11" s="851"/>
      <c r="I11" s="850">
        <v>-3.2199999999999999E-2</v>
      </c>
      <c r="J11" s="850">
        <v>-1.3842000000000001</v>
      </c>
      <c r="K11" s="850">
        <v>-3.0969000000000002</v>
      </c>
      <c r="L11" s="850">
        <v>4.3087</v>
      </c>
      <c r="M11" s="850">
        <v>1.6471</v>
      </c>
      <c r="N11" s="852">
        <v>2.0817999999999999</v>
      </c>
      <c r="O11" s="850">
        <v>0.51060000000000005</v>
      </c>
      <c r="P11" s="850">
        <v>11.872400000000001</v>
      </c>
      <c r="Q11" s="850">
        <v>12.1571</v>
      </c>
      <c r="R11" s="850">
        <v>13.846500000000001</v>
      </c>
      <c r="S11" s="850">
        <v>-0.24840000000000001</v>
      </c>
      <c r="T11" s="850">
        <v>11.2014</v>
      </c>
      <c r="U11" s="850">
        <v>-1.4315</v>
      </c>
      <c r="V11" s="850">
        <v>2.5350000000000001</v>
      </c>
      <c r="W11" s="850">
        <v>-2.5619000000000001</v>
      </c>
      <c r="X11" s="850">
        <v>17.4846</v>
      </c>
      <c r="Y11" s="851"/>
      <c r="Z11" s="848">
        <v>4</v>
      </c>
      <c r="AA11" s="848">
        <v>13</v>
      </c>
      <c r="AB11" s="848">
        <v>10</v>
      </c>
      <c r="AC11" s="848">
        <v>11</v>
      </c>
      <c r="AD11" s="848">
        <v>13</v>
      </c>
      <c r="AE11" s="848">
        <v>9</v>
      </c>
      <c r="AF11" s="848">
        <v>11</v>
      </c>
      <c r="AG11" s="848">
        <v>8</v>
      </c>
      <c r="AH11" s="848">
        <v>8</v>
      </c>
      <c r="AI11" s="848">
        <v>7</v>
      </c>
      <c r="AJ11" s="848">
        <v>12</v>
      </c>
      <c r="AK11" s="848">
        <v>13</v>
      </c>
      <c r="AL11" s="848">
        <v>11</v>
      </c>
      <c r="AM11" s="848">
        <v>11</v>
      </c>
      <c r="AN11" s="848">
        <v>12</v>
      </c>
      <c r="AO11" s="846"/>
      <c r="AP11" s="850">
        <v>14.66</v>
      </c>
      <c r="AQ11" s="850">
        <v>14.9</v>
      </c>
      <c r="AR11" s="850">
        <v>11.75</v>
      </c>
      <c r="AS11" s="850">
        <v>5.86</v>
      </c>
      <c r="AT11" s="850">
        <v>0.1</v>
      </c>
      <c r="AU11" s="853"/>
      <c r="AV11" s="848">
        <v>7</v>
      </c>
      <c r="AW11" s="848">
        <v>9</v>
      </c>
      <c r="AX11" s="848">
        <v>9</v>
      </c>
      <c r="AY11" s="848">
        <v>11</v>
      </c>
      <c r="AZ11" s="848">
        <v>12</v>
      </c>
      <c r="BA11" s="855"/>
      <c r="BB11" s="850">
        <v>13.2585521498264</v>
      </c>
      <c r="BC11" s="856">
        <v>0.92659526377122003</v>
      </c>
      <c r="BD11" s="856">
        <v>5.0781641165956799E-2</v>
      </c>
      <c r="BE11" s="856">
        <v>3.1428977425361902E-2</v>
      </c>
      <c r="BF11" s="846"/>
      <c r="BG11" s="850">
        <v>52.652900000000002</v>
      </c>
      <c r="BH11" s="850">
        <v>38.287399999999998</v>
      </c>
      <c r="BI11" s="850">
        <v>6.70024</v>
      </c>
      <c r="BJ11" s="850">
        <v>2.3594599999999999</v>
      </c>
      <c r="BK11" s="846"/>
      <c r="BL11" s="859" t="s">
        <v>1249</v>
      </c>
      <c r="BM11" s="859" t="s">
        <v>1250</v>
      </c>
      <c r="BN11" s="859" t="s">
        <v>1251</v>
      </c>
      <c r="BO11" s="859" t="s">
        <v>1252</v>
      </c>
      <c r="BP11" s="859" t="s">
        <v>1253</v>
      </c>
      <c r="BQ11" s="846"/>
      <c r="BR11" s="860" t="s">
        <v>443</v>
      </c>
    </row>
    <row r="12" spans="1:70" s="428" customFormat="1" x14ac:dyDescent="0.25">
      <c r="A12" s="345" t="s">
        <v>1254</v>
      </c>
      <c r="B12" s="373"/>
      <c r="C12" s="719">
        <v>34383</v>
      </c>
      <c r="D12" s="373"/>
      <c r="E12" s="841">
        <v>30294.02</v>
      </c>
      <c r="F12" s="373"/>
      <c r="G12" s="347">
        <v>344.64800000000002</v>
      </c>
      <c r="H12" s="374"/>
      <c r="I12" s="348">
        <v>-0.1333</v>
      </c>
      <c r="J12" s="348">
        <v>-1.2545999999999999</v>
      </c>
      <c r="K12" s="348">
        <v>-2.7017000000000002</v>
      </c>
      <c r="L12" s="348">
        <v>5.3448000000000002</v>
      </c>
      <c r="M12" s="348">
        <v>5.1269</v>
      </c>
      <c r="N12" s="350">
        <v>1.3948</v>
      </c>
      <c r="O12" s="348">
        <v>-0.30430000000000001</v>
      </c>
      <c r="P12" s="348">
        <v>11.6854</v>
      </c>
      <c r="Q12" s="348">
        <v>13.959899999999999</v>
      </c>
      <c r="R12" s="348">
        <v>13.873900000000001</v>
      </c>
      <c r="S12" s="348">
        <v>0.95520000000000005</v>
      </c>
      <c r="T12" s="348">
        <v>15.116400000000001</v>
      </c>
      <c r="U12" s="348">
        <v>-1.2950999999999999</v>
      </c>
      <c r="V12" s="348">
        <v>2.5634000000000001</v>
      </c>
      <c r="W12" s="348">
        <v>-2.2503000000000002</v>
      </c>
      <c r="X12" s="348">
        <v>12.4993</v>
      </c>
      <c r="Y12" s="374"/>
      <c r="Z12" s="346">
        <v>6</v>
      </c>
      <c r="AA12" s="346">
        <v>12</v>
      </c>
      <c r="AB12" s="346">
        <v>9</v>
      </c>
      <c r="AC12" s="346">
        <v>9</v>
      </c>
      <c r="AD12" s="346">
        <v>9</v>
      </c>
      <c r="AE12" s="346">
        <v>11</v>
      </c>
      <c r="AF12" s="346">
        <v>13</v>
      </c>
      <c r="AG12" s="346">
        <v>10</v>
      </c>
      <c r="AH12" s="346">
        <v>5</v>
      </c>
      <c r="AI12" s="346">
        <v>6</v>
      </c>
      <c r="AJ12" s="346">
        <v>10</v>
      </c>
      <c r="AK12" s="346">
        <v>7</v>
      </c>
      <c r="AL12" s="346">
        <v>9</v>
      </c>
      <c r="AM12" s="346">
        <v>10</v>
      </c>
      <c r="AN12" s="346">
        <v>8</v>
      </c>
      <c r="AO12" s="373"/>
      <c r="AP12" s="348">
        <v>15.62</v>
      </c>
      <c r="AQ12" s="348">
        <v>16.670000000000002</v>
      </c>
      <c r="AR12" s="348">
        <v>12.34</v>
      </c>
      <c r="AS12" s="348">
        <v>5.67</v>
      </c>
      <c r="AT12" s="348">
        <v>2.42</v>
      </c>
      <c r="AU12" s="351"/>
      <c r="AV12" s="346">
        <v>4</v>
      </c>
      <c r="AW12" s="346">
        <v>4</v>
      </c>
      <c r="AX12" s="346">
        <v>8</v>
      </c>
      <c r="AY12" s="346">
        <v>13</v>
      </c>
      <c r="AZ12" s="346">
        <v>9</v>
      </c>
      <c r="BA12" s="362"/>
      <c r="BB12" s="348">
        <v>13.7279444703136</v>
      </c>
      <c r="BC12" s="375">
        <v>0.98710379694957295</v>
      </c>
      <c r="BD12" s="375">
        <v>4.91100093438799E-2</v>
      </c>
      <c r="BE12" s="375">
        <v>-9.5974616918078608E-3</v>
      </c>
      <c r="BF12" s="373"/>
      <c r="BG12" s="843">
        <v>44.136000000000003</v>
      </c>
      <c r="BH12" s="843">
        <v>39.274500000000003</v>
      </c>
      <c r="BI12" s="843">
        <v>15.518000000000001</v>
      </c>
      <c r="BJ12" s="843">
        <v>1.0714999999999999</v>
      </c>
      <c r="BK12" s="373"/>
      <c r="BL12" s="372" t="s">
        <v>1255</v>
      </c>
      <c r="BM12" s="372" t="s">
        <v>1256</v>
      </c>
      <c r="BN12" s="372" t="s">
        <v>1257</v>
      </c>
      <c r="BO12" s="372" t="s">
        <v>1258</v>
      </c>
      <c r="BP12" s="372" t="s">
        <v>1259</v>
      </c>
      <c r="BQ12" s="373"/>
      <c r="BR12" s="354" t="s">
        <v>519</v>
      </c>
    </row>
    <row r="13" spans="1:70" s="428" customFormat="1" x14ac:dyDescent="0.25">
      <c r="A13" s="345" t="s">
        <v>1260</v>
      </c>
      <c r="B13" s="373"/>
      <c r="C13" s="719">
        <v>38422</v>
      </c>
      <c r="D13" s="373"/>
      <c r="E13" s="346">
        <v>25798.2</v>
      </c>
      <c r="F13" s="373"/>
      <c r="G13" s="347">
        <v>255.91</v>
      </c>
      <c r="H13" s="374"/>
      <c r="I13" s="348">
        <v>-0.2261</v>
      </c>
      <c r="J13" s="348">
        <v>-1.2312000000000001</v>
      </c>
      <c r="K13" s="348">
        <v>-2.3132000000000001</v>
      </c>
      <c r="L13" s="348">
        <v>7.5659000000000001</v>
      </c>
      <c r="M13" s="348">
        <v>8.0335999999999999</v>
      </c>
      <c r="N13" s="350">
        <v>-2.1040000000000001</v>
      </c>
      <c r="O13" s="348">
        <v>3.8999999999999998E-3</v>
      </c>
      <c r="P13" s="348">
        <v>11.233599999999999</v>
      </c>
      <c r="Q13" s="348">
        <v>9.6067</v>
      </c>
      <c r="R13" s="348">
        <v>13.7819</v>
      </c>
      <c r="S13" s="348">
        <v>2.4419</v>
      </c>
      <c r="T13" s="348">
        <v>16.651499999999999</v>
      </c>
      <c r="U13" s="348">
        <v>1.0424</v>
      </c>
      <c r="V13" s="348">
        <v>1.2543</v>
      </c>
      <c r="W13" s="348">
        <v>-2.1863000000000001</v>
      </c>
      <c r="X13" s="348">
        <v>16.264299999999999</v>
      </c>
      <c r="Y13" s="374"/>
      <c r="Z13" s="346">
        <v>11</v>
      </c>
      <c r="AA13" s="346">
        <v>10</v>
      </c>
      <c r="AB13" s="346">
        <v>8</v>
      </c>
      <c r="AC13" s="346">
        <v>4</v>
      </c>
      <c r="AD13" s="346">
        <v>6</v>
      </c>
      <c r="AE13" s="346">
        <v>14</v>
      </c>
      <c r="AF13" s="346">
        <v>12</v>
      </c>
      <c r="AG13" s="346">
        <v>11</v>
      </c>
      <c r="AH13" s="346">
        <v>13</v>
      </c>
      <c r="AI13" s="346">
        <v>8</v>
      </c>
      <c r="AJ13" s="346">
        <v>5</v>
      </c>
      <c r="AK13" s="346">
        <v>6</v>
      </c>
      <c r="AL13" s="346">
        <v>6</v>
      </c>
      <c r="AM13" s="346">
        <v>13</v>
      </c>
      <c r="AN13" s="346">
        <v>7</v>
      </c>
      <c r="AO13" s="373"/>
      <c r="AP13" s="348">
        <v>13.58</v>
      </c>
      <c r="AQ13" s="348">
        <v>13.43</v>
      </c>
      <c r="AR13" s="348">
        <v>10.119999999999999</v>
      </c>
      <c r="AS13" s="348">
        <v>5.69</v>
      </c>
      <c r="AT13" s="348">
        <v>5.39</v>
      </c>
      <c r="AU13" s="351"/>
      <c r="AV13" s="346">
        <v>11</v>
      </c>
      <c r="AW13" s="346">
        <v>12</v>
      </c>
      <c r="AX13" s="346">
        <v>13</v>
      </c>
      <c r="AY13" s="346">
        <v>12</v>
      </c>
      <c r="AZ13" s="346">
        <v>6</v>
      </c>
      <c r="BA13" s="362"/>
      <c r="BB13" s="348">
        <v>14.691964684216799</v>
      </c>
      <c r="BC13" s="375">
        <v>1.0220474065234999</v>
      </c>
      <c r="BD13" s="375">
        <v>4.3286739680237399E-2</v>
      </c>
      <c r="BE13" s="375">
        <v>-7.2015489630987001E-2</v>
      </c>
      <c r="BF13" s="373"/>
      <c r="BG13" s="843">
        <v>46.1569</v>
      </c>
      <c r="BH13" s="843">
        <v>39.804600000000001</v>
      </c>
      <c r="BI13" s="843">
        <v>10.939500000000001</v>
      </c>
      <c r="BJ13" s="843">
        <v>3.0990000000000002</v>
      </c>
      <c r="BK13" s="373"/>
      <c r="BL13" s="372" t="s">
        <v>1261</v>
      </c>
      <c r="BM13" s="372" t="s">
        <v>1262</v>
      </c>
      <c r="BN13" s="372" t="s">
        <v>1263</v>
      </c>
      <c r="BO13" s="372" t="s">
        <v>1264</v>
      </c>
      <c r="BP13" s="372" t="s">
        <v>1265</v>
      </c>
      <c r="BQ13" s="373"/>
      <c r="BR13" s="354" t="s">
        <v>519</v>
      </c>
    </row>
    <row r="14" spans="1:70" s="428" customFormat="1" x14ac:dyDescent="0.25">
      <c r="A14" s="345" t="s">
        <v>1266</v>
      </c>
      <c r="B14" s="373"/>
      <c r="C14" s="719">
        <v>38573</v>
      </c>
      <c r="D14" s="373"/>
      <c r="E14" s="346">
        <v>20903.3</v>
      </c>
      <c r="F14" s="373"/>
      <c r="G14" s="347">
        <v>140.084</v>
      </c>
      <c r="H14" s="374"/>
      <c r="I14" s="348">
        <v>-0.1966</v>
      </c>
      <c r="J14" s="348">
        <v>-0.8044</v>
      </c>
      <c r="K14" s="348">
        <v>-1.3319000000000001</v>
      </c>
      <c r="L14" s="348">
        <v>4.3752000000000004</v>
      </c>
      <c r="M14" s="348">
        <v>6.2779999999999996</v>
      </c>
      <c r="N14" s="350">
        <v>3.8652000000000002</v>
      </c>
      <c r="O14" s="348">
        <v>1.2317</v>
      </c>
      <c r="P14" s="348">
        <v>16.277699999999999</v>
      </c>
      <c r="Q14" s="348">
        <v>15.5707</v>
      </c>
      <c r="R14" s="348">
        <v>14.4526</v>
      </c>
      <c r="S14" s="348">
        <v>1.0561</v>
      </c>
      <c r="T14" s="348">
        <v>14.173500000000001</v>
      </c>
      <c r="U14" s="348">
        <v>0.23830000000000001</v>
      </c>
      <c r="V14" s="348">
        <v>5.1468999999999996</v>
      </c>
      <c r="W14" s="348">
        <v>-1.8573</v>
      </c>
      <c r="X14" s="348">
        <v>13.3255</v>
      </c>
      <c r="Y14" s="374"/>
      <c r="Z14" s="346">
        <v>7</v>
      </c>
      <c r="AA14" s="346">
        <v>4</v>
      </c>
      <c r="AB14" s="346">
        <v>5</v>
      </c>
      <c r="AC14" s="346">
        <v>10</v>
      </c>
      <c r="AD14" s="346">
        <v>7</v>
      </c>
      <c r="AE14" s="346">
        <v>6</v>
      </c>
      <c r="AF14" s="346">
        <v>7</v>
      </c>
      <c r="AG14" s="346">
        <v>3</v>
      </c>
      <c r="AH14" s="346">
        <v>4</v>
      </c>
      <c r="AI14" s="346">
        <v>3</v>
      </c>
      <c r="AJ14" s="346">
        <v>8</v>
      </c>
      <c r="AK14" s="346">
        <v>9</v>
      </c>
      <c r="AL14" s="346">
        <v>7</v>
      </c>
      <c r="AM14" s="346">
        <v>6</v>
      </c>
      <c r="AN14" s="346">
        <v>4</v>
      </c>
      <c r="AO14" s="373"/>
      <c r="AP14" s="348">
        <v>16.27</v>
      </c>
      <c r="AQ14" s="348">
        <v>18.170000000000002</v>
      </c>
      <c r="AR14" s="348">
        <v>15.46</v>
      </c>
      <c r="AS14" s="348">
        <v>8.65</v>
      </c>
      <c r="AT14" s="348">
        <v>4.32</v>
      </c>
      <c r="AU14" s="351"/>
      <c r="AV14" s="346">
        <v>3</v>
      </c>
      <c r="AW14" s="346">
        <v>2</v>
      </c>
      <c r="AX14" s="346">
        <v>3</v>
      </c>
      <c r="AY14" s="346">
        <v>5</v>
      </c>
      <c r="AZ14" s="346">
        <v>7</v>
      </c>
      <c r="BA14" s="362"/>
      <c r="BB14" s="348">
        <v>13.639024064928901</v>
      </c>
      <c r="BC14" s="375">
        <v>0.958253964053286</v>
      </c>
      <c r="BD14" s="375">
        <v>7.3120543773402297E-2</v>
      </c>
      <c r="BE14" s="375">
        <v>0.33350048895191797</v>
      </c>
      <c r="BF14" s="373"/>
      <c r="BG14" s="843">
        <v>39.352699999999999</v>
      </c>
      <c r="BH14" s="843">
        <v>36.230400000000003</v>
      </c>
      <c r="BI14" s="843">
        <v>19.471499999999999</v>
      </c>
      <c r="BJ14" s="843">
        <v>4.9454000000000002</v>
      </c>
      <c r="BK14" s="373"/>
      <c r="BL14" s="372" t="s">
        <v>1267</v>
      </c>
      <c r="BM14" s="372" t="s">
        <v>1268</v>
      </c>
      <c r="BN14" s="372" t="s">
        <v>1269</v>
      </c>
      <c r="BO14" s="372" t="s">
        <v>1270</v>
      </c>
      <c r="BP14" s="372" t="s">
        <v>1271</v>
      </c>
      <c r="BQ14" s="373"/>
      <c r="BR14" s="354" t="s">
        <v>443</v>
      </c>
    </row>
    <row r="15" spans="1:70" s="428" customFormat="1" x14ac:dyDescent="0.25">
      <c r="A15" s="345" t="s">
        <v>1272</v>
      </c>
      <c r="B15" s="373"/>
      <c r="C15" s="719">
        <v>43755</v>
      </c>
      <c r="D15" s="373"/>
      <c r="E15" s="346">
        <v>20293.7</v>
      </c>
      <c r="F15" s="373"/>
      <c r="G15" s="347">
        <v>37.724600000000002</v>
      </c>
      <c r="H15" s="374"/>
      <c r="I15" s="348">
        <v>-0.2235</v>
      </c>
      <c r="J15" s="348">
        <v>0.83530000000000004</v>
      </c>
      <c r="K15" s="348">
        <v>3.0701000000000001</v>
      </c>
      <c r="L15" s="348">
        <v>9.452</v>
      </c>
      <c r="M15" s="348">
        <v>19.214500000000001</v>
      </c>
      <c r="N15" s="350">
        <v>11.2361</v>
      </c>
      <c r="O15" s="348">
        <v>7.4965999999999999</v>
      </c>
      <c r="P15" s="348">
        <v>21.320900000000002</v>
      </c>
      <c r="Q15" s="348">
        <v>17.566299999999998</v>
      </c>
      <c r="R15" s="348" t="s">
        <v>430</v>
      </c>
      <c r="S15" s="348">
        <v>5.0019999999999998</v>
      </c>
      <c r="T15" s="348">
        <v>27.746200000000002</v>
      </c>
      <c r="U15" s="348">
        <v>13.203799999999999</v>
      </c>
      <c r="V15" s="348">
        <v>11.1839</v>
      </c>
      <c r="W15" s="348">
        <v>-0.73599999999999999</v>
      </c>
      <c r="X15" s="348">
        <v>21.204599999999999</v>
      </c>
      <c r="Y15" s="374"/>
      <c r="Z15" s="346">
        <v>9</v>
      </c>
      <c r="AA15" s="346">
        <v>1</v>
      </c>
      <c r="AB15" s="346">
        <v>1</v>
      </c>
      <c r="AC15" s="346">
        <v>3</v>
      </c>
      <c r="AD15" s="346">
        <v>1</v>
      </c>
      <c r="AE15" s="346">
        <v>1</v>
      </c>
      <c r="AF15" s="346">
        <v>2</v>
      </c>
      <c r="AG15" s="346">
        <v>2</v>
      </c>
      <c r="AH15" s="346">
        <v>1</v>
      </c>
      <c r="AI15" s="346" t="s">
        <v>430</v>
      </c>
      <c r="AJ15" s="346">
        <v>2</v>
      </c>
      <c r="AK15" s="346">
        <v>1</v>
      </c>
      <c r="AL15" s="346">
        <v>1</v>
      </c>
      <c r="AM15" s="346">
        <v>2</v>
      </c>
      <c r="AN15" s="346">
        <v>1</v>
      </c>
      <c r="AO15" s="373"/>
      <c r="AP15" s="348" t="s">
        <v>430</v>
      </c>
      <c r="AQ15" s="348" t="s">
        <v>430</v>
      </c>
      <c r="AR15" s="348">
        <v>20.6</v>
      </c>
      <c r="AS15" s="348">
        <v>15.89</v>
      </c>
      <c r="AT15" s="348">
        <v>22.62</v>
      </c>
      <c r="AU15" s="351"/>
      <c r="AV15" s="346" t="s">
        <v>430</v>
      </c>
      <c r="AW15" s="346" t="s">
        <v>430</v>
      </c>
      <c r="AX15" s="346">
        <v>1</v>
      </c>
      <c r="AY15" s="346">
        <v>1</v>
      </c>
      <c r="AZ15" s="346">
        <v>1</v>
      </c>
      <c r="BA15" s="362"/>
      <c r="BB15" s="348">
        <v>18.993070409086801</v>
      </c>
      <c r="BC15" s="375">
        <v>1.17126784973774</v>
      </c>
      <c r="BD15" s="375">
        <v>7.5963186325259502E-2</v>
      </c>
      <c r="BE15" s="375">
        <v>0.63142487177203899</v>
      </c>
      <c r="BF15" s="373"/>
      <c r="BG15" s="843">
        <v>35.442300000000003</v>
      </c>
      <c r="BH15" s="843">
        <v>35.485700000000001</v>
      </c>
      <c r="BI15" s="843">
        <v>28.461400000000001</v>
      </c>
      <c r="BJ15" s="843">
        <v>0.61060000000000003</v>
      </c>
      <c r="BK15" s="373"/>
      <c r="BL15" s="372" t="s">
        <v>1273</v>
      </c>
      <c r="BM15" s="372" t="s">
        <v>1274</v>
      </c>
      <c r="BN15" s="372" t="s">
        <v>632</v>
      </c>
      <c r="BO15" s="372" t="s">
        <v>1275</v>
      </c>
      <c r="BP15" s="372" t="s">
        <v>1276</v>
      </c>
      <c r="BQ15" s="373"/>
      <c r="BR15" s="354" t="s">
        <v>443</v>
      </c>
    </row>
    <row r="16" spans="1:70" s="428" customFormat="1" x14ac:dyDescent="0.25">
      <c r="A16" s="345" t="s">
        <v>1277</v>
      </c>
      <c r="B16" s="373"/>
      <c r="C16" s="719">
        <v>36662</v>
      </c>
      <c r="D16" s="373"/>
      <c r="E16" s="346">
        <v>17842.7</v>
      </c>
      <c r="F16" s="373"/>
      <c r="G16" s="347">
        <v>605.995</v>
      </c>
      <c r="H16" s="374"/>
      <c r="I16" s="348">
        <v>0.1046</v>
      </c>
      <c r="J16" s="348">
        <v>-2.0512999999999999</v>
      </c>
      <c r="K16" s="348">
        <v>-3.7685</v>
      </c>
      <c r="L16" s="348">
        <v>1.3765000000000001</v>
      </c>
      <c r="M16" s="348">
        <v>8.5400000000000004E-2</v>
      </c>
      <c r="N16" s="350">
        <v>-1.1208</v>
      </c>
      <c r="O16" s="348">
        <v>-2.0396999999999998</v>
      </c>
      <c r="P16" s="348">
        <v>11.8485</v>
      </c>
      <c r="Q16" s="348">
        <v>10.7707</v>
      </c>
      <c r="R16" s="348">
        <v>12.982200000000001</v>
      </c>
      <c r="S16" s="348">
        <v>-1.86</v>
      </c>
      <c r="T16" s="348">
        <v>8.5208999999999993</v>
      </c>
      <c r="U16" s="348">
        <v>-5.9264999999999999</v>
      </c>
      <c r="V16" s="348">
        <v>-0.3337</v>
      </c>
      <c r="W16" s="348">
        <v>-3.2534999999999998</v>
      </c>
      <c r="X16" s="348">
        <v>16.863600000000002</v>
      </c>
      <c r="Y16" s="374"/>
      <c r="Z16" s="346">
        <v>2</v>
      </c>
      <c r="AA16" s="346">
        <v>15</v>
      </c>
      <c r="AB16" s="346">
        <v>14</v>
      </c>
      <c r="AC16" s="346">
        <v>15</v>
      </c>
      <c r="AD16" s="346">
        <v>15</v>
      </c>
      <c r="AE16" s="346">
        <v>13</v>
      </c>
      <c r="AF16" s="346">
        <v>14</v>
      </c>
      <c r="AG16" s="346">
        <v>9</v>
      </c>
      <c r="AH16" s="346">
        <v>11</v>
      </c>
      <c r="AI16" s="346">
        <v>10</v>
      </c>
      <c r="AJ16" s="346">
        <v>15</v>
      </c>
      <c r="AK16" s="346">
        <v>15</v>
      </c>
      <c r="AL16" s="346">
        <v>14</v>
      </c>
      <c r="AM16" s="346">
        <v>14</v>
      </c>
      <c r="AN16" s="346">
        <v>15</v>
      </c>
      <c r="AO16" s="373"/>
      <c r="AP16" s="348">
        <v>13.76</v>
      </c>
      <c r="AQ16" s="348">
        <v>14.06</v>
      </c>
      <c r="AR16" s="348">
        <v>10.84</v>
      </c>
      <c r="AS16" s="348">
        <v>3.77</v>
      </c>
      <c r="AT16" s="348">
        <v>-4.8499999999999996</v>
      </c>
      <c r="AU16" s="351"/>
      <c r="AV16" s="346">
        <v>10</v>
      </c>
      <c r="AW16" s="346">
        <v>11</v>
      </c>
      <c r="AX16" s="346">
        <v>11</v>
      </c>
      <c r="AY16" s="346">
        <v>14</v>
      </c>
      <c r="AZ16" s="346">
        <v>15</v>
      </c>
      <c r="BA16" s="362"/>
      <c r="BB16" s="348">
        <v>12.9830920021788</v>
      </c>
      <c r="BC16" s="375">
        <v>0.91020834166438602</v>
      </c>
      <c r="BD16" s="375">
        <v>5.0981698700659099E-2</v>
      </c>
      <c r="BE16" s="375">
        <v>3.1389413754156797E-2</v>
      </c>
      <c r="BF16" s="373"/>
      <c r="BG16" s="843">
        <v>55.301299999999998</v>
      </c>
      <c r="BH16" s="843">
        <v>38.187100000000001</v>
      </c>
      <c r="BI16" s="843">
        <v>5.0123300000000004</v>
      </c>
      <c r="BJ16" s="843">
        <v>1.4992700000000001</v>
      </c>
      <c r="BK16" s="373"/>
      <c r="BL16" s="844" t="s">
        <v>1278</v>
      </c>
      <c r="BM16" s="844" t="s">
        <v>1279</v>
      </c>
      <c r="BN16" s="844" t="s">
        <v>1280</v>
      </c>
      <c r="BO16" s="844" t="s">
        <v>1281</v>
      </c>
      <c r="BP16" s="844" t="s">
        <v>1282</v>
      </c>
      <c r="BQ16" s="373"/>
      <c r="BR16" s="354" t="s">
        <v>734</v>
      </c>
    </row>
    <row r="17" spans="1:70" s="428" customFormat="1" x14ac:dyDescent="0.25">
      <c r="A17" s="345" t="s">
        <v>1283</v>
      </c>
      <c r="B17" s="373"/>
      <c r="C17" s="719">
        <v>43395</v>
      </c>
      <c r="D17" s="373"/>
      <c r="E17" s="346">
        <v>17120.099999999999</v>
      </c>
      <c r="F17" s="373"/>
      <c r="G17" s="347">
        <v>34.909999999999997</v>
      </c>
      <c r="H17" s="374"/>
      <c r="I17" s="348" t="s">
        <v>430</v>
      </c>
      <c r="J17" s="348">
        <v>-0.82389999999999997</v>
      </c>
      <c r="K17" s="348">
        <v>-1.3284</v>
      </c>
      <c r="L17" s="348">
        <v>6.9546999999999999</v>
      </c>
      <c r="M17" s="348">
        <v>8.9575999999999993</v>
      </c>
      <c r="N17" s="350">
        <v>6.1590999999999996</v>
      </c>
      <c r="O17" s="348">
        <v>3.5030999999999999</v>
      </c>
      <c r="P17" s="348">
        <v>13.881600000000001</v>
      </c>
      <c r="Q17" s="348">
        <v>11.3149</v>
      </c>
      <c r="R17" s="348" t="s">
        <v>430</v>
      </c>
      <c r="S17" s="348">
        <v>2.0760000000000001</v>
      </c>
      <c r="T17" s="348">
        <v>18.218800000000002</v>
      </c>
      <c r="U17" s="348">
        <v>4.7091000000000003</v>
      </c>
      <c r="V17" s="348">
        <v>7.9467999999999996</v>
      </c>
      <c r="W17" s="348">
        <v>-1.9381999999999999</v>
      </c>
      <c r="X17" s="348">
        <v>17.1751</v>
      </c>
      <c r="Y17" s="374"/>
      <c r="Z17" s="346" t="s">
        <v>430</v>
      </c>
      <c r="AA17" s="346">
        <v>6</v>
      </c>
      <c r="AB17" s="346">
        <v>4</v>
      </c>
      <c r="AC17" s="346">
        <v>6</v>
      </c>
      <c r="AD17" s="346">
        <v>4</v>
      </c>
      <c r="AE17" s="346">
        <v>4</v>
      </c>
      <c r="AF17" s="346">
        <v>4</v>
      </c>
      <c r="AG17" s="346">
        <v>5</v>
      </c>
      <c r="AH17" s="346">
        <v>10</v>
      </c>
      <c r="AI17" s="346" t="s">
        <v>430</v>
      </c>
      <c r="AJ17" s="346">
        <v>6</v>
      </c>
      <c r="AK17" s="346">
        <v>4</v>
      </c>
      <c r="AL17" s="346">
        <v>4</v>
      </c>
      <c r="AM17" s="346">
        <v>4</v>
      </c>
      <c r="AN17" s="346">
        <v>5</v>
      </c>
      <c r="AO17" s="373"/>
      <c r="AP17" s="348" t="s">
        <v>430</v>
      </c>
      <c r="AQ17" s="348">
        <v>15.71</v>
      </c>
      <c r="AR17" s="348">
        <v>13.03</v>
      </c>
      <c r="AS17" s="348">
        <v>9.43</v>
      </c>
      <c r="AT17" s="348">
        <v>10.59</v>
      </c>
      <c r="AU17" s="351"/>
      <c r="AV17" s="346" t="s">
        <v>430</v>
      </c>
      <c r="AW17" s="346">
        <v>6</v>
      </c>
      <c r="AX17" s="346">
        <v>5</v>
      </c>
      <c r="AY17" s="346">
        <v>4</v>
      </c>
      <c r="AZ17" s="346">
        <v>4</v>
      </c>
      <c r="BA17" s="362"/>
      <c r="BB17" s="348">
        <v>12.5223174761595</v>
      </c>
      <c r="BC17" s="375">
        <v>0.88961541686796897</v>
      </c>
      <c r="BD17" s="375">
        <v>6.4989078736603895E-2</v>
      </c>
      <c r="BE17" s="375">
        <v>8.9046142607248899E-2</v>
      </c>
      <c r="BF17" s="373"/>
      <c r="BG17" s="843">
        <v>46.3795</v>
      </c>
      <c r="BH17" s="843">
        <v>36.474499999999999</v>
      </c>
      <c r="BI17" s="843">
        <v>6.1990999999999996</v>
      </c>
      <c r="BJ17" s="843">
        <v>10.946899999999999</v>
      </c>
      <c r="BK17" s="373"/>
      <c r="BL17" s="372" t="s">
        <v>1284</v>
      </c>
      <c r="BM17" s="372" t="s">
        <v>1285</v>
      </c>
      <c r="BN17" s="372" t="s">
        <v>1286</v>
      </c>
      <c r="BO17" s="372" t="s">
        <v>1287</v>
      </c>
      <c r="BP17" s="372" t="s">
        <v>1288</v>
      </c>
      <c r="BQ17" s="373"/>
      <c r="BR17" s="354" t="s">
        <v>555</v>
      </c>
    </row>
    <row r="18" spans="1:70" s="428" customFormat="1" x14ac:dyDescent="0.25">
      <c r="A18" s="345" t="s">
        <v>1289</v>
      </c>
      <c r="B18" s="373"/>
      <c r="C18" s="719">
        <v>39303</v>
      </c>
      <c r="D18" s="373"/>
      <c r="E18" s="346">
        <v>12436.4</v>
      </c>
      <c r="F18" s="373"/>
      <c r="G18" s="347">
        <v>110.47</v>
      </c>
      <c r="H18" s="374"/>
      <c r="I18" s="348">
        <v>-0.2258</v>
      </c>
      <c r="J18" s="348">
        <v>-0.33379999999999999</v>
      </c>
      <c r="K18" s="348">
        <v>-1.1100000000000001</v>
      </c>
      <c r="L18" s="348">
        <v>10.7247</v>
      </c>
      <c r="M18" s="348">
        <v>17.197099999999999</v>
      </c>
      <c r="N18" s="350">
        <v>8.1661000000000001</v>
      </c>
      <c r="O18" s="348">
        <v>8.0172000000000008</v>
      </c>
      <c r="P18" s="348">
        <v>21.331199999999999</v>
      </c>
      <c r="Q18" s="348">
        <v>16.169799999999999</v>
      </c>
      <c r="R18" s="348">
        <v>15.7623</v>
      </c>
      <c r="S18" s="348">
        <v>2.0508000000000002</v>
      </c>
      <c r="T18" s="348">
        <v>27.4605</v>
      </c>
      <c r="U18" s="348">
        <v>9.8002000000000002</v>
      </c>
      <c r="V18" s="348">
        <v>11.3833</v>
      </c>
      <c r="W18" s="348">
        <v>-1.2515000000000001</v>
      </c>
      <c r="X18" s="348">
        <v>13.4008</v>
      </c>
      <c r="Y18" s="374"/>
      <c r="Z18" s="346">
        <v>10</v>
      </c>
      <c r="AA18" s="346">
        <v>3</v>
      </c>
      <c r="AB18" s="346">
        <v>3</v>
      </c>
      <c r="AC18" s="346">
        <v>2</v>
      </c>
      <c r="AD18" s="346">
        <v>2</v>
      </c>
      <c r="AE18" s="346">
        <v>3</v>
      </c>
      <c r="AF18" s="346">
        <v>1</v>
      </c>
      <c r="AG18" s="346">
        <v>1</v>
      </c>
      <c r="AH18" s="346">
        <v>2</v>
      </c>
      <c r="AI18" s="346">
        <v>1</v>
      </c>
      <c r="AJ18" s="346">
        <v>7</v>
      </c>
      <c r="AK18" s="346">
        <v>2</v>
      </c>
      <c r="AL18" s="346">
        <v>2</v>
      </c>
      <c r="AM18" s="346">
        <v>1</v>
      </c>
      <c r="AN18" s="346">
        <v>3</v>
      </c>
      <c r="AO18" s="373"/>
      <c r="AP18" s="348">
        <v>17.46</v>
      </c>
      <c r="AQ18" s="348">
        <v>19.43</v>
      </c>
      <c r="AR18" s="348">
        <v>19.02</v>
      </c>
      <c r="AS18" s="348">
        <v>15.36</v>
      </c>
      <c r="AT18" s="348">
        <v>18.8</v>
      </c>
      <c r="AU18" s="351"/>
      <c r="AV18" s="346">
        <v>1</v>
      </c>
      <c r="AW18" s="346">
        <v>1</v>
      </c>
      <c r="AX18" s="346">
        <v>2</v>
      </c>
      <c r="AY18" s="346">
        <v>2</v>
      </c>
      <c r="AZ18" s="346">
        <v>2</v>
      </c>
      <c r="BA18" s="362"/>
      <c r="BB18" s="348">
        <v>16.395107231552799</v>
      </c>
      <c r="BC18" s="375">
        <v>1.1012145431232701</v>
      </c>
      <c r="BD18" s="375">
        <v>8.4077504023767999E-2</v>
      </c>
      <c r="BE18" s="375">
        <v>0.61563706493701198</v>
      </c>
      <c r="BF18" s="373"/>
      <c r="BG18" s="843">
        <v>38.124299999999998</v>
      </c>
      <c r="BH18" s="843">
        <v>35.9298</v>
      </c>
      <c r="BI18" s="843">
        <v>23.052199999999999</v>
      </c>
      <c r="BJ18" s="843">
        <v>2.8936999999999999</v>
      </c>
      <c r="BK18" s="373"/>
      <c r="BL18" s="372" t="s">
        <v>1290</v>
      </c>
      <c r="BM18" s="372" t="s">
        <v>1291</v>
      </c>
      <c r="BN18" s="372" t="s">
        <v>1292</v>
      </c>
      <c r="BO18" s="372" t="s">
        <v>486</v>
      </c>
      <c r="BP18" s="372" t="s">
        <v>1293</v>
      </c>
      <c r="BQ18" s="373"/>
      <c r="BR18" s="354" t="s">
        <v>519</v>
      </c>
    </row>
    <row r="19" spans="1:70" s="428" customFormat="1" x14ac:dyDescent="0.25">
      <c r="A19" s="345" t="s">
        <v>1294</v>
      </c>
      <c r="B19" s="373"/>
      <c r="C19" s="719">
        <v>34980</v>
      </c>
      <c r="D19" s="373"/>
      <c r="E19" s="346">
        <v>7738.87</v>
      </c>
      <c r="F19" s="373"/>
      <c r="G19" s="347">
        <v>1480.5209</v>
      </c>
      <c r="H19" s="374"/>
      <c r="I19" s="348">
        <v>-0.20960000000000001</v>
      </c>
      <c r="J19" s="348">
        <v>-1.4280999999999999</v>
      </c>
      <c r="K19" s="348">
        <v>-3.3586</v>
      </c>
      <c r="L19" s="348">
        <v>3.7801999999999998</v>
      </c>
      <c r="M19" s="348">
        <v>3.4929999999999999</v>
      </c>
      <c r="N19" s="350">
        <v>0.46439999999999998</v>
      </c>
      <c r="O19" s="348">
        <v>0.99790000000000001</v>
      </c>
      <c r="P19" s="348">
        <v>13.376899999999999</v>
      </c>
      <c r="Q19" s="348">
        <v>12.5374</v>
      </c>
      <c r="R19" s="348">
        <v>12.125400000000001</v>
      </c>
      <c r="S19" s="348">
        <v>0.21940000000000001</v>
      </c>
      <c r="T19" s="348">
        <v>12.7774</v>
      </c>
      <c r="U19" s="348">
        <v>-1.4119999999999999</v>
      </c>
      <c r="V19" s="348">
        <v>1.7568999999999999</v>
      </c>
      <c r="W19" s="348">
        <v>-2.9169</v>
      </c>
      <c r="X19" s="348">
        <v>17.526900000000001</v>
      </c>
      <c r="Y19" s="374"/>
      <c r="Z19" s="346">
        <v>8</v>
      </c>
      <c r="AA19" s="346">
        <v>14</v>
      </c>
      <c r="AB19" s="346">
        <v>12</v>
      </c>
      <c r="AC19" s="346">
        <v>12</v>
      </c>
      <c r="AD19" s="346">
        <v>11</v>
      </c>
      <c r="AE19" s="346">
        <v>12</v>
      </c>
      <c r="AF19" s="346">
        <v>9</v>
      </c>
      <c r="AG19" s="346">
        <v>7</v>
      </c>
      <c r="AH19" s="346">
        <v>7</v>
      </c>
      <c r="AI19" s="346">
        <v>11</v>
      </c>
      <c r="AJ19" s="346">
        <v>11</v>
      </c>
      <c r="AK19" s="346">
        <v>11</v>
      </c>
      <c r="AL19" s="346">
        <v>10</v>
      </c>
      <c r="AM19" s="346">
        <v>12</v>
      </c>
      <c r="AN19" s="346">
        <v>14</v>
      </c>
      <c r="AO19" s="373"/>
      <c r="AP19" s="348">
        <v>14.14</v>
      </c>
      <c r="AQ19" s="348">
        <v>15.73</v>
      </c>
      <c r="AR19" s="348">
        <v>12.65</v>
      </c>
      <c r="AS19" s="348">
        <v>6.4</v>
      </c>
      <c r="AT19" s="348">
        <v>0.94</v>
      </c>
      <c r="AU19" s="351"/>
      <c r="AV19" s="346">
        <v>9</v>
      </c>
      <c r="AW19" s="346">
        <v>5</v>
      </c>
      <c r="AX19" s="346">
        <v>7</v>
      </c>
      <c r="AY19" s="346">
        <v>9</v>
      </c>
      <c r="AZ19" s="346">
        <v>11</v>
      </c>
      <c r="BA19" s="362"/>
      <c r="BB19" s="348">
        <v>13.614210689394801</v>
      </c>
      <c r="BC19" s="375">
        <v>0.965772703617224</v>
      </c>
      <c r="BD19" s="375">
        <v>5.8815613686194597E-2</v>
      </c>
      <c r="BE19" s="375">
        <v>0.13172748118271199</v>
      </c>
      <c r="BF19" s="373"/>
      <c r="BG19" s="843">
        <v>58.635300000000001</v>
      </c>
      <c r="BH19" s="843">
        <v>38.071899999999999</v>
      </c>
      <c r="BI19" s="348" t="s">
        <v>430</v>
      </c>
      <c r="BJ19" s="843">
        <v>3.2928000000000002</v>
      </c>
      <c r="BK19" s="373"/>
      <c r="BL19" s="372" t="s">
        <v>1295</v>
      </c>
      <c r="BM19" s="372" t="s">
        <v>1296</v>
      </c>
      <c r="BN19" s="372" t="s">
        <v>1297</v>
      </c>
      <c r="BO19" s="372" t="s">
        <v>725</v>
      </c>
      <c r="BP19" s="372" t="s">
        <v>1298</v>
      </c>
      <c r="BQ19" s="373"/>
      <c r="BR19" s="354" t="s">
        <v>436</v>
      </c>
    </row>
    <row r="20" spans="1:70" s="428" customFormat="1" x14ac:dyDescent="0.25">
      <c r="A20" s="345" t="s">
        <v>1299</v>
      </c>
      <c r="B20" s="373"/>
      <c r="C20" s="719">
        <v>34025</v>
      </c>
      <c r="D20" s="373"/>
      <c r="E20" s="346">
        <v>7572.55</v>
      </c>
      <c r="F20" s="373"/>
      <c r="G20" s="347">
        <v>491.66399999999999</v>
      </c>
      <c r="H20" s="374"/>
      <c r="I20" s="348">
        <v>5.1799999999999999E-2</v>
      </c>
      <c r="J20" s="348">
        <v>-0.81269999999999998</v>
      </c>
      <c r="K20" s="348">
        <v>-3.6034000000000002</v>
      </c>
      <c r="L20" s="348">
        <v>3.0133999999999999</v>
      </c>
      <c r="M20" s="348">
        <v>2.7925</v>
      </c>
      <c r="N20" s="350">
        <v>-5.2240000000000002</v>
      </c>
      <c r="O20" s="348">
        <v>-5.2584</v>
      </c>
      <c r="P20" s="348">
        <v>5.7779999999999996</v>
      </c>
      <c r="Q20" s="348">
        <v>8.3283000000000005</v>
      </c>
      <c r="R20" s="348">
        <v>11.268800000000001</v>
      </c>
      <c r="S20" s="348">
        <v>-0.85219999999999996</v>
      </c>
      <c r="T20" s="348">
        <v>13.6439</v>
      </c>
      <c r="U20" s="348">
        <v>-6.3471000000000002</v>
      </c>
      <c r="V20" s="348">
        <v>-3.4039999999999999</v>
      </c>
      <c r="W20" s="348">
        <v>-0.84430000000000005</v>
      </c>
      <c r="X20" s="348">
        <v>12.3065</v>
      </c>
      <c r="Y20" s="374"/>
      <c r="Z20" s="346">
        <v>3</v>
      </c>
      <c r="AA20" s="346">
        <v>5</v>
      </c>
      <c r="AB20" s="346">
        <v>13</v>
      </c>
      <c r="AC20" s="346">
        <v>13</v>
      </c>
      <c r="AD20" s="346">
        <v>12</v>
      </c>
      <c r="AE20" s="346">
        <v>15</v>
      </c>
      <c r="AF20" s="346">
        <v>15</v>
      </c>
      <c r="AG20" s="346">
        <v>15</v>
      </c>
      <c r="AH20" s="346">
        <v>14</v>
      </c>
      <c r="AI20" s="346">
        <v>12</v>
      </c>
      <c r="AJ20" s="346">
        <v>13</v>
      </c>
      <c r="AK20" s="346">
        <v>10</v>
      </c>
      <c r="AL20" s="346">
        <v>15</v>
      </c>
      <c r="AM20" s="346">
        <v>15</v>
      </c>
      <c r="AN20" s="346">
        <v>2</v>
      </c>
      <c r="AO20" s="373"/>
      <c r="AP20" s="348">
        <v>11.49</v>
      </c>
      <c r="AQ20" s="348">
        <v>10.54</v>
      </c>
      <c r="AR20" s="348">
        <v>6.36</v>
      </c>
      <c r="AS20" s="348">
        <v>-0.01</v>
      </c>
      <c r="AT20" s="348">
        <v>-3.4</v>
      </c>
      <c r="AU20" s="351"/>
      <c r="AV20" s="346">
        <v>12</v>
      </c>
      <c r="AW20" s="346">
        <v>14</v>
      </c>
      <c r="AX20" s="346">
        <v>15</v>
      </c>
      <c r="AY20" s="346">
        <v>15</v>
      </c>
      <c r="AZ20" s="346">
        <v>14</v>
      </c>
      <c r="BA20" s="362"/>
      <c r="BB20" s="348">
        <v>12.1047802744805</v>
      </c>
      <c r="BC20" s="375">
        <v>0.84458278657900998</v>
      </c>
      <c r="BD20" s="375">
        <v>1.33242141269116E-2</v>
      </c>
      <c r="BE20" s="375">
        <v>-0.42376449023978202</v>
      </c>
      <c r="BF20" s="373"/>
      <c r="BG20" s="348">
        <v>38.361600000000003</v>
      </c>
      <c r="BH20" s="348">
        <v>37.160499999999999</v>
      </c>
      <c r="BI20" s="348">
        <v>19.022300000000001</v>
      </c>
      <c r="BJ20" s="348">
        <v>5.4555999999999996</v>
      </c>
      <c r="BK20" s="373"/>
      <c r="BL20" s="372" t="s">
        <v>1300</v>
      </c>
      <c r="BM20" s="372" t="s">
        <v>720</v>
      </c>
      <c r="BN20" s="372" t="s">
        <v>1301</v>
      </c>
      <c r="BO20" s="372" t="s">
        <v>1302</v>
      </c>
      <c r="BP20" s="372" t="s">
        <v>1303</v>
      </c>
      <c r="BQ20" s="373"/>
      <c r="BR20" s="354" t="s">
        <v>526</v>
      </c>
    </row>
    <row r="21" spans="1:70" s="428" customFormat="1" x14ac:dyDescent="0.25">
      <c r="A21" s="345" t="s">
        <v>1304</v>
      </c>
      <c r="B21" s="373"/>
      <c r="C21" s="719">
        <v>39140</v>
      </c>
      <c r="D21" s="373"/>
      <c r="E21" s="346">
        <v>7375.5</v>
      </c>
      <c r="F21" s="373"/>
      <c r="G21" s="347">
        <v>93.491200000000006</v>
      </c>
      <c r="H21" s="374"/>
      <c r="I21" s="348">
        <v>0.27750000000000002</v>
      </c>
      <c r="J21" s="348">
        <v>-0.22259999999999999</v>
      </c>
      <c r="K21" s="348">
        <v>-0.90839999999999999</v>
      </c>
      <c r="L21" s="348">
        <v>12.991199999999999</v>
      </c>
      <c r="M21" s="348">
        <v>12.01</v>
      </c>
      <c r="N21" s="350">
        <v>9.8142999999999994</v>
      </c>
      <c r="O21" s="348">
        <v>4.0387000000000004</v>
      </c>
      <c r="P21" s="348">
        <v>13.5198</v>
      </c>
      <c r="Q21" s="348">
        <v>11.4307</v>
      </c>
      <c r="R21" s="348">
        <v>14.0161</v>
      </c>
      <c r="S21" s="348">
        <v>5.1306000000000003</v>
      </c>
      <c r="T21" s="348">
        <v>22.210899999999999</v>
      </c>
      <c r="U21" s="348">
        <v>5.9448999999999996</v>
      </c>
      <c r="V21" s="348">
        <v>10.750400000000001</v>
      </c>
      <c r="W21" s="348">
        <v>-2.0783</v>
      </c>
      <c r="X21" s="348">
        <v>12.1143</v>
      </c>
      <c r="Y21" s="374"/>
      <c r="Z21" s="346">
        <v>1</v>
      </c>
      <c r="AA21" s="346">
        <v>2</v>
      </c>
      <c r="AB21" s="346">
        <v>2</v>
      </c>
      <c r="AC21" s="346">
        <v>1</v>
      </c>
      <c r="AD21" s="346">
        <v>3</v>
      </c>
      <c r="AE21" s="346">
        <v>2</v>
      </c>
      <c r="AF21" s="346">
        <v>3</v>
      </c>
      <c r="AG21" s="346">
        <v>6</v>
      </c>
      <c r="AH21" s="346">
        <v>9</v>
      </c>
      <c r="AI21" s="346">
        <v>5</v>
      </c>
      <c r="AJ21" s="346">
        <v>1</v>
      </c>
      <c r="AK21" s="346">
        <v>3</v>
      </c>
      <c r="AL21" s="346">
        <v>3</v>
      </c>
      <c r="AM21" s="346">
        <v>3</v>
      </c>
      <c r="AN21" s="346">
        <v>6</v>
      </c>
      <c r="AO21" s="373"/>
      <c r="AP21" s="348">
        <v>14.41</v>
      </c>
      <c r="AQ21" s="348">
        <v>15.17</v>
      </c>
      <c r="AR21" s="348">
        <v>12.97</v>
      </c>
      <c r="AS21" s="348">
        <v>10.37</v>
      </c>
      <c r="AT21" s="348">
        <v>15.95</v>
      </c>
      <c r="AU21" s="351"/>
      <c r="AV21" s="346">
        <v>8</v>
      </c>
      <c r="AW21" s="346">
        <v>7</v>
      </c>
      <c r="AX21" s="346">
        <v>6</v>
      </c>
      <c r="AY21" s="346">
        <v>3</v>
      </c>
      <c r="AZ21" s="346">
        <v>3</v>
      </c>
      <c r="BA21" s="362"/>
      <c r="BB21" s="348">
        <v>13.610731680613901</v>
      </c>
      <c r="BC21" s="375">
        <v>0.93280494348686704</v>
      </c>
      <c r="BD21" s="375">
        <v>5.7860925907397803E-2</v>
      </c>
      <c r="BE21" s="375">
        <v>0.14136596814508601</v>
      </c>
      <c r="BF21" s="373"/>
      <c r="BG21" s="843">
        <v>37.514800000000001</v>
      </c>
      <c r="BH21" s="843">
        <v>37.640900000000002</v>
      </c>
      <c r="BI21" s="843">
        <v>24.128799999999998</v>
      </c>
      <c r="BJ21" s="843">
        <v>0.71550000000000002</v>
      </c>
      <c r="BK21" s="373"/>
      <c r="BL21" s="372" t="s">
        <v>1305</v>
      </c>
      <c r="BM21" s="372" t="s">
        <v>1306</v>
      </c>
      <c r="BN21" s="372" t="s">
        <v>1307</v>
      </c>
      <c r="BO21" s="372" t="s">
        <v>1308</v>
      </c>
      <c r="BP21" s="372" t="s">
        <v>1309</v>
      </c>
      <c r="BQ21" s="373"/>
      <c r="BR21" s="354" t="s">
        <v>443</v>
      </c>
    </row>
    <row r="22" spans="1:70" s="428" customFormat="1" x14ac:dyDescent="0.25">
      <c r="A22" s="345" t="s">
        <v>1310</v>
      </c>
      <c r="B22" s="373"/>
      <c r="C22" s="719">
        <v>34754</v>
      </c>
      <c r="D22" s="373"/>
      <c r="E22" s="346">
        <v>5845.42</v>
      </c>
      <c r="F22" s="373"/>
      <c r="G22" s="347">
        <v>952.77</v>
      </c>
      <c r="H22" s="374"/>
      <c r="I22" s="348">
        <v>-0.29820000000000002</v>
      </c>
      <c r="J22" s="348">
        <v>-1.2192000000000001</v>
      </c>
      <c r="K22" s="348">
        <v>-2.1294</v>
      </c>
      <c r="L22" s="348">
        <v>7.5542999999999996</v>
      </c>
      <c r="M22" s="348">
        <v>8.0764999999999993</v>
      </c>
      <c r="N22" s="350">
        <v>5.6368</v>
      </c>
      <c r="O22" s="348">
        <v>1.1721999999999999</v>
      </c>
      <c r="P22" s="348">
        <v>10.209899999999999</v>
      </c>
      <c r="Q22" s="348">
        <v>7.1539999999999999</v>
      </c>
      <c r="R22" s="348">
        <v>10.3163</v>
      </c>
      <c r="S22" s="348">
        <v>2.9653999999999998</v>
      </c>
      <c r="T22" s="348">
        <v>17.4389</v>
      </c>
      <c r="U22" s="348">
        <v>4.1426999999999996</v>
      </c>
      <c r="V22" s="348">
        <v>7.1829000000000001</v>
      </c>
      <c r="W22" s="348">
        <v>-2.5468999999999999</v>
      </c>
      <c r="X22" s="348">
        <v>16.219000000000001</v>
      </c>
      <c r="Y22" s="374"/>
      <c r="Z22" s="346">
        <v>13</v>
      </c>
      <c r="AA22" s="346">
        <v>9</v>
      </c>
      <c r="AB22" s="346">
        <v>6</v>
      </c>
      <c r="AC22" s="346">
        <v>5</v>
      </c>
      <c r="AD22" s="346">
        <v>5</v>
      </c>
      <c r="AE22" s="346">
        <v>5</v>
      </c>
      <c r="AF22" s="346">
        <v>8</v>
      </c>
      <c r="AG22" s="346">
        <v>14</v>
      </c>
      <c r="AH22" s="346">
        <v>15</v>
      </c>
      <c r="AI22" s="346">
        <v>13</v>
      </c>
      <c r="AJ22" s="346">
        <v>3</v>
      </c>
      <c r="AK22" s="346">
        <v>5</v>
      </c>
      <c r="AL22" s="346">
        <v>5</v>
      </c>
      <c r="AM22" s="346">
        <v>5</v>
      </c>
      <c r="AN22" s="346">
        <v>11</v>
      </c>
      <c r="AO22" s="373"/>
      <c r="AP22" s="348">
        <v>11.4</v>
      </c>
      <c r="AQ22" s="348">
        <v>12.01</v>
      </c>
      <c r="AR22" s="348">
        <v>9.98</v>
      </c>
      <c r="AS22" s="348">
        <v>7.5</v>
      </c>
      <c r="AT22" s="348">
        <v>9.09</v>
      </c>
      <c r="AU22" s="351"/>
      <c r="AV22" s="346">
        <v>13</v>
      </c>
      <c r="AW22" s="346">
        <v>13</v>
      </c>
      <c r="AX22" s="346">
        <v>14</v>
      </c>
      <c r="AY22" s="346">
        <v>7</v>
      </c>
      <c r="AZ22" s="346">
        <v>5</v>
      </c>
      <c r="BA22" s="362"/>
      <c r="BB22" s="348">
        <v>14.0298821556697</v>
      </c>
      <c r="BC22" s="375">
        <v>0.98947516126734503</v>
      </c>
      <c r="BD22" s="375">
        <v>4.0254364010794699E-2</v>
      </c>
      <c r="BE22" s="375">
        <v>-0.12065562800761399</v>
      </c>
      <c r="BF22" s="373"/>
      <c r="BG22" s="843">
        <v>40.548200000000001</v>
      </c>
      <c r="BH22" s="843">
        <v>39.627200000000002</v>
      </c>
      <c r="BI22" s="843">
        <v>17.044599999999999</v>
      </c>
      <c r="BJ22" s="843">
        <v>2.78</v>
      </c>
      <c r="BK22" s="373"/>
      <c r="BL22" s="372" t="s">
        <v>1311</v>
      </c>
      <c r="BM22" s="372" t="s">
        <v>1312</v>
      </c>
      <c r="BN22" s="372" t="s">
        <v>1313</v>
      </c>
      <c r="BO22" s="372" t="s">
        <v>1314</v>
      </c>
      <c r="BP22" s="372" t="s">
        <v>1315</v>
      </c>
      <c r="BQ22" s="373"/>
      <c r="BR22" s="354" t="s">
        <v>476</v>
      </c>
    </row>
    <row r="23" spans="1:70" x14ac:dyDescent="0.25">
      <c r="A23" s="36" t="s">
        <v>93</v>
      </c>
      <c r="B23" s="43"/>
      <c r="C23" s="720"/>
      <c r="D23" s="43"/>
      <c r="E23" s="51"/>
      <c r="F23" s="43"/>
      <c r="G23" s="55"/>
      <c r="H23" s="66"/>
      <c r="I23" s="59">
        <v>-0.1173</v>
      </c>
      <c r="J23" s="59">
        <v>-0.9506</v>
      </c>
      <c r="K23" s="59">
        <v>-2.1627000000000001</v>
      </c>
      <c r="L23" s="59">
        <v>6.1070000000000002</v>
      </c>
      <c r="M23" s="59">
        <v>6.9283999999999999</v>
      </c>
      <c r="N23" s="70">
        <v>3.2296</v>
      </c>
      <c r="O23" s="59">
        <v>1.6063000000000001</v>
      </c>
      <c r="P23" s="59">
        <v>13.261100000000001</v>
      </c>
      <c r="Q23" s="59">
        <v>12.32</v>
      </c>
      <c r="R23" s="59">
        <v>13.504799999999999</v>
      </c>
      <c r="S23" s="59">
        <v>1.4191</v>
      </c>
      <c r="T23" s="59">
        <v>16.169899999999998</v>
      </c>
      <c r="U23" s="59">
        <v>1.1648000000000001</v>
      </c>
      <c r="V23" s="59">
        <v>4.6519000000000004</v>
      </c>
      <c r="W23" s="59">
        <v>-2.1255999999999999</v>
      </c>
      <c r="X23" s="59">
        <v>15.8209</v>
      </c>
      <c r="Y23" s="66"/>
      <c r="Z23" s="51">
        <v>13</v>
      </c>
      <c r="AA23" s="51">
        <v>15</v>
      </c>
      <c r="AB23" s="51">
        <v>15</v>
      </c>
      <c r="AC23" s="51">
        <v>15</v>
      </c>
      <c r="AD23" s="51">
        <v>15</v>
      </c>
      <c r="AE23" s="51">
        <v>15</v>
      </c>
      <c r="AF23" s="51">
        <v>15</v>
      </c>
      <c r="AG23" s="51">
        <v>15</v>
      </c>
      <c r="AH23" s="51">
        <v>15</v>
      </c>
      <c r="AI23" s="51">
        <v>13</v>
      </c>
      <c r="AJ23" s="51">
        <v>15</v>
      </c>
      <c r="AK23" s="51">
        <v>15</v>
      </c>
      <c r="AL23" s="51">
        <v>15</v>
      </c>
      <c r="AM23" s="51">
        <v>15</v>
      </c>
      <c r="AN23" s="51">
        <v>15</v>
      </c>
      <c r="AO23" s="43"/>
      <c r="AP23" s="59">
        <v>14.502307692307699</v>
      </c>
      <c r="AQ23" s="59">
        <v>15.21</v>
      </c>
      <c r="AR23" s="59">
        <v>12.7266666666667</v>
      </c>
      <c r="AS23" s="59">
        <v>7.6813333333333302</v>
      </c>
      <c r="AT23" s="59">
        <v>5.7779999999999996</v>
      </c>
      <c r="AU23" s="78"/>
      <c r="AV23" s="51">
        <v>13</v>
      </c>
      <c r="AW23" s="51">
        <v>14</v>
      </c>
      <c r="AX23" s="51">
        <v>15</v>
      </c>
      <c r="AY23" s="51">
        <v>15</v>
      </c>
      <c r="AZ23" s="51">
        <v>15</v>
      </c>
      <c r="BA23" s="258"/>
      <c r="BB23" s="59"/>
      <c r="BC23" s="276"/>
      <c r="BD23" s="276"/>
      <c r="BE23" s="276"/>
      <c r="BF23" s="43"/>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0.27750000000000002</v>
      </c>
      <c r="J24" s="60">
        <v>0.83530000000000004</v>
      </c>
      <c r="K24" s="60">
        <v>3.0701000000000001</v>
      </c>
      <c r="L24" s="60">
        <v>12.991199999999999</v>
      </c>
      <c r="M24" s="60">
        <v>19.214500000000001</v>
      </c>
      <c r="N24" s="71">
        <v>11.2361</v>
      </c>
      <c r="O24" s="60">
        <v>8.0172000000000008</v>
      </c>
      <c r="P24" s="60">
        <v>21.331199999999999</v>
      </c>
      <c r="Q24" s="60">
        <v>17.566299999999998</v>
      </c>
      <c r="R24" s="60">
        <v>15.7623</v>
      </c>
      <c r="S24" s="60">
        <v>5.1306000000000003</v>
      </c>
      <c r="T24" s="60">
        <v>27.746200000000002</v>
      </c>
      <c r="U24" s="60">
        <v>13.203799999999999</v>
      </c>
      <c r="V24" s="60">
        <v>11.3833</v>
      </c>
      <c r="W24" s="60">
        <v>-0.73599999999999999</v>
      </c>
      <c r="X24" s="60">
        <v>21.204599999999999</v>
      </c>
      <c r="Y24" s="67"/>
      <c r="Z24" s="52"/>
      <c r="AA24" s="52"/>
      <c r="AB24" s="52"/>
      <c r="AC24" s="52"/>
      <c r="AD24" s="52"/>
      <c r="AE24" s="52"/>
      <c r="AF24" s="52"/>
      <c r="AG24" s="52"/>
      <c r="AH24" s="52"/>
      <c r="AI24" s="52"/>
      <c r="AJ24" s="52"/>
      <c r="AK24" s="52"/>
      <c r="AL24" s="52"/>
      <c r="AM24" s="52"/>
      <c r="AN24" s="52"/>
      <c r="AO24" s="44"/>
      <c r="AP24" s="60">
        <v>17.46</v>
      </c>
      <c r="AQ24" s="60">
        <v>19.43</v>
      </c>
      <c r="AR24" s="60">
        <v>20.6</v>
      </c>
      <c r="AS24" s="60">
        <v>15.89</v>
      </c>
      <c r="AT24" s="60">
        <v>22.62</v>
      </c>
      <c r="AU24" s="79"/>
      <c r="AV24" s="52"/>
      <c r="AW24" s="52"/>
      <c r="AX24" s="52"/>
      <c r="AY24" s="52"/>
      <c r="AZ24" s="52"/>
      <c r="BA24" s="259"/>
      <c r="BB24" s="60"/>
      <c r="BC24" s="277"/>
      <c r="BD24" s="277"/>
      <c r="BE24" s="277"/>
      <c r="BF24" s="44"/>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-0.29820000000000002</v>
      </c>
      <c r="J25" s="60">
        <v>-2.0512999999999999</v>
      </c>
      <c r="K25" s="60">
        <v>-4.2404999999999999</v>
      </c>
      <c r="L25" s="60">
        <v>1.3765000000000001</v>
      </c>
      <c r="M25" s="60">
        <v>8.5400000000000004E-2</v>
      </c>
      <c r="N25" s="71">
        <v>-5.2240000000000002</v>
      </c>
      <c r="O25" s="60">
        <v>-5.2584</v>
      </c>
      <c r="P25" s="60">
        <v>5.7779999999999996</v>
      </c>
      <c r="Q25" s="60">
        <v>7.1539999999999999</v>
      </c>
      <c r="R25" s="60">
        <v>10.3163</v>
      </c>
      <c r="S25" s="60">
        <v>-1.86</v>
      </c>
      <c r="T25" s="60">
        <v>8.5208999999999993</v>
      </c>
      <c r="U25" s="60">
        <v>-6.3471000000000002</v>
      </c>
      <c r="V25" s="60">
        <v>-3.4039999999999999</v>
      </c>
      <c r="W25" s="60">
        <v>-3.2534999999999998</v>
      </c>
      <c r="X25" s="60">
        <v>12.1143</v>
      </c>
      <c r="Y25" s="67"/>
      <c r="Z25" s="52"/>
      <c r="AA25" s="52"/>
      <c r="AB25" s="52"/>
      <c r="AC25" s="52"/>
      <c r="AD25" s="52"/>
      <c r="AE25" s="52"/>
      <c r="AF25" s="52"/>
      <c r="AG25" s="52"/>
      <c r="AH25" s="52"/>
      <c r="AI25" s="52"/>
      <c r="AJ25" s="52"/>
      <c r="AK25" s="52"/>
      <c r="AL25" s="52"/>
      <c r="AM25" s="52"/>
      <c r="AN25" s="52"/>
      <c r="AO25" s="44"/>
      <c r="AP25" s="60">
        <v>11.4</v>
      </c>
      <c r="AQ25" s="60">
        <v>10.54</v>
      </c>
      <c r="AR25" s="60">
        <v>6.36</v>
      </c>
      <c r="AS25" s="60">
        <v>-0.01</v>
      </c>
      <c r="AT25" s="60">
        <v>-4.8499999999999996</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-0.1966</v>
      </c>
      <c r="J26" s="61">
        <v>-1.1536999999999999</v>
      </c>
      <c r="K26" s="61">
        <v>-2.3132000000000001</v>
      </c>
      <c r="L26" s="61">
        <v>5.7023000000000001</v>
      </c>
      <c r="M26" s="61">
        <v>5.7653999999999996</v>
      </c>
      <c r="N26" s="72">
        <v>2.4975000000000001</v>
      </c>
      <c r="O26" s="61">
        <v>1.1721999999999999</v>
      </c>
      <c r="P26" s="61">
        <v>11.872400000000001</v>
      </c>
      <c r="Q26" s="61">
        <v>12.1571</v>
      </c>
      <c r="R26" s="61">
        <v>13.846500000000001</v>
      </c>
      <c r="S26" s="61">
        <v>1.0561</v>
      </c>
      <c r="T26" s="61">
        <v>14.962</v>
      </c>
      <c r="U26" s="61">
        <v>-1.2243999999999999</v>
      </c>
      <c r="V26" s="61">
        <v>3.5371000000000001</v>
      </c>
      <c r="W26" s="61">
        <v>-2.2503000000000002</v>
      </c>
      <c r="X26" s="61">
        <v>16.264299999999999</v>
      </c>
      <c r="Y26" s="68"/>
      <c r="Z26" s="53"/>
      <c r="AA26" s="53"/>
      <c r="AB26" s="53"/>
      <c r="AC26" s="53"/>
      <c r="AD26" s="53"/>
      <c r="AE26" s="53"/>
      <c r="AF26" s="53"/>
      <c r="AG26" s="53"/>
      <c r="AH26" s="53"/>
      <c r="AI26" s="53"/>
      <c r="AJ26" s="53"/>
      <c r="AK26" s="53"/>
      <c r="AL26" s="53"/>
      <c r="AM26" s="53"/>
      <c r="AN26" s="53"/>
      <c r="AO26" s="45"/>
      <c r="AP26" s="61">
        <v>14.66</v>
      </c>
      <c r="AQ26" s="61">
        <v>15.15</v>
      </c>
      <c r="AR26" s="61">
        <v>12.34</v>
      </c>
      <c r="AS26" s="61">
        <v>6.62</v>
      </c>
      <c r="AT26" s="61">
        <v>3.58</v>
      </c>
      <c r="AU26" s="80"/>
      <c r="AV26" s="53"/>
      <c r="AW26" s="53"/>
      <c r="AX26" s="53"/>
      <c r="AY26" s="53"/>
      <c r="AZ26" s="53"/>
      <c r="BA26" s="262"/>
      <c r="BB26" s="61"/>
      <c r="BC26" s="279"/>
      <c r="BD26" s="279"/>
      <c r="BE26" s="279"/>
      <c r="BF26" s="45"/>
      <c r="BG26" s="61"/>
      <c r="BH26" s="61"/>
      <c r="BI26" s="61"/>
      <c r="BJ26" s="61"/>
      <c r="BK26" s="45"/>
      <c r="BL26" s="86"/>
      <c r="BM26" s="86"/>
      <c r="BN26" s="86"/>
      <c r="BO26" s="86"/>
      <c r="BP26" s="86"/>
      <c r="BQ26" s="45"/>
      <c r="BR26" s="90"/>
    </row>
    <row r="27" spans="1:70" ht="14.5" x14ac:dyDescent="0.25">
      <c r="A27" s="39" t="s">
        <v>115</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46"/>
      <c r="BG27" s="62"/>
      <c r="BH27" s="62"/>
      <c r="BI27" s="62"/>
      <c r="BJ27" s="62"/>
      <c r="BK27" s="46"/>
      <c r="BL27" s="87"/>
      <c r="BM27" s="87"/>
      <c r="BN27" s="87"/>
      <c r="BO27" s="87"/>
      <c r="BP27" s="87"/>
      <c r="BQ27" s="46"/>
      <c r="BR27" s="91"/>
    </row>
    <row r="28" spans="1:70" s="425" customFormat="1" x14ac:dyDescent="0.25">
      <c r="A28" s="328" t="s">
        <v>1316</v>
      </c>
      <c r="B28" s="365"/>
      <c r="C28" s="717">
        <v>41275</v>
      </c>
      <c r="D28" s="365"/>
      <c r="E28" s="329">
        <v>44865</v>
      </c>
      <c r="F28" s="365"/>
      <c r="G28" s="330">
        <v>177.45500000000001</v>
      </c>
      <c r="H28" s="366"/>
      <c r="I28" s="331">
        <v>-0.13059999999999999</v>
      </c>
      <c r="J28" s="331">
        <v>-1.1371</v>
      </c>
      <c r="K28" s="331">
        <v>-2.2048999999999999</v>
      </c>
      <c r="L28" s="331">
        <v>5.9470999999999998</v>
      </c>
      <c r="M28" s="331">
        <v>6.2567000000000004</v>
      </c>
      <c r="N28" s="333">
        <v>4.6703999999999999</v>
      </c>
      <c r="O28" s="331">
        <v>1.9287000000000001</v>
      </c>
      <c r="P28" s="331">
        <v>11.8339</v>
      </c>
      <c r="Q28" s="331">
        <v>10.946099999999999</v>
      </c>
      <c r="R28" s="331">
        <v>16.329699999999999</v>
      </c>
      <c r="S28" s="331">
        <v>1.1738999999999999</v>
      </c>
      <c r="T28" s="331">
        <v>15.4352</v>
      </c>
      <c r="U28" s="331">
        <v>-0.59160000000000001</v>
      </c>
      <c r="V28" s="331">
        <v>5.7424999999999997</v>
      </c>
      <c r="W28" s="331">
        <v>-2.2513000000000001</v>
      </c>
      <c r="X28" s="331">
        <v>20.3569</v>
      </c>
      <c r="Y28" s="366"/>
      <c r="Z28" s="329">
        <v>5</v>
      </c>
      <c r="AA28" s="329">
        <v>8</v>
      </c>
      <c r="AB28" s="329">
        <v>7</v>
      </c>
      <c r="AC28" s="329">
        <v>8</v>
      </c>
      <c r="AD28" s="329">
        <v>8</v>
      </c>
      <c r="AE28" s="329">
        <v>7</v>
      </c>
      <c r="AF28" s="329">
        <v>9</v>
      </c>
      <c r="AG28" s="329">
        <v>13</v>
      </c>
      <c r="AH28" s="329">
        <v>12</v>
      </c>
      <c r="AI28" s="329">
        <v>2</v>
      </c>
      <c r="AJ28" s="329">
        <v>9</v>
      </c>
      <c r="AK28" s="329">
        <v>8</v>
      </c>
      <c r="AL28" s="329">
        <v>8</v>
      </c>
      <c r="AM28" s="329">
        <v>7</v>
      </c>
      <c r="AN28" s="329">
        <v>9</v>
      </c>
      <c r="AO28" s="365"/>
      <c r="AP28" s="331">
        <v>15.88</v>
      </c>
      <c r="AQ28" s="331">
        <v>15.26</v>
      </c>
      <c r="AR28" s="331">
        <v>11.82</v>
      </c>
      <c r="AS28" s="331">
        <v>7.62</v>
      </c>
      <c r="AT28" s="331">
        <v>4.54</v>
      </c>
      <c r="AU28" s="334"/>
      <c r="AV28" s="329">
        <v>6</v>
      </c>
      <c r="AW28" s="329">
        <v>10</v>
      </c>
      <c r="AX28" s="329">
        <v>12</v>
      </c>
      <c r="AY28" s="329">
        <v>8</v>
      </c>
      <c r="AZ28" s="329">
        <v>8</v>
      </c>
      <c r="BA28" s="360"/>
      <c r="BB28" s="331">
        <v>13.8431417941657</v>
      </c>
      <c r="BC28" s="367">
        <v>0.98733364885666897</v>
      </c>
      <c r="BD28" s="367">
        <v>4.8954335005496702E-2</v>
      </c>
      <c r="BE28" s="367">
        <v>-6.2543627588317304E-3</v>
      </c>
      <c r="BF28" s="365"/>
      <c r="BG28" s="842">
        <v>46.302700000000002</v>
      </c>
      <c r="BH28" s="842">
        <v>40.385599999999997</v>
      </c>
      <c r="BI28" s="842">
        <v>11.472200000000001</v>
      </c>
      <c r="BJ28" s="842">
        <v>1.8394999999999999</v>
      </c>
      <c r="BK28" s="365"/>
      <c r="BL28" s="364" t="s">
        <v>1231</v>
      </c>
      <c r="BM28" s="364" t="s">
        <v>1232</v>
      </c>
      <c r="BN28" s="364" t="s">
        <v>1233</v>
      </c>
      <c r="BO28" s="364" t="s">
        <v>1234</v>
      </c>
      <c r="BP28" s="364" t="s">
        <v>1235</v>
      </c>
      <c r="BQ28" s="365"/>
      <c r="BR28" s="335" t="s">
        <v>443</v>
      </c>
    </row>
    <row r="29" spans="1:70" s="428" customFormat="1" x14ac:dyDescent="0.25">
      <c r="A29" s="345" t="s">
        <v>1317</v>
      </c>
      <c r="B29" s="373"/>
      <c r="C29" s="719">
        <v>41275</v>
      </c>
      <c r="D29" s="373"/>
      <c r="E29" s="346">
        <v>41473.1</v>
      </c>
      <c r="F29" s="373"/>
      <c r="G29" s="347">
        <v>695.96429999999998</v>
      </c>
      <c r="H29" s="374"/>
      <c r="I29" s="348" t="s">
        <v>430</v>
      </c>
      <c r="J29" s="348">
        <v>-1.1196999999999999</v>
      </c>
      <c r="K29" s="348">
        <v>-4.1763000000000003</v>
      </c>
      <c r="L29" s="348">
        <v>2.4382000000000001</v>
      </c>
      <c r="M29" s="348">
        <v>1.5314000000000001</v>
      </c>
      <c r="N29" s="350">
        <v>2.6930999999999998</v>
      </c>
      <c r="O29" s="348">
        <v>2.5985999999999998</v>
      </c>
      <c r="P29" s="348">
        <v>12.138400000000001</v>
      </c>
      <c r="Q29" s="348">
        <v>13.605700000000001</v>
      </c>
      <c r="R29" s="348">
        <v>14.3813</v>
      </c>
      <c r="S29" s="348">
        <v>-1.1005</v>
      </c>
      <c r="T29" s="348">
        <v>10.190099999999999</v>
      </c>
      <c r="U29" s="348">
        <v>-1.7635000000000001</v>
      </c>
      <c r="V29" s="348">
        <v>4.24</v>
      </c>
      <c r="W29" s="348">
        <v>-2.4087000000000001</v>
      </c>
      <c r="X29" s="348">
        <v>16.239100000000001</v>
      </c>
      <c r="Y29" s="374"/>
      <c r="Z29" s="346" t="s">
        <v>430</v>
      </c>
      <c r="AA29" s="346">
        <v>7</v>
      </c>
      <c r="AB29" s="346">
        <v>15</v>
      </c>
      <c r="AC29" s="346">
        <v>14</v>
      </c>
      <c r="AD29" s="346">
        <v>14</v>
      </c>
      <c r="AE29" s="346">
        <v>10</v>
      </c>
      <c r="AF29" s="346">
        <v>6</v>
      </c>
      <c r="AG29" s="346">
        <v>12</v>
      </c>
      <c r="AH29" s="346">
        <v>6</v>
      </c>
      <c r="AI29" s="346">
        <v>9</v>
      </c>
      <c r="AJ29" s="346">
        <v>14</v>
      </c>
      <c r="AK29" s="346">
        <v>14</v>
      </c>
      <c r="AL29" s="346">
        <v>13</v>
      </c>
      <c r="AM29" s="346">
        <v>9</v>
      </c>
      <c r="AN29" s="346">
        <v>10</v>
      </c>
      <c r="AO29" s="373"/>
      <c r="AP29" s="348">
        <v>15.62</v>
      </c>
      <c r="AQ29" s="348">
        <v>16.14</v>
      </c>
      <c r="AR29" s="348">
        <v>12.22</v>
      </c>
      <c r="AS29" s="348">
        <v>7.19</v>
      </c>
      <c r="AT29" s="348">
        <v>-0.22</v>
      </c>
      <c r="AU29" s="351"/>
      <c r="AV29" s="346">
        <v>8</v>
      </c>
      <c r="AW29" s="346">
        <v>9</v>
      </c>
      <c r="AX29" s="346">
        <v>10</v>
      </c>
      <c r="AY29" s="346">
        <v>9</v>
      </c>
      <c r="AZ29" s="346">
        <v>13</v>
      </c>
      <c r="BA29" s="362"/>
      <c r="BB29" s="348">
        <v>11.957799451077101</v>
      </c>
      <c r="BC29" s="375">
        <v>0.82289621937037405</v>
      </c>
      <c r="BD29" s="375">
        <v>5.37529015799613E-2</v>
      </c>
      <c r="BE29" s="375">
        <v>-2.7645332576394201E-2</v>
      </c>
      <c r="BF29" s="373"/>
      <c r="BG29" s="843">
        <v>44.043999999999997</v>
      </c>
      <c r="BH29" s="843">
        <v>36.359900000000003</v>
      </c>
      <c r="BI29" s="843">
        <v>17.552900000000001</v>
      </c>
      <c r="BJ29" s="843">
        <v>2.0432000000000001</v>
      </c>
      <c r="BK29" s="373"/>
      <c r="BL29" s="372" t="s">
        <v>821</v>
      </c>
      <c r="BM29" s="372" t="s">
        <v>1237</v>
      </c>
      <c r="BN29" s="372" t="s">
        <v>1238</v>
      </c>
      <c r="BO29" s="372" t="s">
        <v>1239</v>
      </c>
      <c r="BP29" s="372" t="s">
        <v>1240</v>
      </c>
      <c r="BQ29" s="373"/>
      <c r="BR29" s="354" t="s">
        <v>703</v>
      </c>
    </row>
    <row r="30" spans="1:70" s="428" customFormat="1" x14ac:dyDescent="0.25">
      <c r="A30" s="345" t="s">
        <v>1318</v>
      </c>
      <c r="B30" s="373"/>
      <c r="C30" s="719">
        <v>41275</v>
      </c>
      <c r="D30" s="373"/>
      <c r="E30" s="346">
        <v>32929.1</v>
      </c>
      <c r="F30" s="373"/>
      <c r="G30" s="347">
        <v>1167.47</v>
      </c>
      <c r="H30" s="374"/>
      <c r="I30" s="348">
        <v>-0.27850000000000003</v>
      </c>
      <c r="J30" s="348">
        <v>-1.2283999999999999</v>
      </c>
      <c r="K30" s="348">
        <v>-3.2766999999999999</v>
      </c>
      <c r="L30" s="348">
        <v>6.4325999999999999</v>
      </c>
      <c r="M30" s="348">
        <v>4.5388999999999999</v>
      </c>
      <c r="N30" s="350">
        <v>3.3479000000000001</v>
      </c>
      <c r="O30" s="348">
        <v>2.8538999999999999</v>
      </c>
      <c r="P30" s="348">
        <v>15.5944</v>
      </c>
      <c r="Q30" s="348">
        <v>16.676600000000001</v>
      </c>
      <c r="R30" s="348">
        <v>15.4176</v>
      </c>
      <c r="S30" s="348">
        <v>2.7692999999999999</v>
      </c>
      <c r="T30" s="348">
        <v>13.019600000000001</v>
      </c>
      <c r="U30" s="348">
        <v>-1.1121000000000001</v>
      </c>
      <c r="V30" s="348">
        <v>4.3455000000000004</v>
      </c>
      <c r="W30" s="348">
        <v>-2.7391999999999999</v>
      </c>
      <c r="X30" s="348">
        <v>15.92</v>
      </c>
      <c r="Y30" s="374"/>
      <c r="Z30" s="346">
        <v>12</v>
      </c>
      <c r="AA30" s="346">
        <v>11</v>
      </c>
      <c r="AB30" s="346">
        <v>11</v>
      </c>
      <c r="AC30" s="346">
        <v>7</v>
      </c>
      <c r="AD30" s="346">
        <v>10</v>
      </c>
      <c r="AE30" s="346">
        <v>8</v>
      </c>
      <c r="AF30" s="346">
        <v>5</v>
      </c>
      <c r="AG30" s="346">
        <v>4</v>
      </c>
      <c r="AH30" s="346">
        <v>4</v>
      </c>
      <c r="AI30" s="346">
        <v>4</v>
      </c>
      <c r="AJ30" s="346">
        <v>4</v>
      </c>
      <c r="AK30" s="346">
        <v>12</v>
      </c>
      <c r="AL30" s="346">
        <v>12</v>
      </c>
      <c r="AM30" s="346">
        <v>8</v>
      </c>
      <c r="AN30" s="346">
        <v>13</v>
      </c>
      <c r="AO30" s="373"/>
      <c r="AP30" s="348">
        <v>17.3</v>
      </c>
      <c r="AQ30" s="348">
        <v>18.920000000000002</v>
      </c>
      <c r="AR30" s="348">
        <v>14.79</v>
      </c>
      <c r="AS30" s="348">
        <v>8.68</v>
      </c>
      <c r="AT30" s="348">
        <v>2.97</v>
      </c>
      <c r="AU30" s="351"/>
      <c r="AV30" s="346">
        <v>3</v>
      </c>
      <c r="AW30" s="346">
        <v>3</v>
      </c>
      <c r="AX30" s="346">
        <v>4</v>
      </c>
      <c r="AY30" s="346">
        <v>6</v>
      </c>
      <c r="AZ30" s="346">
        <v>10</v>
      </c>
      <c r="BA30" s="362"/>
      <c r="BB30" s="348">
        <v>12.3253449917036</v>
      </c>
      <c r="BC30" s="375">
        <v>0.84278186363079899</v>
      </c>
      <c r="BD30" s="375">
        <v>7.2665798544233801E-2</v>
      </c>
      <c r="BE30" s="375">
        <v>0.31182737941032501</v>
      </c>
      <c r="BF30" s="373"/>
      <c r="BG30" s="843">
        <v>46.171500000000002</v>
      </c>
      <c r="BH30" s="843">
        <v>43.251600000000003</v>
      </c>
      <c r="BI30" s="843">
        <v>7.9325799999999997</v>
      </c>
      <c r="BJ30" s="843">
        <v>2.64432</v>
      </c>
      <c r="BK30" s="373"/>
      <c r="BL30" s="372" t="s">
        <v>1242</v>
      </c>
      <c r="BM30" s="372" t="s">
        <v>1243</v>
      </c>
      <c r="BN30" s="372" t="s">
        <v>1244</v>
      </c>
      <c r="BO30" s="372" t="s">
        <v>1245</v>
      </c>
      <c r="BP30" s="372" t="s">
        <v>1246</v>
      </c>
      <c r="BQ30" s="373"/>
      <c r="BR30" s="354" t="s">
        <v>1247</v>
      </c>
    </row>
    <row r="31" spans="1:70" s="428" customFormat="1" ht="11" x14ac:dyDescent="0.3">
      <c r="A31" s="845" t="s">
        <v>1319</v>
      </c>
      <c r="B31" s="846"/>
      <c r="C31" s="847">
        <v>41275</v>
      </c>
      <c r="D31" s="846"/>
      <c r="E31" s="848">
        <v>32047.3</v>
      </c>
      <c r="F31" s="846"/>
      <c r="G31" s="849">
        <v>403.41199999999998</v>
      </c>
      <c r="H31" s="851"/>
      <c r="I31" s="850">
        <v>-2.9499999999999998E-2</v>
      </c>
      <c r="J31" s="850">
        <v>-1.3654999999999999</v>
      </c>
      <c r="K31" s="850">
        <v>-3.0156999999999998</v>
      </c>
      <c r="L31" s="850">
        <v>4.5698999999999996</v>
      </c>
      <c r="M31" s="850">
        <v>2.1644999999999999</v>
      </c>
      <c r="N31" s="852">
        <v>3.1269</v>
      </c>
      <c r="O31" s="850">
        <v>1.5584</v>
      </c>
      <c r="P31" s="850">
        <v>13.0657</v>
      </c>
      <c r="Q31" s="850">
        <v>13.421799999999999</v>
      </c>
      <c r="R31" s="850">
        <v>15.174099999999999</v>
      </c>
      <c r="S31" s="850">
        <v>-5.3499999999999999E-2</v>
      </c>
      <c r="T31" s="850">
        <v>11.700200000000001</v>
      </c>
      <c r="U31" s="850">
        <v>-0.7379</v>
      </c>
      <c r="V31" s="850">
        <v>3.5257999999999998</v>
      </c>
      <c r="W31" s="850">
        <v>-2.5356000000000001</v>
      </c>
      <c r="X31" s="850">
        <v>16.337199999999999</v>
      </c>
      <c r="Y31" s="851"/>
      <c r="Z31" s="848">
        <v>4</v>
      </c>
      <c r="AA31" s="848">
        <v>13</v>
      </c>
      <c r="AB31" s="848">
        <v>10</v>
      </c>
      <c r="AC31" s="848">
        <v>11</v>
      </c>
      <c r="AD31" s="848">
        <v>13</v>
      </c>
      <c r="AE31" s="848">
        <v>9</v>
      </c>
      <c r="AF31" s="848">
        <v>11</v>
      </c>
      <c r="AG31" s="848">
        <v>8</v>
      </c>
      <c r="AH31" s="848">
        <v>7</v>
      </c>
      <c r="AI31" s="848">
        <v>6</v>
      </c>
      <c r="AJ31" s="848">
        <v>12</v>
      </c>
      <c r="AK31" s="848">
        <v>13</v>
      </c>
      <c r="AL31" s="848">
        <v>9</v>
      </c>
      <c r="AM31" s="848">
        <v>10</v>
      </c>
      <c r="AN31" s="848">
        <v>12</v>
      </c>
      <c r="AO31" s="846"/>
      <c r="AP31" s="850">
        <v>15.97</v>
      </c>
      <c r="AQ31" s="850">
        <v>16.25</v>
      </c>
      <c r="AR31" s="850">
        <v>13.01</v>
      </c>
      <c r="AS31" s="850">
        <v>6.99</v>
      </c>
      <c r="AT31" s="850">
        <v>1.1100000000000001</v>
      </c>
      <c r="AU31" s="853"/>
      <c r="AV31" s="848">
        <v>5</v>
      </c>
      <c r="AW31" s="848">
        <v>8</v>
      </c>
      <c r="AX31" s="848">
        <v>9</v>
      </c>
      <c r="AY31" s="848">
        <v>11</v>
      </c>
      <c r="AZ31" s="848">
        <v>12</v>
      </c>
      <c r="BA31" s="855"/>
      <c r="BB31" s="850">
        <v>13.2748694126147</v>
      </c>
      <c r="BC31" s="856">
        <v>0.92775408017514105</v>
      </c>
      <c r="BD31" s="856">
        <v>5.7484162181268998E-2</v>
      </c>
      <c r="BE31" s="856">
        <v>0.120429961992516</v>
      </c>
      <c r="BF31" s="846"/>
      <c r="BG31" s="850">
        <v>52.652900000000002</v>
      </c>
      <c r="BH31" s="850">
        <v>38.287399999999998</v>
      </c>
      <c r="BI31" s="850">
        <v>6.70024</v>
      </c>
      <c r="BJ31" s="850">
        <v>2.3594599999999999</v>
      </c>
      <c r="BK31" s="846"/>
      <c r="BL31" s="859" t="s">
        <v>1249</v>
      </c>
      <c r="BM31" s="859" t="s">
        <v>1250</v>
      </c>
      <c r="BN31" s="859" t="s">
        <v>1251</v>
      </c>
      <c r="BO31" s="859" t="s">
        <v>1252</v>
      </c>
      <c r="BP31" s="859" t="s">
        <v>1253</v>
      </c>
      <c r="BQ31" s="846"/>
      <c r="BR31" s="860" t="s">
        <v>443</v>
      </c>
    </row>
    <row r="32" spans="1:70" s="428" customFormat="1" x14ac:dyDescent="0.25">
      <c r="A32" s="345" t="s">
        <v>1320</v>
      </c>
      <c r="B32" s="373"/>
      <c r="C32" s="719">
        <v>41275</v>
      </c>
      <c r="D32" s="373"/>
      <c r="E32" s="841">
        <v>30294.02</v>
      </c>
      <c r="F32" s="373"/>
      <c r="G32" s="347">
        <v>365.59699999999998</v>
      </c>
      <c r="H32" s="374"/>
      <c r="I32" s="348">
        <v>-0.13139999999999999</v>
      </c>
      <c r="J32" s="348">
        <v>-1.2412000000000001</v>
      </c>
      <c r="K32" s="348">
        <v>-2.6429999999999998</v>
      </c>
      <c r="L32" s="348">
        <v>5.5324</v>
      </c>
      <c r="M32" s="348">
        <v>5.5193000000000003</v>
      </c>
      <c r="N32" s="350">
        <v>2.1711999999999998</v>
      </c>
      <c r="O32" s="348">
        <v>0.4652</v>
      </c>
      <c r="P32" s="348">
        <v>12.577500000000001</v>
      </c>
      <c r="Q32" s="348">
        <v>14.867000000000001</v>
      </c>
      <c r="R32" s="348">
        <v>14.4617</v>
      </c>
      <c r="S32" s="348">
        <v>1.0961000000000001</v>
      </c>
      <c r="T32" s="348">
        <v>15.4939</v>
      </c>
      <c r="U32" s="348">
        <v>-0.7802</v>
      </c>
      <c r="V32" s="348">
        <v>3.3037000000000001</v>
      </c>
      <c r="W32" s="348">
        <v>-2.2311000000000001</v>
      </c>
      <c r="X32" s="348">
        <v>13.1958</v>
      </c>
      <c r="Y32" s="374"/>
      <c r="Z32" s="346">
        <v>6</v>
      </c>
      <c r="AA32" s="346">
        <v>12</v>
      </c>
      <c r="AB32" s="346">
        <v>9</v>
      </c>
      <c r="AC32" s="346">
        <v>9</v>
      </c>
      <c r="AD32" s="346">
        <v>9</v>
      </c>
      <c r="AE32" s="346">
        <v>11</v>
      </c>
      <c r="AF32" s="346">
        <v>13</v>
      </c>
      <c r="AG32" s="346">
        <v>10</v>
      </c>
      <c r="AH32" s="346">
        <v>5</v>
      </c>
      <c r="AI32" s="346">
        <v>8</v>
      </c>
      <c r="AJ32" s="346">
        <v>10</v>
      </c>
      <c r="AK32" s="346">
        <v>7</v>
      </c>
      <c r="AL32" s="346">
        <v>10</v>
      </c>
      <c r="AM32" s="346">
        <v>11</v>
      </c>
      <c r="AN32" s="346">
        <v>8</v>
      </c>
      <c r="AO32" s="373"/>
      <c r="AP32" s="348">
        <v>16.38</v>
      </c>
      <c r="AQ32" s="348">
        <v>17.61</v>
      </c>
      <c r="AR32" s="348">
        <v>13.28</v>
      </c>
      <c r="AS32" s="348">
        <v>6.51</v>
      </c>
      <c r="AT32" s="348">
        <v>3.18</v>
      </c>
      <c r="AU32" s="351"/>
      <c r="AV32" s="346">
        <v>4</v>
      </c>
      <c r="AW32" s="346">
        <v>4</v>
      </c>
      <c r="AX32" s="346">
        <v>8</v>
      </c>
      <c r="AY32" s="346">
        <v>13</v>
      </c>
      <c r="AZ32" s="346">
        <v>9</v>
      </c>
      <c r="BA32" s="362"/>
      <c r="BB32" s="348">
        <v>13.742446714139399</v>
      </c>
      <c r="BC32" s="375">
        <v>0.98816283708652597</v>
      </c>
      <c r="BD32" s="375">
        <v>5.3949145551495097E-2</v>
      </c>
      <c r="BE32" s="375">
        <v>5.68827071288113E-2</v>
      </c>
      <c r="BF32" s="373"/>
      <c r="BG32" s="843">
        <v>44.136000000000003</v>
      </c>
      <c r="BH32" s="843">
        <v>39.274500000000003</v>
      </c>
      <c r="BI32" s="843">
        <v>15.518000000000001</v>
      </c>
      <c r="BJ32" s="843">
        <v>1.0714999999999999</v>
      </c>
      <c r="BK32" s="373"/>
      <c r="BL32" s="372" t="s">
        <v>1255</v>
      </c>
      <c r="BM32" s="372" t="s">
        <v>1256</v>
      </c>
      <c r="BN32" s="372" t="s">
        <v>1257</v>
      </c>
      <c r="BO32" s="372" t="s">
        <v>1258</v>
      </c>
      <c r="BP32" s="372" t="s">
        <v>1259</v>
      </c>
      <c r="BQ32" s="373"/>
      <c r="BR32" s="354" t="s">
        <v>519</v>
      </c>
    </row>
    <row r="33" spans="1:70" s="428" customFormat="1" x14ac:dyDescent="0.25">
      <c r="A33" s="345" t="s">
        <v>1321</v>
      </c>
      <c r="B33" s="373"/>
      <c r="C33" s="719">
        <v>41276</v>
      </c>
      <c r="D33" s="373"/>
      <c r="E33" s="346">
        <v>25798.2</v>
      </c>
      <c r="F33" s="373"/>
      <c r="G33" s="347">
        <v>296.48</v>
      </c>
      <c r="H33" s="374"/>
      <c r="I33" s="348">
        <v>-0.22550000000000001</v>
      </c>
      <c r="J33" s="348">
        <v>-1.2128000000000001</v>
      </c>
      <c r="K33" s="348">
        <v>-2.2292999999999998</v>
      </c>
      <c r="L33" s="348">
        <v>7.8422999999999998</v>
      </c>
      <c r="M33" s="348">
        <v>8.5847999999999995</v>
      </c>
      <c r="N33" s="350">
        <v>-1.1008</v>
      </c>
      <c r="O33" s="348">
        <v>1.0362</v>
      </c>
      <c r="P33" s="348">
        <v>12.384399999999999</v>
      </c>
      <c r="Q33" s="348">
        <v>10.797599999999999</v>
      </c>
      <c r="R33" s="348">
        <v>15.096399999999999</v>
      </c>
      <c r="S33" s="348">
        <v>2.6450999999999998</v>
      </c>
      <c r="T33" s="348">
        <v>17.1858</v>
      </c>
      <c r="U33" s="348">
        <v>1.7573000000000001</v>
      </c>
      <c r="V33" s="348">
        <v>2.2309999999999999</v>
      </c>
      <c r="W33" s="348">
        <v>-2.1615000000000002</v>
      </c>
      <c r="X33" s="348">
        <v>18.849799999999998</v>
      </c>
      <c r="Y33" s="374"/>
      <c r="Z33" s="346">
        <v>10</v>
      </c>
      <c r="AA33" s="346">
        <v>10</v>
      </c>
      <c r="AB33" s="346">
        <v>8</v>
      </c>
      <c r="AC33" s="346">
        <v>4</v>
      </c>
      <c r="AD33" s="346">
        <v>5</v>
      </c>
      <c r="AE33" s="346">
        <v>14</v>
      </c>
      <c r="AF33" s="346">
        <v>12</v>
      </c>
      <c r="AG33" s="346">
        <v>11</v>
      </c>
      <c r="AH33" s="346">
        <v>13</v>
      </c>
      <c r="AI33" s="346">
        <v>7</v>
      </c>
      <c r="AJ33" s="346">
        <v>5</v>
      </c>
      <c r="AK33" s="346">
        <v>6</v>
      </c>
      <c r="AL33" s="346">
        <v>6</v>
      </c>
      <c r="AM33" s="346">
        <v>13</v>
      </c>
      <c r="AN33" s="346">
        <v>7</v>
      </c>
      <c r="AO33" s="373"/>
      <c r="AP33" s="348">
        <v>14.87</v>
      </c>
      <c r="AQ33" s="348">
        <v>14.72</v>
      </c>
      <c r="AR33" s="348">
        <v>11.31</v>
      </c>
      <c r="AS33" s="348">
        <v>6.79</v>
      </c>
      <c r="AT33" s="348">
        <v>6.46</v>
      </c>
      <c r="AU33" s="351"/>
      <c r="AV33" s="346">
        <v>10</v>
      </c>
      <c r="AW33" s="346">
        <v>12</v>
      </c>
      <c r="AX33" s="346">
        <v>13</v>
      </c>
      <c r="AY33" s="346">
        <v>12</v>
      </c>
      <c r="AZ33" s="346">
        <v>6</v>
      </c>
      <c r="BA33" s="362"/>
      <c r="BB33" s="348">
        <v>14.710519919849499</v>
      </c>
      <c r="BC33" s="375">
        <v>1.02331858168853</v>
      </c>
      <c r="BD33" s="375">
        <v>4.9157694410470403E-2</v>
      </c>
      <c r="BE33" s="375">
        <v>1.42719464326964E-2</v>
      </c>
      <c r="BF33" s="373"/>
      <c r="BG33" s="843">
        <v>46.1569</v>
      </c>
      <c r="BH33" s="843">
        <v>39.804600000000001</v>
      </c>
      <c r="BI33" s="843">
        <v>10.939500000000001</v>
      </c>
      <c r="BJ33" s="843">
        <v>3.0990000000000002</v>
      </c>
      <c r="BK33" s="373"/>
      <c r="BL33" s="372" t="s">
        <v>1261</v>
      </c>
      <c r="BM33" s="372" t="s">
        <v>1262</v>
      </c>
      <c r="BN33" s="372" t="s">
        <v>1263</v>
      </c>
      <c r="BO33" s="372" t="s">
        <v>1264</v>
      </c>
      <c r="BP33" s="372" t="s">
        <v>1265</v>
      </c>
      <c r="BQ33" s="373"/>
      <c r="BR33" s="354" t="s">
        <v>519</v>
      </c>
    </row>
    <row r="34" spans="1:70" s="428" customFormat="1" x14ac:dyDescent="0.25">
      <c r="A34" s="345" t="s">
        <v>1322</v>
      </c>
      <c r="B34" s="373"/>
      <c r="C34" s="719">
        <v>41275</v>
      </c>
      <c r="D34" s="373"/>
      <c r="E34" s="346">
        <v>20903.3</v>
      </c>
      <c r="F34" s="373"/>
      <c r="G34" s="347">
        <v>165.447</v>
      </c>
      <c r="H34" s="374"/>
      <c r="I34" s="348">
        <v>-0.193</v>
      </c>
      <c r="J34" s="348">
        <v>-0.78259999999999996</v>
      </c>
      <c r="K34" s="348">
        <v>-1.2369000000000001</v>
      </c>
      <c r="L34" s="348">
        <v>4.6741999999999999</v>
      </c>
      <c r="M34" s="348">
        <v>6.8924000000000003</v>
      </c>
      <c r="N34" s="350">
        <v>5.0597000000000003</v>
      </c>
      <c r="O34" s="348">
        <v>2.4089</v>
      </c>
      <c r="P34" s="348">
        <v>17.632999999999999</v>
      </c>
      <c r="Q34" s="348">
        <v>16.931100000000001</v>
      </c>
      <c r="R34" s="348">
        <v>15.9094</v>
      </c>
      <c r="S34" s="348">
        <v>1.2825</v>
      </c>
      <c r="T34" s="348">
        <v>14.7583</v>
      </c>
      <c r="U34" s="348">
        <v>1.0363</v>
      </c>
      <c r="V34" s="348">
        <v>6.2888000000000002</v>
      </c>
      <c r="W34" s="348">
        <v>-1.8264</v>
      </c>
      <c r="X34" s="348">
        <v>15.565300000000001</v>
      </c>
      <c r="Y34" s="374"/>
      <c r="Z34" s="346">
        <v>7</v>
      </c>
      <c r="AA34" s="346">
        <v>4</v>
      </c>
      <c r="AB34" s="346">
        <v>4</v>
      </c>
      <c r="AC34" s="346">
        <v>10</v>
      </c>
      <c r="AD34" s="346">
        <v>7</v>
      </c>
      <c r="AE34" s="346">
        <v>6</v>
      </c>
      <c r="AF34" s="346">
        <v>7</v>
      </c>
      <c r="AG34" s="346">
        <v>3</v>
      </c>
      <c r="AH34" s="346">
        <v>3</v>
      </c>
      <c r="AI34" s="346">
        <v>3</v>
      </c>
      <c r="AJ34" s="346">
        <v>8</v>
      </c>
      <c r="AK34" s="346">
        <v>9</v>
      </c>
      <c r="AL34" s="346">
        <v>7</v>
      </c>
      <c r="AM34" s="346">
        <v>6</v>
      </c>
      <c r="AN34" s="346">
        <v>4</v>
      </c>
      <c r="AO34" s="373"/>
      <c r="AP34" s="348">
        <v>17.649999999999999</v>
      </c>
      <c r="AQ34" s="348">
        <v>19.61</v>
      </c>
      <c r="AR34" s="348">
        <v>16.850000000000001</v>
      </c>
      <c r="AS34" s="348">
        <v>9.93</v>
      </c>
      <c r="AT34" s="348">
        <v>5.52</v>
      </c>
      <c r="AU34" s="351"/>
      <c r="AV34" s="346">
        <v>2</v>
      </c>
      <c r="AW34" s="346">
        <v>2</v>
      </c>
      <c r="AX34" s="346">
        <v>3</v>
      </c>
      <c r="AY34" s="346">
        <v>5</v>
      </c>
      <c r="AZ34" s="346">
        <v>7</v>
      </c>
      <c r="BA34" s="362"/>
      <c r="BB34" s="348">
        <v>13.654854548432301</v>
      </c>
      <c r="BC34" s="375">
        <v>0.95935333385716504</v>
      </c>
      <c r="BD34" s="375">
        <v>8.0228412099585603E-2</v>
      </c>
      <c r="BE34" s="375">
        <v>0.43095338589785898</v>
      </c>
      <c r="BF34" s="373"/>
      <c r="BG34" s="843">
        <v>39.352699999999999</v>
      </c>
      <c r="BH34" s="843">
        <v>36.230400000000003</v>
      </c>
      <c r="BI34" s="843">
        <v>19.471499999999999</v>
      </c>
      <c r="BJ34" s="843">
        <v>4.9454000000000002</v>
      </c>
      <c r="BK34" s="373"/>
      <c r="BL34" s="372" t="s">
        <v>1267</v>
      </c>
      <c r="BM34" s="372" t="s">
        <v>1268</v>
      </c>
      <c r="BN34" s="372" t="s">
        <v>1269</v>
      </c>
      <c r="BO34" s="372" t="s">
        <v>1270</v>
      </c>
      <c r="BP34" s="372" t="s">
        <v>1271</v>
      </c>
      <c r="BQ34" s="373"/>
      <c r="BR34" s="354" t="s">
        <v>443</v>
      </c>
    </row>
    <row r="35" spans="1:70" s="428" customFormat="1" x14ac:dyDescent="0.25">
      <c r="A35" s="345" t="s">
        <v>1323</v>
      </c>
      <c r="B35" s="373"/>
      <c r="C35" s="719">
        <v>43755</v>
      </c>
      <c r="D35" s="373"/>
      <c r="E35" s="346">
        <v>20293.7</v>
      </c>
      <c r="F35" s="373"/>
      <c r="G35" s="347">
        <v>41.618099999999998</v>
      </c>
      <c r="H35" s="374"/>
      <c r="I35" s="348">
        <v>-0.221</v>
      </c>
      <c r="J35" s="348">
        <v>0.85299999999999998</v>
      </c>
      <c r="K35" s="348">
        <v>3.1524999999999999</v>
      </c>
      <c r="L35" s="348">
        <v>9.7173999999999996</v>
      </c>
      <c r="M35" s="348">
        <v>19.801500000000001</v>
      </c>
      <c r="N35" s="350">
        <v>12.339600000000001</v>
      </c>
      <c r="O35" s="348">
        <v>8.6598000000000006</v>
      </c>
      <c r="P35" s="348">
        <v>22.743500000000001</v>
      </c>
      <c r="Q35" s="348">
        <v>19.100999999999999</v>
      </c>
      <c r="R35" s="348" t="s">
        <v>430</v>
      </c>
      <c r="S35" s="348">
        <v>5.1993</v>
      </c>
      <c r="T35" s="348">
        <v>28.306000000000001</v>
      </c>
      <c r="U35" s="348">
        <v>13.970700000000001</v>
      </c>
      <c r="V35" s="348">
        <v>12.2235</v>
      </c>
      <c r="W35" s="348">
        <v>-0.71120000000000005</v>
      </c>
      <c r="X35" s="348">
        <v>22.941299999999998</v>
      </c>
      <c r="Y35" s="374"/>
      <c r="Z35" s="346">
        <v>9</v>
      </c>
      <c r="AA35" s="346">
        <v>1</v>
      </c>
      <c r="AB35" s="346">
        <v>1</v>
      </c>
      <c r="AC35" s="346">
        <v>3</v>
      </c>
      <c r="AD35" s="346">
        <v>1</v>
      </c>
      <c r="AE35" s="346">
        <v>1</v>
      </c>
      <c r="AF35" s="346">
        <v>2</v>
      </c>
      <c r="AG35" s="346">
        <v>1</v>
      </c>
      <c r="AH35" s="346">
        <v>1</v>
      </c>
      <c r="AI35" s="346" t="s">
        <v>430</v>
      </c>
      <c r="AJ35" s="346">
        <v>2</v>
      </c>
      <c r="AK35" s="346">
        <v>1</v>
      </c>
      <c r="AL35" s="346">
        <v>1</v>
      </c>
      <c r="AM35" s="346">
        <v>2</v>
      </c>
      <c r="AN35" s="346">
        <v>1</v>
      </c>
      <c r="AO35" s="373"/>
      <c r="AP35" s="348" t="s">
        <v>430</v>
      </c>
      <c r="AQ35" s="348" t="s">
        <v>430</v>
      </c>
      <c r="AR35" s="348">
        <v>22.08</v>
      </c>
      <c r="AS35" s="348">
        <v>17.16</v>
      </c>
      <c r="AT35" s="348">
        <v>23.8</v>
      </c>
      <c r="AU35" s="351"/>
      <c r="AV35" s="346" t="s">
        <v>430</v>
      </c>
      <c r="AW35" s="346" t="s">
        <v>430</v>
      </c>
      <c r="AX35" s="346">
        <v>1</v>
      </c>
      <c r="AY35" s="346">
        <v>1</v>
      </c>
      <c r="AZ35" s="346">
        <v>1</v>
      </c>
      <c r="BA35" s="362"/>
      <c r="BB35" s="348">
        <v>19.022139289862999</v>
      </c>
      <c r="BC35" s="375">
        <v>1.1732882645529299</v>
      </c>
      <c r="BD35" s="375">
        <v>8.1092880445468501E-2</v>
      </c>
      <c r="BE35" s="375">
        <v>0.72981123054493802</v>
      </c>
      <c r="BF35" s="373"/>
      <c r="BG35" s="843">
        <v>35.442300000000003</v>
      </c>
      <c r="BH35" s="843">
        <v>35.485700000000001</v>
      </c>
      <c r="BI35" s="843">
        <v>28.461400000000001</v>
      </c>
      <c r="BJ35" s="843">
        <v>0.61060000000000003</v>
      </c>
      <c r="BK35" s="373"/>
      <c r="BL35" s="372" t="s">
        <v>1273</v>
      </c>
      <c r="BM35" s="372" t="s">
        <v>1274</v>
      </c>
      <c r="BN35" s="372" t="s">
        <v>632</v>
      </c>
      <c r="BO35" s="372" t="s">
        <v>1275</v>
      </c>
      <c r="BP35" s="372" t="s">
        <v>1276</v>
      </c>
      <c r="BQ35" s="373"/>
      <c r="BR35" s="354" t="s">
        <v>443</v>
      </c>
    </row>
    <row r="36" spans="1:70" s="428" customFormat="1" x14ac:dyDescent="0.25">
      <c r="A36" s="345" t="s">
        <v>1324</v>
      </c>
      <c r="B36" s="373"/>
      <c r="C36" s="719">
        <v>41275</v>
      </c>
      <c r="D36" s="373"/>
      <c r="E36" s="346">
        <v>17842.7</v>
      </c>
      <c r="F36" s="373"/>
      <c r="G36" s="347">
        <v>685.15599999999995</v>
      </c>
      <c r="H36" s="374"/>
      <c r="I36" s="348">
        <v>0.1075</v>
      </c>
      <c r="J36" s="348">
        <v>-2.0316999999999998</v>
      </c>
      <c r="K36" s="348">
        <v>-3.6825999999999999</v>
      </c>
      <c r="L36" s="348">
        <v>1.6431</v>
      </c>
      <c r="M36" s="348">
        <v>0.61180000000000001</v>
      </c>
      <c r="N36" s="350">
        <v>-7.4099999999999999E-2</v>
      </c>
      <c r="O36" s="348">
        <v>-1.0175000000000001</v>
      </c>
      <c r="P36" s="348">
        <v>13.0022</v>
      </c>
      <c r="Q36" s="348">
        <v>11.877800000000001</v>
      </c>
      <c r="R36" s="348">
        <v>14.122</v>
      </c>
      <c r="S36" s="348">
        <v>-1.6577</v>
      </c>
      <c r="T36" s="348">
        <v>9.0266000000000002</v>
      </c>
      <c r="U36" s="348">
        <v>-5.2460000000000004</v>
      </c>
      <c r="V36" s="348">
        <v>0.6633</v>
      </c>
      <c r="W36" s="348">
        <v>-3.2256</v>
      </c>
      <c r="X36" s="348">
        <v>15.8264</v>
      </c>
      <c r="Y36" s="374"/>
      <c r="Z36" s="346">
        <v>2</v>
      </c>
      <c r="AA36" s="346">
        <v>15</v>
      </c>
      <c r="AB36" s="346">
        <v>14</v>
      </c>
      <c r="AC36" s="346">
        <v>15</v>
      </c>
      <c r="AD36" s="346">
        <v>15</v>
      </c>
      <c r="AE36" s="346">
        <v>13</v>
      </c>
      <c r="AF36" s="346">
        <v>14</v>
      </c>
      <c r="AG36" s="346">
        <v>9</v>
      </c>
      <c r="AH36" s="346">
        <v>11</v>
      </c>
      <c r="AI36" s="346">
        <v>10</v>
      </c>
      <c r="AJ36" s="346">
        <v>15</v>
      </c>
      <c r="AK36" s="346">
        <v>15</v>
      </c>
      <c r="AL36" s="346">
        <v>14</v>
      </c>
      <c r="AM36" s="346">
        <v>14</v>
      </c>
      <c r="AN36" s="346">
        <v>15</v>
      </c>
      <c r="AO36" s="373"/>
      <c r="AP36" s="348">
        <v>14.91</v>
      </c>
      <c r="AQ36" s="348">
        <v>15.26</v>
      </c>
      <c r="AR36" s="348">
        <v>12.02</v>
      </c>
      <c r="AS36" s="348">
        <v>4.88</v>
      </c>
      <c r="AT36" s="348">
        <v>-3.85</v>
      </c>
      <c r="AU36" s="351"/>
      <c r="AV36" s="346">
        <v>9</v>
      </c>
      <c r="AW36" s="346">
        <v>10</v>
      </c>
      <c r="AX36" s="346">
        <v>11</v>
      </c>
      <c r="AY36" s="346">
        <v>14</v>
      </c>
      <c r="AZ36" s="346">
        <v>15</v>
      </c>
      <c r="BA36" s="362"/>
      <c r="BB36" s="348">
        <v>12.992977751344901</v>
      </c>
      <c r="BC36" s="375">
        <v>0.910964004452951</v>
      </c>
      <c r="BD36" s="375">
        <v>5.7599339079122E-2</v>
      </c>
      <c r="BE36" s="375">
        <v>0.11735280486507101</v>
      </c>
      <c r="BF36" s="373"/>
      <c r="BG36" s="843">
        <v>55.301299999999998</v>
      </c>
      <c r="BH36" s="843">
        <v>38.187100000000001</v>
      </c>
      <c r="BI36" s="843">
        <v>5.0123300000000004</v>
      </c>
      <c r="BJ36" s="843">
        <v>1.4992700000000001</v>
      </c>
      <c r="BK36" s="373"/>
      <c r="BL36" s="844" t="s">
        <v>1278</v>
      </c>
      <c r="BM36" s="844" t="s">
        <v>1279</v>
      </c>
      <c r="BN36" s="844" t="s">
        <v>1280</v>
      </c>
      <c r="BO36" s="844" t="s">
        <v>1281</v>
      </c>
      <c r="BP36" s="844" t="s">
        <v>1282</v>
      </c>
      <c r="BQ36" s="373"/>
      <c r="BR36" s="354" t="s">
        <v>734</v>
      </c>
    </row>
    <row r="37" spans="1:70" s="428" customFormat="1" x14ac:dyDescent="0.25">
      <c r="A37" s="345" t="s">
        <v>1325</v>
      </c>
      <c r="B37" s="373"/>
      <c r="C37" s="719">
        <v>43395</v>
      </c>
      <c r="D37" s="373"/>
      <c r="E37" s="346">
        <v>17120.099999999999</v>
      </c>
      <c r="F37" s="373"/>
      <c r="G37" s="347">
        <v>38.93</v>
      </c>
      <c r="H37" s="374"/>
      <c r="I37" s="348" t="s">
        <v>430</v>
      </c>
      <c r="J37" s="348">
        <v>-0.81530000000000002</v>
      </c>
      <c r="K37" s="348">
        <v>-1.2681</v>
      </c>
      <c r="L37" s="348">
        <v>7.2156000000000002</v>
      </c>
      <c r="M37" s="348">
        <v>9.5385000000000009</v>
      </c>
      <c r="N37" s="350">
        <v>7.2657999999999996</v>
      </c>
      <c r="O37" s="348">
        <v>4.6230000000000002</v>
      </c>
      <c r="P37" s="348">
        <v>15.1312</v>
      </c>
      <c r="Q37" s="348">
        <v>12.6426</v>
      </c>
      <c r="R37" s="348" t="s">
        <v>430</v>
      </c>
      <c r="S37" s="348">
        <v>2.2858999999999998</v>
      </c>
      <c r="T37" s="348">
        <v>18.761399999999998</v>
      </c>
      <c r="U37" s="348">
        <v>5.4728000000000003</v>
      </c>
      <c r="V37" s="348">
        <v>9.0475999999999992</v>
      </c>
      <c r="W37" s="348">
        <v>-1.9148000000000001</v>
      </c>
      <c r="X37" s="348">
        <v>18.805399999999999</v>
      </c>
      <c r="Y37" s="374"/>
      <c r="Z37" s="346" t="s">
        <v>430</v>
      </c>
      <c r="AA37" s="346">
        <v>6</v>
      </c>
      <c r="AB37" s="346">
        <v>5</v>
      </c>
      <c r="AC37" s="346">
        <v>6</v>
      </c>
      <c r="AD37" s="346">
        <v>4</v>
      </c>
      <c r="AE37" s="346">
        <v>4</v>
      </c>
      <c r="AF37" s="346">
        <v>4</v>
      </c>
      <c r="AG37" s="346">
        <v>5</v>
      </c>
      <c r="AH37" s="346">
        <v>10</v>
      </c>
      <c r="AI37" s="346" t="s">
        <v>430</v>
      </c>
      <c r="AJ37" s="346">
        <v>6</v>
      </c>
      <c r="AK37" s="346">
        <v>4</v>
      </c>
      <c r="AL37" s="346">
        <v>4</v>
      </c>
      <c r="AM37" s="346">
        <v>4</v>
      </c>
      <c r="AN37" s="346">
        <v>5</v>
      </c>
      <c r="AO37" s="373"/>
      <c r="AP37" s="348" t="s">
        <v>430</v>
      </c>
      <c r="AQ37" s="348">
        <v>17.16</v>
      </c>
      <c r="AR37" s="348">
        <v>14.32</v>
      </c>
      <c r="AS37" s="348">
        <v>10.62</v>
      </c>
      <c r="AT37" s="348">
        <v>11.74</v>
      </c>
      <c r="AU37" s="351"/>
      <c r="AV37" s="346" t="s">
        <v>430</v>
      </c>
      <c r="AW37" s="346">
        <v>5</v>
      </c>
      <c r="AX37" s="346">
        <v>5</v>
      </c>
      <c r="AY37" s="346">
        <v>4</v>
      </c>
      <c r="AZ37" s="346">
        <v>4</v>
      </c>
      <c r="BA37" s="362"/>
      <c r="BB37" s="348">
        <v>12.552163316922799</v>
      </c>
      <c r="BC37" s="375">
        <v>0.89167556532778702</v>
      </c>
      <c r="BD37" s="375">
        <v>7.2264362190575804E-2</v>
      </c>
      <c r="BE37" s="375">
        <v>0.18062794395072901</v>
      </c>
      <c r="BF37" s="373"/>
      <c r="BG37" s="843">
        <v>46.3795</v>
      </c>
      <c r="BH37" s="843">
        <v>36.474499999999999</v>
      </c>
      <c r="BI37" s="843">
        <v>6.1990999999999996</v>
      </c>
      <c r="BJ37" s="843">
        <v>10.946899999999999</v>
      </c>
      <c r="BK37" s="373"/>
      <c r="BL37" s="372" t="s">
        <v>1284</v>
      </c>
      <c r="BM37" s="372" t="s">
        <v>1285</v>
      </c>
      <c r="BN37" s="372" t="s">
        <v>1286</v>
      </c>
      <c r="BO37" s="372" t="s">
        <v>1287</v>
      </c>
      <c r="BP37" s="372" t="s">
        <v>1288</v>
      </c>
      <c r="BQ37" s="373"/>
      <c r="BR37" s="354" t="s">
        <v>555</v>
      </c>
    </row>
    <row r="38" spans="1:70" s="428" customFormat="1" x14ac:dyDescent="0.25">
      <c r="A38" s="345" t="s">
        <v>1326</v>
      </c>
      <c r="B38" s="373"/>
      <c r="C38" s="719">
        <v>41275</v>
      </c>
      <c r="D38" s="373"/>
      <c r="E38" s="346">
        <v>12436.4</v>
      </c>
      <c r="F38" s="373"/>
      <c r="G38" s="347">
        <v>132.46</v>
      </c>
      <c r="H38" s="374"/>
      <c r="I38" s="348">
        <v>-0.22600000000000001</v>
      </c>
      <c r="J38" s="348">
        <v>-0.3236</v>
      </c>
      <c r="K38" s="348">
        <v>-1.0237000000000001</v>
      </c>
      <c r="L38" s="348">
        <v>11.021699999999999</v>
      </c>
      <c r="M38" s="348">
        <v>17.847000000000001</v>
      </c>
      <c r="N38" s="350">
        <v>9.3806999999999992</v>
      </c>
      <c r="O38" s="348">
        <v>9.2398000000000007</v>
      </c>
      <c r="P38" s="348">
        <v>22.7255</v>
      </c>
      <c r="Q38" s="348">
        <v>17.563500000000001</v>
      </c>
      <c r="R38" s="348">
        <v>17.2715</v>
      </c>
      <c r="S38" s="348">
        <v>2.262</v>
      </c>
      <c r="T38" s="348">
        <v>28.079699999999999</v>
      </c>
      <c r="U38" s="348">
        <v>10.641500000000001</v>
      </c>
      <c r="V38" s="348">
        <v>12.5595</v>
      </c>
      <c r="W38" s="348">
        <v>-1.2302999999999999</v>
      </c>
      <c r="X38" s="348">
        <v>17.9758</v>
      </c>
      <c r="Y38" s="374"/>
      <c r="Z38" s="346">
        <v>11</v>
      </c>
      <c r="AA38" s="346">
        <v>3</v>
      </c>
      <c r="AB38" s="346">
        <v>3</v>
      </c>
      <c r="AC38" s="346">
        <v>2</v>
      </c>
      <c r="AD38" s="346">
        <v>2</v>
      </c>
      <c r="AE38" s="346">
        <v>3</v>
      </c>
      <c r="AF38" s="346">
        <v>1</v>
      </c>
      <c r="AG38" s="346">
        <v>2</v>
      </c>
      <c r="AH38" s="346">
        <v>2</v>
      </c>
      <c r="AI38" s="346">
        <v>1</v>
      </c>
      <c r="AJ38" s="346">
        <v>7</v>
      </c>
      <c r="AK38" s="346">
        <v>2</v>
      </c>
      <c r="AL38" s="346">
        <v>2</v>
      </c>
      <c r="AM38" s="346">
        <v>1</v>
      </c>
      <c r="AN38" s="346">
        <v>3</v>
      </c>
      <c r="AO38" s="373"/>
      <c r="AP38" s="348">
        <v>18.87</v>
      </c>
      <c r="AQ38" s="348">
        <v>20.87</v>
      </c>
      <c r="AR38" s="348">
        <v>20.420000000000002</v>
      </c>
      <c r="AS38" s="348">
        <v>16.68</v>
      </c>
      <c r="AT38" s="348">
        <v>20.09</v>
      </c>
      <c r="AU38" s="351"/>
      <c r="AV38" s="346">
        <v>1</v>
      </c>
      <c r="AW38" s="346">
        <v>1</v>
      </c>
      <c r="AX38" s="346">
        <v>2</v>
      </c>
      <c r="AY38" s="346">
        <v>2</v>
      </c>
      <c r="AZ38" s="346">
        <v>2</v>
      </c>
      <c r="BA38" s="362"/>
      <c r="BB38" s="348">
        <v>16.413827223100199</v>
      </c>
      <c r="BC38" s="375">
        <v>1.10238897543059</v>
      </c>
      <c r="BD38" s="375">
        <v>8.9907733005251594E-2</v>
      </c>
      <c r="BE38" s="375">
        <v>0.71209382494796203</v>
      </c>
      <c r="BF38" s="373"/>
      <c r="BG38" s="843">
        <v>38.124299999999998</v>
      </c>
      <c r="BH38" s="843">
        <v>35.9298</v>
      </c>
      <c r="BI38" s="843">
        <v>23.052199999999999</v>
      </c>
      <c r="BJ38" s="843">
        <v>2.8936999999999999</v>
      </c>
      <c r="BK38" s="373"/>
      <c r="BL38" s="372" t="s">
        <v>1290</v>
      </c>
      <c r="BM38" s="372" t="s">
        <v>1291</v>
      </c>
      <c r="BN38" s="372" t="s">
        <v>1292</v>
      </c>
      <c r="BO38" s="372" t="s">
        <v>486</v>
      </c>
      <c r="BP38" s="372" t="s">
        <v>1293</v>
      </c>
      <c r="BQ38" s="373"/>
      <c r="BR38" s="354" t="s">
        <v>519</v>
      </c>
    </row>
    <row r="39" spans="1:70" s="428" customFormat="1" x14ac:dyDescent="0.25">
      <c r="A39" s="345" t="s">
        <v>1327</v>
      </c>
      <c r="B39" s="373"/>
      <c r="C39" s="719">
        <v>41275</v>
      </c>
      <c r="D39" s="373"/>
      <c r="E39" s="346">
        <v>7738.87</v>
      </c>
      <c r="F39" s="373"/>
      <c r="G39" s="347">
        <v>1604.1455000000001</v>
      </c>
      <c r="H39" s="374"/>
      <c r="I39" s="348">
        <v>-0.2077</v>
      </c>
      <c r="J39" s="348">
        <v>-1.4145000000000001</v>
      </c>
      <c r="K39" s="348">
        <v>-3.2997000000000001</v>
      </c>
      <c r="L39" s="348">
        <v>3.9613</v>
      </c>
      <c r="M39" s="348">
        <v>3.8534999999999999</v>
      </c>
      <c r="N39" s="350">
        <v>1.1600999999999999</v>
      </c>
      <c r="O39" s="348">
        <v>1.6349</v>
      </c>
      <c r="P39" s="348">
        <v>14.044</v>
      </c>
      <c r="Q39" s="348">
        <v>13.1579</v>
      </c>
      <c r="R39" s="348">
        <v>12.767099999999999</v>
      </c>
      <c r="S39" s="348">
        <v>0.35820000000000002</v>
      </c>
      <c r="T39" s="348">
        <v>13.1236</v>
      </c>
      <c r="U39" s="348">
        <v>-0.93420000000000003</v>
      </c>
      <c r="V39" s="348">
        <v>2.4249999999999998</v>
      </c>
      <c r="W39" s="348">
        <v>-2.8976999999999999</v>
      </c>
      <c r="X39" s="348">
        <v>13.9024</v>
      </c>
      <c r="Y39" s="374"/>
      <c r="Z39" s="346">
        <v>8</v>
      </c>
      <c r="AA39" s="346">
        <v>14</v>
      </c>
      <c r="AB39" s="346">
        <v>12</v>
      </c>
      <c r="AC39" s="346">
        <v>12</v>
      </c>
      <c r="AD39" s="346">
        <v>11</v>
      </c>
      <c r="AE39" s="346">
        <v>12</v>
      </c>
      <c r="AF39" s="346">
        <v>10</v>
      </c>
      <c r="AG39" s="346">
        <v>7</v>
      </c>
      <c r="AH39" s="346">
        <v>8</v>
      </c>
      <c r="AI39" s="346">
        <v>11</v>
      </c>
      <c r="AJ39" s="346">
        <v>11</v>
      </c>
      <c r="AK39" s="346">
        <v>11</v>
      </c>
      <c r="AL39" s="346">
        <v>11</v>
      </c>
      <c r="AM39" s="346">
        <v>12</v>
      </c>
      <c r="AN39" s="346">
        <v>14</v>
      </c>
      <c r="AO39" s="373"/>
      <c r="AP39" s="348">
        <v>14.77</v>
      </c>
      <c r="AQ39" s="348">
        <v>16.41</v>
      </c>
      <c r="AR39" s="348">
        <v>13.33</v>
      </c>
      <c r="AS39" s="348">
        <v>7.08</v>
      </c>
      <c r="AT39" s="348">
        <v>1.64</v>
      </c>
      <c r="AU39" s="351"/>
      <c r="AV39" s="346">
        <v>11</v>
      </c>
      <c r="AW39" s="346">
        <v>7</v>
      </c>
      <c r="AX39" s="346">
        <v>7</v>
      </c>
      <c r="AY39" s="346">
        <v>10</v>
      </c>
      <c r="AZ39" s="346">
        <v>11</v>
      </c>
      <c r="BA39" s="362"/>
      <c r="BB39" s="348">
        <v>13.614691882677</v>
      </c>
      <c r="BC39" s="375">
        <v>0.96591803091196304</v>
      </c>
      <c r="BD39" s="375">
        <v>6.2436281292177598E-2</v>
      </c>
      <c r="BE39" s="375">
        <v>0.180949387015612</v>
      </c>
      <c r="BF39" s="373"/>
      <c r="BG39" s="843">
        <v>58.635300000000001</v>
      </c>
      <c r="BH39" s="843">
        <v>38.071899999999999</v>
      </c>
      <c r="BI39" s="348" t="s">
        <v>430</v>
      </c>
      <c r="BJ39" s="843">
        <v>3.2928000000000002</v>
      </c>
      <c r="BK39" s="373"/>
      <c r="BL39" s="372" t="s">
        <v>1295</v>
      </c>
      <c r="BM39" s="372" t="s">
        <v>1296</v>
      </c>
      <c r="BN39" s="372" t="s">
        <v>1297</v>
      </c>
      <c r="BO39" s="372" t="s">
        <v>725</v>
      </c>
      <c r="BP39" s="372" t="s">
        <v>1298</v>
      </c>
      <c r="BQ39" s="373"/>
      <c r="BR39" s="354" t="s">
        <v>436</v>
      </c>
    </row>
    <row r="40" spans="1:70" s="428" customFormat="1" x14ac:dyDescent="0.25">
      <c r="A40" s="345" t="s">
        <v>1328</v>
      </c>
      <c r="B40" s="373"/>
      <c r="C40" s="719">
        <v>41275</v>
      </c>
      <c r="D40" s="373"/>
      <c r="E40" s="346">
        <v>7572.55</v>
      </c>
      <c r="F40" s="373"/>
      <c r="G40" s="347">
        <v>567.68050000000005</v>
      </c>
      <c r="H40" s="374"/>
      <c r="I40" s="348">
        <v>5.4800000000000001E-2</v>
      </c>
      <c r="J40" s="348">
        <v>-0.7923</v>
      </c>
      <c r="K40" s="348">
        <v>-3.5148999999999999</v>
      </c>
      <c r="L40" s="348">
        <v>3.2951000000000001</v>
      </c>
      <c r="M40" s="348">
        <v>3.355</v>
      </c>
      <c r="N40" s="350">
        <v>-4.1844000000000001</v>
      </c>
      <c r="O40" s="348">
        <v>-4.1974999999999998</v>
      </c>
      <c r="P40" s="348">
        <v>6.9497999999999998</v>
      </c>
      <c r="Q40" s="348">
        <v>9.5257000000000005</v>
      </c>
      <c r="R40" s="348">
        <v>12.4582</v>
      </c>
      <c r="S40" s="348">
        <v>-0.64019999999999999</v>
      </c>
      <c r="T40" s="348">
        <v>14.1957</v>
      </c>
      <c r="U40" s="348">
        <v>-5.6429999999999998</v>
      </c>
      <c r="V40" s="348">
        <v>-2.4041000000000001</v>
      </c>
      <c r="W40" s="348">
        <v>-0.81520000000000004</v>
      </c>
      <c r="X40" s="348">
        <v>14.504899999999999</v>
      </c>
      <c r="Y40" s="374"/>
      <c r="Z40" s="346">
        <v>3</v>
      </c>
      <c r="AA40" s="346">
        <v>5</v>
      </c>
      <c r="AB40" s="346">
        <v>13</v>
      </c>
      <c r="AC40" s="346">
        <v>13</v>
      </c>
      <c r="AD40" s="346">
        <v>12</v>
      </c>
      <c r="AE40" s="346">
        <v>15</v>
      </c>
      <c r="AF40" s="346">
        <v>15</v>
      </c>
      <c r="AG40" s="346">
        <v>15</v>
      </c>
      <c r="AH40" s="346">
        <v>14</v>
      </c>
      <c r="AI40" s="346">
        <v>12</v>
      </c>
      <c r="AJ40" s="346">
        <v>13</v>
      </c>
      <c r="AK40" s="346">
        <v>10</v>
      </c>
      <c r="AL40" s="346">
        <v>15</v>
      </c>
      <c r="AM40" s="346">
        <v>15</v>
      </c>
      <c r="AN40" s="346">
        <v>2</v>
      </c>
      <c r="AO40" s="373"/>
      <c r="AP40" s="348">
        <v>12.65</v>
      </c>
      <c r="AQ40" s="348">
        <v>11.74</v>
      </c>
      <c r="AR40" s="348">
        <v>7.59</v>
      </c>
      <c r="AS40" s="348">
        <v>1.1299999999999999</v>
      </c>
      <c r="AT40" s="348">
        <v>-2.36</v>
      </c>
      <c r="AU40" s="351"/>
      <c r="AV40" s="346">
        <v>12</v>
      </c>
      <c r="AW40" s="346">
        <v>14</v>
      </c>
      <c r="AX40" s="346">
        <v>15</v>
      </c>
      <c r="AY40" s="346">
        <v>15</v>
      </c>
      <c r="AZ40" s="346">
        <v>14</v>
      </c>
      <c r="BA40" s="362"/>
      <c r="BB40" s="348">
        <v>12.1159196404634</v>
      </c>
      <c r="BC40" s="375">
        <v>0.84534111120509503</v>
      </c>
      <c r="BD40" s="375">
        <v>2.09336706309486E-2</v>
      </c>
      <c r="BE40" s="375">
        <v>-0.33194580269215102</v>
      </c>
      <c r="BF40" s="373"/>
      <c r="BG40" s="348">
        <v>38.361600000000003</v>
      </c>
      <c r="BH40" s="348">
        <v>37.160499999999999</v>
      </c>
      <c r="BI40" s="348">
        <v>19.022300000000001</v>
      </c>
      <c r="BJ40" s="348">
        <v>5.4555999999999996</v>
      </c>
      <c r="BK40" s="373"/>
      <c r="BL40" s="372" t="s">
        <v>1300</v>
      </c>
      <c r="BM40" s="372" t="s">
        <v>720</v>
      </c>
      <c r="BN40" s="372" t="s">
        <v>1301</v>
      </c>
      <c r="BO40" s="372" t="s">
        <v>1302</v>
      </c>
      <c r="BP40" s="372" t="s">
        <v>1303</v>
      </c>
      <c r="BQ40" s="373"/>
      <c r="BR40" s="354" t="s">
        <v>526</v>
      </c>
    </row>
    <row r="41" spans="1:70" s="428" customFormat="1" x14ac:dyDescent="0.25">
      <c r="A41" s="345" t="s">
        <v>1329</v>
      </c>
      <c r="B41" s="373"/>
      <c r="C41" s="719">
        <v>41276</v>
      </c>
      <c r="D41" s="373"/>
      <c r="E41" s="346">
        <v>7375.5</v>
      </c>
      <c r="F41" s="373"/>
      <c r="G41" s="347">
        <v>106.4345</v>
      </c>
      <c r="H41" s="374"/>
      <c r="I41" s="348">
        <v>0.28029999999999999</v>
      </c>
      <c r="J41" s="348">
        <v>-0.20319999999999999</v>
      </c>
      <c r="K41" s="348">
        <v>-0.82289999999999996</v>
      </c>
      <c r="L41" s="348">
        <v>13.2837</v>
      </c>
      <c r="M41" s="348">
        <v>12.600099999999999</v>
      </c>
      <c r="N41" s="350">
        <v>10.9848</v>
      </c>
      <c r="O41" s="348">
        <v>5.1337999999999999</v>
      </c>
      <c r="P41" s="348">
        <v>14.7301</v>
      </c>
      <c r="Q41" s="348">
        <v>12.6686</v>
      </c>
      <c r="R41" s="348">
        <v>15.257199999999999</v>
      </c>
      <c r="S41" s="348">
        <v>5.3428000000000004</v>
      </c>
      <c r="T41" s="348">
        <v>22.775600000000001</v>
      </c>
      <c r="U41" s="348">
        <v>6.7305999999999999</v>
      </c>
      <c r="V41" s="348">
        <v>11.867000000000001</v>
      </c>
      <c r="W41" s="348">
        <v>-2.0510000000000002</v>
      </c>
      <c r="X41" s="348">
        <v>15.177099999999999</v>
      </c>
      <c r="Y41" s="374"/>
      <c r="Z41" s="346">
        <v>1</v>
      </c>
      <c r="AA41" s="346">
        <v>2</v>
      </c>
      <c r="AB41" s="346">
        <v>2</v>
      </c>
      <c r="AC41" s="346">
        <v>1</v>
      </c>
      <c r="AD41" s="346">
        <v>3</v>
      </c>
      <c r="AE41" s="346">
        <v>2</v>
      </c>
      <c r="AF41" s="346">
        <v>3</v>
      </c>
      <c r="AG41" s="346">
        <v>6</v>
      </c>
      <c r="AH41" s="346">
        <v>9</v>
      </c>
      <c r="AI41" s="346">
        <v>5</v>
      </c>
      <c r="AJ41" s="346">
        <v>1</v>
      </c>
      <c r="AK41" s="346">
        <v>3</v>
      </c>
      <c r="AL41" s="346">
        <v>3</v>
      </c>
      <c r="AM41" s="346">
        <v>3</v>
      </c>
      <c r="AN41" s="346">
        <v>6</v>
      </c>
      <c r="AO41" s="373"/>
      <c r="AP41" s="348">
        <v>15.7</v>
      </c>
      <c r="AQ41" s="348">
        <v>16.489999999999998</v>
      </c>
      <c r="AR41" s="348">
        <v>14.2</v>
      </c>
      <c r="AS41" s="348">
        <v>11.53</v>
      </c>
      <c r="AT41" s="348">
        <v>17.16</v>
      </c>
      <c r="AU41" s="351"/>
      <c r="AV41" s="346">
        <v>7</v>
      </c>
      <c r="AW41" s="346">
        <v>6</v>
      </c>
      <c r="AX41" s="346">
        <v>6</v>
      </c>
      <c r="AY41" s="346">
        <v>3</v>
      </c>
      <c r="AZ41" s="346">
        <v>3</v>
      </c>
      <c r="BA41" s="362"/>
      <c r="BB41" s="348">
        <v>13.625568684265801</v>
      </c>
      <c r="BC41" s="375">
        <v>0.933905308080204</v>
      </c>
      <c r="BD41" s="375">
        <v>6.4383441085443999E-2</v>
      </c>
      <c r="BE41" s="375">
        <v>0.23033519560636401</v>
      </c>
      <c r="BF41" s="373"/>
      <c r="BG41" s="843">
        <v>37.514800000000001</v>
      </c>
      <c r="BH41" s="843">
        <v>37.640900000000002</v>
      </c>
      <c r="BI41" s="843">
        <v>24.128799999999998</v>
      </c>
      <c r="BJ41" s="843">
        <v>0.71550000000000002</v>
      </c>
      <c r="BK41" s="373"/>
      <c r="BL41" s="372" t="s">
        <v>1305</v>
      </c>
      <c r="BM41" s="372" t="s">
        <v>1306</v>
      </c>
      <c r="BN41" s="372" t="s">
        <v>1307</v>
      </c>
      <c r="BO41" s="372" t="s">
        <v>1308</v>
      </c>
      <c r="BP41" s="372" t="s">
        <v>1309</v>
      </c>
      <c r="BQ41" s="373"/>
      <c r="BR41" s="354" t="s">
        <v>443</v>
      </c>
    </row>
    <row r="42" spans="1:70" s="428" customFormat="1" x14ac:dyDescent="0.25">
      <c r="A42" s="345" t="s">
        <v>1330</v>
      </c>
      <c r="B42" s="373"/>
      <c r="C42" s="719">
        <v>41275</v>
      </c>
      <c r="D42" s="373"/>
      <c r="E42" s="346">
        <v>5845.42</v>
      </c>
      <c r="F42" s="373"/>
      <c r="G42" s="347">
        <v>1069.22</v>
      </c>
      <c r="H42" s="374"/>
      <c r="I42" s="348">
        <v>-0.29559999999999997</v>
      </c>
      <c r="J42" s="348">
        <v>-1.2049000000000001</v>
      </c>
      <c r="K42" s="348">
        <v>-2.0672000000000001</v>
      </c>
      <c r="L42" s="348">
        <v>7.7592999999999996</v>
      </c>
      <c r="M42" s="348">
        <v>8.4962999999999997</v>
      </c>
      <c r="N42" s="350">
        <v>6.4653</v>
      </c>
      <c r="O42" s="348">
        <v>1.9662999999999999</v>
      </c>
      <c r="P42" s="348">
        <v>11.0906</v>
      </c>
      <c r="Q42" s="348">
        <v>8.0326000000000004</v>
      </c>
      <c r="R42" s="348">
        <v>11.3415</v>
      </c>
      <c r="S42" s="348">
        <v>3.1190000000000002</v>
      </c>
      <c r="T42" s="348">
        <v>17.841200000000001</v>
      </c>
      <c r="U42" s="348">
        <v>4.7084999999999999</v>
      </c>
      <c r="V42" s="348">
        <v>7.9790999999999999</v>
      </c>
      <c r="W42" s="348">
        <v>-2.5261</v>
      </c>
      <c r="X42" s="348">
        <v>14.6777</v>
      </c>
      <c r="Y42" s="374"/>
      <c r="Z42" s="346">
        <v>13</v>
      </c>
      <c r="AA42" s="346">
        <v>9</v>
      </c>
      <c r="AB42" s="346">
        <v>6</v>
      </c>
      <c r="AC42" s="346">
        <v>5</v>
      </c>
      <c r="AD42" s="346">
        <v>6</v>
      </c>
      <c r="AE42" s="346">
        <v>5</v>
      </c>
      <c r="AF42" s="346">
        <v>8</v>
      </c>
      <c r="AG42" s="346">
        <v>14</v>
      </c>
      <c r="AH42" s="346">
        <v>15</v>
      </c>
      <c r="AI42" s="346">
        <v>13</v>
      </c>
      <c r="AJ42" s="346">
        <v>3</v>
      </c>
      <c r="AK42" s="346">
        <v>5</v>
      </c>
      <c r="AL42" s="346">
        <v>5</v>
      </c>
      <c r="AM42" s="346">
        <v>5</v>
      </c>
      <c r="AN42" s="346">
        <v>11</v>
      </c>
      <c r="AO42" s="373"/>
      <c r="AP42" s="348">
        <v>12.35</v>
      </c>
      <c r="AQ42" s="348">
        <v>12.96</v>
      </c>
      <c r="AR42" s="348">
        <v>10.87</v>
      </c>
      <c r="AS42" s="348">
        <v>8.35</v>
      </c>
      <c r="AT42" s="348">
        <v>9.94</v>
      </c>
      <c r="AU42" s="351"/>
      <c r="AV42" s="346">
        <v>13</v>
      </c>
      <c r="AW42" s="346">
        <v>13</v>
      </c>
      <c r="AX42" s="346">
        <v>14</v>
      </c>
      <c r="AY42" s="346">
        <v>7</v>
      </c>
      <c r="AZ42" s="346">
        <v>5</v>
      </c>
      <c r="BA42" s="362"/>
      <c r="BB42" s="348">
        <v>14.041473175208299</v>
      </c>
      <c r="BC42" s="375">
        <v>0.99031383387341798</v>
      </c>
      <c r="BD42" s="375">
        <v>4.4998647740496299E-2</v>
      </c>
      <c r="BE42" s="375">
        <v>-5.4153263293479498E-2</v>
      </c>
      <c r="BF42" s="373"/>
      <c r="BG42" s="843">
        <v>40.548200000000001</v>
      </c>
      <c r="BH42" s="843">
        <v>39.627200000000002</v>
      </c>
      <c r="BI42" s="843">
        <v>17.044599999999999</v>
      </c>
      <c r="BJ42" s="843">
        <v>2.78</v>
      </c>
      <c r="BK42" s="373"/>
      <c r="BL42" s="372" t="s">
        <v>1311</v>
      </c>
      <c r="BM42" s="372" t="s">
        <v>1312</v>
      </c>
      <c r="BN42" s="372" t="s">
        <v>1313</v>
      </c>
      <c r="BO42" s="372" t="s">
        <v>1314</v>
      </c>
      <c r="BP42" s="372" t="s">
        <v>1315</v>
      </c>
      <c r="BQ42" s="373"/>
      <c r="BR42" s="354" t="s">
        <v>476</v>
      </c>
    </row>
    <row r="43" spans="1:70" x14ac:dyDescent="0.25">
      <c r="A43" s="36" t="s">
        <v>93</v>
      </c>
      <c r="B43" s="43"/>
      <c r="C43" s="720"/>
      <c r="D43" s="43"/>
      <c r="E43" s="51"/>
      <c r="F43" s="43"/>
      <c r="G43" s="55"/>
      <c r="H43" s="66"/>
      <c r="I43" s="59">
        <v>-0.11509999999999999</v>
      </c>
      <c r="J43" s="59">
        <v>-0.93469999999999998</v>
      </c>
      <c r="K43" s="59">
        <v>-2.0872999999999999</v>
      </c>
      <c r="L43" s="59">
        <v>6.3555999999999999</v>
      </c>
      <c r="M43" s="59">
        <v>7.4394</v>
      </c>
      <c r="N43" s="70">
        <v>4.2203999999999997</v>
      </c>
      <c r="O43" s="59">
        <v>2.5928</v>
      </c>
      <c r="P43" s="59">
        <v>14.376300000000001</v>
      </c>
      <c r="Q43" s="59">
        <v>13.4544</v>
      </c>
      <c r="R43" s="59">
        <v>14.6144</v>
      </c>
      <c r="S43" s="59">
        <v>1.6054999999999999</v>
      </c>
      <c r="T43" s="59">
        <v>16.659500000000001</v>
      </c>
      <c r="U43" s="59">
        <v>1.8339000000000001</v>
      </c>
      <c r="V43" s="59">
        <v>5.6025999999999998</v>
      </c>
      <c r="W43" s="59">
        <v>-2.1017000000000001</v>
      </c>
      <c r="X43" s="59">
        <v>16.684999999999999</v>
      </c>
      <c r="Y43" s="66"/>
      <c r="Z43" s="51">
        <v>13</v>
      </c>
      <c r="AA43" s="51">
        <v>15</v>
      </c>
      <c r="AB43" s="51">
        <v>15</v>
      </c>
      <c r="AC43" s="51">
        <v>15</v>
      </c>
      <c r="AD43" s="51">
        <v>15</v>
      </c>
      <c r="AE43" s="51">
        <v>15</v>
      </c>
      <c r="AF43" s="51">
        <v>15</v>
      </c>
      <c r="AG43" s="51">
        <v>15</v>
      </c>
      <c r="AH43" s="51">
        <v>15</v>
      </c>
      <c r="AI43" s="51">
        <v>13</v>
      </c>
      <c r="AJ43" s="51">
        <v>15</v>
      </c>
      <c r="AK43" s="51">
        <v>15</v>
      </c>
      <c r="AL43" s="51">
        <v>15</v>
      </c>
      <c r="AM43" s="51">
        <v>15</v>
      </c>
      <c r="AN43" s="51">
        <v>15</v>
      </c>
      <c r="AO43" s="43"/>
      <c r="AP43" s="59">
        <v>15.6092307692308</v>
      </c>
      <c r="AQ43" s="59">
        <v>16.3857142857143</v>
      </c>
      <c r="AR43" s="59">
        <v>13.874000000000001</v>
      </c>
      <c r="AS43" s="59">
        <v>8.7426666666666701</v>
      </c>
      <c r="AT43" s="59">
        <v>6.7813333333333299</v>
      </c>
      <c r="AU43" s="78"/>
      <c r="AV43" s="51">
        <v>13</v>
      </c>
      <c r="AW43" s="51">
        <v>14</v>
      </c>
      <c r="AX43" s="51">
        <v>15</v>
      </c>
      <c r="AY43" s="51">
        <v>15</v>
      </c>
      <c r="AZ43" s="51">
        <v>15</v>
      </c>
      <c r="BA43" s="258"/>
      <c r="BB43" s="59"/>
      <c r="BC43" s="276"/>
      <c r="BD43" s="276"/>
      <c r="BE43" s="276"/>
      <c r="BF43" s="43"/>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0.28029999999999999</v>
      </c>
      <c r="J44" s="60">
        <v>0.85299999999999998</v>
      </c>
      <c r="K44" s="60">
        <v>3.1524999999999999</v>
      </c>
      <c r="L44" s="60">
        <v>13.2837</v>
      </c>
      <c r="M44" s="60">
        <v>19.801500000000001</v>
      </c>
      <c r="N44" s="71">
        <v>12.339600000000001</v>
      </c>
      <c r="O44" s="60">
        <v>9.2398000000000007</v>
      </c>
      <c r="P44" s="60">
        <v>22.743500000000001</v>
      </c>
      <c r="Q44" s="60">
        <v>19.100999999999999</v>
      </c>
      <c r="R44" s="60">
        <v>17.2715</v>
      </c>
      <c r="S44" s="60">
        <v>5.3428000000000004</v>
      </c>
      <c r="T44" s="60">
        <v>28.306000000000001</v>
      </c>
      <c r="U44" s="60">
        <v>13.970700000000001</v>
      </c>
      <c r="V44" s="60">
        <v>12.5595</v>
      </c>
      <c r="W44" s="60">
        <v>-0.71120000000000005</v>
      </c>
      <c r="X44" s="60">
        <v>22.941299999999998</v>
      </c>
      <c r="Y44" s="67"/>
      <c r="Z44" s="52"/>
      <c r="AA44" s="52"/>
      <c r="AB44" s="52"/>
      <c r="AC44" s="52"/>
      <c r="AD44" s="52"/>
      <c r="AE44" s="52"/>
      <c r="AF44" s="52"/>
      <c r="AG44" s="52"/>
      <c r="AH44" s="52"/>
      <c r="AI44" s="52"/>
      <c r="AJ44" s="52"/>
      <c r="AK44" s="52"/>
      <c r="AL44" s="52"/>
      <c r="AM44" s="52"/>
      <c r="AN44" s="52"/>
      <c r="AO44" s="44"/>
      <c r="AP44" s="60">
        <v>18.87</v>
      </c>
      <c r="AQ44" s="60">
        <v>20.87</v>
      </c>
      <c r="AR44" s="60">
        <v>22.08</v>
      </c>
      <c r="AS44" s="60">
        <v>17.16</v>
      </c>
      <c r="AT44" s="60">
        <v>23.8</v>
      </c>
      <c r="AU44" s="79"/>
      <c r="AV44" s="52"/>
      <c r="AW44" s="52"/>
      <c r="AX44" s="52"/>
      <c r="AY44" s="52"/>
      <c r="AZ44" s="52"/>
      <c r="BA44" s="259"/>
      <c r="BB44" s="60"/>
      <c r="BC44" s="277"/>
      <c r="BD44" s="277"/>
      <c r="BE44" s="277"/>
      <c r="BF44" s="44"/>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-0.29559999999999997</v>
      </c>
      <c r="J45" s="60">
        <v>-2.0316999999999998</v>
      </c>
      <c r="K45" s="60">
        <v>-4.1763000000000003</v>
      </c>
      <c r="L45" s="60">
        <v>1.6431</v>
      </c>
      <c r="M45" s="60">
        <v>0.61180000000000001</v>
      </c>
      <c r="N45" s="71">
        <v>-4.1844000000000001</v>
      </c>
      <c r="O45" s="60">
        <v>-4.1974999999999998</v>
      </c>
      <c r="P45" s="60">
        <v>6.9497999999999998</v>
      </c>
      <c r="Q45" s="60">
        <v>8.0326000000000004</v>
      </c>
      <c r="R45" s="60">
        <v>11.3415</v>
      </c>
      <c r="S45" s="60">
        <v>-1.6577</v>
      </c>
      <c r="T45" s="60">
        <v>9.0266000000000002</v>
      </c>
      <c r="U45" s="60">
        <v>-5.6429999999999998</v>
      </c>
      <c r="V45" s="60">
        <v>-2.4041000000000001</v>
      </c>
      <c r="W45" s="60">
        <v>-3.2256</v>
      </c>
      <c r="X45" s="60">
        <v>13.1958</v>
      </c>
      <c r="Y45" s="67"/>
      <c r="Z45" s="52"/>
      <c r="AA45" s="52"/>
      <c r="AB45" s="52"/>
      <c r="AC45" s="52"/>
      <c r="AD45" s="52"/>
      <c r="AE45" s="52"/>
      <c r="AF45" s="52"/>
      <c r="AG45" s="52"/>
      <c r="AH45" s="52"/>
      <c r="AI45" s="52"/>
      <c r="AJ45" s="52"/>
      <c r="AK45" s="52"/>
      <c r="AL45" s="52"/>
      <c r="AM45" s="52"/>
      <c r="AN45" s="52"/>
      <c r="AO45" s="44"/>
      <c r="AP45" s="60">
        <v>12.35</v>
      </c>
      <c r="AQ45" s="60">
        <v>11.74</v>
      </c>
      <c r="AR45" s="60">
        <v>7.59</v>
      </c>
      <c r="AS45" s="60">
        <v>1.1299999999999999</v>
      </c>
      <c r="AT45" s="60">
        <v>-3.85</v>
      </c>
      <c r="AU45" s="79"/>
      <c r="AV45" s="52"/>
      <c r="AW45" s="52"/>
      <c r="AX45" s="52"/>
      <c r="AY45" s="52"/>
      <c r="AZ45" s="52"/>
      <c r="BA45" s="259"/>
      <c r="BB45" s="60"/>
      <c r="BC45" s="277"/>
      <c r="BD45" s="277"/>
      <c r="BE45" s="277"/>
      <c r="BF45" s="44"/>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-0.193</v>
      </c>
      <c r="J46" s="61">
        <v>-1.1371</v>
      </c>
      <c r="K46" s="61">
        <v>-2.2292999999999998</v>
      </c>
      <c r="L46" s="61">
        <v>5.9470999999999998</v>
      </c>
      <c r="M46" s="61">
        <v>6.2567000000000004</v>
      </c>
      <c r="N46" s="72">
        <v>3.3479000000000001</v>
      </c>
      <c r="O46" s="61">
        <v>1.9662999999999999</v>
      </c>
      <c r="P46" s="61">
        <v>13.0657</v>
      </c>
      <c r="Q46" s="61">
        <v>13.1579</v>
      </c>
      <c r="R46" s="61">
        <v>15.096399999999999</v>
      </c>
      <c r="S46" s="61">
        <v>1.2825</v>
      </c>
      <c r="T46" s="61">
        <v>15.4352</v>
      </c>
      <c r="U46" s="61">
        <v>-0.59160000000000001</v>
      </c>
      <c r="V46" s="61">
        <v>4.3455000000000004</v>
      </c>
      <c r="W46" s="61">
        <v>-2.2311000000000001</v>
      </c>
      <c r="X46" s="61">
        <v>15.92</v>
      </c>
      <c r="Y46" s="68"/>
      <c r="Z46" s="53"/>
      <c r="AA46" s="53"/>
      <c r="AB46" s="53"/>
      <c r="AC46" s="53"/>
      <c r="AD46" s="53"/>
      <c r="AE46" s="53"/>
      <c r="AF46" s="53"/>
      <c r="AG46" s="53"/>
      <c r="AH46" s="53"/>
      <c r="AI46" s="53"/>
      <c r="AJ46" s="53"/>
      <c r="AK46" s="53"/>
      <c r="AL46" s="53"/>
      <c r="AM46" s="53"/>
      <c r="AN46" s="53"/>
      <c r="AO46" s="45"/>
      <c r="AP46" s="61">
        <v>15.7</v>
      </c>
      <c r="AQ46" s="61">
        <v>16.329999999999998</v>
      </c>
      <c r="AR46" s="61">
        <v>13.28</v>
      </c>
      <c r="AS46" s="61">
        <v>7.62</v>
      </c>
      <c r="AT46" s="61">
        <v>4.54</v>
      </c>
      <c r="AU46" s="80"/>
      <c r="AV46" s="53"/>
      <c r="AW46" s="53"/>
      <c r="AX46" s="53"/>
      <c r="AY46" s="53"/>
      <c r="AZ46" s="53"/>
      <c r="BA46" s="262"/>
      <c r="BB46" s="61"/>
      <c r="BC46" s="279"/>
      <c r="BD46" s="279"/>
      <c r="BE46" s="279"/>
      <c r="BF46" s="45"/>
      <c r="BG46" s="61"/>
      <c r="BH46" s="61"/>
      <c r="BI46" s="61"/>
      <c r="BJ46" s="61"/>
      <c r="BK46" s="45"/>
      <c r="BL46" s="86"/>
      <c r="BM46" s="86"/>
      <c r="BN46" s="86"/>
      <c r="BO46" s="86"/>
      <c r="BP46" s="86"/>
      <c r="BQ46" s="45"/>
      <c r="BR46" s="90"/>
    </row>
    <row r="47" spans="1:70" ht="14.5" x14ac:dyDescent="0.25">
      <c r="A47" s="39" t="s">
        <v>116</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46"/>
      <c r="BG47" s="62"/>
      <c r="BH47" s="62"/>
      <c r="BI47" s="62"/>
      <c r="BJ47" s="62"/>
      <c r="BK47" s="46"/>
      <c r="BL47" s="87"/>
      <c r="BM47" s="87"/>
      <c r="BN47" s="87"/>
      <c r="BO47" s="87"/>
      <c r="BP47" s="87"/>
      <c r="BQ47" s="46"/>
      <c r="BR47" s="91"/>
    </row>
    <row r="48" spans="1:70" s="428" customFormat="1" x14ac:dyDescent="0.25">
      <c r="A48" s="481" t="s">
        <v>1331</v>
      </c>
      <c r="B48" s="402"/>
      <c r="C48" s="724">
        <v>33987</v>
      </c>
      <c r="D48" s="402"/>
      <c r="E48" s="403">
        <v>6382.3</v>
      </c>
      <c r="F48" s="402"/>
      <c r="G48" s="404">
        <v>182.54050000000001</v>
      </c>
      <c r="H48" s="406"/>
      <c r="I48" s="405">
        <v>1.9199999999999998E-2</v>
      </c>
      <c r="J48" s="405">
        <v>-1.4438</v>
      </c>
      <c r="K48" s="405">
        <v>-3.0320999999999998</v>
      </c>
      <c r="L48" s="405">
        <v>3.617</v>
      </c>
      <c r="M48" s="405">
        <v>2.3174999999999999</v>
      </c>
      <c r="N48" s="407">
        <v>1.9887999999999999</v>
      </c>
      <c r="O48" s="405">
        <v>-9.8299999999999998E-2</v>
      </c>
      <c r="P48" s="405">
        <v>13.635</v>
      </c>
      <c r="Q48" s="405">
        <v>13.2483</v>
      </c>
      <c r="R48" s="405">
        <v>13.1218</v>
      </c>
      <c r="S48" s="405">
        <v>-0.3579</v>
      </c>
      <c r="T48" s="405">
        <v>10.991</v>
      </c>
      <c r="U48" s="405">
        <v>-2.9780000000000002</v>
      </c>
      <c r="V48" s="405">
        <v>4.0758000000000001</v>
      </c>
      <c r="W48" s="405">
        <v>-2.2067999999999999</v>
      </c>
      <c r="X48" s="405">
        <v>12.5914</v>
      </c>
      <c r="Y48" s="406"/>
      <c r="Z48" s="403">
        <v>4</v>
      </c>
      <c r="AA48" s="403">
        <v>18</v>
      </c>
      <c r="AB48" s="403">
        <v>19</v>
      </c>
      <c r="AC48" s="403">
        <v>16</v>
      </c>
      <c r="AD48" s="403">
        <v>17</v>
      </c>
      <c r="AE48" s="403">
        <v>13</v>
      </c>
      <c r="AF48" s="403">
        <v>8</v>
      </c>
      <c r="AG48" s="403">
        <v>2</v>
      </c>
      <c r="AH48" s="403">
        <v>3</v>
      </c>
      <c r="AI48" s="403">
        <v>4</v>
      </c>
      <c r="AJ48" s="403">
        <v>18</v>
      </c>
      <c r="AK48" s="403">
        <v>17</v>
      </c>
      <c r="AL48" s="403">
        <v>16</v>
      </c>
      <c r="AM48" s="403">
        <v>13</v>
      </c>
      <c r="AN48" s="403">
        <v>13</v>
      </c>
      <c r="AO48" s="402"/>
      <c r="AP48" s="405">
        <v>15.12</v>
      </c>
      <c r="AQ48" s="405">
        <v>16.73</v>
      </c>
      <c r="AR48" s="405">
        <v>13.08</v>
      </c>
      <c r="AS48" s="405">
        <v>6.48</v>
      </c>
      <c r="AT48" s="405">
        <v>-0.14000000000000001</v>
      </c>
      <c r="AU48" s="408"/>
      <c r="AV48" s="403">
        <v>2</v>
      </c>
      <c r="AW48" s="403">
        <v>2</v>
      </c>
      <c r="AX48" s="403">
        <v>2</v>
      </c>
      <c r="AY48" s="403">
        <v>6</v>
      </c>
      <c r="AZ48" s="403">
        <v>17</v>
      </c>
      <c r="BA48" s="409"/>
      <c r="BB48" s="405">
        <v>13.292113206975699</v>
      </c>
      <c r="BC48" s="410">
        <v>0.94269646118634098</v>
      </c>
      <c r="BD48" s="410">
        <v>5.8672695832250099E-2</v>
      </c>
      <c r="BE48" s="410">
        <v>0.12686859003992801</v>
      </c>
      <c r="BF48" s="402"/>
      <c r="BG48" s="842">
        <v>47.361899999999999</v>
      </c>
      <c r="BH48" s="842">
        <v>34.510599999999997</v>
      </c>
      <c r="BI48" s="842">
        <v>13.5464</v>
      </c>
      <c r="BJ48" s="842">
        <v>4.5811000000000002</v>
      </c>
      <c r="BK48" s="402"/>
      <c r="BL48" s="401" t="s">
        <v>1332</v>
      </c>
      <c r="BM48" s="401" t="s">
        <v>1333</v>
      </c>
      <c r="BN48" s="401" t="s">
        <v>1334</v>
      </c>
      <c r="BO48" s="401" t="s">
        <v>1335</v>
      </c>
      <c r="BP48" s="401" t="s">
        <v>1336</v>
      </c>
      <c r="BQ48" s="402"/>
      <c r="BR48" s="411" t="s">
        <v>519</v>
      </c>
    </row>
    <row r="49" spans="1:70" s="428" customFormat="1" x14ac:dyDescent="0.25">
      <c r="A49" s="345" t="s">
        <v>1337</v>
      </c>
      <c r="B49" s="373"/>
      <c r="C49" s="719">
        <v>43552</v>
      </c>
      <c r="D49" s="373"/>
      <c r="E49" s="346">
        <v>5897.59</v>
      </c>
      <c r="F49" s="373"/>
      <c r="G49" s="347">
        <v>30.097999999999999</v>
      </c>
      <c r="H49" s="374"/>
      <c r="I49" s="348">
        <v>-0.24890000000000001</v>
      </c>
      <c r="J49" s="348">
        <v>-0.53139999999999998</v>
      </c>
      <c r="K49" s="348">
        <v>-0.15690000000000001</v>
      </c>
      <c r="L49" s="348">
        <v>6.4866000000000001</v>
      </c>
      <c r="M49" s="348">
        <v>14.170199999999999</v>
      </c>
      <c r="N49" s="350">
        <v>10.387</v>
      </c>
      <c r="O49" s="348">
        <v>5.0993000000000004</v>
      </c>
      <c r="P49" s="348">
        <v>16.364100000000001</v>
      </c>
      <c r="Q49" s="348">
        <v>13.6021</v>
      </c>
      <c r="R49" s="348" t="s">
        <v>430</v>
      </c>
      <c r="S49" s="348">
        <v>2.1015000000000001</v>
      </c>
      <c r="T49" s="348">
        <v>22.8736</v>
      </c>
      <c r="U49" s="348">
        <v>10.299200000000001</v>
      </c>
      <c r="V49" s="348">
        <v>12.612299999999999</v>
      </c>
      <c r="W49" s="348">
        <v>-2.012</v>
      </c>
      <c r="X49" s="348">
        <v>15.916399999999999</v>
      </c>
      <c r="Y49" s="374"/>
      <c r="Z49" s="346">
        <v>16</v>
      </c>
      <c r="AA49" s="346">
        <v>7</v>
      </c>
      <c r="AB49" s="346">
        <v>2</v>
      </c>
      <c r="AC49" s="346">
        <v>7</v>
      </c>
      <c r="AD49" s="346">
        <v>3</v>
      </c>
      <c r="AE49" s="346">
        <v>2</v>
      </c>
      <c r="AF49" s="346">
        <v>1</v>
      </c>
      <c r="AG49" s="346">
        <v>1</v>
      </c>
      <c r="AH49" s="346">
        <v>2</v>
      </c>
      <c r="AI49" s="346" t="s">
        <v>430</v>
      </c>
      <c r="AJ49" s="346">
        <v>8</v>
      </c>
      <c r="AK49" s="346">
        <v>3</v>
      </c>
      <c r="AL49" s="346">
        <v>1</v>
      </c>
      <c r="AM49" s="346">
        <v>1</v>
      </c>
      <c r="AN49" s="346">
        <v>11</v>
      </c>
      <c r="AO49" s="373"/>
      <c r="AP49" s="348" t="s">
        <v>430</v>
      </c>
      <c r="AQ49" s="348">
        <v>17.47</v>
      </c>
      <c r="AR49" s="348">
        <v>15.99</v>
      </c>
      <c r="AS49" s="348">
        <v>12.71</v>
      </c>
      <c r="AT49" s="348">
        <v>17.66</v>
      </c>
      <c r="AU49" s="351"/>
      <c r="AV49" s="346" t="s">
        <v>430</v>
      </c>
      <c r="AW49" s="346">
        <v>1</v>
      </c>
      <c r="AX49" s="346">
        <v>1</v>
      </c>
      <c r="AY49" s="346">
        <v>1</v>
      </c>
      <c r="AZ49" s="346">
        <v>1</v>
      </c>
      <c r="BA49" s="362"/>
      <c r="BB49" s="348">
        <v>16.461768712841</v>
      </c>
      <c r="BC49" s="375">
        <v>1.0703032039564599</v>
      </c>
      <c r="BD49" s="375">
        <v>6.5536547178979707E-2</v>
      </c>
      <c r="BE49" s="375">
        <v>0.33743745486766002</v>
      </c>
      <c r="BF49" s="373"/>
      <c r="BG49" s="843">
        <v>46.2988</v>
      </c>
      <c r="BH49" s="843">
        <v>37.305300000000003</v>
      </c>
      <c r="BI49" s="843">
        <v>15.5825</v>
      </c>
      <c r="BJ49" s="843">
        <v>0.81340000000000001</v>
      </c>
      <c r="BK49" s="373"/>
      <c r="BL49" s="372" t="s">
        <v>1338</v>
      </c>
      <c r="BM49" s="372" t="s">
        <v>1339</v>
      </c>
      <c r="BN49" s="372" t="s">
        <v>1340</v>
      </c>
      <c r="BO49" s="372" t="s">
        <v>1341</v>
      </c>
      <c r="BP49" s="372" t="s">
        <v>1342</v>
      </c>
      <c r="BQ49" s="373"/>
      <c r="BR49" s="354" t="s">
        <v>443</v>
      </c>
    </row>
    <row r="50" spans="1:70" s="428" customFormat="1" x14ac:dyDescent="0.25">
      <c r="A50" s="345" t="s">
        <v>1343</v>
      </c>
      <c r="B50" s="373"/>
      <c r="C50" s="719">
        <v>39247</v>
      </c>
      <c r="D50" s="373"/>
      <c r="E50" s="346">
        <v>4824.29</v>
      </c>
      <c r="F50" s="373"/>
      <c r="G50" s="347">
        <v>90.225999999999999</v>
      </c>
      <c r="H50" s="374"/>
      <c r="I50" s="348">
        <v>4.7699999999999999E-2</v>
      </c>
      <c r="J50" s="348">
        <v>-1.2585</v>
      </c>
      <c r="K50" s="348">
        <v>-1.8033999999999999</v>
      </c>
      <c r="L50" s="348">
        <v>5.8083999999999998</v>
      </c>
      <c r="M50" s="348">
        <v>5.6820000000000004</v>
      </c>
      <c r="N50" s="350">
        <v>4.2737999999999996</v>
      </c>
      <c r="O50" s="348">
        <v>1.4622999999999999</v>
      </c>
      <c r="P50" s="348">
        <v>12.5794</v>
      </c>
      <c r="Q50" s="348">
        <v>11.8163</v>
      </c>
      <c r="R50" s="348">
        <v>13.717499999999999</v>
      </c>
      <c r="S50" s="348">
        <v>1.6333</v>
      </c>
      <c r="T50" s="348">
        <v>14.414300000000001</v>
      </c>
      <c r="U50" s="348">
        <v>-1.8800000000000001E-2</v>
      </c>
      <c r="V50" s="348">
        <v>6.2708000000000004</v>
      </c>
      <c r="W50" s="348">
        <v>-2.4931999999999999</v>
      </c>
      <c r="X50" s="348">
        <v>12.102499999999999</v>
      </c>
      <c r="Y50" s="374"/>
      <c r="Z50" s="346">
        <v>3</v>
      </c>
      <c r="AA50" s="346">
        <v>15</v>
      </c>
      <c r="AB50" s="346">
        <v>10</v>
      </c>
      <c r="AC50" s="346">
        <v>10</v>
      </c>
      <c r="AD50" s="346">
        <v>12</v>
      </c>
      <c r="AE50" s="346">
        <v>9</v>
      </c>
      <c r="AF50" s="346">
        <v>5</v>
      </c>
      <c r="AG50" s="346">
        <v>4</v>
      </c>
      <c r="AH50" s="346">
        <v>4</v>
      </c>
      <c r="AI50" s="346">
        <v>2</v>
      </c>
      <c r="AJ50" s="346">
        <v>11</v>
      </c>
      <c r="AK50" s="346">
        <v>13</v>
      </c>
      <c r="AL50" s="346">
        <v>13</v>
      </c>
      <c r="AM50" s="346">
        <v>10</v>
      </c>
      <c r="AN50" s="346">
        <v>17</v>
      </c>
      <c r="AO50" s="373"/>
      <c r="AP50" s="348">
        <v>14.73</v>
      </c>
      <c r="AQ50" s="348">
        <v>14.99</v>
      </c>
      <c r="AR50" s="348">
        <v>12.05</v>
      </c>
      <c r="AS50" s="348">
        <v>7.34</v>
      </c>
      <c r="AT50" s="348">
        <v>5.12</v>
      </c>
      <c r="AU50" s="351"/>
      <c r="AV50" s="346">
        <v>3</v>
      </c>
      <c r="AW50" s="346">
        <v>4</v>
      </c>
      <c r="AX50" s="346">
        <v>4</v>
      </c>
      <c r="AY50" s="346">
        <v>3</v>
      </c>
      <c r="AZ50" s="346">
        <v>12</v>
      </c>
      <c r="BA50" s="362"/>
      <c r="BB50" s="348">
        <v>14.2356904802697</v>
      </c>
      <c r="BC50" s="375">
        <v>1.0087988338635601</v>
      </c>
      <c r="BD50" s="375">
        <v>5.1457336918594797E-2</v>
      </c>
      <c r="BE50" s="375">
        <v>3.3725403418295399E-2</v>
      </c>
      <c r="BF50" s="373"/>
      <c r="BG50" s="843">
        <v>48.9343</v>
      </c>
      <c r="BH50" s="843">
        <v>35.645600000000002</v>
      </c>
      <c r="BI50" s="843">
        <v>13.854900000000001</v>
      </c>
      <c r="BJ50" s="843">
        <v>1.5651999999999999</v>
      </c>
      <c r="BK50" s="373"/>
      <c r="BL50" s="372" t="s">
        <v>1344</v>
      </c>
      <c r="BM50" s="372" t="s">
        <v>713</v>
      </c>
      <c r="BN50" s="372" t="s">
        <v>1345</v>
      </c>
      <c r="BO50" s="372" t="s">
        <v>1346</v>
      </c>
      <c r="BP50" s="372" t="s">
        <v>1347</v>
      </c>
      <c r="BQ50" s="373"/>
      <c r="BR50" s="354" t="s">
        <v>476</v>
      </c>
    </row>
    <row r="51" spans="1:70" s="428" customFormat="1" x14ac:dyDescent="0.25">
      <c r="A51" s="345" t="s">
        <v>1348</v>
      </c>
      <c r="B51" s="373"/>
      <c r="C51" s="719">
        <v>38413</v>
      </c>
      <c r="D51" s="373"/>
      <c r="E51" s="346">
        <v>3513.97</v>
      </c>
      <c r="F51" s="373"/>
      <c r="G51" s="347">
        <v>189.69710000000001</v>
      </c>
      <c r="H51" s="374"/>
      <c r="I51" s="348">
        <v>-0.11310000000000001</v>
      </c>
      <c r="J51" s="348">
        <v>-1.8134999999999999</v>
      </c>
      <c r="K51" s="348">
        <v>-3.0211999999999999</v>
      </c>
      <c r="L51" s="348">
        <v>5.5366</v>
      </c>
      <c r="M51" s="348">
        <v>5.4032999999999998</v>
      </c>
      <c r="N51" s="350">
        <v>-2.1656</v>
      </c>
      <c r="O51" s="348">
        <v>-0.4007</v>
      </c>
      <c r="P51" s="348">
        <v>10.5647</v>
      </c>
      <c r="Q51" s="348">
        <v>9.5810999999999993</v>
      </c>
      <c r="R51" s="348">
        <v>10.763199999999999</v>
      </c>
      <c r="S51" s="348">
        <v>2.0194999999999999</v>
      </c>
      <c r="T51" s="348">
        <v>12.940099999999999</v>
      </c>
      <c r="U51" s="348">
        <v>-3.2229000000000001</v>
      </c>
      <c r="V51" s="348">
        <v>0.94869999999999999</v>
      </c>
      <c r="W51" s="348">
        <v>-3.0276999999999998</v>
      </c>
      <c r="X51" s="348">
        <v>14.639699999999999</v>
      </c>
      <c r="Y51" s="374"/>
      <c r="Z51" s="346">
        <v>9</v>
      </c>
      <c r="AA51" s="346">
        <v>21</v>
      </c>
      <c r="AB51" s="346">
        <v>18</v>
      </c>
      <c r="AC51" s="346">
        <v>12</v>
      </c>
      <c r="AD51" s="346">
        <v>14</v>
      </c>
      <c r="AE51" s="346">
        <v>17</v>
      </c>
      <c r="AF51" s="346">
        <v>10</v>
      </c>
      <c r="AG51" s="346">
        <v>10</v>
      </c>
      <c r="AH51" s="346">
        <v>10</v>
      </c>
      <c r="AI51" s="346">
        <v>7</v>
      </c>
      <c r="AJ51" s="346">
        <v>9</v>
      </c>
      <c r="AK51" s="346">
        <v>14</v>
      </c>
      <c r="AL51" s="346">
        <v>17</v>
      </c>
      <c r="AM51" s="346">
        <v>17</v>
      </c>
      <c r="AN51" s="346">
        <v>21</v>
      </c>
      <c r="AO51" s="373"/>
      <c r="AP51" s="348">
        <v>12.1</v>
      </c>
      <c r="AQ51" s="348">
        <v>13</v>
      </c>
      <c r="AR51" s="348">
        <v>9.6199999999999992</v>
      </c>
      <c r="AS51" s="348">
        <v>5.14</v>
      </c>
      <c r="AT51" s="348">
        <v>0.86</v>
      </c>
      <c r="AU51" s="351"/>
      <c r="AV51" s="346">
        <v>6</v>
      </c>
      <c r="AW51" s="346">
        <v>7</v>
      </c>
      <c r="AX51" s="346">
        <v>10</v>
      </c>
      <c r="AY51" s="346">
        <v>11</v>
      </c>
      <c r="AZ51" s="346">
        <v>16</v>
      </c>
      <c r="BA51" s="362"/>
      <c r="BB51" s="348">
        <v>13.507444424053899</v>
      </c>
      <c r="BC51" s="375">
        <v>0.94852483057608805</v>
      </c>
      <c r="BD51" s="375">
        <v>3.9407048628149498E-2</v>
      </c>
      <c r="BE51" s="375">
        <v>-5.6998187758585603E-2</v>
      </c>
      <c r="BF51" s="373"/>
      <c r="BG51" s="843">
        <v>46.53</v>
      </c>
      <c r="BH51" s="843">
        <v>37.008899999999997</v>
      </c>
      <c r="BI51" s="843">
        <v>11.0662</v>
      </c>
      <c r="BJ51" s="843">
        <v>5.3948999999999998</v>
      </c>
      <c r="BK51" s="373"/>
      <c r="BL51" s="372" t="s">
        <v>1349</v>
      </c>
      <c r="BM51" s="372" t="s">
        <v>1350</v>
      </c>
      <c r="BN51" s="372" t="s">
        <v>1351</v>
      </c>
      <c r="BO51" s="372" t="s">
        <v>1352</v>
      </c>
      <c r="BP51" s="372" t="s">
        <v>1353</v>
      </c>
      <c r="BQ51" s="373"/>
      <c r="BR51" s="354" t="s">
        <v>519</v>
      </c>
    </row>
    <row r="52" spans="1:70" s="428" customFormat="1" x14ac:dyDescent="0.25">
      <c r="A52" s="345" t="s">
        <v>1354</v>
      </c>
      <c r="B52" s="373"/>
      <c r="C52" s="719">
        <v>39063</v>
      </c>
      <c r="D52" s="373"/>
      <c r="E52" s="346">
        <v>3463.76</v>
      </c>
      <c r="F52" s="373"/>
      <c r="G52" s="347">
        <v>123.9072</v>
      </c>
      <c r="H52" s="374"/>
      <c r="I52" s="348">
        <v>-0.52470000000000006</v>
      </c>
      <c r="J52" s="348">
        <v>-0.34079999999999999</v>
      </c>
      <c r="K52" s="348">
        <v>-3.0617999999999999</v>
      </c>
      <c r="L52" s="348">
        <v>3.5722999999999998</v>
      </c>
      <c r="M52" s="348">
        <v>18.404599999999999</v>
      </c>
      <c r="N52" s="350">
        <v>10.964499999999999</v>
      </c>
      <c r="O52" s="348">
        <v>-1.8378000000000001</v>
      </c>
      <c r="P52" s="348">
        <v>13.319599999999999</v>
      </c>
      <c r="Q52" s="348">
        <v>14.532500000000001</v>
      </c>
      <c r="R52" s="348">
        <v>14.8331</v>
      </c>
      <c r="S52" s="348">
        <v>5.11E-2</v>
      </c>
      <c r="T52" s="348">
        <v>25.137799999999999</v>
      </c>
      <c r="U52" s="348">
        <v>8.2800999999999991</v>
      </c>
      <c r="V52" s="348">
        <v>11.901999999999999</v>
      </c>
      <c r="W52" s="348">
        <v>-0.95209999999999995</v>
      </c>
      <c r="X52" s="348">
        <v>13.5852</v>
      </c>
      <c r="Y52" s="374"/>
      <c r="Z52" s="346">
        <v>21</v>
      </c>
      <c r="AA52" s="346">
        <v>5</v>
      </c>
      <c r="AB52" s="346">
        <v>20</v>
      </c>
      <c r="AC52" s="346">
        <v>17</v>
      </c>
      <c r="AD52" s="346">
        <v>1</v>
      </c>
      <c r="AE52" s="346">
        <v>1</v>
      </c>
      <c r="AF52" s="346">
        <v>14</v>
      </c>
      <c r="AG52" s="346">
        <v>3</v>
      </c>
      <c r="AH52" s="346">
        <v>1</v>
      </c>
      <c r="AI52" s="346">
        <v>1</v>
      </c>
      <c r="AJ52" s="346">
        <v>17</v>
      </c>
      <c r="AK52" s="346">
        <v>1</v>
      </c>
      <c r="AL52" s="346">
        <v>2</v>
      </c>
      <c r="AM52" s="346">
        <v>2</v>
      </c>
      <c r="AN52" s="346">
        <v>2</v>
      </c>
      <c r="AO52" s="373"/>
      <c r="AP52" s="348">
        <v>16.079999999999998</v>
      </c>
      <c r="AQ52" s="348">
        <v>16.7</v>
      </c>
      <c r="AR52" s="348">
        <v>12.62</v>
      </c>
      <c r="AS52" s="348">
        <v>6.82</v>
      </c>
      <c r="AT52" s="348">
        <v>16.63</v>
      </c>
      <c r="AU52" s="351"/>
      <c r="AV52" s="346">
        <v>1</v>
      </c>
      <c r="AW52" s="346">
        <v>3</v>
      </c>
      <c r="AX52" s="346">
        <v>3</v>
      </c>
      <c r="AY52" s="346">
        <v>4</v>
      </c>
      <c r="AZ52" s="346">
        <v>2</v>
      </c>
      <c r="BA52" s="362"/>
      <c r="BB52" s="348">
        <v>15.240717730935399</v>
      </c>
      <c r="BC52" s="375">
        <v>0.93239421284708301</v>
      </c>
      <c r="BD52" s="375">
        <v>5.1118748694360401E-2</v>
      </c>
      <c r="BE52" s="375">
        <v>0.13320736777152301</v>
      </c>
      <c r="BF52" s="373"/>
      <c r="BG52" s="843">
        <v>38.173499999999997</v>
      </c>
      <c r="BH52" s="843">
        <v>33.124400000000001</v>
      </c>
      <c r="BI52" s="843">
        <v>5.2297799999999999</v>
      </c>
      <c r="BJ52" s="843">
        <v>23.47232</v>
      </c>
      <c r="BK52" s="373"/>
      <c r="BL52" s="372" t="s">
        <v>1355</v>
      </c>
      <c r="BM52" s="372" t="s">
        <v>1356</v>
      </c>
      <c r="BN52" s="372" t="s">
        <v>1357</v>
      </c>
      <c r="BO52" s="372" t="s">
        <v>1358</v>
      </c>
      <c r="BP52" s="372" t="s">
        <v>1359</v>
      </c>
      <c r="BQ52" s="373"/>
      <c r="BR52" s="354" t="s">
        <v>548</v>
      </c>
    </row>
    <row r="53" spans="1:70" s="428" customFormat="1" x14ac:dyDescent="0.25">
      <c r="A53" s="345" t="s">
        <v>1360</v>
      </c>
      <c r="B53" s="373"/>
      <c r="C53" s="719">
        <v>42060</v>
      </c>
      <c r="D53" s="373"/>
      <c r="E53" s="346">
        <v>3123.53</v>
      </c>
      <c r="F53" s="373"/>
      <c r="G53" s="347">
        <v>39.080199999999998</v>
      </c>
      <c r="H53" s="374"/>
      <c r="I53" s="348">
        <v>-0.32700000000000001</v>
      </c>
      <c r="J53" s="348">
        <v>-1.0385</v>
      </c>
      <c r="K53" s="348">
        <v>-1.9374</v>
      </c>
      <c r="L53" s="348">
        <v>7.92</v>
      </c>
      <c r="M53" s="348">
        <v>5.6243999999999996</v>
      </c>
      <c r="N53" s="350">
        <v>1.6060000000000001</v>
      </c>
      <c r="O53" s="348">
        <v>-1.2338</v>
      </c>
      <c r="P53" s="348">
        <v>12.1092</v>
      </c>
      <c r="Q53" s="348">
        <v>10.368</v>
      </c>
      <c r="R53" s="348">
        <v>13.158099999999999</v>
      </c>
      <c r="S53" s="348">
        <v>1.3107</v>
      </c>
      <c r="T53" s="348">
        <v>15.221</v>
      </c>
      <c r="U53" s="348">
        <v>0.16200000000000001</v>
      </c>
      <c r="V53" s="348">
        <v>3.2172000000000001</v>
      </c>
      <c r="W53" s="348">
        <v>-2.5358999999999998</v>
      </c>
      <c r="X53" s="348">
        <v>12.528</v>
      </c>
      <c r="Y53" s="374"/>
      <c r="Z53" s="346">
        <v>18</v>
      </c>
      <c r="AA53" s="346">
        <v>11</v>
      </c>
      <c r="AB53" s="346">
        <v>11</v>
      </c>
      <c r="AC53" s="346">
        <v>5</v>
      </c>
      <c r="AD53" s="346">
        <v>13</v>
      </c>
      <c r="AE53" s="346">
        <v>14</v>
      </c>
      <c r="AF53" s="346">
        <v>12</v>
      </c>
      <c r="AG53" s="346">
        <v>6</v>
      </c>
      <c r="AH53" s="346">
        <v>9</v>
      </c>
      <c r="AI53" s="346">
        <v>3</v>
      </c>
      <c r="AJ53" s="346">
        <v>13</v>
      </c>
      <c r="AK53" s="346">
        <v>11</v>
      </c>
      <c r="AL53" s="346">
        <v>12</v>
      </c>
      <c r="AM53" s="346">
        <v>15</v>
      </c>
      <c r="AN53" s="346">
        <v>18</v>
      </c>
      <c r="AO53" s="373"/>
      <c r="AP53" s="348">
        <v>13.15</v>
      </c>
      <c r="AQ53" s="348">
        <v>13.34</v>
      </c>
      <c r="AR53" s="348">
        <v>10.61</v>
      </c>
      <c r="AS53" s="348">
        <v>5.86</v>
      </c>
      <c r="AT53" s="348">
        <v>4.96</v>
      </c>
      <c r="AU53" s="351"/>
      <c r="AV53" s="346">
        <v>5</v>
      </c>
      <c r="AW53" s="346">
        <v>6</v>
      </c>
      <c r="AX53" s="346">
        <v>9</v>
      </c>
      <c r="AY53" s="346">
        <v>8</v>
      </c>
      <c r="AZ53" s="346">
        <v>13</v>
      </c>
      <c r="BA53" s="362"/>
      <c r="BB53" s="348">
        <v>14.886573390636601</v>
      </c>
      <c r="BC53" s="375">
        <v>1.0199283752282799</v>
      </c>
      <c r="BD53" s="375">
        <v>4.9565789782773699E-2</v>
      </c>
      <c r="BE53" s="375">
        <v>3.1349901710011202E-2</v>
      </c>
      <c r="BF53" s="373"/>
      <c r="BG53" s="843">
        <v>37.047699999999999</v>
      </c>
      <c r="BH53" s="843">
        <v>45.341299999999997</v>
      </c>
      <c r="BI53" s="843">
        <v>16.434699999999999</v>
      </c>
      <c r="BJ53" s="843">
        <v>1.1762999999999999</v>
      </c>
      <c r="BK53" s="373"/>
      <c r="BL53" s="372" t="s">
        <v>1361</v>
      </c>
      <c r="BM53" s="372" t="s">
        <v>1307</v>
      </c>
      <c r="BN53" s="372" t="s">
        <v>1362</v>
      </c>
      <c r="BO53" s="372" t="s">
        <v>1363</v>
      </c>
      <c r="BP53" s="372" t="s">
        <v>1364</v>
      </c>
      <c r="BQ53" s="373"/>
      <c r="BR53" s="354" t="s">
        <v>476</v>
      </c>
    </row>
    <row r="54" spans="1:70" s="428" customFormat="1" x14ac:dyDescent="0.25">
      <c r="A54" s="345" t="s">
        <v>1365</v>
      </c>
      <c r="B54" s="373"/>
      <c r="C54" s="719">
        <v>43829</v>
      </c>
      <c r="D54" s="373"/>
      <c r="E54" s="346">
        <v>2882.03</v>
      </c>
      <c r="F54" s="373"/>
      <c r="G54" s="347">
        <v>28.1952</v>
      </c>
      <c r="H54" s="374"/>
      <c r="I54" s="348">
        <v>-4.2900000000000001E-2</v>
      </c>
      <c r="J54" s="348">
        <v>-0.47339999999999999</v>
      </c>
      <c r="K54" s="348">
        <v>-0.25890000000000002</v>
      </c>
      <c r="L54" s="348">
        <v>8.4438999999999993</v>
      </c>
      <c r="M54" s="348">
        <v>8.6453000000000007</v>
      </c>
      <c r="N54" s="350">
        <v>4.9021999999999997</v>
      </c>
      <c r="O54" s="348">
        <v>0.31609999999999999</v>
      </c>
      <c r="P54" s="348">
        <v>10.6904</v>
      </c>
      <c r="Q54" s="348">
        <v>11.706899999999999</v>
      </c>
      <c r="R54" s="348" t="s">
        <v>430</v>
      </c>
      <c r="S54" s="348">
        <v>4.6704999999999997</v>
      </c>
      <c r="T54" s="348">
        <v>17.5745</v>
      </c>
      <c r="U54" s="348">
        <v>3.3382000000000001</v>
      </c>
      <c r="V54" s="348">
        <v>7.7698999999999998</v>
      </c>
      <c r="W54" s="348">
        <v>-1.7171000000000001</v>
      </c>
      <c r="X54" s="348">
        <v>16.728400000000001</v>
      </c>
      <c r="Y54" s="374"/>
      <c r="Z54" s="346">
        <v>8</v>
      </c>
      <c r="AA54" s="346">
        <v>6</v>
      </c>
      <c r="AB54" s="346">
        <v>3</v>
      </c>
      <c r="AC54" s="346">
        <v>2</v>
      </c>
      <c r="AD54" s="346">
        <v>6</v>
      </c>
      <c r="AE54" s="346">
        <v>6</v>
      </c>
      <c r="AF54" s="346">
        <v>7</v>
      </c>
      <c r="AG54" s="346">
        <v>9</v>
      </c>
      <c r="AH54" s="346">
        <v>5</v>
      </c>
      <c r="AI54" s="346" t="s">
        <v>430</v>
      </c>
      <c r="AJ54" s="346">
        <v>2</v>
      </c>
      <c r="AK54" s="346">
        <v>8</v>
      </c>
      <c r="AL54" s="346">
        <v>5</v>
      </c>
      <c r="AM54" s="346">
        <v>5</v>
      </c>
      <c r="AN54" s="346">
        <v>7</v>
      </c>
      <c r="AO54" s="373"/>
      <c r="AP54" s="348" t="s">
        <v>430</v>
      </c>
      <c r="AQ54" s="348" t="s">
        <v>430</v>
      </c>
      <c r="AR54" s="348">
        <v>11.08</v>
      </c>
      <c r="AS54" s="348">
        <v>6.42</v>
      </c>
      <c r="AT54" s="348">
        <v>9.81</v>
      </c>
      <c r="AU54" s="351"/>
      <c r="AV54" s="346" t="s">
        <v>430</v>
      </c>
      <c r="AW54" s="346" t="s">
        <v>430</v>
      </c>
      <c r="AX54" s="346">
        <v>8</v>
      </c>
      <c r="AY54" s="346">
        <v>7</v>
      </c>
      <c r="AZ54" s="346">
        <v>5</v>
      </c>
      <c r="BA54" s="362"/>
      <c r="BB54" s="348">
        <v>14.389124411430201</v>
      </c>
      <c r="BC54" s="375">
        <v>0.982571135925704</v>
      </c>
      <c r="BD54" s="375">
        <v>4.5284341367802801E-2</v>
      </c>
      <c r="BE54" s="375">
        <v>-2.9035100204653198E-2</v>
      </c>
      <c r="BF54" s="373"/>
      <c r="BG54" s="843">
        <v>47.422400000000003</v>
      </c>
      <c r="BH54" s="843">
        <v>37.774700000000003</v>
      </c>
      <c r="BI54" s="843">
        <v>11.838100000000001</v>
      </c>
      <c r="BJ54" s="843">
        <v>2.9647999999999999</v>
      </c>
      <c r="BK54" s="373"/>
      <c r="BL54" s="372" t="s">
        <v>1366</v>
      </c>
      <c r="BM54" s="372" t="s">
        <v>1367</v>
      </c>
      <c r="BN54" s="372" t="s">
        <v>1368</v>
      </c>
      <c r="BO54" s="372" t="s">
        <v>1369</v>
      </c>
      <c r="BP54" s="372" t="s">
        <v>1370</v>
      </c>
      <c r="BQ54" s="373"/>
      <c r="BR54" s="354" t="s">
        <v>476</v>
      </c>
    </row>
    <row r="55" spans="1:70" s="428" customFormat="1" x14ac:dyDescent="0.25">
      <c r="A55" s="345" t="s">
        <v>1371</v>
      </c>
      <c r="B55" s="373"/>
      <c r="C55" s="719">
        <v>45282</v>
      </c>
      <c r="D55" s="373"/>
      <c r="E55" s="346">
        <v>2472.17</v>
      </c>
      <c r="F55" s="373"/>
      <c r="G55" s="347">
        <v>13.79</v>
      </c>
      <c r="H55" s="374"/>
      <c r="I55" s="348">
        <v>0</v>
      </c>
      <c r="J55" s="348">
        <v>-1.4718</v>
      </c>
      <c r="K55" s="348">
        <v>-2.4062000000000001</v>
      </c>
      <c r="L55" s="348">
        <v>6.1668000000000003</v>
      </c>
      <c r="M55" s="348">
        <v>7.516</v>
      </c>
      <c r="N55" s="350">
        <v>4.7872000000000003</v>
      </c>
      <c r="O55" s="348">
        <v>3.8845000000000001</v>
      </c>
      <c r="P55" s="348" t="s">
        <v>430</v>
      </c>
      <c r="Q55" s="348" t="s">
        <v>430</v>
      </c>
      <c r="R55" s="348" t="s">
        <v>430</v>
      </c>
      <c r="S55" s="348">
        <v>2.133</v>
      </c>
      <c r="T55" s="348">
        <v>15.6006</v>
      </c>
      <c r="U55" s="348">
        <v>1.5612999999999999</v>
      </c>
      <c r="V55" s="348">
        <v>6.6759000000000004</v>
      </c>
      <c r="W55" s="348">
        <v>-2.6749000000000001</v>
      </c>
      <c r="X55" s="348">
        <v>12.5382</v>
      </c>
      <c r="Y55" s="374"/>
      <c r="Z55" s="346">
        <v>5</v>
      </c>
      <c r="AA55" s="346">
        <v>19</v>
      </c>
      <c r="AB55" s="346">
        <v>16</v>
      </c>
      <c r="AC55" s="346">
        <v>9</v>
      </c>
      <c r="AD55" s="346">
        <v>8</v>
      </c>
      <c r="AE55" s="346">
        <v>7</v>
      </c>
      <c r="AF55" s="346">
        <v>2</v>
      </c>
      <c r="AG55" s="346" t="s">
        <v>430</v>
      </c>
      <c r="AH55" s="346" t="s">
        <v>430</v>
      </c>
      <c r="AI55" s="346" t="s">
        <v>430</v>
      </c>
      <c r="AJ55" s="346">
        <v>7</v>
      </c>
      <c r="AK55" s="346">
        <v>10</v>
      </c>
      <c r="AL55" s="346">
        <v>8</v>
      </c>
      <c r="AM55" s="346">
        <v>7</v>
      </c>
      <c r="AN55" s="346">
        <v>19</v>
      </c>
      <c r="AO55" s="373"/>
      <c r="AP55" s="348" t="s">
        <v>430</v>
      </c>
      <c r="AQ55" s="348" t="s">
        <v>430</v>
      </c>
      <c r="AR55" s="348" t="s">
        <v>430</v>
      </c>
      <c r="AS55" s="348" t="s">
        <v>430</v>
      </c>
      <c r="AT55" s="348">
        <v>6.42</v>
      </c>
      <c r="AU55" s="351"/>
      <c r="AV55" s="346" t="s">
        <v>430</v>
      </c>
      <c r="AW55" s="346" t="s">
        <v>430</v>
      </c>
      <c r="AX55" s="346" t="s">
        <v>430</v>
      </c>
      <c r="AY55" s="346" t="s">
        <v>430</v>
      </c>
      <c r="AZ55" s="346">
        <v>8</v>
      </c>
      <c r="BA55" s="362"/>
      <c r="BB55" s="348">
        <v>13.332825380666501</v>
      </c>
      <c r="BC55" s="375">
        <v>1.04554056362046</v>
      </c>
      <c r="BD55" s="375">
        <v>4.3564546301156103E-2</v>
      </c>
      <c r="BE55" s="375">
        <v>0.39676398201091101</v>
      </c>
      <c r="BF55" s="373"/>
      <c r="BG55" s="843">
        <v>46.456699999999998</v>
      </c>
      <c r="BH55" s="843">
        <v>38.6111</v>
      </c>
      <c r="BI55" s="843">
        <v>2.7027199999999998</v>
      </c>
      <c r="BJ55" s="843">
        <v>12.229480000000001</v>
      </c>
      <c r="BK55" s="373"/>
      <c r="BL55" s="372" t="s">
        <v>1372</v>
      </c>
      <c r="BM55" s="372" t="s">
        <v>1373</v>
      </c>
      <c r="BN55" s="372" t="s">
        <v>1374</v>
      </c>
      <c r="BO55" s="372" t="s">
        <v>1375</v>
      </c>
      <c r="BP55" s="372" t="s">
        <v>1376</v>
      </c>
      <c r="BQ55" s="373"/>
      <c r="BR55" s="354" t="s">
        <v>555</v>
      </c>
    </row>
    <row r="56" spans="1:70" s="428" customFormat="1" x14ac:dyDescent="0.25">
      <c r="A56" s="345" t="s">
        <v>1377</v>
      </c>
      <c r="B56" s="373"/>
      <c r="C56" s="719">
        <v>45349</v>
      </c>
      <c r="D56" s="373"/>
      <c r="E56" s="841">
        <v>2463.06</v>
      </c>
      <c r="F56" s="373"/>
      <c r="G56" s="347">
        <v>12.239000000000001</v>
      </c>
      <c r="H56" s="374"/>
      <c r="I56" s="348">
        <v>-0.21199999999999999</v>
      </c>
      <c r="J56" s="348">
        <v>-1.1389</v>
      </c>
      <c r="K56" s="348">
        <v>-3.1570999999999998</v>
      </c>
      <c r="L56" s="348">
        <v>4.58</v>
      </c>
      <c r="M56" s="348">
        <v>4.3125999999999998</v>
      </c>
      <c r="N56" s="350">
        <v>0.73250000000000004</v>
      </c>
      <c r="O56" s="348">
        <v>-0.61119999999999997</v>
      </c>
      <c r="P56" s="348" t="s">
        <v>430</v>
      </c>
      <c r="Q56" s="348" t="s">
        <v>430</v>
      </c>
      <c r="R56" s="348" t="s">
        <v>430</v>
      </c>
      <c r="S56" s="348">
        <v>0.29499999999999998</v>
      </c>
      <c r="T56" s="348">
        <v>12.6876</v>
      </c>
      <c r="U56" s="348">
        <v>-2.6177999999999999</v>
      </c>
      <c r="V56" s="348">
        <v>3.3698999999999999</v>
      </c>
      <c r="W56" s="348">
        <v>-2.3146</v>
      </c>
      <c r="X56" s="348">
        <v>8.2896000000000001</v>
      </c>
      <c r="Y56" s="374"/>
      <c r="Z56" s="346">
        <v>14</v>
      </c>
      <c r="AA56" s="346">
        <v>14</v>
      </c>
      <c r="AB56" s="346">
        <v>21</v>
      </c>
      <c r="AC56" s="346">
        <v>15</v>
      </c>
      <c r="AD56" s="346">
        <v>16</v>
      </c>
      <c r="AE56" s="346">
        <v>15</v>
      </c>
      <c r="AF56" s="346">
        <v>11</v>
      </c>
      <c r="AG56" s="346" t="s">
        <v>430</v>
      </c>
      <c r="AH56" s="346" t="s">
        <v>430</v>
      </c>
      <c r="AI56" s="346" t="s">
        <v>430</v>
      </c>
      <c r="AJ56" s="346">
        <v>16</v>
      </c>
      <c r="AK56" s="346">
        <v>16</v>
      </c>
      <c r="AL56" s="346">
        <v>15</v>
      </c>
      <c r="AM56" s="346">
        <v>14</v>
      </c>
      <c r="AN56" s="346">
        <v>15</v>
      </c>
      <c r="AO56" s="373"/>
      <c r="AP56" s="348" t="s">
        <v>430</v>
      </c>
      <c r="AQ56" s="348" t="s">
        <v>430</v>
      </c>
      <c r="AR56" s="348" t="s">
        <v>430</v>
      </c>
      <c r="AS56" s="348" t="s">
        <v>430</v>
      </c>
      <c r="AT56" s="348">
        <v>1.61</v>
      </c>
      <c r="AU56" s="351"/>
      <c r="AV56" s="346" t="s">
        <v>430</v>
      </c>
      <c r="AW56" s="346" t="s">
        <v>430</v>
      </c>
      <c r="AX56" s="346" t="s">
        <v>430</v>
      </c>
      <c r="AY56" s="346" t="s">
        <v>430</v>
      </c>
      <c r="AZ56" s="346">
        <v>15</v>
      </c>
      <c r="BA56" s="362"/>
      <c r="BB56" s="348">
        <v>13.292179743847701</v>
      </c>
      <c r="BC56" s="375">
        <v>0.92874410430992305</v>
      </c>
      <c r="BD56" s="375">
        <v>2.2248903456186801E-2</v>
      </c>
      <c r="BE56" s="375">
        <v>6.7432308908331906E-2</v>
      </c>
      <c r="BF56" s="373"/>
      <c r="BG56" s="843">
        <v>41.977200000000003</v>
      </c>
      <c r="BH56" s="843">
        <v>36.331600000000002</v>
      </c>
      <c r="BI56" s="843">
        <v>18.859300000000001</v>
      </c>
      <c r="BJ56" s="843">
        <v>2.8319000000000001</v>
      </c>
      <c r="BK56" s="373"/>
      <c r="BL56" s="372" t="s">
        <v>1378</v>
      </c>
      <c r="BM56" s="372" t="s">
        <v>1379</v>
      </c>
      <c r="BN56" s="372" t="s">
        <v>1380</v>
      </c>
      <c r="BO56" s="372" t="s">
        <v>1381</v>
      </c>
      <c r="BP56" s="372" t="s">
        <v>1382</v>
      </c>
      <c r="BQ56" s="373"/>
      <c r="BR56" s="354" t="s">
        <v>604</v>
      </c>
    </row>
    <row r="57" spans="1:70" s="428" customFormat="1" x14ac:dyDescent="0.25">
      <c r="A57" s="345" t="s">
        <v>1383</v>
      </c>
      <c r="B57" s="373"/>
      <c r="C57" s="719">
        <v>44078</v>
      </c>
      <c r="D57" s="373"/>
      <c r="E57" s="346">
        <v>1832.37</v>
      </c>
      <c r="F57" s="373"/>
      <c r="G57" s="347">
        <v>27.447600000000001</v>
      </c>
      <c r="H57" s="374"/>
      <c r="I57" s="348">
        <v>-0.1895</v>
      </c>
      <c r="J57" s="348">
        <v>-1.2629999999999999</v>
      </c>
      <c r="K57" s="348">
        <v>-2.4310999999999998</v>
      </c>
      <c r="L57" s="348">
        <v>5.2689000000000004</v>
      </c>
      <c r="M57" s="348">
        <v>5.2337999999999996</v>
      </c>
      <c r="N57" s="350">
        <v>3.0741000000000001</v>
      </c>
      <c r="O57" s="348">
        <v>-1.4124000000000001</v>
      </c>
      <c r="P57" s="348">
        <v>11.933999999999999</v>
      </c>
      <c r="Q57" s="348">
        <v>11.287599999999999</v>
      </c>
      <c r="R57" s="348" t="s">
        <v>430</v>
      </c>
      <c r="S57" s="348">
        <v>1.8218000000000001</v>
      </c>
      <c r="T57" s="348">
        <v>14.697100000000001</v>
      </c>
      <c r="U57" s="348">
        <v>-1.0347999999999999</v>
      </c>
      <c r="V57" s="348">
        <v>5.0903</v>
      </c>
      <c r="W57" s="348">
        <v>-2.7374000000000001</v>
      </c>
      <c r="X57" s="348">
        <v>18.2636</v>
      </c>
      <c r="Y57" s="374"/>
      <c r="Z57" s="346">
        <v>12</v>
      </c>
      <c r="AA57" s="346">
        <v>17</v>
      </c>
      <c r="AB57" s="346">
        <v>17</v>
      </c>
      <c r="AC57" s="346">
        <v>13</v>
      </c>
      <c r="AD57" s="346">
        <v>15</v>
      </c>
      <c r="AE57" s="346">
        <v>12</v>
      </c>
      <c r="AF57" s="346">
        <v>13</v>
      </c>
      <c r="AG57" s="346">
        <v>7</v>
      </c>
      <c r="AH57" s="346">
        <v>6</v>
      </c>
      <c r="AI57" s="346" t="s">
        <v>430</v>
      </c>
      <c r="AJ57" s="346">
        <v>10</v>
      </c>
      <c r="AK57" s="346">
        <v>12</v>
      </c>
      <c r="AL57" s="346">
        <v>14</v>
      </c>
      <c r="AM57" s="346">
        <v>12</v>
      </c>
      <c r="AN57" s="346">
        <v>20</v>
      </c>
      <c r="AO57" s="373"/>
      <c r="AP57" s="348" t="s">
        <v>430</v>
      </c>
      <c r="AQ57" s="348" t="s">
        <v>430</v>
      </c>
      <c r="AR57" s="348">
        <v>11.11</v>
      </c>
      <c r="AS57" s="348">
        <v>5.46</v>
      </c>
      <c r="AT57" s="348">
        <v>3.92</v>
      </c>
      <c r="AU57" s="351"/>
      <c r="AV57" s="346" t="s">
        <v>430</v>
      </c>
      <c r="AW57" s="346" t="s">
        <v>430</v>
      </c>
      <c r="AX57" s="346">
        <v>7</v>
      </c>
      <c r="AY57" s="346">
        <v>10</v>
      </c>
      <c r="AZ57" s="346">
        <v>14</v>
      </c>
      <c r="BA57" s="362"/>
      <c r="BB57" s="348">
        <v>14.3401875793736</v>
      </c>
      <c r="BC57" s="375">
        <v>1.0662513155522799</v>
      </c>
      <c r="BD57" s="375">
        <v>4.9914247763133503E-2</v>
      </c>
      <c r="BE57" s="375">
        <v>0.21108988762839001</v>
      </c>
      <c r="BF57" s="373"/>
      <c r="BG57" s="843">
        <v>48.427500000000002</v>
      </c>
      <c r="BH57" s="843">
        <v>39.713299999999997</v>
      </c>
      <c r="BI57" s="843">
        <v>7.8994600000000004</v>
      </c>
      <c r="BJ57" s="843">
        <v>3.95974</v>
      </c>
      <c r="BK57" s="373"/>
      <c r="BL57" s="372" t="s">
        <v>1384</v>
      </c>
      <c r="BM57" s="372" t="s">
        <v>1385</v>
      </c>
      <c r="BN57" s="372" t="s">
        <v>1386</v>
      </c>
      <c r="BO57" s="372" t="s">
        <v>1387</v>
      </c>
      <c r="BP57" s="372" t="s">
        <v>1388</v>
      </c>
      <c r="BQ57" s="373"/>
      <c r="BR57" s="354" t="s">
        <v>443</v>
      </c>
    </row>
    <row r="58" spans="1:70" s="428" customFormat="1" x14ac:dyDescent="0.25">
      <c r="A58" s="345" t="s">
        <v>1389</v>
      </c>
      <c r="B58" s="373"/>
      <c r="C58" s="719">
        <v>45595</v>
      </c>
      <c r="D58" s="373"/>
      <c r="E58" s="346">
        <v>1487.68</v>
      </c>
      <c r="F58" s="373"/>
      <c r="G58" s="347">
        <v>11.33</v>
      </c>
      <c r="H58" s="374"/>
      <c r="I58" s="348">
        <v>-0.1762</v>
      </c>
      <c r="J58" s="348">
        <v>0</v>
      </c>
      <c r="K58" s="348">
        <v>-0.87490000000000001</v>
      </c>
      <c r="L58" s="348">
        <v>6.4850000000000003</v>
      </c>
      <c r="M58" s="348">
        <v>8.6289999999999996</v>
      </c>
      <c r="N58" s="350">
        <v>5.2973999999999997</v>
      </c>
      <c r="O58" s="348" t="s">
        <v>430</v>
      </c>
      <c r="P58" s="348" t="s">
        <v>430</v>
      </c>
      <c r="Q58" s="348" t="s">
        <v>430</v>
      </c>
      <c r="R58" s="348" t="s">
        <v>430</v>
      </c>
      <c r="S58" s="348">
        <v>1.3416999999999999</v>
      </c>
      <c r="T58" s="348">
        <v>19.012599999999999</v>
      </c>
      <c r="U58" s="348">
        <v>2.3487</v>
      </c>
      <c r="V58" s="348">
        <v>6.3849999999999998</v>
      </c>
      <c r="W58" s="348">
        <v>-1.048</v>
      </c>
      <c r="X58" s="348">
        <v>6.9321999999999999</v>
      </c>
      <c r="Y58" s="374"/>
      <c r="Z58" s="346">
        <v>11</v>
      </c>
      <c r="AA58" s="346">
        <v>3</v>
      </c>
      <c r="AB58" s="346">
        <v>5</v>
      </c>
      <c r="AC58" s="346">
        <v>8</v>
      </c>
      <c r="AD58" s="346">
        <v>7</v>
      </c>
      <c r="AE58" s="346">
        <v>5</v>
      </c>
      <c r="AF58" s="346" t="s">
        <v>430</v>
      </c>
      <c r="AG58" s="346" t="s">
        <v>430</v>
      </c>
      <c r="AH58" s="346" t="s">
        <v>430</v>
      </c>
      <c r="AI58" s="346" t="s">
        <v>430</v>
      </c>
      <c r="AJ58" s="346">
        <v>12</v>
      </c>
      <c r="AK58" s="346">
        <v>4</v>
      </c>
      <c r="AL58" s="346">
        <v>7</v>
      </c>
      <c r="AM58" s="346">
        <v>9</v>
      </c>
      <c r="AN58" s="346">
        <v>3</v>
      </c>
      <c r="AO58" s="373"/>
      <c r="AP58" s="348" t="s">
        <v>430</v>
      </c>
      <c r="AQ58" s="348" t="s">
        <v>430</v>
      </c>
      <c r="AR58" s="348" t="s">
        <v>430</v>
      </c>
      <c r="AS58" s="348" t="s">
        <v>430</v>
      </c>
      <c r="AT58" s="348">
        <v>8.06</v>
      </c>
      <c r="AU58" s="351"/>
      <c r="AV58" s="346" t="s">
        <v>430</v>
      </c>
      <c r="AW58" s="346" t="s">
        <v>430</v>
      </c>
      <c r="AX58" s="346" t="s">
        <v>430</v>
      </c>
      <c r="AY58" s="346" t="s">
        <v>430</v>
      </c>
      <c r="AZ58" s="346">
        <v>7</v>
      </c>
      <c r="BA58" s="362"/>
      <c r="BB58" s="348">
        <v>15.9053509874644</v>
      </c>
      <c r="BC58" s="375">
        <v>1.0650665647050399</v>
      </c>
      <c r="BD58" s="375">
        <v>1.3761702814939301E-2</v>
      </c>
      <c r="BE58" s="375">
        <v>0.32068569902063399</v>
      </c>
      <c r="BF58" s="373"/>
      <c r="BG58" s="843">
        <v>59.395699999999998</v>
      </c>
      <c r="BH58" s="843">
        <v>37.091099999999997</v>
      </c>
      <c r="BI58" s="843">
        <v>2.7870499999999998</v>
      </c>
      <c r="BJ58" s="843">
        <v>0.72614999999999996</v>
      </c>
      <c r="BK58" s="373"/>
      <c r="BL58" s="372" t="s">
        <v>1390</v>
      </c>
      <c r="BM58" s="372" t="s">
        <v>1391</v>
      </c>
      <c r="BN58" s="372" t="s">
        <v>812</v>
      </c>
      <c r="BO58" s="372" t="s">
        <v>1392</v>
      </c>
      <c r="BP58" s="372" t="s">
        <v>1393</v>
      </c>
      <c r="BQ58" s="373"/>
      <c r="BR58" s="354" t="s">
        <v>476</v>
      </c>
    </row>
    <row r="59" spans="1:70" s="428" customFormat="1" x14ac:dyDescent="0.25">
      <c r="A59" s="345" t="s">
        <v>1394</v>
      </c>
      <c r="B59" s="373"/>
      <c r="C59" s="719">
        <v>43805</v>
      </c>
      <c r="D59" s="373"/>
      <c r="E59" s="346">
        <v>998.97500000000002</v>
      </c>
      <c r="F59" s="373"/>
      <c r="G59" s="347">
        <v>27.18</v>
      </c>
      <c r="H59" s="374"/>
      <c r="I59" s="348">
        <v>-3.6799999999999999E-2</v>
      </c>
      <c r="J59" s="348">
        <v>-0.65790000000000004</v>
      </c>
      <c r="K59" s="348">
        <v>-1.343</v>
      </c>
      <c r="L59" s="348">
        <v>8.2005999999999997</v>
      </c>
      <c r="M59" s="348">
        <v>8.7200000000000006</v>
      </c>
      <c r="N59" s="350">
        <v>4.7803000000000004</v>
      </c>
      <c r="O59" s="348">
        <v>2.5005999999999999</v>
      </c>
      <c r="P59" s="348">
        <v>11.2553</v>
      </c>
      <c r="Q59" s="348">
        <v>10.660299999999999</v>
      </c>
      <c r="R59" s="348" t="s">
        <v>430</v>
      </c>
      <c r="S59" s="348">
        <v>3.0326</v>
      </c>
      <c r="T59" s="348">
        <v>18.1739</v>
      </c>
      <c r="U59" s="348">
        <v>4.0183999999999997</v>
      </c>
      <c r="V59" s="348">
        <v>7.0079000000000002</v>
      </c>
      <c r="W59" s="348">
        <v>-1.9834000000000001</v>
      </c>
      <c r="X59" s="348">
        <v>15.9232</v>
      </c>
      <c r="Y59" s="374"/>
      <c r="Z59" s="346">
        <v>7</v>
      </c>
      <c r="AA59" s="346">
        <v>8</v>
      </c>
      <c r="AB59" s="346">
        <v>7</v>
      </c>
      <c r="AC59" s="346">
        <v>3</v>
      </c>
      <c r="AD59" s="346">
        <v>5</v>
      </c>
      <c r="AE59" s="346">
        <v>8</v>
      </c>
      <c r="AF59" s="346">
        <v>3</v>
      </c>
      <c r="AG59" s="346">
        <v>8</v>
      </c>
      <c r="AH59" s="346">
        <v>8</v>
      </c>
      <c r="AI59" s="346" t="s">
        <v>430</v>
      </c>
      <c r="AJ59" s="346">
        <v>4</v>
      </c>
      <c r="AK59" s="346">
        <v>6</v>
      </c>
      <c r="AL59" s="346">
        <v>4</v>
      </c>
      <c r="AM59" s="346">
        <v>6</v>
      </c>
      <c r="AN59" s="346">
        <v>9</v>
      </c>
      <c r="AO59" s="373"/>
      <c r="AP59" s="348" t="s">
        <v>430</v>
      </c>
      <c r="AQ59" s="348" t="s">
        <v>430</v>
      </c>
      <c r="AR59" s="348">
        <v>11.47</v>
      </c>
      <c r="AS59" s="348">
        <v>8.2200000000000006</v>
      </c>
      <c r="AT59" s="348">
        <v>10.33</v>
      </c>
      <c r="AU59" s="351"/>
      <c r="AV59" s="346" t="s">
        <v>430</v>
      </c>
      <c r="AW59" s="346" t="s">
        <v>430</v>
      </c>
      <c r="AX59" s="346">
        <v>5</v>
      </c>
      <c r="AY59" s="346">
        <v>2</v>
      </c>
      <c r="AZ59" s="346">
        <v>4</v>
      </c>
      <c r="BA59" s="362"/>
      <c r="BB59" s="348">
        <v>13.550334355315</v>
      </c>
      <c r="BC59" s="375">
        <v>0.94908957658933202</v>
      </c>
      <c r="BD59" s="375">
        <v>4.6835176100756798E-2</v>
      </c>
      <c r="BE59" s="375">
        <v>-2.2811806096091899E-2</v>
      </c>
      <c r="BF59" s="373"/>
      <c r="BG59" s="843">
        <v>46.319499999999998</v>
      </c>
      <c r="BH59" s="843">
        <v>38.311999999999998</v>
      </c>
      <c r="BI59" s="843">
        <v>12.5471</v>
      </c>
      <c r="BJ59" s="843">
        <v>2.8214000000000001</v>
      </c>
      <c r="BK59" s="373"/>
      <c r="BL59" s="372" t="s">
        <v>1395</v>
      </c>
      <c r="BM59" s="372" t="s">
        <v>1396</v>
      </c>
      <c r="BN59" s="372" t="s">
        <v>1397</v>
      </c>
      <c r="BO59" s="372" t="s">
        <v>1398</v>
      </c>
      <c r="BP59" s="372" t="s">
        <v>1399</v>
      </c>
      <c r="BQ59" s="373"/>
      <c r="BR59" s="354" t="s">
        <v>548</v>
      </c>
    </row>
    <row r="60" spans="1:70" s="428" customFormat="1" x14ac:dyDescent="0.25">
      <c r="A60" s="345" t="s">
        <v>1400</v>
      </c>
      <c r="B60" s="373"/>
      <c r="C60" s="719">
        <v>45334</v>
      </c>
      <c r="D60" s="373"/>
      <c r="E60" s="346">
        <v>807.21500000000003</v>
      </c>
      <c r="F60" s="373"/>
      <c r="G60" s="347">
        <v>12.61</v>
      </c>
      <c r="H60" s="374"/>
      <c r="I60" s="348">
        <v>0.15890000000000001</v>
      </c>
      <c r="J60" s="348">
        <v>-0.94269999999999998</v>
      </c>
      <c r="K60" s="348">
        <v>-2.1722000000000001</v>
      </c>
      <c r="L60" s="348">
        <v>7.2279</v>
      </c>
      <c r="M60" s="348">
        <v>6.4135</v>
      </c>
      <c r="N60" s="350">
        <v>0.39810000000000001</v>
      </c>
      <c r="O60" s="348">
        <v>1.7081</v>
      </c>
      <c r="P60" s="348" t="s">
        <v>430</v>
      </c>
      <c r="Q60" s="348" t="s">
        <v>430</v>
      </c>
      <c r="R60" s="348" t="s">
        <v>430</v>
      </c>
      <c r="S60" s="348">
        <v>2.5203000000000002</v>
      </c>
      <c r="T60" s="348">
        <v>15.7943</v>
      </c>
      <c r="U60" s="348">
        <v>0.63849999999999996</v>
      </c>
      <c r="V60" s="348">
        <v>2.6036999999999999</v>
      </c>
      <c r="W60" s="348">
        <v>-2.1722000000000001</v>
      </c>
      <c r="X60" s="348">
        <v>9.4122000000000003</v>
      </c>
      <c r="Y60" s="374"/>
      <c r="Z60" s="346">
        <v>2</v>
      </c>
      <c r="AA60" s="346">
        <v>10</v>
      </c>
      <c r="AB60" s="346">
        <v>14</v>
      </c>
      <c r="AC60" s="346">
        <v>6</v>
      </c>
      <c r="AD60" s="346">
        <v>10</v>
      </c>
      <c r="AE60" s="346">
        <v>16</v>
      </c>
      <c r="AF60" s="346">
        <v>4</v>
      </c>
      <c r="AG60" s="346" t="s">
        <v>430</v>
      </c>
      <c r="AH60" s="346" t="s">
        <v>430</v>
      </c>
      <c r="AI60" s="346" t="s">
        <v>430</v>
      </c>
      <c r="AJ60" s="346">
        <v>5</v>
      </c>
      <c r="AK60" s="346">
        <v>9</v>
      </c>
      <c r="AL60" s="346">
        <v>11</v>
      </c>
      <c r="AM60" s="346">
        <v>16</v>
      </c>
      <c r="AN60" s="346">
        <v>12</v>
      </c>
      <c r="AO60" s="373"/>
      <c r="AP60" s="348" t="s">
        <v>430</v>
      </c>
      <c r="AQ60" s="348" t="s">
        <v>430</v>
      </c>
      <c r="AR60" s="348" t="s">
        <v>430</v>
      </c>
      <c r="AS60" s="348" t="s">
        <v>430</v>
      </c>
      <c r="AT60" s="348">
        <v>5.2</v>
      </c>
      <c r="AU60" s="351"/>
      <c r="AV60" s="346" t="s">
        <v>430</v>
      </c>
      <c r="AW60" s="346" t="s">
        <v>430</v>
      </c>
      <c r="AX60" s="346" t="s">
        <v>430</v>
      </c>
      <c r="AY60" s="346" t="s">
        <v>430</v>
      </c>
      <c r="AZ60" s="346">
        <v>11</v>
      </c>
      <c r="BA60" s="362"/>
      <c r="BB60" s="348">
        <v>13.3114623229886</v>
      </c>
      <c r="BC60" s="375">
        <v>0.91887168700637201</v>
      </c>
      <c r="BD60" s="375">
        <v>2.4707664773124902E-2</v>
      </c>
      <c r="BE60" s="375">
        <v>0.103017873946028</v>
      </c>
      <c r="BF60" s="373"/>
      <c r="BG60" s="843">
        <v>52.109200000000001</v>
      </c>
      <c r="BH60" s="843">
        <v>40.4146</v>
      </c>
      <c r="BI60" s="843">
        <v>3.3742399999999999</v>
      </c>
      <c r="BJ60" s="843">
        <v>4.1019600000000001</v>
      </c>
      <c r="BK60" s="373"/>
      <c r="BL60" s="372" t="s">
        <v>1401</v>
      </c>
      <c r="BM60" s="372" t="s">
        <v>1402</v>
      </c>
      <c r="BN60" s="372" t="s">
        <v>1403</v>
      </c>
      <c r="BO60" s="372" t="s">
        <v>1375</v>
      </c>
      <c r="BP60" s="372" t="s">
        <v>1404</v>
      </c>
      <c r="BQ60" s="373"/>
      <c r="BR60" s="354" t="s">
        <v>616</v>
      </c>
    </row>
    <row r="61" spans="1:70" s="428" customFormat="1" x14ac:dyDescent="0.25">
      <c r="A61" s="345" t="s">
        <v>1405</v>
      </c>
      <c r="B61" s="373"/>
      <c r="C61" s="719">
        <v>45546</v>
      </c>
      <c r="D61" s="373"/>
      <c r="E61" s="346">
        <v>724.5</v>
      </c>
      <c r="F61" s="373"/>
      <c r="G61" s="347">
        <v>10.212999999999999</v>
      </c>
      <c r="H61" s="374"/>
      <c r="I61" s="348">
        <v>0.32219999999999999</v>
      </c>
      <c r="J61" s="348">
        <v>2.306</v>
      </c>
      <c r="K61" s="348">
        <v>1.7848999999999999</v>
      </c>
      <c r="L61" s="348">
        <v>10.4048</v>
      </c>
      <c r="M61" s="348">
        <v>14.575200000000001</v>
      </c>
      <c r="N61" s="350">
        <v>6.4086999999999996</v>
      </c>
      <c r="O61" s="348" t="s">
        <v>430</v>
      </c>
      <c r="P61" s="348" t="s">
        <v>430</v>
      </c>
      <c r="Q61" s="348" t="s">
        <v>430</v>
      </c>
      <c r="R61" s="348" t="s">
        <v>430</v>
      </c>
      <c r="S61" s="348">
        <v>5.1835000000000004</v>
      </c>
      <c r="T61" s="348">
        <v>24.874700000000001</v>
      </c>
      <c r="U61" s="348">
        <v>6.1509999999999998</v>
      </c>
      <c r="V61" s="348">
        <v>8.1874000000000002</v>
      </c>
      <c r="W61" s="348">
        <v>1.2702</v>
      </c>
      <c r="X61" s="348">
        <v>1.0608</v>
      </c>
      <c r="Y61" s="374"/>
      <c r="Z61" s="346">
        <v>1</v>
      </c>
      <c r="AA61" s="346">
        <v>1</v>
      </c>
      <c r="AB61" s="346">
        <v>1</v>
      </c>
      <c r="AC61" s="346">
        <v>1</v>
      </c>
      <c r="AD61" s="346">
        <v>2</v>
      </c>
      <c r="AE61" s="346">
        <v>4</v>
      </c>
      <c r="AF61" s="346" t="s">
        <v>430</v>
      </c>
      <c r="AG61" s="346" t="s">
        <v>430</v>
      </c>
      <c r="AH61" s="346" t="s">
        <v>430</v>
      </c>
      <c r="AI61" s="346" t="s">
        <v>430</v>
      </c>
      <c r="AJ61" s="346">
        <v>1</v>
      </c>
      <c r="AK61" s="346">
        <v>2</v>
      </c>
      <c r="AL61" s="346">
        <v>3</v>
      </c>
      <c r="AM61" s="346">
        <v>3</v>
      </c>
      <c r="AN61" s="346">
        <v>1</v>
      </c>
      <c r="AO61" s="373"/>
      <c r="AP61" s="348" t="s">
        <v>430</v>
      </c>
      <c r="AQ61" s="348" t="s">
        <v>430</v>
      </c>
      <c r="AR61" s="348" t="s">
        <v>430</v>
      </c>
      <c r="AS61" s="348" t="s">
        <v>430</v>
      </c>
      <c r="AT61" s="348">
        <v>16.23</v>
      </c>
      <c r="AU61" s="351"/>
      <c r="AV61" s="346" t="s">
        <v>430</v>
      </c>
      <c r="AW61" s="346" t="s">
        <v>430</v>
      </c>
      <c r="AX61" s="346" t="s">
        <v>430</v>
      </c>
      <c r="AY61" s="346" t="s">
        <v>430</v>
      </c>
      <c r="AZ61" s="346">
        <v>3</v>
      </c>
      <c r="BA61" s="362"/>
      <c r="BB61" s="348">
        <v>17.8861959633727</v>
      </c>
      <c r="BC61" s="375">
        <v>1.16001296530104</v>
      </c>
      <c r="BD61" s="375">
        <v>-1.22751175278421E-2</v>
      </c>
      <c r="BE61" s="375">
        <v>0.119894447609903</v>
      </c>
      <c r="BF61" s="373"/>
      <c r="BG61" s="843">
        <v>35.3581</v>
      </c>
      <c r="BH61" s="843">
        <v>41.178400000000003</v>
      </c>
      <c r="BI61" s="843">
        <v>21.955400000000001</v>
      </c>
      <c r="BJ61" s="843">
        <v>1.5081</v>
      </c>
      <c r="BK61" s="373"/>
      <c r="BL61" s="372" t="s">
        <v>1406</v>
      </c>
      <c r="BM61" s="372" t="s">
        <v>1407</v>
      </c>
      <c r="BN61" s="372" t="s">
        <v>1408</v>
      </c>
      <c r="BO61" s="372" t="s">
        <v>1409</v>
      </c>
      <c r="BP61" s="372" t="s">
        <v>1410</v>
      </c>
      <c r="BQ61" s="373"/>
      <c r="BR61" s="354" t="s">
        <v>616</v>
      </c>
    </row>
    <row r="62" spans="1:70" s="428" customFormat="1" x14ac:dyDescent="0.25">
      <c r="A62" s="345" t="s">
        <v>1411</v>
      </c>
      <c r="B62" s="373"/>
      <c r="C62" s="719">
        <v>39742</v>
      </c>
      <c r="D62" s="373"/>
      <c r="E62" s="346">
        <v>524.26</v>
      </c>
      <c r="F62" s="373"/>
      <c r="G62" s="347">
        <v>92.57</v>
      </c>
      <c r="H62" s="374"/>
      <c r="I62" s="348">
        <v>-0.24779999999999999</v>
      </c>
      <c r="J62" s="348">
        <v>-1.0899000000000001</v>
      </c>
      <c r="K62" s="348">
        <v>-1.6364000000000001</v>
      </c>
      <c r="L62" s="348">
        <v>5.6856</v>
      </c>
      <c r="M62" s="348">
        <v>5.9516999999999998</v>
      </c>
      <c r="N62" s="350">
        <v>6.8074000000000003</v>
      </c>
      <c r="O62" s="348">
        <v>0.34200000000000003</v>
      </c>
      <c r="P62" s="348">
        <v>12.1464</v>
      </c>
      <c r="Q62" s="348">
        <v>10.881</v>
      </c>
      <c r="R62" s="348">
        <v>12.0669</v>
      </c>
      <c r="S62" s="348">
        <v>0.71809999999999996</v>
      </c>
      <c r="T62" s="348">
        <v>12.849</v>
      </c>
      <c r="U62" s="348">
        <v>0.64139999999999997</v>
      </c>
      <c r="V62" s="348">
        <v>8.0920000000000005</v>
      </c>
      <c r="W62" s="348">
        <v>-1.8657999999999999</v>
      </c>
      <c r="X62" s="348">
        <v>13.2392</v>
      </c>
      <c r="Y62" s="374"/>
      <c r="Z62" s="346">
        <v>15</v>
      </c>
      <c r="AA62" s="346">
        <v>12</v>
      </c>
      <c r="AB62" s="346">
        <v>8</v>
      </c>
      <c r="AC62" s="346">
        <v>11</v>
      </c>
      <c r="AD62" s="346">
        <v>11</v>
      </c>
      <c r="AE62" s="346">
        <v>3</v>
      </c>
      <c r="AF62" s="346">
        <v>6</v>
      </c>
      <c r="AG62" s="346">
        <v>5</v>
      </c>
      <c r="AH62" s="346">
        <v>7</v>
      </c>
      <c r="AI62" s="346">
        <v>5</v>
      </c>
      <c r="AJ62" s="346">
        <v>15</v>
      </c>
      <c r="AK62" s="346">
        <v>15</v>
      </c>
      <c r="AL62" s="346">
        <v>10</v>
      </c>
      <c r="AM62" s="346">
        <v>4</v>
      </c>
      <c r="AN62" s="346">
        <v>8</v>
      </c>
      <c r="AO62" s="373"/>
      <c r="AP62" s="348">
        <v>13.29</v>
      </c>
      <c r="AQ62" s="348">
        <v>14.14</v>
      </c>
      <c r="AR62" s="348">
        <v>11.41</v>
      </c>
      <c r="AS62" s="348">
        <v>6.79</v>
      </c>
      <c r="AT62" s="348">
        <v>6.02</v>
      </c>
      <c r="AU62" s="351"/>
      <c r="AV62" s="346">
        <v>4</v>
      </c>
      <c r="AW62" s="346">
        <v>5</v>
      </c>
      <c r="AX62" s="346">
        <v>6</v>
      </c>
      <c r="AY62" s="346">
        <v>5</v>
      </c>
      <c r="AZ62" s="346">
        <v>9</v>
      </c>
      <c r="BA62" s="362"/>
      <c r="BB62" s="348">
        <v>14.290474386090301</v>
      </c>
      <c r="BC62" s="375">
        <v>1.0876161536962401</v>
      </c>
      <c r="BD62" s="375">
        <v>4.92542730983506E-2</v>
      </c>
      <c r="BE62" s="375">
        <v>0.18906450000144201</v>
      </c>
      <c r="BF62" s="373"/>
      <c r="BG62" s="843">
        <v>42.966000000000001</v>
      </c>
      <c r="BH62" s="843">
        <v>37.368099999999998</v>
      </c>
      <c r="BI62" s="843">
        <v>15.3376</v>
      </c>
      <c r="BJ62" s="843">
        <v>4.3282999999999996</v>
      </c>
      <c r="BK62" s="373"/>
      <c r="BL62" s="372" t="s">
        <v>1412</v>
      </c>
      <c r="BM62" s="372" t="s">
        <v>1413</v>
      </c>
      <c r="BN62" s="372" t="s">
        <v>1414</v>
      </c>
      <c r="BO62" s="372" t="s">
        <v>1415</v>
      </c>
      <c r="BP62" s="372" t="s">
        <v>1416</v>
      </c>
      <c r="BQ62" s="373"/>
      <c r="BR62" s="354" t="s">
        <v>476</v>
      </c>
    </row>
    <row r="63" spans="1:70" s="428" customFormat="1" x14ac:dyDescent="0.25">
      <c r="A63" s="345" t="s">
        <v>1417</v>
      </c>
      <c r="B63" s="373"/>
      <c r="C63" s="719">
        <v>45863</v>
      </c>
      <c r="D63" s="373"/>
      <c r="E63" s="346">
        <v>462.68</v>
      </c>
      <c r="F63" s="373"/>
      <c r="G63" s="347">
        <v>10.654400000000001</v>
      </c>
      <c r="H63" s="374"/>
      <c r="I63" s="348">
        <v>-0.29759999999999998</v>
      </c>
      <c r="J63" s="348">
        <v>-1.2595000000000001</v>
      </c>
      <c r="K63" s="348">
        <v>-2.0366</v>
      </c>
      <c r="L63" s="348">
        <v>8.0184999999999995</v>
      </c>
      <c r="M63" s="348">
        <v>9.7498000000000005</v>
      </c>
      <c r="N63" s="350">
        <v>3.492</v>
      </c>
      <c r="O63" s="348" t="s">
        <v>430</v>
      </c>
      <c r="P63" s="348" t="s">
        <v>430</v>
      </c>
      <c r="Q63" s="348" t="s">
        <v>430</v>
      </c>
      <c r="R63" s="348" t="s">
        <v>430</v>
      </c>
      <c r="S63" s="348">
        <v>3.1863000000000001</v>
      </c>
      <c r="T63" s="348">
        <v>18.923999999999999</v>
      </c>
      <c r="U63" s="348">
        <v>2.5448</v>
      </c>
      <c r="V63" s="348">
        <v>6.4364999999999997</v>
      </c>
      <c r="W63" s="348">
        <v>-2.2541000000000002</v>
      </c>
      <c r="X63" s="348">
        <v>5.7763</v>
      </c>
      <c r="Y63" s="374"/>
      <c r="Z63" s="346">
        <v>17</v>
      </c>
      <c r="AA63" s="346">
        <v>16</v>
      </c>
      <c r="AB63" s="346">
        <v>13</v>
      </c>
      <c r="AC63" s="346">
        <v>4</v>
      </c>
      <c r="AD63" s="346">
        <v>4</v>
      </c>
      <c r="AE63" s="346">
        <v>11</v>
      </c>
      <c r="AF63" s="346" t="s">
        <v>430</v>
      </c>
      <c r="AG63" s="346" t="s">
        <v>430</v>
      </c>
      <c r="AH63" s="346" t="s">
        <v>430</v>
      </c>
      <c r="AI63" s="346" t="s">
        <v>430</v>
      </c>
      <c r="AJ63" s="346">
        <v>3</v>
      </c>
      <c r="AK63" s="346">
        <v>5</v>
      </c>
      <c r="AL63" s="346">
        <v>6</v>
      </c>
      <c r="AM63" s="346">
        <v>8</v>
      </c>
      <c r="AN63" s="346">
        <v>14</v>
      </c>
      <c r="AO63" s="373"/>
      <c r="AP63" s="348" t="s">
        <v>430</v>
      </c>
      <c r="AQ63" s="348" t="s">
        <v>430</v>
      </c>
      <c r="AR63" s="348" t="s">
        <v>430</v>
      </c>
      <c r="AS63" s="348" t="s">
        <v>430</v>
      </c>
      <c r="AT63" s="348">
        <v>8.9700000000000006</v>
      </c>
      <c r="AU63" s="351"/>
      <c r="AV63" s="346" t="s">
        <v>430</v>
      </c>
      <c r="AW63" s="346" t="s">
        <v>430</v>
      </c>
      <c r="AX63" s="346" t="s">
        <v>430</v>
      </c>
      <c r="AY63" s="346" t="s">
        <v>430</v>
      </c>
      <c r="AZ63" s="346">
        <v>6</v>
      </c>
      <c r="BA63" s="362"/>
      <c r="BB63" s="348">
        <v>12.4444328316729</v>
      </c>
      <c r="BC63" s="375">
        <v>1.0893472248255001</v>
      </c>
      <c r="BD63" s="375">
        <v>1.7001102176578801E-2</v>
      </c>
      <c r="BE63" s="375">
        <v>0.200565184787382</v>
      </c>
      <c r="BF63" s="373"/>
      <c r="BG63" s="843">
        <v>43.210900000000002</v>
      </c>
      <c r="BH63" s="843">
        <v>42.250900000000001</v>
      </c>
      <c r="BI63" s="843">
        <v>13.3147</v>
      </c>
      <c r="BJ63" s="843">
        <v>1.2235</v>
      </c>
      <c r="BK63" s="373"/>
      <c r="BL63" s="372" t="s">
        <v>1418</v>
      </c>
      <c r="BM63" s="372" t="s">
        <v>1419</v>
      </c>
      <c r="BN63" s="372" t="s">
        <v>1420</v>
      </c>
      <c r="BO63" s="372" t="s">
        <v>1421</v>
      </c>
      <c r="BP63" s="372" t="s">
        <v>1422</v>
      </c>
      <c r="BQ63" s="373"/>
      <c r="BR63" s="354" t="s">
        <v>604</v>
      </c>
    </row>
    <row r="64" spans="1:70" s="428" customFormat="1" x14ac:dyDescent="0.25">
      <c r="A64" s="345" t="s">
        <v>1423</v>
      </c>
      <c r="B64" s="373"/>
      <c r="C64" s="719">
        <v>46238</v>
      </c>
      <c r="D64" s="373"/>
      <c r="E64" s="346">
        <v>459.12900000000002</v>
      </c>
      <c r="F64" s="373"/>
      <c r="G64" s="347">
        <v>9.9149999999999991</v>
      </c>
      <c r="H64" s="374"/>
      <c r="I64" s="348">
        <v>-0.16109999999999999</v>
      </c>
      <c r="J64" s="348">
        <v>-0.76070000000000004</v>
      </c>
      <c r="K64" s="348">
        <v>-1.3334999999999999</v>
      </c>
      <c r="L64" s="348" t="s">
        <v>430</v>
      </c>
      <c r="M64" s="348" t="s">
        <v>430</v>
      </c>
      <c r="N64" s="350" t="s">
        <v>430</v>
      </c>
      <c r="O64" s="348" t="s">
        <v>430</v>
      </c>
      <c r="P64" s="348" t="s">
        <v>430</v>
      </c>
      <c r="Q64" s="348" t="s">
        <v>430</v>
      </c>
      <c r="R64" s="348" t="s">
        <v>430</v>
      </c>
      <c r="S64" s="348" t="s">
        <v>430</v>
      </c>
      <c r="T64" s="348" t="s">
        <v>430</v>
      </c>
      <c r="U64" s="348" t="s">
        <v>430</v>
      </c>
      <c r="V64" s="348" t="s">
        <v>430</v>
      </c>
      <c r="W64" s="348">
        <v>-1.5294000000000001</v>
      </c>
      <c r="X64" s="348">
        <v>-0.85</v>
      </c>
      <c r="Y64" s="374"/>
      <c r="Z64" s="346">
        <v>10</v>
      </c>
      <c r="AA64" s="346">
        <v>9</v>
      </c>
      <c r="AB64" s="346">
        <v>6</v>
      </c>
      <c r="AC64" s="346" t="s">
        <v>430</v>
      </c>
      <c r="AD64" s="346" t="s">
        <v>430</v>
      </c>
      <c r="AE64" s="346" t="s">
        <v>430</v>
      </c>
      <c r="AF64" s="346" t="s">
        <v>430</v>
      </c>
      <c r="AG64" s="346" t="s">
        <v>430</v>
      </c>
      <c r="AH64" s="346" t="s">
        <v>430</v>
      </c>
      <c r="AI64" s="346" t="s">
        <v>430</v>
      </c>
      <c r="AJ64" s="346" t="s">
        <v>430</v>
      </c>
      <c r="AK64" s="346" t="s">
        <v>430</v>
      </c>
      <c r="AL64" s="346" t="s">
        <v>430</v>
      </c>
      <c r="AM64" s="346" t="s">
        <v>430</v>
      </c>
      <c r="AN64" s="346">
        <v>4</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t="s">
        <v>430</v>
      </c>
      <c r="BC64" s="375">
        <v>0</v>
      </c>
      <c r="BD64" s="375">
        <v>0</v>
      </c>
      <c r="BE64" s="375">
        <v>-1.76415094800685</v>
      </c>
      <c r="BF64" s="373"/>
      <c r="BG64" s="348" t="s">
        <v>430</v>
      </c>
      <c r="BH64" s="348" t="s">
        <v>430</v>
      </c>
      <c r="BI64" s="348" t="s">
        <v>430</v>
      </c>
      <c r="BJ64" s="348" t="s">
        <v>430</v>
      </c>
      <c r="BK64" s="373"/>
      <c r="BL64" s="372" t="s">
        <v>1424</v>
      </c>
      <c r="BM64" s="372" t="s">
        <v>1425</v>
      </c>
      <c r="BN64" s="372" t="s">
        <v>1426</v>
      </c>
      <c r="BO64" s="372" t="s">
        <v>1032</v>
      </c>
      <c r="BP64" s="372" t="s">
        <v>585</v>
      </c>
      <c r="BQ64" s="373"/>
      <c r="BR64" s="354" t="s">
        <v>604</v>
      </c>
    </row>
    <row r="65" spans="1:70" s="428" customFormat="1" x14ac:dyDescent="0.25">
      <c r="A65" s="345" t="s">
        <v>1427</v>
      </c>
      <c r="B65" s="373"/>
      <c r="C65" s="719">
        <v>46227</v>
      </c>
      <c r="D65" s="373"/>
      <c r="E65" s="346">
        <v>387.48</v>
      </c>
      <c r="F65" s="373"/>
      <c r="G65" s="347">
        <v>10.19</v>
      </c>
      <c r="H65" s="374"/>
      <c r="I65" s="348">
        <v>-0.19589999999999999</v>
      </c>
      <c r="J65" s="348">
        <v>-0.29349999999999998</v>
      </c>
      <c r="K65" s="348">
        <v>-0.29349999999999998</v>
      </c>
      <c r="L65" s="348" t="s">
        <v>430</v>
      </c>
      <c r="M65" s="348" t="s">
        <v>430</v>
      </c>
      <c r="N65" s="350" t="s">
        <v>430</v>
      </c>
      <c r="O65" s="348" t="s">
        <v>430</v>
      </c>
      <c r="P65" s="348" t="s">
        <v>430</v>
      </c>
      <c r="Q65" s="348" t="s">
        <v>430</v>
      </c>
      <c r="R65" s="348" t="s">
        <v>430</v>
      </c>
      <c r="S65" s="348" t="s">
        <v>430</v>
      </c>
      <c r="T65" s="348" t="s">
        <v>430</v>
      </c>
      <c r="U65" s="348" t="s">
        <v>430</v>
      </c>
      <c r="V65" s="348" t="s">
        <v>430</v>
      </c>
      <c r="W65" s="348">
        <v>-1.5459000000000001</v>
      </c>
      <c r="X65" s="348">
        <v>1.9</v>
      </c>
      <c r="Y65" s="374"/>
      <c r="Z65" s="346">
        <v>13</v>
      </c>
      <c r="AA65" s="346">
        <v>4</v>
      </c>
      <c r="AB65" s="346">
        <v>4</v>
      </c>
      <c r="AC65" s="346" t="s">
        <v>430</v>
      </c>
      <c r="AD65" s="346" t="s">
        <v>430</v>
      </c>
      <c r="AE65" s="346" t="s">
        <v>430</v>
      </c>
      <c r="AF65" s="346" t="s">
        <v>430</v>
      </c>
      <c r="AG65" s="346" t="s">
        <v>430</v>
      </c>
      <c r="AH65" s="346" t="s">
        <v>430</v>
      </c>
      <c r="AI65" s="346" t="s">
        <v>430</v>
      </c>
      <c r="AJ65" s="346" t="s">
        <v>430</v>
      </c>
      <c r="AK65" s="346" t="s">
        <v>430</v>
      </c>
      <c r="AL65" s="346" t="s">
        <v>430</v>
      </c>
      <c r="AM65" s="346" t="s">
        <v>430</v>
      </c>
      <c r="AN65" s="346">
        <v>5</v>
      </c>
      <c r="AO65" s="373"/>
      <c r="AP65" s="348" t="s">
        <v>430</v>
      </c>
      <c r="AQ65" s="348" t="s">
        <v>430</v>
      </c>
      <c r="AR65" s="348" t="s">
        <v>430</v>
      </c>
      <c r="AS65" s="348" t="s">
        <v>430</v>
      </c>
      <c r="AT65" s="348" t="s">
        <v>430</v>
      </c>
      <c r="AU65" s="351"/>
      <c r="AV65" s="346" t="s">
        <v>430</v>
      </c>
      <c r="AW65" s="346" t="s">
        <v>430</v>
      </c>
      <c r="AX65" s="346" t="s">
        <v>430</v>
      </c>
      <c r="AY65" s="346" t="s">
        <v>430</v>
      </c>
      <c r="AZ65" s="346" t="s">
        <v>430</v>
      </c>
      <c r="BA65" s="362"/>
      <c r="BB65" s="348" t="s">
        <v>430</v>
      </c>
      <c r="BC65" s="375">
        <v>0</v>
      </c>
      <c r="BD65" s="375">
        <v>0</v>
      </c>
      <c r="BE65" s="375">
        <v>-0.72422700590684896</v>
      </c>
      <c r="BF65" s="373"/>
      <c r="BG65" s="843">
        <v>24.763100000000001</v>
      </c>
      <c r="BH65" s="843">
        <v>21.450900000000001</v>
      </c>
      <c r="BI65" s="843">
        <v>10.659800000000001</v>
      </c>
      <c r="BJ65" s="843">
        <v>43.126199999999997</v>
      </c>
      <c r="BK65" s="373"/>
      <c r="BL65" s="372" t="s">
        <v>1428</v>
      </c>
      <c r="BM65" s="372" t="s">
        <v>1429</v>
      </c>
      <c r="BN65" s="372" t="s">
        <v>1430</v>
      </c>
      <c r="BO65" s="372" t="s">
        <v>1431</v>
      </c>
      <c r="BP65" s="372" t="s">
        <v>1432</v>
      </c>
      <c r="BQ65" s="373"/>
      <c r="BR65" s="354" t="s">
        <v>604</v>
      </c>
    </row>
    <row r="66" spans="1:70" s="428" customFormat="1" x14ac:dyDescent="0.25">
      <c r="A66" s="345" t="s">
        <v>1433</v>
      </c>
      <c r="B66" s="373"/>
      <c r="C66" s="719">
        <v>42345</v>
      </c>
      <c r="D66" s="373"/>
      <c r="E66" s="346">
        <v>307.07900000000001</v>
      </c>
      <c r="F66" s="373"/>
      <c r="G66" s="347">
        <v>36.388500000000001</v>
      </c>
      <c r="H66" s="374"/>
      <c r="I66" s="348">
        <v>-2.9100000000000001E-2</v>
      </c>
      <c r="J66" s="348">
        <v>-1.5251999999999999</v>
      </c>
      <c r="K66" s="348">
        <v>-2.2717999999999998</v>
      </c>
      <c r="L66" s="348">
        <v>4.9993999999999996</v>
      </c>
      <c r="M66" s="348">
        <v>7.4950999999999999</v>
      </c>
      <c r="N66" s="350">
        <v>3.8953000000000002</v>
      </c>
      <c r="O66" s="348">
        <v>-0.25509999999999999</v>
      </c>
      <c r="P66" s="348">
        <v>7.6642000000000001</v>
      </c>
      <c r="Q66" s="348">
        <v>9.1476000000000006</v>
      </c>
      <c r="R66" s="348">
        <v>11.5373</v>
      </c>
      <c r="S66" s="348">
        <v>0.84389999999999998</v>
      </c>
      <c r="T66" s="348">
        <v>18.0031</v>
      </c>
      <c r="U66" s="348">
        <v>1.3937999999999999</v>
      </c>
      <c r="V66" s="348">
        <v>5.2929000000000004</v>
      </c>
      <c r="W66" s="348">
        <v>-2.4557000000000002</v>
      </c>
      <c r="X66" s="348">
        <v>12.7456</v>
      </c>
      <c r="Y66" s="374"/>
      <c r="Z66" s="346">
        <v>6</v>
      </c>
      <c r="AA66" s="346">
        <v>20</v>
      </c>
      <c r="AB66" s="346">
        <v>15</v>
      </c>
      <c r="AC66" s="346">
        <v>14</v>
      </c>
      <c r="AD66" s="346">
        <v>9</v>
      </c>
      <c r="AE66" s="346">
        <v>10</v>
      </c>
      <c r="AF66" s="346">
        <v>9</v>
      </c>
      <c r="AG66" s="346">
        <v>11</v>
      </c>
      <c r="AH66" s="346">
        <v>11</v>
      </c>
      <c r="AI66" s="346">
        <v>6</v>
      </c>
      <c r="AJ66" s="346">
        <v>14</v>
      </c>
      <c r="AK66" s="346">
        <v>7</v>
      </c>
      <c r="AL66" s="346">
        <v>9</v>
      </c>
      <c r="AM66" s="346">
        <v>11</v>
      </c>
      <c r="AN66" s="346">
        <v>16</v>
      </c>
      <c r="AO66" s="373"/>
      <c r="AP66" s="348">
        <v>11.89</v>
      </c>
      <c r="AQ66" s="348">
        <v>12.12</v>
      </c>
      <c r="AR66" s="348">
        <v>8.69</v>
      </c>
      <c r="AS66" s="348">
        <v>5.5</v>
      </c>
      <c r="AT66" s="348">
        <v>5.79</v>
      </c>
      <c r="AU66" s="351"/>
      <c r="AV66" s="346">
        <v>7</v>
      </c>
      <c r="AW66" s="346">
        <v>8</v>
      </c>
      <c r="AX66" s="346">
        <v>11</v>
      </c>
      <c r="AY66" s="346">
        <v>9</v>
      </c>
      <c r="AZ66" s="346">
        <v>10</v>
      </c>
      <c r="BA66" s="362"/>
      <c r="BB66" s="348">
        <v>13.0404151260236</v>
      </c>
      <c r="BC66" s="375">
        <v>0.90739928660689395</v>
      </c>
      <c r="BD66" s="375">
        <v>2.78689817324708E-2</v>
      </c>
      <c r="BE66" s="375">
        <v>-0.26514171867075698</v>
      </c>
      <c r="BF66" s="373"/>
      <c r="BG66" s="843">
        <v>40.015300000000003</v>
      </c>
      <c r="BH66" s="843">
        <v>36.990299999999998</v>
      </c>
      <c r="BI66" s="843">
        <v>17.803899999999999</v>
      </c>
      <c r="BJ66" s="843">
        <v>5.1905000000000001</v>
      </c>
      <c r="BK66" s="373"/>
      <c r="BL66" s="372" t="s">
        <v>1434</v>
      </c>
      <c r="BM66" s="372" t="s">
        <v>1435</v>
      </c>
      <c r="BN66" s="372" t="s">
        <v>1436</v>
      </c>
      <c r="BO66" s="372" t="s">
        <v>1437</v>
      </c>
      <c r="BP66" s="372" t="s">
        <v>1438</v>
      </c>
      <c r="BQ66" s="373"/>
      <c r="BR66" s="354" t="s">
        <v>555</v>
      </c>
    </row>
    <row r="67" spans="1:70" s="428" customFormat="1" x14ac:dyDescent="0.25">
      <c r="A67" s="345" t="s">
        <v>1439</v>
      </c>
      <c r="B67" s="373"/>
      <c r="C67" s="719">
        <v>46183</v>
      </c>
      <c r="D67" s="373"/>
      <c r="E67" s="346">
        <v>111.97499999999999</v>
      </c>
      <c r="F67" s="373"/>
      <c r="G67" s="347">
        <v>10.3521</v>
      </c>
      <c r="H67" s="374"/>
      <c r="I67" s="348">
        <v>-0.45100000000000001</v>
      </c>
      <c r="J67" s="348">
        <v>-1.1316999999999999</v>
      </c>
      <c r="K67" s="348">
        <v>-1.6371</v>
      </c>
      <c r="L67" s="348">
        <v>3.5209999999999999</v>
      </c>
      <c r="M67" s="348" t="s">
        <v>430</v>
      </c>
      <c r="N67" s="350" t="s">
        <v>430</v>
      </c>
      <c r="O67" s="348" t="s">
        <v>430</v>
      </c>
      <c r="P67" s="348" t="s">
        <v>430</v>
      </c>
      <c r="Q67" s="348" t="s">
        <v>430</v>
      </c>
      <c r="R67" s="348" t="s">
        <v>430</v>
      </c>
      <c r="S67" s="348">
        <v>2.3107000000000002</v>
      </c>
      <c r="T67" s="348" t="s">
        <v>430</v>
      </c>
      <c r="U67" s="348" t="s">
        <v>430</v>
      </c>
      <c r="V67" s="348" t="s">
        <v>430</v>
      </c>
      <c r="W67" s="348">
        <v>-2.0095999999999998</v>
      </c>
      <c r="X67" s="348">
        <v>3.5209999999999999</v>
      </c>
      <c r="Y67" s="374"/>
      <c r="Z67" s="346">
        <v>19</v>
      </c>
      <c r="AA67" s="346">
        <v>13</v>
      </c>
      <c r="AB67" s="346">
        <v>9</v>
      </c>
      <c r="AC67" s="346">
        <v>18</v>
      </c>
      <c r="AD67" s="346" t="s">
        <v>430</v>
      </c>
      <c r="AE67" s="346" t="s">
        <v>430</v>
      </c>
      <c r="AF67" s="346" t="s">
        <v>430</v>
      </c>
      <c r="AG67" s="346" t="s">
        <v>430</v>
      </c>
      <c r="AH67" s="346" t="s">
        <v>430</v>
      </c>
      <c r="AI67" s="346" t="s">
        <v>430</v>
      </c>
      <c r="AJ67" s="346">
        <v>6</v>
      </c>
      <c r="AK67" s="346" t="s">
        <v>430</v>
      </c>
      <c r="AL67" s="346" t="s">
        <v>430</v>
      </c>
      <c r="AM67" s="346" t="s">
        <v>430</v>
      </c>
      <c r="AN67" s="346">
        <v>10</v>
      </c>
      <c r="AO67" s="373"/>
      <c r="AP67" s="348" t="s">
        <v>430</v>
      </c>
      <c r="AQ67" s="348" t="s">
        <v>430</v>
      </c>
      <c r="AR67" s="348" t="s">
        <v>430</v>
      </c>
      <c r="AS67" s="348" t="s">
        <v>430</v>
      </c>
      <c r="AT67" s="348" t="s">
        <v>430</v>
      </c>
      <c r="AU67" s="351"/>
      <c r="AV67" s="346" t="s">
        <v>430</v>
      </c>
      <c r="AW67" s="346" t="s">
        <v>430</v>
      </c>
      <c r="AX67" s="346" t="s">
        <v>430</v>
      </c>
      <c r="AY67" s="346" t="s">
        <v>430</v>
      </c>
      <c r="AZ67" s="346" t="s">
        <v>430</v>
      </c>
      <c r="BA67" s="362"/>
      <c r="BB67" s="348">
        <v>9.0599906984916601</v>
      </c>
      <c r="BC67" s="375">
        <v>0.43999912627267301</v>
      </c>
      <c r="BD67" s="375">
        <v>8.2981468025677102E-2</v>
      </c>
      <c r="BE67" s="375">
        <v>0.39734240875273302</v>
      </c>
      <c r="BF67" s="373"/>
      <c r="BG67" s="843">
        <v>38.365699999999997</v>
      </c>
      <c r="BH67" s="843">
        <v>36.289400000000001</v>
      </c>
      <c r="BI67" s="843">
        <v>23.265799999999999</v>
      </c>
      <c r="BJ67" s="843">
        <v>2.0790999999999999</v>
      </c>
      <c r="BK67" s="373"/>
      <c r="BL67" s="372" t="s">
        <v>1440</v>
      </c>
      <c r="BM67" s="372" t="s">
        <v>1441</v>
      </c>
      <c r="BN67" s="372" t="s">
        <v>1442</v>
      </c>
      <c r="BO67" s="372" t="s">
        <v>1443</v>
      </c>
      <c r="BP67" s="372" t="s">
        <v>1444</v>
      </c>
      <c r="BQ67" s="373"/>
      <c r="BR67" s="354" t="s">
        <v>1445</v>
      </c>
    </row>
    <row r="68" spans="1:70" s="428" customFormat="1" x14ac:dyDescent="0.25">
      <c r="A68" s="345" t="s">
        <v>1446</v>
      </c>
      <c r="B68" s="373"/>
      <c r="C68" s="719">
        <v>45833</v>
      </c>
      <c r="D68" s="373"/>
      <c r="E68" s="346">
        <v>95.39</v>
      </c>
      <c r="F68" s="373"/>
      <c r="G68" s="347">
        <v>8.82</v>
      </c>
      <c r="H68" s="374"/>
      <c r="I68" s="348">
        <v>-0.45150000000000001</v>
      </c>
      <c r="J68" s="348">
        <v>0.1135</v>
      </c>
      <c r="K68" s="348">
        <v>-2</v>
      </c>
      <c r="L68" s="348">
        <v>-0.45150000000000001</v>
      </c>
      <c r="M68" s="348">
        <v>-0.89890000000000003</v>
      </c>
      <c r="N68" s="350">
        <v>-6.2698999999999998</v>
      </c>
      <c r="O68" s="348" t="s">
        <v>430</v>
      </c>
      <c r="P68" s="348" t="s">
        <v>430</v>
      </c>
      <c r="Q68" s="348" t="s">
        <v>430</v>
      </c>
      <c r="R68" s="348" t="s">
        <v>430</v>
      </c>
      <c r="S68" s="348">
        <v>-2.1088</v>
      </c>
      <c r="T68" s="348">
        <v>3.0373999999999999</v>
      </c>
      <c r="U68" s="348">
        <v>-4.3384</v>
      </c>
      <c r="V68" s="348">
        <v>-4.8544</v>
      </c>
      <c r="W68" s="348">
        <v>-1.6721999999999999</v>
      </c>
      <c r="X68" s="348">
        <v>-9.8493999999999993</v>
      </c>
      <c r="Y68" s="374"/>
      <c r="Z68" s="346">
        <v>20</v>
      </c>
      <c r="AA68" s="346">
        <v>2</v>
      </c>
      <c r="AB68" s="346">
        <v>12</v>
      </c>
      <c r="AC68" s="346">
        <v>19</v>
      </c>
      <c r="AD68" s="346">
        <v>18</v>
      </c>
      <c r="AE68" s="346">
        <v>18</v>
      </c>
      <c r="AF68" s="346" t="s">
        <v>430</v>
      </c>
      <c r="AG68" s="346" t="s">
        <v>430</v>
      </c>
      <c r="AH68" s="346" t="s">
        <v>430</v>
      </c>
      <c r="AI68" s="346" t="s">
        <v>430</v>
      </c>
      <c r="AJ68" s="346">
        <v>19</v>
      </c>
      <c r="AK68" s="346">
        <v>18</v>
      </c>
      <c r="AL68" s="346">
        <v>18</v>
      </c>
      <c r="AM68" s="346">
        <v>18</v>
      </c>
      <c r="AN68" s="346">
        <v>6</v>
      </c>
      <c r="AO68" s="373"/>
      <c r="AP68" s="348" t="s">
        <v>430</v>
      </c>
      <c r="AQ68" s="348" t="s">
        <v>430</v>
      </c>
      <c r="AR68" s="348" t="s">
        <v>430</v>
      </c>
      <c r="AS68" s="348" t="s">
        <v>430</v>
      </c>
      <c r="AT68" s="348">
        <v>-4.54</v>
      </c>
      <c r="AU68" s="351"/>
      <c r="AV68" s="346" t="s">
        <v>430</v>
      </c>
      <c r="AW68" s="346" t="s">
        <v>430</v>
      </c>
      <c r="AX68" s="346" t="s">
        <v>430</v>
      </c>
      <c r="AY68" s="346" t="s">
        <v>430</v>
      </c>
      <c r="AZ68" s="346">
        <v>18</v>
      </c>
      <c r="BA68" s="362"/>
      <c r="BB68" s="348">
        <v>5.5754325649658201</v>
      </c>
      <c r="BC68" s="375">
        <v>0.37007628834783002</v>
      </c>
      <c r="BD68" s="375">
        <v>-0.22376853344143</v>
      </c>
      <c r="BE68" s="375">
        <v>-1.1319036614417499</v>
      </c>
      <c r="BF68" s="373"/>
      <c r="BG68" s="843">
        <v>44.177300000000002</v>
      </c>
      <c r="BH68" s="843">
        <v>35.863799999999998</v>
      </c>
      <c r="BI68" s="843">
        <v>0.39987200000000001</v>
      </c>
      <c r="BJ68" s="843">
        <v>19.559028000000001</v>
      </c>
      <c r="BK68" s="373"/>
      <c r="BL68" s="372" t="s">
        <v>1447</v>
      </c>
      <c r="BM68" s="372" t="s">
        <v>1448</v>
      </c>
      <c r="BN68" s="372" t="s">
        <v>1449</v>
      </c>
      <c r="BO68" s="372" t="s">
        <v>1450</v>
      </c>
      <c r="BP68" s="372" t="s">
        <v>1451</v>
      </c>
      <c r="BQ68" s="373"/>
      <c r="BR68" s="354" t="s">
        <v>463</v>
      </c>
    </row>
    <row r="69" spans="1:70" x14ac:dyDescent="0.25">
      <c r="A69" s="36" t="s">
        <v>93</v>
      </c>
      <c r="B69" s="43"/>
      <c r="C69" s="720"/>
      <c r="D69" s="43"/>
      <c r="E69" s="51"/>
      <c r="F69" s="43"/>
      <c r="G69" s="55"/>
      <c r="H69" s="66"/>
      <c r="I69" s="59">
        <v>-0.15029999999999999</v>
      </c>
      <c r="J69" s="59">
        <v>-0.76259999999999994</v>
      </c>
      <c r="K69" s="59">
        <v>-1.6705000000000001</v>
      </c>
      <c r="L69" s="59">
        <v>5.8680000000000003</v>
      </c>
      <c r="M69" s="59">
        <v>7.6635999999999997</v>
      </c>
      <c r="N69" s="70">
        <v>3.6311</v>
      </c>
      <c r="O69" s="59">
        <v>0.67600000000000005</v>
      </c>
      <c r="P69" s="59">
        <v>12.0238</v>
      </c>
      <c r="Q69" s="59">
        <v>11.530200000000001</v>
      </c>
      <c r="R69" s="59">
        <v>12.742599999999999</v>
      </c>
      <c r="S69" s="59">
        <v>1.7214</v>
      </c>
      <c r="T69" s="59">
        <v>16.266999999999999</v>
      </c>
      <c r="U69" s="59">
        <v>1.5093000000000001</v>
      </c>
      <c r="V69" s="59">
        <v>5.6158000000000001</v>
      </c>
      <c r="W69" s="59">
        <v>-1.9017999999999999</v>
      </c>
      <c r="X69" s="59">
        <v>9.3806999999999992</v>
      </c>
      <c r="Y69" s="66"/>
      <c r="Z69" s="51">
        <v>21</v>
      </c>
      <c r="AA69" s="51">
        <v>21</v>
      </c>
      <c r="AB69" s="51">
        <v>21</v>
      </c>
      <c r="AC69" s="51">
        <v>19</v>
      </c>
      <c r="AD69" s="51">
        <v>18</v>
      </c>
      <c r="AE69" s="51">
        <v>18</v>
      </c>
      <c r="AF69" s="51">
        <v>14</v>
      </c>
      <c r="AG69" s="51">
        <v>11</v>
      </c>
      <c r="AH69" s="51">
        <v>11</v>
      </c>
      <c r="AI69" s="51">
        <v>7</v>
      </c>
      <c r="AJ69" s="51">
        <v>19</v>
      </c>
      <c r="AK69" s="51">
        <v>18</v>
      </c>
      <c r="AL69" s="51">
        <v>18</v>
      </c>
      <c r="AM69" s="51">
        <v>18</v>
      </c>
      <c r="AN69" s="51">
        <v>21</v>
      </c>
      <c r="AO69" s="43"/>
      <c r="AP69" s="59">
        <v>13.765714285714299</v>
      </c>
      <c r="AQ69" s="59">
        <v>14.811249999999999</v>
      </c>
      <c r="AR69" s="59">
        <v>11.611818181818199</v>
      </c>
      <c r="AS69" s="59">
        <v>6.9763636363636401</v>
      </c>
      <c r="AT69" s="59">
        <v>6.8283333333333296</v>
      </c>
      <c r="AU69" s="78"/>
      <c r="AV69" s="51">
        <v>7</v>
      </c>
      <c r="AW69" s="51">
        <v>8</v>
      </c>
      <c r="AX69" s="51">
        <v>11</v>
      </c>
      <c r="AY69" s="51">
        <v>11</v>
      </c>
      <c r="AZ69" s="51">
        <v>18</v>
      </c>
      <c r="BA69" s="258"/>
      <c r="BB69" s="59"/>
      <c r="BC69" s="276"/>
      <c r="BD69" s="276"/>
      <c r="BE69" s="276"/>
      <c r="BF69" s="43"/>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0.32219999999999999</v>
      </c>
      <c r="J70" s="60">
        <v>2.306</v>
      </c>
      <c r="K70" s="60">
        <v>1.7848999999999999</v>
      </c>
      <c r="L70" s="60">
        <v>10.4048</v>
      </c>
      <c r="M70" s="60">
        <v>18.404599999999999</v>
      </c>
      <c r="N70" s="71">
        <v>10.964499999999999</v>
      </c>
      <c r="O70" s="60">
        <v>5.0993000000000004</v>
      </c>
      <c r="P70" s="60">
        <v>16.364100000000001</v>
      </c>
      <c r="Q70" s="60">
        <v>14.532500000000001</v>
      </c>
      <c r="R70" s="60">
        <v>14.8331</v>
      </c>
      <c r="S70" s="60">
        <v>5.1835000000000004</v>
      </c>
      <c r="T70" s="60">
        <v>25.137799999999999</v>
      </c>
      <c r="U70" s="60">
        <v>10.299200000000001</v>
      </c>
      <c r="V70" s="60">
        <v>12.612299999999999</v>
      </c>
      <c r="W70" s="60">
        <v>1.2702</v>
      </c>
      <c r="X70" s="60">
        <v>18.2636</v>
      </c>
      <c r="Y70" s="67"/>
      <c r="Z70" s="52"/>
      <c r="AA70" s="52"/>
      <c r="AB70" s="52"/>
      <c r="AC70" s="52"/>
      <c r="AD70" s="52"/>
      <c r="AE70" s="52"/>
      <c r="AF70" s="52"/>
      <c r="AG70" s="52"/>
      <c r="AH70" s="52"/>
      <c r="AI70" s="52"/>
      <c r="AJ70" s="52"/>
      <c r="AK70" s="52"/>
      <c r="AL70" s="52"/>
      <c r="AM70" s="52"/>
      <c r="AN70" s="52"/>
      <c r="AO70" s="44"/>
      <c r="AP70" s="60">
        <v>16.079999999999998</v>
      </c>
      <c r="AQ70" s="60">
        <v>17.47</v>
      </c>
      <c r="AR70" s="60">
        <v>15.99</v>
      </c>
      <c r="AS70" s="60">
        <v>12.71</v>
      </c>
      <c r="AT70" s="60">
        <v>17.66</v>
      </c>
      <c r="AU70" s="79"/>
      <c r="AV70" s="52"/>
      <c r="AW70" s="52"/>
      <c r="AX70" s="52"/>
      <c r="AY70" s="52"/>
      <c r="AZ70" s="52"/>
      <c r="BA70" s="259"/>
      <c r="BB70" s="60"/>
      <c r="BC70" s="277"/>
      <c r="BD70" s="277"/>
      <c r="BE70" s="277"/>
      <c r="BF70" s="44"/>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-0.52470000000000006</v>
      </c>
      <c r="J71" s="60">
        <v>-1.8134999999999999</v>
      </c>
      <c r="K71" s="60">
        <v>-3.1570999999999998</v>
      </c>
      <c r="L71" s="60">
        <v>-0.45150000000000001</v>
      </c>
      <c r="M71" s="60">
        <v>-0.89890000000000003</v>
      </c>
      <c r="N71" s="71">
        <v>-6.2698999999999998</v>
      </c>
      <c r="O71" s="60">
        <v>-1.8378000000000001</v>
      </c>
      <c r="P71" s="60">
        <v>7.6642000000000001</v>
      </c>
      <c r="Q71" s="60">
        <v>9.1476000000000006</v>
      </c>
      <c r="R71" s="60">
        <v>10.763199999999999</v>
      </c>
      <c r="S71" s="60">
        <v>-2.1088</v>
      </c>
      <c r="T71" s="60">
        <v>3.0373999999999999</v>
      </c>
      <c r="U71" s="60">
        <v>-4.3384</v>
      </c>
      <c r="V71" s="60">
        <v>-4.8544</v>
      </c>
      <c r="W71" s="60">
        <v>-3.0276999999999998</v>
      </c>
      <c r="X71" s="60">
        <v>-9.8493999999999993</v>
      </c>
      <c r="Y71" s="67"/>
      <c r="Z71" s="52"/>
      <c r="AA71" s="52"/>
      <c r="AB71" s="52"/>
      <c r="AC71" s="52"/>
      <c r="AD71" s="52"/>
      <c r="AE71" s="52"/>
      <c r="AF71" s="52"/>
      <c r="AG71" s="52"/>
      <c r="AH71" s="52"/>
      <c r="AI71" s="52"/>
      <c r="AJ71" s="52"/>
      <c r="AK71" s="52"/>
      <c r="AL71" s="52"/>
      <c r="AM71" s="52"/>
      <c r="AN71" s="52"/>
      <c r="AO71" s="44"/>
      <c r="AP71" s="60">
        <v>11.89</v>
      </c>
      <c r="AQ71" s="60">
        <v>12.12</v>
      </c>
      <c r="AR71" s="60">
        <v>8.69</v>
      </c>
      <c r="AS71" s="60">
        <v>5.14</v>
      </c>
      <c r="AT71" s="60">
        <v>-4.54</v>
      </c>
      <c r="AU71" s="79"/>
      <c r="AV71" s="52"/>
      <c r="AW71" s="52"/>
      <c r="AX71" s="52"/>
      <c r="AY71" s="52"/>
      <c r="AZ71" s="52"/>
      <c r="BA71" s="259"/>
      <c r="BB71" s="60"/>
      <c r="BC71" s="277"/>
      <c r="BD71" s="277"/>
      <c r="BE71" s="277"/>
      <c r="BF71" s="44"/>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-0.1762</v>
      </c>
      <c r="J72" s="61">
        <v>-1.0385</v>
      </c>
      <c r="K72" s="61">
        <v>-1.9374</v>
      </c>
      <c r="L72" s="61">
        <v>5.8083999999999998</v>
      </c>
      <c r="M72" s="61">
        <v>6.9542999999999999</v>
      </c>
      <c r="N72" s="72">
        <v>4.0845500000000001</v>
      </c>
      <c r="O72" s="61">
        <v>0.1089</v>
      </c>
      <c r="P72" s="61">
        <v>12.1092</v>
      </c>
      <c r="Q72" s="61">
        <v>11.287599999999999</v>
      </c>
      <c r="R72" s="61">
        <v>13.1218</v>
      </c>
      <c r="S72" s="61">
        <v>1.6333</v>
      </c>
      <c r="T72" s="61">
        <v>15.221</v>
      </c>
      <c r="U72" s="61">
        <v>0.63849999999999996</v>
      </c>
      <c r="V72" s="61">
        <v>5.2929000000000004</v>
      </c>
      <c r="W72" s="61">
        <v>-2.012</v>
      </c>
      <c r="X72" s="61">
        <v>12.528</v>
      </c>
      <c r="Y72" s="68"/>
      <c r="Z72" s="53"/>
      <c r="AA72" s="53"/>
      <c r="AB72" s="53"/>
      <c r="AC72" s="53"/>
      <c r="AD72" s="53"/>
      <c r="AE72" s="53"/>
      <c r="AF72" s="53"/>
      <c r="AG72" s="53"/>
      <c r="AH72" s="53"/>
      <c r="AI72" s="53"/>
      <c r="AJ72" s="53"/>
      <c r="AK72" s="53"/>
      <c r="AL72" s="53"/>
      <c r="AM72" s="53"/>
      <c r="AN72" s="53"/>
      <c r="AO72" s="45"/>
      <c r="AP72" s="61">
        <v>13.29</v>
      </c>
      <c r="AQ72" s="61">
        <v>14.57</v>
      </c>
      <c r="AR72" s="61">
        <v>11.41</v>
      </c>
      <c r="AS72" s="61">
        <v>6.48</v>
      </c>
      <c r="AT72" s="61">
        <v>5.9</v>
      </c>
      <c r="AU72" s="80"/>
      <c r="AV72" s="53"/>
      <c r="AW72" s="53"/>
      <c r="AX72" s="53"/>
      <c r="AY72" s="53"/>
      <c r="AZ72" s="53"/>
      <c r="BA72" s="262"/>
      <c r="BB72" s="61"/>
      <c r="BC72" s="279"/>
      <c r="BD72" s="279"/>
      <c r="BE72" s="279"/>
      <c r="BF72" s="45"/>
      <c r="BG72" s="61"/>
      <c r="BH72" s="61"/>
      <c r="BI72" s="61"/>
      <c r="BJ72" s="61"/>
      <c r="BK72" s="45"/>
      <c r="BL72" s="86"/>
      <c r="BM72" s="86"/>
      <c r="BN72" s="86"/>
      <c r="BO72" s="86"/>
      <c r="BP72" s="86"/>
      <c r="BQ72" s="45"/>
      <c r="BR72" s="90"/>
    </row>
    <row r="73" spans="1:70" ht="14.5" x14ac:dyDescent="0.25">
      <c r="A73" s="39" t="s">
        <v>117</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45"/>
      <c r="BD73" s="245"/>
      <c r="BE73" s="245"/>
      <c r="BF73" s="46"/>
      <c r="BG73" s="62"/>
      <c r="BH73" s="62"/>
      <c r="BI73" s="62"/>
      <c r="BJ73" s="62"/>
      <c r="BK73" s="46"/>
      <c r="BL73" s="87"/>
      <c r="BM73" s="87"/>
      <c r="BN73" s="87"/>
      <c r="BO73" s="87"/>
      <c r="BP73" s="87"/>
      <c r="BQ73" s="46"/>
      <c r="BR73" s="91"/>
    </row>
    <row r="74" spans="1:70" s="428" customFormat="1" x14ac:dyDescent="0.25">
      <c r="A74" s="481" t="s">
        <v>1452</v>
      </c>
      <c r="B74" s="402"/>
      <c r="C74" s="724">
        <v>41275</v>
      </c>
      <c r="D74" s="402"/>
      <c r="E74" s="403">
        <v>6382.3</v>
      </c>
      <c r="F74" s="402"/>
      <c r="G74" s="404">
        <v>197.58779999999999</v>
      </c>
      <c r="H74" s="406"/>
      <c r="I74" s="405">
        <v>2.1499999999999998E-2</v>
      </c>
      <c r="J74" s="405">
        <v>-1.4282999999999999</v>
      </c>
      <c r="K74" s="405">
        <v>-2.9615999999999998</v>
      </c>
      <c r="L74" s="405">
        <v>3.8431000000000002</v>
      </c>
      <c r="M74" s="405">
        <v>2.7711000000000001</v>
      </c>
      <c r="N74" s="407">
        <v>2.9184999999999999</v>
      </c>
      <c r="O74" s="405">
        <v>0.81</v>
      </c>
      <c r="P74" s="405">
        <v>14.645300000000001</v>
      </c>
      <c r="Q74" s="405">
        <v>14.146100000000001</v>
      </c>
      <c r="R74" s="405">
        <v>13.866</v>
      </c>
      <c r="S74" s="405">
        <v>-0.188</v>
      </c>
      <c r="T74" s="405">
        <v>11.4214</v>
      </c>
      <c r="U74" s="405">
        <v>-2.3708999999999998</v>
      </c>
      <c r="V74" s="405">
        <v>4.9722</v>
      </c>
      <c r="W74" s="405">
        <v>-2.1848000000000001</v>
      </c>
      <c r="X74" s="405">
        <v>14.3574</v>
      </c>
      <c r="Y74" s="406"/>
      <c r="Z74" s="403">
        <v>4</v>
      </c>
      <c r="AA74" s="403">
        <v>18</v>
      </c>
      <c r="AB74" s="403">
        <v>18</v>
      </c>
      <c r="AC74" s="403">
        <v>18</v>
      </c>
      <c r="AD74" s="403">
        <v>17</v>
      </c>
      <c r="AE74" s="403">
        <v>13</v>
      </c>
      <c r="AF74" s="403">
        <v>9</v>
      </c>
      <c r="AG74" s="403">
        <v>3</v>
      </c>
      <c r="AH74" s="403">
        <v>3</v>
      </c>
      <c r="AI74" s="403">
        <v>4</v>
      </c>
      <c r="AJ74" s="403">
        <v>18</v>
      </c>
      <c r="AK74" s="403">
        <v>17</v>
      </c>
      <c r="AL74" s="403">
        <v>16</v>
      </c>
      <c r="AM74" s="403">
        <v>13</v>
      </c>
      <c r="AN74" s="403">
        <v>13</v>
      </c>
      <c r="AO74" s="402"/>
      <c r="AP74" s="405">
        <v>15.94</v>
      </c>
      <c r="AQ74" s="405">
        <v>17.68</v>
      </c>
      <c r="AR74" s="405">
        <v>14.07</v>
      </c>
      <c r="AS74" s="405">
        <v>7.47</v>
      </c>
      <c r="AT74" s="405">
        <v>0.76</v>
      </c>
      <c r="AU74" s="408"/>
      <c r="AV74" s="403">
        <v>3</v>
      </c>
      <c r="AW74" s="403">
        <v>3</v>
      </c>
      <c r="AX74" s="403">
        <v>3</v>
      </c>
      <c r="AY74" s="403">
        <v>8</v>
      </c>
      <c r="AZ74" s="403">
        <v>17</v>
      </c>
      <c r="BA74" s="409"/>
      <c r="BB74" s="405">
        <v>13.2941770357266</v>
      </c>
      <c r="BC74" s="410">
        <v>0.94283580233379305</v>
      </c>
      <c r="BD74" s="410">
        <v>6.4252839022214694E-2</v>
      </c>
      <c r="BE74" s="410">
        <v>0.20107656884396799</v>
      </c>
      <c r="BF74" s="402"/>
      <c r="BG74" s="842">
        <v>47.361899999999999</v>
      </c>
      <c r="BH74" s="842">
        <v>34.510599999999997</v>
      </c>
      <c r="BI74" s="842">
        <v>13.5464</v>
      </c>
      <c r="BJ74" s="842">
        <v>4.5811000000000002</v>
      </c>
      <c r="BK74" s="402"/>
      <c r="BL74" s="401" t="s">
        <v>1332</v>
      </c>
      <c r="BM74" s="401" t="s">
        <v>1333</v>
      </c>
      <c r="BN74" s="401" t="s">
        <v>1334</v>
      </c>
      <c r="BO74" s="401" t="s">
        <v>1335</v>
      </c>
      <c r="BP74" s="401" t="s">
        <v>1336</v>
      </c>
      <c r="BQ74" s="402"/>
      <c r="BR74" s="411" t="s">
        <v>519</v>
      </c>
    </row>
    <row r="75" spans="1:70" s="428" customFormat="1" x14ac:dyDescent="0.25">
      <c r="A75" s="345" t="s">
        <v>1453</v>
      </c>
      <c r="B75" s="373"/>
      <c r="C75" s="719">
        <v>43552</v>
      </c>
      <c r="D75" s="373"/>
      <c r="E75" s="346">
        <v>5897.59</v>
      </c>
      <c r="F75" s="373"/>
      <c r="G75" s="347">
        <v>33.303800000000003</v>
      </c>
      <c r="H75" s="374"/>
      <c r="I75" s="348">
        <v>-0.24590000000000001</v>
      </c>
      <c r="J75" s="348">
        <v>-0.51080000000000003</v>
      </c>
      <c r="K75" s="348">
        <v>-6.4500000000000002E-2</v>
      </c>
      <c r="L75" s="348">
        <v>6.7808999999999999</v>
      </c>
      <c r="M75" s="348">
        <v>14.803900000000001</v>
      </c>
      <c r="N75" s="350">
        <v>11.6004</v>
      </c>
      <c r="O75" s="348">
        <v>6.2350000000000003</v>
      </c>
      <c r="P75" s="348">
        <v>17.594999999999999</v>
      </c>
      <c r="Q75" s="348">
        <v>14.9893</v>
      </c>
      <c r="R75" s="348" t="s">
        <v>430</v>
      </c>
      <c r="S75" s="348">
        <v>2.3220999999999998</v>
      </c>
      <c r="T75" s="348">
        <v>23.48</v>
      </c>
      <c r="U75" s="348">
        <v>11.1427</v>
      </c>
      <c r="V75" s="348">
        <v>13.7829</v>
      </c>
      <c r="W75" s="348">
        <v>-1.9827999999999999</v>
      </c>
      <c r="X75" s="348">
        <v>17.499700000000001</v>
      </c>
      <c r="Y75" s="374"/>
      <c r="Z75" s="346">
        <v>15</v>
      </c>
      <c r="AA75" s="346">
        <v>7</v>
      </c>
      <c r="AB75" s="346">
        <v>2</v>
      </c>
      <c r="AC75" s="346">
        <v>8</v>
      </c>
      <c r="AD75" s="346">
        <v>3</v>
      </c>
      <c r="AE75" s="346">
        <v>2</v>
      </c>
      <c r="AF75" s="346">
        <v>1</v>
      </c>
      <c r="AG75" s="346">
        <v>1</v>
      </c>
      <c r="AH75" s="346">
        <v>2</v>
      </c>
      <c r="AI75" s="346" t="s">
        <v>430</v>
      </c>
      <c r="AJ75" s="346">
        <v>8</v>
      </c>
      <c r="AK75" s="346">
        <v>3</v>
      </c>
      <c r="AL75" s="346">
        <v>1</v>
      </c>
      <c r="AM75" s="346">
        <v>1</v>
      </c>
      <c r="AN75" s="346">
        <v>11</v>
      </c>
      <c r="AO75" s="373"/>
      <c r="AP75" s="348" t="s">
        <v>430</v>
      </c>
      <c r="AQ75" s="348">
        <v>18.940000000000001</v>
      </c>
      <c r="AR75" s="348">
        <v>17.28</v>
      </c>
      <c r="AS75" s="348">
        <v>13.92</v>
      </c>
      <c r="AT75" s="348">
        <v>18.95</v>
      </c>
      <c r="AU75" s="351"/>
      <c r="AV75" s="346" t="s">
        <v>430</v>
      </c>
      <c r="AW75" s="346">
        <v>1</v>
      </c>
      <c r="AX75" s="346">
        <v>1</v>
      </c>
      <c r="AY75" s="346">
        <v>1</v>
      </c>
      <c r="AZ75" s="346">
        <v>1</v>
      </c>
      <c r="BA75" s="362"/>
      <c r="BB75" s="348">
        <v>16.477621055114501</v>
      </c>
      <c r="BC75" s="375">
        <v>1.07125768851339</v>
      </c>
      <c r="BD75" s="375">
        <v>7.0884418435549199E-2</v>
      </c>
      <c r="BE75" s="375">
        <v>0.42593537740208698</v>
      </c>
      <c r="BF75" s="373"/>
      <c r="BG75" s="843">
        <v>46.2988</v>
      </c>
      <c r="BH75" s="843">
        <v>37.305300000000003</v>
      </c>
      <c r="BI75" s="843">
        <v>15.5825</v>
      </c>
      <c r="BJ75" s="843">
        <v>0.81340000000000001</v>
      </c>
      <c r="BK75" s="373"/>
      <c r="BL75" s="372" t="s">
        <v>1338</v>
      </c>
      <c r="BM75" s="372" t="s">
        <v>1339</v>
      </c>
      <c r="BN75" s="372" t="s">
        <v>1340</v>
      </c>
      <c r="BO75" s="372" t="s">
        <v>1341</v>
      </c>
      <c r="BP75" s="372" t="s">
        <v>1342</v>
      </c>
      <c r="BQ75" s="373"/>
      <c r="BR75" s="354" t="s">
        <v>443</v>
      </c>
    </row>
    <row r="76" spans="1:70" s="428" customFormat="1" x14ac:dyDescent="0.25">
      <c r="A76" s="345" t="s">
        <v>1454</v>
      </c>
      <c r="B76" s="373"/>
      <c r="C76" s="719">
        <v>41275</v>
      </c>
      <c r="D76" s="373"/>
      <c r="E76" s="346">
        <v>4824.29</v>
      </c>
      <c r="F76" s="373"/>
      <c r="G76" s="347">
        <v>107.846</v>
      </c>
      <c r="H76" s="374"/>
      <c r="I76" s="348">
        <v>5.0999999999999997E-2</v>
      </c>
      <c r="J76" s="348">
        <v>-1.2326999999999999</v>
      </c>
      <c r="K76" s="348">
        <v>-1.6919</v>
      </c>
      <c r="L76" s="348">
        <v>6.1675000000000004</v>
      </c>
      <c r="M76" s="348">
        <v>6.4074</v>
      </c>
      <c r="N76" s="350">
        <v>5.7293000000000003</v>
      </c>
      <c r="O76" s="348">
        <v>2.8938999999999999</v>
      </c>
      <c r="P76" s="348">
        <v>14.1896</v>
      </c>
      <c r="Q76" s="348">
        <v>13.5106</v>
      </c>
      <c r="R76" s="348">
        <v>15.287599999999999</v>
      </c>
      <c r="S76" s="348">
        <v>1.9020999999999999</v>
      </c>
      <c r="T76" s="348">
        <v>15.105700000000001</v>
      </c>
      <c r="U76" s="348">
        <v>0.93689999999999996</v>
      </c>
      <c r="V76" s="348">
        <v>7.6704999999999997</v>
      </c>
      <c r="W76" s="348">
        <v>-2.4565000000000001</v>
      </c>
      <c r="X76" s="348">
        <v>15.898400000000001</v>
      </c>
      <c r="Y76" s="374"/>
      <c r="Z76" s="346">
        <v>3</v>
      </c>
      <c r="AA76" s="346">
        <v>16</v>
      </c>
      <c r="AB76" s="346">
        <v>10</v>
      </c>
      <c r="AC76" s="346">
        <v>10</v>
      </c>
      <c r="AD76" s="346">
        <v>12</v>
      </c>
      <c r="AE76" s="346">
        <v>10</v>
      </c>
      <c r="AF76" s="346">
        <v>5</v>
      </c>
      <c r="AG76" s="346">
        <v>4</v>
      </c>
      <c r="AH76" s="346">
        <v>5</v>
      </c>
      <c r="AI76" s="346">
        <v>2</v>
      </c>
      <c r="AJ76" s="346">
        <v>11</v>
      </c>
      <c r="AK76" s="346">
        <v>13</v>
      </c>
      <c r="AL76" s="346">
        <v>13</v>
      </c>
      <c r="AM76" s="346">
        <v>10</v>
      </c>
      <c r="AN76" s="346">
        <v>17</v>
      </c>
      <c r="AO76" s="373"/>
      <c r="AP76" s="348">
        <v>16.45</v>
      </c>
      <c r="AQ76" s="348">
        <v>16.79</v>
      </c>
      <c r="AR76" s="348">
        <v>13.73</v>
      </c>
      <c r="AS76" s="348">
        <v>8.8800000000000008</v>
      </c>
      <c r="AT76" s="348">
        <v>6.56</v>
      </c>
      <c r="AU76" s="351"/>
      <c r="AV76" s="346">
        <v>2</v>
      </c>
      <c r="AW76" s="346">
        <v>4</v>
      </c>
      <c r="AX76" s="346">
        <v>4</v>
      </c>
      <c r="AY76" s="346">
        <v>3</v>
      </c>
      <c r="AZ76" s="346">
        <v>12</v>
      </c>
      <c r="BA76" s="362"/>
      <c r="BB76" s="348">
        <v>14.257383573173399</v>
      </c>
      <c r="BC76" s="375">
        <v>1.01033511512529</v>
      </c>
      <c r="BD76" s="375">
        <v>5.9806653299599E-2</v>
      </c>
      <c r="BE76" s="375">
        <v>0.152816880610706</v>
      </c>
      <c r="BF76" s="373"/>
      <c r="BG76" s="843">
        <v>48.9343</v>
      </c>
      <c r="BH76" s="843">
        <v>35.645600000000002</v>
      </c>
      <c r="BI76" s="843">
        <v>13.854900000000001</v>
      </c>
      <c r="BJ76" s="843">
        <v>1.5651999999999999</v>
      </c>
      <c r="BK76" s="373"/>
      <c r="BL76" s="372" t="s">
        <v>1344</v>
      </c>
      <c r="BM76" s="372" t="s">
        <v>713</v>
      </c>
      <c r="BN76" s="372" t="s">
        <v>1345</v>
      </c>
      <c r="BO76" s="372" t="s">
        <v>1346</v>
      </c>
      <c r="BP76" s="372" t="s">
        <v>1347</v>
      </c>
      <c r="BQ76" s="373"/>
      <c r="BR76" s="354" t="s">
        <v>476</v>
      </c>
    </row>
    <row r="77" spans="1:70" s="428" customFormat="1" x14ac:dyDescent="0.25">
      <c r="A77" s="345" t="s">
        <v>1455</v>
      </c>
      <c r="B77" s="373"/>
      <c r="C77" s="719">
        <v>41275</v>
      </c>
      <c r="D77" s="373"/>
      <c r="E77" s="346">
        <v>3513.97</v>
      </c>
      <c r="F77" s="373"/>
      <c r="G77" s="347">
        <v>210.04060000000001</v>
      </c>
      <c r="H77" s="374"/>
      <c r="I77" s="348">
        <v>-0.1113</v>
      </c>
      <c r="J77" s="348">
        <v>-1.8010999999999999</v>
      </c>
      <c r="K77" s="348">
        <v>-2.9670000000000001</v>
      </c>
      <c r="L77" s="348">
        <v>5.7138999999999998</v>
      </c>
      <c r="M77" s="348">
        <v>5.7525000000000004</v>
      </c>
      <c r="N77" s="350">
        <v>-1.4972000000000001</v>
      </c>
      <c r="O77" s="348">
        <v>0.29609999999999997</v>
      </c>
      <c r="P77" s="348">
        <v>11.3424</v>
      </c>
      <c r="Q77" s="348">
        <v>10.378</v>
      </c>
      <c r="R77" s="348">
        <v>11.6127</v>
      </c>
      <c r="S77" s="348">
        <v>2.1528999999999998</v>
      </c>
      <c r="T77" s="348">
        <v>13.2714</v>
      </c>
      <c r="U77" s="348">
        <v>-2.7755000000000001</v>
      </c>
      <c r="V77" s="348">
        <v>1.5980000000000001</v>
      </c>
      <c r="W77" s="348">
        <v>-3.0103</v>
      </c>
      <c r="X77" s="348">
        <v>13.8139</v>
      </c>
      <c r="Y77" s="374"/>
      <c r="Z77" s="346">
        <v>10</v>
      </c>
      <c r="AA77" s="346">
        <v>21</v>
      </c>
      <c r="AB77" s="346">
        <v>20</v>
      </c>
      <c r="AC77" s="346">
        <v>12</v>
      </c>
      <c r="AD77" s="346">
        <v>15</v>
      </c>
      <c r="AE77" s="346">
        <v>17</v>
      </c>
      <c r="AF77" s="346">
        <v>11</v>
      </c>
      <c r="AG77" s="346">
        <v>10</v>
      </c>
      <c r="AH77" s="346">
        <v>11</v>
      </c>
      <c r="AI77" s="346">
        <v>7</v>
      </c>
      <c r="AJ77" s="346">
        <v>9</v>
      </c>
      <c r="AK77" s="346">
        <v>16</v>
      </c>
      <c r="AL77" s="346">
        <v>17</v>
      </c>
      <c r="AM77" s="346">
        <v>17</v>
      </c>
      <c r="AN77" s="346">
        <v>21</v>
      </c>
      <c r="AO77" s="373"/>
      <c r="AP77" s="348">
        <v>12.94</v>
      </c>
      <c r="AQ77" s="348">
        <v>13.87</v>
      </c>
      <c r="AR77" s="348">
        <v>10.43</v>
      </c>
      <c r="AS77" s="348">
        <v>5.89</v>
      </c>
      <c r="AT77" s="348">
        <v>1.53</v>
      </c>
      <c r="AU77" s="351"/>
      <c r="AV77" s="346">
        <v>7</v>
      </c>
      <c r="AW77" s="346">
        <v>8</v>
      </c>
      <c r="AX77" s="346">
        <v>11</v>
      </c>
      <c r="AY77" s="346">
        <v>11</v>
      </c>
      <c r="AZ77" s="346">
        <v>16</v>
      </c>
      <c r="BA77" s="362"/>
      <c r="BB77" s="348">
        <v>13.517930544542301</v>
      </c>
      <c r="BC77" s="375">
        <v>0.94923651518566998</v>
      </c>
      <c r="BD77" s="375">
        <v>4.3762534901375903E-2</v>
      </c>
      <c r="BE77" s="375">
        <v>1.85005442008057E-3</v>
      </c>
      <c r="BF77" s="373"/>
      <c r="BG77" s="843">
        <v>46.53</v>
      </c>
      <c r="BH77" s="843">
        <v>37.008899999999997</v>
      </c>
      <c r="BI77" s="843">
        <v>11.0662</v>
      </c>
      <c r="BJ77" s="843">
        <v>5.3948999999999998</v>
      </c>
      <c r="BK77" s="373"/>
      <c r="BL77" s="372" t="s">
        <v>1349</v>
      </c>
      <c r="BM77" s="372" t="s">
        <v>1350</v>
      </c>
      <c r="BN77" s="372" t="s">
        <v>1351</v>
      </c>
      <c r="BO77" s="372" t="s">
        <v>1352</v>
      </c>
      <c r="BP77" s="372" t="s">
        <v>1353</v>
      </c>
      <c r="BQ77" s="373"/>
      <c r="BR77" s="354" t="s">
        <v>519</v>
      </c>
    </row>
    <row r="78" spans="1:70" s="428" customFormat="1" x14ac:dyDescent="0.25">
      <c r="A78" s="345" t="s">
        <v>1456</v>
      </c>
      <c r="B78" s="373"/>
      <c r="C78" s="719">
        <v>41281</v>
      </c>
      <c r="D78" s="373"/>
      <c r="E78" s="346">
        <v>3463.76</v>
      </c>
      <c r="F78" s="373"/>
      <c r="G78" s="347">
        <v>137.55959999999999</v>
      </c>
      <c r="H78" s="374"/>
      <c r="I78" s="348">
        <v>-0.52149999999999996</v>
      </c>
      <c r="J78" s="348">
        <v>-0.31769999999999998</v>
      </c>
      <c r="K78" s="348">
        <v>-2.9622000000000002</v>
      </c>
      <c r="L78" s="348">
        <v>3.8910999999999998</v>
      </c>
      <c r="M78" s="348">
        <v>19.1343</v>
      </c>
      <c r="N78" s="350">
        <v>12.339399999999999</v>
      </c>
      <c r="O78" s="348">
        <v>-0.61099999999999999</v>
      </c>
      <c r="P78" s="348">
        <v>14.7585</v>
      </c>
      <c r="Q78" s="348">
        <v>16.215299999999999</v>
      </c>
      <c r="R78" s="348">
        <v>15.9123</v>
      </c>
      <c r="S78" s="348">
        <v>0.29139999999999999</v>
      </c>
      <c r="T78" s="348">
        <v>25.8231</v>
      </c>
      <c r="U78" s="348">
        <v>9.1920000000000002</v>
      </c>
      <c r="V78" s="348">
        <v>13.213699999999999</v>
      </c>
      <c r="W78" s="348">
        <v>-0.91930000000000001</v>
      </c>
      <c r="X78" s="348">
        <v>17.854500000000002</v>
      </c>
      <c r="Y78" s="374"/>
      <c r="Z78" s="346">
        <v>20</v>
      </c>
      <c r="AA78" s="346">
        <v>5</v>
      </c>
      <c r="AB78" s="346">
        <v>19</v>
      </c>
      <c r="AC78" s="346">
        <v>17</v>
      </c>
      <c r="AD78" s="346">
        <v>1</v>
      </c>
      <c r="AE78" s="346">
        <v>1</v>
      </c>
      <c r="AF78" s="346">
        <v>14</v>
      </c>
      <c r="AG78" s="346">
        <v>2</v>
      </c>
      <c r="AH78" s="346">
        <v>1</v>
      </c>
      <c r="AI78" s="346">
        <v>1</v>
      </c>
      <c r="AJ78" s="346">
        <v>17</v>
      </c>
      <c r="AK78" s="346">
        <v>1</v>
      </c>
      <c r="AL78" s="346">
        <v>2</v>
      </c>
      <c r="AM78" s="346">
        <v>2</v>
      </c>
      <c r="AN78" s="346">
        <v>2</v>
      </c>
      <c r="AO78" s="373"/>
      <c r="AP78" s="348">
        <v>17.48</v>
      </c>
      <c r="AQ78" s="348">
        <v>18.39</v>
      </c>
      <c r="AR78" s="348">
        <v>14.18</v>
      </c>
      <c r="AS78" s="348">
        <v>8.14</v>
      </c>
      <c r="AT78" s="348">
        <v>18.059999999999999</v>
      </c>
      <c r="AU78" s="351"/>
      <c r="AV78" s="346">
        <v>1</v>
      </c>
      <c r="AW78" s="346">
        <v>2</v>
      </c>
      <c r="AX78" s="346">
        <v>2</v>
      </c>
      <c r="AY78" s="346">
        <v>4</v>
      </c>
      <c r="AZ78" s="346">
        <v>3</v>
      </c>
      <c r="BA78" s="362"/>
      <c r="BB78" s="348">
        <v>15.259716466393201</v>
      </c>
      <c r="BC78" s="375">
        <v>0.93372817092822802</v>
      </c>
      <c r="BD78" s="375">
        <v>5.8067711360931702E-2</v>
      </c>
      <c r="BE78" s="375">
        <v>0.23929371291275001</v>
      </c>
      <c r="BF78" s="373"/>
      <c r="BG78" s="843">
        <v>38.173499999999997</v>
      </c>
      <c r="BH78" s="843">
        <v>33.124400000000001</v>
      </c>
      <c r="BI78" s="843">
        <v>5.2297799999999999</v>
      </c>
      <c r="BJ78" s="843">
        <v>23.47232</v>
      </c>
      <c r="BK78" s="373"/>
      <c r="BL78" s="372" t="s">
        <v>1355</v>
      </c>
      <c r="BM78" s="372" t="s">
        <v>1356</v>
      </c>
      <c r="BN78" s="372" t="s">
        <v>1357</v>
      </c>
      <c r="BO78" s="372" t="s">
        <v>1358</v>
      </c>
      <c r="BP78" s="372" t="s">
        <v>1359</v>
      </c>
      <c r="BQ78" s="373"/>
      <c r="BR78" s="354" t="s">
        <v>548</v>
      </c>
    </row>
    <row r="79" spans="1:70" s="428" customFormat="1" x14ac:dyDescent="0.25">
      <c r="A79" s="345" t="s">
        <v>1457</v>
      </c>
      <c r="B79" s="373"/>
      <c r="C79" s="719">
        <v>42060</v>
      </c>
      <c r="D79" s="373"/>
      <c r="E79" s="346">
        <v>3123.53</v>
      </c>
      <c r="F79" s="373"/>
      <c r="G79" s="347">
        <v>45.628399999999999</v>
      </c>
      <c r="H79" s="374"/>
      <c r="I79" s="348">
        <v>-0.32369999999999999</v>
      </c>
      <c r="J79" s="348">
        <v>-1.0153000000000001</v>
      </c>
      <c r="K79" s="348">
        <v>-1.8355999999999999</v>
      </c>
      <c r="L79" s="348">
        <v>8.2531999999999996</v>
      </c>
      <c r="M79" s="348">
        <v>6.2720000000000002</v>
      </c>
      <c r="N79" s="350">
        <v>2.8982999999999999</v>
      </c>
      <c r="O79" s="348">
        <v>4.9099999999999998E-2</v>
      </c>
      <c r="P79" s="348">
        <v>13.577299999999999</v>
      </c>
      <c r="Q79" s="348">
        <v>11.861599999999999</v>
      </c>
      <c r="R79" s="348">
        <v>14.786899999999999</v>
      </c>
      <c r="S79" s="348">
        <v>1.5550999999999999</v>
      </c>
      <c r="T79" s="348">
        <v>15.853400000000001</v>
      </c>
      <c r="U79" s="348">
        <v>1.0238</v>
      </c>
      <c r="V79" s="348">
        <v>4.4539</v>
      </c>
      <c r="W79" s="348">
        <v>-2.5032000000000001</v>
      </c>
      <c r="X79" s="348">
        <v>14.047800000000001</v>
      </c>
      <c r="Y79" s="374"/>
      <c r="Z79" s="346">
        <v>18</v>
      </c>
      <c r="AA79" s="346">
        <v>11</v>
      </c>
      <c r="AB79" s="346">
        <v>11</v>
      </c>
      <c r="AC79" s="346">
        <v>5</v>
      </c>
      <c r="AD79" s="346">
        <v>13</v>
      </c>
      <c r="AE79" s="346">
        <v>14</v>
      </c>
      <c r="AF79" s="346">
        <v>12</v>
      </c>
      <c r="AG79" s="346">
        <v>5</v>
      </c>
      <c r="AH79" s="346">
        <v>9</v>
      </c>
      <c r="AI79" s="346">
        <v>3</v>
      </c>
      <c r="AJ79" s="346">
        <v>13</v>
      </c>
      <c r="AK79" s="346">
        <v>11</v>
      </c>
      <c r="AL79" s="346">
        <v>12</v>
      </c>
      <c r="AM79" s="346">
        <v>15</v>
      </c>
      <c r="AN79" s="346">
        <v>18</v>
      </c>
      <c r="AO79" s="373"/>
      <c r="AP79" s="348">
        <v>14.75</v>
      </c>
      <c r="AQ79" s="348">
        <v>14.96</v>
      </c>
      <c r="AR79" s="348">
        <v>12.1</v>
      </c>
      <c r="AS79" s="348">
        <v>7.26</v>
      </c>
      <c r="AT79" s="348">
        <v>6.26</v>
      </c>
      <c r="AU79" s="351"/>
      <c r="AV79" s="346">
        <v>4</v>
      </c>
      <c r="AW79" s="346">
        <v>6</v>
      </c>
      <c r="AX79" s="346">
        <v>9</v>
      </c>
      <c r="AY79" s="346">
        <v>9</v>
      </c>
      <c r="AZ79" s="346">
        <v>13</v>
      </c>
      <c r="BA79" s="362"/>
      <c r="BB79" s="348">
        <v>14.901996225458999</v>
      </c>
      <c r="BC79" s="375">
        <v>1.02104444913712</v>
      </c>
      <c r="BD79" s="375">
        <v>5.6876509015671803E-2</v>
      </c>
      <c r="BE79" s="375">
        <v>0.140285541248103</v>
      </c>
      <c r="BF79" s="373"/>
      <c r="BG79" s="843">
        <v>37.047699999999999</v>
      </c>
      <c r="BH79" s="843">
        <v>45.341299999999997</v>
      </c>
      <c r="BI79" s="843">
        <v>16.434699999999999</v>
      </c>
      <c r="BJ79" s="843">
        <v>1.1762999999999999</v>
      </c>
      <c r="BK79" s="373"/>
      <c r="BL79" s="372" t="s">
        <v>1361</v>
      </c>
      <c r="BM79" s="372" t="s">
        <v>1307</v>
      </c>
      <c r="BN79" s="372" t="s">
        <v>1362</v>
      </c>
      <c r="BO79" s="372" t="s">
        <v>1363</v>
      </c>
      <c r="BP79" s="372" t="s">
        <v>1364</v>
      </c>
      <c r="BQ79" s="373"/>
      <c r="BR79" s="354" t="s">
        <v>476</v>
      </c>
    </row>
    <row r="80" spans="1:70" s="428" customFormat="1" x14ac:dyDescent="0.25">
      <c r="A80" s="345" t="s">
        <v>1458</v>
      </c>
      <c r="B80" s="373"/>
      <c r="C80" s="719">
        <v>43829</v>
      </c>
      <c r="D80" s="373"/>
      <c r="E80" s="346">
        <v>2882.03</v>
      </c>
      <c r="F80" s="373"/>
      <c r="G80" s="347">
        <v>31.583100000000002</v>
      </c>
      <c r="H80" s="374"/>
      <c r="I80" s="348">
        <v>-3.9199999999999999E-2</v>
      </c>
      <c r="J80" s="348">
        <v>-0.44729999999999998</v>
      </c>
      <c r="K80" s="348">
        <v>-0.1439</v>
      </c>
      <c r="L80" s="348">
        <v>8.8213000000000008</v>
      </c>
      <c r="M80" s="348">
        <v>9.4143000000000008</v>
      </c>
      <c r="N80" s="350">
        <v>6.4066999999999998</v>
      </c>
      <c r="O80" s="348">
        <v>1.7865</v>
      </c>
      <c r="P80" s="348">
        <v>12.361599999999999</v>
      </c>
      <c r="Q80" s="348">
        <v>13.5617</v>
      </c>
      <c r="R80" s="348" t="s">
        <v>430</v>
      </c>
      <c r="S80" s="348">
        <v>4.9534000000000002</v>
      </c>
      <c r="T80" s="348">
        <v>18.313099999999999</v>
      </c>
      <c r="U80" s="348">
        <v>4.3510999999999997</v>
      </c>
      <c r="V80" s="348">
        <v>9.2285000000000004</v>
      </c>
      <c r="W80" s="348">
        <v>-1.6807000000000001</v>
      </c>
      <c r="X80" s="348">
        <v>18.721699999999998</v>
      </c>
      <c r="Y80" s="374"/>
      <c r="Z80" s="346">
        <v>8</v>
      </c>
      <c r="AA80" s="346">
        <v>6</v>
      </c>
      <c r="AB80" s="346">
        <v>3</v>
      </c>
      <c r="AC80" s="346">
        <v>2</v>
      </c>
      <c r="AD80" s="346">
        <v>6</v>
      </c>
      <c r="AE80" s="346">
        <v>6</v>
      </c>
      <c r="AF80" s="346">
        <v>6</v>
      </c>
      <c r="AG80" s="346">
        <v>9</v>
      </c>
      <c r="AH80" s="346">
        <v>4</v>
      </c>
      <c r="AI80" s="346" t="s">
        <v>430</v>
      </c>
      <c r="AJ80" s="346">
        <v>2</v>
      </c>
      <c r="AK80" s="346">
        <v>8</v>
      </c>
      <c r="AL80" s="346">
        <v>5</v>
      </c>
      <c r="AM80" s="346">
        <v>5</v>
      </c>
      <c r="AN80" s="346">
        <v>7</v>
      </c>
      <c r="AO80" s="373"/>
      <c r="AP80" s="348" t="s">
        <v>430</v>
      </c>
      <c r="AQ80" s="348" t="s">
        <v>430</v>
      </c>
      <c r="AR80" s="348">
        <v>12.84</v>
      </c>
      <c r="AS80" s="348">
        <v>7.98</v>
      </c>
      <c r="AT80" s="348">
        <v>11.34</v>
      </c>
      <c r="AU80" s="351"/>
      <c r="AV80" s="346" t="s">
        <v>430</v>
      </c>
      <c r="AW80" s="346" t="s">
        <v>430</v>
      </c>
      <c r="AX80" s="346">
        <v>6</v>
      </c>
      <c r="AY80" s="346">
        <v>6</v>
      </c>
      <c r="AZ80" s="346">
        <v>5</v>
      </c>
      <c r="BA80" s="362"/>
      <c r="BB80" s="348">
        <v>14.415331251032899</v>
      </c>
      <c r="BC80" s="375">
        <v>0.98450703877921097</v>
      </c>
      <c r="BD80" s="375">
        <v>5.3999770799733698E-2</v>
      </c>
      <c r="BE80" s="375">
        <v>9.6446441723832196E-2</v>
      </c>
      <c r="BF80" s="373"/>
      <c r="BG80" s="843">
        <v>47.422400000000003</v>
      </c>
      <c r="BH80" s="843">
        <v>37.774700000000003</v>
      </c>
      <c r="BI80" s="843">
        <v>11.838100000000001</v>
      </c>
      <c r="BJ80" s="843">
        <v>2.9647999999999999</v>
      </c>
      <c r="BK80" s="373"/>
      <c r="BL80" s="372" t="s">
        <v>1366</v>
      </c>
      <c r="BM80" s="372" t="s">
        <v>1367</v>
      </c>
      <c r="BN80" s="372" t="s">
        <v>1368</v>
      </c>
      <c r="BO80" s="372" t="s">
        <v>1369</v>
      </c>
      <c r="BP80" s="372" t="s">
        <v>1370</v>
      </c>
      <c r="BQ80" s="373"/>
      <c r="BR80" s="354" t="s">
        <v>476</v>
      </c>
    </row>
    <row r="81" spans="1:70" s="428" customFormat="1" x14ac:dyDescent="0.25">
      <c r="A81" s="345" t="s">
        <v>1459</v>
      </c>
      <c r="B81" s="373"/>
      <c r="C81" s="719">
        <v>45282</v>
      </c>
      <c r="D81" s="373"/>
      <c r="E81" s="346">
        <v>2472.17</v>
      </c>
      <c r="F81" s="373"/>
      <c r="G81" s="347">
        <v>14.393000000000001</v>
      </c>
      <c r="H81" s="374"/>
      <c r="I81" s="348">
        <v>-6.8999999999999999E-3</v>
      </c>
      <c r="J81" s="348">
        <v>-1.4448000000000001</v>
      </c>
      <c r="K81" s="348">
        <v>-2.2877999999999998</v>
      </c>
      <c r="L81" s="348">
        <v>6.5517000000000003</v>
      </c>
      <c r="M81" s="348">
        <v>8.3076000000000008</v>
      </c>
      <c r="N81" s="350">
        <v>6.3155999999999999</v>
      </c>
      <c r="O81" s="348">
        <v>5.4691000000000001</v>
      </c>
      <c r="P81" s="348" t="s">
        <v>430</v>
      </c>
      <c r="Q81" s="348" t="s">
        <v>430</v>
      </c>
      <c r="R81" s="348" t="s">
        <v>430</v>
      </c>
      <c r="S81" s="348">
        <v>2.4266999999999999</v>
      </c>
      <c r="T81" s="348">
        <v>16.354099999999999</v>
      </c>
      <c r="U81" s="348">
        <v>2.5872999999999999</v>
      </c>
      <c r="V81" s="348">
        <v>8.1448999999999998</v>
      </c>
      <c r="W81" s="348">
        <v>-2.6448</v>
      </c>
      <c r="X81" s="348">
        <v>14.3226</v>
      </c>
      <c r="Y81" s="374"/>
      <c r="Z81" s="346">
        <v>5</v>
      </c>
      <c r="AA81" s="346">
        <v>19</v>
      </c>
      <c r="AB81" s="346">
        <v>16</v>
      </c>
      <c r="AC81" s="346">
        <v>9</v>
      </c>
      <c r="AD81" s="346">
        <v>9</v>
      </c>
      <c r="AE81" s="346">
        <v>7</v>
      </c>
      <c r="AF81" s="346">
        <v>2</v>
      </c>
      <c r="AG81" s="346" t="s">
        <v>430</v>
      </c>
      <c r="AH81" s="346" t="s">
        <v>430</v>
      </c>
      <c r="AI81" s="346" t="s">
        <v>430</v>
      </c>
      <c r="AJ81" s="346">
        <v>7</v>
      </c>
      <c r="AK81" s="346">
        <v>10</v>
      </c>
      <c r="AL81" s="346">
        <v>9</v>
      </c>
      <c r="AM81" s="346">
        <v>8</v>
      </c>
      <c r="AN81" s="346">
        <v>19</v>
      </c>
      <c r="AO81" s="373"/>
      <c r="AP81" s="348" t="s">
        <v>430</v>
      </c>
      <c r="AQ81" s="348" t="s">
        <v>430</v>
      </c>
      <c r="AR81" s="348" t="s">
        <v>430</v>
      </c>
      <c r="AS81" s="348" t="s">
        <v>430</v>
      </c>
      <c r="AT81" s="348">
        <v>7.97</v>
      </c>
      <c r="AU81" s="351"/>
      <c r="AV81" s="346" t="s">
        <v>430</v>
      </c>
      <c r="AW81" s="346" t="s">
        <v>430</v>
      </c>
      <c r="AX81" s="346" t="s">
        <v>430</v>
      </c>
      <c r="AY81" s="346" t="s">
        <v>430</v>
      </c>
      <c r="AZ81" s="346">
        <v>8</v>
      </c>
      <c r="BA81" s="362"/>
      <c r="BB81" s="348">
        <v>13.363954404071301</v>
      </c>
      <c r="BC81" s="375">
        <v>1.0478438059783599</v>
      </c>
      <c r="BD81" s="375">
        <v>5.3358249702529198E-2</v>
      </c>
      <c r="BE81" s="375">
        <v>0.52859720805862498</v>
      </c>
      <c r="BF81" s="373"/>
      <c r="BG81" s="843">
        <v>46.456699999999998</v>
      </c>
      <c r="BH81" s="843">
        <v>38.6111</v>
      </c>
      <c r="BI81" s="843">
        <v>2.7027199999999998</v>
      </c>
      <c r="BJ81" s="843">
        <v>12.229480000000001</v>
      </c>
      <c r="BK81" s="373"/>
      <c r="BL81" s="372" t="s">
        <v>1372</v>
      </c>
      <c r="BM81" s="372" t="s">
        <v>1373</v>
      </c>
      <c r="BN81" s="372" t="s">
        <v>1374</v>
      </c>
      <c r="BO81" s="372" t="s">
        <v>1375</v>
      </c>
      <c r="BP81" s="372" t="s">
        <v>1376</v>
      </c>
      <c r="BQ81" s="373"/>
      <c r="BR81" s="354" t="s">
        <v>555</v>
      </c>
    </row>
    <row r="82" spans="1:70" s="428" customFormat="1" x14ac:dyDescent="0.25">
      <c r="A82" s="345" t="s">
        <v>1460</v>
      </c>
      <c r="B82" s="373"/>
      <c r="C82" s="719">
        <v>45349</v>
      </c>
      <c r="D82" s="373"/>
      <c r="E82" s="841">
        <v>2463.06</v>
      </c>
      <c r="F82" s="373"/>
      <c r="G82" s="347">
        <v>12.699</v>
      </c>
      <c r="H82" s="374"/>
      <c r="I82" s="348">
        <v>-0.20430000000000001</v>
      </c>
      <c r="J82" s="348">
        <v>-1.1134999999999999</v>
      </c>
      <c r="K82" s="348">
        <v>-3.0314999999999999</v>
      </c>
      <c r="L82" s="348">
        <v>4.9591000000000003</v>
      </c>
      <c r="M82" s="348">
        <v>5.0632999999999999</v>
      </c>
      <c r="N82" s="350">
        <v>2.1640999999999999</v>
      </c>
      <c r="O82" s="348">
        <v>0.80900000000000005</v>
      </c>
      <c r="P82" s="348" t="s">
        <v>430</v>
      </c>
      <c r="Q82" s="348" t="s">
        <v>430</v>
      </c>
      <c r="R82" s="348" t="s">
        <v>430</v>
      </c>
      <c r="S82" s="348">
        <v>0.57820000000000005</v>
      </c>
      <c r="T82" s="348">
        <v>13.404199999999999</v>
      </c>
      <c r="U82" s="348">
        <v>-1.6572</v>
      </c>
      <c r="V82" s="348">
        <v>4.7512999999999996</v>
      </c>
      <c r="W82" s="348">
        <v>-2.2703000000000002</v>
      </c>
      <c r="X82" s="348">
        <v>9.8759999999999994</v>
      </c>
      <c r="Y82" s="374"/>
      <c r="Z82" s="346">
        <v>14</v>
      </c>
      <c r="AA82" s="346">
        <v>14</v>
      </c>
      <c r="AB82" s="346">
        <v>21</v>
      </c>
      <c r="AC82" s="346">
        <v>15</v>
      </c>
      <c r="AD82" s="346">
        <v>16</v>
      </c>
      <c r="AE82" s="346">
        <v>16</v>
      </c>
      <c r="AF82" s="346">
        <v>10</v>
      </c>
      <c r="AG82" s="346" t="s">
        <v>430</v>
      </c>
      <c r="AH82" s="346" t="s">
        <v>430</v>
      </c>
      <c r="AI82" s="346" t="s">
        <v>430</v>
      </c>
      <c r="AJ82" s="346">
        <v>16</v>
      </c>
      <c r="AK82" s="346">
        <v>15</v>
      </c>
      <c r="AL82" s="346">
        <v>15</v>
      </c>
      <c r="AM82" s="346">
        <v>14</v>
      </c>
      <c r="AN82" s="346">
        <v>15</v>
      </c>
      <c r="AO82" s="373"/>
      <c r="AP82" s="348" t="s">
        <v>430</v>
      </c>
      <c r="AQ82" s="348" t="s">
        <v>430</v>
      </c>
      <c r="AR82" s="348" t="s">
        <v>430</v>
      </c>
      <c r="AS82" s="348" t="s">
        <v>430</v>
      </c>
      <c r="AT82" s="348">
        <v>3.06</v>
      </c>
      <c r="AU82" s="351"/>
      <c r="AV82" s="346" t="s">
        <v>430</v>
      </c>
      <c r="AW82" s="346" t="s">
        <v>430</v>
      </c>
      <c r="AX82" s="346" t="s">
        <v>430</v>
      </c>
      <c r="AY82" s="346" t="s">
        <v>430</v>
      </c>
      <c r="AZ82" s="346">
        <v>15</v>
      </c>
      <c r="BA82" s="362"/>
      <c r="BB82" s="348">
        <v>13.320818387879701</v>
      </c>
      <c r="BC82" s="375">
        <v>0.93047937829257699</v>
      </c>
      <c r="BD82" s="375">
        <v>3.1415839566377897E-2</v>
      </c>
      <c r="BE82" s="375">
        <v>0.189754012934301</v>
      </c>
      <c r="BF82" s="373"/>
      <c r="BG82" s="843">
        <v>41.977200000000003</v>
      </c>
      <c r="BH82" s="843">
        <v>36.331600000000002</v>
      </c>
      <c r="BI82" s="843">
        <v>18.859300000000001</v>
      </c>
      <c r="BJ82" s="843">
        <v>2.8319000000000001</v>
      </c>
      <c r="BK82" s="373"/>
      <c r="BL82" s="372" t="s">
        <v>1378</v>
      </c>
      <c r="BM82" s="372" t="s">
        <v>1379</v>
      </c>
      <c r="BN82" s="372" t="s">
        <v>1380</v>
      </c>
      <c r="BO82" s="372" t="s">
        <v>1381</v>
      </c>
      <c r="BP82" s="372" t="s">
        <v>1382</v>
      </c>
      <c r="BQ82" s="373"/>
      <c r="BR82" s="354" t="s">
        <v>604</v>
      </c>
    </row>
    <row r="83" spans="1:70" s="428" customFormat="1" x14ac:dyDescent="0.25">
      <c r="A83" s="345" t="s">
        <v>1461</v>
      </c>
      <c r="B83" s="373"/>
      <c r="C83" s="719">
        <v>44078</v>
      </c>
      <c r="D83" s="373"/>
      <c r="E83" s="346">
        <v>1832.37</v>
      </c>
      <c r="F83" s="373"/>
      <c r="G83" s="347">
        <v>29.918800000000001</v>
      </c>
      <c r="H83" s="374"/>
      <c r="I83" s="348">
        <v>-0.1862</v>
      </c>
      <c r="J83" s="348">
        <v>-1.2402</v>
      </c>
      <c r="K83" s="348">
        <v>-2.3292000000000002</v>
      </c>
      <c r="L83" s="348">
        <v>5.6014999999999997</v>
      </c>
      <c r="M83" s="348">
        <v>5.9016000000000002</v>
      </c>
      <c r="N83" s="350">
        <v>4.3776000000000002</v>
      </c>
      <c r="O83" s="348">
        <v>-0.15509999999999999</v>
      </c>
      <c r="P83" s="348">
        <v>13.3649</v>
      </c>
      <c r="Q83" s="348">
        <v>12.7895</v>
      </c>
      <c r="R83" s="348" t="s">
        <v>430</v>
      </c>
      <c r="S83" s="348">
        <v>2.0729000000000002</v>
      </c>
      <c r="T83" s="348">
        <v>15.342499999999999</v>
      </c>
      <c r="U83" s="348">
        <v>-0.17150000000000001</v>
      </c>
      <c r="V83" s="348">
        <v>6.3453999999999997</v>
      </c>
      <c r="W83" s="348">
        <v>-2.7050000000000001</v>
      </c>
      <c r="X83" s="348">
        <v>19.9696</v>
      </c>
      <c r="Y83" s="374"/>
      <c r="Z83" s="346">
        <v>12</v>
      </c>
      <c r="AA83" s="346">
        <v>17</v>
      </c>
      <c r="AB83" s="346">
        <v>17</v>
      </c>
      <c r="AC83" s="346">
        <v>13</v>
      </c>
      <c r="AD83" s="346">
        <v>14</v>
      </c>
      <c r="AE83" s="346">
        <v>12</v>
      </c>
      <c r="AF83" s="346">
        <v>13</v>
      </c>
      <c r="AG83" s="346">
        <v>7</v>
      </c>
      <c r="AH83" s="346">
        <v>6</v>
      </c>
      <c r="AI83" s="346" t="s">
        <v>430</v>
      </c>
      <c r="AJ83" s="346">
        <v>10</v>
      </c>
      <c r="AK83" s="346">
        <v>12</v>
      </c>
      <c r="AL83" s="346">
        <v>14</v>
      </c>
      <c r="AM83" s="346">
        <v>12</v>
      </c>
      <c r="AN83" s="346">
        <v>20</v>
      </c>
      <c r="AO83" s="373"/>
      <c r="AP83" s="348" t="s">
        <v>430</v>
      </c>
      <c r="AQ83" s="348" t="s">
        <v>430</v>
      </c>
      <c r="AR83" s="348">
        <v>12.6</v>
      </c>
      <c r="AS83" s="348">
        <v>6.82</v>
      </c>
      <c r="AT83" s="348">
        <v>5.23</v>
      </c>
      <c r="AU83" s="351"/>
      <c r="AV83" s="346" t="s">
        <v>430</v>
      </c>
      <c r="AW83" s="346" t="s">
        <v>430</v>
      </c>
      <c r="AX83" s="346">
        <v>8</v>
      </c>
      <c r="AY83" s="346">
        <v>10</v>
      </c>
      <c r="AZ83" s="346">
        <v>14</v>
      </c>
      <c r="BA83" s="362"/>
      <c r="BB83" s="348">
        <v>14.357012998897501</v>
      </c>
      <c r="BC83" s="375">
        <v>1.0675731065501799</v>
      </c>
      <c r="BD83" s="375">
        <v>5.7331378828845397E-2</v>
      </c>
      <c r="BE83" s="375">
        <v>0.317791918273787</v>
      </c>
      <c r="BF83" s="373"/>
      <c r="BG83" s="843">
        <v>48.427500000000002</v>
      </c>
      <c r="BH83" s="843">
        <v>39.713299999999997</v>
      </c>
      <c r="BI83" s="843">
        <v>7.8994600000000004</v>
      </c>
      <c r="BJ83" s="843">
        <v>3.95974</v>
      </c>
      <c r="BK83" s="373"/>
      <c r="BL83" s="372" t="s">
        <v>1384</v>
      </c>
      <c r="BM83" s="372" t="s">
        <v>1385</v>
      </c>
      <c r="BN83" s="372" t="s">
        <v>1386</v>
      </c>
      <c r="BO83" s="372" t="s">
        <v>1387</v>
      </c>
      <c r="BP83" s="372" t="s">
        <v>1388</v>
      </c>
      <c r="BQ83" s="373"/>
      <c r="BR83" s="354" t="s">
        <v>443</v>
      </c>
    </row>
    <row r="84" spans="1:70" s="428" customFormat="1" x14ac:dyDescent="0.25">
      <c r="A84" s="345" t="s">
        <v>1462</v>
      </c>
      <c r="B84" s="373"/>
      <c r="C84" s="719">
        <v>45595</v>
      </c>
      <c r="D84" s="373"/>
      <c r="E84" s="346">
        <v>1487.68</v>
      </c>
      <c r="F84" s="373"/>
      <c r="G84" s="347">
        <v>11.68</v>
      </c>
      <c r="H84" s="374"/>
      <c r="I84" s="348">
        <v>-8.5500000000000007E-2</v>
      </c>
      <c r="J84" s="348">
        <v>0</v>
      </c>
      <c r="K84" s="348">
        <v>-0.68030000000000002</v>
      </c>
      <c r="L84" s="348">
        <v>6.9596999999999998</v>
      </c>
      <c r="M84" s="348">
        <v>9.5685000000000002</v>
      </c>
      <c r="N84" s="350">
        <v>7.0576999999999996</v>
      </c>
      <c r="O84" s="348" t="s">
        <v>430</v>
      </c>
      <c r="P84" s="348" t="s">
        <v>430</v>
      </c>
      <c r="Q84" s="348" t="s">
        <v>430</v>
      </c>
      <c r="R84" s="348" t="s">
        <v>430</v>
      </c>
      <c r="S84" s="348">
        <v>1.6536</v>
      </c>
      <c r="T84" s="348">
        <v>19.917899999999999</v>
      </c>
      <c r="U84" s="348">
        <v>3.5461</v>
      </c>
      <c r="V84" s="348">
        <v>8.0480999999999998</v>
      </c>
      <c r="W84" s="348">
        <v>-0.93300000000000005</v>
      </c>
      <c r="X84" s="348">
        <v>8.6928000000000001</v>
      </c>
      <c r="Y84" s="374"/>
      <c r="Z84" s="346">
        <v>9</v>
      </c>
      <c r="AA84" s="346">
        <v>3</v>
      </c>
      <c r="AB84" s="346">
        <v>5</v>
      </c>
      <c r="AC84" s="346">
        <v>7</v>
      </c>
      <c r="AD84" s="346">
        <v>5</v>
      </c>
      <c r="AE84" s="346">
        <v>5</v>
      </c>
      <c r="AF84" s="346" t="s">
        <v>430</v>
      </c>
      <c r="AG84" s="346" t="s">
        <v>430</v>
      </c>
      <c r="AH84" s="346" t="s">
        <v>430</v>
      </c>
      <c r="AI84" s="346" t="s">
        <v>430</v>
      </c>
      <c r="AJ84" s="346">
        <v>12</v>
      </c>
      <c r="AK84" s="346">
        <v>4</v>
      </c>
      <c r="AL84" s="346">
        <v>7</v>
      </c>
      <c r="AM84" s="346">
        <v>9</v>
      </c>
      <c r="AN84" s="346">
        <v>3</v>
      </c>
      <c r="AO84" s="373"/>
      <c r="AP84" s="348" t="s">
        <v>430</v>
      </c>
      <c r="AQ84" s="348" t="s">
        <v>430</v>
      </c>
      <c r="AR84" s="348" t="s">
        <v>430</v>
      </c>
      <c r="AS84" s="348" t="s">
        <v>430</v>
      </c>
      <c r="AT84" s="348">
        <v>9.8699999999999992</v>
      </c>
      <c r="AU84" s="351"/>
      <c r="AV84" s="346" t="s">
        <v>430</v>
      </c>
      <c r="AW84" s="346" t="s">
        <v>430</v>
      </c>
      <c r="AX84" s="346" t="s">
        <v>430</v>
      </c>
      <c r="AY84" s="346" t="s">
        <v>430</v>
      </c>
      <c r="AZ84" s="346">
        <v>7</v>
      </c>
      <c r="BA84" s="362"/>
      <c r="BB84" s="348">
        <v>15.9420648578743</v>
      </c>
      <c r="BC84" s="375">
        <v>1.06731864771725</v>
      </c>
      <c r="BD84" s="375">
        <v>2.2479399417194099E-2</v>
      </c>
      <c r="BE84" s="375">
        <v>0.46038428719996</v>
      </c>
      <c r="BF84" s="373"/>
      <c r="BG84" s="843">
        <v>59.395699999999998</v>
      </c>
      <c r="BH84" s="843">
        <v>37.091099999999997</v>
      </c>
      <c r="BI84" s="843">
        <v>2.7870499999999998</v>
      </c>
      <c r="BJ84" s="843">
        <v>0.72614999999999996</v>
      </c>
      <c r="BK84" s="373"/>
      <c r="BL84" s="372" t="s">
        <v>1390</v>
      </c>
      <c r="BM84" s="372" t="s">
        <v>1391</v>
      </c>
      <c r="BN84" s="372" t="s">
        <v>812</v>
      </c>
      <c r="BO84" s="372" t="s">
        <v>1392</v>
      </c>
      <c r="BP84" s="372" t="s">
        <v>1393</v>
      </c>
      <c r="BQ84" s="373"/>
      <c r="BR84" s="354" t="s">
        <v>476</v>
      </c>
    </row>
    <row r="85" spans="1:70" s="428" customFormat="1" x14ac:dyDescent="0.25">
      <c r="A85" s="345" t="s">
        <v>1463</v>
      </c>
      <c r="B85" s="373"/>
      <c r="C85" s="719">
        <v>43805</v>
      </c>
      <c r="D85" s="373"/>
      <c r="E85" s="346">
        <v>998.97500000000002</v>
      </c>
      <c r="F85" s="373"/>
      <c r="G85" s="347">
        <v>29.55</v>
      </c>
      <c r="H85" s="374"/>
      <c r="I85" s="348">
        <v>-3.3799999999999997E-2</v>
      </c>
      <c r="J85" s="348">
        <v>-0.63890000000000002</v>
      </c>
      <c r="K85" s="348">
        <v>-1.2365999999999999</v>
      </c>
      <c r="L85" s="348">
        <v>8.5599000000000007</v>
      </c>
      <c r="M85" s="348">
        <v>9.4039000000000001</v>
      </c>
      <c r="N85" s="350">
        <v>6.1421999999999999</v>
      </c>
      <c r="O85" s="348">
        <v>3.8681999999999999</v>
      </c>
      <c r="P85" s="348">
        <v>12.7424</v>
      </c>
      <c r="Q85" s="348">
        <v>12.13</v>
      </c>
      <c r="R85" s="348" t="s">
        <v>430</v>
      </c>
      <c r="S85" s="348">
        <v>3.2856000000000001</v>
      </c>
      <c r="T85" s="348">
        <v>18.817900000000002</v>
      </c>
      <c r="U85" s="348">
        <v>4.9360999999999997</v>
      </c>
      <c r="V85" s="348">
        <v>8.3210999999999995</v>
      </c>
      <c r="W85" s="348">
        <v>-1.9575</v>
      </c>
      <c r="X85" s="348">
        <v>17.3642</v>
      </c>
      <c r="Y85" s="374"/>
      <c r="Z85" s="346">
        <v>7</v>
      </c>
      <c r="AA85" s="346">
        <v>8</v>
      </c>
      <c r="AB85" s="346">
        <v>7</v>
      </c>
      <c r="AC85" s="346">
        <v>3</v>
      </c>
      <c r="AD85" s="346">
        <v>7</v>
      </c>
      <c r="AE85" s="346">
        <v>8</v>
      </c>
      <c r="AF85" s="346">
        <v>3</v>
      </c>
      <c r="AG85" s="346">
        <v>8</v>
      </c>
      <c r="AH85" s="346">
        <v>7</v>
      </c>
      <c r="AI85" s="346" t="s">
        <v>430</v>
      </c>
      <c r="AJ85" s="346">
        <v>4</v>
      </c>
      <c r="AK85" s="346">
        <v>7</v>
      </c>
      <c r="AL85" s="346">
        <v>4</v>
      </c>
      <c r="AM85" s="346">
        <v>6</v>
      </c>
      <c r="AN85" s="346">
        <v>10</v>
      </c>
      <c r="AO85" s="373"/>
      <c r="AP85" s="348" t="s">
        <v>430</v>
      </c>
      <c r="AQ85" s="348" t="s">
        <v>430</v>
      </c>
      <c r="AR85" s="348">
        <v>12.98</v>
      </c>
      <c r="AS85" s="348">
        <v>9.66</v>
      </c>
      <c r="AT85" s="348">
        <v>11.72</v>
      </c>
      <c r="AU85" s="351"/>
      <c r="AV85" s="346" t="s">
        <v>430</v>
      </c>
      <c r="AW85" s="346" t="s">
        <v>430</v>
      </c>
      <c r="AX85" s="346">
        <v>5</v>
      </c>
      <c r="AY85" s="346">
        <v>2</v>
      </c>
      <c r="AZ85" s="346">
        <v>4</v>
      </c>
      <c r="BA85" s="362"/>
      <c r="BB85" s="348">
        <v>13.569215853766</v>
      </c>
      <c r="BC85" s="375">
        <v>0.95004650935059498</v>
      </c>
      <c r="BD85" s="375">
        <v>5.5142049403036401E-2</v>
      </c>
      <c r="BE85" s="375">
        <v>9.0127391960955497E-2</v>
      </c>
      <c r="BF85" s="373"/>
      <c r="BG85" s="843">
        <v>46.319499999999998</v>
      </c>
      <c r="BH85" s="843">
        <v>38.311999999999998</v>
      </c>
      <c r="BI85" s="843">
        <v>12.5471</v>
      </c>
      <c r="BJ85" s="843">
        <v>2.8214000000000001</v>
      </c>
      <c r="BK85" s="373"/>
      <c r="BL85" s="372" t="s">
        <v>1395</v>
      </c>
      <c r="BM85" s="372" t="s">
        <v>1396</v>
      </c>
      <c r="BN85" s="372" t="s">
        <v>1397</v>
      </c>
      <c r="BO85" s="372" t="s">
        <v>1398</v>
      </c>
      <c r="BP85" s="372" t="s">
        <v>1399</v>
      </c>
      <c r="BQ85" s="373"/>
      <c r="BR85" s="354" t="s">
        <v>548</v>
      </c>
    </row>
    <row r="86" spans="1:70" s="428" customFormat="1" x14ac:dyDescent="0.25">
      <c r="A86" s="345" t="s">
        <v>1464</v>
      </c>
      <c r="B86" s="373"/>
      <c r="C86" s="719">
        <v>45334</v>
      </c>
      <c r="D86" s="373"/>
      <c r="E86" s="346">
        <v>807.21500000000003</v>
      </c>
      <c r="F86" s="373"/>
      <c r="G86" s="347">
        <v>13.19</v>
      </c>
      <c r="H86" s="374"/>
      <c r="I86" s="348">
        <v>0.15190000000000001</v>
      </c>
      <c r="J86" s="348">
        <v>-0.82709999999999995</v>
      </c>
      <c r="K86" s="348">
        <v>-1.9331</v>
      </c>
      <c r="L86" s="348">
        <v>7.7614000000000001</v>
      </c>
      <c r="M86" s="348">
        <v>7.4104000000000001</v>
      </c>
      <c r="N86" s="350">
        <v>2.1688999999999998</v>
      </c>
      <c r="O86" s="348">
        <v>3.5125999999999999</v>
      </c>
      <c r="P86" s="348" t="s">
        <v>430</v>
      </c>
      <c r="Q86" s="348" t="s">
        <v>430</v>
      </c>
      <c r="R86" s="348" t="s">
        <v>430</v>
      </c>
      <c r="S86" s="348">
        <v>2.9664000000000001</v>
      </c>
      <c r="T86" s="348">
        <v>16.7257</v>
      </c>
      <c r="U86" s="348">
        <v>1.9319999999999999</v>
      </c>
      <c r="V86" s="348">
        <v>4.2687999999999997</v>
      </c>
      <c r="W86" s="348">
        <v>-2.0787</v>
      </c>
      <c r="X86" s="348">
        <v>11.337400000000001</v>
      </c>
      <c r="Y86" s="374"/>
      <c r="Z86" s="346">
        <v>2</v>
      </c>
      <c r="AA86" s="346">
        <v>10</v>
      </c>
      <c r="AB86" s="346">
        <v>14</v>
      </c>
      <c r="AC86" s="346">
        <v>6</v>
      </c>
      <c r="AD86" s="346">
        <v>10</v>
      </c>
      <c r="AE86" s="346">
        <v>15</v>
      </c>
      <c r="AF86" s="346">
        <v>4</v>
      </c>
      <c r="AG86" s="346" t="s">
        <v>430</v>
      </c>
      <c r="AH86" s="346" t="s">
        <v>430</v>
      </c>
      <c r="AI86" s="346" t="s">
        <v>430</v>
      </c>
      <c r="AJ86" s="346">
        <v>5</v>
      </c>
      <c r="AK86" s="346">
        <v>9</v>
      </c>
      <c r="AL86" s="346">
        <v>10</v>
      </c>
      <c r="AM86" s="346">
        <v>16</v>
      </c>
      <c r="AN86" s="346">
        <v>12</v>
      </c>
      <c r="AO86" s="373"/>
      <c r="AP86" s="348" t="s">
        <v>430</v>
      </c>
      <c r="AQ86" s="348" t="s">
        <v>430</v>
      </c>
      <c r="AR86" s="348" t="s">
        <v>430</v>
      </c>
      <c r="AS86" s="348" t="s">
        <v>430</v>
      </c>
      <c r="AT86" s="348">
        <v>7.1</v>
      </c>
      <c r="AU86" s="351"/>
      <c r="AV86" s="346" t="s">
        <v>430</v>
      </c>
      <c r="AW86" s="346" t="s">
        <v>430</v>
      </c>
      <c r="AX86" s="346" t="s">
        <v>430</v>
      </c>
      <c r="AY86" s="346" t="s">
        <v>430</v>
      </c>
      <c r="AZ86" s="346">
        <v>11</v>
      </c>
      <c r="BA86" s="362"/>
      <c r="BB86" s="348">
        <v>13.2932716597061</v>
      </c>
      <c r="BC86" s="375">
        <v>0.91789631266720095</v>
      </c>
      <c r="BD86" s="375">
        <v>3.58360219042584E-2</v>
      </c>
      <c r="BE86" s="375">
        <v>0.25074046637730701</v>
      </c>
      <c r="BF86" s="373"/>
      <c r="BG86" s="843">
        <v>52.109200000000001</v>
      </c>
      <c r="BH86" s="843">
        <v>40.4146</v>
      </c>
      <c r="BI86" s="843">
        <v>3.3742399999999999</v>
      </c>
      <c r="BJ86" s="843">
        <v>4.1019600000000001</v>
      </c>
      <c r="BK86" s="373"/>
      <c r="BL86" s="372" t="s">
        <v>1401</v>
      </c>
      <c r="BM86" s="372" t="s">
        <v>1402</v>
      </c>
      <c r="BN86" s="372" t="s">
        <v>1403</v>
      </c>
      <c r="BO86" s="372" t="s">
        <v>1375</v>
      </c>
      <c r="BP86" s="372" t="s">
        <v>1404</v>
      </c>
      <c r="BQ86" s="373"/>
      <c r="BR86" s="354" t="s">
        <v>616</v>
      </c>
    </row>
    <row r="87" spans="1:70" s="428" customFormat="1" x14ac:dyDescent="0.25">
      <c r="A87" s="345" t="s">
        <v>1465</v>
      </c>
      <c r="B87" s="373"/>
      <c r="C87" s="719">
        <v>45546</v>
      </c>
      <c r="D87" s="373"/>
      <c r="E87" s="346">
        <v>724.5</v>
      </c>
      <c r="F87" s="373"/>
      <c r="G87" s="347">
        <v>10.561</v>
      </c>
      <c r="H87" s="374"/>
      <c r="I87" s="348">
        <v>0.32679999999999998</v>
      </c>
      <c r="J87" s="348">
        <v>2.3363</v>
      </c>
      <c r="K87" s="348">
        <v>1.9215</v>
      </c>
      <c r="L87" s="348">
        <v>10.844099999999999</v>
      </c>
      <c r="M87" s="348">
        <v>15.4978</v>
      </c>
      <c r="N87" s="350">
        <v>8.1560000000000006</v>
      </c>
      <c r="O87" s="348" t="s">
        <v>430</v>
      </c>
      <c r="P87" s="348" t="s">
        <v>430</v>
      </c>
      <c r="Q87" s="348" t="s">
        <v>430</v>
      </c>
      <c r="R87" s="348" t="s">
        <v>430</v>
      </c>
      <c r="S87" s="348">
        <v>5.5098000000000003</v>
      </c>
      <c r="T87" s="348">
        <v>25.7501</v>
      </c>
      <c r="U87" s="348">
        <v>7.3632</v>
      </c>
      <c r="V87" s="348">
        <v>9.8707999999999991</v>
      </c>
      <c r="W87" s="348">
        <v>1.3132999999999999</v>
      </c>
      <c r="X87" s="348">
        <v>2.7706</v>
      </c>
      <c r="Y87" s="374"/>
      <c r="Z87" s="346">
        <v>1</v>
      </c>
      <c r="AA87" s="346">
        <v>1</v>
      </c>
      <c r="AB87" s="346">
        <v>1</v>
      </c>
      <c r="AC87" s="346">
        <v>1</v>
      </c>
      <c r="AD87" s="346">
        <v>2</v>
      </c>
      <c r="AE87" s="346">
        <v>4</v>
      </c>
      <c r="AF87" s="346" t="s">
        <v>430</v>
      </c>
      <c r="AG87" s="346" t="s">
        <v>430</v>
      </c>
      <c r="AH87" s="346" t="s">
        <v>430</v>
      </c>
      <c r="AI87" s="346" t="s">
        <v>430</v>
      </c>
      <c r="AJ87" s="346">
        <v>1</v>
      </c>
      <c r="AK87" s="346">
        <v>2</v>
      </c>
      <c r="AL87" s="346">
        <v>3</v>
      </c>
      <c r="AM87" s="346">
        <v>3</v>
      </c>
      <c r="AN87" s="346">
        <v>1</v>
      </c>
      <c r="AO87" s="373"/>
      <c r="AP87" s="348" t="s">
        <v>430</v>
      </c>
      <c r="AQ87" s="348" t="s">
        <v>430</v>
      </c>
      <c r="AR87" s="348" t="s">
        <v>430</v>
      </c>
      <c r="AS87" s="348" t="s">
        <v>430</v>
      </c>
      <c r="AT87" s="348">
        <v>18.079999999999998</v>
      </c>
      <c r="AU87" s="351"/>
      <c r="AV87" s="346" t="s">
        <v>430</v>
      </c>
      <c r="AW87" s="346" t="s">
        <v>430</v>
      </c>
      <c r="AX87" s="346" t="s">
        <v>430</v>
      </c>
      <c r="AY87" s="346" t="s">
        <v>430</v>
      </c>
      <c r="AZ87" s="346">
        <v>2</v>
      </c>
      <c r="BA87" s="362"/>
      <c r="BB87" s="348">
        <v>17.912315577523898</v>
      </c>
      <c r="BC87" s="375">
        <v>1.16175878960597</v>
      </c>
      <c r="BD87" s="375">
        <v>-4.4724078634564802E-3</v>
      </c>
      <c r="BE87" s="375">
        <v>0.25984929720279698</v>
      </c>
      <c r="BF87" s="373"/>
      <c r="BG87" s="843">
        <v>35.3581</v>
      </c>
      <c r="BH87" s="843">
        <v>41.178400000000003</v>
      </c>
      <c r="BI87" s="843">
        <v>21.955400000000001</v>
      </c>
      <c r="BJ87" s="843">
        <v>1.5081</v>
      </c>
      <c r="BK87" s="373"/>
      <c r="BL87" s="372" t="s">
        <v>1406</v>
      </c>
      <c r="BM87" s="372" t="s">
        <v>1407</v>
      </c>
      <c r="BN87" s="372" t="s">
        <v>1408</v>
      </c>
      <c r="BO87" s="372" t="s">
        <v>1409</v>
      </c>
      <c r="BP87" s="372" t="s">
        <v>1410</v>
      </c>
      <c r="BQ87" s="373"/>
      <c r="BR87" s="354" t="s">
        <v>616</v>
      </c>
    </row>
    <row r="88" spans="1:70" s="428" customFormat="1" x14ac:dyDescent="0.25">
      <c r="A88" s="345" t="s">
        <v>1466</v>
      </c>
      <c r="B88" s="373"/>
      <c r="C88" s="719">
        <v>41276</v>
      </c>
      <c r="D88" s="373"/>
      <c r="E88" s="346">
        <v>524.26</v>
      </c>
      <c r="F88" s="373"/>
      <c r="G88" s="347">
        <v>107.91</v>
      </c>
      <c r="H88" s="374"/>
      <c r="I88" s="348">
        <v>-0.24959999999999999</v>
      </c>
      <c r="J88" s="348">
        <v>-1.0998000000000001</v>
      </c>
      <c r="K88" s="348">
        <v>-1.5689</v>
      </c>
      <c r="L88" s="348">
        <v>6.0019999999999998</v>
      </c>
      <c r="M88" s="348">
        <v>6.5987999999999998</v>
      </c>
      <c r="N88" s="350">
        <v>8.2347000000000001</v>
      </c>
      <c r="O88" s="348">
        <v>1.6135999999999999</v>
      </c>
      <c r="P88" s="348">
        <v>13.482699999999999</v>
      </c>
      <c r="Q88" s="348">
        <v>12.114800000000001</v>
      </c>
      <c r="R88" s="348">
        <v>13.346</v>
      </c>
      <c r="S88" s="348">
        <v>0.94479999999999997</v>
      </c>
      <c r="T88" s="348">
        <v>13.47</v>
      </c>
      <c r="U88" s="348">
        <v>1.5145999999999999</v>
      </c>
      <c r="V88" s="348">
        <v>9.4533000000000005</v>
      </c>
      <c r="W88" s="348">
        <v>-1.8732</v>
      </c>
      <c r="X88" s="348">
        <v>13.7241</v>
      </c>
      <c r="Y88" s="374"/>
      <c r="Z88" s="346">
        <v>16</v>
      </c>
      <c r="AA88" s="346">
        <v>13</v>
      </c>
      <c r="AB88" s="346">
        <v>9</v>
      </c>
      <c r="AC88" s="346">
        <v>11</v>
      </c>
      <c r="AD88" s="346">
        <v>11</v>
      </c>
      <c r="AE88" s="346">
        <v>3</v>
      </c>
      <c r="AF88" s="346">
        <v>7</v>
      </c>
      <c r="AG88" s="346">
        <v>6</v>
      </c>
      <c r="AH88" s="346">
        <v>8</v>
      </c>
      <c r="AI88" s="346">
        <v>6</v>
      </c>
      <c r="AJ88" s="346">
        <v>15</v>
      </c>
      <c r="AK88" s="346">
        <v>14</v>
      </c>
      <c r="AL88" s="346">
        <v>11</v>
      </c>
      <c r="AM88" s="346">
        <v>4</v>
      </c>
      <c r="AN88" s="346">
        <v>8</v>
      </c>
      <c r="AO88" s="373"/>
      <c r="AP88" s="348">
        <v>14.58</v>
      </c>
      <c r="AQ88" s="348">
        <v>15.48</v>
      </c>
      <c r="AR88" s="348">
        <v>12.75</v>
      </c>
      <c r="AS88" s="348">
        <v>8.14</v>
      </c>
      <c r="AT88" s="348">
        <v>7.35</v>
      </c>
      <c r="AU88" s="351"/>
      <c r="AV88" s="346">
        <v>5</v>
      </c>
      <c r="AW88" s="346">
        <v>5</v>
      </c>
      <c r="AX88" s="346">
        <v>7</v>
      </c>
      <c r="AY88" s="346">
        <v>4</v>
      </c>
      <c r="AZ88" s="346">
        <v>10</v>
      </c>
      <c r="BA88" s="362"/>
      <c r="BB88" s="348">
        <v>14.301862182000599</v>
      </c>
      <c r="BC88" s="375">
        <v>1.0885224627303201</v>
      </c>
      <c r="BD88" s="375">
        <v>5.6152592251036103E-2</v>
      </c>
      <c r="BE88" s="375">
        <v>0.287855223270225</v>
      </c>
      <c r="BF88" s="373"/>
      <c r="BG88" s="843">
        <v>42.966000000000001</v>
      </c>
      <c r="BH88" s="843">
        <v>37.368099999999998</v>
      </c>
      <c r="BI88" s="843">
        <v>15.3376</v>
      </c>
      <c r="BJ88" s="843">
        <v>4.3282999999999996</v>
      </c>
      <c r="BK88" s="373"/>
      <c r="BL88" s="372" t="s">
        <v>1412</v>
      </c>
      <c r="BM88" s="372" t="s">
        <v>1413</v>
      </c>
      <c r="BN88" s="372" t="s">
        <v>1414</v>
      </c>
      <c r="BO88" s="372" t="s">
        <v>1415</v>
      </c>
      <c r="BP88" s="372" t="s">
        <v>1416</v>
      </c>
      <c r="BQ88" s="373"/>
      <c r="BR88" s="354" t="s">
        <v>476</v>
      </c>
    </row>
    <row r="89" spans="1:70" s="428" customFormat="1" x14ac:dyDescent="0.25">
      <c r="A89" s="345" t="s">
        <v>1467</v>
      </c>
      <c r="B89" s="373"/>
      <c r="C89" s="719">
        <v>45863</v>
      </c>
      <c r="D89" s="373"/>
      <c r="E89" s="346">
        <v>462.68</v>
      </c>
      <c r="F89" s="373"/>
      <c r="G89" s="347">
        <v>10.861800000000001</v>
      </c>
      <c r="H89" s="374"/>
      <c r="I89" s="348">
        <v>-0.2928</v>
      </c>
      <c r="J89" s="348">
        <v>-1.2284999999999999</v>
      </c>
      <c r="K89" s="348">
        <v>-1.9003000000000001</v>
      </c>
      <c r="L89" s="348">
        <v>8.4661000000000008</v>
      </c>
      <c r="M89" s="348">
        <v>10.6676</v>
      </c>
      <c r="N89" s="350">
        <v>5.2633000000000001</v>
      </c>
      <c r="O89" s="348" t="s">
        <v>430</v>
      </c>
      <c r="P89" s="348" t="s">
        <v>430</v>
      </c>
      <c r="Q89" s="348" t="s">
        <v>430</v>
      </c>
      <c r="R89" s="348" t="s">
        <v>430</v>
      </c>
      <c r="S89" s="348">
        <v>3.5215999999999998</v>
      </c>
      <c r="T89" s="348">
        <v>19.8001</v>
      </c>
      <c r="U89" s="348">
        <v>3.7421000000000002</v>
      </c>
      <c r="V89" s="348">
        <v>8.1550999999999991</v>
      </c>
      <c r="W89" s="348">
        <v>-2.2103000000000002</v>
      </c>
      <c r="X89" s="348">
        <v>7.5984999999999996</v>
      </c>
      <c r="Y89" s="374"/>
      <c r="Z89" s="346">
        <v>17</v>
      </c>
      <c r="AA89" s="346">
        <v>15</v>
      </c>
      <c r="AB89" s="346">
        <v>13</v>
      </c>
      <c r="AC89" s="346">
        <v>4</v>
      </c>
      <c r="AD89" s="346">
        <v>4</v>
      </c>
      <c r="AE89" s="346">
        <v>11</v>
      </c>
      <c r="AF89" s="346" t="s">
        <v>430</v>
      </c>
      <c r="AG89" s="346" t="s">
        <v>430</v>
      </c>
      <c r="AH89" s="346" t="s">
        <v>430</v>
      </c>
      <c r="AI89" s="346" t="s">
        <v>430</v>
      </c>
      <c r="AJ89" s="346">
        <v>3</v>
      </c>
      <c r="AK89" s="346">
        <v>5</v>
      </c>
      <c r="AL89" s="346">
        <v>6</v>
      </c>
      <c r="AM89" s="346">
        <v>7</v>
      </c>
      <c r="AN89" s="346">
        <v>14</v>
      </c>
      <c r="AO89" s="373"/>
      <c r="AP89" s="348" t="s">
        <v>430</v>
      </c>
      <c r="AQ89" s="348" t="s">
        <v>430</v>
      </c>
      <c r="AR89" s="348" t="s">
        <v>430</v>
      </c>
      <c r="AS89" s="348" t="s">
        <v>430</v>
      </c>
      <c r="AT89" s="348">
        <v>10.79</v>
      </c>
      <c r="AU89" s="351"/>
      <c r="AV89" s="346" t="s">
        <v>430</v>
      </c>
      <c r="AW89" s="346" t="s">
        <v>430</v>
      </c>
      <c r="AX89" s="346" t="s">
        <v>430</v>
      </c>
      <c r="AY89" s="346" t="s">
        <v>430</v>
      </c>
      <c r="AZ89" s="346">
        <v>6</v>
      </c>
      <c r="BA89" s="362"/>
      <c r="BB89" s="348">
        <v>12.4621197146177</v>
      </c>
      <c r="BC89" s="375">
        <v>1.09094033753807</v>
      </c>
      <c r="BD89" s="375">
        <v>2.85158198376903E-2</v>
      </c>
      <c r="BE89" s="375">
        <v>0.34434757865805998</v>
      </c>
      <c r="BF89" s="373"/>
      <c r="BG89" s="843">
        <v>43.210900000000002</v>
      </c>
      <c r="BH89" s="843">
        <v>42.250900000000001</v>
      </c>
      <c r="BI89" s="843">
        <v>13.3147</v>
      </c>
      <c r="BJ89" s="843">
        <v>1.2235</v>
      </c>
      <c r="BK89" s="373"/>
      <c r="BL89" s="372" t="s">
        <v>1418</v>
      </c>
      <c r="BM89" s="372" t="s">
        <v>1419</v>
      </c>
      <c r="BN89" s="372" t="s">
        <v>1420</v>
      </c>
      <c r="BO89" s="372" t="s">
        <v>1421</v>
      </c>
      <c r="BP89" s="372" t="s">
        <v>1422</v>
      </c>
      <c r="BQ89" s="373"/>
      <c r="BR89" s="354" t="s">
        <v>604</v>
      </c>
    </row>
    <row r="90" spans="1:70" s="428" customFormat="1" x14ac:dyDescent="0.25">
      <c r="A90" s="345" t="s">
        <v>1468</v>
      </c>
      <c r="B90" s="373"/>
      <c r="C90" s="719">
        <v>46238</v>
      </c>
      <c r="D90" s="373"/>
      <c r="E90" s="346">
        <v>459.12900000000002</v>
      </c>
      <c r="F90" s="373"/>
      <c r="G90" s="347">
        <v>9.9309999999999992</v>
      </c>
      <c r="H90" s="374"/>
      <c r="I90" s="348">
        <v>-0.16089999999999999</v>
      </c>
      <c r="J90" s="348">
        <v>-0.72970000000000002</v>
      </c>
      <c r="K90" s="348">
        <v>-1.2037</v>
      </c>
      <c r="L90" s="348" t="s">
        <v>430</v>
      </c>
      <c r="M90" s="348" t="s">
        <v>430</v>
      </c>
      <c r="N90" s="350" t="s">
        <v>430</v>
      </c>
      <c r="O90" s="348" t="s">
        <v>430</v>
      </c>
      <c r="P90" s="348" t="s">
        <v>430</v>
      </c>
      <c r="Q90" s="348" t="s">
        <v>430</v>
      </c>
      <c r="R90" s="348" t="s">
        <v>430</v>
      </c>
      <c r="S90" s="348" t="s">
        <v>430</v>
      </c>
      <c r="T90" s="348" t="s">
        <v>430</v>
      </c>
      <c r="U90" s="348" t="s">
        <v>430</v>
      </c>
      <c r="V90" s="348" t="s">
        <v>430</v>
      </c>
      <c r="W90" s="348">
        <v>-1.4879</v>
      </c>
      <c r="X90" s="348">
        <v>-0.69</v>
      </c>
      <c r="Y90" s="374"/>
      <c r="Z90" s="346">
        <v>11</v>
      </c>
      <c r="AA90" s="346">
        <v>9</v>
      </c>
      <c r="AB90" s="346">
        <v>6</v>
      </c>
      <c r="AC90" s="346" t="s">
        <v>430</v>
      </c>
      <c r="AD90" s="346" t="s">
        <v>430</v>
      </c>
      <c r="AE90" s="346" t="s">
        <v>430</v>
      </c>
      <c r="AF90" s="346" t="s">
        <v>430</v>
      </c>
      <c r="AG90" s="346" t="s">
        <v>430</v>
      </c>
      <c r="AH90" s="346" t="s">
        <v>430</v>
      </c>
      <c r="AI90" s="346" t="s">
        <v>430</v>
      </c>
      <c r="AJ90" s="346" t="s">
        <v>430</v>
      </c>
      <c r="AK90" s="346" t="s">
        <v>430</v>
      </c>
      <c r="AL90" s="346" t="s">
        <v>430</v>
      </c>
      <c r="AM90" s="346" t="s">
        <v>430</v>
      </c>
      <c r="AN90" s="346">
        <v>4</v>
      </c>
      <c r="AO90" s="373"/>
      <c r="AP90" s="348" t="s">
        <v>430</v>
      </c>
      <c r="AQ90" s="348" t="s">
        <v>430</v>
      </c>
      <c r="AR90" s="348" t="s">
        <v>430</v>
      </c>
      <c r="AS90" s="348" t="s">
        <v>430</v>
      </c>
      <c r="AT90" s="348" t="s">
        <v>430</v>
      </c>
      <c r="AU90" s="351"/>
      <c r="AV90" s="346" t="s">
        <v>430</v>
      </c>
      <c r="AW90" s="346" t="s">
        <v>430</v>
      </c>
      <c r="AX90" s="346" t="s">
        <v>430</v>
      </c>
      <c r="AY90" s="346" t="s">
        <v>430</v>
      </c>
      <c r="AZ90" s="346" t="s">
        <v>430</v>
      </c>
      <c r="BA90" s="362"/>
      <c r="BB90" s="348" t="s">
        <v>430</v>
      </c>
      <c r="BC90" s="375">
        <v>0</v>
      </c>
      <c r="BD90" s="375">
        <v>0</v>
      </c>
      <c r="BE90" s="375">
        <v>-1.6344254806068499</v>
      </c>
      <c r="BF90" s="373"/>
      <c r="BG90" s="348" t="s">
        <v>430</v>
      </c>
      <c r="BH90" s="348" t="s">
        <v>430</v>
      </c>
      <c r="BI90" s="348" t="s">
        <v>430</v>
      </c>
      <c r="BJ90" s="348" t="s">
        <v>430</v>
      </c>
      <c r="BK90" s="373"/>
      <c r="BL90" s="372" t="s">
        <v>1424</v>
      </c>
      <c r="BM90" s="372" t="s">
        <v>1425</v>
      </c>
      <c r="BN90" s="372" t="s">
        <v>1426</v>
      </c>
      <c r="BO90" s="372" t="s">
        <v>1032</v>
      </c>
      <c r="BP90" s="372" t="s">
        <v>585</v>
      </c>
      <c r="BQ90" s="373"/>
      <c r="BR90" s="354" t="s">
        <v>604</v>
      </c>
    </row>
    <row r="91" spans="1:70" s="428" customFormat="1" x14ac:dyDescent="0.25">
      <c r="A91" s="345" t="s">
        <v>1469</v>
      </c>
      <c r="B91" s="373"/>
      <c r="C91" s="719">
        <v>46227</v>
      </c>
      <c r="D91" s="373"/>
      <c r="E91" s="346">
        <v>387.48</v>
      </c>
      <c r="F91" s="373"/>
      <c r="G91" s="347">
        <v>10.210000000000001</v>
      </c>
      <c r="H91" s="374"/>
      <c r="I91" s="348">
        <v>-0.19550000000000001</v>
      </c>
      <c r="J91" s="348">
        <v>-0.29299999999999998</v>
      </c>
      <c r="K91" s="348">
        <v>-0.19550000000000001</v>
      </c>
      <c r="L91" s="348" t="s">
        <v>430</v>
      </c>
      <c r="M91" s="348" t="s">
        <v>430</v>
      </c>
      <c r="N91" s="350" t="s">
        <v>430</v>
      </c>
      <c r="O91" s="348" t="s">
        <v>430</v>
      </c>
      <c r="P91" s="348" t="s">
        <v>430</v>
      </c>
      <c r="Q91" s="348" t="s">
        <v>430</v>
      </c>
      <c r="R91" s="348" t="s">
        <v>430</v>
      </c>
      <c r="S91" s="348" t="s">
        <v>430</v>
      </c>
      <c r="T91" s="348" t="s">
        <v>430</v>
      </c>
      <c r="U91" s="348" t="s">
        <v>430</v>
      </c>
      <c r="V91" s="348" t="s">
        <v>430</v>
      </c>
      <c r="W91" s="348">
        <v>-1.5428999999999999</v>
      </c>
      <c r="X91" s="348">
        <v>2.1</v>
      </c>
      <c r="Y91" s="374"/>
      <c r="Z91" s="346">
        <v>13</v>
      </c>
      <c r="AA91" s="346">
        <v>4</v>
      </c>
      <c r="AB91" s="346">
        <v>4</v>
      </c>
      <c r="AC91" s="346" t="s">
        <v>430</v>
      </c>
      <c r="AD91" s="346" t="s">
        <v>430</v>
      </c>
      <c r="AE91" s="346" t="s">
        <v>430</v>
      </c>
      <c r="AF91" s="346" t="s">
        <v>430</v>
      </c>
      <c r="AG91" s="346" t="s">
        <v>430</v>
      </c>
      <c r="AH91" s="346" t="s">
        <v>430</v>
      </c>
      <c r="AI91" s="346" t="s">
        <v>430</v>
      </c>
      <c r="AJ91" s="346" t="s">
        <v>430</v>
      </c>
      <c r="AK91" s="346" t="s">
        <v>430</v>
      </c>
      <c r="AL91" s="346" t="s">
        <v>430</v>
      </c>
      <c r="AM91" s="346" t="s">
        <v>430</v>
      </c>
      <c r="AN91" s="346">
        <v>5</v>
      </c>
      <c r="AO91" s="373"/>
      <c r="AP91" s="348" t="s">
        <v>430</v>
      </c>
      <c r="AQ91" s="348" t="s">
        <v>430</v>
      </c>
      <c r="AR91" s="348" t="s">
        <v>430</v>
      </c>
      <c r="AS91" s="348" t="s">
        <v>430</v>
      </c>
      <c r="AT91" s="348" t="s">
        <v>430</v>
      </c>
      <c r="AU91" s="351"/>
      <c r="AV91" s="346" t="s">
        <v>430</v>
      </c>
      <c r="AW91" s="346" t="s">
        <v>430</v>
      </c>
      <c r="AX91" s="346" t="s">
        <v>430</v>
      </c>
      <c r="AY91" s="346" t="s">
        <v>430</v>
      </c>
      <c r="AZ91" s="346" t="s">
        <v>430</v>
      </c>
      <c r="BA91" s="362"/>
      <c r="BB91" s="348" t="s">
        <v>430</v>
      </c>
      <c r="BC91" s="375">
        <v>0</v>
      </c>
      <c r="BD91" s="375">
        <v>0</v>
      </c>
      <c r="BE91" s="375">
        <v>-0.62618835280684904</v>
      </c>
      <c r="BF91" s="373"/>
      <c r="BG91" s="843">
        <v>24.763100000000001</v>
      </c>
      <c r="BH91" s="843">
        <v>21.450900000000001</v>
      </c>
      <c r="BI91" s="843">
        <v>10.659800000000001</v>
      </c>
      <c r="BJ91" s="843">
        <v>43.126199999999997</v>
      </c>
      <c r="BK91" s="373"/>
      <c r="BL91" s="372" t="s">
        <v>1428</v>
      </c>
      <c r="BM91" s="372" t="s">
        <v>1429</v>
      </c>
      <c r="BN91" s="372" t="s">
        <v>1430</v>
      </c>
      <c r="BO91" s="372" t="s">
        <v>1431</v>
      </c>
      <c r="BP91" s="372" t="s">
        <v>1432</v>
      </c>
      <c r="BQ91" s="373"/>
      <c r="BR91" s="354" t="s">
        <v>604</v>
      </c>
    </row>
    <row r="92" spans="1:70" s="428" customFormat="1" x14ac:dyDescent="0.25">
      <c r="A92" s="345" t="s">
        <v>1470</v>
      </c>
      <c r="B92" s="373"/>
      <c r="C92" s="719">
        <v>42345</v>
      </c>
      <c r="D92" s="373"/>
      <c r="E92" s="346">
        <v>307.07900000000001</v>
      </c>
      <c r="F92" s="373"/>
      <c r="G92" s="347">
        <v>44.425400000000003</v>
      </c>
      <c r="H92" s="374"/>
      <c r="I92" s="348">
        <v>-2.3900000000000001E-2</v>
      </c>
      <c r="J92" s="348">
        <v>-1.4895</v>
      </c>
      <c r="K92" s="348">
        <v>-2.1145999999999998</v>
      </c>
      <c r="L92" s="348">
        <v>5.5015000000000001</v>
      </c>
      <c r="M92" s="348">
        <v>8.5158000000000005</v>
      </c>
      <c r="N92" s="350">
        <v>5.7893999999999997</v>
      </c>
      <c r="O92" s="348">
        <v>1.6025</v>
      </c>
      <c r="P92" s="348">
        <v>9.6907999999999994</v>
      </c>
      <c r="Q92" s="348">
        <v>11.2317</v>
      </c>
      <c r="R92" s="348">
        <v>13.628299999999999</v>
      </c>
      <c r="S92" s="348">
        <v>1.2210000000000001</v>
      </c>
      <c r="T92" s="348">
        <v>19.0044</v>
      </c>
      <c r="U92" s="348">
        <v>2.6934999999999998</v>
      </c>
      <c r="V92" s="348">
        <v>7.1102999999999996</v>
      </c>
      <c r="W92" s="348">
        <v>-2.4051</v>
      </c>
      <c r="X92" s="348">
        <v>14.854799999999999</v>
      </c>
      <c r="Y92" s="374"/>
      <c r="Z92" s="346">
        <v>6</v>
      </c>
      <c r="AA92" s="346">
        <v>20</v>
      </c>
      <c r="AB92" s="346">
        <v>15</v>
      </c>
      <c r="AC92" s="346">
        <v>14</v>
      </c>
      <c r="AD92" s="346">
        <v>8</v>
      </c>
      <c r="AE92" s="346">
        <v>9</v>
      </c>
      <c r="AF92" s="346">
        <v>8</v>
      </c>
      <c r="AG92" s="346">
        <v>11</v>
      </c>
      <c r="AH92" s="346">
        <v>10</v>
      </c>
      <c r="AI92" s="346">
        <v>5</v>
      </c>
      <c r="AJ92" s="346">
        <v>14</v>
      </c>
      <c r="AK92" s="346">
        <v>6</v>
      </c>
      <c r="AL92" s="346">
        <v>8</v>
      </c>
      <c r="AM92" s="346">
        <v>11</v>
      </c>
      <c r="AN92" s="346">
        <v>16</v>
      </c>
      <c r="AO92" s="373"/>
      <c r="AP92" s="348">
        <v>14.05</v>
      </c>
      <c r="AQ92" s="348">
        <v>14.36</v>
      </c>
      <c r="AR92" s="348">
        <v>10.77</v>
      </c>
      <c r="AS92" s="348">
        <v>7.48</v>
      </c>
      <c r="AT92" s="348">
        <v>7.75</v>
      </c>
      <c r="AU92" s="351"/>
      <c r="AV92" s="346">
        <v>6</v>
      </c>
      <c r="AW92" s="346">
        <v>7</v>
      </c>
      <c r="AX92" s="346">
        <v>10</v>
      </c>
      <c r="AY92" s="346">
        <v>7</v>
      </c>
      <c r="AZ92" s="346">
        <v>9</v>
      </c>
      <c r="BA92" s="362"/>
      <c r="BB92" s="348">
        <v>13.0649321047242</v>
      </c>
      <c r="BC92" s="375">
        <v>0.90912239486579305</v>
      </c>
      <c r="BD92" s="375">
        <v>3.9782691259808899E-2</v>
      </c>
      <c r="BE92" s="375">
        <v>-0.110000264145471</v>
      </c>
      <c r="BF92" s="373"/>
      <c r="BG92" s="843">
        <v>40.015300000000003</v>
      </c>
      <c r="BH92" s="843">
        <v>36.990299999999998</v>
      </c>
      <c r="BI92" s="843">
        <v>17.803899999999999</v>
      </c>
      <c r="BJ92" s="843">
        <v>5.1905000000000001</v>
      </c>
      <c r="BK92" s="373"/>
      <c r="BL92" s="372" t="s">
        <v>1434</v>
      </c>
      <c r="BM92" s="372" t="s">
        <v>1435</v>
      </c>
      <c r="BN92" s="372" t="s">
        <v>1436</v>
      </c>
      <c r="BO92" s="372" t="s">
        <v>1437</v>
      </c>
      <c r="BP92" s="372" t="s">
        <v>1438</v>
      </c>
      <c r="BQ92" s="373"/>
      <c r="BR92" s="354" t="s">
        <v>555</v>
      </c>
    </row>
    <row r="93" spans="1:70" s="428" customFormat="1" x14ac:dyDescent="0.25">
      <c r="A93" s="345" t="s">
        <v>1471</v>
      </c>
      <c r="B93" s="373"/>
      <c r="C93" s="719">
        <v>46183</v>
      </c>
      <c r="D93" s="373"/>
      <c r="E93" s="346">
        <v>111.97499999999999</v>
      </c>
      <c r="F93" s="373"/>
      <c r="G93" s="347">
        <v>10.4054</v>
      </c>
      <c r="H93" s="374"/>
      <c r="I93" s="348">
        <v>-0.44579999999999997</v>
      </c>
      <c r="J93" s="348">
        <v>-1.095</v>
      </c>
      <c r="K93" s="348">
        <v>-1.4696</v>
      </c>
      <c r="L93" s="348">
        <v>4.0540000000000003</v>
      </c>
      <c r="M93" s="348" t="s">
        <v>430</v>
      </c>
      <c r="N93" s="350" t="s">
        <v>430</v>
      </c>
      <c r="O93" s="348" t="s">
        <v>430</v>
      </c>
      <c r="P93" s="348" t="s">
        <v>430</v>
      </c>
      <c r="Q93" s="348" t="s">
        <v>430</v>
      </c>
      <c r="R93" s="348" t="s">
        <v>430</v>
      </c>
      <c r="S93" s="348">
        <v>2.7187000000000001</v>
      </c>
      <c r="T93" s="348" t="s">
        <v>430</v>
      </c>
      <c r="U93" s="348" t="s">
        <v>430</v>
      </c>
      <c r="V93" s="348" t="s">
        <v>430</v>
      </c>
      <c r="W93" s="348">
        <v>-1.9560999999999999</v>
      </c>
      <c r="X93" s="348">
        <v>4.0540000000000003</v>
      </c>
      <c r="Y93" s="374"/>
      <c r="Z93" s="346">
        <v>19</v>
      </c>
      <c r="AA93" s="346">
        <v>12</v>
      </c>
      <c r="AB93" s="346">
        <v>8</v>
      </c>
      <c r="AC93" s="346">
        <v>16</v>
      </c>
      <c r="AD93" s="346" t="s">
        <v>430</v>
      </c>
      <c r="AE93" s="346" t="s">
        <v>430</v>
      </c>
      <c r="AF93" s="346" t="s">
        <v>430</v>
      </c>
      <c r="AG93" s="346" t="s">
        <v>430</v>
      </c>
      <c r="AH93" s="346" t="s">
        <v>430</v>
      </c>
      <c r="AI93" s="346" t="s">
        <v>430</v>
      </c>
      <c r="AJ93" s="346">
        <v>6</v>
      </c>
      <c r="AK93" s="346" t="s">
        <v>430</v>
      </c>
      <c r="AL93" s="346" t="s">
        <v>430</v>
      </c>
      <c r="AM93" s="346" t="s">
        <v>430</v>
      </c>
      <c r="AN93" s="346">
        <v>9</v>
      </c>
      <c r="AO93" s="373"/>
      <c r="AP93" s="348" t="s">
        <v>430</v>
      </c>
      <c r="AQ93" s="348" t="s">
        <v>430</v>
      </c>
      <c r="AR93" s="348" t="s">
        <v>430</v>
      </c>
      <c r="AS93" s="348" t="s">
        <v>430</v>
      </c>
      <c r="AT93" s="348" t="s">
        <v>430</v>
      </c>
      <c r="AU93" s="351"/>
      <c r="AV93" s="346" t="s">
        <v>430</v>
      </c>
      <c r="AW93" s="346" t="s">
        <v>430</v>
      </c>
      <c r="AX93" s="346" t="s">
        <v>430</v>
      </c>
      <c r="AY93" s="346" t="s">
        <v>430</v>
      </c>
      <c r="AZ93" s="346" t="s">
        <v>430</v>
      </c>
      <c r="BA93" s="362"/>
      <c r="BB93" s="348">
        <v>9.0793046228841394</v>
      </c>
      <c r="BC93" s="375">
        <v>0.44086680609323398</v>
      </c>
      <c r="BD93" s="375">
        <v>0.101900539511353</v>
      </c>
      <c r="BE93" s="375">
        <v>0.57001810579956602</v>
      </c>
      <c r="BF93" s="373"/>
      <c r="BG93" s="843">
        <v>38.365699999999997</v>
      </c>
      <c r="BH93" s="843">
        <v>36.289400000000001</v>
      </c>
      <c r="BI93" s="843">
        <v>23.265799999999999</v>
      </c>
      <c r="BJ93" s="843">
        <v>2.0790999999999999</v>
      </c>
      <c r="BK93" s="373"/>
      <c r="BL93" s="372" t="s">
        <v>1440</v>
      </c>
      <c r="BM93" s="372" t="s">
        <v>1441</v>
      </c>
      <c r="BN93" s="372" t="s">
        <v>1442</v>
      </c>
      <c r="BO93" s="372" t="s">
        <v>1443</v>
      </c>
      <c r="BP93" s="372" t="s">
        <v>1444</v>
      </c>
      <c r="BQ93" s="373"/>
      <c r="BR93" s="354" t="s">
        <v>1445</v>
      </c>
    </row>
    <row r="94" spans="1:70" s="428" customFormat="1" x14ac:dyDescent="0.25">
      <c r="A94" s="345" t="s">
        <v>1472</v>
      </c>
      <c r="B94" s="373"/>
      <c r="C94" s="719">
        <v>45833</v>
      </c>
      <c r="D94" s="373"/>
      <c r="E94" s="346">
        <v>95.39</v>
      </c>
      <c r="F94" s="373"/>
      <c r="G94" s="347">
        <v>8.99</v>
      </c>
      <c r="H94" s="374"/>
      <c r="I94" s="348">
        <v>-0.55310000000000004</v>
      </c>
      <c r="J94" s="348">
        <v>0.1114</v>
      </c>
      <c r="K94" s="348">
        <v>-1.8559000000000001</v>
      </c>
      <c r="L94" s="348">
        <v>-0.1111</v>
      </c>
      <c r="M94" s="348">
        <v>-0.1111</v>
      </c>
      <c r="N94" s="350">
        <v>-4.7668999999999997</v>
      </c>
      <c r="O94" s="348" t="s">
        <v>430</v>
      </c>
      <c r="P94" s="348" t="s">
        <v>430</v>
      </c>
      <c r="Q94" s="348" t="s">
        <v>430</v>
      </c>
      <c r="R94" s="348" t="s">
        <v>430</v>
      </c>
      <c r="S94" s="348">
        <v>-1.8559000000000001</v>
      </c>
      <c r="T94" s="348">
        <v>3.6909000000000001</v>
      </c>
      <c r="U94" s="348">
        <v>-3.3332999999999999</v>
      </c>
      <c r="V94" s="348">
        <v>-3.4371999999999998</v>
      </c>
      <c r="W94" s="348">
        <v>-1.6411</v>
      </c>
      <c r="X94" s="348">
        <v>-8.4169</v>
      </c>
      <c r="Y94" s="374"/>
      <c r="Z94" s="346">
        <v>21</v>
      </c>
      <c r="AA94" s="346">
        <v>2</v>
      </c>
      <c r="AB94" s="346">
        <v>12</v>
      </c>
      <c r="AC94" s="346">
        <v>19</v>
      </c>
      <c r="AD94" s="346">
        <v>18</v>
      </c>
      <c r="AE94" s="346">
        <v>18</v>
      </c>
      <c r="AF94" s="346" t="s">
        <v>430</v>
      </c>
      <c r="AG94" s="346" t="s">
        <v>430</v>
      </c>
      <c r="AH94" s="346" t="s">
        <v>430</v>
      </c>
      <c r="AI94" s="346" t="s">
        <v>430</v>
      </c>
      <c r="AJ94" s="346">
        <v>19</v>
      </c>
      <c r="AK94" s="346">
        <v>18</v>
      </c>
      <c r="AL94" s="346">
        <v>18</v>
      </c>
      <c r="AM94" s="346">
        <v>18</v>
      </c>
      <c r="AN94" s="346">
        <v>6</v>
      </c>
      <c r="AO94" s="373"/>
      <c r="AP94" s="348" t="s">
        <v>430</v>
      </c>
      <c r="AQ94" s="348" t="s">
        <v>430</v>
      </c>
      <c r="AR94" s="348" t="s">
        <v>430</v>
      </c>
      <c r="AS94" s="348" t="s">
        <v>430</v>
      </c>
      <c r="AT94" s="348">
        <v>-3.08</v>
      </c>
      <c r="AU94" s="351"/>
      <c r="AV94" s="346" t="s">
        <v>430</v>
      </c>
      <c r="AW94" s="346" t="s">
        <v>430</v>
      </c>
      <c r="AX94" s="346" t="s">
        <v>430</v>
      </c>
      <c r="AY94" s="346" t="s">
        <v>430</v>
      </c>
      <c r="AZ94" s="346">
        <v>18</v>
      </c>
      <c r="BA94" s="362"/>
      <c r="BB94" s="348">
        <v>5.5814426657897496</v>
      </c>
      <c r="BC94" s="375">
        <v>0.37073843150021302</v>
      </c>
      <c r="BD94" s="375">
        <v>-0.200561775156572</v>
      </c>
      <c r="BE94" s="375">
        <v>-1.0035143259491699</v>
      </c>
      <c r="BF94" s="373"/>
      <c r="BG94" s="843">
        <v>44.177300000000002</v>
      </c>
      <c r="BH94" s="843">
        <v>35.863799999999998</v>
      </c>
      <c r="BI94" s="843">
        <v>0.39987200000000001</v>
      </c>
      <c r="BJ94" s="843">
        <v>19.559028000000001</v>
      </c>
      <c r="BK94" s="373"/>
      <c r="BL94" s="372" t="s">
        <v>1447</v>
      </c>
      <c r="BM94" s="372" t="s">
        <v>1448</v>
      </c>
      <c r="BN94" s="372" t="s">
        <v>1449</v>
      </c>
      <c r="BO94" s="372" t="s">
        <v>1450</v>
      </c>
      <c r="BP94" s="372" t="s">
        <v>1451</v>
      </c>
      <c r="BQ94" s="373"/>
      <c r="BR94" s="354" t="s">
        <v>463</v>
      </c>
    </row>
    <row r="95" spans="1:70" x14ac:dyDescent="0.25">
      <c r="A95" s="36" t="s">
        <v>93</v>
      </c>
      <c r="B95" s="43"/>
      <c r="C95" s="720"/>
      <c r="D95" s="43"/>
      <c r="E95" s="51"/>
      <c r="F95" s="43"/>
      <c r="G95" s="55"/>
      <c r="H95" s="66"/>
      <c r="I95" s="59">
        <v>-0.14899999999999999</v>
      </c>
      <c r="J95" s="59">
        <v>-0.73839999999999995</v>
      </c>
      <c r="K95" s="59">
        <v>-1.5482</v>
      </c>
      <c r="L95" s="59">
        <v>6.2431999999999999</v>
      </c>
      <c r="M95" s="59">
        <v>8.41</v>
      </c>
      <c r="N95" s="70">
        <v>5.0720999999999998</v>
      </c>
      <c r="O95" s="59">
        <v>2.0127999999999999</v>
      </c>
      <c r="P95" s="59">
        <v>13.431900000000001</v>
      </c>
      <c r="Q95" s="59">
        <v>12.993499999999999</v>
      </c>
      <c r="R95" s="59">
        <v>14.062799999999999</v>
      </c>
      <c r="S95" s="59">
        <v>2.0017</v>
      </c>
      <c r="T95" s="59">
        <v>16.974799999999998</v>
      </c>
      <c r="U95" s="59">
        <v>2.4807000000000001</v>
      </c>
      <c r="V95" s="59">
        <v>6.9973000000000001</v>
      </c>
      <c r="W95" s="59">
        <v>-1.8633</v>
      </c>
      <c r="X95" s="59">
        <v>10.9405</v>
      </c>
      <c r="Y95" s="66"/>
      <c r="Z95" s="51">
        <v>21</v>
      </c>
      <c r="AA95" s="51">
        <v>21</v>
      </c>
      <c r="AB95" s="51">
        <v>21</v>
      </c>
      <c r="AC95" s="51">
        <v>19</v>
      </c>
      <c r="AD95" s="51">
        <v>18</v>
      </c>
      <c r="AE95" s="51">
        <v>18</v>
      </c>
      <c r="AF95" s="51">
        <v>14</v>
      </c>
      <c r="AG95" s="51">
        <v>11</v>
      </c>
      <c r="AH95" s="51">
        <v>11</v>
      </c>
      <c r="AI95" s="51">
        <v>7</v>
      </c>
      <c r="AJ95" s="51">
        <v>19</v>
      </c>
      <c r="AK95" s="51">
        <v>18</v>
      </c>
      <c r="AL95" s="51">
        <v>18</v>
      </c>
      <c r="AM95" s="51">
        <v>18</v>
      </c>
      <c r="AN95" s="51">
        <v>21</v>
      </c>
      <c r="AO95" s="43"/>
      <c r="AP95" s="59">
        <v>15.17</v>
      </c>
      <c r="AQ95" s="59">
        <v>16.30875</v>
      </c>
      <c r="AR95" s="59">
        <v>13.066363636363601</v>
      </c>
      <c r="AS95" s="59">
        <v>8.3309090909090902</v>
      </c>
      <c r="AT95" s="59">
        <v>8.2944444444444407</v>
      </c>
      <c r="AU95" s="78"/>
      <c r="AV95" s="51">
        <v>7</v>
      </c>
      <c r="AW95" s="51">
        <v>8</v>
      </c>
      <c r="AX95" s="51">
        <v>11</v>
      </c>
      <c r="AY95" s="51">
        <v>11</v>
      </c>
      <c r="AZ95" s="51">
        <v>18</v>
      </c>
      <c r="BA95" s="258"/>
      <c r="BB95" s="59"/>
      <c r="BC95" s="276"/>
      <c r="BD95" s="276"/>
      <c r="BE95" s="27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0.32679999999999998</v>
      </c>
      <c r="J96" s="60">
        <v>2.3363</v>
      </c>
      <c r="K96" s="60">
        <v>1.9215</v>
      </c>
      <c r="L96" s="60">
        <v>10.844099999999999</v>
      </c>
      <c r="M96" s="60">
        <v>19.1343</v>
      </c>
      <c r="N96" s="71">
        <v>12.339399999999999</v>
      </c>
      <c r="O96" s="60">
        <v>6.2350000000000003</v>
      </c>
      <c r="P96" s="60">
        <v>17.594999999999999</v>
      </c>
      <c r="Q96" s="60">
        <v>16.215299999999999</v>
      </c>
      <c r="R96" s="60">
        <v>15.9123</v>
      </c>
      <c r="S96" s="60">
        <v>5.5098000000000003</v>
      </c>
      <c r="T96" s="60">
        <v>25.8231</v>
      </c>
      <c r="U96" s="60">
        <v>11.1427</v>
      </c>
      <c r="V96" s="60">
        <v>13.7829</v>
      </c>
      <c r="W96" s="60">
        <v>1.3132999999999999</v>
      </c>
      <c r="X96" s="60">
        <v>19.9696</v>
      </c>
      <c r="Y96" s="67"/>
      <c r="Z96" s="52"/>
      <c r="AA96" s="52"/>
      <c r="AB96" s="52"/>
      <c r="AC96" s="52"/>
      <c r="AD96" s="52"/>
      <c r="AE96" s="52"/>
      <c r="AF96" s="52"/>
      <c r="AG96" s="52"/>
      <c r="AH96" s="52"/>
      <c r="AI96" s="52"/>
      <c r="AJ96" s="52"/>
      <c r="AK96" s="52"/>
      <c r="AL96" s="52"/>
      <c r="AM96" s="52"/>
      <c r="AN96" s="52"/>
      <c r="AO96" s="44"/>
      <c r="AP96" s="60">
        <v>17.48</v>
      </c>
      <c r="AQ96" s="60">
        <v>18.940000000000001</v>
      </c>
      <c r="AR96" s="60">
        <v>17.28</v>
      </c>
      <c r="AS96" s="60">
        <v>13.92</v>
      </c>
      <c r="AT96" s="60">
        <v>18.95</v>
      </c>
      <c r="AU96" s="79"/>
      <c r="AV96" s="52"/>
      <c r="AW96" s="52"/>
      <c r="AX96" s="52"/>
      <c r="AY96" s="52"/>
      <c r="AZ96" s="52"/>
      <c r="BA96" s="259"/>
      <c r="BB96" s="60"/>
      <c r="BC96" s="277"/>
      <c r="BD96" s="277"/>
      <c r="BE96" s="277"/>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-0.55310000000000004</v>
      </c>
      <c r="J97" s="60">
        <v>-1.8010999999999999</v>
      </c>
      <c r="K97" s="60">
        <v>-3.0314999999999999</v>
      </c>
      <c r="L97" s="60">
        <v>-0.1111</v>
      </c>
      <c r="M97" s="60">
        <v>-0.1111</v>
      </c>
      <c r="N97" s="71">
        <v>-4.7668999999999997</v>
      </c>
      <c r="O97" s="60">
        <v>-0.61099999999999999</v>
      </c>
      <c r="P97" s="60">
        <v>9.6907999999999994</v>
      </c>
      <c r="Q97" s="60">
        <v>10.378</v>
      </c>
      <c r="R97" s="60">
        <v>11.6127</v>
      </c>
      <c r="S97" s="60">
        <v>-1.8559000000000001</v>
      </c>
      <c r="T97" s="60">
        <v>3.6909000000000001</v>
      </c>
      <c r="U97" s="60">
        <v>-3.3332999999999999</v>
      </c>
      <c r="V97" s="60">
        <v>-3.4371999999999998</v>
      </c>
      <c r="W97" s="60">
        <v>-3.0103</v>
      </c>
      <c r="X97" s="60">
        <v>-8.4169</v>
      </c>
      <c r="Y97" s="67"/>
      <c r="Z97" s="52"/>
      <c r="AA97" s="52"/>
      <c r="AB97" s="52"/>
      <c r="AC97" s="52"/>
      <c r="AD97" s="52"/>
      <c r="AE97" s="52"/>
      <c r="AF97" s="52"/>
      <c r="AG97" s="52"/>
      <c r="AH97" s="52"/>
      <c r="AI97" s="52"/>
      <c r="AJ97" s="52"/>
      <c r="AK97" s="52"/>
      <c r="AL97" s="52"/>
      <c r="AM97" s="52"/>
      <c r="AN97" s="52"/>
      <c r="AO97" s="44"/>
      <c r="AP97" s="60">
        <v>12.94</v>
      </c>
      <c r="AQ97" s="60">
        <v>13.87</v>
      </c>
      <c r="AR97" s="60">
        <v>10.43</v>
      </c>
      <c r="AS97" s="60">
        <v>5.89</v>
      </c>
      <c r="AT97" s="60">
        <v>-3.08</v>
      </c>
      <c r="AU97" s="79"/>
      <c r="AV97" s="52"/>
      <c r="AW97" s="52"/>
      <c r="AX97" s="52"/>
      <c r="AY97" s="52"/>
      <c r="AZ97" s="52"/>
      <c r="BA97" s="259"/>
      <c r="BB97" s="60"/>
      <c r="BC97" s="277"/>
      <c r="BD97" s="277"/>
      <c r="BE97" s="277"/>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-0.16089999999999999</v>
      </c>
      <c r="J98" s="61">
        <v>-1.0153000000000001</v>
      </c>
      <c r="K98" s="61">
        <v>-1.8355999999999999</v>
      </c>
      <c r="L98" s="61">
        <v>6.1675000000000004</v>
      </c>
      <c r="M98" s="61">
        <v>7.859</v>
      </c>
      <c r="N98" s="72">
        <v>5.7593500000000004</v>
      </c>
      <c r="O98" s="61">
        <v>1.60805</v>
      </c>
      <c r="P98" s="61">
        <v>13.482699999999999</v>
      </c>
      <c r="Q98" s="61">
        <v>12.7895</v>
      </c>
      <c r="R98" s="61">
        <v>13.866</v>
      </c>
      <c r="S98" s="61">
        <v>1.9020999999999999</v>
      </c>
      <c r="T98" s="61">
        <v>15.853400000000001</v>
      </c>
      <c r="U98" s="61">
        <v>1.5145999999999999</v>
      </c>
      <c r="V98" s="61">
        <v>7.1102999999999996</v>
      </c>
      <c r="W98" s="61">
        <v>-1.9827999999999999</v>
      </c>
      <c r="X98" s="61">
        <v>13.8139</v>
      </c>
      <c r="Y98" s="68"/>
      <c r="Z98" s="53"/>
      <c r="AA98" s="53"/>
      <c r="AB98" s="53"/>
      <c r="AC98" s="53"/>
      <c r="AD98" s="53"/>
      <c r="AE98" s="53"/>
      <c r="AF98" s="53"/>
      <c r="AG98" s="53"/>
      <c r="AH98" s="53"/>
      <c r="AI98" s="53"/>
      <c r="AJ98" s="53"/>
      <c r="AK98" s="53"/>
      <c r="AL98" s="53"/>
      <c r="AM98" s="53"/>
      <c r="AN98" s="53"/>
      <c r="AO98" s="45"/>
      <c r="AP98" s="61">
        <v>14.75</v>
      </c>
      <c r="AQ98" s="61">
        <v>16.13</v>
      </c>
      <c r="AR98" s="61">
        <v>12.84</v>
      </c>
      <c r="AS98" s="61">
        <v>7.98</v>
      </c>
      <c r="AT98" s="61">
        <v>7.55</v>
      </c>
      <c r="AU98" s="80"/>
      <c r="AV98" s="53"/>
      <c r="AW98" s="53"/>
      <c r="AX98" s="53"/>
      <c r="AY98" s="53"/>
      <c r="AZ98" s="53"/>
      <c r="BA98" s="262"/>
      <c r="BB98" s="61"/>
      <c r="BC98" s="279"/>
      <c r="BD98" s="279"/>
      <c r="BE98" s="279"/>
      <c r="BF98" s="45"/>
      <c r="BG98" s="61"/>
      <c r="BH98" s="61"/>
      <c r="BI98" s="61"/>
      <c r="BJ98" s="61"/>
      <c r="BK98" s="45"/>
      <c r="BL98" s="86"/>
      <c r="BM98" s="86"/>
      <c r="BN98" s="86"/>
      <c r="BO98" s="86"/>
      <c r="BP98" s="86"/>
      <c r="BQ98" s="45"/>
      <c r="BR98" s="90"/>
    </row>
    <row r="99" spans="1:70" ht="14.5" x14ac:dyDescent="0.25">
      <c r="A99" s="39" t="s">
        <v>91</v>
      </c>
      <c r="B99" s="69"/>
      <c r="C99" s="726"/>
      <c r="D99" s="69"/>
      <c r="E99" s="40"/>
      <c r="F99" s="69"/>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45"/>
      <c r="BC99" s="245"/>
      <c r="BD99" s="245"/>
      <c r="BE99" s="245"/>
      <c r="BF99" s="40"/>
      <c r="BG99" s="245"/>
      <c r="BH99" s="245"/>
      <c r="BI99" s="245"/>
      <c r="BJ99" s="245"/>
      <c r="BK99" s="40"/>
      <c r="BL99" s="40"/>
      <c r="BM99" s="41"/>
      <c r="BQ99" s="69"/>
      <c r="BR99" s="66"/>
    </row>
    <row r="100" spans="1:70" s="428" customFormat="1" x14ac:dyDescent="0.25">
      <c r="A100" s="481" t="s">
        <v>1227</v>
      </c>
      <c r="B100" s="406"/>
      <c r="C100" s="730"/>
      <c r="D100" s="406"/>
      <c r="E100" s="401"/>
      <c r="F100" s="406"/>
      <c r="G100" s="401"/>
      <c r="H100" s="406"/>
      <c r="I100" s="405">
        <v>-2.9899999999999999E-2</v>
      </c>
      <c r="J100" s="405">
        <v>-1.23</v>
      </c>
      <c r="K100" s="405">
        <v>-3.6608000000000001</v>
      </c>
      <c r="L100" s="405">
        <v>3.1316000000000002</v>
      </c>
      <c r="M100" s="405">
        <v>1.5344</v>
      </c>
      <c r="N100" s="407">
        <v>-0.81169999999999998</v>
      </c>
      <c r="O100" s="405">
        <v>-0.97809999999999997</v>
      </c>
      <c r="P100" s="405">
        <v>9.8120999999999992</v>
      </c>
      <c r="Q100" s="405">
        <v>9.5710999999999995</v>
      </c>
      <c r="R100" s="405">
        <v>12.7783</v>
      </c>
      <c r="S100" s="405">
        <v>-0.2437</v>
      </c>
      <c r="T100" s="405">
        <v>10.532500000000001</v>
      </c>
      <c r="U100" s="405">
        <v>-4.7339000000000002</v>
      </c>
      <c r="V100" s="405">
        <v>0.54300000000000004</v>
      </c>
      <c r="W100" s="405">
        <v>-2.1907999999999999</v>
      </c>
      <c r="X100" s="405" t="s">
        <v>428</v>
      </c>
      <c r="Y100" s="406"/>
      <c r="Z100" s="403"/>
      <c r="AA100" s="403"/>
      <c r="AB100" s="403"/>
      <c r="AC100" s="403"/>
      <c r="AD100" s="403"/>
      <c r="AE100" s="403"/>
      <c r="AF100" s="403"/>
      <c r="AG100" s="403"/>
      <c r="AH100" s="403"/>
      <c r="AI100" s="403"/>
      <c r="AJ100" s="403"/>
      <c r="AK100" s="403"/>
      <c r="AL100" s="403"/>
      <c r="AM100" s="403"/>
      <c r="AN100" s="403"/>
      <c r="AO100" s="406"/>
      <c r="AP100" s="405">
        <v>12.81</v>
      </c>
      <c r="AQ100" s="405">
        <v>12.41</v>
      </c>
      <c r="AR100" s="405">
        <v>8.8699999999999992</v>
      </c>
      <c r="AS100" s="405">
        <v>3.66</v>
      </c>
      <c r="AT100" s="405">
        <v>-2.59</v>
      </c>
      <c r="AU100" s="406"/>
      <c r="AV100" s="426"/>
      <c r="AW100" s="426"/>
      <c r="AX100" s="426"/>
      <c r="AY100" s="426"/>
      <c r="AZ100" s="426"/>
      <c r="BA100" s="406"/>
      <c r="BB100" s="410"/>
      <c r="BC100" s="410"/>
      <c r="BD100" s="410"/>
      <c r="BE100" s="410"/>
      <c r="BF100" s="401"/>
      <c r="BG100" s="410"/>
      <c r="BH100" s="410"/>
      <c r="BI100" s="410"/>
      <c r="BJ100" s="410"/>
      <c r="BK100" s="401"/>
      <c r="BL100" s="401"/>
      <c r="BM100" s="427"/>
      <c r="BQ100" s="406"/>
      <c r="BR100" s="374"/>
    </row>
    <row r="101" spans="1:70" s="428" customFormat="1" x14ac:dyDescent="0.25">
      <c r="A101" s="345" t="s">
        <v>426</v>
      </c>
      <c r="B101" s="374"/>
      <c r="C101" s="731"/>
      <c r="D101" s="374"/>
      <c r="E101" s="372"/>
      <c r="F101" s="374"/>
      <c r="G101" s="372"/>
      <c r="H101" s="374"/>
      <c r="I101" s="348">
        <v>0.1976</v>
      </c>
      <c r="J101" s="348">
        <v>-1.6425000000000001</v>
      </c>
      <c r="K101" s="348">
        <v>-4.4626000000000001</v>
      </c>
      <c r="L101" s="348">
        <v>1.7354000000000001</v>
      </c>
      <c r="M101" s="348">
        <v>-2.4340999999999999</v>
      </c>
      <c r="N101" s="350">
        <v>-4.9618000000000002</v>
      </c>
      <c r="O101" s="348">
        <v>-2.0358999999999998</v>
      </c>
      <c r="P101" s="348">
        <v>7.0373000000000001</v>
      </c>
      <c r="Q101" s="348">
        <v>7.4665999999999997</v>
      </c>
      <c r="R101" s="348">
        <v>11.556699999999999</v>
      </c>
      <c r="S101" s="348">
        <v>-1.3045</v>
      </c>
      <c r="T101" s="348">
        <v>5.9988999999999999</v>
      </c>
      <c r="U101" s="348">
        <v>-9.3028999999999993</v>
      </c>
      <c r="V101" s="348">
        <v>-3.5638000000000001</v>
      </c>
      <c r="W101" s="348">
        <v>-2.4731000000000001</v>
      </c>
      <c r="X101" s="348" t="s">
        <v>428</v>
      </c>
      <c r="Y101" s="374"/>
      <c r="Z101" s="346"/>
      <c r="AA101" s="346"/>
      <c r="AB101" s="346"/>
      <c r="AC101" s="346"/>
      <c r="AD101" s="346"/>
      <c r="AE101" s="346"/>
      <c r="AF101" s="346"/>
      <c r="AG101" s="346"/>
      <c r="AH101" s="346"/>
      <c r="AI101" s="346"/>
      <c r="AJ101" s="346"/>
      <c r="AK101" s="346"/>
      <c r="AL101" s="346"/>
      <c r="AM101" s="346"/>
      <c r="AN101" s="346"/>
      <c r="AO101" s="374"/>
      <c r="AP101" s="348">
        <v>10.99</v>
      </c>
      <c r="AQ101" s="348">
        <v>9.84</v>
      </c>
      <c r="AR101" s="348">
        <v>6.14</v>
      </c>
      <c r="AS101" s="348">
        <v>0.92</v>
      </c>
      <c r="AT101" s="348">
        <v>-8.65</v>
      </c>
      <c r="AU101" s="374"/>
      <c r="AV101" s="429"/>
      <c r="AW101" s="429"/>
      <c r="AX101" s="429"/>
      <c r="AY101" s="429"/>
      <c r="AZ101" s="429"/>
      <c r="BA101" s="374"/>
      <c r="BB101" s="375"/>
      <c r="BC101" s="375"/>
      <c r="BD101" s="375"/>
      <c r="BE101" s="375"/>
      <c r="BF101" s="372"/>
      <c r="BG101" s="375"/>
      <c r="BH101" s="375"/>
      <c r="BI101" s="375"/>
      <c r="BJ101" s="375"/>
      <c r="BK101" s="372"/>
      <c r="BL101" s="372"/>
      <c r="BM101" s="430"/>
      <c r="BQ101" s="374"/>
      <c r="BR101" s="374"/>
    </row>
    <row r="102" spans="1:70" s="428" customFormat="1" x14ac:dyDescent="0.25">
      <c r="A102" s="345" t="s">
        <v>1228</v>
      </c>
      <c r="B102" s="374"/>
      <c r="C102" s="731"/>
      <c r="D102" s="374"/>
      <c r="E102" s="372"/>
      <c r="F102" s="374"/>
      <c r="G102" s="372"/>
      <c r="H102" s="374"/>
      <c r="I102" s="348">
        <v>-0.15429999999999999</v>
      </c>
      <c r="J102" s="348">
        <v>-1.4205000000000001</v>
      </c>
      <c r="K102" s="348">
        <v>-3.3140999999999998</v>
      </c>
      <c r="L102" s="348">
        <v>3.1602999999999999</v>
      </c>
      <c r="M102" s="348">
        <v>3.6482999999999999</v>
      </c>
      <c r="N102" s="350">
        <v>1.3469</v>
      </c>
      <c r="O102" s="348">
        <v>-0.1749</v>
      </c>
      <c r="P102" s="348">
        <v>10.95</v>
      </c>
      <c r="Q102" s="348">
        <v>11.339700000000001</v>
      </c>
      <c r="R102" s="348">
        <v>13.3653</v>
      </c>
      <c r="S102" s="348">
        <v>-0.2576</v>
      </c>
      <c r="T102" s="348">
        <v>12.757899999999999</v>
      </c>
      <c r="U102" s="348">
        <v>-2.4981</v>
      </c>
      <c r="V102" s="348">
        <v>3.0565000000000002</v>
      </c>
      <c r="W102" s="348">
        <v>-2.5194999999999999</v>
      </c>
      <c r="X102" s="348" t="s">
        <v>428</v>
      </c>
      <c r="Y102" s="374"/>
      <c r="Z102" s="346"/>
      <c r="AA102" s="346"/>
      <c r="AB102" s="346"/>
      <c r="AC102" s="346"/>
      <c r="AD102" s="346"/>
      <c r="AE102" s="346"/>
      <c r="AF102" s="346"/>
      <c r="AG102" s="346"/>
      <c r="AH102" s="346"/>
      <c r="AI102" s="346"/>
      <c r="AJ102" s="346"/>
      <c r="AK102" s="346"/>
      <c r="AL102" s="346"/>
      <c r="AM102" s="346"/>
      <c r="AN102" s="346"/>
      <c r="AO102" s="374"/>
      <c r="AP102" s="348">
        <v>14.04</v>
      </c>
      <c r="AQ102" s="348">
        <v>14.48</v>
      </c>
      <c r="AR102" s="348">
        <v>10.77</v>
      </c>
      <c r="AS102" s="348">
        <v>5.05</v>
      </c>
      <c r="AT102" s="348">
        <v>0.09</v>
      </c>
      <c r="AU102" s="374"/>
      <c r="AV102" s="429"/>
      <c r="AW102" s="429"/>
      <c r="AX102" s="429"/>
      <c r="AY102" s="429"/>
      <c r="AZ102" s="429"/>
      <c r="BA102" s="374"/>
      <c r="BB102" s="375"/>
      <c r="BC102" s="375"/>
      <c r="BD102" s="375"/>
      <c r="BE102" s="375"/>
      <c r="BF102" s="372"/>
      <c r="BG102" s="375"/>
      <c r="BH102" s="375"/>
      <c r="BI102" s="375"/>
      <c r="BJ102" s="375"/>
      <c r="BK102" s="372"/>
      <c r="BL102" s="372"/>
      <c r="BM102" s="430"/>
      <c r="BQ102" s="374"/>
      <c r="BR102" s="374"/>
    </row>
    <row r="103" spans="1:70" s="428" customFormat="1" x14ac:dyDescent="0.25">
      <c r="A103" s="495" t="s">
        <v>1229</v>
      </c>
      <c r="B103" s="417"/>
      <c r="C103" s="732"/>
      <c r="D103" s="417"/>
      <c r="E103" s="431"/>
      <c r="F103" s="417"/>
      <c r="G103" s="431"/>
      <c r="H103" s="432"/>
      <c r="I103" s="433">
        <v>-0.1545</v>
      </c>
      <c r="J103" s="433">
        <v>-1.4114</v>
      </c>
      <c r="K103" s="433">
        <v>-3.2682000000000002</v>
      </c>
      <c r="L103" s="433">
        <v>3.5699000000000001</v>
      </c>
      <c r="M103" s="433">
        <v>4.2260999999999997</v>
      </c>
      <c r="N103" s="434">
        <v>2.1827999999999999</v>
      </c>
      <c r="O103" s="433">
        <v>0.6754</v>
      </c>
      <c r="P103" s="433">
        <v>11.8817</v>
      </c>
      <c r="Q103" s="433">
        <v>12.3485</v>
      </c>
      <c r="R103" s="433">
        <v>14.4788</v>
      </c>
      <c r="S103" s="433">
        <v>4.1000000000000003E-3</v>
      </c>
      <c r="T103" s="433">
        <v>13.366099999999999</v>
      </c>
      <c r="U103" s="433">
        <v>-1.8176000000000001</v>
      </c>
      <c r="V103" s="433">
        <v>3.8972000000000002</v>
      </c>
      <c r="W103" s="433">
        <v>-2.5041000000000002</v>
      </c>
      <c r="X103" s="433" t="s">
        <v>430</v>
      </c>
      <c r="Y103" s="432"/>
      <c r="Z103" s="435"/>
      <c r="AA103" s="435"/>
      <c r="AB103" s="435"/>
      <c r="AC103" s="435"/>
      <c r="AD103" s="435"/>
      <c r="AE103" s="435"/>
      <c r="AF103" s="435"/>
      <c r="AG103" s="435"/>
      <c r="AH103" s="435"/>
      <c r="AI103" s="435"/>
      <c r="AJ103" s="435"/>
      <c r="AK103" s="435"/>
      <c r="AL103" s="435"/>
      <c r="AM103" s="435"/>
      <c r="AN103" s="435"/>
      <c r="AO103" s="432"/>
      <c r="AP103" s="433">
        <v>15.14</v>
      </c>
      <c r="AQ103" s="433">
        <v>15.58</v>
      </c>
      <c r="AR103" s="433">
        <v>11.79</v>
      </c>
      <c r="AS103" s="433">
        <v>6.02</v>
      </c>
      <c r="AT103" s="433">
        <v>1.1499999999999999</v>
      </c>
      <c r="AU103" s="432"/>
      <c r="AV103" s="436"/>
      <c r="AW103" s="436"/>
      <c r="AX103" s="436"/>
      <c r="AY103" s="436"/>
      <c r="AZ103" s="436"/>
      <c r="BA103" s="417"/>
      <c r="BB103" s="437"/>
      <c r="BC103" s="437"/>
      <c r="BD103" s="437"/>
      <c r="BE103" s="437"/>
      <c r="BF103" s="431"/>
      <c r="BG103" s="437"/>
      <c r="BH103" s="437"/>
      <c r="BI103" s="437"/>
      <c r="BJ103" s="437"/>
      <c r="BK103" s="431"/>
      <c r="BL103" s="431"/>
      <c r="BM103" s="438"/>
      <c r="BQ103" s="417"/>
      <c r="BR103" s="417"/>
    </row>
    <row r="107" spans="1:70" hidden="1" x14ac:dyDescent="0.25">
      <c r="A107" s="488" t="s">
        <v>173</v>
      </c>
    </row>
    <row r="108" spans="1:70" x14ac:dyDescent="0.25">
      <c r="A108" s="488" t="s">
        <v>10575</v>
      </c>
    </row>
    <row r="109" spans="1:70" x14ac:dyDescent="0.25">
      <c r="A109"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0A1C-46A4-4C7A-8DE1-7D34F6E6D8FD}">
  <sheetPr codeName="Sheet10"/>
  <dimension ref="A1:BR105"/>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7" width="7" style="282"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28.1796875" style="21" customWidth="1"/>
    <col min="71" max="16384" width="8.90625" style="21"/>
  </cols>
  <sheetData>
    <row r="1" spans="1:70" ht="33" customHeight="1" x14ac:dyDescent="0.25">
      <c r="A1" s="488" t="s">
        <v>43</v>
      </c>
    </row>
    <row r="3" spans="1:70" ht="20.5" x14ac:dyDescent="0.45">
      <c r="A3" s="23" t="s">
        <v>118</v>
      </c>
    </row>
    <row r="4" spans="1:70" x14ac:dyDescent="0.25">
      <c r="A4" s="488" t="s">
        <v>425</v>
      </c>
    </row>
    <row r="5" spans="1:70" ht="33" x14ac:dyDescent="0.25">
      <c r="A5" s="1100" t="s">
        <v>119</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33"/>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692" t="s">
        <v>72</v>
      </c>
      <c r="BC6" s="691" t="s">
        <v>73</v>
      </c>
      <c r="BD6" s="691" t="s">
        <v>74</v>
      </c>
      <c r="BE6" s="327" t="s">
        <v>75</v>
      </c>
      <c r="BF6" s="1134"/>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120</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65"/>
      <c r="BG7" s="237"/>
      <c r="BH7" s="237"/>
      <c r="BI7" s="237"/>
      <c r="BJ7" s="237"/>
      <c r="BK7" s="42"/>
      <c r="BL7" s="30"/>
      <c r="BM7" s="30"/>
      <c r="BN7" s="30"/>
      <c r="BO7" s="30"/>
      <c r="BP7" s="30"/>
      <c r="BQ7" s="42"/>
      <c r="BR7" s="31"/>
    </row>
    <row r="8" spans="1:70" s="336" customFormat="1" x14ac:dyDescent="0.25">
      <c r="A8" s="328" t="s">
        <v>1476</v>
      </c>
      <c r="B8" s="662"/>
      <c r="C8" s="717">
        <v>39258</v>
      </c>
      <c r="D8" s="662"/>
      <c r="E8" s="329">
        <v>106453</v>
      </c>
      <c r="F8" s="662"/>
      <c r="G8" s="330">
        <v>208.88399999999999</v>
      </c>
      <c r="H8" s="332"/>
      <c r="I8" s="331">
        <v>-0.27260000000000001</v>
      </c>
      <c r="J8" s="331">
        <v>-1.647</v>
      </c>
      <c r="K8" s="331">
        <v>-2.2381000000000002</v>
      </c>
      <c r="L8" s="331">
        <v>5.8611000000000004</v>
      </c>
      <c r="M8" s="331">
        <v>7.63</v>
      </c>
      <c r="N8" s="333">
        <v>7.0827</v>
      </c>
      <c r="O8" s="331">
        <v>4.4138999999999999</v>
      </c>
      <c r="P8" s="331">
        <v>16.174800000000001</v>
      </c>
      <c r="Q8" s="331">
        <v>18.388400000000001</v>
      </c>
      <c r="R8" s="331">
        <v>16.378699999999998</v>
      </c>
      <c r="S8" s="331">
        <v>2.0375000000000001</v>
      </c>
      <c r="T8" s="331">
        <v>15.867699999999999</v>
      </c>
      <c r="U8" s="331">
        <v>2.6507000000000001</v>
      </c>
      <c r="V8" s="331">
        <v>8.7603000000000009</v>
      </c>
      <c r="W8" s="331">
        <v>-2.4900000000000002</v>
      </c>
      <c r="X8" s="331">
        <v>17.126999999999999</v>
      </c>
      <c r="Y8" s="332"/>
      <c r="Z8" s="329">
        <v>10</v>
      </c>
      <c r="AA8" s="329">
        <v>16</v>
      </c>
      <c r="AB8" s="329">
        <v>15</v>
      </c>
      <c r="AC8" s="329">
        <v>12</v>
      </c>
      <c r="AD8" s="329">
        <v>16</v>
      </c>
      <c r="AE8" s="329">
        <v>9</v>
      </c>
      <c r="AF8" s="329">
        <v>6</v>
      </c>
      <c r="AG8" s="329">
        <v>8</v>
      </c>
      <c r="AH8" s="329">
        <v>3</v>
      </c>
      <c r="AI8" s="329">
        <v>6</v>
      </c>
      <c r="AJ8" s="329">
        <v>9</v>
      </c>
      <c r="AK8" s="329">
        <v>16</v>
      </c>
      <c r="AL8" s="329">
        <v>15</v>
      </c>
      <c r="AM8" s="329">
        <v>10</v>
      </c>
      <c r="AN8" s="329">
        <v>15</v>
      </c>
      <c r="AO8" s="662"/>
      <c r="AP8" s="331">
        <v>18.989999999999998</v>
      </c>
      <c r="AQ8" s="331">
        <v>21.52</v>
      </c>
      <c r="AR8" s="331">
        <v>17.760000000000002</v>
      </c>
      <c r="AS8" s="331">
        <v>10.6</v>
      </c>
      <c r="AT8" s="331">
        <v>7.82</v>
      </c>
      <c r="AU8" s="334"/>
      <c r="AV8" s="329">
        <v>5</v>
      </c>
      <c r="AW8" s="329">
        <v>5</v>
      </c>
      <c r="AX8" s="329">
        <v>5</v>
      </c>
      <c r="AY8" s="329">
        <v>10</v>
      </c>
      <c r="AZ8" s="329">
        <v>13</v>
      </c>
      <c r="BA8" s="360"/>
      <c r="BB8" s="331">
        <v>14.0201483354601</v>
      </c>
      <c r="BC8" s="367">
        <v>0.84390926110282405</v>
      </c>
      <c r="BD8" s="367">
        <v>7.4549823743874602E-2</v>
      </c>
      <c r="BE8" s="367">
        <v>0.18668473331652199</v>
      </c>
      <c r="BF8" s="332"/>
      <c r="BG8" s="842">
        <v>10.3927</v>
      </c>
      <c r="BH8" s="842">
        <v>65.113</v>
      </c>
      <c r="BI8" s="842">
        <v>17.561299999999999</v>
      </c>
      <c r="BJ8" s="842">
        <v>6.9329999999999998</v>
      </c>
      <c r="BK8" s="662"/>
      <c r="BL8" s="664" t="s">
        <v>1477</v>
      </c>
      <c r="BM8" s="664" t="s">
        <v>748</v>
      </c>
      <c r="BN8" s="664" t="s">
        <v>1478</v>
      </c>
      <c r="BO8" s="664" t="s">
        <v>1479</v>
      </c>
      <c r="BP8" s="664" t="s">
        <v>1480</v>
      </c>
      <c r="BQ8" s="662"/>
      <c r="BR8" s="335" t="s">
        <v>519</v>
      </c>
    </row>
    <row r="9" spans="1:70" s="336" customFormat="1" ht="11" x14ac:dyDescent="0.3">
      <c r="A9" s="845" t="s">
        <v>1481</v>
      </c>
      <c r="B9" s="866"/>
      <c r="C9" s="847">
        <v>39171</v>
      </c>
      <c r="D9" s="866"/>
      <c r="E9" s="848">
        <v>70515.899999999994</v>
      </c>
      <c r="F9" s="866"/>
      <c r="G9" s="849">
        <v>145.636</v>
      </c>
      <c r="H9" s="867"/>
      <c r="I9" s="850">
        <v>-0.20830000000000001</v>
      </c>
      <c r="J9" s="850">
        <v>-1.2175</v>
      </c>
      <c r="K9" s="850">
        <v>-1.1847000000000001</v>
      </c>
      <c r="L9" s="850">
        <v>5.5678000000000001</v>
      </c>
      <c r="M9" s="850">
        <v>10.390499999999999</v>
      </c>
      <c r="N9" s="852">
        <v>6.1540999999999997</v>
      </c>
      <c r="O9" s="850">
        <v>4.3495999999999997</v>
      </c>
      <c r="P9" s="850">
        <v>16.010000000000002</v>
      </c>
      <c r="Q9" s="850">
        <v>15.606299999999999</v>
      </c>
      <c r="R9" s="850">
        <v>16.5365</v>
      </c>
      <c r="S9" s="850">
        <v>1.2521</v>
      </c>
      <c r="T9" s="850">
        <v>19.398199999999999</v>
      </c>
      <c r="U9" s="850">
        <v>6.6242999999999999</v>
      </c>
      <c r="V9" s="850">
        <v>7.5964</v>
      </c>
      <c r="W9" s="850">
        <v>-2.0585</v>
      </c>
      <c r="X9" s="850">
        <v>14.754099999999999</v>
      </c>
      <c r="Y9" s="867"/>
      <c r="Z9" s="848">
        <v>6</v>
      </c>
      <c r="AA9" s="848">
        <v>10</v>
      </c>
      <c r="AB9" s="848">
        <v>9</v>
      </c>
      <c r="AC9" s="848">
        <v>14</v>
      </c>
      <c r="AD9" s="848">
        <v>8</v>
      </c>
      <c r="AE9" s="848">
        <v>11</v>
      </c>
      <c r="AF9" s="848">
        <v>7</v>
      </c>
      <c r="AG9" s="848">
        <v>9</v>
      </c>
      <c r="AH9" s="848">
        <v>9</v>
      </c>
      <c r="AI9" s="848">
        <v>5</v>
      </c>
      <c r="AJ9" s="848">
        <v>14</v>
      </c>
      <c r="AK9" s="848">
        <v>6</v>
      </c>
      <c r="AL9" s="848">
        <v>5</v>
      </c>
      <c r="AM9" s="848">
        <v>11</v>
      </c>
      <c r="AN9" s="848">
        <v>7</v>
      </c>
      <c r="AO9" s="866"/>
      <c r="AP9" s="850">
        <v>18.329999999999998</v>
      </c>
      <c r="AQ9" s="850">
        <v>19.739999999999998</v>
      </c>
      <c r="AR9" s="850">
        <v>16.13</v>
      </c>
      <c r="AS9" s="850">
        <v>11.63</v>
      </c>
      <c r="AT9" s="850">
        <v>11.13</v>
      </c>
      <c r="AU9" s="853"/>
      <c r="AV9" s="848">
        <v>8</v>
      </c>
      <c r="AW9" s="848">
        <v>8</v>
      </c>
      <c r="AX9" s="848">
        <v>9</v>
      </c>
      <c r="AY9" s="848">
        <v>6</v>
      </c>
      <c r="AZ9" s="848">
        <v>8</v>
      </c>
      <c r="BA9" s="855"/>
      <c r="BB9" s="850">
        <v>15.5449546631288</v>
      </c>
      <c r="BC9" s="856">
        <v>0.90584835890707904</v>
      </c>
      <c r="BD9" s="856">
        <v>6.67774685352234E-2</v>
      </c>
      <c r="BE9" s="856">
        <v>0.11652678511700899</v>
      </c>
      <c r="BF9" s="867"/>
      <c r="BG9" s="850">
        <v>15.6723</v>
      </c>
      <c r="BH9" s="850">
        <v>67.572100000000006</v>
      </c>
      <c r="BI9" s="850">
        <v>14.5166</v>
      </c>
      <c r="BJ9" s="850">
        <v>2.2389999999999999</v>
      </c>
      <c r="BK9" s="866"/>
      <c r="BL9" s="868" t="s">
        <v>1482</v>
      </c>
      <c r="BM9" s="868" t="s">
        <v>1483</v>
      </c>
      <c r="BN9" s="868" t="s">
        <v>1484</v>
      </c>
      <c r="BO9" s="868" t="s">
        <v>1485</v>
      </c>
      <c r="BP9" s="868" t="s">
        <v>1486</v>
      </c>
      <c r="BQ9" s="866"/>
      <c r="BR9" s="860" t="s">
        <v>443</v>
      </c>
    </row>
    <row r="10" spans="1:70" s="355" customFormat="1" x14ac:dyDescent="0.25">
      <c r="A10" s="345" t="s">
        <v>1487</v>
      </c>
      <c r="B10" s="668"/>
      <c r="C10" s="719">
        <v>34980</v>
      </c>
      <c r="D10" s="668"/>
      <c r="E10" s="346">
        <v>51820</v>
      </c>
      <c r="F10" s="668"/>
      <c r="G10" s="347">
        <v>4479.7803000000004</v>
      </c>
      <c r="H10" s="349"/>
      <c r="I10" s="348">
        <v>-0.33379999999999999</v>
      </c>
      <c r="J10" s="348">
        <v>-0.64859999999999995</v>
      </c>
      <c r="K10" s="348">
        <v>-1.9796</v>
      </c>
      <c r="L10" s="348">
        <v>4.4488000000000003</v>
      </c>
      <c r="M10" s="348">
        <v>7.9667000000000003</v>
      </c>
      <c r="N10" s="350">
        <v>7.6062000000000003</v>
      </c>
      <c r="O10" s="348">
        <v>4.1371000000000002</v>
      </c>
      <c r="P10" s="348">
        <v>16.79</v>
      </c>
      <c r="Q10" s="348">
        <v>17.3673</v>
      </c>
      <c r="R10" s="348">
        <v>17.307099999999998</v>
      </c>
      <c r="S10" s="348">
        <v>0.45229999999999998</v>
      </c>
      <c r="T10" s="348">
        <v>17.448699999999999</v>
      </c>
      <c r="U10" s="348">
        <v>6.0442</v>
      </c>
      <c r="V10" s="348">
        <v>9.4492999999999991</v>
      </c>
      <c r="W10" s="348">
        <v>-2.0217999999999998</v>
      </c>
      <c r="X10" s="348">
        <v>21.808</v>
      </c>
      <c r="Y10" s="349"/>
      <c r="Z10" s="346">
        <v>14</v>
      </c>
      <c r="AA10" s="346">
        <v>5</v>
      </c>
      <c r="AB10" s="346">
        <v>12</v>
      </c>
      <c r="AC10" s="346">
        <v>16</v>
      </c>
      <c r="AD10" s="346">
        <v>14</v>
      </c>
      <c r="AE10" s="346">
        <v>5</v>
      </c>
      <c r="AF10" s="346">
        <v>8</v>
      </c>
      <c r="AG10" s="346">
        <v>7</v>
      </c>
      <c r="AH10" s="346">
        <v>5</v>
      </c>
      <c r="AI10" s="346">
        <v>3</v>
      </c>
      <c r="AJ10" s="346">
        <v>16</v>
      </c>
      <c r="AK10" s="346">
        <v>14</v>
      </c>
      <c r="AL10" s="346">
        <v>6</v>
      </c>
      <c r="AM10" s="346">
        <v>8</v>
      </c>
      <c r="AN10" s="346">
        <v>6</v>
      </c>
      <c r="AO10" s="668"/>
      <c r="AP10" s="348">
        <v>19.600000000000001</v>
      </c>
      <c r="AQ10" s="348">
        <v>21.47</v>
      </c>
      <c r="AR10" s="348">
        <v>17.61</v>
      </c>
      <c r="AS10" s="348">
        <v>10.96</v>
      </c>
      <c r="AT10" s="348">
        <v>9.1</v>
      </c>
      <c r="AU10" s="351"/>
      <c r="AV10" s="346">
        <v>4</v>
      </c>
      <c r="AW10" s="346">
        <v>6</v>
      </c>
      <c r="AX10" s="346">
        <v>7</v>
      </c>
      <c r="AY10" s="346">
        <v>8</v>
      </c>
      <c r="AZ10" s="346">
        <v>11</v>
      </c>
      <c r="BA10" s="362"/>
      <c r="BB10" s="348">
        <v>15.624785612038201</v>
      </c>
      <c r="BC10" s="375">
        <v>0.94884864940255997</v>
      </c>
      <c r="BD10" s="375">
        <v>7.2448606880321106E-2</v>
      </c>
      <c r="BE10" s="375">
        <v>0.16672351527499599</v>
      </c>
      <c r="BF10" s="349"/>
      <c r="BG10" s="843">
        <v>21.926200000000001</v>
      </c>
      <c r="BH10" s="843">
        <v>65.716999999999999</v>
      </c>
      <c r="BI10" s="843">
        <v>11.234500000000001</v>
      </c>
      <c r="BJ10" s="843">
        <v>1.1223000000000001</v>
      </c>
      <c r="BK10" s="668"/>
      <c r="BL10" s="353" t="s">
        <v>1488</v>
      </c>
      <c r="BM10" s="353" t="s">
        <v>1489</v>
      </c>
      <c r="BN10" s="353" t="s">
        <v>1363</v>
      </c>
      <c r="BO10" s="353" t="s">
        <v>1490</v>
      </c>
      <c r="BP10" s="353" t="s">
        <v>1491</v>
      </c>
      <c r="BQ10" s="668"/>
      <c r="BR10" s="354" t="s">
        <v>463</v>
      </c>
    </row>
    <row r="11" spans="1:70" s="355" customFormat="1" x14ac:dyDescent="0.25">
      <c r="A11" s="345" t="s">
        <v>1492</v>
      </c>
      <c r="B11" s="668"/>
      <c r="C11" s="719">
        <v>41694</v>
      </c>
      <c r="D11" s="668"/>
      <c r="E11" s="346">
        <v>42211.6</v>
      </c>
      <c r="F11" s="668"/>
      <c r="G11" s="347">
        <v>104.40689999999999</v>
      </c>
      <c r="H11" s="349"/>
      <c r="I11" s="348">
        <v>-0.13</v>
      </c>
      <c r="J11" s="348">
        <v>9.01E-2</v>
      </c>
      <c r="K11" s="348">
        <v>0.86509999999999998</v>
      </c>
      <c r="L11" s="348">
        <v>17.214600000000001</v>
      </c>
      <c r="M11" s="348">
        <v>20.790299999999998</v>
      </c>
      <c r="N11" s="350">
        <v>-0.50749999999999995</v>
      </c>
      <c r="O11" s="348">
        <v>7.8100000000000003E-2</v>
      </c>
      <c r="P11" s="348">
        <v>17.156199999999998</v>
      </c>
      <c r="Q11" s="348">
        <v>20.6891</v>
      </c>
      <c r="R11" s="348">
        <v>16.246099999999998</v>
      </c>
      <c r="S11" s="348">
        <v>11.044</v>
      </c>
      <c r="T11" s="348">
        <v>29.383299999999998</v>
      </c>
      <c r="U11" s="348">
        <v>5.5736999999999997</v>
      </c>
      <c r="V11" s="348">
        <v>5.7431000000000001</v>
      </c>
      <c r="W11" s="348">
        <v>-2.2511000000000001</v>
      </c>
      <c r="X11" s="348">
        <v>20.550599999999999</v>
      </c>
      <c r="Y11" s="349"/>
      <c r="Z11" s="346">
        <v>1</v>
      </c>
      <c r="AA11" s="346">
        <v>1</v>
      </c>
      <c r="AB11" s="346">
        <v>2</v>
      </c>
      <c r="AC11" s="346">
        <v>1</v>
      </c>
      <c r="AD11" s="346">
        <v>2</v>
      </c>
      <c r="AE11" s="346">
        <v>17</v>
      </c>
      <c r="AF11" s="346">
        <v>15</v>
      </c>
      <c r="AG11" s="346">
        <v>5</v>
      </c>
      <c r="AH11" s="346">
        <v>1</v>
      </c>
      <c r="AI11" s="346">
        <v>8</v>
      </c>
      <c r="AJ11" s="346">
        <v>1</v>
      </c>
      <c r="AK11" s="346">
        <v>2</v>
      </c>
      <c r="AL11" s="346">
        <v>8</v>
      </c>
      <c r="AM11" s="346">
        <v>15</v>
      </c>
      <c r="AN11" s="346">
        <v>10</v>
      </c>
      <c r="AO11" s="668"/>
      <c r="AP11" s="348">
        <v>19.88</v>
      </c>
      <c r="AQ11" s="348">
        <v>22.5</v>
      </c>
      <c r="AR11" s="348">
        <v>17.73</v>
      </c>
      <c r="AS11" s="348">
        <v>9.5500000000000007</v>
      </c>
      <c r="AT11" s="348">
        <v>18.329999999999998</v>
      </c>
      <c r="AU11" s="351"/>
      <c r="AV11" s="346">
        <v>2</v>
      </c>
      <c r="AW11" s="346">
        <v>2</v>
      </c>
      <c r="AX11" s="346">
        <v>6</v>
      </c>
      <c r="AY11" s="346">
        <v>12</v>
      </c>
      <c r="AZ11" s="346">
        <v>2</v>
      </c>
      <c r="BA11" s="362"/>
      <c r="BB11" s="348">
        <v>19.274274469269599</v>
      </c>
      <c r="BC11" s="375">
        <v>1.0245211047545799</v>
      </c>
      <c r="BD11" s="375">
        <v>6.4242988778997603E-2</v>
      </c>
      <c r="BE11" s="375">
        <v>0.19598443983892999</v>
      </c>
      <c r="BF11" s="349"/>
      <c r="BG11" s="843">
        <v>25.641400000000001</v>
      </c>
      <c r="BH11" s="843">
        <v>66.969099999999997</v>
      </c>
      <c r="BI11" s="843">
        <v>3.2595100000000001</v>
      </c>
      <c r="BJ11" s="843">
        <v>4.1299900000000003</v>
      </c>
      <c r="BK11" s="668"/>
      <c r="BL11" s="353" t="s">
        <v>1493</v>
      </c>
      <c r="BM11" s="353" t="s">
        <v>1494</v>
      </c>
      <c r="BN11" s="353" t="s">
        <v>1495</v>
      </c>
      <c r="BO11" s="353" t="s">
        <v>1496</v>
      </c>
      <c r="BP11" s="353" t="s">
        <v>1497</v>
      </c>
      <c r="BQ11" s="668"/>
      <c r="BR11" s="354" t="s">
        <v>443</v>
      </c>
    </row>
    <row r="12" spans="1:70" s="355" customFormat="1" x14ac:dyDescent="0.25">
      <c r="A12" s="345" t="s">
        <v>1498</v>
      </c>
      <c r="B12" s="668"/>
      <c r="C12" s="719">
        <v>40592</v>
      </c>
      <c r="D12" s="668"/>
      <c r="E12" s="346">
        <v>35105.4</v>
      </c>
      <c r="F12" s="668"/>
      <c r="G12" s="347">
        <v>122.29</v>
      </c>
      <c r="H12" s="349"/>
      <c r="I12" s="348">
        <v>-0.26100000000000001</v>
      </c>
      <c r="J12" s="348">
        <v>-0.61760000000000004</v>
      </c>
      <c r="K12" s="348">
        <v>-0.15509999999999999</v>
      </c>
      <c r="L12" s="348">
        <v>6.7847999999999997</v>
      </c>
      <c r="M12" s="348">
        <v>11.091900000000001</v>
      </c>
      <c r="N12" s="350">
        <v>7.1872999999999996</v>
      </c>
      <c r="O12" s="348">
        <v>3.5722</v>
      </c>
      <c r="P12" s="348">
        <v>14.907500000000001</v>
      </c>
      <c r="Q12" s="348">
        <v>12.2493</v>
      </c>
      <c r="R12" s="348">
        <v>16.3522</v>
      </c>
      <c r="S12" s="348">
        <v>2.6095000000000002</v>
      </c>
      <c r="T12" s="348">
        <v>19.156199999999998</v>
      </c>
      <c r="U12" s="348">
        <v>8.1159999999999997</v>
      </c>
      <c r="V12" s="348">
        <v>9.6181000000000001</v>
      </c>
      <c r="W12" s="348">
        <v>-1.4903</v>
      </c>
      <c r="X12" s="348">
        <v>17.446300000000001</v>
      </c>
      <c r="Y12" s="349"/>
      <c r="Z12" s="346">
        <v>9</v>
      </c>
      <c r="AA12" s="346">
        <v>4</v>
      </c>
      <c r="AB12" s="346">
        <v>3</v>
      </c>
      <c r="AC12" s="346">
        <v>7</v>
      </c>
      <c r="AD12" s="346">
        <v>6</v>
      </c>
      <c r="AE12" s="346">
        <v>8</v>
      </c>
      <c r="AF12" s="346">
        <v>10</v>
      </c>
      <c r="AG12" s="346">
        <v>10</v>
      </c>
      <c r="AH12" s="346">
        <v>14</v>
      </c>
      <c r="AI12" s="346">
        <v>7</v>
      </c>
      <c r="AJ12" s="346">
        <v>5</v>
      </c>
      <c r="AK12" s="346">
        <v>8</v>
      </c>
      <c r="AL12" s="346">
        <v>4</v>
      </c>
      <c r="AM12" s="346">
        <v>7</v>
      </c>
      <c r="AN12" s="346">
        <v>1</v>
      </c>
      <c r="AO12" s="668"/>
      <c r="AP12" s="348">
        <v>16.95</v>
      </c>
      <c r="AQ12" s="348">
        <v>16.690000000000001</v>
      </c>
      <c r="AR12" s="348">
        <v>14.37</v>
      </c>
      <c r="AS12" s="348">
        <v>11.14</v>
      </c>
      <c r="AT12" s="348">
        <v>13.94</v>
      </c>
      <c r="AU12" s="351"/>
      <c r="AV12" s="346">
        <v>9</v>
      </c>
      <c r="AW12" s="346">
        <v>13</v>
      </c>
      <c r="AX12" s="346">
        <v>11</v>
      </c>
      <c r="AY12" s="346">
        <v>7</v>
      </c>
      <c r="AZ12" s="346">
        <v>6</v>
      </c>
      <c r="BA12" s="362"/>
      <c r="BB12" s="348">
        <v>14.4718173252492</v>
      </c>
      <c r="BC12" s="375">
        <v>0.86736212909474597</v>
      </c>
      <c r="BD12" s="375">
        <v>6.5417640098003799E-2</v>
      </c>
      <c r="BE12" s="375">
        <v>9.3997563934001202E-2</v>
      </c>
      <c r="BF12" s="349"/>
      <c r="BG12" s="843">
        <v>18.781199999999998</v>
      </c>
      <c r="BH12" s="843">
        <v>66.847300000000004</v>
      </c>
      <c r="BI12" s="843">
        <v>3.3401299999999998</v>
      </c>
      <c r="BJ12" s="843">
        <v>11.031370000000001</v>
      </c>
      <c r="BK12" s="668"/>
      <c r="BL12" s="353" t="s">
        <v>1499</v>
      </c>
      <c r="BM12" s="353" t="s">
        <v>1500</v>
      </c>
      <c r="BN12" s="353" t="s">
        <v>1501</v>
      </c>
      <c r="BO12" s="353" t="s">
        <v>1502</v>
      </c>
      <c r="BP12" s="353" t="s">
        <v>1503</v>
      </c>
      <c r="BQ12" s="668"/>
      <c r="BR12" s="354" t="s">
        <v>476</v>
      </c>
    </row>
    <row r="13" spans="1:70" s="355" customFormat="1" x14ac:dyDescent="0.25">
      <c r="A13" s="345" t="s">
        <v>1504</v>
      </c>
      <c r="B13" s="668"/>
      <c r="C13" s="719">
        <v>38440</v>
      </c>
      <c r="D13" s="668"/>
      <c r="E13" s="346">
        <v>24176</v>
      </c>
      <c r="F13" s="668"/>
      <c r="G13" s="347">
        <v>239.7304</v>
      </c>
      <c r="H13" s="349"/>
      <c r="I13" s="348">
        <v>-0.42930000000000001</v>
      </c>
      <c r="J13" s="348">
        <v>-1.0508</v>
      </c>
      <c r="K13" s="348">
        <v>-2.0051999999999999</v>
      </c>
      <c r="L13" s="348">
        <v>4.3220000000000001</v>
      </c>
      <c r="M13" s="348">
        <v>6.2328000000000001</v>
      </c>
      <c r="N13" s="350">
        <v>4.6853999999999996</v>
      </c>
      <c r="O13" s="348">
        <v>-0.76680000000000004</v>
      </c>
      <c r="P13" s="348">
        <v>9.4697999999999993</v>
      </c>
      <c r="Q13" s="348">
        <v>12.789899999999999</v>
      </c>
      <c r="R13" s="348">
        <v>13.0151</v>
      </c>
      <c r="S13" s="348">
        <v>-0.44159999999999999</v>
      </c>
      <c r="T13" s="348">
        <v>15.5167</v>
      </c>
      <c r="U13" s="348">
        <v>1.5676000000000001</v>
      </c>
      <c r="V13" s="348">
        <v>6.6576000000000004</v>
      </c>
      <c r="W13" s="348">
        <v>-1.921</v>
      </c>
      <c r="X13" s="348">
        <v>15.9513</v>
      </c>
      <c r="Y13" s="349"/>
      <c r="Z13" s="346">
        <v>17</v>
      </c>
      <c r="AA13" s="346">
        <v>9</v>
      </c>
      <c r="AB13" s="346">
        <v>13</v>
      </c>
      <c r="AC13" s="346">
        <v>17</v>
      </c>
      <c r="AD13" s="346">
        <v>17</v>
      </c>
      <c r="AE13" s="346">
        <v>12</v>
      </c>
      <c r="AF13" s="346">
        <v>16</v>
      </c>
      <c r="AG13" s="346">
        <v>17</v>
      </c>
      <c r="AH13" s="346">
        <v>13</v>
      </c>
      <c r="AI13" s="346">
        <v>15</v>
      </c>
      <c r="AJ13" s="346">
        <v>17</v>
      </c>
      <c r="AK13" s="346">
        <v>17</v>
      </c>
      <c r="AL13" s="346">
        <v>16</v>
      </c>
      <c r="AM13" s="346">
        <v>13</v>
      </c>
      <c r="AN13" s="346">
        <v>5</v>
      </c>
      <c r="AO13" s="668"/>
      <c r="AP13" s="348">
        <v>15.46</v>
      </c>
      <c r="AQ13" s="348">
        <v>16.46</v>
      </c>
      <c r="AR13" s="348">
        <v>10.78</v>
      </c>
      <c r="AS13" s="348">
        <v>5.3</v>
      </c>
      <c r="AT13" s="348">
        <v>5.67</v>
      </c>
      <c r="AU13" s="351"/>
      <c r="AV13" s="346">
        <v>12</v>
      </c>
      <c r="AW13" s="346">
        <v>14</v>
      </c>
      <c r="AX13" s="346">
        <v>16</v>
      </c>
      <c r="AY13" s="346">
        <v>17</v>
      </c>
      <c r="AZ13" s="346">
        <v>17</v>
      </c>
      <c r="BA13" s="362"/>
      <c r="BB13" s="348">
        <v>13.6400563564727</v>
      </c>
      <c r="BC13" s="375">
        <v>0.79923106830499402</v>
      </c>
      <c r="BD13" s="375">
        <v>4.0694755413866697E-2</v>
      </c>
      <c r="BE13" s="375">
        <v>-0.25798465549029398</v>
      </c>
      <c r="BF13" s="349"/>
      <c r="BG13" s="843">
        <v>13.995200000000001</v>
      </c>
      <c r="BH13" s="843">
        <v>66.742199999999997</v>
      </c>
      <c r="BI13" s="843">
        <v>14.539199999999999</v>
      </c>
      <c r="BJ13" s="843">
        <v>4.7233999999999998</v>
      </c>
      <c r="BK13" s="668"/>
      <c r="BL13" s="353" t="s">
        <v>1505</v>
      </c>
      <c r="BM13" s="353" t="s">
        <v>1506</v>
      </c>
      <c r="BN13" s="353" t="s">
        <v>1507</v>
      </c>
      <c r="BO13" s="353" t="s">
        <v>1508</v>
      </c>
      <c r="BP13" s="353" t="s">
        <v>1509</v>
      </c>
      <c r="BQ13" s="668"/>
      <c r="BR13" s="354" t="s">
        <v>450</v>
      </c>
    </row>
    <row r="14" spans="1:70" s="355" customFormat="1" x14ac:dyDescent="0.25">
      <c r="A14" s="345" t="s">
        <v>1510</v>
      </c>
      <c r="B14" s="668"/>
      <c r="C14" s="719">
        <v>43675</v>
      </c>
      <c r="D14" s="668"/>
      <c r="E14" s="346">
        <v>20570.7</v>
      </c>
      <c r="F14" s="668"/>
      <c r="G14" s="347">
        <v>40.351999999999997</v>
      </c>
      <c r="H14" s="349"/>
      <c r="I14" s="348">
        <v>-0.3039</v>
      </c>
      <c r="J14" s="348">
        <v>-1.0130999999999999</v>
      </c>
      <c r="K14" s="348">
        <v>-0.58879999999999999</v>
      </c>
      <c r="L14" s="348">
        <v>9.2011000000000003</v>
      </c>
      <c r="M14" s="348">
        <v>13.2624</v>
      </c>
      <c r="N14" s="350">
        <v>9.8790999999999993</v>
      </c>
      <c r="O14" s="348">
        <v>4.4329000000000001</v>
      </c>
      <c r="P14" s="348">
        <v>14.5458</v>
      </c>
      <c r="Q14" s="348">
        <v>14.5489</v>
      </c>
      <c r="R14" s="348" t="s">
        <v>430</v>
      </c>
      <c r="S14" s="348">
        <v>3.6128</v>
      </c>
      <c r="T14" s="348">
        <v>22.751200000000001</v>
      </c>
      <c r="U14" s="348">
        <v>5.7858000000000001</v>
      </c>
      <c r="V14" s="348">
        <v>11.6114</v>
      </c>
      <c r="W14" s="348">
        <v>-2.0868000000000002</v>
      </c>
      <c r="X14" s="348">
        <v>21.633800000000001</v>
      </c>
      <c r="Y14" s="349"/>
      <c r="Z14" s="346">
        <v>12</v>
      </c>
      <c r="AA14" s="346">
        <v>8</v>
      </c>
      <c r="AB14" s="346">
        <v>4</v>
      </c>
      <c r="AC14" s="346">
        <v>4</v>
      </c>
      <c r="AD14" s="346">
        <v>5</v>
      </c>
      <c r="AE14" s="346">
        <v>3</v>
      </c>
      <c r="AF14" s="346">
        <v>5</v>
      </c>
      <c r="AG14" s="346">
        <v>11</v>
      </c>
      <c r="AH14" s="346">
        <v>10</v>
      </c>
      <c r="AI14" s="346" t="s">
        <v>430</v>
      </c>
      <c r="AJ14" s="346">
        <v>2</v>
      </c>
      <c r="AK14" s="346">
        <v>4</v>
      </c>
      <c r="AL14" s="346">
        <v>7</v>
      </c>
      <c r="AM14" s="346">
        <v>4</v>
      </c>
      <c r="AN14" s="346">
        <v>9</v>
      </c>
      <c r="AO14" s="668"/>
      <c r="AP14" s="348" t="s">
        <v>430</v>
      </c>
      <c r="AQ14" s="348">
        <v>19.45</v>
      </c>
      <c r="AR14" s="348">
        <v>15.7</v>
      </c>
      <c r="AS14" s="348">
        <v>12.02</v>
      </c>
      <c r="AT14" s="348">
        <v>14.7</v>
      </c>
      <c r="AU14" s="351"/>
      <c r="AV14" s="346" t="s">
        <v>430</v>
      </c>
      <c r="AW14" s="346">
        <v>10</v>
      </c>
      <c r="AX14" s="346">
        <v>10</v>
      </c>
      <c r="AY14" s="346">
        <v>5</v>
      </c>
      <c r="AZ14" s="346">
        <v>5</v>
      </c>
      <c r="BA14" s="362"/>
      <c r="BB14" s="348">
        <v>15.853115574559499</v>
      </c>
      <c r="BC14" s="375">
        <v>0.95395787362308304</v>
      </c>
      <c r="BD14" s="375">
        <v>5.9304120146731303E-2</v>
      </c>
      <c r="BE14" s="375">
        <v>-3.0313014285893902E-2</v>
      </c>
      <c r="BF14" s="349"/>
      <c r="BG14" s="843">
        <v>12.3462</v>
      </c>
      <c r="BH14" s="843">
        <v>69.8048</v>
      </c>
      <c r="BI14" s="843">
        <v>15.5268</v>
      </c>
      <c r="BJ14" s="843">
        <v>2.3222</v>
      </c>
      <c r="BK14" s="668"/>
      <c r="BL14" s="353" t="s">
        <v>1511</v>
      </c>
      <c r="BM14" s="353" t="s">
        <v>1512</v>
      </c>
      <c r="BN14" s="353" t="s">
        <v>1513</v>
      </c>
      <c r="BO14" s="353" t="s">
        <v>1514</v>
      </c>
      <c r="BP14" s="353" t="s">
        <v>1515</v>
      </c>
      <c r="BQ14" s="668"/>
      <c r="BR14" s="354" t="s">
        <v>443</v>
      </c>
    </row>
    <row r="15" spans="1:70" s="355" customFormat="1" x14ac:dyDescent="0.25">
      <c r="A15" s="345" t="s">
        <v>1516</v>
      </c>
      <c r="B15" s="668"/>
      <c r="C15" s="719">
        <v>39035</v>
      </c>
      <c r="D15" s="668"/>
      <c r="E15" s="346">
        <v>20450.5</v>
      </c>
      <c r="F15" s="668"/>
      <c r="G15" s="347">
        <v>154.387</v>
      </c>
      <c r="H15" s="349"/>
      <c r="I15" s="348">
        <v>-0.15329999999999999</v>
      </c>
      <c r="J15" s="348">
        <v>-1.7850999999999999</v>
      </c>
      <c r="K15" s="348">
        <v>-2.1480000000000001</v>
      </c>
      <c r="L15" s="348">
        <v>5.5602</v>
      </c>
      <c r="M15" s="348">
        <v>7.7759999999999998</v>
      </c>
      <c r="N15" s="350">
        <v>4.3338999999999999</v>
      </c>
      <c r="O15" s="348">
        <v>0.96199999999999997</v>
      </c>
      <c r="P15" s="348">
        <v>12.6836</v>
      </c>
      <c r="Q15" s="348">
        <v>10.8386</v>
      </c>
      <c r="R15" s="348">
        <v>13.258699999999999</v>
      </c>
      <c r="S15" s="348">
        <v>1.1438999999999999</v>
      </c>
      <c r="T15" s="348">
        <v>16.066500000000001</v>
      </c>
      <c r="U15" s="348">
        <v>3.5320999999999998</v>
      </c>
      <c r="V15" s="348">
        <v>6.0277000000000003</v>
      </c>
      <c r="W15" s="348">
        <v>-2.8517999999999999</v>
      </c>
      <c r="X15" s="348">
        <v>14.795</v>
      </c>
      <c r="Y15" s="349"/>
      <c r="Z15" s="346">
        <v>3</v>
      </c>
      <c r="AA15" s="346">
        <v>17</v>
      </c>
      <c r="AB15" s="346">
        <v>14</v>
      </c>
      <c r="AC15" s="346">
        <v>15</v>
      </c>
      <c r="AD15" s="346">
        <v>15</v>
      </c>
      <c r="AE15" s="346">
        <v>13</v>
      </c>
      <c r="AF15" s="346">
        <v>12</v>
      </c>
      <c r="AG15" s="346">
        <v>14</v>
      </c>
      <c r="AH15" s="346">
        <v>16</v>
      </c>
      <c r="AI15" s="346">
        <v>13</v>
      </c>
      <c r="AJ15" s="346">
        <v>15</v>
      </c>
      <c r="AK15" s="346">
        <v>15</v>
      </c>
      <c r="AL15" s="346">
        <v>13</v>
      </c>
      <c r="AM15" s="346">
        <v>14</v>
      </c>
      <c r="AN15" s="346">
        <v>17</v>
      </c>
      <c r="AO15" s="668"/>
      <c r="AP15" s="348">
        <v>14.09</v>
      </c>
      <c r="AQ15" s="348">
        <v>14.7</v>
      </c>
      <c r="AR15" s="348">
        <v>12.9</v>
      </c>
      <c r="AS15" s="348">
        <v>8.31</v>
      </c>
      <c r="AT15" s="348">
        <v>7.19</v>
      </c>
      <c r="AU15" s="351"/>
      <c r="AV15" s="346">
        <v>16</v>
      </c>
      <c r="AW15" s="346">
        <v>17</v>
      </c>
      <c r="AX15" s="346">
        <v>14</v>
      </c>
      <c r="AY15" s="346">
        <v>13</v>
      </c>
      <c r="AZ15" s="346">
        <v>15</v>
      </c>
      <c r="BA15" s="362"/>
      <c r="BB15" s="348">
        <v>15.7985689407642</v>
      </c>
      <c r="BC15" s="375">
        <v>0.94088899078091004</v>
      </c>
      <c r="BD15" s="375">
        <v>5.17470120831518E-2</v>
      </c>
      <c r="BE15" s="375">
        <v>-0.13964428029190801</v>
      </c>
      <c r="BF15" s="349"/>
      <c r="BG15" s="843">
        <v>18.2485</v>
      </c>
      <c r="BH15" s="843">
        <v>66.020300000000006</v>
      </c>
      <c r="BI15" s="843">
        <v>11.4377</v>
      </c>
      <c r="BJ15" s="843">
        <v>4.2934999999999999</v>
      </c>
      <c r="BK15" s="668"/>
      <c r="BL15" s="861" t="s">
        <v>1517</v>
      </c>
      <c r="BM15" s="861" t="s">
        <v>1518</v>
      </c>
      <c r="BN15" s="861" t="s">
        <v>1519</v>
      </c>
      <c r="BO15" s="861" t="s">
        <v>1520</v>
      </c>
      <c r="BP15" s="861" t="s">
        <v>1258</v>
      </c>
      <c r="BQ15" s="668"/>
      <c r="BR15" s="354" t="s">
        <v>1521</v>
      </c>
    </row>
    <row r="16" spans="1:70" s="355" customFormat="1" x14ac:dyDescent="0.25">
      <c r="A16" s="345" t="s">
        <v>1522</v>
      </c>
      <c r="B16" s="668"/>
      <c r="C16" s="719">
        <v>39442</v>
      </c>
      <c r="D16" s="668"/>
      <c r="E16" s="346">
        <v>19745.8</v>
      </c>
      <c r="F16" s="668"/>
      <c r="G16" s="347">
        <v>108.881</v>
      </c>
      <c r="H16" s="349"/>
      <c r="I16" s="348">
        <v>-0.23180000000000001</v>
      </c>
      <c r="J16" s="348">
        <v>-1.2345999999999999</v>
      </c>
      <c r="K16" s="348">
        <v>-1.0434000000000001</v>
      </c>
      <c r="L16" s="348">
        <v>5.8864999999999998</v>
      </c>
      <c r="M16" s="348">
        <v>9.2415000000000003</v>
      </c>
      <c r="N16" s="350">
        <v>7.3861999999999997</v>
      </c>
      <c r="O16" s="348">
        <v>4.9406999999999996</v>
      </c>
      <c r="P16" s="348">
        <v>19.0825</v>
      </c>
      <c r="Q16" s="348">
        <v>17.240400000000001</v>
      </c>
      <c r="R16" s="348">
        <v>17.464300000000001</v>
      </c>
      <c r="S16" s="348">
        <v>1.5927</v>
      </c>
      <c r="T16" s="348">
        <v>18.279499999999999</v>
      </c>
      <c r="U16" s="348">
        <v>4.1455000000000002</v>
      </c>
      <c r="V16" s="348">
        <v>10.1912</v>
      </c>
      <c r="W16" s="348">
        <v>-2.2682000000000002</v>
      </c>
      <c r="X16" s="348">
        <v>13.603300000000001</v>
      </c>
      <c r="Y16" s="349"/>
      <c r="Z16" s="346">
        <v>7</v>
      </c>
      <c r="AA16" s="346">
        <v>11</v>
      </c>
      <c r="AB16" s="346">
        <v>8</v>
      </c>
      <c r="AC16" s="346">
        <v>10</v>
      </c>
      <c r="AD16" s="346">
        <v>10</v>
      </c>
      <c r="AE16" s="346">
        <v>7</v>
      </c>
      <c r="AF16" s="346">
        <v>4</v>
      </c>
      <c r="AG16" s="346">
        <v>4</v>
      </c>
      <c r="AH16" s="346">
        <v>6</v>
      </c>
      <c r="AI16" s="346">
        <v>2</v>
      </c>
      <c r="AJ16" s="346">
        <v>13</v>
      </c>
      <c r="AK16" s="346">
        <v>10</v>
      </c>
      <c r="AL16" s="346">
        <v>10</v>
      </c>
      <c r="AM16" s="346">
        <v>6</v>
      </c>
      <c r="AN16" s="346">
        <v>12</v>
      </c>
      <c r="AO16" s="668"/>
      <c r="AP16" s="348">
        <v>19.61</v>
      </c>
      <c r="AQ16" s="348">
        <v>21.58</v>
      </c>
      <c r="AR16" s="348">
        <v>18</v>
      </c>
      <c r="AS16" s="348">
        <v>12.25</v>
      </c>
      <c r="AT16" s="348">
        <v>10.31</v>
      </c>
      <c r="AU16" s="351"/>
      <c r="AV16" s="346">
        <v>3</v>
      </c>
      <c r="AW16" s="346">
        <v>4</v>
      </c>
      <c r="AX16" s="346">
        <v>4</v>
      </c>
      <c r="AY16" s="346">
        <v>4</v>
      </c>
      <c r="AZ16" s="346">
        <v>10</v>
      </c>
      <c r="BA16" s="362"/>
      <c r="BB16" s="348">
        <v>16.224306533919599</v>
      </c>
      <c r="BC16" s="375">
        <v>0.98083303004052402</v>
      </c>
      <c r="BD16" s="375">
        <v>7.8079296494171294E-2</v>
      </c>
      <c r="BE16" s="375">
        <v>0.268974068744951</v>
      </c>
      <c r="BF16" s="349"/>
      <c r="BG16" s="843">
        <v>18.193100000000001</v>
      </c>
      <c r="BH16" s="843">
        <v>66.633099999999999</v>
      </c>
      <c r="BI16" s="843">
        <v>11.9138</v>
      </c>
      <c r="BJ16" s="843">
        <v>3.26</v>
      </c>
      <c r="BK16" s="668"/>
      <c r="BL16" s="353" t="s">
        <v>1523</v>
      </c>
      <c r="BM16" s="353" t="s">
        <v>1524</v>
      </c>
      <c r="BN16" s="353" t="s">
        <v>1525</v>
      </c>
      <c r="BO16" s="353" t="s">
        <v>1526</v>
      </c>
      <c r="BP16" s="353" t="s">
        <v>1527</v>
      </c>
      <c r="BQ16" s="668"/>
      <c r="BR16" s="354" t="s">
        <v>476</v>
      </c>
    </row>
    <row r="17" spans="1:70" s="355" customFormat="1" x14ac:dyDescent="0.25">
      <c r="A17" s="345" t="s">
        <v>1528</v>
      </c>
      <c r="B17" s="668"/>
      <c r="C17" s="719">
        <v>38208</v>
      </c>
      <c r="D17" s="668"/>
      <c r="E17" s="346">
        <v>17172.2</v>
      </c>
      <c r="F17" s="668"/>
      <c r="G17" s="347">
        <v>477.00450000000001</v>
      </c>
      <c r="H17" s="349"/>
      <c r="I17" s="348">
        <v>-0.25779999999999997</v>
      </c>
      <c r="J17" s="348">
        <v>-0.45710000000000001</v>
      </c>
      <c r="K17" s="348">
        <v>1.7525999999999999</v>
      </c>
      <c r="L17" s="348">
        <v>9.6599000000000004</v>
      </c>
      <c r="M17" s="348">
        <v>22.391200000000001</v>
      </c>
      <c r="N17" s="350">
        <v>20.265899999999998</v>
      </c>
      <c r="O17" s="348">
        <v>10.1006</v>
      </c>
      <c r="P17" s="348">
        <v>22.9099</v>
      </c>
      <c r="Q17" s="348">
        <v>18.123100000000001</v>
      </c>
      <c r="R17" s="348">
        <v>16.638999999999999</v>
      </c>
      <c r="S17" s="348">
        <v>3.4338000000000002</v>
      </c>
      <c r="T17" s="348">
        <v>30.994599999999998</v>
      </c>
      <c r="U17" s="348">
        <v>18.508900000000001</v>
      </c>
      <c r="V17" s="348">
        <v>23.1264</v>
      </c>
      <c r="W17" s="348">
        <v>-1.7152000000000001</v>
      </c>
      <c r="X17" s="348">
        <v>19.109500000000001</v>
      </c>
      <c r="Y17" s="349"/>
      <c r="Z17" s="346">
        <v>8</v>
      </c>
      <c r="AA17" s="346">
        <v>3</v>
      </c>
      <c r="AB17" s="346">
        <v>1</v>
      </c>
      <c r="AC17" s="346">
        <v>3</v>
      </c>
      <c r="AD17" s="346">
        <v>1</v>
      </c>
      <c r="AE17" s="346">
        <v>1</v>
      </c>
      <c r="AF17" s="346">
        <v>1</v>
      </c>
      <c r="AG17" s="346">
        <v>1</v>
      </c>
      <c r="AH17" s="346">
        <v>4</v>
      </c>
      <c r="AI17" s="346">
        <v>4</v>
      </c>
      <c r="AJ17" s="346">
        <v>3</v>
      </c>
      <c r="AK17" s="346">
        <v>1</v>
      </c>
      <c r="AL17" s="346">
        <v>1</v>
      </c>
      <c r="AM17" s="346">
        <v>1</v>
      </c>
      <c r="AN17" s="346">
        <v>3</v>
      </c>
      <c r="AO17" s="668"/>
      <c r="AP17" s="348">
        <v>18.64</v>
      </c>
      <c r="AQ17" s="348">
        <v>22.1</v>
      </c>
      <c r="AR17" s="348">
        <v>21.89</v>
      </c>
      <c r="AS17" s="348">
        <v>19.29</v>
      </c>
      <c r="AT17" s="348">
        <v>31.51</v>
      </c>
      <c r="AU17" s="351"/>
      <c r="AV17" s="346">
        <v>6</v>
      </c>
      <c r="AW17" s="346">
        <v>3</v>
      </c>
      <c r="AX17" s="346">
        <v>1</v>
      </c>
      <c r="AY17" s="346">
        <v>1</v>
      </c>
      <c r="AZ17" s="346">
        <v>1</v>
      </c>
      <c r="BA17" s="362"/>
      <c r="BB17" s="348">
        <v>17.476456494442999</v>
      </c>
      <c r="BC17" s="375">
        <v>1.0132064838021</v>
      </c>
      <c r="BD17" s="375">
        <v>8.7994393451616304E-2</v>
      </c>
      <c r="BE17" s="375">
        <v>0.50708807413672397</v>
      </c>
      <c r="BF17" s="349"/>
      <c r="BG17" s="843">
        <v>9.7241999999999997</v>
      </c>
      <c r="BH17" s="843">
        <v>67.335599999999999</v>
      </c>
      <c r="BI17" s="843">
        <v>21.726199999999999</v>
      </c>
      <c r="BJ17" s="843">
        <v>1.214</v>
      </c>
      <c r="BK17" s="668"/>
      <c r="BL17" s="353" t="s">
        <v>1529</v>
      </c>
      <c r="BM17" s="353" t="s">
        <v>1530</v>
      </c>
      <c r="BN17" s="353" t="s">
        <v>1531</v>
      </c>
      <c r="BO17" s="353" t="s">
        <v>1532</v>
      </c>
      <c r="BP17" s="353" t="s">
        <v>882</v>
      </c>
      <c r="BQ17" s="668"/>
      <c r="BR17" s="354" t="s">
        <v>519</v>
      </c>
    </row>
    <row r="18" spans="1:70" s="355" customFormat="1" x14ac:dyDescent="0.25">
      <c r="A18" s="345" t="s">
        <v>1533</v>
      </c>
      <c r="B18" s="668"/>
      <c r="C18" s="719">
        <v>39191</v>
      </c>
      <c r="D18" s="668"/>
      <c r="E18" s="346">
        <v>15962.3</v>
      </c>
      <c r="F18" s="668"/>
      <c r="G18" s="347">
        <v>199.18</v>
      </c>
      <c r="H18" s="349"/>
      <c r="I18" s="348">
        <v>-0.28039999999999998</v>
      </c>
      <c r="J18" s="348">
        <v>-0.28039999999999998</v>
      </c>
      <c r="K18" s="348">
        <v>-0.75239999999999996</v>
      </c>
      <c r="L18" s="348">
        <v>9.9712999999999994</v>
      </c>
      <c r="M18" s="348">
        <v>16.581800000000001</v>
      </c>
      <c r="N18" s="350">
        <v>9.6021999999999998</v>
      </c>
      <c r="O18" s="348">
        <v>9.5060000000000002</v>
      </c>
      <c r="P18" s="348">
        <v>21.900400000000001</v>
      </c>
      <c r="Q18" s="348">
        <v>18.6767</v>
      </c>
      <c r="R18" s="348">
        <v>17.954999999999998</v>
      </c>
      <c r="S18" s="348">
        <v>2.0912000000000002</v>
      </c>
      <c r="T18" s="348">
        <v>27.304099999999998</v>
      </c>
      <c r="U18" s="348">
        <v>8.5805000000000007</v>
      </c>
      <c r="V18" s="348">
        <v>12.429399999999999</v>
      </c>
      <c r="W18" s="348">
        <v>-1.6201000000000001</v>
      </c>
      <c r="X18" s="348">
        <v>16.665700000000001</v>
      </c>
      <c r="Y18" s="349"/>
      <c r="Z18" s="346">
        <v>11</v>
      </c>
      <c r="AA18" s="346">
        <v>2</v>
      </c>
      <c r="AB18" s="346">
        <v>5</v>
      </c>
      <c r="AC18" s="346">
        <v>2</v>
      </c>
      <c r="AD18" s="346">
        <v>3</v>
      </c>
      <c r="AE18" s="346">
        <v>4</v>
      </c>
      <c r="AF18" s="346">
        <v>2</v>
      </c>
      <c r="AG18" s="346">
        <v>2</v>
      </c>
      <c r="AH18" s="346">
        <v>2</v>
      </c>
      <c r="AI18" s="346">
        <v>1</v>
      </c>
      <c r="AJ18" s="346">
        <v>7</v>
      </c>
      <c r="AK18" s="346">
        <v>3</v>
      </c>
      <c r="AL18" s="346">
        <v>3</v>
      </c>
      <c r="AM18" s="346">
        <v>3</v>
      </c>
      <c r="AN18" s="346">
        <v>2</v>
      </c>
      <c r="AO18" s="668"/>
      <c r="AP18" s="348">
        <v>20.239999999999998</v>
      </c>
      <c r="AQ18" s="348">
        <v>22.53</v>
      </c>
      <c r="AR18" s="348">
        <v>20.86</v>
      </c>
      <c r="AS18" s="348">
        <v>16.920000000000002</v>
      </c>
      <c r="AT18" s="348">
        <v>17.760000000000002</v>
      </c>
      <c r="AU18" s="351"/>
      <c r="AV18" s="346">
        <v>1</v>
      </c>
      <c r="AW18" s="346">
        <v>1</v>
      </c>
      <c r="AX18" s="346">
        <v>2</v>
      </c>
      <c r="AY18" s="346">
        <v>2</v>
      </c>
      <c r="AZ18" s="346">
        <v>3</v>
      </c>
      <c r="BA18" s="362"/>
      <c r="BB18" s="348">
        <v>17.5679901892766</v>
      </c>
      <c r="BC18" s="375">
        <v>1.03744822051602</v>
      </c>
      <c r="BD18" s="375">
        <v>8.3605523179553998E-2</v>
      </c>
      <c r="BE18" s="375">
        <v>0.44885267065439799</v>
      </c>
      <c r="BF18" s="349"/>
      <c r="BG18" s="843">
        <v>16.465499999999999</v>
      </c>
      <c r="BH18" s="843">
        <v>60.860500000000002</v>
      </c>
      <c r="BI18" s="843">
        <v>19.1555</v>
      </c>
      <c r="BJ18" s="843">
        <v>3.5185</v>
      </c>
      <c r="BK18" s="668"/>
      <c r="BL18" s="353" t="s">
        <v>1534</v>
      </c>
      <c r="BM18" s="353" t="s">
        <v>1535</v>
      </c>
      <c r="BN18" s="353" t="s">
        <v>1536</v>
      </c>
      <c r="BO18" s="353" t="s">
        <v>1537</v>
      </c>
      <c r="BP18" s="353" t="s">
        <v>1538</v>
      </c>
      <c r="BQ18" s="668"/>
      <c r="BR18" s="354" t="s">
        <v>519</v>
      </c>
    </row>
    <row r="19" spans="1:70" s="355" customFormat="1" x14ac:dyDescent="0.25">
      <c r="A19" s="345" t="s">
        <v>1539</v>
      </c>
      <c r="B19" s="668"/>
      <c r="C19" s="719">
        <v>37467</v>
      </c>
      <c r="D19" s="668"/>
      <c r="E19" s="346">
        <v>14587</v>
      </c>
      <c r="F19" s="668"/>
      <c r="G19" s="347">
        <v>1491.4111</v>
      </c>
      <c r="H19" s="349"/>
      <c r="I19" s="348">
        <v>-0.3261</v>
      </c>
      <c r="J19" s="348">
        <v>-1.2789999999999999</v>
      </c>
      <c r="K19" s="348">
        <v>-2.7864</v>
      </c>
      <c r="L19" s="348">
        <v>5.8769999999999998</v>
      </c>
      <c r="M19" s="348">
        <v>8.8665000000000003</v>
      </c>
      <c r="N19" s="350">
        <v>6.9621000000000004</v>
      </c>
      <c r="O19" s="348">
        <v>3.6259000000000001</v>
      </c>
      <c r="P19" s="348">
        <v>16.915700000000001</v>
      </c>
      <c r="Q19" s="348">
        <v>16.0931</v>
      </c>
      <c r="R19" s="348">
        <v>13.7235</v>
      </c>
      <c r="S19" s="348">
        <v>1.7304999999999999</v>
      </c>
      <c r="T19" s="348">
        <v>17.610199999999999</v>
      </c>
      <c r="U19" s="348">
        <v>3.8428</v>
      </c>
      <c r="V19" s="348">
        <v>9.1382999999999992</v>
      </c>
      <c r="W19" s="348">
        <v>-2.4195000000000002</v>
      </c>
      <c r="X19" s="348">
        <v>23.047599999999999</v>
      </c>
      <c r="Y19" s="349"/>
      <c r="Z19" s="346">
        <v>13</v>
      </c>
      <c r="AA19" s="346">
        <v>12</v>
      </c>
      <c r="AB19" s="346">
        <v>17</v>
      </c>
      <c r="AC19" s="346">
        <v>11</v>
      </c>
      <c r="AD19" s="346">
        <v>11</v>
      </c>
      <c r="AE19" s="346">
        <v>10</v>
      </c>
      <c r="AF19" s="346">
        <v>9</v>
      </c>
      <c r="AG19" s="346">
        <v>6</v>
      </c>
      <c r="AH19" s="346">
        <v>8</v>
      </c>
      <c r="AI19" s="346">
        <v>11</v>
      </c>
      <c r="AJ19" s="346">
        <v>12</v>
      </c>
      <c r="AK19" s="346">
        <v>13</v>
      </c>
      <c r="AL19" s="346">
        <v>12</v>
      </c>
      <c r="AM19" s="346">
        <v>9</v>
      </c>
      <c r="AN19" s="346">
        <v>14</v>
      </c>
      <c r="AO19" s="668"/>
      <c r="AP19" s="348">
        <v>16.510000000000002</v>
      </c>
      <c r="AQ19" s="348">
        <v>19.48</v>
      </c>
      <c r="AR19" s="348">
        <v>17.02</v>
      </c>
      <c r="AS19" s="348">
        <v>10.91</v>
      </c>
      <c r="AT19" s="348">
        <v>8.73</v>
      </c>
      <c r="AU19" s="351"/>
      <c r="AV19" s="346">
        <v>10</v>
      </c>
      <c r="AW19" s="346">
        <v>9</v>
      </c>
      <c r="AX19" s="346">
        <v>8</v>
      </c>
      <c r="AY19" s="346">
        <v>9</v>
      </c>
      <c r="AZ19" s="346">
        <v>12</v>
      </c>
      <c r="BA19" s="362"/>
      <c r="BB19" s="348">
        <v>15.1513901009184</v>
      </c>
      <c r="BC19" s="375">
        <v>0.91996379006664297</v>
      </c>
      <c r="BD19" s="375">
        <v>7.4772930046835398E-2</v>
      </c>
      <c r="BE19" s="375">
        <v>0.19702816849563201</v>
      </c>
      <c r="BF19" s="349"/>
      <c r="BG19" s="843">
        <v>14.126099999999999</v>
      </c>
      <c r="BH19" s="843">
        <v>66.677800000000005</v>
      </c>
      <c r="BI19" s="843">
        <v>14.939399999999999</v>
      </c>
      <c r="BJ19" s="843">
        <v>4.2567000000000004</v>
      </c>
      <c r="BK19" s="668"/>
      <c r="BL19" s="353" t="s">
        <v>1540</v>
      </c>
      <c r="BM19" s="353" t="s">
        <v>1541</v>
      </c>
      <c r="BN19" s="353" t="s">
        <v>1542</v>
      </c>
      <c r="BO19" s="353" t="s">
        <v>1543</v>
      </c>
      <c r="BP19" s="353" t="s">
        <v>952</v>
      </c>
      <c r="BQ19" s="668"/>
      <c r="BR19" s="354" t="s">
        <v>443</v>
      </c>
    </row>
    <row r="20" spans="1:70" s="355" customFormat="1" x14ac:dyDescent="0.25">
      <c r="A20" s="345" t="s">
        <v>1544</v>
      </c>
      <c r="B20" s="668"/>
      <c r="C20" s="719">
        <v>34304</v>
      </c>
      <c r="D20" s="668"/>
      <c r="E20" s="346">
        <v>12822.2</v>
      </c>
      <c r="F20" s="668"/>
      <c r="G20" s="347">
        <v>2815.3710000000001</v>
      </c>
      <c r="H20" s="349"/>
      <c r="I20" s="348">
        <v>-0.1666</v>
      </c>
      <c r="J20" s="348">
        <v>-0.94530000000000003</v>
      </c>
      <c r="K20" s="348">
        <v>-2.4312</v>
      </c>
      <c r="L20" s="348">
        <v>7.0911</v>
      </c>
      <c r="M20" s="348">
        <v>8.4998000000000005</v>
      </c>
      <c r="N20" s="350">
        <v>2.2724000000000002</v>
      </c>
      <c r="O20" s="348">
        <v>0.52980000000000005</v>
      </c>
      <c r="P20" s="348">
        <v>14.309699999999999</v>
      </c>
      <c r="Q20" s="348">
        <v>13.0558</v>
      </c>
      <c r="R20" s="348">
        <v>13.4848</v>
      </c>
      <c r="S20" s="348">
        <v>2.5577999999999999</v>
      </c>
      <c r="T20" s="348">
        <v>17.683800000000002</v>
      </c>
      <c r="U20" s="348">
        <v>0.31780000000000003</v>
      </c>
      <c r="V20" s="348">
        <v>5.3319999999999999</v>
      </c>
      <c r="W20" s="348">
        <v>-1.8509</v>
      </c>
      <c r="X20" s="348">
        <v>18.764700000000001</v>
      </c>
      <c r="Y20" s="349"/>
      <c r="Z20" s="346">
        <v>4</v>
      </c>
      <c r="AA20" s="346">
        <v>7</v>
      </c>
      <c r="AB20" s="346">
        <v>16</v>
      </c>
      <c r="AC20" s="346">
        <v>6</v>
      </c>
      <c r="AD20" s="346">
        <v>13</v>
      </c>
      <c r="AE20" s="346">
        <v>15</v>
      </c>
      <c r="AF20" s="346">
        <v>14</v>
      </c>
      <c r="AG20" s="346">
        <v>12</v>
      </c>
      <c r="AH20" s="346">
        <v>12</v>
      </c>
      <c r="AI20" s="346">
        <v>12</v>
      </c>
      <c r="AJ20" s="346">
        <v>6</v>
      </c>
      <c r="AK20" s="346">
        <v>12</v>
      </c>
      <c r="AL20" s="346">
        <v>17</v>
      </c>
      <c r="AM20" s="346">
        <v>16</v>
      </c>
      <c r="AN20" s="346">
        <v>4</v>
      </c>
      <c r="AO20" s="668"/>
      <c r="AP20" s="348">
        <v>15.22</v>
      </c>
      <c r="AQ20" s="348">
        <v>16.79</v>
      </c>
      <c r="AR20" s="348">
        <v>14.1</v>
      </c>
      <c r="AS20" s="348">
        <v>7.66</v>
      </c>
      <c r="AT20" s="348">
        <v>6.53</v>
      </c>
      <c r="AU20" s="351"/>
      <c r="AV20" s="346">
        <v>13</v>
      </c>
      <c r="AW20" s="346">
        <v>12</v>
      </c>
      <c r="AX20" s="346">
        <v>13</v>
      </c>
      <c r="AY20" s="346">
        <v>14</v>
      </c>
      <c r="AZ20" s="346">
        <v>16</v>
      </c>
      <c r="BA20" s="362"/>
      <c r="BB20" s="348">
        <v>15.2065023311365</v>
      </c>
      <c r="BC20" s="375">
        <v>0.91263880620793103</v>
      </c>
      <c r="BD20" s="375">
        <v>5.9964272408767602E-2</v>
      </c>
      <c r="BE20" s="375">
        <v>2.91209095680258E-2</v>
      </c>
      <c r="BF20" s="349"/>
      <c r="BG20" s="843">
        <v>11.1389</v>
      </c>
      <c r="BH20" s="843">
        <v>67.053899999999999</v>
      </c>
      <c r="BI20" s="843">
        <v>18.5745</v>
      </c>
      <c r="BJ20" s="843">
        <v>3.2326999999999999</v>
      </c>
      <c r="BK20" s="668"/>
      <c r="BL20" s="353" t="s">
        <v>1545</v>
      </c>
      <c r="BM20" s="353" t="s">
        <v>1546</v>
      </c>
      <c r="BN20" s="353" t="s">
        <v>1547</v>
      </c>
      <c r="BO20" s="353" t="s">
        <v>1548</v>
      </c>
      <c r="BP20" s="353" t="s">
        <v>1549</v>
      </c>
      <c r="BQ20" s="668"/>
      <c r="BR20" s="354" t="s">
        <v>519</v>
      </c>
    </row>
    <row r="21" spans="1:70" s="355" customFormat="1" x14ac:dyDescent="0.25">
      <c r="A21" s="345" t="s">
        <v>1550</v>
      </c>
      <c r="B21" s="668"/>
      <c r="C21" s="719">
        <v>38084</v>
      </c>
      <c r="D21" s="668"/>
      <c r="E21" s="346">
        <v>12522.9</v>
      </c>
      <c r="F21" s="668"/>
      <c r="G21" s="347">
        <v>315.76179999999999</v>
      </c>
      <c r="H21" s="349"/>
      <c r="I21" s="348">
        <v>-0.16900000000000001</v>
      </c>
      <c r="J21" s="348">
        <v>-1.4862</v>
      </c>
      <c r="K21" s="348">
        <v>-0.94789999999999996</v>
      </c>
      <c r="L21" s="348">
        <v>7.4771000000000001</v>
      </c>
      <c r="M21" s="348">
        <v>9.7924000000000007</v>
      </c>
      <c r="N21" s="350">
        <v>4.1276000000000002</v>
      </c>
      <c r="O21" s="348">
        <v>-0.80789999999999995</v>
      </c>
      <c r="P21" s="348">
        <v>10.730499999999999</v>
      </c>
      <c r="Q21" s="348">
        <v>11.2781</v>
      </c>
      <c r="R21" s="348">
        <v>13.0951</v>
      </c>
      <c r="S21" s="348">
        <v>3.1234999999999999</v>
      </c>
      <c r="T21" s="348">
        <v>18.581499999999998</v>
      </c>
      <c r="U21" s="348">
        <v>4.0019</v>
      </c>
      <c r="V21" s="348">
        <v>7.1677</v>
      </c>
      <c r="W21" s="348">
        <v>-2.266</v>
      </c>
      <c r="X21" s="348">
        <v>17.1111</v>
      </c>
      <c r="Y21" s="349"/>
      <c r="Z21" s="346">
        <v>5</v>
      </c>
      <c r="AA21" s="346">
        <v>15</v>
      </c>
      <c r="AB21" s="346">
        <v>7</v>
      </c>
      <c r="AC21" s="346">
        <v>5</v>
      </c>
      <c r="AD21" s="346">
        <v>9</v>
      </c>
      <c r="AE21" s="346">
        <v>14</v>
      </c>
      <c r="AF21" s="346">
        <v>17</v>
      </c>
      <c r="AG21" s="346">
        <v>15</v>
      </c>
      <c r="AH21" s="346">
        <v>15</v>
      </c>
      <c r="AI21" s="346">
        <v>14</v>
      </c>
      <c r="AJ21" s="346">
        <v>4</v>
      </c>
      <c r="AK21" s="346">
        <v>9</v>
      </c>
      <c r="AL21" s="346">
        <v>11</v>
      </c>
      <c r="AM21" s="346">
        <v>12</v>
      </c>
      <c r="AN21" s="346">
        <v>11</v>
      </c>
      <c r="AO21" s="668"/>
      <c r="AP21" s="348">
        <v>15.01</v>
      </c>
      <c r="AQ21" s="348">
        <v>15.85</v>
      </c>
      <c r="AR21" s="348">
        <v>11.79</v>
      </c>
      <c r="AS21" s="348">
        <v>7.46</v>
      </c>
      <c r="AT21" s="348">
        <v>10.34</v>
      </c>
      <c r="AU21" s="351"/>
      <c r="AV21" s="346">
        <v>15</v>
      </c>
      <c r="AW21" s="346">
        <v>15</v>
      </c>
      <c r="AX21" s="346">
        <v>15</v>
      </c>
      <c r="AY21" s="346">
        <v>15</v>
      </c>
      <c r="AZ21" s="346">
        <v>9</v>
      </c>
      <c r="BA21" s="362"/>
      <c r="BB21" s="348">
        <v>15.5179707644633</v>
      </c>
      <c r="BC21" s="375">
        <v>0.93039443808506594</v>
      </c>
      <c r="BD21" s="375">
        <v>4.0930162454257901E-2</v>
      </c>
      <c r="BE21" s="375">
        <v>-0.31134377120956003</v>
      </c>
      <c r="BF21" s="349"/>
      <c r="BG21" s="843">
        <v>12.414099999999999</v>
      </c>
      <c r="BH21" s="843">
        <v>65.211100000000002</v>
      </c>
      <c r="BI21" s="843">
        <v>20.029900000000001</v>
      </c>
      <c r="BJ21" s="843">
        <v>2.3449</v>
      </c>
      <c r="BK21" s="668"/>
      <c r="BL21" s="353" t="s">
        <v>1551</v>
      </c>
      <c r="BM21" s="353" t="s">
        <v>1552</v>
      </c>
      <c r="BN21" s="353" t="s">
        <v>1553</v>
      </c>
      <c r="BO21" s="353" t="s">
        <v>1554</v>
      </c>
      <c r="BP21" s="353" t="s">
        <v>1555</v>
      </c>
      <c r="BQ21" s="668"/>
      <c r="BR21" s="354" t="s">
        <v>519</v>
      </c>
    </row>
    <row r="22" spans="1:70" s="355" customFormat="1" x14ac:dyDescent="0.25">
      <c r="A22" s="345" t="s">
        <v>1556</v>
      </c>
      <c r="B22" s="668"/>
      <c r="C22" s="719">
        <v>41610</v>
      </c>
      <c r="D22" s="668"/>
      <c r="E22" s="346">
        <v>10971.8</v>
      </c>
      <c r="F22" s="668"/>
      <c r="G22" s="347">
        <v>65.92</v>
      </c>
      <c r="H22" s="349"/>
      <c r="I22" s="348">
        <v>-0.1515</v>
      </c>
      <c r="J22" s="348">
        <v>-0.85729999999999995</v>
      </c>
      <c r="K22" s="348">
        <v>-1.4207000000000001</v>
      </c>
      <c r="L22" s="348">
        <v>6.2369000000000003</v>
      </c>
      <c r="M22" s="348">
        <v>8.5103000000000009</v>
      </c>
      <c r="N22" s="350">
        <v>-0.1817</v>
      </c>
      <c r="O22" s="348">
        <v>0.74399999999999999</v>
      </c>
      <c r="P22" s="348">
        <v>9.7044999999999995</v>
      </c>
      <c r="Q22" s="348">
        <v>9.4703999999999997</v>
      </c>
      <c r="R22" s="348">
        <v>14.4941</v>
      </c>
      <c r="S22" s="348">
        <v>1.9171</v>
      </c>
      <c r="T22" s="348">
        <v>17.861599999999999</v>
      </c>
      <c r="U22" s="348">
        <v>3.1612</v>
      </c>
      <c r="V22" s="348">
        <v>3.0966999999999998</v>
      </c>
      <c r="W22" s="348">
        <v>-2.0651000000000002</v>
      </c>
      <c r="X22" s="348">
        <v>15.8995</v>
      </c>
      <c r="Y22" s="349"/>
      <c r="Z22" s="346">
        <v>2</v>
      </c>
      <c r="AA22" s="346">
        <v>6</v>
      </c>
      <c r="AB22" s="346">
        <v>11</v>
      </c>
      <c r="AC22" s="346">
        <v>9</v>
      </c>
      <c r="AD22" s="346">
        <v>12</v>
      </c>
      <c r="AE22" s="346">
        <v>16</v>
      </c>
      <c r="AF22" s="346">
        <v>13</v>
      </c>
      <c r="AG22" s="346">
        <v>16</v>
      </c>
      <c r="AH22" s="346">
        <v>17</v>
      </c>
      <c r="AI22" s="346">
        <v>10</v>
      </c>
      <c r="AJ22" s="346">
        <v>10</v>
      </c>
      <c r="AK22" s="346">
        <v>11</v>
      </c>
      <c r="AL22" s="346">
        <v>14</v>
      </c>
      <c r="AM22" s="346">
        <v>17</v>
      </c>
      <c r="AN22" s="346">
        <v>8</v>
      </c>
      <c r="AO22" s="668"/>
      <c r="AP22" s="348">
        <v>16.11</v>
      </c>
      <c r="AQ22" s="348">
        <v>15.65</v>
      </c>
      <c r="AR22" s="348">
        <v>9.48</v>
      </c>
      <c r="AS22" s="348">
        <v>6.38</v>
      </c>
      <c r="AT22" s="348">
        <v>7.47</v>
      </c>
      <c r="AU22" s="351"/>
      <c r="AV22" s="346">
        <v>11</v>
      </c>
      <c r="AW22" s="346">
        <v>16</v>
      </c>
      <c r="AX22" s="346">
        <v>17</v>
      </c>
      <c r="AY22" s="346">
        <v>16</v>
      </c>
      <c r="AZ22" s="346">
        <v>14</v>
      </c>
      <c r="BA22" s="362"/>
      <c r="BB22" s="348">
        <v>14.2431442193182</v>
      </c>
      <c r="BC22" s="375">
        <v>0.84454816260521304</v>
      </c>
      <c r="BD22" s="375">
        <v>3.7209324540115801E-2</v>
      </c>
      <c r="BE22" s="375">
        <v>-0.32918703723925602</v>
      </c>
      <c r="BF22" s="349"/>
      <c r="BG22" s="843">
        <v>20.673999999999999</v>
      </c>
      <c r="BH22" s="843">
        <v>66.704599999999999</v>
      </c>
      <c r="BI22" s="843">
        <v>10.3636</v>
      </c>
      <c r="BJ22" s="843">
        <v>2.2578</v>
      </c>
      <c r="BK22" s="668"/>
      <c r="BL22" s="353" t="s">
        <v>1557</v>
      </c>
      <c r="BM22" s="353" t="s">
        <v>1558</v>
      </c>
      <c r="BN22" s="353" t="s">
        <v>1559</v>
      </c>
      <c r="BO22" s="353" t="s">
        <v>1560</v>
      </c>
      <c r="BP22" s="353" t="s">
        <v>1561</v>
      </c>
      <c r="BQ22" s="668"/>
      <c r="BR22" s="354" t="s">
        <v>616</v>
      </c>
    </row>
    <row r="23" spans="1:70" s="355" customFormat="1" x14ac:dyDescent="0.25">
      <c r="A23" s="345" t="s">
        <v>1562</v>
      </c>
      <c r="B23" s="668"/>
      <c r="C23" s="719">
        <v>38288</v>
      </c>
      <c r="D23" s="668"/>
      <c r="E23" s="841">
        <v>8403.2999999999993</v>
      </c>
      <c r="F23" s="668"/>
      <c r="G23" s="347">
        <v>343.37</v>
      </c>
      <c r="H23" s="349"/>
      <c r="I23" s="348">
        <v>-0.33960000000000001</v>
      </c>
      <c r="J23" s="348">
        <v>-1.3503000000000001</v>
      </c>
      <c r="K23" s="348">
        <v>-0.78590000000000004</v>
      </c>
      <c r="L23" s="348">
        <v>5.8117999999999999</v>
      </c>
      <c r="M23" s="348">
        <v>10.603999999999999</v>
      </c>
      <c r="N23" s="350">
        <v>14.931699999999999</v>
      </c>
      <c r="O23" s="348">
        <v>8.0815999999999999</v>
      </c>
      <c r="P23" s="348">
        <v>20.250699999999998</v>
      </c>
      <c r="Q23" s="348">
        <v>16.959700000000002</v>
      </c>
      <c r="R23" s="348">
        <v>15.885999999999999</v>
      </c>
      <c r="S23" s="348">
        <v>1.869</v>
      </c>
      <c r="T23" s="348">
        <v>19.2547</v>
      </c>
      <c r="U23" s="348">
        <v>8.9094999999999995</v>
      </c>
      <c r="V23" s="348">
        <v>17.403500000000001</v>
      </c>
      <c r="W23" s="348">
        <v>-2.7280000000000002</v>
      </c>
      <c r="X23" s="348">
        <v>17.539300000000001</v>
      </c>
      <c r="Y23" s="349"/>
      <c r="Z23" s="346">
        <v>15</v>
      </c>
      <c r="AA23" s="346">
        <v>13</v>
      </c>
      <c r="AB23" s="346">
        <v>6</v>
      </c>
      <c r="AC23" s="346">
        <v>13</v>
      </c>
      <c r="AD23" s="346">
        <v>7</v>
      </c>
      <c r="AE23" s="346">
        <v>2</v>
      </c>
      <c r="AF23" s="346">
        <v>3</v>
      </c>
      <c r="AG23" s="346">
        <v>3</v>
      </c>
      <c r="AH23" s="346">
        <v>7</v>
      </c>
      <c r="AI23" s="346">
        <v>9</v>
      </c>
      <c r="AJ23" s="346">
        <v>11</v>
      </c>
      <c r="AK23" s="346">
        <v>7</v>
      </c>
      <c r="AL23" s="346">
        <v>2</v>
      </c>
      <c r="AM23" s="346">
        <v>2</v>
      </c>
      <c r="AN23" s="346">
        <v>16</v>
      </c>
      <c r="AO23" s="668"/>
      <c r="AP23" s="348">
        <v>18.39</v>
      </c>
      <c r="AQ23" s="348">
        <v>21.27</v>
      </c>
      <c r="AR23" s="348">
        <v>18.760000000000002</v>
      </c>
      <c r="AS23" s="348">
        <v>15.3</v>
      </c>
      <c r="AT23" s="348">
        <v>15.39</v>
      </c>
      <c r="AU23" s="351"/>
      <c r="AV23" s="346">
        <v>7</v>
      </c>
      <c r="AW23" s="346">
        <v>7</v>
      </c>
      <c r="AX23" s="346">
        <v>3</v>
      </c>
      <c r="AY23" s="346">
        <v>3</v>
      </c>
      <c r="AZ23" s="346">
        <v>4</v>
      </c>
      <c r="BA23" s="362"/>
      <c r="BB23" s="348">
        <v>17.438793989154998</v>
      </c>
      <c r="BC23" s="375">
        <v>1.0365895169281301</v>
      </c>
      <c r="BD23" s="375">
        <v>7.7681017155598595E-2</v>
      </c>
      <c r="BE23" s="375">
        <v>0.30013341545737998</v>
      </c>
      <c r="BF23" s="349"/>
      <c r="BG23" s="843">
        <v>21.926100000000002</v>
      </c>
      <c r="BH23" s="843">
        <v>66.715699999999998</v>
      </c>
      <c r="BI23" s="843">
        <v>9.3048599999999997</v>
      </c>
      <c r="BJ23" s="843">
        <v>2.0533399999999999</v>
      </c>
      <c r="BK23" s="668"/>
      <c r="BL23" s="353" t="s">
        <v>1563</v>
      </c>
      <c r="BM23" s="353" t="s">
        <v>1564</v>
      </c>
      <c r="BN23" s="353" t="s">
        <v>1565</v>
      </c>
      <c r="BO23" s="353" t="s">
        <v>1566</v>
      </c>
      <c r="BP23" s="353" t="s">
        <v>1567</v>
      </c>
      <c r="BQ23" s="668"/>
      <c r="BR23" s="354" t="s">
        <v>519</v>
      </c>
    </row>
    <row r="24" spans="1:70" s="355" customFormat="1" x14ac:dyDescent="0.25">
      <c r="A24" s="345" t="s">
        <v>1568</v>
      </c>
      <c r="B24" s="668"/>
      <c r="C24" s="719">
        <v>37532</v>
      </c>
      <c r="D24" s="668"/>
      <c r="E24" s="346">
        <v>6839.27</v>
      </c>
      <c r="F24" s="668"/>
      <c r="G24" s="347">
        <v>848.06</v>
      </c>
      <c r="H24" s="349"/>
      <c r="I24" s="348">
        <v>-0.39810000000000001</v>
      </c>
      <c r="J24" s="348">
        <v>-1.4605999999999999</v>
      </c>
      <c r="K24" s="348">
        <v>-1.3734999999999999</v>
      </c>
      <c r="L24" s="348">
        <v>6.7763</v>
      </c>
      <c r="M24" s="348">
        <v>13.547000000000001</v>
      </c>
      <c r="N24" s="350">
        <v>7.4405000000000001</v>
      </c>
      <c r="O24" s="348">
        <v>2.2290999999999999</v>
      </c>
      <c r="P24" s="348">
        <v>13.9556</v>
      </c>
      <c r="Q24" s="348">
        <v>13.401999999999999</v>
      </c>
      <c r="R24" s="348">
        <v>12.7065</v>
      </c>
      <c r="S24" s="348">
        <v>2.0590999999999999</v>
      </c>
      <c r="T24" s="348">
        <v>21.709599999999998</v>
      </c>
      <c r="U24" s="348">
        <v>5.4577999999999998</v>
      </c>
      <c r="V24" s="348">
        <v>10.428800000000001</v>
      </c>
      <c r="W24" s="348">
        <v>-2.3174999999999999</v>
      </c>
      <c r="X24" s="348">
        <v>20.367000000000001</v>
      </c>
      <c r="Y24" s="349"/>
      <c r="Z24" s="346">
        <v>16</v>
      </c>
      <c r="AA24" s="346">
        <v>14</v>
      </c>
      <c r="AB24" s="346">
        <v>10</v>
      </c>
      <c r="AC24" s="346">
        <v>8</v>
      </c>
      <c r="AD24" s="346">
        <v>4</v>
      </c>
      <c r="AE24" s="346">
        <v>6</v>
      </c>
      <c r="AF24" s="346">
        <v>11</v>
      </c>
      <c r="AG24" s="346">
        <v>13</v>
      </c>
      <c r="AH24" s="346">
        <v>11</v>
      </c>
      <c r="AI24" s="346">
        <v>16</v>
      </c>
      <c r="AJ24" s="346">
        <v>8</v>
      </c>
      <c r="AK24" s="346">
        <v>5</v>
      </c>
      <c r="AL24" s="346">
        <v>9</v>
      </c>
      <c r="AM24" s="346">
        <v>5</v>
      </c>
      <c r="AN24" s="346">
        <v>13</v>
      </c>
      <c r="AO24" s="668"/>
      <c r="AP24" s="348">
        <v>15.16</v>
      </c>
      <c r="AQ24" s="348">
        <v>17.62</v>
      </c>
      <c r="AR24" s="348">
        <v>14.28</v>
      </c>
      <c r="AS24" s="348">
        <v>10.06</v>
      </c>
      <c r="AT24" s="348">
        <v>13.1</v>
      </c>
      <c r="AU24" s="351"/>
      <c r="AV24" s="346">
        <v>14</v>
      </c>
      <c r="AW24" s="346">
        <v>11</v>
      </c>
      <c r="AX24" s="346">
        <v>12</v>
      </c>
      <c r="AY24" s="346">
        <v>11</v>
      </c>
      <c r="AZ24" s="346">
        <v>7</v>
      </c>
      <c r="BA24" s="362"/>
      <c r="BB24" s="348">
        <v>15.4797748545936</v>
      </c>
      <c r="BC24" s="375">
        <v>0.930097160470156</v>
      </c>
      <c r="BD24" s="375">
        <v>5.9117658728281799E-2</v>
      </c>
      <c r="BE24" s="375">
        <v>-3.1066365896905E-2</v>
      </c>
      <c r="BF24" s="349"/>
      <c r="BG24" s="843">
        <v>7.2453799999999999</v>
      </c>
      <c r="BH24" s="843">
        <v>64.613799999999998</v>
      </c>
      <c r="BI24" s="843">
        <v>23.993600000000001</v>
      </c>
      <c r="BJ24" s="843">
        <v>4.1472199999999999</v>
      </c>
      <c r="BK24" s="668"/>
      <c r="BL24" s="353" t="s">
        <v>1569</v>
      </c>
      <c r="BM24" s="353" t="s">
        <v>1570</v>
      </c>
      <c r="BN24" s="353" t="s">
        <v>1571</v>
      </c>
      <c r="BO24" s="353" t="s">
        <v>1572</v>
      </c>
      <c r="BP24" s="353" t="s">
        <v>1573</v>
      </c>
      <c r="BQ24" s="668"/>
      <c r="BR24" s="354" t="s">
        <v>476</v>
      </c>
    </row>
    <row r="25" spans="1:70" x14ac:dyDescent="0.25">
      <c r="A25" s="36" t="s">
        <v>93</v>
      </c>
      <c r="B25" s="43"/>
      <c r="C25" s="720"/>
      <c r="D25" s="43"/>
      <c r="E25" s="51"/>
      <c r="F25" s="43"/>
      <c r="G25" s="55"/>
      <c r="H25" s="66"/>
      <c r="I25" s="59">
        <v>-0.2596</v>
      </c>
      <c r="J25" s="59">
        <v>-1.0141</v>
      </c>
      <c r="K25" s="59">
        <v>-1.1308</v>
      </c>
      <c r="L25" s="59">
        <v>7.2793000000000001</v>
      </c>
      <c r="M25" s="59">
        <v>11.363200000000001</v>
      </c>
      <c r="N25" s="70">
        <v>7.0133999999999999</v>
      </c>
      <c r="O25" s="59">
        <v>3.5369999999999999</v>
      </c>
      <c r="P25" s="59">
        <v>15.735099999999999</v>
      </c>
      <c r="Q25" s="59">
        <v>15.1045</v>
      </c>
      <c r="R25" s="59">
        <v>15.283899999999999</v>
      </c>
      <c r="S25" s="59">
        <v>2.4756</v>
      </c>
      <c r="T25" s="59">
        <v>20.2864</v>
      </c>
      <c r="U25" s="59">
        <v>5.6952999999999996</v>
      </c>
      <c r="V25" s="59">
        <v>9.6340000000000003</v>
      </c>
      <c r="W25" s="59">
        <v>-2.1425000000000001</v>
      </c>
      <c r="X25" s="59">
        <v>18.010200000000001</v>
      </c>
      <c r="Y25" s="66"/>
      <c r="Z25" s="51">
        <v>17</v>
      </c>
      <c r="AA25" s="51">
        <v>17</v>
      </c>
      <c r="AB25" s="51">
        <v>17</v>
      </c>
      <c r="AC25" s="51">
        <v>17</v>
      </c>
      <c r="AD25" s="51">
        <v>17</v>
      </c>
      <c r="AE25" s="51">
        <v>17</v>
      </c>
      <c r="AF25" s="51">
        <v>17</v>
      </c>
      <c r="AG25" s="51">
        <v>17</v>
      </c>
      <c r="AH25" s="51">
        <v>17</v>
      </c>
      <c r="AI25" s="51">
        <v>16</v>
      </c>
      <c r="AJ25" s="51">
        <v>17</v>
      </c>
      <c r="AK25" s="51">
        <v>17</v>
      </c>
      <c r="AL25" s="51">
        <v>17</v>
      </c>
      <c r="AM25" s="51">
        <v>17</v>
      </c>
      <c r="AN25" s="51">
        <v>17</v>
      </c>
      <c r="AO25" s="43"/>
      <c r="AP25" s="59">
        <v>17.386875</v>
      </c>
      <c r="AQ25" s="59">
        <v>19.141176470588199</v>
      </c>
      <c r="AR25" s="59">
        <v>15.8329411764706</v>
      </c>
      <c r="AS25" s="59">
        <v>10.925882352941199</v>
      </c>
      <c r="AT25" s="59">
        <v>12.295294117647099</v>
      </c>
      <c r="AU25" s="78"/>
      <c r="AV25" s="51">
        <v>16</v>
      </c>
      <c r="AW25" s="51">
        <v>17</v>
      </c>
      <c r="AX25" s="51">
        <v>17</v>
      </c>
      <c r="AY25" s="51">
        <v>17</v>
      </c>
      <c r="AZ25" s="51">
        <v>17</v>
      </c>
      <c r="BA25" s="258"/>
      <c r="BB25" s="59"/>
      <c r="BC25" s="286"/>
      <c r="BD25" s="286"/>
      <c r="BE25" s="286"/>
      <c r="BF25" s="66"/>
      <c r="BG25" s="59"/>
      <c r="BH25" s="59"/>
      <c r="BI25" s="59"/>
      <c r="BJ25" s="59"/>
      <c r="BK25" s="43"/>
      <c r="BL25" s="84"/>
      <c r="BM25" s="84"/>
      <c r="BN25" s="84"/>
      <c r="BO25" s="84"/>
      <c r="BP25" s="84"/>
      <c r="BQ25" s="43"/>
      <c r="BR25" s="88"/>
    </row>
    <row r="26" spans="1:70" x14ac:dyDescent="0.25">
      <c r="A26" s="37" t="s">
        <v>94</v>
      </c>
      <c r="B26" s="44"/>
      <c r="C26" s="721"/>
      <c r="D26" s="44"/>
      <c r="E26" s="52"/>
      <c r="F26" s="44"/>
      <c r="G26" s="56"/>
      <c r="H26" s="67"/>
      <c r="I26" s="60">
        <v>-0.13</v>
      </c>
      <c r="J26" s="60">
        <v>9.01E-2</v>
      </c>
      <c r="K26" s="60">
        <v>1.7525999999999999</v>
      </c>
      <c r="L26" s="60">
        <v>17.214600000000001</v>
      </c>
      <c r="M26" s="60">
        <v>22.391200000000001</v>
      </c>
      <c r="N26" s="71">
        <v>20.265899999999998</v>
      </c>
      <c r="O26" s="60">
        <v>10.1006</v>
      </c>
      <c r="P26" s="60">
        <v>22.9099</v>
      </c>
      <c r="Q26" s="60">
        <v>20.6891</v>
      </c>
      <c r="R26" s="60">
        <v>17.954999999999998</v>
      </c>
      <c r="S26" s="60">
        <v>11.044</v>
      </c>
      <c r="T26" s="60">
        <v>30.994599999999998</v>
      </c>
      <c r="U26" s="60">
        <v>18.508900000000001</v>
      </c>
      <c r="V26" s="60">
        <v>23.1264</v>
      </c>
      <c r="W26" s="60">
        <v>-1.4903</v>
      </c>
      <c r="X26" s="60">
        <v>23.047599999999999</v>
      </c>
      <c r="Y26" s="67"/>
      <c r="Z26" s="52"/>
      <c r="AA26" s="52"/>
      <c r="AB26" s="52"/>
      <c r="AC26" s="52"/>
      <c r="AD26" s="52"/>
      <c r="AE26" s="52"/>
      <c r="AF26" s="52"/>
      <c r="AG26" s="52"/>
      <c r="AH26" s="52"/>
      <c r="AI26" s="52"/>
      <c r="AJ26" s="52"/>
      <c r="AK26" s="52"/>
      <c r="AL26" s="52"/>
      <c r="AM26" s="52"/>
      <c r="AN26" s="52"/>
      <c r="AO26" s="44"/>
      <c r="AP26" s="60">
        <v>20.239999999999998</v>
      </c>
      <c r="AQ26" s="60">
        <v>22.53</v>
      </c>
      <c r="AR26" s="60">
        <v>21.89</v>
      </c>
      <c r="AS26" s="60">
        <v>19.29</v>
      </c>
      <c r="AT26" s="60">
        <v>31.51</v>
      </c>
      <c r="AU26" s="79"/>
      <c r="AV26" s="52"/>
      <c r="AW26" s="52"/>
      <c r="AX26" s="52"/>
      <c r="AY26" s="52"/>
      <c r="AZ26" s="52"/>
      <c r="BA26" s="259"/>
      <c r="BB26" s="60"/>
      <c r="BC26" s="288"/>
      <c r="BD26" s="288"/>
      <c r="BE26" s="288"/>
      <c r="BF26" s="67"/>
      <c r="BG26" s="60"/>
      <c r="BH26" s="60"/>
      <c r="BI26" s="60"/>
      <c r="BJ26" s="60"/>
      <c r="BK26" s="44"/>
      <c r="BL26" s="85"/>
      <c r="BM26" s="85"/>
      <c r="BN26" s="85"/>
      <c r="BO26" s="85"/>
      <c r="BP26" s="85"/>
      <c r="BQ26" s="44"/>
      <c r="BR26" s="89"/>
    </row>
    <row r="27" spans="1:70" x14ac:dyDescent="0.25">
      <c r="A27" s="37" t="s">
        <v>95</v>
      </c>
      <c r="B27" s="44"/>
      <c r="C27" s="721"/>
      <c r="D27" s="44"/>
      <c r="E27" s="52"/>
      <c r="F27" s="44"/>
      <c r="G27" s="56"/>
      <c r="H27" s="67"/>
      <c r="I27" s="60">
        <v>-0.42930000000000001</v>
      </c>
      <c r="J27" s="60">
        <v>-1.7850999999999999</v>
      </c>
      <c r="K27" s="60">
        <v>-2.7864</v>
      </c>
      <c r="L27" s="60">
        <v>4.3220000000000001</v>
      </c>
      <c r="M27" s="60">
        <v>6.2328000000000001</v>
      </c>
      <c r="N27" s="71">
        <v>-0.50749999999999995</v>
      </c>
      <c r="O27" s="60">
        <v>-0.80789999999999995</v>
      </c>
      <c r="P27" s="60">
        <v>9.4697999999999993</v>
      </c>
      <c r="Q27" s="60">
        <v>9.4703999999999997</v>
      </c>
      <c r="R27" s="60">
        <v>12.7065</v>
      </c>
      <c r="S27" s="60">
        <v>-0.44159999999999999</v>
      </c>
      <c r="T27" s="60">
        <v>15.5167</v>
      </c>
      <c r="U27" s="60">
        <v>0.31780000000000003</v>
      </c>
      <c r="V27" s="60">
        <v>3.0966999999999998</v>
      </c>
      <c r="W27" s="60">
        <v>-2.8517999999999999</v>
      </c>
      <c r="X27" s="60">
        <v>13.603300000000001</v>
      </c>
      <c r="Y27" s="67"/>
      <c r="Z27" s="52"/>
      <c r="AA27" s="52"/>
      <c r="AB27" s="52"/>
      <c r="AC27" s="52"/>
      <c r="AD27" s="52"/>
      <c r="AE27" s="52"/>
      <c r="AF27" s="52"/>
      <c r="AG27" s="52"/>
      <c r="AH27" s="52"/>
      <c r="AI27" s="52"/>
      <c r="AJ27" s="52"/>
      <c r="AK27" s="52"/>
      <c r="AL27" s="52"/>
      <c r="AM27" s="52"/>
      <c r="AN27" s="52"/>
      <c r="AO27" s="44"/>
      <c r="AP27" s="60">
        <v>14.09</v>
      </c>
      <c r="AQ27" s="60">
        <v>14.7</v>
      </c>
      <c r="AR27" s="60">
        <v>9.48</v>
      </c>
      <c r="AS27" s="60">
        <v>5.3</v>
      </c>
      <c r="AT27" s="60">
        <v>5.67</v>
      </c>
      <c r="AU27" s="79"/>
      <c r="AV27" s="52"/>
      <c r="AW27" s="52"/>
      <c r="AX27" s="52"/>
      <c r="AY27" s="52"/>
      <c r="AZ27" s="52"/>
      <c r="BA27" s="259"/>
      <c r="BB27" s="60"/>
      <c r="BC27" s="288"/>
      <c r="BD27" s="288"/>
      <c r="BE27" s="288"/>
      <c r="BF27" s="67"/>
      <c r="BG27" s="60"/>
      <c r="BH27" s="60"/>
      <c r="BI27" s="60"/>
      <c r="BJ27" s="60"/>
      <c r="BK27" s="44"/>
      <c r="BL27" s="85"/>
      <c r="BM27" s="85"/>
      <c r="BN27" s="85"/>
      <c r="BO27" s="85"/>
      <c r="BP27" s="85"/>
      <c r="BQ27" s="44"/>
      <c r="BR27" s="89"/>
    </row>
    <row r="28" spans="1:70" x14ac:dyDescent="0.25">
      <c r="A28" s="38" t="s">
        <v>96</v>
      </c>
      <c r="B28" s="45"/>
      <c r="C28" s="722"/>
      <c r="D28" s="45"/>
      <c r="E28" s="53"/>
      <c r="F28" s="45"/>
      <c r="G28" s="57"/>
      <c r="H28" s="68"/>
      <c r="I28" s="61">
        <v>-0.26100000000000001</v>
      </c>
      <c r="J28" s="61">
        <v>-1.0508</v>
      </c>
      <c r="K28" s="61">
        <v>-1.1847000000000001</v>
      </c>
      <c r="L28" s="61">
        <v>6.2369000000000003</v>
      </c>
      <c r="M28" s="61">
        <v>9.7924000000000007</v>
      </c>
      <c r="N28" s="72">
        <v>7.0827</v>
      </c>
      <c r="O28" s="61">
        <v>3.6259000000000001</v>
      </c>
      <c r="P28" s="61">
        <v>16.010000000000002</v>
      </c>
      <c r="Q28" s="61">
        <v>15.606299999999999</v>
      </c>
      <c r="R28" s="61">
        <v>16.065999999999999</v>
      </c>
      <c r="S28" s="61">
        <v>2.0375000000000001</v>
      </c>
      <c r="T28" s="61">
        <v>18.581499999999998</v>
      </c>
      <c r="U28" s="61">
        <v>5.4577999999999998</v>
      </c>
      <c r="V28" s="61">
        <v>9.1382999999999992</v>
      </c>
      <c r="W28" s="61">
        <v>-2.0868000000000002</v>
      </c>
      <c r="X28" s="61">
        <v>17.446300000000001</v>
      </c>
      <c r="Y28" s="68"/>
      <c r="Z28" s="53"/>
      <c r="AA28" s="53"/>
      <c r="AB28" s="53"/>
      <c r="AC28" s="53"/>
      <c r="AD28" s="53"/>
      <c r="AE28" s="53"/>
      <c r="AF28" s="53"/>
      <c r="AG28" s="53"/>
      <c r="AH28" s="53"/>
      <c r="AI28" s="53"/>
      <c r="AJ28" s="53"/>
      <c r="AK28" s="53"/>
      <c r="AL28" s="53"/>
      <c r="AM28" s="53"/>
      <c r="AN28" s="53"/>
      <c r="AO28" s="45"/>
      <c r="AP28" s="61">
        <v>17.64</v>
      </c>
      <c r="AQ28" s="61">
        <v>19.48</v>
      </c>
      <c r="AR28" s="61">
        <v>16.13</v>
      </c>
      <c r="AS28" s="61">
        <v>10.91</v>
      </c>
      <c r="AT28" s="61">
        <v>10.34</v>
      </c>
      <c r="AU28" s="80"/>
      <c r="AV28" s="53"/>
      <c r="AW28" s="53"/>
      <c r="AX28" s="53"/>
      <c r="AY28" s="53"/>
      <c r="AZ28" s="53"/>
      <c r="BA28" s="262"/>
      <c r="BB28" s="61"/>
      <c r="BC28" s="291"/>
      <c r="BD28" s="291"/>
      <c r="BE28" s="291"/>
      <c r="BF28" s="68"/>
      <c r="BG28" s="61"/>
      <c r="BH28" s="61"/>
      <c r="BI28" s="61"/>
      <c r="BJ28" s="61"/>
      <c r="BK28" s="45"/>
      <c r="BL28" s="86"/>
      <c r="BM28" s="86"/>
      <c r="BN28" s="86"/>
      <c r="BO28" s="86"/>
      <c r="BP28" s="86"/>
      <c r="BQ28" s="45"/>
      <c r="BR28" s="90"/>
    </row>
    <row r="29" spans="1:70" ht="14.5" x14ac:dyDescent="0.25">
      <c r="A29" s="39" t="s">
        <v>121</v>
      </c>
      <c r="B29" s="46"/>
      <c r="C29" s="723"/>
      <c r="D29" s="46"/>
      <c r="E29" s="54"/>
      <c r="F29" s="46"/>
      <c r="G29" s="58"/>
      <c r="H29" s="69"/>
      <c r="I29" s="62"/>
      <c r="J29" s="62"/>
      <c r="K29" s="62"/>
      <c r="L29" s="62"/>
      <c r="M29" s="62"/>
      <c r="N29" s="73"/>
      <c r="O29" s="62"/>
      <c r="P29" s="62"/>
      <c r="Q29" s="62"/>
      <c r="R29" s="62"/>
      <c r="S29" s="62"/>
      <c r="T29" s="62"/>
      <c r="U29" s="62"/>
      <c r="V29" s="62"/>
      <c r="W29" s="62"/>
      <c r="X29" s="62"/>
      <c r="Y29" s="69"/>
      <c r="Z29" s="54"/>
      <c r="AA29" s="54"/>
      <c r="AB29" s="54"/>
      <c r="AC29" s="54"/>
      <c r="AD29" s="54"/>
      <c r="AE29" s="54"/>
      <c r="AF29" s="54"/>
      <c r="AG29" s="54"/>
      <c r="AH29" s="54"/>
      <c r="AI29" s="54"/>
      <c r="AJ29" s="54"/>
      <c r="AK29" s="54"/>
      <c r="AL29" s="54"/>
      <c r="AM29" s="54"/>
      <c r="AN29" s="54"/>
      <c r="AO29" s="46"/>
      <c r="AP29" s="62"/>
      <c r="AQ29" s="62"/>
      <c r="AR29" s="62"/>
      <c r="AS29" s="62"/>
      <c r="AT29" s="62"/>
      <c r="AU29" s="81"/>
      <c r="AV29" s="54"/>
      <c r="AW29" s="54"/>
      <c r="AX29" s="54"/>
      <c r="AY29" s="54"/>
      <c r="AZ29" s="54"/>
      <c r="BA29" s="263"/>
      <c r="BB29" s="62"/>
      <c r="BC29" s="293"/>
      <c r="BD29" s="293"/>
      <c r="BE29" s="293"/>
      <c r="BF29" s="69"/>
      <c r="BG29" s="62"/>
      <c r="BH29" s="62"/>
      <c r="BI29" s="62"/>
      <c r="BJ29" s="62"/>
      <c r="BK29" s="46"/>
      <c r="BL29" s="87"/>
      <c r="BM29" s="87"/>
      <c r="BN29" s="87"/>
      <c r="BO29" s="87"/>
      <c r="BP29" s="87"/>
      <c r="BQ29" s="46"/>
      <c r="BR29" s="91"/>
    </row>
    <row r="30" spans="1:70" s="336" customFormat="1" x14ac:dyDescent="0.25">
      <c r="A30" s="328" t="s">
        <v>1574</v>
      </c>
      <c r="B30" s="662"/>
      <c r="C30" s="717">
        <v>41275</v>
      </c>
      <c r="D30" s="662"/>
      <c r="E30" s="329">
        <v>106453</v>
      </c>
      <c r="F30" s="662"/>
      <c r="G30" s="330">
        <v>231.64</v>
      </c>
      <c r="H30" s="332"/>
      <c r="I30" s="331">
        <v>-0.27079999999999999</v>
      </c>
      <c r="J30" s="331">
        <v>-1.6366000000000001</v>
      </c>
      <c r="K30" s="331">
        <v>-2.1919</v>
      </c>
      <c r="L30" s="331">
        <v>6.0098000000000003</v>
      </c>
      <c r="M30" s="331">
        <v>7.9413999999999998</v>
      </c>
      <c r="N30" s="333">
        <v>7.7324999999999999</v>
      </c>
      <c r="O30" s="331">
        <v>5.0568</v>
      </c>
      <c r="P30" s="331">
        <v>16.909800000000001</v>
      </c>
      <c r="Q30" s="331">
        <v>19.169699999999999</v>
      </c>
      <c r="R30" s="331">
        <v>17.2623</v>
      </c>
      <c r="S30" s="331">
        <v>2.1497999999999999</v>
      </c>
      <c r="T30" s="331">
        <v>16.1586</v>
      </c>
      <c r="U30" s="331">
        <v>3.0678999999999998</v>
      </c>
      <c r="V30" s="331">
        <v>9.3812999999999995</v>
      </c>
      <c r="W30" s="331">
        <v>-2.4752000000000001</v>
      </c>
      <c r="X30" s="331">
        <v>20.121200000000002</v>
      </c>
      <c r="Y30" s="332"/>
      <c r="Z30" s="329">
        <v>10</v>
      </c>
      <c r="AA30" s="329">
        <v>16</v>
      </c>
      <c r="AB30" s="329">
        <v>15</v>
      </c>
      <c r="AC30" s="329">
        <v>12</v>
      </c>
      <c r="AD30" s="329">
        <v>16</v>
      </c>
      <c r="AE30" s="329">
        <v>10</v>
      </c>
      <c r="AF30" s="329">
        <v>7</v>
      </c>
      <c r="AG30" s="329">
        <v>9</v>
      </c>
      <c r="AH30" s="329">
        <v>4</v>
      </c>
      <c r="AI30" s="329">
        <v>8</v>
      </c>
      <c r="AJ30" s="329">
        <v>10</v>
      </c>
      <c r="AK30" s="329">
        <v>16</v>
      </c>
      <c r="AL30" s="329">
        <v>15</v>
      </c>
      <c r="AM30" s="329">
        <v>10</v>
      </c>
      <c r="AN30" s="329">
        <v>15</v>
      </c>
      <c r="AO30" s="662"/>
      <c r="AP30" s="331">
        <v>19.8</v>
      </c>
      <c r="AQ30" s="331">
        <v>22.36</v>
      </c>
      <c r="AR30" s="331">
        <v>18.54</v>
      </c>
      <c r="AS30" s="331">
        <v>11.29</v>
      </c>
      <c r="AT30" s="331">
        <v>8.4499999999999993</v>
      </c>
      <c r="AU30" s="334"/>
      <c r="AV30" s="329">
        <v>6</v>
      </c>
      <c r="AW30" s="329">
        <v>6</v>
      </c>
      <c r="AX30" s="329">
        <v>7</v>
      </c>
      <c r="AY30" s="329">
        <v>10</v>
      </c>
      <c r="AZ30" s="329">
        <v>14</v>
      </c>
      <c r="BA30" s="360"/>
      <c r="BB30" s="331">
        <v>14.0318891492833</v>
      </c>
      <c r="BC30" s="367">
        <v>0.84458246963944705</v>
      </c>
      <c r="BD30" s="367">
        <v>7.8305013115617994E-2</v>
      </c>
      <c r="BE30" s="367">
        <v>0.239567550115665</v>
      </c>
      <c r="BF30" s="332"/>
      <c r="BG30" s="842">
        <v>10.3927</v>
      </c>
      <c r="BH30" s="842">
        <v>65.113</v>
      </c>
      <c r="BI30" s="842">
        <v>17.561299999999999</v>
      </c>
      <c r="BJ30" s="842">
        <v>6.9329999999999998</v>
      </c>
      <c r="BK30" s="662"/>
      <c r="BL30" s="664" t="s">
        <v>1477</v>
      </c>
      <c r="BM30" s="664" t="s">
        <v>748</v>
      </c>
      <c r="BN30" s="664" t="s">
        <v>1478</v>
      </c>
      <c r="BO30" s="664" t="s">
        <v>1479</v>
      </c>
      <c r="BP30" s="664" t="s">
        <v>1480</v>
      </c>
      <c r="BQ30" s="662"/>
      <c r="BR30" s="335" t="s">
        <v>519</v>
      </c>
    </row>
    <row r="31" spans="1:70" s="355" customFormat="1" ht="11" x14ac:dyDescent="0.3">
      <c r="A31" s="845" t="s">
        <v>1575</v>
      </c>
      <c r="B31" s="866"/>
      <c r="C31" s="847">
        <v>41275</v>
      </c>
      <c r="D31" s="866"/>
      <c r="E31" s="848">
        <v>70515.899999999994</v>
      </c>
      <c r="F31" s="866"/>
      <c r="G31" s="849">
        <v>170.52600000000001</v>
      </c>
      <c r="H31" s="867"/>
      <c r="I31" s="850">
        <v>-0.20599999999999999</v>
      </c>
      <c r="J31" s="850">
        <v>-1.1993</v>
      </c>
      <c r="K31" s="850">
        <v>-1.1031</v>
      </c>
      <c r="L31" s="850">
        <v>5.8287000000000004</v>
      </c>
      <c r="M31" s="850">
        <v>10.9415</v>
      </c>
      <c r="N31" s="852">
        <v>7.2214</v>
      </c>
      <c r="O31" s="850">
        <v>5.4142000000000001</v>
      </c>
      <c r="P31" s="850">
        <v>17.228100000000001</v>
      </c>
      <c r="Q31" s="850">
        <v>16.902799999999999</v>
      </c>
      <c r="R31" s="850">
        <v>17.936499999999999</v>
      </c>
      <c r="S31" s="850">
        <v>1.4474</v>
      </c>
      <c r="T31" s="850">
        <v>19.924900000000001</v>
      </c>
      <c r="U31" s="850">
        <v>7.3611000000000004</v>
      </c>
      <c r="V31" s="850">
        <v>8.6166999999999998</v>
      </c>
      <c r="W31" s="850">
        <v>-2.0326</v>
      </c>
      <c r="X31" s="850">
        <v>20.073899999999998</v>
      </c>
      <c r="Y31" s="867"/>
      <c r="Z31" s="848">
        <v>6</v>
      </c>
      <c r="AA31" s="848">
        <v>10</v>
      </c>
      <c r="AB31" s="848">
        <v>9</v>
      </c>
      <c r="AC31" s="848">
        <v>14</v>
      </c>
      <c r="AD31" s="848">
        <v>8</v>
      </c>
      <c r="AE31" s="848">
        <v>11</v>
      </c>
      <c r="AF31" s="848">
        <v>6</v>
      </c>
      <c r="AG31" s="848">
        <v>8</v>
      </c>
      <c r="AH31" s="848">
        <v>9</v>
      </c>
      <c r="AI31" s="848">
        <v>4</v>
      </c>
      <c r="AJ31" s="848">
        <v>14</v>
      </c>
      <c r="AK31" s="848">
        <v>6</v>
      </c>
      <c r="AL31" s="848">
        <v>5</v>
      </c>
      <c r="AM31" s="848">
        <v>11</v>
      </c>
      <c r="AN31" s="848">
        <v>7</v>
      </c>
      <c r="AO31" s="866"/>
      <c r="AP31" s="850">
        <v>19.690000000000001</v>
      </c>
      <c r="AQ31" s="850">
        <v>21.14</v>
      </c>
      <c r="AR31" s="850">
        <v>17.399999999999999</v>
      </c>
      <c r="AS31" s="850">
        <v>12.79</v>
      </c>
      <c r="AT31" s="850">
        <v>12.23</v>
      </c>
      <c r="AU31" s="853"/>
      <c r="AV31" s="848">
        <v>7</v>
      </c>
      <c r="AW31" s="848">
        <v>8</v>
      </c>
      <c r="AX31" s="848">
        <v>9</v>
      </c>
      <c r="AY31" s="848">
        <v>6</v>
      </c>
      <c r="AZ31" s="848">
        <v>8</v>
      </c>
      <c r="BA31" s="855"/>
      <c r="BB31" s="850">
        <v>15.563285722792701</v>
      </c>
      <c r="BC31" s="856">
        <v>0.90697192460093901</v>
      </c>
      <c r="BD31" s="856">
        <v>7.24042929217876E-2</v>
      </c>
      <c r="BE31" s="856">
        <v>0.204179751198099</v>
      </c>
      <c r="BF31" s="867"/>
      <c r="BG31" s="850">
        <v>15.6723</v>
      </c>
      <c r="BH31" s="850">
        <v>67.572100000000006</v>
      </c>
      <c r="BI31" s="850">
        <v>14.5166</v>
      </c>
      <c r="BJ31" s="850">
        <v>2.2389999999999999</v>
      </c>
      <c r="BK31" s="866"/>
      <c r="BL31" s="868" t="s">
        <v>1482</v>
      </c>
      <c r="BM31" s="868" t="s">
        <v>1483</v>
      </c>
      <c r="BN31" s="868" t="s">
        <v>1484</v>
      </c>
      <c r="BO31" s="868" t="s">
        <v>1485</v>
      </c>
      <c r="BP31" s="868" t="s">
        <v>1486</v>
      </c>
      <c r="BQ31" s="866"/>
      <c r="BR31" s="860" t="s">
        <v>443</v>
      </c>
    </row>
    <row r="32" spans="1:70" s="355" customFormat="1" x14ac:dyDescent="0.25">
      <c r="A32" s="345" t="s">
        <v>1576</v>
      </c>
      <c r="B32" s="668"/>
      <c r="C32" s="719">
        <v>41275</v>
      </c>
      <c r="D32" s="668"/>
      <c r="E32" s="346">
        <v>51820</v>
      </c>
      <c r="F32" s="668"/>
      <c r="G32" s="347">
        <v>4951.6301000000003</v>
      </c>
      <c r="H32" s="349"/>
      <c r="I32" s="348">
        <v>-0.33179999999999998</v>
      </c>
      <c r="J32" s="348">
        <v>-0.63419999999999999</v>
      </c>
      <c r="K32" s="348">
        <v>-1.9165000000000001</v>
      </c>
      <c r="L32" s="348">
        <v>4.6459000000000001</v>
      </c>
      <c r="M32" s="348">
        <v>8.3735999999999997</v>
      </c>
      <c r="N32" s="350">
        <v>8.4420000000000002</v>
      </c>
      <c r="O32" s="348">
        <v>4.9714</v>
      </c>
      <c r="P32" s="348">
        <v>17.728899999999999</v>
      </c>
      <c r="Q32" s="348">
        <v>18.305199999999999</v>
      </c>
      <c r="R32" s="348">
        <v>18.189399999999999</v>
      </c>
      <c r="S32" s="348">
        <v>0.60160000000000002</v>
      </c>
      <c r="T32" s="348">
        <v>17.8413</v>
      </c>
      <c r="U32" s="348">
        <v>6.6048999999999998</v>
      </c>
      <c r="V32" s="348">
        <v>10.2502</v>
      </c>
      <c r="W32" s="348">
        <v>-2.0013999999999998</v>
      </c>
      <c r="X32" s="348">
        <v>18.202300000000001</v>
      </c>
      <c r="Y32" s="349"/>
      <c r="Z32" s="346">
        <v>14</v>
      </c>
      <c r="AA32" s="346">
        <v>5</v>
      </c>
      <c r="AB32" s="346">
        <v>12</v>
      </c>
      <c r="AC32" s="346">
        <v>16</v>
      </c>
      <c r="AD32" s="346">
        <v>14</v>
      </c>
      <c r="AE32" s="346">
        <v>6</v>
      </c>
      <c r="AF32" s="346">
        <v>8</v>
      </c>
      <c r="AG32" s="346">
        <v>7</v>
      </c>
      <c r="AH32" s="346">
        <v>6</v>
      </c>
      <c r="AI32" s="346">
        <v>3</v>
      </c>
      <c r="AJ32" s="346">
        <v>16</v>
      </c>
      <c r="AK32" s="346">
        <v>14</v>
      </c>
      <c r="AL32" s="346">
        <v>6</v>
      </c>
      <c r="AM32" s="346">
        <v>8</v>
      </c>
      <c r="AN32" s="346">
        <v>6</v>
      </c>
      <c r="AO32" s="668"/>
      <c r="AP32" s="348">
        <v>20.51</v>
      </c>
      <c r="AQ32" s="348">
        <v>22.47</v>
      </c>
      <c r="AR32" s="348">
        <v>18.579999999999998</v>
      </c>
      <c r="AS32" s="348">
        <v>11.86</v>
      </c>
      <c r="AT32" s="348">
        <v>9.93</v>
      </c>
      <c r="AU32" s="351"/>
      <c r="AV32" s="346">
        <v>4</v>
      </c>
      <c r="AW32" s="346">
        <v>5</v>
      </c>
      <c r="AX32" s="346">
        <v>6</v>
      </c>
      <c r="AY32" s="346">
        <v>8</v>
      </c>
      <c r="AZ32" s="346">
        <v>11</v>
      </c>
      <c r="BA32" s="362"/>
      <c r="BB32" s="348">
        <v>15.637618163059599</v>
      </c>
      <c r="BC32" s="375">
        <v>0.94960996481742899</v>
      </c>
      <c r="BD32" s="375">
        <v>7.6723815729300301E-2</v>
      </c>
      <c r="BE32" s="375">
        <v>0.233732807716272</v>
      </c>
      <c r="BF32" s="349"/>
      <c r="BG32" s="843">
        <v>21.926200000000001</v>
      </c>
      <c r="BH32" s="843">
        <v>65.716999999999999</v>
      </c>
      <c r="BI32" s="843">
        <v>11.234500000000001</v>
      </c>
      <c r="BJ32" s="843">
        <v>1.1223000000000001</v>
      </c>
      <c r="BK32" s="668"/>
      <c r="BL32" s="353" t="s">
        <v>1488</v>
      </c>
      <c r="BM32" s="353" t="s">
        <v>1489</v>
      </c>
      <c r="BN32" s="353" t="s">
        <v>1363</v>
      </c>
      <c r="BO32" s="353" t="s">
        <v>1490</v>
      </c>
      <c r="BP32" s="353" t="s">
        <v>1491</v>
      </c>
      <c r="BQ32" s="668"/>
      <c r="BR32" s="354" t="s">
        <v>463</v>
      </c>
    </row>
    <row r="33" spans="1:70" s="355" customFormat="1" x14ac:dyDescent="0.25">
      <c r="A33" s="345" t="s">
        <v>1577</v>
      </c>
      <c r="B33" s="668"/>
      <c r="C33" s="719">
        <v>41694</v>
      </c>
      <c r="D33" s="668"/>
      <c r="E33" s="346">
        <v>42211.6</v>
      </c>
      <c r="F33" s="668"/>
      <c r="G33" s="347">
        <v>120.6854</v>
      </c>
      <c r="H33" s="349"/>
      <c r="I33" s="348">
        <v>-0.12809999999999999</v>
      </c>
      <c r="J33" s="348">
        <v>0.1037</v>
      </c>
      <c r="K33" s="348">
        <v>0.9284</v>
      </c>
      <c r="L33" s="348">
        <v>17.438199999999998</v>
      </c>
      <c r="M33" s="348">
        <v>21.2592</v>
      </c>
      <c r="N33" s="350">
        <v>0.2838</v>
      </c>
      <c r="O33" s="348">
        <v>0.94979999999999998</v>
      </c>
      <c r="P33" s="348">
        <v>18.270800000000001</v>
      </c>
      <c r="Q33" s="348">
        <v>21.9314</v>
      </c>
      <c r="R33" s="348">
        <v>17.578299999999999</v>
      </c>
      <c r="S33" s="348">
        <v>11.2081</v>
      </c>
      <c r="T33" s="348">
        <v>29.829599999999999</v>
      </c>
      <c r="U33" s="348">
        <v>6.1409000000000002</v>
      </c>
      <c r="V33" s="348">
        <v>6.5343999999999998</v>
      </c>
      <c r="W33" s="348">
        <v>-2.2319</v>
      </c>
      <c r="X33" s="348">
        <v>21.950299999999999</v>
      </c>
      <c r="Y33" s="349"/>
      <c r="Z33" s="346">
        <v>1</v>
      </c>
      <c r="AA33" s="346">
        <v>1</v>
      </c>
      <c r="AB33" s="346">
        <v>2</v>
      </c>
      <c r="AC33" s="346">
        <v>1</v>
      </c>
      <c r="AD33" s="346">
        <v>2</v>
      </c>
      <c r="AE33" s="346">
        <v>17</v>
      </c>
      <c r="AF33" s="346">
        <v>15</v>
      </c>
      <c r="AG33" s="346">
        <v>5</v>
      </c>
      <c r="AH33" s="346">
        <v>1</v>
      </c>
      <c r="AI33" s="346">
        <v>7</v>
      </c>
      <c r="AJ33" s="346">
        <v>1</v>
      </c>
      <c r="AK33" s="346">
        <v>2</v>
      </c>
      <c r="AL33" s="346">
        <v>8</v>
      </c>
      <c r="AM33" s="346">
        <v>15</v>
      </c>
      <c r="AN33" s="346">
        <v>10</v>
      </c>
      <c r="AO33" s="668"/>
      <c r="AP33" s="348">
        <v>21.16</v>
      </c>
      <c r="AQ33" s="348">
        <v>23.84</v>
      </c>
      <c r="AR33" s="348">
        <v>18.91</v>
      </c>
      <c r="AS33" s="348">
        <v>10.53</v>
      </c>
      <c r="AT33" s="348">
        <v>19.22</v>
      </c>
      <c r="AU33" s="351"/>
      <c r="AV33" s="346">
        <v>3</v>
      </c>
      <c r="AW33" s="346">
        <v>2</v>
      </c>
      <c r="AX33" s="346">
        <v>5</v>
      </c>
      <c r="AY33" s="346">
        <v>12</v>
      </c>
      <c r="AZ33" s="346">
        <v>2</v>
      </c>
      <c r="BA33" s="362"/>
      <c r="BB33" s="348">
        <v>19.3025346007473</v>
      </c>
      <c r="BC33" s="375">
        <v>1.02600365376076</v>
      </c>
      <c r="BD33" s="375">
        <v>6.8342774289897101E-2</v>
      </c>
      <c r="BE33" s="375">
        <v>0.27542799924919098</v>
      </c>
      <c r="BF33" s="349"/>
      <c r="BG33" s="843">
        <v>25.641400000000001</v>
      </c>
      <c r="BH33" s="843">
        <v>66.969099999999997</v>
      </c>
      <c r="BI33" s="843">
        <v>3.2595100000000001</v>
      </c>
      <c r="BJ33" s="843">
        <v>4.1299900000000003</v>
      </c>
      <c r="BK33" s="668"/>
      <c r="BL33" s="353" t="s">
        <v>1493</v>
      </c>
      <c r="BM33" s="353" t="s">
        <v>1494</v>
      </c>
      <c r="BN33" s="353" t="s">
        <v>1495</v>
      </c>
      <c r="BO33" s="353" t="s">
        <v>1496</v>
      </c>
      <c r="BP33" s="353" t="s">
        <v>1497</v>
      </c>
      <c r="BQ33" s="668"/>
      <c r="BR33" s="354" t="s">
        <v>443</v>
      </c>
    </row>
    <row r="34" spans="1:70" s="355" customFormat="1" x14ac:dyDescent="0.25">
      <c r="A34" s="345" t="s">
        <v>1578</v>
      </c>
      <c r="B34" s="668"/>
      <c r="C34" s="719">
        <v>41275</v>
      </c>
      <c r="D34" s="668"/>
      <c r="E34" s="346">
        <v>35105.4</v>
      </c>
      <c r="F34" s="668"/>
      <c r="G34" s="347">
        <v>143.77000000000001</v>
      </c>
      <c r="H34" s="349"/>
      <c r="I34" s="348">
        <v>-0.25669999999999998</v>
      </c>
      <c r="J34" s="348">
        <v>-0.60150000000000003</v>
      </c>
      <c r="K34" s="348">
        <v>-8.3400000000000002E-2</v>
      </c>
      <c r="L34" s="348">
        <v>7.0354000000000001</v>
      </c>
      <c r="M34" s="348">
        <v>11.64</v>
      </c>
      <c r="N34" s="350">
        <v>8.2605000000000004</v>
      </c>
      <c r="O34" s="348">
        <v>4.625</v>
      </c>
      <c r="P34" s="348">
        <v>16.0945</v>
      </c>
      <c r="Q34" s="348">
        <v>13.492900000000001</v>
      </c>
      <c r="R34" s="348">
        <v>17.7209</v>
      </c>
      <c r="S34" s="348">
        <v>2.7957000000000001</v>
      </c>
      <c r="T34" s="348">
        <v>19.668700000000001</v>
      </c>
      <c r="U34" s="348">
        <v>8.8589000000000002</v>
      </c>
      <c r="V34" s="348">
        <v>10.651899999999999</v>
      </c>
      <c r="W34" s="348">
        <v>-1.4666999999999999</v>
      </c>
      <c r="X34" s="348">
        <v>18.727799999999998</v>
      </c>
      <c r="Y34" s="349"/>
      <c r="Z34" s="346">
        <v>9</v>
      </c>
      <c r="AA34" s="346">
        <v>4</v>
      </c>
      <c r="AB34" s="346">
        <v>3</v>
      </c>
      <c r="AC34" s="346">
        <v>7</v>
      </c>
      <c r="AD34" s="346">
        <v>6</v>
      </c>
      <c r="AE34" s="346">
        <v>8</v>
      </c>
      <c r="AF34" s="346">
        <v>9</v>
      </c>
      <c r="AG34" s="346">
        <v>10</v>
      </c>
      <c r="AH34" s="346">
        <v>14</v>
      </c>
      <c r="AI34" s="346">
        <v>6</v>
      </c>
      <c r="AJ34" s="346">
        <v>5</v>
      </c>
      <c r="AK34" s="346">
        <v>7</v>
      </c>
      <c r="AL34" s="346">
        <v>4</v>
      </c>
      <c r="AM34" s="346">
        <v>7</v>
      </c>
      <c r="AN34" s="346">
        <v>1</v>
      </c>
      <c r="AO34" s="668"/>
      <c r="AP34" s="348">
        <v>18.32</v>
      </c>
      <c r="AQ34" s="348">
        <v>18.03</v>
      </c>
      <c r="AR34" s="348">
        <v>15.59</v>
      </c>
      <c r="AS34" s="348">
        <v>12.28</v>
      </c>
      <c r="AT34" s="348">
        <v>15.05</v>
      </c>
      <c r="AU34" s="351"/>
      <c r="AV34" s="346">
        <v>9</v>
      </c>
      <c r="AW34" s="346">
        <v>12</v>
      </c>
      <c r="AX34" s="346">
        <v>11</v>
      </c>
      <c r="AY34" s="346">
        <v>7</v>
      </c>
      <c r="AZ34" s="346">
        <v>6</v>
      </c>
      <c r="BA34" s="362"/>
      <c r="BB34" s="348">
        <v>14.485621334286</v>
      </c>
      <c r="BC34" s="375">
        <v>0.86819230834827399</v>
      </c>
      <c r="BD34" s="375">
        <v>7.1348958456264405E-2</v>
      </c>
      <c r="BE34" s="375">
        <v>0.18000326175724399</v>
      </c>
      <c r="BF34" s="349"/>
      <c r="BG34" s="843">
        <v>18.781199999999998</v>
      </c>
      <c r="BH34" s="843">
        <v>66.847300000000004</v>
      </c>
      <c r="BI34" s="843">
        <v>3.3401299999999998</v>
      </c>
      <c r="BJ34" s="843">
        <v>11.031370000000001</v>
      </c>
      <c r="BK34" s="668"/>
      <c r="BL34" s="353" t="s">
        <v>1499</v>
      </c>
      <c r="BM34" s="353" t="s">
        <v>1500</v>
      </c>
      <c r="BN34" s="353" t="s">
        <v>1501</v>
      </c>
      <c r="BO34" s="353" t="s">
        <v>1502</v>
      </c>
      <c r="BP34" s="353" t="s">
        <v>1503</v>
      </c>
      <c r="BQ34" s="668"/>
      <c r="BR34" s="354" t="s">
        <v>476</v>
      </c>
    </row>
    <row r="35" spans="1:70" s="355" customFormat="1" x14ac:dyDescent="0.25">
      <c r="A35" s="345" t="s">
        <v>1579</v>
      </c>
      <c r="B35" s="668"/>
      <c r="C35" s="719">
        <v>41275</v>
      </c>
      <c r="D35" s="668"/>
      <c r="E35" s="346">
        <v>24176</v>
      </c>
      <c r="F35" s="668"/>
      <c r="G35" s="347">
        <v>271.19659999999999</v>
      </c>
      <c r="H35" s="349"/>
      <c r="I35" s="348">
        <v>-0.42720000000000002</v>
      </c>
      <c r="J35" s="348">
        <v>-1.0365</v>
      </c>
      <c r="K35" s="348">
        <v>-1.9396</v>
      </c>
      <c r="L35" s="348">
        <v>4.5308000000000002</v>
      </c>
      <c r="M35" s="348">
        <v>6.6566000000000001</v>
      </c>
      <c r="N35" s="350">
        <v>5.5289000000000001</v>
      </c>
      <c r="O35" s="348">
        <v>5.2999999999999999E-2</v>
      </c>
      <c r="P35" s="348">
        <v>10.395300000000001</v>
      </c>
      <c r="Q35" s="348">
        <v>13.7638</v>
      </c>
      <c r="R35" s="348">
        <v>14.0641</v>
      </c>
      <c r="S35" s="348">
        <v>-0.2848</v>
      </c>
      <c r="T35" s="348">
        <v>15.923500000000001</v>
      </c>
      <c r="U35" s="348">
        <v>2.1303000000000001</v>
      </c>
      <c r="V35" s="348">
        <v>7.4687999999999999</v>
      </c>
      <c r="W35" s="348">
        <v>-1.9006000000000001</v>
      </c>
      <c r="X35" s="348">
        <v>18.081099999999999</v>
      </c>
      <c r="Y35" s="349"/>
      <c r="Z35" s="346">
        <v>17</v>
      </c>
      <c r="AA35" s="346">
        <v>9</v>
      </c>
      <c r="AB35" s="346">
        <v>13</v>
      </c>
      <c r="AC35" s="346">
        <v>17</v>
      </c>
      <c r="AD35" s="346">
        <v>17</v>
      </c>
      <c r="AE35" s="346">
        <v>12</v>
      </c>
      <c r="AF35" s="346">
        <v>16</v>
      </c>
      <c r="AG35" s="346">
        <v>17</v>
      </c>
      <c r="AH35" s="346">
        <v>13</v>
      </c>
      <c r="AI35" s="346">
        <v>15</v>
      </c>
      <c r="AJ35" s="346">
        <v>17</v>
      </c>
      <c r="AK35" s="346">
        <v>17</v>
      </c>
      <c r="AL35" s="346">
        <v>16</v>
      </c>
      <c r="AM35" s="346">
        <v>13</v>
      </c>
      <c r="AN35" s="346">
        <v>5</v>
      </c>
      <c r="AO35" s="668"/>
      <c r="AP35" s="348">
        <v>16.48</v>
      </c>
      <c r="AQ35" s="348">
        <v>17.53</v>
      </c>
      <c r="AR35" s="348">
        <v>11.75</v>
      </c>
      <c r="AS35" s="348">
        <v>6.18</v>
      </c>
      <c r="AT35" s="348">
        <v>6.52</v>
      </c>
      <c r="AU35" s="351"/>
      <c r="AV35" s="346">
        <v>12</v>
      </c>
      <c r="AW35" s="346">
        <v>14</v>
      </c>
      <c r="AX35" s="346">
        <v>16</v>
      </c>
      <c r="AY35" s="346">
        <v>17</v>
      </c>
      <c r="AZ35" s="346">
        <v>17</v>
      </c>
      <c r="BA35" s="362"/>
      <c r="BB35" s="348">
        <v>13.6541802468381</v>
      </c>
      <c r="BC35" s="375">
        <v>0.80006485671003502</v>
      </c>
      <c r="BD35" s="375">
        <v>4.5861256644575001E-2</v>
      </c>
      <c r="BE35" s="375">
        <v>-0.18771376701235501</v>
      </c>
      <c r="BF35" s="349"/>
      <c r="BG35" s="843">
        <v>13.995200000000001</v>
      </c>
      <c r="BH35" s="843">
        <v>66.742199999999997</v>
      </c>
      <c r="BI35" s="843">
        <v>14.539199999999999</v>
      </c>
      <c r="BJ35" s="843">
        <v>4.7233999999999998</v>
      </c>
      <c r="BK35" s="668"/>
      <c r="BL35" s="353" t="s">
        <v>1505</v>
      </c>
      <c r="BM35" s="353" t="s">
        <v>1506</v>
      </c>
      <c r="BN35" s="353" t="s">
        <v>1507</v>
      </c>
      <c r="BO35" s="353" t="s">
        <v>1508</v>
      </c>
      <c r="BP35" s="353" t="s">
        <v>1509</v>
      </c>
      <c r="BQ35" s="668"/>
      <c r="BR35" s="354" t="s">
        <v>450</v>
      </c>
    </row>
    <row r="36" spans="1:70" s="355" customFormat="1" x14ac:dyDescent="0.25">
      <c r="A36" s="345" t="s">
        <v>1580</v>
      </c>
      <c r="B36" s="668"/>
      <c r="C36" s="719">
        <v>43675</v>
      </c>
      <c r="D36" s="668"/>
      <c r="E36" s="346">
        <v>20570.7</v>
      </c>
      <c r="F36" s="668"/>
      <c r="G36" s="347">
        <v>44.189</v>
      </c>
      <c r="H36" s="349"/>
      <c r="I36" s="348">
        <v>-0.30230000000000001</v>
      </c>
      <c r="J36" s="348">
        <v>-0.99260000000000004</v>
      </c>
      <c r="K36" s="348">
        <v>-0.49990000000000001</v>
      </c>
      <c r="L36" s="348">
        <v>9.4979999999999993</v>
      </c>
      <c r="M36" s="348">
        <v>13.8774</v>
      </c>
      <c r="N36" s="350">
        <v>11.075100000000001</v>
      </c>
      <c r="O36" s="348">
        <v>5.5674000000000001</v>
      </c>
      <c r="P36" s="348">
        <v>15.7941</v>
      </c>
      <c r="Q36" s="348">
        <v>15.8614</v>
      </c>
      <c r="R36" s="348" t="s">
        <v>430</v>
      </c>
      <c r="S36" s="348">
        <v>3.83</v>
      </c>
      <c r="T36" s="348">
        <v>23.343399999999999</v>
      </c>
      <c r="U36" s="348">
        <v>6.5796999999999999</v>
      </c>
      <c r="V36" s="348">
        <v>12.758699999999999</v>
      </c>
      <c r="W36" s="348">
        <v>-2.0569000000000002</v>
      </c>
      <c r="X36" s="348">
        <v>23.194700000000001</v>
      </c>
      <c r="Y36" s="349"/>
      <c r="Z36" s="346">
        <v>12</v>
      </c>
      <c r="AA36" s="346">
        <v>8</v>
      </c>
      <c r="AB36" s="346">
        <v>4</v>
      </c>
      <c r="AC36" s="346">
        <v>4</v>
      </c>
      <c r="AD36" s="346">
        <v>5</v>
      </c>
      <c r="AE36" s="346">
        <v>3</v>
      </c>
      <c r="AF36" s="346">
        <v>5</v>
      </c>
      <c r="AG36" s="346">
        <v>11</v>
      </c>
      <c r="AH36" s="346">
        <v>10</v>
      </c>
      <c r="AI36" s="346" t="s">
        <v>430</v>
      </c>
      <c r="AJ36" s="346">
        <v>2</v>
      </c>
      <c r="AK36" s="346">
        <v>4</v>
      </c>
      <c r="AL36" s="346">
        <v>7</v>
      </c>
      <c r="AM36" s="346">
        <v>4</v>
      </c>
      <c r="AN36" s="346">
        <v>9</v>
      </c>
      <c r="AO36" s="668"/>
      <c r="AP36" s="348" t="s">
        <v>430</v>
      </c>
      <c r="AQ36" s="348">
        <v>20.91</v>
      </c>
      <c r="AR36" s="348">
        <v>17</v>
      </c>
      <c r="AS36" s="348">
        <v>13.23</v>
      </c>
      <c r="AT36" s="348">
        <v>15.93</v>
      </c>
      <c r="AU36" s="351"/>
      <c r="AV36" s="346" t="s">
        <v>430</v>
      </c>
      <c r="AW36" s="346">
        <v>9</v>
      </c>
      <c r="AX36" s="346">
        <v>10</v>
      </c>
      <c r="AY36" s="346">
        <v>5</v>
      </c>
      <c r="AZ36" s="346">
        <v>5</v>
      </c>
      <c r="BA36" s="362"/>
      <c r="BB36" s="348">
        <v>15.8700247381128</v>
      </c>
      <c r="BC36" s="375">
        <v>0.95496187885404205</v>
      </c>
      <c r="BD36" s="375">
        <v>6.5027556580940601E-2</v>
      </c>
      <c r="BE36" s="375">
        <v>6.0499464963724901E-2</v>
      </c>
      <c r="BF36" s="349"/>
      <c r="BG36" s="843">
        <v>12.3462</v>
      </c>
      <c r="BH36" s="843">
        <v>69.8048</v>
      </c>
      <c r="BI36" s="843">
        <v>15.5268</v>
      </c>
      <c r="BJ36" s="843">
        <v>2.3222</v>
      </c>
      <c r="BK36" s="668"/>
      <c r="BL36" s="353" t="s">
        <v>1511</v>
      </c>
      <c r="BM36" s="353" t="s">
        <v>1512</v>
      </c>
      <c r="BN36" s="353" t="s">
        <v>1513</v>
      </c>
      <c r="BO36" s="353" t="s">
        <v>1514</v>
      </c>
      <c r="BP36" s="353" t="s">
        <v>1515</v>
      </c>
      <c r="BQ36" s="668"/>
      <c r="BR36" s="354" t="s">
        <v>443</v>
      </c>
    </row>
    <row r="37" spans="1:70" s="355" customFormat="1" x14ac:dyDescent="0.25">
      <c r="A37" s="345" t="s">
        <v>1581</v>
      </c>
      <c r="B37" s="668"/>
      <c r="C37" s="719">
        <v>41275</v>
      </c>
      <c r="D37" s="668"/>
      <c r="E37" s="346">
        <v>20450.5</v>
      </c>
      <c r="F37" s="668"/>
      <c r="G37" s="347">
        <v>173.512</v>
      </c>
      <c r="H37" s="349"/>
      <c r="I37" s="348">
        <v>-0.15129999999999999</v>
      </c>
      <c r="J37" s="348">
        <v>-1.7685999999999999</v>
      </c>
      <c r="K37" s="348">
        <v>-2.0724</v>
      </c>
      <c r="L37" s="348">
        <v>5.8018999999999998</v>
      </c>
      <c r="M37" s="348">
        <v>8.2784999999999993</v>
      </c>
      <c r="N37" s="350">
        <v>5.3158000000000003</v>
      </c>
      <c r="O37" s="348">
        <v>1.9109</v>
      </c>
      <c r="P37" s="348">
        <v>13.7393</v>
      </c>
      <c r="Q37" s="348">
        <v>11.900700000000001</v>
      </c>
      <c r="R37" s="348">
        <v>14.3127</v>
      </c>
      <c r="S37" s="348">
        <v>1.325</v>
      </c>
      <c r="T37" s="348">
        <v>16.5457</v>
      </c>
      <c r="U37" s="348">
        <v>4.1982999999999997</v>
      </c>
      <c r="V37" s="348">
        <v>6.9695</v>
      </c>
      <c r="W37" s="348">
        <v>-2.8281000000000001</v>
      </c>
      <c r="X37" s="348">
        <v>16.9132</v>
      </c>
      <c r="Y37" s="349"/>
      <c r="Z37" s="346">
        <v>3</v>
      </c>
      <c r="AA37" s="346">
        <v>17</v>
      </c>
      <c r="AB37" s="346">
        <v>14</v>
      </c>
      <c r="AC37" s="346">
        <v>15</v>
      </c>
      <c r="AD37" s="346">
        <v>15</v>
      </c>
      <c r="AE37" s="346">
        <v>13</v>
      </c>
      <c r="AF37" s="346">
        <v>13</v>
      </c>
      <c r="AG37" s="346">
        <v>14</v>
      </c>
      <c r="AH37" s="346">
        <v>16</v>
      </c>
      <c r="AI37" s="346">
        <v>13</v>
      </c>
      <c r="AJ37" s="346">
        <v>15</v>
      </c>
      <c r="AK37" s="346">
        <v>15</v>
      </c>
      <c r="AL37" s="346">
        <v>13</v>
      </c>
      <c r="AM37" s="346">
        <v>14</v>
      </c>
      <c r="AN37" s="346">
        <v>17</v>
      </c>
      <c r="AO37" s="668"/>
      <c r="AP37" s="348">
        <v>15.17</v>
      </c>
      <c r="AQ37" s="348">
        <v>15.82</v>
      </c>
      <c r="AR37" s="348">
        <v>13.99</v>
      </c>
      <c r="AS37" s="348">
        <v>9.33</v>
      </c>
      <c r="AT37" s="348">
        <v>8.19</v>
      </c>
      <c r="AU37" s="351"/>
      <c r="AV37" s="346">
        <v>16</v>
      </c>
      <c r="AW37" s="346">
        <v>17</v>
      </c>
      <c r="AX37" s="346">
        <v>14</v>
      </c>
      <c r="AY37" s="346">
        <v>13</v>
      </c>
      <c r="AZ37" s="346">
        <v>15</v>
      </c>
      <c r="BA37" s="362"/>
      <c r="BB37" s="348">
        <v>15.8132149258551</v>
      </c>
      <c r="BC37" s="375">
        <v>0.94175371811599695</v>
      </c>
      <c r="BD37" s="375">
        <v>5.6684869028596797E-2</v>
      </c>
      <c r="BE37" s="375">
        <v>-6.1682694400698401E-2</v>
      </c>
      <c r="BF37" s="349"/>
      <c r="BG37" s="843">
        <v>18.2485</v>
      </c>
      <c r="BH37" s="843">
        <v>66.020300000000006</v>
      </c>
      <c r="BI37" s="843">
        <v>11.4377</v>
      </c>
      <c r="BJ37" s="843">
        <v>4.2934999999999999</v>
      </c>
      <c r="BK37" s="668"/>
      <c r="BL37" s="861" t="s">
        <v>1517</v>
      </c>
      <c r="BM37" s="861" t="s">
        <v>1518</v>
      </c>
      <c r="BN37" s="861" t="s">
        <v>1519</v>
      </c>
      <c r="BO37" s="861" t="s">
        <v>1520</v>
      </c>
      <c r="BP37" s="861" t="s">
        <v>1258</v>
      </c>
      <c r="BQ37" s="668"/>
      <c r="BR37" s="354" t="s">
        <v>1521</v>
      </c>
    </row>
    <row r="38" spans="1:70" s="355" customFormat="1" x14ac:dyDescent="0.25">
      <c r="A38" s="345" t="s">
        <v>1582</v>
      </c>
      <c r="B38" s="668"/>
      <c r="C38" s="719">
        <v>41275</v>
      </c>
      <c r="D38" s="668"/>
      <c r="E38" s="346">
        <v>19745.8</v>
      </c>
      <c r="F38" s="668"/>
      <c r="G38" s="347">
        <v>128.93</v>
      </c>
      <c r="H38" s="349"/>
      <c r="I38" s="348">
        <v>-0.2283</v>
      </c>
      <c r="J38" s="348">
        <v>-1.2114</v>
      </c>
      <c r="K38" s="348">
        <v>-0.94420000000000004</v>
      </c>
      <c r="L38" s="348">
        <v>6.2008999999999999</v>
      </c>
      <c r="M38" s="348">
        <v>9.8978999999999999</v>
      </c>
      <c r="N38" s="350">
        <v>8.7109000000000005</v>
      </c>
      <c r="O38" s="348">
        <v>6.2876000000000003</v>
      </c>
      <c r="P38" s="348">
        <v>20.6525</v>
      </c>
      <c r="Q38" s="348">
        <v>18.888200000000001</v>
      </c>
      <c r="R38" s="348">
        <v>19.025300000000001</v>
      </c>
      <c r="S38" s="348">
        <v>1.8284</v>
      </c>
      <c r="T38" s="348">
        <v>18.907299999999999</v>
      </c>
      <c r="U38" s="348">
        <v>5.0183999999999997</v>
      </c>
      <c r="V38" s="348">
        <v>11.471399999999999</v>
      </c>
      <c r="W38" s="348">
        <v>-2.2361</v>
      </c>
      <c r="X38" s="348">
        <v>21.2713</v>
      </c>
      <c r="Y38" s="349"/>
      <c r="Z38" s="346">
        <v>7</v>
      </c>
      <c r="AA38" s="346">
        <v>11</v>
      </c>
      <c r="AB38" s="346">
        <v>8</v>
      </c>
      <c r="AC38" s="346">
        <v>10</v>
      </c>
      <c r="AD38" s="346">
        <v>10</v>
      </c>
      <c r="AE38" s="346">
        <v>5</v>
      </c>
      <c r="AF38" s="346">
        <v>4</v>
      </c>
      <c r="AG38" s="346">
        <v>4</v>
      </c>
      <c r="AH38" s="346">
        <v>5</v>
      </c>
      <c r="AI38" s="346">
        <v>2</v>
      </c>
      <c r="AJ38" s="346">
        <v>13</v>
      </c>
      <c r="AK38" s="346">
        <v>10</v>
      </c>
      <c r="AL38" s="346">
        <v>10</v>
      </c>
      <c r="AM38" s="346">
        <v>5</v>
      </c>
      <c r="AN38" s="346">
        <v>11</v>
      </c>
      <c r="AO38" s="668"/>
      <c r="AP38" s="348">
        <v>21.28</v>
      </c>
      <c r="AQ38" s="348">
        <v>23.35</v>
      </c>
      <c r="AR38" s="348">
        <v>19.63</v>
      </c>
      <c r="AS38" s="348">
        <v>13.71</v>
      </c>
      <c r="AT38" s="348">
        <v>11.64</v>
      </c>
      <c r="AU38" s="351"/>
      <c r="AV38" s="346">
        <v>2</v>
      </c>
      <c r="AW38" s="346">
        <v>4</v>
      </c>
      <c r="AX38" s="346">
        <v>4</v>
      </c>
      <c r="AY38" s="346">
        <v>4</v>
      </c>
      <c r="AZ38" s="346">
        <v>9</v>
      </c>
      <c r="BA38" s="362"/>
      <c r="BB38" s="348">
        <v>16.248550395426001</v>
      </c>
      <c r="BC38" s="375">
        <v>0.98228117891664901</v>
      </c>
      <c r="BD38" s="375">
        <v>8.4828658650270797E-2</v>
      </c>
      <c r="BE38" s="375">
        <v>0.379061151442463</v>
      </c>
      <c r="BF38" s="349"/>
      <c r="BG38" s="843">
        <v>18.193100000000001</v>
      </c>
      <c r="BH38" s="843">
        <v>66.633099999999999</v>
      </c>
      <c r="BI38" s="843">
        <v>11.9138</v>
      </c>
      <c r="BJ38" s="843">
        <v>3.26</v>
      </c>
      <c r="BK38" s="668"/>
      <c r="BL38" s="353" t="s">
        <v>1523</v>
      </c>
      <c r="BM38" s="353" t="s">
        <v>1524</v>
      </c>
      <c r="BN38" s="353" t="s">
        <v>1525</v>
      </c>
      <c r="BO38" s="353" t="s">
        <v>1526</v>
      </c>
      <c r="BP38" s="353" t="s">
        <v>1527</v>
      </c>
      <c r="BQ38" s="668"/>
      <c r="BR38" s="354" t="s">
        <v>476</v>
      </c>
    </row>
    <row r="39" spans="1:70" s="355" customFormat="1" x14ac:dyDescent="0.25">
      <c r="A39" s="345" t="s">
        <v>1583</v>
      </c>
      <c r="B39" s="668"/>
      <c r="C39" s="719">
        <v>41275</v>
      </c>
      <c r="D39" s="668"/>
      <c r="E39" s="346">
        <v>17172.2</v>
      </c>
      <c r="F39" s="668"/>
      <c r="G39" s="347">
        <v>545.69359999999995</v>
      </c>
      <c r="H39" s="349"/>
      <c r="I39" s="348">
        <v>-0.25490000000000002</v>
      </c>
      <c r="J39" s="348">
        <v>-0.43680000000000002</v>
      </c>
      <c r="K39" s="348">
        <v>1.8444</v>
      </c>
      <c r="L39" s="348">
        <v>9.9537999999999993</v>
      </c>
      <c r="M39" s="348">
        <v>23.048400000000001</v>
      </c>
      <c r="N39" s="350">
        <v>21.552499999999998</v>
      </c>
      <c r="O39" s="348">
        <v>11.267099999999999</v>
      </c>
      <c r="P39" s="348">
        <v>24.219000000000001</v>
      </c>
      <c r="Q39" s="348">
        <v>19.404199999999999</v>
      </c>
      <c r="R39" s="348">
        <v>17.8796</v>
      </c>
      <c r="S39" s="348">
        <v>3.6507000000000001</v>
      </c>
      <c r="T39" s="348">
        <v>31.621200000000002</v>
      </c>
      <c r="U39" s="348">
        <v>19.3857</v>
      </c>
      <c r="V39" s="348">
        <v>24.370999999999999</v>
      </c>
      <c r="W39" s="348">
        <v>-1.6866000000000001</v>
      </c>
      <c r="X39" s="348">
        <v>20.406500000000001</v>
      </c>
      <c r="Y39" s="349"/>
      <c r="Z39" s="346">
        <v>8</v>
      </c>
      <c r="AA39" s="346">
        <v>3</v>
      </c>
      <c r="AB39" s="346">
        <v>1</v>
      </c>
      <c r="AC39" s="346">
        <v>3</v>
      </c>
      <c r="AD39" s="346">
        <v>1</v>
      </c>
      <c r="AE39" s="346">
        <v>1</v>
      </c>
      <c r="AF39" s="346">
        <v>1</v>
      </c>
      <c r="AG39" s="346">
        <v>1</v>
      </c>
      <c r="AH39" s="346">
        <v>3</v>
      </c>
      <c r="AI39" s="346">
        <v>5</v>
      </c>
      <c r="AJ39" s="346">
        <v>3</v>
      </c>
      <c r="AK39" s="346">
        <v>1</v>
      </c>
      <c r="AL39" s="346">
        <v>1</v>
      </c>
      <c r="AM39" s="346">
        <v>1</v>
      </c>
      <c r="AN39" s="346">
        <v>3</v>
      </c>
      <c r="AO39" s="668"/>
      <c r="AP39" s="348">
        <v>19.89</v>
      </c>
      <c r="AQ39" s="348">
        <v>23.43</v>
      </c>
      <c r="AR39" s="348">
        <v>23.19</v>
      </c>
      <c r="AS39" s="348">
        <v>20.54</v>
      </c>
      <c r="AT39" s="348">
        <v>32.9</v>
      </c>
      <c r="AU39" s="351"/>
      <c r="AV39" s="346">
        <v>5</v>
      </c>
      <c r="AW39" s="346">
        <v>3</v>
      </c>
      <c r="AX39" s="346">
        <v>1</v>
      </c>
      <c r="AY39" s="346">
        <v>1</v>
      </c>
      <c r="AZ39" s="346">
        <v>1</v>
      </c>
      <c r="BA39" s="362"/>
      <c r="BB39" s="348">
        <v>17.495873069373999</v>
      </c>
      <c r="BC39" s="375">
        <v>1.0143438260995199</v>
      </c>
      <c r="BD39" s="375">
        <v>9.3056723847042097E-2</v>
      </c>
      <c r="BE39" s="375">
        <v>0.59620948754923497</v>
      </c>
      <c r="BF39" s="349"/>
      <c r="BG39" s="843">
        <v>9.7241999999999997</v>
      </c>
      <c r="BH39" s="843">
        <v>67.335599999999999</v>
      </c>
      <c r="BI39" s="843">
        <v>21.726199999999999</v>
      </c>
      <c r="BJ39" s="843">
        <v>1.214</v>
      </c>
      <c r="BK39" s="668"/>
      <c r="BL39" s="353" t="s">
        <v>1529</v>
      </c>
      <c r="BM39" s="353" t="s">
        <v>1530</v>
      </c>
      <c r="BN39" s="353" t="s">
        <v>1531</v>
      </c>
      <c r="BO39" s="353" t="s">
        <v>1532</v>
      </c>
      <c r="BP39" s="353" t="s">
        <v>882</v>
      </c>
      <c r="BQ39" s="668"/>
      <c r="BR39" s="354" t="s">
        <v>519</v>
      </c>
    </row>
    <row r="40" spans="1:70" s="355" customFormat="1" x14ac:dyDescent="0.25">
      <c r="A40" s="345" t="s">
        <v>1584</v>
      </c>
      <c r="B40" s="668"/>
      <c r="C40" s="719">
        <v>41275</v>
      </c>
      <c r="D40" s="668"/>
      <c r="E40" s="346">
        <v>15962.3</v>
      </c>
      <c r="F40" s="668"/>
      <c r="G40" s="347">
        <v>242.6</v>
      </c>
      <c r="H40" s="349"/>
      <c r="I40" s="348">
        <v>-0.27539999999999998</v>
      </c>
      <c r="J40" s="348">
        <v>-0.25900000000000001</v>
      </c>
      <c r="K40" s="348">
        <v>-0.6593</v>
      </c>
      <c r="L40" s="348">
        <v>10.2828</v>
      </c>
      <c r="M40" s="348">
        <v>17.2547</v>
      </c>
      <c r="N40" s="350">
        <v>10.8775</v>
      </c>
      <c r="O40" s="348">
        <v>10.805899999999999</v>
      </c>
      <c r="P40" s="348">
        <v>23.385000000000002</v>
      </c>
      <c r="Q40" s="348">
        <v>20.204899999999999</v>
      </c>
      <c r="R40" s="348">
        <v>19.665800000000001</v>
      </c>
      <c r="S40" s="348">
        <v>2.3197000000000001</v>
      </c>
      <c r="T40" s="348">
        <v>27.953600000000002</v>
      </c>
      <c r="U40" s="348">
        <v>9.4468999999999994</v>
      </c>
      <c r="V40" s="348">
        <v>13.667199999999999</v>
      </c>
      <c r="W40" s="348">
        <v>-1.5901000000000001</v>
      </c>
      <c r="X40" s="348">
        <v>21.083400000000001</v>
      </c>
      <c r="Y40" s="349"/>
      <c r="Z40" s="346">
        <v>11</v>
      </c>
      <c r="AA40" s="346">
        <v>2</v>
      </c>
      <c r="AB40" s="346">
        <v>5</v>
      </c>
      <c r="AC40" s="346">
        <v>2</v>
      </c>
      <c r="AD40" s="346">
        <v>3</v>
      </c>
      <c r="AE40" s="346">
        <v>4</v>
      </c>
      <c r="AF40" s="346">
        <v>2</v>
      </c>
      <c r="AG40" s="346">
        <v>2</v>
      </c>
      <c r="AH40" s="346">
        <v>2</v>
      </c>
      <c r="AI40" s="346">
        <v>1</v>
      </c>
      <c r="AJ40" s="346">
        <v>7</v>
      </c>
      <c r="AK40" s="346">
        <v>3</v>
      </c>
      <c r="AL40" s="346">
        <v>3</v>
      </c>
      <c r="AM40" s="346">
        <v>3</v>
      </c>
      <c r="AN40" s="346">
        <v>2</v>
      </c>
      <c r="AO40" s="668"/>
      <c r="AP40" s="348">
        <v>21.84</v>
      </c>
      <c r="AQ40" s="348">
        <v>24.14</v>
      </c>
      <c r="AR40" s="348">
        <v>22.37</v>
      </c>
      <c r="AS40" s="348">
        <v>18.329999999999998</v>
      </c>
      <c r="AT40" s="348">
        <v>19.100000000000001</v>
      </c>
      <c r="AU40" s="351"/>
      <c r="AV40" s="346">
        <v>1</v>
      </c>
      <c r="AW40" s="346">
        <v>1</v>
      </c>
      <c r="AX40" s="346">
        <v>2</v>
      </c>
      <c r="AY40" s="346">
        <v>2</v>
      </c>
      <c r="AZ40" s="346">
        <v>3</v>
      </c>
      <c r="BA40" s="362"/>
      <c r="BB40" s="348">
        <v>17.589758166888</v>
      </c>
      <c r="BC40" s="375">
        <v>1.03873831515869</v>
      </c>
      <c r="BD40" s="375">
        <v>8.9357144355284399E-2</v>
      </c>
      <c r="BE40" s="375">
        <v>0.55057391115727805</v>
      </c>
      <c r="BF40" s="349"/>
      <c r="BG40" s="843">
        <v>16.465499999999999</v>
      </c>
      <c r="BH40" s="843">
        <v>60.860500000000002</v>
      </c>
      <c r="BI40" s="843">
        <v>19.1555</v>
      </c>
      <c r="BJ40" s="843">
        <v>3.5185</v>
      </c>
      <c r="BK40" s="668"/>
      <c r="BL40" s="353" t="s">
        <v>1534</v>
      </c>
      <c r="BM40" s="353" t="s">
        <v>1535</v>
      </c>
      <c r="BN40" s="353" t="s">
        <v>1536</v>
      </c>
      <c r="BO40" s="353" t="s">
        <v>1537</v>
      </c>
      <c r="BP40" s="353" t="s">
        <v>1538</v>
      </c>
      <c r="BQ40" s="668"/>
      <c r="BR40" s="354" t="s">
        <v>519</v>
      </c>
    </row>
    <row r="41" spans="1:70" s="355" customFormat="1" x14ac:dyDescent="0.25">
      <c r="A41" s="345" t="s">
        <v>1585</v>
      </c>
      <c r="B41" s="668"/>
      <c r="C41" s="719">
        <v>41275</v>
      </c>
      <c r="D41" s="668"/>
      <c r="E41" s="346">
        <v>14587</v>
      </c>
      <c r="F41" s="668"/>
      <c r="G41" s="347">
        <v>1644.0435</v>
      </c>
      <c r="H41" s="349"/>
      <c r="I41" s="348">
        <v>-0.32390000000000002</v>
      </c>
      <c r="J41" s="348">
        <v>-1.2638</v>
      </c>
      <c r="K41" s="348">
        <v>-2.7199</v>
      </c>
      <c r="L41" s="348">
        <v>6.0933999999999999</v>
      </c>
      <c r="M41" s="348">
        <v>9.3186</v>
      </c>
      <c r="N41" s="350">
        <v>7.8555000000000001</v>
      </c>
      <c r="O41" s="348">
        <v>4.4919000000000002</v>
      </c>
      <c r="P41" s="348">
        <v>17.893899999999999</v>
      </c>
      <c r="Q41" s="348">
        <v>17.083100000000002</v>
      </c>
      <c r="R41" s="348">
        <v>14.6311</v>
      </c>
      <c r="S41" s="348">
        <v>1.8928</v>
      </c>
      <c r="T41" s="348">
        <v>18.0396</v>
      </c>
      <c r="U41" s="348">
        <v>4.4457000000000004</v>
      </c>
      <c r="V41" s="348">
        <v>10.000400000000001</v>
      </c>
      <c r="W41" s="348">
        <v>-2.3978999999999999</v>
      </c>
      <c r="X41" s="348">
        <v>17.8263</v>
      </c>
      <c r="Y41" s="349"/>
      <c r="Z41" s="346">
        <v>13</v>
      </c>
      <c r="AA41" s="346">
        <v>12</v>
      </c>
      <c r="AB41" s="346">
        <v>17</v>
      </c>
      <c r="AC41" s="346">
        <v>11</v>
      </c>
      <c r="AD41" s="346">
        <v>11</v>
      </c>
      <c r="AE41" s="346">
        <v>9</v>
      </c>
      <c r="AF41" s="346">
        <v>10</v>
      </c>
      <c r="AG41" s="346">
        <v>6</v>
      </c>
      <c r="AH41" s="346">
        <v>8</v>
      </c>
      <c r="AI41" s="346">
        <v>11</v>
      </c>
      <c r="AJ41" s="346">
        <v>12</v>
      </c>
      <c r="AK41" s="346">
        <v>13</v>
      </c>
      <c r="AL41" s="346">
        <v>12</v>
      </c>
      <c r="AM41" s="346">
        <v>9</v>
      </c>
      <c r="AN41" s="346">
        <v>14</v>
      </c>
      <c r="AO41" s="668"/>
      <c r="AP41" s="348">
        <v>17.45</v>
      </c>
      <c r="AQ41" s="348">
        <v>20.52</v>
      </c>
      <c r="AR41" s="348">
        <v>18.03</v>
      </c>
      <c r="AS41" s="348">
        <v>11.85</v>
      </c>
      <c r="AT41" s="348">
        <v>9.6300000000000008</v>
      </c>
      <c r="AU41" s="351"/>
      <c r="AV41" s="346">
        <v>11</v>
      </c>
      <c r="AW41" s="346">
        <v>10</v>
      </c>
      <c r="AX41" s="346">
        <v>8</v>
      </c>
      <c r="AY41" s="346">
        <v>9</v>
      </c>
      <c r="AZ41" s="346">
        <v>12</v>
      </c>
      <c r="BA41" s="362"/>
      <c r="BB41" s="348">
        <v>15.1631844980939</v>
      </c>
      <c r="BC41" s="375">
        <v>0.920693282342532</v>
      </c>
      <c r="BD41" s="375">
        <v>7.9375030541981903E-2</v>
      </c>
      <c r="BE41" s="375">
        <v>0.266950451370769</v>
      </c>
      <c r="BF41" s="349"/>
      <c r="BG41" s="843">
        <v>14.126099999999999</v>
      </c>
      <c r="BH41" s="843">
        <v>66.677800000000005</v>
      </c>
      <c r="BI41" s="843">
        <v>14.939399999999999</v>
      </c>
      <c r="BJ41" s="843">
        <v>4.2567000000000004</v>
      </c>
      <c r="BK41" s="668"/>
      <c r="BL41" s="353" t="s">
        <v>1540</v>
      </c>
      <c r="BM41" s="353" t="s">
        <v>1541</v>
      </c>
      <c r="BN41" s="353" t="s">
        <v>1542</v>
      </c>
      <c r="BO41" s="353" t="s">
        <v>1543</v>
      </c>
      <c r="BP41" s="353" t="s">
        <v>952</v>
      </c>
      <c r="BQ41" s="668"/>
      <c r="BR41" s="354" t="s">
        <v>443</v>
      </c>
    </row>
    <row r="42" spans="1:70" s="355" customFormat="1" x14ac:dyDescent="0.25">
      <c r="A42" s="345" t="s">
        <v>1586</v>
      </c>
      <c r="B42" s="668"/>
      <c r="C42" s="719">
        <v>41275</v>
      </c>
      <c r="D42" s="668"/>
      <c r="E42" s="346">
        <v>12822.2</v>
      </c>
      <c r="F42" s="668"/>
      <c r="G42" s="347">
        <v>3193.1641</v>
      </c>
      <c r="H42" s="349"/>
      <c r="I42" s="348">
        <v>-0.16450000000000001</v>
      </c>
      <c r="J42" s="348">
        <v>-0.93100000000000005</v>
      </c>
      <c r="K42" s="348">
        <v>-2.3685999999999998</v>
      </c>
      <c r="L42" s="348">
        <v>7.2957999999999998</v>
      </c>
      <c r="M42" s="348">
        <v>8.9116</v>
      </c>
      <c r="N42" s="350">
        <v>3.0638999999999998</v>
      </c>
      <c r="O42" s="348">
        <v>1.3188</v>
      </c>
      <c r="P42" s="348">
        <v>15.217599999999999</v>
      </c>
      <c r="Q42" s="348">
        <v>13.9739</v>
      </c>
      <c r="R42" s="348">
        <v>14.4773</v>
      </c>
      <c r="S42" s="348">
        <v>2.7109999999999999</v>
      </c>
      <c r="T42" s="348">
        <v>18.079999999999998</v>
      </c>
      <c r="U42" s="348">
        <v>0.84550000000000003</v>
      </c>
      <c r="V42" s="348">
        <v>6.0998999999999999</v>
      </c>
      <c r="W42" s="348">
        <v>-1.8306</v>
      </c>
      <c r="X42" s="348">
        <v>17.937799999999999</v>
      </c>
      <c r="Y42" s="349"/>
      <c r="Z42" s="346">
        <v>4</v>
      </c>
      <c r="AA42" s="346">
        <v>7</v>
      </c>
      <c r="AB42" s="346">
        <v>16</v>
      </c>
      <c r="AC42" s="346">
        <v>6</v>
      </c>
      <c r="AD42" s="346">
        <v>13</v>
      </c>
      <c r="AE42" s="346">
        <v>15</v>
      </c>
      <c r="AF42" s="346">
        <v>14</v>
      </c>
      <c r="AG42" s="346">
        <v>12</v>
      </c>
      <c r="AH42" s="346">
        <v>12</v>
      </c>
      <c r="AI42" s="346">
        <v>12</v>
      </c>
      <c r="AJ42" s="346">
        <v>6</v>
      </c>
      <c r="AK42" s="346">
        <v>12</v>
      </c>
      <c r="AL42" s="346">
        <v>17</v>
      </c>
      <c r="AM42" s="346">
        <v>16</v>
      </c>
      <c r="AN42" s="346">
        <v>4</v>
      </c>
      <c r="AO42" s="668"/>
      <c r="AP42" s="348">
        <v>16.170000000000002</v>
      </c>
      <c r="AQ42" s="348">
        <v>17.77</v>
      </c>
      <c r="AR42" s="348">
        <v>15.05</v>
      </c>
      <c r="AS42" s="348">
        <v>8.52</v>
      </c>
      <c r="AT42" s="348">
        <v>7.33</v>
      </c>
      <c r="AU42" s="351"/>
      <c r="AV42" s="346">
        <v>13</v>
      </c>
      <c r="AW42" s="346">
        <v>13</v>
      </c>
      <c r="AX42" s="346">
        <v>13</v>
      </c>
      <c r="AY42" s="346">
        <v>14</v>
      </c>
      <c r="AZ42" s="346">
        <v>16</v>
      </c>
      <c r="BA42" s="362"/>
      <c r="BB42" s="348">
        <v>15.219878946827301</v>
      </c>
      <c r="BC42" s="375">
        <v>0.91345657372330502</v>
      </c>
      <c r="BD42" s="375">
        <v>6.4324662943343103E-2</v>
      </c>
      <c r="BE42" s="375">
        <v>9.5496680520484004E-2</v>
      </c>
      <c r="BF42" s="349"/>
      <c r="BG42" s="843">
        <v>11.1389</v>
      </c>
      <c r="BH42" s="843">
        <v>67.053899999999999</v>
      </c>
      <c r="BI42" s="843">
        <v>18.5745</v>
      </c>
      <c r="BJ42" s="843">
        <v>3.2326999999999999</v>
      </c>
      <c r="BK42" s="668"/>
      <c r="BL42" s="353" t="s">
        <v>1545</v>
      </c>
      <c r="BM42" s="353" t="s">
        <v>1546</v>
      </c>
      <c r="BN42" s="353" t="s">
        <v>1547</v>
      </c>
      <c r="BO42" s="353" t="s">
        <v>1548</v>
      </c>
      <c r="BP42" s="353" t="s">
        <v>1549</v>
      </c>
      <c r="BQ42" s="668"/>
      <c r="BR42" s="354" t="s">
        <v>519</v>
      </c>
    </row>
    <row r="43" spans="1:70" s="355" customFormat="1" x14ac:dyDescent="0.25">
      <c r="A43" s="345" t="s">
        <v>1587</v>
      </c>
      <c r="B43" s="668"/>
      <c r="C43" s="719">
        <v>41275</v>
      </c>
      <c r="D43" s="668"/>
      <c r="E43" s="346">
        <v>12522.9</v>
      </c>
      <c r="F43" s="668"/>
      <c r="G43" s="347">
        <v>355.13589999999999</v>
      </c>
      <c r="H43" s="349"/>
      <c r="I43" s="348">
        <v>-0.16700000000000001</v>
      </c>
      <c r="J43" s="348">
        <v>-1.4729000000000001</v>
      </c>
      <c r="K43" s="348">
        <v>-0.88280000000000003</v>
      </c>
      <c r="L43" s="348">
        <v>7.6928999999999998</v>
      </c>
      <c r="M43" s="348">
        <v>10.239000000000001</v>
      </c>
      <c r="N43" s="350">
        <v>4.9882999999999997</v>
      </c>
      <c r="O43" s="348">
        <v>3.1899999999999998E-2</v>
      </c>
      <c r="P43" s="348">
        <v>11.703099999999999</v>
      </c>
      <c r="Q43" s="348">
        <v>12.2982</v>
      </c>
      <c r="R43" s="348">
        <v>14.125</v>
      </c>
      <c r="S43" s="348">
        <v>3.2848999999999999</v>
      </c>
      <c r="T43" s="348">
        <v>19.006399999999999</v>
      </c>
      <c r="U43" s="348">
        <v>4.5914999999999999</v>
      </c>
      <c r="V43" s="348">
        <v>8.0038</v>
      </c>
      <c r="W43" s="348">
        <v>-2.2471999999999999</v>
      </c>
      <c r="X43" s="348">
        <v>18.105699999999999</v>
      </c>
      <c r="Y43" s="349"/>
      <c r="Z43" s="346">
        <v>5</v>
      </c>
      <c r="AA43" s="346">
        <v>15</v>
      </c>
      <c r="AB43" s="346">
        <v>7</v>
      </c>
      <c r="AC43" s="346">
        <v>5</v>
      </c>
      <c r="AD43" s="346">
        <v>9</v>
      </c>
      <c r="AE43" s="346">
        <v>14</v>
      </c>
      <c r="AF43" s="346">
        <v>17</v>
      </c>
      <c r="AG43" s="346">
        <v>15</v>
      </c>
      <c r="AH43" s="346">
        <v>15</v>
      </c>
      <c r="AI43" s="346">
        <v>14</v>
      </c>
      <c r="AJ43" s="346">
        <v>4</v>
      </c>
      <c r="AK43" s="346">
        <v>9</v>
      </c>
      <c r="AL43" s="346">
        <v>11</v>
      </c>
      <c r="AM43" s="346">
        <v>12</v>
      </c>
      <c r="AN43" s="346">
        <v>12</v>
      </c>
      <c r="AO43" s="668"/>
      <c r="AP43" s="348">
        <v>16.059999999999999</v>
      </c>
      <c r="AQ43" s="348">
        <v>16.95</v>
      </c>
      <c r="AR43" s="348">
        <v>12.8</v>
      </c>
      <c r="AS43" s="348">
        <v>8.3699999999999992</v>
      </c>
      <c r="AT43" s="348">
        <v>11.23</v>
      </c>
      <c r="AU43" s="351"/>
      <c r="AV43" s="346">
        <v>15</v>
      </c>
      <c r="AW43" s="346">
        <v>16</v>
      </c>
      <c r="AX43" s="346">
        <v>15</v>
      </c>
      <c r="AY43" s="346">
        <v>15</v>
      </c>
      <c r="AZ43" s="346">
        <v>10</v>
      </c>
      <c r="BA43" s="362"/>
      <c r="BB43" s="348">
        <v>15.534487265054899</v>
      </c>
      <c r="BC43" s="375">
        <v>0.93141026542197602</v>
      </c>
      <c r="BD43" s="375">
        <v>4.5643934695917002E-2</v>
      </c>
      <c r="BE43" s="375">
        <v>-0.238475121625909</v>
      </c>
      <c r="BF43" s="349"/>
      <c r="BG43" s="843">
        <v>12.414099999999999</v>
      </c>
      <c r="BH43" s="843">
        <v>65.211100000000002</v>
      </c>
      <c r="BI43" s="843">
        <v>20.029900000000001</v>
      </c>
      <c r="BJ43" s="843">
        <v>2.3449</v>
      </c>
      <c r="BK43" s="668"/>
      <c r="BL43" s="353" t="s">
        <v>1551</v>
      </c>
      <c r="BM43" s="353" t="s">
        <v>1552</v>
      </c>
      <c r="BN43" s="353" t="s">
        <v>1553</v>
      </c>
      <c r="BO43" s="353" t="s">
        <v>1554</v>
      </c>
      <c r="BP43" s="353" t="s">
        <v>1555</v>
      </c>
      <c r="BQ43" s="668"/>
      <c r="BR43" s="354" t="s">
        <v>519</v>
      </c>
    </row>
    <row r="44" spans="1:70" s="355" customFormat="1" x14ac:dyDescent="0.25">
      <c r="A44" s="345" t="s">
        <v>1588</v>
      </c>
      <c r="B44" s="668"/>
      <c r="C44" s="719">
        <v>41610</v>
      </c>
      <c r="D44" s="668"/>
      <c r="E44" s="346">
        <v>10971.8</v>
      </c>
      <c r="F44" s="668"/>
      <c r="G44" s="347">
        <v>77.41</v>
      </c>
      <c r="H44" s="349"/>
      <c r="I44" s="348">
        <v>-0.1419</v>
      </c>
      <c r="J44" s="348">
        <v>-0.8327</v>
      </c>
      <c r="K44" s="348">
        <v>-1.3130999999999999</v>
      </c>
      <c r="L44" s="348">
        <v>6.5519999999999996</v>
      </c>
      <c r="M44" s="348">
        <v>9.1664999999999992</v>
      </c>
      <c r="N44" s="350">
        <v>1.0310999999999999</v>
      </c>
      <c r="O44" s="348">
        <v>1.9822</v>
      </c>
      <c r="P44" s="348">
        <v>11.0738</v>
      </c>
      <c r="Q44" s="348">
        <v>10.9724</v>
      </c>
      <c r="R44" s="348">
        <v>16.197700000000001</v>
      </c>
      <c r="S44" s="348">
        <v>2.1509999999999998</v>
      </c>
      <c r="T44" s="348">
        <v>18.4726</v>
      </c>
      <c r="U44" s="348">
        <v>4.0176999999999996</v>
      </c>
      <c r="V44" s="348">
        <v>4.2839999999999998</v>
      </c>
      <c r="W44" s="348">
        <v>-2.0375000000000001</v>
      </c>
      <c r="X44" s="348">
        <v>17.3658</v>
      </c>
      <c r="Y44" s="349"/>
      <c r="Z44" s="346">
        <v>2</v>
      </c>
      <c r="AA44" s="346">
        <v>6</v>
      </c>
      <c r="AB44" s="346">
        <v>11</v>
      </c>
      <c r="AC44" s="346">
        <v>9</v>
      </c>
      <c r="AD44" s="346">
        <v>12</v>
      </c>
      <c r="AE44" s="346">
        <v>16</v>
      </c>
      <c r="AF44" s="346">
        <v>12</v>
      </c>
      <c r="AG44" s="346">
        <v>16</v>
      </c>
      <c r="AH44" s="346">
        <v>17</v>
      </c>
      <c r="AI44" s="346">
        <v>10</v>
      </c>
      <c r="AJ44" s="346">
        <v>9</v>
      </c>
      <c r="AK44" s="346">
        <v>11</v>
      </c>
      <c r="AL44" s="346">
        <v>14</v>
      </c>
      <c r="AM44" s="346">
        <v>17</v>
      </c>
      <c r="AN44" s="346">
        <v>8</v>
      </c>
      <c r="AO44" s="668"/>
      <c r="AP44" s="348">
        <v>17.850000000000001</v>
      </c>
      <c r="AQ44" s="348">
        <v>17.399999999999999</v>
      </c>
      <c r="AR44" s="348">
        <v>10.9</v>
      </c>
      <c r="AS44" s="348">
        <v>7.7</v>
      </c>
      <c r="AT44" s="348">
        <v>8.76</v>
      </c>
      <c r="AU44" s="351"/>
      <c r="AV44" s="346">
        <v>10</v>
      </c>
      <c r="AW44" s="346">
        <v>15</v>
      </c>
      <c r="AX44" s="346">
        <v>17</v>
      </c>
      <c r="AY44" s="346">
        <v>16</v>
      </c>
      <c r="AZ44" s="346">
        <v>13</v>
      </c>
      <c r="BA44" s="362"/>
      <c r="BB44" s="348">
        <v>14.2626405169016</v>
      </c>
      <c r="BC44" s="375">
        <v>0.84565295516884798</v>
      </c>
      <c r="BD44" s="375">
        <v>4.4508306349920403E-2</v>
      </c>
      <c r="BE44" s="375">
        <v>-0.22548275276339</v>
      </c>
      <c r="BF44" s="349"/>
      <c r="BG44" s="843">
        <v>20.673999999999999</v>
      </c>
      <c r="BH44" s="843">
        <v>66.704599999999999</v>
      </c>
      <c r="BI44" s="843">
        <v>10.3636</v>
      </c>
      <c r="BJ44" s="843">
        <v>2.2578</v>
      </c>
      <c r="BK44" s="668"/>
      <c r="BL44" s="353" t="s">
        <v>1557</v>
      </c>
      <c r="BM44" s="353" t="s">
        <v>1558</v>
      </c>
      <c r="BN44" s="353" t="s">
        <v>1559</v>
      </c>
      <c r="BO44" s="353" t="s">
        <v>1560</v>
      </c>
      <c r="BP44" s="353" t="s">
        <v>1561</v>
      </c>
      <c r="BQ44" s="668"/>
      <c r="BR44" s="354" t="s">
        <v>616</v>
      </c>
    </row>
    <row r="45" spans="1:70" s="355" customFormat="1" x14ac:dyDescent="0.25">
      <c r="A45" s="345" t="s">
        <v>1589</v>
      </c>
      <c r="B45" s="668"/>
      <c r="C45" s="719">
        <v>41275</v>
      </c>
      <c r="D45" s="668"/>
      <c r="E45" s="841">
        <v>8403.2999999999993</v>
      </c>
      <c r="F45" s="668"/>
      <c r="G45" s="347">
        <v>388.25</v>
      </c>
      <c r="H45" s="349"/>
      <c r="I45" s="348">
        <v>-0.33629999999999999</v>
      </c>
      <c r="J45" s="348">
        <v>-1.3367</v>
      </c>
      <c r="K45" s="348">
        <v>-0.72360000000000002</v>
      </c>
      <c r="L45" s="348">
        <v>6.0068000000000001</v>
      </c>
      <c r="M45" s="348">
        <v>11.030099999999999</v>
      </c>
      <c r="N45" s="350">
        <v>15.8437</v>
      </c>
      <c r="O45" s="348">
        <v>8.9404000000000003</v>
      </c>
      <c r="P45" s="348">
        <v>21.235099999999999</v>
      </c>
      <c r="Q45" s="348">
        <v>17.97</v>
      </c>
      <c r="R45" s="348">
        <v>16.979199999999999</v>
      </c>
      <c r="S45" s="348">
        <v>2.0152999999999999</v>
      </c>
      <c r="T45" s="348">
        <v>19.656700000000001</v>
      </c>
      <c r="U45" s="348">
        <v>9.4987999999999992</v>
      </c>
      <c r="V45" s="348">
        <v>18.282399999999999</v>
      </c>
      <c r="W45" s="348">
        <v>-2.7063999999999999</v>
      </c>
      <c r="X45" s="348">
        <v>19.427600000000002</v>
      </c>
      <c r="Y45" s="349"/>
      <c r="Z45" s="346">
        <v>15</v>
      </c>
      <c r="AA45" s="346">
        <v>13</v>
      </c>
      <c r="AB45" s="346">
        <v>6</v>
      </c>
      <c r="AC45" s="346">
        <v>13</v>
      </c>
      <c r="AD45" s="346">
        <v>7</v>
      </c>
      <c r="AE45" s="346">
        <v>2</v>
      </c>
      <c r="AF45" s="346">
        <v>3</v>
      </c>
      <c r="AG45" s="346">
        <v>3</v>
      </c>
      <c r="AH45" s="346">
        <v>7</v>
      </c>
      <c r="AI45" s="346">
        <v>9</v>
      </c>
      <c r="AJ45" s="346">
        <v>11</v>
      </c>
      <c r="AK45" s="346">
        <v>8</v>
      </c>
      <c r="AL45" s="346">
        <v>2</v>
      </c>
      <c r="AM45" s="346">
        <v>2</v>
      </c>
      <c r="AN45" s="346">
        <v>16</v>
      </c>
      <c r="AO45" s="668"/>
      <c r="AP45" s="348">
        <v>19.420000000000002</v>
      </c>
      <c r="AQ45" s="348">
        <v>22.34</v>
      </c>
      <c r="AR45" s="348">
        <v>19.760000000000002</v>
      </c>
      <c r="AS45" s="348">
        <v>16.23</v>
      </c>
      <c r="AT45" s="348">
        <v>16.28</v>
      </c>
      <c r="AU45" s="351"/>
      <c r="AV45" s="346">
        <v>8</v>
      </c>
      <c r="AW45" s="346">
        <v>7</v>
      </c>
      <c r="AX45" s="346">
        <v>3</v>
      </c>
      <c r="AY45" s="346">
        <v>3</v>
      </c>
      <c r="AZ45" s="346">
        <v>4</v>
      </c>
      <c r="BA45" s="362"/>
      <c r="BB45" s="348">
        <v>17.4533805461508</v>
      </c>
      <c r="BC45" s="375">
        <v>1.0374266514836401</v>
      </c>
      <c r="BD45" s="375">
        <v>8.1580188904799997E-2</v>
      </c>
      <c r="BE45" s="375">
        <v>0.368468619497133</v>
      </c>
      <c r="BF45" s="349"/>
      <c r="BG45" s="843">
        <v>21.926100000000002</v>
      </c>
      <c r="BH45" s="843">
        <v>66.715699999999998</v>
      </c>
      <c r="BI45" s="843">
        <v>9.3048599999999997</v>
      </c>
      <c r="BJ45" s="843">
        <v>2.0533399999999999</v>
      </c>
      <c r="BK45" s="668"/>
      <c r="BL45" s="353" t="s">
        <v>1563</v>
      </c>
      <c r="BM45" s="353" t="s">
        <v>1564</v>
      </c>
      <c r="BN45" s="353" t="s">
        <v>1565</v>
      </c>
      <c r="BO45" s="353" t="s">
        <v>1566</v>
      </c>
      <c r="BP45" s="353" t="s">
        <v>1567</v>
      </c>
      <c r="BQ45" s="668"/>
      <c r="BR45" s="354" t="s">
        <v>519</v>
      </c>
    </row>
    <row r="46" spans="1:70" s="355" customFormat="1" x14ac:dyDescent="0.25">
      <c r="A46" s="345" t="s">
        <v>1590</v>
      </c>
      <c r="B46" s="668"/>
      <c r="C46" s="719">
        <v>41275</v>
      </c>
      <c r="D46" s="668"/>
      <c r="E46" s="346">
        <v>6839.27</v>
      </c>
      <c r="F46" s="668"/>
      <c r="G46" s="347">
        <v>953.7</v>
      </c>
      <c r="H46" s="349"/>
      <c r="I46" s="348">
        <v>-0.39689999999999998</v>
      </c>
      <c r="J46" s="348">
        <v>-1.4467000000000001</v>
      </c>
      <c r="K46" s="348">
        <v>-1.3069999999999999</v>
      </c>
      <c r="L46" s="348">
        <v>6.9901999999999997</v>
      </c>
      <c r="M46" s="348">
        <v>14.0067</v>
      </c>
      <c r="N46" s="350">
        <v>8.3294999999999995</v>
      </c>
      <c r="O46" s="348">
        <v>3.0748000000000002</v>
      </c>
      <c r="P46" s="348">
        <v>14.908799999999999</v>
      </c>
      <c r="Q46" s="348">
        <v>14.376200000000001</v>
      </c>
      <c r="R46" s="348">
        <v>13.711399999999999</v>
      </c>
      <c r="S46" s="348">
        <v>2.2176</v>
      </c>
      <c r="T46" s="348">
        <v>22.142399999999999</v>
      </c>
      <c r="U46" s="348">
        <v>6.0538999999999996</v>
      </c>
      <c r="V46" s="348">
        <v>11.2926</v>
      </c>
      <c r="W46" s="348">
        <v>-2.2968000000000002</v>
      </c>
      <c r="X46" s="348">
        <v>16.341000000000001</v>
      </c>
      <c r="Y46" s="349"/>
      <c r="Z46" s="346">
        <v>16</v>
      </c>
      <c r="AA46" s="346">
        <v>14</v>
      </c>
      <c r="AB46" s="346">
        <v>10</v>
      </c>
      <c r="AC46" s="346">
        <v>8</v>
      </c>
      <c r="AD46" s="346">
        <v>4</v>
      </c>
      <c r="AE46" s="346">
        <v>7</v>
      </c>
      <c r="AF46" s="346">
        <v>11</v>
      </c>
      <c r="AG46" s="346">
        <v>13</v>
      </c>
      <c r="AH46" s="346">
        <v>11</v>
      </c>
      <c r="AI46" s="346">
        <v>16</v>
      </c>
      <c r="AJ46" s="346">
        <v>8</v>
      </c>
      <c r="AK46" s="346">
        <v>5</v>
      </c>
      <c r="AL46" s="346">
        <v>9</v>
      </c>
      <c r="AM46" s="346">
        <v>6</v>
      </c>
      <c r="AN46" s="346">
        <v>13</v>
      </c>
      <c r="AO46" s="668"/>
      <c r="AP46" s="348">
        <v>16.149999999999999</v>
      </c>
      <c r="AQ46" s="348">
        <v>18.670000000000002</v>
      </c>
      <c r="AR46" s="348">
        <v>15.26</v>
      </c>
      <c r="AS46" s="348">
        <v>10.98</v>
      </c>
      <c r="AT46" s="348">
        <v>14.01</v>
      </c>
      <c r="AU46" s="351"/>
      <c r="AV46" s="346">
        <v>14</v>
      </c>
      <c r="AW46" s="346">
        <v>11</v>
      </c>
      <c r="AX46" s="346">
        <v>12</v>
      </c>
      <c r="AY46" s="346">
        <v>11</v>
      </c>
      <c r="AZ46" s="346">
        <v>7</v>
      </c>
      <c r="BA46" s="362"/>
      <c r="BB46" s="348">
        <v>15.4945838835361</v>
      </c>
      <c r="BC46" s="375">
        <v>0.93097501103715297</v>
      </c>
      <c r="BD46" s="375">
        <v>6.3621174630038593E-2</v>
      </c>
      <c r="BE46" s="375">
        <v>3.8696170548571898E-2</v>
      </c>
      <c r="BF46" s="349"/>
      <c r="BG46" s="843">
        <v>7.2453799999999999</v>
      </c>
      <c r="BH46" s="843">
        <v>64.613799999999998</v>
      </c>
      <c r="BI46" s="843">
        <v>23.993600000000001</v>
      </c>
      <c r="BJ46" s="843">
        <v>4.1472199999999999</v>
      </c>
      <c r="BK46" s="668"/>
      <c r="BL46" s="353" t="s">
        <v>1569</v>
      </c>
      <c r="BM46" s="353" t="s">
        <v>1570</v>
      </c>
      <c r="BN46" s="353" t="s">
        <v>1571</v>
      </c>
      <c r="BO46" s="353" t="s">
        <v>1572</v>
      </c>
      <c r="BP46" s="353" t="s">
        <v>1573</v>
      </c>
      <c r="BQ46" s="668"/>
      <c r="BR46" s="354" t="s">
        <v>476</v>
      </c>
    </row>
    <row r="47" spans="1:70" x14ac:dyDescent="0.25">
      <c r="A47" s="36" t="s">
        <v>93</v>
      </c>
      <c r="B47" s="43"/>
      <c r="C47" s="720"/>
      <c r="D47" s="43"/>
      <c r="E47" s="51"/>
      <c r="F47" s="43"/>
      <c r="G47" s="55"/>
      <c r="H47" s="66"/>
      <c r="I47" s="59">
        <v>-0.25669999999999998</v>
      </c>
      <c r="J47" s="59">
        <v>-0.99739999999999995</v>
      </c>
      <c r="K47" s="59">
        <v>-1.056</v>
      </c>
      <c r="L47" s="59">
        <v>7.5209999999999999</v>
      </c>
      <c r="M47" s="59">
        <v>11.872999999999999</v>
      </c>
      <c r="N47" s="70">
        <v>8.0066000000000006</v>
      </c>
      <c r="O47" s="59">
        <v>4.5147000000000004</v>
      </c>
      <c r="P47" s="59">
        <v>16.850000000000001</v>
      </c>
      <c r="Q47" s="59">
        <v>16.264600000000002</v>
      </c>
      <c r="R47" s="59">
        <v>16.4848</v>
      </c>
      <c r="S47" s="59">
        <v>2.6555</v>
      </c>
      <c r="T47" s="59">
        <v>20.7715</v>
      </c>
      <c r="U47" s="59">
        <v>6.3673999999999999</v>
      </c>
      <c r="V47" s="59">
        <v>10.5944</v>
      </c>
      <c r="W47" s="59">
        <v>-2.1190000000000002</v>
      </c>
      <c r="X47" s="59">
        <v>19.237100000000002</v>
      </c>
      <c r="Y47" s="66"/>
      <c r="Z47" s="51">
        <v>17</v>
      </c>
      <c r="AA47" s="51">
        <v>17</v>
      </c>
      <c r="AB47" s="51">
        <v>17</v>
      </c>
      <c r="AC47" s="51">
        <v>17</v>
      </c>
      <c r="AD47" s="51">
        <v>17</v>
      </c>
      <c r="AE47" s="51">
        <v>17</v>
      </c>
      <c r="AF47" s="51">
        <v>17</v>
      </c>
      <c r="AG47" s="51">
        <v>17</v>
      </c>
      <c r="AH47" s="51">
        <v>17</v>
      </c>
      <c r="AI47" s="51">
        <v>16</v>
      </c>
      <c r="AJ47" s="51">
        <v>17</v>
      </c>
      <c r="AK47" s="51">
        <v>17</v>
      </c>
      <c r="AL47" s="51">
        <v>17</v>
      </c>
      <c r="AM47" s="51">
        <v>17</v>
      </c>
      <c r="AN47" s="51">
        <v>17</v>
      </c>
      <c r="AO47" s="43"/>
      <c r="AP47" s="59">
        <v>18.577500000000001</v>
      </c>
      <c r="AQ47" s="59">
        <v>20.392352941176501</v>
      </c>
      <c r="AR47" s="59">
        <v>16.985294117647101</v>
      </c>
      <c r="AS47" s="59">
        <v>11.9835294117647</v>
      </c>
      <c r="AT47" s="59">
        <v>13.3176470588235</v>
      </c>
      <c r="AU47" s="78"/>
      <c r="AV47" s="51">
        <v>16</v>
      </c>
      <c r="AW47" s="51">
        <v>17</v>
      </c>
      <c r="AX47" s="51">
        <v>17</v>
      </c>
      <c r="AY47" s="51">
        <v>17</v>
      </c>
      <c r="AZ47" s="51">
        <v>17</v>
      </c>
      <c r="BA47" s="258"/>
      <c r="BB47" s="59"/>
      <c r="BC47" s="286"/>
      <c r="BD47" s="286"/>
      <c r="BE47" s="286"/>
      <c r="BF47" s="66"/>
      <c r="BG47" s="59"/>
      <c r="BH47" s="59"/>
      <c r="BI47" s="59"/>
      <c r="BJ47" s="59"/>
      <c r="BK47" s="43"/>
      <c r="BL47" s="84"/>
      <c r="BM47" s="84"/>
      <c r="BN47" s="84"/>
      <c r="BO47" s="84"/>
      <c r="BP47" s="84"/>
      <c r="BQ47" s="43"/>
      <c r="BR47" s="88"/>
    </row>
    <row r="48" spans="1:70" x14ac:dyDescent="0.25">
      <c r="A48" s="37" t="s">
        <v>94</v>
      </c>
      <c r="B48" s="44"/>
      <c r="C48" s="721"/>
      <c r="D48" s="44"/>
      <c r="E48" s="52"/>
      <c r="F48" s="44"/>
      <c r="G48" s="56"/>
      <c r="H48" s="67"/>
      <c r="I48" s="60">
        <v>-0.12809999999999999</v>
      </c>
      <c r="J48" s="60">
        <v>0.1037</v>
      </c>
      <c r="K48" s="60">
        <v>1.8444</v>
      </c>
      <c r="L48" s="60">
        <v>17.438199999999998</v>
      </c>
      <c r="M48" s="60">
        <v>23.048400000000001</v>
      </c>
      <c r="N48" s="71">
        <v>21.552499999999998</v>
      </c>
      <c r="O48" s="60">
        <v>11.267099999999999</v>
      </c>
      <c r="P48" s="60">
        <v>24.219000000000001</v>
      </c>
      <c r="Q48" s="60">
        <v>21.9314</v>
      </c>
      <c r="R48" s="60">
        <v>19.665800000000001</v>
      </c>
      <c r="S48" s="60">
        <v>11.2081</v>
      </c>
      <c r="T48" s="60">
        <v>31.621200000000002</v>
      </c>
      <c r="U48" s="60">
        <v>19.3857</v>
      </c>
      <c r="V48" s="60">
        <v>24.370999999999999</v>
      </c>
      <c r="W48" s="60">
        <v>-1.4666999999999999</v>
      </c>
      <c r="X48" s="60">
        <v>23.194700000000001</v>
      </c>
      <c r="Y48" s="67"/>
      <c r="Z48" s="52"/>
      <c r="AA48" s="52"/>
      <c r="AB48" s="52"/>
      <c r="AC48" s="52"/>
      <c r="AD48" s="52"/>
      <c r="AE48" s="52"/>
      <c r="AF48" s="52"/>
      <c r="AG48" s="52"/>
      <c r="AH48" s="52"/>
      <c r="AI48" s="52"/>
      <c r="AJ48" s="52"/>
      <c r="AK48" s="52"/>
      <c r="AL48" s="52"/>
      <c r="AM48" s="52"/>
      <c r="AN48" s="52"/>
      <c r="AO48" s="44"/>
      <c r="AP48" s="60">
        <v>21.84</v>
      </c>
      <c r="AQ48" s="60">
        <v>24.14</v>
      </c>
      <c r="AR48" s="60">
        <v>23.19</v>
      </c>
      <c r="AS48" s="60">
        <v>20.54</v>
      </c>
      <c r="AT48" s="60">
        <v>32.9</v>
      </c>
      <c r="AU48" s="79"/>
      <c r="AV48" s="52"/>
      <c r="AW48" s="52"/>
      <c r="AX48" s="52"/>
      <c r="AY48" s="52"/>
      <c r="AZ48" s="52"/>
      <c r="BA48" s="259"/>
      <c r="BB48" s="60"/>
      <c r="BC48" s="288"/>
      <c r="BD48" s="288"/>
      <c r="BE48" s="288"/>
      <c r="BF48" s="67"/>
      <c r="BG48" s="60"/>
      <c r="BH48" s="60"/>
      <c r="BI48" s="60"/>
      <c r="BJ48" s="60"/>
      <c r="BK48" s="44"/>
      <c r="BL48" s="85"/>
      <c r="BM48" s="85"/>
      <c r="BN48" s="85"/>
      <c r="BO48" s="85"/>
      <c r="BP48" s="85"/>
      <c r="BQ48" s="44"/>
      <c r="BR48" s="89"/>
    </row>
    <row r="49" spans="1:70" x14ac:dyDescent="0.25">
      <c r="A49" s="37" t="s">
        <v>95</v>
      </c>
      <c r="B49" s="44"/>
      <c r="C49" s="721"/>
      <c r="D49" s="44"/>
      <c r="E49" s="52"/>
      <c r="F49" s="44"/>
      <c r="G49" s="56"/>
      <c r="H49" s="67"/>
      <c r="I49" s="60">
        <v>-0.42720000000000002</v>
      </c>
      <c r="J49" s="60">
        <v>-1.7685999999999999</v>
      </c>
      <c r="K49" s="60">
        <v>-2.7199</v>
      </c>
      <c r="L49" s="60">
        <v>4.5308000000000002</v>
      </c>
      <c r="M49" s="60">
        <v>6.6566000000000001</v>
      </c>
      <c r="N49" s="71">
        <v>0.2838</v>
      </c>
      <c r="O49" s="60">
        <v>3.1899999999999998E-2</v>
      </c>
      <c r="P49" s="60">
        <v>10.395300000000001</v>
      </c>
      <c r="Q49" s="60">
        <v>10.9724</v>
      </c>
      <c r="R49" s="60">
        <v>13.711399999999999</v>
      </c>
      <c r="S49" s="60">
        <v>-0.2848</v>
      </c>
      <c r="T49" s="60">
        <v>15.923500000000001</v>
      </c>
      <c r="U49" s="60">
        <v>0.84550000000000003</v>
      </c>
      <c r="V49" s="60">
        <v>4.2839999999999998</v>
      </c>
      <c r="W49" s="60">
        <v>-2.8281000000000001</v>
      </c>
      <c r="X49" s="60">
        <v>16.341000000000001</v>
      </c>
      <c r="Y49" s="67"/>
      <c r="Z49" s="52"/>
      <c r="AA49" s="52"/>
      <c r="AB49" s="52"/>
      <c r="AC49" s="52"/>
      <c r="AD49" s="52"/>
      <c r="AE49" s="52"/>
      <c r="AF49" s="52"/>
      <c r="AG49" s="52"/>
      <c r="AH49" s="52"/>
      <c r="AI49" s="52"/>
      <c r="AJ49" s="52"/>
      <c r="AK49" s="52"/>
      <c r="AL49" s="52"/>
      <c r="AM49" s="52"/>
      <c r="AN49" s="52"/>
      <c r="AO49" s="44"/>
      <c r="AP49" s="60">
        <v>15.17</v>
      </c>
      <c r="AQ49" s="60">
        <v>15.82</v>
      </c>
      <c r="AR49" s="60">
        <v>10.9</v>
      </c>
      <c r="AS49" s="60">
        <v>6.18</v>
      </c>
      <c r="AT49" s="60">
        <v>6.52</v>
      </c>
      <c r="AU49" s="79"/>
      <c r="AV49" s="52"/>
      <c r="AW49" s="52"/>
      <c r="AX49" s="52"/>
      <c r="AY49" s="52"/>
      <c r="AZ49" s="52"/>
      <c r="BA49" s="259"/>
      <c r="BB49" s="60"/>
      <c r="BC49" s="288"/>
      <c r="BD49" s="288"/>
      <c r="BE49" s="288"/>
      <c r="BF49" s="67"/>
      <c r="BG49" s="60"/>
      <c r="BH49" s="60"/>
      <c r="BI49" s="60"/>
      <c r="BJ49" s="60"/>
      <c r="BK49" s="44"/>
      <c r="BL49" s="85"/>
      <c r="BM49" s="85"/>
      <c r="BN49" s="85"/>
      <c r="BO49" s="85"/>
      <c r="BP49" s="85"/>
      <c r="BQ49" s="44"/>
      <c r="BR49" s="89"/>
    </row>
    <row r="50" spans="1:70" x14ac:dyDescent="0.25">
      <c r="A50" s="38" t="s">
        <v>96</v>
      </c>
      <c r="B50" s="45"/>
      <c r="C50" s="722"/>
      <c r="D50" s="45"/>
      <c r="E50" s="53"/>
      <c r="F50" s="45"/>
      <c r="G50" s="57"/>
      <c r="H50" s="68"/>
      <c r="I50" s="61">
        <v>-0.25669999999999998</v>
      </c>
      <c r="J50" s="61">
        <v>-1.0365</v>
      </c>
      <c r="K50" s="61">
        <v>-1.1031</v>
      </c>
      <c r="L50" s="61">
        <v>6.5519999999999996</v>
      </c>
      <c r="M50" s="61">
        <v>10.239000000000001</v>
      </c>
      <c r="N50" s="72">
        <v>7.8555000000000001</v>
      </c>
      <c r="O50" s="61">
        <v>4.625</v>
      </c>
      <c r="P50" s="61">
        <v>16.909800000000001</v>
      </c>
      <c r="Q50" s="61">
        <v>16.902799999999999</v>
      </c>
      <c r="R50" s="61">
        <v>17.120799999999999</v>
      </c>
      <c r="S50" s="61">
        <v>2.1509999999999998</v>
      </c>
      <c r="T50" s="61">
        <v>19.006399999999999</v>
      </c>
      <c r="U50" s="61">
        <v>6.0538999999999996</v>
      </c>
      <c r="V50" s="61">
        <v>10.000400000000001</v>
      </c>
      <c r="W50" s="61">
        <v>-2.0569000000000002</v>
      </c>
      <c r="X50" s="61">
        <v>18.727799999999998</v>
      </c>
      <c r="Y50" s="68"/>
      <c r="Z50" s="53"/>
      <c r="AA50" s="53"/>
      <c r="AB50" s="53"/>
      <c r="AC50" s="53"/>
      <c r="AD50" s="53"/>
      <c r="AE50" s="53"/>
      <c r="AF50" s="53"/>
      <c r="AG50" s="53"/>
      <c r="AH50" s="53"/>
      <c r="AI50" s="53"/>
      <c r="AJ50" s="53"/>
      <c r="AK50" s="53"/>
      <c r="AL50" s="53"/>
      <c r="AM50" s="53"/>
      <c r="AN50" s="53"/>
      <c r="AO50" s="45"/>
      <c r="AP50" s="61">
        <v>18.87</v>
      </c>
      <c r="AQ50" s="61">
        <v>20.91</v>
      </c>
      <c r="AR50" s="61">
        <v>17.399999999999999</v>
      </c>
      <c r="AS50" s="61">
        <v>11.85</v>
      </c>
      <c r="AT50" s="61">
        <v>11.64</v>
      </c>
      <c r="AU50" s="80"/>
      <c r="AV50" s="53"/>
      <c r="AW50" s="53"/>
      <c r="AX50" s="53"/>
      <c r="AY50" s="53"/>
      <c r="AZ50" s="53"/>
      <c r="BA50" s="262"/>
      <c r="BB50" s="61"/>
      <c r="BC50" s="291"/>
      <c r="BD50" s="291"/>
      <c r="BE50" s="291"/>
      <c r="BF50" s="68"/>
      <c r="BG50" s="61"/>
      <c r="BH50" s="61"/>
      <c r="BI50" s="61"/>
      <c r="BJ50" s="61"/>
      <c r="BK50" s="45"/>
      <c r="BL50" s="86"/>
      <c r="BM50" s="86"/>
      <c r="BN50" s="86"/>
      <c r="BO50" s="86"/>
      <c r="BP50" s="86"/>
      <c r="BQ50" s="45"/>
      <c r="BR50" s="90"/>
    </row>
    <row r="51" spans="1:70" ht="14.5" x14ac:dyDescent="0.25">
      <c r="A51" s="39" t="s">
        <v>122</v>
      </c>
      <c r="B51" s="46"/>
      <c r="C51" s="723"/>
      <c r="D51" s="46"/>
      <c r="E51" s="54"/>
      <c r="F51" s="46"/>
      <c r="G51" s="58"/>
      <c r="H51" s="69"/>
      <c r="I51" s="62"/>
      <c r="J51" s="62"/>
      <c r="K51" s="62"/>
      <c r="L51" s="62"/>
      <c r="M51" s="62"/>
      <c r="N51" s="73"/>
      <c r="O51" s="62"/>
      <c r="P51" s="62"/>
      <c r="Q51" s="62"/>
      <c r="R51" s="62"/>
      <c r="S51" s="62"/>
      <c r="T51" s="62"/>
      <c r="U51" s="62"/>
      <c r="V51" s="62"/>
      <c r="W51" s="62"/>
      <c r="X51" s="62"/>
      <c r="Y51" s="69"/>
      <c r="Z51" s="54"/>
      <c r="AA51" s="54"/>
      <c r="AB51" s="54"/>
      <c r="AC51" s="54"/>
      <c r="AD51" s="54"/>
      <c r="AE51" s="54"/>
      <c r="AF51" s="54"/>
      <c r="AG51" s="54"/>
      <c r="AH51" s="54"/>
      <c r="AI51" s="54"/>
      <c r="AJ51" s="54"/>
      <c r="AK51" s="54"/>
      <c r="AL51" s="54"/>
      <c r="AM51" s="54"/>
      <c r="AN51" s="54"/>
      <c r="AO51" s="46"/>
      <c r="AP51" s="62"/>
      <c r="AQ51" s="62"/>
      <c r="AR51" s="62"/>
      <c r="AS51" s="62"/>
      <c r="AT51" s="62"/>
      <c r="AU51" s="81"/>
      <c r="AV51" s="54"/>
      <c r="AW51" s="54"/>
      <c r="AX51" s="54"/>
      <c r="AY51" s="54"/>
      <c r="AZ51" s="54"/>
      <c r="BA51" s="263"/>
      <c r="BB51" s="62"/>
      <c r="BC51" s="293"/>
      <c r="BD51" s="293"/>
      <c r="BE51" s="293"/>
      <c r="BF51" s="69"/>
      <c r="BG51" s="62"/>
      <c r="BH51" s="62"/>
      <c r="BI51" s="62"/>
      <c r="BJ51" s="62"/>
      <c r="BK51" s="46"/>
      <c r="BL51" s="87"/>
      <c r="BM51" s="87"/>
      <c r="BN51" s="87"/>
      <c r="BO51" s="87"/>
      <c r="BP51" s="87"/>
      <c r="BQ51" s="46"/>
      <c r="BR51" s="91"/>
    </row>
    <row r="52" spans="1:70" s="107" customFormat="1" x14ac:dyDescent="0.25">
      <c r="A52" s="126" t="s">
        <v>1591</v>
      </c>
      <c r="B52" s="127"/>
      <c r="C52" s="733">
        <v>36959</v>
      </c>
      <c r="D52" s="127"/>
      <c r="E52" s="128">
        <v>7936.17</v>
      </c>
      <c r="F52" s="127"/>
      <c r="G52" s="129">
        <v>219.50960000000001</v>
      </c>
      <c r="H52" s="131"/>
      <c r="I52" s="130">
        <v>-0.13830000000000001</v>
      </c>
      <c r="J52" s="130">
        <v>-0.2923</v>
      </c>
      <c r="K52" s="130">
        <v>-2.1974</v>
      </c>
      <c r="L52" s="130">
        <v>2.7406000000000001</v>
      </c>
      <c r="M52" s="130">
        <v>14.1248</v>
      </c>
      <c r="N52" s="132">
        <v>5.8893000000000004</v>
      </c>
      <c r="O52" s="130">
        <v>-5.0547000000000004</v>
      </c>
      <c r="P52" s="130">
        <v>10.1073</v>
      </c>
      <c r="Q52" s="130">
        <v>14.507400000000001</v>
      </c>
      <c r="R52" s="130">
        <v>16.765699999999999</v>
      </c>
      <c r="S52" s="130">
        <v>-0.90110000000000001</v>
      </c>
      <c r="T52" s="130">
        <v>16.802099999999999</v>
      </c>
      <c r="U52" s="130">
        <v>5.0610999999999997</v>
      </c>
      <c r="V52" s="130">
        <v>7.5148000000000001</v>
      </c>
      <c r="W52" s="130">
        <v>-1.5145999999999999</v>
      </c>
      <c r="X52" s="130">
        <v>12.864699999999999</v>
      </c>
      <c r="Y52" s="131"/>
      <c r="Z52" s="128">
        <v>3</v>
      </c>
      <c r="AA52" s="128">
        <v>5</v>
      </c>
      <c r="AB52" s="128">
        <v>16</v>
      </c>
      <c r="AC52" s="128">
        <v>16</v>
      </c>
      <c r="AD52" s="128">
        <v>6</v>
      </c>
      <c r="AE52" s="128">
        <v>11</v>
      </c>
      <c r="AF52" s="128">
        <v>12</v>
      </c>
      <c r="AG52" s="128">
        <v>11</v>
      </c>
      <c r="AH52" s="128">
        <v>3</v>
      </c>
      <c r="AI52" s="128">
        <v>1</v>
      </c>
      <c r="AJ52" s="128">
        <v>16</v>
      </c>
      <c r="AK52" s="128">
        <v>13</v>
      </c>
      <c r="AL52" s="128">
        <v>13</v>
      </c>
      <c r="AM52" s="128">
        <v>12</v>
      </c>
      <c r="AN52" s="128">
        <v>4</v>
      </c>
      <c r="AO52" s="127"/>
      <c r="AP52" s="130">
        <v>18.14</v>
      </c>
      <c r="AQ52" s="130">
        <v>17.97</v>
      </c>
      <c r="AR52" s="130">
        <v>10.84</v>
      </c>
      <c r="AS52" s="130">
        <v>2.99</v>
      </c>
      <c r="AT52" s="130">
        <v>10.28</v>
      </c>
      <c r="AU52" s="133"/>
      <c r="AV52" s="128">
        <v>1</v>
      </c>
      <c r="AW52" s="128">
        <v>3</v>
      </c>
      <c r="AX52" s="128">
        <v>8</v>
      </c>
      <c r="AY52" s="128">
        <v>12</v>
      </c>
      <c r="AZ52" s="128">
        <v>13</v>
      </c>
      <c r="BA52" s="264"/>
      <c r="BB52" s="130">
        <v>15.0654498695823</v>
      </c>
      <c r="BC52" s="295">
        <v>0.80311231982514197</v>
      </c>
      <c r="BD52" s="295">
        <v>3.9434991519146097E-2</v>
      </c>
      <c r="BE52" s="295">
        <v>-0.222905949503615</v>
      </c>
      <c r="BF52" s="131"/>
      <c r="BG52" s="863">
        <v>19.080400000000001</v>
      </c>
      <c r="BH52" s="863">
        <v>54.969299999999997</v>
      </c>
      <c r="BI52" s="863">
        <v>7.3158300000000001</v>
      </c>
      <c r="BJ52" s="863">
        <v>18.63447</v>
      </c>
      <c r="BK52" s="127"/>
      <c r="BL52" s="136" t="s">
        <v>1592</v>
      </c>
      <c r="BM52" s="136" t="s">
        <v>1593</v>
      </c>
      <c r="BN52" s="136" t="s">
        <v>1594</v>
      </c>
      <c r="BO52" s="136" t="s">
        <v>1595</v>
      </c>
      <c r="BP52" s="136" t="s">
        <v>1596</v>
      </c>
      <c r="BQ52" s="127"/>
      <c r="BR52" s="137" t="s">
        <v>616</v>
      </c>
    </row>
    <row r="53" spans="1:70" s="107" customFormat="1" x14ac:dyDescent="0.25">
      <c r="A53" s="108" t="s">
        <v>1597</v>
      </c>
      <c r="B53" s="109"/>
      <c r="C53" s="734">
        <v>44811</v>
      </c>
      <c r="D53" s="109"/>
      <c r="E53" s="110">
        <v>7530.36</v>
      </c>
      <c r="F53" s="109"/>
      <c r="G53" s="111">
        <v>22.099</v>
      </c>
      <c r="H53" s="113"/>
      <c r="I53" s="112">
        <v>-7.6899999999999996E-2</v>
      </c>
      <c r="J53" s="112">
        <v>-0.90580000000000005</v>
      </c>
      <c r="K53" s="112">
        <v>-0.1671</v>
      </c>
      <c r="L53" s="112">
        <v>8.9265000000000008</v>
      </c>
      <c r="M53" s="112">
        <v>16.969200000000001</v>
      </c>
      <c r="N53" s="114">
        <v>13.4329</v>
      </c>
      <c r="O53" s="112">
        <v>8.9978999999999996</v>
      </c>
      <c r="P53" s="112">
        <v>19.973800000000001</v>
      </c>
      <c r="Q53" s="112" t="s">
        <v>430</v>
      </c>
      <c r="R53" s="112" t="s">
        <v>430</v>
      </c>
      <c r="S53" s="112">
        <v>4.2012</v>
      </c>
      <c r="T53" s="112">
        <v>24.354299999999999</v>
      </c>
      <c r="U53" s="112">
        <v>10.1755</v>
      </c>
      <c r="V53" s="112">
        <v>16.060099999999998</v>
      </c>
      <c r="W53" s="112">
        <v>-1.8564000000000001</v>
      </c>
      <c r="X53" s="112">
        <v>21.859100000000002</v>
      </c>
      <c r="Y53" s="113"/>
      <c r="Z53" s="110">
        <v>2</v>
      </c>
      <c r="AA53" s="110">
        <v>12</v>
      </c>
      <c r="AB53" s="110">
        <v>6</v>
      </c>
      <c r="AC53" s="110">
        <v>5</v>
      </c>
      <c r="AD53" s="110">
        <v>4</v>
      </c>
      <c r="AE53" s="110">
        <v>1</v>
      </c>
      <c r="AF53" s="110">
        <v>1</v>
      </c>
      <c r="AG53" s="110">
        <v>1</v>
      </c>
      <c r="AH53" s="110" t="s">
        <v>430</v>
      </c>
      <c r="AI53" s="110" t="s">
        <v>430</v>
      </c>
      <c r="AJ53" s="110">
        <v>4</v>
      </c>
      <c r="AK53" s="110">
        <v>6</v>
      </c>
      <c r="AL53" s="110">
        <v>3</v>
      </c>
      <c r="AM53" s="110">
        <v>1</v>
      </c>
      <c r="AN53" s="110">
        <v>8</v>
      </c>
      <c r="AO53" s="109"/>
      <c r="AP53" s="112" t="s">
        <v>430</v>
      </c>
      <c r="AQ53" s="112" t="s">
        <v>430</v>
      </c>
      <c r="AR53" s="112" t="s">
        <v>430</v>
      </c>
      <c r="AS53" s="112">
        <v>16.09</v>
      </c>
      <c r="AT53" s="112">
        <v>20</v>
      </c>
      <c r="AU53" s="115"/>
      <c r="AV53" s="110" t="s">
        <v>430</v>
      </c>
      <c r="AW53" s="110" t="s">
        <v>430</v>
      </c>
      <c r="AX53" s="110" t="s">
        <v>430</v>
      </c>
      <c r="AY53" s="110">
        <v>1</v>
      </c>
      <c r="AZ53" s="110">
        <v>4</v>
      </c>
      <c r="BA53" s="260"/>
      <c r="BB53" s="112">
        <v>15.267616248985799</v>
      </c>
      <c r="BC53" s="290">
        <v>0.91700418143199602</v>
      </c>
      <c r="BD53" s="290">
        <v>8.5088482335299906E-2</v>
      </c>
      <c r="BE53" s="290">
        <v>0.39757999863756399</v>
      </c>
      <c r="BF53" s="113"/>
      <c r="BG53" s="864">
        <v>5.3422900000000002</v>
      </c>
      <c r="BH53" s="864">
        <v>62.800400000000003</v>
      </c>
      <c r="BI53" s="864">
        <v>18.587499999999999</v>
      </c>
      <c r="BJ53" s="864">
        <v>13.26981</v>
      </c>
      <c r="BK53" s="109"/>
      <c r="BL53" s="865" t="s">
        <v>1598</v>
      </c>
      <c r="BM53" s="865" t="s">
        <v>1599</v>
      </c>
      <c r="BN53" s="865" t="s">
        <v>1600</v>
      </c>
      <c r="BO53" s="865" t="s">
        <v>823</v>
      </c>
      <c r="BP53" s="865" t="s">
        <v>1601</v>
      </c>
      <c r="BQ53" s="109"/>
      <c r="BR53" s="119" t="s">
        <v>555</v>
      </c>
    </row>
    <row r="54" spans="1:70" s="107" customFormat="1" x14ac:dyDescent="0.25">
      <c r="A54" s="108" t="s">
        <v>1602</v>
      </c>
      <c r="B54" s="109"/>
      <c r="C54" s="734">
        <v>34516</v>
      </c>
      <c r="D54" s="109"/>
      <c r="E54" s="110">
        <v>6124.98</v>
      </c>
      <c r="F54" s="109"/>
      <c r="G54" s="111">
        <v>460.35129999999998</v>
      </c>
      <c r="H54" s="113"/>
      <c r="I54" s="112">
        <v>-0.33960000000000001</v>
      </c>
      <c r="J54" s="112">
        <v>-0.98170000000000002</v>
      </c>
      <c r="K54" s="112">
        <v>-1.6469</v>
      </c>
      <c r="L54" s="112">
        <v>5.4943</v>
      </c>
      <c r="M54" s="112">
        <v>7.4261999999999997</v>
      </c>
      <c r="N54" s="114">
        <v>6.4554999999999998</v>
      </c>
      <c r="O54" s="112">
        <v>0.98580000000000001</v>
      </c>
      <c r="P54" s="112">
        <v>13.1676</v>
      </c>
      <c r="Q54" s="112">
        <v>13.847799999999999</v>
      </c>
      <c r="R54" s="112">
        <v>15.268000000000001</v>
      </c>
      <c r="S54" s="112">
        <v>1.7344999999999999</v>
      </c>
      <c r="T54" s="112">
        <v>15.995900000000001</v>
      </c>
      <c r="U54" s="112">
        <v>2.0411999999999999</v>
      </c>
      <c r="V54" s="112">
        <v>8.3604000000000003</v>
      </c>
      <c r="W54" s="112">
        <v>-2.4329999999999998</v>
      </c>
      <c r="X54" s="112">
        <v>12.6218</v>
      </c>
      <c r="Y54" s="113"/>
      <c r="Z54" s="110">
        <v>13</v>
      </c>
      <c r="AA54" s="110">
        <v>15</v>
      </c>
      <c r="AB54" s="110">
        <v>14</v>
      </c>
      <c r="AC54" s="110">
        <v>12</v>
      </c>
      <c r="AD54" s="110">
        <v>14</v>
      </c>
      <c r="AE54" s="110">
        <v>10</v>
      </c>
      <c r="AF54" s="110">
        <v>10</v>
      </c>
      <c r="AG54" s="110">
        <v>10</v>
      </c>
      <c r="AH54" s="110">
        <v>6</v>
      </c>
      <c r="AI54" s="110">
        <v>2</v>
      </c>
      <c r="AJ54" s="110">
        <v>12</v>
      </c>
      <c r="AK54" s="110">
        <v>15</v>
      </c>
      <c r="AL54" s="110">
        <v>14</v>
      </c>
      <c r="AM54" s="110">
        <v>11</v>
      </c>
      <c r="AN54" s="110">
        <v>17</v>
      </c>
      <c r="AO54" s="109"/>
      <c r="AP54" s="112">
        <v>16.649999999999999</v>
      </c>
      <c r="AQ54" s="112">
        <v>17.55</v>
      </c>
      <c r="AR54" s="112">
        <v>14.23</v>
      </c>
      <c r="AS54" s="112">
        <v>8.2899999999999991</v>
      </c>
      <c r="AT54" s="112">
        <v>7.29</v>
      </c>
      <c r="AU54" s="115"/>
      <c r="AV54" s="110">
        <v>3</v>
      </c>
      <c r="AW54" s="110">
        <v>4</v>
      </c>
      <c r="AX54" s="110">
        <v>6</v>
      </c>
      <c r="AY54" s="110">
        <v>10</v>
      </c>
      <c r="AZ54" s="110">
        <v>14</v>
      </c>
      <c r="BA54" s="260"/>
      <c r="BB54" s="112">
        <v>14.247874612344701</v>
      </c>
      <c r="BC54" s="290">
        <v>0.84910413841150201</v>
      </c>
      <c r="BD54" s="290">
        <v>5.7480000192909303E-2</v>
      </c>
      <c r="BE54" s="290">
        <v>-4.4831803879371503E-2</v>
      </c>
      <c r="BF54" s="113"/>
      <c r="BG54" s="112">
        <v>18.0442</v>
      </c>
      <c r="BH54" s="112">
        <v>72.870999999999995</v>
      </c>
      <c r="BI54" s="112">
        <v>6.5755600000000003</v>
      </c>
      <c r="BJ54" s="112">
        <v>2.5092400000000001</v>
      </c>
      <c r="BK54" s="109"/>
      <c r="BL54" s="118" t="s">
        <v>1603</v>
      </c>
      <c r="BM54" s="118" t="s">
        <v>1604</v>
      </c>
      <c r="BN54" s="118" t="s">
        <v>1605</v>
      </c>
      <c r="BO54" s="118" t="s">
        <v>1606</v>
      </c>
      <c r="BP54" s="118" t="s">
        <v>1607</v>
      </c>
      <c r="BQ54" s="109"/>
      <c r="BR54" s="119" t="s">
        <v>526</v>
      </c>
    </row>
    <row r="55" spans="1:70" s="107" customFormat="1" x14ac:dyDescent="0.25">
      <c r="A55" s="108" t="s">
        <v>1608</v>
      </c>
      <c r="B55" s="109"/>
      <c r="C55" s="734">
        <v>43130</v>
      </c>
      <c r="D55" s="109"/>
      <c r="E55" s="110">
        <v>5333.05</v>
      </c>
      <c r="F55" s="109"/>
      <c r="G55" s="111">
        <v>36.353299999999997</v>
      </c>
      <c r="H55" s="113"/>
      <c r="I55" s="112">
        <v>-0.22309999999999999</v>
      </c>
      <c r="J55" s="112">
        <v>-1.7221</v>
      </c>
      <c r="K55" s="112">
        <v>-2.5851000000000002</v>
      </c>
      <c r="L55" s="112">
        <v>4.3807</v>
      </c>
      <c r="M55" s="112">
        <v>10.123100000000001</v>
      </c>
      <c r="N55" s="114">
        <v>10.5525</v>
      </c>
      <c r="O55" s="112">
        <v>2.6671999999999998</v>
      </c>
      <c r="P55" s="112">
        <v>16.196300000000001</v>
      </c>
      <c r="Q55" s="112">
        <v>16.6248</v>
      </c>
      <c r="R55" s="112" t="s">
        <v>430</v>
      </c>
      <c r="S55" s="112">
        <v>-0.32029999999999997</v>
      </c>
      <c r="T55" s="112">
        <v>18.031700000000001</v>
      </c>
      <c r="U55" s="112">
        <v>7.5404999999999998</v>
      </c>
      <c r="V55" s="112">
        <v>12.44</v>
      </c>
      <c r="W55" s="112">
        <v>-2.2004000000000001</v>
      </c>
      <c r="X55" s="112">
        <v>16.159600000000001</v>
      </c>
      <c r="Y55" s="113"/>
      <c r="Z55" s="110">
        <v>6</v>
      </c>
      <c r="AA55" s="110">
        <v>17</v>
      </c>
      <c r="AB55" s="110">
        <v>17</v>
      </c>
      <c r="AC55" s="110">
        <v>14</v>
      </c>
      <c r="AD55" s="110">
        <v>12</v>
      </c>
      <c r="AE55" s="110">
        <v>4</v>
      </c>
      <c r="AF55" s="110">
        <v>6</v>
      </c>
      <c r="AG55" s="110">
        <v>5</v>
      </c>
      <c r="AH55" s="110">
        <v>1</v>
      </c>
      <c r="AI55" s="110" t="s">
        <v>430</v>
      </c>
      <c r="AJ55" s="110">
        <v>15</v>
      </c>
      <c r="AK55" s="110">
        <v>12</v>
      </c>
      <c r="AL55" s="110">
        <v>6</v>
      </c>
      <c r="AM55" s="110">
        <v>5</v>
      </c>
      <c r="AN55" s="110">
        <v>13</v>
      </c>
      <c r="AO55" s="109"/>
      <c r="AP55" s="112" t="s">
        <v>430</v>
      </c>
      <c r="AQ55" s="112">
        <v>20.34</v>
      </c>
      <c r="AR55" s="112">
        <v>16.98</v>
      </c>
      <c r="AS55" s="112">
        <v>10.63</v>
      </c>
      <c r="AT55" s="112">
        <v>12.38</v>
      </c>
      <c r="AU55" s="115"/>
      <c r="AV55" s="110" t="s">
        <v>430</v>
      </c>
      <c r="AW55" s="110">
        <v>1</v>
      </c>
      <c r="AX55" s="110">
        <v>2</v>
      </c>
      <c r="AY55" s="110">
        <v>7</v>
      </c>
      <c r="AZ55" s="110">
        <v>11</v>
      </c>
      <c r="BA55" s="260"/>
      <c r="BB55" s="112">
        <v>15.1294250064607</v>
      </c>
      <c r="BC55" s="290">
        <v>0.90933842423814404</v>
      </c>
      <c r="BD55" s="290">
        <v>7.4563135714322298E-2</v>
      </c>
      <c r="BE55" s="290">
        <v>0.203020966134522</v>
      </c>
      <c r="BF55" s="113"/>
      <c r="BG55" s="864">
        <v>5.80314</v>
      </c>
      <c r="BH55" s="864">
        <v>77.209800000000001</v>
      </c>
      <c r="BI55" s="864">
        <v>14.317500000000001</v>
      </c>
      <c r="BJ55" s="864">
        <v>2.6695600000000002</v>
      </c>
      <c r="BK55" s="109"/>
      <c r="BL55" s="118" t="s">
        <v>1609</v>
      </c>
      <c r="BM55" s="118" t="s">
        <v>1610</v>
      </c>
      <c r="BN55" s="118" t="s">
        <v>1611</v>
      </c>
      <c r="BO55" s="118" t="s">
        <v>1612</v>
      </c>
      <c r="BP55" s="118" t="s">
        <v>1613</v>
      </c>
      <c r="BQ55" s="109"/>
      <c r="BR55" s="119" t="s">
        <v>476</v>
      </c>
    </row>
    <row r="56" spans="1:70" s="107" customFormat="1" x14ac:dyDescent="0.25">
      <c r="A56" s="108" t="s">
        <v>1614</v>
      </c>
      <c r="B56" s="109"/>
      <c r="C56" s="734">
        <v>44897</v>
      </c>
      <c r="D56" s="109"/>
      <c r="E56" s="110">
        <v>5157.6899999999996</v>
      </c>
      <c r="F56" s="109"/>
      <c r="G56" s="111">
        <v>18.440000000000001</v>
      </c>
      <c r="H56" s="113"/>
      <c r="I56" s="112">
        <v>-0.27039999999999997</v>
      </c>
      <c r="J56" s="112">
        <v>-0.80689999999999995</v>
      </c>
      <c r="K56" s="112">
        <v>-0.75349999999999995</v>
      </c>
      <c r="L56" s="112">
        <v>7.6474000000000002</v>
      </c>
      <c r="M56" s="112">
        <v>12.5763</v>
      </c>
      <c r="N56" s="114">
        <v>5.4317000000000002</v>
      </c>
      <c r="O56" s="112">
        <v>3.5118</v>
      </c>
      <c r="P56" s="112">
        <v>15.3515</v>
      </c>
      <c r="Q56" s="112" t="s">
        <v>430</v>
      </c>
      <c r="R56" s="112" t="s">
        <v>430</v>
      </c>
      <c r="S56" s="112">
        <v>2.2172999999999998</v>
      </c>
      <c r="T56" s="112">
        <v>20.838799999999999</v>
      </c>
      <c r="U56" s="112">
        <v>6.5895999999999999</v>
      </c>
      <c r="V56" s="112">
        <v>8.7263999999999999</v>
      </c>
      <c r="W56" s="112">
        <v>-2.1231</v>
      </c>
      <c r="X56" s="112">
        <v>17.596399999999999</v>
      </c>
      <c r="Y56" s="113"/>
      <c r="Z56" s="110">
        <v>10</v>
      </c>
      <c r="AA56" s="110">
        <v>10</v>
      </c>
      <c r="AB56" s="110">
        <v>9</v>
      </c>
      <c r="AC56" s="110">
        <v>8</v>
      </c>
      <c r="AD56" s="110">
        <v>8</v>
      </c>
      <c r="AE56" s="110">
        <v>12</v>
      </c>
      <c r="AF56" s="110">
        <v>4</v>
      </c>
      <c r="AG56" s="110">
        <v>6</v>
      </c>
      <c r="AH56" s="110" t="s">
        <v>430</v>
      </c>
      <c r="AI56" s="110" t="s">
        <v>430</v>
      </c>
      <c r="AJ56" s="110">
        <v>10</v>
      </c>
      <c r="AK56" s="110">
        <v>10</v>
      </c>
      <c r="AL56" s="110">
        <v>9</v>
      </c>
      <c r="AM56" s="110">
        <v>10</v>
      </c>
      <c r="AN56" s="110">
        <v>12</v>
      </c>
      <c r="AO56" s="109"/>
      <c r="AP56" s="112" t="s">
        <v>430</v>
      </c>
      <c r="AQ56" s="112" t="s">
        <v>430</v>
      </c>
      <c r="AR56" s="112" t="s">
        <v>430</v>
      </c>
      <c r="AS56" s="112">
        <v>11.05</v>
      </c>
      <c r="AT56" s="112">
        <v>12.59</v>
      </c>
      <c r="AU56" s="115"/>
      <c r="AV56" s="110" t="s">
        <v>430</v>
      </c>
      <c r="AW56" s="110" t="s">
        <v>430</v>
      </c>
      <c r="AX56" s="110" t="s">
        <v>430</v>
      </c>
      <c r="AY56" s="110">
        <v>6</v>
      </c>
      <c r="AZ56" s="110">
        <v>10</v>
      </c>
      <c r="BA56" s="260"/>
      <c r="BB56" s="112">
        <v>16.596361809598299</v>
      </c>
      <c r="BC56" s="290">
        <v>1.00575947651965</v>
      </c>
      <c r="BD56" s="290">
        <v>5.9830652940760398E-2</v>
      </c>
      <c r="BE56" s="290">
        <v>4.1964243219030396E-3</v>
      </c>
      <c r="BF56" s="113"/>
      <c r="BG56" s="864">
        <v>19.6554</v>
      </c>
      <c r="BH56" s="864">
        <v>69.314300000000003</v>
      </c>
      <c r="BI56" s="864">
        <v>7.1335199999999999</v>
      </c>
      <c r="BJ56" s="864">
        <v>3.8967800000000001</v>
      </c>
      <c r="BK56" s="109"/>
      <c r="BL56" s="118" t="s">
        <v>1615</v>
      </c>
      <c r="BM56" s="118" t="s">
        <v>1616</v>
      </c>
      <c r="BN56" s="118" t="s">
        <v>1617</v>
      </c>
      <c r="BO56" s="118" t="s">
        <v>1618</v>
      </c>
      <c r="BP56" s="118" t="s">
        <v>1619</v>
      </c>
      <c r="BQ56" s="109"/>
      <c r="BR56" s="119" t="s">
        <v>443</v>
      </c>
    </row>
    <row r="57" spans="1:70" s="107" customFormat="1" x14ac:dyDescent="0.25">
      <c r="A57" s="108" t="s">
        <v>1620</v>
      </c>
      <c r="B57" s="109"/>
      <c r="C57" s="734">
        <v>38839</v>
      </c>
      <c r="D57" s="109"/>
      <c r="E57" s="110">
        <v>2618.04</v>
      </c>
      <c r="F57" s="109"/>
      <c r="G57" s="111">
        <v>111.49720000000001</v>
      </c>
      <c r="H57" s="113"/>
      <c r="I57" s="112">
        <v>-0.2366</v>
      </c>
      <c r="J57" s="112">
        <v>-0.67989999999999995</v>
      </c>
      <c r="K57" s="112">
        <v>-1.5183</v>
      </c>
      <c r="L57" s="112">
        <v>5.2324999999999999</v>
      </c>
      <c r="M57" s="112">
        <v>9.1960999999999995</v>
      </c>
      <c r="N57" s="114">
        <v>10.035399999999999</v>
      </c>
      <c r="O57" s="112">
        <v>3.2166999999999999</v>
      </c>
      <c r="P57" s="112">
        <v>15.1989</v>
      </c>
      <c r="Q57" s="112">
        <v>14.0124</v>
      </c>
      <c r="R57" s="112">
        <v>14.628</v>
      </c>
      <c r="S57" s="112">
        <v>0.92090000000000005</v>
      </c>
      <c r="T57" s="112">
        <v>16.673200000000001</v>
      </c>
      <c r="U57" s="112">
        <v>6.3841000000000001</v>
      </c>
      <c r="V57" s="112">
        <v>11.711399999999999</v>
      </c>
      <c r="W57" s="112">
        <v>-1.9701</v>
      </c>
      <c r="X57" s="112">
        <v>12.5656</v>
      </c>
      <c r="Y57" s="113"/>
      <c r="Z57" s="110">
        <v>8</v>
      </c>
      <c r="AA57" s="110">
        <v>8</v>
      </c>
      <c r="AB57" s="110">
        <v>13</v>
      </c>
      <c r="AC57" s="110">
        <v>13</v>
      </c>
      <c r="AD57" s="110">
        <v>13</v>
      </c>
      <c r="AE57" s="110">
        <v>5</v>
      </c>
      <c r="AF57" s="110">
        <v>5</v>
      </c>
      <c r="AG57" s="110">
        <v>7</v>
      </c>
      <c r="AH57" s="110">
        <v>5</v>
      </c>
      <c r="AI57" s="110">
        <v>3</v>
      </c>
      <c r="AJ57" s="110">
        <v>13</v>
      </c>
      <c r="AK57" s="110">
        <v>14</v>
      </c>
      <c r="AL57" s="110">
        <v>10</v>
      </c>
      <c r="AM57" s="110">
        <v>8</v>
      </c>
      <c r="AN57" s="110">
        <v>10</v>
      </c>
      <c r="AO57" s="109"/>
      <c r="AP57" s="112">
        <v>16.88</v>
      </c>
      <c r="AQ57" s="112">
        <v>18.37</v>
      </c>
      <c r="AR57" s="112">
        <v>15.11</v>
      </c>
      <c r="AS57" s="112">
        <v>10.52</v>
      </c>
      <c r="AT57" s="112">
        <v>10.95</v>
      </c>
      <c r="AU57" s="115"/>
      <c r="AV57" s="110">
        <v>2</v>
      </c>
      <c r="AW57" s="110">
        <v>2</v>
      </c>
      <c r="AX57" s="110">
        <v>4</v>
      </c>
      <c r="AY57" s="110">
        <v>8</v>
      </c>
      <c r="AZ57" s="110">
        <v>12</v>
      </c>
      <c r="BA57" s="260"/>
      <c r="BB57" s="112">
        <v>13.694967956165801</v>
      </c>
      <c r="BC57" s="290">
        <v>0.82452882851767495</v>
      </c>
      <c r="BD57" s="290">
        <v>6.9548506945673702E-2</v>
      </c>
      <c r="BE57" s="290">
        <v>0.113665571066356</v>
      </c>
      <c r="BF57" s="113"/>
      <c r="BG57" s="864">
        <v>12.2925</v>
      </c>
      <c r="BH57" s="864">
        <v>69.473799999999997</v>
      </c>
      <c r="BI57" s="864">
        <v>15.3536</v>
      </c>
      <c r="BJ57" s="864">
        <v>2.8801000000000001</v>
      </c>
      <c r="BK57" s="109"/>
      <c r="BL57" s="118" t="s">
        <v>1621</v>
      </c>
      <c r="BM57" s="118" t="s">
        <v>1622</v>
      </c>
      <c r="BN57" s="118" t="s">
        <v>1623</v>
      </c>
      <c r="BO57" s="118" t="s">
        <v>1624</v>
      </c>
      <c r="BP57" s="118" t="s">
        <v>1625</v>
      </c>
      <c r="BQ57" s="109"/>
      <c r="BR57" s="119" t="s">
        <v>1521</v>
      </c>
    </row>
    <row r="58" spans="1:70" s="107" customFormat="1" x14ac:dyDescent="0.25">
      <c r="A58" s="108" t="s">
        <v>1626</v>
      </c>
      <c r="B58" s="109"/>
      <c r="C58" s="734">
        <v>44791</v>
      </c>
      <c r="D58" s="109"/>
      <c r="E58" s="862">
        <v>2581.29</v>
      </c>
      <c r="F58" s="109"/>
      <c r="G58" s="111">
        <v>19.443000000000001</v>
      </c>
      <c r="H58" s="113"/>
      <c r="I58" s="112">
        <v>-0.32300000000000001</v>
      </c>
      <c r="J58" s="112">
        <v>-0.12330000000000001</v>
      </c>
      <c r="K58" s="112">
        <v>1.2498</v>
      </c>
      <c r="L58" s="112">
        <v>9.5998000000000001</v>
      </c>
      <c r="M58" s="112">
        <v>17.2042</v>
      </c>
      <c r="N58" s="114">
        <v>9.7606000000000002</v>
      </c>
      <c r="O58" s="112">
        <v>4.5780000000000003</v>
      </c>
      <c r="P58" s="112">
        <v>16.371600000000001</v>
      </c>
      <c r="Q58" s="112" t="s">
        <v>430</v>
      </c>
      <c r="R58" s="112" t="s">
        <v>430</v>
      </c>
      <c r="S58" s="112">
        <v>4.9157999999999999</v>
      </c>
      <c r="T58" s="112">
        <v>25.544</v>
      </c>
      <c r="U58" s="112">
        <v>12.3224</v>
      </c>
      <c r="V58" s="112">
        <v>13.1328</v>
      </c>
      <c r="W58" s="112">
        <v>-1.1037999999999999</v>
      </c>
      <c r="X58" s="112">
        <v>17.7669</v>
      </c>
      <c r="Y58" s="113"/>
      <c r="Z58" s="110">
        <v>11</v>
      </c>
      <c r="AA58" s="110">
        <v>3</v>
      </c>
      <c r="AB58" s="110">
        <v>1</v>
      </c>
      <c r="AC58" s="110">
        <v>4</v>
      </c>
      <c r="AD58" s="110">
        <v>3</v>
      </c>
      <c r="AE58" s="110">
        <v>6</v>
      </c>
      <c r="AF58" s="110">
        <v>3</v>
      </c>
      <c r="AG58" s="110">
        <v>4</v>
      </c>
      <c r="AH58" s="110" t="s">
        <v>430</v>
      </c>
      <c r="AI58" s="110" t="s">
        <v>430</v>
      </c>
      <c r="AJ58" s="110">
        <v>3</v>
      </c>
      <c r="AK58" s="110">
        <v>4</v>
      </c>
      <c r="AL58" s="110">
        <v>1</v>
      </c>
      <c r="AM58" s="110">
        <v>4</v>
      </c>
      <c r="AN58" s="110">
        <v>2</v>
      </c>
      <c r="AO58" s="109"/>
      <c r="AP58" s="112" t="s">
        <v>430</v>
      </c>
      <c r="AQ58" s="112" t="s">
        <v>430</v>
      </c>
      <c r="AR58" s="112" t="s">
        <v>430</v>
      </c>
      <c r="AS58" s="112">
        <v>13.13</v>
      </c>
      <c r="AT58" s="112">
        <v>21.94</v>
      </c>
      <c r="AU58" s="115"/>
      <c r="AV58" s="110" t="s">
        <v>430</v>
      </c>
      <c r="AW58" s="110" t="s">
        <v>430</v>
      </c>
      <c r="AX58" s="110" t="s">
        <v>430</v>
      </c>
      <c r="AY58" s="110">
        <v>2</v>
      </c>
      <c r="AZ58" s="110">
        <v>1</v>
      </c>
      <c r="BA58" s="260"/>
      <c r="BB58" s="112">
        <v>16.576052683401102</v>
      </c>
      <c r="BC58" s="290">
        <v>0.97591209045074501</v>
      </c>
      <c r="BD58" s="290">
        <v>6.7888497693766398E-2</v>
      </c>
      <c r="BE58" s="290">
        <v>0.16589191428450001</v>
      </c>
      <c r="BF58" s="113"/>
      <c r="BG58" s="864">
        <v>18.064499999999999</v>
      </c>
      <c r="BH58" s="864">
        <v>65.1053</v>
      </c>
      <c r="BI58" s="864">
        <v>13.8779</v>
      </c>
      <c r="BJ58" s="864">
        <v>2.9523000000000001</v>
      </c>
      <c r="BK58" s="109"/>
      <c r="BL58" s="118" t="s">
        <v>1627</v>
      </c>
      <c r="BM58" s="118" t="s">
        <v>1628</v>
      </c>
      <c r="BN58" s="118" t="s">
        <v>1629</v>
      </c>
      <c r="BO58" s="118" t="s">
        <v>1630</v>
      </c>
      <c r="BP58" s="118" t="s">
        <v>1631</v>
      </c>
      <c r="BQ58" s="109"/>
      <c r="BR58" s="119" t="s">
        <v>443</v>
      </c>
    </row>
    <row r="59" spans="1:70" s="107" customFormat="1" x14ac:dyDescent="0.25">
      <c r="A59" s="108" t="s">
        <v>1632</v>
      </c>
      <c r="B59" s="109"/>
      <c r="C59" s="734">
        <v>45729</v>
      </c>
      <c r="D59" s="109"/>
      <c r="E59" s="110">
        <v>2279.65</v>
      </c>
      <c r="F59" s="109"/>
      <c r="G59" s="111">
        <v>13.96</v>
      </c>
      <c r="H59" s="113"/>
      <c r="I59" s="112">
        <v>-0.1431</v>
      </c>
      <c r="J59" s="112">
        <v>0</v>
      </c>
      <c r="K59" s="112">
        <v>0.43169999999999997</v>
      </c>
      <c r="L59" s="112">
        <v>10.007899999999999</v>
      </c>
      <c r="M59" s="112">
        <v>19.7256</v>
      </c>
      <c r="N59" s="114">
        <v>12.5806</v>
      </c>
      <c r="O59" s="112" t="s">
        <v>430</v>
      </c>
      <c r="P59" s="112" t="s">
        <v>430</v>
      </c>
      <c r="Q59" s="112" t="s">
        <v>430</v>
      </c>
      <c r="R59" s="112" t="s">
        <v>430</v>
      </c>
      <c r="S59" s="112">
        <v>3.3309000000000002</v>
      </c>
      <c r="T59" s="112">
        <v>28.663599999999999</v>
      </c>
      <c r="U59" s="112">
        <v>9.8347999999999995</v>
      </c>
      <c r="V59" s="112">
        <v>13.5883</v>
      </c>
      <c r="W59" s="112">
        <v>-0.92259999999999998</v>
      </c>
      <c r="X59" s="112">
        <v>24.984400000000001</v>
      </c>
      <c r="Y59" s="113"/>
      <c r="Z59" s="110">
        <v>4</v>
      </c>
      <c r="AA59" s="110">
        <v>2</v>
      </c>
      <c r="AB59" s="110">
        <v>4</v>
      </c>
      <c r="AC59" s="110">
        <v>3</v>
      </c>
      <c r="AD59" s="110">
        <v>1</v>
      </c>
      <c r="AE59" s="110">
        <v>2</v>
      </c>
      <c r="AF59" s="110" t="s">
        <v>430</v>
      </c>
      <c r="AG59" s="110" t="s">
        <v>430</v>
      </c>
      <c r="AH59" s="110" t="s">
        <v>430</v>
      </c>
      <c r="AI59" s="110" t="s">
        <v>430</v>
      </c>
      <c r="AJ59" s="110">
        <v>5</v>
      </c>
      <c r="AK59" s="110">
        <v>1</v>
      </c>
      <c r="AL59" s="110">
        <v>4</v>
      </c>
      <c r="AM59" s="110">
        <v>2</v>
      </c>
      <c r="AN59" s="110">
        <v>1</v>
      </c>
      <c r="AO59" s="109"/>
      <c r="AP59" s="112" t="s">
        <v>430</v>
      </c>
      <c r="AQ59" s="112" t="s">
        <v>430</v>
      </c>
      <c r="AR59" s="112" t="s">
        <v>430</v>
      </c>
      <c r="AS59" s="112" t="s">
        <v>430</v>
      </c>
      <c r="AT59" s="112">
        <v>21.61</v>
      </c>
      <c r="AU59" s="115"/>
      <c r="AV59" s="110" t="s">
        <v>430</v>
      </c>
      <c r="AW59" s="110" t="s">
        <v>430</v>
      </c>
      <c r="AX59" s="110" t="s">
        <v>430</v>
      </c>
      <c r="AY59" s="110" t="s">
        <v>430</v>
      </c>
      <c r="AZ59" s="110">
        <v>2</v>
      </c>
      <c r="BA59" s="260"/>
      <c r="BB59" s="112">
        <v>15.9316103853334</v>
      </c>
      <c r="BC59" s="290">
        <v>0.92764812797423402</v>
      </c>
      <c r="BD59" s="290">
        <v>0.103342503735438</v>
      </c>
      <c r="BE59" s="290">
        <v>0.66303988991352103</v>
      </c>
      <c r="BF59" s="113"/>
      <c r="BG59" s="864">
        <v>4.6385300000000003</v>
      </c>
      <c r="BH59" s="864">
        <v>65.397499999999994</v>
      </c>
      <c r="BI59" s="864">
        <v>28.8977</v>
      </c>
      <c r="BJ59" s="864">
        <v>1.0662700000000001</v>
      </c>
      <c r="BK59" s="109"/>
      <c r="BL59" s="118" t="s">
        <v>1633</v>
      </c>
      <c r="BM59" s="118" t="s">
        <v>1634</v>
      </c>
      <c r="BN59" s="118" t="s">
        <v>1635</v>
      </c>
      <c r="BO59" s="118" t="s">
        <v>1636</v>
      </c>
      <c r="BP59" s="118" t="s">
        <v>1637</v>
      </c>
      <c r="BQ59" s="109"/>
      <c r="BR59" s="119" t="s">
        <v>476</v>
      </c>
    </row>
    <row r="60" spans="1:70" s="107" customFormat="1" x14ac:dyDescent="0.25">
      <c r="A60" s="108" t="s">
        <v>1638</v>
      </c>
      <c r="B60" s="109"/>
      <c r="C60" s="734">
        <v>43913</v>
      </c>
      <c r="D60" s="109"/>
      <c r="E60" s="110">
        <v>1976.25</v>
      </c>
      <c r="F60" s="109"/>
      <c r="G60" s="111">
        <v>52.7</v>
      </c>
      <c r="H60" s="113"/>
      <c r="I60" s="112">
        <v>-0.22720000000000001</v>
      </c>
      <c r="J60" s="112">
        <v>-0.82799999999999996</v>
      </c>
      <c r="K60" s="112">
        <v>-0.45329999999999998</v>
      </c>
      <c r="L60" s="112">
        <v>7.8371000000000004</v>
      </c>
      <c r="M60" s="112">
        <v>12.199299999999999</v>
      </c>
      <c r="N60" s="114">
        <v>9.0419999999999998</v>
      </c>
      <c r="O60" s="112">
        <v>4.8033999999999999</v>
      </c>
      <c r="P60" s="112">
        <v>14.902200000000001</v>
      </c>
      <c r="Q60" s="112">
        <v>14.0844</v>
      </c>
      <c r="R60" s="112" t="s">
        <v>430</v>
      </c>
      <c r="S60" s="112">
        <v>2.8492999999999999</v>
      </c>
      <c r="T60" s="112">
        <v>21.065899999999999</v>
      </c>
      <c r="U60" s="112">
        <v>8.3693000000000008</v>
      </c>
      <c r="V60" s="112">
        <v>11.8421</v>
      </c>
      <c r="W60" s="112">
        <v>-2.2082000000000002</v>
      </c>
      <c r="X60" s="112">
        <v>29.283000000000001</v>
      </c>
      <c r="Y60" s="113"/>
      <c r="Z60" s="110">
        <v>7</v>
      </c>
      <c r="AA60" s="110">
        <v>11</v>
      </c>
      <c r="AB60" s="110">
        <v>7</v>
      </c>
      <c r="AC60" s="110">
        <v>6</v>
      </c>
      <c r="AD60" s="110">
        <v>10</v>
      </c>
      <c r="AE60" s="110">
        <v>7</v>
      </c>
      <c r="AF60" s="110">
        <v>2</v>
      </c>
      <c r="AG60" s="110">
        <v>9</v>
      </c>
      <c r="AH60" s="110">
        <v>4</v>
      </c>
      <c r="AI60" s="110" t="s">
        <v>430</v>
      </c>
      <c r="AJ60" s="110">
        <v>7</v>
      </c>
      <c r="AK60" s="110">
        <v>9</v>
      </c>
      <c r="AL60" s="110">
        <v>5</v>
      </c>
      <c r="AM60" s="110">
        <v>7</v>
      </c>
      <c r="AN60" s="110">
        <v>14</v>
      </c>
      <c r="AO60" s="109"/>
      <c r="AP60" s="112" t="s">
        <v>430</v>
      </c>
      <c r="AQ60" s="112" t="s">
        <v>430</v>
      </c>
      <c r="AR60" s="112">
        <v>15.54</v>
      </c>
      <c r="AS60" s="112">
        <v>12.19</v>
      </c>
      <c r="AT60" s="112">
        <v>15.57</v>
      </c>
      <c r="AU60" s="115"/>
      <c r="AV60" s="110" t="s">
        <v>430</v>
      </c>
      <c r="AW60" s="110" t="s">
        <v>430</v>
      </c>
      <c r="AX60" s="110">
        <v>3</v>
      </c>
      <c r="AY60" s="110">
        <v>3</v>
      </c>
      <c r="AZ60" s="110">
        <v>5</v>
      </c>
      <c r="BA60" s="260"/>
      <c r="BB60" s="112">
        <v>15.4193304011335</v>
      </c>
      <c r="BC60" s="290">
        <v>0.944186468497762</v>
      </c>
      <c r="BD60" s="290">
        <v>6.3590358695857094E-2</v>
      </c>
      <c r="BE60" s="290">
        <v>5.2279207300643803E-2</v>
      </c>
      <c r="BF60" s="113"/>
      <c r="BG60" s="864">
        <v>14.998799999999999</v>
      </c>
      <c r="BH60" s="864">
        <v>67.910499999999999</v>
      </c>
      <c r="BI60" s="864">
        <v>15.273099999999999</v>
      </c>
      <c r="BJ60" s="864">
        <v>1.8176000000000001</v>
      </c>
      <c r="BK60" s="109"/>
      <c r="BL60" s="118" t="s">
        <v>1639</v>
      </c>
      <c r="BM60" s="118" t="s">
        <v>1640</v>
      </c>
      <c r="BN60" s="118" t="s">
        <v>1641</v>
      </c>
      <c r="BO60" s="118" t="s">
        <v>1642</v>
      </c>
      <c r="BP60" s="118" t="s">
        <v>1643</v>
      </c>
      <c r="BQ60" s="109"/>
      <c r="BR60" s="119" t="s">
        <v>548</v>
      </c>
    </row>
    <row r="61" spans="1:70" s="107" customFormat="1" x14ac:dyDescent="0.25">
      <c r="A61" s="108" t="s">
        <v>1644</v>
      </c>
      <c r="B61" s="109"/>
      <c r="C61" s="734">
        <v>44260</v>
      </c>
      <c r="D61" s="109"/>
      <c r="E61" s="110">
        <v>1515.2</v>
      </c>
      <c r="F61" s="109"/>
      <c r="G61" s="111">
        <v>23.37</v>
      </c>
      <c r="H61" s="113"/>
      <c r="I61" s="112">
        <v>-0.1726</v>
      </c>
      <c r="J61" s="112">
        <v>-0.94769999999999999</v>
      </c>
      <c r="K61" s="112">
        <v>-1.04</v>
      </c>
      <c r="L61" s="112">
        <v>7.3174999999999999</v>
      </c>
      <c r="M61" s="112">
        <v>11.005599999999999</v>
      </c>
      <c r="N61" s="114">
        <v>11.177199999999999</v>
      </c>
      <c r="O61" s="112">
        <v>2.0514000000000001</v>
      </c>
      <c r="P61" s="112">
        <v>17.990200000000002</v>
      </c>
      <c r="Q61" s="112">
        <v>14.7041</v>
      </c>
      <c r="R61" s="112" t="s">
        <v>430</v>
      </c>
      <c r="S61" s="112">
        <v>2.7004000000000001</v>
      </c>
      <c r="T61" s="112">
        <v>21.7029</v>
      </c>
      <c r="U61" s="112">
        <v>5.1916000000000002</v>
      </c>
      <c r="V61" s="112">
        <v>13.2761</v>
      </c>
      <c r="W61" s="112">
        <v>-1.9748000000000001</v>
      </c>
      <c r="X61" s="112">
        <v>16.621700000000001</v>
      </c>
      <c r="Y61" s="113"/>
      <c r="Z61" s="110">
        <v>5</v>
      </c>
      <c r="AA61" s="110">
        <v>13</v>
      </c>
      <c r="AB61" s="110">
        <v>10</v>
      </c>
      <c r="AC61" s="110">
        <v>10</v>
      </c>
      <c r="AD61" s="110">
        <v>11</v>
      </c>
      <c r="AE61" s="110">
        <v>3</v>
      </c>
      <c r="AF61" s="110">
        <v>8</v>
      </c>
      <c r="AG61" s="110">
        <v>2</v>
      </c>
      <c r="AH61" s="110">
        <v>2</v>
      </c>
      <c r="AI61" s="110" t="s">
        <v>430</v>
      </c>
      <c r="AJ61" s="110">
        <v>8</v>
      </c>
      <c r="AK61" s="110">
        <v>8</v>
      </c>
      <c r="AL61" s="110">
        <v>12</v>
      </c>
      <c r="AM61" s="110">
        <v>3</v>
      </c>
      <c r="AN61" s="110">
        <v>11</v>
      </c>
      <c r="AO61" s="109"/>
      <c r="AP61" s="112" t="s">
        <v>430</v>
      </c>
      <c r="AQ61" s="112" t="s">
        <v>430</v>
      </c>
      <c r="AR61" s="112">
        <v>17.03</v>
      </c>
      <c r="AS61" s="112">
        <v>11.12</v>
      </c>
      <c r="AT61" s="112">
        <v>13.99</v>
      </c>
      <c r="AU61" s="115"/>
      <c r="AV61" s="110" t="s">
        <v>430</v>
      </c>
      <c r="AW61" s="110" t="s">
        <v>430</v>
      </c>
      <c r="AX61" s="110">
        <v>1</v>
      </c>
      <c r="AY61" s="110">
        <v>5</v>
      </c>
      <c r="AZ61" s="110">
        <v>8</v>
      </c>
      <c r="BA61" s="260"/>
      <c r="BB61" s="112">
        <v>16.540021129822399</v>
      </c>
      <c r="BC61" s="290">
        <v>0.99174677608933803</v>
      </c>
      <c r="BD61" s="290">
        <v>7.2473820138673498E-2</v>
      </c>
      <c r="BE61" s="290">
        <v>0.18980751395687201</v>
      </c>
      <c r="BF61" s="113"/>
      <c r="BG61" s="864">
        <v>18.2971</v>
      </c>
      <c r="BH61" s="864">
        <v>65.827600000000004</v>
      </c>
      <c r="BI61" s="864">
        <v>12.467499999999999</v>
      </c>
      <c r="BJ61" s="864">
        <v>3.4077999999999999</v>
      </c>
      <c r="BK61" s="109"/>
      <c r="BL61" s="118" t="s">
        <v>1645</v>
      </c>
      <c r="BM61" s="118" t="s">
        <v>1646</v>
      </c>
      <c r="BN61" s="118" t="s">
        <v>1647</v>
      </c>
      <c r="BO61" s="118" t="s">
        <v>1648</v>
      </c>
      <c r="BP61" s="118" t="s">
        <v>1649</v>
      </c>
      <c r="BQ61" s="109"/>
      <c r="BR61" s="119" t="s">
        <v>616</v>
      </c>
    </row>
    <row r="62" spans="1:70" s="107" customFormat="1" x14ac:dyDescent="0.25">
      <c r="A62" s="108" t="s">
        <v>1650</v>
      </c>
      <c r="B62" s="109"/>
      <c r="C62" s="734">
        <v>44886</v>
      </c>
      <c r="D62" s="109"/>
      <c r="E62" s="862">
        <v>1360.29</v>
      </c>
      <c r="F62" s="109"/>
      <c r="G62" s="111">
        <v>21.185099999999998</v>
      </c>
      <c r="H62" s="113"/>
      <c r="I62" s="112">
        <v>-0.38740000000000002</v>
      </c>
      <c r="J62" s="112">
        <v>-0.95789999999999997</v>
      </c>
      <c r="K62" s="112">
        <v>-1.0925</v>
      </c>
      <c r="L62" s="112">
        <v>7.3891999999999998</v>
      </c>
      <c r="M62" s="112">
        <v>18.455100000000002</v>
      </c>
      <c r="N62" s="114">
        <v>7.782</v>
      </c>
      <c r="O62" s="112">
        <v>2.2644000000000002</v>
      </c>
      <c r="P62" s="112">
        <v>16.404299999999999</v>
      </c>
      <c r="Q62" s="112" t="s">
        <v>430</v>
      </c>
      <c r="R62" s="112" t="s">
        <v>430</v>
      </c>
      <c r="S62" s="112">
        <v>2.1238999999999999</v>
      </c>
      <c r="T62" s="112">
        <v>26.803000000000001</v>
      </c>
      <c r="U62" s="112">
        <v>11.5017</v>
      </c>
      <c r="V62" s="112">
        <v>11.914</v>
      </c>
      <c r="W62" s="112">
        <v>-2.2692000000000001</v>
      </c>
      <c r="X62" s="112">
        <v>21.807500000000001</v>
      </c>
      <c r="Y62" s="113"/>
      <c r="Z62" s="110">
        <v>15</v>
      </c>
      <c r="AA62" s="110">
        <v>14</v>
      </c>
      <c r="AB62" s="110">
        <v>11</v>
      </c>
      <c r="AC62" s="110">
        <v>9</v>
      </c>
      <c r="AD62" s="110">
        <v>2</v>
      </c>
      <c r="AE62" s="110">
        <v>8</v>
      </c>
      <c r="AF62" s="110">
        <v>7</v>
      </c>
      <c r="AG62" s="110">
        <v>3</v>
      </c>
      <c r="AH62" s="110" t="s">
        <v>430</v>
      </c>
      <c r="AI62" s="110" t="s">
        <v>430</v>
      </c>
      <c r="AJ62" s="110">
        <v>11</v>
      </c>
      <c r="AK62" s="110">
        <v>2</v>
      </c>
      <c r="AL62" s="110">
        <v>2</v>
      </c>
      <c r="AM62" s="110">
        <v>6</v>
      </c>
      <c r="AN62" s="110">
        <v>16</v>
      </c>
      <c r="AO62" s="109"/>
      <c r="AP62" s="112" t="s">
        <v>430</v>
      </c>
      <c r="AQ62" s="112" t="s">
        <v>430</v>
      </c>
      <c r="AR62" s="112" t="s">
        <v>430</v>
      </c>
      <c r="AS62" s="112">
        <v>11.94</v>
      </c>
      <c r="AT62" s="112">
        <v>20.13</v>
      </c>
      <c r="AU62" s="115"/>
      <c r="AV62" s="110" t="s">
        <v>430</v>
      </c>
      <c r="AW62" s="110" t="s">
        <v>430</v>
      </c>
      <c r="AX62" s="110" t="s">
        <v>430</v>
      </c>
      <c r="AY62" s="110">
        <v>4</v>
      </c>
      <c r="AZ62" s="110">
        <v>3</v>
      </c>
      <c r="BA62" s="260"/>
      <c r="BB62" s="112">
        <v>15.9979056764547</v>
      </c>
      <c r="BC62" s="290">
        <v>0.91755346842086205</v>
      </c>
      <c r="BD62" s="290">
        <v>6.9691229966804005E-2</v>
      </c>
      <c r="BE62" s="290">
        <v>0.18148009709275301</v>
      </c>
      <c r="BF62" s="113"/>
      <c r="BG62" s="864">
        <v>5.07836</v>
      </c>
      <c r="BH62" s="864">
        <v>69.258200000000002</v>
      </c>
      <c r="BI62" s="864">
        <v>28.198599999999999</v>
      </c>
      <c r="BJ62" s="864">
        <v>-2.5351599999999999</v>
      </c>
      <c r="BK62" s="109"/>
      <c r="BL62" s="118" t="s">
        <v>1651</v>
      </c>
      <c r="BM62" s="118" t="s">
        <v>1652</v>
      </c>
      <c r="BN62" s="118" t="s">
        <v>1653</v>
      </c>
      <c r="BO62" s="118" t="s">
        <v>1654</v>
      </c>
      <c r="BP62" s="118" t="s">
        <v>1655</v>
      </c>
      <c r="BQ62" s="109"/>
      <c r="BR62" s="119" t="s">
        <v>604</v>
      </c>
    </row>
    <row r="63" spans="1:70" s="107" customFormat="1" x14ac:dyDescent="0.25">
      <c r="A63" s="108" t="s">
        <v>1656</v>
      </c>
      <c r="B63" s="109"/>
      <c r="C63" s="734">
        <v>45891</v>
      </c>
      <c r="D63" s="109"/>
      <c r="E63" s="110">
        <v>761.45</v>
      </c>
      <c r="F63" s="109"/>
      <c r="G63" s="111">
        <v>10.52</v>
      </c>
      <c r="H63" s="113"/>
      <c r="I63" s="112">
        <v>-0.37880000000000003</v>
      </c>
      <c r="J63" s="112">
        <v>-0.1898</v>
      </c>
      <c r="K63" s="112">
        <v>0.5736</v>
      </c>
      <c r="L63" s="112">
        <v>6.8019999999999996</v>
      </c>
      <c r="M63" s="112">
        <v>12.3932</v>
      </c>
      <c r="N63" s="114">
        <v>5.2</v>
      </c>
      <c r="O63" s="112" t="s">
        <v>430</v>
      </c>
      <c r="P63" s="112" t="s">
        <v>430</v>
      </c>
      <c r="Q63" s="112" t="s">
        <v>430</v>
      </c>
      <c r="R63" s="112" t="s">
        <v>430</v>
      </c>
      <c r="S63" s="112">
        <v>2.6341000000000001</v>
      </c>
      <c r="T63" s="112">
        <v>18.468499999999999</v>
      </c>
      <c r="U63" s="112">
        <v>7.3468999999999998</v>
      </c>
      <c r="V63" s="112">
        <v>6.9105999999999996</v>
      </c>
      <c r="W63" s="112">
        <v>-1.5903</v>
      </c>
      <c r="X63" s="112">
        <v>4.9364999999999997</v>
      </c>
      <c r="Y63" s="113"/>
      <c r="Z63" s="110">
        <v>14</v>
      </c>
      <c r="AA63" s="110">
        <v>4</v>
      </c>
      <c r="AB63" s="110">
        <v>3</v>
      </c>
      <c r="AC63" s="110">
        <v>11</v>
      </c>
      <c r="AD63" s="110">
        <v>9</v>
      </c>
      <c r="AE63" s="110">
        <v>13</v>
      </c>
      <c r="AF63" s="110" t="s">
        <v>430</v>
      </c>
      <c r="AG63" s="110" t="s">
        <v>430</v>
      </c>
      <c r="AH63" s="110" t="s">
        <v>430</v>
      </c>
      <c r="AI63" s="110" t="s">
        <v>430</v>
      </c>
      <c r="AJ63" s="110">
        <v>9</v>
      </c>
      <c r="AK63" s="110">
        <v>11</v>
      </c>
      <c r="AL63" s="110">
        <v>7</v>
      </c>
      <c r="AM63" s="110">
        <v>13</v>
      </c>
      <c r="AN63" s="110">
        <v>5</v>
      </c>
      <c r="AO63" s="109"/>
      <c r="AP63" s="112" t="s">
        <v>430</v>
      </c>
      <c r="AQ63" s="112" t="s">
        <v>430</v>
      </c>
      <c r="AR63" s="112" t="s">
        <v>430</v>
      </c>
      <c r="AS63" s="112" t="s">
        <v>430</v>
      </c>
      <c r="AT63" s="112">
        <v>13.37</v>
      </c>
      <c r="AU63" s="115"/>
      <c r="AV63" s="110" t="s">
        <v>430</v>
      </c>
      <c r="AW63" s="110" t="s">
        <v>430</v>
      </c>
      <c r="AX63" s="110" t="s">
        <v>430</v>
      </c>
      <c r="AY63" s="110" t="s">
        <v>430</v>
      </c>
      <c r="AZ63" s="110">
        <v>9</v>
      </c>
      <c r="BA63" s="260"/>
      <c r="BB63" s="112">
        <v>12.018916705667699</v>
      </c>
      <c r="BC63" s="290">
        <v>0.84350442466805498</v>
      </c>
      <c r="BD63" s="290">
        <v>3.8926750628938299E-3</v>
      </c>
      <c r="BE63" s="290">
        <v>-0.129179440923998</v>
      </c>
      <c r="BF63" s="113"/>
      <c r="BG63" s="864">
        <v>7.5761399999999997</v>
      </c>
      <c r="BH63" s="864">
        <v>69.824600000000004</v>
      </c>
      <c r="BI63" s="864">
        <v>19.330500000000001</v>
      </c>
      <c r="BJ63" s="864">
        <v>3.2687599999999999</v>
      </c>
      <c r="BK63" s="109"/>
      <c r="BL63" s="118" t="s">
        <v>1657</v>
      </c>
      <c r="BM63" s="118" t="s">
        <v>1658</v>
      </c>
      <c r="BN63" s="118" t="s">
        <v>1659</v>
      </c>
      <c r="BO63" s="118" t="s">
        <v>1660</v>
      </c>
      <c r="BP63" s="118" t="s">
        <v>1661</v>
      </c>
      <c r="BQ63" s="109"/>
      <c r="BR63" s="119" t="s">
        <v>476</v>
      </c>
    </row>
    <row r="64" spans="1:70" s="107" customFormat="1" x14ac:dyDescent="0.25">
      <c r="A64" s="108" t="s">
        <v>1662</v>
      </c>
      <c r="B64" s="109"/>
      <c r="C64" s="734">
        <v>46101</v>
      </c>
      <c r="D64" s="109"/>
      <c r="E64" s="110">
        <v>627.79</v>
      </c>
      <c r="F64" s="109"/>
      <c r="G64" s="111">
        <v>12.31</v>
      </c>
      <c r="H64" s="113"/>
      <c r="I64" s="112">
        <v>-0.32390000000000002</v>
      </c>
      <c r="J64" s="112">
        <v>0.24429999999999999</v>
      </c>
      <c r="K64" s="112">
        <v>0.81899999999999995</v>
      </c>
      <c r="L64" s="112">
        <v>11.807399999999999</v>
      </c>
      <c r="M64" s="112" t="s">
        <v>430</v>
      </c>
      <c r="N64" s="114" t="s">
        <v>430</v>
      </c>
      <c r="O64" s="112" t="s">
        <v>430</v>
      </c>
      <c r="P64" s="112" t="s">
        <v>430</v>
      </c>
      <c r="Q64" s="112" t="s">
        <v>430</v>
      </c>
      <c r="R64" s="112" t="s">
        <v>430</v>
      </c>
      <c r="S64" s="112">
        <v>5.8468999999999998</v>
      </c>
      <c r="T64" s="112">
        <v>25.612200000000001</v>
      </c>
      <c r="U64" s="112" t="s">
        <v>430</v>
      </c>
      <c r="V64" s="112" t="s">
        <v>430</v>
      </c>
      <c r="W64" s="112">
        <v>-1.1245000000000001</v>
      </c>
      <c r="X64" s="112">
        <v>23.1</v>
      </c>
      <c r="Y64" s="113"/>
      <c r="Z64" s="110">
        <v>12</v>
      </c>
      <c r="AA64" s="110">
        <v>1</v>
      </c>
      <c r="AB64" s="110">
        <v>2</v>
      </c>
      <c r="AC64" s="110">
        <v>1</v>
      </c>
      <c r="AD64" s="110" t="s">
        <v>430</v>
      </c>
      <c r="AE64" s="110" t="s">
        <v>430</v>
      </c>
      <c r="AF64" s="110" t="s">
        <v>430</v>
      </c>
      <c r="AG64" s="110" t="s">
        <v>430</v>
      </c>
      <c r="AH64" s="110" t="s">
        <v>430</v>
      </c>
      <c r="AI64" s="110" t="s">
        <v>430</v>
      </c>
      <c r="AJ64" s="110">
        <v>2</v>
      </c>
      <c r="AK64" s="110">
        <v>3</v>
      </c>
      <c r="AL64" s="110" t="s">
        <v>430</v>
      </c>
      <c r="AM64" s="110" t="s">
        <v>430</v>
      </c>
      <c r="AN64" s="110">
        <v>3</v>
      </c>
      <c r="AO64" s="109"/>
      <c r="AP64" s="112" t="s">
        <v>430</v>
      </c>
      <c r="AQ64" s="112" t="s">
        <v>430</v>
      </c>
      <c r="AR64" s="112" t="s">
        <v>430</v>
      </c>
      <c r="AS64" s="112" t="s">
        <v>430</v>
      </c>
      <c r="AT64" s="112" t="s">
        <v>430</v>
      </c>
      <c r="AU64" s="115"/>
      <c r="AV64" s="110" t="s">
        <v>430</v>
      </c>
      <c r="AW64" s="110" t="s">
        <v>430</v>
      </c>
      <c r="AX64" s="110" t="s">
        <v>430</v>
      </c>
      <c r="AY64" s="110" t="s">
        <v>430</v>
      </c>
      <c r="AZ64" s="110" t="s">
        <v>430</v>
      </c>
      <c r="BA64" s="260"/>
      <c r="BB64" s="112">
        <v>13.0101943236459</v>
      </c>
      <c r="BC64" s="290">
        <v>0.76444444002220002</v>
      </c>
      <c r="BD64" s="290">
        <v>0.227014840044716</v>
      </c>
      <c r="BE64" s="290">
        <v>2.0467322541306698</v>
      </c>
      <c r="BF64" s="113"/>
      <c r="BG64" s="864">
        <v>4.9650600000000003</v>
      </c>
      <c r="BH64" s="864">
        <v>67.444800000000001</v>
      </c>
      <c r="BI64" s="864">
        <v>24.195699999999999</v>
      </c>
      <c r="BJ64" s="864">
        <v>3.3944399999999999</v>
      </c>
      <c r="BK64" s="109"/>
      <c r="BL64" s="118" t="s">
        <v>1655</v>
      </c>
      <c r="BM64" s="118" t="s">
        <v>1663</v>
      </c>
      <c r="BN64" s="118" t="s">
        <v>1664</v>
      </c>
      <c r="BO64" s="118" t="s">
        <v>1665</v>
      </c>
      <c r="BP64" s="118" t="s">
        <v>1666</v>
      </c>
      <c r="BQ64" s="109"/>
      <c r="BR64" s="119" t="s">
        <v>604</v>
      </c>
    </row>
    <row r="65" spans="1:70" s="107" customFormat="1" x14ac:dyDescent="0.25">
      <c r="A65" s="108" t="s">
        <v>1667</v>
      </c>
      <c r="B65" s="109"/>
      <c r="C65" s="734">
        <v>42760</v>
      </c>
      <c r="D65" s="109"/>
      <c r="E65" s="110">
        <v>387.58100000000002</v>
      </c>
      <c r="F65" s="109"/>
      <c r="G65" s="111">
        <v>31.165900000000001</v>
      </c>
      <c r="H65" s="113"/>
      <c r="I65" s="112">
        <v>-0.23780000000000001</v>
      </c>
      <c r="J65" s="112">
        <v>-0.72560000000000002</v>
      </c>
      <c r="K65" s="112">
        <v>-0.61829999999999996</v>
      </c>
      <c r="L65" s="112">
        <v>7.7267999999999999</v>
      </c>
      <c r="M65" s="112">
        <v>14.010899999999999</v>
      </c>
      <c r="N65" s="114">
        <v>7.3319999999999999</v>
      </c>
      <c r="O65" s="112">
        <v>1.0319</v>
      </c>
      <c r="P65" s="112">
        <v>14.9786</v>
      </c>
      <c r="Q65" s="112">
        <v>12.285</v>
      </c>
      <c r="R65" s="112" t="s">
        <v>430</v>
      </c>
      <c r="S65" s="112">
        <v>3.2113</v>
      </c>
      <c r="T65" s="112">
        <v>24.1981</v>
      </c>
      <c r="U65" s="112">
        <v>6.6959999999999997</v>
      </c>
      <c r="V65" s="112">
        <v>9.5450999999999997</v>
      </c>
      <c r="W65" s="112">
        <v>-1.6537999999999999</v>
      </c>
      <c r="X65" s="112">
        <v>12.5289</v>
      </c>
      <c r="Y65" s="113"/>
      <c r="Z65" s="110">
        <v>9</v>
      </c>
      <c r="AA65" s="110">
        <v>9</v>
      </c>
      <c r="AB65" s="110">
        <v>8</v>
      </c>
      <c r="AC65" s="110">
        <v>7</v>
      </c>
      <c r="AD65" s="110">
        <v>7</v>
      </c>
      <c r="AE65" s="110">
        <v>9</v>
      </c>
      <c r="AF65" s="110">
        <v>9</v>
      </c>
      <c r="AG65" s="110">
        <v>8</v>
      </c>
      <c r="AH65" s="110">
        <v>7</v>
      </c>
      <c r="AI65" s="110" t="s">
        <v>430</v>
      </c>
      <c r="AJ65" s="110">
        <v>6</v>
      </c>
      <c r="AK65" s="110">
        <v>7</v>
      </c>
      <c r="AL65" s="110">
        <v>8</v>
      </c>
      <c r="AM65" s="110">
        <v>9</v>
      </c>
      <c r="AN65" s="110">
        <v>7</v>
      </c>
      <c r="AO65" s="109"/>
      <c r="AP65" s="112" t="s">
        <v>430</v>
      </c>
      <c r="AQ65" s="112">
        <v>16.62</v>
      </c>
      <c r="AR65" s="112">
        <v>14.32</v>
      </c>
      <c r="AS65" s="112">
        <v>9.6</v>
      </c>
      <c r="AT65" s="112">
        <v>14.84</v>
      </c>
      <c r="AU65" s="115"/>
      <c r="AV65" s="110" t="s">
        <v>430</v>
      </c>
      <c r="AW65" s="110">
        <v>5</v>
      </c>
      <c r="AX65" s="110">
        <v>5</v>
      </c>
      <c r="AY65" s="110">
        <v>9</v>
      </c>
      <c r="AZ65" s="110">
        <v>7</v>
      </c>
      <c r="BA65" s="260"/>
      <c r="BB65" s="112">
        <v>16.366690227666201</v>
      </c>
      <c r="BC65" s="290">
        <v>0.959064368791956</v>
      </c>
      <c r="BD65" s="290">
        <v>5.9144930926085998E-2</v>
      </c>
      <c r="BE65" s="290">
        <v>-7.6561956308243096E-3</v>
      </c>
      <c r="BF65" s="113"/>
      <c r="BG65" s="864">
        <v>12.168900000000001</v>
      </c>
      <c r="BH65" s="864">
        <v>64.768699999999995</v>
      </c>
      <c r="BI65" s="864">
        <v>18.784199999999998</v>
      </c>
      <c r="BJ65" s="864">
        <v>4.2782</v>
      </c>
      <c r="BK65" s="109"/>
      <c r="BL65" s="118" t="s">
        <v>1668</v>
      </c>
      <c r="BM65" s="118" t="s">
        <v>1669</v>
      </c>
      <c r="BN65" s="118" t="s">
        <v>1670</v>
      </c>
      <c r="BO65" s="118" t="s">
        <v>1671</v>
      </c>
      <c r="BP65" s="118" t="s">
        <v>1672</v>
      </c>
      <c r="BQ65" s="109"/>
      <c r="BR65" s="119" t="s">
        <v>436</v>
      </c>
    </row>
    <row r="66" spans="1:70" s="107" customFormat="1" x14ac:dyDescent="0.25">
      <c r="A66" s="108" t="s">
        <v>1673</v>
      </c>
      <c r="B66" s="109"/>
      <c r="C66" s="734">
        <v>46238</v>
      </c>
      <c r="D66" s="109"/>
      <c r="E66" s="110">
        <v>171.357</v>
      </c>
      <c r="F66" s="109"/>
      <c r="G66" s="111">
        <v>9.7566000000000006</v>
      </c>
      <c r="H66" s="113"/>
      <c r="I66" s="112">
        <v>-0.46820000000000001</v>
      </c>
      <c r="J66" s="112">
        <v>-1.0898000000000001</v>
      </c>
      <c r="K66" s="112">
        <v>-2.1913999999999998</v>
      </c>
      <c r="L66" s="112" t="s">
        <v>430</v>
      </c>
      <c r="M66" s="112" t="s">
        <v>430</v>
      </c>
      <c r="N66" s="114" t="s">
        <v>430</v>
      </c>
      <c r="O66" s="112" t="s">
        <v>430</v>
      </c>
      <c r="P66" s="112" t="s">
        <v>430</v>
      </c>
      <c r="Q66" s="112" t="s">
        <v>430</v>
      </c>
      <c r="R66" s="112" t="s">
        <v>430</v>
      </c>
      <c r="S66" s="112" t="s">
        <v>430</v>
      </c>
      <c r="T66" s="112" t="s">
        <v>430</v>
      </c>
      <c r="U66" s="112" t="s">
        <v>430</v>
      </c>
      <c r="V66" s="112" t="s">
        <v>430</v>
      </c>
      <c r="W66" s="112">
        <v>-2.2639</v>
      </c>
      <c r="X66" s="112">
        <v>-2.4340000000000002</v>
      </c>
      <c r="Y66" s="113"/>
      <c r="Z66" s="110">
        <v>16</v>
      </c>
      <c r="AA66" s="110">
        <v>16</v>
      </c>
      <c r="AB66" s="110">
        <v>15</v>
      </c>
      <c r="AC66" s="110" t="s">
        <v>430</v>
      </c>
      <c r="AD66" s="110" t="s">
        <v>430</v>
      </c>
      <c r="AE66" s="110" t="s">
        <v>430</v>
      </c>
      <c r="AF66" s="110" t="s">
        <v>430</v>
      </c>
      <c r="AG66" s="110" t="s">
        <v>430</v>
      </c>
      <c r="AH66" s="110" t="s">
        <v>430</v>
      </c>
      <c r="AI66" s="110" t="s">
        <v>430</v>
      </c>
      <c r="AJ66" s="110" t="s">
        <v>430</v>
      </c>
      <c r="AK66" s="110" t="s">
        <v>430</v>
      </c>
      <c r="AL66" s="110" t="s">
        <v>430</v>
      </c>
      <c r="AM66" s="110" t="s">
        <v>430</v>
      </c>
      <c r="AN66" s="110">
        <v>15</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t="s">
        <v>430</v>
      </c>
      <c r="BC66" s="290">
        <v>0</v>
      </c>
      <c r="BD66" s="290">
        <v>0</v>
      </c>
      <c r="BE66" s="290">
        <v>-2.6221196897068499</v>
      </c>
      <c r="BF66" s="113"/>
      <c r="BG66" s="112" t="s">
        <v>430</v>
      </c>
      <c r="BH66" s="112" t="s">
        <v>430</v>
      </c>
      <c r="BI66" s="112" t="s">
        <v>430</v>
      </c>
      <c r="BJ66" s="112" t="s">
        <v>430</v>
      </c>
      <c r="BK66" s="109"/>
      <c r="BL66" s="118" t="s">
        <v>1674</v>
      </c>
      <c r="BM66" s="118" t="s">
        <v>1675</v>
      </c>
      <c r="BN66" s="118" t="s">
        <v>1604</v>
      </c>
      <c r="BO66" s="118" t="s">
        <v>689</v>
      </c>
      <c r="BP66" s="118" t="s">
        <v>1676</v>
      </c>
      <c r="BQ66" s="109"/>
      <c r="BR66" s="119" t="s">
        <v>604</v>
      </c>
    </row>
    <row r="67" spans="1:70" s="107" customFormat="1" x14ac:dyDescent="0.25">
      <c r="A67" s="108" t="s">
        <v>1677</v>
      </c>
      <c r="B67" s="109"/>
      <c r="C67" s="734">
        <v>35067</v>
      </c>
      <c r="D67" s="109"/>
      <c r="E67" s="110">
        <v>138.102</v>
      </c>
      <c r="F67" s="109"/>
      <c r="G67" s="111">
        <v>127.65</v>
      </c>
      <c r="H67" s="113"/>
      <c r="I67" s="112">
        <v>-6.2600000000000003E-2</v>
      </c>
      <c r="J67" s="112">
        <v>-0.58409999999999995</v>
      </c>
      <c r="K67" s="112">
        <v>-1.3143</v>
      </c>
      <c r="L67" s="112">
        <v>11.601699999999999</v>
      </c>
      <c r="M67" s="112">
        <v>15.166</v>
      </c>
      <c r="N67" s="114">
        <v>4.0258000000000003</v>
      </c>
      <c r="O67" s="112">
        <v>-0.81640000000000001</v>
      </c>
      <c r="P67" s="112">
        <v>8.3096999999999994</v>
      </c>
      <c r="Q67" s="112">
        <v>11.989800000000001</v>
      </c>
      <c r="R67" s="112">
        <v>13.7661</v>
      </c>
      <c r="S67" s="112">
        <v>8.9908000000000001</v>
      </c>
      <c r="T67" s="112">
        <v>24.658200000000001</v>
      </c>
      <c r="U67" s="112">
        <v>6.2157</v>
      </c>
      <c r="V67" s="112">
        <v>6.7308000000000003</v>
      </c>
      <c r="W67" s="112">
        <v>-1.6336999999999999</v>
      </c>
      <c r="X67" s="112">
        <v>9.8457000000000008</v>
      </c>
      <c r="Y67" s="113"/>
      <c r="Z67" s="110">
        <v>1</v>
      </c>
      <c r="AA67" s="110">
        <v>7</v>
      </c>
      <c r="AB67" s="110">
        <v>12</v>
      </c>
      <c r="AC67" s="110">
        <v>2</v>
      </c>
      <c r="AD67" s="110">
        <v>5</v>
      </c>
      <c r="AE67" s="110">
        <v>14</v>
      </c>
      <c r="AF67" s="110">
        <v>11</v>
      </c>
      <c r="AG67" s="110">
        <v>12</v>
      </c>
      <c r="AH67" s="110">
        <v>8</v>
      </c>
      <c r="AI67" s="110">
        <v>4</v>
      </c>
      <c r="AJ67" s="110">
        <v>1</v>
      </c>
      <c r="AK67" s="110">
        <v>5</v>
      </c>
      <c r="AL67" s="110">
        <v>11</v>
      </c>
      <c r="AM67" s="110">
        <v>14</v>
      </c>
      <c r="AN67" s="110">
        <v>6</v>
      </c>
      <c r="AO67" s="109"/>
      <c r="AP67" s="112">
        <v>14.56</v>
      </c>
      <c r="AQ67" s="112">
        <v>14.9</v>
      </c>
      <c r="AR67" s="112">
        <v>11.61</v>
      </c>
      <c r="AS67" s="112">
        <v>6.51</v>
      </c>
      <c r="AT67" s="112">
        <v>15.37</v>
      </c>
      <c r="AU67" s="115"/>
      <c r="AV67" s="110">
        <v>4</v>
      </c>
      <c r="AW67" s="110">
        <v>6</v>
      </c>
      <c r="AX67" s="110">
        <v>7</v>
      </c>
      <c r="AY67" s="110">
        <v>11</v>
      </c>
      <c r="AZ67" s="110">
        <v>6</v>
      </c>
      <c r="BA67" s="260"/>
      <c r="BB67" s="112">
        <v>16.7477962681644</v>
      </c>
      <c r="BC67" s="290">
        <v>0.974543418352397</v>
      </c>
      <c r="BD67" s="290">
        <v>3.17525854443447E-2</v>
      </c>
      <c r="BE67" s="290">
        <v>-0.45962407311037501</v>
      </c>
      <c r="BF67" s="113"/>
      <c r="BG67" s="864">
        <v>2.1107999999999998</v>
      </c>
      <c r="BH67" s="864">
        <v>66.831999999999994</v>
      </c>
      <c r="BI67" s="864">
        <v>24.530999999999999</v>
      </c>
      <c r="BJ67" s="864">
        <v>6.5262000000000002</v>
      </c>
      <c r="BK67" s="109"/>
      <c r="BL67" s="118" t="s">
        <v>1678</v>
      </c>
      <c r="BM67" s="118" t="s">
        <v>1679</v>
      </c>
      <c r="BN67" s="118" t="s">
        <v>1680</v>
      </c>
      <c r="BO67" s="118" t="s">
        <v>1681</v>
      </c>
      <c r="BP67" s="118" t="s">
        <v>1682</v>
      </c>
      <c r="BQ67" s="109"/>
      <c r="BR67" s="119" t="s">
        <v>921</v>
      </c>
    </row>
    <row r="68" spans="1:70" s="107" customFormat="1" x14ac:dyDescent="0.25">
      <c r="A68" s="108" t="s">
        <v>1683</v>
      </c>
      <c r="B68" s="109"/>
      <c r="C68" s="734">
        <v>46063</v>
      </c>
      <c r="D68" s="109"/>
      <c r="E68" s="110">
        <v>79.78</v>
      </c>
      <c r="F68" s="109"/>
      <c r="G68" s="111">
        <v>10.01</v>
      </c>
      <c r="H68" s="113"/>
      <c r="I68" s="112">
        <v>-0.497</v>
      </c>
      <c r="J68" s="112">
        <v>-0.39800000000000002</v>
      </c>
      <c r="K68" s="112">
        <v>-9.98E-2</v>
      </c>
      <c r="L68" s="112">
        <v>3.4091</v>
      </c>
      <c r="M68" s="112">
        <v>4.1623000000000001</v>
      </c>
      <c r="N68" s="114" t="s">
        <v>430</v>
      </c>
      <c r="O68" s="112" t="s">
        <v>430</v>
      </c>
      <c r="P68" s="112" t="s">
        <v>430</v>
      </c>
      <c r="Q68" s="112" t="s">
        <v>430</v>
      </c>
      <c r="R68" s="112" t="s">
        <v>430</v>
      </c>
      <c r="S68" s="112">
        <v>-0.29880000000000001</v>
      </c>
      <c r="T68" s="112">
        <v>13.3635</v>
      </c>
      <c r="U68" s="112" t="s">
        <v>430</v>
      </c>
      <c r="V68" s="112" t="s">
        <v>430</v>
      </c>
      <c r="W68" s="112">
        <v>-1.9589000000000001</v>
      </c>
      <c r="X68" s="112">
        <v>2.2471999999999999</v>
      </c>
      <c r="Y68" s="113"/>
      <c r="Z68" s="110">
        <v>17</v>
      </c>
      <c r="AA68" s="110">
        <v>6</v>
      </c>
      <c r="AB68" s="110">
        <v>5</v>
      </c>
      <c r="AC68" s="110">
        <v>15</v>
      </c>
      <c r="AD68" s="110">
        <v>15</v>
      </c>
      <c r="AE68" s="110" t="s">
        <v>430</v>
      </c>
      <c r="AF68" s="110" t="s">
        <v>430</v>
      </c>
      <c r="AG68" s="110" t="s">
        <v>430</v>
      </c>
      <c r="AH68" s="110" t="s">
        <v>430</v>
      </c>
      <c r="AI68" s="110" t="s">
        <v>430</v>
      </c>
      <c r="AJ68" s="110">
        <v>14</v>
      </c>
      <c r="AK68" s="110">
        <v>16</v>
      </c>
      <c r="AL68" s="110" t="s">
        <v>430</v>
      </c>
      <c r="AM68" s="110" t="s">
        <v>430</v>
      </c>
      <c r="AN68" s="110">
        <v>9</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9.0890130383081296</v>
      </c>
      <c r="BC68" s="290">
        <v>0.51564218354830904</v>
      </c>
      <c r="BD68" s="290">
        <v>-9.2206590178927697E-3</v>
      </c>
      <c r="BE68" s="290">
        <v>-0.119259183871724</v>
      </c>
      <c r="BF68" s="113"/>
      <c r="BG68" s="864">
        <v>22.3721</v>
      </c>
      <c r="BH68" s="864">
        <v>75.401799999999994</v>
      </c>
      <c r="BI68" s="864">
        <v>1.5556300000000001</v>
      </c>
      <c r="BJ68" s="864">
        <v>0.67047000000000001</v>
      </c>
      <c r="BK68" s="109"/>
      <c r="BL68" s="118" t="s">
        <v>1684</v>
      </c>
      <c r="BM68" s="118" t="s">
        <v>1685</v>
      </c>
      <c r="BN68" s="118" t="s">
        <v>1686</v>
      </c>
      <c r="BO68" s="118" t="s">
        <v>1687</v>
      </c>
      <c r="BP68" s="118" t="s">
        <v>1688</v>
      </c>
      <c r="BQ68" s="109"/>
      <c r="BR68" s="119" t="s">
        <v>463</v>
      </c>
    </row>
    <row r="69" spans="1:70" x14ac:dyDescent="0.25">
      <c r="A69" s="36" t="s">
        <v>93</v>
      </c>
      <c r="B69" s="43"/>
      <c r="C69" s="720"/>
      <c r="D69" s="43"/>
      <c r="E69" s="51"/>
      <c r="F69" s="43"/>
      <c r="G69" s="55"/>
      <c r="H69" s="66"/>
      <c r="I69" s="59">
        <v>-0.2651</v>
      </c>
      <c r="J69" s="59">
        <v>-0.64639999999999997</v>
      </c>
      <c r="K69" s="59">
        <v>-0.74139999999999995</v>
      </c>
      <c r="L69" s="59">
        <v>7.37</v>
      </c>
      <c r="M69" s="59">
        <v>12.9825</v>
      </c>
      <c r="N69" s="70">
        <v>8.4784000000000006</v>
      </c>
      <c r="O69" s="59">
        <v>2.3531</v>
      </c>
      <c r="P69" s="59">
        <v>14.912699999999999</v>
      </c>
      <c r="Q69" s="59">
        <v>14.007</v>
      </c>
      <c r="R69" s="59">
        <v>15.106999999999999</v>
      </c>
      <c r="S69" s="59">
        <v>2.7597999999999998</v>
      </c>
      <c r="T69" s="59">
        <v>21.423500000000001</v>
      </c>
      <c r="U69" s="59">
        <v>7.5193000000000003</v>
      </c>
      <c r="V69" s="59">
        <v>10.839499999999999</v>
      </c>
      <c r="W69" s="59">
        <v>-1.8118000000000001</v>
      </c>
      <c r="X69" s="59">
        <v>14.9621</v>
      </c>
      <c r="Y69" s="66"/>
      <c r="Z69" s="51">
        <v>17</v>
      </c>
      <c r="AA69" s="51">
        <v>17</v>
      </c>
      <c r="AB69" s="51">
        <v>17</v>
      </c>
      <c r="AC69" s="51">
        <v>16</v>
      </c>
      <c r="AD69" s="51">
        <v>15</v>
      </c>
      <c r="AE69" s="51">
        <v>14</v>
      </c>
      <c r="AF69" s="51">
        <v>12</v>
      </c>
      <c r="AG69" s="51">
        <v>12</v>
      </c>
      <c r="AH69" s="51">
        <v>8</v>
      </c>
      <c r="AI69" s="51">
        <v>4</v>
      </c>
      <c r="AJ69" s="51">
        <v>16</v>
      </c>
      <c r="AK69" s="51">
        <v>16</v>
      </c>
      <c r="AL69" s="51">
        <v>14</v>
      </c>
      <c r="AM69" s="51">
        <v>14</v>
      </c>
      <c r="AN69" s="51">
        <v>17</v>
      </c>
      <c r="AO69" s="43"/>
      <c r="AP69" s="59">
        <v>16.557500000000001</v>
      </c>
      <c r="AQ69" s="59">
        <v>17.625</v>
      </c>
      <c r="AR69" s="59">
        <v>14.4575</v>
      </c>
      <c r="AS69" s="59">
        <v>10.338333333333299</v>
      </c>
      <c r="AT69" s="59">
        <v>15.022142857142899</v>
      </c>
      <c r="AU69" s="78"/>
      <c r="AV69" s="51">
        <v>4</v>
      </c>
      <c r="AW69" s="51">
        <v>6</v>
      </c>
      <c r="AX69" s="51">
        <v>8</v>
      </c>
      <c r="AY69" s="51">
        <v>12</v>
      </c>
      <c r="AZ69" s="51">
        <v>14</v>
      </c>
      <c r="BA69" s="258"/>
      <c r="BB69" s="59"/>
      <c r="BC69" s="286"/>
      <c r="BD69" s="286"/>
      <c r="BE69" s="286"/>
      <c r="BF69" s="66"/>
      <c r="BG69" s="59"/>
      <c r="BH69" s="59"/>
      <c r="BI69" s="59"/>
      <c r="BJ69" s="59"/>
      <c r="BK69" s="43"/>
      <c r="BL69" s="84"/>
      <c r="BM69" s="84"/>
      <c r="BN69" s="84"/>
      <c r="BO69" s="84"/>
      <c r="BP69" s="84"/>
      <c r="BQ69" s="43"/>
      <c r="BR69" s="88"/>
    </row>
    <row r="70" spans="1:70" x14ac:dyDescent="0.25">
      <c r="A70" s="37" t="s">
        <v>94</v>
      </c>
      <c r="B70" s="44"/>
      <c r="C70" s="721"/>
      <c r="D70" s="44"/>
      <c r="E70" s="52"/>
      <c r="F70" s="44"/>
      <c r="G70" s="56"/>
      <c r="H70" s="67"/>
      <c r="I70" s="60">
        <v>-6.2600000000000003E-2</v>
      </c>
      <c r="J70" s="60">
        <v>0.24429999999999999</v>
      </c>
      <c r="K70" s="60">
        <v>1.2498</v>
      </c>
      <c r="L70" s="60">
        <v>11.807399999999999</v>
      </c>
      <c r="M70" s="60">
        <v>19.7256</v>
      </c>
      <c r="N70" s="71">
        <v>13.4329</v>
      </c>
      <c r="O70" s="60">
        <v>8.9978999999999996</v>
      </c>
      <c r="P70" s="60">
        <v>19.973800000000001</v>
      </c>
      <c r="Q70" s="60">
        <v>16.6248</v>
      </c>
      <c r="R70" s="60">
        <v>16.765699999999999</v>
      </c>
      <c r="S70" s="60">
        <v>8.9908000000000001</v>
      </c>
      <c r="T70" s="60">
        <v>28.663599999999999</v>
      </c>
      <c r="U70" s="60">
        <v>12.3224</v>
      </c>
      <c r="V70" s="60">
        <v>16.060099999999998</v>
      </c>
      <c r="W70" s="60">
        <v>-0.92259999999999998</v>
      </c>
      <c r="X70" s="60">
        <v>29.283000000000001</v>
      </c>
      <c r="Y70" s="67"/>
      <c r="Z70" s="52"/>
      <c r="AA70" s="52"/>
      <c r="AB70" s="52"/>
      <c r="AC70" s="52"/>
      <c r="AD70" s="52"/>
      <c r="AE70" s="52"/>
      <c r="AF70" s="52"/>
      <c r="AG70" s="52"/>
      <c r="AH70" s="52"/>
      <c r="AI70" s="52"/>
      <c r="AJ70" s="52"/>
      <c r="AK70" s="52"/>
      <c r="AL70" s="52"/>
      <c r="AM70" s="52"/>
      <c r="AN70" s="52"/>
      <c r="AO70" s="44"/>
      <c r="AP70" s="60">
        <v>18.14</v>
      </c>
      <c r="AQ70" s="60">
        <v>20.34</v>
      </c>
      <c r="AR70" s="60">
        <v>17.03</v>
      </c>
      <c r="AS70" s="60">
        <v>16.09</v>
      </c>
      <c r="AT70" s="60">
        <v>21.94</v>
      </c>
      <c r="AU70" s="79"/>
      <c r="AV70" s="52"/>
      <c r="AW70" s="52"/>
      <c r="AX70" s="52"/>
      <c r="AY70" s="52"/>
      <c r="AZ70" s="52"/>
      <c r="BA70" s="259"/>
      <c r="BB70" s="60"/>
      <c r="BC70" s="288"/>
      <c r="BD70" s="288"/>
      <c r="BE70" s="288"/>
      <c r="BF70" s="67"/>
      <c r="BG70" s="60"/>
      <c r="BH70" s="60"/>
      <c r="BI70" s="60"/>
      <c r="BJ70" s="60"/>
      <c r="BK70" s="44"/>
      <c r="BL70" s="85"/>
      <c r="BM70" s="85"/>
      <c r="BN70" s="85"/>
      <c r="BO70" s="85"/>
      <c r="BP70" s="85"/>
      <c r="BQ70" s="44"/>
      <c r="BR70" s="89"/>
    </row>
    <row r="71" spans="1:70" x14ac:dyDescent="0.25">
      <c r="A71" s="37" t="s">
        <v>95</v>
      </c>
      <c r="B71" s="44"/>
      <c r="C71" s="721"/>
      <c r="D71" s="44"/>
      <c r="E71" s="52"/>
      <c r="F71" s="44"/>
      <c r="G71" s="56"/>
      <c r="H71" s="67"/>
      <c r="I71" s="60">
        <v>-0.497</v>
      </c>
      <c r="J71" s="60">
        <v>-1.7221</v>
      </c>
      <c r="K71" s="60">
        <v>-2.5851000000000002</v>
      </c>
      <c r="L71" s="60">
        <v>2.7406000000000001</v>
      </c>
      <c r="M71" s="60">
        <v>4.1623000000000001</v>
      </c>
      <c r="N71" s="71">
        <v>4.0258000000000003</v>
      </c>
      <c r="O71" s="60">
        <v>-5.0547000000000004</v>
      </c>
      <c r="P71" s="60">
        <v>8.3096999999999994</v>
      </c>
      <c r="Q71" s="60">
        <v>11.989800000000001</v>
      </c>
      <c r="R71" s="60">
        <v>13.7661</v>
      </c>
      <c r="S71" s="60">
        <v>-0.90110000000000001</v>
      </c>
      <c r="T71" s="60">
        <v>13.3635</v>
      </c>
      <c r="U71" s="60">
        <v>2.0411999999999999</v>
      </c>
      <c r="V71" s="60">
        <v>6.7308000000000003</v>
      </c>
      <c r="W71" s="60">
        <v>-2.4329999999999998</v>
      </c>
      <c r="X71" s="60">
        <v>-2.4340000000000002</v>
      </c>
      <c r="Y71" s="67"/>
      <c r="Z71" s="52"/>
      <c r="AA71" s="52"/>
      <c r="AB71" s="52"/>
      <c r="AC71" s="52"/>
      <c r="AD71" s="52"/>
      <c r="AE71" s="52"/>
      <c r="AF71" s="52"/>
      <c r="AG71" s="52"/>
      <c r="AH71" s="52"/>
      <c r="AI71" s="52"/>
      <c r="AJ71" s="52"/>
      <c r="AK71" s="52"/>
      <c r="AL71" s="52"/>
      <c r="AM71" s="52"/>
      <c r="AN71" s="52"/>
      <c r="AO71" s="44"/>
      <c r="AP71" s="60">
        <v>14.56</v>
      </c>
      <c r="AQ71" s="60">
        <v>14.9</v>
      </c>
      <c r="AR71" s="60">
        <v>10.84</v>
      </c>
      <c r="AS71" s="60">
        <v>2.99</v>
      </c>
      <c r="AT71" s="60">
        <v>7.29</v>
      </c>
      <c r="AU71" s="79"/>
      <c r="AV71" s="52"/>
      <c r="AW71" s="52"/>
      <c r="AX71" s="52"/>
      <c r="AY71" s="52"/>
      <c r="AZ71" s="52"/>
      <c r="BA71" s="259"/>
      <c r="BB71" s="60"/>
      <c r="BC71" s="288"/>
      <c r="BD71" s="288"/>
      <c r="BE71" s="288"/>
      <c r="BF71" s="67"/>
      <c r="BG71" s="60"/>
      <c r="BH71" s="60"/>
      <c r="BI71" s="60"/>
      <c r="BJ71" s="60"/>
      <c r="BK71" s="44"/>
      <c r="BL71" s="85"/>
      <c r="BM71" s="85"/>
      <c r="BN71" s="85"/>
      <c r="BO71" s="85"/>
      <c r="BP71" s="85"/>
      <c r="BQ71" s="44"/>
      <c r="BR71" s="89"/>
    </row>
    <row r="72" spans="1:70" x14ac:dyDescent="0.25">
      <c r="A72" s="38" t="s">
        <v>96</v>
      </c>
      <c r="B72" s="45"/>
      <c r="C72" s="722"/>
      <c r="D72" s="45"/>
      <c r="E72" s="53"/>
      <c r="F72" s="45"/>
      <c r="G72" s="57"/>
      <c r="H72" s="68"/>
      <c r="I72" s="61">
        <v>-0.23780000000000001</v>
      </c>
      <c r="J72" s="61">
        <v>-0.72560000000000002</v>
      </c>
      <c r="K72" s="61">
        <v>-0.75349999999999995</v>
      </c>
      <c r="L72" s="61">
        <v>7.5183</v>
      </c>
      <c r="M72" s="61">
        <v>12.5763</v>
      </c>
      <c r="N72" s="72">
        <v>8.4120000000000008</v>
      </c>
      <c r="O72" s="61">
        <v>2.4658000000000002</v>
      </c>
      <c r="P72" s="61">
        <v>15.2752</v>
      </c>
      <c r="Q72" s="61">
        <v>14.048400000000001</v>
      </c>
      <c r="R72" s="61">
        <v>14.948</v>
      </c>
      <c r="S72" s="61">
        <v>2.6341000000000001</v>
      </c>
      <c r="T72" s="61">
        <v>21.065899999999999</v>
      </c>
      <c r="U72" s="61">
        <v>6.5895999999999999</v>
      </c>
      <c r="V72" s="61">
        <v>9.5450999999999997</v>
      </c>
      <c r="W72" s="61">
        <v>-1.9589000000000001</v>
      </c>
      <c r="X72" s="61">
        <v>16.159600000000001</v>
      </c>
      <c r="Y72" s="68"/>
      <c r="Z72" s="53"/>
      <c r="AA72" s="53"/>
      <c r="AB72" s="53"/>
      <c r="AC72" s="53"/>
      <c r="AD72" s="53"/>
      <c r="AE72" s="53"/>
      <c r="AF72" s="53"/>
      <c r="AG72" s="53"/>
      <c r="AH72" s="53"/>
      <c r="AI72" s="53"/>
      <c r="AJ72" s="53"/>
      <c r="AK72" s="53"/>
      <c r="AL72" s="53"/>
      <c r="AM72" s="53"/>
      <c r="AN72" s="53"/>
      <c r="AO72" s="45"/>
      <c r="AP72" s="61">
        <v>16.760000000000002</v>
      </c>
      <c r="AQ72" s="61">
        <v>17.760000000000002</v>
      </c>
      <c r="AR72" s="61">
        <v>14.72</v>
      </c>
      <c r="AS72" s="61">
        <v>10.84</v>
      </c>
      <c r="AT72" s="61">
        <v>14.42</v>
      </c>
      <c r="AU72" s="80"/>
      <c r="AV72" s="53"/>
      <c r="AW72" s="53"/>
      <c r="AX72" s="53"/>
      <c r="AY72" s="53"/>
      <c r="AZ72" s="53"/>
      <c r="BA72" s="262"/>
      <c r="BB72" s="61"/>
      <c r="BC72" s="291"/>
      <c r="BD72" s="291"/>
      <c r="BE72" s="291"/>
      <c r="BF72" s="68"/>
      <c r="BG72" s="61"/>
      <c r="BH72" s="61"/>
      <c r="BI72" s="61"/>
      <c r="BJ72" s="61"/>
      <c r="BK72" s="45"/>
      <c r="BL72" s="86"/>
      <c r="BM72" s="86"/>
      <c r="BN72" s="86"/>
      <c r="BO72" s="86"/>
      <c r="BP72" s="86"/>
      <c r="BQ72" s="45"/>
      <c r="BR72" s="90"/>
    </row>
    <row r="73" spans="1:70" ht="14.5" x14ac:dyDescent="0.25">
      <c r="A73" s="39" t="s">
        <v>123</v>
      </c>
      <c r="B73" s="46"/>
      <c r="C73" s="723"/>
      <c r="D73" s="46"/>
      <c r="E73" s="54"/>
      <c r="F73" s="46"/>
      <c r="G73" s="58"/>
      <c r="H73" s="69"/>
      <c r="I73" s="62"/>
      <c r="J73" s="62"/>
      <c r="K73" s="62"/>
      <c r="L73" s="62"/>
      <c r="M73" s="62"/>
      <c r="N73" s="73"/>
      <c r="O73" s="62"/>
      <c r="P73" s="62"/>
      <c r="Q73" s="62"/>
      <c r="R73" s="62"/>
      <c r="S73" s="62"/>
      <c r="T73" s="62"/>
      <c r="U73" s="62"/>
      <c r="V73" s="62"/>
      <c r="W73" s="62"/>
      <c r="X73" s="62"/>
      <c r="Y73" s="69"/>
      <c r="Z73" s="54"/>
      <c r="AA73" s="54"/>
      <c r="AB73" s="54"/>
      <c r="AC73" s="54"/>
      <c r="AD73" s="54"/>
      <c r="AE73" s="54"/>
      <c r="AF73" s="54"/>
      <c r="AG73" s="54"/>
      <c r="AH73" s="54"/>
      <c r="AI73" s="54"/>
      <c r="AJ73" s="54"/>
      <c r="AK73" s="54"/>
      <c r="AL73" s="54"/>
      <c r="AM73" s="54"/>
      <c r="AN73" s="54"/>
      <c r="AO73" s="46"/>
      <c r="AP73" s="62"/>
      <c r="AQ73" s="62"/>
      <c r="AR73" s="62"/>
      <c r="AS73" s="62"/>
      <c r="AT73" s="62"/>
      <c r="AU73" s="81"/>
      <c r="AV73" s="54"/>
      <c r="AW73" s="54"/>
      <c r="AX73" s="54"/>
      <c r="AY73" s="54"/>
      <c r="AZ73" s="54"/>
      <c r="BA73" s="263"/>
      <c r="BB73" s="62"/>
      <c r="BC73" s="293"/>
      <c r="BD73" s="293"/>
      <c r="BE73" s="293"/>
      <c r="BF73" s="69"/>
      <c r="BG73" s="62"/>
      <c r="BH73" s="62"/>
      <c r="BI73" s="62"/>
      <c r="BJ73" s="62"/>
      <c r="BK73" s="46"/>
      <c r="BL73" s="87"/>
      <c r="BM73" s="87"/>
      <c r="BN73" s="87"/>
      <c r="BO73" s="87"/>
      <c r="BP73" s="87"/>
      <c r="BQ73" s="46"/>
      <c r="BR73" s="91"/>
    </row>
    <row r="74" spans="1:70" s="107" customFormat="1" x14ac:dyDescent="0.25">
      <c r="A74" s="126" t="s">
        <v>1689</v>
      </c>
      <c r="B74" s="127"/>
      <c r="C74" s="733">
        <v>41281</v>
      </c>
      <c r="D74" s="127"/>
      <c r="E74" s="128">
        <v>7936.17</v>
      </c>
      <c r="F74" s="127"/>
      <c r="G74" s="129">
        <v>249.20249999999999</v>
      </c>
      <c r="H74" s="131"/>
      <c r="I74" s="130">
        <v>-0.13550000000000001</v>
      </c>
      <c r="J74" s="130">
        <v>-0.27260000000000001</v>
      </c>
      <c r="K74" s="130">
        <v>-2.1122000000000001</v>
      </c>
      <c r="L74" s="130">
        <v>3.0108999999999999</v>
      </c>
      <c r="M74" s="130">
        <v>14.726100000000001</v>
      </c>
      <c r="N74" s="132">
        <v>6.9919000000000002</v>
      </c>
      <c r="O74" s="130">
        <v>-4.0232000000000001</v>
      </c>
      <c r="P74" s="130">
        <v>11.311299999999999</v>
      </c>
      <c r="Q74" s="130">
        <v>16.1889</v>
      </c>
      <c r="R74" s="130">
        <v>18.1922</v>
      </c>
      <c r="S74" s="130">
        <v>-0.69789999999999996</v>
      </c>
      <c r="T74" s="130">
        <v>17.3507</v>
      </c>
      <c r="U74" s="130">
        <v>5.8155999999999999</v>
      </c>
      <c r="V74" s="130">
        <v>8.5716000000000001</v>
      </c>
      <c r="W74" s="130">
        <v>-1.4870000000000001</v>
      </c>
      <c r="X74" s="130">
        <v>16.563500000000001</v>
      </c>
      <c r="Y74" s="131"/>
      <c r="Z74" s="128">
        <v>3</v>
      </c>
      <c r="AA74" s="128">
        <v>5</v>
      </c>
      <c r="AB74" s="128">
        <v>16</v>
      </c>
      <c r="AC74" s="128">
        <v>16</v>
      </c>
      <c r="AD74" s="128">
        <v>6</v>
      </c>
      <c r="AE74" s="128">
        <v>11</v>
      </c>
      <c r="AF74" s="128">
        <v>12</v>
      </c>
      <c r="AG74" s="128">
        <v>11</v>
      </c>
      <c r="AH74" s="128">
        <v>3</v>
      </c>
      <c r="AI74" s="128">
        <v>1</v>
      </c>
      <c r="AJ74" s="128">
        <v>16</v>
      </c>
      <c r="AK74" s="128">
        <v>14</v>
      </c>
      <c r="AL74" s="128">
        <v>13</v>
      </c>
      <c r="AM74" s="128">
        <v>12</v>
      </c>
      <c r="AN74" s="128">
        <v>4</v>
      </c>
      <c r="AO74" s="127"/>
      <c r="AP74" s="130">
        <v>19.87</v>
      </c>
      <c r="AQ74" s="130">
        <v>19.84</v>
      </c>
      <c r="AR74" s="130">
        <v>12.28</v>
      </c>
      <c r="AS74" s="130">
        <v>4.0999999999999996</v>
      </c>
      <c r="AT74" s="130">
        <v>11.42</v>
      </c>
      <c r="AU74" s="133"/>
      <c r="AV74" s="128">
        <v>1</v>
      </c>
      <c r="AW74" s="128">
        <v>3</v>
      </c>
      <c r="AX74" s="128">
        <v>7</v>
      </c>
      <c r="AY74" s="128">
        <v>12</v>
      </c>
      <c r="AZ74" s="128">
        <v>13</v>
      </c>
      <c r="BA74" s="264"/>
      <c r="BB74" s="130">
        <v>15.079496534268999</v>
      </c>
      <c r="BC74" s="295">
        <v>0.80408242951350695</v>
      </c>
      <c r="BD74" s="295">
        <v>4.5497740083530101E-2</v>
      </c>
      <c r="BE74" s="295">
        <v>-0.131915722876325</v>
      </c>
      <c r="BF74" s="131"/>
      <c r="BG74" s="863">
        <v>19.080400000000001</v>
      </c>
      <c r="BH74" s="863">
        <v>54.969299999999997</v>
      </c>
      <c r="BI74" s="863">
        <v>7.3158300000000001</v>
      </c>
      <c r="BJ74" s="863">
        <v>18.63447</v>
      </c>
      <c r="BK74" s="127"/>
      <c r="BL74" s="136" t="s">
        <v>1592</v>
      </c>
      <c r="BM74" s="136" t="s">
        <v>1593</v>
      </c>
      <c r="BN74" s="136" t="s">
        <v>1594</v>
      </c>
      <c r="BO74" s="136" t="s">
        <v>1595</v>
      </c>
      <c r="BP74" s="136" t="s">
        <v>1596</v>
      </c>
      <c r="BQ74" s="127"/>
      <c r="BR74" s="137" t="s">
        <v>616</v>
      </c>
    </row>
    <row r="75" spans="1:70" s="107" customFormat="1" x14ac:dyDescent="0.25">
      <c r="A75" s="108" t="s">
        <v>1690</v>
      </c>
      <c r="B75" s="109"/>
      <c r="C75" s="734">
        <v>44811</v>
      </c>
      <c r="D75" s="109"/>
      <c r="E75" s="110">
        <v>7530.36</v>
      </c>
      <c r="F75" s="109"/>
      <c r="G75" s="111">
        <v>23.498999999999999</v>
      </c>
      <c r="H75" s="113"/>
      <c r="I75" s="112">
        <v>-7.2300000000000003E-2</v>
      </c>
      <c r="J75" s="112">
        <v>-0.88160000000000005</v>
      </c>
      <c r="K75" s="112">
        <v>-5.5300000000000002E-2</v>
      </c>
      <c r="L75" s="112">
        <v>9.2773000000000003</v>
      </c>
      <c r="M75" s="112">
        <v>17.724599999999999</v>
      </c>
      <c r="N75" s="114">
        <v>14.9208</v>
      </c>
      <c r="O75" s="112">
        <v>10.5181</v>
      </c>
      <c r="P75" s="112">
        <v>21.731000000000002</v>
      </c>
      <c r="Q75" s="112" t="s">
        <v>430</v>
      </c>
      <c r="R75" s="112" t="s">
        <v>430</v>
      </c>
      <c r="S75" s="112">
        <v>4.4679000000000002</v>
      </c>
      <c r="T75" s="112">
        <v>25.067900000000002</v>
      </c>
      <c r="U75" s="112">
        <v>11.158899999999999</v>
      </c>
      <c r="V75" s="112">
        <v>17.489100000000001</v>
      </c>
      <c r="W75" s="112">
        <v>-1.8174999999999999</v>
      </c>
      <c r="X75" s="112">
        <v>23.739699999999999</v>
      </c>
      <c r="Y75" s="113"/>
      <c r="Z75" s="110">
        <v>2</v>
      </c>
      <c r="AA75" s="110">
        <v>12</v>
      </c>
      <c r="AB75" s="110">
        <v>6</v>
      </c>
      <c r="AC75" s="110">
        <v>5</v>
      </c>
      <c r="AD75" s="110">
        <v>4</v>
      </c>
      <c r="AE75" s="110">
        <v>1</v>
      </c>
      <c r="AF75" s="110">
        <v>1</v>
      </c>
      <c r="AG75" s="110">
        <v>1</v>
      </c>
      <c r="AH75" s="110" t="s">
        <v>430</v>
      </c>
      <c r="AI75" s="110" t="s">
        <v>430</v>
      </c>
      <c r="AJ75" s="110">
        <v>4</v>
      </c>
      <c r="AK75" s="110">
        <v>5</v>
      </c>
      <c r="AL75" s="110">
        <v>3</v>
      </c>
      <c r="AM75" s="110">
        <v>1</v>
      </c>
      <c r="AN75" s="110">
        <v>8</v>
      </c>
      <c r="AO75" s="109"/>
      <c r="AP75" s="112" t="s">
        <v>430</v>
      </c>
      <c r="AQ75" s="112" t="s">
        <v>430</v>
      </c>
      <c r="AR75" s="112" t="s">
        <v>430</v>
      </c>
      <c r="AS75" s="112">
        <v>17.71</v>
      </c>
      <c r="AT75" s="112">
        <v>21.54</v>
      </c>
      <c r="AU75" s="115"/>
      <c r="AV75" s="110" t="s">
        <v>430</v>
      </c>
      <c r="AW75" s="110" t="s">
        <v>430</v>
      </c>
      <c r="AX75" s="110" t="s">
        <v>430</v>
      </c>
      <c r="AY75" s="110">
        <v>1</v>
      </c>
      <c r="AZ75" s="110">
        <v>4</v>
      </c>
      <c r="BA75" s="260"/>
      <c r="BB75" s="112">
        <v>15.297896318845201</v>
      </c>
      <c r="BC75" s="290">
        <v>0.91894513370720998</v>
      </c>
      <c r="BD75" s="290">
        <v>9.3031087507213894E-2</v>
      </c>
      <c r="BE75" s="290">
        <v>0.51975345975486498</v>
      </c>
      <c r="BF75" s="113"/>
      <c r="BG75" s="864">
        <v>5.3422900000000002</v>
      </c>
      <c r="BH75" s="864">
        <v>62.800400000000003</v>
      </c>
      <c r="BI75" s="864">
        <v>18.587499999999999</v>
      </c>
      <c r="BJ75" s="864">
        <v>13.26981</v>
      </c>
      <c r="BK75" s="109"/>
      <c r="BL75" s="865" t="s">
        <v>1598</v>
      </c>
      <c r="BM75" s="865" t="s">
        <v>1599</v>
      </c>
      <c r="BN75" s="865" t="s">
        <v>1600</v>
      </c>
      <c r="BO75" s="865" t="s">
        <v>823</v>
      </c>
      <c r="BP75" s="865" t="s">
        <v>1601</v>
      </c>
      <c r="BQ75" s="109"/>
      <c r="BR75" s="119" t="s">
        <v>555</v>
      </c>
    </row>
    <row r="76" spans="1:70" s="107" customFormat="1" x14ac:dyDescent="0.25">
      <c r="A76" s="108" t="s">
        <v>1691</v>
      </c>
      <c r="B76" s="109"/>
      <c r="C76" s="734">
        <v>41275</v>
      </c>
      <c r="D76" s="109"/>
      <c r="E76" s="110">
        <v>6124.98</v>
      </c>
      <c r="F76" s="109"/>
      <c r="G76" s="111">
        <v>530.70450000000005</v>
      </c>
      <c r="H76" s="113"/>
      <c r="I76" s="112">
        <v>-0.33629999999999999</v>
      </c>
      <c r="J76" s="112">
        <v>-0.95899999999999996</v>
      </c>
      <c r="K76" s="112">
        <v>-1.5468</v>
      </c>
      <c r="L76" s="112">
        <v>5.8132999999999999</v>
      </c>
      <c r="M76" s="112">
        <v>8.0764999999999993</v>
      </c>
      <c r="N76" s="114">
        <v>7.7427000000000001</v>
      </c>
      <c r="O76" s="112">
        <v>2.2237</v>
      </c>
      <c r="P76" s="112">
        <v>14.5312</v>
      </c>
      <c r="Q76" s="112">
        <v>15.239699999999999</v>
      </c>
      <c r="R76" s="112">
        <v>16.590499999999999</v>
      </c>
      <c r="S76" s="112">
        <v>1.9752000000000001</v>
      </c>
      <c r="T76" s="112">
        <v>16.618600000000001</v>
      </c>
      <c r="U76" s="112">
        <v>2.89</v>
      </c>
      <c r="V76" s="112">
        <v>9.5975999999999999</v>
      </c>
      <c r="W76" s="112">
        <v>-2.4009</v>
      </c>
      <c r="X76" s="112">
        <v>18.942599999999999</v>
      </c>
      <c r="Y76" s="113"/>
      <c r="Z76" s="110">
        <v>13</v>
      </c>
      <c r="AA76" s="110">
        <v>15</v>
      </c>
      <c r="AB76" s="110">
        <v>14</v>
      </c>
      <c r="AC76" s="110">
        <v>12</v>
      </c>
      <c r="AD76" s="110">
        <v>14</v>
      </c>
      <c r="AE76" s="110">
        <v>10</v>
      </c>
      <c r="AF76" s="110">
        <v>9</v>
      </c>
      <c r="AG76" s="110">
        <v>10</v>
      </c>
      <c r="AH76" s="110">
        <v>6</v>
      </c>
      <c r="AI76" s="110">
        <v>2</v>
      </c>
      <c r="AJ76" s="110">
        <v>12</v>
      </c>
      <c r="AK76" s="110">
        <v>15</v>
      </c>
      <c r="AL76" s="110">
        <v>14</v>
      </c>
      <c r="AM76" s="110">
        <v>11</v>
      </c>
      <c r="AN76" s="110">
        <v>17</v>
      </c>
      <c r="AO76" s="109"/>
      <c r="AP76" s="112">
        <v>18.059999999999999</v>
      </c>
      <c r="AQ76" s="112">
        <v>19.05</v>
      </c>
      <c r="AR76" s="112">
        <v>15.65</v>
      </c>
      <c r="AS76" s="112">
        <v>9.6199999999999992</v>
      </c>
      <c r="AT76" s="112">
        <v>8.58</v>
      </c>
      <c r="AU76" s="115"/>
      <c r="AV76" s="110">
        <v>3</v>
      </c>
      <c r="AW76" s="110">
        <v>4</v>
      </c>
      <c r="AX76" s="110">
        <v>5</v>
      </c>
      <c r="AY76" s="110">
        <v>10</v>
      </c>
      <c r="AZ76" s="110">
        <v>14</v>
      </c>
      <c r="BA76" s="260"/>
      <c r="BB76" s="112">
        <v>14.2603162104911</v>
      </c>
      <c r="BC76" s="290">
        <v>0.84983359128760605</v>
      </c>
      <c r="BD76" s="290">
        <v>6.4512795305346995E-2</v>
      </c>
      <c r="BE76" s="290">
        <v>5.5431143766634598E-2</v>
      </c>
      <c r="BF76" s="113"/>
      <c r="BG76" s="112">
        <v>18.0442</v>
      </c>
      <c r="BH76" s="112">
        <v>72.870999999999995</v>
      </c>
      <c r="BI76" s="112">
        <v>6.5755600000000003</v>
      </c>
      <c r="BJ76" s="112">
        <v>2.5092400000000001</v>
      </c>
      <c r="BK76" s="109"/>
      <c r="BL76" s="118" t="s">
        <v>1603</v>
      </c>
      <c r="BM76" s="118" t="s">
        <v>1604</v>
      </c>
      <c r="BN76" s="118" t="s">
        <v>1605</v>
      </c>
      <c r="BO76" s="118" t="s">
        <v>1606</v>
      </c>
      <c r="BP76" s="118" t="s">
        <v>1607</v>
      </c>
      <c r="BQ76" s="109"/>
      <c r="BR76" s="119" t="s">
        <v>526</v>
      </c>
    </row>
    <row r="77" spans="1:70" s="107" customFormat="1" x14ac:dyDescent="0.25">
      <c r="A77" s="108" t="s">
        <v>1692</v>
      </c>
      <c r="B77" s="109"/>
      <c r="C77" s="734">
        <v>43130</v>
      </c>
      <c r="D77" s="109"/>
      <c r="E77" s="110">
        <v>5333.05</v>
      </c>
      <c r="F77" s="109"/>
      <c r="G77" s="111">
        <v>41.787100000000002</v>
      </c>
      <c r="H77" s="113"/>
      <c r="I77" s="112">
        <v>-0.21990000000000001</v>
      </c>
      <c r="J77" s="112">
        <v>-1.698</v>
      </c>
      <c r="K77" s="112">
        <v>-2.4798</v>
      </c>
      <c r="L77" s="112">
        <v>4.7229999999999999</v>
      </c>
      <c r="M77" s="112">
        <v>10.864599999999999</v>
      </c>
      <c r="N77" s="114">
        <v>12.059200000000001</v>
      </c>
      <c r="O77" s="112">
        <v>4.0975999999999999</v>
      </c>
      <c r="P77" s="112">
        <v>17.858000000000001</v>
      </c>
      <c r="Q77" s="112">
        <v>18.409400000000002</v>
      </c>
      <c r="R77" s="112" t="s">
        <v>430</v>
      </c>
      <c r="S77" s="112">
        <v>-6.7000000000000004E-2</v>
      </c>
      <c r="T77" s="112">
        <v>18.732900000000001</v>
      </c>
      <c r="U77" s="112">
        <v>8.5419</v>
      </c>
      <c r="V77" s="112">
        <v>13.8858</v>
      </c>
      <c r="W77" s="112">
        <v>-2.1663000000000001</v>
      </c>
      <c r="X77" s="112">
        <v>18.052800000000001</v>
      </c>
      <c r="Y77" s="113"/>
      <c r="Z77" s="110">
        <v>6</v>
      </c>
      <c r="AA77" s="110">
        <v>17</v>
      </c>
      <c r="AB77" s="110">
        <v>17</v>
      </c>
      <c r="AC77" s="110">
        <v>14</v>
      </c>
      <c r="AD77" s="110">
        <v>12</v>
      </c>
      <c r="AE77" s="110">
        <v>4</v>
      </c>
      <c r="AF77" s="110">
        <v>6</v>
      </c>
      <c r="AG77" s="110">
        <v>5</v>
      </c>
      <c r="AH77" s="110">
        <v>1</v>
      </c>
      <c r="AI77" s="110" t="s">
        <v>430</v>
      </c>
      <c r="AJ77" s="110">
        <v>15</v>
      </c>
      <c r="AK77" s="110">
        <v>12</v>
      </c>
      <c r="AL77" s="110">
        <v>6</v>
      </c>
      <c r="AM77" s="110">
        <v>5</v>
      </c>
      <c r="AN77" s="110">
        <v>13</v>
      </c>
      <c r="AO77" s="109"/>
      <c r="AP77" s="112" t="s">
        <v>430</v>
      </c>
      <c r="AQ77" s="112">
        <v>22.24</v>
      </c>
      <c r="AR77" s="112">
        <v>18.739999999999998</v>
      </c>
      <c r="AS77" s="112">
        <v>12.19</v>
      </c>
      <c r="AT77" s="112">
        <v>13.89</v>
      </c>
      <c r="AU77" s="115"/>
      <c r="AV77" s="110" t="s">
        <v>430</v>
      </c>
      <c r="AW77" s="110">
        <v>1</v>
      </c>
      <c r="AX77" s="110">
        <v>2</v>
      </c>
      <c r="AY77" s="110">
        <v>7</v>
      </c>
      <c r="AZ77" s="110">
        <v>11</v>
      </c>
      <c r="BA77" s="260"/>
      <c r="BB77" s="112">
        <v>15.154619953166399</v>
      </c>
      <c r="BC77" s="290">
        <v>0.91093635812986895</v>
      </c>
      <c r="BD77" s="290">
        <v>8.2401121783207798E-2</v>
      </c>
      <c r="BE77" s="290">
        <v>0.32205569099898101</v>
      </c>
      <c r="BF77" s="113"/>
      <c r="BG77" s="864">
        <v>5.80314</v>
      </c>
      <c r="BH77" s="864">
        <v>77.209800000000001</v>
      </c>
      <c r="BI77" s="864">
        <v>14.317500000000001</v>
      </c>
      <c r="BJ77" s="864">
        <v>2.6695600000000002</v>
      </c>
      <c r="BK77" s="109"/>
      <c r="BL77" s="118" t="s">
        <v>1609</v>
      </c>
      <c r="BM77" s="118" t="s">
        <v>1610</v>
      </c>
      <c r="BN77" s="118" t="s">
        <v>1611</v>
      </c>
      <c r="BO77" s="118" t="s">
        <v>1612</v>
      </c>
      <c r="BP77" s="118" t="s">
        <v>1613</v>
      </c>
      <c r="BQ77" s="109"/>
      <c r="BR77" s="119" t="s">
        <v>476</v>
      </c>
    </row>
    <row r="78" spans="1:70" s="107" customFormat="1" x14ac:dyDescent="0.25">
      <c r="A78" s="108" t="s">
        <v>1693</v>
      </c>
      <c r="B78" s="109"/>
      <c r="C78" s="734">
        <v>44897</v>
      </c>
      <c r="D78" s="109"/>
      <c r="E78" s="110">
        <v>5157.6899999999996</v>
      </c>
      <c r="F78" s="109"/>
      <c r="G78" s="111">
        <v>19.420000000000002</v>
      </c>
      <c r="H78" s="113"/>
      <c r="I78" s="112">
        <v>-0.25679999999999997</v>
      </c>
      <c r="J78" s="112">
        <v>-0.81720000000000004</v>
      </c>
      <c r="K78" s="112">
        <v>-0.66500000000000004</v>
      </c>
      <c r="L78" s="112">
        <v>8.0089000000000006</v>
      </c>
      <c r="M78" s="112">
        <v>13.302199999999999</v>
      </c>
      <c r="N78" s="114">
        <v>6.7619999999999996</v>
      </c>
      <c r="O78" s="112">
        <v>4.835</v>
      </c>
      <c r="P78" s="112">
        <v>16.902699999999999</v>
      </c>
      <c r="Q78" s="112" t="s">
        <v>430</v>
      </c>
      <c r="R78" s="112" t="s">
        <v>430</v>
      </c>
      <c r="S78" s="112">
        <v>2.4802</v>
      </c>
      <c r="T78" s="112">
        <v>21.450900000000001</v>
      </c>
      <c r="U78" s="112">
        <v>7.4709000000000003</v>
      </c>
      <c r="V78" s="112">
        <v>10.0283</v>
      </c>
      <c r="W78" s="112">
        <v>-2.1168999999999998</v>
      </c>
      <c r="X78" s="112">
        <v>19.220400000000001</v>
      </c>
      <c r="Y78" s="113"/>
      <c r="Z78" s="110">
        <v>10</v>
      </c>
      <c r="AA78" s="110">
        <v>11</v>
      </c>
      <c r="AB78" s="110">
        <v>9</v>
      </c>
      <c r="AC78" s="110">
        <v>8</v>
      </c>
      <c r="AD78" s="110">
        <v>8</v>
      </c>
      <c r="AE78" s="110">
        <v>12</v>
      </c>
      <c r="AF78" s="110">
        <v>4</v>
      </c>
      <c r="AG78" s="110">
        <v>6</v>
      </c>
      <c r="AH78" s="110" t="s">
        <v>430</v>
      </c>
      <c r="AI78" s="110" t="s">
        <v>430</v>
      </c>
      <c r="AJ78" s="110">
        <v>10</v>
      </c>
      <c r="AK78" s="110">
        <v>10</v>
      </c>
      <c r="AL78" s="110">
        <v>9</v>
      </c>
      <c r="AM78" s="110">
        <v>10</v>
      </c>
      <c r="AN78" s="110">
        <v>12</v>
      </c>
      <c r="AO78" s="109"/>
      <c r="AP78" s="112" t="s">
        <v>430</v>
      </c>
      <c r="AQ78" s="112" t="s">
        <v>430</v>
      </c>
      <c r="AR78" s="112" t="s">
        <v>430</v>
      </c>
      <c r="AS78" s="112">
        <v>12.5</v>
      </c>
      <c r="AT78" s="112">
        <v>14</v>
      </c>
      <c r="AU78" s="115"/>
      <c r="AV78" s="110" t="s">
        <v>430</v>
      </c>
      <c r="AW78" s="110" t="s">
        <v>430</v>
      </c>
      <c r="AX78" s="110" t="s">
        <v>430</v>
      </c>
      <c r="AY78" s="110">
        <v>6</v>
      </c>
      <c r="AZ78" s="110">
        <v>10</v>
      </c>
      <c r="BA78" s="260"/>
      <c r="BB78" s="112">
        <v>16.618331207758398</v>
      </c>
      <c r="BC78" s="290">
        <v>1.00712805480854</v>
      </c>
      <c r="BD78" s="290">
        <v>6.6424436757051106E-2</v>
      </c>
      <c r="BE78" s="290">
        <v>0.113743084671827</v>
      </c>
      <c r="BF78" s="113"/>
      <c r="BG78" s="864">
        <v>19.6554</v>
      </c>
      <c r="BH78" s="864">
        <v>69.314300000000003</v>
      </c>
      <c r="BI78" s="864">
        <v>7.1335199999999999</v>
      </c>
      <c r="BJ78" s="864">
        <v>3.8967800000000001</v>
      </c>
      <c r="BK78" s="109"/>
      <c r="BL78" s="118" t="s">
        <v>1615</v>
      </c>
      <c r="BM78" s="118" t="s">
        <v>1616</v>
      </c>
      <c r="BN78" s="118" t="s">
        <v>1617</v>
      </c>
      <c r="BO78" s="118" t="s">
        <v>1618</v>
      </c>
      <c r="BP78" s="118" t="s">
        <v>1619</v>
      </c>
      <c r="BQ78" s="109"/>
      <c r="BR78" s="119" t="s">
        <v>443</v>
      </c>
    </row>
    <row r="79" spans="1:70" s="107" customFormat="1" x14ac:dyDescent="0.25">
      <c r="A79" s="108" t="s">
        <v>1694</v>
      </c>
      <c r="B79" s="109"/>
      <c r="C79" s="734">
        <v>41276</v>
      </c>
      <c r="D79" s="109"/>
      <c r="E79" s="110">
        <v>2618.04</v>
      </c>
      <c r="F79" s="109"/>
      <c r="G79" s="111">
        <v>134.917</v>
      </c>
      <c r="H79" s="113"/>
      <c r="I79" s="112">
        <v>-0.23280000000000001</v>
      </c>
      <c r="J79" s="112">
        <v>-0.65290000000000004</v>
      </c>
      <c r="K79" s="112">
        <v>-1.3989</v>
      </c>
      <c r="L79" s="112">
        <v>5.6144999999999996</v>
      </c>
      <c r="M79" s="112">
        <v>9.9911999999999992</v>
      </c>
      <c r="N79" s="114">
        <v>11.6275</v>
      </c>
      <c r="O79" s="112">
        <v>4.7107999999999999</v>
      </c>
      <c r="P79" s="112">
        <v>16.874500000000001</v>
      </c>
      <c r="Q79" s="112">
        <v>15.714499999999999</v>
      </c>
      <c r="R79" s="112">
        <v>16.362100000000002</v>
      </c>
      <c r="S79" s="112">
        <v>1.2070000000000001</v>
      </c>
      <c r="T79" s="112">
        <v>17.4254</v>
      </c>
      <c r="U79" s="112">
        <v>7.4505999999999997</v>
      </c>
      <c r="V79" s="112">
        <v>13.238799999999999</v>
      </c>
      <c r="W79" s="112">
        <v>-1.9318</v>
      </c>
      <c r="X79" s="112">
        <v>18.9924</v>
      </c>
      <c r="Y79" s="113"/>
      <c r="Z79" s="110">
        <v>8</v>
      </c>
      <c r="AA79" s="110">
        <v>8</v>
      </c>
      <c r="AB79" s="110">
        <v>13</v>
      </c>
      <c r="AC79" s="110">
        <v>13</v>
      </c>
      <c r="AD79" s="110">
        <v>13</v>
      </c>
      <c r="AE79" s="110">
        <v>5</v>
      </c>
      <c r="AF79" s="110">
        <v>5</v>
      </c>
      <c r="AG79" s="110">
        <v>7</v>
      </c>
      <c r="AH79" s="110">
        <v>5</v>
      </c>
      <c r="AI79" s="110">
        <v>3</v>
      </c>
      <c r="AJ79" s="110">
        <v>13</v>
      </c>
      <c r="AK79" s="110">
        <v>13</v>
      </c>
      <c r="AL79" s="110">
        <v>10</v>
      </c>
      <c r="AM79" s="110">
        <v>7</v>
      </c>
      <c r="AN79" s="110">
        <v>9</v>
      </c>
      <c r="AO79" s="109"/>
      <c r="AP79" s="112">
        <v>18.61</v>
      </c>
      <c r="AQ79" s="112">
        <v>20.2</v>
      </c>
      <c r="AR79" s="112">
        <v>16.829999999999998</v>
      </c>
      <c r="AS79" s="112">
        <v>12.14</v>
      </c>
      <c r="AT79" s="112">
        <v>12.56</v>
      </c>
      <c r="AU79" s="115"/>
      <c r="AV79" s="110">
        <v>2</v>
      </c>
      <c r="AW79" s="110">
        <v>2</v>
      </c>
      <c r="AX79" s="110">
        <v>4</v>
      </c>
      <c r="AY79" s="110">
        <v>8</v>
      </c>
      <c r="AZ79" s="110">
        <v>12</v>
      </c>
      <c r="BA79" s="260"/>
      <c r="BB79" s="112">
        <v>13.716527882666799</v>
      </c>
      <c r="BC79" s="290">
        <v>0.82582694360467401</v>
      </c>
      <c r="BD79" s="290">
        <v>7.8358136366628195E-2</v>
      </c>
      <c r="BE79" s="290">
        <v>0.23468197770301499</v>
      </c>
      <c r="BF79" s="113"/>
      <c r="BG79" s="864">
        <v>12.2925</v>
      </c>
      <c r="BH79" s="864">
        <v>69.473799999999997</v>
      </c>
      <c r="BI79" s="864">
        <v>15.3536</v>
      </c>
      <c r="BJ79" s="864">
        <v>2.8801000000000001</v>
      </c>
      <c r="BK79" s="109"/>
      <c r="BL79" s="118" t="s">
        <v>1621</v>
      </c>
      <c r="BM79" s="118" t="s">
        <v>1622</v>
      </c>
      <c r="BN79" s="118" t="s">
        <v>1623</v>
      </c>
      <c r="BO79" s="118" t="s">
        <v>1624</v>
      </c>
      <c r="BP79" s="118" t="s">
        <v>1625</v>
      </c>
      <c r="BQ79" s="109"/>
      <c r="BR79" s="119" t="s">
        <v>1521</v>
      </c>
    </row>
    <row r="80" spans="1:70" s="107" customFormat="1" x14ac:dyDescent="0.25">
      <c r="A80" s="108" t="s">
        <v>1695</v>
      </c>
      <c r="B80" s="109"/>
      <c r="C80" s="734">
        <v>44791</v>
      </c>
      <c r="D80" s="109"/>
      <c r="E80" s="862">
        <v>2581.29</v>
      </c>
      <c r="F80" s="109"/>
      <c r="G80" s="111">
        <v>20.701000000000001</v>
      </c>
      <c r="H80" s="113"/>
      <c r="I80" s="112">
        <v>-0.3226</v>
      </c>
      <c r="J80" s="112">
        <v>-0.1013</v>
      </c>
      <c r="K80" s="112">
        <v>1.3612</v>
      </c>
      <c r="L80" s="112">
        <v>9.9771999999999998</v>
      </c>
      <c r="M80" s="112">
        <v>18.0351</v>
      </c>
      <c r="N80" s="114">
        <v>11.319599999999999</v>
      </c>
      <c r="O80" s="112">
        <v>6.0945</v>
      </c>
      <c r="P80" s="112">
        <v>18.116</v>
      </c>
      <c r="Q80" s="112" t="s">
        <v>430</v>
      </c>
      <c r="R80" s="112" t="s">
        <v>430</v>
      </c>
      <c r="S80" s="112">
        <v>5.1986999999999997</v>
      </c>
      <c r="T80" s="112">
        <v>26.333500000000001</v>
      </c>
      <c r="U80" s="112">
        <v>13.4177</v>
      </c>
      <c r="V80" s="112">
        <v>14.648899999999999</v>
      </c>
      <c r="W80" s="112">
        <v>-1.0705</v>
      </c>
      <c r="X80" s="112">
        <v>19.597000000000001</v>
      </c>
      <c r="Y80" s="113"/>
      <c r="Z80" s="110">
        <v>12</v>
      </c>
      <c r="AA80" s="110">
        <v>3</v>
      </c>
      <c r="AB80" s="110">
        <v>1</v>
      </c>
      <c r="AC80" s="110">
        <v>4</v>
      </c>
      <c r="AD80" s="110">
        <v>3</v>
      </c>
      <c r="AE80" s="110">
        <v>6</v>
      </c>
      <c r="AF80" s="110">
        <v>3</v>
      </c>
      <c r="AG80" s="110">
        <v>4</v>
      </c>
      <c r="AH80" s="110" t="s">
        <v>430</v>
      </c>
      <c r="AI80" s="110" t="s">
        <v>430</v>
      </c>
      <c r="AJ80" s="110">
        <v>3</v>
      </c>
      <c r="AK80" s="110">
        <v>4</v>
      </c>
      <c r="AL80" s="110">
        <v>1</v>
      </c>
      <c r="AM80" s="110">
        <v>4</v>
      </c>
      <c r="AN80" s="110">
        <v>2</v>
      </c>
      <c r="AO80" s="109"/>
      <c r="AP80" s="112" t="s">
        <v>430</v>
      </c>
      <c r="AQ80" s="112" t="s">
        <v>430</v>
      </c>
      <c r="AR80" s="112" t="s">
        <v>430</v>
      </c>
      <c r="AS80" s="112">
        <v>14.77</v>
      </c>
      <c r="AT80" s="112">
        <v>23.63</v>
      </c>
      <c r="AU80" s="115"/>
      <c r="AV80" s="110" t="s">
        <v>430</v>
      </c>
      <c r="AW80" s="110" t="s">
        <v>430</v>
      </c>
      <c r="AX80" s="110" t="s">
        <v>430</v>
      </c>
      <c r="AY80" s="110">
        <v>2</v>
      </c>
      <c r="AZ80" s="110">
        <v>1</v>
      </c>
      <c r="BA80" s="260"/>
      <c r="BB80" s="112">
        <v>16.604072615683101</v>
      </c>
      <c r="BC80" s="290">
        <v>0.97774809583078304</v>
      </c>
      <c r="BD80" s="290">
        <v>7.5379402363245501E-2</v>
      </c>
      <c r="BE80" s="290">
        <v>0.290368670595467</v>
      </c>
      <c r="BF80" s="113"/>
      <c r="BG80" s="864">
        <v>18.064499999999999</v>
      </c>
      <c r="BH80" s="864">
        <v>65.1053</v>
      </c>
      <c r="BI80" s="864">
        <v>13.8779</v>
      </c>
      <c r="BJ80" s="864">
        <v>2.9523000000000001</v>
      </c>
      <c r="BK80" s="109"/>
      <c r="BL80" s="118" t="s">
        <v>1627</v>
      </c>
      <c r="BM80" s="118" t="s">
        <v>1628</v>
      </c>
      <c r="BN80" s="118" t="s">
        <v>1629</v>
      </c>
      <c r="BO80" s="118" t="s">
        <v>1630</v>
      </c>
      <c r="BP80" s="118" t="s">
        <v>1631</v>
      </c>
      <c r="BQ80" s="109"/>
      <c r="BR80" s="119" t="s">
        <v>443</v>
      </c>
    </row>
    <row r="81" spans="1:70" s="107" customFormat="1" x14ac:dyDescent="0.25">
      <c r="A81" s="108" t="s">
        <v>1696</v>
      </c>
      <c r="B81" s="109"/>
      <c r="C81" s="734">
        <v>45729</v>
      </c>
      <c r="D81" s="109"/>
      <c r="E81" s="110">
        <v>2279.65</v>
      </c>
      <c r="F81" s="109"/>
      <c r="G81" s="111">
        <v>14.28</v>
      </c>
      <c r="H81" s="113"/>
      <c r="I81" s="112">
        <v>-0.1399</v>
      </c>
      <c r="J81" s="112">
        <v>7.0099999999999996E-2</v>
      </c>
      <c r="K81" s="112">
        <v>0.56340000000000001</v>
      </c>
      <c r="L81" s="112">
        <v>10.440799999999999</v>
      </c>
      <c r="M81" s="112">
        <v>20.6081</v>
      </c>
      <c r="N81" s="114">
        <v>14.3315</v>
      </c>
      <c r="O81" s="112" t="s">
        <v>430</v>
      </c>
      <c r="P81" s="112" t="s">
        <v>430</v>
      </c>
      <c r="Q81" s="112" t="s">
        <v>430</v>
      </c>
      <c r="R81" s="112" t="s">
        <v>430</v>
      </c>
      <c r="S81" s="112">
        <v>3.6284000000000001</v>
      </c>
      <c r="T81" s="112">
        <v>29.582599999999999</v>
      </c>
      <c r="U81" s="112">
        <v>10.9557</v>
      </c>
      <c r="V81" s="112">
        <v>15.254200000000001</v>
      </c>
      <c r="W81" s="112">
        <v>-0.83330000000000004</v>
      </c>
      <c r="X81" s="112">
        <v>26.892399999999999</v>
      </c>
      <c r="Y81" s="113"/>
      <c r="Z81" s="110">
        <v>4</v>
      </c>
      <c r="AA81" s="110">
        <v>2</v>
      </c>
      <c r="AB81" s="110">
        <v>4</v>
      </c>
      <c r="AC81" s="110">
        <v>3</v>
      </c>
      <c r="AD81" s="110">
        <v>1</v>
      </c>
      <c r="AE81" s="110">
        <v>2</v>
      </c>
      <c r="AF81" s="110" t="s">
        <v>430</v>
      </c>
      <c r="AG81" s="110" t="s">
        <v>430</v>
      </c>
      <c r="AH81" s="110" t="s">
        <v>430</v>
      </c>
      <c r="AI81" s="110" t="s">
        <v>430</v>
      </c>
      <c r="AJ81" s="110">
        <v>5</v>
      </c>
      <c r="AK81" s="110">
        <v>1</v>
      </c>
      <c r="AL81" s="110">
        <v>4</v>
      </c>
      <c r="AM81" s="110">
        <v>2</v>
      </c>
      <c r="AN81" s="110">
        <v>1</v>
      </c>
      <c r="AO81" s="109"/>
      <c r="AP81" s="112" t="s">
        <v>430</v>
      </c>
      <c r="AQ81" s="112" t="s">
        <v>430</v>
      </c>
      <c r="AR81" s="112" t="s">
        <v>430</v>
      </c>
      <c r="AS81" s="112" t="s">
        <v>430</v>
      </c>
      <c r="AT81" s="112">
        <v>23.39</v>
      </c>
      <c r="AU81" s="115"/>
      <c r="AV81" s="110" t="s">
        <v>430</v>
      </c>
      <c r="AW81" s="110" t="s">
        <v>430</v>
      </c>
      <c r="AX81" s="110" t="s">
        <v>430</v>
      </c>
      <c r="AY81" s="110" t="s">
        <v>430</v>
      </c>
      <c r="AZ81" s="110">
        <v>2</v>
      </c>
      <c r="BA81" s="260"/>
      <c r="BB81" s="112">
        <v>15.978613142656201</v>
      </c>
      <c r="BC81" s="290">
        <v>0.93173493161038601</v>
      </c>
      <c r="BD81" s="290">
        <v>0.111206123998341</v>
      </c>
      <c r="BE81" s="290">
        <v>0.78921471775991603</v>
      </c>
      <c r="BF81" s="113"/>
      <c r="BG81" s="864">
        <v>4.6385300000000003</v>
      </c>
      <c r="BH81" s="864">
        <v>65.397499999999994</v>
      </c>
      <c r="BI81" s="864">
        <v>28.8977</v>
      </c>
      <c r="BJ81" s="864">
        <v>1.0662700000000001</v>
      </c>
      <c r="BK81" s="109"/>
      <c r="BL81" s="118" t="s">
        <v>1633</v>
      </c>
      <c r="BM81" s="118" t="s">
        <v>1634</v>
      </c>
      <c r="BN81" s="118" t="s">
        <v>1635</v>
      </c>
      <c r="BO81" s="118" t="s">
        <v>1636</v>
      </c>
      <c r="BP81" s="118" t="s">
        <v>1637</v>
      </c>
      <c r="BQ81" s="109"/>
      <c r="BR81" s="119" t="s">
        <v>476</v>
      </c>
    </row>
    <row r="82" spans="1:70" s="107" customFormat="1" x14ac:dyDescent="0.25">
      <c r="A82" s="108" t="s">
        <v>1697</v>
      </c>
      <c r="B82" s="109"/>
      <c r="C82" s="734">
        <v>43913</v>
      </c>
      <c r="D82" s="109"/>
      <c r="E82" s="110">
        <v>1976.25</v>
      </c>
      <c r="F82" s="109"/>
      <c r="G82" s="111">
        <v>57.58</v>
      </c>
      <c r="H82" s="113"/>
      <c r="I82" s="112">
        <v>-0.2253</v>
      </c>
      <c r="J82" s="112">
        <v>-0.79259999999999997</v>
      </c>
      <c r="K82" s="112">
        <v>-0.34610000000000002</v>
      </c>
      <c r="L82" s="112">
        <v>8.1721000000000004</v>
      </c>
      <c r="M82" s="112">
        <v>12.924099999999999</v>
      </c>
      <c r="N82" s="114">
        <v>10.4758</v>
      </c>
      <c r="O82" s="112">
        <v>6.2241</v>
      </c>
      <c r="P82" s="112">
        <v>16.532399999999999</v>
      </c>
      <c r="Q82" s="112">
        <v>15.7247</v>
      </c>
      <c r="R82" s="112" t="s">
        <v>430</v>
      </c>
      <c r="S82" s="112">
        <v>3.0975999999999999</v>
      </c>
      <c r="T82" s="112">
        <v>21.759399999999999</v>
      </c>
      <c r="U82" s="112">
        <v>9.343</v>
      </c>
      <c r="V82" s="112">
        <v>13.2127</v>
      </c>
      <c r="W82" s="112">
        <v>-2.1747000000000001</v>
      </c>
      <c r="X82" s="112">
        <v>31.064399999999999</v>
      </c>
      <c r="Y82" s="113"/>
      <c r="Z82" s="110">
        <v>7</v>
      </c>
      <c r="AA82" s="110">
        <v>10</v>
      </c>
      <c r="AB82" s="110">
        <v>7</v>
      </c>
      <c r="AC82" s="110">
        <v>6</v>
      </c>
      <c r="AD82" s="110">
        <v>10</v>
      </c>
      <c r="AE82" s="110">
        <v>7</v>
      </c>
      <c r="AF82" s="110">
        <v>2</v>
      </c>
      <c r="AG82" s="110">
        <v>8</v>
      </c>
      <c r="AH82" s="110">
        <v>4</v>
      </c>
      <c r="AI82" s="110" t="s">
        <v>430</v>
      </c>
      <c r="AJ82" s="110">
        <v>7</v>
      </c>
      <c r="AK82" s="110">
        <v>9</v>
      </c>
      <c r="AL82" s="110">
        <v>5</v>
      </c>
      <c r="AM82" s="110">
        <v>8</v>
      </c>
      <c r="AN82" s="110">
        <v>14</v>
      </c>
      <c r="AO82" s="109"/>
      <c r="AP82" s="112" t="s">
        <v>430</v>
      </c>
      <c r="AQ82" s="112" t="s">
        <v>430</v>
      </c>
      <c r="AR82" s="112">
        <v>17.2</v>
      </c>
      <c r="AS82" s="112">
        <v>13.73</v>
      </c>
      <c r="AT82" s="112">
        <v>17.05</v>
      </c>
      <c r="AU82" s="115"/>
      <c r="AV82" s="110" t="s">
        <v>430</v>
      </c>
      <c r="AW82" s="110" t="s">
        <v>430</v>
      </c>
      <c r="AX82" s="110">
        <v>3</v>
      </c>
      <c r="AY82" s="110">
        <v>3</v>
      </c>
      <c r="AZ82" s="110">
        <v>5</v>
      </c>
      <c r="BA82" s="260"/>
      <c r="BB82" s="112">
        <v>15.4340700865916</v>
      </c>
      <c r="BC82" s="290">
        <v>0.94514981043167601</v>
      </c>
      <c r="BD82" s="290">
        <v>7.1238641884402903E-2</v>
      </c>
      <c r="BE82" s="290">
        <v>0.17031357443835901</v>
      </c>
      <c r="BF82" s="113"/>
      <c r="BG82" s="864">
        <v>14.998799999999999</v>
      </c>
      <c r="BH82" s="864">
        <v>67.910499999999999</v>
      </c>
      <c r="BI82" s="864">
        <v>15.273099999999999</v>
      </c>
      <c r="BJ82" s="864">
        <v>1.8176000000000001</v>
      </c>
      <c r="BK82" s="109"/>
      <c r="BL82" s="118" t="s">
        <v>1639</v>
      </c>
      <c r="BM82" s="118" t="s">
        <v>1640</v>
      </c>
      <c r="BN82" s="118" t="s">
        <v>1641</v>
      </c>
      <c r="BO82" s="118" t="s">
        <v>1642</v>
      </c>
      <c r="BP82" s="118" t="s">
        <v>1643</v>
      </c>
      <c r="BQ82" s="109"/>
      <c r="BR82" s="119" t="s">
        <v>548</v>
      </c>
    </row>
    <row r="83" spans="1:70" s="107" customFormat="1" x14ac:dyDescent="0.25">
      <c r="A83" s="108" t="s">
        <v>1698</v>
      </c>
      <c r="B83" s="109"/>
      <c r="C83" s="734">
        <v>44260</v>
      </c>
      <c r="D83" s="109"/>
      <c r="E83" s="110">
        <v>1515.2</v>
      </c>
      <c r="F83" s="109"/>
      <c r="G83" s="111">
        <v>25.9937</v>
      </c>
      <c r="H83" s="113"/>
      <c r="I83" s="112">
        <v>-0.16819999999999999</v>
      </c>
      <c r="J83" s="112">
        <v>-0.91900000000000004</v>
      </c>
      <c r="K83" s="112">
        <v>-0.91369999999999996</v>
      </c>
      <c r="L83" s="112">
        <v>7.7253999999999996</v>
      </c>
      <c r="M83" s="112">
        <v>11.8682</v>
      </c>
      <c r="N83" s="114">
        <v>12.9434</v>
      </c>
      <c r="O83" s="112">
        <v>3.7515000000000001</v>
      </c>
      <c r="P83" s="112">
        <v>20.0075</v>
      </c>
      <c r="Q83" s="112">
        <v>16.886299999999999</v>
      </c>
      <c r="R83" s="112" t="s">
        <v>430</v>
      </c>
      <c r="S83" s="112">
        <v>3.0053000000000001</v>
      </c>
      <c r="T83" s="112">
        <v>22.526800000000001</v>
      </c>
      <c r="U83" s="112">
        <v>6.3520000000000003</v>
      </c>
      <c r="V83" s="112">
        <v>14.9802</v>
      </c>
      <c r="W83" s="112">
        <v>-1.9341999999999999</v>
      </c>
      <c r="X83" s="112">
        <v>18.891200000000001</v>
      </c>
      <c r="Y83" s="113"/>
      <c r="Z83" s="110">
        <v>5</v>
      </c>
      <c r="AA83" s="110">
        <v>13</v>
      </c>
      <c r="AB83" s="110">
        <v>10</v>
      </c>
      <c r="AC83" s="110">
        <v>10</v>
      </c>
      <c r="AD83" s="110">
        <v>11</v>
      </c>
      <c r="AE83" s="110">
        <v>3</v>
      </c>
      <c r="AF83" s="110">
        <v>8</v>
      </c>
      <c r="AG83" s="110">
        <v>2</v>
      </c>
      <c r="AH83" s="110">
        <v>2</v>
      </c>
      <c r="AI83" s="110" t="s">
        <v>430</v>
      </c>
      <c r="AJ83" s="110">
        <v>8</v>
      </c>
      <c r="AK83" s="110">
        <v>8</v>
      </c>
      <c r="AL83" s="110">
        <v>12</v>
      </c>
      <c r="AM83" s="110">
        <v>3</v>
      </c>
      <c r="AN83" s="110">
        <v>10</v>
      </c>
      <c r="AO83" s="109"/>
      <c r="AP83" s="112" t="s">
        <v>430</v>
      </c>
      <c r="AQ83" s="112" t="s">
        <v>430</v>
      </c>
      <c r="AR83" s="112">
        <v>19.149999999999999</v>
      </c>
      <c r="AS83" s="112">
        <v>12.97</v>
      </c>
      <c r="AT83" s="112">
        <v>15.78</v>
      </c>
      <c r="AU83" s="115"/>
      <c r="AV83" s="110" t="s">
        <v>430</v>
      </c>
      <c r="AW83" s="110" t="s">
        <v>430</v>
      </c>
      <c r="AX83" s="110">
        <v>1</v>
      </c>
      <c r="AY83" s="110">
        <v>5</v>
      </c>
      <c r="AZ83" s="110">
        <v>8</v>
      </c>
      <c r="BA83" s="260"/>
      <c r="BB83" s="112">
        <v>16.5621321722513</v>
      </c>
      <c r="BC83" s="290">
        <v>0.99316515564066798</v>
      </c>
      <c r="BD83" s="290">
        <v>8.10870320786269E-2</v>
      </c>
      <c r="BE83" s="290">
        <v>0.33262021270694297</v>
      </c>
      <c r="BF83" s="113"/>
      <c r="BG83" s="864">
        <v>18.2971</v>
      </c>
      <c r="BH83" s="864">
        <v>65.827600000000004</v>
      </c>
      <c r="BI83" s="864">
        <v>12.467499999999999</v>
      </c>
      <c r="BJ83" s="864">
        <v>3.4077999999999999</v>
      </c>
      <c r="BK83" s="109"/>
      <c r="BL83" s="118" t="s">
        <v>1645</v>
      </c>
      <c r="BM83" s="118" t="s">
        <v>1646</v>
      </c>
      <c r="BN83" s="118" t="s">
        <v>1647</v>
      </c>
      <c r="BO83" s="118" t="s">
        <v>1648</v>
      </c>
      <c r="BP83" s="118" t="s">
        <v>1649</v>
      </c>
      <c r="BQ83" s="109"/>
      <c r="BR83" s="119" t="s">
        <v>616</v>
      </c>
    </row>
    <row r="84" spans="1:70" s="107" customFormat="1" x14ac:dyDescent="0.25">
      <c r="A84" s="108" t="s">
        <v>1699</v>
      </c>
      <c r="B84" s="109"/>
      <c r="C84" s="734">
        <v>44886</v>
      </c>
      <c r="D84" s="109"/>
      <c r="E84" s="862">
        <v>1360.29</v>
      </c>
      <c r="F84" s="109"/>
      <c r="G84" s="111">
        <v>22.614899999999999</v>
      </c>
      <c r="H84" s="113"/>
      <c r="I84" s="112">
        <v>-0.38319999999999999</v>
      </c>
      <c r="J84" s="112">
        <v>-0.92920000000000003</v>
      </c>
      <c r="K84" s="112">
        <v>-0.9647</v>
      </c>
      <c r="L84" s="112">
        <v>7.7999000000000001</v>
      </c>
      <c r="M84" s="112">
        <v>19.3537</v>
      </c>
      <c r="N84" s="114">
        <v>9.4240999999999993</v>
      </c>
      <c r="O84" s="112">
        <v>3.8683000000000001</v>
      </c>
      <c r="P84" s="112">
        <v>18.3399</v>
      </c>
      <c r="Q84" s="112" t="s">
        <v>430</v>
      </c>
      <c r="R84" s="112" t="s">
        <v>430</v>
      </c>
      <c r="S84" s="112">
        <v>2.4295</v>
      </c>
      <c r="T84" s="112">
        <v>27.656700000000001</v>
      </c>
      <c r="U84" s="112">
        <v>12.6661</v>
      </c>
      <c r="V84" s="112">
        <v>13.5223</v>
      </c>
      <c r="W84" s="112">
        <v>-2.2282000000000002</v>
      </c>
      <c r="X84" s="112">
        <v>23.916</v>
      </c>
      <c r="Y84" s="113"/>
      <c r="Z84" s="110">
        <v>15</v>
      </c>
      <c r="AA84" s="110">
        <v>14</v>
      </c>
      <c r="AB84" s="110">
        <v>11</v>
      </c>
      <c r="AC84" s="110">
        <v>9</v>
      </c>
      <c r="AD84" s="110">
        <v>2</v>
      </c>
      <c r="AE84" s="110">
        <v>8</v>
      </c>
      <c r="AF84" s="110">
        <v>7</v>
      </c>
      <c r="AG84" s="110">
        <v>3</v>
      </c>
      <c r="AH84" s="110" t="s">
        <v>430</v>
      </c>
      <c r="AI84" s="110" t="s">
        <v>430</v>
      </c>
      <c r="AJ84" s="110">
        <v>11</v>
      </c>
      <c r="AK84" s="110">
        <v>2</v>
      </c>
      <c r="AL84" s="110">
        <v>2</v>
      </c>
      <c r="AM84" s="110">
        <v>6</v>
      </c>
      <c r="AN84" s="110">
        <v>16</v>
      </c>
      <c r="AO84" s="109"/>
      <c r="AP84" s="112" t="s">
        <v>430</v>
      </c>
      <c r="AQ84" s="112" t="s">
        <v>430</v>
      </c>
      <c r="AR84" s="112" t="s">
        <v>430</v>
      </c>
      <c r="AS84" s="112">
        <v>13.72</v>
      </c>
      <c r="AT84" s="112">
        <v>21.93</v>
      </c>
      <c r="AU84" s="115"/>
      <c r="AV84" s="110" t="s">
        <v>430</v>
      </c>
      <c r="AW84" s="110" t="s">
        <v>430</v>
      </c>
      <c r="AX84" s="110" t="s">
        <v>430</v>
      </c>
      <c r="AY84" s="110">
        <v>4</v>
      </c>
      <c r="AZ84" s="110">
        <v>3</v>
      </c>
      <c r="BA84" s="260"/>
      <c r="BB84" s="112">
        <v>16.035966324820201</v>
      </c>
      <c r="BC84" s="290">
        <v>0.91980074246136201</v>
      </c>
      <c r="BD84" s="290">
        <v>7.8292155462432206E-2</v>
      </c>
      <c r="BE84" s="290">
        <v>0.31977057434136102</v>
      </c>
      <c r="BF84" s="113"/>
      <c r="BG84" s="864">
        <v>5.07836</v>
      </c>
      <c r="BH84" s="864">
        <v>69.258200000000002</v>
      </c>
      <c r="BI84" s="864">
        <v>28.198599999999999</v>
      </c>
      <c r="BJ84" s="864">
        <v>-2.5351599999999999</v>
      </c>
      <c r="BK84" s="109"/>
      <c r="BL84" s="118" t="s">
        <v>1651</v>
      </c>
      <c r="BM84" s="118" t="s">
        <v>1652</v>
      </c>
      <c r="BN84" s="118" t="s">
        <v>1653</v>
      </c>
      <c r="BO84" s="118" t="s">
        <v>1654</v>
      </c>
      <c r="BP84" s="118" t="s">
        <v>1655</v>
      </c>
      <c r="BQ84" s="109"/>
      <c r="BR84" s="119" t="s">
        <v>604</v>
      </c>
    </row>
    <row r="85" spans="1:70" s="107" customFormat="1" x14ac:dyDescent="0.25">
      <c r="A85" s="108" t="s">
        <v>1700</v>
      </c>
      <c r="B85" s="109"/>
      <c r="C85" s="734">
        <v>45891</v>
      </c>
      <c r="D85" s="109"/>
      <c r="E85" s="110">
        <v>761.45</v>
      </c>
      <c r="F85" s="109"/>
      <c r="G85" s="111">
        <v>10.64</v>
      </c>
      <c r="H85" s="113"/>
      <c r="I85" s="112">
        <v>-0.3745</v>
      </c>
      <c r="J85" s="112">
        <v>-0.18759999999999999</v>
      </c>
      <c r="K85" s="112">
        <v>0.56710000000000005</v>
      </c>
      <c r="L85" s="112">
        <v>7.1501000000000001</v>
      </c>
      <c r="M85" s="112">
        <v>12.9512</v>
      </c>
      <c r="N85" s="114">
        <v>6.2937000000000003</v>
      </c>
      <c r="O85" s="112" t="s">
        <v>430</v>
      </c>
      <c r="P85" s="112" t="s">
        <v>430</v>
      </c>
      <c r="Q85" s="112" t="s">
        <v>430</v>
      </c>
      <c r="R85" s="112" t="s">
        <v>430</v>
      </c>
      <c r="S85" s="112">
        <v>2.8018999999999998</v>
      </c>
      <c r="T85" s="112">
        <v>19.015699999999999</v>
      </c>
      <c r="U85" s="112">
        <v>8.1301000000000005</v>
      </c>
      <c r="V85" s="112">
        <v>7.9108000000000001</v>
      </c>
      <c r="W85" s="112">
        <v>-1.6636</v>
      </c>
      <c r="X85" s="112">
        <v>6.0739000000000001</v>
      </c>
      <c r="Y85" s="113"/>
      <c r="Z85" s="110">
        <v>14</v>
      </c>
      <c r="AA85" s="110">
        <v>4</v>
      </c>
      <c r="AB85" s="110">
        <v>3</v>
      </c>
      <c r="AC85" s="110">
        <v>11</v>
      </c>
      <c r="AD85" s="110">
        <v>9</v>
      </c>
      <c r="AE85" s="110">
        <v>13</v>
      </c>
      <c r="AF85" s="110" t="s">
        <v>430</v>
      </c>
      <c r="AG85" s="110" t="s">
        <v>430</v>
      </c>
      <c r="AH85" s="110" t="s">
        <v>430</v>
      </c>
      <c r="AI85" s="110" t="s">
        <v>430</v>
      </c>
      <c r="AJ85" s="110">
        <v>9</v>
      </c>
      <c r="AK85" s="110">
        <v>11</v>
      </c>
      <c r="AL85" s="110">
        <v>7</v>
      </c>
      <c r="AM85" s="110">
        <v>13</v>
      </c>
      <c r="AN85" s="110">
        <v>7</v>
      </c>
      <c r="AO85" s="109"/>
      <c r="AP85" s="112" t="s">
        <v>430</v>
      </c>
      <c r="AQ85" s="112" t="s">
        <v>430</v>
      </c>
      <c r="AR85" s="112" t="s">
        <v>430</v>
      </c>
      <c r="AS85" s="112" t="s">
        <v>430</v>
      </c>
      <c r="AT85" s="112">
        <v>14.5</v>
      </c>
      <c r="AU85" s="115"/>
      <c r="AV85" s="110" t="s">
        <v>430</v>
      </c>
      <c r="AW85" s="110" t="s">
        <v>430</v>
      </c>
      <c r="AX85" s="110" t="s">
        <v>430</v>
      </c>
      <c r="AY85" s="110" t="s">
        <v>430</v>
      </c>
      <c r="AZ85" s="110">
        <v>9</v>
      </c>
      <c r="BA85" s="260"/>
      <c r="BB85" s="112">
        <v>12.0648212597319</v>
      </c>
      <c r="BC85" s="290">
        <v>0.85034651887482005</v>
      </c>
      <c r="BD85" s="290">
        <v>1.10839210362897E-2</v>
      </c>
      <c r="BE85" s="290">
        <v>-4.3666995333525097E-2</v>
      </c>
      <c r="BF85" s="113"/>
      <c r="BG85" s="864">
        <v>7.5761399999999997</v>
      </c>
      <c r="BH85" s="864">
        <v>69.824600000000004</v>
      </c>
      <c r="BI85" s="864">
        <v>19.330500000000001</v>
      </c>
      <c r="BJ85" s="864">
        <v>3.2687599999999999</v>
      </c>
      <c r="BK85" s="109"/>
      <c r="BL85" s="118" t="s">
        <v>1657</v>
      </c>
      <c r="BM85" s="118" t="s">
        <v>1658</v>
      </c>
      <c r="BN85" s="118" t="s">
        <v>1659</v>
      </c>
      <c r="BO85" s="118" t="s">
        <v>1660</v>
      </c>
      <c r="BP85" s="118" t="s">
        <v>1661</v>
      </c>
      <c r="BQ85" s="109"/>
      <c r="BR85" s="119" t="s">
        <v>476</v>
      </c>
    </row>
    <row r="86" spans="1:70" s="107" customFormat="1" x14ac:dyDescent="0.25">
      <c r="A86" s="108" t="s">
        <v>1701</v>
      </c>
      <c r="B86" s="109"/>
      <c r="C86" s="734">
        <v>46101</v>
      </c>
      <c r="D86" s="109"/>
      <c r="E86" s="110">
        <v>627.79</v>
      </c>
      <c r="F86" s="109"/>
      <c r="G86" s="111">
        <v>12.42</v>
      </c>
      <c r="H86" s="113"/>
      <c r="I86" s="112">
        <v>-0.32100000000000001</v>
      </c>
      <c r="J86" s="112">
        <v>0.24210000000000001</v>
      </c>
      <c r="K86" s="112">
        <v>0.97560000000000002</v>
      </c>
      <c r="L86" s="112">
        <v>12.398199999999999</v>
      </c>
      <c r="M86" s="112" t="s">
        <v>430</v>
      </c>
      <c r="N86" s="114" t="s">
        <v>430</v>
      </c>
      <c r="O86" s="112" t="s">
        <v>430</v>
      </c>
      <c r="P86" s="112" t="s">
        <v>430</v>
      </c>
      <c r="Q86" s="112" t="s">
        <v>430</v>
      </c>
      <c r="R86" s="112" t="s">
        <v>430</v>
      </c>
      <c r="S86" s="112">
        <v>6.2446999999999999</v>
      </c>
      <c r="T86" s="112">
        <v>26.7347</v>
      </c>
      <c r="U86" s="112" t="s">
        <v>430</v>
      </c>
      <c r="V86" s="112" t="s">
        <v>430</v>
      </c>
      <c r="W86" s="112">
        <v>-1.1146</v>
      </c>
      <c r="X86" s="112">
        <v>24.2</v>
      </c>
      <c r="Y86" s="113"/>
      <c r="Z86" s="110">
        <v>11</v>
      </c>
      <c r="AA86" s="110">
        <v>1</v>
      </c>
      <c r="AB86" s="110">
        <v>2</v>
      </c>
      <c r="AC86" s="110">
        <v>1</v>
      </c>
      <c r="AD86" s="110" t="s">
        <v>430</v>
      </c>
      <c r="AE86" s="110" t="s">
        <v>430</v>
      </c>
      <c r="AF86" s="110" t="s">
        <v>430</v>
      </c>
      <c r="AG86" s="110" t="s">
        <v>430</v>
      </c>
      <c r="AH86" s="110" t="s">
        <v>430</v>
      </c>
      <c r="AI86" s="110" t="s">
        <v>430</v>
      </c>
      <c r="AJ86" s="110">
        <v>2</v>
      </c>
      <c r="AK86" s="110">
        <v>3</v>
      </c>
      <c r="AL86" s="110" t="s">
        <v>430</v>
      </c>
      <c r="AM86" s="110" t="s">
        <v>430</v>
      </c>
      <c r="AN86" s="110">
        <v>3</v>
      </c>
      <c r="AO86" s="109"/>
      <c r="AP86" s="112" t="s">
        <v>430</v>
      </c>
      <c r="AQ86" s="112" t="s">
        <v>430</v>
      </c>
      <c r="AR86" s="112" t="s">
        <v>430</v>
      </c>
      <c r="AS86" s="112" t="s">
        <v>430</v>
      </c>
      <c r="AT86" s="112" t="s">
        <v>430</v>
      </c>
      <c r="AU86" s="115"/>
      <c r="AV86" s="110" t="s">
        <v>430</v>
      </c>
      <c r="AW86" s="110" t="s">
        <v>430</v>
      </c>
      <c r="AX86" s="110" t="s">
        <v>430</v>
      </c>
      <c r="AY86" s="110" t="s">
        <v>430</v>
      </c>
      <c r="AZ86" s="110" t="s">
        <v>430</v>
      </c>
      <c r="BA86" s="260"/>
      <c r="BB86" s="112">
        <v>13.1881442061384</v>
      </c>
      <c r="BC86" s="290">
        <v>0.77396011322900804</v>
      </c>
      <c r="BD86" s="290">
        <v>0.2365086225734</v>
      </c>
      <c r="BE86" s="290">
        <v>2.2010475125791902</v>
      </c>
      <c r="BF86" s="113"/>
      <c r="BG86" s="864">
        <v>4.9650600000000003</v>
      </c>
      <c r="BH86" s="864">
        <v>67.444800000000001</v>
      </c>
      <c r="BI86" s="864">
        <v>24.195699999999999</v>
      </c>
      <c r="BJ86" s="864">
        <v>3.3944399999999999</v>
      </c>
      <c r="BK86" s="109"/>
      <c r="BL86" s="118" t="s">
        <v>1655</v>
      </c>
      <c r="BM86" s="118" t="s">
        <v>1663</v>
      </c>
      <c r="BN86" s="118" t="s">
        <v>1664</v>
      </c>
      <c r="BO86" s="118" t="s">
        <v>1665</v>
      </c>
      <c r="BP86" s="118" t="s">
        <v>1666</v>
      </c>
      <c r="BQ86" s="109"/>
      <c r="BR86" s="119" t="s">
        <v>604</v>
      </c>
    </row>
    <row r="87" spans="1:70" s="107" customFormat="1" x14ac:dyDescent="0.25">
      <c r="A87" s="108" t="s">
        <v>1702</v>
      </c>
      <c r="B87" s="109"/>
      <c r="C87" s="734">
        <v>42760</v>
      </c>
      <c r="D87" s="109"/>
      <c r="E87" s="110">
        <v>387.58100000000002</v>
      </c>
      <c r="F87" s="109"/>
      <c r="G87" s="111">
        <v>35.280099999999997</v>
      </c>
      <c r="H87" s="113"/>
      <c r="I87" s="112">
        <v>-0.23499999999999999</v>
      </c>
      <c r="J87" s="112">
        <v>-0.70499999999999996</v>
      </c>
      <c r="K87" s="112">
        <v>-0.52700000000000002</v>
      </c>
      <c r="L87" s="112">
        <v>8.0246999999999993</v>
      </c>
      <c r="M87" s="112">
        <v>14.643700000000001</v>
      </c>
      <c r="N87" s="114">
        <v>8.4967000000000006</v>
      </c>
      <c r="O87" s="112">
        <v>2.1343000000000001</v>
      </c>
      <c r="P87" s="112">
        <v>16.1798</v>
      </c>
      <c r="Q87" s="112">
        <v>13.376300000000001</v>
      </c>
      <c r="R87" s="112" t="s">
        <v>430</v>
      </c>
      <c r="S87" s="112">
        <v>3.4333999999999998</v>
      </c>
      <c r="T87" s="112">
        <v>24.8111</v>
      </c>
      <c r="U87" s="112">
        <v>7.5033000000000003</v>
      </c>
      <c r="V87" s="112">
        <v>10.669499999999999</v>
      </c>
      <c r="W87" s="112">
        <v>-1.6248</v>
      </c>
      <c r="X87" s="112">
        <v>13.9871</v>
      </c>
      <c r="Y87" s="113"/>
      <c r="Z87" s="110">
        <v>9</v>
      </c>
      <c r="AA87" s="110">
        <v>9</v>
      </c>
      <c r="AB87" s="110">
        <v>8</v>
      </c>
      <c r="AC87" s="110">
        <v>7</v>
      </c>
      <c r="AD87" s="110">
        <v>7</v>
      </c>
      <c r="AE87" s="110">
        <v>9</v>
      </c>
      <c r="AF87" s="110">
        <v>10</v>
      </c>
      <c r="AG87" s="110">
        <v>9</v>
      </c>
      <c r="AH87" s="110">
        <v>7</v>
      </c>
      <c r="AI87" s="110" t="s">
        <v>430</v>
      </c>
      <c r="AJ87" s="110">
        <v>6</v>
      </c>
      <c r="AK87" s="110">
        <v>7</v>
      </c>
      <c r="AL87" s="110">
        <v>8</v>
      </c>
      <c r="AM87" s="110">
        <v>9</v>
      </c>
      <c r="AN87" s="110">
        <v>6</v>
      </c>
      <c r="AO87" s="109"/>
      <c r="AP87" s="112" t="s">
        <v>430</v>
      </c>
      <c r="AQ87" s="112">
        <v>17.79</v>
      </c>
      <c r="AR87" s="112">
        <v>15.5</v>
      </c>
      <c r="AS87" s="112">
        <v>10.78</v>
      </c>
      <c r="AT87" s="112">
        <v>16.079999999999998</v>
      </c>
      <c r="AU87" s="115"/>
      <c r="AV87" s="110" t="s">
        <v>430</v>
      </c>
      <c r="AW87" s="110">
        <v>5</v>
      </c>
      <c r="AX87" s="110">
        <v>6</v>
      </c>
      <c r="AY87" s="110">
        <v>9</v>
      </c>
      <c r="AZ87" s="110">
        <v>6</v>
      </c>
      <c r="BA87" s="260"/>
      <c r="BB87" s="112">
        <v>16.374247252516799</v>
      </c>
      <c r="BC87" s="290">
        <v>0.95943266420531403</v>
      </c>
      <c r="BD87" s="290">
        <v>6.4442486449626704E-2</v>
      </c>
      <c r="BE87" s="290">
        <v>7.9159578532166805E-2</v>
      </c>
      <c r="BF87" s="113"/>
      <c r="BG87" s="864">
        <v>12.168900000000001</v>
      </c>
      <c r="BH87" s="864">
        <v>64.768699999999995</v>
      </c>
      <c r="BI87" s="864">
        <v>18.784199999999998</v>
      </c>
      <c r="BJ87" s="864">
        <v>4.2782</v>
      </c>
      <c r="BK87" s="109"/>
      <c r="BL87" s="118" t="s">
        <v>1668</v>
      </c>
      <c r="BM87" s="118" t="s">
        <v>1669</v>
      </c>
      <c r="BN87" s="118" t="s">
        <v>1670</v>
      </c>
      <c r="BO87" s="118" t="s">
        <v>1671</v>
      </c>
      <c r="BP87" s="118" t="s">
        <v>1672</v>
      </c>
      <c r="BQ87" s="109"/>
      <c r="BR87" s="119" t="s">
        <v>436</v>
      </c>
    </row>
    <row r="88" spans="1:70" s="107" customFormat="1" x14ac:dyDescent="0.25">
      <c r="A88" s="108" t="s">
        <v>1703</v>
      </c>
      <c r="B88" s="109"/>
      <c r="C88" s="734">
        <v>46238</v>
      </c>
      <c r="D88" s="109"/>
      <c r="E88" s="110">
        <v>171.357</v>
      </c>
      <c r="F88" s="109"/>
      <c r="G88" s="111">
        <v>9.7734000000000005</v>
      </c>
      <c r="H88" s="113"/>
      <c r="I88" s="112">
        <v>-0.46239999999999998</v>
      </c>
      <c r="J88" s="112">
        <v>-1.0519000000000001</v>
      </c>
      <c r="K88" s="112">
        <v>-2.0613000000000001</v>
      </c>
      <c r="L88" s="112" t="s">
        <v>430</v>
      </c>
      <c r="M88" s="112" t="s">
        <v>430</v>
      </c>
      <c r="N88" s="114" t="s">
        <v>430</v>
      </c>
      <c r="O88" s="112" t="s">
        <v>430</v>
      </c>
      <c r="P88" s="112" t="s">
        <v>430</v>
      </c>
      <c r="Q88" s="112" t="s">
        <v>430</v>
      </c>
      <c r="R88" s="112" t="s">
        <v>430</v>
      </c>
      <c r="S88" s="112" t="s">
        <v>430</v>
      </c>
      <c r="T88" s="112" t="s">
        <v>430</v>
      </c>
      <c r="U88" s="112" t="s">
        <v>430</v>
      </c>
      <c r="V88" s="112" t="s">
        <v>430</v>
      </c>
      <c r="W88" s="112">
        <v>-2.2103000000000002</v>
      </c>
      <c r="X88" s="112">
        <v>-2.266</v>
      </c>
      <c r="Y88" s="113"/>
      <c r="Z88" s="110">
        <v>16</v>
      </c>
      <c r="AA88" s="110">
        <v>16</v>
      </c>
      <c r="AB88" s="110">
        <v>15</v>
      </c>
      <c r="AC88" s="110" t="s">
        <v>430</v>
      </c>
      <c r="AD88" s="110" t="s">
        <v>430</v>
      </c>
      <c r="AE88" s="110" t="s">
        <v>430</v>
      </c>
      <c r="AF88" s="110" t="s">
        <v>430</v>
      </c>
      <c r="AG88" s="110" t="s">
        <v>430</v>
      </c>
      <c r="AH88" s="110" t="s">
        <v>430</v>
      </c>
      <c r="AI88" s="110" t="s">
        <v>430</v>
      </c>
      <c r="AJ88" s="110" t="s">
        <v>430</v>
      </c>
      <c r="AK88" s="110" t="s">
        <v>430</v>
      </c>
      <c r="AL88" s="110" t="s">
        <v>430</v>
      </c>
      <c r="AM88" s="110" t="s">
        <v>430</v>
      </c>
      <c r="AN88" s="110">
        <v>15</v>
      </c>
      <c r="AO88" s="109"/>
      <c r="AP88" s="112" t="s">
        <v>430</v>
      </c>
      <c r="AQ88" s="112" t="s">
        <v>430</v>
      </c>
      <c r="AR88" s="112" t="s">
        <v>430</v>
      </c>
      <c r="AS88" s="112" t="s">
        <v>430</v>
      </c>
      <c r="AT88" s="112" t="s">
        <v>430</v>
      </c>
      <c r="AU88" s="115"/>
      <c r="AV88" s="110" t="s">
        <v>430</v>
      </c>
      <c r="AW88" s="110" t="s">
        <v>430</v>
      </c>
      <c r="AX88" s="110" t="s">
        <v>430</v>
      </c>
      <c r="AY88" s="110" t="s">
        <v>430</v>
      </c>
      <c r="AZ88" s="110" t="s">
        <v>430</v>
      </c>
      <c r="BA88" s="260"/>
      <c r="BB88" s="112" t="s">
        <v>430</v>
      </c>
      <c r="BC88" s="290">
        <v>0</v>
      </c>
      <c r="BD88" s="290">
        <v>0</v>
      </c>
      <c r="BE88" s="290">
        <v>-2.4919930655068501</v>
      </c>
      <c r="BF88" s="113"/>
      <c r="BG88" s="112" t="s">
        <v>430</v>
      </c>
      <c r="BH88" s="112" t="s">
        <v>430</v>
      </c>
      <c r="BI88" s="112" t="s">
        <v>430</v>
      </c>
      <c r="BJ88" s="112" t="s">
        <v>430</v>
      </c>
      <c r="BK88" s="109"/>
      <c r="BL88" s="118" t="s">
        <v>1674</v>
      </c>
      <c r="BM88" s="118" t="s">
        <v>1675</v>
      </c>
      <c r="BN88" s="118" t="s">
        <v>1604</v>
      </c>
      <c r="BO88" s="118" t="s">
        <v>689</v>
      </c>
      <c r="BP88" s="118" t="s">
        <v>1676</v>
      </c>
      <c r="BQ88" s="109"/>
      <c r="BR88" s="119" t="s">
        <v>604</v>
      </c>
    </row>
    <row r="89" spans="1:70" s="107" customFormat="1" x14ac:dyDescent="0.25">
      <c r="A89" s="108" t="s">
        <v>1704</v>
      </c>
      <c r="B89" s="109"/>
      <c r="C89" s="734">
        <v>41275</v>
      </c>
      <c r="D89" s="109"/>
      <c r="E89" s="110">
        <v>138.102</v>
      </c>
      <c r="F89" s="109"/>
      <c r="G89" s="111">
        <v>135.47</v>
      </c>
      <c r="H89" s="113"/>
      <c r="I89" s="112">
        <v>-5.8999999999999997E-2</v>
      </c>
      <c r="J89" s="112">
        <v>-0.57250000000000001</v>
      </c>
      <c r="K89" s="112">
        <v>-1.2825</v>
      </c>
      <c r="L89" s="112">
        <v>11.7278</v>
      </c>
      <c r="M89" s="112">
        <v>15.4312</v>
      </c>
      <c r="N89" s="114">
        <v>4.5293000000000001</v>
      </c>
      <c r="O89" s="112">
        <v>-0.37440000000000001</v>
      </c>
      <c r="P89" s="112">
        <v>8.7666000000000004</v>
      </c>
      <c r="Q89" s="112">
        <v>12.4277</v>
      </c>
      <c r="R89" s="112">
        <v>14.2249</v>
      </c>
      <c r="S89" s="112">
        <v>9.0829000000000004</v>
      </c>
      <c r="T89" s="112">
        <v>24.9147</v>
      </c>
      <c r="U89" s="112">
        <v>6.577</v>
      </c>
      <c r="V89" s="112">
        <v>7.218</v>
      </c>
      <c r="W89" s="112">
        <v>-1.6194999999999999</v>
      </c>
      <c r="X89" s="112">
        <v>16.0124</v>
      </c>
      <c r="Y89" s="113"/>
      <c r="Z89" s="110">
        <v>1</v>
      </c>
      <c r="AA89" s="110">
        <v>7</v>
      </c>
      <c r="AB89" s="110">
        <v>12</v>
      </c>
      <c r="AC89" s="110">
        <v>2</v>
      </c>
      <c r="AD89" s="110">
        <v>5</v>
      </c>
      <c r="AE89" s="110">
        <v>14</v>
      </c>
      <c r="AF89" s="110">
        <v>11</v>
      </c>
      <c r="AG89" s="110">
        <v>12</v>
      </c>
      <c r="AH89" s="110">
        <v>8</v>
      </c>
      <c r="AI89" s="110">
        <v>4</v>
      </c>
      <c r="AJ89" s="110">
        <v>1</v>
      </c>
      <c r="AK89" s="110">
        <v>6</v>
      </c>
      <c r="AL89" s="110">
        <v>11</v>
      </c>
      <c r="AM89" s="110">
        <v>14</v>
      </c>
      <c r="AN89" s="110">
        <v>5</v>
      </c>
      <c r="AO89" s="109"/>
      <c r="AP89" s="112">
        <v>15.02</v>
      </c>
      <c r="AQ89" s="112">
        <v>15.38</v>
      </c>
      <c r="AR89" s="112">
        <v>12.08</v>
      </c>
      <c r="AS89" s="112">
        <v>6.98</v>
      </c>
      <c r="AT89" s="112">
        <v>15.91</v>
      </c>
      <c r="AU89" s="115"/>
      <c r="AV89" s="110">
        <v>4</v>
      </c>
      <c r="AW89" s="110">
        <v>6</v>
      </c>
      <c r="AX89" s="110">
        <v>8</v>
      </c>
      <c r="AY89" s="110">
        <v>11</v>
      </c>
      <c r="AZ89" s="110">
        <v>7</v>
      </c>
      <c r="BA89" s="260"/>
      <c r="BB89" s="112">
        <v>16.7501335925439</v>
      </c>
      <c r="BC89" s="290">
        <v>0.97458771525889998</v>
      </c>
      <c r="BD89" s="290">
        <v>3.3857326061884303E-2</v>
      </c>
      <c r="BE89" s="290">
        <v>-0.424340234052826</v>
      </c>
      <c r="BF89" s="113"/>
      <c r="BG89" s="864">
        <v>2.1107999999999998</v>
      </c>
      <c r="BH89" s="864">
        <v>66.831999999999994</v>
      </c>
      <c r="BI89" s="864">
        <v>24.530999999999999</v>
      </c>
      <c r="BJ89" s="864">
        <v>6.5262000000000002</v>
      </c>
      <c r="BK89" s="109"/>
      <c r="BL89" s="118" t="s">
        <v>1678</v>
      </c>
      <c r="BM89" s="118" t="s">
        <v>1679</v>
      </c>
      <c r="BN89" s="118" t="s">
        <v>1680</v>
      </c>
      <c r="BO89" s="118" t="s">
        <v>1681</v>
      </c>
      <c r="BP89" s="118" t="s">
        <v>1682</v>
      </c>
      <c r="BQ89" s="109"/>
      <c r="BR89" s="119" t="s">
        <v>921</v>
      </c>
    </row>
    <row r="90" spans="1:70" s="107" customFormat="1" x14ac:dyDescent="0.25">
      <c r="A90" s="108" t="s">
        <v>1705</v>
      </c>
      <c r="B90" s="109"/>
      <c r="C90" s="734">
        <v>46063</v>
      </c>
      <c r="D90" s="109"/>
      <c r="E90" s="110">
        <v>79.78</v>
      </c>
      <c r="F90" s="109"/>
      <c r="G90" s="111">
        <v>10.1</v>
      </c>
      <c r="H90" s="113"/>
      <c r="I90" s="112">
        <v>-0.49259999999999998</v>
      </c>
      <c r="J90" s="112">
        <v>-0.39450000000000002</v>
      </c>
      <c r="K90" s="112">
        <v>9.9099999999999994E-2</v>
      </c>
      <c r="L90" s="112">
        <v>3.8027000000000002</v>
      </c>
      <c r="M90" s="112">
        <v>5.0989000000000004</v>
      </c>
      <c r="N90" s="114" t="s">
        <v>430</v>
      </c>
      <c r="O90" s="112" t="s">
        <v>430</v>
      </c>
      <c r="P90" s="112" t="s">
        <v>430</v>
      </c>
      <c r="Q90" s="112" t="s">
        <v>430</v>
      </c>
      <c r="R90" s="112" t="s">
        <v>430</v>
      </c>
      <c r="S90" s="112">
        <v>0</v>
      </c>
      <c r="T90" s="112">
        <v>14.253399999999999</v>
      </c>
      <c r="U90" s="112" t="s">
        <v>430</v>
      </c>
      <c r="V90" s="112" t="s">
        <v>430</v>
      </c>
      <c r="W90" s="112">
        <v>-1.9417</v>
      </c>
      <c r="X90" s="112">
        <v>3.1665000000000001</v>
      </c>
      <c r="Y90" s="113"/>
      <c r="Z90" s="110">
        <v>17</v>
      </c>
      <c r="AA90" s="110">
        <v>6</v>
      </c>
      <c r="AB90" s="110">
        <v>5</v>
      </c>
      <c r="AC90" s="110">
        <v>15</v>
      </c>
      <c r="AD90" s="110">
        <v>15</v>
      </c>
      <c r="AE90" s="110" t="s">
        <v>430</v>
      </c>
      <c r="AF90" s="110" t="s">
        <v>430</v>
      </c>
      <c r="AG90" s="110" t="s">
        <v>430</v>
      </c>
      <c r="AH90" s="110" t="s">
        <v>430</v>
      </c>
      <c r="AI90" s="110" t="s">
        <v>430</v>
      </c>
      <c r="AJ90" s="110">
        <v>14</v>
      </c>
      <c r="AK90" s="110">
        <v>16</v>
      </c>
      <c r="AL90" s="110" t="s">
        <v>430</v>
      </c>
      <c r="AM90" s="110" t="s">
        <v>430</v>
      </c>
      <c r="AN90" s="110">
        <v>11</v>
      </c>
      <c r="AO90" s="109"/>
      <c r="AP90" s="112" t="s">
        <v>430</v>
      </c>
      <c r="AQ90" s="112" t="s">
        <v>430</v>
      </c>
      <c r="AR90" s="112" t="s">
        <v>430</v>
      </c>
      <c r="AS90" s="112" t="s">
        <v>430</v>
      </c>
      <c r="AT90" s="112" t="s">
        <v>430</v>
      </c>
      <c r="AU90" s="115"/>
      <c r="AV90" s="110" t="s">
        <v>430</v>
      </c>
      <c r="AW90" s="110" t="s">
        <v>430</v>
      </c>
      <c r="AX90" s="110" t="s">
        <v>430</v>
      </c>
      <c r="AY90" s="110" t="s">
        <v>430</v>
      </c>
      <c r="AZ90" s="110" t="s">
        <v>430</v>
      </c>
      <c r="BA90" s="260"/>
      <c r="BB90" s="112">
        <v>9.0255472734516804</v>
      </c>
      <c r="BC90" s="290">
        <v>0.51433813100179304</v>
      </c>
      <c r="BD90" s="290">
        <v>4.8880673951000797E-3</v>
      </c>
      <c r="BE90" s="290">
        <v>8.7546484215483E-3</v>
      </c>
      <c r="BF90" s="113"/>
      <c r="BG90" s="864">
        <v>22.3721</v>
      </c>
      <c r="BH90" s="864">
        <v>75.401799999999994</v>
      </c>
      <c r="BI90" s="864">
        <v>1.5556300000000001</v>
      </c>
      <c r="BJ90" s="864">
        <v>0.67047000000000001</v>
      </c>
      <c r="BK90" s="109"/>
      <c r="BL90" s="118" t="s">
        <v>1684</v>
      </c>
      <c r="BM90" s="118" t="s">
        <v>1685</v>
      </c>
      <c r="BN90" s="118" t="s">
        <v>1686</v>
      </c>
      <c r="BO90" s="118" t="s">
        <v>1687</v>
      </c>
      <c r="BP90" s="118" t="s">
        <v>1688</v>
      </c>
      <c r="BQ90" s="109"/>
      <c r="BR90" s="119" t="s">
        <v>463</v>
      </c>
    </row>
    <row r="91" spans="1:70" x14ac:dyDescent="0.25">
      <c r="A91" s="36" t="s">
        <v>93</v>
      </c>
      <c r="B91" s="43"/>
      <c r="C91" s="720"/>
      <c r="D91" s="43"/>
      <c r="E91" s="51"/>
      <c r="F91" s="43"/>
      <c r="G91" s="55"/>
      <c r="H91" s="66"/>
      <c r="I91" s="59">
        <v>-0.26100000000000001</v>
      </c>
      <c r="J91" s="59">
        <v>-0.62490000000000001</v>
      </c>
      <c r="K91" s="59">
        <v>-0.63449999999999995</v>
      </c>
      <c r="L91" s="59">
        <v>7.7291999999999996</v>
      </c>
      <c r="M91" s="59">
        <v>13.7066</v>
      </c>
      <c r="N91" s="70">
        <v>9.8513000000000002</v>
      </c>
      <c r="O91" s="59">
        <v>3.6717</v>
      </c>
      <c r="P91" s="59">
        <v>16.429200000000002</v>
      </c>
      <c r="Q91" s="59">
        <v>15.495900000000001</v>
      </c>
      <c r="R91" s="59">
        <v>16.342400000000001</v>
      </c>
      <c r="S91" s="59">
        <v>3.0179999999999998</v>
      </c>
      <c r="T91" s="59">
        <v>22.139700000000001</v>
      </c>
      <c r="U91" s="59">
        <v>8.4481000000000002</v>
      </c>
      <c r="V91" s="59">
        <v>12.1591</v>
      </c>
      <c r="W91" s="59">
        <v>-1.7845</v>
      </c>
      <c r="X91" s="59">
        <v>17.473299999999998</v>
      </c>
      <c r="Y91" s="66"/>
      <c r="Z91" s="51">
        <v>17</v>
      </c>
      <c r="AA91" s="51">
        <v>17</v>
      </c>
      <c r="AB91" s="51">
        <v>17</v>
      </c>
      <c r="AC91" s="51">
        <v>16</v>
      </c>
      <c r="AD91" s="51">
        <v>15</v>
      </c>
      <c r="AE91" s="51">
        <v>14</v>
      </c>
      <c r="AF91" s="51">
        <v>12</v>
      </c>
      <c r="AG91" s="51">
        <v>12</v>
      </c>
      <c r="AH91" s="51">
        <v>8</v>
      </c>
      <c r="AI91" s="51">
        <v>4</v>
      </c>
      <c r="AJ91" s="51">
        <v>16</v>
      </c>
      <c r="AK91" s="51">
        <v>16</v>
      </c>
      <c r="AL91" s="51">
        <v>14</v>
      </c>
      <c r="AM91" s="51">
        <v>14</v>
      </c>
      <c r="AN91" s="51">
        <v>17</v>
      </c>
      <c r="AO91" s="43"/>
      <c r="AP91" s="59">
        <v>17.89</v>
      </c>
      <c r="AQ91" s="59">
        <v>19.0833333333333</v>
      </c>
      <c r="AR91" s="59">
        <v>15.928750000000001</v>
      </c>
      <c r="AS91" s="59">
        <v>11.7675</v>
      </c>
      <c r="AT91" s="59">
        <v>16.4471428571429</v>
      </c>
      <c r="AU91" s="78"/>
      <c r="AV91" s="51">
        <v>4</v>
      </c>
      <c r="AW91" s="51">
        <v>6</v>
      </c>
      <c r="AX91" s="51">
        <v>8</v>
      </c>
      <c r="AY91" s="51">
        <v>12</v>
      </c>
      <c r="AZ91" s="51">
        <v>14</v>
      </c>
      <c r="BA91" s="258"/>
      <c r="BB91" s="59"/>
      <c r="BC91" s="286"/>
      <c r="BD91" s="286"/>
      <c r="BE91" s="286"/>
      <c r="BF91" s="66"/>
      <c r="BG91" s="59"/>
      <c r="BH91" s="59"/>
      <c r="BI91" s="59"/>
      <c r="BJ91" s="59"/>
      <c r="BK91" s="43"/>
      <c r="BL91" s="84"/>
      <c r="BM91" s="84"/>
      <c r="BN91" s="84"/>
      <c r="BO91" s="84"/>
      <c r="BP91" s="84"/>
      <c r="BQ91" s="43"/>
      <c r="BR91" s="88"/>
    </row>
    <row r="92" spans="1:70" x14ac:dyDescent="0.25">
      <c r="A92" s="37" t="s">
        <v>94</v>
      </c>
      <c r="B92" s="44"/>
      <c r="C92" s="721"/>
      <c r="D92" s="44"/>
      <c r="E92" s="52"/>
      <c r="F92" s="44"/>
      <c r="G92" s="56"/>
      <c r="H92" s="67"/>
      <c r="I92" s="60">
        <v>-5.8999999999999997E-2</v>
      </c>
      <c r="J92" s="60">
        <v>0.24210000000000001</v>
      </c>
      <c r="K92" s="60">
        <v>1.3612</v>
      </c>
      <c r="L92" s="60">
        <v>12.398199999999999</v>
      </c>
      <c r="M92" s="60">
        <v>20.6081</v>
      </c>
      <c r="N92" s="71">
        <v>14.9208</v>
      </c>
      <c r="O92" s="60">
        <v>10.5181</v>
      </c>
      <c r="P92" s="60">
        <v>21.731000000000002</v>
      </c>
      <c r="Q92" s="60">
        <v>18.409400000000002</v>
      </c>
      <c r="R92" s="60">
        <v>18.1922</v>
      </c>
      <c r="S92" s="60">
        <v>9.0829000000000004</v>
      </c>
      <c r="T92" s="60">
        <v>29.582599999999999</v>
      </c>
      <c r="U92" s="60">
        <v>13.4177</v>
      </c>
      <c r="V92" s="60">
        <v>17.489100000000001</v>
      </c>
      <c r="W92" s="60">
        <v>-0.83330000000000004</v>
      </c>
      <c r="X92" s="60">
        <v>31.064399999999999</v>
      </c>
      <c r="Y92" s="67"/>
      <c r="Z92" s="52"/>
      <c r="AA92" s="52"/>
      <c r="AB92" s="52"/>
      <c r="AC92" s="52"/>
      <c r="AD92" s="52"/>
      <c r="AE92" s="52"/>
      <c r="AF92" s="52"/>
      <c r="AG92" s="52"/>
      <c r="AH92" s="52"/>
      <c r="AI92" s="52"/>
      <c r="AJ92" s="52"/>
      <c r="AK92" s="52"/>
      <c r="AL92" s="52"/>
      <c r="AM92" s="52"/>
      <c r="AN92" s="52"/>
      <c r="AO92" s="44"/>
      <c r="AP92" s="60">
        <v>19.87</v>
      </c>
      <c r="AQ92" s="60">
        <v>22.24</v>
      </c>
      <c r="AR92" s="60">
        <v>19.149999999999999</v>
      </c>
      <c r="AS92" s="60">
        <v>17.71</v>
      </c>
      <c r="AT92" s="60">
        <v>23.63</v>
      </c>
      <c r="AU92" s="79"/>
      <c r="AV92" s="52"/>
      <c r="AW92" s="52"/>
      <c r="AX92" s="52"/>
      <c r="AY92" s="52"/>
      <c r="AZ92" s="52"/>
      <c r="BA92" s="259"/>
      <c r="BB92" s="60"/>
      <c r="BC92" s="288"/>
      <c r="BD92" s="288"/>
      <c r="BE92" s="288"/>
      <c r="BF92" s="67"/>
      <c r="BG92" s="60"/>
      <c r="BH92" s="60"/>
      <c r="BI92" s="60"/>
      <c r="BJ92" s="60"/>
      <c r="BK92" s="44"/>
      <c r="BL92" s="85"/>
      <c r="BM92" s="85"/>
      <c r="BN92" s="85"/>
      <c r="BO92" s="85"/>
      <c r="BP92" s="85"/>
      <c r="BQ92" s="44"/>
      <c r="BR92" s="89"/>
    </row>
    <row r="93" spans="1:70" x14ac:dyDescent="0.25">
      <c r="A93" s="37" t="s">
        <v>95</v>
      </c>
      <c r="B93" s="44"/>
      <c r="C93" s="721"/>
      <c r="D93" s="44"/>
      <c r="E93" s="52"/>
      <c r="F93" s="44"/>
      <c r="G93" s="56"/>
      <c r="H93" s="67"/>
      <c r="I93" s="60">
        <v>-0.49259999999999998</v>
      </c>
      <c r="J93" s="60">
        <v>-1.698</v>
      </c>
      <c r="K93" s="60">
        <v>-2.4798</v>
      </c>
      <c r="L93" s="60">
        <v>3.0108999999999999</v>
      </c>
      <c r="M93" s="60">
        <v>5.0989000000000004</v>
      </c>
      <c r="N93" s="71">
        <v>4.5293000000000001</v>
      </c>
      <c r="O93" s="60">
        <v>-4.0232000000000001</v>
      </c>
      <c r="P93" s="60">
        <v>8.7666000000000004</v>
      </c>
      <c r="Q93" s="60">
        <v>12.4277</v>
      </c>
      <c r="R93" s="60">
        <v>14.2249</v>
      </c>
      <c r="S93" s="60">
        <v>-0.69789999999999996</v>
      </c>
      <c r="T93" s="60">
        <v>14.253399999999999</v>
      </c>
      <c r="U93" s="60">
        <v>2.89</v>
      </c>
      <c r="V93" s="60">
        <v>7.218</v>
      </c>
      <c r="W93" s="60">
        <v>-2.4009</v>
      </c>
      <c r="X93" s="60">
        <v>-2.266</v>
      </c>
      <c r="Y93" s="67"/>
      <c r="Z93" s="52"/>
      <c r="AA93" s="52"/>
      <c r="AB93" s="52"/>
      <c r="AC93" s="52"/>
      <c r="AD93" s="52"/>
      <c r="AE93" s="52"/>
      <c r="AF93" s="52"/>
      <c r="AG93" s="52"/>
      <c r="AH93" s="52"/>
      <c r="AI93" s="52"/>
      <c r="AJ93" s="52"/>
      <c r="AK93" s="52"/>
      <c r="AL93" s="52"/>
      <c r="AM93" s="52"/>
      <c r="AN93" s="52"/>
      <c r="AO93" s="44"/>
      <c r="AP93" s="60">
        <v>15.02</v>
      </c>
      <c r="AQ93" s="60">
        <v>15.38</v>
      </c>
      <c r="AR93" s="60">
        <v>12.08</v>
      </c>
      <c r="AS93" s="60">
        <v>4.0999999999999996</v>
      </c>
      <c r="AT93" s="60">
        <v>8.58</v>
      </c>
      <c r="AU93" s="79"/>
      <c r="AV93" s="52"/>
      <c r="AW93" s="52"/>
      <c r="AX93" s="52"/>
      <c r="AY93" s="52"/>
      <c r="AZ93" s="52"/>
      <c r="BA93" s="259"/>
      <c r="BB93" s="60"/>
      <c r="BC93" s="288"/>
      <c r="BD93" s="288"/>
      <c r="BE93" s="288"/>
      <c r="BF93" s="67"/>
      <c r="BG93" s="60"/>
      <c r="BH93" s="60"/>
      <c r="BI93" s="60"/>
      <c r="BJ93" s="60"/>
      <c r="BK93" s="44"/>
      <c r="BL93" s="85"/>
      <c r="BM93" s="85"/>
      <c r="BN93" s="85"/>
      <c r="BO93" s="85"/>
      <c r="BP93" s="85"/>
      <c r="BQ93" s="44"/>
      <c r="BR93" s="89"/>
    </row>
    <row r="94" spans="1:70" x14ac:dyDescent="0.25">
      <c r="A94" s="38" t="s">
        <v>96</v>
      </c>
      <c r="B94" s="45"/>
      <c r="C94" s="722"/>
      <c r="D94" s="45"/>
      <c r="E94" s="53"/>
      <c r="F94" s="45"/>
      <c r="G94" s="57"/>
      <c r="H94" s="68"/>
      <c r="I94" s="61">
        <v>-0.23499999999999999</v>
      </c>
      <c r="J94" s="61">
        <v>-0.70499999999999996</v>
      </c>
      <c r="K94" s="61">
        <v>-0.66500000000000004</v>
      </c>
      <c r="L94" s="61">
        <v>7.9043999999999999</v>
      </c>
      <c r="M94" s="61">
        <v>13.302199999999999</v>
      </c>
      <c r="N94" s="72">
        <v>9.9499499999999994</v>
      </c>
      <c r="O94" s="61">
        <v>3.9829500000000002</v>
      </c>
      <c r="P94" s="61">
        <v>16.8886</v>
      </c>
      <c r="Q94" s="61">
        <v>15.7196</v>
      </c>
      <c r="R94" s="61">
        <v>16.476299999999998</v>
      </c>
      <c r="S94" s="61">
        <v>2.8018999999999998</v>
      </c>
      <c r="T94" s="61">
        <v>21.759399999999999</v>
      </c>
      <c r="U94" s="61">
        <v>7.4709000000000003</v>
      </c>
      <c r="V94" s="61">
        <v>10.669499999999999</v>
      </c>
      <c r="W94" s="61">
        <v>-1.9318</v>
      </c>
      <c r="X94" s="61">
        <v>18.942599999999999</v>
      </c>
      <c r="Y94" s="68"/>
      <c r="Z94" s="53"/>
      <c r="AA94" s="53"/>
      <c r="AB94" s="53"/>
      <c r="AC94" s="53"/>
      <c r="AD94" s="53"/>
      <c r="AE94" s="53"/>
      <c r="AF94" s="53"/>
      <c r="AG94" s="53"/>
      <c r="AH94" s="53"/>
      <c r="AI94" s="53"/>
      <c r="AJ94" s="53"/>
      <c r="AK94" s="53"/>
      <c r="AL94" s="53"/>
      <c r="AM94" s="53"/>
      <c r="AN94" s="53"/>
      <c r="AO94" s="45"/>
      <c r="AP94" s="61">
        <v>18.34</v>
      </c>
      <c r="AQ94" s="61">
        <v>19.440000000000001</v>
      </c>
      <c r="AR94" s="61">
        <v>16.239999999999998</v>
      </c>
      <c r="AS94" s="61">
        <v>12.34</v>
      </c>
      <c r="AT94" s="61">
        <v>15.84</v>
      </c>
      <c r="AU94" s="80"/>
      <c r="AV94" s="53"/>
      <c r="AW94" s="53"/>
      <c r="AX94" s="53"/>
      <c r="AY94" s="53"/>
      <c r="AZ94" s="53"/>
      <c r="BA94" s="262"/>
      <c r="BB94" s="61"/>
      <c r="BC94" s="291"/>
      <c r="BD94" s="291"/>
      <c r="BE94" s="291"/>
      <c r="BF94" s="68"/>
      <c r="BG94" s="61"/>
      <c r="BH94" s="61"/>
      <c r="BI94" s="61"/>
      <c r="BJ94" s="61"/>
      <c r="BK94" s="45"/>
      <c r="BL94" s="86"/>
      <c r="BM94" s="86"/>
      <c r="BN94" s="86"/>
      <c r="BO94" s="86"/>
      <c r="BP94" s="86"/>
      <c r="BQ94" s="45"/>
      <c r="BR94" s="90"/>
    </row>
    <row r="95" spans="1:70" ht="14.5" x14ac:dyDescent="0.25">
      <c r="A95" s="39" t="s">
        <v>91</v>
      </c>
      <c r="B95" s="40"/>
      <c r="C95" s="726"/>
      <c r="D95" s="40"/>
      <c r="E95" s="40"/>
      <c r="F95" s="40"/>
      <c r="G95" s="40"/>
      <c r="H95" s="69"/>
      <c r="I95" s="62"/>
      <c r="J95" s="62"/>
      <c r="K95" s="62"/>
      <c r="L95" s="62"/>
      <c r="M95" s="62"/>
      <c r="N95" s="73"/>
      <c r="O95" s="62"/>
      <c r="P95" s="62"/>
      <c r="Q95" s="62"/>
      <c r="R95" s="62"/>
      <c r="S95" s="62"/>
      <c r="T95" s="62"/>
      <c r="U95" s="62"/>
      <c r="V95" s="62"/>
      <c r="W95" s="62"/>
      <c r="X95" s="62"/>
      <c r="Y95" s="69"/>
      <c r="Z95" s="54"/>
      <c r="AA95" s="54"/>
      <c r="AB95" s="54"/>
      <c r="AC95" s="54"/>
      <c r="AD95" s="54"/>
      <c r="AE95" s="54"/>
      <c r="AF95" s="54"/>
      <c r="AG95" s="54"/>
      <c r="AH95" s="54"/>
      <c r="AI95" s="54"/>
      <c r="AJ95" s="54"/>
      <c r="AK95" s="54"/>
      <c r="AL95" s="54"/>
      <c r="AM95" s="54"/>
      <c r="AN95" s="54"/>
      <c r="AO95" s="69"/>
      <c r="AP95" s="245"/>
      <c r="AQ95" s="245"/>
      <c r="AR95" s="245"/>
      <c r="AS95" s="245"/>
      <c r="AT95" s="245"/>
      <c r="AU95" s="69"/>
      <c r="AV95" s="247"/>
      <c r="AW95" s="247"/>
      <c r="AX95" s="247"/>
      <c r="AY95" s="247"/>
      <c r="AZ95" s="247"/>
      <c r="BA95" s="69"/>
      <c r="BB95" s="293"/>
      <c r="BC95" s="293"/>
      <c r="BD95" s="293"/>
      <c r="BE95" s="293"/>
      <c r="BF95" s="69"/>
      <c r="BG95" s="245"/>
      <c r="BH95" s="245"/>
      <c r="BI95" s="245"/>
      <c r="BJ95" s="245"/>
      <c r="BK95" s="40"/>
      <c r="BL95" s="40"/>
      <c r="BM95" s="41"/>
    </row>
    <row r="96" spans="1:70" s="107" customFormat="1" x14ac:dyDescent="0.25">
      <c r="A96" s="126" t="s">
        <v>1473</v>
      </c>
      <c r="B96" s="135"/>
      <c r="C96" s="727"/>
      <c r="D96" s="135"/>
      <c r="E96" s="135"/>
      <c r="F96" s="135"/>
      <c r="G96" s="135"/>
      <c r="H96" s="131"/>
      <c r="I96" s="130">
        <v>-0.40010000000000001</v>
      </c>
      <c r="J96" s="130">
        <v>-1.048</v>
      </c>
      <c r="K96" s="130">
        <v>-1.9759</v>
      </c>
      <c r="L96" s="130">
        <v>6.1083999999999996</v>
      </c>
      <c r="M96" s="130">
        <v>9.8560999999999996</v>
      </c>
      <c r="N96" s="132">
        <v>5.8532999999999999</v>
      </c>
      <c r="O96" s="130">
        <v>1.3192999999999999</v>
      </c>
      <c r="P96" s="130">
        <v>14.7004</v>
      </c>
      <c r="Q96" s="130">
        <v>15.776</v>
      </c>
      <c r="R96" s="130">
        <v>16.6843</v>
      </c>
      <c r="S96" s="130">
        <v>1.7431000000000001</v>
      </c>
      <c r="T96" s="130">
        <v>18.873000000000001</v>
      </c>
      <c r="U96" s="130">
        <v>3.4996</v>
      </c>
      <c r="V96" s="130">
        <v>8.2289999999999992</v>
      </c>
      <c r="W96" s="130">
        <v>-2.1741000000000001</v>
      </c>
      <c r="X96" s="130" t="s">
        <v>428</v>
      </c>
      <c r="Y96" s="131"/>
      <c r="Z96" s="128"/>
      <c r="AA96" s="128"/>
      <c r="AB96" s="128"/>
      <c r="AC96" s="128"/>
      <c r="AD96" s="128"/>
      <c r="AE96" s="128"/>
      <c r="AF96" s="128"/>
      <c r="AG96" s="128"/>
      <c r="AH96" s="128"/>
      <c r="AI96" s="128"/>
      <c r="AJ96" s="128"/>
      <c r="AK96" s="128"/>
      <c r="AL96" s="128"/>
      <c r="AM96" s="128"/>
      <c r="AN96" s="128"/>
      <c r="AO96" s="131"/>
      <c r="AP96" s="130">
        <v>18.34</v>
      </c>
      <c r="AQ96" s="130">
        <v>19.95</v>
      </c>
      <c r="AR96" s="130">
        <v>15.66</v>
      </c>
      <c r="AS96" s="130">
        <v>9.08</v>
      </c>
      <c r="AT96" s="130">
        <v>9.17</v>
      </c>
      <c r="AU96" s="131"/>
      <c r="AV96" s="248"/>
      <c r="AW96" s="248"/>
      <c r="AX96" s="248"/>
      <c r="AY96" s="248"/>
      <c r="AZ96" s="248"/>
      <c r="BA96" s="131"/>
      <c r="BB96" s="295"/>
      <c r="BC96" s="295"/>
      <c r="BD96" s="295"/>
      <c r="BE96" s="295"/>
      <c r="BF96" s="131"/>
      <c r="BG96" s="324"/>
      <c r="BH96" s="324"/>
      <c r="BI96" s="324"/>
      <c r="BJ96" s="324"/>
      <c r="BK96" s="135"/>
      <c r="BL96" s="135"/>
      <c r="BM96" s="138"/>
    </row>
    <row r="97" spans="1:65" s="107" customFormat="1" x14ac:dyDescent="0.25">
      <c r="A97" s="108" t="s">
        <v>426</v>
      </c>
      <c r="B97" s="117"/>
      <c r="C97" s="728"/>
      <c r="D97" s="117"/>
      <c r="E97" s="117"/>
      <c r="F97" s="117"/>
      <c r="G97" s="117"/>
      <c r="H97" s="113"/>
      <c r="I97" s="112">
        <v>0.1976</v>
      </c>
      <c r="J97" s="112">
        <v>-1.6425000000000001</v>
      </c>
      <c r="K97" s="112">
        <v>-4.4626000000000001</v>
      </c>
      <c r="L97" s="112">
        <v>1.7354000000000001</v>
      </c>
      <c r="M97" s="112">
        <v>-2.4340999999999999</v>
      </c>
      <c r="N97" s="114">
        <v>-4.9618000000000002</v>
      </c>
      <c r="O97" s="112">
        <v>-2.0358999999999998</v>
      </c>
      <c r="P97" s="112">
        <v>7.0373000000000001</v>
      </c>
      <c r="Q97" s="112">
        <v>7.4665999999999997</v>
      </c>
      <c r="R97" s="112">
        <v>11.556699999999999</v>
      </c>
      <c r="S97" s="112">
        <v>-1.3045</v>
      </c>
      <c r="T97" s="112">
        <v>5.9988999999999999</v>
      </c>
      <c r="U97" s="112">
        <v>-9.3028999999999993</v>
      </c>
      <c r="V97" s="112">
        <v>-3.5638000000000001</v>
      </c>
      <c r="W97" s="112">
        <v>-2.4731000000000001</v>
      </c>
      <c r="X97" s="112" t="s">
        <v>428</v>
      </c>
      <c r="Y97" s="113"/>
      <c r="Z97" s="110"/>
      <c r="AA97" s="110"/>
      <c r="AB97" s="110"/>
      <c r="AC97" s="110"/>
      <c r="AD97" s="110"/>
      <c r="AE97" s="110"/>
      <c r="AF97" s="110"/>
      <c r="AG97" s="110"/>
      <c r="AH97" s="110"/>
      <c r="AI97" s="110"/>
      <c r="AJ97" s="110"/>
      <c r="AK97" s="110"/>
      <c r="AL97" s="110"/>
      <c r="AM97" s="110"/>
      <c r="AN97" s="110"/>
      <c r="AO97" s="113"/>
      <c r="AP97" s="112">
        <v>10.99</v>
      </c>
      <c r="AQ97" s="112">
        <v>9.84</v>
      </c>
      <c r="AR97" s="112">
        <v>6.14</v>
      </c>
      <c r="AS97" s="112">
        <v>0.92</v>
      </c>
      <c r="AT97" s="112">
        <v>-8.65</v>
      </c>
      <c r="AU97" s="113"/>
      <c r="AV97" s="249"/>
      <c r="AW97" s="249"/>
      <c r="AX97" s="249"/>
      <c r="AY97" s="249"/>
      <c r="AZ97" s="249"/>
      <c r="BA97" s="113"/>
      <c r="BB97" s="290"/>
      <c r="BC97" s="290"/>
      <c r="BD97" s="290"/>
      <c r="BE97" s="290"/>
      <c r="BF97" s="113"/>
      <c r="BG97" s="278"/>
      <c r="BH97" s="278"/>
      <c r="BI97" s="278"/>
      <c r="BJ97" s="278"/>
      <c r="BK97" s="117"/>
      <c r="BL97" s="117"/>
      <c r="BM97" s="139"/>
    </row>
    <row r="98" spans="1:65" s="107" customFormat="1" x14ac:dyDescent="0.25">
      <c r="A98" s="108" t="s">
        <v>1474</v>
      </c>
      <c r="B98" s="117"/>
      <c r="C98" s="728"/>
      <c r="D98" s="117"/>
      <c r="E98" s="117"/>
      <c r="F98" s="117"/>
      <c r="G98" s="117"/>
      <c r="H98" s="113"/>
      <c r="I98" s="112">
        <v>-0.37709999999999999</v>
      </c>
      <c r="J98" s="112">
        <v>-1.3619000000000001</v>
      </c>
      <c r="K98" s="112">
        <v>-2.4142999999999999</v>
      </c>
      <c r="L98" s="112">
        <v>4.4892000000000003</v>
      </c>
      <c r="M98" s="112">
        <v>8.6552000000000007</v>
      </c>
      <c r="N98" s="114">
        <v>6.5396000000000001</v>
      </c>
      <c r="O98" s="112">
        <v>2.3757000000000001</v>
      </c>
      <c r="P98" s="112">
        <v>14.2515</v>
      </c>
      <c r="Q98" s="112">
        <v>15.723699999999999</v>
      </c>
      <c r="R98" s="112">
        <v>16.081</v>
      </c>
      <c r="S98" s="112">
        <v>0.57079999999999997</v>
      </c>
      <c r="T98" s="112">
        <v>17.875399999999999</v>
      </c>
      <c r="U98" s="112">
        <v>2.8161</v>
      </c>
      <c r="V98" s="112">
        <v>8.8672000000000004</v>
      </c>
      <c r="W98" s="112">
        <v>-2.6875</v>
      </c>
      <c r="X98" s="112" t="s">
        <v>428</v>
      </c>
      <c r="Y98" s="113"/>
      <c r="Z98" s="110"/>
      <c r="AA98" s="110"/>
      <c r="AB98" s="110"/>
      <c r="AC98" s="110"/>
      <c r="AD98" s="110"/>
      <c r="AE98" s="110"/>
      <c r="AF98" s="110"/>
      <c r="AG98" s="110"/>
      <c r="AH98" s="110"/>
      <c r="AI98" s="110"/>
      <c r="AJ98" s="110"/>
      <c r="AK98" s="110"/>
      <c r="AL98" s="110"/>
      <c r="AM98" s="110"/>
      <c r="AN98" s="110"/>
      <c r="AO98" s="113"/>
      <c r="AP98" s="112">
        <v>17.78</v>
      </c>
      <c r="AQ98" s="112">
        <v>19.54</v>
      </c>
      <c r="AR98" s="112">
        <v>15.45</v>
      </c>
      <c r="AS98" s="112">
        <v>8.98</v>
      </c>
      <c r="AT98" s="112">
        <v>7.35</v>
      </c>
      <c r="AU98" s="113"/>
      <c r="AV98" s="249"/>
      <c r="AW98" s="249"/>
      <c r="AX98" s="249"/>
      <c r="AY98" s="249"/>
      <c r="AZ98" s="249"/>
      <c r="BA98" s="113"/>
      <c r="BB98" s="290"/>
      <c r="BC98" s="290"/>
      <c r="BD98" s="290"/>
      <c r="BE98" s="290"/>
      <c r="BF98" s="113"/>
      <c r="BG98" s="278"/>
      <c r="BH98" s="278"/>
      <c r="BI98" s="278"/>
      <c r="BJ98" s="278"/>
      <c r="BK98" s="117"/>
      <c r="BL98" s="117"/>
      <c r="BM98" s="139"/>
    </row>
    <row r="99" spans="1:65" s="107" customFormat="1" x14ac:dyDescent="0.25">
      <c r="A99" s="489" t="s">
        <v>1475</v>
      </c>
      <c r="B99" s="140"/>
      <c r="C99" s="729"/>
      <c r="D99" s="140"/>
      <c r="E99" s="140"/>
      <c r="F99" s="140"/>
      <c r="G99" s="140"/>
      <c r="H99" s="141"/>
      <c r="I99" s="142">
        <v>-0.37719999999999998</v>
      </c>
      <c r="J99" s="142">
        <v>-1.3555999999999999</v>
      </c>
      <c r="K99" s="142">
        <v>-2.3647</v>
      </c>
      <c r="L99" s="142">
        <v>4.7411000000000003</v>
      </c>
      <c r="M99" s="142">
        <v>9.0188000000000006</v>
      </c>
      <c r="N99" s="143">
        <v>7.1855000000000002</v>
      </c>
      <c r="O99" s="142">
        <v>2.9786999999999999</v>
      </c>
      <c r="P99" s="142">
        <v>14.9155</v>
      </c>
      <c r="Q99" s="142">
        <v>16.5228</v>
      </c>
      <c r="R99" s="142">
        <v>16.990400000000001</v>
      </c>
      <c r="S99" s="142">
        <v>0.77280000000000004</v>
      </c>
      <c r="T99" s="142">
        <v>18.2651</v>
      </c>
      <c r="U99" s="142">
        <v>3.3250000000000002</v>
      </c>
      <c r="V99" s="142">
        <v>9.5099</v>
      </c>
      <c r="W99" s="142">
        <v>-2.6812999999999998</v>
      </c>
      <c r="X99" s="142">
        <v>15.645799999999999</v>
      </c>
      <c r="Y99" s="141"/>
      <c r="Z99" s="144"/>
      <c r="AA99" s="144"/>
      <c r="AB99" s="144"/>
      <c r="AC99" s="144"/>
      <c r="AD99" s="144"/>
      <c r="AE99" s="144"/>
      <c r="AF99" s="144"/>
      <c r="AG99" s="144"/>
      <c r="AH99" s="144"/>
      <c r="AI99" s="144"/>
      <c r="AJ99" s="144"/>
      <c r="AK99" s="144"/>
      <c r="AL99" s="144"/>
      <c r="AM99" s="144"/>
      <c r="AN99" s="144"/>
      <c r="AO99" s="141"/>
      <c r="AP99" s="142">
        <v>18.66</v>
      </c>
      <c r="AQ99" s="142">
        <v>20.420000000000002</v>
      </c>
      <c r="AR99" s="142">
        <v>16.2</v>
      </c>
      <c r="AS99" s="142">
        <v>9.67</v>
      </c>
      <c r="AT99" s="142">
        <v>8.1199999999999992</v>
      </c>
      <c r="AU99" s="141"/>
      <c r="AV99" s="250"/>
      <c r="AW99" s="250"/>
      <c r="AX99" s="250"/>
      <c r="AY99" s="250"/>
      <c r="AZ99" s="250"/>
      <c r="BA99" s="122"/>
      <c r="BB99" s="296"/>
      <c r="BC99" s="296"/>
      <c r="BD99" s="296"/>
      <c r="BE99" s="296"/>
      <c r="BF99" s="122"/>
      <c r="BG99" s="325"/>
      <c r="BH99" s="325"/>
      <c r="BI99" s="325"/>
      <c r="BJ99" s="325"/>
      <c r="BK99" s="140"/>
      <c r="BL99" s="140"/>
      <c r="BM99" s="145"/>
    </row>
    <row r="103" spans="1:65" hidden="1" x14ac:dyDescent="0.25">
      <c r="A103" s="488" t="s">
        <v>173</v>
      </c>
    </row>
    <row r="104" spans="1:65" x14ac:dyDescent="0.25">
      <c r="A104" s="488" t="s">
        <v>10575</v>
      </c>
    </row>
    <row r="105" spans="1:65" x14ac:dyDescent="0.25">
      <c r="A105"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E245F-D809-4382-ABDB-31C7C8996D05}">
  <sheetPr codeName="Sheet11"/>
  <dimension ref="A1:BR109"/>
  <sheetViews>
    <sheetView zoomScaleNormal="100" workbookViewId="0">
      <pane xSplit="2" ySplit="6" topLeftCell="C7" activePane="bottomRight" state="frozen"/>
      <selection activeCell="L14" sqref="L14"/>
      <selection pane="topRight" activeCell="L14" sqref="L14"/>
      <selection pane="bottomLeft" activeCell="L14" sqref="L14"/>
      <selection pane="bottomRight"/>
    </sheetView>
  </sheetViews>
  <sheetFormatPr defaultColWidth="8.90625" defaultRowHeight="10.5" x14ac:dyDescent="0.25"/>
  <cols>
    <col min="1" max="1" width="48.17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82" bestFit="1" customWidth="1"/>
    <col min="55" max="55" width="8.81640625" style="282" bestFit="1" customWidth="1"/>
    <col min="56" max="56" width="6.1796875" style="282" bestFit="1" customWidth="1"/>
    <col min="57" max="57" width="7.81640625" style="282" bestFit="1" customWidth="1"/>
    <col min="58" max="58" width="1.1796875" style="21" customWidth="1"/>
    <col min="59" max="62" width="7.6328125" style="235" customWidth="1"/>
    <col min="63" max="63" width="1.6328125" style="21" customWidth="1"/>
    <col min="64" max="68" width="15.6328125" style="21" customWidth="1"/>
    <col min="69" max="69" width="1.1796875" style="21" customWidth="1"/>
    <col min="70" max="70" width="29.36328125" style="21" customWidth="1"/>
    <col min="71" max="16384" width="8.90625" style="21"/>
  </cols>
  <sheetData>
    <row r="1" spans="1:70" ht="33" customHeight="1" x14ac:dyDescent="0.25">
      <c r="A1" s="22" t="s">
        <v>43</v>
      </c>
    </row>
    <row r="3" spans="1:70" ht="20.5" x14ac:dyDescent="0.45">
      <c r="A3" s="23" t="s">
        <v>124</v>
      </c>
    </row>
    <row r="4" spans="1:70" x14ac:dyDescent="0.25">
      <c r="A4" s="21" t="s">
        <v>425</v>
      </c>
    </row>
    <row r="5" spans="1:70" ht="33" x14ac:dyDescent="0.25">
      <c r="A5" s="1100" t="s">
        <v>125</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01"/>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692" t="s">
        <v>72</v>
      </c>
      <c r="BC6" s="691" t="s">
        <v>73</v>
      </c>
      <c r="BD6" s="691" t="s">
        <v>74</v>
      </c>
      <c r="BE6" s="327" t="s">
        <v>75</v>
      </c>
      <c r="BF6" s="1102"/>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126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84"/>
      <c r="BC7" s="284"/>
      <c r="BD7" s="284"/>
      <c r="BE7" s="284"/>
      <c r="BF7" s="42"/>
      <c r="BG7" s="237"/>
      <c r="BH7" s="237"/>
      <c r="BI7" s="237"/>
      <c r="BJ7" s="237"/>
      <c r="BK7" s="42"/>
      <c r="BL7" s="30"/>
      <c r="BM7" s="30"/>
      <c r="BN7" s="30"/>
      <c r="BO7" s="30"/>
      <c r="BP7" s="30"/>
      <c r="BQ7" s="42"/>
      <c r="BR7" s="31"/>
    </row>
    <row r="8" spans="1:70" x14ac:dyDescent="0.25">
      <c r="A8" s="32" t="s">
        <v>1709</v>
      </c>
      <c r="B8" s="43"/>
      <c r="C8" s="720">
        <v>40437</v>
      </c>
      <c r="D8" s="43"/>
      <c r="E8" s="51">
        <v>83006.600000000006</v>
      </c>
      <c r="F8" s="43"/>
      <c r="G8" s="55">
        <v>185.34129999999999</v>
      </c>
      <c r="H8" s="66"/>
      <c r="I8" s="59">
        <v>-0.2626</v>
      </c>
      <c r="J8" s="59">
        <v>-0.26069999999999999</v>
      </c>
      <c r="K8" s="59">
        <v>0.60170000000000001</v>
      </c>
      <c r="L8" s="59">
        <v>8.7548999999999992</v>
      </c>
      <c r="M8" s="59">
        <v>17.970099999999999</v>
      </c>
      <c r="N8" s="70">
        <v>9.2309000000000001</v>
      </c>
      <c r="O8" s="59">
        <v>1.3188</v>
      </c>
      <c r="P8" s="59">
        <v>13.8546</v>
      </c>
      <c r="Q8" s="59">
        <v>18.2561</v>
      </c>
      <c r="R8" s="59">
        <v>20.043700000000001</v>
      </c>
      <c r="S8" s="59">
        <v>2.7725</v>
      </c>
      <c r="T8" s="59">
        <v>26.398099999999999</v>
      </c>
      <c r="U8" s="59">
        <v>11.4308</v>
      </c>
      <c r="V8" s="59">
        <v>11.7967</v>
      </c>
      <c r="W8" s="59">
        <v>-0.59709999999999996</v>
      </c>
      <c r="X8" s="59">
        <v>20.026</v>
      </c>
      <c r="Y8" s="66"/>
      <c r="Z8" s="51">
        <v>11</v>
      </c>
      <c r="AA8" s="51">
        <v>10</v>
      </c>
      <c r="AB8" s="51">
        <v>9</v>
      </c>
      <c r="AC8" s="51">
        <v>13</v>
      </c>
      <c r="AD8" s="51">
        <v>10</v>
      </c>
      <c r="AE8" s="51">
        <v>8</v>
      </c>
      <c r="AF8" s="51">
        <v>9</v>
      </c>
      <c r="AG8" s="51">
        <v>6</v>
      </c>
      <c r="AH8" s="51">
        <v>3</v>
      </c>
      <c r="AI8" s="51">
        <v>1</v>
      </c>
      <c r="AJ8" s="51">
        <v>14</v>
      </c>
      <c r="AK8" s="51">
        <v>10</v>
      </c>
      <c r="AL8" s="51">
        <v>8</v>
      </c>
      <c r="AM8" s="51">
        <v>8</v>
      </c>
      <c r="AN8" s="51">
        <v>10</v>
      </c>
      <c r="AO8" s="43"/>
      <c r="AP8" s="59">
        <v>21.32</v>
      </c>
      <c r="AQ8" s="59">
        <v>23.52</v>
      </c>
      <c r="AR8" s="59">
        <v>16.86</v>
      </c>
      <c r="AS8" s="59">
        <v>10.38</v>
      </c>
      <c r="AT8" s="59">
        <v>20.84</v>
      </c>
      <c r="AU8" s="78"/>
      <c r="AV8" s="51">
        <v>1</v>
      </c>
      <c r="AW8" s="51">
        <v>2</v>
      </c>
      <c r="AX8" s="51">
        <v>4</v>
      </c>
      <c r="AY8" s="51">
        <v>8</v>
      </c>
      <c r="AZ8" s="51">
        <v>9</v>
      </c>
      <c r="BA8" s="258"/>
      <c r="BB8" s="59">
        <v>16.899821712979499</v>
      </c>
      <c r="BC8" s="286">
        <v>0.83774232774068402</v>
      </c>
      <c r="BD8" s="286">
        <v>5.5582047061213002E-2</v>
      </c>
      <c r="BE8" s="286">
        <v>3.3954954146668402E-2</v>
      </c>
      <c r="BF8" s="43"/>
      <c r="BG8" s="863">
        <v>14.5039</v>
      </c>
      <c r="BH8" s="863">
        <v>13.222300000000001</v>
      </c>
      <c r="BI8" s="863">
        <v>69.449200000000005</v>
      </c>
      <c r="BJ8" s="863">
        <v>2.8246000000000002</v>
      </c>
      <c r="BK8" s="43"/>
      <c r="BL8" s="84" t="s">
        <v>1710</v>
      </c>
      <c r="BM8" s="84" t="s">
        <v>1711</v>
      </c>
      <c r="BN8" s="84" t="s">
        <v>1712</v>
      </c>
      <c r="BO8" s="84" t="s">
        <v>1713</v>
      </c>
      <c r="BP8" s="84" t="s">
        <v>1714</v>
      </c>
      <c r="BQ8" s="43"/>
      <c r="BR8" s="88" t="s">
        <v>443</v>
      </c>
    </row>
    <row r="9" spans="1:70" x14ac:dyDescent="0.25">
      <c r="A9" s="35" t="s">
        <v>1715</v>
      </c>
      <c r="B9" s="44"/>
      <c r="C9" s="721">
        <v>40065</v>
      </c>
      <c r="D9" s="44"/>
      <c r="E9" s="52">
        <v>42298.8</v>
      </c>
      <c r="F9" s="44"/>
      <c r="G9" s="56">
        <v>186.47409999999999</v>
      </c>
      <c r="H9" s="67"/>
      <c r="I9" s="60">
        <v>-8.5199999999999998E-2</v>
      </c>
      <c r="J9" s="60">
        <v>-0.48139999999999999</v>
      </c>
      <c r="K9" s="60">
        <v>1.1679999999999999</v>
      </c>
      <c r="L9" s="60">
        <v>11.1236</v>
      </c>
      <c r="M9" s="60">
        <v>19.952500000000001</v>
      </c>
      <c r="N9" s="71">
        <v>7.5227000000000004</v>
      </c>
      <c r="O9" s="60">
        <v>-4.8999999999999998E-3</v>
      </c>
      <c r="P9" s="60">
        <v>10.862399999999999</v>
      </c>
      <c r="Q9" s="60">
        <v>13.682600000000001</v>
      </c>
      <c r="R9" s="60">
        <v>17.731400000000001</v>
      </c>
      <c r="S9" s="60">
        <v>3.97</v>
      </c>
      <c r="T9" s="60">
        <v>26.7195</v>
      </c>
      <c r="U9" s="60">
        <v>10.538399999999999</v>
      </c>
      <c r="V9" s="60">
        <v>10.2484</v>
      </c>
      <c r="W9" s="60">
        <v>-1.0432999999999999</v>
      </c>
      <c r="X9" s="60">
        <v>18.763300000000001</v>
      </c>
      <c r="Y9" s="67"/>
      <c r="Z9" s="52">
        <v>4</v>
      </c>
      <c r="AA9" s="52">
        <v>12</v>
      </c>
      <c r="AB9" s="52">
        <v>7</v>
      </c>
      <c r="AC9" s="52">
        <v>8</v>
      </c>
      <c r="AD9" s="52">
        <v>8</v>
      </c>
      <c r="AE9" s="52">
        <v>10</v>
      </c>
      <c r="AF9" s="52">
        <v>10</v>
      </c>
      <c r="AG9" s="52">
        <v>11</v>
      </c>
      <c r="AH9" s="52">
        <v>12</v>
      </c>
      <c r="AI9" s="52">
        <v>4</v>
      </c>
      <c r="AJ9" s="52">
        <v>9</v>
      </c>
      <c r="AK9" s="52">
        <v>9</v>
      </c>
      <c r="AL9" s="52">
        <v>9</v>
      </c>
      <c r="AM9" s="52">
        <v>10</v>
      </c>
      <c r="AN9" s="52">
        <v>13</v>
      </c>
      <c r="AO9" s="44"/>
      <c r="AP9" s="60">
        <v>17.25</v>
      </c>
      <c r="AQ9" s="60">
        <v>17.36</v>
      </c>
      <c r="AR9" s="60">
        <v>12.47</v>
      </c>
      <c r="AS9" s="60">
        <v>9</v>
      </c>
      <c r="AT9" s="60">
        <v>22.74</v>
      </c>
      <c r="AU9" s="79"/>
      <c r="AV9" s="52">
        <v>6</v>
      </c>
      <c r="AW9" s="52">
        <v>14</v>
      </c>
      <c r="AX9" s="52">
        <v>10</v>
      </c>
      <c r="AY9" s="52">
        <v>9</v>
      </c>
      <c r="AZ9" s="52">
        <v>8</v>
      </c>
      <c r="BA9" s="259"/>
      <c r="BB9" s="60">
        <v>15.0521997105596</v>
      </c>
      <c r="BC9" s="288">
        <v>0.73978257093977295</v>
      </c>
      <c r="BD9" s="288">
        <v>4.3289578421233599E-2</v>
      </c>
      <c r="BE9" s="288">
        <v>-3.9665799034904199E-2</v>
      </c>
      <c r="BF9" s="44"/>
      <c r="BG9" s="864">
        <v>1.01502</v>
      </c>
      <c r="BH9" s="864">
        <v>5.03491</v>
      </c>
      <c r="BI9" s="864">
        <v>83.837000000000003</v>
      </c>
      <c r="BJ9" s="864">
        <v>10.11307</v>
      </c>
      <c r="BK9" s="44"/>
      <c r="BL9" s="85" t="s">
        <v>1716</v>
      </c>
      <c r="BM9" s="85" t="s">
        <v>1717</v>
      </c>
      <c r="BN9" s="85" t="s">
        <v>1718</v>
      </c>
      <c r="BO9" s="85" t="s">
        <v>1719</v>
      </c>
      <c r="BP9" s="85" t="s">
        <v>1720</v>
      </c>
      <c r="BQ9" s="44"/>
      <c r="BR9" s="89" t="s">
        <v>519</v>
      </c>
    </row>
    <row r="10" spans="1:70" s="107" customFormat="1" x14ac:dyDescent="0.25">
      <c r="A10" s="108" t="s">
        <v>1721</v>
      </c>
      <c r="B10" s="109"/>
      <c r="C10" s="734">
        <v>39541</v>
      </c>
      <c r="D10" s="109"/>
      <c r="E10" s="110">
        <v>41636.300000000003</v>
      </c>
      <c r="F10" s="109"/>
      <c r="G10" s="111">
        <v>139.16300000000001</v>
      </c>
      <c r="H10" s="113"/>
      <c r="I10" s="112">
        <v>-8.8999999999999996E-2</v>
      </c>
      <c r="J10" s="112">
        <v>-0.73540000000000005</v>
      </c>
      <c r="K10" s="112">
        <v>-2.3595999999999999</v>
      </c>
      <c r="L10" s="112">
        <v>5.2415000000000003</v>
      </c>
      <c r="M10" s="112">
        <v>8.6897000000000002</v>
      </c>
      <c r="N10" s="114">
        <v>-2.9317000000000002</v>
      </c>
      <c r="O10" s="112">
        <v>-1.3783000000000001</v>
      </c>
      <c r="P10" s="112">
        <v>9.4429999999999996</v>
      </c>
      <c r="Q10" s="112">
        <v>14.2972</v>
      </c>
      <c r="R10" s="112">
        <v>16.208200000000001</v>
      </c>
      <c r="S10" s="112">
        <v>1.6946000000000001</v>
      </c>
      <c r="T10" s="112">
        <v>17.574999999999999</v>
      </c>
      <c r="U10" s="112">
        <v>0.60070000000000001</v>
      </c>
      <c r="V10" s="112">
        <v>-0.36009999999999998</v>
      </c>
      <c r="W10" s="112">
        <v>-0.77149999999999996</v>
      </c>
      <c r="X10" s="112">
        <v>15.3405</v>
      </c>
      <c r="Y10" s="113"/>
      <c r="Z10" s="110">
        <v>5</v>
      </c>
      <c r="AA10" s="110">
        <v>14</v>
      </c>
      <c r="AB10" s="110">
        <v>16</v>
      </c>
      <c r="AC10" s="110">
        <v>16</v>
      </c>
      <c r="AD10" s="110">
        <v>16</v>
      </c>
      <c r="AE10" s="110">
        <v>16</v>
      </c>
      <c r="AF10" s="110">
        <v>13</v>
      </c>
      <c r="AG10" s="110">
        <v>15</v>
      </c>
      <c r="AH10" s="110">
        <v>9</v>
      </c>
      <c r="AI10" s="110">
        <v>6</v>
      </c>
      <c r="AJ10" s="110">
        <v>16</v>
      </c>
      <c r="AK10" s="110">
        <v>16</v>
      </c>
      <c r="AL10" s="110">
        <v>16</v>
      </c>
      <c r="AM10" s="110">
        <v>16</v>
      </c>
      <c r="AN10" s="110">
        <v>11</v>
      </c>
      <c r="AO10" s="109"/>
      <c r="AP10" s="112">
        <v>17.010000000000002</v>
      </c>
      <c r="AQ10" s="112">
        <v>18.71</v>
      </c>
      <c r="AR10" s="112">
        <v>12.31</v>
      </c>
      <c r="AS10" s="112">
        <v>4.7300000000000004</v>
      </c>
      <c r="AT10" s="112">
        <v>4.1500000000000004</v>
      </c>
      <c r="AU10" s="115"/>
      <c r="AV10" s="110">
        <v>8</v>
      </c>
      <c r="AW10" s="110">
        <v>11</v>
      </c>
      <c r="AX10" s="110">
        <v>11</v>
      </c>
      <c r="AY10" s="110">
        <v>15</v>
      </c>
      <c r="AZ10" s="110">
        <v>16</v>
      </c>
      <c r="BA10" s="260"/>
      <c r="BB10" s="112">
        <v>16.673971109794401</v>
      </c>
      <c r="BC10" s="290">
        <v>0.83361409191960001</v>
      </c>
      <c r="BD10" s="290">
        <v>3.4927039824865697E-2</v>
      </c>
      <c r="BE10" s="290">
        <v>-0.19657497211543301</v>
      </c>
      <c r="BF10" s="109"/>
      <c r="BG10" s="864">
        <v>6.7722899999999999</v>
      </c>
      <c r="BH10" s="864">
        <v>10.761799999999999</v>
      </c>
      <c r="BI10" s="864">
        <v>72.501900000000006</v>
      </c>
      <c r="BJ10" s="864">
        <v>9.96401</v>
      </c>
      <c r="BK10" s="109"/>
      <c r="BL10" s="118" t="s">
        <v>794</v>
      </c>
      <c r="BM10" s="118" t="s">
        <v>1722</v>
      </c>
      <c r="BN10" s="118" t="s">
        <v>1723</v>
      </c>
      <c r="BO10" s="118" t="s">
        <v>1724</v>
      </c>
      <c r="BP10" s="118" t="s">
        <v>1725</v>
      </c>
      <c r="BQ10" s="109"/>
      <c r="BR10" s="119" t="s">
        <v>519</v>
      </c>
    </row>
    <row r="11" spans="1:70" s="107" customFormat="1" x14ac:dyDescent="0.25">
      <c r="A11" s="108" t="s">
        <v>1726</v>
      </c>
      <c r="B11" s="109"/>
      <c r="C11" s="734">
        <v>43886</v>
      </c>
      <c r="D11" s="109"/>
      <c r="E11" s="110">
        <v>35227.699999999997</v>
      </c>
      <c r="F11" s="109"/>
      <c r="G11" s="111">
        <v>52.247</v>
      </c>
      <c r="H11" s="113"/>
      <c r="I11" s="112">
        <v>-9.7500000000000003E-2</v>
      </c>
      <c r="J11" s="112">
        <v>0.75209999999999999</v>
      </c>
      <c r="K11" s="112">
        <v>1.2735000000000001</v>
      </c>
      <c r="L11" s="112">
        <v>10.737399999999999</v>
      </c>
      <c r="M11" s="112">
        <v>21.085100000000001</v>
      </c>
      <c r="N11" s="114">
        <v>11.775</v>
      </c>
      <c r="O11" s="112">
        <v>4.8513999999999999</v>
      </c>
      <c r="P11" s="112">
        <v>23.008700000000001</v>
      </c>
      <c r="Q11" s="112">
        <v>18.509599999999999</v>
      </c>
      <c r="R11" s="112" t="s">
        <v>430</v>
      </c>
      <c r="S11" s="112">
        <v>5.6797000000000004</v>
      </c>
      <c r="T11" s="112">
        <v>28.801400000000001</v>
      </c>
      <c r="U11" s="112">
        <v>12.664400000000001</v>
      </c>
      <c r="V11" s="112">
        <v>13.570600000000001</v>
      </c>
      <c r="W11" s="112">
        <v>0.51749999999999996</v>
      </c>
      <c r="X11" s="112">
        <v>28.738399999999999</v>
      </c>
      <c r="Y11" s="113"/>
      <c r="Z11" s="110">
        <v>6</v>
      </c>
      <c r="AA11" s="110">
        <v>2</v>
      </c>
      <c r="AB11" s="110">
        <v>6</v>
      </c>
      <c r="AC11" s="110">
        <v>9</v>
      </c>
      <c r="AD11" s="110">
        <v>7</v>
      </c>
      <c r="AE11" s="110">
        <v>6</v>
      </c>
      <c r="AF11" s="110">
        <v>6</v>
      </c>
      <c r="AG11" s="110">
        <v>1</v>
      </c>
      <c r="AH11" s="110">
        <v>2</v>
      </c>
      <c r="AI11" s="110" t="s">
        <v>430</v>
      </c>
      <c r="AJ11" s="110">
        <v>5</v>
      </c>
      <c r="AK11" s="110">
        <v>7</v>
      </c>
      <c r="AL11" s="110">
        <v>6</v>
      </c>
      <c r="AM11" s="110">
        <v>6</v>
      </c>
      <c r="AN11" s="110">
        <v>2</v>
      </c>
      <c r="AO11" s="109"/>
      <c r="AP11" s="112" t="s">
        <v>430</v>
      </c>
      <c r="AQ11" s="112" t="s">
        <v>430</v>
      </c>
      <c r="AR11" s="112">
        <v>22.05</v>
      </c>
      <c r="AS11" s="112">
        <v>15.69</v>
      </c>
      <c r="AT11" s="112">
        <v>23.03</v>
      </c>
      <c r="AU11" s="115"/>
      <c r="AV11" s="110" t="s">
        <v>430</v>
      </c>
      <c r="AW11" s="110" t="s">
        <v>430</v>
      </c>
      <c r="AX11" s="110">
        <v>1</v>
      </c>
      <c r="AY11" s="110">
        <v>3</v>
      </c>
      <c r="AZ11" s="110">
        <v>7</v>
      </c>
      <c r="BA11" s="260"/>
      <c r="BB11" s="112">
        <v>18.750884674908399</v>
      </c>
      <c r="BC11" s="290">
        <v>0.94550158986694</v>
      </c>
      <c r="BD11" s="290">
        <v>8.6105561936334896E-2</v>
      </c>
      <c r="BE11" s="290">
        <v>0.73105788654017001</v>
      </c>
      <c r="BF11" s="109"/>
      <c r="BG11" s="864">
        <v>6.3289299999999997</v>
      </c>
      <c r="BH11" s="864">
        <v>12.1189</v>
      </c>
      <c r="BI11" s="864">
        <v>72.702600000000004</v>
      </c>
      <c r="BJ11" s="864">
        <v>8.8495699999999999</v>
      </c>
      <c r="BK11" s="109"/>
      <c r="BL11" s="118" t="s">
        <v>1727</v>
      </c>
      <c r="BM11" s="118" t="s">
        <v>1728</v>
      </c>
      <c r="BN11" s="118" t="s">
        <v>1729</v>
      </c>
      <c r="BO11" s="118" t="s">
        <v>1730</v>
      </c>
      <c r="BP11" s="118" t="s">
        <v>1731</v>
      </c>
      <c r="BQ11" s="109"/>
      <c r="BR11" s="119" t="s">
        <v>443</v>
      </c>
    </row>
    <row r="12" spans="1:70" s="107" customFormat="1" x14ac:dyDescent="0.25">
      <c r="A12" s="108" t="s">
        <v>1732</v>
      </c>
      <c r="B12" s="109"/>
      <c r="C12" s="734">
        <v>41607</v>
      </c>
      <c r="D12" s="109"/>
      <c r="E12" s="110">
        <v>31622.400000000001</v>
      </c>
      <c r="F12" s="109"/>
      <c r="G12" s="111">
        <v>117.96</v>
      </c>
      <c r="H12" s="113"/>
      <c r="I12" s="112">
        <v>-0.1946</v>
      </c>
      <c r="J12" s="112">
        <v>-4.24E-2</v>
      </c>
      <c r="K12" s="112">
        <v>1.3141</v>
      </c>
      <c r="L12" s="112">
        <v>11.525</v>
      </c>
      <c r="M12" s="112">
        <v>19.151499999999999</v>
      </c>
      <c r="N12" s="114">
        <v>10.5426</v>
      </c>
      <c r="O12" s="112">
        <v>4.8742000000000001</v>
      </c>
      <c r="P12" s="112">
        <v>14.3422</v>
      </c>
      <c r="Q12" s="112">
        <v>15.1899</v>
      </c>
      <c r="R12" s="112">
        <v>18.088000000000001</v>
      </c>
      <c r="S12" s="112">
        <v>5.3967000000000001</v>
      </c>
      <c r="T12" s="112">
        <v>26.9069</v>
      </c>
      <c r="U12" s="112">
        <v>12.589499999999999</v>
      </c>
      <c r="V12" s="112">
        <v>13.1836</v>
      </c>
      <c r="W12" s="112">
        <v>-0.20300000000000001</v>
      </c>
      <c r="X12" s="112">
        <v>21.283300000000001</v>
      </c>
      <c r="Y12" s="113"/>
      <c r="Z12" s="110">
        <v>7</v>
      </c>
      <c r="AA12" s="110">
        <v>8</v>
      </c>
      <c r="AB12" s="110">
        <v>5</v>
      </c>
      <c r="AC12" s="110">
        <v>7</v>
      </c>
      <c r="AD12" s="110">
        <v>9</v>
      </c>
      <c r="AE12" s="110">
        <v>7</v>
      </c>
      <c r="AF12" s="110">
        <v>5</v>
      </c>
      <c r="AG12" s="110">
        <v>5</v>
      </c>
      <c r="AH12" s="110">
        <v>8</v>
      </c>
      <c r="AI12" s="110">
        <v>2</v>
      </c>
      <c r="AJ12" s="110">
        <v>7</v>
      </c>
      <c r="AK12" s="110">
        <v>8</v>
      </c>
      <c r="AL12" s="110">
        <v>7</v>
      </c>
      <c r="AM12" s="110">
        <v>7</v>
      </c>
      <c r="AN12" s="110">
        <v>7</v>
      </c>
      <c r="AO12" s="109"/>
      <c r="AP12" s="112">
        <v>19.5</v>
      </c>
      <c r="AQ12" s="112">
        <v>19.71</v>
      </c>
      <c r="AR12" s="112">
        <v>15.53</v>
      </c>
      <c r="AS12" s="112">
        <v>12.32</v>
      </c>
      <c r="AT12" s="112">
        <v>23.61</v>
      </c>
      <c r="AU12" s="115"/>
      <c r="AV12" s="110">
        <v>3</v>
      </c>
      <c r="AW12" s="110">
        <v>7</v>
      </c>
      <c r="AX12" s="110">
        <v>7</v>
      </c>
      <c r="AY12" s="110">
        <v>5</v>
      </c>
      <c r="AZ12" s="110">
        <v>6</v>
      </c>
      <c r="BA12" s="260"/>
      <c r="BB12" s="112">
        <v>15.6375819423475</v>
      </c>
      <c r="BC12" s="290">
        <v>0.77397578575505399</v>
      </c>
      <c r="BD12" s="290">
        <v>5.9379621752871203E-2</v>
      </c>
      <c r="BE12" s="290">
        <v>9.2096267374885202E-2</v>
      </c>
      <c r="BF12" s="109"/>
      <c r="BG12" s="864">
        <v>6.8902700000000001</v>
      </c>
      <c r="BH12" s="864">
        <v>10.3775</v>
      </c>
      <c r="BI12" s="864">
        <v>74.257499999999993</v>
      </c>
      <c r="BJ12" s="864">
        <v>8.4747299999999992</v>
      </c>
      <c r="BK12" s="109"/>
      <c r="BL12" s="118" t="s">
        <v>1733</v>
      </c>
      <c r="BM12" s="118" t="s">
        <v>1734</v>
      </c>
      <c r="BN12" s="118" t="s">
        <v>1735</v>
      </c>
      <c r="BO12" s="118" t="s">
        <v>1736</v>
      </c>
      <c r="BP12" s="118" t="s">
        <v>1737</v>
      </c>
      <c r="BQ12" s="109"/>
      <c r="BR12" s="119" t="s">
        <v>1521</v>
      </c>
    </row>
    <row r="13" spans="1:70" s="107" customFormat="1" x14ac:dyDescent="0.25">
      <c r="A13" s="108" t="s">
        <v>1738</v>
      </c>
      <c r="B13" s="109"/>
      <c r="C13" s="734">
        <v>39247</v>
      </c>
      <c r="D13" s="109"/>
      <c r="E13" s="110">
        <v>21572.2</v>
      </c>
      <c r="F13" s="109"/>
      <c r="G13" s="111">
        <v>232.50200000000001</v>
      </c>
      <c r="H13" s="113"/>
      <c r="I13" s="112">
        <v>3.49E-2</v>
      </c>
      <c r="J13" s="112">
        <v>-0.35610000000000003</v>
      </c>
      <c r="K13" s="112">
        <v>2.7559999999999998</v>
      </c>
      <c r="L13" s="112">
        <v>12.8568</v>
      </c>
      <c r="M13" s="112">
        <v>25.408300000000001</v>
      </c>
      <c r="N13" s="114">
        <v>17.119399999999999</v>
      </c>
      <c r="O13" s="112">
        <v>6.7603</v>
      </c>
      <c r="P13" s="112">
        <v>16.2576</v>
      </c>
      <c r="Q13" s="112">
        <v>17.856999999999999</v>
      </c>
      <c r="R13" s="112">
        <v>16.372699999999998</v>
      </c>
      <c r="S13" s="112">
        <v>6.6694000000000004</v>
      </c>
      <c r="T13" s="112">
        <v>32.881100000000004</v>
      </c>
      <c r="U13" s="112">
        <v>18.865400000000001</v>
      </c>
      <c r="V13" s="112">
        <v>20.994599999999998</v>
      </c>
      <c r="W13" s="112">
        <v>-0.77969999999999995</v>
      </c>
      <c r="X13" s="112">
        <v>17.751300000000001</v>
      </c>
      <c r="Y13" s="113"/>
      <c r="Z13" s="110">
        <v>3</v>
      </c>
      <c r="AA13" s="110">
        <v>11</v>
      </c>
      <c r="AB13" s="110">
        <v>2</v>
      </c>
      <c r="AC13" s="110">
        <v>4</v>
      </c>
      <c r="AD13" s="110">
        <v>4</v>
      </c>
      <c r="AE13" s="110">
        <v>3</v>
      </c>
      <c r="AF13" s="110">
        <v>3</v>
      </c>
      <c r="AG13" s="110">
        <v>3</v>
      </c>
      <c r="AH13" s="110">
        <v>4</v>
      </c>
      <c r="AI13" s="110">
        <v>5</v>
      </c>
      <c r="AJ13" s="110">
        <v>3</v>
      </c>
      <c r="AK13" s="110">
        <v>4</v>
      </c>
      <c r="AL13" s="110">
        <v>3</v>
      </c>
      <c r="AM13" s="110">
        <v>3</v>
      </c>
      <c r="AN13" s="110">
        <v>12</v>
      </c>
      <c r="AO13" s="109"/>
      <c r="AP13" s="112">
        <v>19.559999999999999</v>
      </c>
      <c r="AQ13" s="112">
        <v>22.57</v>
      </c>
      <c r="AR13" s="112">
        <v>18.489999999999998</v>
      </c>
      <c r="AS13" s="112">
        <v>16.38</v>
      </c>
      <c r="AT13" s="112">
        <v>33.76</v>
      </c>
      <c r="AU13" s="115"/>
      <c r="AV13" s="110">
        <v>2</v>
      </c>
      <c r="AW13" s="110">
        <v>3</v>
      </c>
      <c r="AX13" s="110">
        <v>3</v>
      </c>
      <c r="AY13" s="110">
        <v>2</v>
      </c>
      <c r="AZ13" s="110">
        <v>4</v>
      </c>
      <c r="BA13" s="260"/>
      <c r="BB13" s="112">
        <v>18.191596778229201</v>
      </c>
      <c r="BC13" s="290">
        <v>0.89742853983320503</v>
      </c>
      <c r="BD13" s="290">
        <v>5.96823252007447E-2</v>
      </c>
      <c r="BE13" s="290">
        <v>0.24713973970574099</v>
      </c>
      <c r="BF13" s="109"/>
      <c r="BG13" s="112" t="s">
        <v>430</v>
      </c>
      <c r="BH13" s="864">
        <v>5.7198500000000001</v>
      </c>
      <c r="BI13" s="864">
        <v>80.256699999999995</v>
      </c>
      <c r="BJ13" s="864">
        <v>14.02345</v>
      </c>
      <c r="BK13" s="109"/>
      <c r="BL13" s="865" t="s">
        <v>1739</v>
      </c>
      <c r="BM13" s="865" t="s">
        <v>1740</v>
      </c>
      <c r="BN13" s="865" t="s">
        <v>1741</v>
      </c>
      <c r="BO13" s="865" t="s">
        <v>1742</v>
      </c>
      <c r="BP13" s="865" t="s">
        <v>1743</v>
      </c>
      <c r="BQ13" s="109"/>
      <c r="BR13" s="119" t="s">
        <v>1521</v>
      </c>
    </row>
    <row r="14" spans="1:70" s="107" customFormat="1" ht="11" x14ac:dyDescent="0.3">
      <c r="A14" s="845" t="s">
        <v>1744</v>
      </c>
      <c r="B14" s="866"/>
      <c r="C14" s="847">
        <v>38407</v>
      </c>
      <c r="D14" s="866"/>
      <c r="E14" s="848">
        <v>19480.400000000001</v>
      </c>
      <c r="F14" s="866"/>
      <c r="G14" s="849">
        <v>274.97399999999999</v>
      </c>
      <c r="H14" s="867"/>
      <c r="I14" s="850">
        <v>-0.28789999999999999</v>
      </c>
      <c r="J14" s="850">
        <v>-0.79369999999999996</v>
      </c>
      <c r="K14" s="850">
        <v>-0.54</v>
      </c>
      <c r="L14" s="850">
        <v>8.9938000000000002</v>
      </c>
      <c r="M14" s="850">
        <v>17.379300000000001</v>
      </c>
      <c r="N14" s="852">
        <v>4.9039000000000001</v>
      </c>
      <c r="O14" s="850">
        <v>-1.4474</v>
      </c>
      <c r="P14" s="850">
        <v>10.492100000000001</v>
      </c>
      <c r="Q14" s="850">
        <v>11.8348</v>
      </c>
      <c r="R14" s="850">
        <v>15.834899999999999</v>
      </c>
      <c r="S14" s="850">
        <v>3.5621</v>
      </c>
      <c r="T14" s="850">
        <v>26.078199999999999</v>
      </c>
      <c r="U14" s="850">
        <v>10.0962</v>
      </c>
      <c r="V14" s="850">
        <v>8.2958999999999996</v>
      </c>
      <c r="W14" s="850">
        <v>-1.5089999999999999</v>
      </c>
      <c r="X14" s="850">
        <v>16.619</v>
      </c>
      <c r="Y14" s="867"/>
      <c r="Z14" s="848">
        <v>14</v>
      </c>
      <c r="AA14" s="848">
        <v>15</v>
      </c>
      <c r="AB14" s="848">
        <v>14</v>
      </c>
      <c r="AC14" s="848">
        <v>11</v>
      </c>
      <c r="AD14" s="848">
        <v>12</v>
      </c>
      <c r="AE14" s="848">
        <v>13</v>
      </c>
      <c r="AF14" s="848">
        <v>14</v>
      </c>
      <c r="AG14" s="848">
        <v>12</v>
      </c>
      <c r="AH14" s="848">
        <v>15</v>
      </c>
      <c r="AI14" s="848">
        <v>7</v>
      </c>
      <c r="AJ14" s="848">
        <v>10</v>
      </c>
      <c r="AK14" s="848">
        <v>11</v>
      </c>
      <c r="AL14" s="848">
        <v>10</v>
      </c>
      <c r="AM14" s="848">
        <v>12</v>
      </c>
      <c r="AN14" s="848">
        <v>15</v>
      </c>
      <c r="AO14" s="866"/>
      <c r="AP14" s="850">
        <v>17.52</v>
      </c>
      <c r="AQ14" s="850">
        <v>18.03</v>
      </c>
      <c r="AR14" s="850">
        <v>11.67</v>
      </c>
      <c r="AS14" s="850">
        <v>7.62</v>
      </c>
      <c r="AT14" s="850">
        <v>18.399999999999999</v>
      </c>
      <c r="AU14" s="853"/>
      <c r="AV14" s="848">
        <v>5</v>
      </c>
      <c r="AW14" s="848">
        <v>13</v>
      </c>
      <c r="AX14" s="848">
        <v>15</v>
      </c>
      <c r="AY14" s="848">
        <v>11</v>
      </c>
      <c r="AZ14" s="848">
        <v>12</v>
      </c>
      <c r="BA14" s="855"/>
      <c r="BB14" s="850">
        <v>17.1119956102762</v>
      </c>
      <c r="BC14" s="856">
        <v>0.82640561355164199</v>
      </c>
      <c r="BD14" s="856">
        <v>3.8180520160687501E-2</v>
      </c>
      <c r="BE14" s="856">
        <v>-0.23977493187888799</v>
      </c>
      <c r="BF14" s="866"/>
      <c r="BG14" s="850">
        <v>7.2130200000000002</v>
      </c>
      <c r="BH14" s="850">
        <v>18.0443</v>
      </c>
      <c r="BI14" s="850">
        <v>73.514700000000005</v>
      </c>
      <c r="BJ14" s="850">
        <v>1.2279800000000001</v>
      </c>
      <c r="BK14" s="866"/>
      <c r="BL14" s="868" t="s">
        <v>1745</v>
      </c>
      <c r="BM14" s="868" t="s">
        <v>1746</v>
      </c>
      <c r="BN14" s="868" t="s">
        <v>1747</v>
      </c>
      <c r="BO14" s="868" t="s">
        <v>1748</v>
      </c>
      <c r="BP14" s="868" t="s">
        <v>1749</v>
      </c>
      <c r="BQ14" s="866"/>
      <c r="BR14" s="860" t="s">
        <v>443</v>
      </c>
    </row>
    <row r="15" spans="1:70" s="107" customFormat="1" x14ac:dyDescent="0.25">
      <c r="A15" s="108" t="s">
        <v>1750</v>
      </c>
      <c r="B15" s="109"/>
      <c r="C15" s="734">
        <v>41771</v>
      </c>
      <c r="D15" s="109"/>
      <c r="E15" s="110">
        <v>19164.599999999999</v>
      </c>
      <c r="F15" s="109"/>
      <c r="G15" s="111">
        <v>92.280100000000004</v>
      </c>
      <c r="H15" s="113"/>
      <c r="I15" s="112">
        <v>-0.2717</v>
      </c>
      <c r="J15" s="112">
        <v>0.30420000000000003</v>
      </c>
      <c r="K15" s="112">
        <v>3.3847999999999998</v>
      </c>
      <c r="L15" s="112">
        <v>13.873799999999999</v>
      </c>
      <c r="M15" s="112">
        <v>27.252400000000002</v>
      </c>
      <c r="N15" s="114">
        <v>13.7471</v>
      </c>
      <c r="O15" s="112">
        <v>2.2044000000000001</v>
      </c>
      <c r="P15" s="112">
        <v>13.4231</v>
      </c>
      <c r="Q15" s="112">
        <v>16.961600000000001</v>
      </c>
      <c r="R15" s="112">
        <v>17.7652</v>
      </c>
      <c r="S15" s="112">
        <v>6.4909999999999997</v>
      </c>
      <c r="T15" s="112">
        <v>35.825299999999999</v>
      </c>
      <c r="U15" s="112">
        <v>17.763200000000001</v>
      </c>
      <c r="V15" s="112">
        <v>17.007100000000001</v>
      </c>
      <c r="W15" s="112">
        <v>4.6399999999999997E-2</v>
      </c>
      <c r="X15" s="112">
        <v>19.732299999999999</v>
      </c>
      <c r="Y15" s="113"/>
      <c r="Z15" s="110">
        <v>13</v>
      </c>
      <c r="AA15" s="110">
        <v>4</v>
      </c>
      <c r="AB15" s="110">
        <v>1</v>
      </c>
      <c r="AC15" s="110">
        <v>2</v>
      </c>
      <c r="AD15" s="110">
        <v>2</v>
      </c>
      <c r="AE15" s="110">
        <v>5</v>
      </c>
      <c r="AF15" s="110">
        <v>8</v>
      </c>
      <c r="AG15" s="110">
        <v>8</v>
      </c>
      <c r="AH15" s="110">
        <v>5</v>
      </c>
      <c r="AI15" s="110">
        <v>3</v>
      </c>
      <c r="AJ15" s="110">
        <v>4</v>
      </c>
      <c r="AK15" s="110">
        <v>2</v>
      </c>
      <c r="AL15" s="110">
        <v>4</v>
      </c>
      <c r="AM15" s="110">
        <v>5</v>
      </c>
      <c r="AN15" s="110">
        <v>5</v>
      </c>
      <c r="AO15" s="109"/>
      <c r="AP15" s="112">
        <v>19.02</v>
      </c>
      <c r="AQ15" s="112">
        <v>22.06</v>
      </c>
      <c r="AR15" s="112">
        <v>16.38</v>
      </c>
      <c r="AS15" s="112">
        <v>12.1</v>
      </c>
      <c r="AT15" s="112">
        <v>33.83</v>
      </c>
      <c r="AU15" s="115"/>
      <c r="AV15" s="110">
        <v>4</v>
      </c>
      <c r="AW15" s="110">
        <v>4</v>
      </c>
      <c r="AX15" s="110">
        <v>6</v>
      </c>
      <c r="AY15" s="110">
        <v>6</v>
      </c>
      <c r="AZ15" s="110">
        <v>3</v>
      </c>
      <c r="BA15" s="260"/>
      <c r="BB15" s="112">
        <v>19.948126752901</v>
      </c>
      <c r="BC15" s="290">
        <v>0.98095373440334499</v>
      </c>
      <c r="BD15" s="290">
        <v>4.9799704122256802E-2</v>
      </c>
      <c r="BE15" s="290">
        <v>-6.6733522789803407E-2</v>
      </c>
      <c r="BF15" s="109"/>
      <c r="BG15" s="864">
        <v>2.7377500000000001</v>
      </c>
      <c r="BH15" s="864">
        <v>22.212700000000002</v>
      </c>
      <c r="BI15" s="864">
        <v>72.739400000000003</v>
      </c>
      <c r="BJ15" s="864">
        <v>2.3101500000000001</v>
      </c>
      <c r="BK15" s="109"/>
      <c r="BL15" s="118" t="s">
        <v>1751</v>
      </c>
      <c r="BM15" s="118" t="s">
        <v>1752</v>
      </c>
      <c r="BN15" s="118" t="s">
        <v>1753</v>
      </c>
      <c r="BO15" s="118" t="s">
        <v>1754</v>
      </c>
      <c r="BP15" s="118" t="s">
        <v>1755</v>
      </c>
      <c r="BQ15" s="109"/>
      <c r="BR15" s="119" t="s">
        <v>519</v>
      </c>
    </row>
    <row r="16" spans="1:70" s="107" customFormat="1" x14ac:dyDescent="0.25">
      <c r="A16" s="108" t="s">
        <v>1756</v>
      </c>
      <c r="B16" s="109"/>
      <c r="C16" s="734">
        <v>43403</v>
      </c>
      <c r="D16" s="109"/>
      <c r="E16" s="110">
        <v>16082.6</v>
      </c>
      <c r="F16" s="109"/>
      <c r="G16" s="111">
        <v>48.52</v>
      </c>
      <c r="H16" s="113"/>
      <c r="I16" s="112">
        <v>-0.20569999999999999</v>
      </c>
      <c r="J16" s="112">
        <v>-0.18509999999999999</v>
      </c>
      <c r="K16" s="112">
        <v>0.22720000000000001</v>
      </c>
      <c r="L16" s="112">
        <v>12.7323</v>
      </c>
      <c r="M16" s="112">
        <v>23.303699999999999</v>
      </c>
      <c r="N16" s="114">
        <v>15.9656</v>
      </c>
      <c r="O16" s="112">
        <v>7.6486999999999998</v>
      </c>
      <c r="P16" s="112">
        <v>20.993200000000002</v>
      </c>
      <c r="Q16" s="112">
        <v>18.863399999999999</v>
      </c>
      <c r="R16" s="112" t="s">
        <v>430</v>
      </c>
      <c r="S16" s="112">
        <v>4.3890000000000002</v>
      </c>
      <c r="T16" s="112">
        <v>32.171100000000003</v>
      </c>
      <c r="U16" s="112">
        <v>16.243400000000001</v>
      </c>
      <c r="V16" s="112">
        <v>18.601800000000001</v>
      </c>
      <c r="W16" s="112">
        <v>-0.26719999999999999</v>
      </c>
      <c r="X16" s="112">
        <v>22.2287</v>
      </c>
      <c r="Y16" s="113"/>
      <c r="Z16" s="110">
        <v>8</v>
      </c>
      <c r="AA16" s="110">
        <v>9</v>
      </c>
      <c r="AB16" s="110">
        <v>10</v>
      </c>
      <c r="AC16" s="110">
        <v>5</v>
      </c>
      <c r="AD16" s="110">
        <v>5</v>
      </c>
      <c r="AE16" s="110">
        <v>4</v>
      </c>
      <c r="AF16" s="110">
        <v>2</v>
      </c>
      <c r="AG16" s="110">
        <v>2</v>
      </c>
      <c r="AH16" s="110">
        <v>1</v>
      </c>
      <c r="AI16" s="110" t="s">
        <v>430</v>
      </c>
      <c r="AJ16" s="110">
        <v>8</v>
      </c>
      <c r="AK16" s="110">
        <v>5</v>
      </c>
      <c r="AL16" s="110">
        <v>5</v>
      </c>
      <c r="AM16" s="110">
        <v>4</v>
      </c>
      <c r="AN16" s="110">
        <v>8</v>
      </c>
      <c r="AO16" s="109"/>
      <c r="AP16" s="112" t="s">
        <v>430</v>
      </c>
      <c r="AQ16" s="112">
        <v>24.14</v>
      </c>
      <c r="AR16" s="112">
        <v>20.82</v>
      </c>
      <c r="AS16" s="112">
        <v>16.850000000000001</v>
      </c>
      <c r="AT16" s="112">
        <v>29.22</v>
      </c>
      <c r="AU16" s="115"/>
      <c r="AV16" s="110" t="s">
        <v>430</v>
      </c>
      <c r="AW16" s="110">
        <v>1</v>
      </c>
      <c r="AX16" s="110">
        <v>2</v>
      </c>
      <c r="AY16" s="110">
        <v>1</v>
      </c>
      <c r="AZ16" s="110">
        <v>5</v>
      </c>
      <c r="BA16" s="260"/>
      <c r="BB16" s="112">
        <v>17.9734708941691</v>
      </c>
      <c r="BC16" s="290">
        <v>0.89044864283481895</v>
      </c>
      <c r="BD16" s="290">
        <v>7.8906630699610097E-2</v>
      </c>
      <c r="BE16" s="290">
        <v>0.58617114507005197</v>
      </c>
      <c r="BF16" s="109"/>
      <c r="BG16" s="864">
        <v>13.672800000000001</v>
      </c>
      <c r="BH16" s="864">
        <v>14.970700000000001</v>
      </c>
      <c r="BI16" s="864">
        <v>65.501900000000006</v>
      </c>
      <c r="BJ16" s="864">
        <v>5.8545999999999996</v>
      </c>
      <c r="BK16" s="109"/>
      <c r="BL16" s="118" t="s">
        <v>1757</v>
      </c>
      <c r="BM16" s="118" t="s">
        <v>1758</v>
      </c>
      <c r="BN16" s="118" t="s">
        <v>1759</v>
      </c>
      <c r="BO16" s="118" t="s">
        <v>1760</v>
      </c>
      <c r="BP16" s="118" t="s">
        <v>1761</v>
      </c>
      <c r="BQ16" s="109"/>
      <c r="BR16" s="119" t="s">
        <v>519</v>
      </c>
    </row>
    <row r="17" spans="1:70" s="107" customFormat="1" x14ac:dyDescent="0.25">
      <c r="A17" s="108" t="s">
        <v>1762</v>
      </c>
      <c r="B17" s="109"/>
      <c r="C17" s="734">
        <v>38730</v>
      </c>
      <c r="D17" s="109"/>
      <c r="E17" s="110">
        <v>14826.8</v>
      </c>
      <c r="F17" s="109"/>
      <c r="G17" s="111">
        <v>180.21729999999999</v>
      </c>
      <c r="H17" s="113"/>
      <c r="I17" s="112">
        <v>-0.35170000000000001</v>
      </c>
      <c r="J17" s="112">
        <v>0.14030000000000001</v>
      </c>
      <c r="K17" s="112">
        <v>-0.67610000000000003</v>
      </c>
      <c r="L17" s="112">
        <v>7.3741000000000003</v>
      </c>
      <c r="M17" s="112">
        <v>16.4131</v>
      </c>
      <c r="N17" s="114">
        <v>5.8171999999999997</v>
      </c>
      <c r="O17" s="112">
        <v>-1.8546</v>
      </c>
      <c r="P17" s="112">
        <v>11.801600000000001</v>
      </c>
      <c r="Q17" s="112">
        <v>15.4078</v>
      </c>
      <c r="R17" s="112">
        <v>14.1883</v>
      </c>
      <c r="S17" s="112">
        <v>2.7393000000000001</v>
      </c>
      <c r="T17" s="112">
        <v>24.409099999999999</v>
      </c>
      <c r="U17" s="112">
        <v>9.5558999999999994</v>
      </c>
      <c r="V17" s="112">
        <v>9.3732000000000006</v>
      </c>
      <c r="W17" s="112">
        <v>0.2044</v>
      </c>
      <c r="X17" s="112">
        <v>15.014099999999999</v>
      </c>
      <c r="Y17" s="113"/>
      <c r="Z17" s="110">
        <v>16</v>
      </c>
      <c r="AA17" s="110">
        <v>6</v>
      </c>
      <c r="AB17" s="110">
        <v>15</v>
      </c>
      <c r="AC17" s="110">
        <v>15</v>
      </c>
      <c r="AD17" s="110">
        <v>13</v>
      </c>
      <c r="AE17" s="110">
        <v>12</v>
      </c>
      <c r="AF17" s="110">
        <v>15</v>
      </c>
      <c r="AG17" s="110">
        <v>9</v>
      </c>
      <c r="AH17" s="110">
        <v>7</v>
      </c>
      <c r="AI17" s="110">
        <v>9</v>
      </c>
      <c r="AJ17" s="110">
        <v>15</v>
      </c>
      <c r="AK17" s="110">
        <v>13</v>
      </c>
      <c r="AL17" s="110">
        <v>11</v>
      </c>
      <c r="AM17" s="110">
        <v>11</v>
      </c>
      <c r="AN17" s="110">
        <v>4</v>
      </c>
      <c r="AO17" s="109"/>
      <c r="AP17" s="112">
        <v>16.98</v>
      </c>
      <c r="AQ17" s="112">
        <v>19.78</v>
      </c>
      <c r="AR17" s="112">
        <v>14.32</v>
      </c>
      <c r="AS17" s="112">
        <v>6.92</v>
      </c>
      <c r="AT17" s="112">
        <v>15.81</v>
      </c>
      <c r="AU17" s="115"/>
      <c r="AV17" s="110">
        <v>9</v>
      </c>
      <c r="AW17" s="110">
        <v>6</v>
      </c>
      <c r="AX17" s="110">
        <v>9</v>
      </c>
      <c r="AY17" s="110">
        <v>13</v>
      </c>
      <c r="AZ17" s="110">
        <v>13</v>
      </c>
      <c r="BA17" s="260"/>
      <c r="BB17" s="112">
        <v>18.048385498779702</v>
      </c>
      <c r="BC17" s="290">
        <v>0.87870423808376896</v>
      </c>
      <c r="BD17" s="290">
        <v>4.50482005610741E-2</v>
      </c>
      <c r="BE17" s="290">
        <v>-9.0315494633000107E-2</v>
      </c>
      <c r="BF17" s="109"/>
      <c r="BG17" s="864">
        <v>10.1135</v>
      </c>
      <c r="BH17" s="864">
        <v>5.1626099999999999</v>
      </c>
      <c r="BI17" s="864">
        <v>80.339799999999997</v>
      </c>
      <c r="BJ17" s="864">
        <v>4.3840899999999996</v>
      </c>
      <c r="BK17" s="109"/>
      <c r="BL17" s="118" t="s">
        <v>1763</v>
      </c>
      <c r="BM17" s="118" t="s">
        <v>1764</v>
      </c>
      <c r="BN17" s="118" t="s">
        <v>1765</v>
      </c>
      <c r="BO17" s="118" t="s">
        <v>1766</v>
      </c>
      <c r="BP17" s="118" t="s">
        <v>1767</v>
      </c>
      <c r="BQ17" s="109"/>
      <c r="BR17" s="119" t="s">
        <v>519</v>
      </c>
    </row>
    <row r="18" spans="1:70" s="107" customFormat="1" x14ac:dyDescent="0.25">
      <c r="A18" s="108" t="s">
        <v>1768</v>
      </c>
      <c r="B18" s="109"/>
      <c r="C18" s="734">
        <v>43511</v>
      </c>
      <c r="D18" s="109"/>
      <c r="E18" s="110">
        <v>14511.3</v>
      </c>
      <c r="F18" s="109"/>
      <c r="G18" s="111">
        <v>41.1</v>
      </c>
      <c r="H18" s="113"/>
      <c r="I18" s="112">
        <v>-0.33950000000000002</v>
      </c>
      <c r="J18" s="112">
        <v>-0.55649999999999999</v>
      </c>
      <c r="K18" s="112">
        <v>-0.4602</v>
      </c>
      <c r="L18" s="112">
        <v>8.8452999999999999</v>
      </c>
      <c r="M18" s="112">
        <v>14.580399999999999</v>
      </c>
      <c r="N18" s="114">
        <v>6.3665000000000003</v>
      </c>
      <c r="O18" s="112">
        <v>-0.27860000000000001</v>
      </c>
      <c r="P18" s="112">
        <v>11.229799999999999</v>
      </c>
      <c r="Q18" s="112">
        <v>13.7357</v>
      </c>
      <c r="R18" s="112" t="s">
        <v>430</v>
      </c>
      <c r="S18" s="112">
        <v>3.2923</v>
      </c>
      <c r="T18" s="112">
        <v>22.503699999999998</v>
      </c>
      <c r="U18" s="112">
        <v>6.9199000000000002</v>
      </c>
      <c r="V18" s="112">
        <v>7.8456999999999999</v>
      </c>
      <c r="W18" s="112">
        <v>-1.4624999999999999</v>
      </c>
      <c r="X18" s="112">
        <v>20.520499999999998</v>
      </c>
      <c r="Y18" s="113"/>
      <c r="Z18" s="110">
        <v>15</v>
      </c>
      <c r="AA18" s="110">
        <v>13</v>
      </c>
      <c r="AB18" s="110">
        <v>12</v>
      </c>
      <c r="AC18" s="110">
        <v>12</v>
      </c>
      <c r="AD18" s="110">
        <v>14</v>
      </c>
      <c r="AE18" s="110">
        <v>11</v>
      </c>
      <c r="AF18" s="110">
        <v>11</v>
      </c>
      <c r="AG18" s="110">
        <v>10</v>
      </c>
      <c r="AH18" s="110">
        <v>11</v>
      </c>
      <c r="AI18" s="110" t="s">
        <v>430</v>
      </c>
      <c r="AJ18" s="110">
        <v>12</v>
      </c>
      <c r="AK18" s="110">
        <v>15</v>
      </c>
      <c r="AL18" s="110">
        <v>14</v>
      </c>
      <c r="AM18" s="110">
        <v>13</v>
      </c>
      <c r="AN18" s="110">
        <v>14</v>
      </c>
      <c r="AO18" s="109"/>
      <c r="AP18" s="112" t="s">
        <v>430</v>
      </c>
      <c r="AQ18" s="112">
        <v>19.350000000000001</v>
      </c>
      <c r="AR18" s="112">
        <v>12.11</v>
      </c>
      <c r="AS18" s="112">
        <v>7.72</v>
      </c>
      <c r="AT18" s="112">
        <v>14.66</v>
      </c>
      <c r="AU18" s="115"/>
      <c r="AV18" s="110" t="s">
        <v>430</v>
      </c>
      <c r="AW18" s="110">
        <v>9</v>
      </c>
      <c r="AX18" s="110">
        <v>14</v>
      </c>
      <c r="AY18" s="110">
        <v>10</v>
      </c>
      <c r="AZ18" s="110">
        <v>15</v>
      </c>
      <c r="BA18" s="260"/>
      <c r="BB18" s="112">
        <v>17.247530568845601</v>
      </c>
      <c r="BC18" s="290">
        <v>0.84761745347635398</v>
      </c>
      <c r="BD18" s="290">
        <v>4.0974999363142701E-2</v>
      </c>
      <c r="BE18" s="290">
        <v>-0.20932650410718501</v>
      </c>
      <c r="BF18" s="109"/>
      <c r="BG18" s="864">
        <v>9.2814700000000006</v>
      </c>
      <c r="BH18" s="864">
        <v>14.759499999999999</v>
      </c>
      <c r="BI18" s="864">
        <v>72.460099999999997</v>
      </c>
      <c r="BJ18" s="864">
        <v>3.4989300000000001</v>
      </c>
      <c r="BK18" s="109"/>
      <c r="BL18" s="118" t="s">
        <v>1769</v>
      </c>
      <c r="BM18" s="118" t="s">
        <v>1770</v>
      </c>
      <c r="BN18" s="118" t="s">
        <v>1771</v>
      </c>
      <c r="BO18" s="118" t="s">
        <v>1772</v>
      </c>
      <c r="BP18" s="118" t="s">
        <v>1660</v>
      </c>
      <c r="BQ18" s="109"/>
      <c r="BR18" s="119" t="s">
        <v>519</v>
      </c>
    </row>
    <row r="19" spans="1:70" s="107" customFormat="1" x14ac:dyDescent="0.25">
      <c r="A19" s="108" t="s">
        <v>1773</v>
      </c>
      <c r="B19" s="109"/>
      <c r="C19" s="734">
        <v>43416</v>
      </c>
      <c r="D19" s="109"/>
      <c r="E19" s="110">
        <v>13289.7</v>
      </c>
      <c r="F19" s="109"/>
      <c r="G19" s="111">
        <v>39.861199999999997</v>
      </c>
      <c r="H19" s="113"/>
      <c r="I19" s="112">
        <v>0.2177</v>
      </c>
      <c r="J19" s="112">
        <v>0.81159999999999999</v>
      </c>
      <c r="K19" s="112">
        <v>1.8835</v>
      </c>
      <c r="L19" s="112">
        <v>12.2806</v>
      </c>
      <c r="M19" s="112">
        <v>21.197700000000001</v>
      </c>
      <c r="N19" s="114">
        <v>-0.92710000000000004</v>
      </c>
      <c r="O19" s="112">
        <v>-3.9026000000000001</v>
      </c>
      <c r="P19" s="112">
        <v>10.4756</v>
      </c>
      <c r="Q19" s="112">
        <v>14.169499999999999</v>
      </c>
      <c r="R19" s="112" t="s">
        <v>430</v>
      </c>
      <c r="S19" s="112">
        <v>5.4715999999999996</v>
      </c>
      <c r="T19" s="112">
        <v>31.711200000000002</v>
      </c>
      <c r="U19" s="112">
        <v>8.3905999999999992</v>
      </c>
      <c r="V19" s="112">
        <v>1.0953999999999999</v>
      </c>
      <c r="W19" s="112">
        <v>1.5303</v>
      </c>
      <c r="X19" s="112">
        <v>19.308199999999999</v>
      </c>
      <c r="Y19" s="113"/>
      <c r="Z19" s="110">
        <v>2</v>
      </c>
      <c r="AA19" s="110">
        <v>1</v>
      </c>
      <c r="AB19" s="110">
        <v>4</v>
      </c>
      <c r="AC19" s="110">
        <v>6</v>
      </c>
      <c r="AD19" s="110">
        <v>6</v>
      </c>
      <c r="AE19" s="110">
        <v>15</v>
      </c>
      <c r="AF19" s="110">
        <v>16</v>
      </c>
      <c r="AG19" s="110">
        <v>13</v>
      </c>
      <c r="AH19" s="110">
        <v>10</v>
      </c>
      <c r="AI19" s="110" t="s">
        <v>430</v>
      </c>
      <c r="AJ19" s="110">
        <v>6</v>
      </c>
      <c r="AK19" s="110">
        <v>6</v>
      </c>
      <c r="AL19" s="110">
        <v>13</v>
      </c>
      <c r="AM19" s="110">
        <v>15</v>
      </c>
      <c r="AN19" s="110">
        <v>1</v>
      </c>
      <c r="AO19" s="109"/>
      <c r="AP19" s="112" t="s">
        <v>430</v>
      </c>
      <c r="AQ19" s="112">
        <v>18.739999999999998</v>
      </c>
      <c r="AR19" s="112">
        <v>12.23</v>
      </c>
      <c r="AS19" s="112">
        <v>5.83</v>
      </c>
      <c r="AT19" s="112">
        <v>19.34</v>
      </c>
      <c r="AU19" s="115"/>
      <c r="AV19" s="110" t="s">
        <v>430</v>
      </c>
      <c r="AW19" s="110">
        <v>10</v>
      </c>
      <c r="AX19" s="110">
        <v>12</v>
      </c>
      <c r="AY19" s="110">
        <v>14</v>
      </c>
      <c r="AZ19" s="110">
        <v>10</v>
      </c>
      <c r="BA19" s="260"/>
      <c r="BB19" s="112">
        <v>17.214927637778199</v>
      </c>
      <c r="BC19" s="290">
        <v>0.807549285856764</v>
      </c>
      <c r="BD19" s="290">
        <v>3.6924332540659799E-2</v>
      </c>
      <c r="BE19" s="290">
        <v>-0.23709154800943</v>
      </c>
      <c r="BF19" s="109"/>
      <c r="BG19" s="112" t="s">
        <v>430</v>
      </c>
      <c r="BH19" s="112">
        <v>7.34701</v>
      </c>
      <c r="BI19" s="112">
        <v>86.057900000000004</v>
      </c>
      <c r="BJ19" s="112">
        <v>6.5950899999999999</v>
      </c>
      <c r="BK19" s="109"/>
      <c r="BL19" s="118" t="s">
        <v>1774</v>
      </c>
      <c r="BM19" s="118" t="s">
        <v>1775</v>
      </c>
      <c r="BN19" s="118" t="s">
        <v>1776</v>
      </c>
      <c r="BO19" s="118" t="s">
        <v>1777</v>
      </c>
      <c r="BP19" s="118" t="s">
        <v>1778</v>
      </c>
      <c r="BQ19" s="109"/>
      <c r="BR19" s="119" t="s">
        <v>526</v>
      </c>
    </row>
    <row r="20" spans="1:70" s="107" customFormat="1" x14ac:dyDescent="0.25">
      <c r="A20" s="108" t="s">
        <v>1779</v>
      </c>
      <c r="B20" s="109"/>
      <c r="C20" s="734">
        <v>39373</v>
      </c>
      <c r="D20" s="109"/>
      <c r="E20" s="862">
        <v>9820.61</v>
      </c>
      <c r="F20" s="109"/>
      <c r="G20" s="111">
        <v>91.66</v>
      </c>
      <c r="H20" s="113"/>
      <c r="I20" s="112">
        <v>0.26250000000000001</v>
      </c>
      <c r="J20" s="112">
        <v>5.4600000000000003E-2</v>
      </c>
      <c r="K20" s="112">
        <v>0.1749</v>
      </c>
      <c r="L20" s="112">
        <v>8.4991000000000003</v>
      </c>
      <c r="M20" s="112">
        <v>14.047499999999999</v>
      </c>
      <c r="N20" s="114">
        <v>3.3022</v>
      </c>
      <c r="O20" s="112">
        <v>-0.34189999999999998</v>
      </c>
      <c r="P20" s="112">
        <v>9.6890999999999998</v>
      </c>
      <c r="Q20" s="112">
        <v>13.630699999999999</v>
      </c>
      <c r="R20" s="112">
        <v>14.894399999999999</v>
      </c>
      <c r="S20" s="112">
        <v>2.8963000000000001</v>
      </c>
      <c r="T20" s="112">
        <v>23.116199999999999</v>
      </c>
      <c r="U20" s="112">
        <v>6.6806000000000001</v>
      </c>
      <c r="V20" s="112">
        <v>5.8795999999999999</v>
      </c>
      <c r="W20" s="112">
        <v>-0.40200000000000002</v>
      </c>
      <c r="X20" s="112">
        <v>12.430199999999999</v>
      </c>
      <c r="Y20" s="113"/>
      <c r="Z20" s="110">
        <v>1</v>
      </c>
      <c r="AA20" s="110">
        <v>7</v>
      </c>
      <c r="AB20" s="110">
        <v>11</v>
      </c>
      <c r="AC20" s="110">
        <v>14</v>
      </c>
      <c r="AD20" s="110">
        <v>15</v>
      </c>
      <c r="AE20" s="110">
        <v>14</v>
      </c>
      <c r="AF20" s="110">
        <v>12</v>
      </c>
      <c r="AG20" s="110">
        <v>14</v>
      </c>
      <c r="AH20" s="110">
        <v>13</v>
      </c>
      <c r="AI20" s="110">
        <v>8</v>
      </c>
      <c r="AJ20" s="110">
        <v>13</v>
      </c>
      <c r="AK20" s="110">
        <v>14</v>
      </c>
      <c r="AL20" s="110">
        <v>15</v>
      </c>
      <c r="AM20" s="110">
        <v>14</v>
      </c>
      <c r="AN20" s="110">
        <v>9</v>
      </c>
      <c r="AO20" s="109"/>
      <c r="AP20" s="112">
        <v>17.149999999999999</v>
      </c>
      <c r="AQ20" s="112">
        <v>18.39</v>
      </c>
      <c r="AR20" s="112">
        <v>12.18</v>
      </c>
      <c r="AS20" s="112">
        <v>7.28</v>
      </c>
      <c r="AT20" s="112">
        <v>14.77</v>
      </c>
      <c r="AU20" s="115"/>
      <c r="AV20" s="110">
        <v>7</v>
      </c>
      <c r="AW20" s="110">
        <v>12</v>
      </c>
      <c r="AX20" s="110">
        <v>13</v>
      </c>
      <c r="AY20" s="110">
        <v>12</v>
      </c>
      <c r="AZ20" s="110">
        <v>14</v>
      </c>
      <c r="BA20" s="260"/>
      <c r="BB20" s="112">
        <v>15.557890144533101</v>
      </c>
      <c r="BC20" s="290">
        <v>0.76016310893255601</v>
      </c>
      <c r="BD20" s="290">
        <v>3.9003745345244901E-2</v>
      </c>
      <c r="BE20" s="290">
        <v>-0.21471369925852901</v>
      </c>
      <c r="BF20" s="109"/>
      <c r="BG20" s="864">
        <v>5.8541600000000003</v>
      </c>
      <c r="BH20" s="864">
        <v>2.8899599999999999</v>
      </c>
      <c r="BI20" s="864">
        <v>87.6982</v>
      </c>
      <c r="BJ20" s="864">
        <v>3.55768</v>
      </c>
      <c r="BK20" s="109"/>
      <c r="BL20" s="118" t="s">
        <v>1780</v>
      </c>
      <c r="BM20" s="118" t="s">
        <v>1781</v>
      </c>
      <c r="BN20" s="118" t="s">
        <v>1782</v>
      </c>
      <c r="BO20" s="118" t="s">
        <v>1783</v>
      </c>
      <c r="BP20" s="118" t="s">
        <v>1784</v>
      </c>
      <c r="BQ20" s="109"/>
      <c r="BR20" s="119" t="s">
        <v>519</v>
      </c>
    </row>
    <row r="21" spans="1:70" s="107" customFormat="1" x14ac:dyDescent="0.25">
      <c r="A21" s="108" t="s">
        <v>1785</v>
      </c>
      <c r="B21" s="109"/>
      <c r="C21" s="734">
        <v>45286</v>
      </c>
      <c r="D21" s="109"/>
      <c r="E21" s="110">
        <v>8287.0300000000007</v>
      </c>
      <c r="F21" s="109"/>
      <c r="G21" s="111">
        <v>17.154599999999999</v>
      </c>
      <c r="H21" s="113"/>
      <c r="I21" s="112">
        <v>-0.27150000000000002</v>
      </c>
      <c r="J21" s="112">
        <v>0.3029</v>
      </c>
      <c r="K21" s="112">
        <v>0.69140000000000001</v>
      </c>
      <c r="L21" s="112">
        <v>15.8414</v>
      </c>
      <c r="M21" s="112">
        <v>33.5227</v>
      </c>
      <c r="N21" s="114">
        <v>23.302600000000002</v>
      </c>
      <c r="O21" s="112">
        <v>12.194800000000001</v>
      </c>
      <c r="P21" s="112" t="s">
        <v>430</v>
      </c>
      <c r="Q21" s="112" t="s">
        <v>430</v>
      </c>
      <c r="R21" s="112" t="s">
        <v>430</v>
      </c>
      <c r="S21" s="112">
        <v>7.1520000000000001</v>
      </c>
      <c r="T21" s="112">
        <v>40.857399999999998</v>
      </c>
      <c r="U21" s="112">
        <v>23.0779</v>
      </c>
      <c r="V21" s="112">
        <v>25.023499999999999</v>
      </c>
      <c r="W21" s="112">
        <v>-7.46E-2</v>
      </c>
      <c r="X21" s="112">
        <v>22.0395</v>
      </c>
      <c r="Y21" s="113"/>
      <c r="Z21" s="110">
        <v>12</v>
      </c>
      <c r="AA21" s="110">
        <v>5</v>
      </c>
      <c r="AB21" s="110">
        <v>8</v>
      </c>
      <c r="AC21" s="110">
        <v>1</v>
      </c>
      <c r="AD21" s="110">
        <v>1</v>
      </c>
      <c r="AE21" s="110">
        <v>1</v>
      </c>
      <c r="AF21" s="110">
        <v>1</v>
      </c>
      <c r="AG21" s="110" t="s">
        <v>430</v>
      </c>
      <c r="AH21" s="110" t="s">
        <v>430</v>
      </c>
      <c r="AI21" s="110" t="s">
        <v>430</v>
      </c>
      <c r="AJ21" s="110">
        <v>1</v>
      </c>
      <c r="AK21" s="110">
        <v>1</v>
      </c>
      <c r="AL21" s="110">
        <v>1</v>
      </c>
      <c r="AM21" s="110">
        <v>1</v>
      </c>
      <c r="AN21" s="110">
        <v>6</v>
      </c>
      <c r="AO21" s="109"/>
      <c r="AP21" s="112" t="s">
        <v>430</v>
      </c>
      <c r="AQ21" s="112" t="s">
        <v>430</v>
      </c>
      <c r="AR21" s="112" t="s">
        <v>430</v>
      </c>
      <c r="AS21" s="112" t="s">
        <v>430</v>
      </c>
      <c r="AT21" s="112">
        <v>41.9</v>
      </c>
      <c r="AU21" s="115"/>
      <c r="AV21" s="110" t="s">
        <v>430</v>
      </c>
      <c r="AW21" s="110" t="s">
        <v>430</v>
      </c>
      <c r="AX21" s="110" t="s">
        <v>430</v>
      </c>
      <c r="AY21" s="110" t="s">
        <v>430</v>
      </c>
      <c r="AZ21" s="110">
        <v>1</v>
      </c>
      <c r="BA21" s="260"/>
      <c r="BB21" s="112">
        <v>19.112708326576001</v>
      </c>
      <c r="BC21" s="290">
        <v>0.89444088679376399</v>
      </c>
      <c r="BD21" s="290">
        <v>7.1465680556350095E-2</v>
      </c>
      <c r="BE21" s="290">
        <v>0.86748485309781997</v>
      </c>
      <c r="BF21" s="109"/>
      <c r="BG21" s="864">
        <v>1.47533</v>
      </c>
      <c r="BH21" s="864">
        <v>8.17</v>
      </c>
      <c r="BI21" s="864">
        <v>85.728099999999998</v>
      </c>
      <c r="BJ21" s="864">
        <v>4.6265700000000001</v>
      </c>
      <c r="BK21" s="109"/>
      <c r="BL21" s="118" t="s">
        <v>1786</v>
      </c>
      <c r="BM21" s="118" t="s">
        <v>1787</v>
      </c>
      <c r="BN21" s="118" t="s">
        <v>1788</v>
      </c>
      <c r="BO21" s="118" t="s">
        <v>1736</v>
      </c>
      <c r="BP21" s="118" t="s">
        <v>1789</v>
      </c>
      <c r="BQ21" s="109"/>
      <c r="BR21" s="119" t="s">
        <v>443</v>
      </c>
    </row>
    <row r="22" spans="1:70" s="107" customFormat="1" x14ac:dyDescent="0.25">
      <c r="A22" s="108" t="s">
        <v>1790</v>
      </c>
      <c r="B22" s="109"/>
      <c r="C22" s="734">
        <v>43503</v>
      </c>
      <c r="D22" s="109"/>
      <c r="E22" s="110">
        <v>7174.1</v>
      </c>
      <c r="F22" s="109"/>
      <c r="G22" s="111">
        <v>47.996000000000002</v>
      </c>
      <c r="H22" s="113"/>
      <c r="I22" s="112">
        <v>-0.22239999999999999</v>
      </c>
      <c r="J22" s="112">
        <v>-1.2447999999999999</v>
      </c>
      <c r="K22" s="112">
        <v>-0.52439999999999998</v>
      </c>
      <c r="L22" s="112">
        <v>9.4848999999999997</v>
      </c>
      <c r="M22" s="112">
        <v>17.524899999999999</v>
      </c>
      <c r="N22" s="114">
        <v>9.0248000000000008</v>
      </c>
      <c r="O22" s="112">
        <v>2.8736999999999999</v>
      </c>
      <c r="P22" s="112">
        <v>13.698399999999999</v>
      </c>
      <c r="Q22" s="112">
        <v>15.777900000000001</v>
      </c>
      <c r="R22" s="112" t="s">
        <v>430</v>
      </c>
      <c r="S22" s="112">
        <v>3.4485999999999999</v>
      </c>
      <c r="T22" s="112">
        <v>24.976600000000001</v>
      </c>
      <c r="U22" s="112">
        <v>9.1910000000000007</v>
      </c>
      <c r="V22" s="112">
        <v>11.3855</v>
      </c>
      <c r="W22" s="112">
        <v>-2.0150000000000001</v>
      </c>
      <c r="X22" s="112">
        <v>22.940999999999999</v>
      </c>
      <c r="Y22" s="113"/>
      <c r="Z22" s="110">
        <v>9</v>
      </c>
      <c r="AA22" s="110">
        <v>16</v>
      </c>
      <c r="AB22" s="110">
        <v>13</v>
      </c>
      <c r="AC22" s="110">
        <v>10</v>
      </c>
      <c r="AD22" s="110">
        <v>11</v>
      </c>
      <c r="AE22" s="110">
        <v>9</v>
      </c>
      <c r="AF22" s="110">
        <v>7</v>
      </c>
      <c r="AG22" s="110">
        <v>7</v>
      </c>
      <c r="AH22" s="110">
        <v>6</v>
      </c>
      <c r="AI22" s="110" t="s">
        <v>430</v>
      </c>
      <c r="AJ22" s="110">
        <v>11</v>
      </c>
      <c r="AK22" s="110">
        <v>12</v>
      </c>
      <c r="AL22" s="110">
        <v>12</v>
      </c>
      <c r="AM22" s="110">
        <v>9</v>
      </c>
      <c r="AN22" s="110">
        <v>16</v>
      </c>
      <c r="AO22" s="109"/>
      <c r="AP22" s="112" t="s">
        <v>430</v>
      </c>
      <c r="AQ22" s="112">
        <v>21.08</v>
      </c>
      <c r="AR22" s="112">
        <v>15.46</v>
      </c>
      <c r="AS22" s="112">
        <v>10.68</v>
      </c>
      <c r="AT22" s="112">
        <v>19.34</v>
      </c>
      <c r="AU22" s="115"/>
      <c r="AV22" s="110" t="s">
        <v>430</v>
      </c>
      <c r="AW22" s="110">
        <v>5</v>
      </c>
      <c r="AX22" s="110">
        <v>8</v>
      </c>
      <c r="AY22" s="110">
        <v>7</v>
      </c>
      <c r="AZ22" s="110">
        <v>10</v>
      </c>
      <c r="BA22" s="260"/>
      <c r="BB22" s="112">
        <v>17.0255797301797</v>
      </c>
      <c r="BC22" s="290">
        <v>0.83586204252100305</v>
      </c>
      <c r="BD22" s="290">
        <v>5.35206817267651E-2</v>
      </c>
      <c r="BE22" s="290">
        <v>7.8809795242842408E-3</v>
      </c>
      <c r="BF22" s="109"/>
      <c r="BG22" s="864">
        <v>5.69855</v>
      </c>
      <c r="BH22" s="864">
        <v>23.1737</v>
      </c>
      <c r="BI22" s="864">
        <v>67.959500000000006</v>
      </c>
      <c r="BJ22" s="864">
        <v>3.16825</v>
      </c>
      <c r="BK22" s="109"/>
      <c r="BL22" s="118" t="s">
        <v>1791</v>
      </c>
      <c r="BM22" s="118" t="s">
        <v>1792</v>
      </c>
      <c r="BN22" s="118" t="s">
        <v>486</v>
      </c>
      <c r="BO22" s="118" t="s">
        <v>1793</v>
      </c>
      <c r="BP22" s="118" t="s">
        <v>1794</v>
      </c>
      <c r="BQ22" s="109"/>
      <c r="BR22" s="119" t="s">
        <v>476</v>
      </c>
    </row>
    <row r="23" spans="1:70" s="107" customFormat="1" x14ac:dyDescent="0.25">
      <c r="A23" s="108" t="s">
        <v>1795</v>
      </c>
      <c r="B23" s="109"/>
      <c r="C23" s="734">
        <v>39233</v>
      </c>
      <c r="D23" s="109"/>
      <c r="E23" s="110">
        <v>6295.28</v>
      </c>
      <c r="F23" s="109"/>
      <c r="G23" s="111">
        <v>102.0609</v>
      </c>
      <c r="H23" s="113"/>
      <c r="I23" s="112">
        <v>-0.25790000000000002</v>
      </c>
      <c r="J23" s="112">
        <v>0.45450000000000002</v>
      </c>
      <c r="K23" s="112">
        <v>1.8938999999999999</v>
      </c>
      <c r="L23" s="112">
        <v>13.483499999999999</v>
      </c>
      <c r="M23" s="112">
        <v>26.202100000000002</v>
      </c>
      <c r="N23" s="114">
        <v>19.622</v>
      </c>
      <c r="O23" s="112">
        <v>6.0438000000000001</v>
      </c>
      <c r="P23" s="112">
        <v>14.4758</v>
      </c>
      <c r="Q23" s="112">
        <v>13.5528</v>
      </c>
      <c r="R23" s="112">
        <v>12.6418</v>
      </c>
      <c r="S23" s="112">
        <v>7.1289999999999996</v>
      </c>
      <c r="T23" s="112">
        <v>33.899900000000002</v>
      </c>
      <c r="U23" s="112">
        <v>20.479900000000001</v>
      </c>
      <c r="V23" s="112">
        <v>22.7179</v>
      </c>
      <c r="W23" s="112">
        <v>0.38440000000000002</v>
      </c>
      <c r="X23" s="112">
        <v>12.795299999999999</v>
      </c>
      <c r="Y23" s="113"/>
      <c r="Z23" s="110">
        <v>10</v>
      </c>
      <c r="AA23" s="110">
        <v>3</v>
      </c>
      <c r="AB23" s="110">
        <v>3</v>
      </c>
      <c r="AC23" s="110">
        <v>3</v>
      </c>
      <c r="AD23" s="110">
        <v>3</v>
      </c>
      <c r="AE23" s="110">
        <v>2</v>
      </c>
      <c r="AF23" s="110">
        <v>4</v>
      </c>
      <c r="AG23" s="110">
        <v>4</v>
      </c>
      <c r="AH23" s="110">
        <v>14</v>
      </c>
      <c r="AI23" s="110">
        <v>10</v>
      </c>
      <c r="AJ23" s="110">
        <v>2</v>
      </c>
      <c r="AK23" s="110">
        <v>3</v>
      </c>
      <c r="AL23" s="110">
        <v>2</v>
      </c>
      <c r="AM23" s="110">
        <v>2</v>
      </c>
      <c r="AN23" s="110">
        <v>3</v>
      </c>
      <c r="AO23" s="109"/>
      <c r="AP23" s="112">
        <v>15.63</v>
      </c>
      <c r="AQ23" s="112">
        <v>19.39</v>
      </c>
      <c r="AR23" s="112">
        <v>16.829999999999998</v>
      </c>
      <c r="AS23" s="112">
        <v>15.33</v>
      </c>
      <c r="AT23" s="112">
        <v>35.03</v>
      </c>
      <c r="AU23" s="115"/>
      <c r="AV23" s="110">
        <v>10</v>
      </c>
      <c r="AW23" s="110">
        <v>8</v>
      </c>
      <c r="AX23" s="110">
        <v>5</v>
      </c>
      <c r="AY23" s="110">
        <v>4</v>
      </c>
      <c r="AZ23" s="110">
        <v>2</v>
      </c>
      <c r="BA23" s="260"/>
      <c r="BB23" s="112">
        <v>17.830903512091002</v>
      </c>
      <c r="BC23" s="290">
        <v>0.88387495194333798</v>
      </c>
      <c r="BD23" s="290">
        <v>5.4111129440720003E-2</v>
      </c>
      <c r="BE23" s="290">
        <v>0.138938044827529</v>
      </c>
      <c r="BF23" s="109"/>
      <c r="BG23" s="864">
        <v>2.0382099999999999</v>
      </c>
      <c r="BH23" s="864">
        <v>12.7323</v>
      </c>
      <c r="BI23" s="864">
        <v>80.518699999999995</v>
      </c>
      <c r="BJ23" s="864">
        <v>4.7107900000000003</v>
      </c>
      <c r="BK23" s="109"/>
      <c r="BL23" s="118" t="s">
        <v>1796</v>
      </c>
      <c r="BM23" s="118" t="s">
        <v>1797</v>
      </c>
      <c r="BN23" s="118" t="s">
        <v>1798</v>
      </c>
      <c r="BO23" s="118" t="s">
        <v>1799</v>
      </c>
      <c r="BP23" s="118" t="s">
        <v>1800</v>
      </c>
      <c r="BQ23" s="109"/>
      <c r="BR23" s="119" t="s">
        <v>476</v>
      </c>
    </row>
    <row r="24" spans="1:70" x14ac:dyDescent="0.25">
      <c r="A24" s="36" t="s">
        <v>93</v>
      </c>
      <c r="B24" s="43"/>
      <c r="C24" s="720"/>
      <c r="D24" s="43"/>
      <c r="E24" s="51"/>
      <c r="F24" s="43"/>
      <c r="G24" s="55"/>
      <c r="H24" s="66"/>
      <c r="I24" s="59">
        <v>-0.15140000000000001</v>
      </c>
      <c r="J24" s="59">
        <v>-0.1147</v>
      </c>
      <c r="K24" s="59">
        <v>0.67549999999999999</v>
      </c>
      <c r="L24" s="59">
        <v>10.728</v>
      </c>
      <c r="M24" s="59">
        <v>20.2301</v>
      </c>
      <c r="N24" s="70">
        <v>9.6489999999999991</v>
      </c>
      <c r="O24" s="59">
        <v>2.4725999999999999</v>
      </c>
      <c r="P24" s="59">
        <v>13.6031</v>
      </c>
      <c r="Q24" s="59">
        <v>15.448399999999999</v>
      </c>
      <c r="R24" s="59">
        <v>16.376899999999999</v>
      </c>
      <c r="S24" s="59">
        <v>4.5471000000000004</v>
      </c>
      <c r="T24" s="59">
        <v>28.4269</v>
      </c>
      <c r="U24" s="59">
        <v>12.193</v>
      </c>
      <c r="V24" s="59">
        <v>12.2912</v>
      </c>
      <c r="W24" s="59">
        <v>-0.40260000000000001</v>
      </c>
      <c r="X24" s="59">
        <v>19.095700000000001</v>
      </c>
      <c r="Y24" s="66"/>
      <c r="Z24" s="51">
        <v>16</v>
      </c>
      <c r="AA24" s="51">
        <v>16</v>
      </c>
      <c r="AB24" s="51">
        <v>16</v>
      </c>
      <c r="AC24" s="51">
        <v>16</v>
      </c>
      <c r="AD24" s="51">
        <v>16</v>
      </c>
      <c r="AE24" s="51">
        <v>16</v>
      </c>
      <c r="AF24" s="51">
        <v>16</v>
      </c>
      <c r="AG24" s="51">
        <v>15</v>
      </c>
      <c r="AH24" s="51">
        <v>15</v>
      </c>
      <c r="AI24" s="51">
        <v>10</v>
      </c>
      <c r="AJ24" s="51">
        <v>16</v>
      </c>
      <c r="AK24" s="51">
        <v>16</v>
      </c>
      <c r="AL24" s="51">
        <v>16</v>
      </c>
      <c r="AM24" s="51">
        <v>16</v>
      </c>
      <c r="AN24" s="51">
        <v>16</v>
      </c>
      <c r="AO24" s="43"/>
      <c r="AP24" s="59">
        <v>18.094000000000001</v>
      </c>
      <c r="AQ24" s="59">
        <v>20.202142857142899</v>
      </c>
      <c r="AR24" s="59">
        <v>15.314</v>
      </c>
      <c r="AS24" s="59">
        <v>10.5886666666667</v>
      </c>
      <c r="AT24" s="59">
        <v>23.151875</v>
      </c>
      <c r="AU24" s="78"/>
      <c r="AV24" s="51">
        <v>10</v>
      </c>
      <c r="AW24" s="51">
        <v>14</v>
      </c>
      <c r="AX24" s="51">
        <v>15</v>
      </c>
      <c r="AY24" s="51">
        <v>15</v>
      </c>
      <c r="AZ24" s="51">
        <v>16</v>
      </c>
      <c r="BA24" s="258"/>
      <c r="BB24" s="59"/>
      <c r="BC24" s="286"/>
      <c r="BD24" s="286"/>
      <c r="BE24" s="28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0.26250000000000001</v>
      </c>
      <c r="J25" s="60">
        <v>0.81159999999999999</v>
      </c>
      <c r="K25" s="60">
        <v>3.3847999999999998</v>
      </c>
      <c r="L25" s="60">
        <v>15.8414</v>
      </c>
      <c r="M25" s="60">
        <v>33.5227</v>
      </c>
      <c r="N25" s="71">
        <v>23.302600000000002</v>
      </c>
      <c r="O25" s="60">
        <v>12.194800000000001</v>
      </c>
      <c r="P25" s="60">
        <v>23.008700000000001</v>
      </c>
      <c r="Q25" s="60">
        <v>18.863399999999999</v>
      </c>
      <c r="R25" s="60">
        <v>20.043700000000001</v>
      </c>
      <c r="S25" s="60">
        <v>7.1520000000000001</v>
      </c>
      <c r="T25" s="60">
        <v>40.857399999999998</v>
      </c>
      <c r="U25" s="60">
        <v>23.0779</v>
      </c>
      <c r="V25" s="60">
        <v>25.023499999999999</v>
      </c>
      <c r="W25" s="60">
        <v>1.5303</v>
      </c>
      <c r="X25" s="60">
        <v>28.738399999999999</v>
      </c>
      <c r="Y25" s="67"/>
      <c r="Z25" s="52"/>
      <c r="AA25" s="52"/>
      <c r="AB25" s="52"/>
      <c r="AC25" s="52"/>
      <c r="AD25" s="52"/>
      <c r="AE25" s="52"/>
      <c r="AF25" s="52"/>
      <c r="AG25" s="52"/>
      <c r="AH25" s="52"/>
      <c r="AI25" s="52"/>
      <c r="AJ25" s="52"/>
      <c r="AK25" s="52"/>
      <c r="AL25" s="52"/>
      <c r="AM25" s="52"/>
      <c r="AN25" s="52"/>
      <c r="AO25" s="44"/>
      <c r="AP25" s="60">
        <v>21.32</v>
      </c>
      <c r="AQ25" s="60">
        <v>24.14</v>
      </c>
      <c r="AR25" s="60">
        <v>22.05</v>
      </c>
      <c r="AS25" s="60">
        <v>16.850000000000001</v>
      </c>
      <c r="AT25" s="60">
        <v>41.9</v>
      </c>
      <c r="AU25" s="79"/>
      <c r="AV25" s="52"/>
      <c r="AW25" s="52"/>
      <c r="AX25" s="52"/>
      <c r="AY25" s="52"/>
      <c r="AZ25" s="52"/>
      <c r="BA25" s="259"/>
      <c r="BB25" s="60"/>
      <c r="BC25" s="288"/>
      <c r="BD25" s="288"/>
      <c r="BE25" s="288"/>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-0.35170000000000001</v>
      </c>
      <c r="J26" s="60">
        <v>-1.2447999999999999</v>
      </c>
      <c r="K26" s="60">
        <v>-2.3595999999999999</v>
      </c>
      <c r="L26" s="60">
        <v>5.2415000000000003</v>
      </c>
      <c r="M26" s="60">
        <v>8.6897000000000002</v>
      </c>
      <c r="N26" s="71">
        <v>-2.9317000000000002</v>
      </c>
      <c r="O26" s="60">
        <v>-3.9026000000000001</v>
      </c>
      <c r="P26" s="60">
        <v>9.4429999999999996</v>
      </c>
      <c r="Q26" s="60">
        <v>11.8348</v>
      </c>
      <c r="R26" s="60">
        <v>12.6418</v>
      </c>
      <c r="S26" s="60">
        <v>1.6946000000000001</v>
      </c>
      <c r="T26" s="60">
        <v>17.574999999999999</v>
      </c>
      <c r="U26" s="60">
        <v>0.60070000000000001</v>
      </c>
      <c r="V26" s="60">
        <v>-0.36009999999999998</v>
      </c>
      <c r="W26" s="60">
        <v>-2.0150000000000001</v>
      </c>
      <c r="X26" s="60">
        <v>12.430199999999999</v>
      </c>
      <c r="Y26" s="67"/>
      <c r="Z26" s="52"/>
      <c r="AA26" s="52"/>
      <c r="AB26" s="52"/>
      <c r="AC26" s="52"/>
      <c r="AD26" s="52"/>
      <c r="AE26" s="52"/>
      <c r="AF26" s="52"/>
      <c r="AG26" s="52"/>
      <c r="AH26" s="52"/>
      <c r="AI26" s="52"/>
      <c r="AJ26" s="52"/>
      <c r="AK26" s="52"/>
      <c r="AL26" s="52"/>
      <c r="AM26" s="52"/>
      <c r="AN26" s="52"/>
      <c r="AO26" s="44"/>
      <c r="AP26" s="60">
        <v>15.63</v>
      </c>
      <c r="AQ26" s="60">
        <v>17.36</v>
      </c>
      <c r="AR26" s="60">
        <v>11.67</v>
      </c>
      <c r="AS26" s="60">
        <v>4.7300000000000004</v>
      </c>
      <c r="AT26" s="60">
        <v>4.1500000000000004</v>
      </c>
      <c r="AU26" s="79"/>
      <c r="AV26" s="52"/>
      <c r="AW26" s="52"/>
      <c r="AX26" s="52"/>
      <c r="AY26" s="52"/>
      <c r="AZ26" s="52"/>
      <c r="BA26" s="259"/>
      <c r="BB26" s="60"/>
      <c r="BC26" s="288"/>
      <c r="BD26" s="288"/>
      <c r="BE26" s="288"/>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-0.21404999999999999</v>
      </c>
      <c r="J27" s="61">
        <v>-0.11375</v>
      </c>
      <c r="K27" s="61">
        <v>0.64654999999999996</v>
      </c>
      <c r="L27" s="61">
        <v>10.9305</v>
      </c>
      <c r="M27" s="61">
        <v>19.552</v>
      </c>
      <c r="N27" s="72">
        <v>9.1278500000000005</v>
      </c>
      <c r="O27" s="61">
        <v>1.7616000000000001</v>
      </c>
      <c r="P27" s="61">
        <v>13.4231</v>
      </c>
      <c r="Q27" s="61">
        <v>15.1899</v>
      </c>
      <c r="R27" s="61">
        <v>16.290500000000002</v>
      </c>
      <c r="S27" s="61">
        <v>4.1795</v>
      </c>
      <c r="T27" s="61">
        <v>26.813199999999998</v>
      </c>
      <c r="U27" s="61">
        <v>10.9846</v>
      </c>
      <c r="V27" s="61">
        <v>11.591100000000001</v>
      </c>
      <c r="W27" s="61">
        <v>-0.33460000000000001</v>
      </c>
      <c r="X27" s="61">
        <v>19.520199999999999</v>
      </c>
      <c r="Y27" s="68"/>
      <c r="Z27" s="53"/>
      <c r="AA27" s="53"/>
      <c r="AB27" s="53"/>
      <c r="AC27" s="53"/>
      <c r="AD27" s="53"/>
      <c r="AE27" s="53"/>
      <c r="AF27" s="53"/>
      <c r="AG27" s="53"/>
      <c r="AH27" s="53"/>
      <c r="AI27" s="53"/>
      <c r="AJ27" s="53"/>
      <c r="AK27" s="53"/>
      <c r="AL27" s="53"/>
      <c r="AM27" s="53"/>
      <c r="AN27" s="53"/>
      <c r="AO27" s="45"/>
      <c r="AP27" s="61">
        <v>17.38</v>
      </c>
      <c r="AQ27" s="61">
        <v>19.55</v>
      </c>
      <c r="AR27" s="61">
        <v>15.46</v>
      </c>
      <c r="AS27" s="61">
        <v>10.38</v>
      </c>
      <c r="AT27" s="61">
        <v>21.79</v>
      </c>
      <c r="AU27" s="80"/>
      <c r="AV27" s="53"/>
      <c r="AW27" s="53"/>
      <c r="AX27" s="53"/>
      <c r="AY27" s="53"/>
      <c r="AZ27" s="53"/>
      <c r="BA27" s="262"/>
      <c r="BB27" s="61"/>
      <c r="BC27" s="291"/>
      <c r="BD27" s="291"/>
      <c r="BE27" s="291"/>
      <c r="BF27" s="45"/>
      <c r="BG27" s="61"/>
      <c r="BH27" s="61"/>
      <c r="BI27" s="61"/>
      <c r="BJ27" s="61"/>
      <c r="BK27" s="45"/>
      <c r="BL27" s="86"/>
      <c r="BM27" s="86"/>
      <c r="BN27" s="86"/>
      <c r="BO27" s="86"/>
      <c r="BP27" s="86"/>
      <c r="BQ27" s="45"/>
      <c r="BR27" s="90"/>
    </row>
    <row r="28" spans="1:70" ht="14.5" x14ac:dyDescent="0.25">
      <c r="A28" s="39" t="s">
        <v>127</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93"/>
      <c r="BD28" s="293"/>
      <c r="BE28" s="293"/>
      <c r="BF28" s="46"/>
      <c r="BG28" s="62"/>
      <c r="BH28" s="62"/>
      <c r="BI28" s="62"/>
      <c r="BJ28" s="62"/>
      <c r="BK28" s="46"/>
      <c r="BL28" s="87"/>
      <c r="BM28" s="87"/>
      <c r="BN28" s="87"/>
      <c r="BO28" s="87"/>
      <c r="BP28" s="87"/>
      <c r="BQ28" s="46"/>
      <c r="BR28" s="91"/>
    </row>
    <row r="29" spans="1:70" x14ac:dyDescent="0.25">
      <c r="A29" s="32" t="s">
        <v>1801</v>
      </c>
      <c r="B29" s="43"/>
      <c r="C29" s="720">
        <v>41275</v>
      </c>
      <c r="D29" s="43"/>
      <c r="E29" s="51">
        <v>83006.600000000006</v>
      </c>
      <c r="F29" s="43"/>
      <c r="G29" s="55">
        <v>209.44399999999999</v>
      </c>
      <c r="H29" s="66"/>
      <c r="I29" s="59">
        <v>-0.2606</v>
      </c>
      <c r="J29" s="59">
        <v>-0.247</v>
      </c>
      <c r="K29" s="59">
        <v>0.66269999999999996</v>
      </c>
      <c r="L29" s="59">
        <v>8.9492999999999991</v>
      </c>
      <c r="M29" s="59">
        <v>18.393000000000001</v>
      </c>
      <c r="N29" s="70">
        <v>10.034599999999999</v>
      </c>
      <c r="O29" s="59">
        <v>2.0754999999999999</v>
      </c>
      <c r="P29" s="59">
        <v>14.7265</v>
      </c>
      <c r="Q29" s="59">
        <v>19.2239</v>
      </c>
      <c r="R29" s="59">
        <v>21.152699999999999</v>
      </c>
      <c r="S29" s="59">
        <v>2.9167000000000001</v>
      </c>
      <c r="T29" s="59">
        <v>26.798999999999999</v>
      </c>
      <c r="U29" s="59">
        <v>11.9893</v>
      </c>
      <c r="V29" s="59">
        <v>12.5725</v>
      </c>
      <c r="W29" s="59">
        <v>-0.57769999999999999</v>
      </c>
      <c r="X29" s="59">
        <v>24.0839</v>
      </c>
      <c r="Y29" s="66"/>
      <c r="Z29" s="51">
        <v>11</v>
      </c>
      <c r="AA29" s="51">
        <v>10</v>
      </c>
      <c r="AB29" s="51">
        <v>9</v>
      </c>
      <c r="AC29" s="51">
        <v>13</v>
      </c>
      <c r="AD29" s="51">
        <v>10</v>
      </c>
      <c r="AE29" s="51">
        <v>9</v>
      </c>
      <c r="AF29" s="51">
        <v>9</v>
      </c>
      <c r="AG29" s="51">
        <v>7</v>
      </c>
      <c r="AH29" s="51">
        <v>3</v>
      </c>
      <c r="AI29" s="51">
        <v>1</v>
      </c>
      <c r="AJ29" s="51">
        <v>14</v>
      </c>
      <c r="AK29" s="51">
        <v>10</v>
      </c>
      <c r="AL29" s="51">
        <v>8</v>
      </c>
      <c r="AM29" s="51">
        <v>9</v>
      </c>
      <c r="AN29" s="51">
        <v>10</v>
      </c>
      <c r="AO29" s="43"/>
      <c r="AP29" s="59">
        <v>22.35</v>
      </c>
      <c r="AQ29" s="59">
        <v>24.59</v>
      </c>
      <c r="AR29" s="59">
        <v>17.809999999999999</v>
      </c>
      <c r="AS29" s="59">
        <v>11.2</v>
      </c>
      <c r="AT29" s="59">
        <v>21.7</v>
      </c>
      <c r="AU29" s="78"/>
      <c r="AV29" s="51">
        <v>1</v>
      </c>
      <c r="AW29" s="51">
        <v>2</v>
      </c>
      <c r="AX29" s="51">
        <v>5</v>
      </c>
      <c r="AY29" s="51">
        <v>8</v>
      </c>
      <c r="AZ29" s="51">
        <v>9</v>
      </c>
      <c r="BA29" s="258"/>
      <c r="BB29" s="59">
        <v>16.914178780373302</v>
      </c>
      <c r="BC29" s="286">
        <v>0.83849514109031797</v>
      </c>
      <c r="BD29" s="286">
        <v>5.9362143412076199E-2</v>
      </c>
      <c r="BE29" s="286">
        <v>9.7876588235090795E-2</v>
      </c>
      <c r="BF29" s="43"/>
      <c r="BG29" s="863">
        <v>14.5039</v>
      </c>
      <c r="BH29" s="863">
        <v>13.222300000000001</v>
      </c>
      <c r="BI29" s="863">
        <v>69.449200000000005</v>
      </c>
      <c r="BJ29" s="863">
        <v>2.8246000000000002</v>
      </c>
      <c r="BK29" s="43"/>
      <c r="BL29" s="84" t="s">
        <v>1710</v>
      </c>
      <c r="BM29" s="84" t="s">
        <v>1711</v>
      </c>
      <c r="BN29" s="84" t="s">
        <v>1712</v>
      </c>
      <c r="BO29" s="84" t="s">
        <v>1713</v>
      </c>
      <c r="BP29" s="84" t="s">
        <v>1714</v>
      </c>
      <c r="BQ29" s="43"/>
      <c r="BR29" s="88" t="s">
        <v>443</v>
      </c>
    </row>
    <row r="30" spans="1:70" s="107" customFormat="1" x14ac:dyDescent="0.25">
      <c r="A30" s="108" t="s">
        <v>1802</v>
      </c>
      <c r="B30" s="109"/>
      <c r="C30" s="734">
        <v>41276</v>
      </c>
      <c r="D30" s="109"/>
      <c r="E30" s="110">
        <v>42298.8</v>
      </c>
      <c r="F30" s="109"/>
      <c r="G30" s="111">
        <v>215.3946</v>
      </c>
      <c r="H30" s="113"/>
      <c r="I30" s="112">
        <v>-8.3099999999999993E-2</v>
      </c>
      <c r="J30" s="112">
        <v>-0.46629999999999999</v>
      </c>
      <c r="K30" s="112">
        <v>1.2379</v>
      </c>
      <c r="L30" s="112">
        <v>11.3512</v>
      </c>
      <c r="M30" s="112">
        <v>20.438600000000001</v>
      </c>
      <c r="N30" s="114">
        <v>8.3978000000000002</v>
      </c>
      <c r="O30" s="112">
        <v>0.83660000000000001</v>
      </c>
      <c r="P30" s="112">
        <v>11.8371</v>
      </c>
      <c r="Q30" s="112">
        <v>14.7607</v>
      </c>
      <c r="R30" s="112">
        <v>18.962599999999998</v>
      </c>
      <c r="S30" s="112">
        <v>4.1380999999999997</v>
      </c>
      <c r="T30" s="112">
        <v>27.173500000000001</v>
      </c>
      <c r="U30" s="112">
        <v>11.1586</v>
      </c>
      <c r="V30" s="112">
        <v>11.095599999999999</v>
      </c>
      <c r="W30" s="112">
        <v>-1.0219</v>
      </c>
      <c r="X30" s="112">
        <v>22.8414</v>
      </c>
      <c r="Y30" s="113"/>
      <c r="Z30" s="110">
        <v>4</v>
      </c>
      <c r="AA30" s="110">
        <v>12</v>
      </c>
      <c r="AB30" s="110">
        <v>7</v>
      </c>
      <c r="AC30" s="110">
        <v>8</v>
      </c>
      <c r="AD30" s="110">
        <v>8</v>
      </c>
      <c r="AE30" s="110">
        <v>10</v>
      </c>
      <c r="AF30" s="110">
        <v>11</v>
      </c>
      <c r="AG30" s="110">
        <v>12</v>
      </c>
      <c r="AH30" s="110">
        <v>13</v>
      </c>
      <c r="AI30" s="110">
        <v>4</v>
      </c>
      <c r="AJ30" s="110">
        <v>9</v>
      </c>
      <c r="AK30" s="110">
        <v>9</v>
      </c>
      <c r="AL30" s="110">
        <v>9</v>
      </c>
      <c r="AM30" s="110">
        <v>10</v>
      </c>
      <c r="AN30" s="110">
        <v>13</v>
      </c>
      <c r="AO30" s="109"/>
      <c r="AP30" s="112">
        <v>18.440000000000001</v>
      </c>
      <c r="AQ30" s="112">
        <v>18.54</v>
      </c>
      <c r="AR30" s="112">
        <v>13.5</v>
      </c>
      <c r="AS30" s="112">
        <v>9.91</v>
      </c>
      <c r="AT30" s="112">
        <v>23.71</v>
      </c>
      <c r="AU30" s="115"/>
      <c r="AV30" s="110">
        <v>7</v>
      </c>
      <c r="AW30" s="110">
        <v>14</v>
      </c>
      <c r="AX30" s="110">
        <v>12</v>
      </c>
      <c r="AY30" s="110">
        <v>9</v>
      </c>
      <c r="AZ30" s="110">
        <v>8</v>
      </c>
      <c r="BA30" s="260"/>
      <c r="BB30" s="112">
        <v>15.068606836151501</v>
      </c>
      <c r="BC30" s="290">
        <v>0.74066112634607495</v>
      </c>
      <c r="BD30" s="290">
        <v>4.81702077898691E-2</v>
      </c>
      <c r="BE30" s="290">
        <v>3.3767802001830098E-2</v>
      </c>
      <c r="BF30" s="109"/>
      <c r="BG30" s="864">
        <v>1.01502</v>
      </c>
      <c r="BH30" s="864">
        <v>5.03491</v>
      </c>
      <c r="BI30" s="864">
        <v>83.837000000000003</v>
      </c>
      <c r="BJ30" s="864">
        <v>10.11307</v>
      </c>
      <c r="BK30" s="109"/>
      <c r="BL30" s="118" t="s">
        <v>1716</v>
      </c>
      <c r="BM30" s="118" t="s">
        <v>1717</v>
      </c>
      <c r="BN30" s="118" t="s">
        <v>1718</v>
      </c>
      <c r="BO30" s="118" t="s">
        <v>1719</v>
      </c>
      <c r="BP30" s="118" t="s">
        <v>1720</v>
      </c>
      <c r="BQ30" s="109"/>
      <c r="BR30" s="119" t="s">
        <v>519</v>
      </c>
    </row>
    <row r="31" spans="1:70" s="107" customFormat="1" x14ac:dyDescent="0.25">
      <c r="A31" s="108" t="s">
        <v>1803</v>
      </c>
      <c r="B31" s="109"/>
      <c r="C31" s="734">
        <v>41275</v>
      </c>
      <c r="D31" s="109"/>
      <c r="E31" s="110">
        <v>41636.300000000003</v>
      </c>
      <c r="F31" s="109"/>
      <c r="G31" s="111">
        <v>159.74100000000001</v>
      </c>
      <c r="H31" s="113"/>
      <c r="I31" s="112">
        <v>-8.6900000000000005E-2</v>
      </c>
      <c r="J31" s="112">
        <v>-0.72030000000000005</v>
      </c>
      <c r="K31" s="112">
        <v>-2.2936999999999999</v>
      </c>
      <c r="L31" s="112">
        <v>5.4513999999999996</v>
      </c>
      <c r="M31" s="112">
        <v>9.1283999999999992</v>
      </c>
      <c r="N31" s="114">
        <v>-2.1213000000000002</v>
      </c>
      <c r="O31" s="112">
        <v>-0.55220000000000002</v>
      </c>
      <c r="P31" s="112">
        <v>10.393700000000001</v>
      </c>
      <c r="Q31" s="112">
        <v>15.339</v>
      </c>
      <c r="R31" s="112">
        <v>17.4193</v>
      </c>
      <c r="S31" s="112">
        <v>1.8535999999999999</v>
      </c>
      <c r="T31" s="112">
        <v>17.991900000000001</v>
      </c>
      <c r="U31" s="112">
        <v>1.1698</v>
      </c>
      <c r="V31" s="112">
        <v>0.42370000000000002</v>
      </c>
      <c r="W31" s="112">
        <v>-0.75049999999999994</v>
      </c>
      <c r="X31" s="112">
        <v>18.339400000000001</v>
      </c>
      <c r="Y31" s="113"/>
      <c r="Z31" s="110">
        <v>5</v>
      </c>
      <c r="AA31" s="110">
        <v>14</v>
      </c>
      <c r="AB31" s="110">
        <v>16</v>
      </c>
      <c r="AC31" s="110">
        <v>16</v>
      </c>
      <c r="AD31" s="110">
        <v>16</v>
      </c>
      <c r="AE31" s="110">
        <v>16</v>
      </c>
      <c r="AF31" s="110">
        <v>14</v>
      </c>
      <c r="AG31" s="110">
        <v>15</v>
      </c>
      <c r="AH31" s="110">
        <v>10</v>
      </c>
      <c r="AI31" s="110">
        <v>5</v>
      </c>
      <c r="AJ31" s="110">
        <v>16</v>
      </c>
      <c r="AK31" s="110">
        <v>16</v>
      </c>
      <c r="AL31" s="110">
        <v>16</v>
      </c>
      <c r="AM31" s="110">
        <v>16</v>
      </c>
      <c r="AN31" s="110">
        <v>11</v>
      </c>
      <c r="AO31" s="109"/>
      <c r="AP31" s="112">
        <v>18.149999999999999</v>
      </c>
      <c r="AQ31" s="112">
        <v>19.87</v>
      </c>
      <c r="AR31" s="112">
        <v>13.34</v>
      </c>
      <c r="AS31" s="112">
        <v>5.63</v>
      </c>
      <c r="AT31" s="112">
        <v>4.99</v>
      </c>
      <c r="AU31" s="115"/>
      <c r="AV31" s="110">
        <v>8</v>
      </c>
      <c r="AW31" s="110">
        <v>11</v>
      </c>
      <c r="AX31" s="110">
        <v>14</v>
      </c>
      <c r="AY31" s="110">
        <v>15</v>
      </c>
      <c r="AZ31" s="110">
        <v>16</v>
      </c>
      <c r="BA31" s="260"/>
      <c r="BB31" s="112">
        <v>16.6925750458654</v>
      </c>
      <c r="BC31" s="290">
        <v>0.83448281762141496</v>
      </c>
      <c r="BD31" s="290">
        <v>3.9267014031784502E-2</v>
      </c>
      <c r="BE31" s="290">
        <v>-0.12429160304240799</v>
      </c>
      <c r="BF31" s="109"/>
      <c r="BG31" s="864">
        <v>6.7722899999999999</v>
      </c>
      <c r="BH31" s="864">
        <v>10.761799999999999</v>
      </c>
      <c r="BI31" s="864">
        <v>72.501900000000006</v>
      </c>
      <c r="BJ31" s="864">
        <v>9.96401</v>
      </c>
      <c r="BK31" s="109"/>
      <c r="BL31" s="118" t="s">
        <v>794</v>
      </c>
      <c r="BM31" s="118" t="s">
        <v>1722</v>
      </c>
      <c r="BN31" s="118" t="s">
        <v>1723</v>
      </c>
      <c r="BO31" s="118" t="s">
        <v>1724</v>
      </c>
      <c r="BP31" s="118" t="s">
        <v>1725</v>
      </c>
      <c r="BQ31" s="109"/>
      <c r="BR31" s="119" t="s">
        <v>519</v>
      </c>
    </row>
    <row r="32" spans="1:70" s="107" customFormat="1" x14ac:dyDescent="0.25">
      <c r="A32" s="108" t="s">
        <v>1804</v>
      </c>
      <c r="B32" s="109"/>
      <c r="C32" s="734">
        <v>43886</v>
      </c>
      <c r="D32" s="109"/>
      <c r="E32" s="110">
        <v>35227.699999999997</v>
      </c>
      <c r="F32" s="109"/>
      <c r="G32" s="111">
        <v>57.798999999999999</v>
      </c>
      <c r="H32" s="113"/>
      <c r="I32" s="112">
        <v>-9.3299999999999994E-2</v>
      </c>
      <c r="J32" s="112">
        <v>0.77410000000000001</v>
      </c>
      <c r="K32" s="112">
        <v>1.3714999999999999</v>
      </c>
      <c r="L32" s="112">
        <v>11.0601</v>
      </c>
      <c r="M32" s="112">
        <v>21.820599999999999</v>
      </c>
      <c r="N32" s="114">
        <v>13.1251</v>
      </c>
      <c r="O32" s="112">
        <v>6.1661999999999999</v>
      </c>
      <c r="P32" s="112">
        <v>24.6431</v>
      </c>
      <c r="Q32" s="112">
        <v>20.212800000000001</v>
      </c>
      <c r="R32" s="112" t="s">
        <v>430</v>
      </c>
      <c r="S32" s="112">
        <v>5.9211</v>
      </c>
      <c r="T32" s="112">
        <v>29.501300000000001</v>
      </c>
      <c r="U32" s="112">
        <v>13.596399999999999</v>
      </c>
      <c r="V32" s="112">
        <v>14.8606</v>
      </c>
      <c r="W32" s="112">
        <v>0.54800000000000004</v>
      </c>
      <c r="X32" s="112">
        <v>30.740100000000002</v>
      </c>
      <c r="Y32" s="113"/>
      <c r="Z32" s="110">
        <v>6</v>
      </c>
      <c r="AA32" s="110">
        <v>2</v>
      </c>
      <c r="AB32" s="110">
        <v>6</v>
      </c>
      <c r="AC32" s="110">
        <v>9</v>
      </c>
      <c r="AD32" s="110">
        <v>7</v>
      </c>
      <c r="AE32" s="110">
        <v>6</v>
      </c>
      <c r="AF32" s="110">
        <v>5</v>
      </c>
      <c r="AG32" s="110">
        <v>1</v>
      </c>
      <c r="AH32" s="110">
        <v>2</v>
      </c>
      <c r="AI32" s="110" t="s">
        <v>430</v>
      </c>
      <c r="AJ32" s="110">
        <v>5</v>
      </c>
      <c r="AK32" s="110">
        <v>7</v>
      </c>
      <c r="AL32" s="110">
        <v>6</v>
      </c>
      <c r="AM32" s="110">
        <v>6</v>
      </c>
      <c r="AN32" s="110">
        <v>2</v>
      </c>
      <c r="AO32" s="109"/>
      <c r="AP32" s="112" t="s">
        <v>430</v>
      </c>
      <c r="AQ32" s="112" t="s">
        <v>430</v>
      </c>
      <c r="AR32" s="112">
        <v>23.73</v>
      </c>
      <c r="AS32" s="112">
        <v>17.170000000000002</v>
      </c>
      <c r="AT32" s="112">
        <v>24.49</v>
      </c>
      <c r="AU32" s="115"/>
      <c r="AV32" s="110" t="s">
        <v>430</v>
      </c>
      <c r="AW32" s="110" t="s">
        <v>430</v>
      </c>
      <c r="AX32" s="110">
        <v>1</v>
      </c>
      <c r="AY32" s="110">
        <v>3</v>
      </c>
      <c r="AZ32" s="110">
        <v>7</v>
      </c>
      <c r="BA32" s="260"/>
      <c r="BB32" s="112">
        <v>18.785821577307502</v>
      </c>
      <c r="BC32" s="290">
        <v>0.94712058567306001</v>
      </c>
      <c r="BD32" s="290">
        <v>9.19609128015864E-2</v>
      </c>
      <c r="BE32" s="290">
        <v>0.84255089932987104</v>
      </c>
      <c r="BF32" s="109"/>
      <c r="BG32" s="864">
        <v>6.3289299999999997</v>
      </c>
      <c r="BH32" s="864">
        <v>12.1189</v>
      </c>
      <c r="BI32" s="864">
        <v>72.702600000000004</v>
      </c>
      <c r="BJ32" s="864">
        <v>8.8495699999999999</v>
      </c>
      <c r="BK32" s="109"/>
      <c r="BL32" s="118" t="s">
        <v>1727</v>
      </c>
      <c r="BM32" s="118" t="s">
        <v>1728</v>
      </c>
      <c r="BN32" s="118" t="s">
        <v>1729</v>
      </c>
      <c r="BO32" s="118" t="s">
        <v>1730</v>
      </c>
      <c r="BP32" s="118" t="s">
        <v>1731</v>
      </c>
      <c r="BQ32" s="109"/>
      <c r="BR32" s="119" t="s">
        <v>443</v>
      </c>
    </row>
    <row r="33" spans="1:70" s="107" customFormat="1" ht="11" x14ac:dyDescent="0.3">
      <c r="A33" s="96" t="s">
        <v>1805</v>
      </c>
      <c r="B33" s="97"/>
      <c r="C33" s="736">
        <v>41607</v>
      </c>
      <c r="D33" s="97"/>
      <c r="E33" s="98">
        <v>31622.400000000001</v>
      </c>
      <c r="F33" s="97"/>
      <c r="G33" s="99">
        <v>137.88</v>
      </c>
      <c r="H33" s="101"/>
      <c r="I33" s="100">
        <v>-0.19539999999999999</v>
      </c>
      <c r="J33" s="100">
        <v>-2.9000000000000001E-2</v>
      </c>
      <c r="K33" s="100">
        <v>1.3897999999999999</v>
      </c>
      <c r="L33" s="100">
        <v>11.788600000000001</v>
      </c>
      <c r="M33" s="100">
        <v>19.7395</v>
      </c>
      <c r="N33" s="102">
        <v>11.652799999999999</v>
      </c>
      <c r="O33" s="100">
        <v>5.9537000000000004</v>
      </c>
      <c r="P33" s="100">
        <v>15.5473</v>
      </c>
      <c r="Q33" s="100">
        <v>16.553000000000001</v>
      </c>
      <c r="R33" s="100">
        <v>19.574400000000001</v>
      </c>
      <c r="S33" s="100">
        <v>5.5903999999999998</v>
      </c>
      <c r="T33" s="100">
        <v>27.4542</v>
      </c>
      <c r="U33" s="100">
        <v>13.360200000000001</v>
      </c>
      <c r="V33" s="100">
        <v>14.262</v>
      </c>
      <c r="W33" s="100">
        <v>-0.18099999999999999</v>
      </c>
      <c r="X33" s="100">
        <v>22.772099999999998</v>
      </c>
      <c r="Y33" s="101"/>
      <c r="Z33" s="98">
        <v>7</v>
      </c>
      <c r="AA33" s="98">
        <v>8</v>
      </c>
      <c r="AB33" s="98">
        <v>5</v>
      </c>
      <c r="AC33" s="98">
        <v>7</v>
      </c>
      <c r="AD33" s="98">
        <v>9</v>
      </c>
      <c r="AE33" s="98">
        <v>7</v>
      </c>
      <c r="AF33" s="98">
        <v>6</v>
      </c>
      <c r="AG33" s="98">
        <v>5</v>
      </c>
      <c r="AH33" s="98">
        <v>7</v>
      </c>
      <c r="AI33" s="98">
        <v>2</v>
      </c>
      <c r="AJ33" s="98">
        <v>7</v>
      </c>
      <c r="AK33" s="98">
        <v>8</v>
      </c>
      <c r="AL33" s="98">
        <v>7</v>
      </c>
      <c r="AM33" s="98">
        <v>7</v>
      </c>
      <c r="AN33" s="98">
        <v>7</v>
      </c>
      <c r="AO33" s="97"/>
      <c r="AP33" s="100">
        <v>21.02</v>
      </c>
      <c r="AQ33" s="100">
        <v>21.21</v>
      </c>
      <c r="AR33" s="100">
        <v>16.8</v>
      </c>
      <c r="AS33" s="100">
        <v>13.47</v>
      </c>
      <c r="AT33" s="100">
        <v>24.81</v>
      </c>
      <c r="AU33" s="103"/>
      <c r="AV33" s="98">
        <v>2</v>
      </c>
      <c r="AW33" s="98">
        <v>6</v>
      </c>
      <c r="AX33" s="98">
        <v>8</v>
      </c>
      <c r="AY33" s="98">
        <v>5</v>
      </c>
      <c r="AZ33" s="98">
        <v>6</v>
      </c>
      <c r="BA33" s="261"/>
      <c r="BB33" s="100">
        <v>15.6529356620764</v>
      </c>
      <c r="BC33" s="737">
        <v>0.77474026540670005</v>
      </c>
      <c r="BD33" s="737">
        <v>6.4989988618571998E-2</v>
      </c>
      <c r="BE33" s="737">
        <v>0.180000482340478</v>
      </c>
      <c r="BF33" s="97"/>
      <c r="BG33" s="869">
        <v>6.8902700000000001</v>
      </c>
      <c r="BH33" s="869">
        <v>10.3775</v>
      </c>
      <c r="BI33" s="869">
        <v>74.257499999999993</v>
      </c>
      <c r="BJ33" s="869">
        <v>8.4747299999999992</v>
      </c>
      <c r="BK33" s="97"/>
      <c r="BL33" s="105" t="s">
        <v>1733</v>
      </c>
      <c r="BM33" s="105" t="s">
        <v>1734</v>
      </c>
      <c r="BN33" s="105" t="s">
        <v>1735</v>
      </c>
      <c r="BO33" s="105" t="s">
        <v>1736</v>
      </c>
      <c r="BP33" s="105" t="s">
        <v>1737</v>
      </c>
      <c r="BQ33" s="97"/>
      <c r="BR33" s="106" t="s">
        <v>1521</v>
      </c>
    </row>
    <row r="34" spans="1:70" s="107" customFormat="1" x14ac:dyDescent="0.25">
      <c r="A34" s="108" t="s">
        <v>1806</v>
      </c>
      <c r="B34" s="109"/>
      <c r="C34" s="734">
        <v>41275</v>
      </c>
      <c r="D34" s="109"/>
      <c r="E34" s="110">
        <v>21572.2</v>
      </c>
      <c r="F34" s="109"/>
      <c r="G34" s="111">
        <v>258.11200000000002</v>
      </c>
      <c r="H34" s="113"/>
      <c r="I34" s="112">
        <v>3.7199999999999997E-2</v>
      </c>
      <c r="J34" s="112">
        <v>-0.33900000000000002</v>
      </c>
      <c r="K34" s="112">
        <v>2.8331</v>
      </c>
      <c r="L34" s="112">
        <v>13.106299999999999</v>
      </c>
      <c r="M34" s="112">
        <v>25.971599999999999</v>
      </c>
      <c r="N34" s="114">
        <v>18.177700000000002</v>
      </c>
      <c r="O34" s="112">
        <v>7.7183999999999999</v>
      </c>
      <c r="P34" s="112">
        <v>17.295500000000001</v>
      </c>
      <c r="Q34" s="112">
        <v>18.909500000000001</v>
      </c>
      <c r="R34" s="112">
        <v>17.297499999999999</v>
      </c>
      <c r="S34" s="112">
        <v>6.8539000000000003</v>
      </c>
      <c r="T34" s="112">
        <v>33.407800000000002</v>
      </c>
      <c r="U34" s="112">
        <v>19.602599999999999</v>
      </c>
      <c r="V34" s="112">
        <v>22.026700000000002</v>
      </c>
      <c r="W34" s="112">
        <v>-0.75590000000000002</v>
      </c>
      <c r="X34" s="112">
        <v>21.648199999999999</v>
      </c>
      <c r="Y34" s="113"/>
      <c r="Z34" s="110">
        <v>3</v>
      </c>
      <c r="AA34" s="110">
        <v>11</v>
      </c>
      <c r="AB34" s="110">
        <v>2</v>
      </c>
      <c r="AC34" s="110">
        <v>4</v>
      </c>
      <c r="AD34" s="110">
        <v>4</v>
      </c>
      <c r="AE34" s="110">
        <v>3</v>
      </c>
      <c r="AF34" s="110">
        <v>3</v>
      </c>
      <c r="AG34" s="110">
        <v>3</v>
      </c>
      <c r="AH34" s="110">
        <v>4</v>
      </c>
      <c r="AI34" s="110">
        <v>7</v>
      </c>
      <c r="AJ34" s="110">
        <v>3</v>
      </c>
      <c r="AK34" s="110">
        <v>4</v>
      </c>
      <c r="AL34" s="110">
        <v>3</v>
      </c>
      <c r="AM34" s="110">
        <v>3</v>
      </c>
      <c r="AN34" s="110">
        <v>12</v>
      </c>
      <c r="AO34" s="109"/>
      <c r="AP34" s="112">
        <v>20.56</v>
      </c>
      <c r="AQ34" s="112">
        <v>23.7</v>
      </c>
      <c r="AR34" s="112">
        <v>19.55</v>
      </c>
      <c r="AS34" s="112">
        <v>17.399999999999999</v>
      </c>
      <c r="AT34" s="112">
        <v>34.94</v>
      </c>
      <c r="AU34" s="115"/>
      <c r="AV34" s="110">
        <v>3</v>
      </c>
      <c r="AW34" s="110">
        <v>3</v>
      </c>
      <c r="AX34" s="110">
        <v>3</v>
      </c>
      <c r="AY34" s="110">
        <v>2</v>
      </c>
      <c r="AZ34" s="110">
        <v>4</v>
      </c>
      <c r="BA34" s="260"/>
      <c r="BB34" s="112">
        <v>18.205911420907899</v>
      </c>
      <c r="BC34" s="290">
        <v>0.89809799565696002</v>
      </c>
      <c r="BD34" s="290">
        <v>6.3768302990500195E-2</v>
      </c>
      <c r="BE34" s="290">
        <v>0.32175746626083801</v>
      </c>
      <c r="BF34" s="109"/>
      <c r="BG34" s="112" t="s">
        <v>430</v>
      </c>
      <c r="BH34" s="864">
        <v>5.7198500000000001</v>
      </c>
      <c r="BI34" s="864">
        <v>80.256699999999995</v>
      </c>
      <c r="BJ34" s="864">
        <v>14.02345</v>
      </c>
      <c r="BK34" s="109"/>
      <c r="BL34" s="865" t="s">
        <v>1739</v>
      </c>
      <c r="BM34" s="865" t="s">
        <v>1740</v>
      </c>
      <c r="BN34" s="865" t="s">
        <v>1741</v>
      </c>
      <c r="BO34" s="865" t="s">
        <v>1742</v>
      </c>
      <c r="BP34" s="865" t="s">
        <v>1743</v>
      </c>
      <c r="BQ34" s="109"/>
      <c r="BR34" s="119" t="s">
        <v>1521</v>
      </c>
    </row>
    <row r="35" spans="1:70" s="107" customFormat="1" ht="11" x14ac:dyDescent="0.3">
      <c r="A35" s="845" t="s">
        <v>1807</v>
      </c>
      <c r="B35" s="866"/>
      <c r="C35" s="847">
        <v>41275</v>
      </c>
      <c r="D35" s="866"/>
      <c r="E35" s="848">
        <v>19480.400000000001</v>
      </c>
      <c r="F35" s="866"/>
      <c r="G35" s="849">
        <v>326.76600000000002</v>
      </c>
      <c r="H35" s="867"/>
      <c r="I35" s="850">
        <v>-0.28470000000000001</v>
      </c>
      <c r="J35" s="850">
        <v>-0.77280000000000004</v>
      </c>
      <c r="K35" s="850">
        <v>-0.44819999999999999</v>
      </c>
      <c r="L35" s="850">
        <v>9.2942999999999998</v>
      </c>
      <c r="M35" s="850">
        <v>18.031700000000001</v>
      </c>
      <c r="N35" s="852">
        <v>6.0712000000000002</v>
      </c>
      <c r="O35" s="850">
        <v>-0.34160000000000001</v>
      </c>
      <c r="P35" s="850">
        <v>11.764200000000001</v>
      </c>
      <c r="Q35" s="850">
        <v>13.215400000000001</v>
      </c>
      <c r="R35" s="850">
        <v>17.37</v>
      </c>
      <c r="S35" s="850">
        <v>3.7850000000000001</v>
      </c>
      <c r="T35" s="850">
        <v>26.6952</v>
      </c>
      <c r="U35" s="850">
        <v>10.940799999999999</v>
      </c>
      <c r="V35" s="850">
        <v>9.4334000000000007</v>
      </c>
      <c r="W35" s="850">
        <v>-1.4795</v>
      </c>
      <c r="X35" s="850">
        <v>18.922599999999999</v>
      </c>
      <c r="Y35" s="867"/>
      <c r="Z35" s="848">
        <v>14</v>
      </c>
      <c r="AA35" s="848">
        <v>15</v>
      </c>
      <c r="AB35" s="848">
        <v>14</v>
      </c>
      <c r="AC35" s="848">
        <v>11</v>
      </c>
      <c r="AD35" s="848">
        <v>12</v>
      </c>
      <c r="AE35" s="848">
        <v>13</v>
      </c>
      <c r="AF35" s="848">
        <v>13</v>
      </c>
      <c r="AG35" s="848">
        <v>13</v>
      </c>
      <c r="AH35" s="848">
        <v>15</v>
      </c>
      <c r="AI35" s="848">
        <v>6</v>
      </c>
      <c r="AJ35" s="848">
        <v>10</v>
      </c>
      <c r="AK35" s="848">
        <v>11</v>
      </c>
      <c r="AL35" s="848">
        <v>10</v>
      </c>
      <c r="AM35" s="848">
        <v>12</v>
      </c>
      <c r="AN35" s="848">
        <v>15</v>
      </c>
      <c r="AO35" s="866"/>
      <c r="AP35" s="850">
        <v>19.04</v>
      </c>
      <c r="AQ35" s="850">
        <v>19.600000000000001</v>
      </c>
      <c r="AR35" s="850">
        <v>13</v>
      </c>
      <c r="AS35" s="850">
        <v>8.83</v>
      </c>
      <c r="AT35" s="850">
        <v>19.690000000000001</v>
      </c>
      <c r="AU35" s="853"/>
      <c r="AV35" s="848">
        <v>5</v>
      </c>
      <c r="AW35" s="848">
        <v>13</v>
      </c>
      <c r="AX35" s="848">
        <v>15</v>
      </c>
      <c r="AY35" s="848">
        <v>11</v>
      </c>
      <c r="AZ35" s="848">
        <v>12</v>
      </c>
      <c r="BA35" s="855"/>
      <c r="BB35" s="850">
        <v>17.134306813700601</v>
      </c>
      <c r="BC35" s="856">
        <v>0.82751082655326202</v>
      </c>
      <c r="BD35" s="856">
        <v>4.3788237484332797E-2</v>
      </c>
      <c r="BE35" s="856">
        <v>-0.144033164202058</v>
      </c>
      <c r="BF35" s="866"/>
      <c r="BG35" s="850">
        <v>7.2130200000000002</v>
      </c>
      <c r="BH35" s="850">
        <v>18.0443</v>
      </c>
      <c r="BI35" s="850">
        <v>73.514700000000005</v>
      </c>
      <c r="BJ35" s="850">
        <v>1.2279800000000001</v>
      </c>
      <c r="BK35" s="866"/>
      <c r="BL35" s="868" t="s">
        <v>1745</v>
      </c>
      <c r="BM35" s="868" t="s">
        <v>1746</v>
      </c>
      <c r="BN35" s="868" t="s">
        <v>1747</v>
      </c>
      <c r="BO35" s="868" t="s">
        <v>1748</v>
      </c>
      <c r="BP35" s="868" t="s">
        <v>1749</v>
      </c>
      <c r="BQ35" s="866"/>
      <c r="BR35" s="860" t="s">
        <v>443</v>
      </c>
    </row>
    <row r="36" spans="1:70" s="107" customFormat="1" x14ac:dyDescent="0.25">
      <c r="A36" s="108" t="s">
        <v>1808</v>
      </c>
      <c r="B36" s="109"/>
      <c r="C36" s="734">
        <v>41771</v>
      </c>
      <c r="D36" s="109"/>
      <c r="E36" s="110">
        <v>19164.599999999999</v>
      </c>
      <c r="F36" s="109"/>
      <c r="G36" s="111">
        <v>103.7388</v>
      </c>
      <c r="H36" s="113"/>
      <c r="I36" s="112">
        <v>-0.26889999999999997</v>
      </c>
      <c r="J36" s="112">
        <v>0.32379999999999998</v>
      </c>
      <c r="K36" s="112">
        <v>3.4742000000000002</v>
      </c>
      <c r="L36" s="112">
        <v>14.167899999999999</v>
      </c>
      <c r="M36" s="112">
        <v>27.905799999999999</v>
      </c>
      <c r="N36" s="114">
        <v>14.9085</v>
      </c>
      <c r="O36" s="112">
        <v>3.2528999999999999</v>
      </c>
      <c r="P36" s="112">
        <v>14.584199999999999</v>
      </c>
      <c r="Q36" s="112">
        <v>18.1783</v>
      </c>
      <c r="R36" s="112">
        <v>18.963899999999999</v>
      </c>
      <c r="S36" s="112">
        <v>6.7061000000000002</v>
      </c>
      <c r="T36" s="112">
        <v>36.451599999999999</v>
      </c>
      <c r="U36" s="112">
        <v>18.590499999999999</v>
      </c>
      <c r="V36" s="112">
        <v>18.135000000000002</v>
      </c>
      <c r="W36" s="112">
        <v>7.4300000000000005E-2</v>
      </c>
      <c r="X36" s="112">
        <v>20.8735</v>
      </c>
      <c r="Y36" s="113"/>
      <c r="Z36" s="110">
        <v>13</v>
      </c>
      <c r="AA36" s="110">
        <v>5</v>
      </c>
      <c r="AB36" s="110">
        <v>1</v>
      </c>
      <c r="AC36" s="110">
        <v>2</v>
      </c>
      <c r="AD36" s="110">
        <v>2</v>
      </c>
      <c r="AE36" s="110">
        <v>5</v>
      </c>
      <c r="AF36" s="110">
        <v>8</v>
      </c>
      <c r="AG36" s="110">
        <v>8</v>
      </c>
      <c r="AH36" s="110">
        <v>5</v>
      </c>
      <c r="AI36" s="110">
        <v>3</v>
      </c>
      <c r="AJ36" s="110">
        <v>4</v>
      </c>
      <c r="AK36" s="110">
        <v>2</v>
      </c>
      <c r="AL36" s="110">
        <v>4</v>
      </c>
      <c r="AM36" s="110">
        <v>5</v>
      </c>
      <c r="AN36" s="110">
        <v>5</v>
      </c>
      <c r="AO36" s="109"/>
      <c r="AP36" s="112">
        <v>20.239999999999998</v>
      </c>
      <c r="AQ36" s="112">
        <v>23.4</v>
      </c>
      <c r="AR36" s="112">
        <v>17.59</v>
      </c>
      <c r="AS36" s="112">
        <v>13.22</v>
      </c>
      <c r="AT36" s="112">
        <v>35.17</v>
      </c>
      <c r="AU36" s="115"/>
      <c r="AV36" s="110">
        <v>4</v>
      </c>
      <c r="AW36" s="110">
        <v>4</v>
      </c>
      <c r="AX36" s="110">
        <v>6</v>
      </c>
      <c r="AY36" s="110">
        <v>6</v>
      </c>
      <c r="AZ36" s="110">
        <v>3</v>
      </c>
      <c r="BA36" s="260"/>
      <c r="BB36" s="112">
        <v>19.968504691294498</v>
      </c>
      <c r="BC36" s="290">
        <v>0.98198171408824997</v>
      </c>
      <c r="BD36" s="290">
        <v>5.4069151092886299E-2</v>
      </c>
      <c r="BE36" s="290">
        <v>1.8424797772820901E-2</v>
      </c>
      <c r="BF36" s="109"/>
      <c r="BG36" s="864">
        <v>2.7377500000000001</v>
      </c>
      <c r="BH36" s="864">
        <v>22.212700000000002</v>
      </c>
      <c r="BI36" s="864">
        <v>72.739400000000003</v>
      </c>
      <c r="BJ36" s="864">
        <v>2.3101500000000001</v>
      </c>
      <c r="BK36" s="109"/>
      <c r="BL36" s="118" t="s">
        <v>1751</v>
      </c>
      <c r="BM36" s="118" t="s">
        <v>1752</v>
      </c>
      <c r="BN36" s="118" t="s">
        <v>1753</v>
      </c>
      <c r="BO36" s="118" t="s">
        <v>1754</v>
      </c>
      <c r="BP36" s="118" t="s">
        <v>1755</v>
      </c>
      <c r="BQ36" s="109"/>
      <c r="BR36" s="119" t="s">
        <v>519</v>
      </c>
    </row>
    <row r="37" spans="1:70" s="107" customFormat="1" x14ac:dyDescent="0.25">
      <c r="A37" s="108" t="s">
        <v>1809</v>
      </c>
      <c r="B37" s="109"/>
      <c r="C37" s="734">
        <v>43403</v>
      </c>
      <c r="D37" s="109"/>
      <c r="E37" s="110">
        <v>16082.6</v>
      </c>
      <c r="F37" s="109"/>
      <c r="G37" s="111">
        <v>54.56</v>
      </c>
      <c r="H37" s="113"/>
      <c r="I37" s="112">
        <v>-0.20119999999999999</v>
      </c>
      <c r="J37" s="112">
        <v>-0.1464</v>
      </c>
      <c r="K37" s="112">
        <v>0.33100000000000002</v>
      </c>
      <c r="L37" s="112">
        <v>13.0777</v>
      </c>
      <c r="M37" s="112">
        <v>24.084599999999998</v>
      </c>
      <c r="N37" s="114">
        <v>17.4849</v>
      </c>
      <c r="O37" s="112">
        <v>9.0855999999999995</v>
      </c>
      <c r="P37" s="112">
        <v>22.6525</v>
      </c>
      <c r="Q37" s="112">
        <v>20.56</v>
      </c>
      <c r="R37" s="112" t="s">
        <v>430</v>
      </c>
      <c r="S37" s="112">
        <v>4.6614000000000004</v>
      </c>
      <c r="T37" s="112">
        <v>32.911099999999998</v>
      </c>
      <c r="U37" s="112">
        <v>17.282900000000001</v>
      </c>
      <c r="V37" s="112">
        <v>20.044</v>
      </c>
      <c r="W37" s="112">
        <v>-0.23769999999999999</v>
      </c>
      <c r="X37" s="112">
        <v>24.064800000000002</v>
      </c>
      <c r="Y37" s="113"/>
      <c r="Z37" s="110">
        <v>8</v>
      </c>
      <c r="AA37" s="110">
        <v>9</v>
      </c>
      <c r="AB37" s="110">
        <v>10</v>
      </c>
      <c r="AC37" s="110">
        <v>5</v>
      </c>
      <c r="AD37" s="110">
        <v>5</v>
      </c>
      <c r="AE37" s="110">
        <v>4</v>
      </c>
      <c r="AF37" s="110">
        <v>2</v>
      </c>
      <c r="AG37" s="110">
        <v>2</v>
      </c>
      <c r="AH37" s="110">
        <v>1</v>
      </c>
      <c r="AI37" s="110" t="s">
        <v>430</v>
      </c>
      <c r="AJ37" s="110">
        <v>8</v>
      </c>
      <c r="AK37" s="110">
        <v>5</v>
      </c>
      <c r="AL37" s="110">
        <v>5</v>
      </c>
      <c r="AM37" s="110">
        <v>4</v>
      </c>
      <c r="AN37" s="110">
        <v>8</v>
      </c>
      <c r="AO37" s="109"/>
      <c r="AP37" s="112" t="s">
        <v>430</v>
      </c>
      <c r="AQ37" s="112">
        <v>25.97</v>
      </c>
      <c r="AR37" s="112">
        <v>22.5</v>
      </c>
      <c r="AS37" s="112">
        <v>18.399999999999999</v>
      </c>
      <c r="AT37" s="112">
        <v>30.85</v>
      </c>
      <c r="AU37" s="115"/>
      <c r="AV37" s="110" t="s">
        <v>430</v>
      </c>
      <c r="AW37" s="110">
        <v>1</v>
      </c>
      <c r="AX37" s="110">
        <v>2</v>
      </c>
      <c r="AY37" s="110">
        <v>1</v>
      </c>
      <c r="AZ37" s="110">
        <v>5</v>
      </c>
      <c r="BA37" s="260"/>
      <c r="BB37" s="112">
        <v>17.994693103863099</v>
      </c>
      <c r="BC37" s="290">
        <v>0.89115887007183003</v>
      </c>
      <c r="BD37" s="290">
        <v>8.5234675406341595E-2</v>
      </c>
      <c r="BE37" s="290">
        <v>0.70105328855635096</v>
      </c>
      <c r="BF37" s="109"/>
      <c r="BG37" s="864">
        <v>13.672800000000001</v>
      </c>
      <c r="BH37" s="864">
        <v>14.970700000000001</v>
      </c>
      <c r="BI37" s="864">
        <v>65.501900000000006</v>
      </c>
      <c r="BJ37" s="864">
        <v>5.8545999999999996</v>
      </c>
      <c r="BK37" s="109"/>
      <c r="BL37" s="118" t="s">
        <v>1757</v>
      </c>
      <c r="BM37" s="118" t="s">
        <v>1758</v>
      </c>
      <c r="BN37" s="118" t="s">
        <v>1759</v>
      </c>
      <c r="BO37" s="118" t="s">
        <v>1760</v>
      </c>
      <c r="BP37" s="118" t="s">
        <v>1761</v>
      </c>
      <c r="BQ37" s="109"/>
      <c r="BR37" s="119" t="s">
        <v>519</v>
      </c>
    </row>
    <row r="38" spans="1:70" s="107" customFormat="1" x14ac:dyDescent="0.25">
      <c r="A38" s="108" t="s">
        <v>1810</v>
      </c>
      <c r="B38" s="109"/>
      <c r="C38" s="734">
        <v>41275</v>
      </c>
      <c r="D38" s="109"/>
      <c r="E38" s="110">
        <v>14826.8</v>
      </c>
      <c r="F38" s="109"/>
      <c r="G38" s="111">
        <v>205.8835</v>
      </c>
      <c r="H38" s="113"/>
      <c r="I38" s="112">
        <v>-0.34960000000000002</v>
      </c>
      <c r="J38" s="112">
        <v>0.1555</v>
      </c>
      <c r="K38" s="112">
        <v>-0.60909999999999997</v>
      </c>
      <c r="L38" s="112">
        <v>7.5898000000000003</v>
      </c>
      <c r="M38" s="112">
        <v>16.878699999999998</v>
      </c>
      <c r="N38" s="114">
        <v>6.6744000000000003</v>
      </c>
      <c r="O38" s="112">
        <v>-1.0485</v>
      </c>
      <c r="P38" s="112">
        <v>12.723000000000001</v>
      </c>
      <c r="Q38" s="112">
        <v>16.373000000000001</v>
      </c>
      <c r="R38" s="112">
        <v>15.273999999999999</v>
      </c>
      <c r="S38" s="112">
        <v>2.9005999999999998</v>
      </c>
      <c r="T38" s="112">
        <v>24.850899999999999</v>
      </c>
      <c r="U38" s="112">
        <v>10.161099999999999</v>
      </c>
      <c r="V38" s="112">
        <v>10.208399999999999</v>
      </c>
      <c r="W38" s="112">
        <v>0.22620000000000001</v>
      </c>
      <c r="X38" s="112">
        <v>19.866700000000002</v>
      </c>
      <c r="Y38" s="113"/>
      <c r="Z38" s="110">
        <v>16</v>
      </c>
      <c r="AA38" s="110">
        <v>6</v>
      </c>
      <c r="AB38" s="110">
        <v>15</v>
      </c>
      <c r="AC38" s="110">
        <v>15</v>
      </c>
      <c r="AD38" s="110">
        <v>13</v>
      </c>
      <c r="AE38" s="110">
        <v>12</v>
      </c>
      <c r="AF38" s="110">
        <v>15</v>
      </c>
      <c r="AG38" s="110">
        <v>9</v>
      </c>
      <c r="AH38" s="110">
        <v>8</v>
      </c>
      <c r="AI38" s="110">
        <v>9</v>
      </c>
      <c r="AJ38" s="110">
        <v>15</v>
      </c>
      <c r="AK38" s="110">
        <v>13</v>
      </c>
      <c r="AL38" s="110">
        <v>12</v>
      </c>
      <c r="AM38" s="110">
        <v>11</v>
      </c>
      <c r="AN38" s="110">
        <v>4</v>
      </c>
      <c r="AO38" s="109"/>
      <c r="AP38" s="112">
        <v>17.989999999999998</v>
      </c>
      <c r="AQ38" s="112">
        <v>20.85</v>
      </c>
      <c r="AR38" s="112">
        <v>15.31</v>
      </c>
      <c r="AS38" s="112">
        <v>7.79</v>
      </c>
      <c r="AT38" s="112">
        <v>16.72</v>
      </c>
      <c r="AU38" s="115"/>
      <c r="AV38" s="110">
        <v>9</v>
      </c>
      <c r="AW38" s="110">
        <v>8</v>
      </c>
      <c r="AX38" s="110">
        <v>9</v>
      </c>
      <c r="AY38" s="110">
        <v>13</v>
      </c>
      <c r="AZ38" s="110">
        <v>13</v>
      </c>
      <c r="BA38" s="260"/>
      <c r="BB38" s="112">
        <v>18.062559214232699</v>
      </c>
      <c r="BC38" s="290">
        <v>0.879415460098808</v>
      </c>
      <c r="BD38" s="290">
        <v>4.8857352213483397E-2</v>
      </c>
      <c r="BE38" s="290">
        <v>-2.1605147587819999E-2</v>
      </c>
      <c r="BF38" s="109"/>
      <c r="BG38" s="864">
        <v>10.1135</v>
      </c>
      <c r="BH38" s="864">
        <v>5.1626099999999999</v>
      </c>
      <c r="BI38" s="864">
        <v>80.339799999999997</v>
      </c>
      <c r="BJ38" s="864">
        <v>4.3840899999999996</v>
      </c>
      <c r="BK38" s="109"/>
      <c r="BL38" s="118" t="s">
        <v>1763</v>
      </c>
      <c r="BM38" s="118" t="s">
        <v>1764</v>
      </c>
      <c r="BN38" s="118" t="s">
        <v>1765</v>
      </c>
      <c r="BO38" s="118" t="s">
        <v>1766</v>
      </c>
      <c r="BP38" s="118" t="s">
        <v>1767</v>
      </c>
      <c r="BQ38" s="109"/>
      <c r="BR38" s="119" t="s">
        <v>519</v>
      </c>
    </row>
    <row r="39" spans="1:70" s="107" customFormat="1" x14ac:dyDescent="0.25">
      <c r="A39" s="108" t="s">
        <v>1811</v>
      </c>
      <c r="B39" s="109"/>
      <c r="C39" s="734">
        <v>43511</v>
      </c>
      <c r="D39" s="109"/>
      <c r="E39" s="110">
        <v>14511.3</v>
      </c>
      <c r="F39" s="109"/>
      <c r="G39" s="111">
        <v>46.02</v>
      </c>
      <c r="H39" s="113"/>
      <c r="I39" s="112">
        <v>-0.34649999999999997</v>
      </c>
      <c r="J39" s="112">
        <v>-0.56179999999999997</v>
      </c>
      <c r="K39" s="112">
        <v>-0.36799999999999999</v>
      </c>
      <c r="L39" s="112">
        <v>9.1555999999999997</v>
      </c>
      <c r="M39" s="112">
        <v>15.222799999999999</v>
      </c>
      <c r="N39" s="114">
        <v>7.6238999999999999</v>
      </c>
      <c r="O39" s="112">
        <v>0.91420000000000001</v>
      </c>
      <c r="P39" s="112">
        <v>12.581200000000001</v>
      </c>
      <c r="Q39" s="112">
        <v>15.2963</v>
      </c>
      <c r="R39" s="112" t="s">
        <v>430</v>
      </c>
      <c r="S39" s="112">
        <v>3.5087999999999999</v>
      </c>
      <c r="T39" s="112">
        <v>23.146899999999999</v>
      </c>
      <c r="U39" s="112">
        <v>7.8003999999999998</v>
      </c>
      <c r="V39" s="112">
        <v>9.0520999999999994</v>
      </c>
      <c r="W39" s="112">
        <v>-1.4350000000000001</v>
      </c>
      <c r="X39" s="112">
        <v>22.333500000000001</v>
      </c>
      <c r="Y39" s="113"/>
      <c r="Z39" s="110">
        <v>15</v>
      </c>
      <c r="AA39" s="110">
        <v>13</v>
      </c>
      <c r="AB39" s="110">
        <v>12</v>
      </c>
      <c r="AC39" s="110">
        <v>12</v>
      </c>
      <c r="AD39" s="110">
        <v>14</v>
      </c>
      <c r="AE39" s="110">
        <v>11</v>
      </c>
      <c r="AF39" s="110">
        <v>10</v>
      </c>
      <c r="AG39" s="110">
        <v>10</v>
      </c>
      <c r="AH39" s="110">
        <v>11</v>
      </c>
      <c r="AI39" s="110" t="s">
        <v>430</v>
      </c>
      <c r="AJ39" s="110">
        <v>12</v>
      </c>
      <c r="AK39" s="110">
        <v>15</v>
      </c>
      <c r="AL39" s="110">
        <v>14</v>
      </c>
      <c r="AM39" s="110">
        <v>13</v>
      </c>
      <c r="AN39" s="110">
        <v>14</v>
      </c>
      <c r="AO39" s="109"/>
      <c r="AP39" s="112" t="s">
        <v>430</v>
      </c>
      <c r="AQ39" s="112">
        <v>21.13</v>
      </c>
      <c r="AR39" s="112">
        <v>13.55</v>
      </c>
      <c r="AS39" s="112">
        <v>9.01</v>
      </c>
      <c r="AT39" s="112">
        <v>15.97</v>
      </c>
      <c r="AU39" s="115"/>
      <c r="AV39" s="110" t="s">
        <v>430</v>
      </c>
      <c r="AW39" s="110">
        <v>7</v>
      </c>
      <c r="AX39" s="110">
        <v>11</v>
      </c>
      <c r="AY39" s="110">
        <v>10</v>
      </c>
      <c r="AZ39" s="110">
        <v>14</v>
      </c>
      <c r="BA39" s="260"/>
      <c r="BB39" s="112">
        <v>17.2628026402536</v>
      </c>
      <c r="BC39" s="290">
        <v>0.84848000116870004</v>
      </c>
      <c r="BD39" s="290">
        <v>4.6861341827969201E-2</v>
      </c>
      <c r="BE39" s="290">
        <v>-0.108018142335618</v>
      </c>
      <c r="BF39" s="109"/>
      <c r="BG39" s="864">
        <v>9.2814700000000006</v>
      </c>
      <c r="BH39" s="864">
        <v>14.759499999999999</v>
      </c>
      <c r="BI39" s="864">
        <v>72.460099999999997</v>
      </c>
      <c r="BJ39" s="864">
        <v>3.4989300000000001</v>
      </c>
      <c r="BK39" s="109"/>
      <c r="BL39" s="118" t="s">
        <v>1769</v>
      </c>
      <c r="BM39" s="118" t="s">
        <v>1770</v>
      </c>
      <c r="BN39" s="118" t="s">
        <v>1771</v>
      </c>
      <c r="BO39" s="118" t="s">
        <v>1772</v>
      </c>
      <c r="BP39" s="118" t="s">
        <v>1660</v>
      </c>
      <c r="BQ39" s="109"/>
      <c r="BR39" s="119" t="s">
        <v>519</v>
      </c>
    </row>
    <row r="40" spans="1:70" s="107" customFormat="1" x14ac:dyDescent="0.25">
      <c r="A40" s="108" t="s">
        <v>1812</v>
      </c>
      <c r="B40" s="109"/>
      <c r="C40" s="734">
        <v>43416</v>
      </c>
      <c r="D40" s="109"/>
      <c r="E40" s="110">
        <v>13289.7</v>
      </c>
      <c r="F40" s="109"/>
      <c r="G40" s="111">
        <v>45.430300000000003</v>
      </c>
      <c r="H40" s="113"/>
      <c r="I40" s="112">
        <v>0.221</v>
      </c>
      <c r="J40" s="112">
        <v>0.83540000000000003</v>
      </c>
      <c r="K40" s="112">
        <v>1.9911000000000001</v>
      </c>
      <c r="L40" s="112">
        <v>12.633800000000001</v>
      </c>
      <c r="M40" s="112">
        <v>21.963799999999999</v>
      </c>
      <c r="N40" s="114">
        <v>0.35539999999999999</v>
      </c>
      <c r="O40" s="112">
        <v>-2.625</v>
      </c>
      <c r="P40" s="112">
        <v>11.9857</v>
      </c>
      <c r="Q40" s="112">
        <v>15.940099999999999</v>
      </c>
      <c r="R40" s="112" t="s">
        <v>430</v>
      </c>
      <c r="S40" s="112">
        <v>5.7309999999999999</v>
      </c>
      <c r="T40" s="112">
        <v>32.445999999999998</v>
      </c>
      <c r="U40" s="112">
        <v>9.3425999999999991</v>
      </c>
      <c r="V40" s="112">
        <v>2.3290000000000002</v>
      </c>
      <c r="W40" s="112">
        <v>1.5649</v>
      </c>
      <c r="X40" s="112">
        <v>21.3169</v>
      </c>
      <c r="Y40" s="113"/>
      <c r="Z40" s="110">
        <v>2</v>
      </c>
      <c r="AA40" s="110">
        <v>1</v>
      </c>
      <c r="AB40" s="110">
        <v>3</v>
      </c>
      <c r="AC40" s="110">
        <v>6</v>
      </c>
      <c r="AD40" s="110">
        <v>6</v>
      </c>
      <c r="AE40" s="110">
        <v>15</v>
      </c>
      <c r="AF40" s="110">
        <v>16</v>
      </c>
      <c r="AG40" s="110">
        <v>11</v>
      </c>
      <c r="AH40" s="110">
        <v>9</v>
      </c>
      <c r="AI40" s="110" t="s">
        <v>430</v>
      </c>
      <c r="AJ40" s="110">
        <v>6</v>
      </c>
      <c r="AK40" s="110">
        <v>6</v>
      </c>
      <c r="AL40" s="110">
        <v>13</v>
      </c>
      <c r="AM40" s="110">
        <v>15</v>
      </c>
      <c r="AN40" s="110">
        <v>1</v>
      </c>
      <c r="AO40" s="109"/>
      <c r="AP40" s="112" t="s">
        <v>430</v>
      </c>
      <c r="AQ40" s="112">
        <v>20.71</v>
      </c>
      <c r="AR40" s="112">
        <v>13.89</v>
      </c>
      <c r="AS40" s="112">
        <v>7.23</v>
      </c>
      <c r="AT40" s="112">
        <v>20.82</v>
      </c>
      <c r="AU40" s="115"/>
      <c r="AV40" s="110" t="s">
        <v>430</v>
      </c>
      <c r="AW40" s="110">
        <v>9</v>
      </c>
      <c r="AX40" s="110">
        <v>10</v>
      </c>
      <c r="AY40" s="110">
        <v>14</v>
      </c>
      <c r="AZ40" s="110">
        <v>11</v>
      </c>
      <c r="BA40" s="260"/>
      <c r="BB40" s="112">
        <v>17.240079543114199</v>
      </c>
      <c r="BC40" s="290">
        <v>0.80880282246817603</v>
      </c>
      <c r="BD40" s="290">
        <v>4.3532551717409898E-2</v>
      </c>
      <c r="BE40" s="290">
        <v>-0.12359133877361</v>
      </c>
      <c r="BF40" s="109"/>
      <c r="BG40" s="112" t="s">
        <v>430</v>
      </c>
      <c r="BH40" s="112">
        <v>7.34701</v>
      </c>
      <c r="BI40" s="112">
        <v>86.057900000000004</v>
      </c>
      <c r="BJ40" s="112">
        <v>6.5950899999999999</v>
      </c>
      <c r="BK40" s="109"/>
      <c r="BL40" s="118" t="s">
        <v>1774</v>
      </c>
      <c r="BM40" s="118" t="s">
        <v>1775</v>
      </c>
      <c r="BN40" s="118" t="s">
        <v>1776</v>
      </c>
      <c r="BO40" s="118" t="s">
        <v>1777</v>
      </c>
      <c r="BP40" s="118" t="s">
        <v>1778</v>
      </c>
      <c r="BQ40" s="109"/>
      <c r="BR40" s="119" t="s">
        <v>526</v>
      </c>
    </row>
    <row r="41" spans="1:70" s="107" customFormat="1" x14ac:dyDescent="0.25">
      <c r="A41" s="108" t="s">
        <v>1813</v>
      </c>
      <c r="B41" s="109"/>
      <c r="C41" s="734">
        <v>41276</v>
      </c>
      <c r="D41" s="109"/>
      <c r="E41" s="862">
        <v>9820.61</v>
      </c>
      <c r="F41" s="109"/>
      <c r="G41" s="111">
        <v>104.08</v>
      </c>
      <c r="H41" s="113"/>
      <c r="I41" s="112">
        <v>0.2601</v>
      </c>
      <c r="J41" s="112">
        <v>6.7299999999999999E-2</v>
      </c>
      <c r="K41" s="112">
        <v>0.24079999999999999</v>
      </c>
      <c r="L41" s="112">
        <v>8.7452000000000005</v>
      </c>
      <c r="M41" s="112">
        <v>14.5877</v>
      </c>
      <c r="N41" s="114">
        <v>4.3304</v>
      </c>
      <c r="O41" s="112">
        <v>0.66959999999999997</v>
      </c>
      <c r="P41" s="112">
        <v>10.8438</v>
      </c>
      <c r="Q41" s="112">
        <v>14.9231</v>
      </c>
      <c r="R41" s="112">
        <v>16.1309</v>
      </c>
      <c r="S41" s="112">
        <v>3.0800999999999998</v>
      </c>
      <c r="T41" s="112">
        <v>23.639800000000001</v>
      </c>
      <c r="U41" s="112">
        <v>7.3986000000000001</v>
      </c>
      <c r="V41" s="112">
        <v>6.8582999999999998</v>
      </c>
      <c r="W41" s="112">
        <v>-0.38279999999999997</v>
      </c>
      <c r="X41" s="112">
        <v>16.881</v>
      </c>
      <c r="Y41" s="113"/>
      <c r="Z41" s="110">
        <v>1</v>
      </c>
      <c r="AA41" s="110">
        <v>7</v>
      </c>
      <c r="AB41" s="110">
        <v>11</v>
      </c>
      <c r="AC41" s="110">
        <v>14</v>
      </c>
      <c r="AD41" s="110">
        <v>15</v>
      </c>
      <c r="AE41" s="110">
        <v>14</v>
      </c>
      <c r="AF41" s="110">
        <v>12</v>
      </c>
      <c r="AG41" s="110">
        <v>14</v>
      </c>
      <c r="AH41" s="110">
        <v>12</v>
      </c>
      <c r="AI41" s="110">
        <v>8</v>
      </c>
      <c r="AJ41" s="110">
        <v>13</v>
      </c>
      <c r="AK41" s="110">
        <v>14</v>
      </c>
      <c r="AL41" s="110">
        <v>15</v>
      </c>
      <c r="AM41" s="110">
        <v>14</v>
      </c>
      <c r="AN41" s="110">
        <v>9</v>
      </c>
      <c r="AO41" s="109"/>
      <c r="AP41" s="112">
        <v>18.52</v>
      </c>
      <c r="AQ41" s="112">
        <v>19.850000000000001</v>
      </c>
      <c r="AR41" s="112">
        <v>13.41</v>
      </c>
      <c r="AS41" s="112">
        <v>8.3699999999999992</v>
      </c>
      <c r="AT41" s="112">
        <v>15.85</v>
      </c>
      <c r="AU41" s="115"/>
      <c r="AV41" s="110">
        <v>6</v>
      </c>
      <c r="AW41" s="110">
        <v>12</v>
      </c>
      <c r="AX41" s="110">
        <v>13</v>
      </c>
      <c r="AY41" s="110">
        <v>12</v>
      </c>
      <c r="AZ41" s="110">
        <v>15</v>
      </c>
      <c r="BA41" s="260"/>
      <c r="BB41" s="112">
        <v>15.5776601626781</v>
      </c>
      <c r="BC41" s="290">
        <v>0.76109781277912103</v>
      </c>
      <c r="BD41" s="290">
        <v>4.4650300141343198E-2</v>
      </c>
      <c r="BE41" s="290">
        <v>-0.126992643578067</v>
      </c>
      <c r="BF41" s="109"/>
      <c r="BG41" s="864">
        <v>5.8541600000000003</v>
      </c>
      <c r="BH41" s="864">
        <v>2.8899599999999999</v>
      </c>
      <c r="BI41" s="864">
        <v>87.6982</v>
      </c>
      <c r="BJ41" s="864">
        <v>3.55768</v>
      </c>
      <c r="BK41" s="109"/>
      <c r="BL41" s="118" t="s">
        <v>1780</v>
      </c>
      <c r="BM41" s="118" t="s">
        <v>1781</v>
      </c>
      <c r="BN41" s="118" t="s">
        <v>1782</v>
      </c>
      <c r="BO41" s="118" t="s">
        <v>1783</v>
      </c>
      <c r="BP41" s="118" t="s">
        <v>1784</v>
      </c>
      <c r="BQ41" s="109"/>
      <c r="BR41" s="119" t="s">
        <v>519</v>
      </c>
    </row>
    <row r="42" spans="1:70" s="107" customFormat="1" x14ac:dyDescent="0.25">
      <c r="A42" s="108" t="s">
        <v>1814</v>
      </c>
      <c r="B42" s="109"/>
      <c r="C42" s="734">
        <v>45286</v>
      </c>
      <c r="D42" s="109"/>
      <c r="E42" s="110">
        <v>8287.0300000000007</v>
      </c>
      <c r="F42" s="109"/>
      <c r="G42" s="111">
        <v>17.7776</v>
      </c>
      <c r="H42" s="113"/>
      <c r="I42" s="112">
        <v>-0.2676</v>
      </c>
      <c r="J42" s="112">
        <v>0.32450000000000001</v>
      </c>
      <c r="K42" s="112">
        <v>0.78749999999999998</v>
      </c>
      <c r="L42" s="112">
        <v>16.1737</v>
      </c>
      <c r="M42" s="112">
        <v>34.291200000000003</v>
      </c>
      <c r="N42" s="114">
        <v>24.7227</v>
      </c>
      <c r="O42" s="112">
        <v>13.617699999999999</v>
      </c>
      <c r="P42" s="112" t="s">
        <v>430</v>
      </c>
      <c r="Q42" s="112" t="s">
        <v>430</v>
      </c>
      <c r="R42" s="112" t="s">
        <v>430</v>
      </c>
      <c r="S42" s="112">
        <v>7.3909000000000002</v>
      </c>
      <c r="T42" s="112">
        <v>41.583100000000002</v>
      </c>
      <c r="U42" s="112">
        <v>24.044799999999999</v>
      </c>
      <c r="V42" s="112">
        <v>26.378900000000002</v>
      </c>
      <c r="W42" s="112">
        <v>-4.3900000000000002E-2</v>
      </c>
      <c r="X42" s="112">
        <v>23.6568</v>
      </c>
      <c r="Y42" s="113"/>
      <c r="Z42" s="110">
        <v>12</v>
      </c>
      <c r="AA42" s="110">
        <v>4</v>
      </c>
      <c r="AB42" s="110">
        <v>8</v>
      </c>
      <c r="AC42" s="110">
        <v>1</v>
      </c>
      <c r="AD42" s="110">
        <v>1</v>
      </c>
      <c r="AE42" s="110">
        <v>1</v>
      </c>
      <c r="AF42" s="110">
        <v>1</v>
      </c>
      <c r="AG42" s="110" t="s">
        <v>430</v>
      </c>
      <c r="AH42" s="110" t="s">
        <v>430</v>
      </c>
      <c r="AI42" s="110" t="s">
        <v>430</v>
      </c>
      <c r="AJ42" s="110">
        <v>1</v>
      </c>
      <c r="AK42" s="110">
        <v>1</v>
      </c>
      <c r="AL42" s="110">
        <v>1</v>
      </c>
      <c r="AM42" s="110">
        <v>1</v>
      </c>
      <c r="AN42" s="110">
        <v>6</v>
      </c>
      <c r="AO42" s="109"/>
      <c r="AP42" s="112" t="s">
        <v>430</v>
      </c>
      <c r="AQ42" s="112" t="s">
        <v>430</v>
      </c>
      <c r="AR42" s="112" t="s">
        <v>430</v>
      </c>
      <c r="AS42" s="112" t="s">
        <v>430</v>
      </c>
      <c r="AT42" s="112">
        <v>43.49</v>
      </c>
      <c r="AU42" s="115"/>
      <c r="AV42" s="110" t="s">
        <v>430</v>
      </c>
      <c r="AW42" s="110" t="s">
        <v>430</v>
      </c>
      <c r="AX42" s="110" t="s">
        <v>430</v>
      </c>
      <c r="AY42" s="110" t="s">
        <v>430</v>
      </c>
      <c r="AZ42" s="110">
        <v>1</v>
      </c>
      <c r="BA42" s="260"/>
      <c r="BB42" s="112">
        <v>19.1404838005672</v>
      </c>
      <c r="BC42" s="290">
        <v>0.89568098589916001</v>
      </c>
      <c r="BD42" s="290">
        <v>7.7193285189582697E-2</v>
      </c>
      <c r="BE42" s="290">
        <v>0.97840793765614198</v>
      </c>
      <c r="BF42" s="109"/>
      <c r="BG42" s="864">
        <v>1.47533</v>
      </c>
      <c r="BH42" s="864">
        <v>8.17</v>
      </c>
      <c r="BI42" s="864">
        <v>85.728099999999998</v>
      </c>
      <c r="BJ42" s="864">
        <v>4.6265700000000001</v>
      </c>
      <c r="BK42" s="109"/>
      <c r="BL42" s="118" t="s">
        <v>1786</v>
      </c>
      <c r="BM42" s="118" t="s">
        <v>1787</v>
      </c>
      <c r="BN42" s="118" t="s">
        <v>1788</v>
      </c>
      <c r="BO42" s="118" t="s">
        <v>1736</v>
      </c>
      <c r="BP42" s="118" t="s">
        <v>1789</v>
      </c>
      <c r="BQ42" s="109"/>
      <c r="BR42" s="119" t="s">
        <v>443</v>
      </c>
    </row>
    <row r="43" spans="1:70" s="107" customFormat="1" x14ac:dyDescent="0.25">
      <c r="A43" s="108" t="s">
        <v>1815</v>
      </c>
      <c r="B43" s="109"/>
      <c r="C43" s="734">
        <v>43503</v>
      </c>
      <c r="D43" s="109"/>
      <c r="E43" s="110">
        <v>7174.1</v>
      </c>
      <c r="F43" s="109"/>
      <c r="G43" s="111">
        <v>53.889000000000003</v>
      </c>
      <c r="H43" s="113"/>
      <c r="I43" s="112">
        <v>-0.2185</v>
      </c>
      <c r="J43" s="112">
        <v>-1.2190000000000001</v>
      </c>
      <c r="K43" s="112">
        <v>-0.41389999999999999</v>
      </c>
      <c r="L43" s="112">
        <v>9.843</v>
      </c>
      <c r="M43" s="112">
        <v>18.302199999999999</v>
      </c>
      <c r="N43" s="114">
        <v>10.5007</v>
      </c>
      <c r="O43" s="112">
        <v>4.3075999999999999</v>
      </c>
      <c r="P43" s="112">
        <v>15.3185</v>
      </c>
      <c r="Q43" s="112">
        <v>17.537700000000001</v>
      </c>
      <c r="R43" s="112" t="s">
        <v>430</v>
      </c>
      <c r="S43" s="112">
        <v>3.7124999999999999</v>
      </c>
      <c r="T43" s="112">
        <v>25.706199999999999</v>
      </c>
      <c r="U43" s="112">
        <v>10.197900000000001</v>
      </c>
      <c r="V43" s="112">
        <v>12.806900000000001</v>
      </c>
      <c r="W43" s="112">
        <v>-1.9790000000000001</v>
      </c>
      <c r="X43" s="112">
        <v>24.830100000000002</v>
      </c>
      <c r="Y43" s="113"/>
      <c r="Z43" s="110">
        <v>9</v>
      </c>
      <c r="AA43" s="110">
        <v>16</v>
      </c>
      <c r="AB43" s="110">
        <v>13</v>
      </c>
      <c r="AC43" s="110">
        <v>10</v>
      </c>
      <c r="AD43" s="110">
        <v>11</v>
      </c>
      <c r="AE43" s="110">
        <v>8</v>
      </c>
      <c r="AF43" s="110">
        <v>7</v>
      </c>
      <c r="AG43" s="110">
        <v>6</v>
      </c>
      <c r="AH43" s="110">
        <v>6</v>
      </c>
      <c r="AI43" s="110" t="s">
        <v>430</v>
      </c>
      <c r="AJ43" s="110">
        <v>11</v>
      </c>
      <c r="AK43" s="110">
        <v>12</v>
      </c>
      <c r="AL43" s="110">
        <v>11</v>
      </c>
      <c r="AM43" s="110">
        <v>8</v>
      </c>
      <c r="AN43" s="110">
        <v>16</v>
      </c>
      <c r="AO43" s="109"/>
      <c r="AP43" s="112" t="s">
        <v>430</v>
      </c>
      <c r="AQ43" s="112">
        <v>23.01</v>
      </c>
      <c r="AR43" s="112">
        <v>17.170000000000002</v>
      </c>
      <c r="AS43" s="112">
        <v>12.21</v>
      </c>
      <c r="AT43" s="112">
        <v>20.91</v>
      </c>
      <c r="AU43" s="115"/>
      <c r="AV43" s="110" t="s">
        <v>430</v>
      </c>
      <c r="AW43" s="110">
        <v>5</v>
      </c>
      <c r="AX43" s="110">
        <v>7</v>
      </c>
      <c r="AY43" s="110">
        <v>7</v>
      </c>
      <c r="AZ43" s="110">
        <v>10</v>
      </c>
      <c r="BA43" s="260"/>
      <c r="BB43" s="112">
        <v>17.0509786678554</v>
      </c>
      <c r="BC43" s="290">
        <v>0.83713572679258796</v>
      </c>
      <c r="BD43" s="290">
        <v>6.0482112319058097E-2</v>
      </c>
      <c r="BE43" s="290">
        <v>0.12656304604054699</v>
      </c>
      <c r="BF43" s="109"/>
      <c r="BG43" s="864">
        <v>5.69855</v>
      </c>
      <c r="BH43" s="864">
        <v>23.1737</v>
      </c>
      <c r="BI43" s="864">
        <v>67.959500000000006</v>
      </c>
      <c r="BJ43" s="864">
        <v>3.16825</v>
      </c>
      <c r="BK43" s="109"/>
      <c r="BL43" s="118" t="s">
        <v>1791</v>
      </c>
      <c r="BM43" s="118" t="s">
        <v>1792</v>
      </c>
      <c r="BN43" s="118" t="s">
        <v>486</v>
      </c>
      <c r="BO43" s="118" t="s">
        <v>1793</v>
      </c>
      <c r="BP43" s="118" t="s">
        <v>1794</v>
      </c>
      <c r="BQ43" s="109"/>
      <c r="BR43" s="119" t="s">
        <v>476</v>
      </c>
    </row>
    <row r="44" spans="1:70" s="107" customFormat="1" x14ac:dyDescent="0.25">
      <c r="A44" s="108" t="s">
        <v>1816</v>
      </c>
      <c r="B44" s="109"/>
      <c r="C44" s="734">
        <v>41275</v>
      </c>
      <c r="D44" s="109"/>
      <c r="E44" s="110">
        <v>6295.28</v>
      </c>
      <c r="F44" s="109"/>
      <c r="G44" s="111">
        <v>117.20740000000001</v>
      </c>
      <c r="H44" s="113"/>
      <c r="I44" s="112">
        <v>-0.25530000000000003</v>
      </c>
      <c r="J44" s="112">
        <v>0.47239999999999999</v>
      </c>
      <c r="K44" s="112">
        <v>1.9738</v>
      </c>
      <c r="L44" s="112">
        <v>13.748100000000001</v>
      </c>
      <c r="M44" s="112">
        <v>26.795999999999999</v>
      </c>
      <c r="N44" s="114">
        <v>20.781099999999999</v>
      </c>
      <c r="O44" s="112">
        <v>7.0658000000000003</v>
      </c>
      <c r="P44" s="112">
        <v>15.632</v>
      </c>
      <c r="Q44" s="112">
        <v>14.7163</v>
      </c>
      <c r="R44" s="112">
        <v>13.864599999999999</v>
      </c>
      <c r="S44" s="112">
        <v>7.3243999999999998</v>
      </c>
      <c r="T44" s="112">
        <v>34.453299999999999</v>
      </c>
      <c r="U44" s="112">
        <v>21.273599999999998</v>
      </c>
      <c r="V44" s="112">
        <v>23.837800000000001</v>
      </c>
      <c r="W44" s="112">
        <v>0.4098</v>
      </c>
      <c r="X44" s="112">
        <v>17.237200000000001</v>
      </c>
      <c r="Y44" s="113"/>
      <c r="Z44" s="110">
        <v>10</v>
      </c>
      <c r="AA44" s="110">
        <v>3</v>
      </c>
      <c r="AB44" s="110">
        <v>4</v>
      </c>
      <c r="AC44" s="110">
        <v>3</v>
      </c>
      <c r="AD44" s="110">
        <v>3</v>
      </c>
      <c r="AE44" s="110">
        <v>2</v>
      </c>
      <c r="AF44" s="110">
        <v>4</v>
      </c>
      <c r="AG44" s="110">
        <v>4</v>
      </c>
      <c r="AH44" s="110">
        <v>14</v>
      </c>
      <c r="AI44" s="110">
        <v>10</v>
      </c>
      <c r="AJ44" s="110">
        <v>2</v>
      </c>
      <c r="AK44" s="110">
        <v>3</v>
      </c>
      <c r="AL44" s="110">
        <v>2</v>
      </c>
      <c r="AM44" s="110">
        <v>2</v>
      </c>
      <c r="AN44" s="110">
        <v>3</v>
      </c>
      <c r="AO44" s="109"/>
      <c r="AP44" s="112">
        <v>16.8</v>
      </c>
      <c r="AQ44" s="112">
        <v>20.64</v>
      </c>
      <c r="AR44" s="112">
        <v>18</v>
      </c>
      <c r="AS44" s="112">
        <v>16.420000000000002</v>
      </c>
      <c r="AT44" s="112">
        <v>36.29</v>
      </c>
      <c r="AU44" s="115"/>
      <c r="AV44" s="110">
        <v>10</v>
      </c>
      <c r="AW44" s="110">
        <v>10</v>
      </c>
      <c r="AX44" s="110">
        <v>4</v>
      </c>
      <c r="AY44" s="110">
        <v>4</v>
      </c>
      <c r="AZ44" s="110">
        <v>2</v>
      </c>
      <c r="BA44" s="260"/>
      <c r="BB44" s="112">
        <v>17.850067230699199</v>
      </c>
      <c r="BC44" s="290">
        <v>0.88490786910222097</v>
      </c>
      <c r="BD44" s="290">
        <v>5.8826013053567897E-2</v>
      </c>
      <c r="BE44" s="290">
        <v>0.22317082414574399</v>
      </c>
      <c r="BF44" s="109"/>
      <c r="BG44" s="864">
        <v>2.0382099999999999</v>
      </c>
      <c r="BH44" s="864">
        <v>12.7323</v>
      </c>
      <c r="BI44" s="864">
        <v>80.518699999999995</v>
      </c>
      <c r="BJ44" s="864">
        <v>4.7107900000000003</v>
      </c>
      <c r="BK44" s="109"/>
      <c r="BL44" s="118" t="s">
        <v>1796</v>
      </c>
      <c r="BM44" s="118" t="s">
        <v>1797</v>
      </c>
      <c r="BN44" s="118" t="s">
        <v>1798</v>
      </c>
      <c r="BO44" s="118" t="s">
        <v>1799</v>
      </c>
      <c r="BP44" s="118" t="s">
        <v>1800</v>
      </c>
      <c r="BQ44" s="109"/>
      <c r="BR44" s="119" t="s">
        <v>476</v>
      </c>
    </row>
    <row r="45" spans="1:70" x14ac:dyDescent="0.25">
      <c r="A45" s="36" t="s">
        <v>93</v>
      </c>
      <c r="B45" s="43"/>
      <c r="C45" s="720"/>
      <c r="D45" s="43"/>
      <c r="E45" s="51"/>
      <c r="F45" s="43"/>
      <c r="G45" s="55"/>
      <c r="H45" s="66"/>
      <c r="I45" s="59">
        <v>-0.14960000000000001</v>
      </c>
      <c r="J45" s="59">
        <v>-9.6799999999999997E-2</v>
      </c>
      <c r="K45" s="59">
        <v>0.76</v>
      </c>
      <c r="L45" s="59">
        <v>11.0085</v>
      </c>
      <c r="M45" s="59">
        <v>20.847300000000001</v>
      </c>
      <c r="N45" s="70">
        <v>10.795</v>
      </c>
      <c r="O45" s="59">
        <v>3.5684999999999998</v>
      </c>
      <c r="P45" s="59">
        <v>14.8352</v>
      </c>
      <c r="Q45" s="59">
        <v>16.782599999999999</v>
      </c>
      <c r="R45" s="59">
        <v>17.600999999999999</v>
      </c>
      <c r="S45" s="59">
        <v>4.7546999999999997</v>
      </c>
      <c r="T45" s="59">
        <v>29.013200000000001</v>
      </c>
      <c r="U45" s="59">
        <v>12.994400000000001</v>
      </c>
      <c r="V45" s="59">
        <v>13.395300000000001</v>
      </c>
      <c r="W45" s="59">
        <v>-0.37640000000000001</v>
      </c>
      <c r="X45" s="59">
        <v>21.900500000000001</v>
      </c>
      <c r="Y45" s="66"/>
      <c r="Z45" s="51">
        <v>16</v>
      </c>
      <c r="AA45" s="51">
        <v>16</v>
      </c>
      <c r="AB45" s="51">
        <v>16</v>
      </c>
      <c r="AC45" s="51">
        <v>16</v>
      </c>
      <c r="AD45" s="51">
        <v>16</v>
      </c>
      <c r="AE45" s="51">
        <v>16</v>
      </c>
      <c r="AF45" s="51">
        <v>16</v>
      </c>
      <c r="AG45" s="51">
        <v>15</v>
      </c>
      <c r="AH45" s="51">
        <v>15</v>
      </c>
      <c r="AI45" s="51">
        <v>10</v>
      </c>
      <c r="AJ45" s="51">
        <v>16</v>
      </c>
      <c r="AK45" s="51">
        <v>16</v>
      </c>
      <c r="AL45" s="51">
        <v>16</v>
      </c>
      <c r="AM45" s="51">
        <v>16</v>
      </c>
      <c r="AN45" s="51">
        <v>16</v>
      </c>
      <c r="AO45" s="43"/>
      <c r="AP45" s="59">
        <v>19.311</v>
      </c>
      <c r="AQ45" s="59">
        <v>21.647857142857099</v>
      </c>
      <c r="AR45" s="59">
        <v>16.61</v>
      </c>
      <c r="AS45" s="59">
        <v>11.750666666666699</v>
      </c>
      <c r="AT45" s="59">
        <v>24.4</v>
      </c>
      <c r="AU45" s="78"/>
      <c r="AV45" s="51">
        <v>10</v>
      </c>
      <c r="AW45" s="51">
        <v>14</v>
      </c>
      <c r="AX45" s="51">
        <v>15</v>
      </c>
      <c r="AY45" s="51">
        <v>15</v>
      </c>
      <c r="AZ45" s="51">
        <v>16</v>
      </c>
      <c r="BA45" s="258"/>
      <c r="BB45" s="59"/>
      <c r="BC45" s="286"/>
      <c r="BD45" s="286"/>
      <c r="BE45" s="28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0.2601</v>
      </c>
      <c r="J46" s="60">
        <v>0.83540000000000003</v>
      </c>
      <c r="K46" s="60">
        <v>3.4742000000000002</v>
      </c>
      <c r="L46" s="60">
        <v>16.1737</v>
      </c>
      <c r="M46" s="60">
        <v>34.291200000000003</v>
      </c>
      <c r="N46" s="71">
        <v>24.7227</v>
      </c>
      <c r="O46" s="60">
        <v>13.617699999999999</v>
      </c>
      <c r="P46" s="60">
        <v>24.6431</v>
      </c>
      <c r="Q46" s="60">
        <v>20.56</v>
      </c>
      <c r="R46" s="60">
        <v>21.152699999999999</v>
      </c>
      <c r="S46" s="60">
        <v>7.3909000000000002</v>
      </c>
      <c r="T46" s="60">
        <v>41.583100000000002</v>
      </c>
      <c r="U46" s="60">
        <v>24.044799999999999</v>
      </c>
      <c r="V46" s="60">
        <v>26.378900000000002</v>
      </c>
      <c r="W46" s="60">
        <v>1.5649</v>
      </c>
      <c r="X46" s="60">
        <v>30.740100000000002</v>
      </c>
      <c r="Y46" s="67"/>
      <c r="Z46" s="52"/>
      <c r="AA46" s="52"/>
      <c r="AB46" s="52"/>
      <c r="AC46" s="52"/>
      <c r="AD46" s="52"/>
      <c r="AE46" s="52"/>
      <c r="AF46" s="52"/>
      <c r="AG46" s="52"/>
      <c r="AH46" s="52"/>
      <c r="AI46" s="52"/>
      <c r="AJ46" s="52"/>
      <c r="AK46" s="52"/>
      <c r="AL46" s="52"/>
      <c r="AM46" s="52"/>
      <c r="AN46" s="52"/>
      <c r="AO46" s="44"/>
      <c r="AP46" s="60">
        <v>22.35</v>
      </c>
      <c r="AQ46" s="60">
        <v>25.97</v>
      </c>
      <c r="AR46" s="60">
        <v>23.73</v>
      </c>
      <c r="AS46" s="60">
        <v>18.399999999999999</v>
      </c>
      <c r="AT46" s="60">
        <v>43.49</v>
      </c>
      <c r="AU46" s="79"/>
      <c r="AV46" s="52"/>
      <c r="AW46" s="52"/>
      <c r="AX46" s="52"/>
      <c r="AY46" s="52"/>
      <c r="AZ46" s="52"/>
      <c r="BA46" s="259"/>
      <c r="BB46" s="60"/>
      <c r="BC46" s="288"/>
      <c r="BD46" s="288"/>
      <c r="BE46" s="288"/>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-0.34960000000000002</v>
      </c>
      <c r="J47" s="60">
        <v>-1.2190000000000001</v>
      </c>
      <c r="K47" s="60">
        <v>-2.2936999999999999</v>
      </c>
      <c r="L47" s="60">
        <v>5.4513999999999996</v>
      </c>
      <c r="M47" s="60">
        <v>9.1283999999999992</v>
      </c>
      <c r="N47" s="71">
        <v>-2.1213000000000002</v>
      </c>
      <c r="O47" s="60">
        <v>-2.625</v>
      </c>
      <c r="P47" s="60">
        <v>10.393700000000001</v>
      </c>
      <c r="Q47" s="60">
        <v>13.215400000000001</v>
      </c>
      <c r="R47" s="60">
        <v>13.864599999999999</v>
      </c>
      <c r="S47" s="60">
        <v>1.8535999999999999</v>
      </c>
      <c r="T47" s="60">
        <v>17.991900000000001</v>
      </c>
      <c r="U47" s="60">
        <v>1.1698</v>
      </c>
      <c r="V47" s="60">
        <v>0.42370000000000002</v>
      </c>
      <c r="W47" s="60">
        <v>-1.9790000000000001</v>
      </c>
      <c r="X47" s="60">
        <v>16.881</v>
      </c>
      <c r="Y47" s="67"/>
      <c r="Z47" s="52"/>
      <c r="AA47" s="52"/>
      <c r="AB47" s="52"/>
      <c r="AC47" s="52"/>
      <c r="AD47" s="52"/>
      <c r="AE47" s="52"/>
      <c r="AF47" s="52"/>
      <c r="AG47" s="52"/>
      <c r="AH47" s="52"/>
      <c r="AI47" s="52"/>
      <c r="AJ47" s="52"/>
      <c r="AK47" s="52"/>
      <c r="AL47" s="52"/>
      <c r="AM47" s="52"/>
      <c r="AN47" s="52"/>
      <c r="AO47" s="44"/>
      <c r="AP47" s="60">
        <v>16.8</v>
      </c>
      <c r="AQ47" s="60">
        <v>18.54</v>
      </c>
      <c r="AR47" s="60">
        <v>13</v>
      </c>
      <c r="AS47" s="60">
        <v>5.63</v>
      </c>
      <c r="AT47" s="60">
        <v>4.99</v>
      </c>
      <c r="AU47" s="79"/>
      <c r="AV47" s="52"/>
      <c r="AW47" s="52"/>
      <c r="AX47" s="52"/>
      <c r="AY47" s="52"/>
      <c r="AZ47" s="52"/>
      <c r="BA47" s="259"/>
      <c r="BB47" s="60"/>
      <c r="BC47" s="288"/>
      <c r="BD47" s="288"/>
      <c r="BE47" s="288"/>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-0.20985000000000001</v>
      </c>
      <c r="J48" s="61">
        <v>-8.77E-2</v>
      </c>
      <c r="K48" s="61">
        <v>0.72509999999999997</v>
      </c>
      <c r="L48" s="61">
        <v>11.2057</v>
      </c>
      <c r="M48" s="61">
        <v>20.089099999999998</v>
      </c>
      <c r="N48" s="72">
        <v>10.2677</v>
      </c>
      <c r="O48" s="61">
        <v>2.6642000000000001</v>
      </c>
      <c r="P48" s="61">
        <v>14.584199999999999</v>
      </c>
      <c r="Q48" s="61">
        <v>16.373000000000001</v>
      </c>
      <c r="R48" s="61">
        <v>17.394600000000001</v>
      </c>
      <c r="S48" s="61">
        <v>4.3997999999999999</v>
      </c>
      <c r="T48" s="61">
        <v>27.3139</v>
      </c>
      <c r="U48" s="61">
        <v>11.5739</v>
      </c>
      <c r="V48" s="61">
        <v>12.6897</v>
      </c>
      <c r="W48" s="61">
        <v>-0.31030000000000002</v>
      </c>
      <c r="X48" s="61">
        <v>21.9909</v>
      </c>
      <c r="Y48" s="68"/>
      <c r="Z48" s="53"/>
      <c r="AA48" s="53"/>
      <c r="AB48" s="53"/>
      <c r="AC48" s="53"/>
      <c r="AD48" s="53"/>
      <c r="AE48" s="53"/>
      <c r="AF48" s="53"/>
      <c r="AG48" s="53"/>
      <c r="AH48" s="53"/>
      <c r="AI48" s="53"/>
      <c r="AJ48" s="53"/>
      <c r="AK48" s="53"/>
      <c r="AL48" s="53"/>
      <c r="AM48" s="53"/>
      <c r="AN48" s="53"/>
      <c r="AO48" s="45"/>
      <c r="AP48" s="61">
        <v>18.78</v>
      </c>
      <c r="AQ48" s="61">
        <v>20.99</v>
      </c>
      <c r="AR48" s="61">
        <v>16.8</v>
      </c>
      <c r="AS48" s="61">
        <v>11.2</v>
      </c>
      <c r="AT48" s="61">
        <v>22.7</v>
      </c>
      <c r="AU48" s="80"/>
      <c r="AV48" s="53"/>
      <c r="AW48" s="53"/>
      <c r="AX48" s="53"/>
      <c r="AY48" s="53"/>
      <c r="AZ48" s="53"/>
      <c r="BA48" s="262"/>
      <c r="BB48" s="61"/>
      <c r="BC48" s="291"/>
      <c r="BD48" s="291"/>
      <c r="BE48" s="291"/>
      <c r="BF48" s="45"/>
      <c r="BG48" s="61"/>
      <c r="BH48" s="61"/>
      <c r="BI48" s="61"/>
      <c r="BJ48" s="61"/>
      <c r="BK48" s="45"/>
      <c r="BL48" s="86"/>
      <c r="BM48" s="86"/>
      <c r="BN48" s="86"/>
      <c r="BO48" s="86"/>
      <c r="BP48" s="86"/>
      <c r="BQ48" s="45"/>
      <c r="BR48" s="90"/>
    </row>
    <row r="49" spans="1:70" ht="14.5" x14ac:dyDescent="0.25">
      <c r="A49" s="39" t="s">
        <v>128</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93"/>
      <c r="BD49" s="293"/>
      <c r="BE49" s="293"/>
      <c r="BF49" s="46"/>
      <c r="BG49" s="62"/>
      <c r="BH49" s="62"/>
      <c r="BI49" s="62"/>
      <c r="BJ49" s="62"/>
      <c r="BK49" s="46"/>
      <c r="BL49" s="87"/>
      <c r="BM49" s="87"/>
      <c r="BN49" s="87"/>
      <c r="BO49" s="87"/>
      <c r="BP49" s="87"/>
      <c r="BQ49" s="46"/>
      <c r="BR49" s="91"/>
    </row>
    <row r="50" spans="1:70" s="107" customFormat="1" x14ac:dyDescent="0.25">
      <c r="A50" s="126" t="s">
        <v>1817</v>
      </c>
      <c r="B50" s="127"/>
      <c r="C50" s="733">
        <v>35390</v>
      </c>
      <c r="D50" s="127"/>
      <c r="E50" s="128">
        <v>36324.800000000003</v>
      </c>
      <c r="F50" s="127"/>
      <c r="G50" s="129">
        <v>294.7783</v>
      </c>
      <c r="H50" s="131"/>
      <c r="I50" s="130">
        <v>-0.30840000000000001</v>
      </c>
      <c r="J50" s="130">
        <v>0.60850000000000004</v>
      </c>
      <c r="K50" s="130">
        <v>2.2038000000000002</v>
      </c>
      <c r="L50" s="130">
        <v>11.379899999999999</v>
      </c>
      <c r="M50" s="130">
        <v>28.145199999999999</v>
      </c>
      <c r="N50" s="132">
        <v>16.352</v>
      </c>
      <c r="O50" s="130">
        <v>2.1313</v>
      </c>
      <c r="P50" s="130">
        <v>16.2972</v>
      </c>
      <c r="Q50" s="130">
        <v>18.6553</v>
      </c>
      <c r="R50" s="130">
        <v>20.049499999999998</v>
      </c>
      <c r="S50" s="130">
        <v>4.4431000000000003</v>
      </c>
      <c r="T50" s="130">
        <v>34.279699999999998</v>
      </c>
      <c r="U50" s="130">
        <v>16.168900000000001</v>
      </c>
      <c r="V50" s="130">
        <v>17.749600000000001</v>
      </c>
      <c r="W50" s="130">
        <v>1.2069000000000001</v>
      </c>
      <c r="X50" s="130">
        <v>12.4535</v>
      </c>
      <c r="Y50" s="131"/>
      <c r="Z50" s="128">
        <v>19</v>
      </c>
      <c r="AA50" s="128">
        <v>11</v>
      </c>
      <c r="AB50" s="128">
        <v>10</v>
      </c>
      <c r="AC50" s="128">
        <v>15</v>
      </c>
      <c r="AD50" s="128">
        <v>9</v>
      </c>
      <c r="AE50" s="128">
        <v>9</v>
      </c>
      <c r="AF50" s="128">
        <v>10</v>
      </c>
      <c r="AG50" s="128">
        <v>5</v>
      </c>
      <c r="AH50" s="128">
        <v>2</v>
      </c>
      <c r="AI50" s="128">
        <v>1</v>
      </c>
      <c r="AJ50" s="128">
        <v>17</v>
      </c>
      <c r="AK50" s="128">
        <v>12</v>
      </c>
      <c r="AL50" s="128">
        <v>12</v>
      </c>
      <c r="AM50" s="128">
        <v>10</v>
      </c>
      <c r="AN50" s="128">
        <v>2</v>
      </c>
      <c r="AO50" s="127"/>
      <c r="AP50" s="130">
        <v>24.79</v>
      </c>
      <c r="AQ50" s="130">
        <v>27.8</v>
      </c>
      <c r="AR50" s="130">
        <v>18.34</v>
      </c>
      <c r="AS50" s="130">
        <v>12.72</v>
      </c>
      <c r="AT50" s="130">
        <v>31.48</v>
      </c>
      <c r="AU50" s="133"/>
      <c r="AV50" s="128">
        <v>1</v>
      </c>
      <c r="AW50" s="128">
        <v>1</v>
      </c>
      <c r="AX50" s="128">
        <v>4</v>
      </c>
      <c r="AY50" s="128">
        <v>8</v>
      </c>
      <c r="AZ50" s="128">
        <v>9</v>
      </c>
      <c r="BA50" s="264"/>
      <c r="BB50" s="130">
        <v>17.563573145821199</v>
      </c>
      <c r="BC50" s="295">
        <v>0.83886414090014305</v>
      </c>
      <c r="BD50" s="295">
        <v>6.3050032798253705E-2</v>
      </c>
      <c r="BE50" s="295">
        <v>0.20079975618693999</v>
      </c>
      <c r="BF50" s="127"/>
      <c r="BG50" s="863">
        <v>14.587999999999999</v>
      </c>
      <c r="BH50" s="863">
        <v>8.8127300000000002</v>
      </c>
      <c r="BI50" s="863">
        <v>65.062600000000003</v>
      </c>
      <c r="BJ50" s="863">
        <v>11.536670000000001</v>
      </c>
      <c r="BK50" s="127"/>
      <c r="BL50" s="136" t="s">
        <v>1818</v>
      </c>
      <c r="BM50" s="136" t="s">
        <v>1819</v>
      </c>
      <c r="BN50" s="136" t="s">
        <v>1820</v>
      </c>
      <c r="BO50" s="136" t="s">
        <v>1821</v>
      </c>
      <c r="BP50" s="136" t="s">
        <v>1822</v>
      </c>
      <c r="BQ50" s="127"/>
      <c r="BR50" s="137" t="s">
        <v>519</v>
      </c>
    </row>
    <row r="51" spans="1:70" s="107" customFormat="1" x14ac:dyDescent="0.25">
      <c r="A51" s="108" t="s">
        <v>1823</v>
      </c>
      <c r="B51" s="109"/>
      <c r="C51" s="734">
        <v>45688</v>
      </c>
      <c r="D51" s="109"/>
      <c r="E51" s="110">
        <v>5833.29</v>
      </c>
      <c r="F51" s="109"/>
      <c r="G51" s="111">
        <v>12.798999999999999</v>
      </c>
      <c r="H51" s="113"/>
      <c r="I51" s="112">
        <v>-4.6899999999999997E-2</v>
      </c>
      <c r="J51" s="112">
        <v>5.4699999999999999E-2</v>
      </c>
      <c r="K51" s="112">
        <v>2.3673999999999999</v>
      </c>
      <c r="L51" s="112">
        <v>13.446199999999999</v>
      </c>
      <c r="M51" s="112">
        <v>17.681100000000001</v>
      </c>
      <c r="N51" s="114">
        <v>10.9483</v>
      </c>
      <c r="O51" s="112" t="s">
        <v>430</v>
      </c>
      <c r="P51" s="112" t="s">
        <v>430</v>
      </c>
      <c r="Q51" s="112" t="s">
        <v>430</v>
      </c>
      <c r="R51" s="112" t="s">
        <v>430</v>
      </c>
      <c r="S51" s="112">
        <v>5.9870999999999999</v>
      </c>
      <c r="T51" s="112">
        <v>25.937200000000001</v>
      </c>
      <c r="U51" s="112">
        <v>10.555400000000001</v>
      </c>
      <c r="V51" s="112">
        <v>13.3759</v>
      </c>
      <c r="W51" s="112">
        <v>0.45519999999999999</v>
      </c>
      <c r="X51" s="112">
        <v>16.585000000000001</v>
      </c>
      <c r="Y51" s="113"/>
      <c r="Z51" s="110">
        <v>14</v>
      </c>
      <c r="AA51" s="110">
        <v>16</v>
      </c>
      <c r="AB51" s="110">
        <v>9</v>
      </c>
      <c r="AC51" s="110">
        <v>12</v>
      </c>
      <c r="AD51" s="110">
        <v>16</v>
      </c>
      <c r="AE51" s="110">
        <v>12</v>
      </c>
      <c r="AF51" s="110" t="s">
        <v>430</v>
      </c>
      <c r="AG51" s="110" t="s">
        <v>430</v>
      </c>
      <c r="AH51" s="110" t="s">
        <v>430</v>
      </c>
      <c r="AI51" s="110" t="s">
        <v>430</v>
      </c>
      <c r="AJ51" s="110">
        <v>11</v>
      </c>
      <c r="AK51" s="110">
        <v>17</v>
      </c>
      <c r="AL51" s="110">
        <v>15</v>
      </c>
      <c r="AM51" s="110">
        <v>12</v>
      </c>
      <c r="AN51" s="110">
        <v>9</v>
      </c>
      <c r="AO51" s="109"/>
      <c r="AP51" s="112" t="s">
        <v>430</v>
      </c>
      <c r="AQ51" s="112" t="s">
        <v>430</v>
      </c>
      <c r="AR51" s="112" t="s">
        <v>430</v>
      </c>
      <c r="AS51" s="112" t="s">
        <v>430</v>
      </c>
      <c r="AT51" s="112">
        <v>22.7</v>
      </c>
      <c r="AU51" s="115"/>
      <c r="AV51" s="110" t="s">
        <v>430</v>
      </c>
      <c r="AW51" s="110" t="s">
        <v>430</v>
      </c>
      <c r="AX51" s="110" t="s">
        <v>430</v>
      </c>
      <c r="AY51" s="110" t="s">
        <v>430</v>
      </c>
      <c r="AZ51" s="110">
        <v>12</v>
      </c>
      <c r="BA51" s="260"/>
      <c r="BB51" s="112">
        <v>16.9756731871847</v>
      </c>
      <c r="BC51" s="290">
        <v>0.76595479133098598</v>
      </c>
      <c r="BD51" s="290">
        <v>5.8079319527948002E-2</v>
      </c>
      <c r="BE51" s="290">
        <v>0.49493958033659502</v>
      </c>
      <c r="BF51" s="109"/>
      <c r="BG51" s="864">
        <v>6.32918</v>
      </c>
      <c r="BH51" s="864">
        <v>16.28</v>
      </c>
      <c r="BI51" s="864">
        <v>76.926199999999994</v>
      </c>
      <c r="BJ51" s="864">
        <v>0.46461999999999998</v>
      </c>
      <c r="BK51" s="109"/>
      <c r="BL51" s="118" t="s">
        <v>1824</v>
      </c>
      <c r="BM51" s="118" t="s">
        <v>1825</v>
      </c>
      <c r="BN51" s="118" t="s">
        <v>1826</v>
      </c>
      <c r="BO51" s="118" t="s">
        <v>1827</v>
      </c>
      <c r="BP51" s="118" t="s">
        <v>1828</v>
      </c>
      <c r="BQ51" s="109"/>
      <c r="BR51" s="119" t="s">
        <v>443</v>
      </c>
    </row>
    <row r="52" spans="1:70" s="107" customFormat="1" x14ac:dyDescent="0.25">
      <c r="A52" s="108" t="s">
        <v>1829</v>
      </c>
      <c r="B52" s="109"/>
      <c r="C52" s="734">
        <v>44907</v>
      </c>
      <c r="D52" s="109"/>
      <c r="E52" s="110">
        <v>5523.68</v>
      </c>
      <c r="F52" s="109"/>
      <c r="G52" s="111">
        <v>23.051300000000001</v>
      </c>
      <c r="H52" s="113"/>
      <c r="I52" s="112">
        <v>0.26750000000000002</v>
      </c>
      <c r="J52" s="112">
        <v>1.0216000000000001</v>
      </c>
      <c r="K52" s="112">
        <v>4.7305999999999999</v>
      </c>
      <c r="L52" s="112">
        <v>16.721399999999999</v>
      </c>
      <c r="M52" s="112">
        <v>28.010899999999999</v>
      </c>
      <c r="N52" s="114">
        <v>18.894100000000002</v>
      </c>
      <c r="O52" s="112">
        <v>4.1669</v>
      </c>
      <c r="P52" s="112">
        <v>19.0245</v>
      </c>
      <c r="Q52" s="112" t="s">
        <v>430</v>
      </c>
      <c r="R52" s="112" t="s">
        <v>430</v>
      </c>
      <c r="S52" s="112">
        <v>8.4946000000000002</v>
      </c>
      <c r="T52" s="112">
        <v>34.416200000000003</v>
      </c>
      <c r="U52" s="112">
        <v>18.733000000000001</v>
      </c>
      <c r="V52" s="112">
        <v>21.4236</v>
      </c>
      <c r="W52" s="112">
        <v>0.70120000000000005</v>
      </c>
      <c r="X52" s="112">
        <v>24.9602</v>
      </c>
      <c r="Y52" s="113"/>
      <c r="Z52" s="110">
        <v>6</v>
      </c>
      <c r="AA52" s="110">
        <v>3</v>
      </c>
      <c r="AB52" s="110">
        <v>2</v>
      </c>
      <c r="AC52" s="110">
        <v>3</v>
      </c>
      <c r="AD52" s="110">
        <v>10</v>
      </c>
      <c r="AE52" s="110">
        <v>5</v>
      </c>
      <c r="AF52" s="110">
        <v>6</v>
      </c>
      <c r="AG52" s="110">
        <v>3</v>
      </c>
      <c r="AH52" s="110" t="s">
        <v>430</v>
      </c>
      <c r="AI52" s="110" t="s">
        <v>430</v>
      </c>
      <c r="AJ52" s="110">
        <v>3</v>
      </c>
      <c r="AK52" s="110">
        <v>11</v>
      </c>
      <c r="AL52" s="110">
        <v>8</v>
      </c>
      <c r="AM52" s="110">
        <v>5</v>
      </c>
      <c r="AN52" s="110">
        <v>5</v>
      </c>
      <c r="AO52" s="109"/>
      <c r="AP52" s="112" t="s">
        <v>430</v>
      </c>
      <c r="AQ52" s="112" t="s">
        <v>430</v>
      </c>
      <c r="AR52" s="112" t="s">
        <v>430</v>
      </c>
      <c r="AS52" s="112">
        <v>16.239999999999998</v>
      </c>
      <c r="AT52" s="112">
        <v>37.47</v>
      </c>
      <c r="AU52" s="115"/>
      <c r="AV52" s="110" t="s">
        <v>430</v>
      </c>
      <c r="AW52" s="110" t="s">
        <v>430</v>
      </c>
      <c r="AX52" s="110" t="s">
        <v>430</v>
      </c>
      <c r="AY52" s="110">
        <v>4</v>
      </c>
      <c r="AZ52" s="110">
        <v>6</v>
      </c>
      <c r="BA52" s="260"/>
      <c r="BB52" s="112">
        <v>17.976444157269899</v>
      </c>
      <c r="BC52" s="290">
        <v>0.90000444959541603</v>
      </c>
      <c r="BD52" s="290">
        <v>7.4297560232548104E-2</v>
      </c>
      <c r="BE52" s="290">
        <v>0.49462190041526599</v>
      </c>
      <c r="BF52" s="109"/>
      <c r="BG52" s="864">
        <v>9.6923399999999997</v>
      </c>
      <c r="BH52" s="864">
        <v>21.000900000000001</v>
      </c>
      <c r="BI52" s="864">
        <v>64.226100000000002</v>
      </c>
      <c r="BJ52" s="864">
        <v>5.08066</v>
      </c>
      <c r="BK52" s="109"/>
      <c r="BL52" s="118" t="s">
        <v>1830</v>
      </c>
      <c r="BM52" s="118" t="s">
        <v>1831</v>
      </c>
      <c r="BN52" s="118" t="s">
        <v>1832</v>
      </c>
      <c r="BO52" s="118" t="s">
        <v>1561</v>
      </c>
      <c r="BP52" s="118" t="s">
        <v>1833</v>
      </c>
      <c r="BQ52" s="109"/>
      <c r="BR52" s="119" t="s">
        <v>476</v>
      </c>
    </row>
    <row r="53" spans="1:70" s="107" customFormat="1" x14ac:dyDescent="0.25">
      <c r="A53" s="108" t="s">
        <v>1834</v>
      </c>
      <c r="B53" s="109"/>
      <c r="C53" s="734">
        <v>44187</v>
      </c>
      <c r="D53" s="109"/>
      <c r="E53" s="110">
        <v>5422.64</v>
      </c>
      <c r="F53" s="109"/>
      <c r="G53" s="111">
        <v>27.7591</v>
      </c>
      <c r="H53" s="113"/>
      <c r="I53" s="112">
        <v>-3.3099999999999997E-2</v>
      </c>
      <c r="J53" s="112">
        <v>-0.35680000000000001</v>
      </c>
      <c r="K53" s="112">
        <v>0.15409999999999999</v>
      </c>
      <c r="L53" s="112">
        <v>8.7120999999999995</v>
      </c>
      <c r="M53" s="112">
        <v>19.107600000000001</v>
      </c>
      <c r="N53" s="114">
        <v>6.2333999999999996</v>
      </c>
      <c r="O53" s="112">
        <v>1.7778</v>
      </c>
      <c r="P53" s="112">
        <v>12.6296</v>
      </c>
      <c r="Q53" s="112">
        <v>14.119300000000001</v>
      </c>
      <c r="R53" s="112" t="s">
        <v>430</v>
      </c>
      <c r="S53" s="112">
        <v>2.7092000000000001</v>
      </c>
      <c r="T53" s="112">
        <v>25.983599999999999</v>
      </c>
      <c r="U53" s="112">
        <v>9.5733999999999995</v>
      </c>
      <c r="V53" s="112">
        <v>10.089600000000001</v>
      </c>
      <c r="W53" s="112">
        <v>-0.62009999999999998</v>
      </c>
      <c r="X53" s="112">
        <v>19.539400000000001</v>
      </c>
      <c r="Y53" s="113"/>
      <c r="Z53" s="110">
        <v>13</v>
      </c>
      <c r="AA53" s="110">
        <v>19</v>
      </c>
      <c r="AB53" s="110">
        <v>19</v>
      </c>
      <c r="AC53" s="110">
        <v>19</v>
      </c>
      <c r="AD53" s="110">
        <v>15</v>
      </c>
      <c r="AE53" s="110">
        <v>15</v>
      </c>
      <c r="AF53" s="110">
        <v>11</v>
      </c>
      <c r="AG53" s="110">
        <v>9</v>
      </c>
      <c r="AH53" s="110">
        <v>7</v>
      </c>
      <c r="AI53" s="110" t="s">
        <v>430</v>
      </c>
      <c r="AJ53" s="110">
        <v>19</v>
      </c>
      <c r="AK53" s="110">
        <v>16</v>
      </c>
      <c r="AL53" s="110">
        <v>16</v>
      </c>
      <c r="AM53" s="110">
        <v>15</v>
      </c>
      <c r="AN53" s="110">
        <v>18</v>
      </c>
      <c r="AO53" s="109"/>
      <c r="AP53" s="112" t="s">
        <v>430</v>
      </c>
      <c r="AQ53" s="112" t="s">
        <v>430</v>
      </c>
      <c r="AR53" s="112">
        <v>13.85</v>
      </c>
      <c r="AS53" s="112">
        <v>9.98</v>
      </c>
      <c r="AT53" s="112">
        <v>18</v>
      </c>
      <c r="AU53" s="115"/>
      <c r="AV53" s="110" t="s">
        <v>430</v>
      </c>
      <c r="AW53" s="110" t="s">
        <v>430</v>
      </c>
      <c r="AX53" s="110">
        <v>8</v>
      </c>
      <c r="AY53" s="110">
        <v>9</v>
      </c>
      <c r="AZ53" s="110">
        <v>14</v>
      </c>
      <c r="BA53" s="260"/>
      <c r="BB53" s="112">
        <v>18.0366822823433</v>
      </c>
      <c r="BC53" s="290">
        <v>0.87906501627042499</v>
      </c>
      <c r="BD53" s="290">
        <v>4.6750358186511402E-2</v>
      </c>
      <c r="BE53" s="290">
        <v>-0.106808967931399</v>
      </c>
      <c r="BF53" s="109"/>
      <c r="BG53" s="112" t="s">
        <v>430</v>
      </c>
      <c r="BH53" s="864">
        <v>17.768899999999999</v>
      </c>
      <c r="BI53" s="864">
        <v>78.309299999999993</v>
      </c>
      <c r="BJ53" s="864">
        <v>3.9218000000000002</v>
      </c>
      <c r="BK53" s="109"/>
      <c r="BL53" s="118" t="s">
        <v>1835</v>
      </c>
      <c r="BM53" s="118" t="s">
        <v>1836</v>
      </c>
      <c r="BN53" s="118" t="s">
        <v>1837</v>
      </c>
      <c r="BO53" s="118" t="s">
        <v>1838</v>
      </c>
      <c r="BP53" s="118" t="s">
        <v>1839</v>
      </c>
      <c r="BQ53" s="109"/>
      <c r="BR53" s="119" t="s">
        <v>443</v>
      </c>
    </row>
    <row r="54" spans="1:70" s="107" customFormat="1" x14ac:dyDescent="0.25">
      <c r="A54" s="108" t="s">
        <v>1840</v>
      </c>
      <c r="B54" s="109"/>
      <c r="C54" s="734">
        <v>38398</v>
      </c>
      <c r="D54" s="109"/>
      <c r="E54" s="110">
        <v>4179.3999999999996</v>
      </c>
      <c r="F54" s="109"/>
      <c r="G54" s="111">
        <v>300.39109999999999</v>
      </c>
      <c r="H54" s="113"/>
      <c r="I54" s="112">
        <v>0.189</v>
      </c>
      <c r="J54" s="112">
        <v>0.81799999999999995</v>
      </c>
      <c r="K54" s="112">
        <v>1.1136999999999999</v>
      </c>
      <c r="L54" s="112">
        <v>10.4201</v>
      </c>
      <c r="M54" s="112">
        <v>24.028500000000001</v>
      </c>
      <c r="N54" s="114">
        <v>15.747199999999999</v>
      </c>
      <c r="O54" s="112">
        <v>6.0868000000000002</v>
      </c>
      <c r="P54" s="112">
        <v>15.7806</v>
      </c>
      <c r="Q54" s="112">
        <v>16.2349</v>
      </c>
      <c r="R54" s="112">
        <v>14.2882</v>
      </c>
      <c r="S54" s="112">
        <v>4.9871999999999996</v>
      </c>
      <c r="T54" s="112">
        <v>32.661099999999998</v>
      </c>
      <c r="U54" s="112">
        <v>15.7073</v>
      </c>
      <c r="V54" s="112">
        <v>18.0124</v>
      </c>
      <c r="W54" s="112">
        <v>0.27950000000000003</v>
      </c>
      <c r="X54" s="112">
        <v>17.077200000000001</v>
      </c>
      <c r="Y54" s="113"/>
      <c r="Z54" s="110">
        <v>10</v>
      </c>
      <c r="AA54" s="110">
        <v>8</v>
      </c>
      <c r="AB54" s="110">
        <v>16</v>
      </c>
      <c r="AC54" s="110">
        <v>16</v>
      </c>
      <c r="AD54" s="110">
        <v>14</v>
      </c>
      <c r="AE54" s="110">
        <v>10</v>
      </c>
      <c r="AF54" s="110">
        <v>5</v>
      </c>
      <c r="AG54" s="110">
        <v>7</v>
      </c>
      <c r="AH54" s="110">
        <v>6</v>
      </c>
      <c r="AI54" s="110">
        <v>3</v>
      </c>
      <c r="AJ54" s="110">
        <v>14</v>
      </c>
      <c r="AK54" s="110">
        <v>13</v>
      </c>
      <c r="AL54" s="110">
        <v>13</v>
      </c>
      <c r="AM54" s="110">
        <v>9</v>
      </c>
      <c r="AN54" s="110">
        <v>11</v>
      </c>
      <c r="AO54" s="109"/>
      <c r="AP54" s="112">
        <v>17.86</v>
      </c>
      <c r="AQ54" s="112">
        <v>21.54</v>
      </c>
      <c r="AR54" s="112">
        <v>17.48</v>
      </c>
      <c r="AS54" s="112">
        <v>14.19</v>
      </c>
      <c r="AT54" s="112">
        <v>27.13</v>
      </c>
      <c r="AU54" s="115"/>
      <c r="AV54" s="110">
        <v>3</v>
      </c>
      <c r="AW54" s="110">
        <v>5</v>
      </c>
      <c r="AX54" s="110">
        <v>6</v>
      </c>
      <c r="AY54" s="110">
        <v>7</v>
      </c>
      <c r="AZ54" s="110">
        <v>11</v>
      </c>
      <c r="BA54" s="260"/>
      <c r="BB54" s="112">
        <v>17.149285392479001</v>
      </c>
      <c r="BC54" s="290">
        <v>0.839833139475479</v>
      </c>
      <c r="BD54" s="290">
        <v>6.1754674667214002E-2</v>
      </c>
      <c r="BE54" s="290">
        <v>0.151417209420416</v>
      </c>
      <c r="BF54" s="109"/>
      <c r="BG54" s="864">
        <v>9.3321199999999997</v>
      </c>
      <c r="BH54" s="864">
        <v>4.8356599999999998</v>
      </c>
      <c r="BI54" s="864">
        <v>80.590999999999994</v>
      </c>
      <c r="BJ54" s="864">
        <v>5.2412200000000002</v>
      </c>
      <c r="BK54" s="109"/>
      <c r="BL54" s="118" t="s">
        <v>1841</v>
      </c>
      <c r="BM54" s="118" t="s">
        <v>1842</v>
      </c>
      <c r="BN54" s="118" t="s">
        <v>1843</v>
      </c>
      <c r="BO54" s="118" t="s">
        <v>1012</v>
      </c>
      <c r="BP54" s="118" t="s">
        <v>1844</v>
      </c>
      <c r="BQ54" s="109"/>
      <c r="BR54" s="119" t="s">
        <v>443</v>
      </c>
    </row>
    <row r="55" spans="1:70" s="107" customFormat="1" x14ac:dyDescent="0.25">
      <c r="A55" s="108" t="s">
        <v>1845</v>
      </c>
      <c r="B55" s="109"/>
      <c r="C55" s="734">
        <v>43878</v>
      </c>
      <c r="D55" s="109"/>
      <c r="E55" s="110">
        <v>3697.79</v>
      </c>
      <c r="F55" s="109"/>
      <c r="G55" s="111">
        <v>34.7667</v>
      </c>
      <c r="H55" s="113"/>
      <c r="I55" s="112">
        <v>0.19769999999999999</v>
      </c>
      <c r="J55" s="112">
        <v>0.92989999999999995</v>
      </c>
      <c r="K55" s="112">
        <v>3.6958000000000002</v>
      </c>
      <c r="L55" s="112">
        <v>16.4819</v>
      </c>
      <c r="M55" s="112">
        <v>31.5227</v>
      </c>
      <c r="N55" s="114">
        <v>22.054400000000001</v>
      </c>
      <c r="O55" s="112">
        <v>9.2346000000000004</v>
      </c>
      <c r="P55" s="112">
        <v>23.3034</v>
      </c>
      <c r="Q55" s="112">
        <v>17.518799999999999</v>
      </c>
      <c r="R55" s="112" t="s">
        <v>430</v>
      </c>
      <c r="S55" s="112">
        <v>8.0020000000000007</v>
      </c>
      <c r="T55" s="112">
        <v>39.672400000000003</v>
      </c>
      <c r="U55" s="112">
        <v>23.936199999999999</v>
      </c>
      <c r="V55" s="112">
        <v>24.981400000000001</v>
      </c>
      <c r="W55" s="112">
        <v>1.1053999999999999</v>
      </c>
      <c r="X55" s="112">
        <v>20.894100000000002</v>
      </c>
      <c r="Y55" s="113"/>
      <c r="Z55" s="110">
        <v>9</v>
      </c>
      <c r="AA55" s="110">
        <v>5</v>
      </c>
      <c r="AB55" s="110">
        <v>6</v>
      </c>
      <c r="AC55" s="110">
        <v>4</v>
      </c>
      <c r="AD55" s="110">
        <v>5</v>
      </c>
      <c r="AE55" s="110">
        <v>4</v>
      </c>
      <c r="AF55" s="110">
        <v>2</v>
      </c>
      <c r="AG55" s="110">
        <v>1</v>
      </c>
      <c r="AH55" s="110">
        <v>3</v>
      </c>
      <c r="AI55" s="110" t="s">
        <v>430</v>
      </c>
      <c r="AJ55" s="110">
        <v>6</v>
      </c>
      <c r="AK55" s="110">
        <v>5</v>
      </c>
      <c r="AL55" s="110">
        <v>5</v>
      </c>
      <c r="AM55" s="110">
        <v>4</v>
      </c>
      <c r="AN55" s="110">
        <v>3</v>
      </c>
      <c r="AO55" s="109"/>
      <c r="AP55" s="112" t="s">
        <v>430</v>
      </c>
      <c r="AQ55" s="112" t="s">
        <v>430</v>
      </c>
      <c r="AR55" s="112">
        <v>22.91</v>
      </c>
      <c r="AS55" s="112">
        <v>19.600000000000001</v>
      </c>
      <c r="AT55" s="112">
        <v>43.7</v>
      </c>
      <c r="AU55" s="115"/>
      <c r="AV55" s="110" t="s">
        <v>430</v>
      </c>
      <c r="AW55" s="110" t="s">
        <v>430</v>
      </c>
      <c r="AX55" s="110">
        <v>1</v>
      </c>
      <c r="AY55" s="110">
        <v>2</v>
      </c>
      <c r="AZ55" s="110">
        <v>3</v>
      </c>
      <c r="BA55" s="260"/>
      <c r="BB55" s="112">
        <v>18.292003483247701</v>
      </c>
      <c r="BC55" s="290">
        <v>0.905132499389668</v>
      </c>
      <c r="BD55" s="290">
        <v>8.67410110424153E-2</v>
      </c>
      <c r="BE55" s="290">
        <v>0.60846468770917905</v>
      </c>
      <c r="BF55" s="109"/>
      <c r="BG55" s="864">
        <v>8.9067500000000006</v>
      </c>
      <c r="BH55" s="864">
        <v>23.542999999999999</v>
      </c>
      <c r="BI55" s="864">
        <v>63.199199999999998</v>
      </c>
      <c r="BJ55" s="864">
        <v>4.3510499999999999</v>
      </c>
      <c r="BK55" s="109"/>
      <c r="BL55" s="118" t="s">
        <v>1846</v>
      </c>
      <c r="BM55" s="118" t="s">
        <v>1847</v>
      </c>
      <c r="BN55" s="118" t="s">
        <v>1848</v>
      </c>
      <c r="BO55" s="118" t="s">
        <v>1849</v>
      </c>
      <c r="BP55" s="118" t="s">
        <v>1442</v>
      </c>
      <c r="BQ55" s="109"/>
      <c r="BR55" s="119" t="s">
        <v>616</v>
      </c>
    </row>
    <row r="56" spans="1:70" s="107" customFormat="1" x14ac:dyDescent="0.25">
      <c r="A56" s="108" t="s">
        <v>1850</v>
      </c>
      <c r="B56" s="109"/>
      <c r="C56" s="734">
        <v>45600</v>
      </c>
      <c r="D56" s="109"/>
      <c r="E56" s="110">
        <v>3624.05</v>
      </c>
      <c r="F56" s="109"/>
      <c r="G56" s="111">
        <v>13.78</v>
      </c>
      <c r="H56" s="113"/>
      <c r="I56" s="112">
        <v>0.21820000000000001</v>
      </c>
      <c r="J56" s="112">
        <v>1.3234999999999999</v>
      </c>
      <c r="K56" s="112">
        <v>4.2359999999999998</v>
      </c>
      <c r="L56" s="112">
        <v>14.547000000000001</v>
      </c>
      <c r="M56" s="112">
        <v>35.496600000000001</v>
      </c>
      <c r="N56" s="114">
        <v>32.118899999999996</v>
      </c>
      <c r="O56" s="112" t="s">
        <v>430</v>
      </c>
      <c r="P56" s="112" t="s">
        <v>430</v>
      </c>
      <c r="Q56" s="112" t="s">
        <v>430</v>
      </c>
      <c r="R56" s="112" t="s">
        <v>430</v>
      </c>
      <c r="S56" s="112">
        <v>8.3332999999999995</v>
      </c>
      <c r="T56" s="112">
        <v>42.061900000000001</v>
      </c>
      <c r="U56" s="112">
        <v>28.9055</v>
      </c>
      <c r="V56" s="112">
        <v>34.570300000000003</v>
      </c>
      <c r="W56" s="112">
        <v>1.0264</v>
      </c>
      <c r="X56" s="112">
        <v>18.931699999999999</v>
      </c>
      <c r="Y56" s="113"/>
      <c r="Z56" s="110">
        <v>7</v>
      </c>
      <c r="AA56" s="110">
        <v>2</v>
      </c>
      <c r="AB56" s="110">
        <v>5</v>
      </c>
      <c r="AC56" s="110">
        <v>8</v>
      </c>
      <c r="AD56" s="110">
        <v>3</v>
      </c>
      <c r="AE56" s="110">
        <v>1</v>
      </c>
      <c r="AF56" s="110" t="s">
        <v>430</v>
      </c>
      <c r="AG56" s="110" t="s">
        <v>430</v>
      </c>
      <c r="AH56" s="110" t="s">
        <v>430</v>
      </c>
      <c r="AI56" s="110" t="s">
        <v>430</v>
      </c>
      <c r="AJ56" s="110">
        <v>4</v>
      </c>
      <c r="AK56" s="110">
        <v>3</v>
      </c>
      <c r="AL56" s="110">
        <v>2</v>
      </c>
      <c r="AM56" s="110">
        <v>1</v>
      </c>
      <c r="AN56" s="110">
        <v>4</v>
      </c>
      <c r="AO56" s="109"/>
      <c r="AP56" s="112" t="s">
        <v>430</v>
      </c>
      <c r="AQ56" s="112" t="s">
        <v>430</v>
      </c>
      <c r="AR56" s="112" t="s">
        <v>430</v>
      </c>
      <c r="AS56" s="112" t="s">
        <v>430</v>
      </c>
      <c r="AT56" s="112">
        <v>51.3</v>
      </c>
      <c r="AU56" s="115"/>
      <c r="AV56" s="110" t="s">
        <v>430</v>
      </c>
      <c r="AW56" s="110" t="s">
        <v>430</v>
      </c>
      <c r="AX56" s="110" t="s">
        <v>430</v>
      </c>
      <c r="AY56" s="110" t="s">
        <v>430</v>
      </c>
      <c r="AZ56" s="110">
        <v>1</v>
      </c>
      <c r="BA56" s="260"/>
      <c r="BB56" s="112">
        <v>20.194550631038702</v>
      </c>
      <c r="BC56" s="290">
        <v>0.86609662078850302</v>
      </c>
      <c r="BD56" s="290">
        <v>5.7502438432537398E-2</v>
      </c>
      <c r="BE56" s="290">
        <v>1.1580220237932399</v>
      </c>
      <c r="BF56" s="109"/>
      <c r="BG56" s="864">
        <v>2.39588</v>
      </c>
      <c r="BH56" s="864">
        <v>21.904</v>
      </c>
      <c r="BI56" s="864">
        <v>71.896500000000003</v>
      </c>
      <c r="BJ56" s="864">
        <v>3.80362</v>
      </c>
      <c r="BK56" s="109"/>
      <c r="BL56" s="118" t="s">
        <v>1851</v>
      </c>
      <c r="BM56" s="118" t="s">
        <v>1852</v>
      </c>
      <c r="BN56" s="118" t="s">
        <v>1853</v>
      </c>
      <c r="BO56" s="118" t="s">
        <v>1854</v>
      </c>
      <c r="BP56" s="118" t="s">
        <v>1855</v>
      </c>
      <c r="BQ56" s="109"/>
      <c r="BR56" s="119" t="s">
        <v>604</v>
      </c>
    </row>
    <row r="57" spans="1:70" s="107" customFormat="1" x14ac:dyDescent="0.25">
      <c r="A57" s="108" t="s">
        <v>1856</v>
      </c>
      <c r="B57" s="109"/>
      <c r="C57" s="734">
        <v>43453</v>
      </c>
      <c r="D57" s="109"/>
      <c r="E57" s="110">
        <v>3438.23</v>
      </c>
      <c r="F57" s="109"/>
      <c r="G57" s="111">
        <v>58.58</v>
      </c>
      <c r="H57" s="113"/>
      <c r="I57" s="112">
        <v>-0.11940000000000001</v>
      </c>
      <c r="J57" s="112">
        <v>0.96519999999999995</v>
      </c>
      <c r="K57" s="112">
        <v>2.0556999999999999</v>
      </c>
      <c r="L57" s="112">
        <v>15.292299999999999</v>
      </c>
      <c r="M57" s="112">
        <v>38.552500000000002</v>
      </c>
      <c r="N57" s="114">
        <v>25.789100000000001</v>
      </c>
      <c r="O57" s="112">
        <v>8.4140999999999995</v>
      </c>
      <c r="P57" s="112">
        <v>20.105899999999998</v>
      </c>
      <c r="Q57" s="112">
        <v>18.706099999999999</v>
      </c>
      <c r="R57" s="112" t="s">
        <v>430</v>
      </c>
      <c r="S57" s="112">
        <v>8.0412999999999997</v>
      </c>
      <c r="T57" s="112">
        <v>45.035899999999998</v>
      </c>
      <c r="U57" s="112">
        <v>30.584</v>
      </c>
      <c r="V57" s="112">
        <v>28.917300000000001</v>
      </c>
      <c r="W57" s="112">
        <v>0.20530000000000001</v>
      </c>
      <c r="X57" s="112">
        <v>25.690200000000001</v>
      </c>
      <c r="Y57" s="113"/>
      <c r="Z57" s="110">
        <v>17</v>
      </c>
      <c r="AA57" s="110">
        <v>4</v>
      </c>
      <c r="AB57" s="110">
        <v>12</v>
      </c>
      <c r="AC57" s="110">
        <v>5</v>
      </c>
      <c r="AD57" s="110">
        <v>1</v>
      </c>
      <c r="AE57" s="110">
        <v>2</v>
      </c>
      <c r="AF57" s="110">
        <v>3</v>
      </c>
      <c r="AG57" s="110">
        <v>2</v>
      </c>
      <c r="AH57" s="110">
        <v>1</v>
      </c>
      <c r="AI57" s="110" t="s">
        <v>430</v>
      </c>
      <c r="AJ57" s="110">
        <v>5</v>
      </c>
      <c r="AK57" s="110">
        <v>1</v>
      </c>
      <c r="AL57" s="110">
        <v>1</v>
      </c>
      <c r="AM57" s="110">
        <v>2</v>
      </c>
      <c r="AN57" s="110">
        <v>12</v>
      </c>
      <c r="AO57" s="109"/>
      <c r="AP57" s="112" t="s">
        <v>430</v>
      </c>
      <c r="AQ57" s="112">
        <v>25.45</v>
      </c>
      <c r="AR57" s="112">
        <v>21.08</v>
      </c>
      <c r="AS57" s="112">
        <v>19.91</v>
      </c>
      <c r="AT57" s="112">
        <v>50.92</v>
      </c>
      <c r="AU57" s="115"/>
      <c r="AV57" s="110" t="s">
        <v>430</v>
      </c>
      <c r="AW57" s="110">
        <v>2</v>
      </c>
      <c r="AX57" s="110">
        <v>2</v>
      </c>
      <c r="AY57" s="110">
        <v>1</v>
      </c>
      <c r="AZ57" s="110">
        <v>2</v>
      </c>
      <c r="BA57" s="260"/>
      <c r="BB57" s="112">
        <v>18.3058048753878</v>
      </c>
      <c r="BC57" s="290">
        <v>0.87319593913439797</v>
      </c>
      <c r="BD57" s="290">
        <v>7.5755142302743605E-2</v>
      </c>
      <c r="BE57" s="290">
        <v>0.44307140515868498</v>
      </c>
      <c r="BF57" s="109"/>
      <c r="BG57" s="864">
        <v>2.7984</v>
      </c>
      <c r="BH57" s="864">
        <v>8.0919000000000008</v>
      </c>
      <c r="BI57" s="864">
        <v>77.140299999999996</v>
      </c>
      <c r="BJ57" s="864">
        <v>11.9694</v>
      </c>
      <c r="BK57" s="109"/>
      <c r="BL57" s="118" t="s">
        <v>1857</v>
      </c>
      <c r="BM57" s="118" t="s">
        <v>1858</v>
      </c>
      <c r="BN57" s="118" t="s">
        <v>1859</v>
      </c>
      <c r="BO57" s="118" t="s">
        <v>1860</v>
      </c>
      <c r="BP57" s="118" t="s">
        <v>1861</v>
      </c>
      <c r="BQ57" s="109"/>
      <c r="BR57" s="119" t="s">
        <v>476</v>
      </c>
    </row>
    <row r="58" spans="1:70" s="107" customFormat="1" x14ac:dyDescent="0.25">
      <c r="A58" s="108" t="s">
        <v>1862</v>
      </c>
      <c r="B58" s="109"/>
      <c r="C58" s="734">
        <v>46098</v>
      </c>
      <c r="D58" s="109"/>
      <c r="E58" s="110">
        <v>3019.5</v>
      </c>
      <c r="F58" s="109"/>
      <c r="G58" s="111">
        <v>12.68</v>
      </c>
      <c r="H58" s="113"/>
      <c r="I58" s="112">
        <v>0.51529999999999998</v>
      </c>
      <c r="J58" s="112">
        <v>0.26889999999999997</v>
      </c>
      <c r="K58" s="112">
        <v>1.181</v>
      </c>
      <c r="L58" s="112">
        <v>12.972200000000001</v>
      </c>
      <c r="M58" s="112" t="s">
        <v>430</v>
      </c>
      <c r="N58" s="114" t="s">
        <v>430</v>
      </c>
      <c r="O58" s="112" t="s">
        <v>430</v>
      </c>
      <c r="P58" s="112" t="s">
        <v>430</v>
      </c>
      <c r="Q58" s="112" t="s">
        <v>430</v>
      </c>
      <c r="R58" s="112" t="s">
        <v>430</v>
      </c>
      <c r="S58" s="112">
        <v>5.3506</v>
      </c>
      <c r="T58" s="112">
        <v>28.665700000000001</v>
      </c>
      <c r="U58" s="112" t="s">
        <v>430</v>
      </c>
      <c r="V58" s="112" t="s">
        <v>430</v>
      </c>
      <c r="W58" s="112">
        <v>0.62690000000000001</v>
      </c>
      <c r="X58" s="112">
        <v>26.8</v>
      </c>
      <c r="Y58" s="113"/>
      <c r="Z58" s="110">
        <v>2</v>
      </c>
      <c r="AA58" s="110">
        <v>15</v>
      </c>
      <c r="AB58" s="110">
        <v>15</v>
      </c>
      <c r="AC58" s="110">
        <v>13</v>
      </c>
      <c r="AD58" s="110" t="s">
        <v>430</v>
      </c>
      <c r="AE58" s="110" t="s">
        <v>430</v>
      </c>
      <c r="AF58" s="110" t="s">
        <v>430</v>
      </c>
      <c r="AG58" s="110" t="s">
        <v>430</v>
      </c>
      <c r="AH58" s="110" t="s">
        <v>430</v>
      </c>
      <c r="AI58" s="110" t="s">
        <v>430</v>
      </c>
      <c r="AJ58" s="110">
        <v>13</v>
      </c>
      <c r="AK58" s="110">
        <v>15</v>
      </c>
      <c r="AL58" s="110" t="s">
        <v>430</v>
      </c>
      <c r="AM58" s="110" t="s">
        <v>430</v>
      </c>
      <c r="AN58" s="110">
        <v>7</v>
      </c>
      <c r="AO58" s="109"/>
      <c r="AP58" s="112" t="s">
        <v>430</v>
      </c>
      <c r="AQ58" s="112" t="s">
        <v>430</v>
      </c>
      <c r="AR58" s="112" t="s">
        <v>430</v>
      </c>
      <c r="AS58" s="112" t="s">
        <v>430</v>
      </c>
      <c r="AT58" s="112" t="s">
        <v>430</v>
      </c>
      <c r="AU58" s="115"/>
      <c r="AV58" s="110" t="s">
        <v>430</v>
      </c>
      <c r="AW58" s="110" t="s">
        <v>430</v>
      </c>
      <c r="AX58" s="110" t="s">
        <v>430</v>
      </c>
      <c r="AY58" s="110" t="s">
        <v>430</v>
      </c>
      <c r="AZ58" s="110" t="s">
        <v>430</v>
      </c>
      <c r="BA58" s="260"/>
      <c r="BB58" s="112">
        <v>15.8193662887026</v>
      </c>
      <c r="BC58" s="290">
        <v>0.73943297965408705</v>
      </c>
      <c r="BD58" s="290">
        <v>0.219811180749791</v>
      </c>
      <c r="BE58" s="290">
        <v>1.28380429282046</v>
      </c>
      <c r="BF58" s="109"/>
      <c r="BG58" s="864">
        <v>5.8394199999999996</v>
      </c>
      <c r="BH58" s="864">
        <v>2.86795</v>
      </c>
      <c r="BI58" s="864">
        <v>76.375100000000003</v>
      </c>
      <c r="BJ58" s="864">
        <v>14.917529999999999</v>
      </c>
      <c r="BK58" s="109"/>
      <c r="BL58" s="118" t="s">
        <v>1863</v>
      </c>
      <c r="BM58" s="118" t="s">
        <v>1864</v>
      </c>
      <c r="BN58" s="118" t="s">
        <v>1865</v>
      </c>
      <c r="BO58" s="118" t="s">
        <v>1866</v>
      </c>
      <c r="BP58" s="118" t="s">
        <v>1867</v>
      </c>
      <c r="BQ58" s="109"/>
      <c r="BR58" s="119" t="s">
        <v>476</v>
      </c>
    </row>
    <row r="59" spans="1:70" s="107" customFormat="1" x14ac:dyDescent="0.25">
      <c r="A59" s="108" t="s">
        <v>1868</v>
      </c>
      <c r="B59" s="109"/>
      <c r="C59" s="734">
        <v>41800</v>
      </c>
      <c r="D59" s="109"/>
      <c r="E59" s="110">
        <v>2717.06</v>
      </c>
      <c r="F59" s="109"/>
      <c r="G59" s="111">
        <v>61</v>
      </c>
      <c r="H59" s="113"/>
      <c r="I59" s="112">
        <v>-0.11459999999999999</v>
      </c>
      <c r="J59" s="112">
        <v>0.39500000000000002</v>
      </c>
      <c r="K59" s="112">
        <v>3.0230999999999999</v>
      </c>
      <c r="L59" s="112">
        <v>15.0726</v>
      </c>
      <c r="M59" s="112">
        <v>26.7928</v>
      </c>
      <c r="N59" s="114">
        <v>23.0335</v>
      </c>
      <c r="O59" s="112">
        <v>9.6343999999999994</v>
      </c>
      <c r="P59" s="112">
        <v>16.141100000000002</v>
      </c>
      <c r="Q59" s="112">
        <v>16.665600000000001</v>
      </c>
      <c r="R59" s="112">
        <v>16.455200000000001</v>
      </c>
      <c r="S59" s="112">
        <v>7.9264000000000001</v>
      </c>
      <c r="T59" s="112">
        <v>34.687600000000003</v>
      </c>
      <c r="U59" s="112">
        <v>25.051300000000001</v>
      </c>
      <c r="V59" s="112">
        <v>26.215599999999998</v>
      </c>
      <c r="W59" s="112">
        <v>0</v>
      </c>
      <c r="X59" s="112">
        <v>15.8924</v>
      </c>
      <c r="Y59" s="113"/>
      <c r="Z59" s="110">
        <v>16</v>
      </c>
      <c r="AA59" s="110">
        <v>14</v>
      </c>
      <c r="AB59" s="110">
        <v>7</v>
      </c>
      <c r="AC59" s="110">
        <v>7</v>
      </c>
      <c r="AD59" s="110">
        <v>12</v>
      </c>
      <c r="AE59" s="110">
        <v>3</v>
      </c>
      <c r="AF59" s="110">
        <v>1</v>
      </c>
      <c r="AG59" s="110">
        <v>6</v>
      </c>
      <c r="AH59" s="110">
        <v>5</v>
      </c>
      <c r="AI59" s="110">
        <v>2</v>
      </c>
      <c r="AJ59" s="110">
        <v>7</v>
      </c>
      <c r="AK59" s="110">
        <v>10</v>
      </c>
      <c r="AL59" s="110">
        <v>4</v>
      </c>
      <c r="AM59" s="110">
        <v>3</v>
      </c>
      <c r="AN59" s="110">
        <v>14</v>
      </c>
      <c r="AO59" s="109"/>
      <c r="AP59" s="112">
        <v>20.059999999999999</v>
      </c>
      <c r="AQ59" s="112">
        <v>22.66</v>
      </c>
      <c r="AR59" s="112">
        <v>19.2</v>
      </c>
      <c r="AS59" s="112">
        <v>18.690000000000001</v>
      </c>
      <c r="AT59" s="112">
        <v>41</v>
      </c>
      <c r="AU59" s="115"/>
      <c r="AV59" s="110">
        <v>2</v>
      </c>
      <c r="AW59" s="110">
        <v>3</v>
      </c>
      <c r="AX59" s="110">
        <v>3</v>
      </c>
      <c r="AY59" s="110">
        <v>3</v>
      </c>
      <c r="AZ59" s="110">
        <v>4</v>
      </c>
      <c r="BA59" s="260"/>
      <c r="BB59" s="112">
        <v>17.946438710457201</v>
      </c>
      <c r="BC59" s="290">
        <v>0.87176158778115298</v>
      </c>
      <c r="BD59" s="290">
        <v>6.3955705249967701E-2</v>
      </c>
      <c r="BE59" s="290">
        <v>0.33318385639452303</v>
      </c>
      <c r="BF59" s="109"/>
      <c r="BG59" s="864">
        <v>4.4004700000000003</v>
      </c>
      <c r="BH59" s="864">
        <v>16.433499999999999</v>
      </c>
      <c r="BI59" s="864">
        <v>77.836500000000001</v>
      </c>
      <c r="BJ59" s="864">
        <v>1.3295300000000001</v>
      </c>
      <c r="BK59" s="109"/>
      <c r="BL59" s="118" t="s">
        <v>1869</v>
      </c>
      <c r="BM59" s="118" t="s">
        <v>1870</v>
      </c>
      <c r="BN59" s="118" t="s">
        <v>1611</v>
      </c>
      <c r="BO59" s="118" t="s">
        <v>1871</v>
      </c>
      <c r="BP59" s="118" t="s">
        <v>1872</v>
      </c>
      <c r="BQ59" s="109"/>
      <c r="BR59" s="119" t="s">
        <v>548</v>
      </c>
    </row>
    <row r="60" spans="1:70" s="107" customFormat="1" x14ac:dyDescent="0.25">
      <c r="A60" s="108" t="s">
        <v>1873</v>
      </c>
      <c r="B60" s="109"/>
      <c r="C60" s="734">
        <v>45856</v>
      </c>
      <c r="D60" s="109"/>
      <c r="E60" s="110">
        <v>2704.89</v>
      </c>
      <c r="F60" s="109"/>
      <c r="G60" s="111">
        <v>11.366</v>
      </c>
      <c r="H60" s="113"/>
      <c r="I60" s="112">
        <v>0.46850000000000003</v>
      </c>
      <c r="J60" s="112">
        <v>0.73560000000000003</v>
      </c>
      <c r="K60" s="112">
        <v>2.5627</v>
      </c>
      <c r="L60" s="112">
        <v>13.967700000000001</v>
      </c>
      <c r="M60" s="112">
        <v>27.607500000000002</v>
      </c>
      <c r="N60" s="114">
        <v>17.259899999999998</v>
      </c>
      <c r="O60" s="112" t="s">
        <v>430</v>
      </c>
      <c r="P60" s="112" t="s">
        <v>430</v>
      </c>
      <c r="Q60" s="112" t="s">
        <v>430</v>
      </c>
      <c r="R60" s="112" t="s">
        <v>430</v>
      </c>
      <c r="S60" s="112">
        <v>6.3037999999999998</v>
      </c>
      <c r="T60" s="112">
        <v>35.390099999999997</v>
      </c>
      <c r="U60" s="112">
        <v>18.605899999999998</v>
      </c>
      <c r="V60" s="112">
        <v>20.479099999999999</v>
      </c>
      <c r="W60" s="112">
        <v>0.61970000000000003</v>
      </c>
      <c r="X60" s="112">
        <v>11.799799999999999</v>
      </c>
      <c r="Y60" s="113"/>
      <c r="Z60" s="110">
        <v>3</v>
      </c>
      <c r="AA60" s="110">
        <v>10</v>
      </c>
      <c r="AB60" s="110">
        <v>8</v>
      </c>
      <c r="AC60" s="110">
        <v>9</v>
      </c>
      <c r="AD60" s="110">
        <v>11</v>
      </c>
      <c r="AE60" s="110">
        <v>7</v>
      </c>
      <c r="AF60" s="110" t="s">
        <v>430</v>
      </c>
      <c r="AG60" s="110" t="s">
        <v>430</v>
      </c>
      <c r="AH60" s="110" t="s">
        <v>430</v>
      </c>
      <c r="AI60" s="110" t="s">
        <v>430</v>
      </c>
      <c r="AJ60" s="110">
        <v>10</v>
      </c>
      <c r="AK60" s="110">
        <v>9</v>
      </c>
      <c r="AL60" s="110">
        <v>9</v>
      </c>
      <c r="AM60" s="110">
        <v>6</v>
      </c>
      <c r="AN60" s="110">
        <v>8</v>
      </c>
      <c r="AO60" s="109"/>
      <c r="AP60" s="112" t="s">
        <v>430</v>
      </c>
      <c r="AQ60" s="112" t="s">
        <v>430</v>
      </c>
      <c r="AR60" s="112" t="s">
        <v>430</v>
      </c>
      <c r="AS60" s="112" t="s">
        <v>430</v>
      </c>
      <c r="AT60" s="112">
        <v>34.6</v>
      </c>
      <c r="AU60" s="115"/>
      <c r="AV60" s="110" t="s">
        <v>430</v>
      </c>
      <c r="AW60" s="110" t="s">
        <v>430</v>
      </c>
      <c r="AX60" s="110" t="s">
        <v>430</v>
      </c>
      <c r="AY60" s="110" t="s">
        <v>430</v>
      </c>
      <c r="AZ60" s="110">
        <v>8</v>
      </c>
      <c r="BA60" s="260"/>
      <c r="BB60" s="112">
        <v>16.536514093033201</v>
      </c>
      <c r="BC60" s="290">
        <v>0.97943052797543595</v>
      </c>
      <c r="BD60" s="290">
        <v>6.7542161541252199E-2</v>
      </c>
      <c r="BE60" s="290">
        <v>0.69131195386506705</v>
      </c>
      <c r="BF60" s="109"/>
      <c r="BG60" s="112" t="s">
        <v>430</v>
      </c>
      <c r="BH60" s="864">
        <v>10.804600000000001</v>
      </c>
      <c r="BI60" s="864">
        <v>86.694800000000001</v>
      </c>
      <c r="BJ60" s="864">
        <v>2.5005999999999999</v>
      </c>
      <c r="BK60" s="109"/>
      <c r="BL60" s="118" t="s">
        <v>1874</v>
      </c>
      <c r="BM60" s="118" t="s">
        <v>1875</v>
      </c>
      <c r="BN60" s="118" t="s">
        <v>1876</v>
      </c>
      <c r="BO60" s="118" t="s">
        <v>1877</v>
      </c>
      <c r="BP60" s="118" t="s">
        <v>1878</v>
      </c>
      <c r="BQ60" s="109"/>
      <c r="BR60" s="119" t="s">
        <v>604</v>
      </c>
    </row>
    <row r="61" spans="1:70" s="107" customFormat="1" x14ac:dyDescent="0.25">
      <c r="A61" s="108" t="s">
        <v>1879</v>
      </c>
      <c r="B61" s="109"/>
      <c r="C61" s="734">
        <v>44406</v>
      </c>
      <c r="D61" s="109"/>
      <c r="E61" s="110">
        <v>1785.7</v>
      </c>
      <c r="F61" s="109"/>
      <c r="G61" s="111">
        <v>18.670000000000002</v>
      </c>
      <c r="H61" s="113"/>
      <c r="I61" s="112">
        <v>-0.3735</v>
      </c>
      <c r="J61" s="112">
        <v>-0.2671</v>
      </c>
      <c r="K61" s="112">
        <v>2.0219</v>
      </c>
      <c r="L61" s="112">
        <v>13.8415</v>
      </c>
      <c r="M61" s="112">
        <v>24.0532</v>
      </c>
      <c r="N61" s="114">
        <v>13.2201</v>
      </c>
      <c r="O61" s="112">
        <v>6.2439999999999998</v>
      </c>
      <c r="P61" s="112">
        <v>14.943099999999999</v>
      </c>
      <c r="Q61" s="112">
        <v>12.3569</v>
      </c>
      <c r="R61" s="112" t="s">
        <v>430</v>
      </c>
      <c r="S61" s="112">
        <v>7.2371999999999996</v>
      </c>
      <c r="T61" s="112">
        <v>31.5715</v>
      </c>
      <c r="U61" s="112">
        <v>16.833500000000001</v>
      </c>
      <c r="V61" s="112">
        <v>16.6875</v>
      </c>
      <c r="W61" s="112">
        <v>-0.84970000000000001</v>
      </c>
      <c r="X61" s="112">
        <v>12.9672</v>
      </c>
      <c r="Y61" s="113"/>
      <c r="Z61" s="110">
        <v>20</v>
      </c>
      <c r="AA61" s="110">
        <v>17</v>
      </c>
      <c r="AB61" s="110">
        <v>13</v>
      </c>
      <c r="AC61" s="110">
        <v>10</v>
      </c>
      <c r="AD61" s="110">
        <v>13</v>
      </c>
      <c r="AE61" s="110">
        <v>11</v>
      </c>
      <c r="AF61" s="110">
        <v>4</v>
      </c>
      <c r="AG61" s="110">
        <v>8</v>
      </c>
      <c r="AH61" s="110">
        <v>8</v>
      </c>
      <c r="AI61" s="110" t="s">
        <v>430</v>
      </c>
      <c r="AJ61" s="110">
        <v>8</v>
      </c>
      <c r="AK61" s="110">
        <v>14</v>
      </c>
      <c r="AL61" s="110">
        <v>11</v>
      </c>
      <c r="AM61" s="110">
        <v>11</v>
      </c>
      <c r="AN61" s="110">
        <v>20</v>
      </c>
      <c r="AO61" s="109"/>
      <c r="AP61" s="112" t="s">
        <v>430</v>
      </c>
      <c r="AQ61" s="112" t="s">
        <v>430</v>
      </c>
      <c r="AR61" s="112">
        <v>14.44</v>
      </c>
      <c r="AS61" s="112">
        <v>14.66</v>
      </c>
      <c r="AT61" s="112">
        <v>30.75</v>
      </c>
      <c r="AU61" s="115"/>
      <c r="AV61" s="110" t="s">
        <v>430</v>
      </c>
      <c r="AW61" s="110" t="s">
        <v>430</v>
      </c>
      <c r="AX61" s="110">
        <v>7</v>
      </c>
      <c r="AY61" s="110">
        <v>6</v>
      </c>
      <c r="AZ61" s="110">
        <v>10</v>
      </c>
      <c r="BA61" s="260"/>
      <c r="BB61" s="112">
        <v>15.0925784660287</v>
      </c>
      <c r="BC61" s="290">
        <v>0.71738816180006604</v>
      </c>
      <c r="BD61" s="290">
        <v>5.9501864520092498E-2</v>
      </c>
      <c r="BE61" s="290">
        <v>0.122734964856399</v>
      </c>
      <c r="BF61" s="109"/>
      <c r="BG61" s="864">
        <v>8.4538600000000006</v>
      </c>
      <c r="BH61" s="864">
        <v>19.973199999999999</v>
      </c>
      <c r="BI61" s="864">
        <v>68.834199999999996</v>
      </c>
      <c r="BJ61" s="864">
        <v>2.73874</v>
      </c>
      <c r="BK61" s="109"/>
      <c r="BL61" s="118" t="s">
        <v>1880</v>
      </c>
      <c r="BM61" s="118" t="s">
        <v>1881</v>
      </c>
      <c r="BN61" s="118" t="s">
        <v>1882</v>
      </c>
      <c r="BO61" s="118" t="s">
        <v>1883</v>
      </c>
      <c r="BP61" s="118" t="s">
        <v>1884</v>
      </c>
      <c r="BQ61" s="109"/>
      <c r="BR61" s="119" t="s">
        <v>616</v>
      </c>
    </row>
    <row r="62" spans="1:70" s="107" customFormat="1" x14ac:dyDescent="0.25">
      <c r="A62" s="108" t="s">
        <v>1885</v>
      </c>
      <c r="B62" s="109"/>
      <c r="C62" s="734">
        <v>45988</v>
      </c>
      <c r="D62" s="109"/>
      <c r="E62" s="110">
        <v>1808.81</v>
      </c>
      <c r="F62" s="109"/>
      <c r="G62" s="111">
        <v>11.64</v>
      </c>
      <c r="H62" s="113"/>
      <c r="I62" s="112">
        <v>0.3448</v>
      </c>
      <c r="J62" s="112">
        <v>0.7792</v>
      </c>
      <c r="K62" s="112">
        <v>2.1949000000000001</v>
      </c>
      <c r="L62" s="112">
        <v>13.4503</v>
      </c>
      <c r="M62" s="112">
        <v>30.347100000000001</v>
      </c>
      <c r="N62" s="114" t="s">
        <v>430</v>
      </c>
      <c r="O62" s="112" t="s">
        <v>430</v>
      </c>
      <c r="P62" s="112" t="s">
        <v>430</v>
      </c>
      <c r="Q62" s="112" t="s">
        <v>430</v>
      </c>
      <c r="R62" s="112" t="s">
        <v>430</v>
      </c>
      <c r="S62" s="112">
        <v>5.9145000000000003</v>
      </c>
      <c r="T62" s="112">
        <v>38.736600000000003</v>
      </c>
      <c r="U62" s="112">
        <v>18.5336</v>
      </c>
      <c r="V62" s="112" t="s">
        <v>430</v>
      </c>
      <c r="W62" s="112">
        <v>0.1721</v>
      </c>
      <c r="X62" s="112">
        <v>16.399999999999999</v>
      </c>
      <c r="Y62" s="113"/>
      <c r="Z62" s="110">
        <v>4</v>
      </c>
      <c r="AA62" s="110">
        <v>9</v>
      </c>
      <c r="AB62" s="110">
        <v>11</v>
      </c>
      <c r="AC62" s="110">
        <v>11</v>
      </c>
      <c r="AD62" s="110">
        <v>6</v>
      </c>
      <c r="AE62" s="110" t="s">
        <v>430</v>
      </c>
      <c r="AF62" s="110" t="s">
        <v>430</v>
      </c>
      <c r="AG62" s="110" t="s">
        <v>430</v>
      </c>
      <c r="AH62" s="110" t="s">
        <v>430</v>
      </c>
      <c r="AI62" s="110" t="s">
        <v>430</v>
      </c>
      <c r="AJ62" s="110">
        <v>12</v>
      </c>
      <c r="AK62" s="110">
        <v>7</v>
      </c>
      <c r="AL62" s="110">
        <v>10</v>
      </c>
      <c r="AM62" s="110" t="s">
        <v>430</v>
      </c>
      <c r="AN62" s="110">
        <v>13</v>
      </c>
      <c r="AO62" s="109"/>
      <c r="AP62" s="112" t="s">
        <v>430</v>
      </c>
      <c r="AQ62" s="112" t="s">
        <v>430</v>
      </c>
      <c r="AR62" s="112" t="s">
        <v>430</v>
      </c>
      <c r="AS62" s="112" t="s">
        <v>430</v>
      </c>
      <c r="AT62" s="112" t="s">
        <v>430</v>
      </c>
      <c r="AU62" s="115"/>
      <c r="AV62" s="110" t="s">
        <v>430</v>
      </c>
      <c r="AW62" s="110" t="s">
        <v>430</v>
      </c>
      <c r="AX62" s="110" t="s">
        <v>430</v>
      </c>
      <c r="AY62" s="110" t="s">
        <v>430</v>
      </c>
      <c r="AZ62" s="110" t="s">
        <v>430</v>
      </c>
      <c r="BA62" s="260"/>
      <c r="BB62" s="112">
        <v>18.078925807852801</v>
      </c>
      <c r="BC62" s="290">
        <v>0.94584173942849903</v>
      </c>
      <c r="BD62" s="290">
        <v>9.6503908879721198E-2</v>
      </c>
      <c r="BE62" s="290">
        <v>0.60701110475545905</v>
      </c>
      <c r="BF62" s="109"/>
      <c r="BG62" s="864">
        <v>3.8778299999999999</v>
      </c>
      <c r="BH62" s="864">
        <v>17.950900000000001</v>
      </c>
      <c r="BI62" s="864">
        <v>77.238600000000005</v>
      </c>
      <c r="BJ62" s="864">
        <v>0.93267</v>
      </c>
      <c r="BK62" s="109"/>
      <c r="BL62" s="118" t="s">
        <v>1886</v>
      </c>
      <c r="BM62" s="118" t="s">
        <v>1887</v>
      </c>
      <c r="BN62" s="118" t="s">
        <v>1888</v>
      </c>
      <c r="BO62" s="118" t="s">
        <v>637</v>
      </c>
      <c r="BP62" s="118" t="s">
        <v>1889</v>
      </c>
      <c r="BQ62" s="109"/>
      <c r="BR62" s="119" t="s">
        <v>476</v>
      </c>
    </row>
    <row r="63" spans="1:70" s="107" customFormat="1" x14ac:dyDescent="0.25">
      <c r="A63" s="108" t="s">
        <v>1890</v>
      </c>
      <c r="B63" s="109"/>
      <c r="C63" s="734">
        <v>45229</v>
      </c>
      <c r="D63" s="109"/>
      <c r="E63" s="110">
        <v>1311.13</v>
      </c>
      <c r="F63" s="109"/>
      <c r="G63" s="111">
        <v>14.327299999999999</v>
      </c>
      <c r="H63" s="113"/>
      <c r="I63" s="112">
        <v>0.27929999999999999</v>
      </c>
      <c r="J63" s="112">
        <v>0.9093</v>
      </c>
      <c r="K63" s="112">
        <v>0.89929999999999999</v>
      </c>
      <c r="L63" s="112">
        <v>9.6280999999999999</v>
      </c>
      <c r="M63" s="112">
        <v>17.565999999999999</v>
      </c>
      <c r="N63" s="114">
        <v>9.7642000000000007</v>
      </c>
      <c r="O63" s="112">
        <v>0.90810000000000002</v>
      </c>
      <c r="P63" s="112" t="s">
        <v>430</v>
      </c>
      <c r="Q63" s="112" t="s">
        <v>430</v>
      </c>
      <c r="R63" s="112" t="s">
        <v>430</v>
      </c>
      <c r="S63" s="112">
        <v>4.7999000000000001</v>
      </c>
      <c r="T63" s="112">
        <v>23.862500000000001</v>
      </c>
      <c r="U63" s="112">
        <v>11.2852</v>
      </c>
      <c r="V63" s="112">
        <v>12.26</v>
      </c>
      <c r="W63" s="112">
        <v>0.4536</v>
      </c>
      <c r="X63" s="112">
        <v>13.3687</v>
      </c>
      <c r="Y63" s="113"/>
      <c r="Z63" s="110">
        <v>5</v>
      </c>
      <c r="AA63" s="110">
        <v>6</v>
      </c>
      <c r="AB63" s="110">
        <v>17</v>
      </c>
      <c r="AC63" s="110">
        <v>17</v>
      </c>
      <c r="AD63" s="110">
        <v>17</v>
      </c>
      <c r="AE63" s="110">
        <v>13</v>
      </c>
      <c r="AF63" s="110">
        <v>12</v>
      </c>
      <c r="AG63" s="110" t="s">
        <v>430</v>
      </c>
      <c r="AH63" s="110" t="s">
        <v>430</v>
      </c>
      <c r="AI63" s="110" t="s">
        <v>430</v>
      </c>
      <c r="AJ63" s="110">
        <v>15</v>
      </c>
      <c r="AK63" s="110">
        <v>19</v>
      </c>
      <c r="AL63" s="110">
        <v>14</v>
      </c>
      <c r="AM63" s="110">
        <v>13</v>
      </c>
      <c r="AN63" s="110">
        <v>10</v>
      </c>
      <c r="AO63" s="109"/>
      <c r="AP63" s="112" t="s">
        <v>430</v>
      </c>
      <c r="AQ63" s="112" t="s">
        <v>430</v>
      </c>
      <c r="AR63" s="112" t="s">
        <v>430</v>
      </c>
      <c r="AS63" s="112" t="s">
        <v>430</v>
      </c>
      <c r="AT63" s="112">
        <v>21.06</v>
      </c>
      <c r="AU63" s="115"/>
      <c r="AV63" s="110" t="s">
        <v>430</v>
      </c>
      <c r="AW63" s="110" t="s">
        <v>430</v>
      </c>
      <c r="AX63" s="110" t="s">
        <v>430</v>
      </c>
      <c r="AY63" s="110" t="s">
        <v>430</v>
      </c>
      <c r="AZ63" s="110">
        <v>13</v>
      </c>
      <c r="BA63" s="260"/>
      <c r="BB63" s="112">
        <v>16.649179642796099</v>
      </c>
      <c r="BC63" s="290">
        <v>0.80440097921499598</v>
      </c>
      <c r="BD63" s="290">
        <v>4.2209977065121099E-2</v>
      </c>
      <c r="BE63" s="290">
        <v>-3.3695297394492202E-2</v>
      </c>
      <c r="BF63" s="109"/>
      <c r="BG63" s="864">
        <v>6.2309299999999999</v>
      </c>
      <c r="BH63" s="864">
        <v>14.395099999999999</v>
      </c>
      <c r="BI63" s="864">
        <v>73.271900000000002</v>
      </c>
      <c r="BJ63" s="864">
        <v>6.1020700000000003</v>
      </c>
      <c r="BK63" s="109"/>
      <c r="BL63" s="118" t="s">
        <v>1891</v>
      </c>
      <c r="BM63" s="118" t="s">
        <v>1892</v>
      </c>
      <c r="BN63" s="118" t="s">
        <v>1893</v>
      </c>
      <c r="BO63" s="118" t="s">
        <v>1894</v>
      </c>
      <c r="BP63" s="118" t="s">
        <v>1895</v>
      </c>
      <c r="BQ63" s="109"/>
      <c r="BR63" s="119" t="s">
        <v>443</v>
      </c>
    </row>
    <row r="64" spans="1:70" s="107" customFormat="1" x14ac:dyDescent="0.25">
      <c r="A64" s="108" t="s">
        <v>1896</v>
      </c>
      <c r="B64" s="109"/>
      <c r="C64" s="734">
        <v>45461</v>
      </c>
      <c r="D64" s="109"/>
      <c r="E64" s="110">
        <v>946.09100000000001</v>
      </c>
      <c r="F64" s="109"/>
      <c r="G64" s="111">
        <v>11.6942</v>
      </c>
      <c r="H64" s="113"/>
      <c r="I64" s="112">
        <v>-7.6899999999999996E-2</v>
      </c>
      <c r="J64" s="112">
        <v>0.85209999999999997</v>
      </c>
      <c r="K64" s="112">
        <v>1.7771999999999999</v>
      </c>
      <c r="L64" s="112">
        <v>12.095000000000001</v>
      </c>
      <c r="M64" s="112">
        <v>31.9574</v>
      </c>
      <c r="N64" s="114">
        <v>16.8672</v>
      </c>
      <c r="O64" s="112">
        <v>3.8700999999999999</v>
      </c>
      <c r="P64" s="112" t="s">
        <v>430</v>
      </c>
      <c r="Q64" s="112" t="s">
        <v>430</v>
      </c>
      <c r="R64" s="112" t="s">
        <v>430</v>
      </c>
      <c r="S64" s="112">
        <v>4.2217000000000002</v>
      </c>
      <c r="T64" s="112">
        <v>42.275599999999997</v>
      </c>
      <c r="U64" s="112">
        <v>20.857800000000001</v>
      </c>
      <c r="V64" s="112">
        <v>19.123100000000001</v>
      </c>
      <c r="W64" s="112">
        <v>-3.7600000000000001E-2</v>
      </c>
      <c r="X64" s="112">
        <v>7.27</v>
      </c>
      <c r="Y64" s="113"/>
      <c r="Z64" s="110">
        <v>15</v>
      </c>
      <c r="AA64" s="110">
        <v>7</v>
      </c>
      <c r="AB64" s="110">
        <v>14</v>
      </c>
      <c r="AC64" s="110">
        <v>14</v>
      </c>
      <c r="AD64" s="110">
        <v>4</v>
      </c>
      <c r="AE64" s="110">
        <v>8</v>
      </c>
      <c r="AF64" s="110">
        <v>7</v>
      </c>
      <c r="AG64" s="110" t="s">
        <v>430</v>
      </c>
      <c r="AH64" s="110" t="s">
        <v>430</v>
      </c>
      <c r="AI64" s="110" t="s">
        <v>430</v>
      </c>
      <c r="AJ64" s="110">
        <v>18</v>
      </c>
      <c r="AK64" s="110">
        <v>2</v>
      </c>
      <c r="AL64" s="110">
        <v>7</v>
      </c>
      <c r="AM64" s="110">
        <v>8</v>
      </c>
      <c r="AN64" s="110">
        <v>15</v>
      </c>
      <c r="AO64" s="109"/>
      <c r="AP64" s="112" t="s">
        <v>430</v>
      </c>
      <c r="AQ64" s="112" t="s">
        <v>430</v>
      </c>
      <c r="AR64" s="112" t="s">
        <v>430</v>
      </c>
      <c r="AS64" s="112" t="s">
        <v>430</v>
      </c>
      <c r="AT64" s="112">
        <v>36.39</v>
      </c>
      <c r="AU64" s="115"/>
      <c r="AV64" s="110" t="s">
        <v>430</v>
      </c>
      <c r="AW64" s="110" t="s">
        <v>430</v>
      </c>
      <c r="AX64" s="110" t="s">
        <v>430</v>
      </c>
      <c r="AY64" s="110" t="s">
        <v>430</v>
      </c>
      <c r="AZ64" s="110">
        <v>7</v>
      </c>
      <c r="BA64" s="260"/>
      <c r="BB64" s="112">
        <v>21.6854408085157</v>
      </c>
      <c r="BC64" s="290">
        <v>1.0029105999754</v>
      </c>
      <c r="BD64" s="290">
        <v>1.3157189117603E-2</v>
      </c>
      <c r="BE64" s="290">
        <v>0.31617746246926298</v>
      </c>
      <c r="BF64" s="109"/>
      <c r="BG64" s="112" t="s">
        <v>430</v>
      </c>
      <c r="BH64" s="864">
        <v>3.3126899999999999</v>
      </c>
      <c r="BI64" s="864">
        <v>94.295699999999997</v>
      </c>
      <c r="BJ64" s="864">
        <v>2.39161</v>
      </c>
      <c r="BK64" s="109"/>
      <c r="BL64" s="118" t="s">
        <v>1897</v>
      </c>
      <c r="BM64" s="118" t="s">
        <v>1898</v>
      </c>
      <c r="BN64" s="118" t="s">
        <v>1899</v>
      </c>
      <c r="BO64" s="118" t="s">
        <v>1900</v>
      </c>
      <c r="BP64" s="118" t="s">
        <v>1901</v>
      </c>
      <c r="BQ64" s="109"/>
      <c r="BR64" s="119" t="s">
        <v>604</v>
      </c>
    </row>
    <row r="65" spans="1:70" s="107" customFormat="1" x14ac:dyDescent="0.25">
      <c r="A65" s="108" t="s">
        <v>1902</v>
      </c>
      <c r="B65" s="109"/>
      <c r="C65" s="734">
        <v>42907</v>
      </c>
      <c r="D65" s="109"/>
      <c r="E65" s="110">
        <v>844.601</v>
      </c>
      <c r="F65" s="109"/>
      <c r="G65" s="111">
        <v>35.939900000000002</v>
      </c>
      <c r="H65" s="113"/>
      <c r="I65" s="112">
        <v>0.1991</v>
      </c>
      <c r="J65" s="112">
        <v>0.51090000000000002</v>
      </c>
      <c r="K65" s="112">
        <v>4.3441999999999998</v>
      </c>
      <c r="L65" s="112">
        <v>15.0983</v>
      </c>
      <c r="M65" s="112">
        <v>29.977799999999998</v>
      </c>
      <c r="N65" s="114">
        <v>17.511700000000001</v>
      </c>
      <c r="O65" s="112">
        <v>3.0541999999999998</v>
      </c>
      <c r="P65" s="112">
        <v>17.263000000000002</v>
      </c>
      <c r="Q65" s="112">
        <v>17.503799999999998</v>
      </c>
      <c r="R65" s="112" t="s">
        <v>430</v>
      </c>
      <c r="S65" s="112">
        <v>7.0883000000000003</v>
      </c>
      <c r="T65" s="112">
        <v>38.617400000000004</v>
      </c>
      <c r="U65" s="112">
        <v>22.064</v>
      </c>
      <c r="V65" s="112">
        <v>19.6752</v>
      </c>
      <c r="W65" s="112">
        <v>0.69510000000000005</v>
      </c>
      <c r="X65" s="112">
        <v>14.870799999999999</v>
      </c>
      <c r="Y65" s="113"/>
      <c r="Z65" s="110">
        <v>8</v>
      </c>
      <c r="AA65" s="110">
        <v>13</v>
      </c>
      <c r="AB65" s="110">
        <v>3</v>
      </c>
      <c r="AC65" s="110">
        <v>6</v>
      </c>
      <c r="AD65" s="110">
        <v>8</v>
      </c>
      <c r="AE65" s="110">
        <v>6</v>
      </c>
      <c r="AF65" s="110">
        <v>9</v>
      </c>
      <c r="AG65" s="110">
        <v>4</v>
      </c>
      <c r="AH65" s="110">
        <v>4</v>
      </c>
      <c r="AI65" s="110" t="s">
        <v>430</v>
      </c>
      <c r="AJ65" s="110">
        <v>9</v>
      </c>
      <c r="AK65" s="110">
        <v>8</v>
      </c>
      <c r="AL65" s="110">
        <v>6</v>
      </c>
      <c r="AM65" s="110">
        <v>7</v>
      </c>
      <c r="AN65" s="110">
        <v>6</v>
      </c>
      <c r="AO65" s="109"/>
      <c r="AP65" s="112" t="s">
        <v>430</v>
      </c>
      <c r="AQ65" s="112">
        <v>21.86</v>
      </c>
      <c r="AR65" s="112">
        <v>17.61</v>
      </c>
      <c r="AS65" s="112">
        <v>15.26</v>
      </c>
      <c r="AT65" s="112">
        <v>39.700000000000003</v>
      </c>
      <c r="AU65" s="115"/>
      <c r="AV65" s="110" t="s">
        <v>430</v>
      </c>
      <c r="AW65" s="110">
        <v>4</v>
      </c>
      <c r="AX65" s="110">
        <v>5</v>
      </c>
      <c r="AY65" s="110">
        <v>5</v>
      </c>
      <c r="AZ65" s="110">
        <v>5</v>
      </c>
      <c r="BA65" s="260"/>
      <c r="BB65" s="112">
        <v>19.828677496914</v>
      </c>
      <c r="BC65" s="290">
        <v>0.95179583814245605</v>
      </c>
      <c r="BD65" s="290">
        <v>6.1006536930232197E-2</v>
      </c>
      <c r="BE65" s="290">
        <v>0.18104637294229201</v>
      </c>
      <c r="BF65" s="109"/>
      <c r="BG65" s="864">
        <v>1.82867</v>
      </c>
      <c r="BH65" s="864">
        <v>5.1055999999999999</v>
      </c>
      <c r="BI65" s="864">
        <v>88.0959</v>
      </c>
      <c r="BJ65" s="864">
        <v>4.96983</v>
      </c>
      <c r="BK65" s="109"/>
      <c r="BL65" s="118" t="s">
        <v>1903</v>
      </c>
      <c r="BM65" s="118" t="s">
        <v>1904</v>
      </c>
      <c r="BN65" s="118" t="s">
        <v>1905</v>
      </c>
      <c r="BO65" s="118" t="s">
        <v>1906</v>
      </c>
      <c r="BP65" s="118" t="s">
        <v>1907</v>
      </c>
      <c r="BQ65" s="109"/>
      <c r="BR65" s="119" t="s">
        <v>436</v>
      </c>
    </row>
    <row r="66" spans="1:70" s="107" customFormat="1" x14ac:dyDescent="0.25">
      <c r="A66" s="108" t="s">
        <v>1908</v>
      </c>
      <c r="B66" s="109"/>
      <c r="C66" s="734">
        <v>46051</v>
      </c>
      <c r="D66" s="109"/>
      <c r="E66" s="110">
        <v>824.74099999999999</v>
      </c>
      <c r="F66" s="109"/>
      <c r="G66" s="111">
        <v>12.8263</v>
      </c>
      <c r="H66" s="113"/>
      <c r="I66" s="112">
        <v>0.1108</v>
      </c>
      <c r="J66" s="112">
        <v>0.56689999999999996</v>
      </c>
      <c r="K66" s="112">
        <v>4.3415999999999997</v>
      </c>
      <c r="L66" s="112">
        <v>16.974900000000002</v>
      </c>
      <c r="M66" s="112">
        <v>30.271799999999999</v>
      </c>
      <c r="N66" s="114" t="s">
        <v>430</v>
      </c>
      <c r="O66" s="112" t="s">
        <v>430</v>
      </c>
      <c r="P66" s="112" t="s">
        <v>430</v>
      </c>
      <c r="Q66" s="112" t="s">
        <v>430</v>
      </c>
      <c r="R66" s="112" t="s">
        <v>430</v>
      </c>
      <c r="S66" s="112">
        <v>9.9393999999999991</v>
      </c>
      <c r="T66" s="112">
        <v>39.334499999999998</v>
      </c>
      <c r="U66" s="112" t="s">
        <v>430</v>
      </c>
      <c r="V66" s="112" t="s">
        <v>430</v>
      </c>
      <c r="W66" s="112">
        <v>-0.40460000000000002</v>
      </c>
      <c r="X66" s="112">
        <v>28.263000000000002</v>
      </c>
      <c r="Y66" s="113"/>
      <c r="Z66" s="110">
        <v>11</v>
      </c>
      <c r="AA66" s="110">
        <v>12</v>
      </c>
      <c r="AB66" s="110">
        <v>4</v>
      </c>
      <c r="AC66" s="110">
        <v>2</v>
      </c>
      <c r="AD66" s="110">
        <v>7</v>
      </c>
      <c r="AE66" s="110" t="s">
        <v>430</v>
      </c>
      <c r="AF66" s="110" t="s">
        <v>430</v>
      </c>
      <c r="AG66" s="110" t="s">
        <v>430</v>
      </c>
      <c r="AH66" s="110" t="s">
        <v>430</v>
      </c>
      <c r="AI66" s="110" t="s">
        <v>430</v>
      </c>
      <c r="AJ66" s="110">
        <v>2</v>
      </c>
      <c r="AK66" s="110">
        <v>6</v>
      </c>
      <c r="AL66" s="110" t="s">
        <v>430</v>
      </c>
      <c r="AM66" s="110" t="s">
        <v>430</v>
      </c>
      <c r="AN66" s="110">
        <v>17</v>
      </c>
      <c r="AO66" s="109"/>
      <c r="AP66" s="112" t="s">
        <v>430</v>
      </c>
      <c r="AQ66" s="112" t="s">
        <v>430</v>
      </c>
      <c r="AR66" s="112" t="s">
        <v>430</v>
      </c>
      <c r="AS66" s="112" t="s">
        <v>430</v>
      </c>
      <c r="AT66" s="112" t="s">
        <v>430</v>
      </c>
      <c r="AU66" s="115"/>
      <c r="AV66" s="110" t="s">
        <v>430</v>
      </c>
      <c r="AW66" s="110" t="s">
        <v>430</v>
      </c>
      <c r="AX66" s="110" t="s">
        <v>430</v>
      </c>
      <c r="AY66" s="110" t="s">
        <v>430</v>
      </c>
      <c r="AZ66" s="110" t="s">
        <v>430</v>
      </c>
      <c r="BA66" s="260"/>
      <c r="BB66" s="112">
        <v>19.188404349500001</v>
      </c>
      <c r="BC66" s="290">
        <v>0.90482400174163102</v>
      </c>
      <c r="BD66" s="290">
        <v>0.15910254764214901</v>
      </c>
      <c r="BE66" s="290">
        <v>1.6937506280032699</v>
      </c>
      <c r="BF66" s="109"/>
      <c r="BG66" s="112" t="s">
        <v>430</v>
      </c>
      <c r="BH66" s="864">
        <v>7.66845</v>
      </c>
      <c r="BI66" s="864">
        <v>68.432299999999998</v>
      </c>
      <c r="BJ66" s="864">
        <v>23.899249999999999</v>
      </c>
      <c r="BK66" s="109"/>
      <c r="BL66" s="118" t="s">
        <v>1909</v>
      </c>
      <c r="BM66" s="118" t="s">
        <v>1910</v>
      </c>
      <c r="BN66" s="118" t="s">
        <v>936</v>
      </c>
      <c r="BO66" s="118" t="s">
        <v>1911</v>
      </c>
      <c r="BP66" s="118" t="s">
        <v>1912</v>
      </c>
      <c r="BQ66" s="109"/>
      <c r="BR66" s="119" t="s">
        <v>443</v>
      </c>
    </row>
    <row r="67" spans="1:70" s="107" customFormat="1" x14ac:dyDescent="0.25">
      <c r="A67" s="108" t="s">
        <v>1913</v>
      </c>
      <c r="B67" s="109"/>
      <c r="C67" s="734">
        <v>45233</v>
      </c>
      <c r="D67" s="109"/>
      <c r="E67" s="110">
        <v>266.51</v>
      </c>
      <c r="F67" s="109"/>
      <c r="G67" s="111">
        <v>13.71</v>
      </c>
      <c r="H67" s="113"/>
      <c r="I67" s="112">
        <v>-0.21829999999999999</v>
      </c>
      <c r="J67" s="112">
        <v>-0.58009999999999995</v>
      </c>
      <c r="K67" s="112">
        <v>-0.1457</v>
      </c>
      <c r="L67" s="112">
        <v>6.7756999999999996</v>
      </c>
      <c r="M67" s="112">
        <v>17.480699999999999</v>
      </c>
      <c r="N67" s="114">
        <v>9.5047999999999995</v>
      </c>
      <c r="O67" s="112">
        <v>3.6556999999999999</v>
      </c>
      <c r="P67" s="112" t="s">
        <v>430</v>
      </c>
      <c r="Q67" s="112" t="s">
        <v>430</v>
      </c>
      <c r="R67" s="112" t="s">
        <v>430</v>
      </c>
      <c r="S67" s="112">
        <v>2.4664000000000001</v>
      </c>
      <c r="T67" s="112">
        <v>25.6645</v>
      </c>
      <c r="U67" s="112">
        <v>8.7232000000000003</v>
      </c>
      <c r="V67" s="112">
        <v>11.1922</v>
      </c>
      <c r="W67" s="112">
        <v>-7.2900000000000006E-2</v>
      </c>
      <c r="X67" s="112">
        <v>11.686999999999999</v>
      </c>
      <c r="Y67" s="113"/>
      <c r="Z67" s="110">
        <v>18</v>
      </c>
      <c r="AA67" s="110">
        <v>20</v>
      </c>
      <c r="AB67" s="110">
        <v>20</v>
      </c>
      <c r="AC67" s="110">
        <v>20</v>
      </c>
      <c r="AD67" s="110">
        <v>18</v>
      </c>
      <c r="AE67" s="110">
        <v>14</v>
      </c>
      <c r="AF67" s="110">
        <v>8</v>
      </c>
      <c r="AG67" s="110" t="s">
        <v>430</v>
      </c>
      <c r="AH67" s="110" t="s">
        <v>430</v>
      </c>
      <c r="AI67" s="110" t="s">
        <v>430</v>
      </c>
      <c r="AJ67" s="110">
        <v>20</v>
      </c>
      <c r="AK67" s="110">
        <v>18</v>
      </c>
      <c r="AL67" s="110">
        <v>17</v>
      </c>
      <c r="AM67" s="110">
        <v>14</v>
      </c>
      <c r="AN67" s="110">
        <v>16</v>
      </c>
      <c r="AO67" s="109"/>
      <c r="AP67" s="112" t="s">
        <v>430</v>
      </c>
      <c r="AQ67" s="112" t="s">
        <v>430</v>
      </c>
      <c r="AR67" s="112" t="s">
        <v>430</v>
      </c>
      <c r="AS67" s="112" t="s">
        <v>430</v>
      </c>
      <c r="AT67" s="112">
        <v>17.87</v>
      </c>
      <c r="AU67" s="115"/>
      <c r="AV67" s="110" t="s">
        <v>430</v>
      </c>
      <c r="AW67" s="110" t="s">
        <v>430</v>
      </c>
      <c r="AX67" s="110" t="s">
        <v>430</v>
      </c>
      <c r="AY67" s="110" t="s">
        <v>430</v>
      </c>
      <c r="AZ67" s="110">
        <v>15</v>
      </c>
      <c r="BA67" s="260"/>
      <c r="BB67" s="112">
        <v>15.6016283511234</v>
      </c>
      <c r="BC67" s="290">
        <v>0.72929082922453004</v>
      </c>
      <c r="BD67" s="290">
        <v>3.7141840784293799E-2</v>
      </c>
      <c r="BE67" s="290">
        <v>-2.4048123634125101E-2</v>
      </c>
      <c r="BF67" s="109"/>
      <c r="BG67" s="864">
        <v>6.2460399999999998</v>
      </c>
      <c r="BH67" s="864">
        <v>4.2311300000000003</v>
      </c>
      <c r="BI67" s="864">
        <v>83.367699999999999</v>
      </c>
      <c r="BJ67" s="864">
        <v>6.1551299999999998</v>
      </c>
      <c r="BK67" s="109"/>
      <c r="BL67" s="118" t="s">
        <v>1914</v>
      </c>
      <c r="BM67" s="118" t="s">
        <v>1915</v>
      </c>
      <c r="BN67" s="118" t="s">
        <v>1752</v>
      </c>
      <c r="BO67" s="118" t="s">
        <v>1916</v>
      </c>
      <c r="BP67" s="118" t="s">
        <v>1917</v>
      </c>
      <c r="BQ67" s="109"/>
      <c r="BR67" s="119" t="s">
        <v>604</v>
      </c>
    </row>
    <row r="68" spans="1:70" s="107" customFormat="1" x14ac:dyDescent="0.25">
      <c r="A68" s="108" t="s">
        <v>1918</v>
      </c>
      <c r="B68" s="109"/>
      <c r="C68" s="734">
        <v>45995</v>
      </c>
      <c r="D68" s="109"/>
      <c r="E68" s="110">
        <v>229.26</v>
      </c>
      <c r="F68" s="109"/>
      <c r="G68" s="111">
        <v>12.8</v>
      </c>
      <c r="H68" s="113"/>
      <c r="I68" s="112">
        <v>0.86680000000000001</v>
      </c>
      <c r="J68" s="112">
        <v>8.4746000000000006</v>
      </c>
      <c r="K68" s="112">
        <v>11.401199999999999</v>
      </c>
      <c r="L68" s="112">
        <v>26.232700000000001</v>
      </c>
      <c r="M68" s="112">
        <v>35.593200000000003</v>
      </c>
      <c r="N68" s="114" t="s">
        <v>430</v>
      </c>
      <c r="O68" s="112" t="s">
        <v>430</v>
      </c>
      <c r="P68" s="112" t="s">
        <v>430</v>
      </c>
      <c r="Q68" s="112" t="s">
        <v>430</v>
      </c>
      <c r="R68" s="112" t="s">
        <v>430</v>
      </c>
      <c r="S68" s="112">
        <v>20.5273</v>
      </c>
      <c r="T68" s="112">
        <v>41.749699999999997</v>
      </c>
      <c r="U68" s="112">
        <v>27.744499999999999</v>
      </c>
      <c r="V68" s="112" t="s">
        <v>430</v>
      </c>
      <c r="W68" s="112">
        <v>8.5665999999999993</v>
      </c>
      <c r="X68" s="112">
        <v>28</v>
      </c>
      <c r="Y68" s="113"/>
      <c r="Z68" s="110">
        <v>1</v>
      </c>
      <c r="AA68" s="110">
        <v>1</v>
      </c>
      <c r="AB68" s="110">
        <v>1</v>
      </c>
      <c r="AC68" s="110">
        <v>1</v>
      </c>
      <c r="AD68" s="110">
        <v>2</v>
      </c>
      <c r="AE68" s="110" t="s">
        <v>430</v>
      </c>
      <c r="AF68" s="110" t="s">
        <v>430</v>
      </c>
      <c r="AG68" s="110" t="s">
        <v>430</v>
      </c>
      <c r="AH68" s="110" t="s">
        <v>430</v>
      </c>
      <c r="AI68" s="110" t="s">
        <v>430</v>
      </c>
      <c r="AJ68" s="110">
        <v>1</v>
      </c>
      <c r="AK68" s="110">
        <v>4</v>
      </c>
      <c r="AL68" s="110">
        <v>3</v>
      </c>
      <c r="AM68" s="110" t="s">
        <v>430</v>
      </c>
      <c r="AN68" s="110">
        <v>1</v>
      </c>
      <c r="AO68" s="109"/>
      <c r="AP68" s="112" t="s">
        <v>430</v>
      </c>
      <c r="AQ68" s="112" t="s">
        <v>430</v>
      </c>
      <c r="AR68" s="112" t="s">
        <v>430</v>
      </c>
      <c r="AS68" s="112" t="s">
        <v>430</v>
      </c>
      <c r="AT68" s="112" t="s">
        <v>430</v>
      </c>
      <c r="AU68" s="115"/>
      <c r="AV68" s="110" t="s">
        <v>430</v>
      </c>
      <c r="AW68" s="110" t="s">
        <v>430</v>
      </c>
      <c r="AX68" s="110" t="s">
        <v>430</v>
      </c>
      <c r="AY68" s="110" t="s">
        <v>430</v>
      </c>
      <c r="AZ68" s="110" t="s">
        <v>430</v>
      </c>
      <c r="BA68" s="260"/>
      <c r="BB68" s="112">
        <v>19.6081522125615</v>
      </c>
      <c r="BC68" s="290">
        <v>0.78093042995032502</v>
      </c>
      <c r="BD68" s="290">
        <v>0.13980610510466199</v>
      </c>
      <c r="BE68" s="290">
        <v>1.80202185232665</v>
      </c>
      <c r="BF68" s="109"/>
      <c r="BG68" s="112" t="s">
        <v>430</v>
      </c>
      <c r="BH68" s="864">
        <v>5.3393600000000001</v>
      </c>
      <c r="BI68" s="864">
        <v>70.722099999999998</v>
      </c>
      <c r="BJ68" s="864">
        <v>23.93854</v>
      </c>
      <c r="BK68" s="109"/>
      <c r="BL68" s="118" t="s">
        <v>1919</v>
      </c>
      <c r="BM68" s="118" t="s">
        <v>1920</v>
      </c>
      <c r="BN68" s="118" t="s">
        <v>1921</v>
      </c>
      <c r="BO68" s="118" t="s">
        <v>1922</v>
      </c>
      <c r="BP68" s="118" t="s">
        <v>1923</v>
      </c>
      <c r="BQ68" s="109"/>
      <c r="BR68" s="119" t="s">
        <v>463</v>
      </c>
    </row>
    <row r="69" spans="1:70" s="107" customFormat="1" x14ac:dyDescent="0.25">
      <c r="A69" s="108" t="s">
        <v>1924</v>
      </c>
      <c r="B69" s="109"/>
      <c r="C69" s="734">
        <v>46106</v>
      </c>
      <c r="D69" s="109"/>
      <c r="E69" s="110">
        <v>133.97999999999999</v>
      </c>
      <c r="F69" s="109"/>
      <c r="G69" s="111">
        <v>11.803699999999999</v>
      </c>
      <c r="H69" s="113"/>
      <c r="I69" s="112">
        <v>8.8999999999999996E-2</v>
      </c>
      <c r="J69" s="112">
        <v>-0.32340000000000002</v>
      </c>
      <c r="K69" s="112">
        <v>0.60340000000000005</v>
      </c>
      <c r="L69" s="112">
        <v>8.9928000000000008</v>
      </c>
      <c r="M69" s="112" t="s">
        <v>430</v>
      </c>
      <c r="N69" s="114" t="s">
        <v>430</v>
      </c>
      <c r="O69" s="112" t="s">
        <v>430</v>
      </c>
      <c r="P69" s="112" t="s">
        <v>430</v>
      </c>
      <c r="Q69" s="112" t="s">
        <v>430</v>
      </c>
      <c r="R69" s="112" t="s">
        <v>430</v>
      </c>
      <c r="S69" s="112">
        <v>4.6139999999999999</v>
      </c>
      <c r="T69" s="112">
        <v>19.643799999999999</v>
      </c>
      <c r="U69" s="112" t="s">
        <v>430</v>
      </c>
      <c r="V69" s="112" t="s">
        <v>430</v>
      </c>
      <c r="W69" s="112">
        <v>-0.745</v>
      </c>
      <c r="X69" s="112">
        <v>18.036999999999999</v>
      </c>
      <c r="Y69" s="113"/>
      <c r="Z69" s="110">
        <v>12</v>
      </c>
      <c r="AA69" s="110">
        <v>18</v>
      </c>
      <c r="AB69" s="110">
        <v>18</v>
      </c>
      <c r="AC69" s="110">
        <v>18</v>
      </c>
      <c r="AD69" s="110" t="s">
        <v>430</v>
      </c>
      <c r="AE69" s="110" t="s">
        <v>430</v>
      </c>
      <c r="AF69" s="110" t="s">
        <v>430</v>
      </c>
      <c r="AG69" s="110" t="s">
        <v>430</v>
      </c>
      <c r="AH69" s="110" t="s">
        <v>430</v>
      </c>
      <c r="AI69" s="110" t="s">
        <v>430</v>
      </c>
      <c r="AJ69" s="110">
        <v>16</v>
      </c>
      <c r="AK69" s="110">
        <v>20</v>
      </c>
      <c r="AL69" s="110" t="s">
        <v>430</v>
      </c>
      <c r="AM69" s="110" t="s">
        <v>430</v>
      </c>
      <c r="AN69" s="110">
        <v>19</v>
      </c>
      <c r="AO69" s="109"/>
      <c r="AP69" s="112" t="s">
        <v>430</v>
      </c>
      <c r="AQ69" s="112" t="s">
        <v>430</v>
      </c>
      <c r="AR69" s="112" t="s">
        <v>430</v>
      </c>
      <c r="AS69" s="112" t="s">
        <v>430</v>
      </c>
      <c r="AT69" s="112" t="s">
        <v>430</v>
      </c>
      <c r="AU69" s="115"/>
      <c r="AV69" s="110" t="s">
        <v>430</v>
      </c>
      <c r="AW69" s="110" t="s">
        <v>430</v>
      </c>
      <c r="AX69" s="110" t="s">
        <v>430</v>
      </c>
      <c r="AY69" s="110" t="s">
        <v>430</v>
      </c>
      <c r="AZ69" s="110" t="s">
        <v>430</v>
      </c>
      <c r="BA69" s="260"/>
      <c r="BB69" s="112">
        <v>13.909788989678599</v>
      </c>
      <c r="BC69" s="290">
        <v>0.67118374801563796</v>
      </c>
      <c r="BD69" s="290">
        <v>0.158093753445498</v>
      </c>
      <c r="BE69" s="290">
        <v>0.20803739401844801</v>
      </c>
      <c r="BF69" s="109"/>
      <c r="BG69" s="864">
        <v>15.0083</v>
      </c>
      <c r="BH69" s="864">
        <v>9.1347500000000004</v>
      </c>
      <c r="BI69" s="864">
        <v>71.632300000000001</v>
      </c>
      <c r="BJ69" s="864">
        <v>4.2246499999999996</v>
      </c>
      <c r="BK69" s="109"/>
      <c r="BL69" s="118" t="s">
        <v>1925</v>
      </c>
      <c r="BM69" s="118" t="s">
        <v>1926</v>
      </c>
      <c r="BN69" s="118" t="s">
        <v>1927</v>
      </c>
      <c r="BO69" s="118" t="s">
        <v>1928</v>
      </c>
      <c r="BP69" s="118" t="s">
        <v>1929</v>
      </c>
      <c r="BQ69" s="109"/>
      <c r="BR69" s="119" t="s">
        <v>443</v>
      </c>
    </row>
    <row r="70" spans="1:70" x14ac:dyDescent="0.25">
      <c r="A70" s="36" t="s">
        <v>93</v>
      </c>
      <c r="B70" s="43"/>
      <c r="C70" s="720"/>
      <c r="D70" s="43"/>
      <c r="E70" s="51"/>
      <c r="F70" s="43"/>
      <c r="G70" s="55"/>
      <c r="H70" s="66"/>
      <c r="I70" s="59">
        <v>0.1227</v>
      </c>
      <c r="J70" s="59">
        <v>0.88429999999999997</v>
      </c>
      <c r="K70" s="59">
        <v>2.7381000000000002</v>
      </c>
      <c r="L70" s="59">
        <v>13.6051</v>
      </c>
      <c r="M70" s="59">
        <v>27.455100000000002</v>
      </c>
      <c r="N70" s="70">
        <v>17.0199</v>
      </c>
      <c r="O70" s="59">
        <v>4.9314999999999998</v>
      </c>
      <c r="P70" s="59">
        <v>17.276499999999999</v>
      </c>
      <c r="Q70" s="59">
        <v>16.470099999999999</v>
      </c>
      <c r="R70" s="59">
        <v>16.931000000000001</v>
      </c>
      <c r="S70" s="59">
        <v>6.8693999999999997</v>
      </c>
      <c r="T70" s="59">
        <v>34.0124</v>
      </c>
      <c r="U70" s="59">
        <v>19.050699999999999</v>
      </c>
      <c r="V70" s="59">
        <v>19.650200000000002</v>
      </c>
      <c r="W70" s="59">
        <v>0.66920000000000002</v>
      </c>
      <c r="X70" s="59">
        <v>18.074400000000001</v>
      </c>
      <c r="Y70" s="66"/>
      <c r="Z70" s="51">
        <v>20</v>
      </c>
      <c r="AA70" s="51">
        <v>20</v>
      </c>
      <c r="AB70" s="51">
        <v>20</v>
      </c>
      <c r="AC70" s="51">
        <v>20</v>
      </c>
      <c r="AD70" s="51">
        <v>18</v>
      </c>
      <c r="AE70" s="51">
        <v>15</v>
      </c>
      <c r="AF70" s="51">
        <v>12</v>
      </c>
      <c r="AG70" s="51">
        <v>9</v>
      </c>
      <c r="AH70" s="51">
        <v>8</v>
      </c>
      <c r="AI70" s="51">
        <v>3</v>
      </c>
      <c r="AJ70" s="51">
        <v>20</v>
      </c>
      <c r="AK70" s="51">
        <v>20</v>
      </c>
      <c r="AL70" s="51">
        <v>17</v>
      </c>
      <c r="AM70" s="51">
        <v>15</v>
      </c>
      <c r="AN70" s="51">
        <v>20</v>
      </c>
      <c r="AO70" s="43"/>
      <c r="AP70" s="59">
        <v>20.9033333333333</v>
      </c>
      <c r="AQ70" s="59">
        <v>23.861999999999998</v>
      </c>
      <c r="AR70" s="59">
        <v>18.11375</v>
      </c>
      <c r="AS70" s="59">
        <v>15.6944444444444</v>
      </c>
      <c r="AT70" s="59">
        <v>33.604666666666702</v>
      </c>
      <c r="AU70" s="78"/>
      <c r="AV70" s="51">
        <v>3</v>
      </c>
      <c r="AW70" s="51">
        <v>5</v>
      </c>
      <c r="AX70" s="51">
        <v>8</v>
      </c>
      <c r="AY70" s="51">
        <v>9</v>
      </c>
      <c r="AZ70" s="51">
        <v>15</v>
      </c>
      <c r="BA70" s="258"/>
      <c r="BB70" s="59"/>
      <c r="BC70" s="286"/>
      <c r="BD70" s="286"/>
      <c r="BE70" s="286"/>
      <c r="BF70" s="43"/>
      <c r="BG70" s="59"/>
      <c r="BH70" s="59"/>
      <c r="BI70" s="59"/>
      <c r="BJ70" s="59"/>
      <c r="BK70" s="43"/>
      <c r="BL70" s="84"/>
      <c r="BM70" s="84"/>
      <c r="BN70" s="84"/>
      <c r="BO70" s="84"/>
      <c r="BP70" s="84"/>
      <c r="BQ70" s="43"/>
      <c r="BR70" s="88"/>
    </row>
    <row r="71" spans="1:70" x14ac:dyDescent="0.25">
      <c r="A71" s="37" t="s">
        <v>94</v>
      </c>
      <c r="B71" s="44"/>
      <c r="C71" s="721"/>
      <c r="D71" s="44"/>
      <c r="E71" s="52"/>
      <c r="F71" s="44"/>
      <c r="G71" s="56"/>
      <c r="H71" s="67"/>
      <c r="I71" s="60">
        <v>0.86680000000000001</v>
      </c>
      <c r="J71" s="60">
        <v>8.4746000000000006</v>
      </c>
      <c r="K71" s="60">
        <v>11.401199999999999</v>
      </c>
      <c r="L71" s="60">
        <v>26.232700000000001</v>
      </c>
      <c r="M71" s="60">
        <v>38.552500000000002</v>
      </c>
      <c r="N71" s="71">
        <v>32.118899999999996</v>
      </c>
      <c r="O71" s="60">
        <v>9.6343999999999994</v>
      </c>
      <c r="P71" s="60">
        <v>23.3034</v>
      </c>
      <c r="Q71" s="60">
        <v>18.706099999999999</v>
      </c>
      <c r="R71" s="60">
        <v>20.049499999999998</v>
      </c>
      <c r="S71" s="60">
        <v>20.5273</v>
      </c>
      <c r="T71" s="60">
        <v>45.035899999999998</v>
      </c>
      <c r="U71" s="60">
        <v>30.584</v>
      </c>
      <c r="V71" s="60">
        <v>34.570300000000003</v>
      </c>
      <c r="W71" s="60">
        <v>8.5665999999999993</v>
      </c>
      <c r="X71" s="60">
        <v>28.263000000000002</v>
      </c>
      <c r="Y71" s="67"/>
      <c r="Z71" s="52"/>
      <c r="AA71" s="52"/>
      <c r="AB71" s="52"/>
      <c r="AC71" s="52"/>
      <c r="AD71" s="52"/>
      <c r="AE71" s="52"/>
      <c r="AF71" s="52"/>
      <c r="AG71" s="52"/>
      <c r="AH71" s="52"/>
      <c r="AI71" s="52"/>
      <c r="AJ71" s="52"/>
      <c r="AK71" s="52"/>
      <c r="AL71" s="52"/>
      <c r="AM71" s="52"/>
      <c r="AN71" s="52"/>
      <c r="AO71" s="44"/>
      <c r="AP71" s="60">
        <v>24.79</v>
      </c>
      <c r="AQ71" s="60">
        <v>27.8</v>
      </c>
      <c r="AR71" s="60">
        <v>22.91</v>
      </c>
      <c r="AS71" s="60">
        <v>19.91</v>
      </c>
      <c r="AT71" s="60">
        <v>51.3</v>
      </c>
      <c r="AU71" s="79"/>
      <c r="AV71" s="52"/>
      <c r="AW71" s="52"/>
      <c r="AX71" s="52"/>
      <c r="AY71" s="52"/>
      <c r="AZ71" s="52"/>
      <c r="BA71" s="259"/>
      <c r="BB71" s="60"/>
      <c r="BC71" s="288"/>
      <c r="BD71" s="288"/>
      <c r="BE71" s="288"/>
      <c r="BF71" s="44"/>
      <c r="BG71" s="60"/>
      <c r="BH71" s="60"/>
      <c r="BI71" s="60"/>
      <c r="BJ71" s="60"/>
      <c r="BK71" s="44"/>
      <c r="BL71" s="85"/>
      <c r="BM71" s="85"/>
      <c r="BN71" s="85"/>
      <c r="BO71" s="85"/>
      <c r="BP71" s="85"/>
      <c r="BQ71" s="44"/>
      <c r="BR71" s="89"/>
    </row>
    <row r="72" spans="1:70" x14ac:dyDescent="0.25">
      <c r="A72" s="37" t="s">
        <v>95</v>
      </c>
      <c r="B72" s="44"/>
      <c r="C72" s="721"/>
      <c r="D72" s="44"/>
      <c r="E72" s="52"/>
      <c r="F72" s="44"/>
      <c r="G72" s="56"/>
      <c r="H72" s="67"/>
      <c r="I72" s="60">
        <v>-0.3735</v>
      </c>
      <c r="J72" s="60">
        <v>-0.58009999999999995</v>
      </c>
      <c r="K72" s="60">
        <v>-0.1457</v>
      </c>
      <c r="L72" s="60">
        <v>6.7756999999999996</v>
      </c>
      <c r="M72" s="60">
        <v>17.480699999999999</v>
      </c>
      <c r="N72" s="71">
        <v>6.2333999999999996</v>
      </c>
      <c r="O72" s="60">
        <v>0.90810000000000002</v>
      </c>
      <c r="P72" s="60">
        <v>12.6296</v>
      </c>
      <c r="Q72" s="60">
        <v>12.3569</v>
      </c>
      <c r="R72" s="60">
        <v>14.2882</v>
      </c>
      <c r="S72" s="60">
        <v>2.4664000000000001</v>
      </c>
      <c r="T72" s="60">
        <v>19.643799999999999</v>
      </c>
      <c r="U72" s="60">
        <v>8.7232000000000003</v>
      </c>
      <c r="V72" s="60">
        <v>10.089600000000001</v>
      </c>
      <c r="W72" s="60">
        <v>-0.84970000000000001</v>
      </c>
      <c r="X72" s="60">
        <v>7.27</v>
      </c>
      <c r="Y72" s="67"/>
      <c r="Z72" s="52"/>
      <c r="AA72" s="52"/>
      <c r="AB72" s="52"/>
      <c r="AC72" s="52"/>
      <c r="AD72" s="52"/>
      <c r="AE72" s="52"/>
      <c r="AF72" s="52"/>
      <c r="AG72" s="52"/>
      <c r="AH72" s="52"/>
      <c r="AI72" s="52"/>
      <c r="AJ72" s="52"/>
      <c r="AK72" s="52"/>
      <c r="AL72" s="52"/>
      <c r="AM72" s="52"/>
      <c r="AN72" s="52"/>
      <c r="AO72" s="44"/>
      <c r="AP72" s="60">
        <v>17.86</v>
      </c>
      <c r="AQ72" s="60">
        <v>21.54</v>
      </c>
      <c r="AR72" s="60">
        <v>13.85</v>
      </c>
      <c r="AS72" s="60">
        <v>9.98</v>
      </c>
      <c r="AT72" s="60">
        <v>17.87</v>
      </c>
      <c r="AU72" s="79"/>
      <c r="AV72" s="52"/>
      <c r="AW72" s="52"/>
      <c r="AX72" s="52"/>
      <c r="AY72" s="52"/>
      <c r="AZ72" s="52"/>
      <c r="BA72" s="259"/>
      <c r="BB72" s="60"/>
      <c r="BC72" s="288"/>
      <c r="BD72" s="288"/>
      <c r="BE72" s="288"/>
      <c r="BF72" s="44"/>
      <c r="BG72" s="60"/>
      <c r="BH72" s="60"/>
      <c r="BI72" s="60"/>
      <c r="BJ72" s="60"/>
      <c r="BK72" s="44"/>
      <c r="BL72" s="85"/>
      <c r="BM72" s="85"/>
      <c r="BN72" s="85"/>
      <c r="BO72" s="85"/>
      <c r="BP72" s="85"/>
      <c r="BQ72" s="44"/>
      <c r="BR72" s="89"/>
    </row>
    <row r="73" spans="1:70" x14ac:dyDescent="0.25">
      <c r="A73" s="38" t="s">
        <v>96</v>
      </c>
      <c r="B73" s="45"/>
      <c r="C73" s="722"/>
      <c r="D73" s="45"/>
      <c r="E73" s="53"/>
      <c r="F73" s="45"/>
      <c r="G73" s="57"/>
      <c r="H73" s="68"/>
      <c r="I73" s="61">
        <v>0.14990000000000001</v>
      </c>
      <c r="J73" s="61">
        <v>0.67205000000000004</v>
      </c>
      <c r="K73" s="61">
        <v>2.1993499999999999</v>
      </c>
      <c r="L73" s="61">
        <v>13.645899999999999</v>
      </c>
      <c r="M73" s="61">
        <v>28.077999999999999</v>
      </c>
      <c r="N73" s="72">
        <v>16.8672</v>
      </c>
      <c r="O73" s="61">
        <v>4.0185000000000004</v>
      </c>
      <c r="P73" s="61">
        <v>16.2972</v>
      </c>
      <c r="Q73" s="61">
        <v>17.084700000000002</v>
      </c>
      <c r="R73" s="61">
        <v>16.455200000000001</v>
      </c>
      <c r="S73" s="61">
        <v>6.1454000000000004</v>
      </c>
      <c r="T73" s="61">
        <v>34.551900000000003</v>
      </c>
      <c r="U73" s="61">
        <v>17.683599999999998</v>
      </c>
      <c r="V73" s="61">
        <v>17.218599999999999</v>
      </c>
      <c r="W73" s="61">
        <v>0.36659999999999998</v>
      </c>
      <c r="X73" s="61">
        <v>16.831099999999999</v>
      </c>
      <c r="Y73" s="68"/>
      <c r="Z73" s="53"/>
      <c r="AA73" s="53"/>
      <c r="AB73" s="53"/>
      <c r="AC73" s="53"/>
      <c r="AD73" s="53"/>
      <c r="AE73" s="53"/>
      <c r="AF73" s="53"/>
      <c r="AG73" s="53"/>
      <c r="AH73" s="53"/>
      <c r="AI73" s="53"/>
      <c r="AJ73" s="53"/>
      <c r="AK73" s="53"/>
      <c r="AL73" s="53"/>
      <c r="AM73" s="53"/>
      <c r="AN73" s="53"/>
      <c r="AO73" s="45"/>
      <c r="AP73" s="61">
        <v>20.059999999999999</v>
      </c>
      <c r="AQ73" s="61">
        <v>22.66</v>
      </c>
      <c r="AR73" s="61">
        <v>17.98</v>
      </c>
      <c r="AS73" s="61">
        <v>15.26</v>
      </c>
      <c r="AT73" s="61">
        <v>34.6</v>
      </c>
      <c r="AU73" s="80"/>
      <c r="AV73" s="53"/>
      <c r="AW73" s="53"/>
      <c r="AX73" s="53"/>
      <c r="AY73" s="53"/>
      <c r="AZ73" s="53"/>
      <c r="BA73" s="262"/>
      <c r="BB73" s="61"/>
      <c r="BC73" s="291"/>
      <c r="BD73" s="291"/>
      <c r="BE73" s="291"/>
      <c r="BF73" s="45"/>
      <c r="BG73" s="61"/>
      <c r="BH73" s="61"/>
      <c r="BI73" s="61"/>
      <c r="BJ73" s="61"/>
      <c r="BK73" s="45"/>
      <c r="BL73" s="86"/>
      <c r="BM73" s="86"/>
      <c r="BN73" s="86"/>
      <c r="BO73" s="86"/>
      <c r="BP73" s="86"/>
      <c r="BQ73" s="45"/>
      <c r="BR73" s="90"/>
    </row>
    <row r="74" spans="1:70" ht="14.5" x14ac:dyDescent="0.25">
      <c r="A74" s="39" t="s">
        <v>129</v>
      </c>
      <c r="B74" s="46"/>
      <c r="C74" s="723"/>
      <c r="D74" s="46"/>
      <c r="E74" s="54"/>
      <c r="F74" s="46"/>
      <c r="G74" s="58"/>
      <c r="H74" s="69"/>
      <c r="I74" s="62"/>
      <c r="J74" s="62"/>
      <c r="K74" s="62"/>
      <c r="L74" s="62"/>
      <c r="M74" s="62"/>
      <c r="N74" s="73"/>
      <c r="O74" s="62"/>
      <c r="P74" s="62"/>
      <c r="Q74" s="62"/>
      <c r="R74" s="62"/>
      <c r="S74" s="62"/>
      <c r="T74" s="62"/>
      <c r="U74" s="62"/>
      <c r="V74" s="62"/>
      <c r="W74" s="62"/>
      <c r="X74" s="62"/>
      <c r="Y74" s="69"/>
      <c r="Z74" s="54"/>
      <c r="AA74" s="54"/>
      <c r="AB74" s="54"/>
      <c r="AC74" s="54"/>
      <c r="AD74" s="54"/>
      <c r="AE74" s="54"/>
      <c r="AF74" s="54"/>
      <c r="AG74" s="54"/>
      <c r="AH74" s="54"/>
      <c r="AI74" s="54"/>
      <c r="AJ74" s="54"/>
      <c r="AK74" s="54"/>
      <c r="AL74" s="54"/>
      <c r="AM74" s="54"/>
      <c r="AN74" s="54"/>
      <c r="AO74" s="46"/>
      <c r="AP74" s="62"/>
      <c r="AQ74" s="62"/>
      <c r="AR74" s="62"/>
      <c r="AS74" s="62"/>
      <c r="AT74" s="62"/>
      <c r="AU74" s="81"/>
      <c r="AV74" s="54"/>
      <c r="AW74" s="54"/>
      <c r="AX74" s="54"/>
      <c r="AY74" s="54"/>
      <c r="AZ74" s="54"/>
      <c r="BA74" s="263"/>
      <c r="BB74" s="62"/>
      <c r="BC74" s="293"/>
      <c r="BD74" s="293"/>
      <c r="BE74" s="293"/>
      <c r="BF74" s="46"/>
      <c r="BG74" s="62"/>
      <c r="BH74" s="62"/>
      <c r="BI74" s="62"/>
      <c r="BJ74" s="62"/>
      <c r="BK74" s="46"/>
      <c r="BL74" s="87"/>
      <c r="BM74" s="87"/>
      <c r="BN74" s="87"/>
      <c r="BO74" s="87"/>
      <c r="BP74" s="87"/>
      <c r="BQ74" s="46"/>
      <c r="BR74" s="91"/>
    </row>
    <row r="75" spans="1:70" s="107" customFormat="1" x14ac:dyDescent="0.25">
      <c r="A75" s="126" t="s">
        <v>1930</v>
      </c>
      <c r="B75" s="127"/>
      <c r="C75" s="733">
        <v>41281</v>
      </c>
      <c r="D75" s="127"/>
      <c r="E75" s="128">
        <v>36324.800000000003</v>
      </c>
      <c r="F75" s="127"/>
      <c r="G75" s="129">
        <v>323.42340000000002</v>
      </c>
      <c r="H75" s="131"/>
      <c r="I75" s="130">
        <v>-0.30620000000000003</v>
      </c>
      <c r="J75" s="130">
        <v>0.62450000000000006</v>
      </c>
      <c r="K75" s="130">
        <v>2.2755000000000001</v>
      </c>
      <c r="L75" s="130">
        <v>11.6198</v>
      </c>
      <c r="M75" s="130">
        <v>28.702100000000002</v>
      </c>
      <c r="N75" s="132">
        <v>17.351700000000001</v>
      </c>
      <c r="O75" s="130">
        <v>3.0495000000000001</v>
      </c>
      <c r="P75" s="130">
        <v>17.360499999999998</v>
      </c>
      <c r="Q75" s="130">
        <v>20.009799999999998</v>
      </c>
      <c r="R75" s="130">
        <v>21.063800000000001</v>
      </c>
      <c r="S75" s="130">
        <v>4.6176000000000004</v>
      </c>
      <c r="T75" s="130">
        <v>34.799500000000002</v>
      </c>
      <c r="U75" s="130">
        <v>16.857900000000001</v>
      </c>
      <c r="V75" s="130">
        <v>18.704499999999999</v>
      </c>
      <c r="W75" s="130">
        <v>1.2298</v>
      </c>
      <c r="X75" s="130">
        <v>17.8688</v>
      </c>
      <c r="Y75" s="131"/>
      <c r="Z75" s="128">
        <v>19</v>
      </c>
      <c r="AA75" s="128">
        <v>11</v>
      </c>
      <c r="AB75" s="128">
        <v>11</v>
      </c>
      <c r="AC75" s="128">
        <v>15</v>
      </c>
      <c r="AD75" s="128">
        <v>10</v>
      </c>
      <c r="AE75" s="128">
        <v>9</v>
      </c>
      <c r="AF75" s="128">
        <v>10</v>
      </c>
      <c r="AG75" s="128">
        <v>6</v>
      </c>
      <c r="AH75" s="128">
        <v>2</v>
      </c>
      <c r="AI75" s="128">
        <v>1</v>
      </c>
      <c r="AJ75" s="128">
        <v>17</v>
      </c>
      <c r="AK75" s="128">
        <v>12</v>
      </c>
      <c r="AL75" s="128">
        <v>12</v>
      </c>
      <c r="AM75" s="128">
        <v>10</v>
      </c>
      <c r="AN75" s="128">
        <v>2</v>
      </c>
      <c r="AO75" s="127"/>
      <c r="AP75" s="130">
        <v>26.06</v>
      </c>
      <c r="AQ75" s="130">
        <v>29.37</v>
      </c>
      <c r="AR75" s="130">
        <v>19.53</v>
      </c>
      <c r="AS75" s="130">
        <v>13.7</v>
      </c>
      <c r="AT75" s="130">
        <v>32.58</v>
      </c>
      <c r="AU75" s="133"/>
      <c r="AV75" s="128">
        <v>1</v>
      </c>
      <c r="AW75" s="128">
        <v>1</v>
      </c>
      <c r="AX75" s="128">
        <v>4</v>
      </c>
      <c r="AY75" s="128">
        <v>8</v>
      </c>
      <c r="AZ75" s="128">
        <v>10</v>
      </c>
      <c r="BA75" s="264"/>
      <c r="BB75" s="130">
        <v>17.580401834161101</v>
      </c>
      <c r="BC75" s="295">
        <v>0.83983963193894196</v>
      </c>
      <c r="BD75" s="295">
        <v>6.7399097442786104E-2</v>
      </c>
      <c r="BE75" s="295">
        <v>0.27726486894848401</v>
      </c>
      <c r="BF75" s="127"/>
      <c r="BG75" s="863">
        <v>14.587999999999999</v>
      </c>
      <c r="BH75" s="863">
        <v>8.8127300000000002</v>
      </c>
      <c r="BI75" s="863">
        <v>65.062600000000003</v>
      </c>
      <c r="BJ75" s="863">
        <v>11.536670000000001</v>
      </c>
      <c r="BK75" s="127"/>
      <c r="BL75" s="136" t="s">
        <v>1818</v>
      </c>
      <c r="BM75" s="136" t="s">
        <v>1819</v>
      </c>
      <c r="BN75" s="136" t="s">
        <v>1820</v>
      </c>
      <c r="BO75" s="136" t="s">
        <v>1821</v>
      </c>
      <c r="BP75" s="136" t="s">
        <v>1822</v>
      </c>
      <c r="BQ75" s="127"/>
      <c r="BR75" s="137" t="s">
        <v>519</v>
      </c>
    </row>
    <row r="76" spans="1:70" s="107" customFormat="1" x14ac:dyDescent="0.25">
      <c r="A76" s="108" t="s">
        <v>1931</v>
      </c>
      <c r="B76" s="109"/>
      <c r="C76" s="734">
        <v>45688</v>
      </c>
      <c r="D76" s="109"/>
      <c r="E76" s="110">
        <v>5833.29</v>
      </c>
      <c r="F76" s="109"/>
      <c r="G76" s="111">
        <v>13.128</v>
      </c>
      <c r="H76" s="113"/>
      <c r="I76" s="112">
        <v>-3.8100000000000002E-2</v>
      </c>
      <c r="J76" s="112">
        <v>9.1499999999999998E-2</v>
      </c>
      <c r="K76" s="112">
        <v>2.4984000000000002</v>
      </c>
      <c r="L76" s="112">
        <v>13.869400000000001</v>
      </c>
      <c r="M76" s="112">
        <v>18.590800000000002</v>
      </c>
      <c r="N76" s="114">
        <v>12.6577</v>
      </c>
      <c r="O76" s="112" t="s">
        <v>430</v>
      </c>
      <c r="P76" s="112" t="s">
        <v>430</v>
      </c>
      <c r="Q76" s="112" t="s">
        <v>430</v>
      </c>
      <c r="R76" s="112" t="s">
        <v>430</v>
      </c>
      <c r="S76" s="112">
        <v>6.2995999999999999</v>
      </c>
      <c r="T76" s="112">
        <v>26.791599999999999</v>
      </c>
      <c r="U76" s="112">
        <v>11.7277</v>
      </c>
      <c r="V76" s="112">
        <v>15.0267</v>
      </c>
      <c r="W76" s="112">
        <v>0.49759999999999999</v>
      </c>
      <c r="X76" s="112">
        <v>18.439499999999999</v>
      </c>
      <c r="Y76" s="113"/>
      <c r="Z76" s="110">
        <v>14</v>
      </c>
      <c r="AA76" s="110">
        <v>16</v>
      </c>
      <c r="AB76" s="110">
        <v>9</v>
      </c>
      <c r="AC76" s="110">
        <v>12</v>
      </c>
      <c r="AD76" s="110">
        <v>16</v>
      </c>
      <c r="AE76" s="110">
        <v>12</v>
      </c>
      <c r="AF76" s="110" t="s">
        <v>430</v>
      </c>
      <c r="AG76" s="110" t="s">
        <v>430</v>
      </c>
      <c r="AH76" s="110" t="s">
        <v>430</v>
      </c>
      <c r="AI76" s="110" t="s">
        <v>430</v>
      </c>
      <c r="AJ76" s="110">
        <v>12</v>
      </c>
      <c r="AK76" s="110">
        <v>16</v>
      </c>
      <c r="AL76" s="110">
        <v>15</v>
      </c>
      <c r="AM76" s="110">
        <v>12</v>
      </c>
      <c r="AN76" s="110">
        <v>9</v>
      </c>
      <c r="AO76" s="109"/>
      <c r="AP76" s="112" t="s">
        <v>430</v>
      </c>
      <c r="AQ76" s="112" t="s">
        <v>430</v>
      </c>
      <c r="AR76" s="112" t="s">
        <v>430</v>
      </c>
      <c r="AS76" s="112" t="s">
        <v>430</v>
      </c>
      <c r="AT76" s="112">
        <v>24.53</v>
      </c>
      <c r="AU76" s="115"/>
      <c r="AV76" s="110" t="s">
        <v>430</v>
      </c>
      <c r="AW76" s="110" t="s">
        <v>430</v>
      </c>
      <c r="AX76" s="110" t="s">
        <v>430</v>
      </c>
      <c r="AY76" s="110" t="s">
        <v>430</v>
      </c>
      <c r="AZ76" s="110">
        <v>12</v>
      </c>
      <c r="BA76" s="260"/>
      <c r="BB76" s="112">
        <v>17.0004248127339</v>
      </c>
      <c r="BC76" s="290">
        <v>0.76700946137512904</v>
      </c>
      <c r="BD76" s="290">
        <v>6.5782730373624504E-2</v>
      </c>
      <c r="BE76" s="290">
        <v>0.62666232520398502</v>
      </c>
      <c r="BF76" s="109"/>
      <c r="BG76" s="864">
        <v>6.32918</v>
      </c>
      <c r="BH76" s="864">
        <v>16.28</v>
      </c>
      <c r="BI76" s="864">
        <v>76.926199999999994</v>
      </c>
      <c r="BJ76" s="864">
        <v>0.46461999999999998</v>
      </c>
      <c r="BK76" s="109"/>
      <c r="BL76" s="118" t="s">
        <v>1824</v>
      </c>
      <c r="BM76" s="118" t="s">
        <v>1825</v>
      </c>
      <c r="BN76" s="118" t="s">
        <v>1826</v>
      </c>
      <c r="BO76" s="118" t="s">
        <v>1827</v>
      </c>
      <c r="BP76" s="118" t="s">
        <v>1828</v>
      </c>
      <c r="BQ76" s="109"/>
      <c r="BR76" s="119" t="s">
        <v>443</v>
      </c>
    </row>
    <row r="77" spans="1:70" s="107" customFormat="1" x14ac:dyDescent="0.25">
      <c r="A77" s="108" t="s">
        <v>1932</v>
      </c>
      <c r="B77" s="109"/>
      <c r="C77" s="734">
        <v>44907</v>
      </c>
      <c r="D77" s="109"/>
      <c r="E77" s="110">
        <v>5523.68</v>
      </c>
      <c r="F77" s="109"/>
      <c r="G77" s="111">
        <v>24.431899999999999</v>
      </c>
      <c r="H77" s="113"/>
      <c r="I77" s="112">
        <v>0.27129999999999999</v>
      </c>
      <c r="J77" s="112">
        <v>1.0464</v>
      </c>
      <c r="K77" s="112">
        <v>4.8449</v>
      </c>
      <c r="L77" s="112">
        <v>17.1052</v>
      </c>
      <c r="M77" s="112">
        <v>28.8718</v>
      </c>
      <c r="N77" s="114">
        <v>20.5276</v>
      </c>
      <c r="O77" s="112">
        <v>5.6372</v>
      </c>
      <c r="P77" s="112">
        <v>20.7973</v>
      </c>
      <c r="Q77" s="112" t="s">
        <v>430</v>
      </c>
      <c r="R77" s="112" t="s">
        <v>430</v>
      </c>
      <c r="S77" s="112">
        <v>8.7719000000000005</v>
      </c>
      <c r="T77" s="112">
        <v>35.217399999999998</v>
      </c>
      <c r="U77" s="112">
        <v>19.844100000000001</v>
      </c>
      <c r="V77" s="112">
        <v>22.9971</v>
      </c>
      <c r="W77" s="112">
        <v>0.73640000000000005</v>
      </c>
      <c r="X77" s="112">
        <v>26.9147</v>
      </c>
      <c r="Y77" s="113"/>
      <c r="Z77" s="110">
        <v>6</v>
      </c>
      <c r="AA77" s="110">
        <v>3</v>
      </c>
      <c r="AB77" s="110">
        <v>2</v>
      </c>
      <c r="AC77" s="110">
        <v>3</v>
      </c>
      <c r="AD77" s="110">
        <v>9</v>
      </c>
      <c r="AE77" s="110">
        <v>5</v>
      </c>
      <c r="AF77" s="110">
        <v>6</v>
      </c>
      <c r="AG77" s="110">
        <v>3</v>
      </c>
      <c r="AH77" s="110" t="s">
        <v>430</v>
      </c>
      <c r="AI77" s="110" t="s">
        <v>430</v>
      </c>
      <c r="AJ77" s="110">
        <v>3</v>
      </c>
      <c r="AK77" s="110">
        <v>11</v>
      </c>
      <c r="AL77" s="110">
        <v>9</v>
      </c>
      <c r="AM77" s="110">
        <v>5</v>
      </c>
      <c r="AN77" s="110">
        <v>5</v>
      </c>
      <c r="AO77" s="109"/>
      <c r="AP77" s="112" t="s">
        <v>430</v>
      </c>
      <c r="AQ77" s="112" t="s">
        <v>430</v>
      </c>
      <c r="AR77" s="112" t="s">
        <v>430</v>
      </c>
      <c r="AS77" s="112">
        <v>17.86</v>
      </c>
      <c r="AT77" s="112">
        <v>39.28</v>
      </c>
      <c r="AU77" s="115"/>
      <c r="AV77" s="110" t="s">
        <v>430</v>
      </c>
      <c r="AW77" s="110" t="s">
        <v>430</v>
      </c>
      <c r="AX77" s="110" t="s">
        <v>430</v>
      </c>
      <c r="AY77" s="110">
        <v>4</v>
      </c>
      <c r="AZ77" s="110">
        <v>6</v>
      </c>
      <c r="BA77" s="260"/>
      <c r="BB77" s="112">
        <v>18.011607816613299</v>
      </c>
      <c r="BC77" s="290">
        <v>0.90178816278557505</v>
      </c>
      <c r="BD77" s="290">
        <v>8.1171038224600506E-2</v>
      </c>
      <c r="BE77" s="290">
        <v>0.61937012342859199</v>
      </c>
      <c r="BF77" s="109"/>
      <c r="BG77" s="864">
        <v>9.6923399999999997</v>
      </c>
      <c r="BH77" s="864">
        <v>21.000900000000001</v>
      </c>
      <c r="BI77" s="864">
        <v>64.226100000000002</v>
      </c>
      <c r="BJ77" s="864">
        <v>5.08066</v>
      </c>
      <c r="BK77" s="109"/>
      <c r="BL77" s="118" t="s">
        <v>1830</v>
      </c>
      <c r="BM77" s="118" t="s">
        <v>1831</v>
      </c>
      <c r="BN77" s="118" t="s">
        <v>1832</v>
      </c>
      <c r="BO77" s="118" t="s">
        <v>1561</v>
      </c>
      <c r="BP77" s="118" t="s">
        <v>1833</v>
      </c>
      <c r="BQ77" s="109"/>
      <c r="BR77" s="119" t="s">
        <v>476</v>
      </c>
    </row>
    <row r="78" spans="1:70" s="107" customFormat="1" x14ac:dyDescent="0.25">
      <c r="A78" s="108" t="s">
        <v>1933</v>
      </c>
      <c r="B78" s="109"/>
      <c r="C78" s="734">
        <v>44187</v>
      </c>
      <c r="D78" s="109"/>
      <c r="E78" s="110">
        <v>5422.64</v>
      </c>
      <c r="F78" s="109"/>
      <c r="G78" s="111">
        <v>30.255700000000001</v>
      </c>
      <c r="H78" s="113"/>
      <c r="I78" s="112">
        <v>-3.04E-2</v>
      </c>
      <c r="J78" s="112">
        <v>-0.33829999999999999</v>
      </c>
      <c r="K78" s="112">
        <v>0.24579999999999999</v>
      </c>
      <c r="L78" s="112">
        <v>9.0182000000000002</v>
      </c>
      <c r="M78" s="112">
        <v>19.789899999999999</v>
      </c>
      <c r="N78" s="114">
        <v>7.4882999999999997</v>
      </c>
      <c r="O78" s="112">
        <v>2.9857</v>
      </c>
      <c r="P78" s="112">
        <v>14.0373</v>
      </c>
      <c r="Q78" s="112">
        <v>15.768599999999999</v>
      </c>
      <c r="R78" s="112" t="s">
        <v>430</v>
      </c>
      <c r="S78" s="112">
        <v>2.9344000000000001</v>
      </c>
      <c r="T78" s="112">
        <v>26.6173</v>
      </c>
      <c r="U78" s="112">
        <v>10.4549</v>
      </c>
      <c r="V78" s="112">
        <v>11.3156</v>
      </c>
      <c r="W78" s="112">
        <v>-0.59399999999999997</v>
      </c>
      <c r="X78" s="112">
        <v>21.352599999999999</v>
      </c>
      <c r="Y78" s="113"/>
      <c r="Z78" s="110">
        <v>13</v>
      </c>
      <c r="AA78" s="110">
        <v>19</v>
      </c>
      <c r="AB78" s="110">
        <v>19</v>
      </c>
      <c r="AC78" s="110">
        <v>19</v>
      </c>
      <c r="AD78" s="110">
        <v>15</v>
      </c>
      <c r="AE78" s="110">
        <v>15</v>
      </c>
      <c r="AF78" s="110">
        <v>11</v>
      </c>
      <c r="AG78" s="110">
        <v>9</v>
      </c>
      <c r="AH78" s="110">
        <v>7</v>
      </c>
      <c r="AI78" s="110" t="s">
        <v>430</v>
      </c>
      <c r="AJ78" s="110">
        <v>19</v>
      </c>
      <c r="AK78" s="110">
        <v>17</v>
      </c>
      <c r="AL78" s="110">
        <v>16</v>
      </c>
      <c r="AM78" s="110">
        <v>15</v>
      </c>
      <c r="AN78" s="110">
        <v>18</v>
      </c>
      <c r="AO78" s="109"/>
      <c r="AP78" s="112" t="s">
        <v>430</v>
      </c>
      <c r="AQ78" s="112" t="s">
        <v>430</v>
      </c>
      <c r="AR78" s="112">
        <v>15.36</v>
      </c>
      <c r="AS78" s="112">
        <v>11.3</v>
      </c>
      <c r="AT78" s="112">
        <v>19.350000000000001</v>
      </c>
      <c r="AU78" s="115"/>
      <c r="AV78" s="110" t="s">
        <v>430</v>
      </c>
      <c r="AW78" s="110" t="s">
        <v>430</v>
      </c>
      <c r="AX78" s="110">
        <v>8</v>
      </c>
      <c r="AY78" s="110">
        <v>9</v>
      </c>
      <c r="AZ78" s="110">
        <v>15</v>
      </c>
      <c r="BA78" s="260"/>
      <c r="BB78" s="112">
        <v>18.064363736158199</v>
      </c>
      <c r="BC78" s="290">
        <v>0.88057153616778305</v>
      </c>
      <c r="BD78" s="290">
        <v>5.2518570992516798E-2</v>
      </c>
      <c r="BE78" s="290">
        <v>-2.94389430483566E-3</v>
      </c>
      <c r="BF78" s="109"/>
      <c r="BG78" s="112" t="s">
        <v>430</v>
      </c>
      <c r="BH78" s="864">
        <v>17.768899999999999</v>
      </c>
      <c r="BI78" s="864">
        <v>78.309299999999993</v>
      </c>
      <c r="BJ78" s="864">
        <v>3.9218000000000002</v>
      </c>
      <c r="BK78" s="109"/>
      <c r="BL78" s="118" t="s">
        <v>1835</v>
      </c>
      <c r="BM78" s="118" t="s">
        <v>1836</v>
      </c>
      <c r="BN78" s="118" t="s">
        <v>1837</v>
      </c>
      <c r="BO78" s="118" t="s">
        <v>1838</v>
      </c>
      <c r="BP78" s="118" t="s">
        <v>1839</v>
      </c>
      <c r="BQ78" s="109"/>
      <c r="BR78" s="119" t="s">
        <v>443</v>
      </c>
    </row>
    <row r="79" spans="1:70" s="107" customFormat="1" x14ac:dyDescent="0.25">
      <c r="A79" s="108" t="s">
        <v>1934</v>
      </c>
      <c r="B79" s="109"/>
      <c r="C79" s="734">
        <v>41275</v>
      </c>
      <c r="D79" s="109"/>
      <c r="E79" s="110">
        <v>4179.3999999999996</v>
      </c>
      <c r="F79" s="109"/>
      <c r="G79" s="111">
        <v>336.67779999999999</v>
      </c>
      <c r="H79" s="113"/>
      <c r="I79" s="112">
        <v>0.1918</v>
      </c>
      <c r="J79" s="112">
        <v>0.83799999999999997</v>
      </c>
      <c r="K79" s="112">
        <v>1.2027000000000001</v>
      </c>
      <c r="L79" s="112">
        <v>10.712899999999999</v>
      </c>
      <c r="M79" s="112">
        <v>24.695399999999999</v>
      </c>
      <c r="N79" s="114">
        <v>17.001899999999999</v>
      </c>
      <c r="O79" s="112">
        <v>7.2374000000000001</v>
      </c>
      <c r="P79" s="112">
        <v>17.047499999999999</v>
      </c>
      <c r="Q79" s="112">
        <v>17.534800000000001</v>
      </c>
      <c r="R79" s="112">
        <v>15.4017</v>
      </c>
      <c r="S79" s="112">
        <v>5.2045000000000003</v>
      </c>
      <c r="T79" s="112">
        <v>33.289200000000001</v>
      </c>
      <c r="U79" s="112">
        <v>16.573699999999999</v>
      </c>
      <c r="V79" s="112">
        <v>19.2211</v>
      </c>
      <c r="W79" s="112">
        <v>0.30790000000000001</v>
      </c>
      <c r="X79" s="112">
        <v>18.087299999999999</v>
      </c>
      <c r="Y79" s="113"/>
      <c r="Z79" s="110">
        <v>9</v>
      </c>
      <c r="AA79" s="110">
        <v>9</v>
      </c>
      <c r="AB79" s="110">
        <v>16</v>
      </c>
      <c r="AC79" s="110">
        <v>16</v>
      </c>
      <c r="AD79" s="110">
        <v>14</v>
      </c>
      <c r="AE79" s="110">
        <v>10</v>
      </c>
      <c r="AF79" s="110">
        <v>5</v>
      </c>
      <c r="AG79" s="110">
        <v>7</v>
      </c>
      <c r="AH79" s="110">
        <v>6</v>
      </c>
      <c r="AI79" s="110">
        <v>3</v>
      </c>
      <c r="AJ79" s="110">
        <v>14</v>
      </c>
      <c r="AK79" s="110">
        <v>13</v>
      </c>
      <c r="AL79" s="110">
        <v>13</v>
      </c>
      <c r="AM79" s="110">
        <v>9</v>
      </c>
      <c r="AN79" s="110">
        <v>12</v>
      </c>
      <c r="AO79" s="109"/>
      <c r="AP79" s="112">
        <v>19.07</v>
      </c>
      <c r="AQ79" s="112">
        <v>22.92</v>
      </c>
      <c r="AR79" s="112">
        <v>18.79</v>
      </c>
      <c r="AS79" s="112">
        <v>15.41</v>
      </c>
      <c r="AT79" s="112">
        <v>28.48</v>
      </c>
      <c r="AU79" s="115"/>
      <c r="AV79" s="110">
        <v>3</v>
      </c>
      <c r="AW79" s="110">
        <v>5</v>
      </c>
      <c r="AX79" s="110">
        <v>6</v>
      </c>
      <c r="AY79" s="110">
        <v>7</v>
      </c>
      <c r="AZ79" s="110">
        <v>11</v>
      </c>
      <c r="BA79" s="260"/>
      <c r="BB79" s="112">
        <v>17.168519036981099</v>
      </c>
      <c r="BC79" s="290">
        <v>0.84079361752169102</v>
      </c>
      <c r="BD79" s="290">
        <v>6.70628605614043E-2</v>
      </c>
      <c r="BE79" s="290">
        <v>0.24270065177567399</v>
      </c>
      <c r="BF79" s="109"/>
      <c r="BG79" s="864">
        <v>9.3321199999999997</v>
      </c>
      <c r="BH79" s="864">
        <v>4.8356599999999998</v>
      </c>
      <c r="BI79" s="864">
        <v>80.590999999999994</v>
      </c>
      <c r="BJ79" s="864">
        <v>5.2412200000000002</v>
      </c>
      <c r="BK79" s="109"/>
      <c r="BL79" s="118" t="s">
        <v>1841</v>
      </c>
      <c r="BM79" s="118" t="s">
        <v>1842</v>
      </c>
      <c r="BN79" s="118" t="s">
        <v>1843</v>
      </c>
      <c r="BO79" s="118" t="s">
        <v>1012</v>
      </c>
      <c r="BP79" s="118" t="s">
        <v>1844</v>
      </c>
      <c r="BQ79" s="109"/>
      <c r="BR79" s="119" t="s">
        <v>443</v>
      </c>
    </row>
    <row r="80" spans="1:70" s="107" customFormat="1" x14ac:dyDescent="0.25">
      <c r="A80" s="108" t="s">
        <v>1935</v>
      </c>
      <c r="B80" s="109"/>
      <c r="C80" s="734">
        <v>43878</v>
      </c>
      <c r="D80" s="109"/>
      <c r="E80" s="110">
        <v>3697.79</v>
      </c>
      <c r="F80" s="109"/>
      <c r="G80" s="111">
        <v>39.244399999999999</v>
      </c>
      <c r="H80" s="113"/>
      <c r="I80" s="112">
        <v>0.20150000000000001</v>
      </c>
      <c r="J80" s="112">
        <v>0.95620000000000005</v>
      </c>
      <c r="K80" s="112">
        <v>3.8151000000000002</v>
      </c>
      <c r="L80" s="112">
        <v>16.880199999999999</v>
      </c>
      <c r="M80" s="112">
        <v>32.435200000000002</v>
      </c>
      <c r="N80" s="114">
        <v>23.8584</v>
      </c>
      <c r="O80" s="112">
        <v>10.852399999999999</v>
      </c>
      <c r="P80" s="112">
        <v>25.2453</v>
      </c>
      <c r="Q80" s="112">
        <v>19.569900000000001</v>
      </c>
      <c r="R80" s="112" t="s">
        <v>430</v>
      </c>
      <c r="S80" s="112">
        <v>8.2903000000000002</v>
      </c>
      <c r="T80" s="112">
        <v>40.5214</v>
      </c>
      <c r="U80" s="112">
        <v>25.144400000000001</v>
      </c>
      <c r="V80" s="112">
        <v>26.714200000000002</v>
      </c>
      <c r="W80" s="112">
        <v>1.143</v>
      </c>
      <c r="X80" s="112">
        <v>23.145</v>
      </c>
      <c r="Y80" s="113"/>
      <c r="Z80" s="110">
        <v>8</v>
      </c>
      <c r="AA80" s="110">
        <v>5</v>
      </c>
      <c r="AB80" s="110">
        <v>6</v>
      </c>
      <c r="AC80" s="110">
        <v>4</v>
      </c>
      <c r="AD80" s="110">
        <v>5</v>
      </c>
      <c r="AE80" s="110">
        <v>4</v>
      </c>
      <c r="AF80" s="110">
        <v>2</v>
      </c>
      <c r="AG80" s="110">
        <v>1</v>
      </c>
      <c r="AH80" s="110">
        <v>3</v>
      </c>
      <c r="AI80" s="110" t="s">
        <v>430</v>
      </c>
      <c r="AJ80" s="110">
        <v>6</v>
      </c>
      <c r="AK80" s="110">
        <v>5</v>
      </c>
      <c r="AL80" s="110">
        <v>5</v>
      </c>
      <c r="AM80" s="110">
        <v>4</v>
      </c>
      <c r="AN80" s="110">
        <v>3</v>
      </c>
      <c r="AO80" s="109"/>
      <c r="AP80" s="112" t="s">
        <v>430</v>
      </c>
      <c r="AQ80" s="112" t="s">
        <v>430</v>
      </c>
      <c r="AR80" s="112">
        <v>24.89</v>
      </c>
      <c r="AS80" s="112">
        <v>21.36</v>
      </c>
      <c r="AT80" s="112">
        <v>45.69</v>
      </c>
      <c r="AU80" s="115"/>
      <c r="AV80" s="110" t="s">
        <v>430</v>
      </c>
      <c r="AW80" s="110" t="s">
        <v>430</v>
      </c>
      <c r="AX80" s="110">
        <v>1</v>
      </c>
      <c r="AY80" s="110">
        <v>2</v>
      </c>
      <c r="AZ80" s="110">
        <v>3</v>
      </c>
      <c r="BA80" s="260"/>
      <c r="BB80" s="112">
        <v>18.316504395105799</v>
      </c>
      <c r="BC80" s="290">
        <v>0.90640465286562899</v>
      </c>
      <c r="BD80" s="290">
        <v>9.3919224842029594E-2</v>
      </c>
      <c r="BE80" s="290">
        <v>0.74069485408858204</v>
      </c>
      <c r="BF80" s="109"/>
      <c r="BG80" s="864">
        <v>8.9067500000000006</v>
      </c>
      <c r="BH80" s="864">
        <v>23.542999999999999</v>
      </c>
      <c r="BI80" s="864">
        <v>63.199199999999998</v>
      </c>
      <c r="BJ80" s="864">
        <v>4.3510499999999999</v>
      </c>
      <c r="BK80" s="109"/>
      <c r="BL80" s="118" t="s">
        <v>1846</v>
      </c>
      <c r="BM80" s="118" t="s">
        <v>1847</v>
      </c>
      <c r="BN80" s="118" t="s">
        <v>1848</v>
      </c>
      <c r="BO80" s="118" t="s">
        <v>1849</v>
      </c>
      <c r="BP80" s="118" t="s">
        <v>1442</v>
      </c>
      <c r="BQ80" s="109"/>
      <c r="BR80" s="119" t="s">
        <v>616</v>
      </c>
    </row>
    <row r="81" spans="1:70" s="107" customFormat="1" x14ac:dyDescent="0.25">
      <c r="A81" s="108" t="s">
        <v>1936</v>
      </c>
      <c r="B81" s="109"/>
      <c r="C81" s="734">
        <v>45600</v>
      </c>
      <c r="D81" s="109"/>
      <c r="E81" s="110">
        <v>3624.05</v>
      </c>
      <c r="F81" s="109"/>
      <c r="G81" s="111">
        <v>14.2</v>
      </c>
      <c r="H81" s="113"/>
      <c r="I81" s="112">
        <v>0.14099999999999999</v>
      </c>
      <c r="J81" s="112">
        <v>1.2839</v>
      </c>
      <c r="K81" s="112">
        <v>4.335</v>
      </c>
      <c r="L81" s="112">
        <v>14.886699999999999</v>
      </c>
      <c r="M81" s="112">
        <v>36.407299999999999</v>
      </c>
      <c r="N81" s="114">
        <v>34.088799999999999</v>
      </c>
      <c r="O81" s="112" t="s">
        <v>430</v>
      </c>
      <c r="P81" s="112" t="s">
        <v>430</v>
      </c>
      <c r="Q81" s="112" t="s">
        <v>430</v>
      </c>
      <c r="R81" s="112" t="s">
        <v>430</v>
      </c>
      <c r="S81" s="112">
        <v>8.5626999999999995</v>
      </c>
      <c r="T81" s="112">
        <v>43.000999999999998</v>
      </c>
      <c r="U81" s="112">
        <v>30.155799999999999</v>
      </c>
      <c r="V81" s="112">
        <v>36.538499999999999</v>
      </c>
      <c r="W81" s="112">
        <v>0.99570000000000003</v>
      </c>
      <c r="X81" s="112">
        <v>20.878299999999999</v>
      </c>
      <c r="Y81" s="113"/>
      <c r="Z81" s="110">
        <v>10</v>
      </c>
      <c r="AA81" s="110">
        <v>2</v>
      </c>
      <c r="AB81" s="110">
        <v>5</v>
      </c>
      <c r="AC81" s="110">
        <v>8</v>
      </c>
      <c r="AD81" s="110">
        <v>3</v>
      </c>
      <c r="AE81" s="110">
        <v>1</v>
      </c>
      <c r="AF81" s="110" t="s">
        <v>430</v>
      </c>
      <c r="AG81" s="110" t="s">
        <v>430</v>
      </c>
      <c r="AH81" s="110" t="s">
        <v>430</v>
      </c>
      <c r="AI81" s="110" t="s">
        <v>430</v>
      </c>
      <c r="AJ81" s="110">
        <v>4</v>
      </c>
      <c r="AK81" s="110">
        <v>3</v>
      </c>
      <c r="AL81" s="110">
        <v>2</v>
      </c>
      <c r="AM81" s="110">
        <v>1</v>
      </c>
      <c r="AN81" s="110">
        <v>4</v>
      </c>
      <c r="AO81" s="109"/>
      <c r="AP81" s="112" t="s">
        <v>430</v>
      </c>
      <c r="AQ81" s="112" t="s">
        <v>430</v>
      </c>
      <c r="AR81" s="112" t="s">
        <v>430</v>
      </c>
      <c r="AS81" s="112" t="s">
        <v>430</v>
      </c>
      <c r="AT81" s="112">
        <v>53.37</v>
      </c>
      <c r="AU81" s="115"/>
      <c r="AV81" s="110" t="s">
        <v>430</v>
      </c>
      <c r="AW81" s="110" t="s">
        <v>430</v>
      </c>
      <c r="AX81" s="110" t="s">
        <v>430</v>
      </c>
      <c r="AY81" s="110" t="s">
        <v>430</v>
      </c>
      <c r="AZ81" s="110">
        <v>1</v>
      </c>
      <c r="BA81" s="260"/>
      <c r="BB81" s="112">
        <v>20.171214644446302</v>
      </c>
      <c r="BC81" s="290">
        <v>0.86497510453750304</v>
      </c>
      <c r="BD81" s="290">
        <v>6.4406379434861299E-2</v>
      </c>
      <c r="BE81" s="290">
        <v>1.29594518519404</v>
      </c>
      <c r="BF81" s="109"/>
      <c r="BG81" s="864">
        <v>2.39588</v>
      </c>
      <c r="BH81" s="864">
        <v>21.904</v>
      </c>
      <c r="BI81" s="864">
        <v>71.896500000000003</v>
      </c>
      <c r="BJ81" s="864">
        <v>3.80362</v>
      </c>
      <c r="BK81" s="109"/>
      <c r="BL81" s="118" t="s">
        <v>1851</v>
      </c>
      <c r="BM81" s="118" t="s">
        <v>1852</v>
      </c>
      <c r="BN81" s="118" t="s">
        <v>1853</v>
      </c>
      <c r="BO81" s="118" t="s">
        <v>1854</v>
      </c>
      <c r="BP81" s="118" t="s">
        <v>1855</v>
      </c>
      <c r="BQ81" s="109"/>
      <c r="BR81" s="119" t="s">
        <v>604</v>
      </c>
    </row>
    <row r="82" spans="1:70" s="107" customFormat="1" x14ac:dyDescent="0.25">
      <c r="A82" s="108" t="s">
        <v>1937</v>
      </c>
      <c r="B82" s="109"/>
      <c r="C82" s="734">
        <v>43453</v>
      </c>
      <c r="D82" s="109"/>
      <c r="E82" s="110">
        <v>3438.23</v>
      </c>
      <c r="F82" s="109"/>
      <c r="G82" s="111">
        <v>66.41</v>
      </c>
      <c r="H82" s="113"/>
      <c r="I82" s="112">
        <v>-0.1053</v>
      </c>
      <c r="J82" s="112">
        <v>0.97309999999999997</v>
      </c>
      <c r="K82" s="112">
        <v>2.1692</v>
      </c>
      <c r="L82" s="112">
        <v>15.696899999999999</v>
      </c>
      <c r="M82" s="112">
        <v>39.575499999999998</v>
      </c>
      <c r="N82" s="114">
        <v>27.564299999999999</v>
      </c>
      <c r="O82" s="112">
        <v>9.9943000000000008</v>
      </c>
      <c r="P82" s="112">
        <v>21.859000000000002</v>
      </c>
      <c r="Q82" s="112">
        <v>20.521100000000001</v>
      </c>
      <c r="R82" s="112" t="s">
        <v>430</v>
      </c>
      <c r="S82" s="112">
        <v>8.3361000000000001</v>
      </c>
      <c r="T82" s="112">
        <v>45.956000000000003</v>
      </c>
      <c r="U82" s="112">
        <v>31.896699999999999</v>
      </c>
      <c r="V82" s="112">
        <v>30.651199999999999</v>
      </c>
      <c r="W82" s="112">
        <v>0.21129999999999999</v>
      </c>
      <c r="X82" s="112">
        <v>27.746300000000002</v>
      </c>
      <c r="Y82" s="113"/>
      <c r="Z82" s="110">
        <v>17</v>
      </c>
      <c r="AA82" s="110">
        <v>4</v>
      </c>
      <c r="AB82" s="110">
        <v>12</v>
      </c>
      <c r="AC82" s="110">
        <v>5</v>
      </c>
      <c r="AD82" s="110">
        <v>1</v>
      </c>
      <c r="AE82" s="110">
        <v>2</v>
      </c>
      <c r="AF82" s="110">
        <v>3</v>
      </c>
      <c r="AG82" s="110">
        <v>2</v>
      </c>
      <c r="AH82" s="110">
        <v>1</v>
      </c>
      <c r="AI82" s="110" t="s">
        <v>430</v>
      </c>
      <c r="AJ82" s="110">
        <v>5</v>
      </c>
      <c r="AK82" s="110">
        <v>1</v>
      </c>
      <c r="AL82" s="110">
        <v>1</v>
      </c>
      <c r="AM82" s="110">
        <v>2</v>
      </c>
      <c r="AN82" s="110">
        <v>13</v>
      </c>
      <c r="AO82" s="109"/>
      <c r="AP82" s="112" t="s">
        <v>430</v>
      </c>
      <c r="AQ82" s="112">
        <v>27.46</v>
      </c>
      <c r="AR82" s="112">
        <v>22.86</v>
      </c>
      <c r="AS82" s="112">
        <v>21.59</v>
      </c>
      <c r="AT82" s="112">
        <v>53.03</v>
      </c>
      <c r="AU82" s="115"/>
      <c r="AV82" s="110" t="s">
        <v>430</v>
      </c>
      <c r="AW82" s="110">
        <v>2</v>
      </c>
      <c r="AX82" s="110">
        <v>2</v>
      </c>
      <c r="AY82" s="110">
        <v>1</v>
      </c>
      <c r="AZ82" s="110">
        <v>2</v>
      </c>
      <c r="BA82" s="260"/>
      <c r="BB82" s="112">
        <v>18.335540101406</v>
      </c>
      <c r="BC82" s="290">
        <v>0.87461370710941599</v>
      </c>
      <c r="BD82" s="290">
        <v>8.2373977513405902E-2</v>
      </c>
      <c r="BE82" s="290">
        <v>0.56515169807963095</v>
      </c>
      <c r="BF82" s="109"/>
      <c r="BG82" s="864">
        <v>2.7984</v>
      </c>
      <c r="BH82" s="864">
        <v>8.0919000000000008</v>
      </c>
      <c r="BI82" s="864">
        <v>77.140299999999996</v>
      </c>
      <c r="BJ82" s="864">
        <v>11.9694</v>
      </c>
      <c r="BK82" s="109"/>
      <c r="BL82" s="118" t="s">
        <v>1857</v>
      </c>
      <c r="BM82" s="118" t="s">
        <v>1858</v>
      </c>
      <c r="BN82" s="118" t="s">
        <v>1859</v>
      </c>
      <c r="BO82" s="118" t="s">
        <v>1860</v>
      </c>
      <c r="BP82" s="118" t="s">
        <v>1861</v>
      </c>
      <c r="BQ82" s="109"/>
      <c r="BR82" s="119" t="s">
        <v>476</v>
      </c>
    </row>
    <row r="83" spans="1:70" s="107" customFormat="1" x14ac:dyDescent="0.25">
      <c r="A83" s="108" t="s">
        <v>1938</v>
      </c>
      <c r="B83" s="109"/>
      <c r="C83" s="734">
        <v>46098</v>
      </c>
      <c r="D83" s="109"/>
      <c r="E83" s="110">
        <v>3019.5</v>
      </c>
      <c r="F83" s="109"/>
      <c r="G83" s="111">
        <v>12.763</v>
      </c>
      <c r="H83" s="113"/>
      <c r="I83" s="112">
        <v>0.51190000000000002</v>
      </c>
      <c r="J83" s="112">
        <v>0.29070000000000001</v>
      </c>
      <c r="K83" s="112">
        <v>1.2937000000000001</v>
      </c>
      <c r="L83" s="112">
        <v>13.348100000000001</v>
      </c>
      <c r="M83" s="112" t="s">
        <v>430</v>
      </c>
      <c r="N83" s="114" t="s">
        <v>430</v>
      </c>
      <c r="O83" s="112" t="s">
        <v>430</v>
      </c>
      <c r="P83" s="112" t="s">
        <v>430</v>
      </c>
      <c r="Q83" s="112" t="s">
        <v>430</v>
      </c>
      <c r="R83" s="112" t="s">
        <v>430</v>
      </c>
      <c r="S83" s="112">
        <v>5.6276999999999999</v>
      </c>
      <c r="T83" s="112">
        <v>29.4422</v>
      </c>
      <c r="U83" s="112" t="s">
        <v>430</v>
      </c>
      <c r="V83" s="112" t="s">
        <v>430</v>
      </c>
      <c r="W83" s="112">
        <v>0.66249999999999998</v>
      </c>
      <c r="X83" s="112">
        <v>27.63</v>
      </c>
      <c r="Y83" s="113"/>
      <c r="Z83" s="110">
        <v>2</v>
      </c>
      <c r="AA83" s="110">
        <v>15</v>
      </c>
      <c r="AB83" s="110">
        <v>15</v>
      </c>
      <c r="AC83" s="110">
        <v>13</v>
      </c>
      <c r="AD83" s="110" t="s">
        <v>430</v>
      </c>
      <c r="AE83" s="110" t="s">
        <v>430</v>
      </c>
      <c r="AF83" s="110" t="s">
        <v>430</v>
      </c>
      <c r="AG83" s="110" t="s">
        <v>430</v>
      </c>
      <c r="AH83" s="110" t="s">
        <v>430</v>
      </c>
      <c r="AI83" s="110" t="s">
        <v>430</v>
      </c>
      <c r="AJ83" s="110">
        <v>13</v>
      </c>
      <c r="AK83" s="110">
        <v>15</v>
      </c>
      <c r="AL83" s="110" t="s">
        <v>430</v>
      </c>
      <c r="AM83" s="110" t="s">
        <v>430</v>
      </c>
      <c r="AN83" s="110">
        <v>7</v>
      </c>
      <c r="AO83" s="109"/>
      <c r="AP83" s="112" t="s">
        <v>430</v>
      </c>
      <c r="AQ83" s="112" t="s">
        <v>430</v>
      </c>
      <c r="AR83" s="112" t="s">
        <v>430</v>
      </c>
      <c r="AS83" s="112" t="s">
        <v>430</v>
      </c>
      <c r="AT83" s="112" t="s">
        <v>430</v>
      </c>
      <c r="AU83" s="115"/>
      <c r="AV83" s="110" t="s">
        <v>430</v>
      </c>
      <c r="AW83" s="110" t="s">
        <v>430</v>
      </c>
      <c r="AX83" s="110" t="s">
        <v>430</v>
      </c>
      <c r="AY83" s="110" t="s">
        <v>430</v>
      </c>
      <c r="AZ83" s="110" t="s">
        <v>430</v>
      </c>
      <c r="BA83" s="260"/>
      <c r="BB83" s="112">
        <v>15.834763316604899</v>
      </c>
      <c r="BC83" s="290">
        <v>0.74023021235575104</v>
      </c>
      <c r="BD83" s="290">
        <v>0.227039085903051</v>
      </c>
      <c r="BE83" s="290">
        <v>1.3992759714993901</v>
      </c>
      <c r="BF83" s="109"/>
      <c r="BG83" s="864">
        <v>5.8394199999999996</v>
      </c>
      <c r="BH83" s="864">
        <v>2.86795</v>
      </c>
      <c r="BI83" s="864">
        <v>76.375100000000003</v>
      </c>
      <c r="BJ83" s="864">
        <v>14.917529999999999</v>
      </c>
      <c r="BK83" s="109"/>
      <c r="BL83" s="118" t="s">
        <v>1863</v>
      </c>
      <c r="BM83" s="118" t="s">
        <v>1864</v>
      </c>
      <c r="BN83" s="118" t="s">
        <v>1865</v>
      </c>
      <c r="BO83" s="118" t="s">
        <v>1866</v>
      </c>
      <c r="BP83" s="118" t="s">
        <v>1867</v>
      </c>
      <c r="BQ83" s="109"/>
      <c r="BR83" s="119" t="s">
        <v>476</v>
      </c>
    </row>
    <row r="84" spans="1:70" s="107" customFormat="1" x14ac:dyDescent="0.25">
      <c r="A84" s="108" t="s">
        <v>1939</v>
      </c>
      <c r="B84" s="109"/>
      <c r="C84" s="734">
        <v>41800</v>
      </c>
      <c r="D84" s="109"/>
      <c r="E84" s="110">
        <v>2717.06</v>
      </c>
      <c r="F84" s="109"/>
      <c r="G84" s="111">
        <v>68.22</v>
      </c>
      <c r="H84" s="113"/>
      <c r="I84" s="112">
        <v>-0.10249999999999999</v>
      </c>
      <c r="J84" s="112">
        <v>0.41210000000000002</v>
      </c>
      <c r="K84" s="112">
        <v>3.1137000000000001</v>
      </c>
      <c r="L84" s="112">
        <v>15.3729</v>
      </c>
      <c r="M84" s="112">
        <v>27.4664</v>
      </c>
      <c r="N84" s="114">
        <v>24.398199999999999</v>
      </c>
      <c r="O84" s="112">
        <v>10.8788</v>
      </c>
      <c r="P84" s="112">
        <v>17.506900000000002</v>
      </c>
      <c r="Q84" s="112">
        <v>17.938800000000001</v>
      </c>
      <c r="R84" s="112">
        <v>17.536200000000001</v>
      </c>
      <c r="S84" s="112">
        <v>8.1484000000000005</v>
      </c>
      <c r="T84" s="112">
        <v>35.357100000000003</v>
      </c>
      <c r="U84" s="112">
        <v>26.006599999999999</v>
      </c>
      <c r="V84" s="112">
        <v>27.5379</v>
      </c>
      <c r="W84" s="112">
        <v>2.93E-2</v>
      </c>
      <c r="X84" s="112">
        <v>16.954599999999999</v>
      </c>
      <c r="Y84" s="113"/>
      <c r="Z84" s="110">
        <v>16</v>
      </c>
      <c r="AA84" s="110">
        <v>14</v>
      </c>
      <c r="AB84" s="110">
        <v>7</v>
      </c>
      <c r="AC84" s="110">
        <v>7</v>
      </c>
      <c r="AD84" s="110">
        <v>12</v>
      </c>
      <c r="AE84" s="110">
        <v>3</v>
      </c>
      <c r="AF84" s="110">
        <v>1</v>
      </c>
      <c r="AG84" s="110">
        <v>5</v>
      </c>
      <c r="AH84" s="110">
        <v>5</v>
      </c>
      <c r="AI84" s="110">
        <v>2</v>
      </c>
      <c r="AJ84" s="110">
        <v>7</v>
      </c>
      <c r="AK84" s="110">
        <v>10</v>
      </c>
      <c r="AL84" s="110">
        <v>4</v>
      </c>
      <c r="AM84" s="110">
        <v>3</v>
      </c>
      <c r="AN84" s="110">
        <v>14</v>
      </c>
      <c r="AO84" s="109"/>
      <c r="AP84" s="112">
        <v>21.21</v>
      </c>
      <c r="AQ84" s="112">
        <v>24.01</v>
      </c>
      <c r="AR84" s="112">
        <v>20.54</v>
      </c>
      <c r="AS84" s="112">
        <v>20.010000000000002</v>
      </c>
      <c r="AT84" s="112">
        <v>42.51</v>
      </c>
      <c r="AU84" s="115"/>
      <c r="AV84" s="110">
        <v>2</v>
      </c>
      <c r="AW84" s="110">
        <v>3</v>
      </c>
      <c r="AX84" s="110">
        <v>3</v>
      </c>
      <c r="AY84" s="110">
        <v>3</v>
      </c>
      <c r="AZ84" s="110">
        <v>4</v>
      </c>
      <c r="BA84" s="260"/>
      <c r="BB84" s="112">
        <v>17.954617179254502</v>
      </c>
      <c r="BC84" s="290">
        <v>0.87231774016350405</v>
      </c>
      <c r="BD84" s="290">
        <v>6.9394159225279597E-2</v>
      </c>
      <c r="BE84" s="290">
        <v>0.43083259423450698</v>
      </c>
      <c r="BF84" s="109"/>
      <c r="BG84" s="864">
        <v>4.4004700000000003</v>
      </c>
      <c r="BH84" s="864">
        <v>16.433499999999999</v>
      </c>
      <c r="BI84" s="864">
        <v>77.836500000000001</v>
      </c>
      <c r="BJ84" s="864">
        <v>1.3295300000000001</v>
      </c>
      <c r="BK84" s="109"/>
      <c r="BL84" s="118" t="s">
        <v>1869</v>
      </c>
      <c r="BM84" s="118" t="s">
        <v>1870</v>
      </c>
      <c r="BN84" s="118" t="s">
        <v>1611</v>
      </c>
      <c r="BO84" s="118" t="s">
        <v>1871</v>
      </c>
      <c r="BP84" s="118" t="s">
        <v>1872</v>
      </c>
      <c r="BQ84" s="109"/>
      <c r="BR84" s="119" t="s">
        <v>548</v>
      </c>
    </row>
    <row r="85" spans="1:70" s="107" customFormat="1" x14ac:dyDescent="0.25">
      <c r="A85" s="108" t="s">
        <v>1940</v>
      </c>
      <c r="B85" s="109"/>
      <c r="C85" s="734">
        <v>45856</v>
      </c>
      <c r="D85" s="109"/>
      <c r="E85" s="110">
        <v>2704.89</v>
      </c>
      <c r="F85" s="109"/>
      <c r="G85" s="111">
        <v>11.566000000000001</v>
      </c>
      <c r="H85" s="113"/>
      <c r="I85" s="112">
        <v>0.46910000000000002</v>
      </c>
      <c r="J85" s="112">
        <v>0.75790000000000002</v>
      </c>
      <c r="K85" s="112">
        <v>2.6810999999999998</v>
      </c>
      <c r="L85" s="112">
        <v>14.367599999999999</v>
      </c>
      <c r="M85" s="112">
        <v>28.5397</v>
      </c>
      <c r="N85" s="114">
        <v>19.028500000000001</v>
      </c>
      <c r="O85" s="112" t="s">
        <v>430</v>
      </c>
      <c r="P85" s="112" t="s">
        <v>430</v>
      </c>
      <c r="Q85" s="112" t="s">
        <v>430</v>
      </c>
      <c r="R85" s="112" t="s">
        <v>430</v>
      </c>
      <c r="S85" s="112">
        <v>6.5991</v>
      </c>
      <c r="T85" s="112">
        <v>36.262999999999998</v>
      </c>
      <c r="U85" s="112">
        <v>19.805299999999999</v>
      </c>
      <c r="V85" s="112">
        <v>22.184699999999999</v>
      </c>
      <c r="W85" s="112">
        <v>0.65269999999999995</v>
      </c>
      <c r="X85" s="112">
        <v>13.5116</v>
      </c>
      <c r="Y85" s="113"/>
      <c r="Z85" s="110">
        <v>3</v>
      </c>
      <c r="AA85" s="110">
        <v>10</v>
      </c>
      <c r="AB85" s="110">
        <v>8</v>
      </c>
      <c r="AC85" s="110">
        <v>9</v>
      </c>
      <c r="AD85" s="110">
        <v>11</v>
      </c>
      <c r="AE85" s="110">
        <v>7</v>
      </c>
      <c r="AF85" s="110" t="s">
        <v>430</v>
      </c>
      <c r="AG85" s="110" t="s">
        <v>430</v>
      </c>
      <c r="AH85" s="110" t="s">
        <v>430</v>
      </c>
      <c r="AI85" s="110" t="s">
        <v>430</v>
      </c>
      <c r="AJ85" s="110">
        <v>10</v>
      </c>
      <c r="AK85" s="110">
        <v>9</v>
      </c>
      <c r="AL85" s="110">
        <v>10</v>
      </c>
      <c r="AM85" s="110">
        <v>6</v>
      </c>
      <c r="AN85" s="110">
        <v>8</v>
      </c>
      <c r="AO85" s="109"/>
      <c r="AP85" s="112" t="s">
        <v>430</v>
      </c>
      <c r="AQ85" s="112" t="s">
        <v>430</v>
      </c>
      <c r="AR85" s="112" t="s">
        <v>430</v>
      </c>
      <c r="AS85" s="112" t="s">
        <v>430</v>
      </c>
      <c r="AT85" s="112">
        <v>36.53</v>
      </c>
      <c r="AU85" s="115"/>
      <c r="AV85" s="110" t="s">
        <v>430</v>
      </c>
      <c r="AW85" s="110" t="s">
        <v>430</v>
      </c>
      <c r="AX85" s="110" t="s">
        <v>430</v>
      </c>
      <c r="AY85" s="110" t="s">
        <v>430</v>
      </c>
      <c r="AZ85" s="110">
        <v>8</v>
      </c>
      <c r="BA85" s="260"/>
      <c r="BB85" s="112">
        <v>16.539652951004001</v>
      </c>
      <c r="BC85" s="290">
        <v>0.97960978159026901</v>
      </c>
      <c r="BD85" s="290">
        <v>7.5259377961590698E-2</v>
      </c>
      <c r="BE85" s="290">
        <v>0.81908614791905798</v>
      </c>
      <c r="BF85" s="109"/>
      <c r="BG85" s="112" t="s">
        <v>430</v>
      </c>
      <c r="BH85" s="864">
        <v>10.804600000000001</v>
      </c>
      <c r="BI85" s="864">
        <v>86.694800000000001</v>
      </c>
      <c r="BJ85" s="864">
        <v>2.5005999999999999</v>
      </c>
      <c r="BK85" s="109"/>
      <c r="BL85" s="118" t="s">
        <v>1874</v>
      </c>
      <c r="BM85" s="118" t="s">
        <v>1875</v>
      </c>
      <c r="BN85" s="118" t="s">
        <v>1876</v>
      </c>
      <c r="BO85" s="118" t="s">
        <v>1877</v>
      </c>
      <c r="BP85" s="118" t="s">
        <v>1878</v>
      </c>
      <c r="BQ85" s="109"/>
      <c r="BR85" s="119" t="s">
        <v>604</v>
      </c>
    </row>
    <row r="86" spans="1:70" s="107" customFormat="1" x14ac:dyDescent="0.25">
      <c r="A86" s="108" t="s">
        <v>1941</v>
      </c>
      <c r="B86" s="109"/>
      <c r="C86" s="734">
        <v>44406</v>
      </c>
      <c r="D86" s="109"/>
      <c r="E86" s="110">
        <v>1785.7</v>
      </c>
      <c r="F86" s="109"/>
      <c r="G86" s="111">
        <v>20.32</v>
      </c>
      <c r="H86" s="113"/>
      <c r="I86" s="112">
        <v>-0.39219999999999999</v>
      </c>
      <c r="J86" s="112">
        <v>-0.2455</v>
      </c>
      <c r="K86" s="112">
        <v>2.1105999999999998</v>
      </c>
      <c r="L86" s="112">
        <v>14.221500000000001</v>
      </c>
      <c r="M86" s="112">
        <v>24.969200000000001</v>
      </c>
      <c r="N86" s="114">
        <v>14.9321</v>
      </c>
      <c r="O86" s="112">
        <v>7.8796999999999997</v>
      </c>
      <c r="P86" s="112">
        <v>16.697199999999999</v>
      </c>
      <c r="Q86" s="112">
        <v>14.2303</v>
      </c>
      <c r="R86" s="112" t="s">
        <v>430</v>
      </c>
      <c r="S86" s="112">
        <v>7.5701000000000001</v>
      </c>
      <c r="T86" s="112">
        <v>32.377899999999997</v>
      </c>
      <c r="U86" s="112">
        <v>18.070900000000002</v>
      </c>
      <c r="V86" s="112">
        <v>18.346</v>
      </c>
      <c r="W86" s="112">
        <v>-0.82969999999999999</v>
      </c>
      <c r="X86" s="112">
        <v>14.851000000000001</v>
      </c>
      <c r="Y86" s="113"/>
      <c r="Z86" s="110">
        <v>20</v>
      </c>
      <c r="AA86" s="110">
        <v>17</v>
      </c>
      <c r="AB86" s="110">
        <v>13</v>
      </c>
      <c r="AC86" s="110">
        <v>10</v>
      </c>
      <c r="AD86" s="110">
        <v>13</v>
      </c>
      <c r="AE86" s="110">
        <v>11</v>
      </c>
      <c r="AF86" s="110">
        <v>4</v>
      </c>
      <c r="AG86" s="110">
        <v>8</v>
      </c>
      <c r="AH86" s="110">
        <v>8</v>
      </c>
      <c r="AI86" s="110" t="s">
        <v>430</v>
      </c>
      <c r="AJ86" s="110">
        <v>8</v>
      </c>
      <c r="AK86" s="110">
        <v>14</v>
      </c>
      <c r="AL86" s="110">
        <v>11</v>
      </c>
      <c r="AM86" s="110">
        <v>11</v>
      </c>
      <c r="AN86" s="110">
        <v>20</v>
      </c>
      <c r="AO86" s="109"/>
      <c r="AP86" s="112" t="s">
        <v>430</v>
      </c>
      <c r="AQ86" s="112" t="s">
        <v>430</v>
      </c>
      <c r="AR86" s="112">
        <v>16.21</v>
      </c>
      <c r="AS86" s="112">
        <v>16.37</v>
      </c>
      <c r="AT86" s="112">
        <v>32.64</v>
      </c>
      <c r="AU86" s="115"/>
      <c r="AV86" s="110" t="s">
        <v>430</v>
      </c>
      <c r="AW86" s="110" t="s">
        <v>430</v>
      </c>
      <c r="AX86" s="110">
        <v>7</v>
      </c>
      <c r="AY86" s="110">
        <v>6</v>
      </c>
      <c r="AZ86" s="110">
        <v>9</v>
      </c>
      <c r="BA86" s="260"/>
      <c r="BB86" s="112">
        <v>15.1203440942162</v>
      </c>
      <c r="BC86" s="290">
        <v>0.71941047387916202</v>
      </c>
      <c r="BD86" s="290">
        <v>6.7986600282062104E-2</v>
      </c>
      <c r="BE86" s="290">
        <v>0.25049362614300602</v>
      </c>
      <c r="BF86" s="109"/>
      <c r="BG86" s="864">
        <v>8.4538600000000006</v>
      </c>
      <c r="BH86" s="864">
        <v>19.973199999999999</v>
      </c>
      <c r="BI86" s="864">
        <v>68.834199999999996</v>
      </c>
      <c r="BJ86" s="864">
        <v>2.73874</v>
      </c>
      <c r="BK86" s="109"/>
      <c r="BL86" s="118" t="s">
        <v>1880</v>
      </c>
      <c r="BM86" s="118" t="s">
        <v>1881</v>
      </c>
      <c r="BN86" s="118" t="s">
        <v>1882</v>
      </c>
      <c r="BO86" s="118" t="s">
        <v>1883</v>
      </c>
      <c r="BP86" s="118" t="s">
        <v>1884</v>
      </c>
      <c r="BQ86" s="109"/>
      <c r="BR86" s="119" t="s">
        <v>616</v>
      </c>
    </row>
    <row r="87" spans="1:70" s="107" customFormat="1" x14ac:dyDescent="0.25">
      <c r="A87" s="108" t="s">
        <v>1942</v>
      </c>
      <c r="B87" s="109"/>
      <c r="C87" s="734">
        <v>45988</v>
      </c>
      <c r="D87" s="109"/>
      <c r="E87" s="110">
        <v>1808.81</v>
      </c>
      <c r="F87" s="109"/>
      <c r="G87" s="111">
        <v>11.79</v>
      </c>
      <c r="H87" s="113"/>
      <c r="I87" s="112">
        <v>0.34039999999999998</v>
      </c>
      <c r="J87" s="112">
        <v>0.85540000000000005</v>
      </c>
      <c r="K87" s="112">
        <v>2.3437000000000001</v>
      </c>
      <c r="L87" s="112">
        <v>14.023199999999999</v>
      </c>
      <c r="M87" s="112">
        <v>31.438099999999999</v>
      </c>
      <c r="N87" s="114" t="s">
        <v>430</v>
      </c>
      <c r="O87" s="112" t="s">
        <v>430</v>
      </c>
      <c r="P87" s="112" t="s">
        <v>430</v>
      </c>
      <c r="Q87" s="112" t="s">
        <v>430</v>
      </c>
      <c r="R87" s="112" t="s">
        <v>430</v>
      </c>
      <c r="S87" s="112">
        <v>6.3120000000000003</v>
      </c>
      <c r="T87" s="112">
        <v>39.691899999999997</v>
      </c>
      <c r="U87" s="112">
        <v>19.939</v>
      </c>
      <c r="V87" s="112" t="s">
        <v>430</v>
      </c>
      <c r="W87" s="112">
        <v>0.34039999999999998</v>
      </c>
      <c r="X87" s="112">
        <v>17.899999999999999</v>
      </c>
      <c r="Y87" s="113"/>
      <c r="Z87" s="110">
        <v>4</v>
      </c>
      <c r="AA87" s="110">
        <v>8</v>
      </c>
      <c r="AB87" s="110">
        <v>10</v>
      </c>
      <c r="AC87" s="110">
        <v>11</v>
      </c>
      <c r="AD87" s="110">
        <v>7</v>
      </c>
      <c r="AE87" s="110" t="s">
        <v>430</v>
      </c>
      <c r="AF87" s="110" t="s">
        <v>430</v>
      </c>
      <c r="AG87" s="110" t="s">
        <v>430</v>
      </c>
      <c r="AH87" s="110" t="s">
        <v>430</v>
      </c>
      <c r="AI87" s="110" t="s">
        <v>430</v>
      </c>
      <c r="AJ87" s="110">
        <v>11</v>
      </c>
      <c r="AK87" s="110">
        <v>7</v>
      </c>
      <c r="AL87" s="110">
        <v>8</v>
      </c>
      <c r="AM87" s="110" t="s">
        <v>430</v>
      </c>
      <c r="AN87" s="110">
        <v>11</v>
      </c>
      <c r="AO87" s="109"/>
      <c r="AP87" s="112" t="s">
        <v>430</v>
      </c>
      <c r="AQ87" s="112" t="s">
        <v>430</v>
      </c>
      <c r="AR87" s="112" t="s">
        <v>430</v>
      </c>
      <c r="AS87" s="112" t="s">
        <v>430</v>
      </c>
      <c r="AT87" s="112" t="s">
        <v>430</v>
      </c>
      <c r="AU87" s="115"/>
      <c r="AV87" s="110" t="s">
        <v>430</v>
      </c>
      <c r="AW87" s="110" t="s">
        <v>430</v>
      </c>
      <c r="AX87" s="110" t="s">
        <v>430</v>
      </c>
      <c r="AY87" s="110" t="s">
        <v>430</v>
      </c>
      <c r="AZ87" s="110" t="s">
        <v>430</v>
      </c>
      <c r="BA87" s="260"/>
      <c r="BB87" s="112">
        <v>18.1318520759508</v>
      </c>
      <c r="BC87" s="290">
        <v>0.95042175795105899</v>
      </c>
      <c r="BD87" s="290">
        <v>0.104262927636151</v>
      </c>
      <c r="BE87" s="290">
        <v>0.74729514603119496</v>
      </c>
      <c r="BF87" s="109"/>
      <c r="BG87" s="864">
        <v>3.8778299999999999</v>
      </c>
      <c r="BH87" s="864">
        <v>17.950900000000001</v>
      </c>
      <c r="BI87" s="864">
        <v>77.238600000000005</v>
      </c>
      <c r="BJ87" s="864">
        <v>0.93267</v>
      </c>
      <c r="BK87" s="109"/>
      <c r="BL87" s="118" t="s">
        <v>1886</v>
      </c>
      <c r="BM87" s="118" t="s">
        <v>1887</v>
      </c>
      <c r="BN87" s="118" t="s">
        <v>1888</v>
      </c>
      <c r="BO87" s="118" t="s">
        <v>637</v>
      </c>
      <c r="BP87" s="118" t="s">
        <v>1889</v>
      </c>
      <c r="BQ87" s="109"/>
      <c r="BR87" s="119" t="s">
        <v>476</v>
      </c>
    </row>
    <row r="88" spans="1:70" s="107" customFormat="1" x14ac:dyDescent="0.25">
      <c r="A88" s="108" t="s">
        <v>1943</v>
      </c>
      <c r="B88" s="109"/>
      <c r="C88" s="734">
        <v>45229</v>
      </c>
      <c r="D88" s="109"/>
      <c r="E88" s="110">
        <v>1311.13</v>
      </c>
      <c r="F88" s="109"/>
      <c r="G88" s="111">
        <v>14.909000000000001</v>
      </c>
      <c r="H88" s="113"/>
      <c r="I88" s="112">
        <v>0.28179999999999999</v>
      </c>
      <c r="J88" s="112">
        <v>0.93289999999999995</v>
      </c>
      <c r="K88" s="112">
        <v>1.0061</v>
      </c>
      <c r="L88" s="112">
        <v>9.9734999999999996</v>
      </c>
      <c r="M88" s="112">
        <v>18.3066</v>
      </c>
      <c r="N88" s="114">
        <v>11.1401</v>
      </c>
      <c r="O88" s="112">
        <v>2.169</v>
      </c>
      <c r="P88" s="112" t="s">
        <v>430</v>
      </c>
      <c r="Q88" s="112" t="s">
        <v>430</v>
      </c>
      <c r="R88" s="112" t="s">
        <v>430</v>
      </c>
      <c r="S88" s="112">
        <v>5.0580999999999996</v>
      </c>
      <c r="T88" s="112">
        <v>24.555099999999999</v>
      </c>
      <c r="U88" s="112">
        <v>12.2471</v>
      </c>
      <c r="V88" s="112">
        <v>13.588900000000001</v>
      </c>
      <c r="W88" s="112">
        <v>0.48730000000000001</v>
      </c>
      <c r="X88" s="112">
        <v>14.9541</v>
      </c>
      <c r="Y88" s="113"/>
      <c r="Z88" s="110">
        <v>5</v>
      </c>
      <c r="AA88" s="110">
        <v>6</v>
      </c>
      <c r="AB88" s="110">
        <v>17</v>
      </c>
      <c r="AC88" s="110">
        <v>17</v>
      </c>
      <c r="AD88" s="110">
        <v>17</v>
      </c>
      <c r="AE88" s="110">
        <v>13</v>
      </c>
      <c r="AF88" s="110">
        <v>12</v>
      </c>
      <c r="AG88" s="110" t="s">
        <v>430</v>
      </c>
      <c r="AH88" s="110" t="s">
        <v>430</v>
      </c>
      <c r="AI88" s="110" t="s">
        <v>430</v>
      </c>
      <c r="AJ88" s="110">
        <v>15</v>
      </c>
      <c r="AK88" s="110">
        <v>19</v>
      </c>
      <c r="AL88" s="110">
        <v>14</v>
      </c>
      <c r="AM88" s="110">
        <v>13</v>
      </c>
      <c r="AN88" s="110">
        <v>10</v>
      </c>
      <c r="AO88" s="109"/>
      <c r="AP88" s="112" t="s">
        <v>430</v>
      </c>
      <c r="AQ88" s="112" t="s">
        <v>430</v>
      </c>
      <c r="AR88" s="112" t="s">
        <v>430</v>
      </c>
      <c r="AS88" s="112" t="s">
        <v>430</v>
      </c>
      <c r="AT88" s="112">
        <v>22.56</v>
      </c>
      <c r="AU88" s="115"/>
      <c r="AV88" s="110" t="s">
        <v>430</v>
      </c>
      <c r="AW88" s="110" t="s">
        <v>430</v>
      </c>
      <c r="AX88" s="110" t="s">
        <v>430</v>
      </c>
      <c r="AY88" s="110" t="s">
        <v>430</v>
      </c>
      <c r="AZ88" s="110">
        <v>13</v>
      </c>
      <c r="BA88" s="260"/>
      <c r="BB88" s="112">
        <v>16.7050303687016</v>
      </c>
      <c r="BC88" s="290">
        <v>0.807168235734534</v>
      </c>
      <c r="BD88" s="290">
        <v>4.9087692116423498E-2</v>
      </c>
      <c r="BE88" s="290">
        <v>8.1021080656874106E-2</v>
      </c>
      <c r="BF88" s="109"/>
      <c r="BG88" s="864">
        <v>6.2309299999999999</v>
      </c>
      <c r="BH88" s="864">
        <v>14.395099999999999</v>
      </c>
      <c r="BI88" s="864">
        <v>73.271900000000002</v>
      </c>
      <c r="BJ88" s="864">
        <v>6.1020700000000003</v>
      </c>
      <c r="BK88" s="109"/>
      <c r="BL88" s="118" t="s">
        <v>1891</v>
      </c>
      <c r="BM88" s="118" t="s">
        <v>1892</v>
      </c>
      <c r="BN88" s="118" t="s">
        <v>1893</v>
      </c>
      <c r="BO88" s="118" t="s">
        <v>1894</v>
      </c>
      <c r="BP88" s="118" t="s">
        <v>1895</v>
      </c>
      <c r="BQ88" s="109"/>
      <c r="BR88" s="119" t="s">
        <v>443</v>
      </c>
    </row>
    <row r="89" spans="1:70" s="107" customFormat="1" x14ac:dyDescent="0.25">
      <c r="A89" s="108" t="s">
        <v>1944</v>
      </c>
      <c r="B89" s="109"/>
      <c r="C89" s="734">
        <v>45461</v>
      </c>
      <c r="D89" s="109"/>
      <c r="E89" s="110">
        <v>946.09100000000001</v>
      </c>
      <c r="F89" s="109"/>
      <c r="G89" s="111">
        <v>12.1358</v>
      </c>
      <c r="H89" s="113"/>
      <c r="I89" s="112">
        <v>-7.2499999999999995E-2</v>
      </c>
      <c r="J89" s="112">
        <v>0.88280000000000003</v>
      </c>
      <c r="K89" s="112">
        <v>1.9138999999999999</v>
      </c>
      <c r="L89" s="112">
        <v>12.536300000000001</v>
      </c>
      <c r="M89" s="112">
        <v>32.993600000000001</v>
      </c>
      <c r="N89" s="114">
        <v>18.758400000000002</v>
      </c>
      <c r="O89" s="112">
        <v>5.5917000000000003</v>
      </c>
      <c r="P89" s="112" t="s">
        <v>430</v>
      </c>
      <c r="Q89" s="112" t="s">
        <v>430</v>
      </c>
      <c r="R89" s="112" t="s">
        <v>430</v>
      </c>
      <c r="S89" s="112">
        <v>4.5423999999999998</v>
      </c>
      <c r="T89" s="112">
        <v>43.262900000000002</v>
      </c>
      <c r="U89" s="112">
        <v>22.182700000000001</v>
      </c>
      <c r="V89" s="112">
        <v>20.939499999999999</v>
      </c>
      <c r="W89" s="112">
        <v>6.6E-3</v>
      </c>
      <c r="X89" s="112">
        <v>9.0678000000000001</v>
      </c>
      <c r="Y89" s="113"/>
      <c r="Z89" s="110">
        <v>15</v>
      </c>
      <c r="AA89" s="110">
        <v>7</v>
      </c>
      <c r="AB89" s="110">
        <v>14</v>
      </c>
      <c r="AC89" s="110">
        <v>14</v>
      </c>
      <c r="AD89" s="110">
        <v>4</v>
      </c>
      <c r="AE89" s="110">
        <v>8</v>
      </c>
      <c r="AF89" s="110">
        <v>7</v>
      </c>
      <c r="AG89" s="110" t="s">
        <v>430</v>
      </c>
      <c r="AH89" s="110" t="s">
        <v>430</v>
      </c>
      <c r="AI89" s="110" t="s">
        <v>430</v>
      </c>
      <c r="AJ89" s="110">
        <v>18</v>
      </c>
      <c r="AK89" s="110">
        <v>2</v>
      </c>
      <c r="AL89" s="110">
        <v>7</v>
      </c>
      <c r="AM89" s="110">
        <v>8</v>
      </c>
      <c r="AN89" s="110">
        <v>15</v>
      </c>
      <c r="AO89" s="109"/>
      <c r="AP89" s="112" t="s">
        <v>430</v>
      </c>
      <c r="AQ89" s="112" t="s">
        <v>430</v>
      </c>
      <c r="AR89" s="112" t="s">
        <v>430</v>
      </c>
      <c r="AS89" s="112" t="s">
        <v>430</v>
      </c>
      <c r="AT89" s="112">
        <v>38.5</v>
      </c>
      <c r="AU89" s="115"/>
      <c r="AV89" s="110" t="s">
        <v>430</v>
      </c>
      <c r="AW89" s="110" t="s">
        <v>430</v>
      </c>
      <c r="AX89" s="110" t="s">
        <v>430</v>
      </c>
      <c r="AY89" s="110" t="s">
        <v>430</v>
      </c>
      <c r="AZ89" s="110">
        <v>7</v>
      </c>
      <c r="BA89" s="260"/>
      <c r="BB89" s="112">
        <v>21.716900307695301</v>
      </c>
      <c r="BC89" s="290">
        <v>1.0044653123834599</v>
      </c>
      <c r="BD89" s="290">
        <v>1.95549837582722E-2</v>
      </c>
      <c r="BE89" s="290">
        <v>0.45557948555963201</v>
      </c>
      <c r="BF89" s="109"/>
      <c r="BG89" s="112" t="s">
        <v>430</v>
      </c>
      <c r="BH89" s="864">
        <v>3.3126899999999999</v>
      </c>
      <c r="BI89" s="864">
        <v>94.295699999999997</v>
      </c>
      <c r="BJ89" s="864">
        <v>2.39161</v>
      </c>
      <c r="BK89" s="109"/>
      <c r="BL89" s="118" t="s">
        <v>1897</v>
      </c>
      <c r="BM89" s="118" t="s">
        <v>1898</v>
      </c>
      <c r="BN89" s="118" t="s">
        <v>1899</v>
      </c>
      <c r="BO89" s="118" t="s">
        <v>1900</v>
      </c>
      <c r="BP89" s="118" t="s">
        <v>1901</v>
      </c>
      <c r="BQ89" s="109"/>
      <c r="BR89" s="119" t="s">
        <v>604</v>
      </c>
    </row>
    <row r="90" spans="1:70" s="107" customFormat="1" x14ac:dyDescent="0.25">
      <c r="A90" s="108" t="s">
        <v>1945</v>
      </c>
      <c r="B90" s="109"/>
      <c r="C90" s="734">
        <v>42907</v>
      </c>
      <c r="D90" s="109"/>
      <c r="E90" s="110">
        <v>844.601</v>
      </c>
      <c r="F90" s="109"/>
      <c r="G90" s="111">
        <v>40.857799999999997</v>
      </c>
      <c r="H90" s="113"/>
      <c r="I90" s="112">
        <v>0.20280000000000001</v>
      </c>
      <c r="J90" s="112">
        <v>0.53639999999999999</v>
      </c>
      <c r="K90" s="112">
        <v>4.4622999999999999</v>
      </c>
      <c r="L90" s="112">
        <v>15.486700000000001</v>
      </c>
      <c r="M90" s="112">
        <v>30.8584</v>
      </c>
      <c r="N90" s="114">
        <v>19.106100000000001</v>
      </c>
      <c r="O90" s="112">
        <v>4.4555999999999996</v>
      </c>
      <c r="P90" s="112">
        <v>18.709</v>
      </c>
      <c r="Q90" s="112">
        <v>18.827200000000001</v>
      </c>
      <c r="R90" s="112" t="s">
        <v>430</v>
      </c>
      <c r="S90" s="112">
        <v>7.3708</v>
      </c>
      <c r="T90" s="112">
        <v>39.447800000000001</v>
      </c>
      <c r="U90" s="112">
        <v>23.206700000000001</v>
      </c>
      <c r="V90" s="112">
        <v>21.209199999999999</v>
      </c>
      <c r="W90" s="112">
        <v>0.73170000000000002</v>
      </c>
      <c r="X90" s="112">
        <v>16.4785</v>
      </c>
      <c r="Y90" s="113"/>
      <c r="Z90" s="110">
        <v>7</v>
      </c>
      <c r="AA90" s="110">
        <v>13</v>
      </c>
      <c r="AB90" s="110">
        <v>4</v>
      </c>
      <c r="AC90" s="110">
        <v>6</v>
      </c>
      <c r="AD90" s="110">
        <v>8</v>
      </c>
      <c r="AE90" s="110">
        <v>6</v>
      </c>
      <c r="AF90" s="110">
        <v>9</v>
      </c>
      <c r="AG90" s="110">
        <v>4</v>
      </c>
      <c r="AH90" s="110">
        <v>4</v>
      </c>
      <c r="AI90" s="110" t="s">
        <v>430</v>
      </c>
      <c r="AJ90" s="110">
        <v>9</v>
      </c>
      <c r="AK90" s="110">
        <v>8</v>
      </c>
      <c r="AL90" s="110">
        <v>6</v>
      </c>
      <c r="AM90" s="110">
        <v>7</v>
      </c>
      <c r="AN90" s="110">
        <v>6</v>
      </c>
      <c r="AO90" s="109"/>
      <c r="AP90" s="112" t="s">
        <v>430</v>
      </c>
      <c r="AQ90" s="112">
        <v>23.29</v>
      </c>
      <c r="AR90" s="112">
        <v>19.03</v>
      </c>
      <c r="AS90" s="112">
        <v>16.75</v>
      </c>
      <c r="AT90" s="112">
        <v>41.55</v>
      </c>
      <c r="AU90" s="115"/>
      <c r="AV90" s="110" t="s">
        <v>430</v>
      </c>
      <c r="AW90" s="110">
        <v>4</v>
      </c>
      <c r="AX90" s="110">
        <v>5</v>
      </c>
      <c r="AY90" s="110">
        <v>5</v>
      </c>
      <c r="AZ90" s="110">
        <v>5</v>
      </c>
      <c r="BA90" s="260"/>
      <c r="BB90" s="112">
        <v>19.834367557798899</v>
      </c>
      <c r="BC90" s="290">
        <v>0.95203631478363004</v>
      </c>
      <c r="BD90" s="290">
        <v>6.6165836510994003E-2</v>
      </c>
      <c r="BE90" s="290">
        <v>0.28346505819741702</v>
      </c>
      <c r="BF90" s="109"/>
      <c r="BG90" s="864">
        <v>1.82867</v>
      </c>
      <c r="BH90" s="864">
        <v>5.1055999999999999</v>
      </c>
      <c r="BI90" s="864">
        <v>88.0959</v>
      </c>
      <c r="BJ90" s="864">
        <v>4.96983</v>
      </c>
      <c r="BK90" s="109"/>
      <c r="BL90" s="118" t="s">
        <v>1903</v>
      </c>
      <c r="BM90" s="118" t="s">
        <v>1904</v>
      </c>
      <c r="BN90" s="118" t="s">
        <v>1905</v>
      </c>
      <c r="BO90" s="118" t="s">
        <v>1906</v>
      </c>
      <c r="BP90" s="118" t="s">
        <v>1907</v>
      </c>
      <c r="BQ90" s="109"/>
      <c r="BR90" s="119" t="s">
        <v>436</v>
      </c>
    </row>
    <row r="91" spans="1:70" s="107" customFormat="1" x14ac:dyDescent="0.25">
      <c r="A91" s="108" t="s">
        <v>1946</v>
      </c>
      <c r="B91" s="109"/>
      <c r="C91" s="734">
        <v>46051</v>
      </c>
      <c r="D91" s="109"/>
      <c r="E91" s="110">
        <v>824.74099999999999</v>
      </c>
      <c r="F91" s="109"/>
      <c r="G91" s="111">
        <v>12.968400000000001</v>
      </c>
      <c r="H91" s="113"/>
      <c r="I91" s="112">
        <v>0.1158</v>
      </c>
      <c r="J91" s="112">
        <v>0.60040000000000004</v>
      </c>
      <c r="K91" s="112">
        <v>4.4988000000000001</v>
      </c>
      <c r="L91" s="112">
        <v>17.500399999999999</v>
      </c>
      <c r="M91" s="112">
        <v>31.449400000000001</v>
      </c>
      <c r="N91" s="114" t="s">
        <v>430</v>
      </c>
      <c r="O91" s="112" t="s">
        <v>430</v>
      </c>
      <c r="P91" s="112" t="s">
        <v>430</v>
      </c>
      <c r="Q91" s="112" t="s">
        <v>430</v>
      </c>
      <c r="R91" s="112" t="s">
        <v>430</v>
      </c>
      <c r="S91" s="112">
        <v>10.3262</v>
      </c>
      <c r="T91" s="112">
        <v>40.447899999999997</v>
      </c>
      <c r="U91" s="112" t="s">
        <v>430</v>
      </c>
      <c r="V91" s="112" t="s">
        <v>430</v>
      </c>
      <c r="W91" s="112">
        <v>-0.35649999999999998</v>
      </c>
      <c r="X91" s="112">
        <v>29.684000000000001</v>
      </c>
      <c r="Y91" s="113"/>
      <c r="Z91" s="110">
        <v>11</v>
      </c>
      <c r="AA91" s="110">
        <v>12</v>
      </c>
      <c r="AB91" s="110">
        <v>3</v>
      </c>
      <c r="AC91" s="110">
        <v>2</v>
      </c>
      <c r="AD91" s="110">
        <v>6</v>
      </c>
      <c r="AE91" s="110" t="s">
        <v>430</v>
      </c>
      <c r="AF91" s="110" t="s">
        <v>430</v>
      </c>
      <c r="AG91" s="110" t="s">
        <v>430</v>
      </c>
      <c r="AH91" s="110" t="s">
        <v>430</v>
      </c>
      <c r="AI91" s="110" t="s">
        <v>430</v>
      </c>
      <c r="AJ91" s="110">
        <v>2</v>
      </c>
      <c r="AK91" s="110">
        <v>6</v>
      </c>
      <c r="AL91" s="110" t="s">
        <v>430</v>
      </c>
      <c r="AM91" s="110" t="s">
        <v>430</v>
      </c>
      <c r="AN91" s="110">
        <v>17</v>
      </c>
      <c r="AO91" s="109"/>
      <c r="AP91" s="112" t="s">
        <v>430</v>
      </c>
      <c r="AQ91" s="112" t="s">
        <v>430</v>
      </c>
      <c r="AR91" s="112" t="s">
        <v>430</v>
      </c>
      <c r="AS91" s="112" t="s">
        <v>430</v>
      </c>
      <c r="AT91" s="112" t="s">
        <v>430</v>
      </c>
      <c r="AU91" s="115"/>
      <c r="AV91" s="110" t="s">
        <v>430</v>
      </c>
      <c r="AW91" s="110" t="s">
        <v>430</v>
      </c>
      <c r="AX91" s="110" t="s">
        <v>430</v>
      </c>
      <c r="AY91" s="110" t="s">
        <v>430</v>
      </c>
      <c r="AZ91" s="110" t="s">
        <v>430</v>
      </c>
      <c r="BA91" s="260"/>
      <c r="BB91" s="112">
        <v>19.203407906002202</v>
      </c>
      <c r="BC91" s="290">
        <v>0.90553586211357096</v>
      </c>
      <c r="BD91" s="290">
        <v>0.16696576712925801</v>
      </c>
      <c r="BE91" s="290">
        <v>1.84606902855626</v>
      </c>
      <c r="BF91" s="109"/>
      <c r="BG91" s="112" t="s">
        <v>430</v>
      </c>
      <c r="BH91" s="864">
        <v>7.66845</v>
      </c>
      <c r="BI91" s="864">
        <v>68.432299999999998</v>
      </c>
      <c r="BJ91" s="864">
        <v>23.899249999999999</v>
      </c>
      <c r="BK91" s="109"/>
      <c r="BL91" s="118" t="s">
        <v>1909</v>
      </c>
      <c r="BM91" s="118" t="s">
        <v>1910</v>
      </c>
      <c r="BN91" s="118" t="s">
        <v>936</v>
      </c>
      <c r="BO91" s="118" t="s">
        <v>1911</v>
      </c>
      <c r="BP91" s="118" t="s">
        <v>1912</v>
      </c>
      <c r="BQ91" s="109"/>
      <c r="BR91" s="119" t="s">
        <v>443</v>
      </c>
    </row>
    <row r="92" spans="1:70" s="107" customFormat="1" x14ac:dyDescent="0.25">
      <c r="A92" s="108" t="s">
        <v>1947</v>
      </c>
      <c r="B92" s="109"/>
      <c r="C92" s="734">
        <v>45233</v>
      </c>
      <c r="D92" s="109"/>
      <c r="E92" s="110">
        <v>266.51</v>
      </c>
      <c r="F92" s="109"/>
      <c r="G92" s="111">
        <v>14.3</v>
      </c>
      <c r="H92" s="113"/>
      <c r="I92" s="112">
        <v>-0.2094</v>
      </c>
      <c r="J92" s="112">
        <v>-0.62539999999999996</v>
      </c>
      <c r="K92" s="112">
        <v>0</v>
      </c>
      <c r="L92" s="112">
        <v>7.1161000000000003</v>
      </c>
      <c r="M92" s="112">
        <v>18.279599999999999</v>
      </c>
      <c r="N92" s="114">
        <v>11.1111</v>
      </c>
      <c r="O92" s="112">
        <v>5.2050999999999998</v>
      </c>
      <c r="P92" s="112" t="s">
        <v>430</v>
      </c>
      <c r="Q92" s="112" t="s">
        <v>430</v>
      </c>
      <c r="R92" s="112" t="s">
        <v>430</v>
      </c>
      <c r="S92" s="112">
        <v>2.7299000000000002</v>
      </c>
      <c r="T92" s="112">
        <v>26.5487</v>
      </c>
      <c r="U92" s="112">
        <v>9.8309999999999995</v>
      </c>
      <c r="V92" s="112">
        <v>12.687200000000001</v>
      </c>
      <c r="W92" s="112">
        <v>-6.9900000000000004E-2</v>
      </c>
      <c r="X92" s="112">
        <v>13.3476</v>
      </c>
      <c r="Y92" s="113"/>
      <c r="Z92" s="110">
        <v>18</v>
      </c>
      <c r="AA92" s="110">
        <v>20</v>
      </c>
      <c r="AB92" s="110">
        <v>20</v>
      </c>
      <c r="AC92" s="110">
        <v>20</v>
      </c>
      <c r="AD92" s="110">
        <v>18</v>
      </c>
      <c r="AE92" s="110">
        <v>14</v>
      </c>
      <c r="AF92" s="110">
        <v>8</v>
      </c>
      <c r="AG92" s="110" t="s">
        <v>430</v>
      </c>
      <c r="AH92" s="110" t="s">
        <v>430</v>
      </c>
      <c r="AI92" s="110" t="s">
        <v>430</v>
      </c>
      <c r="AJ92" s="110">
        <v>20</v>
      </c>
      <c r="AK92" s="110">
        <v>18</v>
      </c>
      <c r="AL92" s="110">
        <v>17</v>
      </c>
      <c r="AM92" s="110">
        <v>14</v>
      </c>
      <c r="AN92" s="110">
        <v>16</v>
      </c>
      <c r="AO92" s="109"/>
      <c r="AP92" s="112" t="s">
        <v>430</v>
      </c>
      <c r="AQ92" s="112" t="s">
        <v>430</v>
      </c>
      <c r="AR92" s="112" t="s">
        <v>430</v>
      </c>
      <c r="AS92" s="112" t="s">
        <v>430</v>
      </c>
      <c r="AT92" s="112">
        <v>19.5</v>
      </c>
      <c r="AU92" s="115"/>
      <c r="AV92" s="110" t="s">
        <v>430</v>
      </c>
      <c r="AW92" s="110" t="s">
        <v>430</v>
      </c>
      <c r="AX92" s="110" t="s">
        <v>430</v>
      </c>
      <c r="AY92" s="110" t="s">
        <v>430</v>
      </c>
      <c r="AZ92" s="110">
        <v>14</v>
      </c>
      <c r="BA92" s="260"/>
      <c r="BB92" s="112">
        <v>15.608670379766799</v>
      </c>
      <c r="BC92" s="290">
        <v>0.729264390755617</v>
      </c>
      <c r="BD92" s="290">
        <v>4.4949264551234297E-2</v>
      </c>
      <c r="BE92" s="290">
        <v>9.80988134009773E-2</v>
      </c>
      <c r="BF92" s="109"/>
      <c r="BG92" s="864">
        <v>6.2460399999999998</v>
      </c>
      <c r="BH92" s="864">
        <v>4.2311300000000003</v>
      </c>
      <c r="BI92" s="864">
        <v>83.367699999999999</v>
      </c>
      <c r="BJ92" s="864">
        <v>6.1551299999999998</v>
      </c>
      <c r="BK92" s="109"/>
      <c r="BL92" s="118" t="s">
        <v>1914</v>
      </c>
      <c r="BM92" s="118" t="s">
        <v>1915</v>
      </c>
      <c r="BN92" s="118" t="s">
        <v>1752</v>
      </c>
      <c r="BO92" s="118" t="s">
        <v>1916</v>
      </c>
      <c r="BP92" s="118" t="s">
        <v>1917</v>
      </c>
      <c r="BQ92" s="109"/>
      <c r="BR92" s="119" t="s">
        <v>604</v>
      </c>
    </row>
    <row r="93" spans="1:70" s="107" customFormat="1" x14ac:dyDescent="0.25">
      <c r="A93" s="108" t="s">
        <v>1948</v>
      </c>
      <c r="B93" s="109"/>
      <c r="C93" s="734">
        <v>45995</v>
      </c>
      <c r="D93" s="109"/>
      <c r="E93" s="110">
        <v>229.26</v>
      </c>
      <c r="F93" s="109"/>
      <c r="G93" s="111">
        <v>12.95</v>
      </c>
      <c r="H93" s="113"/>
      <c r="I93" s="112">
        <v>0.85670000000000002</v>
      </c>
      <c r="J93" s="112">
        <v>8.4589999999999996</v>
      </c>
      <c r="K93" s="112">
        <v>11.5418</v>
      </c>
      <c r="L93" s="112">
        <v>26.712299999999999</v>
      </c>
      <c r="M93" s="112">
        <v>36.603400000000001</v>
      </c>
      <c r="N93" s="114" t="s">
        <v>430</v>
      </c>
      <c r="O93" s="112" t="s">
        <v>430</v>
      </c>
      <c r="P93" s="112" t="s">
        <v>430</v>
      </c>
      <c r="Q93" s="112" t="s">
        <v>430</v>
      </c>
      <c r="R93" s="112" t="s">
        <v>430</v>
      </c>
      <c r="S93" s="112">
        <v>20.802199999999999</v>
      </c>
      <c r="T93" s="112">
        <v>42.778399999999998</v>
      </c>
      <c r="U93" s="112">
        <v>29.1127</v>
      </c>
      <c r="V93" s="112" t="s">
        <v>430</v>
      </c>
      <c r="W93" s="112">
        <v>8.5498999999999992</v>
      </c>
      <c r="X93" s="112">
        <v>29.5</v>
      </c>
      <c r="Y93" s="113"/>
      <c r="Z93" s="110">
        <v>1</v>
      </c>
      <c r="AA93" s="110">
        <v>1</v>
      </c>
      <c r="AB93" s="110">
        <v>1</v>
      </c>
      <c r="AC93" s="110">
        <v>1</v>
      </c>
      <c r="AD93" s="110">
        <v>2</v>
      </c>
      <c r="AE93" s="110" t="s">
        <v>430</v>
      </c>
      <c r="AF93" s="110" t="s">
        <v>430</v>
      </c>
      <c r="AG93" s="110" t="s">
        <v>430</v>
      </c>
      <c r="AH93" s="110" t="s">
        <v>430</v>
      </c>
      <c r="AI93" s="110" t="s">
        <v>430</v>
      </c>
      <c r="AJ93" s="110">
        <v>1</v>
      </c>
      <c r="AK93" s="110">
        <v>4</v>
      </c>
      <c r="AL93" s="110">
        <v>3</v>
      </c>
      <c r="AM93" s="110" t="s">
        <v>430</v>
      </c>
      <c r="AN93" s="110">
        <v>1</v>
      </c>
      <c r="AO93" s="109"/>
      <c r="AP93" s="112" t="s">
        <v>430</v>
      </c>
      <c r="AQ93" s="112" t="s">
        <v>430</v>
      </c>
      <c r="AR93" s="112" t="s">
        <v>430</v>
      </c>
      <c r="AS93" s="112" t="s">
        <v>430</v>
      </c>
      <c r="AT93" s="112" t="s">
        <v>430</v>
      </c>
      <c r="AU93" s="115"/>
      <c r="AV93" s="110" t="s">
        <v>430</v>
      </c>
      <c r="AW93" s="110" t="s">
        <v>430</v>
      </c>
      <c r="AX93" s="110" t="s">
        <v>430</v>
      </c>
      <c r="AY93" s="110" t="s">
        <v>430</v>
      </c>
      <c r="AZ93" s="110" t="s">
        <v>430</v>
      </c>
      <c r="BA93" s="260"/>
      <c r="BB93" s="112">
        <v>19.627764212959899</v>
      </c>
      <c r="BC93" s="290">
        <v>0.78290140069095004</v>
      </c>
      <c r="BD93" s="290">
        <v>0.146471035110187</v>
      </c>
      <c r="BE93" s="290">
        <v>1.93321068436982</v>
      </c>
      <c r="BF93" s="109"/>
      <c r="BG93" s="112" t="s">
        <v>430</v>
      </c>
      <c r="BH93" s="864">
        <v>5.3393600000000001</v>
      </c>
      <c r="BI93" s="864">
        <v>70.722099999999998</v>
      </c>
      <c r="BJ93" s="864">
        <v>23.93854</v>
      </c>
      <c r="BK93" s="109"/>
      <c r="BL93" s="118" t="s">
        <v>1919</v>
      </c>
      <c r="BM93" s="118" t="s">
        <v>1920</v>
      </c>
      <c r="BN93" s="118" t="s">
        <v>1921</v>
      </c>
      <c r="BO93" s="118" t="s">
        <v>1922</v>
      </c>
      <c r="BP93" s="118" t="s">
        <v>1923</v>
      </c>
      <c r="BQ93" s="109"/>
      <c r="BR93" s="119" t="s">
        <v>463</v>
      </c>
    </row>
    <row r="94" spans="1:70" s="107" customFormat="1" x14ac:dyDescent="0.25">
      <c r="A94" s="108" t="s">
        <v>1949</v>
      </c>
      <c r="B94" s="109"/>
      <c r="C94" s="734">
        <v>46106</v>
      </c>
      <c r="D94" s="109"/>
      <c r="E94" s="110">
        <v>133.97999999999999</v>
      </c>
      <c r="F94" s="109"/>
      <c r="G94" s="111">
        <v>11.907299999999999</v>
      </c>
      <c r="H94" s="113"/>
      <c r="I94" s="112">
        <v>9.4100000000000003E-2</v>
      </c>
      <c r="J94" s="112">
        <v>-0.28639999999999999</v>
      </c>
      <c r="K94" s="112">
        <v>0.76839999999999997</v>
      </c>
      <c r="L94" s="112">
        <v>9.5045000000000002</v>
      </c>
      <c r="M94" s="112" t="s">
        <v>430</v>
      </c>
      <c r="N94" s="114" t="s">
        <v>430</v>
      </c>
      <c r="O94" s="112" t="s">
        <v>430</v>
      </c>
      <c r="P94" s="112" t="s">
        <v>430</v>
      </c>
      <c r="Q94" s="112" t="s">
        <v>430</v>
      </c>
      <c r="R94" s="112" t="s">
        <v>430</v>
      </c>
      <c r="S94" s="112">
        <v>4.9943</v>
      </c>
      <c r="T94" s="112">
        <v>20.6511</v>
      </c>
      <c r="U94" s="112" t="s">
        <v>430</v>
      </c>
      <c r="V94" s="112" t="s">
        <v>430</v>
      </c>
      <c r="W94" s="112">
        <v>-0.69310000000000005</v>
      </c>
      <c r="X94" s="112">
        <v>19.073</v>
      </c>
      <c r="Y94" s="113"/>
      <c r="Z94" s="110">
        <v>12</v>
      </c>
      <c r="AA94" s="110">
        <v>18</v>
      </c>
      <c r="AB94" s="110">
        <v>18</v>
      </c>
      <c r="AC94" s="110">
        <v>18</v>
      </c>
      <c r="AD94" s="110" t="s">
        <v>430</v>
      </c>
      <c r="AE94" s="110" t="s">
        <v>430</v>
      </c>
      <c r="AF94" s="110" t="s">
        <v>430</v>
      </c>
      <c r="AG94" s="110" t="s">
        <v>430</v>
      </c>
      <c r="AH94" s="110" t="s">
        <v>430</v>
      </c>
      <c r="AI94" s="110" t="s">
        <v>430</v>
      </c>
      <c r="AJ94" s="110">
        <v>16</v>
      </c>
      <c r="AK94" s="110">
        <v>20</v>
      </c>
      <c r="AL94" s="110" t="s">
        <v>430</v>
      </c>
      <c r="AM94" s="110" t="s">
        <v>430</v>
      </c>
      <c r="AN94" s="110">
        <v>19</v>
      </c>
      <c r="AO94" s="109"/>
      <c r="AP94" s="112" t="s">
        <v>430</v>
      </c>
      <c r="AQ94" s="112" t="s">
        <v>430</v>
      </c>
      <c r="AR94" s="112" t="s">
        <v>430</v>
      </c>
      <c r="AS94" s="112" t="s">
        <v>430</v>
      </c>
      <c r="AT94" s="112" t="s">
        <v>430</v>
      </c>
      <c r="AU94" s="115"/>
      <c r="AV94" s="110" t="s">
        <v>430</v>
      </c>
      <c r="AW94" s="110" t="s">
        <v>430</v>
      </c>
      <c r="AX94" s="110" t="s">
        <v>430</v>
      </c>
      <c r="AY94" s="110" t="s">
        <v>430</v>
      </c>
      <c r="AZ94" s="110" t="s">
        <v>430</v>
      </c>
      <c r="BA94" s="260"/>
      <c r="BB94" s="112">
        <v>13.908872436616599</v>
      </c>
      <c r="BC94" s="290">
        <v>0.67127223231990596</v>
      </c>
      <c r="BD94" s="290">
        <v>0.16968932169797701</v>
      </c>
      <c r="BE94" s="290">
        <v>0.36891129068751299</v>
      </c>
      <c r="BF94" s="109"/>
      <c r="BG94" s="864">
        <v>15.0083</v>
      </c>
      <c r="BH94" s="864">
        <v>9.1347500000000004</v>
      </c>
      <c r="BI94" s="864">
        <v>71.632300000000001</v>
      </c>
      <c r="BJ94" s="864">
        <v>4.2246499999999996</v>
      </c>
      <c r="BK94" s="109"/>
      <c r="BL94" s="118" t="s">
        <v>1925</v>
      </c>
      <c r="BM94" s="118" t="s">
        <v>1926</v>
      </c>
      <c r="BN94" s="118" t="s">
        <v>1927</v>
      </c>
      <c r="BO94" s="118" t="s">
        <v>1928</v>
      </c>
      <c r="BP94" s="118" t="s">
        <v>1929</v>
      </c>
      <c r="BQ94" s="109"/>
      <c r="BR94" s="119" t="s">
        <v>443</v>
      </c>
    </row>
    <row r="95" spans="1:70" x14ac:dyDescent="0.25">
      <c r="A95" s="36" t="s">
        <v>93</v>
      </c>
      <c r="B95" s="43"/>
      <c r="C95" s="720"/>
      <c r="D95" s="43"/>
      <c r="E95" s="51"/>
      <c r="F95" s="43"/>
      <c r="G95" s="55"/>
      <c r="H95" s="66"/>
      <c r="I95" s="59">
        <v>0.1211</v>
      </c>
      <c r="J95" s="59">
        <v>0.90229999999999999</v>
      </c>
      <c r="K95" s="59">
        <v>2.8559999999999999</v>
      </c>
      <c r="L95" s="59">
        <v>13.9976</v>
      </c>
      <c r="M95" s="59">
        <v>28.331800000000001</v>
      </c>
      <c r="N95" s="70">
        <v>18.600899999999999</v>
      </c>
      <c r="O95" s="59">
        <v>6.3280000000000003</v>
      </c>
      <c r="P95" s="59">
        <v>18.806699999999999</v>
      </c>
      <c r="Q95" s="59">
        <v>18.0501</v>
      </c>
      <c r="R95" s="59">
        <v>18.000599999999999</v>
      </c>
      <c r="S95" s="59">
        <v>7.1548999999999996</v>
      </c>
      <c r="T95" s="59">
        <v>34.850900000000003</v>
      </c>
      <c r="U95" s="59">
        <v>20.1798</v>
      </c>
      <c r="V95" s="59">
        <v>21.177499999999998</v>
      </c>
      <c r="W95" s="59">
        <v>0.70199999999999996</v>
      </c>
      <c r="X95" s="59">
        <v>19.869199999999999</v>
      </c>
      <c r="Y95" s="66"/>
      <c r="Z95" s="51">
        <v>20</v>
      </c>
      <c r="AA95" s="51">
        <v>20</v>
      </c>
      <c r="AB95" s="51">
        <v>20</v>
      </c>
      <c r="AC95" s="51">
        <v>20</v>
      </c>
      <c r="AD95" s="51">
        <v>18</v>
      </c>
      <c r="AE95" s="51">
        <v>15</v>
      </c>
      <c r="AF95" s="51">
        <v>12</v>
      </c>
      <c r="AG95" s="51">
        <v>9</v>
      </c>
      <c r="AH95" s="51">
        <v>8</v>
      </c>
      <c r="AI95" s="51">
        <v>3</v>
      </c>
      <c r="AJ95" s="51">
        <v>20</v>
      </c>
      <c r="AK95" s="51">
        <v>20</v>
      </c>
      <c r="AL95" s="51">
        <v>17</v>
      </c>
      <c r="AM95" s="51">
        <v>15</v>
      </c>
      <c r="AN95" s="51">
        <v>20</v>
      </c>
      <c r="AO95" s="43"/>
      <c r="AP95" s="59">
        <v>22.113333333333301</v>
      </c>
      <c r="AQ95" s="59">
        <v>25.41</v>
      </c>
      <c r="AR95" s="59">
        <v>19.651250000000001</v>
      </c>
      <c r="AS95" s="59">
        <v>17.149999999999999</v>
      </c>
      <c r="AT95" s="59">
        <v>35.340000000000003</v>
      </c>
      <c r="AU95" s="78"/>
      <c r="AV95" s="51">
        <v>3</v>
      </c>
      <c r="AW95" s="51">
        <v>5</v>
      </c>
      <c r="AX95" s="51">
        <v>8</v>
      </c>
      <c r="AY95" s="51">
        <v>9</v>
      </c>
      <c r="AZ95" s="51">
        <v>15</v>
      </c>
      <c r="BA95" s="258"/>
      <c r="BB95" s="59"/>
      <c r="BC95" s="286"/>
      <c r="BD95" s="286"/>
      <c r="BE95" s="286"/>
      <c r="BF95" s="43"/>
      <c r="BG95" s="59"/>
      <c r="BH95" s="59"/>
      <c r="BI95" s="59"/>
      <c r="BJ95" s="59"/>
      <c r="BK95" s="43"/>
      <c r="BL95" s="84"/>
      <c r="BM95" s="84"/>
      <c r="BN95" s="84"/>
      <c r="BO95" s="84"/>
      <c r="BP95" s="84"/>
      <c r="BQ95" s="43"/>
      <c r="BR95" s="88"/>
    </row>
    <row r="96" spans="1:70" x14ac:dyDescent="0.25">
      <c r="A96" s="37" t="s">
        <v>94</v>
      </c>
      <c r="B96" s="44"/>
      <c r="C96" s="721"/>
      <c r="D96" s="44"/>
      <c r="E96" s="52"/>
      <c r="F96" s="44"/>
      <c r="G96" s="56"/>
      <c r="H96" s="67"/>
      <c r="I96" s="60">
        <v>0.85670000000000002</v>
      </c>
      <c r="J96" s="60">
        <v>8.4589999999999996</v>
      </c>
      <c r="K96" s="60">
        <v>11.5418</v>
      </c>
      <c r="L96" s="60">
        <v>26.712299999999999</v>
      </c>
      <c r="M96" s="60">
        <v>39.575499999999998</v>
      </c>
      <c r="N96" s="71">
        <v>34.088799999999999</v>
      </c>
      <c r="O96" s="60">
        <v>10.8788</v>
      </c>
      <c r="P96" s="60">
        <v>25.2453</v>
      </c>
      <c r="Q96" s="60">
        <v>20.521100000000001</v>
      </c>
      <c r="R96" s="60">
        <v>21.063800000000001</v>
      </c>
      <c r="S96" s="60">
        <v>20.802199999999999</v>
      </c>
      <c r="T96" s="60">
        <v>45.956000000000003</v>
      </c>
      <c r="U96" s="60">
        <v>31.896699999999999</v>
      </c>
      <c r="V96" s="60">
        <v>36.538499999999999</v>
      </c>
      <c r="W96" s="60">
        <v>8.5498999999999992</v>
      </c>
      <c r="X96" s="60">
        <v>29.684000000000001</v>
      </c>
      <c r="Y96" s="67"/>
      <c r="Z96" s="52"/>
      <c r="AA96" s="52"/>
      <c r="AB96" s="52"/>
      <c r="AC96" s="52"/>
      <c r="AD96" s="52"/>
      <c r="AE96" s="52"/>
      <c r="AF96" s="52"/>
      <c r="AG96" s="52"/>
      <c r="AH96" s="52"/>
      <c r="AI96" s="52"/>
      <c r="AJ96" s="52"/>
      <c r="AK96" s="52"/>
      <c r="AL96" s="52"/>
      <c r="AM96" s="52"/>
      <c r="AN96" s="52"/>
      <c r="AO96" s="44"/>
      <c r="AP96" s="60">
        <v>26.06</v>
      </c>
      <c r="AQ96" s="60">
        <v>29.37</v>
      </c>
      <c r="AR96" s="60">
        <v>24.89</v>
      </c>
      <c r="AS96" s="60">
        <v>21.59</v>
      </c>
      <c r="AT96" s="60">
        <v>53.37</v>
      </c>
      <c r="AU96" s="79"/>
      <c r="AV96" s="52"/>
      <c r="AW96" s="52"/>
      <c r="AX96" s="52"/>
      <c r="AY96" s="52"/>
      <c r="AZ96" s="52"/>
      <c r="BA96" s="259"/>
      <c r="BB96" s="60"/>
      <c r="BC96" s="288"/>
      <c r="BD96" s="288"/>
      <c r="BE96" s="288"/>
      <c r="BF96" s="44"/>
      <c r="BG96" s="60"/>
      <c r="BH96" s="60"/>
      <c r="BI96" s="60"/>
      <c r="BJ96" s="60"/>
      <c r="BK96" s="44"/>
      <c r="BL96" s="85"/>
      <c r="BM96" s="85"/>
      <c r="BN96" s="85"/>
      <c r="BO96" s="85"/>
      <c r="BP96" s="85"/>
      <c r="BQ96" s="44"/>
      <c r="BR96" s="89"/>
    </row>
    <row r="97" spans="1:70" x14ac:dyDescent="0.25">
      <c r="A97" s="37" t="s">
        <v>95</v>
      </c>
      <c r="B97" s="44"/>
      <c r="C97" s="721"/>
      <c r="D97" s="44"/>
      <c r="E97" s="52"/>
      <c r="F97" s="44"/>
      <c r="G97" s="56"/>
      <c r="H97" s="67"/>
      <c r="I97" s="60">
        <v>-0.39219999999999999</v>
      </c>
      <c r="J97" s="60">
        <v>-0.62539999999999996</v>
      </c>
      <c r="K97" s="60">
        <v>0</v>
      </c>
      <c r="L97" s="60">
        <v>7.1161000000000003</v>
      </c>
      <c r="M97" s="60">
        <v>18.279599999999999</v>
      </c>
      <c r="N97" s="71">
        <v>7.4882999999999997</v>
      </c>
      <c r="O97" s="60">
        <v>2.169</v>
      </c>
      <c r="P97" s="60">
        <v>14.0373</v>
      </c>
      <c r="Q97" s="60">
        <v>14.2303</v>
      </c>
      <c r="R97" s="60">
        <v>15.4017</v>
      </c>
      <c r="S97" s="60">
        <v>2.7299000000000002</v>
      </c>
      <c r="T97" s="60">
        <v>20.6511</v>
      </c>
      <c r="U97" s="60">
        <v>9.8309999999999995</v>
      </c>
      <c r="V97" s="60">
        <v>11.3156</v>
      </c>
      <c r="W97" s="60">
        <v>-0.82969999999999999</v>
      </c>
      <c r="X97" s="60">
        <v>9.0678000000000001</v>
      </c>
      <c r="Y97" s="67"/>
      <c r="Z97" s="52"/>
      <c r="AA97" s="52"/>
      <c r="AB97" s="52"/>
      <c r="AC97" s="52"/>
      <c r="AD97" s="52"/>
      <c r="AE97" s="52"/>
      <c r="AF97" s="52"/>
      <c r="AG97" s="52"/>
      <c r="AH97" s="52"/>
      <c r="AI97" s="52"/>
      <c r="AJ97" s="52"/>
      <c r="AK97" s="52"/>
      <c r="AL97" s="52"/>
      <c r="AM97" s="52"/>
      <c r="AN97" s="52"/>
      <c r="AO97" s="44"/>
      <c r="AP97" s="60">
        <v>19.07</v>
      </c>
      <c r="AQ97" s="60">
        <v>22.92</v>
      </c>
      <c r="AR97" s="60">
        <v>15.36</v>
      </c>
      <c r="AS97" s="60">
        <v>11.3</v>
      </c>
      <c r="AT97" s="60">
        <v>19.350000000000001</v>
      </c>
      <c r="AU97" s="79"/>
      <c r="AV97" s="52"/>
      <c r="AW97" s="52"/>
      <c r="AX97" s="52"/>
      <c r="AY97" s="52"/>
      <c r="AZ97" s="52"/>
      <c r="BA97" s="259"/>
      <c r="BB97" s="60"/>
      <c r="BC97" s="288"/>
      <c r="BD97" s="288"/>
      <c r="BE97" s="288"/>
      <c r="BF97" s="44"/>
      <c r="BG97" s="60"/>
      <c r="BH97" s="60"/>
      <c r="BI97" s="60"/>
      <c r="BJ97" s="60"/>
      <c r="BK97" s="44"/>
      <c r="BL97" s="85"/>
      <c r="BM97" s="85"/>
      <c r="BN97" s="85"/>
      <c r="BO97" s="85"/>
      <c r="BP97" s="85"/>
      <c r="BQ97" s="44"/>
      <c r="BR97" s="89"/>
    </row>
    <row r="98" spans="1:70" x14ac:dyDescent="0.25">
      <c r="A98" s="38" t="s">
        <v>96</v>
      </c>
      <c r="B98" s="45"/>
      <c r="C98" s="722"/>
      <c r="D98" s="45"/>
      <c r="E98" s="53"/>
      <c r="F98" s="45"/>
      <c r="G98" s="57"/>
      <c r="H98" s="68"/>
      <c r="I98" s="61">
        <v>0.12839999999999999</v>
      </c>
      <c r="J98" s="61">
        <v>0.69120000000000004</v>
      </c>
      <c r="K98" s="61">
        <v>2.3096000000000001</v>
      </c>
      <c r="L98" s="61">
        <v>14.122400000000001</v>
      </c>
      <c r="M98" s="61">
        <v>28.786999999999999</v>
      </c>
      <c r="N98" s="72">
        <v>18.758400000000002</v>
      </c>
      <c r="O98" s="61">
        <v>5.6144499999999997</v>
      </c>
      <c r="P98" s="61">
        <v>17.506900000000002</v>
      </c>
      <c r="Q98" s="61">
        <v>18.382999999999999</v>
      </c>
      <c r="R98" s="61">
        <v>17.536200000000001</v>
      </c>
      <c r="S98" s="61">
        <v>6.4554999999999998</v>
      </c>
      <c r="T98" s="61">
        <v>35.287300000000002</v>
      </c>
      <c r="U98" s="61">
        <v>18.938099999999999</v>
      </c>
      <c r="V98" s="61">
        <v>18.525200000000002</v>
      </c>
      <c r="W98" s="61">
        <v>0.41389999999999999</v>
      </c>
      <c r="X98" s="61">
        <v>18.263400000000001</v>
      </c>
      <c r="Y98" s="68"/>
      <c r="Z98" s="53"/>
      <c r="AA98" s="53"/>
      <c r="AB98" s="53"/>
      <c r="AC98" s="53"/>
      <c r="AD98" s="53"/>
      <c r="AE98" s="53"/>
      <c r="AF98" s="53"/>
      <c r="AG98" s="53"/>
      <c r="AH98" s="53"/>
      <c r="AI98" s="53"/>
      <c r="AJ98" s="53"/>
      <c r="AK98" s="53"/>
      <c r="AL98" s="53"/>
      <c r="AM98" s="53"/>
      <c r="AN98" s="53"/>
      <c r="AO98" s="45"/>
      <c r="AP98" s="61">
        <v>21.21</v>
      </c>
      <c r="AQ98" s="61">
        <v>24.01</v>
      </c>
      <c r="AR98" s="61">
        <v>19.28</v>
      </c>
      <c r="AS98" s="61">
        <v>16.75</v>
      </c>
      <c r="AT98" s="61">
        <v>36.53</v>
      </c>
      <c r="AU98" s="80"/>
      <c r="AV98" s="53"/>
      <c r="AW98" s="53"/>
      <c r="AX98" s="53"/>
      <c r="AY98" s="53"/>
      <c r="AZ98" s="53"/>
      <c r="BA98" s="262"/>
      <c r="BB98" s="61"/>
      <c r="BC98" s="291"/>
      <c r="BD98" s="291"/>
      <c r="BE98" s="291"/>
      <c r="BF98" s="45"/>
      <c r="BG98" s="61"/>
      <c r="BH98" s="61"/>
      <c r="BI98" s="61"/>
      <c r="BJ98" s="61"/>
      <c r="BK98" s="45"/>
      <c r="BL98" s="86"/>
      <c r="BM98" s="86"/>
      <c r="BN98" s="86"/>
      <c r="BO98" s="86"/>
      <c r="BP98" s="86"/>
      <c r="BQ98" s="45"/>
      <c r="BR98" s="90"/>
    </row>
    <row r="99" spans="1:70" ht="14.5" x14ac:dyDescent="0.25">
      <c r="A99" s="39" t="s">
        <v>91</v>
      </c>
      <c r="B99" s="40"/>
      <c r="C99" s="726"/>
      <c r="D99" s="40"/>
      <c r="E99" s="40"/>
      <c r="F99" s="40"/>
      <c r="G99" s="40"/>
      <c r="H99" s="69"/>
      <c r="I99" s="62"/>
      <c r="J99" s="62"/>
      <c r="K99" s="62"/>
      <c r="L99" s="62"/>
      <c r="M99" s="62"/>
      <c r="N99" s="73"/>
      <c r="O99" s="62"/>
      <c r="P99" s="62"/>
      <c r="Q99" s="62"/>
      <c r="R99" s="62"/>
      <c r="S99" s="62"/>
      <c r="T99" s="62"/>
      <c r="U99" s="62"/>
      <c r="V99" s="62"/>
      <c r="W99" s="62"/>
      <c r="X99" s="62"/>
      <c r="Y99" s="69"/>
      <c r="Z99" s="54"/>
      <c r="AA99" s="54"/>
      <c r="AB99" s="54"/>
      <c r="AC99" s="54"/>
      <c r="AD99" s="54"/>
      <c r="AE99" s="54"/>
      <c r="AF99" s="54"/>
      <c r="AG99" s="54"/>
      <c r="AH99" s="54"/>
      <c r="AI99" s="54"/>
      <c r="AJ99" s="54"/>
      <c r="AK99" s="54"/>
      <c r="AL99" s="54"/>
      <c r="AM99" s="54"/>
      <c r="AN99" s="54"/>
      <c r="AO99" s="69"/>
      <c r="AP99" s="245"/>
      <c r="AQ99" s="245"/>
      <c r="AR99" s="245"/>
      <c r="AS99" s="245"/>
      <c r="AT99" s="245"/>
      <c r="AU99" s="69"/>
      <c r="AV99" s="247"/>
      <c r="AW99" s="247"/>
      <c r="AX99" s="247"/>
      <c r="AY99" s="247"/>
      <c r="AZ99" s="247"/>
      <c r="BA99" s="69"/>
      <c r="BB99" s="293"/>
      <c r="BC99" s="293"/>
      <c r="BD99" s="293"/>
      <c r="BE99" s="293"/>
      <c r="BF99" s="40"/>
      <c r="BG99" s="245"/>
      <c r="BH99" s="245"/>
      <c r="BI99" s="245"/>
      <c r="BJ99" s="245"/>
      <c r="BK99" s="40"/>
      <c r="BL99" s="40"/>
      <c r="BM99" s="41"/>
    </row>
    <row r="100" spans="1:70" s="107" customFormat="1" x14ac:dyDescent="0.25">
      <c r="A100" s="135" t="s">
        <v>1706</v>
      </c>
      <c r="B100" s="135"/>
      <c r="C100" s="727"/>
      <c r="D100" s="135"/>
      <c r="E100" s="135"/>
      <c r="F100" s="135"/>
      <c r="G100" s="135"/>
      <c r="H100" s="131"/>
      <c r="I100" s="130">
        <v>1.41E-2</v>
      </c>
      <c r="J100" s="130">
        <v>-2.1899999999999999E-2</v>
      </c>
      <c r="K100" s="130">
        <v>0.34250000000000003</v>
      </c>
      <c r="L100" s="130">
        <v>9.1168999999999993</v>
      </c>
      <c r="M100" s="130">
        <v>19.939900000000002</v>
      </c>
      <c r="N100" s="132">
        <v>6.7728999999999999</v>
      </c>
      <c r="O100" s="130">
        <v>-0.53959999999999997</v>
      </c>
      <c r="P100" s="130">
        <v>13.2277</v>
      </c>
      <c r="Q100" s="130">
        <v>15.0405</v>
      </c>
      <c r="R100" s="130">
        <v>14.7887</v>
      </c>
      <c r="S100" s="130">
        <v>3.5310000000000001</v>
      </c>
      <c r="T100" s="130">
        <v>29.038900000000002</v>
      </c>
      <c r="U100" s="130">
        <v>9.3874999999999993</v>
      </c>
      <c r="V100" s="130">
        <v>9.1746999999999996</v>
      </c>
      <c r="W100" s="130">
        <v>0.51480000000000004</v>
      </c>
      <c r="X100" s="130" t="s">
        <v>428</v>
      </c>
      <c r="Y100" s="131"/>
      <c r="Z100" s="128"/>
      <c r="AA100" s="128"/>
      <c r="AB100" s="128"/>
      <c r="AC100" s="128"/>
      <c r="AD100" s="128"/>
      <c r="AE100" s="128"/>
      <c r="AF100" s="128"/>
      <c r="AG100" s="128"/>
      <c r="AH100" s="128"/>
      <c r="AI100" s="128"/>
      <c r="AJ100" s="128"/>
      <c r="AK100" s="128"/>
      <c r="AL100" s="128"/>
      <c r="AM100" s="128"/>
      <c r="AN100" s="128"/>
      <c r="AO100" s="131"/>
      <c r="AP100" s="130">
        <v>17.22</v>
      </c>
      <c r="AQ100" s="130">
        <v>20.18</v>
      </c>
      <c r="AR100" s="130">
        <v>15.06</v>
      </c>
      <c r="AS100" s="130">
        <v>9</v>
      </c>
      <c r="AT100" s="130">
        <v>19.670000000000002</v>
      </c>
      <c r="AU100" s="131"/>
      <c r="AV100" s="248"/>
      <c r="AW100" s="248"/>
      <c r="AX100" s="248"/>
      <c r="AY100" s="248"/>
      <c r="AZ100" s="248"/>
      <c r="BA100" s="131"/>
      <c r="BB100" s="295"/>
      <c r="BC100" s="295"/>
      <c r="BD100" s="295"/>
      <c r="BE100" s="295"/>
      <c r="BF100" s="135"/>
      <c r="BG100" s="324"/>
      <c r="BH100" s="324"/>
      <c r="BI100" s="324"/>
      <c r="BJ100" s="324"/>
      <c r="BK100" s="135"/>
      <c r="BL100" s="135"/>
      <c r="BM100" s="138"/>
    </row>
    <row r="101" spans="1:70" s="107" customFormat="1" x14ac:dyDescent="0.25">
      <c r="A101" s="117" t="s">
        <v>426</v>
      </c>
      <c r="B101" s="117"/>
      <c r="C101" s="728"/>
      <c r="D101" s="117"/>
      <c r="E101" s="117"/>
      <c r="F101" s="117"/>
      <c r="G101" s="117"/>
      <c r="H101" s="113"/>
      <c r="I101" s="112">
        <v>0.1976</v>
      </c>
      <c r="J101" s="112">
        <v>-1.6425000000000001</v>
      </c>
      <c r="K101" s="112">
        <v>-4.4626000000000001</v>
      </c>
      <c r="L101" s="112">
        <v>1.7354000000000001</v>
      </c>
      <c r="M101" s="112">
        <v>-2.4340999999999999</v>
      </c>
      <c r="N101" s="114">
        <v>-4.9618000000000002</v>
      </c>
      <c r="O101" s="112">
        <v>-2.0358999999999998</v>
      </c>
      <c r="P101" s="112">
        <v>7.0373000000000001</v>
      </c>
      <c r="Q101" s="112">
        <v>7.4665999999999997</v>
      </c>
      <c r="R101" s="112">
        <v>11.556699999999999</v>
      </c>
      <c r="S101" s="112">
        <v>-1.3045</v>
      </c>
      <c r="T101" s="112">
        <v>5.9988999999999999</v>
      </c>
      <c r="U101" s="112">
        <v>-9.3028999999999993</v>
      </c>
      <c r="V101" s="112">
        <v>-3.5638000000000001</v>
      </c>
      <c r="W101" s="112">
        <v>-2.4731000000000001</v>
      </c>
      <c r="X101" s="112" t="s">
        <v>428</v>
      </c>
      <c r="Y101" s="113"/>
      <c r="Z101" s="110"/>
      <c r="AA101" s="110"/>
      <c r="AB101" s="110"/>
      <c r="AC101" s="110"/>
      <c r="AD101" s="110"/>
      <c r="AE101" s="110"/>
      <c r="AF101" s="110"/>
      <c r="AG101" s="110"/>
      <c r="AH101" s="110"/>
      <c r="AI101" s="110"/>
      <c r="AJ101" s="110"/>
      <c r="AK101" s="110"/>
      <c r="AL101" s="110"/>
      <c r="AM101" s="110"/>
      <c r="AN101" s="110"/>
      <c r="AO101" s="113"/>
      <c r="AP101" s="112">
        <v>10.99</v>
      </c>
      <c r="AQ101" s="112">
        <v>9.84</v>
      </c>
      <c r="AR101" s="112">
        <v>6.14</v>
      </c>
      <c r="AS101" s="112">
        <v>0.92</v>
      </c>
      <c r="AT101" s="112">
        <v>-8.65</v>
      </c>
      <c r="AU101" s="113"/>
      <c r="AV101" s="249"/>
      <c r="AW101" s="249"/>
      <c r="AX101" s="249"/>
      <c r="AY101" s="249"/>
      <c r="AZ101" s="249"/>
      <c r="BA101" s="113"/>
      <c r="BB101" s="290"/>
      <c r="BC101" s="290"/>
      <c r="BD101" s="290"/>
      <c r="BE101" s="290"/>
      <c r="BF101" s="117"/>
      <c r="BG101" s="278"/>
      <c r="BH101" s="278"/>
      <c r="BI101" s="278"/>
      <c r="BJ101" s="278"/>
      <c r="BK101" s="117"/>
      <c r="BL101" s="117"/>
      <c r="BM101" s="139"/>
    </row>
    <row r="102" spans="1:70" s="107" customFormat="1" x14ac:dyDescent="0.25">
      <c r="A102" s="117" t="s">
        <v>1707</v>
      </c>
      <c r="B102" s="117"/>
      <c r="C102" s="728"/>
      <c r="D102" s="117"/>
      <c r="E102" s="117"/>
      <c r="F102" s="117"/>
      <c r="G102" s="117"/>
      <c r="H102" s="113"/>
      <c r="I102" s="112">
        <v>7.9000000000000008E-3</v>
      </c>
      <c r="J102" s="112">
        <v>-6.2600000000000003E-2</v>
      </c>
      <c r="K102" s="112">
        <v>0.47889999999999999</v>
      </c>
      <c r="L102" s="112">
        <v>9.8340999999999994</v>
      </c>
      <c r="M102" s="112">
        <v>19.807099999999998</v>
      </c>
      <c r="N102" s="114">
        <v>7.8464999999999998</v>
      </c>
      <c r="O102" s="112">
        <v>0.13700000000000001</v>
      </c>
      <c r="P102" s="112">
        <v>14.188499999999999</v>
      </c>
      <c r="Q102" s="112">
        <v>14.932600000000001</v>
      </c>
      <c r="R102" s="112">
        <v>13.9414</v>
      </c>
      <c r="S102" s="112">
        <v>4.0242000000000004</v>
      </c>
      <c r="T102" s="112">
        <v>29.0091</v>
      </c>
      <c r="U102" s="112">
        <v>10.480499999999999</v>
      </c>
      <c r="V102" s="112">
        <v>10.4276</v>
      </c>
      <c r="W102" s="112">
        <v>0.3337</v>
      </c>
      <c r="X102" s="112" t="s">
        <v>428</v>
      </c>
      <c r="Y102" s="113"/>
      <c r="Z102" s="110"/>
      <c r="AA102" s="110"/>
      <c r="AB102" s="110"/>
      <c r="AC102" s="110"/>
      <c r="AD102" s="110"/>
      <c r="AE102" s="110"/>
      <c r="AF102" s="110"/>
      <c r="AG102" s="110"/>
      <c r="AH102" s="110"/>
      <c r="AI102" s="110"/>
      <c r="AJ102" s="110"/>
      <c r="AK102" s="110"/>
      <c r="AL102" s="110"/>
      <c r="AM102" s="110"/>
      <c r="AN102" s="110"/>
      <c r="AO102" s="113"/>
      <c r="AP102" s="112">
        <v>16.989999999999998</v>
      </c>
      <c r="AQ102" s="112">
        <v>20.28</v>
      </c>
      <c r="AR102" s="112">
        <v>15.49</v>
      </c>
      <c r="AS102" s="112">
        <v>9.58</v>
      </c>
      <c r="AT102" s="112">
        <v>21.26</v>
      </c>
      <c r="AU102" s="113"/>
      <c r="AV102" s="249"/>
      <c r="AW102" s="249"/>
      <c r="AX102" s="249"/>
      <c r="AY102" s="249"/>
      <c r="AZ102" s="249"/>
      <c r="BA102" s="113"/>
      <c r="BB102" s="290"/>
      <c r="BC102" s="290"/>
      <c r="BD102" s="290"/>
      <c r="BE102" s="290"/>
      <c r="BF102" s="117"/>
      <c r="BG102" s="278"/>
      <c r="BH102" s="278"/>
      <c r="BI102" s="278"/>
      <c r="BJ102" s="278"/>
      <c r="BK102" s="117"/>
      <c r="BL102" s="117"/>
      <c r="BM102" s="139"/>
    </row>
    <row r="103" spans="1:70" s="107" customFormat="1" x14ac:dyDescent="0.25">
      <c r="A103" s="140" t="s">
        <v>1708</v>
      </c>
      <c r="B103" s="140"/>
      <c r="C103" s="729"/>
      <c r="D103" s="140"/>
      <c r="E103" s="140"/>
      <c r="F103" s="140"/>
      <c r="G103" s="140"/>
      <c r="H103" s="141"/>
      <c r="I103" s="142">
        <v>7.9000000000000008E-3</v>
      </c>
      <c r="J103" s="142">
        <v>-5.1999999999999998E-2</v>
      </c>
      <c r="K103" s="142">
        <v>0.55600000000000005</v>
      </c>
      <c r="L103" s="142">
        <v>10.159800000000001</v>
      </c>
      <c r="M103" s="142">
        <v>20.244399999999999</v>
      </c>
      <c r="N103" s="143">
        <v>8.4490999999999996</v>
      </c>
      <c r="O103" s="142">
        <v>0.71309999999999996</v>
      </c>
      <c r="P103" s="142">
        <v>14.8705</v>
      </c>
      <c r="Q103" s="142">
        <v>15.7639</v>
      </c>
      <c r="R103" s="142">
        <v>14.879799999999999</v>
      </c>
      <c r="S103" s="142">
        <v>4.2908999999999997</v>
      </c>
      <c r="T103" s="142">
        <v>29.470300000000002</v>
      </c>
      <c r="U103" s="142">
        <v>10.980600000000001</v>
      </c>
      <c r="V103" s="142">
        <v>11.0221</v>
      </c>
      <c r="W103" s="142">
        <v>0.3468</v>
      </c>
      <c r="X103" s="142" t="s">
        <v>430</v>
      </c>
      <c r="Y103" s="141"/>
      <c r="Z103" s="144"/>
      <c r="AA103" s="144"/>
      <c r="AB103" s="144"/>
      <c r="AC103" s="144"/>
      <c r="AD103" s="144"/>
      <c r="AE103" s="144"/>
      <c r="AF103" s="144"/>
      <c r="AG103" s="144"/>
      <c r="AH103" s="144"/>
      <c r="AI103" s="144"/>
      <c r="AJ103" s="144"/>
      <c r="AK103" s="144"/>
      <c r="AL103" s="144"/>
      <c r="AM103" s="144"/>
      <c r="AN103" s="144"/>
      <c r="AO103" s="141"/>
      <c r="AP103" s="142">
        <v>17.89</v>
      </c>
      <c r="AQ103" s="142">
        <v>21.2</v>
      </c>
      <c r="AR103" s="142">
        <v>16.260000000000002</v>
      </c>
      <c r="AS103" s="142">
        <v>10.26</v>
      </c>
      <c r="AT103" s="142">
        <v>22.13</v>
      </c>
      <c r="AU103" s="141"/>
      <c r="AV103" s="250"/>
      <c r="AW103" s="250"/>
      <c r="AX103" s="250"/>
      <c r="AY103" s="250"/>
      <c r="AZ103" s="250"/>
      <c r="BA103" s="122"/>
      <c r="BB103" s="296"/>
      <c r="BC103" s="296"/>
      <c r="BD103" s="296"/>
      <c r="BE103" s="296"/>
      <c r="BF103" s="140"/>
      <c r="BG103" s="325"/>
      <c r="BH103" s="325"/>
      <c r="BI103" s="325"/>
      <c r="BJ103" s="325"/>
      <c r="BK103" s="140"/>
      <c r="BL103" s="140"/>
      <c r="BM103" s="145"/>
    </row>
    <row r="107" spans="1:70" hidden="1" x14ac:dyDescent="0.25">
      <c r="A107" s="22" t="s">
        <v>173</v>
      </c>
    </row>
    <row r="108" spans="1:70" x14ac:dyDescent="0.25">
      <c r="A108" s="22" t="s">
        <v>10575</v>
      </c>
    </row>
    <row r="109" spans="1:70" x14ac:dyDescent="0.25">
      <c r="A109" s="21"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62521-61BD-44B2-87F4-BFC4189D2B66}">
  <sheetPr codeName="Sheet12"/>
  <dimension ref="A1:BR48"/>
  <sheetViews>
    <sheetView zoomScaleNormal="100" workbookViewId="0">
      <pane xSplit="2" ySplit="6" topLeftCell="C7" activePane="bottomRight" state="frozen"/>
      <selection activeCell="A5" sqref="A5:A6"/>
      <selection pane="topRight" activeCell="A5" sqref="A5:A6"/>
      <selection pane="bottomLeft" activeCell="A5" sqref="A5:A6"/>
      <selection pane="bottomRight" activeCell="A14" sqref="A14"/>
    </sheetView>
  </sheetViews>
  <sheetFormatPr defaultColWidth="8.90625" defaultRowHeight="10.5" x14ac:dyDescent="0.25"/>
  <cols>
    <col min="1" max="1" width="64.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0898437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22" t="s">
        <v>43</v>
      </c>
    </row>
    <row r="3" spans="1:70" ht="20.5" x14ac:dyDescent="0.45">
      <c r="A3" s="23" t="s">
        <v>130</v>
      </c>
    </row>
    <row r="4" spans="1:70" x14ac:dyDescent="0.25">
      <c r="A4" s="21" t="s">
        <v>425</v>
      </c>
    </row>
    <row r="5" spans="1:70" ht="33" x14ac:dyDescent="0.25">
      <c r="A5" s="1100" t="s">
        <v>131</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01"/>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02"/>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132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1950</v>
      </c>
      <c r="B8" s="662"/>
      <c r="C8" s="717">
        <v>44999</v>
      </c>
      <c r="D8" s="662"/>
      <c r="E8" s="329">
        <v>8354.73</v>
      </c>
      <c r="F8" s="662"/>
      <c r="G8" s="330">
        <v>15.577999999999999</v>
      </c>
      <c r="H8" s="332"/>
      <c r="I8" s="331">
        <v>-4.2999999999999997E-2</v>
      </c>
      <c r="J8" s="331">
        <v>-0.94799999999999995</v>
      </c>
      <c r="K8" s="331">
        <v>-2.573</v>
      </c>
      <c r="L8" s="331">
        <v>5.08</v>
      </c>
      <c r="M8" s="331">
        <v>4.1192000000000002</v>
      </c>
      <c r="N8" s="333">
        <v>3.2934999999999999</v>
      </c>
      <c r="O8" s="331">
        <v>-0.76690000000000003</v>
      </c>
      <c r="P8" s="331">
        <v>10.1235</v>
      </c>
      <c r="Q8" s="331" t="s">
        <v>430</v>
      </c>
      <c r="R8" s="331" t="s">
        <v>430</v>
      </c>
      <c r="S8" s="331">
        <v>2.0057</v>
      </c>
      <c r="T8" s="331">
        <v>12.277900000000001</v>
      </c>
      <c r="U8" s="331">
        <v>-0.2868</v>
      </c>
      <c r="V8" s="331">
        <v>4.2572000000000001</v>
      </c>
      <c r="W8" s="331">
        <v>-2.0596999999999999</v>
      </c>
      <c r="X8" s="331">
        <v>13.5189</v>
      </c>
      <c r="Y8" s="332"/>
      <c r="Z8" s="329">
        <v>7</v>
      </c>
      <c r="AA8" s="329">
        <v>7</v>
      </c>
      <c r="AB8" s="329">
        <v>6</v>
      </c>
      <c r="AC8" s="329">
        <v>4</v>
      </c>
      <c r="AD8" s="329">
        <v>3</v>
      </c>
      <c r="AE8" s="329">
        <v>4</v>
      </c>
      <c r="AF8" s="329">
        <v>3</v>
      </c>
      <c r="AG8" s="329">
        <v>7</v>
      </c>
      <c r="AH8" s="329" t="s">
        <v>430</v>
      </c>
      <c r="AI8" s="329" t="s">
        <v>430</v>
      </c>
      <c r="AJ8" s="329">
        <v>2</v>
      </c>
      <c r="AK8" s="329">
        <v>4</v>
      </c>
      <c r="AL8" s="329">
        <v>3</v>
      </c>
      <c r="AM8" s="329">
        <v>4</v>
      </c>
      <c r="AN8" s="329">
        <v>7</v>
      </c>
      <c r="AO8" s="662"/>
      <c r="AP8" s="331" t="s">
        <v>430</v>
      </c>
      <c r="AQ8" s="331" t="s">
        <v>430</v>
      </c>
      <c r="AR8" s="331" t="s">
        <v>430</v>
      </c>
      <c r="AS8" s="331">
        <v>4.97</v>
      </c>
      <c r="AT8" s="331">
        <v>3.6</v>
      </c>
      <c r="AU8" s="334"/>
      <c r="AV8" s="329" t="s">
        <v>430</v>
      </c>
      <c r="AW8" s="329" t="s">
        <v>430</v>
      </c>
      <c r="AX8" s="329" t="s">
        <v>430</v>
      </c>
      <c r="AY8" s="329">
        <v>3</v>
      </c>
      <c r="AZ8" s="329">
        <v>3</v>
      </c>
      <c r="BA8" s="360"/>
      <c r="BB8" s="331">
        <v>11.6796884828256</v>
      </c>
      <c r="BC8" s="663">
        <v>0.85408721404089905</v>
      </c>
      <c r="BD8" s="663">
        <v>4.27862468771373E-2</v>
      </c>
      <c r="BE8" s="663">
        <v>3.6117695110653797E-2</v>
      </c>
      <c r="BF8" s="662"/>
      <c r="BG8" s="842">
        <v>61.3247</v>
      </c>
      <c r="BH8" s="842">
        <v>15.626200000000001</v>
      </c>
      <c r="BI8" s="842">
        <v>15.0806</v>
      </c>
      <c r="BJ8" s="842">
        <v>7.9684999999999997</v>
      </c>
      <c r="BK8" s="662"/>
      <c r="BL8" s="664" t="s">
        <v>1951</v>
      </c>
      <c r="BM8" s="664" t="s">
        <v>1952</v>
      </c>
      <c r="BN8" s="664" t="s">
        <v>1953</v>
      </c>
      <c r="BO8" s="664" t="s">
        <v>1954</v>
      </c>
      <c r="BP8" s="664" t="s">
        <v>1955</v>
      </c>
      <c r="BQ8" s="662"/>
      <c r="BR8" s="335" t="s">
        <v>463</v>
      </c>
    </row>
    <row r="9" spans="1:70" s="336" customFormat="1" x14ac:dyDescent="0.25">
      <c r="A9" s="337" t="s">
        <v>1956</v>
      </c>
      <c r="B9" s="665"/>
      <c r="C9" s="718">
        <v>41775</v>
      </c>
      <c r="D9" s="665"/>
      <c r="E9" s="841">
        <v>6711.6</v>
      </c>
      <c r="F9" s="665"/>
      <c r="G9" s="339">
        <v>51.34</v>
      </c>
      <c r="H9" s="341"/>
      <c r="I9" s="340">
        <v>-7.7899999999999997E-2</v>
      </c>
      <c r="J9" s="340">
        <v>-1.8731</v>
      </c>
      <c r="K9" s="340">
        <v>-4.8201999999999998</v>
      </c>
      <c r="L9" s="340">
        <v>-5.8400000000000001E-2</v>
      </c>
      <c r="M9" s="340">
        <v>-2.2094999999999998</v>
      </c>
      <c r="N9" s="342">
        <v>-2.4140000000000001</v>
      </c>
      <c r="O9" s="340">
        <v>-1.0355000000000001</v>
      </c>
      <c r="P9" s="340">
        <v>13.3247</v>
      </c>
      <c r="Q9" s="340">
        <v>15.571899999999999</v>
      </c>
      <c r="R9" s="340">
        <v>13.783099999999999</v>
      </c>
      <c r="S9" s="340">
        <v>-3.1686000000000001</v>
      </c>
      <c r="T9" s="340">
        <v>5.4208999999999996</v>
      </c>
      <c r="U9" s="340">
        <v>-6.3993000000000002</v>
      </c>
      <c r="V9" s="340">
        <v>-2.2839999999999998</v>
      </c>
      <c r="W9" s="340">
        <v>-2.9672999999999998</v>
      </c>
      <c r="X9" s="340">
        <v>14.189399999999999</v>
      </c>
      <c r="Y9" s="341"/>
      <c r="Z9" s="338">
        <v>9</v>
      </c>
      <c r="AA9" s="338">
        <v>11</v>
      </c>
      <c r="AB9" s="338">
        <v>11</v>
      </c>
      <c r="AC9" s="338">
        <v>11</v>
      </c>
      <c r="AD9" s="338">
        <v>10</v>
      </c>
      <c r="AE9" s="338">
        <v>8</v>
      </c>
      <c r="AF9" s="338">
        <v>4</v>
      </c>
      <c r="AG9" s="338">
        <v>2</v>
      </c>
      <c r="AH9" s="338">
        <v>1</v>
      </c>
      <c r="AI9" s="338">
        <v>1</v>
      </c>
      <c r="AJ9" s="338">
        <v>11</v>
      </c>
      <c r="AK9" s="338">
        <v>10</v>
      </c>
      <c r="AL9" s="338">
        <v>9</v>
      </c>
      <c r="AM9" s="338">
        <v>9</v>
      </c>
      <c r="AN9" s="338">
        <v>11</v>
      </c>
      <c r="AO9" s="665"/>
      <c r="AP9" s="340">
        <v>15.69</v>
      </c>
      <c r="AQ9" s="340">
        <v>17.690000000000001</v>
      </c>
      <c r="AR9" s="340">
        <v>12.31</v>
      </c>
      <c r="AS9" s="340">
        <v>3.55</v>
      </c>
      <c r="AT9" s="340">
        <v>-7.72</v>
      </c>
      <c r="AU9" s="343"/>
      <c r="AV9" s="338">
        <v>1</v>
      </c>
      <c r="AW9" s="338">
        <v>1</v>
      </c>
      <c r="AX9" s="338">
        <v>3</v>
      </c>
      <c r="AY9" s="338">
        <v>5</v>
      </c>
      <c r="AZ9" s="338">
        <v>9</v>
      </c>
      <c r="BA9" s="361"/>
      <c r="BB9" s="340">
        <v>11.9424909153336</v>
      </c>
      <c r="BC9" s="666">
        <v>0.83710395377142699</v>
      </c>
      <c r="BD9" s="666">
        <v>6.50955210855554E-2</v>
      </c>
      <c r="BE9" s="666">
        <v>0.323009117512223</v>
      </c>
      <c r="BF9" s="665"/>
      <c r="BG9" s="843">
        <v>73.969499999999996</v>
      </c>
      <c r="BH9" s="843">
        <v>10.754300000000001</v>
      </c>
      <c r="BI9" s="843">
        <v>9.3392800000000005</v>
      </c>
      <c r="BJ9" s="843">
        <v>5.9369199999999998</v>
      </c>
      <c r="BK9" s="665"/>
      <c r="BL9" s="667" t="s">
        <v>1957</v>
      </c>
      <c r="BM9" s="667" t="s">
        <v>1958</v>
      </c>
      <c r="BN9" s="667" t="s">
        <v>1959</v>
      </c>
      <c r="BO9" s="667" t="s">
        <v>1960</v>
      </c>
      <c r="BP9" s="667" t="s">
        <v>1961</v>
      </c>
      <c r="BQ9" s="665"/>
      <c r="BR9" s="344" t="s">
        <v>463</v>
      </c>
    </row>
    <row r="10" spans="1:70" s="355" customFormat="1" x14ac:dyDescent="0.25">
      <c r="A10" s="345" t="s">
        <v>1962</v>
      </c>
      <c r="B10" s="668"/>
      <c r="C10" s="719">
        <v>44183</v>
      </c>
      <c r="D10" s="668"/>
      <c r="E10" s="346">
        <v>5463.56</v>
      </c>
      <c r="F10" s="668"/>
      <c r="G10" s="347">
        <v>24.672000000000001</v>
      </c>
      <c r="H10" s="349"/>
      <c r="I10" s="348">
        <v>9.3299999999999994E-2</v>
      </c>
      <c r="J10" s="348">
        <v>-0.93559999999999999</v>
      </c>
      <c r="K10" s="348">
        <v>-2.5669</v>
      </c>
      <c r="L10" s="348">
        <v>3.4205000000000001</v>
      </c>
      <c r="M10" s="348">
        <v>3.8908999999999998</v>
      </c>
      <c r="N10" s="350">
        <v>-0.72430000000000005</v>
      </c>
      <c r="O10" s="348">
        <v>-2.9005000000000001</v>
      </c>
      <c r="P10" s="348">
        <v>9.5572999999999997</v>
      </c>
      <c r="Q10" s="348">
        <v>12.528600000000001</v>
      </c>
      <c r="R10" s="348" t="s">
        <v>430</v>
      </c>
      <c r="S10" s="348">
        <v>0.79669999999999996</v>
      </c>
      <c r="T10" s="348">
        <v>12.4163</v>
      </c>
      <c r="U10" s="348">
        <v>-2.3896000000000002</v>
      </c>
      <c r="V10" s="348">
        <v>0.6774</v>
      </c>
      <c r="W10" s="348">
        <v>-1.6541999999999999</v>
      </c>
      <c r="X10" s="348">
        <v>17.0657</v>
      </c>
      <c r="Y10" s="349"/>
      <c r="Z10" s="346">
        <v>3</v>
      </c>
      <c r="AA10" s="346">
        <v>5</v>
      </c>
      <c r="AB10" s="346">
        <v>5</v>
      </c>
      <c r="AC10" s="346">
        <v>5</v>
      </c>
      <c r="AD10" s="346">
        <v>4</v>
      </c>
      <c r="AE10" s="346">
        <v>6</v>
      </c>
      <c r="AF10" s="346">
        <v>6</v>
      </c>
      <c r="AG10" s="346">
        <v>8</v>
      </c>
      <c r="AH10" s="346">
        <v>4</v>
      </c>
      <c r="AI10" s="346" t="s">
        <v>430</v>
      </c>
      <c r="AJ10" s="346">
        <v>6</v>
      </c>
      <c r="AK10" s="346">
        <v>3</v>
      </c>
      <c r="AL10" s="346">
        <v>6</v>
      </c>
      <c r="AM10" s="346">
        <v>6</v>
      </c>
      <c r="AN10" s="346">
        <v>4</v>
      </c>
      <c r="AO10" s="668"/>
      <c r="AP10" s="348" t="s">
        <v>430</v>
      </c>
      <c r="AQ10" s="348" t="s">
        <v>430</v>
      </c>
      <c r="AR10" s="348">
        <v>10.210000000000001</v>
      </c>
      <c r="AS10" s="348">
        <v>3.15</v>
      </c>
      <c r="AT10" s="348">
        <v>0.14000000000000001</v>
      </c>
      <c r="AU10" s="351"/>
      <c r="AV10" s="346" t="s">
        <v>430</v>
      </c>
      <c r="AW10" s="346" t="s">
        <v>430</v>
      </c>
      <c r="AX10" s="346">
        <v>6</v>
      </c>
      <c r="AY10" s="346">
        <v>7</v>
      </c>
      <c r="AZ10" s="346">
        <v>6</v>
      </c>
      <c r="BA10" s="362"/>
      <c r="BB10" s="348">
        <v>13.2287987162142</v>
      </c>
      <c r="BC10" s="363">
        <v>0.99070845178532196</v>
      </c>
      <c r="BD10" s="363">
        <v>3.8977889065542497E-2</v>
      </c>
      <c r="BE10" s="363">
        <v>-2.21419062487909E-2</v>
      </c>
      <c r="BF10" s="668"/>
      <c r="BG10" s="843">
        <v>63.724600000000002</v>
      </c>
      <c r="BH10" s="843">
        <v>12.456099999999999</v>
      </c>
      <c r="BI10" s="843">
        <v>22.1083</v>
      </c>
      <c r="BJ10" s="843">
        <v>1.7110000000000001</v>
      </c>
      <c r="BK10" s="668"/>
      <c r="BL10" s="353" t="s">
        <v>1963</v>
      </c>
      <c r="BM10" s="353" t="s">
        <v>1964</v>
      </c>
      <c r="BN10" s="353" t="s">
        <v>1965</v>
      </c>
      <c r="BO10" s="353" t="s">
        <v>1966</v>
      </c>
      <c r="BP10" s="353" t="s">
        <v>1967</v>
      </c>
      <c r="BQ10" s="668"/>
      <c r="BR10" s="354" t="s">
        <v>443</v>
      </c>
    </row>
    <row r="11" spans="1:70" s="355" customFormat="1" x14ac:dyDescent="0.25">
      <c r="A11" s="345" t="s">
        <v>1968</v>
      </c>
      <c r="B11" s="668"/>
      <c r="C11" s="719">
        <v>38475</v>
      </c>
      <c r="D11" s="668"/>
      <c r="E11" s="346">
        <v>3687.09</v>
      </c>
      <c r="F11" s="668"/>
      <c r="G11" s="347">
        <v>173.00649999999999</v>
      </c>
      <c r="H11" s="349"/>
      <c r="I11" s="348">
        <v>5.4699999999999999E-2</v>
      </c>
      <c r="J11" s="348">
        <v>-1.5470999999999999</v>
      </c>
      <c r="K11" s="348">
        <v>-3.9512999999999998</v>
      </c>
      <c r="L11" s="348">
        <v>1.4769000000000001</v>
      </c>
      <c r="M11" s="348">
        <v>-1.0435000000000001</v>
      </c>
      <c r="N11" s="350">
        <v>-2.4660000000000002</v>
      </c>
      <c r="O11" s="348">
        <v>-3.3069999999999999</v>
      </c>
      <c r="P11" s="348">
        <v>11.6267</v>
      </c>
      <c r="Q11" s="348">
        <v>10.0387</v>
      </c>
      <c r="R11" s="348">
        <v>12.8331</v>
      </c>
      <c r="S11" s="348">
        <v>-0.96909999999999996</v>
      </c>
      <c r="T11" s="348">
        <v>6.3076999999999996</v>
      </c>
      <c r="U11" s="348">
        <v>-5.2222999999999997</v>
      </c>
      <c r="V11" s="348">
        <v>-0.80089999999999995</v>
      </c>
      <c r="W11" s="348">
        <v>-2.1194999999999999</v>
      </c>
      <c r="X11" s="348">
        <v>14.2707</v>
      </c>
      <c r="Y11" s="349"/>
      <c r="Z11" s="346">
        <v>4</v>
      </c>
      <c r="AA11" s="346">
        <v>10</v>
      </c>
      <c r="AB11" s="346">
        <v>10</v>
      </c>
      <c r="AC11" s="346">
        <v>8</v>
      </c>
      <c r="AD11" s="346">
        <v>8</v>
      </c>
      <c r="AE11" s="346">
        <v>9</v>
      </c>
      <c r="AF11" s="346">
        <v>7</v>
      </c>
      <c r="AG11" s="346">
        <v>4</v>
      </c>
      <c r="AH11" s="346">
        <v>7</v>
      </c>
      <c r="AI11" s="346">
        <v>3</v>
      </c>
      <c r="AJ11" s="346">
        <v>10</v>
      </c>
      <c r="AK11" s="346">
        <v>8</v>
      </c>
      <c r="AL11" s="346">
        <v>8</v>
      </c>
      <c r="AM11" s="346">
        <v>7</v>
      </c>
      <c r="AN11" s="346">
        <v>8</v>
      </c>
      <c r="AO11" s="668"/>
      <c r="AP11" s="348">
        <v>13.42</v>
      </c>
      <c r="AQ11" s="348">
        <v>13.65</v>
      </c>
      <c r="AR11" s="348">
        <v>10.220000000000001</v>
      </c>
      <c r="AS11" s="348">
        <v>3.38</v>
      </c>
      <c r="AT11" s="348">
        <v>-5.0999999999999996</v>
      </c>
      <c r="AU11" s="351"/>
      <c r="AV11" s="346">
        <v>4</v>
      </c>
      <c r="AW11" s="346">
        <v>5</v>
      </c>
      <c r="AX11" s="346">
        <v>5</v>
      </c>
      <c r="AY11" s="346">
        <v>6</v>
      </c>
      <c r="AZ11" s="346">
        <v>8</v>
      </c>
      <c r="BA11" s="362"/>
      <c r="BB11" s="348">
        <v>12.892696756082801</v>
      </c>
      <c r="BC11" s="363">
        <v>0.93564805885402302</v>
      </c>
      <c r="BD11" s="363">
        <v>4.8752715857199098E-2</v>
      </c>
      <c r="BE11" s="363">
        <v>0.12066909742835299</v>
      </c>
      <c r="BF11" s="668"/>
      <c r="BG11" s="843">
        <v>63.141199999999998</v>
      </c>
      <c r="BH11" s="843">
        <v>11.743600000000001</v>
      </c>
      <c r="BI11" s="843">
        <v>16.235199999999999</v>
      </c>
      <c r="BJ11" s="843">
        <v>8.8800000000000008</v>
      </c>
      <c r="BK11" s="668"/>
      <c r="BL11" s="353" t="s">
        <v>827</v>
      </c>
      <c r="BM11" s="353" t="s">
        <v>1969</v>
      </c>
      <c r="BN11" s="353" t="s">
        <v>669</v>
      </c>
      <c r="BO11" s="353" t="s">
        <v>1396</v>
      </c>
      <c r="BP11" s="353" t="s">
        <v>1970</v>
      </c>
      <c r="BQ11" s="668"/>
      <c r="BR11" s="354" t="s">
        <v>519</v>
      </c>
    </row>
    <row r="12" spans="1:70" s="355" customFormat="1" x14ac:dyDescent="0.25">
      <c r="A12" s="345" t="s">
        <v>1971</v>
      </c>
      <c r="B12" s="668"/>
      <c r="C12" s="719">
        <v>38855</v>
      </c>
      <c r="D12" s="668"/>
      <c r="E12" s="346">
        <v>2256.14</v>
      </c>
      <c r="F12" s="668"/>
      <c r="G12" s="347">
        <v>134.7765</v>
      </c>
      <c r="H12" s="349"/>
      <c r="I12" s="348" t="s">
        <v>430</v>
      </c>
      <c r="J12" s="348">
        <v>-0.58299999999999996</v>
      </c>
      <c r="K12" s="348">
        <v>-2.5514999999999999</v>
      </c>
      <c r="L12" s="348">
        <v>0.57230000000000003</v>
      </c>
      <c r="M12" s="348">
        <v>-0.50760000000000005</v>
      </c>
      <c r="N12" s="350">
        <v>-0.91690000000000005</v>
      </c>
      <c r="O12" s="348">
        <v>-4.4706999999999999</v>
      </c>
      <c r="P12" s="348">
        <v>10.206300000000001</v>
      </c>
      <c r="Q12" s="348">
        <v>11.8157</v>
      </c>
      <c r="R12" s="348">
        <v>13.468</v>
      </c>
      <c r="S12" s="348">
        <v>-0.36</v>
      </c>
      <c r="T12" s="348">
        <v>6.2271000000000001</v>
      </c>
      <c r="U12" s="348">
        <v>-3.8849</v>
      </c>
      <c r="V12" s="348">
        <v>-1.0266</v>
      </c>
      <c r="W12" s="348">
        <v>-0.8256</v>
      </c>
      <c r="X12" s="348">
        <v>13.651400000000001</v>
      </c>
      <c r="Y12" s="349"/>
      <c r="Z12" s="346" t="s">
        <v>430</v>
      </c>
      <c r="AA12" s="346">
        <v>2</v>
      </c>
      <c r="AB12" s="346">
        <v>4</v>
      </c>
      <c r="AC12" s="346">
        <v>10</v>
      </c>
      <c r="AD12" s="346">
        <v>7</v>
      </c>
      <c r="AE12" s="346">
        <v>7</v>
      </c>
      <c r="AF12" s="346">
        <v>8</v>
      </c>
      <c r="AG12" s="346">
        <v>6</v>
      </c>
      <c r="AH12" s="346">
        <v>6</v>
      </c>
      <c r="AI12" s="346">
        <v>2</v>
      </c>
      <c r="AJ12" s="346">
        <v>7</v>
      </c>
      <c r="AK12" s="346">
        <v>9</v>
      </c>
      <c r="AL12" s="346">
        <v>7</v>
      </c>
      <c r="AM12" s="346">
        <v>8</v>
      </c>
      <c r="AN12" s="346">
        <v>1</v>
      </c>
      <c r="AO12" s="668"/>
      <c r="AP12" s="348">
        <v>14.19</v>
      </c>
      <c r="AQ12" s="348">
        <v>14.35</v>
      </c>
      <c r="AR12" s="348">
        <v>8.7799999999999994</v>
      </c>
      <c r="AS12" s="348">
        <v>1.43</v>
      </c>
      <c r="AT12" s="348">
        <v>-4.09</v>
      </c>
      <c r="AU12" s="351"/>
      <c r="AV12" s="346">
        <v>2</v>
      </c>
      <c r="AW12" s="346">
        <v>4</v>
      </c>
      <c r="AX12" s="346">
        <v>7</v>
      </c>
      <c r="AY12" s="346">
        <v>8</v>
      </c>
      <c r="AZ12" s="346">
        <v>7</v>
      </c>
      <c r="BA12" s="362"/>
      <c r="BB12" s="348">
        <v>12.3103729279057</v>
      </c>
      <c r="BC12" s="363">
        <v>0.83777713089486106</v>
      </c>
      <c r="BD12" s="363">
        <v>4.2219753868628397E-2</v>
      </c>
      <c r="BE12" s="363">
        <v>3.4776511792745199E-2</v>
      </c>
      <c r="BF12" s="668"/>
      <c r="BG12" s="843">
        <v>57.241500000000002</v>
      </c>
      <c r="BH12" s="843">
        <v>9.9103399999999997</v>
      </c>
      <c r="BI12" s="843">
        <v>10.2014</v>
      </c>
      <c r="BJ12" s="843">
        <v>22.64676</v>
      </c>
      <c r="BK12" s="668"/>
      <c r="BL12" s="353" t="s">
        <v>1972</v>
      </c>
      <c r="BM12" s="353" t="s">
        <v>1973</v>
      </c>
      <c r="BN12" s="353" t="s">
        <v>1974</v>
      </c>
      <c r="BO12" s="353" t="s">
        <v>1975</v>
      </c>
      <c r="BP12" s="353" t="s">
        <v>1976</v>
      </c>
      <c r="BQ12" s="668"/>
      <c r="BR12" s="354" t="s">
        <v>519</v>
      </c>
    </row>
    <row r="13" spans="1:70" s="355" customFormat="1" x14ac:dyDescent="0.25">
      <c r="A13" s="345" t="s">
        <v>1977</v>
      </c>
      <c r="B13" s="668"/>
      <c r="C13" s="719">
        <v>37678</v>
      </c>
      <c r="D13" s="668"/>
      <c r="E13" s="346">
        <v>1445.29</v>
      </c>
      <c r="F13" s="668"/>
      <c r="G13" s="347">
        <v>454.11</v>
      </c>
      <c r="H13" s="349"/>
      <c r="I13" s="348" t="s">
        <v>430</v>
      </c>
      <c r="J13" s="348">
        <v>-0.71060000000000001</v>
      </c>
      <c r="K13" s="348">
        <v>-2.6913999999999998</v>
      </c>
      <c r="L13" s="348">
        <v>2.9308000000000001</v>
      </c>
      <c r="M13" s="348">
        <v>1.9533</v>
      </c>
      <c r="N13" s="350">
        <v>3.3334999999999999</v>
      </c>
      <c r="O13" s="348">
        <v>-2.7065000000000001</v>
      </c>
      <c r="P13" s="348">
        <v>11.5771</v>
      </c>
      <c r="Q13" s="348">
        <v>12.8203</v>
      </c>
      <c r="R13" s="348">
        <v>11.7713</v>
      </c>
      <c r="S13" s="348">
        <v>1.7819</v>
      </c>
      <c r="T13" s="348">
        <v>9.8767999999999994</v>
      </c>
      <c r="U13" s="348">
        <v>-1.5031000000000001</v>
      </c>
      <c r="V13" s="348">
        <v>4.4795999999999996</v>
      </c>
      <c r="W13" s="348">
        <v>-1.8692</v>
      </c>
      <c r="X13" s="348">
        <v>17.588699999999999</v>
      </c>
      <c r="Y13" s="349"/>
      <c r="Z13" s="346" t="s">
        <v>430</v>
      </c>
      <c r="AA13" s="346">
        <v>3</v>
      </c>
      <c r="AB13" s="346">
        <v>7</v>
      </c>
      <c r="AC13" s="346">
        <v>6</v>
      </c>
      <c r="AD13" s="346">
        <v>6</v>
      </c>
      <c r="AE13" s="346">
        <v>3</v>
      </c>
      <c r="AF13" s="346">
        <v>5</v>
      </c>
      <c r="AG13" s="346">
        <v>5</v>
      </c>
      <c r="AH13" s="346">
        <v>3</v>
      </c>
      <c r="AI13" s="346">
        <v>5</v>
      </c>
      <c r="AJ13" s="346">
        <v>3</v>
      </c>
      <c r="AK13" s="346">
        <v>6</v>
      </c>
      <c r="AL13" s="346">
        <v>4</v>
      </c>
      <c r="AM13" s="346">
        <v>3</v>
      </c>
      <c r="AN13" s="346">
        <v>6</v>
      </c>
      <c r="AO13" s="668"/>
      <c r="AP13" s="348">
        <v>13.77</v>
      </c>
      <c r="AQ13" s="348">
        <v>15.19</v>
      </c>
      <c r="AR13" s="348">
        <v>11.43</v>
      </c>
      <c r="AS13" s="348">
        <v>3.87</v>
      </c>
      <c r="AT13" s="348">
        <v>0.69</v>
      </c>
      <c r="AU13" s="351"/>
      <c r="AV13" s="346">
        <v>3</v>
      </c>
      <c r="AW13" s="346">
        <v>3</v>
      </c>
      <c r="AX13" s="346">
        <v>4</v>
      </c>
      <c r="AY13" s="346">
        <v>4</v>
      </c>
      <c r="AZ13" s="346">
        <v>5</v>
      </c>
      <c r="BA13" s="362"/>
      <c r="BB13" s="348">
        <v>14.102655579941199</v>
      </c>
      <c r="BC13" s="363">
        <v>0.99617804502782903</v>
      </c>
      <c r="BD13" s="363">
        <v>4.7868184995488498E-2</v>
      </c>
      <c r="BE13" s="363">
        <v>1.6538308729759501E-2</v>
      </c>
      <c r="BF13" s="668"/>
      <c r="BG13" s="843">
        <v>52.0366</v>
      </c>
      <c r="BH13" s="843">
        <v>15.806800000000001</v>
      </c>
      <c r="BI13" s="843">
        <v>26.160499999999999</v>
      </c>
      <c r="BJ13" s="843">
        <v>5.9961000000000002</v>
      </c>
      <c r="BK13" s="668"/>
      <c r="BL13" s="353" t="s">
        <v>1978</v>
      </c>
      <c r="BM13" s="353" t="s">
        <v>1979</v>
      </c>
      <c r="BN13" s="353" t="s">
        <v>1980</v>
      </c>
      <c r="BO13" s="353" t="s">
        <v>1981</v>
      </c>
      <c r="BP13" s="353" t="s">
        <v>1982</v>
      </c>
      <c r="BQ13" s="668"/>
      <c r="BR13" s="354" t="s">
        <v>476</v>
      </c>
    </row>
    <row r="14" spans="1:70" s="355" customFormat="1" x14ac:dyDescent="0.25">
      <c r="A14" s="345" t="s">
        <v>1983</v>
      </c>
      <c r="B14" s="668"/>
      <c r="C14" s="719">
        <v>44336</v>
      </c>
      <c r="D14" s="668"/>
      <c r="E14" s="346">
        <v>1143.96</v>
      </c>
      <c r="F14" s="668"/>
      <c r="G14" s="347">
        <v>19.767199999999999</v>
      </c>
      <c r="H14" s="349"/>
      <c r="I14" s="348">
        <v>-3.39E-2</v>
      </c>
      <c r="J14" s="348">
        <v>-0.41010000000000002</v>
      </c>
      <c r="K14" s="348">
        <v>-1.6846000000000001</v>
      </c>
      <c r="L14" s="348">
        <v>5.4847000000000001</v>
      </c>
      <c r="M14" s="348">
        <v>9.4814000000000007</v>
      </c>
      <c r="N14" s="350">
        <v>10.7965</v>
      </c>
      <c r="O14" s="348">
        <v>3.1293000000000002</v>
      </c>
      <c r="P14" s="348">
        <v>12.735799999999999</v>
      </c>
      <c r="Q14" s="348">
        <v>12.1952</v>
      </c>
      <c r="R14" s="348" t="s">
        <v>430</v>
      </c>
      <c r="S14" s="348">
        <v>1.4530000000000001</v>
      </c>
      <c r="T14" s="348">
        <v>18.399799999999999</v>
      </c>
      <c r="U14" s="348">
        <v>4.7030000000000003</v>
      </c>
      <c r="V14" s="348">
        <v>11.3902</v>
      </c>
      <c r="W14" s="348">
        <v>-1.3263</v>
      </c>
      <c r="X14" s="348">
        <v>13.6866</v>
      </c>
      <c r="Y14" s="349"/>
      <c r="Z14" s="346">
        <v>6</v>
      </c>
      <c r="AA14" s="346">
        <v>1</v>
      </c>
      <c r="AB14" s="346">
        <v>2</v>
      </c>
      <c r="AC14" s="346">
        <v>2</v>
      </c>
      <c r="AD14" s="346">
        <v>2</v>
      </c>
      <c r="AE14" s="346">
        <v>1</v>
      </c>
      <c r="AF14" s="346">
        <v>1</v>
      </c>
      <c r="AG14" s="346">
        <v>3</v>
      </c>
      <c r="AH14" s="346">
        <v>5</v>
      </c>
      <c r="AI14" s="346" t="s">
        <v>430</v>
      </c>
      <c r="AJ14" s="346">
        <v>5</v>
      </c>
      <c r="AK14" s="346">
        <v>2</v>
      </c>
      <c r="AL14" s="346">
        <v>2</v>
      </c>
      <c r="AM14" s="346">
        <v>1</v>
      </c>
      <c r="AN14" s="346">
        <v>2</v>
      </c>
      <c r="AO14" s="668"/>
      <c r="AP14" s="348" t="s">
        <v>430</v>
      </c>
      <c r="AQ14" s="348" t="s">
        <v>430</v>
      </c>
      <c r="AR14" s="348">
        <v>13.01</v>
      </c>
      <c r="AS14" s="348">
        <v>9.1300000000000008</v>
      </c>
      <c r="AT14" s="348">
        <v>10.46</v>
      </c>
      <c r="AU14" s="351"/>
      <c r="AV14" s="346" t="s">
        <v>430</v>
      </c>
      <c r="AW14" s="346" t="s">
        <v>430</v>
      </c>
      <c r="AX14" s="346">
        <v>2</v>
      </c>
      <c r="AY14" s="346">
        <v>2</v>
      </c>
      <c r="AZ14" s="346">
        <v>2</v>
      </c>
      <c r="BA14" s="362"/>
      <c r="BB14" s="348">
        <v>14.100745044386301</v>
      </c>
      <c r="BC14" s="363">
        <v>1.03618993030877</v>
      </c>
      <c r="BD14" s="363">
        <v>5.2877104079993999E-2</v>
      </c>
      <c r="BE14" s="363">
        <v>0.18314592682455799</v>
      </c>
      <c r="BF14" s="668"/>
      <c r="BG14" s="348">
        <v>52.497799999999998</v>
      </c>
      <c r="BH14" s="348">
        <v>21.028199999999998</v>
      </c>
      <c r="BI14" s="348">
        <v>20.273</v>
      </c>
      <c r="BJ14" s="348">
        <v>6.2009999999999996</v>
      </c>
      <c r="BK14" s="668"/>
      <c r="BL14" s="353" t="s">
        <v>1984</v>
      </c>
      <c r="BM14" s="353" t="s">
        <v>1985</v>
      </c>
      <c r="BN14" s="353" t="s">
        <v>1986</v>
      </c>
      <c r="BO14" s="353" t="s">
        <v>1987</v>
      </c>
      <c r="BP14" s="353" t="s">
        <v>1988</v>
      </c>
      <c r="BQ14" s="668"/>
      <c r="BR14" s="354" t="s">
        <v>1989</v>
      </c>
    </row>
    <row r="15" spans="1:70" s="355" customFormat="1" x14ac:dyDescent="0.25">
      <c r="A15" s="345" t="s">
        <v>1990</v>
      </c>
      <c r="B15" s="668"/>
      <c r="C15" s="719">
        <v>38275</v>
      </c>
      <c r="D15" s="668"/>
      <c r="E15" s="346">
        <v>783.22</v>
      </c>
      <c r="F15" s="668"/>
      <c r="G15" s="347">
        <v>128.99299999999999</v>
      </c>
      <c r="H15" s="349"/>
      <c r="I15" s="348">
        <v>0.1045</v>
      </c>
      <c r="J15" s="348">
        <v>-1.2977000000000001</v>
      </c>
      <c r="K15" s="348">
        <v>-3.5617999999999999</v>
      </c>
      <c r="L15" s="348">
        <v>0.63549999999999995</v>
      </c>
      <c r="M15" s="348">
        <v>-3.0501999999999998</v>
      </c>
      <c r="N15" s="350">
        <v>-4.0575000000000001</v>
      </c>
      <c r="O15" s="348">
        <v>-4.9927999999999999</v>
      </c>
      <c r="P15" s="348">
        <v>8.0886999999999993</v>
      </c>
      <c r="Q15" s="348">
        <v>8.4313000000000002</v>
      </c>
      <c r="R15" s="348">
        <v>12.382999999999999</v>
      </c>
      <c r="S15" s="348">
        <v>-0.50839999999999996</v>
      </c>
      <c r="T15" s="348">
        <v>3.3632</v>
      </c>
      <c r="U15" s="348">
        <v>-7.8124000000000002</v>
      </c>
      <c r="V15" s="348">
        <v>-3.5783999999999998</v>
      </c>
      <c r="W15" s="348">
        <v>-1.5455000000000001</v>
      </c>
      <c r="X15" s="348">
        <v>12.375</v>
      </c>
      <c r="Y15" s="349"/>
      <c r="Z15" s="346">
        <v>2</v>
      </c>
      <c r="AA15" s="346">
        <v>9</v>
      </c>
      <c r="AB15" s="346">
        <v>9</v>
      </c>
      <c r="AC15" s="346">
        <v>9</v>
      </c>
      <c r="AD15" s="346">
        <v>11</v>
      </c>
      <c r="AE15" s="346">
        <v>10</v>
      </c>
      <c r="AF15" s="346">
        <v>9</v>
      </c>
      <c r="AG15" s="346">
        <v>9</v>
      </c>
      <c r="AH15" s="346">
        <v>8</v>
      </c>
      <c r="AI15" s="346">
        <v>4</v>
      </c>
      <c r="AJ15" s="346">
        <v>8</v>
      </c>
      <c r="AK15" s="346">
        <v>11</v>
      </c>
      <c r="AL15" s="346">
        <v>10</v>
      </c>
      <c r="AM15" s="346">
        <v>10</v>
      </c>
      <c r="AN15" s="346">
        <v>3</v>
      </c>
      <c r="AO15" s="668"/>
      <c r="AP15" s="348">
        <v>11.78</v>
      </c>
      <c r="AQ15" s="348">
        <v>11.06</v>
      </c>
      <c r="AR15" s="348">
        <v>7</v>
      </c>
      <c r="AS15" s="348">
        <v>-0.34</v>
      </c>
      <c r="AT15" s="348">
        <v>-8.2200000000000006</v>
      </c>
      <c r="AU15" s="351"/>
      <c r="AV15" s="346">
        <v>5</v>
      </c>
      <c r="AW15" s="346">
        <v>6</v>
      </c>
      <c r="AX15" s="346">
        <v>8</v>
      </c>
      <c r="AY15" s="346">
        <v>9</v>
      </c>
      <c r="AZ15" s="346">
        <v>10</v>
      </c>
      <c r="BA15" s="362"/>
      <c r="BB15" s="348">
        <v>12.309957795937899</v>
      </c>
      <c r="BC15" s="363">
        <v>0.89646762909007904</v>
      </c>
      <c r="BD15" s="363">
        <v>2.97535965553915E-2</v>
      </c>
      <c r="BE15" s="363">
        <v>-0.120351595942972</v>
      </c>
      <c r="BF15" s="668"/>
      <c r="BG15" s="843">
        <v>69.528400000000005</v>
      </c>
      <c r="BH15" s="843">
        <v>11.170999999999999</v>
      </c>
      <c r="BI15" s="843">
        <v>9.8588500000000003</v>
      </c>
      <c r="BJ15" s="843">
        <v>9.4417500000000008</v>
      </c>
      <c r="BK15" s="668"/>
      <c r="BL15" s="353" t="s">
        <v>1991</v>
      </c>
      <c r="BM15" s="353" t="s">
        <v>1992</v>
      </c>
      <c r="BN15" s="353" t="s">
        <v>1993</v>
      </c>
      <c r="BO15" s="353" t="s">
        <v>1994</v>
      </c>
      <c r="BP15" s="353" t="s">
        <v>756</v>
      </c>
      <c r="BQ15" s="668"/>
      <c r="BR15" s="354" t="s">
        <v>443</v>
      </c>
    </row>
    <row r="16" spans="1:70" s="355" customFormat="1" x14ac:dyDescent="0.25">
      <c r="A16" s="345" t="s">
        <v>1995</v>
      </c>
      <c r="B16" s="668"/>
      <c r="C16" s="719">
        <v>43455</v>
      </c>
      <c r="D16" s="668"/>
      <c r="E16" s="346">
        <v>748.125</v>
      </c>
      <c r="F16" s="668"/>
      <c r="G16" s="347">
        <v>32.556600000000003</v>
      </c>
      <c r="H16" s="349"/>
      <c r="I16" s="348">
        <v>4.7300000000000002E-2</v>
      </c>
      <c r="J16" s="348">
        <v>-0.79020000000000001</v>
      </c>
      <c r="K16" s="348">
        <v>-1.1132</v>
      </c>
      <c r="L16" s="348">
        <v>6.1863000000000001</v>
      </c>
      <c r="M16" s="348">
        <v>11.3598</v>
      </c>
      <c r="N16" s="350">
        <v>5.9867999999999997</v>
      </c>
      <c r="O16" s="348">
        <v>0.96440000000000003</v>
      </c>
      <c r="P16" s="348">
        <v>16.963899999999999</v>
      </c>
      <c r="Q16" s="348">
        <v>14.226100000000001</v>
      </c>
      <c r="R16" s="348" t="s">
        <v>430</v>
      </c>
      <c r="S16" s="348">
        <v>1.6612</v>
      </c>
      <c r="T16" s="348">
        <v>22.319700000000001</v>
      </c>
      <c r="U16" s="348">
        <v>4.9729000000000001</v>
      </c>
      <c r="V16" s="348">
        <v>7.9108999999999998</v>
      </c>
      <c r="W16" s="348">
        <v>-1.8268</v>
      </c>
      <c r="X16" s="348">
        <v>16.507100000000001</v>
      </c>
      <c r="Y16" s="349"/>
      <c r="Z16" s="346">
        <v>5</v>
      </c>
      <c r="AA16" s="346">
        <v>4</v>
      </c>
      <c r="AB16" s="346">
        <v>1</v>
      </c>
      <c r="AC16" s="346">
        <v>1</v>
      </c>
      <c r="AD16" s="346">
        <v>1</v>
      </c>
      <c r="AE16" s="346">
        <v>2</v>
      </c>
      <c r="AF16" s="346">
        <v>2</v>
      </c>
      <c r="AG16" s="346">
        <v>1</v>
      </c>
      <c r="AH16" s="346">
        <v>2</v>
      </c>
      <c r="AI16" s="346" t="s">
        <v>430</v>
      </c>
      <c r="AJ16" s="346">
        <v>4</v>
      </c>
      <c r="AK16" s="346">
        <v>1</v>
      </c>
      <c r="AL16" s="346">
        <v>1</v>
      </c>
      <c r="AM16" s="346">
        <v>2</v>
      </c>
      <c r="AN16" s="346">
        <v>5</v>
      </c>
      <c r="AO16" s="668"/>
      <c r="AP16" s="348" t="s">
        <v>430</v>
      </c>
      <c r="AQ16" s="348">
        <v>16.89</v>
      </c>
      <c r="AR16" s="348">
        <v>14.91</v>
      </c>
      <c r="AS16" s="348">
        <v>9.66</v>
      </c>
      <c r="AT16" s="348">
        <v>11.26</v>
      </c>
      <c r="AU16" s="351"/>
      <c r="AV16" s="346" t="s">
        <v>430</v>
      </c>
      <c r="AW16" s="346">
        <v>2</v>
      </c>
      <c r="AX16" s="346">
        <v>1</v>
      </c>
      <c r="AY16" s="346">
        <v>1</v>
      </c>
      <c r="AZ16" s="346">
        <v>1</v>
      </c>
      <c r="BA16" s="362"/>
      <c r="BB16" s="348">
        <v>15.922138024677301</v>
      </c>
      <c r="BC16" s="363">
        <v>1.1557077430617</v>
      </c>
      <c r="BD16" s="363">
        <v>6.8041457484864704E-2</v>
      </c>
      <c r="BE16" s="363">
        <v>0.456028641100447</v>
      </c>
      <c r="BF16" s="668"/>
      <c r="BG16" s="843">
        <v>44.8919</v>
      </c>
      <c r="BH16" s="843">
        <v>18.120699999999999</v>
      </c>
      <c r="BI16" s="843">
        <v>32.558399999999999</v>
      </c>
      <c r="BJ16" s="843">
        <v>4.4290000000000003</v>
      </c>
      <c r="BK16" s="668"/>
      <c r="BL16" s="353" t="s">
        <v>1996</v>
      </c>
      <c r="BM16" s="353" t="s">
        <v>1997</v>
      </c>
      <c r="BN16" s="353" t="s">
        <v>1998</v>
      </c>
      <c r="BO16" s="353" t="s">
        <v>1999</v>
      </c>
      <c r="BP16" s="353" t="s">
        <v>2000</v>
      </c>
      <c r="BQ16" s="668"/>
      <c r="BR16" s="354" t="s">
        <v>436</v>
      </c>
    </row>
    <row r="17" spans="1:70" s="355" customFormat="1" x14ac:dyDescent="0.25">
      <c r="A17" s="345" t="s">
        <v>2001</v>
      </c>
      <c r="B17" s="668"/>
      <c r="C17" s="719">
        <v>45546</v>
      </c>
      <c r="D17" s="668"/>
      <c r="E17" s="346">
        <v>564.48</v>
      </c>
      <c r="F17" s="668"/>
      <c r="G17" s="347">
        <v>9.673</v>
      </c>
      <c r="H17" s="349"/>
      <c r="I17" s="348">
        <v>-5.9900000000000002E-2</v>
      </c>
      <c r="J17" s="348">
        <v>-0.94720000000000004</v>
      </c>
      <c r="K17" s="348">
        <v>-2.4594</v>
      </c>
      <c r="L17" s="348">
        <v>5.3129999999999997</v>
      </c>
      <c r="M17" s="348">
        <v>2.3793000000000002</v>
      </c>
      <c r="N17" s="350">
        <v>2.2181000000000002</v>
      </c>
      <c r="O17" s="348" t="s">
        <v>430</v>
      </c>
      <c r="P17" s="348" t="s">
        <v>430</v>
      </c>
      <c r="Q17" s="348" t="s">
        <v>430</v>
      </c>
      <c r="R17" s="348" t="s">
        <v>430</v>
      </c>
      <c r="S17" s="348">
        <v>2.1156000000000001</v>
      </c>
      <c r="T17" s="348">
        <v>10.6472</v>
      </c>
      <c r="U17" s="348">
        <v>-2.0634000000000001</v>
      </c>
      <c r="V17" s="348">
        <v>2.9754999999999998</v>
      </c>
      <c r="W17" s="348">
        <v>-2.3382999999999998</v>
      </c>
      <c r="X17" s="348">
        <v>-1.6508</v>
      </c>
      <c r="Y17" s="349"/>
      <c r="Z17" s="346">
        <v>8</v>
      </c>
      <c r="AA17" s="346">
        <v>6</v>
      </c>
      <c r="AB17" s="346">
        <v>3</v>
      </c>
      <c r="AC17" s="346">
        <v>3</v>
      </c>
      <c r="AD17" s="346">
        <v>5</v>
      </c>
      <c r="AE17" s="346">
        <v>5</v>
      </c>
      <c r="AF17" s="346" t="s">
        <v>430</v>
      </c>
      <c r="AG17" s="346" t="s">
        <v>430</v>
      </c>
      <c r="AH17" s="346" t="s">
        <v>430</v>
      </c>
      <c r="AI17" s="346" t="s">
        <v>430</v>
      </c>
      <c r="AJ17" s="346">
        <v>1</v>
      </c>
      <c r="AK17" s="346">
        <v>5</v>
      </c>
      <c r="AL17" s="346">
        <v>5</v>
      </c>
      <c r="AM17" s="346">
        <v>5</v>
      </c>
      <c r="AN17" s="346">
        <v>10</v>
      </c>
      <c r="AO17" s="668"/>
      <c r="AP17" s="348" t="s">
        <v>430</v>
      </c>
      <c r="AQ17" s="348" t="s">
        <v>430</v>
      </c>
      <c r="AR17" s="348" t="s">
        <v>430</v>
      </c>
      <c r="AS17" s="348" t="s">
        <v>430</v>
      </c>
      <c r="AT17" s="348">
        <v>1.86</v>
      </c>
      <c r="AU17" s="351"/>
      <c r="AV17" s="346" t="s">
        <v>430</v>
      </c>
      <c r="AW17" s="346" t="s">
        <v>430</v>
      </c>
      <c r="AX17" s="346" t="s">
        <v>430</v>
      </c>
      <c r="AY17" s="346" t="s">
        <v>430</v>
      </c>
      <c r="AZ17" s="346">
        <v>4</v>
      </c>
      <c r="BA17" s="362"/>
      <c r="BB17" s="348">
        <v>11.967545075493801</v>
      </c>
      <c r="BC17" s="363">
        <v>0.85782592411772796</v>
      </c>
      <c r="BD17" s="363">
        <v>-4.0064420820940201E-2</v>
      </c>
      <c r="BE17" s="363">
        <v>-0.14004738284721699</v>
      </c>
      <c r="BF17" s="668"/>
      <c r="BG17" s="843">
        <v>64.994200000000006</v>
      </c>
      <c r="BH17" s="843">
        <v>29.571400000000001</v>
      </c>
      <c r="BI17" s="843">
        <v>1.6856899999999999</v>
      </c>
      <c r="BJ17" s="843">
        <v>3.74871</v>
      </c>
      <c r="BK17" s="668"/>
      <c r="BL17" s="353" t="s">
        <v>2002</v>
      </c>
      <c r="BM17" s="353" t="s">
        <v>2003</v>
      </c>
      <c r="BN17" s="353" t="s">
        <v>2004</v>
      </c>
      <c r="BO17" s="353" t="s">
        <v>454</v>
      </c>
      <c r="BP17" s="353" t="s">
        <v>2005</v>
      </c>
      <c r="BQ17" s="668"/>
      <c r="BR17" s="354" t="s">
        <v>443</v>
      </c>
    </row>
    <row r="18" spans="1:70" s="355" customFormat="1" ht="11" x14ac:dyDescent="0.3">
      <c r="A18" s="845" t="s">
        <v>2006</v>
      </c>
      <c r="B18" s="866"/>
      <c r="C18" s="847">
        <v>46049</v>
      </c>
      <c r="D18" s="866"/>
      <c r="E18" s="848">
        <v>264.892</v>
      </c>
      <c r="F18" s="866"/>
      <c r="G18" s="849">
        <v>9.5519999999999996</v>
      </c>
      <c r="H18" s="867"/>
      <c r="I18" s="850">
        <v>0.1048</v>
      </c>
      <c r="J18" s="850">
        <v>-1.0668</v>
      </c>
      <c r="K18" s="850">
        <v>-3.5444</v>
      </c>
      <c r="L18" s="850">
        <v>2.8201999999999998</v>
      </c>
      <c r="M18" s="850">
        <v>-1.1077999999999999</v>
      </c>
      <c r="N18" s="852" t="s">
        <v>430</v>
      </c>
      <c r="O18" s="850" t="s">
        <v>430</v>
      </c>
      <c r="P18" s="850" t="s">
        <v>430</v>
      </c>
      <c r="Q18" s="850" t="s">
        <v>430</v>
      </c>
      <c r="R18" s="850" t="s">
        <v>430</v>
      </c>
      <c r="S18" s="850">
        <v>-0.71719999999999995</v>
      </c>
      <c r="T18" s="850">
        <v>8.0175999999999998</v>
      </c>
      <c r="U18" s="850" t="s">
        <v>430</v>
      </c>
      <c r="V18" s="850" t="s">
        <v>430</v>
      </c>
      <c r="W18" s="850">
        <v>-2.2113</v>
      </c>
      <c r="X18" s="850">
        <v>-4.4800000000000004</v>
      </c>
      <c r="Y18" s="867"/>
      <c r="Z18" s="848">
        <v>1</v>
      </c>
      <c r="AA18" s="848">
        <v>8</v>
      </c>
      <c r="AB18" s="848">
        <v>8</v>
      </c>
      <c r="AC18" s="848">
        <v>7</v>
      </c>
      <c r="AD18" s="848">
        <v>9</v>
      </c>
      <c r="AE18" s="848" t="s">
        <v>430</v>
      </c>
      <c r="AF18" s="848" t="s">
        <v>430</v>
      </c>
      <c r="AG18" s="848" t="s">
        <v>430</v>
      </c>
      <c r="AH18" s="848" t="s">
        <v>430</v>
      </c>
      <c r="AI18" s="848" t="s">
        <v>430</v>
      </c>
      <c r="AJ18" s="848">
        <v>9</v>
      </c>
      <c r="AK18" s="848">
        <v>7</v>
      </c>
      <c r="AL18" s="848" t="s">
        <v>430</v>
      </c>
      <c r="AM18" s="848" t="s">
        <v>430</v>
      </c>
      <c r="AN18" s="848">
        <v>9</v>
      </c>
      <c r="AO18" s="866"/>
      <c r="AP18" s="850" t="s">
        <v>430</v>
      </c>
      <c r="AQ18" s="850" t="s">
        <v>430</v>
      </c>
      <c r="AR18" s="850" t="s">
        <v>430</v>
      </c>
      <c r="AS18" s="850" t="s">
        <v>430</v>
      </c>
      <c r="AT18" s="850" t="s">
        <v>430</v>
      </c>
      <c r="AU18" s="853"/>
      <c r="AV18" s="848" t="s">
        <v>430</v>
      </c>
      <c r="AW18" s="848" t="s">
        <v>430</v>
      </c>
      <c r="AX18" s="848" t="s">
        <v>430</v>
      </c>
      <c r="AY18" s="848" t="s">
        <v>430</v>
      </c>
      <c r="AZ18" s="848" t="s">
        <v>430</v>
      </c>
      <c r="BA18" s="855"/>
      <c r="BB18" s="850">
        <v>11.8625751664442</v>
      </c>
      <c r="BC18" s="870">
        <v>0.79263961157255802</v>
      </c>
      <c r="BD18" s="870">
        <v>-9.1450495017169703E-2</v>
      </c>
      <c r="BE18" s="870">
        <v>-0.49138462955317203</v>
      </c>
      <c r="BF18" s="866"/>
      <c r="BG18" s="850">
        <v>76.302899999999994</v>
      </c>
      <c r="BH18" s="850">
        <v>19.938199999999998</v>
      </c>
      <c r="BI18" s="850">
        <v>1.29874</v>
      </c>
      <c r="BJ18" s="850">
        <v>2.4601600000000001</v>
      </c>
      <c r="BK18" s="866"/>
      <c r="BL18" s="868" t="s">
        <v>2007</v>
      </c>
      <c r="BM18" s="868" t="s">
        <v>2008</v>
      </c>
      <c r="BN18" s="868" t="s">
        <v>2009</v>
      </c>
      <c r="BO18" s="868" t="s">
        <v>2010</v>
      </c>
      <c r="BP18" s="868" t="s">
        <v>2011</v>
      </c>
      <c r="BQ18" s="866"/>
      <c r="BR18" s="860" t="s">
        <v>443</v>
      </c>
    </row>
    <row r="19" spans="1:70" x14ac:dyDescent="0.25">
      <c r="A19" s="36" t="s">
        <v>93</v>
      </c>
      <c r="B19" s="43"/>
      <c r="C19" s="720"/>
      <c r="D19" s="43"/>
      <c r="E19" s="51"/>
      <c r="F19" s="43"/>
      <c r="G19" s="55"/>
      <c r="H19" s="66"/>
      <c r="I19" s="59">
        <v>2.1100000000000001E-2</v>
      </c>
      <c r="J19" s="59">
        <v>-1.0099</v>
      </c>
      <c r="K19" s="59">
        <v>-2.8652000000000002</v>
      </c>
      <c r="L19" s="59">
        <v>3.0783</v>
      </c>
      <c r="M19" s="59">
        <v>2.2968000000000002</v>
      </c>
      <c r="N19" s="70">
        <v>1.5049999999999999</v>
      </c>
      <c r="O19" s="59">
        <v>-1.7874000000000001</v>
      </c>
      <c r="P19" s="59">
        <v>11.578200000000001</v>
      </c>
      <c r="Q19" s="59">
        <v>12.2035</v>
      </c>
      <c r="R19" s="59">
        <v>12.8477</v>
      </c>
      <c r="S19" s="59">
        <v>0.37190000000000001</v>
      </c>
      <c r="T19" s="59">
        <v>10.4795</v>
      </c>
      <c r="U19" s="59">
        <v>-1.9885999999999999</v>
      </c>
      <c r="V19" s="59">
        <v>2.4001000000000001</v>
      </c>
      <c r="W19" s="59">
        <v>-1.8857999999999999</v>
      </c>
      <c r="X19" s="59">
        <v>11.520200000000001</v>
      </c>
      <c r="Y19" s="66"/>
      <c r="Z19" s="51">
        <v>9</v>
      </c>
      <c r="AA19" s="51">
        <v>11</v>
      </c>
      <c r="AB19" s="51">
        <v>11</v>
      </c>
      <c r="AC19" s="51">
        <v>11</v>
      </c>
      <c r="AD19" s="51">
        <v>11</v>
      </c>
      <c r="AE19" s="51">
        <v>10</v>
      </c>
      <c r="AF19" s="51">
        <v>9</v>
      </c>
      <c r="AG19" s="51">
        <v>9</v>
      </c>
      <c r="AH19" s="51">
        <v>8</v>
      </c>
      <c r="AI19" s="51">
        <v>5</v>
      </c>
      <c r="AJ19" s="51">
        <v>11</v>
      </c>
      <c r="AK19" s="51">
        <v>11</v>
      </c>
      <c r="AL19" s="51">
        <v>10</v>
      </c>
      <c r="AM19" s="51">
        <v>10</v>
      </c>
      <c r="AN19" s="51">
        <v>11</v>
      </c>
      <c r="AO19" s="43"/>
      <c r="AP19" s="59">
        <v>13.77</v>
      </c>
      <c r="AQ19" s="59">
        <v>14.805</v>
      </c>
      <c r="AR19" s="59">
        <v>10.983750000000001</v>
      </c>
      <c r="AS19" s="59">
        <v>4.31111111111111</v>
      </c>
      <c r="AT19" s="59">
        <v>0.28799999999999998</v>
      </c>
      <c r="AU19" s="78"/>
      <c r="AV19" s="51">
        <v>5</v>
      </c>
      <c r="AW19" s="51">
        <v>6</v>
      </c>
      <c r="AX19" s="51">
        <v>8</v>
      </c>
      <c r="AY19" s="51">
        <v>9</v>
      </c>
      <c r="AZ19" s="51">
        <v>10</v>
      </c>
      <c r="BA19" s="258"/>
      <c r="BB19" s="59"/>
      <c r="BC19" s="276"/>
      <c r="BD19" s="276"/>
      <c r="BE19" s="276"/>
      <c r="BF19" s="43"/>
      <c r="BG19" s="59"/>
      <c r="BH19" s="59"/>
      <c r="BI19" s="59"/>
      <c r="BJ19" s="59"/>
      <c r="BK19" s="43"/>
      <c r="BL19" s="84"/>
      <c r="BM19" s="84"/>
      <c r="BN19" s="84"/>
      <c r="BO19" s="84"/>
      <c r="BP19" s="84"/>
      <c r="BQ19" s="43"/>
      <c r="BR19" s="88"/>
    </row>
    <row r="20" spans="1:70" x14ac:dyDescent="0.25">
      <c r="A20" s="37" t="s">
        <v>94</v>
      </c>
      <c r="B20" s="44"/>
      <c r="C20" s="721"/>
      <c r="D20" s="44"/>
      <c r="E20" s="52"/>
      <c r="F20" s="44"/>
      <c r="G20" s="56"/>
      <c r="H20" s="67"/>
      <c r="I20" s="60">
        <v>0.1048</v>
      </c>
      <c r="J20" s="60">
        <v>-0.41010000000000002</v>
      </c>
      <c r="K20" s="60">
        <v>-1.1132</v>
      </c>
      <c r="L20" s="60">
        <v>6.1863000000000001</v>
      </c>
      <c r="M20" s="60">
        <v>11.3598</v>
      </c>
      <c r="N20" s="71">
        <v>10.7965</v>
      </c>
      <c r="O20" s="60">
        <v>3.1293000000000002</v>
      </c>
      <c r="P20" s="60">
        <v>16.963899999999999</v>
      </c>
      <c r="Q20" s="60">
        <v>15.571899999999999</v>
      </c>
      <c r="R20" s="60">
        <v>13.783099999999999</v>
      </c>
      <c r="S20" s="60">
        <v>2.1156000000000001</v>
      </c>
      <c r="T20" s="60">
        <v>22.319700000000001</v>
      </c>
      <c r="U20" s="60">
        <v>4.9729000000000001</v>
      </c>
      <c r="V20" s="60">
        <v>11.3902</v>
      </c>
      <c r="W20" s="60">
        <v>-0.8256</v>
      </c>
      <c r="X20" s="60">
        <v>17.588699999999999</v>
      </c>
      <c r="Y20" s="67"/>
      <c r="Z20" s="52"/>
      <c r="AA20" s="52"/>
      <c r="AB20" s="52"/>
      <c r="AC20" s="52"/>
      <c r="AD20" s="52"/>
      <c r="AE20" s="52"/>
      <c r="AF20" s="52"/>
      <c r="AG20" s="52"/>
      <c r="AH20" s="52"/>
      <c r="AI20" s="52"/>
      <c r="AJ20" s="52"/>
      <c r="AK20" s="52"/>
      <c r="AL20" s="52"/>
      <c r="AM20" s="52"/>
      <c r="AN20" s="52"/>
      <c r="AO20" s="44"/>
      <c r="AP20" s="60">
        <v>15.69</v>
      </c>
      <c r="AQ20" s="60">
        <v>17.690000000000001</v>
      </c>
      <c r="AR20" s="60">
        <v>14.91</v>
      </c>
      <c r="AS20" s="60">
        <v>9.66</v>
      </c>
      <c r="AT20" s="60">
        <v>11.26</v>
      </c>
      <c r="AU20" s="79"/>
      <c r="AV20" s="52"/>
      <c r="AW20" s="52"/>
      <c r="AX20" s="52"/>
      <c r="AY20" s="52"/>
      <c r="AZ20" s="52"/>
      <c r="BA20" s="259"/>
      <c r="BB20" s="60"/>
      <c r="BC20" s="277"/>
      <c r="BD20" s="277"/>
      <c r="BE20" s="277"/>
      <c r="BF20" s="44"/>
      <c r="BG20" s="60"/>
      <c r="BH20" s="60"/>
      <c r="BI20" s="60"/>
      <c r="BJ20" s="60"/>
      <c r="BK20" s="44"/>
      <c r="BL20" s="85"/>
      <c r="BM20" s="85"/>
      <c r="BN20" s="85"/>
      <c r="BO20" s="85"/>
      <c r="BP20" s="85"/>
      <c r="BQ20" s="44"/>
      <c r="BR20" s="89"/>
    </row>
    <row r="21" spans="1:70" x14ac:dyDescent="0.25">
      <c r="A21" s="37" t="s">
        <v>95</v>
      </c>
      <c r="B21" s="44"/>
      <c r="C21" s="721"/>
      <c r="D21" s="44"/>
      <c r="E21" s="52"/>
      <c r="F21" s="44"/>
      <c r="G21" s="56"/>
      <c r="H21" s="67"/>
      <c r="I21" s="60">
        <v>-7.7899999999999997E-2</v>
      </c>
      <c r="J21" s="60">
        <v>-1.8731</v>
      </c>
      <c r="K21" s="60">
        <v>-4.8201999999999998</v>
      </c>
      <c r="L21" s="60">
        <v>-5.8400000000000001E-2</v>
      </c>
      <c r="M21" s="60">
        <v>-3.0501999999999998</v>
      </c>
      <c r="N21" s="71">
        <v>-4.0575000000000001</v>
      </c>
      <c r="O21" s="60">
        <v>-4.9927999999999999</v>
      </c>
      <c r="P21" s="60">
        <v>8.0886999999999993</v>
      </c>
      <c r="Q21" s="60">
        <v>8.4313000000000002</v>
      </c>
      <c r="R21" s="60">
        <v>11.7713</v>
      </c>
      <c r="S21" s="60">
        <v>-3.1686000000000001</v>
      </c>
      <c r="T21" s="60">
        <v>3.3632</v>
      </c>
      <c r="U21" s="60">
        <v>-7.8124000000000002</v>
      </c>
      <c r="V21" s="60">
        <v>-3.5783999999999998</v>
      </c>
      <c r="W21" s="60">
        <v>-2.9672999999999998</v>
      </c>
      <c r="X21" s="60">
        <v>-4.4800000000000004</v>
      </c>
      <c r="Y21" s="67"/>
      <c r="Z21" s="52"/>
      <c r="AA21" s="52"/>
      <c r="AB21" s="52"/>
      <c r="AC21" s="52"/>
      <c r="AD21" s="52"/>
      <c r="AE21" s="52"/>
      <c r="AF21" s="52"/>
      <c r="AG21" s="52"/>
      <c r="AH21" s="52"/>
      <c r="AI21" s="52"/>
      <c r="AJ21" s="52"/>
      <c r="AK21" s="52"/>
      <c r="AL21" s="52"/>
      <c r="AM21" s="52"/>
      <c r="AN21" s="52"/>
      <c r="AO21" s="44"/>
      <c r="AP21" s="60">
        <v>11.78</v>
      </c>
      <c r="AQ21" s="60">
        <v>11.06</v>
      </c>
      <c r="AR21" s="60">
        <v>7</v>
      </c>
      <c r="AS21" s="60">
        <v>-0.34</v>
      </c>
      <c r="AT21" s="60">
        <v>-8.2200000000000006</v>
      </c>
      <c r="AU21" s="79"/>
      <c r="AV21" s="52"/>
      <c r="AW21" s="52"/>
      <c r="AX21" s="52"/>
      <c r="AY21" s="52"/>
      <c r="AZ21" s="52"/>
      <c r="BA21" s="259"/>
      <c r="BB21" s="60"/>
      <c r="BC21" s="277"/>
      <c r="BD21" s="277"/>
      <c r="BE21" s="277"/>
      <c r="BF21" s="44"/>
      <c r="BG21" s="60"/>
      <c r="BH21" s="60"/>
      <c r="BI21" s="60"/>
      <c r="BJ21" s="60"/>
      <c r="BK21" s="44"/>
      <c r="BL21" s="85"/>
      <c r="BM21" s="85"/>
      <c r="BN21" s="85"/>
      <c r="BO21" s="85"/>
      <c r="BP21" s="85"/>
      <c r="BQ21" s="44"/>
      <c r="BR21" s="89"/>
    </row>
    <row r="22" spans="1:70" x14ac:dyDescent="0.25">
      <c r="A22" s="38" t="s">
        <v>96</v>
      </c>
      <c r="B22" s="45"/>
      <c r="C22" s="722"/>
      <c r="D22" s="45"/>
      <c r="E22" s="53"/>
      <c r="F22" s="45"/>
      <c r="G22" s="57"/>
      <c r="H22" s="68"/>
      <c r="I22" s="61">
        <v>4.7300000000000002E-2</v>
      </c>
      <c r="J22" s="61">
        <v>-0.94720000000000004</v>
      </c>
      <c r="K22" s="61">
        <v>-2.573</v>
      </c>
      <c r="L22" s="61">
        <v>2.9308000000000001</v>
      </c>
      <c r="M22" s="61">
        <v>1.9533</v>
      </c>
      <c r="N22" s="72">
        <v>0.74690000000000001</v>
      </c>
      <c r="O22" s="61">
        <v>-2.7065000000000001</v>
      </c>
      <c r="P22" s="61">
        <v>11.5771</v>
      </c>
      <c r="Q22" s="61">
        <v>12.3619</v>
      </c>
      <c r="R22" s="61">
        <v>12.8331</v>
      </c>
      <c r="S22" s="61">
        <v>0.79669999999999996</v>
      </c>
      <c r="T22" s="61">
        <v>9.8767999999999994</v>
      </c>
      <c r="U22" s="61">
        <v>-2.3896000000000002</v>
      </c>
      <c r="V22" s="61">
        <v>0.6774</v>
      </c>
      <c r="W22" s="61">
        <v>-1.8692</v>
      </c>
      <c r="X22" s="61">
        <v>13.6866</v>
      </c>
      <c r="Y22" s="68"/>
      <c r="Z22" s="53"/>
      <c r="AA22" s="53"/>
      <c r="AB22" s="53"/>
      <c r="AC22" s="53"/>
      <c r="AD22" s="53"/>
      <c r="AE22" s="53"/>
      <c r="AF22" s="53"/>
      <c r="AG22" s="53"/>
      <c r="AH22" s="53"/>
      <c r="AI22" s="53"/>
      <c r="AJ22" s="53"/>
      <c r="AK22" s="53"/>
      <c r="AL22" s="53"/>
      <c r="AM22" s="53"/>
      <c r="AN22" s="53"/>
      <c r="AO22" s="45"/>
      <c r="AP22" s="61">
        <v>13.77</v>
      </c>
      <c r="AQ22" s="61">
        <v>14.77</v>
      </c>
      <c r="AR22" s="61">
        <v>10.82</v>
      </c>
      <c r="AS22" s="61">
        <v>3.55</v>
      </c>
      <c r="AT22" s="61">
        <v>0.42</v>
      </c>
      <c r="AU22" s="80"/>
      <c r="AV22" s="53"/>
      <c r="AW22" s="53"/>
      <c r="AX22" s="53"/>
      <c r="AY22" s="53"/>
      <c r="AZ22" s="53"/>
      <c r="BA22" s="262"/>
      <c r="BB22" s="61"/>
      <c r="BC22" s="279"/>
      <c r="BD22" s="279"/>
      <c r="BE22" s="279"/>
      <c r="BF22" s="45"/>
      <c r="BG22" s="61"/>
      <c r="BH22" s="61"/>
      <c r="BI22" s="61"/>
      <c r="BJ22" s="61"/>
      <c r="BK22" s="45"/>
      <c r="BL22" s="86"/>
      <c r="BM22" s="86"/>
      <c r="BN22" s="86"/>
      <c r="BO22" s="86"/>
      <c r="BP22" s="86"/>
      <c r="BQ22" s="45"/>
      <c r="BR22" s="90"/>
    </row>
    <row r="23" spans="1:70" ht="14.5" x14ac:dyDescent="0.25">
      <c r="A23" s="39" t="s">
        <v>133</v>
      </c>
      <c r="B23" s="46"/>
      <c r="C23" s="723"/>
      <c r="D23" s="46"/>
      <c r="E23" s="54"/>
      <c r="F23" s="46"/>
      <c r="G23" s="58"/>
      <c r="H23" s="69"/>
      <c r="I23" s="62"/>
      <c r="J23" s="62"/>
      <c r="K23" s="62"/>
      <c r="L23" s="62"/>
      <c r="M23" s="62"/>
      <c r="N23" s="73"/>
      <c r="O23" s="62"/>
      <c r="P23" s="62"/>
      <c r="Q23" s="62"/>
      <c r="R23" s="62"/>
      <c r="S23" s="62"/>
      <c r="T23" s="62"/>
      <c r="U23" s="62"/>
      <c r="V23" s="62"/>
      <c r="W23" s="62"/>
      <c r="X23" s="62"/>
      <c r="Y23" s="69"/>
      <c r="Z23" s="54"/>
      <c r="AA23" s="54"/>
      <c r="AB23" s="54"/>
      <c r="AC23" s="54"/>
      <c r="AD23" s="54"/>
      <c r="AE23" s="54"/>
      <c r="AF23" s="54"/>
      <c r="AG23" s="54"/>
      <c r="AH23" s="54"/>
      <c r="AI23" s="54"/>
      <c r="AJ23" s="54"/>
      <c r="AK23" s="54"/>
      <c r="AL23" s="54"/>
      <c r="AM23" s="54"/>
      <c r="AN23" s="54"/>
      <c r="AO23" s="46"/>
      <c r="AP23" s="62"/>
      <c r="AQ23" s="62"/>
      <c r="AR23" s="62"/>
      <c r="AS23" s="62"/>
      <c r="AT23" s="62"/>
      <c r="AU23" s="81"/>
      <c r="AV23" s="54"/>
      <c r="AW23" s="54"/>
      <c r="AX23" s="54"/>
      <c r="AY23" s="54"/>
      <c r="AZ23" s="54"/>
      <c r="BA23" s="263"/>
      <c r="BB23" s="62"/>
      <c r="BC23" s="245"/>
      <c r="BD23" s="245"/>
      <c r="BE23" s="245"/>
      <c r="BF23" s="46"/>
      <c r="BG23" s="62"/>
      <c r="BH23" s="62"/>
      <c r="BI23" s="62"/>
      <c r="BJ23" s="62"/>
      <c r="BK23" s="46"/>
      <c r="BL23" s="87"/>
      <c r="BM23" s="87"/>
      <c r="BN23" s="87"/>
      <c r="BO23" s="87"/>
      <c r="BP23" s="87"/>
      <c r="BQ23" s="46"/>
      <c r="BR23" s="91"/>
    </row>
    <row r="24" spans="1:70" s="336" customFormat="1" x14ac:dyDescent="0.25">
      <c r="A24" s="328" t="s">
        <v>2012</v>
      </c>
      <c r="B24" s="662"/>
      <c r="C24" s="717">
        <v>44999</v>
      </c>
      <c r="D24" s="662"/>
      <c r="E24" s="329">
        <v>8354.73</v>
      </c>
      <c r="F24" s="662"/>
      <c r="G24" s="330">
        <v>16.139399999999998</v>
      </c>
      <c r="H24" s="332"/>
      <c r="I24" s="331">
        <v>-4.0899999999999999E-2</v>
      </c>
      <c r="J24" s="331">
        <v>-0.93120000000000003</v>
      </c>
      <c r="K24" s="331">
        <v>-2.4981</v>
      </c>
      <c r="L24" s="331">
        <v>5.3244999999999996</v>
      </c>
      <c r="M24" s="331">
        <v>4.6104000000000003</v>
      </c>
      <c r="N24" s="333">
        <v>4.2771999999999997</v>
      </c>
      <c r="O24" s="331">
        <v>0.1976</v>
      </c>
      <c r="P24" s="331">
        <v>11.2249</v>
      </c>
      <c r="Q24" s="331" t="s">
        <v>430</v>
      </c>
      <c r="R24" s="331" t="s">
        <v>430</v>
      </c>
      <c r="S24" s="331">
        <v>2.1901000000000002</v>
      </c>
      <c r="T24" s="331">
        <v>12.7447</v>
      </c>
      <c r="U24" s="331">
        <v>0.36630000000000001</v>
      </c>
      <c r="V24" s="331">
        <v>5.1940999999999997</v>
      </c>
      <c r="W24" s="331">
        <v>-2.0358000000000001</v>
      </c>
      <c r="X24" s="331">
        <v>14.674300000000001</v>
      </c>
      <c r="Y24" s="332"/>
      <c r="Z24" s="329">
        <v>7</v>
      </c>
      <c r="AA24" s="329">
        <v>7</v>
      </c>
      <c r="AB24" s="329">
        <v>6</v>
      </c>
      <c r="AC24" s="329">
        <v>4</v>
      </c>
      <c r="AD24" s="329">
        <v>3</v>
      </c>
      <c r="AE24" s="329">
        <v>3</v>
      </c>
      <c r="AF24" s="329">
        <v>4</v>
      </c>
      <c r="AG24" s="329">
        <v>6</v>
      </c>
      <c r="AH24" s="329" t="s">
        <v>430</v>
      </c>
      <c r="AI24" s="329" t="s">
        <v>430</v>
      </c>
      <c r="AJ24" s="329">
        <v>2</v>
      </c>
      <c r="AK24" s="329">
        <v>4</v>
      </c>
      <c r="AL24" s="329">
        <v>3</v>
      </c>
      <c r="AM24" s="329">
        <v>4</v>
      </c>
      <c r="AN24" s="329">
        <v>7</v>
      </c>
      <c r="AO24" s="662"/>
      <c r="AP24" s="331" t="s">
        <v>430</v>
      </c>
      <c r="AQ24" s="331" t="s">
        <v>430</v>
      </c>
      <c r="AR24" s="331" t="s">
        <v>430</v>
      </c>
      <c r="AS24" s="331">
        <v>6.01</v>
      </c>
      <c r="AT24" s="331">
        <v>4.58</v>
      </c>
      <c r="AU24" s="334"/>
      <c r="AV24" s="329" t="s">
        <v>430</v>
      </c>
      <c r="AW24" s="329" t="s">
        <v>430</v>
      </c>
      <c r="AX24" s="329" t="s">
        <v>430</v>
      </c>
      <c r="AY24" s="329">
        <v>3</v>
      </c>
      <c r="AZ24" s="329">
        <v>3</v>
      </c>
      <c r="BA24" s="360"/>
      <c r="BB24" s="331">
        <v>11.6968085855271</v>
      </c>
      <c r="BC24" s="663">
        <v>0.85532251789159497</v>
      </c>
      <c r="BD24" s="663">
        <v>4.9918708049845301E-2</v>
      </c>
      <c r="BE24" s="663">
        <v>0.119606690242598</v>
      </c>
      <c r="BF24" s="662"/>
      <c r="BG24" s="842">
        <v>61.3247</v>
      </c>
      <c r="BH24" s="842">
        <v>15.626200000000001</v>
      </c>
      <c r="BI24" s="842">
        <v>15.0806</v>
      </c>
      <c r="BJ24" s="842">
        <v>7.9684999999999997</v>
      </c>
      <c r="BK24" s="662"/>
      <c r="BL24" s="664" t="s">
        <v>1951</v>
      </c>
      <c r="BM24" s="664" t="s">
        <v>1952</v>
      </c>
      <c r="BN24" s="664" t="s">
        <v>1953</v>
      </c>
      <c r="BO24" s="664" t="s">
        <v>1954</v>
      </c>
      <c r="BP24" s="664" t="s">
        <v>1955</v>
      </c>
      <c r="BQ24" s="662"/>
      <c r="BR24" s="335" t="s">
        <v>463</v>
      </c>
    </row>
    <row r="25" spans="1:70" s="355" customFormat="1" x14ac:dyDescent="0.25">
      <c r="A25" s="345" t="s">
        <v>2013</v>
      </c>
      <c r="B25" s="668"/>
      <c r="C25" s="719">
        <v>41775</v>
      </c>
      <c r="D25" s="668"/>
      <c r="E25" s="841">
        <v>6711.6</v>
      </c>
      <c r="F25" s="668"/>
      <c r="G25" s="347">
        <v>58.07</v>
      </c>
      <c r="H25" s="349"/>
      <c r="I25" s="348">
        <v>-6.88E-2</v>
      </c>
      <c r="J25" s="348">
        <v>-1.8425</v>
      </c>
      <c r="K25" s="348">
        <v>-4.7252000000000001</v>
      </c>
      <c r="L25" s="348">
        <v>0.2417</v>
      </c>
      <c r="M25" s="348">
        <v>-1.6095999999999999</v>
      </c>
      <c r="N25" s="350">
        <v>-1.2079</v>
      </c>
      <c r="O25" s="348">
        <v>0.1986</v>
      </c>
      <c r="P25" s="348">
        <v>14.7685</v>
      </c>
      <c r="Q25" s="348">
        <v>17.136099999999999</v>
      </c>
      <c r="R25" s="348">
        <v>15.014099999999999</v>
      </c>
      <c r="S25" s="348">
        <v>-2.9417</v>
      </c>
      <c r="T25" s="348">
        <v>6.0057999999999998</v>
      </c>
      <c r="U25" s="348">
        <v>-5.6078999999999999</v>
      </c>
      <c r="V25" s="348">
        <v>-1.1406000000000001</v>
      </c>
      <c r="W25" s="348">
        <v>-2.9417</v>
      </c>
      <c r="X25" s="348">
        <v>15.336</v>
      </c>
      <c r="Y25" s="349"/>
      <c r="Z25" s="346">
        <v>9</v>
      </c>
      <c r="AA25" s="346">
        <v>11</v>
      </c>
      <c r="AB25" s="346">
        <v>11</v>
      </c>
      <c r="AC25" s="346">
        <v>11</v>
      </c>
      <c r="AD25" s="346">
        <v>10</v>
      </c>
      <c r="AE25" s="346">
        <v>8</v>
      </c>
      <c r="AF25" s="346">
        <v>3</v>
      </c>
      <c r="AG25" s="346">
        <v>2</v>
      </c>
      <c r="AH25" s="346">
        <v>1</v>
      </c>
      <c r="AI25" s="346">
        <v>1</v>
      </c>
      <c r="AJ25" s="346">
        <v>11</v>
      </c>
      <c r="AK25" s="346">
        <v>10</v>
      </c>
      <c r="AL25" s="346">
        <v>9</v>
      </c>
      <c r="AM25" s="346">
        <v>9</v>
      </c>
      <c r="AN25" s="346">
        <v>11</v>
      </c>
      <c r="AO25" s="668"/>
      <c r="AP25" s="348">
        <v>17.07</v>
      </c>
      <c r="AQ25" s="348">
        <v>19.309999999999999</v>
      </c>
      <c r="AR25" s="348">
        <v>13.87</v>
      </c>
      <c r="AS25" s="348">
        <v>4.8899999999999997</v>
      </c>
      <c r="AT25" s="348">
        <v>-6.59</v>
      </c>
      <c r="AU25" s="351"/>
      <c r="AV25" s="346">
        <v>1</v>
      </c>
      <c r="AW25" s="346">
        <v>1</v>
      </c>
      <c r="AX25" s="346">
        <v>3</v>
      </c>
      <c r="AY25" s="346">
        <v>4</v>
      </c>
      <c r="AZ25" s="346">
        <v>9</v>
      </c>
      <c r="BA25" s="362"/>
      <c r="BB25" s="348">
        <v>11.963363435336801</v>
      </c>
      <c r="BC25" s="363">
        <v>0.83828277718639999</v>
      </c>
      <c r="BD25" s="363">
        <v>7.3984222976587397E-2</v>
      </c>
      <c r="BE25" s="363">
        <v>0.43006671187239798</v>
      </c>
      <c r="BF25" s="668"/>
      <c r="BG25" s="843">
        <v>73.969499999999996</v>
      </c>
      <c r="BH25" s="843">
        <v>10.754300000000001</v>
      </c>
      <c r="BI25" s="843">
        <v>9.3392800000000005</v>
      </c>
      <c r="BJ25" s="843">
        <v>5.9369199999999998</v>
      </c>
      <c r="BK25" s="668"/>
      <c r="BL25" s="353" t="s">
        <v>1957</v>
      </c>
      <c r="BM25" s="353" t="s">
        <v>1958</v>
      </c>
      <c r="BN25" s="353" t="s">
        <v>1959</v>
      </c>
      <c r="BO25" s="353" t="s">
        <v>1960</v>
      </c>
      <c r="BP25" s="353" t="s">
        <v>1961</v>
      </c>
      <c r="BQ25" s="668"/>
      <c r="BR25" s="354" t="s">
        <v>463</v>
      </c>
    </row>
    <row r="26" spans="1:70" s="355" customFormat="1" x14ac:dyDescent="0.25">
      <c r="A26" s="345" t="s">
        <v>2014</v>
      </c>
      <c r="B26" s="668"/>
      <c r="C26" s="719">
        <v>44183</v>
      </c>
      <c r="D26" s="668"/>
      <c r="E26" s="346">
        <v>5463.56</v>
      </c>
      <c r="F26" s="668"/>
      <c r="G26" s="347">
        <v>26.667000000000002</v>
      </c>
      <c r="H26" s="349"/>
      <c r="I26" s="348">
        <v>9.7600000000000006E-2</v>
      </c>
      <c r="J26" s="348">
        <v>-0.91410000000000002</v>
      </c>
      <c r="K26" s="348">
        <v>-2.4794</v>
      </c>
      <c r="L26" s="348">
        <v>3.69</v>
      </c>
      <c r="M26" s="348">
        <v>4.4413</v>
      </c>
      <c r="N26" s="350">
        <v>0.35749999999999998</v>
      </c>
      <c r="O26" s="348">
        <v>-1.8380000000000001</v>
      </c>
      <c r="P26" s="348">
        <v>10.835599999999999</v>
      </c>
      <c r="Q26" s="348">
        <v>14.0116</v>
      </c>
      <c r="R26" s="348" t="s">
        <v>430</v>
      </c>
      <c r="S26" s="348">
        <v>0.99990000000000001</v>
      </c>
      <c r="T26" s="348">
        <v>12.9383</v>
      </c>
      <c r="U26" s="348">
        <v>-1.6704000000000001</v>
      </c>
      <c r="V26" s="348">
        <v>1.7087000000000001</v>
      </c>
      <c r="W26" s="348">
        <v>-1.6268</v>
      </c>
      <c r="X26" s="348">
        <v>18.6647</v>
      </c>
      <c r="Y26" s="349"/>
      <c r="Z26" s="346">
        <v>3</v>
      </c>
      <c r="AA26" s="346">
        <v>5</v>
      </c>
      <c r="AB26" s="346">
        <v>4</v>
      </c>
      <c r="AC26" s="346">
        <v>5</v>
      </c>
      <c r="AD26" s="346">
        <v>4</v>
      </c>
      <c r="AE26" s="346">
        <v>6</v>
      </c>
      <c r="AF26" s="346">
        <v>5</v>
      </c>
      <c r="AG26" s="346">
        <v>8</v>
      </c>
      <c r="AH26" s="346">
        <v>4</v>
      </c>
      <c r="AI26" s="346" t="s">
        <v>430</v>
      </c>
      <c r="AJ26" s="346">
        <v>6</v>
      </c>
      <c r="AK26" s="346">
        <v>3</v>
      </c>
      <c r="AL26" s="346">
        <v>6</v>
      </c>
      <c r="AM26" s="346">
        <v>6</v>
      </c>
      <c r="AN26" s="346">
        <v>4</v>
      </c>
      <c r="AO26" s="668"/>
      <c r="AP26" s="348" t="s">
        <v>430</v>
      </c>
      <c r="AQ26" s="348" t="s">
        <v>430</v>
      </c>
      <c r="AR26" s="348">
        <v>11.6</v>
      </c>
      <c r="AS26" s="348">
        <v>4.3099999999999996</v>
      </c>
      <c r="AT26" s="348">
        <v>1.2</v>
      </c>
      <c r="AU26" s="351"/>
      <c r="AV26" s="346" t="s">
        <v>430</v>
      </c>
      <c r="AW26" s="346" t="s">
        <v>430</v>
      </c>
      <c r="AX26" s="346">
        <v>5</v>
      </c>
      <c r="AY26" s="346">
        <v>6</v>
      </c>
      <c r="AZ26" s="346">
        <v>6</v>
      </c>
      <c r="BA26" s="362"/>
      <c r="BB26" s="348">
        <v>13.25802167574</v>
      </c>
      <c r="BC26" s="363">
        <v>0.992738198095517</v>
      </c>
      <c r="BD26" s="363">
        <v>4.63238065067159E-2</v>
      </c>
      <c r="BE26" s="363">
        <v>7.5287696596085404E-2</v>
      </c>
      <c r="BF26" s="668"/>
      <c r="BG26" s="843">
        <v>63.724600000000002</v>
      </c>
      <c r="BH26" s="843">
        <v>12.456099999999999</v>
      </c>
      <c r="BI26" s="843">
        <v>22.1083</v>
      </c>
      <c r="BJ26" s="843">
        <v>1.7110000000000001</v>
      </c>
      <c r="BK26" s="668"/>
      <c r="BL26" s="353" t="s">
        <v>1963</v>
      </c>
      <c r="BM26" s="353" t="s">
        <v>1964</v>
      </c>
      <c r="BN26" s="353" t="s">
        <v>1965</v>
      </c>
      <c r="BO26" s="353" t="s">
        <v>1966</v>
      </c>
      <c r="BP26" s="353" t="s">
        <v>1967</v>
      </c>
      <c r="BQ26" s="668"/>
      <c r="BR26" s="354" t="s">
        <v>443</v>
      </c>
    </row>
    <row r="27" spans="1:70" s="355" customFormat="1" x14ac:dyDescent="0.25">
      <c r="A27" s="345" t="s">
        <v>2015</v>
      </c>
      <c r="B27" s="668"/>
      <c r="C27" s="719">
        <v>41275</v>
      </c>
      <c r="D27" s="668"/>
      <c r="E27" s="346">
        <v>3687.09</v>
      </c>
      <c r="F27" s="668"/>
      <c r="G27" s="347">
        <v>187.88939999999999</v>
      </c>
      <c r="H27" s="349"/>
      <c r="I27" s="348">
        <v>5.5899999999999998E-2</v>
      </c>
      <c r="J27" s="348">
        <v>-1.5386</v>
      </c>
      <c r="K27" s="348">
        <v>-3.91</v>
      </c>
      <c r="L27" s="348">
        <v>1.6106</v>
      </c>
      <c r="M27" s="348">
        <v>-0.77849999999999997</v>
      </c>
      <c r="N27" s="350">
        <v>-1.9401999999999999</v>
      </c>
      <c r="O27" s="348">
        <v>-2.754</v>
      </c>
      <c r="P27" s="348">
        <v>12.270799999999999</v>
      </c>
      <c r="Q27" s="348">
        <v>10.6915</v>
      </c>
      <c r="R27" s="348">
        <v>13.5091</v>
      </c>
      <c r="S27" s="348">
        <v>-0.86760000000000004</v>
      </c>
      <c r="T27" s="348">
        <v>6.5576999999999996</v>
      </c>
      <c r="U27" s="348">
        <v>-4.8670999999999998</v>
      </c>
      <c r="V27" s="348">
        <v>-0.29509999999999997</v>
      </c>
      <c r="W27" s="348">
        <v>-2.1074000000000002</v>
      </c>
      <c r="X27" s="348">
        <v>13.0992</v>
      </c>
      <c r="Y27" s="349"/>
      <c r="Z27" s="346">
        <v>4</v>
      </c>
      <c r="AA27" s="346">
        <v>10</v>
      </c>
      <c r="AB27" s="346">
        <v>10</v>
      </c>
      <c r="AC27" s="346">
        <v>8</v>
      </c>
      <c r="AD27" s="346">
        <v>9</v>
      </c>
      <c r="AE27" s="346">
        <v>9</v>
      </c>
      <c r="AF27" s="346">
        <v>7</v>
      </c>
      <c r="AG27" s="346">
        <v>5</v>
      </c>
      <c r="AH27" s="346">
        <v>7</v>
      </c>
      <c r="AI27" s="346">
        <v>3</v>
      </c>
      <c r="AJ27" s="346">
        <v>10</v>
      </c>
      <c r="AK27" s="346">
        <v>9</v>
      </c>
      <c r="AL27" s="346">
        <v>8</v>
      </c>
      <c r="AM27" s="346">
        <v>8</v>
      </c>
      <c r="AN27" s="346">
        <v>8</v>
      </c>
      <c r="AO27" s="668"/>
      <c r="AP27" s="348">
        <v>14.1</v>
      </c>
      <c r="AQ27" s="348">
        <v>14.35</v>
      </c>
      <c r="AR27" s="348">
        <v>10.88</v>
      </c>
      <c r="AS27" s="348">
        <v>3.98</v>
      </c>
      <c r="AT27" s="348">
        <v>-4.59</v>
      </c>
      <c r="AU27" s="351"/>
      <c r="AV27" s="346">
        <v>4</v>
      </c>
      <c r="AW27" s="346">
        <v>5</v>
      </c>
      <c r="AX27" s="346">
        <v>6</v>
      </c>
      <c r="AY27" s="346">
        <v>7</v>
      </c>
      <c r="AZ27" s="346">
        <v>8</v>
      </c>
      <c r="BA27" s="362"/>
      <c r="BB27" s="348">
        <v>12.8997134806147</v>
      </c>
      <c r="BC27" s="363">
        <v>0.93618253039600796</v>
      </c>
      <c r="BD27" s="363">
        <v>5.2494232105396499E-2</v>
      </c>
      <c r="BE27" s="363">
        <v>0.16898554960175999</v>
      </c>
      <c r="BF27" s="668"/>
      <c r="BG27" s="843">
        <v>63.141199999999998</v>
      </c>
      <c r="BH27" s="843">
        <v>11.743600000000001</v>
      </c>
      <c r="BI27" s="843">
        <v>16.235199999999999</v>
      </c>
      <c r="BJ27" s="843">
        <v>8.8800000000000008</v>
      </c>
      <c r="BK27" s="668"/>
      <c r="BL27" s="353" t="s">
        <v>827</v>
      </c>
      <c r="BM27" s="353" t="s">
        <v>1969</v>
      </c>
      <c r="BN27" s="353" t="s">
        <v>669</v>
      </c>
      <c r="BO27" s="353" t="s">
        <v>1396</v>
      </c>
      <c r="BP27" s="353" t="s">
        <v>1970</v>
      </c>
      <c r="BQ27" s="668"/>
      <c r="BR27" s="354" t="s">
        <v>519</v>
      </c>
    </row>
    <row r="28" spans="1:70" s="355" customFormat="1" x14ac:dyDescent="0.25">
      <c r="A28" s="345" t="s">
        <v>2016</v>
      </c>
      <c r="B28" s="668"/>
      <c r="C28" s="719">
        <v>41275</v>
      </c>
      <c r="D28" s="668"/>
      <c r="E28" s="346">
        <v>2256.14</v>
      </c>
      <c r="F28" s="668"/>
      <c r="G28" s="347">
        <v>148.88939999999999</v>
      </c>
      <c r="H28" s="349"/>
      <c r="I28" s="348" t="s">
        <v>430</v>
      </c>
      <c r="J28" s="348">
        <v>-0.57040000000000002</v>
      </c>
      <c r="K28" s="348">
        <v>-2.4895999999999998</v>
      </c>
      <c r="L28" s="348">
        <v>0.76839999999999997</v>
      </c>
      <c r="M28" s="348">
        <v>-0.12239999999999999</v>
      </c>
      <c r="N28" s="350">
        <v>-0.1149</v>
      </c>
      <c r="O28" s="348">
        <v>-3.6768000000000001</v>
      </c>
      <c r="P28" s="348">
        <v>11.110799999999999</v>
      </c>
      <c r="Q28" s="348">
        <v>12.712</v>
      </c>
      <c r="R28" s="348">
        <v>14.3653</v>
      </c>
      <c r="S28" s="348">
        <v>-0.20930000000000001</v>
      </c>
      <c r="T28" s="348">
        <v>6.5891999999999999</v>
      </c>
      <c r="U28" s="348">
        <v>-3.3605</v>
      </c>
      <c r="V28" s="348">
        <v>-0.27410000000000001</v>
      </c>
      <c r="W28" s="348">
        <v>-0.80669999999999997</v>
      </c>
      <c r="X28" s="348">
        <v>14.4755</v>
      </c>
      <c r="Y28" s="349"/>
      <c r="Z28" s="346" t="s">
        <v>430</v>
      </c>
      <c r="AA28" s="346">
        <v>2</v>
      </c>
      <c r="AB28" s="346">
        <v>5</v>
      </c>
      <c r="AC28" s="346">
        <v>10</v>
      </c>
      <c r="AD28" s="346">
        <v>7</v>
      </c>
      <c r="AE28" s="346">
        <v>7</v>
      </c>
      <c r="AF28" s="346">
        <v>8</v>
      </c>
      <c r="AG28" s="346">
        <v>7</v>
      </c>
      <c r="AH28" s="346">
        <v>6</v>
      </c>
      <c r="AI28" s="346">
        <v>2</v>
      </c>
      <c r="AJ28" s="346">
        <v>7</v>
      </c>
      <c r="AK28" s="346">
        <v>8</v>
      </c>
      <c r="AL28" s="346">
        <v>7</v>
      </c>
      <c r="AM28" s="346">
        <v>7</v>
      </c>
      <c r="AN28" s="346">
        <v>1</v>
      </c>
      <c r="AO28" s="668"/>
      <c r="AP28" s="348">
        <v>15.14</v>
      </c>
      <c r="AQ28" s="348">
        <v>15.35</v>
      </c>
      <c r="AR28" s="348">
        <v>9.7200000000000006</v>
      </c>
      <c r="AS28" s="348">
        <v>2.2799999999999998</v>
      </c>
      <c r="AT28" s="348">
        <v>-3.33</v>
      </c>
      <c r="AU28" s="351"/>
      <c r="AV28" s="346">
        <v>2</v>
      </c>
      <c r="AW28" s="346">
        <v>4</v>
      </c>
      <c r="AX28" s="346">
        <v>7</v>
      </c>
      <c r="AY28" s="346">
        <v>8</v>
      </c>
      <c r="AZ28" s="346">
        <v>7</v>
      </c>
      <c r="BA28" s="362"/>
      <c r="BB28" s="348">
        <v>12.3155652473855</v>
      </c>
      <c r="BC28" s="363">
        <v>0.83827099733086197</v>
      </c>
      <c r="BD28" s="363">
        <v>4.7793779298858301E-2</v>
      </c>
      <c r="BE28" s="363">
        <v>0.103357119446402</v>
      </c>
      <c r="BF28" s="668"/>
      <c r="BG28" s="843">
        <v>57.241500000000002</v>
      </c>
      <c r="BH28" s="843">
        <v>9.9103399999999997</v>
      </c>
      <c r="BI28" s="843">
        <v>10.2014</v>
      </c>
      <c r="BJ28" s="843">
        <v>22.64676</v>
      </c>
      <c r="BK28" s="668"/>
      <c r="BL28" s="353" t="s">
        <v>1972</v>
      </c>
      <c r="BM28" s="353" t="s">
        <v>1973</v>
      </c>
      <c r="BN28" s="353" t="s">
        <v>1974</v>
      </c>
      <c r="BO28" s="353" t="s">
        <v>1975</v>
      </c>
      <c r="BP28" s="353" t="s">
        <v>1976</v>
      </c>
      <c r="BQ28" s="668"/>
      <c r="BR28" s="354" t="s">
        <v>519</v>
      </c>
    </row>
    <row r="29" spans="1:70" s="355" customFormat="1" x14ac:dyDescent="0.25">
      <c r="A29" s="345" t="s">
        <v>2017</v>
      </c>
      <c r="B29" s="668"/>
      <c r="C29" s="719">
        <v>41275</v>
      </c>
      <c r="D29" s="668"/>
      <c r="E29" s="346">
        <v>1445.29</v>
      </c>
      <c r="F29" s="668"/>
      <c r="G29" s="347">
        <v>503.46</v>
      </c>
      <c r="H29" s="349"/>
      <c r="I29" s="348" t="s">
        <v>430</v>
      </c>
      <c r="J29" s="348">
        <v>-0.70020000000000004</v>
      </c>
      <c r="K29" s="348">
        <v>-2.6284000000000001</v>
      </c>
      <c r="L29" s="348">
        <v>3.1320999999999999</v>
      </c>
      <c r="M29" s="348">
        <v>2.3708999999999998</v>
      </c>
      <c r="N29" s="350">
        <v>4.1938000000000004</v>
      </c>
      <c r="O29" s="348">
        <v>-1.9080999999999999</v>
      </c>
      <c r="P29" s="348">
        <v>12.484999999999999</v>
      </c>
      <c r="Q29" s="348">
        <v>13.704800000000001</v>
      </c>
      <c r="R29" s="348">
        <v>12.609299999999999</v>
      </c>
      <c r="S29" s="348">
        <v>1.9356</v>
      </c>
      <c r="T29" s="348">
        <v>10.274900000000001</v>
      </c>
      <c r="U29" s="348">
        <v>-0.9405</v>
      </c>
      <c r="V29" s="348">
        <v>5.3021000000000003</v>
      </c>
      <c r="W29" s="348">
        <v>-1.8520000000000001</v>
      </c>
      <c r="X29" s="348">
        <v>12.9077</v>
      </c>
      <c r="Y29" s="349"/>
      <c r="Z29" s="346" t="s">
        <v>430</v>
      </c>
      <c r="AA29" s="346">
        <v>3</v>
      </c>
      <c r="AB29" s="346">
        <v>7</v>
      </c>
      <c r="AC29" s="346">
        <v>7</v>
      </c>
      <c r="AD29" s="346">
        <v>6</v>
      </c>
      <c r="AE29" s="346">
        <v>4</v>
      </c>
      <c r="AF29" s="346">
        <v>6</v>
      </c>
      <c r="AG29" s="346">
        <v>4</v>
      </c>
      <c r="AH29" s="346">
        <v>5</v>
      </c>
      <c r="AI29" s="346">
        <v>5</v>
      </c>
      <c r="AJ29" s="346">
        <v>4</v>
      </c>
      <c r="AK29" s="346">
        <v>6</v>
      </c>
      <c r="AL29" s="346">
        <v>4</v>
      </c>
      <c r="AM29" s="346">
        <v>3</v>
      </c>
      <c r="AN29" s="346">
        <v>6</v>
      </c>
      <c r="AO29" s="668"/>
      <c r="AP29" s="348">
        <v>14.63</v>
      </c>
      <c r="AQ29" s="348">
        <v>16.14</v>
      </c>
      <c r="AR29" s="348">
        <v>12.36</v>
      </c>
      <c r="AS29" s="348">
        <v>4.7300000000000004</v>
      </c>
      <c r="AT29" s="348">
        <v>1.53</v>
      </c>
      <c r="AU29" s="351"/>
      <c r="AV29" s="346">
        <v>3</v>
      </c>
      <c r="AW29" s="346">
        <v>3</v>
      </c>
      <c r="AX29" s="346">
        <v>4</v>
      </c>
      <c r="AY29" s="346">
        <v>5</v>
      </c>
      <c r="AZ29" s="346">
        <v>5</v>
      </c>
      <c r="BA29" s="362"/>
      <c r="BB29" s="348">
        <v>14.1136873749278</v>
      </c>
      <c r="BC29" s="363">
        <v>0.99688072543869999</v>
      </c>
      <c r="BD29" s="363">
        <v>5.2673143581077601E-2</v>
      </c>
      <c r="BE29" s="363">
        <v>8.4417552433166801E-2</v>
      </c>
      <c r="BF29" s="668"/>
      <c r="BG29" s="843">
        <v>52.0366</v>
      </c>
      <c r="BH29" s="843">
        <v>15.806800000000001</v>
      </c>
      <c r="BI29" s="843">
        <v>26.160499999999999</v>
      </c>
      <c r="BJ29" s="843">
        <v>5.9961000000000002</v>
      </c>
      <c r="BK29" s="668"/>
      <c r="BL29" s="353" t="s">
        <v>1978</v>
      </c>
      <c r="BM29" s="353" t="s">
        <v>1979</v>
      </c>
      <c r="BN29" s="353" t="s">
        <v>1980</v>
      </c>
      <c r="BO29" s="353" t="s">
        <v>1981</v>
      </c>
      <c r="BP29" s="353" t="s">
        <v>1982</v>
      </c>
      <c r="BQ29" s="668"/>
      <c r="BR29" s="354" t="s">
        <v>476</v>
      </c>
    </row>
    <row r="30" spans="1:70" s="355" customFormat="1" x14ac:dyDescent="0.25">
      <c r="A30" s="345" t="s">
        <v>2018</v>
      </c>
      <c r="B30" s="668"/>
      <c r="C30" s="719">
        <v>44336</v>
      </c>
      <c r="D30" s="668"/>
      <c r="E30" s="346">
        <v>1143.96</v>
      </c>
      <c r="F30" s="668"/>
      <c r="G30" s="347">
        <v>21.668399999999998</v>
      </c>
      <c r="H30" s="349"/>
      <c r="I30" s="348">
        <v>-0.03</v>
      </c>
      <c r="J30" s="348">
        <v>-0.38069999999999998</v>
      </c>
      <c r="K30" s="348">
        <v>-1.5547</v>
      </c>
      <c r="L30" s="348">
        <v>5.9015000000000004</v>
      </c>
      <c r="M30" s="348">
        <v>10.3498</v>
      </c>
      <c r="N30" s="350">
        <v>12.5707</v>
      </c>
      <c r="O30" s="348">
        <v>4.7880000000000003</v>
      </c>
      <c r="P30" s="348">
        <v>14.596299999999999</v>
      </c>
      <c r="Q30" s="348">
        <v>14.145</v>
      </c>
      <c r="R30" s="348" t="s">
        <v>430</v>
      </c>
      <c r="S30" s="348">
        <v>1.7664</v>
      </c>
      <c r="T30" s="348">
        <v>19.231400000000001</v>
      </c>
      <c r="U30" s="348">
        <v>5.8487</v>
      </c>
      <c r="V30" s="348">
        <v>13.073</v>
      </c>
      <c r="W30" s="348">
        <v>-1.2847</v>
      </c>
      <c r="X30" s="348">
        <v>15.668900000000001</v>
      </c>
      <c r="Y30" s="349"/>
      <c r="Z30" s="346">
        <v>6</v>
      </c>
      <c r="AA30" s="346">
        <v>1</v>
      </c>
      <c r="AB30" s="346">
        <v>2</v>
      </c>
      <c r="AC30" s="346">
        <v>2</v>
      </c>
      <c r="AD30" s="346">
        <v>2</v>
      </c>
      <c r="AE30" s="346">
        <v>1</v>
      </c>
      <c r="AF30" s="346">
        <v>1</v>
      </c>
      <c r="AG30" s="346">
        <v>3</v>
      </c>
      <c r="AH30" s="346">
        <v>3</v>
      </c>
      <c r="AI30" s="346" t="s">
        <v>430</v>
      </c>
      <c r="AJ30" s="346">
        <v>5</v>
      </c>
      <c r="AK30" s="346">
        <v>2</v>
      </c>
      <c r="AL30" s="346">
        <v>2</v>
      </c>
      <c r="AM30" s="346">
        <v>1</v>
      </c>
      <c r="AN30" s="346">
        <v>2</v>
      </c>
      <c r="AO30" s="668"/>
      <c r="AP30" s="348" t="s">
        <v>430</v>
      </c>
      <c r="AQ30" s="348" t="s">
        <v>430</v>
      </c>
      <c r="AR30" s="348">
        <v>14.94</v>
      </c>
      <c r="AS30" s="348">
        <v>10.9</v>
      </c>
      <c r="AT30" s="348">
        <v>12.21</v>
      </c>
      <c r="AU30" s="351"/>
      <c r="AV30" s="346" t="s">
        <v>430</v>
      </c>
      <c r="AW30" s="346" t="s">
        <v>430</v>
      </c>
      <c r="AX30" s="346">
        <v>2</v>
      </c>
      <c r="AY30" s="346">
        <v>2</v>
      </c>
      <c r="AZ30" s="346">
        <v>2</v>
      </c>
      <c r="BA30" s="362"/>
      <c r="BB30" s="348">
        <v>14.128933124573701</v>
      </c>
      <c r="BC30" s="363">
        <v>1.0384444935049499</v>
      </c>
      <c r="BD30" s="363">
        <v>6.2580572834363205E-2</v>
      </c>
      <c r="BE30" s="363">
        <v>0.32051227865014398</v>
      </c>
      <c r="BF30" s="668"/>
      <c r="BG30" s="348">
        <v>52.497799999999998</v>
      </c>
      <c r="BH30" s="348">
        <v>21.028199999999998</v>
      </c>
      <c r="BI30" s="348">
        <v>20.273</v>
      </c>
      <c r="BJ30" s="348">
        <v>6.2009999999999996</v>
      </c>
      <c r="BK30" s="668"/>
      <c r="BL30" s="353" t="s">
        <v>1984</v>
      </c>
      <c r="BM30" s="353" t="s">
        <v>1985</v>
      </c>
      <c r="BN30" s="353" t="s">
        <v>1986</v>
      </c>
      <c r="BO30" s="353" t="s">
        <v>1987</v>
      </c>
      <c r="BP30" s="353" t="s">
        <v>1988</v>
      </c>
      <c r="BQ30" s="668"/>
      <c r="BR30" s="354" t="s">
        <v>1989</v>
      </c>
    </row>
    <row r="31" spans="1:70" s="355" customFormat="1" x14ac:dyDescent="0.25">
      <c r="A31" s="345" t="s">
        <v>2019</v>
      </c>
      <c r="B31" s="668"/>
      <c r="C31" s="719">
        <v>41275</v>
      </c>
      <c r="D31" s="668"/>
      <c r="E31" s="346">
        <v>783.22</v>
      </c>
      <c r="F31" s="668"/>
      <c r="G31" s="347">
        <v>142.71279999999999</v>
      </c>
      <c r="H31" s="349"/>
      <c r="I31" s="348">
        <v>0.1077</v>
      </c>
      <c r="J31" s="348">
        <v>-1.2758</v>
      </c>
      <c r="K31" s="348">
        <v>-3.4670000000000001</v>
      </c>
      <c r="L31" s="348">
        <v>0.92920000000000003</v>
      </c>
      <c r="M31" s="348">
        <v>-2.4809000000000001</v>
      </c>
      <c r="N31" s="350">
        <v>-2.9049999999999998</v>
      </c>
      <c r="O31" s="348">
        <v>-3.8382999999999998</v>
      </c>
      <c r="P31" s="348">
        <v>9.4392999999999994</v>
      </c>
      <c r="Q31" s="348">
        <v>9.6552000000000007</v>
      </c>
      <c r="R31" s="348">
        <v>13.2971</v>
      </c>
      <c r="S31" s="348">
        <v>-0.28129999999999999</v>
      </c>
      <c r="T31" s="348">
        <v>3.8980000000000001</v>
      </c>
      <c r="U31" s="348">
        <v>-7.0542999999999996</v>
      </c>
      <c r="V31" s="348">
        <v>-2.4853999999999998</v>
      </c>
      <c r="W31" s="348">
        <v>-1.5143</v>
      </c>
      <c r="X31" s="348">
        <v>13.0907</v>
      </c>
      <c r="Y31" s="349"/>
      <c r="Z31" s="346">
        <v>1</v>
      </c>
      <c r="AA31" s="346">
        <v>9</v>
      </c>
      <c r="AB31" s="346">
        <v>9</v>
      </c>
      <c r="AC31" s="346">
        <v>9</v>
      </c>
      <c r="AD31" s="346">
        <v>11</v>
      </c>
      <c r="AE31" s="346">
        <v>10</v>
      </c>
      <c r="AF31" s="346">
        <v>9</v>
      </c>
      <c r="AG31" s="346">
        <v>9</v>
      </c>
      <c r="AH31" s="346">
        <v>8</v>
      </c>
      <c r="AI31" s="346">
        <v>4</v>
      </c>
      <c r="AJ31" s="346">
        <v>8</v>
      </c>
      <c r="AK31" s="346">
        <v>11</v>
      </c>
      <c r="AL31" s="346">
        <v>10</v>
      </c>
      <c r="AM31" s="346">
        <v>10</v>
      </c>
      <c r="AN31" s="346">
        <v>3</v>
      </c>
      <c r="AO31" s="668"/>
      <c r="AP31" s="348">
        <v>12.89</v>
      </c>
      <c r="AQ31" s="348">
        <v>12.35</v>
      </c>
      <c r="AR31" s="348">
        <v>8.36</v>
      </c>
      <c r="AS31" s="348">
        <v>0.91</v>
      </c>
      <c r="AT31" s="348">
        <v>-7.14</v>
      </c>
      <c r="AU31" s="351"/>
      <c r="AV31" s="346">
        <v>5</v>
      </c>
      <c r="AW31" s="346">
        <v>6</v>
      </c>
      <c r="AX31" s="346">
        <v>8</v>
      </c>
      <c r="AY31" s="346">
        <v>9</v>
      </c>
      <c r="AZ31" s="346">
        <v>10</v>
      </c>
      <c r="BA31" s="362"/>
      <c r="BB31" s="348">
        <v>12.329306730697001</v>
      </c>
      <c r="BC31" s="363">
        <v>0.89783827715094799</v>
      </c>
      <c r="BD31" s="363">
        <v>3.8148585251181498E-2</v>
      </c>
      <c r="BE31" s="363">
        <v>-1.7015514827037399E-2</v>
      </c>
      <c r="BF31" s="668"/>
      <c r="BG31" s="843">
        <v>69.528400000000005</v>
      </c>
      <c r="BH31" s="843">
        <v>11.170999999999999</v>
      </c>
      <c r="BI31" s="843">
        <v>9.8588500000000003</v>
      </c>
      <c r="BJ31" s="843">
        <v>9.4417500000000008</v>
      </c>
      <c r="BK31" s="668"/>
      <c r="BL31" s="353" t="s">
        <v>1991</v>
      </c>
      <c r="BM31" s="353" t="s">
        <v>1992</v>
      </c>
      <c r="BN31" s="353" t="s">
        <v>1993</v>
      </c>
      <c r="BO31" s="353" t="s">
        <v>1994</v>
      </c>
      <c r="BP31" s="353" t="s">
        <v>756</v>
      </c>
      <c r="BQ31" s="668"/>
      <c r="BR31" s="354" t="s">
        <v>443</v>
      </c>
    </row>
    <row r="32" spans="1:70" s="355" customFormat="1" x14ac:dyDescent="0.25">
      <c r="A32" s="345" t="s">
        <v>2020</v>
      </c>
      <c r="B32" s="668"/>
      <c r="C32" s="719">
        <v>43455</v>
      </c>
      <c r="D32" s="668"/>
      <c r="E32" s="346">
        <v>748.125</v>
      </c>
      <c r="F32" s="668"/>
      <c r="G32" s="347">
        <v>35.946300000000001</v>
      </c>
      <c r="H32" s="349"/>
      <c r="I32" s="348">
        <v>5.1499999999999997E-2</v>
      </c>
      <c r="J32" s="348">
        <v>-0.76200000000000001</v>
      </c>
      <c r="K32" s="348">
        <v>-0.98880000000000001</v>
      </c>
      <c r="L32" s="348">
        <v>6.5846</v>
      </c>
      <c r="M32" s="348">
        <v>12.203900000000001</v>
      </c>
      <c r="N32" s="350">
        <v>7.6323999999999996</v>
      </c>
      <c r="O32" s="348">
        <v>2.5726</v>
      </c>
      <c r="P32" s="348">
        <v>18.613700000000001</v>
      </c>
      <c r="Q32" s="348">
        <v>15.6516</v>
      </c>
      <c r="R32" s="348" t="s">
        <v>430</v>
      </c>
      <c r="S32" s="348">
        <v>1.9591000000000001</v>
      </c>
      <c r="T32" s="348">
        <v>23.136199999999999</v>
      </c>
      <c r="U32" s="348">
        <v>6.0831999999999997</v>
      </c>
      <c r="V32" s="348">
        <v>9.4908999999999999</v>
      </c>
      <c r="W32" s="348">
        <v>-1.7868999999999999</v>
      </c>
      <c r="X32" s="348">
        <v>18.010300000000001</v>
      </c>
      <c r="Y32" s="349"/>
      <c r="Z32" s="346">
        <v>5</v>
      </c>
      <c r="AA32" s="346">
        <v>4</v>
      </c>
      <c r="AB32" s="346">
        <v>1</v>
      </c>
      <c r="AC32" s="346">
        <v>1</v>
      </c>
      <c r="AD32" s="346">
        <v>1</v>
      </c>
      <c r="AE32" s="346">
        <v>2</v>
      </c>
      <c r="AF32" s="346">
        <v>2</v>
      </c>
      <c r="AG32" s="346">
        <v>1</v>
      </c>
      <c r="AH32" s="346">
        <v>2</v>
      </c>
      <c r="AI32" s="346" t="s">
        <v>430</v>
      </c>
      <c r="AJ32" s="346">
        <v>3</v>
      </c>
      <c r="AK32" s="346">
        <v>1</v>
      </c>
      <c r="AL32" s="346">
        <v>1</v>
      </c>
      <c r="AM32" s="346">
        <v>2</v>
      </c>
      <c r="AN32" s="346">
        <v>5</v>
      </c>
      <c r="AO32" s="668"/>
      <c r="AP32" s="348" t="s">
        <v>430</v>
      </c>
      <c r="AQ32" s="348">
        <v>18.420000000000002</v>
      </c>
      <c r="AR32" s="348">
        <v>16.52</v>
      </c>
      <c r="AS32" s="348">
        <v>11.36</v>
      </c>
      <c r="AT32" s="348">
        <v>12.95</v>
      </c>
      <c r="AU32" s="351"/>
      <c r="AV32" s="346" t="s">
        <v>430</v>
      </c>
      <c r="AW32" s="346">
        <v>2</v>
      </c>
      <c r="AX32" s="346">
        <v>1</v>
      </c>
      <c r="AY32" s="346">
        <v>1</v>
      </c>
      <c r="AZ32" s="346">
        <v>1</v>
      </c>
      <c r="BA32" s="362"/>
      <c r="BB32" s="348">
        <v>15.9163865911008</v>
      </c>
      <c r="BC32" s="363">
        <v>1.15572886779795</v>
      </c>
      <c r="BD32" s="363">
        <v>7.5429991489269793E-2</v>
      </c>
      <c r="BE32" s="363">
        <v>0.57322460188471902</v>
      </c>
      <c r="BF32" s="668"/>
      <c r="BG32" s="843">
        <v>44.8919</v>
      </c>
      <c r="BH32" s="843">
        <v>18.120699999999999</v>
      </c>
      <c r="BI32" s="843">
        <v>32.558399999999999</v>
      </c>
      <c r="BJ32" s="843">
        <v>4.4290000000000003</v>
      </c>
      <c r="BK32" s="668"/>
      <c r="BL32" s="353" t="s">
        <v>1996</v>
      </c>
      <c r="BM32" s="353" t="s">
        <v>1997</v>
      </c>
      <c r="BN32" s="353" t="s">
        <v>1998</v>
      </c>
      <c r="BO32" s="353" t="s">
        <v>1999</v>
      </c>
      <c r="BP32" s="353" t="s">
        <v>2000</v>
      </c>
      <c r="BQ32" s="668"/>
      <c r="BR32" s="354" t="s">
        <v>436</v>
      </c>
    </row>
    <row r="33" spans="1:70" s="355" customFormat="1" x14ac:dyDescent="0.25">
      <c r="A33" s="345" t="s">
        <v>2021</v>
      </c>
      <c r="B33" s="668"/>
      <c r="C33" s="719">
        <v>45546</v>
      </c>
      <c r="D33" s="668"/>
      <c r="E33" s="346">
        <v>564.48</v>
      </c>
      <c r="F33" s="668"/>
      <c r="G33" s="347">
        <v>9.9677000000000007</v>
      </c>
      <c r="H33" s="349"/>
      <c r="I33" s="348">
        <v>-5.7200000000000001E-2</v>
      </c>
      <c r="J33" s="348">
        <v>-0.9244</v>
      </c>
      <c r="K33" s="348">
        <v>-2.3597999999999999</v>
      </c>
      <c r="L33" s="348">
        <v>5.6369999999999996</v>
      </c>
      <c r="M33" s="348">
        <v>3.0104000000000002</v>
      </c>
      <c r="N33" s="350">
        <v>3.5819999999999999</v>
      </c>
      <c r="O33" s="348" t="s">
        <v>430</v>
      </c>
      <c r="P33" s="348" t="s">
        <v>430</v>
      </c>
      <c r="Q33" s="348" t="s">
        <v>430</v>
      </c>
      <c r="R33" s="348" t="s">
        <v>430</v>
      </c>
      <c r="S33" s="348">
        <v>2.3599000000000001</v>
      </c>
      <c r="T33" s="348">
        <v>11.2529</v>
      </c>
      <c r="U33" s="348">
        <v>-1.2336</v>
      </c>
      <c r="V33" s="348">
        <v>4.2537000000000003</v>
      </c>
      <c r="W33" s="348">
        <v>-2.3071000000000002</v>
      </c>
      <c r="X33" s="348">
        <v>-0.16189999999999999</v>
      </c>
      <c r="Y33" s="349"/>
      <c r="Z33" s="346">
        <v>8</v>
      </c>
      <c r="AA33" s="346">
        <v>6</v>
      </c>
      <c r="AB33" s="346">
        <v>3</v>
      </c>
      <c r="AC33" s="346">
        <v>3</v>
      </c>
      <c r="AD33" s="346">
        <v>5</v>
      </c>
      <c r="AE33" s="346">
        <v>5</v>
      </c>
      <c r="AF33" s="346" t="s">
        <v>430</v>
      </c>
      <c r="AG33" s="346" t="s">
        <v>430</v>
      </c>
      <c r="AH33" s="346" t="s">
        <v>430</v>
      </c>
      <c r="AI33" s="346" t="s">
        <v>430</v>
      </c>
      <c r="AJ33" s="346">
        <v>1</v>
      </c>
      <c r="AK33" s="346">
        <v>5</v>
      </c>
      <c r="AL33" s="346">
        <v>5</v>
      </c>
      <c r="AM33" s="346">
        <v>5</v>
      </c>
      <c r="AN33" s="346">
        <v>10</v>
      </c>
      <c r="AO33" s="668"/>
      <c r="AP33" s="348" t="s">
        <v>430</v>
      </c>
      <c r="AQ33" s="348" t="s">
        <v>430</v>
      </c>
      <c r="AR33" s="348" t="s">
        <v>430</v>
      </c>
      <c r="AS33" s="348" t="s">
        <v>430</v>
      </c>
      <c r="AT33" s="348">
        <v>3.12</v>
      </c>
      <c r="AU33" s="351"/>
      <c r="AV33" s="346" t="s">
        <v>430</v>
      </c>
      <c r="AW33" s="346" t="s">
        <v>430</v>
      </c>
      <c r="AX33" s="346" t="s">
        <v>430</v>
      </c>
      <c r="AY33" s="346" t="s">
        <v>430</v>
      </c>
      <c r="AZ33" s="346">
        <v>4</v>
      </c>
      <c r="BA33" s="362"/>
      <c r="BB33" s="348">
        <v>11.9865578285458</v>
      </c>
      <c r="BC33" s="363">
        <v>0.85947840587009505</v>
      </c>
      <c r="BD33" s="363">
        <v>-2.9615340123509599E-2</v>
      </c>
      <c r="BE33" s="363">
        <v>-1.4906752196803701E-2</v>
      </c>
      <c r="BF33" s="668"/>
      <c r="BG33" s="843">
        <v>64.994200000000006</v>
      </c>
      <c r="BH33" s="843">
        <v>29.571400000000001</v>
      </c>
      <c r="BI33" s="843">
        <v>1.6856899999999999</v>
      </c>
      <c r="BJ33" s="843">
        <v>3.74871</v>
      </c>
      <c r="BK33" s="668"/>
      <c r="BL33" s="353" t="s">
        <v>2002</v>
      </c>
      <c r="BM33" s="353" t="s">
        <v>2003</v>
      </c>
      <c r="BN33" s="353" t="s">
        <v>2004</v>
      </c>
      <c r="BO33" s="353" t="s">
        <v>454</v>
      </c>
      <c r="BP33" s="353" t="s">
        <v>2005</v>
      </c>
      <c r="BQ33" s="668"/>
      <c r="BR33" s="354" t="s">
        <v>443</v>
      </c>
    </row>
    <row r="34" spans="1:70" s="355" customFormat="1" ht="11" x14ac:dyDescent="0.3">
      <c r="A34" s="845" t="s">
        <v>2022</v>
      </c>
      <c r="B34" s="866"/>
      <c r="C34" s="847">
        <v>46049</v>
      </c>
      <c r="D34" s="866"/>
      <c r="E34" s="848">
        <v>264.892</v>
      </c>
      <c r="F34" s="866"/>
      <c r="G34" s="849">
        <v>9.64</v>
      </c>
      <c r="H34" s="867"/>
      <c r="I34" s="850">
        <v>0.1038</v>
      </c>
      <c r="J34" s="850">
        <v>-1.0368999999999999</v>
      </c>
      <c r="K34" s="850">
        <v>-3.4358</v>
      </c>
      <c r="L34" s="850">
        <v>3.1899000000000002</v>
      </c>
      <c r="M34" s="850">
        <v>-0.37209999999999999</v>
      </c>
      <c r="N34" s="852" t="s">
        <v>430</v>
      </c>
      <c r="O34" s="850" t="s">
        <v>430</v>
      </c>
      <c r="P34" s="850" t="s">
        <v>430</v>
      </c>
      <c r="Q34" s="850" t="s">
        <v>430</v>
      </c>
      <c r="R34" s="850" t="s">
        <v>430</v>
      </c>
      <c r="S34" s="850">
        <v>-0.44409999999999999</v>
      </c>
      <c r="T34" s="850">
        <v>8.7177000000000007</v>
      </c>
      <c r="U34" s="850" t="s">
        <v>430</v>
      </c>
      <c r="V34" s="850" t="s">
        <v>430</v>
      </c>
      <c r="W34" s="850">
        <v>-2.1717</v>
      </c>
      <c r="X34" s="850">
        <v>-3.6</v>
      </c>
      <c r="Y34" s="867"/>
      <c r="Z34" s="848">
        <v>2</v>
      </c>
      <c r="AA34" s="848">
        <v>8</v>
      </c>
      <c r="AB34" s="848">
        <v>8</v>
      </c>
      <c r="AC34" s="848">
        <v>6</v>
      </c>
      <c r="AD34" s="848">
        <v>8</v>
      </c>
      <c r="AE34" s="848" t="s">
        <v>430</v>
      </c>
      <c r="AF34" s="848" t="s">
        <v>430</v>
      </c>
      <c r="AG34" s="848" t="s">
        <v>430</v>
      </c>
      <c r="AH34" s="848" t="s">
        <v>430</v>
      </c>
      <c r="AI34" s="848" t="s">
        <v>430</v>
      </c>
      <c r="AJ34" s="848">
        <v>9</v>
      </c>
      <c r="AK34" s="848">
        <v>7</v>
      </c>
      <c r="AL34" s="848" t="s">
        <v>430</v>
      </c>
      <c r="AM34" s="848" t="s">
        <v>430</v>
      </c>
      <c r="AN34" s="848">
        <v>9</v>
      </c>
      <c r="AO34" s="866"/>
      <c r="AP34" s="850" t="s">
        <v>430</v>
      </c>
      <c r="AQ34" s="850" t="s">
        <v>430</v>
      </c>
      <c r="AR34" s="850" t="s">
        <v>430</v>
      </c>
      <c r="AS34" s="850" t="s">
        <v>430</v>
      </c>
      <c r="AT34" s="850" t="s">
        <v>430</v>
      </c>
      <c r="AU34" s="853"/>
      <c r="AV34" s="848" t="s">
        <v>430</v>
      </c>
      <c r="AW34" s="848" t="s">
        <v>430</v>
      </c>
      <c r="AX34" s="848" t="s">
        <v>430</v>
      </c>
      <c r="AY34" s="848" t="s">
        <v>430</v>
      </c>
      <c r="AZ34" s="848" t="s">
        <v>430</v>
      </c>
      <c r="BA34" s="855"/>
      <c r="BB34" s="850">
        <v>11.8794991566474</v>
      </c>
      <c r="BC34" s="870">
        <v>0.79410984270990803</v>
      </c>
      <c r="BD34" s="870">
        <v>-8.1189420636355494E-2</v>
      </c>
      <c r="BE34" s="870">
        <v>-0.36993514204837402</v>
      </c>
      <c r="BF34" s="866"/>
      <c r="BG34" s="850">
        <v>76.302899999999994</v>
      </c>
      <c r="BH34" s="850">
        <v>19.938199999999998</v>
      </c>
      <c r="BI34" s="850">
        <v>1.29874</v>
      </c>
      <c r="BJ34" s="850">
        <v>2.4601600000000001</v>
      </c>
      <c r="BK34" s="866"/>
      <c r="BL34" s="868" t="s">
        <v>2007</v>
      </c>
      <c r="BM34" s="868" t="s">
        <v>2008</v>
      </c>
      <c r="BN34" s="868" t="s">
        <v>2009</v>
      </c>
      <c r="BO34" s="868" t="s">
        <v>2010</v>
      </c>
      <c r="BP34" s="868" t="s">
        <v>2011</v>
      </c>
      <c r="BQ34" s="866"/>
      <c r="BR34" s="860" t="s">
        <v>443</v>
      </c>
    </row>
    <row r="35" spans="1:70" x14ac:dyDescent="0.25">
      <c r="A35" s="36" t="s">
        <v>93</v>
      </c>
      <c r="B35" s="43"/>
      <c r="C35" s="720"/>
      <c r="D35" s="43"/>
      <c r="E35" s="51"/>
      <c r="F35" s="43"/>
      <c r="G35" s="55"/>
      <c r="H35" s="66"/>
      <c r="I35" s="59">
        <v>2.4400000000000002E-2</v>
      </c>
      <c r="J35" s="59">
        <v>-0.98880000000000001</v>
      </c>
      <c r="K35" s="59">
        <v>-2.7761</v>
      </c>
      <c r="L35" s="59">
        <v>3.3645</v>
      </c>
      <c r="M35" s="59">
        <v>2.8748</v>
      </c>
      <c r="N35" s="70">
        <v>2.6446000000000001</v>
      </c>
      <c r="O35" s="59">
        <v>-0.69540000000000002</v>
      </c>
      <c r="P35" s="59">
        <v>12.8161</v>
      </c>
      <c r="Q35" s="59">
        <v>13.4635</v>
      </c>
      <c r="R35" s="59">
        <v>13.759</v>
      </c>
      <c r="S35" s="59">
        <v>0.58789999999999998</v>
      </c>
      <c r="T35" s="59">
        <v>11.031499999999999</v>
      </c>
      <c r="U35" s="59">
        <v>-1.2436</v>
      </c>
      <c r="V35" s="59">
        <v>3.4826999999999999</v>
      </c>
      <c r="W35" s="59">
        <v>-1.8577999999999999</v>
      </c>
      <c r="X35" s="59">
        <v>12.015000000000001</v>
      </c>
      <c r="Y35" s="66"/>
      <c r="Z35" s="51">
        <v>9</v>
      </c>
      <c r="AA35" s="51">
        <v>11</v>
      </c>
      <c r="AB35" s="51">
        <v>11</v>
      </c>
      <c r="AC35" s="51">
        <v>11</v>
      </c>
      <c r="AD35" s="51">
        <v>11</v>
      </c>
      <c r="AE35" s="51">
        <v>10</v>
      </c>
      <c r="AF35" s="51">
        <v>9</v>
      </c>
      <c r="AG35" s="51">
        <v>9</v>
      </c>
      <c r="AH35" s="51">
        <v>8</v>
      </c>
      <c r="AI35" s="51">
        <v>5</v>
      </c>
      <c r="AJ35" s="51">
        <v>11</v>
      </c>
      <c r="AK35" s="51">
        <v>11</v>
      </c>
      <c r="AL35" s="51">
        <v>10</v>
      </c>
      <c r="AM35" s="51">
        <v>10</v>
      </c>
      <c r="AN35" s="51">
        <v>11</v>
      </c>
      <c r="AO35" s="43"/>
      <c r="AP35" s="59">
        <v>14.766</v>
      </c>
      <c r="AQ35" s="59">
        <v>15.9866666666667</v>
      </c>
      <c r="AR35" s="59">
        <v>12.28125</v>
      </c>
      <c r="AS35" s="59">
        <v>5.4855555555555604</v>
      </c>
      <c r="AT35" s="59">
        <v>1.3939999999999999</v>
      </c>
      <c r="AU35" s="78"/>
      <c r="AV35" s="51">
        <v>5</v>
      </c>
      <c r="AW35" s="51">
        <v>6</v>
      </c>
      <c r="AX35" s="51">
        <v>8</v>
      </c>
      <c r="AY35" s="51">
        <v>9</v>
      </c>
      <c r="AZ35" s="51">
        <v>10</v>
      </c>
      <c r="BA35" s="258"/>
      <c r="BB35" s="59"/>
      <c r="BC35" s="276"/>
      <c r="BD35" s="276"/>
      <c r="BE35" s="276"/>
      <c r="BF35" s="43"/>
      <c r="BG35" s="59"/>
      <c r="BH35" s="59"/>
      <c r="BI35" s="59"/>
      <c r="BJ35" s="59"/>
      <c r="BK35" s="43"/>
      <c r="BL35" s="84"/>
      <c r="BM35" s="84"/>
      <c r="BN35" s="84"/>
      <c r="BO35" s="84"/>
      <c r="BP35" s="84"/>
      <c r="BQ35" s="43"/>
      <c r="BR35" s="88"/>
    </row>
    <row r="36" spans="1:70" x14ac:dyDescent="0.25">
      <c r="A36" s="37" t="s">
        <v>94</v>
      </c>
      <c r="B36" s="44"/>
      <c r="C36" s="721"/>
      <c r="D36" s="44"/>
      <c r="E36" s="52"/>
      <c r="F36" s="44"/>
      <c r="G36" s="56"/>
      <c r="H36" s="67"/>
      <c r="I36" s="60">
        <v>0.1077</v>
      </c>
      <c r="J36" s="60">
        <v>-0.38069999999999998</v>
      </c>
      <c r="K36" s="60">
        <v>-0.98880000000000001</v>
      </c>
      <c r="L36" s="60">
        <v>6.5846</v>
      </c>
      <c r="M36" s="60">
        <v>12.203900000000001</v>
      </c>
      <c r="N36" s="71">
        <v>12.5707</v>
      </c>
      <c r="O36" s="60">
        <v>4.7880000000000003</v>
      </c>
      <c r="P36" s="60">
        <v>18.613700000000001</v>
      </c>
      <c r="Q36" s="60">
        <v>17.136099999999999</v>
      </c>
      <c r="R36" s="60">
        <v>15.014099999999999</v>
      </c>
      <c r="S36" s="60">
        <v>2.3599000000000001</v>
      </c>
      <c r="T36" s="60">
        <v>23.136199999999999</v>
      </c>
      <c r="U36" s="60">
        <v>6.0831999999999997</v>
      </c>
      <c r="V36" s="60">
        <v>13.073</v>
      </c>
      <c r="W36" s="60">
        <v>-0.80669999999999997</v>
      </c>
      <c r="X36" s="60">
        <v>18.6647</v>
      </c>
      <c r="Y36" s="67"/>
      <c r="Z36" s="52"/>
      <c r="AA36" s="52"/>
      <c r="AB36" s="52"/>
      <c r="AC36" s="52"/>
      <c r="AD36" s="52"/>
      <c r="AE36" s="52"/>
      <c r="AF36" s="52"/>
      <c r="AG36" s="52"/>
      <c r="AH36" s="52"/>
      <c r="AI36" s="52"/>
      <c r="AJ36" s="52"/>
      <c r="AK36" s="52"/>
      <c r="AL36" s="52"/>
      <c r="AM36" s="52"/>
      <c r="AN36" s="52"/>
      <c r="AO36" s="44"/>
      <c r="AP36" s="60">
        <v>17.07</v>
      </c>
      <c r="AQ36" s="60">
        <v>19.309999999999999</v>
      </c>
      <c r="AR36" s="60">
        <v>16.52</v>
      </c>
      <c r="AS36" s="60">
        <v>11.36</v>
      </c>
      <c r="AT36" s="60">
        <v>12.95</v>
      </c>
      <c r="AU36" s="79"/>
      <c r="AV36" s="52"/>
      <c r="AW36" s="52"/>
      <c r="AX36" s="52"/>
      <c r="AY36" s="52"/>
      <c r="AZ36" s="52"/>
      <c r="BA36" s="259"/>
      <c r="BB36" s="60"/>
      <c r="BC36" s="277"/>
      <c r="BD36" s="277"/>
      <c r="BE36" s="277"/>
      <c r="BF36" s="44"/>
      <c r="BG36" s="60"/>
      <c r="BH36" s="60"/>
      <c r="BI36" s="60"/>
      <c r="BJ36" s="60"/>
      <c r="BK36" s="44"/>
      <c r="BL36" s="85"/>
      <c r="BM36" s="85"/>
      <c r="BN36" s="85"/>
      <c r="BO36" s="85"/>
      <c r="BP36" s="85"/>
      <c r="BQ36" s="44"/>
      <c r="BR36" s="89"/>
    </row>
    <row r="37" spans="1:70" x14ac:dyDescent="0.25">
      <c r="A37" s="37" t="s">
        <v>95</v>
      </c>
      <c r="B37" s="44"/>
      <c r="C37" s="721"/>
      <c r="D37" s="44"/>
      <c r="E37" s="52"/>
      <c r="F37" s="44"/>
      <c r="G37" s="56"/>
      <c r="H37" s="67"/>
      <c r="I37" s="60">
        <v>-6.88E-2</v>
      </c>
      <c r="J37" s="60">
        <v>-1.8425</v>
      </c>
      <c r="K37" s="60">
        <v>-4.7252000000000001</v>
      </c>
      <c r="L37" s="60">
        <v>0.2417</v>
      </c>
      <c r="M37" s="60">
        <v>-2.4809000000000001</v>
      </c>
      <c r="N37" s="71">
        <v>-2.9049999999999998</v>
      </c>
      <c r="O37" s="60">
        <v>-3.8382999999999998</v>
      </c>
      <c r="P37" s="60">
        <v>9.4392999999999994</v>
      </c>
      <c r="Q37" s="60">
        <v>9.6552000000000007</v>
      </c>
      <c r="R37" s="60">
        <v>12.609299999999999</v>
      </c>
      <c r="S37" s="60">
        <v>-2.9417</v>
      </c>
      <c r="T37" s="60">
        <v>3.8980000000000001</v>
      </c>
      <c r="U37" s="60">
        <v>-7.0542999999999996</v>
      </c>
      <c r="V37" s="60">
        <v>-2.4853999999999998</v>
      </c>
      <c r="W37" s="60">
        <v>-2.9417</v>
      </c>
      <c r="X37" s="60">
        <v>-3.6</v>
      </c>
      <c r="Y37" s="67"/>
      <c r="Z37" s="52"/>
      <c r="AA37" s="52"/>
      <c r="AB37" s="52"/>
      <c r="AC37" s="52"/>
      <c r="AD37" s="52"/>
      <c r="AE37" s="52"/>
      <c r="AF37" s="52"/>
      <c r="AG37" s="52"/>
      <c r="AH37" s="52"/>
      <c r="AI37" s="52"/>
      <c r="AJ37" s="52"/>
      <c r="AK37" s="52"/>
      <c r="AL37" s="52"/>
      <c r="AM37" s="52"/>
      <c r="AN37" s="52"/>
      <c r="AO37" s="44"/>
      <c r="AP37" s="60">
        <v>12.89</v>
      </c>
      <c r="AQ37" s="60">
        <v>12.35</v>
      </c>
      <c r="AR37" s="60">
        <v>8.36</v>
      </c>
      <c r="AS37" s="60">
        <v>0.91</v>
      </c>
      <c r="AT37" s="60">
        <v>-7.14</v>
      </c>
      <c r="AU37" s="79"/>
      <c r="AV37" s="52"/>
      <c r="AW37" s="52"/>
      <c r="AX37" s="52"/>
      <c r="AY37" s="52"/>
      <c r="AZ37" s="52"/>
      <c r="BA37" s="259"/>
      <c r="BB37" s="60"/>
      <c r="BC37" s="277"/>
      <c r="BD37" s="277"/>
      <c r="BE37" s="277"/>
      <c r="BF37" s="44"/>
      <c r="BG37" s="60"/>
      <c r="BH37" s="60"/>
      <c r="BI37" s="60"/>
      <c r="BJ37" s="60"/>
      <c r="BK37" s="44"/>
      <c r="BL37" s="85"/>
      <c r="BM37" s="85"/>
      <c r="BN37" s="85"/>
      <c r="BO37" s="85"/>
      <c r="BP37" s="85"/>
      <c r="BQ37" s="44"/>
      <c r="BR37" s="89"/>
    </row>
    <row r="38" spans="1:70" x14ac:dyDescent="0.25">
      <c r="A38" s="38" t="s">
        <v>96</v>
      </c>
      <c r="B38" s="45"/>
      <c r="C38" s="722"/>
      <c r="D38" s="45"/>
      <c r="E38" s="53"/>
      <c r="F38" s="45"/>
      <c r="G38" s="57"/>
      <c r="H38" s="68"/>
      <c r="I38" s="61">
        <v>5.1499999999999997E-2</v>
      </c>
      <c r="J38" s="61">
        <v>-0.9244</v>
      </c>
      <c r="K38" s="61">
        <v>-2.4981</v>
      </c>
      <c r="L38" s="61">
        <v>3.1899000000000002</v>
      </c>
      <c r="M38" s="61">
        <v>2.3708999999999998</v>
      </c>
      <c r="N38" s="72">
        <v>1.9697499999999999</v>
      </c>
      <c r="O38" s="61">
        <v>-1.8380000000000001</v>
      </c>
      <c r="P38" s="61">
        <v>12.270799999999999</v>
      </c>
      <c r="Q38" s="61">
        <v>13.8582</v>
      </c>
      <c r="R38" s="61">
        <v>13.5091</v>
      </c>
      <c r="S38" s="61">
        <v>0.99990000000000001</v>
      </c>
      <c r="T38" s="61">
        <v>10.274900000000001</v>
      </c>
      <c r="U38" s="61">
        <v>-1.6704000000000001</v>
      </c>
      <c r="V38" s="61">
        <v>1.7087000000000001</v>
      </c>
      <c r="W38" s="61">
        <v>-1.8520000000000001</v>
      </c>
      <c r="X38" s="61">
        <v>14.4755</v>
      </c>
      <c r="Y38" s="68"/>
      <c r="Z38" s="53"/>
      <c r="AA38" s="53"/>
      <c r="AB38" s="53"/>
      <c r="AC38" s="53"/>
      <c r="AD38" s="53"/>
      <c r="AE38" s="53"/>
      <c r="AF38" s="53"/>
      <c r="AG38" s="53"/>
      <c r="AH38" s="53"/>
      <c r="AI38" s="53"/>
      <c r="AJ38" s="53"/>
      <c r="AK38" s="53"/>
      <c r="AL38" s="53"/>
      <c r="AM38" s="53"/>
      <c r="AN38" s="53"/>
      <c r="AO38" s="45"/>
      <c r="AP38" s="61">
        <v>14.63</v>
      </c>
      <c r="AQ38" s="61">
        <v>15.74</v>
      </c>
      <c r="AR38" s="61">
        <v>11.98</v>
      </c>
      <c r="AS38" s="61">
        <v>4.7300000000000004</v>
      </c>
      <c r="AT38" s="61">
        <v>1.36</v>
      </c>
      <c r="AU38" s="80"/>
      <c r="AV38" s="53"/>
      <c r="AW38" s="53"/>
      <c r="AX38" s="53"/>
      <c r="AY38" s="53"/>
      <c r="AZ38" s="53"/>
      <c r="BA38" s="262"/>
      <c r="BB38" s="61"/>
      <c r="BC38" s="279"/>
      <c r="BD38" s="279"/>
      <c r="BE38" s="279"/>
      <c r="BF38" s="45"/>
      <c r="BG38" s="61"/>
      <c r="BH38" s="61"/>
      <c r="BI38" s="61"/>
      <c r="BJ38" s="61"/>
      <c r="BK38" s="45"/>
      <c r="BL38" s="86"/>
      <c r="BM38" s="86"/>
      <c r="BN38" s="86"/>
      <c r="BO38" s="86"/>
      <c r="BP38" s="86"/>
      <c r="BQ38" s="45"/>
      <c r="BR38" s="90"/>
    </row>
    <row r="39" spans="1:70" ht="14.5" x14ac:dyDescent="0.25">
      <c r="A39" s="39" t="s">
        <v>91</v>
      </c>
      <c r="B39" s="40"/>
      <c r="C39" s="726"/>
      <c r="D39" s="40"/>
      <c r="E39" s="40"/>
      <c r="F39" s="40"/>
      <c r="G39" s="40"/>
      <c r="H39" s="69"/>
      <c r="I39" s="62"/>
      <c r="J39" s="62"/>
      <c r="K39" s="62"/>
      <c r="L39" s="62"/>
      <c r="M39" s="62"/>
      <c r="N39" s="73"/>
      <c r="O39" s="62"/>
      <c r="P39" s="62"/>
      <c r="Q39" s="62"/>
      <c r="R39" s="62"/>
      <c r="S39" s="62"/>
      <c r="T39" s="62"/>
      <c r="U39" s="62"/>
      <c r="V39" s="62"/>
      <c r="W39" s="62"/>
      <c r="X39" s="62"/>
      <c r="Y39" s="69"/>
      <c r="Z39" s="54"/>
      <c r="AA39" s="54"/>
      <c r="AB39" s="54"/>
      <c r="AC39" s="54"/>
      <c r="AD39" s="54"/>
      <c r="AE39" s="54"/>
      <c r="AF39" s="54"/>
      <c r="AG39" s="54"/>
      <c r="AH39" s="54"/>
      <c r="AI39" s="54"/>
      <c r="AJ39" s="54"/>
      <c r="AK39" s="54"/>
      <c r="AL39" s="54"/>
      <c r="AM39" s="54"/>
      <c r="AN39" s="54"/>
      <c r="AO39" s="69"/>
      <c r="AP39" s="245"/>
      <c r="AQ39" s="245"/>
      <c r="AR39" s="245"/>
      <c r="AS39" s="245"/>
      <c r="AT39" s="245"/>
      <c r="AU39" s="69"/>
      <c r="AV39" s="247"/>
      <c r="AW39" s="247"/>
      <c r="AX39" s="247"/>
      <c r="AY39" s="247"/>
      <c r="AZ39" s="247"/>
      <c r="BA39" s="69"/>
      <c r="BB39" s="245"/>
      <c r="BC39" s="245"/>
      <c r="BD39" s="245"/>
      <c r="BE39" s="245"/>
      <c r="BF39" s="40"/>
      <c r="BG39" s="245"/>
      <c r="BH39" s="245"/>
      <c r="BI39" s="245"/>
      <c r="BJ39" s="245"/>
      <c r="BK39" s="40"/>
      <c r="BL39" s="40"/>
      <c r="BM39" s="41"/>
    </row>
    <row r="40" spans="1:70" s="107" customFormat="1" x14ac:dyDescent="0.25">
      <c r="A40" s="135" t="s">
        <v>426</v>
      </c>
      <c r="B40" s="135"/>
      <c r="C40" s="727"/>
      <c r="D40" s="135"/>
      <c r="E40" s="135"/>
      <c r="F40" s="135"/>
      <c r="G40" s="135"/>
      <c r="H40" s="131"/>
      <c r="I40" s="130">
        <v>0.1976</v>
      </c>
      <c r="J40" s="130">
        <v>-1.6425000000000001</v>
      </c>
      <c r="K40" s="130">
        <v>-4.4626000000000001</v>
      </c>
      <c r="L40" s="130">
        <v>1.7354000000000001</v>
      </c>
      <c r="M40" s="130">
        <v>-2.4340999999999999</v>
      </c>
      <c r="N40" s="132">
        <v>-4.9618000000000002</v>
      </c>
      <c r="O40" s="130">
        <v>-2.0358999999999998</v>
      </c>
      <c r="P40" s="130">
        <v>7.0373000000000001</v>
      </c>
      <c r="Q40" s="130">
        <v>7.4665999999999997</v>
      </c>
      <c r="R40" s="130">
        <v>11.556699999999999</v>
      </c>
      <c r="S40" s="130">
        <v>-1.3045</v>
      </c>
      <c r="T40" s="130">
        <v>5.9988999999999999</v>
      </c>
      <c r="U40" s="130">
        <v>-9.3028999999999993</v>
      </c>
      <c r="V40" s="130">
        <v>-3.5638000000000001</v>
      </c>
      <c r="W40" s="130">
        <v>-2.4731000000000001</v>
      </c>
      <c r="X40" s="130" t="s">
        <v>428</v>
      </c>
      <c r="Y40" s="131"/>
      <c r="Z40" s="128"/>
      <c r="AA40" s="128"/>
      <c r="AB40" s="128"/>
      <c r="AC40" s="128"/>
      <c r="AD40" s="128"/>
      <c r="AE40" s="128"/>
      <c r="AF40" s="128"/>
      <c r="AG40" s="128"/>
      <c r="AH40" s="128"/>
      <c r="AI40" s="128"/>
      <c r="AJ40" s="128"/>
      <c r="AK40" s="128"/>
      <c r="AL40" s="128"/>
      <c r="AM40" s="128"/>
      <c r="AN40" s="128"/>
      <c r="AO40" s="131"/>
      <c r="AP40" s="130">
        <v>10.99</v>
      </c>
      <c r="AQ40" s="130">
        <v>9.84</v>
      </c>
      <c r="AR40" s="130">
        <v>6.14</v>
      </c>
      <c r="AS40" s="130">
        <v>0.92</v>
      </c>
      <c r="AT40" s="130">
        <v>-8.65</v>
      </c>
      <c r="AU40" s="131"/>
      <c r="AV40" s="248"/>
      <c r="AW40" s="248"/>
      <c r="AX40" s="248"/>
      <c r="AY40" s="248"/>
      <c r="AZ40" s="248"/>
      <c r="BA40" s="131"/>
      <c r="BB40" s="324"/>
      <c r="BC40" s="324"/>
      <c r="BD40" s="324"/>
      <c r="BE40" s="324"/>
      <c r="BF40" s="135"/>
      <c r="BG40" s="324"/>
      <c r="BH40" s="324"/>
      <c r="BI40" s="324"/>
      <c r="BJ40" s="324"/>
      <c r="BK40" s="135"/>
      <c r="BL40" s="135"/>
      <c r="BM40" s="138"/>
    </row>
    <row r="41" spans="1:70" s="107" customFormat="1" x14ac:dyDescent="0.25">
      <c r="A41" s="117" t="s">
        <v>665</v>
      </c>
      <c r="B41" s="117"/>
      <c r="C41" s="728"/>
      <c r="D41" s="117"/>
      <c r="E41" s="117"/>
      <c r="F41" s="117"/>
      <c r="G41" s="117"/>
      <c r="H41" s="113"/>
      <c r="I41" s="112">
        <v>-2.7900000000000001E-2</v>
      </c>
      <c r="J41" s="112">
        <v>-1.2974000000000001</v>
      </c>
      <c r="K41" s="112">
        <v>-3.3308</v>
      </c>
      <c r="L41" s="112">
        <v>3.2315999999999998</v>
      </c>
      <c r="M41" s="112">
        <v>2.7275</v>
      </c>
      <c r="N41" s="114">
        <v>-0.52790000000000004</v>
      </c>
      <c r="O41" s="112">
        <v>-1.4728000000000001</v>
      </c>
      <c r="P41" s="112">
        <v>9.4610000000000003</v>
      </c>
      <c r="Q41" s="112">
        <v>9.1082999999999998</v>
      </c>
      <c r="R41" s="112">
        <v>11.7125</v>
      </c>
      <c r="S41" s="112">
        <v>-0.1883</v>
      </c>
      <c r="T41" s="112">
        <v>11.809699999999999</v>
      </c>
      <c r="U41" s="112">
        <v>-3.8506</v>
      </c>
      <c r="V41" s="112">
        <v>0.96</v>
      </c>
      <c r="W41" s="112">
        <v>-2.1236000000000002</v>
      </c>
      <c r="X41" s="112" t="s">
        <v>428</v>
      </c>
      <c r="Y41" s="113"/>
      <c r="Z41" s="110"/>
      <c r="AA41" s="110"/>
      <c r="AB41" s="110"/>
      <c r="AC41" s="110"/>
      <c r="AD41" s="110"/>
      <c r="AE41" s="110"/>
      <c r="AF41" s="110"/>
      <c r="AG41" s="110"/>
      <c r="AH41" s="110"/>
      <c r="AI41" s="110"/>
      <c r="AJ41" s="110"/>
      <c r="AK41" s="110"/>
      <c r="AL41" s="110"/>
      <c r="AM41" s="110"/>
      <c r="AN41" s="110"/>
      <c r="AO41" s="113"/>
      <c r="AP41" s="112">
        <v>12.01</v>
      </c>
      <c r="AQ41" s="112">
        <v>11.98</v>
      </c>
      <c r="AR41" s="112">
        <v>8.59</v>
      </c>
      <c r="AS41" s="112">
        <v>3.46</v>
      </c>
      <c r="AT41" s="112">
        <v>-1.4</v>
      </c>
      <c r="AU41" s="113"/>
      <c r="AV41" s="249"/>
      <c r="AW41" s="249"/>
      <c r="AX41" s="249"/>
      <c r="AY41" s="249"/>
      <c r="AZ41" s="249"/>
      <c r="BA41" s="113"/>
      <c r="BB41" s="278"/>
      <c r="BC41" s="278"/>
      <c r="BD41" s="278"/>
      <c r="BE41" s="278"/>
      <c r="BF41" s="117"/>
      <c r="BG41" s="278"/>
      <c r="BH41" s="278"/>
      <c r="BI41" s="278"/>
      <c r="BJ41" s="278"/>
      <c r="BK41" s="117"/>
      <c r="BL41" s="117"/>
      <c r="BM41" s="139"/>
    </row>
    <row r="42" spans="1:70" s="107" customFormat="1" x14ac:dyDescent="0.25">
      <c r="A42" s="140" t="s">
        <v>666</v>
      </c>
      <c r="B42" s="140"/>
      <c r="C42" s="729"/>
      <c r="D42" s="140"/>
      <c r="E42" s="140"/>
      <c r="F42" s="140"/>
      <c r="G42" s="140"/>
      <c r="H42" s="141"/>
      <c r="I42" s="142">
        <v>-2.8000000000000001E-2</v>
      </c>
      <c r="J42" s="142">
        <v>-1.2867</v>
      </c>
      <c r="K42" s="142">
        <v>-3.2831999999999999</v>
      </c>
      <c r="L42" s="142">
        <v>3.7122999999999999</v>
      </c>
      <c r="M42" s="142">
        <v>3.3974000000000002</v>
      </c>
      <c r="N42" s="143">
        <v>0.37659999999999999</v>
      </c>
      <c r="O42" s="142">
        <v>-0.5232</v>
      </c>
      <c r="P42" s="142">
        <v>10.509600000000001</v>
      </c>
      <c r="Q42" s="142">
        <v>10.2121</v>
      </c>
      <c r="R42" s="142">
        <v>12.927899999999999</v>
      </c>
      <c r="S42" s="142">
        <v>0.1024</v>
      </c>
      <c r="T42" s="142">
        <v>12.5114</v>
      </c>
      <c r="U42" s="142">
        <v>-3.1036999999999999</v>
      </c>
      <c r="V42" s="142">
        <v>1.8715999999999999</v>
      </c>
      <c r="W42" s="142">
        <v>-2.1040999999999999</v>
      </c>
      <c r="X42" s="142">
        <v>1.3223</v>
      </c>
      <c r="Y42" s="141"/>
      <c r="Z42" s="144"/>
      <c r="AA42" s="144"/>
      <c r="AB42" s="144"/>
      <c r="AC42" s="144"/>
      <c r="AD42" s="144"/>
      <c r="AE42" s="144"/>
      <c r="AF42" s="144"/>
      <c r="AG42" s="144"/>
      <c r="AH42" s="144"/>
      <c r="AI42" s="144"/>
      <c r="AJ42" s="144"/>
      <c r="AK42" s="144"/>
      <c r="AL42" s="144"/>
      <c r="AM42" s="144"/>
      <c r="AN42" s="144"/>
      <c r="AO42" s="141"/>
      <c r="AP42" s="142">
        <v>13.22</v>
      </c>
      <c r="AQ42" s="142">
        <v>13.18</v>
      </c>
      <c r="AR42" s="142">
        <v>9.7200000000000006</v>
      </c>
      <c r="AS42" s="142">
        <v>4.55</v>
      </c>
      <c r="AT42" s="142">
        <v>-0.22</v>
      </c>
      <c r="AU42" s="141"/>
      <c r="AV42" s="250"/>
      <c r="AW42" s="250"/>
      <c r="AX42" s="250"/>
      <c r="AY42" s="250"/>
      <c r="AZ42" s="250"/>
      <c r="BA42" s="122"/>
      <c r="BB42" s="325"/>
      <c r="BC42" s="325"/>
      <c r="BD42" s="325"/>
      <c r="BE42" s="325"/>
      <c r="BF42" s="140"/>
      <c r="BG42" s="325"/>
      <c r="BH42" s="325"/>
      <c r="BI42" s="325"/>
      <c r="BJ42" s="325"/>
      <c r="BK42" s="140"/>
      <c r="BL42" s="140"/>
      <c r="BM42" s="145"/>
    </row>
    <row r="46" spans="1:70" hidden="1" x14ac:dyDescent="0.25">
      <c r="A46" s="22" t="s">
        <v>173</v>
      </c>
    </row>
    <row r="47" spans="1:70" x14ac:dyDescent="0.25">
      <c r="A47" s="22" t="s">
        <v>10575</v>
      </c>
    </row>
    <row r="48" spans="1:70" x14ac:dyDescent="0.25">
      <c r="A48" s="21"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93206-EC56-48A0-A78B-28F5BCE0EE61}">
  <sheetPr codeName="Sheet13"/>
  <dimension ref="A1:BR93"/>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0.1796875" style="21" customWidth="1"/>
    <col min="71" max="16384" width="8.90625" style="21"/>
  </cols>
  <sheetData>
    <row r="1" spans="1:70" ht="33" customHeight="1" x14ac:dyDescent="0.25">
      <c r="A1" s="488" t="s">
        <v>43</v>
      </c>
    </row>
    <row r="3" spans="1:70" ht="20.5" x14ac:dyDescent="0.45">
      <c r="A3" s="23" t="s">
        <v>134</v>
      </c>
    </row>
    <row r="4" spans="1:70" x14ac:dyDescent="0.25">
      <c r="A4" s="488" t="s">
        <v>425</v>
      </c>
    </row>
    <row r="5" spans="1:70" ht="33" x14ac:dyDescent="0.25">
      <c r="A5" s="1100" t="s">
        <v>135</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01"/>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02"/>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136</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s="336" customFormat="1" x14ac:dyDescent="0.25">
      <c r="A8" s="328" t="s">
        <v>2023</v>
      </c>
      <c r="B8" s="365"/>
      <c r="C8" s="717">
        <v>38247</v>
      </c>
      <c r="D8" s="365"/>
      <c r="E8" s="329">
        <v>51250.5</v>
      </c>
      <c r="F8" s="365"/>
      <c r="G8" s="330">
        <v>400.63209999999998</v>
      </c>
      <c r="H8" s="366"/>
      <c r="I8" s="331" t="s">
        <v>430</v>
      </c>
      <c r="J8" s="331">
        <v>-0.55310000000000004</v>
      </c>
      <c r="K8" s="331">
        <v>-0.2361</v>
      </c>
      <c r="L8" s="331">
        <v>6.9881000000000002</v>
      </c>
      <c r="M8" s="331">
        <v>10.725899999999999</v>
      </c>
      <c r="N8" s="333">
        <v>12.410299999999999</v>
      </c>
      <c r="O8" s="331">
        <v>9.7260000000000009</v>
      </c>
      <c r="P8" s="331">
        <v>14.834</v>
      </c>
      <c r="Q8" s="331">
        <v>11.244199999999999</v>
      </c>
      <c r="R8" s="331">
        <v>14.2514</v>
      </c>
      <c r="S8" s="331">
        <v>4.1151</v>
      </c>
      <c r="T8" s="331">
        <v>19.0777</v>
      </c>
      <c r="U8" s="331">
        <v>5.1266999999999996</v>
      </c>
      <c r="V8" s="331">
        <v>13.367100000000001</v>
      </c>
      <c r="W8" s="331">
        <v>-0.67810000000000004</v>
      </c>
      <c r="X8" s="331">
        <v>18.2713</v>
      </c>
      <c r="Y8" s="366"/>
      <c r="Z8" s="329" t="s">
        <v>430</v>
      </c>
      <c r="AA8" s="329">
        <v>3</v>
      </c>
      <c r="AB8" s="329">
        <v>2</v>
      </c>
      <c r="AC8" s="329">
        <v>7</v>
      </c>
      <c r="AD8" s="329">
        <v>4</v>
      </c>
      <c r="AE8" s="329">
        <v>2</v>
      </c>
      <c r="AF8" s="329">
        <v>1</v>
      </c>
      <c r="AG8" s="329">
        <v>3</v>
      </c>
      <c r="AH8" s="329">
        <v>6</v>
      </c>
      <c r="AI8" s="329">
        <v>1</v>
      </c>
      <c r="AJ8" s="329">
        <v>5</v>
      </c>
      <c r="AK8" s="329">
        <v>5</v>
      </c>
      <c r="AL8" s="329">
        <v>3</v>
      </c>
      <c r="AM8" s="329">
        <v>2</v>
      </c>
      <c r="AN8" s="329">
        <v>2</v>
      </c>
      <c r="AO8" s="365"/>
      <c r="AP8" s="331">
        <v>15.02</v>
      </c>
      <c r="AQ8" s="331">
        <v>15.4</v>
      </c>
      <c r="AR8" s="331">
        <v>14.04</v>
      </c>
      <c r="AS8" s="331">
        <v>13.2</v>
      </c>
      <c r="AT8" s="331">
        <v>13.28</v>
      </c>
      <c r="AU8" s="334"/>
      <c r="AV8" s="329">
        <v>3</v>
      </c>
      <c r="AW8" s="329">
        <v>3</v>
      </c>
      <c r="AX8" s="329">
        <v>2</v>
      </c>
      <c r="AY8" s="329">
        <v>1</v>
      </c>
      <c r="AZ8" s="329">
        <v>3</v>
      </c>
      <c r="BA8" s="360"/>
      <c r="BB8" s="331">
        <v>10.4131540989958</v>
      </c>
      <c r="BC8" s="367">
        <v>0.71525445655632802</v>
      </c>
      <c r="BD8" s="367">
        <v>7.7890033694980099E-2</v>
      </c>
      <c r="BE8" s="367">
        <v>0.36016688843458</v>
      </c>
      <c r="BF8" s="365"/>
      <c r="BG8" s="842">
        <v>64.364000000000004</v>
      </c>
      <c r="BH8" s="842">
        <v>14.0244</v>
      </c>
      <c r="BI8" s="842">
        <v>3.8172700000000002</v>
      </c>
      <c r="BJ8" s="842">
        <v>17.794329999999999</v>
      </c>
      <c r="BK8" s="365"/>
      <c r="BL8" s="364" t="s">
        <v>2024</v>
      </c>
      <c r="BM8" s="364" t="s">
        <v>2025</v>
      </c>
      <c r="BN8" s="364" t="s">
        <v>2026</v>
      </c>
      <c r="BO8" s="364" t="s">
        <v>2027</v>
      </c>
      <c r="BP8" s="364" t="s">
        <v>2028</v>
      </c>
      <c r="BQ8" s="365"/>
      <c r="BR8" s="335" t="s">
        <v>450</v>
      </c>
    </row>
    <row r="9" spans="1:70" s="336" customFormat="1" x14ac:dyDescent="0.25">
      <c r="A9" s="337" t="s">
        <v>2029</v>
      </c>
      <c r="B9" s="369"/>
      <c r="C9" s="718">
        <v>38247</v>
      </c>
      <c r="D9" s="369"/>
      <c r="E9" s="338">
        <v>27394.2</v>
      </c>
      <c r="F9" s="369"/>
      <c r="G9" s="339">
        <v>230.37700000000001</v>
      </c>
      <c r="H9" s="370"/>
      <c r="I9" s="340">
        <v>-9.1499999999999998E-2</v>
      </c>
      <c r="J9" s="340">
        <v>-1.5347999999999999</v>
      </c>
      <c r="K9" s="340">
        <v>-2.6038000000000001</v>
      </c>
      <c r="L9" s="340">
        <v>4.9836</v>
      </c>
      <c r="M9" s="340">
        <v>1.2855000000000001</v>
      </c>
      <c r="N9" s="342">
        <v>-1.2020999999999999</v>
      </c>
      <c r="O9" s="340">
        <v>2.4996</v>
      </c>
      <c r="P9" s="340">
        <v>13.9095</v>
      </c>
      <c r="Q9" s="340">
        <v>16.966899999999999</v>
      </c>
      <c r="R9" s="340">
        <v>13.3058</v>
      </c>
      <c r="S9" s="340">
        <v>0.43819999999999998</v>
      </c>
      <c r="T9" s="340">
        <v>10.466100000000001</v>
      </c>
      <c r="U9" s="340">
        <v>-3.5042</v>
      </c>
      <c r="V9" s="340">
        <v>-0.4098</v>
      </c>
      <c r="W9" s="340">
        <v>-2.9194</v>
      </c>
      <c r="X9" s="340">
        <v>15.3306</v>
      </c>
      <c r="Y9" s="370"/>
      <c r="Z9" s="338">
        <v>13</v>
      </c>
      <c r="AA9" s="338">
        <v>12</v>
      </c>
      <c r="AB9" s="338">
        <v>7</v>
      </c>
      <c r="AC9" s="338">
        <v>13</v>
      </c>
      <c r="AD9" s="338">
        <v>15</v>
      </c>
      <c r="AE9" s="338">
        <v>13</v>
      </c>
      <c r="AF9" s="338">
        <v>6</v>
      </c>
      <c r="AG9" s="338">
        <v>5</v>
      </c>
      <c r="AH9" s="338">
        <v>1</v>
      </c>
      <c r="AI9" s="338">
        <v>4</v>
      </c>
      <c r="AJ9" s="338">
        <v>11</v>
      </c>
      <c r="AK9" s="338">
        <v>15</v>
      </c>
      <c r="AL9" s="338">
        <v>13</v>
      </c>
      <c r="AM9" s="338">
        <v>14</v>
      </c>
      <c r="AN9" s="338">
        <v>15</v>
      </c>
      <c r="AO9" s="369"/>
      <c r="AP9" s="340">
        <v>15.52</v>
      </c>
      <c r="AQ9" s="340">
        <v>17.78</v>
      </c>
      <c r="AR9" s="340">
        <v>13.48</v>
      </c>
      <c r="AS9" s="340">
        <v>6.46</v>
      </c>
      <c r="AT9" s="340">
        <v>-1.41</v>
      </c>
      <c r="AU9" s="343"/>
      <c r="AV9" s="338">
        <v>2</v>
      </c>
      <c r="AW9" s="338">
        <v>1</v>
      </c>
      <c r="AX9" s="338">
        <v>4</v>
      </c>
      <c r="AY9" s="338">
        <v>6</v>
      </c>
      <c r="AZ9" s="338">
        <v>15</v>
      </c>
      <c r="BA9" s="361"/>
      <c r="BB9" s="340">
        <v>10.965826255607301</v>
      </c>
      <c r="BC9" s="371">
        <v>0.77878178006246301</v>
      </c>
      <c r="BD9" s="371">
        <v>7.0309337344450495E-2</v>
      </c>
      <c r="BE9" s="371">
        <v>0.34826464401958701</v>
      </c>
      <c r="BF9" s="369"/>
      <c r="BG9" s="843">
        <v>75.925200000000004</v>
      </c>
      <c r="BH9" s="843">
        <v>10.124700000000001</v>
      </c>
      <c r="BI9" s="843">
        <v>7.2613399999999997</v>
      </c>
      <c r="BJ9" s="843">
        <v>6.6887600000000003</v>
      </c>
      <c r="BK9" s="369"/>
      <c r="BL9" s="368" t="s">
        <v>2030</v>
      </c>
      <c r="BM9" s="368" t="s">
        <v>2031</v>
      </c>
      <c r="BN9" s="368" t="s">
        <v>2032</v>
      </c>
      <c r="BO9" s="368" t="s">
        <v>2033</v>
      </c>
      <c r="BP9" s="368" t="s">
        <v>2034</v>
      </c>
      <c r="BQ9" s="369"/>
      <c r="BR9" s="344" t="s">
        <v>519</v>
      </c>
    </row>
    <row r="10" spans="1:70" s="355" customFormat="1" x14ac:dyDescent="0.25">
      <c r="A10" s="345" t="s">
        <v>2035</v>
      </c>
      <c r="B10" s="373"/>
      <c r="C10" s="719">
        <v>39961</v>
      </c>
      <c r="D10" s="373"/>
      <c r="E10" s="841">
        <v>17948.79</v>
      </c>
      <c r="F10" s="373"/>
      <c r="G10" s="347">
        <v>93.43</v>
      </c>
      <c r="H10" s="374"/>
      <c r="I10" s="348">
        <v>1.0699999999999999E-2</v>
      </c>
      <c r="J10" s="348">
        <v>-1.2889999999999999</v>
      </c>
      <c r="K10" s="348">
        <v>-3.9379</v>
      </c>
      <c r="L10" s="348">
        <v>5.1193</v>
      </c>
      <c r="M10" s="348">
        <v>3.1236000000000002</v>
      </c>
      <c r="N10" s="350">
        <v>0.2898</v>
      </c>
      <c r="O10" s="348">
        <v>2.2576999999999998</v>
      </c>
      <c r="P10" s="348">
        <v>15.1319</v>
      </c>
      <c r="Q10" s="348">
        <v>14.269500000000001</v>
      </c>
      <c r="R10" s="348">
        <v>13.690200000000001</v>
      </c>
      <c r="S10" s="348">
        <v>0.30059999999999998</v>
      </c>
      <c r="T10" s="348">
        <v>12.7021</v>
      </c>
      <c r="U10" s="348">
        <v>-4.5269000000000004</v>
      </c>
      <c r="V10" s="348">
        <v>1.8644000000000001</v>
      </c>
      <c r="W10" s="348">
        <v>-2.5146000000000002</v>
      </c>
      <c r="X10" s="348">
        <v>13.789400000000001</v>
      </c>
      <c r="Y10" s="374"/>
      <c r="Z10" s="346">
        <v>11</v>
      </c>
      <c r="AA10" s="346">
        <v>8</v>
      </c>
      <c r="AB10" s="346">
        <v>15</v>
      </c>
      <c r="AC10" s="346">
        <v>10</v>
      </c>
      <c r="AD10" s="346">
        <v>12</v>
      </c>
      <c r="AE10" s="346">
        <v>10</v>
      </c>
      <c r="AF10" s="346">
        <v>7</v>
      </c>
      <c r="AG10" s="346">
        <v>2</v>
      </c>
      <c r="AH10" s="346">
        <v>2</v>
      </c>
      <c r="AI10" s="346">
        <v>3</v>
      </c>
      <c r="AJ10" s="346">
        <v>12</v>
      </c>
      <c r="AK10" s="346">
        <v>11</v>
      </c>
      <c r="AL10" s="346">
        <v>16</v>
      </c>
      <c r="AM10" s="346">
        <v>9</v>
      </c>
      <c r="AN10" s="346">
        <v>10</v>
      </c>
      <c r="AO10" s="373"/>
      <c r="AP10" s="348">
        <v>15.89</v>
      </c>
      <c r="AQ10" s="348">
        <v>17.100000000000001</v>
      </c>
      <c r="AR10" s="348">
        <v>13.85</v>
      </c>
      <c r="AS10" s="348">
        <v>7.77</v>
      </c>
      <c r="AT10" s="348">
        <v>-1.19</v>
      </c>
      <c r="AU10" s="351"/>
      <c r="AV10" s="346">
        <v>1</v>
      </c>
      <c r="AW10" s="346">
        <v>2</v>
      </c>
      <c r="AX10" s="346">
        <v>3</v>
      </c>
      <c r="AY10" s="346">
        <v>5</v>
      </c>
      <c r="AZ10" s="346">
        <v>14</v>
      </c>
      <c r="BA10" s="362"/>
      <c r="BB10" s="348">
        <v>13.4602402858985</v>
      </c>
      <c r="BC10" s="375">
        <v>0.99352715887662102</v>
      </c>
      <c r="BD10" s="375">
        <v>6.3769727965122897E-2</v>
      </c>
      <c r="BE10" s="375">
        <v>0.34734545293639002</v>
      </c>
      <c r="BF10" s="373"/>
      <c r="BG10" s="843">
        <v>63.627400000000002</v>
      </c>
      <c r="BH10" s="843">
        <v>30.1462</v>
      </c>
      <c r="BI10" s="843">
        <v>2.5986799999999999</v>
      </c>
      <c r="BJ10" s="843">
        <v>3.6277200000000001</v>
      </c>
      <c r="BK10" s="373"/>
      <c r="BL10" s="372" t="s">
        <v>2036</v>
      </c>
      <c r="BM10" s="372" t="s">
        <v>2037</v>
      </c>
      <c r="BN10" s="372" t="s">
        <v>858</v>
      </c>
      <c r="BO10" s="372" t="s">
        <v>2038</v>
      </c>
      <c r="BP10" s="372" t="s">
        <v>2039</v>
      </c>
      <c r="BQ10" s="373"/>
      <c r="BR10" s="354" t="s">
        <v>519</v>
      </c>
    </row>
    <row r="11" spans="1:70" s="355" customFormat="1" x14ac:dyDescent="0.25">
      <c r="A11" s="345" t="s">
        <v>2040</v>
      </c>
      <c r="B11" s="373"/>
      <c r="C11" s="719">
        <v>39289</v>
      </c>
      <c r="D11" s="373"/>
      <c r="E11" s="346">
        <v>11059.8</v>
      </c>
      <c r="F11" s="373"/>
      <c r="G11" s="347">
        <v>98.990899999999996</v>
      </c>
      <c r="H11" s="374"/>
      <c r="I11" s="348">
        <v>1.5900000000000001E-2</v>
      </c>
      <c r="J11" s="348">
        <v>-2.4420000000000002</v>
      </c>
      <c r="K11" s="348">
        <v>-4.2744999999999997</v>
      </c>
      <c r="L11" s="348">
        <v>2.3643999999999998</v>
      </c>
      <c r="M11" s="348">
        <v>-2.5204</v>
      </c>
      <c r="N11" s="350">
        <v>-8.7645999999999997</v>
      </c>
      <c r="O11" s="348">
        <v>-5.2215999999999996</v>
      </c>
      <c r="P11" s="348">
        <v>6.8407999999999998</v>
      </c>
      <c r="Q11" s="348">
        <v>9.1837</v>
      </c>
      <c r="R11" s="348">
        <v>11.756500000000001</v>
      </c>
      <c r="S11" s="348">
        <v>-1.3927</v>
      </c>
      <c r="T11" s="348">
        <v>5.3932000000000002</v>
      </c>
      <c r="U11" s="348">
        <v>-10.376200000000001</v>
      </c>
      <c r="V11" s="348">
        <v>-7.5871000000000004</v>
      </c>
      <c r="W11" s="348">
        <v>-3.7660999999999998</v>
      </c>
      <c r="X11" s="348">
        <v>12.7242</v>
      </c>
      <c r="Y11" s="374"/>
      <c r="Z11" s="346">
        <v>10</v>
      </c>
      <c r="AA11" s="346">
        <v>17</v>
      </c>
      <c r="AB11" s="346">
        <v>17</v>
      </c>
      <c r="AC11" s="346">
        <v>16</v>
      </c>
      <c r="AD11" s="346">
        <v>17</v>
      </c>
      <c r="AE11" s="346">
        <v>17</v>
      </c>
      <c r="AF11" s="346">
        <v>17</v>
      </c>
      <c r="AG11" s="346">
        <v>15</v>
      </c>
      <c r="AH11" s="346">
        <v>13</v>
      </c>
      <c r="AI11" s="346">
        <v>7</v>
      </c>
      <c r="AJ11" s="346">
        <v>16</v>
      </c>
      <c r="AK11" s="346">
        <v>17</v>
      </c>
      <c r="AL11" s="346">
        <v>17</v>
      </c>
      <c r="AM11" s="346">
        <v>17</v>
      </c>
      <c r="AN11" s="346">
        <v>17</v>
      </c>
      <c r="AO11" s="373"/>
      <c r="AP11" s="348">
        <v>11.92</v>
      </c>
      <c r="AQ11" s="348">
        <v>11.47</v>
      </c>
      <c r="AR11" s="348">
        <v>6.33</v>
      </c>
      <c r="AS11" s="348">
        <v>-0.97</v>
      </c>
      <c r="AT11" s="348">
        <v>-10.46</v>
      </c>
      <c r="AU11" s="351"/>
      <c r="AV11" s="346">
        <v>8</v>
      </c>
      <c r="AW11" s="346">
        <v>10</v>
      </c>
      <c r="AX11" s="346">
        <v>15</v>
      </c>
      <c r="AY11" s="346">
        <v>16</v>
      </c>
      <c r="AZ11" s="346">
        <v>17</v>
      </c>
      <c r="BA11" s="362"/>
      <c r="BB11" s="348">
        <v>13.166727423063</v>
      </c>
      <c r="BC11" s="375">
        <v>0.97511403081439896</v>
      </c>
      <c r="BD11" s="375">
        <v>1.99281319816044E-2</v>
      </c>
      <c r="BE11" s="375">
        <v>-0.18768750950909199</v>
      </c>
      <c r="BF11" s="373"/>
      <c r="BG11" s="843">
        <v>72.729299999999995</v>
      </c>
      <c r="BH11" s="843">
        <v>13.127599999999999</v>
      </c>
      <c r="BI11" s="843">
        <v>6.4819199999999997</v>
      </c>
      <c r="BJ11" s="843">
        <v>7.6611799999999999</v>
      </c>
      <c r="BK11" s="373"/>
      <c r="BL11" s="372" t="s">
        <v>2041</v>
      </c>
      <c r="BM11" s="372" t="s">
        <v>2042</v>
      </c>
      <c r="BN11" s="372" t="s">
        <v>2043</v>
      </c>
      <c r="BO11" s="372" t="s">
        <v>2044</v>
      </c>
      <c r="BP11" s="372" t="s">
        <v>2045</v>
      </c>
      <c r="BQ11" s="373"/>
      <c r="BR11" s="354" t="s">
        <v>519</v>
      </c>
    </row>
    <row r="12" spans="1:70" s="355" customFormat="1" x14ac:dyDescent="0.25">
      <c r="A12" s="345" t="s">
        <v>2046</v>
      </c>
      <c r="B12" s="373"/>
      <c r="C12" s="719">
        <v>41089</v>
      </c>
      <c r="D12" s="373"/>
      <c r="E12" s="346">
        <v>11198.6</v>
      </c>
      <c r="F12" s="373"/>
      <c r="G12" s="347">
        <v>56.19</v>
      </c>
      <c r="H12" s="374"/>
      <c r="I12" s="348">
        <v>-1.78E-2</v>
      </c>
      <c r="J12" s="348">
        <v>-0.67169999999999996</v>
      </c>
      <c r="K12" s="348">
        <v>-1.3517999999999999</v>
      </c>
      <c r="L12" s="348">
        <v>11.0694</v>
      </c>
      <c r="M12" s="348">
        <v>10.566700000000001</v>
      </c>
      <c r="N12" s="350">
        <v>1.4077</v>
      </c>
      <c r="O12" s="348">
        <v>0.4299</v>
      </c>
      <c r="P12" s="348">
        <v>9.6753999999999998</v>
      </c>
      <c r="Q12" s="348">
        <v>3.7827999999999999</v>
      </c>
      <c r="R12" s="348">
        <v>10.784800000000001</v>
      </c>
      <c r="S12" s="348">
        <v>4.6954000000000002</v>
      </c>
      <c r="T12" s="348">
        <v>19.706</v>
      </c>
      <c r="U12" s="348">
        <v>3.2715000000000001</v>
      </c>
      <c r="V12" s="348">
        <v>3.7482000000000002</v>
      </c>
      <c r="W12" s="348">
        <v>-2.1932</v>
      </c>
      <c r="X12" s="348">
        <v>12.9178</v>
      </c>
      <c r="Y12" s="374"/>
      <c r="Z12" s="346">
        <v>12</v>
      </c>
      <c r="AA12" s="346">
        <v>4</v>
      </c>
      <c r="AB12" s="346">
        <v>5</v>
      </c>
      <c r="AC12" s="346">
        <v>2</v>
      </c>
      <c r="AD12" s="346">
        <v>5</v>
      </c>
      <c r="AE12" s="346">
        <v>8</v>
      </c>
      <c r="AF12" s="346">
        <v>9</v>
      </c>
      <c r="AG12" s="346">
        <v>12</v>
      </c>
      <c r="AH12" s="346">
        <v>16</v>
      </c>
      <c r="AI12" s="346">
        <v>9</v>
      </c>
      <c r="AJ12" s="346">
        <v>4</v>
      </c>
      <c r="AK12" s="346">
        <v>4</v>
      </c>
      <c r="AL12" s="346">
        <v>5</v>
      </c>
      <c r="AM12" s="346">
        <v>8</v>
      </c>
      <c r="AN12" s="346">
        <v>7</v>
      </c>
      <c r="AO12" s="373"/>
      <c r="AP12" s="348">
        <v>9.61</v>
      </c>
      <c r="AQ12" s="348">
        <v>8.61</v>
      </c>
      <c r="AR12" s="348">
        <v>7.43</v>
      </c>
      <c r="AS12" s="348">
        <v>6.1</v>
      </c>
      <c r="AT12" s="348">
        <v>10.68</v>
      </c>
      <c r="AU12" s="351"/>
      <c r="AV12" s="346">
        <v>10</v>
      </c>
      <c r="AW12" s="346">
        <v>12</v>
      </c>
      <c r="AX12" s="346">
        <v>14</v>
      </c>
      <c r="AY12" s="346">
        <v>7</v>
      </c>
      <c r="AZ12" s="346">
        <v>5</v>
      </c>
      <c r="BA12" s="362"/>
      <c r="BB12" s="348">
        <v>13.0965415654367</v>
      </c>
      <c r="BC12" s="375">
        <v>0.90410853507309097</v>
      </c>
      <c r="BD12" s="375">
        <v>3.3079455129960703E-2</v>
      </c>
      <c r="BE12" s="375">
        <v>-5.75382619718008E-2</v>
      </c>
      <c r="BF12" s="373"/>
      <c r="BG12" s="843">
        <v>80.022300000000001</v>
      </c>
      <c r="BH12" s="843">
        <v>12.2074</v>
      </c>
      <c r="BI12" s="843">
        <v>1.4255199999999999</v>
      </c>
      <c r="BJ12" s="843">
        <v>6.3447800000000001</v>
      </c>
      <c r="BK12" s="373"/>
      <c r="BL12" s="372" t="s">
        <v>2047</v>
      </c>
      <c r="BM12" s="372" t="s">
        <v>2048</v>
      </c>
      <c r="BN12" s="372" t="s">
        <v>2049</v>
      </c>
      <c r="BO12" s="372" t="s">
        <v>2050</v>
      </c>
      <c r="BP12" s="372" t="s">
        <v>2051</v>
      </c>
      <c r="BQ12" s="373"/>
      <c r="BR12" s="354" t="s">
        <v>1521</v>
      </c>
    </row>
    <row r="13" spans="1:70" s="355" customFormat="1" x14ac:dyDescent="0.25">
      <c r="A13" s="345" t="s">
        <v>2052</v>
      </c>
      <c r="B13" s="373"/>
      <c r="C13" s="719">
        <v>39077</v>
      </c>
      <c r="D13" s="373"/>
      <c r="E13" s="346">
        <v>8479.01</v>
      </c>
      <c r="F13" s="373"/>
      <c r="G13" s="347">
        <v>120.96850000000001</v>
      </c>
      <c r="H13" s="374"/>
      <c r="I13" s="348">
        <v>-0.13039999999999999</v>
      </c>
      <c r="J13" s="348">
        <v>-1.4970000000000001</v>
      </c>
      <c r="K13" s="348">
        <v>-3.0472999999999999</v>
      </c>
      <c r="L13" s="348">
        <v>2.5871</v>
      </c>
      <c r="M13" s="348">
        <v>3.7149000000000001</v>
      </c>
      <c r="N13" s="350">
        <v>1.7299999999999999E-2</v>
      </c>
      <c r="O13" s="348">
        <v>-0.90600000000000003</v>
      </c>
      <c r="P13" s="348">
        <v>8.2568999999999999</v>
      </c>
      <c r="Q13" s="348">
        <v>9.8976000000000006</v>
      </c>
      <c r="R13" s="348">
        <v>12.121600000000001</v>
      </c>
      <c r="S13" s="348">
        <v>-0.72350000000000003</v>
      </c>
      <c r="T13" s="348">
        <v>12.847799999999999</v>
      </c>
      <c r="U13" s="348">
        <v>-2.7523</v>
      </c>
      <c r="V13" s="348">
        <v>1.5766</v>
      </c>
      <c r="W13" s="348">
        <v>-2.5642999999999998</v>
      </c>
      <c r="X13" s="348">
        <v>13.475099999999999</v>
      </c>
      <c r="Y13" s="374"/>
      <c r="Z13" s="346">
        <v>14</v>
      </c>
      <c r="AA13" s="346">
        <v>11</v>
      </c>
      <c r="AB13" s="346">
        <v>11</v>
      </c>
      <c r="AC13" s="346">
        <v>15</v>
      </c>
      <c r="AD13" s="346">
        <v>11</v>
      </c>
      <c r="AE13" s="346">
        <v>11</v>
      </c>
      <c r="AF13" s="346">
        <v>13</v>
      </c>
      <c r="AG13" s="346">
        <v>14</v>
      </c>
      <c r="AH13" s="346">
        <v>10</v>
      </c>
      <c r="AI13" s="346">
        <v>6</v>
      </c>
      <c r="AJ13" s="346">
        <v>15</v>
      </c>
      <c r="AK13" s="346">
        <v>10</v>
      </c>
      <c r="AL13" s="346">
        <v>8</v>
      </c>
      <c r="AM13" s="346">
        <v>11</v>
      </c>
      <c r="AN13" s="346">
        <v>11</v>
      </c>
      <c r="AO13" s="373"/>
      <c r="AP13" s="348">
        <v>12.78</v>
      </c>
      <c r="AQ13" s="348">
        <v>13.09</v>
      </c>
      <c r="AR13" s="348">
        <v>8.81</v>
      </c>
      <c r="AS13" s="348">
        <v>4.25</v>
      </c>
      <c r="AT13" s="348">
        <v>-0.24</v>
      </c>
      <c r="AU13" s="351"/>
      <c r="AV13" s="346">
        <v>6</v>
      </c>
      <c r="AW13" s="346">
        <v>7</v>
      </c>
      <c r="AX13" s="346">
        <v>12</v>
      </c>
      <c r="AY13" s="346">
        <v>12</v>
      </c>
      <c r="AZ13" s="346">
        <v>11</v>
      </c>
      <c r="BA13" s="362"/>
      <c r="BB13" s="348">
        <v>12.8624903313505</v>
      </c>
      <c r="BC13" s="375">
        <v>0.95099682432791799</v>
      </c>
      <c r="BD13" s="375">
        <v>3.1665071055309697E-2</v>
      </c>
      <c r="BE13" s="375">
        <v>-8.1843700880436701E-2</v>
      </c>
      <c r="BF13" s="373"/>
      <c r="BG13" s="843">
        <v>67.279600000000002</v>
      </c>
      <c r="BH13" s="843">
        <v>15.5877</v>
      </c>
      <c r="BI13" s="843">
        <v>13.0961</v>
      </c>
      <c r="BJ13" s="843">
        <v>4.0366</v>
      </c>
      <c r="BK13" s="373"/>
      <c r="BL13" s="372" t="s">
        <v>2053</v>
      </c>
      <c r="BM13" s="372" t="s">
        <v>2054</v>
      </c>
      <c r="BN13" s="372" t="s">
        <v>2055</v>
      </c>
      <c r="BO13" s="372" t="s">
        <v>732</v>
      </c>
      <c r="BP13" s="372" t="s">
        <v>2056</v>
      </c>
      <c r="BQ13" s="373"/>
      <c r="BR13" s="354" t="s">
        <v>436</v>
      </c>
    </row>
    <row r="14" spans="1:70" s="355" customFormat="1" x14ac:dyDescent="0.25">
      <c r="A14" s="345" t="s">
        <v>2057</v>
      </c>
      <c r="B14" s="373"/>
      <c r="C14" s="719">
        <v>38649</v>
      </c>
      <c r="D14" s="373"/>
      <c r="E14" s="346">
        <v>7749.66</v>
      </c>
      <c r="F14" s="373"/>
      <c r="G14" s="347">
        <v>144.31450000000001</v>
      </c>
      <c r="H14" s="374"/>
      <c r="I14" s="348">
        <v>0.1484</v>
      </c>
      <c r="J14" s="348">
        <v>-1.7668999999999999</v>
      </c>
      <c r="K14" s="348">
        <v>-4.2366999999999999</v>
      </c>
      <c r="L14" s="348">
        <v>4.3539000000000003</v>
      </c>
      <c r="M14" s="348">
        <v>2.5425</v>
      </c>
      <c r="N14" s="350">
        <v>2.5510999999999999</v>
      </c>
      <c r="O14" s="348">
        <v>1.0969</v>
      </c>
      <c r="P14" s="348">
        <v>11.4764</v>
      </c>
      <c r="Q14" s="348">
        <v>9.5858000000000008</v>
      </c>
      <c r="R14" s="348">
        <v>11.5291</v>
      </c>
      <c r="S14" s="348">
        <v>0.7379</v>
      </c>
      <c r="T14" s="348">
        <v>11.1128</v>
      </c>
      <c r="U14" s="348">
        <v>-3.2562000000000002</v>
      </c>
      <c r="V14" s="348">
        <v>4.4486999999999997</v>
      </c>
      <c r="W14" s="348">
        <v>-2.4940000000000002</v>
      </c>
      <c r="X14" s="348">
        <v>13.6286</v>
      </c>
      <c r="Y14" s="374"/>
      <c r="Z14" s="346">
        <v>4</v>
      </c>
      <c r="AA14" s="346">
        <v>16</v>
      </c>
      <c r="AB14" s="346">
        <v>16</v>
      </c>
      <c r="AC14" s="346">
        <v>14</v>
      </c>
      <c r="AD14" s="346">
        <v>14</v>
      </c>
      <c r="AE14" s="346">
        <v>7</v>
      </c>
      <c r="AF14" s="346">
        <v>8</v>
      </c>
      <c r="AG14" s="346">
        <v>8</v>
      </c>
      <c r="AH14" s="346">
        <v>11</v>
      </c>
      <c r="AI14" s="346">
        <v>8</v>
      </c>
      <c r="AJ14" s="346">
        <v>10</v>
      </c>
      <c r="AK14" s="346">
        <v>14</v>
      </c>
      <c r="AL14" s="346">
        <v>10</v>
      </c>
      <c r="AM14" s="346">
        <v>7</v>
      </c>
      <c r="AN14" s="346">
        <v>9</v>
      </c>
      <c r="AO14" s="373"/>
      <c r="AP14" s="348">
        <v>12.23</v>
      </c>
      <c r="AQ14" s="348">
        <v>12.48</v>
      </c>
      <c r="AR14" s="348">
        <v>10.07</v>
      </c>
      <c r="AS14" s="348">
        <v>5.74</v>
      </c>
      <c r="AT14" s="348">
        <v>-0.28999999999999998</v>
      </c>
      <c r="AU14" s="351"/>
      <c r="AV14" s="346">
        <v>7</v>
      </c>
      <c r="AW14" s="346">
        <v>8</v>
      </c>
      <c r="AX14" s="346">
        <v>10</v>
      </c>
      <c r="AY14" s="346">
        <v>9</v>
      </c>
      <c r="AZ14" s="346">
        <v>12</v>
      </c>
      <c r="BA14" s="362"/>
      <c r="BB14" s="348">
        <v>12.829357487286201</v>
      </c>
      <c r="BC14" s="375">
        <v>0.94593342434440497</v>
      </c>
      <c r="BD14" s="375">
        <v>4.6213843753842597E-2</v>
      </c>
      <c r="BE14" s="375">
        <v>7.9425975650859001E-2</v>
      </c>
      <c r="BF14" s="373"/>
      <c r="BG14" s="843">
        <v>72.897800000000004</v>
      </c>
      <c r="BH14" s="843">
        <v>21.200099999999999</v>
      </c>
      <c r="BI14" s="843">
        <v>1.2086300000000001</v>
      </c>
      <c r="BJ14" s="843">
        <v>4.6934699999999996</v>
      </c>
      <c r="BK14" s="373"/>
      <c r="BL14" s="372" t="s">
        <v>2058</v>
      </c>
      <c r="BM14" s="372" t="s">
        <v>2059</v>
      </c>
      <c r="BN14" s="372" t="s">
        <v>1125</v>
      </c>
      <c r="BO14" s="372" t="s">
        <v>2060</v>
      </c>
      <c r="BP14" s="372" t="s">
        <v>2061</v>
      </c>
      <c r="BQ14" s="373"/>
      <c r="BR14" s="354" t="s">
        <v>476</v>
      </c>
    </row>
    <row r="15" spans="1:70" s="355" customFormat="1" x14ac:dyDescent="0.25">
      <c r="A15" s="345" t="s">
        <v>2062</v>
      </c>
      <c r="B15" s="373"/>
      <c r="C15" s="719">
        <v>41942</v>
      </c>
      <c r="D15" s="373"/>
      <c r="E15" s="346">
        <v>6740.34</v>
      </c>
      <c r="F15" s="373"/>
      <c r="G15" s="347">
        <v>48.656300000000002</v>
      </c>
      <c r="H15" s="374"/>
      <c r="I15" s="348">
        <v>3.7199999999999997E-2</v>
      </c>
      <c r="J15" s="348">
        <v>-0.69210000000000005</v>
      </c>
      <c r="K15" s="348">
        <v>-1.4193</v>
      </c>
      <c r="L15" s="348">
        <v>7.8082000000000003</v>
      </c>
      <c r="M15" s="348">
        <v>8.4429999999999996</v>
      </c>
      <c r="N15" s="350">
        <v>4.0151000000000003</v>
      </c>
      <c r="O15" s="348">
        <v>-0.49399999999999999</v>
      </c>
      <c r="P15" s="348">
        <v>10.3226</v>
      </c>
      <c r="Q15" s="348">
        <v>10.4108</v>
      </c>
      <c r="R15" s="348">
        <v>14.07</v>
      </c>
      <c r="S15" s="348">
        <v>2.6040999999999999</v>
      </c>
      <c r="T15" s="348">
        <v>17.659199999999998</v>
      </c>
      <c r="U15" s="348">
        <v>2.4496000000000002</v>
      </c>
      <c r="V15" s="348">
        <v>5.8442999999999996</v>
      </c>
      <c r="W15" s="348">
        <v>-1.3429</v>
      </c>
      <c r="X15" s="348">
        <v>14.257</v>
      </c>
      <c r="Y15" s="374"/>
      <c r="Z15" s="346">
        <v>8</v>
      </c>
      <c r="AA15" s="346">
        <v>5</v>
      </c>
      <c r="AB15" s="346">
        <v>6</v>
      </c>
      <c r="AC15" s="346">
        <v>6</v>
      </c>
      <c r="AD15" s="346">
        <v>7</v>
      </c>
      <c r="AE15" s="346">
        <v>5</v>
      </c>
      <c r="AF15" s="346">
        <v>11</v>
      </c>
      <c r="AG15" s="346">
        <v>11</v>
      </c>
      <c r="AH15" s="346">
        <v>8</v>
      </c>
      <c r="AI15" s="346">
        <v>2</v>
      </c>
      <c r="AJ15" s="346">
        <v>7</v>
      </c>
      <c r="AK15" s="346">
        <v>7</v>
      </c>
      <c r="AL15" s="346">
        <v>6</v>
      </c>
      <c r="AM15" s="346">
        <v>6</v>
      </c>
      <c r="AN15" s="346">
        <v>4</v>
      </c>
      <c r="AO15" s="373"/>
      <c r="AP15" s="348">
        <v>14.91</v>
      </c>
      <c r="AQ15" s="348">
        <v>13.94</v>
      </c>
      <c r="AR15" s="348">
        <v>10.56</v>
      </c>
      <c r="AS15" s="348">
        <v>6.03</v>
      </c>
      <c r="AT15" s="348">
        <v>8.4</v>
      </c>
      <c r="AU15" s="351"/>
      <c r="AV15" s="346">
        <v>4</v>
      </c>
      <c r="AW15" s="346">
        <v>6</v>
      </c>
      <c r="AX15" s="346">
        <v>8</v>
      </c>
      <c r="AY15" s="346">
        <v>8</v>
      </c>
      <c r="AZ15" s="346">
        <v>6</v>
      </c>
      <c r="BA15" s="362"/>
      <c r="BB15" s="348">
        <v>12.7695533971676</v>
      </c>
      <c r="BC15" s="375">
        <v>0.94455270666055502</v>
      </c>
      <c r="BD15" s="375">
        <v>4.4659477334255002E-2</v>
      </c>
      <c r="BE15" s="375">
        <v>8.44606745464202E-2</v>
      </c>
      <c r="BF15" s="373"/>
      <c r="BG15" s="843">
        <v>65.304400000000001</v>
      </c>
      <c r="BH15" s="843">
        <v>13.337199999999999</v>
      </c>
      <c r="BI15" s="843">
        <v>18.569900000000001</v>
      </c>
      <c r="BJ15" s="843">
        <v>2.7885</v>
      </c>
      <c r="BK15" s="373"/>
      <c r="BL15" s="372" t="s">
        <v>2063</v>
      </c>
      <c r="BM15" s="372" t="s">
        <v>2064</v>
      </c>
      <c r="BN15" s="372" t="s">
        <v>2065</v>
      </c>
      <c r="BO15" s="372" t="s">
        <v>2066</v>
      </c>
      <c r="BP15" s="372" t="s">
        <v>2067</v>
      </c>
      <c r="BQ15" s="373"/>
      <c r="BR15" s="354" t="s">
        <v>555</v>
      </c>
    </row>
    <row r="16" spans="1:70" s="355" customFormat="1" x14ac:dyDescent="0.25">
      <c r="A16" s="345" t="s">
        <v>2068</v>
      </c>
      <c r="B16" s="373"/>
      <c r="C16" s="719">
        <v>43599</v>
      </c>
      <c r="D16" s="373"/>
      <c r="E16" s="346">
        <v>6597.57</v>
      </c>
      <c r="F16" s="373"/>
      <c r="G16" s="347">
        <v>25.140999999999998</v>
      </c>
      <c r="H16" s="374"/>
      <c r="I16" s="348">
        <v>8.7599999999999997E-2</v>
      </c>
      <c r="J16" s="348">
        <v>-1.0469999999999999</v>
      </c>
      <c r="K16" s="348">
        <v>-0.60880000000000001</v>
      </c>
      <c r="L16" s="348">
        <v>9.8339999999999996</v>
      </c>
      <c r="M16" s="348">
        <v>11.0566</v>
      </c>
      <c r="N16" s="350">
        <v>-4.1516999999999999</v>
      </c>
      <c r="O16" s="348">
        <v>-1.5901000000000001</v>
      </c>
      <c r="P16" s="348">
        <v>6.1151</v>
      </c>
      <c r="Q16" s="348">
        <v>5.2968999999999999</v>
      </c>
      <c r="R16" s="348" t="s">
        <v>430</v>
      </c>
      <c r="S16" s="348">
        <v>4.8634000000000004</v>
      </c>
      <c r="T16" s="348">
        <v>20.5456</v>
      </c>
      <c r="U16" s="348">
        <v>-3.3485</v>
      </c>
      <c r="V16" s="348">
        <v>-0.78920000000000001</v>
      </c>
      <c r="W16" s="348">
        <v>-1.7084999999999999</v>
      </c>
      <c r="X16" s="348">
        <v>13.3995</v>
      </c>
      <c r="Y16" s="374"/>
      <c r="Z16" s="346">
        <v>7</v>
      </c>
      <c r="AA16" s="346">
        <v>6</v>
      </c>
      <c r="AB16" s="346">
        <v>3</v>
      </c>
      <c r="AC16" s="346">
        <v>4</v>
      </c>
      <c r="AD16" s="346">
        <v>3</v>
      </c>
      <c r="AE16" s="346">
        <v>16</v>
      </c>
      <c r="AF16" s="346">
        <v>14</v>
      </c>
      <c r="AG16" s="346">
        <v>16</v>
      </c>
      <c r="AH16" s="346">
        <v>15</v>
      </c>
      <c r="AI16" s="346" t="s">
        <v>430</v>
      </c>
      <c r="AJ16" s="346">
        <v>2</v>
      </c>
      <c r="AK16" s="346">
        <v>3</v>
      </c>
      <c r="AL16" s="346">
        <v>12</v>
      </c>
      <c r="AM16" s="346">
        <v>15</v>
      </c>
      <c r="AN16" s="346">
        <v>5</v>
      </c>
      <c r="AO16" s="373"/>
      <c r="AP16" s="348" t="s">
        <v>430</v>
      </c>
      <c r="AQ16" s="348">
        <v>9.5299999999999994</v>
      </c>
      <c r="AR16" s="348">
        <v>6.08</v>
      </c>
      <c r="AS16" s="348">
        <v>3.74</v>
      </c>
      <c r="AT16" s="348">
        <v>5.96</v>
      </c>
      <c r="AU16" s="351"/>
      <c r="AV16" s="346" t="s">
        <v>430</v>
      </c>
      <c r="AW16" s="346">
        <v>11</v>
      </c>
      <c r="AX16" s="346">
        <v>16</v>
      </c>
      <c r="AY16" s="346">
        <v>13</v>
      </c>
      <c r="AZ16" s="346">
        <v>7</v>
      </c>
      <c r="BA16" s="362"/>
      <c r="BB16" s="348">
        <v>14.288389928466399</v>
      </c>
      <c r="BC16" s="375">
        <v>0.99070502667056604</v>
      </c>
      <c r="BD16" s="375">
        <v>1.4351779986696201E-2</v>
      </c>
      <c r="BE16" s="375">
        <v>-0.33270686725467302</v>
      </c>
      <c r="BF16" s="373"/>
      <c r="BG16" s="843">
        <v>48.000799999999998</v>
      </c>
      <c r="BH16" s="843">
        <v>17.116</v>
      </c>
      <c r="BI16" s="843">
        <v>22.611599999999999</v>
      </c>
      <c r="BJ16" s="843">
        <v>12.271599999999999</v>
      </c>
      <c r="BK16" s="373"/>
      <c r="BL16" s="372" t="s">
        <v>2069</v>
      </c>
      <c r="BM16" s="372" t="s">
        <v>2070</v>
      </c>
      <c r="BN16" s="372" t="s">
        <v>2071</v>
      </c>
      <c r="BO16" s="372" t="s">
        <v>2072</v>
      </c>
      <c r="BP16" s="372" t="s">
        <v>2000</v>
      </c>
      <c r="BQ16" s="373"/>
      <c r="BR16" s="354" t="s">
        <v>443</v>
      </c>
    </row>
    <row r="17" spans="1:70" s="355" customFormat="1" x14ac:dyDescent="0.25">
      <c r="A17" s="345" t="s">
        <v>2073</v>
      </c>
      <c r="B17" s="373"/>
      <c r="C17" s="719">
        <v>44103</v>
      </c>
      <c r="D17" s="373"/>
      <c r="E17" s="346">
        <v>6349.99</v>
      </c>
      <c r="F17" s="373"/>
      <c r="G17" s="347">
        <v>29.42</v>
      </c>
      <c r="H17" s="374"/>
      <c r="I17" s="348">
        <v>-0.1358</v>
      </c>
      <c r="J17" s="348">
        <v>-1.704</v>
      </c>
      <c r="K17" s="348">
        <v>-1.0094000000000001</v>
      </c>
      <c r="L17" s="348">
        <v>13.023400000000001</v>
      </c>
      <c r="M17" s="348">
        <v>19.350899999999999</v>
      </c>
      <c r="N17" s="350">
        <v>3.7743000000000002</v>
      </c>
      <c r="O17" s="348">
        <v>2.5044</v>
      </c>
      <c r="P17" s="348">
        <v>19.6037</v>
      </c>
      <c r="Q17" s="348">
        <v>13.968500000000001</v>
      </c>
      <c r="R17" s="348" t="s">
        <v>430</v>
      </c>
      <c r="S17" s="348">
        <v>4.7721</v>
      </c>
      <c r="T17" s="348">
        <v>28.5839</v>
      </c>
      <c r="U17" s="348">
        <v>9.8581000000000003</v>
      </c>
      <c r="V17" s="348">
        <v>7.0597000000000003</v>
      </c>
      <c r="W17" s="348">
        <v>-2.7759</v>
      </c>
      <c r="X17" s="348">
        <v>19.882100000000001</v>
      </c>
      <c r="Y17" s="374"/>
      <c r="Z17" s="346">
        <v>15</v>
      </c>
      <c r="AA17" s="346">
        <v>15</v>
      </c>
      <c r="AB17" s="346">
        <v>4</v>
      </c>
      <c r="AC17" s="346">
        <v>1</v>
      </c>
      <c r="AD17" s="346">
        <v>1</v>
      </c>
      <c r="AE17" s="346">
        <v>6</v>
      </c>
      <c r="AF17" s="346">
        <v>5</v>
      </c>
      <c r="AG17" s="346">
        <v>1</v>
      </c>
      <c r="AH17" s="346">
        <v>3</v>
      </c>
      <c r="AI17" s="346" t="s">
        <v>430</v>
      </c>
      <c r="AJ17" s="346">
        <v>3</v>
      </c>
      <c r="AK17" s="346">
        <v>1</v>
      </c>
      <c r="AL17" s="346">
        <v>1</v>
      </c>
      <c r="AM17" s="346">
        <v>3</v>
      </c>
      <c r="AN17" s="346">
        <v>13</v>
      </c>
      <c r="AO17" s="373"/>
      <c r="AP17" s="348" t="s">
        <v>430</v>
      </c>
      <c r="AQ17" s="348" t="s">
        <v>430</v>
      </c>
      <c r="AR17" s="348">
        <v>15.97</v>
      </c>
      <c r="AS17" s="348">
        <v>10.52</v>
      </c>
      <c r="AT17" s="348">
        <v>19.16</v>
      </c>
      <c r="AU17" s="351"/>
      <c r="AV17" s="346" t="s">
        <v>430</v>
      </c>
      <c r="AW17" s="346" t="s">
        <v>430</v>
      </c>
      <c r="AX17" s="346">
        <v>1</v>
      </c>
      <c r="AY17" s="346">
        <v>2</v>
      </c>
      <c r="AZ17" s="346">
        <v>1</v>
      </c>
      <c r="BA17" s="362"/>
      <c r="BB17" s="348">
        <v>16.0101307873365</v>
      </c>
      <c r="BC17" s="375">
        <v>1.0819969783366199</v>
      </c>
      <c r="BD17" s="375">
        <v>7.9162851480835003E-2</v>
      </c>
      <c r="BE17" s="375">
        <v>0.71089366153184297</v>
      </c>
      <c r="BF17" s="373"/>
      <c r="BG17" s="843">
        <v>49.236499999999999</v>
      </c>
      <c r="BH17" s="843">
        <v>23.8095</v>
      </c>
      <c r="BI17" s="843">
        <v>22.111799999999999</v>
      </c>
      <c r="BJ17" s="843">
        <v>4.8422000000000001</v>
      </c>
      <c r="BK17" s="373"/>
      <c r="BL17" s="372" t="s">
        <v>2074</v>
      </c>
      <c r="BM17" s="372" t="s">
        <v>2075</v>
      </c>
      <c r="BN17" s="372" t="s">
        <v>695</v>
      </c>
      <c r="BO17" s="372" t="s">
        <v>2076</v>
      </c>
      <c r="BP17" s="372" t="s">
        <v>2077</v>
      </c>
      <c r="BQ17" s="373"/>
      <c r="BR17" s="354" t="s">
        <v>443</v>
      </c>
    </row>
    <row r="18" spans="1:70" s="355" customFormat="1" ht="11" x14ac:dyDescent="0.3">
      <c r="A18" s="845" t="s">
        <v>2078</v>
      </c>
      <c r="B18" s="846"/>
      <c r="C18" s="847">
        <v>43662</v>
      </c>
      <c r="D18" s="846"/>
      <c r="E18" s="848">
        <v>4460.28</v>
      </c>
      <c r="F18" s="846"/>
      <c r="G18" s="849">
        <v>26.984999999999999</v>
      </c>
      <c r="H18" s="851"/>
      <c r="I18" s="850">
        <v>0.14099999999999999</v>
      </c>
      <c r="J18" s="850">
        <v>-1.5685</v>
      </c>
      <c r="K18" s="850">
        <v>-3.6972</v>
      </c>
      <c r="L18" s="850">
        <v>5.0244999999999997</v>
      </c>
      <c r="M18" s="850">
        <v>3.8643999999999998</v>
      </c>
      <c r="N18" s="852">
        <v>5.8068999999999997</v>
      </c>
      <c r="O18" s="850">
        <v>3.3683000000000001</v>
      </c>
      <c r="P18" s="850">
        <v>12.836</v>
      </c>
      <c r="Q18" s="850">
        <v>10.7607</v>
      </c>
      <c r="R18" s="850" t="s">
        <v>430</v>
      </c>
      <c r="S18" s="850">
        <v>5.9299999999999999E-2</v>
      </c>
      <c r="T18" s="850">
        <v>13.563700000000001</v>
      </c>
      <c r="U18" s="850">
        <v>-0.18129999999999999</v>
      </c>
      <c r="V18" s="850">
        <v>6.3658000000000001</v>
      </c>
      <c r="W18" s="850">
        <v>-2.9525999999999999</v>
      </c>
      <c r="X18" s="850">
        <v>14.874000000000001</v>
      </c>
      <c r="Y18" s="851"/>
      <c r="Z18" s="848">
        <v>6</v>
      </c>
      <c r="AA18" s="848">
        <v>13</v>
      </c>
      <c r="AB18" s="848">
        <v>14</v>
      </c>
      <c r="AC18" s="848">
        <v>12</v>
      </c>
      <c r="AD18" s="848">
        <v>10</v>
      </c>
      <c r="AE18" s="848">
        <v>3</v>
      </c>
      <c r="AF18" s="848">
        <v>4</v>
      </c>
      <c r="AG18" s="848">
        <v>6</v>
      </c>
      <c r="AH18" s="848">
        <v>7</v>
      </c>
      <c r="AI18" s="848" t="s">
        <v>430</v>
      </c>
      <c r="AJ18" s="848">
        <v>13</v>
      </c>
      <c r="AK18" s="848">
        <v>8</v>
      </c>
      <c r="AL18" s="848">
        <v>7</v>
      </c>
      <c r="AM18" s="848">
        <v>5</v>
      </c>
      <c r="AN18" s="848">
        <v>16</v>
      </c>
      <c r="AO18" s="846"/>
      <c r="AP18" s="850" t="s">
        <v>430</v>
      </c>
      <c r="AQ18" s="850">
        <v>13.97</v>
      </c>
      <c r="AR18" s="850">
        <v>11.7</v>
      </c>
      <c r="AS18" s="850">
        <v>8.6</v>
      </c>
      <c r="AT18" s="850">
        <v>3.29</v>
      </c>
      <c r="AU18" s="853"/>
      <c r="AV18" s="848" t="s">
        <v>430</v>
      </c>
      <c r="AW18" s="848">
        <v>5</v>
      </c>
      <c r="AX18" s="848">
        <v>6</v>
      </c>
      <c r="AY18" s="848">
        <v>4</v>
      </c>
      <c r="AZ18" s="848">
        <v>8</v>
      </c>
      <c r="BA18" s="855"/>
      <c r="BB18" s="850">
        <v>13.1596838079723</v>
      </c>
      <c r="BC18" s="856">
        <v>0.97363363688854399</v>
      </c>
      <c r="BD18" s="856">
        <v>5.43024756282596E-2</v>
      </c>
      <c r="BE18" s="856">
        <v>0.18609933959188801</v>
      </c>
      <c r="BF18" s="846"/>
      <c r="BG18" s="850">
        <v>62.791400000000003</v>
      </c>
      <c r="BH18" s="850">
        <v>27.346299999999999</v>
      </c>
      <c r="BI18" s="850">
        <v>5.61944</v>
      </c>
      <c r="BJ18" s="850">
        <v>4.2428600000000003</v>
      </c>
      <c r="BK18" s="846"/>
      <c r="BL18" s="859" t="s">
        <v>2079</v>
      </c>
      <c r="BM18" s="859" t="s">
        <v>2080</v>
      </c>
      <c r="BN18" s="859" t="s">
        <v>2081</v>
      </c>
      <c r="BO18" s="859" t="s">
        <v>2082</v>
      </c>
      <c r="BP18" s="859" t="s">
        <v>2083</v>
      </c>
      <c r="BQ18" s="846"/>
      <c r="BR18" s="860" t="s">
        <v>443</v>
      </c>
    </row>
    <row r="19" spans="1:70" s="355" customFormat="1" x14ac:dyDescent="0.25">
      <c r="A19" s="345" t="s">
        <v>2084</v>
      </c>
      <c r="B19" s="373"/>
      <c r="C19" s="719">
        <v>45315</v>
      </c>
      <c r="D19" s="373"/>
      <c r="E19" s="346">
        <v>4406.97</v>
      </c>
      <c r="F19" s="373"/>
      <c r="G19" s="347">
        <v>13.6</v>
      </c>
      <c r="H19" s="374"/>
      <c r="I19" s="348">
        <v>0.14729999999999999</v>
      </c>
      <c r="J19" s="348">
        <v>-0.43919999999999998</v>
      </c>
      <c r="K19" s="348">
        <v>-2.9264999999999999</v>
      </c>
      <c r="L19" s="348">
        <v>10.032400000000001</v>
      </c>
      <c r="M19" s="348">
        <v>13.1448</v>
      </c>
      <c r="N19" s="350">
        <v>17.0396</v>
      </c>
      <c r="O19" s="348">
        <v>3.6459999999999999</v>
      </c>
      <c r="P19" s="348" t="s">
        <v>430</v>
      </c>
      <c r="Q19" s="348" t="s">
        <v>430</v>
      </c>
      <c r="R19" s="348" t="s">
        <v>430</v>
      </c>
      <c r="S19" s="348">
        <v>3.4220999999999999</v>
      </c>
      <c r="T19" s="348">
        <v>22.522500000000001</v>
      </c>
      <c r="U19" s="348">
        <v>8.1941000000000006</v>
      </c>
      <c r="V19" s="348">
        <v>17.748899999999999</v>
      </c>
      <c r="W19" s="348">
        <v>-1.1628000000000001</v>
      </c>
      <c r="X19" s="348">
        <v>12.4016</v>
      </c>
      <c r="Y19" s="374"/>
      <c r="Z19" s="346">
        <v>5</v>
      </c>
      <c r="AA19" s="346">
        <v>2</v>
      </c>
      <c r="AB19" s="346">
        <v>9</v>
      </c>
      <c r="AC19" s="346">
        <v>3</v>
      </c>
      <c r="AD19" s="346">
        <v>2</v>
      </c>
      <c r="AE19" s="346">
        <v>1</v>
      </c>
      <c r="AF19" s="346">
        <v>2</v>
      </c>
      <c r="AG19" s="346" t="s">
        <v>430</v>
      </c>
      <c r="AH19" s="346" t="s">
        <v>430</v>
      </c>
      <c r="AI19" s="346" t="s">
        <v>430</v>
      </c>
      <c r="AJ19" s="346">
        <v>6</v>
      </c>
      <c r="AK19" s="346">
        <v>2</v>
      </c>
      <c r="AL19" s="346">
        <v>2</v>
      </c>
      <c r="AM19" s="346">
        <v>1</v>
      </c>
      <c r="AN19" s="346">
        <v>3</v>
      </c>
      <c r="AO19" s="373"/>
      <c r="AP19" s="348" t="s">
        <v>430</v>
      </c>
      <c r="AQ19" s="348" t="s">
        <v>430</v>
      </c>
      <c r="AR19" s="348" t="s">
        <v>430</v>
      </c>
      <c r="AS19" s="348" t="s">
        <v>430</v>
      </c>
      <c r="AT19" s="348">
        <v>18.399999999999999</v>
      </c>
      <c r="AU19" s="351"/>
      <c r="AV19" s="346" t="s">
        <v>430</v>
      </c>
      <c r="AW19" s="346" t="s">
        <v>430</v>
      </c>
      <c r="AX19" s="346" t="s">
        <v>430</v>
      </c>
      <c r="AY19" s="346" t="s">
        <v>430</v>
      </c>
      <c r="AZ19" s="346">
        <v>2</v>
      </c>
      <c r="BA19" s="362"/>
      <c r="BB19" s="348">
        <v>15.0976337389171</v>
      </c>
      <c r="BC19" s="375">
        <v>1.0636963445927199</v>
      </c>
      <c r="BD19" s="375">
        <v>4.3040003952926301E-2</v>
      </c>
      <c r="BE19" s="375">
        <v>0.49036704734839798</v>
      </c>
      <c r="BF19" s="373"/>
      <c r="BG19" s="843">
        <v>42.8979</v>
      </c>
      <c r="BH19" s="843">
        <v>14.7881</v>
      </c>
      <c r="BI19" s="843">
        <v>34.047800000000002</v>
      </c>
      <c r="BJ19" s="843">
        <v>8.2661999999999995</v>
      </c>
      <c r="BK19" s="373"/>
      <c r="BL19" s="372" t="s">
        <v>2085</v>
      </c>
      <c r="BM19" s="372" t="s">
        <v>2086</v>
      </c>
      <c r="BN19" s="372" t="s">
        <v>2087</v>
      </c>
      <c r="BO19" s="372" t="s">
        <v>2088</v>
      </c>
      <c r="BP19" s="372" t="s">
        <v>2089</v>
      </c>
      <c r="BQ19" s="373"/>
      <c r="BR19" s="354" t="s">
        <v>443</v>
      </c>
    </row>
    <row r="20" spans="1:70" s="355" customFormat="1" x14ac:dyDescent="0.25">
      <c r="A20" s="345" t="s">
        <v>2090</v>
      </c>
      <c r="B20" s="373"/>
      <c r="C20" s="719">
        <v>44333</v>
      </c>
      <c r="D20" s="373"/>
      <c r="E20" s="346">
        <v>2839.5</v>
      </c>
      <c r="F20" s="373"/>
      <c r="G20" s="347">
        <v>19.63</v>
      </c>
      <c r="H20" s="374"/>
      <c r="I20" s="348">
        <v>0.15310000000000001</v>
      </c>
      <c r="J20" s="348">
        <v>-1.3568</v>
      </c>
      <c r="K20" s="348">
        <v>-2.7736999999999998</v>
      </c>
      <c r="L20" s="348">
        <v>5.9935</v>
      </c>
      <c r="M20" s="348">
        <v>2.5600999999999998</v>
      </c>
      <c r="N20" s="350">
        <v>-2.5806</v>
      </c>
      <c r="O20" s="348">
        <v>2.5499999999999998E-2</v>
      </c>
      <c r="P20" s="348">
        <v>11.054</v>
      </c>
      <c r="Q20" s="348">
        <v>10.3687</v>
      </c>
      <c r="R20" s="348" t="s">
        <v>430</v>
      </c>
      <c r="S20" s="348">
        <v>1.6572</v>
      </c>
      <c r="T20" s="348">
        <v>11.661</v>
      </c>
      <c r="U20" s="348">
        <v>-4.0567000000000002</v>
      </c>
      <c r="V20" s="348">
        <v>-1.4063000000000001</v>
      </c>
      <c r="W20" s="348">
        <v>-2.5806</v>
      </c>
      <c r="X20" s="348">
        <v>13.5153</v>
      </c>
      <c r="Y20" s="374"/>
      <c r="Z20" s="346">
        <v>3</v>
      </c>
      <c r="AA20" s="346">
        <v>9</v>
      </c>
      <c r="AB20" s="346">
        <v>8</v>
      </c>
      <c r="AC20" s="346">
        <v>9</v>
      </c>
      <c r="AD20" s="346">
        <v>13</v>
      </c>
      <c r="AE20" s="346">
        <v>15</v>
      </c>
      <c r="AF20" s="346">
        <v>10</v>
      </c>
      <c r="AG20" s="346">
        <v>10</v>
      </c>
      <c r="AH20" s="346">
        <v>9</v>
      </c>
      <c r="AI20" s="346" t="s">
        <v>430</v>
      </c>
      <c r="AJ20" s="346">
        <v>9</v>
      </c>
      <c r="AK20" s="346">
        <v>13</v>
      </c>
      <c r="AL20" s="346">
        <v>15</v>
      </c>
      <c r="AM20" s="346">
        <v>16</v>
      </c>
      <c r="AN20" s="346">
        <v>12</v>
      </c>
      <c r="AO20" s="373"/>
      <c r="AP20" s="348" t="s">
        <v>430</v>
      </c>
      <c r="AQ20" s="348" t="s">
        <v>430</v>
      </c>
      <c r="AR20" s="348">
        <v>10.029999999999999</v>
      </c>
      <c r="AS20" s="348">
        <v>4.91</v>
      </c>
      <c r="AT20" s="348">
        <v>-0.84</v>
      </c>
      <c r="AU20" s="351"/>
      <c r="AV20" s="346" t="s">
        <v>430</v>
      </c>
      <c r="AW20" s="346" t="s">
        <v>430</v>
      </c>
      <c r="AX20" s="346">
        <v>11</v>
      </c>
      <c r="AY20" s="346">
        <v>11</v>
      </c>
      <c r="AZ20" s="346">
        <v>13</v>
      </c>
      <c r="BA20" s="362"/>
      <c r="BB20" s="348">
        <v>12.723825212872899</v>
      </c>
      <c r="BC20" s="375">
        <v>0.93953193081306097</v>
      </c>
      <c r="BD20" s="375">
        <v>4.6113463017358601E-2</v>
      </c>
      <c r="BE20" s="375">
        <v>0.103501121508579</v>
      </c>
      <c r="BF20" s="373"/>
      <c r="BG20" s="843">
        <v>71.227900000000005</v>
      </c>
      <c r="BH20" s="843">
        <v>17.207899999999999</v>
      </c>
      <c r="BI20" s="843">
        <v>6.2476099999999999</v>
      </c>
      <c r="BJ20" s="843">
        <v>5.3165899999999997</v>
      </c>
      <c r="BK20" s="373"/>
      <c r="BL20" s="372" t="s">
        <v>2091</v>
      </c>
      <c r="BM20" s="372" t="s">
        <v>2092</v>
      </c>
      <c r="BN20" s="372" t="s">
        <v>2093</v>
      </c>
      <c r="BO20" s="372" t="s">
        <v>2094</v>
      </c>
      <c r="BP20" s="372" t="s">
        <v>2095</v>
      </c>
      <c r="BQ20" s="373"/>
      <c r="BR20" s="354" t="s">
        <v>443</v>
      </c>
    </row>
    <row r="21" spans="1:70" s="355" customFormat="1" x14ac:dyDescent="0.25">
      <c r="A21" s="345" t="s">
        <v>2096</v>
      </c>
      <c r="B21" s="373"/>
      <c r="C21" s="719">
        <v>40339</v>
      </c>
      <c r="D21" s="373"/>
      <c r="E21" s="346">
        <v>2585.39</v>
      </c>
      <c r="F21" s="373"/>
      <c r="G21" s="347">
        <v>54.561</v>
      </c>
      <c r="H21" s="374"/>
      <c r="I21" s="348">
        <v>0.30149999999999999</v>
      </c>
      <c r="J21" s="348">
        <v>-1.5819000000000001</v>
      </c>
      <c r="K21" s="348">
        <v>-3.3155000000000001</v>
      </c>
      <c r="L21" s="348">
        <v>5.0381</v>
      </c>
      <c r="M21" s="348">
        <v>4.8121</v>
      </c>
      <c r="N21" s="350">
        <v>0.83160000000000001</v>
      </c>
      <c r="O21" s="348">
        <v>-0.69469999999999998</v>
      </c>
      <c r="P21" s="348">
        <v>11.4078</v>
      </c>
      <c r="Q21" s="348">
        <v>9.2250999999999994</v>
      </c>
      <c r="R21" s="348">
        <v>10.600199999999999</v>
      </c>
      <c r="S21" s="348">
        <v>-0.24679999999999999</v>
      </c>
      <c r="T21" s="348">
        <v>13.380599999999999</v>
      </c>
      <c r="U21" s="348">
        <v>-2.7936000000000001</v>
      </c>
      <c r="V21" s="348">
        <v>1.7322</v>
      </c>
      <c r="W21" s="348">
        <v>-2.8540999999999999</v>
      </c>
      <c r="X21" s="348">
        <v>10.9968</v>
      </c>
      <c r="Y21" s="374"/>
      <c r="Z21" s="346">
        <v>1</v>
      </c>
      <c r="AA21" s="346">
        <v>14</v>
      </c>
      <c r="AB21" s="346">
        <v>13</v>
      </c>
      <c r="AC21" s="346">
        <v>11</v>
      </c>
      <c r="AD21" s="346">
        <v>8</v>
      </c>
      <c r="AE21" s="346">
        <v>9</v>
      </c>
      <c r="AF21" s="346">
        <v>12</v>
      </c>
      <c r="AG21" s="346">
        <v>9</v>
      </c>
      <c r="AH21" s="346">
        <v>12</v>
      </c>
      <c r="AI21" s="346">
        <v>10</v>
      </c>
      <c r="AJ21" s="346">
        <v>14</v>
      </c>
      <c r="AK21" s="346">
        <v>9</v>
      </c>
      <c r="AL21" s="346">
        <v>9</v>
      </c>
      <c r="AM21" s="346">
        <v>10</v>
      </c>
      <c r="AN21" s="346">
        <v>14</v>
      </c>
      <c r="AO21" s="373"/>
      <c r="AP21" s="348">
        <v>11.83</v>
      </c>
      <c r="AQ21" s="348">
        <v>12.29</v>
      </c>
      <c r="AR21" s="348">
        <v>10.61</v>
      </c>
      <c r="AS21" s="348">
        <v>5.21</v>
      </c>
      <c r="AT21" s="348">
        <v>0.89</v>
      </c>
      <c r="AU21" s="351"/>
      <c r="AV21" s="346">
        <v>9</v>
      </c>
      <c r="AW21" s="346">
        <v>9</v>
      </c>
      <c r="AX21" s="346">
        <v>7</v>
      </c>
      <c r="AY21" s="346">
        <v>10</v>
      </c>
      <c r="AZ21" s="346">
        <v>9</v>
      </c>
      <c r="BA21" s="362"/>
      <c r="BB21" s="348">
        <v>12.970857183735999</v>
      </c>
      <c r="BC21" s="375">
        <v>0.94024766771066204</v>
      </c>
      <c r="BD21" s="375">
        <v>4.7813455845564901E-2</v>
      </c>
      <c r="BE21" s="375">
        <v>0.109799881073774</v>
      </c>
      <c r="BF21" s="373"/>
      <c r="BG21" s="843">
        <v>58.436100000000003</v>
      </c>
      <c r="BH21" s="843">
        <v>17.751200000000001</v>
      </c>
      <c r="BI21" s="843">
        <v>14.58</v>
      </c>
      <c r="BJ21" s="843">
        <v>9.2326999999999995</v>
      </c>
      <c r="BK21" s="373"/>
      <c r="BL21" s="844" t="s">
        <v>2097</v>
      </c>
      <c r="BM21" s="844" t="s">
        <v>2098</v>
      </c>
      <c r="BN21" s="844" t="s">
        <v>2099</v>
      </c>
      <c r="BO21" s="844" t="s">
        <v>2100</v>
      </c>
      <c r="BP21" s="844" t="s">
        <v>2101</v>
      </c>
      <c r="BQ21" s="373"/>
      <c r="BR21" s="354" t="s">
        <v>463</v>
      </c>
    </row>
    <row r="22" spans="1:70" s="355" customFormat="1" x14ac:dyDescent="0.25">
      <c r="A22" s="345" t="s">
        <v>2102</v>
      </c>
      <c r="B22" s="373"/>
      <c r="C22" s="719">
        <v>44433</v>
      </c>
      <c r="D22" s="373"/>
      <c r="E22" s="841">
        <v>2487.33</v>
      </c>
      <c r="F22" s="373"/>
      <c r="G22" s="347">
        <v>15.297000000000001</v>
      </c>
      <c r="H22" s="374"/>
      <c r="I22" s="348">
        <v>2.35E-2</v>
      </c>
      <c r="J22" s="348">
        <v>-1.3943000000000001</v>
      </c>
      <c r="K22" s="348">
        <v>-3.1215999999999999</v>
      </c>
      <c r="L22" s="348">
        <v>6.6200999999999999</v>
      </c>
      <c r="M22" s="348">
        <v>3.8782000000000001</v>
      </c>
      <c r="N22" s="350">
        <v>-1.8127</v>
      </c>
      <c r="O22" s="348">
        <v>-3.3895</v>
      </c>
      <c r="P22" s="348">
        <v>8.4717000000000002</v>
      </c>
      <c r="Q22" s="348">
        <v>8.3932000000000002</v>
      </c>
      <c r="R22" s="348" t="s">
        <v>430</v>
      </c>
      <c r="S22" s="348">
        <v>2.016</v>
      </c>
      <c r="T22" s="348">
        <v>12.443199999999999</v>
      </c>
      <c r="U22" s="348">
        <v>-3.298</v>
      </c>
      <c r="V22" s="348">
        <v>-0.35049999999999998</v>
      </c>
      <c r="W22" s="348">
        <v>-2.3997000000000002</v>
      </c>
      <c r="X22" s="348">
        <v>8.7879000000000005</v>
      </c>
      <c r="Y22" s="374"/>
      <c r="Z22" s="346">
        <v>9</v>
      </c>
      <c r="AA22" s="346">
        <v>10</v>
      </c>
      <c r="AB22" s="346">
        <v>12</v>
      </c>
      <c r="AC22" s="346">
        <v>8</v>
      </c>
      <c r="AD22" s="346">
        <v>9</v>
      </c>
      <c r="AE22" s="346">
        <v>14</v>
      </c>
      <c r="AF22" s="346">
        <v>16</v>
      </c>
      <c r="AG22" s="346">
        <v>13</v>
      </c>
      <c r="AH22" s="346">
        <v>14</v>
      </c>
      <c r="AI22" s="346" t="s">
        <v>430</v>
      </c>
      <c r="AJ22" s="346">
        <v>8</v>
      </c>
      <c r="AK22" s="346">
        <v>12</v>
      </c>
      <c r="AL22" s="346">
        <v>11</v>
      </c>
      <c r="AM22" s="346">
        <v>13</v>
      </c>
      <c r="AN22" s="346">
        <v>8</v>
      </c>
      <c r="AO22" s="373"/>
      <c r="AP22" s="348" t="s">
        <v>430</v>
      </c>
      <c r="AQ22" s="348" t="s">
        <v>430</v>
      </c>
      <c r="AR22" s="348">
        <v>8.2100000000000009</v>
      </c>
      <c r="AS22" s="348">
        <v>2.99</v>
      </c>
      <c r="AT22" s="348">
        <v>0.28999999999999998</v>
      </c>
      <c r="AU22" s="351"/>
      <c r="AV22" s="346" t="s">
        <v>430</v>
      </c>
      <c r="AW22" s="346" t="s">
        <v>430</v>
      </c>
      <c r="AX22" s="346">
        <v>13</v>
      </c>
      <c r="AY22" s="346">
        <v>15</v>
      </c>
      <c r="AZ22" s="346">
        <v>10</v>
      </c>
      <c r="BA22" s="362"/>
      <c r="BB22" s="348">
        <v>13.0321722606294</v>
      </c>
      <c r="BC22" s="375">
        <v>0.95249347973517695</v>
      </c>
      <c r="BD22" s="375">
        <v>3.0421845286563901E-2</v>
      </c>
      <c r="BE22" s="375">
        <v>-0.120566122528789</v>
      </c>
      <c r="BF22" s="373"/>
      <c r="BG22" s="843">
        <v>76.293700000000001</v>
      </c>
      <c r="BH22" s="843">
        <v>18.844100000000001</v>
      </c>
      <c r="BI22" s="843">
        <v>1.84582</v>
      </c>
      <c r="BJ22" s="843">
        <v>3.0163799999999998</v>
      </c>
      <c r="BK22" s="373"/>
      <c r="BL22" s="372" t="s">
        <v>2103</v>
      </c>
      <c r="BM22" s="372" t="s">
        <v>2104</v>
      </c>
      <c r="BN22" s="372" t="s">
        <v>2105</v>
      </c>
      <c r="BO22" s="372" t="s">
        <v>2106</v>
      </c>
      <c r="BP22" s="372" t="s">
        <v>2107</v>
      </c>
      <c r="BQ22" s="373"/>
      <c r="BR22" s="354" t="s">
        <v>443</v>
      </c>
    </row>
    <row r="23" spans="1:70" s="355" customFormat="1" x14ac:dyDescent="0.25">
      <c r="A23" s="345" t="s">
        <v>2108</v>
      </c>
      <c r="B23" s="373"/>
      <c r="C23" s="719">
        <v>44152</v>
      </c>
      <c r="D23" s="373"/>
      <c r="E23" s="346">
        <v>2039.72</v>
      </c>
      <c r="F23" s="373"/>
      <c r="G23" s="347">
        <v>26.234100000000002</v>
      </c>
      <c r="H23" s="374"/>
      <c r="I23" s="348">
        <v>-0.15029999999999999</v>
      </c>
      <c r="J23" s="348">
        <v>-1.2233000000000001</v>
      </c>
      <c r="K23" s="348">
        <v>-2.9352</v>
      </c>
      <c r="L23" s="348">
        <v>0.27139999999999997</v>
      </c>
      <c r="M23" s="348">
        <v>-0.42620000000000002</v>
      </c>
      <c r="N23" s="350">
        <v>-6.3600000000000004E-2</v>
      </c>
      <c r="O23" s="348">
        <v>-2.3915999999999999</v>
      </c>
      <c r="P23" s="348">
        <v>11.5116</v>
      </c>
      <c r="Q23" s="348">
        <v>11.8466</v>
      </c>
      <c r="R23" s="348" t="s">
        <v>430</v>
      </c>
      <c r="S23" s="348">
        <v>-2.0505</v>
      </c>
      <c r="T23" s="348">
        <v>6.8689999999999998</v>
      </c>
      <c r="U23" s="348">
        <v>-3.8692000000000002</v>
      </c>
      <c r="V23" s="348">
        <v>0.63990000000000002</v>
      </c>
      <c r="W23" s="348">
        <v>-2.1711</v>
      </c>
      <c r="X23" s="348">
        <v>18.035900000000002</v>
      </c>
      <c r="Y23" s="374"/>
      <c r="Z23" s="346">
        <v>16</v>
      </c>
      <c r="AA23" s="346">
        <v>7</v>
      </c>
      <c r="AB23" s="346">
        <v>10</v>
      </c>
      <c r="AC23" s="346">
        <v>17</v>
      </c>
      <c r="AD23" s="346">
        <v>16</v>
      </c>
      <c r="AE23" s="346">
        <v>12</v>
      </c>
      <c r="AF23" s="346">
        <v>15</v>
      </c>
      <c r="AG23" s="346">
        <v>7</v>
      </c>
      <c r="AH23" s="346">
        <v>4</v>
      </c>
      <c r="AI23" s="346" t="s">
        <v>430</v>
      </c>
      <c r="AJ23" s="346">
        <v>17</v>
      </c>
      <c r="AK23" s="346">
        <v>16</v>
      </c>
      <c r="AL23" s="346">
        <v>14</v>
      </c>
      <c r="AM23" s="346">
        <v>12</v>
      </c>
      <c r="AN23" s="346">
        <v>6</v>
      </c>
      <c r="AO23" s="373"/>
      <c r="AP23" s="348" t="s">
        <v>430</v>
      </c>
      <c r="AQ23" s="348" t="s">
        <v>430</v>
      </c>
      <c r="AR23" s="348">
        <v>10.51</v>
      </c>
      <c r="AS23" s="348">
        <v>3.31</v>
      </c>
      <c r="AT23" s="348">
        <v>-3.79</v>
      </c>
      <c r="AU23" s="351"/>
      <c r="AV23" s="346" t="s">
        <v>430</v>
      </c>
      <c r="AW23" s="346" t="s">
        <v>430</v>
      </c>
      <c r="AX23" s="346">
        <v>9</v>
      </c>
      <c r="AY23" s="346">
        <v>14</v>
      </c>
      <c r="AZ23" s="346">
        <v>16</v>
      </c>
      <c r="BA23" s="362"/>
      <c r="BB23" s="348">
        <v>12.5521580392089</v>
      </c>
      <c r="BC23" s="375">
        <v>0.89430146126784305</v>
      </c>
      <c r="BD23" s="375">
        <v>5.0612907662314403E-2</v>
      </c>
      <c r="BE23" s="375">
        <v>0.14985993287799301</v>
      </c>
      <c r="BF23" s="373"/>
      <c r="BG23" s="843">
        <v>85.907499999999999</v>
      </c>
      <c r="BH23" s="843">
        <v>8.0000800000000005</v>
      </c>
      <c r="BI23" s="843">
        <v>3.8730099999999998</v>
      </c>
      <c r="BJ23" s="843">
        <v>2.2194099999999999</v>
      </c>
      <c r="BK23" s="373"/>
      <c r="BL23" s="372" t="s">
        <v>2109</v>
      </c>
      <c r="BM23" s="372" t="s">
        <v>2110</v>
      </c>
      <c r="BN23" s="372" t="s">
        <v>2111</v>
      </c>
      <c r="BO23" s="372" t="s">
        <v>2112</v>
      </c>
      <c r="BP23" s="372" t="s">
        <v>2113</v>
      </c>
      <c r="BQ23" s="373"/>
      <c r="BR23" s="354" t="s">
        <v>476</v>
      </c>
    </row>
    <row r="24" spans="1:70" s="355" customFormat="1" x14ac:dyDescent="0.25">
      <c r="A24" s="345" t="s">
        <v>2114</v>
      </c>
      <c r="B24" s="373"/>
      <c r="C24" s="719">
        <v>38792</v>
      </c>
      <c r="D24" s="373"/>
      <c r="E24" s="346">
        <v>2151.85</v>
      </c>
      <c r="F24" s="373"/>
      <c r="G24" s="347">
        <v>91.781999999999996</v>
      </c>
      <c r="H24" s="374"/>
      <c r="I24" s="348">
        <v>0.2031</v>
      </c>
      <c r="J24" s="348">
        <v>3.7343000000000002</v>
      </c>
      <c r="K24" s="348">
        <v>3.0263</v>
      </c>
      <c r="L24" s="348">
        <v>8.4189000000000007</v>
      </c>
      <c r="M24" s="348">
        <v>10.108499999999999</v>
      </c>
      <c r="N24" s="350">
        <v>5.5063000000000004</v>
      </c>
      <c r="O24" s="348">
        <v>3.6425000000000001</v>
      </c>
      <c r="P24" s="348">
        <v>14.59</v>
      </c>
      <c r="Q24" s="348">
        <v>11.569599999999999</v>
      </c>
      <c r="R24" s="348">
        <v>12.331799999999999</v>
      </c>
      <c r="S24" s="348">
        <v>4.9824999999999999</v>
      </c>
      <c r="T24" s="348">
        <v>18.9163</v>
      </c>
      <c r="U24" s="348">
        <v>4.4638999999999998</v>
      </c>
      <c r="V24" s="348">
        <v>6.6525999999999996</v>
      </c>
      <c r="W24" s="348">
        <v>3.1757</v>
      </c>
      <c r="X24" s="348">
        <v>11.4194</v>
      </c>
      <c r="Y24" s="374"/>
      <c r="Z24" s="346">
        <v>2</v>
      </c>
      <c r="AA24" s="346">
        <v>1</v>
      </c>
      <c r="AB24" s="346">
        <v>1</v>
      </c>
      <c r="AC24" s="346">
        <v>5</v>
      </c>
      <c r="AD24" s="346">
        <v>6</v>
      </c>
      <c r="AE24" s="346">
        <v>4</v>
      </c>
      <c r="AF24" s="346">
        <v>3</v>
      </c>
      <c r="AG24" s="346">
        <v>4</v>
      </c>
      <c r="AH24" s="346">
        <v>5</v>
      </c>
      <c r="AI24" s="346">
        <v>5</v>
      </c>
      <c r="AJ24" s="346">
        <v>1</v>
      </c>
      <c r="AK24" s="346">
        <v>6</v>
      </c>
      <c r="AL24" s="346">
        <v>4</v>
      </c>
      <c r="AM24" s="346">
        <v>4</v>
      </c>
      <c r="AN24" s="346">
        <v>1</v>
      </c>
      <c r="AO24" s="373"/>
      <c r="AP24" s="348">
        <v>12.83</v>
      </c>
      <c r="AQ24" s="348">
        <v>14</v>
      </c>
      <c r="AR24" s="348">
        <v>12.92</v>
      </c>
      <c r="AS24" s="348">
        <v>9.3000000000000007</v>
      </c>
      <c r="AT24" s="348">
        <v>11.26</v>
      </c>
      <c r="AU24" s="351"/>
      <c r="AV24" s="346">
        <v>5</v>
      </c>
      <c r="AW24" s="346">
        <v>4</v>
      </c>
      <c r="AX24" s="346">
        <v>5</v>
      </c>
      <c r="AY24" s="346">
        <v>3</v>
      </c>
      <c r="AZ24" s="346">
        <v>4</v>
      </c>
      <c r="BA24" s="362"/>
      <c r="BB24" s="348">
        <v>14.9778108897411</v>
      </c>
      <c r="BC24" s="375">
        <v>1.0175224160148799</v>
      </c>
      <c r="BD24" s="375">
        <v>5.6263972399047998E-2</v>
      </c>
      <c r="BE24" s="375">
        <v>0.31935901796558802</v>
      </c>
      <c r="BF24" s="373"/>
      <c r="BG24" s="843">
        <v>40.228299999999997</v>
      </c>
      <c r="BH24" s="843">
        <v>13.6715</v>
      </c>
      <c r="BI24" s="843">
        <v>42.3626</v>
      </c>
      <c r="BJ24" s="843">
        <v>3.7376</v>
      </c>
      <c r="BK24" s="373"/>
      <c r="BL24" s="372" t="s">
        <v>2115</v>
      </c>
      <c r="BM24" s="372" t="s">
        <v>2116</v>
      </c>
      <c r="BN24" s="372" t="s">
        <v>2117</v>
      </c>
      <c r="BO24" s="372" t="s">
        <v>2118</v>
      </c>
      <c r="BP24" s="372" t="s">
        <v>2119</v>
      </c>
      <c r="BQ24" s="373"/>
      <c r="BR24" s="354" t="s">
        <v>443</v>
      </c>
    </row>
    <row r="25" spans="1:70" x14ac:dyDescent="0.25">
      <c r="A25" s="505" t="s">
        <v>93</v>
      </c>
      <c r="B25" s="365"/>
      <c r="C25" s="717"/>
      <c r="D25" s="365"/>
      <c r="E25" s="329"/>
      <c r="F25" s="365"/>
      <c r="G25" s="330"/>
      <c r="H25" s="366"/>
      <c r="I25" s="331">
        <v>4.65E-2</v>
      </c>
      <c r="J25" s="331">
        <v>-1.0016</v>
      </c>
      <c r="K25" s="331">
        <v>-2.2629000000000001</v>
      </c>
      <c r="L25" s="331">
        <v>6.4429999999999996</v>
      </c>
      <c r="M25" s="331">
        <v>6.2488999999999999</v>
      </c>
      <c r="N25" s="333">
        <v>2.0632000000000001</v>
      </c>
      <c r="O25" s="331">
        <v>0.85350000000000004</v>
      </c>
      <c r="P25" s="331">
        <v>11.6273</v>
      </c>
      <c r="Q25" s="331">
        <v>10.4232</v>
      </c>
      <c r="R25" s="331">
        <v>12.444100000000001</v>
      </c>
      <c r="S25" s="331">
        <v>1.7794000000000001</v>
      </c>
      <c r="T25" s="331">
        <v>15.1442</v>
      </c>
      <c r="U25" s="331">
        <v>-0.50580000000000003</v>
      </c>
      <c r="V25" s="331">
        <v>3.5590999999999999</v>
      </c>
      <c r="W25" s="331">
        <v>-1.9943</v>
      </c>
      <c r="X25" s="331">
        <v>13.982699999999999</v>
      </c>
      <c r="Y25" s="366"/>
      <c r="Z25" s="329">
        <v>16</v>
      </c>
      <c r="AA25" s="329">
        <v>17</v>
      </c>
      <c r="AB25" s="329">
        <v>17</v>
      </c>
      <c r="AC25" s="329">
        <v>17</v>
      </c>
      <c r="AD25" s="329">
        <v>17</v>
      </c>
      <c r="AE25" s="329">
        <v>17</v>
      </c>
      <c r="AF25" s="329">
        <v>17</v>
      </c>
      <c r="AG25" s="329">
        <v>16</v>
      </c>
      <c r="AH25" s="329">
        <v>16</v>
      </c>
      <c r="AI25" s="329">
        <v>10</v>
      </c>
      <c r="AJ25" s="329">
        <v>17</v>
      </c>
      <c r="AK25" s="329">
        <v>17</v>
      </c>
      <c r="AL25" s="329">
        <v>17</v>
      </c>
      <c r="AM25" s="329">
        <v>17</v>
      </c>
      <c r="AN25" s="329">
        <v>17</v>
      </c>
      <c r="AO25" s="365"/>
      <c r="AP25" s="331">
        <v>13.254</v>
      </c>
      <c r="AQ25" s="331">
        <v>13.305</v>
      </c>
      <c r="AR25" s="331">
        <v>10.6625</v>
      </c>
      <c r="AS25" s="331">
        <v>6.0724999999999998</v>
      </c>
      <c r="AT25" s="331">
        <v>4.3170588235294103</v>
      </c>
      <c r="AU25" s="334"/>
      <c r="AV25" s="329">
        <v>10</v>
      </c>
      <c r="AW25" s="329">
        <v>12</v>
      </c>
      <c r="AX25" s="329">
        <v>16</v>
      </c>
      <c r="AY25" s="329">
        <v>16</v>
      </c>
      <c r="AZ25" s="329">
        <v>17</v>
      </c>
      <c r="BA25" s="360"/>
      <c r="BB25" s="331"/>
      <c r="BC25" s="367"/>
      <c r="BD25" s="367"/>
      <c r="BE25" s="367"/>
      <c r="BF25" s="365"/>
      <c r="BG25" s="331"/>
      <c r="BH25" s="331"/>
      <c r="BI25" s="331"/>
      <c r="BJ25" s="331"/>
      <c r="BK25" s="365"/>
      <c r="BL25" s="364"/>
      <c r="BM25" s="364"/>
      <c r="BN25" s="364"/>
      <c r="BO25" s="364"/>
      <c r="BP25" s="364"/>
      <c r="BQ25" s="365"/>
      <c r="BR25" s="335"/>
    </row>
    <row r="26" spans="1:70" x14ac:dyDescent="0.25">
      <c r="A26" s="506" t="s">
        <v>94</v>
      </c>
      <c r="B26" s="369"/>
      <c r="C26" s="718"/>
      <c r="D26" s="369"/>
      <c r="E26" s="338"/>
      <c r="F26" s="369"/>
      <c r="G26" s="339"/>
      <c r="H26" s="370"/>
      <c r="I26" s="340">
        <v>0.30149999999999999</v>
      </c>
      <c r="J26" s="340">
        <v>3.7343000000000002</v>
      </c>
      <c r="K26" s="340">
        <v>3.0263</v>
      </c>
      <c r="L26" s="340">
        <v>13.023400000000001</v>
      </c>
      <c r="M26" s="340">
        <v>19.350899999999999</v>
      </c>
      <c r="N26" s="342">
        <v>17.0396</v>
      </c>
      <c r="O26" s="340">
        <v>9.7260000000000009</v>
      </c>
      <c r="P26" s="340">
        <v>19.6037</v>
      </c>
      <c r="Q26" s="340">
        <v>16.966899999999999</v>
      </c>
      <c r="R26" s="340">
        <v>14.2514</v>
      </c>
      <c r="S26" s="340">
        <v>4.9824999999999999</v>
      </c>
      <c r="T26" s="340">
        <v>28.5839</v>
      </c>
      <c r="U26" s="340">
        <v>9.8581000000000003</v>
      </c>
      <c r="V26" s="340">
        <v>17.748899999999999</v>
      </c>
      <c r="W26" s="340">
        <v>3.1757</v>
      </c>
      <c r="X26" s="340">
        <v>19.882100000000001</v>
      </c>
      <c r="Y26" s="370"/>
      <c r="Z26" s="338"/>
      <c r="AA26" s="338"/>
      <c r="AB26" s="338"/>
      <c r="AC26" s="338"/>
      <c r="AD26" s="338"/>
      <c r="AE26" s="338"/>
      <c r="AF26" s="338"/>
      <c r="AG26" s="338"/>
      <c r="AH26" s="338"/>
      <c r="AI26" s="338"/>
      <c r="AJ26" s="338"/>
      <c r="AK26" s="338"/>
      <c r="AL26" s="338"/>
      <c r="AM26" s="338"/>
      <c r="AN26" s="338"/>
      <c r="AO26" s="369"/>
      <c r="AP26" s="340">
        <v>15.89</v>
      </c>
      <c r="AQ26" s="340">
        <v>17.78</v>
      </c>
      <c r="AR26" s="340">
        <v>15.97</v>
      </c>
      <c r="AS26" s="340">
        <v>13.2</v>
      </c>
      <c r="AT26" s="340">
        <v>19.16</v>
      </c>
      <c r="AU26" s="343"/>
      <c r="AV26" s="338"/>
      <c r="AW26" s="338"/>
      <c r="AX26" s="338"/>
      <c r="AY26" s="338"/>
      <c r="AZ26" s="338"/>
      <c r="BA26" s="361"/>
      <c r="BB26" s="340"/>
      <c r="BC26" s="371"/>
      <c r="BD26" s="371"/>
      <c r="BE26" s="371"/>
      <c r="BF26" s="369"/>
      <c r="BG26" s="340"/>
      <c r="BH26" s="340"/>
      <c r="BI26" s="340"/>
      <c r="BJ26" s="340"/>
      <c r="BK26" s="369"/>
      <c r="BL26" s="368"/>
      <c r="BM26" s="368"/>
      <c r="BN26" s="368"/>
      <c r="BO26" s="368"/>
      <c r="BP26" s="368"/>
      <c r="BQ26" s="369"/>
      <c r="BR26" s="344"/>
    </row>
    <row r="27" spans="1:70" x14ac:dyDescent="0.25">
      <c r="A27" s="506" t="s">
        <v>95</v>
      </c>
      <c r="B27" s="369"/>
      <c r="C27" s="718"/>
      <c r="D27" s="369"/>
      <c r="E27" s="338"/>
      <c r="F27" s="369"/>
      <c r="G27" s="339"/>
      <c r="H27" s="370"/>
      <c r="I27" s="340">
        <v>-0.15029999999999999</v>
      </c>
      <c r="J27" s="340">
        <v>-2.4420000000000002</v>
      </c>
      <c r="K27" s="340">
        <v>-4.2744999999999997</v>
      </c>
      <c r="L27" s="340">
        <v>0.27139999999999997</v>
      </c>
      <c r="M27" s="340">
        <v>-2.5204</v>
      </c>
      <c r="N27" s="342">
        <v>-8.7645999999999997</v>
      </c>
      <c r="O27" s="340">
        <v>-5.2215999999999996</v>
      </c>
      <c r="P27" s="340">
        <v>6.1151</v>
      </c>
      <c r="Q27" s="340">
        <v>3.7827999999999999</v>
      </c>
      <c r="R27" s="340">
        <v>10.600199999999999</v>
      </c>
      <c r="S27" s="340">
        <v>-2.0505</v>
      </c>
      <c r="T27" s="340">
        <v>5.3932000000000002</v>
      </c>
      <c r="U27" s="340">
        <v>-10.376200000000001</v>
      </c>
      <c r="V27" s="340">
        <v>-7.5871000000000004</v>
      </c>
      <c r="W27" s="340">
        <v>-3.7660999999999998</v>
      </c>
      <c r="X27" s="340">
        <v>8.7879000000000005</v>
      </c>
      <c r="Y27" s="370"/>
      <c r="Z27" s="338"/>
      <c r="AA27" s="338"/>
      <c r="AB27" s="338"/>
      <c r="AC27" s="338"/>
      <c r="AD27" s="338"/>
      <c r="AE27" s="338"/>
      <c r="AF27" s="338"/>
      <c r="AG27" s="338"/>
      <c r="AH27" s="338"/>
      <c r="AI27" s="338"/>
      <c r="AJ27" s="338"/>
      <c r="AK27" s="338"/>
      <c r="AL27" s="338"/>
      <c r="AM27" s="338"/>
      <c r="AN27" s="338"/>
      <c r="AO27" s="369"/>
      <c r="AP27" s="340">
        <v>9.61</v>
      </c>
      <c r="AQ27" s="340">
        <v>8.61</v>
      </c>
      <c r="AR27" s="340">
        <v>6.08</v>
      </c>
      <c r="AS27" s="340">
        <v>-0.97</v>
      </c>
      <c r="AT27" s="340">
        <v>-10.46</v>
      </c>
      <c r="AU27" s="343"/>
      <c r="AV27" s="338"/>
      <c r="AW27" s="338"/>
      <c r="AX27" s="338"/>
      <c r="AY27" s="338"/>
      <c r="AZ27" s="338"/>
      <c r="BA27" s="361"/>
      <c r="BB27" s="340"/>
      <c r="BC27" s="371"/>
      <c r="BD27" s="371"/>
      <c r="BE27" s="371"/>
      <c r="BF27" s="369"/>
      <c r="BG27" s="340"/>
      <c r="BH27" s="340"/>
      <c r="BI27" s="340"/>
      <c r="BJ27" s="340"/>
      <c r="BK27" s="369"/>
      <c r="BL27" s="368"/>
      <c r="BM27" s="368"/>
      <c r="BN27" s="368"/>
      <c r="BO27" s="368"/>
      <c r="BP27" s="368"/>
      <c r="BQ27" s="369"/>
      <c r="BR27" s="344"/>
    </row>
    <row r="28" spans="1:70" x14ac:dyDescent="0.25">
      <c r="A28" s="507" t="s">
        <v>96</v>
      </c>
      <c r="B28" s="376"/>
      <c r="C28" s="738"/>
      <c r="D28" s="376"/>
      <c r="E28" s="377"/>
      <c r="F28" s="376"/>
      <c r="G28" s="378"/>
      <c r="H28" s="380"/>
      <c r="I28" s="379">
        <v>3.0349999999999999E-2</v>
      </c>
      <c r="J28" s="379">
        <v>-1.3568</v>
      </c>
      <c r="K28" s="379">
        <v>-2.9264999999999999</v>
      </c>
      <c r="L28" s="379">
        <v>5.9935</v>
      </c>
      <c r="M28" s="379">
        <v>3.8782000000000001</v>
      </c>
      <c r="N28" s="381">
        <v>0.83160000000000001</v>
      </c>
      <c r="O28" s="379">
        <v>0.4299</v>
      </c>
      <c r="P28" s="379">
        <v>11.4421</v>
      </c>
      <c r="Q28" s="379">
        <v>10.389699999999999</v>
      </c>
      <c r="R28" s="379">
        <v>12.226699999999999</v>
      </c>
      <c r="S28" s="379">
        <v>1.6572</v>
      </c>
      <c r="T28" s="379">
        <v>13.380599999999999</v>
      </c>
      <c r="U28" s="379">
        <v>-2.7936000000000001</v>
      </c>
      <c r="V28" s="379">
        <v>1.8644000000000001</v>
      </c>
      <c r="W28" s="379">
        <v>-2.4940000000000002</v>
      </c>
      <c r="X28" s="379">
        <v>13.5153</v>
      </c>
      <c r="Y28" s="380"/>
      <c r="Z28" s="377"/>
      <c r="AA28" s="377"/>
      <c r="AB28" s="377"/>
      <c r="AC28" s="377"/>
      <c r="AD28" s="377"/>
      <c r="AE28" s="377"/>
      <c r="AF28" s="377"/>
      <c r="AG28" s="377"/>
      <c r="AH28" s="377"/>
      <c r="AI28" s="377"/>
      <c r="AJ28" s="377"/>
      <c r="AK28" s="377"/>
      <c r="AL28" s="377"/>
      <c r="AM28" s="377"/>
      <c r="AN28" s="377"/>
      <c r="AO28" s="376"/>
      <c r="AP28" s="379">
        <v>12.8</v>
      </c>
      <c r="AQ28" s="379">
        <v>13.52</v>
      </c>
      <c r="AR28" s="379">
        <v>10.54</v>
      </c>
      <c r="AS28" s="379">
        <v>5.88</v>
      </c>
      <c r="AT28" s="379">
        <v>0.89</v>
      </c>
      <c r="AU28" s="382"/>
      <c r="AV28" s="377"/>
      <c r="AW28" s="377"/>
      <c r="AX28" s="377"/>
      <c r="AY28" s="377"/>
      <c r="AZ28" s="377"/>
      <c r="BA28" s="383"/>
      <c r="BB28" s="379"/>
      <c r="BC28" s="384"/>
      <c r="BD28" s="384"/>
      <c r="BE28" s="384"/>
      <c r="BF28" s="376"/>
      <c r="BG28" s="379"/>
      <c r="BH28" s="379"/>
      <c r="BI28" s="379"/>
      <c r="BJ28" s="379"/>
      <c r="BK28" s="376"/>
      <c r="BL28" s="385"/>
      <c r="BM28" s="385"/>
      <c r="BN28" s="385"/>
      <c r="BO28" s="385"/>
      <c r="BP28" s="385"/>
      <c r="BQ28" s="376"/>
      <c r="BR28" s="386"/>
    </row>
    <row r="29" spans="1:70" ht="14.5" x14ac:dyDescent="0.25">
      <c r="A29" s="29" t="s">
        <v>137</v>
      </c>
      <c r="B29" s="387"/>
      <c r="C29" s="739"/>
      <c r="D29" s="387"/>
      <c r="E29" s="388"/>
      <c r="F29" s="387"/>
      <c r="G29" s="389"/>
      <c r="H29" s="391"/>
      <c r="I29" s="390"/>
      <c r="J29" s="390"/>
      <c r="K29" s="390"/>
      <c r="L29" s="390"/>
      <c r="M29" s="390"/>
      <c r="N29" s="392"/>
      <c r="O29" s="390"/>
      <c r="P29" s="390"/>
      <c r="Q29" s="390"/>
      <c r="R29" s="390"/>
      <c r="S29" s="390"/>
      <c r="T29" s="390"/>
      <c r="U29" s="390"/>
      <c r="V29" s="390"/>
      <c r="W29" s="390"/>
      <c r="X29" s="390"/>
      <c r="Y29" s="391"/>
      <c r="Z29" s="388"/>
      <c r="AA29" s="388"/>
      <c r="AB29" s="388"/>
      <c r="AC29" s="388"/>
      <c r="AD29" s="388"/>
      <c r="AE29" s="388"/>
      <c r="AF29" s="388"/>
      <c r="AG29" s="388"/>
      <c r="AH29" s="388"/>
      <c r="AI29" s="388"/>
      <c r="AJ29" s="388"/>
      <c r="AK29" s="388"/>
      <c r="AL29" s="388"/>
      <c r="AM29" s="388"/>
      <c r="AN29" s="388"/>
      <c r="AO29" s="387"/>
      <c r="AP29" s="390"/>
      <c r="AQ29" s="390"/>
      <c r="AR29" s="390"/>
      <c r="AS29" s="390"/>
      <c r="AT29" s="390"/>
      <c r="AU29" s="393"/>
      <c r="AV29" s="388"/>
      <c r="AW29" s="388"/>
      <c r="AX29" s="388"/>
      <c r="AY29" s="388"/>
      <c r="AZ29" s="388"/>
      <c r="BA29" s="394"/>
      <c r="BB29" s="390"/>
      <c r="BC29" s="395"/>
      <c r="BD29" s="395"/>
      <c r="BE29" s="395"/>
      <c r="BF29" s="387"/>
      <c r="BG29" s="390"/>
      <c r="BH29" s="390"/>
      <c r="BI29" s="390"/>
      <c r="BJ29" s="390"/>
      <c r="BK29" s="387"/>
      <c r="BL29" s="396"/>
      <c r="BM29" s="396"/>
      <c r="BN29" s="396"/>
      <c r="BO29" s="396"/>
      <c r="BP29" s="396"/>
      <c r="BQ29" s="387"/>
      <c r="BR29" s="397"/>
    </row>
    <row r="30" spans="1:70" x14ac:dyDescent="0.25">
      <c r="A30" s="328" t="s">
        <v>2120</v>
      </c>
      <c r="B30" s="365"/>
      <c r="C30" s="717">
        <v>41275</v>
      </c>
      <c r="D30" s="365"/>
      <c r="E30" s="329">
        <v>51250.5</v>
      </c>
      <c r="F30" s="365"/>
      <c r="G30" s="330">
        <v>453.77800000000002</v>
      </c>
      <c r="H30" s="366"/>
      <c r="I30" s="331" t="s">
        <v>430</v>
      </c>
      <c r="J30" s="331">
        <v>-0.54049999999999998</v>
      </c>
      <c r="K30" s="331">
        <v>-0.17150000000000001</v>
      </c>
      <c r="L30" s="331">
        <v>7.1935000000000002</v>
      </c>
      <c r="M30" s="331">
        <v>11.144500000000001</v>
      </c>
      <c r="N30" s="333">
        <v>13.277699999999999</v>
      </c>
      <c r="O30" s="331">
        <v>10.5916</v>
      </c>
      <c r="P30" s="331">
        <v>15.765499999999999</v>
      </c>
      <c r="Q30" s="331">
        <v>12.2279</v>
      </c>
      <c r="R30" s="331">
        <v>15.323399999999999</v>
      </c>
      <c r="S30" s="331">
        <v>4.2744</v>
      </c>
      <c r="T30" s="331">
        <v>19.473500000000001</v>
      </c>
      <c r="U30" s="331">
        <v>5.6821999999999999</v>
      </c>
      <c r="V30" s="331">
        <v>14.1906</v>
      </c>
      <c r="W30" s="331">
        <v>-0.6593</v>
      </c>
      <c r="X30" s="331">
        <v>15.7164</v>
      </c>
      <c r="Y30" s="366"/>
      <c r="Z30" s="329" t="s">
        <v>430</v>
      </c>
      <c r="AA30" s="329">
        <v>3</v>
      </c>
      <c r="AB30" s="329">
        <v>2</v>
      </c>
      <c r="AC30" s="329">
        <v>7</v>
      </c>
      <c r="AD30" s="329">
        <v>4</v>
      </c>
      <c r="AE30" s="329">
        <v>2</v>
      </c>
      <c r="AF30" s="329">
        <v>1</v>
      </c>
      <c r="AG30" s="329">
        <v>4</v>
      </c>
      <c r="AH30" s="329">
        <v>7</v>
      </c>
      <c r="AI30" s="329">
        <v>2</v>
      </c>
      <c r="AJ30" s="329">
        <v>5</v>
      </c>
      <c r="AK30" s="329">
        <v>6</v>
      </c>
      <c r="AL30" s="329">
        <v>3</v>
      </c>
      <c r="AM30" s="329">
        <v>2</v>
      </c>
      <c r="AN30" s="329">
        <v>2</v>
      </c>
      <c r="AO30" s="365"/>
      <c r="AP30" s="331">
        <v>16.079999999999998</v>
      </c>
      <c r="AQ30" s="331">
        <v>16.43</v>
      </c>
      <c r="AR30" s="331">
        <v>14.98</v>
      </c>
      <c r="AS30" s="331">
        <v>14.1</v>
      </c>
      <c r="AT30" s="331">
        <v>14.14</v>
      </c>
      <c r="AU30" s="334"/>
      <c r="AV30" s="329">
        <v>4</v>
      </c>
      <c r="AW30" s="329">
        <v>3</v>
      </c>
      <c r="AX30" s="329">
        <v>3</v>
      </c>
      <c r="AY30" s="329">
        <v>1</v>
      </c>
      <c r="AZ30" s="329">
        <v>3</v>
      </c>
      <c r="BA30" s="360"/>
      <c r="BB30" s="331">
        <v>10.4235639380466</v>
      </c>
      <c r="BC30" s="367">
        <v>0.71604655693633101</v>
      </c>
      <c r="BD30" s="367">
        <v>8.43795470352212E-2</v>
      </c>
      <c r="BE30" s="367">
        <v>0.42812220877878399</v>
      </c>
      <c r="BF30" s="365"/>
      <c r="BG30" s="842">
        <v>64.364000000000004</v>
      </c>
      <c r="BH30" s="842">
        <v>14.0244</v>
      </c>
      <c r="BI30" s="842">
        <v>3.8172700000000002</v>
      </c>
      <c r="BJ30" s="842">
        <v>17.794329999999999</v>
      </c>
      <c r="BK30" s="365"/>
      <c r="BL30" s="364" t="s">
        <v>2024</v>
      </c>
      <c r="BM30" s="364" t="s">
        <v>2025</v>
      </c>
      <c r="BN30" s="364" t="s">
        <v>2026</v>
      </c>
      <c r="BO30" s="364" t="s">
        <v>2027</v>
      </c>
      <c r="BP30" s="364" t="s">
        <v>2028</v>
      </c>
      <c r="BQ30" s="365"/>
      <c r="BR30" s="335" t="s">
        <v>450</v>
      </c>
    </row>
    <row r="31" spans="1:70" s="107" customFormat="1" x14ac:dyDescent="0.25">
      <c r="A31" s="345" t="s">
        <v>2121</v>
      </c>
      <c r="B31" s="373"/>
      <c r="C31" s="719">
        <v>41275</v>
      </c>
      <c r="D31" s="373"/>
      <c r="E31" s="346">
        <v>27394.2</v>
      </c>
      <c r="F31" s="373"/>
      <c r="G31" s="347">
        <v>264.12599999999998</v>
      </c>
      <c r="H31" s="374"/>
      <c r="I31" s="348">
        <v>-8.9300000000000004E-2</v>
      </c>
      <c r="J31" s="348">
        <v>-1.5179</v>
      </c>
      <c r="K31" s="348">
        <v>-2.5304000000000002</v>
      </c>
      <c r="L31" s="348">
        <v>5.2202999999999999</v>
      </c>
      <c r="M31" s="348">
        <v>1.7547999999999999</v>
      </c>
      <c r="N31" s="350">
        <v>-0.25190000000000001</v>
      </c>
      <c r="O31" s="348">
        <v>3.5257000000000001</v>
      </c>
      <c r="P31" s="348">
        <v>15.1351</v>
      </c>
      <c r="Q31" s="348">
        <v>18.362300000000001</v>
      </c>
      <c r="R31" s="348">
        <v>14.570600000000001</v>
      </c>
      <c r="S31" s="348">
        <v>0.61519999999999997</v>
      </c>
      <c r="T31" s="348">
        <v>10.915800000000001</v>
      </c>
      <c r="U31" s="348">
        <v>-2.8776999999999999</v>
      </c>
      <c r="V31" s="348">
        <v>0.4904</v>
      </c>
      <c r="W31" s="348">
        <v>-2.8956</v>
      </c>
      <c r="X31" s="348">
        <v>14.710599999999999</v>
      </c>
      <c r="Y31" s="374"/>
      <c r="Z31" s="346">
        <v>13</v>
      </c>
      <c r="AA31" s="346">
        <v>12</v>
      </c>
      <c r="AB31" s="346">
        <v>7</v>
      </c>
      <c r="AC31" s="346">
        <v>13</v>
      </c>
      <c r="AD31" s="346">
        <v>15</v>
      </c>
      <c r="AE31" s="346">
        <v>13</v>
      </c>
      <c r="AF31" s="346">
        <v>6</v>
      </c>
      <c r="AG31" s="346">
        <v>5</v>
      </c>
      <c r="AH31" s="346">
        <v>1</v>
      </c>
      <c r="AI31" s="346">
        <v>4</v>
      </c>
      <c r="AJ31" s="346">
        <v>11</v>
      </c>
      <c r="AK31" s="346">
        <v>15</v>
      </c>
      <c r="AL31" s="346">
        <v>14</v>
      </c>
      <c r="AM31" s="346">
        <v>14</v>
      </c>
      <c r="AN31" s="346">
        <v>15</v>
      </c>
      <c r="AO31" s="373"/>
      <c r="AP31" s="348">
        <v>16.8</v>
      </c>
      <c r="AQ31" s="348">
        <v>19.21</v>
      </c>
      <c r="AR31" s="348">
        <v>14.8</v>
      </c>
      <c r="AS31" s="348">
        <v>7.57</v>
      </c>
      <c r="AT31" s="348">
        <v>-0.5</v>
      </c>
      <c r="AU31" s="351"/>
      <c r="AV31" s="346">
        <v>2</v>
      </c>
      <c r="AW31" s="346">
        <v>1</v>
      </c>
      <c r="AX31" s="346">
        <v>4</v>
      </c>
      <c r="AY31" s="346">
        <v>6</v>
      </c>
      <c r="AZ31" s="346">
        <v>15</v>
      </c>
      <c r="BA31" s="362"/>
      <c r="BB31" s="348">
        <v>10.9899509089111</v>
      </c>
      <c r="BC31" s="375">
        <v>0.78041762838496098</v>
      </c>
      <c r="BD31" s="375">
        <v>7.8433832016645902E-2</v>
      </c>
      <c r="BE31" s="375">
        <v>0.43836066511338001</v>
      </c>
      <c r="BF31" s="373"/>
      <c r="BG31" s="843">
        <v>75.925200000000004</v>
      </c>
      <c r="BH31" s="843">
        <v>10.124700000000001</v>
      </c>
      <c r="BI31" s="843">
        <v>7.2613399999999997</v>
      </c>
      <c r="BJ31" s="843">
        <v>6.6887600000000003</v>
      </c>
      <c r="BK31" s="373"/>
      <c r="BL31" s="372" t="s">
        <v>2030</v>
      </c>
      <c r="BM31" s="372" t="s">
        <v>2031</v>
      </c>
      <c r="BN31" s="372" t="s">
        <v>2032</v>
      </c>
      <c r="BO31" s="372" t="s">
        <v>2033</v>
      </c>
      <c r="BP31" s="372" t="s">
        <v>2034</v>
      </c>
      <c r="BQ31" s="373"/>
      <c r="BR31" s="354" t="s">
        <v>519</v>
      </c>
    </row>
    <row r="32" spans="1:70" s="107" customFormat="1" x14ac:dyDescent="0.25">
      <c r="A32" s="345" t="s">
        <v>2122</v>
      </c>
      <c r="B32" s="373"/>
      <c r="C32" s="719">
        <v>41284</v>
      </c>
      <c r="D32" s="373"/>
      <c r="E32" s="841">
        <v>17948.79</v>
      </c>
      <c r="F32" s="373"/>
      <c r="G32" s="347">
        <v>108.42</v>
      </c>
      <c r="H32" s="374"/>
      <c r="I32" s="348">
        <v>9.1999999999999998E-3</v>
      </c>
      <c r="J32" s="348">
        <v>-1.2747999999999999</v>
      </c>
      <c r="K32" s="348">
        <v>-3.8574000000000002</v>
      </c>
      <c r="L32" s="348">
        <v>5.3849</v>
      </c>
      <c r="M32" s="348">
        <v>3.6718000000000002</v>
      </c>
      <c r="N32" s="350">
        <v>1.3745000000000001</v>
      </c>
      <c r="O32" s="348">
        <v>3.3934000000000002</v>
      </c>
      <c r="P32" s="348">
        <v>16.4512</v>
      </c>
      <c r="Q32" s="348">
        <v>15.647500000000001</v>
      </c>
      <c r="R32" s="348">
        <v>15.0082</v>
      </c>
      <c r="S32" s="348">
        <v>0.49120000000000003</v>
      </c>
      <c r="T32" s="348">
        <v>13.2324</v>
      </c>
      <c r="U32" s="348">
        <v>-3.8233000000000001</v>
      </c>
      <c r="V32" s="348">
        <v>2.9043000000000001</v>
      </c>
      <c r="W32" s="348">
        <v>-2.4912000000000001</v>
      </c>
      <c r="X32" s="348">
        <v>15.3689</v>
      </c>
      <c r="Y32" s="374"/>
      <c r="Z32" s="346">
        <v>11</v>
      </c>
      <c r="AA32" s="346">
        <v>8</v>
      </c>
      <c r="AB32" s="346">
        <v>15</v>
      </c>
      <c r="AC32" s="346">
        <v>10</v>
      </c>
      <c r="AD32" s="346">
        <v>12</v>
      </c>
      <c r="AE32" s="346">
        <v>11</v>
      </c>
      <c r="AF32" s="346">
        <v>7</v>
      </c>
      <c r="AG32" s="346">
        <v>2</v>
      </c>
      <c r="AH32" s="346">
        <v>2</v>
      </c>
      <c r="AI32" s="346">
        <v>3</v>
      </c>
      <c r="AJ32" s="346">
        <v>12</v>
      </c>
      <c r="AK32" s="346">
        <v>10</v>
      </c>
      <c r="AL32" s="346">
        <v>16</v>
      </c>
      <c r="AM32" s="346">
        <v>9</v>
      </c>
      <c r="AN32" s="346">
        <v>10</v>
      </c>
      <c r="AO32" s="373"/>
      <c r="AP32" s="348">
        <v>17.25</v>
      </c>
      <c r="AQ32" s="348">
        <v>18.559999999999999</v>
      </c>
      <c r="AR32" s="348">
        <v>15.22</v>
      </c>
      <c r="AS32" s="348">
        <v>9.01</v>
      </c>
      <c r="AT32" s="348">
        <v>-0.14000000000000001</v>
      </c>
      <c r="AU32" s="351"/>
      <c r="AV32" s="346">
        <v>1</v>
      </c>
      <c r="AW32" s="346">
        <v>2</v>
      </c>
      <c r="AX32" s="346">
        <v>2</v>
      </c>
      <c r="AY32" s="346">
        <v>5</v>
      </c>
      <c r="AZ32" s="346">
        <v>14</v>
      </c>
      <c r="BA32" s="362"/>
      <c r="BB32" s="348">
        <v>13.484751633237201</v>
      </c>
      <c r="BC32" s="375">
        <v>0.99548824057379004</v>
      </c>
      <c r="BD32" s="375">
        <v>7.0796078397780599E-2</v>
      </c>
      <c r="BE32" s="375">
        <v>0.44264846329234298</v>
      </c>
      <c r="BF32" s="373"/>
      <c r="BG32" s="843">
        <v>63.627400000000002</v>
      </c>
      <c r="BH32" s="843">
        <v>30.1462</v>
      </c>
      <c r="BI32" s="843">
        <v>2.5986799999999999</v>
      </c>
      <c r="BJ32" s="843">
        <v>3.6277200000000001</v>
      </c>
      <c r="BK32" s="373"/>
      <c r="BL32" s="372" t="s">
        <v>2036</v>
      </c>
      <c r="BM32" s="372" t="s">
        <v>2037</v>
      </c>
      <c r="BN32" s="372" t="s">
        <v>858</v>
      </c>
      <c r="BO32" s="372" t="s">
        <v>2038</v>
      </c>
      <c r="BP32" s="372" t="s">
        <v>2039</v>
      </c>
      <c r="BQ32" s="373"/>
      <c r="BR32" s="354" t="s">
        <v>519</v>
      </c>
    </row>
    <row r="33" spans="1:70" s="107" customFormat="1" x14ac:dyDescent="0.25">
      <c r="A33" s="345" t="s">
        <v>2123</v>
      </c>
      <c r="B33" s="373"/>
      <c r="C33" s="719">
        <v>41275</v>
      </c>
      <c r="D33" s="373"/>
      <c r="E33" s="346">
        <v>11059.8</v>
      </c>
      <c r="F33" s="373"/>
      <c r="G33" s="347">
        <v>112.4997</v>
      </c>
      <c r="H33" s="374"/>
      <c r="I33" s="348">
        <v>1.7899999999999999E-2</v>
      </c>
      <c r="J33" s="348">
        <v>-2.4281000000000001</v>
      </c>
      <c r="K33" s="348">
        <v>-4.2138999999999998</v>
      </c>
      <c r="L33" s="348">
        <v>2.5573999999999999</v>
      </c>
      <c r="M33" s="348">
        <v>-2.1520999999999999</v>
      </c>
      <c r="N33" s="350">
        <v>-8.0585000000000004</v>
      </c>
      <c r="O33" s="348">
        <v>-4.4737</v>
      </c>
      <c r="P33" s="348">
        <v>7.6881000000000004</v>
      </c>
      <c r="Q33" s="348">
        <v>10.0611</v>
      </c>
      <c r="R33" s="348">
        <v>12.7645</v>
      </c>
      <c r="S33" s="348">
        <v>-1.2474000000000001</v>
      </c>
      <c r="T33" s="348">
        <v>5.7461000000000002</v>
      </c>
      <c r="U33" s="348">
        <v>-9.9055999999999997</v>
      </c>
      <c r="V33" s="348">
        <v>-6.9132999999999996</v>
      </c>
      <c r="W33" s="348">
        <v>-3.7465000000000002</v>
      </c>
      <c r="X33" s="348">
        <v>16.0639</v>
      </c>
      <c r="Y33" s="374"/>
      <c r="Z33" s="346">
        <v>10</v>
      </c>
      <c r="AA33" s="346">
        <v>17</v>
      </c>
      <c r="AB33" s="346">
        <v>17</v>
      </c>
      <c r="AC33" s="346">
        <v>16</v>
      </c>
      <c r="AD33" s="346">
        <v>17</v>
      </c>
      <c r="AE33" s="346">
        <v>17</v>
      </c>
      <c r="AF33" s="346">
        <v>17</v>
      </c>
      <c r="AG33" s="346">
        <v>15</v>
      </c>
      <c r="AH33" s="346">
        <v>13</v>
      </c>
      <c r="AI33" s="346">
        <v>7</v>
      </c>
      <c r="AJ33" s="346">
        <v>16</v>
      </c>
      <c r="AK33" s="346">
        <v>17</v>
      </c>
      <c r="AL33" s="346">
        <v>17</v>
      </c>
      <c r="AM33" s="346">
        <v>17</v>
      </c>
      <c r="AN33" s="346">
        <v>17</v>
      </c>
      <c r="AO33" s="373"/>
      <c r="AP33" s="348">
        <v>12.88</v>
      </c>
      <c r="AQ33" s="348">
        <v>12.43</v>
      </c>
      <c r="AR33" s="348">
        <v>7.23</v>
      </c>
      <c r="AS33" s="348">
        <v>-0.16</v>
      </c>
      <c r="AT33" s="348">
        <v>-9.7899999999999991</v>
      </c>
      <c r="AU33" s="351"/>
      <c r="AV33" s="346">
        <v>9</v>
      </c>
      <c r="AW33" s="346">
        <v>10</v>
      </c>
      <c r="AX33" s="346">
        <v>16</v>
      </c>
      <c r="AY33" s="346">
        <v>16</v>
      </c>
      <c r="AZ33" s="346">
        <v>17</v>
      </c>
      <c r="BA33" s="362"/>
      <c r="BB33" s="348">
        <v>13.1771757422263</v>
      </c>
      <c r="BC33" s="375">
        <v>0.97586893494056604</v>
      </c>
      <c r="BD33" s="375">
        <v>2.4960596166147798E-2</v>
      </c>
      <c r="BE33" s="375">
        <v>-0.121514064269771</v>
      </c>
      <c r="BF33" s="373"/>
      <c r="BG33" s="843">
        <v>72.729299999999995</v>
      </c>
      <c r="BH33" s="843">
        <v>13.127599999999999</v>
      </c>
      <c r="BI33" s="843">
        <v>6.4819199999999997</v>
      </c>
      <c r="BJ33" s="843">
        <v>7.6611799999999999</v>
      </c>
      <c r="BK33" s="373"/>
      <c r="BL33" s="372" t="s">
        <v>2041</v>
      </c>
      <c r="BM33" s="372" t="s">
        <v>2042</v>
      </c>
      <c r="BN33" s="372" t="s">
        <v>2043</v>
      </c>
      <c r="BO33" s="372" t="s">
        <v>2044</v>
      </c>
      <c r="BP33" s="372" t="s">
        <v>2045</v>
      </c>
      <c r="BQ33" s="373"/>
      <c r="BR33" s="354" t="s">
        <v>519</v>
      </c>
    </row>
    <row r="34" spans="1:70" s="107" customFormat="1" x14ac:dyDescent="0.25">
      <c r="A34" s="345" t="s">
        <v>2124</v>
      </c>
      <c r="B34" s="373"/>
      <c r="C34" s="719">
        <v>41275</v>
      </c>
      <c r="D34" s="373"/>
      <c r="E34" s="346">
        <v>11198.6</v>
      </c>
      <c r="F34" s="373"/>
      <c r="G34" s="347">
        <v>65.52</v>
      </c>
      <c r="H34" s="374"/>
      <c r="I34" s="348">
        <v>-1.5299999999999999E-2</v>
      </c>
      <c r="J34" s="348">
        <v>-0.65200000000000002</v>
      </c>
      <c r="K34" s="348">
        <v>-1.2806999999999999</v>
      </c>
      <c r="L34" s="348">
        <v>11.296099999999999</v>
      </c>
      <c r="M34" s="348">
        <v>11.069699999999999</v>
      </c>
      <c r="N34" s="350">
        <v>2.327</v>
      </c>
      <c r="O34" s="348">
        <v>1.3549</v>
      </c>
      <c r="P34" s="348">
        <v>10.6831</v>
      </c>
      <c r="Q34" s="348">
        <v>4.7939999999999996</v>
      </c>
      <c r="R34" s="348">
        <v>11.9979</v>
      </c>
      <c r="S34" s="348">
        <v>4.8822999999999999</v>
      </c>
      <c r="T34" s="348">
        <v>20.176100000000002</v>
      </c>
      <c r="U34" s="348">
        <v>3.9175</v>
      </c>
      <c r="V34" s="348">
        <v>4.6478000000000002</v>
      </c>
      <c r="W34" s="348">
        <v>-2.1650999999999998</v>
      </c>
      <c r="X34" s="348">
        <v>13.429600000000001</v>
      </c>
      <c r="Y34" s="374"/>
      <c r="Z34" s="346">
        <v>12</v>
      </c>
      <c r="AA34" s="346">
        <v>4</v>
      </c>
      <c r="AB34" s="346">
        <v>5</v>
      </c>
      <c r="AC34" s="346">
        <v>2</v>
      </c>
      <c r="AD34" s="346">
        <v>5</v>
      </c>
      <c r="AE34" s="346">
        <v>8</v>
      </c>
      <c r="AF34" s="346">
        <v>10</v>
      </c>
      <c r="AG34" s="346">
        <v>12</v>
      </c>
      <c r="AH34" s="346">
        <v>16</v>
      </c>
      <c r="AI34" s="346">
        <v>9</v>
      </c>
      <c r="AJ34" s="346">
        <v>4</v>
      </c>
      <c r="AK34" s="346">
        <v>4</v>
      </c>
      <c r="AL34" s="346">
        <v>5</v>
      </c>
      <c r="AM34" s="346">
        <v>8</v>
      </c>
      <c r="AN34" s="346">
        <v>7</v>
      </c>
      <c r="AO34" s="373"/>
      <c r="AP34" s="348">
        <v>10.77</v>
      </c>
      <c r="AQ34" s="348">
        <v>9.69</v>
      </c>
      <c r="AR34" s="348">
        <v>8.43</v>
      </c>
      <c r="AS34" s="348">
        <v>7.07</v>
      </c>
      <c r="AT34" s="348">
        <v>11.66</v>
      </c>
      <c r="AU34" s="351"/>
      <c r="AV34" s="346">
        <v>10</v>
      </c>
      <c r="AW34" s="346">
        <v>12</v>
      </c>
      <c r="AX34" s="346">
        <v>14</v>
      </c>
      <c r="AY34" s="346">
        <v>7</v>
      </c>
      <c r="AZ34" s="346">
        <v>5</v>
      </c>
      <c r="BA34" s="362"/>
      <c r="BB34" s="348">
        <v>13.115138069158</v>
      </c>
      <c r="BC34" s="375">
        <v>0.90543723834188705</v>
      </c>
      <c r="BD34" s="375">
        <v>3.8903767184805198E-2</v>
      </c>
      <c r="BE34" s="375">
        <v>1.8742315392835399E-2</v>
      </c>
      <c r="BF34" s="373"/>
      <c r="BG34" s="843">
        <v>80.022300000000001</v>
      </c>
      <c r="BH34" s="843">
        <v>12.2074</v>
      </c>
      <c r="BI34" s="843">
        <v>1.4255199999999999</v>
      </c>
      <c r="BJ34" s="843">
        <v>6.3447800000000001</v>
      </c>
      <c r="BK34" s="373"/>
      <c r="BL34" s="372" t="s">
        <v>2047</v>
      </c>
      <c r="BM34" s="372" t="s">
        <v>2048</v>
      </c>
      <c r="BN34" s="372" t="s">
        <v>2049</v>
      </c>
      <c r="BO34" s="372" t="s">
        <v>2050</v>
      </c>
      <c r="BP34" s="372" t="s">
        <v>2051</v>
      </c>
      <c r="BQ34" s="373"/>
      <c r="BR34" s="354" t="s">
        <v>1521</v>
      </c>
    </row>
    <row r="35" spans="1:70" s="107" customFormat="1" x14ac:dyDescent="0.25">
      <c r="A35" s="345" t="s">
        <v>2125</v>
      </c>
      <c r="B35" s="373"/>
      <c r="C35" s="719">
        <v>41275</v>
      </c>
      <c r="D35" s="373"/>
      <c r="E35" s="346">
        <v>8479.01</v>
      </c>
      <c r="F35" s="373"/>
      <c r="G35" s="347">
        <v>134.14089999999999</v>
      </c>
      <c r="H35" s="374"/>
      <c r="I35" s="348">
        <v>-0.12870000000000001</v>
      </c>
      <c r="J35" s="348">
        <v>-1.4845999999999999</v>
      </c>
      <c r="K35" s="348">
        <v>-2.9929000000000001</v>
      </c>
      <c r="L35" s="348">
        <v>2.7564000000000002</v>
      </c>
      <c r="M35" s="348">
        <v>4.0568999999999997</v>
      </c>
      <c r="N35" s="350">
        <v>0.69720000000000004</v>
      </c>
      <c r="O35" s="348">
        <v>-0.2248</v>
      </c>
      <c r="P35" s="348">
        <v>9.0018999999999991</v>
      </c>
      <c r="Q35" s="348">
        <v>10.659700000000001</v>
      </c>
      <c r="R35" s="348">
        <v>12.969099999999999</v>
      </c>
      <c r="S35" s="348">
        <v>-0.5948</v>
      </c>
      <c r="T35" s="348">
        <v>13.174300000000001</v>
      </c>
      <c r="U35" s="348">
        <v>-2.3012000000000001</v>
      </c>
      <c r="V35" s="348">
        <v>2.2280000000000002</v>
      </c>
      <c r="W35" s="348">
        <v>-2.5467</v>
      </c>
      <c r="X35" s="348">
        <v>16.189299999999999</v>
      </c>
      <c r="Y35" s="374"/>
      <c r="Z35" s="346">
        <v>15</v>
      </c>
      <c r="AA35" s="346">
        <v>11</v>
      </c>
      <c r="AB35" s="346">
        <v>11</v>
      </c>
      <c r="AC35" s="346">
        <v>15</v>
      </c>
      <c r="AD35" s="346">
        <v>11</v>
      </c>
      <c r="AE35" s="346">
        <v>12</v>
      </c>
      <c r="AF35" s="346">
        <v>13</v>
      </c>
      <c r="AG35" s="346">
        <v>14</v>
      </c>
      <c r="AH35" s="346">
        <v>10</v>
      </c>
      <c r="AI35" s="346">
        <v>6</v>
      </c>
      <c r="AJ35" s="346">
        <v>15</v>
      </c>
      <c r="AK35" s="346">
        <v>11</v>
      </c>
      <c r="AL35" s="346">
        <v>9</v>
      </c>
      <c r="AM35" s="346">
        <v>11</v>
      </c>
      <c r="AN35" s="346">
        <v>11</v>
      </c>
      <c r="AO35" s="373"/>
      <c r="AP35" s="348">
        <v>13.59</v>
      </c>
      <c r="AQ35" s="348">
        <v>13.92</v>
      </c>
      <c r="AR35" s="348">
        <v>9.58</v>
      </c>
      <c r="AS35" s="348">
        <v>4.9800000000000004</v>
      </c>
      <c r="AT35" s="348">
        <v>0.43</v>
      </c>
      <c r="AU35" s="351"/>
      <c r="AV35" s="346">
        <v>6</v>
      </c>
      <c r="AW35" s="346">
        <v>7</v>
      </c>
      <c r="AX35" s="346">
        <v>13</v>
      </c>
      <c r="AY35" s="346">
        <v>12</v>
      </c>
      <c r="AZ35" s="346">
        <v>13</v>
      </c>
      <c r="BA35" s="362"/>
      <c r="BB35" s="348">
        <v>12.870704042190701</v>
      </c>
      <c r="BC35" s="375">
        <v>0.95158434736062103</v>
      </c>
      <c r="BD35" s="375">
        <v>3.6133081737600103E-2</v>
      </c>
      <c r="BE35" s="375">
        <v>-2.4379356383348198E-2</v>
      </c>
      <c r="BF35" s="373"/>
      <c r="BG35" s="843">
        <v>67.279600000000002</v>
      </c>
      <c r="BH35" s="843">
        <v>15.5877</v>
      </c>
      <c r="BI35" s="843">
        <v>13.0961</v>
      </c>
      <c r="BJ35" s="843">
        <v>4.0366</v>
      </c>
      <c r="BK35" s="373"/>
      <c r="BL35" s="372" t="s">
        <v>2053</v>
      </c>
      <c r="BM35" s="372" t="s">
        <v>2054</v>
      </c>
      <c r="BN35" s="372" t="s">
        <v>2055</v>
      </c>
      <c r="BO35" s="372" t="s">
        <v>732</v>
      </c>
      <c r="BP35" s="372" t="s">
        <v>2056</v>
      </c>
      <c r="BQ35" s="373"/>
      <c r="BR35" s="354" t="s">
        <v>436</v>
      </c>
    </row>
    <row r="36" spans="1:70" s="107" customFormat="1" x14ac:dyDescent="0.25">
      <c r="A36" s="345" t="s">
        <v>2126</v>
      </c>
      <c r="B36" s="373"/>
      <c r="C36" s="719">
        <v>41275</v>
      </c>
      <c r="D36" s="373"/>
      <c r="E36" s="346">
        <v>7749.66</v>
      </c>
      <c r="F36" s="373"/>
      <c r="G36" s="347">
        <v>164.28729999999999</v>
      </c>
      <c r="H36" s="374"/>
      <c r="I36" s="348">
        <v>0.15079999999999999</v>
      </c>
      <c r="J36" s="348">
        <v>-1.7499</v>
      </c>
      <c r="K36" s="348">
        <v>-4.1639999999999997</v>
      </c>
      <c r="L36" s="348">
        <v>4.5891999999999999</v>
      </c>
      <c r="M36" s="348">
        <v>3.0078</v>
      </c>
      <c r="N36" s="350">
        <v>3.4948000000000001</v>
      </c>
      <c r="O36" s="348">
        <v>2.0306999999999999</v>
      </c>
      <c r="P36" s="348">
        <v>12.5215</v>
      </c>
      <c r="Q36" s="348">
        <v>10.6243</v>
      </c>
      <c r="R36" s="348">
        <v>12.6258</v>
      </c>
      <c r="S36" s="348">
        <v>0.91510000000000002</v>
      </c>
      <c r="T36" s="348">
        <v>11.5572</v>
      </c>
      <c r="U36" s="348">
        <v>-2.6461999999999999</v>
      </c>
      <c r="V36" s="348">
        <v>5.3555000000000001</v>
      </c>
      <c r="W36" s="348">
        <v>-2.4700000000000002</v>
      </c>
      <c r="X36" s="348">
        <v>14.332599999999999</v>
      </c>
      <c r="Y36" s="374"/>
      <c r="Z36" s="346">
        <v>3</v>
      </c>
      <c r="AA36" s="346">
        <v>16</v>
      </c>
      <c r="AB36" s="346">
        <v>16</v>
      </c>
      <c r="AC36" s="346">
        <v>14</v>
      </c>
      <c r="AD36" s="346">
        <v>14</v>
      </c>
      <c r="AE36" s="346">
        <v>7</v>
      </c>
      <c r="AF36" s="346">
        <v>8</v>
      </c>
      <c r="AG36" s="346">
        <v>10</v>
      </c>
      <c r="AH36" s="346">
        <v>11</v>
      </c>
      <c r="AI36" s="346">
        <v>8</v>
      </c>
      <c r="AJ36" s="346">
        <v>10</v>
      </c>
      <c r="AK36" s="346">
        <v>14</v>
      </c>
      <c r="AL36" s="346">
        <v>12</v>
      </c>
      <c r="AM36" s="346">
        <v>7</v>
      </c>
      <c r="AN36" s="346">
        <v>9</v>
      </c>
      <c r="AO36" s="373"/>
      <c r="AP36" s="348">
        <v>13.3</v>
      </c>
      <c r="AQ36" s="348">
        <v>13.58</v>
      </c>
      <c r="AR36" s="348">
        <v>11.13</v>
      </c>
      <c r="AS36" s="348">
        <v>6.74</v>
      </c>
      <c r="AT36" s="348">
        <v>0.62</v>
      </c>
      <c r="AU36" s="351"/>
      <c r="AV36" s="346">
        <v>7</v>
      </c>
      <c r="AW36" s="346">
        <v>8</v>
      </c>
      <c r="AX36" s="346">
        <v>11</v>
      </c>
      <c r="AY36" s="346">
        <v>9</v>
      </c>
      <c r="AZ36" s="346">
        <v>11</v>
      </c>
      <c r="BA36" s="362"/>
      <c r="BB36" s="348">
        <v>12.841903672497001</v>
      </c>
      <c r="BC36" s="375">
        <v>0.94688473541379503</v>
      </c>
      <c r="BD36" s="375">
        <v>5.2301230264677402E-2</v>
      </c>
      <c r="BE36" s="375">
        <v>0.15766302726394199</v>
      </c>
      <c r="BF36" s="373"/>
      <c r="BG36" s="843">
        <v>72.897800000000004</v>
      </c>
      <c r="BH36" s="843">
        <v>21.200099999999999</v>
      </c>
      <c r="BI36" s="843">
        <v>1.2086300000000001</v>
      </c>
      <c r="BJ36" s="843">
        <v>4.6934699999999996</v>
      </c>
      <c r="BK36" s="373"/>
      <c r="BL36" s="372" t="s">
        <v>2058</v>
      </c>
      <c r="BM36" s="372" t="s">
        <v>2059</v>
      </c>
      <c r="BN36" s="372" t="s">
        <v>1125</v>
      </c>
      <c r="BO36" s="372" t="s">
        <v>2060</v>
      </c>
      <c r="BP36" s="372" t="s">
        <v>2061</v>
      </c>
      <c r="BQ36" s="373"/>
      <c r="BR36" s="354" t="s">
        <v>476</v>
      </c>
    </row>
    <row r="37" spans="1:70" s="107" customFormat="1" x14ac:dyDescent="0.25">
      <c r="A37" s="345" t="s">
        <v>2127</v>
      </c>
      <c r="B37" s="373"/>
      <c r="C37" s="719">
        <v>41942</v>
      </c>
      <c r="D37" s="373"/>
      <c r="E37" s="346">
        <v>6740.34</v>
      </c>
      <c r="F37" s="373"/>
      <c r="G37" s="347">
        <v>55.778700000000001</v>
      </c>
      <c r="H37" s="374"/>
      <c r="I37" s="348">
        <v>3.9800000000000002E-2</v>
      </c>
      <c r="J37" s="348">
        <v>-0.67449999999999999</v>
      </c>
      <c r="K37" s="348">
        <v>-1.3407</v>
      </c>
      <c r="L37" s="348">
        <v>8.0639000000000003</v>
      </c>
      <c r="M37" s="348">
        <v>8.9617000000000004</v>
      </c>
      <c r="N37" s="350">
        <v>5.0235000000000003</v>
      </c>
      <c r="O37" s="348">
        <v>0.49030000000000001</v>
      </c>
      <c r="P37" s="348">
        <v>11.400700000000001</v>
      </c>
      <c r="Q37" s="348">
        <v>11.521800000000001</v>
      </c>
      <c r="R37" s="348">
        <v>15.4184</v>
      </c>
      <c r="S37" s="348">
        <v>2.7948</v>
      </c>
      <c r="T37" s="348">
        <v>18.154699999999998</v>
      </c>
      <c r="U37" s="348">
        <v>3.1318999999999999</v>
      </c>
      <c r="V37" s="348">
        <v>6.8132000000000001</v>
      </c>
      <c r="W37" s="348">
        <v>-1.3179000000000001</v>
      </c>
      <c r="X37" s="348">
        <v>15.5794</v>
      </c>
      <c r="Y37" s="374"/>
      <c r="Z37" s="346">
        <v>8</v>
      </c>
      <c r="AA37" s="346">
        <v>5</v>
      </c>
      <c r="AB37" s="346">
        <v>6</v>
      </c>
      <c r="AC37" s="346">
        <v>6</v>
      </c>
      <c r="AD37" s="346">
        <v>7</v>
      </c>
      <c r="AE37" s="346">
        <v>6</v>
      </c>
      <c r="AF37" s="346">
        <v>11</v>
      </c>
      <c r="AG37" s="346">
        <v>11</v>
      </c>
      <c r="AH37" s="346">
        <v>9</v>
      </c>
      <c r="AI37" s="346">
        <v>1</v>
      </c>
      <c r="AJ37" s="346">
        <v>7</v>
      </c>
      <c r="AK37" s="346">
        <v>7</v>
      </c>
      <c r="AL37" s="346">
        <v>6</v>
      </c>
      <c r="AM37" s="346">
        <v>6</v>
      </c>
      <c r="AN37" s="346">
        <v>4</v>
      </c>
      <c r="AO37" s="373"/>
      <c r="AP37" s="348">
        <v>16.22</v>
      </c>
      <c r="AQ37" s="348">
        <v>15.16</v>
      </c>
      <c r="AR37" s="348">
        <v>11.68</v>
      </c>
      <c r="AS37" s="348">
        <v>7.07</v>
      </c>
      <c r="AT37" s="348">
        <v>9.43</v>
      </c>
      <c r="AU37" s="351"/>
      <c r="AV37" s="346">
        <v>3</v>
      </c>
      <c r="AW37" s="346">
        <v>6</v>
      </c>
      <c r="AX37" s="346">
        <v>10</v>
      </c>
      <c r="AY37" s="346">
        <v>7</v>
      </c>
      <c r="AZ37" s="346">
        <v>6</v>
      </c>
      <c r="BA37" s="362"/>
      <c r="BB37" s="348">
        <v>12.7793424168319</v>
      </c>
      <c r="BC37" s="375">
        <v>0.94525317376486795</v>
      </c>
      <c r="BD37" s="375">
        <v>5.1043969843709597E-2</v>
      </c>
      <c r="BE37" s="375">
        <v>0.166127184980908</v>
      </c>
      <c r="BF37" s="373"/>
      <c r="BG37" s="843">
        <v>65.304400000000001</v>
      </c>
      <c r="BH37" s="843">
        <v>13.337199999999999</v>
      </c>
      <c r="BI37" s="843">
        <v>18.569900000000001</v>
      </c>
      <c r="BJ37" s="843">
        <v>2.7885</v>
      </c>
      <c r="BK37" s="373"/>
      <c r="BL37" s="372" t="s">
        <v>2063</v>
      </c>
      <c r="BM37" s="372" t="s">
        <v>2064</v>
      </c>
      <c r="BN37" s="372" t="s">
        <v>2065</v>
      </c>
      <c r="BO37" s="372" t="s">
        <v>2066</v>
      </c>
      <c r="BP37" s="372" t="s">
        <v>2067</v>
      </c>
      <c r="BQ37" s="373"/>
      <c r="BR37" s="354" t="s">
        <v>555</v>
      </c>
    </row>
    <row r="38" spans="1:70" s="107" customFormat="1" x14ac:dyDescent="0.25">
      <c r="A38" s="345" t="s">
        <v>2128</v>
      </c>
      <c r="B38" s="373"/>
      <c r="C38" s="719">
        <v>43599</v>
      </c>
      <c r="D38" s="373"/>
      <c r="E38" s="346">
        <v>6597.57</v>
      </c>
      <c r="F38" s="373"/>
      <c r="G38" s="347">
        <v>27.725999999999999</v>
      </c>
      <c r="H38" s="374"/>
      <c r="I38" s="348">
        <v>9.3899999999999997E-2</v>
      </c>
      <c r="J38" s="348">
        <v>-1.0245</v>
      </c>
      <c r="K38" s="348">
        <v>-0.50949999999999995</v>
      </c>
      <c r="L38" s="348">
        <v>10.1637</v>
      </c>
      <c r="M38" s="348">
        <v>11.7218</v>
      </c>
      <c r="N38" s="350">
        <v>-3.0085000000000002</v>
      </c>
      <c r="O38" s="348">
        <v>-0.4229</v>
      </c>
      <c r="P38" s="348">
        <v>7.3723000000000001</v>
      </c>
      <c r="Q38" s="348">
        <v>6.5797999999999996</v>
      </c>
      <c r="R38" s="348" t="s">
        <v>430</v>
      </c>
      <c r="S38" s="348">
        <v>5.1063000000000001</v>
      </c>
      <c r="T38" s="348">
        <v>21.185400000000001</v>
      </c>
      <c r="U38" s="348">
        <v>-2.5516999999999999</v>
      </c>
      <c r="V38" s="348">
        <v>0.32929999999999998</v>
      </c>
      <c r="W38" s="348">
        <v>-1.6738999999999999</v>
      </c>
      <c r="X38" s="348">
        <v>14.923500000000001</v>
      </c>
      <c r="Y38" s="374"/>
      <c r="Z38" s="346">
        <v>6</v>
      </c>
      <c r="AA38" s="346">
        <v>6</v>
      </c>
      <c r="AB38" s="346">
        <v>3</v>
      </c>
      <c r="AC38" s="346">
        <v>4</v>
      </c>
      <c r="AD38" s="346">
        <v>3</v>
      </c>
      <c r="AE38" s="346">
        <v>16</v>
      </c>
      <c r="AF38" s="346">
        <v>14</v>
      </c>
      <c r="AG38" s="346">
        <v>16</v>
      </c>
      <c r="AH38" s="346">
        <v>15</v>
      </c>
      <c r="AI38" s="346" t="s">
        <v>430</v>
      </c>
      <c r="AJ38" s="346">
        <v>2</v>
      </c>
      <c r="AK38" s="346">
        <v>3</v>
      </c>
      <c r="AL38" s="346">
        <v>11</v>
      </c>
      <c r="AM38" s="346">
        <v>15</v>
      </c>
      <c r="AN38" s="346">
        <v>5</v>
      </c>
      <c r="AO38" s="373"/>
      <c r="AP38" s="348" t="s">
        <v>430</v>
      </c>
      <c r="AQ38" s="348">
        <v>10.96</v>
      </c>
      <c r="AR38" s="348">
        <v>7.36</v>
      </c>
      <c r="AS38" s="348">
        <v>4.9800000000000004</v>
      </c>
      <c r="AT38" s="348">
        <v>7.2</v>
      </c>
      <c r="AU38" s="351"/>
      <c r="AV38" s="346" t="s">
        <v>430</v>
      </c>
      <c r="AW38" s="346">
        <v>11</v>
      </c>
      <c r="AX38" s="346">
        <v>15</v>
      </c>
      <c r="AY38" s="346">
        <v>12</v>
      </c>
      <c r="AZ38" s="346">
        <v>7</v>
      </c>
      <c r="BA38" s="362"/>
      <c r="BB38" s="348">
        <v>14.3053931535462</v>
      </c>
      <c r="BC38" s="375">
        <v>0.99175188715558305</v>
      </c>
      <c r="BD38" s="375">
        <v>2.1252980906333201E-2</v>
      </c>
      <c r="BE38" s="375">
        <v>-0.23430670110824001</v>
      </c>
      <c r="BF38" s="373"/>
      <c r="BG38" s="843">
        <v>48.000799999999998</v>
      </c>
      <c r="BH38" s="843">
        <v>17.116</v>
      </c>
      <c r="BI38" s="843">
        <v>22.611599999999999</v>
      </c>
      <c r="BJ38" s="843">
        <v>12.271599999999999</v>
      </c>
      <c r="BK38" s="373"/>
      <c r="BL38" s="372" t="s">
        <v>2069</v>
      </c>
      <c r="BM38" s="372" t="s">
        <v>2070</v>
      </c>
      <c r="BN38" s="372" t="s">
        <v>2071</v>
      </c>
      <c r="BO38" s="372" t="s">
        <v>2072</v>
      </c>
      <c r="BP38" s="372" t="s">
        <v>2000</v>
      </c>
      <c r="BQ38" s="373"/>
      <c r="BR38" s="354" t="s">
        <v>443</v>
      </c>
    </row>
    <row r="39" spans="1:70" s="107" customFormat="1" x14ac:dyDescent="0.25">
      <c r="A39" s="345" t="s">
        <v>2129</v>
      </c>
      <c r="B39" s="373"/>
      <c r="C39" s="719">
        <v>44103</v>
      </c>
      <c r="D39" s="373"/>
      <c r="E39" s="346">
        <v>6349.99</v>
      </c>
      <c r="F39" s="373"/>
      <c r="G39" s="347">
        <v>32.119999999999997</v>
      </c>
      <c r="H39" s="374"/>
      <c r="I39" s="348">
        <v>-0.1244</v>
      </c>
      <c r="J39" s="348">
        <v>-1.6835</v>
      </c>
      <c r="K39" s="348">
        <v>-0.89480000000000004</v>
      </c>
      <c r="L39" s="348">
        <v>13.378</v>
      </c>
      <c r="M39" s="348">
        <v>20.1646</v>
      </c>
      <c r="N39" s="350">
        <v>5.1047000000000002</v>
      </c>
      <c r="O39" s="348">
        <v>3.8197000000000001</v>
      </c>
      <c r="P39" s="348">
        <v>21.183900000000001</v>
      </c>
      <c r="Q39" s="348">
        <v>15.5953</v>
      </c>
      <c r="R39" s="348" t="s">
        <v>430</v>
      </c>
      <c r="S39" s="348">
        <v>5.0359999999999996</v>
      </c>
      <c r="T39" s="348">
        <v>29.307600000000001</v>
      </c>
      <c r="U39" s="348">
        <v>10.835100000000001</v>
      </c>
      <c r="V39" s="348">
        <v>8.3671000000000006</v>
      </c>
      <c r="W39" s="348">
        <v>-2.7256</v>
      </c>
      <c r="X39" s="348">
        <v>21.664100000000001</v>
      </c>
      <c r="Y39" s="374"/>
      <c r="Z39" s="346">
        <v>14</v>
      </c>
      <c r="AA39" s="346">
        <v>15</v>
      </c>
      <c r="AB39" s="346">
        <v>4</v>
      </c>
      <c r="AC39" s="346">
        <v>1</v>
      </c>
      <c r="AD39" s="346">
        <v>1</v>
      </c>
      <c r="AE39" s="346">
        <v>5</v>
      </c>
      <c r="AF39" s="346">
        <v>5</v>
      </c>
      <c r="AG39" s="346">
        <v>1</v>
      </c>
      <c r="AH39" s="346">
        <v>3</v>
      </c>
      <c r="AI39" s="346" t="s">
        <v>430</v>
      </c>
      <c r="AJ39" s="346">
        <v>3</v>
      </c>
      <c r="AK39" s="346">
        <v>1</v>
      </c>
      <c r="AL39" s="346">
        <v>1</v>
      </c>
      <c r="AM39" s="346">
        <v>3</v>
      </c>
      <c r="AN39" s="346">
        <v>13</v>
      </c>
      <c r="AO39" s="373"/>
      <c r="AP39" s="348" t="s">
        <v>430</v>
      </c>
      <c r="AQ39" s="348" t="s">
        <v>430</v>
      </c>
      <c r="AR39" s="348">
        <v>17.55</v>
      </c>
      <c r="AS39" s="348">
        <v>11.97</v>
      </c>
      <c r="AT39" s="348">
        <v>20.68</v>
      </c>
      <c r="AU39" s="351"/>
      <c r="AV39" s="346" t="s">
        <v>430</v>
      </c>
      <c r="AW39" s="346" t="s">
        <v>430</v>
      </c>
      <c r="AX39" s="346">
        <v>1</v>
      </c>
      <c r="AY39" s="346">
        <v>2</v>
      </c>
      <c r="AZ39" s="346">
        <v>1</v>
      </c>
      <c r="BA39" s="362"/>
      <c r="BB39" s="348">
        <v>16.032468534806402</v>
      </c>
      <c r="BC39" s="375">
        <v>1.08348301494981</v>
      </c>
      <c r="BD39" s="375">
        <v>8.6033754156278397E-2</v>
      </c>
      <c r="BE39" s="375">
        <v>0.82205518471953498</v>
      </c>
      <c r="BF39" s="373"/>
      <c r="BG39" s="843">
        <v>49.236499999999999</v>
      </c>
      <c r="BH39" s="843">
        <v>23.8095</v>
      </c>
      <c r="BI39" s="843">
        <v>22.111799999999999</v>
      </c>
      <c r="BJ39" s="843">
        <v>4.8422000000000001</v>
      </c>
      <c r="BK39" s="373"/>
      <c r="BL39" s="372" t="s">
        <v>2074</v>
      </c>
      <c r="BM39" s="372" t="s">
        <v>2075</v>
      </c>
      <c r="BN39" s="372" t="s">
        <v>695</v>
      </c>
      <c r="BO39" s="372" t="s">
        <v>2076</v>
      </c>
      <c r="BP39" s="372" t="s">
        <v>2077</v>
      </c>
      <c r="BQ39" s="373"/>
      <c r="BR39" s="354" t="s">
        <v>443</v>
      </c>
    </row>
    <row r="40" spans="1:70" s="107" customFormat="1" ht="11" x14ac:dyDescent="0.3">
      <c r="A40" s="845" t="s">
        <v>2130</v>
      </c>
      <c r="B40" s="846"/>
      <c r="C40" s="847">
        <v>43662</v>
      </c>
      <c r="D40" s="846"/>
      <c r="E40" s="848">
        <v>4460.28</v>
      </c>
      <c r="F40" s="846"/>
      <c r="G40" s="849">
        <v>30.113</v>
      </c>
      <c r="H40" s="851"/>
      <c r="I40" s="850">
        <v>0.14299999999999999</v>
      </c>
      <c r="J40" s="850">
        <v>-1.5465</v>
      </c>
      <c r="K40" s="850">
        <v>-3.5920999999999998</v>
      </c>
      <c r="L40" s="850">
        <v>5.3712999999999997</v>
      </c>
      <c r="M40" s="850">
        <v>4.5590000000000002</v>
      </c>
      <c r="N40" s="852">
        <v>7.2209000000000003</v>
      </c>
      <c r="O40" s="850">
        <v>4.7613000000000003</v>
      </c>
      <c r="P40" s="850">
        <v>14.3749</v>
      </c>
      <c r="Q40" s="850">
        <v>12.3683</v>
      </c>
      <c r="R40" s="850" t="s">
        <v>430</v>
      </c>
      <c r="S40" s="850">
        <v>0.3165</v>
      </c>
      <c r="T40" s="850">
        <v>14.2331</v>
      </c>
      <c r="U40" s="850">
        <v>0.73929999999999996</v>
      </c>
      <c r="V40" s="850">
        <v>7.7080000000000002</v>
      </c>
      <c r="W40" s="850">
        <v>-2.9177</v>
      </c>
      <c r="X40" s="850">
        <v>16.647500000000001</v>
      </c>
      <c r="Y40" s="851"/>
      <c r="Z40" s="848">
        <v>4</v>
      </c>
      <c r="AA40" s="848">
        <v>13</v>
      </c>
      <c r="AB40" s="848">
        <v>14</v>
      </c>
      <c r="AC40" s="848">
        <v>11</v>
      </c>
      <c r="AD40" s="848">
        <v>9</v>
      </c>
      <c r="AE40" s="848">
        <v>3</v>
      </c>
      <c r="AF40" s="848">
        <v>3</v>
      </c>
      <c r="AG40" s="848">
        <v>6</v>
      </c>
      <c r="AH40" s="848">
        <v>6</v>
      </c>
      <c r="AI40" s="848" t="s">
        <v>430</v>
      </c>
      <c r="AJ40" s="848">
        <v>13</v>
      </c>
      <c r="AK40" s="848">
        <v>8</v>
      </c>
      <c r="AL40" s="848">
        <v>7</v>
      </c>
      <c r="AM40" s="848">
        <v>5</v>
      </c>
      <c r="AN40" s="848">
        <v>16</v>
      </c>
      <c r="AO40" s="846"/>
      <c r="AP40" s="850" t="s">
        <v>430</v>
      </c>
      <c r="AQ40" s="850">
        <v>15.69</v>
      </c>
      <c r="AR40" s="850">
        <v>13.28</v>
      </c>
      <c r="AS40" s="850">
        <v>10.08</v>
      </c>
      <c r="AT40" s="850">
        <v>4.66</v>
      </c>
      <c r="AU40" s="853"/>
      <c r="AV40" s="848" t="s">
        <v>430</v>
      </c>
      <c r="AW40" s="848">
        <v>4</v>
      </c>
      <c r="AX40" s="848">
        <v>6</v>
      </c>
      <c r="AY40" s="848">
        <v>4</v>
      </c>
      <c r="AZ40" s="848">
        <v>8</v>
      </c>
      <c r="BA40" s="855"/>
      <c r="BB40" s="850">
        <v>13.1773316476636</v>
      </c>
      <c r="BC40" s="856">
        <v>0.97499812723138601</v>
      </c>
      <c r="BD40" s="856">
        <v>6.2922132670254205E-2</v>
      </c>
      <c r="BE40" s="856">
        <v>0.29990107310314901</v>
      </c>
      <c r="BF40" s="846"/>
      <c r="BG40" s="850">
        <v>62.791400000000003</v>
      </c>
      <c r="BH40" s="850">
        <v>27.346299999999999</v>
      </c>
      <c r="BI40" s="850">
        <v>5.61944</v>
      </c>
      <c r="BJ40" s="850">
        <v>4.2428600000000003</v>
      </c>
      <c r="BK40" s="846"/>
      <c r="BL40" s="859" t="s">
        <v>2079</v>
      </c>
      <c r="BM40" s="859" t="s">
        <v>2080</v>
      </c>
      <c r="BN40" s="859" t="s">
        <v>2081</v>
      </c>
      <c r="BO40" s="859" t="s">
        <v>2082</v>
      </c>
      <c r="BP40" s="859" t="s">
        <v>2083</v>
      </c>
      <c r="BQ40" s="846"/>
      <c r="BR40" s="860" t="s">
        <v>443</v>
      </c>
    </row>
    <row r="41" spans="1:70" s="107" customFormat="1" x14ac:dyDescent="0.25">
      <c r="A41" s="345" t="s">
        <v>2131</v>
      </c>
      <c r="B41" s="373"/>
      <c r="C41" s="719">
        <v>45315</v>
      </c>
      <c r="D41" s="373"/>
      <c r="E41" s="346">
        <v>4406.97</v>
      </c>
      <c r="F41" s="373"/>
      <c r="G41" s="347">
        <v>13.98</v>
      </c>
      <c r="H41" s="374"/>
      <c r="I41" s="348">
        <v>7.1599999999999997E-2</v>
      </c>
      <c r="J41" s="348">
        <v>-0.4274</v>
      </c>
      <c r="K41" s="348">
        <v>-2.8492000000000002</v>
      </c>
      <c r="L41" s="348">
        <v>10.339399999999999</v>
      </c>
      <c r="M41" s="348">
        <v>13.750999999999999</v>
      </c>
      <c r="N41" s="350">
        <v>18.274100000000001</v>
      </c>
      <c r="O41" s="348">
        <v>4.7125000000000004</v>
      </c>
      <c r="P41" s="348" t="s">
        <v>430</v>
      </c>
      <c r="Q41" s="348" t="s">
        <v>430</v>
      </c>
      <c r="R41" s="348" t="s">
        <v>430</v>
      </c>
      <c r="S41" s="348">
        <v>3.6322999999999999</v>
      </c>
      <c r="T41" s="348">
        <v>23.063400000000001</v>
      </c>
      <c r="U41" s="348">
        <v>8.9634</v>
      </c>
      <c r="V41" s="348">
        <v>18.877600000000001</v>
      </c>
      <c r="W41" s="348">
        <v>-1.1315</v>
      </c>
      <c r="X41" s="348">
        <v>13.5855</v>
      </c>
      <c r="Y41" s="374"/>
      <c r="Z41" s="346">
        <v>7</v>
      </c>
      <c r="AA41" s="346">
        <v>2</v>
      </c>
      <c r="AB41" s="346">
        <v>10</v>
      </c>
      <c r="AC41" s="346">
        <v>3</v>
      </c>
      <c r="AD41" s="346">
        <v>2</v>
      </c>
      <c r="AE41" s="346">
        <v>1</v>
      </c>
      <c r="AF41" s="346">
        <v>4</v>
      </c>
      <c r="AG41" s="346" t="s">
        <v>430</v>
      </c>
      <c r="AH41" s="346" t="s">
        <v>430</v>
      </c>
      <c r="AI41" s="346" t="s">
        <v>430</v>
      </c>
      <c r="AJ41" s="346">
        <v>6</v>
      </c>
      <c r="AK41" s="346">
        <v>2</v>
      </c>
      <c r="AL41" s="346">
        <v>2</v>
      </c>
      <c r="AM41" s="346">
        <v>1</v>
      </c>
      <c r="AN41" s="346">
        <v>3</v>
      </c>
      <c r="AO41" s="373"/>
      <c r="AP41" s="348" t="s">
        <v>430</v>
      </c>
      <c r="AQ41" s="348" t="s">
        <v>430</v>
      </c>
      <c r="AR41" s="348" t="s">
        <v>430</v>
      </c>
      <c r="AS41" s="348" t="s">
        <v>430</v>
      </c>
      <c r="AT41" s="348">
        <v>19.61</v>
      </c>
      <c r="AU41" s="351"/>
      <c r="AV41" s="346" t="s">
        <v>430</v>
      </c>
      <c r="AW41" s="346" t="s">
        <v>430</v>
      </c>
      <c r="AX41" s="346" t="s">
        <v>430</v>
      </c>
      <c r="AY41" s="346" t="s">
        <v>430</v>
      </c>
      <c r="AZ41" s="346">
        <v>2</v>
      </c>
      <c r="BA41" s="362"/>
      <c r="BB41" s="348">
        <v>15.164340793088201</v>
      </c>
      <c r="BC41" s="375">
        <v>1.06771048204146</v>
      </c>
      <c r="BD41" s="375">
        <v>4.8606550245531399E-2</v>
      </c>
      <c r="BE41" s="375">
        <v>0.57704945377446604</v>
      </c>
      <c r="BF41" s="373"/>
      <c r="BG41" s="843">
        <v>42.8979</v>
      </c>
      <c r="BH41" s="843">
        <v>14.7881</v>
      </c>
      <c r="BI41" s="843">
        <v>34.047800000000002</v>
      </c>
      <c r="BJ41" s="843">
        <v>8.2661999999999995</v>
      </c>
      <c r="BK41" s="373"/>
      <c r="BL41" s="372" t="s">
        <v>2085</v>
      </c>
      <c r="BM41" s="372" t="s">
        <v>2086</v>
      </c>
      <c r="BN41" s="372" t="s">
        <v>2087</v>
      </c>
      <c r="BO41" s="372" t="s">
        <v>2088</v>
      </c>
      <c r="BP41" s="372" t="s">
        <v>2089</v>
      </c>
      <c r="BQ41" s="373"/>
      <c r="BR41" s="354" t="s">
        <v>443</v>
      </c>
    </row>
    <row r="42" spans="1:70" s="107" customFormat="1" x14ac:dyDescent="0.25">
      <c r="A42" s="345" t="s">
        <v>2132</v>
      </c>
      <c r="B42" s="373"/>
      <c r="C42" s="719">
        <v>44333</v>
      </c>
      <c r="D42" s="373"/>
      <c r="E42" s="346">
        <v>2839.5</v>
      </c>
      <c r="F42" s="373"/>
      <c r="G42" s="347">
        <v>21.3</v>
      </c>
      <c r="H42" s="374"/>
      <c r="I42" s="348">
        <v>0.14099999999999999</v>
      </c>
      <c r="J42" s="348">
        <v>-1.3889</v>
      </c>
      <c r="K42" s="348">
        <v>-2.6953</v>
      </c>
      <c r="L42" s="348">
        <v>6.3404999999999996</v>
      </c>
      <c r="M42" s="348">
        <v>3.2978000000000001</v>
      </c>
      <c r="N42" s="350">
        <v>-1.2059</v>
      </c>
      <c r="O42" s="348">
        <v>1.4389000000000001</v>
      </c>
      <c r="P42" s="348">
        <v>12.663600000000001</v>
      </c>
      <c r="Q42" s="348">
        <v>12.0532</v>
      </c>
      <c r="R42" s="348" t="s">
        <v>430</v>
      </c>
      <c r="S42" s="348">
        <v>1.9138999999999999</v>
      </c>
      <c r="T42" s="348">
        <v>12.341799999999999</v>
      </c>
      <c r="U42" s="348">
        <v>-3.1377999999999999</v>
      </c>
      <c r="V42" s="348">
        <v>-9.3799999999999994E-2</v>
      </c>
      <c r="W42" s="348">
        <v>-2.5617999999999999</v>
      </c>
      <c r="X42" s="348">
        <v>15.270799999999999</v>
      </c>
      <c r="Y42" s="374"/>
      <c r="Z42" s="346">
        <v>5</v>
      </c>
      <c r="AA42" s="346">
        <v>10</v>
      </c>
      <c r="AB42" s="346">
        <v>8</v>
      </c>
      <c r="AC42" s="346">
        <v>9</v>
      </c>
      <c r="AD42" s="346">
        <v>13</v>
      </c>
      <c r="AE42" s="346">
        <v>15</v>
      </c>
      <c r="AF42" s="346">
        <v>9</v>
      </c>
      <c r="AG42" s="346">
        <v>8</v>
      </c>
      <c r="AH42" s="346">
        <v>8</v>
      </c>
      <c r="AI42" s="346" t="s">
        <v>430</v>
      </c>
      <c r="AJ42" s="346">
        <v>9</v>
      </c>
      <c r="AK42" s="346">
        <v>13</v>
      </c>
      <c r="AL42" s="346">
        <v>15</v>
      </c>
      <c r="AM42" s="346">
        <v>16</v>
      </c>
      <c r="AN42" s="346">
        <v>12</v>
      </c>
      <c r="AO42" s="373"/>
      <c r="AP42" s="348" t="s">
        <v>430</v>
      </c>
      <c r="AQ42" s="348" t="s">
        <v>430</v>
      </c>
      <c r="AR42" s="348">
        <v>11.7</v>
      </c>
      <c r="AS42" s="348">
        <v>6.43</v>
      </c>
      <c r="AT42" s="348">
        <v>0.49</v>
      </c>
      <c r="AU42" s="351"/>
      <c r="AV42" s="346" t="s">
        <v>430</v>
      </c>
      <c r="AW42" s="346" t="s">
        <v>430</v>
      </c>
      <c r="AX42" s="346">
        <v>9</v>
      </c>
      <c r="AY42" s="346">
        <v>10</v>
      </c>
      <c r="AZ42" s="346">
        <v>12</v>
      </c>
      <c r="BA42" s="362"/>
      <c r="BB42" s="348">
        <v>12.7499179032241</v>
      </c>
      <c r="BC42" s="375">
        <v>0.94147656929649404</v>
      </c>
      <c r="BD42" s="375">
        <v>5.5458041072437403E-2</v>
      </c>
      <c r="BE42" s="375">
        <v>0.222846744191014</v>
      </c>
      <c r="BF42" s="373"/>
      <c r="BG42" s="843">
        <v>71.227900000000005</v>
      </c>
      <c r="BH42" s="843">
        <v>17.207899999999999</v>
      </c>
      <c r="BI42" s="843">
        <v>6.2476099999999999</v>
      </c>
      <c r="BJ42" s="843">
        <v>5.3165899999999997</v>
      </c>
      <c r="BK42" s="373"/>
      <c r="BL42" s="372" t="s">
        <v>2091</v>
      </c>
      <c r="BM42" s="372" t="s">
        <v>2092</v>
      </c>
      <c r="BN42" s="372" t="s">
        <v>2093</v>
      </c>
      <c r="BO42" s="372" t="s">
        <v>2094</v>
      </c>
      <c r="BP42" s="372" t="s">
        <v>2095</v>
      </c>
      <c r="BQ42" s="373"/>
      <c r="BR42" s="354" t="s">
        <v>443</v>
      </c>
    </row>
    <row r="43" spans="1:70" s="107" customFormat="1" x14ac:dyDescent="0.25">
      <c r="A43" s="345" t="s">
        <v>2133</v>
      </c>
      <c r="B43" s="373"/>
      <c r="C43" s="719">
        <v>41275</v>
      </c>
      <c r="D43" s="373"/>
      <c r="E43" s="346">
        <v>2585.39</v>
      </c>
      <c r="F43" s="373"/>
      <c r="G43" s="347">
        <v>61.673000000000002</v>
      </c>
      <c r="H43" s="374"/>
      <c r="I43" s="348">
        <v>0.30409999999999998</v>
      </c>
      <c r="J43" s="348">
        <v>-1.5642</v>
      </c>
      <c r="K43" s="348">
        <v>-3.2322000000000002</v>
      </c>
      <c r="L43" s="348">
        <v>5.3087</v>
      </c>
      <c r="M43" s="348">
        <v>5.3681000000000001</v>
      </c>
      <c r="N43" s="350">
        <v>1.9085000000000001</v>
      </c>
      <c r="O43" s="348">
        <v>0.3619</v>
      </c>
      <c r="P43" s="348">
        <v>12.5883</v>
      </c>
      <c r="Q43" s="348">
        <v>10.387700000000001</v>
      </c>
      <c r="R43" s="348">
        <v>11.7095</v>
      </c>
      <c r="S43" s="348">
        <v>-4.7E-2</v>
      </c>
      <c r="T43" s="348">
        <v>13.911799999999999</v>
      </c>
      <c r="U43" s="348">
        <v>-2.0846</v>
      </c>
      <c r="V43" s="348">
        <v>2.7574999999999998</v>
      </c>
      <c r="W43" s="348">
        <v>-2.8281999999999998</v>
      </c>
      <c r="X43" s="348">
        <v>13.2264</v>
      </c>
      <c r="Y43" s="374"/>
      <c r="Z43" s="346">
        <v>1</v>
      </c>
      <c r="AA43" s="346">
        <v>14</v>
      </c>
      <c r="AB43" s="346">
        <v>13</v>
      </c>
      <c r="AC43" s="346">
        <v>12</v>
      </c>
      <c r="AD43" s="346">
        <v>8</v>
      </c>
      <c r="AE43" s="346">
        <v>9</v>
      </c>
      <c r="AF43" s="346">
        <v>12</v>
      </c>
      <c r="AG43" s="346">
        <v>9</v>
      </c>
      <c r="AH43" s="346">
        <v>12</v>
      </c>
      <c r="AI43" s="346">
        <v>10</v>
      </c>
      <c r="AJ43" s="346">
        <v>14</v>
      </c>
      <c r="AK43" s="346">
        <v>9</v>
      </c>
      <c r="AL43" s="346">
        <v>8</v>
      </c>
      <c r="AM43" s="346">
        <v>10</v>
      </c>
      <c r="AN43" s="346">
        <v>14</v>
      </c>
      <c r="AO43" s="373"/>
      <c r="AP43" s="348">
        <v>13.01</v>
      </c>
      <c r="AQ43" s="348">
        <v>13.52</v>
      </c>
      <c r="AR43" s="348">
        <v>11.82</v>
      </c>
      <c r="AS43" s="348">
        <v>6.35</v>
      </c>
      <c r="AT43" s="348">
        <v>1.95</v>
      </c>
      <c r="AU43" s="351"/>
      <c r="AV43" s="346">
        <v>8</v>
      </c>
      <c r="AW43" s="346">
        <v>9</v>
      </c>
      <c r="AX43" s="346">
        <v>8</v>
      </c>
      <c r="AY43" s="346">
        <v>11</v>
      </c>
      <c r="AZ43" s="346">
        <v>9</v>
      </c>
      <c r="BA43" s="362"/>
      <c r="BB43" s="348">
        <v>12.9840488895682</v>
      </c>
      <c r="BC43" s="375">
        <v>0.94115699213256598</v>
      </c>
      <c r="BD43" s="375">
        <v>5.4612699295534299E-2</v>
      </c>
      <c r="BE43" s="375">
        <v>0.198218735495894</v>
      </c>
      <c r="BF43" s="373"/>
      <c r="BG43" s="843">
        <v>58.436100000000003</v>
      </c>
      <c r="BH43" s="843">
        <v>17.751200000000001</v>
      </c>
      <c r="BI43" s="843">
        <v>14.58</v>
      </c>
      <c r="BJ43" s="843">
        <v>9.2326999999999995</v>
      </c>
      <c r="BK43" s="373"/>
      <c r="BL43" s="844" t="s">
        <v>2097</v>
      </c>
      <c r="BM43" s="844" t="s">
        <v>2098</v>
      </c>
      <c r="BN43" s="844" t="s">
        <v>2099</v>
      </c>
      <c r="BO43" s="844" t="s">
        <v>2100</v>
      </c>
      <c r="BP43" s="844" t="s">
        <v>2101</v>
      </c>
      <c r="BQ43" s="373"/>
      <c r="BR43" s="354" t="s">
        <v>463</v>
      </c>
    </row>
    <row r="44" spans="1:70" s="107" customFormat="1" x14ac:dyDescent="0.25">
      <c r="A44" s="345" t="s">
        <v>2134</v>
      </c>
      <c r="B44" s="373"/>
      <c r="C44" s="719">
        <v>44433</v>
      </c>
      <c r="D44" s="373"/>
      <c r="E44" s="841">
        <v>2487.33</v>
      </c>
      <c r="F44" s="373"/>
      <c r="G44" s="347">
        <v>16.484100000000002</v>
      </c>
      <c r="H44" s="374"/>
      <c r="I44" s="348">
        <v>2.6700000000000002E-2</v>
      </c>
      <c r="J44" s="348">
        <v>-1.3731</v>
      </c>
      <c r="K44" s="348">
        <v>-3.0226999999999999</v>
      </c>
      <c r="L44" s="348">
        <v>6.9507000000000003</v>
      </c>
      <c r="M44" s="348">
        <v>4.5321999999999996</v>
      </c>
      <c r="N44" s="350">
        <v>-0.53639999999999999</v>
      </c>
      <c r="O44" s="348">
        <v>-2.1294</v>
      </c>
      <c r="P44" s="348">
        <v>9.9163999999999994</v>
      </c>
      <c r="Q44" s="348">
        <v>10.007099999999999</v>
      </c>
      <c r="R44" s="348" t="s">
        <v>430</v>
      </c>
      <c r="S44" s="348">
        <v>2.2625000000000002</v>
      </c>
      <c r="T44" s="348">
        <v>13.064299999999999</v>
      </c>
      <c r="U44" s="348">
        <v>-2.4419</v>
      </c>
      <c r="V44" s="348">
        <v>0.872</v>
      </c>
      <c r="W44" s="348">
        <v>-2.3696999999999999</v>
      </c>
      <c r="X44" s="348">
        <v>10.411</v>
      </c>
      <c r="Y44" s="374"/>
      <c r="Z44" s="346">
        <v>9</v>
      </c>
      <c r="AA44" s="346">
        <v>9</v>
      </c>
      <c r="AB44" s="346">
        <v>12</v>
      </c>
      <c r="AC44" s="346">
        <v>8</v>
      </c>
      <c r="AD44" s="346">
        <v>10</v>
      </c>
      <c r="AE44" s="346">
        <v>14</v>
      </c>
      <c r="AF44" s="346">
        <v>16</v>
      </c>
      <c r="AG44" s="346">
        <v>13</v>
      </c>
      <c r="AH44" s="346">
        <v>14</v>
      </c>
      <c r="AI44" s="346" t="s">
        <v>430</v>
      </c>
      <c r="AJ44" s="346">
        <v>8</v>
      </c>
      <c r="AK44" s="346">
        <v>12</v>
      </c>
      <c r="AL44" s="346">
        <v>10</v>
      </c>
      <c r="AM44" s="346">
        <v>13</v>
      </c>
      <c r="AN44" s="346">
        <v>8</v>
      </c>
      <c r="AO44" s="373"/>
      <c r="AP44" s="348" t="s">
        <v>430</v>
      </c>
      <c r="AQ44" s="348" t="s">
        <v>430</v>
      </c>
      <c r="AR44" s="348">
        <v>9.76</v>
      </c>
      <c r="AS44" s="348">
        <v>4.3600000000000003</v>
      </c>
      <c r="AT44" s="348">
        <v>1.55</v>
      </c>
      <c r="AU44" s="351"/>
      <c r="AV44" s="346" t="s">
        <v>430</v>
      </c>
      <c r="AW44" s="346" t="s">
        <v>430</v>
      </c>
      <c r="AX44" s="346">
        <v>12</v>
      </c>
      <c r="AY44" s="346">
        <v>15</v>
      </c>
      <c r="AZ44" s="346">
        <v>10</v>
      </c>
      <c r="BA44" s="362"/>
      <c r="BB44" s="348">
        <v>13.0541849826097</v>
      </c>
      <c r="BC44" s="375">
        <v>0.95400662450305895</v>
      </c>
      <c r="BD44" s="375">
        <v>3.8938145569328599E-2</v>
      </c>
      <c r="BE44" s="375">
        <v>-9.5444550764707294E-3</v>
      </c>
      <c r="BF44" s="373"/>
      <c r="BG44" s="843">
        <v>76.293700000000001</v>
      </c>
      <c r="BH44" s="843">
        <v>18.844100000000001</v>
      </c>
      <c r="BI44" s="843">
        <v>1.84582</v>
      </c>
      <c r="BJ44" s="843">
        <v>3.0163799999999998</v>
      </c>
      <c r="BK44" s="373"/>
      <c r="BL44" s="372" t="s">
        <v>2103</v>
      </c>
      <c r="BM44" s="372" t="s">
        <v>2104</v>
      </c>
      <c r="BN44" s="372" t="s">
        <v>2105</v>
      </c>
      <c r="BO44" s="372" t="s">
        <v>2106</v>
      </c>
      <c r="BP44" s="372" t="s">
        <v>2107</v>
      </c>
      <c r="BQ44" s="373"/>
      <c r="BR44" s="354" t="s">
        <v>443</v>
      </c>
    </row>
    <row r="45" spans="1:70" s="107" customFormat="1" x14ac:dyDescent="0.25">
      <c r="A45" s="345" t="s">
        <v>2135</v>
      </c>
      <c r="B45" s="373"/>
      <c r="C45" s="719">
        <v>44152</v>
      </c>
      <c r="D45" s="373"/>
      <c r="E45" s="346">
        <v>2039.72</v>
      </c>
      <c r="F45" s="373"/>
      <c r="G45" s="347">
        <v>29.159800000000001</v>
      </c>
      <c r="H45" s="374"/>
      <c r="I45" s="348">
        <v>-0.1469</v>
      </c>
      <c r="J45" s="348">
        <v>-1.1968000000000001</v>
      </c>
      <c r="K45" s="348">
        <v>-2.8184999999999998</v>
      </c>
      <c r="L45" s="348">
        <v>0.64019999999999999</v>
      </c>
      <c r="M45" s="348">
        <v>0.32579999999999998</v>
      </c>
      <c r="N45" s="350">
        <v>1.4705999999999999</v>
      </c>
      <c r="O45" s="348">
        <v>-0.86080000000000001</v>
      </c>
      <c r="P45" s="348">
        <v>13.303800000000001</v>
      </c>
      <c r="Q45" s="348">
        <v>13.841900000000001</v>
      </c>
      <c r="R45" s="348" t="s">
        <v>430</v>
      </c>
      <c r="S45" s="348">
        <v>-1.7722</v>
      </c>
      <c r="T45" s="348">
        <v>7.5837000000000003</v>
      </c>
      <c r="U45" s="348">
        <v>-2.8647999999999998</v>
      </c>
      <c r="V45" s="348">
        <v>2.0966</v>
      </c>
      <c r="W45" s="348">
        <v>-2.1335000000000002</v>
      </c>
      <c r="X45" s="348">
        <v>20.2012</v>
      </c>
      <c r="Y45" s="374"/>
      <c r="Z45" s="346">
        <v>16</v>
      </c>
      <c r="AA45" s="346">
        <v>7</v>
      </c>
      <c r="AB45" s="346">
        <v>9</v>
      </c>
      <c r="AC45" s="346">
        <v>17</v>
      </c>
      <c r="AD45" s="346">
        <v>16</v>
      </c>
      <c r="AE45" s="346">
        <v>10</v>
      </c>
      <c r="AF45" s="346">
        <v>15</v>
      </c>
      <c r="AG45" s="346">
        <v>7</v>
      </c>
      <c r="AH45" s="346">
        <v>4</v>
      </c>
      <c r="AI45" s="346" t="s">
        <v>430</v>
      </c>
      <c r="AJ45" s="346">
        <v>17</v>
      </c>
      <c r="AK45" s="346">
        <v>16</v>
      </c>
      <c r="AL45" s="346">
        <v>13</v>
      </c>
      <c r="AM45" s="346">
        <v>12</v>
      </c>
      <c r="AN45" s="346">
        <v>6</v>
      </c>
      <c r="AO45" s="373"/>
      <c r="AP45" s="348" t="s">
        <v>430</v>
      </c>
      <c r="AQ45" s="348" t="s">
        <v>430</v>
      </c>
      <c r="AR45" s="348">
        <v>12.42</v>
      </c>
      <c r="AS45" s="348">
        <v>4.9800000000000004</v>
      </c>
      <c r="AT45" s="348">
        <v>-2.33</v>
      </c>
      <c r="AU45" s="351"/>
      <c r="AV45" s="346" t="s">
        <v>430</v>
      </c>
      <c r="AW45" s="346" t="s">
        <v>430</v>
      </c>
      <c r="AX45" s="346">
        <v>7</v>
      </c>
      <c r="AY45" s="346">
        <v>12</v>
      </c>
      <c r="AZ45" s="346">
        <v>16</v>
      </c>
      <c r="BA45" s="362"/>
      <c r="BB45" s="348">
        <v>12.5797263884144</v>
      </c>
      <c r="BC45" s="375">
        <v>0.89625570418054901</v>
      </c>
      <c r="BD45" s="375">
        <v>6.1224153641008E-2</v>
      </c>
      <c r="BE45" s="375">
        <v>0.28368102361400599</v>
      </c>
      <c r="BF45" s="373"/>
      <c r="BG45" s="843">
        <v>85.907499999999999</v>
      </c>
      <c r="BH45" s="843">
        <v>8.0000800000000005</v>
      </c>
      <c r="BI45" s="843">
        <v>3.8730099999999998</v>
      </c>
      <c r="BJ45" s="843">
        <v>2.2194099999999999</v>
      </c>
      <c r="BK45" s="373"/>
      <c r="BL45" s="372" t="s">
        <v>2109</v>
      </c>
      <c r="BM45" s="372" t="s">
        <v>2110</v>
      </c>
      <c r="BN45" s="372" t="s">
        <v>2111</v>
      </c>
      <c r="BO45" s="372" t="s">
        <v>2112</v>
      </c>
      <c r="BP45" s="372" t="s">
        <v>2113</v>
      </c>
      <c r="BQ45" s="373"/>
      <c r="BR45" s="354" t="s">
        <v>476</v>
      </c>
    </row>
    <row r="46" spans="1:70" s="107" customFormat="1" x14ac:dyDescent="0.25">
      <c r="A46" s="345" t="s">
        <v>2136</v>
      </c>
      <c r="B46" s="373"/>
      <c r="C46" s="719">
        <v>41275</v>
      </c>
      <c r="D46" s="373"/>
      <c r="E46" s="346">
        <v>2151.85</v>
      </c>
      <c r="F46" s="373"/>
      <c r="G46" s="347">
        <v>109.67</v>
      </c>
      <c r="H46" s="374"/>
      <c r="I46" s="348">
        <v>0.2056</v>
      </c>
      <c r="J46" s="348">
        <v>3.7578999999999998</v>
      </c>
      <c r="K46" s="348">
        <v>3.1362999999999999</v>
      </c>
      <c r="L46" s="348">
        <v>8.7629000000000001</v>
      </c>
      <c r="M46" s="348">
        <v>10.817</v>
      </c>
      <c r="N46" s="350">
        <v>6.8638000000000003</v>
      </c>
      <c r="O46" s="348">
        <v>4.9741</v>
      </c>
      <c r="P46" s="348">
        <v>16.076599999999999</v>
      </c>
      <c r="Q46" s="348">
        <v>13.0321</v>
      </c>
      <c r="R46" s="348">
        <v>13.898899999999999</v>
      </c>
      <c r="S46" s="348">
        <v>5.2435</v>
      </c>
      <c r="T46" s="348">
        <v>19.592600000000001</v>
      </c>
      <c r="U46" s="348">
        <v>5.3921000000000001</v>
      </c>
      <c r="V46" s="348">
        <v>7.9493</v>
      </c>
      <c r="W46" s="348">
        <v>3.2111000000000001</v>
      </c>
      <c r="X46" s="348">
        <v>13.235300000000001</v>
      </c>
      <c r="Y46" s="374"/>
      <c r="Z46" s="346">
        <v>2</v>
      </c>
      <c r="AA46" s="346">
        <v>1</v>
      </c>
      <c r="AB46" s="346">
        <v>1</v>
      </c>
      <c r="AC46" s="346">
        <v>5</v>
      </c>
      <c r="AD46" s="346">
        <v>6</v>
      </c>
      <c r="AE46" s="346">
        <v>4</v>
      </c>
      <c r="AF46" s="346">
        <v>2</v>
      </c>
      <c r="AG46" s="346">
        <v>3</v>
      </c>
      <c r="AH46" s="346">
        <v>5</v>
      </c>
      <c r="AI46" s="346">
        <v>5</v>
      </c>
      <c r="AJ46" s="346">
        <v>1</v>
      </c>
      <c r="AK46" s="346">
        <v>5</v>
      </c>
      <c r="AL46" s="346">
        <v>4</v>
      </c>
      <c r="AM46" s="346">
        <v>4</v>
      </c>
      <c r="AN46" s="346">
        <v>1</v>
      </c>
      <c r="AO46" s="373"/>
      <c r="AP46" s="348">
        <v>14.33</v>
      </c>
      <c r="AQ46" s="348">
        <v>15.52</v>
      </c>
      <c r="AR46" s="348">
        <v>14.4</v>
      </c>
      <c r="AS46" s="348">
        <v>10.72</v>
      </c>
      <c r="AT46" s="348">
        <v>12.67</v>
      </c>
      <c r="AU46" s="351"/>
      <c r="AV46" s="346">
        <v>5</v>
      </c>
      <c r="AW46" s="346">
        <v>5</v>
      </c>
      <c r="AX46" s="346">
        <v>5</v>
      </c>
      <c r="AY46" s="346">
        <v>3</v>
      </c>
      <c r="AZ46" s="346">
        <v>4</v>
      </c>
      <c r="BA46" s="362"/>
      <c r="BB46" s="348">
        <v>14.9983942636192</v>
      </c>
      <c r="BC46" s="375">
        <v>1.0188984615899499</v>
      </c>
      <c r="BD46" s="375">
        <v>6.34586907437793E-2</v>
      </c>
      <c r="BE46" s="375">
        <v>0.42771858789962502</v>
      </c>
      <c r="BF46" s="373"/>
      <c r="BG46" s="843">
        <v>40.228299999999997</v>
      </c>
      <c r="BH46" s="843">
        <v>13.6715</v>
      </c>
      <c r="BI46" s="843">
        <v>42.3626</v>
      </c>
      <c r="BJ46" s="843">
        <v>3.7376</v>
      </c>
      <c r="BK46" s="373"/>
      <c r="BL46" s="372" t="s">
        <v>2115</v>
      </c>
      <c r="BM46" s="372" t="s">
        <v>2116</v>
      </c>
      <c r="BN46" s="372" t="s">
        <v>2117</v>
      </c>
      <c r="BO46" s="372" t="s">
        <v>2118</v>
      </c>
      <c r="BP46" s="372" t="s">
        <v>2119</v>
      </c>
      <c r="BQ46" s="373"/>
      <c r="BR46" s="354" t="s">
        <v>443</v>
      </c>
    </row>
    <row r="47" spans="1:70" x14ac:dyDescent="0.25">
      <c r="A47" s="505" t="s">
        <v>93</v>
      </c>
      <c r="B47" s="365"/>
      <c r="C47" s="717"/>
      <c r="D47" s="365"/>
      <c r="E47" s="329"/>
      <c r="F47" s="365"/>
      <c r="G47" s="330"/>
      <c r="H47" s="366"/>
      <c r="I47" s="331">
        <v>4.3700000000000003E-2</v>
      </c>
      <c r="J47" s="331">
        <v>-0.98640000000000005</v>
      </c>
      <c r="K47" s="331">
        <v>-2.1781999999999999</v>
      </c>
      <c r="L47" s="331">
        <v>6.7244999999999999</v>
      </c>
      <c r="M47" s="331">
        <v>6.8266</v>
      </c>
      <c r="N47" s="333">
        <v>3.1751</v>
      </c>
      <c r="O47" s="331">
        <v>1.9614</v>
      </c>
      <c r="P47" s="331">
        <v>12.882899999999999</v>
      </c>
      <c r="Q47" s="331">
        <v>11.735300000000001</v>
      </c>
      <c r="R47" s="331">
        <v>13.6286</v>
      </c>
      <c r="S47" s="331">
        <v>1.9896</v>
      </c>
      <c r="T47" s="331">
        <v>15.689</v>
      </c>
      <c r="U47" s="331">
        <v>0.2369</v>
      </c>
      <c r="V47" s="331">
        <v>4.6223999999999998</v>
      </c>
      <c r="W47" s="331">
        <v>-1.9661</v>
      </c>
      <c r="X47" s="331">
        <v>15.3268</v>
      </c>
      <c r="Y47" s="366"/>
      <c r="Z47" s="329">
        <v>16</v>
      </c>
      <c r="AA47" s="329">
        <v>17</v>
      </c>
      <c r="AB47" s="329">
        <v>17</v>
      </c>
      <c r="AC47" s="329">
        <v>17</v>
      </c>
      <c r="AD47" s="329">
        <v>17</v>
      </c>
      <c r="AE47" s="329">
        <v>17</v>
      </c>
      <c r="AF47" s="329">
        <v>17</v>
      </c>
      <c r="AG47" s="329">
        <v>16</v>
      </c>
      <c r="AH47" s="329">
        <v>16</v>
      </c>
      <c r="AI47" s="329">
        <v>10</v>
      </c>
      <c r="AJ47" s="329">
        <v>17</v>
      </c>
      <c r="AK47" s="329">
        <v>17</v>
      </c>
      <c r="AL47" s="329">
        <v>17</v>
      </c>
      <c r="AM47" s="329">
        <v>17</v>
      </c>
      <c r="AN47" s="329">
        <v>17</v>
      </c>
      <c r="AO47" s="365"/>
      <c r="AP47" s="331">
        <v>14.423</v>
      </c>
      <c r="AQ47" s="331">
        <v>14.5558333333333</v>
      </c>
      <c r="AR47" s="331">
        <v>11.95875</v>
      </c>
      <c r="AS47" s="331">
        <v>7.265625</v>
      </c>
      <c r="AT47" s="331">
        <v>5.4311764705882304</v>
      </c>
      <c r="AU47" s="334"/>
      <c r="AV47" s="329">
        <v>10</v>
      </c>
      <c r="AW47" s="329">
        <v>12</v>
      </c>
      <c r="AX47" s="329">
        <v>16</v>
      </c>
      <c r="AY47" s="329">
        <v>16</v>
      </c>
      <c r="AZ47" s="329">
        <v>17</v>
      </c>
      <c r="BA47" s="360"/>
      <c r="BB47" s="331"/>
      <c r="BC47" s="367"/>
      <c r="BD47" s="367"/>
      <c r="BE47" s="367"/>
      <c r="BF47" s="365"/>
      <c r="BG47" s="331"/>
      <c r="BH47" s="331"/>
      <c r="BI47" s="331"/>
      <c r="BJ47" s="331"/>
      <c r="BK47" s="365"/>
      <c r="BL47" s="364"/>
      <c r="BM47" s="364"/>
      <c r="BN47" s="364"/>
      <c r="BO47" s="364"/>
      <c r="BP47" s="364"/>
      <c r="BQ47" s="365"/>
      <c r="BR47" s="335"/>
    </row>
    <row r="48" spans="1:70" x14ac:dyDescent="0.25">
      <c r="A48" s="506" t="s">
        <v>94</v>
      </c>
      <c r="B48" s="369"/>
      <c r="C48" s="718"/>
      <c r="D48" s="369"/>
      <c r="E48" s="338"/>
      <c r="F48" s="369"/>
      <c r="G48" s="339"/>
      <c r="H48" s="370"/>
      <c r="I48" s="340">
        <v>0.30409999999999998</v>
      </c>
      <c r="J48" s="340">
        <v>3.7578999999999998</v>
      </c>
      <c r="K48" s="340">
        <v>3.1362999999999999</v>
      </c>
      <c r="L48" s="340">
        <v>13.378</v>
      </c>
      <c r="M48" s="340">
        <v>20.1646</v>
      </c>
      <c r="N48" s="342">
        <v>18.274100000000001</v>
      </c>
      <c r="O48" s="340">
        <v>10.5916</v>
      </c>
      <c r="P48" s="340">
        <v>21.183900000000001</v>
      </c>
      <c r="Q48" s="340">
        <v>18.362300000000001</v>
      </c>
      <c r="R48" s="340">
        <v>15.4184</v>
      </c>
      <c r="S48" s="340">
        <v>5.2435</v>
      </c>
      <c r="T48" s="340">
        <v>29.307600000000001</v>
      </c>
      <c r="U48" s="340">
        <v>10.835100000000001</v>
      </c>
      <c r="V48" s="340">
        <v>18.877600000000001</v>
      </c>
      <c r="W48" s="340">
        <v>3.2111000000000001</v>
      </c>
      <c r="X48" s="340">
        <v>21.664100000000001</v>
      </c>
      <c r="Y48" s="370"/>
      <c r="Z48" s="338"/>
      <c r="AA48" s="338"/>
      <c r="AB48" s="338"/>
      <c r="AC48" s="338"/>
      <c r="AD48" s="338"/>
      <c r="AE48" s="338"/>
      <c r="AF48" s="338"/>
      <c r="AG48" s="338"/>
      <c r="AH48" s="338"/>
      <c r="AI48" s="338"/>
      <c r="AJ48" s="338"/>
      <c r="AK48" s="338"/>
      <c r="AL48" s="338"/>
      <c r="AM48" s="338"/>
      <c r="AN48" s="338"/>
      <c r="AO48" s="369"/>
      <c r="AP48" s="340">
        <v>17.25</v>
      </c>
      <c r="AQ48" s="340">
        <v>19.21</v>
      </c>
      <c r="AR48" s="340">
        <v>17.55</v>
      </c>
      <c r="AS48" s="340">
        <v>14.1</v>
      </c>
      <c r="AT48" s="340">
        <v>20.68</v>
      </c>
      <c r="AU48" s="343"/>
      <c r="AV48" s="338"/>
      <c r="AW48" s="338"/>
      <c r="AX48" s="338"/>
      <c r="AY48" s="338"/>
      <c r="AZ48" s="338"/>
      <c r="BA48" s="361"/>
      <c r="BB48" s="340"/>
      <c r="BC48" s="371"/>
      <c r="BD48" s="371"/>
      <c r="BE48" s="371"/>
      <c r="BF48" s="369"/>
      <c r="BG48" s="340"/>
      <c r="BH48" s="340"/>
      <c r="BI48" s="340"/>
      <c r="BJ48" s="340"/>
      <c r="BK48" s="369"/>
      <c r="BL48" s="368"/>
      <c r="BM48" s="368"/>
      <c r="BN48" s="368"/>
      <c r="BO48" s="368"/>
      <c r="BP48" s="368"/>
      <c r="BQ48" s="369"/>
      <c r="BR48" s="344"/>
    </row>
    <row r="49" spans="1:70" x14ac:dyDescent="0.25">
      <c r="A49" s="506" t="s">
        <v>95</v>
      </c>
      <c r="B49" s="369"/>
      <c r="C49" s="718"/>
      <c r="D49" s="369"/>
      <c r="E49" s="338"/>
      <c r="F49" s="369"/>
      <c r="G49" s="339"/>
      <c r="H49" s="370"/>
      <c r="I49" s="340">
        <v>-0.1469</v>
      </c>
      <c r="J49" s="340">
        <v>-2.4281000000000001</v>
      </c>
      <c r="K49" s="340">
        <v>-4.2138999999999998</v>
      </c>
      <c r="L49" s="340">
        <v>0.64019999999999999</v>
      </c>
      <c r="M49" s="340">
        <v>-2.1520999999999999</v>
      </c>
      <c r="N49" s="342">
        <v>-8.0585000000000004</v>
      </c>
      <c r="O49" s="340">
        <v>-4.4737</v>
      </c>
      <c r="P49" s="340">
        <v>7.3723000000000001</v>
      </c>
      <c r="Q49" s="340">
        <v>4.7939999999999996</v>
      </c>
      <c r="R49" s="340">
        <v>11.7095</v>
      </c>
      <c r="S49" s="340">
        <v>-1.7722</v>
      </c>
      <c r="T49" s="340">
        <v>5.7461000000000002</v>
      </c>
      <c r="U49" s="340">
        <v>-9.9055999999999997</v>
      </c>
      <c r="V49" s="340">
        <v>-6.9132999999999996</v>
      </c>
      <c r="W49" s="340">
        <v>-3.7465000000000002</v>
      </c>
      <c r="X49" s="340">
        <v>10.411</v>
      </c>
      <c r="Y49" s="370"/>
      <c r="Z49" s="338"/>
      <c r="AA49" s="338"/>
      <c r="AB49" s="338"/>
      <c r="AC49" s="338"/>
      <c r="AD49" s="338"/>
      <c r="AE49" s="338"/>
      <c r="AF49" s="338"/>
      <c r="AG49" s="338"/>
      <c r="AH49" s="338"/>
      <c r="AI49" s="338"/>
      <c r="AJ49" s="338"/>
      <c r="AK49" s="338"/>
      <c r="AL49" s="338"/>
      <c r="AM49" s="338"/>
      <c r="AN49" s="338"/>
      <c r="AO49" s="369"/>
      <c r="AP49" s="340">
        <v>10.77</v>
      </c>
      <c r="AQ49" s="340">
        <v>9.69</v>
      </c>
      <c r="AR49" s="340">
        <v>7.23</v>
      </c>
      <c r="AS49" s="340">
        <v>-0.16</v>
      </c>
      <c r="AT49" s="340">
        <v>-9.7899999999999991</v>
      </c>
      <c r="AU49" s="343"/>
      <c r="AV49" s="338"/>
      <c r="AW49" s="338"/>
      <c r="AX49" s="338"/>
      <c r="AY49" s="338"/>
      <c r="AZ49" s="338"/>
      <c r="BA49" s="361"/>
      <c r="BB49" s="340"/>
      <c r="BC49" s="371"/>
      <c r="BD49" s="371"/>
      <c r="BE49" s="371"/>
      <c r="BF49" s="369"/>
      <c r="BG49" s="340"/>
      <c r="BH49" s="340"/>
      <c r="BI49" s="340"/>
      <c r="BJ49" s="340"/>
      <c r="BK49" s="369"/>
      <c r="BL49" s="368"/>
      <c r="BM49" s="368"/>
      <c r="BN49" s="368"/>
      <c r="BO49" s="368"/>
      <c r="BP49" s="368"/>
      <c r="BQ49" s="369"/>
      <c r="BR49" s="344"/>
    </row>
    <row r="50" spans="1:70" x14ac:dyDescent="0.25">
      <c r="A50" s="507" t="s">
        <v>96</v>
      </c>
      <c r="B50" s="376"/>
      <c r="C50" s="738"/>
      <c r="D50" s="376"/>
      <c r="E50" s="377"/>
      <c r="F50" s="376"/>
      <c r="G50" s="378"/>
      <c r="H50" s="380"/>
      <c r="I50" s="379">
        <v>3.3250000000000002E-2</v>
      </c>
      <c r="J50" s="379">
        <v>-1.3731</v>
      </c>
      <c r="K50" s="379">
        <v>-2.8184999999999998</v>
      </c>
      <c r="L50" s="379">
        <v>6.3404999999999996</v>
      </c>
      <c r="M50" s="379">
        <v>4.5590000000000002</v>
      </c>
      <c r="N50" s="381">
        <v>1.9085000000000001</v>
      </c>
      <c r="O50" s="379">
        <v>1.4389000000000001</v>
      </c>
      <c r="P50" s="379">
        <v>12.625999999999999</v>
      </c>
      <c r="Q50" s="379">
        <v>11.7875</v>
      </c>
      <c r="R50" s="379">
        <v>13.433999999999999</v>
      </c>
      <c r="S50" s="379">
        <v>1.9138999999999999</v>
      </c>
      <c r="T50" s="379">
        <v>13.911799999999999</v>
      </c>
      <c r="U50" s="379">
        <v>-2.3012000000000001</v>
      </c>
      <c r="V50" s="379">
        <v>2.9043000000000001</v>
      </c>
      <c r="W50" s="379">
        <v>-2.4700000000000002</v>
      </c>
      <c r="X50" s="379">
        <v>15.270799999999999</v>
      </c>
      <c r="Y50" s="380"/>
      <c r="Z50" s="377"/>
      <c r="AA50" s="377"/>
      <c r="AB50" s="377"/>
      <c r="AC50" s="377"/>
      <c r="AD50" s="377"/>
      <c r="AE50" s="377"/>
      <c r="AF50" s="377"/>
      <c r="AG50" s="377"/>
      <c r="AH50" s="377"/>
      <c r="AI50" s="377"/>
      <c r="AJ50" s="377"/>
      <c r="AK50" s="377"/>
      <c r="AL50" s="377"/>
      <c r="AM50" s="377"/>
      <c r="AN50" s="377"/>
      <c r="AO50" s="376"/>
      <c r="AP50" s="379">
        <v>13.96</v>
      </c>
      <c r="AQ50" s="379">
        <v>14.54</v>
      </c>
      <c r="AR50" s="379">
        <v>11.76</v>
      </c>
      <c r="AS50" s="379">
        <v>6.9</v>
      </c>
      <c r="AT50" s="379">
        <v>1.95</v>
      </c>
      <c r="AU50" s="382"/>
      <c r="AV50" s="377"/>
      <c r="AW50" s="377"/>
      <c r="AX50" s="377"/>
      <c r="AY50" s="377"/>
      <c r="AZ50" s="377"/>
      <c r="BA50" s="383"/>
      <c r="BB50" s="379"/>
      <c r="BC50" s="384"/>
      <c r="BD50" s="384"/>
      <c r="BE50" s="384"/>
      <c r="BF50" s="376"/>
      <c r="BG50" s="379"/>
      <c r="BH50" s="379"/>
      <c r="BI50" s="379"/>
      <c r="BJ50" s="379"/>
      <c r="BK50" s="376"/>
      <c r="BL50" s="385"/>
      <c r="BM50" s="385"/>
      <c r="BN50" s="385"/>
      <c r="BO50" s="385"/>
      <c r="BP50" s="385"/>
      <c r="BQ50" s="376"/>
      <c r="BR50" s="386"/>
    </row>
    <row r="51" spans="1:70" ht="14.5" x14ac:dyDescent="0.25">
      <c r="A51" s="29" t="s">
        <v>138</v>
      </c>
      <c r="B51" s="387"/>
      <c r="C51" s="739"/>
      <c r="D51" s="387"/>
      <c r="E51" s="388"/>
      <c r="F51" s="387"/>
      <c r="G51" s="389"/>
      <c r="H51" s="391"/>
      <c r="I51" s="390"/>
      <c r="J51" s="390"/>
      <c r="K51" s="390"/>
      <c r="L51" s="390"/>
      <c r="M51" s="390"/>
      <c r="N51" s="392"/>
      <c r="O51" s="390"/>
      <c r="P51" s="390"/>
      <c r="Q51" s="390"/>
      <c r="R51" s="390"/>
      <c r="S51" s="390"/>
      <c r="T51" s="390"/>
      <c r="U51" s="390"/>
      <c r="V51" s="390"/>
      <c r="W51" s="390"/>
      <c r="X51" s="390"/>
      <c r="Y51" s="391"/>
      <c r="Z51" s="388"/>
      <c r="AA51" s="388"/>
      <c r="AB51" s="388"/>
      <c r="AC51" s="388"/>
      <c r="AD51" s="388"/>
      <c r="AE51" s="388"/>
      <c r="AF51" s="388"/>
      <c r="AG51" s="388"/>
      <c r="AH51" s="388"/>
      <c r="AI51" s="388"/>
      <c r="AJ51" s="388"/>
      <c r="AK51" s="388"/>
      <c r="AL51" s="388"/>
      <c r="AM51" s="388"/>
      <c r="AN51" s="388"/>
      <c r="AO51" s="387"/>
      <c r="AP51" s="390"/>
      <c r="AQ51" s="390"/>
      <c r="AR51" s="390"/>
      <c r="AS51" s="390"/>
      <c r="AT51" s="390"/>
      <c r="AU51" s="393"/>
      <c r="AV51" s="388"/>
      <c r="AW51" s="388"/>
      <c r="AX51" s="388"/>
      <c r="AY51" s="388"/>
      <c r="AZ51" s="388"/>
      <c r="BA51" s="394"/>
      <c r="BB51" s="390"/>
      <c r="BC51" s="395"/>
      <c r="BD51" s="395"/>
      <c r="BE51" s="395"/>
      <c r="BF51" s="387"/>
      <c r="BG51" s="390"/>
      <c r="BH51" s="390"/>
      <c r="BI51" s="390"/>
      <c r="BJ51" s="390"/>
      <c r="BK51" s="387"/>
      <c r="BL51" s="396"/>
      <c r="BM51" s="396"/>
      <c r="BN51" s="396"/>
      <c r="BO51" s="396"/>
      <c r="BP51" s="396"/>
      <c r="BQ51" s="387"/>
      <c r="BR51" s="397"/>
    </row>
    <row r="52" spans="1:70" s="107" customFormat="1" x14ac:dyDescent="0.25">
      <c r="A52" s="481" t="s">
        <v>2137</v>
      </c>
      <c r="B52" s="402"/>
      <c r="C52" s="724">
        <v>44034</v>
      </c>
      <c r="D52" s="402"/>
      <c r="E52" s="403">
        <v>1800.83</v>
      </c>
      <c r="F52" s="402"/>
      <c r="G52" s="404">
        <v>27.2195</v>
      </c>
      <c r="H52" s="406"/>
      <c r="I52" s="405">
        <v>1.6899999999999998E-2</v>
      </c>
      <c r="J52" s="405">
        <v>-0.87439999999999996</v>
      </c>
      <c r="K52" s="405">
        <v>-0.41420000000000001</v>
      </c>
      <c r="L52" s="405">
        <v>9.5170999999999992</v>
      </c>
      <c r="M52" s="405">
        <v>10.4069</v>
      </c>
      <c r="N52" s="407">
        <v>8.4247999999999994</v>
      </c>
      <c r="O52" s="405">
        <v>3.8290000000000002</v>
      </c>
      <c r="P52" s="405">
        <v>13.4064</v>
      </c>
      <c r="Q52" s="405">
        <v>11.292</v>
      </c>
      <c r="R52" s="405" t="s">
        <v>430</v>
      </c>
      <c r="S52" s="405">
        <v>4.6665999999999999</v>
      </c>
      <c r="T52" s="405">
        <v>20.3992</v>
      </c>
      <c r="U52" s="405">
        <v>4.8166000000000002</v>
      </c>
      <c r="V52" s="405">
        <v>10.141500000000001</v>
      </c>
      <c r="W52" s="405">
        <v>-2.3551000000000002</v>
      </c>
      <c r="X52" s="405">
        <v>17.714700000000001</v>
      </c>
      <c r="Y52" s="406"/>
      <c r="Z52" s="403">
        <v>5</v>
      </c>
      <c r="AA52" s="403">
        <v>7</v>
      </c>
      <c r="AB52" s="403">
        <v>3</v>
      </c>
      <c r="AC52" s="403">
        <v>2</v>
      </c>
      <c r="AD52" s="403">
        <v>3</v>
      </c>
      <c r="AE52" s="403">
        <v>4</v>
      </c>
      <c r="AF52" s="403">
        <v>3</v>
      </c>
      <c r="AG52" s="403">
        <v>2</v>
      </c>
      <c r="AH52" s="403">
        <v>3</v>
      </c>
      <c r="AI52" s="403" t="s">
        <v>430</v>
      </c>
      <c r="AJ52" s="403">
        <v>2</v>
      </c>
      <c r="AK52" s="403">
        <v>3</v>
      </c>
      <c r="AL52" s="403">
        <v>4</v>
      </c>
      <c r="AM52" s="403">
        <v>4</v>
      </c>
      <c r="AN52" s="403">
        <v>6</v>
      </c>
      <c r="AO52" s="402"/>
      <c r="AP52" s="405" t="s">
        <v>430</v>
      </c>
      <c r="AQ52" s="405" t="s">
        <v>430</v>
      </c>
      <c r="AR52" s="405">
        <v>12.76</v>
      </c>
      <c r="AS52" s="405">
        <v>9.6199999999999992</v>
      </c>
      <c r="AT52" s="405">
        <v>13.08</v>
      </c>
      <c r="AU52" s="408"/>
      <c r="AV52" s="403" t="s">
        <v>430</v>
      </c>
      <c r="AW52" s="403" t="s">
        <v>430</v>
      </c>
      <c r="AX52" s="403">
        <v>2</v>
      </c>
      <c r="AY52" s="403">
        <v>3</v>
      </c>
      <c r="AZ52" s="403">
        <v>4</v>
      </c>
      <c r="BA52" s="409"/>
      <c r="BB52" s="405">
        <v>14.2903694242029</v>
      </c>
      <c r="BC52" s="410">
        <v>1.01462129749167</v>
      </c>
      <c r="BD52" s="410">
        <v>5.3892180350922303E-2</v>
      </c>
      <c r="BE52" s="410">
        <v>0.21938633218755599</v>
      </c>
      <c r="BF52" s="402"/>
      <c r="BG52" s="842">
        <v>48.711300000000001</v>
      </c>
      <c r="BH52" s="842">
        <v>28.7349</v>
      </c>
      <c r="BI52" s="842">
        <v>14.064299999999999</v>
      </c>
      <c r="BJ52" s="842">
        <v>8.4894999999999996</v>
      </c>
      <c r="BK52" s="402"/>
      <c r="BL52" s="401" t="s">
        <v>2138</v>
      </c>
      <c r="BM52" s="401" t="s">
        <v>2139</v>
      </c>
      <c r="BN52" s="401" t="s">
        <v>2140</v>
      </c>
      <c r="BO52" s="401" t="s">
        <v>2141</v>
      </c>
      <c r="BP52" s="401" t="s">
        <v>2142</v>
      </c>
      <c r="BQ52" s="402"/>
      <c r="BR52" s="411" t="s">
        <v>443</v>
      </c>
    </row>
    <row r="53" spans="1:70" s="107" customFormat="1" x14ac:dyDescent="0.25">
      <c r="A53" s="345" t="s">
        <v>2143</v>
      </c>
      <c r="B53" s="373"/>
      <c r="C53" s="719">
        <v>41407</v>
      </c>
      <c r="D53" s="373"/>
      <c r="E53" s="346">
        <v>1826.55</v>
      </c>
      <c r="F53" s="373"/>
      <c r="G53" s="347">
        <v>53.9114</v>
      </c>
      <c r="H53" s="374"/>
      <c r="I53" s="348">
        <v>0.44209999999999999</v>
      </c>
      <c r="J53" s="348">
        <v>1.1335999999999999</v>
      </c>
      <c r="K53" s="348">
        <v>2.3429000000000002</v>
      </c>
      <c r="L53" s="348">
        <v>17.4955</v>
      </c>
      <c r="M53" s="348">
        <v>28.654199999999999</v>
      </c>
      <c r="N53" s="350">
        <v>26.1938</v>
      </c>
      <c r="O53" s="348">
        <v>2.3355999999999999</v>
      </c>
      <c r="P53" s="348">
        <v>12.827999999999999</v>
      </c>
      <c r="Q53" s="348">
        <v>9.4990000000000006</v>
      </c>
      <c r="R53" s="348">
        <v>11.866</v>
      </c>
      <c r="S53" s="348">
        <v>10.7577</v>
      </c>
      <c r="T53" s="348">
        <v>36.343400000000003</v>
      </c>
      <c r="U53" s="348">
        <v>22.2547</v>
      </c>
      <c r="V53" s="348">
        <v>28.8415</v>
      </c>
      <c r="W53" s="348">
        <v>-0.24060000000000001</v>
      </c>
      <c r="X53" s="348">
        <v>13.4648</v>
      </c>
      <c r="Y53" s="374"/>
      <c r="Z53" s="346">
        <v>1</v>
      </c>
      <c r="AA53" s="346">
        <v>1</v>
      </c>
      <c r="AB53" s="346">
        <v>1</v>
      </c>
      <c r="AC53" s="346">
        <v>1</v>
      </c>
      <c r="AD53" s="346">
        <v>1</v>
      </c>
      <c r="AE53" s="346">
        <v>1</v>
      </c>
      <c r="AF53" s="346">
        <v>4</v>
      </c>
      <c r="AG53" s="346">
        <v>3</v>
      </c>
      <c r="AH53" s="346">
        <v>4</v>
      </c>
      <c r="AI53" s="346">
        <v>3</v>
      </c>
      <c r="AJ53" s="346">
        <v>1</v>
      </c>
      <c r="AK53" s="346">
        <v>1</v>
      </c>
      <c r="AL53" s="346">
        <v>1</v>
      </c>
      <c r="AM53" s="346">
        <v>1</v>
      </c>
      <c r="AN53" s="346">
        <v>2</v>
      </c>
      <c r="AO53" s="373"/>
      <c r="AP53" s="348">
        <v>12.77</v>
      </c>
      <c r="AQ53" s="348">
        <v>13.63</v>
      </c>
      <c r="AR53" s="348">
        <v>13.97</v>
      </c>
      <c r="AS53" s="348">
        <v>15.83</v>
      </c>
      <c r="AT53" s="348">
        <v>42.24</v>
      </c>
      <c r="AU53" s="351"/>
      <c r="AV53" s="346">
        <v>2</v>
      </c>
      <c r="AW53" s="346">
        <v>2</v>
      </c>
      <c r="AX53" s="346">
        <v>1</v>
      </c>
      <c r="AY53" s="346">
        <v>1</v>
      </c>
      <c r="AZ53" s="346">
        <v>1</v>
      </c>
      <c r="BA53" s="362"/>
      <c r="BB53" s="348">
        <v>19.1262699058585</v>
      </c>
      <c r="BC53" s="375">
        <v>1.24347954467724</v>
      </c>
      <c r="BD53" s="375">
        <v>4.0665507865012697E-2</v>
      </c>
      <c r="BE53" s="375">
        <v>0.10279869081446601</v>
      </c>
      <c r="BF53" s="373"/>
      <c r="BG53" s="843">
        <v>32.823599999999999</v>
      </c>
      <c r="BH53" s="843">
        <v>25.889399999999998</v>
      </c>
      <c r="BI53" s="843">
        <v>30.209599999999998</v>
      </c>
      <c r="BJ53" s="843">
        <v>11.077400000000001</v>
      </c>
      <c r="BK53" s="373"/>
      <c r="BL53" s="372" t="s">
        <v>2144</v>
      </c>
      <c r="BM53" s="372" t="s">
        <v>2145</v>
      </c>
      <c r="BN53" s="372" t="s">
        <v>2146</v>
      </c>
      <c r="BO53" s="372" t="s">
        <v>2147</v>
      </c>
      <c r="BP53" s="372" t="s">
        <v>2148</v>
      </c>
      <c r="BQ53" s="373"/>
      <c r="BR53" s="354" t="s">
        <v>443</v>
      </c>
    </row>
    <row r="54" spans="1:70" s="107" customFormat="1" x14ac:dyDescent="0.25">
      <c r="A54" s="345" t="s">
        <v>2149</v>
      </c>
      <c r="B54" s="373"/>
      <c r="C54" s="719">
        <v>43804</v>
      </c>
      <c r="D54" s="373"/>
      <c r="E54" s="346">
        <v>1699.5</v>
      </c>
      <c r="F54" s="373"/>
      <c r="G54" s="347">
        <v>22.357600000000001</v>
      </c>
      <c r="H54" s="374"/>
      <c r="I54" s="348">
        <v>6.2700000000000006E-2</v>
      </c>
      <c r="J54" s="348">
        <v>-1.5803</v>
      </c>
      <c r="K54" s="348">
        <v>-4.6401000000000003</v>
      </c>
      <c r="L54" s="348">
        <v>0.69040000000000001</v>
      </c>
      <c r="M54" s="348">
        <v>-0.16520000000000001</v>
      </c>
      <c r="N54" s="350">
        <v>-4.3681000000000001</v>
      </c>
      <c r="O54" s="348">
        <v>-4.5875000000000004</v>
      </c>
      <c r="P54" s="348">
        <v>7.7207999999999997</v>
      </c>
      <c r="Q54" s="348">
        <v>8.2333999999999996</v>
      </c>
      <c r="R54" s="348" t="s">
        <v>430</v>
      </c>
      <c r="S54" s="348">
        <v>-1.9296</v>
      </c>
      <c r="T54" s="348">
        <v>8.5768000000000004</v>
      </c>
      <c r="U54" s="348">
        <v>-5.8726000000000003</v>
      </c>
      <c r="V54" s="348">
        <v>-2.9723000000000002</v>
      </c>
      <c r="W54" s="348">
        <v>-2.7557999999999998</v>
      </c>
      <c r="X54" s="348">
        <v>12.6198</v>
      </c>
      <c r="Y54" s="374"/>
      <c r="Z54" s="346">
        <v>4</v>
      </c>
      <c r="AA54" s="346">
        <v>10</v>
      </c>
      <c r="AB54" s="346">
        <v>11</v>
      </c>
      <c r="AC54" s="346">
        <v>11</v>
      </c>
      <c r="AD54" s="346">
        <v>11</v>
      </c>
      <c r="AE54" s="346">
        <v>11</v>
      </c>
      <c r="AF54" s="346">
        <v>11</v>
      </c>
      <c r="AG54" s="346">
        <v>10</v>
      </c>
      <c r="AH54" s="346">
        <v>7</v>
      </c>
      <c r="AI54" s="346" t="s">
        <v>430</v>
      </c>
      <c r="AJ54" s="346">
        <v>11</v>
      </c>
      <c r="AK54" s="346">
        <v>11</v>
      </c>
      <c r="AL54" s="346">
        <v>10</v>
      </c>
      <c r="AM54" s="346">
        <v>11</v>
      </c>
      <c r="AN54" s="346">
        <v>10</v>
      </c>
      <c r="AO54" s="373"/>
      <c r="AP54" s="348" t="s">
        <v>430</v>
      </c>
      <c r="AQ54" s="348" t="s">
        <v>430</v>
      </c>
      <c r="AR54" s="348">
        <v>7.05</v>
      </c>
      <c r="AS54" s="348">
        <v>0.64</v>
      </c>
      <c r="AT54" s="348">
        <v>-6.37</v>
      </c>
      <c r="AU54" s="351"/>
      <c r="AV54" s="346" t="s">
        <v>430</v>
      </c>
      <c r="AW54" s="346" t="s">
        <v>430</v>
      </c>
      <c r="AX54" s="346">
        <v>8</v>
      </c>
      <c r="AY54" s="346">
        <v>11</v>
      </c>
      <c r="AZ54" s="346">
        <v>11</v>
      </c>
      <c r="BA54" s="362"/>
      <c r="BB54" s="348">
        <v>13.1819655319769</v>
      </c>
      <c r="BC54" s="375">
        <v>0.97355130539164703</v>
      </c>
      <c r="BD54" s="375">
        <v>2.50829216581566E-2</v>
      </c>
      <c r="BE54" s="375">
        <v>-0.197817170060237</v>
      </c>
      <c r="BF54" s="373"/>
      <c r="BG54" s="348">
        <v>71.509200000000007</v>
      </c>
      <c r="BH54" s="348">
        <v>11.947699999999999</v>
      </c>
      <c r="BI54" s="348">
        <v>11.016999999999999</v>
      </c>
      <c r="BJ54" s="348">
        <v>5.5260999999999996</v>
      </c>
      <c r="BK54" s="373"/>
      <c r="BL54" s="372" t="s">
        <v>2150</v>
      </c>
      <c r="BM54" s="372" t="s">
        <v>2151</v>
      </c>
      <c r="BN54" s="372" t="s">
        <v>2152</v>
      </c>
      <c r="BO54" s="372" t="s">
        <v>2153</v>
      </c>
      <c r="BP54" s="372" t="s">
        <v>2154</v>
      </c>
      <c r="BQ54" s="373"/>
      <c r="BR54" s="354" t="s">
        <v>526</v>
      </c>
    </row>
    <row r="55" spans="1:70" s="107" customFormat="1" x14ac:dyDescent="0.25">
      <c r="A55" s="345" t="s">
        <v>2155</v>
      </c>
      <c r="B55" s="373"/>
      <c r="C55" s="719">
        <v>38667</v>
      </c>
      <c r="D55" s="373"/>
      <c r="E55" s="346">
        <v>1065.8900000000001</v>
      </c>
      <c r="F55" s="373"/>
      <c r="G55" s="347">
        <v>165.0718</v>
      </c>
      <c r="H55" s="374"/>
      <c r="I55" s="348">
        <v>-1.0500000000000001E-2</v>
      </c>
      <c r="J55" s="348">
        <v>-1.3228</v>
      </c>
      <c r="K55" s="348">
        <v>-2.4548999999999999</v>
      </c>
      <c r="L55" s="348">
        <v>7.5552000000000001</v>
      </c>
      <c r="M55" s="348">
        <v>7.6875</v>
      </c>
      <c r="N55" s="350">
        <v>3.0901999999999998</v>
      </c>
      <c r="O55" s="348">
        <v>-0.36459999999999998</v>
      </c>
      <c r="P55" s="348">
        <v>9.2926000000000002</v>
      </c>
      <c r="Q55" s="348">
        <v>8.8110999999999997</v>
      </c>
      <c r="R55" s="348">
        <v>12.1999</v>
      </c>
      <c r="S55" s="348">
        <v>2.5428000000000002</v>
      </c>
      <c r="T55" s="348">
        <v>16.1005</v>
      </c>
      <c r="U55" s="348">
        <v>0.89380000000000004</v>
      </c>
      <c r="V55" s="348">
        <v>4.7942</v>
      </c>
      <c r="W55" s="348">
        <v>-2.6760000000000002</v>
      </c>
      <c r="X55" s="348">
        <v>14.398099999999999</v>
      </c>
      <c r="Y55" s="374"/>
      <c r="Z55" s="346">
        <v>6</v>
      </c>
      <c r="AA55" s="346">
        <v>9</v>
      </c>
      <c r="AB55" s="346">
        <v>8</v>
      </c>
      <c r="AC55" s="346">
        <v>5</v>
      </c>
      <c r="AD55" s="346">
        <v>8</v>
      </c>
      <c r="AE55" s="346">
        <v>6</v>
      </c>
      <c r="AF55" s="346">
        <v>5</v>
      </c>
      <c r="AG55" s="346">
        <v>8</v>
      </c>
      <c r="AH55" s="346">
        <v>6</v>
      </c>
      <c r="AI55" s="346">
        <v>2</v>
      </c>
      <c r="AJ55" s="346">
        <v>3</v>
      </c>
      <c r="AK55" s="346">
        <v>8</v>
      </c>
      <c r="AL55" s="346">
        <v>8</v>
      </c>
      <c r="AM55" s="346">
        <v>6</v>
      </c>
      <c r="AN55" s="346">
        <v>9</v>
      </c>
      <c r="AO55" s="373"/>
      <c r="AP55" s="348">
        <v>12.65</v>
      </c>
      <c r="AQ55" s="348">
        <v>12.08</v>
      </c>
      <c r="AR55" s="348">
        <v>9.08</v>
      </c>
      <c r="AS55" s="348">
        <v>5.42</v>
      </c>
      <c r="AT55" s="348">
        <v>7.76</v>
      </c>
      <c r="AU55" s="351"/>
      <c r="AV55" s="346">
        <v>3</v>
      </c>
      <c r="AW55" s="346">
        <v>5</v>
      </c>
      <c r="AX55" s="346">
        <v>6</v>
      </c>
      <c r="AY55" s="346">
        <v>7</v>
      </c>
      <c r="AZ55" s="346">
        <v>7</v>
      </c>
      <c r="BA55" s="362"/>
      <c r="BB55" s="348">
        <v>11.567742376731999</v>
      </c>
      <c r="BC55" s="375">
        <v>0.84611808265478095</v>
      </c>
      <c r="BD55" s="375">
        <v>3.5212305543222702E-2</v>
      </c>
      <c r="BE55" s="375">
        <v>-5.1959687470545503E-2</v>
      </c>
      <c r="BF55" s="373"/>
      <c r="BG55" s="843">
        <v>64.9773</v>
      </c>
      <c r="BH55" s="843">
        <v>6.7224700000000004</v>
      </c>
      <c r="BI55" s="843">
        <v>25.057400000000001</v>
      </c>
      <c r="BJ55" s="843">
        <v>3.2428300000000001</v>
      </c>
      <c r="BK55" s="373"/>
      <c r="BL55" s="372" t="s">
        <v>2156</v>
      </c>
      <c r="BM55" s="372" t="s">
        <v>2157</v>
      </c>
      <c r="BN55" s="372" t="s">
        <v>2158</v>
      </c>
      <c r="BO55" s="372" t="s">
        <v>2159</v>
      </c>
      <c r="BP55" s="372" t="s">
        <v>2160</v>
      </c>
      <c r="BQ55" s="373"/>
      <c r="BR55" s="354" t="s">
        <v>2161</v>
      </c>
    </row>
    <row r="56" spans="1:70" s="107" customFormat="1" x14ac:dyDescent="0.25">
      <c r="A56" s="345" t="s">
        <v>2162</v>
      </c>
      <c r="B56" s="373"/>
      <c r="C56" s="719">
        <v>44774</v>
      </c>
      <c r="D56" s="373"/>
      <c r="E56" s="346">
        <v>1006.95</v>
      </c>
      <c r="F56" s="373"/>
      <c r="G56" s="347">
        <v>16.384</v>
      </c>
      <c r="H56" s="374"/>
      <c r="I56" s="348">
        <v>-0.15240000000000001</v>
      </c>
      <c r="J56" s="348">
        <v>-2.0798000000000001</v>
      </c>
      <c r="K56" s="348">
        <v>-4.2823000000000002</v>
      </c>
      <c r="L56" s="348">
        <v>4.2107000000000001</v>
      </c>
      <c r="M56" s="348">
        <v>0.75639999999999996</v>
      </c>
      <c r="N56" s="350">
        <v>-0.61270000000000002</v>
      </c>
      <c r="O56" s="348">
        <v>-1.3691</v>
      </c>
      <c r="P56" s="348">
        <v>10.851100000000001</v>
      </c>
      <c r="Q56" s="348" t="s">
        <v>430</v>
      </c>
      <c r="R56" s="348" t="s">
        <v>430</v>
      </c>
      <c r="S56" s="348">
        <v>-0.70899999999999996</v>
      </c>
      <c r="T56" s="348">
        <v>10.672800000000001</v>
      </c>
      <c r="U56" s="348">
        <v>-3.3391999999999999</v>
      </c>
      <c r="V56" s="348">
        <v>1.7766</v>
      </c>
      <c r="W56" s="348">
        <v>-3.9230999999999998</v>
      </c>
      <c r="X56" s="348">
        <v>12.7563</v>
      </c>
      <c r="Y56" s="374"/>
      <c r="Z56" s="346">
        <v>9</v>
      </c>
      <c r="AA56" s="346">
        <v>11</v>
      </c>
      <c r="AB56" s="346">
        <v>10</v>
      </c>
      <c r="AC56" s="346">
        <v>10</v>
      </c>
      <c r="AD56" s="346">
        <v>10</v>
      </c>
      <c r="AE56" s="346">
        <v>9</v>
      </c>
      <c r="AF56" s="346">
        <v>7</v>
      </c>
      <c r="AG56" s="346">
        <v>5</v>
      </c>
      <c r="AH56" s="346" t="s">
        <v>430</v>
      </c>
      <c r="AI56" s="346" t="s">
        <v>430</v>
      </c>
      <c r="AJ56" s="346">
        <v>10</v>
      </c>
      <c r="AK56" s="346">
        <v>10</v>
      </c>
      <c r="AL56" s="346">
        <v>9</v>
      </c>
      <c r="AM56" s="346">
        <v>9</v>
      </c>
      <c r="AN56" s="346">
        <v>11</v>
      </c>
      <c r="AO56" s="373"/>
      <c r="AP56" s="348" t="s">
        <v>430</v>
      </c>
      <c r="AQ56" s="348" t="s">
        <v>430</v>
      </c>
      <c r="AR56" s="348" t="s">
        <v>430</v>
      </c>
      <c r="AS56" s="348">
        <v>4.04</v>
      </c>
      <c r="AT56" s="348">
        <v>-1.58</v>
      </c>
      <c r="AU56" s="351"/>
      <c r="AV56" s="346" t="s">
        <v>430</v>
      </c>
      <c r="AW56" s="346" t="s">
        <v>430</v>
      </c>
      <c r="AX56" s="346" t="s">
        <v>430</v>
      </c>
      <c r="AY56" s="346">
        <v>9</v>
      </c>
      <c r="AZ56" s="346">
        <v>9</v>
      </c>
      <c r="BA56" s="362"/>
      <c r="BB56" s="348">
        <v>14.1497211586323</v>
      </c>
      <c r="BC56" s="375">
        <v>1.0472662923323901</v>
      </c>
      <c r="BD56" s="375">
        <v>4.0727687976740798E-2</v>
      </c>
      <c r="BE56" s="375">
        <v>7.8123635401259302E-3</v>
      </c>
      <c r="BF56" s="373"/>
      <c r="BG56" s="843">
        <v>63.053600000000003</v>
      </c>
      <c r="BH56" s="843">
        <v>35.864699999999999</v>
      </c>
      <c r="BI56" s="348" t="s">
        <v>430</v>
      </c>
      <c r="BJ56" s="843">
        <v>1.0817000000000001</v>
      </c>
      <c r="BK56" s="373"/>
      <c r="BL56" s="372" t="s">
        <v>2163</v>
      </c>
      <c r="BM56" s="372" t="s">
        <v>2164</v>
      </c>
      <c r="BN56" s="372" t="s">
        <v>2165</v>
      </c>
      <c r="BO56" s="372" t="s">
        <v>2166</v>
      </c>
      <c r="BP56" s="372" t="s">
        <v>2167</v>
      </c>
      <c r="BQ56" s="373"/>
      <c r="BR56" s="354" t="s">
        <v>476</v>
      </c>
    </row>
    <row r="57" spans="1:70" s="107" customFormat="1" x14ac:dyDescent="0.25">
      <c r="A57" s="345" t="s">
        <v>2168</v>
      </c>
      <c r="B57" s="373"/>
      <c r="C57" s="719">
        <v>39685</v>
      </c>
      <c r="D57" s="373"/>
      <c r="E57" s="346">
        <v>849.28099999999995</v>
      </c>
      <c r="F57" s="373"/>
      <c r="G57" s="347">
        <v>92.750100000000003</v>
      </c>
      <c r="H57" s="374"/>
      <c r="I57" s="348">
        <v>-0.67359999999999998</v>
      </c>
      <c r="J57" s="348">
        <v>0.33329999999999999</v>
      </c>
      <c r="K57" s="348">
        <v>-1.1107</v>
      </c>
      <c r="L57" s="348">
        <v>5.0134999999999996</v>
      </c>
      <c r="M57" s="348">
        <v>15.781499999999999</v>
      </c>
      <c r="N57" s="350">
        <v>10.192500000000001</v>
      </c>
      <c r="O57" s="348">
        <v>-0.93279999999999996</v>
      </c>
      <c r="P57" s="348">
        <v>11.4565</v>
      </c>
      <c r="Q57" s="348">
        <v>11.879799999999999</v>
      </c>
      <c r="R57" s="348">
        <v>13.5898</v>
      </c>
      <c r="S57" s="348">
        <v>1.8169</v>
      </c>
      <c r="T57" s="348">
        <v>28.406700000000001</v>
      </c>
      <c r="U57" s="348">
        <v>7.9969000000000001</v>
      </c>
      <c r="V57" s="348">
        <v>10.190799999999999</v>
      </c>
      <c r="W57" s="348">
        <v>-0.3483</v>
      </c>
      <c r="X57" s="348">
        <v>13.1297</v>
      </c>
      <c r="Y57" s="374"/>
      <c r="Z57" s="346">
        <v>11</v>
      </c>
      <c r="AA57" s="346">
        <v>3</v>
      </c>
      <c r="AB57" s="346">
        <v>4</v>
      </c>
      <c r="AC57" s="346">
        <v>8</v>
      </c>
      <c r="AD57" s="346">
        <v>2</v>
      </c>
      <c r="AE57" s="346">
        <v>3</v>
      </c>
      <c r="AF57" s="346">
        <v>6</v>
      </c>
      <c r="AG57" s="346">
        <v>4</v>
      </c>
      <c r="AH57" s="346">
        <v>2</v>
      </c>
      <c r="AI57" s="346">
        <v>1</v>
      </c>
      <c r="AJ57" s="346">
        <v>7</v>
      </c>
      <c r="AK57" s="346">
        <v>2</v>
      </c>
      <c r="AL57" s="346">
        <v>3</v>
      </c>
      <c r="AM57" s="346">
        <v>3</v>
      </c>
      <c r="AN57" s="346">
        <v>3</v>
      </c>
      <c r="AO57" s="373"/>
      <c r="AP57" s="348">
        <v>14.49</v>
      </c>
      <c r="AQ57" s="348">
        <v>14.97</v>
      </c>
      <c r="AR57" s="348">
        <v>11.47</v>
      </c>
      <c r="AS57" s="348">
        <v>7.16</v>
      </c>
      <c r="AT57" s="348">
        <v>15.62</v>
      </c>
      <c r="AU57" s="351"/>
      <c r="AV57" s="346">
        <v>1</v>
      </c>
      <c r="AW57" s="346">
        <v>1</v>
      </c>
      <c r="AX57" s="346">
        <v>3</v>
      </c>
      <c r="AY57" s="346">
        <v>5</v>
      </c>
      <c r="AZ57" s="346">
        <v>2</v>
      </c>
      <c r="BA57" s="362"/>
      <c r="BB57" s="348">
        <v>14.4041440938381</v>
      </c>
      <c r="BC57" s="375">
        <v>0.96231500837960804</v>
      </c>
      <c r="BD57" s="375">
        <v>4.3054567129676799E-2</v>
      </c>
      <c r="BE57" s="375">
        <v>9.7804053603856494E-2</v>
      </c>
      <c r="BF57" s="373"/>
      <c r="BG57" s="843">
        <v>54.026400000000002</v>
      </c>
      <c r="BH57" s="843">
        <v>1.94032</v>
      </c>
      <c r="BI57" s="843">
        <v>13.748100000000001</v>
      </c>
      <c r="BJ57" s="843">
        <v>30.28518</v>
      </c>
      <c r="BK57" s="373"/>
      <c r="BL57" s="372" t="s">
        <v>2169</v>
      </c>
      <c r="BM57" s="372" t="s">
        <v>2170</v>
      </c>
      <c r="BN57" s="372" t="s">
        <v>2171</v>
      </c>
      <c r="BO57" s="372" t="s">
        <v>2172</v>
      </c>
      <c r="BP57" s="372" t="s">
        <v>2173</v>
      </c>
      <c r="BQ57" s="373"/>
      <c r="BR57" s="354" t="s">
        <v>548</v>
      </c>
    </row>
    <row r="58" spans="1:70" s="107" customFormat="1" x14ac:dyDescent="0.25">
      <c r="A58" s="345" t="s">
        <v>2174</v>
      </c>
      <c r="B58" s="373"/>
      <c r="C58" s="719">
        <v>43014</v>
      </c>
      <c r="D58" s="373"/>
      <c r="E58" s="346">
        <v>558.48</v>
      </c>
      <c r="F58" s="373"/>
      <c r="G58" s="347">
        <v>21.107199999999999</v>
      </c>
      <c r="H58" s="374"/>
      <c r="I58" s="348">
        <v>-0.1188</v>
      </c>
      <c r="J58" s="348">
        <v>-0.88790000000000002</v>
      </c>
      <c r="K58" s="348">
        <v>-2.1614</v>
      </c>
      <c r="L58" s="348">
        <v>4.7378999999999998</v>
      </c>
      <c r="M58" s="348">
        <v>2.0114999999999998</v>
      </c>
      <c r="N58" s="350">
        <v>-1.0728</v>
      </c>
      <c r="O58" s="348">
        <v>-3.9664999999999999</v>
      </c>
      <c r="P58" s="348">
        <v>6.7382999999999997</v>
      </c>
      <c r="Q58" s="348">
        <v>7.6490999999999998</v>
      </c>
      <c r="R58" s="348" t="s">
        <v>430</v>
      </c>
      <c r="S58" s="348">
        <v>1.5257000000000001</v>
      </c>
      <c r="T58" s="348">
        <v>11.7759</v>
      </c>
      <c r="U58" s="348">
        <v>-5.8845000000000001</v>
      </c>
      <c r="V58" s="348">
        <v>-0.1074</v>
      </c>
      <c r="W58" s="348">
        <v>-2.5634000000000001</v>
      </c>
      <c r="X58" s="348">
        <v>8.7209000000000003</v>
      </c>
      <c r="Y58" s="374"/>
      <c r="Z58" s="346">
        <v>8</v>
      </c>
      <c r="AA58" s="346">
        <v>8</v>
      </c>
      <c r="AB58" s="346">
        <v>6</v>
      </c>
      <c r="AC58" s="346">
        <v>9</v>
      </c>
      <c r="AD58" s="346">
        <v>9</v>
      </c>
      <c r="AE58" s="346">
        <v>10</v>
      </c>
      <c r="AF58" s="346">
        <v>10</v>
      </c>
      <c r="AG58" s="346">
        <v>11</v>
      </c>
      <c r="AH58" s="346">
        <v>9</v>
      </c>
      <c r="AI58" s="346" t="s">
        <v>430</v>
      </c>
      <c r="AJ58" s="346">
        <v>9</v>
      </c>
      <c r="AK58" s="346">
        <v>9</v>
      </c>
      <c r="AL58" s="346">
        <v>11</v>
      </c>
      <c r="AM58" s="346">
        <v>10</v>
      </c>
      <c r="AN58" s="346">
        <v>8</v>
      </c>
      <c r="AO58" s="373"/>
      <c r="AP58" s="348" t="s">
        <v>430</v>
      </c>
      <c r="AQ58" s="348">
        <v>9.7899999999999991</v>
      </c>
      <c r="AR58" s="348">
        <v>6.68</v>
      </c>
      <c r="AS58" s="348">
        <v>1.06</v>
      </c>
      <c r="AT58" s="348">
        <v>-1.65</v>
      </c>
      <c r="AU58" s="351"/>
      <c r="AV58" s="346" t="s">
        <v>430</v>
      </c>
      <c r="AW58" s="346">
        <v>7</v>
      </c>
      <c r="AX58" s="346">
        <v>9</v>
      </c>
      <c r="AY58" s="346">
        <v>10</v>
      </c>
      <c r="AZ58" s="346">
        <v>10</v>
      </c>
      <c r="BA58" s="362"/>
      <c r="BB58" s="348">
        <v>14.7274040350555</v>
      </c>
      <c r="BC58" s="375">
        <v>1.0467116426401299</v>
      </c>
      <c r="BD58" s="375">
        <v>2.0916234166421299E-2</v>
      </c>
      <c r="BE58" s="375">
        <v>-0.26013016049106602</v>
      </c>
      <c r="BF58" s="373"/>
      <c r="BG58" s="843">
        <v>68.588800000000006</v>
      </c>
      <c r="BH58" s="843">
        <v>17.6067</v>
      </c>
      <c r="BI58" s="843">
        <v>6.3205200000000001</v>
      </c>
      <c r="BJ58" s="843">
        <v>7.4839799999999999</v>
      </c>
      <c r="BK58" s="373"/>
      <c r="BL58" s="372" t="s">
        <v>2175</v>
      </c>
      <c r="BM58" s="372" t="s">
        <v>2176</v>
      </c>
      <c r="BN58" s="372" t="s">
        <v>2177</v>
      </c>
      <c r="BO58" s="372" t="s">
        <v>2178</v>
      </c>
      <c r="BP58" s="372" t="s">
        <v>2179</v>
      </c>
      <c r="BQ58" s="373"/>
      <c r="BR58" s="354" t="s">
        <v>1521</v>
      </c>
    </row>
    <row r="59" spans="1:70" s="107" customFormat="1" x14ac:dyDescent="0.25">
      <c r="A59" s="345" t="s">
        <v>2180</v>
      </c>
      <c r="B59" s="373"/>
      <c r="C59" s="719">
        <v>45097</v>
      </c>
      <c r="D59" s="373"/>
      <c r="E59" s="346">
        <v>633.83000000000004</v>
      </c>
      <c r="F59" s="373"/>
      <c r="G59" s="347">
        <v>16.6325</v>
      </c>
      <c r="H59" s="374"/>
      <c r="I59" s="348">
        <v>-0.35770000000000002</v>
      </c>
      <c r="J59" s="348">
        <v>0.4985</v>
      </c>
      <c r="K59" s="348">
        <v>-0.2064</v>
      </c>
      <c r="L59" s="348">
        <v>6.0610999999999997</v>
      </c>
      <c r="M59" s="348">
        <v>9.3530999999999995</v>
      </c>
      <c r="N59" s="350">
        <v>10.4922</v>
      </c>
      <c r="O59" s="348">
        <v>5.4390000000000001</v>
      </c>
      <c r="P59" s="348">
        <v>16.558800000000002</v>
      </c>
      <c r="Q59" s="348" t="s">
        <v>430</v>
      </c>
      <c r="R59" s="348" t="s">
        <v>430</v>
      </c>
      <c r="S59" s="348">
        <v>2.5367999999999999</v>
      </c>
      <c r="T59" s="348">
        <v>19.676400000000001</v>
      </c>
      <c r="U59" s="348">
        <v>4.6978</v>
      </c>
      <c r="V59" s="348">
        <v>10.6031</v>
      </c>
      <c r="W59" s="348">
        <v>-0.11650000000000001</v>
      </c>
      <c r="X59" s="348">
        <v>17.0747</v>
      </c>
      <c r="Y59" s="374"/>
      <c r="Z59" s="346">
        <v>10</v>
      </c>
      <c r="AA59" s="346">
        <v>2</v>
      </c>
      <c r="AB59" s="346">
        <v>2</v>
      </c>
      <c r="AC59" s="346">
        <v>7</v>
      </c>
      <c r="AD59" s="346">
        <v>7</v>
      </c>
      <c r="AE59" s="346">
        <v>2</v>
      </c>
      <c r="AF59" s="346">
        <v>1</v>
      </c>
      <c r="AG59" s="346">
        <v>1</v>
      </c>
      <c r="AH59" s="346" t="s">
        <v>430</v>
      </c>
      <c r="AI59" s="346" t="s">
        <v>430</v>
      </c>
      <c r="AJ59" s="346">
        <v>4</v>
      </c>
      <c r="AK59" s="346">
        <v>4</v>
      </c>
      <c r="AL59" s="346">
        <v>5</v>
      </c>
      <c r="AM59" s="346">
        <v>2</v>
      </c>
      <c r="AN59" s="346">
        <v>1</v>
      </c>
      <c r="AO59" s="373"/>
      <c r="AP59" s="348" t="s">
        <v>430</v>
      </c>
      <c r="AQ59" s="348" t="s">
        <v>430</v>
      </c>
      <c r="AR59" s="348" t="s">
        <v>430</v>
      </c>
      <c r="AS59" s="348">
        <v>11.36</v>
      </c>
      <c r="AT59" s="348">
        <v>12.32</v>
      </c>
      <c r="AU59" s="351"/>
      <c r="AV59" s="346" t="s">
        <v>430</v>
      </c>
      <c r="AW59" s="346" t="s">
        <v>430</v>
      </c>
      <c r="AX59" s="346" t="s">
        <v>430</v>
      </c>
      <c r="AY59" s="346">
        <v>2</v>
      </c>
      <c r="AZ59" s="346">
        <v>5</v>
      </c>
      <c r="BA59" s="362"/>
      <c r="BB59" s="348">
        <v>13.187215682696699</v>
      </c>
      <c r="BC59" s="375">
        <v>0.93562795961931</v>
      </c>
      <c r="BD59" s="375">
        <v>7.6831482700520801E-2</v>
      </c>
      <c r="BE59" s="375">
        <v>0.50531935962852104</v>
      </c>
      <c r="BF59" s="373"/>
      <c r="BG59" s="843">
        <v>56.137799999999999</v>
      </c>
      <c r="BH59" s="843">
        <v>18.680499999999999</v>
      </c>
      <c r="BI59" s="843">
        <v>18.3125</v>
      </c>
      <c r="BJ59" s="843">
        <v>6.8692000000000002</v>
      </c>
      <c r="BK59" s="373"/>
      <c r="BL59" s="372" t="s">
        <v>431</v>
      </c>
      <c r="BM59" s="372" t="s">
        <v>2181</v>
      </c>
      <c r="BN59" s="372" t="s">
        <v>2182</v>
      </c>
      <c r="BO59" s="372" t="s">
        <v>2183</v>
      </c>
      <c r="BP59" s="372" t="s">
        <v>2184</v>
      </c>
      <c r="BQ59" s="373"/>
      <c r="BR59" s="354" t="s">
        <v>616</v>
      </c>
    </row>
    <row r="60" spans="1:70" s="107" customFormat="1" x14ac:dyDescent="0.25">
      <c r="A60" s="345" t="s">
        <v>2185</v>
      </c>
      <c r="B60" s="373"/>
      <c r="C60" s="719">
        <v>43682</v>
      </c>
      <c r="D60" s="373"/>
      <c r="E60" s="346">
        <v>451.10199999999998</v>
      </c>
      <c r="F60" s="373"/>
      <c r="G60" s="347">
        <v>27.67</v>
      </c>
      <c r="H60" s="374"/>
      <c r="I60" s="348">
        <v>-7.22E-2</v>
      </c>
      <c r="J60" s="348">
        <v>-0.36009999999999998</v>
      </c>
      <c r="K60" s="348">
        <v>-1.5302</v>
      </c>
      <c r="L60" s="348">
        <v>7.0406000000000004</v>
      </c>
      <c r="M60" s="348">
        <v>9.7144999999999992</v>
      </c>
      <c r="N60" s="350">
        <v>6.3003999999999998</v>
      </c>
      <c r="O60" s="348">
        <v>4.2702999999999998</v>
      </c>
      <c r="P60" s="348">
        <v>10.5738</v>
      </c>
      <c r="Q60" s="348">
        <v>9.0912000000000006</v>
      </c>
      <c r="R60" s="348" t="s">
        <v>430</v>
      </c>
      <c r="S60" s="348">
        <v>2.141</v>
      </c>
      <c r="T60" s="348">
        <v>18.7044</v>
      </c>
      <c r="U60" s="348">
        <v>10.327</v>
      </c>
      <c r="V60" s="348">
        <v>9.3675999999999995</v>
      </c>
      <c r="W60" s="348">
        <v>-2.3641000000000001</v>
      </c>
      <c r="X60" s="348">
        <v>15.403499999999999</v>
      </c>
      <c r="Y60" s="374"/>
      <c r="Z60" s="346">
        <v>7</v>
      </c>
      <c r="AA60" s="346">
        <v>5</v>
      </c>
      <c r="AB60" s="346">
        <v>5</v>
      </c>
      <c r="AC60" s="346">
        <v>6</v>
      </c>
      <c r="AD60" s="346">
        <v>6</v>
      </c>
      <c r="AE60" s="346">
        <v>5</v>
      </c>
      <c r="AF60" s="346">
        <v>2</v>
      </c>
      <c r="AG60" s="346">
        <v>6</v>
      </c>
      <c r="AH60" s="346">
        <v>5</v>
      </c>
      <c r="AI60" s="346" t="s">
        <v>430</v>
      </c>
      <c r="AJ60" s="346">
        <v>6</v>
      </c>
      <c r="AK60" s="346">
        <v>7</v>
      </c>
      <c r="AL60" s="346">
        <v>2</v>
      </c>
      <c r="AM60" s="346">
        <v>5</v>
      </c>
      <c r="AN60" s="346">
        <v>7</v>
      </c>
      <c r="AO60" s="373"/>
      <c r="AP60" s="348" t="s">
        <v>430</v>
      </c>
      <c r="AQ60" s="348">
        <v>12.98</v>
      </c>
      <c r="AR60" s="348">
        <v>10.6</v>
      </c>
      <c r="AS60" s="348">
        <v>8.82</v>
      </c>
      <c r="AT60" s="348">
        <v>14.01</v>
      </c>
      <c r="AU60" s="351"/>
      <c r="AV60" s="346" t="s">
        <v>430</v>
      </c>
      <c r="AW60" s="346">
        <v>4</v>
      </c>
      <c r="AX60" s="346">
        <v>5</v>
      </c>
      <c r="AY60" s="346">
        <v>4</v>
      </c>
      <c r="AZ60" s="346">
        <v>3</v>
      </c>
      <c r="BA60" s="362"/>
      <c r="BB60" s="348">
        <v>12.363184373577599</v>
      </c>
      <c r="BC60" s="375">
        <v>0.85516615793559603</v>
      </c>
      <c r="BD60" s="375">
        <v>4.34590355210423E-2</v>
      </c>
      <c r="BE60" s="375">
        <v>9.7446208822603894E-2</v>
      </c>
      <c r="BF60" s="373"/>
      <c r="BG60" s="843">
        <v>60.122700000000002</v>
      </c>
      <c r="BH60" s="843">
        <v>15.727600000000001</v>
      </c>
      <c r="BI60" s="843">
        <v>22.976400000000002</v>
      </c>
      <c r="BJ60" s="843">
        <v>1.1733</v>
      </c>
      <c r="BK60" s="373"/>
      <c r="BL60" s="372" t="s">
        <v>2186</v>
      </c>
      <c r="BM60" s="372" t="s">
        <v>2187</v>
      </c>
      <c r="BN60" s="372" t="s">
        <v>2188</v>
      </c>
      <c r="BO60" s="372" t="s">
        <v>2189</v>
      </c>
      <c r="BP60" s="372" t="s">
        <v>2190</v>
      </c>
      <c r="BQ60" s="373"/>
      <c r="BR60" s="354" t="s">
        <v>548</v>
      </c>
    </row>
    <row r="61" spans="1:70" s="107" customFormat="1" x14ac:dyDescent="0.25">
      <c r="A61" s="345" t="s">
        <v>2191</v>
      </c>
      <c r="B61" s="373"/>
      <c r="C61" s="719">
        <v>39512</v>
      </c>
      <c r="D61" s="373"/>
      <c r="E61" s="346">
        <v>286.041</v>
      </c>
      <c r="F61" s="373"/>
      <c r="G61" s="347">
        <v>20.288</v>
      </c>
      <c r="H61" s="374"/>
      <c r="I61" s="348">
        <v>0.27529999999999999</v>
      </c>
      <c r="J61" s="348">
        <v>-0.28749999999999998</v>
      </c>
      <c r="K61" s="348">
        <v>-2.7555999999999998</v>
      </c>
      <c r="L61" s="348">
        <v>8.5256000000000007</v>
      </c>
      <c r="M61" s="348">
        <v>10.090299999999999</v>
      </c>
      <c r="N61" s="350">
        <v>1.1674</v>
      </c>
      <c r="O61" s="348">
        <v>-1.8373999999999999</v>
      </c>
      <c r="P61" s="348">
        <v>10.3843</v>
      </c>
      <c r="Q61" s="348">
        <v>12.0335</v>
      </c>
      <c r="R61" s="348">
        <v>10.788600000000001</v>
      </c>
      <c r="S61" s="348">
        <v>2.4910000000000001</v>
      </c>
      <c r="T61" s="348">
        <v>19.578199999999999</v>
      </c>
      <c r="U61" s="348">
        <v>1.0384</v>
      </c>
      <c r="V61" s="348">
        <v>2.7079</v>
      </c>
      <c r="W61" s="348">
        <v>-1.9955000000000001</v>
      </c>
      <c r="X61" s="348">
        <v>3.8919000000000001</v>
      </c>
      <c r="Y61" s="374"/>
      <c r="Z61" s="346">
        <v>2</v>
      </c>
      <c r="AA61" s="346">
        <v>4</v>
      </c>
      <c r="AB61" s="346">
        <v>9</v>
      </c>
      <c r="AC61" s="346">
        <v>3</v>
      </c>
      <c r="AD61" s="346">
        <v>4</v>
      </c>
      <c r="AE61" s="346">
        <v>7</v>
      </c>
      <c r="AF61" s="346">
        <v>9</v>
      </c>
      <c r="AG61" s="346">
        <v>7</v>
      </c>
      <c r="AH61" s="346">
        <v>1</v>
      </c>
      <c r="AI61" s="346">
        <v>4</v>
      </c>
      <c r="AJ61" s="346">
        <v>5</v>
      </c>
      <c r="AK61" s="346">
        <v>5</v>
      </c>
      <c r="AL61" s="346">
        <v>7</v>
      </c>
      <c r="AM61" s="346">
        <v>8</v>
      </c>
      <c r="AN61" s="346">
        <v>5</v>
      </c>
      <c r="AO61" s="373"/>
      <c r="AP61" s="348">
        <v>12.02</v>
      </c>
      <c r="AQ61" s="348">
        <v>13.16</v>
      </c>
      <c r="AR61" s="348">
        <v>11.23</v>
      </c>
      <c r="AS61" s="348">
        <v>4.8499999999999996</v>
      </c>
      <c r="AT61" s="348">
        <v>6.23</v>
      </c>
      <c r="AU61" s="351"/>
      <c r="AV61" s="346">
        <v>4</v>
      </c>
      <c r="AW61" s="346">
        <v>3</v>
      </c>
      <c r="AX61" s="346">
        <v>4</v>
      </c>
      <c r="AY61" s="346">
        <v>8</v>
      </c>
      <c r="AZ61" s="346">
        <v>8</v>
      </c>
      <c r="BA61" s="362"/>
      <c r="BB61" s="348">
        <v>14.502680145225201</v>
      </c>
      <c r="BC61" s="375">
        <v>1.0213356511087099</v>
      </c>
      <c r="BD61" s="375">
        <v>4.2986467476702699E-2</v>
      </c>
      <c r="BE61" s="375">
        <v>9.81055698616944E-2</v>
      </c>
      <c r="BF61" s="373"/>
      <c r="BG61" s="843">
        <v>46.802100000000003</v>
      </c>
      <c r="BH61" s="843">
        <v>26.9786</v>
      </c>
      <c r="BI61" s="843">
        <v>25.146899999999999</v>
      </c>
      <c r="BJ61" s="843">
        <v>1.0724</v>
      </c>
      <c r="BK61" s="373"/>
      <c r="BL61" s="372" t="s">
        <v>2192</v>
      </c>
      <c r="BM61" s="372" t="s">
        <v>2193</v>
      </c>
      <c r="BN61" s="372" t="s">
        <v>2194</v>
      </c>
      <c r="BO61" s="372" t="s">
        <v>1736</v>
      </c>
      <c r="BP61" s="372" t="s">
        <v>2195</v>
      </c>
      <c r="BQ61" s="373"/>
      <c r="BR61" s="354" t="s">
        <v>463</v>
      </c>
    </row>
    <row r="62" spans="1:70" s="107" customFormat="1" x14ac:dyDescent="0.25">
      <c r="A62" s="345" t="s">
        <v>2196</v>
      </c>
      <c r="B62" s="373"/>
      <c r="C62" s="719">
        <v>43056</v>
      </c>
      <c r="D62" s="373"/>
      <c r="E62" s="346">
        <v>173.12899999999999</v>
      </c>
      <c r="F62" s="373"/>
      <c r="G62" s="347">
        <v>21.902200000000001</v>
      </c>
      <c r="H62" s="374"/>
      <c r="I62" s="348">
        <v>0.17430000000000001</v>
      </c>
      <c r="J62" s="348">
        <v>-0.63149999999999995</v>
      </c>
      <c r="K62" s="348">
        <v>-2.3264999999999998</v>
      </c>
      <c r="L62" s="348">
        <v>8.3999000000000006</v>
      </c>
      <c r="M62" s="348">
        <v>9.9480000000000004</v>
      </c>
      <c r="N62" s="350">
        <v>1.0490999999999999</v>
      </c>
      <c r="O62" s="348">
        <v>-1.3877999999999999</v>
      </c>
      <c r="P62" s="348">
        <v>7.9911000000000003</v>
      </c>
      <c r="Q62" s="348">
        <v>7.8558000000000003</v>
      </c>
      <c r="R62" s="348" t="s">
        <v>430</v>
      </c>
      <c r="S62" s="348">
        <v>1.7642</v>
      </c>
      <c r="T62" s="348">
        <v>18.795500000000001</v>
      </c>
      <c r="U62" s="348">
        <v>1.478</v>
      </c>
      <c r="V62" s="348">
        <v>4.5206999999999997</v>
      </c>
      <c r="W62" s="348">
        <v>-1.1977</v>
      </c>
      <c r="X62" s="348">
        <v>9.2969000000000008</v>
      </c>
      <c r="Y62" s="374"/>
      <c r="Z62" s="346">
        <v>3</v>
      </c>
      <c r="AA62" s="346">
        <v>6</v>
      </c>
      <c r="AB62" s="346">
        <v>7</v>
      </c>
      <c r="AC62" s="346">
        <v>4</v>
      </c>
      <c r="AD62" s="346">
        <v>5</v>
      </c>
      <c r="AE62" s="346">
        <v>8</v>
      </c>
      <c r="AF62" s="346">
        <v>8</v>
      </c>
      <c r="AG62" s="346">
        <v>9</v>
      </c>
      <c r="AH62" s="346">
        <v>8</v>
      </c>
      <c r="AI62" s="346" t="s">
        <v>430</v>
      </c>
      <c r="AJ62" s="346">
        <v>8</v>
      </c>
      <c r="AK62" s="346">
        <v>6</v>
      </c>
      <c r="AL62" s="346">
        <v>6</v>
      </c>
      <c r="AM62" s="346">
        <v>7</v>
      </c>
      <c r="AN62" s="346">
        <v>4</v>
      </c>
      <c r="AO62" s="373"/>
      <c r="AP62" s="348" t="s">
        <v>430</v>
      </c>
      <c r="AQ62" s="348">
        <v>10.66</v>
      </c>
      <c r="AR62" s="348">
        <v>8.02</v>
      </c>
      <c r="AS62" s="348">
        <v>5.48</v>
      </c>
      <c r="AT62" s="348">
        <v>9.25</v>
      </c>
      <c r="AU62" s="351"/>
      <c r="AV62" s="346" t="s">
        <v>430</v>
      </c>
      <c r="AW62" s="346">
        <v>6</v>
      </c>
      <c r="AX62" s="346">
        <v>7</v>
      </c>
      <c r="AY62" s="346">
        <v>6</v>
      </c>
      <c r="AZ62" s="346">
        <v>6</v>
      </c>
      <c r="BA62" s="362"/>
      <c r="BB62" s="348">
        <v>15.3210502246639</v>
      </c>
      <c r="BC62" s="375">
        <v>1.06978758292015</v>
      </c>
      <c r="BD62" s="375">
        <v>2.5220130948089999E-2</v>
      </c>
      <c r="BE62" s="375">
        <v>-0.19429909225883699</v>
      </c>
      <c r="BF62" s="373"/>
      <c r="BG62" s="843">
        <v>41.8033</v>
      </c>
      <c r="BH62" s="843">
        <v>25.767499999999998</v>
      </c>
      <c r="BI62" s="843">
        <v>20.979800000000001</v>
      </c>
      <c r="BJ62" s="843">
        <v>11.449400000000001</v>
      </c>
      <c r="BK62" s="373"/>
      <c r="BL62" s="372" t="s">
        <v>2197</v>
      </c>
      <c r="BM62" s="372" t="s">
        <v>2198</v>
      </c>
      <c r="BN62" s="372" t="s">
        <v>2199</v>
      </c>
      <c r="BO62" s="372" t="s">
        <v>2200</v>
      </c>
      <c r="BP62" s="372" t="s">
        <v>2201</v>
      </c>
      <c r="BQ62" s="373"/>
      <c r="BR62" s="354" t="s">
        <v>436</v>
      </c>
    </row>
    <row r="63" spans="1:70" x14ac:dyDescent="0.25">
      <c r="A63" s="505" t="s">
        <v>93</v>
      </c>
      <c r="B63" s="365"/>
      <c r="C63" s="717"/>
      <c r="D63" s="365"/>
      <c r="E63" s="329"/>
      <c r="F63" s="365"/>
      <c r="G63" s="330"/>
      <c r="H63" s="366"/>
      <c r="I63" s="331">
        <v>-3.7600000000000001E-2</v>
      </c>
      <c r="J63" s="331">
        <v>-0.55079999999999996</v>
      </c>
      <c r="K63" s="331">
        <v>-1.7763</v>
      </c>
      <c r="L63" s="331">
        <v>7.2042999999999999</v>
      </c>
      <c r="M63" s="331">
        <v>9.4762000000000004</v>
      </c>
      <c r="N63" s="333">
        <v>5.5324</v>
      </c>
      <c r="O63" s="331">
        <v>0.1298</v>
      </c>
      <c r="P63" s="331">
        <v>10.709199999999999</v>
      </c>
      <c r="Q63" s="331">
        <v>9.5938999999999997</v>
      </c>
      <c r="R63" s="331">
        <v>12.1111</v>
      </c>
      <c r="S63" s="331">
        <v>2.5095000000000001</v>
      </c>
      <c r="T63" s="331">
        <v>19.002700000000001</v>
      </c>
      <c r="U63" s="331">
        <v>3.4914999999999998</v>
      </c>
      <c r="V63" s="331">
        <v>7.2603999999999997</v>
      </c>
      <c r="W63" s="331">
        <v>-1.8669</v>
      </c>
      <c r="X63" s="331">
        <v>12.5883</v>
      </c>
      <c r="Y63" s="366"/>
      <c r="Z63" s="329">
        <v>11</v>
      </c>
      <c r="AA63" s="329">
        <v>11</v>
      </c>
      <c r="AB63" s="329">
        <v>11</v>
      </c>
      <c r="AC63" s="329">
        <v>11</v>
      </c>
      <c r="AD63" s="329">
        <v>11</v>
      </c>
      <c r="AE63" s="329">
        <v>11</v>
      </c>
      <c r="AF63" s="329">
        <v>11</v>
      </c>
      <c r="AG63" s="329">
        <v>11</v>
      </c>
      <c r="AH63" s="329">
        <v>9</v>
      </c>
      <c r="AI63" s="329">
        <v>4</v>
      </c>
      <c r="AJ63" s="329">
        <v>11</v>
      </c>
      <c r="AK63" s="329">
        <v>11</v>
      </c>
      <c r="AL63" s="329">
        <v>11</v>
      </c>
      <c r="AM63" s="329">
        <v>11</v>
      </c>
      <c r="AN63" s="329">
        <v>11</v>
      </c>
      <c r="AO63" s="365"/>
      <c r="AP63" s="331">
        <v>12.9825</v>
      </c>
      <c r="AQ63" s="331">
        <v>12.4671428571429</v>
      </c>
      <c r="AR63" s="331">
        <v>10.095555555555601</v>
      </c>
      <c r="AS63" s="331">
        <v>6.7527272727272702</v>
      </c>
      <c r="AT63" s="331">
        <v>10.082727272727301</v>
      </c>
      <c r="AU63" s="334"/>
      <c r="AV63" s="329">
        <v>4</v>
      </c>
      <c r="AW63" s="329">
        <v>7</v>
      </c>
      <c r="AX63" s="329">
        <v>9</v>
      </c>
      <c r="AY63" s="329">
        <v>11</v>
      </c>
      <c r="AZ63" s="329">
        <v>11</v>
      </c>
      <c r="BA63" s="360"/>
      <c r="BB63" s="331"/>
      <c r="BC63" s="367"/>
      <c r="BD63" s="367"/>
      <c r="BE63" s="367"/>
      <c r="BF63" s="365"/>
      <c r="BG63" s="331"/>
      <c r="BH63" s="331"/>
      <c r="BI63" s="331"/>
      <c r="BJ63" s="331"/>
      <c r="BK63" s="365"/>
      <c r="BL63" s="364"/>
      <c r="BM63" s="364"/>
      <c r="BN63" s="364"/>
      <c r="BO63" s="364"/>
      <c r="BP63" s="364"/>
      <c r="BQ63" s="365"/>
      <c r="BR63" s="335"/>
    </row>
    <row r="64" spans="1:70" x14ac:dyDescent="0.25">
      <c r="A64" s="506" t="s">
        <v>94</v>
      </c>
      <c r="B64" s="369"/>
      <c r="C64" s="718"/>
      <c r="D64" s="369"/>
      <c r="E64" s="338"/>
      <c r="F64" s="369"/>
      <c r="G64" s="339"/>
      <c r="H64" s="370"/>
      <c r="I64" s="340">
        <v>0.44209999999999999</v>
      </c>
      <c r="J64" s="340">
        <v>1.1335999999999999</v>
      </c>
      <c r="K64" s="340">
        <v>2.3429000000000002</v>
      </c>
      <c r="L64" s="340">
        <v>17.4955</v>
      </c>
      <c r="M64" s="340">
        <v>28.654199999999999</v>
      </c>
      <c r="N64" s="342">
        <v>26.1938</v>
      </c>
      <c r="O64" s="340">
        <v>5.4390000000000001</v>
      </c>
      <c r="P64" s="340">
        <v>16.558800000000002</v>
      </c>
      <c r="Q64" s="340">
        <v>12.0335</v>
      </c>
      <c r="R64" s="340">
        <v>13.5898</v>
      </c>
      <c r="S64" s="340">
        <v>10.7577</v>
      </c>
      <c r="T64" s="340">
        <v>36.343400000000003</v>
      </c>
      <c r="U64" s="340">
        <v>22.2547</v>
      </c>
      <c r="V64" s="340">
        <v>28.8415</v>
      </c>
      <c r="W64" s="340">
        <v>-0.11650000000000001</v>
      </c>
      <c r="X64" s="340">
        <v>17.714700000000001</v>
      </c>
      <c r="Y64" s="370"/>
      <c r="Z64" s="338"/>
      <c r="AA64" s="338"/>
      <c r="AB64" s="338"/>
      <c r="AC64" s="338"/>
      <c r="AD64" s="338"/>
      <c r="AE64" s="338"/>
      <c r="AF64" s="338"/>
      <c r="AG64" s="338"/>
      <c r="AH64" s="338"/>
      <c r="AI64" s="338"/>
      <c r="AJ64" s="338"/>
      <c r="AK64" s="338"/>
      <c r="AL64" s="338"/>
      <c r="AM64" s="338"/>
      <c r="AN64" s="338"/>
      <c r="AO64" s="369"/>
      <c r="AP64" s="340">
        <v>14.49</v>
      </c>
      <c r="AQ64" s="340">
        <v>14.97</v>
      </c>
      <c r="AR64" s="340">
        <v>13.97</v>
      </c>
      <c r="AS64" s="340">
        <v>15.83</v>
      </c>
      <c r="AT64" s="340">
        <v>42.24</v>
      </c>
      <c r="AU64" s="343"/>
      <c r="AV64" s="338"/>
      <c r="AW64" s="338"/>
      <c r="AX64" s="338"/>
      <c r="AY64" s="338"/>
      <c r="AZ64" s="338"/>
      <c r="BA64" s="361"/>
      <c r="BB64" s="340"/>
      <c r="BC64" s="371"/>
      <c r="BD64" s="371"/>
      <c r="BE64" s="371"/>
      <c r="BF64" s="369"/>
      <c r="BG64" s="340"/>
      <c r="BH64" s="340"/>
      <c r="BI64" s="340"/>
      <c r="BJ64" s="340"/>
      <c r="BK64" s="369"/>
      <c r="BL64" s="368"/>
      <c r="BM64" s="368"/>
      <c r="BN64" s="368"/>
      <c r="BO64" s="368"/>
      <c r="BP64" s="368"/>
      <c r="BQ64" s="369"/>
      <c r="BR64" s="344"/>
    </row>
    <row r="65" spans="1:70" x14ac:dyDescent="0.25">
      <c r="A65" s="506" t="s">
        <v>95</v>
      </c>
      <c r="B65" s="369"/>
      <c r="C65" s="718"/>
      <c r="D65" s="369"/>
      <c r="E65" s="338"/>
      <c r="F65" s="369"/>
      <c r="G65" s="339"/>
      <c r="H65" s="370"/>
      <c r="I65" s="340">
        <v>-0.67359999999999998</v>
      </c>
      <c r="J65" s="340">
        <v>-2.0798000000000001</v>
      </c>
      <c r="K65" s="340">
        <v>-4.6401000000000003</v>
      </c>
      <c r="L65" s="340">
        <v>0.69040000000000001</v>
      </c>
      <c r="M65" s="340">
        <v>-0.16520000000000001</v>
      </c>
      <c r="N65" s="342">
        <v>-4.3681000000000001</v>
      </c>
      <c r="O65" s="340">
        <v>-4.5875000000000004</v>
      </c>
      <c r="P65" s="340">
        <v>6.7382999999999997</v>
      </c>
      <c r="Q65" s="340">
        <v>7.6490999999999998</v>
      </c>
      <c r="R65" s="340">
        <v>10.788600000000001</v>
      </c>
      <c r="S65" s="340">
        <v>-1.9296</v>
      </c>
      <c r="T65" s="340">
        <v>8.5768000000000004</v>
      </c>
      <c r="U65" s="340">
        <v>-5.8845000000000001</v>
      </c>
      <c r="V65" s="340">
        <v>-2.9723000000000002</v>
      </c>
      <c r="W65" s="340">
        <v>-3.9230999999999998</v>
      </c>
      <c r="X65" s="340">
        <v>3.8919000000000001</v>
      </c>
      <c r="Y65" s="370"/>
      <c r="Z65" s="338"/>
      <c r="AA65" s="338"/>
      <c r="AB65" s="338"/>
      <c r="AC65" s="338"/>
      <c r="AD65" s="338"/>
      <c r="AE65" s="338"/>
      <c r="AF65" s="338"/>
      <c r="AG65" s="338"/>
      <c r="AH65" s="338"/>
      <c r="AI65" s="338"/>
      <c r="AJ65" s="338"/>
      <c r="AK65" s="338"/>
      <c r="AL65" s="338"/>
      <c r="AM65" s="338"/>
      <c r="AN65" s="338"/>
      <c r="AO65" s="369"/>
      <c r="AP65" s="340">
        <v>12.02</v>
      </c>
      <c r="AQ65" s="340">
        <v>9.7899999999999991</v>
      </c>
      <c r="AR65" s="340">
        <v>6.68</v>
      </c>
      <c r="AS65" s="340">
        <v>0.64</v>
      </c>
      <c r="AT65" s="340">
        <v>-6.37</v>
      </c>
      <c r="AU65" s="343"/>
      <c r="AV65" s="338"/>
      <c r="AW65" s="338"/>
      <c r="AX65" s="338"/>
      <c r="AY65" s="338"/>
      <c r="AZ65" s="338"/>
      <c r="BA65" s="361"/>
      <c r="BB65" s="340"/>
      <c r="BC65" s="371"/>
      <c r="BD65" s="371"/>
      <c r="BE65" s="371"/>
      <c r="BF65" s="369"/>
      <c r="BG65" s="340"/>
      <c r="BH65" s="340"/>
      <c r="BI65" s="340"/>
      <c r="BJ65" s="340"/>
      <c r="BK65" s="369"/>
      <c r="BL65" s="368"/>
      <c r="BM65" s="368"/>
      <c r="BN65" s="368"/>
      <c r="BO65" s="368"/>
      <c r="BP65" s="368"/>
      <c r="BQ65" s="369"/>
      <c r="BR65" s="344"/>
    </row>
    <row r="66" spans="1:70" x14ac:dyDescent="0.25">
      <c r="A66" s="507" t="s">
        <v>96</v>
      </c>
      <c r="B66" s="376"/>
      <c r="C66" s="738"/>
      <c r="D66" s="376"/>
      <c r="E66" s="377"/>
      <c r="F66" s="376"/>
      <c r="G66" s="378"/>
      <c r="H66" s="380"/>
      <c r="I66" s="379">
        <v>-1.0500000000000001E-2</v>
      </c>
      <c r="J66" s="379">
        <v>-0.63149999999999995</v>
      </c>
      <c r="K66" s="379">
        <v>-2.1614</v>
      </c>
      <c r="L66" s="379">
        <v>7.0406000000000004</v>
      </c>
      <c r="M66" s="379">
        <v>9.7144999999999992</v>
      </c>
      <c r="N66" s="381">
        <v>3.0901999999999998</v>
      </c>
      <c r="O66" s="379">
        <v>-0.93279999999999996</v>
      </c>
      <c r="P66" s="379">
        <v>10.5738</v>
      </c>
      <c r="Q66" s="379">
        <v>9.0912000000000006</v>
      </c>
      <c r="R66" s="379">
        <v>12.032999999999999</v>
      </c>
      <c r="S66" s="379">
        <v>2.141</v>
      </c>
      <c r="T66" s="379">
        <v>18.795500000000001</v>
      </c>
      <c r="U66" s="379">
        <v>1.478</v>
      </c>
      <c r="V66" s="379">
        <v>4.7942</v>
      </c>
      <c r="W66" s="379">
        <v>-2.3551000000000002</v>
      </c>
      <c r="X66" s="379">
        <v>13.1297</v>
      </c>
      <c r="Y66" s="380"/>
      <c r="Z66" s="377"/>
      <c r="AA66" s="377"/>
      <c r="AB66" s="377"/>
      <c r="AC66" s="377"/>
      <c r="AD66" s="377"/>
      <c r="AE66" s="377"/>
      <c r="AF66" s="377"/>
      <c r="AG66" s="377"/>
      <c r="AH66" s="377"/>
      <c r="AI66" s="377"/>
      <c r="AJ66" s="377"/>
      <c r="AK66" s="377"/>
      <c r="AL66" s="377"/>
      <c r="AM66" s="377"/>
      <c r="AN66" s="377"/>
      <c r="AO66" s="376"/>
      <c r="AP66" s="379">
        <v>12.71</v>
      </c>
      <c r="AQ66" s="379">
        <v>12.98</v>
      </c>
      <c r="AR66" s="379">
        <v>10.6</v>
      </c>
      <c r="AS66" s="379">
        <v>5.48</v>
      </c>
      <c r="AT66" s="379">
        <v>9.25</v>
      </c>
      <c r="AU66" s="382"/>
      <c r="AV66" s="377"/>
      <c r="AW66" s="377"/>
      <c r="AX66" s="377"/>
      <c r="AY66" s="377"/>
      <c r="AZ66" s="377"/>
      <c r="BA66" s="383"/>
      <c r="BB66" s="379"/>
      <c r="BC66" s="384"/>
      <c r="BD66" s="384"/>
      <c r="BE66" s="384"/>
      <c r="BF66" s="376"/>
      <c r="BG66" s="379"/>
      <c r="BH66" s="379"/>
      <c r="BI66" s="379"/>
      <c r="BJ66" s="379"/>
      <c r="BK66" s="376"/>
      <c r="BL66" s="385"/>
      <c r="BM66" s="385"/>
      <c r="BN66" s="385"/>
      <c r="BO66" s="385"/>
      <c r="BP66" s="385"/>
      <c r="BQ66" s="376"/>
      <c r="BR66" s="386"/>
    </row>
    <row r="67" spans="1:70" ht="14.5" x14ac:dyDescent="0.25">
      <c r="A67" s="29" t="s">
        <v>139</v>
      </c>
      <c r="B67" s="387"/>
      <c r="C67" s="739"/>
      <c r="D67" s="387"/>
      <c r="E67" s="388"/>
      <c r="F67" s="387"/>
      <c r="G67" s="389"/>
      <c r="H67" s="391"/>
      <c r="I67" s="390"/>
      <c r="J67" s="390"/>
      <c r="K67" s="390"/>
      <c r="L67" s="390"/>
      <c r="M67" s="390"/>
      <c r="N67" s="392"/>
      <c r="O67" s="390"/>
      <c r="P67" s="390"/>
      <c r="Q67" s="390"/>
      <c r="R67" s="390"/>
      <c r="S67" s="390"/>
      <c r="T67" s="390"/>
      <c r="U67" s="390"/>
      <c r="V67" s="390"/>
      <c r="W67" s="390"/>
      <c r="X67" s="390"/>
      <c r="Y67" s="391"/>
      <c r="Z67" s="388"/>
      <c r="AA67" s="388"/>
      <c r="AB67" s="388"/>
      <c r="AC67" s="388"/>
      <c r="AD67" s="388"/>
      <c r="AE67" s="388"/>
      <c r="AF67" s="388"/>
      <c r="AG67" s="388"/>
      <c r="AH67" s="388"/>
      <c r="AI67" s="388"/>
      <c r="AJ67" s="388"/>
      <c r="AK67" s="388"/>
      <c r="AL67" s="388"/>
      <c r="AM67" s="388"/>
      <c r="AN67" s="388"/>
      <c r="AO67" s="387"/>
      <c r="AP67" s="390"/>
      <c r="AQ67" s="390"/>
      <c r="AR67" s="390"/>
      <c r="AS67" s="390"/>
      <c r="AT67" s="390"/>
      <c r="AU67" s="393"/>
      <c r="AV67" s="388"/>
      <c r="AW67" s="388"/>
      <c r="AX67" s="388"/>
      <c r="AY67" s="388"/>
      <c r="AZ67" s="388"/>
      <c r="BA67" s="394"/>
      <c r="BB67" s="390"/>
      <c r="BC67" s="395"/>
      <c r="BD67" s="395"/>
      <c r="BE67" s="395"/>
      <c r="BF67" s="387"/>
      <c r="BG67" s="390"/>
      <c r="BH67" s="390"/>
      <c r="BI67" s="390"/>
      <c r="BJ67" s="390"/>
      <c r="BK67" s="387"/>
      <c r="BL67" s="396"/>
      <c r="BM67" s="396"/>
      <c r="BN67" s="396"/>
      <c r="BO67" s="396"/>
      <c r="BP67" s="396"/>
      <c r="BQ67" s="387"/>
      <c r="BR67" s="397"/>
    </row>
    <row r="68" spans="1:70" s="107" customFormat="1" x14ac:dyDescent="0.25">
      <c r="A68" s="481" t="s">
        <v>2202</v>
      </c>
      <c r="B68" s="402"/>
      <c r="C68" s="724">
        <v>44034</v>
      </c>
      <c r="D68" s="402"/>
      <c r="E68" s="403">
        <v>1800.83</v>
      </c>
      <c r="F68" s="402"/>
      <c r="G68" s="404">
        <v>29.588200000000001</v>
      </c>
      <c r="H68" s="406"/>
      <c r="I68" s="405">
        <v>2.0299999999999999E-2</v>
      </c>
      <c r="J68" s="405">
        <v>-0.8518</v>
      </c>
      <c r="K68" s="405">
        <v>-0.314</v>
      </c>
      <c r="L68" s="405">
        <v>9.8434000000000008</v>
      </c>
      <c r="M68" s="405">
        <v>11.062200000000001</v>
      </c>
      <c r="N68" s="407">
        <v>9.6814</v>
      </c>
      <c r="O68" s="405">
        <v>5.0373000000000001</v>
      </c>
      <c r="P68" s="405">
        <v>14.738300000000001</v>
      </c>
      <c r="Q68" s="405">
        <v>12.743499999999999</v>
      </c>
      <c r="R68" s="405" t="s">
        <v>430</v>
      </c>
      <c r="S68" s="405">
        <v>4.9108000000000001</v>
      </c>
      <c r="T68" s="405">
        <v>21.039400000000001</v>
      </c>
      <c r="U68" s="405">
        <v>5.6642000000000001</v>
      </c>
      <c r="V68" s="405">
        <v>11.349399999999999</v>
      </c>
      <c r="W68" s="405">
        <v>-2.3233999999999999</v>
      </c>
      <c r="X68" s="405">
        <v>19.325399999999998</v>
      </c>
      <c r="Y68" s="406"/>
      <c r="Z68" s="403">
        <v>5</v>
      </c>
      <c r="AA68" s="403">
        <v>7</v>
      </c>
      <c r="AB68" s="403">
        <v>3</v>
      </c>
      <c r="AC68" s="403">
        <v>2</v>
      </c>
      <c r="AD68" s="403">
        <v>3</v>
      </c>
      <c r="AE68" s="403">
        <v>4</v>
      </c>
      <c r="AF68" s="403">
        <v>3</v>
      </c>
      <c r="AG68" s="403">
        <v>2</v>
      </c>
      <c r="AH68" s="403">
        <v>3</v>
      </c>
      <c r="AI68" s="403" t="s">
        <v>430</v>
      </c>
      <c r="AJ68" s="403">
        <v>2</v>
      </c>
      <c r="AK68" s="403">
        <v>3</v>
      </c>
      <c r="AL68" s="403">
        <v>5</v>
      </c>
      <c r="AM68" s="403">
        <v>4</v>
      </c>
      <c r="AN68" s="403">
        <v>6</v>
      </c>
      <c r="AO68" s="402"/>
      <c r="AP68" s="405" t="s">
        <v>430</v>
      </c>
      <c r="AQ68" s="405" t="s">
        <v>430</v>
      </c>
      <c r="AR68" s="405">
        <v>14.14</v>
      </c>
      <c r="AS68" s="405">
        <v>10.9</v>
      </c>
      <c r="AT68" s="405">
        <v>14.39</v>
      </c>
      <c r="AU68" s="408"/>
      <c r="AV68" s="403" t="s">
        <v>430</v>
      </c>
      <c r="AW68" s="403" t="s">
        <v>430</v>
      </c>
      <c r="AX68" s="403">
        <v>2</v>
      </c>
      <c r="AY68" s="403">
        <v>3</v>
      </c>
      <c r="AZ68" s="403">
        <v>4</v>
      </c>
      <c r="BA68" s="409"/>
      <c r="BB68" s="405">
        <v>14.307953645177699</v>
      </c>
      <c r="BC68" s="410">
        <v>1.01604304562256</v>
      </c>
      <c r="BD68" s="410">
        <v>6.0727557174980802E-2</v>
      </c>
      <c r="BE68" s="410">
        <v>0.31736249108415199</v>
      </c>
      <c r="BF68" s="402"/>
      <c r="BG68" s="842">
        <v>48.711300000000001</v>
      </c>
      <c r="BH68" s="842">
        <v>28.7349</v>
      </c>
      <c r="BI68" s="842">
        <v>14.064299999999999</v>
      </c>
      <c r="BJ68" s="842">
        <v>8.4894999999999996</v>
      </c>
      <c r="BK68" s="402"/>
      <c r="BL68" s="401" t="s">
        <v>2138</v>
      </c>
      <c r="BM68" s="401" t="s">
        <v>2139</v>
      </c>
      <c r="BN68" s="401" t="s">
        <v>2140</v>
      </c>
      <c r="BO68" s="401" t="s">
        <v>2141</v>
      </c>
      <c r="BP68" s="401" t="s">
        <v>2142</v>
      </c>
      <c r="BQ68" s="402"/>
      <c r="BR68" s="411" t="s">
        <v>443</v>
      </c>
    </row>
    <row r="69" spans="1:70" s="107" customFormat="1" x14ac:dyDescent="0.25">
      <c r="A69" s="345" t="s">
        <v>2203</v>
      </c>
      <c r="B69" s="373"/>
      <c r="C69" s="719">
        <v>41407</v>
      </c>
      <c r="D69" s="373"/>
      <c r="E69" s="346">
        <v>1826.55</v>
      </c>
      <c r="F69" s="373"/>
      <c r="G69" s="347">
        <v>63.837499999999999</v>
      </c>
      <c r="H69" s="374"/>
      <c r="I69" s="348">
        <v>0.44500000000000001</v>
      </c>
      <c r="J69" s="348">
        <v>1.1541999999999999</v>
      </c>
      <c r="K69" s="348">
        <v>2.4378000000000002</v>
      </c>
      <c r="L69" s="348">
        <v>17.821999999999999</v>
      </c>
      <c r="M69" s="348">
        <v>29.380500000000001</v>
      </c>
      <c r="N69" s="350">
        <v>27.622399999999999</v>
      </c>
      <c r="O69" s="348">
        <v>3.5043000000000002</v>
      </c>
      <c r="P69" s="348">
        <v>14.114100000000001</v>
      </c>
      <c r="Q69" s="348">
        <v>10.764900000000001</v>
      </c>
      <c r="R69" s="348">
        <v>13.233000000000001</v>
      </c>
      <c r="S69" s="348">
        <v>10.997400000000001</v>
      </c>
      <c r="T69" s="348">
        <v>37.020299999999999</v>
      </c>
      <c r="U69" s="348">
        <v>23.212499999999999</v>
      </c>
      <c r="V69" s="348">
        <v>30.219799999999999</v>
      </c>
      <c r="W69" s="348">
        <v>-0.21129999999999999</v>
      </c>
      <c r="X69" s="348">
        <v>14.9117</v>
      </c>
      <c r="Y69" s="374"/>
      <c r="Z69" s="346">
        <v>1</v>
      </c>
      <c r="AA69" s="346">
        <v>1</v>
      </c>
      <c r="AB69" s="346">
        <v>1</v>
      </c>
      <c r="AC69" s="346">
        <v>1</v>
      </c>
      <c r="AD69" s="346">
        <v>1</v>
      </c>
      <c r="AE69" s="346">
        <v>1</v>
      </c>
      <c r="AF69" s="346">
        <v>4</v>
      </c>
      <c r="AG69" s="346">
        <v>3</v>
      </c>
      <c r="AH69" s="346">
        <v>4</v>
      </c>
      <c r="AI69" s="346">
        <v>2</v>
      </c>
      <c r="AJ69" s="346">
        <v>1</v>
      </c>
      <c r="AK69" s="346">
        <v>1</v>
      </c>
      <c r="AL69" s="346">
        <v>1</v>
      </c>
      <c r="AM69" s="346">
        <v>1</v>
      </c>
      <c r="AN69" s="346">
        <v>2</v>
      </c>
      <c r="AO69" s="373"/>
      <c r="AP69" s="348">
        <v>14.08</v>
      </c>
      <c r="AQ69" s="348">
        <v>14.93</v>
      </c>
      <c r="AR69" s="348">
        <v>15.23</v>
      </c>
      <c r="AS69" s="348">
        <v>17.09</v>
      </c>
      <c r="AT69" s="348">
        <v>43.81</v>
      </c>
      <c r="AU69" s="351"/>
      <c r="AV69" s="346">
        <v>2</v>
      </c>
      <c r="AW69" s="346">
        <v>2</v>
      </c>
      <c r="AX69" s="346">
        <v>1</v>
      </c>
      <c r="AY69" s="346">
        <v>1</v>
      </c>
      <c r="AZ69" s="346">
        <v>1</v>
      </c>
      <c r="BA69" s="362"/>
      <c r="BB69" s="348">
        <v>19.145652575841101</v>
      </c>
      <c r="BC69" s="375">
        <v>1.2446880759332699</v>
      </c>
      <c r="BD69" s="375">
        <v>4.5648147448776502E-2</v>
      </c>
      <c r="BE69" s="375">
        <v>0.198326773021752</v>
      </c>
      <c r="BF69" s="373"/>
      <c r="BG69" s="843">
        <v>32.823599999999999</v>
      </c>
      <c r="BH69" s="843">
        <v>25.889399999999998</v>
      </c>
      <c r="BI69" s="843">
        <v>30.209599999999998</v>
      </c>
      <c r="BJ69" s="843">
        <v>11.077400000000001</v>
      </c>
      <c r="BK69" s="373"/>
      <c r="BL69" s="372" t="s">
        <v>2144</v>
      </c>
      <c r="BM69" s="372" t="s">
        <v>2145</v>
      </c>
      <c r="BN69" s="372" t="s">
        <v>2146</v>
      </c>
      <c r="BO69" s="372" t="s">
        <v>2147</v>
      </c>
      <c r="BP69" s="372" t="s">
        <v>2148</v>
      </c>
      <c r="BQ69" s="373"/>
      <c r="BR69" s="354" t="s">
        <v>443</v>
      </c>
    </row>
    <row r="70" spans="1:70" s="107" customFormat="1" x14ac:dyDescent="0.25">
      <c r="A70" s="345" t="s">
        <v>2204</v>
      </c>
      <c r="B70" s="373"/>
      <c r="C70" s="719">
        <v>43804</v>
      </c>
      <c r="D70" s="373"/>
      <c r="E70" s="346">
        <v>1699.5</v>
      </c>
      <c r="F70" s="373"/>
      <c r="G70" s="347">
        <v>24.958500000000001</v>
      </c>
      <c r="H70" s="374"/>
      <c r="I70" s="348">
        <v>6.6600000000000006E-2</v>
      </c>
      <c r="J70" s="348">
        <v>-1.5548999999999999</v>
      </c>
      <c r="K70" s="348">
        <v>-4.5289999999999999</v>
      </c>
      <c r="L70" s="348">
        <v>1.0404</v>
      </c>
      <c r="M70" s="348">
        <v>0.53010000000000002</v>
      </c>
      <c r="N70" s="350">
        <v>-3.0335000000000001</v>
      </c>
      <c r="O70" s="348">
        <v>-3.2399</v>
      </c>
      <c r="P70" s="348">
        <v>9.2673000000000005</v>
      </c>
      <c r="Q70" s="348">
        <v>9.8999000000000006</v>
      </c>
      <c r="R70" s="348" t="s">
        <v>430</v>
      </c>
      <c r="S70" s="348">
        <v>-1.6627000000000001</v>
      </c>
      <c r="T70" s="348">
        <v>9.2467000000000006</v>
      </c>
      <c r="U70" s="348">
        <v>-4.9706999999999999</v>
      </c>
      <c r="V70" s="348">
        <v>-1.6944999999999999</v>
      </c>
      <c r="W70" s="348">
        <v>-2.7193999999999998</v>
      </c>
      <c r="X70" s="348">
        <v>14.4655</v>
      </c>
      <c r="Y70" s="374"/>
      <c r="Z70" s="346">
        <v>4</v>
      </c>
      <c r="AA70" s="346">
        <v>10</v>
      </c>
      <c r="AB70" s="346">
        <v>11</v>
      </c>
      <c r="AC70" s="346">
        <v>11</v>
      </c>
      <c r="AD70" s="346">
        <v>11</v>
      </c>
      <c r="AE70" s="346">
        <v>11</v>
      </c>
      <c r="AF70" s="346">
        <v>11</v>
      </c>
      <c r="AG70" s="346">
        <v>9</v>
      </c>
      <c r="AH70" s="346">
        <v>7</v>
      </c>
      <c r="AI70" s="346" t="s">
        <v>430</v>
      </c>
      <c r="AJ70" s="346">
        <v>11</v>
      </c>
      <c r="AK70" s="346">
        <v>11</v>
      </c>
      <c r="AL70" s="346">
        <v>11</v>
      </c>
      <c r="AM70" s="346">
        <v>11</v>
      </c>
      <c r="AN70" s="346">
        <v>10</v>
      </c>
      <c r="AO70" s="373"/>
      <c r="AP70" s="348" t="s">
        <v>430</v>
      </c>
      <c r="AQ70" s="348" t="s">
        <v>430</v>
      </c>
      <c r="AR70" s="348">
        <v>8.69</v>
      </c>
      <c r="AS70" s="348">
        <v>2.1</v>
      </c>
      <c r="AT70" s="348">
        <v>-5.07</v>
      </c>
      <c r="AU70" s="351"/>
      <c r="AV70" s="346" t="s">
        <v>430</v>
      </c>
      <c r="AW70" s="346" t="s">
        <v>430</v>
      </c>
      <c r="AX70" s="346">
        <v>8</v>
      </c>
      <c r="AY70" s="346">
        <v>11</v>
      </c>
      <c r="AZ70" s="346">
        <v>11</v>
      </c>
      <c r="BA70" s="362"/>
      <c r="BB70" s="348">
        <v>13.2033917505823</v>
      </c>
      <c r="BC70" s="375">
        <v>0.97517767923659904</v>
      </c>
      <c r="BD70" s="375">
        <v>3.4142052940034397E-2</v>
      </c>
      <c r="BE70" s="375">
        <v>-7.8551300664244594E-2</v>
      </c>
      <c r="BF70" s="373"/>
      <c r="BG70" s="348">
        <v>71.509200000000007</v>
      </c>
      <c r="BH70" s="348">
        <v>11.947699999999999</v>
      </c>
      <c r="BI70" s="348">
        <v>11.016999999999999</v>
      </c>
      <c r="BJ70" s="348">
        <v>5.5260999999999996</v>
      </c>
      <c r="BK70" s="373"/>
      <c r="BL70" s="372" t="s">
        <v>2150</v>
      </c>
      <c r="BM70" s="372" t="s">
        <v>2151</v>
      </c>
      <c r="BN70" s="372" t="s">
        <v>2152</v>
      </c>
      <c r="BO70" s="372" t="s">
        <v>2153</v>
      </c>
      <c r="BP70" s="372" t="s">
        <v>2154</v>
      </c>
      <c r="BQ70" s="373"/>
      <c r="BR70" s="354" t="s">
        <v>526</v>
      </c>
    </row>
    <row r="71" spans="1:70" s="107" customFormat="1" x14ac:dyDescent="0.25">
      <c r="A71" s="345" t="s">
        <v>2205</v>
      </c>
      <c r="B71" s="373"/>
      <c r="C71" s="719">
        <v>41275</v>
      </c>
      <c r="D71" s="373"/>
      <c r="E71" s="346">
        <v>1065.8900000000001</v>
      </c>
      <c r="F71" s="373"/>
      <c r="G71" s="347">
        <v>184.8817</v>
      </c>
      <c r="H71" s="374"/>
      <c r="I71" s="348">
        <v>-7.7999999999999996E-3</v>
      </c>
      <c r="J71" s="348">
        <v>-1.3042</v>
      </c>
      <c r="K71" s="348">
        <v>-2.3734000000000002</v>
      </c>
      <c r="L71" s="348">
        <v>7.8182999999999998</v>
      </c>
      <c r="M71" s="348">
        <v>8.2209000000000003</v>
      </c>
      <c r="N71" s="350">
        <v>4.1158999999999999</v>
      </c>
      <c r="O71" s="348">
        <v>0.61580000000000001</v>
      </c>
      <c r="P71" s="348">
        <v>10.3902</v>
      </c>
      <c r="Q71" s="348">
        <v>9.9286999999999992</v>
      </c>
      <c r="R71" s="348">
        <v>13.213699999999999</v>
      </c>
      <c r="S71" s="348">
        <v>2.7401</v>
      </c>
      <c r="T71" s="348">
        <v>16.605699999999999</v>
      </c>
      <c r="U71" s="348">
        <v>1.5931</v>
      </c>
      <c r="V71" s="348">
        <v>5.7805999999999997</v>
      </c>
      <c r="W71" s="348">
        <v>-2.6497000000000002</v>
      </c>
      <c r="X71" s="348">
        <v>13.920999999999999</v>
      </c>
      <c r="Y71" s="374"/>
      <c r="Z71" s="346">
        <v>6</v>
      </c>
      <c r="AA71" s="346">
        <v>9</v>
      </c>
      <c r="AB71" s="346">
        <v>8</v>
      </c>
      <c r="AC71" s="346">
        <v>5</v>
      </c>
      <c r="AD71" s="346">
        <v>8</v>
      </c>
      <c r="AE71" s="346">
        <v>6</v>
      </c>
      <c r="AF71" s="346">
        <v>5</v>
      </c>
      <c r="AG71" s="346">
        <v>8</v>
      </c>
      <c r="AH71" s="346">
        <v>6</v>
      </c>
      <c r="AI71" s="346">
        <v>3</v>
      </c>
      <c r="AJ71" s="346">
        <v>5</v>
      </c>
      <c r="AK71" s="346">
        <v>8</v>
      </c>
      <c r="AL71" s="346">
        <v>8</v>
      </c>
      <c r="AM71" s="346">
        <v>6</v>
      </c>
      <c r="AN71" s="346">
        <v>9</v>
      </c>
      <c r="AO71" s="373"/>
      <c r="AP71" s="348">
        <v>13.76</v>
      </c>
      <c r="AQ71" s="348">
        <v>13.25</v>
      </c>
      <c r="AR71" s="348">
        <v>10.199999999999999</v>
      </c>
      <c r="AS71" s="348">
        <v>6.47</v>
      </c>
      <c r="AT71" s="348">
        <v>8.81</v>
      </c>
      <c r="AU71" s="351"/>
      <c r="AV71" s="346">
        <v>3</v>
      </c>
      <c r="AW71" s="346">
        <v>5</v>
      </c>
      <c r="AX71" s="346">
        <v>6</v>
      </c>
      <c r="AY71" s="346">
        <v>8</v>
      </c>
      <c r="AZ71" s="346">
        <v>7</v>
      </c>
      <c r="BA71" s="362"/>
      <c r="BB71" s="348">
        <v>11.5812310635741</v>
      </c>
      <c r="BC71" s="375">
        <v>0.84708160738245597</v>
      </c>
      <c r="BD71" s="375">
        <v>4.2442534330160001E-2</v>
      </c>
      <c r="BE71" s="375">
        <v>3.1727213725531202E-2</v>
      </c>
      <c r="BF71" s="373"/>
      <c r="BG71" s="843">
        <v>64.9773</v>
      </c>
      <c r="BH71" s="843">
        <v>6.7224700000000004</v>
      </c>
      <c r="BI71" s="843">
        <v>25.057400000000001</v>
      </c>
      <c r="BJ71" s="843">
        <v>3.2428300000000001</v>
      </c>
      <c r="BK71" s="373"/>
      <c r="BL71" s="372" t="s">
        <v>2156</v>
      </c>
      <c r="BM71" s="372" t="s">
        <v>2157</v>
      </c>
      <c r="BN71" s="372" t="s">
        <v>2158</v>
      </c>
      <c r="BO71" s="372" t="s">
        <v>2159</v>
      </c>
      <c r="BP71" s="372" t="s">
        <v>2160</v>
      </c>
      <c r="BQ71" s="373"/>
      <c r="BR71" s="354" t="s">
        <v>2161</v>
      </c>
    </row>
    <row r="72" spans="1:70" s="107" customFormat="1" x14ac:dyDescent="0.25">
      <c r="A72" s="345" t="s">
        <v>2206</v>
      </c>
      <c r="B72" s="373"/>
      <c r="C72" s="719">
        <v>44774</v>
      </c>
      <c r="D72" s="373"/>
      <c r="E72" s="346">
        <v>1006.95</v>
      </c>
      <c r="F72" s="373"/>
      <c r="G72" s="347">
        <v>17.507999999999999</v>
      </c>
      <c r="H72" s="374"/>
      <c r="I72" s="348">
        <v>-0.154</v>
      </c>
      <c r="J72" s="348">
        <v>-2.0531000000000001</v>
      </c>
      <c r="K72" s="348">
        <v>-4.1603000000000003</v>
      </c>
      <c r="L72" s="348">
        <v>4.5941000000000001</v>
      </c>
      <c r="M72" s="348">
        <v>1.5192000000000001</v>
      </c>
      <c r="N72" s="350">
        <v>0.90480000000000005</v>
      </c>
      <c r="O72" s="348">
        <v>0.1661</v>
      </c>
      <c r="P72" s="348">
        <v>12.6023</v>
      </c>
      <c r="Q72" s="348" t="s">
        <v>430</v>
      </c>
      <c r="R72" s="348" t="s">
        <v>430</v>
      </c>
      <c r="S72" s="348">
        <v>-0.4209</v>
      </c>
      <c r="T72" s="348">
        <v>11.4095</v>
      </c>
      <c r="U72" s="348">
        <v>-2.3209</v>
      </c>
      <c r="V72" s="348">
        <v>3.2494000000000001</v>
      </c>
      <c r="W72" s="348">
        <v>-3.8814000000000002</v>
      </c>
      <c r="X72" s="348">
        <v>14.590400000000001</v>
      </c>
      <c r="Y72" s="374"/>
      <c r="Z72" s="346">
        <v>9</v>
      </c>
      <c r="AA72" s="346">
        <v>11</v>
      </c>
      <c r="AB72" s="346">
        <v>10</v>
      </c>
      <c r="AC72" s="346">
        <v>10</v>
      </c>
      <c r="AD72" s="346">
        <v>10</v>
      </c>
      <c r="AE72" s="346">
        <v>9</v>
      </c>
      <c r="AF72" s="346">
        <v>7</v>
      </c>
      <c r="AG72" s="346">
        <v>5</v>
      </c>
      <c r="AH72" s="346" t="s">
        <v>430</v>
      </c>
      <c r="AI72" s="346" t="s">
        <v>430</v>
      </c>
      <c r="AJ72" s="346">
        <v>10</v>
      </c>
      <c r="AK72" s="346">
        <v>10</v>
      </c>
      <c r="AL72" s="346">
        <v>9</v>
      </c>
      <c r="AM72" s="346">
        <v>9</v>
      </c>
      <c r="AN72" s="346">
        <v>11</v>
      </c>
      <c r="AO72" s="373"/>
      <c r="AP72" s="348" t="s">
        <v>430</v>
      </c>
      <c r="AQ72" s="348" t="s">
        <v>430</v>
      </c>
      <c r="AR72" s="348" t="s">
        <v>430</v>
      </c>
      <c r="AS72" s="348">
        <v>5.7</v>
      </c>
      <c r="AT72" s="348">
        <v>-0.09</v>
      </c>
      <c r="AU72" s="351"/>
      <c r="AV72" s="346" t="s">
        <v>430</v>
      </c>
      <c r="AW72" s="346" t="s">
        <v>430</v>
      </c>
      <c r="AX72" s="346" t="s">
        <v>430</v>
      </c>
      <c r="AY72" s="346">
        <v>9</v>
      </c>
      <c r="AZ72" s="346">
        <v>10</v>
      </c>
      <c r="BA72" s="362"/>
      <c r="BB72" s="348">
        <v>14.1753116179862</v>
      </c>
      <c r="BC72" s="375">
        <v>1.0493002215678999</v>
      </c>
      <c r="BD72" s="375">
        <v>4.99856145834102E-2</v>
      </c>
      <c r="BE72" s="375">
        <v>0.138984548717446</v>
      </c>
      <c r="BF72" s="373"/>
      <c r="BG72" s="843">
        <v>63.053600000000003</v>
      </c>
      <c r="BH72" s="843">
        <v>35.864699999999999</v>
      </c>
      <c r="BI72" s="348" t="s">
        <v>430</v>
      </c>
      <c r="BJ72" s="843">
        <v>1.0817000000000001</v>
      </c>
      <c r="BK72" s="373"/>
      <c r="BL72" s="372" t="s">
        <v>2163</v>
      </c>
      <c r="BM72" s="372" t="s">
        <v>2164</v>
      </c>
      <c r="BN72" s="372" t="s">
        <v>2165</v>
      </c>
      <c r="BO72" s="372" t="s">
        <v>2166</v>
      </c>
      <c r="BP72" s="372" t="s">
        <v>2167</v>
      </c>
      <c r="BQ72" s="373"/>
      <c r="BR72" s="354" t="s">
        <v>476</v>
      </c>
    </row>
    <row r="73" spans="1:70" s="107" customFormat="1" x14ac:dyDescent="0.25">
      <c r="A73" s="345" t="s">
        <v>2207</v>
      </c>
      <c r="B73" s="373"/>
      <c r="C73" s="719">
        <v>41281</v>
      </c>
      <c r="D73" s="373"/>
      <c r="E73" s="346">
        <v>849.28099999999995</v>
      </c>
      <c r="F73" s="373"/>
      <c r="G73" s="347">
        <v>104.6444</v>
      </c>
      <c r="H73" s="374"/>
      <c r="I73" s="348">
        <v>-0.66949999999999998</v>
      </c>
      <c r="J73" s="348">
        <v>0.36180000000000001</v>
      </c>
      <c r="K73" s="348">
        <v>-0.98660000000000003</v>
      </c>
      <c r="L73" s="348">
        <v>5.4086999999999996</v>
      </c>
      <c r="M73" s="348">
        <v>16.657</v>
      </c>
      <c r="N73" s="350">
        <v>11.8291</v>
      </c>
      <c r="O73" s="348">
        <v>0.55169999999999997</v>
      </c>
      <c r="P73" s="348">
        <v>13.142200000000001</v>
      </c>
      <c r="Q73" s="348">
        <v>13.750500000000001</v>
      </c>
      <c r="R73" s="348">
        <v>15.089</v>
      </c>
      <c r="S73" s="348">
        <v>2.1158000000000001</v>
      </c>
      <c r="T73" s="348">
        <v>29.268000000000001</v>
      </c>
      <c r="U73" s="348">
        <v>9.1120000000000001</v>
      </c>
      <c r="V73" s="348">
        <v>11.7379</v>
      </c>
      <c r="W73" s="348">
        <v>-0.308</v>
      </c>
      <c r="X73" s="348">
        <v>16.726900000000001</v>
      </c>
      <c r="Y73" s="374"/>
      <c r="Z73" s="346">
        <v>11</v>
      </c>
      <c r="AA73" s="346">
        <v>3</v>
      </c>
      <c r="AB73" s="346">
        <v>4</v>
      </c>
      <c r="AC73" s="346">
        <v>8</v>
      </c>
      <c r="AD73" s="346">
        <v>2</v>
      </c>
      <c r="AE73" s="346">
        <v>3</v>
      </c>
      <c r="AF73" s="346">
        <v>6</v>
      </c>
      <c r="AG73" s="346">
        <v>4</v>
      </c>
      <c r="AH73" s="346">
        <v>1</v>
      </c>
      <c r="AI73" s="346">
        <v>1</v>
      </c>
      <c r="AJ73" s="346">
        <v>7</v>
      </c>
      <c r="AK73" s="346">
        <v>2</v>
      </c>
      <c r="AL73" s="346">
        <v>3</v>
      </c>
      <c r="AM73" s="346">
        <v>3</v>
      </c>
      <c r="AN73" s="346">
        <v>3</v>
      </c>
      <c r="AO73" s="373"/>
      <c r="AP73" s="348">
        <v>16.3</v>
      </c>
      <c r="AQ73" s="348">
        <v>16.97</v>
      </c>
      <c r="AR73" s="348">
        <v>13.25</v>
      </c>
      <c r="AS73" s="348">
        <v>8.75</v>
      </c>
      <c r="AT73" s="348">
        <v>17.34</v>
      </c>
      <c r="AU73" s="351"/>
      <c r="AV73" s="346">
        <v>1</v>
      </c>
      <c r="AW73" s="346">
        <v>1</v>
      </c>
      <c r="AX73" s="346">
        <v>3</v>
      </c>
      <c r="AY73" s="346">
        <v>5</v>
      </c>
      <c r="AZ73" s="346">
        <v>2</v>
      </c>
      <c r="BA73" s="362"/>
      <c r="BB73" s="348">
        <v>14.427316395119901</v>
      </c>
      <c r="BC73" s="375">
        <v>0.96388865271134405</v>
      </c>
      <c r="BD73" s="375">
        <v>5.1788015641198601E-2</v>
      </c>
      <c r="BE73" s="375">
        <v>0.22394775233160299</v>
      </c>
      <c r="BF73" s="373"/>
      <c r="BG73" s="843">
        <v>54.026400000000002</v>
      </c>
      <c r="BH73" s="843">
        <v>1.94032</v>
      </c>
      <c r="BI73" s="843">
        <v>13.748100000000001</v>
      </c>
      <c r="BJ73" s="843">
        <v>30.28518</v>
      </c>
      <c r="BK73" s="373"/>
      <c r="BL73" s="372" t="s">
        <v>2169</v>
      </c>
      <c r="BM73" s="372" t="s">
        <v>2170</v>
      </c>
      <c r="BN73" s="372" t="s">
        <v>2171</v>
      </c>
      <c r="BO73" s="372" t="s">
        <v>2172</v>
      </c>
      <c r="BP73" s="372" t="s">
        <v>2173</v>
      </c>
      <c r="BQ73" s="373"/>
      <c r="BR73" s="354" t="s">
        <v>548</v>
      </c>
    </row>
    <row r="74" spans="1:70" s="107" customFormat="1" x14ac:dyDescent="0.25">
      <c r="A74" s="345" t="s">
        <v>2208</v>
      </c>
      <c r="B74" s="373"/>
      <c r="C74" s="719">
        <v>43014</v>
      </c>
      <c r="D74" s="373"/>
      <c r="E74" s="346">
        <v>558.48</v>
      </c>
      <c r="F74" s="373"/>
      <c r="G74" s="347">
        <v>24.402000000000001</v>
      </c>
      <c r="H74" s="374"/>
      <c r="I74" s="348">
        <v>-0.1138</v>
      </c>
      <c r="J74" s="348">
        <v>-0.85399999999999998</v>
      </c>
      <c r="K74" s="348">
        <v>-2.0106000000000002</v>
      </c>
      <c r="L74" s="348">
        <v>5.2164000000000001</v>
      </c>
      <c r="M74" s="348">
        <v>2.9451000000000001</v>
      </c>
      <c r="N74" s="350">
        <v>0.73019999999999996</v>
      </c>
      <c r="O74" s="348">
        <v>-2.2157</v>
      </c>
      <c r="P74" s="348">
        <v>8.6815999999999995</v>
      </c>
      <c r="Q74" s="348">
        <v>9.5822000000000003</v>
      </c>
      <c r="R74" s="348" t="s">
        <v>430</v>
      </c>
      <c r="S74" s="348">
        <v>1.8885000000000001</v>
      </c>
      <c r="T74" s="348">
        <v>12.6816</v>
      </c>
      <c r="U74" s="348">
        <v>-4.6976000000000004</v>
      </c>
      <c r="V74" s="348">
        <v>1.6132</v>
      </c>
      <c r="W74" s="348">
        <v>-2.516</v>
      </c>
      <c r="X74" s="348">
        <v>10.500500000000001</v>
      </c>
      <c r="Y74" s="374"/>
      <c r="Z74" s="346">
        <v>8</v>
      </c>
      <c r="AA74" s="346">
        <v>8</v>
      </c>
      <c r="AB74" s="346">
        <v>6</v>
      </c>
      <c r="AC74" s="346">
        <v>9</v>
      </c>
      <c r="AD74" s="346">
        <v>9</v>
      </c>
      <c r="AE74" s="346">
        <v>10</v>
      </c>
      <c r="AF74" s="346">
        <v>10</v>
      </c>
      <c r="AG74" s="346">
        <v>11</v>
      </c>
      <c r="AH74" s="346">
        <v>8</v>
      </c>
      <c r="AI74" s="346" t="s">
        <v>430</v>
      </c>
      <c r="AJ74" s="346">
        <v>9</v>
      </c>
      <c r="AK74" s="346">
        <v>9</v>
      </c>
      <c r="AL74" s="346">
        <v>10</v>
      </c>
      <c r="AM74" s="346">
        <v>10</v>
      </c>
      <c r="AN74" s="346">
        <v>8</v>
      </c>
      <c r="AO74" s="373"/>
      <c r="AP74" s="348" t="s">
        <v>430</v>
      </c>
      <c r="AQ74" s="348">
        <v>11.85</v>
      </c>
      <c r="AR74" s="348">
        <v>8.69</v>
      </c>
      <c r="AS74" s="348">
        <v>2.94</v>
      </c>
      <c r="AT74" s="348">
        <v>0.13</v>
      </c>
      <c r="AU74" s="351"/>
      <c r="AV74" s="346" t="s">
        <v>430</v>
      </c>
      <c r="AW74" s="346">
        <v>6</v>
      </c>
      <c r="AX74" s="346">
        <v>8</v>
      </c>
      <c r="AY74" s="346">
        <v>10</v>
      </c>
      <c r="AZ74" s="346">
        <v>9</v>
      </c>
      <c r="BA74" s="362"/>
      <c r="BB74" s="348">
        <v>14.753582819005899</v>
      </c>
      <c r="BC74" s="375">
        <v>1.04868939812347</v>
      </c>
      <c r="BD74" s="375">
        <v>3.1256236699967403E-2</v>
      </c>
      <c r="BE74" s="375">
        <v>-0.108104072820463</v>
      </c>
      <c r="BF74" s="373"/>
      <c r="BG74" s="843">
        <v>68.588800000000006</v>
      </c>
      <c r="BH74" s="843">
        <v>17.6067</v>
      </c>
      <c r="BI74" s="843">
        <v>6.3205200000000001</v>
      </c>
      <c r="BJ74" s="843">
        <v>7.4839799999999999</v>
      </c>
      <c r="BK74" s="373"/>
      <c r="BL74" s="372" t="s">
        <v>2175</v>
      </c>
      <c r="BM74" s="372" t="s">
        <v>2176</v>
      </c>
      <c r="BN74" s="372" t="s">
        <v>2177</v>
      </c>
      <c r="BO74" s="372" t="s">
        <v>2178</v>
      </c>
      <c r="BP74" s="372" t="s">
        <v>2179</v>
      </c>
      <c r="BQ74" s="373"/>
      <c r="BR74" s="354" t="s">
        <v>1521</v>
      </c>
    </row>
    <row r="75" spans="1:70" s="107" customFormat="1" x14ac:dyDescent="0.25">
      <c r="A75" s="345" t="s">
        <v>2209</v>
      </c>
      <c r="B75" s="373"/>
      <c r="C75" s="719">
        <v>45097</v>
      </c>
      <c r="D75" s="373"/>
      <c r="E75" s="346">
        <v>633.83000000000004</v>
      </c>
      <c r="F75" s="373"/>
      <c r="G75" s="347">
        <v>17.6479</v>
      </c>
      <c r="H75" s="374"/>
      <c r="I75" s="348">
        <v>-0.35289999999999999</v>
      </c>
      <c r="J75" s="348">
        <v>0.53090000000000004</v>
      </c>
      <c r="K75" s="348">
        <v>-6.4600000000000005E-2</v>
      </c>
      <c r="L75" s="348">
        <v>6.5109000000000004</v>
      </c>
      <c r="M75" s="348">
        <v>10.2897</v>
      </c>
      <c r="N75" s="350">
        <v>12.4916</v>
      </c>
      <c r="O75" s="348">
        <v>7.3280000000000003</v>
      </c>
      <c r="P75" s="348">
        <v>18.701799999999999</v>
      </c>
      <c r="Q75" s="348" t="s">
        <v>430</v>
      </c>
      <c r="R75" s="348" t="s">
        <v>430</v>
      </c>
      <c r="S75" s="348">
        <v>2.8767999999999998</v>
      </c>
      <c r="T75" s="348">
        <v>20.577100000000002</v>
      </c>
      <c r="U75" s="348">
        <v>5.9457000000000004</v>
      </c>
      <c r="V75" s="348">
        <v>12.4801</v>
      </c>
      <c r="W75" s="348">
        <v>-7.0800000000000002E-2</v>
      </c>
      <c r="X75" s="348">
        <v>19.244199999999999</v>
      </c>
      <c r="Y75" s="374"/>
      <c r="Z75" s="346">
        <v>10</v>
      </c>
      <c r="AA75" s="346">
        <v>2</v>
      </c>
      <c r="AB75" s="346">
        <v>2</v>
      </c>
      <c r="AC75" s="346">
        <v>7</v>
      </c>
      <c r="AD75" s="346">
        <v>6</v>
      </c>
      <c r="AE75" s="346">
        <v>2</v>
      </c>
      <c r="AF75" s="346">
        <v>1</v>
      </c>
      <c r="AG75" s="346">
        <v>1</v>
      </c>
      <c r="AH75" s="346" t="s">
        <v>430</v>
      </c>
      <c r="AI75" s="346" t="s">
        <v>430</v>
      </c>
      <c r="AJ75" s="346">
        <v>3</v>
      </c>
      <c r="AK75" s="346">
        <v>4</v>
      </c>
      <c r="AL75" s="346">
        <v>4</v>
      </c>
      <c r="AM75" s="346">
        <v>2</v>
      </c>
      <c r="AN75" s="346">
        <v>1</v>
      </c>
      <c r="AO75" s="373"/>
      <c r="AP75" s="348" t="s">
        <v>430</v>
      </c>
      <c r="AQ75" s="348" t="s">
        <v>430</v>
      </c>
      <c r="AR75" s="348" t="s">
        <v>430</v>
      </c>
      <c r="AS75" s="348">
        <v>13.38</v>
      </c>
      <c r="AT75" s="348">
        <v>14.25</v>
      </c>
      <c r="AU75" s="351"/>
      <c r="AV75" s="346" t="s">
        <v>430</v>
      </c>
      <c r="AW75" s="346" t="s">
        <v>430</v>
      </c>
      <c r="AX75" s="346" t="s">
        <v>430</v>
      </c>
      <c r="AY75" s="346">
        <v>2</v>
      </c>
      <c r="AZ75" s="346">
        <v>5</v>
      </c>
      <c r="BA75" s="362"/>
      <c r="BB75" s="348">
        <v>13.2152885454322</v>
      </c>
      <c r="BC75" s="375">
        <v>0.93774184900757795</v>
      </c>
      <c r="BD75" s="375">
        <v>8.8377459246548301E-2</v>
      </c>
      <c r="BE75" s="375">
        <v>0.65891219757539499</v>
      </c>
      <c r="BF75" s="373"/>
      <c r="BG75" s="843">
        <v>56.137799999999999</v>
      </c>
      <c r="BH75" s="843">
        <v>18.680499999999999</v>
      </c>
      <c r="BI75" s="843">
        <v>18.3125</v>
      </c>
      <c r="BJ75" s="843">
        <v>6.8692000000000002</v>
      </c>
      <c r="BK75" s="373"/>
      <c r="BL75" s="372" t="s">
        <v>431</v>
      </c>
      <c r="BM75" s="372" t="s">
        <v>2181</v>
      </c>
      <c r="BN75" s="372" t="s">
        <v>2182</v>
      </c>
      <c r="BO75" s="372" t="s">
        <v>2183</v>
      </c>
      <c r="BP75" s="372" t="s">
        <v>2184</v>
      </c>
      <c r="BQ75" s="373"/>
      <c r="BR75" s="354" t="s">
        <v>616</v>
      </c>
    </row>
    <row r="76" spans="1:70" s="107" customFormat="1" x14ac:dyDescent="0.25">
      <c r="A76" s="345" t="s">
        <v>2210</v>
      </c>
      <c r="B76" s="373"/>
      <c r="C76" s="719">
        <v>43682</v>
      </c>
      <c r="D76" s="373"/>
      <c r="E76" s="346">
        <v>451.10199999999998</v>
      </c>
      <c r="F76" s="373"/>
      <c r="G76" s="347">
        <v>29.61</v>
      </c>
      <c r="H76" s="374"/>
      <c r="I76" s="348">
        <v>-6.7500000000000004E-2</v>
      </c>
      <c r="J76" s="348">
        <v>-0.37009999999999998</v>
      </c>
      <c r="K76" s="348">
        <v>-1.4641999999999999</v>
      </c>
      <c r="L76" s="348">
        <v>7.2826000000000004</v>
      </c>
      <c r="M76" s="348">
        <v>10.238300000000001</v>
      </c>
      <c r="N76" s="350">
        <v>7.3215000000000003</v>
      </c>
      <c r="O76" s="348">
        <v>5.3085000000000004</v>
      </c>
      <c r="P76" s="348">
        <v>11.6594</v>
      </c>
      <c r="Q76" s="348">
        <v>10.1632</v>
      </c>
      <c r="R76" s="348" t="s">
        <v>430</v>
      </c>
      <c r="S76" s="348">
        <v>2.3151000000000002</v>
      </c>
      <c r="T76" s="348">
        <v>19.2029</v>
      </c>
      <c r="U76" s="348">
        <v>11.0236</v>
      </c>
      <c r="V76" s="348">
        <v>10.361499999999999</v>
      </c>
      <c r="W76" s="348">
        <v>-2.3416999999999999</v>
      </c>
      <c r="X76" s="348">
        <v>16.509499999999999</v>
      </c>
      <c r="Y76" s="374"/>
      <c r="Z76" s="346">
        <v>7</v>
      </c>
      <c r="AA76" s="346">
        <v>5</v>
      </c>
      <c r="AB76" s="346">
        <v>5</v>
      </c>
      <c r="AC76" s="346">
        <v>6</v>
      </c>
      <c r="AD76" s="346">
        <v>7</v>
      </c>
      <c r="AE76" s="346">
        <v>5</v>
      </c>
      <c r="AF76" s="346">
        <v>2</v>
      </c>
      <c r="AG76" s="346">
        <v>7</v>
      </c>
      <c r="AH76" s="346">
        <v>5</v>
      </c>
      <c r="AI76" s="346" t="s">
        <v>430</v>
      </c>
      <c r="AJ76" s="346">
        <v>6</v>
      </c>
      <c r="AK76" s="346">
        <v>7</v>
      </c>
      <c r="AL76" s="346">
        <v>2</v>
      </c>
      <c r="AM76" s="346">
        <v>5</v>
      </c>
      <c r="AN76" s="346">
        <v>7</v>
      </c>
      <c r="AO76" s="373"/>
      <c r="AP76" s="348" t="s">
        <v>430</v>
      </c>
      <c r="AQ76" s="348">
        <v>14.11</v>
      </c>
      <c r="AR76" s="348">
        <v>11.7</v>
      </c>
      <c r="AS76" s="348">
        <v>9.89</v>
      </c>
      <c r="AT76" s="348">
        <v>15.06</v>
      </c>
      <c r="AU76" s="351"/>
      <c r="AV76" s="346" t="s">
        <v>430</v>
      </c>
      <c r="AW76" s="346">
        <v>4</v>
      </c>
      <c r="AX76" s="346">
        <v>5</v>
      </c>
      <c r="AY76" s="346">
        <v>4</v>
      </c>
      <c r="AZ76" s="346">
        <v>3</v>
      </c>
      <c r="BA76" s="362"/>
      <c r="BB76" s="348">
        <v>12.3753621736711</v>
      </c>
      <c r="BC76" s="375">
        <v>0.85656278742824199</v>
      </c>
      <c r="BD76" s="375">
        <v>5.0169086756473802E-2</v>
      </c>
      <c r="BE76" s="375">
        <v>0.180296416591191</v>
      </c>
      <c r="BF76" s="373"/>
      <c r="BG76" s="843">
        <v>60.122700000000002</v>
      </c>
      <c r="BH76" s="843">
        <v>15.727600000000001</v>
      </c>
      <c r="BI76" s="843">
        <v>22.976400000000002</v>
      </c>
      <c r="BJ76" s="843">
        <v>1.1733</v>
      </c>
      <c r="BK76" s="373"/>
      <c r="BL76" s="372" t="s">
        <v>2186</v>
      </c>
      <c r="BM76" s="372" t="s">
        <v>2187</v>
      </c>
      <c r="BN76" s="372" t="s">
        <v>2188</v>
      </c>
      <c r="BO76" s="372" t="s">
        <v>2189</v>
      </c>
      <c r="BP76" s="372" t="s">
        <v>2190</v>
      </c>
      <c r="BQ76" s="373"/>
      <c r="BR76" s="354" t="s">
        <v>548</v>
      </c>
    </row>
    <row r="77" spans="1:70" s="107" customFormat="1" x14ac:dyDescent="0.25">
      <c r="A77" s="345" t="s">
        <v>2211</v>
      </c>
      <c r="B77" s="373"/>
      <c r="C77" s="719">
        <v>41275</v>
      </c>
      <c r="D77" s="373"/>
      <c r="E77" s="346">
        <v>286.041</v>
      </c>
      <c r="F77" s="373"/>
      <c r="G77" s="347">
        <v>24.1175</v>
      </c>
      <c r="H77" s="374"/>
      <c r="I77" s="348">
        <v>0.27939999999999998</v>
      </c>
      <c r="J77" s="348">
        <v>-0.25719999999999998</v>
      </c>
      <c r="K77" s="348">
        <v>-2.6236000000000002</v>
      </c>
      <c r="L77" s="348">
        <v>8.9623000000000008</v>
      </c>
      <c r="M77" s="348">
        <v>10.971299999999999</v>
      </c>
      <c r="N77" s="350">
        <v>2.8039999999999998</v>
      </c>
      <c r="O77" s="348">
        <v>-0.245</v>
      </c>
      <c r="P77" s="348">
        <v>12.038399999999999</v>
      </c>
      <c r="Q77" s="348">
        <v>13.4392</v>
      </c>
      <c r="R77" s="348">
        <v>12.2188</v>
      </c>
      <c r="S77" s="348">
        <v>2.8136000000000001</v>
      </c>
      <c r="T77" s="348">
        <v>20.4267</v>
      </c>
      <c r="U77" s="348">
        <v>2.1573000000000002</v>
      </c>
      <c r="V77" s="348">
        <v>4.2756999999999996</v>
      </c>
      <c r="W77" s="348">
        <v>-1.9530000000000001</v>
      </c>
      <c r="X77" s="348">
        <v>14.2562</v>
      </c>
      <c r="Y77" s="374"/>
      <c r="Z77" s="346">
        <v>2</v>
      </c>
      <c r="AA77" s="346">
        <v>4</v>
      </c>
      <c r="AB77" s="346">
        <v>9</v>
      </c>
      <c r="AC77" s="346">
        <v>3</v>
      </c>
      <c r="AD77" s="346">
        <v>4</v>
      </c>
      <c r="AE77" s="346">
        <v>7</v>
      </c>
      <c r="AF77" s="346">
        <v>8</v>
      </c>
      <c r="AG77" s="346">
        <v>6</v>
      </c>
      <c r="AH77" s="346">
        <v>2</v>
      </c>
      <c r="AI77" s="346">
        <v>4</v>
      </c>
      <c r="AJ77" s="346">
        <v>4</v>
      </c>
      <c r="AK77" s="346">
        <v>5</v>
      </c>
      <c r="AL77" s="346">
        <v>7</v>
      </c>
      <c r="AM77" s="346">
        <v>8</v>
      </c>
      <c r="AN77" s="346">
        <v>5</v>
      </c>
      <c r="AO77" s="373"/>
      <c r="AP77" s="348">
        <v>13.49</v>
      </c>
      <c r="AQ77" s="348">
        <v>14.69</v>
      </c>
      <c r="AR77" s="348">
        <v>12.85</v>
      </c>
      <c r="AS77" s="348">
        <v>6.54</v>
      </c>
      <c r="AT77" s="348">
        <v>7.91</v>
      </c>
      <c r="AU77" s="351"/>
      <c r="AV77" s="346">
        <v>4</v>
      </c>
      <c r="AW77" s="346">
        <v>3</v>
      </c>
      <c r="AX77" s="346">
        <v>4</v>
      </c>
      <c r="AY77" s="346">
        <v>7</v>
      </c>
      <c r="AZ77" s="346">
        <v>8</v>
      </c>
      <c r="BA77" s="362"/>
      <c r="BB77" s="348">
        <v>14.502577196880599</v>
      </c>
      <c r="BC77" s="375">
        <v>1.0214346658996101</v>
      </c>
      <c r="BD77" s="375">
        <v>5.1534750617336103E-2</v>
      </c>
      <c r="BE77" s="375">
        <v>0.222022353391233</v>
      </c>
      <c r="BF77" s="373"/>
      <c r="BG77" s="843">
        <v>46.802100000000003</v>
      </c>
      <c r="BH77" s="843">
        <v>26.9786</v>
      </c>
      <c r="BI77" s="843">
        <v>25.146899999999999</v>
      </c>
      <c r="BJ77" s="843">
        <v>1.0724</v>
      </c>
      <c r="BK77" s="373"/>
      <c r="BL77" s="372" t="s">
        <v>2192</v>
      </c>
      <c r="BM77" s="372" t="s">
        <v>2193</v>
      </c>
      <c r="BN77" s="372" t="s">
        <v>2194</v>
      </c>
      <c r="BO77" s="372" t="s">
        <v>1736</v>
      </c>
      <c r="BP77" s="372" t="s">
        <v>2195</v>
      </c>
      <c r="BQ77" s="373"/>
      <c r="BR77" s="354" t="s">
        <v>463</v>
      </c>
    </row>
    <row r="78" spans="1:70" s="107" customFormat="1" x14ac:dyDescent="0.25">
      <c r="A78" s="345" t="s">
        <v>2212</v>
      </c>
      <c r="B78" s="373"/>
      <c r="C78" s="719">
        <v>43056</v>
      </c>
      <c r="D78" s="373"/>
      <c r="E78" s="346">
        <v>173.12899999999999</v>
      </c>
      <c r="F78" s="373"/>
      <c r="G78" s="347">
        <v>24.372399999999999</v>
      </c>
      <c r="H78" s="374"/>
      <c r="I78" s="348">
        <v>0.17760000000000001</v>
      </c>
      <c r="J78" s="348">
        <v>-0.60970000000000002</v>
      </c>
      <c r="K78" s="348">
        <v>-2.2315999999999998</v>
      </c>
      <c r="L78" s="348">
        <v>8.7185000000000006</v>
      </c>
      <c r="M78" s="348">
        <v>10.6418</v>
      </c>
      <c r="N78" s="350">
        <v>2.2229000000000001</v>
      </c>
      <c r="O78" s="348">
        <v>-0.35909999999999997</v>
      </c>
      <c r="P78" s="348">
        <v>9.09</v>
      </c>
      <c r="Q78" s="348">
        <v>8.8942999999999994</v>
      </c>
      <c r="R78" s="348" t="s">
        <v>430</v>
      </c>
      <c r="S78" s="348">
        <v>1.9965999999999999</v>
      </c>
      <c r="T78" s="348">
        <v>19.420400000000001</v>
      </c>
      <c r="U78" s="348">
        <v>2.3624999999999998</v>
      </c>
      <c r="V78" s="348">
        <v>5.6806999999999999</v>
      </c>
      <c r="W78" s="348">
        <v>-1.1671</v>
      </c>
      <c r="X78" s="348">
        <v>10.629300000000001</v>
      </c>
      <c r="Y78" s="374"/>
      <c r="Z78" s="346">
        <v>3</v>
      </c>
      <c r="AA78" s="346">
        <v>6</v>
      </c>
      <c r="AB78" s="346">
        <v>7</v>
      </c>
      <c r="AC78" s="346">
        <v>4</v>
      </c>
      <c r="AD78" s="346">
        <v>5</v>
      </c>
      <c r="AE78" s="346">
        <v>8</v>
      </c>
      <c r="AF78" s="346">
        <v>9</v>
      </c>
      <c r="AG78" s="346">
        <v>10</v>
      </c>
      <c r="AH78" s="346">
        <v>9</v>
      </c>
      <c r="AI78" s="346" t="s">
        <v>430</v>
      </c>
      <c r="AJ78" s="346">
        <v>8</v>
      </c>
      <c r="AK78" s="346">
        <v>6</v>
      </c>
      <c r="AL78" s="346">
        <v>6</v>
      </c>
      <c r="AM78" s="346">
        <v>7</v>
      </c>
      <c r="AN78" s="346">
        <v>4</v>
      </c>
      <c r="AO78" s="373"/>
      <c r="AP78" s="348" t="s">
        <v>430</v>
      </c>
      <c r="AQ78" s="348">
        <v>11.77</v>
      </c>
      <c r="AR78" s="348">
        <v>9.1199999999999992</v>
      </c>
      <c r="AS78" s="348">
        <v>6.6</v>
      </c>
      <c r="AT78" s="348">
        <v>10.57</v>
      </c>
      <c r="AU78" s="351"/>
      <c r="AV78" s="346" t="s">
        <v>430</v>
      </c>
      <c r="AW78" s="346">
        <v>7</v>
      </c>
      <c r="AX78" s="346">
        <v>7</v>
      </c>
      <c r="AY78" s="346">
        <v>6</v>
      </c>
      <c r="AZ78" s="346">
        <v>6</v>
      </c>
      <c r="BA78" s="362"/>
      <c r="BB78" s="348">
        <v>15.3304615063309</v>
      </c>
      <c r="BC78" s="375">
        <v>1.0699872949067499</v>
      </c>
      <c r="BD78" s="375">
        <v>3.0731446581569202E-2</v>
      </c>
      <c r="BE78" s="375">
        <v>-0.10967913322770401</v>
      </c>
      <c r="BF78" s="373"/>
      <c r="BG78" s="843">
        <v>41.8033</v>
      </c>
      <c r="BH78" s="843">
        <v>25.767499999999998</v>
      </c>
      <c r="BI78" s="843">
        <v>20.979800000000001</v>
      </c>
      <c r="BJ78" s="843">
        <v>11.449400000000001</v>
      </c>
      <c r="BK78" s="373"/>
      <c r="BL78" s="372" t="s">
        <v>2197</v>
      </c>
      <c r="BM78" s="372" t="s">
        <v>2198</v>
      </c>
      <c r="BN78" s="372" t="s">
        <v>2199</v>
      </c>
      <c r="BO78" s="372" t="s">
        <v>2200</v>
      </c>
      <c r="BP78" s="372" t="s">
        <v>2201</v>
      </c>
      <c r="BQ78" s="373"/>
      <c r="BR78" s="354" t="s">
        <v>436</v>
      </c>
    </row>
    <row r="79" spans="1:70" x14ac:dyDescent="0.25">
      <c r="A79" s="505" t="s">
        <v>93</v>
      </c>
      <c r="B79" s="365"/>
      <c r="C79" s="717"/>
      <c r="D79" s="365"/>
      <c r="E79" s="329"/>
      <c r="F79" s="365"/>
      <c r="G79" s="330"/>
      <c r="H79" s="366"/>
      <c r="I79" s="331">
        <v>-3.4200000000000001E-2</v>
      </c>
      <c r="J79" s="331">
        <v>-0.52800000000000002</v>
      </c>
      <c r="K79" s="331">
        <v>-1.6655</v>
      </c>
      <c r="L79" s="331">
        <v>7.5651999999999999</v>
      </c>
      <c r="M79" s="331">
        <v>10.2233</v>
      </c>
      <c r="N79" s="333">
        <v>6.9718</v>
      </c>
      <c r="O79" s="331">
        <v>1.4956</v>
      </c>
      <c r="P79" s="331">
        <v>12.220499999999999</v>
      </c>
      <c r="Q79" s="331">
        <v>11.0185</v>
      </c>
      <c r="R79" s="331">
        <v>13.438599999999999</v>
      </c>
      <c r="S79" s="331">
        <v>2.7791999999999999</v>
      </c>
      <c r="T79" s="331">
        <v>19.718</v>
      </c>
      <c r="U79" s="331">
        <v>4.4619999999999997</v>
      </c>
      <c r="V79" s="331">
        <v>8.6411999999999995</v>
      </c>
      <c r="W79" s="331">
        <v>-1.8310999999999999</v>
      </c>
      <c r="X79" s="331">
        <v>15.007300000000001</v>
      </c>
      <c r="Y79" s="366"/>
      <c r="Z79" s="329">
        <v>11</v>
      </c>
      <c r="AA79" s="329">
        <v>11</v>
      </c>
      <c r="AB79" s="329">
        <v>11</v>
      </c>
      <c r="AC79" s="329">
        <v>11</v>
      </c>
      <c r="AD79" s="329">
        <v>11</v>
      </c>
      <c r="AE79" s="329">
        <v>11</v>
      </c>
      <c r="AF79" s="329">
        <v>11</v>
      </c>
      <c r="AG79" s="329">
        <v>11</v>
      </c>
      <c r="AH79" s="329">
        <v>9</v>
      </c>
      <c r="AI79" s="329">
        <v>4</v>
      </c>
      <c r="AJ79" s="329">
        <v>11</v>
      </c>
      <c r="AK79" s="329">
        <v>11</v>
      </c>
      <c r="AL79" s="329">
        <v>11</v>
      </c>
      <c r="AM79" s="329">
        <v>11</v>
      </c>
      <c r="AN79" s="329">
        <v>11</v>
      </c>
      <c r="AO79" s="365"/>
      <c r="AP79" s="331">
        <v>14.407500000000001</v>
      </c>
      <c r="AQ79" s="331">
        <v>13.9385714285714</v>
      </c>
      <c r="AR79" s="331">
        <v>11.5411111111111</v>
      </c>
      <c r="AS79" s="331">
        <v>8.2145454545454495</v>
      </c>
      <c r="AT79" s="331">
        <v>11.5554545454545</v>
      </c>
      <c r="AU79" s="334"/>
      <c r="AV79" s="329">
        <v>4</v>
      </c>
      <c r="AW79" s="329">
        <v>7</v>
      </c>
      <c r="AX79" s="329">
        <v>8</v>
      </c>
      <c r="AY79" s="329">
        <v>11</v>
      </c>
      <c r="AZ79" s="329">
        <v>11</v>
      </c>
      <c r="BA79" s="360"/>
      <c r="BB79" s="331"/>
      <c r="BC79" s="367"/>
      <c r="BD79" s="367"/>
      <c r="BE79" s="367"/>
      <c r="BF79" s="365"/>
      <c r="BG79" s="331"/>
      <c r="BH79" s="331"/>
      <c r="BI79" s="331"/>
      <c r="BJ79" s="331"/>
      <c r="BK79" s="365"/>
      <c r="BL79" s="364"/>
      <c r="BM79" s="364"/>
      <c r="BN79" s="364"/>
      <c r="BO79" s="364"/>
      <c r="BP79" s="364"/>
      <c r="BQ79" s="365"/>
      <c r="BR79" s="335"/>
    </row>
    <row r="80" spans="1:70" x14ac:dyDescent="0.25">
      <c r="A80" s="506" t="s">
        <v>94</v>
      </c>
      <c r="B80" s="369"/>
      <c r="C80" s="718"/>
      <c r="D80" s="369"/>
      <c r="E80" s="338"/>
      <c r="F80" s="369"/>
      <c r="G80" s="339"/>
      <c r="H80" s="370"/>
      <c r="I80" s="340">
        <v>0.44500000000000001</v>
      </c>
      <c r="J80" s="340">
        <v>1.1541999999999999</v>
      </c>
      <c r="K80" s="340">
        <v>2.4378000000000002</v>
      </c>
      <c r="L80" s="340">
        <v>17.821999999999999</v>
      </c>
      <c r="M80" s="340">
        <v>29.380500000000001</v>
      </c>
      <c r="N80" s="342">
        <v>27.622399999999999</v>
      </c>
      <c r="O80" s="340">
        <v>7.3280000000000003</v>
      </c>
      <c r="P80" s="340">
        <v>18.701799999999999</v>
      </c>
      <c r="Q80" s="340">
        <v>13.750500000000001</v>
      </c>
      <c r="R80" s="340">
        <v>15.089</v>
      </c>
      <c r="S80" s="340">
        <v>10.997400000000001</v>
      </c>
      <c r="T80" s="340">
        <v>37.020299999999999</v>
      </c>
      <c r="U80" s="340">
        <v>23.212499999999999</v>
      </c>
      <c r="V80" s="340">
        <v>30.219799999999999</v>
      </c>
      <c r="W80" s="340">
        <v>-7.0800000000000002E-2</v>
      </c>
      <c r="X80" s="340">
        <v>19.325399999999998</v>
      </c>
      <c r="Y80" s="370"/>
      <c r="Z80" s="338"/>
      <c r="AA80" s="338"/>
      <c r="AB80" s="338"/>
      <c r="AC80" s="338"/>
      <c r="AD80" s="338"/>
      <c r="AE80" s="338"/>
      <c r="AF80" s="338"/>
      <c r="AG80" s="338"/>
      <c r="AH80" s="338"/>
      <c r="AI80" s="338"/>
      <c r="AJ80" s="338"/>
      <c r="AK80" s="338"/>
      <c r="AL80" s="338"/>
      <c r="AM80" s="338"/>
      <c r="AN80" s="338"/>
      <c r="AO80" s="369"/>
      <c r="AP80" s="340">
        <v>16.3</v>
      </c>
      <c r="AQ80" s="340">
        <v>16.97</v>
      </c>
      <c r="AR80" s="340">
        <v>15.23</v>
      </c>
      <c r="AS80" s="340">
        <v>17.09</v>
      </c>
      <c r="AT80" s="340">
        <v>43.81</v>
      </c>
      <c r="AU80" s="343"/>
      <c r="AV80" s="338"/>
      <c r="AW80" s="338"/>
      <c r="AX80" s="338"/>
      <c r="AY80" s="338"/>
      <c r="AZ80" s="338"/>
      <c r="BA80" s="361"/>
      <c r="BB80" s="340"/>
      <c r="BC80" s="371"/>
      <c r="BD80" s="371"/>
      <c r="BE80" s="371"/>
      <c r="BF80" s="369"/>
      <c r="BG80" s="340"/>
      <c r="BH80" s="340"/>
      <c r="BI80" s="340"/>
      <c r="BJ80" s="340"/>
      <c r="BK80" s="369"/>
      <c r="BL80" s="368"/>
      <c r="BM80" s="368"/>
      <c r="BN80" s="368"/>
      <c r="BO80" s="368"/>
      <c r="BP80" s="368"/>
      <c r="BQ80" s="369"/>
      <c r="BR80" s="344"/>
    </row>
    <row r="81" spans="1:70" x14ac:dyDescent="0.25">
      <c r="A81" s="506" t="s">
        <v>95</v>
      </c>
      <c r="B81" s="369"/>
      <c r="C81" s="718"/>
      <c r="D81" s="369"/>
      <c r="E81" s="338"/>
      <c r="F81" s="369"/>
      <c r="G81" s="339"/>
      <c r="H81" s="370"/>
      <c r="I81" s="340">
        <v>-0.66949999999999998</v>
      </c>
      <c r="J81" s="340">
        <v>-2.0531000000000001</v>
      </c>
      <c r="K81" s="340">
        <v>-4.5289999999999999</v>
      </c>
      <c r="L81" s="340">
        <v>1.0404</v>
      </c>
      <c r="M81" s="340">
        <v>0.53010000000000002</v>
      </c>
      <c r="N81" s="342">
        <v>-3.0335000000000001</v>
      </c>
      <c r="O81" s="340">
        <v>-3.2399</v>
      </c>
      <c r="P81" s="340">
        <v>8.6815999999999995</v>
      </c>
      <c r="Q81" s="340">
        <v>8.8942999999999994</v>
      </c>
      <c r="R81" s="340">
        <v>12.2188</v>
      </c>
      <c r="S81" s="340">
        <v>-1.6627000000000001</v>
      </c>
      <c r="T81" s="340">
        <v>9.2467000000000006</v>
      </c>
      <c r="U81" s="340">
        <v>-4.9706999999999999</v>
      </c>
      <c r="V81" s="340">
        <v>-1.6944999999999999</v>
      </c>
      <c r="W81" s="340">
        <v>-3.8814000000000002</v>
      </c>
      <c r="X81" s="340">
        <v>10.500500000000001</v>
      </c>
      <c r="Y81" s="370"/>
      <c r="Z81" s="338"/>
      <c r="AA81" s="338"/>
      <c r="AB81" s="338"/>
      <c r="AC81" s="338"/>
      <c r="AD81" s="338"/>
      <c r="AE81" s="338"/>
      <c r="AF81" s="338"/>
      <c r="AG81" s="338"/>
      <c r="AH81" s="338"/>
      <c r="AI81" s="338"/>
      <c r="AJ81" s="338"/>
      <c r="AK81" s="338"/>
      <c r="AL81" s="338"/>
      <c r="AM81" s="338"/>
      <c r="AN81" s="338"/>
      <c r="AO81" s="369"/>
      <c r="AP81" s="340">
        <v>13.49</v>
      </c>
      <c r="AQ81" s="340">
        <v>11.77</v>
      </c>
      <c r="AR81" s="340">
        <v>8.69</v>
      </c>
      <c r="AS81" s="340">
        <v>2.1</v>
      </c>
      <c r="AT81" s="340">
        <v>-5.07</v>
      </c>
      <c r="AU81" s="343"/>
      <c r="AV81" s="338"/>
      <c r="AW81" s="338"/>
      <c r="AX81" s="338"/>
      <c r="AY81" s="338"/>
      <c r="AZ81" s="338"/>
      <c r="BA81" s="361"/>
      <c r="BB81" s="340"/>
      <c r="BC81" s="371"/>
      <c r="BD81" s="371"/>
      <c r="BE81" s="371"/>
      <c r="BF81" s="369"/>
      <c r="BG81" s="340"/>
      <c r="BH81" s="340"/>
      <c r="BI81" s="340"/>
      <c r="BJ81" s="340"/>
      <c r="BK81" s="369"/>
      <c r="BL81" s="368"/>
      <c r="BM81" s="368"/>
      <c r="BN81" s="368"/>
      <c r="BO81" s="368"/>
      <c r="BP81" s="368"/>
      <c r="BQ81" s="369"/>
      <c r="BR81" s="344"/>
    </row>
    <row r="82" spans="1:70" x14ac:dyDescent="0.25">
      <c r="A82" s="507" t="s">
        <v>96</v>
      </c>
      <c r="B82" s="376"/>
      <c r="C82" s="738"/>
      <c r="D82" s="391"/>
      <c r="E82" s="377"/>
      <c r="F82" s="376"/>
      <c r="G82" s="378"/>
      <c r="H82" s="380"/>
      <c r="I82" s="379">
        <v>-7.7999999999999996E-3</v>
      </c>
      <c r="J82" s="379">
        <v>-0.60970000000000002</v>
      </c>
      <c r="K82" s="379">
        <v>-2.0106000000000002</v>
      </c>
      <c r="L82" s="379">
        <v>7.2826000000000004</v>
      </c>
      <c r="M82" s="379">
        <v>10.2897</v>
      </c>
      <c r="N82" s="381">
        <v>4.1158999999999999</v>
      </c>
      <c r="O82" s="379">
        <v>0.55169999999999997</v>
      </c>
      <c r="P82" s="379">
        <v>12.038399999999999</v>
      </c>
      <c r="Q82" s="379">
        <v>10.1632</v>
      </c>
      <c r="R82" s="379">
        <v>13.2234</v>
      </c>
      <c r="S82" s="379">
        <v>2.3151000000000002</v>
      </c>
      <c r="T82" s="379">
        <v>19.420400000000001</v>
      </c>
      <c r="U82" s="379">
        <v>2.3624999999999998</v>
      </c>
      <c r="V82" s="379">
        <v>5.7805999999999997</v>
      </c>
      <c r="W82" s="379">
        <v>-2.3233999999999999</v>
      </c>
      <c r="X82" s="379">
        <v>14.590400000000001</v>
      </c>
      <c r="Y82" s="380"/>
      <c r="Z82" s="377"/>
      <c r="AA82" s="377"/>
      <c r="AB82" s="377"/>
      <c r="AC82" s="377"/>
      <c r="AD82" s="377"/>
      <c r="AE82" s="377"/>
      <c r="AF82" s="377"/>
      <c r="AG82" s="377"/>
      <c r="AH82" s="377"/>
      <c r="AI82" s="377"/>
      <c r="AJ82" s="377"/>
      <c r="AK82" s="377"/>
      <c r="AL82" s="377"/>
      <c r="AM82" s="377"/>
      <c r="AN82" s="377"/>
      <c r="AO82" s="376"/>
      <c r="AP82" s="379">
        <v>13.92</v>
      </c>
      <c r="AQ82" s="379">
        <v>14.11</v>
      </c>
      <c r="AR82" s="379">
        <v>11.7</v>
      </c>
      <c r="AS82" s="379">
        <v>6.6</v>
      </c>
      <c r="AT82" s="379">
        <v>10.57</v>
      </c>
      <c r="AU82" s="382"/>
      <c r="AV82" s="377"/>
      <c r="AW82" s="377"/>
      <c r="AX82" s="377"/>
      <c r="AY82" s="377"/>
      <c r="AZ82" s="377"/>
      <c r="BA82" s="383"/>
      <c r="BB82" s="379"/>
      <c r="BC82" s="384"/>
      <c r="BD82" s="384"/>
      <c r="BE82" s="384"/>
      <c r="BF82" s="376"/>
      <c r="BG82" s="379"/>
      <c r="BH82" s="379"/>
      <c r="BI82" s="379"/>
      <c r="BJ82" s="379"/>
      <c r="BK82" s="376"/>
      <c r="BL82" s="385"/>
      <c r="BM82" s="385"/>
      <c r="BN82" s="385"/>
      <c r="BO82" s="385"/>
      <c r="BP82" s="385"/>
      <c r="BQ82" s="376"/>
      <c r="BR82" s="386"/>
    </row>
    <row r="83" spans="1:70" ht="14.5" x14ac:dyDescent="0.25">
      <c r="A83" s="29" t="s">
        <v>91</v>
      </c>
      <c r="B83" s="391"/>
      <c r="C83" s="740"/>
      <c r="D83" s="391"/>
      <c r="E83" s="396"/>
      <c r="F83" s="391"/>
      <c r="G83" s="396"/>
      <c r="H83" s="391"/>
      <c r="I83" s="390"/>
      <c r="J83" s="390"/>
      <c r="K83" s="390"/>
      <c r="L83" s="390"/>
      <c r="M83" s="390"/>
      <c r="N83" s="392"/>
      <c r="O83" s="390"/>
      <c r="P83" s="390"/>
      <c r="Q83" s="390"/>
      <c r="R83" s="390"/>
      <c r="S83" s="390"/>
      <c r="T83" s="390"/>
      <c r="U83" s="390"/>
      <c r="V83" s="390"/>
      <c r="W83" s="390"/>
      <c r="X83" s="390"/>
      <c r="Y83" s="391"/>
      <c r="Z83" s="388"/>
      <c r="AA83" s="388"/>
      <c r="AB83" s="388"/>
      <c r="AC83" s="388"/>
      <c r="AD83" s="388"/>
      <c r="AE83" s="388"/>
      <c r="AF83" s="388"/>
      <c r="AG83" s="388"/>
      <c r="AH83" s="388"/>
      <c r="AI83" s="388"/>
      <c r="AJ83" s="388"/>
      <c r="AK83" s="388"/>
      <c r="AL83" s="388"/>
      <c r="AM83" s="388"/>
      <c r="AN83" s="388"/>
      <c r="AO83" s="391"/>
      <c r="AP83" s="395"/>
      <c r="AQ83" s="395"/>
      <c r="AR83" s="395"/>
      <c r="AS83" s="395"/>
      <c r="AT83" s="395"/>
      <c r="AU83" s="391"/>
      <c r="AV83" s="423"/>
      <c r="AW83" s="423"/>
      <c r="AX83" s="423"/>
      <c r="AY83" s="423"/>
      <c r="AZ83" s="423"/>
      <c r="BA83" s="391"/>
      <c r="BB83" s="395"/>
      <c r="BC83" s="395"/>
      <c r="BD83" s="395"/>
      <c r="BE83" s="395"/>
      <c r="BF83" s="396"/>
      <c r="BG83" s="395"/>
      <c r="BH83" s="395"/>
      <c r="BI83" s="395"/>
      <c r="BJ83" s="395"/>
      <c r="BK83" s="396"/>
      <c r="BL83" s="396"/>
      <c r="BM83" s="424"/>
      <c r="BN83" s="425"/>
      <c r="BO83" s="425"/>
      <c r="BP83" s="425"/>
      <c r="BQ83" s="425"/>
      <c r="BR83" s="425"/>
    </row>
    <row r="84" spans="1:70" s="107" customFormat="1" x14ac:dyDescent="0.25">
      <c r="A84" s="481" t="s">
        <v>664</v>
      </c>
      <c r="B84" s="406"/>
      <c r="C84" s="730"/>
      <c r="D84" s="406"/>
      <c r="E84" s="401"/>
      <c r="F84" s="406"/>
      <c r="G84" s="401"/>
      <c r="H84" s="406"/>
      <c r="I84" s="405">
        <v>-2.5000000000000001E-2</v>
      </c>
      <c r="J84" s="405">
        <v>-1.0981000000000001</v>
      </c>
      <c r="K84" s="405">
        <v>-3.234</v>
      </c>
      <c r="L84" s="405">
        <v>3.7595999999999998</v>
      </c>
      <c r="M84" s="405">
        <v>3.2483</v>
      </c>
      <c r="N84" s="407">
        <v>2.0899999999999998E-2</v>
      </c>
      <c r="O84" s="405">
        <v>-0.87760000000000005</v>
      </c>
      <c r="P84" s="405">
        <v>10.1668</v>
      </c>
      <c r="Q84" s="405">
        <v>10.0459</v>
      </c>
      <c r="R84" s="405">
        <v>12.951599999999999</v>
      </c>
      <c r="S84" s="405">
        <v>0.1603</v>
      </c>
      <c r="T84" s="405">
        <v>12.276899999999999</v>
      </c>
      <c r="U84" s="405">
        <v>-3.3794</v>
      </c>
      <c r="V84" s="405">
        <v>1.4736</v>
      </c>
      <c r="W84" s="405">
        <v>-1.899</v>
      </c>
      <c r="X84" s="405" t="s">
        <v>428</v>
      </c>
      <c r="Y84" s="406"/>
      <c r="Z84" s="403"/>
      <c r="AA84" s="403"/>
      <c r="AB84" s="403"/>
      <c r="AC84" s="403"/>
      <c r="AD84" s="403"/>
      <c r="AE84" s="403"/>
      <c r="AF84" s="403"/>
      <c r="AG84" s="403"/>
      <c r="AH84" s="403"/>
      <c r="AI84" s="403"/>
      <c r="AJ84" s="403"/>
      <c r="AK84" s="403"/>
      <c r="AL84" s="403"/>
      <c r="AM84" s="403"/>
      <c r="AN84" s="403"/>
      <c r="AO84" s="406"/>
      <c r="AP84" s="405">
        <v>13.16</v>
      </c>
      <c r="AQ84" s="405">
        <v>13.02</v>
      </c>
      <c r="AR84" s="405">
        <v>9.44</v>
      </c>
      <c r="AS84" s="405">
        <v>4.2300000000000004</v>
      </c>
      <c r="AT84" s="405">
        <v>-0.48</v>
      </c>
      <c r="AU84" s="406"/>
      <c r="AV84" s="426"/>
      <c r="AW84" s="426"/>
      <c r="AX84" s="426"/>
      <c r="AY84" s="426"/>
      <c r="AZ84" s="426"/>
      <c r="BA84" s="406"/>
      <c r="BB84" s="410"/>
      <c r="BC84" s="410"/>
      <c r="BD84" s="410"/>
      <c r="BE84" s="410"/>
      <c r="BF84" s="401"/>
      <c r="BG84" s="410"/>
      <c r="BH84" s="410"/>
      <c r="BI84" s="410"/>
      <c r="BJ84" s="410"/>
      <c r="BK84" s="401"/>
      <c r="BL84" s="401"/>
      <c r="BM84" s="427"/>
      <c r="BN84" s="428"/>
      <c r="BO84" s="428"/>
      <c r="BP84" s="428"/>
      <c r="BQ84" s="428"/>
      <c r="BR84" s="428"/>
    </row>
    <row r="85" spans="1:70" s="107" customFormat="1" x14ac:dyDescent="0.25">
      <c r="A85" s="345" t="s">
        <v>426</v>
      </c>
      <c r="B85" s="374"/>
      <c r="C85" s="731"/>
      <c r="D85" s="374"/>
      <c r="E85" s="372"/>
      <c r="F85" s="374"/>
      <c r="G85" s="372"/>
      <c r="H85" s="374"/>
      <c r="I85" s="348">
        <v>0.1976</v>
      </c>
      <c r="J85" s="348">
        <v>-1.6425000000000001</v>
      </c>
      <c r="K85" s="348">
        <v>-4.4626000000000001</v>
      </c>
      <c r="L85" s="348">
        <v>1.7354000000000001</v>
      </c>
      <c r="M85" s="348">
        <v>-2.4340999999999999</v>
      </c>
      <c r="N85" s="350">
        <v>-4.9618000000000002</v>
      </c>
      <c r="O85" s="348">
        <v>-2.0358999999999998</v>
      </c>
      <c r="P85" s="348">
        <v>7.0373000000000001</v>
      </c>
      <c r="Q85" s="348">
        <v>7.4665999999999997</v>
      </c>
      <c r="R85" s="348">
        <v>11.556699999999999</v>
      </c>
      <c r="S85" s="348">
        <v>-1.3045</v>
      </c>
      <c r="T85" s="348">
        <v>5.9988999999999999</v>
      </c>
      <c r="U85" s="348">
        <v>-9.3028999999999993</v>
      </c>
      <c r="V85" s="348">
        <v>-3.5638000000000001</v>
      </c>
      <c r="W85" s="348">
        <v>-2.4731000000000001</v>
      </c>
      <c r="X85" s="348" t="s">
        <v>428</v>
      </c>
      <c r="Y85" s="374"/>
      <c r="Z85" s="346"/>
      <c r="AA85" s="346"/>
      <c r="AB85" s="346"/>
      <c r="AC85" s="346"/>
      <c r="AD85" s="346"/>
      <c r="AE85" s="346"/>
      <c r="AF85" s="346"/>
      <c r="AG85" s="346"/>
      <c r="AH85" s="346"/>
      <c r="AI85" s="346"/>
      <c r="AJ85" s="346"/>
      <c r="AK85" s="346"/>
      <c r="AL85" s="346"/>
      <c r="AM85" s="346"/>
      <c r="AN85" s="346"/>
      <c r="AO85" s="374"/>
      <c r="AP85" s="348">
        <v>10.99</v>
      </c>
      <c r="AQ85" s="348">
        <v>9.84</v>
      </c>
      <c r="AR85" s="348">
        <v>6.14</v>
      </c>
      <c r="AS85" s="348">
        <v>0.92</v>
      </c>
      <c r="AT85" s="348">
        <v>-8.65</v>
      </c>
      <c r="AU85" s="374"/>
      <c r="AV85" s="429"/>
      <c r="AW85" s="429"/>
      <c r="AX85" s="429"/>
      <c r="AY85" s="429"/>
      <c r="AZ85" s="429"/>
      <c r="BA85" s="374"/>
      <c r="BB85" s="375"/>
      <c r="BC85" s="375"/>
      <c r="BD85" s="375"/>
      <c r="BE85" s="375"/>
      <c r="BF85" s="372"/>
      <c r="BG85" s="375"/>
      <c r="BH85" s="375"/>
      <c r="BI85" s="375"/>
      <c r="BJ85" s="375"/>
      <c r="BK85" s="372"/>
      <c r="BL85" s="372"/>
      <c r="BM85" s="430"/>
      <c r="BN85" s="428"/>
      <c r="BO85" s="428"/>
      <c r="BP85" s="428"/>
      <c r="BQ85" s="428"/>
      <c r="BR85" s="428"/>
    </row>
    <row r="86" spans="1:70" s="107" customFormat="1" x14ac:dyDescent="0.25">
      <c r="A86" s="345" t="s">
        <v>665</v>
      </c>
      <c r="B86" s="374"/>
      <c r="C86" s="731"/>
      <c r="D86" s="374"/>
      <c r="E86" s="372"/>
      <c r="F86" s="374"/>
      <c r="G86" s="372"/>
      <c r="H86" s="374"/>
      <c r="I86" s="348">
        <v>-2.7900000000000001E-2</v>
      </c>
      <c r="J86" s="348">
        <v>-1.2974000000000001</v>
      </c>
      <c r="K86" s="348">
        <v>-3.3308</v>
      </c>
      <c r="L86" s="348">
        <v>3.2315999999999998</v>
      </c>
      <c r="M86" s="348">
        <v>2.7275</v>
      </c>
      <c r="N86" s="350">
        <v>-0.52790000000000004</v>
      </c>
      <c r="O86" s="348">
        <v>-1.4728000000000001</v>
      </c>
      <c r="P86" s="348">
        <v>9.4610000000000003</v>
      </c>
      <c r="Q86" s="348">
        <v>9.1082999999999998</v>
      </c>
      <c r="R86" s="348">
        <v>11.7125</v>
      </c>
      <c r="S86" s="348">
        <v>-0.1883</v>
      </c>
      <c r="T86" s="348">
        <v>11.809699999999999</v>
      </c>
      <c r="U86" s="348">
        <v>-3.8506</v>
      </c>
      <c r="V86" s="348">
        <v>0.96</v>
      </c>
      <c r="W86" s="348">
        <v>-2.1236000000000002</v>
      </c>
      <c r="X86" s="348" t="s">
        <v>428</v>
      </c>
      <c r="Y86" s="374"/>
      <c r="Z86" s="346"/>
      <c r="AA86" s="346"/>
      <c r="AB86" s="346"/>
      <c r="AC86" s="346"/>
      <c r="AD86" s="346"/>
      <c r="AE86" s="346"/>
      <c r="AF86" s="346"/>
      <c r="AG86" s="346"/>
      <c r="AH86" s="346"/>
      <c r="AI86" s="346"/>
      <c r="AJ86" s="346"/>
      <c r="AK86" s="346"/>
      <c r="AL86" s="346"/>
      <c r="AM86" s="346"/>
      <c r="AN86" s="346"/>
      <c r="AO86" s="374"/>
      <c r="AP86" s="348">
        <v>12.01</v>
      </c>
      <c r="AQ86" s="348">
        <v>11.98</v>
      </c>
      <c r="AR86" s="348">
        <v>8.59</v>
      </c>
      <c r="AS86" s="348">
        <v>3.46</v>
      </c>
      <c r="AT86" s="348">
        <v>-1.4</v>
      </c>
      <c r="AU86" s="374"/>
      <c r="AV86" s="429"/>
      <c r="AW86" s="429"/>
      <c r="AX86" s="429"/>
      <c r="AY86" s="429"/>
      <c r="AZ86" s="429"/>
      <c r="BA86" s="374"/>
      <c r="BB86" s="375"/>
      <c r="BC86" s="375"/>
      <c r="BD86" s="375"/>
      <c r="BE86" s="375"/>
      <c r="BF86" s="372"/>
      <c r="BG86" s="375"/>
      <c r="BH86" s="375"/>
      <c r="BI86" s="375"/>
      <c r="BJ86" s="375"/>
      <c r="BK86" s="372"/>
      <c r="BL86" s="372"/>
      <c r="BM86" s="430"/>
      <c r="BN86" s="428"/>
      <c r="BO86" s="428"/>
      <c r="BP86" s="428"/>
      <c r="BQ86" s="428"/>
      <c r="BR86" s="428"/>
    </row>
    <row r="87" spans="1:70" s="107" customFormat="1" x14ac:dyDescent="0.25">
      <c r="A87" s="495" t="s">
        <v>666</v>
      </c>
      <c r="B87" s="417"/>
      <c r="C87" s="732"/>
      <c r="D87" s="417"/>
      <c r="E87" s="431"/>
      <c r="F87" s="417"/>
      <c r="G87" s="431"/>
      <c r="H87" s="432"/>
      <c r="I87" s="433">
        <v>-2.8000000000000001E-2</v>
      </c>
      <c r="J87" s="433">
        <v>-1.2867</v>
      </c>
      <c r="K87" s="433">
        <v>-3.2831999999999999</v>
      </c>
      <c r="L87" s="433">
        <v>3.7122999999999999</v>
      </c>
      <c r="M87" s="433">
        <v>3.3974000000000002</v>
      </c>
      <c r="N87" s="434">
        <v>0.37659999999999999</v>
      </c>
      <c r="O87" s="433">
        <v>-0.5232</v>
      </c>
      <c r="P87" s="433">
        <v>10.509600000000001</v>
      </c>
      <c r="Q87" s="433">
        <v>10.2121</v>
      </c>
      <c r="R87" s="433">
        <v>12.927899999999999</v>
      </c>
      <c r="S87" s="433">
        <v>0.1024</v>
      </c>
      <c r="T87" s="433">
        <v>12.5114</v>
      </c>
      <c r="U87" s="433">
        <v>-3.1036999999999999</v>
      </c>
      <c r="V87" s="433">
        <v>1.8715999999999999</v>
      </c>
      <c r="W87" s="433">
        <v>-2.1040999999999999</v>
      </c>
      <c r="X87" s="433">
        <v>14.2547</v>
      </c>
      <c r="Y87" s="432"/>
      <c r="Z87" s="435"/>
      <c r="AA87" s="435"/>
      <c r="AB87" s="435"/>
      <c r="AC87" s="435"/>
      <c r="AD87" s="435"/>
      <c r="AE87" s="435"/>
      <c r="AF87" s="435"/>
      <c r="AG87" s="435"/>
      <c r="AH87" s="435"/>
      <c r="AI87" s="435"/>
      <c r="AJ87" s="435"/>
      <c r="AK87" s="435"/>
      <c r="AL87" s="435"/>
      <c r="AM87" s="435"/>
      <c r="AN87" s="435"/>
      <c r="AO87" s="432"/>
      <c r="AP87" s="433">
        <v>13.22</v>
      </c>
      <c r="AQ87" s="433">
        <v>13.18</v>
      </c>
      <c r="AR87" s="433">
        <v>9.7200000000000006</v>
      </c>
      <c r="AS87" s="433">
        <v>4.55</v>
      </c>
      <c r="AT87" s="433">
        <v>-0.22</v>
      </c>
      <c r="AU87" s="432"/>
      <c r="AV87" s="436"/>
      <c r="AW87" s="436"/>
      <c r="AX87" s="436"/>
      <c r="AY87" s="436"/>
      <c r="AZ87" s="436"/>
      <c r="BA87" s="417"/>
      <c r="BB87" s="437"/>
      <c r="BC87" s="437"/>
      <c r="BD87" s="437"/>
      <c r="BE87" s="437"/>
      <c r="BF87" s="431"/>
      <c r="BG87" s="437"/>
      <c r="BH87" s="437"/>
      <c r="BI87" s="437"/>
      <c r="BJ87" s="437"/>
      <c r="BK87" s="431"/>
      <c r="BL87" s="431"/>
      <c r="BM87" s="438"/>
      <c r="BN87" s="428"/>
      <c r="BO87" s="428"/>
      <c r="BP87" s="428"/>
      <c r="BQ87" s="428"/>
      <c r="BR87" s="428"/>
    </row>
    <row r="91" spans="1:70" hidden="1" x14ac:dyDescent="0.25">
      <c r="A91" s="488" t="s">
        <v>173</v>
      </c>
    </row>
    <row r="92" spans="1:70" x14ac:dyDescent="0.25">
      <c r="A92" s="488" t="s">
        <v>10575</v>
      </c>
    </row>
    <row r="93" spans="1:70" x14ac:dyDescent="0.25">
      <c r="A93"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58F6-2D34-4CF1-BA34-F759129B680B}">
  <sheetPr codeName="Sheet14"/>
  <dimension ref="A1:BR9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0.81640625" style="21" customWidth="1"/>
    <col min="64" max="68" width="15.6328125" style="21" customWidth="1"/>
    <col min="69" max="69" width="1.1796875" style="21" customWidth="1"/>
    <col min="70" max="70" width="37.453125" style="21" customWidth="1"/>
    <col min="71" max="16384" width="8.90625" style="21"/>
  </cols>
  <sheetData>
    <row r="1" spans="1:70" ht="33" customHeight="1" x14ac:dyDescent="0.25">
      <c r="A1" s="488" t="s">
        <v>43</v>
      </c>
    </row>
    <row r="3" spans="1:70" ht="20.5" x14ac:dyDescent="0.45">
      <c r="A3" s="23" t="s">
        <v>140</v>
      </c>
    </row>
    <row r="4" spans="1:70" x14ac:dyDescent="0.25">
      <c r="A4" s="488" t="s">
        <v>425</v>
      </c>
    </row>
    <row r="5" spans="1:70" ht="33" x14ac:dyDescent="0.25">
      <c r="A5" s="1100" t="s">
        <v>141</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33"/>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34"/>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142</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2213</v>
      </c>
      <c r="B8" s="365"/>
      <c r="C8" s="717">
        <v>38215</v>
      </c>
      <c r="D8" s="365"/>
      <c r="E8" s="329">
        <v>58312.2</v>
      </c>
      <c r="F8" s="365"/>
      <c r="G8" s="330">
        <v>447.66</v>
      </c>
      <c r="H8" s="366"/>
      <c r="I8" s="331">
        <v>0.11849999999999999</v>
      </c>
      <c r="J8" s="331">
        <v>-2.1187</v>
      </c>
      <c r="K8" s="331">
        <v>-4.3971999999999998</v>
      </c>
      <c r="L8" s="331">
        <v>-0.20730000000000001</v>
      </c>
      <c r="M8" s="331">
        <v>-4.6477000000000004</v>
      </c>
      <c r="N8" s="333">
        <v>-5.0903999999999998</v>
      </c>
      <c r="O8" s="331">
        <v>-1.8230999999999999</v>
      </c>
      <c r="P8" s="331">
        <v>10.8834</v>
      </c>
      <c r="Q8" s="331">
        <v>13.9543</v>
      </c>
      <c r="R8" s="331">
        <v>13.3436</v>
      </c>
      <c r="S8" s="331">
        <v>-2.3664000000000001</v>
      </c>
      <c r="T8" s="331">
        <v>2.6295999999999999</v>
      </c>
      <c r="U8" s="331">
        <v>-10.227399999999999</v>
      </c>
      <c r="V8" s="331">
        <v>-4.1454000000000004</v>
      </c>
      <c r="W8" s="331">
        <v>-2.8178000000000001</v>
      </c>
      <c r="X8" s="331">
        <v>18.785599999999999</v>
      </c>
      <c r="Y8" s="366"/>
      <c r="Z8" s="329">
        <v>8</v>
      </c>
      <c r="AA8" s="329">
        <v>15</v>
      </c>
      <c r="AB8" s="329">
        <v>15</v>
      </c>
      <c r="AC8" s="329">
        <v>14</v>
      </c>
      <c r="AD8" s="329">
        <v>15</v>
      </c>
      <c r="AE8" s="329">
        <v>14</v>
      </c>
      <c r="AF8" s="329">
        <v>8</v>
      </c>
      <c r="AG8" s="329">
        <v>11</v>
      </c>
      <c r="AH8" s="329">
        <v>3</v>
      </c>
      <c r="AI8" s="329">
        <v>7</v>
      </c>
      <c r="AJ8" s="329">
        <v>14</v>
      </c>
      <c r="AK8" s="329">
        <v>15</v>
      </c>
      <c r="AL8" s="329">
        <v>15</v>
      </c>
      <c r="AM8" s="329">
        <v>14</v>
      </c>
      <c r="AN8" s="329">
        <v>15</v>
      </c>
      <c r="AO8" s="365"/>
      <c r="AP8" s="331">
        <v>15.15</v>
      </c>
      <c r="AQ8" s="331">
        <v>15.68</v>
      </c>
      <c r="AR8" s="331">
        <v>10.34</v>
      </c>
      <c r="AS8" s="331">
        <v>2.12</v>
      </c>
      <c r="AT8" s="331">
        <v>-10.83</v>
      </c>
      <c r="AU8" s="334"/>
      <c r="AV8" s="329">
        <v>5</v>
      </c>
      <c r="AW8" s="329">
        <v>6</v>
      </c>
      <c r="AX8" s="329">
        <v>11</v>
      </c>
      <c r="AY8" s="329">
        <v>12</v>
      </c>
      <c r="AZ8" s="329">
        <v>15</v>
      </c>
      <c r="BA8" s="360"/>
      <c r="BB8" s="331">
        <v>10.9282149885564</v>
      </c>
      <c r="BC8" s="367">
        <v>0.77432804521701004</v>
      </c>
      <c r="BD8" s="367">
        <v>4.8707284079886802E-2</v>
      </c>
      <c r="BE8" s="367">
        <v>0.111965897722842</v>
      </c>
      <c r="BF8" s="366"/>
      <c r="BG8" s="842">
        <v>79.796800000000005</v>
      </c>
      <c r="BH8" s="842">
        <v>6.2949599999999997</v>
      </c>
      <c r="BI8" s="842">
        <v>7.1467000000000001</v>
      </c>
      <c r="BJ8" s="842">
        <v>6.7615400000000001</v>
      </c>
      <c r="BK8" s="365"/>
      <c r="BL8" s="364" t="s">
        <v>2214</v>
      </c>
      <c r="BM8" s="364" t="s">
        <v>2215</v>
      </c>
      <c r="BN8" s="364" t="s">
        <v>2216</v>
      </c>
      <c r="BO8" s="364" t="s">
        <v>2217</v>
      </c>
      <c r="BP8" s="364" t="s">
        <v>2218</v>
      </c>
      <c r="BQ8" s="365"/>
      <c r="BR8" s="335" t="s">
        <v>734</v>
      </c>
    </row>
    <row r="9" spans="1:70" x14ac:dyDescent="0.25">
      <c r="A9" s="337" t="s">
        <v>2219</v>
      </c>
      <c r="B9" s="369"/>
      <c r="C9" s="718">
        <v>36346</v>
      </c>
      <c r="D9" s="369"/>
      <c r="E9" s="338">
        <v>46592.9</v>
      </c>
      <c r="F9" s="369"/>
      <c r="G9" s="339">
        <v>371.58760000000001</v>
      </c>
      <c r="H9" s="370"/>
      <c r="I9" s="340" t="s">
        <v>430</v>
      </c>
      <c r="J9" s="340">
        <v>-1.3925000000000001</v>
      </c>
      <c r="K9" s="340">
        <v>-2.9245000000000001</v>
      </c>
      <c r="L9" s="340">
        <v>2.0407000000000002</v>
      </c>
      <c r="M9" s="340">
        <v>-1.2065999999999999</v>
      </c>
      <c r="N9" s="342">
        <v>-2.359</v>
      </c>
      <c r="O9" s="340">
        <v>-3.0994000000000002</v>
      </c>
      <c r="P9" s="340">
        <v>9.7623999999999995</v>
      </c>
      <c r="Q9" s="340">
        <v>14.364699999999999</v>
      </c>
      <c r="R9" s="340">
        <v>14.297000000000001</v>
      </c>
      <c r="S9" s="340">
        <v>-9.8400000000000001E-2</v>
      </c>
      <c r="T9" s="340">
        <v>7.0994000000000002</v>
      </c>
      <c r="U9" s="340">
        <v>-6.8522999999999996</v>
      </c>
      <c r="V9" s="340">
        <v>-0.98729999999999996</v>
      </c>
      <c r="W9" s="340">
        <v>-1.8475999999999999</v>
      </c>
      <c r="X9" s="340">
        <v>18.180599999999998</v>
      </c>
      <c r="Y9" s="370"/>
      <c r="Z9" s="338" t="s">
        <v>430</v>
      </c>
      <c r="AA9" s="338">
        <v>9</v>
      </c>
      <c r="AB9" s="338">
        <v>8</v>
      </c>
      <c r="AC9" s="338">
        <v>11</v>
      </c>
      <c r="AD9" s="338">
        <v>12</v>
      </c>
      <c r="AE9" s="338">
        <v>11</v>
      </c>
      <c r="AF9" s="338">
        <v>11</v>
      </c>
      <c r="AG9" s="338">
        <v>12</v>
      </c>
      <c r="AH9" s="338">
        <v>2</v>
      </c>
      <c r="AI9" s="338">
        <v>4</v>
      </c>
      <c r="AJ9" s="338">
        <v>8</v>
      </c>
      <c r="AK9" s="338">
        <v>12</v>
      </c>
      <c r="AL9" s="338">
        <v>12</v>
      </c>
      <c r="AM9" s="338">
        <v>10</v>
      </c>
      <c r="AN9" s="338">
        <v>3</v>
      </c>
      <c r="AO9" s="369"/>
      <c r="AP9" s="340">
        <v>16.46</v>
      </c>
      <c r="AQ9" s="340">
        <v>17.440000000000001</v>
      </c>
      <c r="AR9" s="340">
        <v>10.45</v>
      </c>
      <c r="AS9" s="340">
        <v>1.84</v>
      </c>
      <c r="AT9" s="340">
        <v>-4.99</v>
      </c>
      <c r="AU9" s="343"/>
      <c r="AV9" s="338">
        <v>1</v>
      </c>
      <c r="AW9" s="338">
        <v>2</v>
      </c>
      <c r="AX9" s="338">
        <v>10</v>
      </c>
      <c r="AY9" s="338">
        <v>13</v>
      </c>
      <c r="AZ9" s="338">
        <v>11</v>
      </c>
      <c r="BA9" s="361"/>
      <c r="BB9" s="340">
        <v>11.7589183849959</v>
      </c>
      <c r="BC9" s="371">
        <v>0.87631869825886399</v>
      </c>
      <c r="BD9" s="371">
        <v>4.1447111068402598E-2</v>
      </c>
      <c r="BE9" s="371">
        <v>-6.5079705885532399E-2</v>
      </c>
      <c r="BF9" s="370"/>
      <c r="BG9" s="843">
        <v>48.552</v>
      </c>
      <c r="BH9" s="843">
        <v>23.485499999999998</v>
      </c>
      <c r="BI9" s="843">
        <v>12.9512</v>
      </c>
      <c r="BJ9" s="843">
        <v>15.0113</v>
      </c>
      <c r="BK9" s="369"/>
      <c r="BL9" s="368" t="s">
        <v>2220</v>
      </c>
      <c r="BM9" s="368" t="s">
        <v>637</v>
      </c>
      <c r="BN9" s="368" t="s">
        <v>2221</v>
      </c>
      <c r="BO9" s="368" t="s">
        <v>1110</v>
      </c>
      <c r="BP9" s="368" t="s">
        <v>2222</v>
      </c>
      <c r="BQ9" s="369"/>
      <c r="BR9" s="344" t="s">
        <v>450</v>
      </c>
    </row>
    <row r="10" spans="1:70" s="107" customFormat="1" x14ac:dyDescent="0.25">
      <c r="A10" s="345" t="s">
        <v>2223</v>
      </c>
      <c r="B10" s="373"/>
      <c r="C10" s="719">
        <v>39183</v>
      </c>
      <c r="D10" s="373"/>
      <c r="E10" s="346">
        <v>20100.400000000001</v>
      </c>
      <c r="F10" s="373"/>
      <c r="G10" s="347">
        <v>134.63999999999999</v>
      </c>
      <c r="H10" s="374"/>
      <c r="I10" s="348">
        <v>-0.12609999999999999</v>
      </c>
      <c r="J10" s="348">
        <v>-1.3482000000000001</v>
      </c>
      <c r="K10" s="348">
        <v>-2.3923000000000001</v>
      </c>
      <c r="L10" s="348">
        <v>6.4095000000000004</v>
      </c>
      <c r="M10" s="348">
        <v>5.7824999999999998</v>
      </c>
      <c r="N10" s="350">
        <v>-1.0073000000000001</v>
      </c>
      <c r="O10" s="348">
        <v>-0.9446</v>
      </c>
      <c r="P10" s="348">
        <v>13.3155</v>
      </c>
      <c r="Q10" s="348">
        <v>12.2392</v>
      </c>
      <c r="R10" s="348">
        <v>14.364000000000001</v>
      </c>
      <c r="S10" s="348">
        <v>2.0928</v>
      </c>
      <c r="T10" s="348">
        <v>15.5311</v>
      </c>
      <c r="U10" s="348">
        <v>-2.5901000000000001</v>
      </c>
      <c r="V10" s="348">
        <v>1.7072000000000001</v>
      </c>
      <c r="W10" s="348">
        <v>-2.7027000000000001</v>
      </c>
      <c r="X10" s="348">
        <v>14.318</v>
      </c>
      <c r="Y10" s="374"/>
      <c r="Z10" s="346">
        <v>12</v>
      </c>
      <c r="AA10" s="346">
        <v>7</v>
      </c>
      <c r="AB10" s="346">
        <v>6</v>
      </c>
      <c r="AC10" s="346">
        <v>4</v>
      </c>
      <c r="AD10" s="346">
        <v>4</v>
      </c>
      <c r="AE10" s="346">
        <v>8</v>
      </c>
      <c r="AF10" s="346">
        <v>7</v>
      </c>
      <c r="AG10" s="346">
        <v>7</v>
      </c>
      <c r="AH10" s="346">
        <v>9</v>
      </c>
      <c r="AI10" s="346">
        <v>3</v>
      </c>
      <c r="AJ10" s="346">
        <v>4</v>
      </c>
      <c r="AK10" s="346">
        <v>4</v>
      </c>
      <c r="AL10" s="346">
        <v>6</v>
      </c>
      <c r="AM10" s="346">
        <v>7</v>
      </c>
      <c r="AN10" s="346">
        <v>13</v>
      </c>
      <c r="AO10" s="373"/>
      <c r="AP10" s="348">
        <v>14.59</v>
      </c>
      <c r="AQ10" s="348">
        <v>14.83</v>
      </c>
      <c r="AR10" s="348">
        <v>11.89</v>
      </c>
      <c r="AS10" s="348">
        <v>5.76</v>
      </c>
      <c r="AT10" s="348">
        <v>2.42</v>
      </c>
      <c r="AU10" s="351"/>
      <c r="AV10" s="346">
        <v>6</v>
      </c>
      <c r="AW10" s="346">
        <v>9</v>
      </c>
      <c r="AX10" s="346">
        <v>7</v>
      </c>
      <c r="AY10" s="346">
        <v>6</v>
      </c>
      <c r="AZ10" s="346">
        <v>5</v>
      </c>
      <c r="BA10" s="362"/>
      <c r="BB10" s="348">
        <v>13.608248416076901</v>
      </c>
      <c r="BC10" s="375">
        <v>1.02045575665234</v>
      </c>
      <c r="BD10" s="375">
        <v>5.69019858978555E-2</v>
      </c>
      <c r="BE10" s="375">
        <v>0.24947550554438799</v>
      </c>
      <c r="BF10" s="374"/>
      <c r="BG10" s="843">
        <v>56.748600000000003</v>
      </c>
      <c r="BH10" s="843">
        <v>21.3428</v>
      </c>
      <c r="BI10" s="843">
        <v>19.4986</v>
      </c>
      <c r="BJ10" s="843">
        <v>2.41</v>
      </c>
      <c r="BK10" s="373"/>
      <c r="BL10" s="372" t="s">
        <v>1231</v>
      </c>
      <c r="BM10" s="372" t="s">
        <v>2224</v>
      </c>
      <c r="BN10" s="372" t="s">
        <v>2225</v>
      </c>
      <c r="BO10" s="372" t="s">
        <v>2226</v>
      </c>
      <c r="BP10" s="372" t="s">
        <v>2227</v>
      </c>
      <c r="BQ10" s="373"/>
      <c r="BR10" s="354" t="s">
        <v>519</v>
      </c>
    </row>
    <row r="11" spans="1:70" s="107" customFormat="1" x14ac:dyDescent="0.25">
      <c r="A11" s="345" t="s">
        <v>2228</v>
      </c>
      <c r="B11" s="373"/>
      <c r="C11" s="719">
        <v>40186</v>
      </c>
      <c r="D11" s="373"/>
      <c r="E11" s="346">
        <v>15116.1</v>
      </c>
      <c r="F11" s="373"/>
      <c r="G11" s="347">
        <v>113.7346</v>
      </c>
      <c r="H11" s="374"/>
      <c r="I11" s="348">
        <v>0.13750000000000001</v>
      </c>
      <c r="J11" s="348">
        <v>-0.9194</v>
      </c>
      <c r="K11" s="348">
        <v>-1.7799</v>
      </c>
      <c r="L11" s="348">
        <v>4.4786000000000001</v>
      </c>
      <c r="M11" s="348">
        <v>3.96</v>
      </c>
      <c r="N11" s="350">
        <v>4.0617000000000001</v>
      </c>
      <c r="O11" s="348">
        <v>1.6417999999999999</v>
      </c>
      <c r="P11" s="348">
        <v>14.5898</v>
      </c>
      <c r="Q11" s="348">
        <v>15.1023</v>
      </c>
      <c r="R11" s="348">
        <v>14.8071</v>
      </c>
      <c r="S11" s="348">
        <v>0.3891</v>
      </c>
      <c r="T11" s="348">
        <v>11.729699999999999</v>
      </c>
      <c r="U11" s="348">
        <v>-1.0471999999999999</v>
      </c>
      <c r="V11" s="348">
        <v>4.8795999999999999</v>
      </c>
      <c r="W11" s="348">
        <v>-1.7423999999999999</v>
      </c>
      <c r="X11" s="348">
        <v>15.6897</v>
      </c>
      <c r="Y11" s="374"/>
      <c r="Z11" s="346">
        <v>5</v>
      </c>
      <c r="AA11" s="346">
        <v>3</v>
      </c>
      <c r="AB11" s="346">
        <v>4</v>
      </c>
      <c r="AC11" s="346">
        <v>6</v>
      </c>
      <c r="AD11" s="346">
        <v>5</v>
      </c>
      <c r="AE11" s="346">
        <v>5</v>
      </c>
      <c r="AF11" s="346">
        <v>5</v>
      </c>
      <c r="AG11" s="346">
        <v>4</v>
      </c>
      <c r="AH11" s="346">
        <v>1</v>
      </c>
      <c r="AI11" s="346">
        <v>1</v>
      </c>
      <c r="AJ11" s="346">
        <v>6</v>
      </c>
      <c r="AK11" s="346">
        <v>5</v>
      </c>
      <c r="AL11" s="346">
        <v>5</v>
      </c>
      <c r="AM11" s="346">
        <v>5</v>
      </c>
      <c r="AN11" s="346">
        <v>2</v>
      </c>
      <c r="AO11" s="373"/>
      <c r="AP11" s="348">
        <v>16.190000000000001</v>
      </c>
      <c r="AQ11" s="348">
        <v>18.05</v>
      </c>
      <c r="AR11" s="348">
        <v>14.56</v>
      </c>
      <c r="AS11" s="348">
        <v>7.35</v>
      </c>
      <c r="AT11" s="348">
        <v>2.95</v>
      </c>
      <c r="AU11" s="351"/>
      <c r="AV11" s="346">
        <v>2</v>
      </c>
      <c r="AW11" s="346">
        <v>1</v>
      </c>
      <c r="AX11" s="346">
        <v>3</v>
      </c>
      <c r="AY11" s="346">
        <v>5</v>
      </c>
      <c r="AZ11" s="346">
        <v>4</v>
      </c>
      <c r="BA11" s="362"/>
      <c r="BB11" s="348">
        <v>15.5533898986109</v>
      </c>
      <c r="BC11" s="375">
        <v>1.1211096370890301</v>
      </c>
      <c r="BD11" s="375">
        <v>6.0348543415029703E-2</v>
      </c>
      <c r="BE11" s="375">
        <v>0.33006800011703902</v>
      </c>
      <c r="BF11" s="374"/>
      <c r="BG11" s="843">
        <v>44.737000000000002</v>
      </c>
      <c r="BH11" s="843">
        <v>18.0458</v>
      </c>
      <c r="BI11" s="843">
        <v>34.714599999999997</v>
      </c>
      <c r="BJ11" s="843">
        <v>2.5026000000000002</v>
      </c>
      <c r="BK11" s="373"/>
      <c r="BL11" s="372" t="s">
        <v>698</v>
      </c>
      <c r="BM11" s="372" t="s">
        <v>2229</v>
      </c>
      <c r="BN11" s="372" t="s">
        <v>2230</v>
      </c>
      <c r="BO11" s="372" t="s">
        <v>2231</v>
      </c>
      <c r="BP11" s="372" t="s">
        <v>2232</v>
      </c>
      <c r="BQ11" s="373"/>
      <c r="BR11" s="354" t="s">
        <v>519</v>
      </c>
    </row>
    <row r="12" spans="1:70" s="107" customFormat="1" x14ac:dyDescent="0.25">
      <c r="A12" s="345" t="s">
        <v>2233</v>
      </c>
      <c r="B12" s="373"/>
      <c r="C12" s="719">
        <v>39514</v>
      </c>
      <c r="D12" s="373"/>
      <c r="E12" s="346">
        <v>9826.1200000000008</v>
      </c>
      <c r="F12" s="373"/>
      <c r="G12" s="347">
        <v>144.958</v>
      </c>
      <c r="H12" s="374"/>
      <c r="I12" s="348">
        <v>0.15479999999999999</v>
      </c>
      <c r="J12" s="348">
        <v>-1.4025000000000001</v>
      </c>
      <c r="K12" s="348">
        <v>-3.3729</v>
      </c>
      <c r="L12" s="348">
        <v>2.6606999999999998</v>
      </c>
      <c r="M12" s="348">
        <v>0.89229999999999998</v>
      </c>
      <c r="N12" s="350">
        <v>-1.2345999999999999</v>
      </c>
      <c r="O12" s="348">
        <v>-3.2252000000000001</v>
      </c>
      <c r="P12" s="348">
        <v>8.6184999999999992</v>
      </c>
      <c r="Q12" s="348">
        <v>11.762499999999999</v>
      </c>
      <c r="R12" s="348">
        <v>13.894500000000001</v>
      </c>
      <c r="S12" s="348">
        <v>-0.73550000000000004</v>
      </c>
      <c r="T12" s="348">
        <v>9.5991</v>
      </c>
      <c r="U12" s="348">
        <v>-5.2084999999999999</v>
      </c>
      <c r="V12" s="348">
        <v>-0.1082</v>
      </c>
      <c r="W12" s="348">
        <v>-2.0857999999999999</v>
      </c>
      <c r="X12" s="348">
        <v>15.529</v>
      </c>
      <c r="Y12" s="374"/>
      <c r="Z12" s="346">
        <v>4</v>
      </c>
      <c r="AA12" s="346">
        <v>10</v>
      </c>
      <c r="AB12" s="346">
        <v>10</v>
      </c>
      <c r="AC12" s="346">
        <v>9</v>
      </c>
      <c r="AD12" s="346">
        <v>9</v>
      </c>
      <c r="AE12" s="346">
        <v>9</v>
      </c>
      <c r="AF12" s="346">
        <v>13</v>
      </c>
      <c r="AG12" s="346">
        <v>13</v>
      </c>
      <c r="AH12" s="346">
        <v>11</v>
      </c>
      <c r="AI12" s="346">
        <v>6</v>
      </c>
      <c r="AJ12" s="346">
        <v>10</v>
      </c>
      <c r="AK12" s="346">
        <v>8</v>
      </c>
      <c r="AL12" s="346">
        <v>10</v>
      </c>
      <c r="AM12" s="346">
        <v>9</v>
      </c>
      <c r="AN12" s="346">
        <v>8</v>
      </c>
      <c r="AO12" s="373"/>
      <c r="AP12" s="348">
        <v>14.4</v>
      </c>
      <c r="AQ12" s="348">
        <v>15.63</v>
      </c>
      <c r="AR12" s="348">
        <v>9.0399999999999991</v>
      </c>
      <c r="AS12" s="348">
        <v>2.2000000000000002</v>
      </c>
      <c r="AT12" s="348">
        <v>-2.91</v>
      </c>
      <c r="AU12" s="351"/>
      <c r="AV12" s="346">
        <v>8</v>
      </c>
      <c r="AW12" s="346">
        <v>7</v>
      </c>
      <c r="AX12" s="346">
        <v>13</v>
      </c>
      <c r="AY12" s="346">
        <v>11</v>
      </c>
      <c r="AZ12" s="346">
        <v>9</v>
      </c>
      <c r="BA12" s="362"/>
      <c r="BB12" s="348">
        <v>12.483971100880799</v>
      </c>
      <c r="BC12" s="375">
        <v>0.93589368374154203</v>
      </c>
      <c r="BD12" s="375">
        <v>3.1840422925286299E-2</v>
      </c>
      <c r="BE12" s="375">
        <v>-8.3872307530062307E-2</v>
      </c>
      <c r="BF12" s="374"/>
      <c r="BG12" s="843">
        <v>59.6798</v>
      </c>
      <c r="BH12" s="843">
        <v>18.738800000000001</v>
      </c>
      <c r="BI12" s="843">
        <v>15.756600000000001</v>
      </c>
      <c r="BJ12" s="843">
        <v>5.8247999999999998</v>
      </c>
      <c r="BK12" s="373"/>
      <c r="BL12" s="372" t="s">
        <v>2234</v>
      </c>
      <c r="BM12" s="372" t="s">
        <v>2235</v>
      </c>
      <c r="BN12" s="372" t="s">
        <v>2236</v>
      </c>
      <c r="BO12" s="372" t="s">
        <v>2237</v>
      </c>
      <c r="BP12" s="372" t="s">
        <v>2238</v>
      </c>
      <c r="BQ12" s="373"/>
      <c r="BR12" s="354" t="s">
        <v>443</v>
      </c>
    </row>
    <row r="13" spans="1:70" s="107" customFormat="1" x14ac:dyDescent="0.25">
      <c r="A13" s="345" t="s">
        <v>2239</v>
      </c>
      <c r="B13" s="373"/>
      <c r="C13" s="719">
        <v>38553</v>
      </c>
      <c r="D13" s="373"/>
      <c r="E13" s="346">
        <v>9346.91</v>
      </c>
      <c r="F13" s="373"/>
      <c r="G13" s="347">
        <v>162.9333</v>
      </c>
      <c r="H13" s="374"/>
      <c r="I13" s="348">
        <v>0.1135</v>
      </c>
      <c r="J13" s="348">
        <v>-1.6442000000000001</v>
      </c>
      <c r="K13" s="348">
        <v>-3.8229000000000002</v>
      </c>
      <c r="L13" s="348">
        <v>2.9081000000000001</v>
      </c>
      <c r="M13" s="348">
        <v>0.158</v>
      </c>
      <c r="N13" s="350">
        <v>-4.0580999999999996</v>
      </c>
      <c r="O13" s="348">
        <v>-2.6208</v>
      </c>
      <c r="P13" s="348">
        <v>11.029400000000001</v>
      </c>
      <c r="Q13" s="348">
        <v>10.342700000000001</v>
      </c>
      <c r="R13" s="348">
        <v>12.3131</v>
      </c>
      <c r="S13" s="348">
        <v>-0.1105</v>
      </c>
      <c r="T13" s="348">
        <v>9.0967000000000002</v>
      </c>
      <c r="U13" s="348">
        <v>-6.6902999999999997</v>
      </c>
      <c r="V13" s="348">
        <v>-1.8695999999999999</v>
      </c>
      <c r="W13" s="348">
        <v>-2.1374</v>
      </c>
      <c r="X13" s="348">
        <v>14.1008</v>
      </c>
      <c r="Y13" s="374"/>
      <c r="Z13" s="346">
        <v>9</v>
      </c>
      <c r="AA13" s="346">
        <v>13</v>
      </c>
      <c r="AB13" s="346">
        <v>12</v>
      </c>
      <c r="AC13" s="346">
        <v>8</v>
      </c>
      <c r="AD13" s="346">
        <v>11</v>
      </c>
      <c r="AE13" s="346">
        <v>12</v>
      </c>
      <c r="AF13" s="346">
        <v>10</v>
      </c>
      <c r="AG13" s="346">
        <v>10</v>
      </c>
      <c r="AH13" s="346">
        <v>13</v>
      </c>
      <c r="AI13" s="346">
        <v>10</v>
      </c>
      <c r="AJ13" s="346">
        <v>9</v>
      </c>
      <c r="AK13" s="346">
        <v>10</v>
      </c>
      <c r="AL13" s="346">
        <v>11</v>
      </c>
      <c r="AM13" s="346">
        <v>12</v>
      </c>
      <c r="AN13" s="346">
        <v>9</v>
      </c>
      <c r="AO13" s="373"/>
      <c r="AP13" s="348">
        <v>13.29</v>
      </c>
      <c r="AQ13" s="348">
        <v>13.18</v>
      </c>
      <c r="AR13" s="348">
        <v>9.68</v>
      </c>
      <c r="AS13" s="348">
        <v>3.24</v>
      </c>
      <c r="AT13" s="348">
        <v>-5.07</v>
      </c>
      <c r="AU13" s="351"/>
      <c r="AV13" s="346">
        <v>11</v>
      </c>
      <c r="AW13" s="346">
        <v>12</v>
      </c>
      <c r="AX13" s="346">
        <v>12</v>
      </c>
      <c r="AY13" s="346">
        <v>9</v>
      </c>
      <c r="AZ13" s="346">
        <v>12</v>
      </c>
      <c r="BA13" s="362"/>
      <c r="BB13" s="348">
        <v>13.502983774451801</v>
      </c>
      <c r="BC13" s="375">
        <v>1.00100623527304</v>
      </c>
      <c r="BD13" s="375">
        <v>4.3358480927573897E-2</v>
      </c>
      <c r="BE13" s="375">
        <v>4.2106506105738101E-2</v>
      </c>
      <c r="BF13" s="374"/>
      <c r="BG13" s="843">
        <v>63.6736</v>
      </c>
      <c r="BH13" s="843">
        <v>20.332999999999998</v>
      </c>
      <c r="BI13" s="843">
        <v>15.254099999999999</v>
      </c>
      <c r="BJ13" s="843">
        <v>0.73929999999999996</v>
      </c>
      <c r="BK13" s="373"/>
      <c r="BL13" s="372" t="s">
        <v>2240</v>
      </c>
      <c r="BM13" s="372" t="s">
        <v>2241</v>
      </c>
      <c r="BN13" s="372" t="s">
        <v>2242</v>
      </c>
      <c r="BO13" s="372" t="s">
        <v>2243</v>
      </c>
      <c r="BP13" s="372" t="s">
        <v>2244</v>
      </c>
      <c r="BQ13" s="373"/>
      <c r="BR13" s="354" t="s">
        <v>519</v>
      </c>
    </row>
    <row r="14" spans="1:70" s="107" customFormat="1" x14ac:dyDescent="0.25">
      <c r="A14" s="345" t="s">
        <v>2245</v>
      </c>
      <c r="B14" s="373"/>
      <c r="C14" s="719">
        <v>38511</v>
      </c>
      <c r="D14" s="373"/>
      <c r="E14" s="346">
        <v>8877.34</v>
      </c>
      <c r="F14" s="373"/>
      <c r="G14" s="347">
        <v>220.0626</v>
      </c>
      <c r="H14" s="374"/>
      <c r="I14" s="348">
        <v>-0.20599999999999999</v>
      </c>
      <c r="J14" s="348">
        <v>-1.3564000000000001</v>
      </c>
      <c r="K14" s="348">
        <v>-3.5994999999999999</v>
      </c>
      <c r="L14" s="348">
        <v>1.962</v>
      </c>
      <c r="M14" s="348">
        <v>0.5847</v>
      </c>
      <c r="N14" s="350">
        <v>-2.0303</v>
      </c>
      <c r="O14" s="348">
        <v>-2.2404999999999999</v>
      </c>
      <c r="P14" s="348">
        <v>12.664199999999999</v>
      </c>
      <c r="Q14" s="348">
        <v>12.989100000000001</v>
      </c>
      <c r="R14" s="348">
        <v>13.961399999999999</v>
      </c>
      <c r="S14" s="348">
        <v>-1.4862</v>
      </c>
      <c r="T14" s="348">
        <v>9.4343000000000004</v>
      </c>
      <c r="U14" s="348">
        <v>-5.0418000000000003</v>
      </c>
      <c r="V14" s="348">
        <v>-1.3998999999999999</v>
      </c>
      <c r="W14" s="348">
        <v>-2.4748000000000001</v>
      </c>
      <c r="X14" s="348">
        <v>15.641999999999999</v>
      </c>
      <c r="Y14" s="374"/>
      <c r="Z14" s="346">
        <v>13</v>
      </c>
      <c r="AA14" s="346">
        <v>8</v>
      </c>
      <c r="AB14" s="346">
        <v>11</v>
      </c>
      <c r="AC14" s="346">
        <v>12</v>
      </c>
      <c r="AD14" s="346">
        <v>10</v>
      </c>
      <c r="AE14" s="346">
        <v>10</v>
      </c>
      <c r="AF14" s="346">
        <v>9</v>
      </c>
      <c r="AG14" s="346">
        <v>8</v>
      </c>
      <c r="AH14" s="346">
        <v>7</v>
      </c>
      <c r="AI14" s="346">
        <v>5</v>
      </c>
      <c r="AJ14" s="346">
        <v>12</v>
      </c>
      <c r="AK14" s="346">
        <v>9</v>
      </c>
      <c r="AL14" s="346">
        <v>9</v>
      </c>
      <c r="AM14" s="346">
        <v>11</v>
      </c>
      <c r="AN14" s="346">
        <v>12</v>
      </c>
      <c r="AO14" s="373"/>
      <c r="AP14" s="348">
        <v>15.23</v>
      </c>
      <c r="AQ14" s="348">
        <v>15.9</v>
      </c>
      <c r="AR14" s="348">
        <v>11.55</v>
      </c>
      <c r="AS14" s="348">
        <v>3.22</v>
      </c>
      <c r="AT14" s="348">
        <v>-4.83</v>
      </c>
      <c r="AU14" s="351"/>
      <c r="AV14" s="346">
        <v>3</v>
      </c>
      <c r="AW14" s="346">
        <v>5</v>
      </c>
      <c r="AX14" s="346">
        <v>8</v>
      </c>
      <c r="AY14" s="346">
        <v>10</v>
      </c>
      <c r="AZ14" s="346">
        <v>10</v>
      </c>
      <c r="BA14" s="362"/>
      <c r="BB14" s="348">
        <v>14.243290226296001</v>
      </c>
      <c r="BC14" s="375">
        <v>1.05898676177104</v>
      </c>
      <c r="BD14" s="375">
        <v>5.1536678871115703E-2</v>
      </c>
      <c r="BE14" s="375">
        <v>0.15921674950845899</v>
      </c>
      <c r="BF14" s="374"/>
      <c r="BG14" s="843">
        <v>58.82</v>
      </c>
      <c r="BH14" s="843">
        <v>18.448499999999999</v>
      </c>
      <c r="BI14" s="843">
        <v>20.429500000000001</v>
      </c>
      <c r="BJ14" s="843">
        <v>2.302</v>
      </c>
      <c r="BK14" s="373"/>
      <c r="BL14" s="372" t="s">
        <v>2246</v>
      </c>
      <c r="BM14" s="372" t="s">
        <v>2247</v>
      </c>
      <c r="BN14" s="372" t="s">
        <v>2248</v>
      </c>
      <c r="BO14" s="372" t="s">
        <v>2249</v>
      </c>
      <c r="BP14" s="372" t="s">
        <v>2250</v>
      </c>
      <c r="BQ14" s="373"/>
      <c r="BR14" s="354" t="s">
        <v>436</v>
      </c>
    </row>
    <row r="15" spans="1:70" s="107" customFormat="1" x14ac:dyDescent="0.25">
      <c r="A15" s="345" t="s">
        <v>2251</v>
      </c>
      <c r="B15" s="373"/>
      <c r="C15" s="719">
        <v>38167</v>
      </c>
      <c r="D15" s="373"/>
      <c r="E15" s="346">
        <v>8479.24</v>
      </c>
      <c r="F15" s="373"/>
      <c r="G15" s="347">
        <v>349.63389999999998</v>
      </c>
      <c r="H15" s="374"/>
      <c r="I15" s="348">
        <v>-1.84E-2</v>
      </c>
      <c r="J15" s="348">
        <v>-1.0849</v>
      </c>
      <c r="K15" s="348">
        <v>-1.4737</v>
      </c>
      <c r="L15" s="348">
        <v>5.5644999999999998</v>
      </c>
      <c r="M15" s="348">
        <v>2.3081999999999998</v>
      </c>
      <c r="N15" s="350">
        <v>1.6644000000000001</v>
      </c>
      <c r="O15" s="348">
        <v>-3.4821</v>
      </c>
      <c r="P15" s="348">
        <v>11.563499999999999</v>
      </c>
      <c r="Q15" s="348">
        <v>12.551</v>
      </c>
      <c r="R15" s="348">
        <v>12.927</v>
      </c>
      <c r="S15" s="348">
        <v>1.6747000000000001</v>
      </c>
      <c r="T15" s="348">
        <v>10.1379</v>
      </c>
      <c r="U15" s="348">
        <v>-3.9296000000000002</v>
      </c>
      <c r="V15" s="348">
        <v>2.4944000000000002</v>
      </c>
      <c r="W15" s="348">
        <v>-2.0735999999999999</v>
      </c>
      <c r="X15" s="348">
        <v>17.351700000000001</v>
      </c>
      <c r="Y15" s="374"/>
      <c r="Z15" s="346">
        <v>10</v>
      </c>
      <c r="AA15" s="346">
        <v>4</v>
      </c>
      <c r="AB15" s="346">
        <v>3</v>
      </c>
      <c r="AC15" s="346">
        <v>5</v>
      </c>
      <c r="AD15" s="346">
        <v>7</v>
      </c>
      <c r="AE15" s="346">
        <v>6</v>
      </c>
      <c r="AF15" s="346">
        <v>14</v>
      </c>
      <c r="AG15" s="346">
        <v>9</v>
      </c>
      <c r="AH15" s="346">
        <v>8</v>
      </c>
      <c r="AI15" s="346">
        <v>9</v>
      </c>
      <c r="AJ15" s="346">
        <v>5</v>
      </c>
      <c r="AK15" s="346">
        <v>7</v>
      </c>
      <c r="AL15" s="346">
        <v>8</v>
      </c>
      <c r="AM15" s="346">
        <v>6</v>
      </c>
      <c r="AN15" s="346">
        <v>7</v>
      </c>
      <c r="AO15" s="373"/>
      <c r="AP15" s="348">
        <v>13.24</v>
      </c>
      <c r="AQ15" s="348">
        <v>14.19</v>
      </c>
      <c r="AR15" s="348">
        <v>11.11</v>
      </c>
      <c r="AS15" s="348">
        <v>3.89</v>
      </c>
      <c r="AT15" s="348">
        <v>0.04</v>
      </c>
      <c r="AU15" s="351"/>
      <c r="AV15" s="346">
        <v>12</v>
      </c>
      <c r="AW15" s="346">
        <v>11</v>
      </c>
      <c r="AX15" s="346">
        <v>9</v>
      </c>
      <c r="AY15" s="346">
        <v>8</v>
      </c>
      <c r="AZ15" s="346">
        <v>7</v>
      </c>
      <c r="BA15" s="362"/>
      <c r="BB15" s="348">
        <v>14.105017358235701</v>
      </c>
      <c r="BC15" s="375">
        <v>1.0310465542835601</v>
      </c>
      <c r="BD15" s="375">
        <v>4.5461804259727998E-2</v>
      </c>
      <c r="BE15" s="375">
        <v>8.1570809338251296E-2</v>
      </c>
      <c r="BF15" s="374"/>
      <c r="BG15" s="348">
        <v>62.395499999999998</v>
      </c>
      <c r="BH15" s="348">
        <v>24.035299999999999</v>
      </c>
      <c r="BI15" s="348">
        <v>8.2528900000000007</v>
      </c>
      <c r="BJ15" s="348">
        <v>5.3163099999999996</v>
      </c>
      <c r="BK15" s="373"/>
      <c r="BL15" s="372" t="s">
        <v>2252</v>
      </c>
      <c r="BM15" s="372" t="s">
        <v>2253</v>
      </c>
      <c r="BN15" s="372" t="s">
        <v>2254</v>
      </c>
      <c r="BO15" s="372" t="s">
        <v>2255</v>
      </c>
      <c r="BP15" s="372" t="s">
        <v>2256</v>
      </c>
      <c r="BQ15" s="373"/>
      <c r="BR15" s="354" t="s">
        <v>526</v>
      </c>
    </row>
    <row r="16" spans="1:70" s="107" customFormat="1" x14ac:dyDescent="0.25">
      <c r="A16" s="345" t="s">
        <v>2257</v>
      </c>
      <c r="B16" s="373"/>
      <c r="C16" s="719">
        <v>34366</v>
      </c>
      <c r="D16" s="373"/>
      <c r="E16" s="346">
        <v>8122.34</v>
      </c>
      <c r="F16" s="373"/>
      <c r="G16" s="347">
        <v>785.09699999999998</v>
      </c>
      <c r="H16" s="374"/>
      <c r="I16" s="348">
        <v>0.18129999999999999</v>
      </c>
      <c r="J16" s="348">
        <v>-1.0999000000000001</v>
      </c>
      <c r="K16" s="348">
        <v>-2.2427999999999999</v>
      </c>
      <c r="L16" s="348">
        <v>7.0525000000000002</v>
      </c>
      <c r="M16" s="348">
        <v>7.9272999999999998</v>
      </c>
      <c r="N16" s="350">
        <v>6.4904999999999999</v>
      </c>
      <c r="O16" s="348">
        <v>2.5074000000000001</v>
      </c>
      <c r="P16" s="348">
        <v>14.635899999999999</v>
      </c>
      <c r="Q16" s="348">
        <v>13.191000000000001</v>
      </c>
      <c r="R16" s="348">
        <v>13.246600000000001</v>
      </c>
      <c r="S16" s="348">
        <v>2.5813000000000001</v>
      </c>
      <c r="T16" s="348">
        <v>16.945499999999999</v>
      </c>
      <c r="U16" s="348">
        <v>1.7890999999999999</v>
      </c>
      <c r="V16" s="348">
        <v>7.4782000000000002</v>
      </c>
      <c r="W16" s="348">
        <v>-2.2418</v>
      </c>
      <c r="X16" s="348">
        <v>14.308299999999999</v>
      </c>
      <c r="Y16" s="374"/>
      <c r="Z16" s="346">
        <v>3</v>
      </c>
      <c r="AA16" s="346">
        <v>5</v>
      </c>
      <c r="AB16" s="346">
        <v>5</v>
      </c>
      <c r="AC16" s="346">
        <v>3</v>
      </c>
      <c r="AD16" s="346">
        <v>3</v>
      </c>
      <c r="AE16" s="346">
        <v>3</v>
      </c>
      <c r="AF16" s="346">
        <v>3</v>
      </c>
      <c r="AG16" s="346">
        <v>3</v>
      </c>
      <c r="AH16" s="346">
        <v>5</v>
      </c>
      <c r="AI16" s="346">
        <v>8</v>
      </c>
      <c r="AJ16" s="346">
        <v>3</v>
      </c>
      <c r="AK16" s="346">
        <v>3</v>
      </c>
      <c r="AL16" s="346">
        <v>3</v>
      </c>
      <c r="AM16" s="346">
        <v>3</v>
      </c>
      <c r="AN16" s="346">
        <v>11</v>
      </c>
      <c r="AO16" s="373"/>
      <c r="AP16" s="348">
        <v>14.43</v>
      </c>
      <c r="AQ16" s="348">
        <v>16.170000000000002</v>
      </c>
      <c r="AR16" s="348">
        <v>13.48</v>
      </c>
      <c r="AS16" s="348">
        <v>8.9</v>
      </c>
      <c r="AT16" s="348">
        <v>7.47</v>
      </c>
      <c r="AU16" s="351"/>
      <c r="AV16" s="346">
        <v>7</v>
      </c>
      <c r="AW16" s="346">
        <v>4</v>
      </c>
      <c r="AX16" s="346">
        <v>4</v>
      </c>
      <c r="AY16" s="346">
        <v>4</v>
      </c>
      <c r="AZ16" s="346">
        <v>3</v>
      </c>
      <c r="BA16" s="362"/>
      <c r="BB16" s="348">
        <v>13.229041756200401</v>
      </c>
      <c r="BC16" s="375">
        <v>0.99390109730223597</v>
      </c>
      <c r="BD16" s="375">
        <v>6.4891855921297106E-2</v>
      </c>
      <c r="BE16" s="375">
        <v>0.31895149696839298</v>
      </c>
      <c r="BF16" s="374"/>
      <c r="BG16" s="843">
        <v>59.685200000000002</v>
      </c>
      <c r="BH16" s="843">
        <v>22.559899999999999</v>
      </c>
      <c r="BI16" s="843">
        <v>17.336500000000001</v>
      </c>
      <c r="BJ16" s="843">
        <v>0.41839999999999999</v>
      </c>
      <c r="BK16" s="373"/>
      <c r="BL16" s="372" t="s">
        <v>2258</v>
      </c>
      <c r="BM16" s="372" t="s">
        <v>2259</v>
      </c>
      <c r="BN16" s="372" t="s">
        <v>2260</v>
      </c>
      <c r="BO16" s="372" t="s">
        <v>1314</v>
      </c>
      <c r="BP16" s="372" t="s">
        <v>2261</v>
      </c>
      <c r="BQ16" s="373"/>
      <c r="BR16" s="354" t="s">
        <v>519</v>
      </c>
    </row>
    <row r="17" spans="1:70" s="107" customFormat="1" x14ac:dyDescent="0.25">
      <c r="A17" s="345" t="s">
        <v>2262</v>
      </c>
      <c r="B17" s="373"/>
      <c r="C17" s="719">
        <v>39534</v>
      </c>
      <c r="D17" s="373"/>
      <c r="E17" s="346">
        <v>6872.84</v>
      </c>
      <c r="F17" s="373"/>
      <c r="G17" s="347">
        <v>138.30170000000001</v>
      </c>
      <c r="H17" s="374"/>
      <c r="I17" s="348">
        <v>0.13450000000000001</v>
      </c>
      <c r="J17" s="348">
        <v>-8.7599999999999997E-2</v>
      </c>
      <c r="K17" s="348">
        <v>-0.11600000000000001</v>
      </c>
      <c r="L17" s="348">
        <v>7.4058000000000002</v>
      </c>
      <c r="M17" s="348">
        <v>12.495699999999999</v>
      </c>
      <c r="N17" s="350">
        <v>13.619899999999999</v>
      </c>
      <c r="O17" s="348">
        <v>2.2397</v>
      </c>
      <c r="P17" s="348">
        <v>13.658099999999999</v>
      </c>
      <c r="Q17" s="348">
        <v>13.856400000000001</v>
      </c>
      <c r="R17" s="348">
        <v>11.477399999999999</v>
      </c>
      <c r="S17" s="348">
        <v>4.1079999999999997</v>
      </c>
      <c r="T17" s="348">
        <v>21.395199999999999</v>
      </c>
      <c r="U17" s="348">
        <v>6.8373999999999997</v>
      </c>
      <c r="V17" s="348">
        <v>14.1631</v>
      </c>
      <c r="W17" s="348">
        <v>-0.62290000000000001</v>
      </c>
      <c r="X17" s="348">
        <v>15.284700000000001</v>
      </c>
      <c r="Y17" s="374"/>
      <c r="Z17" s="346">
        <v>6</v>
      </c>
      <c r="AA17" s="346">
        <v>1</v>
      </c>
      <c r="AB17" s="346">
        <v>1</v>
      </c>
      <c r="AC17" s="346">
        <v>2</v>
      </c>
      <c r="AD17" s="346">
        <v>1</v>
      </c>
      <c r="AE17" s="346">
        <v>1</v>
      </c>
      <c r="AF17" s="346">
        <v>4</v>
      </c>
      <c r="AG17" s="346">
        <v>5</v>
      </c>
      <c r="AH17" s="346">
        <v>4</v>
      </c>
      <c r="AI17" s="346">
        <v>12</v>
      </c>
      <c r="AJ17" s="346">
        <v>2</v>
      </c>
      <c r="AK17" s="346">
        <v>1</v>
      </c>
      <c r="AL17" s="346">
        <v>1</v>
      </c>
      <c r="AM17" s="346">
        <v>1</v>
      </c>
      <c r="AN17" s="346">
        <v>1</v>
      </c>
      <c r="AO17" s="373"/>
      <c r="AP17" s="348">
        <v>14.06</v>
      </c>
      <c r="AQ17" s="348">
        <v>17.38</v>
      </c>
      <c r="AR17" s="348">
        <v>14.83</v>
      </c>
      <c r="AS17" s="348">
        <v>9.61</v>
      </c>
      <c r="AT17" s="348">
        <v>15.32</v>
      </c>
      <c r="AU17" s="351"/>
      <c r="AV17" s="346">
        <v>9</v>
      </c>
      <c r="AW17" s="346">
        <v>3</v>
      </c>
      <c r="AX17" s="346">
        <v>2</v>
      </c>
      <c r="AY17" s="346">
        <v>2</v>
      </c>
      <c r="AZ17" s="346">
        <v>1</v>
      </c>
      <c r="BA17" s="362"/>
      <c r="BB17" s="348">
        <v>15.014075245192799</v>
      </c>
      <c r="BC17" s="375">
        <v>1.06765139418823</v>
      </c>
      <c r="BD17" s="375">
        <v>5.8856560838956802E-2</v>
      </c>
      <c r="BE17" s="375">
        <v>0.30413840568156902</v>
      </c>
      <c r="BF17" s="374"/>
      <c r="BG17" s="843">
        <v>54.035899999999998</v>
      </c>
      <c r="BH17" s="843">
        <v>13.7224</v>
      </c>
      <c r="BI17" s="843">
        <v>29.285499999999999</v>
      </c>
      <c r="BJ17" s="843">
        <v>2.9561999999999999</v>
      </c>
      <c r="BK17" s="373"/>
      <c r="BL17" s="372" t="s">
        <v>2263</v>
      </c>
      <c r="BM17" s="372" t="s">
        <v>2264</v>
      </c>
      <c r="BN17" s="372" t="s">
        <v>1899</v>
      </c>
      <c r="BO17" s="372" t="s">
        <v>2265</v>
      </c>
      <c r="BP17" s="372" t="s">
        <v>2266</v>
      </c>
      <c r="BQ17" s="373"/>
      <c r="BR17" s="354" t="s">
        <v>476</v>
      </c>
    </row>
    <row r="18" spans="1:70" s="107" customFormat="1" ht="11" x14ac:dyDescent="0.3">
      <c r="A18" s="845" t="s">
        <v>2267</v>
      </c>
      <c r="B18" s="846"/>
      <c r="C18" s="847">
        <v>38560</v>
      </c>
      <c r="D18" s="846"/>
      <c r="E18" s="848">
        <v>5453.75</v>
      </c>
      <c r="F18" s="846"/>
      <c r="G18" s="849">
        <v>152.03299999999999</v>
      </c>
      <c r="H18" s="851"/>
      <c r="I18" s="850">
        <v>0.23400000000000001</v>
      </c>
      <c r="J18" s="850">
        <v>-1.1007</v>
      </c>
      <c r="K18" s="850">
        <v>-2.8077000000000001</v>
      </c>
      <c r="L18" s="850">
        <v>3.9449000000000001</v>
      </c>
      <c r="M18" s="850">
        <v>2.0356000000000001</v>
      </c>
      <c r="N18" s="852">
        <v>0.94820000000000004</v>
      </c>
      <c r="O18" s="850">
        <v>-0.66679999999999995</v>
      </c>
      <c r="P18" s="850">
        <v>13.537800000000001</v>
      </c>
      <c r="Q18" s="850">
        <v>13.0039</v>
      </c>
      <c r="R18" s="850">
        <v>14.6503</v>
      </c>
      <c r="S18" s="850">
        <v>0.19109999999999999</v>
      </c>
      <c r="T18" s="850">
        <v>11.556800000000001</v>
      </c>
      <c r="U18" s="850">
        <v>-3.1223999999999998</v>
      </c>
      <c r="V18" s="850">
        <v>1.5753999999999999</v>
      </c>
      <c r="W18" s="850">
        <v>-2.1623000000000001</v>
      </c>
      <c r="X18" s="850">
        <v>13.741199999999999</v>
      </c>
      <c r="Y18" s="851"/>
      <c r="Z18" s="848">
        <v>1</v>
      </c>
      <c r="AA18" s="848">
        <v>6</v>
      </c>
      <c r="AB18" s="848">
        <v>7</v>
      </c>
      <c r="AC18" s="848">
        <v>7</v>
      </c>
      <c r="AD18" s="848">
        <v>8</v>
      </c>
      <c r="AE18" s="848">
        <v>7</v>
      </c>
      <c r="AF18" s="848">
        <v>6</v>
      </c>
      <c r="AG18" s="848">
        <v>6</v>
      </c>
      <c r="AH18" s="848">
        <v>6</v>
      </c>
      <c r="AI18" s="848">
        <v>2</v>
      </c>
      <c r="AJ18" s="848">
        <v>7</v>
      </c>
      <c r="AK18" s="848">
        <v>6</v>
      </c>
      <c r="AL18" s="848">
        <v>7</v>
      </c>
      <c r="AM18" s="848">
        <v>8</v>
      </c>
      <c r="AN18" s="848">
        <v>10</v>
      </c>
      <c r="AO18" s="846"/>
      <c r="AP18" s="850">
        <v>15.22</v>
      </c>
      <c r="AQ18" s="850">
        <v>15.54</v>
      </c>
      <c r="AR18" s="850">
        <v>12.41</v>
      </c>
      <c r="AS18" s="850">
        <v>5.5</v>
      </c>
      <c r="AT18" s="850">
        <v>-0.1</v>
      </c>
      <c r="AU18" s="853"/>
      <c r="AV18" s="848">
        <v>4</v>
      </c>
      <c r="AW18" s="848">
        <v>8</v>
      </c>
      <c r="AX18" s="848">
        <v>6</v>
      </c>
      <c r="AY18" s="848">
        <v>7</v>
      </c>
      <c r="AZ18" s="848">
        <v>8</v>
      </c>
      <c r="BA18" s="855"/>
      <c r="BB18" s="850">
        <v>13.4886523003997</v>
      </c>
      <c r="BC18" s="856">
        <v>1.0021646876889401</v>
      </c>
      <c r="BD18" s="856">
        <v>5.8343136412451098E-2</v>
      </c>
      <c r="BE18" s="856">
        <v>0.24297909614903501</v>
      </c>
      <c r="BF18" s="851"/>
      <c r="BG18" s="850">
        <v>54.413699999999999</v>
      </c>
      <c r="BH18" s="850">
        <v>29.980899999999998</v>
      </c>
      <c r="BI18" s="850">
        <v>13.087300000000001</v>
      </c>
      <c r="BJ18" s="850">
        <v>2.5181</v>
      </c>
      <c r="BK18" s="846"/>
      <c r="BL18" s="859" t="s">
        <v>2268</v>
      </c>
      <c r="BM18" s="859" t="s">
        <v>2269</v>
      </c>
      <c r="BN18" s="859" t="s">
        <v>2270</v>
      </c>
      <c r="BO18" s="859" t="s">
        <v>2271</v>
      </c>
      <c r="BP18" s="859" t="s">
        <v>2272</v>
      </c>
      <c r="BQ18" s="846"/>
      <c r="BR18" s="860" t="s">
        <v>476</v>
      </c>
    </row>
    <row r="19" spans="1:70" s="107" customFormat="1" x14ac:dyDescent="0.25">
      <c r="A19" s="345" t="s">
        <v>2273</v>
      </c>
      <c r="B19" s="373"/>
      <c r="C19" s="719">
        <v>44175</v>
      </c>
      <c r="D19" s="373"/>
      <c r="E19" s="346">
        <v>2208.77</v>
      </c>
      <c r="F19" s="373"/>
      <c r="G19" s="347">
        <v>23.184000000000001</v>
      </c>
      <c r="H19" s="374"/>
      <c r="I19" s="348" t="s">
        <v>430</v>
      </c>
      <c r="J19" s="348">
        <v>-1.4787999999999999</v>
      </c>
      <c r="K19" s="348">
        <v>-3.8288000000000002</v>
      </c>
      <c r="L19" s="348">
        <v>1.3641000000000001</v>
      </c>
      <c r="M19" s="348">
        <v>3.0674999999999999</v>
      </c>
      <c r="N19" s="350">
        <v>6.2347000000000001</v>
      </c>
      <c r="O19" s="348">
        <v>4.9234999999999998</v>
      </c>
      <c r="P19" s="348">
        <v>14.752800000000001</v>
      </c>
      <c r="Q19" s="348">
        <v>11.6662</v>
      </c>
      <c r="R19" s="348" t="s">
        <v>430</v>
      </c>
      <c r="S19" s="348">
        <v>-1.0922000000000001</v>
      </c>
      <c r="T19" s="348">
        <v>7.7222999999999997</v>
      </c>
      <c r="U19" s="348">
        <v>0.60319999999999996</v>
      </c>
      <c r="V19" s="348">
        <v>5.4058000000000002</v>
      </c>
      <c r="W19" s="348">
        <v>-2.7231000000000001</v>
      </c>
      <c r="X19" s="348">
        <v>15.7453</v>
      </c>
      <c r="Y19" s="374"/>
      <c r="Z19" s="346" t="s">
        <v>430</v>
      </c>
      <c r="AA19" s="346">
        <v>11</v>
      </c>
      <c r="AB19" s="346">
        <v>13</v>
      </c>
      <c r="AC19" s="346">
        <v>13</v>
      </c>
      <c r="AD19" s="346">
        <v>6</v>
      </c>
      <c r="AE19" s="346">
        <v>4</v>
      </c>
      <c r="AF19" s="346">
        <v>1</v>
      </c>
      <c r="AG19" s="346">
        <v>2</v>
      </c>
      <c r="AH19" s="346">
        <v>12</v>
      </c>
      <c r="AI19" s="346" t="s">
        <v>430</v>
      </c>
      <c r="AJ19" s="346">
        <v>11</v>
      </c>
      <c r="AK19" s="346">
        <v>11</v>
      </c>
      <c r="AL19" s="346">
        <v>4</v>
      </c>
      <c r="AM19" s="346">
        <v>4</v>
      </c>
      <c r="AN19" s="346">
        <v>14</v>
      </c>
      <c r="AO19" s="373"/>
      <c r="AP19" s="348" t="s">
        <v>430</v>
      </c>
      <c r="AQ19" s="348" t="s">
        <v>430</v>
      </c>
      <c r="AR19" s="348">
        <v>13.26</v>
      </c>
      <c r="AS19" s="348">
        <v>9.11</v>
      </c>
      <c r="AT19" s="348">
        <v>1.62</v>
      </c>
      <c r="AU19" s="351"/>
      <c r="AV19" s="346" t="s">
        <v>430</v>
      </c>
      <c r="AW19" s="346" t="s">
        <v>430</v>
      </c>
      <c r="AX19" s="346">
        <v>5</v>
      </c>
      <c r="AY19" s="346">
        <v>3</v>
      </c>
      <c r="AZ19" s="346">
        <v>6</v>
      </c>
      <c r="BA19" s="362"/>
      <c r="BB19" s="348">
        <v>10.4664863635078</v>
      </c>
      <c r="BC19" s="375">
        <v>0.73552227311219898</v>
      </c>
      <c r="BD19" s="375">
        <v>7.4284879204044904E-2</v>
      </c>
      <c r="BE19" s="375">
        <v>0.40953319691842599</v>
      </c>
      <c r="BF19" s="374"/>
      <c r="BG19" s="843">
        <v>60.218499999999999</v>
      </c>
      <c r="BH19" s="843">
        <v>8.9189799999999995</v>
      </c>
      <c r="BI19" s="843">
        <v>2.71122</v>
      </c>
      <c r="BJ19" s="843">
        <v>28.151299999999999</v>
      </c>
      <c r="BK19" s="373"/>
      <c r="BL19" s="844" t="s">
        <v>2103</v>
      </c>
      <c r="BM19" s="844" t="s">
        <v>2274</v>
      </c>
      <c r="BN19" s="844" t="s">
        <v>941</v>
      </c>
      <c r="BO19" s="844" t="s">
        <v>2275</v>
      </c>
      <c r="BP19" s="844" t="s">
        <v>1055</v>
      </c>
      <c r="BQ19" s="373"/>
      <c r="BR19" s="354" t="s">
        <v>436</v>
      </c>
    </row>
    <row r="20" spans="1:70" s="107" customFormat="1" x14ac:dyDescent="0.25">
      <c r="A20" s="345" t="s">
        <v>2276</v>
      </c>
      <c r="B20" s="373"/>
      <c r="C20" s="719">
        <v>35318</v>
      </c>
      <c r="D20" s="373"/>
      <c r="E20" s="346">
        <v>1873.66</v>
      </c>
      <c r="F20" s="373"/>
      <c r="G20" s="347">
        <v>675.57749999999999</v>
      </c>
      <c r="H20" s="374"/>
      <c r="I20" s="348">
        <v>-2.5399999999999999E-2</v>
      </c>
      <c r="J20" s="348">
        <v>-1.7064999999999999</v>
      </c>
      <c r="K20" s="348">
        <v>-3.9630000000000001</v>
      </c>
      <c r="L20" s="348">
        <v>-0.56330000000000002</v>
      </c>
      <c r="M20" s="348">
        <v>-3.4746999999999999</v>
      </c>
      <c r="N20" s="350">
        <v>-4.6170999999999998</v>
      </c>
      <c r="O20" s="348">
        <v>-5.4626000000000001</v>
      </c>
      <c r="P20" s="348">
        <v>7.7152000000000003</v>
      </c>
      <c r="Q20" s="348">
        <v>12.215400000000001</v>
      </c>
      <c r="R20" s="348">
        <v>12.222099999999999</v>
      </c>
      <c r="S20" s="348">
        <v>-3.3210000000000002</v>
      </c>
      <c r="T20" s="348">
        <v>4.5153999999999996</v>
      </c>
      <c r="U20" s="348">
        <v>-9.0450999999999997</v>
      </c>
      <c r="V20" s="348">
        <v>-3.6930000000000001</v>
      </c>
      <c r="W20" s="348">
        <v>-1.9717</v>
      </c>
      <c r="X20" s="348">
        <v>15.508100000000001</v>
      </c>
      <c r="Y20" s="374"/>
      <c r="Z20" s="346">
        <v>11</v>
      </c>
      <c r="AA20" s="346">
        <v>14</v>
      </c>
      <c r="AB20" s="346">
        <v>14</v>
      </c>
      <c r="AC20" s="346">
        <v>15</v>
      </c>
      <c r="AD20" s="346">
        <v>14</v>
      </c>
      <c r="AE20" s="346">
        <v>13</v>
      </c>
      <c r="AF20" s="346">
        <v>15</v>
      </c>
      <c r="AG20" s="346">
        <v>14</v>
      </c>
      <c r="AH20" s="346">
        <v>10</v>
      </c>
      <c r="AI20" s="346">
        <v>11</v>
      </c>
      <c r="AJ20" s="346">
        <v>15</v>
      </c>
      <c r="AK20" s="346">
        <v>14</v>
      </c>
      <c r="AL20" s="346">
        <v>14</v>
      </c>
      <c r="AM20" s="346">
        <v>13</v>
      </c>
      <c r="AN20" s="346">
        <v>6</v>
      </c>
      <c r="AO20" s="373"/>
      <c r="AP20" s="348">
        <v>13.34</v>
      </c>
      <c r="AQ20" s="348">
        <v>14.35</v>
      </c>
      <c r="AR20" s="348">
        <v>8.08</v>
      </c>
      <c r="AS20" s="348">
        <v>-0.4</v>
      </c>
      <c r="AT20" s="348">
        <v>-9.5299999999999994</v>
      </c>
      <c r="AU20" s="351"/>
      <c r="AV20" s="346">
        <v>10</v>
      </c>
      <c r="AW20" s="346">
        <v>10</v>
      </c>
      <c r="AX20" s="346">
        <v>14</v>
      </c>
      <c r="AY20" s="346">
        <v>15</v>
      </c>
      <c r="AZ20" s="346">
        <v>14</v>
      </c>
      <c r="BA20" s="362"/>
      <c r="BB20" s="348">
        <v>12.4671930686137</v>
      </c>
      <c r="BC20" s="375">
        <v>0.91544622199655701</v>
      </c>
      <c r="BD20" s="375">
        <v>2.7718469134492101E-2</v>
      </c>
      <c r="BE20" s="375">
        <v>-7.6963879128821799E-2</v>
      </c>
      <c r="BF20" s="374"/>
      <c r="BG20" s="843">
        <v>56.704599999999999</v>
      </c>
      <c r="BH20" s="843">
        <v>14.6212</v>
      </c>
      <c r="BI20" s="843">
        <v>21.786300000000001</v>
      </c>
      <c r="BJ20" s="843">
        <v>6.8879000000000001</v>
      </c>
      <c r="BK20" s="373"/>
      <c r="BL20" s="372" t="s">
        <v>2277</v>
      </c>
      <c r="BM20" s="372" t="s">
        <v>2278</v>
      </c>
      <c r="BN20" s="372" t="s">
        <v>1048</v>
      </c>
      <c r="BO20" s="372" t="s">
        <v>2279</v>
      </c>
      <c r="BP20" s="372" t="s">
        <v>2280</v>
      </c>
      <c r="BQ20" s="373"/>
      <c r="BR20" s="354" t="s">
        <v>519</v>
      </c>
    </row>
    <row r="21" spans="1:70" s="107" customFormat="1" x14ac:dyDescent="0.25">
      <c r="A21" s="345" t="s">
        <v>2281</v>
      </c>
      <c r="B21" s="373"/>
      <c r="C21" s="719">
        <v>44461</v>
      </c>
      <c r="D21" s="373"/>
      <c r="E21" s="346">
        <v>1875.36</v>
      </c>
      <c r="F21" s="373"/>
      <c r="G21" s="347">
        <v>20.149999999999999</v>
      </c>
      <c r="H21" s="374"/>
      <c r="I21" s="348">
        <v>0.19889999999999999</v>
      </c>
      <c r="J21" s="348">
        <v>-0.7389</v>
      </c>
      <c r="K21" s="348">
        <v>-0.78779999999999994</v>
      </c>
      <c r="L21" s="348">
        <v>8.8600999999999992</v>
      </c>
      <c r="M21" s="348">
        <v>8.6252999999999993</v>
      </c>
      <c r="N21" s="350">
        <v>8.6252999999999993</v>
      </c>
      <c r="O21" s="348">
        <v>3.8046000000000002</v>
      </c>
      <c r="P21" s="348">
        <v>16.462800000000001</v>
      </c>
      <c r="Q21" s="348" t="s">
        <v>430</v>
      </c>
      <c r="R21" s="348" t="s">
        <v>430</v>
      </c>
      <c r="S21" s="348">
        <v>4.6753</v>
      </c>
      <c r="T21" s="348">
        <v>17.424199999999999</v>
      </c>
      <c r="U21" s="348">
        <v>4.3501000000000003</v>
      </c>
      <c r="V21" s="348">
        <v>9.5703999999999994</v>
      </c>
      <c r="W21" s="348">
        <v>-1.8509</v>
      </c>
      <c r="X21" s="348">
        <v>15.1394</v>
      </c>
      <c r="Y21" s="374"/>
      <c r="Z21" s="346">
        <v>2</v>
      </c>
      <c r="AA21" s="346">
        <v>2</v>
      </c>
      <c r="AB21" s="346">
        <v>2</v>
      </c>
      <c r="AC21" s="346">
        <v>1</v>
      </c>
      <c r="AD21" s="346">
        <v>2</v>
      </c>
      <c r="AE21" s="346">
        <v>2</v>
      </c>
      <c r="AF21" s="346">
        <v>2</v>
      </c>
      <c r="AG21" s="346">
        <v>1</v>
      </c>
      <c r="AH21" s="346" t="s">
        <v>430</v>
      </c>
      <c r="AI21" s="346" t="s">
        <v>430</v>
      </c>
      <c r="AJ21" s="346">
        <v>1</v>
      </c>
      <c r="AK21" s="346">
        <v>2</v>
      </c>
      <c r="AL21" s="346">
        <v>2</v>
      </c>
      <c r="AM21" s="346">
        <v>2</v>
      </c>
      <c r="AN21" s="346">
        <v>4</v>
      </c>
      <c r="AO21" s="373"/>
      <c r="AP21" s="348" t="s">
        <v>430</v>
      </c>
      <c r="AQ21" s="348" t="s">
        <v>430</v>
      </c>
      <c r="AR21" s="348">
        <v>16.010000000000002</v>
      </c>
      <c r="AS21" s="348">
        <v>10.84</v>
      </c>
      <c r="AT21" s="348">
        <v>11.76</v>
      </c>
      <c r="AU21" s="351"/>
      <c r="AV21" s="346" t="s">
        <v>430</v>
      </c>
      <c r="AW21" s="346" t="s">
        <v>430</v>
      </c>
      <c r="AX21" s="346">
        <v>1</v>
      </c>
      <c r="AY21" s="346">
        <v>1</v>
      </c>
      <c r="AZ21" s="346">
        <v>2</v>
      </c>
      <c r="BA21" s="362"/>
      <c r="BB21" s="348">
        <v>12.7929979767656</v>
      </c>
      <c r="BC21" s="375">
        <v>0.94127074324236304</v>
      </c>
      <c r="BD21" s="375">
        <v>7.7761012680943695E-2</v>
      </c>
      <c r="BE21" s="375">
        <v>0.48385950980960701</v>
      </c>
      <c r="BF21" s="374"/>
      <c r="BG21" s="843">
        <v>63.3994</v>
      </c>
      <c r="BH21" s="843">
        <v>16.183800000000002</v>
      </c>
      <c r="BI21" s="843">
        <v>17.7773</v>
      </c>
      <c r="BJ21" s="843">
        <v>2.6395</v>
      </c>
      <c r="BK21" s="373"/>
      <c r="BL21" s="372" t="s">
        <v>2282</v>
      </c>
      <c r="BM21" s="372" t="s">
        <v>1490</v>
      </c>
      <c r="BN21" s="372" t="s">
        <v>2283</v>
      </c>
      <c r="BO21" s="372" t="s">
        <v>2284</v>
      </c>
      <c r="BP21" s="372" t="s">
        <v>2285</v>
      </c>
      <c r="BQ21" s="373"/>
      <c r="BR21" s="354" t="s">
        <v>436</v>
      </c>
    </row>
    <row r="22" spans="1:70" s="107" customFormat="1" x14ac:dyDescent="0.25">
      <c r="A22" s="345" t="s">
        <v>2286</v>
      </c>
      <c r="B22" s="373"/>
      <c r="C22" s="719">
        <v>36486</v>
      </c>
      <c r="D22" s="373"/>
      <c r="E22" s="346">
        <v>1256</v>
      </c>
      <c r="F22" s="373"/>
      <c r="G22" s="347">
        <v>207.78980000000001</v>
      </c>
      <c r="H22" s="374"/>
      <c r="I22" s="348">
        <v>0.1255</v>
      </c>
      <c r="J22" s="348">
        <v>-1.5351999999999999</v>
      </c>
      <c r="K22" s="348">
        <v>-3.3279999999999998</v>
      </c>
      <c r="L22" s="348">
        <v>2.3298000000000001</v>
      </c>
      <c r="M22" s="348">
        <v>-2.2231000000000001</v>
      </c>
      <c r="N22" s="350">
        <v>-6.0202999999999998</v>
      </c>
      <c r="O22" s="348">
        <v>-3.1454</v>
      </c>
      <c r="P22" s="348">
        <v>5.7111999999999998</v>
      </c>
      <c r="Q22" s="348">
        <v>7.1519000000000004</v>
      </c>
      <c r="R22" s="348">
        <v>9.3664000000000005</v>
      </c>
      <c r="S22" s="348">
        <v>-1.5238</v>
      </c>
      <c r="T22" s="348">
        <v>6.9123999999999999</v>
      </c>
      <c r="U22" s="348">
        <v>-8.9650999999999996</v>
      </c>
      <c r="V22" s="348">
        <v>-4.3875000000000002</v>
      </c>
      <c r="W22" s="348">
        <v>-1.9292</v>
      </c>
      <c r="X22" s="348">
        <v>14.9168</v>
      </c>
      <c r="Y22" s="374"/>
      <c r="Z22" s="346">
        <v>7</v>
      </c>
      <c r="AA22" s="346">
        <v>12</v>
      </c>
      <c r="AB22" s="346">
        <v>9</v>
      </c>
      <c r="AC22" s="346">
        <v>10</v>
      </c>
      <c r="AD22" s="346">
        <v>13</v>
      </c>
      <c r="AE22" s="346">
        <v>15</v>
      </c>
      <c r="AF22" s="346">
        <v>12</v>
      </c>
      <c r="AG22" s="346">
        <v>15</v>
      </c>
      <c r="AH22" s="346">
        <v>14</v>
      </c>
      <c r="AI22" s="346">
        <v>13</v>
      </c>
      <c r="AJ22" s="346">
        <v>13</v>
      </c>
      <c r="AK22" s="346">
        <v>13</v>
      </c>
      <c r="AL22" s="346">
        <v>13</v>
      </c>
      <c r="AM22" s="346">
        <v>15</v>
      </c>
      <c r="AN22" s="346">
        <v>5</v>
      </c>
      <c r="AO22" s="373"/>
      <c r="AP22" s="348">
        <v>9.5399999999999991</v>
      </c>
      <c r="AQ22" s="348">
        <v>9.5500000000000007</v>
      </c>
      <c r="AR22" s="348">
        <v>5.61</v>
      </c>
      <c r="AS22" s="348">
        <v>0.15</v>
      </c>
      <c r="AT22" s="348">
        <v>-7.87</v>
      </c>
      <c r="AU22" s="351"/>
      <c r="AV22" s="346">
        <v>13</v>
      </c>
      <c r="AW22" s="346">
        <v>13</v>
      </c>
      <c r="AX22" s="346">
        <v>15</v>
      </c>
      <c r="AY22" s="346">
        <v>14</v>
      </c>
      <c r="AZ22" s="346">
        <v>13</v>
      </c>
      <c r="BA22" s="362"/>
      <c r="BB22" s="348">
        <v>11.9396178165862</v>
      </c>
      <c r="BC22" s="375">
        <v>0.87786230520476305</v>
      </c>
      <c r="BD22" s="375">
        <v>1.22662152278848E-2</v>
      </c>
      <c r="BE22" s="375">
        <v>-0.33006392151831698</v>
      </c>
      <c r="BF22" s="374"/>
      <c r="BG22" s="843">
        <v>60.988900000000001</v>
      </c>
      <c r="BH22" s="843">
        <v>13.3193</v>
      </c>
      <c r="BI22" s="843">
        <v>25.026800000000001</v>
      </c>
      <c r="BJ22" s="843">
        <v>0.66500000000000004</v>
      </c>
      <c r="BK22" s="373"/>
      <c r="BL22" s="372" t="s">
        <v>2287</v>
      </c>
      <c r="BM22" s="372" t="s">
        <v>2288</v>
      </c>
      <c r="BN22" s="372" t="s">
        <v>2289</v>
      </c>
      <c r="BO22" s="372" t="s">
        <v>2290</v>
      </c>
      <c r="BP22" s="372" t="s">
        <v>2291</v>
      </c>
      <c r="BQ22" s="373"/>
      <c r="BR22" s="354" t="s">
        <v>555</v>
      </c>
    </row>
    <row r="23" spans="1:70" x14ac:dyDescent="0.25">
      <c r="A23" s="36" t="s">
        <v>93</v>
      </c>
      <c r="B23" s="43"/>
      <c r="C23" s="720"/>
      <c r="D23" s="43"/>
      <c r="E23" s="51"/>
      <c r="F23" s="43"/>
      <c r="G23" s="55"/>
      <c r="H23" s="66"/>
      <c r="I23" s="59">
        <v>7.8700000000000006E-2</v>
      </c>
      <c r="J23" s="59">
        <v>-1.2676000000000001</v>
      </c>
      <c r="K23" s="59">
        <v>-2.7225000000000001</v>
      </c>
      <c r="L23" s="59">
        <v>3.7473999999999998</v>
      </c>
      <c r="M23" s="59">
        <v>2.419</v>
      </c>
      <c r="N23" s="70">
        <v>1.0152000000000001</v>
      </c>
      <c r="O23" s="59">
        <v>-0.77290000000000003</v>
      </c>
      <c r="P23" s="59">
        <v>11.9267</v>
      </c>
      <c r="Q23" s="59">
        <v>12.4565</v>
      </c>
      <c r="R23" s="59">
        <v>13.1439</v>
      </c>
      <c r="S23" s="59">
        <v>0.33189999999999997</v>
      </c>
      <c r="T23" s="59">
        <v>10.782</v>
      </c>
      <c r="U23" s="59">
        <v>-3.2759999999999998</v>
      </c>
      <c r="V23" s="59">
        <v>2.0455000000000001</v>
      </c>
      <c r="W23" s="59">
        <v>-2.0922999999999998</v>
      </c>
      <c r="X23" s="59">
        <v>15.616099999999999</v>
      </c>
      <c r="Y23" s="66"/>
      <c r="Z23" s="51">
        <v>13</v>
      </c>
      <c r="AA23" s="51">
        <v>15</v>
      </c>
      <c r="AB23" s="51">
        <v>15</v>
      </c>
      <c r="AC23" s="51">
        <v>15</v>
      </c>
      <c r="AD23" s="51">
        <v>15</v>
      </c>
      <c r="AE23" s="51">
        <v>15</v>
      </c>
      <c r="AF23" s="51">
        <v>15</v>
      </c>
      <c r="AG23" s="51">
        <v>15</v>
      </c>
      <c r="AH23" s="51">
        <v>14</v>
      </c>
      <c r="AI23" s="51">
        <v>13</v>
      </c>
      <c r="AJ23" s="51">
        <v>15</v>
      </c>
      <c r="AK23" s="51">
        <v>15</v>
      </c>
      <c r="AL23" s="51">
        <v>15</v>
      </c>
      <c r="AM23" s="51">
        <v>15</v>
      </c>
      <c r="AN23" s="51">
        <v>15</v>
      </c>
      <c r="AO23" s="43"/>
      <c r="AP23" s="59">
        <v>14.2415384615385</v>
      </c>
      <c r="AQ23" s="59">
        <v>15.2223076923077</v>
      </c>
      <c r="AR23" s="59">
        <v>11.4866666666667</v>
      </c>
      <c r="AS23" s="59">
        <v>4.88866666666667</v>
      </c>
      <c r="AT23" s="59">
        <v>-0.30333333333333301</v>
      </c>
      <c r="AU23" s="78"/>
      <c r="AV23" s="51">
        <v>13</v>
      </c>
      <c r="AW23" s="51">
        <v>13</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0.23400000000000001</v>
      </c>
      <c r="J24" s="60">
        <v>-8.7599999999999997E-2</v>
      </c>
      <c r="K24" s="60">
        <v>-0.11600000000000001</v>
      </c>
      <c r="L24" s="60">
        <v>8.8600999999999992</v>
      </c>
      <c r="M24" s="60">
        <v>12.495699999999999</v>
      </c>
      <c r="N24" s="71">
        <v>13.619899999999999</v>
      </c>
      <c r="O24" s="60">
        <v>4.9234999999999998</v>
      </c>
      <c r="P24" s="60">
        <v>16.462800000000001</v>
      </c>
      <c r="Q24" s="60">
        <v>15.1023</v>
      </c>
      <c r="R24" s="60">
        <v>14.8071</v>
      </c>
      <c r="S24" s="60">
        <v>4.6753</v>
      </c>
      <c r="T24" s="60">
        <v>21.395199999999999</v>
      </c>
      <c r="U24" s="60">
        <v>6.8373999999999997</v>
      </c>
      <c r="V24" s="60">
        <v>14.1631</v>
      </c>
      <c r="W24" s="60">
        <v>-0.62290000000000001</v>
      </c>
      <c r="X24" s="60">
        <v>18.785599999999999</v>
      </c>
      <c r="Y24" s="67"/>
      <c r="Z24" s="52"/>
      <c r="AA24" s="52"/>
      <c r="AB24" s="52"/>
      <c r="AC24" s="52"/>
      <c r="AD24" s="52"/>
      <c r="AE24" s="52"/>
      <c r="AF24" s="52"/>
      <c r="AG24" s="52"/>
      <c r="AH24" s="52"/>
      <c r="AI24" s="52"/>
      <c r="AJ24" s="52"/>
      <c r="AK24" s="52"/>
      <c r="AL24" s="52"/>
      <c r="AM24" s="52"/>
      <c r="AN24" s="52"/>
      <c r="AO24" s="44"/>
      <c r="AP24" s="60">
        <v>16.46</v>
      </c>
      <c r="AQ24" s="60">
        <v>18.05</v>
      </c>
      <c r="AR24" s="60">
        <v>16.010000000000002</v>
      </c>
      <c r="AS24" s="60">
        <v>10.84</v>
      </c>
      <c r="AT24" s="60">
        <v>15.32</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-0.20599999999999999</v>
      </c>
      <c r="J25" s="60">
        <v>-2.1187</v>
      </c>
      <c r="K25" s="60">
        <v>-4.3971999999999998</v>
      </c>
      <c r="L25" s="60">
        <v>-0.56330000000000002</v>
      </c>
      <c r="M25" s="60">
        <v>-4.6477000000000004</v>
      </c>
      <c r="N25" s="71">
        <v>-6.0202999999999998</v>
      </c>
      <c r="O25" s="60">
        <v>-5.4626000000000001</v>
      </c>
      <c r="P25" s="60">
        <v>5.7111999999999998</v>
      </c>
      <c r="Q25" s="60">
        <v>7.1519000000000004</v>
      </c>
      <c r="R25" s="60">
        <v>9.3664000000000005</v>
      </c>
      <c r="S25" s="60">
        <v>-3.3210000000000002</v>
      </c>
      <c r="T25" s="60">
        <v>2.6295999999999999</v>
      </c>
      <c r="U25" s="60">
        <v>-10.227399999999999</v>
      </c>
      <c r="V25" s="60">
        <v>-4.3875000000000002</v>
      </c>
      <c r="W25" s="60">
        <v>-2.8178000000000001</v>
      </c>
      <c r="X25" s="60">
        <v>13.741199999999999</v>
      </c>
      <c r="Y25" s="67"/>
      <c r="Z25" s="52"/>
      <c r="AA25" s="52"/>
      <c r="AB25" s="52"/>
      <c r="AC25" s="52"/>
      <c r="AD25" s="52"/>
      <c r="AE25" s="52"/>
      <c r="AF25" s="52"/>
      <c r="AG25" s="52"/>
      <c r="AH25" s="52"/>
      <c r="AI25" s="52"/>
      <c r="AJ25" s="52"/>
      <c r="AK25" s="52"/>
      <c r="AL25" s="52"/>
      <c r="AM25" s="52"/>
      <c r="AN25" s="52"/>
      <c r="AO25" s="44"/>
      <c r="AP25" s="60">
        <v>9.5399999999999991</v>
      </c>
      <c r="AQ25" s="60">
        <v>9.5500000000000007</v>
      </c>
      <c r="AR25" s="60">
        <v>5.61</v>
      </c>
      <c r="AS25" s="60">
        <v>-0.4</v>
      </c>
      <c r="AT25" s="60">
        <v>-10.83</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0.1255</v>
      </c>
      <c r="J26" s="61">
        <v>-1.3564000000000001</v>
      </c>
      <c r="K26" s="61">
        <v>-2.9245000000000001</v>
      </c>
      <c r="L26" s="61">
        <v>2.9081000000000001</v>
      </c>
      <c r="M26" s="61">
        <v>2.0356000000000001</v>
      </c>
      <c r="N26" s="72">
        <v>-1.0073000000000001</v>
      </c>
      <c r="O26" s="61">
        <v>-1.8230999999999999</v>
      </c>
      <c r="P26" s="61">
        <v>12.664199999999999</v>
      </c>
      <c r="Q26" s="61">
        <v>12.770099999999999</v>
      </c>
      <c r="R26" s="61">
        <v>13.3436</v>
      </c>
      <c r="S26" s="61">
        <v>-9.8400000000000001E-2</v>
      </c>
      <c r="T26" s="61">
        <v>9.5991</v>
      </c>
      <c r="U26" s="61">
        <v>-3.9296000000000002</v>
      </c>
      <c r="V26" s="61">
        <v>1.5753999999999999</v>
      </c>
      <c r="W26" s="61">
        <v>-2.0857999999999999</v>
      </c>
      <c r="X26" s="61">
        <v>15.508100000000001</v>
      </c>
      <c r="Y26" s="68"/>
      <c r="Z26" s="53"/>
      <c r="AA26" s="53"/>
      <c r="AB26" s="53"/>
      <c r="AC26" s="53"/>
      <c r="AD26" s="53"/>
      <c r="AE26" s="53"/>
      <c r="AF26" s="53"/>
      <c r="AG26" s="53"/>
      <c r="AH26" s="53"/>
      <c r="AI26" s="53"/>
      <c r="AJ26" s="53"/>
      <c r="AK26" s="53"/>
      <c r="AL26" s="53"/>
      <c r="AM26" s="53"/>
      <c r="AN26" s="53"/>
      <c r="AO26" s="45"/>
      <c r="AP26" s="61">
        <v>14.43</v>
      </c>
      <c r="AQ26" s="61">
        <v>15.63</v>
      </c>
      <c r="AR26" s="61">
        <v>11.55</v>
      </c>
      <c r="AS26" s="61">
        <v>3.89</v>
      </c>
      <c r="AT26" s="61">
        <v>-0.1</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143</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2292</v>
      </c>
      <c r="B28" s="365"/>
      <c r="C28" s="717">
        <v>41275</v>
      </c>
      <c r="D28" s="365"/>
      <c r="E28" s="329">
        <v>58312.2</v>
      </c>
      <c r="F28" s="365"/>
      <c r="G28" s="330">
        <v>494.7</v>
      </c>
      <c r="H28" s="366"/>
      <c r="I28" s="331">
        <v>0.11940000000000001</v>
      </c>
      <c r="J28" s="331">
        <v>-2.1133000000000002</v>
      </c>
      <c r="K28" s="331">
        <v>-4.3613999999999997</v>
      </c>
      <c r="L28" s="331">
        <v>-9.2899999999999996E-2</v>
      </c>
      <c r="M28" s="331">
        <v>-4.4260999999999999</v>
      </c>
      <c r="N28" s="333">
        <v>-4.6233000000000004</v>
      </c>
      <c r="O28" s="331">
        <v>-1.3273999999999999</v>
      </c>
      <c r="P28" s="331">
        <v>11.4612</v>
      </c>
      <c r="Q28" s="331">
        <v>14.561500000000001</v>
      </c>
      <c r="R28" s="331">
        <v>14.091699999999999</v>
      </c>
      <c r="S28" s="331">
        <v>-2.2795999999999998</v>
      </c>
      <c r="T28" s="331">
        <v>2.8374999999999999</v>
      </c>
      <c r="U28" s="331">
        <v>-9.9300999999999995</v>
      </c>
      <c r="V28" s="331">
        <v>-3.7023999999999999</v>
      </c>
      <c r="W28" s="331">
        <v>-2.8075000000000001</v>
      </c>
      <c r="X28" s="331">
        <v>16.932400000000001</v>
      </c>
      <c r="Y28" s="366"/>
      <c r="Z28" s="329">
        <v>8</v>
      </c>
      <c r="AA28" s="329">
        <v>15</v>
      </c>
      <c r="AB28" s="329">
        <v>15</v>
      </c>
      <c r="AC28" s="329">
        <v>14</v>
      </c>
      <c r="AD28" s="329">
        <v>15</v>
      </c>
      <c r="AE28" s="329">
        <v>14</v>
      </c>
      <c r="AF28" s="329">
        <v>8</v>
      </c>
      <c r="AG28" s="329">
        <v>11</v>
      </c>
      <c r="AH28" s="329">
        <v>4</v>
      </c>
      <c r="AI28" s="329">
        <v>9</v>
      </c>
      <c r="AJ28" s="329">
        <v>14</v>
      </c>
      <c r="AK28" s="329">
        <v>15</v>
      </c>
      <c r="AL28" s="329">
        <v>15</v>
      </c>
      <c r="AM28" s="329">
        <v>14</v>
      </c>
      <c r="AN28" s="329">
        <v>15</v>
      </c>
      <c r="AO28" s="365"/>
      <c r="AP28" s="331">
        <v>15.81</v>
      </c>
      <c r="AQ28" s="331">
        <v>16.34</v>
      </c>
      <c r="AR28" s="331">
        <v>10.94</v>
      </c>
      <c r="AS28" s="331">
        <v>2.66</v>
      </c>
      <c r="AT28" s="331">
        <v>-10.41</v>
      </c>
      <c r="AU28" s="334"/>
      <c r="AV28" s="329">
        <v>6</v>
      </c>
      <c r="AW28" s="329">
        <v>8</v>
      </c>
      <c r="AX28" s="329">
        <v>11</v>
      </c>
      <c r="AY28" s="329">
        <v>13</v>
      </c>
      <c r="AZ28" s="329">
        <v>15</v>
      </c>
      <c r="BA28" s="360"/>
      <c r="BB28" s="331">
        <v>10.937324024108101</v>
      </c>
      <c r="BC28" s="367">
        <v>0.774892151045947</v>
      </c>
      <c r="BD28" s="367">
        <v>5.2677048702269802E-2</v>
      </c>
      <c r="BE28" s="367">
        <v>0.15552197032106699</v>
      </c>
      <c r="BF28" s="366"/>
      <c r="BG28" s="842">
        <v>79.796800000000005</v>
      </c>
      <c r="BH28" s="842">
        <v>6.2949599999999997</v>
      </c>
      <c r="BI28" s="842">
        <v>7.1467000000000001</v>
      </c>
      <c r="BJ28" s="842">
        <v>6.7615400000000001</v>
      </c>
      <c r="BK28" s="365"/>
      <c r="BL28" s="364" t="s">
        <v>2214</v>
      </c>
      <c r="BM28" s="364" t="s">
        <v>2215</v>
      </c>
      <c r="BN28" s="364" t="s">
        <v>2216</v>
      </c>
      <c r="BO28" s="364" t="s">
        <v>2217</v>
      </c>
      <c r="BP28" s="364" t="s">
        <v>2218</v>
      </c>
      <c r="BQ28" s="365"/>
      <c r="BR28" s="335" t="s">
        <v>734</v>
      </c>
    </row>
    <row r="29" spans="1:70" s="107" customFormat="1" x14ac:dyDescent="0.25">
      <c r="A29" s="345" t="s">
        <v>2293</v>
      </c>
      <c r="B29" s="373"/>
      <c r="C29" s="719">
        <v>41275</v>
      </c>
      <c r="D29" s="373"/>
      <c r="E29" s="346">
        <v>46592.9</v>
      </c>
      <c r="F29" s="373"/>
      <c r="G29" s="347">
        <v>409.447</v>
      </c>
      <c r="H29" s="374"/>
      <c r="I29" s="348" t="s">
        <v>430</v>
      </c>
      <c r="J29" s="348">
        <v>-1.3803000000000001</v>
      </c>
      <c r="K29" s="348">
        <v>-2.8639000000000001</v>
      </c>
      <c r="L29" s="348">
        <v>2.2339000000000002</v>
      </c>
      <c r="M29" s="348">
        <v>-0.83209999999999995</v>
      </c>
      <c r="N29" s="350">
        <v>-1.6063000000000001</v>
      </c>
      <c r="O29" s="348">
        <v>-2.2970999999999999</v>
      </c>
      <c r="P29" s="348">
        <v>10.7187</v>
      </c>
      <c r="Q29" s="348">
        <v>15.3422</v>
      </c>
      <c r="R29" s="348">
        <v>15.1531</v>
      </c>
      <c r="S29" s="348">
        <v>0.05</v>
      </c>
      <c r="T29" s="348">
        <v>7.4577</v>
      </c>
      <c r="U29" s="348">
        <v>-6.3593999999999999</v>
      </c>
      <c r="V29" s="348">
        <v>-0.27039999999999997</v>
      </c>
      <c r="W29" s="348">
        <v>-1.8293999999999999</v>
      </c>
      <c r="X29" s="348">
        <v>15.1814</v>
      </c>
      <c r="Y29" s="374"/>
      <c r="Z29" s="346" t="s">
        <v>430</v>
      </c>
      <c r="AA29" s="346">
        <v>9</v>
      </c>
      <c r="AB29" s="346">
        <v>8</v>
      </c>
      <c r="AC29" s="346">
        <v>11</v>
      </c>
      <c r="AD29" s="346">
        <v>12</v>
      </c>
      <c r="AE29" s="346">
        <v>11</v>
      </c>
      <c r="AF29" s="346">
        <v>12</v>
      </c>
      <c r="AG29" s="346">
        <v>12</v>
      </c>
      <c r="AH29" s="346">
        <v>2</v>
      </c>
      <c r="AI29" s="346">
        <v>4</v>
      </c>
      <c r="AJ29" s="346">
        <v>8</v>
      </c>
      <c r="AK29" s="346">
        <v>12</v>
      </c>
      <c r="AL29" s="346">
        <v>12</v>
      </c>
      <c r="AM29" s="346">
        <v>10</v>
      </c>
      <c r="AN29" s="346">
        <v>3</v>
      </c>
      <c r="AO29" s="373"/>
      <c r="AP29" s="348">
        <v>17.399999999999999</v>
      </c>
      <c r="AQ29" s="348">
        <v>18.5</v>
      </c>
      <c r="AR29" s="348">
        <v>11.46</v>
      </c>
      <c r="AS29" s="348">
        <v>2.7</v>
      </c>
      <c r="AT29" s="348">
        <v>-4.2699999999999996</v>
      </c>
      <c r="AU29" s="351"/>
      <c r="AV29" s="346">
        <v>1</v>
      </c>
      <c r="AW29" s="346">
        <v>2</v>
      </c>
      <c r="AX29" s="346">
        <v>10</v>
      </c>
      <c r="AY29" s="346">
        <v>12</v>
      </c>
      <c r="AZ29" s="346">
        <v>11</v>
      </c>
      <c r="BA29" s="362"/>
      <c r="BB29" s="348">
        <v>11.7770348841578</v>
      </c>
      <c r="BC29" s="375">
        <v>0.87744333814208697</v>
      </c>
      <c r="BD29" s="375">
        <v>4.76036406129881E-2</v>
      </c>
      <c r="BE29" s="375">
        <v>7.4678331827962002E-3</v>
      </c>
      <c r="BF29" s="374"/>
      <c r="BG29" s="843">
        <v>48.552</v>
      </c>
      <c r="BH29" s="843">
        <v>23.485499999999998</v>
      </c>
      <c r="BI29" s="843">
        <v>12.9512</v>
      </c>
      <c r="BJ29" s="843">
        <v>15.0113</v>
      </c>
      <c r="BK29" s="373"/>
      <c r="BL29" s="372" t="s">
        <v>2220</v>
      </c>
      <c r="BM29" s="372" t="s">
        <v>637</v>
      </c>
      <c r="BN29" s="372" t="s">
        <v>2221</v>
      </c>
      <c r="BO29" s="372" t="s">
        <v>1110</v>
      </c>
      <c r="BP29" s="372" t="s">
        <v>2222</v>
      </c>
      <c r="BQ29" s="373"/>
      <c r="BR29" s="354" t="s">
        <v>450</v>
      </c>
    </row>
    <row r="30" spans="1:70" s="107" customFormat="1" x14ac:dyDescent="0.25">
      <c r="A30" s="345" t="s">
        <v>2294</v>
      </c>
      <c r="B30" s="373"/>
      <c r="C30" s="719">
        <v>41275</v>
      </c>
      <c r="D30" s="373"/>
      <c r="E30" s="346">
        <v>20100.400000000001</v>
      </c>
      <c r="F30" s="373"/>
      <c r="G30" s="347">
        <v>159.80000000000001</v>
      </c>
      <c r="H30" s="374"/>
      <c r="I30" s="348">
        <v>-0.13120000000000001</v>
      </c>
      <c r="J30" s="348">
        <v>-1.3337000000000001</v>
      </c>
      <c r="K30" s="348">
        <v>-2.3048000000000002</v>
      </c>
      <c r="L30" s="348">
        <v>6.6969000000000003</v>
      </c>
      <c r="M30" s="348">
        <v>6.3632</v>
      </c>
      <c r="N30" s="350">
        <v>8.77E-2</v>
      </c>
      <c r="O30" s="348">
        <v>0.1474</v>
      </c>
      <c r="P30" s="348">
        <v>14.587899999999999</v>
      </c>
      <c r="Q30" s="348">
        <v>13.5403</v>
      </c>
      <c r="R30" s="348">
        <v>15.8063</v>
      </c>
      <c r="S30" s="348">
        <v>2.3113000000000001</v>
      </c>
      <c r="T30" s="348">
        <v>16.0915</v>
      </c>
      <c r="U30" s="348">
        <v>-1.8488</v>
      </c>
      <c r="V30" s="348">
        <v>2.7652999999999999</v>
      </c>
      <c r="W30" s="348">
        <v>-2.6797</v>
      </c>
      <c r="X30" s="348">
        <v>17.5319</v>
      </c>
      <c r="Y30" s="374"/>
      <c r="Z30" s="346">
        <v>12</v>
      </c>
      <c r="AA30" s="346">
        <v>7</v>
      </c>
      <c r="AB30" s="346">
        <v>6</v>
      </c>
      <c r="AC30" s="346">
        <v>4</v>
      </c>
      <c r="AD30" s="346">
        <v>4</v>
      </c>
      <c r="AE30" s="346">
        <v>8</v>
      </c>
      <c r="AF30" s="346">
        <v>7</v>
      </c>
      <c r="AG30" s="346">
        <v>7</v>
      </c>
      <c r="AH30" s="346">
        <v>9</v>
      </c>
      <c r="AI30" s="346">
        <v>3</v>
      </c>
      <c r="AJ30" s="346">
        <v>4</v>
      </c>
      <c r="AK30" s="346">
        <v>4</v>
      </c>
      <c r="AL30" s="346">
        <v>6</v>
      </c>
      <c r="AM30" s="346">
        <v>8</v>
      </c>
      <c r="AN30" s="346">
        <v>13</v>
      </c>
      <c r="AO30" s="373"/>
      <c r="AP30" s="348">
        <v>15.96</v>
      </c>
      <c r="AQ30" s="348">
        <v>16.23</v>
      </c>
      <c r="AR30" s="348">
        <v>13.2</v>
      </c>
      <c r="AS30" s="348">
        <v>6.96</v>
      </c>
      <c r="AT30" s="348">
        <v>3.53</v>
      </c>
      <c r="AU30" s="351"/>
      <c r="AV30" s="346">
        <v>5</v>
      </c>
      <c r="AW30" s="346">
        <v>9</v>
      </c>
      <c r="AX30" s="346">
        <v>7</v>
      </c>
      <c r="AY30" s="346">
        <v>6</v>
      </c>
      <c r="AZ30" s="346">
        <v>5</v>
      </c>
      <c r="BA30" s="362"/>
      <c r="BB30" s="348">
        <v>13.6250385675066</v>
      </c>
      <c r="BC30" s="375">
        <v>1.02165783884415</v>
      </c>
      <c r="BD30" s="375">
        <v>6.3764256058312901E-2</v>
      </c>
      <c r="BE30" s="375">
        <v>0.34331131557063399</v>
      </c>
      <c r="BF30" s="374"/>
      <c r="BG30" s="843">
        <v>56.748600000000003</v>
      </c>
      <c r="BH30" s="843">
        <v>21.3428</v>
      </c>
      <c r="BI30" s="843">
        <v>19.4986</v>
      </c>
      <c r="BJ30" s="843">
        <v>2.41</v>
      </c>
      <c r="BK30" s="373"/>
      <c r="BL30" s="372" t="s">
        <v>1231</v>
      </c>
      <c r="BM30" s="372" t="s">
        <v>2224</v>
      </c>
      <c r="BN30" s="372" t="s">
        <v>2225</v>
      </c>
      <c r="BO30" s="372" t="s">
        <v>2226</v>
      </c>
      <c r="BP30" s="372" t="s">
        <v>2227</v>
      </c>
      <c r="BQ30" s="373"/>
      <c r="BR30" s="354" t="s">
        <v>519</v>
      </c>
    </row>
    <row r="31" spans="1:70" s="107" customFormat="1" x14ac:dyDescent="0.25">
      <c r="A31" s="345" t="s">
        <v>2295</v>
      </c>
      <c r="B31" s="373"/>
      <c r="C31" s="719">
        <v>41275</v>
      </c>
      <c r="D31" s="373"/>
      <c r="E31" s="346">
        <v>15116.1</v>
      </c>
      <c r="F31" s="373"/>
      <c r="G31" s="347">
        <v>128.36750000000001</v>
      </c>
      <c r="H31" s="374"/>
      <c r="I31" s="348">
        <v>0.1401</v>
      </c>
      <c r="J31" s="348">
        <v>-0.90129999999999999</v>
      </c>
      <c r="K31" s="348">
        <v>-1.7</v>
      </c>
      <c r="L31" s="348">
        <v>4.7329999999999997</v>
      </c>
      <c r="M31" s="348">
        <v>4.4702999999999999</v>
      </c>
      <c r="N31" s="350">
        <v>5.0728</v>
      </c>
      <c r="O31" s="348">
        <v>2.6166999999999998</v>
      </c>
      <c r="P31" s="348">
        <v>15.691599999999999</v>
      </c>
      <c r="Q31" s="348">
        <v>16.212800000000001</v>
      </c>
      <c r="R31" s="348">
        <v>15.890599999999999</v>
      </c>
      <c r="S31" s="348">
        <v>0.57999999999999996</v>
      </c>
      <c r="T31" s="348">
        <v>12.2158</v>
      </c>
      <c r="U31" s="348">
        <v>-0.37780000000000002</v>
      </c>
      <c r="V31" s="348">
        <v>5.8434999999999997</v>
      </c>
      <c r="W31" s="348">
        <v>-1.7168000000000001</v>
      </c>
      <c r="X31" s="348">
        <v>18.688400000000001</v>
      </c>
      <c r="Y31" s="374"/>
      <c r="Z31" s="346">
        <v>5</v>
      </c>
      <c r="AA31" s="346">
        <v>3</v>
      </c>
      <c r="AB31" s="346">
        <v>4</v>
      </c>
      <c r="AC31" s="346">
        <v>6</v>
      </c>
      <c r="AD31" s="346">
        <v>5</v>
      </c>
      <c r="AE31" s="346">
        <v>5</v>
      </c>
      <c r="AF31" s="346">
        <v>5</v>
      </c>
      <c r="AG31" s="346">
        <v>2</v>
      </c>
      <c r="AH31" s="346">
        <v>1</v>
      </c>
      <c r="AI31" s="346">
        <v>2</v>
      </c>
      <c r="AJ31" s="346">
        <v>6</v>
      </c>
      <c r="AK31" s="346">
        <v>5</v>
      </c>
      <c r="AL31" s="346">
        <v>5</v>
      </c>
      <c r="AM31" s="346">
        <v>5</v>
      </c>
      <c r="AN31" s="346">
        <v>2</v>
      </c>
      <c r="AO31" s="373"/>
      <c r="AP31" s="348">
        <v>17.29</v>
      </c>
      <c r="AQ31" s="348">
        <v>19.239999999999998</v>
      </c>
      <c r="AR31" s="348">
        <v>15.71</v>
      </c>
      <c r="AS31" s="348">
        <v>8.4</v>
      </c>
      <c r="AT31" s="348">
        <v>3.95</v>
      </c>
      <c r="AU31" s="351"/>
      <c r="AV31" s="346">
        <v>2</v>
      </c>
      <c r="AW31" s="346">
        <v>1</v>
      </c>
      <c r="AX31" s="346">
        <v>3</v>
      </c>
      <c r="AY31" s="346">
        <v>5</v>
      </c>
      <c r="AZ31" s="346">
        <v>4</v>
      </c>
      <c r="BA31" s="362"/>
      <c r="BB31" s="348">
        <v>15.56740150954</v>
      </c>
      <c r="BC31" s="375">
        <v>1.12214336533041</v>
      </c>
      <c r="BD31" s="375">
        <v>6.5498542069129403E-2</v>
      </c>
      <c r="BE31" s="375">
        <v>0.410524552857503</v>
      </c>
      <c r="BF31" s="374"/>
      <c r="BG31" s="843">
        <v>44.737000000000002</v>
      </c>
      <c r="BH31" s="843">
        <v>18.0458</v>
      </c>
      <c r="BI31" s="843">
        <v>34.714599999999997</v>
      </c>
      <c r="BJ31" s="843">
        <v>2.5026000000000002</v>
      </c>
      <c r="BK31" s="373"/>
      <c r="BL31" s="372" t="s">
        <v>698</v>
      </c>
      <c r="BM31" s="372" t="s">
        <v>2229</v>
      </c>
      <c r="BN31" s="372" t="s">
        <v>2230</v>
      </c>
      <c r="BO31" s="372" t="s">
        <v>2231</v>
      </c>
      <c r="BP31" s="372" t="s">
        <v>2232</v>
      </c>
      <c r="BQ31" s="373"/>
      <c r="BR31" s="354" t="s">
        <v>519</v>
      </c>
    </row>
    <row r="32" spans="1:70" s="107" customFormat="1" x14ac:dyDescent="0.25">
      <c r="A32" s="345" t="s">
        <v>2296</v>
      </c>
      <c r="B32" s="373"/>
      <c r="C32" s="719">
        <v>41275</v>
      </c>
      <c r="D32" s="373"/>
      <c r="E32" s="346">
        <v>9826.1200000000008</v>
      </c>
      <c r="F32" s="373"/>
      <c r="G32" s="347">
        <v>166.37200000000001</v>
      </c>
      <c r="H32" s="374"/>
      <c r="I32" s="348">
        <v>0.15709999999999999</v>
      </c>
      <c r="J32" s="348">
        <v>-1.3835</v>
      </c>
      <c r="K32" s="348">
        <v>-3.2884000000000002</v>
      </c>
      <c r="L32" s="348">
        <v>2.9293999999999998</v>
      </c>
      <c r="M32" s="348">
        <v>1.4258999999999999</v>
      </c>
      <c r="N32" s="350">
        <v>-0.19020000000000001</v>
      </c>
      <c r="O32" s="348">
        <v>-2.1981999999999999</v>
      </c>
      <c r="P32" s="348">
        <v>9.7838999999999992</v>
      </c>
      <c r="Q32" s="348">
        <v>12.969900000000001</v>
      </c>
      <c r="R32" s="348">
        <v>15.135400000000001</v>
      </c>
      <c r="S32" s="348">
        <v>-0.53210000000000002</v>
      </c>
      <c r="T32" s="348">
        <v>10.113799999999999</v>
      </c>
      <c r="U32" s="348">
        <v>-4.5167000000000002</v>
      </c>
      <c r="V32" s="348">
        <v>0.88959999999999995</v>
      </c>
      <c r="W32" s="348">
        <v>-2.0581</v>
      </c>
      <c r="X32" s="348">
        <v>15.957599999999999</v>
      </c>
      <c r="Y32" s="374"/>
      <c r="Z32" s="346">
        <v>4</v>
      </c>
      <c r="AA32" s="346">
        <v>10</v>
      </c>
      <c r="AB32" s="346">
        <v>10</v>
      </c>
      <c r="AC32" s="346">
        <v>9</v>
      </c>
      <c r="AD32" s="346">
        <v>9</v>
      </c>
      <c r="AE32" s="346">
        <v>9</v>
      </c>
      <c r="AF32" s="346">
        <v>11</v>
      </c>
      <c r="AG32" s="346">
        <v>13</v>
      </c>
      <c r="AH32" s="346">
        <v>11</v>
      </c>
      <c r="AI32" s="346">
        <v>5</v>
      </c>
      <c r="AJ32" s="346">
        <v>10</v>
      </c>
      <c r="AK32" s="346">
        <v>8</v>
      </c>
      <c r="AL32" s="346">
        <v>9</v>
      </c>
      <c r="AM32" s="346">
        <v>9</v>
      </c>
      <c r="AN32" s="346">
        <v>8</v>
      </c>
      <c r="AO32" s="373"/>
      <c r="AP32" s="348">
        <v>15.66</v>
      </c>
      <c r="AQ32" s="348">
        <v>16.98</v>
      </c>
      <c r="AR32" s="348">
        <v>10.26</v>
      </c>
      <c r="AS32" s="348">
        <v>3.31</v>
      </c>
      <c r="AT32" s="348">
        <v>-1.89</v>
      </c>
      <c r="AU32" s="351"/>
      <c r="AV32" s="346">
        <v>7</v>
      </c>
      <c r="AW32" s="346">
        <v>6</v>
      </c>
      <c r="AX32" s="346">
        <v>13</v>
      </c>
      <c r="AY32" s="346">
        <v>11</v>
      </c>
      <c r="AZ32" s="346">
        <v>9</v>
      </c>
      <c r="BA32" s="362"/>
      <c r="BB32" s="348">
        <v>12.4987326720131</v>
      </c>
      <c r="BC32" s="375">
        <v>0.93699363731834995</v>
      </c>
      <c r="BD32" s="375">
        <v>3.89914202296575E-2</v>
      </c>
      <c r="BE32" s="375">
        <v>5.4103610487526996E-3</v>
      </c>
      <c r="BF32" s="374"/>
      <c r="BG32" s="843">
        <v>59.6798</v>
      </c>
      <c r="BH32" s="843">
        <v>18.738800000000001</v>
      </c>
      <c r="BI32" s="843">
        <v>15.756600000000001</v>
      </c>
      <c r="BJ32" s="843">
        <v>5.8247999999999998</v>
      </c>
      <c r="BK32" s="373"/>
      <c r="BL32" s="372" t="s">
        <v>2234</v>
      </c>
      <c r="BM32" s="372" t="s">
        <v>2235</v>
      </c>
      <c r="BN32" s="372" t="s">
        <v>2236</v>
      </c>
      <c r="BO32" s="372" t="s">
        <v>2237</v>
      </c>
      <c r="BP32" s="372" t="s">
        <v>2238</v>
      </c>
      <c r="BQ32" s="373"/>
      <c r="BR32" s="354" t="s">
        <v>443</v>
      </c>
    </row>
    <row r="33" spans="1:70" s="107" customFormat="1" x14ac:dyDescent="0.25">
      <c r="A33" s="345" t="s">
        <v>2297</v>
      </c>
      <c r="B33" s="373"/>
      <c r="C33" s="719">
        <v>41275</v>
      </c>
      <c r="D33" s="373"/>
      <c r="E33" s="346">
        <v>9346.91</v>
      </c>
      <c r="F33" s="373"/>
      <c r="G33" s="347">
        <v>179.63919999999999</v>
      </c>
      <c r="H33" s="374"/>
      <c r="I33" s="348">
        <v>0.1149</v>
      </c>
      <c r="J33" s="348">
        <v>-1.6345000000000001</v>
      </c>
      <c r="K33" s="348">
        <v>-3.7747999999999999</v>
      </c>
      <c r="L33" s="348">
        <v>3.0669</v>
      </c>
      <c r="M33" s="348">
        <v>0.4708</v>
      </c>
      <c r="N33" s="350">
        <v>-3.4575</v>
      </c>
      <c r="O33" s="348">
        <v>-1.9795</v>
      </c>
      <c r="P33" s="348">
        <v>11.779</v>
      </c>
      <c r="Q33" s="348">
        <v>11.1136</v>
      </c>
      <c r="R33" s="348">
        <v>13.1027</v>
      </c>
      <c r="S33" s="348">
        <v>9.4999999999999998E-3</v>
      </c>
      <c r="T33" s="348">
        <v>9.3977000000000004</v>
      </c>
      <c r="U33" s="348">
        <v>-6.2873999999999999</v>
      </c>
      <c r="V33" s="348">
        <v>-1.29</v>
      </c>
      <c r="W33" s="348">
        <v>-2.1236999999999999</v>
      </c>
      <c r="X33" s="348">
        <v>13.3315</v>
      </c>
      <c r="Y33" s="374"/>
      <c r="Z33" s="346">
        <v>9</v>
      </c>
      <c r="AA33" s="346">
        <v>13</v>
      </c>
      <c r="AB33" s="346">
        <v>13</v>
      </c>
      <c r="AC33" s="346">
        <v>8</v>
      </c>
      <c r="AD33" s="346">
        <v>11</v>
      </c>
      <c r="AE33" s="346">
        <v>12</v>
      </c>
      <c r="AF33" s="346">
        <v>10</v>
      </c>
      <c r="AG33" s="346">
        <v>10</v>
      </c>
      <c r="AH33" s="346">
        <v>13</v>
      </c>
      <c r="AI33" s="346">
        <v>11</v>
      </c>
      <c r="AJ33" s="346">
        <v>9</v>
      </c>
      <c r="AK33" s="346">
        <v>10</v>
      </c>
      <c r="AL33" s="346">
        <v>11</v>
      </c>
      <c r="AM33" s="346">
        <v>12</v>
      </c>
      <c r="AN33" s="346">
        <v>9</v>
      </c>
      <c r="AO33" s="373"/>
      <c r="AP33" s="348">
        <v>14.09</v>
      </c>
      <c r="AQ33" s="348">
        <v>14</v>
      </c>
      <c r="AR33" s="348">
        <v>10.45</v>
      </c>
      <c r="AS33" s="348">
        <v>3.94</v>
      </c>
      <c r="AT33" s="348">
        <v>-4.4800000000000004</v>
      </c>
      <c r="AU33" s="351"/>
      <c r="AV33" s="346">
        <v>12</v>
      </c>
      <c r="AW33" s="346">
        <v>12</v>
      </c>
      <c r="AX33" s="346">
        <v>12</v>
      </c>
      <c r="AY33" s="346">
        <v>10</v>
      </c>
      <c r="AZ33" s="346">
        <v>12</v>
      </c>
      <c r="BA33" s="362"/>
      <c r="BB33" s="348">
        <v>13.5152843912572</v>
      </c>
      <c r="BC33" s="375">
        <v>1.0018876379847601</v>
      </c>
      <c r="BD33" s="375">
        <v>4.7526713290182203E-2</v>
      </c>
      <c r="BE33" s="375">
        <v>9.8496248321131796E-2</v>
      </c>
      <c r="BF33" s="374"/>
      <c r="BG33" s="843">
        <v>63.6736</v>
      </c>
      <c r="BH33" s="843">
        <v>20.332999999999998</v>
      </c>
      <c r="BI33" s="843">
        <v>15.254099999999999</v>
      </c>
      <c r="BJ33" s="843">
        <v>0.73929999999999996</v>
      </c>
      <c r="BK33" s="373"/>
      <c r="BL33" s="372" t="s">
        <v>2240</v>
      </c>
      <c r="BM33" s="372" t="s">
        <v>2241</v>
      </c>
      <c r="BN33" s="372" t="s">
        <v>2242</v>
      </c>
      <c r="BO33" s="372" t="s">
        <v>2243</v>
      </c>
      <c r="BP33" s="372" t="s">
        <v>2244</v>
      </c>
      <c r="BQ33" s="373"/>
      <c r="BR33" s="354" t="s">
        <v>519</v>
      </c>
    </row>
    <row r="34" spans="1:70" s="107" customFormat="1" x14ac:dyDescent="0.25">
      <c r="A34" s="345" t="s">
        <v>2298</v>
      </c>
      <c r="B34" s="373"/>
      <c r="C34" s="719">
        <v>41275</v>
      </c>
      <c r="D34" s="373"/>
      <c r="E34" s="346">
        <v>8877.34</v>
      </c>
      <c r="F34" s="373"/>
      <c r="G34" s="347">
        <v>242.95439999999999</v>
      </c>
      <c r="H34" s="374"/>
      <c r="I34" s="348">
        <v>-0.2039</v>
      </c>
      <c r="J34" s="348">
        <v>-1.3427</v>
      </c>
      <c r="K34" s="348">
        <v>-3.5400999999999998</v>
      </c>
      <c r="L34" s="348">
        <v>2.1461999999999999</v>
      </c>
      <c r="M34" s="348">
        <v>0.94669999999999999</v>
      </c>
      <c r="N34" s="350">
        <v>-1.3140000000000001</v>
      </c>
      <c r="O34" s="348">
        <v>-1.5288999999999999</v>
      </c>
      <c r="P34" s="348">
        <v>13.4764</v>
      </c>
      <c r="Q34" s="348">
        <v>13.8012</v>
      </c>
      <c r="R34" s="348">
        <v>14.771000000000001</v>
      </c>
      <c r="S34" s="348">
        <v>-1.3462000000000001</v>
      </c>
      <c r="T34" s="348">
        <v>9.7817000000000007</v>
      </c>
      <c r="U34" s="348">
        <v>-4.5644999999999998</v>
      </c>
      <c r="V34" s="348">
        <v>-0.71919999999999995</v>
      </c>
      <c r="W34" s="348">
        <v>-2.4554</v>
      </c>
      <c r="X34" s="348">
        <v>15.4413</v>
      </c>
      <c r="Y34" s="374"/>
      <c r="Z34" s="346">
        <v>13</v>
      </c>
      <c r="AA34" s="346">
        <v>8</v>
      </c>
      <c r="AB34" s="346">
        <v>11</v>
      </c>
      <c r="AC34" s="346">
        <v>12</v>
      </c>
      <c r="AD34" s="346">
        <v>10</v>
      </c>
      <c r="AE34" s="346">
        <v>10</v>
      </c>
      <c r="AF34" s="346">
        <v>9</v>
      </c>
      <c r="AG34" s="346">
        <v>8</v>
      </c>
      <c r="AH34" s="346">
        <v>7</v>
      </c>
      <c r="AI34" s="346">
        <v>6</v>
      </c>
      <c r="AJ34" s="346">
        <v>12</v>
      </c>
      <c r="AK34" s="346">
        <v>9</v>
      </c>
      <c r="AL34" s="346">
        <v>10</v>
      </c>
      <c r="AM34" s="346">
        <v>11</v>
      </c>
      <c r="AN34" s="346">
        <v>12</v>
      </c>
      <c r="AO34" s="373"/>
      <c r="AP34" s="348">
        <v>16.05</v>
      </c>
      <c r="AQ34" s="348">
        <v>16.77</v>
      </c>
      <c r="AR34" s="348">
        <v>12.4</v>
      </c>
      <c r="AS34" s="348">
        <v>3.99</v>
      </c>
      <c r="AT34" s="348">
        <v>-4.1399999999999997</v>
      </c>
      <c r="AU34" s="351"/>
      <c r="AV34" s="346">
        <v>4</v>
      </c>
      <c r="AW34" s="346">
        <v>7</v>
      </c>
      <c r="AX34" s="346">
        <v>8</v>
      </c>
      <c r="AY34" s="346">
        <v>9</v>
      </c>
      <c r="AZ34" s="346">
        <v>10</v>
      </c>
      <c r="BA34" s="362"/>
      <c r="BB34" s="348">
        <v>14.2521071983528</v>
      </c>
      <c r="BC34" s="375">
        <v>1.05966682623803</v>
      </c>
      <c r="BD34" s="375">
        <v>5.57626962207044E-2</v>
      </c>
      <c r="BE34" s="375">
        <v>0.219531649273525</v>
      </c>
      <c r="BF34" s="374"/>
      <c r="BG34" s="843">
        <v>58.82</v>
      </c>
      <c r="BH34" s="843">
        <v>18.448499999999999</v>
      </c>
      <c r="BI34" s="843">
        <v>20.429500000000001</v>
      </c>
      <c r="BJ34" s="843">
        <v>2.302</v>
      </c>
      <c r="BK34" s="373"/>
      <c r="BL34" s="372" t="s">
        <v>2246</v>
      </c>
      <c r="BM34" s="372" t="s">
        <v>2247</v>
      </c>
      <c r="BN34" s="372" t="s">
        <v>2248</v>
      </c>
      <c r="BO34" s="372" t="s">
        <v>2249</v>
      </c>
      <c r="BP34" s="372" t="s">
        <v>2250</v>
      </c>
      <c r="BQ34" s="373"/>
      <c r="BR34" s="354" t="s">
        <v>436</v>
      </c>
    </row>
    <row r="35" spans="1:70" s="107" customFormat="1" x14ac:dyDescent="0.25">
      <c r="A35" s="345" t="s">
        <v>2299</v>
      </c>
      <c r="B35" s="373"/>
      <c r="C35" s="719">
        <v>41275</v>
      </c>
      <c r="D35" s="373"/>
      <c r="E35" s="346">
        <v>8479.24</v>
      </c>
      <c r="F35" s="373"/>
      <c r="G35" s="347">
        <v>398.16219999999998</v>
      </c>
      <c r="H35" s="374"/>
      <c r="I35" s="348">
        <v>-1.5800000000000002E-2</v>
      </c>
      <c r="J35" s="348">
        <v>-1.0665</v>
      </c>
      <c r="K35" s="348">
        <v>-1.3924000000000001</v>
      </c>
      <c r="L35" s="348">
        <v>5.8231999999999999</v>
      </c>
      <c r="M35" s="348">
        <v>2.8105000000000002</v>
      </c>
      <c r="N35" s="350">
        <v>2.6596000000000002</v>
      </c>
      <c r="O35" s="348">
        <v>-2.5337999999999998</v>
      </c>
      <c r="P35" s="348">
        <v>12.6587</v>
      </c>
      <c r="Q35" s="348">
        <v>13.6729</v>
      </c>
      <c r="R35" s="348">
        <v>14.1579</v>
      </c>
      <c r="S35" s="348">
        <v>1.8696999999999999</v>
      </c>
      <c r="T35" s="348">
        <v>10.616400000000001</v>
      </c>
      <c r="U35" s="348">
        <v>-3.2795999999999998</v>
      </c>
      <c r="V35" s="348">
        <v>3.4422999999999999</v>
      </c>
      <c r="W35" s="348">
        <v>-2.0474999999999999</v>
      </c>
      <c r="X35" s="348">
        <v>16.230399999999999</v>
      </c>
      <c r="Y35" s="374"/>
      <c r="Z35" s="346">
        <v>10</v>
      </c>
      <c r="AA35" s="346">
        <v>4</v>
      </c>
      <c r="AB35" s="346">
        <v>3</v>
      </c>
      <c r="AC35" s="346">
        <v>5</v>
      </c>
      <c r="AD35" s="346">
        <v>7</v>
      </c>
      <c r="AE35" s="346">
        <v>6</v>
      </c>
      <c r="AF35" s="346">
        <v>13</v>
      </c>
      <c r="AG35" s="346">
        <v>9</v>
      </c>
      <c r="AH35" s="346">
        <v>8</v>
      </c>
      <c r="AI35" s="346">
        <v>8</v>
      </c>
      <c r="AJ35" s="346">
        <v>5</v>
      </c>
      <c r="AK35" s="346">
        <v>7</v>
      </c>
      <c r="AL35" s="346">
        <v>8</v>
      </c>
      <c r="AM35" s="346">
        <v>6</v>
      </c>
      <c r="AN35" s="346">
        <v>7</v>
      </c>
      <c r="AO35" s="373"/>
      <c r="AP35" s="348">
        <v>14.46</v>
      </c>
      <c r="AQ35" s="348">
        <v>15.4</v>
      </c>
      <c r="AR35" s="348">
        <v>12.26</v>
      </c>
      <c r="AS35" s="348">
        <v>4.93</v>
      </c>
      <c r="AT35" s="348">
        <v>1.01</v>
      </c>
      <c r="AU35" s="351"/>
      <c r="AV35" s="346">
        <v>11</v>
      </c>
      <c r="AW35" s="346">
        <v>11</v>
      </c>
      <c r="AX35" s="346">
        <v>9</v>
      </c>
      <c r="AY35" s="346">
        <v>8</v>
      </c>
      <c r="AZ35" s="346">
        <v>8</v>
      </c>
      <c r="BA35" s="362"/>
      <c r="BB35" s="348">
        <v>14.1181633276761</v>
      </c>
      <c r="BC35" s="375">
        <v>1.03201120932361</v>
      </c>
      <c r="BD35" s="375">
        <v>5.1258351402985902E-2</v>
      </c>
      <c r="BE35" s="375">
        <v>0.16348141779061401</v>
      </c>
      <c r="BF35" s="374"/>
      <c r="BG35" s="348">
        <v>62.395499999999998</v>
      </c>
      <c r="BH35" s="348">
        <v>24.035299999999999</v>
      </c>
      <c r="BI35" s="348">
        <v>8.2528900000000007</v>
      </c>
      <c r="BJ35" s="348">
        <v>5.3163099999999996</v>
      </c>
      <c r="BK35" s="373"/>
      <c r="BL35" s="372" t="s">
        <v>2252</v>
      </c>
      <c r="BM35" s="372" t="s">
        <v>2253</v>
      </c>
      <c r="BN35" s="372" t="s">
        <v>2254</v>
      </c>
      <c r="BO35" s="372" t="s">
        <v>2255</v>
      </c>
      <c r="BP35" s="372" t="s">
        <v>2256</v>
      </c>
      <c r="BQ35" s="373"/>
      <c r="BR35" s="354" t="s">
        <v>526</v>
      </c>
    </row>
    <row r="36" spans="1:70" s="107" customFormat="1" x14ac:dyDescent="0.25">
      <c r="A36" s="345" t="s">
        <v>2300</v>
      </c>
      <c r="B36" s="373"/>
      <c r="C36" s="719">
        <v>41275</v>
      </c>
      <c r="D36" s="373"/>
      <c r="E36" s="346">
        <v>8122.34</v>
      </c>
      <c r="F36" s="373"/>
      <c r="G36" s="347">
        <v>885.13499999999999</v>
      </c>
      <c r="H36" s="374"/>
      <c r="I36" s="348">
        <v>0.1835</v>
      </c>
      <c r="J36" s="348">
        <v>-1.0851999999999999</v>
      </c>
      <c r="K36" s="348">
        <v>-2.1787000000000001</v>
      </c>
      <c r="L36" s="348">
        <v>7.2610000000000001</v>
      </c>
      <c r="M36" s="348">
        <v>8.3572000000000006</v>
      </c>
      <c r="N36" s="350">
        <v>7.3639000000000001</v>
      </c>
      <c r="O36" s="348">
        <v>3.3532999999999999</v>
      </c>
      <c r="P36" s="348">
        <v>15.5901</v>
      </c>
      <c r="Q36" s="348">
        <v>14.1746</v>
      </c>
      <c r="R36" s="348">
        <v>14.341100000000001</v>
      </c>
      <c r="S36" s="348">
        <v>2.7376</v>
      </c>
      <c r="T36" s="348">
        <v>17.357500000000002</v>
      </c>
      <c r="U36" s="348">
        <v>2.3576000000000001</v>
      </c>
      <c r="V36" s="348">
        <v>8.31</v>
      </c>
      <c r="W36" s="348">
        <v>-2.2210999999999999</v>
      </c>
      <c r="X36" s="348">
        <v>15.8667</v>
      </c>
      <c r="Y36" s="374"/>
      <c r="Z36" s="346">
        <v>3</v>
      </c>
      <c r="AA36" s="346">
        <v>6</v>
      </c>
      <c r="AB36" s="346">
        <v>5</v>
      </c>
      <c r="AC36" s="346">
        <v>3</v>
      </c>
      <c r="AD36" s="346">
        <v>3</v>
      </c>
      <c r="AE36" s="346">
        <v>3</v>
      </c>
      <c r="AF36" s="346">
        <v>3</v>
      </c>
      <c r="AG36" s="346">
        <v>4</v>
      </c>
      <c r="AH36" s="346">
        <v>6</v>
      </c>
      <c r="AI36" s="346">
        <v>7</v>
      </c>
      <c r="AJ36" s="346">
        <v>3</v>
      </c>
      <c r="AK36" s="346">
        <v>3</v>
      </c>
      <c r="AL36" s="346">
        <v>3</v>
      </c>
      <c r="AM36" s="346">
        <v>3</v>
      </c>
      <c r="AN36" s="346">
        <v>11</v>
      </c>
      <c r="AO36" s="373"/>
      <c r="AP36" s="348">
        <v>15.46</v>
      </c>
      <c r="AQ36" s="348">
        <v>17.21</v>
      </c>
      <c r="AR36" s="348">
        <v>14.46</v>
      </c>
      <c r="AS36" s="348">
        <v>9.8000000000000007</v>
      </c>
      <c r="AT36" s="348">
        <v>8.33</v>
      </c>
      <c r="AU36" s="351"/>
      <c r="AV36" s="346">
        <v>8</v>
      </c>
      <c r="AW36" s="346">
        <v>4</v>
      </c>
      <c r="AX36" s="346">
        <v>4</v>
      </c>
      <c r="AY36" s="346">
        <v>4</v>
      </c>
      <c r="AZ36" s="346">
        <v>3</v>
      </c>
      <c r="BA36" s="362"/>
      <c r="BB36" s="348">
        <v>13.2406707691507</v>
      </c>
      <c r="BC36" s="375">
        <v>0.99477610396494598</v>
      </c>
      <c r="BD36" s="375">
        <v>7.0138354846885395E-2</v>
      </c>
      <c r="BE36" s="375">
        <v>0.38869832241118202</v>
      </c>
      <c r="BF36" s="374"/>
      <c r="BG36" s="843">
        <v>59.685200000000002</v>
      </c>
      <c r="BH36" s="843">
        <v>22.559899999999999</v>
      </c>
      <c r="BI36" s="843">
        <v>17.336500000000001</v>
      </c>
      <c r="BJ36" s="843">
        <v>0.41839999999999999</v>
      </c>
      <c r="BK36" s="373"/>
      <c r="BL36" s="372" t="s">
        <v>2258</v>
      </c>
      <c r="BM36" s="372" t="s">
        <v>2259</v>
      </c>
      <c r="BN36" s="372" t="s">
        <v>2260</v>
      </c>
      <c r="BO36" s="372" t="s">
        <v>1314</v>
      </c>
      <c r="BP36" s="372" t="s">
        <v>2261</v>
      </c>
      <c r="BQ36" s="373"/>
      <c r="BR36" s="354" t="s">
        <v>519</v>
      </c>
    </row>
    <row r="37" spans="1:70" s="107" customFormat="1" x14ac:dyDescent="0.25">
      <c r="A37" s="345" t="s">
        <v>2301</v>
      </c>
      <c r="B37" s="373"/>
      <c r="C37" s="719">
        <v>41275</v>
      </c>
      <c r="D37" s="373"/>
      <c r="E37" s="346">
        <v>6872.84</v>
      </c>
      <c r="F37" s="373"/>
      <c r="G37" s="347">
        <v>157.1962</v>
      </c>
      <c r="H37" s="374"/>
      <c r="I37" s="348">
        <v>0.1366</v>
      </c>
      <c r="J37" s="348">
        <v>-7.2300000000000003E-2</v>
      </c>
      <c r="K37" s="348">
        <v>-4.8300000000000003E-2</v>
      </c>
      <c r="L37" s="348">
        <v>7.6224999999999996</v>
      </c>
      <c r="M37" s="348">
        <v>12.9535</v>
      </c>
      <c r="N37" s="350">
        <v>14.5677</v>
      </c>
      <c r="O37" s="348">
        <v>3.0929000000000002</v>
      </c>
      <c r="P37" s="348">
        <v>14.623900000000001</v>
      </c>
      <c r="Q37" s="348">
        <v>14.848100000000001</v>
      </c>
      <c r="R37" s="348">
        <v>12.587400000000001</v>
      </c>
      <c r="S37" s="348">
        <v>4.2718999999999996</v>
      </c>
      <c r="T37" s="348">
        <v>21.829599999999999</v>
      </c>
      <c r="U37" s="348">
        <v>7.4446000000000003</v>
      </c>
      <c r="V37" s="348">
        <v>15.0608</v>
      </c>
      <c r="W37" s="348">
        <v>-0.60109999999999997</v>
      </c>
      <c r="X37" s="348">
        <v>16.934699999999999</v>
      </c>
      <c r="Y37" s="374"/>
      <c r="Z37" s="346">
        <v>6</v>
      </c>
      <c r="AA37" s="346">
        <v>1</v>
      </c>
      <c r="AB37" s="346">
        <v>1</v>
      </c>
      <c r="AC37" s="346">
        <v>2</v>
      </c>
      <c r="AD37" s="346">
        <v>1</v>
      </c>
      <c r="AE37" s="346">
        <v>1</v>
      </c>
      <c r="AF37" s="346">
        <v>4</v>
      </c>
      <c r="AG37" s="346">
        <v>6</v>
      </c>
      <c r="AH37" s="346">
        <v>3</v>
      </c>
      <c r="AI37" s="346">
        <v>12</v>
      </c>
      <c r="AJ37" s="346">
        <v>2</v>
      </c>
      <c r="AK37" s="346">
        <v>1</v>
      </c>
      <c r="AL37" s="346">
        <v>1</v>
      </c>
      <c r="AM37" s="346">
        <v>1</v>
      </c>
      <c r="AN37" s="346">
        <v>1</v>
      </c>
      <c r="AO37" s="373"/>
      <c r="AP37" s="348">
        <v>15.09</v>
      </c>
      <c r="AQ37" s="348">
        <v>18.440000000000001</v>
      </c>
      <c r="AR37" s="348">
        <v>15.84</v>
      </c>
      <c r="AS37" s="348">
        <v>10.53</v>
      </c>
      <c r="AT37" s="348">
        <v>16.260000000000002</v>
      </c>
      <c r="AU37" s="351"/>
      <c r="AV37" s="346">
        <v>9</v>
      </c>
      <c r="AW37" s="346">
        <v>3</v>
      </c>
      <c r="AX37" s="346">
        <v>2</v>
      </c>
      <c r="AY37" s="346">
        <v>2</v>
      </c>
      <c r="AZ37" s="346">
        <v>1</v>
      </c>
      <c r="BA37" s="362"/>
      <c r="BB37" s="348">
        <v>15.0275849811391</v>
      </c>
      <c r="BC37" s="375">
        <v>1.06862922742024</v>
      </c>
      <c r="BD37" s="375">
        <v>6.3570237193277507E-2</v>
      </c>
      <c r="BE37" s="375">
        <v>0.37523793058760202</v>
      </c>
      <c r="BF37" s="374"/>
      <c r="BG37" s="843">
        <v>54.035899999999998</v>
      </c>
      <c r="BH37" s="843">
        <v>13.7224</v>
      </c>
      <c r="BI37" s="843">
        <v>29.285499999999999</v>
      </c>
      <c r="BJ37" s="843">
        <v>2.9561999999999999</v>
      </c>
      <c r="BK37" s="373"/>
      <c r="BL37" s="372" t="s">
        <v>2263</v>
      </c>
      <c r="BM37" s="372" t="s">
        <v>2264</v>
      </c>
      <c r="BN37" s="372" t="s">
        <v>1899</v>
      </c>
      <c r="BO37" s="372" t="s">
        <v>2265</v>
      </c>
      <c r="BP37" s="372" t="s">
        <v>2266</v>
      </c>
      <c r="BQ37" s="373"/>
      <c r="BR37" s="354" t="s">
        <v>476</v>
      </c>
    </row>
    <row r="38" spans="1:70" s="107" customFormat="1" ht="11" x14ac:dyDescent="0.3">
      <c r="A38" s="845" t="s">
        <v>2302</v>
      </c>
      <c r="B38" s="846"/>
      <c r="C38" s="847">
        <v>41275</v>
      </c>
      <c r="D38" s="846"/>
      <c r="E38" s="848">
        <v>5453.75</v>
      </c>
      <c r="F38" s="846"/>
      <c r="G38" s="849">
        <v>181.90899999999999</v>
      </c>
      <c r="H38" s="851"/>
      <c r="I38" s="850">
        <v>0.23749999999999999</v>
      </c>
      <c r="J38" s="850">
        <v>-1.0767</v>
      </c>
      <c r="K38" s="850">
        <v>-2.7063000000000001</v>
      </c>
      <c r="L38" s="850">
        <v>4.2679999999999998</v>
      </c>
      <c r="M38" s="850">
        <v>2.68</v>
      </c>
      <c r="N38" s="852">
        <v>2.2254</v>
      </c>
      <c r="O38" s="850">
        <v>0.61109999999999998</v>
      </c>
      <c r="P38" s="850">
        <v>15.0191</v>
      </c>
      <c r="Q38" s="850">
        <v>14.5152</v>
      </c>
      <c r="R38" s="850">
        <v>16.238099999999999</v>
      </c>
      <c r="S38" s="850">
        <v>0.4345</v>
      </c>
      <c r="T38" s="850">
        <v>12.179399999999999</v>
      </c>
      <c r="U38" s="850">
        <v>-2.2783000000000002</v>
      </c>
      <c r="V38" s="850">
        <v>2.7890999999999999</v>
      </c>
      <c r="W38" s="850">
        <v>-2.129</v>
      </c>
      <c r="X38" s="850">
        <v>16.135899999999999</v>
      </c>
      <c r="Y38" s="851"/>
      <c r="Z38" s="848">
        <v>1</v>
      </c>
      <c r="AA38" s="848">
        <v>5</v>
      </c>
      <c r="AB38" s="848">
        <v>7</v>
      </c>
      <c r="AC38" s="848">
        <v>7</v>
      </c>
      <c r="AD38" s="848">
        <v>8</v>
      </c>
      <c r="AE38" s="848">
        <v>7</v>
      </c>
      <c r="AF38" s="848">
        <v>6</v>
      </c>
      <c r="AG38" s="848">
        <v>5</v>
      </c>
      <c r="AH38" s="848">
        <v>5</v>
      </c>
      <c r="AI38" s="848">
        <v>1</v>
      </c>
      <c r="AJ38" s="848">
        <v>7</v>
      </c>
      <c r="AK38" s="848">
        <v>6</v>
      </c>
      <c r="AL38" s="848">
        <v>7</v>
      </c>
      <c r="AM38" s="848">
        <v>7</v>
      </c>
      <c r="AN38" s="848">
        <v>10</v>
      </c>
      <c r="AO38" s="846"/>
      <c r="AP38" s="850">
        <v>16.79</v>
      </c>
      <c r="AQ38" s="850">
        <v>17.149999999999999</v>
      </c>
      <c r="AR38" s="850">
        <v>13.95</v>
      </c>
      <c r="AS38" s="850">
        <v>6.89</v>
      </c>
      <c r="AT38" s="850">
        <v>1.1599999999999999</v>
      </c>
      <c r="AU38" s="853"/>
      <c r="AV38" s="848">
        <v>3</v>
      </c>
      <c r="AW38" s="848">
        <v>5</v>
      </c>
      <c r="AX38" s="848">
        <v>6</v>
      </c>
      <c r="AY38" s="848">
        <v>7</v>
      </c>
      <c r="AZ38" s="848">
        <v>7</v>
      </c>
      <c r="BA38" s="855"/>
      <c r="BB38" s="850">
        <v>13.5072401002923</v>
      </c>
      <c r="BC38" s="856">
        <v>1.00351789901329</v>
      </c>
      <c r="BD38" s="856">
        <v>6.63875041781294E-2</v>
      </c>
      <c r="BE38" s="856">
        <v>0.35198622858836898</v>
      </c>
      <c r="BF38" s="851"/>
      <c r="BG38" s="850">
        <v>54.413699999999999</v>
      </c>
      <c r="BH38" s="850">
        <v>29.980899999999998</v>
      </c>
      <c r="BI38" s="850">
        <v>13.087300000000001</v>
      </c>
      <c r="BJ38" s="850">
        <v>2.5181</v>
      </c>
      <c r="BK38" s="846"/>
      <c r="BL38" s="859" t="s">
        <v>2268</v>
      </c>
      <c r="BM38" s="859" t="s">
        <v>2269</v>
      </c>
      <c r="BN38" s="859" t="s">
        <v>2270</v>
      </c>
      <c r="BO38" s="859" t="s">
        <v>2271</v>
      </c>
      <c r="BP38" s="859" t="s">
        <v>2272</v>
      </c>
      <c r="BQ38" s="846"/>
      <c r="BR38" s="860" t="s">
        <v>476</v>
      </c>
    </row>
    <row r="39" spans="1:70" s="107" customFormat="1" x14ac:dyDescent="0.25">
      <c r="A39" s="345" t="s">
        <v>2303</v>
      </c>
      <c r="B39" s="373"/>
      <c r="C39" s="719">
        <v>44175</v>
      </c>
      <c r="D39" s="373"/>
      <c r="E39" s="346">
        <v>2208.77</v>
      </c>
      <c r="F39" s="373"/>
      <c r="G39" s="347">
        <v>24.242999999999999</v>
      </c>
      <c r="H39" s="374"/>
      <c r="I39" s="348" t="s">
        <v>430</v>
      </c>
      <c r="J39" s="348">
        <v>-1.4672000000000001</v>
      </c>
      <c r="K39" s="348">
        <v>-3.7631999999999999</v>
      </c>
      <c r="L39" s="348">
        <v>1.5753999999999999</v>
      </c>
      <c r="M39" s="348">
        <v>3.5007999999999999</v>
      </c>
      <c r="N39" s="350">
        <v>7.1195000000000004</v>
      </c>
      <c r="O39" s="348">
        <v>5.7710999999999997</v>
      </c>
      <c r="P39" s="348">
        <v>15.665800000000001</v>
      </c>
      <c r="Q39" s="348">
        <v>12.5398</v>
      </c>
      <c r="R39" s="348" t="s">
        <v>430</v>
      </c>
      <c r="S39" s="348">
        <v>-0.93169999999999997</v>
      </c>
      <c r="T39" s="348">
        <v>8.1214999999999993</v>
      </c>
      <c r="U39" s="348">
        <v>1.1854</v>
      </c>
      <c r="V39" s="348">
        <v>6.2358000000000002</v>
      </c>
      <c r="W39" s="348">
        <v>-2.7010999999999998</v>
      </c>
      <c r="X39" s="348">
        <v>16.6478</v>
      </c>
      <c r="Y39" s="374"/>
      <c r="Z39" s="346" t="s">
        <v>430</v>
      </c>
      <c r="AA39" s="346">
        <v>11</v>
      </c>
      <c r="AB39" s="346">
        <v>12</v>
      </c>
      <c r="AC39" s="346">
        <v>13</v>
      </c>
      <c r="AD39" s="346">
        <v>6</v>
      </c>
      <c r="AE39" s="346">
        <v>4</v>
      </c>
      <c r="AF39" s="346">
        <v>1</v>
      </c>
      <c r="AG39" s="346">
        <v>3</v>
      </c>
      <c r="AH39" s="346">
        <v>12</v>
      </c>
      <c r="AI39" s="346" t="s">
        <v>430</v>
      </c>
      <c r="AJ39" s="346">
        <v>11</v>
      </c>
      <c r="AK39" s="346">
        <v>11</v>
      </c>
      <c r="AL39" s="346">
        <v>4</v>
      </c>
      <c r="AM39" s="346">
        <v>4</v>
      </c>
      <c r="AN39" s="346">
        <v>14</v>
      </c>
      <c r="AO39" s="373"/>
      <c r="AP39" s="348" t="s">
        <v>430</v>
      </c>
      <c r="AQ39" s="348" t="s">
        <v>430</v>
      </c>
      <c r="AR39" s="348">
        <v>14.18</v>
      </c>
      <c r="AS39" s="348">
        <v>10.02</v>
      </c>
      <c r="AT39" s="348">
        <v>2.48</v>
      </c>
      <c r="AU39" s="351"/>
      <c r="AV39" s="346" t="s">
        <v>430</v>
      </c>
      <c r="AW39" s="346" t="s">
        <v>430</v>
      </c>
      <c r="AX39" s="346">
        <v>5</v>
      </c>
      <c r="AY39" s="346">
        <v>3</v>
      </c>
      <c r="AZ39" s="346">
        <v>6</v>
      </c>
      <c r="BA39" s="362"/>
      <c r="BB39" s="348">
        <v>10.471376847915501</v>
      </c>
      <c r="BC39" s="375">
        <v>0.73601017362894905</v>
      </c>
      <c r="BD39" s="375">
        <v>8.0628243239079495E-2</v>
      </c>
      <c r="BE39" s="375">
        <v>0.47607615346005899</v>
      </c>
      <c r="BF39" s="374"/>
      <c r="BG39" s="843">
        <v>60.218499999999999</v>
      </c>
      <c r="BH39" s="843">
        <v>8.9189799999999995</v>
      </c>
      <c r="BI39" s="843">
        <v>2.71122</v>
      </c>
      <c r="BJ39" s="843">
        <v>28.151299999999999</v>
      </c>
      <c r="BK39" s="373"/>
      <c r="BL39" s="844" t="s">
        <v>2103</v>
      </c>
      <c r="BM39" s="844" t="s">
        <v>2274</v>
      </c>
      <c r="BN39" s="844" t="s">
        <v>941</v>
      </c>
      <c r="BO39" s="844" t="s">
        <v>2275</v>
      </c>
      <c r="BP39" s="844" t="s">
        <v>1055</v>
      </c>
      <c r="BQ39" s="373"/>
      <c r="BR39" s="354" t="s">
        <v>436</v>
      </c>
    </row>
    <row r="40" spans="1:70" s="107" customFormat="1" x14ac:dyDescent="0.25">
      <c r="A40" s="345" t="s">
        <v>2304</v>
      </c>
      <c r="B40" s="373"/>
      <c r="C40" s="719">
        <v>41275</v>
      </c>
      <c r="D40" s="373"/>
      <c r="E40" s="346">
        <v>1873.66</v>
      </c>
      <c r="F40" s="373"/>
      <c r="G40" s="347">
        <v>763.43129999999996</v>
      </c>
      <c r="H40" s="374"/>
      <c r="I40" s="348">
        <v>-2.23E-2</v>
      </c>
      <c r="J40" s="348">
        <v>-1.6855</v>
      </c>
      <c r="K40" s="348">
        <v>-3.8721000000000001</v>
      </c>
      <c r="L40" s="348">
        <v>-0.28270000000000001</v>
      </c>
      <c r="M40" s="348">
        <v>-2.9274</v>
      </c>
      <c r="N40" s="350">
        <v>-3.5268000000000002</v>
      </c>
      <c r="O40" s="348">
        <v>-4.3578000000000001</v>
      </c>
      <c r="P40" s="348">
        <v>8.9756</v>
      </c>
      <c r="Q40" s="348">
        <v>13.493499999999999</v>
      </c>
      <c r="R40" s="348">
        <v>13.331899999999999</v>
      </c>
      <c r="S40" s="348">
        <v>-3.1078999999999999</v>
      </c>
      <c r="T40" s="348">
        <v>5.0418000000000003</v>
      </c>
      <c r="U40" s="348">
        <v>-8.3331999999999997</v>
      </c>
      <c r="V40" s="348">
        <v>-2.6547999999999998</v>
      </c>
      <c r="W40" s="348">
        <v>-1.9418</v>
      </c>
      <c r="X40" s="348">
        <v>14.06</v>
      </c>
      <c r="Y40" s="374"/>
      <c r="Z40" s="346">
        <v>11</v>
      </c>
      <c r="AA40" s="346">
        <v>14</v>
      </c>
      <c r="AB40" s="346">
        <v>14</v>
      </c>
      <c r="AC40" s="346">
        <v>15</v>
      </c>
      <c r="AD40" s="346">
        <v>14</v>
      </c>
      <c r="AE40" s="346">
        <v>13</v>
      </c>
      <c r="AF40" s="346">
        <v>15</v>
      </c>
      <c r="AG40" s="346">
        <v>14</v>
      </c>
      <c r="AH40" s="346">
        <v>10</v>
      </c>
      <c r="AI40" s="346">
        <v>10</v>
      </c>
      <c r="AJ40" s="346">
        <v>15</v>
      </c>
      <c r="AK40" s="346">
        <v>14</v>
      </c>
      <c r="AL40" s="346">
        <v>13</v>
      </c>
      <c r="AM40" s="346">
        <v>13</v>
      </c>
      <c r="AN40" s="346">
        <v>6</v>
      </c>
      <c r="AO40" s="373"/>
      <c r="AP40" s="348">
        <v>14.57</v>
      </c>
      <c r="AQ40" s="348">
        <v>15.74</v>
      </c>
      <c r="AR40" s="348">
        <v>9.43</v>
      </c>
      <c r="AS40" s="348">
        <v>0.8</v>
      </c>
      <c r="AT40" s="348">
        <v>-8.5</v>
      </c>
      <c r="AU40" s="351"/>
      <c r="AV40" s="346">
        <v>10</v>
      </c>
      <c r="AW40" s="346">
        <v>10</v>
      </c>
      <c r="AX40" s="346">
        <v>14</v>
      </c>
      <c r="AY40" s="346">
        <v>14</v>
      </c>
      <c r="AZ40" s="346">
        <v>14</v>
      </c>
      <c r="BA40" s="362"/>
      <c r="BB40" s="348">
        <v>12.4823612584123</v>
      </c>
      <c r="BC40" s="375">
        <v>0.91659573201991196</v>
      </c>
      <c r="BD40" s="375">
        <v>3.5533853461888198E-2</v>
      </c>
      <c r="BE40" s="375">
        <v>2.0480440027964501E-2</v>
      </c>
      <c r="BF40" s="374"/>
      <c r="BG40" s="843">
        <v>56.704599999999999</v>
      </c>
      <c r="BH40" s="843">
        <v>14.6212</v>
      </c>
      <c r="BI40" s="843">
        <v>21.786300000000001</v>
      </c>
      <c r="BJ40" s="843">
        <v>6.8879000000000001</v>
      </c>
      <c r="BK40" s="373"/>
      <c r="BL40" s="372" t="s">
        <v>2277</v>
      </c>
      <c r="BM40" s="372" t="s">
        <v>2278</v>
      </c>
      <c r="BN40" s="372" t="s">
        <v>1048</v>
      </c>
      <c r="BO40" s="372" t="s">
        <v>2279</v>
      </c>
      <c r="BP40" s="372" t="s">
        <v>2280</v>
      </c>
      <c r="BQ40" s="373"/>
      <c r="BR40" s="354" t="s">
        <v>519</v>
      </c>
    </row>
    <row r="41" spans="1:70" s="107" customFormat="1" x14ac:dyDescent="0.25">
      <c r="A41" s="345" t="s">
        <v>2305</v>
      </c>
      <c r="B41" s="373"/>
      <c r="C41" s="719">
        <v>44461</v>
      </c>
      <c r="D41" s="373"/>
      <c r="E41" s="346">
        <v>1875.36</v>
      </c>
      <c r="F41" s="373"/>
      <c r="G41" s="347">
        <v>21.6</v>
      </c>
      <c r="H41" s="374"/>
      <c r="I41" s="348">
        <v>0.1855</v>
      </c>
      <c r="J41" s="348">
        <v>-0.73529999999999995</v>
      </c>
      <c r="K41" s="348">
        <v>-0.68969999999999998</v>
      </c>
      <c r="L41" s="348">
        <v>9.2012</v>
      </c>
      <c r="M41" s="348">
        <v>9.3671000000000006</v>
      </c>
      <c r="N41" s="350">
        <v>10.1479</v>
      </c>
      <c r="O41" s="348">
        <v>5.2469999999999999</v>
      </c>
      <c r="P41" s="348">
        <v>18.0854</v>
      </c>
      <c r="Q41" s="348" t="s">
        <v>430</v>
      </c>
      <c r="R41" s="348" t="s">
        <v>430</v>
      </c>
      <c r="S41" s="348">
        <v>4.9053000000000004</v>
      </c>
      <c r="T41" s="348">
        <v>18.161899999999999</v>
      </c>
      <c r="U41" s="348">
        <v>5.3658999999999999</v>
      </c>
      <c r="V41" s="348">
        <v>10.9969</v>
      </c>
      <c r="W41" s="348">
        <v>-1.8628</v>
      </c>
      <c r="X41" s="348">
        <v>16.7606</v>
      </c>
      <c r="Y41" s="374"/>
      <c r="Z41" s="346">
        <v>2</v>
      </c>
      <c r="AA41" s="346">
        <v>2</v>
      </c>
      <c r="AB41" s="346">
        <v>2</v>
      </c>
      <c r="AC41" s="346">
        <v>1</v>
      </c>
      <c r="AD41" s="346">
        <v>2</v>
      </c>
      <c r="AE41" s="346">
        <v>2</v>
      </c>
      <c r="AF41" s="346">
        <v>2</v>
      </c>
      <c r="AG41" s="346">
        <v>1</v>
      </c>
      <c r="AH41" s="346" t="s">
        <v>430</v>
      </c>
      <c r="AI41" s="346" t="s">
        <v>430</v>
      </c>
      <c r="AJ41" s="346">
        <v>1</v>
      </c>
      <c r="AK41" s="346">
        <v>2</v>
      </c>
      <c r="AL41" s="346">
        <v>2</v>
      </c>
      <c r="AM41" s="346">
        <v>2</v>
      </c>
      <c r="AN41" s="346">
        <v>4</v>
      </c>
      <c r="AO41" s="373"/>
      <c r="AP41" s="348" t="s">
        <v>430</v>
      </c>
      <c r="AQ41" s="348" t="s">
        <v>430</v>
      </c>
      <c r="AR41" s="348">
        <v>17.66</v>
      </c>
      <c r="AS41" s="348">
        <v>12.39</v>
      </c>
      <c r="AT41" s="348">
        <v>13.27</v>
      </c>
      <c r="AU41" s="351"/>
      <c r="AV41" s="346" t="s">
        <v>430</v>
      </c>
      <c r="AW41" s="346" t="s">
        <v>430</v>
      </c>
      <c r="AX41" s="346">
        <v>1</v>
      </c>
      <c r="AY41" s="346">
        <v>1</v>
      </c>
      <c r="AZ41" s="346">
        <v>2</v>
      </c>
      <c r="BA41" s="362"/>
      <c r="BB41" s="348">
        <v>12.839849115751299</v>
      </c>
      <c r="BC41" s="375">
        <v>0.94507355986431096</v>
      </c>
      <c r="BD41" s="375">
        <v>8.6655050638394293E-2</v>
      </c>
      <c r="BE41" s="375">
        <v>0.59963657691911798</v>
      </c>
      <c r="BF41" s="374"/>
      <c r="BG41" s="843">
        <v>63.3994</v>
      </c>
      <c r="BH41" s="843">
        <v>16.183800000000002</v>
      </c>
      <c r="BI41" s="843">
        <v>17.7773</v>
      </c>
      <c r="BJ41" s="843">
        <v>2.6395</v>
      </c>
      <c r="BK41" s="373"/>
      <c r="BL41" s="372" t="s">
        <v>2282</v>
      </c>
      <c r="BM41" s="372" t="s">
        <v>1490</v>
      </c>
      <c r="BN41" s="372" t="s">
        <v>2283</v>
      </c>
      <c r="BO41" s="372" t="s">
        <v>2284</v>
      </c>
      <c r="BP41" s="372" t="s">
        <v>2285</v>
      </c>
      <c r="BQ41" s="373"/>
      <c r="BR41" s="354" t="s">
        <v>436</v>
      </c>
    </row>
    <row r="42" spans="1:70" s="107" customFormat="1" x14ac:dyDescent="0.25">
      <c r="A42" s="345" t="s">
        <v>2306</v>
      </c>
      <c r="B42" s="373"/>
      <c r="C42" s="719">
        <v>41276</v>
      </c>
      <c r="D42" s="373"/>
      <c r="E42" s="346">
        <v>1256</v>
      </c>
      <c r="F42" s="373"/>
      <c r="G42" s="347">
        <v>221.465</v>
      </c>
      <c r="H42" s="374"/>
      <c r="I42" s="348">
        <v>0.127</v>
      </c>
      <c r="J42" s="348">
        <v>-1.5253000000000001</v>
      </c>
      <c r="K42" s="348">
        <v>-3.2852000000000001</v>
      </c>
      <c r="L42" s="348">
        <v>2.464</v>
      </c>
      <c r="M42" s="348">
        <v>-1.9624999999999999</v>
      </c>
      <c r="N42" s="350">
        <v>-5.5125000000000002</v>
      </c>
      <c r="O42" s="348">
        <v>-2.6288999999999998</v>
      </c>
      <c r="P42" s="348">
        <v>6.2885</v>
      </c>
      <c r="Q42" s="348">
        <v>7.7487000000000004</v>
      </c>
      <c r="R42" s="348">
        <v>9.8832000000000004</v>
      </c>
      <c r="S42" s="348">
        <v>-1.4228000000000001</v>
      </c>
      <c r="T42" s="348">
        <v>7.1608999999999998</v>
      </c>
      <c r="U42" s="348">
        <v>-8.6205999999999996</v>
      </c>
      <c r="V42" s="348">
        <v>-3.8980999999999999</v>
      </c>
      <c r="W42" s="348">
        <v>-1.9152</v>
      </c>
      <c r="X42" s="348">
        <v>11.694000000000001</v>
      </c>
      <c r="Y42" s="374"/>
      <c r="Z42" s="346">
        <v>7</v>
      </c>
      <c r="AA42" s="346">
        <v>12</v>
      </c>
      <c r="AB42" s="346">
        <v>9</v>
      </c>
      <c r="AC42" s="346">
        <v>10</v>
      </c>
      <c r="AD42" s="346">
        <v>13</v>
      </c>
      <c r="AE42" s="346">
        <v>15</v>
      </c>
      <c r="AF42" s="346">
        <v>14</v>
      </c>
      <c r="AG42" s="346">
        <v>15</v>
      </c>
      <c r="AH42" s="346">
        <v>14</v>
      </c>
      <c r="AI42" s="346">
        <v>13</v>
      </c>
      <c r="AJ42" s="346">
        <v>13</v>
      </c>
      <c r="AK42" s="346">
        <v>13</v>
      </c>
      <c r="AL42" s="346">
        <v>14</v>
      </c>
      <c r="AM42" s="346">
        <v>15</v>
      </c>
      <c r="AN42" s="346">
        <v>5</v>
      </c>
      <c r="AO42" s="373"/>
      <c r="AP42" s="348">
        <v>10.09</v>
      </c>
      <c r="AQ42" s="348">
        <v>10.17</v>
      </c>
      <c r="AR42" s="348">
        <v>6.21</v>
      </c>
      <c r="AS42" s="348">
        <v>0.7</v>
      </c>
      <c r="AT42" s="348">
        <v>-7.37</v>
      </c>
      <c r="AU42" s="351"/>
      <c r="AV42" s="346">
        <v>13</v>
      </c>
      <c r="AW42" s="346">
        <v>13</v>
      </c>
      <c r="AX42" s="346">
        <v>15</v>
      </c>
      <c r="AY42" s="346">
        <v>15</v>
      </c>
      <c r="AZ42" s="346">
        <v>13</v>
      </c>
      <c r="BA42" s="362"/>
      <c r="BB42" s="348">
        <v>11.9458113939962</v>
      </c>
      <c r="BC42" s="375">
        <v>0.87835732136587796</v>
      </c>
      <c r="BD42" s="375">
        <v>1.6093989001171399E-2</v>
      </c>
      <c r="BE42" s="375">
        <v>-0.28453078898072598</v>
      </c>
      <c r="BF42" s="374"/>
      <c r="BG42" s="843">
        <v>60.988900000000001</v>
      </c>
      <c r="BH42" s="843">
        <v>13.3193</v>
      </c>
      <c r="BI42" s="843">
        <v>25.026800000000001</v>
      </c>
      <c r="BJ42" s="843">
        <v>0.66500000000000004</v>
      </c>
      <c r="BK42" s="373"/>
      <c r="BL42" s="372" t="s">
        <v>2287</v>
      </c>
      <c r="BM42" s="372" t="s">
        <v>2288</v>
      </c>
      <c r="BN42" s="372" t="s">
        <v>2289</v>
      </c>
      <c r="BO42" s="372" t="s">
        <v>2290</v>
      </c>
      <c r="BP42" s="372" t="s">
        <v>2291</v>
      </c>
      <c r="BQ42" s="373"/>
      <c r="BR42" s="354" t="s">
        <v>555</v>
      </c>
    </row>
    <row r="43" spans="1:70" x14ac:dyDescent="0.25">
      <c r="A43" s="36" t="s">
        <v>93</v>
      </c>
      <c r="B43" s="43"/>
      <c r="C43" s="720"/>
      <c r="D43" s="43"/>
      <c r="E43" s="51"/>
      <c r="F43" s="43"/>
      <c r="G43" s="55"/>
      <c r="H43" s="66"/>
      <c r="I43" s="59">
        <v>7.9100000000000004E-2</v>
      </c>
      <c r="J43" s="59">
        <v>-1.2536</v>
      </c>
      <c r="K43" s="59">
        <v>-2.6513</v>
      </c>
      <c r="L43" s="59">
        <v>3.9763999999999999</v>
      </c>
      <c r="M43" s="59">
        <v>2.8799000000000001</v>
      </c>
      <c r="N43" s="70">
        <v>1.9342999999999999</v>
      </c>
      <c r="O43" s="59">
        <v>0.13250000000000001</v>
      </c>
      <c r="P43" s="59">
        <v>12.9604</v>
      </c>
      <c r="Q43" s="59">
        <v>13.466699999999999</v>
      </c>
      <c r="R43" s="59">
        <v>14.191599999999999</v>
      </c>
      <c r="S43" s="59">
        <v>0.50329999999999997</v>
      </c>
      <c r="T43" s="59">
        <v>11.224299999999999</v>
      </c>
      <c r="U43" s="59">
        <v>-2.6695000000000002</v>
      </c>
      <c r="V43" s="59">
        <v>2.9199000000000002</v>
      </c>
      <c r="W43" s="59">
        <v>-2.0727000000000002</v>
      </c>
      <c r="X43" s="59">
        <v>15.8263</v>
      </c>
      <c r="Y43" s="66"/>
      <c r="Z43" s="51">
        <v>13</v>
      </c>
      <c r="AA43" s="51">
        <v>15</v>
      </c>
      <c r="AB43" s="51">
        <v>15</v>
      </c>
      <c r="AC43" s="51">
        <v>15</v>
      </c>
      <c r="AD43" s="51">
        <v>15</v>
      </c>
      <c r="AE43" s="51">
        <v>15</v>
      </c>
      <c r="AF43" s="51">
        <v>15</v>
      </c>
      <c r="AG43" s="51">
        <v>15</v>
      </c>
      <c r="AH43" s="51">
        <v>14</v>
      </c>
      <c r="AI43" s="51">
        <v>13</v>
      </c>
      <c r="AJ43" s="51">
        <v>15</v>
      </c>
      <c r="AK43" s="51">
        <v>15</v>
      </c>
      <c r="AL43" s="51">
        <v>15</v>
      </c>
      <c r="AM43" s="51">
        <v>15</v>
      </c>
      <c r="AN43" s="51">
        <v>15</v>
      </c>
      <c r="AO43" s="43"/>
      <c r="AP43" s="59">
        <v>15.2861538461538</v>
      </c>
      <c r="AQ43" s="59">
        <v>16.320769230769201</v>
      </c>
      <c r="AR43" s="59">
        <v>12.5606666666667</v>
      </c>
      <c r="AS43" s="59">
        <v>5.8680000000000003</v>
      </c>
      <c r="AT43" s="59">
        <v>0.59533333333333405</v>
      </c>
      <c r="AU43" s="78"/>
      <c r="AV43" s="51">
        <v>13</v>
      </c>
      <c r="AW43" s="51">
        <v>13</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0.23749999999999999</v>
      </c>
      <c r="J44" s="60">
        <v>-7.2300000000000003E-2</v>
      </c>
      <c r="K44" s="60">
        <v>-4.8300000000000003E-2</v>
      </c>
      <c r="L44" s="60">
        <v>9.2012</v>
      </c>
      <c r="M44" s="60">
        <v>12.9535</v>
      </c>
      <c r="N44" s="71">
        <v>14.5677</v>
      </c>
      <c r="O44" s="60">
        <v>5.7710999999999997</v>
      </c>
      <c r="P44" s="60">
        <v>18.0854</v>
      </c>
      <c r="Q44" s="60">
        <v>16.212800000000001</v>
      </c>
      <c r="R44" s="60">
        <v>16.238099999999999</v>
      </c>
      <c r="S44" s="60">
        <v>4.9053000000000004</v>
      </c>
      <c r="T44" s="60">
        <v>21.829599999999999</v>
      </c>
      <c r="U44" s="60">
        <v>7.4446000000000003</v>
      </c>
      <c r="V44" s="60">
        <v>15.0608</v>
      </c>
      <c r="W44" s="60">
        <v>-0.60109999999999997</v>
      </c>
      <c r="X44" s="60">
        <v>18.688400000000001</v>
      </c>
      <c r="Y44" s="67"/>
      <c r="Z44" s="52"/>
      <c r="AA44" s="52"/>
      <c r="AB44" s="52"/>
      <c r="AC44" s="52"/>
      <c r="AD44" s="52"/>
      <c r="AE44" s="52"/>
      <c r="AF44" s="52"/>
      <c r="AG44" s="52"/>
      <c r="AH44" s="52"/>
      <c r="AI44" s="52"/>
      <c r="AJ44" s="52"/>
      <c r="AK44" s="52"/>
      <c r="AL44" s="52"/>
      <c r="AM44" s="52"/>
      <c r="AN44" s="52"/>
      <c r="AO44" s="44"/>
      <c r="AP44" s="60">
        <v>17.399999999999999</v>
      </c>
      <c r="AQ44" s="60">
        <v>19.239999999999998</v>
      </c>
      <c r="AR44" s="60">
        <v>17.66</v>
      </c>
      <c r="AS44" s="60">
        <v>12.39</v>
      </c>
      <c r="AT44" s="60">
        <v>16.260000000000002</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-0.2039</v>
      </c>
      <c r="J45" s="60">
        <v>-2.1133000000000002</v>
      </c>
      <c r="K45" s="60">
        <v>-4.3613999999999997</v>
      </c>
      <c r="L45" s="60">
        <v>-0.28270000000000001</v>
      </c>
      <c r="M45" s="60">
        <v>-4.4260999999999999</v>
      </c>
      <c r="N45" s="71">
        <v>-5.5125000000000002</v>
      </c>
      <c r="O45" s="60">
        <v>-4.3578000000000001</v>
      </c>
      <c r="P45" s="60">
        <v>6.2885</v>
      </c>
      <c r="Q45" s="60">
        <v>7.7487000000000004</v>
      </c>
      <c r="R45" s="60">
        <v>9.8832000000000004</v>
      </c>
      <c r="S45" s="60">
        <v>-3.1078999999999999</v>
      </c>
      <c r="T45" s="60">
        <v>2.8374999999999999</v>
      </c>
      <c r="U45" s="60">
        <v>-9.9300999999999995</v>
      </c>
      <c r="V45" s="60">
        <v>-3.8980999999999999</v>
      </c>
      <c r="W45" s="60">
        <v>-2.8075000000000001</v>
      </c>
      <c r="X45" s="60">
        <v>11.694000000000001</v>
      </c>
      <c r="Y45" s="67"/>
      <c r="Z45" s="52"/>
      <c r="AA45" s="52"/>
      <c r="AB45" s="52"/>
      <c r="AC45" s="52"/>
      <c r="AD45" s="52"/>
      <c r="AE45" s="52"/>
      <c r="AF45" s="52"/>
      <c r="AG45" s="52"/>
      <c r="AH45" s="52"/>
      <c r="AI45" s="52"/>
      <c r="AJ45" s="52"/>
      <c r="AK45" s="52"/>
      <c r="AL45" s="52"/>
      <c r="AM45" s="52"/>
      <c r="AN45" s="52"/>
      <c r="AO45" s="44"/>
      <c r="AP45" s="60">
        <v>10.09</v>
      </c>
      <c r="AQ45" s="60">
        <v>10.17</v>
      </c>
      <c r="AR45" s="60">
        <v>6.21</v>
      </c>
      <c r="AS45" s="60">
        <v>0.7</v>
      </c>
      <c r="AT45" s="60">
        <v>-10.41</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0.127</v>
      </c>
      <c r="J46" s="61">
        <v>-1.3427</v>
      </c>
      <c r="K46" s="61">
        <v>-2.8639000000000001</v>
      </c>
      <c r="L46" s="61">
        <v>3.0669</v>
      </c>
      <c r="M46" s="61">
        <v>2.68</v>
      </c>
      <c r="N46" s="72">
        <v>8.77E-2</v>
      </c>
      <c r="O46" s="61">
        <v>-1.3273999999999999</v>
      </c>
      <c r="P46" s="61">
        <v>13.4764</v>
      </c>
      <c r="Q46" s="61">
        <v>13.7371</v>
      </c>
      <c r="R46" s="61">
        <v>14.341100000000001</v>
      </c>
      <c r="S46" s="61">
        <v>0.05</v>
      </c>
      <c r="T46" s="61">
        <v>10.113799999999999</v>
      </c>
      <c r="U46" s="61">
        <v>-3.2795999999999998</v>
      </c>
      <c r="V46" s="61">
        <v>2.7652999999999999</v>
      </c>
      <c r="W46" s="61">
        <v>-2.0581</v>
      </c>
      <c r="X46" s="61">
        <v>16.135899999999999</v>
      </c>
      <c r="Y46" s="68"/>
      <c r="Z46" s="53"/>
      <c r="AA46" s="53"/>
      <c r="AB46" s="53"/>
      <c r="AC46" s="53"/>
      <c r="AD46" s="53"/>
      <c r="AE46" s="53"/>
      <c r="AF46" s="53"/>
      <c r="AG46" s="53"/>
      <c r="AH46" s="53"/>
      <c r="AI46" s="53"/>
      <c r="AJ46" s="53"/>
      <c r="AK46" s="53"/>
      <c r="AL46" s="53"/>
      <c r="AM46" s="53"/>
      <c r="AN46" s="53"/>
      <c r="AO46" s="45"/>
      <c r="AP46" s="61">
        <v>15.66</v>
      </c>
      <c r="AQ46" s="61">
        <v>16.77</v>
      </c>
      <c r="AR46" s="61">
        <v>12.4</v>
      </c>
      <c r="AS46" s="61">
        <v>4.93</v>
      </c>
      <c r="AT46" s="61">
        <v>1.01</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144</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2307</v>
      </c>
      <c r="B48" s="402"/>
      <c r="C48" s="724">
        <v>44530</v>
      </c>
      <c r="D48" s="402"/>
      <c r="E48" s="403">
        <v>1988.17</v>
      </c>
      <c r="F48" s="402"/>
      <c r="G48" s="404">
        <v>22.313700000000001</v>
      </c>
      <c r="H48" s="406"/>
      <c r="I48" s="405">
        <v>-0.88880000000000003</v>
      </c>
      <c r="J48" s="405">
        <v>-0.15709999999999999</v>
      </c>
      <c r="K48" s="405">
        <v>-0.68679999999999997</v>
      </c>
      <c r="L48" s="405">
        <v>2.1076999999999999</v>
      </c>
      <c r="M48" s="405">
        <v>18.323599999999999</v>
      </c>
      <c r="N48" s="407">
        <v>18.503900000000002</v>
      </c>
      <c r="O48" s="405">
        <v>1.1120000000000001</v>
      </c>
      <c r="P48" s="405">
        <v>18.3352</v>
      </c>
      <c r="Q48" s="405" t="s">
        <v>430</v>
      </c>
      <c r="R48" s="405" t="s">
        <v>430</v>
      </c>
      <c r="S48" s="405">
        <v>-2.681</v>
      </c>
      <c r="T48" s="405">
        <v>25.4953</v>
      </c>
      <c r="U48" s="405">
        <v>12.873900000000001</v>
      </c>
      <c r="V48" s="405">
        <v>16.8367</v>
      </c>
      <c r="W48" s="405">
        <v>-0.65800000000000003</v>
      </c>
      <c r="X48" s="405">
        <v>18.279699999999998</v>
      </c>
      <c r="Y48" s="406"/>
      <c r="Z48" s="403">
        <v>12</v>
      </c>
      <c r="AA48" s="403">
        <v>3</v>
      </c>
      <c r="AB48" s="403">
        <v>3</v>
      </c>
      <c r="AC48" s="403">
        <v>10</v>
      </c>
      <c r="AD48" s="403">
        <v>1</v>
      </c>
      <c r="AE48" s="403">
        <v>2</v>
      </c>
      <c r="AF48" s="403">
        <v>2</v>
      </c>
      <c r="AG48" s="403">
        <v>1</v>
      </c>
      <c r="AH48" s="403" t="s">
        <v>430</v>
      </c>
      <c r="AI48" s="403" t="s">
        <v>430</v>
      </c>
      <c r="AJ48" s="403">
        <v>11</v>
      </c>
      <c r="AK48" s="403">
        <v>2</v>
      </c>
      <c r="AL48" s="403">
        <v>2</v>
      </c>
      <c r="AM48" s="403">
        <v>2</v>
      </c>
      <c r="AN48" s="403">
        <v>3</v>
      </c>
      <c r="AO48" s="402"/>
      <c r="AP48" s="405" t="s">
        <v>430</v>
      </c>
      <c r="AQ48" s="405" t="s">
        <v>430</v>
      </c>
      <c r="AR48" s="405" t="s">
        <v>430</v>
      </c>
      <c r="AS48" s="405">
        <v>11.16</v>
      </c>
      <c r="AT48" s="405">
        <v>18.75</v>
      </c>
      <c r="AU48" s="408"/>
      <c r="AV48" s="403" t="s">
        <v>430</v>
      </c>
      <c r="AW48" s="403" t="s">
        <v>430</v>
      </c>
      <c r="AX48" s="403" t="s">
        <v>430</v>
      </c>
      <c r="AY48" s="403">
        <v>2</v>
      </c>
      <c r="AZ48" s="403">
        <v>2</v>
      </c>
      <c r="BA48" s="409"/>
      <c r="BB48" s="405">
        <v>17.857679098973598</v>
      </c>
      <c r="BC48" s="410">
        <v>1.1126620721581</v>
      </c>
      <c r="BD48" s="410">
        <v>6.5180453364377194E-2</v>
      </c>
      <c r="BE48" s="410">
        <v>0.560000669013207</v>
      </c>
      <c r="BF48" s="406"/>
      <c r="BG48" s="842">
        <v>40.893500000000003</v>
      </c>
      <c r="BH48" s="842">
        <v>13.0784</v>
      </c>
      <c r="BI48" s="842">
        <v>23.736899999999999</v>
      </c>
      <c r="BJ48" s="842">
        <v>22.2912</v>
      </c>
      <c r="BK48" s="402"/>
      <c r="BL48" s="401" t="s">
        <v>2308</v>
      </c>
      <c r="BM48" s="401" t="s">
        <v>2309</v>
      </c>
      <c r="BN48" s="401" t="s">
        <v>2310</v>
      </c>
      <c r="BO48" s="401" t="s">
        <v>2311</v>
      </c>
      <c r="BP48" s="401" t="s">
        <v>2312</v>
      </c>
      <c r="BQ48" s="402"/>
      <c r="BR48" s="411" t="s">
        <v>548</v>
      </c>
    </row>
    <row r="49" spans="1:70" s="107" customFormat="1" x14ac:dyDescent="0.25">
      <c r="A49" s="345" t="s">
        <v>2313</v>
      </c>
      <c r="B49" s="373"/>
      <c r="C49" s="719">
        <v>44442</v>
      </c>
      <c r="D49" s="373"/>
      <c r="E49" s="346">
        <v>1264.72</v>
      </c>
      <c r="F49" s="373"/>
      <c r="G49" s="347">
        <v>17.72</v>
      </c>
      <c r="H49" s="374"/>
      <c r="I49" s="348">
        <v>0</v>
      </c>
      <c r="J49" s="348">
        <v>-1.5556000000000001</v>
      </c>
      <c r="K49" s="348">
        <v>-3.2223000000000002</v>
      </c>
      <c r="L49" s="348">
        <v>3.0832000000000002</v>
      </c>
      <c r="M49" s="348">
        <v>1.7806</v>
      </c>
      <c r="N49" s="350">
        <v>-1.5007999999999999</v>
      </c>
      <c r="O49" s="348">
        <v>-3.2231999999999998</v>
      </c>
      <c r="P49" s="348">
        <v>9.2753999999999994</v>
      </c>
      <c r="Q49" s="348">
        <v>12.1309</v>
      </c>
      <c r="R49" s="348" t="s">
        <v>430</v>
      </c>
      <c r="S49" s="348">
        <v>-0.22520000000000001</v>
      </c>
      <c r="T49" s="348">
        <v>10.2676</v>
      </c>
      <c r="U49" s="348">
        <v>-4.7824</v>
      </c>
      <c r="V49" s="348">
        <v>-0.56120000000000003</v>
      </c>
      <c r="W49" s="348">
        <v>-2.4765999999999999</v>
      </c>
      <c r="X49" s="348">
        <v>12.0665</v>
      </c>
      <c r="Y49" s="374"/>
      <c r="Z49" s="346">
        <v>7</v>
      </c>
      <c r="AA49" s="346">
        <v>10</v>
      </c>
      <c r="AB49" s="346">
        <v>8</v>
      </c>
      <c r="AC49" s="346">
        <v>7</v>
      </c>
      <c r="AD49" s="346">
        <v>8</v>
      </c>
      <c r="AE49" s="346">
        <v>9</v>
      </c>
      <c r="AF49" s="346">
        <v>6</v>
      </c>
      <c r="AG49" s="346">
        <v>7</v>
      </c>
      <c r="AH49" s="346">
        <v>3</v>
      </c>
      <c r="AI49" s="346" t="s">
        <v>430</v>
      </c>
      <c r="AJ49" s="346">
        <v>8</v>
      </c>
      <c r="AK49" s="346">
        <v>8</v>
      </c>
      <c r="AL49" s="346">
        <v>9</v>
      </c>
      <c r="AM49" s="346">
        <v>9</v>
      </c>
      <c r="AN49" s="346">
        <v>11</v>
      </c>
      <c r="AO49" s="373"/>
      <c r="AP49" s="348" t="s">
        <v>430</v>
      </c>
      <c r="AQ49" s="348" t="s">
        <v>430</v>
      </c>
      <c r="AR49" s="348">
        <v>9.3699999999999992</v>
      </c>
      <c r="AS49" s="348">
        <v>2.2200000000000002</v>
      </c>
      <c r="AT49" s="348">
        <v>-2.75</v>
      </c>
      <c r="AU49" s="351"/>
      <c r="AV49" s="346" t="s">
        <v>430</v>
      </c>
      <c r="AW49" s="346" t="s">
        <v>430</v>
      </c>
      <c r="AX49" s="346">
        <v>6</v>
      </c>
      <c r="AY49" s="346">
        <v>7</v>
      </c>
      <c r="AZ49" s="346">
        <v>9</v>
      </c>
      <c r="BA49" s="362"/>
      <c r="BB49" s="348">
        <v>12.8134756121375</v>
      </c>
      <c r="BC49" s="375">
        <v>0.96631535831195503</v>
      </c>
      <c r="BD49" s="375">
        <v>3.5468995421060197E-2</v>
      </c>
      <c r="BE49" s="375">
        <v>-4.2533192722013301E-2</v>
      </c>
      <c r="BF49" s="374"/>
      <c r="BG49" s="843">
        <v>68.209500000000006</v>
      </c>
      <c r="BH49" s="843">
        <v>8.6616400000000002</v>
      </c>
      <c r="BI49" s="843">
        <v>19.1524</v>
      </c>
      <c r="BJ49" s="843">
        <v>3.9764599999999999</v>
      </c>
      <c r="BK49" s="373"/>
      <c r="BL49" s="372" t="s">
        <v>2314</v>
      </c>
      <c r="BM49" s="372" t="s">
        <v>2315</v>
      </c>
      <c r="BN49" s="372" t="s">
        <v>2316</v>
      </c>
      <c r="BO49" s="372" t="s">
        <v>2317</v>
      </c>
      <c r="BP49" s="372" t="s">
        <v>546</v>
      </c>
      <c r="BQ49" s="373"/>
      <c r="BR49" s="354" t="s">
        <v>443</v>
      </c>
    </row>
    <row r="50" spans="1:70" s="107" customFormat="1" x14ac:dyDescent="0.25">
      <c r="A50" s="345" t="s">
        <v>2318</v>
      </c>
      <c r="B50" s="373"/>
      <c r="C50" s="719">
        <v>42826</v>
      </c>
      <c r="D50" s="373"/>
      <c r="E50" s="346">
        <v>1083.54</v>
      </c>
      <c r="F50" s="373"/>
      <c r="G50" s="347">
        <v>115.7</v>
      </c>
      <c r="H50" s="374"/>
      <c r="I50" s="348">
        <v>0.29470000000000002</v>
      </c>
      <c r="J50" s="348">
        <v>-2.0322</v>
      </c>
      <c r="K50" s="348">
        <v>-4.5380000000000003</v>
      </c>
      <c r="L50" s="348">
        <v>0.6875</v>
      </c>
      <c r="M50" s="348">
        <v>-2.0072999999999999</v>
      </c>
      <c r="N50" s="350">
        <v>-7.8895</v>
      </c>
      <c r="O50" s="348">
        <v>-4.6349999999999998</v>
      </c>
      <c r="P50" s="348">
        <v>8.1798999999999999</v>
      </c>
      <c r="Q50" s="348">
        <v>8.6304999999999996</v>
      </c>
      <c r="R50" s="348" t="s">
        <v>430</v>
      </c>
      <c r="S50" s="348">
        <v>-1.2462</v>
      </c>
      <c r="T50" s="348">
        <v>6.5671999999999997</v>
      </c>
      <c r="U50" s="348">
        <v>-9.4183000000000003</v>
      </c>
      <c r="V50" s="348">
        <v>-5.8737000000000004</v>
      </c>
      <c r="W50" s="348">
        <v>-3.0825999999999998</v>
      </c>
      <c r="X50" s="348">
        <v>9.6448</v>
      </c>
      <c r="Y50" s="374"/>
      <c r="Z50" s="346">
        <v>2</v>
      </c>
      <c r="AA50" s="346">
        <v>12</v>
      </c>
      <c r="AB50" s="346">
        <v>12</v>
      </c>
      <c r="AC50" s="346">
        <v>11</v>
      </c>
      <c r="AD50" s="346">
        <v>10</v>
      </c>
      <c r="AE50" s="346">
        <v>10</v>
      </c>
      <c r="AF50" s="346">
        <v>7</v>
      </c>
      <c r="AG50" s="346">
        <v>8</v>
      </c>
      <c r="AH50" s="346">
        <v>7</v>
      </c>
      <c r="AI50" s="346" t="s">
        <v>430</v>
      </c>
      <c r="AJ50" s="346">
        <v>9</v>
      </c>
      <c r="AK50" s="346">
        <v>10</v>
      </c>
      <c r="AL50" s="346">
        <v>10</v>
      </c>
      <c r="AM50" s="346">
        <v>10</v>
      </c>
      <c r="AN50" s="346">
        <v>12</v>
      </c>
      <c r="AO50" s="373"/>
      <c r="AP50" s="348" t="s">
        <v>430</v>
      </c>
      <c r="AQ50" s="348">
        <v>10.76</v>
      </c>
      <c r="AR50" s="348">
        <v>6.99</v>
      </c>
      <c r="AS50" s="348">
        <v>-0.47</v>
      </c>
      <c r="AT50" s="348">
        <v>-9.4700000000000006</v>
      </c>
      <c r="AU50" s="351"/>
      <c r="AV50" s="346" t="s">
        <v>430</v>
      </c>
      <c r="AW50" s="346">
        <v>5</v>
      </c>
      <c r="AX50" s="346">
        <v>7</v>
      </c>
      <c r="AY50" s="346">
        <v>9</v>
      </c>
      <c r="AZ50" s="346">
        <v>10</v>
      </c>
      <c r="BA50" s="362"/>
      <c r="BB50" s="348">
        <v>11.9833891116955</v>
      </c>
      <c r="BC50" s="375">
        <v>0.87757854094145005</v>
      </c>
      <c r="BD50" s="375">
        <v>2.7499363387911799E-2</v>
      </c>
      <c r="BE50" s="375">
        <v>-0.12183786539014201</v>
      </c>
      <c r="BF50" s="374"/>
      <c r="BG50" s="843">
        <v>51.734699999999997</v>
      </c>
      <c r="BH50" s="843">
        <v>18.666399999999999</v>
      </c>
      <c r="BI50" s="843">
        <v>21.017499999999998</v>
      </c>
      <c r="BJ50" s="843">
        <v>8.5814000000000004</v>
      </c>
      <c r="BK50" s="373"/>
      <c r="BL50" s="372" t="s">
        <v>2319</v>
      </c>
      <c r="BM50" s="372" t="s">
        <v>2320</v>
      </c>
      <c r="BN50" s="372" t="s">
        <v>2321</v>
      </c>
      <c r="BO50" s="372" t="s">
        <v>2322</v>
      </c>
      <c r="BP50" s="372" t="s">
        <v>2323</v>
      </c>
      <c r="BQ50" s="373"/>
      <c r="BR50" s="354" t="s">
        <v>2324</v>
      </c>
    </row>
    <row r="51" spans="1:70" s="107" customFormat="1" x14ac:dyDescent="0.25">
      <c r="A51" s="345" t="s">
        <v>2325</v>
      </c>
      <c r="B51" s="373"/>
      <c r="C51" s="719">
        <v>45719</v>
      </c>
      <c r="D51" s="373"/>
      <c r="E51" s="346">
        <v>1029.47</v>
      </c>
      <c r="F51" s="373"/>
      <c r="G51" s="347">
        <v>12.553800000000001</v>
      </c>
      <c r="H51" s="374"/>
      <c r="I51" s="348">
        <v>-0.29310000000000003</v>
      </c>
      <c r="J51" s="348">
        <v>-1.2304999999999999</v>
      </c>
      <c r="K51" s="348">
        <v>-1.7183999999999999</v>
      </c>
      <c r="L51" s="348">
        <v>4.8648999999999996</v>
      </c>
      <c r="M51" s="348">
        <v>8.0408000000000008</v>
      </c>
      <c r="N51" s="350">
        <v>11.139799999999999</v>
      </c>
      <c r="O51" s="348" t="s">
        <v>430</v>
      </c>
      <c r="P51" s="348" t="s">
        <v>430</v>
      </c>
      <c r="Q51" s="348" t="s">
        <v>430</v>
      </c>
      <c r="R51" s="348" t="s">
        <v>430</v>
      </c>
      <c r="S51" s="348">
        <v>0.82320000000000004</v>
      </c>
      <c r="T51" s="348">
        <v>15.865500000000001</v>
      </c>
      <c r="U51" s="348">
        <v>4.6463999999999999</v>
      </c>
      <c r="V51" s="348">
        <v>12.045500000000001</v>
      </c>
      <c r="W51" s="348">
        <v>-1.6707000000000001</v>
      </c>
      <c r="X51" s="348">
        <v>16.103000000000002</v>
      </c>
      <c r="Y51" s="374"/>
      <c r="Z51" s="346">
        <v>11</v>
      </c>
      <c r="AA51" s="346">
        <v>9</v>
      </c>
      <c r="AB51" s="346">
        <v>6</v>
      </c>
      <c r="AC51" s="346">
        <v>5</v>
      </c>
      <c r="AD51" s="346">
        <v>4</v>
      </c>
      <c r="AE51" s="346">
        <v>3</v>
      </c>
      <c r="AF51" s="346" t="s">
        <v>430</v>
      </c>
      <c r="AG51" s="346" t="s">
        <v>430</v>
      </c>
      <c r="AH51" s="346" t="s">
        <v>430</v>
      </c>
      <c r="AI51" s="346" t="s">
        <v>430</v>
      </c>
      <c r="AJ51" s="346">
        <v>4</v>
      </c>
      <c r="AK51" s="346">
        <v>5</v>
      </c>
      <c r="AL51" s="346">
        <v>3</v>
      </c>
      <c r="AM51" s="346">
        <v>3</v>
      </c>
      <c r="AN51" s="346">
        <v>6</v>
      </c>
      <c r="AO51" s="373"/>
      <c r="AP51" s="348" t="s">
        <v>430</v>
      </c>
      <c r="AQ51" s="348" t="s">
        <v>430</v>
      </c>
      <c r="AR51" s="348" t="s">
        <v>430</v>
      </c>
      <c r="AS51" s="348" t="s">
        <v>430</v>
      </c>
      <c r="AT51" s="348">
        <v>9.9499999999999993</v>
      </c>
      <c r="AU51" s="351"/>
      <c r="AV51" s="346" t="s">
        <v>430</v>
      </c>
      <c r="AW51" s="346" t="s">
        <v>430</v>
      </c>
      <c r="AX51" s="346" t="s">
        <v>430</v>
      </c>
      <c r="AY51" s="346" t="s">
        <v>430</v>
      </c>
      <c r="AZ51" s="346">
        <v>3</v>
      </c>
      <c r="BA51" s="362"/>
      <c r="BB51" s="348">
        <v>12.4723411908956</v>
      </c>
      <c r="BC51" s="375">
        <v>0.951811883379033</v>
      </c>
      <c r="BD51" s="375">
        <v>6.9300513754357806E-2</v>
      </c>
      <c r="BE51" s="375">
        <v>0.46991398429648701</v>
      </c>
      <c r="BF51" s="374"/>
      <c r="BG51" s="843">
        <v>45.644500000000001</v>
      </c>
      <c r="BH51" s="843">
        <v>26.3063</v>
      </c>
      <c r="BI51" s="843">
        <v>25.008299999999998</v>
      </c>
      <c r="BJ51" s="843">
        <v>3.0409000000000002</v>
      </c>
      <c r="BK51" s="373"/>
      <c r="BL51" s="372" t="s">
        <v>2326</v>
      </c>
      <c r="BM51" s="372" t="s">
        <v>2327</v>
      </c>
      <c r="BN51" s="372" t="s">
        <v>2328</v>
      </c>
      <c r="BO51" s="372" t="s">
        <v>2329</v>
      </c>
      <c r="BP51" s="372" t="s">
        <v>2330</v>
      </c>
      <c r="BQ51" s="373"/>
      <c r="BR51" s="354" t="s">
        <v>616</v>
      </c>
    </row>
    <row r="52" spans="1:70" s="107" customFormat="1" x14ac:dyDescent="0.25">
      <c r="A52" s="345" t="s">
        <v>2331</v>
      </c>
      <c r="B52" s="373"/>
      <c r="C52" s="719">
        <v>45085</v>
      </c>
      <c r="D52" s="373"/>
      <c r="E52" s="346">
        <v>968.65</v>
      </c>
      <c r="F52" s="373"/>
      <c r="G52" s="347">
        <v>13.5924</v>
      </c>
      <c r="H52" s="374"/>
      <c r="I52" s="348">
        <v>-0.16089999999999999</v>
      </c>
      <c r="J52" s="348">
        <v>-0.95169999999999999</v>
      </c>
      <c r="K52" s="348">
        <v>-2.5207999999999999</v>
      </c>
      <c r="L52" s="348">
        <v>2.2692000000000001</v>
      </c>
      <c r="M52" s="348">
        <v>0.12520000000000001</v>
      </c>
      <c r="N52" s="350">
        <v>-0.6643</v>
      </c>
      <c r="O52" s="348">
        <v>-5.0965999999999996</v>
      </c>
      <c r="P52" s="348">
        <v>7.6371000000000002</v>
      </c>
      <c r="Q52" s="348" t="s">
        <v>430</v>
      </c>
      <c r="R52" s="348" t="s">
        <v>430</v>
      </c>
      <c r="S52" s="348">
        <v>-2.9399999999999999E-2</v>
      </c>
      <c r="T52" s="348">
        <v>8.6896000000000004</v>
      </c>
      <c r="U52" s="348">
        <v>-4.3502999999999998</v>
      </c>
      <c r="V52" s="348">
        <v>0.19900000000000001</v>
      </c>
      <c r="W52" s="348">
        <v>-2.1101000000000001</v>
      </c>
      <c r="X52" s="348">
        <v>9.8714999999999993</v>
      </c>
      <c r="Y52" s="374"/>
      <c r="Z52" s="346">
        <v>9</v>
      </c>
      <c r="AA52" s="346">
        <v>6</v>
      </c>
      <c r="AB52" s="346">
        <v>7</v>
      </c>
      <c r="AC52" s="346">
        <v>9</v>
      </c>
      <c r="AD52" s="346">
        <v>9</v>
      </c>
      <c r="AE52" s="346">
        <v>8</v>
      </c>
      <c r="AF52" s="346">
        <v>8</v>
      </c>
      <c r="AG52" s="346">
        <v>9</v>
      </c>
      <c r="AH52" s="346" t="s">
        <v>430</v>
      </c>
      <c r="AI52" s="346" t="s">
        <v>430</v>
      </c>
      <c r="AJ52" s="346">
        <v>6</v>
      </c>
      <c r="AK52" s="346">
        <v>9</v>
      </c>
      <c r="AL52" s="346">
        <v>8</v>
      </c>
      <c r="AM52" s="346">
        <v>8</v>
      </c>
      <c r="AN52" s="346">
        <v>8</v>
      </c>
      <c r="AO52" s="373"/>
      <c r="AP52" s="348" t="s">
        <v>430</v>
      </c>
      <c r="AQ52" s="348" t="s">
        <v>430</v>
      </c>
      <c r="AR52" s="348" t="s">
        <v>430</v>
      </c>
      <c r="AS52" s="348">
        <v>0.68</v>
      </c>
      <c r="AT52" s="348">
        <v>-2.73</v>
      </c>
      <c r="AU52" s="351"/>
      <c r="AV52" s="346" t="s">
        <v>430</v>
      </c>
      <c r="AW52" s="346" t="s">
        <v>430</v>
      </c>
      <c r="AX52" s="346" t="s">
        <v>430</v>
      </c>
      <c r="AY52" s="346">
        <v>8</v>
      </c>
      <c r="AZ52" s="346">
        <v>8</v>
      </c>
      <c r="BA52" s="362"/>
      <c r="BB52" s="348">
        <v>12.834547651862399</v>
      </c>
      <c r="BC52" s="375">
        <v>0.91159134240295203</v>
      </c>
      <c r="BD52" s="375">
        <v>2.3900190621495499E-2</v>
      </c>
      <c r="BE52" s="375">
        <v>-0.188078374345856</v>
      </c>
      <c r="BF52" s="374"/>
      <c r="BG52" s="843">
        <v>67.132199999999997</v>
      </c>
      <c r="BH52" s="843">
        <v>19.8796</v>
      </c>
      <c r="BI52" s="843">
        <v>10.0861</v>
      </c>
      <c r="BJ52" s="843">
        <v>2.9020999999999999</v>
      </c>
      <c r="BK52" s="373"/>
      <c r="BL52" s="372" t="s">
        <v>2332</v>
      </c>
      <c r="BM52" s="372" t="s">
        <v>2333</v>
      </c>
      <c r="BN52" s="372" t="s">
        <v>2334</v>
      </c>
      <c r="BO52" s="372" t="s">
        <v>2335</v>
      </c>
      <c r="BP52" s="372" t="s">
        <v>2336</v>
      </c>
      <c r="BQ52" s="373"/>
      <c r="BR52" s="354" t="s">
        <v>443</v>
      </c>
    </row>
    <row r="53" spans="1:70" s="107" customFormat="1" x14ac:dyDescent="0.25">
      <c r="A53" s="345" t="s">
        <v>2337</v>
      </c>
      <c r="B53" s="373"/>
      <c r="C53" s="719">
        <v>35583</v>
      </c>
      <c r="D53" s="373"/>
      <c r="E53" s="346">
        <v>808.50300000000004</v>
      </c>
      <c r="F53" s="373"/>
      <c r="G53" s="347">
        <v>96.946899999999999</v>
      </c>
      <c r="H53" s="374"/>
      <c r="I53" s="348">
        <v>2.9399999999999999E-2</v>
      </c>
      <c r="J53" s="348">
        <v>-0.3962</v>
      </c>
      <c r="K53" s="348">
        <v>0.24940000000000001</v>
      </c>
      <c r="L53" s="348">
        <v>8.3978000000000002</v>
      </c>
      <c r="M53" s="348">
        <v>9.8826999999999998</v>
      </c>
      <c r="N53" s="350">
        <v>-0.64629999999999999</v>
      </c>
      <c r="O53" s="348">
        <v>-6.0834999999999999</v>
      </c>
      <c r="P53" s="348">
        <v>10.6456</v>
      </c>
      <c r="Q53" s="348">
        <v>14.0337</v>
      </c>
      <c r="R53" s="348">
        <v>14.0692</v>
      </c>
      <c r="S53" s="348">
        <v>2.3681999999999999</v>
      </c>
      <c r="T53" s="348">
        <v>20.701899999999998</v>
      </c>
      <c r="U53" s="348">
        <v>0.64090000000000003</v>
      </c>
      <c r="V53" s="348">
        <v>1.5406</v>
      </c>
      <c r="W53" s="348">
        <v>-1.0093000000000001</v>
      </c>
      <c r="X53" s="348">
        <v>16.045300000000001</v>
      </c>
      <c r="Y53" s="374"/>
      <c r="Z53" s="346">
        <v>6</v>
      </c>
      <c r="AA53" s="346">
        <v>4</v>
      </c>
      <c r="AB53" s="346">
        <v>2</v>
      </c>
      <c r="AC53" s="346">
        <v>3</v>
      </c>
      <c r="AD53" s="346">
        <v>3</v>
      </c>
      <c r="AE53" s="346">
        <v>7</v>
      </c>
      <c r="AF53" s="346">
        <v>9</v>
      </c>
      <c r="AG53" s="346">
        <v>6</v>
      </c>
      <c r="AH53" s="346">
        <v>1</v>
      </c>
      <c r="AI53" s="346">
        <v>1</v>
      </c>
      <c r="AJ53" s="346">
        <v>3</v>
      </c>
      <c r="AK53" s="346">
        <v>3</v>
      </c>
      <c r="AL53" s="346">
        <v>4</v>
      </c>
      <c r="AM53" s="346">
        <v>6</v>
      </c>
      <c r="AN53" s="346">
        <v>5</v>
      </c>
      <c r="AO53" s="373"/>
      <c r="AP53" s="348">
        <v>15.32</v>
      </c>
      <c r="AQ53" s="348">
        <v>16.23</v>
      </c>
      <c r="AR53" s="348">
        <v>12.36</v>
      </c>
      <c r="AS53" s="348">
        <v>3.28</v>
      </c>
      <c r="AT53" s="348">
        <v>7.95</v>
      </c>
      <c r="AU53" s="351"/>
      <c r="AV53" s="346">
        <v>1</v>
      </c>
      <c r="AW53" s="346">
        <v>2</v>
      </c>
      <c r="AX53" s="346">
        <v>2</v>
      </c>
      <c r="AY53" s="346">
        <v>6</v>
      </c>
      <c r="AZ53" s="346">
        <v>4</v>
      </c>
      <c r="BA53" s="362"/>
      <c r="BB53" s="348">
        <v>16.5171879192118</v>
      </c>
      <c r="BC53" s="375">
        <v>1.1693248375271299</v>
      </c>
      <c r="BD53" s="375">
        <v>4.2401416723370298E-2</v>
      </c>
      <c r="BE53" s="375">
        <v>9.8922043593817205E-2</v>
      </c>
      <c r="BF53" s="374"/>
      <c r="BG53" s="843">
        <v>37.854999999999997</v>
      </c>
      <c r="BH53" s="843">
        <v>9.8463999999999992</v>
      </c>
      <c r="BI53" s="843">
        <v>51.1922</v>
      </c>
      <c r="BJ53" s="843">
        <v>1.1064000000000001</v>
      </c>
      <c r="BK53" s="373"/>
      <c r="BL53" s="372" t="s">
        <v>2338</v>
      </c>
      <c r="BM53" s="372" t="s">
        <v>2339</v>
      </c>
      <c r="BN53" s="372" t="s">
        <v>2340</v>
      </c>
      <c r="BO53" s="372" t="s">
        <v>2341</v>
      </c>
      <c r="BP53" s="372" t="s">
        <v>2342</v>
      </c>
      <c r="BQ53" s="373"/>
      <c r="BR53" s="354" t="s">
        <v>463</v>
      </c>
    </row>
    <row r="54" spans="1:70" s="107" customFormat="1" x14ac:dyDescent="0.25">
      <c r="A54" s="345" t="s">
        <v>2343</v>
      </c>
      <c r="B54" s="373"/>
      <c r="C54" s="719">
        <v>46171</v>
      </c>
      <c r="D54" s="373"/>
      <c r="E54" s="346">
        <v>411.06</v>
      </c>
      <c r="F54" s="373"/>
      <c r="G54" s="347">
        <v>10.8149</v>
      </c>
      <c r="H54" s="374"/>
      <c r="I54" s="348">
        <v>0.46629999999999999</v>
      </c>
      <c r="J54" s="348">
        <v>2.3683000000000001</v>
      </c>
      <c r="K54" s="348">
        <v>2.2124999999999999</v>
      </c>
      <c r="L54" s="348">
        <v>9.5723000000000003</v>
      </c>
      <c r="M54" s="348" t="s">
        <v>430</v>
      </c>
      <c r="N54" s="350" t="s">
        <v>430</v>
      </c>
      <c r="O54" s="348" t="s">
        <v>430</v>
      </c>
      <c r="P54" s="348" t="s">
        <v>430</v>
      </c>
      <c r="Q54" s="348" t="s">
        <v>430</v>
      </c>
      <c r="R54" s="348" t="s">
        <v>430</v>
      </c>
      <c r="S54" s="348">
        <v>4.9592999999999998</v>
      </c>
      <c r="T54" s="348" t="s">
        <v>430</v>
      </c>
      <c r="U54" s="348" t="s">
        <v>430</v>
      </c>
      <c r="V54" s="348" t="s">
        <v>430</v>
      </c>
      <c r="W54" s="348">
        <v>1.9206000000000001</v>
      </c>
      <c r="X54" s="348">
        <v>8.1489999999999991</v>
      </c>
      <c r="Y54" s="374"/>
      <c r="Z54" s="346">
        <v>1</v>
      </c>
      <c r="AA54" s="346">
        <v>1</v>
      </c>
      <c r="AB54" s="346">
        <v>1</v>
      </c>
      <c r="AC54" s="346">
        <v>2</v>
      </c>
      <c r="AD54" s="346" t="s">
        <v>430</v>
      </c>
      <c r="AE54" s="346" t="s">
        <v>430</v>
      </c>
      <c r="AF54" s="346" t="s">
        <v>430</v>
      </c>
      <c r="AG54" s="346" t="s">
        <v>430</v>
      </c>
      <c r="AH54" s="346" t="s">
        <v>430</v>
      </c>
      <c r="AI54" s="346" t="s">
        <v>430</v>
      </c>
      <c r="AJ54" s="346">
        <v>1</v>
      </c>
      <c r="AK54" s="346" t="s">
        <v>430</v>
      </c>
      <c r="AL54" s="346" t="s">
        <v>430</v>
      </c>
      <c r="AM54" s="346" t="s">
        <v>430</v>
      </c>
      <c r="AN54" s="346">
        <v>1</v>
      </c>
      <c r="AO54" s="373"/>
      <c r="AP54" s="348" t="s">
        <v>430</v>
      </c>
      <c r="AQ54" s="348" t="s">
        <v>430</v>
      </c>
      <c r="AR54" s="348" t="s">
        <v>430</v>
      </c>
      <c r="AS54" s="348" t="s">
        <v>430</v>
      </c>
      <c r="AT54" s="348" t="s">
        <v>430</v>
      </c>
      <c r="AU54" s="351"/>
      <c r="AV54" s="346" t="s">
        <v>430</v>
      </c>
      <c r="AW54" s="346" t="s">
        <v>430</v>
      </c>
      <c r="AX54" s="346" t="s">
        <v>430</v>
      </c>
      <c r="AY54" s="346" t="s">
        <v>430</v>
      </c>
      <c r="AZ54" s="346" t="s">
        <v>430</v>
      </c>
      <c r="BA54" s="362"/>
      <c r="BB54" s="348">
        <v>12.486895908466099</v>
      </c>
      <c r="BC54" s="375">
        <v>0.48871930455010998</v>
      </c>
      <c r="BD54" s="375">
        <v>0.21658445064206799</v>
      </c>
      <c r="BE54" s="375">
        <v>2.2876346569603601</v>
      </c>
      <c r="BF54" s="374"/>
      <c r="BG54" s="843">
        <v>41.863999999999997</v>
      </c>
      <c r="BH54" s="843">
        <v>17.970300000000002</v>
      </c>
      <c r="BI54" s="843">
        <v>31.587</v>
      </c>
      <c r="BJ54" s="843">
        <v>8.5786999999999995</v>
      </c>
      <c r="BK54" s="373"/>
      <c r="BL54" s="372" t="s">
        <v>2344</v>
      </c>
      <c r="BM54" s="372" t="s">
        <v>2345</v>
      </c>
      <c r="BN54" s="372" t="s">
        <v>2346</v>
      </c>
      <c r="BO54" s="372" t="s">
        <v>2347</v>
      </c>
      <c r="BP54" s="372" t="s">
        <v>2348</v>
      </c>
      <c r="BQ54" s="373"/>
      <c r="BR54" s="354" t="s">
        <v>443</v>
      </c>
    </row>
    <row r="55" spans="1:70" s="107" customFormat="1" x14ac:dyDescent="0.25">
      <c r="A55" s="345" t="s">
        <v>2349</v>
      </c>
      <c r="B55" s="373"/>
      <c r="C55" s="719">
        <v>43439</v>
      </c>
      <c r="D55" s="373"/>
      <c r="E55" s="346">
        <v>389.50299999999999</v>
      </c>
      <c r="F55" s="373"/>
      <c r="G55" s="347">
        <v>28.44</v>
      </c>
      <c r="H55" s="374"/>
      <c r="I55" s="348">
        <v>0.1056</v>
      </c>
      <c r="J55" s="348">
        <v>-1.2157</v>
      </c>
      <c r="K55" s="348">
        <v>-3.2324000000000002</v>
      </c>
      <c r="L55" s="348">
        <v>4.1376999999999997</v>
      </c>
      <c r="M55" s="348">
        <v>2.4496000000000002</v>
      </c>
      <c r="N55" s="350">
        <v>0.77959999999999996</v>
      </c>
      <c r="O55" s="348">
        <v>-0.12280000000000001</v>
      </c>
      <c r="P55" s="348">
        <v>10.7829</v>
      </c>
      <c r="Q55" s="348">
        <v>11.666700000000001</v>
      </c>
      <c r="R55" s="348" t="s">
        <v>430</v>
      </c>
      <c r="S55" s="348">
        <v>-1.3185</v>
      </c>
      <c r="T55" s="348">
        <v>10.834</v>
      </c>
      <c r="U55" s="348">
        <v>-2.3351999999999999</v>
      </c>
      <c r="V55" s="348">
        <v>2.1919</v>
      </c>
      <c r="W55" s="348">
        <v>-2.2008000000000001</v>
      </c>
      <c r="X55" s="348">
        <v>14.398899999999999</v>
      </c>
      <c r="Y55" s="374"/>
      <c r="Z55" s="346">
        <v>5</v>
      </c>
      <c r="AA55" s="346">
        <v>8</v>
      </c>
      <c r="AB55" s="346">
        <v>9</v>
      </c>
      <c r="AC55" s="346">
        <v>6</v>
      </c>
      <c r="AD55" s="346">
        <v>7</v>
      </c>
      <c r="AE55" s="346">
        <v>5</v>
      </c>
      <c r="AF55" s="346">
        <v>4</v>
      </c>
      <c r="AG55" s="346">
        <v>5</v>
      </c>
      <c r="AH55" s="346">
        <v>4</v>
      </c>
      <c r="AI55" s="346" t="s">
        <v>430</v>
      </c>
      <c r="AJ55" s="346">
        <v>10</v>
      </c>
      <c r="AK55" s="346">
        <v>7</v>
      </c>
      <c r="AL55" s="346">
        <v>7</v>
      </c>
      <c r="AM55" s="346">
        <v>5</v>
      </c>
      <c r="AN55" s="346">
        <v>9</v>
      </c>
      <c r="AO55" s="373"/>
      <c r="AP55" s="348" t="s">
        <v>430</v>
      </c>
      <c r="AQ55" s="348">
        <v>14.17</v>
      </c>
      <c r="AR55" s="348">
        <v>10.7</v>
      </c>
      <c r="AS55" s="348">
        <v>4.71</v>
      </c>
      <c r="AT55" s="348">
        <v>-0.11</v>
      </c>
      <c r="AU55" s="351"/>
      <c r="AV55" s="346" t="s">
        <v>430</v>
      </c>
      <c r="AW55" s="346">
        <v>3</v>
      </c>
      <c r="AX55" s="346">
        <v>4</v>
      </c>
      <c r="AY55" s="346">
        <v>4</v>
      </c>
      <c r="AZ55" s="346">
        <v>7</v>
      </c>
      <c r="BA55" s="362"/>
      <c r="BB55" s="348">
        <v>13.466284309732499</v>
      </c>
      <c r="BC55" s="375">
        <v>0.99838800632996005</v>
      </c>
      <c r="BD55" s="375">
        <v>4.2542185431626203E-2</v>
      </c>
      <c r="BE55" s="375">
        <v>5.9374629174553897E-2</v>
      </c>
      <c r="BF55" s="374"/>
      <c r="BG55" s="843">
        <v>56.535299999999999</v>
      </c>
      <c r="BH55" s="843">
        <v>16.502800000000001</v>
      </c>
      <c r="BI55" s="843">
        <v>25.934799999999999</v>
      </c>
      <c r="BJ55" s="843">
        <v>1.0270999999999999</v>
      </c>
      <c r="BK55" s="373"/>
      <c r="BL55" s="372" t="s">
        <v>2350</v>
      </c>
      <c r="BM55" s="372" t="s">
        <v>2351</v>
      </c>
      <c r="BN55" s="372" t="s">
        <v>2352</v>
      </c>
      <c r="BO55" s="372" t="s">
        <v>2353</v>
      </c>
      <c r="BP55" s="372" t="s">
        <v>2354</v>
      </c>
      <c r="BQ55" s="373"/>
      <c r="BR55" s="354" t="s">
        <v>548</v>
      </c>
    </row>
    <row r="56" spans="1:70" s="107" customFormat="1" x14ac:dyDescent="0.25">
      <c r="A56" s="345" t="s">
        <v>2355</v>
      </c>
      <c r="B56" s="373"/>
      <c r="C56" s="719">
        <v>44361</v>
      </c>
      <c r="D56" s="373"/>
      <c r="E56" s="346">
        <v>360.65</v>
      </c>
      <c r="F56" s="373"/>
      <c r="G56" s="347">
        <v>17.130600000000001</v>
      </c>
      <c r="H56" s="374"/>
      <c r="I56" s="348">
        <v>0.1192</v>
      </c>
      <c r="J56" s="348">
        <v>-0.50239999999999996</v>
      </c>
      <c r="K56" s="348">
        <v>-0.94430000000000003</v>
      </c>
      <c r="L56" s="348">
        <v>5.0042</v>
      </c>
      <c r="M56" s="348">
        <v>5.0892999999999997</v>
      </c>
      <c r="N56" s="350">
        <v>4.4924999999999997</v>
      </c>
      <c r="O56" s="348">
        <v>-1.8552999999999999</v>
      </c>
      <c r="P56" s="348">
        <v>11.3531</v>
      </c>
      <c r="Q56" s="348">
        <v>10.9146</v>
      </c>
      <c r="R56" s="348" t="s">
        <v>430</v>
      </c>
      <c r="S56" s="348">
        <v>0.80859999999999999</v>
      </c>
      <c r="T56" s="348">
        <v>16.5014</v>
      </c>
      <c r="U56" s="348">
        <v>-1.2230000000000001</v>
      </c>
      <c r="V56" s="348">
        <v>5.4398</v>
      </c>
      <c r="W56" s="348">
        <v>-0.69969999999999999</v>
      </c>
      <c r="X56" s="348">
        <v>10.8104</v>
      </c>
      <c r="Y56" s="374"/>
      <c r="Z56" s="346">
        <v>4</v>
      </c>
      <c r="AA56" s="346">
        <v>5</v>
      </c>
      <c r="AB56" s="346">
        <v>4</v>
      </c>
      <c r="AC56" s="346">
        <v>4</v>
      </c>
      <c r="AD56" s="346">
        <v>5</v>
      </c>
      <c r="AE56" s="346">
        <v>4</v>
      </c>
      <c r="AF56" s="346">
        <v>5</v>
      </c>
      <c r="AG56" s="346">
        <v>3</v>
      </c>
      <c r="AH56" s="346">
        <v>5</v>
      </c>
      <c r="AI56" s="346" t="s">
        <v>430</v>
      </c>
      <c r="AJ56" s="346">
        <v>5</v>
      </c>
      <c r="AK56" s="346">
        <v>4</v>
      </c>
      <c r="AL56" s="346">
        <v>5</v>
      </c>
      <c r="AM56" s="346">
        <v>4</v>
      </c>
      <c r="AN56" s="346">
        <v>4</v>
      </c>
      <c r="AO56" s="373"/>
      <c r="AP56" s="348" t="s">
        <v>430</v>
      </c>
      <c r="AQ56" s="348" t="s">
        <v>430</v>
      </c>
      <c r="AR56" s="348">
        <v>11.26</v>
      </c>
      <c r="AS56" s="348">
        <v>4.92</v>
      </c>
      <c r="AT56" s="348">
        <v>4.3</v>
      </c>
      <c r="AU56" s="351"/>
      <c r="AV56" s="346" t="s">
        <v>430</v>
      </c>
      <c r="AW56" s="346" t="s">
        <v>430</v>
      </c>
      <c r="AX56" s="346">
        <v>3</v>
      </c>
      <c r="AY56" s="346">
        <v>3</v>
      </c>
      <c r="AZ56" s="346">
        <v>5</v>
      </c>
      <c r="BA56" s="362"/>
      <c r="BB56" s="348">
        <v>15.0563725516124</v>
      </c>
      <c r="BC56" s="375">
        <v>1.1006773597111501</v>
      </c>
      <c r="BD56" s="375">
        <v>4.2156268875238302E-2</v>
      </c>
      <c r="BE56" s="375">
        <v>3.7255034438222097E-2</v>
      </c>
      <c r="BF56" s="374"/>
      <c r="BG56" s="843">
        <v>42.989600000000003</v>
      </c>
      <c r="BH56" s="843">
        <v>13.3879</v>
      </c>
      <c r="BI56" s="843">
        <v>40.308700000000002</v>
      </c>
      <c r="BJ56" s="843">
        <v>3.3138000000000001</v>
      </c>
      <c r="BK56" s="373"/>
      <c r="BL56" s="372" t="s">
        <v>2356</v>
      </c>
      <c r="BM56" s="372" t="s">
        <v>2357</v>
      </c>
      <c r="BN56" s="372" t="s">
        <v>2358</v>
      </c>
      <c r="BO56" s="372" t="s">
        <v>2359</v>
      </c>
      <c r="BP56" s="372" t="s">
        <v>2360</v>
      </c>
      <c r="BQ56" s="373"/>
      <c r="BR56" s="354" t="s">
        <v>616</v>
      </c>
    </row>
    <row r="57" spans="1:70" s="107" customFormat="1" x14ac:dyDescent="0.25">
      <c r="A57" s="345" t="s">
        <v>2361</v>
      </c>
      <c r="B57" s="373"/>
      <c r="C57" s="719">
        <v>43332</v>
      </c>
      <c r="D57" s="373"/>
      <c r="E57" s="346">
        <v>312.79000000000002</v>
      </c>
      <c r="F57" s="373"/>
      <c r="G57" s="347">
        <v>28.730699999999999</v>
      </c>
      <c r="H57" s="374"/>
      <c r="I57" s="348">
        <v>-3.4099999999999998E-2</v>
      </c>
      <c r="J57" s="348">
        <v>0.24279999999999999</v>
      </c>
      <c r="K57" s="348">
        <v>-1.1604000000000001</v>
      </c>
      <c r="L57" s="348">
        <v>10.835599999999999</v>
      </c>
      <c r="M57" s="348">
        <v>18.051200000000001</v>
      </c>
      <c r="N57" s="350">
        <v>19.7028</v>
      </c>
      <c r="O57" s="348">
        <v>4.6757</v>
      </c>
      <c r="P57" s="348">
        <v>15.7371</v>
      </c>
      <c r="Q57" s="348">
        <v>12.8894</v>
      </c>
      <c r="R57" s="348" t="s">
        <v>430</v>
      </c>
      <c r="S57" s="348">
        <v>3.9603999999999999</v>
      </c>
      <c r="T57" s="348">
        <v>27.3185</v>
      </c>
      <c r="U57" s="348">
        <v>17.5214</v>
      </c>
      <c r="V57" s="348">
        <v>21.645399999999999</v>
      </c>
      <c r="W57" s="348">
        <v>-0.114</v>
      </c>
      <c r="X57" s="348">
        <v>13.984400000000001</v>
      </c>
      <c r="Y57" s="374"/>
      <c r="Z57" s="346">
        <v>8</v>
      </c>
      <c r="AA57" s="346">
        <v>2</v>
      </c>
      <c r="AB57" s="346">
        <v>5</v>
      </c>
      <c r="AC57" s="346">
        <v>1</v>
      </c>
      <c r="AD57" s="346">
        <v>2</v>
      </c>
      <c r="AE57" s="346">
        <v>1</v>
      </c>
      <c r="AF57" s="346">
        <v>1</v>
      </c>
      <c r="AG57" s="346">
        <v>2</v>
      </c>
      <c r="AH57" s="346">
        <v>2</v>
      </c>
      <c r="AI57" s="346" t="s">
        <v>430</v>
      </c>
      <c r="AJ57" s="346">
        <v>2</v>
      </c>
      <c r="AK57" s="346">
        <v>1</v>
      </c>
      <c r="AL57" s="346">
        <v>1</v>
      </c>
      <c r="AM57" s="346">
        <v>1</v>
      </c>
      <c r="AN57" s="346">
        <v>2</v>
      </c>
      <c r="AO57" s="373"/>
      <c r="AP57" s="348" t="s">
        <v>430</v>
      </c>
      <c r="AQ57" s="348">
        <v>16.559999999999999</v>
      </c>
      <c r="AR57" s="348">
        <v>15.18</v>
      </c>
      <c r="AS57" s="348">
        <v>14.13</v>
      </c>
      <c r="AT57" s="348">
        <v>27.64</v>
      </c>
      <c r="AU57" s="351"/>
      <c r="AV57" s="346" t="s">
        <v>430</v>
      </c>
      <c r="AW57" s="346">
        <v>1</v>
      </c>
      <c r="AX57" s="346">
        <v>1</v>
      </c>
      <c r="AY57" s="346">
        <v>1</v>
      </c>
      <c r="AZ57" s="346">
        <v>1</v>
      </c>
      <c r="BA57" s="362"/>
      <c r="BB57" s="348">
        <v>16.7873719065263</v>
      </c>
      <c r="BC57" s="375">
        <v>1.1407732500643399</v>
      </c>
      <c r="BD57" s="375">
        <v>5.9259987063729903E-2</v>
      </c>
      <c r="BE57" s="375">
        <v>0.375589289745212</v>
      </c>
      <c r="BF57" s="374"/>
      <c r="BG57" s="843">
        <v>38.641500000000001</v>
      </c>
      <c r="BH57" s="843">
        <v>16.1768</v>
      </c>
      <c r="BI57" s="843">
        <v>32.835299999999997</v>
      </c>
      <c r="BJ57" s="843">
        <v>12.346399999999999</v>
      </c>
      <c r="BK57" s="373"/>
      <c r="BL57" s="372" t="s">
        <v>2362</v>
      </c>
      <c r="BM57" s="372" t="s">
        <v>2363</v>
      </c>
      <c r="BN57" s="372" t="s">
        <v>2364</v>
      </c>
      <c r="BO57" s="372" t="s">
        <v>2365</v>
      </c>
      <c r="BP57" s="372" t="s">
        <v>2366</v>
      </c>
      <c r="BQ57" s="373"/>
      <c r="BR57" s="354" t="s">
        <v>436</v>
      </c>
    </row>
    <row r="58" spans="1:70" s="107" customFormat="1" x14ac:dyDescent="0.25">
      <c r="A58" s="345" t="s">
        <v>2367</v>
      </c>
      <c r="B58" s="373"/>
      <c r="C58" s="719">
        <v>46233</v>
      </c>
      <c r="D58" s="373"/>
      <c r="E58" s="346">
        <v>198.65</v>
      </c>
      <c r="F58" s="373"/>
      <c r="G58" s="347">
        <v>9.5500000000000007</v>
      </c>
      <c r="H58" s="374"/>
      <c r="I58" s="348">
        <v>-0.20899999999999999</v>
      </c>
      <c r="J58" s="348">
        <v>-1.6477999999999999</v>
      </c>
      <c r="K58" s="348">
        <v>-4.3086000000000002</v>
      </c>
      <c r="L58" s="348" t="s">
        <v>430</v>
      </c>
      <c r="M58" s="348" t="s">
        <v>430</v>
      </c>
      <c r="N58" s="350" t="s">
        <v>430</v>
      </c>
      <c r="O58" s="348" t="s">
        <v>430</v>
      </c>
      <c r="P58" s="348" t="s">
        <v>430</v>
      </c>
      <c r="Q58" s="348" t="s">
        <v>430</v>
      </c>
      <c r="R58" s="348" t="s">
        <v>430</v>
      </c>
      <c r="S58" s="348" t="s">
        <v>430</v>
      </c>
      <c r="T58" s="348" t="s">
        <v>430</v>
      </c>
      <c r="U58" s="348" t="s">
        <v>430</v>
      </c>
      <c r="V58" s="348" t="s">
        <v>430</v>
      </c>
      <c r="W58" s="348">
        <v>-2.3517000000000001</v>
      </c>
      <c r="X58" s="348">
        <v>-4.5</v>
      </c>
      <c r="Y58" s="374"/>
      <c r="Z58" s="346">
        <v>10</v>
      </c>
      <c r="AA58" s="346">
        <v>11</v>
      </c>
      <c r="AB58" s="346">
        <v>11</v>
      </c>
      <c r="AC58" s="346" t="s">
        <v>430</v>
      </c>
      <c r="AD58" s="346" t="s">
        <v>430</v>
      </c>
      <c r="AE58" s="346" t="s">
        <v>430</v>
      </c>
      <c r="AF58" s="346" t="s">
        <v>430</v>
      </c>
      <c r="AG58" s="346" t="s">
        <v>430</v>
      </c>
      <c r="AH58" s="346" t="s">
        <v>430</v>
      </c>
      <c r="AI58" s="346" t="s">
        <v>430</v>
      </c>
      <c r="AJ58" s="346" t="s">
        <v>430</v>
      </c>
      <c r="AK58" s="346" t="s">
        <v>430</v>
      </c>
      <c r="AL58" s="346" t="s">
        <v>430</v>
      </c>
      <c r="AM58" s="346" t="s">
        <v>430</v>
      </c>
      <c r="AN58" s="346">
        <v>10</v>
      </c>
      <c r="AO58" s="373"/>
      <c r="AP58" s="348" t="s">
        <v>430</v>
      </c>
      <c r="AQ58" s="348" t="s">
        <v>430</v>
      </c>
      <c r="AR58" s="348" t="s">
        <v>430</v>
      </c>
      <c r="AS58" s="348" t="s">
        <v>430</v>
      </c>
      <c r="AT58" s="348" t="s">
        <v>430</v>
      </c>
      <c r="AU58" s="351"/>
      <c r="AV58" s="346" t="s">
        <v>430</v>
      </c>
      <c r="AW58" s="346" t="s">
        <v>430</v>
      </c>
      <c r="AX58" s="346" t="s">
        <v>430</v>
      </c>
      <c r="AY58" s="346" t="s">
        <v>430</v>
      </c>
      <c r="AZ58" s="346" t="s">
        <v>430</v>
      </c>
      <c r="BA58" s="362"/>
      <c r="BB58" s="348" t="s">
        <v>430</v>
      </c>
      <c r="BC58" s="375">
        <v>0</v>
      </c>
      <c r="BD58" s="375">
        <v>0</v>
      </c>
      <c r="BE58" s="375">
        <v>-4.7393021660068504</v>
      </c>
      <c r="BF58" s="374"/>
      <c r="BG58" s="348" t="s">
        <v>430</v>
      </c>
      <c r="BH58" s="348" t="s">
        <v>430</v>
      </c>
      <c r="BI58" s="348" t="s">
        <v>430</v>
      </c>
      <c r="BJ58" s="348" t="s">
        <v>430</v>
      </c>
      <c r="BK58" s="373"/>
      <c r="BL58" s="372" t="s">
        <v>2368</v>
      </c>
      <c r="BM58" s="372" t="s">
        <v>2369</v>
      </c>
      <c r="BN58" s="372" t="s">
        <v>2370</v>
      </c>
      <c r="BO58" s="372" t="s">
        <v>2371</v>
      </c>
      <c r="BP58" s="372" t="s">
        <v>491</v>
      </c>
      <c r="BQ58" s="373"/>
      <c r="BR58" s="354" t="s">
        <v>555</v>
      </c>
    </row>
    <row r="59" spans="1:70" s="107" customFormat="1" x14ac:dyDescent="0.25">
      <c r="A59" s="345" t="s">
        <v>2372</v>
      </c>
      <c r="B59" s="373"/>
      <c r="C59" s="719">
        <v>42255</v>
      </c>
      <c r="D59" s="373"/>
      <c r="E59" s="346">
        <v>73.321299999999994</v>
      </c>
      <c r="F59" s="373"/>
      <c r="G59" s="347">
        <v>27.003699999999998</v>
      </c>
      <c r="H59" s="374"/>
      <c r="I59" s="348">
        <v>0.26179999999999998</v>
      </c>
      <c r="J59" s="348">
        <v>-1.0629</v>
      </c>
      <c r="K59" s="348">
        <v>-3.3915999999999999</v>
      </c>
      <c r="L59" s="348">
        <v>3.0360999999999998</v>
      </c>
      <c r="M59" s="348">
        <v>5.0339</v>
      </c>
      <c r="N59" s="350">
        <v>-5.1999999999999998E-3</v>
      </c>
      <c r="O59" s="348">
        <v>0.35830000000000001</v>
      </c>
      <c r="P59" s="348">
        <v>11.123100000000001</v>
      </c>
      <c r="Q59" s="348">
        <v>9.8073999999999995</v>
      </c>
      <c r="R59" s="348">
        <v>9.2766999999999999</v>
      </c>
      <c r="S59" s="348">
        <v>-0.14499999999999999</v>
      </c>
      <c r="T59" s="348">
        <v>13.8614</v>
      </c>
      <c r="U59" s="348">
        <v>-1.9570000000000001</v>
      </c>
      <c r="V59" s="348">
        <v>0.53569999999999995</v>
      </c>
      <c r="W59" s="348">
        <v>-2.0991</v>
      </c>
      <c r="X59" s="348">
        <v>9.4388000000000005</v>
      </c>
      <c r="Y59" s="374"/>
      <c r="Z59" s="346">
        <v>3</v>
      </c>
      <c r="AA59" s="346">
        <v>7</v>
      </c>
      <c r="AB59" s="346">
        <v>10</v>
      </c>
      <c r="AC59" s="346">
        <v>8</v>
      </c>
      <c r="AD59" s="346">
        <v>6</v>
      </c>
      <c r="AE59" s="346">
        <v>6</v>
      </c>
      <c r="AF59" s="346">
        <v>3</v>
      </c>
      <c r="AG59" s="346">
        <v>4</v>
      </c>
      <c r="AH59" s="346">
        <v>6</v>
      </c>
      <c r="AI59" s="346">
        <v>2</v>
      </c>
      <c r="AJ59" s="346">
        <v>7</v>
      </c>
      <c r="AK59" s="346">
        <v>6</v>
      </c>
      <c r="AL59" s="346">
        <v>6</v>
      </c>
      <c r="AM59" s="346">
        <v>7</v>
      </c>
      <c r="AN59" s="346">
        <v>7</v>
      </c>
      <c r="AO59" s="373"/>
      <c r="AP59" s="348">
        <v>10.78</v>
      </c>
      <c r="AQ59" s="348">
        <v>12.3</v>
      </c>
      <c r="AR59" s="348">
        <v>9.7100000000000009</v>
      </c>
      <c r="AS59" s="348">
        <v>4.54</v>
      </c>
      <c r="AT59" s="348">
        <v>0.43</v>
      </c>
      <c r="AU59" s="351"/>
      <c r="AV59" s="346">
        <v>2</v>
      </c>
      <c r="AW59" s="346">
        <v>4</v>
      </c>
      <c r="AX59" s="346">
        <v>5</v>
      </c>
      <c r="AY59" s="346">
        <v>5</v>
      </c>
      <c r="AZ59" s="346">
        <v>6</v>
      </c>
      <c r="BA59" s="362"/>
      <c r="BB59" s="348">
        <v>13.080980636380801</v>
      </c>
      <c r="BC59" s="375">
        <v>0.96515829850992196</v>
      </c>
      <c r="BD59" s="375">
        <v>4.7150566699079501E-2</v>
      </c>
      <c r="BE59" s="375">
        <v>9.2872130931786506E-2</v>
      </c>
      <c r="BF59" s="374"/>
      <c r="BG59" s="843">
        <v>49.9771</v>
      </c>
      <c r="BH59" s="843">
        <v>6.8764799999999999</v>
      </c>
      <c r="BI59" s="843">
        <v>32.295099999999998</v>
      </c>
      <c r="BJ59" s="843">
        <v>10.851319999999999</v>
      </c>
      <c r="BK59" s="373"/>
      <c r="BL59" s="372" t="s">
        <v>2373</v>
      </c>
      <c r="BM59" s="372" t="s">
        <v>2374</v>
      </c>
      <c r="BN59" s="372" t="s">
        <v>2375</v>
      </c>
      <c r="BO59" s="372" t="s">
        <v>2376</v>
      </c>
      <c r="BP59" s="372" t="s">
        <v>2377</v>
      </c>
      <c r="BQ59" s="373"/>
      <c r="BR59" s="354" t="s">
        <v>519</v>
      </c>
    </row>
    <row r="60" spans="1:70" x14ac:dyDescent="0.25">
      <c r="A60" s="36" t="s">
        <v>93</v>
      </c>
      <c r="B60" s="43"/>
      <c r="C60" s="720"/>
      <c r="D60" s="43"/>
      <c r="E60" s="51"/>
      <c r="F60" s="43"/>
      <c r="G60" s="55"/>
      <c r="H60" s="66"/>
      <c r="I60" s="59">
        <v>-2.5700000000000001E-2</v>
      </c>
      <c r="J60" s="59">
        <v>-0.6784</v>
      </c>
      <c r="K60" s="59">
        <v>-1.9384999999999999</v>
      </c>
      <c r="L60" s="59">
        <v>4.9086999999999996</v>
      </c>
      <c r="M60" s="59">
        <v>6.6769999999999996</v>
      </c>
      <c r="N60" s="70">
        <v>4.3913000000000002</v>
      </c>
      <c r="O60" s="59">
        <v>-1.6523000000000001</v>
      </c>
      <c r="P60" s="59">
        <v>11.452199999999999</v>
      </c>
      <c r="Q60" s="59">
        <v>11.439</v>
      </c>
      <c r="R60" s="59">
        <v>11.673</v>
      </c>
      <c r="S60" s="59">
        <v>0.6613</v>
      </c>
      <c r="T60" s="59">
        <v>15.610200000000001</v>
      </c>
      <c r="U60" s="59">
        <v>1.1617</v>
      </c>
      <c r="V60" s="59">
        <v>5.4</v>
      </c>
      <c r="W60" s="59">
        <v>-1.3793</v>
      </c>
      <c r="X60" s="59">
        <v>11.191000000000001</v>
      </c>
      <c r="Y60" s="66"/>
      <c r="Z60" s="51">
        <v>12</v>
      </c>
      <c r="AA60" s="51">
        <v>12</v>
      </c>
      <c r="AB60" s="51">
        <v>12</v>
      </c>
      <c r="AC60" s="51">
        <v>11</v>
      </c>
      <c r="AD60" s="51">
        <v>10</v>
      </c>
      <c r="AE60" s="51">
        <v>10</v>
      </c>
      <c r="AF60" s="51">
        <v>9</v>
      </c>
      <c r="AG60" s="51">
        <v>9</v>
      </c>
      <c r="AH60" s="51">
        <v>7</v>
      </c>
      <c r="AI60" s="51">
        <v>2</v>
      </c>
      <c r="AJ60" s="51">
        <v>11</v>
      </c>
      <c r="AK60" s="51">
        <v>10</v>
      </c>
      <c r="AL60" s="51">
        <v>10</v>
      </c>
      <c r="AM60" s="51">
        <v>10</v>
      </c>
      <c r="AN60" s="51">
        <v>12</v>
      </c>
      <c r="AO60" s="43"/>
      <c r="AP60" s="59">
        <v>13.05</v>
      </c>
      <c r="AQ60" s="59">
        <v>14.004</v>
      </c>
      <c r="AR60" s="59">
        <v>10.7957142857143</v>
      </c>
      <c r="AS60" s="59">
        <v>5.0188888888888901</v>
      </c>
      <c r="AT60" s="59">
        <v>5.3959999999999999</v>
      </c>
      <c r="AU60" s="78"/>
      <c r="AV60" s="51">
        <v>2</v>
      </c>
      <c r="AW60" s="51">
        <v>5</v>
      </c>
      <c r="AX60" s="51">
        <v>7</v>
      </c>
      <c r="AY60" s="51">
        <v>9</v>
      </c>
      <c r="AZ60" s="51">
        <v>10</v>
      </c>
      <c r="BA60" s="258"/>
      <c r="BB60" s="59"/>
      <c r="BC60" s="276"/>
      <c r="BD60" s="276"/>
      <c r="BE60" s="276"/>
      <c r="BF60" s="66"/>
      <c r="BG60" s="59"/>
      <c r="BH60" s="59"/>
      <c r="BI60" s="59"/>
      <c r="BJ60" s="59"/>
      <c r="BK60" s="43"/>
      <c r="BL60" s="84"/>
      <c r="BM60" s="84"/>
      <c r="BN60" s="84"/>
      <c r="BO60" s="84"/>
      <c r="BP60" s="84"/>
      <c r="BQ60" s="43"/>
      <c r="BR60" s="88"/>
    </row>
    <row r="61" spans="1:70" x14ac:dyDescent="0.25">
      <c r="A61" s="37" t="s">
        <v>94</v>
      </c>
      <c r="B61" s="44"/>
      <c r="C61" s="721"/>
      <c r="D61" s="44"/>
      <c r="E61" s="52"/>
      <c r="F61" s="44"/>
      <c r="G61" s="56"/>
      <c r="H61" s="67"/>
      <c r="I61" s="60">
        <v>0.46629999999999999</v>
      </c>
      <c r="J61" s="60">
        <v>2.3683000000000001</v>
      </c>
      <c r="K61" s="60">
        <v>2.2124999999999999</v>
      </c>
      <c r="L61" s="60">
        <v>10.835599999999999</v>
      </c>
      <c r="M61" s="60">
        <v>18.323599999999999</v>
      </c>
      <c r="N61" s="71">
        <v>19.7028</v>
      </c>
      <c r="O61" s="60">
        <v>4.6757</v>
      </c>
      <c r="P61" s="60">
        <v>18.3352</v>
      </c>
      <c r="Q61" s="60">
        <v>14.0337</v>
      </c>
      <c r="R61" s="60">
        <v>14.0692</v>
      </c>
      <c r="S61" s="60">
        <v>4.9592999999999998</v>
      </c>
      <c r="T61" s="60">
        <v>27.3185</v>
      </c>
      <c r="U61" s="60">
        <v>17.5214</v>
      </c>
      <c r="V61" s="60">
        <v>21.645399999999999</v>
      </c>
      <c r="W61" s="60">
        <v>1.9206000000000001</v>
      </c>
      <c r="X61" s="60">
        <v>18.279699999999998</v>
      </c>
      <c r="Y61" s="67"/>
      <c r="Z61" s="52"/>
      <c r="AA61" s="52"/>
      <c r="AB61" s="52"/>
      <c r="AC61" s="52"/>
      <c r="AD61" s="52"/>
      <c r="AE61" s="52"/>
      <c r="AF61" s="52"/>
      <c r="AG61" s="52"/>
      <c r="AH61" s="52"/>
      <c r="AI61" s="52"/>
      <c r="AJ61" s="52"/>
      <c r="AK61" s="52"/>
      <c r="AL61" s="52"/>
      <c r="AM61" s="52"/>
      <c r="AN61" s="52"/>
      <c r="AO61" s="44"/>
      <c r="AP61" s="60">
        <v>15.32</v>
      </c>
      <c r="AQ61" s="60">
        <v>16.559999999999999</v>
      </c>
      <c r="AR61" s="60">
        <v>15.18</v>
      </c>
      <c r="AS61" s="60">
        <v>14.13</v>
      </c>
      <c r="AT61" s="60">
        <v>27.64</v>
      </c>
      <c r="AU61" s="79"/>
      <c r="AV61" s="52"/>
      <c r="AW61" s="52"/>
      <c r="AX61" s="52"/>
      <c r="AY61" s="52"/>
      <c r="AZ61" s="52"/>
      <c r="BA61" s="259"/>
      <c r="BB61" s="60"/>
      <c r="BC61" s="277"/>
      <c r="BD61" s="277"/>
      <c r="BE61" s="277"/>
      <c r="BF61" s="67"/>
      <c r="BG61" s="60"/>
      <c r="BH61" s="60"/>
      <c r="BI61" s="60"/>
      <c r="BJ61" s="60"/>
      <c r="BK61" s="44"/>
      <c r="BL61" s="85"/>
      <c r="BM61" s="85"/>
      <c r="BN61" s="85"/>
      <c r="BO61" s="85"/>
      <c r="BP61" s="85"/>
      <c r="BQ61" s="44"/>
      <c r="BR61" s="89"/>
    </row>
    <row r="62" spans="1:70" x14ac:dyDescent="0.25">
      <c r="A62" s="37" t="s">
        <v>95</v>
      </c>
      <c r="B62" s="44"/>
      <c r="C62" s="721"/>
      <c r="D62" s="44"/>
      <c r="E62" s="52"/>
      <c r="F62" s="44"/>
      <c r="G62" s="56"/>
      <c r="H62" s="67"/>
      <c r="I62" s="60">
        <v>-0.88880000000000003</v>
      </c>
      <c r="J62" s="60">
        <v>-2.0322</v>
      </c>
      <c r="K62" s="60">
        <v>-4.5380000000000003</v>
      </c>
      <c r="L62" s="60">
        <v>0.6875</v>
      </c>
      <c r="M62" s="60">
        <v>-2.0072999999999999</v>
      </c>
      <c r="N62" s="71">
        <v>-7.8895</v>
      </c>
      <c r="O62" s="60">
        <v>-6.0834999999999999</v>
      </c>
      <c r="P62" s="60">
        <v>7.6371000000000002</v>
      </c>
      <c r="Q62" s="60">
        <v>8.6304999999999996</v>
      </c>
      <c r="R62" s="60">
        <v>9.2766999999999999</v>
      </c>
      <c r="S62" s="60">
        <v>-2.681</v>
      </c>
      <c r="T62" s="60">
        <v>6.5671999999999997</v>
      </c>
      <c r="U62" s="60">
        <v>-9.4183000000000003</v>
      </c>
      <c r="V62" s="60">
        <v>-5.8737000000000004</v>
      </c>
      <c r="W62" s="60">
        <v>-3.0825999999999998</v>
      </c>
      <c r="X62" s="60">
        <v>-4.5</v>
      </c>
      <c r="Y62" s="67"/>
      <c r="Z62" s="52"/>
      <c r="AA62" s="52"/>
      <c r="AB62" s="52"/>
      <c r="AC62" s="52"/>
      <c r="AD62" s="52"/>
      <c r="AE62" s="52"/>
      <c r="AF62" s="52"/>
      <c r="AG62" s="52"/>
      <c r="AH62" s="52"/>
      <c r="AI62" s="52"/>
      <c r="AJ62" s="52"/>
      <c r="AK62" s="52"/>
      <c r="AL62" s="52"/>
      <c r="AM62" s="52"/>
      <c r="AN62" s="52"/>
      <c r="AO62" s="44"/>
      <c r="AP62" s="60">
        <v>10.78</v>
      </c>
      <c r="AQ62" s="60">
        <v>10.76</v>
      </c>
      <c r="AR62" s="60">
        <v>6.99</v>
      </c>
      <c r="AS62" s="60">
        <v>-0.47</v>
      </c>
      <c r="AT62" s="60">
        <v>-9.4700000000000006</v>
      </c>
      <c r="AU62" s="79"/>
      <c r="AV62" s="52"/>
      <c r="AW62" s="52"/>
      <c r="AX62" s="52"/>
      <c r="AY62" s="52"/>
      <c r="AZ62" s="52"/>
      <c r="BA62" s="259"/>
      <c r="BB62" s="60"/>
      <c r="BC62" s="277"/>
      <c r="BD62" s="277"/>
      <c r="BE62" s="277"/>
      <c r="BF62" s="67"/>
      <c r="BG62" s="60"/>
      <c r="BH62" s="60"/>
      <c r="BI62" s="60"/>
      <c r="BJ62" s="60"/>
      <c r="BK62" s="44"/>
      <c r="BL62" s="85"/>
      <c r="BM62" s="85"/>
      <c r="BN62" s="85"/>
      <c r="BO62" s="85"/>
      <c r="BP62" s="85"/>
      <c r="BQ62" s="44"/>
      <c r="BR62" s="89"/>
    </row>
    <row r="63" spans="1:70" x14ac:dyDescent="0.25">
      <c r="A63" s="38" t="s">
        <v>96</v>
      </c>
      <c r="B63" s="45"/>
      <c r="C63" s="722"/>
      <c r="D63" s="45"/>
      <c r="E63" s="53"/>
      <c r="F63" s="45"/>
      <c r="G63" s="57"/>
      <c r="H63" s="68"/>
      <c r="I63" s="61">
        <v>1.47E-2</v>
      </c>
      <c r="J63" s="61">
        <v>-1.0073000000000001</v>
      </c>
      <c r="K63" s="61">
        <v>-2.1196000000000002</v>
      </c>
      <c r="L63" s="61">
        <v>4.1376999999999997</v>
      </c>
      <c r="M63" s="61">
        <v>5.0616000000000003</v>
      </c>
      <c r="N63" s="72">
        <v>0.38719999999999999</v>
      </c>
      <c r="O63" s="61">
        <v>-1.8552999999999999</v>
      </c>
      <c r="P63" s="61">
        <v>10.7829</v>
      </c>
      <c r="Q63" s="61">
        <v>11.666700000000001</v>
      </c>
      <c r="R63" s="61">
        <v>11.673</v>
      </c>
      <c r="S63" s="61">
        <v>-8.72E-2</v>
      </c>
      <c r="T63" s="61">
        <v>12.3477</v>
      </c>
      <c r="U63" s="61">
        <v>-2.1461000000000001</v>
      </c>
      <c r="V63" s="61">
        <v>1.0382</v>
      </c>
      <c r="W63" s="61">
        <v>-1.8849</v>
      </c>
      <c r="X63" s="61">
        <v>11.438499999999999</v>
      </c>
      <c r="Y63" s="68"/>
      <c r="Z63" s="53"/>
      <c r="AA63" s="53"/>
      <c r="AB63" s="53"/>
      <c r="AC63" s="53"/>
      <c r="AD63" s="53"/>
      <c r="AE63" s="53"/>
      <c r="AF63" s="53"/>
      <c r="AG63" s="53"/>
      <c r="AH63" s="53"/>
      <c r="AI63" s="53"/>
      <c r="AJ63" s="53"/>
      <c r="AK63" s="53"/>
      <c r="AL63" s="53"/>
      <c r="AM63" s="53"/>
      <c r="AN63" s="53"/>
      <c r="AO63" s="45"/>
      <c r="AP63" s="61">
        <v>13.05</v>
      </c>
      <c r="AQ63" s="61">
        <v>14.17</v>
      </c>
      <c r="AR63" s="61">
        <v>10.7</v>
      </c>
      <c r="AS63" s="61">
        <v>4.54</v>
      </c>
      <c r="AT63" s="61">
        <v>2.36</v>
      </c>
      <c r="AU63" s="80"/>
      <c r="AV63" s="53"/>
      <c r="AW63" s="53"/>
      <c r="AX63" s="53"/>
      <c r="AY63" s="53"/>
      <c r="AZ63" s="53"/>
      <c r="BA63" s="262"/>
      <c r="BB63" s="61"/>
      <c r="BC63" s="279"/>
      <c r="BD63" s="279"/>
      <c r="BE63" s="279"/>
      <c r="BF63" s="68"/>
      <c r="BG63" s="61"/>
      <c r="BH63" s="61"/>
      <c r="BI63" s="61"/>
      <c r="BJ63" s="61"/>
      <c r="BK63" s="45"/>
      <c r="BL63" s="86"/>
      <c r="BM63" s="86"/>
      <c r="BN63" s="86"/>
      <c r="BO63" s="86"/>
      <c r="BP63" s="86"/>
      <c r="BQ63" s="45"/>
      <c r="BR63" s="90"/>
    </row>
    <row r="64" spans="1:70" ht="14.5" x14ac:dyDescent="0.25">
      <c r="A64" s="39" t="s">
        <v>145</v>
      </c>
      <c r="B64" s="46"/>
      <c r="C64" s="723"/>
      <c r="D64" s="46"/>
      <c r="E64" s="54"/>
      <c r="F64" s="46"/>
      <c r="G64" s="58"/>
      <c r="H64" s="69"/>
      <c r="I64" s="62"/>
      <c r="J64" s="62"/>
      <c r="K64" s="62"/>
      <c r="L64" s="62"/>
      <c r="M64" s="62"/>
      <c r="N64" s="73"/>
      <c r="O64" s="62"/>
      <c r="P64" s="62"/>
      <c r="Q64" s="62"/>
      <c r="R64" s="62"/>
      <c r="S64" s="62"/>
      <c r="T64" s="62"/>
      <c r="U64" s="62"/>
      <c r="V64" s="62"/>
      <c r="W64" s="62"/>
      <c r="X64" s="62"/>
      <c r="Y64" s="69"/>
      <c r="Z64" s="54"/>
      <c r="AA64" s="54"/>
      <c r="AB64" s="54"/>
      <c r="AC64" s="54"/>
      <c r="AD64" s="54"/>
      <c r="AE64" s="54"/>
      <c r="AF64" s="54"/>
      <c r="AG64" s="54"/>
      <c r="AH64" s="54"/>
      <c r="AI64" s="54"/>
      <c r="AJ64" s="54"/>
      <c r="AK64" s="54"/>
      <c r="AL64" s="54"/>
      <c r="AM64" s="54"/>
      <c r="AN64" s="54"/>
      <c r="AO64" s="46"/>
      <c r="AP64" s="62"/>
      <c r="AQ64" s="62"/>
      <c r="AR64" s="62"/>
      <c r="AS64" s="62"/>
      <c r="AT64" s="62"/>
      <c r="AU64" s="81"/>
      <c r="AV64" s="54"/>
      <c r="AW64" s="54"/>
      <c r="AX64" s="54"/>
      <c r="AY64" s="54"/>
      <c r="AZ64" s="54"/>
      <c r="BA64" s="263"/>
      <c r="BB64" s="62"/>
      <c r="BC64" s="245"/>
      <c r="BD64" s="245"/>
      <c r="BE64" s="245"/>
      <c r="BF64" s="69"/>
      <c r="BG64" s="62"/>
      <c r="BH64" s="62"/>
      <c r="BI64" s="62"/>
      <c r="BJ64" s="62"/>
      <c r="BK64" s="46"/>
      <c r="BL64" s="87"/>
      <c r="BM64" s="87"/>
      <c r="BN64" s="87"/>
      <c r="BO64" s="87"/>
      <c r="BP64" s="87"/>
      <c r="BQ64" s="46"/>
      <c r="BR64" s="91"/>
    </row>
    <row r="65" spans="1:70" s="355" customFormat="1" x14ac:dyDescent="0.25">
      <c r="A65" s="481" t="s">
        <v>2378</v>
      </c>
      <c r="B65" s="402"/>
      <c r="C65" s="724">
        <v>44530</v>
      </c>
      <c r="D65" s="402"/>
      <c r="E65" s="403">
        <v>1988.17</v>
      </c>
      <c r="F65" s="402"/>
      <c r="G65" s="404">
        <v>24.127099999999999</v>
      </c>
      <c r="H65" s="406"/>
      <c r="I65" s="405">
        <v>-0.88449999999999995</v>
      </c>
      <c r="J65" s="405">
        <v>-0.1275</v>
      </c>
      <c r="K65" s="405">
        <v>-0.55640000000000001</v>
      </c>
      <c r="L65" s="405">
        <v>2.5089000000000001</v>
      </c>
      <c r="M65" s="405">
        <v>19.2563</v>
      </c>
      <c r="N65" s="407">
        <v>20.3413</v>
      </c>
      <c r="O65" s="405">
        <v>2.7073</v>
      </c>
      <c r="P65" s="405">
        <v>20.148099999999999</v>
      </c>
      <c r="Q65" s="405" t="s">
        <v>430</v>
      </c>
      <c r="R65" s="405" t="s">
        <v>430</v>
      </c>
      <c r="S65" s="405">
        <v>-2.3822999999999999</v>
      </c>
      <c r="T65" s="405">
        <v>26.374199999999998</v>
      </c>
      <c r="U65" s="405">
        <v>14.0875</v>
      </c>
      <c r="V65" s="405">
        <v>18.5473</v>
      </c>
      <c r="W65" s="405">
        <v>-0.61619999999999997</v>
      </c>
      <c r="X65" s="405">
        <v>20.2287</v>
      </c>
      <c r="Y65" s="406"/>
      <c r="Z65" s="403">
        <v>12</v>
      </c>
      <c r="AA65" s="403">
        <v>3</v>
      </c>
      <c r="AB65" s="403">
        <v>3</v>
      </c>
      <c r="AC65" s="403">
        <v>10</v>
      </c>
      <c r="AD65" s="403">
        <v>1</v>
      </c>
      <c r="AE65" s="403">
        <v>2</v>
      </c>
      <c r="AF65" s="403">
        <v>2</v>
      </c>
      <c r="AG65" s="403">
        <v>1</v>
      </c>
      <c r="AH65" s="403" t="s">
        <v>430</v>
      </c>
      <c r="AI65" s="403" t="s">
        <v>430</v>
      </c>
      <c r="AJ65" s="403">
        <v>11</v>
      </c>
      <c r="AK65" s="403">
        <v>2</v>
      </c>
      <c r="AL65" s="403">
        <v>2</v>
      </c>
      <c r="AM65" s="403">
        <v>2</v>
      </c>
      <c r="AN65" s="403">
        <v>3</v>
      </c>
      <c r="AO65" s="402"/>
      <c r="AP65" s="405" t="s">
        <v>430</v>
      </c>
      <c r="AQ65" s="405" t="s">
        <v>430</v>
      </c>
      <c r="AR65" s="405" t="s">
        <v>430</v>
      </c>
      <c r="AS65" s="405">
        <v>12.88</v>
      </c>
      <c r="AT65" s="405">
        <v>20.61</v>
      </c>
      <c r="AU65" s="408"/>
      <c r="AV65" s="403" t="s">
        <v>430</v>
      </c>
      <c r="AW65" s="403" t="s">
        <v>430</v>
      </c>
      <c r="AX65" s="403" t="s">
        <v>430</v>
      </c>
      <c r="AY65" s="403">
        <v>2</v>
      </c>
      <c r="AZ65" s="403">
        <v>2</v>
      </c>
      <c r="BA65" s="409"/>
      <c r="BB65" s="405">
        <v>17.872911883918398</v>
      </c>
      <c r="BC65" s="410">
        <v>1.11377498061928</v>
      </c>
      <c r="BD65" s="410">
        <v>7.2335519442251403E-2</v>
      </c>
      <c r="BE65" s="410">
        <v>0.68827130968073402</v>
      </c>
      <c r="BF65" s="406"/>
      <c r="BG65" s="842">
        <v>40.893500000000003</v>
      </c>
      <c r="BH65" s="842">
        <v>13.0784</v>
      </c>
      <c r="BI65" s="842">
        <v>23.736899999999999</v>
      </c>
      <c r="BJ65" s="842">
        <v>22.2912</v>
      </c>
      <c r="BK65" s="402"/>
      <c r="BL65" s="401" t="s">
        <v>2308</v>
      </c>
      <c r="BM65" s="401" t="s">
        <v>2309</v>
      </c>
      <c r="BN65" s="401" t="s">
        <v>2310</v>
      </c>
      <c r="BO65" s="401" t="s">
        <v>2311</v>
      </c>
      <c r="BP65" s="401" t="s">
        <v>2312</v>
      </c>
      <c r="BQ65" s="402"/>
      <c r="BR65" s="411" t="s">
        <v>548</v>
      </c>
    </row>
    <row r="66" spans="1:70" s="355" customFormat="1" x14ac:dyDescent="0.25">
      <c r="A66" s="345" t="s">
        <v>2379</v>
      </c>
      <c r="B66" s="373"/>
      <c r="C66" s="719">
        <v>44442</v>
      </c>
      <c r="D66" s="373"/>
      <c r="E66" s="346">
        <v>1264.72</v>
      </c>
      <c r="F66" s="373"/>
      <c r="G66" s="347">
        <v>19.16</v>
      </c>
      <c r="H66" s="374"/>
      <c r="I66" s="348">
        <v>5.2200000000000003E-2</v>
      </c>
      <c r="J66" s="348">
        <v>-1.5416000000000001</v>
      </c>
      <c r="K66" s="348">
        <v>-3.0855000000000001</v>
      </c>
      <c r="L66" s="348">
        <v>3.4557000000000002</v>
      </c>
      <c r="M66" s="348">
        <v>2.5146999999999999</v>
      </c>
      <c r="N66" s="350">
        <v>-5.2200000000000003E-2</v>
      </c>
      <c r="O66" s="348">
        <v>-1.7781</v>
      </c>
      <c r="P66" s="348">
        <v>10.9148</v>
      </c>
      <c r="Q66" s="348">
        <v>13.8948</v>
      </c>
      <c r="R66" s="348" t="s">
        <v>430</v>
      </c>
      <c r="S66" s="348">
        <v>0.1045</v>
      </c>
      <c r="T66" s="348">
        <v>10.9438</v>
      </c>
      <c r="U66" s="348">
        <v>-3.8153000000000001</v>
      </c>
      <c r="V66" s="348">
        <v>0.78910000000000002</v>
      </c>
      <c r="W66" s="348">
        <v>-2.3942999999999999</v>
      </c>
      <c r="X66" s="348">
        <v>13.823700000000001</v>
      </c>
      <c r="Y66" s="374"/>
      <c r="Z66" s="346">
        <v>6</v>
      </c>
      <c r="AA66" s="346">
        <v>10</v>
      </c>
      <c r="AB66" s="346">
        <v>8</v>
      </c>
      <c r="AC66" s="346">
        <v>7</v>
      </c>
      <c r="AD66" s="346">
        <v>8</v>
      </c>
      <c r="AE66" s="346">
        <v>9</v>
      </c>
      <c r="AF66" s="346">
        <v>6</v>
      </c>
      <c r="AG66" s="346">
        <v>7</v>
      </c>
      <c r="AH66" s="346">
        <v>3</v>
      </c>
      <c r="AI66" s="346" t="s">
        <v>430</v>
      </c>
      <c r="AJ66" s="346">
        <v>8</v>
      </c>
      <c r="AK66" s="346">
        <v>8</v>
      </c>
      <c r="AL66" s="346">
        <v>9</v>
      </c>
      <c r="AM66" s="346">
        <v>9</v>
      </c>
      <c r="AN66" s="346">
        <v>11</v>
      </c>
      <c r="AO66" s="373"/>
      <c r="AP66" s="348" t="s">
        <v>430</v>
      </c>
      <c r="AQ66" s="348" t="s">
        <v>430</v>
      </c>
      <c r="AR66" s="348">
        <v>11.11</v>
      </c>
      <c r="AS66" s="348">
        <v>3.77</v>
      </c>
      <c r="AT66" s="348">
        <v>-1.35</v>
      </c>
      <c r="AU66" s="351"/>
      <c r="AV66" s="346" t="s">
        <v>430</v>
      </c>
      <c r="AW66" s="346" t="s">
        <v>430</v>
      </c>
      <c r="AX66" s="346">
        <v>6</v>
      </c>
      <c r="AY66" s="346">
        <v>7</v>
      </c>
      <c r="AZ66" s="346">
        <v>8</v>
      </c>
      <c r="BA66" s="362"/>
      <c r="BB66" s="348">
        <v>12.8228859349143</v>
      </c>
      <c r="BC66" s="375">
        <v>0.96748832176525301</v>
      </c>
      <c r="BD66" s="375">
        <v>4.5190187999572598E-2</v>
      </c>
      <c r="BE66" s="375">
        <v>8.1851023950248694E-2</v>
      </c>
      <c r="BF66" s="374"/>
      <c r="BG66" s="843">
        <v>68.209500000000006</v>
      </c>
      <c r="BH66" s="843">
        <v>8.6616400000000002</v>
      </c>
      <c r="BI66" s="843">
        <v>19.1524</v>
      </c>
      <c r="BJ66" s="843">
        <v>3.9764599999999999</v>
      </c>
      <c r="BK66" s="373"/>
      <c r="BL66" s="372" t="s">
        <v>2314</v>
      </c>
      <c r="BM66" s="372" t="s">
        <v>2315</v>
      </c>
      <c r="BN66" s="372" t="s">
        <v>2316</v>
      </c>
      <c r="BO66" s="372" t="s">
        <v>2317</v>
      </c>
      <c r="BP66" s="372" t="s">
        <v>546</v>
      </c>
      <c r="BQ66" s="373"/>
      <c r="BR66" s="354" t="s">
        <v>443</v>
      </c>
    </row>
    <row r="67" spans="1:70" s="355" customFormat="1" x14ac:dyDescent="0.25">
      <c r="A67" s="345" t="s">
        <v>2380</v>
      </c>
      <c r="B67" s="373"/>
      <c r="C67" s="719">
        <v>38789</v>
      </c>
      <c r="D67" s="373"/>
      <c r="E67" s="346">
        <v>1083.54</v>
      </c>
      <c r="F67" s="373"/>
      <c r="G67" s="347">
        <v>122.22</v>
      </c>
      <c r="H67" s="374"/>
      <c r="I67" s="348">
        <v>0.2954</v>
      </c>
      <c r="J67" s="348">
        <v>-2.0202</v>
      </c>
      <c r="K67" s="348">
        <v>-4.4558999999999997</v>
      </c>
      <c r="L67" s="348">
        <v>0.9415</v>
      </c>
      <c r="M67" s="348">
        <v>-1.5069999999999999</v>
      </c>
      <c r="N67" s="350">
        <v>-6.9438000000000004</v>
      </c>
      <c r="O67" s="348">
        <v>-3.7027999999999999</v>
      </c>
      <c r="P67" s="348">
        <v>9.2119</v>
      </c>
      <c r="Q67" s="348">
        <v>9.48</v>
      </c>
      <c r="R67" s="348">
        <v>10.1563</v>
      </c>
      <c r="S67" s="348">
        <v>-1.0525</v>
      </c>
      <c r="T67" s="348">
        <v>7.0415000000000001</v>
      </c>
      <c r="U67" s="348">
        <v>-8.7774000000000001</v>
      </c>
      <c r="V67" s="348">
        <v>-4.9684999999999997</v>
      </c>
      <c r="W67" s="348">
        <v>-3.0615000000000001</v>
      </c>
      <c r="X67" s="348">
        <v>12.981299999999999</v>
      </c>
      <c r="Y67" s="374"/>
      <c r="Z67" s="346">
        <v>2</v>
      </c>
      <c r="AA67" s="346">
        <v>12</v>
      </c>
      <c r="AB67" s="346">
        <v>12</v>
      </c>
      <c r="AC67" s="346">
        <v>11</v>
      </c>
      <c r="AD67" s="346">
        <v>10</v>
      </c>
      <c r="AE67" s="346">
        <v>10</v>
      </c>
      <c r="AF67" s="346">
        <v>7</v>
      </c>
      <c r="AG67" s="346">
        <v>8</v>
      </c>
      <c r="AH67" s="346">
        <v>7</v>
      </c>
      <c r="AI67" s="346">
        <v>3</v>
      </c>
      <c r="AJ67" s="346">
        <v>9</v>
      </c>
      <c r="AK67" s="346">
        <v>10</v>
      </c>
      <c r="AL67" s="346">
        <v>10</v>
      </c>
      <c r="AM67" s="346">
        <v>10</v>
      </c>
      <c r="AN67" s="346">
        <v>12</v>
      </c>
      <c r="AO67" s="373"/>
      <c r="AP67" s="348">
        <v>11.12</v>
      </c>
      <c r="AQ67" s="348">
        <v>11.69</v>
      </c>
      <c r="AR67" s="348">
        <v>7.99</v>
      </c>
      <c r="AS67" s="348">
        <v>0.55000000000000004</v>
      </c>
      <c r="AT67" s="348">
        <v>-8.5500000000000007</v>
      </c>
      <c r="AU67" s="351"/>
      <c r="AV67" s="346">
        <v>3</v>
      </c>
      <c r="AW67" s="346">
        <v>5</v>
      </c>
      <c r="AX67" s="346">
        <v>7</v>
      </c>
      <c r="AY67" s="346">
        <v>9</v>
      </c>
      <c r="AZ67" s="346">
        <v>10</v>
      </c>
      <c r="BA67" s="362"/>
      <c r="BB67" s="348">
        <v>11.9879817723854</v>
      </c>
      <c r="BC67" s="375">
        <v>0.87807815512152798</v>
      </c>
      <c r="BD67" s="375">
        <v>3.4138663972314201E-2</v>
      </c>
      <c r="BE67" s="375">
        <v>-4.2376727138857498E-2</v>
      </c>
      <c r="BF67" s="374"/>
      <c r="BG67" s="843">
        <v>51.734699999999997</v>
      </c>
      <c r="BH67" s="843">
        <v>18.666399999999999</v>
      </c>
      <c r="BI67" s="843">
        <v>21.017499999999998</v>
      </c>
      <c r="BJ67" s="843">
        <v>8.5814000000000004</v>
      </c>
      <c r="BK67" s="373"/>
      <c r="BL67" s="372" t="s">
        <v>2319</v>
      </c>
      <c r="BM67" s="372" t="s">
        <v>2320</v>
      </c>
      <c r="BN67" s="372" t="s">
        <v>2321</v>
      </c>
      <c r="BO67" s="372" t="s">
        <v>2322</v>
      </c>
      <c r="BP67" s="372" t="s">
        <v>2323</v>
      </c>
      <c r="BQ67" s="373"/>
      <c r="BR67" s="354" t="s">
        <v>2324</v>
      </c>
    </row>
    <row r="68" spans="1:70" s="355" customFormat="1" x14ac:dyDescent="0.25">
      <c r="A68" s="345" t="s">
        <v>2381</v>
      </c>
      <c r="B68" s="373"/>
      <c r="C68" s="719">
        <v>45719</v>
      </c>
      <c r="D68" s="373"/>
      <c r="E68" s="346">
        <v>1029.47</v>
      </c>
      <c r="F68" s="373"/>
      <c r="G68" s="347">
        <v>12.8949</v>
      </c>
      <c r="H68" s="374"/>
      <c r="I68" s="348">
        <v>-0.28839999999999999</v>
      </c>
      <c r="J68" s="348">
        <v>-1.2014</v>
      </c>
      <c r="K68" s="348">
        <v>-1.5919000000000001</v>
      </c>
      <c r="L68" s="348">
        <v>5.2893999999999997</v>
      </c>
      <c r="M68" s="348">
        <v>8.9583999999999993</v>
      </c>
      <c r="N68" s="350">
        <v>13.0844</v>
      </c>
      <c r="O68" s="348" t="s">
        <v>430</v>
      </c>
      <c r="P68" s="348" t="s">
        <v>430</v>
      </c>
      <c r="Q68" s="348" t="s">
        <v>430</v>
      </c>
      <c r="R68" s="348" t="s">
        <v>430</v>
      </c>
      <c r="S68" s="348">
        <v>1.1333</v>
      </c>
      <c r="T68" s="348">
        <v>16.7361</v>
      </c>
      <c r="U68" s="348">
        <v>5.8876999999999997</v>
      </c>
      <c r="V68" s="348">
        <v>13.891400000000001</v>
      </c>
      <c r="W68" s="348">
        <v>-1.6294999999999999</v>
      </c>
      <c r="X68" s="348">
        <v>18.164400000000001</v>
      </c>
      <c r="Y68" s="374"/>
      <c r="Z68" s="346">
        <v>11</v>
      </c>
      <c r="AA68" s="346">
        <v>8</v>
      </c>
      <c r="AB68" s="346">
        <v>6</v>
      </c>
      <c r="AC68" s="346">
        <v>5</v>
      </c>
      <c r="AD68" s="346">
        <v>4</v>
      </c>
      <c r="AE68" s="346">
        <v>3</v>
      </c>
      <c r="AF68" s="346" t="s">
        <v>430</v>
      </c>
      <c r="AG68" s="346" t="s">
        <v>430</v>
      </c>
      <c r="AH68" s="346" t="s">
        <v>430</v>
      </c>
      <c r="AI68" s="346" t="s">
        <v>430</v>
      </c>
      <c r="AJ68" s="346">
        <v>5</v>
      </c>
      <c r="AK68" s="346">
        <v>5</v>
      </c>
      <c r="AL68" s="346">
        <v>3</v>
      </c>
      <c r="AM68" s="346">
        <v>3</v>
      </c>
      <c r="AN68" s="346">
        <v>6</v>
      </c>
      <c r="AO68" s="373"/>
      <c r="AP68" s="348" t="s">
        <v>430</v>
      </c>
      <c r="AQ68" s="348" t="s">
        <v>430</v>
      </c>
      <c r="AR68" s="348" t="s">
        <v>430</v>
      </c>
      <c r="AS68" s="348" t="s">
        <v>430</v>
      </c>
      <c r="AT68" s="348">
        <v>11.82</v>
      </c>
      <c r="AU68" s="351"/>
      <c r="AV68" s="346" t="s">
        <v>430</v>
      </c>
      <c r="AW68" s="346" t="s">
        <v>430</v>
      </c>
      <c r="AX68" s="346" t="s">
        <v>430</v>
      </c>
      <c r="AY68" s="346" t="s">
        <v>430</v>
      </c>
      <c r="AZ68" s="346">
        <v>3</v>
      </c>
      <c r="BA68" s="362"/>
      <c r="BB68" s="348">
        <v>12.4984538778145</v>
      </c>
      <c r="BC68" s="375">
        <v>0.95393618503178601</v>
      </c>
      <c r="BD68" s="375">
        <v>8.1057916528674195E-2</v>
      </c>
      <c r="BE68" s="375">
        <v>0.61779266416147105</v>
      </c>
      <c r="BF68" s="374"/>
      <c r="BG68" s="843">
        <v>45.644500000000001</v>
      </c>
      <c r="BH68" s="843">
        <v>26.3063</v>
      </c>
      <c r="BI68" s="843">
        <v>25.008299999999998</v>
      </c>
      <c r="BJ68" s="843">
        <v>3.0409000000000002</v>
      </c>
      <c r="BK68" s="373"/>
      <c r="BL68" s="372" t="s">
        <v>2326</v>
      </c>
      <c r="BM68" s="372" t="s">
        <v>2327</v>
      </c>
      <c r="BN68" s="372" t="s">
        <v>2328</v>
      </c>
      <c r="BO68" s="372" t="s">
        <v>2329</v>
      </c>
      <c r="BP68" s="372" t="s">
        <v>2330</v>
      </c>
      <c r="BQ68" s="373"/>
      <c r="BR68" s="354" t="s">
        <v>616</v>
      </c>
    </row>
    <row r="69" spans="1:70" s="355" customFormat="1" x14ac:dyDescent="0.25">
      <c r="A69" s="345" t="s">
        <v>2382</v>
      </c>
      <c r="B69" s="373"/>
      <c r="C69" s="719">
        <v>45085</v>
      </c>
      <c r="D69" s="373"/>
      <c r="E69" s="346">
        <v>968.65</v>
      </c>
      <c r="F69" s="373"/>
      <c r="G69" s="347">
        <v>14.1709</v>
      </c>
      <c r="H69" s="374"/>
      <c r="I69" s="348">
        <v>-0.1578</v>
      </c>
      <c r="J69" s="348">
        <v>-0.93120000000000003</v>
      </c>
      <c r="K69" s="348">
        <v>-2.4325000000000001</v>
      </c>
      <c r="L69" s="348">
        <v>2.5457999999999998</v>
      </c>
      <c r="M69" s="348">
        <v>0.66779999999999995</v>
      </c>
      <c r="N69" s="350">
        <v>0.40949999999999998</v>
      </c>
      <c r="O69" s="348">
        <v>-4.0747999999999998</v>
      </c>
      <c r="P69" s="348">
        <v>8.9741</v>
      </c>
      <c r="Q69" s="348" t="s">
        <v>430</v>
      </c>
      <c r="R69" s="348" t="s">
        <v>430</v>
      </c>
      <c r="S69" s="348">
        <v>0.18240000000000001</v>
      </c>
      <c r="T69" s="348">
        <v>9.2119</v>
      </c>
      <c r="U69" s="348">
        <v>-3.6393</v>
      </c>
      <c r="V69" s="348">
        <v>1.2214</v>
      </c>
      <c r="W69" s="348">
        <v>-2.0819000000000001</v>
      </c>
      <c r="X69" s="348">
        <v>11.2851</v>
      </c>
      <c r="Y69" s="374"/>
      <c r="Z69" s="346">
        <v>9</v>
      </c>
      <c r="AA69" s="346">
        <v>6</v>
      </c>
      <c r="AB69" s="346">
        <v>7</v>
      </c>
      <c r="AC69" s="346">
        <v>9</v>
      </c>
      <c r="AD69" s="346">
        <v>9</v>
      </c>
      <c r="AE69" s="346">
        <v>8</v>
      </c>
      <c r="AF69" s="346">
        <v>8</v>
      </c>
      <c r="AG69" s="346">
        <v>9</v>
      </c>
      <c r="AH69" s="346" t="s">
        <v>430</v>
      </c>
      <c r="AI69" s="346" t="s">
        <v>430</v>
      </c>
      <c r="AJ69" s="346">
        <v>6</v>
      </c>
      <c r="AK69" s="346">
        <v>9</v>
      </c>
      <c r="AL69" s="346">
        <v>8</v>
      </c>
      <c r="AM69" s="346">
        <v>8</v>
      </c>
      <c r="AN69" s="346">
        <v>8</v>
      </c>
      <c r="AO69" s="373"/>
      <c r="AP69" s="348" t="s">
        <v>430</v>
      </c>
      <c r="AQ69" s="348" t="s">
        <v>430</v>
      </c>
      <c r="AR69" s="348" t="s">
        <v>430</v>
      </c>
      <c r="AS69" s="348">
        <v>1.84</v>
      </c>
      <c r="AT69" s="348">
        <v>-1.69</v>
      </c>
      <c r="AU69" s="351"/>
      <c r="AV69" s="346" t="s">
        <v>430</v>
      </c>
      <c r="AW69" s="346" t="s">
        <v>430</v>
      </c>
      <c r="AX69" s="346" t="s">
        <v>430</v>
      </c>
      <c r="AY69" s="346">
        <v>8</v>
      </c>
      <c r="AZ69" s="346">
        <v>9</v>
      </c>
      <c r="BA69" s="362"/>
      <c r="BB69" s="348">
        <v>12.8902398671613</v>
      </c>
      <c r="BC69" s="375">
        <v>0.91539564272403695</v>
      </c>
      <c r="BD69" s="375">
        <v>3.1962002926330599E-2</v>
      </c>
      <c r="BE69" s="375">
        <v>-8.4893661093291495E-2</v>
      </c>
      <c r="BF69" s="374"/>
      <c r="BG69" s="843">
        <v>67.132199999999997</v>
      </c>
      <c r="BH69" s="843">
        <v>19.8796</v>
      </c>
      <c r="BI69" s="843">
        <v>10.0861</v>
      </c>
      <c r="BJ69" s="843">
        <v>2.9020999999999999</v>
      </c>
      <c r="BK69" s="373"/>
      <c r="BL69" s="372" t="s">
        <v>2332</v>
      </c>
      <c r="BM69" s="372" t="s">
        <v>2333</v>
      </c>
      <c r="BN69" s="372" t="s">
        <v>2334</v>
      </c>
      <c r="BO69" s="372" t="s">
        <v>2335</v>
      </c>
      <c r="BP69" s="372" t="s">
        <v>2336</v>
      </c>
      <c r="BQ69" s="373"/>
      <c r="BR69" s="354" t="s">
        <v>443</v>
      </c>
    </row>
    <row r="70" spans="1:70" s="355" customFormat="1" x14ac:dyDescent="0.25">
      <c r="A70" s="345" t="s">
        <v>2383</v>
      </c>
      <c r="B70" s="373"/>
      <c r="C70" s="719">
        <v>41275</v>
      </c>
      <c r="D70" s="373"/>
      <c r="E70" s="346">
        <v>808.50300000000004</v>
      </c>
      <c r="F70" s="373"/>
      <c r="G70" s="347">
        <v>110.367</v>
      </c>
      <c r="H70" s="374"/>
      <c r="I70" s="348">
        <v>3.2599999999999997E-2</v>
      </c>
      <c r="J70" s="348">
        <v>-0.374</v>
      </c>
      <c r="K70" s="348">
        <v>0.34820000000000001</v>
      </c>
      <c r="L70" s="348">
        <v>8.7152999999999992</v>
      </c>
      <c r="M70" s="348">
        <v>10.5246</v>
      </c>
      <c r="N70" s="350">
        <v>0.54290000000000005</v>
      </c>
      <c r="O70" s="348">
        <v>-4.9195000000000002</v>
      </c>
      <c r="P70" s="348">
        <v>11.9842</v>
      </c>
      <c r="Q70" s="348">
        <v>15.168200000000001</v>
      </c>
      <c r="R70" s="348">
        <v>15.087400000000001</v>
      </c>
      <c r="S70" s="348">
        <v>2.6027999999999998</v>
      </c>
      <c r="T70" s="348">
        <v>21.326499999999999</v>
      </c>
      <c r="U70" s="348">
        <v>1.458</v>
      </c>
      <c r="V70" s="348">
        <v>2.6857000000000002</v>
      </c>
      <c r="W70" s="348">
        <v>-0.97789999999999999</v>
      </c>
      <c r="X70" s="348">
        <v>15.979100000000001</v>
      </c>
      <c r="Y70" s="374"/>
      <c r="Z70" s="346">
        <v>7</v>
      </c>
      <c r="AA70" s="346">
        <v>4</v>
      </c>
      <c r="AB70" s="346">
        <v>2</v>
      </c>
      <c r="AC70" s="346">
        <v>3</v>
      </c>
      <c r="AD70" s="346">
        <v>3</v>
      </c>
      <c r="AE70" s="346">
        <v>7</v>
      </c>
      <c r="AF70" s="346">
        <v>9</v>
      </c>
      <c r="AG70" s="346">
        <v>6</v>
      </c>
      <c r="AH70" s="346">
        <v>1</v>
      </c>
      <c r="AI70" s="346">
        <v>1</v>
      </c>
      <c r="AJ70" s="346">
        <v>3</v>
      </c>
      <c r="AK70" s="346">
        <v>3</v>
      </c>
      <c r="AL70" s="346">
        <v>4</v>
      </c>
      <c r="AM70" s="346">
        <v>6</v>
      </c>
      <c r="AN70" s="346">
        <v>5</v>
      </c>
      <c r="AO70" s="373"/>
      <c r="AP70" s="348">
        <v>16.38</v>
      </c>
      <c r="AQ70" s="348">
        <v>17.46</v>
      </c>
      <c r="AR70" s="348">
        <v>13.67</v>
      </c>
      <c r="AS70" s="348">
        <v>4.5599999999999996</v>
      </c>
      <c r="AT70" s="348">
        <v>9.1999999999999993</v>
      </c>
      <c r="AU70" s="351"/>
      <c r="AV70" s="346">
        <v>1</v>
      </c>
      <c r="AW70" s="346">
        <v>2</v>
      </c>
      <c r="AX70" s="346">
        <v>2</v>
      </c>
      <c r="AY70" s="346">
        <v>6</v>
      </c>
      <c r="AZ70" s="346">
        <v>4</v>
      </c>
      <c r="BA70" s="362"/>
      <c r="BB70" s="348">
        <v>16.526930822097</v>
      </c>
      <c r="BC70" s="375">
        <v>1.1704146123889601</v>
      </c>
      <c r="BD70" s="375">
        <v>4.8448882610363099E-2</v>
      </c>
      <c r="BE70" s="375">
        <v>0.19872069242443699</v>
      </c>
      <c r="BF70" s="374"/>
      <c r="BG70" s="843">
        <v>37.854999999999997</v>
      </c>
      <c r="BH70" s="843">
        <v>9.8463999999999992</v>
      </c>
      <c r="BI70" s="843">
        <v>51.1922</v>
      </c>
      <c r="BJ70" s="843">
        <v>1.1064000000000001</v>
      </c>
      <c r="BK70" s="373"/>
      <c r="BL70" s="372" t="s">
        <v>2338</v>
      </c>
      <c r="BM70" s="372" t="s">
        <v>2339</v>
      </c>
      <c r="BN70" s="372" t="s">
        <v>2340</v>
      </c>
      <c r="BO70" s="372" t="s">
        <v>2341</v>
      </c>
      <c r="BP70" s="372" t="s">
        <v>2342</v>
      </c>
      <c r="BQ70" s="373"/>
      <c r="BR70" s="354" t="s">
        <v>463</v>
      </c>
    </row>
    <row r="71" spans="1:70" s="355" customFormat="1" x14ac:dyDescent="0.25">
      <c r="A71" s="345" t="s">
        <v>2384</v>
      </c>
      <c r="B71" s="373"/>
      <c r="C71" s="719">
        <v>46171</v>
      </c>
      <c r="D71" s="373"/>
      <c r="E71" s="346">
        <v>411.06</v>
      </c>
      <c r="F71" s="373"/>
      <c r="G71" s="347">
        <v>10.866300000000001</v>
      </c>
      <c r="H71" s="374"/>
      <c r="I71" s="348">
        <v>0.47060000000000002</v>
      </c>
      <c r="J71" s="348">
        <v>2.4011999999999998</v>
      </c>
      <c r="K71" s="348">
        <v>2.3635000000000002</v>
      </c>
      <c r="L71" s="348">
        <v>10.0441</v>
      </c>
      <c r="M71" s="348" t="s">
        <v>430</v>
      </c>
      <c r="N71" s="350" t="s">
        <v>430</v>
      </c>
      <c r="O71" s="348" t="s">
        <v>430</v>
      </c>
      <c r="P71" s="348" t="s">
        <v>430</v>
      </c>
      <c r="Q71" s="348" t="s">
        <v>430</v>
      </c>
      <c r="R71" s="348" t="s">
        <v>430</v>
      </c>
      <c r="S71" s="348">
        <v>5.3160999999999996</v>
      </c>
      <c r="T71" s="348" t="s">
        <v>430</v>
      </c>
      <c r="U71" s="348" t="s">
        <v>430</v>
      </c>
      <c r="V71" s="348" t="s">
        <v>430</v>
      </c>
      <c r="W71" s="348">
        <v>1.9678</v>
      </c>
      <c r="X71" s="348">
        <v>8.6630000000000003</v>
      </c>
      <c r="Y71" s="374"/>
      <c r="Z71" s="346">
        <v>1</v>
      </c>
      <c r="AA71" s="346">
        <v>1</v>
      </c>
      <c r="AB71" s="346">
        <v>1</v>
      </c>
      <c r="AC71" s="346">
        <v>2</v>
      </c>
      <c r="AD71" s="346" t="s">
        <v>430</v>
      </c>
      <c r="AE71" s="346" t="s">
        <v>430</v>
      </c>
      <c r="AF71" s="346" t="s">
        <v>430</v>
      </c>
      <c r="AG71" s="346" t="s">
        <v>430</v>
      </c>
      <c r="AH71" s="346" t="s">
        <v>430</v>
      </c>
      <c r="AI71" s="346" t="s">
        <v>430</v>
      </c>
      <c r="AJ71" s="346">
        <v>1</v>
      </c>
      <c r="AK71" s="346" t="s">
        <v>430</v>
      </c>
      <c r="AL71" s="346" t="s">
        <v>430</v>
      </c>
      <c r="AM71" s="346" t="s">
        <v>430</v>
      </c>
      <c r="AN71" s="346">
        <v>1</v>
      </c>
      <c r="AO71" s="373"/>
      <c r="AP71" s="348" t="s">
        <v>430</v>
      </c>
      <c r="AQ71" s="348" t="s">
        <v>430</v>
      </c>
      <c r="AR71" s="348" t="s">
        <v>430</v>
      </c>
      <c r="AS71" s="348" t="s">
        <v>430</v>
      </c>
      <c r="AT71" s="348" t="s">
        <v>430</v>
      </c>
      <c r="AU71" s="351"/>
      <c r="AV71" s="346" t="s">
        <v>430</v>
      </c>
      <c r="AW71" s="346" t="s">
        <v>430</v>
      </c>
      <c r="AX71" s="346" t="s">
        <v>430</v>
      </c>
      <c r="AY71" s="346" t="s">
        <v>430</v>
      </c>
      <c r="AZ71" s="346" t="s">
        <v>430</v>
      </c>
      <c r="BA71" s="362"/>
      <c r="BB71" s="348">
        <v>12.4871383864305</v>
      </c>
      <c r="BC71" s="375">
        <v>0.48816026531401202</v>
      </c>
      <c r="BD71" s="375">
        <v>0.22840619735523299</v>
      </c>
      <c r="BE71" s="375">
        <v>2.4357837703924199</v>
      </c>
      <c r="BF71" s="374"/>
      <c r="BG71" s="843">
        <v>41.863999999999997</v>
      </c>
      <c r="BH71" s="843">
        <v>17.970300000000002</v>
      </c>
      <c r="BI71" s="843">
        <v>31.587</v>
      </c>
      <c r="BJ71" s="843">
        <v>8.5786999999999995</v>
      </c>
      <c r="BK71" s="373"/>
      <c r="BL71" s="372" t="s">
        <v>2344</v>
      </c>
      <c r="BM71" s="372" t="s">
        <v>2345</v>
      </c>
      <c r="BN71" s="372" t="s">
        <v>2346</v>
      </c>
      <c r="BO71" s="372" t="s">
        <v>2347</v>
      </c>
      <c r="BP71" s="372" t="s">
        <v>2348</v>
      </c>
      <c r="BQ71" s="373"/>
      <c r="BR71" s="354" t="s">
        <v>443</v>
      </c>
    </row>
    <row r="72" spans="1:70" s="355" customFormat="1" x14ac:dyDescent="0.25">
      <c r="A72" s="345" t="s">
        <v>2385</v>
      </c>
      <c r="B72" s="373"/>
      <c r="C72" s="719">
        <v>43439</v>
      </c>
      <c r="D72" s="373"/>
      <c r="E72" s="346">
        <v>389.50299999999999</v>
      </c>
      <c r="F72" s="373"/>
      <c r="G72" s="347">
        <v>30.59</v>
      </c>
      <c r="H72" s="374"/>
      <c r="I72" s="348">
        <v>6.54E-2</v>
      </c>
      <c r="J72" s="348">
        <v>-1.2270000000000001</v>
      </c>
      <c r="K72" s="348">
        <v>-3.1656</v>
      </c>
      <c r="L72" s="348">
        <v>4.4027000000000003</v>
      </c>
      <c r="M72" s="348">
        <v>3.0312999999999999</v>
      </c>
      <c r="N72" s="350">
        <v>1.9327000000000001</v>
      </c>
      <c r="O72" s="348">
        <v>1.0459000000000001</v>
      </c>
      <c r="P72" s="348">
        <v>12.0395</v>
      </c>
      <c r="Q72" s="348">
        <v>12.826499999999999</v>
      </c>
      <c r="R72" s="348" t="s">
        <v>430</v>
      </c>
      <c r="S72" s="348">
        <v>-1.1312</v>
      </c>
      <c r="T72" s="348">
        <v>11.398400000000001</v>
      </c>
      <c r="U72" s="348">
        <v>-1.5766</v>
      </c>
      <c r="V72" s="348">
        <v>3.2747999999999999</v>
      </c>
      <c r="W72" s="348">
        <v>-2.2059000000000002</v>
      </c>
      <c r="X72" s="348">
        <v>15.476900000000001</v>
      </c>
      <c r="Y72" s="374"/>
      <c r="Z72" s="346">
        <v>5</v>
      </c>
      <c r="AA72" s="346">
        <v>9</v>
      </c>
      <c r="AB72" s="346">
        <v>9</v>
      </c>
      <c r="AC72" s="346">
        <v>6</v>
      </c>
      <c r="AD72" s="346">
        <v>7</v>
      </c>
      <c r="AE72" s="346">
        <v>5</v>
      </c>
      <c r="AF72" s="346">
        <v>4</v>
      </c>
      <c r="AG72" s="346">
        <v>5</v>
      </c>
      <c r="AH72" s="346">
        <v>5</v>
      </c>
      <c r="AI72" s="346" t="s">
        <v>430</v>
      </c>
      <c r="AJ72" s="346">
        <v>10</v>
      </c>
      <c r="AK72" s="346">
        <v>7</v>
      </c>
      <c r="AL72" s="346">
        <v>7</v>
      </c>
      <c r="AM72" s="346">
        <v>5</v>
      </c>
      <c r="AN72" s="346">
        <v>9</v>
      </c>
      <c r="AO72" s="373"/>
      <c r="AP72" s="348" t="s">
        <v>430</v>
      </c>
      <c r="AQ72" s="348">
        <v>15.39</v>
      </c>
      <c r="AR72" s="348">
        <v>11.97</v>
      </c>
      <c r="AS72" s="348">
        <v>5.95</v>
      </c>
      <c r="AT72" s="348">
        <v>1</v>
      </c>
      <c r="AU72" s="351"/>
      <c r="AV72" s="346" t="s">
        <v>430</v>
      </c>
      <c r="AW72" s="346">
        <v>3</v>
      </c>
      <c r="AX72" s="346">
        <v>4</v>
      </c>
      <c r="AY72" s="346">
        <v>5</v>
      </c>
      <c r="AZ72" s="346">
        <v>7</v>
      </c>
      <c r="BA72" s="362"/>
      <c r="BB72" s="348">
        <v>13.480231096233901</v>
      </c>
      <c r="BC72" s="375">
        <v>0.99920879000862095</v>
      </c>
      <c r="BD72" s="375">
        <v>4.94841110348739E-2</v>
      </c>
      <c r="BE72" s="375">
        <v>0.153124555748957</v>
      </c>
      <c r="BF72" s="374"/>
      <c r="BG72" s="843">
        <v>56.535299999999999</v>
      </c>
      <c r="BH72" s="843">
        <v>16.502800000000001</v>
      </c>
      <c r="BI72" s="843">
        <v>25.934799999999999</v>
      </c>
      <c r="BJ72" s="843">
        <v>1.0270999999999999</v>
      </c>
      <c r="BK72" s="373"/>
      <c r="BL72" s="372" t="s">
        <v>2350</v>
      </c>
      <c r="BM72" s="372" t="s">
        <v>2351</v>
      </c>
      <c r="BN72" s="372" t="s">
        <v>2352</v>
      </c>
      <c r="BO72" s="372" t="s">
        <v>2353</v>
      </c>
      <c r="BP72" s="372" t="s">
        <v>2354</v>
      </c>
      <c r="BQ72" s="373"/>
      <c r="BR72" s="354" t="s">
        <v>548</v>
      </c>
    </row>
    <row r="73" spans="1:70" s="355" customFormat="1" x14ac:dyDescent="0.25">
      <c r="A73" s="345" t="s">
        <v>2386</v>
      </c>
      <c r="B73" s="373"/>
      <c r="C73" s="719">
        <v>44361</v>
      </c>
      <c r="D73" s="373"/>
      <c r="E73" s="346">
        <v>360.65</v>
      </c>
      <c r="F73" s="373"/>
      <c r="G73" s="347">
        <v>18.991399999999999</v>
      </c>
      <c r="H73" s="374"/>
      <c r="I73" s="348">
        <v>0.1239</v>
      </c>
      <c r="J73" s="348">
        <v>-0.47060000000000002</v>
      </c>
      <c r="K73" s="348">
        <v>-0.80179999999999996</v>
      </c>
      <c r="L73" s="348">
        <v>5.4539</v>
      </c>
      <c r="M73" s="348">
        <v>5.9965000000000002</v>
      </c>
      <c r="N73" s="350">
        <v>6.3384</v>
      </c>
      <c r="O73" s="348">
        <v>-8.8099999999999998E-2</v>
      </c>
      <c r="P73" s="348">
        <v>13.392899999999999</v>
      </c>
      <c r="Q73" s="348">
        <v>13.0982</v>
      </c>
      <c r="R73" s="348" t="s">
        <v>430</v>
      </c>
      <c r="S73" s="348">
        <v>1.1460999999999999</v>
      </c>
      <c r="T73" s="348">
        <v>17.385899999999999</v>
      </c>
      <c r="U73" s="348">
        <v>-3.0499999999999999E-2</v>
      </c>
      <c r="V73" s="348">
        <v>7.1966999999999999</v>
      </c>
      <c r="W73" s="348">
        <v>-0.65390000000000004</v>
      </c>
      <c r="X73" s="348">
        <v>13.010999999999999</v>
      </c>
      <c r="Y73" s="374"/>
      <c r="Z73" s="346">
        <v>4</v>
      </c>
      <c r="AA73" s="346">
        <v>5</v>
      </c>
      <c r="AB73" s="346">
        <v>4</v>
      </c>
      <c r="AC73" s="346">
        <v>4</v>
      </c>
      <c r="AD73" s="346">
        <v>5</v>
      </c>
      <c r="AE73" s="346">
        <v>4</v>
      </c>
      <c r="AF73" s="346">
        <v>5</v>
      </c>
      <c r="AG73" s="346">
        <v>3</v>
      </c>
      <c r="AH73" s="346">
        <v>4</v>
      </c>
      <c r="AI73" s="346" t="s">
        <v>430</v>
      </c>
      <c r="AJ73" s="346">
        <v>4</v>
      </c>
      <c r="AK73" s="346">
        <v>4</v>
      </c>
      <c r="AL73" s="346">
        <v>5</v>
      </c>
      <c r="AM73" s="346">
        <v>4</v>
      </c>
      <c r="AN73" s="346">
        <v>4</v>
      </c>
      <c r="AO73" s="373"/>
      <c r="AP73" s="348" t="s">
        <v>430</v>
      </c>
      <c r="AQ73" s="348" t="s">
        <v>430</v>
      </c>
      <c r="AR73" s="348">
        <v>13.4</v>
      </c>
      <c r="AS73" s="348">
        <v>6.83</v>
      </c>
      <c r="AT73" s="348">
        <v>6.1</v>
      </c>
      <c r="AU73" s="351"/>
      <c r="AV73" s="346" t="s">
        <v>430</v>
      </c>
      <c r="AW73" s="346" t="s">
        <v>430</v>
      </c>
      <c r="AX73" s="346">
        <v>3</v>
      </c>
      <c r="AY73" s="346">
        <v>3</v>
      </c>
      <c r="AZ73" s="346">
        <v>5</v>
      </c>
      <c r="BA73" s="362"/>
      <c r="BB73" s="348">
        <v>15.0867249469753</v>
      </c>
      <c r="BC73" s="375">
        <v>1.1028972048366099</v>
      </c>
      <c r="BD73" s="375">
        <v>5.2241691029231499E-2</v>
      </c>
      <c r="BE73" s="375">
        <v>0.18948560038815099</v>
      </c>
      <c r="BF73" s="374"/>
      <c r="BG73" s="843">
        <v>42.989600000000003</v>
      </c>
      <c r="BH73" s="843">
        <v>13.3879</v>
      </c>
      <c r="BI73" s="843">
        <v>40.308700000000002</v>
      </c>
      <c r="BJ73" s="843">
        <v>3.3138000000000001</v>
      </c>
      <c r="BK73" s="373"/>
      <c r="BL73" s="372" t="s">
        <v>2356</v>
      </c>
      <c r="BM73" s="372" t="s">
        <v>2357</v>
      </c>
      <c r="BN73" s="372" t="s">
        <v>2358</v>
      </c>
      <c r="BO73" s="372" t="s">
        <v>2359</v>
      </c>
      <c r="BP73" s="372" t="s">
        <v>2360</v>
      </c>
      <c r="BQ73" s="373"/>
      <c r="BR73" s="354" t="s">
        <v>616</v>
      </c>
    </row>
    <row r="74" spans="1:70" s="355" customFormat="1" x14ac:dyDescent="0.25">
      <c r="A74" s="345" t="s">
        <v>2387</v>
      </c>
      <c r="B74" s="373"/>
      <c r="C74" s="719">
        <v>43332</v>
      </c>
      <c r="D74" s="373"/>
      <c r="E74" s="346">
        <v>312.79000000000002</v>
      </c>
      <c r="F74" s="373"/>
      <c r="G74" s="347">
        <v>31.357700000000001</v>
      </c>
      <c r="H74" s="374"/>
      <c r="I74" s="348">
        <v>-0.03</v>
      </c>
      <c r="J74" s="348">
        <v>0.27050000000000002</v>
      </c>
      <c r="K74" s="348">
        <v>-1.0395000000000001</v>
      </c>
      <c r="L74" s="348">
        <v>11.2417</v>
      </c>
      <c r="M74" s="348">
        <v>18.874199999999998</v>
      </c>
      <c r="N74" s="350">
        <v>21.209800000000001</v>
      </c>
      <c r="O74" s="348">
        <v>5.9915000000000003</v>
      </c>
      <c r="P74" s="348">
        <v>17.0669</v>
      </c>
      <c r="Q74" s="348">
        <v>14.048400000000001</v>
      </c>
      <c r="R74" s="348" t="s">
        <v>430</v>
      </c>
      <c r="S74" s="348">
        <v>4.2573999999999996</v>
      </c>
      <c r="T74" s="348">
        <v>28.122900000000001</v>
      </c>
      <c r="U74" s="348">
        <v>18.594100000000001</v>
      </c>
      <c r="V74" s="348">
        <v>23.1022</v>
      </c>
      <c r="W74" s="348">
        <v>-7.46E-2</v>
      </c>
      <c r="X74" s="348">
        <v>15.228</v>
      </c>
      <c r="Y74" s="374"/>
      <c r="Z74" s="346">
        <v>8</v>
      </c>
      <c r="AA74" s="346">
        <v>2</v>
      </c>
      <c r="AB74" s="346">
        <v>5</v>
      </c>
      <c r="AC74" s="346">
        <v>1</v>
      </c>
      <c r="AD74" s="346">
        <v>2</v>
      </c>
      <c r="AE74" s="346">
        <v>1</v>
      </c>
      <c r="AF74" s="346">
        <v>1</v>
      </c>
      <c r="AG74" s="346">
        <v>2</v>
      </c>
      <c r="AH74" s="346">
        <v>2</v>
      </c>
      <c r="AI74" s="346" t="s">
        <v>430</v>
      </c>
      <c r="AJ74" s="346">
        <v>2</v>
      </c>
      <c r="AK74" s="346">
        <v>1</v>
      </c>
      <c r="AL74" s="346">
        <v>1</v>
      </c>
      <c r="AM74" s="346">
        <v>1</v>
      </c>
      <c r="AN74" s="346">
        <v>2</v>
      </c>
      <c r="AO74" s="373"/>
      <c r="AP74" s="348" t="s">
        <v>430</v>
      </c>
      <c r="AQ74" s="348">
        <v>17.77</v>
      </c>
      <c r="AR74" s="348">
        <v>16.45</v>
      </c>
      <c r="AS74" s="348">
        <v>15.51</v>
      </c>
      <c r="AT74" s="348">
        <v>29.34</v>
      </c>
      <c r="AU74" s="351"/>
      <c r="AV74" s="346" t="s">
        <v>430</v>
      </c>
      <c r="AW74" s="346">
        <v>1</v>
      </c>
      <c r="AX74" s="346">
        <v>1</v>
      </c>
      <c r="AY74" s="346">
        <v>1</v>
      </c>
      <c r="AZ74" s="346">
        <v>1</v>
      </c>
      <c r="BA74" s="362"/>
      <c r="BB74" s="348">
        <v>16.791687788398001</v>
      </c>
      <c r="BC74" s="375">
        <v>1.1409135128740699</v>
      </c>
      <c r="BD74" s="375">
        <v>6.4912328162186894E-2</v>
      </c>
      <c r="BE74" s="375">
        <v>0.470681258928486</v>
      </c>
      <c r="BF74" s="374"/>
      <c r="BG74" s="843">
        <v>38.641500000000001</v>
      </c>
      <c r="BH74" s="843">
        <v>16.1768</v>
      </c>
      <c r="BI74" s="843">
        <v>32.835299999999997</v>
      </c>
      <c r="BJ74" s="843">
        <v>12.346399999999999</v>
      </c>
      <c r="BK74" s="373"/>
      <c r="BL74" s="372" t="s">
        <v>2362</v>
      </c>
      <c r="BM74" s="372" t="s">
        <v>2363</v>
      </c>
      <c r="BN74" s="372" t="s">
        <v>2364</v>
      </c>
      <c r="BO74" s="372" t="s">
        <v>2365</v>
      </c>
      <c r="BP74" s="372" t="s">
        <v>2366</v>
      </c>
      <c r="BQ74" s="373"/>
      <c r="BR74" s="354" t="s">
        <v>436</v>
      </c>
    </row>
    <row r="75" spans="1:70" s="355" customFormat="1" x14ac:dyDescent="0.25">
      <c r="A75" s="345" t="s">
        <v>2388</v>
      </c>
      <c r="B75" s="373"/>
      <c r="C75" s="719">
        <v>46233</v>
      </c>
      <c r="D75" s="373"/>
      <c r="E75" s="346">
        <v>198.65</v>
      </c>
      <c r="F75" s="373"/>
      <c r="G75" s="347">
        <v>9.57</v>
      </c>
      <c r="H75" s="374"/>
      <c r="I75" s="348">
        <v>-0.20860000000000001</v>
      </c>
      <c r="J75" s="348">
        <v>-1.6444000000000001</v>
      </c>
      <c r="K75" s="348">
        <v>-4.2042000000000002</v>
      </c>
      <c r="L75" s="348" t="s">
        <v>430</v>
      </c>
      <c r="M75" s="348" t="s">
        <v>430</v>
      </c>
      <c r="N75" s="350" t="s">
        <v>430</v>
      </c>
      <c r="O75" s="348" t="s">
        <v>430</v>
      </c>
      <c r="P75" s="348" t="s">
        <v>430</v>
      </c>
      <c r="Q75" s="348" t="s">
        <v>430</v>
      </c>
      <c r="R75" s="348" t="s">
        <v>430</v>
      </c>
      <c r="S75" s="348" t="s">
        <v>430</v>
      </c>
      <c r="T75" s="348" t="s">
        <v>430</v>
      </c>
      <c r="U75" s="348" t="s">
        <v>430</v>
      </c>
      <c r="V75" s="348" t="s">
        <v>430</v>
      </c>
      <c r="W75" s="348">
        <v>-2.3469000000000002</v>
      </c>
      <c r="X75" s="348">
        <v>-4.3</v>
      </c>
      <c r="Y75" s="374"/>
      <c r="Z75" s="346">
        <v>10</v>
      </c>
      <c r="AA75" s="346">
        <v>11</v>
      </c>
      <c r="AB75" s="346">
        <v>11</v>
      </c>
      <c r="AC75" s="346" t="s">
        <v>430</v>
      </c>
      <c r="AD75" s="346" t="s">
        <v>430</v>
      </c>
      <c r="AE75" s="346" t="s">
        <v>430</v>
      </c>
      <c r="AF75" s="346" t="s">
        <v>430</v>
      </c>
      <c r="AG75" s="346" t="s">
        <v>430</v>
      </c>
      <c r="AH75" s="346" t="s">
        <v>430</v>
      </c>
      <c r="AI75" s="346" t="s">
        <v>430</v>
      </c>
      <c r="AJ75" s="346" t="s">
        <v>430</v>
      </c>
      <c r="AK75" s="346" t="s">
        <v>430</v>
      </c>
      <c r="AL75" s="346" t="s">
        <v>430</v>
      </c>
      <c r="AM75" s="346" t="s">
        <v>430</v>
      </c>
      <c r="AN75" s="346">
        <v>10</v>
      </c>
      <c r="AO75" s="373"/>
      <c r="AP75" s="348" t="s">
        <v>430</v>
      </c>
      <c r="AQ75" s="348" t="s">
        <v>430</v>
      </c>
      <c r="AR75" s="348" t="s">
        <v>430</v>
      </c>
      <c r="AS75" s="348" t="s">
        <v>430</v>
      </c>
      <c r="AT75" s="348" t="s">
        <v>430</v>
      </c>
      <c r="AU75" s="351"/>
      <c r="AV75" s="346" t="s">
        <v>430</v>
      </c>
      <c r="AW75" s="346" t="s">
        <v>430</v>
      </c>
      <c r="AX75" s="346" t="s">
        <v>430</v>
      </c>
      <c r="AY75" s="346" t="s">
        <v>430</v>
      </c>
      <c r="AZ75" s="346" t="s">
        <v>430</v>
      </c>
      <c r="BA75" s="362"/>
      <c r="BB75" s="348" t="s">
        <v>430</v>
      </c>
      <c r="BC75" s="375">
        <v>0</v>
      </c>
      <c r="BD75" s="375">
        <v>0</v>
      </c>
      <c r="BE75" s="375">
        <v>-4.6348891357068496</v>
      </c>
      <c r="BF75" s="374"/>
      <c r="BG75" s="348" t="s">
        <v>430</v>
      </c>
      <c r="BH75" s="348" t="s">
        <v>430</v>
      </c>
      <c r="BI75" s="348" t="s">
        <v>430</v>
      </c>
      <c r="BJ75" s="348" t="s">
        <v>430</v>
      </c>
      <c r="BK75" s="373"/>
      <c r="BL75" s="372" t="s">
        <v>2368</v>
      </c>
      <c r="BM75" s="372" t="s">
        <v>2369</v>
      </c>
      <c r="BN75" s="372" t="s">
        <v>2370</v>
      </c>
      <c r="BO75" s="372" t="s">
        <v>2371</v>
      </c>
      <c r="BP75" s="372" t="s">
        <v>491</v>
      </c>
      <c r="BQ75" s="373"/>
      <c r="BR75" s="354" t="s">
        <v>555</v>
      </c>
    </row>
    <row r="76" spans="1:70" s="355" customFormat="1" x14ac:dyDescent="0.25">
      <c r="A76" s="345" t="s">
        <v>2389</v>
      </c>
      <c r="B76" s="373"/>
      <c r="C76" s="719">
        <v>42255</v>
      </c>
      <c r="D76" s="373"/>
      <c r="E76" s="346">
        <v>73.321299999999994</v>
      </c>
      <c r="F76" s="373"/>
      <c r="G76" s="347">
        <v>32.715200000000003</v>
      </c>
      <c r="H76" s="374"/>
      <c r="I76" s="348">
        <v>0.26540000000000002</v>
      </c>
      <c r="J76" s="348">
        <v>-1.0367</v>
      </c>
      <c r="K76" s="348">
        <v>-3.2761</v>
      </c>
      <c r="L76" s="348">
        <v>3.4043999999999999</v>
      </c>
      <c r="M76" s="348">
        <v>5.7885</v>
      </c>
      <c r="N76" s="350">
        <v>1.4164000000000001</v>
      </c>
      <c r="O76" s="348">
        <v>1.7782</v>
      </c>
      <c r="P76" s="348">
        <v>12.639099999999999</v>
      </c>
      <c r="Q76" s="348">
        <v>11.4659</v>
      </c>
      <c r="R76" s="348">
        <v>11.133800000000001</v>
      </c>
      <c r="S76" s="348">
        <v>0.1338</v>
      </c>
      <c r="T76" s="348">
        <v>14.5863</v>
      </c>
      <c r="U76" s="348">
        <v>-0.9899</v>
      </c>
      <c r="V76" s="348">
        <v>1.887</v>
      </c>
      <c r="W76" s="348">
        <v>-2.0619999999999998</v>
      </c>
      <c r="X76" s="348">
        <v>11.362</v>
      </c>
      <c r="Y76" s="374"/>
      <c r="Z76" s="346">
        <v>3</v>
      </c>
      <c r="AA76" s="346">
        <v>7</v>
      </c>
      <c r="AB76" s="346">
        <v>10</v>
      </c>
      <c r="AC76" s="346">
        <v>8</v>
      </c>
      <c r="AD76" s="346">
        <v>6</v>
      </c>
      <c r="AE76" s="346">
        <v>6</v>
      </c>
      <c r="AF76" s="346">
        <v>3</v>
      </c>
      <c r="AG76" s="346">
        <v>4</v>
      </c>
      <c r="AH76" s="346">
        <v>6</v>
      </c>
      <c r="AI76" s="346">
        <v>2</v>
      </c>
      <c r="AJ76" s="346">
        <v>7</v>
      </c>
      <c r="AK76" s="346">
        <v>6</v>
      </c>
      <c r="AL76" s="346">
        <v>6</v>
      </c>
      <c r="AM76" s="346">
        <v>7</v>
      </c>
      <c r="AN76" s="346">
        <v>7</v>
      </c>
      <c r="AO76" s="373"/>
      <c r="AP76" s="348">
        <v>12.53</v>
      </c>
      <c r="AQ76" s="348">
        <v>14.11</v>
      </c>
      <c r="AR76" s="348">
        <v>11.32</v>
      </c>
      <c r="AS76" s="348">
        <v>6.04</v>
      </c>
      <c r="AT76" s="348">
        <v>1.86</v>
      </c>
      <c r="AU76" s="351"/>
      <c r="AV76" s="346">
        <v>2</v>
      </c>
      <c r="AW76" s="346">
        <v>4</v>
      </c>
      <c r="AX76" s="346">
        <v>5</v>
      </c>
      <c r="AY76" s="346">
        <v>4</v>
      </c>
      <c r="AZ76" s="346">
        <v>6</v>
      </c>
      <c r="BA76" s="362"/>
      <c r="BB76" s="348">
        <v>13.087935830197001</v>
      </c>
      <c r="BC76" s="375">
        <v>0.96585181460968195</v>
      </c>
      <c r="BD76" s="375">
        <v>5.5825161838290401E-2</v>
      </c>
      <c r="BE76" s="375">
        <v>0.20635616505216001</v>
      </c>
      <c r="BF76" s="374"/>
      <c r="BG76" s="843">
        <v>49.9771</v>
      </c>
      <c r="BH76" s="843">
        <v>6.8764799999999999</v>
      </c>
      <c r="BI76" s="843">
        <v>32.295099999999998</v>
      </c>
      <c r="BJ76" s="843">
        <v>10.851319999999999</v>
      </c>
      <c r="BK76" s="373"/>
      <c r="BL76" s="372" t="s">
        <v>2373</v>
      </c>
      <c r="BM76" s="372" t="s">
        <v>2374</v>
      </c>
      <c r="BN76" s="372" t="s">
        <v>2375</v>
      </c>
      <c r="BO76" s="372" t="s">
        <v>2376</v>
      </c>
      <c r="BP76" s="372" t="s">
        <v>2377</v>
      </c>
      <c r="BQ76" s="373"/>
      <c r="BR76" s="354" t="s">
        <v>519</v>
      </c>
    </row>
    <row r="77" spans="1:70" x14ac:dyDescent="0.25">
      <c r="A77" s="36" t="s">
        <v>93</v>
      </c>
      <c r="B77" s="43"/>
      <c r="C77" s="720"/>
      <c r="D77" s="43"/>
      <c r="E77" s="51"/>
      <c r="F77" s="43"/>
      <c r="G77" s="55"/>
      <c r="H77" s="66"/>
      <c r="I77" s="59">
        <v>-2.1999999999999999E-2</v>
      </c>
      <c r="J77" s="59">
        <v>-0.65859999999999996</v>
      </c>
      <c r="K77" s="59">
        <v>-1.8248</v>
      </c>
      <c r="L77" s="59">
        <v>5.2729999999999997</v>
      </c>
      <c r="M77" s="59">
        <v>7.4104999999999999</v>
      </c>
      <c r="N77" s="70">
        <v>5.8278999999999996</v>
      </c>
      <c r="O77" s="59">
        <v>-0.33779999999999999</v>
      </c>
      <c r="P77" s="59">
        <v>12.930199999999999</v>
      </c>
      <c r="Q77" s="59">
        <v>12.8546</v>
      </c>
      <c r="R77" s="59">
        <v>12.1258</v>
      </c>
      <c r="S77" s="59">
        <v>0.93730000000000002</v>
      </c>
      <c r="T77" s="59">
        <v>16.312799999999999</v>
      </c>
      <c r="U77" s="59">
        <v>2.1198000000000001</v>
      </c>
      <c r="V77" s="59">
        <v>6.7626999999999997</v>
      </c>
      <c r="W77" s="59">
        <v>-1.3447</v>
      </c>
      <c r="X77" s="59">
        <v>12.6586</v>
      </c>
      <c r="Y77" s="66"/>
      <c r="Z77" s="51">
        <v>12</v>
      </c>
      <c r="AA77" s="51">
        <v>12</v>
      </c>
      <c r="AB77" s="51">
        <v>12</v>
      </c>
      <c r="AC77" s="51">
        <v>11</v>
      </c>
      <c r="AD77" s="51">
        <v>10</v>
      </c>
      <c r="AE77" s="51">
        <v>10</v>
      </c>
      <c r="AF77" s="51">
        <v>9</v>
      </c>
      <c r="AG77" s="51">
        <v>9</v>
      </c>
      <c r="AH77" s="51">
        <v>7</v>
      </c>
      <c r="AI77" s="51">
        <v>3</v>
      </c>
      <c r="AJ77" s="51">
        <v>11</v>
      </c>
      <c r="AK77" s="51">
        <v>10</v>
      </c>
      <c r="AL77" s="51">
        <v>10</v>
      </c>
      <c r="AM77" s="51">
        <v>10</v>
      </c>
      <c r="AN77" s="51">
        <v>12</v>
      </c>
      <c r="AO77" s="43"/>
      <c r="AP77" s="59">
        <v>13.3433333333333</v>
      </c>
      <c r="AQ77" s="59">
        <v>15.284000000000001</v>
      </c>
      <c r="AR77" s="59">
        <v>12.2728571428571</v>
      </c>
      <c r="AS77" s="59">
        <v>6.4366666666666701</v>
      </c>
      <c r="AT77" s="59">
        <v>6.8339999999999996</v>
      </c>
      <c r="AU77" s="78"/>
      <c r="AV77" s="51">
        <v>3</v>
      </c>
      <c r="AW77" s="51">
        <v>5</v>
      </c>
      <c r="AX77" s="51">
        <v>7</v>
      </c>
      <c r="AY77" s="51">
        <v>9</v>
      </c>
      <c r="AZ77" s="51">
        <v>10</v>
      </c>
      <c r="BA77" s="258"/>
      <c r="BB77" s="59"/>
      <c r="BC77" s="276"/>
      <c r="BD77" s="276"/>
      <c r="BE77" s="276"/>
      <c r="BF77" s="66"/>
      <c r="BG77" s="59"/>
      <c r="BH77" s="59"/>
      <c r="BI77" s="59"/>
      <c r="BJ77" s="59"/>
      <c r="BK77" s="43"/>
      <c r="BL77" s="84"/>
      <c r="BM77" s="84"/>
      <c r="BN77" s="84"/>
      <c r="BO77" s="84"/>
      <c r="BP77" s="84"/>
      <c r="BQ77" s="43"/>
      <c r="BR77" s="88"/>
    </row>
    <row r="78" spans="1:70" x14ac:dyDescent="0.25">
      <c r="A78" s="37" t="s">
        <v>94</v>
      </c>
      <c r="B78" s="44"/>
      <c r="C78" s="721"/>
      <c r="D78" s="44"/>
      <c r="E78" s="52"/>
      <c r="F78" s="44"/>
      <c r="G78" s="56"/>
      <c r="H78" s="67"/>
      <c r="I78" s="60">
        <v>0.47060000000000002</v>
      </c>
      <c r="J78" s="60">
        <v>2.4011999999999998</v>
      </c>
      <c r="K78" s="60">
        <v>2.3635000000000002</v>
      </c>
      <c r="L78" s="60">
        <v>11.2417</v>
      </c>
      <c r="M78" s="60">
        <v>19.2563</v>
      </c>
      <c r="N78" s="71">
        <v>21.209800000000001</v>
      </c>
      <c r="O78" s="60">
        <v>5.9915000000000003</v>
      </c>
      <c r="P78" s="60">
        <v>20.148099999999999</v>
      </c>
      <c r="Q78" s="60">
        <v>15.168200000000001</v>
      </c>
      <c r="R78" s="60">
        <v>15.087400000000001</v>
      </c>
      <c r="S78" s="60">
        <v>5.3160999999999996</v>
      </c>
      <c r="T78" s="60">
        <v>28.122900000000001</v>
      </c>
      <c r="U78" s="60">
        <v>18.594100000000001</v>
      </c>
      <c r="V78" s="60">
        <v>23.1022</v>
      </c>
      <c r="W78" s="60">
        <v>1.9678</v>
      </c>
      <c r="X78" s="60">
        <v>20.2287</v>
      </c>
      <c r="Y78" s="67"/>
      <c r="Z78" s="52"/>
      <c r="AA78" s="52"/>
      <c r="AB78" s="52"/>
      <c r="AC78" s="52"/>
      <c r="AD78" s="52"/>
      <c r="AE78" s="52"/>
      <c r="AF78" s="52"/>
      <c r="AG78" s="52"/>
      <c r="AH78" s="52"/>
      <c r="AI78" s="52"/>
      <c r="AJ78" s="52"/>
      <c r="AK78" s="52"/>
      <c r="AL78" s="52"/>
      <c r="AM78" s="52"/>
      <c r="AN78" s="52"/>
      <c r="AO78" s="44"/>
      <c r="AP78" s="60">
        <v>16.38</v>
      </c>
      <c r="AQ78" s="60">
        <v>17.77</v>
      </c>
      <c r="AR78" s="60">
        <v>16.45</v>
      </c>
      <c r="AS78" s="60">
        <v>15.51</v>
      </c>
      <c r="AT78" s="60">
        <v>29.34</v>
      </c>
      <c r="AU78" s="79"/>
      <c r="AV78" s="52"/>
      <c r="AW78" s="52"/>
      <c r="AX78" s="52"/>
      <c r="AY78" s="52"/>
      <c r="AZ78" s="52"/>
      <c r="BA78" s="259"/>
      <c r="BB78" s="60"/>
      <c r="BC78" s="277"/>
      <c r="BD78" s="277"/>
      <c r="BE78" s="277"/>
      <c r="BF78" s="67"/>
      <c r="BG78" s="60"/>
      <c r="BH78" s="60"/>
      <c r="BI78" s="60"/>
      <c r="BJ78" s="60"/>
      <c r="BK78" s="44"/>
      <c r="BL78" s="85"/>
      <c r="BM78" s="85"/>
      <c r="BN78" s="85"/>
      <c r="BO78" s="85"/>
      <c r="BP78" s="85"/>
      <c r="BQ78" s="44"/>
      <c r="BR78" s="89"/>
    </row>
    <row r="79" spans="1:70" x14ac:dyDescent="0.25">
      <c r="A79" s="37" t="s">
        <v>95</v>
      </c>
      <c r="B79" s="44"/>
      <c r="C79" s="721"/>
      <c r="D79" s="44"/>
      <c r="E79" s="52"/>
      <c r="F79" s="44"/>
      <c r="G79" s="56"/>
      <c r="H79" s="67"/>
      <c r="I79" s="60">
        <v>-0.88449999999999995</v>
      </c>
      <c r="J79" s="60">
        <v>-2.0202</v>
      </c>
      <c r="K79" s="60">
        <v>-4.4558999999999997</v>
      </c>
      <c r="L79" s="60">
        <v>0.9415</v>
      </c>
      <c r="M79" s="60">
        <v>-1.5069999999999999</v>
      </c>
      <c r="N79" s="71">
        <v>-6.9438000000000004</v>
      </c>
      <c r="O79" s="60">
        <v>-4.9195000000000002</v>
      </c>
      <c r="P79" s="60">
        <v>8.9741</v>
      </c>
      <c r="Q79" s="60">
        <v>9.48</v>
      </c>
      <c r="R79" s="60">
        <v>10.1563</v>
      </c>
      <c r="S79" s="60">
        <v>-2.3822999999999999</v>
      </c>
      <c r="T79" s="60">
        <v>7.0415000000000001</v>
      </c>
      <c r="U79" s="60">
        <v>-8.7774000000000001</v>
      </c>
      <c r="V79" s="60">
        <v>-4.9684999999999997</v>
      </c>
      <c r="W79" s="60">
        <v>-3.0615000000000001</v>
      </c>
      <c r="X79" s="60">
        <v>-4.3</v>
      </c>
      <c r="Y79" s="67"/>
      <c r="Z79" s="52"/>
      <c r="AA79" s="52"/>
      <c r="AB79" s="52"/>
      <c r="AC79" s="52"/>
      <c r="AD79" s="52"/>
      <c r="AE79" s="52"/>
      <c r="AF79" s="52"/>
      <c r="AG79" s="52"/>
      <c r="AH79" s="52"/>
      <c r="AI79" s="52"/>
      <c r="AJ79" s="52"/>
      <c r="AK79" s="52"/>
      <c r="AL79" s="52"/>
      <c r="AM79" s="52"/>
      <c r="AN79" s="52"/>
      <c r="AO79" s="44"/>
      <c r="AP79" s="60">
        <v>11.12</v>
      </c>
      <c r="AQ79" s="60">
        <v>11.69</v>
      </c>
      <c r="AR79" s="60">
        <v>7.99</v>
      </c>
      <c r="AS79" s="60">
        <v>0.55000000000000004</v>
      </c>
      <c r="AT79" s="60">
        <v>-8.5500000000000007</v>
      </c>
      <c r="AU79" s="79"/>
      <c r="AV79" s="52"/>
      <c r="AW79" s="52"/>
      <c r="AX79" s="52"/>
      <c r="AY79" s="52"/>
      <c r="AZ79" s="52"/>
      <c r="BA79" s="259"/>
      <c r="BB79" s="60"/>
      <c r="BC79" s="277"/>
      <c r="BD79" s="277"/>
      <c r="BE79" s="277"/>
      <c r="BF79" s="67"/>
      <c r="BG79" s="60"/>
      <c r="BH79" s="60"/>
      <c r="BI79" s="60"/>
      <c r="BJ79" s="60"/>
      <c r="BK79" s="44"/>
      <c r="BL79" s="85"/>
      <c r="BM79" s="85"/>
      <c r="BN79" s="85"/>
      <c r="BO79" s="85"/>
      <c r="BP79" s="85"/>
      <c r="BQ79" s="44"/>
      <c r="BR79" s="89"/>
    </row>
    <row r="80" spans="1:70" x14ac:dyDescent="0.25">
      <c r="A80" s="38" t="s">
        <v>96</v>
      </c>
      <c r="B80" s="45"/>
      <c r="C80" s="722"/>
      <c r="D80" s="45"/>
      <c r="E80" s="53"/>
      <c r="F80" s="45"/>
      <c r="G80" s="57"/>
      <c r="H80" s="68"/>
      <c r="I80" s="61">
        <v>4.24E-2</v>
      </c>
      <c r="J80" s="61">
        <v>-0.98394999999999999</v>
      </c>
      <c r="K80" s="61">
        <v>-2.0122</v>
      </c>
      <c r="L80" s="61">
        <v>4.4027000000000003</v>
      </c>
      <c r="M80" s="61">
        <v>5.8925000000000001</v>
      </c>
      <c r="N80" s="72">
        <v>1.67455</v>
      </c>
      <c r="O80" s="61">
        <v>-8.8099999999999998E-2</v>
      </c>
      <c r="P80" s="61">
        <v>12.0395</v>
      </c>
      <c r="Q80" s="61">
        <v>13.0982</v>
      </c>
      <c r="R80" s="61">
        <v>11.133800000000001</v>
      </c>
      <c r="S80" s="61">
        <v>0.15809999999999999</v>
      </c>
      <c r="T80" s="61">
        <v>12.9924</v>
      </c>
      <c r="U80" s="61">
        <v>-1.2833000000000001</v>
      </c>
      <c r="V80" s="61">
        <v>2.2863000000000002</v>
      </c>
      <c r="W80" s="61">
        <v>-1.8458000000000001</v>
      </c>
      <c r="X80" s="61">
        <v>13.417299999999999</v>
      </c>
      <c r="Y80" s="68"/>
      <c r="Z80" s="53"/>
      <c r="AA80" s="53"/>
      <c r="AB80" s="53"/>
      <c r="AC80" s="53"/>
      <c r="AD80" s="53"/>
      <c r="AE80" s="53"/>
      <c r="AF80" s="53"/>
      <c r="AG80" s="53"/>
      <c r="AH80" s="53"/>
      <c r="AI80" s="53"/>
      <c r="AJ80" s="53"/>
      <c r="AK80" s="53"/>
      <c r="AL80" s="53"/>
      <c r="AM80" s="53"/>
      <c r="AN80" s="53"/>
      <c r="AO80" s="45"/>
      <c r="AP80" s="61">
        <v>12.53</v>
      </c>
      <c r="AQ80" s="61">
        <v>15.39</v>
      </c>
      <c r="AR80" s="61">
        <v>11.97</v>
      </c>
      <c r="AS80" s="61">
        <v>5.95</v>
      </c>
      <c r="AT80" s="61">
        <v>3.98</v>
      </c>
      <c r="AU80" s="80"/>
      <c r="AV80" s="53"/>
      <c r="AW80" s="53"/>
      <c r="AX80" s="53"/>
      <c r="AY80" s="53"/>
      <c r="AZ80" s="53"/>
      <c r="BA80" s="262"/>
      <c r="BB80" s="61"/>
      <c r="BC80" s="279"/>
      <c r="BD80" s="279"/>
      <c r="BE80" s="279"/>
      <c r="BF80" s="68"/>
      <c r="BG80" s="61"/>
      <c r="BH80" s="61"/>
      <c r="BI80" s="61"/>
      <c r="BJ80" s="61"/>
      <c r="BK80" s="45"/>
      <c r="BL80" s="86"/>
      <c r="BM80" s="86"/>
      <c r="BN80" s="86"/>
      <c r="BO80" s="86"/>
      <c r="BP80" s="86"/>
      <c r="BQ80" s="45"/>
      <c r="BR80" s="90"/>
    </row>
    <row r="81" spans="1:70" ht="14.5" x14ac:dyDescent="0.25">
      <c r="A81" s="39" t="s">
        <v>91</v>
      </c>
      <c r="B81" s="69"/>
      <c r="C81" s="726"/>
      <c r="D81" s="69"/>
      <c r="E81" s="40"/>
      <c r="F81" s="69"/>
      <c r="G81" s="40"/>
      <c r="H81" s="69"/>
      <c r="I81" s="62"/>
      <c r="J81" s="62"/>
      <c r="K81" s="62"/>
      <c r="L81" s="62"/>
      <c r="M81" s="62"/>
      <c r="N81" s="73"/>
      <c r="O81" s="62"/>
      <c r="P81" s="62"/>
      <c r="Q81" s="62"/>
      <c r="R81" s="62"/>
      <c r="S81" s="62"/>
      <c r="T81" s="62"/>
      <c r="U81" s="62"/>
      <c r="V81" s="62"/>
      <c r="W81" s="62"/>
      <c r="X81" s="62"/>
      <c r="Y81" s="69"/>
      <c r="Z81" s="54"/>
      <c r="AA81" s="54"/>
      <c r="AB81" s="54"/>
      <c r="AC81" s="54"/>
      <c r="AD81" s="54"/>
      <c r="AE81" s="54"/>
      <c r="AF81" s="54"/>
      <c r="AG81" s="54"/>
      <c r="AH81" s="54"/>
      <c r="AI81" s="54"/>
      <c r="AJ81" s="54"/>
      <c r="AK81" s="54"/>
      <c r="AL81" s="54"/>
      <c r="AM81" s="54"/>
      <c r="AN81" s="54"/>
      <c r="AO81" s="69"/>
      <c r="AP81" s="245"/>
      <c r="AQ81" s="245"/>
      <c r="AR81" s="245"/>
      <c r="AS81" s="245"/>
      <c r="AT81" s="245"/>
      <c r="AU81" s="69"/>
      <c r="AV81" s="247"/>
      <c r="AW81" s="247"/>
      <c r="AX81" s="247"/>
      <c r="AY81" s="247"/>
      <c r="AZ81" s="247"/>
      <c r="BA81" s="69"/>
      <c r="BB81" s="245"/>
      <c r="BC81" s="245"/>
      <c r="BD81" s="245"/>
      <c r="BE81" s="245"/>
      <c r="BF81" s="69"/>
      <c r="BG81" s="245"/>
      <c r="BH81" s="245"/>
      <c r="BI81" s="245"/>
      <c r="BJ81" s="245"/>
      <c r="BK81" s="40"/>
      <c r="BL81" s="40"/>
      <c r="BM81" s="41"/>
    </row>
    <row r="82" spans="1:70" s="107" customFormat="1" x14ac:dyDescent="0.25">
      <c r="A82" s="481" t="s">
        <v>664</v>
      </c>
      <c r="B82" s="406"/>
      <c r="C82" s="730"/>
      <c r="D82" s="406"/>
      <c r="E82" s="401"/>
      <c r="F82" s="406"/>
      <c r="G82" s="401"/>
      <c r="H82" s="406"/>
      <c r="I82" s="405">
        <v>-2.5000000000000001E-2</v>
      </c>
      <c r="J82" s="405">
        <v>-1.0981000000000001</v>
      </c>
      <c r="K82" s="405">
        <v>-3.234</v>
      </c>
      <c r="L82" s="405">
        <v>3.7595999999999998</v>
      </c>
      <c r="M82" s="405">
        <v>3.2483</v>
      </c>
      <c r="N82" s="407">
        <v>2.0899999999999998E-2</v>
      </c>
      <c r="O82" s="405">
        <v>-0.87760000000000005</v>
      </c>
      <c r="P82" s="405">
        <v>10.1668</v>
      </c>
      <c r="Q82" s="405">
        <v>10.0459</v>
      </c>
      <c r="R82" s="405">
        <v>12.951599999999999</v>
      </c>
      <c r="S82" s="405">
        <v>0.1603</v>
      </c>
      <c r="T82" s="405">
        <v>12.276899999999999</v>
      </c>
      <c r="U82" s="405">
        <v>-3.3794</v>
      </c>
      <c r="V82" s="405">
        <v>1.4736</v>
      </c>
      <c r="W82" s="405">
        <v>-1.899</v>
      </c>
      <c r="X82" s="405" t="s">
        <v>428</v>
      </c>
      <c r="Y82" s="406"/>
      <c r="Z82" s="403"/>
      <c r="AA82" s="403"/>
      <c r="AB82" s="403"/>
      <c r="AC82" s="403"/>
      <c r="AD82" s="403"/>
      <c r="AE82" s="403"/>
      <c r="AF82" s="403"/>
      <c r="AG82" s="403"/>
      <c r="AH82" s="403"/>
      <c r="AI82" s="403"/>
      <c r="AJ82" s="403"/>
      <c r="AK82" s="403"/>
      <c r="AL82" s="403"/>
      <c r="AM82" s="403"/>
      <c r="AN82" s="403"/>
      <c r="AO82" s="406"/>
      <c r="AP82" s="405">
        <v>13.16</v>
      </c>
      <c r="AQ82" s="405">
        <v>13.02</v>
      </c>
      <c r="AR82" s="405">
        <v>9.44</v>
      </c>
      <c r="AS82" s="405">
        <v>4.2300000000000004</v>
      </c>
      <c r="AT82" s="405">
        <v>-0.48</v>
      </c>
      <c r="AU82" s="406"/>
      <c r="AV82" s="426"/>
      <c r="AW82" s="426"/>
      <c r="AX82" s="426"/>
      <c r="AY82" s="426"/>
      <c r="AZ82" s="426"/>
      <c r="BA82" s="406"/>
      <c r="BB82" s="410"/>
      <c r="BC82" s="410"/>
      <c r="BD82" s="410"/>
      <c r="BE82" s="410"/>
      <c r="BF82" s="406"/>
      <c r="BG82" s="410"/>
      <c r="BH82" s="410"/>
      <c r="BI82" s="410"/>
      <c r="BJ82" s="410"/>
      <c r="BK82" s="401"/>
      <c r="BL82" s="401"/>
      <c r="BM82" s="427"/>
      <c r="BN82" s="428"/>
      <c r="BO82" s="428"/>
      <c r="BP82" s="428"/>
      <c r="BQ82" s="428"/>
      <c r="BR82" s="428"/>
    </row>
    <row r="83" spans="1:70" s="107" customFormat="1" x14ac:dyDescent="0.25">
      <c r="A83" s="345" t="s">
        <v>426</v>
      </c>
      <c r="B83" s="374"/>
      <c r="C83" s="731"/>
      <c r="D83" s="374"/>
      <c r="E83" s="372"/>
      <c r="F83" s="374"/>
      <c r="G83" s="372"/>
      <c r="H83" s="374"/>
      <c r="I83" s="348">
        <v>0.1976</v>
      </c>
      <c r="J83" s="348">
        <v>-1.6425000000000001</v>
      </c>
      <c r="K83" s="348">
        <v>-4.4626000000000001</v>
      </c>
      <c r="L83" s="348">
        <v>1.7354000000000001</v>
      </c>
      <c r="M83" s="348">
        <v>-2.4340999999999999</v>
      </c>
      <c r="N83" s="350">
        <v>-4.9618000000000002</v>
      </c>
      <c r="O83" s="348">
        <v>-2.0358999999999998</v>
      </c>
      <c r="P83" s="348">
        <v>7.0373000000000001</v>
      </c>
      <c r="Q83" s="348">
        <v>7.4665999999999997</v>
      </c>
      <c r="R83" s="348">
        <v>11.556699999999999</v>
      </c>
      <c r="S83" s="348">
        <v>-1.3045</v>
      </c>
      <c r="T83" s="348">
        <v>5.9988999999999999</v>
      </c>
      <c r="U83" s="348">
        <v>-9.3028999999999993</v>
      </c>
      <c r="V83" s="348">
        <v>-3.5638000000000001</v>
      </c>
      <c r="W83" s="348">
        <v>-2.4731000000000001</v>
      </c>
      <c r="X83" s="348" t="s">
        <v>428</v>
      </c>
      <c r="Y83" s="374"/>
      <c r="Z83" s="346"/>
      <c r="AA83" s="346"/>
      <c r="AB83" s="346"/>
      <c r="AC83" s="346"/>
      <c r="AD83" s="346"/>
      <c r="AE83" s="346"/>
      <c r="AF83" s="346"/>
      <c r="AG83" s="346"/>
      <c r="AH83" s="346"/>
      <c r="AI83" s="346"/>
      <c r="AJ83" s="346"/>
      <c r="AK83" s="346"/>
      <c r="AL83" s="346"/>
      <c r="AM83" s="346"/>
      <c r="AN83" s="346"/>
      <c r="AO83" s="374"/>
      <c r="AP83" s="348">
        <v>10.99</v>
      </c>
      <c r="AQ83" s="348">
        <v>9.84</v>
      </c>
      <c r="AR83" s="348">
        <v>6.14</v>
      </c>
      <c r="AS83" s="348">
        <v>0.92</v>
      </c>
      <c r="AT83" s="348">
        <v>-8.65</v>
      </c>
      <c r="AU83" s="374"/>
      <c r="AV83" s="429"/>
      <c r="AW83" s="429"/>
      <c r="AX83" s="429"/>
      <c r="AY83" s="429"/>
      <c r="AZ83" s="429"/>
      <c r="BA83" s="374"/>
      <c r="BB83" s="375"/>
      <c r="BC83" s="375"/>
      <c r="BD83" s="375"/>
      <c r="BE83" s="375"/>
      <c r="BF83" s="374"/>
      <c r="BG83" s="375"/>
      <c r="BH83" s="375"/>
      <c r="BI83" s="375"/>
      <c r="BJ83" s="375"/>
      <c r="BK83" s="372"/>
      <c r="BL83" s="372"/>
      <c r="BM83" s="430"/>
      <c r="BN83" s="428"/>
      <c r="BO83" s="428"/>
      <c r="BP83" s="428"/>
      <c r="BQ83" s="428"/>
      <c r="BR83" s="428"/>
    </row>
    <row r="84" spans="1:70" s="107" customFormat="1" x14ac:dyDescent="0.25">
      <c r="A84" s="345" t="s">
        <v>665</v>
      </c>
      <c r="B84" s="374"/>
      <c r="C84" s="731"/>
      <c r="D84" s="374"/>
      <c r="E84" s="372"/>
      <c r="F84" s="374"/>
      <c r="G84" s="372"/>
      <c r="H84" s="374"/>
      <c r="I84" s="348">
        <v>-2.7900000000000001E-2</v>
      </c>
      <c r="J84" s="348">
        <v>-1.2974000000000001</v>
      </c>
      <c r="K84" s="348">
        <v>-3.3308</v>
      </c>
      <c r="L84" s="348">
        <v>3.2315999999999998</v>
      </c>
      <c r="M84" s="348">
        <v>2.7275</v>
      </c>
      <c r="N84" s="350">
        <v>-0.52790000000000004</v>
      </c>
      <c r="O84" s="348">
        <v>-1.4728000000000001</v>
      </c>
      <c r="P84" s="348">
        <v>9.4610000000000003</v>
      </c>
      <c r="Q84" s="348">
        <v>9.1082999999999998</v>
      </c>
      <c r="R84" s="348">
        <v>11.7125</v>
      </c>
      <c r="S84" s="348">
        <v>-0.1883</v>
      </c>
      <c r="T84" s="348">
        <v>11.809699999999999</v>
      </c>
      <c r="U84" s="348">
        <v>-3.8506</v>
      </c>
      <c r="V84" s="348">
        <v>0.96</v>
      </c>
      <c r="W84" s="348">
        <v>-2.1236000000000002</v>
      </c>
      <c r="X84" s="348" t="s">
        <v>428</v>
      </c>
      <c r="Y84" s="374"/>
      <c r="Z84" s="346"/>
      <c r="AA84" s="346"/>
      <c r="AB84" s="346"/>
      <c r="AC84" s="346"/>
      <c r="AD84" s="346"/>
      <c r="AE84" s="346"/>
      <c r="AF84" s="346"/>
      <c r="AG84" s="346"/>
      <c r="AH84" s="346"/>
      <c r="AI84" s="346"/>
      <c r="AJ84" s="346"/>
      <c r="AK84" s="346"/>
      <c r="AL84" s="346"/>
      <c r="AM84" s="346"/>
      <c r="AN84" s="346"/>
      <c r="AO84" s="374"/>
      <c r="AP84" s="348">
        <v>12.01</v>
      </c>
      <c r="AQ84" s="348">
        <v>11.98</v>
      </c>
      <c r="AR84" s="348">
        <v>8.59</v>
      </c>
      <c r="AS84" s="348">
        <v>3.46</v>
      </c>
      <c r="AT84" s="348">
        <v>-1.4</v>
      </c>
      <c r="AU84" s="374"/>
      <c r="AV84" s="429"/>
      <c r="AW84" s="429"/>
      <c r="AX84" s="429"/>
      <c r="AY84" s="429"/>
      <c r="AZ84" s="429"/>
      <c r="BA84" s="374"/>
      <c r="BB84" s="375"/>
      <c r="BC84" s="375"/>
      <c r="BD84" s="375"/>
      <c r="BE84" s="375"/>
      <c r="BF84" s="374"/>
      <c r="BG84" s="375"/>
      <c r="BH84" s="375"/>
      <c r="BI84" s="375"/>
      <c r="BJ84" s="375"/>
      <c r="BK84" s="372"/>
      <c r="BL84" s="372"/>
      <c r="BM84" s="430"/>
      <c r="BN84" s="428"/>
      <c r="BO84" s="428"/>
      <c r="BP84" s="428"/>
      <c r="BQ84" s="428"/>
      <c r="BR84" s="428"/>
    </row>
    <row r="85" spans="1:70" s="107" customFormat="1" x14ac:dyDescent="0.25">
      <c r="A85" s="495" t="s">
        <v>666</v>
      </c>
      <c r="B85" s="417"/>
      <c r="C85" s="732"/>
      <c r="D85" s="417"/>
      <c r="E85" s="431"/>
      <c r="F85" s="417"/>
      <c r="G85" s="431"/>
      <c r="H85" s="432"/>
      <c r="I85" s="433">
        <v>-2.8000000000000001E-2</v>
      </c>
      <c r="J85" s="433">
        <v>-1.2867</v>
      </c>
      <c r="K85" s="433">
        <v>-3.2831999999999999</v>
      </c>
      <c r="L85" s="433">
        <v>3.7122999999999999</v>
      </c>
      <c r="M85" s="433">
        <v>3.3974000000000002</v>
      </c>
      <c r="N85" s="434">
        <v>0.37659999999999999</v>
      </c>
      <c r="O85" s="433">
        <v>-0.5232</v>
      </c>
      <c r="P85" s="433">
        <v>10.509600000000001</v>
      </c>
      <c r="Q85" s="433">
        <v>10.2121</v>
      </c>
      <c r="R85" s="433">
        <v>12.927899999999999</v>
      </c>
      <c r="S85" s="433">
        <v>0.1024</v>
      </c>
      <c r="T85" s="433">
        <v>12.5114</v>
      </c>
      <c r="U85" s="433">
        <v>-3.1036999999999999</v>
      </c>
      <c r="V85" s="433">
        <v>1.8715999999999999</v>
      </c>
      <c r="W85" s="433">
        <v>-2.1040999999999999</v>
      </c>
      <c r="X85" s="433">
        <v>13.458299999999999</v>
      </c>
      <c r="Y85" s="432"/>
      <c r="Z85" s="435"/>
      <c r="AA85" s="435"/>
      <c r="AB85" s="435"/>
      <c r="AC85" s="435"/>
      <c r="AD85" s="435"/>
      <c r="AE85" s="435"/>
      <c r="AF85" s="435"/>
      <c r="AG85" s="435"/>
      <c r="AH85" s="435"/>
      <c r="AI85" s="435"/>
      <c r="AJ85" s="435"/>
      <c r="AK85" s="435"/>
      <c r="AL85" s="435"/>
      <c r="AM85" s="435"/>
      <c r="AN85" s="435"/>
      <c r="AO85" s="432"/>
      <c r="AP85" s="433">
        <v>13.22</v>
      </c>
      <c r="AQ85" s="433">
        <v>13.18</v>
      </c>
      <c r="AR85" s="433">
        <v>9.7200000000000006</v>
      </c>
      <c r="AS85" s="433">
        <v>4.55</v>
      </c>
      <c r="AT85" s="433">
        <v>-0.22</v>
      </c>
      <c r="AU85" s="432"/>
      <c r="AV85" s="436"/>
      <c r="AW85" s="436"/>
      <c r="AX85" s="436"/>
      <c r="AY85" s="436"/>
      <c r="AZ85" s="436"/>
      <c r="BA85" s="417"/>
      <c r="BB85" s="437"/>
      <c r="BC85" s="437"/>
      <c r="BD85" s="437"/>
      <c r="BE85" s="437"/>
      <c r="BF85" s="417"/>
      <c r="BG85" s="437"/>
      <c r="BH85" s="437"/>
      <c r="BI85" s="437"/>
      <c r="BJ85" s="437"/>
      <c r="BK85" s="431"/>
      <c r="BL85" s="431"/>
      <c r="BM85" s="438"/>
      <c r="BN85" s="428"/>
      <c r="BO85" s="428"/>
      <c r="BP85" s="428"/>
      <c r="BQ85" s="428"/>
      <c r="BR85" s="428"/>
    </row>
    <row r="89" spans="1:70" hidden="1" x14ac:dyDescent="0.25">
      <c r="A89" s="488" t="s">
        <v>173</v>
      </c>
    </row>
    <row r="90" spans="1:70" x14ac:dyDescent="0.25">
      <c r="A90" s="488" t="s">
        <v>10575</v>
      </c>
    </row>
    <row r="91" spans="1:70" x14ac:dyDescent="0.25">
      <c r="A91"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D336A-1FB5-46BF-9C5E-78ACFA5F5556}">
  <sheetPr codeName="Sheet15"/>
  <dimension ref="A1:BR7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73.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81640625" style="235" bestFit="1" customWidth="1"/>
    <col min="58" max="58" width="1.1796875" style="21" customWidth="1"/>
    <col min="59" max="62" width="7.6328125" style="235" customWidth="1"/>
    <col min="63" max="63" width="1.36328125" style="21" customWidth="1"/>
    <col min="64" max="68" width="15.6328125" style="21" customWidth="1"/>
    <col min="69" max="69" width="1.1796875" style="21" customWidth="1"/>
    <col min="70" max="70" width="33.54296875" style="21" customWidth="1"/>
    <col min="71" max="16384" width="8.90625" style="21"/>
  </cols>
  <sheetData>
    <row r="1" spans="1:70" ht="33" customHeight="1" x14ac:dyDescent="0.25">
      <c r="A1" s="488" t="s">
        <v>43</v>
      </c>
    </row>
    <row r="3" spans="1:70" ht="20.5" x14ac:dyDescent="0.45">
      <c r="A3" s="23" t="s">
        <v>146</v>
      </c>
    </row>
    <row r="4" spans="1:70" x14ac:dyDescent="0.25">
      <c r="A4" s="488" t="s">
        <v>425</v>
      </c>
    </row>
    <row r="5" spans="1:70" ht="33" x14ac:dyDescent="0.25">
      <c r="A5" s="1100" t="s">
        <v>147</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33"/>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34"/>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148</v>
      </c>
      <c r="B7" s="42"/>
      <c r="C7" s="716"/>
      <c r="D7" s="42"/>
      <c r="E7" s="30"/>
      <c r="F7" s="42"/>
      <c r="G7" s="30"/>
      <c r="H7" s="65"/>
      <c r="I7" s="237"/>
      <c r="J7" s="237"/>
      <c r="K7" s="237"/>
      <c r="L7" s="237"/>
      <c r="M7" s="237"/>
      <c r="N7" s="238"/>
      <c r="O7" s="237"/>
      <c r="P7" s="237"/>
      <c r="Q7" s="237"/>
      <c r="R7" s="237"/>
      <c r="S7" s="237"/>
      <c r="T7" s="237"/>
      <c r="U7" s="237"/>
      <c r="V7" s="237"/>
      <c r="W7" s="237"/>
      <c r="X7" s="237"/>
      <c r="Y7" s="65"/>
      <c r="Z7" s="242"/>
      <c r="AA7" s="242"/>
      <c r="AB7" s="242"/>
      <c r="AC7" s="242"/>
      <c r="AD7" s="242"/>
      <c r="AE7" s="242"/>
      <c r="AF7" s="242"/>
      <c r="AG7" s="242"/>
      <c r="AH7" s="242"/>
      <c r="AI7" s="242"/>
      <c r="AJ7" s="242"/>
      <c r="AK7" s="242"/>
      <c r="AL7" s="242"/>
      <c r="AM7" s="242"/>
      <c r="AN7" s="242"/>
      <c r="AO7" s="42"/>
      <c r="AP7" s="237"/>
      <c r="AQ7" s="237"/>
      <c r="AR7" s="237"/>
      <c r="AS7" s="237"/>
      <c r="AT7" s="237"/>
      <c r="AU7" s="42"/>
      <c r="AV7" s="242"/>
      <c r="AW7" s="242"/>
      <c r="AX7" s="242"/>
      <c r="AY7" s="242"/>
      <c r="AZ7" s="242"/>
      <c r="BA7" s="65"/>
      <c r="BB7" s="237"/>
      <c r="BC7" s="237"/>
      <c r="BD7" s="237"/>
      <c r="BE7" s="237"/>
      <c r="BF7" s="65"/>
      <c r="BG7" s="237"/>
      <c r="BH7" s="237"/>
      <c r="BI7" s="237"/>
      <c r="BJ7" s="237"/>
      <c r="BK7" s="42"/>
      <c r="BL7" s="30"/>
      <c r="BM7" s="30"/>
      <c r="BN7" s="30"/>
      <c r="BO7" s="30"/>
      <c r="BP7" s="30"/>
      <c r="BQ7" s="42"/>
      <c r="BR7" s="31"/>
    </row>
    <row r="8" spans="1:70" x14ac:dyDescent="0.25">
      <c r="A8" s="328" t="s">
        <v>2392</v>
      </c>
      <c r="B8" s="365"/>
      <c r="C8" s="717">
        <v>38595</v>
      </c>
      <c r="D8" s="365"/>
      <c r="E8" s="329">
        <v>8565.7199999999993</v>
      </c>
      <c r="F8" s="365"/>
      <c r="G8" s="330">
        <v>202.43</v>
      </c>
      <c r="H8" s="366"/>
      <c r="I8" s="331">
        <v>-0.29060000000000002</v>
      </c>
      <c r="J8" s="331">
        <v>-0.84250000000000003</v>
      </c>
      <c r="K8" s="331">
        <v>-1.4746999999999999</v>
      </c>
      <c r="L8" s="331">
        <v>3.9916</v>
      </c>
      <c r="M8" s="331">
        <v>8.0837000000000003</v>
      </c>
      <c r="N8" s="333">
        <v>5.0929000000000002</v>
      </c>
      <c r="O8" s="331">
        <v>1.3791</v>
      </c>
      <c r="P8" s="331">
        <v>16.8489</v>
      </c>
      <c r="Q8" s="331">
        <v>21.421099999999999</v>
      </c>
      <c r="R8" s="331">
        <v>16.858799999999999</v>
      </c>
      <c r="S8" s="331">
        <v>-0.79879999999999995</v>
      </c>
      <c r="T8" s="331">
        <v>15.095499999999999</v>
      </c>
      <c r="U8" s="331">
        <v>2.3355999999999999</v>
      </c>
      <c r="V8" s="331">
        <v>4.6745000000000001</v>
      </c>
      <c r="W8" s="331">
        <v>-0.374</v>
      </c>
      <c r="X8" s="331">
        <v>15.367100000000001</v>
      </c>
      <c r="Y8" s="366"/>
      <c r="Z8" s="329">
        <v>13</v>
      </c>
      <c r="AA8" s="329">
        <v>14</v>
      </c>
      <c r="AB8" s="329">
        <v>7</v>
      </c>
      <c r="AC8" s="329">
        <v>6</v>
      </c>
      <c r="AD8" s="329">
        <v>9</v>
      </c>
      <c r="AE8" s="329">
        <v>10</v>
      </c>
      <c r="AF8" s="329">
        <v>6</v>
      </c>
      <c r="AG8" s="329">
        <v>5</v>
      </c>
      <c r="AH8" s="329">
        <v>1</v>
      </c>
      <c r="AI8" s="329">
        <v>2</v>
      </c>
      <c r="AJ8" s="329">
        <v>5</v>
      </c>
      <c r="AK8" s="329">
        <v>11</v>
      </c>
      <c r="AL8" s="329">
        <v>10</v>
      </c>
      <c r="AM8" s="329">
        <v>10</v>
      </c>
      <c r="AN8" s="329">
        <v>7</v>
      </c>
      <c r="AO8" s="365"/>
      <c r="AP8" s="331">
        <v>20.079999999999998</v>
      </c>
      <c r="AQ8" s="331">
        <v>23.58</v>
      </c>
      <c r="AR8" s="331">
        <v>17.850000000000001</v>
      </c>
      <c r="AS8" s="331">
        <v>8.25</v>
      </c>
      <c r="AT8" s="331">
        <v>5.81</v>
      </c>
      <c r="AU8" s="334"/>
      <c r="AV8" s="329">
        <v>2</v>
      </c>
      <c r="AW8" s="329">
        <v>2</v>
      </c>
      <c r="AX8" s="329">
        <v>5</v>
      </c>
      <c r="AY8" s="329">
        <v>8</v>
      </c>
      <c r="AZ8" s="329">
        <v>9</v>
      </c>
      <c r="BA8" s="360"/>
      <c r="BB8" s="331">
        <v>15.4187769072366</v>
      </c>
      <c r="BC8" s="367">
        <v>0</v>
      </c>
      <c r="BD8" s="367">
        <v>6.9181562904086696E-2</v>
      </c>
      <c r="BE8" s="367" t="s">
        <v>430</v>
      </c>
      <c r="BF8" s="366"/>
      <c r="BG8" s="842">
        <v>39.860799999999998</v>
      </c>
      <c r="BH8" s="842">
        <v>20.307700000000001</v>
      </c>
      <c r="BI8" s="842">
        <v>34.430100000000003</v>
      </c>
      <c r="BJ8" s="842">
        <v>5.4013999999999998</v>
      </c>
      <c r="BK8" s="365"/>
      <c r="BL8" s="364" t="s">
        <v>2393</v>
      </c>
      <c r="BM8" s="364" t="s">
        <v>2394</v>
      </c>
      <c r="BN8" s="364" t="s">
        <v>2395</v>
      </c>
      <c r="BO8" s="364" t="s">
        <v>2396</v>
      </c>
      <c r="BP8" s="364" t="s">
        <v>2397</v>
      </c>
      <c r="BQ8" s="365"/>
      <c r="BR8" s="335" t="s">
        <v>2398</v>
      </c>
    </row>
    <row r="9" spans="1:70" x14ac:dyDescent="0.25">
      <c r="A9" s="337" t="s">
        <v>2399</v>
      </c>
      <c r="B9" s="369"/>
      <c r="C9" s="718">
        <v>38115</v>
      </c>
      <c r="D9" s="369"/>
      <c r="E9" s="338">
        <v>8126.23</v>
      </c>
      <c r="F9" s="369"/>
      <c r="G9" s="339">
        <v>379.154</v>
      </c>
      <c r="H9" s="370"/>
      <c r="I9" s="340">
        <v>-0.41749999999999998</v>
      </c>
      <c r="J9" s="340">
        <v>-0.52229999999999999</v>
      </c>
      <c r="K9" s="340">
        <v>-2.0363000000000002</v>
      </c>
      <c r="L9" s="340">
        <v>2.4502000000000002</v>
      </c>
      <c r="M9" s="340">
        <v>10.4819</v>
      </c>
      <c r="N9" s="342">
        <v>10.0609</v>
      </c>
      <c r="O9" s="340">
        <v>1.6817</v>
      </c>
      <c r="P9" s="340">
        <v>17.2577</v>
      </c>
      <c r="Q9" s="340">
        <v>20.143000000000001</v>
      </c>
      <c r="R9" s="340">
        <v>16.7699</v>
      </c>
      <c r="S9" s="340">
        <v>-1.3197000000000001</v>
      </c>
      <c r="T9" s="340">
        <v>17.072099999999999</v>
      </c>
      <c r="U9" s="340">
        <v>9.6826000000000008</v>
      </c>
      <c r="V9" s="340">
        <v>10.114000000000001</v>
      </c>
      <c r="W9" s="340">
        <v>-0.83240000000000003</v>
      </c>
      <c r="X9" s="340">
        <v>17.657900000000001</v>
      </c>
      <c r="Y9" s="370"/>
      <c r="Z9" s="338">
        <v>15</v>
      </c>
      <c r="AA9" s="338">
        <v>9</v>
      </c>
      <c r="AB9" s="338">
        <v>9</v>
      </c>
      <c r="AC9" s="338">
        <v>9</v>
      </c>
      <c r="AD9" s="338">
        <v>8</v>
      </c>
      <c r="AE9" s="338">
        <v>5</v>
      </c>
      <c r="AF9" s="338">
        <v>5</v>
      </c>
      <c r="AG9" s="338">
        <v>3</v>
      </c>
      <c r="AH9" s="338">
        <v>4</v>
      </c>
      <c r="AI9" s="338">
        <v>3</v>
      </c>
      <c r="AJ9" s="338">
        <v>7</v>
      </c>
      <c r="AK9" s="338">
        <v>8</v>
      </c>
      <c r="AL9" s="338">
        <v>6</v>
      </c>
      <c r="AM9" s="338">
        <v>6</v>
      </c>
      <c r="AN9" s="338">
        <v>12</v>
      </c>
      <c r="AO9" s="369"/>
      <c r="AP9" s="340">
        <v>19.27</v>
      </c>
      <c r="AQ9" s="340">
        <v>22.97</v>
      </c>
      <c r="AR9" s="340">
        <v>19.079999999999998</v>
      </c>
      <c r="AS9" s="340">
        <v>9.74</v>
      </c>
      <c r="AT9" s="340">
        <v>12.31</v>
      </c>
      <c r="AU9" s="343"/>
      <c r="AV9" s="338">
        <v>4</v>
      </c>
      <c r="AW9" s="338">
        <v>4</v>
      </c>
      <c r="AX9" s="338">
        <v>3</v>
      </c>
      <c r="AY9" s="338">
        <v>4</v>
      </c>
      <c r="AZ9" s="338">
        <v>7</v>
      </c>
      <c r="BA9" s="361"/>
      <c r="BB9" s="340">
        <v>17.797833608501499</v>
      </c>
      <c r="BC9" s="371">
        <v>1.12310921086675</v>
      </c>
      <c r="BD9" s="371">
        <v>6.7431451920955093E-2</v>
      </c>
      <c r="BE9" s="371">
        <v>0.233899029659623</v>
      </c>
      <c r="BF9" s="370"/>
      <c r="BG9" s="843">
        <v>50.531500000000001</v>
      </c>
      <c r="BH9" s="843">
        <v>21.444400000000002</v>
      </c>
      <c r="BI9" s="843">
        <v>26.6416</v>
      </c>
      <c r="BJ9" s="843">
        <v>1.3825000000000001</v>
      </c>
      <c r="BK9" s="369"/>
      <c r="BL9" s="368" t="s">
        <v>2400</v>
      </c>
      <c r="BM9" s="368" t="s">
        <v>2401</v>
      </c>
      <c r="BN9" s="368" t="s">
        <v>2402</v>
      </c>
      <c r="BO9" s="368" t="s">
        <v>2403</v>
      </c>
      <c r="BP9" s="368" t="s">
        <v>2404</v>
      </c>
      <c r="BQ9" s="369"/>
      <c r="BR9" s="344" t="s">
        <v>463</v>
      </c>
    </row>
    <row r="10" spans="1:70" s="107" customFormat="1" x14ac:dyDescent="0.25">
      <c r="A10" s="345" t="s">
        <v>2405</v>
      </c>
      <c r="B10" s="373"/>
      <c r="C10" s="719">
        <v>38149</v>
      </c>
      <c r="D10" s="373"/>
      <c r="E10" s="346">
        <v>6434.9</v>
      </c>
      <c r="F10" s="373"/>
      <c r="G10" s="347">
        <v>361.54399999999998</v>
      </c>
      <c r="H10" s="374"/>
      <c r="I10" s="348">
        <v>0.1895</v>
      </c>
      <c r="J10" s="348">
        <v>-0.35</v>
      </c>
      <c r="K10" s="348">
        <v>-0.86070000000000002</v>
      </c>
      <c r="L10" s="348">
        <v>4.0377999999999998</v>
      </c>
      <c r="M10" s="348">
        <v>13.7986</v>
      </c>
      <c r="N10" s="350">
        <v>15.2203</v>
      </c>
      <c r="O10" s="348">
        <v>3.2955999999999999</v>
      </c>
      <c r="P10" s="348">
        <v>18.692900000000002</v>
      </c>
      <c r="Q10" s="348">
        <v>20.530799999999999</v>
      </c>
      <c r="R10" s="348">
        <v>16.6846</v>
      </c>
      <c r="S10" s="348">
        <v>-8.3000000000000001E-3</v>
      </c>
      <c r="T10" s="348">
        <v>21.308</v>
      </c>
      <c r="U10" s="348">
        <v>15.178800000000001</v>
      </c>
      <c r="V10" s="348">
        <v>16.409700000000001</v>
      </c>
      <c r="W10" s="348">
        <v>-0.62480000000000002</v>
      </c>
      <c r="X10" s="348">
        <v>17.486699999999999</v>
      </c>
      <c r="Y10" s="374"/>
      <c r="Z10" s="346">
        <v>1</v>
      </c>
      <c r="AA10" s="346">
        <v>7</v>
      </c>
      <c r="AB10" s="346">
        <v>3</v>
      </c>
      <c r="AC10" s="346">
        <v>5</v>
      </c>
      <c r="AD10" s="346">
        <v>3</v>
      </c>
      <c r="AE10" s="346">
        <v>1</v>
      </c>
      <c r="AF10" s="346">
        <v>2</v>
      </c>
      <c r="AG10" s="346">
        <v>2</v>
      </c>
      <c r="AH10" s="346">
        <v>2</v>
      </c>
      <c r="AI10" s="346">
        <v>4</v>
      </c>
      <c r="AJ10" s="346">
        <v>4</v>
      </c>
      <c r="AK10" s="346">
        <v>4</v>
      </c>
      <c r="AL10" s="346">
        <v>1</v>
      </c>
      <c r="AM10" s="346">
        <v>1</v>
      </c>
      <c r="AN10" s="346">
        <v>11</v>
      </c>
      <c r="AO10" s="373"/>
      <c r="AP10" s="348">
        <v>20.2</v>
      </c>
      <c r="AQ10" s="348">
        <v>24.1</v>
      </c>
      <c r="AR10" s="348">
        <v>20.51</v>
      </c>
      <c r="AS10" s="348">
        <v>13.3</v>
      </c>
      <c r="AT10" s="348">
        <v>20.149999999999999</v>
      </c>
      <c r="AU10" s="351"/>
      <c r="AV10" s="346">
        <v>1</v>
      </c>
      <c r="AW10" s="346">
        <v>1</v>
      </c>
      <c r="AX10" s="346">
        <v>2</v>
      </c>
      <c r="AY10" s="346">
        <v>1</v>
      </c>
      <c r="AZ10" s="346">
        <v>2</v>
      </c>
      <c r="BA10" s="362"/>
      <c r="BB10" s="348">
        <v>17.150527483506401</v>
      </c>
      <c r="BC10" s="375">
        <v>0</v>
      </c>
      <c r="BD10" s="375">
        <v>7.5886669649172497E-2</v>
      </c>
      <c r="BE10" s="375" t="s">
        <v>430</v>
      </c>
      <c r="BF10" s="374"/>
      <c r="BG10" s="843">
        <v>48.750700000000002</v>
      </c>
      <c r="BH10" s="843">
        <v>10.3742</v>
      </c>
      <c r="BI10" s="843">
        <v>25.604700000000001</v>
      </c>
      <c r="BJ10" s="843">
        <v>15.2704</v>
      </c>
      <c r="BK10" s="373"/>
      <c r="BL10" s="844" t="s">
        <v>2406</v>
      </c>
      <c r="BM10" s="844" t="s">
        <v>2407</v>
      </c>
      <c r="BN10" s="844" t="s">
        <v>2408</v>
      </c>
      <c r="BO10" s="844" t="s">
        <v>2409</v>
      </c>
      <c r="BP10" s="844" t="s">
        <v>2410</v>
      </c>
      <c r="BQ10" s="373"/>
      <c r="BR10" s="354" t="s">
        <v>1521</v>
      </c>
    </row>
    <row r="11" spans="1:70" s="107" customFormat="1" x14ac:dyDescent="0.25">
      <c r="A11" s="345" t="s">
        <v>2411</v>
      </c>
      <c r="B11" s="373"/>
      <c r="C11" s="719">
        <v>39269</v>
      </c>
      <c r="D11" s="373"/>
      <c r="E11" s="346">
        <v>4830.34</v>
      </c>
      <c r="F11" s="373"/>
      <c r="G11" s="347">
        <v>50.010899999999999</v>
      </c>
      <c r="H11" s="374"/>
      <c r="I11" s="348">
        <v>0.15759999999999999</v>
      </c>
      <c r="J11" s="348">
        <v>-0.113</v>
      </c>
      <c r="K11" s="348">
        <v>-2.633</v>
      </c>
      <c r="L11" s="348">
        <v>1.4561999999999999</v>
      </c>
      <c r="M11" s="348">
        <v>6.8287000000000004</v>
      </c>
      <c r="N11" s="350">
        <v>4.3703000000000003</v>
      </c>
      <c r="O11" s="348">
        <v>-4.0152999999999999</v>
      </c>
      <c r="P11" s="348">
        <v>12.3919</v>
      </c>
      <c r="Q11" s="348">
        <v>15.3216</v>
      </c>
      <c r="R11" s="348">
        <v>14.402100000000001</v>
      </c>
      <c r="S11" s="348">
        <v>-2.2046000000000001</v>
      </c>
      <c r="T11" s="348">
        <v>15.2593</v>
      </c>
      <c r="U11" s="348">
        <v>1.4103000000000001</v>
      </c>
      <c r="V11" s="348">
        <v>4.4217000000000004</v>
      </c>
      <c r="W11" s="348">
        <v>0.56769999999999998</v>
      </c>
      <c r="X11" s="348">
        <v>8.7477</v>
      </c>
      <c r="Y11" s="374"/>
      <c r="Z11" s="346">
        <v>2</v>
      </c>
      <c r="AA11" s="346">
        <v>5</v>
      </c>
      <c r="AB11" s="346">
        <v>12</v>
      </c>
      <c r="AC11" s="346">
        <v>12</v>
      </c>
      <c r="AD11" s="346">
        <v>10</v>
      </c>
      <c r="AE11" s="346">
        <v>11</v>
      </c>
      <c r="AF11" s="346">
        <v>13</v>
      </c>
      <c r="AG11" s="346">
        <v>14</v>
      </c>
      <c r="AH11" s="346">
        <v>12</v>
      </c>
      <c r="AI11" s="346">
        <v>10</v>
      </c>
      <c r="AJ11" s="346">
        <v>10</v>
      </c>
      <c r="AK11" s="346">
        <v>10</v>
      </c>
      <c r="AL11" s="346">
        <v>11</v>
      </c>
      <c r="AM11" s="346">
        <v>11</v>
      </c>
      <c r="AN11" s="346">
        <v>2</v>
      </c>
      <c r="AO11" s="373"/>
      <c r="AP11" s="348">
        <v>16.399999999999999</v>
      </c>
      <c r="AQ11" s="348">
        <v>17.75</v>
      </c>
      <c r="AR11" s="348">
        <v>13.05</v>
      </c>
      <c r="AS11" s="348">
        <v>3.74</v>
      </c>
      <c r="AT11" s="348">
        <v>3.54</v>
      </c>
      <c r="AU11" s="351"/>
      <c r="AV11" s="346">
        <v>10</v>
      </c>
      <c r="AW11" s="346">
        <v>14</v>
      </c>
      <c r="AX11" s="346">
        <v>13</v>
      </c>
      <c r="AY11" s="346">
        <v>13</v>
      </c>
      <c r="AZ11" s="346">
        <v>11</v>
      </c>
      <c r="BA11" s="362"/>
      <c r="BB11" s="348">
        <v>15.4049082776652</v>
      </c>
      <c r="BC11" s="375">
        <v>1.00683294627985</v>
      </c>
      <c r="BD11" s="375">
        <v>5.0210113294618199E-2</v>
      </c>
      <c r="BE11" s="375">
        <v>-9.2717599216365104E-2</v>
      </c>
      <c r="BF11" s="374"/>
      <c r="BG11" s="843">
        <v>58.517499999999998</v>
      </c>
      <c r="BH11" s="843">
        <v>10.866099999999999</v>
      </c>
      <c r="BI11" s="843">
        <v>22.384</v>
      </c>
      <c r="BJ11" s="843">
        <v>8.2324000000000002</v>
      </c>
      <c r="BK11" s="373"/>
      <c r="BL11" s="372" t="s">
        <v>2412</v>
      </c>
      <c r="BM11" s="372" t="s">
        <v>2413</v>
      </c>
      <c r="BN11" s="372" t="s">
        <v>2414</v>
      </c>
      <c r="BO11" s="372" t="s">
        <v>2415</v>
      </c>
      <c r="BP11" s="372" t="s">
        <v>1974</v>
      </c>
      <c r="BQ11" s="373"/>
      <c r="BR11" s="354" t="s">
        <v>526</v>
      </c>
    </row>
    <row r="12" spans="1:70" s="107" customFormat="1" x14ac:dyDescent="0.25">
      <c r="A12" s="345" t="s">
        <v>2416</v>
      </c>
      <c r="B12" s="373"/>
      <c r="C12" s="719">
        <v>40060</v>
      </c>
      <c r="D12" s="373"/>
      <c r="E12" s="346">
        <v>3113.42</v>
      </c>
      <c r="F12" s="373"/>
      <c r="G12" s="347">
        <v>140.67529999999999</v>
      </c>
      <c r="H12" s="374"/>
      <c r="I12" s="348">
        <v>7.3099999999999998E-2</v>
      </c>
      <c r="J12" s="348">
        <v>-0.82709999999999995</v>
      </c>
      <c r="K12" s="348">
        <v>-3.1928999999999998</v>
      </c>
      <c r="L12" s="348">
        <v>5.3600000000000002E-2</v>
      </c>
      <c r="M12" s="348">
        <v>-0.75980000000000003</v>
      </c>
      <c r="N12" s="350">
        <v>0.31480000000000002</v>
      </c>
      <c r="O12" s="348">
        <v>-1.1898</v>
      </c>
      <c r="P12" s="348">
        <v>15.0642</v>
      </c>
      <c r="Q12" s="348">
        <v>17.6919</v>
      </c>
      <c r="R12" s="348">
        <v>15.5266</v>
      </c>
      <c r="S12" s="348">
        <v>-4.7412000000000001</v>
      </c>
      <c r="T12" s="348">
        <v>6.0709999999999997</v>
      </c>
      <c r="U12" s="348">
        <v>-1.8527</v>
      </c>
      <c r="V12" s="348">
        <v>0.3695</v>
      </c>
      <c r="W12" s="348">
        <v>-1.1166</v>
      </c>
      <c r="X12" s="348">
        <v>16.797499999999999</v>
      </c>
      <c r="Y12" s="374"/>
      <c r="Z12" s="346">
        <v>4</v>
      </c>
      <c r="AA12" s="346">
        <v>13</v>
      </c>
      <c r="AB12" s="346">
        <v>13</v>
      </c>
      <c r="AC12" s="346">
        <v>15</v>
      </c>
      <c r="AD12" s="346">
        <v>15</v>
      </c>
      <c r="AE12" s="346">
        <v>13</v>
      </c>
      <c r="AF12" s="346">
        <v>10</v>
      </c>
      <c r="AG12" s="346">
        <v>7</v>
      </c>
      <c r="AH12" s="346">
        <v>6</v>
      </c>
      <c r="AI12" s="346">
        <v>6</v>
      </c>
      <c r="AJ12" s="346">
        <v>15</v>
      </c>
      <c r="AK12" s="346">
        <v>15</v>
      </c>
      <c r="AL12" s="346">
        <v>15</v>
      </c>
      <c r="AM12" s="346">
        <v>13</v>
      </c>
      <c r="AN12" s="346">
        <v>14</v>
      </c>
      <c r="AO12" s="373"/>
      <c r="AP12" s="348">
        <v>17.75</v>
      </c>
      <c r="AQ12" s="348">
        <v>20.100000000000001</v>
      </c>
      <c r="AR12" s="348">
        <v>15.27</v>
      </c>
      <c r="AS12" s="348">
        <v>4.3899999999999997</v>
      </c>
      <c r="AT12" s="348">
        <v>-4.03</v>
      </c>
      <c r="AU12" s="351"/>
      <c r="AV12" s="346">
        <v>7</v>
      </c>
      <c r="AW12" s="346">
        <v>10</v>
      </c>
      <c r="AX12" s="346">
        <v>10</v>
      </c>
      <c r="AY12" s="346">
        <v>12</v>
      </c>
      <c r="AZ12" s="346">
        <v>15</v>
      </c>
      <c r="BA12" s="362"/>
      <c r="BB12" s="348">
        <v>15.5035190231582</v>
      </c>
      <c r="BC12" s="375">
        <v>0</v>
      </c>
      <c r="BD12" s="375">
        <v>6.4210779781285907E-2</v>
      </c>
      <c r="BE12" s="375" t="s">
        <v>430</v>
      </c>
      <c r="BF12" s="374"/>
      <c r="BG12" s="843">
        <v>58.740200000000002</v>
      </c>
      <c r="BH12" s="843">
        <v>14.4663</v>
      </c>
      <c r="BI12" s="843">
        <v>21.660399999999999</v>
      </c>
      <c r="BJ12" s="843">
        <v>5.1330999999999998</v>
      </c>
      <c r="BK12" s="373"/>
      <c r="BL12" s="372" t="s">
        <v>2417</v>
      </c>
      <c r="BM12" s="372" t="s">
        <v>2418</v>
      </c>
      <c r="BN12" s="372" t="s">
        <v>2419</v>
      </c>
      <c r="BO12" s="372" t="s">
        <v>2420</v>
      </c>
      <c r="BP12" s="372" t="s">
        <v>1655</v>
      </c>
      <c r="BQ12" s="373"/>
      <c r="BR12" s="354" t="s">
        <v>519</v>
      </c>
    </row>
    <row r="13" spans="1:70" s="107" customFormat="1" ht="11" x14ac:dyDescent="0.3">
      <c r="A13" s="845" t="s">
        <v>2421</v>
      </c>
      <c r="B13" s="846"/>
      <c r="C13" s="847">
        <v>39503</v>
      </c>
      <c r="D13" s="846"/>
      <c r="E13" s="848">
        <v>2492.81</v>
      </c>
      <c r="F13" s="846"/>
      <c r="G13" s="849">
        <v>70.974000000000004</v>
      </c>
      <c r="H13" s="851"/>
      <c r="I13" s="850">
        <v>-8.1699999999999995E-2</v>
      </c>
      <c r="J13" s="850">
        <v>-0.17860000000000001</v>
      </c>
      <c r="K13" s="850">
        <v>0.66379999999999995</v>
      </c>
      <c r="L13" s="850">
        <v>7.9847000000000001</v>
      </c>
      <c r="M13" s="850">
        <v>12.0471</v>
      </c>
      <c r="N13" s="852">
        <v>9.0968</v>
      </c>
      <c r="O13" s="850">
        <v>2.8899999999999999E-2</v>
      </c>
      <c r="P13" s="850">
        <v>14.7217</v>
      </c>
      <c r="Q13" s="850">
        <v>17.467500000000001</v>
      </c>
      <c r="R13" s="850">
        <v>14.991199999999999</v>
      </c>
      <c r="S13" s="850">
        <v>2.3298999999999999</v>
      </c>
      <c r="T13" s="850">
        <v>22.1037</v>
      </c>
      <c r="U13" s="850">
        <v>8.5860000000000003</v>
      </c>
      <c r="V13" s="850">
        <v>10.876099999999999</v>
      </c>
      <c r="W13" s="850">
        <v>-2.6800000000000001E-2</v>
      </c>
      <c r="X13" s="850">
        <v>11.140599999999999</v>
      </c>
      <c r="Y13" s="851"/>
      <c r="Z13" s="848">
        <v>10</v>
      </c>
      <c r="AA13" s="848">
        <v>6</v>
      </c>
      <c r="AB13" s="848">
        <v>2</v>
      </c>
      <c r="AC13" s="848">
        <v>1</v>
      </c>
      <c r="AD13" s="848">
        <v>4</v>
      </c>
      <c r="AE13" s="848">
        <v>6</v>
      </c>
      <c r="AF13" s="848">
        <v>8</v>
      </c>
      <c r="AG13" s="848">
        <v>9</v>
      </c>
      <c r="AH13" s="848">
        <v>8</v>
      </c>
      <c r="AI13" s="848">
        <v>8</v>
      </c>
      <c r="AJ13" s="848">
        <v>1</v>
      </c>
      <c r="AK13" s="848">
        <v>3</v>
      </c>
      <c r="AL13" s="848">
        <v>7</v>
      </c>
      <c r="AM13" s="848">
        <v>4</v>
      </c>
      <c r="AN13" s="848">
        <v>5</v>
      </c>
      <c r="AO13" s="846"/>
      <c r="AP13" s="850">
        <v>17.86</v>
      </c>
      <c r="AQ13" s="850">
        <v>20.74</v>
      </c>
      <c r="AR13" s="850">
        <v>15.97</v>
      </c>
      <c r="AS13" s="850">
        <v>9.4499999999999993</v>
      </c>
      <c r="AT13" s="850">
        <v>15.61</v>
      </c>
      <c r="AU13" s="853"/>
      <c r="AV13" s="848">
        <v>6</v>
      </c>
      <c r="AW13" s="848">
        <v>7</v>
      </c>
      <c r="AX13" s="848">
        <v>8</v>
      </c>
      <c r="AY13" s="848">
        <v>5</v>
      </c>
      <c r="AZ13" s="848">
        <v>4</v>
      </c>
      <c r="BA13" s="855"/>
      <c r="BB13" s="850">
        <v>17.617623511428299</v>
      </c>
      <c r="BC13" s="856">
        <v>1.0285622736892599</v>
      </c>
      <c r="BD13" s="856">
        <v>5.2271010041863297E-2</v>
      </c>
      <c r="BE13" s="856">
        <v>3.5996984008840299E-2</v>
      </c>
      <c r="BF13" s="851"/>
      <c r="BG13" s="850">
        <v>50.039700000000003</v>
      </c>
      <c r="BH13" s="850">
        <v>12.4801</v>
      </c>
      <c r="BI13" s="850">
        <v>35.4572</v>
      </c>
      <c r="BJ13" s="850">
        <v>2.0230000000000001</v>
      </c>
      <c r="BK13" s="846"/>
      <c r="BL13" s="859" t="s">
        <v>2422</v>
      </c>
      <c r="BM13" s="859" t="s">
        <v>2423</v>
      </c>
      <c r="BN13" s="859" t="s">
        <v>2424</v>
      </c>
      <c r="BO13" s="859" t="s">
        <v>2425</v>
      </c>
      <c r="BP13" s="859" t="s">
        <v>2426</v>
      </c>
      <c r="BQ13" s="846"/>
      <c r="BR13" s="860" t="s">
        <v>616</v>
      </c>
    </row>
    <row r="14" spans="1:70" s="107" customFormat="1" x14ac:dyDescent="0.25">
      <c r="A14" s="345" t="s">
        <v>2427</v>
      </c>
      <c r="B14" s="373"/>
      <c r="C14" s="719">
        <v>39352</v>
      </c>
      <c r="D14" s="373"/>
      <c r="E14" s="841">
        <v>2466.09</v>
      </c>
      <c r="F14" s="373"/>
      <c r="G14" s="347">
        <v>50.994700000000002</v>
      </c>
      <c r="H14" s="374"/>
      <c r="I14" s="348">
        <v>-5.2299999999999999E-2</v>
      </c>
      <c r="J14" s="348">
        <v>8.6800000000000002E-2</v>
      </c>
      <c r="K14" s="348">
        <v>0.87790000000000001</v>
      </c>
      <c r="L14" s="348">
        <v>5.835</v>
      </c>
      <c r="M14" s="348">
        <v>11.4962</v>
      </c>
      <c r="N14" s="350">
        <v>10.599299999999999</v>
      </c>
      <c r="O14" s="348">
        <v>0.49840000000000001</v>
      </c>
      <c r="P14" s="348">
        <v>14.447800000000001</v>
      </c>
      <c r="Q14" s="348">
        <v>17.385200000000001</v>
      </c>
      <c r="R14" s="348">
        <v>15.1754</v>
      </c>
      <c r="S14" s="348">
        <v>0.80330000000000001</v>
      </c>
      <c r="T14" s="348">
        <v>20.586500000000001</v>
      </c>
      <c r="U14" s="348">
        <v>10.6145</v>
      </c>
      <c r="V14" s="348">
        <v>10.798500000000001</v>
      </c>
      <c r="W14" s="348">
        <v>-0.42699999999999999</v>
      </c>
      <c r="X14" s="348">
        <v>8.9688999999999997</v>
      </c>
      <c r="Y14" s="374"/>
      <c r="Z14" s="346">
        <v>8</v>
      </c>
      <c r="AA14" s="346">
        <v>4</v>
      </c>
      <c r="AB14" s="346">
        <v>1</v>
      </c>
      <c r="AC14" s="346">
        <v>3</v>
      </c>
      <c r="AD14" s="346">
        <v>6</v>
      </c>
      <c r="AE14" s="346">
        <v>4</v>
      </c>
      <c r="AF14" s="346">
        <v>7</v>
      </c>
      <c r="AG14" s="346">
        <v>10</v>
      </c>
      <c r="AH14" s="346">
        <v>9</v>
      </c>
      <c r="AI14" s="346">
        <v>7</v>
      </c>
      <c r="AJ14" s="346">
        <v>3</v>
      </c>
      <c r="AK14" s="346">
        <v>6</v>
      </c>
      <c r="AL14" s="346">
        <v>5</v>
      </c>
      <c r="AM14" s="346">
        <v>5</v>
      </c>
      <c r="AN14" s="346">
        <v>8</v>
      </c>
      <c r="AO14" s="373"/>
      <c r="AP14" s="348">
        <v>16.98</v>
      </c>
      <c r="AQ14" s="348">
        <v>20.25</v>
      </c>
      <c r="AR14" s="348">
        <v>16.37</v>
      </c>
      <c r="AS14" s="348">
        <v>9.41</v>
      </c>
      <c r="AT14" s="348">
        <v>16.37</v>
      </c>
      <c r="AU14" s="351"/>
      <c r="AV14" s="346">
        <v>9</v>
      </c>
      <c r="AW14" s="346">
        <v>9</v>
      </c>
      <c r="AX14" s="346">
        <v>7</v>
      </c>
      <c r="AY14" s="346">
        <v>6</v>
      </c>
      <c r="AZ14" s="346">
        <v>3</v>
      </c>
      <c r="BA14" s="362"/>
      <c r="BB14" s="348">
        <v>18.102734765641099</v>
      </c>
      <c r="BC14" s="375">
        <v>1.0496928405339601</v>
      </c>
      <c r="BD14" s="375">
        <v>5.3742961663672199E-2</v>
      </c>
      <c r="BE14" s="375">
        <v>6.9821513150593595E-2</v>
      </c>
      <c r="BF14" s="374"/>
      <c r="BG14" s="843">
        <v>55.701999999999998</v>
      </c>
      <c r="BH14" s="843">
        <v>10.043200000000001</v>
      </c>
      <c r="BI14" s="843">
        <v>29.913399999999999</v>
      </c>
      <c r="BJ14" s="843">
        <v>4.3414000000000001</v>
      </c>
      <c r="BK14" s="373"/>
      <c r="BL14" s="372" t="s">
        <v>2428</v>
      </c>
      <c r="BM14" s="372" t="s">
        <v>2429</v>
      </c>
      <c r="BN14" s="372" t="s">
        <v>2430</v>
      </c>
      <c r="BO14" s="372" t="s">
        <v>2431</v>
      </c>
      <c r="BP14" s="372" t="s">
        <v>2432</v>
      </c>
      <c r="BQ14" s="373"/>
      <c r="BR14" s="354" t="s">
        <v>2433</v>
      </c>
    </row>
    <row r="15" spans="1:70" s="107" customFormat="1" x14ac:dyDescent="0.25">
      <c r="A15" s="345" t="s">
        <v>2434</v>
      </c>
      <c r="B15" s="373"/>
      <c r="C15" s="719">
        <v>39517</v>
      </c>
      <c r="D15" s="373"/>
      <c r="E15" s="346">
        <v>2329.44</v>
      </c>
      <c r="F15" s="373"/>
      <c r="G15" s="347">
        <v>46.808</v>
      </c>
      <c r="H15" s="374"/>
      <c r="I15" s="348">
        <v>2.7799999999999998E-2</v>
      </c>
      <c r="J15" s="348">
        <v>0.21199999999999999</v>
      </c>
      <c r="K15" s="348">
        <v>-1.0904</v>
      </c>
      <c r="L15" s="348">
        <v>2.4155000000000002</v>
      </c>
      <c r="M15" s="348">
        <v>3.5529000000000002</v>
      </c>
      <c r="N15" s="350">
        <v>-0.66639999999999999</v>
      </c>
      <c r="O15" s="348">
        <v>-2.5097</v>
      </c>
      <c r="P15" s="348">
        <v>12.923299999999999</v>
      </c>
      <c r="Q15" s="348">
        <v>19.1843</v>
      </c>
      <c r="R15" s="348">
        <v>10.514200000000001</v>
      </c>
      <c r="S15" s="348">
        <v>-2.5299999999999998</v>
      </c>
      <c r="T15" s="348">
        <v>11.6976</v>
      </c>
      <c r="U15" s="348">
        <v>-1.4505999999999999</v>
      </c>
      <c r="V15" s="348">
        <v>-0.95430000000000004</v>
      </c>
      <c r="W15" s="348">
        <v>0.55859999999999999</v>
      </c>
      <c r="X15" s="348">
        <v>8.6936</v>
      </c>
      <c r="Y15" s="374"/>
      <c r="Z15" s="346">
        <v>6</v>
      </c>
      <c r="AA15" s="346">
        <v>1</v>
      </c>
      <c r="AB15" s="346">
        <v>4</v>
      </c>
      <c r="AC15" s="346">
        <v>10</v>
      </c>
      <c r="AD15" s="346">
        <v>14</v>
      </c>
      <c r="AE15" s="346">
        <v>14</v>
      </c>
      <c r="AF15" s="346">
        <v>12</v>
      </c>
      <c r="AG15" s="346">
        <v>12</v>
      </c>
      <c r="AH15" s="346">
        <v>5</v>
      </c>
      <c r="AI15" s="346">
        <v>15</v>
      </c>
      <c r="AJ15" s="346">
        <v>11</v>
      </c>
      <c r="AK15" s="346">
        <v>13</v>
      </c>
      <c r="AL15" s="346">
        <v>14</v>
      </c>
      <c r="AM15" s="346">
        <v>14</v>
      </c>
      <c r="AN15" s="346">
        <v>3</v>
      </c>
      <c r="AO15" s="373"/>
      <c r="AP15" s="348">
        <v>15.46</v>
      </c>
      <c r="AQ15" s="348">
        <v>20.27</v>
      </c>
      <c r="AR15" s="348">
        <v>15.39</v>
      </c>
      <c r="AS15" s="348">
        <v>3.74</v>
      </c>
      <c r="AT15" s="348">
        <v>-0.5</v>
      </c>
      <c r="AU15" s="351"/>
      <c r="AV15" s="346">
        <v>14</v>
      </c>
      <c r="AW15" s="346">
        <v>8</v>
      </c>
      <c r="AX15" s="346">
        <v>9</v>
      </c>
      <c r="AY15" s="346">
        <v>13</v>
      </c>
      <c r="AZ15" s="346">
        <v>14</v>
      </c>
      <c r="BA15" s="362"/>
      <c r="BB15" s="348">
        <v>15.408696849348001</v>
      </c>
      <c r="BC15" s="375">
        <v>0</v>
      </c>
      <c r="BD15" s="375">
        <v>5.34059947448145E-2</v>
      </c>
      <c r="BE15" s="375" t="s">
        <v>430</v>
      </c>
      <c r="BF15" s="374"/>
      <c r="BG15" s="843">
        <v>51.334200000000003</v>
      </c>
      <c r="BH15" s="843">
        <v>9.4822799999999994</v>
      </c>
      <c r="BI15" s="843">
        <v>36.037999999999997</v>
      </c>
      <c r="BJ15" s="843">
        <v>3.1455199999999999</v>
      </c>
      <c r="BK15" s="373"/>
      <c r="BL15" s="372" t="s">
        <v>2435</v>
      </c>
      <c r="BM15" s="372" t="s">
        <v>2436</v>
      </c>
      <c r="BN15" s="372" t="s">
        <v>2437</v>
      </c>
      <c r="BO15" s="372" t="s">
        <v>1285</v>
      </c>
      <c r="BP15" s="372" t="s">
        <v>2438</v>
      </c>
      <c r="BQ15" s="373"/>
      <c r="BR15" s="354" t="s">
        <v>463</v>
      </c>
    </row>
    <row r="16" spans="1:70" s="107" customFormat="1" x14ac:dyDescent="0.25">
      <c r="A16" s="345" t="s">
        <v>2439</v>
      </c>
      <c r="B16" s="373"/>
      <c r="C16" s="719">
        <v>38055</v>
      </c>
      <c r="D16" s="373"/>
      <c r="E16" s="346">
        <v>2110.08</v>
      </c>
      <c r="F16" s="373"/>
      <c r="G16" s="347">
        <v>143.4571</v>
      </c>
      <c r="H16" s="374"/>
      <c r="I16" s="348">
        <v>9.5200000000000007E-2</v>
      </c>
      <c r="J16" s="348">
        <v>-0.75060000000000004</v>
      </c>
      <c r="K16" s="348">
        <v>-2.3727</v>
      </c>
      <c r="L16" s="348">
        <v>3.0455000000000001</v>
      </c>
      <c r="M16" s="348">
        <v>4.5281000000000002</v>
      </c>
      <c r="N16" s="350">
        <v>3.6695000000000002</v>
      </c>
      <c r="O16" s="348">
        <v>-1.6073</v>
      </c>
      <c r="P16" s="348">
        <v>12.43</v>
      </c>
      <c r="Q16" s="348">
        <v>12.996600000000001</v>
      </c>
      <c r="R16" s="348">
        <v>11.981199999999999</v>
      </c>
      <c r="S16" s="348">
        <v>-1.3988</v>
      </c>
      <c r="T16" s="348">
        <v>12.2087</v>
      </c>
      <c r="U16" s="348">
        <v>0.20730000000000001</v>
      </c>
      <c r="V16" s="348">
        <v>3.3671000000000002</v>
      </c>
      <c r="W16" s="348">
        <v>-9.5100000000000004E-2</v>
      </c>
      <c r="X16" s="348">
        <v>13.008699999999999</v>
      </c>
      <c r="Y16" s="374"/>
      <c r="Z16" s="346">
        <v>3</v>
      </c>
      <c r="AA16" s="346">
        <v>12</v>
      </c>
      <c r="AB16" s="346">
        <v>11</v>
      </c>
      <c r="AC16" s="346">
        <v>7</v>
      </c>
      <c r="AD16" s="346">
        <v>13</v>
      </c>
      <c r="AE16" s="346">
        <v>12</v>
      </c>
      <c r="AF16" s="346">
        <v>11</v>
      </c>
      <c r="AG16" s="346">
        <v>13</v>
      </c>
      <c r="AH16" s="346">
        <v>15</v>
      </c>
      <c r="AI16" s="346">
        <v>14</v>
      </c>
      <c r="AJ16" s="346">
        <v>8</v>
      </c>
      <c r="AK16" s="346">
        <v>12</v>
      </c>
      <c r="AL16" s="346">
        <v>13</v>
      </c>
      <c r="AM16" s="346">
        <v>12</v>
      </c>
      <c r="AN16" s="346">
        <v>6</v>
      </c>
      <c r="AO16" s="373"/>
      <c r="AP16" s="348">
        <v>13.98</v>
      </c>
      <c r="AQ16" s="348">
        <v>15.71</v>
      </c>
      <c r="AR16" s="348">
        <v>12.07</v>
      </c>
      <c r="AS16" s="348">
        <v>4.62</v>
      </c>
      <c r="AT16" s="348">
        <v>2.15</v>
      </c>
      <c r="AU16" s="351"/>
      <c r="AV16" s="346">
        <v>15</v>
      </c>
      <c r="AW16" s="346">
        <v>15</v>
      </c>
      <c r="AX16" s="346">
        <v>15</v>
      </c>
      <c r="AY16" s="346">
        <v>11</v>
      </c>
      <c r="AZ16" s="346">
        <v>12</v>
      </c>
      <c r="BA16" s="362"/>
      <c r="BB16" s="348">
        <v>14.5166082245245</v>
      </c>
      <c r="BC16" s="375">
        <v>0.97075595387098401</v>
      </c>
      <c r="BD16" s="375">
        <v>5.13826384741441E-2</v>
      </c>
      <c r="BE16" s="375">
        <v>-8.9260353287017993E-2</v>
      </c>
      <c r="BF16" s="374"/>
      <c r="BG16" s="843">
        <v>66.621300000000005</v>
      </c>
      <c r="BH16" s="843">
        <v>7.7505300000000004</v>
      </c>
      <c r="BI16" s="843">
        <v>21.1934</v>
      </c>
      <c r="BJ16" s="843">
        <v>4.4347700000000003</v>
      </c>
      <c r="BK16" s="373"/>
      <c r="BL16" s="372" t="s">
        <v>2440</v>
      </c>
      <c r="BM16" s="372" t="s">
        <v>2441</v>
      </c>
      <c r="BN16" s="372" t="s">
        <v>2442</v>
      </c>
      <c r="BO16" s="372" t="s">
        <v>2443</v>
      </c>
      <c r="BP16" s="372" t="s">
        <v>2444</v>
      </c>
      <c r="BQ16" s="373"/>
      <c r="BR16" s="354" t="s">
        <v>463</v>
      </c>
    </row>
    <row r="17" spans="1:70" s="107" customFormat="1" x14ac:dyDescent="0.25">
      <c r="A17" s="345" t="s">
        <v>2445</v>
      </c>
      <c r="B17" s="373"/>
      <c r="C17" s="719">
        <v>38352</v>
      </c>
      <c r="D17" s="373"/>
      <c r="E17" s="346">
        <v>2028.8</v>
      </c>
      <c r="F17" s="373"/>
      <c r="G17" s="347">
        <v>179.3913</v>
      </c>
      <c r="H17" s="374"/>
      <c r="I17" s="348">
        <v>-3.61E-2</v>
      </c>
      <c r="J17" s="348">
        <v>0.13139999999999999</v>
      </c>
      <c r="K17" s="348">
        <v>-1.9984999999999999</v>
      </c>
      <c r="L17" s="348">
        <v>1.9009</v>
      </c>
      <c r="M17" s="348">
        <v>10.6477</v>
      </c>
      <c r="N17" s="350">
        <v>5.4776999999999996</v>
      </c>
      <c r="O17" s="348">
        <v>-4.3724999999999996</v>
      </c>
      <c r="P17" s="348">
        <v>11.0945</v>
      </c>
      <c r="Q17" s="348">
        <v>15.601800000000001</v>
      </c>
      <c r="R17" s="348">
        <v>13.958500000000001</v>
      </c>
      <c r="S17" s="348">
        <v>-2.1034999999999999</v>
      </c>
      <c r="T17" s="348">
        <v>18.833300000000001</v>
      </c>
      <c r="U17" s="348">
        <v>7.9337</v>
      </c>
      <c r="V17" s="348">
        <v>6.5305</v>
      </c>
      <c r="W17" s="348">
        <v>0.66990000000000005</v>
      </c>
      <c r="X17" s="348">
        <v>14.2249</v>
      </c>
      <c r="Y17" s="374"/>
      <c r="Z17" s="346">
        <v>7</v>
      </c>
      <c r="AA17" s="346">
        <v>3</v>
      </c>
      <c r="AB17" s="346">
        <v>8</v>
      </c>
      <c r="AC17" s="346">
        <v>11</v>
      </c>
      <c r="AD17" s="346">
        <v>7</v>
      </c>
      <c r="AE17" s="346">
        <v>8</v>
      </c>
      <c r="AF17" s="346">
        <v>14</v>
      </c>
      <c r="AG17" s="346">
        <v>15</v>
      </c>
      <c r="AH17" s="346">
        <v>11</v>
      </c>
      <c r="AI17" s="346">
        <v>12</v>
      </c>
      <c r="AJ17" s="346">
        <v>9</v>
      </c>
      <c r="AK17" s="346">
        <v>7</v>
      </c>
      <c r="AL17" s="346">
        <v>8</v>
      </c>
      <c r="AM17" s="346">
        <v>9</v>
      </c>
      <c r="AN17" s="346">
        <v>1</v>
      </c>
      <c r="AO17" s="373"/>
      <c r="AP17" s="348">
        <v>16.309999999999999</v>
      </c>
      <c r="AQ17" s="348">
        <v>18.100000000000001</v>
      </c>
      <c r="AR17" s="348">
        <v>12.69</v>
      </c>
      <c r="AS17" s="348">
        <v>4.6500000000000004</v>
      </c>
      <c r="AT17" s="348">
        <v>9.7100000000000009</v>
      </c>
      <c r="AU17" s="351"/>
      <c r="AV17" s="346">
        <v>12</v>
      </c>
      <c r="AW17" s="346">
        <v>13</v>
      </c>
      <c r="AX17" s="346">
        <v>14</v>
      </c>
      <c r="AY17" s="346">
        <v>10</v>
      </c>
      <c r="AZ17" s="346">
        <v>8</v>
      </c>
      <c r="BA17" s="362"/>
      <c r="BB17" s="348">
        <v>18.082659291696501</v>
      </c>
      <c r="BC17" s="375">
        <v>0</v>
      </c>
      <c r="BD17" s="375">
        <v>4.0319531807565902E-2</v>
      </c>
      <c r="BE17" s="375" t="s">
        <v>430</v>
      </c>
      <c r="BF17" s="374"/>
      <c r="BG17" s="348">
        <v>44.181100000000001</v>
      </c>
      <c r="BH17" s="348">
        <v>14.3933</v>
      </c>
      <c r="BI17" s="348">
        <v>35.7393</v>
      </c>
      <c r="BJ17" s="348">
        <v>5.6863000000000001</v>
      </c>
      <c r="BK17" s="373"/>
      <c r="BL17" s="372" t="s">
        <v>2446</v>
      </c>
      <c r="BM17" s="372" t="s">
        <v>2447</v>
      </c>
      <c r="BN17" s="372" t="s">
        <v>2448</v>
      </c>
      <c r="BO17" s="372" t="s">
        <v>2449</v>
      </c>
      <c r="BP17" s="372" t="s">
        <v>2450</v>
      </c>
      <c r="BQ17" s="373"/>
      <c r="BR17" s="354" t="s">
        <v>2451</v>
      </c>
    </row>
    <row r="18" spans="1:70" s="107" customFormat="1" x14ac:dyDescent="0.25">
      <c r="A18" s="345" t="s">
        <v>2452</v>
      </c>
      <c r="B18" s="373"/>
      <c r="C18" s="719">
        <v>39407</v>
      </c>
      <c r="D18" s="373"/>
      <c r="E18" s="841">
        <v>1547.6</v>
      </c>
      <c r="F18" s="373"/>
      <c r="G18" s="347">
        <v>66.94</v>
      </c>
      <c r="H18" s="374"/>
      <c r="I18" s="348">
        <v>-0.37209999999999999</v>
      </c>
      <c r="J18" s="348">
        <v>-1.4863999999999999</v>
      </c>
      <c r="K18" s="348">
        <v>-3.7250000000000001</v>
      </c>
      <c r="L18" s="348">
        <v>2.7633000000000001</v>
      </c>
      <c r="M18" s="348">
        <v>14.1152</v>
      </c>
      <c r="N18" s="350">
        <v>5.2350000000000003</v>
      </c>
      <c r="O18" s="348">
        <v>-0.34179999999999999</v>
      </c>
      <c r="P18" s="348">
        <v>17.103999999999999</v>
      </c>
      <c r="Q18" s="348">
        <v>17.572099999999999</v>
      </c>
      <c r="R18" s="348">
        <v>17.040500000000002</v>
      </c>
      <c r="S18" s="348">
        <v>-3.7111999999999998</v>
      </c>
      <c r="T18" s="348">
        <v>24.9114</v>
      </c>
      <c r="U18" s="348">
        <v>11.0116</v>
      </c>
      <c r="V18" s="348">
        <v>7.3788999999999998</v>
      </c>
      <c r="W18" s="348">
        <v>-2.1774</v>
      </c>
      <c r="X18" s="348">
        <v>10.632099999999999</v>
      </c>
      <c r="Y18" s="374"/>
      <c r="Z18" s="346">
        <v>14</v>
      </c>
      <c r="AA18" s="346">
        <v>15</v>
      </c>
      <c r="AB18" s="346">
        <v>15</v>
      </c>
      <c r="AC18" s="346">
        <v>8</v>
      </c>
      <c r="AD18" s="346">
        <v>2</v>
      </c>
      <c r="AE18" s="346">
        <v>9</v>
      </c>
      <c r="AF18" s="346">
        <v>9</v>
      </c>
      <c r="AG18" s="346">
        <v>4</v>
      </c>
      <c r="AH18" s="346">
        <v>7</v>
      </c>
      <c r="AI18" s="346">
        <v>1</v>
      </c>
      <c r="AJ18" s="346">
        <v>13</v>
      </c>
      <c r="AK18" s="346">
        <v>1</v>
      </c>
      <c r="AL18" s="346">
        <v>3</v>
      </c>
      <c r="AM18" s="346">
        <v>7</v>
      </c>
      <c r="AN18" s="346">
        <v>15</v>
      </c>
      <c r="AO18" s="373"/>
      <c r="AP18" s="348">
        <v>19.04</v>
      </c>
      <c r="AQ18" s="348">
        <v>20.81</v>
      </c>
      <c r="AR18" s="348">
        <v>16.690000000000001</v>
      </c>
      <c r="AS18" s="348">
        <v>8.6</v>
      </c>
      <c r="AT18" s="348">
        <v>14.23</v>
      </c>
      <c r="AU18" s="351"/>
      <c r="AV18" s="346">
        <v>5</v>
      </c>
      <c r="AW18" s="346">
        <v>6</v>
      </c>
      <c r="AX18" s="346">
        <v>6</v>
      </c>
      <c r="AY18" s="346">
        <v>7</v>
      </c>
      <c r="AZ18" s="346">
        <v>6</v>
      </c>
      <c r="BA18" s="362"/>
      <c r="BB18" s="348">
        <v>18.987467732902299</v>
      </c>
      <c r="BC18" s="375">
        <v>0</v>
      </c>
      <c r="BD18" s="375">
        <v>6.2404208113511099E-2</v>
      </c>
      <c r="BE18" s="375" t="s">
        <v>430</v>
      </c>
      <c r="BF18" s="374"/>
      <c r="BG18" s="843">
        <v>23.755600000000001</v>
      </c>
      <c r="BH18" s="843">
        <v>13.602399999999999</v>
      </c>
      <c r="BI18" s="843">
        <v>56.314799999999998</v>
      </c>
      <c r="BJ18" s="843">
        <v>6.3272000000000004</v>
      </c>
      <c r="BK18" s="373"/>
      <c r="BL18" s="372" t="s">
        <v>2453</v>
      </c>
      <c r="BM18" s="372" t="s">
        <v>2454</v>
      </c>
      <c r="BN18" s="372" t="s">
        <v>2455</v>
      </c>
      <c r="BO18" s="372" t="s">
        <v>2456</v>
      </c>
      <c r="BP18" s="372" t="s">
        <v>2457</v>
      </c>
      <c r="BQ18" s="373"/>
      <c r="BR18" s="354" t="s">
        <v>443</v>
      </c>
    </row>
    <row r="19" spans="1:70" s="107" customFormat="1" x14ac:dyDescent="0.25">
      <c r="A19" s="345" t="s">
        <v>2458</v>
      </c>
      <c r="B19" s="373"/>
      <c r="C19" s="719">
        <v>40610</v>
      </c>
      <c r="D19" s="373"/>
      <c r="E19" s="346">
        <v>1432.03</v>
      </c>
      <c r="F19" s="373"/>
      <c r="G19" s="347">
        <v>48.508000000000003</v>
      </c>
      <c r="H19" s="374"/>
      <c r="I19" s="348">
        <v>-0.13589999999999999</v>
      </c>
      <c r="J19" s="348">
        <v>0.16309999999999999</v>
      </c>
      <c r="K19" s="348">
        <v>-3.3666999999999998</v>
      </c>
      <c r="L19" s="348">
        <v>1.2461</v>
      </c>
      <c r="M19" s="348">
        <v>6.7211999999999996</v>
      </c>
      <c r="N19" s="350">
        <v>-2.3138999999999998</v>
      </c>
      <c r="O19" s="348">
        <v>-6.3056999999999999</v>
      </c>
      <c r="P19" s="348">
        <v>13.75</v>
      </c>
      <c r="Q19" s="348">
        <v>15.170999999999999</v>
      </c>
      <c r="R19" s="348">
        <v>14.705299999999999</v>
      </c>
      <c r="S19" s="348">
        <v>-3.7826</v>
      </c>
      <c r="T19" s="348">
        <v>17.0701</v>
      </c>
      <c r="U19" s="348">
        <v>0.62019999999999997</v>
      </c>
      <c r="V19" s="348">
        <v>-1.1493</v>
      </c>
      <c r="W19" s="348">
        <v>0.21690000000000001</v>
      </c>
      <c r="X19" s="348">
        <v>10.7102</v>
      </c>
      <c r="Y19" s="374"/>
      <c r="Z19" s="346">
        <v>11</v>
      </c>
      <c r="AA19" s="346">
        <v>2</v>
      </c>
      <c r="AB19" s="346">
        <v>14</v>
      </c>
      <c r="AC19" s="346">
        <v>14</v>
      </c>
      <c r="AD19" s="346">
        <v>11</v>
      </c>
      <c r="AE19" s="346">
        <v>15</v>
      </c>
      <c r="AF19" s="346">
        <v>15</v>
      </c>
      <c r="AG19" s="346">
        <v>11</v>
      </c>
      <c r="AH19" s="346">
        <v>14</v>
      </c>
      <c r="AI19" s="346">
        <v>9</v>
      </c>
      <c r="AJ19" s="346">
        <v>14</v>
      </c>
      <c r="AK19" s="346">
        <v>9</v>
      </c>
      <c r="AL19" s="346">
        <v>12</v>
      </c>
      <c r="AM19" s="346">
        <v>15</v>
      </c>
      <c r="AN19" s="346">
        <v>4</v>
      </c>
      <c r="AO19" s="373"/>
      <c r="AP19" s="348">
        <v>16.32</v>
      </c>
      <c r="AQ19" s="348">
        <v>19.41</v>
      </c>
      <c r="AR19" s="348">
        <v>13.79</v>
      </c>
      <c r="AS19" s="348">
        <v>2.92</v>
      </c>
      <c r="AT19" s="348">
        <v>1.62</v>
      </c>
      <c r="AU19" s="351"/>
      <c r="AV19" s="346">
        <v>11</v>
      </c>
      <c r="AW19" s="346">
        <v>11</v>
      </c>
      <c r="AX19" s="346">
        <v>12</v>
      </c>
      <c r="AY19" s="346">
        <v>15</v>
      </c>
      <c r="AZ19" s="346">
        <v>13</v>
      </c>
      <c r="BA19" s="362"/>
      <c r="BB19" s="348">
        <v>18.8441104375161</v>
      </c>
      <c r="BC19" s="375">
        <v>0</v>
      </c>
      <c r="BD19" s="375">
        <v>4.6404400605164001E-2</v>
      </c>
      <c r="BE19" s="375" t="s">
        <v>430</v>
      </c>
      <c r="BF19" s="374"/>
      <c r="BG19" s="843">
        <v>47.944299999999998</v>
      </c>
      <c r="BH19" s="843">
        <v>10.548500000000001</v>
      </c>
      <c r="BI19" s="843">
        <v>39.492899999999999</v>
      </c>
      <c r="BJ19" s="843">
        <v>2.0143</v>
      </c>
      <c r="BK19" s="373"/>
      <c r="BL19" s="372" t="s">
        <v>2459</v>
      </c>
      <c r="BM19" s="372" t="s">
        <v>2460</v>
      </c>
      <c r="BN19" s="372" t="s">
        <v>2461</v>
      </c>
      <c r="BO19" s="372" t="s">
        <v>2462</v>
      </c>
      <c r="BP19" s="372" t="s">
        <v>2463</v>
      </c>
      <c r="BQ19" s="373"/>
      <c r="BR19" s="354" t="s">
        <v>526</v>
      </c>
    </row>
    <row r="20" spans="1:70" s="107" customFormat="1" x14ac:dyDescent="0.25">
      <c r="A20" s="345" t="s">
        <v>2464</v>
      </c>
      <c r="B20" s="373"/>
      <c r="C20" s="719">
        <v>38793</v>
      </c>
      <c r="D20" s="373"/>
      <c r="E20" s="346">
        <v>1245.3499999999999</v>
      </c>
      <c r="F20" s="373"/>
      <c r="G20" s="347">
        <v>108.23</v>
      </c>
      <c r="H20" s="374"/>
      <c r="I20" s="348">
        <v>-0.2029</v>
      </c>
      <c r="J20" s="348">
        <v>-0.54220000000000002</v>
      </c>
      <c r="K20" s="348">
        <v>-1.2139</v>
      </c>
      <c r="L20" s="348">
        <v>7.7450999999999999</v>
      </c>
      <c r="M20" s="348">
        <v>16.226400000000002</v>
      </c>
      <c r="N20" s="350">
        <v>14.7477</v>
      </c>
      <c r="O20" s="348">
        <v>3.9350000000000001</v>
      </c>
      <c r="P20" s="348">
        <v>15.9298</v>
      </c>
      <c r="Q20" s="348">
        <v>17.115200000000002</v>
      </c>
      <c r="R20" s="348">
        <v>14.2622</v>
      </c>
      <c r="S20" s="348">
        <v>1.0645</v>
      </c>
      <c r="T20" s="348">
        <v>24.545500000000001</v>
      </c>
      <c r="U20" s="348">
        <v>14.1546</v>
      </c>
      <c r="V20" s="348">
        <v>14.8329</v>
      </c>
      <c r="W20" s="348">
        <v>-0.62439999999999996</v>
      </c>
      <c r="X20" s="348">
        <v>12.320600000000001</v>
      </c>
      <c r="Y20" s="374"/>
      <c r="Z20" s="346">
        <v>12</v>
      </c>
      <c r="AA20" s="346">
        <v>10</v>
      </c>
      <c r="AB20" s="346">
        <v>5</v>
      </c>
      <c r="AC20" s="346">
        <v>2</v>
      </c>
      <c r="AD20" s="346">
        <v>1</v>
      </c>
      <c r="AE20" s="346">
        <v>2</v>
      </c>
      <c r="AF20" s="346">
        <v>1</v>
      </c>
      <c r="AG20" s="346">
        <v>6</v>
      </c>
      <c r="AH20" s="346">
        <v>10</v>
      </c>
      <c r="AI20" s="346">
        <v>11</v>
      </c>
      <c r="AJ20" s="346">
        <v>2</v>
      </c>
      <c r="AK20" s="346">
        <v>2</v>
      </c>
      <c r="AL20" s="346">
        <v>2</v>
      </c>
      <c r="AM20" s="346">
        <v>2</v>
      </c>
      <c r="AN20" s="346">
        <v>10</v>
      </c>
      <c r="AO20" s="373"/>
      <c r="AP20" s="348">
        <v>17.600000000000001</v>
      </c>
      <c r="AQ20" s="348">
        <v>21.4</v>
      </c>
      <c r="AR20" s="348">
        <v>18.05</v>
      </c>
      <c r="AS20" s="348">
        <v>12.45</v>
      </c>
      <c r="AT20" s="348">
        <v>21.56</v>
      </c>
      <c r="AU20" s="351"/>
      <c r="AV20" s="346">
        <v>8</v>
      </c>
      <c r="AW20" s="346">
        <v>5</v>
      </c>
      <c r="AX20" s="346">
        <v>4</v>
      </c>
      <c r="AY20" s="346">
        <v>3</v>
      </c>
      <c r="AZ20" s="346">
        <v>1</v>
      </c>
      <c r="BA20" s="362"/>
      <c r="BB20" s="348">
        <v>15.8971687352335</v>
      </c>
      <c r="BC20" s="375">
        <v>0.96114061890946301</v>
      </c>
      <c r="BD20" s="375">
        <v>6.5382537449273803E-2</v>
      </c>
      <c r="BE20" s="375">
        <v>0.212507521701398</v>
      </c>
      <c r="BF20" s="374"/>
      <c r="BG20" s="843">
        <v>45.571199999999997</v>
      </c>
      <c r="BH20" s="843">
        <v>13.3407</v>
      </c>
      <c r="BI20" s="843">
        <v>33.608199999999997</v>
      </c>
      <c r="BJ20" s="843">
        <v>7.4798999999999998</v>
      </c>
      <c r="BK20" s="373"/>
      <c r="BL20" s="372" t="s">
        <v>2465</v>
      </c>
      <c r="BM20" s="372" t="s">
        <v>2466</v>
      </c>
      <c r="BN20" s="372" t="s">
        <v>2467</v>
      </c>
      <c r="BO20" s="372" t="s">
        <v>2468</v>
      </c>
      <c r="BP20" s="372" t="s">
        <v>2469</v>
      </c>
      <c r="BQ20" s="373"/>
      <c r="BR20" s="354" t="s">
        <v>463</v>
      </c>
    </row>
    <row r="21" spans="1:70" s="107" customFormat="1" x14ac:dyDescent="0.25">
      <c r="A21" s="345" t="s">
        <v>2470</v>
      </c>
      <c r="B21" s="373"/>
      <c r="C21" s="719">
        <v>39531</v>
      </c>
      <c r="D21" s="373"/>
      <c r="E21" s="346">
        <v>1168.74</v>
      </c>
      <c r="F21" s="373"/>
      <c r="G21" s="347">
        <v>54.565899999999999</v>
      </c>
      <c r="H21" s="374"/>
      <c r="I21" s="348">
        <v>-6.0100000000000001E-2</v>
      </c>
      <c r="J21" s="348">
        <v>-0.42859999999999998</v>
      </c>
      <c r="K21" s="348">
        <v>-1.4688000000000001</v>
      </c>
      <c r="L21" s="348">
        <v>4.6337999999999999</v>
      </c>
      <c r="M21" s="348">
        <v>11.6127</v>
      </c>
      <c r="N21" s="350">
        <v>10.653499999999999</v>
      </c>
      <c r="O21" s="348">
        <v>2.8639999999999999</v>
      </c>
      <c r="P21" s="348">
        <v>21.393899999999999</v>
      </c>
      <c r="Q21" s="348">
        <v>20.270800000000001</v>
      </c>
      <c r="R21" s="348">
        <v>16.1143</v>
      </c>
      <c r="S21" s="348">
        <v>-0.85719999999999996</v>
      </c>
      <c r="T21" s="348">
        <v>20.7576</v>
      </c>
      <c r="U21" s="348">
        <v>10.6403</v>
      </c>
      <c r="V21" s="348">
        <v>11.2371</v>
      </c>
      <c r="W21" s="348">
        <v>-0.51919999999999999</v>
      </c>
      <c r="X21" s="348">
        <v>9.6184999999999992</v>
      </c>
      <c r="Y21" s="374"/>
      <c r="Z21" s="346">
        <v>9</v>
      </c>
      <c r="AA21" s="346">
        <v>8</v>
      </c>
      <c r="AB21" s="346">
        <v>6</v>
      </c>
      <c r="AC21" s="346">
        <v>4</v>
      </c>
      <c r="AD21" s="346">
        <v>5</v>
      </c>
      <c r="AE21" s="346">
        <v>3</v>
      </c>
      <c r="AF21" s="346">
        <v>3</v>
      </c>
      <c r="AG21" s="346">
        <v>1</v>
      </c>
      <c r="AH21" s="346">
        <v>3</v>
      </c>
      <c r="AI21" s="346">
        <v>5</v>
      </c>
      <c r="AJ21" s="346">
        <v>6</v>
      </c>
      <c r="AK21" s="346">
        <v>5</v>
      </c>
      <c r="AL21" s="346">
        <v>4</v>
      </c>
      <c r="AM21" s="346">
        <v>3</v>
      </c>
      <c r="AN21" s="346">
        <v>9</v>
      </c>
      <c r="AO21" s="373"/>
      <c r="AP21" s="348">
        <v>19.690000000000001</v>
      </c>
      <c r="AQ21" s="348">
        <v>23.13</v>
      </c>
      <c r="AR21" s="348">
        <v>20.59</v>
      </c>
      <c r="AS21" s="348">
        <v>13.29</v>
      </c>
      <c r="AT21" s="348">
        <v>15.19</v>
      </c>
      <c r="AU21" s="351"/>
      <c r="AV21" s="346">
        <v>3</v>
      </c>
      <c r="AW21" s="346">
        <v>3</v>
      </c>
      <c r="AX21" s="346">
        <v>1</v>
      </c>
      <c r="AY21" s="346">
        <v>2</v>
      </c>
      <c r="AZ21" s="346">
        <v>5</v>
      </c>
      <c r="BA21" s="362"/>
      <c r="BB21" s="348">
        <v>20.358613877196699</v>
      </c>
      <c r="BC21" s="375">
        <v>1.1145174648924601</v>
      </c>
      <c r="BD21" s="375">
        <v>7.4893292905256301E-2</v>
      </c>
      <c r="BE21" s="375">
        <v>0.56588056236441997</v>
      </c>
      <c r="BF21" s="374"/>
      <c r="BG21" s="843">
        <v>43.0458</v>
      </c>
      <c r="BH21" s="843">
        <v>16.4346</v>
      </c>
      <c r="BI21" s="843">
        <v>29.620899999999999</v>
      </c>
      <c r="BJ21" s="843">
        <v>10.8987</v>
      </c>
      <c r="BK21" s="373"/>
      <c r="BL21" s="372" t="s">
        <v>2471</v>
      </c>
      <c r="BM21" s="372" t="s">
        <v>2472</v>
      </c>
      <c r="BN21" s="372" t="s">
        <v>2473</v>
      </c>
      <c r="BO21" s="372" t="s">
        <v>2474</v>
      </c>
      <c r="BP21" s="372" t="s">
        <v>2462</v>
      </c>
      <c r="BQ21" s="373"/>
      <c r="BR21" s="354" t="s">
        <v>476</v>
      </c>
    </row>
    <row r="22" spans="1:70" s="107" customFormat="1" x14ac:dyDescent="0.25">
      <c r="A22" s="345" t="s">
        <v>2475</v>
      </c>
      <c r="B22" s="373"/>
      <c r="C22" s="719">
        <v>38624</v>
      </c>
      <c r="D22" s="373"/>
      <c r="E22" s="346">
        <v>960.21</v>
      </c>
      <c r="F22" s="373"/>
      <c r="G22" s="347">
        <v>100.4529</v>
      </c>
      <c r="H22" s="374"/>
      <c r="I22" s="348">
        <v>4.7800000000000002E-2</v>
      </c>
      <c r="J22" s="348">
        <v>-0.71789999999999998</v>
      </c>
      <c r="K22" s="348">
        <v>-2.0455999999999999</v>
      </c>
      <c r="L22" s="348">
        <v>1.3245</v>
      </c>
      <c r="M22" s="348">
        <v>4.9157000000000002</v>
      </c>
      <c r="N22" s="350">
        <v>6.8219000000000003</v>
      </c>
      <c r="O22" s="348">
        <v>1.9129</v>
      </c>
      <c r="P22" s="348">
        <v>14.8911</v>
      </c>
      <c r="Q22" s="348">
        <v>15.2676</v>
      </c>
      <c r="R22" s="348">
        <v>13.8604</v>
      </c>
      <c r="S22" s="348">
        <v>-3.0869</v>
      </c>
      <c r="T22" s="348">
        <v>11.418200000000001</v>
      </c>
      <c r="U22" s="348">
        <v>3.7820999999999998</v>
      </c>
      <c r="V22" s="348">
        <v>6.8299000000000003</v>
      </c>
      <c r="W22" s="348">
        <v>-0.91149999999999998</v>
      </c>
      <c r="X22" s="348">
        <v>11.6349</v>
      </c>
      <c r="Y22" s="374"/>
      <c r="Z22" s="346">
        <v>5</v>
      </c>
      <c r="AA22" s="346">
        <v>11</v>
      </c>
      <c r="AB22" s="346">
        <v>10</v>
      </c>
      <c r="AC22" s="346">
        <v>13</v>
      </c>
      <c r="AD22" s="346">
        <v>12</v>
      </c>
      <c r="AE22" s="346">
        <v>7</v>
      </c>
      <c r="AF22" s="346">
        <v>4</v>
      </c>
      <c r="AG22" s="346">
        <v>8</v>
      </c>
      <c r="AH22" s="346">
        <v>13</v>
      </c>
      <c r="AI22" s="346">
        <v>13</v>
      </c>
      <c r="AJ22" s="346">
        <v>12</v>
      </c>
      <c r="AK22" s="346">
        <v>14</v>
      </c>
      <c r="AL22" s="346">
        <v>9</v>
      </c>
      <c r="AM22" s="346">
        <v>8</v>
      </c>
      <c r="AN22" s="346">
        <v>13</v>
      </c>
      <c r="AO22" s="373"/>
      <c r="AP22" s="348">
        <v>16.05</v>
      </c>
      <c r="AQ22" s="348">
        <v>18.510000000000002</v>
      </c>
      <c r="AR22" s="348">
        <v>14.69</v>
      </c>
      <c r="AS22" s="348">
        <v>8.1199999999999992</v>
      </c>
      <c r="AT22" s="348">
        <v>4.88</v>
      </c>
      <c r="AU22" s="351"/>
      <c r="AV22" s="346">
        <v>13</v>
      </c>
      <c r="AW22" s="346">
        <v>12</v>
      </c>
      <c r="AX22" s="346">
        <v>11</v>
      </c>
      <c r="AY22" s="346">
        <v>9</v>
      </c>
      <c r="AZ22" s="346">
        <v>10</v>
      </c>
      <c r="BA22" s="362"/>
      <c r="BB22" s="348">
        <v>15.173336357788999</v>
      </c>
      <c r="BC22" s="375">
        <v>0.97924177631863896</v>
      </c>
      <c r="BD22" s="375">
        <v>6.2267099494767303E-2</v>
      </c>
      <c r="BE22" s="375">
        <v>0.10233712563766401</v>
      </c>
      <c r="BF22" s="374"/>
      <c r="BG22" s="843">
        <v>61.409599999999998</v>
      </c>
      <c r="BH22" s="843">
        <v>15.098100000000001</v>
      </c>
      <c r="BI22" s="843">
        <v>20.4818</v>
      </c>
      <c r="BJ22" s="843">
        <v>3.0105</v>
      </c>
      <c r="BK22" s="373"/>
      <c r="BL22" s="372" t="s">
        <v>2476</v>
      </c>
      <c r="BM22" s="372" t="s">
        <v>2477</v>
      </c>
      <c r="BN22" s="372" t="s">
        <v>2478</v>
      </c>
      <c r="BO22" s="372" t="s">
        <v>2479</v>
      </c>
      <c r="BP22" s="372" t="s">
        <v>2480</v>
      </c>
      <c r="BQ22" s="373"/>
      <c r="BR22" s="354" t="s">
        <v>526</v>
      </c>
    </row>
    <row r="23" spans="1:70" x14ac:dyDescent="0.25">
      <c r="A23" s="36" t="s">
        <v>93</v>
      </c>
      <c r="B23" s="43"/>
      <c r="C23" s="720"/>
      <c r="D23" s="43"/>
      <c r="E23" s="51"/>
      <c r="F23" s="43"/>
      <c r="G23" s="55"/>
      <c r="H23" s="66"/>
      <c r="I23" s="59">
        <v>-7.0499999999999993E-2</v>
      </c>
      <c r="J23" s="59">
        <v>-0.41110000000000002</v>
      </c>
      <c r="K23" s="59">
        <v>-1.7292000000000001</v>
      </c>
      <c r="L23" s="59">
        <v>3.3923000000000001</v>
      </c>
      <c r="M23" s="59">
        <v>8.9530999999999992</v>
      </c>
      <c r="N23" s="70">
        <v>6.5587</v>
      </c>
      <c r="O23" s="59">
        <v>-0.31640000000000001</v>
      </c>
      <c r="P23" s="59">
        <v>15.2628</v>
      </c>
      <c r="Q23" s="59">
        <v>17.5427</v>
      </c>
      <c r="R23" s="59">
        <v>14.856299999999999</v>
      </c>
      <c r="S23" s="59">
        <v>-1.4897</v>
      </c>
      <c r="T23" s="59">
        <v>17.262599999999999</v>
      </c>
      <c r="U23" s="59">
        <v>6.1902999999999997</v>
      </c>
      <c r="V23" s="59">
        <v>7.0491000000000001</v>
      </c>
      <c r="W23" s="59">
        <v>-0.38109999999999999</v>
      </c>
      <c r="X23" s="59">
        <v>12.4673</v>
      </c>
      <c r="Y23" s="66"/>
      <c r="Z23" s="51">
        <v>15</v>
      </c>
      <c r="AA23" s="51">
        <v>15</v>
      </c>
      <c r="AB23" s="51">
        <v>15</v>
      </c>
      <c r="AC23" s="51">
        <v>15</v>
      </c>
      <c r="AD23" s="51">
        <v>15</v>
      </c>
      <c r="AE23" s="51">
        <v>15</v>
      </c>
      <c r="AF23" s="51">
        <v>15</v>
      </c>
      <c r="AG23" s="51">
        <v>15</v>
      </c>
      <c r="AH23" s="51">
        <v>15</v>
      </c>
      <c r="AI23" s="51">
        <v>15</v>
      </c>
      <c r="AJ23" s="51">
        <v>15</v>
      </c>
      <c r="AK23" s="51">
        <v>15</v>
      </c>
      <c r="AL23" s="51">
        <v>15</v>
      </c>
      <c r="AM23" s="51">
        <v>15</v>
      </c>
      <c r="AN23" s="51">
        <v>15</v>
      </c>
      <c r="AO23" s="43"/>
      <c r="AP23" s="59">
        <v>17.532666666666699</v>
      </c>
      <c r="AQ23" s="59">
        <v>20.4553333333333</v>
      </c>
      <c r="AR23" s="59">
        <v>16.137333333333299</v>
      </c>
      <c r="AS23" s="59">
        <v>7.7779999999999996</v>
      </c>
      <c r="AT23" s="59">
        <v>9.24</v>
      </c>
      <c r="AU23" s="78"/>
      <c r="AV23" s="51">
        <v>15</v>
      </c>
      <c r="AW23" s="51">
        <v>15</v>
      </c>
      <c r="AX23" s="51">
        <v>15</v>
      </c>
      <c r="AY23" s="51">
        <v>15</v>
      </c>
      <c r="AZ23" s="51">
        <v>15</v>
      </c>
      <c r="BA23" s="258"/>
      <c r="BB23" s="59"/>
      <c r="BC23" s="276"/>
      <c r="BD23" s="276"/>
      <c r="BE23" s="276"/>
      <c r="BF23" s="66"/>
      <c r="BG23" s="59"/>
      <c r="BH23" s="59"/>
      <c r="BI23" s="59"/>
      <c r="BJ23" s="59"/>
      <c r="BK23" s="43"/>
      <c r="BL23" s="84"/>
      <c r="BM23" s="84"/>
      <c r="BN23" s="84"/>
      <c r="BO23" s="84"/>
      <c r="BP23" s="84"/>
      <c r="BQ23" s="43"/>
      <c r="BR23" s="88"/>
    </row>
    <row r="24" spans="1:70" x14ac:dyDescent="0.25">
      <c r="A24" s="37" t="s">
        <v>94</v>
      </c>
      <c r="B24" s="44"/>
      <c r="C24" s="721"/>
      <c r="D24" s="44"/>
      <c r="E24" s="52"/>
      <c r="F24" s="44"/>
      <c r="G24" s="56"/>
      <c r="H24" s="67"/>
      <c r="I24" s="60">
        <v>0.1895</v>
      </c>
      <c r="J24" s="60">
        <v>0.21199999999999999</v>
      </c>
      <c r="K24" s="60">
        <v>0.87790000000000001</v>
      </c>
      <c r="L24" s="60">
        <v>7.9847000000000001</v>
      </c>
      <c r="M24" s="60">
        <v>16.226400000000002</v>
      </c>
      <c r="N24" s="71">
        <v>15.2203</v>
      </c>
      <c r="O24" s="60">
        <v>3.9350000000000001</v>
      </c>
      <c r="P24" s="60">
        <v>21.393899999999999</v>
      </c>
      <c r="Q24" s="60">
        <v>21.421099999999999</v>
      </c>
      <c r="R24" s="60">
        <v>17.040500000000002</v>
      </c>
      <c r="S24" s="60">
        <v>2.3298999999999999</v>
      </c>
      <c r="T24" s="60">
        <v>24.9114</v>
      </c>
      <c r="U24" s="60">
        <v>15.178800000000001</v>
      </c>
      <c r="V24" s="60">
        <v>16.409700000000001</v>
      </c>
      <c r="W24" s="60">
        <v>0.66990000000000005</v>
      </c>
      <c r="X24" s="60">
        <v>17.657900000000001</v>
      </c>
      <c r="Y24" s="67"/>
      <c r="Z24" s="52"/>
      <c r="AA24" s="52"/>
      <c r="AB24" s="52"/>
      <c r="AC24" s="52"/>
      <c r="AD24" s="52"/>
      <c r="AE24" s="52"/>
      <c r="AF24" s="52"/>
      <c r="AG24" s="52"/>
      <c r="AH24" s="52"/>
      <c r="AI24" s="52"/>
      <c r="AJ24" s="52"/>
      <c r="AK24" s="52"/>
      <c r="AL24" s="52"/>
      <c r="AM24" s="52"/>
      <c r="AN24" s="52"/>
      <c r="AO24" s="44"/>
      <c r="AP24" s="60">
        <v>20.2</v>
      </c>
      <c r="AQ24" s="60">
        <v>24.1</v>
      </c>
      <c r="AR24" s="60">
        <v>20.59</v>
      </c>
      <c r="AS24" s="60">
        <v>13.3</v>
      </c>
      <c r="AT24" s="60">
        <v>21.56</v>
      </c>
      <c r="AU24" s="79"/>
      <c r="AV24" s="52"/>
      <c r="AW24" s="52"/>
      <c r="AX24" s="52"/>
      <c r="AY24" s="52"/>
      <c r="AZ24" s="52"/>
      <c r="BA24" s="259"/>
      <c r="BB24" s="60"/>
      <c r="BC24" s="277"/>
      <c r="BD24" s="277"/>
      <c r="BE24" s="277"/>
      <c r="BF24" s="67"/>
      <c r="BG24" s="60"/>
      <c r="BH24" s="60"/>
      <c r="BI24" s="60"/>
      <c r="BJ24" s="60"/>
      <c r="BK24" s="44"/>
      <c r="BL24" s="85"/>
      <c r="BM24" s="85"/>
      <c r="BN24" s="85"/>
      <c r="BO24" s="85"/>
      <c r="BP24" s="85"/>
      <c r="BQ24" s="44"/>
      <c r="BR24" s="89"/>
    </row>
    <row r="25" spans="1:70" x14ac:dyDescent="0.25">
      <c r="A25" s="37" t="s">
        <v>95</v>
      </c>
      <c r="B25" s="44"/>
      <c r="C25" s="721"/>
      <c r="D25" s="44"/>
      <c r="E25" s="52"/>
      <c r="F25" s="44"/>
      <c r="G25" s="56"/>
      <c r="H25" s="67"/>
      <c r="I25" s="60">
        <v>-0.41749999999999998</v>
      </c>
      <c r="J25" s="60">
        <v>-1.4863999999999999</v>
      </c>
      <c r="K25" s="60">
        <v>-3.7250000000000001</v>
      </c>
      <c r="L25" s="60">
        <v>5.3600000000000002E-2</v>
      </c>
      <c r="M25" s="60">
        <v>-0.75980000000000003</v>
      </c>
      <c r="N25" s="71">
        <v>-2.3138999999999998</v>
      </c>
      <c r="O25" s="60">
        <v>-6.3056999999999999</v>
      </c>
      <c r="P25" s="60">
        <v>11.0945</v>
      </c>
      <c r="Q25" s="60">
        <v>12.996600000000001</v>
      </c>
      <c r="R25" s="60">
        <v>10.514200000000001</v>
      </c>
      <c r="S25" s="60">
        <v>-4.7412000000000001</v>
      </c>
      <c r="T25" s="60">
        <v>6.0709999999999997</v>
      </c>
      <c r="U25" s="60">
        <v>-1.8527</v>
      </c>
      <c r="V25" s="60">
        <v>-1.1493</v>
      </c>
      <c r="W25" s="60">
        <v>-2.1774</v>
      </c>
      <c r="X25" s="60">
        <v>8.6936</v>
      </c>
      <c r="Y25" s="67"/>
      <c r="Z25" s="52"/>
      <c r="AA25" s="52"/>
      <c r="AB25" s="52"/>
      <c r="AC25" s="52"/>
      <c r="AD25" s="52"/>
      <c r="AE25" s="52"/>
      <c r="AF25" s="52"/>
      <c r="AG25" s="52"/>
      <c r="AH25" s="52"/>
      <c r="AI25" s="52"/>
      <c r="AJ25" s="52"/>
      <c r="AK25" s="52"/>
      <c r="AL25" s="52"/>
      <c r="AM25" s="52"/>
      <c r="AN25" s="52"/>
      <c r="AO25" s="44"/>
      <c r="AP25" s="60">
        <v>13.98</v>
      </c>
      <c r="AQ25" s="60">
        <v>15.71</v>
      </c>
      <c r="AR25" s="60">
        <v>12.07</v>
      </c>
      <c r="AS25" s="60">
        <v>2.92</v>
      </c>
      <c r="AT25" s="60">
        <v>-4.03</v>
      </c>
      <c r="AU25" s="79"/>
      <c r="AV25" s="52"/>
      <c r="AW25" s="52"/>
      <c r="AX25" s="52"/>
      <c r="AY25" s="52"/>
      <c r="AZ25" s="52"/>
      <c r="BA25" s="259"/>
      <c r="BB25" s="60"/>
      <c r="BC25" s="277"/>
      <c r="BD25" s="277"/>
      <c r="BE25" s="277"/>
      <c r="BF25" s="67"/>
      <c r="BG25" s="60"/>
      <c r="BH25" s="60"/>
      <c r="BI25" s="60"/>
      <c r="BJ25" s="60"/>
      <c r="BK25" s="44"/>
      <c r="BL25" s="85"/>
      <c r="BM25" s="85"/>
      <c r="BN25" s="85"/>
      <c r="BO25" s="85"/>
      <c r="BP25" s="85"/>
      <c r="BQ25" s="44"/>
      <c r="BR25" s="89"/>
    </row>
    <row r="26" spans="1:70" x14ac:dyDescent="0.25">
      <c r="A26" s="38" t="s">
        <v>96</v>
      </c>
      <c r="B26" s="45"/>
      <c r="C26" s="722"/>
      <c r="D26" s="45"/>
      <c r="E26" s="53"/>
      <c r="F26" s="45"/>
      <c r="G26" s="57"/>
      <c r="H26" s="68"/>
      <c r="I26" s="61">
        <v>-5.2299999999999999E-2</v>
      </c>
      <c r="J26" s="61">
        <v>-0.42859999999999998</v>
      </c>
      <c r="K26" s="61">
        <v>-1.9984999999999999</v>
      </c>
      <c r="L26" s="61">
        <v>2.7633000000000001</v>
      </c>
      <c r="M26" s="61">
        <v>10.4819</v>
      </c>
      <c r="N26" s="72">
        <v>5.4776999999999996</v>
      </c>
      <c r="O26" s="61">
        <v>2.8899999999999999E-2</v>
      </c>
      <c r="P26" s="61">
        <v>14.8911</v>
      </c>
      <c r="Q26" s="61">
        <v>17.467500000000001</v>
      </c>
      <c r="R26" s="61">
        <v>14.991199999999999</v>
      </c>
      <c r="S26" s="61">
        <v>-1.3988</v>
      </c>
      <c r="T26" s="61">
        <v>17.072099999999999</v>
      </c>
      <c r="U26" s="61">
        <v>7.9337</v>
      </c>
      <c r="V26" s="61">
        <v>6.8299000000000003</v>
      </c>
      <c r="W26" s="61">
        <v>-0.42699999999999999</v>
      </c>
      <c r="X26" s="61">
        <v>11.6349</v>
      </c>
      <c r="Y26" s="68"/>
      <c r="Z26" s="53"/>
      <c r="AA26" s="53"/>
      <c r="AB26" s="53"/>
      <c r="AC26" s="53"/>
      <c r="AD26" s="53"/>
      <c r="AE26" s="53"/>
      <c r="AF26" s="53"/>
      <c r="AG26" s="53"/>
      <c r="AH26" s="53"/>
      <c r="AI26" s="53"/>
      <c r="AJ26" s="53"/>
      <c r="AK26" s="53"/>
      <c r="AL26" s="53"/>
      <c r="AM26" s="53"/>
      <c r="AN26" s="53"/>
      <c r="AO26" s="45"/>
      <c r="AP26" s="61">
        <v>17.600000000000001</v>
      </c>
      <c r="AQ26" s="61">
        <v>20.27</v>
      </c>
      <c r="AR26" s="61">
        <v>15.97</v>
      </c>
      <c r="AS26" s="61">
        <v>8.25</v>
      </c>
      <c r="AT26" s="61">
        <v>9.7100000000000009</v>
      </c>
      <c r="AU26" s="80"/>
      <c r="AV26" s="53"/>
      <c r="AW26" s="53"/>
      <c r="AX26" s="53"/>
      <c r="AY26" s="53"/>
      <c r="AZ26" s="53"/>
      <c r="BA26" s="262"/>
      <c r="BB26" s="61"/>
      <c r="BC26" s="279"/>
      <c r="BD26" s="279"/>
      <c r="BE26" s="279"/>
      <c r="BF26" s="68"/>
      <c r="BG26" s="61"/>
      <c r="BH26" s="61"/>
      <c r="BI26" s="61"/>
      <c r="BJ26" s="61"/>
      <c r="BK26" s="45"/>
      <c r="BL26" s="86"/>
      <c r="BM26" s="86"/>
      <c r="BN26" s="86"/>
      <c r="BO26" s="86"/>
      <c r="BP26" s="86"/>
      <c r="BQ26" s="45"/>
      <c r="BR26" s="90"/>
    </row>
    <row r="27" spans="1:70" ht="14.5" x14ac:dyDescent="0.25">
      <c r="A27" s="39" t="s">
        <v>149</v>
      </c>
      <c r="B27" s="46"/>
      <c r="C27" s="723"/>
      <c r="D27" s="46"/>
      <c r="E27" s="54"/>
      <c r="F27" s="46"/>
      <c r="G27" s="58"/>
      <c r="H27" s="69"/>
      <c r="I27" s="62"/>
      <c r="J27" s="62"/>
      <c r="K27" s="62"/>
      <c r="L27" s="62"/>
      <c r="M27" s="62"/>
      <c r="N27" s="73"/>
      <c r="O27" s="62"/>
      <c r="P27" s="62"/>
      <c r="Q27" s="62"/>
      <c r="R27" s="62"/>
      <c r="S27" s="62"/>
      <c r="T27" s="62"/>
      <c r="U27" s="62"/>
      <c r="V27" s="62"/>
      <c r="W27" s="62"/>
      <c r="X27" s="62"/>
      <c r="Y27" s="69"/>
      <c r="Z27" s="54"/>
      <c r="AA27" s="54"/>
      <c r="AB27" s="54"/>
      <c r="AC27" s="54"/>
      <c r="AD27" s="54"/>
      <c r="AE27" s="54"/>
      <c r="AF27" s="54"/>
      <c r="AG27" s="54"/>
      <c r="AH27" s="54"/>
      <c r="AI27" s="54"/>
      <c r="AJ27" s="54"/>
      <c r="AK27" s="54"/>
      <c r="AL27" s="54"/>
      <c r="AM27" s="54"/>
      <c r="AN27" s="54"/>
      <c r="AO27" s="46"/>
      <c r="AP27" s="62"/>
      <c r="AQ27" s="62"/>
      <c r="AR27" s="62"/>
      <c r="AS27" s="62"/>
      <c r="AT27" s="62"/>
      <c r="AU27" s="81"/>
      <c r="AV27" s="54"/>
      <c r="AW27" s="54"/>
      <c r="AX27" s="54"/>
      <c r="AY27" s="54"/>
      <c r="AZ27" s="54"/>
      <c r="BA27" s="263"/>
      <c r="BB27" s="62"/>
      <c r="BC27" s="245"/>
      <c r="BD27" s="245"/>
      <c r="BE27" s="245"/>
      <c r="BF27" s="69"/>
      <c r="BG27" s="62"/>
      <c r="BH27" s="62"/>
      <c r="BI27" s="62"/>
      <c r="BJ27" s="62"/>
      <c r="BK27" s="46"/>
      <c r="BL27" s="87"/>
      <c r="BM27" s="87"/>
      <c r="BN27" s="87"/>
      <c r="BO27" s="87"/>
      <c r="BP27" s="87"/>
      <c r="BQ27" s="46"/>
      <c r="BR27" s="91"/>
    </row>
    <row r="28" spans="1:70" x14ac:dyDescent="0.25">
      <c r="A28" s="328" t="s">
        <v>2481</v>
      </c>
      <c r="B28" s="365"/>
      <c r="C28" s="717">
        <v>41275</v>
      </c>
      <c r="D28" s="365"/>
      <c r="E28" s="329">
        <v>8565.7199999999993</v>
      </c>
      <c r="F28" s="365"/>
      <c r="G28" s="330">
        <v>221.31</v>
      </c>
      <c r="H28" s="366"/>
      <c r="I28" s="331">
        <v>-0.28839999999999999</v>
      </c>
      <c r="J28" s="331">
        <v>-0.82899999999999996</v>
      </c>
      <c r="K28" s="331">
        <v>-1.4253</v>
      </c>
      <c r="L28" s="331">
        <v>4.1508000000000003</v>
      </c>
      <c r="M28" s="331">
        <v>8.4268000000000001</v>
      </c>
      <c r="N28" s="333">
        <v>5.7988</v>
      </c>
      <c r="O28" s="331">
        <v>2.0710999999999999</v>
      </c>
      <c r="P28" s="331">
        <v>17.673200000000001</v>
      </c>
      <c r="Q28" s="331">
        <v>22.214300000000001</v>
      </c>
      <c r="R28" s="331">
        <v>17.636800000000001</v>
      </c>
      <c r="S28" s="331">
        <v>-0.67769999999999997</v>
      </c>
      <c r="T28" s="331">
        <v>15.415900000000001</v>
      </c>
      <c r="U28" s="331">
        <v>2.8010000000000002</v>
      </c>
      <c r="V28" s="331">
        <v>5.3356000000000003</v>
      </c>
      <c r="W28" s="331">
        <v>-0.35570000000000002</v>
      </c>
      <c r="X28" s="331">
        <v>16.299099999999999</v>
      </c>
      <c r="Y28" s="366"/>
      <c r="Z28" s="329">
        <v>13</v>
      </c>
      <c r="AA28" s="329">
        <v>14</v>
      </c>
      <c r="AB28" s="329">
        <v>7</v>
      </c>
      <c r="AC28" s="329">
        <v>6</v>
      </c>
      <c r="AD28" s="329">
        <v>9</v>
      </c>
      <c r="AE28" s="329">
        <v>10</v>
      </c>
      <c r="AF28" s="329">
        <v>6</v>
      </c>
      <c r="AG28" s="329">
        <v>5</v>
      </c>
      <c r="AH28" s="329">
        <v>1</v>
      </c>
      <c r="AI28" s="329">
        <v>2</v>
      </c>
      <c r="AJ28" s="329">
        <v>6</v>
      </c>
      <c r="AK28" s="329">
        <v>11</v>
      </c>
      <c r="AL28" s="329">
        <v>10</v>
      </c>
      <c r="AM28" s="329">
        <v>10</v>
      </c>
      <c r="AN28" s="329">
        <v>7</v>
      </c>
      <c r="AO28" s="365"/>
      <c r="AP28" s="331">
        <v>20.83</v>
      </c>
      <c r="AQ28" s="331">
        <v>24.42</v>
      </c>
      <c r="AR28" s="331">
        <v>18.690000000000001</v>
      </c>
      <c r="AS28" s="331">
        <v>9.02</v>
      </c>
      <c r="AT28" s="331">
        <v>6.49</v>
      </c>
      <c r="AU28" s="334"/>
      <c r="AV28" s="329">
        <v>3</v>
      </c>
      <c r="AW28" s="329">
        <v>3</v>
      </c>
      <c r="AX28" s="329">
        <v>5</v>
      </c>
      <c r="AY28" s="329">
        <v>8</v>
      </c>
      <c r="AZ28" s="329">
        <v>9</v>
      </c>
      <c r="BA28" s="360"/>
      <c r="BB28" s="331">
        <v>15.4327583459074</v>
      </c>
      <c r="BC28" s="367">
        <v>0</v>
      </c>
      <c r="BD28" s="367">
        <v>7.2961565634366093E-2</v>
      </c>
      <c r="BE28" s="367" t="s">
        <v>430</v>
      </c>
      <c r="BF28" s="366"/>
      <c r="BG28" s="842">
        <v>39.860799999999998</v>
      </c>
      <c r="BH28" s="842">
        <v>20.307700000000001</v>
      </c>
      <c r="BI28" s="842">
        <v>34.430100000000003</v>
      </c>
      <c r="BJ28" s="842">
        <v>5.4013999999999998</v>
      </c>
      <c r="BK28" s="365"/>
      <c r="BL28" s="364" t="s">
        <v>2393</v>
      </c>
      <c r="BM28" s="364" t="s">
        <v>2394</v>
      </c>
      <c r="BN28" s="364" t="s">
        <v>2395</v>
      </c>
      <c r="BO28" s="364" t="s">
        <v>2396</v>
      </c>
      <c r="BP28" s="364" t="s">
        <v>2397</v>
      </c>
      <c r="BQ28" s="365"/>
      <c r="BR28" s="335" t="s">
        <v>2398</v>
      </c>
    </row>
    <row r="29" spans="1:70" s="107" customFormat="1" x14ac:dyDescent="0.25">
      <c r="A29" s="345" t="s">
        <v>2482</v>
      </c>
      <c r="B29" s="373"/>
      <c r="C29" s="719">
        <v>41275</v>
      </c>
      <c r="D29" s="373"/>
      <c r="E29" s="346">
        <v>8126.23</v>
      </c>
      <c r="F29" s="373"/>
      <c r="G29" s="347">
        <v>414.52789999999999</v>
      </c>
      <c r="H29" s="374"/>
      <c r="I29" s="348">
        <v>-0.41520000000000001</v>
      </c>
      <c r="J29" s="348">
        <v>-0.50629999999999997</v>
      </c>
      <c r="K29" s="348">
        <v>-1.9661999999999999</v>
      </c>
      <c r="L29" s="348">
        <v>2.6652</v>
      </c>
      <c r="M29" s="348">
        <v>10.9481</v>
      </c>
      <c r="N29" s="350">
        <v>11.0084</v>
      </c>
      <c r="O29" s="348">
        <v>2.5663999999999998</v>
      </c>
      <c r="P29" s="348">
        <v>18.236499999999999</v>
      </c>
      <c r="Q29" s="348">
        <v>21.0489</v>
      </c>
      <c r="R29" s="348">
        <v>17.565200000000001</v>
      </c>
      <c r="S29" s="348">
        <v>-1.1573</v>
      </c>
      <c r="T29" s="348">
        <v>17.509399999999999</v>
      </c>
      <c r="U29" s="348">
        <v>10.329000000000001</v>
      </c>
      <c r="V29" s="348">
        <v>11.0084</v>
      </c>
      <c r="W29" s="348">
        <v>-0.8095</v>
      </c>
      <c r="X29" s="348">
        <v>15.2837</v>
      </c>
      <c r="Y29" s="374"/>
      <c r="Z29" s="346">
        <v>15</v>
      </c>
      <c r="AA29" s="346">
        <v>9</v>
      </c>
      <c r="AB29" s="346">
        <v>9</v>
      </c>
      <c r="AC29" s="346">
        <v>9</v>
      </c>
      <c r="AD29" s="346">
        <v>8</v>
      </c>
      <c r="AE29" s="346">
        <v>5</v>
      </c>
      <c r="AF29" s="346">
        <v>4</v>
      </c>
      <c r="AG29" s="346">
        <v>4</v>
      </c>
      <c r="AH29" s="346">
        <v>4</v>
      </c>
      <c r="AI29" s="346">
        <v>4</v>
      </c>
      <c r="AJ29" s="346">
        <v>7</v>
      </c>
      <c r="AK29" s="346">
        <v>9</v>
      </c>
      <c r="AL29" s="346">
        <v>6</v>
      </c>
      <c r="AM29" s="346">
        <v>6</v>
      </c>
      <c r="AN29" s="346">
        <v>12</v>
      </c>
      <c r="AO29" s="373"/>
      <c r="AP29" s="348">
        <v>20.100000000000001</v>
      </c>
      <c r="AQ29" s="348">
        <v>23.93</v>
      </c>
      <c r="AR29" s="348">
        <v>20.07</v>
      </c>
      <c r="AS29" s="348">
        <v>10.68</v>
      </c>
      <c r="AT29" s="348">
        <v>13.27</v>
      </c>
      <c r="AU29" s="351"/>
      <c r="AV29" s="346">
        <v>5</v>
      </c>
      <c r="AW29" s="346">
        <v>4</v>
      </c>
      <c r="AX29" s="346">
        <v>3</v>
      </c>
      <c r="AY29" s="346">
        <v>5</v>
      </c>
      <c r="AZ29" s="346">
        <v>7</v>
      </c>
      <c r="BA29" s="362"/>
      <c r="BB29" s="348">
        <v>17.8015806948335</v>
      </c>
      <c r="BC29" s="375">
        <v>1.1233036591627199</v>
      </c>
      <c r="BD29" s="375">
        <v>7.1350687406646504E-2</v>
      </c>
      <c r="BE29" s="375">
        <v>0.30375299988902399</v>
      </c>
      <c r="BF29" s="374"/>
      <c r="BG29" s="843">
        <v>50.531500000000001</v>
      </c>
      <c r="BH29" s="843">
        <v>21.444400000000002</v>
      </c>
      <c r="BI29" s="843">
        <v>26.6416</v>
      </c>
      <c r="BJ29" s="843">
        <v>1.3825000000000001</v>
      </c>
      <c r="BK29" s="373"/>
      <c r="BL29" s="372" t="s">
        <v>2400</v>
      </c>
      <c r="BM29" s="372" t="s">
        <v>2401</v>
      </c>
      <c r="BN29" s="372" t="s">
        <v>2402</v>
      </c>
      <c r="BO29" s="372" t="s">
        <v>2403</v>
      </c>
      <c r="BP29" s="372" t="s">
        <v>2404</v>
      </c>
      <c r="BQ29" s="373"/>
      <c r="BR29" s="354" t="s">
        <v>463</v>
      </c>
    </row>
    <row r="30" spans="1:70" s="107" customFormat="1" x14ac:dyDescent="0.25">
      <c r="A30" s="345" t="s">
        <v>2483</v>
      </c>
      <c r="B30" s="373"/>
      <c r="C30" s="719">
        <v>41275</v>
      </c>
      <c r="D30" s="373"/>
      <c r="E30" s="346">
        <v>6434.9</v>
      </c>
      <c r="F30" s="373"/>
      <c r="G30" s="347">
        <v>397.86500000000001</v>
      </c>
      <c r="H30" s="374"/>
      <c r="I30" s="348">
        <v>0.19209999999999999</v>
      </c>
      <c r="J30" s="348">
        <v>-0.33169999999999999</v>
      </c>
      <c r="K30" s="348">
        <v>-0.77910000000000001</v>
      </c>
      <c r="L30" s="348">
        <v>4.2910000000000004</v>
      </c>
      <c r="M30" s="348">
        <v>14.3652</v>
      </c>
      <c r="N30" s="350">
        <v>16.4468</v>
      </c>
      <c r="O30" s="348">
        <v>4.3893000000000004</v>
      </c>
      <c r="P30" s="348">
        <v>19.8904</v>
      </c>
      <c r="Q30" s="348">
        <v>21.667300000000001</v>
      </c>
      <c r="R30" s="348">
        <v>17.586500000000001</v>
      </c>
      <c r="S30" s="348">
        <v>0.18229999999999999</v>
      </c>
      <c r="T30" s="348">
        <v>21.838899999999999</v>
      </c>
      <c r="U30" s="348">
        <v>15.9939</v>
      </c>
      <c r="V30" s="348">
        <v>17.576899999999998</v>
      </c>
      <c r="W30" s="348">
        <v>-0.59840000000000004</v>
      </c>
      <c r="X30" s="348">
        <v>16.915600000000001</v>
      </c>
      <c r="Y30" s="374"/>
      <c r="Z30" s="346">
        <v>1</v>
      </c>
      <c r="AA30" s="346">
        <v>7</v>
      </c>
      <c r="AB30" s="346">
        <v>3</v>
      </c>
      <c r="AC30" s="346">
        <v>5</v>
      </c>
      <c r="AD30" s="346">
        <v>3</v>
      </c>
      <c r="AE30" s="346">
        <v>1</v>
      </c>
      <c r="AF30" s="346">
        <v>2</v>
      </c>
      <c r="AG30" s="346">
        <v>2</v>
      </c>
      <c r="AH30" s="346">
        <v>3</v>
      </c>
      <c r="AI30" s="346">
        <v>3</v>
      </c>
      <c r="AJ30" s="346">
        <v>4</v>
      </c>
      <c r="AK30" s="346">
        <v>4</v>
      </c>
      <c r="AL30" s="346">
        <v>1</v>
      </c>
      <c r="AM30" s="346">
        <v>1</v>
      </c>
      <c r="AN30" s="346">
        <v>10</v>
      </c>
      <c r="AO30" s="373"/>
      <c r="AP30" s="348">
        <v>21.2</v>
      </c>
      <c r="AQ30" s="348">
        <v>25.28</v>
      </c>
      <c r="AR30" s="348">
        <v>21.73</v>
      </c>
      <c r="AS30" s="348">
        <v>14.48</v>
      </c>
      <c r="AT30" s="348">
        <v>21.38</v>
      </c>
      <c r="AU30" s="351"/>
      <c r="AV30" s="346">
        <v>1</v>
      </c>
      <c r="AW30" s="346">
        <v>1</v>
      </c>
      <c r="AX30" s="346">
        <v>2</v>
      </c>
      <c r="AY30" s="346">
        <v>2</v>
      </c>
      <c r="AZ30" s="346">
        <v>2</v>
      </c>
      <c r="BA30" s="362"/>
      <c r="BB30" s="348">
        <v>17.154223143704399</v>
      </c>
      <c r="BC30" s="375">
        <v>0</v>
      </c>
      <c r="BD30" s="375">
        <v>8.0813683316087695E-2</v>
      </c>
      <c r="BE30" s="375" t="s">
        <v>430</v>
      </c>
      <c r="BF30" s="374"/>
      <c r="BG30" s="843">
        <v>48.750700000000002</v>
      </c>
      <c r="BH30" s="843">
        <v>10.3742</v>
      </c>
      <c r="BI30" s="843">
        <v>25.604700000000001</v>
      </c>
      <c r="BJ30" s="843">
        <v>15.2704</v>
      </c>
      <c r="BK30" s="373"/>
      <c r="BL30" s="844" t="s">
        <v>2406</v>
      </c>
      <c r="BM30" s="844" t="s">
        <v>2407</v>
      </c>
      <c r="BN30" s="844" t="s">
        <v>2408</v>
      </c>
      <c r="BO30" s="844" t="s">
        <v>2409</v>
      </c>
      <c r="BP30" s="844" t="s">
        <v>2410</v>
      </c>
      <c r="BQ30" s="373"/>
      <c r="BR30" s="354" t="s">
        <v>1521</v>
      </c>
    </row>
    <row r="31" spans="1:70" s="107" customFormat="1" x14ac:dyDescent="0.25">
      <c r="A31" s="345" t="s">
        <v>2484</v>
      </c>
      <c r="B31" s="373"/>
      <c r="C31" s="719">
        <v>41276</v>
      </c>
      <c r="D31" s="373"/>
      <c r="E31" s="346">
        <v>4830.34</v>
      </c>
      <c r="F31" s="373"/>
      <c r="G31" s="347">
        <v>54.542099999999998</v>
      </c>
      <c r="H31" s="374"/>
      <c r="I31" s="348">
        <v>0.16009999999999999</v>
      </c>
      <c r="J31" s="348">
        <v>-9.6500000000000002E-2</v>
      </c>
      <c r="K31" s="348">
        <v>-2.5623</v>
      </c>
      <c r="L31" s="348">
        <v>1.6753</v>
      </c>
      <c r="M31" s="348">
        <v>7.2952000000000004</v>
      </c>
      <c r="N31" s="350">
        <v>5.2736999999999998</v>
      </c>
      <c r="O31" s="348">
        <v>-3.141</v>
      </c>
      <c r="P31" s="348">
        <v>13.3094</v>
      </c>
      <c r="Q31" s="348">
        <v>16.106999999999999</v>
      </c>
      <c r="R31" s="348">
        <v>15.1751</v>
      </c>
      <c r="S31" s="348">
        <v>-2.0398000000000001</v>
      </c>
      <c r="T31" s="348">
        <v>15.7029</v>
      </c>
      <c r="U31" s="348">
        <v>2.0226000000000002</v>
      </c>
      <c r="V31" s="348">
        <v>5.2744999999999997</v>
      </c>
      <c r="W31" s="348">
        <v>0.59150000000000003</v>
      </c>
      <c r="X31" s="348">
        <v>14.400399999999999</v>
      </c>
      <c r="Y31" s="374"/>
      <c r="Z31" s="346">
        <v>2</v>
      </c>
      <c r="AA31" s="346">
        <v>5</v>
      </c>
      <c r="AB31" s="346">
        <v>12</v>
      </c>
      <c r="AC31" s="346">
        <v>12</v>
      </c>
      <c r="AD31" s="346">
        <v>11</v>
      </c>
      <c r="AE31" s="346">
        <v>11</v>
      </c>
      <c r="AF31" s="346">
        <v>13</v>
      </c>
      <c r="AG31" s="346">
        <v>13</v>
      </c>
      <c r="AH31" s="346">
        <v>13</v>
      </c>
      <c r="AI31" s="346">
        <v>11</v>
      </c>
      <c r="AJ31" s="346">
        <v>10</v>
      </c>
      <c r="AK31" s="346">
        <v>10</v>
      </c>
      <c r="AL31" s="346">
        <v>11</v>
      </c>
      <c r="AM31" s="346">
        <v>11</v>
      </c>
      <c r="AN31" s="346">
        <v>2</v>
      </c>
      <c r="AO31" s="373"/>
      <c r="AP31" s="348">
        <v>17.2</v>
      </c>
      <c r="AQ31" s="348">
        <v>18.62</v>
      </c>
      <c r="AR31" s="348">
        <v>13.95</v>
      </c>
      <c r="AS31" s="348">
        <v>4.66</v>
      </c>
      <c r="AT31" s="348">
        <v>4.4400000000000004</v>
      </c>
      <c r="AU31" s="351"/>
      <c r="AV31" s="346">
        <v>12</v>
      </c>
      <c r="AW31" s="346">
        <v>14</v>
      </c>
      <c r="AX31" s="346">
        <v>13</v>
      </c>
      <c r="AY31" s="346">
        <v>14</v>
      </c>
      <c r="AZ31" s="346">
        <v>11</v>
      </c>
      <c r="BA31" s="362"/>
      <c r="BB31" s="348">
        <v>15.392665430894001</v>
      </c>
      <c r="BC31" s="375">
        <v>1.0059455266631001</v>
      </c>
      <c r="BD31" s="375">
        <v>5.4643048090215203E-2</v>
      </c>
      <c r="BE31" s="375">
        <v>-2.43341657912159E-2</v>
      </c>
      <c r="BF31" s="374"/>
      <c r="BG31" s="843">
        <v>58.517499999999998</v>
      </c>
      <c r="BH31" s="843">
        <v>10.866099999999999</v>
      </c>
      <c r="BI31" s="843">
        <v>22.384</v>
      </c>
      <c r="BJ31" s="843">
        <v>8.2324000000000002</v>
      </c>
      <c r="BK31" s="373"/>
      <c r="BL31" s="372" t="s">
        <v>2412</v>
      </c>
      <c r="BM31" s="372" t="s">
        <v>2413</v>
      </c>
      <c r="BN31" s="372" t="s">
        <v>2414</v>
      </c>
      <c r="BO31" s="372" t="s">
        <v>2415</v>
      </c>
      <c r="BP31" s="372" t="s">
        <v>1974</v>
      </c>
      <c r="BQ31" s="373"/>
      <c r="BR31" s="354" t="s">
        <v>526</v>
      </c>
    </row>
    <row r="32" spans="1:70" s="107" customFormat="1" x14ac:dyDescent="0.25">
      <c r="A32" s="345" t="s">
        <v>2485</v>
      </c>
      <c r="B32" s="373"/>
      <c r="C32" s="719">
        <v>41275</v>
      </c>
      <c r="D32" s="373"/>
      <c r="E32" s="346">
        <v>3113.42</v>
      </c>
      <c r="F32" s="373"/>
      <c r="G32" s="347">
        <v>163.61940000000001</v>
      </c>
      <c r="H32" s="374"/>
      <c r="I32" s="348">
        <v>7.5700000000000003E-2</v>
      </c>
      <c r="J32" s="348">
        <v>-0.80879999999999996</v>
      </c>
      <c r="K32" s="348">
        <v>-3.1137000000000001</v>
      </c>
      <c r="L32" s="348">
        <v>0.29730000000000001</v>
      </c>
      <c r="M32" s="348">
        <v>-0.27410000000000001</v>
      </c>
      <c r="N32" s="350">
        <v>1.3071999999999999</v>
      </c>
      <c r="O32" s="348">
        <v>-0.1807</v>
      </c>
      <c r="P32" s="348">
        <v>16.238800000000001</v>
      </c>
      <c r="Q32" s="348">
        <v>18.9057</v>
      </c>
      <c r="R32" s="348">
        <v>16.810099999999998</v>
      </c>
      <c r="S32" s="348">
        <v>-4.5598000000000001</v>
      </c>
      <c r="T32" s="348">
        <v>6.5308000000000002</v>
      </c>
      <c r="U32" s="348">
        <v>-1.1869000000000001</v>
      </c>
      <c r="V32" s="348">
        <v>1.3053999999999999</v>
      </c>
      <c r="W32" s="348">
        <v>-1.0905</v>
      </c>
      <c r="X32" s="348">
        <v>19.908799999999999</v>
      </c>
      <c r="Y32" s="374"/>
      <c r="Z32" s="346">
        <v>4</v>
      </c>
      <c r="AA32" s="346">
        <v>13</v>
      </c>
      <c r="AB32" s="346">
        <v>13</v>
      </c>
      <c r="AC32" s="346">
        <v>15</v>
      </c>
      <c r="AD32" s="346">
        <v>15</v>
      </c>
      <c r="AE32" s="346">
        <v>13</v>
      </c>
      <c r="AF32" s="346">
        <v>10</v>
      </c>
      <c r="AG32" s="346">
        <v>8</v>
      </c>
      <c r="AH32" s="346">
        <v>8</v>
      </c>
      <c r="AI32" s="346">
        <v>6</v>
      </c>
      <c r="AJ32" s="346">
        <v>15</v>
      </c>
      <c r="AK32" s="346">
        <v>15</v>
      </c>
      <c r="AL32" s="346">
        <v>15</v>
      </c>
      <c r="AM32" s="346">
        <v>13</v>
      </c>
      <c r="AN32" s="346">
        <v>14</v>
      </c>
      <c r="AO32" s="373"/>
      <c r="AP32" s="348">
        <v>18.989999999999998</v>
      </c>
      <c r="AQ32" s="348">
        <v>21.41</v>
      </c>
      <c r="AR32" s="348">
        <v>16.53</v>
      </c>
      <c r="AS32" s="348">
        <v>5.48</v>
      </c>
      <c r="AT32" s="348">
        <v>-3.08</v>
      </c>
      <c r="AU32" s="351"/>
      <c r="AV32" s="346">
        <v>7</v>
      </c>
      <c r="AW32" s="346">
        <v>9</v>
      </c>
      <c r="AX32" s="346">
        <v>9</v>
      </c>
      <c r="AY32" s="346">
        <v>11</v>
      </c>
      <c r="AZ32" s="346">
        <v>15</v>
      </c>
      <c r="BA32" s="362"/>
      <c r="BB32" s="348">
        <v>15.5166819323747</v>
      </c>
      <c r="BC32" s="375">
        <v>0</v>
      </c>
      <c r="BD32" s="375">
        <v>6.9706930640690001E-2</v>
      </c>
      <c r="BE32" s="375" t="s">
        <v>430</v>
      </c>
      <c r="BF32" s="374"/>
      <c r="BG32" s="843">
        <v>58.740200000000002</v>
      </c>
      <c r="BH32" s="843">
        <v>14.4663</v>
      </c>
      <c r="BI32" s="843">
        <v>21.660399999999999</v>
      </c>
      <c r="BJ32" s="843">
        <v>5.1330999999999998</v>
      </c>
      <c r="BK32" s="373"/>
      <c r="BL32" s="372" t="s">
        <v>2417</v>
      </c>
      <c r="BM32" s="372" t="s">
        <v>2418</v>
      </c>
      <c r="BN32" s="372" t="s">
        <v>2419</v>
      </c>
      <c r="BO32" s="372" t="s">
        <v>2420</v>
      </c>
      <c r="BP32" s="372" t="s">
        <v>1655</v>
      </c>
      <c r="BQ32" s="373"/>
      <c r="BR32" s="354" t="s">
        <v>519</v>
      </c>
    </row>
    <row r="33" spans="1:70" s="107" customFormat="1" ht="11" x14ac:dyDescent="0.3">
      <c r="A33" s="845" t="s">
        <v>2486</v>
      </c>
      <c r="B33" s="846"/>
      <c r="C33" s="847">
        <v>41275</v>
      </c>
      <c r="D33" s="846"/>
      <c r="E33" s="848">
        <v>2492.81</v>
      </c>
      <c r="F33" s="846"/>
      <c r="G33" s="849">
        <v>85.028000000000006</v>
      </c>
      <c r="H33" s="851"/>
      <c r="I33" s="850">
        <v>-7.8700000000000006E-2</v>
      </c>
      <c r="J33" s="850">
        <v>-0.155</v>
      </c>
      <c r="K33" s="850">
        <v>0.77270000000000005</v>
      </c>
      <c r="L33" s="850">
        <v>8.3352000000000004</v>
      </c>
      <c r="M33" s="850">
        <v>12.7857</v>
      </c>
      <c r="N33" s="852">
        <v>10.539400000000001</v>
      </c>
      <c r="O33" s="850">
        <v>1.3665</v>
      </c>
      <c r="P33" s="850">
        <v>16.282299999999999</v>
      </c>
      <c r="Q33" s="850">
        <v>19.101800000000001</v>
      </c>
      <c r="R33" s="850">
        <v>16.6129</v>
      </c>
      <c r="S33" s="850">
        <v>2.5880000000000001</v>
      </c>
      <c r="T33" s="850">
        <v>22.810700000000001</v>
      </c>
      <c r="U33" s="850">
        <v>9.5736000000000008</v>
      </c>
      <c r="V33" s="850">
        <v>12.2615</v>
      </c>
      <c r="W33" s="850">
        <v>7.1000000000000004E-3</v>
      </c>
      <c r="X33" s="850">
        <v>17.8125</v>
      </c>
      <c r="Y33" s="851"/>
      <c r="Z33" s="848">
        <v>10</v>
      </c>
      <c r="AA33" s="848">
        <v>6</v>
      </c>
      <c r="AB33" s="848">
        <v>2</v>
      </c>
      <c r="AC33" s="848">
        <v>1</v>
      </c>
      <c r="AD33" s="848">
        <v>4</v>
      </c>
      <c r="AE33" s="848">
        <v>6</v>
      </c>
      <c r="AF33" s="848">
        <v>8</v>
      </c>
      <c r="AG33" s="848">
        <v>7</v>
      </c>
      <c r="AH33" s="848">
        <v>7</v>
      </c>
      <c r="AI33" s="848">
        <v>7</v>
      </c>
      <c r="AJ33" s="848">
        <v>1</v>
      </c>
      <c r="AK33" s="848">
        <v>3</v>
      </c>
      <c r="AL33" s="848">
        <v>7</v>
      </c>
      <c r="AM33" s="848">
        <v>4</v>
      </c>
      <c r="AN33" s="848">
        <v>5</v>
      </c>
      <c r="AO33" s="846"/>
      <c r="AP33" s="850">
        <v>19.43</v>
      </c>
      <c r="AQ33" s="850">
        <v>22.48</v>
      </c>
      <c r="AR33" s="850">
        <v>17.61</v>
      </c>
      <c r="AS33" s="850">
        <v>10.91</v>
      </c>
      <c r="AT33" s="850">
        <v>17.12</v>
      </c>
      <c r="AU33" s="853"/>
      <c r="AV33" s="848">
        <v>6</v>
      </c>
      <c r="AW33" s="848">
        <v>6</v>
      </c>
      <c r="AX33" s="848">
        <v>8</v>
      </c>
      <c r="AY33" s="848">
        <v>4</v>
      </c>
      <c r="AZ33" s="848">
        <v>4</v>
      </c>
      <c r="BA33" s="855"/>
      <c r="BB33" s="850">
        <v>17.6420902327548</v>
      </c>
      <c r="BC33" s="856">
        <v>1.0298607931853001</v>
      </c>
      <c r="BD33" s="856">
        <v>5.8694175696926601E-2</v>
      </c>
      <c r="BE33" s="856">
        <v>0.149476808382349</v>
      </c>
      <c r="BF33" s="851"/>
      <c r="BG33" s="850">
        <v>50.039700000000003</v>
      </c>
      <c r="BH33" s="850">
        <v>12.4801</v>
      </c>
      <c r="BI33" s="850">
        <v>35.4572</v>
      </c>
      <c r="BJ33" s="850">
        <v>2.0230000000000001</v>
      </c>
      <c r="BK33" s="846"/>
      <c r="BL33" s="859" t="s">
        <v>2422</v>
      </c>
      <c r="BM33" s="859" t="s">
        <v>2423</v>
      </c>
      <c r="BN33" s="859" t="s">
        <v>2424</v>
      </c>
      <c r="BO33" s="859" t="s">
        <v>2425</v>
      </c>
      <c r="BP33" s="859" t="s">
        <v>2426</v>
      </c>
      <c r="BQ33" s="846"/>
      <c r="BR33" s="860" t="s">
        <v>616</v>
      </c>
    </row>
    <row r="34" spans="1:70" s="107" customFormat="1" x14ac:dyDescent="0.25">
      <c r="A34" s="345" t="s">
        <v>2487</v>
      </c>
      <c r="B34" s="373"/>
      <c r="C34" s="719">
        <v>41275</v>
      </c>
      <c r="D34" s="373"/>
      <c r="E34" s="841">
        <v>2466.09</v>
      </c>
      <c r="F34" s="373"/>
      <c r="G34" s="347">
        <v>58.0154</v>
      </c>
      <c r="H34" s="374"/>
      <c r="I34" s="348">
        <v>-4.9599999999999998E-2</v>
      </c>
      <c r="J34" s="348">
        <v>0.10630000000000001</v>
      </c>
      <c r="K34" s="348">
        <v>0.96540000000000004</v>
      </c>
      <c r="L34" s="348">
        <v>6.1106999999999996</v>
      </c>
      <c r="M34" s="348">
        <v>12.081899999999999</v>
      </c>
      <c r="N34" s="350">
        <v>11.748200000000001</v>
      </c>
      <c r="O34" s="348">
        <v>1.5422</v>
      </c>
      <c r="P34" s="348">
        <v>15.638</v>
      </c>
      <c r="Q34" s="348">
        <v>18.6297</v>
      </c>
      <c r="R34" s="348">
        <v>16.391100000000002</v>
      </c>
      <c r="S34" s="348">
        <v>1.0085999999999999</v>
      </c>
      <c r="T34" s="348">
        <v>21.148599999999998</v>
      </c>
      <c r="U34" s="348">
        <v>11.420400000000001</v>
      </c>
      <c r="V34" s="348">
        <v>11.888500000000001</v>
      </c>
      <c r="W34" s="348">
        <v>-0.39929999999999999</v>
      </c>
      <c r="X34" s="348">
        <v>17.105499999999999</v>
      </c>
      <c r="Y34" s="374"/>
      <c r="Z34" s="346">
        <v>8</v>
      </c>
      <c r="AA34" s="346">
        <v>4</v>
      </c>
      <c r="AB34" s="346">
        <v>1</v>
      </c>
      <c r="AC34" s="346">
        <v>3</v>
      </c>
      <c r="AD34" s="346">
        <v>6</v>
      </c>
      <c r="AE34" s="346">
        <v>4</v>
      </c>
      <c r="AF34" s="346">
        <v>7</v>
      </c>
      <c r="AG34" s="346">
        <v>9</v>
      </c>
      <c r="AH34" s="346">
        <v>9</v>
      </c>
      <c r="AI34" s="346">
        <v>8</v>
      </c>
      <c r="AJ34" s="346">
        <v>3</v>
      </c>
      <c r="AK34" s="346">
        <v>6</v>
      </c>
      <c r="AL34" s="346">
        <v>5</v>
      </c>
      <c r="AM34" s="346">
        <v>5</v>
      </c>
      <c r="AN34" s="346">
        <v>8</v>
      </c>
      <c r="AO34" s="373"/>
      <c r="AP34" s="348">
        <v>18.2</v>
      </c>
      <c r="AQ34" s="348">
        <v>21.59</v>
      </c>
      <c r="AR34" s="348">
        <v>17.63</v>
      </c>
      <c r="AS34" s="348">
        <v>10.55</v>
      </c>
      <c r="AT34" s="348">
        <v>17.579999999999998</v>
      </c>
      <c r="AU34" s="351"/>
      <c r="AV34" s="346">
        <v>9</v>
      </c>
      <c r="AW34" s="346">
        <v>8</v>
      </c>
      <c r="AX34" s="346">
        <v>7</v>
      </c>
      <c r="AY34" s="346">
        <v>6</v>
      </c>
      <c r="AZ34" s="346">
        <v>3</v>
      </c>
      <c r="BA34" s="362"/>
      <c r="BB34" s="348">
        <v>18.119900319843001</v>
      </c>
      <c r="BC34" s="375">
        <v>1.0506042003998901</v>
      </c>
      <c r="BD34" s="375">
        <v>5.8526376028616399E-2</v>
      </c>
      <c r="BE34" s="375">
        <v>0.15663497008496099</v>
      </c>
      <c r="BF34" s="374"/>
      <c r="BG34" s="843">
        <v>55.701999999999998</v>
      </c>
      <c r="BH34" s="843">
        <v>10.043200000000001</v>
      </c>
      <c r="BI34" s="843">
        <v>29.913399999999999</v>
      </c>
      <c r="BJ34" s="843">
        <v>4.3414000000000001</v>
      </c>
      <c r="BK34" s="373"/>
      <c r="BL34" s="372" t="s">
        <v>2428</v>
      </c>
      <c r="BM34" s="372" t="s">
        <v>2429</v>
      </c>
      <c r="BN34" s="372" t="s">
        <v>2430</v>
      </c>
      <c r="BO34" s="372" t="s">
        <v>2431</v>
      </c>
      <c r="BP34" s="372" t="s">
        <v>2432</v>
      </c>
      <c r="BQ34" s="373"/>
      <c r="BR34" s="354" t="s">
        <v>2433</v>
      </c>
    </row>
    <row r="35" spans="1:70" s="107" customFormat="1" x14ac:dyDescent="0.25">
      <c r="A35" s="345" t="s">
        <v>2488</v>
      </c>
      <c r="B35" s="373"/>
      <c r="C35" s="719">
        <v>41275</v>
      </c>
      <c r="D35" s="373"/>
      <c r="E35" s="346">
        <v>2329.44</v>
      </c>
      <c r="F35" s="373"/>
      <c r="G35" s="347">
        <v>52.28</v>
      </c>
      <c r="H35" s="374"/>
      <c r="I35" s="348">
        <v>3.0599999999999999E-2</v>
      </c>
      <c r="J35" s="348">
        <v>0.2281</v>
      </c>
      <c r="K35" s="348">
        <v>-1.0185999999999999</v>
      </c>
      <c r="L35" s="348">
        <v>2.6406000000000001</v>
      </c>
      <c r="M35" s="348">
        <v>4.0149999999999997</v>
      </c>
      <c r="N35" s="350">
        <v>0.23769999999999999</v>
      </c>
      <c r="O35" s="348">
        <v>-1.5909</v>
      </c>
      <c r="P35" s="348">
        <v>13.962999999999999</v>
      </c>
      <c r="Q35" s="348">
        <v>20.1907</v>
      </c>
      <c r="R35" s="348">
        <v>11.4031</v>
      </c>
      <c r="S35" s="348">
        <v>-2.3624999999999998</v>
      </c>
      <c r="T35" s="348">
        <v>12.135899999999999</v>
      </c>
      <c r="U35" s="348">
        <v>-0.83650000000000002</v>
      </c>
      <c r="V35" s="348">
        <v>-0.1051</v>
      </c>
      <c r="W35" s="348">
        <v>0.58099999999999996</v>
      </c>
      <c r="X35" s="348">
        <v>11.9391</v>
      </c>
      <c r="Y35" s="374"/>
      <c r="Z35" s="346">
        <v>6</v>
      </c>
      <c r="AA35" s="346">
        <v>1</v>
      </c>
      <c r="AB35" s="346">
        <v>4</v>
      </c>
      <c r="AC35" s="346">
        <v>10</v>
      </c>
      <c r="AD35" s="346">
        <v>14</v>
      </c>
      <c r="AE35" s="346">
        <v>14</v>
      </c>
      <c r="AF35" s="346">
        <v>12</v>
      </c>
      <c r="AG35" s="346">
        <v>12</v>
      </c>
      <c r="AH35" s="346">
        <v>5</v>
      </c>
      <c r="AI35" s="346">
        <v>15</v>
      </c>
      <c r="AJ35" s="346">
        <v>11</v>
      </c>
      <c r="AK35" s="346">
        <v>13</v>
      </c>
      <c r="AL35" s="346">
        <v>14</v>
      </c>
      <c r="AM35" s="346">
        <v>15</v>
      </c>
      <c r="AN35" s="346">
        <v>3</v>
      </c>
      <c r="AO35" s="373"/>
      <c r="AP35" s="348">
        <v>16.37</v>
      </c>
      <c r="AQ35" s="348">
        <v>21.34</v>
      </c>
      <c r="AR35" s="348">
        <v>16.47</v>
      </c>
      <c r="AS35" s="348">
        <v>4.7300000000000004</v>
      </c>
      <c r="AT35" s="348">
        <v>0.38</v>
      </c>
      <c r="AU35" s="351"/>
      <c r="AV35" s="346">
        <v>14</v>
      </c>
      <c r="AW35" s="346">
        <v>10</v>
      </c>
      <c r="AX35" s="346">
        <v>10</v>
      </c>
      <c r="AY35" s="346">
        <v>13</v>
      </c>
      <c r="AZ35" s="346">
        <v>14</v>
      </c>
      <c r="BA35" s="362"/>
      <c r="BB35" s="348">
        <v>15.4141973748768</v>
      </c>
      <c r="BC35" s="375">
        <v>0</v>
      </c>
      <c r="BD35" s="375">
        <v>5.8379634399475501E-2</v>
      </c>
      <c r="BE35" s="375" t="s">
        <v>430</v>
      </c>
      <c r="BF35" s="374"/>
      <c r="BG35" s="843">
        <v>51.334200000000003</v>
      </c>
      <c r="BH35" s="843">
        <v>9.4822799999999994</v>
      </c>
      <c r="BI35" s="843">
        <v>36.037999999999997</v>
      </c>
      <c r="BJ35" s="843">
        <v>3.1455199999999999</v>
      </c>
      <c r="BK35" s="373"/>
      <c r="BL35" s="372" t="s">
        <v>2435</v>
      </c>
      <c r="BM35" s="372" t="s">
        <v>2436</v>
      </c>
      <c r="BN35" s="372" t="s">
        <v>2437</v>
      </c>
      <c r="BO35" s="372" t="s">
        <v>1285</v>
      </c>
      <c r="BP35" s="372" t="s">
        <v>2438</v>
      </c>
      <c r="BQ35" s="373"/>
      <c r="BR35" s="354" t="s">
        <v>463</v>
      </c>
    </row>
    <row r="36" spans="1:70" s="107" customFormat="1" x14ac:dyDescent="0.25">
      <c r="A36" s="345" t="s">
        <v>2489</v>
      </c>
      <c r="B36" s="373"/>
      <c r="C36" s="719">
        <v>41275</v>
      </c>
      <c r="D36" s="373"/>
      <c r="E36" s="346">
        <v>2110.08</v>
      </c>
      <c r="F36" s="373"/>
      <c r="G36" s="347">
        <v>151.17740000000001</v>
      </c>
      <c r="H36" s="374"/>
      <c r="I36" s="348">
        <v>9.5799999999999996E-2</v>
      </c>
      <c r="J36" s="348">
        <v>-0.74709999999999999</v>
      </c>
      <c r="K36" s="348">
        <v>-2.3517999999999999</v>
      </c>
      <c r="L36" s="348">
        <v>3.1166999999999998</v>
      </c>
      <c r="M36" s="348">
        <v>4.6748000000000003</v>
      </c>
      <c r="N36" s="350">
        <v>3.9601000000000002</v>
      </c>
      <c r="O36" s="348">
        <v>-1.2930999999999999</v>
      </c>
      <c r="P36" s="348">
        <v>12.785600000000001</v>
      </c>
      <c r="Q36" s="348">
        <v>13.3734</v>
      </c>
      <c r="R36" s="348">
        <v>12.3932</v>
      </c>
      <c r="S36" s="348">
        <v>-1.3461000000000001</v>
      </c>
      <c r="T36" s="348">
        <v>12.348699999999999</v>
      </c>
      <c r="U36" s="348">
        <v>0.39910000000000001</v>
      </c>
      <c r="V36" s="348">
        <v>3.6398000000000001</v>
      </c>
      <c r="W36" s="348">
        <v>-9.01E-2</v>
      </c>
      <c r="X36" s="348">
        <v>12.4278</v>
      </c>
      <c r="Y36" s="374"/>
      <c r="Z36" s="346">
        <v>3</v>
      </c>
      <c r="AA36" s="346">
        <v>12</v>
      </c>
      <c r="AB36" s="346">
        <v>11</v>
      </c>
      <c r="AC36" s="346">
        <v>7</v>
      </c>
      <c r="AD36" s="346">
        <v>13</v>
      </c>
      <c r="AE36" s="346">
        <v>12</v>
      </c>
      <c r="AF36" s="346">
        <v>11</v>
      </c>
      <c r="AG36" s="346">
        <v>14</v>
      </c>
      <c r="AH36" s="346">
        <v>15</v>
      </c>
      <c r="AI36" s="346">
        <v>14</v>
      </c>
      <c r="AJ36" s="346">
        <v>8</v>
      </c>
      <c r="AK36" s="346">
        <v>12</v>
      </c>
      <c r="AL36" s="346">
        <v>13</v>
      </c>
      <c r="AM36" s="346">
        <v>12</v>
      </c>
      <c r="AN36" s="346">
        <v>6</v>
      </c>
      <c r="AO36" s="373"/>
      <c r="AP36" s="348">
        <v>14.36</v>
      </c>
      <c r="AQ36" s="348">
        <v>16.100000000000001</v>
      </c>
      <c r="AR36" s="348">
        <v>12.45</v>
      </c>
      <c r="AS36" s="348">
        <v>4.95</v>
      </c>
      <c r="AT36" s="348">
        <v>2.4300000000000002</v>
      </c>
      <c r="AU36" s="351"/>
      <c r="AV36" s="346">
        <v>15</v>
      </c>
      <c r="AW36" s="346">
        <v>15</v>
      </c>
      <c r="AX36" s="346">
        <v>15</v>
      </c>
      <c r="AY36" s="346">
        <v>12</v>
      </c>
      <c r="AZ36" s="346">
        <v>13</v>
      </c>
      <c r="BA36" s="362"/>
      <c r="BB36" s="348">
        <v>14.518814704717199</v>
      </c>
      <c r="BC36" s="375">
        <v>0.97090331311352596</v>
      </c>
      <c r="BD36" s="375">
        <v>5.3211778569617597E-2</v>
      </c>
      <c r="BE36" s="375">
        <v>-6.2716808687071496E-2</v>
      </c>
      <c r="BF36" s="374"/>
      <c r="BG36" s="843">
        <v>66.621300000000005</v>
      </c>
      <c r="BH36" s="843">
        <v>7.7505300000000004</v>
      </c>
      <c r="BI36" s="843">
        <v>21.1934</v>
      </c>
      <c r="BJ36" s="843">
        <v>4.4347700000000003</v>
      </c>
      <c r="BK36" s="373"/>
      <c r="BL36" s="372" t="s">
        <v>2440</v>
      </c>
      <c r="BM36" s="372" t="s">
        <v>2441</v>
      </c>
      <c r="BN36" s="372" t="s">
        <v>2442</v>
      </c>
      <c r="BO36" s="372" t="s">
        <v>2443</v>
      </c>
      <c r="BP36" s="372" t="s">
        <v>2444</v>
      </c>
      <c r="BQ36" s="373"/>
      <c r="BR36" s="354" t="s">
        <v>463</v>
      </c>
    </row>
    <row r="37" spans="1:70" s="107" customFormat="1" x14ac:dyDescent="0.25">
      <c r="A37" s="345" t="s">
        <v>2490</v>
      </c>
      <c r="B37" s="373"/>
      <c r="C37" s="719">
        <v>41275</v>
      </c>
      <c r="D37" s="373"/>
      <c r="E37" s="346">
        <v>2028.8</v>
      </c>
      <c r="F37" s="373"/>
      <c r="G37" s="347">
        <v>197.09370000000001</v>
      </c>
      <c r="H37" s="374"/>
      <c r="I37" s="348">
        <v>-3.3599999999999998E-2</v>
      </c>
      <c r="J37" s="348">
        <v>0.14879999999999999</v>
      </c>
      <c r="K37" s="348">
        <v>-1.9232</v>
      </c>
      <c r="L37" s="348">
        <v>2.1337000000000002</v>
      </c>
      <c r="M37" s="348">
        <v>11.1509</v>
      </c>
      <c r="N37" s="350">
        <v>6.4642999999999997</v>
      </c>
      <c r="O37" s="348">
        <v>-3.4569000000000001</v>
      </c>
      <c r="P37" s="348">
        <v>12.128500000000001</v>
      </c>
      <c r="Q37" s="348">
        <v>16.663699999999999</v>
      </c>
      <c r="R37" s="348">
        <v>14.826700000000001</v>
      </c>
      <c r="S37" s="348">
        <v>-1.9282999999999999</v>
      </c>
      <c r="T37" s="348">
        <v>19.3094</v>
      </c>
      <c r="U37" s="348">
        <v>8.6172000000000004</v>
      </c>
      <c r="V37" s="348">
        <v>7.47</v>
      </c>
      <c r="W37" s="348">
        <v>0.69479999999999997</v>
      </c>
      <c r="X37" s="348">
        <v>14.7692</v>
      </c>
      <c r="Y37" s="374"/>
      <c r="Z37" s="346">
        <v>7</v>
      </c>
      <c r="AA37" s="346">
        <v>3</v>
      </c>
      <c r="AB37" s="346">
        <v>8</v>
      </c>
      <c r="AC37" s="346">
        <v>11</v>
      </c>
      <c r="AD37" s="346">
        <v>7</v>
      </c>
      <c r="AE37" s="346">
        <v>9</v>
      </c>
      <c r="AF37" s="346">
        <v>14</v>
      </c>
      <c r="AG37" s="346">
        <v>15</v>
      </c>
      <c r="AH37" s="346">
        <v>11</v>
      </c>
      <c r="AI37" s="346">
        <v>12</v>
      </c>
      <c r="AJ37" s="346">
        <v>9</v>
      </c>
      <c r="AK37" s="346">
        <v>7</v>
      </c>
      <c r="AL37" s="346">
        <v>8</v>
      </c>
      <c r="AM37" s="346">
        <v>8</v>
      </c>
      <c r="AN37" s="346">
        <v>1</v>
      </c>
      <c r="AO37" s="373"/>
      <c r="AP37" s="348">
        <v>17.29</v>
      </c>
      <c r="AQ37" s="348">
        <v>19.23</v>
      </c>
      <c r="AR37" s="348">
        <v>13.78</v>
      </c>
      <c r="AS37" s="348">
        <v>5.64</v>
      </c>
      <c r="AT37" s="348">
        <v>10.71</v>
      </c>
      <c r="AU37" s="351"/>
      <c r="AV37" s="346">
        <v>11</v>
      </c>
      <c r="AW37" s="346">
        <v>12</v>
      </c>
      <c r="AX37" s="346">
        <v>14</v>
      </c>
      <c r="AY37" s="346">
        <v>10</v>
      </c>
      <c r="AZ37" s="346">
        <v>8</v>
      </c>
      <c r="BA37" s="362"/>
      <c r="BB37" s="348">
        <v>18.092216426246001</v>
      </c>
      <c r="BC37" s="375">
        <v>0</v>
      </c>
      <c r="BD37" s="375">
        <v>4.4605677050174299E-2</v>
      </c>
      <c r="BE37" s="375" t="s">
        <v>430</v>
      </c>
      <c r="BF37" s="374"/>
      <c r="BG37" s="348">
        <v>44.181100000000001</v>
      </c>
      <c r="BH37" s="348">
        <v>14.3933</v>
      </c>
      <c r="BI37" s="348">
        <v>35.7393</v>
      </c>
      <c r="BJ37" s="348">
        <v>5.6863000000000001</v>
      </c>
      <c r="BK37" s="373"/>
      <c r="BL37" s="372" t="s">
        <v>2446</v>
      </c>
      <c r="BM37" s="372" t="s">
        <v>2447</v>
      </c>
      <c r="BN37" s="372" t="s">
        <v>2448</v>
      </c>
      <c r="BO37" s="372" t="s">
        <v>2449</v>
      </c>
      <c r="BP37" s="372" t="s">
        <v>2450</v>
      </c>
      <c r="BQ37" s="373"/>
      <c r="BR37" s="354" t="s">
        <v>2451</v>
      </c>
    </row>
    <row r="38" spans="1:70" s="107" customFormat="1" x14ac:dyDescent="0.25">
      <c r="A38" s="345" t="s">
        <v>2491</v>
      </c>
      <c r="B38" s="373"/>
      <c r="C38" s="719">
        <v>41275</v>
      </c>
      <c r="D38" s="373"/>
      <c r="E38" s="841">
        <v>1547.6</v>
      </c>
      <c r="F38" s="373"/>
      <c r="G38" s="347">
        <v>81.599999999999994</v>
      </c>
      <c r="H38" s="374"/>
      <c r="I38" s="348">
        <v>-0.36630000000000001</v>
      </c>
      <c r="J38" s="348">
        <v>-1.4731000000000001</v>
      </c>
      <c r="K38" s="348">
        <v>-3.6145</v>
      </c>
      <c r="L38" s="348">
        <v>3.0823999999999998</v>
      </c>
      <c r="M38" s="348">
        <v>14.8164</v>
      </c>
      <c r="N38" s="350">
        <v>6.5552000000000001</v>
      </c>
      <c r="O38" s="348">
        <v>0.93200000000000005</v>
      </c>
      <c r="P38" s="348">
        <v>18.653199999999998</v>
      </c>
      <c r="Q38" s="348">
        <v>19.190100000000001</v>
      </c>
      <c r="R38" s="348">
        <v>18.776900000000001</v>
      </c>
      <c r="S38" s="348">
        <v>-3.4775999999999998</v>
      </c>
      <c r="T38" s="348">
        <v>25.596399999999999</v>
      </c>
      <c r="U38" s="348">
        <v>11.9495</v>
      </c>
      <c r="V38" s="348">
        <v>8.6407000000000007</v>
      </c>
      <c r="W38" s="348">
        <v>-2.1465000000000001</v>
      </c>
      <c r="X38" s="348">
        <v>18.817599999999999</v>
      </c>
      <c r="Y38" s="374"/>
      <c r="Z38" s="346">
        <v>14</v>
      </c>
      <c r="AA38" s="346">
        <v>15</v>
      </c>
      <c r="AB38" s="346">
        <v>15</v>
      </c>
      <c r="AC38" s="346">
        <v>8</v>
      </c>
      <c r="AD38" s="346">
        <v>2</v>
      </c>
      <c r="AE38" s="346">
        <v>8</v>
      </c>
      <c r="AF38" s="346">
        <v>9</v>
      </c>
      <c r="AG38" s="346">
        <v>3</v>
      </c>
      <c r="AH38" s="346">
        <v>6</v>
      </c>
      <c r="AI38" s="346">
        <v>1</v>
      </c>
      <c r="AJ38" s="346">
        <v>13</v>
      </c>
      <c r="AK38" s="346">
        <v>1</v>
      </c>
      <c r="AL38" s="346">
        <v>3</v>
      </c>
      <c r="AM38" s="346">
        <v>7</v>
      </c>
      <c r="AN38" s="346">
        <v>15</v>
      </c>
      <c r="AO38" s="373"/>
      <c r="AP38" s="348">
        <v>20.69</v>
      </c>
      <c r="AQ38" s="348">
        <v>22.52</v>
      </c>
      <c r="AR38" s="348">
        <v>18.309999999999999</v>
      </c>
      <c r="AS38" s="348">
        <v>10.01</v>
      </c>
      <c r="AT38" s="348">
        <v>15.65</v>
      </c>
      <c r="AU38" s="351"/>
      <c r="AV38" s="346">
        <v>4</v>
      </c>
      <c r="AW38" s="346">
        <v>5</v>
      </c>
      <c r="AX38" s="346">
        <v>6</v>
      </c>
      <c r="AY38" s="346">
        <v>7</v>
      </c>
      <c r="AZ38" s="346">
        <v>6</v>
      </c>
      <c r="BA38" s="362"/>
      <c r="BB38" s="348">
        <v>19.0127620510283</v>
      </c>
      <c r="BC38" s="375">
        <v>0</v>
      </c>
      <c r="BD38" s="375">
        <v>6.8195845773670397E-2</v>
      </c>
      <c r="BE38" s="375" t="s">
        <v>430</v>
      </c>
      <c r="BF38" s="374"/>
      <c r="BG38" s="843">
        <v>23.755600000000001</v>
      </c>
      <c r="BH38" s="843">
        <v>13.602399999999999</v>
      </c>
      <c r="BI38" s="843">
        <v>56.314799999999998</v>
      </c>
      <c r="BJ38" s="843">
        <v>6.3272000000000004</v>
      </c>
      <c r="BK38" s="373"/>
      <c r="BL38" s="372" t="s">
        <v>2453</v>
      </c>
      <c r="BM38" s="372" t="s">
        <v>2454</v>
      </c>
      <c r="BN38" s="372" t="s">
        <v>2455</v>
      </c>
      <c r="BO38" s="372" t="s">
        <v>2456</v>
      </c>
      <c r="BP38" s="372" t="s">
        <v>2457</v>
      </c>
      <c r="BQ38" s="373"/>
      <c r="BR38" s="354" t="s">
        <v>443</v>
      </c>
    </row>
    <row r="39" spans="1:70" s="107" customFormat="1" x14ac:dyDescent="0.25">
      <c r="A39" s="345" t="s">
        <v>2492</v>
      </c>
      <c r="B39" s="373"/>
      <c r="C39" s="719">
        <v>41275</v>
      </c>
      <c r="D39" s="373"/>
      <c r="E39" s="346">
        <v>1432.03</v>
      </c>
      <c r="F39" s="373"/>
      <c r="G39" s="347">
        <v>57.493000000000002</v>
      </c>
      <c r="H39" s="374"/>
      <c r="I39" s="348">
        <v>-0.1338</v>
      </c>
      <c r="J39" s="348">
        <v>0.1865</v>
      </c>
      <c r="K39" s="348">
        <v>-3.2658</v>
      </c>
      <c r="L39" s="348">
        <v>1.5562</v>
      </c>
      <c r="M39" s="348">
        <v>7.3872999999999998</v>
      </c>
      <c r="N39" s="350">
        <v>-1.1009</v>
      </c>
      <c r="O39" s="348">
        <v>-5.1353</v>
      </c>
      <c r="P39" s="348">
        <v>15.1555</v>
      </c>
      <c r="Q39" s="348">
        <v>16.603200000000001</v>
      </c>
      <c r="R39" s="348">
        <v>16.170999999999999</v>
      </c>
      <c r="S39" s="348">
        <v>-3.5497999999999998</v>
      </c>
      <c r="T39" s="348">
        <v>17.7194</v>
      </c>
      <c r="U39" s="348">
        <v>1.4826999999999999</v>
      </c>
      <c r="V39" s="348">
        <v>1.04E-2</v>
      </c>
      <c r="W39" s="348">
        <v>0.25109999999999999</v>
      </c>
      <c r="X39" s="348">
        <v>14.6043</v>
      </c>
      <c r="Y39" s="374"/>
      <c r="Z39" s="346">
        <v>11</v>
      </c>
      <c r="AA39" s="346">
        <v>2</v>
      </c>
      <c r="AB39" s="346">
        <v>14</v>
      </c>
      <c r="AC39" s="346">
        <v>13</v>
      </c>
      <c r="AD39" s="346">
        <v>10</v>
      </c>
      <c r="AE39" s="346">
        <v>15</v>
      </c>
      <c r="AF39" s="346">
        <v>15</v>
      </c>
      <c r="AG39" s="346">
        <v>11</v>
      </c>
      <c r="AH39" s="346">
        <v>12</v>
      </c>
      <c r="AI39" s="346">
        <v>9</v>
      </c>
      <c r="AJ39" s="346">
        <v>14</v>
      </c>
      <c r="AK39" s="346">
        <v>8</v>
      </c>
      <c r="AL39" s="346">
        <v>12</v>
      </c>
      <c r="AM39" s="346">
        <v>14</v>
      </c>
      <c r="AN39" s="346">
        <v>4</v>
      </c>
      <c r="AO39" s="373"/>
      <c r="AP39" s="348">
        <v>17.73</v>
      </c>
      <c r="AQ39" s="348">
        <v>20.98</v>
      </c>
      <c r="AR39" s="348">
        <v>15.28</v>
      </c>
      <c r="AS39" s="348">
        <v>4.2300000000000004</v>
      </c>
      <c r="AT39" s="348">
        <v>2.88</v>
      </c>
      <c r="AU39" s="351"/>
      <c r="AV39" s="346">
        <v>10</v>
      </c>
      <c r="AW39" s="346">
        <v>11</v>
      </c>
      <c r="AX39" s="346">
        <v>12</v>
      </c>
      <c r="AY39" s="346">
        <v>15</v>
      </c>
      <c r="AZ39" s="346">
        <v>12</v>
      </c>
      <c r="BA39" s="362"/>
      <c r="BB39" s="348">
        <v>18.860665332639201</v>
      </c>
      <c r="BC39" s="375">
        <v>0</v>
      </c>
      <c r="BD39" s="375">
        <v>5.18598978226293E-2</v>
      </c>
      <c r="BE39" s="375" t="s">
        <v>430</v>
      </c>
      <c r="BF39" s="374"/>
      <c r="BG39" s="843">
        <v>47.944299999999998</v>
      </c>
      <c r="BH39" s="843">
        <v>10.548500000000001</v>
      </c>
      <c r="BI39" s="843">
        <v>39.492899999999999</v>
      </c>
      <c r="BJ39" s="843">
        <v>2.0143</v>
      </c>
      <c r="BK39" s="373"/>
      <c r="BL39" s="372" t="s">
        <v>2459</v>
      </c>
      <c r="BM39" s="372" t="s">
        <v>2460</v>
      </c>
      <c r="BN39" s="372" t="s">
        <v>2461</v>
      </c>
      <c r="BO39" s="372" t="s">
        <v>2462</v>
      </c>
      <c r="BP39" s="372" t="s">
        <v>2463</v>
      </c>
      <c r="BQ39" s="373"/>
      <c r="BR39" s="354" t="s">
        <v>526</v>
      </c>
    </row>
    <row r="40" spans="1:70" s="107" customFormat="1" x14ac:dyDescent="0.25">
      <c r="A40" s="345" t="s">
        <v>2493</v>
      </c>
      <c r="B40" s="373"/>
      <c r="C40" s="719">
        <v>41275</v>
      </c>
      <c r="D40" s="373"/>
      <c r="E40" s="346">
        <v>1245.3499999999999</v>
      </c>
      <c r="F40" s="373"/>
      <c r="G40" s="347">
        <v>120.57</v>
      </c>
      <c r="H40" s="374"/>
      <c r="I40" s="348">
        <v>-0.2069</v>
      </c>
      <c r="J40" s="348">
        <v>-0.53620000000000001</v>
      </c>
      <c r="K40" s="348">
        <v>-1.1396999999999999</v>
      </c>
      <c r="L40" s="348">
        <v>7.9602000000000004</v>
      </c>
      <c r="M40" s="348">
        <v>16.7409</v>
      </c>
      <c r="N40" s="350">
        <v>15.765700000000001</v>
      </c>
      <c r="O40" s="348">
        <v>4.8517999999999999</v>
      </c>
      <c r="P40" s="348">
        <v>16.9603</v>
      </c>
      <c r="Q40" s="348">
        <v>18.1233</v>
      </c>
      <c r="R40" s="348">
        <v>15.202199999999999</v>
      </c>
      <c r="S40" s="348">
        <v>1.2258</v>
      </c>
      <c r="T40" s="348">
        <v>25.0337</v>
      </c>
      <c r="U40" s="348">
        <v>14.8504</v>
      </c>
      <c r="V40" s="348">
        <v>15.799099999999999</v>
      </c>
      <c r="W40" s="348">
        <v>-0.6018</v>
      </c>
      <c r="X40" s="348">
        <v>15.7858</v>
      </c>
      <c r="Y40" s="374"/>
      <c r="Z40" s="346">
        <v>12</v>
      </c>
      <c r="AA40" s="346">
        <v>10</v>
      </c>
      <c r="AB40" s="346">
        <v>5</v>
      </c>
      <c r="AC40" s="346">
        <v>2</v>
      </c>
      <c r="AD40" s="346">
        <v>1</v>
      </c>
      <c r="AE40" s="346">
        <v>2</v>
      </c>
      <c r="AF40" s="346">
        <v>1</v>
      </c>
      <c r="AG40" s="346">
        <v>6</v>
      </c>
      <c r="AH40" s="346">
        <v>10</v>
      </c>
      <c r="AI40" s="346">
        <v>10</v>
      </c>
      <c r="AJ40" s="346">
        <v>2</v>
      </c>
      <c r="AK40" s="346">
        <v>2</v>
      </c>
      <c r="AL40" s="346">
        <v>2</v>
      </c>
      <c r="AM40" s="346">
        <v>2</v>
      </c>
      <c r="AN40" s="346">
        <v>11</v>
      </c>
      <c r="AO40" s="373"/>
      <c r="AP40" s="348">
        <v>18.55</v>
      </c>
      <c r="AQ40" s="348">
        <v>22.48</v>
      </c>
      <c r="AR40" s="348">
        <v>19.100000000000001</v>
      </c>
      <c r="AS40" s="348">
        <v>13.44</v>
      </c>
      <c r="AT40" s="348">
        <v>22.62</v>
      </c>
      <c r="AU40" s="351"/>
      <c r="AV40" s="346">
        <v>8</v>
      </c>
      <c r="AW40" s="346">
        <v>6</v>
      </c>
      <c r="AX40" s="346">
        <v>4</v>
      </c>
      <c r="AY40" s="346">
        <v>3</v>
      </c>
      <c r="AZ40" s="346">
        <v>1</v>
      </c>
      <c r="BA40" s="362"/>
      <c r="BB40" s="348">
        <v>15.907986115414699</v>
      </c>
      <c r="BC40" s="375">
        <v>0.96143721014786998</v>
      </c>
      <c r="BD40" s="375">
        <v>7.0058485391793796E-2</v>
      </c>
      <c r="BE40" s="375">
        <v>0.28734454066422599</v>
      </c>
      <c r="BF40" s="374"/>
      <c r="BG40" s="843">
        <v>45.571199999999997</v>
      </c>
      <c r="BH40" s="843">
        <v>13.3407</v>
      </c>
      <c r="BI40" s="843">
        <v>33.608199999999997</v>
      </c>
      <c r="BJ40" s="843">
        <v>7.4798999999999998</v>
      </c>
      <c r="BK40" s="373"/>
      <c r="BL40" s="372" t="s">
        <v>2465</v>
      </c>
      <c r="BM40" s="372" t="s">
        <v>2466</v>
      </c>
      <c r="BN40" s="372" t="s">
        <v>2467</v>
      </c>
      <c r="BO40" s="372" t="s">
        <v>2468</v>
      </c>
      <c r="BP40" s="372" t="s">
        <v>2469</v>
      </c>
      <c r="BQ40" s="373"/>
      <c r="BR40" s="354" t="s">
        <v>463</v>
      </c>
    </row>
    <row r="41" spans="1:70" s="107" customFormat="1" x14ac:dyDescent="0.25">
      <c r="A41" s="345" t="s">
        <v>2494</v>
      </c>
      <c r="B41" s="373"/>
      <c r="C41" s="719">
        <v>41275</v>
      </c>
      <c r="D41" s="373"/>
      <c r="E41" s="346">
        <v>1168.74</v>
      </c>
      <c r="F41" s="373"/>
      <c r="G41" s="347">
        <v>63.346600000000002</v>
      </c>
      <c r="H41" s="374"/>
      <c r="I41" s="348">
        <v>-5.6300000000000003E-2</v>
      </c>
      <c r="J41" s="348">
        <v>-0.40300000000000002</v>
      </c>
      <c r="K41" s="348">
        <v>-1.3562000000000001</v>
      </c>
      <c r="L41" s="348">
        <v>4.9896000000000003</v>
      </c>
      <c r="M41" s="348">
        <v>12.3675</v>
      </c>
      <c r="N41" s="350">
        <v>12.150600000000001</v>
      </c>
      <c r="O41" s="348">
        <v>4.3460999999999999</v>
      </c>
      <c r="P41" s="348">
        <v>22.9941</v>
      </c>
      <c r="Q41" s="348">
        <v>21.771899999999999</v>
      </c>
      <c r="R41" s="348">
        <v>17.475200000000001</v>
      </c>
      <c r="S41" s="348">
        <v>-0.59379999999999999</v>
      </c>
      <c r="T41" s="348">
        <v>21.4863</v>
      </c>
      <c r="U41" s="348">
        <v>11.6615</v>
      </c>
      <c r="V41" s="348">
        <v>12.6564</v>
      </c>
      <c r="W41" s="348">
        <v>-0.48259999999999997</v>
      </c>
      <c r="X41" s="348">
        <v>15.8657</v>
      </c>
      <c r="Y41" s="374"/>
      <c r="Z41" s="346">
        <v>9</v>
      </c>
      <c r="AA41" s="346">
        <v>8</v>
      </c>
      <c r="AB41" s="346">
        <v>6</v>
      </c>
      <c r="AC41" s="346">
        <v>4</v>
      </c>
      <c r="AD41" s="346">
        <v>5</v>
      </c>
      <c r="AE41" s="346">
        <v>3</v>
      </c>
      <c r="AF41" s="346">
        <v>3</v>
      </c>
      <c r="AG41" s="346">
        <v>1</v>
      </c>
      <c r="AH41" s="346">
        <v>2</v>
      </c>
      <c r="AI41" s="346">
        <v>5</v>
      </c>
      <c r="AJ41" s="346">
        <v>5</v>
      </c>
      <c r="AK41" s="346">
        <v>5</v>
      </c>
      <c r="AL41" s="346">
        <v>4</v>
      </c>
      <c r="AM41" s="346">
        <v>3</v>
      </c>
      <c r="AN41" s="346">
        <v>9</v>
      </c>
      <c r="AO41" s="373"/>
      <c r="AP41" s="348">
        <v>21.09</v>
      </c>
      <c r="AQ41" s="348">
        <v>24.73</v>
      </c>
      <c r="AR41" s="348">
        <v>22.2</v>
      </c>
      <c r="AS41" s="348">
        <v>14.88</v>
      </c>
      <c r="AT41" s="348">
        <v>16.739999999999998</v>
      </c>
      <c r="AU41" s="351"/>
      <c r="AV41" s="346">
        <v>2</v>
      </c>
      <c r="AW41" s="346">
        <v>2</v>
      </c>
      <c r="AX41" s="346">
        <v>1</v>
      </c>
      <c r="AY41" s="346">
        <v>1</v>
      </c>
      <c r="AZ41" s="346">
        <v>5</v>
      </c>
      <c r="BA41" s="362"/>
      <c r="BB41" s="348">
        <v>20.363813364394101</v>
      </c>
      <c r="BC41" s="375">
        <v>1.1146924510420799</v>
      </c>
      <c r="BD41" s="375">
        <v>8.0305844778486096E-2</v>
      </c>
      <c r="BE41" s="375">
        <v>0.67633962094885702</v>
      </c>
      <c r="BF41" s="374"/>
      <c r="BG41" s="843">
        <v>43.0458</v>
      </c>
      <c r="BH41" s="843">
        <v>16.4346</v>
      </c>
      <c r="BI41" s="843">
        <v>29.620899999999999</v>
      </c>
      <c r="BJ41" s="843">
        <v>10.8987</v>
      </c>
      <c r="BK41" s="373"/>
      <c r="BL41" s="372" t="s">
        <v>2471</v>
      </c>
      <c r="BM41" s="372" t="s">
        <v>2472</v>
      </c>
      <c r="BN41" s="372" t="s">
        <v>2473</v>
      </c>
      <c r="BO41" s="372" t="s">
        <v>2474</v>
      </c>
      <c r="BP41" s="372" t="s">
        <v>2462</v>
      </c>
      <c r="BQ41" s="373"/>
      <c r="BR41" s="354" t="s">
        <v>476</v>
      </c>
    </row>
    <row r="42" spans="1:70" s="107" customFormat="1" x14ac:dyDescent="0.25">
      <c r="A42" s="345" t="s">
        <v>2495</v>
      </c>
      <c r="B42" s="373"/>
      <c r="C42" s="719">
        <v>41276</v>
      </c>
      <c r="D42" s="373"/>
      <c r="E42" s="346">
        <v>960.21</v>
      </c>
      <c r="F42" s="373"/>
      <c r="G42" s="347">
        <v>108.0664</v>
      </c>
      <c r="H42" s="374"/>
      <c r="I42" s="348">
        <v>4.9200000000000001E-2</v>
      </c>
      <c r="J42" s="348">
        <v>-0.70789999999999997</v>
      </c>
      <c r="K42" s="348">
        <v>-2.0019999999999998</v>
      </c>
      <c r="L42" s="348">
        <v>1.4622999999999999</v>
      </c>
      <c r="M42" s="348">
        <v>5.2184999999999997</v>
      </c>
      <c r="N42" s="350">
        <v>7.4619</v>
      </c>
      <c r="O42" s="348">
        <v>2.4927000000000001</v>
      </c>
      <c r="P42" s="348">
        <v>15.5479</v>
      </c>
      <c r="Q42" s="348">
        <v>15.9148</v>
      </c>
      <c r="R42" s="348">
        <v>14.5219</v>
      </c>
      <c r="S42" s="348">
        <v>-2.9847999999999999</v>
      </c>
      <c r="T42" s="348">
        <v>11.690899999999999</v>
      </c>
      <c r="U42" s="348">
        <v>4.2312000000000003</v>
      </c>
      <c r="V42" s="348">
        <v>7.4393000000000002</v>
      </c>
      <c r="W42" s="348">
        <v>-0.8972</v>
      </c>
      <c r="X42" s="348">
        <v>13.7441</v>
      </c>
      <c r="Y42" s="374"/>
      <c r="Z42" s="346">
        <v>5</v>
      </c>
      <c r="AA42" s="346">
        <v>11</v>
      </c>
      <c r="AB42" s="346">
        <v>10</v>
      </c>
      <c r="AC42" s="346">
        <v>14</v>
      </c>
      <c r="AD42" s="346">
        <v>12</v>
      </c>
      <c r="AE42" s="346">
        <v>7</v>
      </c>
      <c r="AF42" s="346">
        <v>5</v>
      </c>
      <c r="AG42" s="346">
        <v>10</v>
      </c>
      <c r="AH42" s="346">
        <v>14</v>
      </c>
      <c r="AI42" s="346">
        <v>13</v>
      </c>
      <c r="AJ42" s="346">
        <v>12</v>
      </c>
      <c r="AK42" s="346">
        <v>14</v>
      </c>
      <c r="AL42" s="346">
        <v>9</v>
      </c>
      <c r="AM42" s="346">
        <v>9</v>
      </c>
      <c r="AN42" s="346">
        <v>13</v>
      </c>
      <c r="AO42" s="373"/>
      <c r="AP42" s="348">
        <v>16.690000000000001</v>
      </c>
      <c r="AQ42" s="348">
        <v>19.2</v>
      </c>
      <c r="AR42" s="348">
        <v>15.37</v>
      </c>
      <c r="AS42" s="348">
        <v>8.75</v>
      </c>
      <c r="AT42" s="348">
        <v>5.51</v>
      </c>
      <c r="AU42" s="351"/>
      <c r="AV42" s="346">
        <v>13</v>
      </c>
      <c r="AW42" s="346">
        <v>13</v>
      </c>
      <c r="AX42" s="346">
        <v>11</v>
      </c>
      <c r="AY42" s="346">
        <v>9</v>
      </c>
      <c r="AZ42" s="346">
        <v>10</v>
      </c>
      <c r="BA42" s="362"/>
      <c r="BB42" s="348">
        <v>15.1788119912031</v>
      </c>
      <c r="BC42" s="375">
        <v>0.97938945609178696</v>
      </c>
      <c r="BD42" s="375">
        <v>6.5416651967369399E-2</v>
      </c>
      <c r="BE42" s="375">
        <v>0.150357490237776</v>
      </c>
      <c r="BF42" s="374"/>
      <c r="BG42" s="843">
        <v>61.409599999999998</v>
      </c>
      <c r="BH42" s="843">
        <v>15.098100000000001</v>
      </c>
      <c r="BI42" s="843">
        <v>20.4818</v>
      </c>
      <c r="BJ42" s="843">
        <v>3.0105</v>
      </c>
      <c r="BK42" s="373"/>
      <c r="BL42" s="372" t="s">
        <v>2476</v>
      </c>
      <c r="BM42" s="372" t="s">
        <v>2477</v>
      </c>
      <c r="BN42" s="372" t="s">
        <v>2478</v>
      </c>
      <c r="BO42" s="372" t="s">
        <v>2479</v>
      </c>
      <c r="BP42" s="372" t="s">
        <v>2480</v>
      </c>
      <c r="BQ42" s="373"/>
      <c r="BR42" s="354" t="s">
        <v>526</v>
      </c>
    </row>
    <row r="43" spans="1:70" x14ac:dyDescent="0.25">
      <c r="A43" s="36" t="s">
        <v>93</v>
      </c>
      <c r="B43" s="43"/>
      <c r="C43" s="720"/>
      <c r="D43" s="43"/>
      <c r="E43" s="51"/>
      <c r="F43" s="43"/>
      <c r="G43" s="55"/>
      <c r="H43" s="66"/>
      <c r="I43" s="59">
        <v>-6.8400000000000002E-2</v>
      </c>
      <c r="J43" s="59">
        <v>-0.39500000000000002</v>
      </c>
      <c r="K43" s="59">
        <v>-1.6519999999999999</v>
      </c>
      <c r="L43" s="59">
        <v>3.6311</v>
      </c>
      <c r="M43" s="59">
        <v>9.4666999999999994</v>
      </c>
      <c r="N43" s="70">
        <v>7.5744999999999996</v>
      </c>
      <c r="O43" s="59">
        <v>0.65069999999999995</v>
      </c>
      <c r="P43" s="59">
        <v>16.363800000000001</v>
      </c>
      <c r="Q43" s="59">
        <v>18.633700000000001</v>
      </c>
      <c r="R43" s="59">
        <v>15.9032</v>
      </c>
      <c r="S43" s="59">
        <v>-1.3115000000000001</v>
      </c>
      <c r="T43" s="59">
        <v>17.751899999999999</v>
      </c>
      <c r="U43" s="59">
        <v>6.8872999999999998</v>
      </c>
      <c r="V43" s="59">
        <v>8.0134000000000007</v>
      </c>
      <c r="W43" s="59">
        <v>-0.35639999999999999</v>
      </c>
      <c r="X43" s="59">
        <v>15.7119</v>
      </c>
      <c r="Y43" s="66"/>
      <c r="Z43" s="51">
        <v>15</v>
      </c>
      <c r="AA43" s="51">
        <v>15</v>
      </c>
      <c r="AB43" s="51">
        <v>15</v>
      </c>
      <c r="AC43" s="51">
        <v>15</v>
      </c>
      <c r="AD43" s="51">
        <v>15</v>
      </c>
      <c r="AE43" s="51">
        <v>15</v>
      </c>
      <c r="AF43" s="51">
        <v>15</v>
      </c>
      <c r="AG43" s="51">
        <v>15</v>
      </c>
      <c r="AH43" s="51">
        <v>15</v>
      </c>
      <c r="AI43" s="51">
        <v>15</v>
      </c>
      <c r="AJ43" s="51">
        <v>15</v>
      </c>
      <c r="AK43" s="51">
        <v>15</v>
      </c>
      <c r="AL43" s="51">
        <v>15</v>
      </c>
      <c r="AM43" s="51">
        <v>15</v>
      </c>
      <c r="AN43" s="51">
        <v>15</v>
      </c>
      <c r="AO43" s="43"/>
      <c r="AP43" s="59">
        <v>18.581333333333301</v>
      </c>
      <c r="AQ43" s="59">
        <v>21.6206666666667</v>
      </c>
      <c r="AR43" s="59">
        <v>17.277999999999999</v>
      </c>
      <c r="AS43" s="59">
        <v>8.8273333333333408</v>
      </c>
      <c r="AT43" s="59">
        <v>10.2746666666667</v>
      </c>
      <c r="AU43" s="78"/>
      <c r="AV43" s="51">
        <v>15</v>
      </c>
      <c r="AW43" s="51">
        <v>15</v>
      </c>
      <c r="AX43" s="51">
        <v>15</v>
      </c>
      <c r="AY43" s="51">
        <v>15</v>
      </c>
      <c r="AZ43" s="51">
        <v>15</v>
      </c>
      <c r="BA43" s="258"/>
      <c r="BB43" s="59"/>
      <c r="BC43" s="276"/>
      <c r="BD43" s="276"/>
      <c r="BE43" s="276"/>
      <c r="BF43" s="66"/>
      <c r="BG43" s="59"/>
      <c r="BH43" s="59"/>
      <c r="BI43" s="59"/>
      <c r="BJ43" s="59"/>
      <c r="BK43" s="43"/>
      <c r="BL43" s="84"/>
      <c r="BM43" s="84"/>
      <c r="BN43" s="84"/>
      <c r="BO43" s="84"/>
      <c r="BP43" s="84"/>
      <c r="BQ43" s="43"/>
      <c r="BR43" s="88"/>
    </row>
    <row r="44" spans="1:70" x14ac:dyDescent="0.25">
      <c r="A44" s="37" t="s">
        <v>94</v>
      </c>
      <c r="B44" s="44"/>
      <c r="C44" s="721"/>
      <c r="D44" s="44"/>
      <c r="E44" s="52"/>
      <c r="F44" s="44"/>
      <c r="G44" s="56"/>
      <c r="H44" s="67"/>
      <c r="I44" s="60">
        <v>0.19209999999999999</v>
      </c>
      <c r="J44" s="60">
        <v>0.2281</v>
      </c>
      <c r="K44" s="60">
        <v>0.96540000000000004</v>
      </c>
      <c r="L44" s="60">
        <v>8.3352000000000004</v>
      </c>
      <c r="M44" s="60">
        <v>16.7409</v>
      </c>
      <c r="N44" s="71">
        <v>16.4468</v>
      </c>
      <c r="O44" s="60">
        <v>4.8517999999999999</v>
      </c>
      <c r="P44" s="60">
        <v>22.9941</v>
      </c>
      <c r="Q44" s="60">
        <v>22.214300000000001</v>
      </c>
      <c r="R44" s="60">
        <v>18.776900000000001</v>
      </c>
      <c r="S44" s="60">
        <v>2.5880000000000001</v>
      </c>
      <c r="T44" s="60">
        <v>25.596399999999999</v>
      </c>
      <c r="U44" s="60">
        <v>15.9939</v>
      </c>
      <c r="V44" s="60">
        <v>17.576899999999998</v>
      </c>
      <c r="W44" s="60">
        <v>0.69479999999999997</v>
      </c>
      <c r="X44" s="60">
        <v>19.908799999999999</v>
      </c>
      <c r="Y44" s="67"/>
      <c r="Z44" s="52"/>
      <c r="AA44" s="52"/>
      <c r="AB44" s="52"/>
      <c r="AC44" s="52"/>
      <c r="AD44" s="52"/>
      <c r="AE44" s="52"/>
      <c r="AF44" s="52"/>
      <c r="AG44" s="52"/>
      <c r="AH44" s="52"/>
      <c r="AI44" s="52"/>
      <c r="AJ44" s="52"/>
      <c r="AK44" s="52"/>
      <c r="AL44" s="52"/>
      <c r="AM44" s="52"/>
      <c r="AN44" s="52"/>
      <c r="AO44" s="44"/>
      <c r="AP44" s="60">
        <v>21.2</v>
      </c>
      <c r="AQ44" s="60">
        <v>25.28</v>
      </c>
      <c r="AR44" s="60">
        <v>22.2</v>
      </c>
      <c r="AS44" s="60">
        <v>14.88</v>
      </c>
      <c r="AT44" s="60">
        <v>22.62</v>
      </c>
      <c r="AU44" s="79"/>
      <c r="AV44" s="52"/>
      <c r="AW44" s="52"/>
      <c r="AX44" s="52"/>
      <c r="AY44" s="52"/>
      <c r="AZ44" s="52"/>
      <c r="BA44" s="259"/>
      <c r="BB44" s="60"/>
      <c r="BC44" s="277"/>
      <c r="BD44" s="277"/>
      <c r="BE44" s="277"/>
      <c r="BF44" s="67"/>
      <c r="BG44" s="60"/>
      <c r="BH44" s="60"/>
      <c r="BI44" s="60"/>
      <c r="BJ44" s="60"/>
      <c r="BK44" s="44"/>
      <c r="BL44" s="85"/>
      <c r="BM44" s="85"/>
      <c r="BN44" s="85"/>
      <c r="BO44" s="85"/>
      <c r="BP44" s="85"/>
      <c r="BQ44" s="44"/>
      <c r="BR44" s="89"/>
    </row>
    <row r="45" spans="1:70" x14ac:dyDescent="0.25">
      <c r="A45" s="37" t="s">
        <v>95</v>
      </c>
      <c r="B45" s="44"/>
      <c r="C45" s="721"/>
      <c r="D45" s="44"/>
      <c r="E45" s="52"/>
      <c r="F45" s="44"/>
      <c r="G45" s="56"/>
      <c r="H45" s="67"/>
      <c r="I45" s="60">
        <v>-0.41520000000000001</v>
      </c>
      <c r="J45" s="60">
        <v>-1.4731000000000001</v>
      </c>
      <c r="K45" s="60">
        <v>-3.6145</v>
      </c>
      <c r="L45" s="60">
        <v>0.29730000000000001</v>
      </c>
      <c r="M45" s="60">
        <v>-0.27410000000000001</v>
      </c>
      <c r="N45" s="71">
        <v>-1.1009</v>
      </c>
      <c r="O45" s="60">
        <v>-5.1353</v>
      </c>
      <c r="P45" s="60">
        <v>12.128500000000001</v>
      </c>
      <c r="Q45" s="60">
        <v>13.3734</v>
      </c>
      <c r="R45" s="60">
        <v>11.4031</v>
      </c>
      <c r="S45" s="60">
        <v>-4.5598000000000001</v>
      </c>
      <c r="T45" s="60">
        <v>6.5308000000000002</v>
      </c>
      <c r="U45" s="60">
        <v>-1.1869000000000001</v>
      </c>
      <c r="V45" s="60">
        <v>-0.1051</v>
      </c>
      <c r="W45" s="60">
        <v>-2.1465000000000001</v>
      </c>
      <c r="X45" s="60">
        <v>11.9391</v>
      </c>
      <c r="Y45" s="67"/>
      <c r="Z45" s="52"/>
      <c r="AA45" s="52"/>
      <c r="AB45" s="52"/>
      <c r="AC45" s="52"/>
      <c r="AD45" s="52"/>
      <c r="AE45" s="52"/>
      <c r="AF45" s="52"/>
      <c r="AG45" s="52"/>
      <c r="AH45" s="52"/>
      <c r="AI45" s="52"/>
      <c r="AJ45" s="52"/>
      <c r="AK45" s="52"/>
      <c r="AL45" s="52"/>
      <c r="AM45" s="52"/>
      <c r="AN45" s="52"/>
      <c r="AO45" s="44"/>
      <c r="AP45" s="60">
        <v>14.36</v>
      </c>
      <c r="AQ45" s="60">
        <v>16.100000000000001</v>
      </c>
      <c r="AR45" s="60">
        <v>12.45</v>
      </c>
      <c r="AS45" s="60">
        <v>4.2300000000000004</v>
      </c>
      <c r="AT45" s="60">
        <v>-3.08</v>
      </c>
      <c r="AU45" s="79"/>
      <c r="AV45" s="52"/>
      <c r="AW45" s="52"/>
      <c r="AX45" s="52"/>
      <c r="AY45" s="52"/>
      <c r="AZ45" s="52"/>
      <c r="BA45" s="259"/>
      <c r="BB45" s="60"/>
      <c r="BC45" s="277"/>
      <c r="BD45" s="277"/>
      <c r="BE45" s="277"/>
      <c r="BF45" s="67"/>
      <c r="BG45" s="60"/>
      <c r="BH45" s="60"/>
      <c r="BI45" s="60"/>
      <c r="BJ45" s="60"/>
      <c r="BK45" s="44"/>
      <c r="BL45" s="85"/>
      <c r="BM45" s="85"/>
      <c r="BN45" s="85"/>
      <c r="BO45" s="85"/>
      <c r="BP45" s="85"/>
      <c r="BQ45" s="44"/>
      <c r="BR45" s="89"/>
    </row>
    <row r="46" spans="1:70" x14ac:dyDescent="0.25">
      <c r="A46" s="38" t="s">
        <v>96</v>
      </c>
      <c r="B46" s="45"/>
      <c r="C46" s="722"/>
      <c r="D46" s="45"/>
      <c r="E46" s="53"/>
      <c r="F46" s="45"/>
      <c r="G46" s="57"/>
      <c r="H46" s="68"/>
      <c r="I46" s="61">
        <v>-4.9599999999999998E-2</v>
      </c>
      <c r="J46" s="61">
        <v>-0.40300000000000002</v>
      </c>
      <c r="K46" s="61">
        <v>-1.9232</v>
      </c>
      <c r="L46" s="61">
        <v>3.0823999999999998</v>
      </c>
      <c r="M46" s="61">
        <v>10.9481</v>
      </c>
      <c r="N46" s="72">
        <v>6.5552000000000001</v>
      </c>
      <c r="O46" s="61">
        <v>1.3665</v>
      </c>
      <c r="P46" s="61">
        <v>16.238800000000001</v>
      </c>
      <c r="Q46" s="61">
        <v>18.9057</v>
      </c>
      <c r="R46" s="61">
        <v>16.391100000000002</v>
      </c>
      <c r="S46" s="61">
        <v>-1.3461000000000001</v>
      </c>
      <c r="T46" s="61">
        <v>17.7194</v>
      </c>
      <c r="U46" s="61">
        <v>8.6172000000000004</v>
      </c>
      <c r="V46" s="61">
        <v>7.47</v>
      </c>
      <c r="W46" s="61">
        <v>-0.39929999999999999</v>
      </c>
      <c r="X46" s="61">
        <v>15.7858</v>
      </c>
      <c r="Y46" s="68"/>
      <c r="Z46" s="53"/>
      <c r="AA46" s="53"/>
      <c r="AB46" s="53"/>
      <c r="AC46" s="53"/>
      <c r="AD46" s="53"/>
      <c r="AE46" s="53"/>
      <c r="AF46" s="53"/>
      <c r="AG46" s="53"/>
      <c r="AH46" s="53"/>
      <c r="AI46" s="53"/>
      <c r="AJ46" s="53"/>
      <c r="AK46" s="53"/>
      <c r="AL46" s="53"/>
      <c r="AM46" s="53"/>
      <c r="AN46" s="53"/>
      <c r="AO46" s="45"/>
      <c r="AP46" s="61">
        <v>18.55</v>
      </c>
      <c r="AQ46" s="61">
        <v>21.59</v>
      </c>
      <c r="AR46" s="61">
        <v>17.61</v>
      </c>
      <c r="AS46" s="61">
        <v>9.02</v>
      </c>
      <c r="AT46" s="61">
        <v>10.71</v>
      </c>
      <c r="AU46" s="80"/>
      <c r="AV46" s="53"/>
      <c r="AW46" s="53"/>
      <c r="AX46" s="53"/>
      <c r="AY46" s="53"/>
      <c r="AZ46" s="53"/>
      <c r="BA46" s="262"/>
      <c r="BB46" s="61"/>
      <c r="BC46" s="279"/>
      <c r="BD46" s="279"/>
      <c r="BE46" s="279"/>
      <c r="BF46" s="68"/>
      <c r="BG46" s="61"/>
      <c r="BH46" s="61"/>
      <c r="BI46" s="61"/>
      <c r="BJ46" s="61"/>
      <c r="BK46" s="45"/>
      <c r="BL46" s="86"/>
      <c r="BM46" s="86"/>
      <c r="BN46" s="86"/>
      <c r="BO46" s="86"/>
      <c r="BP46" s="86"/>
      <c r="BQ46" s="45"/>
      <c r="BR46" s="90"/>
    </row>
    <row r="47" spans="1:70" ht="14.5" x14ac:dyDescent="0.25">
      <c r="A47" s="39" t="s">
        <v>150</v>
      </c>
      <c r="B47" s="46"/>
      <c r="C47" s="723"/>
      <c r="D47" s="46"/>
      <c r="E47" s="54"/>
      <c r="F47" s="46"/>
      <c r="G47" s="58"/>
      <c r="H47" s="69"/>
      <c r="I47" s="62"/>
      <c r="J47" s="62"/>
      <c r="K47" s="62"/>
      <c r="L47" s="62"/>
      <c r="M47" s="62"/>
      <c r="N47" s="73"/>
      <c r="O47" s="62"/>
      <c r="P47" s="62"/>
      <c r="Q47" s="62"/>
      <c r="R47" s="62"/>
      <c r="S47" s="62"/>
      <c r="T47" s="62"/>
      <c r="U47" s="62"/>
      <c r="V47" s="62"/>
      <c r="W47" s="62"/>
      <c r="X47" s="62"/>
      <c r="Y47" s="69"/>
      <c r="Z47" s="54"/>
      <c r="AA47" s="54"/>
      <c r="AB47" s="54"/>
      <c r="AC47" s="54"/>
      <c r="AD47" s="54"/>
      <c r="AE47" s="54"/>
      <c r="AF47" s="54"/>
      <c r="AG47" s="54"/>
      <c r="AH47" s="54"/>
      <c r="AI47" s="54"/>
      <c r="AJ47" s="54"/>
      <c r="AK47" s="54"/>
      <c r="AL47" s="54"/>
      <c r="AM47" s="54"/>
      <c r="AN47" s="54"/>
      <c r="AO47" s="46"/>
      <c r="AP47" s="62"/>
      <c r="AQ47" s="62"/>
      <c r="AR47" s="62"/>
      <c r="AS47" s="62"/>
      <c r="AT47" s="62"/>
      <c r="AU47" s="81"/>
      <c r="AV47" s="54"/>
      <c r="AW47" s="54"/>
      <c r="AX47" s="54"/>
      <c r="AY47" s="54"/>
      <c r="AZ47" s="54"/>
      <c r="BA47" s="263"/>
      <c r="BB47" s="62"/>
      <c r="BC47" s="245"/>
      <c r="BD47" s="245"/>
      <c r="BE47" s="245"/>
      <c r="BF47" s="69"/>
      <c r="BG47" s="62"/>
      <c r="BH47" s="62"/>
      <c r="BI47" s="62"/>
      <c r="BJ47" s="62"/>
      <c r="BK47" s="46"/>
      <c r="BL47" s="87"/>
      <c r="BM47" s="87"/>
      <c r="BN47" s="87"/>
      <c r="BO47" s="87"/>
      <c r="BP47" s="87"/>
      <c r="BQ47" s="46"/>
      <c r="BR47" s="91"/>
    </row>
    <row r="48" spans="1:70" s="107" customFormat="1" x14ac:dyDescent="0.25">
      <c r="A48" s="481" t="s">
        <v>2496</v>
      </c>
      <c r="B48" s="402"/>
      <c r="C48" s="724">
        <v>39346</v>
      </c>
      <c r="D48" s="402"/>
      <c r="E48" s="403">
        <v>3160.54</v>
      </c>
      <c r="F48" s="402"/>
      <c r="G48" s="404">
        <v>41.651299999999999</v>
      </c>
      <c r="H48" s="406"/>
      <c r="I48" s="405">
        <v>-0.23810000000000001</v>
      </c>
      <c r="J48" s="405">
        <v>-0.43890000000000001</v>
      </c>
      <c r="K48" s="405">
        <v>0.16420000000000001</v>
      </c>
      <c r="L48" s="405">
        <v>3.6901999999999999</v>
      </c>
      <c r="M48" s="405">
        <v>19.996300000000002</v>
      </c>
      <c r="N48" s="407">
        <v>12.926299999999999</v>
      </c>
      <c r="O48" s="405">
        <v>-0.44990000000000002</v>
      </c>
      <c r="P48" s="405">
        <v>15.9537</v>
      </c>
      <c r="Q48" s="405">
        <v>17.271699999999999</v>
      </c>
      <c r="R48" s="405">
        <v>19.138100000000001</v>
      </c>
      <c r="S48" s="405">
        <v>-0.1663</v>
      </c>
      <c r="T48" s="405">
        <v>31.069600000000001</v>
      </c>
      <c r="U48" s="405">
        <v>10.3963</v>
      </c>
      <c r="V48" s="405">
        <v>11.435600000000001</v>
      </c>
      <c r="W48" s="405">
        <v>0.38200000000000001</v>
      </c>
      <c r="X48" s="405">
        <v>7.8052999999999999</v>
      </c>
      <c r="Y48" s="406"/>
      <c r="Z48" s="403">
        <v>6</v>
      </c>
      <c r="AA48" s="403">
        <v>4</v>
      </c>
      <c r="AB48" s="403">
        <v>2</v>
      </c>
      <c r="AC48" s="403">
        <v>3</v>
      </c>
      <c r="AD48" s="403">
        <v>1</v>
      </c>
      <c r="AE48" s="403">
        <v>2</v>
      </c>
      <c r="AF48" s="403">
        <v>3</v>
      </c>
      <c r="AG48" s="403">
        <v>3</v>
      </c>
      <c r="AH48" s="403">
        <v>3</v>
      </c>
      <c r="AI48" s="403">
        <v>1</v>
      </c>
      <c r="AJ48" s="403">
        <v>3</v>
      </c>
      <c r="AK48" s="403">
        <v>1</v>
      </c>
      <c r="AL48" s="403">
        <v>3</v>
      </c>
      <c r="AM48" s="403">
        <v>2</v>
      </c>
      <c r="AN48" s="403">
        <v>1</v>
      </c>
      <c r="AO48" s="402"/>
      <c r="AP48" s="405">
        <v>21.58</v>
      </c>
      <c r="AQ48" s="405">
        <v>22.94</v>
      </c>
      <c r="AR48" s="405">
        <v>14.43</v>
      </c>
      <c r="AS48" s="405">
        <v>8.2799999999999994</v>
      </c>
      <c r="AT48" s="405">
        <v>18.329999999999998</v>
      </c>
      <c r="AU48" s="408"/>
      <c r="AV48" s="403">
        <v>1</v>
      </c>
      <c r="AW48" s="403">
        <v>2</v>
      </c>
      <c r="AX48" s="403">
        <v>3</v>
      </c>
      <c r="AY48" s="403">
        <v>3</v>
      </c>
      <c r="AZ48" s="403">
        <v>2</v>
      </c>
      <c r="BA48" s="409"/>
      <c r="BB48" s="405">
        <v>19.793062773001999</v>
      </c>
      <c r="BC48" s="410">
        <v>1.18451481802784</v>
      </c>
      <c r="BD48" s="410">
        <v>5.5297454815473497E-2</v>
      </c>
      <c r="BE48" s="410">
        <v>7.5442713405947007E-2</v>
      </c>
      <c r="BF48" s="406"/>
      <c r="BG48" s="842">
        <v>51.199199999999998</v>
      </c>
      <c r="BH48" s="842">
        <v>5.8592199999999997</v>
      </c>
      <c r="BI48" s="842">
        <v>29.147099999999998</v>
      </c>
      <c r="BJ48" s="842">
        <v>13.79448</v>
      </c>
      <c r="BK48" s="402"/>
      <c r="BL48" s="401" t="s">
        <v>2497</v>
      </c>
      <c r="BM48" s="401" t="s">
        <v>2498</v>
      </c>
      <c r="BN48" s="401" t="s">
        <v>2499</v>
      </c>
      <c r="BO48" s="401" t="s">
        <v>2500</v>
      </c>
      <c r="BP48" s="401" t="s">
        <v>2501</v>
      </c>
      <c r="BQ48" s="402"/>
      <c r="BR48" s="411" t="s">
        <v>616</v>
      </c>
    </row>
    <row r="49" spans="1:70" s="107" customFormat="1" x14ac:dyDescent="0.25">
      <c r="A49" s="345" t="s">
        <v>2502</v>
      </c>
      <c r="B49" s="373"/>
      <c r="C49" s="719">
        <v>38688</v>
      </c>
      <c r="D49" s="373"/>
      <c r="E49" s="346">
        <v>980.21</v>
      </c>
      <c r="F49" s="373"/>
      <c r="G49" s="347">
        <v>166.75</v>
      </c>
      <c r="H49" s="374"/>
      <c r="I49" s="348">
        <v>-7.7899999999999997E-2</v>
      </c>
      <c r="J49" s="348">
        <v>-0.54279999999999995</v>
      </c>
      <c r="K49" s="348">
        <v>-2.1419999999999999</v>
      </c>
      <c r="L49" s="348">
        <v>0.97489999999999999</v>
      </c>
      <c r="M49" s="348">
        <v>3.4493</v>
      </c>
      <c r="N49" s="350">
        <v>3.8875999999999999</v>
      </c>
      <c r="O49" s="348">
        <v>1.3523000000000001</v>
      </c>
      <c r="P49" s="348">
        <v>17.5931</v>
      </c>
      <c r="Q49" s="348">
        <v>18.052499999999998</v>
      </c>
      <c r="R49" s="348">
        <v>14.839600000000001</v>
      </c>
      <c r="S49" s="348">
        <v>-2.2911000000000001</v>
      </c>
      <c r="T49" s="348">
        <v>10.080500000000001</v>
      </c>
      <c r="U49" s="348">
        <v>5.6917999999999997</v>
      </c>
      <c r="V49" s="348">
        <v>4.0561999999999996</v>
      </c>
      <c r="W49" s="348">
        <v>-0.85029999999999994</v>
      </c>
      <c r="X49" s="348">
        <v>14.4964</v>
      </c>
      <c r="Y49" s="374"/>
      <c r="Z49" s="346">
        <v>3</v>
      </c>
      <c r="AA49" s="346">
        <v>5</v>
      </c>
      <c r="AB49" s="346">
        <v>5</v>
      </c>
      <c r="AC49" s="346">
        <v>5</v>
      </c>
      <c r="AD49" s="346">
        <v>5</v>
      </c>
      <c r="AE49" s="346">
        <v>4</v>
      </c>
      <c r="AF49" s="346">
        <v>2</v>
      </c>
      <c r="AG49" s="346">
        <v>2</v>
      </c>
      <c r="AH49" s="346">
        <v>2</v>
      </c>
      <c r="AI49" s="346">
        <v>3</v>
      </c>
      <c r="AJ49" s="346">
        <v>4</v>
      </c>
      <c r="AK49" s="346">
        <v>5</v>
      </c>
      <c r="AL49" s="346">
        <v>4</v>
      </c>
      <c r="AM49" s="346">
        <v>4</v>
      </c>
      <c r="AN49" s="346">
        <v>5</v>
      </c>
      <c r="AO49" s="373"/>
      <c r="AP49" s="348">
        <v>18.25</v>
      </c>
      <c r="AQ49" s="348">
        <v>21.18</v>
      </c>
      <c r="AR49" s="348">
        <v>16.75</v>
      </c>
      <c r="AS49" s="348">
        <v>8.83</v>
      </c>
      <c r="AT49" s="348">
        <v>4.26</v>
      </c>
      <c r="AU49" s="351"/>
      <c r="AV49" s="346">
        <v>3</v>
      </c>
      <c r="AW49" s="346">
        <v>3</v>
      </c>
      <c r="AX49" s="346">
        <v>2</v>
      </c>
      <c r="AY49" s="346">
        <v>2</v>
      </c>
      <c r="AZ49" s="346">
        <v>4</v>
      </c>
      <c r="BA49" s="362"/>
      <c r="BB49" s="348">
        <v>17.239842709574699</v>
      </c>
      <c r="BC49" s="375">
        <v>0</v>
      </c>
      <c r="BD49" s="375">
        <v>6.7775024564897507E-2</v>
      </c>
      <c r="BE49" s="375" t="s">
        <v>430</v>
      </c>
      <c r="BF49" s="374"/>
      <c r="BG49" s="843">
        <v>66.711200000000005</v>
      </c>
      <c r="BH49" s="843">
        <v>17.9711</v>
      </c>
      <c r="BI49" s="843">
        <v>10.697900000000001</v>
      </c>
      <c r="BJ49" s="843">
        <v>4.6197999999999997</v>
      </c>
      <c r="BK49" s="373"/>
      <c r="BL49" s="372" t="s">
        <v>2503</v>
      </c>
      <c r="BM49" s="372" t="s">
        <v>2504</v>
      </c>
      <c r="BN49" s="372" t="s">
        <v>2505</v>
      </c>
      <c r="BO49" s="372" t="s">
        <v>2506</v>
      </c>
      <c r="BP49" s="372" t="s">
        <v>2507</v>
      </c>
      <c r="BQ49" s="373"/>
      <c r="BR49" s="354" t="s">
        <v>519</v>
      </c>
    </row>
    <row r="50" spans="1:70" s="107" customFormat="1" x14ac:dyDescent="0.25">
      <c r="A50" s="345" t="s">
        <v>2508</v>
      </c>
      <c r="B50" s="373"/>
      <c r="C50" s="719">
        <v>40242</v>
      </c>
      <c r="D50" s="373"/>
      <c r="E50" s="346">
        <v>960.75</v>
      </c>
      <c r="F50" s="373"/>
      <c r="G50" s="347">
        <v>66.510000000000005</v>
      </c>
      <c r="H50" s="374"/>
      <c r="I50" s="348">
        <v>-0.18010000000000001</v>
      </c>
      <c r="J50" s="348">
        <v>7.5200000000000003E-2</v>
      </c>
      <c r="K50" s="348">
        <v>-1.6415</v>
      </c>
      <c r="L50" s="348">
        <v>6.6036000000000001</v>
      </c>
      <c r="M50" s="348">
        <v>14.93</v>
      </c>
      <c r="N50" s="350">
        <v>17.1982</v>
      </c>
      <c r="O50" s="348">
        <v>6.1647999999999996</v>
      </c>
      <c r="P50" s="348">
        <v>19.743600000000001</v>
      </c>
      <c r="Q50" s="348">
        <v>19.296299999999999</v>
      </c>
      <c r="R50" s="348">
        <v>17.871099999999998</v>
      </c>
      <c r="S50" s="348">
        <v>1.6506000000000001</v>
      </c>
      <c r="T50" s="348">
        <v>20.620200000000001</v>
      </c>
      <c r="U50" s="348">
        <v>11.819100000000001</v>
      </c>
      <c r="V50" s="348">
        <v>18.093</v>
      </c>
      <c r="W50" s="348">
        <v>-0.40429999999999999</v>
      </c>
      <c r="X50" s="348">
        <v>12.1463</v>
      </c>
      <c r="Y50" s="374"/>
      <c r="Z50" s="346">
        <v>4</v>
      </c>
      <c r="AA50" s="346">
        <v>2</v>
      </c>
      <c r="AB50" s="346">
        <v>4</v>
      </c>
      <c r="AC50" s="346">
        <v>2</v>
      </c>
      <c r="AD50" s="346">
        <v>2</v>
      </c>
      <c r="AE50" s="346">
        <v>1</v>
      </c>
      <c r="AF50" s="346">
        <v>1</v>
      </c>
      <c r="AG50" s="346">
        <v>1</v>
      </c>
      <c r="AH50" s="346">
        <v>1</v>
      </c>
      <c r="AI50" s="346">
        <v>2</v>
      </c>
      <c r="AJ50" s="346">
        <v>2</v>
      </c>
      <c r="AK50" s="346">
        <v>3</v>
      </c>
      <c r="AL50" s="346">
        <v>2</v>
      </c>
      <c r="AM50" s="346">
        <v>1</v>
      </c>
      <c r="AN50" s="346">
        <v>4</v>
      </c>
      <c r="AO50" s="373"/>
      <c r="AP50" s="348">
        <v>20.3</v>
      </c>
      <c r="AQ50" s="348">
        <v>23.21</v>
      </c>
      <c r="AR50" s="348">
        <v>20.05</v>
      </c>
      <c r="AS50" s="348">
        <v>15.12</v>
      </c>
      <c r="AT50" s="348">
        <v>20.010000000000002</v>
      </c>
      <c r="AU50" s="351"/>
      <c r="AV50" s="346">
        <v>2</v>
      </c>
      <c r="AW50" s="346">
        <v>1</v>
      </c>
      <c r="AX50" s="346">
        <v>1</v>
      </c>
      <c r="AY50" s="346">
        <v>1</v>
      </c>
      <c r="AZ50" s="346">
        <v>1</v>
      </c>
      <c r="BA50" s="362"/>
      <c r="BB50" s="348">
        <v>16.161575606764899</v>
      </c>
      <c r="BC50" s="375">
        <v>0</v>
      </c>
      <c r="BD50" s="375">
        <v>8.1384273756843498E-2</v>
      </c>
      <c r="BE50" s="375" t="s">
        <v>430</v>
      </c>
      <c r="BF50" s="374"/>
      <c r="BG50" s="843">
        <v>35.148600000000002</v>
      </c>
      <c r="BH50" s="843">
        <v>27.7514</v>
      </c>
      <c r="BI50" s="843">
        <v>30.634499999999999</v>
      </c>
      <c r="BJ50" s="843">
        <v>6.4654999999999996</v>
      </c>
      <c r="BK50" s="373"/>
      <c r="BL50" s="372" t="s">
        <v>2509</v>
      </c>
      <c r="BM50" s="372" t="s">
        <v>2510</v>
      </c>
      <c r="BN50" s="372" t="s">
        <v>2511</v>
      </c>
      <c r="BO50" s="372" t="s">
        <v>2512</v>
      </c>
      <c r="BP50" s="372" t="s">
        <v>2513</v>
      </c>
      <c r="BQ50" s="373"/>
      <c r="BR50" s="354" t="s">
        <v>476</v>
      </c>
    </row>
    <row r="51" spans="1:70" s="107" customFormat="1" x14ac:dyDescent="0.25">
      <c r="A51" s="345" t="s">
        <v>2514</v>
      </c>
      <c r="B51" s="373"/>
      <c r="C51" s="719">
        <v>45996</v>
      </c>
      <c r="D51" s="373"/>
      <c r="E51" s="841">
        <v>488.9</v>
      </c>
      <c r="F51" s="373"/>
      <c r="G51" s="347">
        <v>11.401999999999999</v>
      </c>
      <c r="H51" s="374"/>
      <c r="I51" s="348">
        <v>8.7800000000000003E-2</v>
      </c>
      <c r="J51" s="348">
        <v>5.2699999999999997E-2</v>
      </c>
      <c r="K51" s="348">
        <v>0.67100000000000004</v>
      </c>
      <c r="L51" s="348">
        <v>8.2913999999999994</v>
      </c>
      <c r="M51" s="348">
        <v>14.650600000000001</v>
      </c>
      <c r="N51" s="350" t="s">
        <v>430</v>
      </c>
      <c r="O51" s="348" t="s">
        <v>430</v>
      </c>
      <c r="P51" s="348" t="s">
        <v>430</v>
      </c>
      <c r="Q51" s="348" t="s">
        <v>430</v>
      </c>
      <c r="R51" s="348" t="s">
        <v>430</v>
      </c>
      <c r="S51" s="348">
        <v>3.3725999999999998</v>
      </c>
      <c r="T51" s="348">
        <v>24.7211</v>
      </c>
      <c r="U51" s="348">
        <v>13.3963</v>
      </c>
      <c r="V51" s="348" t="s">
        <v>430</v>
      </c>
      <c r="W51" s="348">
        <v>0.3609</v>
      </c>
      <c r="X51" s="348">
        <v>14.02</v>
      </c>
      <c r="Y51" s="374"/>
      <c r="Z51" s="346">
        <v>2</v>
      </c>
      <c r="AA51" s="346">
        <v>3</v>
      </c>
      <c r="AB51" s="346">
        <v>1</v>
      </c>
      <c r="AC51" s="346">
        <v>1</v>
      </c>
      <c r="AD51" s="346">
        <v>3</v>
      </c>
      <c r="AE51" s="346" t="s">
        <v>430</v>
      </c>
      <c r="AF51" s="346" t="s">
        <v>430</v>
      </c>
      <c r="AG51" s="346" t="s">
        <v>430</v>
      </c>
      <c r="AH51" s="346" t="s">
        <v>430</v>
      </c>
      <c r="AI51" s="346" t="s">
        <v>430</v>
      </c>
      <c r="AJ51" s="346">
        <v>1</v>
      </c>
      <c r="AK51" s="346">
        <v>2</v>
      </c>
      <c r="AL51" s="346">
        <v>1</v>
      </c>
      <c r="AM51" s="346" t="s">
        <v>430</v>
      </c>
      <c r="AN51" s="346">
        <v>2</v>
      </c>
      <c r="AO51" s="373"/>
      <c r="AP51" s="348" t="s">
        <v>430</v>
      </c>
      <c r="AQ51" s="348" t="s">
        <v>430</v>
      </c>
      <c r="AR51" s="348" t="s">
        <v>430</v>
      </c>
      <c r="AS51" s="348" t="s">
        <v>430</v>
      </c>
      <c r="AT51" s="348" t="s">
        <v>430</v>
      </c>
      <c r="AU51" s="351"/>
      <c r="AV51" s="346" t="s">
        <v>430</v>
      </c>
      <c r="AW51" s="346" t="s">
        <v>430</v>
      </c>
      <c r="AX51" s="346" t="s">
        <v>430</v>
      </c>
      <c r="AY51" s="346" t="s">
        <v>430</v>
      </c>
      <c r="AZ51" s="346" t="s">
        <v>430</v>
      </c>
      <c r="BA51" s="362"/>
      <c r="BB51" s="348">
        <v>13.643642623042901</v>
      </c>
      <c r="BC51" s="375">
        <v>0</v>
      </c>
      <c r="BD51" s="375">
        <v>9.2456864673238506E-2</v>
      </c>
      <c r="BE51" s="375" t="s">
        <v>430</v>
      </c>
      <c r="BF51" s="374"/>
      <c r="BG51" s="843">
        <v>51.539299999999997</v>
      </c>
      <c r="BH51" s="843">
        <v>15.9399</v>
      </c>
      <c r="BI51" s="843">
        <v>29.279800000000002</v>
      </c>
      <c r="BJ51" s="843">
        <v>3.2410000000000001</v>
      </c>
      <c r="BK51" s="373"/>
      <c r="BL51" s="372" t="s">
        <v>2515</v>
      </c>
      <c r="BM51" s="372" t="s">
        <v>2516</v>
      </c>
      <c r="BN51" s="372" t="s">
        <v>2517</v>
      </c>
      <c r="BO51" s="372" t="s">
        <v>2518</v>
      </c>
      <c r="BP51" s="372" t="s">
        <v>2519</v>
      </c>
      <c r="BQ51" s="373"/>
      <c r="BR51" s="354" t="s">
        <v>463</v>
      </c>
    </row>
    <row r="52" spans="1:70" s="107" customFormat="1" x14ac:dyDescent="0.25">
      <c r="A52" s="345" t="s">
        <v>2520</v>
      </c>
      <c r="B52" s="373"/>
      <c r="C52" s="719">
        <v>45790</v>
      </c>
      <c r="D52" s="373"/>
      <c r="E52" s="346">
        <v>151.72999999999999</v>
      </c>
      <c r="F52" s="373"/>
      <c r="G52" s="347">
        <v>12.6128</v>
      </c>
      <c r="H52" s="374"/>
      <c r="I52" s="348">
        <v>0.2137</v>
      </c>
      <c r="J52" s="348">
        <v>0.42520000000000002</v>
      </c>
      <c r="K52" s="348">
        <v>-1.1265000000000001</v>
      </c>
      <c r="L52" s="348">
        <v>1.6391</v>
      </c>
      <c r="M52" s="348">
        <v>5.4335000000000004</v>
      </c>
      <c r="N52" s="350">
        <v>5.7961</v>
      </c>
      <c r="O52" s="348" t="s">
        <v>430</v>
      </c>
      <c r="P52" s="348" t="s">
        <v>430</v>
      </c>
      <c r="Q52" s="348" t="s">
        <v>430</v>
      </c>
      <c r="R52" s="348" t="s">
        <v>430</v>
      </c>
      <c r="S52" s="348">
        <v>-2.7195</v>
      </c>
      <c r="T52" s="348">
        <v>10.9315</v>
      </c>
      <c r="U52" s="348">
        <v>3.8090999999999999</v>
      </c>
      <c r="V52" s="348">
        <v>7.1406000000000001</v>
      </c>
      <c r="W52" s="348">
        <v>0.33250000000000002</v>
      </c>
      <c r="X52" s="348">
        <v>19.088100000000001</v>
      </c>
      <c r="Y52" s="374"/>
      <c r="Z52" s="346">
        <v>1</v>
      </c>
      <c r="AA52" s="346">
        <v>1</v>
      </c>
      <c r="AB52" s="346">
        <v>3</v>
      </c>
      <c r="AC52" s="346">
        <v>4</v>
      </c>
      <c r="AD52" s="346">
        <v>4</v>
      </c>
      <c r="AE52" s="346">
        <v>3</v>
      </c>
      <c r="AF52" s="346" t="s">
        <v>430</v>
      </c>
      <c r="AG52" s="346" t="s">
        <v>430</v>
      </c>
      <c r="AH52" s="346" t="s">
        <v>430</v>
      </c>
      <c r="AI52" s="346" t="s">
        <v>430</v>
      </c>
      <c r="AJ52" s="346">
        <v>5</v>
      </c>
      <c r="AK52" s="346">
        <v>4</v>
      </c>
      <c r="AL52" s="346">
        <v>5</v>
      </c>
      <c r="AM52" s="346">
        <v>3</v>
      </c>
      <c r="AN52" s="346">
        <v>3</v>
      </c>
      <c r="AO52" s="373"/>
      <c r="AP52" s="348" t="s">
        <v>430</v>
      </c>
      <c r="AQ52" s="348" t="s">
        <v>430</v>
      </c>
      <c r="AR52" s="348" t="s">
        <v>430</v>
      </c>
      <c r="AS52" s="348" t="s">
        <v>430</v>
      </c>
      <c r="AT52" s="348">
        <v>5.17</v>
      </c>
      <c r="AU52" s="351"/>
      <c r="AV52" s="346" t="s">
        <v>430</v>
      </c>
      <c r="AW52" s="346" t="s">
        <v>430</v>
      </c>
      <c r="AX52" s="346" t="s">
        <v>430</v>
      </c>
      <c r="AY52" s="346" t="s">
        <v>430</v>
      </c>
      <c r="AZ52" s="346">
        <v>3</v>
      </c>
      <c r="BA52" s="362"/>
      <c r="BB52" s="348">
        <v>12.2084434903398</v>
      </c>
      <c r="BC52" s="375">
        <v>0.81718538253068596</v>
      </c>
      <c r="BD52" s="375">
        <v>2.9916001304246001E-2</v>
      </c>
      <c r="BE52" s="375">
        <v>0.61108933776889696</v>
      </c>
      <c r="BF52" s="374"/>
      <c r="BG52" s="843">
        <v>56.737699999999997</v>
      </c>
      <c r="BH52" s="843">
        <v>16.978899999999999</v>
      </c>
      <c r="BI52" s="843">
        <v>21.106100000000001</v>
      </c>
      <c r="BJ52" s="843">
        <v>5.1772999999999998</v>
      </c>
      <c r="BK52" s="373"/>
      <c r="BL52" s="372" t="s">
        <v>2521</v>
      </c>
      <c r="BM52" s="372" t="s">
        <v>2522</v>
      </c>
      <c r="BN52" s="372" t="s">
        <v>2523</v>
      </c>
      <c r="BO52" s="372" t="s">
        <v>2524</v>
      </c>
      <c r="BP52" s="372" t="s">
        <v>2525</v>
      </c>
      <c r="BQ52" s="373"/>
      <c r="BR52" s="354" t="s">
        <v>476</v>
      </c>
    </row>
    <row r="53" spans="1:70" s="107" customFormat="1" x14ac:dyDescent="0.25">
      <c r="A53" s="345" t="s">
        <v>2526</v>
      </c>
      <c r="B53" s="373"/>
      <c r="C53" s="719">
        <v>39146</v>
      </c>
      <c r="D53" s="373"/>
      <c r="E53" s="346">
        <v>8.4918999999999993</v>
      </c>
      <c r="F53" s="373"/>
      <c r="G53" s="347">
        <v>61.82</v>
      </c>
      <c r="H53" s="374"/>
      <c r="I53" s="348">
        <v>-0.22600000000000001</v>
      </c>
      <c r="J53" s="348">
        <v>-0.77049999999999996</v>
      </c>
      <c r="K53" s="348">
        <v>-4.2737999999999996</v>
      </c>
      <c r="L53" s="348">
        <v>-0.8659</v>
      </c>
      <c r="M53" s="348">
        <v>-0.40279999999999999</v>
      </c>
      <c r="N53" s="350">
        <v>-8.2516999999999996</v>
      </c>
      <c r="O53" s="348">
        <v>-6.5766</v>
      </c>
      <c r="P53" s="348">
        <v>7.4375999999999998</v>
      </c>
      <c r="Q53" s="348">
        <v>9.8831000000000007</v>
      </c>
      <c r="R53" s="348">
        <v>12.2195</v>
      </c>
      <c r="S53" s="348">
        <v>-4.7897999999999996</v>
      </c>
      <c r="T53" s="348">
        <v>6.6597999999999997</v>
      </c>
      <c r="U53" s="348">
        <v>-8.3605</v>
      </c>
      <c r="V53" s="348">
        <v>-7.8276000000000003</v>
      </c>
      <c r="W53" s="348">
        <v>-1.246</v>
      </c>
      <c r="X53" s="348">
        <v>9.7754999999999992</v>
      </c>
      <c r="Y53" s="374"/>
      <c r="Z53" s="346">
        <v>5</v>
      </c>
      <c r="AA53" s="346">
        <v>6</v>
      </c>
      <c r="AB53" s="346">
        <v>6</v>
      </c>
      <c r="AC53" s="346">
        <v>6</v>
      </c>
      <c r="AD53" s="346">
        <v>6</v>
      </c>
      <c r="AE53" s="346">
        <v>5</v>
      </c>
      <c r="AF53" s="346">
        <v>4</v>
      </c>
      <c r="AG53" s="346">
        <v>4</v>
      </c>
      <c r="AH53" s="346">
        <v>4</v>
      </c>
      <c r="AI53" s="346">
        <v>4</v>
      </c>
      <c r="AJ53" s="346">
        <v>6</v>
      </c>
      <c r="AK53" s="346">
        <v>6</v>
      </c>
      <c r="AL53" s="346">
        <v>6</v>
      </c>
      <c r="AM53" s="346">
        <v>5</v>
      </c>
      <c r="AN53" s="346">
        <v>6</v>
      </c>
      <c r="AO53" s="373"/>
      <c r="AP53" s="348">
        <v>12.13</v>
      </c>
      <c r="AQ53" s="348">
        <v>12.14</v>
      </c>
      <c r="AR53" s="348">
        <v>7.45</v>
      </c>
      <c r="AS53" s="348">
        <v>-1.92</v>
      </c>
      <c r="AT53" s="348">
        <v>-10.14</v>
      </c>
      <c r="AU53" s="351"/>
      <c r="AV53" s="346">
        <v>4</v>
      </c>
      <c r="AW53" s="346">
        <v>4</v>
      </c>
      <c r="AX53" s="346">
        <v>4</v>
      </c>
      <c r="AY53" s="346">
        <v>4</v>
      </c>
      <c r="AZ53" s="346">
        <v>5</v>
      </c>
      <c r="BA53" s="362"/>
      <c r="BB53" s="348">
        <v>17.051268633000198</v>
      </c>
      <c r="BC53" s="375">
        <v>1.0671378147391599</v>
      </c>
      <c r="BD53" s="375">
        <v>2.6434675419177101E-2</v>
      </c>
      <c r="BE53" s="375">
        <v>-0.46733659776029901</v>
      </c>
      <c r="BF53" s="374"/>
      <c r="BG53" s="843">
        <v>57.545099999999998</v>
      </c>
      <c r="BH53" s="843">
        <v>8.4869199999999996</v>
      </c>
      <c r="BI53" s="843">
        <v>28.642099999999999</v>
      </c>
      <c r="BJ53" s="843">
        <v>5.3258799999999997</v>
      </c>
      <c r="BK53" s="373"/>
      <c r="BL53" s="372" t="s">
        <v>2527</v>
      </c>
      <c r="BM53" s="372" t="s">
        <v>2528</v>
      </c>
      <c r="BN53" s="372" t="s">
        <v>2529</v>
      </c>
      <c r="BO53" s="372" t="s">
        <v>2530</v>
      </c>
      <c r="BP53" s="372" t="s">
        <v>2531</v>
      </c>
      <c r="BQ53" s="373"/>
      <c r="BR53" s="354" t="s">
        <v>443</v>
      </c>
    </row>
    <row r="54" spans="1:70" x14ac:dyDescent="0.25">
      <c r="A54" s="36" t="s">
        <v>93</v>
      </c>
      <c r="B54" s="43"/>
      <c r="C54" s="720"/>
      <c r="D54" s="43"/>
      <c r="E54" s="51"/>
      <c r="F54" s="43"/>
      <c r="G54" s="55"/>
      <c r="H54" s="66"/>
      <c r="I54" s="59">
        <v>-7.0099999999999996E-2</v>
      </c>
      <c r="J54" s="59">
        <v>-0.19989999999999999</v>
      </c>
      <c r="K54" s="59">
        <v>-1.3914</v>
      </c>
      <c r="L54" s="59">
        <v>3.3889</v>
      </c>
      <c r="M54" s="59">
        <v>9.6761999999999997</v>
      </c>
      <c r="N54" s="70">
        <v>6.3113000000000001</v>
      </c>
      <c r="O54" s="59">
        <v>0.1227</v>
      </c>
      <c r="P54" s="59">
        <v>15.182</v>
      </c>
      <c r="Q54" s="59">
        <v>16.125900000000001</v>
      </c>
      <c r="R54" s="59">
        <v>16.017099999999999</v>
      </c>
      <c r="S54" s="59">
        <v>-0.82389999999999997</v>
      </c>
      <c r="T54" s="59">
        <v>17.347100000000001</v>
      </c>
      <c r="U54" s="59">
        <v>6.1253000000000002</v>
      </c>
      <c r="V54" s="59">
        <v>6.5796000000000001</v>
      </c>
      <c r="W54" s="59">
        <v>-0.23749999999999999</v>
      </c>
      <c r="X54" s="59">
        <v>12.8886</v>
      </c>
      <c r="Y54" s="66"/>
      <c r="Z54" s="51">
        <v>6</v>
      </c>
      <c r="AA54" s="51">
        <v>6</v>
      </c>
      <c r="AB54" s="51">
        <v>6</v>
      </c>
      <c r="AC54" s="51">
        <v>6</v>
      </c>
      <c r="AD54" s="51">
        <v>6</v>
      </c>
      <c r="AE54" s="51">
        <v>5</v>
      </c>
      <c r="AF54" s="51">
        <v>4</v>
      </c>
      <c r="AG54" s="51">
        <v>4</v>
      </c>
      <c r="AH54" s="51">
        <v>4</v>
      </c>
      <c r="AI54" s="51">
        <v>4</v>
      </c>
      <c r="AJ54" s="51">
        <v>6</v>
      </c>
      <c r="AK54" s="51">
        <v>6</v>
      </c>
      <c r="AL54" s="51">
        <v>6</v>
      </c>
      <c r="AM54" s="51">
        <v>5</v>
      </c>
      <c r="AN54" s="51">
        <v>6</v>
      </c>
      <c r="AO54" s="43"/>
      <c r="AP54" s="59">
        <v>18.065000000000001</v>
      </c>
      <c r="AQ54" s="59">
        <v>19.8675</v>
      </c>
      <c r="AR54" s="59">
        <v>14.67</v>
      </c>
      <c r="AS54" s="59">
        <v>7.5774999999999997</v>
      </c>
      <c r="AT54" s="59">
        <v>7.5259999999999998</v>
      </c>
      <c r="AU54" s="78"/>
      <c r="AV54" s="51">
        <v>4</v>
      </c>
      <c r="AW54" s="51">
        <v>4</v>
      </c>
      <c r="AX54" s="51">
        <v>4</v>
      </c>
      <c r="AY54" s="51">
        <v>4</v>
      </c>
      <c r="AZ54" s="51">
        <v>5</v>
      </c>
      <c r="BA54" s="258"/>
      <c r="BB54" s="59"/>
      <c r="BC54" s="276"/>
      <c r="BD54" s="276"/>
      <c r="BE54" s="276"/>
      <c r="BF54" s="66"/>
      <c r="BG54" s="59"/>
      <c r="BH54" s="59"/>
      <c r="BI54" s="59"/>
      <c r="BJ54" s="59"/>
      <c r="BK54" s="43"/>
      <c r="BL54" s="84"/>
      <c r="BM54" s="84"/>
      <c r="BN54" s="84"/>
      <c r="BO54" s="84"/>
      <c r="BP54" s="84"/>
      <c r="BQ54" s="43"/>
      <c r="BR54" s="88"/>
    </row>
    <row r="55" spans="1:70" x14ac:dyDescent="0.25">
      <c r="A55" s="37" t="s">
        <v>94</v>
      </c>
      <c r="B55" s="44"/>
      <c r="C55" s="721"/>
      <c r="D55" s="44"/>
      <c r="E55" s="52"/>
      <c r="F55" s="44"/>
      <c r="G55" s="56"/>
      <c r="H55" s="67"/>
      <c r="I55" s="60">
        <v>0.2137</v>
      </c>
      <c r="J55" s="60">
        <v>0.42520000000000002</v>
      </c>
      <c r="K55" s="60">
        <v>0.67100000000000004</v>
      </c>
      <c r="L55" s="60">
        <v>8.2913999999999994</v>
      </c>
      <c r="M55" s="60">
        <v>19.996300000000002</v>
      </c>
      <c r="N55" s="71">
        <v>17.1982</v>
      </c>
      <c r="O55" s="60">
        <v>6.1647999999999996</v>
      </c>
      <c r="P55" s="60">
        <v>19.743600000000001</v>
      </c>
      <c r="Q55" s="60">
        <v>19.296299999999999</v>
      </c>
      <c r="R55" s="60">
        <v>19.138100000000001</v>
      </c>
      <c r="S55" s="60">
        <v>3.3725999999999998</v>
      </c>
      <c r="T55" s="60">
        <v>31.069600000000001</v>
      </c>
      <c r="U55" s="60">
        <v>13.3963</v>
      </c>
      <c r="V55" s="60">
        <v>18.093</v>
      </c>
      <c r="W55" s="60">
        <v>0.38200000000000001</v>
      </c>
      <c r="X55" s="60">
        <v>19.088100000000001</v>
      </c>
      <c r="Y55" s="67"/>
      <c r="Z55" s="52"/>
      <c r="AA55" s="52"/>
      <c r="AB55" s="52"/>
      <c r="AC55" s="52"/>
      <c r="AD55" s="52"/>
      <c r="AE55" s="52"/>
      <c r="AF55" s="52"/>
      <c r="AG55" s="52"/>
      <c r="AH55" s="52"/>
      <c r="AI55" s="52"/>
      <c r="AJ55" s="52"/>
      <c r="AK55" s="52"/>
      <c r="AL55" s="52"/>
      <c r="AM55" s="52"/>
      <c r="AN55" s="52"/>
      <c r="AO55" s="44"/>
      <c r="AP55" s="60">
        <v>21.58</v>
      </c>
      <c r="AQ55" s="60">
        <v>23.21</v>
      </c>
      <c r="AR55" s="60">
        <v>20.05</v>
      </c>
      <c r="AS55" s="60">
        <v>15.12</v>
      </c>
      <c r="AT55" s="60">
        <v>20.010000000000002</v>
      </c>
      <c r="AU55" s="79"/>
      <c r="AV55" s="52"/>
      <c r="AW55" s="52"/>
      <c r="AX55" s="52"/>
      <c r="AY55" s="52"/>
      <c r="AZ55" s="52"/>
      <c r="BA55" s="259"/>
      <c r="BB55" s="60"/>
      <c r="BC55" s="277"/>
      <c r="BD55" s="277"/>
      <c r="BE55" s="277"/>
      <c r="BF55" s="67"/>
      <c r="BG55" s="60"/>
      <c r="BH55" s="60"/>
      <c r="BI55" s="60"/>
      <c r="BJ55" s="60"/>
      <c r="BK55" s="44"/>
      <c r="BL55" s="85"/>
      <c r="BM55" s="85"/>
      <c r="BN55" s="85"/>
      <c r="BO55" s="85"/>
      <c r="BP55" s="85"/>
      <c r="BQ55" s="44"/>
      <c r="BR55" s="89"/>
    </row>
    <row r="56" spans="1:70" x14ac:dyDescent="0.25">
      <c r="A56" s="37" t="s">
        <v>95</v>
      </c>
      <c r="B56" s="44"/>
      <c r="C56" s="721"/>
      <c r="D56" s="44"/>
      <c r="E56" s="52"/>
      <c r="F56" s="44"/>
      <c r="G56" s="56"/>
      <c r="H56" s="67"/>
      <c r="I56" s="60">
        <v>-0.23810000000000001</v>
      </c>
      <c r="J56" s="60">
        <v>-0.77049999999999996</v>
      </c>
      <c r="K56" s="60">
        <v>-4.2737999999999996</v>
      </c>
      <c r="L56" s="60">
        <v>-0.8659</v>
      </c>
      <c r="M56" s="60">
        <v>-0.40279999999999999</v>
      </c>
      <c r="N56" s="71">
        <v>-8.2516999999999996</v>
      </c>
      <c r="O56" s="60">
        <v>-6.5766</v>
      </c>
      <c r="P56" s="60">
        <v>7.4375999999999998</v>
      </c>
      <c r="Q56" s="60">
        <v>9.8831000000000007</v>
      </c>
      <c r="R56" s="60">
        <v>12.2195</v>
      </c>
      <c r="S56" s="60">
        <v>-4.7897999999999996</v>
      </c>
      <c r="T56" s="60">
        <v>6.6597999999999997</v>
      </c>
      <c r="U56" s="60">
        <v>-8.3605</v>
      </c>
      <c r="V56" s="60">
        <v>-7.8276000000000003</v>
      </c>
      <c r="W56" s="60">
        <v>-1.246</v>
      </c>
      <c r="X56" s="60">
        <v>7.8052999999999999</v>
      </c>
      <c r="Y56" s="67"/>
      <c r="Z56" s="52"/>
      <c r="AA56" s="52"/>
      <c r="AB56" s="52"/>
      <c r="AC56" s="52"/>
      <c r="AD56" s="52"/>
      <c r="AE56" s="52"/>
      <c r="AF56" s="52"/>
      <c r="AG56" s="52"/>
      <c r="AH56" s="52"/>
      <c r="AI56" s="52"/>
      <c r="AJ56" s="52"/>
      <c r="AK56" s="52"/>
      <c r="AL56" s="52"/>
      <c r="AM56" s="52"/>
      <c r="AN56" s="52"/>
      <c r="AO56" s="44"/>
      <c r="AP56" s="60">
        <v>12.13</v>
      </c>
      <c r="AQ56" s="60">
        <v>12.14</v>
      </c>
      <c r="AR56" s="60">
        <v>7.45</v>
      </c>
      <c r="AS56" s="60">
        <v>-1.92</v>
      </c>
      <c r="AT56" s="60">
        <v>-10.14</v>
      </c>
      <c r="AU56" s="79"/>
      <c r="AV56" s="52"/>
      <c r="AW56" s="52"/>
      <c r="AX56" s="52"/>
      <c r="AY56" s="52"/>
      <c r="AZ56" s="52"/>
      <c r="BA56" s="259"/>
      <c r="BB56" s="60"/>
      <c r="BC56" s="277"/>
      <c r="BD56" s="277"/>
      <c r="BE56" s="277"/>
      <c r="BF56" s="67"/>
      <c r="BG56" s="60"/>
      <c r="BH56" s="60"/>
      <c r="BI56" s="60"/>
      <c r="BJ56" s="60"/>
      <c r="BK56" s="44"/>
      <c r="BL56" s="85"/>
      <c r="BM56" s="85"/>
      <c r="BN56" s="85"/>
      <c r="BO56" s="85"/>
      <c r="BP56" s="85"/>
      <c r="BQ56" s="44"/>
      <c r="BR56" s="89"/>
    </row>
    <row r="57" spans="1:70" x14ac:dyDescent="0.25">
      <c r="A57" s="38" t="s">
        <v>96</v>
      </c>
      <c r="B57" s="45"/>
      <c r="C57" s="722"/>
      <c r="D57" s="45"/>
      <c r="E57" s="53"/>
      <c r="F57" s="45"/>
      <c r="G57" s="57"/>
      <c r="H57" s="68"/>
      <c r="I57" s="61">
        <v>-0.129</v>
      </c>
      <c r="J57" s="61">
        <v>-0.19309999999999999</v>
      </c>
      <c r="K57" s="61">
        <v>-1.3839999999999999</v>
      </c>
      <c r="L57" s="61">
        <v>2.66465</v>
      </c>
      <c r="M57" s="61">
        <v>10.0421</v>
      </c>
      <c r="N57" s="72">
        <v>5.7961</v>
      </c>
      <c r="O57" s="61">
        <v>0.45119999999999999</v>
      </c>
      <c r="P57" s="61">
        <v>16.773399999999999</v>
      </c>
      <c r="Q57" s="61">
        <v>17.662099999999999</v>
      </c>
      <c r="R57" s="61">
        <v>16.355399999999999</v>
      </c>
      <c r="S57" s="61">
        <v>-1.2286999999999999</v>
      </c>
      <c r="T57" s="61">
        <v>15.7759</v>
      </c>
      <c r="U57" s="61">
        <v>8.0441000000000003</v>
      </c>
      <c r="V57" s="61">
        <v>5.5983999999999998</v>
      </c>
      <c r="W57" s="61">
        <v>-3.5900000000000001E-2</v>
      </c>
      <c r="X57" s="61">
        <v>13.0832</v>
      </c>
      <c r="Y57" s="68"/>
      <c r="Z57" s="53"/>
      <c r="AA57" s="53"/>
      <c r="AB57" s="53"/>
      <c r="AC57" s="53"/>
      <c r="AD57" s="53"/>
      <c r="AE57" s="53"/>
      <c r="AF57" s="53"/>
      <c r="AG57" s="53"/>
      <c r="AH57" s="53"/>
      <c r="AI57" s="53"/>
      <c r="AJ57" s="53"/>
      <c r="AK57" s="53"/>
      <c r="AL57" s="53"/>
      <c r="AM57" s="53"/>
      <c r="AN57" s="53"/>
      <c r="AO57" s="45"/>
      <c r="AP57" s="61">
        <v>19.27</v>
      </c>
      <c r="AQ57" s="61">
        <v>22.06</v>
      </c>
      <c r="AR57" s="61">
        <v>15.59</v>
      </c>
      <c r="AS57" s="61">
        <v>8.56</v>
      </c>
      <c r="AT57" s="61">
        <v>5.17</v>
      </c>
      <c r="AU57" s="80"/>
      <c r="AV57" s="53"/>
      <c r="AW57" s="53"/>
      <c r="AX57" s="53"/>
      <c r="AY57" s="53"/>
      <c r="AZ57" s="53"/>
      <c r="BA57" s="262"/>
      <c r="BB57" s="61"/>
      <c r="BC57" s="279"/>
      <c r="BD57" s="279"/>
      <c r="BE57" s="279"/>
      <c r="BF57" s="68"/>
      <c r="BG57" s="61"/>
      <c r="BH57" s="61"/>
      <c r="BI57" s="61"/>
      <c r="BJ57" s="61"/>
      <c r="BK57" s="45"/>
      <c r="BL57" s="86"/>
      <c r="BM57" s="86"/>
      <c r="BN57" s="86"/>
      <c r="BO57" s="86"/>
      <c r="BP57" s="86"/>
      <c r="BQ57" s="45"/>
      <c r="BR57" s="90"/>
    </row>
    <row r="58" spans="1:70" ht="14.5" x14ac:dyDescent="0.25">
      <c r="A58" s="39" t="s">
        <v>151</v>
      </c>
      <c r="B58" s="46"/>
      <c r="C58" s="723"/>
      <c r="D58" s="46"/>
      <c r="E58" s="54"/>
      <c r="F58" s="46"/>
      <c r="G58" s="58"/>
      <c r="H58" s="69"/>
      <c r="I58" s="62"/>
      <c r="J58" s="62"/>
      <c r="K58" s="62"/>
      <c r="L58" s="62"/>
      <c r="M58" s="62"/>
      <c r="N58" s="73"/>
      <c r="O58" s="62"/>
      <c r="P58" s="62"/>
      <c r="Q58" s="62"/>
      <c r="R58" s="62"/>
      <c r="S58" s="62"/>
      <c r="T58" s="62"/>
      <c r="U58" s="62"/>
      <c r="V58" s="62"/>
      <c r="W58" s="62"/>
      <c r="X58" s="62"/>
      <c r="Y58" s="69"/>
      <c r="Z58" s="54"/>
      <c r="AA58" s="54"/>
      <c r="AB58" s="54"/>
      <c r="AC58" s="54"/>
      <c r="AD58" s="54"/>
      <c r="AE58" s="54"/>
      <c r="AF58" s="54"/>
      <c r="AG58" s="54"/>
      <c r="AH58" s="54"/>
      <c r="AI58" s="54"/>
      <c r="AJ58" s="54"/>
      <c r="AK58" s="54"/>
      <c r="AL58" s="54"/>
      <c r="AM58" s="54"/>
      <c r="AN58" s="54"/>
      <c r="AO58" s="46"/>
      <c r="AP58" s="62"/>
      <c r="AQ58" s="62"/>
      <c r="AR58" s="62"/>
      <c r="AS58" s="62"/>
      <c r="AT58" s="62"/>
      <c r="AU58" s="81"/>
      <c r="AV58" s="54"/>
      <c r="AW58" s="54"/>
      <c r="AX58" s="54"/>
      <c r="AY58" s="54"/>
      <c r="AZ58" s="54"/>
      <c r="BA58" s="263"/>
      <c r="BB58" s="62"/>
      <c r="BC58" s="245"/>
      <c r="BD58" s="245"/>
      <c r="BE58" s="245"/>
      <c r="BF58" s="69"/>
      <c r="BG58" s="62"/>
      <c r="BH58" s="62"/>
      <c r="BI58" s="62"/>
      <c r="BJ58" s="62"/>
      <c r="BK58" s="46"/>
      <c r="BL58" s="87"/>
      <c r="BM58" s="87"/>
      <c r="BN58" s="87"/>
      <c r="BO58" s="87"/>
      <c r="BP58" s="87"/>
      <c r="BQ58" s="46"/>
      <c r="BR58" s="91"/>
    </row>
    <row r="59" spans="1:70" s="107" customFormat="1" x14ac:dyDescent="0.25">
      <c r="A59" s="481" t="s">
        <v>2532</v>
      </c>
      <c r="B59" s="402"/>
      <c r="C59" s="724">
        <v>41281</v>
      </c>
      <c r="D59" s="402"/>
      <c r="E59" s="403">
        <v>3160.54</v>
      </c>
      <c r="F59" s="402"/>
      <c r="G59" s="404">
        <v>46.345500000000001</v>
      </c>
      <c r="H59" s="406"/>
      <c r="I59" s="405">
        <v>-0.2346</v>
      </c>
      <c r="J59" s="405">
        <v>-0.41599999999999998</v>
      </c>
      <c r="K59" s="405">
        <v>0.2661</v>
      </c>
      <c r="L59" s="405">
        <v>4.0060000000000002</v>
      </c>
      <c r="M59" s="405">
        <v>20.721</v>
      </c>
      <c r="N59" s="407">
        <v>14.2956</v>
      </c>
      <c r="O59" s="405">
        <v>0.76700000000000002</v>
      </c>
      <c r="P59" s="405">
        <v>17.4008</v>
      </c>
      <c r="Q59" s="405">
        <v>18.957599999999999</v>
      </c>
      <c r="R59" s="405">
        <v>20.3932</v>
      </c>
      <c r="S59" s="405">
        <v>6.93E-2</v>
      </c>
      <c r="T59" s="405">
        <v>31.774899999999999</v>
      </c>
      <c r="U59" s="405">
        <v>11.3103</v>
      </c>
      <c r="V59" s="405">
        <v>12.709300000000001</v>
      </c>
      <c r="W59" s="405">
        <v>0.41489999999999999</v>
      </c>
      <c r="X59" s="405">
        <v>17.215499999999999</v>
      </c>
      <c r="Y59" s="406"/>
      <c r="Z59" s="403">
        <v>6</v>
      </c>
      <c r="AA59" s="403">
        <v>4</v>
      </c>
      <c r="AB59" s="403">
        <v>2</v>
      </c>
      <c r="AC59" s="403">
        <v>3</v>
      </c>
      <c r="AD59" s="403">
        <v>1</v>
      </c>
      <c r="AE59" s="403">
        <v>2</v>
      </c>
      <c r="AF59" s="403">
        <v>3</v>
      </c>
      <c r="AG59" s="403">
        <v>3</v>
      </c>
      <c r="AH59" s="403">
        <v>3</v>
      </c>
      <c r="AI59" s="403">
        <v>1</v>
      </c>
      <c r="AJ59" s="403">
        <v>3</v>
      </c>
      <c r="AK59" s="403">
        <v>1</v>
      </c>
      <c r="AL59" s="403">
        <v>3</v>
      </c>
      <c r="AM59" s="403">
        <v>2</v>
      </c>
      <c r="AN59" s="403">
        <v>1</v>
      </c>
      <c r="AO59" s="402"/>
      <c r="AP59" s="405">
        <v>23.06</v>
      </c>
      <c r="AQ59" s="405">
        <v>24.62</v>
      </c>
      <c r="AR59" s="405">
        <v>15.98</v>
      </c>
      <c r="AS59" s="405">
        <v>9.59</v>
      </c>
      <c r="AT59" s="405">
        <v>19.739999999999998</v>
      </c>
      <c r="AU59" s="408"/>
      <c r="AV59" s="403">
        <v>1</v>
      </c>
      <c r="AW59" s="403">
        <v>2</v>
      </c>
      <c r="AX59" s="403">
        <v>3</v>
      </c>
      <c r="AY59" s="403">
        <v>3</v>
      </c>
      <c r="AZ59" s="403">
        <v>2</v>
      </c>
      <c r="BA59" s="409"/>
      <c r="BB59" s="405">
        <v>19.821608174647199</v>
      </c>
      <c r="BC59" s="410">
        <v>1.1862742534197801</v>
      </c>
      <c r="BD59" s="410">
        <v>6.0552141721763403E-2</v>
      </c>
      <c r="BE59" s="410">
        <v>0.17966386672694301</v>
      </c>
      <c r="BF59" s="406"/>
      <c r="BG59" s="842">
        <v>51.199199999999998</v>
      </c>
      <c r="BH59" s="842">
        <v>5.8592199999999997</v>
      </c>
      <c r="BI59" s="842">
        <v>29.147099999999998</v>
      </c>
      <c r="BJ59" s="842">
        <v>13.79448</v>
      </c>
      <c r="BK59" s="402"/>
      <c r="BL59" s="401" t="s">
        <v>2497</v>
      </c>
      <c r="BM59" s="401" t="s">
        <v>2498</v>
      </c>
      <c r="BN59" s="401" t="s">
        <v>2499</v>
      </c>
      <c r="BO59" s="401" t="s">
        <v>2500</v>
      </c>
      <c r="BP59" s="401" t="s">
        <v>2501</v>
      </c>
      <c r="BQ59" s="402"/>
      <c r="BR59" s="411" t="s">
        <v>616</v>
      </c>
    </row>
    <row r="60" spans="1:70" s="107" customFormat="1" x14ac:dyDescent="0.25">
      <c r="A60" s="345" t="s">
        <v>2533</v>
      </c>
      <c r="B60" s="373"/>
      <c r="C60" s="719">
        <v>41276</v>
      </c>
      <c r="D60" s="373"/>
      <c r="E60" s="346">
        <v>980.21</v>
      </c>
      <c r="F60" s="373"/>
      <c r="G60" s="347">
        <v>190.22</v>
      </c>
      <c r="H60" s="374"/>
      <c r="I60" s="348">
        <v>-7.3499999999999996E-2</v>
      </c>
      <c r="J60" s="348">
        <v>-0.51780000000000004</v>
      </c>
      <c r="K60" s="348">
        <v>-2.0392999999999999</v>
      </c>
      <c r="L60" s="348">
        <v>1.2994000000000001</v>
      </c>
      <c r="M60" s="348">
        <v>4.1045999999999996</v>
      </c>
      <c r="N60" s="350">
        <v>5.2160000000000002</v>
      </c>
      <c r="O60" s="348">
        <v>2.6515</v>
      </c>
      <c r="P60" s="348">
        <v>19.1084</v>
      </c>
      <c r="Q60" s="348">
        <v>19.528099999999998</v>
      </c>
      <c r="R60" s="348">
        <v>16.091100000000001</v>
      </c>
      <c r="S60" s="348">
        <v>-2.0493999999999999</v>
      </c>
      <c r="T60" s="348">
        <v>10.702400000000001</v>
      </c>
      <c r="U60" s="348">
        <v>6.6196000000000002</v>
      </c>
      <c r="V60" s="348">
        <v>5.3150000000000004</v>
      </c>
      <c r="W60" s="348">
        <v>-0.81340000000000001</v>
      </c>
      <c r="X60" s="348">
        <v>16.667999999999999</v>
      </c>
      <c r="Y60" s="374"/>
      <c r="Z60" s="346">
        <v>3</v>
      </c>
      <c r="AA60" s="346">
        <v>5</v>
      </c>
      <c r="AB60" s="346">
        <v>5</v>
      </c>
      <c r="AC60" s="346">
        <v>5</v>
      </c>
      <c r="AD60" s="346">
        <v>5</v>
      </c>
      <c r="AE60" s="346">
        <v>4</v>
      </c>
      <c r="AF60" s="346">
        <v>2</v>
      </c>
      <c r="AG60" s="346">
        <v>2</v>
      </c>
      <c r="AH60" s="346">
        <v>2</v>
      </c>
      <c r="AI60" s="346">
        <v>3</v>
      </c>
      <c r="AJ60" s="346">
        <v>4</v>
      </c>
      <c r="AK60" s="346">
        <v>5</v>
      </c>
      <c r="AL60" s="346">
        <v>4</v>
      </c>
      <c r="AM60" s="346">
        <v>4</v>
      </c>
      <c r="AN60" s="346">
        <v>5</v>
      </c>
      <c r="AO60" s="373"/>
      <c r="AP60" s="348">
        <v>19.59</v>
      </c>
      <c r="AQ60" s="348">
        <v>22.73</v>
      </c>
      <c r="AR60" s="348">
        <v>18.3</v>
      </c>
      <c r="AS60" s="348">
        <v>10.26</v>
      </c>
      <c r="AT60" s="348">
        <v>5.59</v>
      </c>
      <c r="AU60" s="351"/>
      <c r="AV60" s="346">
        <v>3</v>
      </c>
      <c r="AW60" s="346">
        <v>3</v>
      </c>
      <c r="AX60" s="346">
        <v>2</v>
      </c>
      <c r="AY60" s="346">
        <v>2</v>
      </c>
      <c r="AZ60" s="346">
        <v>4</v>
      </c>
      <c r="BA60" s="362"/>
      <c r="BB60" s="348">
        <v>17.262344033869301</v>
      </c>
      <c r="BC60" s="375">
        <v>0</v>
      </c>
      <c r="BD60" s="375">
        <v>7.3994427667308793E-2</v>
      </c>
      <c r="BE60" s="375" t="s">
        <v>430</v>
      </c>
      <c r="BF60" s="374"/>
      <c r="BG60" s="843">
        <v>66.711200000000005</v>
      </c>
      <c r="BH60" s="843">
        <v>17.9711</v>
      </c>
      <c r="BI60" s="843">
        <v>10.697900000000001</v>
      </c>
      <c r="BJ60" s="843">
        <v>4.6197999999999997</v>
      </c>
      <c r="BK60" s="373"/>
      <c r="BL60" s="372" t="s">
        <v>2503</v>
      </c>
      <c r="BM60" s="372" t="s">
        <v>2504</v>
      </c>
      <c r="BN60" s="372" t="s">
        <v>2505</v>
      </c>
      <c r="BO60" s="372" t="s">
        <v>2506</v>
      </c>
      <c r="BP60" s="372" t="s">
        <v>2507</v>
      </c>
      <c r="BQ60" s="373"/>
      <c r="BR60" s="354" t="s">
        <v>519</v>
      </c>
    </row>
    <row r="61" spans="1:70" s="107" customFormat="1" x14ac:dyDescent="0.25">
      <c r="A61" s="345" t="s">
        <v>2534</v>
      </c>
      <c r="B61" s="373"/>
      <c r="C61" s="719">
        <v>41276</v>
      </c>
      <c r="D61" s="373"/>
      <c r="E61" s="346">
        <v>960.75</v>
      </c>
      <c r="F61" s="373"/>
      <c r="G61" s="347">
        <v>79.25</v>
      </c>
      <c r="H61" s="374"/>
      <c r="I61" s="348">
        <v>-0.17630000000000001</v>
      </c>
      <c r="J61" s="348">
        <v>7.5800000000000006E-2</v>
      </c>
      <c r="K61" s="348">
        <v>-1.5406</v>
      </c>
      <c r="L61" s="348">
        <v>7.0077999999999996</v>
      </c>
      <c r="M61" s="348">
        <v>15.845599999999999</v>
      </c>
      <c r="N61" s="350">
        <v>19.0655</v>
      </c>
      <c r="O61" s="348">
        <v>7.8367000000000004</v>
      </c>
      <c r="P61" s="348">
        <v>21.558499999999999</v>
      </c>
      <c r="Q61" s="348">
        <v>21.001899999999999</v>
      </c>
      <c r="R61" s="348">
        <v>19.478100000000001</v>
      </c>
      <c r="S61" s="348">
        <v>1.9423999999999999</v>
      </c>
      <c r="T61" s="348">
        <v>21.4559</v>
      </c>
      <c r="U61" s="348">
        <v>13.0528</v>
      </c>
      <c r="V61" s="348">
        <v>19.857800000000001</v>
      </c>
      <c r="W61" s="348">
        <v>-0.3896</v>
      </c>
      <c r="X61" s="348">
        <v>17.644200000000001</v>
      </c>
      <c r="Y61" s="374"/>
      <c r="Z61" s="346">
        <v>4</v>
      </c>
      <c r="AA61" s="346">
        <v>3</v>
      </c>
      <c r="AB61" s="346">
        <v>4</v>
      </c>
      <c r="AC61" s="346">
        <v>2</v>
      </c>
      <c r="AD61" s="346">
        <v>2</v>
      </c>
      <c r="AE61" s="346">
        <v>1</v>
      </c>
      <c r="AF61" s="346">
        <v>1</v>
      </c>
      <c r="AG61" s="346">
        <v>1</v>
      </c>
      <c r="AH61" s="346">
        <v>1</v>
      </c>
      <c r="AI61" s="346">
        <v>2</v>
      </c>
      <c r="AJ61" s="346">
        <v>2</v>
      </c>
      <c r="AK61" s="346">
        <v>3</v>
      </c>
      <c r="AL61" s="346">
        <v>2</v>
      </c>
      <c r="AM61" s="346">
        <v>1</v>
      </c>
      <c r="AN61" s="346">
        <v>4</v>
      </c>
      <c r="AO61" s="373"/>
      <c r="AP61" s="348">
        <v>21.93</v>
      </c>
      <c r="AQ61" s="348">
        <v>25.02</v>
      </c>
      <c r="AR61" s="348">
        <v>21.86</v>
      </c>
      <c r="AS61" s="348">
        <v>16.920000000000002</v>
      </c>
      <c r="AT61" s="348">
        <v>21.89</v>
      </c>
      <c r="AU61" s="351"/>
      <c r="AV61" s="346">
        <v>2</v>
      </c>
      <c r="AW61" s="346">
        <v>1</v>
      </c>
      <c r="AX61" s="346">
        <v>1</v>
      </c>
      <c r="AY61" s="346">
        <v>1</v>
      </c>
      <c r="AZ61" s="346">
        <v>1</v>
      </c>
      <c r="BA61" s="362"/>
      <c r="BB61" s="348">
        <v>16.178087077434601</v>
      </c>
      <c r="BC61" s="375">
        <v>0</v>
      </c>
      <c r="BD61" s="375">
        <v>8.9173485798042004E-2</v>
      </c>
      <c r="BE61" s="375" t="s">
        <v>430</v>
      </c>
      <c r="BF61" s="374"/>
      <c r="BG61" s="843">
        <v>35.148600000000002</v>
      </c>
      <c r="BH61" s="843">
        <v>27.7514</v>
      </c>
      <c r="BI61" s="843">
        <v>30.634499999999999</v>
      </c>
      <c r="BJ61" s="843">
        <v>6.4654999999999996</v>
      </c>
      <c r="BK61" s="373"/>
      <c r="BL61" s="372" t="s">
        <v>2509</v>
      </c>
      <c r="BM61" s="372" t="s">
        <v>2510</v>
      </c>
      <c r="BN61" s="372" t="s">
        <v>2511</v>
      </c>
      <c r="BO61" s="372" t="s">
        <v>2512</v>
      </c>
      <c r="BP61" s="372" t="s">
        <v>2513</v>
      </c>
      <c r="BQ61" s="373"/>
      <c r="BR61" s="354" t="s">
        <v>476</v>
      </c>
    </row>
    <row r="62" spans="1:70" s="107" customFormat="1" x14ac:dyDescent="0.25">
      <c r="A62" s="345" t="s">
        <v>2535</v>
      </c>
      <c r="B62" s="373"/>
      <c r="C62" s="719">
        <v>45996</v>
      </c>
      <c r="D62" s="373"/>
      <c r="E62" s="841">
        <v>488.9</v>
      </c>
      <c r="F62" s="373"/>
      <c r="G62" s="347">
        <v>11.547000000000001</v>
      </c>
      <c r="H62" s="374"/>
      <c r="I62" s="348">
        <v>9.5399999999999999E-2</v>
      </c>
      <c r="J62" s="348">
        <v>9.5399999999999999E-2</v>
      </c>
      <c r="K62" s="348">
        <v>0.82950000000000002</v>
      </c>
      <c r="L62" s="348">
        <v>8.7799999999999994</v>
      </c>
      <c r="M62" s="348">
        <v>15.574</v>
      </c>
      <c r="N62" s="350" t="s">
        <v>430</v>
      </c>
      <c r="O62" s="348" t="s">
        <v>430</v>
      </c>
      <c r="P62" s="348" t="s">
        <v>430</v>
      </c>
      <c r="Q62" s="348" t="s">
        <v>430</v>
      </c>
      <c r="R62" s="348" t="s">
        <v>430</v>
      </c>
      <c r="S62" s="348">
        <v>3.7465999999999999</v>
      </c>
      <c r="T62" s="348">
        <v>25.606400000000001</v>
      </c>
      <c r="U62" s="348">
        <v>14.690099999999999</v>
      </c>
      <c r="V62" s="348" t="s">
        <v>430</v>
      </c>
      <c r="W62" s="348">
        <v>0.40870000000000001</v>
      </c>
      <c r="X62" s="348">
        <v>15.47</v>
      </c>
      <c r="Y62" s="374"/>
      <c r="Z62" s="346">
        <v>2</v>
      </c>
      <c r="AA62" s="346">
        <v>2</v>
      </c>
      <c r="AB62" s="346">
        <v>1</v>
      </c>
      <c r="AC62" s="346">
        <v>1</v>
      </c>
      <c r="AD62" s="346">
        <v>3</v>
      </c>
      <c r="AE62" s="346" t="s">
        <v>430</v>
      </c>
      <c r="AF62" s="346" t="s">
        <v>430</v>
      </c>
      <c r="AG62" s="346" t="s">
        <v>430</v>
      </c>
      <c r="AH62" s="346" t="s">
        <v>430</v>
      </c>
      <c r="AI62" s="346" t="s">
        <v>430</v>
      </c>
      <c r="AJ62" s="346">
        <v>1</v>
      </c>
      <c r="AK62" s="346">
        <v>2</v>
      </c>
      <c r="AL62" s="346">
        <v>1</v>
      </c>
      <c r="AM62" s="346" t="s">
        <v>430</v>
      </c>
      <c r="AN62" s="346">
        <v>3</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13.6516871868844</v>
      </c>
      <c r="BC62" s="375">
        <v>0</v>
      </c>
      <c r="BD62" s="375">
        <v>0.10261076724845</v>
      </c>
      <c r="BE62" s="375" t="s">
        <v>430</v>
      </c>
      <c r="BF62" s="374"/>
      <c r="BG62" s="843">
        <v>51.539299999999997</v>
      </c>
      <c r="BH62" s="843">
        <v>15.9399</v>
      </c>
      <c r="BI62" s="843">
        <v>29.279800000000002</v>
      </c>
      <c r="BJ62" s="843">
        <v>3.2410000000000001</v>
      </c>
      <c r="BK62" s="373"/>
      <c r="BL62" s="372" t="s">
        <v>2515</v>
      </c>
      <c r="BM62" s="372" t="s">
        <v>2516</v>
      </c>
      <c r="BN62" s="372" t="s">
        <v>2517</v>
      </c>
      <c r="BO62" s="372" t="s">
        <v>2518</v>
      </c>
      <c r="BP62" s="372" t="s">
        <v>2519</v>
      </c>
      <c r="BQ62" s="373"/>
      <c r="BR62" s="354" t="s">
        <v>463</v>
      </c>
    </row>
    <row r="63" spans="1:70" s="107" customFormat="1" x14ac:dyDescent="0.25">
      <c r="A63" s="345" t="s">
        <v>2536</v>
      </c>
      <c r="B63" s="373"/>
      <c r="C63" s="719">
        <v>45790</v>
      </c>
      <c r="D63" s="373"/>
      <c r="E63" s="346">
        <v>151.72999999999999</v>
      </c>
      <c r="F63" s="373"/>
      <c r="G63" s="347">
        <v>12.762</v>
      </c>
      <c r="H63" s="374"/>
      <c r="I63" s="348">
        <v>0.26240000000000002</v>
      </c>
      <c r="J63" s="348">
        <v>0.49609999999999999</v>
      </c>
      <c r="K63" s="348">
        <v>-0.96150000000000002</v>
      </c>
      <c r="L63" s="348">
        <v>2.0600999999999998</v>
      </c>
      <c r="M63" s="348">
        <v>6.2641</v>
      </c>
      <c r="N63" s="350">
        <v>7.0125999999999999</v>
      </c>
      <c r="O63" s="348" t="s">
        <v>430</v>
      </c>
      <c r="P63" s="348" t="s">
        <v>430</v>
      </c>
      <c r="Q63" s="348" t="s">
        <v>430</v>
      </c>
      <c r="R63" s="348" t="s">
        <v>430</v>
      </c>
      <c r="S63" s="348">
        <v>-2.3946000000000001</v>
      </c>
      <c r="T63" s="348">
        <v>11.705299999999999</v>
      </c>
      <c r="U63" s="348">
        <v>4.8825000000000003</v>
      </c>
      <c r="V63" s="348">
        <v>8.3656000000000006</v>
      </c>
      <c r="W63" s="348">
        <v>0.41470000000000001</v>
      </c>
      <c r="X63" s="348">
        <v>20.146799999999999</v>
      </c>
      <c r="Y63" s="374"/>
      <c r="Z63" s="346">
        <v>1</v>
      </c>
      <c r="AA63" s="346">
        <v>1</v>
      </c>
      <c r="AB63" s="346">
        <v>3</v>
      </c>
      <c r="AC63" s="346">
        <v>4</v>
      </c>
      <c r="AD63" s="346">
        <v>4</v>
      </c>
      <c r="AE63" s="346">
        <v>3</v>
      </c>
      <c r="AF63" s="346" t="s">
        <v>430</v>
      </c>
      <c r="AG63" s="346" t="s">
        <v>430</v>
      </c>
      <c r="AH63" s="346" t="s">
        <v>430</v>
      </c>
      <c r="AI63" s="346" t="s">
        <v>430</v>
      </c>
      <c r="AJ63" s="346">
        <v>5</v>
      </c>
      <c r="AK63" s="346">
        <v>4</v>
      </c>
      <c r="AL63" s="346">
        <v>5</v>
      </c>
      <c r="AM63" s="346">
        <v>3</v>
      </c>
      <c r="AN63" s="346">
        <v>2</v>
      </c>
      <c r="AO63" s="373"/>
      <c r="AP63" s="348" t="s">
        <v>430</v>
      </c>
      <c r="AQ63" s="348" t="s">
        <v>430</v>
      </c>
      <c r="AR63" s="348" t="s">
        <v>430</v>
      </c>
      <c r="AS63" s="348" t="s">
        <v>430</v>
      </c>
      <c r="AT63" s="348">
        <v>6.72</v>
      </c>
      <c r="AU63" s="351"/>
      <c r="AV63" s="346" t="s">
        <v>430</v>
      </c>
      <c r="AW63" s="346" t="s">
        <v>430</v>
      </c>
      <c r="AX63" s="346" t="s">
        <v>430</v>
      </c>
      <c r="AY63" s="346" t="s">
        <v>430</v>
      </c>
      <c r="AZ63" s="346">
        <v>3</v>
      </c>
      <c r="BA63" s="362"/>
      <c r="BB63" s="348">
        <v>12.1922381010867</v>
      </c>
      <c r="BC63" s="375">
        <v>0.81445257627382694</v>
      </c>
      <c r="BD63" s="375">
        <v>3.6375155660738699E-2</v>
      </c>
      <c r="BE63" s="375">
        <v>0.68853388260384896</v>
      </c>
      <c r="BF63" s="374"/>
      <c r="BG63" s="843">
        <v>56.737699999999997</v>
      </c>
      <c r="BH63" s="843">
        <v>16.978899999999999</v>
      </c>
      <c r="BI63" s="843">
        <v>21.106100000000001</v>
      </c>
      <c r="BJ63" s="843">
        <v>5.1772999999999998</v>
      </c>
      <c r="BK63" s="373"/>
      <c r="BL63" s="372" t="s">
        <v>2521</v>
      </c>
      <c r="BM63" s="372" t="s">
        <v>2522</v>
      </c>
      <c r="BN63" s="372" t="s">
        <v>2523</v>
      </c>
      <c r="BO63" s="372" t="s">
        <v>2524</v>
      </c>
      <c r="BP63" s="372" t="s">
        <v>2525</v>
      </c>
      <c r="BQ63" s="373"/>
      <c r="BR63" s="354" t="s">
        <v>476</v>
      </c>
    </row>
    <row r="64" spans="1:70" s="107" customFormat="1" x14ac:dyDescent="0.25">
      <c r="A64" s="345" t="s">
        <v>2537</v>
      </c>
      <c r="B64" s="373"/>
      <c r="C64" s="719">
        <v>41275</v>
      </c>
      <c r="D64" s="373"/>
      <c r="E64" s="346">
        <v>8.4918999999999993</v>
      </c>
      <c r="F64" s="373"/>
      <c r="G64" s="347">
        <v>66.760000000000005</v>
      </c>
      <c r="H64" s="374"/>
      <c r="I64" s="348">
        <v>-0.22420000000000001</v>
      </c>
      <c r="J64" s="348">
        <v>-0.74339999999999995</v>
      </c>
      <c r="K64" s="348">
        <v>-4.2317999999999998</v>
      </c>
      <c r="L64" s="348">
        <v>-0.74339999999999995</v>
      </c>
      <c r="M64" s="348">
        <v>-0.16450000000000001</v>
      </c>
      <c r="N64" s="350">
        <v>-7.7390999999999996</v>
      </c>
      <c r="O64" s="348">
        <v>-6.0903</v>
      </c>
      <c r="P64" s="348">
        <v>7.9747000000000003</v>
      </c>
      <c r="Q64" s="348">
        <v>10.397399999999999</v>
      </c>
      <c r="R64" s="348">
        <v>12.754099999999999</v>
      </c>
      <c r="S64" s="348">
        <v>-4.6829999999999998</v>
      </c>
      <c r="T64" s="348">
        <v>6.9015000000000004</v>
      </c>
      <c r="U64" s="348">
        <v>-8.0061</v>
      </c>
      <c r="V64" s="348">
        <v>-7.3292999999999999</v>
      </c>
      <c r="W64" s="348">
        <v>-1.228</v>
      </c>
      <c r="X64" s="348">
        <v>12.8012</v>
      </c>
      <c r="Y64" s="374"/>
      <c r="Z64" s="346">
        <v>5</v>
      </c>
      <c r="AA64" s="346">
        <v>6</v>
      </c>
      <c r="AB64" s="346">
        <v>6</v>
      </c>
      <c r="AC64" s="346">
        <v>6</v>
      </c>
      <c r="AD64" s="346">
        <v>6</v>
      </c>
      <c r="AE64" s="346">
        <v>5</v>
      </c>
      <c r="AF64" s="346">
        <v>4</v>
      </c>
      <c r="AG64" s="346">
        <v>4</v>
      </c>
      <c r="AH64" s="346">
        <v>4</v>
      </c>
      <c r="AI64" s="346">
        <v>4</v>
      </c>
      <c r="AJ64" s="346">
        <v>6</v>
      </c>
      <c r="AK64" s="346">
        <v>6</v>
      </c>
      <c r="AL64" s="346">
        <v>6</v>
      </c>
      <c r="AM64" s="346">
        <v>5</v>
      </c>
      <c r="AN64" s="346">
        <v>6</v>
      </c>
      <c r="AO64" s="373"/>
      <c r="AP64" s="348">
        <v>12.66</v>
      </c>
      <c r="AQ64" s="348">
        <v>12.71</v>
      </c>
      <c r="AR64" s="348">
        <v>8.01</v>
      </c>
      <c r="AS64" s="348">
        <v>-1.38</v>
      </c>
      <c r="AT64" s="348">
        <v>-9.65</v>
      </c>
      <c r="AU64" s="351"/>
      <c r="AV64" s="346">
        <v>4</v>
      </c>
      <c r="AW64" s="346">
        <v>4</v>
      </c>
      <c r="AX64" s="346">
        <v>4</v>
      </c>
      <c r="AY64" s="346">
        <v>4</v>
      </c>
      <c r="AZ64" s="346">
        <v>5</v>
      </c>
      <c r="BA64" s="362"/>
      <c r="BB64" s="348">
        <v>17.042912587463999</v>
      </c>
      <c r="BC64" s="375">
        <v>1.0663136548060701</v>
      </c>
      <c r="BD64" s="375">
        <v>2.88840803587158E-2</v>
      </c>
      <c r="BE64" s="375">
        <v>-0.42510345052375398</v>
      </c>
      <c r="BF64" s="374"/>
      <c r="BG64" s="843">
        <v>57.545099999999998</v>
      </c>
      <c r="BH64" s="843">
        <v>8.4869199999999996</v>
      </c>
      <c r="BI64" s="843">
        <v>28.642099999999999</v>
      </c>
      <c r="BJ64" s="843">
        <v>5.3258799999999997</v>
      </c>
      <c r="BK64" s="373"/>
      <c r="BL64" s="372" t="s">
        <v>2527</v>
      </c>
      <c r="BM64" s="372" t="s">
        <v>2528</v>
      </c>
      <c r="BN64" s="372" t="s">
        <v>2529</v>
      </c>
      <c r="BO64" s="372" t="s">
        <v>2530</v>
      </c>
      <c r="BP64" s="372" t="s">
        <v>2531</v>
      </c>
      <c r="BQ64" s="373"/>
      <c r="BR64" s="354" t="s">
        <v>443</v>
      </c>
    </row>
    <row r="65" spans="1:70" x14ac:dyDescent="0.25">
      <c r="A65" s="36" t="s">
        <v>93</v>
      </c>
      <c r="B65" s="43"/>
      <c r="C65" s="720"/>
      <c r="D65" s="43"/>
      <c r="E65" s="51"/>
      <c r="F65" s="43"/>
      <c r="G65" s="55"/>
      <c r="H65" s="66"/>
      <c r="I65" s="59">
        <v>-5.8500000000000003E-2</v>
      </c>
      <c r="J65" s="59">
        <v>-0.16830000000000001</v>
      </c>
      <c r="K65" s="59">
        <v>-1.2796000000000001</v>
      </c>
      <c r="L65" s="59">
        <v>3.7349999999999999</v>
      </c>
      <c r="M65" s="59">
        <v>10.3908</v>
      </c>
      <c r="N65" s="70">
        <v>7.5701000000000001</v>
      </c>
      <c r="O65" s="59">
        <v>1.2911999999999999</v>
      </c>
      <c r="P65" s="59">
        <v>16.5106</v>
      </c>
      <c r="Q65" s="59">
        <v>17.471299999999999</v>
      </c>
      <c r="R65" s="59">
        <v>17.179099999999998</v>
      </c>
      <c r="S65" s="59">
        <v>-0.5615</v>
      </c>
      <c r="T65" s="59">
        <v>18.0244</v>
      </c>
      <c r="U65" s="59">
        <v>7.0914999999999999</v>
      </c>
      <c r="V65" s="59">
        <v>7.7836999999999996</v>
      </c>
      <c r="W65" s="59">
        <v>-0.1988</v>
      </c>
      <c r="X65" s="59">
        <v>16.657599999999999</v>
      </c>
      <c r="Y65" s="66"/>
      <c r="Z65" s="51">
        <v>6</v>
      </c>
      <c r="AA65" s="51">
        <v>6</v>
      </c>
      <c r="AB65" s="51">
        <v>6</v>
      </c>
      <c r="AC65" s="51">
        <v>6</v>
      </c>
      <c r="AD65" s="51">
        <v>6</v>
      </c>
      <c r="AE65" s="51">
        <v>5</v>
      </c>
      <c r="AF65" s="51">
        <v>4</v>
      </c>
      <c r="AG65" s="51">
        <v>4</v>
      </c>
      <c r="AH65" s="51">
        <v>4</v>
      </c>
      <c r="AI65" s="51">
        <v>4</v>
      </c>
      <c r="AJ65" s="51">
        <v>6</v>
      </c>
      <c r="AK65" s="51">
        <v>6</v>
      </c>
      <c r="AL65" s="51">
        <v>6</v>
      </c>
      <c r="AM65" s="51">
        <v>5</v>
      </c>
      <c r="AN65" s="51">
        <v>6</v>
      </c>
      <c r="AO65" s="43"/>
      <c r="AP65" s="59">
        <v>19.309999999999999</v>
      </c>
      <c r="AQ65" s="59">
        <v>21.27</v>
      </c>
      <c r="AR65" s="59">
        <v>16.037500000000001</v>
      </c>
      <c r="AS65" s="59">
        <v>8.8475000000000001</v>
      </c>
      <c r="AT65" s="59">
        <v>8.8580000000000005</v>
      </c>
      <c r="AU65" s="78"/>
      <c r="AV65" s="51">
        <v>4</v>
      </c>
      <c r="AW65" s="51">
        <v>4</v>
      </c>
      <c r="AX65" s="51">
        <v>4</v>
      </c>
      <c r="AY65" s="51">
        <v>4</v>
      </c>
      <c r="AZ65" s="51">
        <v>5</v>
      </c>
      <c r="BA65" s="258"/>
      <c r="BB65" s="59"/>
      <c r="BC65" s="276"/>
      <c r="BD65" s="276"/>
      <c r="BE65" s="276"/>
      <c r="BF65" s="66"/>
      <c r="BG65" s="59"/>
      <c r="BH65" s="59"/>
      <c r="BI65" s="59"/>
      <c r="BJ65" s="59"/>
      <c r="BK65" s="43"/>
      <c r="BL65" s="84"/>
      <c r="BM65" s="84"/>
      <c r="BN65" s="84"/>
      <c r="BO65" s="84"/>
      <c r="BP65" s="84"/>
      <c r="BQ65" s="43"/>
      <c r="BR65" s="88"/>
    </row>
    <row r="66" spans="1:70" x14ac:dyDescent="0.25">
      <c r="A66" s="37" t="s">
        <v>94</v>
      </c>
      <c r="B66" s="44"/>
      <c r="C66" s="721"/>
      <c r="D66" s="44"/>
      <c r="E66" s="52"/>
      <c r="F66" s="44"/>
      <c r="G66" s="56"/>
      <c r="H66" s="67"/>
      <c r="I66" s="60">
        <v>0.26240000000000002</v>
      </c>
      <c r="J66" s="60">
        <v>0.49609999999999999</v>
      </c>
      <c r="K66" s="60">
        <v>0.82950000000000002</v>
      </c>
      <c r="L66" s="60">
        <v>8.7799999999999994</v>
      </c>
      <c r="M66" s="60">
        <v>20.721</v>
      </c>
      <c r="N66" s="71">
        <v>19.0655</v>
      </c>
      <c r="O66" s="60">
        <v>7.8367000000000004</v>
      </c>
      <c r="P66" s="60">
        <v>21.558499999999999</v>
      </c>
      <c r="Q66" s="60">
        <v>21.001899999999999</v>
      </c>
      <c r="R66" s="60">
        <v>20.3932</v>
      </c>
      <c r="S66" s="60">
        <v>3.7465999999999999</v>
      </c>
      <c r="T66" s="60">
        <v>31.774899999999999</v>
      </c>
      <c r="U66" s="60">
        <v>14.690099999999999</v>
      </c>
      <c r="V66" s="60">
        <v>19.857800000000001</v>
      </c>
      <c r="W66" s="60">
        <v>0.41489999999999999</v>
      </c>
      <c r="X66" s="60">
        <v>20.146799999999999</v>
      </c>
      <c r="Y66" s="67"/>
      <c r="Z66" s="52"/>
      <c r="AA66" s="52"/>
      <c r="AB66" s="52"/>
      <c r="AC66" s="52"/>
      <c r="AD66" s="52"/>
      <c r="AE66" s="52"/>
      <c r="AF66" s="52"/>
      <c r="AG66" s="52"/>
      <c r="AH66" s="52"/>
      <c r="AI66" s="52"/>
      <c r="AJ66" s="52"/>
      <c r="AK66" s="52"/>
      <c r="AL66" s="52"/>
      <c r="AM66" s="52"/>
      <c r="AN66" s="52"/>
      <c r="AO66" s="44"/>
      <c r="AP66" s="60">
        <v>23.06</v>
      </c>
      <c r="AQ66" s="60">
        <v>25.02</v>
      </c>
      <c r="AR66" s="60">
        <v>21.86</v>
      </c>
      <c r="AS66" s="60">
        <v>16.920000000000002</v>
      </c>
      <c r="AT66" s="60">
        <v>21.89</v>
      </c>
      <c r="AU66" s="79"/>
      <c r="AV66" s="52"/>
      <c r="AW66" s="52"/>
      <c r="AX66" s="52"/>
      <c r="AY66" s="52"/>
      <c r="AZ66" s="52"/>
      <c r="BA66" s="259"/>
      <c r="BB66" s="60"/>
      <c r="BC66" s="277"/>
      <c r="BD66" s="277"/>
      <c r="BE66" s="277"/>
      <c r="BF66" s="67"/>
      <c r="BG66" s="60"/>
      <c r="BH66" s="60"/>
      <c r="BI66" s="60"/>
      <c r="BJ66" s="60"/>
      <c r="BK66" s="44"/>
      <c r="BL66" s="85"/>
      <c r="BM66" s="85"/>
      <c r="BN66" s="85"/>
      <c r="BO66" s="85"/>
      <c r="BP66" s="85"/>
      <c r="BQ66" s="44"/>
      <c r="BR66" s="89"/>
    </row>
    <row r="67" spans="1:70" x14ac:dyDescent="0.25">
      <c r="A67" s="37" t="s">
        <v>95</v>
      </c>
      <c r="B67" s="44"/>
      <c r="C67" s="721"/>
      <c r="D67" s="44"/>
      <c r="E67" s="52"/>
      <c r="F67" s="44"/>
      <c r="G67" s="56"/>
      <c r="H67" s="67"/>
      <c r="I67" s="60">
        <v>-0.2346</v>
      </c>
      <c r="J67" s="60">
        <v>-0.74339999999999995</v>
      </c>
      <c r="K67" s="60">
        <v>-4.2317999999999998</v>
      </c>
      <c r="L67" s="60">
        <v>-0.74339999999999995</v>
      </c>
      <c r="M67" s="60">
        <v>-0.16450000000000001</v>
      </c>
      <c r="N67" s="71">
        <v>-7.7390999999999996</v>
      </c>
      <c r="O67" s="60">
        <v>-6.0903</v>
      </c>
      <c r="P67" s="60">
        <v>7.9747000000000003</v>
      </c>
      <c r="Q67" s="60">
        <v>10.397399999999999</v>
      </c>
      <c r="R67" s="60">
        <v>12.754099999999999</v>
      </c>
      <c r="S67" s="60">
        <v>-4.6829999999999998</v>
      </c>
      <c r="T67" s="60">
        <v>6.9015000000000004</v>
      </c>
      <c r="U67" s="60">
        <v>-8.0061</v>
      </c>
      <c r="V67" s="60">
        <v>-7.3292999999999999</v>
      </c>
      <c r="W67" s="60">
        <v>-1.228</v>
      </c>
      <c r="X67" s="60">
        <v>12.8012</v>
      </c>
      <c r="Y67" s="67"/>
      <c r="Z67" s="52"/>
      <c r="AA67" s="52"/>
      <c r="AB67" s="52"/>
      <c r="AC67" s="52"/>
      <c r="AD67" s="52"/>
      <c r="AE67" s="52"/>
      <c r="AF67" s="52"/>
      <c r="AG67" s="52"/>
      <c r="AH67" s="52"/>
      <c r="AI67" s="52"/>
      <c r="AJ67" s="52"/>
      <c r="AK67" s="52"/>
      <c r="AL67" s="52"/>
      <c r="AM67" s="52"/>
      <c r="AN67" s="52"/>
      <c r="AO67" s="44"/>
      <c r="AP67" s="60">
        <v>12.66</v>
      </c>
      <c r="AQ67" s="60">
        <v>12.71</v>
      </c>
      <c r="AR67" s="60">
        <v>8.01</v>
      </c>
      <c r="AS67" s="60">
        <v>-1.38</v>
      </c>
      <c r="AT67" s="60">
        <v>-9.65</v>
      </c>
      <c r="AU67" s="79"/>
      <c r="AV67" s="52"/>
      <c r="AW67" s="52"/>
      <c r="AX67" s="52"/>
      <c r="AY67" s="52"/>
      <c r="AZ67" s="52"/>
      <c r="BA67" s="259"/>
      <c r="BB67" s="60"/>
      <c r="BC67" s="277"/>
      <c r="BD67" s="277"/>
      <c r="BE67" s="277"/>
      <c r="BF67" s="67"/>
      <c r="BG67" s="60"/>
      <c r="BH67" s="60"/>
      <c r="BI67" s="60"/>
      <c r="BJ67" s="60"/>
      <c r="BK67" s="44"/>
      <c r="BL67" s="85"/>
      <c r="BM67" s="85"/>
      <c r="BN67" s="85"/>
      <c r="BO67" s="85"/>
      <c r="BP67" s="85"/>
      <c r="BQ67" s="44"/>
      <c r="BR67" s="89"/>
    </row>
    <row r="68" spans="1:70" x14ac:dyDescent="0.25">
      <c r="A68" s="38" t="s">
        <v>96</v>
      </c>
      <c r="B68" s="45"/>
      <c r="C68" s="722"/>
      <c r="D68" s="45"/>
      <c r="E68" s="53"/>
      <c r="F68" s="45"/>
      <c r="G68" s="57"/>
      <c r="H68" s="68"/>
      <c r="I68" s="61">
        <v>-0.1249</v>
      </c>
      <c r="J68" s="61">
        <v>-0.1701</v>
      </c>
      <c r="K68" s="61">
        <v>-1.25105</v>
      </c>
      <c r="L68" s="61">
        <v>3.0330499999999998</v>
      </c>
      <c r="M68" s="61">
        <v>10.9191</v>
      </c>
      <c r="N68" s="72">
        <v>7.0125999999999999</v>
      </c>
      <c r="O68" s="61">
        <v>1.7092499999999999</v>
      </c>
      <c r="P68" s="61">
        <v>18.2546</v>
      </c>
      <c r="Q68" s="61">
        <v>19.242799999999999</v>
      </c>
      <c r="R68" s="61">
        <v>17.784600000000001</v>
      </c>
      <c r="S68" s="61">
        <v>-0.99009999999999998</v>
      </c>
      <c r="T68" s="61">
        <v>16.5806</v>
      </c>
      <c r="U68" s="61">
        <v>8.9649999999999999</v>
      </c>
      <c r="V68" s="61">
        <v>6.8403</v>
      </c>
      <c r="W68" s="61">
        <v>9.4999999999999998E-3</v>
      </c>
      <c r="X68" s="61">
        <v>16.941700000000001</v>
      </c>
      <c r="Y68" s="68"/>
      <c r="Z68" s="53"/>
      <c r="AA68" s="53"/>
      <c r="AB68" s="53"/>
      <c r="AC68" s="53"/>
      <c r="AD68" s="53"/>
      <c r="AE68" s="53"/>
      <c r="AF68" s="53"/>
      <c r="AG68" s="53"/>
      <c r="AH68" s="53"/>
      <c r="AI68" s="53"/>
      <c r="AJ68" s="53"/>
      <c r="AK68" s="53"/>
      <c r="AL68" s="53"/>
      <c r="AM68" s="53"/>
      <c r="AN68" s="53"/>
      <c r="AO68" s="45"/>
      <c r="AP68" s="61">
        <v>20.76</v>
      </c>
      <c r="AQ68" s="61">
        <v>23.68</v>
      </c>
      <c r="AR68" s="61">
        <v>17.14</v>
      </c>
      <c r="AS68" s="61">
        <v>9.93</v>
      </c>
      <c r="AT68" s="61">
        <v>6.72</v>
      </c>
      <c r="AU68" s="80"/>
      <c r="AV68" s="53"/>
      <c r="AW68" s="53"/>
      <c r="AX68" s="53"/>
      <c r="AY68" s="53"/>
      <c r="AZ68" s="53"/>
      <c r="BA68" s="262"/>
      <c r="BB68" s="61"/>
      <c r="BC68" s="279"/>
      <c r="BD68" s="279"/>
      <c r="BE68" s="279"/>
      <c r="BF68" s="68"/>
      <c r="BG68" s="61"/>
      <c r="BH68" s="61"/>
      <c r="BI68" s="61"/>
      <c r="BJ68" s="61"/>
      <c r="BK68" s="45"/>
      <c r="BL68" s="86"/>
      <c r="BM68" s="86"/>
      <c r="BN68" s="86"/>
      <c r="BO68" s="86"/>
      <c r="BP68" s="86"/>
      <c r="BQ68" s="45"/>
      <c r="BR68" s="90"/>
    </row>
    <row r="69" spans="1:70" ht="14.5" x14ac:dyDescent="0.25">
      <c r="A69" s="39" t="s">
        <v>91</v>
      </c>
      <c r="B69" s="40"/>
      <c r="C69" s="726"/>
      <c r="D69" s="40"/>
      <c r="E69" s="40"/>
      <c r="F69" s="40"/>
      <c r="G69" s="40"/>
      <c r="H69" s="69"/>
      <c r="I69" s="62"/>
      <c r="J69" s="62"/>
      <c r="K69" s="62"/>
      <c r="L69" s="62"/>
      <c r="M69" s="62"/>
      <c r="N69" s="73"/>
      <c r="O69" s="62"/>
      <c r="P69" s="62"/>
      <c r="Q69" s="62"/>
      <c r="R69" s="62"/>
      <c r="S69" s="62"/>
      <c r="T69" s="62"/>
      <c r="U69" s="62"/>
      <c r="V69" s="62"/>
      <c r="W69" s="62"/>
      <c r="X69" s="62"/>
      <c r="Y69" s="69"/>
      <c r="Z69" s="54"/>
      <c r="AA69" s="54"/>
      <c r="AB69" s="54"/>
      <c r="AC69" s="54"/>
      <c r="AD69" s="54"/>
      <c r="AE69" s="54"/>
      <c r="AF69" s="54"/>
      <c r="AG69" s="54"/>
      <c r="AH69" s="54"/>
      <c r="AI69" s="54"/>
      <c r="AJ69" s="54"/>
      <c r="AK69" s="54"/>
      <c r="AL69" s="54"/>
      <c r="AM69" s="54"/>
      <c r="AN69" s="54"/>
      <c r="AO69" s="69"/>
      <c r="AP69" s="245"/>
      <c r="AQ69" s="245"/>
      <c r="AR69" s="245"/>
      <c r="AS69" s="245"/>
      <c r="AT69" s="245"/>
      <c r="AU69" s="69"/>
      <c r="AV69" s="247"/>
      <c r="AW69" s="247"/>
      <c r="AX69" s="247"/>
      <c r="AY69" s="247"/>
      <c r="AZ69" s="247"/>
      <c r="BA69" s="69"/>
      <c r="BB69" s="245"/>
      <c r="BC69" s="245"/>
      <c r="BD69" s="245"/>
      <c r="BE69" s="245"/>
      <c r="BF69" s="69"/>
      <c r="BG69" s="245"/>
      <c r="BH69" s="245"/>
      <c r="BI69" s="245"/>
      <c r="BJ69" s="245"/>
      <c r="BK69" s="40"/>
      <c r="BL69" s="40"/>
      <c r="BM69" s="41"/>
    </row>
    <row r="70" spans="1:70" s="107" customFormat="1" x14ac:dyDescent="0.25">
      <c r="A70" s="481" t="s">
        <v>2390</v>
      </c>
      <c r="B70" s="401"/>
      <c r="C70" s="730"/>
      <c r="D70" s="401"/>
      <c r="E70" s="401"/>
      <c r="F70" s="401"/>
      <c r="G70" s="401"/>
      <c r="H70" s="406"/>
      <c r="I70" s="405" t="s">
        <v>430</v>
      </c>
      <c r="J70" s="405" t="s">
        <v>430</v>
      </c>
      <c r="K70" s="405" t="s">
        <v>430</v>
      </c>
      <c r="L70" s="405" t="s">
        <v>430</v>
      </c>
      <c r="M70" s="405" t="s">
        <v>430</v>
      </c>
      <c r="N70" s="407" t="s">
        <v>430</v>
      </c>
      <c r="O70" s="405" t="s">
        <v>430</v>
      </c>
      <c r="P70" s="405" t="s">
        <v>430</v>
      </c>
      <c r="Q70" s="405" t="s">
        <v>430</v>
      </c>
      <c r="R70" s="405" t="s">
        <v>430</v>
      </c>
      <c r="S70" s="405" t="s">
        <v>430</v>
      </c>
      <c r="T70" s="405" t="s">
        <v>430</v>
      </c>
      <c r="U70" s="405" t="s">
        <v>430</v>
      </c>
      <c r="V70" s="405" t="s">
        <v>430</v>
      </c>
      <c r="W70" s="405" t="s">
        <v>430</v>
      </c>
      <c r="X70" s="405" t="s">
        <v>428</v>
      </c>
      <c r="Y70" s="406"/>
      <c r="Z70" s="403"/>
      <c r="AA70" s="403"/>
      <c r="AB70" s="403"/>
      <c r="AC70" s="403"/>
      <c r="AD70" s="403"/>
      <c r="AE70" s="403"/>
      <c r="AF70" s="403"/>
      <c r="AG70" s="403"/>
      <c r="AH70" s="403"/>
      <c r="AI70" s="403"/>
      <c r="AJ70" s="403"/>
      <c r="AK70" s="403"/>
      <c r="AL70" s="403"/>
      <c r="AM70" s="403"/>
      <c r="AN70" s="403"/>
      <c r="AO70" s="406"/>
      <c r="AP70" s="405" t="s">
        <v>430</v>
      </c>
      <c r="AQ70" s="405" t="s">
        <v>430</v>
      </c>
      <c r="AR70" s="405" t="s">
        <v>430</v>
      </c>
      <c r="AS70" s="405" t="s">
        <v>430</v>
      </c>
      <c r="AT70" s="405" t="s">
        <v>430</v>
      </c>
      <c r="AU70" s="406"/>
      <c r="AV70" s="426"/>
      <c r="AW70" s="426"/>
      <c r="AX70" s="426"/>
      <c r="AY70" s="426"/>
      <c r="AZ70" s="426"/>
      <c r="BA70" s="406"/>
      <c r="BB70" s="410"/>
      <c r="BC70" s="410"/>
      <c r="BD70" s="410"/>
      <c r="BE70" s="410"/>
      <c r="BF70" s="406"/>
      <c r="BG70" s="410"/>
      <c r="BH70" s="410"/>
      <c r="BI70" s="410"/>
      <c r="BJ70" s="410"/>
      <c r="BK70" s="401"/>
      <c r="BL70" s="401"/>
      <c r="BM70" s="427"/>
      <c r="BN70" s="428"/>
      <c r="BO70" s="428"/>
      <c r="BP70" s="428"/>
      <c r="BQ70" s="428"/>
      <c r="BR70" s="428"/>
    </row>
    <row r="71" spans="1:70" s="107" customFormat="1" x14ac:dyDescent="0.25">
      <c r="A71" s="345" t="s">
        <v>426</v>
      </c>
      <c r="B71" s="372"/>
      <c r="C71" s="731"/>
      <c r="D71" s="372"/>
      <c r="E71" s="372"/>
      <c r="F71" s="372"/>
      <c r="G71" s="372"/>
      <c r="H71" s="374"/>
      <c r="I71" s="348">
        <v>0.1976</v>
      </c>
      <c r="J71" s="348">
        <v>-1.6425000000000001</v>
      </c>
      <c r="K71" s="348">
        <v>-4.4626000000000001</v>
      </c>
      <c r="L71" s="348">
        <v>1.7354000000000001</v>
      </c>
      <c r="M71" s="348">
        <v>-2.4340999999999999</v>
      </c>
      <c r="N71" s="350">
        <v>-4.9618000000000002</v>
      </c>
      <c r="O71" s="348">
        <v>-2.0358999999999998</v>
      </c>
      <c r="P71" s="348">
        <v>7.0373000000000001</v>
      </c>
      <c r="Q71" s="348">
        <v>7.4665999999999997</v>
      </c>
      <c r="R71" s="348">
        <v>11.556699999999999</v>
      </c>
      <c r="S71" s="348">
        <v>-1.3045</v>
      </c>
      <c r="T71" s="348">
        <v>5.9988999999999999</v>
      </c>
      <c r="U71" s="348">
        <v>-9.3028999999999993</v>
      </c>
      <c r="V71" s="348">
        <v>-3.5638000000000001</v>
      </c>
      <c r="W71" s="348">
        <v>-2.4731000000000001</v>
      </c>
      <c r="X71" s="348" t="s">
        <v>428</v>
      </c>
      <c r="Y71" s="374"/>
      <c r="Z71" s="346"/>
      <c r="AA71" s="346"/>
      <c r="AB71" s="346"/>
      <c r="AC71" s="346"/>
      <c r="AD71" s="346"/>
      <c r="AE71" s="346"/>
      <c r="AF71" s="346"/>
      <c r="AG71" s="346"/>
      <c r="AH71" s="346"/>
      <c r="AI71" s="346"/>
      <c r="AJ71" s="346"/>
      <c r="AK71" s="346"/>
      <c r="AL71" s="346"/>
      <c r="AM71" s="346"/>
      <c r="AN71" s="346"/>
      <c r="AO71" s="374"/>
      <c r="AP71" s="348">
        <v>10.99</v>
      </c>
      <c r="AQ71" s="348">
        <v>9.84</v>
      </c>
      <c r="AR71" s="348">
        <v>6.14</v>
      </c>
      <c r="AS71" s="348">
        <v>0.92</v>
      </c>
      <c r="AT71" s="348">
        <v>-8.65</v>
      </c>
      <c r="AU71" s="374"/>
      <c r="AV71" s="429"/>
      <c r="AW71" s="429"/>
      <c r="AX71" s="429"/>
      <c r="AY71" s="429"/>
      <c r="AZ71" s="429"/>
      <c r="BA71" s="374"/>
      <c r="BB71" s="375"/>
      <c r="BC71" s="375"/>
      <c r="BD71" s="375"/>
      <c r="BE71" s="375"/>
      <c r="BF71" s="374"/>
      <c r="BG71" s="375"/>
      <c r="BH71" s="375"/>
      <c r="BI71" s="375"/>
      <c r="BJ71" s="375"/>
      <c r="BK71" s="372"/>
      <c r="BL71" s="372"/>
      <c r="BM71" s="430"/>
      <c r="BN71" s="428"/>
      <c r="BO71" s="428"/>
      <c r="BP71" s="428"/>
      <c r="BQ71" s="428"/>
      <c r="BR71" s="428"/>
    </row>
    <row r="72" spans="1:70" s="107" customFormat="1" x14ac:dyDescent="0.25">
      <c r="A72" s="495" t="s">
        <v>2391</v>
      </c>
      <c r="B72" s="431"/>
      <c r="C72" s="732"/>
      <c r="D72" s="431"/>
      <c r="E72" s="431"/>
      <c r="F72" s="431"/>
      <c r="G72" s="431"/>
      <c r="H72" s="432"/>
      <c r="I72" s="433">
        <v>0.15290000000000001</v>
      </c>
      <c r="J72" s="433">
        <v>-0.75880000000000003</v>
      </c>
      <c r="K72" s="433">
        <v>-3.427</v>
      </c>
      <c r="L72" s="433">
        <v>1.1737</v>
      </c>
      <c r="M72" s="433">
        <v>0.55069999999999997</v>
      </c>
      <c r="N72" s="434">
        <v>2.4024000000000001</v>
      </c>
      <c r="O72" s="433">
        <v>0.3039</v>
      </c>
      <c r="P72" s="433">
        <v>14.5251</v>
      </c>
      <c r="Q72" s="433">
        <v>14.5837</v>
      </c>
      <c r="R72" s="433">
        <v>13.508100000000001</v>
      </c>
      <c r="S72" s="433">
        <v>-2.4283000000000001</v>
      </c>
      <c r="T72" s="433">
        <v>7.3221999999999996</v>
      </c>
      <c r="U72" s="433">
        <v>-4.3453999999999997</v>
      </c>
      <c r="V72" s="433">
        <v>2.2400000000000002</v>
      </c>
      <c r="W72" s="433">
        <v>-0.44280000000000003</v>
      </c>
      <c r="X72" s="433">
        <v>4.8647</v>
      </c>
      <c r="Y72" s="432"/>
      <c r="Z72" s="435"/>
      <c r="AA72" s="435"/>
      <c r="AB72" s="435"/>
      <c r="AC72" s="435"/>
      <c r="AD72" s="435"/>
      <c r="AE72" s="435"/>
      <c r="AF72" s="435"/>
      <c r="AG72" s="435"/>
      <c r="AH72" s="435"/>
      <c r="AI72" s="435"/>
      <c r="AJ72" s="435"/>
      <c r="AK72" s="435"/>
      <c r="AL72" s="435"/>
      <c r="AM72" s="435"/>
      <c r="AN72" s="435"/>
      <c r="AO72" s="432"/>
      <c r="AP72" s="433">
        <v>15.48</v>
      </c>
      <c r="AQ72" s="433">
        <v>16.7</v>
      </c>
      <c r="AR72" s="433">
        <v>13.04</v>
      </c>
      <c r="AS72" s="433">
        <v>5.23</v>
      </c>
      <c r="AT72" s="433">
        <v>-2.79</v>
      </c>
      <c r="AU72" s="432"/>
      <c r="AV72" s="436"/>
      <c r="AW72" s="436"/>
      <c r="AX72" s="436"/>
      <c r="AY72" s="436"/>
      <c r="AZ72" s="436"/>
      <c r="BA72" s="417"/>
      <c r="BB72" s="437"/>
      <c r="BC72" s="437"/>
      <c r="BD72" s="437"/>
      <c r="BE72" s="437"/>
      <c r="BF72" s="417"/>
      <c r="BG72" s="437"/>
      <c r="BH72" s="437"/>
      <c r="BI72" s="437"/>
      <c r="BJ72" s="437"/>
      <c r="BK72" s="431"/>
      <c r="BL72" s="431"/>
      <c r="BM72" s="438"/>
      <c r="BN72" s="428"/>
      <c r="BO72" s="428"/>
      <c r="BP72" s="428"/>
      <c r="BQ72" s="428"/>
      <c r="BR72" s="428"/>
    </row>
    <row r="76" spans="1:70" hidden="1" x14ac:dyDescent="0.25">
      <c r="A76" s="488" t="s">
        <v>173</v>
      </c>
    </row>
    <row r="77" spans="1:70" x14ac:dyDescent="0.25">
      <c r="A77" s="488" t="s">
        <v>10575</v>
      </c>
    </row>
    <row r="78" spans="1:70" x14ac:dyDescent="0.25">
      <c r="A78"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DF2BD-3833-42B6-ABA2-2D2EAB4D3B27}">
  <sheetPr codeName="Sheet16"/>
  <dimension ref="A1:BR854"/>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C7" sqref="C7"/>
    </sheetView>
  </sheetViews>
  <sheetFormatPr defaultColWidth="8.90625" defaultRowHeight="10.5" x14ac:dyDescent="0.25"/>
  <cols>
    <col min="1" max="1" width="55.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7" style="235" bestFit="1" customWidth="1"/>
    <col min="57" max="57" width="7.81640625" style="235" bestFit="1" customWidth="1"/>
    <col min="58" max="58" width="1.1796875" style="21" customWidth="1"/>
    <col min="59" max="62" width="7.6328125" style="235" customWidth="1"/>
    <col min="63" max="63" width="1" style="21" customWidth="1"/>
    <col min="64" max="68" width="15.6328125" style="21" customWidth="1"/>
    <col min="69" max="69" width="1.1796875" style="21" customWidth="1"/>
    <col min="70" max="70" width="40" style="21" customWidth="1"/>
    <col min="71" max="16384" width="8.90625" style="21"/>
  </cols>
  <sheetData>
    <row r="1" spans="1:70" ht="33" customHeight="1" x14ac:dyDescent="0.25">
      <c r="A1" s="488" t="s">
        <v>43</v>
      </c>
    </row>
    <row r="3" spans="1:70" ht="20.5" x14ac:dyDescent="0.45">
      <c r="A3" s="23" t="s">
        <v>152</v>
      </c>
    </row>
    <row r="4" spans="1:70" x14ac:dyDescent="0.25">
      <c r="A4" s="488" t="s">
        <v>425</v>
      </c>
    </row>
    <row r="5" spans="1:70" ht="33" x14ac:dyDescent="0.25">
      <c r="A5" s="1100" t="s">
        <v>153</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33"/>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34"/>
      <c r="BG6" s="326" t="s">
        <v>77</v>
      </c>
      <c r="BH6" s="303" t="s">
        <v>78</v>
      </c>
      <c r="BI6" s="303" t="s">
        <v>79</v>
      </c>
      <c r="BJ6" s="327" t="s">
        <v>80</v>
      </c>
      <c r="BK6" s="1102"/>
      <c r="BL6" s="83" t="s">
        <v>82</v>
      </c>
      <c r="BM6" s="28" t="s">
        <v>83</v>
      </c>
      <c r="BN6" s="28" t="s">
        <v>84</v>
      </c>
      <c r="BO6" s="28" t="s">
        <v>85</v>
      </c>
      <c r="BP6" s="82" t="s">
        <v>86</v>
      </c>
      <c r="BQ6" s="1102"/>
      <c r="BR6" s="1131"/>
    </row>
    <row r="7" spans="1:70" ht="14.5" customHeight="1" x14ac:dyDescent="0.25">
      <c r="A7" s="893" t="s">
        <v>2580</v>
      </c>
      <c r="B7" s="42"/>
      <c r="C7" s="884"/>
      <c r="D7" s="42"/>
      <c r="E7" s="885"/>
      <c r="F7" s="42"/>
      <c r="G7" s="886"/>
      <c r="H7" s="65"/>
      <c r="I7" s="887"/>
      <c r="J7" s="887"/>
      <c r="K7" s="887"/>
      <c r="L7" s="887"/>
      <c r="M7" s="887"/>
      <c r="N7" s="888"/>
      <c r="O7" s="887"/>
      <c r="P7" s="887"/>
      <c r="Q7" s="887"/>
      <c r="R7" s="887"/>
      <c r="S7" s="887"/>
      <c r="T7" s="887"/>
      <c r="U7" s="887"/>
      <c r="V7" s="887"/>
      <c r="W7" s="887"/>
      <c r="X7" s="887"/>
      <c r="Y7" s="65"/>
      <c r="Z7" s="885"/>
      <c r="AA7" s="885"/>
      <c r="AB7" s="885"/>
      <c r="AC7" s="885"/>
      <c r="AD7" s="885"/>
      <c r="AE7" s="885"/>
      <c r="AF7" s="885"/>
      <c r="AG7" s="885"/>
      <c r="AH7" s="885"/>
      <c r="AI7" s="885"/>
      <c r="AJ7" s="885"/>
      <c r="AK7" s="885"/>
      <c r="AL7" s="885"/>
      <c r="AM7" s="885"/>
      <c r="AN7" s="885"/>
      <c r="AO7" s="42"/>
      <c r="AP7" s="887"/>
      <c r="AQ7" s="887"/>
      <c r="AR7" s="887"/>
      <c r="AS7" s="887"/>
      <c r="AT7" s="887"/>
      <c r="AU7" s="889"/>
      <c r="AV7" s="885"/>
      <c r="AW7" s="885"/>
      <c r="AX7" s="885"/>
      <c r="AY7" s="885"/>
      <c r="AZ7" s="885"/>
      <c r="BA7" s="890"/>
      <c r="BB7" s="887"/>
      <c r="BC7" s="237"/>
      <c r="BD7" s="237"/>
      <c r="BE7" s="237"/>
      <c r="BF7" s="65"/>
      <c r="BG7" s="887"/>
      <c r="BH7" s="887"/>
      <c r="BI7" s="887"/>
      <c r="BJ7" s="887"/>
      <c r="BK7" s="42"/>
      <c r="BL7" s="891"/>
      <c r="BM7" s="891"/>
      <c r="BN7" s="891"/>
      <c r="BO7" s="891"/>
      <c r="BP7" s="891"/>
      <c r="BQ7" s="42"/>
      <c r="BR7" s="892"/>
    </row>
    <row r="8" spans="1:70" s="428" customFormat="1" x14ac:dyDescent="0.25">
      <c r="A8" s="481" t="s">
        <v>2581</v>
      </c>
      <c r="B8" s="402"/>
      <c r="C8" s="724">
        <v>39682</v>
      </c>
      <c r="D8" s="402"/>
      <c r="E8" s="403">
        <v>11064.9</v>
      </c>
      <c r="F8" s="402"/>
      <c r="G8" s="404">
        <v>129.49</v>
      </c>
      <c r="H8" s="406"/>
      <c r="I8" s="405">
        <v>0.35649999999999998</v>
      </c>
      <c r="J8" s="405">
        <v>-1.3033999999999999</v>
      </c>
      <c r="K8" s="405">
        <v>-1.341</v>
      </c>
      <c r="L8" s="405">
        <v>3.4016999999999999</v>
      </c>
      <c r="M8" s="405">
        <v>-0.56059999999999999</v>
      </c>
      <c r="N8" s="407">
        <v>-1.998</v>
      </c>
      <c r="O8" s="405">
        <v>2.5750999999999999</v>
      </c>
      <c r="P8" s="405">
        <v>8.7866</v>
      </c>
      <c r="Q8" s="405">
        <v>8.7506000000000004</v>
      </c>
      <c r="R8" s="405">
        <v>10.791700000000001</v>
      </c>
      <c r="S8" s="405">
        <v>-1.9164000000000001</v>
      </c>
      <c r="T8" s="405">
        <v>10.9978</v>
      </c>
      <c r="U8" s="405">
        <v>-6.6334999999999997</v>
      </c>
      <c r="V8" s="405">
        <v>-1.5733999999999999</v>
      </c>
      <c r="W8" s="405">
        <v>-1.9905999999999999</v>
      </c>
      <c r="X8" s="405">
        <v>15.2326</v>
      </c>
      <c r="Y8" s="406"/>
      <c r="Z8" s="403">
        <v>8</v>
      </c>
      <c r="AA8" s="403">
        <v>20</v>
      </c>
      <c r="AB8" s="403">
        <v>10</v>
      </c>
      <c r="AC8" s="403">
        <v>23</v>
      </c>
      <c r="AD8" s="403">
        <v>23</v>
      </c>
      <c r="AE8" s="403">
        <v>23</v>
      </c>
      <c r="AF8" s="403">
        <v>20</v>
      </c>
      <c r="AG8" s="403">
        <v>15</v>
      </c>
      <c r="AH8" s="403">
        <v>12</v>
      </c>
      <c r="AI8" s="403">
        <v>9</v>
      </c>
      <c r="AJ8" s="403">
        <v>20</v>
      </c>
      <c r="AK8" s="403">
        <v>24</v>
      </c>
      <c r="AL8" s="403">
        <v>24</v>
      </c>
      <c r="AM8" s="403">
        <v>22</v>
      </c>
      <c r="AN8" s="403">
        <v>5</v>
      </c>
      <c r="AO8" s="402"/>
      <c r="AP8" s="405">
        <v>10.6</v>
      </c>
      <c r="AQ8" s="405">
        <v>11.31</v>
      </c>
      <c r="AR8" s="405">
        <v>8.58</v>
      </c>
      <c r="AS8" s="405">
        <v>4.33</v>
      </c>
      <c r="AT8" s="405">
        <v>-5.31</v>
      </c>
      <c r="AU8" s="408"/>
      <c r="AV8" s="403">
        <v>9</v>
      </c>
      <c r="AW8" s="403">
        <v>9</v>
      </c>
      <c r="AX8" s="403">
        <v>12</v>
      </c>
      <c r="AY8" s="403">
        <v>16</v>
      </c>
      <c r="AZ8" s="403">
        <v>21</v>
      </c>
      <c r="BA8" s="409"/>
      <c r="BB8" s="405">
        <v>11.751119857083401</v>
      </c>
      <c r="BC8" s="410">
        <v>0.84485160491571498</v>
      </c>
      <c r="BD8" s="410">
        <v>3.0053419597833898E-2</v>
      </c>
      <c r="BE8" s="410">
        <v>2.0826493921384699E-2</v>
      </c>
      <c r="BF8" s="406"/>
      <c r="BG8" s="842">
        <v>63.013500000000001</v>
      </c>
      <c r="BH8" s="842">
        <v>11.571099999999999</v>
      </c>
      <c r="BI8" s="842">
        <v>20.0701</v>
      </c>
      <c r="BJ8" s="842">
        <v>5.3452999999999999</v>
      </c>
      <c r="BK8" s="402"/>
      <c r="BL8" s="401" t="s">
        <v>2582</v>
      </c>
      <c r="BM8" s="401" t="s">
        <v>2583</v>
      </c>
      <c r="BN8" s="401" t="s">
        <v>2584</v>
      </c>
      <c r="BO8" s="401" t="s">
        <v>2585</v>
      </c>
      <c r="BP8" s="401" t="s">
        <v>2586</v>
      </c>
      <c r="BQ8" s="402"/>
      <c r="BR8" s="411" t="s">
        <v>2398</v>
      </c>
    </row>
    <row r="9" spans="1:70" s="428" customFormat="1" x14ac:dyDescent="0.25">
      <c r="A9" s="345" t="s">
        <v>2587</v>
      </c>
      <c r="B9" s="373"/>
      <c r="C9" s="719">
        <v>42061</v>
      </c>
      <c r="D9" s="373"/>
      <c r="E9" s="346">
        <v>10643.3</v>
      </c>
      <c r="F9" s="373"/>
      <c r="G9" s="347">
        <v>42.865299999999998</v>
      </c>
      <c r="H9" s="374"/>
      <c r="I9" s="348">
        <v>0.51190000000000002</v>
      </c>
      <c r="J9" s="348">
        <v>-1.1518999999999999</v>
      </c>
      <c r="K9" s="348">
        <v>-2.2946</v>
      </c>
      <c r="L9" s="348">
        <v>2.7917999999999998</v>
      </c>
      <c r="M9" s="348">
        <v>-2.3914</v>
      </c>
      <c r="N9" s="350">
        <v>1.4041999999999999</v>
      </c>
      <c r="O9" s="348">
        <v>6.5591999999999997</v>
      </c>
      <c r="P9" s="348">
        <v>14.2095</v>
      </c>
      <c r="Q9" s="348">
        <v>11.3561</v>
      </c>
      <c r="R9" s="348">
        <v>13.386200000000001</v>
      </c>
      <c r="S9" s="348">
        <v>-2.6627000000000001</v>
      </c>
      <c r="T9" s="348">
        <v>8.7934999999999999</v>
      </c>
      <c r="U9" s="348">
        <v>-6.4432</v>
      </c>
      <c r="V9" s="348">
        <v>1.0204</v>
      </c>
      <c r="W9" s="348">
        <v>-1.8346</v>
      </c>
      <c r="X9" s="348">
        <v>13.4359</v>
      </c>
      <c r="Y9" s="374"/>
      <c r="Z9" s="346">
        <v>4</v>
      </c>
      <c r="AA9" s="346">
        <v>14</v>
      </c>
      <c r="AB9" s="346">
        <v>20</v>
      </c>
      <c r="AC9" s="346">
        <v>25</v>
      </c>
      <c r="AD9" s="346">
        <v>27</v>
      </c>
      <c r="AE9" s="346">
        <v>20</v>
      </c>
      <c r="AF9" s="346">
        <v>9</v>
      </c>
      <c r="AG9" s="346">
        <v>3</v>
      </c>
      <c r="AH9" s="346">
        <v>4</v>
      </c>
      <c r="AI9" s="346">
        <v>2</v>
      </c>
      <c r="AJ9" s="346">
        <v>25</v>
      </c>
      <c r="AK9" s="346">
        <v>28</v>
      </c>
      <c r="AL9" s="346">
        <v>23</v>
      </c>
      <c r="AM9" s="346">
        <v>21</v>
      </c>
      <c r="AN9" s="346">
        <v>3</v>
      </c>
      <c r="AO9" s="373"/>
      <c r="AP9" s="348">
        <v>13.41</v>
      </c>
      <c r="AQ9" s="348">
        <v>13.65</v>
      </c>
      <c r="AR9" s="348">
        <v>12.17</v>
      </c>
      <c r="AS9" s="348">
        <v>7.82</v>
      </c>
      <c r="AT9" s="348">
        <v>-5.72</v>
      </c>
      <c r="AU9" s="351"/>
      <c r="AV9" s="346">
        <v>3</v>
      </c>
      <c r="AW9" s="346">
        <v>4</v>
      </c>
      <c r="AX9" s="346">
        <v>3</v>
      </c>
      <c r="AY9" s="346">
        <v>6</v>
      </c>
      <c r="AZ9" s="346">
        <v>22</v>
      </c>
      <c r="BA9" s="362"/>
      <c r="BB9" s="348">
        <v>12.7861439892284</v>
      </c>
      <c r="BC9" s="375">
        <v>0.89948114172189697</v>
      </c>
      <c r="BD9" s="375">
        <v>5.9322389324893102E-2</v>
      </c>
      <c r="BE9" s="375">
        <v>0.40468043561764899</v>
      </c>
      <c r="BF9" s="374"/>
      <c r="BG9" s="843">
        <v>65.306100000000001</v>
      </c>
      <c r="BH9" s="843">
        <v>7.6359700000000004</v>
      </c>
      <c r="BI9" s="843">
        <v>17.872699999999998</v>
      </c>
      <c r="BJ9" s="843">
        <v>9.1852300000000007</v>
      </c>
      <c r="BK9" s="373"/>
      <c r="BL9" s="372" t="s">
        <v>2588</v>
      </c>
      <c r="BM9" s="372" t="s">
        <v>2589</v>
      </c>
      <c r="BN9" s="372" t="s">
        <v>2590</v>
      </c>
      <c r="BO9" s="372" t="s">
        <v>1929</v>
      </c>
      <c r="BP9" s="372" t="s">
        <v>2591</v>
      </c>
      <c r="BQ9" s="373"/>
      <c r="BR9" s="354" t="s">
        <v>526</v>
      </c>
    </row>
    <row r="10" spans="1:70" s="428" customFormat="1" x14ac:dyDescent="0.25">
      <c r="A10" s="345" t="s">
        <v>2592</v>
      </c>
      <c r="B10" s="373"/>
      <c r="C10" s="719">
        <v>37767</v>
      </c>
      <c r="D10" s="373"/>
      <c r="E10" s="346">
        <v>7756.49</v>
      </c>
      <c r="F10" s="373"/>
      <c r="G10" s="347">
        <v>637.12170000000003</v>
      </c>
      <c r="H10" s="374"/>
      <c r="I10" s="348">
        <v>0.14080000000000001</v>
      </c>
      <c r="J10" s="348">
        <v>-1.0037</v>
      </c>
      <c r="K10" s="348">
        <v>-1.7491000000000001</v>
      </c>
      <c r="L10" s="348">
        <v>4.4709000000000003</v>
      </c>
      <c r="M10" s="348">
        <v>0.85319999999999996</v>
      </c>
      <c r="N10" s="350">
        <v>3.5285000000000002</v>
      </c>
      <c r="O10" s="348">
        <v>4.6169000000000002</v>
      </c>
      <c r="P10" s="348">
        <v>10.907</v>
      </c>
      <c r="Q10" s="348">
        <v>12.461499999999999</v>
      </c>
      <c r="R10" s="348">
        <v>11.9451</v>
      </c>
      <c r="S10" s="348">
        <v>-1.3815999999999999</v>
      </c>
      <c r="T10" s="348">
        <v>12.952299999999999</v>
      </c>
      <c r="U10" s="348">
        <v>-3.5183</v>
      </c>
      <c r="V10" s="348">
        <v>3.4272</v>
      </c>
      <c r="W10" s="348">
        <v>-2.4075000000000002</v>
      </c>
      <c r="X10" s="348">
        <v>19.509499999999999</v>
      </c>
      <c r="Y10" s="374"/>
      <c r="Z10" s="346">
        <v>24</v>
      </c>
      <c r="AA10" s="346">
        <v>11</v>
      </c>
      <c r="AB10" s="346">
        <v>16</v>
      </c>
      <c r="AC10" s="346">
        <v>20</v>
      </c>
      <c r="AD10" s="346">
        <v>20</v>
      </c>
      <c r="AE10" s="346">
        <v>18</v>
      </c>
      <c r="AF10" s="346">
        <v>15</v>
      </c>
      <c r="AG10" s="346">
        <v>10</v>
      </c>
      <c r="AH10" s="346">
        <v>3</v>
      </c>
      <c r="AI10" s="346">
        <v>5</v>
      </c>
      <c r="AJ10" s="346">
        <v>17</v>
      </c>
      <c r="AK10" s="346">
        <v>19</v>
      </c>
      <c r="AL10" s="346">
        <v>20</v>
      </c>
      <c r="AM10" s="346">
        <v>18</v>
      </c>
      <c r="AN10" s="346">
        <v>9</v>
      </c>
      <c r="AO10" s="373"/>
      <c r="AP10" s="348">
        <v>12.93</v>
      </c>
      <c r="AQ10" s="348">
        <v>14.9</v>
      </c>
      <c r="AR10" s="348">
        <v>11.55</v>
      </c>
      <c r="AS10" s="348">
        <v>6.71</v>
      </c>
      <c r="AT10" s="348">
        <v>-1.73</v>
      </c>
      <c r="AU10" s="351"/>
      <c r="AV10" s="346">
        <v>4</v>
      </c>
      <c r="AW10" s="346">
        <v>2</v>
      </c>
      <c r="AX10" s="346">
        <v>7</v>
      </c>
      <c r="AY10" s="346">
        <v>13</v>
      </c>
      <c r="AZ10" s="346">
        <v>20</v>
      </c>
      <c r="BA10" s="362"/>
      <c r="BB10" s="348">
        <v>12.7071526135908</v>
      </c>
      <c r="BC10" s="375">
        <v>0.89900889698284603</v>
      </c>
      <c r="BD10" s="375">
        <v>4.36930483036286E-2</v>
      </c>
      <c r="BE10" s="375">
        <v>0.20157582130627499</v>
      </c>
      <c r="BF10" s="374"/>
      <c r="BG10" s="843">
        <v>59.548400000000001</v>
      </c>
      <c r="BH10" s="843">
        <v>20.404299999999999</v>
      </c>
      <c r="BI10" s="843">
        <v>18.385300000000001</v>
      </c>
      <c r="BJ10" s="843">
        <v>1.6619999999999999</v>
      </c>
      <c r="BK10" s="373"/>
      <c r="BL10" s="372" t="s">
        <v>2593</v>
      </c>
      <c r="BM10" s="372" t="s">
        <v>2594</v>
      </c>
      <c r="BN10" s="372" t="s">
        <v>2595</v>
      </c>
      <c r="BO10" s="372" t="s">
        <v>2596</v>
      </c>
      <c r="BP10" s="372" t="s">
        <v>2597</v>
      </c>
      <c r="BQ10" s="373"/>
      <c r="BR10" s="354" t="s">
        <v>463</v>
      </c>
    </row>
    <row r="11" spans="1:70" s="428" customFormat="1" x14ac:dyDescent="0.25">
      <c r="A11" s="345" t="s">
        <v>2598</v>
      </c>
      <c r="B11" s="373"/>
      <c r="C11" s="719">
        <v>44377</v>
      </c>
      <c r="D11" s="373"/>
      <c r="E11" s="346">
        <v>4549.1499999999996</v>
      </c>
      <c r="F11" s="373"/>
      <c r="G11" s="347">
        <v>17.61</v>
      </c>
      <c r="H11" s="374"/>
      <c r="I11" s="348">
        <v>0.32469999999999999</v>
      </c>
      <c r="J11" s="348">
        <v>-1.488</v>
      </c>
      <c r="K11" s="348">
        <v>-2.7286999999999999</v>
      </c>
      <c r="L11" s="348">
        <v>3.9121999999999999</v>
      </c>
      <c r="M11" s="348">
        <v>1.5337000000000001</v>
      </c>
      <c r="N11" s="350">
        <v>6.1802999999999999</v>
      </c>
      <c r="O11" s="348">
        <v>5.6127000000000002</v>
      </c>
      <c r="P11" s="348">
        <v>10.7182</v>
      </c>
      <c r="Q11" s="348">
        <v>10.619</v>
      </c>
      <c r="R11" s="348" t="s">
        <v>430</v>
      </c>
      <c r="S11" s="348">
        <v>-1.9379</v>
      </c>
      <c r="T11" s="348">
        <v>14.313499999999999</v>
      </c>
      <c r="U11" s="348">
        <v>-2.6156999999999999</v>
      </c>
      <c r="V11" s="348">
        <v>6.0971000000000002</v>
      </c>
      <c r="W11" s="348">
        <v>-2.6373000000000002</v>
      </c>
      <c r="X11" s="348">
        <v>11.496499999999999</v>
      </c>
      <c r="Y11" s="374"/>
      <c r="Z11" s="346">
        <v>12</v>
      </c>
      <c r="AA11" s="346">
        <v>27</v>
      </c>
      <c r="AB11" s="346">
        <v>25</v>
      </c>
      <c r="AC11" s="346">
        <v>22</v>
      </c>
      <c r="AD11" s="346">
        <v>19</v>
      </c>
      <c r="AE11" s="346">
        <v>9</v>
      </c>
      <c r="AF11" s="346">
        <v>13</v>
      </c>
      <c r="AG11" s="346">
        <v>11</v>
      </c>
      <c r="AH11" s="346">
        <v>8</v>
      </c>
      <c r="AI11" s="346" t="s">
        <v>430</v>
      </c>
      <c r="AJ11" s="346">
        <v>21</v>
      </c>
      <c r="AK11" s="346">
        <v>15</v>
      </c>
      <c r="AL11" s="346">
        <v>13</v>
      </c>
      <c r="AM11" s="346">
        <v>9</v>
      </c>
      <c r="AN11" s="346">
        <v>18</v>
      </c>
      <c r="AO11" s="373"/>
      <c r="AP11" s="348" t="s">
        <v>430</v>
      </c>
      <c r="AQ11" s="348" t="s">
        <v>430</v>
      </c>
      <c r="AR11" s="348">
        <v>11.25</v>
      </c>
      <c r="AS11" s="348">
        <v>7.56</v>
      </c>
      <c r="AT11" s="348">
        <v>-0.39</v>
      </c>
      <c r="AU11" s="351"/>
      <c r="AV11" s="346" t="s">
        <v>430</v>
      </c>
      <c r="AW11" s="346" t="s">
        <v>430</v>
      </c>
      <c r="AX11" s="346">
        <v>8</v>
      </c>
      <c r="AY11" s="346">
        <v>9</v>
      </c>
      <c r="AZ11" s="346">
        <v>16</v>
      </c>
      <c r="BA11" s="362"/>
      <c r="BB11" s="348">
        <v>13.500201677638101</v>
      </c>
      <c r="BC11" s="375">
        <v>0.96141776886025798</v>
      </c>
      <c r="BD11" s="375">
        <v>3.9603327739618499E-2</v>
      </c>
      <c r="BE11" s="375">
        <v>0.15646504955241999</v>
      </c>
      <c r="BF11" s="374"/>
      <c r="BG11" s="843">
        <v>68.643500000000003</v>
      </c>
      <c r="BH11" s="843">
        <v>11.895300000000001</v>
      </c>
      <c r="BI11" s="843">
        <v>18.5383</v>
      </c>
      <c r="BJ11" s="843">
        <v>0.92290000000000005</v>
      </c>
      <c r="BK11" s="373"/>
      <c r="BL11" s="372" t="s">
        <v>2599</v>
      </c>
      <c r="BM11" s="372" t="s">
        <v>2600</v>
      </c>
      <c r="BN11" s="372" t="s">
        <v>2601</v>
      </c>
      <c r="BO11" s="372" t="s">
        <v>2602</v>
      </c>
      <c r="BP11" s="372" t="s">
        <v>2603</v>
      </c>
      <c r="BQ11" s="373"/>
      <c r="BR11" s="354" t="s">
        <v>463</v>
      </c>
    </row>
    <row r="12" spans="1:70" s="428" customFormat="1" x14ac:dyDescent="0.25">
      <c r="A12" s="345" t="s">
        <v>2604</v>
      </c>
      <c r="B12" s="373"/>
      <c r="C12" s="719">
        <v>41622</v>
      </c>
      <c r="D12" s="373"/>
      <c r="E12" s="346">
        <v>3562.34</v>
      </c>
      <c r="F12" s="373"/>
      <c r="G12" s="347">
        <v>62.28</v>
      </c>
      <c r="H12" s="374"/>
      <c r="I12" s="348">
        <v>0.2576</v>
      </c>
      <c r="J12" s="348">
        <v>-1.3933</v>
      </c>
      <c r="K12" s="348">
        <v>-2.2444999999999999</v>
      </c>
      <c r="L12" s="348">
        <v>5.0430000000000001</v>
      </c>
      <c r="M12" s="348">
        <v>1.8978999999999999</v>
      </c>
      <c r="N12" s="350">
        <v>4.3041</v>
      </c>
      <c r="O12" s="348">
        <v>4.6024000000000003</v>
      </c>
      <c r="P12" s="348">
        <v>9.2632999999999992</v>
      </c>
      <c r="Q12" s="348">
        <v>9.7631999999999994</v>
      </c>
      <c r="R12" s="348">
        <v>10.8569</v>
      </c>
      <c r="S12" s="348">
        <v>-2.0447000000000002</v>
      </c>
      <c r="T12" s="348">
        <v>13.961600000000001</v>
      </c>
      <c r="U12" s="348">
        <v>-3.3370000000000002</v>
      </c>
      <c r="V12" s="348">
        <v>4.2866999999999997</v>
      </c>
      <c r="W12" s="348">
        <v>-2.5352000000000001</v>
      </c>
      <c r="X12" s="348">
        <v>15.4282</v>
      </c>
      <c r="Y12" s="374"/>
      <c r="Z12" s="346">
        <v>15</v>
      </c>
      <c r="AA12" s="346">
        <v>24</v>
      </c>
      <c r="AB12" s="346">
        <v>19</v>
      </c>
      <c r="AC12" s="346">
        <v>15</v>
      </c>
      <c r="AD12" s="346">
        <v>15</v>
      </c>
      <c r="AE12" s="346">
        <v>15</v>
      </c>
      <c r="AF12" s="346">
        <v>16</v>
      </c>
      <c r="AG12" s="346">
        <v>14</v>
      </c>
      <c r="AH12" s="346">
        <v>10</v>
      </c>
      <c r="AI12" s="346">
        <v>7</v>
      </c>
      <c r="AJ12" s="346">
        <v>22</v>
      </c>
      <c r="AK12" s="346">
        <v>17</v>
      </c>
      <c r="AL12" s="346">
        <v>17</v>
      </c>
      <c r="AM12" s="346">
        <v>16</v>
      </c>
      <c r="AN12" s="346">
        <v>15</v>
      </c>
      <c r="AO12" s="373"/>
      <c r="AP12" s="348">
        <v>11.57</v>
      </c>
      <c r="AQ12" s="348">
        <v>12.69</v>
      </c>
      <c r="AR12" s="348">
        <v>10.36</v>
      </c>
      <c r="AS12" s="348">
        <v>6.6</v>
      </c>
      <c r="AT12" s="348">
        <v>-0.64</v>
      </c>
      <c r="AU12" s="351"/>
      <c r="AV12" s="346">
        <v>7</v>
      </c>
      <c r="AW12" s="346">
        <v>7</v>
      </c>
      <c r="AX12" s="346">
        <v>10</v>
      </c>
      <c r="AY12" s="346">
        <v>14</v>
      </c>
      <c r="AZ12" s="346">
        <v>18</v>
      </c>
      <c r="BA12" s="362"/>
      <c r="BB12" s="348">
        <v>12.794284919619701</v>
      </c>
      <c r="BC12" s="375">
        <v>0.89804678509061397</v>
      </c>
      <c r="BD12" s="375">
        <v>3.2445260099694902E-2</v>
      </c>
      <c r="BE12" s="375">
        <v>6.1853951271440201E-2</v>
      </c>
      <c r="BF12" s="374"/>
      <c r="BG12" s="843">
        <v>64.798199999999994</v>
      </c>
      <c r="BH12" s="843">
        <v>11.794</v>
      </c>
      <c r="BI12" s="843">
        <v>20.713699999999999</v>
      </c>
      <c r="BJ12" s="843">
        <v>2.6941000000000002</v>
      </c>
      <c r="BK12" s="373"/>
      <c r="BL12" s="372" t="s">
        <v>2605</v>
      </c>
      <c r="BM12" s="372" t="s">
        <v>2606</v>
      </c>
      <c r="BN12" s="372" t="s">
        <v>2607</v>
      </c>
      <c r="BO12" s="372" t="s">
        <v>2608</v>
      </c>
      <c r="BP12" s="372" t="s">
        <v>2609</v>
      </c>
      <c r="BQ12" s="373"/>
      <c r="BR12" s="354" t="s">
        <v>463</v>
      </c>
    </row>
    <row r="13" spans="1:70" s="428" customFormat="1" x14ac:dyDescent="0.25">
      <c r="A13" s="345" t="s">
        <v>2610</v>
      </c>
      <c r="B13" s="373"/>
      <c r="C13" s="719">
        <v>42366</v>
      </c>
      <c r="D13" s="373"/>
      <c r="E13" s="346">
        <v>3203.91</v>
      </c>
      <c r="F13" s="373"/>
      <c r="G13" s="347">
        <v>44.074300000000001</v>
      </c>
      <c r="H13" s="374"/>
      <c r="I13" s="348">
        <v>0.3458</v>
      </c>
      <c r="J13" s="348">
        <v>-0.97060000000000002</v>
      </c>
      <c r="K13" s="348">
        <v>-0.80659999999999998</v>
      </c>
      <c r="L13" s="348">
        <v>6.1755000000000004</v>
      </c>
      <c r="M13" s="348">
        <v>1.9533</v>
      </c>
      <c r="N13" s="350">
        <v>4.6326000000000001</v>
      </c>
      <c r="O13" s="348">
        <v>5.8196000000000003</v>
      </c>
      <c r="P13" s="348">
        <v>10.372199999999999</v>
      </c>
      <c r="Q13" s="348">
        <v>10.7325</v>
      </c>
      <c r="R13" s="348">
        <v>12.767099999999999</v>
      </c>
      <c r="S13" s="348">
        <v>0.48520000000000002</v>
      </c>
      <c r="T13" s="348">
        <v>14.1153</v>
      </c>
      <c r="U13" s="348">
        <v>-2.5526</v>
      </c>
      <c r="V13" s="348">
        <v>4.7439999999999998</v>
      </c>
      <c r="W13" s="348">
        <v>-2.589</v>
      </c>
      <c r="X13" s="348">
        <v>14.8551</v>
      </c>
      <c r="Y13" s="374"/>
      <c r="Z13" s="346">
        <v>10</v>
      </c>
      <c r="AA13" s="346">
        <v>9</v>
      </c>
      <c r="AB13" s="346">
        <v>3</v>
      </c>
      <c r="AC13" s="346">
        <v>11</v>
      </c>
      <c r="AD13" s="346">
        <v>13</v>
      </c>
      <c r="AE13" s="346">
        <v>13</v>
      </c>
      <c r="AF13" s="346">
        <v>12</v>
      </c>
      <c r="AG13" s="346">
        <v>12</v>
      </c>
      <c r="AH13" s="346">
        <v>7</v>
      </c>
      <c r="AI13" s="346">
        <v>3</v>
      </c>
      <c r="AJ13" s="346">
        <v>6</v>
      </c>
      <c r="AK13" s="346">
        <v>16</v>
      </c>
      <c r="AL13" s="346">
        <v>12</v>
      </c>
      <c r="AM13" s="346">
        <v>14</v>
      </c>
      <c r="AN13" s="346">
        <v>16</v>
      </c>
      <c r="AO13" s="373"/>
      <c r="AP13" s="348">
        <v>12.64</v>
      </c>
      <c r="AQ13" s="348">
        <v>13.04</v>
      </c>
      <c r="AR13" s="348">
        <v>11.62</v>
      </c>
      <c r="AS13" s="348">
        <v>7.75</v>
      </c>
      <c r="AT13" s="348">
        <v>1.1399999999999999</v>
      </c>
      <c r="AU13" s="351"/>
      <c r="AV13" s="346">
        <v>5</v>
      </c>
      <c r="AW13" s="346">
        <v>5</v>
      </c>
      <c r="AX13" s="346">
        <v>6</v>
      </c>
      <c r="AY13" s="346">
        <v>8</v>
      </c>
      <c r="AZ13" s="346">
        <v>10</v>
      </c>
      <c r="BA13" s="362"/>
      <c r="BB13" s="348">
        <v>12.8361084789204</v>
      </c>
      <c r="BC13" s="375">
        <v>0.91538526755820604</v>
      </c>
      <c r="BD13" s="375">
        <v>3.9276732511891503E-2</v>
      </c>
      <c r="BE13" s="375">
        <v>0.144080100632245</v>
      </c>
      <c r="BF13" s="374"/>
      <c r="BG13" s="348">
        <v>59.788699999999999</v>
      </c>
      <c r="BH13" s="348">
        <v>18.2453</v>
      </c>
      <c r="BI13" s="348">
        <v>21.7364</v>
      </c>
      <c r="BJ13" s="348">
        <v>0.2296</v>
      </c>
      <c r="BK13" s="373"/>
      <c r="BL13" s="372" t="s">
        <v>2611</v>
      </c>
      <c r="BM13" s="372" t="s">
        <v>2612</v>
      </c>
      <c r="BN13" s="372" t="s">
        <v>2613</v>
      </c>
      <c r="BO13" s="372" t="s">
        <v>2614</v>
      </c>
      <c r="BP13" s="372" t="s">
        <v>2615</v>
      </c>
      <c r="BQ13" s="373"/>
      <c r="BR13" s="354" t="s">
        <v>2451</v>
      </c>
    </row>
    <row r="14" spans="1:70" s="428" customFormat="1" x14ac:dyDescent="0.25">
      <c r="A14" s="345" t="s">
        <v>2616</v>
      </c>
      <c r="B14" s="373"/>
      <c r="C14" s="719">
        <v>44176</v>
      </c>
      <c r="D14" s="373"/>
      <c r="E14" s="841">
        <v>2356.52</v>
      </c>
      <c r="F14" s="373"/>
      <c r="G14" s="347">
        <v>21.279</v>
      </c>
      <c r="H14" s="374"/>
      <c r="I14" s="348">
        <v>0.16950000000000001</v>
      </c>
      <c r="J14" s="348">
        <v>-1.3902000000000001</v>
      </c>
      <c r="K14" s="348">
        <v>-1.5363</v>
      </c>
      <c r="L14" s="348">
        <v>4.9104999999999999</v>
      </c>
      <c r="M14" s="348">
        <v>0.31590000000000001</v>
      </c>
      <c r="N14" s="350">
        <v>5.4042000000000003</v>
      </c>
      <c r="O14" s="348">
        <v>6.7386999999999997</v>
      </c>
      <c r="P14" s="348">
        <v>10.970800000000001</v>
      </c>
      <c r="Q14" s="348">
        <v>11.107200000000001</v>
      </c>
      <c r="R14" s="348" t="s">
        <v>430</v>
      </c>
      <c r="S14" s="348">
        <v>-1.0969</v>
      </c>
      <c r="T14" s="348">
        <v>11.7712</v>
      </c>
      <c r="U14" s="348">
        <v>-3.2157</v>
      </c>
      <c r="V14" s="348">
        <v>5.3728999999999996</v>
      </c>
      <c r="W14" s="348">
        <v>-2.8445</v>
      </c>
      <c r="X14" s="348">
        <v>14.032400000000001</v>
      </c>
      <c r="Y14" s="374"/>
      <c r="Z14" s="346">
        <v>23</v>
      </c>
      <c r="AA14" s="346">
        <v>23</v>
      </c>
      <c r="AB14" s="346">
        <v>12</v>
      </c>
      <c r="AC14" s="346">
        <v>16</v>
      </c>
      <c r="AD14" s="346">
        <v>21</v>
      </c>
      <c r="AE14" s="346">
        <v>11</v>
      </c>
      <c r="AF14" s="346">
        <v>8</v>
      </c>
      <c r="AG14" s="346">
        <v>9</v>
      </c>
      <c r="AH14" s="346">
        <v>5</v>
      </c>
      <c r="AI14" s="346" t="s">
        <v>430</v>
      </c>
      <c r="AJ14" s="346">
        <v>16</v>
      </c>
      <c r="AK14" s="346">
        <v>22</v>
      </c>
      <c r="AL14" s="346">
        <v>16</v>
      </c>
      <c r="AM14" s="346">
        <v>12</v>
      </c>
      <c r="AN14" s="346">
        <v>27</v>
      </c>
      <c r="AO14" s="373"/>
      <c r="AP14" s="348" t="s">
        <v>430</v>
      </c>
      <c r="AQ14" s="348" t="s">
        <v>430</v>
      </c>
      <c r="AR14" s="348">
        <v>11.7</v>
      </c>
      <c r="AS14" s="348">
        <v>8.17</v>
      </c>
      <c r="AT14" s="348">
        <v>-0.41</v>
      </c>
      <c r="AU14" s="351"/>
      <c r="AV14" s="346" t="s">
        <v>430</v>
      </c>
      <c r="AW14" s="346" t="s">
        <v>430</v>
      </c>
      <c r="AX14" s="346">
        <v>5</v>
      </c>
      <c r="AY14" s="346">
        <v>5</v>
      </c>
      <c r="AZ14" s="346">
        <v>17</v>
      </c>
      <c r="BA14" s="362"/>
      <c r="BB14" s="348">
        <v>12.604226835111399</v>
      </c>
      <c r="BC14" s="375">
        <v>0.90145673616435296</v>
      </c>
      <c r="BD14" s="375">
        <v>4.2767155085318601E-2</v>
      </c>
      <c r="BE14" s="375">
        <v>0.18444561849470001</v>
      </c>
      <c r="BF14" s="374"/>
      <c r="BG14" s="843">
        <v>60.781199999999998</v>
      </c>
      <c r="BH14" s="843">
        <v>17.167400000000001</v>
      </c>
      <c r="BI14" s="843">
        <v>20.232800000000001</v>
      </c>
      <c r="BJ14" s="843">
        <v>1.8186</v>
      </c>
      <c r="BK14" s="373"/>
      <c r="BL14" s="372" t="s">
        <v>2617</v>
      </c>
      <c r="BM14" s="372" t="s">
        <v>2618</v>
      </c>
      <c r="BN14" s="372" t="s">
        <v>2619</v>
      </c>
      <c r="BO14" s="372" t="s">
        <v>2620</v>
      </c>
      <c r="BP14" s="372" t="s">
        <v>2621</v>
      </c>
      <c r="BQ14" s="373"/>
      <c r="BR14" s="354" t="s">
        <v>463</v>
      </c>
    </row>
    <row r="15" spans="1:70" s="428" customFormat="1" x14ac:dyDescent="0.25">
      <c r="A15" s="345" t="s">
        <v>2622</v>
      </c>
      <c r="B15" s="373"/>
      <c r="C15" s="719">
        <v>45268</v>
      </c>
      <c r="D15" s="373"/>
      <c r="E15" s="346">
        <v>2124.69</v>
      </c>
      <c r="F15" s="373"/>
      <c r="G15" s="347">
        <v>14.901</v>
      </c>
      <c r="H15" s="374"/>
      <c r="I15" s="348">
        <v>0.3705</v>
      </c>
      <c r="J15" s="348">
        <v>-1.2589999999999999</v>
      </c>
      <c r="K15" s="348">
        <v>-1.1411</v>
      </c>
      <c r="L15" s="348">
        <v>8.5683000000000007</v>
      </c>
      <c r="M15" s="348">
        <v>7.5961999999999996</v>
      </c>
      <c r="N15" s="350">
        <v>13.791499999999999</v>
      </c>
      <c r="O15" s="348">
        <v>13.9247</v>
      </c>
      <c r="P15" s="348" t="s">
        <v>430</v>
      </c>
      <c r="Q15" s="348" t="s">
        <v>430</v>
      </c>
      <c r="R15" s="348" t="s">
        <v>430</v>
      </c>
      <c r="S15" s="348">
        <v>1.5054000000000001</v>
      </c>
      <c r="T15" s="348">
        <v>19.008099999999999</v>
      </c>
      <c r="U15" s="348">
        <v>4.7522000000000002</v>
      </c>
      <c r="V15" s="348">
        <v>12.877800000000001</v>
      </c>
      <c r="W15" s="348">
        <v>-2.8174999999999999</v>
      </c>
      <c r="X15" s="348">
        <v>15.553800000000001</v>
      </c>
      <c r="Y15" s="374"/>
      <c r="Z15" s="346">
        <v>6</v>
      </c>
      <c r="AA15" s="346">
        <v>17</v>
      </c>
      <c r="AB15" s="346">
        <v>8</v>
      </c>
      <c r="AC15" s="346">
        <v>3</v>
      </c>
      <c r="AD15" s="346">
        <v>4</v>
      </c>
      <c r="AE15" s="346">
        <v>2</v>
      </c>
      <c r="AF15" s="346">
        <v>1</v>
      </c>
      <c r="AG15" s="346" t="s">
        <v>430</v>
      </c>
      <c r="AH15" s="346" t="s">
        <v>430</v>
      </c>
      <c r="AI15" s="346" t="s">
        <v>430</v>
      </c>
      <c r="AJ15" s="346">
        <v>4</v>
      </c>
      <c r="AK15" s="346">
        <v>4</v>
      </c>
      <c r="AL15" s="346">
        <v>3</v>
      </c>
      <c r="AM15" s="346">
        <v>3</v>
      </c>
      <c r="AN15" s="346">
        <v>25</v>
      </c>
      <c r="AO15" s="373"/>
      <c r="AP15" s="348" t="s">
        <v>430</v>
      </c>
      <c r="AQ15" s="348" t="s">
        <v>430</v>
      </c>
      <c r="AR15" s="348" t="s">
        <v>430</v>
      </c>
      <c r="AS15" s="348" t="s">
        <v>430</v>
      </c>
      <c r="AT15" s="348">
        <v>10.94</v>
      </c>
      <c r="AU15" s="351"/>
      <c r="AV15" s="346" t="s">
        <v>430</v>
      </c>
      <c r="AW15" s="346" t="s">
        <v>430</v>
      </c>
      <c r="AX15" s="346" t="s">
        <v>430</v>
      </c>
      <c r="AY15" s="346" t="s">
        <v>430</v>
      </c>
      <c r="AZ15" s="346">
        <v>3</v>
      </c>
      <c r="BA15" s="362"/>
      <c r="BB15" s="348">
        <v>12.953640616551199</v>
      </c>
      <c r="BC15" s="375">
        <v>0.89127300705550605</v>
      </c>
      <c r="BD15" s="375">
        <v>6.57544331494372E-2</v>
      </c>
      <c r="BE15" s="375">
        <v>0.59773054430010297</v>
      </c>
      <c r="BF15" s="374"/>
      <c r="BG15" s="843">
        <v>55.361199999999997</v>
      </c>
      <c r="BH15" s="843">
        <v>19.0623</v>
      </c>
      <c r="BI15" s="843">
        <v>24.3933</v>
      </c>
      <c r="BJ15" s="843">
        <v>1.1832</v>
      </c>
      <c r="BK15" s="373"/>
      <c r="BL15" s="844" t="s">
        <v>2623</v>
      </c>
      <c r="BM15" s="844" t="s">
        <v>2624</v>
      </c>
      <c r="BN15" s="844" t="s">
        <v>2625</v>
      </c>
      <c r="BO15" s="844" t="s">
        <v>2626</v>
      </c>
      <c r="BP15" s="844" t="s">
        <v>2627</v>
      </c>
      <c r="BQ15" s="373"/>
      <c r="BR15" s="354" t="s">
        <v>526</v>
      </c>
    </row>
    <row r="16" spans="1:70" s="428" customFormat="1" x14ac:dyDescent="0.25">
      <c r="A16" s="345" t="s">
        <v>2628</v>
      </c>
      <c r="B16" s="373"/>
      <c r="C16" s="719">
        <v>39643</v>
      </c>
      <c r="D16" s="373"/>
      <c r="E16" s="841">
        <v>1895.57</v>
      </c>
      <c r="F16" s="373"/>
      <c r="G16" s="347">
        <v>145.37</v>
      </c>
      <c r="H16" s="374"/>
      <c r="I16" s="348">
        <v>-6.1899999999999997E-2</v>
      </c>
      <c r="J16" s="348">
        <v>-1.5375000000000001</v>
      </c>
      <c r="K16" s="348">
        <v>-1.5575000000000001</v>
      </c>
      <c r="L16" s="348">
        <v>4.8391999999999999</v>
      </c>
      <c r="M16" s="348">
        <v>2.9314</v>
      </c>
      <c r="N16" s="350">
        <v>7.6654999999999998</v>
      </c>
      <c r="O16" s="348">
        <v>7.3905000000000003</v>
      </c>
      <c r="P16" s="348">
        <v>16.421299999999999</v>
      </c>
      <c r="Q16" s="348">
        <v>12.7662</v>
      </c>
      <c r="R16" s="348">
        <v>13.7049</v>
      </c>
      <c r="S16" s="348">
        <v>-1.5375000000000001</v>
      </c>
      <c r="T16" s="348">
        <v>14.3475</v>
      </c>
      <c r="U16" s="348">
        <v>-0.2059</v>
      </c>
      <c r="V16" s="348">
        <v>8.7529000000000003</v>
      </c>
      <c r="W16" s="348">
        <v>-2.7625000000000002</v>
      </c>
      <c r="X16" s="348">
        <v>15.8719</v>
      </c>
      <c r="Y16" s="374"/>
      <c r="Z16" s="346">
        <v>28</v>
      </c>
      <c r="AA16" s="346">
        <v>28</v>
      </c>
      <c r="AB16" s="346">
        <v>13</v>
      </c>
      <c r="AC16" s="346">
        <v>18</v>
      </c>
      <c r="AD16" s="346">
        <v>11</v>
      </c>
      <c r="AE16" s="346">
        <v>7</v>
      </c>
      <c r="AF16" s="346">
        <v>5</v>
      </c>
      <c r="AG16" s="346">
        <v>2</v>
      </c>
      <c r="AH16" s="346">
        <v>1</v>
      </c>
      <c r="AI16" s="346">
        <v>1</v>
      </c>
      <c r="AJ16" s="346">
        <v>18</v>
      </c>
      <c r="AK16" s="346">
        <v>14</v>
      </c>
      <c r="AL16" s="346">
        <v>6</v>
      </c>
      <c r="AM16" s="346">
        <v>6</v>
      </c>
      <c r="AN16" s="346">
        <v>23</v>
      </c>
      <c r="AO16" s="373"/>
      <c r="AP16" s="348">
        <v>14.31</v>
      </c>
      <c r="AQ16" s="348">
        <v>15.56</v>
      </c>
      <c r="AR16" s="348">
        <v>14.55</v>
      </c>
      <c r="AS16" s="348">
        <v>10.130000000000001</v>
      </c>
      <c r="AT16" s="348">
        <v>2.35</v>
      </c>
      <c r="AU16" s="351"/>
      <c r="AV16" s="346">
        <v>1</v>
      </c>
      <c r="AW16" s="346">
        <v>1</v>
      </c>
      <c r="AX16" s="346">
        <v>1</v>
      </c>
      <c r="AY16" s="346">
        <v>2</v>
      </c>
      <c r="AZ16" s="346">
        <v>8</v>
      </c>
      <c r="BA16" s="362"/>
      <c r="BB16" s="348">
        <v>13.805415332820001</v>
      </c>
      <c r="BC16" s="375">
        <v>0.88538703307486799</v>
      </c>
      <c r="BD16" s="375">
        <v>6.9661772437115604E-2</v>
      </c>
      <c r="BE16" s="375">
        <v>0.61342965078925904</v>
      </c>
      <c r="BF16" s="374"/>
      <c r="BG16" s="843">
        <v>57.764099999999999</v>
      </c>
      <c r="BH16" s="843">
        <v>16.2819</v>
      </c>
      <c r="BI16" s="843">
        <v>24.759699999999999</v>
      </c>
      <c r="BJ16" s="843">
        <v>1.1942999999999999</v>
      </c>
      <c r="BK16" s="373"/>
      <c r="BL16" s="372" t="s">
        <v>2629</v>
      </c>
      <c r="BM16" s="372" t="s">
        <v>2630</v>
      </c>
      <c r="BN16" s="372" t="s">
        <v>2631</v>
      </c>
      <c r="BO16" s="372" t="s">
        <v>2632</v>
      </c>
      <c r="BP16" s="372" t="s">
        <v>2633</v>
      </c>
      <c r="BQ16" s="373"/>
      <c r="BR16" s="354" t="s">
        <v>519</v>
      </c>
    </row>
    <row r="17" spans="1:70" s="428" customFormat="1" x14ac:dyDescent="0.25">
      <c r="A17" s="345" t="s">
        <v>2634</v>
      </c>
      <c r="B17" s="373"/>
      <c r="C17" s="719">
        <v>39609</v>
      </c>
      <c r="D17" s="373"/>
      <c r="E17" s="346">
        <v>1679.73</v>
      </c>
      <c r="F17" s="373"/>
      <c r="G17" s="347">
        <v>108.48350000000001</v>
      </c>
      <c r="H17" s="374"/>
      <c r="I17" s="348">
        <v>0.52490000000000003</v>
      </c>
      <c r="J17" s="348">
        <v>-0.43469999999999998</v>
      </c>
      <c r="K17" s="348">
        <v>-0.99809999999999999</v>
      </c>
      <c r="L17" s="348">
        <v>6.0316999999999998</v>
      </c>
      <c r="M17" s="348">
        <v>3.4340000000000002</v>
      </c>
      <c r="N17" s="350">
        <v>8.9437999999999995</v>
      </c>
      <c r="O17" s="348">
        <v>4.3815999999999997</v>
      </c>
      <c r="P17" s="348">
        <v>11.5853</v>
      </c>
      <c r="Q17" s="348">
        <v>12.5984</v>
      </c>
      <c r="R17" s="348">
        <v>12.6326</v>
      </c>
      <c r="S17" s="348">
        <v>1.0699999999999999E-2</v>
      </c>
      <c r="T17" s="348">
        <v>16.171700000000001</v>
      </c>
      <c r="U17" s="348">
        <v>-1.3433999999999999</v>
      </c>
      <c r="V17" s="348">
        <v>8.3201999999999998</v>
      </c>
      <c r="W17" s="348">
        <v>-1.9137</v>
      </c>
      <c r="X17" s="348">
        <v>13.944100000000001</v>
      </c>
      <c r="Y17" s="374"/>
      <c r="Z17" s="346">
        <v>3</v>
      </c>
      <c r="AA17" s="346">
        <v>3</v>
      </c>
      <c r="AB17" s="346">
        <v>4</v>
      </c>
      <c r="AC17" s="346">
        <v>13</v>
      </c>
      <c r="AD17" s="346">
        <v>9</v>
      </c>
      <c r="AE17" s="346">
        <v>6</v>
      </c>
      <c r="AF17" s="346">
        <v>17</v>
      </c>
      <c r="AG17" s="346">
        <v>6</v>
      </c>
      <c r="AH17" s="346">
        <v>2</v>
      </c>
      <c r="AI17" s="346">
        <v>4</v>
      </c>
      <c r="AJ17" s="346">
        <v>11</v>
      </c>
      <c r="AK17" s="346">
        <v>7</v>
      </c>
      <c r="AL17" s="346">
        <v>10</v>
      </c>
      <c r="AM17" s="346">
        <v>7</v>
      </c>
      <c r="AN17" s="346">
        <v>4</v>
      </c>
      <c r="AO17" s="373"/>
      <c r="AP17" s="348">
        <v>13.77</v>
      </c>
      <c r="AQ17" s="348">
        <v>14.56</v>
      </c>
      <c r="AR17" s="348">
        <v>12.46</v>
      </c>
      <c r="AS17" s="348">
        <v>7.3</v>
      </c>
      <c r="AT17" s="348">
        <v>2.81</v>
      </c>
      <c r="AU17" s="351"/>
      <c r="AV17" s="346">
        <v>2</v>
      </c>
      <c r="AW17" s="346">
        <v>3</v>
      </c>
      <c r="AX17" s="346">
        <v>2</v>
      </c>
      <c r="AY17" s="346">
        <v>10</v>
      </c>
      <c r="AZ17" s="346">
        <v>6</v>
      </c>
      <c r="BA17" s="362"/>
      <c r="BB17" s="348">
        <v>13.4898688388763</v>
      </c>
      <c r="BC17" s="375">
        <v>0.92330650066436304</v>
      </c>
      <c r="BD17" s="375">
        <v>4.6788570908347503E-2</v>
      </c>
      <c r="BE17" s="375">
        <v>0.267975452229266</v>
      </c>
      <c r="BF17" s="374"/>
      <c r="BG17" s="843">
        <v>58.446599999999997</v>
      </c>
      <c r="BH17" s="843">
        <v>7.6172899999999997</v>
      </c>
      <c r="BI17" s="843">
        <v>30.7623</v>
      </c>
      <c r="BJ17" s="843">
        <v>3.17381</v>
      </c>
      <c r="BK17" s="373"/>
      <c r="BL17" s="372" t="s">
        <v>2635</v>
      </c>
      <c r="BM17" s="372" t="s">
        <v>2636</v>
      </c>
      <c r="BN17" s="372" t="s">
        <v>2637</v>
      </c>
      <c r="BO17" s="372" t="s">
        <v>2638</v>
      </c>
      <c r="BP17" s="372" t="s">
        <v>2639</v>
      </c>
      <c r="BQ17" s="373"/>
      <c r="BR17" s="354" t="s">
        <v>526</v>
      </c>
    </row>
    <row r="18" spans="1:70" s="428" customFormat="1" ht="11" x14ac:dyDescent="0.3">
      <c r="A18" s="845" t="s">
        <v>2640</v>
      </c>
      <c r="B18" s="846"/>
      <c r="C18" s="847">
        <v>44984</v>
      </c>
      <c r="D18" s="846"/>
      <c r="E18" s="848">
        <v>1543.72</v>
      </c>
      <c r="F18" s="846"/>
      <c r="G18" s="849">
        <v>15.984</v>
      </c>
      <c r="H18" s="851"/>
      <c r="I18" s="850">
        <v>0.2823</v>
      </c>
      <c r="J18" s="850">
        <v>-1.2724</v>
      </c>
      <c r="K18" s="850">
        <v>-2.8504999999999998</v>
      </c>
      <c r="L18" s="850">
        <v>4.1303000000000001</v>
      </c>
      <c r="M18" s="850">
        <v>1.8803000000000001</v>
      </c>
      <c r="N18" s="852">
        <v>5.6723999999999997</v>
      </c>
      <c r="O18" s="850">
        <v>6.0175000000000001</v>
      </c>
      <c r="P18" s="850">
        <v>11.023199999999999</v>
      </c>
      <c r="Q18" s="850" t="s">
        <v>430</v>
      </c>
      <c r="R18" s="850" t="s">
        <v>430</v>
      </c>
      <c r="S18" s="850">
        <v>-2.1427999999999998</v>
      </c>
      <c r="T18" s="850">
        <v>14.351100000000001</v>
      </c>
      <c r="U18" s="850">
        <v>-1.0891</v>
      </c>
      <c r="V18" s="850">
        <v>5.6444000000000001</v>
      </c>
      <c r="W18" s="850">
        <v>-2.4830999999999999</v>
      </c>
      <c r="X18" s="850">
        <v>14.1793</v>
      </c>
      <c r="Y18" s="851"/>
      <c r="Z18" s="848">
        <v>13</v>
      </c>
      <c r="AA18" s="848">
        <v>18</v>
      </c>
      <c r="AB18" s="848">
        <v>27</v>
      </c>
      <c r="AC18" s="848">
        <v>21</v>
      </c>
      <c r="AD18" s="848">
        <v>16</v>
      </c>
      <c r="AE18" s="848">
        <v>10</v>
      </c>
      <c r="AF18" s="848">
        <v>10</v>
      </c>
      <c r="AG18" s="848">
        <v>8</v>
      </c>
      <c r="AH18" s="848" t="s">
        <v>430</v>
      </c>
      <c r="AI18" s="848" t="s">
        <v>430</v>
      </c>
      <c r="AJ18" s="848">
        <v>23</v>
      </c>
      <c r="AK18" s="848">
        <v>13</v>
      </c>
      <c r="AL18" s="848">
        <v>8</v>
      </c>
      <c r="AM18" s="848">
        <v>11</v>
      </c>
      <c r="AN18" s="848">
        <v>13</v>
      </c>
      <c r="AO18" s="846"/>
      <c r="AP18" s="850" t="s">
        <v>430</v>
      </c>
      <c r="AQ18" s="850" t="s">
        <v>430</v>
      </c>
      <c r="AR18" s="850" t="s">
        <v>430</v>
      </c>
      <c r="AS18" s="850">
        <v>7.78</v>
      </c>
      <c r="AT18" s="850">
        <v>0.48</v>
      </c>
      <c r="AU18" s="853"/>
      <c r="AV18" s="848" t="s">
        <v>430</v>
      </c>
      <c r="AW18" s="848" t="s">
        <v>430</v>
      </c>
      <c r="AX18" s="848" t="s">
        <v>430</v>
      </c>
      <c r="AY18" s="848">
        <v>7</v>
      </c>
      <c r="AZ18" s="848">
        <v>14</v>
      </c>
      <c r="BA18" s="855"/>
      <c r="BB18" s="850">
        <v>13.222474988788299</v>
      </c>
      <c r="BC18" s="856">
        <v>0.948730070994802</v>
      </c>
      <c r="BD18" s="856">
        <v>4.2257586272464898E-2</v>
      </c>
      <c r="BE18" s="856">
        <v>0.18555290865815</v>
      </c>
      <c r="BF18" s="851"/>
      <c r="BG18" s="850">
        <v>68.174700000000001</v>
      </c>
      <c r="BH18" s="850">
        <v>12.974</v>
      </c>
      <c r="BI18" s="850">
        <v>15.9437</v>
      </c>
      <c r="BJ18" s="850">
        <v>2.9076</v>
      </c>
      <c r="BK18" s="846"/>
      <c r="BL18" s="859" t="s">
        <v>2641</v>
      </c>
      <c r="BM18" s="859" t="s">
        <v>2642</v>
      </c>
      <c r="BN18" s="859" t="s">
        <v>2643</v>
      </c>
      <c r="BO18" s="859" t="s">
        <v>2644</v>
      </c>
      <c r="BP18" s="859" t="s">
        <v>2645</v>
      </c>
      <c r="BQ18" s="846"/>
      <c r="BR18" s="860" t="s">
        <v>526</v>
      </c>
    </row>
    <row r="19" spans="1:70" s="428" customFormat="1" x14ac:dyDescent="0.25">
      <c r="A19" s="345" t="s">
        <v>2646</v>
      </c>
      <c r="B19" s="373"/>
      <c r="C19" s="719">
        <v>38055</v>
      </c>
      <c r="D19" s="373"/>
      <c r="E19" s="346">
        <v>1403.19</v>
      </c>
      <c r="F19" s="373"/>
      <c r="G19" s="347">
        <v>192.97890000000001</v>
      </c>
      <c r="H19" s="374"/>
      <c r="I19" s="348">
        <v>0.54069999999999996</v>
      </c>
      <c r="J19" s="348">
        <v>-1.1694</v>
      </c>
      <c r="K19" s="348">
        <v>-2.6663999999999999</v>
      </c>
      <c r="L19" s="348">
        <v>4.7853000000000003</v>
      </c>
      <c r="M19" s="348">
        <v>-0.10050000000000001</v>
      </c>
      <c r="N19" s="350">
        <v>3.6526999999999998</v>
      </c>
      <c r="O19" s="348">
        <v>5.8718000000000004</v>
      </c>
      <c r="P19" s="348">
        <v>11.2033</v>
      </c>
      <c r="Q19" s="348">
        <v>10.379300000000001</v>
      </c>
      <c r="R19" s="348">
        <v>9.4977</v>
      </c>
      <c r="S19" s="348">
        <v>-1.675</v>
      </c>
      <c r="T19" s="348">
        <v>12.2583</v>
      </c>
      <c r="U19" s="348">
        <v>-2.7067000000000001</v>
      </c>
      <c r="V19" s="348">
        <v>3.6568999999999998</v>
      </c>
      <c r="W19" s="348">
        <v>-2.8393000000000002</v>
      </c>
      <c r="X19" s="348">
        <v>14.0464</v>
      </c>
      <c r="Y19" s="374"/>
      <c r="Z19" s="346">
        <v>2</v>
      </c>
      <c r="AA19" s="346">
        <v>15</v>
      </c>
      <c r="AB19" s="346">
        <v>24</v>
      </c>
      <c r="AC19" s="346">
        <v>19</v>
      </c>
      <c r="AD19" s="346">
        <v>22</v>
      </c>
      <c r="AE19" s="346">
        <v>16</v>
      </c>
      <c r="AF19" s="346">
        <v>11</v>
      </c>
      <c r="AG19" s="346">
        <v>7</v>
      </c>
      <c r="AH19" s="346">
        <v>9</v>
      </c>
      <c r="AI19" s="346">
        <v>10</v>
      </c>
      <c r="AJ19" s="346">
        <v>19</v>
      </c>
      <c r="AK19" s="346">
        <v>20</v>
      </c>
      <c r="AL19" s="346">
        <v>14</v>
      </c>
      <c r="AM19" s="346">
        <v>17</v>
      </c>
      <c r="AN19" s="346">
        <v>26</v>
      </c>
      <c r="AO19" s="373"/>
      <c r="AP19" s="348">
        <v>10.68</v>
      </c>
      <c r="AQ19" s="348">
        <v>12.62</v>
      </c>
      <c r="AR19" s="348">
        <v>10.8</v>
      </c>
      <c r="AS19" s="348">
        <v>7.11</v>
      </c>
      <c r="AT19" s="348">
        <v>-1.53</v>
      </c>
      <c r="AU19" s="351"/>
      <c r="AV19" s="346">
        <v>8</v>
      </c>
      <c r="AW19" s="346">
        <v>8</v>
      </c>
      <c r="AX19" s="346">
        <v>9</v>
      </c>
      <c r="AY19" s="346">
        <v>11</v>
      </c>
      <c r="AZ19" s="346">
        <v>19</v>
      </c>
      <c r="BA19" s="362"/>
      <c r="BB19" s="348">
        <v>12.817908372478101</v>
      </c>
      <c r="BC19" s="375">
        <v>0.91168434454870095</v>
      </c>
      <c r="BD19" s="375">
        <v>4.3852700648318199E-2</v>
      </c>
      <c r="BE19" s="375">
        <v>0.20347541286904</v>
      </c>
      <c r="BF19" s="374"/>
      <c r="BG19" s="843">
        <v>78.930700000000002</v>
      </c>
      <c r="BH19" s="843">
        <v>8.41662</v>
      </c>
      <c r="BI19" s="843">
        <v>9.0771300000000004</v>
      </c>
      <c r="BJ19" s="843">
        <v>3.5755499999999998</v>
      </c>
      <c r="BK19" s="373"/>
      <c r="BL19" s="372" t="s">
        <v>2647</v>
      </c>
      <c r="BM19" s="372" t="s">
        <v>2648</v>
      </c>
      <c r="BN19" s="372" t="s">
        <v>2649</v>
      </c>
      <c r="BO19" s="372" t="s">
        <v>2650</v>
      </c>
      <c r="BP19" s="372" t="s">
        <v>2651</v>
      </c>
      <c r="BQ19" s="373"/>
      <c r="BR19" s="354" t="s">
        <v>463</v>
      </c>
    </row>
    <row r="20" spans="1:70" s="428" customFormat="1" x14ac:dyDescent="0.25">
      <c r="A20" s="345" t="s">
        <v>2652</v>
      </c>
      <c r="B20" s="373"/>
      <c r="C20" s="719">
        <v>45135</v>
      </c>
      <c r="D20" s="373"/>
      <c r="E20" s="346">
        <v>1101.5899999999999</v>
      </c>
      <c r="F20" s="373"/>
      <c r="G20" s="347">
        <v>14.891</v>
      </c>
      <c r="H20" s="374"/>
      <c r="I20" s="348">
        <v>0.1749</v>
      </c>
      <c r="J20" s="348">
        <v>-1.2205999999999999</v>
      </c>
      <c r="K20" s="348">
        <v>-1.5992</v>
      </c>
      <c r="L20" s="348">
        <v>6.6920000000000002</v>
      </c>
      <c r="M20" s="348">
        <v>3.8496000000000001</v>
      </c>
      <c r="N20" s="350">
        <v>2.7391000000000001</v>
      </c>
      <c r="O20" s="348">
        <v>3.7124999999999999</v>
      </c>
      <c r="P20" s="348">
        <v>13.2189</v>
      </c>
      <c r="Q20" s="348" t="s">
        <v>430</v>
      </c>
      <c r="R20" s="348" t="s">
        <v>430</v>
      </c>
      <c r="S20" s="348">
        <v>-9.3899999999999997E-2</v>
      </c>
      <c r="T20" s="348">
        <v>16.0639</v>
      </c>
      <c r="U20" s="348">
        <v>-3.1920000000000002</v>
      </c>
      <c r="V20" s="348">
        <v>3.1518000000000002</v>
      </c>
      <c r="W20" s="348">
        <v>-2.3412999999999999</v>
      </c>
      <c r="X20" s="348">
        <v>13.5968</v>
      </c>
      <c r="Y20" s="374"/>
      <c r="Z20" s="346">
        <v>21</v>
      </c>
      <c r="AA20" s="346">
        <v>16</v>
      </c>
      <c r="AB20" s="346">
        <v>15</v>
      </c>
      <c r="AC20" s="346">
        <v>9</v>
      </c>
      <c r="AD20" s="346">
        <v>7</v>
      </c>
      <c r="AE20" s="346">
        <v>19</v>
      </c>
      <c r="AF20" s="346">
        <v>19</v>
      </c>
      <c r="AG20" s="346">
        <v>4</v>
      </c>
      <c r="AH20" s="346" t="s">
        <v>430</v>
      </c>
      <c r="AI20" s="346" t="s">
        <v>430</v>
      </c>
      <c r="AJ20" s="346">
        <v>12</v>
      </c>
      <c r="AK20" s="346">
        <v>8</v>
      </c>
      <c r="AL20" s="346">
        <v>15</v>
      </c>
      <c r="AM20" s="346">
        <v>19</v>
      </c>
      <c r="AN20" s="346">
        <v>8</v>
      </c>
      <c r="AO20" s="373"/>
      <c r="AP20" s="348" t="s">
        <v>430</v>
      </c>
      <c r="AQ20" s="348" t="s">
        <v>430</v>
      </c>
      <c r="AR20" s="348" t="s">
        <v>430</v>
      </c>
      <c r="AS20" s="348">
        <v>7</v>
      </c>
      <c r="AT20" s="348">
        <v>0.88</v>
      </c>
      <c r="AU20" s="351"/>
      <c r="AV20" s="346" t="s">
        <v>430</v>
      </c>
      <c r="AW20" s="346" t="s">
        <v>430</v>
      </c>
      <c r="AX20" s="346" t="s">
        <v>430</v>
      </c>
      <c r="AY20" s="346">
        <v>12</v>
      </c>
      <c r="AZ20" s="346">
        <v>12</v>
      </c>
      <c r="BA20" s="362"/>
      <c r="BB20" s="348">
        <v>13.746591681080799</v>
      </c>
      <c r="BC20" s="375">
        <v>0.856342925903957</v>
      </c>
      <c r="BD20" s="375">
        <v>5.3676835806037597E-2</v>
      </c>
      <c r="BE20" s="375">
        <v>0.40101842204146998</v>
      </c>
      <c r="BF20" s="374"/>
      <c r="BG20" s="843">
        <v>56.964599999999997</v>
      </c>
      <c r="BH20" s="843">
        <v>18.451499999999999</v>
      </c>
      <c r="BI20" s="843">
        <v>21.991700000000002</v>
      </c>
      <c r="BJ20" s="843">
        <v>2.5922000000000001</v>
      </c>
      <c r="BK20" s="373"/>
      <c r="BL20" s="372" t="s">
        <v>2653</v>
      </c>
      <c r="BM20" s="372" t="s">
        <v>2654</v>
      </c>
      <c r="BN20" s="372" t="s">
        <v>2655</v>
      </c>
      <c r="BO20" s="372" t="s">
        <v>2656</v>
      </c>
      <c r="BP20" s="372" t="s">
        <v>2657</v>
      </c>
      <c r="BQ20" s="373"/>
      <c r="BR20" s="354" t="s">
        <v>526</v>
      </c>
    </row>
    <row r="21" spans="1:70" s="428" customFormat="1" x14ac:dyDescent="0.25">
      <c r="A21" s="345" t="s">
        <v>2658</v>
      </c>
      <c r="B21" s="373"/>
      <c r="C21" s="719">
        <v>45715</v>
      </c>
      <c r="D21" s="373"/>
      <c r="E21" s="841">
        <v>962.92</v>
      </c>
      <c r="F21" s="373"/>
      <c r="G21" s="347">
        <v>12.5215</v>
      </c>
      <c r="H21" s="374"/>
      <c r="I21" s="348">
        <v>0.22650000000000001</v>
      </c>
      <c r="J21" s="348">
        <v>-0.70650000000000002</v>
      </c>
      <c r="K21" s="348">
        <v>-1.0401</v>
      </c>
      <c r="L21" s="348">
        <v>6.0218999999999996</v>
      </c>
      <c r="M21" s="348">
        <v>6.1477000000000004</v>
      </c>
      <c r="N21" s="350">
        <v>11.054399999999999</v>
      </c>
      <c r="O21" s="348" t="s">
        <v>430</v>
      </c>
      <c r="P21" s="348" t="s">
        <v>430</v>
      </c>
      <c r="Q21" s="348" t="s">
        <v>430</v>
      </c>
      <c r="R21" s="348" t="s">
        <v>430</v>
      </c>
      <c r="S21" s="348">
        <v>-0.28270000000000001</v>
      </c>
      <c r="T21" s="348">
        <v>17.5474</v>
      </c>
      <c r="U21" s="348">
        <v>2.7101999999999999</v>
      </c>
      <c r="V21" s="348">
        <v>11.0062</v>
      </c>
      <c r="W21" s="348">
        <v>-2.419</v>
      </c>
      <c r="X21" s="348">
        <v>15.784700000000001</v>
      </c>
      <c r="Y21" s="374"/>
      <c r="Z21" s="346">
        <v>16</v>
      </c>
      <c r="AA21" s="346">
        <v>6</v>
      </c>
      <c r="AB21" s="346">
        <v>6</v>
      </c>
      <c r="AC21" s="346">
        <v>14</v>
      </c>
      <c r="AD21" s="346">
        <v>5</v>
      </c>
      <c r="AE21" s="346">
        <v>4</v>
      </c>
      <c r="AF21" s="346" t="s">
        <v>430</v>
      </c>
      <c r="AG21" s="346" t="s">
        <v>430</v>
      </c>
      <c r="AH21" s="346" t="s">
        <v>430</v>
      </c>
      <c r="AI21" s="346" t="s">
        <v>430</v>
      </c>
      <c r="AJ21" s="346">
        <v>13</v>
      </c>
      <c r="AK21" s="346">
        <v>5</v>
      </c>
      <c r="AL21" s="346">
        <v>4</v>
      </c>
      <c r="AM21" s="346">
        <v>4</v>
      </c>
      <c r="AN21" s="346">
        <v>11</v>
      </c>
      <c r="AO21" s="373"/>
      <c r="AP21" s="348" t="s">
        <v>430</v>
      </c>
      <c r="AQ21" s="348" t="s">
        <v>430</v>
      </c>
      <c r="AR21" s="348" t="s">
        <v>430</v>
      </c>
      <c r="AS21" s="348" t="s">
        <v>430</v>
      </c>
      <c r="AT21" s="348">
        <v>7.7</v>
      </c>
      <c r="AU21" s="351"/>
      <c r="AV21" s="346" t="s">
        <v>430</v>
      </c>
      <c r="AW21" s="346" t="s">
        <v>430</v>
      </c>
      <c r="AX21" s="346" t="s">
        <v>430</v>
      </c>
      <c r="AY21" s="346" t="s">
        <v>430</v>
      </c>
      <c r="AZ21" s="346">
        <v>4</v>
      </c>
      <c r="BA21" s="362"/>
      <c r="BB21" s="348">
        <v>14.2542160275597</v>
      </c>
      <c r="BC21" s="375">
        <v>0.96139816133990497</v>
      </c>
      <c r="BD21" s="375">
        <v>6.4153926115814705E-2</v>
      </c>
      <c r="BE21" s="375">
        <v>0.436790478704152</v>
      </c>
      <c r="BF21" s="374"/>
      <c r="BG21" s="843">
        <v>52.632899999999999</v>
      </c>
      <c r="BH21" s="843">
        <v>23.064699999999998</v>
      </c>
      <c r="BI21" s="843">
        <v>21.2118</v>
      </c>
      <c r="BJ21" s="843">
        <v>3.0905999999999998</v>
      </c>
      <c r="BK21" s="373"/>
      <c r="BL21" s="372" t="s">
        <v>2659</v>
      </c>
      <c r="BM21" s="372" t="s">
        <v>2660</v>
      </c>
      <c r="BN21" s="372" t="s">
        <v>2661</v>
      </c>
      <c r="BO21" s="372" t="s">
        <v>2662</v>
      </c>
      <c r="BP21" s="372" t="s">
        <v>2663</v>
      </c>
      <c r="BQ21" s="373"/>
      <c r="BR21" s="354" t="s">
        <v>476</v>
      </c>
    </row>
    <row r="22" spans="1:70" s="428" customFormat="1" x14ac:dyDescent="0.25">
      <c r="A22" s="345" t="s">
        <v>2664</v>
      </c>
      <c r="B22" s="373"/>
      <c r="C22" s="719">
        <v>45097</v>
      </c>
      <c r="D22" s="373"/>
      <c r="E22" s="346">
        <v>916.49199999999996</v>
      </c>
      <c r="F22" s="373"/>
      <c r="G22" s="347">
        <v>20.6294</v>
      </c>
      <c r="H22" s="374"/>
      <c r="I22" s="348">
        <v>0.61550000000000005</v>
      </c>
      <c r="J22" s="348">
        <v>-0.94499999999999995</v>
      </c>
      <c r="K22" s="348">
        <v>1.2431000000000001</v>
      </c>
      <c r="L22" s="348">
        <v>7.6128999999999998</v>
      </c>
      <c r="M22" s="348">
        <v>12.8011</v>
      </c>
      <c r="N22" s="350">
        <v>17.8843</v>
      </c>
      <c r="O22" s="348">
        <v>9.2432999999999996</v>
      </c>
      <c r="P22" s="348">
        <v>20.023499999999999</v>
      </c>
      <c r="Q22" s="348" t="s">
        <v>430</v>
      </c>
      <c r="R22" s="348" t="s">
        <v>430</v>
      </c>
      <c r="S22" s="348">
        <v>1.07</v>
      </c>
      <c r="T22" s="348">
        <v>23.2408</v>
      </c>
      <c r="U22" s="348">
        <v>6.5034999999999998</v>
      </c>
      <c r="V22" s="348">
        <v>15.9887</v>
      </c>
      <c r="W22" s="348">
        <v>-1.2062999999999999</v>
      </c>
      <c r="X22" s="348">
        <v>25.153400000000001</v>
      </c>
      <c r="Y22" s="374"/>
      <c r="Z22" s="346">
        <v>1</v>
      </c>
      <c r="AA22" s="346">
        <v>8</v>
      </c>
      <c r="AB22" s="346">
        <v>2</v>
      </c>
      <c r="AC22" s="346">
        <v>4</v>
      </c>
      <c r="AD22" s="346">
        <v>2</v>
      </c>
      <c r="AE22" s="346">
        <v>1</v>
      </c>
      <c r="AF22" s="346">
        <v>3</v>
      </c>
      <c r="AG22" s="346">
        <v>1</v>
      </c>
      <c r="AH22" s="346" t="s">
        <v>430</v>
      </c>
      <c r="AI22" s="346" t="s">
        <v>430</v>
      </c>
      <c r="AJ22" s="346">
        <v>5</v>
      </c>
      <c r="AK22" s="346">
        <v>2</v>
      </c>
      <c r="AL22" s="346">
        <v>2</v>
      </c>
      <c r="AM22" s="346">
        <v>1</v>
      </c>
      <c r="AN22" s="346">
        <v>2</v>
      </c>
      <c r="AO22" s="373"/>
      <c r="AP22" s="348" t="s">
        <v>430</v>
      </c>
      <c r="AQ22" s="348" t="s">
        <v>430</v>
      </c>
      <c r="AR22" s="348" t="s">
        <v>430</v>
      </c>
      <c r="AS22" s="348">
        <v>16</v>
      </c>
      <c r="AT22" s="348">
        <v>16.36</v>
      </c>
      <c r="AU22" s="351"/>
      <c r="AV22" s="346" t="s">
        <v>430</v>
      </c>
      <c r="AW22" s="346" t="s">
        <v>430</v>
      </c>
      <c r="AX22" s="346" t="s">
        <v>430</v>
      </c>
      <c r="AY22" s="346">
        <v>1</v>
      </c>
      <c r="AZ22" s="346">
        <v>2</v>
      </c>
      <c r="BA22" s="362"/>
      <c r="BB22" s="348">
        <v>16.689258454170702</v>
      </c>
      <c r="BC22" s="375">
        <v>0.59878167090920897</v>
      </c>
      <c r="BD22" s="375">
        <v>8.0671914874841905E-2</v>
      </c>
      <c r="BE22" s="375">
        <v>1.1108148339706601</v>
      </c>
      <c r="BF22" s="374"/>
      <c r="BG22" s="843">
        <v>19.550699999999999</v>
      </c>
      <c r="BH22" s="843">
        <v>23.846900000000002</v>
      </c>
      <c r="BI22" s="843">
        <v>37.294899999999998</v>
      </c>
      <c r="BJ22" s="843">
        <v>19.307500000000001</v>
      </c>
      <c r="BK22" s="373"/>
      <c r="BL22" s="372" t="s">
        <v>2665</v>
      </c>
      <c r="BM22" s="372" t="s">
        <v>2666</v>
      </c>
      <c r="BN22" s="372" t="s">
        <v>2667</v>
      </c>
      <c r="BO22" s="372" t="s">
        <v>2668</v>
      </c>
      <c r="BP22" s="372" t="s">
        <v>2669</v>
      </c>
      <c r="BQ22" s="373"/>
      <c r="BR22" s="354" t="s">
        <v>548</v>
      </c>
    </row>
    <row r="23" spans="1:70" s="428" customFormat="1" x14ac:dyDescent="0.25">
      <c r="A23" s="345" t="s">
        <v>2670</v>
      </c>
      <c r="B23" s="373"/>
      <c r="C23" s="719">
        <v>45328</v>
      </c>
      <c r="D23" s="373"/>
      <c r="E23" s="346">
        <v>645.75</v>
      </c>
      <c r="F23" s="373"/>
      <c r="G23" s="347">
        <v>12.877000000000001</v>
      </c>
      <c r="H23" s="374"/>
      <c r="I23" s="348">
        <v>0.35070000000000001</v>
      </c>
      <c r="J23" s="348">
        <v>-1.2726999999999999</v>
      </c>
      <c r="K23" s="348">
        <v>-2.3285999999999998</v>
      </c>
      <c r="L23" s="348">
        <v>6.0621</v>
      </c>
      <c r="M23" s="348">
        <v>3.5878000000000001</v>
      </c>
      <c r="N23" s="350">
        <v>3.5545</v>
      </c>
      <c r="O23" s="348">
        <v>6.7831000000000001</v>
      </c>
      <c r="P23" s="348" t="s">
        <v>430</v>
      </c>
      <c r="Q23" s="348" t="s">
        <v>430</v>
      </c>
      <c r="R23" s="348" t="s">
        <v>430</v>
      </c>
      <c r="S23" s="348">
        <v>-0.31740000000000002</v>
      </c>
      <c r="T23" s="348">
        <v>15.8004</v>
      </c>
      <c r="U23" s="348">
        <v>-1.1134999999999999</v>
      </c>
      <c r="V23" s="348">
        <v>4.9214000000000002</v>
      </c>
      <c r="W23" s="348">
        <v>-2.6682000000000001</v>
      </c>
      <c r="X23" s="348">
        <v>10.236599999999999</v>
      </c>
      <c r="Y23" s="374"/>
      <c r="Z23" s="346">
        <v>9</v>
      </c>
      <c r="AA23" s="346">
        <v>19</v>
      </c>
      <c r="AB23" s="346">
        <v>21</v>
      </c>
      <c r="AC23" s="346">
        <v>12</v>
      </c>
      <c r="AD23" s="346">
        <v>8</v>
      </c>
      <c r="AE23" s="346">
        <v>17</v>
      </c>
      <c r="AF23" s="346">
        <v>7</v>
      </c>
      <c r="AG23" s="346" t="s">
        <v>430</v>
      </c>
      <c r="AH23" s="346" t="s">
        <v>430</v>
      </c>
      <c r="AI23" s="346" t="s">
        <v>430</v>
      </c>
      <c r="AJ23" s="346">
        <v>14</v>
      </c>
      <c r="AK23" s="346">
        <v>9</v>
      </c>
      <c r="AL23" s="346">
        <v>9</v>
      </c>
      <c r="AM23" s="346">
        <v>13</v>
      </c>
      <c r="AN23" s="346">
        <v>19</v>
      </c>
      <c r="AO23" s="373"/>
      <c r="AP23" s="348" t="s">
        <v>430</v>
      </c>
      <c r="AQ23" s="348" t="s">
        <v>430</v>
      </c>
      <c r="AR23" s="348" t="s">
        <v>430</v>
      </c>
      <c r="AS23" s="348" t="s">
        <v>430</v>
      </c>
      <c r="AT23" s="348">
        <v>2.19</v>
      </c>
      <c r="AU23" s="351"/>
      <c r="AV23" s="346" t="s">
        <v>430</v>
      </c>
      <c r="AW23" s="346" t="s">
        <v>430</v>
      </c>
      <c r="AX23" s="346" t="s">
        <v>430</v>
      </c>
      <c r="AY23" s="346" t="s">
        <v>430</v>
      </c>
      <c r="AZ23" s="346">
        <v>9</v>
      </c>
      <c r="BA23" s="362"/>
      <c r="BB23" s="348">
        <v>12.7874962630498</v>
      </c>
      <c r="BC23" s="375">
        <v>0.91387640726235297</v>
      </c>
      <c r="BD23" s="375">
        <v>3.8573813833541401E-2</v>
      </c>
      <c r="BE23" s="375">
        <v>5.0582695016039202E-2</v>
      </c>
      <c r="BF23" s="374"/>
      <c r="BG23" s="843">
        <v>54.765099999999997</v>
      </c>
      <c r="BH23" s="843">
        <v>9.2217199999999995</v>
      </c>
      <c r="BI23" s="843">
        <v>26.967300000000002</v>
      </c>
      <c r="BJ23" s="843">
        <v>9.0458800000000004</v>
      </c>
      <c r="BK23" s="373"/>
      <c r="BL23" s="372" t="s">
        <v>2671</v>
      </c>
      <c r="BM23" s="372" t="s">
        <v>2672</v>
      </c>
      <c r="BN23" s="372" t="s">
        <v>2673</v>
      </c>
      <c r="BO23" s="372" t="s">
        <v>2674</v>
      </c>
      <c r="BP23" s="372" t="s">
        <v>2675</v>
      </c>
      <c r="BQ23" s="373"/>
      <c r="BR23" s="354" t="s">
        <v>555</v>
      </c>
    </row>
    <row r="24" spans="1:70" s="428" customFormat="1" x14ac:dyDescent="0.25">
      <c r="A24" s="345" t="s">
        <v>2676</v>
      </c>
      <c r="B24" s="373"/>
      <c r="C24" s="719">
        <v>46101</v>
      </c>
      <c r="D24" s="373"/>
      <c r="E24" s="346">
        <v>639.53200000000004</v>
      </c>
      <c r="F24" s="373"/>
      <c r="G24" s="347">
        <v>10.87</v>
      </c>
      <c r="H24" s="374"/>
      <c r="I24" s="348">
        <v>0.36930000000000002</v>
      </c>
      <c r="J24" s="348">
        <v>-1.0018</v>
      </c>
      <c r="K24" s="348">
        <v>-1.9838</v>
      </c>
      <c r="L24" s="348">
        <v>6.6731999999999996</v>
      </c>
      <c r="M24" s="348" t="s">
        <v>430</v>
      </c>
      <c r="N24" s="350" t="s">
        <v>430</v>
      </c>
      <c r="O24" s="348" t="s">
        <v>430</v>
      </c>
      <c r="P24" s="348" t="s">
        <v>430</v>
      </c>
      <c r="Q24" s="348" t="s">
        <v>430</v>
      </c>
      <c r="R24" s="348" t="s">
        <v>430</v>
      </c>
      <c r="S24" s="348">
        <v>0.27679999999999999</v>
      </c>
      <c r="T24" s="348">
        <v>11.145200000000001</v>
      </c>
      <c r="U24" s="348" t="s">
        <v>430</v>
      </c>
      <c r="V24" s="348" t="s">
        <v>430</v>
      </c>
      <c r="W24" s="348">
        <v>-2.7728000000000002</v>
      </c>
      <c r="X24" s="348">
        <v>8.6999999999999993</v>
      </c>
      <c r="Y24" s="374"/>
      <c r="Z24" s="346">
        <v>7</v>
      </c>
      <c r="AA24" s="346">
        <v>10</v>
      </c>
      <c r="AB24" s="346">
        <v>17</v>
      </c>
      <c r="AC24" s="346">
        <v>10</v>
      </c>
      <c r="AD24" s="346" t="s">
        <v>430</v>
      </c>
      <c r="AE24" s="346" t="s">
        <v>430</v>
      </c>
      <c r="AF24" s="346" t="s">
        <v>430</v>
      </c>
      <c r="AG24" s="346" t="s">
        <v>430</v>
      </c>
      <c r="AH24" s="346" t="s">
        <v>430</v>
      </c>
      <c r="AI24" s="346" t="s">
        <v>430</v>
      </c>
      <c r="AJ24" s="346">
        <v>9</v>
      </c>
      <c r="AK24" s="346">
        <v>23</v>
      </c>
      <c r="AL24" s="346" t="s">
        <v>430</v>
      </c>
      <c r="AM24" s="346" t="s">
        <v>430</v>
      </c>
      <c r="AN24" s="346">
        <v>24</v>
      </c>
      <c r="AO24" s="373"/>
      <c r="AP24" s="348" t="s">
        <v>430</v>
      </c>
      <c r="AQ24" s="348" t="s">
        <v>430</v>
      </c>
      <c r="AR24" s="348" t="s">
        <v>430</v>
      </c>
      <c r="AS24" s="348" t="s">
        <v>430</v>
      </c>
      <c r="AT24" s="348" t="s">
        <v>430</v>
      </c>
      <c r="AU24" s="351"/>
      <c r="AV24" s="346" t="s">
        <v>430</v>
      </c>
      <c r="AW24" s="346" t="s">
        <v>430</v>
      </c>
      <c r="AX24" s="346" t="s">
        <v>430</v>
      </c>
      <c r="AY24" s="346" t="s">
        <v>430</v>
      </c>
      <c r="AZ24" s="346" t="s">
        <v>430</v>
      </c>
      <c r="BA24" s="362"/>
      <c r="BB24" s="348">
        <v>15.586410652876999</v>
      </c>
      <c r="BC24" s="375">
        <v>1.0224207933148599</v>
      </c>
      <c r="BD24" s="375">
        <v>2.4411363040978198E-2</v>
      </c>
      <c r="BE24" s="375">
        <v>1.13557100792657</v>
      </c>
      <c r="BF24" s="374"/>
      <c r="BG24" s="843">
        <v>64.399900000000002</v>
      </c>
      <c r="BH24" s="843">
        <v>15.4849</v>
      </c>
      <c r="BI24" s="843">
        <v>16.935500000000001</v>
      </c>
      <c r="BJ24" s="843">
        <v>3.1797</v>
      </c>
      <c r="BK24" s="373"/>
      <c r="BL24" s="372" t="s">
        <v>2677</v>
      </c>
      <c r="BM24" s="372" t="s">
        <v>2678</v>
      </c>
      <c r="BN24" s="372" t="s">
        <v>2679</v>
      </c>
      <c r="BO24" s="372" t="s">
        <v>2680</v>
      </c>
      <c r="BP24" s="372" t="s">
        <v>2681</v>
      </c>
      <c r="BQ24" s="373"/>
      <c r="BR24" s="354" t="s">
        <v>443</v>
      </c>
    </row>
    <row r="25" spans="1:70" s="428" customFormat="1" x14ac:dyDescent="0.25">
      <c r="A25" s="345" t="s">
        <v>2682</v>
      </c>
      <c r="B25" s="373"/>
      <c r="C25" s="719">
        <v>45992</v>
      </c>
      <c r="D25" s="373"/>
      <c r="E25" s="346">
        <v>484.96899999999999</v>
      </c>
      <c r="F25" s="373"/>
      <c r="G25" s="347">
        <v>9.6969999999999992</v>
      </c>
      <c r="H25" s="374"/>
      <c r="I25" s="348">
        <v>0.1963</v>
      </c>
      <c r="J25" s="348">
        <v>-1.4533</v>
      </c>
      <c r="K25" s="348">
        <v>-3.4260000000000002</v>
      </c>
      <c r="L25" s="348">
        <v>2.8422999999999998</v>
      </c>
      <c r="M25" s="348">
        <v>1.8485</v>
      </c>
      <c r="N25" s="350" t="s">
        <v>430</v>
      </c>
      <c r="O25" s="348" t="s">
        <v>430</v>
      </c>
      <c r="P25" s="348" t="s">
        <v>430</v>
      </c>
      <c r="Q25" s="348" t="s">
        <v>430</v>
      </c>
      <c r="R25" s="348" t="s">
        <v>430</v>
      </c>
      <c r="S25" s="348">
        <v>-2.7284999999999999</v>
      </c>
      <c r="T25" s="348">
        <v>12.13</v>
      </c>
      <c r="U25" s="348">
        <v>-3.5604</v>
      </c>
      <c r="V25" s="348" t="s">
        <v>430</v>
      </c>
      <c r="W25" s="348">
        <v>-2.8454000000000002</v>
      </c>
      <c r="X25" s="348">
        <v>-3.03</v>
      </c>
      <c r="Y25" s="374"/>
      <c r="Z25" s="346">
        <v>20</v>
      </c>
      <c r="AA25" s="346">
        <v>26</v>
      </c>
      <c r="AB25" s="346">
        <v>28</v>
      </c>
      <c r="AC25" s="346">
        <v>24</v>
      </c>
      <c r="AD25" s="346">
        <v>17</v>
      </c>
      <c r="AE25" s="346" t="s">
        <v>430</v>
      </c>
      <c r="AF25" s="346" t="s">
        <v>430</v>
      </c>
      <c r="AG25" s="346" t="s">
        <v>430</v>
      </c>
      <c r="AH25" s="346" t="s">
        <v>430</v>
      </c>
      <c r="AI25" s="346" t="s">
        <v>430</v>
      </c>
      <c r="AJ25" s="346">
        <v>26</v>
      </c>
      <c r="AK25" s="346">
        <v>21</v>
      </c>
      <c r="AL25" s="346">
        <v>21</v>
      </c>
      <c r="AM25" s="346" t="s">
        <v>430</v>
      </c>
      <c r="AN25" s="346">
        <v>28</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62"/>
      <c r="BB25" s="348">
        <v>13.404332057087601</v>
      </c>
      <c r="BC25" s="375">
        <v>1.00140288424674</v>
      </c>
      <c r="BD25" s="375">
        <v>-4.6903778448166601E-2</v>
      </c>
      <c r="BE25" s="375">
        <v>0.43462599131672702</v>
      </c>
      <c r="BF25" s="374"/>
      <c r="BG25" s="843">
        <v>63.5685</v>
      </c>
      <c r="BH25" s="843">
        <v>9.5822900000000004</v>
      </c>
      <c r="BI25" s="843">
        <v>23.784300000000002</v>
      </c>
      <c r="BJ25" s="843">
        <v>3.0649099999999998</v>
      </c>
      <c r="BK25" s="373"/>
      <c r="BL25" s="372" t="s">
        <v>2683</v>
      </c>
      <c r="BM25" s="372" t="s">
        <v>2684</v>
      </c>
      <c r="BN25" s="372" t="s">
        <v>2685</v>
      </c>
      <c r="BO25" s="372" t="s">
        <v>2686</v>
      </c>
      <c r="BP25" s="372" t="s">
        <v>2687</v>
      </c>
      <c r="BQ25" s="373"/>
      <c r="BR25" s="354" t="s">
        <v>476</v>
      </c>
    </row>
    <row r="26" spans="1:70" s="428" customFormat="1" x14ac:dyDescent="0.25">
      <c r="A26" s="345" t="s">
        <v>2688</v>
      </c>
      <c r="B26" s="373"/>
      <c r="C26" s="719">
        <v>45856</v>
      </c>
      <c r="D26" s="373"/>
      <c r="E26" s="346">
        <v>464.96</v>
      </c>
      <c r="F26" s="373"/>
      <c r="G26" s="347">
        <v>10.7281</v>
      </c>
      <c r="H26" s="374"/>
      <c r="I26" s="348">
        <v>0.34420000000000001</v>
      </c>
      <c r="J26" s="348">
        <v>-0.69240000000000002</v>
      </c>
      <c r="K26" s="348">
        <v>-1.0943000000000001</v>
      </c>
      <c r="L26" s="348">
        <v>6.7961</v>
      </c>
      <c r="M26" s="348">
        <v>3.0724999999999998</v>
      </c>
      <c r="N26" s="350">
        <v>9.3331999999999997</v>
      </c>
      <c r="O26" s="348" t="s">
        <v>430</v>
      </c>
      <c r="P26" s="348" t="s">
        <v>430</v>
      </c>
      <c r="Q26" s="348" t="s">
        <v>430</v>
      </c>
      <c r="R26" s="348" t="s">
        <v>430</v>
      </c>
      <c r="S26" s="348">
        <v>0.3236</v>
      </c>
      <c r="T26" s="348">
        <v>15.487500000000001</v>
      </c>
      <c r="U26" s="348">
        <v>0.77780000000000005</v>
      </c>
      <c r="V26" s="348">
        <v>8.8617000000000008</v>
      </c>
      <c r="W26" s="348">
        <v>-2.6726999999999999</v>
      </c>
      <c r="X26" s="348">
        <v>6.3136999999999999</v>
      </c>
      <c r="Y26" s="374"/>
      <c r="Z26" s="346">
        <v>11</v>
      </c>
      <c r="AA26" s="346">
        <v>5</v>
      </c>
      <c r="AB26" s="346">
        <v>7</v>
      </c>
      <c r="AC26" s="346">
        <v>7</v>
      </c>
      <c r="AD26" s="346">
        <v>10</v>
      </c>
      <c r="AE26" s="346">
        <v>5</v>
      </c>
      <c r="AF26" s="346" t="s">
        <v>430</v>
      </c>
      <c r="AG26" s="346" t="s">
        <v>430</v>
      </c>
      <c r="AH26" s="346" t="s">
        <v>430</v>
      </c>
      <c r="AI26" s="346" t="s">
        <v>430</v>
      </c>
      <c r="AJ26" s="346">
        <v>8</v>
      </c>
      <c r="AK26" s="346">
        <v>11</v>
      </c>
      <c r="AL26" s="346">
        <v>5</v>
      </c>
      <c r="AM26" s="346">
        <v>5</v>
      </c>
      <c r="AN26" s="346">
        <v>20</v>
      </c>
      <c r="AO26" s="373"/>
      <c r="AP26" s="348" t="s">
        <v>430</v>
      </c>
      <c r="AQ26" s="348" t="s">
        <v>430</v>
      </c>
      <c r="AR26" s="348" t="s">
        <v>430</v>
      </c>
      <c r="AS26" s="348" t="s">
        <v>430</v>
      </c>
      <c r="AT26" s="348">
        <v>4.47</v>
      </c>
      <c r="AU26" s="351"/>
      <c r="AV26" s="346" t="s">
        <v>430</v>
      </c>
      <c r="AW26" s="346" t="s">
        <v>430</v>
      </c>
      <c r="AX26" s="346" t="s">
        <v>430</v>
      </c>
      <c r="AY26" s="346" t="s">
        <v>430</v>
      </c>
      <c r="AZ26" s="346">
        <v>5</v>
      </c>
      <c r="BA26" s="362"/>
      <c r="BB26" s="348">
        <v>11.8507973593372</v>
      </c>
      <c r="BC26" s="375">
        <v>0.97801918368279495</v>
      </c>
      <c r="BD26" s="375">
        <v>2.9771413211457098E-2</v>
      </c>
      <c r="BE26" s="375">
        <v>0.83156823067145302</v>
      </c>
      <c r="BF26" s="374"/>
      <c r="BG26" s="843">
        <v>61.01</v>
      </c>
      <c r="BH26" s="843">
        <v>21.896799999999999</v>
      </c>
      <c r="BI26" s="843">
        <v>13.87</v>
      </c>
      <c r="BJ26" s="843">
        <v>3.2231999999999998</v>
      </c>
      <c r="BK26" s="373"/>
      <c r="BL26" s="372" t="s">
        <v>2689</v>
      </c>
      <c r="BM26" s="372" t="s">
        <v>2690</v>
      </c>
      <c r="BN26" s="372" t="s">
        <v>2691</v>
      </c>
      <c r="BO26" s="372" t="s">
        <v>2692</v>
      </c>
      <c r="BP26" s="372" t="s">
        <v>2693</v>
      </c>
      <c r="BQ26" s="373"/>
      <c r="BR26" s="354" t="s">
        <v>616</v>
      </c>
    </row>
    <row r="27" spans="1:70" s="428" customFormat="1" x14ac:dyDescent="0.25">
      <c r="A27" s="345" t="s">
        <v>2694</v>
      </c>
      <c r="B27" s="373"/>
      <c r="C27" s="719">
        <v>41082</v>
      </c>
      <c r="D27" s="373"/>
      <c r="E27" s="346">
        <v>509.04</v>
      </c>
      <c r="F27" s="373"/>
      <c r="G27" s="347">
        <v>49.473100000000002</v>
      </c>
      <c r="H27" s="374"/>
      <c r="I27" s="348">
        <v>0.20660000000000001</v>
      </c>
      <c r="J27" s="348">
        <v>-0.82450000000000001</v>
      </c>
      <c r="K27" s="348">
        <v>-1.5676000000000001</v>
      </c>
      <c r="L27" s="348">
        <v>6.8239999999999998</v>
      </c>
      <c r="M27" s="348">
        <v>2.7284999999999999</v>
      </c>
      <c r="N27" s="350">
        <v>4.6909999999999998</v>
      </c>
      <c r="O27" s="348">
        <v>7.6307999999999998</v>
      </c>
      <c r="P27" s="348">
        <v>12.9129</v>
      </c>
      <c r="Q27" s="348">
        <v>10.942</v>
      </c>
      <c r="R27" s="348">
        <v>10.866300000000001</v>
      </c>
      <c r="S27" s="348">
        <v>1.6194</v>
      </c>
      <c r="T27" s="348">
        <v>15.4923</v>
      </c>
      <c r="U27" s="348">
        <v>-0.999</v>
      </c>
      <c r="V27" s="348">
        <v>5.7023000000000001</v>
      </c>
      <c r="W27" s="348">
        <v>-2.5945999999999998</v>
      </c>
      <c r="X27" s="348">
        <v>11.893599999999999</v>
      </c>
      <c r="Y27" s="374"/>
      <c r="Z27" s="346">
        <v>19</v>
      </c>
      <c r="AA27" s="346">
        <v>7</v>
      </c>
      <c r="AB27" s="346">
        <v>14</v>
      </c>
      <c r="AC27" s="346">
        <v>6</v>
      </c>
      <c r="AD27" s="346">
        <v>12</v>
      </c>
      <c r="AE27" s="346">
        <v>12</v>
      </c>
      <c r="AF27" s="346">
        <v>4</v>
      </c>
      <c r="AG27" s="346">
        <v>5</v>
      </c>
      <c r="AH27" s="346">
        <v>6</v>
      </c>
      <c r="AI27" s="346">
        <v>6</v>
      </c>
      <c r="AJ27" s="346">
        <v>3</v>
      </c>
      <c r="AK27" s="346">
        <v>10</v>
      </c>
      <c r="AL27" s="346">
        <v>7</v>
      </c>
      <c r="AM27" s="346">
        <v>10</v>
      </c>
      <c r="AN27" s="346">
        <v>17</v>
      </c>
      <c r="AO27" s="373"/>
      <c r="AP27" s="348">
        <v>11.69</v>
      </c>
      <c r="AQ27" s="348">
        <v>12.75</v>
      </c>
      <c r="AR27" s="348">
        <v>11.79</v>
      </c>
      <c r="AS27" s="348">
        <v>8.52</v>
      </c>
      <c r="AT27" s="348">
        <v>2.77</v>
      </c>
      <c r="AU27" s="351"/>
      <c r="AV27" s="346">
        <v>6</v>
      </c>
      <c r="AW27" s="346">
        <v>6</v>
      </c>
      <c r="AX27" s="346">
        <v>4</v>
      </c>
      <c r="AY27" s="346">
        <v>3</v>
      </c>
      <c r="AZ27" s="346">
        <v>7</v>
      </c>
      <c r="BA27" s="362"/>
      <c r="BB27" s="348">
        <v>12.945264473326199</v>
      </c>
      <c r="BC27" s="375">
        <v>0.91529247927648805</v>
      </c>
      <c r="BD27" s="375">
        <v>5.2147079860563897E-2</v>
      </c>
      <c r="BE27" s="375">
        <v>0.31501394135814098</v>
      </c>
      <c r="BF27" s="374"/>
      <c r="BG27" s="843">
        <v>58.378900000000002</v>
      </c>
      <c r="BH27" s="843">
        <v>20.260999999999999</v>
      </c>
      <c r="BI27" s="843">
        <v>16.5932</v>
      </c>
      <c r="BJ27" s="843">
        <v>4.7668999999999997</v>
      </c>
      <c r="BK27" s="373"/>
      <c r="BL27" s="372" t="s">
        <v>2695</v>
      </c>
      <c r="BM27" s="372" t="s">
        <v>2696</v>
      </c>
      <c r="BN27" s="372" t="s">
        <v>2697</v>
      </c>
      <c r="BO27" s="372" t="s">
        <v>2698</v>
      </c>
      <c r="BP27" s="372" t="s">
        <v>2699</v>
      </c>
      <c r="BQ27" s="373"/>
      <c r="BR27" s="354" t="s">
        <v>463</v>
      </c>
    </row>
    <row r="28" spans="1:70" s="428" customFormat="1" x14ac:dyDescent="0.25">
      <c r="A28" s="345" t="s">
        <v>2700</v>
      </c>
      <c r="B28" s="373"/>
      <c r="C28" s="719">
        <v>44536</v>
      </c>
      <c r="D28" s="373"/>
      <c r="E28" s="346">
        <v>377.04</v>
      </c>
      <c r="F28" s="373"/>
      <c r="G28" s="347">
        <v>15.837</v>
      </c>
      <c r="H28" s="374"/>
      <c r="I28" s="348">
        <v>0.26529999999999998</v>
      </c>
      <c r="J28" s="348">
        <v>-1.4320999999999999</v>
      </c>
      <c r="K28" s="348">
        <v>-2.4983</v>
      </c>
      <c r="L28" s="348">
        <v>4.9001999999999999</v>
      </c>
      <c r="M28" s="348">
        <v>1.6175999999999999</v>
      </c>
      <c r="N28" s="350">
        <v>7.4794999999999998</v>
      </c>
      <c r="O28" s="348">
        <v>7.0686999999999998</v>
      </c>
      <c r="P28" s="348">
        <v>10.0497</v>
      </c>
      <c r="Q28" s="348" t="s">
        <v>430</v>
      </c>
      <c r="R28" s="348" t="s">
        <v>430</v>
      </c>
      <c r="S28" s="348">
        <v>-0.92149999999999999</v>
      </c>
      <c r="T28" s="348">
        <v>14.5707</v>
      </c>
      <c r="U28" s="348">
        <v>-2.0703</v>
      </c>
      <c r="V28" s="348">
        <v>7.1261999999999999</v>
      </c>
      <c r="W28" s="348">
        <v>-2.4365000000000001</v>
      </c>
      <c r="X28" s="348">
        <v>10.131</v>
      </c>
      <c r="Y28" s="374"/>
      <c r="Z28" s="346">
        <v>14</v>
      </c>
      <c r="AA28" s="346">
        <v>25</v>
      </c>
      <c r="AB28" s="346">
        <v>23</v>
      </c>
      <c r="AC28" s="346">
        <v>17</v>
      </c>
      <c r="AD28" s="346">
        <v>18</v>
      </c>
      <c r="AE28" s="346">
        <v>8</v>
      </c>
      <c r="AF28" s="346">
        <v>6</v>
      </c>
      <c r="AG28" s="346">
        <v>13</v>
      </c>
      <c r="AH28" s="346" t="s">
        <v>430</v>
      </c>
      <c r="AI28" s="346" t="s">
        <v>430</v>
      </c>
      <c r="AJ28" s="346">
        <v>15</v>
      </c>
      <c r="AK28" s="346">
        <v>12</v>
      </c>
      <c r="AL28" s="346">
        <v>11</v>
      </c>
      <c r="AM28" s="346">
        <v>8</v>
      </c>
      <c r="AN28" s="346">
        <v>12</v>
      </c>
      <c r="AO28" s="373"/>
      <c r="AP28" s="348" t="s">
        <v>430</v>
      </c>
      <c r="AQ28" s="348" t="s">
        <v>430</v>
      </c>
      <c r="AR28" s="348" t="s">
        <v>430</v>
      </c>
      <c r="AS28" s="348">
        <v>8.19</v>
      </c>
      <c r="AT28" s="348">
        <v>0.5</v>
      </c>
      <c r="AU28" s="351"/>
      <c r="AV28" s="346" t="s">
        <v>430</v>
      </c>
      <c r="AW28" s="346" t="s">
        <v>430</v>
      </c>
      <c r="AX28" s="346" t="s">
        <v>430</v>
      </c>
      <c r="AY28" s="346">
        <v>4</v>
      </c>
      <c r="AZ28" s="346">
        <v>13</v>
      </c>
      <c r="BA28" s="362"/>
      <c r="BB28" s="348">
        <v>12.673157363684799</v>
      </c>
      <c r="BC28" s="375">
        <v>0.894114348031809</v>
      </c>
      <c r="BD28" s="375">
        <v>3.5094422221973197E-2</v>
      </c>
      <c r="BE28" s="375">
        <v>9.30440667991045E-2</v>
      </c>
      <c r="BF28" s="374"/>
      <c r="BG28" s="843">
        <v>59.954500000000003</v>
      </c>
      <c r="BH28" s="843">
        <v>11.4617</v>
      </c>
      <c r="BI28" s="843">
        <v>25.2043</v>
      </c>
      <c r="BJ28" s="843">
        <v>3.3795000000000002</v>
      </c>
      <c r="BK28" s="373"/>
      <c r="BL28" s="372" t="s">
        <v>2701</v>
      </c>
      <c r="BM28" s="372" t="s">
        <v>2702</v>
      </c>
      <c r="BN28" s="372" t="s">
        <v>2703</v>
      </c>
      <c r="BO28" s="372" t="s">
        <v>2704</v>
      </c>
      <c r="BP28" s="372" t="s">
        <v>2705</v>
      </c>
      <c r="BQ28" s="373"/>
      <c r="BR28" s="354" t="s">
        <v>616</v>
      </c>
    </row>
    <row r="29" spans="1:70" s="428" customFormat="1" x14ac:dyDescent="0.25">
      <c r="A29" s="345" t="s">
        <v>2706</v>
      </c>
      <c r="B29" s="373"/>
      <c r="C29" s="719">
        <v>46069</v>
      </c>
      <c r="D29" s="373"/>
      <c r="E29" s="841">
        <v>288.89</v>
      </c>
      <c r="F29" s="373"/>
      <c r="G29" s="347">
        <v>9.3409999999999993</v>
      </c>
      <c r="H29" s="374"/>
      <c r="I29" s="348">
        <v>0.4506</v>
      </c>
      <c r="J29" s="348">
        <v>-1.0718000000000001</v>
      </c>
      <c r="K29" s="348">
        <v>-2.782</v>
      </c>
      <c r="L29" s="348">
        <v>2.6686999999999999</v>
      </c>
      <c r="M29" s="348">
        <v>-1.1409</v>
      </c>
      <c r="N29" s="350" t="s">
        <v>430</v>
      </c>
      <c r="O29" s="348" t="s">
        <v>430</v>
      </c>
      <c r="P29" s="348" t="s">
        <v>430</v>
      </c>
      <c r="Q29" s="348" t="s">
        <v>430</v>
      </c>
      <c r="R29" s="348" t="s">
        <v>430</v>
      </c>
      <c r="S29" s="348">
        <v>-2.5232999999999999</v>
      </c>
      <c r="T29" s="348">
        <v>10.385</v>
      </c>
      <c r="U29" s="348" t="s">
        <v>430</v>
      </c>
      <c r="V29" s="348" t="s">
        <v>430</v>
      </c>
      <c r="W29" s="348">
        <v>-2.5211999999999999</v>
      </c>
      <c r="X29" s="348">
        <v>-6.59</v>
      </c>
      <c r="Y29" s="374"/>
      <c r="Z29" s="346">
        <v>5</v>
      </c>
      <c r="AA29" s="346">
        <v>12</v>
      </c>
      <c r="AB29" s="346">
        <v>26</v>
      </c>
      <c r="AC29" s="346">
        <v>26</v>
      </c>
      <c r="AD29" s="346">
        <v>25</v>
      </c>
      <c r="AE29" s="346" t="s">
        <v>430</v>
      </c>
      <c r="AF29" s="346" t="s">
        <v>430</v>
      </c>
      <c r="AG29" s="346" t="s">
        <v>430</v>
      </c>
      <c r="AH29" s="346" t="s">
        <v>430</v>
      </c>
      <c r="AI29" s="346" t="s">
        <v>430</v>
      </c>
      <c r="AJ29" s="346">
        <v>24</v>
      </c>
      <c r="AK29" s="346">
        <v>25</v>
      </c>
      <c r="AL29" s="346" t="s">
        <v>430</v>
      </c>
      <c r="AM29" s="346" t="s">
        <v>430</v>
      </c>
      <c r="AN29" s="346">
        <v>14</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62"/>
      <c r="BB29" s="348">
        <v>12.827167526152399</v>
      </c>
      <c r="BC29" s="375">
        <v>0.94403048531975697</v>
      </c>
      <c r="BD29" s="375">
        <v>-4.4171805378570003E-2</v>
      </c>
      <c r="BE29" s="375">
        <v>0.26762044986476402</v>
      </c>
      <c r="BF29" s="374"/>
      <c r="BG29" s="843">
        <v>73.494600000000005</v>
      </c>
      <c r="BH29" s="843">
        <v>8.5494199999999996</v>
      </c>
      <c r="BI29" s="843">
        <v>14.4671</v>
      </c>
      <c r="BJ29" s="843">
        <v>3.48888</v>
      </c>
      <c r="BK29" s="373"/>
      <c r="BL29" s="372" t="s">
        <v>2707</v>
      </c>
      <c r="BM29" s="372" t="s">
        <v>2708</v>
      </c>
      <c r="BN29" s="372" t="s">
        <v>2709</v>
      </c>
      <c r="BO29" s="372" t="s">
        <v>2710</v>
      </c>
      <c r="BP29" s="372" t="s">
        <v>2711</v>
      </c>
      <c r="BQ29" s="373"/>
      <c r="BR29" s="354" t="s">
        <v>476</v>
      </c>
    </row>
    <row r="30" spans="1:70" s="428" customFormat="1" x14ac:dyDescent="0.25">
      <c r="A30" s="345" t="s">
        <v>2712</v>
      </c>
      <c r="B30" s="373"/>
      <c r="C30" s="719">
        <v>42090</v>
      </c>
      <c r="D30" s="373"/>
      <c r="E30" s="346">
        <v>267.54000000000002</v>
      </c>
      <c r="F30" s="373"/>
      <c r="G30" s="347">
        <v>21.5426</v>
      </c>
      <c r="H30" s="374"/>
      <c r="I30" s="348">
        <v>9.7000000000000003E-3</v>
      </c>
      <c r="J30" s="348">
        <v>-1.0972999999999999</v>
      </c>
      <c r="K30" s="348">
        <v>-1.1960999999999999</v>
      </c>
      <c r="L30" s="348">
        <v>6.7263000000000002</v>
      </c>
      <c r="M30" s="348">
        <v>1.9400999999999999</v>
      </c>
      <c r="N30" s="350">
        <v>4.4089999999999998</v>
      </c>
      <c r="O30" s="348">
        <v>3.9274</v>
      </c>
      <c r="P30" s="348">
        <v>6.7506000000000004</v>
      </c>
      <c r="Q30" s="348">
        <v>9.1979000000000006</v>
      </c>
      <c r="R30" s="348">
        <v>7.4817999999999998</v>
      </c>
      <c r="S30" s="348">
        <v>0.2616</v>
      </c>
      <c r="T30" s="348">
        <v>13.141500000000001</v>
      </c>
      <c r="U30" s="348">
        <v>-3.3738999999999999</v>
      </c>
      <c r="V30" s="348">
        <v>4.74</v>
      </c>
      <c r="W30" s="348">
        <v>-2.2208999999999999</v>
      </c>
      <c r="X30" s="348">
        <v>6.9225000000000003</v>
      </c>
      <c r="Y30" s="374"/>
      <c r="Z30" s="346">
        <v>27</v>
      </c>
      <c r="AA30" s="346">
        <v>13</v>
      </c>
      <c r="AB30" s="346">
        <v>9</v>
      </c>
      <c r="AC30" s="346">
        <v>8</v>
      </c>
      <c r="AD30" s="346">
        <v>14</v>
      </c>
      <c r="AE30" s="346">
        <v>14</v>
      </c>
      <c r="AF30" s="346">
        <v>18</v>
      </c>
      <c r="AG30" s="346">
        <v>17</v>
      </c>
      <c r="AH30" s="346">
        <v>11</v>
      </c>
      <c r="AI30" s="346">
        <v>11</v>
      </c>
      <c r="AJ30" s="346">
        <v>10</v>
      </c>
      <c r="AK30" s="346">
        <v>18</v>
      </c>
      <c r="AL30" s="346">
        <v>18</v>
      </c>
      <c r="AM30" s="346">
        <v>15</v>
      </c>
      <c r="AN30" s="346">
        <v>6</v>
      </c>
      <c r="AO30" s="373"/>
      <c r="AP30" s="348">
        <v>9.2799999999999994</v>
      </c>
      <c r="AQ30" s="348">
        <v>10.56</v>
      </c>
      <c r="AR30" s="348">
        <v>8.59</v>
      </c>
      <c r="AS30" s="348">
        <v>5.44</v>
      </c>
      <c r="AT30" s="348">
        <v>-0.11</v>
      </c>
      <c r="AU30" s="351"/>
      <c r="AV30" s="346">
        <v>11</v>
      </c>
      <c r="AW30" s="346">
        <v>10</v>
      </c>
      <c r="AX30" s="346">
        <v>11</v>
      </c>
      <c r="AY30" s="346">
        <v>15</v>
      </c>
      <c r="AZ30" s="346">
        <v>15</v>
      </c>
      <c r="BA30" s="362"/>
      <c r="BB30" s="348">
        <v>13.9696481210381</v>
      </c>
      <c r="BC30" s="375">
        <v>0.96871779854544604</v>
      </c>
      <c r="BD30" s="375">
        <v>1.58839655158323E-2</v>
      </c>
      <c r="BE30" s="375">
        <v>-0.15916602738050201</v>
      </c>
      <c r="BF30" s="374"/>
      <c r="BG30" s="843">
        <v>47.994500000000002</v>
      </c>
      <c r="BH30" s="843">
        <v>29.657499999999999</v>
      </c>
      <c r="BI30" s="843">
        <v>20.321200000000001</v>
      </c>
      <c r="BJ30" s="843">
        <v>2.0268000000000002</v>
      </c>
      <c r="BK30" s="373"/>
      <c r="BL30" s="372" t="s">
        <v>2713</v>
      </c>
      <c r="BM30" s="372" t="s">
        <v>2714</v>
      </c>
      <c r="BN30" s="372" t="s">
        <v>2715</v>
      </c>
      <c r="BO30" s="372" t="s">
        <v>2716</v>
      </c>
      <c r="BP30" s="372" t="s">
        <v>2717</v>
      </c>
      <c r="BQ30" s="373"/>
      <c r="BR30" s="354" t="s">
        <v>476</v>
      </c>
    </row>
    <row r="31" spans="1:70" s="428" customFormat="1" x14ac:dyDescent="0.25">
      <c r="A31" s="345" t="s">
        <v>2718</v>
      </c>
      <c r="B31" s="373"/>
      <c r="C31" s="719">
        <v>46052</v>
      </c>
      <c r="D31" s="373"/>
      <c r="E31" s="346">
        <v>265.48</v>
      </c>
      <c r="F31" s="373"/>
      <c r="G31" s="347">
        <v>9.6</v>
      </c>
      <c r="H31" s="374"/>
      <c r="I31" s="348">
        <v>0.20880000000000001</v>
      </c>
      <c r="J31" s="348">
        <v>-1.3361000000000001</v>
      </c>
      <c r="K31" s="348">
        <v>-2.4390000000000001</v>
      </c>
      <c r="L31" s="348">
        <v>1.9108000000000001</v>
      </c>
      <c r="M31" s="348">
        <v>-1.6393</v>
      </c>
      <c r="N31" s="350" t="s">
        <v>430</v>
      </c>
      <c r="O31" s="348" t="s">
        <v>430</v>
      </c>
      <c r="P31" s="348" t="s">
        <v>430</v>
      </c>
      <c r="Q31" s="348" t="s">
        <v>430</v>
      </c>
      <c r="R31" s="348" t="s">
        <v>430</v>
      </c>
      <c r="S31" s="348">
        <v>-3.0303</v>
      </c>
      <c r="T31" s="348">
        <v>9.0908999999999995</v>
      </c>
      <c r="U31" s="348" t="s">
        <v>430</v>
      </c>
      <c r="V31" s="348" t="s">
        <v>430</v>
      </c>
      <c r="W31" s="348">
        <v>-2.7355999999999998</v>
      </c>
      <c r="X31" s="348">
        <v>-4</v>
      </c>
      <c r="Y31" s="374"/>
      <c r="Z31" s="346">
        <v>18</v>
      </c>
      <c r="AA31" s="346">
        <v>22</v>
      </c>
      <c r="AB31" s="346">
        <v>22</v>
      </c>
      <c r="AC31" s="346">
        <v>27</v>
      </c>
      <c r="AD31" s="346">
        <v>26</v>
      </c>
      <c r="AE31" s="346" t="s">
        <v>430</v>
      </c>
      <c r="AF31" s="346" t="s">
        <v>430</v>
      </c>
      <c r="AG31" s="346" t="s">
        <v>430</v>
      </c>
      <c r="AH31" s="346" t="s">
        <v>430</v>
      </c>
      <c r="AI31" s="346" t="s">
        <v>430</v>
      </c>
      <c r="AJ31" s="346">
        <v>28</v>
      </c>
      <c r="AK31" s="346">
        <v>27</v>
      </c>
      <c r="AL31" s="346" t="s">
        <v>430</v>
      </c>
      <c r="AM31" s="346" t="s">
        <v>430</v>
      </c>
      <c r="AN31" s="346">
        <v>22</v>
      </c>
      <c r="AO31" s="373"/>
      <c r="AP31" s="348" t="s">
        <v>430</v>
      </c>
      <c r="AQ31" s="348" t="s">
        <v>430</v>
      </c>
      <c r="AR31" s="348" t="s">
        <v>430</v>
      </c>
      <c r="AS31" s="348" t="s">
        <v>430</v>
      </c>
      <c r="AT31" s="348" t="s">
        <v>430</v>
      </c>
      <c r="AU31" s="351"/>
      <c r="AV31" s="346" t="s">
        <v>430</v>
      </c>
      <c r="AW31" s="346" t="s">
        <v>430</v>
      </c>
      <c r="AX31" s="346" t="s">
        <v>430</v>
      </c>
      <c r="AY31" s="346" t="s">
        <v>430</v>
      </c>
      <c r="AZ31" s="346" t="s">
        <v>430</v>
      </c>
      <c r="BA31" s="362"/>
      <c r="BB31" s="348">
        <v>12.214108098811399</v>
      </c>
      <c r="BC31" s="375">
        <v>0.83502747712729497</v>
      </c>
      <c r="BD31" s="375">
        <v>-9.5933011545723798E-2</v>
      </c>
      <c r="BE31" s="375">
        <v>0.20850211885001199</v>
      </c>
      <c r="BF31" s="374"/>
      <c r="BG31" s="843">
        <v>67.265299999999996</v>
      </c>
      <c r="BH31" s="843">
        <v>12.064399999999999</v>
      </c>
      <c r="BI31" s="843">
        <v>16.828199999999999</v>
      </c>
      <c r="BJ31" s="843">
        <v>3.8420999999999998</v>
      </c>
      <c r="BK31" s="373"/>
      <c r="BL31" s="372" t="s">
        <v>2719</v>
      </c>
      <c r="BM31" s="372" t="s">
        <v>2720</v>
      </c>
      <c r="BN31" s="372" t="s">
        <v>2721</v>
      </c>
      <c r="BO31" s="372" t="s">
        <v>2722</v>
      </c>
      <c r="BP31" s="372" t="s">
        <v>2723</v>
      </c>
      <c r="BQ31" s="373"/>
      <c r="BR31" s="354" t="s">
        <v>476</v>
      </c>
    </row>
    <row r="32" spans="1:70" s="428" customFormat="1" x14ac:dyDescent="0.25">
      <c r="A32" s="345" t="s">
        <v>2724</v>
      </c>
      <c r="B32" s="373"/>
      <c r="C32" s="719">
        <v>46069</v>
      </c>
      <c r="D32" s="373"/>
      <c r="E32" s="346">
        <v>215.9</v>
      </c>
      <c r="F32" s="373"/>
      <c r="G32" s="347">
        <v>10.685499999999999</v>
      </c>
      <c r="H32" s="374"/>
      <c r="I32" s="348">
        <v>0.2157</v>
      </c>
      <c r="J32" s="348">
        <v>-0.19520000000000001</v>
      </c>
      <c r="K32" s="348">
        <v>-1.3625</v>
      </c>
      <c r="L32" s="348">
        <v>10.4307</v>
      </c>
      <c r="M32" s="348">
        <v>10.0838</v>
      </c>
      <c r="N32" s="350" t="s">
        <v>430</v>
      </c>
      <c r="O32" s="348" t="s">
        <v>430</v>
      </c>
      <c r="P32" s="348" t="s">
        <v>430</v>
      </c>
      <c r="Q32" s="348" t="s">
        <v>430</v>
      </c>
      <c r="R32" s="348" t="s">
        <v>430</v>
      </c>
      <c r="S32" s="348">
        <v>3.0206</v>
      </c>
      <c r="T32" s="348">
        <v>20.778300000000002</v>
      </c>
      <c r="U32" s="348" t="s">
        <v>430</v>
      </c>
      <c r="V32" s="348" t="s">
        <v>430</v>
      </c>
      <c r="W32" s="348">
        <v>-2.3281000000000001</v>
      </c>
      <c r="X32" s="348">
        <v>6.8550000000000004</v>
      </c>
      <c r="Y32" s="374"/>
      <c r="Z32" s="346">
        <v>17</v>
      </c>
      <c r="AA32" s="346">
        <v>2</v>
      </c>
      <c r="AB32" s="346">
        <v>11</v>
      </c>
      <c r="AC32" s="346">
        <v>1</v>
      </c>
      <c r="AD32" s="346">
        <v>3</v>
      </c>
      <c r="AE32" s="346" t="s">
        <v>430</v>
      </c>
      <c r="AF32" s="346" t="s">
        <v>430</v>
      </c>
      <c r="AG32" s="346" t="s">
        <v>430</v>
      </c>
      <c r="AH32" s="346" t="s">
        <v>430</v>
      </c>
      <c r="AI32" s="346" t="s">
        <v>430</v>
      </c>
      <c r="AJ32" s="346">
        <v>2</v>
      </c>
      <c r="AK32" s="346">
        <v>3</v>
      </c>
      <c r="AL32" s="346" t="s">
        <v>430</v>
      </c>
      <c r="AM32" s="346" t="s">
        <v>430</v>
      </c>
      <c r="AN32" s="346">
        <v>7</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62"/>
      <c r="BB32" s="348">
        <v>16.4080286036695</v>
      </c>
      <c r="BC32" s="375">
        <v>1.17761272754346</v>
      </c>
      <c r="BD32" s="375">
        <v>7.7546037659998193E-2</v>
      </c>
      <c r="BE32" s="375">
        <v>2.31300884499522</v>
      </c>
      <c r="BF32" s="374"/>
      <c r="BG32" s="843">
        <v>54.284199999999998</v>
      </c>
      <c r="BH32" s="843">
        <v>25.898299999999999</v>
      </c>
      <c r="BI32" s="843">
        <v>17.7363</v>
      </c>
      <c r="BJ32" s="843">
        <v>2.0811999999999999</v>
      </c>
      <c r="BK32" s="373"/>
      <c r="BL32" s="372" t="s">
        <v>2725</v>
      </c>
      <c r="BM32" s="372" t="s">
        <v>2726</v>
      </c>
      <c r="BN32" s="372" t="s">
        <v>2727</v>
      </c>
      <c r="BO32" s="372" t="s">
        <v>2728</v>
      </c>
      <c r="BP32" s="372" t="s">
        <v>2729</v>
      </c>
      <c r="BQ32" s="373"/>
      <c r="BR32" s="354" t="s">
        <v>476</v>
      </c>
    </row>
    <row r="33" spans="1:70" s="428" customFormat="1" x14ac:dyDescent="0.25">
      <c r="A33" s="345" t="s">
        <v>2730</v>
      </c>
      <c r="B33" s="373"/>
      <c r="C33" s="719">
        <v>45467</v>
      </c>
      <c r="D33" s="373"/>
      <c r="E33" s="841">
        <v>210.94</v>
      </c>
      <c r="F33" s="373"/>
      <c r="G33" s="347">
        <v>11.53</v>
      </c>
      <c r="H33" s="374"/>
      <c r="I33" s="348">
        <v>0.17380000000000001</v>
      </c>
      <c r="J33" s="348">
        <v>-0.51770000000000005</v>
      </c>
      <c r="K33" s="348">
        <v>-1.03</v>
      </c>
      <c r="L33" s="348">
        <v>7.556</v>
      </c>
      <c r="M33" s="348">
        <v>4.3438999999999997</v>
      </c>
      <c r="N33" s="350">
        <v>1.0517000000000001</v>
      </c>
      <c r="O33" s="348">
        <v>4.6406999999999998</v>
      </c>
      <c r="P33" s="348" t="s">
        <v>430</v>
      </c>
      <c r="Q33" s="348" t="s">
        <v>430</v>
      </c>
      <c r="R33" s="348" t="s">
        <v>430</v>
      </c>
      <c r="S33" s="348">
        <v>0.4355</v>
      </c>
      <c r="T33" s="348">
        <v>16.347100000000001</v>
      </c>
      <c r="U33" s="348">
        <v>-3.4338000000000002</v>
      </c>
      <c r="V33" s="348">
        <v>2.2162999999999999</v>
      </c>
      <c r="W33" s="348">
        <v>-2.7004000000000001</v>
      </c>
      <c r="X33" s="348">
        <v>6.6425000000000001</v>
      </c>
      <c r="Y33" s="374"/>
      <c r="Z33" s="346">
        <v>22</v>
      </c>
      <c r="AA33" s="346">
        <v>4</v>
      </c>
      <c r="AB33" s="346">
        <v>5</v>
      </c>
      <c r="AC33" s="346">
        <v>5</v>
      </c>
      <c r="AD33" s="346">
        <v>6</v>
      </c>
      <c r="AE33" s="346">
        <v>21</v>
      </c>
      <c r="AF33" s="346">
        <v>14</v>
      </c>
      <c r="AG33" s="346" t="s">
        <v>430</v>
      </c>
      <c r="AH33" s="346" t="s">
        <v>430</v>
      </c>
      <c r="AI33" s="346" t="s">
        <v>430</v>
      </c>
      <c r="AJ33" s="346">
        <v>7</v>
      </c>
      <c r="AK33" s="346">
        <v>6</v>
      </c>
      <c r="AL33" s="346">
        <v>19</v>
      </c>
      <c r="AM33" s="346">
        <v>20</v>
      </c>
      <c r="AN33" s="346">
        <v>21</v>
      </c>
      <c r="AO33" s="373"/>
      <c r="AP33" s="348" t="s">
        <v>430</v>
      </c>
      <c r="AQ33" s="348" t="s">
        <v>430</v>
      </c>
      <c r="AR33" s="348" t="s">
        <v>430</v>
      </c>
      <c r="AS33" s="348" t="s">
        <v>430</v>
      </c>
      <c r="AT33" s="348">
        <v>0.98</v>
      </c>
      <c r="AU33" s="351"/>
      <c r="AV33" s="346" t="s">
        <v>430</v>
      </c>
      <c r="AW33" s="346" t="s">
        <v>430</v>
      </c>
      <c r="AX33" s="346" t="s">
        <v>430</v>
      </c>
      <c r="AY33" s="346" t="s">
        <v>430</v>
      </c>
      <c r="AZ33" s="346">
        <v>11</v>
      </c>
      <c r="BA33" s="362"/>
      <c r="BB33" s="348">
        <v>15.8201664474844</v>
      </c>
      <c r="BC33" s="375">
        <v>1.12229087185279</v>
      </c>
      <c r="BD33" s="375">
        <v>9.3863554403029095E-3</v>
      </c>
      <c r="BE33" s="375">
        <v>0.12943405698866001</v>
      </c>
      <c r="BF33" s="374"/>
      <c r="BG33" s="843">
        <v>66.786600000000007</v>
      </c>
      <c r="BH33" s="843">
        <v>19.050999999999998</v>
      </c>
      <c r="BI33" s="843">
        <v>12.670400000000001</v>
      </c>
      <c r="BJ33" s="843">
        <v>1.492</v>
      </c>
      <c r="BK33" s="373"/>
      <c r="BL33" s="372" t="s">
        <v>2731</v>
      </c>
      <c r="BM33" s="372" t="s">
        <v>2732</v>
      </c>
      <c r="BN33" s="372" t="s">
        <v>2733</v>
      </c>
      <c r="BO33" s="372" t="s">
        <v>2734</v>
      </c>
      <c r="BP33" s="372" t="s">
        <v>2735</v>
      </c>
      <c r="BQ33" s="373"/>
      <c r="BR33" s="354" t="s">
        <v>476</v>
      </c>
    </row>
    <row r="34" spans="1:70" s="428" customFormat="1" x14ac:dyDescent="0.25">
      <c r="A34" s="345" t="s">
        <v>2736</v>
      </c>
      <c r="B34" s="373"/>
      <c r="C34" s="719">
        <v>45329</v>
      </c>
      <c r="D34" s="373"/>
      <c r="E34" s="841">
        <v>90.55</v>
      </c>
      <c r="F34" s="373"/>
      <c r="G34" s="347">
        <v>13.098100000000001</v>
      </c>
      <c r="H34" s="374"/>
      <c r="I34" s="348">
        <v>3.2099999999999997E-2</v>
      </c>
      <c r="J34" s="348">
        <v>0.3594</v>
      </c>
      <c r="K34" s="348">
        <v>1.4327000000000001</v>
      </c>
      <c r="L34" s="348">
        <v>9.8879999999999999</v>
      </c>
      <c r="M34" s="348">
        <v>14.032400000000001</v>
      </c>
      <c r="N34" s="350">
        <v>13.6929</v>
      </c>
      <c r="O34" s="348">
        <v>9.5589999999999993</v>
      </c>
      <c r="P34" s="348" t="s">
        <v>430</v>
      </c>
      <c r="Q34" s="348" t="s">
        <v>430</v>
      </c>
      <c r="R34" s="348" t="s">
        <v>430</v>
      </c>
      <c r="S34" s="348">
        <v>3.8492999999999999</v>
      </c>
      <c r="T34" s="348">
        <v>24.527999999999999</v>
      </c>
      <c r="U34" s="348">
        <v>9.4802</v>
      </c>
      <c r="V34" s="348">
        <v>14.838200000000001</v>
      </c>
      <c r="W34" s="348">
        <v>-1.0508</v>
      </c>
      <c r="X34" s="348">
        <v>10.974500000000001</v>
      </c>
      <c r="Y34" s="374"/>
      <c r="Z34" s="346">
        <v>26</v>
      </c>
      <c r="AA34" s="346">
        <v>1</v>
      </c>
      <c r="AB34" s="346">
        <v>1</v>
      </c>
      <c r="AC34" s="346">
        <v>2</v>
      </c>
      <c r="AD34" s="346">
        <v>1</v>
      </c>
      <c r="AE34" s="346">
        <v>3</v>
      </c>
      <c r="AF34" s="346">
        <v>2</v>
      </c>
      <c r="AG34" s="346" t="s">
        <v>430</v>
      </c>
      <c r="AH34" s="346" t="s">
        <v>430</v>
      </c>
      <c r="AI34" s="346" t="s">
        <v>430</v>
      </c>
      <c r="AJ34" s="346">
        <v>1</v>
      </c>
      <c r="AK34" s="346">
        <v>1</v>
      </c>
      <c r="AL34" s="346">
        <v>1</v>
      </c>
      <c r="AM34" s="346">
        <v>2</v>
      </c>
      <c r="AN34" s="346">
        <v>1</v>
      </c>
      <c r="AO34" s="373"/>
      <c r="AP34" s="348" t="s">
        <v>430</v>
      </c>
      <c r="AQ34" s="348" t="s">
        <v>430</v>
      </c>
      <c r="AR34" s="348" t="s">
        <v>430</v>
      </c>
      <c r="AS34" s="348" t="s">
        <v>430</v>
      </c>
      <c r="AT34" s="348">
        <v>17.32</v>
      </c>
      <c r="AU34" s="351"/>
      <c r="AV34" s="346" t="s">
        <v>430</v>
      </c>
      <c r="AW34" s="346" t="s">
        <v>430</v>
      </c>
      <c r="AX34" s="346" t="s">
        <v>430</v>
      </c>
      <c r="AY34" s="346" t="s">
        <v>430</v>
      </c>
      <c r="AZ34" s="346">
        <v>1</v>
      </c>
      <c r="BA34" s="362"/>
      <c r="BB34" s="348">
        <v>14.5327451441624</v>
      </c>
      <c r="BC34" s="375">
        <v>0.93079896872727097</v>
      </c>
      <c r="BD34" s="375">
        <v>3.8069468718365501E-2</v>
      </c>
      <c r="BE34" s="375">
        <v>0.10237682832476799</v>
      </c>
      <c r="BF34" s="374"/>
      <c r="BG34" s="843">
        <v>32.161099999999998</v>
      </c>
      <c r="BH34" s="843">
        <v>24.0992</v>
      </c>
      <c r="BI34" s="843">
        <v>38.942599999999999</v>
      </c>
      <c r="BJ34" s="843">
        <v>4.7971000000000004</v>
      </c>
      <c r="BK34" s="373"/>
      <c r="BL34" s="372" t="s">
        <v>2737</v>
      </c>
      <c r="BM34" s="372" t="s">
        <v>2738</v>
      </c>
      <c r="BN34" s="372" t="s">
        <v>2739</v>
      </c>
      <c r="BO34" s="372" t="s">
        <v>2740</v>
      </c>
      <c r="BP34" s="372" t="s">
        <v>2741</v>
      </c>
      <c r="BQ34" s="373"/>
      <c r="BR34" s="354" t="s">
        <v>2742</v>
      </c>
    </row>
    <row r="35" spans="1:70" s="428" customFormat="1" x14ac:dyDescent="0.25">
      <c r="A35" s="345" t="s">
        <v>2743</v>
      </c>
      <c r="B35" s="373"/>
      <c r="C35" s="719">
        <v>41051</v>
      </c>
      <c r="D35" s="373"/>
      <c r="E35" s="346">
        <v>10.7662</v>
      </c>
      <c r="F35" s="373"/>
      <c r="G35" s="347">
        <v>52.13</v>
      </c>
      <c r="H35" s="374"/>
      <c r="I35" s="348">
        <v>9.6000000000000002E-2</v>
      </c>
      <c r="J35" s="348">
        <v>-1.325</v>
      </c>
      <c r="K35" s="348">
        <v>-2.1951000000000001</v>
      </c>
      <c r="L35" s="348">
        <v>1.3217000000000001</v>
      </c>
      <c r="M35" s="348">
        <v>-0.93120000000000003</v>
      </c>
      <c r="N35" s="350">
        <v>-1.0815999999999999</v>
      </c>
      <c r="O35" s="348">
        <v>1.7725</v>
      </c>
      <c r="P35" s="348">
        <v>7.3875000000000002</v>
      </c>
      <c r="Q35" s="348">
        <v>8.5709999999999997</v>
      </c>
      <c r="R35" s="348">
        <v>10.7927</v>
      </c>
      <c r="S35" s="348">
        <v>-3.0139999999999998</v>
      </c>
      <c r="T35" s="348">
        <v>9.1042000000000005</v>
      </c>
      <c r="U35" s="348">
        <v>-5.1837</v>
      </c>
      <c r="V35" s="348">
        <v>-1.6415</v>
      </c>
      <c r="W35" s="348">
        <v>-2.4148000000000001</v>
      </c>
      <c r="X35" s="348">
        <v>12.228400000000001</v>
      </c>
      <c r="Y35" s="374"/>
      <c r="Z35" s="346">
        <v>25</v>
      </c>
      <c r="AA35" s="346">
        <v>21</v>
      </c>
      <c r="AB35" s="346">
        <v>18</v>
      </c>
      <c r="AC35" s="346">
        <v>28</v>
      </c>
      <c r="AD35" s="346">
        <v>24</v>
      </c>
      <c r="AE35" s="346">
        <v>22</v>
      </c>
      <c r="AF35" s="346">
        <v>21</v>
      </c>
      <c r="AG35" s="346">
        <v>16</v>
      </c>
      <c r="AH35" s="346">
        <v>13</v>
      </c>
      <c r="AI35" s="346">
        <v>8</v>
      </c>
      <c r="AJ35" s="346">
        <v>27</v>
      </c>
      <c r="AK35" s="346">
        <v>26</v>
      </c>
      <c r="AL35" s="346">
        <v>22</v>
      </c>
      <c r="AM35" s="346">
        <v>23</v>
      </c>
      <c r="AN35" s="346">
        <v>10</v>
      </c>
      <c r="AO35" s="373"/>
      <c r="AP35" s="348">
        <v>10.41</v>
      </c>
      <c r="AQ35" s="348">
        <v>9.89</v>
      </c>
      <c r="AR35" s="348">
        <v>7.3</v>
      </c>
      <c r="AS35" s="348">
        <v>2.57</v>
      </c>
      <c r="AT35" s="348">
        <v>-6.01</v>
      </c>
      <c r="AU35" s="351"/>
      <c r="AV35" s="346">
        <v>10</v>
      </c>
      <c r="AW35" s="346">
        <v>11</v>
      </c>
      <c r="AX35" s="346">
        <v>13</v>
      </c>
      <c r="AY35" s="346">
        <v>17</v>
      </c>
      <c r="AZ35" s="346">
        <v>23</v>
      </c>
      <c r="BA35" s="362"/>
      <c r="BB35" s="348">
        <v>11.943149959631601</v>
      </c>
      <c r="BC35" s="375">
        <v>0.88263450902201301</v>
      </c>
      <c r="BD35" s="375">
        <v>2.0047176411288201E-2</v>
      </c>
      <c r="BE35" s="375">
        <v>-8.8181006980287996E-2</v>
      </c>
      <c r="BF35" s="374"/>
      <c r="BG35" s="843">
        <v>73.198800000000006</v>
      </c>
      <c r="BH35" s="843">
        <v>7.2688600000000001</v>
      </c>
      <c r="BI35" s="843">
        <v>17.632999999999999</v>
      </c>
      <c r="BJ35" s="843">
        <v>1.89934</v>
      </c>
      <c r="BK35" s="373"/>
      <c r="BL35" s="372" t="s">
        <v>2744</v>
      </c>
      <c r="BM35" s="372" t="s">
        <v>2745</v>
      </c>
      <c r="BN35" s="372" t="s">
        <v>2746</v>
      </c>
      <c r="BO35" s="372" t="s">
        <v>2747</v>
      </c>
      <c r="BP35" s="372" t="s">
        <v>2748</v>
      </c>
      <c r="BQ35" s="373"/>
      <c r="BR35" s="354" t="s">
        <v>443</v>
      </c>
    </row>
    <row r="36" spans="1:70" s="428" customFormat="1" x14ac:dyDescent="0.25">
      <c r="A36" s="894" t="s">
        <v>93</v>
      </c>
      <c r="B36" s="402"/>
      <c r="C36" s="724"/>
      <c r="D36" s="402"/>
      <c r="E36" s="403"/>
      <c r="F36" s="402"/>
      <c r="G36" s="404"/>
      <c r="H36" s="406"/>
      <c r="I36" s="405">
        <v>0.27500000000000002</v>
      </c>
      <c r="J36" s="405">
        <v>-1.0395000000000001</v>
      </c>
      <c r="K36" s="405">
        <v>-1.635</v>
      </c>
      <c r="L36" s="405">
        <v>5.4995000000000003</v>
      </c>
      <c r="M36" s="405">
        <v>3.0253999999999999</v>
      </c>
      <c r="N36" s="407">
        <v>5.9996</v>
      </c>
      <c r="O36" s="405">
        <v>6.1166</v>
      </c>
      <c r="P36" s="405">
        <v>11.517899999999999</v>
      </c>
      <c r="Q36" s="405">
        <v>10.7111</v>
      </c>
      <c r="R36" s="405">
        <v>11.3385</v>
      </c>
      <c r="S36" s="405">
        <v>-0.58750000000000002</v>
      </c>
      <c r="T36" s="405">
        <v>14.5677</v>
      </c>
      <c r="U36" s="405">
        <v>-1.3485</v>
      </c>
      <c r="V36" s="405">
        <v>6.0669000000000004</v>
      </c>
      <c r="W36" s="405">
        <v>-2.4137</v>
      </c>
      <c r="X36" s="405">
        <v>11.049899999999999</v>
      </c>
      <c r="Y36" s="406"/>
      <c r="Z36" s="403">
        <v>28</v>
      </c>
      <c r="AA36" s="403">
        <v>28</v>
      </c>
      <c r="AB36" s="403">
        <v>28</v>
      </c>
      <c r="AC36" s="403">
        <v>28</v>
      </c>
      <c r="AD36" s="403">
        <v>27</v>
      </c>
      <c r="AE36" s="403">
        <v>23</v>
      </c>
      <c r="AF36" s="403">
        <v>21</v>
      </c>
      <c r="AG36" s="403">
        <v>17</v>
      </c>
      <c r="AH36" s="403">
        <v>13</v>
      </c>
      <c r="AI36" s="403">
        <v>11</v>
      </c>
      <c r="AJ36" s="403">
        <v>28</v>
      </c>
      <c r="AK36" s="403">
        <v>28</v>
      </c>
      <c r="AL36" s="403">
        <v>24</v>
      </c>
      <c r="AM36" s="403">
        <v>23</v>
      </c>
      <c r="AN36" s="403">
        <v>28</v>
      </c>
      <c r="AO36" s="402"/>
      <c r="AP36" s="405">
        <v>11.935454545454499</v>
      </c>
      <c r="AQ36" s="405">
        <v>12.8663636363636</v>
      </c>
      <c r="AR36" s="405">
        <v>10.978461538461501</v>
      </c>
      <c r="AS36" s="405">
        <v>7.5870588235294099</v>
      </c>
      <c r="AT36" s="405">
        <v>2.1321739130434798</v>
      </c>
      <c r="AU36" s="408"/>
      <c r="AV36" s="403">
        <v>11</v>
      </c>
      <c r="AW36" s="403">
        <v>11</v>
      </c>
      <c r="AX36" s="403">
        <v>13</v>
      </c>
      <c r="AY36" s="403">
        <v>17</v>
      </c>
      <c r="AZ36" s="403">
        <v>23</v>
      </c>
      <c r="BA36" s="409"/>
      <c r="BB36" s="405"/>
      <c r="BC36" s="410"/>
      <c r="BD36" s="410"/>
      <c r="BE36" s="410"/>
      <c r="BF36" s="406"/>
      <c r="BG36" s="405"/>
      <c r="BH36" s="405"/>
      <c r="BI36" s="405"/>
      <c r="BJ36" s="405"/>
      <c r="BK36" s="402"/>
      <c r="BL36" s="401"/>
      <c r="BM36" s="401"/>
      <c r="BN36" s="401"/>
      <c r="BO36" s="401"/>
      <c r="BP36" s="401"/>
      <c r="BQ36" s="402"/>
      <c r="BR36" s="411"/>
    </row>
    <row r="37" spans="1:70" s="428" customFormat="1" x14ac:dyDescent="0.25">
      <c r="A37" s="895" t="s">
        <v>94</v>
      </c>
      <c r="B37" s="373"/>
      <c r="C37" s="719"/>
      <c r="D37" s="373"/>
      <c r="E37" s="346"/>
      <c r="F37" s="373"/>
      <c r="G37" s="347"/>
      <c r="H37" s="374"/>
      <c r="I37" s="348">
        <v>0.61550000000000005</v>
      </c>
      <c r="J37" s="348">
        <v>0.3594</v>
      </c>
      <c r="K37" s="348">
        <v>1.4327000000000001</v>
      </c>
      <c r="L37" s="348">
        <v>10.4307</v>
      </c>
      <c r="M37" s="348">
        <v>14.032400000000001</v>
      </c>
      <c r="N37" s="350">
        <v>17.8843</v>
      </c>
      <c r="O37" s="348">
        <v>13.9247</v>
      </c>
      <c r="P37" s="348">
        <v>20.023499999999999</v>
      </c>
      <c r="Q37" s="348">
        <v>12.7662</v>
      </c>
      <c r="R37" s="348">
        <v>13.7049</v>
      </c>
      <c r="S37" s="348">
        <v>3.8492999999999999</v>
      </c>
      <c r="T37" s="348">
        <v>24.527999999999999</v>
      </c>
      <c r="U37" s="348">
        <v>9.4802</v>
      </c>
      <c r="V37" s="348">
        <v>15.9887</v>
      </c>
      <c r="W37" s="348">
        <v>-1.0508</v>
      </c>
      <c r="X37" s="348">
        <v>25.153400000000001</v>
      </c>
      <c r="Y37" s="374"/>
      <c r="Z37" s="346"/>
      <c r="AA37" s="346"/>
      <c r="AB37" s="346"/>
      <c r="AC37" s="346"/>
      <c r="AD37" s="346"/>
      <c r="AE37" s="346"/>
      <c r="AF37" s="346"/>
      <c r="AG37" s="346"/>
      <c r="AH37" s="346"/>
      <c r="AI37" s="346"/>
      <c r="AJ37" s="346"/>
      <c r="AK37" s="346"/>
      <c r="AL37" s="346"/>
      <c r="AM37" s="346"/>
      <c r="AN37" s="346"/>
      <c r="AO37" s="373"/>
      <c r="AP37" s="348">
        <v>14.31</v>
      </c>
      <c r="AQ37" s="348">
        <v>15.56</v>
      </c>
      <c r="AR37" s="348">
        <v>14.55</v>
      </c>
      <c r="AS37" s="348">
        <v>16</v>
      </c>
      <c r="AT37" s="348">
        <v>17.32</v>
      </c>
      <c r="AU37" s="351"/>
      <c r="AV37" s="346"/>
      <c r="AW37" s="346"/>
      <c r="AX37" s="346"/>
      <c r="AY37" s="346"/>
      <c r="AZ37" s="346"/>
      <c r="BA37" s="362"/>
      <c r="BB37" s="348"/>
      <c r="BC37" s="375"/>
      <c r="BD37" s="375"/>
      <c r="BE37" s="375"/>
      <c r="BF37" s="374"/>
      <c r="BG37" s="348"/>
      <c r="BH37" s="348"/>
      <c r="BI37" s="348"/>
      <c r="BJ37" s="348"/>
      <c r="BK37" s="373"/>
      <c r="BL37" s="372"/>
      <c r="BM37" s="372"/>
      <c r="BN37" s="372"/>
      <c r="BO37" s="372"/>
      <c r="BP37" s="372"/>
      <c r="BQ37" s="373"/>
      <c r="BR37" s="354"/>
    </row>
    <row r="38" spans="1:70" s="428" customFormat="1" x14ac:dyDescent="0.25">
      <c r="A38" s="895" t="s">
        <v>95</v>
      </c>
      <c r="B38" s="373"/>
      <c r="C38" s="719"/>
      <c r="D38" s="373"/>
      <c r="E38" s="346"/>
      <c r="F38" s="373"/>
      <c r="G38" s="347"/>
      <c r="H38" s="374"/>
      <c r="I38" s="348">
        <v>-6.1899999999999997E-2</v>
      </c>
      <c r="J38" s="348">
        <v>-1.5375000000000001</v>
      </c>
      <c r="K38" s="348">
        <v>-3.4260000000000002</v>
      </c>
      <c r="L38" s="348">
        <v>1.3217000000000001</v>
      </c>
      <c r="M38" s="348">
        <v>-2.3914</v>
      </c>
      <c r="N38" s="350">
        <v>-1.998</v>
      </c>
      <c r="O38" s="348">
        <v>1.7725</v>
      </c>
      <c r="P38" s="348">
        <v>6.7506000000000004</v>
      </c>
      <c r="Q38" s="348">
        <v>8.5709999999999997</v>
      </c>
      <c r="R38" s="348">
        <v>7.4817999999999998</v>
      </c>
      <c r="S38" s="348">
        <v>-3.0303</v>
      </c>
      <c r="T38" s="348">
        <v>8.7934999999999999</v>
      </c>
      <c r="U38" s="348">
        <v>-6.6334999999999997</v>
      </c>
      <c r="V38" s="348">
        <v>-1.6415</v>
      </c>
      <c r="W38" s="348">
        <v>-2.8454000000000002</v>
      </c>
      <c r="X38" s="348">
        <v>-6.59</v>
      </c>
      <c r="Y38" s="374"/>
      <c r="Z38" s="346"/>
      <c r="AA38" s="346"/>
      <c r="AB38" s="346"/>
      <c r="AC38" s="346"/>
      <c r="AD38" s="346"/>
      <c r="AE38" s="346"/>
      <c r="AF38" s="346"/>
      <c r="AG38" s="346"/>
      <c r="AH38" s="346"/>
      <c r="AI38" s="346"/>
      <c r="AJ38" s="346"/>
      <c r="AK38" s="346"/>
      <c r="AL38" s="346"/>
      <c r="AM38" s="346"/>
      <c r="AN38" s="346"/>
      <c r="AO38" s="373"/>
      <c r="AP38" s="348">
        <v>9.2799999999999994</v>
      </c>
      <c r="AQ38" s="348">
        <v>9.89</v>
      </c>
      <c r="AR38" s="348">
        <v>7.3</v>
      </c>
      <c r="AS38" s="348">
        <v>2.57</v>
      </c>
      <c r="AT38" s="348">
        <v>-6.01</v>
      </c>
      <c r="AU38" s="351"/>
      <c r="AV38" s="346"/>
      <c r="AW38" s="346"/>
      <c r="AX38" s="346"/>
      <c r="AY38" s="346"/>
      <c r="AZ38" s="346"/>
      <c r="BA38" s="362"/>
      <c r="BB38" s="348"/>
      <c r="BC38" s="375"/>
      <c r="BD38" s="375"/>
      <c r="BE38" s="375"/>
      <c r="BF38" s="374"/>
      <c r="BG38" s="348"/>
      <c r="BH38" s="348"/>
      <c r="BI38" s="348"/>
      <c r="BJ38" s="348"/>
      <c r="BK38" s="373"/>
      <c r="BL38" s="372"/>
      <c r="BM38" s="372"/>
      <c r="BN38" s="372"/>
      <c r="BO38" s="372"/>
      <c r="BP38" s="372"/>
      <c r="BQ38" s="373"/>
      <c r="BR38" s="354"/>
    </row>
    <row r="39" spans="1:70" s="428" customFormat="1" x14ac:dyDescent="0.25">
      <c r="A39" s="896" t="s">
        <v>96</v>
      </c>
      <c r="B39" s="413"/>
      <c r="C39" s="725"/>
      <c r="D39" s="413"/>
      <c r="E39" s="414"/>
      <c r="F39" s="413"/>
      <c r="G39" s="415"/>
      <c r="H39" s="417"/>
      <c r="I39" s="416">
        <v>0.26145000000000002</v>
      </c>
      <c r="J39" s="416">
        <v>-1.16065</v>
      </c>
      <c r="K39" s="416">
        <v>-1.5833999999999999</v>
      </c>
      <c r="L39" s="416">
        <v>5.5324499999999999</v>
      </c>
      <c r="M39" s="416">
        <v>1.9400999999999999</v>
      </c>
      <c r="N39" s="418">
        <v>4.6909999999999998</v>
      </c>
      <c r="O39" s="416">
        <v>5.8718000000000004</v>
      </c>
      <c r="P39" s="416">
        <v>10.970800000000001</v>
      </c>
      <c r="Q39" s="416">
        <v>10.7325</v>
      </c>
      <c r="R39" s="416">
        <v>10.866300000000001</v>
      </c>
      <c r="S39" s="416">
        <v>-0.61950000000000005</v>
      </c>
      <c r="T39" s="416">
        <v>14.330500000000001</v>
      </c>
      <c r="U39" s="416">
        <v>-2.9493999999999998</v>
      </c>
      <c r="V39" s="416">
        <v>4.742</v>
      </c>
      <c r="W39" s="416">
        <v>-2.5282</v>
      </c>
      <c r="X39" s="416">
        <v>12.8322</v>
      </c>
      <c r="Y39" s="417"/>
      <c r="Z39" s="414"/>
      <c r="AA39" s="414"/>
      <c r="AB39" s="414"/>
      <c r="AC39" s="414"/>
      <c r="AD39" s="414"/>
      <c r="AE39" s="414"/>
      <c r="AF39" s="414"/>
      <c r="AG39" s="414"/>
      <c r="AH39" s="414"/>
      <c r="AI39" s="414"/>
      <c r="AJ39" s="414"/>
      <c r="AK39" s="414"/>
      <c r="AL39" s="414"/>
      <c r="AM39" s="414"/>
      <c r="AN39" s="414"/>
      <c r="AO39" s="413"/>
      <c r="AP39" s="416">
        <v>11.69</v>
      </c>
      <c r="AQ39" s="416">
        <v>12.75</v>
      </c>
      <c r="AR39" s="416">
        <v>11.55</v>
      </c>
      <c r="AS39" s="416">
        <v>7.56</v>
      </c>
      <c r="AT39" s="416">
        <v>0.88</v>
      </c>
      <c r="AU39" s="419"/>
      <c r="AV39" s="414"/>
      <c r="AW39" s="414"/>
      <c r="AX39" s="414"/>
      <c r="AY39" s="414"/>
      <c r="AZ39" s="414"/>
      <c r="BA39" s="420"/>
      <c r="BB39" s="416"/>
      <c r="BC39" s="421"/>
      <c r="BD39" s="421"/>
      <c r="BE39" s="421"/>
      <c r="BF39" s="417"/>
      <c r="BG39" s="416"/>
      <c r="BH39" s="416"/>
      <c r="BI39" s="416"/>
      <c r="BJ39" s="416"/>
      <c r="BK39" s="413"/>
      <c r="BL39" s="412"/>
      <c r="BM39" s="412"/>
      <c r="BN39" s="412"/>
      <c r="BO39" s="412"/>
      <c r="BP39" s="412"/>
      <c r="BQ39" s="413"/>
      <c r="BR39" s="422"/>
    </row>
    <row r="40" spans="1:70" s="428" customFormat="1" ht="14.5" customHeight="1" x14ac:dyDescent="0.35">
      <c r="A40" s="883" t="s">
        <v>2749</v>
      </c>
      <c r="B40" s="871"/>
      <c r="C40" s="872"/>
      <c r="D40" s="871"/>
      <c r="E40" s="873"/>
      <c r="F40" s="871"/>
      <c r="G40" s="874"/>
      <c r="H40" s="876"/>
      <c r="I40" s="875"/>
      <c r="J40" s="875"/>
      <c r="K40" s="875"/>
      <c r="L40" s="875"/>
      <c r="M40" s="875"/>
      <c r="N40" s="877"/>
      <c r="O40" s="875"/>
      <c r="P40" s="875"/>
      <c r="Q40" s="875"/>
      <c r="R40" s="875"/>
      <c r="S40" s="875"/>
      <c r="T40" s="875"/>
      <c r="U40" s="875"/>
      <c r="V40" s="875"/>
      <c r="W40" s="875"/>
      <c r="X40" s="875"/>
      <c r="Y40" s="876"/>
      <c r="Z40" s="873"/>
      <c r="AA40" s="873"/>
      <c r="AB40" s="873"/>
      <c r="AC40" s="873"/>
      <c r="AD40" s="873"/>
      <c r="AE40" s="873"/>
      <c r="AF40" s="873"/>
      <c r="AG40" s="873"/>
      <c r="AH40" s="873"/>
      <c r="AI40" s="873"/>
      <c r="AJ40" s="873"/>
      <c r="AK40" s="873"/>
      <c r="AL40" s="873"/>
      <c r="AM40" s="873"/>
      <c r="AN40" s="873"/>
      <c r="AO40" s="871"/>
      <c r="AP40" s="875"/>
      <c r="AQ40" s="875"/>
      <c r="AR40" s="875"/>
      <c r="AS40" s="875"/>
      <c r="AT40" s="875"/>
      <c r="AU40" s="878"/>
      <c r="AV40" s="873"/>
      <c r="AW40" s="873"/>
      <c r="AX40" s="873"/>
      <c r="AY40" s="873"/>
      <c r="AZ40" s="873"/>
      <c r="BA40" s="879"/>
      <c r="BB40" s="875"/>
      <c r="BC40" s="880"/>
      <c r="BD40" s="880"/>
      <c r="BE40" s="880"/>
      <c r="BF40" s="876"/>
      <c r="BG40" s="875"/>
      <c r="BH40" s="875"/>
      <c r="BI40" s="875"/>
      <c r="BJ40" s="875"/>
      <c r="BK40" s="871"/>
      <c r="BL40" s="881"/>
      <c r="BM40" s="881"/>
      <c r="BN40" s="881"/>
      <c r="BO40" s="881"/>
      <c r="BP40" s="881"/>
      <c r="BQ40" s="871"/>
      <c r="BR40" s="882"/>
    </row>
    <row r="41" spans="1:70" s="428" customFormat="1" x14ac:dyDescent="0.25">
      <c r="A41" s="345" t="s">
        <v>2750</v>
      </c>
      <c r="B41" s="373"/>
      <c r="C41" s="719">
        <v>38569</v>
      </c>
      <c r="D41" s="373"/>
      <c r="E41" s="346">
        <v>5919.25</v>
      </c>
      <c r="F41" s="373"/>
      <c r="G41" s="347">
        <v>203.96</v>
      </c>
      <c r="H41" s="374"/>
      <c r="I41" s="348">
        <v>-4.9000000000000002E-2</v>
      </c>
      <c r="J41" s="348">
        <v>-1.2252000000000001</v>
      </c>
      <c r="K41" s="348">
        <v>-4.0369000000000002</v>
      </c>
      <c r="L41" s="348">
        <v>5.1611000000000002</v>
      </c>
      <c r="M41" s="348">
        <v>2.1383000000000001</v>
      </c>
      <c r="N41" s="350">
        <v>-8.1468000000000007</v>
      </c>
      <c r="O41" s="348">
        <v>-5.0808999999999997</v>
      </c>
      <c r="P41" s="348">
        <v>7.4244000000000003</v>
      </c>
      <c r="Q41" s="348">
        <v>8.4316999999999993</v>
      </c>
      <c r="R41" s="348">
        <v>12.166600000000001</v>
      </c>
      <c r="S41" s="348">
        <v>0.62660000000000005</v>
      </c>
      <c r="T41" s="348">
        <v>10.775600000000001</v>
      </c>
      <c r="U41" s="348">
        <v>-7.0247000000000002</v>
      </c>
      <c r="V41" s="348">
        <v>-5.8269000000000002</v>
      </c>
      <c r="W41" s="348">
        <v>-2.4861</v>
      </c>
      <c r="X41" s="348">
        <v>15.352600000000001</v>
      </c>
      <c r="Y41" s="374"/>
      <c r="Z41" s="346">
        <v>15</v>
      </c>
      <c r="AA41" s="346">
        <v>22</v>
      </c>
      <c r="AB41" s="346">
        <v>17</v>
      </c>
      <c r="AC41" s="346">
        <v>21</v>
      </c>
      <c r="AD41" s="346">
        <v>23</v>
      </c>
      <c r="AE41" s="346">
        <v>17</v>
      </c>
      <c r="AF41" s="346">
        <v>9</v>
      </c>
      <c r="AG41" s="346">
        <v>11</v>
      </c>
      <c r="AH41" s="346">
        <v>10</v>
      </c>
      <c r="AI41" s="346">
        <v>5</v>
      </c>
      <c r="AJ41" s="346">
        <v>21</v>
      </c>
      <c r="AK41" s="346">
        <v>23</v>
      </c>
      <c r="AL41" s="346">
        <v>22</v>
      </c>
      <c r="AM41" s="346">
        <v>18</v>
      </c>
      <c r="AN41" s="346">
        <v>13</v>
      </c>
      <c r="AO41" s="373"/>
      <c r="AP41" s="348">
        <v>11.91</v>
      </c>
      <c r="AQ41" s="348">
        <v>10.86</v>
      </c>
      <c r="AR41" s="348">
        <v>6.98</v>
      </c>
      <c r="AS41" s="348">
        <v>0.96</v>
      </c>
      <c r="AT41" s="348">
        <v>-4.3899999999999997</v>
      </c>
      <c r="AU41" s="351"/>
      <c r="AV41" s="346">
        <v>5</v>
      </c>
      <c r="AW41" s="346">
        <v>9</v>
      </c>
      <c r="AX41" s="346">
        <v>10</v>
      </c>
      <c r="AY41" s="346">
        <v>11</v>
      </c>
      <c r="AZ41" s="346">
        <v>18</v>
      </c>
      <c r="BA41" s="362"/>
      <c r="BB41" s="348">
        <v>12.982111580167</v>
      </c>
      <c r="BC41" s="375">
        <v>0.92745808444039002</v>
      </c>
      <c r="BD41" s="375">
        <v>2.2674631314456298E-2</v>
      </c>
      <c r="BE41" s="375">
        <v>-0.27347748008176198</v>
      </c>
      <c r="BF41" s="374"/>
      <c r="BG41" s="843">
        <v>68.369</v>
      </c>
      <c r="BH41" s="843">
        <v>18.356000000000002</v>
      </c>
      <c r="BI41" s="843">
        <v>12.188000000000001</v>
      </c>
      <c r="BJ41" s="843">
        <v>1.087</v>
      </c>
      <c r="BK41" s="373"/>
      <c r="BL41" s="372" t="s">
        <v>2751</v>
      </c>
      <c r="BM41" s="372" t="s">
        <v>2752</v>
      </c>
      <c r="BN41" s="372" t="s">
        <v>2753</v>
      </c>
      <c r="BO41" s="372" t="s">
        <v>1753</v>
      </c>
      <c r="BP41" s="372" t="s">
        <v>2754</v>
      </c>
      <c r="BQ41" s="373"/>
      <c r="BR41" s="354" t="s">
        <v>463</v>
      </c>
    </row>
    <row r="42" spans="1:70" s="428" customFormat="1" x14ac:dyDescent="0.25">
      <c r="A42" s="345" t="s">
        <v>2755</v>
      </c>
      <c r="B42" s="373"/>
      <c r="C42" s="719">
        <v>40631</v>
      </c>
      <c r="D42" s="373"/>
      <c r="E42" s="841">
        <v>4742.18</v>
      </c>
      <c r="F42" s="373"/>
      <c r="G42" s="347">
        <v>91.99</v>
      </c>
      <c r="H42" s="374"/>
      <c r="I42" s="348">
        <v>1.9599999999999999E-2</v>
      </c>
      <c r="J42" s="348">
        <v>-0.6008</v>
      </c>
      <c r="K42" s="348">
        <v>-4.0331000000000001</v>
      </c>
      <c r="L42" s="348">
        <v>7.2195</v>
      </c>
      <c r="M42" s="348">
        <v>8.0380000000000003</v>
      </c>
      <c r="N42" s="350">
        <v>-5.8887</v>
      </c>
      <c r="O42" s="348">
        <v>-4.0583999999999998</v>
      </c>
      <c r="P42" s="348">
        <v>9.1956000000000007</v>
      </c>
      <c r="Q42" s="348">
        <v>10.970499999999999</v>
      </c>
      <c r="R42" s="348">
        <v>14.145300000000001</v>
      </c>
      <c r="S42" s="348">
        <v>1.8479000000000001</v>
      </c>
      <c r="T42" s="348">
        <v>15.723800000000001</v>
      </c>
      <c r="U42" s="348">
        <v>-3.2122000000000002</v>
      </c>
      <c r="V42" s="348">
        <v>-2.9087999999999998</v>
      </c>
      <c r="W42" s="348">
        <v>-2.5508999999999999</v>
      </c>
      <c r="X42" s="348">
        <v>15.431800000000001</v>
      </c>
      <c r="Y42" s="374"/>
      <c r="Z42" s="346">
        <v>11</v>
      </c>
      <c r="AA42" s="346">
        <v>8</v>
      </c>
      <c r="AB42" s="346">
        <v>16</v>
      </c>
      <c r="AC42" s="346">
        <v>11</v>
      </c>
      <c r="AD42" s="346">
        <v>10</v>
      </c>
      <c r="AE42" s="346">
        <v>10</v>
      </c>
      <c r="AF42" s="346">
        <v>6</v>
      </c>
      <c r="AG42" s="346">
        <v>4</v>
      </c>
      <c r="AH42" s="346">
        <v>5</v>
      </c>
      <c r="AI42" s="346">
        <v>2</v>
      </c>
      <c r="AJ42" s="346">
        <v>12</v>
      </c>
      <c r="AK42" s="346">
        <v>11</v>
      </c>
      <c r="AL42" s="346">
        <v>11</v>
      </c>
      <c r="AM42" s="346">
        <v>9</v>
      </c>
      <c r="AN42" s="346">
        <v>15</v>
      </c>
      <c r="AO42" s="373"/>
      <c r="AP42" s="348">
        <v>13.69</v>
      </c>
      <c r="AQ42" s="348">
        <v>13.23</v>
      </c>
      <c r="AR42" s="348">
        <v>9.64</v>
      </c>
      <c r="AS42" s="348">
        <v>3.47</v>
      </c>
      <c r="AT42" s="348">
        <v>2.35</v>
      </c>
      <c r="AU42" s="351"/>
      <c r="AV42" s="346">
        <v>3</v>
      </c>
      <c r="AW42" s="346">
        <v>3</v>
      </c>
      <c r="AX42" s="346">
        <v>2</v>
      </c>
      <c r="AY42" s="346">
        <v>3</v>
      </c>
      <c r="AZ42" s="346">
        <v>8</v>
      </c>
      <c r="BA42" s="362"/>
      <c r="BB42" s="348">
        <v>14.3002469903183</v>
      </c>
      <c r="BC42" s="375">
        <v>1.01930723913643</v>
      </c>
      <c r="BD42" s="375">
        <v>3.30295629378244E-2</v>
      </c>
      <c r="BE42" s="375">
        <v>-0.15174639131237899</v>
      </c>
      <c r="BF42" s="374"/>
      <c r="BG42" s="843">
        <v>66.197999999999993</v>
      </c>
      <c r="BH42" s="843">
        <v>9.7680600000000002</v>
      </c>
      <c r="BI42" s="843">
        <v>23.1218</v>
      </c>
      <c r="BJ42" s="843">
        <v>0.91213999999999995</v>
      </c>
      <c r="BK42" s="373"/>
      <c r="BL42" s="372" t="s">
        <v>2756</v>
      </c>
      <c r="BM42" s="372" t="s">
        <v>2757</v>
      </c>
      <c r="BN42" s="372" t="s">
        <v>2758</v>
      </c>
      <c r="BO42" s="372" t="s">
        <v>2759</v>
      </c>
      <c r="BP42" s="372" t="s">
        <v>2760</v>
      </c>
      <c r="BQ42" s="373"/>
      <c r="BR42" s="354" t="s">
        <v>463</v>
      </c>
    </row>
    <row r="43" spans="1:70" s="428" customFormat="1" x14ac:dyDescent="0.25">
      <c r="A43" s="345" t="s">
        <v>2761</v>
      </c>
      <c r="B43" s="373"/>
      <c r="C43" s="719">
        <v>43567</v>
      </c>
      <c r="D43" s="373"/>
      <c r="E43" s="346">
        <v>3155.36</v>
      </c>
      <c r="F43" s="373"/>
      <c r="G43" s="347">
        <v>24.6</v>
      </c>
      <c r="H43" s="374"/>
      <c r="I43" s="348">
        <v>0</v>
      </c>
      <c r="J43" s="348">
        <v>-1.1651</v>
      </c>
      <c r="K43" s="348">
        <v>-4.9459</v>
      </c>
      <c r="L43" s="348">
        <v>5.3532999999999999</v>
      </c>
      <c r="M43" s="348">
        <v>6.1260000000000003</v>
      </c>
      <c r="N43" s="350">
        <v>-6.0709999999999997</v>
      </c>
      <c r="O43" s="348">
        <v>-4.1566000000000001</v>
      </c>
      <c r="P43" s="348">
        <v>8.9090000000000007</v>
      </c>
      <c r="Q43" s="348">
        <v>12.145</v>
      </c>
      <c r="R43" s="348" t="s">
        <v>430</v>
      </c>
      <c r="S43" s="348">
        <v>0.53129999999999999</v>
      </c>
      <c r="T43" s="348">
        <v>13.7309</v>
      </c>
      <c r="U43" s="348">
        <v>-3.8311000000000002</v>
      </c>
      <c r="V43" s="348">
        <v>-3.7559</v>
      </c>
      <c r="W43" s="348">
        <v>-2.5743</v>
      </c>
      <c r="X43" s="348">
        <v>12.8996</v>
      </c>
      <c r="Y43" s="374"/>
      <c r="Z43" s="346">
        <v>12</v>
      </c>
      <c r="AA43" s="346">
        <v>20</v>
      </c>
      <c r="AB43" s="346">
        <v>21</v>
      </c>
      <c r="AC43" s="346">
        <v>19</v>
      </c>
      <c r="AD43" s="346">
        <v>15</v>
      </c>
      <c r="AE43" s="346">
        <v>11</v>
      </c>
      <c r="AF43" s="346">
        <v>8</v>
      </c>
      <c r="AG43" s="346">
        <v>6</v>
      </c>
      <c r="AH43" s="346">
        <v>2</v>
      </c>
      <c r="AI43" s="346" t="s">
        <v>430</v>
      </c>
      <c r="AJ43" s="346">
        <v>22</v>
      </c>
      <c r="AK43" s="346">
        <v>17</v>
      </c>
      <c r="AL43" s="346">
        <v>14</v>
      </c>
      <c r="AM43" s="346">
        <v>13</v>
      </c>
      <c r="AN43" s="346">
        <v>17</v>
      </c>
      <c r="AO43" s="373"/>
      <c r="AP43" s="348" t="s">
        <v>430</v>
      </c>
      <c r="AQ43" s="348">
        <v>12.37</v>
      </c>
      <c r="AR43" s="348">
        <v>9.02</v>
      </c>
      <c r="AS43" s="348">
        <v>2.15</v>
      </c>
      <c r="AT43" s="348">
        <v>-0.22</v>
      </c>
      <c r="AU43" s="351"/>
      <c r="AV43" s="346" t="s">
        <v>430</v>
      </c>
      <c r="AW43" s="346">
        <v>4</v>
      </c>
      <c r="AX43" s="346">
        <v>3</v>
      </c>
      <c r="AY43" s="346">
        <v>7</v>
      </c>
      <c r="AZ43" s="346">
        <v>12</v>
      </c>
      <c r="BA43" s="362"/>
      <c r="BB43" s="348">
        <v>13.1277393171073</v>
      </c>
      <c r="BC43" s="375">
        <v>0.94691569781803497</v>
      </c>
      <c r="BD43" s="375">
        <v>3.1697733841950702E-2</v>
      </c>
      <c r="BE43" s="375">
        <v>-0.16363553378992299</v>
      </c>
      <c r="BF43" s="374"/>
      <c r="BG43" s="843">
        <v>61.3247</v>
      </c>
      <c r="BH43" s="843">
        <v>12.9923</v>
      </c>
      <c r="BI43" s="843">
        <v>20.7239</v>
      </c>
      <c r="BJ43" s="843">
        <v>4.9591000000000003</v>
      </c>
      <c r="BK43" s="373"/>
      <c r="BL43" s="372" t="s">
        <v>2762</v>
      </c>
      <c r="BM43" s="372" t="s">
        <v>2763</v>
      </c>
      <c r="BN43" s="372" t="s">
        <v>2764</v>
      </c>
      <c r="BO43" s="372" t="s">
        <v>2765</v>
      </c>
      <c r="BP43" s="372" t="s">
        <v>2766</v>
      </c>
      <c r="BQ43" s="373"/>
      <c r="BR43" s="354" t="s">
        <v>476</v>
      </c>
    </row>
    <row r="44" spans="1:70" s="428" customFormat="1" x14ac:dyDescent="0.25">
      <c r="A44" s="345" t="s">
        <v>2767</v>
      </c>
      <c r="B44" s="373"/>
      <c r="C44" s="719">
        <v>42366</v>
      </c>
      <c r="D44" s="373"/>
      <c r="E44" s="346">
        <v>2820.86</v>
      </c>
      <c r="F44" s="373"/>
      <c r="G44" s="347">
        <v>47.342700000000001</v>
      </c>
      <c r="H44" s="374"/>
      <c r="I44" s="348">
        <v>2.5999999999999999E-2</v>
      </c>
      <c r="J44" s="348">
        <v>-0.80869999999999997</v>
      </c>
      <c r="K44" s="348">
        <v>-2.2759999999999998</v>
      </c>
      <c r="L44" s="348">
        <v>8.4297000000000004</v>
      </c>
      <c r="M44" s="348">
        <v>16.011600000000001</v>
      </c>
      <c r="N44" s="350">
        <v>3.1044999999999998</v>
      </c>
      <c r="O44" s="348">
        <v>0.4002</v>
      </c>
      <c r="P44" s="348">
        <v>13.1799</v>
      </c>
      <c r="Q44" s="348">
        <v>12.3024</v>
      </c>
      <c r="R44" s="348">
        <v>15.222799999999999</v>
      </c>
      <c r="S44" s="348">
        <v>3.7168999999999999</v>
      </c>
      <c r="T44" s="348">
        <v>23.428699999999999</v>
      </c>
      <c r="U44" s="348">
        <v>4.3007</v>
      </c>
      <c r="V44" s="348">
        <v>6.3085000000000004</v>
      </c>
      <c r="W44" s="348">
        <v>-2.5396999999999998</v>
      </c>
      <c r="X44" s="348">
        <v>15.6249</v>
      </c>
      <c r="Y44" s="374"/>
      <c r="Z44" s="346">
        <v>10</v>
      </c>
      <c r="AA44" s="346">
        <v>11</v>
      </c>
      <c r="AB44" s="346">
        <v>7</v>
      </c>
      <c r="AC44" s="346">
        <v>8</v>
      </c>
      <c r="AD44" s="346">
        <v>3</v>
      </c>
      <c r="AE44" s="346">
        <v>1</v>
      </c>
      <c r="AF44" s="346">
        <v>2</v>
      </c>
      <c r="AG44" s="346">
        <v>2</v>
      </c>
      <c r="AH44" s="346">
        <v>1</v>
      </c>
      <c r="AI44" s="346">
        <v>1</v>
      </c>
      <c r="AJ44" s="346">
        <v>7</v>
      </c>
      <c r="AK44" s="346">
        <v>5</v>
      </c>
      <c r="AL44" s="346">
        <v>5</v>
      </c>
      <c r="AM44" s="346">
        <v>1</v>
      </c>
      <c r="AN44" s="346">
        <v>14</v>
      </c>
      <c r="AO44" s="373"/>
      <c r="AP44" s="348">
        <v>14.53</v>
      </c>
      <c r="AQ44" s="348">
        <v>15.19</v>
      </c>
      <c r="AR44" s="348">
        <v>13.15</v>
      </c>
      <c r="AS44" s="348">
        <v>8.65</v>
      </c>
      <c r="AT44" s="348">
        <v>13.69</v>
      </c>
      <c r="AU44" s="351"/>
      <c r="AV44" s="346">
        <v>1</v>
      </c>
      <c r="AW44" s="346">
        <v>1</v>
      </c>
      <c r="AX44" s="346">
        <v>1</v>
      </c>
      <c r="AY44" s="346">
        <v>2</v>
      </c>
      <c r="AZ44" s="346">
        <v>3</v>
      </c>
      <c r="BA44" s="362"/>
      <c r="BB44" s="348">
        <v>13.7399758103453</v>
      </c>
      <c r="BC44" s="375">
        <v>0.90032317461948197</v>
      </c>
      <c r="BD44" s="375">
        <v>5.4513778194297501E-2</v>
      </c>
      <c r="BE44" s="375">
        <v>0.19778943990873701</v>
      </c>
      <c r="BF44" s="374"/>
      <c r="BG44" s="348">
        <v>49.482900000000001</v>
      </c>
      <c r="BH44" s="348">
        <v>19.506599999999999</v>
      </c>
      <c r="BI44" s="348">
        <v>25.581399999999999</v>
      </c>
      <c r="BJ44" s="348">
        <v>5.4291</v>
      </c>
      <c r="BK44" s="373"/>
      <c r="BL44" s="372" t="s">
        <v>2768</v>
      </c>
      <c r="BM44" s="372" t="s">
        <v>2769</v>
      </c>
      <c r="BN44" s="372" t="s">
        <v>2770</v>
      </c>
      <c r="BO44" s="372" t="s">
        <v>2771</v>
      </c>
      <c r="BP44" s="372" t="s">
        <v>2772</v>
      </c>
      <c r="BQ44" s="373"/>
      <c r="BR44" s="354" t="s">
        <v>2451</v>
      </c>
    </row>
    <row r="45" spans="1:70" s="428" customFormat="1" x14ac:dyDescent="0.25">
      <c r="A45" s="345" t="s">
        <v>2773</v>
      </c>
      <c r="B45" s="373"/>
      <c r="C45" s="719">
        <v>41275</v>
      </c>
      <c r="D45" s="373"/>
      <c r="E45" s="346">
        <v>2729.9</v>
      </c>
      <c r="F45" s="373"/>
      <c r="G45" s="347">
        <v>276.12270000000001</v>
      </c>
      <c r="H45" s="374"/>
      <c r="I45" s="348">
        <v>-0.2152</v>
      </c>
      <c r="J45" s="348">
        <v>-1.4477</v>
      </c>
      <c r="K45" s="348">
        <v>-6.4086999999999996</v>
      </c>
      <c r="L45" s="348">
        <v>0.1338</v>
      </c>
      <c r="M45" s="348">
        <v>-1.6351</v>
      </c>
      <c r="N45" s="350">
        <v>-13.7987</v>
      </c>
      <c r="O45" s="348">
        <v>-10.577400000000001</v>
      </c>
      <c r="P45" s="348">
        <v>3.9466999999999999</v>
      </c>
      <c r="Q45" s="348">
        <v>11.0581</v>
      </c>
      <c r="R45" s="348">
        <v>12.327999999999999</v>
      </c>
      <c r="S45" s="348">
        <v>-2.5099999999999998</v>
      </c>
      <c r="T45" s="348">
        <v>5.8872</v>
      </c>
      <c r="U45" s="348">
        <v>-9.7843999999999998</v>
      </c>
      <c r="V45" s="348">
        <v>-9.7890999999999995</v>
      </c>
      <c r="W45" s="348">
        <v>-3.0085999999999999</v>
      </c>
      <c r="X45" s="348">
        <v>13.2134</v>
      </c>
      <c r="Y45" s="374"/>
      <c r="Z45" s="346">
        <v>20</v>
      </c>
      <c r="AA45" s="346">
        <v>23</v>
      </c>
      <c r="AB45" s="346">
        <v>24</v>
      </c>
      <c r="AC45" s="346">
        <v>24</v>
      </c>
      <c r="AD45" s="346">
        <v>24</v>
      </c>
      <c r="AE45" s="346">
        <v>19</v>
      </c>
      <c r="AF45" s="346">
        <v>14</v>
      </c>
      <c r="AG45" s="346">
        <v>12</v>
      </c>
      <c r="AH45" s="346">
        <v>4</v>
      </c>
      <c r="AI45" s="346">
        <v>4</v>
      </c>
      <c r="AJ45" s="346">
        <v>24</v>
      </c>
      <c r="AK45" s="346">
        <v>24</v>
      </c>
      <c r="AL45" s="346">
        <v>23</v>
      </c>
      <c r="AM45" s="346">
        <v>19</v>
      </c>
      <c r="AN45" s="346">
        <v>23</v>
      </c>
      <c r="AO45" s="373"/>
      <c r="AP45" s="348">
        <v>11.68</v>
      </c>
      <c r="AQ45" s="348">
        <v>11</v>
      </c>
      <c r="AR45" s="348">
        <v>4.5199999999999996</v>
      </c>
      <c r="AS45" s="348">
        <v>-4.24</v>
      </c>
      <c r="AT45" s="348">
        <v>-11.25</v>
      </c>
      <c r="AU45" s="351"/>
      <c r="AV45" s="346">
        <v>6</v>
      </c>
      <c r="AW45" s="346">
        <v>8</v>
      </c>
      <c r="AX45" s="346">
        <v>11</v>
      </c>
      <c r="AY45" s="346">
        <v>12</v>
      </c>
      <c r="AZ45" s="346">
        <v>19</v>
      </c>
      <c r="BA45" s="362"/>
      <c r="BB45" s="348">
        <v>13.785441605370901</v>
      </c>
      <c r="BC45" s="375">
        <v>0.95781130798493996</v>
      </c>
      <c r="BD45" s="375">
        <v>3.5340274645624201E-3</v>
      </c>
      <c r="BE45" s="375">
        <v>-0.537707897551852</v>
      </c>
      <c r="BF45" s="374"/>
      <c r="BG45" s="843">
        <v>50.821100000000001</v>
      </c>
      <c r="BH45" s="843">
        <v>21.647500000000001</v>
      </c>
      <c r="BI45" s="843">
        <v>25.728400000000001</v>
      </c>
      <c r="BJ45" s="843">
        <v>1.8029999999999999</v>
      </c>
      <c r="BK45" s="373"/>
      <c r="BL45" s="372" t="s">
        <v>2774</v>
      </c>
      <c r="BM45" s="372" t="s">
        <v>2775</v>
      </c>
      <c r="BN45" s="372" t="s">
        <v>2776</v>
      </c>
      <c r="BO45" s="372" t="s">
        <v>2777</v>
      </c>
      <c r="BP45" s="372" t="s">
        <v>2778</v>
      </c>
      <c r="BQ45" s="373"/>
      <c r="BR45" s="354" t="s">
        <v>703</v>
      </c>
    </row>
    <row r="46" spans="1:70" s="428" customFormat="1" x14ac:dyDescent="0.25">
      <c r="A46" s="345" t="s">
        <v>2779</v>
      </c>
      <c r="B46" s="373"/>
      <c r="C46" s="719">
        <v>45547</v>
      </c>
      <c r="D46" s="373"/>
      <c r="E46" s="346">
        <v>2518.9899999999998</v>
      </c>
      <c r="F46" s="373"/>
      <c r="G46" s="347">
        <v>9.1199999999999992</v>
      </c>
      <c r="H46" s="374"/>
      <c r="I46" s="348">
        <v>0.10979999999999999</v>
      </c>
      <c r="J46" s="348">
        <v>-1.0846</v>
      </c>
      <c r="K46" s="348">
        <v>-5.0989000000000004</v>
      </c>
      <c r="L46" s="348">
        <v>5.1902999999999997</v>
      </c>
      <c r="M46" s="348">
        <v>4.2286000000000001</v>
      </c>
      <c r="N46" s="350">
        <v>-7.6923000000000004</v>
      </c>
      <c r="O46" s="348" t="s">
        <v>430</v>
      </c>
      <c r="P46" s="348" t="s">
        <v>430</v>
      </c>
      <c r="Q46" s="348" t="s">
        <v>430</v>
      </c>
      <c r="R46" s="348" t="s">
        <v>430</v>
      </c>
      <c r="S46" s="348">
        <v>0.88500000000000001</v>
      </c>
      <c r="T46" s="348">
        <v>12.592599999999999</v>
      </c>
      <c r="U46" s="348">
        <v>-5.3941999999999997</v>
      </c>
      <c r="V46" s="348">
        <v>-4.9009</v>
      </c>
      <c r="W46" s="348">
        <v>-2.5640999999999998</v>
      </c>
      <c r="X46" s="348">
        <v>-4.5133999999999999</v>
      </c>
      <c r="Y46" s="374"/>
      <c r="Z46" s="346">
        <v>8</v>
      </c>
      <c r="AA46" s="346">
        <v>17</v>
      </c>
      <c r="AB46" s="346">
        <v>22</v>
      </c>
      <c r="AC46" s="346">
        <v>20</v>
      </c>
      <c r="AD46" s="346">
        <v>21</v>
      </c>
      <c r="AE46" s="346">
        <v>15</v>
      </c>
      <c r="AF46" s="346" t="s">
        <v>430</v>
      </c>
      <c r="AG46" s="346" t="s">
        <v>430</v>
      </c>
      <c r="AH46" s="346" t="s">
        <v>430</v>
      </c>
      <c r="AI46" s="346" t="s">
        <v>430</v>
      </c>
      <c r="AJ46" s="346">
        <v>19</v>
      </c>
      <c r="AK46" s="346">
        <v>19</v>
      </c>
      <c r="AL46" s="346">
        <v>19</v>
      </c>
      <c r="AM46" s="346">
        <v>14</v>
      </c>
      <c r="AN46" s="346">
        <v>16</v>
      </c>
      <c r="AO46" s="373"/>
      <c r="AP46" s="348" t="s">
        <v>430</v>
      </c>
      <c r="AQ46" s="348" t="s">
        <v>430</v>
      </c>
      <c r="AR46" s="348" t="s">
        <v>430</v>
      </c>
      <c r="AS46" s="348" t="s">
        <v>430</v>
      </c>
      <c r="AT46" s="348">
        <v>-2.37</v>
      </c>
      <c r="AU46" s="351"/>
      <c r="AV46" s="346" t="s">
        <v>430</v>
      </c>
      <c r="AW46" s="346" t="s">
        <v>430</v>
      </c>
      <c r="AX46" s="346" t="s">
        <v>430</v>
      </c>
      <c r="AY46" s="346" t="s">
        <v>430</v>
      </c>
      <c r="AZ46" s="346">
        <v>17</v>
      </c>
      <c r="BA46" s="362"/>
      <c r="BB46" s="348">
        <v>14.006971232034999</v>
      </c>
      <c r="BC46" s="375">
        <v>0.93422434410801403</v>
      </c>
      <c r="BD46" s="375">
        <v>-5.5589238962850999E-2</v>
      </c>
      <c r="BE46" s="375">
        <v>-0.22148953911077501</v>
      </c>
      <c r="BF46" s="374"/>
      <c r="BG46" s="843">
        <v>76.143000000000001</v>
      </c>
      <c r="BH46" s="843">
        <v>11.914099999999999</v>
      </c>
      <c r="BI46" s="843">
        <v>10.7502</v>
      </c>
      <c r="BJ46" s="843">
        <v>1.1927000000000001</v>
      </c>
      <c r="BK46" s="373"/>
      <c r="BL46" s="372" t="s">
        <v>2780</v>
      </c>
      <c r="BM46" s="372" t="s">
        <v>2781</v>
      </c>
      <c r="BN46" s="372" t="s">
        <v>2782</v>
      </c>
      <c r="BO46" s="372" t="s">
        <v>2783</v>
      </c>
      <c r="BP46" s="372" t="s">
        <v>2784</v>
      </c>
      <c r="BQ46" s="373"/>
      <c r="BR46" s="354" t="s">
        <v>476</v>
      </c>
    </row>
    <row r="47" spans="1:70" s="428" customFormat="1" x14ac:dyDescent="0.25">
      <c r="A47" s="345" t="s">
        <v>2785</v>
      </c>
      <c r="B47" s="373"/>
      <c r="C47" s="719">
        <v>38260</v>
      </c>
      <c r="D47" s="373"/>
      <c r="E47" s="346">
        <v>2382.83</v>
      </c>
      <c r="F47" s="373"/>
      <c r="G47" s="347">
        <v>190.19550000000001</v>
      </c>
      <c r="H47" s="374"/>
      <c r="I47" s="348">
        <v>-0.22439999999999999</v>
      </c>
      <c r="J47" s="348">
        <v>-0.80379999999999996</v>
      </c>
      <c r="K47" s="348">
        <v>-4.9028</v>
      </c>
      <c r="L47" s="348">
        <v>6.4630000000000001</v>
      </c>
      <c r="M47" s="348">
        <v>6.6848000000000001</v>
      </c>
      <c r="N47" s="350">
        <v>-8.2687000000000008</v>
      </c>
      <c r="O47" s="348">
        <v>-5.8082000000000003</v>
      </c>
      <c r="P47" s="348">
        <v>7.8901000000000003</v>
      </c>
      <c r="Q47" s="348">
        <v>11.088699999999999</v>
      </c>
      <c r="R47" s="348">
        <v>12.1416</v>
      </c>
      <c r="S47" s="348">
        <v>1.7811999999999999</v>
      </c>
      <c r="T47" s="348">
        <v>14.8414</v>
      </c>
      <c r="U47" s="348">
        <v>-4.5195999999999996</v>
      </c>
      <c r="V47" s="348">
        <v>-5.1021999999999998</v>
      </c>
      <c r="W47" s="348">
        <v>-2.7134999999999998</v>
      </c>
      <c r="X47" s="348">
        <v>14.354799999999999</v>
      </c>
      <c r="Y47" s="374"/>
      <c r="Z47" s="346">
        <v>21</v>
      </c>
      <c r="AA47" s="346">
        <v>10</v>
      </c>
      <c r="AB47" s="346">
        <v>20</v>
      </c>
      <c r="AC47" s="346">
        <v>14</v>
      </c>
      <c r="AD47" s="346">
        <v>14</v>
      </c>
      <c r="AE47" s="346">
        <v>18</v>
      </c>
      <c r="AF47" s="346">
        <v>11</v>
      </c>
      <c r="AG47" s="346">
        <v>10</v>
      </c>
      <c r="AH47" s="346">
        <v>3</v>
      </c>
      <c r="AI47" s="346">
        <v>6</v>
      </c>
      <c r="AJ47" s="346">
        <v>13</v>
      </c>
      <c r="AK47" s="346">
        <v>14</v>
      </c>
      <c r="AL47" s="346">
        <v>16</v>
      </c>
      <c r="AM47" s="346">
        <v>16</v>
      </c>
      <c r="AN47" s="346">
        <v>21</v>
      </c>
      <c r="AO47" s="373"/>
      <c r="AP47" s="348">
        <v>13.7</v>
      </c>
      <c r="AQ47" s="348">
        <v>13.46</v>
      </c>
      <c r="AR47" s="348">
        <v>8.56</v>
      </c>
      <c r="AS47" s="348">
        <v>1.55</v>
      </c>
      <c r="AT47" s="348">
        <v>0.06</v>
      </c>
      <c r="AU47" s="351"/>
      <c r="AV47" s="346">
        <v>2</v>
      </c>
      <c r="AW47" s="346">
        <v>2</v>
      </c>
      <c r="AX47" s="346">
        <v>6</v>
      </c>
      <c r="AY47" s="346">
        <v>8</v>
      </c>
      <c r="AZ47" s="346">
        <v>11</v>
      </c>
      <c r="BA47" s="362"/>
      <c r="BB47" s="348">
        <v>13.980694581158801</v>
      </c>
      <c r="BC47" s="375">
        <v>1.0068744288672</v>
      </c>
      <c r="BD47" s="375">
        <v>2.6841776056423499E-2</v>
      </c>
      <c r="BE47" s="375">
        <v>-0.241198559580621</v>
      </c>
      <c r="BF47" s="374"/>
      <c r="BG47" s="843">
        <v>65.931700000000006</v>
      </c>
      <c r="BH47" s="843">
        <v>17.994399999999999</v>
      </c>
      <c r="BI47" s="843">
        <v>15.215299999999999</v>
      </c>
      <c r="BJ47" s="843">
        <v>0.85860000000000003</v>
      </c>
      <c r="BK47" s="373"/>
      <c r="BL47" s="372" t="s">
        <v>2786</v>
      </c>
      <c r="BM47" s="372" t="s">
        <v>2787</v>
      </c>
      <c r="BN47" s="372" t="s">
        <v>2788</v>
      </c>
      <c r="BO47" s="372" t="s">
        <v>2789</v>
      </c>
      <c r="BP47" s="372" t="s">
        <v>2790</v>
      </c>
      <c r="BQ47" s="373"/>
      <c r="BR47" s="354" t="s">
        <v>463</v>
      </c>
    </row>
    <row r="48" spans="1:70" s="428" customFormat="1" x14ac:dyDescent="0.25">
      <c r="A48" s="345" t="s">
        <v>2791</v>
      </c>
      <c r="B48" s="373"/>
      <c r="C48" s="719">
        <v>40070</v>
      </c>
      <c r="D48" s="373"/>
      <c r="E48" s="346">
        <v>1938.12</v>
      </c>
      <c r="F48" s="373"/>
      <c r="G48" s="347">
        <v>106.04</v>
      </c>
      <c r="H48" s="374"/>
      <c r="I48" s="348">
        <v>0.16059999999999999</v>
      </c>
      <c r="J48" s="348">
        <v>-0.95269999999999999</v>
      </c>
      <c r="K48" s="348">
        <v>-4.0883000000000003</v>
      </c>
      <c r="L48" s="348">
        <v>6.0293999999999999</v>
      </c>
      <c r="M48" s="348">
        <v>4.4626000000000001</v>
      </c>
      <c r="N48" s="350">
        <v>-5.2367999999999997</v>
      </c>
      <c r="O48" s="348">
        <v>-3.9621</v>
      </c>
      <c r="P48" s="348">
        <v>9.1797000000000004</v>
      </c>
      <c r="Q48" s="348">
        <v>9.8529999999999998</v>
      </c>
      <c r="R48" s="348">
        <v>13.6715</v>
      </c>
      <c r="S48" s="348">
        <v>1.2605</v>
      </c>
      <c r="T48" s="348">
        <v>14.6378</v>
      </c>
      <c r="U48" s="348">
        <v>-4.7686999999999999</v>
      </c>
      <c r="V48" s="348">
        <v>-2.8226</v>
      </c>
      <c r="W48" s="348">
        <v>-2.1229</v>
      </c>
      <c r="X48" s="348">
        <v>14.900499999999999</v>
      </c>
      <c r="Y48" s="374"/>
      <c r="Z48" s="346">
        <v>6</v>
      </c>
      <c r="AA48" s="346">
        <v>14</v>
      </c>
      <c r="AB48" s="346">
        <v>18</v>
      </c>
      <c r="AC48" s="346">
        <v>15</v>
      </c>
      <c r="AD48" s="346">
        <v>19</v>
      </c>
      <c r="AE48" s="346">
        <v>8</v>
      </c>
      <c r="AF48" s="346">
        <v>5</v>
      </c>
      <c r="AG48" s="346">
        <v>5</v>
      </c>
      <c r="AH48" s="346">
        <v>7</v>
      </c>
      <c r="AI48" s="346">
        <v>3</v>
      </c>
      <c r="AJ48" s="346">
        <v>16</v>
      </c>
      <c r="AK48" s="346">
        <v>15</v>
      </c>
      <c r="AL48" s="346">
        <v>17</v>
      </c>
      <c r="AM48" s="346">
        <v>8</v>
      </c>
      <c r="AN48" s="346">
        <v>10</v>
      </c>
      <c r="AO48" s="373"/>
      <c r="AP48" s="348">
        <v>13.42</v>
      </c>
      <c r="AQ48" s="348">
        <v>12.34</v>
      </c>
      <c r="AR48" s="348">
        <v>8.59</v>
      </c>
      <c r="AS48" s="348">
        <v>2.4300000000000002</v>
      </c>
      <c r="AT48" s="348">
        <v>-0.97</v>
      </c>
      <c r="AU48" s="351"/>
      <c r="AV48" s="346">
        <v>4</v>
      </c>
      <c r="AW48" s="346">
        <v>5</v>
      </c>
      <c r="AX48" s="346">
        <v>5</v>
      </c>
      <c r="AY48" s="346">
        <v>6</v>
      </c>
      <c r="AZ48" s="346">
        <v>13</v>
      </c>
      <c r="BA48" s="362"/>
      <c r="BB48" s="348">
        <v>13.502998016395599</v>
      </c>
      <c r="BC48" s="375">
        <v>0.944174218826759</v>
      </c>
      <c r="BD48" s="375">
        <v>3.3534997302686997E-2</v>
      </c>
      <c r="BE48" s="375">
        <v>-0.1252536307132</v>
      </c>
      <c r="BF48" s="374"/>
      <c r="BG48" s="843">
        <v>63.5687</v>
      </c>
      <c r="BH48" s="843">
        <v>16.8504</v>
      </c>
      <c r="BI48" s="843">
        <v>15.0136</v>
      </c>
      <c r="BJ48" s="843">
        <v>4.5673000000000004</v>
      </c>
      <c r="BK48" s="373"/>
      <c r="BL48" s="372" t="s">
        <v>2792</v>
      </c>
      <c r="BM48" s="372" t="s">
        <v>2793</v>
      </c>
      <c r="BN48" s="372" t="s">
        <v>2794</v>
      </c>
      <c r="BO48" s="372" t="s">
        <v>2795</v>
      </c>
      <c r="BP48" s="372" t="s">
        <v>2796</v>
      </c>
      <c r="BQ48" s="373"/>
      <c r="BR48" s="354" t="s">
        <v>519</v>
      </c>
    </row>
    <row r="49" spans="1:70" s="428" customFormat="1" x14ac:dyDescent="0.25">
      <c r="A49" s="345" t="s">
        <v>2797</v>
      </c>
      <c r="B49" s="373"/>
      <c r="C49" s="719">
        <v>45169</v>
      </c>
      <c r="D49" s="373"/>
      <c r="E49" s="841">
        <v>1816.62</v>
      </c>
      <c r="F49" s="373"/>
      <c r="G49" s="347">
        <v>15.416499999999999</v>
      </c>
      <c r="H49" s="374"/>
      <c r="I49" s="348">
        <v>0.23080000000000001</v>
      </c>
      <c r="J49" s="348">
        <v>-0.127</v>
      </c>
      <c r="K49" s="348">
        <v>-2.2700000000000001E-2</v>
      </c>
      <c r="L49" s="348">
        <v>13.0723</v>
      </c>
      <c r="M49" s="348">
        <v>14.7531</v>
      </c>
      <c r="N49" s="350">
        <v>2.3115000000000001</v>
      </c>
      <c r="O49" s="348">
        <v>1.8452999999999999</v>
      </c>
      <c r="P49" s="348">
        <v>15.333299999999999</v>
      </c>
      <c r="Q49" s="348" t="s">
        <v>430</v>
      </c>
      <c r="R49" s="348" t="s">
        <v>430</v>
      </c>
      <c r="S49" s="348">
        <v>7.1177999999999999</v>
      </c>
      <c r="T49" s="348">
        <v>23.787500000000001</v>
      </c>
      <c r="U49" s="348">
        <v>4.6704999999999997</v>
      </c>
      <c r="V49" s="348">
        <v>5.2378</v>
      </c>
      <c r="W49" s="348">
        <v>-1.2744</v>
      </c>
      <c r="X49" s="348">
        <v>15.355600000000001</v>
      </c>
      <c r="Y49" s="374"/>
      <c r="Z49" s="346">
        <v>5</v>
      </c>
      <c r="AA49" s="346">
        <v>6</v>
      </c>
      <c r="AB49" s="346">
        <v>3</v>
      </c>
      <c r="AC49" s="346">
        <v>3</v>
      </c>
      <c r="AD49" s="346">
        <v>5</v>
      </c>
      <c r="AE49" s="346">
        <v>2</v>
      </c>
      <c r="AF49" s="346">
        <v>1</v>
      </c>
      <c r="AG49" s="346">
        <v>1</v>
      </c>
      <c r="AH49" s="346" t="s">
        <v>430</v>
      </c>
      <c r="AI49" s="346" t="s">
        <v>430</v>
      </c>
      <c r="AJ49" s="346">
        <v>2</v>
      </c>
      <c r="AK49" s="346">
        <v>4</v>
      </c>
      <c r="AL49" s="346">
        <v>4</v>
      </c>
      <c r="AM49" s="346">
        <v>3</v>
      </c>
      <c r="AN49" s="346">
        <v>6</v>
      </c>
      <c r="AO49" s="373"/>
      <c r="AP49" s="348" t="s">
        <v>430</v>
      </c>
      <c r="AQ49" s="348" t="s">
        <v>430</v>
      </c>
      <c r="AR49" s="348" t="s">
        <v>430</v>
      </c>
      <c r="AS49" s="348">
        <v>9.4700000000000006</v>
      </c>
      <c r="AT49" s="348">
        <v>15.21</v>
      </c>
      <c r="AU49" s="351"/>
      <c r="AV49" s="346" t="s">
        <v>430</v>
      </c>
      <c r="AW49" s="346" t="s">
        <v>430</v>
      </c>
      <c r="AX49" s="346" t="s">
        <v>430</v>
      </c>
      <c r="AY49" s="346">
        <v>1</v>
      </c>
      <c r="AZ49" s="346">
        <v>1</v>
      </c>
      <c r="BA49" s="362"/>
      <c r="BB49" s="348">
        <v>14.629219150119001</v>
      </c>
      <c r="BC49" s="375">
        <v>0.91134994886229803</v>
      </c>
      <c r="BD49" s="375">
        <v>5.8381183343958198E-2</v>
      </c>
      <c r="BE49" s="375">
        <v>0.32685953425973202</v>
      </c>
      <c r="BF49" s="374"/>
      <c r="BG49" s="843">
        <v>41.021799999999999</v>
      </c>
      <c r="BH49" s="843">
        <v>22.061699999999998</v>
      </c>
      <c r="BI49" s="843">
        <v>34.080199999999998</v>
      </c>
      <c r="BJ49" s="843">
        <v>2.8363</v>
      </c>
      <c r="BK49" s="373"/>
      <c r="BL49" s="372" t="s">
        <v>2798</v>
      </c>
      <c r="BM49" s="372" t="s">
        <v>2799</v>
      </c>
      <c r="BN49" s="372" t="s">
        <v>2800</v>
      </c>
      <c r="BO49" s="372" t="s">
        <v>2801</v>
      </c>
      <c r="BP49" s="372" t="s">
        <v>2802</v>
      </c>
      <c r="BQ49" s="373"/>
      <c r="BR49" s="354" t="s">
        <v>476</v>
      </c>
    </row>
    <row r="50" spans="1:70" s="428" customFormat="1" ht="11" x14ac:dyDescent="0.3">
      <c r="A50" s="845" t="s">
        <v>2803</v>
      </c>
      <c r="B50" s="846"/>
      <c r="C50" s="847">
        <v>45246</v>
      </c>
      <c r="D50" s="846"/>
      <c r="E50" s="848">
        <v>1703.75</v>
      </c>
      <c r="F50" s="846"/>
      <c r="G50" s="849">
        <v>13.958</v>
      </c>
      <c r="H50" s="851"/>
      <c r="I50" s="850">
        <v>0.57650000000000001</v>
      </c>
      <c r="J50" s="850">
        <v>-2.1499999999999998E-2</v>
      </c>
      <c r="K50" s="850">
        <v>-3.9499</v>
      </c>
      <c r="L50" s="850">
        <v>5.6703999999999999</v>
      </c>
      <c r="M50" s="850">
        <v>7.7005999999999997</v>
      </c>
      <c r="N50" s="852">
        <v>-3.2844000000000002</v>
      </c>
      <c r="O50" s="850">
        <v>-1.1166</v>
      </c>
      <c r="P50" s="850" t="s">
        <v>430</v>
      </c>
      <c r="Q50" s="850" t="s">
        <v>430</v>
      </c>
      <c r="R50" s="850" t="s">
        <v>430</v>
      </c>
      <c r="S50" s="850">
        <v>0.67079999999999995</v>
      </c>
      <c r="T50" s="850">
        <v>15.0037</v>
      </c>
      <c r="U50" s="850">
        <v>-3.2039</v>
      </c>
      <c r="V50" s="850">
        <v>-0.91569999999999996</v>
      </c>
      <c r="W50" s="850">
        <v>-1.1962999999999999</v>
      </c>
      <c r="X50" s="850">
        <v>12.5565</v>
      </c>
      <c r="Y50" s="851"/>
      <c r="Z50" s="848">
        <v>1</v>
      </c>
      <c r="AA50" s="848">
        <v>4</v>
      </c>
      <c r="AB50" s="848">
        <v>15</v>
      </c>
      <c r="AC50" s="848">
        <v>17</v>
      </c>
      <c r="AD50" s="848">
        <v>13</v>
      </c>
      <c r="AE50" s="848">
        <v>6</v>
      </c>
      <c r="AF50" s="848">
        <v>3</v>
      </c>
      <c r="AG50" s="848" t="s">
        <v>430</v>
      </c>
      <c r="AH50" s="848" t="s">
        <v>430</v>
      </c>
      <c r="AI50" s="848" t="s">
        <v>430</v>
      </c>
      <c r="AJ50" s="848">
        <v>20</v>
      </c>
      <c r="AK50" s="848">
        <v>13</v>
      </c>
      <c r="AL50" s="848">
        <v>10</v>
      </c>
      <c r="AM50" s="848">
        <v>6</v>
      </c>
      <c r="AN50" s="848">
        <v>5</v>
      </c>
      <c r="AO50" s="846"/>
      <c r="AP50" s="850" t="s">
        <v>430</v>
      </c>
      <c r="AQ50" s="850" t="s">
        <v>430</v>
      </c>
      <c r="AR50" s="850" t="s">
        <v>430</v>
      </c>
      <c r="AS50" s="850" t="s">
        <v>430</v>
      </c>
      <c r="AT50" s="850">
        <v>2.13</v>
      </c>
      <c r="AU50" s="853"/>
      <c r="AV50" s="848" t="s">
        <v>430</v>
      </c>
      <c r="AW50" s="848" t="s">
        <v>430</v>
      </c>
      <c r="AX50" s="848" t="s">
        <v>430</v>
      </c>
      <c r="AY50" s="848" t="s">
        <v>430</v>
      </c>
      <c r="AZ50" s="848">
        <v>9</v>
      </c>
      <c r="BA50" s="855"/>
      <c r="BB50" s="850">
        <v>14.8670912097546</v>
      </c>
      <c r="BC50" s="856">
        <v>0.98574271747481701</v>
      </c>
      <c r="BD50" s="856">
        <v>4.2099630258136803E-2</v>
      </c>
      <c r="BE50" s="856">
        <v>0.21239686073886399</v>
      </c>
      <c r="BF50" s="851"/>
      <c r="BG50" s="850">
        <v>39.630200000000002</v>
      </c>
      <c r="BH50" s="850">
        <v>16.682600000000001</v>
      </c>
      <c r="BI50" s="850">
        <v>42.9146</v>
      </c>
      <c r="BJ50" s="850">
        <v>0.77259999999999995</v>
      </c>
      <c r="BK50" s="846"/>
      <c r="BL50" s="859" t="s">
        <v>2804</v>
      </c>
      <c r="BM50" s="859" t="s">
        <v>2805</v>
      </c>
      <c r="BN50" s="859" t="s">
        <v>2806</v>
      </c>
      <c r="BO50" s="859" t="s">
        <v>2807</v>
      </c>
      <c r="BP50" s="859" t="s">
        <v>2808</v>
      </c>
      <c r="BQ50" s="846"/>
      <c r="BR50" s="860" t="s">
        <v>616</v>
      </c>
    </row>
    <row r="51" spans="1:70" s="428" customFormat="1" x14ac:dyDescent="0.25">
      <c r="A51" s="345" t="s">
        <v>2809</v>
      </c>
      <c r="B51" s="373"/>
      <c r="C51" s="719">
        <v>38849</v>
      </c>
      <c r="D51" s="373"/>
      <c r="E51" s="346">
        <v>1475.48</v>
      </c>
      <c r="F51" s="373"/>
      <c r="G51" s="347">
        <v>94.495699999999999</v>
      </c>
      <c r="H51" s="374"/>
      <c r="I51" s="348">
        <v>-0.1084</v>
      </c>
      <c r="J51" s="348">
        <v>-1.0225</v>
      </c>
      <c r="K51" s="348">
        <v>-3.1804000000000001</v>
      </c>
      <c r="L51" s="348">
        <v>9.4016999999999999</v>
      </c>
      <c r="M51" s="348">
        <v>7.9116</v>
      </c>
      <c r="N51" s="350">
        <v>-6.6746999999999996</v>
      </c>
      <c r="O51" s="348">
        <v>-3.5971000000000002</v>
      </c>
      <c r="P51" s="348">
        <v>8.2844999999999995</v>
      </c>
      <c r="Q51" s="348">
        <v>10.1792</v>
      </c>
      <c r="R51" s="348">
        <v>10.703799999999999</v>
      </c>
      <c r="S51" s="348">
        <v>4.8726000000000003</v>
      </c>
      <c r="T51" s="348">
        <v>16.717700000000001</v>
      </c>
      <c r="U51" s="348">
        <v>-3.5417999999999998</v>
      </c>
      <c r="V51" s="348">
        <v>-3.3713000000000002</v>
      </c>
      <c r="W51" s="348">
        <v>-2.5863</v>
      </c>
      <c r="X51" s="348">
        <v>11.6717</v>
      </c>
      <c r="Y51" s="374"/>
      <c r="Z51" s="346">
        <v>18</v>
      </c>
      <c r="AA51" s="346">
        <v>16</v>
      </c>
      <c r="AB51" s="346">
        <v>11</v>
      </c>
      <c r="AC51" s="346">
        <v>4</v>
      </c>
      <c r="AD51" s="346">
        <v>12</v>
      </c>
      <c r="AE51" s="346">
        <v>12</v>
      </c>
      <c r="AF51" s="346">
        <v>4</v>
      </c>
      <c r="AG51" s="346">
        <v>8</v>
      </c>
      <c r="AH51" s="346">
        <v>6</v>
      </c>
      <c r="AI51" s="346">
        <v>7</v>
      </c>
      <c r="AJ51" s="346">
        <v>4</v>
      </c>
      <c r="AK51" s="346">
        <v>10</v>
      </c>
      <c r="AL51" s="346">
        <v>13</v>
      </c>
      <c r="AM51" s="346">
        <v>10</v>
      </c>
      <c r="AN51" s="346">
        <v>18</v>
      </c>
      <c r="AO51" s="373"/>
      <c r="AP51" s="348">
        <v>11.17</v>
      </c>
      <c r="AQ51" s="348">
        <v>11.74</v>
      </c>
      <c r="AR51" s="348">
        <v>8.93</v>
      </c>
      <c r="AS51" s="348">
        <v>2.77</v>
      </c>
      <c r="AT51" s="348">
        <v>2.81</v>
      </c>
      <c r="AU51" s="351"/>
      <c r="AV51" s="346">
        <v>7</v>
      </c>
      <c r="AW51" s="346">
        <v>6</v>
      </c>
      <c r="AX51" s="346">
        <v>4</v>
      </c>
      <c r="AY51" s="346">
        <v>5</v>
      </c>
      <c r="AZ51" s="346">
        <v>7</v>
      </c>
      <c r="BA51" s="362"/>
      <c r="BB51" s="348">
        <v>14.2127400802399</v>
      </c>
      <c r="BC51" s="375">
        <v>0.98719601184520001</v>
      </c>
      <c r="BD51" s="375">
        <v>3.1512910431042401E-2</v>
      </c>
      <c r="BE51" s="375">
        <v>-0.156532192321372</v>
      </c>
      <c r="BF51" s="374"/>
      <c r="BG51" s="843">
        <v>64.753399999999999</v>
      </c>
      <c r="BH51" s="843">
        <v>10.048</v>
      </c>
      <c r="BI51" s="843">
        <v>16.588200000000001</v>
      </c>
      <c r="BJ51" s="843">
        <v>8.6104000000000003</v>
      </c>
      <c r="BK51" s="373"/>
      <c r="BL51" s="372" t="s">
        <v>2810</v>
      </c>
      <c r="BM51" s="372" t="s">
        <v>2811</v>
      </c>
      <c r="BN51" s="372" t="s">
        <v>2812</v>
      </c>
      <c r="BO51" s="372" t="s">
        <v>2813</v>
      </c>
      <c r="BP51" s="372" t="s">
        <v>2814</v>
      </c>
      <c r="BQ51" s="373"/>
      <c r="BR51" s="354" t="s">
        <v>526</v>
      </c>
    </row>
    <row r="52" spans="1:70" s="428" customFormat="1" x14ac:dyDescent="0.25">
      <c r="A52" s="345" t="s">
        <v>2815</v>
      </c>
      <c r="B52" s="373"/>
      <c r="C52" s="719">
        <v>43350</v>
      </c>
      <c r="D52" s="373"/>
      <c r="E52" s="346">
        <v>1410.57</v>
      </c>
      <c r="F52" s="373"/>
      <c r="G52" s="347">
        <v>30.226400000000002</v>
      </c>
      <c r="H52" s="374"/>
      <c r="I52" s="348">
        <v>0.1149</v>
      </c>
      <c r="J52" s="348">
        <v>-0.85189999999999999</v>
      </c>
      <c r="K52" s="348">
        <v>-3.875</v>
      </c>
      <c r="L52" s="348">
        <v>5.5026000000000002</v>
      </c>
      <c r="M52" s="348">
        <v>3.3159000000000001</v>
      </c>
      <c r="N52" s="350">
        <v>-7.9535</v>
      </c>
      <c r="O52" s="348">
        <v>-5.5449000000000002</v>
      </c>
      <c r="P52" s="348">
        <v>8.5828000000000007</v>
      </c>
      <c r="Q52" s="348">
        <v>9.1255000000000006</v>
      </c>
      <c r="R52" s="348" t="s">
        <v>430</v>
      </c>
      <c r="S52" s="348">
        <v>1.6495</v>
      </c>
      <c r="T52" s="348">
        <v>11.5061</v>
      </c>
      <c r="U52" s="348">
        <v>-6.0153999999999996</v>
      </c>
      <c r="V52" s="348">
        <v>-5.1529999999999996</v>
      </c>
      <c r="W52" s="348">
        <v>-2.5888</v>
      </c>
      <c r="X52" s="348">
        <v>14.801</v>
      </c>
      <c r="Y52" s="374"/>
      <c r="Z52" s="346">
        <v>7</v>
      </c>
      <c r="AA52" s="346">
        <v>13</v>
      </c>
      <c r="AB52" s="346">
        <v>12</v>
      </c>
      <c r="AC52" s="346">
        <v>18</v>
      </c>
      <c r="AD52" s="346">
        <v>22</v>
      </c>
      <c r="AE52" s="346">
        <v>16</v>
      </c>
      <c r="AF52" s="346">
        <v>10</v>
      </c>
      <c r="AG52" s="346">
        <v>7</v>
      </c>
      <c r="AH52" s="346">
        <v>9</v>
      </c>
      <c r="AI52" s="346" t="s">
        <v>430</v>
      </c>
      <c r="AJ52" s="346">
        <v>14</v>
      </c>
      <c r="AK52" s="346">
        <v>22</v>
      </c>
      <c r="AL52" s="346">
        <v>21</v>
      </c>
      <c r="AM52" s="346">
        <v>17</v>
      </c>
      <c r="AN52" s="346">
        <v>19</v>
      </c>
      <c r="AO52" s="373"/>
      <c r="AP52" s="348" t="s">
        <v>430</v>
      </c>
      <c r="AQ52" s="348">
        <v>11.3</v>
      </c>
      <c r="AR52" s="348">
        <v>7.8</v>
      </c>
      <c r="AS52" s="348">
        <v>1.37</v>
      </c>
      <c r="AT52" s="348">
        <v>-2.21</v>
      </c>
      <c r="AU52" s="351"/>
      <c r="AV52" s="346" t="s">
        <v>430</v>
      </c>
      <c r="AW52" s="346">
        <v>7</v>
      </c>
      <c r="AX52" s="346">
        <v>8</v>
      </c>
      <c r="AY52" s="346">
        <v>9</v>
      </c>
      <c r="AZ52" s="346">
        <v>16</v>
      </c>
      <c r="BA52" s="362"/>
      <c r="BB52" s="348">
        <v>13.004341074327099</v>
      </c>
      <c r="BC52" s="375">
        <v>0.93069714248600299</v>
      </c>
      <c r="BD52" s="375">
        <v>2.9368963994571701E-2</v>
      </c>
      <c r="BE52" s="375">
        <v>-0.187901182819803</v>
      </c>
      <c r="BF52" s="374"/>
      <c r="BG52" s="843">
        <v>74.831000000000003</v>
      </c>
      <c r="BH52" s="843">
        <v>16.736799999999999</v>
      </c>
      <c r="BI52" s="843">
        <v>7.0643099999999999</v>
      </c>
      <c r="BJ52" s="843">
        <v>1.3678900000000001</v>
      </c>
      <c r="BK52" s="373"/>
      <c r="BL52" s="372" t="s">
        <v>2816</v>
      </c>
      <c r="BM52" s="372" t="s">
        <v>2817</v>
      </c>
      <c r="BN52" s="372" t="s">
        <v>2818</v>
      </c>
      <c r="BO52" s="372" t="s">
        <v>2819</v>
      </c>
      <c r="BP52" s="372" t="s">
        <v>2820</v>
      </c>
      <c r="BQ52" s="373"/>
      <c r="BR52" s="354" t="s">
        <v>1521</v>
      </c>
    </row>
    <row r="53" spans="1:70" s="428" customFormat="1" x14ac:dyDescent="0.25">
      <c r="A53" s="345" t="s">
        <v>2821</v>
      </c>
      <c r="B53" s="373"/>
      <c r="C53" s="719">
        <v>45953</v>
      </c>
      <c r="D53" s="373"/>
      <c r="E53" s="346">
        <v>1175.8900000000001</v>
      </c>
      <c r="F53" s="373"/>
      <c r="G53" s="347">
        <v>11.173299999999999</v>
      </c>
      <c r="H53" s="374"/>
      <c r="I53" s="348">
        <v>-0.28110000000000002</v>
      </c>
      <c r="J53" s="348">
        <v>0.85299999999999998</v>
      </c>
      <c r="K53" s="348">
        <v>-0.1421</v>
      </c>
      <c r="L53" s="348">
        <v>20.724599999999999</v>
      </c>
      <c r="M53" s="348">
        <v>30.789000000000001</v>
      </c>
      <c r="N53" s="350" t="s">
        <v>430</v>
      </c>
      <c r="O53" s="348" t="s">
        <v>430</v>
      </c>
      <c r="P53" s="348" t="s">
        <v>430</v>
      </c>
      <c r="Q53" s="348" t="s">
        <v>430</v>
      </c>
      <c r="R53" s="348" t="s">
        <v>430</v>
      </c>
      <c r="S53" s="348">
        <v>13.4794</v>
      </c>
      <c r="T53" s="348">
        <v>39.073399999999999</v>
      </c>
      <c r="U53" s="348">
        <v>14.116899999999999</v>
      </c>
      <c r="V53" s="348" t="s">
        <v>430</v>
      </c>
      <c r="W53" s="348">
        <v>-1.1274</v>
      </c>
      <c r="X53" s="348">
        <v>11.733000000000001</v>
      </c>
      <c r="Y53" s="374"/>
      <c r="Z53" s="346">
        <v>22</v>
      </c>
      <c r="AA53" s="346">
        <v>1</v>
      </c>
      <c r="AB53" s="346">
        <v>4</v>
      </c>
      <c r="AC53" s="346">
        <v>1</v>
      </c>
      <c r="AD53" s="346">
        <v>1</v>
      </c>
      <c r="AE53" s="346" t="s">
        <v>430</v>
      </c>
      <c r="AF53" s="346" t="s">
        <v>430</v>
      </c>
      <c r="AG53" s="346" t="s">
        <v>430</v>
      </c>
      <c r="AH53" s="346" t="s">
        <v>430</v>
      </c>
      <c r="AI53" s="346" t="s">
        <v>430</v>
      </c>
      <c r="AJ53" s="346">
        <v>1</v>
      </c>
      <c r="AK53" s="346">
        <v>1</v>
      </c>
      <c r="AL53" s="346">
        <v>1</v>
      </c>
      <c r="AM53" s="346" t="s">
        <v>430</v>
      </c>
      <c r="AN53" s="346">
        <v>3</v>
      </c>
      <c r="AO53" s="373"/>
      <c r="AP53" s="348" t="s">
        <v>430</v>
      </c>
      <c r="AQ53" s="348" t="s">
        <v>430</v>
      </c>
      <c r="AR53" s="348" t="s">
        <v>430</v>
      </c>
      <c r="AS53" s="348" t="s">
        <v>430</v>
      </c>
      <c r="AT53" s="348" t="s">
        <v>430</v>
      </c>
      <c r="AU53" s="351"/>
      <c r="AV53" s="346" t="s">
        <v>430</v>
      </c>
      <c r="AW53" s="346" t="s">
        <v>430</v>
      </c>
      <c r="AX53" s="346" t="s">
        <v>430</v>
      </c>
      <c r="AY53" s="346" t="s">
        <v>430</v>
      </c>
      <c r="AZ53" s="346" t="s">
        <v>430</v>
      </c>
      <c r="BA53" s="362"/>
      <c r="BB53" s="348">
        <v>22.092019441984402</v>
      </c>
      <c r="BC53" s="375">
        <v>1.2902273745693</v>
      </c>
      <c r="BD53" s="375">
        <v>4.4635182383515798E-2</v>
      </c>
      <c r="BE53" s="375">
        <v>2.1068014324998701</v>
      </c>
      <c r="BF53" s="374"/>
      <c r="BG53" s="843">
        <v>30.8462</v>
      </c>
      <c r="BH53" s="843">
        <v>19.125800000000002</v>
      </c>
      <c r="BI53" s="843">
        <v>42.952300000000001</v>
      </c>
      <c r="BJ53" s="843">
        <v>7.0757000000000003</v>
      </c>
      <c r="BK53" s="373"/>
      <c r="BL53" s="372" t="s">
        <v>2822</v>
      </c>
      <c r="BM53" s="372" t="s">
        <v>2823</v>
      </c>
      <c r="BN53" s="372" t="s">
        <v>2824</v>
      </c>
      <c r="BO53" s="372" t="s">
        <v>2825</v>
      </c>
      <c r="BP53" s="372" t="s">
        <v>2826</v>
      </c>
      <c r="BQ53" s="373"/>
      <c r="BR53" s="354" t="s">
        <v>476</v>
      </c>
    </row>
    <row r="54" spans="1:70" s="428" customFormat="1" x14ac:dyDescent="0.25">
      <c r="A54" s="345" t="s">
        <v>2827</v>
      </c>
      <c r="B54" s="373"/>
      <c r="C54" s="719">
        <v>39318</v>
      </c>
      <c r="D54" s="373"/>
      <c r="E54" s="841">
        <v>733.44</v>
      </c>
      <c r="F54" s="373"/>
      <c r="G54" s="347">
        <v>57.017400000000002</v>
      </c>
      <c r="H54" s="374"/>
      <c r="I54" s="348">
        <v>-0.1018</v>
      </c>
      <c r="J54" s="348">
        <v>-1.6158999999999999</v>
      </c>
      <c r="K54" s="348">
        <v>-5.2233999999999998</v>
      </c>
      <c r="L54" s="348">
        <v>6.7455999999999996</v>
      </c>
      <c r="M54" s="348">
        <v>5.8601000000000001</v>
      </c>
      <c r="N54" s="350">
        <v>-4.8936000000000002</v>
      </c>
      <c r="O54" s="348">
        <v>-4.0696000000000003</v>
      </c>
      <c r="P54" s="348">
        <v>9.2811000000000003</v>
      </c>
      <c r="Q54" s="348">
        <v>8.0276999999999994</v>
      </c>
      <c r="R54" s="348">
        <v>10.2692</v>
      </c>
      <c r="S54" s="348">
        <v>2.0329000000000002</v>
      </c>
      <c r="T54" s="348">
        <v>14.531599999999999</v>
      </c>
      <c r="U54" s="348">
        <v>-4.0822000000000003</v>
      </c>
      <c r="V54" s="348">
        <v>-2.6454</v>
      </c>
      <c r="W54" s="348">
        <v>-3.1997</v>
      </c>
      <c r="X54" s="348">
        <v>9.5630000000000006</v>
      </c>
      <c r="Y54" s="374"/>
      <c r="Z54" s="346">
        <v>17</v>
      </c>
      <c r="AA54" s="346">
        <v>24</v>
      </c>
      <c r="AB54" s="346">
        <v>23</v>
      </c>
      <c r="AC54" s="346">
        <v>13</v>
      </c>
      <c r="AD54" s="346">
        <v>16</v>
      </c>
      <c r="AE54" s="346">
        <v>7</v>
      </c>
      <c r="AF54" s="346">
        <v>7</v>
      </c>
      <c r="AG54" s="346">
        <v>3</v>
      </c>
      <c r="AH54" s="346">
        <v>11</v>
      </c>
      <c r="AI54" s="346">
        <v>8</v>
      </c>
      <c r="AJ54" s="346">
        <v>11</v>
      </c>
      <c r="AK54" s="346">
        <v>16</v>
      </c>
      <c r="AL54" s="346">
        <v>15</v>
      </c>
      <c r="AM54" s="346">
        <v>7</v>
      </c>
      <c r="AN54" s="346">
        <v>24</v>
      </c>
      <c r="AO54" s="373"/>
      <c r="AP54" s="348">
        <v>10.56</v>
      </c>
      <c r="AQ54" s="348">
        <v>10.4</v>
      </c>
      <c r="AR54" s="348">
        <v>7.81</v>
      </c>
      <c r="AS54" s="348">
        <v>3.08</v>
      </c>
      <c r="AT54" s="348">
        <v>0.18</v>
      </c>
      <c r="AU54" s="351"/>
      <c r="AV54" s="346">
        <v>8</v>
      </c>
      <c r="AW54" s="346">
        <v>11</v>
      </c>
      <c r="AX54" s="346">
        <v>7</v>
      </c>
      <c r="AY54" s="346">
        <v>4</v>
      </c>
      <c r="AZ54" s="346">
        <v>10</v>
      </c>
      <c r="BA54" s="362"/>
      <c r="BB54" s="348">
        <v>14.0343412362989</v>
      </c>
      <c r="BC54" s="375">
        <v>1.01744179075075</v>
      </c>
      <c r="BD54" s="375">
        <v>3.2628604945641897E-2</v>
      </c>
      <c r="BE54" s="375">
        <v>-0.16501419087001201</v>
      </c>
      <c r="BF54" s="374"/>
      <c r="BG54" s="843">
        <v>71.171000000000006</v>
      </c>
      <c r="BH54" s="843">
        <v>16.7803</v>
      </c>
      <c r="BI54" s="843">
        <v>10.087899999999999</v>
      </c>
      <c r="BJ54" s="843">
        <v>1.9608000000000001</v>
      </c>
      <c r="BK54" s="373"/>
      <c r="BL54" s="372" t="s">
        <v>2828</v>
      </c>
      <c r="BM54" s="372" t="s">
        <v>2829</v>
      </c>
      <c r="BN54" s="372" t="s">
        <v>2830</v>
      </c>
      <c r="BO54" s="372" t="s">
        <v>2831</v>
      </c>
      <c r="BP54" s="372" t="s">
        <v>2832</v>
      </c>
      <c r="BQ54" s="373"/>
      <c r="BR54" s="354" t="s">
        <v>463</v>
      </c>
    </row>
    <row r="55" spans="1:70" s="428" customFormat="1" x14ac:dyDescent="0.25">
      <c r="A55" s="345" t="s">
        <v>2833</v>
      </c>
      <c r="B55" s="373"/>
      <c r="C55" s="719">
        <v>45625</v>
      </c>
      <c r="D55" s="373"/>
      <c r="E55" s="346">
        <v>591.88400000000001</v>
      </c>
      <c r="F55" s="373"/>
      <c r="G55" s="347">
        <v>9.282</v>
      </c>
      <c r="H55" s="374"/>
      <c r="I55" s="348">
        <v>-3.2300000000000002E-2</v>
      </c>
      <c r="J55" s="348">
        <v>-0.98140000000000005</v>
      </c>
      <c r="K55" s="348">
        <v>-1.8505</v>
      </c>
      <c r="L55" s="348">
        <v>7.1082000000000001</v>
      </c>
      <c r="M55" s="348">
        <v>9.8331999999999997</v>
      </c>
      <c r="N55" s="350">
        <v>-6.7323000000000004</v>
      </c>
      <c r="O55" s="348" t="s">
        <v>430</v>
      </c>
      <c r="P55" s="348" t="s">
        <v>430</v>
      </c>
      <c r="Q55" s="348" t="s">
        <v>430</v>
      </c>
      <c r="R55" s="348" t="s">
        <v>430</v>
      </c>
      <c r="S55" s="348">
        <v>2.6316000000000002</v>
      </c>
      <c r="T55" s="348">
        <v>17.389700000000001</v>
      </c>
      <c r="U55" s="348">
        <v>-1.3916999999999999</v>
      </c>
      <c r="V55" s="348">
        <v>-3.3929999999999998</v>
      </c>
      <c r="W55" s="348">
        <v>-1.5589999999999999</v>
      </c>
      <c r="X55" s="348">
        <v>-4.0975999999999999</v>
      </c>
      <c r="Y55" s="374"/>
      <c r="Z55" s="346">
        <v>14</v>
      </c>
      <c r="AA55" s="346">
        <v>15</v>
      </c>
      <c r="AB55" s="346">
        <v>6</v>
      </c>
      <c r="AC55" s="346">
        <v>12</v>
      </c>
      <c r="AD55" s="346">
        <v>9</v>
      </c>
      <c r="AE55" s="346">
        <v>13</v>
      </c>
      <c r="AF55" s="346" t="s">
        <v>430</v>
      </c>
      <c r="AG55" s="346" t="s">
        <v>430</v>
      </c>
      <c r="AH55" s="346" t="s">
        <v>430</v>
      </c>
      <c r="AI55" s="346" t="s">
        <v>430</v>
      </c>
      <c r="AJ55" s="346">
        <v>10</v>
      </c>
      <c r="AK55" s="346">
        <v>9</v>
      </c>
      <c r="AL55" s="346">
        <v>8</v>
      </c>
      <c r="AM55" s="346">
        <v>11</v>
      </c>
      <c r="AN55" s="346">
        <v>9</v>
      </c>
      <c r="AO55" s="373"/>
      <c r="AP55" s="348" t="s">
        <v>430</v>
      </c>
      <c r="AQ55" s="348" t="s">
        <v>430</v>
      </c>
      <c r="AR55" s="348" t="s">
        <v>430</v>
      </c>
      <c r="AS55" s="348" t="s">
        <v>430</v>
      </c>
      <c r="AT55" s="348">
        <v>3.62</v>
      </c>
      <c r="AU55" s="351"/>
      <c r="AV55" s="346" t="s">
        <v>430</v>
      </c>
      <c r="AW55" s="346" t="s">
        <v>430</v>
      </c>
      <c r="AX55" s="346" t="s">
        <v>430</v>
      </c>
      <c r="AY55" s="346" t="s">
        <v>430</v>
      </c>
      <c r="AZ55" s="346">
        <v>6</v>
      </c>
      <c r="BA55" s="362"/>
      <c r="BB55" s="348">
        <v>15.1060835403309</v>
      </c>
      <c r="BC55" s="375">
        <v>1.0003809853238901</v>
      </c>
      <c r="BD55" s="375">
        <v>-4.92748689250814E-2</v>
      </c>
      <c r="BE55" s="375">
        <v>-0.467721110371624</v>
      </c>
      <c r="BF55" s="374"/>
      <c r="BG55" s="843">
        <v>46.1023</v>
      </c>
      <c r="BH55" s="843">
        <v>9.8501700000000003</v>
      </c>
      <c r="BI55" s="843">
        <v>39.355899999999998</v>
      </c>
      <c r="BJ55" s="843">
        <v>4.69163</v>
      </c>
      <c r="BK55" s="373"/>
      <c r="BL55" s="372" t="s">
        <v>2834</v>
      </c>
      <c r="BM55" s="372" t="s">
        <v>2835</v>
      </c>
      <c r="BN55" s="372" t="s">
        <v>2836</v>
      </c>
      <c r="BO55" s="372" t="s">
        <v>2837</v>
      </c>
      <c r="BP55" s="372" t="s">
        <v>2838</v>
      </c>
      <c r="BQ55" s="373"/>
      <c r="BR55" s="354" t="s">
        <v>476</v>
      </c>
    </row>
    <row r="56" spans="1:70" s="428" customFormat="1" x14ac:dyDescent="0.25">
      <c r="A56" s="345" t="s">
        <v>2839</v>
      </c>
      <c r="B56" s="373"/>
      <c r="C56" s="719">
        <v>45957</v>
      </c>
      <c r="D56" s="373"/>
      <c r="E56" s="841">
        <v>599.47</v>
      </c>
      <c r="F56" s="373"/>
      <c r="G56" s="347">
        <v>10.97</v>
      </c>
      <c r="H56" s="374"/>
      <c r="I56" s="348">
        <v>0.2742</v>
      </c>
      <c r="J56" s="348">
        <v>0.36599999999999999</v>
      </c>
      <c r="K56" s="348">
        <v>0.82720000000000005</v>
      </c>
      <c r="L56" s="348">
        <v>13.9148</v>
      </c>
      <c r="M56" s="348">
        <v>22.0245</v>
      </c>
      <c r="N56" s="350" t="s">
        <v>430</v>
      </c>
      <c r="O56" s="348" t="s">
        <v>430</v>
      </c>
      <c r="P56" s="348" t="s">
        <v>430</v>
      </c>
      <c r="Q56" s="348" t="s">
        <v>430</v>
      </c>
      <c r="R56" s="348" t="s">
        <v>430</v>
      </c>
      <c r="S56" s="348">
        <v>6.1955</v>
      </c>
      <c r="T56" s="348">
        <v>30.130500000000001</v>
      </c>
      <c r="U56" s="348">
        <v>12.7441</v>
      </c>
      <c r="V56" s="348" t="s">
        <v>430</v>
      </c>
      <c r="W56" s="348">
        <v>0.18260000000000001</v>
      </c>
      <c r="X56" s="348">
        <v>9.6999999999999993</v>
      </c>
      <c r="Y56" s="374"/>
      <c r="Z56" s="346">
        <v>4</v>
      </c>
      <c r="AA56" s="346">
        <v>3</v>
      </c>
      <c r="AB56" s="346">
        <v>2</v>
      </c>
      <c r="AC56" s="346">
        <v>2</v>
      </c>
      <c r="AD56" s="346">
        <v>2</v>
      </c>
      <c r="AE56" s="346" t="s">
        <v>430</v>
      </c>
      <c r="AF56" s="346" t="s">
        <v>430</v>
      </c>
      <c r="AG56" s="346" t="s">
        <v>430</v>
      </c>
      <c r="AH56" s="346" t="s">
        <v>430</v>
      </c>
      <c r="AI56" s="346" t="s">
        <v>430</v>
      </c>
      <c r="AJ56" s="346">
        <v>3</v>
      </c>
      <c r="AK56" s="346">
        <v>2</v>
      </c>
      <c r="AL56" s="346">
        <v>2</v>
      </c>
      <c r="AM56" s="346" t="s">
        <v>430</v>
      </c>
      <c r="AN56" s="346">
        <v>1</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62"/>
      <c r="BB56" s="348">
        <v>16.6611657398517</v>
      </c>
      <c r="BC56" s="375">
        <v>0.92316543837680998</v>
      </c>
      <c r="BD56" s="375">
        <v>4.7699424404755199E-2</v>
      </c>
      <c r="BE56" s="375">
        <v>1.59660999178227</v>
      </c>
      <c r="BF56" s="374"/>
      <c r="BG56" s="843">
        <v>41.755800000000001</v>
      </c>
      <c r="BH56" s="843">
        <v>15.9419</v>
      </c>
      <c r="BI56" s="843">
        <v>41.546599999999998</v>
      </c>
      <c r="BJ56" s="843">
        <v>0.75570000000000004</v>
      </c>
      <c r="BK56" s="373"/>
      <c r="BL56" s="372" t="s">
        <v>2840</v>
      </c>
      <c r="BM56" s="372" t="s">
        <v>2841</v>
      </c>
      <c r="BN56" s="372" t="s">
        <v>2842</v>
      </c>
      <c r="BO56" s="372" t="s">
        <v>712</v>
      </c>
      <c r="BP56" s="372" t="s">
        <v>2843</v>
      </c>
      <c r="BQ56" s="373"/>
      <c r="BR56" s="354" t="s">
        <v>616</v>
      </c>
    </row>
    <row r="57" spans="1:70" s="428" customFormat="1" x14ac:dyDescent="0.25">
      <c r="A57" s="345" t="s">
        <v>2844</v>
      </c>
      <c r="B57" s="373"/>
      <c r="C57" s="719">
        <v>45708</v>
      </c>
      <c r="D57" s="373"/>
      <c r="E57" s="346">
        <v>479.858</v>
      </c>
      <c r="F57" s="373"/>
      <c r="G57" s="347">
        <v>10.9232</v>
      </c>
      <c r="H57" s="374"/>
      <c r="I57" s="348">
        <v>-7.0400000000000004E-2</v>
      </c>
      <c r="J57" s="348">
        <v>-1.2145999999999999</v>
      </c>
      <c r="K57" s="348">
        <v>-4.4615</v>
      </c>
      <c r="L57" s="348">
        <v>4.2737999999999996</v>
      </c>
      <c r="M57" s="348">
        <v>4.2469000000000001</v>
      </c>
      <c r="N57" s="350">
        <v>-5.6978999999999997</v>
      </c>
      <c r="O57" s="348" t="s">
        <v>430</v>
      </c>
      <c r="P57" s="348" t="s">
        <v>430</v>
      </c>
      <c r="Q57" s="348" t="s">
        <v>430</v>
      </c>
      <c r="R57" s="348" t="s">
        <v>430</v>
      </c>
      <c r="S57" s="348">
        <v>1.036</v>
      </c>
      <c r="T57" s="348">
        <v>12.3035</v>
      </c>
      <c r="U57" s="348">
        <v>-5.0015999999999998</v>
      </c>
      <c r="V57" s="348">
        <v>-3.5750999999999999</v>
      </c>
      <c r="W57" s="348">
        <v>-2.6000999999999999</v>
      </c>
      <c r="X57" s="348">
        <v>5.8491</v>
      </c>
      <c r="Y57" s="374"/>
      <c r="Z57" s="346">
        <v>16</v>
      </c>
      <c r="AA57" s="346">
        <v>21</v>
      </c>
      <c r="AB57" s="346">
        <v>19</v>
      </c>
      <c r="AC57" s="346">
        <v>22</v>
      </c>
      <c r="AD57" s="346">
        <v>20</v>
      </c>
      <c r="AE57" s="346">
        <v>9</v>
      </c>
      <c r="AF57" s="346" t="s">
        <v>430</v>
      </c>
      <c r="AG57" s="346" t="s">
        <v>430</v>
      </c>
      <c r="AH57" s="346" t="s">
        <v>430</v>
      </c>
      <c r="AI57" s="346" t="s">
        <v>430</v>
      </c>
      <c r="AJ57" s="346">
        <v>17</v>
      </c>
      <c r="AK57" s="346">
        <v>20</v>
      </c>
      <c r="AL57" s="346">
        <v>18</v>
      </c>
      <c r="AM57" s="346">
        <v>12</v>
      </c>
      <c r="AN57" s="346">
        <v>20</v>
      </c>
      <c r="AO57" s="373"/>
      <c r="AP57" s="348" t="s">
        <v>430</v>
      </c>
      <c r="AQ57" s="348" t="s">
        <v>430</v>
      </c>
      <c r="AR57" s="348" t="s">
        <v>430</v>
      </c>
      <c r="AS57" s="348" t="s">
        <v>430</v>
      </c>
      <c r="AT57" s="348">
        <v>-1.75</v>
      </c>
      <c r="AU57" s="351"/>
      <c r="AV57" s="346" t="s">
        <v>430</v>
      </c>
      <c r="AW57" s="346" t="s">
        <v>430</v>
      </c>
      <c r="AX57" s="346" t="s">
        <v>430</v>
      </c>
      <c r="AY57" s="346" t="s">
        <v>430</v>
      </c>
      <c r="AZ57" s="346">
        <v>15</v>
      </c>
      <c r="BA57" s="362"/>
      <c r="BB57" s="348">
        <v>12.437097497214999</v>
      </c>
      <c r="BC57" s="375">
        <v>0.90092489468607595</v>
      </c>
      <c r="BD57" s="375">
        <v>1.5770802806180401E-2</v>
      </c>
      <c r="BE57" s="375">
        <v>-0.110760191265319</v>
      </c>
      <c r="BF57" s="374"/>
      <c r="BG57" s="843">
        <v>64.388199999999998</v>
      </c>
      <c r="BH57" s="843">
        <v>19.9269</v>
      </c>
      <c r="BI57" s="843">
        <v>12.8851</v>
      </c>
      <c r="BJ57" s="843">
        <v>2.7997999999999998</v>
      </c>
      <c r="BK57" s="373"/>
      <c r="BL57" s="372" t="s">
        <v>2845</v>
      </c>
      <c r="BM57" s="372" t="s">
        <v>2846</v>
      </c>
      <c r="BN57" s="372" t="s">
        <v>2847</v>
      </c>
      <c r="BO57" s="372" t="s">
        <v>2848</v>
      </c>
      <c r="BP57" s="372" t="s">
        <v>2849</v>
      </c>
      <c r="BQ57" s="373"/>
      <c r="BR57" s="354" t="s">
        <v>476</v>
      </c>
    </row>
    <row r="58" spans="1:70" s="428" customFormat="1" x14ac:dyDescent="0.25">
      <c r="A58" s="345" t="s">
        <v>2850</v>
      </c>
      <c r="B58" s="373"/>
      <c r="C58" s="719">
        <v>43417</v>
      </c>
      <c r="D58" s="373"/>
      <c r="E58" s="841">
        <v>489.39</v>
      </c>
      <c r="F58" s="373"/>
      <c r="G58" s="347">
        <v>21.697600000000001</v>
      </c>
      <c r="H58" s="374"/>
      <c r="I58" s="348">
        <v>-0.2079</v>
      </c>
      <c r="J58" s="348">
        <v>-0.8427</v>
      </c>
      <c r="K58" s="348">
        <v>-3.9224000000000001</v>
      </c>
      <c r="L58" s="348">
        <v>5.6981000000000002</v>
      </c>
      <c r="M58" s="348">
        <v>4.6363000000000003</v>
      </c>
      <c r="N58" s="350">
        <v>-7.5233999999999996</v>
      </c>
      <c r="O58" s="348">
        <v>-6.1269999999999998</v>
      </c>
      <c r="P58" s="348">
        <v>8.1821999999999999</v>
      </c>
      <c r="Q58" s="348">
        <v>9.6043000000000003</v>
      </c>
      <c r="R58" s="348" t="s">
        <v>430</v>
      </c>
      <c r="S58" s="348">
        <v>1.6252</v>
      </c>
      <c r="T58" s="348">
        <v>12.2582</v>
      </c>
      <c r="U58" s="348">
        <v>-5.5327999999999999</v>
      </c>
      <c r="V58" s="348">
        <v>-4.9421999999999997</v>
      </c>
      <c r="W58" s="348">
        <v>-2.2587000000000002</v>
      </c>
      <c r="X58" s="348">
        <v>10.3986</v>
      </c>
      <c r="Y58" s="374"/>
      <c r="Z58" s="346">
        <v>19</v>
      </c>
      <c r="AA58" s="346">
        <v>12</v>
      </c>
      <c r="AB58" s="346">
        <v>13</v>
      </c>
      <c r="AC58" s="346">
        <v>16</v>
      </c>
      <c r="AD58" s="346">
        <v>18</v>
      </c>
      <c r="AE58" s="346">
        <v>14</v>
      </c>
      <c r="AF58" s="346">
        <v>12</v>
      </c>
      <c r="AG58" s="346">
        <v>9</v>
      </c>
      <c r="AH58" s="346">
        <v>8</v>
      </c>
      <c r="AI58" s="346" t="s">
        <v>430</v>
      </c>
      <c r="AJ58" s="346">
        <v>15</v>
      </c>
      <c r="AK58" s="346">
        <v>21</v>
      </c>
      <c r="AL58" s="346">
        <v>20</v>
      </c>
      <c r="AM58" s="346">
        <v>15</v>
      </c>
      <c r="AN58" s="346">
        <v>11</v>
      </c>
      <c r="AO58" s="373"/>
      <c r="AP58" s="348" t="s">
        <v>430</v>
      </c>
      <c r="AQ58" s="348">
        <v>10.8</v>
      </c>
      <c r="AR58" s="348">
        <v>7.69</v>
      </c>
      <c r="AS58" s="348">
        <v>1.1100000000000001</v>
      </c>
      <c r="AT58" s="348">
        <v>-1.72</v>
      </c>
      <c r="AU58" s="351"/>
      <c r="AV58" s="346" t="s">
        <v>430</v>
      </c>
      <c r="AW58" s="346">
        <v>10</v>
      </c>
      <c r="AX58" s="346">
        <v>9</v>
      </c>
      <c r="AY58" s="346">
        <v>10</v>
      </c>
      <c r="AZ58" s="346">
        <v>14</v>
      </c>
      <c r="BA58" s="362"/>
      <c r="BB58" s="348">
        <v>13.603203388256</v>
      </c>
      <c r="BC58" s="375">
        <v>0.98665827041403098</v>
      </c>
      <c r="BD58" s="375">
        <v>2.6364629548477399E-2</v>
      </c>
      <c r="BE58" s="375">
        <v>-0.24544434385587199</v>
      </c>
      <c r="BF58" s="374"/>
      <c r="BG58" s="843">
        <v>63.959600000000002</v>
      </c>
      <c r="BH58" s="843">
        <v>14.0646</v>
      </c>
      <c r="BI58" s="843">
        <v>20.0791</v>
      </c>
      <c r="BJ58" s="843">
        <v>1.8967000000000001</v>
      </c>
      <c r="BK58" s="373"/>
      <c r="BL58" s="372" t="s">
        <v>2851</v>
      </c>
      <c r="BM58" s="372" t="s">
        <v>2852</v>
      </c>
      <c r="BN58" s="372" t="s">
        <v>2853</v>
      </c>
      <c r="BO58" s="372" t="s">
        <v>2854</v>
      </c>
      <c r="BP58" s="372" t="s">
        <v>2855</v>
      </c>
      <c r="BQ58" s="373"/>
      <c r="BR58" s="354" t="s">
        <v>476</v>
      </c>
    </row>
    <row r="59" spans="1:70" s="428" customFormat="1" x14ac:dyDescent="0.25">
      <c r="A59" s="345" t="s">
        <v>2856</v>
      </c>
      <c r="B59" s="373"/>
      <c r="C59" s="719">
        <v>45982</v>
      </c>
      <c r="D59" s="373"/>
      <c r="E59" s="346">
        <v>443.80200000000002</v>
      </c>
      <c r="F59" s="373"/>
      <c r="G59" s="347">
        <v>9.6062999999999992</v>
      </c>
      <c r="H59" s="374"/>
      <c r="I59" s="348">
        <v>-2.29E-2</v>
      </c>
      <c r="J59" s="348">
        <v>-1.1403000000000001</v>
      </c>
      <c r="K59" s="348">
        <v>-3.9476</v>
      </c>
      <c r="L59" s="348">
        <v>4.2519999999999998</v>
      </c>
      <c r="M59" s="348">
        <v>5.1524000000000001</v>
      </c>
      <c r="N59" s="350" t="s">
        <v>430</v>
      </c>
      <c r="O59" s="348" t="s">
        <v>430</v>
      </c>
      <c r="P59" s="348" t="s">
        <v>430</v>
      </c>
      <c r="Q59" s="348" t="s">
        <v>430</v>
      </c>
      <c r="R59" s="348" t="s">
        <v>430</v>
      </c>
      <c r="S59" s="348">
        <v>0.193</v>
      </c>
      <c r="T59" s="348">
        <v>13.1311</v>
      </c>
      <c r="U59" s="348">
        <v>-3.5347</v>
      </c>
      <c r="V59" s="348" t="s">
        <v>430</v>
      </c>
      <c r="W59" s="348">
        <v>-2.7416999999999998</v>
      </c>
      <c r="X59" s="348">
        <v>-3.9369999999999998</v>
      </c>
      <c r="Y59" s="374"/>
      <c r="Z59" s="346">
        <v>13</v>
      </c>
      <c r="AA59" s="346">
        <v>19</v>
      </c>
      <c r="AB59" s="346">
        <v>14</v>
      </c>
      <c r="AC59" s="346">
        <v>23</v>
      </c>
      <c r="AD59" s="346">
        <v>17</v>
      </c>
      <c r="AE59" s="346" t="s">
        <v>430</v>
      </c>
      <c r="AF59" s="346" t="s">
        <v>430</v>
      </c>
      <c r="AG59" s="346" t="s">
        <v>430</v>
      </c>
      <c r="AH59" s="346" t="s">
        <v>430</v>
      </c>
      <c r="AI59" s="346" t="s">
        <v>430</v>
      </c>
      <c r="AJ59" s="346">
        <v>23</v>
      </c>
      <c r="AK59" s="346">
        <v>18</v>
      </c>
      <c r="AL59" s="346">
        <v>12</v>
      </c>
      <c r="AM59" s="346" t="s">
        <v>430</v>
      </c>
      <c r="AN59" s="346">
        <v>22</v>
      </c>
      <c r="AO59" s="373"/>
      <c r="AP59" s="348" t="s">
        <v>430</v>
      </c>
      <c r="AQ59" s="348" t="s">
        <v>430</v>
      </c>
      <c r="AR59" s="348" t="s">
        <v>430</v>
      </c>
      <c r="AS59" s="348" t="s">
        <v>430</v>
      </c>
      <c r="AT59" s="348" t="s">
        <v>430</v>
      </c>
      <c r="AU59" s="351"/>
      <c r="AV59" s="346" t="s">
        <v>430</v>
      </c>
      <c r="AW59" s="346" t="s">
        <v>430</v>
      </c>
      <c r="AX59" s="346" t="s">
        <v>430</v>
      </c>
      <c r="AY59" s="346" t="s">
        <v>430</v>
      </c>
      <c r="AZ59" s="346" t="s">
        <v>430</v>
      </c>
      <c r="BA59" s="362"/>
      <c r="BB59" s="348">
        <v>14.877427393356999</v>
      </c>
      <c r="BC59" s="375">
        <v>0.88996861725151999</v>
      </c>
      <c r="BD59" s="375">
        <v>-4.73757555272711E-2</v>
      </c>
      <c r="BE59" s="375">
        <v>-8.3006959891963605E-3</v>
      </c>
      <c r="BF59" s="374"/>
      <c r="BG59" s="843">
        <v>43.030700000000003</v>
      </c>
      <c r="BH59" s="843">
        <v>28.610800000000001</v>
      </c>
      <c r="BI59" s="843">
        <v>26.402100000000001</v>
      </c>
      <c r="BJ59" s="843">
        <v>1.9563999999999999</v>
      </c>
      <c r="BK59" s="373"/>
      <c r="BL59" s="372" t="s">
        <v>2857</v>
      </c>
      <c r="BM59" s="372" t="s">
        <v>2858</v>
      </c>
      <c r="BN59" s="372" t="s">
        <v>2859</v>
      </c>
      <c r="BO59" s="372" t="s">
        <v>2860</v>
      </c>
      <c r="BP59" s="372" t="s">
        <v>2861</v>
      </c>
      <c r="BQ59" s="373"/>
      <c r="BR59" s="354" t="s">
        <v>476</v>
      </c>
    </row>
    <row r="60" spans="1:70" s="428" customFormat="1" x14ac:dyDescent="0.25">
      <c r="A60" s="345" t="s">
        <v>2862</v>
      </c>
      <c r="B60" s="373"/>
      <c r="C60" s="719">
        <v>45715</v>
      </c>
      <c r="D60" s="373"/>
      <c r="E60" s="346">
        <v>362.82</v>
      </c>
      <c r="F60" s="373"/>
      <c r="G60" s="347">
        <v>11.6929</v>
      </c>
      <c r="H60" s="374"/>
      <c r="I60" s="348">
        <v>0.36820000000000003</v>
      </c>
      <c r="J60" s="348">
        <v>0.4476</v>
      </c>
      <c r="K60" s="348">
        <v>-2.5283000000000002</v>
      </c>
      <c r="L60" s="348">
        <v>8.6065000000000005</v>
      </c>
      <c r="M60" s="348">
        <v>10.2948</v>
      </c>
      <c r="N60" s="350">
        <v>-5.9799999999999999E-2</v>
      </c>
      <c r="O60" s="348" t="s">
        <v>430</v>
      </c>
      <c r="P60" s="348" t="s">
        <v>430</v>
      </c>
      <c r="Q60" s="348" t="s">
        <v>430</v>
      </c>
      <c r="R60" s="348" t="s">
        <v>430</v>
      </c>
      <c r="S60" s="348">
        <v>4.5819999999999999</v>
      </c>
      <c r="T60" s="348">
        <v>19.165700000000001</v>
      </c>
      <c r="U60" s="348">
        <v>1.1969000000000001</v>
      </c>
      <c r="V60" s="348">
        <v>2.3691</v>
      </c>
      <c r="W60" s="348">
        <v>-1.1288</v>
      </c>
      <c r="X60" s="348">
        <v>10.731400000000001</v>
      </c>
      <c r="Y60" s="374"/>
      <c r="Z60" s="346">
        <v>3</v>
      </c>
      <c r="AA60" s="346">
        <v>2</v>
      </c>
      <c r="AB60" s="346">
        <v>8</v>
      </c>
      <c r="AC60" s="346">
        <v>6</v>
      </c>
      <c r="AD60" s="346">
        <v>7</v>
      </c>
      <c r="AE60" s="346">
        <v>4</v>
      </c>
      <c r="AF60" s="346" t="s">
        <v>430</v>
      </c>
      <c r="AG60" s="346" t="s">
        <v>430</v>
      </c>
      <c r="AH60" s="346" t="s">
        <v>430</v>
      </c>
      <c r="AI60" s="346" t="s">
        <v>430</v>
      </c>
      <c r="AJ60" s="346">
        <v>5</v>
      </c>
      <c r="AK60" s="346">
        <v>6</v>
      </c>
      <c r="AL60" s="346">
        <v>6</v>
      </c>
      <c r="AM60" s="346">
        <v>4</v>
      </c>
      <c r="AN60" s="346">
        <v>4</v>
      </c>
      <c r="AO60" s="373"/>
      <c r="AP60" s="348" t="s">
        <v>430</v>
      </c>
      <c r="AQ60" s="348" t="s">
        <v>430</v>
      </c>
      <c r="AR60" s="348" t="s">
        <v>430</v>
      </c>
      <c r="AS60" s="348" t="s">
        <v>430</v>
      </c>
      <c r="AT60" s="348">
        <v>9.0299999999999994</v>
      </c>
      <c r="AU60" s="351"/>
      <c r="AV60" s="346" t="s">
        <v>430</v>
      </c>
      <c r="AW60" s="346" t="s">
        <v>430</v>
      </c>
      <c r="AX60" s="346" t="s">
        <v>430</v>
      </c>
      <c r="AY60" s="346" t="s">
        <v>430</v>
      </c>
      <c r="AZ60" s="346">
        <v>4</v>
      </c>
      <c r="BA60" s="362"/>
      <c r="BB60" s="348">
        <v>12.057192751083299</v>
      </c>
      <c r="BC60" s="375">
        <v>0.854404974331614</v>
      </c>
      <c r="BD60" s="375">
        <v>4.5682907547658899E-2</v>
      </c>
      <c r="BE60" s="375">
        <v>0.25975159125860797</v>
      </c>
      <c r="BF60" s="374"/>
      <c r="BG60" s="843">
        <v>69.635000000000005</v>
      </c>
      <c r="BH60" s="843">
        <v>17.863900000000001</v>
      </c>
      <c r="BI60" s="843">
        <v>11.199400000000001</v>
      </c>
      <c r="BJ60" s="843">
        <v>1.3017000000000001</v>
      </c>
      <c r="BK60" s="373"/>
      <c r="BL60" s="372" t="s">
        <v>2863</v>
      </c>
      <c r="BM60" s="372" t="s">
        <v>2864</v>
      </c>
      <c r="BN60" s="372" t="s">
        <v>2865</v>
      </c>
      <c r="BO60" s="372" t="s">
        <v>2866</v>
      </c>
      <c r="BP60" s="372" t="s">
        <v>2867</v>
      </c>
      <c r="BQ60" s="373"/>
      <c r="BR60" s="354" t="s">
        <v>616</v>
      </c>
    </row>
    <row r="61" spans="1:70" s="428" customFormat="1" x14ac:dyDescent="0.25">
      <c r="A61" s="345" t="s">
        <v>2868</v>
      </c>
      <c r="B61" s="373"/>
      <c r="C61" s="719">
        <v>45646</v>
      </c>
      <c r="D61" s="373"/>
      <c r="E61" s="346">
        <v>364.2</v>
      </c>
      <c r="F61" s="373"/>
      <c r="G61" s="347">
        <v>11.06</v>
      </c>
      <c r="H61" s="374"/>
      <c r="I61" s="348">
        <v>-0.3604</v>
      </c>
      <c r="J61" s="348">
        <v>-0.71809999999999996</v>
      </c>
      <c r="K61" s="348">
        <v>-2.9824999999999999</v>
      </c>
      <c r="L61" s="348">
        <v>8.4314</v>
      </c>
      <c r="M61" s="348">
        <v>8.0077999999999996</v>
      </c>
      <c r="N61" s="350">
        <v>-1.25</v>
      </c>
      <c r="O61" s="348" t="s">
        <v>430</v>
      </c>
      <c r="P61" s="348" t="s">
        <v>430</v>
      </c>
      <c r="Q61" s="348" t="s">
        <v>430</v>
      </c>
      <c r="R61" s="348" t="s">
        <v>430</v>
      </c>
      <c r="S61" s="348">
        <v>3.9474</v>
      </c>
      <c r="T61" s="348">
        <v>15.3285</v>
      </c>
      <c r="U61" s="348">
        <v>-0.80720000000000003</v>
      </c>
      <c r="V61" s="348">
        <v>1.0969</v>
      </c>
      <c r="W61" s="348">
        <v>-1.5138</v>
      </c>
      <c r="X61" s="348">
        <v>6.0206999999999997</v>
      </c>
      <c r="Y61" s="374"/>
      <c r="Z61" s="346">
        <v>23</v>
      </c>
      <c r="AA61" s="346">
        <v>9</v>
      </c>
      <c r="AB61" s="346">
        <v>10</v>
      </c>
      <c r="AC61" s="346">
        <v>7</v>
      </c>
      <c r="AD61" s="346">
        <v>11</v>
      </c>
      <c r="AE61" s="346">
        <v>5</v>
      </c>
      <c r="AF61" s="346" t="s">
        <v>430</v>
      </c>
      <c r="AG61" s="346" t="s">
        <v>430</v>
      </c>
      <c r="AH61" s="346" t="s">
        <v>430</v>
      </c>
      <c r="AI61" s="346" t="s">
        <v>430</v>
      </c>
      <c r="AJ61" s="346">
        <v>6</v>
      </c>
      <c r="AK61" s="346">
        <v>12</v>
      </c>
      <c r="AL61" s="346">
        <v>7</v>
      </c>
      <c r="AM61" s="346">
        <v>5</v>
      </c>
      <c r="AN61" s="346">
        <v>8</v>
      </c>
      <c r="AO61" s="373"/>
      <c r="AP61" s="348" t="s">
        <v>430</v>
      </c>
      <c r="AQ61" s="348" t="s">
        <v>430</v>
      </c>
      <c r="AR61" s="348" t="s">
        <v>430</v>
      </c>
      <c r="AS61" s="348" t="s">
        <v>430</v>
      </c>
      <c r="AT61" s="348">
        <v>5.81</v>
      </c>
      <c r="AU61" s="351"/>
      <c r="AV61" s="346" t="s">
        <v>430</v>
      </c>
      <c r="AW61" s="346" t="s">
        <v>430</v>
      </c>
      <c r="AX61" s="346" t="s">
        <v>430</v>
      </c>
      <c r="AY61" s="346" t="s">
        <v>430</v>
      </c>
      <c r="AZ61" s="346">
        <v>5</v>
      </c>
      <c r="BA61" s="362"/>
      <c r="BB61" s="348">
        <v>15.171922895877501</v>
      </c>
      <c r="BC61" s="375">
        <v>0.99076125086315803</v>
      </c>
      <c r="BD61" s="375">
        <v>1.3117366625441201E-2</v>
      </c>
      <c r="BE61" s="375">
        <v>0.34920785981954999</v>
      </c>
      <c r="BF61" s="374"/>
      <c r="BG61" s="843">
        <v>45.387700000000002</v>
      </c>
      <c r="BH61" s="843">
        <v>27.939499999999999</v>
      </c>
      <c r="BI61" s="843">
        <v>23.683499999999999</v>
      </c>
      <c r="BJ61" s="843">
        <v>2.9893000000000001</v>
      </c>
      <c r="BK61" s="373"/>
      <c r="BL61" s="372" t="s">
        <v>2869</v>
      </c>
      <c r="BM61" s="372" t="s">
        <v>2870</v>
      </c>
      <c r="BN61" s="372" t="s">
        <v>2871</v>
      </c>
      <c r="BO61" s="372" t="s">
        <v>2872</v>
      </c>
      <c r="BP61" s="372" t="s">
        <v>2873</v>
      </c>
      <c r="BQ61" s="373"/>
      <c r="BR61" s="354" t="s">
        <v>476</v>
      </c>
    </row>
    <row r="62" spans="1:70" s="428" customFormat="1" x14ac:dyDescent="0.25">
      <c r="A62" s="345" t="s">
        <v>2874</v>
      </c>
      <c r="B62" s="373"/>
      <c r="C62" s="719">
        <v>46013</v>
      </c>
      <c r="D62" s="373"/>
      <c r="E62" s="346">
        <v>328.11900000000003</v>
      </c>
      <c r="F62" s="373"/>
      <c r="G62" s="347">
        <v>9.8000000000000007</v>
      </c>
      <c r="H62" s="374"/>
      <c r="I62" s="348">
        <v>0.4098</v>
      </c>
      <c r="J62" s="348">
        <v>-0.50760000000000005</v>
      </c>
      <c r="K62" s="348">
        <v>-1.5075000000000001</v>
      </c>
      <c r="L62" s="348">
        <v>9.2530999999999999</v>
      </c>
      <c r="M62" s="348">
        <v>9.8655000000000008</v>
      </c>
      <c r="N62" s="350" t="s">
        <v>430</v>
      </c>
      <c r="O62" s="348" t="s">
        <v>430</v>
      </c>
      <c r="P62" s="348" t="s">
        <v>430</v>
      </c>
      <c r="Q62" s="348" t="s">
        <v>430</v>
      </c>
      <c r="R62" s="348" t="s">
        <v>430</v>
      </c>
      <c r="S62" s="348">
        <v>2.8332000000000002</v>
      </c>
      <c r="T62" s="348">
        <v>17.506</v>
      </c>
      <c r="U62" s="348">
        <v>-2.1956000000000002</v>
      </c>
      <c r="V62" s="348" t="s">
        <v>430</v>
      </c>
      <c r="W62" s="348">
        <v>-1.5075000000000001</v>
      </c>
      <c r="X62" s="348">
        <v>-2</v>
      </c>
      <c r="Y62" s="374"/>
      <c r="Z62" s="346">
        <v>2</v>
      </c>
      <c r="AA62" s="346">
        <v>7</v>
      </c>
      <c r="AB62" s="346">
        <v>5</v>
      </c>
      <c r="AC62" s="346">
        <v>5</v>
      </c>
      <c r="AD62" s="346">
        <v>8</v>
      </c>
      <c r="AE62" s="346" t="s">
        <v>430</v>
      </c>
      <c r="AF62" s="346" t="s">
        <v>430</v>
      </c>
      <c r="AG62" s="346" t="s">
        <v>430</v>
      </c>
      <c r="AH62" s="346" t="s">
        <v>430</v>
      </c>
      <c r="AI62" s="346" t="s">
        <v>430</v>
      </c>
      <c r="AJ62" s="346">
        <v>9</v>
      </c>
      <c r="AK62" s="346">
        <v>8</v>
      </c>
      <c r="AL62" s="346">
        <v>9</v>
      </c>
      <c r="AM62" s="346" t="s">
        <v>430</v>
      </c>
      <c r="AN62" s="346">
        <v>7</v>
      </c>
      <c r="AO62" s="373"/>
      <c r="AP62" s="348" t="s">
        <v>430</v>
      </c>
      <c r="AQ62" s="348" t="s">
        <v>430</v>
      </c>
      <c r="AR62" s="348" t="s">
        <v>430</v>
      </c>
      <c r="AS62" s="348" t="s">
        <v>430</v>
      </c>
      <c r="AT62" s="348" t="s">
        <v>430</v>
      </c>
      <c r="AU62" s="351"/>
      <c r="AV62" s="346" t="s">
        <v>430</v>
      </c>
      <c r="AW62" s="346" t="s">
        <v>430</v>
      </c>
      <c r="AX62" s="346" t="s">
        <v>430</v>
      </c>
      <c r="AY62" s="346" t="s">
        <v>430</v>
      </c>
      <c r="AZ62" s="346" t="s">
        <v>430</v>
      </c>
      <c r="BA62" s="362"/>
      <c r="BB62" s="348">
        <v>16.7485470673194</v>
      </c>
      <c r="BC62" s="375">
        <v>0.89341439588037797</v>
      </c>
      <c r="BD62" s="375">
        <v>-2.0461184025659999E-2</v>
      </c>
      <c r="BE62" s="375">
        <v>0.35208100078653098</v>
      </c>
      <c r="BF62" s="374"/>
      <c r="BG62" s="843">
        <v>51.117899999999999</v>
      </c>
      <c r="BH62" s="843">
        <v>26.660599999999999</v>
      </c>
      <c r="BI62" s="843">
        <v>21.139800000000001</v>
      </c>
      <c r="BJ62" s="843">
        <v>1.0817000000000001</v>
      </c>
      <c r="BK62" s="373"/>
      <c r="BL62" s="372" t="s">
        <v>2875</v>
      </c>
      <c r="BM62" s="372" t="s">
        <v>2876</v>
      </c>
      <c r="BN62" s="372" t="s">
        <v>2877</v>
      </c>
      <c r="BO62" s="372" t="s">
        <v>2878</v>
      </c>
      <c r="BP62" s="372" t="s">
        <v>2879</v>
      </c>
      <c r="BQ62" s="373"/>
      <c r="BR62" s="354" t="s">
        <v>443</v>
      </c>
    </row>
    <row r="63" spans="1:70" s="428" customFormat="1" x14ac:dyDescent="0.25">
      <c r="A63" s="345" t="s">
        <v>2880</v>
      </c>
      <c r="B63" s="373"/>
      <c r="C63" s="719">
        <v>45315</v>
      </c>
      <c r="D63" s="373"/>
      <c r="E63" s="346">
        <v>188.98699999999999</v>
      </c>
      <c r="F63" s="373"/>
      <c r="G63" s="347">
        <v>10.207000000000001</v>
      </c>
      <c r="H63" s="374"/>
      <c r="I63" s="348">
        <v>4.2099999999999999E-2</v>
      </c>
      <c r="J63" s="348">
        <v>-7.2400000000000006E-2</v>
      </c>
      <c r="K63" s="348">
        <v>1.4330000000000001</v>
      </c>
      <c r="L63" s="348">
        <v>7.6847000000000003</v>
      </c>
      <c r="M63" s="348">
        <v>15.804399999999999</v>
      </c>
      <c r="N63" s="350">
        <v>1.7464</v>
      </c>
      <c r="O63" s="348">
        <v>-7.3722000000000003</v>
      </c>
      <c r="P63" s="348" t="s">
        <v>430</v>
      </c>
      <c r="Q63" s="348" t="s">
        <v>430</v>
      </c>
      <c r="R63" s="348" t="s">
        <v>430</v>
      </c>
      <c r="S63" s="348">
        <v>0.99439999999999995</v>
      </c>
      <c r="T63" s="348">
        <v>24.717400000000001</v>
      </c>
      <c r="U63" s="348">
        <v>6.3517000000000001</v>
      </c>
      <c r="V63" s="348">
        <v>5.6657999999999999</v>
      </c>
      <c r="W63" s="348">
        <v>3.8999999999999998E-3</v>
      </c>
      <c r="X63" s="348">
        <v>0.78200000000000003</v>
      </c>
      <c r="Y63" s="374"/>
      <c r="Z63" s="346">
        <v>9</v>
      </c>
      <c r="AA63" s="346">
        <v>5</v>
      </c>
      <c r="AB63" s="346">
        <v>1</v>
      </c>
      <c r="AC63" s="346">
        <v>10</v>
      </c>
      <c r="AD63" s="346">
        <v>4</v>
      </c>
      <c r="AE63" s="346">
        <v>3</v>
      </c>
      <c r="AF63" s="346">
        <v>13</v>
      </c>
      <c r="AG63" s="346" t="s">
        <v>430</v>
      </c>
      <c r="AH63" s="346" t="s">
        <v>430</v>
      </c>
      <c r="AI63" s="346" t="s">
        <v>430</v>
      </c>
      <c r="AJ63" s="346">
        <v>18</v>
      </c>
      <c r="AK63" s="346">
        <v>3</v>
      </c>
      <c r="AL63" s="346">
        <v>3</v>
      </c>
      <c r="AM63" s="346">
        <v>2</v>
      </c>
      <c r="AN63" s="346">
        <v>2</v>
      </c>
      <c r="AO63" s="373"/>
      <c r="AP63" s="348" t="s">
        <v>430</v>
      </c>
      <c r="AQ63" s="348" t="s">
        <v>430</v>
      </c>
      <c r="AR63" s="348" t="s">
        <v>430</v>
      </c>
      <c r="AS63" s="348" t="s">
        <v>430</v>
      </c>
      <c r="AT63" s="348">
        <v>14.92</v>
      </c>
      <c r="AU63" s="351"/>
      <c r="AV63" s="346" t="s">
        <v>430</v>
      </c>
      <c r="AW63" s="346" t="s">
        <v>430</v>
      </c>
      <c r="AX63" s="346" t="s">
        <v>430</v>
      </c>
      <c r="AY63" s="346" t="s">
        <v>430</v>
      </c>
      <c r="AZ63" s="346">
        <v>2</v>
      </c>
      <c r="BA63" s="362"/>
      <c r="BB63" s="348">
        <v>14.382430945936999</v>
      </c>
      <c r="BC63" s="375">
        <v>0.72188764604201405</v>
      </c>
      <c r="BD63" s="375">
        <v>-2.41367689531145E-2</v>
      </c>
      <c r="BE63" s="375">
        <v>-0.56116635999790099</v>
      </c>
      <c r="BF63" s="374"/>
      <c r="BG63" s="843">
        <v>11.263299999999999</v>
      </c>
      <c r="BH63" s="843">
        <v>20.5947</v>
      </c>
      <c r="BI63" s="843">
        <v>55.019500000000001</v>
      </c>
      <c r="BJ63" s="843">
        <v>13.1225</v>
      </c>
      <c r="BK63" s="373"/>
      <c r="BL63" s="372" t="s">
        <v>2881</v>
      </c>
      <c r="BM63" s="372" t="s">
        <v>2882</v>
      </c>
      <c r="BN63" s="372" t="s">
        <v>2883</v>
      </c>
      <c r="BO63" s="372" t="s">
        <v>2884</v>
      </c>
      <c r="BP63" s="372" t="s">
        <v>2885</v>
      </c>
      <c r="BQ63" s="373"/>
      <c r="BR63" s="354" t="s">
        <v>548</v>
      </c>
    </row>
    <row r="64" spans="1:70" s="428" customFormat="1" x14ac:dyDescent="0.25">
      <c r="A64" s="345" t="s">
        <v>2886</v>
      </c>
      <c r="B64" s="373"/>
      <c r="C64" s="719">
        <v>46063</v>
      </c>
      <c r="D64" s="373"/>
      <c r="E64" s="346">
        <v>137.91</v>
      </c>
      <c r="F64" s="373"/>
      <c r="G64" s="347">
        <v>10.27</v>
      </c>
      <c r="H64" s="374"/>
      <c r="I64" s="348">
        <v>0</v>
      </c>
      <c r="J64" s="348">
        <v>-1.1169</v>
      </c>
      <c r="K64" s="348">
        <v>-2.8290000000000002</v>
      </c>
      <c r="L64" s="348">
        <v>7.7535999999999996</v>
      </c>
      <c r="M64" s="348">
        <v>11.959</v>
      </c>
      <c r="N64" s="350" t="s">
        <v>430</v>
      </c>
      <c r="O64" s="348" t="s">
        <v>430</v>
      </c>
      <c r="P64" s="348" t="s">
        <v>430</v>
      </c>
      <c r="Q64" s="348" t="s">
        <v>430</v>
      </c>
      <c r="R64" s="348" t="s">
        <v>430</v>
      </c>
      <c r="S64" s="348">
        <v>3.0194000000000001</v>
      </c>
      <c r="T64" s="348">
        <v>18.714600000000001</v>
      </c>
      <c r="U64" s="348" t="s">
        <v>430</v>
      </c>
      <c r="V64" s="348" t="s">
        <v>430</v>
      </c>
      <c r="W64" s="348">
        <v>-2.4506000000000001</v>
      </c>
      <c r="X64" s="348">
        <v>2.7</v>
      </c>
      <c r="Y64" s="374"/>
      <c r="Z64" s="346">
        <v>12</v>
      </c>
      <c r="AA64" s="346">
        <v>18</v>
      </c>
      <c r="AB64" s="346">
        <v>9</v>
      </c>
      <c r="AC64" s="346">
        <v>9</v>
      </c>
      <c r="AD64" s="346">
        <v>6</v>
      </c>
      <c r="AE64" s="346" t="s">
        <v>430</v>
      </c>
      <c r="AF64" s="346" t="s">
        <v>430</v>
      </c>
      <c r="AG64" s="346" t="s">
        <v>430</v>
      </c>
      <c r="AH64" s="346" t="s">
        <v>430</v>
      </c>
      <c r="AI64" s="346" t="s">
        <v>430</v>
      </c>
      <c r="AJ64" s="346">
        <v>8</v>
      </c>
      <c r="AK64" s="346">
        <v>7</v>
      </c>
      <c r="AL64" s="346" t="s">
        <v>430</v>
      </c>
      <c r="AM64" s="346" t="s">
        <v>430</v>
      </c>
      <c r="AN64" s="346">
        <v>12</v>
      </c>
      <c r="AO64" s="373"/>
      <c r="AP64" s="348" t="s">
        <v>430</v>
      </c>
      <c r="AQ64" s="348" t="s">
        <v>430</v>
      </c>
      <c r="AR64" s="348" t="s">
        <v>430</v>
      </c>
      <c r="AS64" s="348" t="s">
        <v>430</v>
      </c>
      <c r="AT64" s="348" t="s">
        <v>430</v>
      </c>
      <c r="AU64" s="351"/>
      <c r="AV64" s="346" t="s">
        <v>430</v>
      </c>
      <c r="AW64" s="346" t="s">
        <v>430</v>
      </c>
      <c r="AX64" s="346" t="s">
        <v>430</v>
      </c>
      <c r="AY64" s="346" t="s">
        <v>430</v>
      </c>
      <c r="AZ64" s="346" t="s">
        <v>430</v>
      </c>
      <c r="BA64" s="362"/>
      <c r="BB64" s="348">
        <v>19.0857451898333</v>
      </c>
      <c r="BC64" s="375">
        <v>0.98354677123325496</v>
      </c>
      <c r="BD64" s="375">
        <v>4.1890652031172596E-3</v>
      </c>
      <c r="BE64" s="375">
        <v>0.80187984960576397</v>
      </c>
      <c r="BF64" s="374"/>
      <c r="BG64" s="843">
        <v>46.505299999999998</v>
      </c>
      <c r="BH64" s="843">
        <v>12.1921</v>
      </c>
      <c r="BI64" s="843">
        <v>30.6935</v>
      </c>
      <c r="BJ64" s="843">
        <v>10.6091</v>
      </c>
      <c r="BK64" s="373"/>
      <c r="BL64" s="372" t="s">
        <v>2887</v>
      </c>
      <c r="BM64" s="372" t="s">
        <v>2888</v>
      </c>
      <c r="BN64" s="372" t="s">
        <v>2889</v>
      </c>
      <c r="BO64" s="372" t="s">
        <v>2890</v>
      </c>
      <c r="BP64" s="372" t="s">
        <v>2891</v>
      </c>
      <c r="BQ64" s="373"/>
      <c r="BR64" s="354" t="s">
        <v>555</v>
      </c>
    </row>
    <row r="65" spans="1:70" s="428" customFormat="1" x14ac:dyDescent="0.25">
      <c r="A65" s="894" t="s">
        <v>93</v>
      </c>
      <c r="B65" s="402"/>
      <c r="C65" s="724"/>
      <c r="D65" s="402"/>
      <c r="E65" s="403"/>
      <c r="F65" s="402"/>
      <c r="G65" s="404"/>
      <c r="H65" s="406"/>
      <c r="I65" s="405">
        <v>2.7400000000000001E-2</v>
      </c>
      <c r="J65" s="405">
        <v>-0.69399999999999995</v>
      </c>
      <c r="K65" s="405">
        <v>-3.0813999999999999</v>
      </c>
      <c r="L65" s="405">
        <v>7.5864000000000003</v>
      </c>
      <c r="M65" s="405">
        <v>9.0921000000000003</v>
      </c>
      <c r="N65" s="407">
        <v>-4.8426</v>
      </c>
      <c r="O65" s="405">
        <v>-4.2304000000000004</v>
      </c>
      <c r="P65" s="405">
        <v>9.1158000000000001</v>
      </c>
      <c r="Q65" s="405">
        <v>10.253299999999999</v>
      </c>
      <c r="R65" s="405">
        <v>12.581099999999999</v>
      </c>
      <c r="S65" s="405">
        <v>2.7092000000000001</v>
      </c>
      <c r="T65" s="405">
        <v>17.203499999999998</v>
      </c>
      <c r="U65" s="405">
        <v>-1.3244</v>
      </c>
      <c r="V65" s="405">
        <v>-2.0223</v>
      </c>
      <c r="W65" s="405">
        <v>-2.0044</v>
      </c>
      <c r="X65" s="405">
        <v>8.7121999999999993</v>
      </c>
      <c r="Y65" s="406"/>
      <c r="Z65" s="403">
        <v>23</v>
      </c>
      <c r="AA65" s="403">
        <v>24</v>
      </c>
      <c r="AB65" s="403">
        <v>24</v>
      </c>
      <c r="AC65" s="403">
        <v>24</v>
      </c>
      <c r="AD65" s="403">
        <v>24</v>
      </c>
      <c r="AE65" s="403">
        <v>19</v>
      </c>
      <c r="AF65" s="403">
        <v>14</v>
      </c>
      <c r="AG65" s="403">
        <v>12</v>
      </c>
      <c r="AH65" s="403">
        <v>11</v>
      </c>
      <c r="AI65" s="403">
        <v>8</v>
      </c>
      <c r="AJ65" s="403">
        <v>24</v>
      </c>
      <c r="AK65" s="403">
        <v>24</v>
      </c>
      <c r="AL65" s="403">
        <v>23</v>
      </c>
      <c r="AM65" s="403">
        <v>19</v>
      </c>
      <c r="AN65" s="403">
        <v>24</v>
      </c>
      <c r="AO65" s="402"/>
      <c r="AP65" s="405">
        <v>12.5825</v>
      </c>
      <c r="AQ65" s="405">
        <v>12.062727272727299</v>
      </c>
      <c r="AR65" s="405">
        <v>8.4263636363636394</v>
      </c>
      <c r="AS65" s="405">
        <v>2.7308333333333299</v>
      </c>
      <c r="AT65" s="405">
        <v>2.3647368421052599</v>
      </c>
      <c r="AU65" s="408"/>
      <c r="AV65" s="403">
        <v>8</v>
      </c>
      <c r="AW65" s="403">
        <v>11</v>
      </c>
      <c r="AX65" s="403">
        <v>11</v>
      </c>
      <c r="AY65" s="403">
        <v>12</v>
      </c>
      <c r="AZ65" s="403">
        <v>19</v>
      </c>
      <c r="BA65" s="409"/>
      <c r="BB65" s="405"/>
      <c r="BC65" s="410"/>
      <c r="BD65" s="410"/>
      <c r="BE65" s="410"/>
      <c r="BF65" s="406"/>
      <c r="BG65" s="405"/>
      <c r="BH65" s="405"/>
      <c r="BI65" s="405"/>
      <c r="BJ65" s="405"/>
      <c r="BK65" s="402"/>
      <c r="BL65" s="401"/>
      <c r="BM65" s="401"/>
      <c r="BN65" s="401"/>
      <c r="BO65" s="401"/>
      <c r="BP65" s="401"/>
      <c r="BQ65" s="402"/>
      <c r="BR65" s="411"/>
    </row>
    <row r="66" spans="1:70" s="428" customFormat="1" x14ac:dyDescent="0.25">
      <c r="A66" s="895" t="s">
        <v>94</v>
      </c>
      <c r="B66" s="373"/>
      <c r="C66" s="719"/>
      <c r="D66" s="373"/>
      <c r="E66" s="346"/>
      <c r="F66" s="373"/>
      <c r="G66" s="347"/>
      <c r="H66" s="374"/>
      <c r="I66" s="348">
        <v>0.57650000000000001</v>
      </c>
      <c r="J66" s="348">
        <v>0.85299999999999998</v>
      </c>
      <c r="K66" s="348">
        <v>1.4330000000000001</v>
      </c>
      <c r="L66" s="348">
        <v>20.724599999999999</v>
      </c>
      <c r="M66" s="348">
        <v>30.789000000000001</v>
      </c>
      <c r="N66" s="350">
        <v>3.1044999999999998</v>
      </c>
      <c r="O66" s="348">
        <v>1.8452999999999999</v>
      </c>
      <c r="P66" s="348">
        <v>15.333299999999999</v>
      </c>
      <c r="Q66" s="348">
        <v>12.3024</v>
      </c>
      <c r="R66" s="348">
        <v>15.222799999999999</v>
      </c>
      <c r="S66" s="348">
        <v>13.4794</v>
      </c>
      <c r="T66" s="348">
        <v>39.073399999999999</v>
      </c>
      <c r="U66" s="348">
        <v>14.116899999999999</v>
      </c>
      <c r="V66" s="348">
        <v>6.3085000000000004</v>
      </c>
      <c r="W66" s="348">
        <v>0.18260000000000001</v>
      </c>
      <c r="X66" s="348">
        <v>15.6249</v>
      </c>
      <c r="Y66" s="374"/>
      <c r="Z66" s="346"/>
      <c r="AA66" s="346"/>
      <c r="AB66" s="346"/>
      <c r="AC66" s="346"/>
      <c r="AD66" s="346"/>
      <c r="AE66" s="346"/>
      <c r="AF66" s="346"/>
      <c r="AG66" s="346"/>
      <c r="AH66" s="346"/>
      <c r="AI66" s="346"/>
      <c r="AJ66" s="346"/>
      <c r="AK66" s="346"/>
      <c r="AL66" s="346"/>
      <c r="AM66" s="346"/>
      <c r="AN66" s="346"/>
      <c r="AO66" s="373"/>
      <c r="AP66" s="348">
        <v>14.53</v>
      </c>
      <c r="AQ66" s="348">
        <v>15.19</v>
      </c>
      <c r="AR66" s="348">
        <v>13.15</v>
      </c>
      <c r="AS66" s="348">
        <v>9.4700000000000006</v>
      </c>
      <c r="AT66" s="348">
        <v>15.21</v>
      </c>
      <c r="AU66" s="351"/>
      <c r="AV66" s="346"/>
      <c r="AW66" s="346"/>
      <c r="AX66" s="346"/>
      <c r="AY66" s="346"/>
      <c r="AZ66" s="346"/>
      <c r="BA66" s="362"/>
      <c r="BB66" s="348"/>
      <c r="BC66" s="375"/>
      <c r="BD66" s="375"/>
      <c r="BE66" s="375"/>
      <c r="BF66" s="374"/>
      <c r="BG66" s="348"/>
      <c r="BH66" s="348"/>
      <c r="BI66" s="348"/>
      <c r="BJ66" s="348"/>
      <c r="BK66" s="373"/>
      <c r="BL66" s="372"/>
      <c r="BM66" s="372"/>
      <c r="BN66" s="372"/>
      <c r="BO66" s="372"/>
      <c r="BP66" s="372"/>
      <c r="BQ66" s="373"/>
      <c r="BR66" s="354"/>
    </row>
    <row r="67" spans="1:70" s="428" customFormat="1" x14ac:dyDescent="0.25">
      <c r="A67" s="895" t="s">
        <v>95</v>
      </c>
      <c r="B67" s="373"/>
      <c r="C67" s="719"/>
      <c r="D67" s="373"/>
      <c r="E67" s="346"/>
      <c r="F67" s="373"/>
      <c r="G67" s="347"/>
      <c r="H67" s="374"/>
      <c r="I67" s="348">
        <v>-0.3604</v>
      </c>
      <c r="J67" s="348">
        <v>-1.6158999999999999</v>
      </c>
      <c r="K67" s="348">
        <v>-6.4086999999999996</v>
      </c>
      <c r="L67" s="348">
        <v>0.1338</v>
      </c>
      <c r="M67" s="348">
        <v>-1.6351</v>
      </c>
      <c r="N67" s="350">
        <v>-13.7987</v>
      </c>
      <c r="O67" s="348">
        <v>-10.577400000000001</v>
      </c>
      <c r="P67" s="348">
        <v>3.9466999999999999</v>
      </c>
      <c r="Q67" s="348">
        <v>8.0276999999999994</v>
      </c>
      <c r="R67" s="348">
        <v>10.2692</v>
      </c>
      <c r="S67" s="348">
        <v>-2.5099999999999998</v>
      </c>
      <c r="T67" s="348">
        <v>5.8872</v>
      </c>
      <c r="U67" s="348">
        <v>-9.7843999999999998</v>
      </c>
      <c r="V67" s="348">
        <v>-9.7890999999999995</v>
      </c>
      <c r="W67" s="348">
        <v>-3.1997</v>
      </c>
      <c r="X67" s="348">
        <v>-4.5133999999999999</v>
      </c>
      <c r="Y67" s="374"/>
      <c r="Z67" s="346"/>
      <c r="AA67" s="346"/>
      <c r="AB67" s="346"/>
      <c r="AC67" s="346"/>
      <c r="AD67" s="346"/>
      <c r="AE67" s="346"/>
      <c r="AF67" s="346"/>
      <c r="AG67" s="346"/>
      <c r="AH67" s="346"/>
      <c r="AI67" s="346"/>
      <c r="AJ67" s="346"/>
      <c r="AK67" s="346"/>
      <c r="AL67" s="346"/>
      <c r="AM67" s="346"/>
      <c r="AN67" s="346"/>
      <c r="AO67" s="373"/>
      <c r="AP67" s="348">
        <v>10.56</v>
      </c>
      <c r="AQ67" s="348">
        <v>10.4</v>
      </c>
      <c r="AR67" s="348">
        <v>4.5199999999999996</v>
      </c>
      <c r="AS67" s="348">
        <v>-4.24</v>
      </c>
      <c r="AT67" s="348">
        <v>-11.25</v>
      </c>
      <c r="AU67" s="351"/>
      <c r="AV67" s="346"/>
      <c r="AW67" s="346"/>
      <c r="AX67" s="346"/>
      <c r="AY67" s="346"/>
      <c r="AZ67" s="346"/>
      <c r="BA67" s="362"/>
      <c r="BB67" s="348"/>
      <c r="BC67" s="375"/>
      <c r="BD67" s="375"/>
      <c r="BE67" s="375"/>
      <c r="BF67" s="374"/>
      <c r="BG67" s="348"/>
      <c r="BH67" s="348"/>
      <c r="BI67" s="348"/>
      <c r="BJ67" s="348"/>
      <c r="BK67" s="373"/>
      <c r="BL67" s="372"/>
      <c r="BM67" s="372"/>
      <c r="BN67" s="372"/>
      <c r="BO67" s="372"/>
      <c r="BP67" s="372"/>
      <c r="BQ67" s="373"/>
      <c r="BR67" s="354"/>
    </row>
    <row r="68" spans="1:70" s="428" customFormat="1" x14ac:dyDescent="0.25">
      <c r="A68" s="896" t="s">
        <v>96</v>
      </c>
      <c r="B68" s="413"/>
      <c r="C68" s="725"/>
      <c r="D68" s="413"/>
      <c r="E68" s="414"/>
      <c r="F68" s="413"/>
      <c r="G68" s="415"/>
      <c r="H68" s="417"/>
      <c r="I68" s="416">
        <v>0</v>
      </c>
      <c r="J68" s="416">
        <v>-0.84730000000000005</v>
      </c>
      <c r="K68" s="416">
        <v>-3.8986999999999998</v>
      </c>
      <c r="L68" s="416">
        <v>6.9268999999999998</v>
      </c>
      <c r="M68" s="416">
        <v>7.8060999999999998</v>
      </c>
      <c r="N68" s="418">
        <v>-5.8887</v>
      </c>
      <c r="O68" s="416">
        <v>-4.1131000000000002</v>
      </c>
      <c r="P68" s="416">
        <v>8.7459000000000007</v>
      </c>
      <c r="Q68" s="416">
        <v>10.1792</v>
      </c>
      <c r="R68" s="416">
        <v>12.247299999999999</v>
      </c>
      <c r="S68" s="416">
        <v>1.8145</v>
      </c>
      <c r="T68" s="416">
        <v>15.1661</v>
      </c>
      <c r="U68" s="416">
        <v>-3.5383</v>
      </c>
      <c r="V68" s="416">
        <v>-3.6655000000000002</v>
      </c>
      <c r="W68" s="416">
        <v>-2.4683999999999999</v>
      </c>
      <c r="X68" s="416">
        <v>11.201599999999999</v>
      </c>
      <c r="Y68" s="417"/>
      <c r="Z68" s="414"/>
      <c r="AA68" s="414"/>
      <c r="AB68" s="414"/>
      <c r="AC68" s="414"/>
      <c r="AD68" s="414"/>
      <c r="AE68" s="414"/>
      <c r="AF68" s="414"/>
      <c r="AG68" s="414"/>
      <c r="AH68" s="414"/>
      <c r="AI68" s="414"/>
      <c r="AJ68" s="414"/>
      <c r="AK68" s="414"/>
      <c r="AL68" s="414"/>
      <c r="AM68" s="414"/>
      <c r="AN68" s="414"/>
      <c r="AO68" s="413"/>
      <c r="AP68" s="416">
        <v>12.66</v>
      </c>
      <c r="AQ68" s="416">
        <v>11.74</v>
      </c>
      <c r="AR68" s="416">
        <v>8.56</v>
      </c>
      <c r="AS68" s="416">
        <v>2.29</v>
      </c>
      <c r="AT68" s="416">
        <v>0.18</v>
      </c>
      <c r="AU68" s="419"/>
      <c r="AV68" s="414"/>
      <c r="AW68" s="414"/>
      <c r="AX68" s="414"/>
      <c r="AY68" s="414"/>
      <c r="AZ68" s="414"/>
      <c r="BA68" s="420"/>
      <c r="BB68" s="416"/>
      <c r="BC68" s="421"/>
      <c r="BD68" s="421"/>
      <c r="BE68" s="421"/>
      <c r="BF68" s="417"/>
      <c r="BG68" s="416"/>
      <c r="BH68" s="416"/>
      <c r="BI68" s="416"/>
      <c r="BJ68" s="416"/>
      <c r="BK68" s="413"/>
      <c r="BL68" s="412"/>
      <c r="BM68" s="412"/>
      <c r="BN68" s="412"/>
      <c r="BO68" s="412"/>
      <c r="BP68" s="412"/>
      <c r="BQ68" s="413"/>
      <c r="BR68" s="422"/>
    </row>
    <row r="69" spans="1:70" s="428" customFormat="1" ht="14.5" customHeight="1" x14ac:dyDescent="0.35">
      <c r="A69" s="883" t="s">
        <v>2892</v>
      </c>
      <c r="B69" s="871"/>
      <c r="C69" s="872"/>
      <c r="D69" s="871"/>
      <c r="E69" s="873"/>
      <c r="F69" s="871"/>
      <c r="G69" s="874"/>
      <c r="H69" s="876"/>
      <c r="I69" s="875"/>
      <c r="J69" s="875"/>
      <c r="K69" s="875"/>
      <c r="L69" s="875"/>
      <c r="M69" s="875"/>
      <c r="N69" s="877"/>
      <c r="O69" s="875"/>
      <c r="P69" s="875"/>
      <c r="Q69" s="875"/>
      <c r="R69" s="875"/>
      <c r="S69" s="875"/>
      <c r="T69" s="875"/>
      <c r="U69" s="875"/>
      <c r="V69" s="875"/>
      <c r="W69" s="875"/>
      <c r="X69" s="875"/>
      <c r="Y69" s="876"/>
      <c r="Z69" s="873"/>
      <c r="AA69" s="873"/>
      <c r="AB69" s="873"/>
      <c r="AC69" s="873"/>
      <c r="AD69" s="873"/>
      <c r="AE69" s="873"/>
      <c r="AF69" s="873"/>
      <c r="AG69" s="873"/>
      <c r="AH69" s="873"/>
      <c r="AI69" s="873"/>
      <c r="AJ69" s="873"/>
      <c r="AK69" s="873"/>
      <c r="AL69" s="873"/>
      <c r="AM69" s="873"/>
      <c r="AN69" s="873"/>
      <c r="AO69" s="871"/>
      <c r="AP69" s="875"/>
      <c r="AQ69" s="875"/>
      <c r="AR69" s="875"/>
      <c r="AS69" s="875"/>
      <c r="AT69" s="875"/>
      <c r="AU69" s="878"/>
      <c r="AV69" s="873"/>
      <c r="AW69" s="873"/>
      <c r="AX69" s="873"/>
      <c r="AY69" s="873"/>
      <c r="AZ69" s="873"/>
      <c r="BA69" s="879"/>
      <c r="BB69" s="875"/>
      <c r="BC69" s="880"/>
      <c r="BD69" s="880"/>
      <c r="BE69" s="880"/>
      <c r="BF69" s="876"/>
      <c r="BG69" s="875"/>
      <c r="BH69" s="875"/>
      <c r="BI69" s="875"/>
      <c r="BJ69" s="875"/>
      <c r="BK69" s="871"/>
      <c r="BL69" s="881"/>
      <c r="BM69" s="881"/>
      <c r="BN69" s="881"/>
      <c r="BO69" s="881"/>
      <c r="BP69" s="881"/>
      <c r="BQ69" s="871"/>
      <c r="BR69" s="882"/>
    </row>
    <row r="70" spans="1:70" s="428" customFormat="1" x14ac:dyDescent="0.25">
      <c r="A70" s="345" t="s">
        <v>2893</v>
      </c>
      <c r="B70" s="373"/>
      <c r="C70" s="719">
        <v>44214</v>
      </c>
      <c r="D70" s="373"/>
      <c r="E70" s="346">
        <v>15352.1</v>
      </c>
      <c r="F70" s="373"/>
      <c r="G70" s="347">
        <v>24.01</v>
      </c>
      <c r="H70" s="374"/>
      <c r="I70" s="348" t="s">
        <v>430</v>
      </c>
      <c r="J70" s="348">
        <v>-1.7996000000000001</v>
      </c>
      <c r="K70" s="348">
        <v>-4.5707000000000004</v>
      </c>
      <c r="L70" s="348">
        <v>1.3935999999999999</v>
      </c>
      <c r="M70" s="348">
        <v>-1.4772000000000001</v>
      </c>
      <c r="N70" s="350">
        <v>-2.5638000000000001</v>
      </c>
      <c r="O70" s="348">
        <v>1.5361</v>
      </c>
      <c r="P70" s="348">
        <v>13.5456</v>
      </c>
      <c r="Q70" s="348">
        <v>14.4543</v>
      </c>
      <c r="R70" s="348" t="s">
        <v>430</v>
      </c>
      <c r="S70" s="348">
        <v>-3.1073</v>
      </c>
      <c r="T70" s="348">
        <v>7.3792</v>
      </c>
      <c r="U70" s="348">
        <v>-6.6848000000000001</v>
      </c>
      <c r="V70" s="348">
        <v>-2.3984000000000001</v>
      </c>
      <c r="W70" s="348">
        <v>-2.9506999999999999</v>
      </c>
      <c r="X70" s="348">
        <v>16.788399999999999</v>
      </c>
      <c r="Y70" s="374"/>
      <c r="Z70" s="346" t="s">
        <v>430</v>
      </c>
      <c r="AA70" s="346">
        <v>19</v>
      </c>
      <c r="AB70" s="346">
        <v>19</v>
      </c>
      <c r="AC70" s="346">
        <v>18</v>
      </c>
      <c r="AD70" s="346">
        <v>19</v>
      </c>
      <c r="AE70" s="346">
        <v>17</v>
      </c>
      <c r="AF70" s="346">
        <v>6</v>
      </c>
      <c r="AG70" s="346">
        <v>3</v>
      </c>
      <c r="AH70" s="346">
        <v>2</v>
      </c>
      <c r="AI70" s="346" t="s">
        <v>430</v>
      </c>
      <c r="AJ70" s="346">
        <v>19</v>
      </c>
      <c r="AK70" s="346">
        <v>19</v>
      </c>
      <c r="AL70" s="346">
        <v>18</v>
      </c>
      <c r="AM70" s="346">
        <v>18</v>
      </c>
      <c r="AN70" s="346">
        <v>19</v>
      </c>
      <c r="AO70" s="373"/>
      <c r="AP70" s="348" t="s">
        <v>430</v>
      </c>
      <c r="AQ70" s="348" t="s">
        <v>430</v>
      </c>
      <c r="AR70" s="348">
        <v>12.28</v>
      </c>
      <c r="AS70" s="348">
        <v>4.84</v>
      </c>
      <c r="AT70" s="348">
        <v>-7.08</v>
      </c>
      <c r="AU70" s="351"/>
      <c r="AV70" s="346" t="s">
        <v>430</v>
      </c>
      <c r="AW70" s="346" t="s">
        <v>430</v>
      </c>
      <c r="AX70" s="346">
        <v>2</v>
      </c>
      <c r="AY70" s="346">
        <v>7</v>
      </c>
      <c r="AZ70" s="346">
        <v>18</v>
      </c>
      <c r="BA70" s="362"/>
      <c r="BB70" s="348">
        <v>12.143813563291699</v>
      </c>
      <c r="BC70" s="375">
        <v>0.85446608882921005</v>
      </c>
      <c r="BD70" s="375">
        <v>6.0047571330506103E-2</v>
      </c>
      <c r="BE70" s="375">
        <v>0.16435593838915</v>
      </c>
      <c r="BF70" s="374"/>
      <c r="BG70" s="843">
        <v>69.250500000000002</v>
      </c>
      <c r="BH70" s="843">
        <v>13.3727</v>
      </c>
      <c r="BI70" s="843">
        <v>6.9927299999999999</v>
      </c>
      <c r="BJ70" s="843">
        <v>10.384069999999999</v>
      </c>
      <c r="BK70" s="373"/>
      <c r="BL70" s="372" t="s">
        <v>2894</v>
      </c>
      <c r="BM70" s="372" t="s">
        <v>2895</v>
      </c>
      <c r="BN70" s="372" t="s">
        <v>2896</v>
      </c>
      <c r="BO70" s="372" t="s">
        <v>2897</v>
      </c>
      <c r="BP70" s="372" t="s">
        <v>2898</v>
      </c>
      <c r="BQ70" s="373"/>
      <c r="BR70" s="354" t="s">
        <v>463</v>
      </c>
    </row>
    <row r="71" spans="1:70" s="428" customFormat="1" ht="11" x14ac:dyDescent="0.3">
      <c r="A71" s="845" t="s">
        <v>2899</v>
      </c>
      <c r="B71" s="846"/>
      <c r="C71" s="847">
        <v>44832</v>
      </c>
      <c r="D71" s="846"/>
      <c r="E71" s="848">
        <v>3494.07</v>
      </c>
      <c r="F71" s="846"/>
      <c r="G71" s="849">
        <v>17.209</v>
      </c>
      <c r="H71" s="851"/>
      <c r="I71" s="850">
        <v>0</v>
      </c>
      <c r="J71" s="850">
        <v>-1.4658</v>
      </c>
      <c r="K71" s="850">
        <v>-2.3824000000000001</v>
      </c>
      <c r="L71" s="850">
        <v>6.8019999999999996</v>
      </c>
      <c r="M71" s="850">
        <v>11.198</v>
      </c>
      <c r="N71" s="852">
        <v>3.7311999999999999</v>
      </c>
      <c r="O71" s="850">
        <v>3.7450000000000001</v>
      </c>
      <c r="P71" s="850">
        <v>13.824400000000001</v>
      </c>
      <c r="Q71" s="850" t="s">
        <v>430</v>
      </c>
      <c r="R71" s="850" t="s">
        <v>430</v>
      </c>
      <c r="S71" s="850">
        <v>2.4893999999999998</v>
      </c>
      <c r="T71" s="850">
        <v>19.689800000000002</v>
      </c>
      <c r="U71" s="850">
        <v>3.7749999999999999</v>
      </c>
      <c r="V71" s="850">
        <v>6.1694000000000004</v>
      </c>
      <c r="W71" s="850">
        <v>-1.8479000000000001</v>
      </c>
      <c r="X71" s="850">
        <v>14.718400000000001</v>
      </c>
      <c r="Y71" s="851"/>
      <c r="Z71" s="848">
        <v>7</v>
      </c>
      <c r="AA71" s="848">
        <v>16</v>
      </c>
      <c r="AB71" s="848">
        <v>15</v>
      </c>
      <c r="AC71" s="848">
        <v>11</v>
      </c>
      <c r="AD71" s="848">
        <v>9</v>
      </c>
      <c r="AE71" s="848">
        <v>9</v>
      </c>
      <c r="AF71" s="848">
        <v>2</v>
      </c>
      <c r="AG71" s="848">
        <v>2</v>
      </c>
      <c r="AH71" s="848" t="s">
        <v>430</v>
      </c>
      <c r="AI71" s="848" t="s">
        <v>430</v>
      </c>
      <c r="AJ71" s="848">
        <v>10</v>
      </c>
      <c r="AK71" s="848">
        <v>9</v>
      </c>
      <c r="AL71" s="848">
        <v>9</v>
      </c>
      <c r="AM71" s="848">
        <v>8</v>
      </c>
      <c r="AN71" s="848">
        <v>14</v>
      </c>
      <c r="AO71" s="846"/>
      <c r="AP71" s="850" t="s">
        <v>430</v>
      </c>
      <c r="AQ71" s="850" t="s">
        <v>430</v>
      </c>
      <c r="AR71" s="850" t="s">
        <v>430</v>
      </c>
      <c r="AS71" s="850">
        <v>10.34</v>
      </c>
      <c r="AT71" s="850">
        <v>10.51</v>
      </c>
      <c r="AU71" s="853"/>
      <c r="AV71" s="848" t="s">
        <v>430</v>
      </c>
      <c r="AW71" s="848" t="s">
        <v>430</v>
      </c>
      <c r="AX71" s="848" t="s">
        <v>430</v>
      </c>
      <c r="AY71" s="848">
        <v>1</v>
      </c>
      <c r="AZ71" s="848">
        <v>8</v>
      </c>
      <c r="BA71" s="855"/>
      <c r="BB71" s="850">
        <v>13.3736520901424</v>
      </c>
      <c r="BC71" s="856">
        <v>0.949203895989299</v>
      </c>
      <c r="BD71" s="856">
        <v>6.0323732084490198E-2</v>
      </c>
      <c r="BE71" s="856">
        <v>0.29150539409640203</v>
      </c>
      <c r="BF71" s="851"/>
      <c r="BG71" s="850">
        <v>45.937100000000001</v>
      </c>
      <c r="BH71" s="850">
        <v>21.8432</v>
      </c>
      <c r="BI71" s="850">
        <v>28.839700000000001</v>
      </c>
      <c r="BJ71" s="850">
        <v>3.38</v>
      </c>
      <c r="BK71" s="846"/>
      <c r="BL71" s="859" t="s">
        <v>2900</v>
      </c>
      <c r="BM71" s="859" t="s">
        <v>2901</v>
      </c>
      <c r="BN71" s="859" t="s">
        <v>2902</v>
      </c>
      <c r="BO71" s="859" t="s">
        <v>2903</v>
      </c>
      <c r="BP71" s="859" t="s">
        <v>2904</v>
      </c>
      <c r="BQ71" s="846"/>
      <c r="BR71" s="860" t="s">
        <v>616</v>
      </c>
    </row>
    <row r="72" spans="1:70" s="428" customFormat="1" x14ac:dyDescent="0.25">
      <c r="A72" s="345" t="s">
        <v>2905</v>
      </c>
      <c r="B72" s="373"/>
      <c r="C72" s="719">
        <v>44895</v>
      </c>
      <c r="D72" s="373"/>
      <c r="E72" s="346">
        <v>2746.48</v>
      </c>
      <c r="F72" s="373"/>
      <c r="G72" s="347">
        <v>15.391</v>
      </c>
      <c r="H72" s="374"/>
      <c r="I72" s="348">
        <v>7.8E-2</v>
      </c>
      <c r="J72" s="348">
        <v>-0.5171</v>
      </c>
      <c r="K72" s="348">
        <v>0.254</v>
      </c>
      <c r="L72" s="348">
        <v>10.124499999999999</v>
      </c>
      <c r="M72" s="348">
        <v>13.4527</v>
      </c>
      <c r="N72" s="350">
        <v>3.1084999999999998</v>
      </c>
      <c r="O72" s="348">
        <v>1.0427</v>
      </c>
      <c r="P72" s="348">
        <v>10.4352</v>
      </c>
      <c r="Q72" s="348" t="s">
        <v>430</v>
      </c>
      <c r="R72" s="348" t="s">
        <v>430</v>
      </c>
      <c r="S72" s="348">
        <v>3.5175999999999998</v>
      </c>
      <c r="T72" s="348">
        <v>22.344999999999999</v>
      </c>
      <c r="U72" s="348">
        <v>5.0365000000000002</v>
      </c>
      <c r="V72" s="348">
        <v>5.2375999999999996</v>
      </c>
      <c r="W72" s="348">
        <v>-0.76719999999999999</v>
      </c>
      <c r="X72" s="348">
        <v>12.0807</v>
      </c>
      <c r="Y72" s="374"/>
      <c r="Z72" s="346">
        <v>5</v>
      </c>
      <c r="AA72" s="346">
        <v>7</v>
      </c>
      <c r="AB72" s="346">
        <v>5</v>
      </c>
      <c r="AC72" s="346">
        <v>4</v>
      </c>
      <c r="AD72" s="346">
        <v>5</v>
      </c>
      <c r="AE72" s="346">
        <v>12</v>
      </c>
      <c r="AF72" s="346">
        <v>7</v>
      </c>
      <c r="AG72" s="346">
        <v>7</v>
      </c>
      <c r="AH72" s="346" t="s">
        <v>430</v>
      </c>
      <c r="AI72" s="346" t="s">
        <v>430</v>
      </c>
      <c r="AJ72" s="346">
        <v>7</v>
      </c>
      <c r="AK72" s="346">
        <v>5</v>
      </c>
      <c r="AL72" s="346">
        <v>6</v>
      </c>
      <c r="AM72" s="346">
        <v>13</v>
      </c>
      <c r="AN72" s="346">
        <v>3</v>
      </c>
      <c r="AO72" s="373"/>
      <c r="AP72" s="348" t="s">
        <v>430</v>
      </c>
      <c r="AQ72" s="348" t="s">
        <v>430</v>
      </c>
      <c r="AR72" s="348" t="s">
        <v>430</v>
      </c>
      <c r="AS72" s="348">
        <v>7.22</v>
      </c>
      <c r="AT72" s="348">
        <v>12.52</v>
      </c>
      <c r="AU72" s="351"/>
      <c r="AV72" s="346" t="s">
        <v>430</v>
      </c>
      <c r="AW72" s="346" t="s">
        <v>430</v>
      </c>
      <c r="AX72" s="346" t="s">
        <v>430</v>
      </c>
      <c r="AY72" s="346">
        <v>6</v>
      </c>
      <c r="AZ72" s="346">
        <v>7</v>
      </c>
      <c r="BA72" s="362"/>
      <c r="BB72" s="348">
        <v>13.8600470954544</v>
      </c>
      <c r="BC72" s="375">
        <v>0.98623361059072501</v>
      </c>
      <c r="BD72" s="375">
        <v>3.8027623664448597E-2</v>
      </c>
      <c r="BE72" s="375">
        <v>-8.2788840592743496E-3</v>
      </c>
      <c r="BF72" s="374"/>
      <c r="BG72" s="843">
        <v>38.854300000000002</v>
      </c>
      <c r="BH72" s="843">
        <v>23.1921</v>
      </c>
      <c r="BI72" s="843">
        <v>29.486799999999999</v>
      </c>
      <c r="BJ72" s="843">
        <v>8.4667999999999992</v>
      </c>
      <c r="BK72" s="373"/>
      <c r="BL72" s="372" t="s">
        <v>2906</v>
      </c>
      <c r="BM72" s="372" t="s">
        <v>2907</v>
      </c>
      <c r="BN72" s="372" t="s">
        <v>2908</v>
      </c>
      <c r="BO72" s="372" t="s">
        <v>2909</v>
      </c>
      <c r="BP72" s="372" t="s">
        <v>2910</v>
      </c>
      <c r="BQ72" s="373"/>
      <c r="BR72" s="354" t="s">
        <v>443</v>
      </c>
    </row>
    <row r="73" spans="1:70" s="428" customFormat="1" x14ac:dyDescent="0.25">
      <c r="A73" s="345" t="s">
        <v>2911</v>
      </c>
      <c r="B73" s="373"/>
      <c r="C73" s="719">
        <v>44412</v>
      </c>
      <c r="D73" s="373"/>
      <c r="E73" s="346">
        <v>2565.4</v>
      </c>
      <c r="F73" s="373"/>
      <c r="G73" s="347">
        <v>19.000800000000002</v>
      </c>
      <c r="H73" s="374"/>
      <c r="I73" s="348">
        <v>-0.20960000000000001</v>
      </c>
      <c r="J73" s="348">
        <v>-0.64629999999999999</v>
      </c>
      <c r="K73" s="348">
        <v>-1.8503000000000001</v>
      </c>
      <c r="L73" s="348">
        <v>4.0159000000000002</v>
      </c>
      <c r="M73" s="348">
        <v>7.3037000000000001</v>
      </c>
      <c r="N73" s="350">
        <v>1.6211</v>
      </c>
      <c r="O73" s="348">
        <v>-2.7364999999999999</v>
      </c>
      <c r="P73" s="348">
        <v>10.1282</v>
      </c>
      <c r="Q73" s="348">
        <v>13.075699999999999</v>
      </c>
      <c r="R73" s="348" t="s">
        <v>430</v>
      </c>
      <c r="S73" s="348">
        <v>1.47E-2</v>
      </c>
      <c r="T73" s="348">
        <v>15.5029</v>
      </c>
      <c r="U73" s="348">
        <v>7.1099999999999997E-2</v>
      </c>
      <c r="V73" s="348">
        <v>3.4192</v>
      </c>
      <c r="W73" s="348">
        <v>-1.2909999999999999</v>
      </c>
      <c r="X73" s="348">
        <v>13.4011</v>
      </c>
      <c r="Y73" s="374"/>
      <c r="Z73" s="346">
        <v>14</v>
      </c>
      <c r="AA73" s="346">
        <v>9</v>
      </c>
      <c r="AB73" s="346">
        <v>12</v>
      </c>
      <c r="AC73" s="346">
        <v>16</v>
      </c>
      <c r="AD73" s="346">
        <v>13</v>
      </c>
      <c r="AE73" s="346">
        <v>14</v>
      </c>
      <c r="AF73" s="346">
        <v>13</v>
      </c>
      <c r="AG73" s="346">
        <v>8</v>
      </c>
      <c r="AH73" s="346">
        <v>3</v>
      </c>
      <c r="AI73" s="346" t="s">
        <v>430</v>
      </c>
      <c r="AJ73" s="346">
        <v>16</v>
      </c>
      <c r="AK73" s="346">
        <v>12</v>
      </c>
      <c r="AL73" s="346">
        <v>14</v>
      </c>
      <c r="AM73" s="346">
        <v>15</v>
      </c>
      <c r="AN73" s="346">
        <v>8</v>
      </c>
      <c r="AO73" s="373"/>
      <c r="AP73" s="348" t="s">
        <v>430</v>
      </c>
      <c r="AQ73" s="348" t="s">
        <v>430</v>
      </c>
      <c r="AR73" s="348">
        <v>11.06</v>
      </c>
      <c r="AS73" s="348">
        <v>3.91</v>
      </c>
      <c r="AT73" s="348">
        <v>3.97</v>
      </c>
      <c r="AU73" s="351"/>
      <c r="AV73" s="346" t="s">
        <v>430</v>
      </c>
      <c r="AW73" s="346" t="s">
        <v>430</v>
      </c>
      <c r="AX73" s="346">
        <v>3</v>
      </c>
      <c r="AY73" s="346">
        <v>9</v>
      </c>
      <c r="AZ73" s="346">
        <v>14</v>
      </c>
      <c r="BA73" s="362"/>
      <c r="BB73" s="348">
        <v>13.458130395103501</v>
      </c>
      <c r="BC73" s="375">
        <v>0.99173186852123396</v>
      </c>
      <c r="BD73" s="375">
        <v>4.3691328193101002E-2</v>
      </c>
      <c r="BE73" s="375">
        <v>4.9675509738045402E-2</v>
      </c>
      <c r="BF73" s="374"/>
      <c r="BG73" s="348">
        <v>44.291899999999998</v>
      </c>
      <c r="BH73" s="348">
        <v>23.501200000000001</v>
      </c>
      <c r="BI73" s="348">
        <v>29.550899999999999</v>
      </c>
      <c r="BJ73" s="348">
        <v>2.6560000000000001</v>
      </c>
      <c r="BK73" s="373"/>
      <c r="BL73" s="372" t="s">
        <v>2912</v>
      </c>
      <c r="BM73" s="372" t="s">
        <v>2913</v>
      </c>
      <c r="BN73" s="372" t="s">
        <v>2914</v>
      </c>
      <c r="BO73" s="372" t="s">
        <v>2915</v>
      </c>
      <c r="BP73" s="372" t="s">
        <v>1884</v>
      </c>
      <c r="BQ73" s="373"/>
      <c r="BR73" s="354" t="s">
        <v>526</v>
      </c>
    </row>
    <row r="74" spans="1:70" s="428" customFormat="1" x14ac:dyDescent="0.25">
      <c r="A74" s="345" t="s">
        <v>2916</v>
      </c>
      <c r="B74" s="373"/>
      <c r="C74" s="719">
        <v>44979</v>
      </c>
      <c r="D74" s="373"/>
      <c r="E74" s="346">
        <v>2142.13</v>
      </c>
      <c r="F74" s="373"/>
      <c r="G74" s="347">
        <v>17.25</v>
      </c>
      <c r="H74" s="374"/>
      <c r="I74" s="348">
        <v>-0.1158</v>
      </c>
      <c r="J74" s="348">
        <v>-1.0893999999999999</v>
      </c>
      <c r="K74" s="348">
        <v>-1.0327</v>
      </c>
      <c r="L74" s="348">
        <v>8.8328000000000007</v>
      </c>
      <c r="M74" s="348">
        <v>9.3155999999999999</v>
      </c>
      <c r="N74" s="350">
        <v>4.4821</v>
      </c>
      <c r="O74" s="348">
        <v>1.5726</v>
      </c>
      <c r="P74" s="348">
        <v>11.9902</v>
      </c>
      <c r="Q74" s="348" t="s">
        <v>430</v>
      </c>
      <c r="R74" s="348" t="s">
        <v>430</v>
      </c>
      <c r="S74" s="348">
        <v>4.2926000000000002</v>
      </c>
      <c r="T74" s="348">
        <v>19.047599999999999</v>
      </c>
      <c r="U74" s="348">
        <v>3.6659000000000002</v>
      </c>
      <c r="V74" s="348">
        <v>6.2847</v>
      </c>
      <c r="W74" s="348">
        <v>-1.7094</v>
      </c>
      <c r="X74" s="348">
        <v>16.597200000000001</v>
      </c>
      <c r="Y74" s="374"/>
      <c r="Z74" s="346">
        <v>10</v>
      </c>
      <c r="AA74" s="346">
        <v>15</v>
      </c>
      <c r="AB74" s="346">
        <v>8</v>
      </c>
      <c r="AC74" s="346">
        <v>8</v>
      </c>
      <c r="AD74" s="346">
        <v>10</v>
      </c>
      <c r="AE74" s="346">
        <v>7</v>
      </c>
      <c r="AF74" s="346">
        <v>5</v>
      </c>
      <c r="AG74" s="346">
        <v>5</v>
      </c>
      <c r="AH74" s="346" t="s">
        <v>430</v>
      </c>
      <c r="AI74" s="346" t="s">
        <v>430</v>
      </c>
      <c r="AJ74" s="346">
        <v>5</v>
      </c>
      <c r="AK74" s="346">
        <v>10</v>
      </c>
      <c r="AL74" s="346">
        <v>10</v>
      </c>
      <c r="AM74" s="346">
        <v>6</v>
      </c>
      <c r="AN74" s="346">
        <v>12</v>
      </c>
      <c r="AO74" s="373"/>
      <c r="AP74" s="348" t="s">
        <v>430</v>
      </c>
      <c r="AQ74" s="348" t="s">
        <v>430</v>
      </c>
      <c r="AR74" s="348" t="s">
        <v>430</v>
      </c>
      <c r="AS74" s="348">
        <v>7.78</v>
      </c>
      <c r="AT74" s="348">
        <v>10.15</v>
      </c>
      <c r="AU74" s="351"/>
      <c r="AV74" s="346" t="s">
        <v>430</v>
      </c>
      <c r="AW74" s="346" t="s">
        <v>430</v>
      </c>
      <c r="AX74" s="346" t="s">
        <v>430</v>
      </c>
      <c r="AY74" s="346">
        <v>5</v>
      </c>
      <c r="AZ74" s="346">
        <v>9</v>
      </c>
      <c r="BA74" s="362"/>
      <c r="BB74" s="348">
        <v>13.244604783264201</v>
      </c>
      <c r="BC74" s="375">
        <v>0.97316574100894904</v>
      </c>
      <c r="BD74" s="375">
        <v>5.2383370222065101E-2</v>
      </c>
      <c r="BE74" s="375">
        <v>0.16554694758404601</v>
      </c>
      <c r="BF74" s="374"/>
      <c r="BG74" s="843">
        <v>51.003900000000002</v>
      </c>
      <c r="BH74" s="843">
        <v>22.0562</v>
      </c>
      <c r="BI74" s="843">
        <v>23.444900000000001</v>
      </c>
      <c r="BJ74" s="843">
        <v>3.4950000000000001</v>
      </c>
      <c r="BK74" s="373"/>
      <c r="BL74" s="372" t="s">
        <v>2917</v>
      </c>
      <c r="BM74" s="372" t="s">
        <v>2918</v>
      </c>
      <c r="BN74" s="372" t="s">
        <v>2919</v>
      </c>
      <c r="BO74" s="372" t="s">
        <v>2920</v>
      </c>
      <c r="BP74" s="372" t="s">
        <v>2921</v>
      </c>
      <c r="BQ74" s="373"/>
      <c r="BR74" s="354" t="s">
        <v>436</v>
      </c>
    </row>
    <row r="75" spans="1:70" s="428" customFormat="1" x14ac:dyDescent="0.25">
      <c r="A75" s="345" t="s">
        <v>2922</v>
      </c>
      <c r="B75" s="373"/>
      <c r="C75" s="719">
        <v>44533</v>
      </c>
      <c r="D75" s="373"/>
      <c r="E75" s="346">
        <v>1807.72</v>
      </c>
      <c r="F75" s="373"/>
      <c r="G75" s="347">
        <v>16.34</v>
      </c>
      <c r="H75" s="374"/>
      <c r="I75" s="348" t="s">
        <v>430</v>
      </c>
      <c r="J75" s="348">
        <v>-0.90959999999999996</v>
      </c>
      <c r="K75" s="348">
        <v>-1.1494</v>
      </c>
      <c r="L75" s="348">
        <v>10.4801</v>
      </c>
      <c r="M75" s="348">
        <v>11.3079</v>
      </c>
      <c r="N75" s="350">
        <v>8.7408999999999999</v>
      </c>
      <c r="O75" s="348">
        <v>2.9775</v>
      </c>
      <c r="P75" s="348">
        <v>12.0105</v>
      </c>
      <c r="Q75" s="348" t="s">
        <v>430</v>
      </c>
      <c r="R75" s="348" t="s">
        <v>430</v>
      </c>
      <c r="S75" s="348">
        <v>5.1479999999999997</v>
      </c>
      <c r="T75" s="348">
        <v>19.970600000000001</v>
      </c>
      <c r="U75" s="348">
        <v>5.0804</v>
      </c>
      <c r="V75" s="348">
        <v>11.0809</v>
      </c>
      <c r="W75" s="348">
        <v>-1.8619000000000001</v>
      </c>
      <c r="X75" s="348">
        <v>10.843</v>
      </c>
      <c r="Y75" s="374"/>
      <c r="Z75" s="346" t="s">
        <v>430</v>
      </c>
      <c r="AA75" s="346">
        <v>13</v>
      </c>
      <c r="AB75" s="346">
        <v>10</v>
      </c>
      <c r="AC75" s="346">
        <v>3</v>
      </c>
      <c r="AD75" s="346">
        <v>8</v>
      </c>
      <c r="AE75" s="346">
        <v>2</v>
      </c>
      <c r="AF75" s="346">
        <v>4</v>
      </c>
      <c r="AG75" s="346">
        <v>4</v>
      </c>
      <c r="AH75" s="346" t="s">
        <v>430</v>
      </c>
      <c r="AI75" s="346" t="s">
        <v>430</v>
      </c>
      <c r="AJ75" s="346">
        <v>2</v>
      </c>
      <c r="AK75" s="346">
        <v>8</v>
      </c>
      <c r="AL75" s="346">
        <v>4</v>
      </c>
      <c r="AM75" s="346">
        <v>2</v>
      </c>
      <c r="AN75" s="346">
        <v>15</v>
      </c>
      <c r="AO75" s="373"/>
      <c r="AP75" s="348" t="s">
        <v>430</v>
      </c>
      <c r="AQ75" s="348" t="s">
        <v>430</v>
      </c>
      <c r="AR75" s="348" t="s">
        <v>430</v>
      </c>
      <c r="AS75" s="348">
        <v>9.24</v>
      </c>
      <c r="AT75" s="348">
        <v>14.16</v>
      </c>
      <c r="AU75" s="351"/>
      <c r="AV75" s="346" t="s">
        <v>430</v>
      </c>
      <c r="AW75" s="346" t="s">
        <v>430</v>
      </c>
      <c r="AX75" s="346" t="s">
        <v>430</v>
      </c>
      <c r="AY75" s="346">
        <v>2</v>
      </c>
      <c r="AZ75" s="346">
        <v>5</v>
      </c>
      <c r="BA75" s="362"/>
      <c r="BB75" s="348">
        <v>13.1719794918125</v>
      </c>
      <c r="BC75" s="375">
        <v>0.993672100311499</v>
      </c>
      <c r="BD75" s="375">
        <v>4.9149767831712501E-2</v>
      </c>
      <c r="BE75" s="375">
        <v>2.0964355116395401E-2</v>
      </c>
      <c r="BF75" s="374"/>
      <c r="BG75" s="843">
        <v>34.159700000000001</v>
      </c>
      <c r="BH75" s="843">
        <v>24.8597</v>
      </c>
      <c r="BI75" s="843">
        <v>37.807899999999997</v>
      </c>
      <c r="BJ75" s="843">
        <v>3.1726999999999999</v>
      </c>
      <c r="BK75" s="373"/>
      <c r="BL75" s="372" t="s">
        <v>2923</v>
      </c>
      <c r="BM75" s="372" t="s">
        <v>2924</v>
      </c>
      <c r="BN75" s="372" t="s">
        <v>1987</v>
      </c>
      <c r="BO75" s="372" t="s">
        <v>2925</v>
      </c>
      <c r="BP75" s="372" t="s">
        <v>1630</v>
      </c>
      <c r="BQ75" s="373"/>
      <c r="BR75" s="354" t="s">
        <v>463</v>
      </c>
    </row>
    <row r="76" spans="1:70" s="428" customFormat="1" x14ac:dyDescent="0.25">
      <c r="A76" s="345" t="s">
        <v>2926</v>
      </c>
      <c r="B76" s="373"/>
      <c r="C76" s="719">
        <v>45468</v>
      </c>
      <c r="D76" s="373"/>
      <c r="E76" s="346">
        <v>1714.71</v>
      </c>
      <c r="F76" s="373"/>
      <c r="G76" s="347">
        <v>11.4833</v>
      </c>
      <c r="H76" s="374"/>
      <c r="I76" s="348">
        <v>-2.5999999999999999E-3</v>
      </c>
      <c r="J76" s="348">
        <v>-0.1391</v>
      </c>
      <c r="K76" s="348">
        <v>0.49180000000000001</v>
      </c>
      <c r="L76" s="348">
        <v>12.9335</v>
      </c>
      <c r="M76" s="348">
        <v>17.168199999999999</v>
      </c>
      <c r="N76" s="350">
        <v>3.6539000000000001</v>
      </c>
      <c r="O76" s="348">
        <v>3.5158999999999998</v>
      </c>
      <c r="P76" s="348" t="s">
        <v>430</v>
      </c>
      <c r="Q76" s="348" t="s">
        <v>430</v>
      </c>
      <c r="R76" s="348" t="s">
        <v>430</v>
      </c>
      <c r="S76" s="348">
        <v>4.9143999999999997</v>
      </c>
      <c r="T76" s="348">
        <v>27.179600000000001</v>
      </c>
      <c r="U76" s="348">
        <v>5.3234000000000004</v>
      </c>
      <c r="V76" s="348">
        <v>5.3920000000000003</v>
      </c>
      <c r="W76" s="348">
        <v>-1.8320000000000001</v>
      </c>
      <c r="X76" s="348">
        <v>6.4554</v>
      </c>
      <c r="Y76" s="374"/>
      <c r="Z76" s="346">
        <v>8</v>
      </c>
      <c r="AA76" s="346">
        <v>4</v>
      </c>
      <c r="AB76" s="346">
        <v>3</v>
      </c>
      <c r="AC76" s="346">
        <v>2</v>
      </c>
      <c r="AD76" s="346">
        <v>3</v>
      </c>
      <c r="AE76" s="346">
        <v>10</v>
      </c>
      <c r="AF76" s="346">
        <v>3</v>
      </c>
      <c r="AG76" s="346" t="s">
        <v>430</v>
      </c>
      <c r="AH76" s="346" t="s">
        <v>430</v>
      </c>
      <c r="AI76" s="346" t="s">
        <v>430</v>
      </c>
      <c r="AJ76" s="346">
        <v>3</v>
      </c>
      <c r="AK76" s="346">
        <v>3</v>
      </c>
      <c r="AL76" s="346">
        <v>3</v>
      </c>
      <c r="AM76" s="346">
        <v>11</v>
      </c>
      <c r="AN76" s="346">
        <v>13</v>
      </c>
      <c r="AO76" s="373"/>
      <c r="AP76" s="348" t="s">
        <v>430</v>
      </c>
      <c r="AQ76" s="348" t="s">
        <v>430</v>
      </c>
      <c r="AR76" s="348" t="s">
        <v>430</v>
      </c>
      <c r="AS76" s="348" t="s">
        <v>430</v>
      </c>
      <c r="AT76" s="348">
        <v>16.850000000000001</v>
      </c>
      <c r="AU76" s="351"/>
      <c r="AV76" s="346" t="s">
        <v>430</v>
      </c>
      <c r="AW76" s="346" t="s">
        <v>430</v>
      </c>
      <c r="AX76" s="346" t="s">
        <v>430</v>
      </c>
      <c r="AY76" s="346" t="s">
        <v>430</v>
      </c>
      <c r="AZ76" s="346">
        <v>3</v>
      </c>
      <c r="BA76" s="362"/>
      <c r="BB76" s="348">
        <v>14.978718070592199</v>
      </c>
      <c r="BC76" s="375">
        <v>1.0395052106237199</v>
      </c>
      <c r="BD76" s="375">
        <v>1.15885662718066E-2</v>
      </c>
      <c r="BE76" s="375">
        <v>0.47086571282381601</v>
      </c>
      <c r="BF76" s="374"/>
      <c r="BG76" s="843">
        <v>24.892499999999998</v>
      </c>
      <c r="BH76" s="843">
        <v>32.142600000000002</v>
      </c>
      <c r="BI76" s="843">
        <v>40.153199999999998</v>
      </c>
      <c r="BJ76" s="843">
        <v>2.8117000000000001</v>
      </c>
      <c r="BK76" s="373"/>
      <c r="BL76" s="372" t="s">
        <v>2927</v>
      </c>
      <c r="BM76" s="372" t="s">
        <v>2928</v>
      </c>
      <c r="BN76" s="372" t="s">
        <v>2929</v>
      </c>
      <c r="BO76" s="372" t="s">
        <v>2930</v>
      </c>
      <c r="BP76" s="372" t="s">
        <v>2931</v>
      </c>
      <c r="BQ76" s="373"/>
      <c r="BR76" s="354" t="s">
        <v>443</v>
      </c>
    </row>
    <row r="77" spans="1:70" s="428" customFormat="1" x14ac:dyDescent="0.25">
      <c r="A77" s="345" t="s">
        <v>2932</v>
      </c>
      <c r="B77" s="373"/>
      <c r="C77" s="719">
        <v>45531</v>
      </c>
      <c r="D77" s="373"/>
      <c r="E77" s="346">
        <v>1533.54</v>
      </c>
      <c r="F77" s="373"/>
      <c r="G77" s="347">
        <v>12.8689</v>
      </c>
      <c r="H77" s="374"/>
      <c r="I77" s="348">
        <v>0.70030000000000003</v>
      </c>
      <c r="J77" s="348">
        <v>0.93100000000000005</v>
      </c>
      <c r="K77" s="348">
        <v>1.6774</v>
      </c>
      <c r="L77" s="348">
        <v>18.903300000000002</v>
      </c>
      <c r="M77" s="348">
        <v>21.5871</v>
      </c>
      <c r="N77" s="350">
        <v>-0.77800000000000002</v>
      </c>
      <c r="O77" s="348">
        <v>8.4983000000000004</v>
      </c>
      <c r="P77" s="348" t="s">
        <v>430</v>
      </c>
      <c r="Q77" s="348" t="s">
        <v>430</v>
      </c>
      <c r="R77" s="348" t="s">
        <v>430</v>
      </c>
      <c r="S77" s="348">
        <v>13.6427</v>
      </c>
      <c r="T77" s="348">
        <v>29.011500000000002</v>
      </c>
      <c r="U77" s="348">
        <v>3.2162999999999999</v>
      </c>
      <c r="V77" s="348">
        <v>5.8315000000000001</v>
      </c>
      <c r="W77" s="348">
        <v>0.25009999999999999</v>
      </c>
      <c r="X77" s="348">
        <v>13.1723</v>
      </c>
      <c r="Y77" s="374"/>
      <c r="Z77" s="346">
        <v>1</v>
      </c>
      <c r="AA77" s="346">
        <v>2</v>
      </c>
      <c r="AB77" s="346">
        <v>2</v>
      </c>
      <c r="AC77" s="346">
        <v>1</v>
      </c>
      <c r="AD77" s="346">
        <v>1</v>
      </c>
      <c r="AE77" s="346">
        <v>16</v>
      </c>
      <c r="AF77" s="346">
        <v>1</v>
      </c>
      <c r="AG77" s="346" t="s">
        <v>430</v>
      </c>
      <c r="AH77" s="346" t="s">
        <v>430</v>
      </c>
      <c r="AI77" s="346" t="s">
        <v>430</v>
      </c>
      <c r="AJ77" s="346">
        <v>1</v>
      </c>
      <c r="AK77" s="346">
        <v>2</v>
      </c>
      <c r="AL77" s="346">
        <v>11</v>
      </c>
      <c r="AM77" s="346">
        <v>9</v>
      </c>
      <c r="AN77" s="346">
        <v>2</v>
      </c>
      <c r="AO77" s="373"/>
      <c r="AP77" s="348" t="s">
        <v>430</v>
      </c>
      <c r="AQ77" s="348" t="s">
        <v>430</v>
      </c>
      <c r="AR77" s="348" t="s">
        <v>430</v>
      </c>
      <c r="AS77" s="348" t="s">
        <v>430</v>
      </c>
      <c r="AT77" s="348">
        <v>17.399999999999999</v>
      </c>
      <c r="AU77" s="351"/>
      <c r="AV77" s="346" t="s">
        <v>430</v>
      </c>
      <c r="AW77" s="346" t="s">
        <v>430</v>
      </c>
      <c r="AX77" s="346" t="s">
        <v>430</v>
      </c>
      <c r="AY77" s="346" t="s">
        <v>430</v>
      </c>
      <c r="AZ77" s="346">
        <v>2</v>
      </c>
      <c r="BA77" s="362"/>
      <c r="BB77" s="348">
        <v>21.0785475614306</v>
      </c>
      <c r="BC77" s="375">
        <v>1.24997467817842</v>
      </c>
      <c r="BD77" s="375">
        <v>2.0191709139482299E-2</v>
      </c>
      <c r="BE77" s="375">
        <v>0.93146181095911595</v>
      </c>
      <c r="BF77" s="374"/>
      <c r="BG77" s="843">
        <v>26.037400000000002</v>
      </c>
      <c r="BH77" s="843">
        <v>36.980899999999998</v>
      </c>
      <c r="BI77" s="843">
        <v>32.422800000000002</v>
      </c>
      <c r="BJ77" s="843">
        <v>4.5589000000000004</v>
      </c>
      <c r="BK77" s="373"/>
      <c r="BL77" s="372" t="s">
        <v>445</v>
      </c>
      <c r="BM77" s="372" t="s">
        <v>2933</v>
      </c>
      <c r="BN77" s="372" t="s">
        <v>2934</v>
      </c>
      <c r="BO77" s="372" t="s">
        <v>2935</v>
      </c>
      <c r="BP77" s="372" t="s">
        <v>2936</v>
      </c>
      <c r="BQ77" s="373"/>
      <c r="BR77" s="354" t="s">
        <v>443</v>
      </c>
    </row>
    <row r="78" spans="1:70" s="428" customFormat="1" x14ac:dyDescent="0.25">
      <c r="A78" s="345" t="s">
        <v>2937</v>
      </c>
      <c r="B78" s="373"/>
      <c r="C78" s="719">
        <v>45502</v>
      </c>
      <c r="D78" s="373"/>
      <c r="E78" s="346">
        <v>1417.63</v>
      </c>
      <c r="F78" s="373"/>
      <c r="G78" s="347">
        <v>9.1236999999999995</v>
      </c>
      <c r="H78" s="374"/>
      <c r="I78" s="348">
        <v>-0.2286</v>
      </c>
      <c r="J78" s="348">
        <v>-0.87680000000000002</v>
      </c>
      <c r="K78" s="348">
        <v>-0.2198</v>
      </c>
      <c r="L78" s="348">
        <v>7.1687000000000003</v>
      </c>
      <c r="M78" s="348">
        <v>4.3411999999999997</v>
      </c>
      <c r="N78" s="350">
        <v>3.9477000000000002</v>
      </c>
      <c r="O78" s="348">
        <v>-4.5206</v>
      </c>
      <c r="P78" s="348" t="s">
        <v>430</v>
      </c>
      <c r="Q78" s="348" t="s">
        <v>430</v>
      </c>
      <c r="R78" s="348" t="s">
        <v>430</v>
      </c>
      <c r="S78" s="348">
        <v>3.5089999999999999</v>
      </c>
      <c r="T78" s="348">
        <v>14.3995</v>
      </c>
      <c r="U78" s="348">
        <v>0.81989999999999996</v>
      </c>
      <c r="V78" s="348">
        <v>5.5776000000000003</v>
      </c>
      <c r="W78" s="348">
        <v>-2.2080000000000002</v>
      </c>
      <c r="X78" s="348">
        <v>-4.2380000000000004</v>
      </c>
      <c r="Y78" s="374"/>
      <c r="Z78" s="346">
        <v>15</v>
      </c>
      <c r="AA78" s="346">
        <v>12</v>
      </c>
      <c r="AB78" s="346">
        <v>7</v>
      </c>
      <c r="AC78" s="346">
        <v>10</v>
      </c>
      <c r="AD78" s="346">
        <v>17</v>
      </c>
      <c r="AE78" s="346">
        <v>8</v>
      </c>
      <c r="AF78" s="346">
        <v>14</v>
      </c>
      <c r="AG78" s="346" t="s">
        <v>430</v>
      </c>
      <c r="AH78" s="346" t="s">
        <v>430</v>
      </c>
      <c r="AI78" s="346" t="s">
        <v>430</v>
      </c>
      <c r="AJ78" s="346">
        <v>8</v>
      </c>
      <c r="AK78" s="346">
        <v>14</v>
      </c>
      <c r="AL78" s="346">
        <v>13</v>
      </c>
      <c r="AM78" s="346">
        <v>10</v>
      </c>
      <c r="AN78" s="346">
        <v>16</v>
      </c>
      <c r="AO78" s="373"/>
      <c r="AP78" s="348" t="s">
        <v>430</v>
      </c>
      <c r="AQ78" s="348" t="s">
        <v>430</v>
      </c>
      <c r="AR78" s="348" t="s">
        <v>430</v>
      </c>
      <c r="AS78" s="348" t="s">
        <v>430</v>
      </c>
      <c r="AT78" s="348">
        <v>6.56</v>
      </c>
      <c r="AU78" s="351"/>
      <c r="AV78" s="346" t="s">
        <v>430</v>
      </c>
      <c r="AW78" s="346" t="s">
        <v>430</v>
      </c>
      <c r="AX78" s="346" t="s">
        <v>430</v>
      </c>
      <c r="AY78" s="346" t="s">
        <v>430</v>
      </c>
      <c r="AZ78" s="346">
        <v>12</v>
      </c>
      <c r="BA78" s="362"/>
      <c r="BB78" s="348">
        <v>15.7278824444987</v>
      </c>
      <c r="BC78" s="375">
        <v>1.0804011655811501</v>
      </c>
      <c r="BD78" s="375">
        <v>-3.7449615342519997E-2</v>
      </c>
      <c r="BE78" s="375">
        <v>-0.291128519452729</v>
      </c>
      <c r="BF78" s="374"/>
      <c r="BG78" s="843">
        <v>44.229900000000001</v>
      </c>
      <c r="BH78" s="843">
        <v>47.827599999999997</v>
      </c>
      <c r="BI78" s="843">
        <v>4.8156999999999996</v>
      </c>
      <c r="BJ78" s="843">
        <v>3.1267999999999998</v>
      </c>
      <c r="BK78" s="373"/>
      <c r="BL78" s="372" t="s">
        <v>2938</v>
      </c>
      <c r="BM78" s="372" t="s">
        <v>2939</v>
      </c>
      <c r="BN78" s="372" t="s">
        <v>2940</v>
      </c>
      <c r="BO78" s="372" t="s">
        <v>2941</v>
      </c>
      <c r="BP78" s="372" t="s">
        <v>2942</v>
      </c>
      <c r="BQ78" s="373"/>
      <c r="BR78" s="354" t="s">
        <v>476</v>
      </c>
    </row>
    <row r="79" spans="1:70" s="428" customFormat="1" x14ac:dyDescent="0.25">
      <c r="A79" s="345" t="s">
        <v>2943</v>
      </c>
      <c r="B79" s="373"/>
      <c r="C79" s="719">
        <v>45715</v>
      </c>
      <c r="D79" s="373"/>
      <c r="E79" s="841">
        <v>1381.04</v>
      </c>
      <c r="F79" s="373"/>
      <c r="G79" s="347">
        <v>14.33</v>
      </c>
      <c r="H79" s="374"/>
      <c r="I79" s="348">
        <v>-0.1394</v>
      </c>
      <c r="J79" s="348">
        <v>-0.48609999999999998</v>
      </c>
      <c r="K79" s="348">
        <v>-1.1042000000000001</v>
      </c>
      <c r="L79" s="348">
        <v>9.3058999999999994</v>
      </c>
      <c r="M79" s="348">
        <v>20.420200000000001</v>
      </c>
      <c r="N79" s="350">
        <v>12.9236</v>
      </c>
      <c r="O79" s="348" t="s">
        <v>430</v>
      </c>
      <c r="P79" s="348" t="s">
        <v>430</v>
      </c>
      <c r="Q79" s="348" t="s">
        <v>430</v>
      </c>
      <c r="R79" s="348" t="s">
        <v>430</v>
      </c>
      <c r="S79" s="348">
        <v>1.9202999999999999</v>
      </c>
      <c r="T79" s="348">
        <v>31.106999999999999</v>
      </c>
      <c r="U79" s="348">
        <v>13.012600000000001</v>
      </c>
      <c r="V79" s="348">
        <v>15.6578</v>
      </c>
      <c r="W79" s="348">
        <v>-1.1724000000000001</v>
      </c>
      <c r="X79" s="348">
        <v>26.4268</v>
      </c>
      <c r="Y79" s="374"/>
      <c r="Z79" s="346">
        <v>11</v>
      </c>
      <c r="AA79" s="346">
        <v>6</v>
      </c>
      <c r="AB79" s="346">
        <v>9</v>
      </c>
      <c r="AC79" s="346">
        <v>6</v>
      </c>
      <c r="AD79" s="346">
        <v>2</v>
      </c>
      <c r="AE79" s="346">
        <v>1</v>
      </c>
      <c r="AF79" s="346" t="s">
        <v>430</v>
      </c>
      <c r="AG79" s="346" t="s">
        <v>430</v>
      </c>
      <c r="AH79" s="346" t="s">
        <v>430</v>
      </c>
      <c r="AI79" s="346" t="s">
        <v>430</v>
      </c>
      <c r="AJ79" s="346">
        <v>11</v>
      </c>
      <c r="AK79" s="346">
        <v>1</v>
      </c>
      <c r="AL79" s="346">
        <v>1</v>
      </c>
      <c r="AM79" s="346">
        <v>1</v>
      </c>
      <c r="AN79" s="346">
        <v>5</v>
      </c>
      <c r="AO79" s="373"/>
      <c r="AP79" s="348" t="s">
        <v>430</v>
      </c>
      <c r="AQ79" s="348" t="s">
        <v>430</v>
      </c>
      <c r="AR79" s="348" t="s">
        <v>430</v>
      </c>
      <c r="AS79" s="348" t="s">
        <v>430</v>
      </c>
      <c r="AT79" s="348">
        <v>23.21</v>
      </c>
      <c r="AU79" s="351"/>
      <c r="AV79" s="346" t="s">
        <v>430</v>
      </c>
      <c r="AW79" s="346" t="s">
        <v>430</v>
      </c>
      <c r="AX79" s="346" t="s">
        <v>430</v>
      </c>
      <c r="AY79" s="346" t="s">
        <v>430</v>
      </c>
      <c r="AZ79" s="346">
        <v>1</v>
      </c>
      <c r="BA79" s="362"/>
      <c r="BB79" s="348">
        <v>17.022181452970599</v>
      </c>
      <c r="BC79" s="375">
        <v>1.1697709556362399</v>
      </c>
      <c r="BD79" s="375">
        <v>0.109448019781743</v>
      </c>
      <c r="BE79" s="375">
        <v>1.3782973302888299</v>
      </c>
      <c r="BF79" s="374"/>
      <c r="BG79" s="843">
        <v>39.296399999999998</v>
      </c>
      <c r="BH79" s="843">
        <v>27.433199999999999</v>
      </c>
      <c r="BI79" s="843">
        <v>28.062899999999999</v>
      </c>
      <c r="BJ79" s="843">
        <v>5.2074999999999996</v>
      </c>
      <c r="BK79" s="373"/>
      <c r="BL79" s="372" t="s">
        <v>2944</v>
      </c>
      <c r="BM79" s="372" t="s">
        <v>2945</v>
      </c>
      <c r="BN79" s="372" t="s">
        <v>2946</v>
      </c>
      <c r="BO79" s="372" t="s">
        <v>2947</v>
      </c>
      <c r="BP79" s="372" t="s">
        <v>2948</v>
      </c>
      <c r="BQ79" s="373"/>
      <c r="BR79" s="354" t="s">
        <v>616</v>
      </c>
    </row>
    <row r="80" spans="1:70" s="428" customFormat="1" x14ac:dyDescent="0.25">
      <c r="A80" s="345" t="s">
        <v>2949</v>
      </c>
      <c r="B80" s="373"/>
      <c r="C80" s="719">
        <v>45180</v>
      </c>
      <c r="D80" s="373"/>
      <c r="E80" s="346">
        <v>1350.77</v>
      </c>
      <c r="F80" s="373"/>
      <c r="G80" s="347">
        <v>15.6905</v>
      </c>
      <c r="H80" s="374"/>
      <c r="I80" s="348">
        <v>-0.29099999999999998</v>
      </c>
      <c r="J80" s="348">
        <v>-0.63139999999999996</v>
      </c>
      <c r="K80" s="348">
        <v>-2.0971000000000002</v>
      </c>
      <c r="L80" s="348">
        <v>4.1125999999999996</v>
      </c>
      <c r="M80" s="348">
        <v>5.2961999999999998</v>
      </c>
      <c r="N80" s="350">
        <v>7.5170000000000003</v>
      </c>
      <c r="O80" s="348">
        <v>0.1111</v>
      </c>
      <c r="P80" s="348" t="s">
        <v>430</v>
      </c>
      <c r="Q80" s="348" t="s">
        <v>430</v>
      </c>
      <c r="R80" s="348" t="s">
        <v>430</v>
      </c>
      <c r="S80" s="348">
        <v>0.73319999999999996</v>
      </c>
      <c r="T80" s="348">
        <v>12.9984</v>
      </c>
      <c r="U80" s="348">
        <v>1.9220999999999999</v>
      </c>
      <c r="V80" s="348">
        <v>8.8491999999999997</v>
      </c>
      <c r="W80" s="348">
        <v>-1.2623</v>
      </c>
      <c r="X80" s="348">
        <v>16.201599999999999</v>
      </c>
      <c r="Y80" s="374"/>
      <c r="Z80" s="346">
        <v>16</v>
      </c>
      <c r="AA80" s="346">
        <v>8</v>
      </c>
      <c r="AB80" s="346">
        <v>14</v>
      </c>
      <c r="AC80" s="346">
        <v>15</v>
      </c>
      <c r="AD80" s="346">
        <v>14</v>
      </c>
      <c r="AE80" s="346">
        <v>3</v>
      </c>
      <c r="AF80" s="346">
        <v>10</v>
      </c>
      <c r="AG80" s="346" t="s">
        <v>430</v>
      </c>
      <c r="AH80" s="346" t="s">
        <v>430</v>
      </c>
      <c r="AI80" s="346" t="s">
        <v>430</v>
      </c>
      <c r="AJ80" s="346">
        <v>13</v>
      </c>
      <c r="AK80" s="346">
        <v>17</v>
      </c>
      <c r="AL80" s="346">
        <v>12</v>
      </c>
      <c r="AM80" s="346">
        <v>3</v>
      </c>
      <c r="AN80" s="346">
        <v>7</v>
      </c>
      <c r="AO80" s="373"/>
      <c r="AP80" s="348" t="s">
        <v>430</v>
      </c>
      <c r="AQ80" s="348" t="s">
        <v>430</v>
      </c>
      <c r="AR80" s="348" t="s">
        <v>430</v>
      </c>
      <c r="AS80" s="348">
        <v>8.3800000000000008</v>
      </c>
      <c r="AT80" s="348">
        <v>5.7</v>
      </c>
      <c r="AU80" s="351"/>
      <c r="AV80" s="346" t="s">
        <v>430</v>
      </c>
      <c r="AW80" s="346" t="s">
        <v>430</v>
      </c>
      <c r="AX80" s="346" t="s">
        <v>430</v>
      </c>
      <c r="AY80" s="346">
        <v>4</v>
      </c>
      <c r="AZ80" s="346">
        <v>13</v>
      </c>
      <c r="BA80" s="362"/>
      <c r="BB80" s="348">
        <v>15.0017312385318</v>
      </c>
      <c r="BC80" s="375">
        <v>1.0745475056509499</v>
      </c>
      <c r="BD80" s="375">
        <v>6.3567473428156995E-2</v>
      </c>
      <c r="BE80" s="375">
        <v>0.38093098114699703</v>
      </c>
      <c r="BF80" s="374"/>
      <c r="BG80" s="843">
        <v>47.4512</v>
      </c>
      <c r="BH80" s="843">
        <v>25.067499999999999</v>
      </c>
      <c r="BI80" s="843">
        <v>24.727</v>
      </c>
      <c r="BJ80" s="843">
        <v>2.7543000000000002</v>
      </c>
      <c r="BK80" s="373"/>
      <c r="BL80" s="372" t="s">
        <v>2950</v>
      </c>
      <c r="BM80" s="372" t="s">
        <v>2951</v>
      </c>
      <c r="BN80" s="372" t="s">
        <v>2952</v>
      </c>
      <c r="BO80" s="372" t="s">
        <v>2953</v>
      </c>
      <c r="BP80" s="372" t="s">
        <v>595</v>
      </c>
      <c r="BQ80" s="373"/>
      <c r="BR80" s="354" t="s">
        <v>476</v>
      </c>
    </row>
    <row r="81" spans="1:70" s="428" customFormat="1" x14ac:dyDescent="0.25">
      <c r="A81" s="345" t="s">
        <v>2954</v>
      </c>
      <c r="B81" s="373"/>
      <c r="C81" s="719">
        <v>45643</v>
      </c>
      <c r="D81" s="373"/>
      <c r="E81" s="841">
        <v>1334.42</v>
      </c>
      <c r="F81" s="373"/>
      <c r="G81" s="347">
        <v>10.097</v>
      </c>
      <c r="H81" s="374"/>
      <c r="I81" s="348">
        <v>0.31790000000000002</v>
      </c>
      <c r="J81" s="348">
        <v>-1.4926999999999999</v>
      </c>
      <c r="K81" s="348">
        <v>-4.1485000000000003</v>
      </c>
      <c r="L81" s="348">
        <v>1.8355999999999999</v>
      </c>
      <c r="M81" s="348">
        <v>0.69810000000000005</v>
      </c>
      <c r="N81" s="350">
        <v>0.77849999999999997</v>
      </c>
      <c r="O81" s="348" t="s">
        <v>430</v>
      </c>
      <c r="P81" s="348" t="s">
        <v>430</v>
      </c>
      <c r="Q81" s="348" t="s">
        <v>430</v>
      </c>
      <c r="R81" s="348" t="s">
        <v>430</v>
      </c>
      <c r="S81" s="348">
        <v>-2.2745000000000002</v>
      </c>
      <c r="T81" s="348">
        <v>8.9682999999999993</v>
      </c>
      <c r="U81" s="348">
        <v>-1.7515000000000001</v>
      </c>
      <c r="V81" s="348">
        <v>1.9177999999999999</v>
      </c>
      <c r="W81" s="348">
        <v>-2.6137999999999999</v>
      </c>
      <c r="X81" s="348">
        <v>0.55910000000000004</v>
      </c>
      <c r="Y81" s="374"/>
      <c r="Z81" s="346">
        <v>3</v>
      </c>
      <c r="AA81" s="346">
        <v>18</v>
      </c>
      <c r="AB81" s="346">
        <v>18</v>
      </c>
      <c r="AC81" s="346">
        <v>17</v>
      </c>
      <c r="AD81" s="346">
        <v>18</v>
      </c>
      <c r="AE81" s="346">
        <v>15</v>
      </c>
      <c r="AF81" s="346" t="s">
        <v>430</v>
      </c>
      <c r="AG81" s="346" t="s">
        <v>430</v>
      </c>
      <c r="AH81" s="346" t="s">
        <v>430</v>
      </c>
      <c r="AI81" s="346" t="s">
        <v>430</v>
      </c>
      <c r="AJ81" s="346">
        <v>17</v>
      </c>
      <c r="AK81" s="346">
        <v>18</v>
      </c>
      <c r="AL81" s="346">
        <v>16</v>
      </c>
      <c r="AM81" s="346">
        <v>16</v>
      </c>
      <c r="AN81" s="346">
        <v>17</v>
      </c>
      <c r="AO81" s="373"/>
      <c r="AP81" s="348" t="s">
        <v>430</v>
      </c>
      <c r="AQ81" s="348" t="s">
        <v>430</v>
      </c>
      <c r="AR81" s="348" t="s">
        <v>430</v>
      </c>
      <c r="AS81" s="348" t="s">
        <v>430</v>
      </c>
      <c r="AT81" s="348">
        <v>-2.2799999999999998</v>
      </c>
      <c r="AU81" s="351"/>
      <c r="AV81" s="346" t="s">
        <v>430</v>
      </c>
      <c r="AW81" s="346" t="s">
        <v>430</v>
      </c>
      <c r="AX81" s="346" t="s">
        <v>430</v>
      </c>
      <c r="AY81" s="346" t="s">
        <v>430</v>
      </c>
      <c r="AZ81" s="346">
        <v>17</v>
      </c>
      <c r="BA81" s="362"/>
      <c r="BB81" s="348">
        <v>12.5655927555527</v>
      </c>
      <c r="BC81" s="375">
        <v>0.92680893696367805</v>
      </c>
      <c r="BD81" s="375">
        <v>-1.28658337335825E-2</v>
      </c>
      <c r="BE81" s="375">
        <v>-0.14517392000425</v>
      </c>
      <c r="BF81" s="374"/>
      <c r="BG81" s="843">
        <v>69.740399999999994</v>
      </c>
      <c r="BH81" s="843">
        <v>14.4968</v>
      </c>
      <c r="BI81" s="843">
        <v>4.2124100000000002</v>
      </c>
      <c r="BJ81" s="843">
        <v>11.55039</v>
      </c>
      <c r="BK81" s="373"/>
      <c r="BL81" s="844" t="s">
        <v>1016</v>
      </c>
      <c r="BM81" s="844" t="s">
        <v>2955</v>
      </c>
      <c r="BN81" s="844" t="s">
        <v>2956</v>
      </c>
      <c r="BO81" s="844" t="s">
        <v>2957</v>
      </c>
      <c r="BP81" s="844" t="s">
        <v>2958</v>
      </c>
      <c r="BQ81" s="373"/>
      <c r="BR81" s="354" t="s">
        <v>526</v>
      </c>
    </row>
    <row r="82" spans="1:70" s="428" customFormat="1" x14ac:dyDescent="0.25">
      <c r="A82" s="345" t="s">
        <v>2959</v>
      </c>
      <c r="B82" s="373"/>
      <c r="C82" s="719">
        <v>41871</v>
      </c>
      <c r="D82" s="373"/>
      <c r="E82" s="841">
        <v>1229.28</v>
      </c>
      <c r="F82" s="373"/>
      <c r="G82" s="347">
        <v>44.0929</v>
      </c>
      <c r="H82" s="374"/>
      <c r="I82" s="348">
        <v>-0.1051</v>
      </c>
      <c r="J82" s="348">
        <v>0.40300000000000002</v>
      </c>
      <c r="K82" s="348">
        <v>0.25829999999999997</v>
      </c>
      <c r="L82" s="348">
        <v>9.5495000000000001</v>
      </c>
      <c r="M82" s="348">
        <v>12.6837</v>
      </c>
      <c r="N82" s="350">
        <v>3.2925</v>
      </c>
      <c r="O82" s="348">
        <v>0.70630000000000004</v>
      </c>
      <c r="P82" s="348">
        <v>14.6973</v>
      </c>
      <c r="Q82" s="348">
        <v>14.498200000000001</v>
      </c>
      <c r="R82" s="348">
        <v>12.6059</v>
      </c>
      <c r="S82" s="348">
        <v>3.2511999999999999</v>
      </c>
      <c r="T82" s="348">
        <v>23.343</v>
      </c>
      <c r="U82" s="348">
        <v>5.0523999999999996</v>
      </c>
      <c r="V82" s="348">
        <v>5.2847</v>
      </c>
      <c r="W82" s="348">
        <v>-1.2567999999999999</v>
      </c>
      <c r="X82" s="348">
        <v>13.084899999999999</v>
      </c>
      <c r="Y82" s="374"/>
      <c r="Z82" s="346">
        <v>9</v>
      </c>
      <c r="AA82" s="346">
        <v>3</v>
      </c>
      <c r="AB82" s="346">
        <v>4</v>
      </c>
      <c r="AC82" s="346">
        <v>5</v>
      </c>
      <c r="AD82" s="346">
        <v>6</v>
      </c>
      <c r="AE82" s="346">
        <v>11</v>
      </c>
      <c r="AF82" s="346">
        <v>8</v>
      </c>
      <c r="AG82" s="346">
        <v>1</v>
      </c>
      <c r="AH82" s="346">
        <v>1</v>
      </c>
      <c r="AI82" s="346">
        <v>1</v>
      </c>
      <c r="AJ82" s="346">
        <v>9</v>
      </c>
      <c r="AK82" s="346">
        <v>4</v>
      </c>
      <c r="AL82" s="346">
        <v>5</v>
      </c>
      <c r="AM82" s="346">
        <v>12</v>
      </c>
      <c r="AN82" s="346">
        <v>6</v>
      </c>
      <c r="AO82" s="373"/>
      <c r="AP82" s="348">
        <v>14.81</v>
      </c>
      <c r="AQ82" s="348">
        <v>17.010000000000002</v>
      </c>
      <c r="AR82" s="348">
        <v>14.21</v>
      </c>
      <c r="AS82" s="348">
        <v>8.56</v>
      </c>
      <c r="AT82" s="348">
        <v>12.81</v>
      </c>
      <c r="AU82" s="351"/>
      <c r="AV82" s="346">
        <v>1</v>
      </c>
      <c r="AW82" s="346">
        <v>1</v>
      </c>
      <c r="AX82" s="346">
        <v>1</v>
      </c>
      <c r="AY82" s="346">
        <v>3</v>
      </c>
      <c r="AZ82" s="346">
        <v>6</v>
      </c>
      <c r="BA82" s="362"/>
      <c r="BB82" s="348">
        <v>17.447560198701101</v>
      </c>
      <c r="BC82" s="375">
        <v>1.23903264552674</v>
      </c>
      <c r="BD82" s="375">
        <v>5.2139763173448997E-2</v>
      </c>
      <c r="BE82" s="375">
        <v>0.23714471695421399</v>
      </c>
      <c r="BF82" s="374"/>
      <c r="BG82" s="843">
        <v>42.031799999999997</v>
      </c>
      <c r="BH82" s="843">
        <v>16.526399999999999</v>
      </c>
      <c r="BI82" s="843">
        <v>39.245100000000001</v>
      </c>
      <c r="BJ82" s="843">
        <v>2.1966999999999999</v>
      </c>
      <c r="BK82" s="373"/>
      <c r="BL82" s="372" t="s">
        <v>2960</v>
      </c>
      <c r="BM82" s="372" t="s">
        <v>2961</v>
      </c>
      <c r="BN82" s="372" t="s">
        <v>2962</v>
      </c>
      <c r="BO82" s="372" t="s">
        <v>2963</v>
      </c>
      <c r="BP82" s="372" t="s">
        <v>2964</v>
      </c>
      <c r="BQ82" s="373"/>
      <c r="BR82" s="354" t="s">
        <v>519</v>
      </c>
    </row>
    <row r="83" spans="1:70" s="428" customFormat="1" x14ac:dyDescent="0.25">
      <c r="A83" s="345" t="s">
        <v>2965</v>
      </c>
      <c r="B83" s="373"/>
      <c r="C83" s="719">
        <v>45565</v>
      </c>
      <c r="D83" s="373"/>
      <c r="E83" s="346">
        <v>1069.4000000000001</v>
      </c>
      <c r="F83" s="373"/>
      <c r="G83" s="347">
        <v>9.7270000000000003</v>
      </c>
      <c r="H83" s="374"/>
      <c r="I83" s="348">
        <v>6.1699999999999998E-2</v>
      </c>
      <c r="J83" s="348">
        <v>-0.94699999999999995</v>
      </c>
      <c r="K83" s="348">
        <v>-2.6034000000000002</v>
      </c>
      <c r="L83" s="348">
        <v>4.4341999999999997</v>
      </c>
      <c r="M83" s="348">
        <v>4.8167999999999997</v>
      </c>
      <c r="N83" s="350">
        <v>-2.5838999999999999</v>
      </c>
      <c r="O83" s="348" t="s">
        <v>430</v>
      </c>
      <c r="P83" s="348" t="s">
        <v>430</v>
      </c>
      <c r="Q83" s="348" t="s">
        <v>430</v>
      </c>
      <c r="R83" s="348" t="s">
        <v>430</v>
      </c>
      <c r="S83" s="348">
        <v>0.14410000000000001</v>
      </c>
      <c r="T83" s="348">
        <v>14.6646</v>
      </c>
      <c r="U83" s="348">
        <v>-4.6466000000000003</v>
      </c>
      <c r="V83" s="348">
        <v>-1.5486</v>
      </c>
      <c r="W83" s="348">
        <v>-1.5486</v>
      </c>
      <c r="X83" s="348">
        <v>-1.4129</v>
      </c>
      <c r="Y83" s="374"/>
      <c r="Z83" s="346">
        <v>6</v>
      </c>
      <c r="AA83" s="346">
        <v>14</v>
      </c>
      <c r="AB83" s="346">
        <v>16</v>
      </c>
      <c r="AC83" s="346">
        <v>14</v>
      </c>
      <c r="AD83" s="346">
        <v>16</v>
      </c>
      <c r="AE83" s="346">
        <v>18</v>
      </c>
      <c r="AF83" s="346" t="s">
        <v>430</v>
      </c>
      <c r="AG83" s="346" t="s">
        <v>430</v>
      </c>
      <c r="AH83" s="346" t="s">
        <v>430</v>
      </c>
      <c r="AI83" s="346" t="s">
        <v>430</v>
      </c>
      <c r="AJ83" s="346">
        <v>15</v>
      </c>
      <c r="AK83" s="346">
        <v>13</v>
      </c>
      <c r="AL83" s="346">
        <v>17</v>
      </c>
      <c r="AM83" s="346">
        <v>17</v>
      </c>
      <c r="AN83" s="346">
        <v>11</v>
      </c>
      <c r="AO83" s="373"/>
      <c r="AP83" s="348" t="s">
        <v>430</v>
      </c>
      <c r="AQ83" s="348" t="s">
        <v>430</v>
      </c>
      <c r="AR83" s="348" t="s">
        <v>430</v>
      </c>
      <c r="AS83" s="348" t="s">
        <v>430</v>
      </c>
      <c r="AT83" s="348">
        <v>-0.95</v>
      </c>
      <c r="AU83" s="351"/>
      <c r="AV83" s="346" t="s">
        <v>430</v>
      </c>
      <c r="AW83" s="346" t="s">
        <v>430</v>
      </c>
      <c r="AX83" s="346" t="s">
        <v>430</v>
      </c>
      <c r="AY83" s="346" t="s">
        <v>430</v>
      </c>
      <c r="AZ83" s="346">
        <v>16</v>
      </c>
      <c r="BA83" s="362"/>
      <c r="BB83" s="348">
        <v>14.5719752022422</v>
      </c>
      <c r="BC83" s="375">
        <v>1.0440355092672999</v>
      </c>
      <c r="BD83" s="375">
        <v>-3.2099762824197797E-2</v>
      </c>
      <c r="BE83" s="375">
        <v>-5.4651982492325599E-2</v>
      </c>
      <c r="BF83" s="374"/>
      <c r="BG83" s="843">
        <v>56.628900000000002</v>
      </c>
      <c r="BH83" s="843">
        <v>22.101900000000001</v>
      </c>
      <c r="BI83" s="843">
        <v>20.232199999999999</v>
      </c>
      <c r="BJ83" s="843">
        <v>1.0369999999999999</v>
      </c>
      <c r="BK83" s="373"/>
      <c r="BL83" s="372" t="s">
        <v>2966</v>
      </c>
      <c r="BM83" s="372" t="s">
        <v>2967</v>
      </c>
      <c r="BN83" s="372" t="s">
        <v>2968</v>
      </c>
      <c r="BO83" s="372" t="s">
        <v>2969</v>
      </c>
      <c r="BP83" s="372" t="s">
        <v>2964</v>
      </c>
      <c r="BQ83" s="373"/>
      <c r="BR83" s="354" t="s">
        <v>526</v>
      </c>
    </row>
    <row r="84" spans="1:70" s="428" customFormat="1" x14ac:dyDescent="0.25">
      <c r="A84" s="345" t="s">
        <v>2970</v>
      </c>
      <c r="B84" s="373"/>
      <c r="C84" s="719">
        <v>45076</v>
      </c>
      <c r="D84" s="373"/>
      <c r="E84" s="346">
        <v>971.24599999999998</v>
      </c>
      <c r="F84" s="373"/>
      <c r="G84" s="347">
        <v>16.331800000000001</v>
      </c>
      <c r="H84" s="374"/>
      <c r="I84" s="348">
        <v>-0.50619999999999998</v>
      </c>
      <c r="J84" s="348">
        <v>-0.69620000000000004</v>
      </c>
      <c r="K84" s="348">
        <v>-2.0682</v>
      </c>
      <c r="L84" s="348">
        <v>1.0999999999999999E-2</v>
      </c>
      <c r="M84" s="348">
        <v>11.992800000000001</v>
      </c>
      <c r="N84" s="350">
        <v>5.4630999999999998</v>
      </c>
      <c r="O84" s="348">
        <v>-7.8422000000000001</v>
      </c>
      <c r="P84" s="348">
        <v>9.7385000000000002</v>
      </c>
      <c r="Q84" s="348" t="s">
        <v>430</v>
      </c>
      <c r="R84" s="348" t="s">
        <v>430</v>
      </c>
      <c r="S84" s="348">
        <v>-2.3666999999999998</v>
      </c>
      <c r="T84" s="348">
        <v>21.634</v>
      </c>
      <c r="U84" s="348">
        <v>4.5167999999999999</v>
      </c>
      <c r="V84" s="348">
        <v>7.2267000000000001</v>
      </c>
      <c r="W84" s="348">
        <v>-1.4839</v>
      </c>
      <c r="X84" s="348">
        <v>16.1053</v>
      </c>
      <c r="Y84" s="374"/>
      <c r="Z84" s="346">
        <v>17</v>
      </c>
      <c r="AA84" s="346">
        <v>11</v>
      </c>
      <c r="AB84" s="346">
        <v>13</v>
      </c>
      <c r="AC84" s="346">
        <v>19</v>
      </c>
      <c r="AD84" s="346">
        <v>7</v>
      </c>
      <c r="AE84" s="346">
        <v>5</v>
      </c>
      <c r="AF84" s="346">
        <v>15</v>
      </c>
      <c r="AG84" s="346">
        <v>9</v>
      </c>
      <c r="AH84" s="346" t="s">
        <v>430</v>
      </c>
      <c r="AI84" s="346" t="s">
        <v>430</v>
      </c>
      <c r="AJ84" s="346">
        <v>18</v>
      </c>
      <c r="AK84" s="346">
        <v>6</v>
      </c>
      <c r="AL84" s="346">
        <v>7</v>
      </c>
      <c r="AM84" s="346">
        <v>4</v>
      </c>
      <c r="AN84" s="346">
        <v>10</v>
      </c>
      <c r="AO84" s="373"/>
      <c r="AP84" s="348" t="s">
        <v>430</v>
      </c>
      <c r="AQ84" s="348" t="s">
        <v>430</v>
      </c>
      <c r="AR84" s="348" t="s">
        <v>430</v>
      </c>
      <c r="AS84" s="348">
        <v>2.95</v>
      </c>
      <c r="AT84" s="348">
        <v>8</v>
      </c>
      <c r="AU84" s="351"/>
      <c r="AV84" s="346" t="s">
        <v>430</v>
      </c>
      <c r="AW84" s="346" t="s">
        <v>430</v>
      </c>
      <c r="AX84" s="346" t="s">
        <v>430</v>
      </c>
      <c r="AY84" s="346">
        <v>10</v>
      </c>
      <c r="AZ84" s="346">
        <v>11</v>
      </c>
      <c r="BA84" s="362"/>
      <c r="BB84" s="348">
        <v>16.464390347664899</v>
      </c>
      <c r="BC84" s="375">
        <v>1.09319137210021</v>
      </c>
      <c r="BD84" s="375">
        <v>3.9016898398971697E-2</v>
      </c>
      <c r="BE84" s="375">
        <v>4.8987505293205398E-2</v>
      </c>
      <c r="BF84" s="374"/>
      <c r="BG84" s="843">
        <v>33.835299999999997</v>
      </c>
      <c r="BH84" s="843">
        <v>28.132899999999999</v>
      </c>
      <c r="BI84" s="843">
        <v>10.2539</v>
      </c>
      <c r="BJ84" s="843">
        <v>27.777899999999999</v>
      </c>
      <c r="BK84" s="373"/>
      <c r="BL84" s="372" t="s">
        <v>2971</v>
      </c>
      <c r="BM84" s="372" t="s">
        <v>2972</v>
      </c>
      <c r="BN84" s="372" t="s">
        <v>2973</v>
      </c>
      <c r="BO84" s="372" t="s">
        <v>2974</v>
      </c>
      <c r="BP84" s="372" t="s">
        <v>2975</v>
      </c>
      <c r="BQ84" s="373"/>
      <c r="BR84" s="354" t="s">
        <v>548</v>
      </c>
    </row>
    <row r="85" spans="1:70" s="428" customFormat="1" x14ac:dyDescent="0.25">
      <c r="A85" s="345" t="s">
        <v>2976</v>
      </c>
      <c r="B85" s="373"/>
      <c r="C85" s="719">
        <v>44454</v>
      </c>
      <c r="D85" s="373"/>
      <c r="E85" s="346">
        <v>554.80999999999995</v>
      </c>
      <c r="F85" s="373"/>
      <c r="G85" s="347">
        <v>15.966799999999999</v>
      </c>
      <c r="H85" s="374"/>
      <c r="I85" s="348">
        <v>0.1154</v>
      </c>
      <c r="J85" s="348">
        <v>-1.4796</v>
      </c>
      <c r="K85" s="348">
        <v>-2.7534999999999998</v>
      </c>
      <c r="L85" s="348">
        <v>5.0613000000000001</v>
      </c>
      <c r="M85" s="348">
        <v>5.1665000000000001</v>
      </c>
      <c r="N85" s="350">
        <v>2.5510999999999999</v>
      </c>
      <c r="O85" s="348">
        <v>-1.7659</v>
      </c>
      <c r="P85" s="348">
        <v>11.4908</v>
      </c>
      <c r="Q85" s="348" t="s">
        <v>430</v>
      </c>
      <c r="R85" s="348" t="s">
        <v>430</v>
      </c>
      <c r="S85" s="348">
        <v>1.3360000000000001</v>
      </c>
      <c r="T85" s="348">
        <v>13.2767</v>
      </c>
      <c r="U85" s="348">
        <v>-0.75639999999999996</v>
      </c>
      <c r="V85" s="348">
        <v>5.0890000000000004</v>
      </c>
      <c r="W85" s="348">
        <v>-2.8967000000000001</v>
      </c>
      <c r="X85" s="348">
        <v>9.8330000000000002</v>
      </c>
      <c r="Y85" s="374"/>
      <c r="Z85" s="346">
        <v>4</v>
      </c>
      <c r="AA85" s="346">
        <v>17</v>
      </c>
      <c r="AB85" s="346">
        <v>17</v>
      </c>
      <c r="AC85" s="346">
        <v>13</v>
      </c>
      <c r="AD85" s="346">
        <v>15</v>
      </c>
      <c r="AE85" s="346">
        <v>13</v>
      </c>
      <c r="AF85" s="346">
        <v>12</v>
      </c>
      <c r="AG85" s="346">
        <v>6</v>
      </c>
      <c r="AH85" s="346" t="s">
        <v>430</v>
      </c>
      <c r="AI85" s="346" t="s">
        <v>430</v>
      </c>
      <c r="AJ85" s="346">
        <v>12</v>
      </c>
      <c r="AK85" s="346">
        <v>16</v>
      </c>
      <c r="AL85" s="346">
        <v>15</v>
      </c>
      <c r="AM85" s="346">
        <v>14</v>
      </c>
      <c r="AN85" s="346">
        <v>18</v>
      </c>
      <c r="AO85" s="373"/>
      <c r="AP85" s="348" t="s">
        <v>430</v>
      </c>
      <c r="AQ85" s="348" t="s">
        <v>430</v>
      </c>
      <c r="AR85" s="348">
        <v>10.029999999999999</v>
      </c>
      <c r="AS85" s="348">
        <v>4.5</v>
      </c>
      <c r="AT85" s="348">
        <v>3.53</v>
      </c>
      <c r="AU85" s="351"/>
      <c r="AV85" s="346" t="s">
        <v>430</v>
      </c>
      <c r="AW85" s="346" t="s">
        <v>430</v>
      </c>
      <c r="AX85" s="346">
        <v>4</v>
      </c>
      <c r="AY85" s="346">
        <v>8</v>
      </c>
      <c r="AZ85" s="346">
        <v>15</v>
      </c>
      <c r="BA85" s="362"/>
      <c r="BB85" s="348">
        <v>13.3735827442858</v>
      </c>
      <c r="BC85" s="375">
        <v>0.99773518348535095</v>
      </c>
      <c r="BD85" s="375">
        <v>4.4218352771977998E-2</v>
      </c>
      <c r="BE85" s="375">
        <v>7.8183037278606204E-2</v>
      </c>
      <c r="BF85" s="374"/>
      <c r="BG85" s="843">
        <v>68.848100000000002</v>
      </c>
      <c r="BH85" s="843">
        <v>16.1708</v>
      </c>
      <c r="BI85" s="843">
        <v>12.555999999999999</v>
      </c>
      <c r="BJ85" s="843">
        <v>2.4251</v>
      </c>
      <c r="BK85" s="373"/>
      <c r="BL85" s="372" t="s">
        <v>2977</v>
      </c>
      <c r="BM85" s="372" t="s">
        <v>2978</v>
      </c>
      <c r="BN85" s="372" t="s">
        <v>2979</v>
      </c>
      <c r="BO85" s="372" t="s">
        <v>2980</v>
      </c>
      <c r="BP85" s="372" t="s">
        <v>2981</v>
      </c>
      <c r="BQ85" s="373"/>
      <c r="BR85" s="354" t="s">
        <v>443</v>
      </c>
    </row>
    <row r="86" spans="1:70" s="428" customFormat="1" x14ac:dyDescent="0.25">
      <c r="A86" s="345" t="s">
        <v>2982</v>
      </c>
      <c r="B86" s="373"/>
      <c r="C86" s="719">
        <v>45356</v>
      </c>
      <c r="D86" s="373"/>
      <c r="E86" s="346">
        <v>508.53199999999998</v>
      </c>
      <c r="F86" s="373"/>
      <c r="G86" s="347">
        <v>11.8</v>
      </c>
      <c r="H86" s="374"/>
      <c r="I86" s="348">
        <v>-0.16919999999999999</v>
      </c>
      <c r="J86" s="348">
        <v>-0.6734</v>
      </c>
      <c r="K86" s="348">
        <v>-1.1725000000000001</v>
      </c>
      <c r="L86" s="348">
        <v>5.2632000000000003</v>
      </c>
      <c r="M86" s="348">
        <v>7.5660999999999996</v>
      </c>
      <c r="N86" s="350">
        <v>4.9821999999999997</v>
      </c>
      <c r="O86" s="348">
        <v>0.59860000000000002</v>
      </c>
      <c r="P86" s="348" t="s">
        <v>430</v>
      </c>
      <c r="Q86" s="348" t="s">
        <v>430</v>
      </c>
      <c r="R86" s="348" t="s">
        <v>430</v>
      </c>
      <c r="S86" s="348">
        <v>0.5968</v>
      </c>
      <c r="T86" s="348">
        <v>17.647099999999998</v>
      </c>
      <c r="U86" s="348">
        <v>3.7818999999999998</v>
      </c>
      <c r="V86" s="348">
        <v>6.4981999999999998</v>
      </c>
      <c r="W86" s="348">
        <v>-1.4201999999999999</v>
      </c>
      <c r="X86" s="348">
        <v>6.7946</v>
      </c>
      <c r="Y86" s="374"/>
      <c r="Z86" s="346">
        <v>12</v>
      </c>
      <c r="AA86" s="346">
        <v>10</v>
      </c>
      <c r="AB86" s="346">
        <v>11</v>
      </c>
      <c r="AC86" s="346">
        <v>12</v>
      </c>
      <c r="AD86" s="346">
        <v>12</v>
      </c>
      <c r="AE86" s="346">
        <v>6</v>
      </c>
      <c r="AF86" s="346">
        <v>9</v>
      </c>
      <c r="AG86" s="346" t="s">
        <v>430</v>
      </c>
      <c r="AH86" s="346" t="s">
        <v>430</v>
      </c>
      <c r="AI86" s="346" t="s">
        <v>430</v>
      </c>
      <c r="AJ86" s="346">
        <v>14</v>
      </c>
      <c r="AK86" s="346">
        <v>11</v>
      </c>
      <c r="AL86" s="346">
        <v>8</v>
      </c>
      <c r="AM86" s="346">
        <v>5</v>
      </c>
      <c r="AN86" s="346">
        <v>9</v>
      </c>
      <c r="AO86" s="373"/>
      <c r="AP86" s="348" t="s">
        <v>430</v>
      </c>
      <c r="AQ86" s="348" t="s">
        <v>430</v>
      </c>
      <c r="AR86" s="348" t="s">
        <v>430</v>
      </c>
      <c r="AS86" s="348" t="s">
        <v>430</v>
      </c>
      <c r="AT86" s="348">
        <v>8.2100000000000009</v>
      </c>
      <c r="AU86" s="351"/>
      <c r="AV86" s="346" t="s">
        <v>430</v>
      </c>
      <c r="AW86" s="346" t="s">
        <v>430</v>
      </c>
      <c r="AX86" s="346" t="s">
        <v>430</v>
      </c>
      <c r="AY86" s="346" t="s">
        <v>430</v>
      </c>
      <c r="AZ86" s="346">
        <v>10</v>
      </c>
      <c r="BA86" s="362"/>
      <c r="BB86" s="348">
        <v>13.5616157731792</v>
      </c>
      <c r="BC86" s="375">
        <v>0.98533603585415697</v>
      </c>
      <c r="BD86" s="375">
        <v>1.4409897858161901E-2</v>
      </c>
      <c r="BE86" s="375">
        <v>8.4237786624434804E-2</v>
      </c>
      <c r="BF86" s="374"/>
      <c r="BG86" s="843">
        <v>46.605800000000002</v>
      </c>
      <c r="BH86" s="843">
        <v>20.104199999999999</v>
      </c>
      <c r="BI86" s="843">
        <v>30.000499999999999</v>
      </c>
      <c r="BJ86" s="843">
        <v>3.2894999999999999</v>
      </c>
      <c r="BK86" s="373"/>
      <c r="BL86" s="372" t="s">
        <v>2252</v>
      </c>
      <c r="BM86" s="372" t="s">
        <v>2983</v>
      </c>
      <c r="BN86" s="372" t="s">
        <v>2984</v>
      </c>
      <c r="BO86" s="372" t="s">
        <v>2985</v>
      </c>
      <c r="BP86" s="372" t="s">
        <v>2986</v>
      </c>
      <c r="BQ86" s="373"/>
      <c r="BR86" s="354" t="s">
        <v>443</v>
      </c>
    </row>
    <row r="87" spans="1:70" s="428" customFormat="1" x14ac:dyDescent="0.25">
      <c r="A87" s="345" t="s">
        <v>2987</v>
      </c>
      <c r="B87" s="373"/>
      <c r="C87" s="719">
        <v>45534</v>
      </c>
      <c r="D87" s="373"/>
      <c r="E87" s="346">
        <v>456.43</v>
      </c>
      <c r="F87" s="373"/>
      <c r="G87" s="347">
        <v>9.7100000000000009</v>
      </c>
      <c r="H87" s="374"/>
      <c r="I87" s="348">
        <v>-0.20549999999999999</v>
      </c>
      <c r="J87" s="348">
        <v>-0.20549999999999999</v>
      </c>
      <c r="K87" s="348">
        <v>0.1031</v>
      </c>
      <c r="L87" s="348">
        <v>8.8565000000000005</v>
      </c>
      <c r="M87" s="348">
        <v>14.101100000000001</v>
      </c>
      <c r="N87" s="350">
        <v>5.5434999999999999</v>
      </c>
      <c r="O87" s="348">
        <v>-1.5590999999999999</v>
      </c>
      <c r="P87" s="348" t="s">
        <v>430</v>
      </c>
      <c r="Q87" s="348" t="s">
        <v>430</v>
      </c>
      <c r="R87" s="348" t="s">
        <v>430</v>
      </c>
      <c r="S87" s="348">
        <v>3.7393000000000001</v>
      </c>
      <c r="T87" s="348">
        <v>21.223500000000001</v>
      </c>
      <c r="U87" s="348">
        <v>8.1292000000000009</v>
      </c>
      <c r="V87" s="348">
        <v>6.2363</v>
      </c>
      <c r="W87" s="348">
        <v>-1.0194000000000001</v>
      </c>
      <c r="X87" s="348">
        <v>-1.4391</v>
      </c>
      <c r="Y87" s="374"/>
      <c r="Z87" s="346">
        <v>13</v>
      </c>
      <c r="AA87" s="346">
        <v>5</v>
      </c>
      <c r="AB87" s="346">
        <v>6</v>
      </c>
      <c r="AC87" s="346">
        <v>7</v>
      </c>
      <c r="AD87" s="346">
        <v>4</v>
      </c>
      <c r="AE87" s="346">
        <v>4</v>
      </c>
      <c r="AF87" s="346">
        <v>11</v>
      </c>
      <c r="AG87" s="346" t="s">
        <v>430</v>
      </c>
      <c r="AH87" s="346" t="s">
        <v>430</v>
      </c>
      <c r="AI87" s="346" t="s">
        <v>430</v>
      </c>
      <c r="AJ87" s="346">
        <v>6</v>
      </c>
      <c r="AK87" s="346">
        <v>7</v>
      </c>
      <c r="AL87" s="346">
        <v>2</v>
      </c>
      <c r="AM87" s="346">
        <v>7</v>
      </c>
      <c r="AN87" s="346">
        <v>4</v>
      </c>
      <c r="AO87" s="373"/>
      <c r="AP87" s="348" t="s">
        <v>430</v>
      </c>
      <c r="AQ87" s="348" t="s">
        <v>430</v>
      </c>
      <c r="AR87" s="348" t="s">
        <v>430</v>
      </c>
      <c r="AS87" s="348" t="s">
        <v>430</v>
      </c>
      <c r="AT87" s="348">
        <v>15.25</v>
      </c>
      <c r="AU87" s="351"/>
      <c r="AV87" s="346" t="s">
        <v>430</v>
      </c>
      <c r="AW87" s="346" t="s">
        <v>430</v>
      </c>
      <c r="AX87" s="346" t="s">
        <v>430</v>
      </c>
      <c r="AY87" s="346" t="s">
        <v>430</v>
      </c>
      <c r="AZ87" s="346">
        <v>4</v>
      </c>
      <c r="BA87" s="362"/>
      <c r="BB87" s="348">
        <v>16.884416618331802</v>
      </c>
      <c r="BC87" s="375">
        <v>1.1103440181509701</v>
      </c>
      <c r="BD87" s="375">
        <v>-2.6539750129931199E-2</v>
      </c>
      <c r="BE87" s="375">
        <v>1.2348412978475101E-3</v>
      </c>
      <c r="BF87" s="374"/>
      <c r="BG87" s="843">
        <v>48.168199999999999</v>
      </c>
      <c r="BH87" s="843">
        <v>16.398499999999999</v>
      </c>
      <c r="BI87" s="843">
        <v>29.795500000000001</v>
      </c>
      <c r="BJ87" s="843">
        <v>5.6378000000000004</v>
      </c>
      <c r="BK87" s="373"/>
      <c r="BL87" s="372" t="s">
        <v>2988</v>
      </c>
      <c r="BM87" s="372" t="s">
        <v>2989</v>
      </c>
      <c r="BN87" s="372" t="s">
        <v>2990</v>
      </c>
      <c r="BO87" s="372" t="s">
        <v>2991</v>
      </c>
      <c r="BP87" s="372" t="s">
        <v>2992</v>
      </c>
      <c r="BQ87" s="373"/>
      <c r="BR87" s="354" t="s">
        <v>476</v>
      </c>
    </row>
    <row r="88" spans="1:70" s="428" customFormat="1" x14ac:dyDescent="0.25">
      <c r="A88" s="345" t="s">
        <v>2993</v>
      </c>
      <c r="B88" s="373"/>
      <c r="C88" s="719">
        <v>46090</v>
      </c>
      <c r="D88" s="373"/>
      <c r="E88" s="346">
        <v>119.42</v>
      </c>
      <c r="F88" s="373"/>
      <c r="G88" s="347">
        <v>10.898400000000001</v>
      </c>
      <c r="H88" s="374"/>
      <c r="I88" s="348">
        <v>0.3296</v>
      </c>
      <c r="J88" s="348">
        <v>3.8022</v>
      </c>
      <c r="K88" s="348">
        <v>3.3532999999999999</v>
      </c>
      <c r="L88" s="348">
        <v>7.8441000000000001</v>
      </c>
      <c r="M88" s="348">
        <v>8.984</v>
      </c>
      <c r="N88" s="350" t="s">
        <v>430</v>
      </c>
      <c r="O88" s="348" t="s">
        <v>430</v>
      </c>
      <c r="P88" s="348" t="s">
        <v>430</v>
      </c>
      <c r="Q88" s="348" t="s">
        <v>430</v>
      </c>
      <c r="R88" s="348" t="s">
        <v>430</v>
      </c>
      <c r="S88" s="348">
        <v>4.6162999999999998</v>
      </c>
      <c r="T88" s="348">
        <v>13.313700000000001</v>
      </c>
      <c r="U88" s="348" t="s">
        <v>430</v>
      </c>
      <c r="V88" s="348" t="s">
        <v>430</v>
      </c>
      <c r="W88" s="348">
        <v>3.0308999999999999</v>
      </c>
      <c r="X88" s="348">
        <v>8.984</v>
      </c>
      <c r="Y88" s="374"/>
      <c r="Z88" s="346">
        <v>2</v>
      </c>
      <c r="AA88" s="346">
        <v>1</v>
      </c>
      <c r="AB88" s="346">
        <v>1</v>
      </c>
      <c r="AC88" s="346">
        <v>9</v>
      </c>
      <c r="AD88" s="346">
        <v>11</v>
      </c>
      <c r="AE88" s="346" t="s">
        <v>430</v>
      </c>
      <c r="AF88" s="346" t="s">
        <v>430</v>
      </c>
      <c r="AG88" s="346" t="s">
        <v>430</v>
      </c>
      <c r="AH88" s="346" t="s">
        <v>430</v>
      </c>
      <c r="AI88" s="346" t="s">
        <v>430</v>
      </c>
      <c r="AJ88" s="346">
        <v>4</v>
      </c>
      <c r="AK88" s="346">
        <v>15</v>
      </c>
      <c r="AL88" s="346" t="s">
        <v>430</v>
      </c>
      <c r="AM88" s="346" t="s">
        <v>430</v>
      </c>
      <c r="AN88" s="346">
        <v>1</v>
      </c>
      <c r="AO88" s="373"/>
      <c r="AP88" s="348" t="s">
        <v>430</v>
      </c>
      <c r="AQ88" s="348" t="s">
        <v>430</v>
      </c>
      <c r="AR88" s="348" t="s">
        <v>430</v>
      </c>
      <c r="AS88" s="348" t="s">
        <v>430</v>
      </c>
      <c r="AT88" s="348" t="s">
        <v>430</v>
      </c>
      <c r="AU88" s="351"/>
      <c r="AV88" s="346" t="s">
        <v>430</v>
      </c>
      <c r="AW88" s="346" t="s">
        <v>430</v>
      </c>
      <c r="AX88" s="346" t="s">
        <v>430</v>
      </c>
      <c r="AY88" s="346" t="s">
        <v>430</v>
      </c>
      <c r="AZ88" s="346" t="s">
        <v>430</v>
      </c>
      <c r="BA88" s="362"/>
      <c r="BB88" s="348">
        <v>10.558681349896</v>
      </c>
      <c r="BC88" s="375">
        <v>0.50503933692727299</v>
      </c>
      <c r="BD88" s="375">
        <v>9.9607198606624606E-2</v>
      </c>
      <c r="BE88" s="375">
        <v>0.95990694424464695</v>
      </c>
      <c r="BF88" s="374"/>
      <c r="BG88" s="843">
        <v>44.623399999999997</v>
      </c>
      <c r="BH88" s="843">
        <v>25.010200000000001</v>
      </c>
      <c r="BI88" s="843">
        <v>28.107600000000001</v>
      </c>
      <c r="BJ88" s="843">
        <v>2.2587999999999999</v>
      </c>
      <c r="BK88" s="373"/>
      <c r="BL88" s="372" t="s">
        <v>2994</v>
      </c>
      <c r="BM88" s="372" t="s">
        <v>2995</v>
      </c>
      <c r="BN88" s="372" t="s">
        <v>2996</v>
      </c>
      <c r="BO88" s="372" t="s">
        <v>461</v>
      </c>
      <c r="BP88" s="372" t="s">
        <v>2997</v>
      </c>
      <c r="BQ88" s="373"/>
      <c r="BR88" s="354" t="s">
        <v>616</v>
      </c>
    </row>
    <row r="89" spans="1:70" s="428" customFormat="1" x14ac:dyDescent="0.25">
      <c r="A89" s="894" t="s">
        <v>93</v>
      </c>
      <c r="B89" s="402"/>
      <c r="C89" s="724"/>
      <c r="D89" s="402"/>
      <c r="E89" s="403"/>
      <c r="F89" s="402"/>
      <c r="G89" s="404"/>
      <c r="H89" s="406"/>
      <c r="I89" s="405">
        <v>-2.18E-2</v>
      </c>
      <c r="J89" s="405">
        <v>-0.46939999999999998</v>
      </c>
      <c r="K89" s="405">
        <v>-1.1060000000000001</v>
      </c>
      <c r="L89" s="405">
        <v>7.2068000000000003</v>
      </c>
      <c r="M89" s="405">
        <v>9.7853999999999992</v>
      </c>
      <c r="N89" s="407">
        <v>3.6894999999999998</v>
      </c>
      <c r="O89" s="405">
        <v>0.39200000000000002</v>
      </c>
      <c r="P89" s="405">
        <v>11.984500000000001</v>
      </c>
      <c r="Q89" s="405">
        <v>14.009399999999999</v>
      </c>
      <c r="R89" s="405">
        <v>12.6059</v>
      </c>
      <c r="S89" s="405">
        <v>2.4272</v>
      </c>
      <c r="T89" s="405">
        <v>18.563300000000002</v>
      </c>
      <c r="U89" s="405">
        <v>2.7536</v>
      </c>
      <c r="V89" s="405">
        <v>5.6558999999999999</v>
      </c>
      <c r="W89" s="405">
        <v>-1.3611</v>
      </c>
      <c r="X89" s="405">
        <v>10.2608</v>
      </c>
      <c r="Y89" s="406"/>
      <c r="Z89" s="403">
        <v>17</v>
      </c>
      <c r="AA89" s="403">
        <v>19</v>
      </c>
      <c r="AB89" s="403">
        <v>19</v>
      </c>
      <c r="AC89" s="403">
        <v>19</v>
      </c>
      <c r="AD89" s="403">
        <v>19</v>
      </c>
      <c r="AE89" s="403">
        <v>18</v>
      </c>
      <c r="AF89" s="403">
        <v>15</v>
      </c>
      <c r="AG89" s="403">
        <v>9</v>
      </c>
      <c r="AH89" s="403">
        <v>3</v>
      </c>
      <c r="AI89" s="403">
        <v>1</v>
      </c>
      <c r="AJ89" s="403">
        <v>19</v>
      </c>
      <c r="AK89" s="403">
        <v>19</v>
      </c>
      <c r="AL89" s="403">
        <v>18</v>
      </c>
      <c r="AM89" s="403">
        <v>18</v>
      </c>
      <c r="AN89" s="403">
        <v>19</v>
      </c>
      <c r="AO89" s="402"/>
      <c r="AP89" s="405">
        <v>14.81</v>
      </c>
      <c r="AQ89" s="405">
        <v>17.010000000000002</v>
      </c>
      <c r="AR89" s="405">
        <v>11.895</v>
      </c>
      <c r="AS89" s="405">
        <v>6.7720000000000002</v>
      </c>
      <c r="AT89" s="405">
        <v>8.8066666666666702</v>
      </c>
      <c r="AU89" s="408"/>
      <c r="AV89" s="403">
        <v>1</v>
      </c>
      <c r="AW89" s="403">
        <v>1</v>
      </c>
      <c r="AX89" s="403">
        <v>4</v>
      </c>
      <c r="AY89" s="403">
        <v>10</v>
      </c>
      <c r="AZ89" s="403">
        <v>18</v>
      </c>
      <c r="BA89" s="409"/>
      <c r="BB89" s="405"/>
      <c r="BC89" s="410"/>
      <c r="BD89" s="410"/>
      <c r="BE89" s="410"/>
      <c r="BF89" s="406"/>
      <c r="BG89" s="405"/>
      <c r="BH89" s="405"/>
      <c r="BI89" s="405"/>
      <c r="BJ89" s="405"/>
      <c r="BK89" s="402"/>
      <c r="BL89" s="401"/>
      <c r="BM89" s="401"/>
      <c r="BN89" s="401"/>
      <c r="BO89" s="401"/>
      <c r="BP89" s="401"/>
      <c r="BQ89" s="402"/>
      <c r="BR89" s="411"/>
    </row>
    <row r="90" spans="1:70" s="428" customFormat="1" x14ac:dyDescent="0.25">
      <c r="A90" s="895" t="s">
        <v>94</v>
      </c>
      <c r="B90" s="373"/>
      <c r="C90" s="719"/>
      <c r="D90" s="373"/>
      <c r="E90" s="346"/>
      <c r="F90" s="373"/>
      <c r="G90" s="347"/>
      <c r="H90" s="374"/>
      <c r="I90" s="348">
        <v>0.70030000000000003</v>
      </c>
      <c r="J90" s="348">
        <v>3.8022</v>
      </c>
      <c r="K90" s="348">
        <v>3.3532999999999999</v>
      </c>
      <c r="L90" s="348">
        <v>18.903300000000002</v>
      </c>
      <c r="M90" s="348">
        <v>21.5871</v>
      </c>
      <c r="N90" s="350">
        <v>12.9236</v>
      </c>
      <c r="O90" s="348">
        <v>8.4983000000000004</v>
      </c>
      <c r="P90" s="348">
        <v>14.6973</v>
      </c>
      <c r="Q90" s="348">
        <v>14.498200000000001</v>
      </c>
      <c r="R90" s="348">
        <v>12.6059</v>
      </c>
      <c r="S90" s="348">
        <v>13.6427</v>
      </c>
      <c r="T90" s="348">
        <v>31.106999999999999</v>
      </c>
      <c r="U90" s="348">
        <v>13.012600000000001</v>
      </c>
      <c r="V90" s="348">
        <v>15.6578</v>
      </c>
      <c r="W90" s="348">
        <v>3.0308999999999999</v>
      </c>
      <c r="X90" s="348">
        <v>26.4268</v>
      </c>
      <c r="Y90" s="374"/>
      <c r="Z90" s="346"/>
      <c r="AA90" s="346"/>
      <c r="AB90" s="346"/>
      <c r="AC90" s="346"/>
      <c r="AD90" s="346"/>
      <c r="AE90" s="346"/>
      <c r="AF90" s="346"/>
      <c r="AG90" s="346"/>
      <c r="AH90" s="346"/>
      <c r="AI90" s="346"/>
      <c r="AJ90" s="346"/>
      <c r="AK90" s="346"/>
      <c r="AL90" s="346"/>
      <c r="AM90" s="346"/>
      <c r="AN90" s="346"/>
      <c r="AO90" s="373"/>
      <c r="AP90" s="348">
        <v>14.81</v>
      </c>
      <c r="AQ90" s="348">
        <v>17.010000000000002</v>
      </c>
      <c r="AR90" s="348">
        <v>14.21</v>
      </c>
      <c r="AS90" s="348">
        <v>10.34</v>
      </c>
      <c r="AT90" s="348">
        <v>23.21</v>
      </c>
      <c r="AU90" s="351"/>
      <c r="AV90" s="346"/>
      <c r="AW90" s="346"/>
      <c r="AX90" s="346"/>
      <c r="AY90" s="346"/>
      <c r="AZ90" s="346"/>
      <c r="BA90" s="362"/>
      <c r="BB90" s="348"/>
      <c r="BC90" s="375"/>
      <c r="BD90" s="375"/>
      <c r="BE90" s="375"/>
      <c r="BF90" s="374"/>
      <c r="BG90" s="348"/>
      <c r="BH90" s="348"/>
      <c r="BI90" s="348"/>
      <c r="BJ90" s="348"/>
      <c r="BK90" s="373"/>
      <c r="BL90" s="372"/>
      <c r="BM90" s="372"/>
      <c r="BN90" s="372"/>
      <c r="BO90" s="372"/>
      <c r="BP90" s="372"/>
      <c r="BQ90" s="373"/>
      <c r="BR90" s="354"/>
    </row>
    <row r="91" spans="1:70" s="428" customFormat="1" x14ac:dyDescent="0.25">
      <c r="A91" s="895" t="s">
        <v>95</v>
      </c>
      <c r="B91" s="373"/>
      <c r="C91" s="719"/>
      <c r="D91" s="373"/>
      <c r="E91" s="346"/>
      <c r="F91" s="373"/>
      <c r="G91" s="347"/>
      <c r="H91" s="374"/>
      <c r="I91" s="348">
        <v>-0.50619999999999998</v>
      </c>
      <c r="J91" s="348">
        <v>-1.7996000000000001</v>
      </c>
      <c r="K91" s="348">
        <v>-4.5707000000000004</v>
      </c>
      <c r="L91" s="348">
        <v>1.0999999999999999E-2</v>
      </c>
      <c r="M91" s="348">
        <v>-1.4772000000000001</v>
      </c>
      <c r="N91" s="350">
        <v>-2.5838999999999999</v>
      </c>
      <c r="O91" s="348">
        <v>-7.8422000000000001</v>
      </c>
      <c r="P91" s="348">
        <v>9.7385000000000002</v>
      </c>
      <c r="Q91" s="348">
        <v>13.075699999999999</v>
      </c>
      <c r="R91" s="348">
        <v>12.6059</v>
      </c>
      <c r="S91" s="348">
        <v>-3.1073</v>
      </c>
      <c r="T91" s="348">
        <v>7.3792</v>
      </c>
      <c r="U91" s="348">
        <v>-6.6848000000000001</v>
      </c>
      <c r="V91" s="348">
        <v>-2.3984000000000001</v>
      </c>
      <c r="W91" s="348">
        <v>-2.9506999999999999</v>
      </c>
      <c r="X91" s="348">
        <v>-4.2380000000000004</v>
      </c>
      <c r="Y91" s="374"/>
      <c r="Z91" s="346"/>
      <c r="AA91" s="346"/>
      <c r="AB91" s="346"/>
      <c r="AC91" s="346"/>
      <c r="AD91" s="346"/>
      <c r="AE91" s="346"/>
      <c r="AF91" s="346"/>
      <c r="AG91" s="346"/>
      <c r="AH91" s="346"/>
      <c r="AI91" s="346"/>
      <c r="AJ91" s="346"/>
      <c r="AK91" s="346"/>
      <c r="AL91" s="346"/>
      <c r="AM91" s="346"/>
      <c r="AN91" s="346"/>
      <c r="AO91" s="373"/>
      <c r="AP91" s="348">
        <v>14.81</v>
      </c>
      <c r="AQ91" s="348">
        <v>17.010000000000002</v>
      </c>
      <c r="AR91" s="348">
        <v>10.029999999999999</v>
      </c>
      <c r="AS91" s="348">
        <v>2.95</v>
      </c>
      <c r="AT91" s="348">
        <v>-7.08</v>
      </c>
      <c r="AU91" s="351"/>
      <c r="AV91" s="346"/>
      <c r="AW91" s="346"/>
      <c r="AX91" s="346"/>
      <c r="AY91" s="346"/>
      <c r="AZ91" s="346"/>
      <c r="BA91" s="362"/>
      <c r="BB91" s="348"/>
      <c r="BC91" s="375"/>
      <c r="BD91" s="375"/>
      <c r="BE91" s="375"/>
      <c r="BF91" s="374"/>
      <c r="BG91" s="348"/>
      <c r="BH91" s="348"/>
      <c r="BI91" s="348"/>
      <c r="BJ91" s="348"/>
      <c r="BK91" s="373"/>
      <c r="BL91" s="372"/>
      <c r="BM91" s="372"/>
      <c r="BN91" s="372"/>
      <c r="BO91" s="372"/>
      <c r="BP91" s="372"/>
      <c r="BQ91" s="373"/>
      <c r="BR91" s="354"/>
    </row>
    <row r="92" spans="1:70" s="428" customFormat="1" x14ac:dyDescent="0.25">
      <c r="A92" s="896" t="s">
        <v>96</v>
      </c>
      <c r="B92" s="413"/>
      <c r="C92" s="725"/>
      <c r="D92" s="413"/>
      <c r="E92" s="414"/>
      <c r="F92" s="413"/>
      <c r="G92" s="415"/>
      <c r="H92" s="417"/>
      <c r="I92" s="416">
        <v>-0.1051</v>
      </c>
      <c r="J92" s="416">
        <v>-0.6734</v>
      </c>
      <c r="K92" s="416">
        <v>-1.1494</v>
      </c>
      <c r="L92" s="416">
        <v>7.1687000000000003</v>
      </c>
      <c r="M92" s="416">
        <v>9.3155999999999999</v>
      </c>
      <c r="N92" s="418">
        <v>3.6925500000000002</v>
      </c>
      <c r="O92" s="416">
        <v>0.70630000000000004</v>
      </c>
      <c r="P92" s="416">
        <v>11.9902</v>
      </c>
      <c r="Q92" s="416">
        <v>14.4543</v>
      </c>
      <c r="R92" s="416">
        <v>12.6059</v>
      </c>
      <c r="S92" s="416">
        <v>2.4893999999999998</v>
      </c>
      <c r="T92" s="416">
        <v>19.047599999999999</v>
      </c>
      <c r="U92" s="416">
        <v>3.6659000000000002</v>
      </c>
      <c r="V92" s="416">
        <v>5.5776000000000003</v>
      </c>
      <c r="W92" s="416">
        <v>-1.4839</v>
      </c>
      <c r="X92" s="416">
        <v>12.0807</v>
      </c>
      <c r="Y92" s="417"/>
      <c r="Z92" s="414"/>
      <c r="AA92" s="414"/>
      <c r="AB92" s="414"/>
      <c r="AC92" s="414"/>
      <c r="AD92" s="414"/>
      <c r="AE92" s="414"/>
      <c r="AF92" s="414"/>
      <c r="AG92" s="414"/>
      <c r="AH92" s="414"/>
      <c r="AI92" s="414"/>
      <c r="AJ92" s="414"/>
      <c r="AK92" s="414"/>
      <c r="AL92" s="414"/>
      <c r="AM92" s="414"/>
      <c r="AN92" s="414"/>
      <c r="AO92" s="413"/>
      <c r="AP92" s="416">
        <v>14.81</v>
      </c>
      <c r="AQ92" s="416">
        <v>17.010000000000002</v>
      </c>
      <c r="AR92" s="416">
        <v>11.67</v>
      </c>
      <c r="AS92" s="416">
        <v>7.5</v>
      </c>
      <c r="AT92" s="416">
        <v>9.18</v>
      </c>
      <c r="AU92" s="419"/>
      <c r="AV92" s="414"/>
      <c r="AW92" s="414"/>
      <c r="AX92" s="414"/>
      <c r="AY92" s="414"/>
      <c r="AZ92" s="414"/>
      <c r="BA92" s="420"/>
      <c r="BB92" s="416"/>
      <c r="BC92" s="421"/>
      <c r="BD92" s="421"/>
      <c r="BE92" s="421"/>
      <c r="BF92" s="417"/>
      <c r="BG92" s="416"/>
      <c r="BH92" s="416"/>
      <c r="BI92" s="416"/>
      <c r="BJ92" s="416"/>
      <c r="BK92" s="413"/>
      <c r="BL92" s="412"/>
      <c r="BM92" s="412"/>
      <c r="BN92" s="412"/>
      <c r="BO92" s="412"/>
      <c r="BP92" s="412"/>
      <c r="BQ92" s="413"/>
      <c r="BR92" s="422"/>
    </row>
    <row r="93" spans="1:70" s="428" customFormat="1" ht="14.5" customHeight="1" x14ac:dyDescent="0.35">
      <c r="A93" s="883" t="s">
        <v>2998</v>
      </c>
      <c r="B93" s="871"/>
      <c r="C93" s="872"/>
      <c r="D93" s="871"/>
      <c r="E93" s="873"/>
      <c r="F93" s="871"/>
      <c r="G93" s="874"/>
      <c r="H93" s="876"/>
      <c r="I93" s="875"/>
      <c r="J93" s="875"/>
      <c r="K93" s="875"/>
      <c r="L93" s="875"/>
      <c r="M93" s="875"/>
      <c r="N93" s="877"/>
      <c r="O93" s="875"/>
      <c r="P93" s="875"/>
      <c r="Q93" s="875"/>
      <c r="R93" s="875"/>
      <c r="S93" s="875"/>
      <c r="T93" s="875"/>
      <c r="U93" s="875"/>
      <c r="V93" s="875"/>
      <c r="W93" s="875"/>
      <c r="X93" s="875"/>
      <c r="Y93" s="876"/>
      <c r="Z93" s="873"/>
      <c r="AA93" s="873"/>
      <c r="AB93" s="873"/>
      <c r="AC93" s="873"/>
      <c r="AD93" s="873"/>
      <c r="AE93" s="873"/>
      <c r="AF93" s="873"/>
      <c r="AG93" s="873"/>
      <c r="AH93" s="873"/>
      <c r="AI93" s="873"/>
      <c r="AJ93" s="873"/>
      <c r="AK93" s="873"/>
      <c r="AL93" s="873"/>
      <c r="AM93" s="873"/>
      <c r="AN93" s="873"/>
      <c r="AO93" s="871"/>
      <c r="AP93" s="875"/>
      <c r="AQ93" s="875"/>
      <c r="AR93" s="875"/>
      <c r="AS93" s="875"/>
      <c r="AT93" s="875"/>
      <c r="AU93" s="878"/>
      <c r="AV93" s="873"/>
      <c r="AW93" s="873"/>
      <c r="AX93" s="873"/>
      <c r="AY93" s="873"/>
      <c r="AZ93" s="873"/>
      <c r="BA93" s="879"/>
      <c r="BB93" s="875"/>
      <c r="BC93" s="880"/>
      <c r="BD93" s="880"/>
      <c r="BE93" s="880"/>
      <c r="BF93" s="876"/>
      <c r="BG93" s="875"/>
      <c r="BH93" s="875"/>
      <c r="BI93" s="875"/>
      <c r="BJ93" s="875"/>
      <c r="BK93" s="871"/>
      <c r="BL93" s="881"/>
      <c r="BM93" s="881"/>
      <c r="BN93" s="881"/>
      <c r="BO93" s="881"/>
      <c r="BP93" s="881"/>
      <c r="BQ93" s="871"/>
      <c r="BR93" s="882"/>
    </row>
    <row r="94" spans="1:70" s="428" customFormat="1" x14ac:dyDescent="0.25">
      <c r="A94" s="345" t="s">
        <v>2999</v>
      </c>
      <c r="B94" s="373"/>
      <c r="C94" s="719">
        <v>38143</v>
      </c>
      <c r="D94" s="373"/>
      <c r="E94" s="346">
        <v>9372.7999999999993</v>
      </c>
      <c r="F94" s="373"/>
      <c r="G94" s="347">
        <v>568.60080000000005</v>
      </c>
      <c r="H94" s="374"/>
      <c r="I94" s="348">
        <v>-0.56720000000000004</v>
      </c>
      <c r="J94" s="348">
        <v>-0.94630000000000003</v>
      </c>
      <c r="K94" s="348">
        <v>-0.51200000000000001</v>
      </c>
      <c r="L94" s="348">
        <v>6.3240999999999996</v>
      </c>
      <c r="M94" s="348">
        <v>10.725300000000001</v>
      </c>
      <c r="N94" s="350">
        <v>10.3523</v>
      </c>
      <c r="O94" s="348">
        <v>4.1829999999999998</v>
      </c>
      <c r="P94" s="348">
        <v>17.717199999999998</v>
      </c>
      <c r="Q94" s="348">
        <v>12.6624</v>
      </c>
      <c r="R94" s="348">
        <v>14.5631</v>
      </c>
      <c r="S94" s="348">
        <v>2.0063</v>
      </c>
      <c r="T94" s="348">
        <v>16.1037</v>
      </c>
      <c r="U94" s="348">
        <v>11.603999999999999</v>
      </c>
      <c r="V94" s="348">
        <v>14.639799999999999</v>
      </c>
      <c r="W94" s="348">
        <v>-2.1410999999999998</v>
      </c>
      <c r="X94" s="348">
        <v>19.884599999999999</v>
      </c>
      <c r="Y94" s="374"/>
      <c r="Z94" s="346">
        <v>15</v>
      </c>
      <c r="AA94" s="346">
        <v>17</v>
      </c>
      <c r="AB94" s="346">
        <v>15</v>
      </c>
      <c r="AC94" s="346">
        <v>17</v>
      </c>
      <c r="AD94" s="346">
        <v>18</v>
      </c>
      <c r="AE94" s="346">
        <v>14</v>
      </c>
      <c r="AF94" s="346">
        <v>11</v>
      </c>
      <c r="AG94" s="346">
        <v>11</v>
      </c>
      <c r="AH94" s="346">
        <v>8</v>
      </c>
      <c r="AI94" s="346">
        <v>1</v>
      </c>
      <c r="AJ94" s="346">
        <v>17</v>
      </c>
      <c r="AK94" s="346">
        <v>18</v>
      </c>
      <c r="AL94" s="346">
        <v>16</v>
      </c>
      <c r="AM94" s="346">
        <v>14</v>
      </c>
      <c r="AN94" s="346">
        <v>17</v>
      </c>
      <c r="AO94" s="373"/>
      <c r="AP94" s="348">
        <v>17.77</v>
      </c>
      <c r="AQ94" s="348">
        <v>17.63</v>
      </c>
      <c r="AR94" s="348">
        <v>16.61</v>
      </c>
      <c r="AS94" s="348">
        <v>12.1</v>
      </c>
      <c r="AT94" s="348">
        <v>17.95</v>
      </c>
      <c r="AU94" s="351"/>
      <c r="AV94" s="346">
        <v>3</v>
      </c>
      <c r="AW94" s="346">
        <v>7</v>
      </c>
      <c r="AX94" s="346">
        <v>9</v>
      </c>
      <c r="AY94" s="346">
        <v>11</v>
      </c>
      <c r="AZ94" s="346">
        <v>15</v>
      </c>
      <c r="BA94" s="362"/>
      <c r="BB94" s="348">
        <v>12.070488079839301</v>
      </c>
      <c r="BC94" s="375">
        <v>0.88548675504855801</v>
      </c>
      <c r="BD94" s="375">
        <v>7.6177284307013704E-2</v>
      </c>
      <c r="BE94" s="375">
        <v>-0.23458552486943199</v>
      </c>
      <c r="BF94" s="374"/>
      <c r="BG94" s="843">
        <v>31.1541</v>
      </c>
      <c r="BH94" s="843">
        <v>38.5822</v>
      </c>
      <c r="BI94" s="843">
        <v>27.5822</v>
      </c>
      <c r="BJ94" s="843">
        <v>2.6815000000000002</v>
      </c>
      <c r="BK94" s="373"/>
      <c r="BL94" s="372" t="s">
        <v>3000</v>
      </c>
      <c r="BM94" s="372" t="s">
        <v>3001</v>
      </c>
      <c r="BN94" s="372" t="s">
        <v>3002</v>
      </c>
      <c r="BO94" s="372" t="s">
        <v>3003</v>
      </c>
      <c r="BP94" s="372" t="s">
        <v>3004</v>
      </c>
      <c r="BQ94" s="373"/>
      <c r="BR94" s="354" t="s">
        <v>463</v>
      </c>
    </row>
    <row r="95" spans="1:70" s="428" customFormat="1" x14ac:dyDescent="0.25">
      <c r="A95" s="345" t="s">
        <v>3005</v>
      </c>
      <c r="B95" s="373"/>
      <c r="C95" s="719">
        <v>43294</v>
      </c>
      <c r="D95" s="373"/>
      <c r="E95" s="841">
        <v>6995.62</v>
      </c>
      <c r="F95" s="373"/>
      <c r="G95" s="347">
        <v>42.8</v>
      </c>
      <c r="H95" s="374"/>
      <c r="I95" s="348">
        <v>-0.37240000000000001</v>
      </c>
      <c r="J95" s="348">
        <v>-1.6996</v>
      </c>
      <c r="K95" s="348">
        <v>-2.5057</v>
      </c>
      <c r="L95" s="348">
        <v>4.1109</v>
      </c>
      <c r="M95" s="348">
        <v>11.2845</v>
      </c>
      <c r="N95" s="350">
        <v>6.3617999999999997</v>
      </c>
      <c r="O95" s="348">
        <v>5.0147000000000004</v>
      </c>
      <c r="P95" s="348">
        <v>21.052800000000001</v>
      </c>
      <c r="Q95" s="348">
        <v>14.8203</v>
      </c>
      <c r="R95" s="348" t="s">
        <v>430</v>
      </c>
      <c r="S95" s="348">
        <v>-0.58069999999999999</v>
      </c>
      <c r="T95" s="348">
        <v>16.907900000000001</v>
      </c>
      <c r="U95" s="348">
        <v>7.5106999999999999</v>
      </c>
      <c r="V95" s="348">
        <v>9.9692000000000007</v>
      </c>
      <c r="W95" s="348">
        <v>-2.5278999999999998</v>
      </c>
      <c r="X95" s="348">
        <v>19.485499999999998</v>
      </c>
      <c r="Y95" s="374"/>
      <c r="Z95" s="346">
        <v>11</v>
      </c>
      <c r="AA95" s="346">
        <v>18</v>
      </c>
      <c r="AB95" s="346">
        <v>18</v>
      </c>
      <c r="AC95" s="346">
        <v>18</v>
      </c>
      <c r="AD95" s="346">
        <v>17</v>
      </c>
      <c r="AE95" s="346">
        <v>17</v>
      </c>
      <c r="AF95" s="346">
        <v>10</v>
      </c>
      <c r="AG95" s="346">
        <v>5</v>
      </c>
      <c r="AH95" s="346">
        <v>3</v>
      </c>
      <c r="AI95" s="346" t="s">
        <v>430</v>
      </c>
      <c r="AJ95" s="346">
        <v>18</v>
      </c>
      <c r="AK95" s="346">
        <v>17</v>
      </c>
      <c r="AL95" s="346">
        <v>18</v>
      </c>
      <c r="AM95" s="346">
        <v>17</v>
      </c>
      <c r="AN95" s="346">
        <v>18</v>
      </c>
      <c r="AO95" s="373"/>
      <c r="AP95" s="348" t="s">
        <v>430</v>
      </c>
      <c r="AQ95" s="348">
        <v>19.75</v>
      </c>
      <c r="AR95" s="348">
        <v>19.059999999999999</v>
      </c>
      <c r="AS95" s="348">
        <v>13.21</v>
      </c>
      <c r="AT95" s="348">
        <v>12.55</v>
      </c>
      <c r="AU95" s="351"/>
      <c r="AV95" s="346" t="s">
        <v>430</v>
      </c>
      <c r="AW95" s="346">
        <v>4</v>
      </c>
      <c r="AX95" s="346">
        <v>4</v>
      </c>
      <c r="AY95" s="346">
        <v>9</v>
      </c>
      <c r="AZ95" s="346">
        <v>17</v>
      </c>
      <c r="BA95" s="362"/>
      <c r="BB95" s="348">
        <v>13.386212150095799</v>
      </c>
      <c r="BC95" s="375">
        <v>0.98827902109632504</v>
      </c>
      <c r="BD95" s="375">
        <v>8.9407718627916605E-2</v>
      </c>
      <c r="BE95" s="375">
        <v>-9.1224206495376797E-2</v>
      </c>
      <c r="BF95" s="374"/>
      <c r="BG95" s="843">
        <v>25.277999999999999</v>
      </c>
      <c r="BH95" s="843">
        <v>32.489400000000003</v>
      </c>
      <c r="BI95" s="843">
        <v>38.655799999999999</v>
      </c>
      <c r="BJ95" s="843">
        <v>3.5768</v>
      </c>
      <c r="BK95" s="373"/>
      <c r="BL95" s="372" t="s">
        <v>3006</v>
      </c>
      <c r="BM95" s="372" t="s">
        <v>3007</v>
      </c>
      <c r="BN95" s="372" t="s">
        <v>3008</v>
      </c>
      <c r="BO95" s="372" t="s">
        <v>3009</v>
      </c>
      <c r="BP95" s="372" t="s">
        <v>3010</v>
      </c>
      <c r="BQ95" s="373"/>
      <c r="BR95" s="354" t="s">
        <v>2398</v>
      </c>
    </row>
    <row r="96" spans="1:70" s="428" customFormat="1" x14ac:dyDescent="0.25">
      <c r="A96" s="345" t="s">
        <v>3011</v>
      </c>
      <c r="B96" s="373"/>
      <c r="C96" s="719">
        <v>36346</v>
      </c>
      <c r="D96" s="373"/>
      <c r="E96" s="346">
        <v>5881.55</v>
      </c>
      <c r="F96" s="373"/>
      <c r="G96" s="347">
        <v>524.54280000000006</v>
      </c>
      <c r="H96" s="374"/>
      <c r="I96" s="348">
        <v>-0.1139</v>
      </c>
      <c r="J96" s="348">
        <v>0.28460000000000002</v>
      </c>
      <c r="K96" s="348">
        <v>0.48720000000000002</v>
      </c>
      <c r="L96" s="348">
        <v>12.0625</v>
      </c>
      <c r="M96" s="348">
        <v>22.2318</v>
      </c>
      <c r="N96" s="350">
        <v>20.9115</v>
      </c>
      <c r="O96" s="348">
        <v>12.0587</v>
      </c>
      <c r="P96" s="348">
        <v>23.2593</v>
      </c>
      <c r="Q96" s="348">
        <v>17.4848</v>
      </c>
      <c r="R96" s="348">
        <v>13.5959</v>
      </c>
      <c r="S96" s="348">
        <v>6.4272</v>
      </c>
      <c r="T96" s="348">
        <v>26.152799999999999</v>
      </c>
      <c r="U96" s="348">
        <v>24.465900000000001</v>
      </c>
      <c r="V96" s="348">
        <v>24.846900000000002</v>
      </c>
      <c r="W96" s="348">
        <v>-0.53069999999999995</v>
      </c>
      <c r="X96" s="348">
        <v>16.775500000000001</v>
      </c>
      <c r="Y96" s="374"/>
      <c r="Z96" s="346">
        <v>5</v>
      </c>
      <c r="AA96" s="346">
        <v>7</v>
      </c>
      <c r="AB96" s="346">
        <v>11</v>
      </c>
      <c r="AC96" s="346">
        <v>7</v>
      </c>
      <c r="AD96" s="346">
        <v>7</v>
      </c>
      <c r="AE96" s="346">
        <v>6</v>
      </c>
      <c r="AF96" s="346">
        <v>4</v>
      </c>
      <c r="AG96" s="346">
        <v>1</v>
      </c>
      <c r="AH96" s="346">
        <v>1</v>
      </c>
      <c r="AI96" s="346">
        <v>3</v>
      </c>
      <c r="AJ96" s="346">
        <v>8</v>
      </c>
      <c r="AK96" s="346">
        <v>8</v>
      </c>
      <c r="AL96" s="346">
        <v>3</v>
      </c>
      <c r="AM96" s="346">
        <v>6</v>
      </c>
      <c r="AN96" s="346">
        <v>6</v>
      </c>
      <c r="AO96" s="373"/>
      <c r="AP96" s="348">
        <v>19.760000000000002</v>
      </c>
      <c r="AQ96" s="348">
        <v>22.09</v>
      </c>
      <c r="AR96" s="348">
        <v>22.69</v>
      </c>
      <c r="AS96" s="348">
        <v>20.329999999999998</v>
      </c>
      <c r="AT96" s="348">
        <v>37.47</v>
      </c>
      <c r="AU96" s="351"/>
      <c r="AV96" s="346">
        <v>1</v>
      </c>
      <c r="AW96" s="346">
        <v>1</v>
      </c>
      <c r="AX96" s="346">
        <v>1</v>
      </c>
      <c r="AY96" s="346">
        <v>2</v>
      </c>
      <c r="AZ96" s="346">
        <v>6</v>
      </c>
      <c r="BA96" s="362"/>
      <c r="BB96" s="348">
        <v>11.7002119477531</v>
      </c>
      <c r="BC96" s="375">
        <v>0.86352757173689998</v>
      </c>
      <c r="BD96" s="375">
        <v>0.113982912870692</v>
      </c>
      <c r="BE96" s="375">
        <v>0.20816180099204001</v>
      </c>
      <c r="BF96" s="374"/>
      <c r="BG96" s="843">
        <v>34.9709</v>
      </c>
      <c r="BH96" s="843">
        <v>31.101900000000001</v>
      </c>
      <c r="BI96" s="843">
        <v>32.219900000000003</v>
      </c>
      <c r="BJ96" s="843">
        <v>1.7073</v>
      </c>
      <c r="BK96" s="373"/>
      <c r="BL96" s="372" t="s">
        <v>3012</v>
      </c>
      <c r="BM96" s="372" t="s">
        <v>3013</v>
      </c>
      <c r="BN96" s="372" t="s">
        <v>3014</v>
      </c>
      <c r="BO96" s="372" t="s">
        <v>3015</v>
      </c>
      <c r="BP96" s="372" t="s">
        <v>3016</v>
      </c>
      <c r="BQ96" s="373"/>
      <c r="BR96" s="354" t="s">
        <v>3017</v>
      </c>
    </row>
    <row r="97" spans="1:70" s="428" customFormat="1" x14ac:dyDescent="0.25">
      <c r="A97" s="345" t="s">
        <v>3018</v>
      </c>
      <c r="B97" s="373"/>
      <c r="C97" s="719">
        <v>43434</v>
      </c>
      <c r="D97" s="373"/>
      <c r="E97" s="346">
        <v>3807.29</v>
      </c>
      <c r="F97" s="373"/>
      <c r="G97" s="347">
        <v>45.588999999999999</v>
      </c>
      <c r="H97" s="374"/>
      <c r="I97" s="348" t="s">
        <v>430</v>
      </c>
      <c r="J97" s="348">
        <v>-0.58230000000000004</v>
      </c>
      <c r="K97" s="348">
        <v>1.2257</v>
      </c>
      <c r="L97" s="348">
        <v>10.004099999999999</v>
      </c>
      <c r="M97" s="348">
        <v>22.6038</v>
      </c>
      <c r="N97" s="350">
        <v>15.7044</v>
      </c>
      <c r="O97" s="348">
        <v>6.2184999999999997</v>
      </c>
      <c r="P97" s="348">
        <v>20.413699999999999</v>
      </c>
      <c r="Q97" s="348">
        <v>13.947100000000001</v>
      </c>
      <c r="R97" s="348" t="s">
        <v>430</v>
      </c>
      <c r="S97" s="348">
        <v>5.7969999999999997</v>
      </c>
      <c r="T97" s="348">
        <v>26.124600000000001</v>
      </c>
      <c r="U97" s="348">
        <v>16.2836</v>
      </c>
      <c r="V97" s="348">
        <v>18.4099</v>
      </c>
      <c r="W97" s="348">
        <v>-1.2113</v>
      </c>
      <c r="X97" s="348">
        <v>21.528300000000002</v>
      </c>
      <c r="Y97" s="374"/>
      <c r="Z97" s="346" t="s">
        <v>430</v>
      </c>
      <c r="AA97" s="346">
        <v>14</v>
      </c>
      <c r="AB97" s="346">
        <v>8</v>
      </c>
      <c r="AC97" s="346">
        <v>12</v>
      </c>
      <c r="AD97" s="346">
        <v>6</v>
      </c>
      <c r="AE97" s="346">
        <v>12</v>
      </c>
      <c r="AF97" s="346">
        <v>9</v>
      </c>
      <c r="AG97" s="346">
        <v>6</v>
      </c>
      <c r="AH97" s="346">
        <v>5</v>
      </c>
      <c r="AI97" s="346" t="s">
        <v>430</v>
      </c>
      <c r="AJ97" s="346">
        <v>10</v>
      </c>
      <c r="AK97" s="346">
        <v>9</v>
      </c>
      <c r="AL97" s="346">
        <v>12</v>
      </c>
      <c r="AM97" s="346">
        <v>11</v>
      </c>
      <c r="AN97" s="346">
        <v>11</v>
      </c>
      <c r="AO97" s="373"/>
      <c r="AP97" s="348" t="s">
        <v>430</v>
      </c>
      <c r="AQ97" s="348">
        <v>19.57</v>
      </c>
      <c r="AR97" s="348">
        <v>18.809999999999999</v>
      </c>
      <c r="AS97" s="348">
        <v>15.52</v>
      </c>
      <c r="AT97" s="348">
        <v>30.49</v>
      </c>
      <c r="AU97" s="351"/>
      <c r="AV97" s="346" t="s">
        <v>430</v>
      </c>
      <c r="AW97" s="346">
        <v>5</v>
      </c>
      <c r="AX97" s="346">
        <v>5</v>
      </c>
      <c r="AY97" s="346">
        <v>7</v>
      </c>
      <c r="AZ97" s="346">
        <v>11</v>
      </c>
      <c r="BA97" s="362"/>
      <c r="BB97" s="348">
        <v>12.847420446274899</v>
      </c>
      <c r="BC97" s="375">
        <v>0.88533873525435602</v>
      </c>
      <c r="BD97" s="375">
        <v>8.8304216796061694E-2</v>
      </c>
      <c r="BE97" s="375">
        <v>-5.4558630882353999E-2</v>
      </c>
      <c r="BF97" s="374"/>
      <c r="BG97" s="843">
        <v>24.6248</v>
      </c>
      <c r="BH97" s="843">
        <v>14.743600000000001</v>
      </c>
      <c r="BI97" s="843">
        <v>42.568899999999999</v>
      </c>
      <c r="BJ97" s="843">
        <v>18.0627</v>
      </c>
      <c r="BK97" s="373"/>
      <c r="BL97" s="844" t="s">
        <v>3019</v>
      </c>
      <c r="BM97" s="844" t="s">
        <v>3020</v>
      </c>
      <c r="BN97" s="844" t="s">
        <v>1929</v>
      </c>
      <c r="BO97" s="844" t="s">
        <v>3021</v>
      </c>
      <c r="BP97" s="844" t="s">
        <v>3022</v>
      </c>
      <c r="BQ97" s="373"/>
      <c r="BR97" s="354" t="s">
        <v>526</v>
      </c>
    </row>
    <row r="98" spans="1:70" s="428" customFormat="1" x14ac:dyDescent="0.25">
      <c r="A98" s="345" t="s">
        <v>3023</v>
      </c>
      <c r="B98" s="373"/>
      <c r="C98" s="719">
        <v>43283</v>
      </c>
      <c r="D98" s="373"/>
      <c r="E98" s="841">
        <v>3555.18</v>
      </c>
      <c r="F98" s="373"/>
      <c r="G98" s="347">
        <v>46.308999999999997</v>
      </c>
      <c r="H98" s="374"/>
      <c r="I98" s="348">
        <v>-0.11</v>
      </c>
      <c r="J98" s="348">
        <v>0.62580000000000002</v>
      </c>
      <c r="K98" s="348">
        <v>1.4236</v>
      </c>
      <c r="L98" s="348">
        <v>10.330500000000001</v>
      </c>
      <c r="M98" s="348">
        <v>17.4282</v>
      </c>
      <c r="N98" s="350">
        <v>18.625399999999999</v>
      </c>
      <c r="O98" s="348">
        <v>9.1097000000000001</v>
      </c>
      <c r="P98" s="348">
        <v>21.355499999999999</v>
      </c>
      <c r="Q98" s="348">
        <v>14.2818</v>
      </c>
      <c r="R98" s="348" t="s">
        <v>430</v>
      </c>
      <c r="S98" s="348">
        <v>6.2328000000000001</v>
      </c>
      <c r="T98" s="348">
        <v>22.452300000000001</v>
      </c>
      <c r="U98" s="348">
        <v>21.237300000000001</v>
      </c>
      <c r="V98" s="348">
        <v>22.728100000000001</v>
      </c>
      <c r="W98" s="348">
        <v>-0.29709999999999998</v>
      </c>
      <c r="X98" s="348">
        <v>20.560700000000001</v>
      </c>
      <c r="Y98" s="374"/>
      <c r="Z98" s="346">
        <v>4</v>
      </c>
      <c r="AA98" s="346">
        <v>5</v>
      </c>
      <c r="AB98" s="346">
        <v>5</v>
      </c>
      <c r="AC98" s="346">
        <v>11</v>
      </c>
      <c r="AD98" s="346">
        <v>11</v>
      </c>
      <c r="AE98" s="346">
        <v>7</v>
      </c>
      <c r="AF98" s="346">
        <v>6</v>
      </c>
      <c r="AG98" s="346">
        <v>4</v>
      </c>
      <c r="AH98" s="346">
        <v>4</v>
      </c>
      <c r="AI98" s="346" t="s">
        <v>430</v>
      </c>
      <c r="AJ98" s="346">
        <v>9</v>
      </c>
      <c r="AK98" s="346">
        <v>13</v>
      </c>
      <c r="AL98" s="346">
        <v>8</v>
      </c>
      <c r="AM98" s="346">
        <v>7</v>
      </c>
      <c r="AN98" s="346">
        <v>4</v>
      </c>
      <c r="AO98" s="373"/>
      <c r="AP98" s="348" t="s">
        <v>430</v>
      </c>
      <c r="AQ98" s="348">
        <v>20.149999999999999</v>
      </c>
      <c r="AR98" s="348">
        <v>19.93</v>
      </c>
      <c r="AS98" s="348">
        <v>18.579999999999998</v>
      </c>
      <c r="AT98" s="348">
        <v>32.57</v>
      </c>
      <c r="AU98" s="351"/>
      <c r="AV98" s="346" t="s">
        <v>430</v>
      </c>
      <c r="AW98" s="346">
        <v>3</v>
      </c>
      <c r="AX98" s="346">
        <v>3</v>
      </c>
      <c r="AY98" s="346">
        <v>4</v>
      </c>
      <c r="AZ98" s="346">
        <v>9</v>
      </c>
      <c r="BA98" s="362"/>
      <c r="BB98" s="348">
        <v>12.5947597939294</v>
      </c>
      <c r="BC98" s="375">
        <v>0.946254225503117</v>
      </c>
      <c r="BD98" s="375">
        <v>9.7914032750048605E-2</v>
      </c>
      <c r="BE98" s="375">
        <v>-7.8945122693241401E-5</v>
      </c>
      <c r="BF98" s="374"/>
      <c r="BG98" s="843">
        <v>36.213799999999999</v>
      </c>
      <c r="BH98" s="843">
        <v>43.865200000000002</v>
      </c>
      <c r="BI98" s="843">
        <v>18.6648</v>
      </c>
      <c r="BJ98" s="843">
        <v>1.2562</v>
      </c>
      <c r="BK98" s="373"/>
      <c r="BL98" s="372" t="s">
        <v>3024</v>
      </c>
      <c r="BM98" s="372" t="s">
        <v>3025</v>
      </c>
      <c r="BN98" s="372" t="s">
        <v>3026</v>
      </c>
      <c r="BO98" s="372" t="s">
        <v>3027</v>
      </c>
      <c r="BP98" s="372" t="s">
        <v>3028</v>
      </c>
      <c r="BQ98" s="373"/>
      <c r="BR98" s="354" t="s">
        <v>463</v>
      </c>
    </row>
    <row r="99" spans="1:70" s="428" customFormat="1" x14ac:dyDescent="0.25">
      <c r="A99" s="345" t="s">
        <v>3029</v>
      </c>
      <c r="B99" s="373"/>
      <c r="C99" s="719">
        <v>45203</v>
      </c>
      <c r="D99" s="373"/>
      <c r="E99" s="346">
        <v>3423.44</v>
      </c>
      <c r="F99" s="373"/>
      <c r="G99" s="347">
        <v>22.033000000000001</v>
      </c>
      <c r="H99" s="374"/>
      <c r="I99" s="348">
        <v>0.28220000000000001</v>
      </c>
      <c r="J99" s="348">
        <v>1.4177</v>
      </c>
      <c r="K99" s="348">
        <v>2.5792999999999999</v>
      </c>
      <c r="L99" s="348">
        <v>12.9666</v>
      </c>
      <c r="M99" s="348">
        <v>25.194600000000001</v>
      </c>
      <c r="N99" s="350">
        <v>26.852399999999999</v>
      </c>
      <c r="O99" s="348">
        <v>17.1435</v>
      </c>
      <c r="P99" s="348" t="s">
        <v>430</v>
      </c>
      <c r="Q99" s="348" t="s">
        <v>430</v>
      </c>
      <c r="R99" s="348" t="s">
        <v>430</v>
      </c>
      <c r="S99" s="348">
        <v>7.9996</v>
      </c>
      <c r="T99" s="348">
        <v>29.773800000000001</v>
      </c>
      <c r="U99" s="348">
        <v>27.875800000000002</v>
      </c>
      <c r="V99" s="348">
        <v>31.454000000000001</v>
      </c>
      <c r="W99" s="348">
        <v>0.83750000000000002</v>
      </c>
      <c r="X99" s="348">
        <v>31.017700000000001</v>
      </c>
      <c r="Y99" s="374"/>
      <c r="Z99" s="346">
        <v>2</v>
      </c>
      <c r="AA99" s="346">
        <v>2</v>
      </c>
      <c r="AB99" s="346">
        <v>3</v>
      </c>
      <c r="AC99" s="346">
        <v>4</v>
      </c>
      <c r="AD99" s="346">
        <v>3</v>
      </c>
      <c r="AE99" s="346">
        <v>2</v>
      </c>
      <c r="AF99" s="346">
        <v>1</v>
      </c>
      <c r="AG99" s="346" t="s">
        <v>430</v>
      </c>
      <c r="AH99" s="346" t="s">
        <v>430</v>
      </c>
      <c r="AI99" s="346" t="s">
        <v>430</v>
      </c>
      <c r="AJ99" s="346">
        <v>3</v>
      </c>
      <c r="AK99" s="346">
        <v>3</v>
      </c>
      <c r="AL99" s="346">
        <v>2</v>
      </c>
      <c r="AM99" s="346">
        <v>2</v>
      </c>
      <c r="AN99" s="346">
        <v>2</v>
      </c>
      <c r="AO99" s="373"/>
      <c r="AP99" s="348" t="s">
        <v>430</v>
      </c>
      <c r="AQ99" s="348" t="s">
        <v>430</v>
      </c>
      <c r="AR99" s="348" t="s">
        <v>430</v>
      </c>
      <c r="AS99" s="348">
        <v>26.87</v>
      </c>
      <c r="AT99" s="348">
        <v>44.19</v>
      </c>
      <c r="AU99" s="351"/>
      <c r="AV99" s="346" t="s">
        <v>430</v>
      </c>
      <c r="AW99" s="346" t="s">
        <v>430</v>
      </c>
      <c r="AX99" s="346" t="s">
        <v>430</v>
      </c>
      <c r="AY99" s="346">
        <v>1</v>
      </c>
      <c r="AZ99" s="346">
        <v>2</v>
      </c>
      <c r="BA99" s="362"/>
      <c r="BB99" s="348">
        <v>11.8625647678327</v>
      </c>
      <c r="BC99" s="375">
        <v>0.86645869850308599</v>
      </c>
      <c r="BD99" s="375">
        <v>0.16107072131653</v>
      </c>
      <c r="BE99" s="375">
        <v>0.67133963500542104</v>
      </c>
      <c r="BF99" s="374"/>
      <c r="BG99" s="843">
        <v>27.291599999999999</v>
      </c>
      <c r="BH99" s="843">
        <v>37.317700000000002</v>
      </c>
      <c r="BI99" s="843">
        <v>34.881900000000002</v>
      </c>
      <c r="BJ99" s="843">
        <v>0.50880000000000003</v>
      </c>
      <c r="BK99" s="373"/>
      <c r="BL99" s="372" t="s">
        <v>3030</v>
      </c>
      <c r="BM99" s="372" t="s">
        <v>3031</v>
      </c>
      <c r="BN99" s="372" t="s">
        <v>3032</v>
      </c>
      <c r="BO99" s="372" t="s">
        <v>3033</v>
      </c>
      <c r="BP99" s="372" t="s">
        <v>430</v>
      </c>
      <c r="BQ99" s="373"/>
      <c r="BR99" s="354" t="s">
        <v>463</v>
      </c>
    </row>
    <row r="100" spans="1:70" s="428" customFormat="1" x14ac:dyDescent="0.25">
      <c r="A100" s="345" t="s">
        <v>3034</v>
      </c>
      <c r="B100" s="373"/>
      <c r="C100" s="719">
        <v>42366</v>
      </c>
      <c r="D100" s="373"/>
      <c r="E100" s="346">
        <v>1552.14</v>
      </c>
      <c r="F100" s="373"/>
      <c r="G100" s="347">
        <v>33.372799999999998</v>
      </c>
      <c r="H100" s="374"/>
      <c r="I100" s="348">
        <v>-0.26540000000000002</v>
      </c>
      <c r="J100" s="348">
        <v>-0.65159999999999996</v>
      </c>
      <c r="K100" s="348">
        <v>-1.6106</v>
      </c>
      <c r="L100" s="348">
        <v>6.6680000000000001</v>
      </c>
      <c r="M100" s="348">
        <v>11.849600000000001</v>
      </c>
      <c r="N100" s="350">
        <v>7.9246999999999996</v>
      </c>
      <c r="O100" s="348">
        <v>3.4988999999999999</v>
      </c>
      <c r="P100" s="348">
        <v>18.1999</v>
      </c>
      <c r="Q100" s="348">
        <v>13.035299999999999</v>
      </c>
      <c r="R100" s="348">
        <v>12.995900000000001</v>
      </c>
      <c r="S100" s="348">
        <v>3.2191000000000001</v>
      </c>
      <c r="T100" s="348">
        <v>18.763999999999999</v>
      </c>
      <c r="U100" s="348">
        <v>10.4756</v>
      </c>
      <c r="V100" s="348">
        <v>11.2538</v>
      </c>
      <c r="W100" s="348">
        <v>-1.5064</v>
      </c>
      <c r="X100" s="348">
        <v>11.910600000000001</v>
      </c>
      <c r="Y100" s="374"/>
      <c r="Z100" s="346">
        <v>7</v>
      </c>
      <c r="AA100" s="346">
        <v>16</v>
      </c>
      <c r="AB100" s="346">
        <v>17</v>
      </c>
      <c r="AC100" s="346">
        <v>16</v>
      </c>
      <c r="AD100" s="346">
        <v>16</v>
      </c>
      <c r="AE100" s="346">
        <v>16</v>
      </c>
      <c r="AF100" s="346">
        <v>12</v>
      </c>
      <c r="AG100" s="346">
        <v>9</v>
      </c>
      <c r="AH100" s="346">
        <v>6</v>
      </c>
      <c r="AI100" s="346">
        <v>4</v>
      </c>
      <c r="AJ100" s="346">
        <v>16</v>
      </c>
      <c r="AK100" s="346">
        <v>15</v>
      </c>
      <c r="AL100" s="346">
        <v>17</v>
      </c>
      <c r="AM100" s="346">
        <v>16</v>
      </c>
      <c r="AN100" s="346">
        <v>13</v>
      </c>
      <c r="AO100" s="373"/>
      <c r="AP100" s="348">
        <v>17.11</v>
      </c>
      <c r="AQ100" s="348">
        <v>17.420000000000002</v>
      </c>
      <c r="AR100" s="348">
        <v>16.62</v>
      </c>
      <c r="AS100" s="348">
        <v>11.94</v>
      </c>
      <c r="AT100" s="348">
        <v>16.95</v>
      </c>
      <c r="AU100" s="351"/>
      <c r="AV100" s="346">
        <v>4</v>
      </c>
      <c r="AW100" s="346">
        <v>8</v>
      </c>
      <c r="AX100" s="346">
        <v>8</v>
      </c>
      <c r="AY100" s="346">
        <v>12</v>
      </c>
      <c r="AZ100" s="346">
        <v>16</v>
      </c>
      <c r="BA100" s="362"/>
      <c r="BB100" s="348">
        <v>12.516111714845101</v>
      </c>
      <c r="BC100" s="375">
        <v>0.93425527676138798</v>
      </c>
      <c r="BD100" s="375">
        <v>7.7000913527067699E-2</v>
      </c>
      <c r="BE100" s="375">
        <v>-0.25389202778954201</v>
      </c>
      <c r="BF100" s="374"/>
      <c r="BG100" s="348">
        <v>23.299800000000001</v>
      </c>
      <c r="BH100" s="348">
        <v>37.375</v>
      </c>
      <c r="BI100" s="348">
        <v>38.198300000000003</v>
      </c>
      <c r="BJ100" s="348">
        <v>1.1269</v>
      </c>
      <c r="BK100" s="373"/>
      <c r="BL100" s="372" t="s">
        <v>3035</v>
      </c>
      <c r="BM100" s="372" t="s">
        <v>3036</v>
      </c>
      <c r="BN100" s="372" t="s">
        <v>3037</v>
      </c>
      <c r="BO100" s="372" t="s">
        <v>3038</v>
      </c>
      <c r="BP100" s="372" t="s">
        <v>3039</v>
      </c>
      <c r="BQ100" s="373"/>
      <c r="BR100" s="354" t="s">
        <v>2451</v>
      </c>
    </row>
    <row r="101" spans="1:70" s="428" customFormat="1" x14ac:dyDescent="0.25">
      <c r="A101" s="345" t="s">
        <v>3040</v>
      </c>
      <c r="B101" s="373"/>
      <c r="C101" s="719">
        <v>36307</v>
      </c>
      <c r="D101" s="373"/>
      <c r="E101" s="346">
        <v>1454.04</v>
      </c>
      <c r="F101" s="373"/>
      <c r="G101" s="347">
        <v>342.84109999999998</v>
      </c>
      <c r="H101" s="374"/>
      <c r="I101" s="348">
        <v>-0.45500000000000002</v>
      </c>
      <c r="J101" s="348">
        <v>-0.38650000000000001</v>
      </c>
      <c r="K101" s="348">
        <v>0.872</v>
      </c>
      <c r="L101" s="348">
        <v>10.599600000000001</v>
      </c>
      <c r="M101" s="348">
        <v>21.3962</v>
      </c>
      <c r="N101" s="350">
        <v>16.1631</v>
      </c>
      <c r="O101" s="348">
        <v>9.2003000000000004</v>
      </c>
      <c r="P101" s="348">
        <v>23.139500000000002</v>
      </c>
      <c r="Q101" s="348">
        <v>15.113099999999999</v>
      </c>
      <c r="R101" s="348">
        <v>13.5999</v>
      </c>
      <c r="S101" s="348">
        <v>5.1201999999999996</v>
      </c>
      <c r="T101" s="348">
        <v>26.4053</v>
      </c>
      <c r="U101" s="348">
        <v>20.734000000000002</v>
      </c>
      <c r="V101" s="348">
        <v>20.585000000000001</v>
      </c>
      <c r="W101" s="348">
        <v>-0.50280000000000002</v>
      </c>
      <c r="X101" s="348">
        <v>14.9893</v>
      </c>
      <c r="Y101" s="374"/>
      <c r="Z101" s="346">
        <v>13</v>
      </c>
      <c r="AA101" s="346">
        <v>13</v>
      </c>
      <c r="AB101" s="346">
        <v>9</v>
      </c>
      <c r="AC101" s="346">
        <v>10</v>
      </c>
      <c r="AD101" s="346">
        <v>8</v>
      </c>
      <c r="AE101" s="346">
        <v>11</v>
      </c>
      <c r="AF101" s="346">
        <v>5</v>
      </c>
      <c r="AG101" s="346">
        <v>2</v>
      </c>
      <c r="AH101" s="346">
        <v>2</v>
      </c>
      <c r="AI101" s="346">
        <v>2</v>
      </c>
      <c r="AJ101" s="346">
        <v>12</v>
      </c>
      <c r="AK101" s="346">
        <v>7</v>
      </c>
      <c r="AL101" s="346">
        <v>9</v>
      </c>
      <c r="AM101" s="346">
        <v>9</v>
      </c>
      <c r="AN101" s="346">
        <v>5</v>
      </c>
      <c r="AO101" s="373"/>
      <c r="AP101" s="348">
        <v>18.690000000000001</v>
      </c>
      <c r="AQ101" s="348">
        <v>20.420000000000002</v>
      </c>
      <c r="AR101" s="348">
        <v>21.21</v>
      </c>
      <c r="AS101" s="348">
        <v>19.13</v>
      </c>
      <c r="AT101" s="348">
        <v>32.89</v>
      </c>
      <c r="AU101" s="351"/>
      <c r="AV101" s="346">
        <v>2</v>
      </c>
      <c r="AW101" s="346">
        <v>2</v>
      </c>
      <c r="AX101" s="346">
        <v>2</v>
      </c>
      <c r="AY101" s="346">
        <v>3</v>
      </c>
      <c r="AZ101" s="346">
        <v>8</v>
      </c>
      <c r="BA101" s="362"/>
      <c r="BB101" s="348">
        <v>12.287496703073399</v>
      </c>
      <c r="BC101" s="375">
        <v>0.90886602788258697</v>
      </c>
      <c r="BD101" s="375">
        <v>0.10820975691963999</v>
      </c>
      <c r="BE101" s="375">
        <v>0.14507356830366899</v>
      </c>
      <c r="BF101" s="374"/>
      <c r="BG101" s="843">
        <v>19.351600000000001</v>
      </c>
      <c r="BH101" s="843">
        <v>32.560600000000001</v>
      </c>
      <c r="BI101" s="843">
        <v>44.253999999999998</v>
      </c>
      <c r="BJ101" s="843">
        <v>3.8338000000000001</v>
      </c>
      <c r="BK101" s="373"/>
      <c r="BL101" s="372" t="s">
        <v>3041</v>
      </c>
      <c r="BM101" s="372" t="s">
        <v>3042</v>
      </c>
      <c r="BN101" s="372" t="s">
        <v>3043</v>
      </c>
      <c r="BO101" s="372" t="s">
        <v>3044</v>
      </c>
      <c r="BP101" s="372" t="s">
        <v>3045</v>
      </c>
      <c r="BQ101" s="373"/>
      <c r="BR101" s="354" t="s">
        <v>463</v>
      </c>
    </row>
    <row r="102" spans="1:70" s="428" customFormat="1" x14ac:dyDescent="0.25">
      <c r="A102" s="345" t="s">
        <v>3046</v>
      </c>
      <c r="B102" s="373"/>
      <c r="C102" s="719">
        <v>43656</v>
      </c>
      <c r="D102" s="373"/>
      <c r="E102" s="346">
        <v>1097.67</v>
      </c>
      <c r="F102" s="373"/>
      <c r="G102" s="347">
        <v>36.369999999999997</v>
      </c>
      <c r="H102" s="374"/>
      <c r="I102" s="348">
        <v>-0.70979999999999999</v>
      </c>
      <c r="J102" s="348">
        <v>-0.62839999999999996</v>
      </c>
      <c r="K102" s="348">
        <v>-0.84509999999999996</v>
      </c>
      <c r="L102" s="348">
        <v>8.8922000000000008</v>
      </c>
      <c r="M102" s="348">
        <v>16.012799999999999</v>
      </c>
      <c r="N102" s="350">
        <v>16.1981</v>
      </c>
      <c r="O102" s="348">
        <v>6.4268999999999998</v>
      </c>
      <c r="P102" s="348">
        <v>20.297499999999999</v>
      </c>
      <c r="Q102" s="348">
        <v>12.8825</v>
      </c>
      <c r="R102" s="348" t="s">
        <v>430</v>
      </c>
      <c r="S102" s="348">
        <v>4.3615000000000004</v>
      </c>
      <c r="T102" s="348">
        <v>20.470400000000001</v>
      </c>
      <c r="U102" s="348">
        <v>18.546299999999999</v>
      </c>
      <c r="V102" s="348">
        <v>19.914300000000001</v>
      </c>
      <c r="W102" s="348">
        <v>-1.7027000000000001</v>
      </c>
      <c r="X102" s="348">
        <v>19.715</v>
      </c>
      <c r="Y102" s="374"/>
      <c r="Z102" s="346">
        <v>17</v>
      </c>
      <c r="AA102" s="346">
        <v>15</v>
      </c>
      <c r="AB102" s="346">
        <v>16</v>
      </c>
      <c r="AC102" s="346">
        <v>14</v>
      </c>
      <c r="AD102" s="346">
        <v>14</v>
      </c>
      <c r="AE102" s="346">
        <v>10</v>
      </c>
      <c r="AF102" s="346">
        <v>8</v>
      </c>
      <c r="AG102" s="346">
        <v>7</v>
      </c>
      <c r="AH102" s="346">
        <v>7</v>
      </c>
      <c r="AI102" s="346" t="s">
        <v>430</v>
      </c>
      <c r="AJ102" s="346">
        <v>15</v>
      </c>
      <c r="AK102" s="346">
        <v>14</v>
      </c>
      <c r="AL102" s="346">
        <v>10</v>
      </c>
      <c r="AM102" s="346">
        <v>10</v>
      </c>
      <c r="AN102" s="346">
        <v>16</v>
      </c>
      <c r="AO102" s="373"/>
      <c r="AP102" s="348" t="s">
        <v>430</v>
      </c>
      <c r="AQ102" s="348">
        <v>17.82</v>
      </c>
      <c r="AR102" s="348">
        <v>18.420000000000002</v>
      </c>
      <c r="AS102" s="348">
        <v>15.63</v>
      </c>
      <c r="AT102" s="348">
        <v>27.33</v>
      </c>
      <c r="AU102" s="351"/>
      <c r="AV102" s="346" t="s">
        <v>430</v>
      </c>
      <c r="AW102" s="346">
        <v>6</v>
      </c>
      <c r="AX102" s="346">
        <v>6</v>
      </c>
      <c r="AY102" s="346">
        <v>6</v>
      </c>
      <c r="AZ102" s="346">
        <v>12</v>
      </c>
      <c r="BA102" s="362"/>
      <c r="BB102" s="348">
        <v>12.1184979258813</v>
      </c>
      <c r="BC102" s="375">
        <v>0.87967868529686499</v>
      </c>
      <c r="BD102" s="375">
        <v>9.1099538508451899E-2</v>
      </c>
      <c r="BE102" s="375">
        <v>-4.2523119990416601E-2</v>
      </c>
      <c r="BF102" s="374"/>
      <c r="BG102" s="843">
        <v>33.2776</v>
      </c>
      <c r="BH102" s="843">
        <v>31.124600000000001</v>
      </c>
      <c r="BI102" s="843">
        <v>32.317999999999998</v>
      </c>
      <c r="BJ102" s="843">
        <v>3.2797999999999998</v>
      </c>
      <c r="BK102" s="373"/>
      <c r="BL102" s="372" t="s">
        <v>3047</v>
      </c>
      <c r="BM102" s="372" t="s">
        <v>3048</v>
      </c>
      <c r="BN102" s="372" t="s">
        <v>3049</v>
      </c>
      <c r="BO102" s="372" t="s">
        <v>3050</v>
      </c>
      <c r="BP102" s="372" t="s">
        <v>3051</v>
      </c>
      <c r="BQ102" s="373"/>
      <c r="BR102" s="354" t="s">
        <v>463</v>
      </c>
    </row>
    <row r="103" spans="1:70" s="428" customFormat="1" x14ac:dyDescent="0.25">
      <c r="A103" s="345" t="s">
        <v>3052</v>
      </c>
      <c r="B103" s="373"/>
      <c r="C103" s="719">
        <v>45328</v>
      </c>
      <c r="D103" s="373"/>
      <c r="E103" s="346">
        <v>915.93</v>
      </c>
      <c r="F103" s="373"/>
      <c r="G103" s="347">
        <v>17.052</v>
      </c>
      <c r="H103" s="374"/>
      <c r="I103" s="348">
        <v>-5.8599999999999999E-2</v>
      </c>
      <c r="J103" s="348">
        <v>0.95320000000000005</v>
      </c>
      <c r="K103" s="348">
        <v>1.3612</v>
      </c>
      <c r="L103" s="348">
        <v>12.636200000000001</v>
      </c>
      <c r="M103" s="348">
        <v>22.853000000000002</v>
      </c>
      <c r="N103" s="350">
        <v>21.461600000000001</v>
      </c>
      <c r="O103" s="348">
        <v>15.124000000000001</v>
      </c>
      <c r="P103" s="348" t="s">
        <v>430</v>
      </c>
      <c r="Q103" s="348" t="s">
        <v>430</v>
      </c>
      <c r="R103" s="348" t="s">
        <v>430</v>
      </c>
      <c r="S103" s="348">
        <v>6.8890000000000002</v>
      </c>
      <c r="T103" s="348">
        <v>27.3583</v>
      </c>
      <c r="U103" s="348">
        <v>24.15</v>
      </c>
      <c r="V103" s="348">
        <v>26.105599999999999</v>
      </c>
      <c r="W103" s="348">
        <v>1.17E-2</v>
      </c>
      <c r="X103" s="348">
        <v>22.838000000000001</v>
      </c>
      <c r="Y103" s="374"/>
      <c r="Z103" s="346">
        <v>3</v>
      </c>
      <c r="AA103" s="346">
        <v>3</v>
      </c>
      <c r="AB103" s="346">
        <v>6</v>
      </c>
      <c r="AC103" s="346">
        <v>5</v>
      </c>
      <c r="AD103" s="346">
        <v>5</v>
      </c>
      <c r="AE103" s="346">
        <v>4</v>
      </c>
      <c r="AF103" s="346">
        <v>2</v>
      </c>
      <c r="AG103" s="346" t="s">
        <v>430</v>
      </c>
      <c r="AH103" s="346" t="s">
        <v>430</v>
      </c>
      <c r="AI103" s="346" t="s">
        <v>430</v>
      </c>
      <c r="AJ103" s="346">
        <v>7</v>
      </c>
      <c r="AK103" s="346">
        <v>5</v>
      </c>
      <c r="AL103" s="346">
        <v>4</v>
      </c>
      <c r="AM103" s="346">
        <v>5</v>
      </c>
      <c r="AN103" s="346">
        <v>3</v>
      </c>
      <c r="AO103" s="373"/>
      <c r="AP103" s="348" t="s">
        <v>430</v>
      </c>
      <c r="AQ103" s="348" t="s">
        <v>430</v>
      </c>
      <c r="AR103" s="348" t="s">
        <v>430</v>
      </c>
      <c r="AS103" s="348" t="s">
        <v>430</v>
      </c>
      <c r="AT103" s="348">
        <v>37.770000000000003</v>
      </c>
      <c r="AU103" s="351"/>
      <c r="AV103" s="346" t="s">
        <v>430</v>
      </c>
      <c r="AW103" s="346" t="s">
        <v>430</v>
      </c>
      <c r="AX103" s="346" t="s">
        <v>430</v>
      </c>
      <c r="AY103" s="346" t="s">
        <v>430</v>
      </c>
      <c r="AZ103" s="346">
        <v>4</v>
      </c>
      <c r="BA103" s="362"/>
      <c r="BB103" s="348">
        <v>12.4406465683627</v>
      </c>
      <c r="BC103" s="375">
        <v>0.93296923738854598</v>
      </c>
      <c r="BD103" s="375">
        <v>0.10968181338316101</v>
      </c>
      <c r="BE103" s="375">
        <v>0.49590310532097398</v>
      </c>
      <c r="BF103" s="374"/>
      <c r="BG103" s="843">
        <v>28.7058</v>
      </c>
      <c r="BH103" s="843">
        <v>23.0138</v>
      </c>
      <c r="BI103" s="843">
        <v>41.769599999999997</v>
      </c>
      <c r="BJ103" s="843">
        <v>6.5107999999999997</v>
      </c>
      <c r="BK103" s="373"/>
      <c r="BL103" s="372" t="s">
        <v>3053</v>
      </c>
      <c r="BM103" s="372" t="s">
        <v>3054</v>
      </c>
      <c r="BN103" s="372" t="s">
        <v>3055</v>
      </c>
      <c r="BO103" s="372" t="s">
        <v>3056</v>
      </c>
      <c r="BP103" s="372" t="s">
        <v>3057</v>
      </c>
      <c r="BQ103" s="373"/>
      <c r="BR103" s="354" t="s">
        <v>555</v>
      </c>
    </row>
    <row r="104" spans="1:70" s="428" customFormat="1" ht="11" x14ac:dyDescent="0.3">
      <c r="A104" s="845" t="s">
        <v>3058</v>
      </c>
      <c r="B104" s="846"/>
      <c r="C104" s="847">
        <v>45271</v>
      </c>
      <c r="D104" s="846"/>
      <c r="E104" s="848">
        <v>773.45899999999995</v>
      </c>
      <c r="F104" s="846"/>
      <c r="G104" s="849">
        <v>17.315999999999999</v>
      </c>
      <c r="H104" s="851"/>
      <c r="I104" s="850">
        <v>0.75060000000000004</v>
      </c>
      <c r="J104" s="850">
        <v>2.0508999999999999</v>
      </c>
      <c r="K104" s="850">
        <v>3.7134999999999998</v>
      </c>
      <c r="L104" s="850">
        <v>14.508699999999999</v>
      </c>
      <c r="M104" s="850">
        <v>26.2835</v>
      </c>
      <c r="N104" s="852">
        <v>27.211300000000001</v>
      </c>
      <c r="O104" s="850">
        <v>12.466200000000001</v>
      </c>
      <c r="P104" s="850" t="s">
        <v>430</v>
      </c>
      <c r="Q104" s="850" t="s">
        <v>430</v>
      </c>
      <c r="R104" s="850" t="s">
        <v>430</v>
      </c>
      <c r="S104" s="850">
        <v>8.4487000000000005</v>
      </c>
      <c r="T104" s="850">
        <v>31.700600000000001</v>
      </c>
      <c r="U104" s="850">
        <v>30.6967</v>
      </c>
      <c r="V104" s="850">
        <v>31.911300000000001</v>
      </c>
      <c r="W104" s="850">
        <v>1.3402000000000001</v>
      </c>
      <c r="X104" s="850">
        <v>22.091799999999999</v>
      </c>
      <c r="Y104" s="851"/>
      <c r="Z104" s="848">
        <v>1</v>
      </c>
      <c r="AA104" s="848">
        <v>1</v>
      </c>
      <c r="AB104" s="848">
        <v>1</v>
      </c>
      <c r="AC104" s="848">
        <v>2</v>
      </c>
      <c r="AD104" s="848">
        <v>1</v>
      </c>
      <c r="AE104" s="848">
        <v>1</v>
      </c>
      <c r="AF104" s="848">
        <v>3</v>
      </c>
      <c r="AG104" s="848" t="s">
        <v>430</v>
      </c>
      <c r="AH104" s="848" t="s">
        <v>430</v>
      </c>
      <c r="AI104" s="848" t="s">
        <v>430</v>
      </c>
      <c r="AJ104" s="848">
        <v>2</v>
      </c>
      <c r="AK104" s="848">
        <v>1</v>
      </c>
      <c r="AL104" s="848">
        <v>1</v>
      </c>
      <c r="AM104" s="848">
        <v>1</v>
      </c>
      <c r="AN104" s="848">
        <v>1</v>
      </c>
      <c r="AO104" s="846"/>
      <c r="AP104" s="850" t="s">
        <v>430</v>
      </c>
      <c r="AQ104" s="850" t="s">
        <v>430</v>
      </c>
      <c r="AR104" s="850" t="s">
        <v>430</v>
      </c>
      <c r="AS104" s="850" t="s">
        <v>430</v>
      </c>
      <c r="AT104" s="850">
        <v>47.59</v>
      </c>
      <c r="AU104" s="853"/>
      <c r="AV104" s="848" t="s">
        <v>430</v>
      </c>
      <c r="AW104" s="848" t="s">
        <v>430</v>
      </c>
      <c r="AX104" s="848" t="s">
        <v>430</v>
      </c>
      <c r="AY104" s="848" t="s">
        <v>430</v>
      </c>
      <c r="AZ104" s="848">
        <v>1</v>
      </c>
      <c r="BA104" s="855"/>
      <c r="BB104" s="850">
        <v>13.2507322615189</v>
      </c>
      <c r="BC104" s="856">
        <v>0.91662102986162997</v>
      </c>
      <c r="BD104" s="856">
        <v>9.3398733771518194E-2</v>
      </c>
      <c r="BE104" s="856">
        <v>0.34607532490783299</v>
      </c>
      <c r="BF104" s="851"/>
      <c r="BG104" s="850">
        <v>36.247599999999998</v>
      </c>
      <c r="BH104" s="850">
        <v>23.463999999999999</v>
      </c>
      <c r="BI104" s="850">
        <v>39.018000000000001</v>
      </c>
      <c r="BJ104" s="850">
        <v>1.2704</v>
      </c>
      <c r="BK104" s="846"/>
      <c r="BL104" s="859" t="s">
        <v>3059</v>
      </c>
      <c r="BM104" s="859" t="s">
        <v>3060</v>
      </c>
      <c r="BN104" s="859" t="s">
        <v>3061</v>
      </c>
      <c r="BO104" s="859" t="s">
        <v>3062</v>
      </c>
      <c r="BP104" s="859" t="s">
        <v>3028</v>
      </c>
      <c r="BQ104" s="846"/>
      <c r="BR104" s="860" t="s">
        <v>526</v>
      </c>
    </row>
    <row r="105" spans="1:70" s="428" customFormat="1" x14ac:dyDescent="0.25">
      <c r="A105" s="345" t="s">
        <v>3063</v>
      </c>
      <c r="B105" s="373"/>
      <c r="C105" s="719">
        <v>45835</v>
      </c>
      <c r="D105" s="373"/>
      <c r="E105" s="346">
        <v>495.25</v>
      </c>
      <c r="F105" s="373"/>
      <c r="G105" s="347">
        <v>10.749000000000001</v>
      </c>
      <c r="H105" s="374"/>
      <c r="I105" s="348">
        <v>-0.19309999999999999</v>
      </c>
      <c r="J105" s="348">
        <v>4.8399999999999999E-2</v>
      </c>
      <c r="K105" s="348">
        <v>6.9800000000000001E-2</v>
      </c>
      <c r="L105" s="348">
        <v>7.7431999999999999</v>
      </c>
      <c r="M105" s="348">
        <v>13.0367</v>
      </c>
      <c r="N105" s="350">
        <v>9.6333000000000002</v>
      </c>
      <c r="O105" s="348" t="s">
        <v>430</v>
      </c>
      <c r="P105" s="348" t="s">
        <v>430</v>
      </c>
      <c r="Q105" s="348" t="s">
        <v>430</v>
      </c>
      <c r="R105" s="348" t="s">
        <v>430</v>
      </c>
      <c r="S105" s="348">
        <v>4.7629999999999999</v>
      </c>
      <c r="T105" s="348">
        <v>18.072900000000001</v>
      </c>
      <c r="U105" s="348">
        <v>13.627000000000001</v>
      </c>
      <c r="V105" s="348">
        <v>13.7364</v>
      </c>
      <c r="W105" s="348">
        <v>-1.3391999999999999</v>
      </c>
      <c r="X105" s="348">
        <v>6.1746999999999996</v>
      </c>
      <c r="Y105" s="374"/>
      <c r="Z105" s="346">
        <v>6</v>
      </c>
      <c r="AA105" s="346">
        <v>9</v>
      </c>
      <c r="AB105" s="346">
        <v>12</v>
      </c>
      <c r="AC105" s="346">
        <v>15</v>
      </c>
      <c r="AD105" s="346">
        <v>15</v>
      </c>
      <c r="AE105" s="346">
        <v>15</v>
      </c>
      <c r="AF105" s="346" t="s">
        <v>430</v>
      </c>
      <c r="AG105" s="346" t="s">
        <v>430</v>
      </c>
      <c r="AH105" s="346" t="s">
        <v>430</v>
      </c>
      <c r="AI105" s="346" t="s">
        <v>430</v>
      </c>
      <c r="AJ105" s="346">
        <v>13</v>
      </c>
      <c r="AK105" s="346">
        <v>16</v>
      </c>
      <c r="AL105" s="346">
        <v>15</v>
      </c>
      <c r="AM105" s="346">
        <v>15</v>
      </c>
      <c r="AN105" s="346">
        <v>12</v>
      </c>
      <c r="AO105" s="373"/>
      <c r="AP105" s="348" t="s">
        <v>430</v>
      </c>
      <c r="AQ105" s="348" t="s">
        <v>430</v>
      </c>
      <c r="AR105" s="348" t="s">
        <v>430</v>
      </c>
      <c r="AS105" s="348" t="s">
        <v>430</v>
      </c>
      <c r="AT105" s="348">
        <v>21.37</v>
      </c>
      <c r="AU105" s="351"/>
      <c r="AV105" s="346" t="s">
        <v>430</v>
      </c>
      <c r="AW105" s="346" t="s">
        <v>430</v>
      </c>
      <c r="AX105" s="346" t="s">
        <v>430</v>
      </c>
      <c r="AY105" s="346" t="s">
        <v>430</v>
      </c>
      <c r="AZ105" s="346">
        <v>14</v>
      </c>
      <c r="BA105" s="362"/>
      <c r="BB105" s="348">
        <v>10.3679848051815</v>
      </c>
      <c r="BC105" s="375">
        <v>0.832579956652028</v>
      </c>
      <c r="BD105" s="375">
        <v>1.3595477499693399E-2</v>
      </c>
      <c r="BE105" s="375">
        <v>-0.47327767590463699</v>
      </c>
      <c r="BF105" s="374"/>
      <c r="BG105" s="843">
        <v>30.5381</v>
      </c>
      <c r="BH105" s="843">
        <v>43.73</v>
      </c>
      <c r="BI105" s="843">
        <v>21.379300000000001</v>
      </c>
      <c r="BJ105" s="843">
        <v>4.3525999999999998</v>
      </c>
      <c r="BK105" s="373"/>
      <c r="BL105" s="372" t="s">
        <v>3064</v>
      </c>
      <c r="BM105" s="372" t="s">
        <v>3065</v>
      </c>
      <c r="BN105" s="372" t="s">
        <v>3066</v>
      </c>
      <c r="BO105" s="372" t="s">
        <v>3067</v>
      </c>
      <c r="BP105" s="372" t="s">
        <v>3068</v>
      </c>
      <c r="BQ105" s="373"/>
      <c r="BR105" s="354" t="s">
        <v>443</v>
      </c>
    </row>
    <row r="106" spans="1:70" s="428" customFormat="1" x14ac:dyDescent="0.25">
      <c r="A106" s="345" t="s">
        <v>3069</v>
      </c>
      <c r="B106" s="373"/>
      <c r="C106" s="719">
        <v>45124</v>
      </c>
      <c r="D106" s="373"/>
      <c r="E106" s="346">
        <v>433.76</v>
      </c>
      <c r="F106" s="373"/>
      <c r="G106" s="347">
        <v>18.298300000000001</v>
      </c>
      <c r="H106" s="374"/>
      <c r="I106" s="348">
        <v>-0.35339999999999999</v>
      </c>
      <c r="J106" s="348">
        <v>-2.5100000000000001E-2</v>
      </c>
      <c r="K106" s="348">
        <v>2.9516</v>
      </c>
      <c r="L106" s="348">
        <v>13.4244</v>
      </c>
      <c r="M106" s="348">
        <v>23.853899999999999</v>
      </c>
      <c r="N106" s="350">
        <v>18.4877</v>
      </c>
      <c r="O106" s="348">
        <v>2.0198999999999998</v>
      </c>
      <c r="P106" s="348">
        <v>19.117999999999999</v>
      </c>
      <c r="Q106" s="348" t="s">
        <v>430</v>
      </c>
      <c r="R106" s="348" t="s">
        <v>430</v>
      </c>
      <c r="S106" s="348">
        <v>6.9375999999999998</v>
      </c>
      <c r="T106" s="348">
        <v>29.090399999999999</v>
      </c>
      <c r="U106" s="348">
        <v>22.2119</v>
      </c>
      <c r="V106" s="348">
        <v>22.504000000000001</v>
      </c>
      <c r="W106" s="348">
        <v>-0.83299999999999996</v>
      </c>
      <c r="X106" s="348">
        <v>21.119599999999998</v>
      </c>
      <c r="Y106" s="374"/>
      <c r="Z106" s="346">
        <v>9</v>
      </c>
      <c r="AA106" s="346">
        <v>10</v>
      </c>
      <c r="AB106" s="346">
        <v>2</v>
      </c>
      <c r="AC106" s="346">
        <v>3</v>
      </c>
      <c r="AD106" s="346">
        <v>4</v>
      </c>
      <c r="AE106" s="346">
        <v>8</v>
      </c>
      <c r="AF106" s="346">
        <v>14</v>
      </c>
      <c r="AG106" s="346">
        <v>8</v>
      </c>
      <c r="AH106" s="346" t="s">
        <v>430</v>
      </c>
      <c r="AI106" s="346" t="s">
        <v>430</v>
      </c>
      <c r="AJ106" s="346">
        <v>6</v>
      </c>
      <c r="AK106" s="346">
        <v>4</v>
      </c>
      <c r="AL106" s="346">
        <v>7</v>
      </c>
      <c r="AM106" s="346">
        <v>8</v>
      </c>
      <c r="AN106" s="346">
        <v>8</v>
      </c>
      <c r="AO106" s="373"/>
      <c r="AP106" s="348" t="s">
        <v>430</v>
      </c>
      <c r="AQ106" s="348" t="s">
        <v>430</v>
      </c>
      <c r="AR106" s="348" t="s">
        <v>430</v>
      </c>
      <c r="AS106" s="348">
        <v>15.52</v>
      </c>
      <c r="AT106" s="348">
        <v>35.9</v>
      </c>
      <c r="AU106" s="351"/>
      <c r="AV106" s="346" t="s">
        <v>430</v>
      </c>
      <c r="AW106" s="346" t="s">
        <v>430</v>
      </c>
      <c r="AX106" s="346" t="s">
        <v>430</v>
      </c>
      <c r="AY106" s="346">
        <v>7</v>
      </c>
      <c r="AZ106" s="346">
        <v>7</v>
      </c>
      <c r="BA106" s="362"/>
      <c r="BB106" s="348">
        <v>16.585402646772</v>
      </c>
      <c r="BC106" s="375">
        <v>1.04118110858719</v>
      </c>
      <c r="BD106" s="375">
        <v>7.1599305587536105E-2</v>
      </c>
      <c r="BE106" s="375">
        <v>1.5565917811585899E-2</v>
      </c>
      <c r="BF106" s="374"/>
      <c r="BG106" s="348" t="s">
        <v>430</v>
      </c>
      <c r="BH106" s="843">
        <v>30.2529</v>
      </c>
      <c r="BI106" s="843">
        <v>50.1432</v>
      </c>
      <c r="BJ106" s="843">
        <v>19.603899999999999</v>
      </c>
      <c r="BK106" s="373"/>
      <c r="BL106" s="372" t="s">
        <v>3070</v>
      </c>
      <c r="BM106" s="372" t="s">
        <v>3071</v>
      </c>
      <c r="BN106" s="372" t="s">
        <v>3072</v>
      </c>
      <c r="BO106" s="372" t="s">
        <v>3073</v>
      </c>
      <c r="BP106" s="372" t="s">
        <v>3074</v>
      </c>
      <c r="BQ106" s="373"/>
      <c r="BR106" s="354" t="s">
        <v>548</v>
      </c>
    </row>
    <row r="107" spans="1:70" s="428" customFormat="1" x14ac:dyDescent="0.25">
      <c r="A107" s="345" t="s">
        <v>3075</v>
      </c>
      <c r="B107" s="373"/>
      <c r="C107" s="719">
        <v>45653</v>
      </c>
      <c r="D107" s="373"/>
      <c r="E107" s="346">
        <v>410.745</v>
      </c>
      <c r="F107" s="373"/>
      <c r="G107" s="347">
        <v>11.942</v>
      </c>
      <c r="H107" s="374"/>
      <c r="I107" s="348">
        <v>-0.36709999999999998</v>
      </c>
      <c r="J107" s="348">
        <v>0.75939999999999996</v>
      </c>
      <c r="K107" s="348">
        <v>2.3921999999999999</v>
      </c>
      <c r="L107" s="348">
        <v>15.2814</v>
      </c>
      <c r="M107" s="348">
        <v>26.223400000000002</v>
      </c>
      <c r="N107" s="350">
        <v>21.177099999999999</v>
      </c>
      <c r="O107" s="348" t="s">
        <v>430</v>
      </c>
      <c r="P107" s="348" t="s">
        <v>430</v>
      </c>
      <c r="Q107" s="348" t="s">
        <v>430</v>
      </c>
      <c r="R107" s="348" t="s">
        <v>430</v>
      </c>
      <c r="S107" s="348">
        <v>9.9833999999999996</v>
      </c>
      <c r="T107" s="348">
        <v>31.6358</v>
      </c>
      <c r="U107" s="348">
        <v>23.943999999999999</v>
      </c>
      <c r="V107" s="348">
        <v>26.290199999999999</v>
      </c>
      <c r="W107" s="348">
        <v>-0.83040000000000003</v>
      </c>
      <c r="X107" s="348">
        <v>10.9763</v>
      </c>
      <c r="Y107" s="374"/>
      <c r="Z107" s="346">
        <v>10</v>
      </c>
      <c r="AA107" s="346">
        <v>4</v>
      </c>
      <c r="AB107" s="346">
        <v>4</v>
      </c>
      <c r="AC107" s="346">
        <v>1</v>
      </c>
      <c r="AD107" s="346">
        <v>2</v>
      </c>
      <c r="AE107" s="346">
        <v>5</v>
      </c>
      <c r="AF107" s="346" t="s">
        <v>430</v>
      </c>
      <c r="AG107" s="346" t="s">
        <v>430</v>
      </c>
      <c r="AH107" s="346" t="s">
        <v>430</v>
      </c>
      <c r="AI107" s="346" t="s">
        <v>430</v>
      </c>
      <c r="AJ107" s="346">
        <v>1</v>
      </c>
      <c r="AK107" s="346">
        <v>2</v>
      </c>
      <c r="AL107" s="346">
        <v>5</v>
      </c>
      <c r="AM107" s="346">
        <v>4</v>
      </c>
      <c r="AN107" s="346">
        <v>7</v>
      </c>
      <c r="AO107" s="373"/>
      <c r="AP107" s="348" t="s">
        <v>430</v>
      </c>
      <c r="AQ107" s="348" t="s">
        <v>430</v>
      </c>
      <c r="AR107" s="348" t="s">
        <v>430</v>
      </c>
      <c r="AS107" s="348" t="s">
        <v>430</v>
      </c>
      <c r="AT107" s="348">
        <v>41.05</v>
      </c>
      <c r="AU107" s="351"/>
      <c r="AV107" s="346" t="s">
        <v>430</v>
      </c>
      <c r="AW107" s="346" t="s">
        <v>430</v>
      </c>
      <c r="AX107" s="346" t="s">
        <v>430</v>
      </c>
      <c r="AY107" s="346" t="s">
        <v>430</v>
      </c>
      <c r="AZ107" s="346">
        <v>3</v>
      </c>
      <c r="BA107" s="362"/>
      <c r="BB107" s="348">
        <v>14.1238656709394</v>
      </c>
      <c r="BC107" s="375">
        <v>1.01116411093362</v>
      </c>
      <c r="BD107" s="375">
        <v>4.4312271377721403E-2</v>
      </c>
      <c r="BE107" s="375">
        <v>0.124474290253556</v>
      </c>
      <c r="BF107" s="374"/>
      <c r="BG107" s="843">
        <v>30.523800000000001</v>
      </c>
      <c r="BH107" s="843">
        <v>25.0183</v>
      </c>
      <c r="BI107" s="843">
        <v>41.0503</v>
      </c>
      <c r="BJ107" s="843">
        <v>3.4076</v>
      </c>
      <c r="BK107" s="373"/>
      <c r="BL107" s="372" t="s">
        <v>3076</v>
      </c>
      <c r="BM107" s="372" t="s">
        <v>3077</v>
      </c>
      <c r="BN107" s="372" t="s">
        <v>3078</v>
      </c>
      <c r="BO107" s="372" t="s">
        <v>3079</v>
      </c>
      <c r="BP107" s="372" t="s">
        <v>3080</v>
      </c>
      <c r="BQ107" s="373"/>
      <c r="BR107" s="354" t="s">
        <v>476</v>
      </c>
    </row>
    <row r="108" spans="1:70" s="428" customFormat="1" x14ac:dyDescent="0.25">
      <c r="A108" s="345" t="s">
        <v>3081</v>
      </c>
      <c r="B108" s="373"/>
      <c r="C108" s="719">
        <v>45989</v>
      </c>
      <c r="D108" s="373"/>
      <c r="E108" s="346">
        <v>331.55599999999998</v>
      </c>
      <c r="F108" s="373"/>
      <c r="G108" s="347">
        <v>11.321</v>
      </c>
      <c r="H108" s="374"/>
      <c r="I108" s="348">
        <v>-0.34329999999999999</v>
      </c>
      <c r="J108" s="348">
        <v>0.56850000000000001</v>
      </c>
      <c r="K108" s="348">
        <v>0.72960000000000003</v>
      </c>
      <c r="L108" s="348">
        <v>10.794700000000001</v>
      </c>
      <c r="M108" s="348">
        <v>16.6753</v>
      </c>
      <c r="N108" s="350" t="s">
        <v>430</v>
      </c>
      <c r="O108" s="348" t="s">
        <v>430</v>
      </c>
      <c r="P108" s="348" t="s">
        <v>430</v>
      </c>
      <c r="Q108" s="348" t="s">
        <v>430</v>
      </c>
      <c r="R108" s="348" t="s">
        <v>430</v>
      </c>
      <c r="S108" s="348">
        <v>5.7247000000000003</v>
      </c>
      <c r="T108" s="348">
        <v>22.9741</v>
      </c>
      <c r="U108" s="348">
        <v>15.685700000000001</v>
      </c>
      <c r="V108" s="348" t="s">
        <v>430</v>
      </c>
      <c r="W108" s="348">
        <v>-0.98829999999999996</v>
      </c>
      <c r="X108" s="348">
        <v>13.21</v>
      </c>
      <c r="Y108" s="374"/>
      <c r="Z108" s="346">
        <v>8</v>
      </c>
      <c r="AA108" s="346">
        <v>6</v>
      </c>
      <c r="AB108" s="346">
        <v>10</v>
      </c>
      <c r="AC108" s="346">
        <v>9</v>
      </c>
      <c r="AD108" s="346">
        <v>13</v>
      </c>
      <c r="AE108" s="346" t="s">
        <v>430</v>
      </c>
      <c r="AF108" s="346" t="s">
        <v>430</v>
      </c>
      <c r="AG108" s="346" t="s">
        <v>430</v>
      </c>
      <c r="AH108" s="346" t="s">
        <v>430</v>
      </c>
      <c r="AI108" s="346" t="s">
        <v>430</v>
      </c>
      <c r="AJ108" s="346">
        <v>11</v>
      </c>
      <c r="AK108" s="346">
        <v>12</v>
      </c>
      <c r="AL108" s="346">
        <v>13</v>
      </c>
      <c r="AM108" s="346" t="s">
        <v>430</v>
      </c>
      <c r="AN108" s="346">
        <v>9</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62"/>
      <c r="BB108" s="348">
        <v>13.6331850600259</v>
      </c>
      <c r="BC108" s="375">
        <v>0.98375973321821597</v>
      </c>
      <c r="BD108" s="375">
        <v>9.0449831091270597E-2</v>
      </c>
      <c r="BE108" s="375">
        <v>-0.245389512138697</v>
      </c>
      <c r="BF108" s="374"/>
      <c r="BG108" s="843">
        <v>34.7637</v>
      </c>
      <c r="BH108" s="843">
        <v>30.084199999999999</v>
      </c>
      <c r="BI108" s="843">
        <v>31.5867</v>
      </c>
      <c r="BJ108" s="843">
        <v>3.5653999999999999</v>
      </c>
      <c r="BK108" s="373"/>
      <c r="BL108" s="372" t="s">
        <v>3082</v>
      </c>
      <c r="BM108" s="372" t="s">
        <v>3083</v>
      </c>
      <c r="BN108" s="372" t="s">
        <v>3084</v>
      </c>
      <c r="BO108" s="372" t="s">
        <v>3085</v>
      </c>
      <c r="BP108" s="372" t="s">
        <v>430</v>
      </c>
      <c r="BQ108" s="373"/>
      <c r="BR108" s="354" t="s">
        <v>526</v>
      </c>
    </row>
    <row r="109" spans="1:70" s="428" customFormat="1" x14ac:dyDescent="0.25">
      <c r="A109" s="345" t="s">
        <v>3086</v>
      </c>
      <c r="B109" s="373"/>
      <c r="C109" s="719">
        <v>44510</v>
      </c>
      <c r="D109" s="373"/>
      <c r="E109" s="346">
        <v>273.07</v>
      </c>
      <c r="F109" s="373"/>
      <c r="G109" s="347">
        <v>18.128599999999999</v>
      </c>
      <c r="H109" s="374"/>
      <c r="I109" s="348">
        <v>-0.46179999999999999</v>
      </c>
      <c r="J109" s="348">
        <v>-0.1245</v>
      </c>
      <c r="K109" s="348">
        <v>-0.34849999999999998</v>
      </c>
      <c r="L109" s="348">
        <v>9.3619000000000003</v>
      </c>
      <c r="M109" s="348">
        <v>17.283300000000001</v>
      </c>
      <c r="N109" s="350">
        <v>10.5672</v>
      </c>
      <c r="O109" s="348">
        <v>3.3083</v>
      </c>
      <c r="P109" s="348">
        <v>17.795400000000001</v>
      </c>
      <c r="Q109" s="348" t="s">
        <v>430</v>
      </c>
      <c r="R109" s="348" t="s">
        <v>430</v>
      </c>
      <c r="S109" s="348">
        <v>4.5364000000000004</v>
      </c>
      <c r="T109" s="348">
        <v>23.093499999999999</v>
      </c>
      <c r="U109" s="348">
        <v>15.523199999999999</v>
      </c>
      <c r="V109" s="348">
        <v>14.8026</v>
      </c>
      <c r="W109" s="348">
        <v>-1.6605000000000001</v>
      </c>
      <c r="X109" s="348">
        <v>13.0914</v>
      </c>
      <c r="Y109" s="374"/>
      <c r="Z109" s="346">
        <v>14</v>
      </c>
      <c r="AA109" s="346">
        <v>11</v>
      </c>
      <c r="AB109" s="346">
        <v>14</v>
      </c>
      <c r="AC109" s="346">
        <v>13</v>
      </c>
      <c r="AD109" s="346">
        <v>12</v>
      </c>
      <c r="AE109" s="346">
        <v>13</v>
      </c>
      <c r="AF109" s="346">
        <v>13</v>
      </c>
      <c r="AG109" s="346">
        <v>10</v>
      </c>
      <c r="AH109" s="346" t="s">
        <v>430</v>
      </c>
      <c r="AI109" s="346" t="s">
        <v>430</v>
      </c>
      <c r="AJ109" s="346">
        <v>14</v>
      </c>
      <c r="AK109" s="346">
        <v>11</v>
      </c>
      <c r="AL109" s="346">
        <v>14</v>
      </c>
      <c r="AM109" s="346">
        <v>13</v>
      </c>
      <c r="AN109" s="346">
        <v>14</v>
      </c>
      <c r="AO109" s="373"/>
      <c r="AP109" s="348" t="s">
        <v>430</v>
      </c>
      <c r="AQ109" s="348" t="s">
        <v>430</v>
      </c>
      <c r="AR109" s="348" t="s">
        <v>430</v>
      </c>
      <c r="AS109" s="348">
        <v>12.74</v>
      </c>
      <c r="AT109" s="348">
        <v>24.79</v>
      </c>
      <c r="AU109" s="351"/>
      <c r="AV109" s="346" t="s">
        <v>430</v>
      </c>
      <c r="AW109" s="346" t="s">
        <v>430</v>
      </c>
      <c r="AX109" s="346" t="s">
        <v>430</v>
      </c>
      <c r="AY109" s="346">
        <v>10</v>
      </c>
      <c r="AZ109" s="346">
        <v>13</v>
      </c>
      <c r="BA109" s="362"/>
      <c r="BB109" s="348">
        <v>13.5973904663227</v>
      </c>
      <c r="BC109" s="375">
        <v>0.97445166831295904</v>
      </c>
      <c r="BD109" s="375">
        <v>7.1222831736154402E-2</v>
      </c>
      <c r="BE109" s="375">
        <v>-0.128383112747603</v>
      </c>
      <c r="BF109" s="374"/>
      <c r="BG109" s="843">
        <v>36.546799999999998</v>
      </c>
      <c r="BH109" s="843">
        <v>39.885300000000001</v>
      </c>
      <c r="BI109" s="843">
        <v>21.4498</v>
      </c>
      <c r="BJ109" s="843">
        <v>2.1181000000000001</v>
      </c>
      <c r="BK109" s="373"/>
      <c r="BL109" s="372" t="s">
        <v>3087</v>
      </c>
      <c r="BM109" s="372" t="s">
        <v>3088</v>
      </c>
      <c r="BN109" s="372" t="s">
        <v>3089</v>
      </c>
      <c r="BO109" s="372" t="s">
        <v>3090</v>
      </c>
      <c r="BP109" s="372" t="s">
        <v>3091</v>
      </c>
      <c r="BQ109" s="373"/>
      <c r="BR109" s="354" t="s">
        <v>616</v>
      </c>
    </row>
    <row r="110" spans="1:70" s="428" customFormat="1" x14ac:dyDescent="0.25">
      <c r="A110" s="345" t="s">
        <v>3092</v>
      </c>
      <c r="B110" s="373"/>
      <c r="C110" s="719">
        <v>45632</v>
      </c>
      <c r="D110" s="373"/>
      <c r="E110" s="346">
        <v>127.82599999999999</v>
      </c>
      <c r="F110" s="373"/>
      <c r="G110" s="347">
        <v>12.16</v>
      </c>
      <c r="H110" s="374"/>
      <c r="I110" s="348">
        <v>-0.40949999999999998</v>
      </c>
      <c r="J110" s="348">
        <v>-0.32790000000000002</v>
      </c>
      <c r="K110" s="348">
        <v>-0.16420000000000001</v>
      </c>
      <c r="L110" s="348">
        <v>12.384499999999999</v>
      </c>
      <c r="M110" s="348">
        <v>20.995000000000001</v>
      </c>
      <c r="N110" s="350">
        <v>22.952500000000001</v>
      </c>
      <c r="O110" s="348" t="s">
        <v>430</v>
      </c>
      <c r="P110" s="348" t="s">
        <v>430</v>
      </c>
      <c r="Q110" s="348" t="s">
        <v>430</v>
      </c>
      <c r="R110" s="348" t="s">
        <v>430</v>
      </c>
      <c r="S110" s="348">
        <v>7.5155000000000003</v>
      </c>
      <c r="T110" s="348">
        <v>26.931100000000001</v>
      </c>
      <c r="U110" s="348">
        <v>23.577200000000001</v>
      </c>
      <c r="V110" s="348">
        <v>27.329799999999999</v>
      </c>
      <c r="W110" s="348">
        <v>-1.6977</v>
      </c>
      <c r="X110" s="348">
        <v>11.741</v>
      </c>
      <c r="Y110" s="374"/>
      <c r="Z110" s="346">
        <v>12</v>
      </c>
      <c r="AA110" s="346">
        <v>12</v>
      </c>
      <c r="AB110" s="346">
        <v>13</v>
      </c>
      <c r="AC110" s="346">
        <v>6</v>
      </c>
      <c r="AD110" s="346">
        <v>9</v>
      </c>
      <c r="AE110" s="346">
        <v>3</v>
      </c>
      <c r="AF110" s="346" t="s">
        <v>430</v>
      </c>
      <c r="AG110" s="346" t="s">
        <v>430</v>
      </c>
      <c r="AH110" s="346" t="s">
        <v>430</v>
      </c>
      <c r="AI110" s="346" t="s">
        <v>430</v>
      </c>
      <c r="AJ110" s="346">
        <v>5</v>
      </c>
      <c r="AK110" s="346">
        <v>6</v>
      </c>
      <c r="AL110" s="346">
        <v>6</v>
      </c>
      <c r="AM110" s="346">
        <v>3</v>
      </c>
      <c r="AN110" s="346">
        <v>15</v>
      </c>
      <c r="AO110" s="373"/>
      <c r="AP110" s="348" t="s">
        <v>430</v>
      </c>
      <c r="AQ110" s="348" t="s">
        <v>430</v>
      </c>
      <c r="AR110" s="348" t="s">
        <v>430</v>
      </c>
      <c r="AS110" s="348" t="s">
        <v>430</v>
      </c>
      <c r="AT110" s="348">
        <v>37.5</v>
      </c>
      <c r="AU110" s="351"/>
      <c r="AV110" s="346" t="s">
        <v>430</v>
      </c>
      <c r="AW110" s="346" t="s">
        <v>430</v>
      </c>
      <c r="AX110" s="346" t="s">
        <v>430</v>
      </c>
      <c r="AY110" s="346" t="s">
        <v>430</v>
      </c>
      <c r="AZ110" s="346">
        <v>5</v>
      </c>
      <c r="BA110" s="362"/>
      <c r="BB110" s="348">
        <v>12.959756059819799</v>
      </c>
      <c r="BC110" s="375">
        <v>0.93777538640190405</v>
      </c>
      <c r="BD110" s="375">
        <v>4.3978041613005302E-2</v>
      </c>
      <c r="BE110" s="375">
        <v>0.205094530595931</v>
      </c>
      <c r="BF110" s="374"/>
      <c r="BG110" s="843">
        <v>32.973799999999997</v>
      </c>
      <c r="BH110" s="843">
        <v>32.586599999999997</v>
      </c>
      <c r="BI110" s="843">
        <v>28.943999999999999</v>
      </c>
      <c r="BJ110" s="843">
        <v>5.4955999999999996</v>
      </c>
      <c r="BK110" s="373"/>
      <c r="BL110" s="372" t="s">
        <v>3093</v>
      </c>
      <c r="BM110" s="372" t="s">
        <v>3094</v>
      </c>
      <c r="BN110" s="372" t="s">
        <v>3095</v>
      </c>
      <c r="BO110" s="372" t="s">
        <v>3096</v>
      </c>
      <c r="BP110" s="372" t="s">
        <v>3097</v>
      </c>
      <c r="BQ110" s="373"/>
      <c r="BR110" s="354" t="s">
        <v>616</v>
      </c>
    </row>
    <row r="111" spans="1:70" s="428" customFormat="1" x14ac:dyDescent="0.25">
      <c r="A111" s="345" t="s">
        <v>3098</v>
      </c>
      <c r="B111" s="373"/>
      <c r="C111" s="719">
        <v>43524</v>
      </c>
      <c r="D111" s="373"/>
      <c r="E111" s="346">
        <v>103.496</v>
      </c>
      <c r="F111" s="373"/>
      <c r="G111" s="347">
        <v>34.351799999999997</v>
      </c>
      <c r="H111" s="374"/>
      <c r="I111" s="348">
        <v>-0.5696</v>
      </c>
      <c r="J111" s="348">
        <v>0.14549999999999999</v>
      </c>
      <c r="K111" s="348">
        <v>1.3395999999999999</v>
      </c>
      <c r="L111" s="348">
        <v>11.677899999999999</v>
      </c>
      <c r="M111" s="348">
        <v>19.645600000000002</v>
      </c>
      <c r="N111" s="350">
        <v>16.264700000000001</v>
      </c>
      <c r="O111" s="348">
        <v>7.4795999999999996</v>
      </c>
      <c r="P111" s="348">
        <v>21.482399999999998</v>
      </c>
      <c r="Q111" s="348">
        <v>11.5238</v>
      </c>
      <c r="R111" s="348" t="s">
        <v>430</v>
      </c>
      <c r="S111" s="348">
        <v>7.8715000000000002</v>
      </c>
      <c r="T111" s="348">
        <v>25.6632</v>
      </c>
      <c r="U111" s="348">
        <v>17.9878</v>
      </c>
      <c r="V111" s="348">
        <v>18.405899999999999</v>
      </c>
      <c r="W111" s="348">
        <v>-1.0998000000000001</v>
      </c>
      <c r="X111" s="348">
        <v>17.790199999999999</v>
      </c>
      <c r="Y111" s="374"/>
      <c r="Z111" s="346">
        <v>16</v>
      </c>
      <c r="AA111" s="346">
        <v>8</v>
      </c>
      <c r="AB111" s="346">
        <v>7</v>
      </c>
      <c r="AC111" s="346">
        <v>8</v>
      </c>
      <c r="AD111" s="346">
        <v>10</v>
      </c>
      <c r="AE111" s="346">
        <v>9</v>
      </c>
      <c r="AF111" s="346">
        <v>7</v>
      </c>
      <c r="AG111" s="346">
        <v>3</v>
      </c>
      <c r="AH111" s="346">
        <v>9</v>
      </c>
      <c r="AI111" s="346" t="s">
        <v>430</v>
      </c>
      <c r="AJ111" s="346">
        <v>4</v>
      </c>
      <c r="AK111" s="346">
        <v>10</v>
      </c>
      <c r="AL111" s="346">
        <v>11</v>
      </c>
      <c r="AM111" s="346">
        <v>12</v>
      </c>
      <c r="AN111" s="346">
        <v>10</v>
      </c>
      <c r="AO111" s="373"/>
      <c r="AP111" s="348" t="s">
        <v>430</v>
      </c>
      <c r="AQ111" s="348">
        <v>16.899999999999999</v>
      </c>
      <c r="AR111" s="348">
        <v>18.02</v>
      </c>
      <c r="AS111" s="348">
        <v>16.850000000000001</v>
      </c>
      <c r="AT111" s="348">
        <v>30.57</v>
      </c>
      <c r="AU111" s="351"/>
      <c r="AV111" s="346" t="s">
        <v>430</v>
      </c>
      <c r="AW111" s="346">
        <v>9</v>
      </c>
      <c r="AX111" s="346">
        <v>7</v>
      </c>
      <c r="AY111" s="346">
        <v>5</v>
      </c>
      <c r="AZ111" s="346">
        <v>10</v>
      </c>
      <c r="BA111" s="362"/>
      <c r="BB111" s="348">
        <v>13.122650240971</v>
      </c>
      <c r="BC111" s="375">
        <v>0.96418064392383895</v>
      </c>
      <c r="BD111" s="375">
        <v>9.0051667859918694E-2</v>
      </c>
      <c r="BE111" s="375">
        <v>-7.4930187797818099E-2</v>
      </c>
      <c r="BF111" s="374"/>
      <c r="BG111" s="843">
        <v>33.6661</v>
      </c>
      <c r="BH111" s="843">
        <v>33.206800000000001</v>
      </c>
      <c r="BI111" s="843">
        <v>30.058499999999999</v>
      </c>
      <c r="BJ111" s="843">
        <v>3.0686</v>
      </c>
      <c r="BK111" s="373"/>
      <c r="BL111" s="372" t="s">
        <v>3099</v>
      </c>
      <c r="BM111" s="372" t="s">
        <v>3100</v>
      </c>
      <c r="BN111" s="372" t="s">
        <v>3101</v>
      </c>
      <c r="BO111" s="372" t="s">
        <v>3102</v>
      </c>
      <c r="BP111" s="372" t="s">
        <v>430</v>
      </c>
      <c r="BQ111" s="373"/>
      <c r="BR111" s="354" t="s">
        <v>476</v>
      </c>
    </row>
    <row r="112" spans="1:70" s="428" customFormat="1" x14ac:dyDescent="0.25">
      <c r="A112" s="894" t="s">
        <v>93</v>
      </c>
      <c r="B112" s="402"/>
      <c r="C112" s="724"/>
      <c r="D112" s="402"/>
      <c r="E112" s="403"/>
      <c r="F112" s="402"/>
      <c r="G112" s="404"/>
      <c r="H112" s="406"/>
      <c r="I112" s="405">
        <v>-0.254</v>
      </c>
      <c r="J112" s="405">
        <v>8.2299999999999998E-2</v>
      </c>
      <c r="K112" s="405">
        <v>0.73109999999999997</v>
      </c>
      <c r="L112" s="405">
        <v>10.542899999999999</v>
      </c>
      <c r="M112" s="405">
        <v>19.198699999999999</v>
      </c>
      <c r="N112" s="407">
        <v>16.8735</v>
      </c>
      <c r="O112" s="405">
        <v>8.0893999999999995</v>
      </c>
      <c r="P112" s="405">
        <v>20.348299999999998</v>
      </c>
      <c r="Q112" s="405">
        <v>13.972300000000001</v>
      </c>
      <c r="R112" s="405">
        <v>13.688700000000001</v>
      </c>
      <c r="S112" s="405">
        <v>5.7363</v>
      </c>
      <c r="T112" s="405">
        <v>24.426400000000001</v>
      </c>
      <c r="U112" s="405">
        <v>19.229800000000001</v>
      </c>
      <c r="V112" s="405">
        <v>20.875699999999998</v>
      </c>
      <c r="W112" s="405">
        <v>-0.92659999999999998</v>
      </c>
      <c r="X112" s="405">
        <v>17.494499999999999</v>
      </c>
      <c r="Y112" s="406"/>
      <c r="Z112" s="403">
        <v>17</v>
      </c>
      <c r="AA112" s="403">
        <v>18</v>
      </c>
      <c r="AB112" s="403">
        <v>18</v>
      </c>
      <c r="AC112" s="403">
        <v>18</v>
      </c>
      <c r="AD112" s="403">
        <v>18</v>
      </c>
      <c r="AE112" s="403">
        <v>17</v>
      </c>
      <c r="AF112" s="403">
        <v>14</v>
      </c>
      <c r="AG112" s="403">
        <v>11</v>
      </c>
      <c r="AH112" s="403">
        <v>9</v>
      </c>
      <c r="AI112" s="403">
        <v>4</v>
      </c>
      <c r="AJ112" s="403">
        <v>18</v>
      </c>
      <c r="AK112" s="403">
        <v>18</v>
      </c>
      <c r="AL112" s="403">
        <v>18</v>
      </c>
      <c r="AM112" s="403">
        <v>17</v>
      </c>
      <c r="AN112" s="403">
        <v>18</v>
      </c>
      <c r="AO112" s="402"/>
      <c r="AP112" s="405">
        <v>18.3325</v>
      </c>
      <c r="AQ112" s="405">
        <v>19.0833333333333</v>
      </c>
      <c r="AR112" s="405">
        <v>19.0411111111111</v>
      </c>
      <c r="AS112" s="405">
        <v>16.535</v>
      </c>
      <c r="AT112" s="405">
        <v>31.113529411764699</v>
      </c>
      <c r="AU112" s="408"/>
      <c r="AV112" s="403">
        <v>4</v>
      </c>
      <c r="AW112" s="403">
        <v>9</v>
      </c>
      <c r="AX112" s="403">
        <v>9</v>
      </c>
      <c r="AY112" s="403">
        <v>12</v>
      </c>
      <c r="AZ112" s="403">
        <v>17</v>
      </c>
      <c r="BA112" s="409"/>
      <c r="BB112" s="405"/>
      <c r="BC112" s="410"/>
      <c r="BD112" s="410"/>
      <c r="BE112" s="410"/>
      <c r="BF112" s="406"/>
      <c r="BG112" s="405"/>
      <c r="BH112" s="405"/>
      <c r="BI112" s="405"/>
      <c r="BJ112" s="405"/>
      <c r="BK112" s="402"/>
      <c r="BL112" s="401"/>
      <c r="BM112" s="401"/>
      <c r="BN112" s="401"/>
      <c r="BO112" s="401"/>
      <c r="BP112" s="401"/>
      <c r="BQ112" s="402"/>
      <c r="BR112" s="411"/>
    </row>
    <row r="113" spans="1:70" s="428" customFormat="1" x14ac:dyDescent="0.25">
      <c r="A113" s="895" t="s">
        <v>94</v>
      </c>
      <c r="B113" s="373"/>
      <c r="C113" s="719"/>
      <c r="D113" s="373"/>
      <c r="E113" s="346"/>
      <c r="F113" s="373"/>
      <c r="G113" s="347"/>
      <c r="H113" s="374"/>
      <c r="I113" s="348">
        <v>0.75060000000000004</v>
      </c>
      <c r="J113" s="348">
        <v>2.0508999999999999</v>
      </c>
      <c r="K113" s="348">
        <v>3.7134999999999998</v>
      </c>
      <c r="L113" s="348">
        <v>15.2814</v>
      </c>
      <c r="M113" s="348">
        <v>26.2835</v>
      </c>
      <c r="N113" s="350">
        <v>27.211300000000001</v>
      </c>
      <c r="O113" s="348">
        <v>17.1435</v>
      </c>
      <c r="P113" s="348">
        <v>23.2593</v>
      </c>
      <c r="Q113" s="348">
        <v>17.4848</v>
      </c>
      <c r="R113" s="348">
        <v>14.5631</v>
      </c>
      <c r="S113" s="348">
        <v>9.9833999999999996</v>
      </c>
      <c r="T113" s="348">
        <v>31.700600000000001</v>
      </c>
      <c r="U113" s="348">
        <v>30.6967</v>
      </c>
      <c r="V113" s="348">
        <v>31.911300000000001</v>
      </c>
      <c r="W113" s="348">
        <v>1.3402000000000001</v>
      </c>
      <c r="X113" s="348">
        <v>31.017700000000001</v>
      </c>
      <c r="Y113" s="374"/>
      <c r="Z113" s="346"/>
      <c r="AA113" s="346"/>
      <c r="AB113" s="346"/>
      <c r="AC113" s="346"/>
      <c r="AD113" s="346"/>
      <c r="AE113" s="346"/>
      <c r="AF113" s="346"/>
      <c r="AG113" s="346"/>
      <c r="AH113" s="346"/>
      <c r="AI113" s="346"/>
      <c r="AJ113" s="346"/>
      <c r="AK113" s="346"/>
      <c r="AL113" s="346"/>
      <c r="AM113" s="346"/>
      <c r="AN113" s="346"/>
      <c r="AO113" s="373"/>
      <c r="AP113" s="348">
        <v>19.760000000000002</v>
      </c>
      <c r="AQ113" s="348">
        <v>22.09</v>
      </c>
      <c r="AR113" s="348">
        <v>22.69</v>
      </c>
      <c r="AS113" s="348">
        <v>26.87</v>
      </c>
      <c r="AT113" s="348">
        <v>47.59</v>
      </c>
      <c r="AU113" s="351"/>
      <c r="AV113" s="346"/>
      <c r="AW113" s="346"/>
      <c r="AX113" s="346"/>
      <c r="AY113" s="346"/>
      <c r="AZ113" s="346"/>
      <c r="BA113" s="362"/>
      <c r="BB113" s="348"/>
      <c r="BC113" s="375"/>
      <c r="BD113" s="375"/>
      <c r="BE113" s="375"/>
      <c r="BF113" s="374"/>
      <c r="BG113" s="348"/>
      <c r="BH113" s="348"/>
      <c r="BI113" s="348"/>
      <c r="BJ113" s="348"/>
      <c r="BK113" s="373"/>
      <c r="BL113" s="372"/>
      <c r="BM113" s="372"/>
      <c r="BN113" s="372"/>
      <c r="BO113" s="372"/>
      <c r="BP113" s="372"/>
      <c r="BQ113" s="373"/>
      <c r="BR113" s="354"/>
    </row>
    <row r="114" spans="1:70" s="428" customFormat="1" x14ac:dyDescent="0.25">
      <c r="A114" s="895" t="s">
        <v>95</v>
      </c>
      <c r="B114" s="373"/>
      <c r="C114" s="719"/>
      <c r="D114" s="373"/>
      <c r="E114" s="346"/>
      <c r="F114" s="373"/>
      <c r="G114" s="347"/>
      <c r="H114" s="374"/>
      <c r="I114" s="348">
        <v>-0.70979999999999999</v>
      </c>
      <c r="J114" s="348">
        <v>-1.6996</v>
      </c>
      <c r="K114" s="348">
        <v>-2.5057</v>
      </c>
      <c r="L114" s="348">
        <v>4.1109</v>
      </c>
      <c r="M114" s="348">
        <v>10.725300000000001</v>
      </c>
      <c r="N114" s="350">
        <v>6.3617999999999997</v>
      </c>
      <c r="O114" s="348">
        <v>2.0198999999999998</v>
      </c>
      <c r="P114" s="348">
        <v>17.717199999999998</v>
      </c>
      <c r="Q114" s="348">
        <v>11.5238</v>
      </c>
      <c r="R114" s="348">
        <v>12.995900000000001</v>
      </c>
      <c r="S114" s="348">
        <v>-0.58069999999999999</v>
      </c>
      <c r="T114" s="348">
        <v>16.1037</v>
      </c>
      <c r="U114" s="348">
        <v>7.5106999999999999</v>
      </c>
      <c r="V114" s="348">
        <v>9.9692000000000007</v>
      </c>
      <c r="W114" s="348">
        <v>-2.5278999999999998</v>
      </c>
      <c r="X114" s="348">
        <v>6.1746999999999996</v>
      </c>
      <c r="Y114" s="374"/>
      <c r="Z114" s="346"/>
      <c r="AA114" s="346"/>
      <c r="AB114" s="346"/>
      <c r="AC114" s="346"/>
      <c r="AD114" s="346"/>
      <c r="AE114" s="346"/>
      <c r="AF114" s="346"/>
      <c r="AG114" s="346"/>
      <c r="AH114" s="346"/>
      <c r="AI114" s="346"/>
      <c r="AJ114" s="346"/>
      <c r="AK114" s="346"/>
      <c r="AL114" s="346"/>
      <c r="AM114" s="346"/>
      <c r="AN114" s="346"/>
      <c r="AO114" s="373"/>
      <c r="AP114" s="348">
        <v>17.11</v>
      </c>
      <c r="AQ114" s="348">
        <v>16.899999999999999</v>
      </c>
      <c r="AR114" s="348">
        <v>16.61</v>
      </c>
      <c r="AS114" s="348">
        <v>11.94</v>
      </c>
      <c r="AT114" s="348">
        <v>12.55</v>
      </c>
      <c r="AU114" s="351"/>
      <c r="AV114" s="346"/>
      <c r="AW114" s="346"/>
      <c r="AX114" s="346"/>
      <c r="AY114" s="346"/>
      <c r="AZ114" s="346"/>
      <c r="BA114" s="362"/>
      <c r="BB114" s="348"/>
      <c r="BC114" s="375"/>
      <c r="BD114" s="375"/>
      <c r="BE114" s="375"/>
      <c r="BF114" s="374"/>
      <c r="BG114" s="348"/>
      <c r="BH114" s="348"/>
      <c r="BI114" s="348"/>
      <c r="BJ114" s="348"/>
      <c r="BK114" s="373"/>
      <c r="BL114" s="372"/>
      <c r="BM114" s="372"/>
      <c r="BN114" s="372"/>
      <c r="BO114" s="372"/>
      <c r="BP114" s="372"/>
      <c r="BQ114" s="373"/>
      <c r="BR114" s="354"/>
    </row>
    <row r="115" spans="1:70" s="428" customFormat="1" x14ac:dyDescent="0.25">
      <c r="A115" s="896" t="s">
        <v>96</v>
      </c>
      <c r="B115" s="413"/>
      <c r="C115" s="725"/>
      <c r="D115" s="413"/>
      <c r="E115" s="414"/>
      <c r="F115" s="413"/>
      <c r="G115" s="415"/>
      <c r="H115" s="417"/>
      <c r="I115" s="416">
        <v>-0.35339999999999999</v>
      </c>
      <c r="J115" s="416">
        <v>1.1650000000000001E-2</v>
      </c>
      <c r="K115" s="416">
        <v>0.80079999999999996</v>
      </c>
      <c r="L115" s="416">
        <v>10.6972</v>
      </c>
      <c r="M115" s="416">
        <v>20.3203</v>
      </c>
      <c r="N115" s="418">
        <v>16.264700000000001</v>
      </c>
      <c r="O115" s="416">
        <v>6.9532499999999997</v>
      </c>
      <c r="P115" s="416">
        <v>20.413699999999999</v>
      </c>
      <c r="Q115" s="416">
        <v>13.947100000000001</v>
      </c>
      <c r="R115" s="416">
        <v>13.597899999999999</v>
      </c>
      <c r="S115" s="416">
        <v>6.0148999999999999</v>
      </c>
      <c r="T115" s="416">
        <v>25.893899999999999</v>
      </c>
      <c r="U115" s="416">
        <v>19.6401</v>
      </c>
      <c r="V115" s="416">
        <v>20.249600000000001</v>
      </c>
      <c r="W115" s="416">
        <v>-1.044</v>
      </c>
      <c r="X115" s="416">
        <v>18.637899999999998</v>
      </c>
      <c r="Y115" s="417"/>
      <c r="Z115" s="414"/>
      <c r="AA115" s="414"/>
      <c r="AB115" s="414"/>
      <c r="AC115" s="414"/>
      <c r="AD115" s="414"/>
      <c r="AE115" s="414"/>
      <c r="AF115" s="414"/>
      <c r="AG115" s="414"/>
      <c r="AH115" s="414"/>
      <c r="AI115" s="414"/>
      <c r="AJ115" s="414"/>
      <c r="AK115" s="414"/>
      <c r="AL115" s="414"/>
      <c r="AM115" s="414"/>
      <c r="AN115" s="414"/>
      <c r="AO115" s="413"/>
      <c r="AP115" s="416">
        <v>18.23</v>
      </c>
      <c r="AQ115" s="416">
        <v>19.57</v>
      </c>
      <c r="AR115" s="416">
        <v>18.809999999999999</v>
      </c>
      <c r="AS115" s="416">
        <v>15.58</v>
      </c>
      <c r="AT115" s="416">
        <v>32.57</v>
      </c>
      <c r="AU115" s="419"/>
      <c r="AV115" s="414"/>
      <c r="AW115" s="414"/>
      <c r="AX115" s="414"/>
      <c r="AY115" s="414"/>
      <c r="AZ115" s="414"/>
      <c r="BA115" s="420"/>
      <c r="BB115" s="416"/>
      <c r="BC115" s="421"/>
      <c r="BD115" s="421"/>
      <c r="BE115" s="421"/>
      <c r="BF115" s="417"/>
      <c r="BG115" s="416"/>
      <c r="BH115" s="416"/>
      <c r="BI115" s="416"/>
      <c r="BJ115" s="416"/>
      <c r="BK115" s="413"/>
      <c r="BL115" s="412"/>
      <c r="BM115" s="412"/>
      <c r="BN115" s="412"/>
      <c r="BO115" s="412"/>
      <c r="BP115" s="412"/>
      <c r="BQ115" s="413"/>
      <c r="BR115" s="422"/>
    </row>
    <row r="116" spans="1:70" s="428" customFormat="1" ht="14.5" customHeight="1" x14ac:dyDescent="0.35">
      <c r="A116" s="883" t="s">
        <v>3103</v>
      </c>
      <c r="B116" s="871"/>
      <c r="C116" s="872"/>
      <c r="D116" s="871"/>
      <c r="E116" s="873"/>
      <c r="F116" s="871"/>
      <c r="G116" s="874"/>
      <c r="H116" s="876"/>
      <c r="I116" s="875"/>
      <c r="J116" s="875"/>
      <c r="K116" s="875"/>
      <c r="L116" s="875"/>
      <c r="M116" s="875"/>
      <c r="N116" s="877"/>
      <c r="O116" s="875"/>
      <c r="P116" s="875"/>
      <c r="Q116" s="875"/>
      <c r="R116" s="875"/>
      <c r="S116" s="875"/>
      <c r="T116" s="875"/>
      <c r="U116" s="875"/>
      <c r="V116" s="875"/>
      <c r="W116" s="875"/>
      <c r="X116" s="875"/>
      <c r="Y116" s="876"/>
      <c r="Z116" s="873"/>
      <c r="AA116" s="873"/>
      <c r="AB116" s="873"/>
      <c r="AC116" s="873"/>
      <c r="AD116" s="873"/>
      <c r="AE116" s="873"/>
      <c r="AF116" s="873"/>
      <c r="AG116" s="873"/>
      <c r="AH116" s="873"/>
      <c r="AI116" s="873"/>
      <c r="AJ116" s="873"/>
      <c r="AK116" s="873"/>
      <c r="AL116" s="873"/>
      <c r="AM116" s="873"/>
      <c r="AN116" s="873"/>
      <c r="AO116" s="871"/>
      <c r="AP116" s="875"/>
      <c r="AQ116" s="875"/>
      <c r="AR116" s="875"/>
      <c r="AS116" s="875"/>
      <c r="AT116" s="875"/>
      <c r="AU116" s="878"/>
      <c r="AV116" s="873"/>
      <c r="AW116" s="873"/>
      <c r="AX116" s="873"/>
      <c r="AY116" s="873"/>
      <c r="AZ116" s="873"/>
      <c r="BA116" s="879"/>
      <c r="BB116" s="875"/>
      <c r="BC116" s="880"/>
      <c r="BD116" s="880"/>
      <c r="BE116" s="880"/>
      <c r="BF116" s="876"/>
      <c r="BG116" s="875"/>
      <c r="BH116" s="875"/>
      <c r="BI116" s="875"/>
      <c r="BJ116" s="875"/>
      <c r="BK116" s="871"/>
      <c r="BL116" s="881"/>
      <c r="BM116" s="881"/>
      <c r="BN116" s="881"/>
      <c r="BO116" s="881"/>
      <c r="BP116" s="881"/>
      <c r="BQ116" s="871"/>
      <c r="BR116" s="882"/>
    </row>
    <row r="117" spans="1:70" s="428" customFormat="1" x14ac:dyDescent="0.25">
      <c r="A117" s="345" t="s">
        <v>3104</v>
      </c>
      <c r="B117" s="373"/>
      <c r="C117" s="719">
        <v>36588</v>
      </c>
      <c r="D117" s="373"/>
      <c r="E117" s="346">
        <v>13010</v>
      </c>
      <c r="F117" s="373"/>
      <c r="G117" s="347">
        <v>176.38</v>
      </c>
      <c r="H117" s="374"/>
      <c r="I117" s="348" t="s">
        <v>430</v>
      </c>
      <c r="J117" s="348">
        <v>-3.9586000000000001</v>
      </c>
      <c r="K117" s="348">
        <v>-4.7984</v>
      </c>
      <c r="L117" s="348">
        <v>5.5408999999999997</v>
      </c>
      <c r="M117" s="348">
        <v>4.4843000000000002</v>
      </c>
      <c r="N117" s="350">
        <v>-11.8758</v>
      </c>
      <c r="O117" s="348">
        <v>-8.9552999999999994</v>
      </c>
      <c r="P117" s="348">
        <v>4.5640000000000001</v>
      </c>
      <c r="Q117" s="348">
        <v>2.6682000000000001</v>
      </c>
      <c r="R117" s="348">
        <v>16.465699999999998</v>
      </c>
      <c r="S117" s="348">
        <v>8.8630999999999993</v>
      </c>
      <c r="T117" s="348">
        <v>9.4507999999999992</v>
      </c>
      <c r="U117" s="348">
        <v>-15.696400000000001</v>
      </c>
      <c r="V117" s="348">
        <v>-7.0411999999999999</v>
      </c>
      <c r="W117" s="348">
        <v>-4.5975999999999999</v>
      </c>
      <c r="X117" s="348">
        <v>11.421799999999999</v>
      </c>
      <c r="Y117" s="374"/>
      <c r="Z117" s="346" t="s">
        <v>430</v>
      </c>
      <c r="AA117" s="346">
        <v>12</v>
      </c>
      <c r="AB117" s="346">
        <v>10</v>
      </c>
      <c r="AC117" s="346">
        <v>12</v>
      </c>
      <c r="AD117" s="346">
        <v>9</v>
      </c>
      <c r="AE117" s="346">
        <v>10</v>
      </c>
      <c r="AF117" s="346">
        <v>4</v>
      </c>
      <c r="AG117" s="346">
        <v>3</v>
      </c>
      <c r="AH117" s="346">
        <v>4</v>
      </c>
      <c r="AI117" s="346">
        <v>1</v>
      </c>
      <c r="AJ117" s="346">
        <v>6</v>
      </c>
      <c r="AK117" s="346">
        <v>10</v>
      </c>
      <c r="AL117" s="346">
        <v>10</v>
      </c>
      <c r="AM117" s="346">
        <v>9</v>
      </c>
      <c r="AN117" s="346">
        <v>10</v>
      </c>
      <c r="AO117" s="373"/>
      <c r="AP117" s="348">
        <v>14.38</v>
      </c>
      <c r="AQ117" s="348">
        <v>10.24</v>
      </c>
      <c r="AR117" s="348">
        <v>2.4700000000000002</v>
      </c>
      <c r="AS117" s="348">
        <v>-3.58</v>
      </c>
      <c r="AT117" s="348">
        <v>-8.8699999999999992</v>
      </c>
      <c r="AU117" s="351"/>
      <c r="AV117" s="346">
        <v>2</v>
      </c>
      <c r="AW117" s="346">
        <v>3</v>
      </c>
      <c r="AX117" s="346">
        <v>4</v>
      </c>
      <c r="AY117" s="346">
        <v>4</v>
      </c>
      <c r="AZ117" s="346">
        <v>10</v>
      </c>
      <c r="BA117" s="362"/>
      <c r="BB117" s="348">
        <v>19.857951916218301</v>
      </c>
      <c r="BC117" s="375">
        <v>1.00049507620362</v>
      </c>
      <c r="BD117" s="375">
        <v>1.13071379043571E-2</v>
      </c>
      <c r="BE117" s="375">
        <v>-1.5874207631869401E-3</v>
      </c>
      <c r="BF117" s="374"/>
      <c r="BG117" s="843">
        <v>45.771599999999999</v>
      </c>
      <c r="BH117" s="843">
        <v>20.115300000000001</v>
      </c>
      <c r="BI117" s="843">
        <v>26.787600000000001</v>
      </c>
      <c r="BJ117" s="843">
        <v>7.3254999999999999</v>
      </c>
      <c r="BK117" s="373"/>
      <c r="BL117" s="372" t="s">
        <v>3105</v>
      </c>
      <c r="BM117" s="372" t="s">
        <v>3106</v>
      </c>
      <c r="BN117" s="372" t="s">
        <v>3107</v>
      </c>
      <c r="BO117" s="372" t="s">
        <v>3108</v>
      </c>
      <c r="BP117" s="372" t="s">
        <v>3109</v>
      </c>
      <c r="BQ117" s="373"/>
      <c r="BR117" s="354" t="s">
        <v>2398</v>
      </c>
    </row>
    <row r="118" spans="1:70" s="428" customFormat="1" x14ac:dyDescent="0.25">
      <c r="A118" s="345" t="s">
        <v>3110</v>
      </c>
      <c r="B118" s="373"/>
      <c r="C118" s="719">
        <v>42366</v>
      </c>
      <c r="D118" s="373"/>
      <c r="E118" s="346">
        <v>9805.19</v>
      </c>
      <c r="F118" s="373"/>
      <c r="G118" s="347">
        <v>40.57</v>
      </c>
      <c r="H118" s="374"/>
      <c r="I118" s="348">
        <v>-6.13E-2</v>
      </c>
      <c r="J118" s="348">
        <v>-3.8628</v>
      </c>
      <c r="K118" s="348">
        <v>-4.9539999999999997</v>
      </c>
      <c r="L118" s="348">
        <v>5.8193999999999999</v>
      </c>
      <c r="M118" s="348">
        <v>4.0229999999999997</v>
      </c>
      <c r="N118" s="350">
        <v>-14.178100000000001</v>
      </c>
      <c r="O118" s="348">
        <v>-11.966699999999999</v>
      </c>
      <c r="P118" s="348">
        <v>3.2462</v>
      </c>
      <c r="Q118" s="348">
        <v>2.2601</v>
      </c>
      <c r="R118" s="348">
        <v>15.7865</v>
      </c>
      <c r="S118" s="348">
        <v>8.1344999999999992</v>
      </c>
      <c r="T118" s="348">
        <v>8.6778999999999993</v>
      </c>
      <c r="U118" s="348">
        <v>-16.6477</v>
      </c>
      <c r="V118" s="348">
        <v>-8.9641999999999999</v>
      </c>
      <c r="W118" s="348">
        <v>-4.8773999999999997</v>
      </c>
      <c r="X118" s="348">
        <v>13.97</v>
      </c>
      <c r="Y118" s="374"/>
      <c r="Z118" s="346">
        <v>5</v>
      </c>
      <c r="AA118" s="346">
        <v>11</v>
      </c>
      <c r="AB118" s="346">
        <v>11</v>
      </c>
      <c r="AC118" s="346">
        <v>11</v>
      </c>
      <c r="AD118" s="346">
        <v>11</v>
      </c>
      <c r="AE118" s="346">
        <v>11</v>
      </c>
      <c r="AF118" s="346">
        <v>8</v>
      </c>
      <c r="AG118" s="346">
        <v>5</v>
      </c>
      <c r="AH118" s="346">
        <v>5</v>
      </c>
      <c r="AI118" s="346">
        <v>4</v>
      </c>
      <c r="AJ118" s="346">
        <v>10</v>
      </c>
      <c r="AK118" s="346">
        <v>11</v>
      </c>
      <c r="AL118" s="346">
        <v>11</v>
      </c>
      <c r="AM118" s="346">
        <v>11</v>
      </c>
      <c r="AN118" s="346">
        <v>12</v>
      </c>
      <c r="AO118" s="373"/>
      <c r="AP118" s="348">
        <v>13.32</v>
      </c>
      <c r="AQ118" s="348">
        <v>8.64</v>
      </c>
      <c r="AR118" s="348">
        <v>1.1399999999999999</v>
      </c>
      <c r="AS118" s="348">
        <v>-6.08</v>
      </c>
      <c r="AT118" s="348">
        <v>-10.09</v>
      </c>
      <c r="AU118" s="351"/>
      <c r="AV118" s="346">
        <v>5</v>
      </c>
      <c r="AW118" s="346">
        <v>5</v>
      </c>
      <c r="AX118" s="346">
        <v>5</v>
      </c>
      <c r="AY118" s="346">
        <v>7</v>
      </c>
      <c r="AZ118" s="346">
        <v>11</v>
      </c>
      <c r="BA118" s="362"/>
      <c r="BB118" s="348">
        <v>21.171696253896499</v>
      </c>
      <c r="BC118" s="375">
        <v>0.82361888799975902</v>
      </c>
      <c r="BD118" s="375">
        <v>7.0596345724297299E-3</v>
      </c>
      <c r="BE118" s="375">
        <v>0.30383443221705703</v>
      </c>
      <c r="BF118" s="374"/>
      <c r="BG118" s="348">
        <v>59.456699999999998</v>
      </c>
      <c r="BH118" s="348">
        <v>18.2287</v>
      </c>
      <c r="BI118" s="348">
        <v>19.103200000000001</v>
      </c>
      <c r="BJ118" s="348">
        <v>3.2113999999999998</v>
      </c>
      <c r="BK118" s="373"/>
      <c r="BL118" s="372" t="s">
        <v>3111</v>
      </c>
      <c r="BM118" s="372" t="s">
        <v>3112</v>
      </c>
      <c r="BN118" s="372" t="s">
        <v>3113</v>
      </c>
      <c r="BO118" s="372" t="s">
        <v>3114</v>
      </c>
      <c r="BP118" s="372" t="s">
        <v>3115</v>
      </c>
      <c r="BQ118" s="373"/>
      <c r="BR118" s="354" t="s">
        <v>2451</v>
      </c>
    </row>
    <row r="119" spans="1:70" s="428" customFormat="1" x14ac:dyDescent="0.25">
      <c r="A119" s="345" t="s">
        <v>3116</v>
      </c>
      <c r="B119" s="373"/>
      <c r="C119" s="719">
        <v>41281</v>
      </c>
      <c r="D119" s="373"/>
      <c r="E119" s="346">
        <v>4311.8</v>
      </c>
      <c r="F119" s="373"/>
      <c r="G119" s="347">
        <v>197.0789</v>
      </c>
      <c r="H119" s="374"/>
      <c r="I119" s="348" t="s">
        <v>430</v>
      </c>
      <c r="J119" s="348">
        <v>-3.4641000000000002</v>
      </c>
      <c r="K119" s="348">
        <v>-4.5503999999999998</v>
      </c>
      <c r="L119" s="348">
        <v>8.9633000000000003</v>
      </c>
      <c r="M119" s="348">
        <v>6.1178999999999997</v>
      </c>
      <c r="N119" s="350">
        <v>-9.8167000000000009</v>
      </c>
      <c r="O119" s="348">
        <v>-4.7659000000000002</v>
      </c>
      <c r="P119" s="348">
        <v>6.7121000000000004</v>
      </c>
      <c r="Q119" s="348">
        <v>5.7202000000000002</v>
      </c>
      <c r="R119" s="348">
        <v>15.9444</v>
      </c>
      <c r="S119" s="348">
        <v>11.169600000000001</v>
      </c>
      <c r="T119" s="348">
        <v>10.613300000000001</v>
      </c>
      <c r="U119" s="348">
        <v>-13.849399999999999</v>
      </c>
      <c r="V119" s="348">
        <v>-6.0571000000000002</v>
      </c>
      <c r="W119" s="348">
        <v>-3.8658999999999999</v>
      </c>
      <c r="X119" s="348">
        <v>16.9588</v>
      </c>
      <c r="Y119" s="374"/>
      <c r="Z119" s="346" t="s">
        <v>430</v>
      </c>
      <c r="AA119" s="346">
        <v>7</v>
      </c>
      <c r="AB119" s="346">
        <v>8</v>
      </c>
      <c r="AC119" s="346">
        <v>5</v>
      </c>
      <c r="AD119" s="346">
        <v>7</v>
      </c>
      <c r="AE119" s="346">
        <v>7</v>
      </c>
      <c r="AF119" s="346">
        <v>2</v>
      </c>
      <c r="AG119" s="346">
        <v>2</v>
      </c>
      <c r="AH119" s="346">
        <v>2</v>
      </c>
      <c r="AI119" s="346">
        <v>3</v>
      </c>
      <c r="AJ119" s="346">
        <v>3</v>
      </c>
      <c r="AK119" s="346">
        <v>8</v>
      </c>
      <c r="AL119" s="346">
        <v>8</v>
      </c>
      <c r="AM119" s="346">
        <v>7</v>
      </c>
      <c r="AN119" s="346">
        <v>6</v>
      </c>
      <c r="AO119" s="373"/>
      <c r="AP119" s="348">
        <v>14.98</v>
      </c>
      <c r="AQ119" s="348">
        <v>11.68</v>
      </c>
      <c r="AR119" s="348">
        <v>5.64</v>
      </c>
      <c r="AS119" s="348">
        <v>0.06</v>
      </c>
      <c r="AT119" s="348">
        <v>-5.49</v>
      </c>
      <c r="AU119" s="351"/>
      <c r="AV119" s="346">
        <v>1</v>
      </c>
      <c r="AW119" s="346">
        <v>1</v>
      </c>
      <c r="AX119" s="346">
        <v>2</v>
      </c>
      <c r="AY119" s="346">
        <v>1</v>
      </c>
      <c r="AZ119" s="346">
        <v>7</v>
      </c>
      <c r="BA119" s="362"/>
      <c r="BB119" s="348">
        <v>19.232145411212699</v>
      </c>
      <c r="BC119" s="375">
        <v>0.93794799531443995</v>
      </c>
      <c r="BD119" s="375">
        <v>2.0160894306931101E-2</v>
      </c>
      <c r="BE119" s="375">
        <v>0.17574962822696399</v>
      </c>
      <c r="BF119" s="374"/>
      <c r="BG119" s="843">
        <v>51.180300000000003</v>
      </c>
      <c r="BH119" s="843">
        <v>18.050799999999999</v>
      </c>
      <c r="BI119" s="843">
        <v>16.447299999999998</v>
      </c>
      <c r="BJ119" s="843">
        <v>14.3216</v>
      </c>
      <c r="BK119" s="373"/>
      <c r="BL119" s="372" t="s">
        <v>3117</v>
      </c>
      <c r="BM119" s="372" t="s">
        <v>3118</v>
      </c>
      <c r="BN119" s="372" t="s">
        <v>3119</v>
      </c>
      <c r="BO119" s="372" t="s">
        <v>3120</v>
      </c>
      <c r="BP119" s="372" t="s">
        <v>3121</v>
      </c>
      <c r="BQ119" s="373"/>
      <c r="BR119" s="354" t="s">
        <v>3017</v>
      </c>
    </row>
    <row r="120" spans="1:70" s="428" customFormat="1" x14ac:dyDescent="0.25">
      <c r="A120" s="345" t="s">
        <v>3122</v>
      </c>
      <c r="B120" s="373"/>
      <c r="C120" s="719">
        <v>36540</v>
      </c>
      <c r="D120" s="373"/>
      <c r="E120" s="346">
        <v>3917.37</v>
      </c>
      <c r="F120" s="373"/>
      <c r="G120" s="347">
        <v>154.81</v>
      </c>
      <c r="H120" s="374"/>
      <c r="I120" s="348" t="s">
        <v>430</v>
      </c>
      <c r="J120" s="348">
        <v>-3.4188000000000001</v>
      </c>
      <c r="K120" s="348">
        <v>-3.2921</v>
      </c>
      <c r="L120" s="348">
        <v>9.1440999999999999</v>
      </c>
      <c r="M120" s="348">
        <v>9.6776</v>
      </c>
      <c r="N120" s="350">
        <v>-9.3490000000000002</v>
      </c>
      <c r="O120" s="348">
        <v>-9.1149000000000004</v>
      </c>
      <c r="P120" s="348">
        <v>2.9468999999999999</v>
      </c>
      <c r="Q120" s="348">
        <v>3.1859999999999999</v>
      </c>
      <c r="R120" s="348">
        <v>16.248999999999999</v>
      </c>
      <c r="S120" s="348">
        <v>11.873100000000001</v>
      </c>
      <c r="T120" s="348">
        <v>14.4198</v>
      </c>
      <c r="U120" s="348">
        <v>-12.3337</v>
      </c>
      <c r="V120" s="348">
        <v>-4.5620000000000003</v>
      </c>
      <c r="W120" s="348">
        <v>-4.3673999999999999</v>
      </c>
      <c r="X120" s="348">
        <v>10.819000000000001</v>
      </c>
      <c r="Y120" s="374"/>
      <c r="Z120" s="346" t="s">
        <v>430</v>
      </c>
      <c r="AA120" s="346">
        <v>6</v>
      </c>
      <c r="AB120" s="346">
        <v>6</v>
      </c>
      <c r="AC120" s="346">
        <v>3</v>
      </c>
      <c r="AD120" s="346">
        <v>6</v>
      </c>
      <c r="AE120" s="346">
        <v>5</v>
      </c>
      <c r="AF120" s="346">
        <v>5</v>
      </c>
      <c r="AG120" s="346">
        <v>6</v>
      </c>
      <c r="AH120" s="346">
        <v>3</v>
      </c>
      <c r="AI120" s="346">
        <v>2</v>
      </c>
      <c r="AJ120" s="346">
        <v>2</v>
      </c>
      <c r="AK120" s="346">
        <v>6</v>
      </c>
      <c r="AL120" s="346">
        <v>6</v>
      </c>
      <c r="AM120" s="346">
        <v>5</v>
      </c>
      <c r="AN120" s="346">
        <v>9</v>
      </c>
      <c r="AO120" s="373"/>
      <c r="AP120" s="348">
        <v>13.96</v>
      </c>
      <c r="AQ120" s="348">
        <v>9.6</v>
      </c>
      <c r="AR120" s="348">
        <v>2.7</v>
      </c>
      <c r="AS120" s="348">
        <v>-3.17</v>
      </c>
      <c r="AT120" s="348">
        <v>-2.9</v>
      </c>
      <c r="AU120" s="351"/>
      <c r="AV120" s="346">
        <v>4</v>
      </c>
      <c r="AW120" s="346">
        <v>4</v>
      </c>
      <c r="AX120" s="346">
        <v>3</v>
      </c>
      <c r="AY120" s="346">
        <v>3</v>
      </c>
      <c r="AZ120" s="346">
        <v>6</v>
      </c>
      <c r="BA120" s="362"/>
      <c r="BB120" s="348">
        <v>20.611403045774299</v>
      </c>
      <c r="BC120" s="375">
        <v>1.0221837455538301</v>
      </c>
      <c r="BD120" s="375">
        <v>6.3540338783749997E-3</v>
      </c>
      <c r="BE120" s="375">
        <v>-0.100060370665221</v>
      </c>
      <c r="BF120" s="374"/>
      <c r="BG120" s="843">
        <v>50.1143</v>
      </c>
      <c r="BH120" s="843">
        <v>17.4406</v>
      </c>
      <c r="BI120" s="843">
        <v>24.187200000000001</v>
      </c>
      <c r="BJ120" s="843">
        <v>8.2578999999999994</v>
      </c>
      <c r="BK120" s="373"/>
      <c r="BL120" s="372" t="s">
        <v>3123</v>
      </c>
      <c r="BM120" s="372" t="s">
        <v>3124</v>
      </c>
      <c r="BN120" s="372" t="s">
        <v>3125</v>
      </c>
      <c r="BO120" s="372" t="s">
        <v>3126</v>
      </c>
      <c r="BP120" s="372" t="s">
        <v>3127</v>
      </c>
      <c r="BQ120" s="373"/>
      <c r="BR120" s="354" t="s">
        <v>463</v>
      </c>
    </row>
    <row r="121" spans="1:70" s="428" customFormat="1" x14ac:dyDescent="0.25">
      <c r="A121" s="345" t="s">
        <v>3128</v>
      </c>
      <c r="B121" s="373"/>
      <c r="C121" s="719">
        <v>36029</v>
      </c>
      <c r="D121" s="373"/>
      <c r="E121" s="346">
        <v>1696.17</v>
      </c>
      <c r="F121" s="373"/>
      <c r="G121" s="347">
        <v>464.35469999999998</v>
      </c>
      <c r="H121" s="374"/>
      <c r="I121" s="348" t="s">
        <v>430</v>
      </c>
      <c r="J121" s="348">
        <v>-3.8126000000000002</v>
      </c>
      <c r="K121" s="348">
        <v>-4.7502000000000004</v>
      </c>
      <c r="L121" s="348">
        <v>7.6901999999999999</v>
      </c>
      <c r="M121" s="348">
        <v>4.7176</v>
      </c>
      <c r="N121" s="350">
        <v>-10.7974</v>
      </c>
      <c r="O121" s="348">
        <v>-8.0972000000000008</v>
      </c>
      <c r="P121" s="348">
        <v>7.1333000000000002</v>
      </c>
      <c r="Q121" s="348">
        <v>6.0606</v>
      </c>
      <c r="R121" s="348">
        <v>15.5238</v>
      </c>
      <c r="S121" s="348">
        <v>7.3189000000000002</v>
      </c>
      <c r="T121" s="348">
        <v>9.7670999999999992</v>
      </c>
      <c r="U121" s="348">
        <v>-13.693899999999999</v>
      </c>
      <c r="V121" s="348">
        <v>-7.6477000000000004</v>
      </c>
      <c r="W121" s="348">
        <v>-3.5202</v>
      </c>
      <c r="X121" s="348">
        <v>17.519500000000001</v>
      </c>
      <c r="Y121" s="374"/>
      <c r="Z121" s="346" t="s">
        <v>430</v>
      </c>
      <c r="AA121" s="346">
        <v>10</v>
      </c>
      <c r="AB121" s="346">
        <v>9</v>
      </c>
      <c r="AC121" s="346">
        <v>8</v>
      </c>
      <c r="AD121" s="346">
        <v>8</v>
      </c>
      <c r="AE121" s="346">
        <v>8</v>
      </c>
      <c r="AF121" s="346">
        <v>3</v>
      </c>
      <c r="AG121" s="346">
        <v>1</v>
      </c>
      <c r="AH121" s="346">
        <v>1</v>
      </c>
      <c r="AI121" s="346">
        <v>5</v>
      </c>
      <c r="AJ121" s="346">
        <v>11</v>
      </c>
      <c r="AK121" s="346">
        <v>9</v>
      </c>
      <c r="AL121" s="346">
        <v>7</v>
      </c>
      <c r="AM121" s="346">
        <v>10</v>
      </c>
      <c r="AN121" s="346">
        <v>5</v>
      </c>
      <c r="AO121" s="373"/>
      <c r="AP121" s="348">
        <v>14.06</v>
      </c>
      <c r="AQ121" s="348">
        <v>11.16</v>
      </c>
      <c r="AR121" s="348">
        <v>6.75</v>
      </c>
      <c r="AS121" s="348">
        <v>-2.06</v>
      </c>
      <c r="AT121" s="348">
        <v>-6.61</v>
      </c>
      <c r="AU121" s="351"/>
      <c r="AV121" s="346">
        <v>3</v>
      </c>
      <c r="AW121" s="346">
        <v>2</v>
      </c>
      <c r="AX121" s="346">
        <v>1</v>
      </c>
      <c r="AY121" s="346">
        <v>2</v>
      </c>
      <c r="AZ121" s="346">
        <v>8</v>
      </c>
      <c r="BA121" s="362"/>
      <c r="BB121" s="348">
        <v>18.129073722575502</v>
      </c>
      <c r="BC121" s="375">
        <v>0.83883747952508303</v>
      </c>
      <c r="BD121" s="375">
        <v>2.2236270464951299E-2</v>
      </c>
      <c r="BE121" s="375">
        <v>0.33979152890922798</v>
      </c>
      <c r="BF121" s="374"/>
      <c r="BG121" s="843">
        <v>55.961399999999998</v>
      </c>
      <c r="BH121" s="843">
        <v>14.147399999999999</v>
      </c>
      <c r="BI121" s="843">
        <v>8.3086900000000004</v>
      </c>
      <c r="BJ121" s="843">
        <v>21.582509999999999</v>
      </c>
      <c r="BK121" s="373"/>
      <c r="BL121" s="372" t="s">
        <v>3129</v>
      </c>
      <c r="BM121" s="372" t="s">
        <v>3130</v>
      </c>
      <c r="BN121" s="372" t="s">
        <v>3131</v>
      </c>
      <c r="BO121" s="372" t="s">
        <v>3132</v>
      </c>
      <c r="BP121" s="372" t="s">
        <v>3133</v>
      </c>
      <c r="BQ121" s="373"/>
      <c r="BR121" s="354" t="s">
        <v>519</v>
      </c>
    </row>
    <row r="122" spans="1:70" s="428" customFormat="1" x14ac:dyDescent="0.25">
      <c r="A122" s="345" t="s">
        <v>3134</v>
      </c>
      <c r="B122" s="373"/>
      <c r="C122" s="719">
        <v>45177</v>
      </c>
      <c r="D122" s="373"/>
      <c r="E122" s="346">
        <v>1416.98</v>
      </c>
      <c r="F122" s="373"/>
      <c r="G122" s="347">
        <v>11.336</v>
      </c>
      <c r="H122" s="374"/>
      <c r="I122" s="348">
        <v>-0.32529999999999998</v>
      </c>
      <c r="J122" s="348">
        <v>-4.6913999999999998</v>
      </c>
      <c r="K122" s="348">
        <v>-6.5303000000000004</v>
      </c>
      <c r="L122" s="348">
        <v>6.1124999999999998</v>
      </c>
      <c r="M122" s="348">
        <v>2.0800999999999998</v>
      </c>
      <c r="N122" s="350">
        <v>-15.7926</v>
      </c>
      <c r="O122" s="348">
        <v>-11.033200000000001</v>
      </c>
      <c r="P122" s="348">
        <v>4.2324000000000002</v>
      </c>
      <c r="Q122" s="348" t="s">
        <v>430</v>
      </c>
      <c r="R122" s="348" t="s">
        <v>430</v>
      </c>
      <c r="S122" s="348">
        <v>8.2919</v>
      </c>
      <c r="T122" s="348">
        <v>7.2874999999999996</v>
      </c>
      <c r="U122" s="348">
        <v>-17.968</v>
      </c>
      <c r="V122" s="348">
        <v>-11.2294</v>
      </c>
      <c r="W122" s="348">
        <v>-4.9710999999999999</v>
      </c>
      <c r="X122" s="348">
        <v>4.2565999999999997</v>
      </c>
      <c r="Y122" s="374"/>
      <c r="Z122" s="346">
        <v>6</v>
      </c>
      <c r="AA122" s="346">
        <v>13</v>
      </c>
      <c r="AB122" s="346">
        <v>13</v>
      </c>
      <c r="AC122" s="346">
        <v>10</v>
      </c>
      <c r="AD122" s="346">
        <v>12</v>
      </c>
      <c r="AE122" s="346">
        <v>12</v>
      </c>
      <c r="AF122" s="346">
        <v>7</v>
      </c>
      <c r="AG122" s="346">
        <v>4</v>
      </c>
      <c r="AH122" s="346" t="s">
        <v>430</v>
      </c>
      <c r="AI122" s="346" t="s">
        <v>430</v>
      </c>
      <c r="AJ122" s="346">
        <v>8</v>
      </c>
      <c r="AK122" s="346">
        <v>13</v>
      </c>
      <c r="AL122" s="346">
        <v>12</v>
      </c>
      <c r="AM122" s="346">
        <v>12</v>
      </c>
      <c r="AN122" s="346">
        <v>13</v>
      </c>
      <c r="AO122" s="373"/>
      <c r="AP122" s="348" t="s">
        <v>430</v>
      </c>
      <c r="AQ122" s="348" t="s">
        <v>430</v>
      </c>
      <c r="AR122" s="348" t="s">
        <v>430</v>
      </c>
      <c r="AS122" s="348">
        <v>-5.56</v>
      </c>
      <c r="AT122" s="348">
        <v>-12.63</v>
      </c>
      <c r="AU122" s="351"/>
      <c r="AV122" s="346" t="s">
        <v>430</v>
      </c>
      <c r="AW122" s="346" t="s">
        <v>430</v>
      </c>
      <c r="AX122" s="346" t="s">
        <v>430</v>
      </c>
      <c r="AY122" s="346">
        <v>6</v>
      </c>
      <c r="AZ122" s="346">
        <v>12</v>
      </c>
      <c r="BA122" s="362"/>
      <c r="BB122" s="348">
        <v>20.2599413576635</v>
      </c>
      <c r="BC122" s="375">
        <v>0.99735926734147495</v>
      </c>
      <c r="BD122" s="375">
        <v>4.1836058308168398E-3</v>
      </c>
      <c r="BE122" s="375">
        <v>0.17964372973244799</v>
      </c>
      <c r="BF122" s="374"/>
      <c r="BG122" s="843">
        <v>53.3172</v>
      </c>
      <c r="BH122" s="843">
        <v>18.363600000000002</v>
      </c>
      <c r="BI122" s="843">
        <v>25.174199999999999</v>
      </c>
      <c r="BJ122" s="843">
        <v>3.145</v>
      </c>
      <c r="BK122" s="373"/>
      <c r="BL122" s="372" t="s">
        <v>3135</v>
      </c>
      <c r="BM122" s="372" t="s">
        <v>3136</v>
      </c>
      <c r="BN122" s="372" t="s">
        <v>3137</v>
      </c>
      <c r="BO122" s="372" t="s">
        <v>3138</v>
      </c>
      <c r="BP122" s="372" t="s">
        <v>3139</v>
      </c>
      <c r="BQ122" s="373"/>
      <c r="BR122" s="354" t="s">
        <v>463</v>
      </c>
    </row>
    <row r="123" spans="1:70" s="428" customFormat="1" x14ac:dyDescent="0.25">
      <c r="A123" s="345" t="s">
        <v>3140</v>
      </c>
      <c r="B123" s="373"/>
      <c r="C123" s="719">
        <v>45600</v>
      </c>
      <c r="D123" s="373"/>
      <c r="E123" s="346">
        <v>1016.97</v>
      </c>
      <c r="F123" s="373"/>
      <c r="G123" s="347">
        <v>11.077</v>
      </c>
      <c r="H123" s="374"/>
      <c r="I123" s="348">
        <v>0.8972</v>
      </c>
      <c r="J123" s="348">
        <v>10.6958</v>
      </c>
      <c r="K123" s="348">
        <v>11.247299999999999</v>
      </c>
      <c r="L123" s="348">
        <v>29.6723</v>
      </c>
      <c r="M123" s="348">
        <v>37.744500000000002</v>
      </c>
      <c r="N123" s="350">
        <v>4.7797000000000001</v>
      </c>
      <c r="O123" s="348" t="s">
        <v>430</v>
      </c>
      <c r="P123" s="348" t="s">
        <v>430</v>
      </c>
      <c r="Q123" s="348" t="s">
        <v>430</v>
      </c>
      <c r="R123" s="348" t="s">
        <v>430</v>
      </c>
      <c r="S123" s="348">
        <v>24.880199999999999</v>
      </c>
      <c r="T123" s="348">
        <v>48.555</v>
      </c>
      <c r="U123" s="348">
        <v>7.0137999999999998</v>
      </c>
      <c r="V123" s="348">
        <v>11.223800000000001</v>
      </c>
      <c r="W123" s="348">
        <v>9.5755999999999997</v>
      </c>
      <c r="X123" s="348">
        <v>5.6867999999999999</v>
      </c>
      <c r="Y123" s="374"/>
      <c r="Z123" s="346">
        <v>1</v>
      </c>
      <c r="AA123" s="346">
        <v>1</v>
      </c>
      <c r="AB123" s="346">
        <v>1</v>
      </c>
      <c r="AC123" s="346">
        <v>1</v>
      </c>
      <c r="AD123" s="346">
        <v>1</v>
      </c>
      <c r="AE123" s="346">
        <v>2</v>
      </c>
      <c r="AF123" s="346" t="s">
        <v>430</v>
      </c>
      <c r="AG123" s="346" t="s">
        <v>430</v>
      </c>
      <c r="AH123" s="346" t="s">
        <v>430</v>
      </c>
      <c r="AI123" s="346" t="s">
        <v>430</v>
      </c>
      <c r="AJ123" s="346">
        <v>1</v>
      </c>
      <c r="AK123" s="346">
        <v>1</v>
      </c>
      <c r="AL123" s="346">
        <v>1</v>
      </c>
      <c r="AM123" s="346">
        <v>1</v>
      </c>
      <c r="AN123" s="346">
        <v>1</v>
      </c>
      <c r="AO123" s="373"/>
      <c r="AP123" s="348" t="s">
        <v>430</v>
      </c>
      <c r="AQ123" s="348" t="s">
        <v>430</v>
      </c>
      <c r="AR123" s="348" t="s">
        <v>430</v>
      </c>
      <c r="AS123" s="348" t="s">
        <v>430</v>
      </c>
      <c r="AT123" s="348">
        <v>38.76</v>
      </c>
      <c r="AU123" s="351"/>
      <c r="AV123" s="346" t="s">
        <v>430</v>
      </c>
      <c r="AW123" s="346" t="s">
        <v>430</v>
      </c>
      <c r="AX123" s="346" t="s">
        <v>430</v>
      </c>
      <c r="AY123" s="346" t="s">
        <v>430</v>
      </c>
      <c r="AZ123" s="346">
        <v>1</v>
      </c>
      <c r="BA123" s="362"/>
      <c r="BB123" s="348">
        <v>28.8416108282732</v>
      </c>
      <c r="BC123" s="375">
        <v>0.89800419225693395</v>
      </c>
      <c r="BD123" s="375">
        <v>1.2895407971124E-2</v>
      </c>
      <c r="BE123" s="375">
        <v>1.5333355154413599</v>
      </c>
      <c r="BF123" s="374"/>
      <c r="BG123" s="843">
        <v>8.59633</v>
      </c>
      <c r="BH123" s="843">
        <v>23.856400000000001</v>
      </c>
      <c r="BI123" s="843">
        <v>58.575800000000001</v>
      </c>
      <c r="BJ123" s="843">
        <v>8.9714700000000001</v>
      </c>
      <c r="BK123" s="373"/>
      <c r="BL123" s="372" t="s">
        <v>3141</v>
      </c>
      <c r="BM123" s="372" t="s">
        <v>3142</v>
      </c>
      <c r="BN123" s="372" t="s">
        <v>3143</v>
      </c>
      <c r="BO123" s="372" t="s">
        <v>3144</v>
      </c>
      <c r="BP123" s="372" t="s">
        <v>3145</v>
      </c>
      <c r="BQ123" s="373"/>
      <c r="BR123" s="354" t="s">
        <v>476</v>
      </c>
    </row>
    <row r="124" spans="1:70" s="428" customFormat="1" x14ac:dyDescent="0.25">
      <c r="A124" s="345" t="s">
        <v>3146</v>
      </c>
      <c r="B124" s="373"/>
      <c r="C124" s="719">
        <v>45356</v>
      </c>
      <c r="D124" s="373"/>
      <c r="E124" s="346">
        <v>786.40700000000004</v>
      </c>
      <c r="F124" s="373"/>
      <c r="G124" s="347">
        <v>12.515499999999999</v>
      </c>
      <c r="H124" s="374"/>
      <c r="I124" s="348" t="s">
        <v>430</v>
      </c>
      <c r="J124" s="348">
        <v>-2.9068999999999998</v>
      </c>
      <c r="K124" s="348">
        <v>-2.8292000000000002</v>
      </c>
      <c r="L124" s="348">
        <v>9.0447000000000006</v>
      </c>
      <c r="M124" s="348">
        <v>16.928999999999998</v>
      </c>
      <c r="N124" s="350">
        <v>5.3323999999999998</v>
      </c>
      <c r="O124" s="348">
        <v>2.9276</v>
      </c>
      <c r="P124" s="348" t="s">
        <v>430</v>
      </c>
      <c r="Q124" s="348" t="s">
        <v>430</v>
      </c>
      <c r="R124" s="348" t="s">
        <v>430</v>
      </c>
      <c r="S124" s="348">
        <v>8.7982999999999993</v>
      </c>
      <c r="T124" s="348">
        <v>20.832799999999999</v>
      </c>
      <c r="U124" s="348">
        <v>2.0291000000000001</v>
      </c>
      <c r="V124" s="348">
        <v>7.8735999999999997</v>
      </c>
      <c r="W124" s="348">
        <v>-3.1705000000000001</v>
      </c>
      <c r="X124" s="348">
        <v>9.3315999999999999</v>
      </c>
      <c r="Y124" s="374"/>
      <c r="Z124" s="346" t="s">
        <v>430</v>
      </c>
      <c r="AA124" s="346">
        <v>3</v>
      </c>
      <c r="AB124" s="346">
        <v>5</v>
      </c>
      <c r="AC124" s="346">
        <v>4</v>
      </c>
      <c r="AD124" s="346">
        <v>4</v>
      </c>
      <c r="AE124" s="346">
        <v>1</v>
      </c>
      <c r="AF124" s="346">
        <v>1</v>
      </c>
      <c r="AG124" s="346" t="s">
        <v>430</v>
      </c>
      <c r="AH124" s="346" t="s">
        <v>430</v>
      </c>
      <c r="AI124" s="346" t="s">
        <v>430</v>
      </c>
      <c r="AJ124" s="346">
        <v>7</v>
      </c>
      <c r="AK124" s="346">
        <v>5</v>
      </c>
      <c r="AL124" s="346">
        <v>2</v>
      </c>
      <c r="AM124" s="346">
        <v>2</v>
      </c>
      <c r="AN124" s="346">
        <v>4</v>
      </c>
      <c r="AO124" s="373"/>
      <c r="AP124" s="348" t="s">
        <v>430</v>
      </c>
      <c r="AQ124" s="348" t="s">
        <v>430</v>
      </c>
      <c r="AR124" s="348" t="s">
        <v>430</v>
      </c>
      <c r="AS124" s="348" t="s">
        <v>430</v>
      </c>
      <c r="AT124" s="348">
        <v>12.36</v>
      </c>
      <c r="AU124" s="351"/>
      <c r="AV124" s="346" t="s">
        <v>430</v>
      </c>
      <c r="AW124" s="346" t="s">
        <v>430</v>
      </c>
      <c r="AX124" s="346" t="s">
        <v>430</v>
      </c>
      <c r="AY124" s="346" t="s">
        <v>430</v>
      </c>
      <c r="AZ124" s="346">
        <v>2</v>
      </c>
      <c r="BA124" s="362"/>
      <c r="BB124" s="348">
        <v>18.089879994562601</v>
      </c>
      <c r="BC124" s="375">
        <v>0.78802961585525699</v>
      </c>
      <c r="BD124" s="375">
        <v>2.4252901267173801E-2</v>
      </c>
      <c r="BE124" s="375">
        <v>0.70437547617057905</v>
      </c>
      <c r="BF124" s="374"/>
      <c r="BG124" s="843">
        <v>37.757199999999997</v>
      </c>
      <c r="BH124" s="843">
        <v>19.285499999999999</v>
      </c>
      <c r="BI124" s="843">
        <v>16.449200000000001</v>
      </c>
      <c r="BJ124" s="843">
        <v>26.508099999999999</v>
      </c>
      <c r="BK124" s="373"/>
      <c r="BL124" s="372" t="s">
        <v>3147</v>
      </c>
      <c r="BM124" s="372" t="s">
        <v>3148</v>
      </c>
      <c r="BN124" s="372" t="s">
        <v>3149</v>
      </c>
      <c r="BO124" s="372" t="s">
        <v>3150</v>
      </c>
      <c r="BP124" s="372" t="s">
        <v>3151</v>
      </c>
      <c r="BQ124" s="373"/>
      <c r="BR124" s="354" t="s">
        <v>476</v>
      </c>
    </row>
    <row r="125" spans="1:70" s="428" customFormat="1" ht="11" x14ac:dyDescent="0.3">
      <c r="A125" s="845" t="s">
        <v>3152</v>
      </c>
      <c r="B125" s="846"/>
      <c r="C125" s="847">
        <v>45355</v>
      </c>
      <c r="D125" s="846"/>
      <c r="E125" s="848">
        <v>510.411</v>
      </c>
      <c r="F125" s="846"/>
      <c r="G125" s="849">
        <v>10.173999999999999</v>
      </c>
      <c r="H125" s="851"/>
      <c r="I125" s="850" t="s">
        <v>430</v>
      </c>
      <c r="J125" s="850">
        <v>-3.7555999999999998</v>
      </c>
      <c r="K125" s="850">
        <v>-3.4725000000000001</v>
      </c>
      <c r="L125" s="850">
        <v>7.7983000000000002</v>
      </c>
      <c r="M125" s="850">
        <v>4.2952000000000004</v>
      </c>
      <c r="N125" s="852">
        <v>-11.752599999999999</v>
      </c>
      <c r="O125" s="850">
        <v>-10.2257</v>
      </c>
      <c r="P125" s="850" t="s">
        <v>430</v>
      </c>
      <c r="Q125" s="850" t="s">
        <v>430</v>
      </c>
      <c r="R125" s="850" t="s">
        <v>430</v>
      </c>
      <c r="S125" s="850">
        <v>10.514900000000001</v>
      </c>
      <c r="T125" s="850">
        <v>7.9584000000000001</v>
      </c>
      <c r="U125" s="850">
        <v>-14.078200000000001</v>
      </c>
      <c r="V125" s="850">
        <v>-6.6776999999999997</v>
      </c>
      <c r="W125" s="850">
        <v>-4.2446999999999999</v>
      </c>
      <c r="X125" s="850">
        <v>0.6875</v>
      </c>
      <c r="Y125" s="851"/>
      <c r="Z125" s="848" t="s">
        <v>430</v>
      </c>
      <c r="AA125" s="848">
        <v>9</v>
      </c>
      <c r="AB125" s="848">
        <v>7</v>
      </c>
      <c r="AC125" s="848">
        <v>7</v>
      </c>
      <c r="AD125" s="848">
        <v>10</v>
      </c>
      <c r="AE125" s="848">
        <v>9</v>
      </c>
      <c r="AF125" s="848">
        <v>6</v>
      </c>
      <c r="AG125" s="848" t="s">
        <v>430</v>
      </c>
      <c r="AH125" s="848" t="s">
        <v>430</v>
      </c>
      <c r="AI125" s="848" t="s">
        <v>430</v>
      </c>
      <c r="AJ125" s="848">
        <v>4</v>
      </c>
      <c r="AK125" s="848">
        <v>12</v>
      </c>
      <c r="AL125" s="848">
        <v>9</v>
      </c>
      <c r="AM125" s="848">
        <v>8</v>
      </c>
      <c r="AN125" s="848">
        <v>8</v>
      </c>
      <c r="AO125" s="846"/>
      <c r="AP125" s="850" t="s">
        <v>430</v>
      </c>
      <c r="AQ125" s="850" t="s">
        <v>430</v>
      </c>
      <c r="AR125" s="850" t="s">
        <v>430</v>
      </c>
      <c r="AS125" s="850" t="s">
        <v>430</v>
      </c>
      <c r="AT125" s="850">
        <v>-6.75</v>
      </c>
      <c r="AU125" s="853"/>
      <c r="AV125" s="848" t="s">
        <v>430</v>
      </c>
      <c r="AW125" s="848" t="s">
        <v>430</v>
      </c>
      <c r="AX125" s="848" t="s">
        <v>430</v>
      </c>
      <c r="AY125" s="848" t="s">
        <v>430</v>
      </c>
      <c r="AZ125" s="848">
        <v>9</v>
      </c>
      <c r="BA125" s="855"/>
      <c r="BB125" s="850">
        <v>20.082227202401299</v>
      </c>
      <c r="BC125" s="856">
        <v>0.99319849565932405</v>
      </c>
      <c r="BD125" s="856">
        <v>-1.07759645786519E-2</v>
      </c>
      <c r="BE125" s="856">
        <v>0.118400103621065</v>
      </c>
      <c r="BF125" s="851"/>
      <c r="BG125" s="850">
        <v>61.947699999999998</v>
      </c>
      <c r="BH125" s="850">
        <v>26.2912</v>
      </c>
      <c r="BI125" s="850">
        <v>6.4973999999999998</v>
      </c>
      <c r="BJ125" s="850">
        <v>5.2637</v>
      </c>
      <c r="BK125" s="846"/>
      <c r="BL125" s="859" t="s">
        <v>3153</v>
      </c>
      <c r="BM125" s="859" t="s">
        <v>3154</v>
      </c>
      <c r="BN125" s="859" t="s">
        <v>3155</v>
      </c>
      <c r="BO125" s="859" t="s">
        <v>3156</v>
      </c>
      <c r="BP125" s="859" t="s">
        <v>3157</v>
      </c>
      <c r="BQ125" s="846"/>
      <c r="BR125" s="860" t="s">
        <v>526</v>
      </c>
    </row>
    <row r="126" spans="1:70" s="428" customFormat="1" x14ac:dyDescent="0.25">
      <c r="A126" s="345" t="s">
        <v>3158</v>
      </c>
      <c r="B126" s="373"/>
      <c r="C126" s="719">
        <v>45576</v>
      </c>
      <c r="D126" s="373"/>
      <c r="E126" s="346">
        <v>501.7</v>
      </c>
      <c r="F126" s="373"/>
      <c r="G126" s="347">
        <v>10.109</v>
      </c>
      <c r="H126" s="374"/>
      <c r="I126" s="348">
        <v>8.9099999999999999E-2</v>
      </c>
      <c r="J126" s="348">
        <v>-2.9845999999999999</v>
      </c>
      <c r="K126" s="348">
        <v>-1.6826000000000001</v>
      </c>
      <c r="L126" s="348">
        <v>11.85</v>
      </c>
      <c r="M126" s="348">
        <v>18.414000000000001</v>
      </c>
      <c r="N126" s="350">
        <v>-3.8519999999999999</v>
      </c>
      <c r="O126" s="348" t="s">
        <v>430</v>
      </c>
      <c r="P126" s="348" t="s">
        <v>430</v>
      </c>
      <c r="Q126" s="348" t="s">
        <v>430</v>
      </c>
      <c r="R126" s="348" t="s">
        <v>430</v>
      </c>
      <c r="S126" s="348">
        <v>9.4640000000000004</v>
      </c>
      <c r="T126" s="348">
        <v>23.566800000000001</v>
      </c>
      <c r="U126" s="348">
        <v>-5.3287000000000004</v>
      </c>
      <c r="V126" s="348">
        <v>1.4552</v>
      </c>
      <c r="W126" s="348">
        <v>-3.1518999999999999</v>
      </c>
      <c r="X126" s="348">
        <v>0.56769999999999998</v>
      </c>
      <c r="Y126" s="374"/>
      <c r="Z126" s="346">
        <v>4</v>
      </c>
      <c r="AA126" s="346">
        <v>4</v>
      </c>
      <c r="AB126" s="346">
        <v>2</v>
      </c>
      <c r="AC126" s="346">
        <v>2</v>
      </c>
      <c r="AD126" s="346">
        <v>3</v>
      </c>
      <c r="AE126" s="346">
        <v>4</v>
      </c>
      <c r="AF126" s="346" t="s">
        <v>430</v>
      </c>
      <c r="AG126" s="346" t="s">
        <v>430</v>
      </c>
      <c r="AH126" s="346" t="s">
        <v>430</v>
      </c>
      <c r="AI126" s="346" t="s">
        <v>430</v>
      </c>
      <c r="AJ126" s="346">
        <v>5</v>
      </c>
      <c r="AK126" s="346">
        <v>3</v>
      </c>
      <c r="AL126" s="346">
        <v>5</v>
      </c>
      <c r="AM126" s="346">
        <v>4</v>
      </c>
      <c r="AN126" s="346">
        <v>3</v>
      </c>
      <c r="AO126" s="373"/>
      <c r="AP126" s="348" t="s">
        <v>430</v>
      </c>
      <c r="AQ126" s="348" t="s">
        <v>430</v>
      </c>
      <c r="AR126" s="348" t="s">
        <v>430</v>
      </c>
      <c r="AS126" s="348" t="s">
        <v>430</v>
      </c>
      <c r="AT126" s="348">
        <v>8.01</v>
      </c>
      <c r="AU126" s="351"/>
      <c r="AV126" s="346" t="s">
        <v>430</v>
      </c>
      <c r="AW126" s="346" t="s">
        <v>430</v>
      </c>
      <c r="AX126" s="346" t="s">
        <v>430</v>
      </c>
      <c r="AY126" s="346" t="s">
        <v>430</v>
      </c>
      <c r="AZ126" s="346">
        <v>3</v>
      </c>
      <c r="BA126" s="362"/>
      <c r="BB126" s="348">
        <v>23.182636561517999</v>
      </c>
      <c r="BC126" s="375">
        <v>0.92545088598393799</v>
      </c>
      <c r="BD126" s="375">
        <v>-1.16395458902143E-3</v>
      </c>
      <c r="BE126" s="375">
        <v>1.1699251333255301</v>
      </c>
      <c r="BF126" s="374"/>
      <c r="BG126" s="843">
        <v>33.194299999999998</v>
      </c>
      <c r="BH126" s="843">
        <v>21.804500000000001</v>
      </c>
      <c r="BI126" s="843">
        <v>25.196999999999999</v>
      </c>
      <c r="BJ126" s="843">
        <v>19.804200000000002</v>
      </c>
      <c r="BK126" s="373"/>
      <c r="BL126" s="372" t="s">
        <v>3159</v>
      </c>
      <c r="BM126" s="372" t="s">
        <v>3160</v>
      </c>
      <c r="BN126" s="372" t="s">
        <v>3161</v>
      </c>
      <c r="BO126" s="372" t="s">
        <v>3162</v>
      </c>
      <c r="BP126" s="372" t="s">
        <v>3163</v>
      </c>
      <c r="BQ126" s="373"/>
      <c r="BR126" s="354" t="s">
        <v>555</v>
      </c>
    </row>
    <row r="127" spans="1:70" s="428" customFormat="1" x14ac:dyDescent="0.25">
      <c r="A127" s="345" t="s">
        <v>3164</v>
      </c>
      <c r="B127" s="373"/>
      <c r="C127" s="719">
        <v>45558</v>
      </c>
      <c r="D127" s="373"/>
      <c r="E127" s="841">
        <v>342.06</v>
      </c>
      <c r="F127" s="373"/>
      <c r="G127" s="347">
        <v>9.64</v>
      </c>
      <c r="H127" s="374"/>
      <c r="I127" s="348">
        <v>0.1038</v>
      </c>
      <c r="J127" s="348">
        <v>-3.0181</v>
      </c>
      <c r="K127" s="348">
        <v>-2.7244999999999999</v>
      </c>
      <c r="L127" s="348">
        <v>8.3146000000000004</v>
      </c>
      <c r="M127" s="348">
        <v>16.707000000000001</v>
      </c>
      <c r="N127" s="350">
        <v>-1.5322</v>
      </c>
      <c r="O127" s="348" t="s">
        <v>430</v>
      </c>
      <c r="P127" s="348" t="s">
        <v>430</v>
      </c>
      <c r="Q127" s="348" t="s">
        <v>430</v>
      </c>
      <c r="R127" s="348" t="s">
        <v>430</v>
      </c>
      <c r="S127" s="348">
        <v>8.1929999999999996</v>
      </c>
      <c r="T127" s="348">
        <v>21.563700000000001</v>
      </c>
      <c r="U127" s="348">
        <v>-2.4291</v>
      </c>
      <c r="V127" s="348">
        <v>3.3226</v>
      </c>
      <c r="W127" s="348">
        <v>-4.1749999999999998</v>
      </c>
      <c r="X127" s="348">
        <v>-1.8491</v>
      </c>
      <c r="Y127" s="374"/>
      <c r="Z127" s="346">
        <v>3</v>
      </c>
      <c r="AA127" s="346">
        <v>5</v>
      </c>
      <c r="AB127" s="346">
        <v>4</v>
      </c>
      <c r="AC127" s="346">
        <v>6</v>
      </c>
      <c r="AD127" s="346">
        <v>5</v>
      </c>
      <c r="AE127" s="346">
        <v>3</v>
      </c>
      <c r="AF127" s="346" t="s">
        <v>430</v>
      </c>
      <c r="AG127" s="346" t="s">
        <v>430</v>
      </c>
      <c r="AH127" s="346" t="s">
        <v>430</v>
      </c>
      <c r="AI127" s="346" t="s">
        <v>430</v>
      </c>
      <c r="AJ127" s="346">
        <v>9</v>
      </c>
      <c r="AK127" s="346">
        <v>4</v>
      </c>
      <c r="AL127" s="346">
        <v>3</v>
      </c>
      <c r="AM127" s="346">
        <v>3</v>
      </c>
      <c r="AN127" s="346">
        <v>7</v>
      </c>
      <c r="AO127" s="373"/>
      <c r="AP127" s="348" t="s">
        <v>430</v>
      </c>
      <c r="AQ127" s="348" t="s">
        <v>430</v>
      </c>
      <c r="AR127" s="348" t="s">
        <v>430</v>
      </c>
      <c r="AS127" s="348" t="s">
        <v>430</v>
      </c>
      <c r="AT127" s="348">
        <v>7.15</v>
      </c>
      <c r="AU127" s="351"/>
      <c r="AV127" s="346" t="s">
        <v>430</v>
      </c>
      <c r="AW127" s="346" t="s">
        <v>430</v>
      </c>
      <c r="AX127" s="346" t="s">
        <v>430</v>
      </c>
      <c r="AY127" s="346" t="s">
        <v>430</v>
      </c>
      <c r="AZ127" s="346">
        <v>4</v>
      </c>
      <c r="BA127" s="362"/>
      <c r="BB127" s="348">
        <v>22.624909240299001</v>
      </c>
      <c r="BC127" s="375">
        <v>0.70217249141234495</v>
      </c>
      <c r="BD127" s="375">
        <v>-1.7542366360174502E-2</v>
      </c>
      <c r="BE127" s="375">
        <v>0.71384469386430804</v>
      </c>
      <c r="BF127" s="374"/>
      <c r="BG127" s="843">
        <v>35.062600000000003</v>
      </c>
      <c r="BH127" s="843">
        <v>38.467799999999997</v>
      </c>
      <c r="BI127" s="843">
        <v>25.7166</v>
      </c>
      <c r="BJ127" s="843">
        <v>0.753</v>
      </c>
      <c r="BK127" s="373"/>
      <c r="BL127" s="372" t="s">
        <v>3165</v>
      </c>
      <c r="BM127" s="372" t="s">
        <v>3166</v>
      </c>
      <c r="BN127" s="372" t="s">
        <v>3167</v>
      </c>
      <c r="BO127" s="372" t="s">
        <v>3168</v>
      </c>
      <c r="BP127" s="372" t="s">
        <v>837</v>
      </c>
      <c r="BQ127" s="373"/>
      <c r="BR127" s="354" t="s">
        <v>616</v>
      </c>
    </row>
    <row r="128" spans="1:70" s="428" customFormat="1" x14ac:dyDescent="0.25">
      <c r="A128" s="345" t="s">
        <v>3169</v>
      </c>
      <c r="B128" s="373"/>
      <c r="C128" s="719">
        <v>45180</v>
      </c>
      <c r="D128" s="373"/>
      <c r="E128" s="346">
        <v>258.85199999999998</v>
      </c>
      <c r="F128" s="373"/>
      <c r="G128" s="347">
        <v>10.706200000000001</v>
      </c>
      <c r="H128" s="374"/>
      <c r="I128" s="348">
        <v>-1.5658000000000001</v>
      </c>
      <c r="J128" s="348">
        <v>-3.6067999999999998</v>
      </c>
      <c r="K128" s="348">
        <v>-6.4772999999999996</v>
      </c>
      <c r="L128" s="348">
        <v>1.4008</v>
      </c>
      <c r="M128" s="348">
        <v>21.290600000000001</v>
      </c>
      <c r="N128" s="350">
        <v>-9.5149000000000008</v>
      </c>
      <c r="O128" s="348">
        <v>-12.3878</v>
      </c>
      <c r="P128" s="348" t="s">
        <v>430</v>
      </c>
      <c r="Q128" s="348" t="s">
        <v>430</v>
      </c>
      <c r="R128" s="348" t="s">
        <v>430</v>
      </c>
      <c r="S128" s="348">
        <v>1.8754999999999999</v>
      </c>
      <c r="T128" s="348">
        <v>33.946399999999997</v>
      </c>
      <c r="U128" s="348">
        <v>-4.9672000000000001</v>
      </c>
      <c r="V128" s="348">
        <v>-5.2892000000000001</v>
      </c>
      <c r="W128" s="348">
        <v>-4.6116000000000001</v>
      </c>
      <c r="X128" s="348">
        <v>2.3007</v>
      </c>
      <c r="Y128" s="374"/>
      <c r="Z128" s="346">
        <v>7</v>
      </c>
      <c r="AA128" s="346">
        <v>8</v>
      </c>
      <c r="AB128" s="346">
        <v>12</v>
      </c>
      <c r="AC128" s="346">
        <v>13</v>
      </c>
      <c r="AD128" s="346">
        <v>2</v>
      </c>
      <c r="AE128" s="346">
        <v>6</v>
      </c>
      <c r="AF128" s="346">
        <v>9</v>
      </c>
      <c r="AG128" s="346" t="s">
        <v>430</v>
      </c>
      <c r="AH128" s="346" t="s">
        <v>430</v>
      </c>
      <c r="AI128" s="346" t="s">
        <v>430</v>
      </c>
      <c r="AJ128" s="346">
        <v>13</v>
      </c>
      <c r="AK128" s="346">
        <v>2</v>
      </c>
      <c r="AL128" s="346">
        <v>4</v>
      </c>
      <c r="AM128" s="346">
        <v>6</v>
      </c>
      <c r="AN128" s="346">
        <v>11</v>
      </c>
      <c r="AO128" s="373"/>
      <c r="AP128" s="348" t="s">
        <v>430</v>
      </c>
      <c r="AQ128" s="348" t="s">
        <v>430</v>
      </c>
      <c r="AR128" s="348" t="s">
        <v>430</v>
      </c>
      <c r="AS128" s="348">
        <v>-4.82</v>
      </c>
      <c r="AT128" s="348">
        <v>2.17</v>
      </c>
      <c r="AU128" s="351"/>
      <c r="AV128" s="346" t="s">
        <v>430</v>
      </c>
      <c r="AW128" s="346" t="s">
        <v>430</v>
      </c>
      <c r="AX128" s="346" t="s">
        <v>430</v>
      </c>
      <c r="AY128" s="346">
        <v>5</v>
      </c>
      <c r="AZ128" s="346">
        <v>5</v>
      </c>
      <c r="BA128" s="362"/>
      <c r="BB128" s="348">
        <v>22.524765567186702</v>
      </c>
      <c r="BC128" s="375">
        <v>0.59766936829998896</v>
      </c>
      <c r="BD128" s="375">
        <v>-1.92960046005768E-3</v>
      </c>
      <c r="BE128" s="375">
        <v>0.154024876205832</v>
      </c>
      <c r="BF128" s="374"/>
      <c r="BG128" s="843">
        <v>20.3748</v>
      </c>
      <c r="BH128" s="843">
        <v>6.1222500000000002</v>
      </c>
      <c r="BI128" s="843">
        <v>55.959400000000002</v>
      </c>
      <c r="BJ128" s="843">
        <v>17.54355</v>
      </c>
      <c r="BK128" s="373"/>
      <c r="BL128" s="372" t="s">
        <v>3170</v>
      </c>
      <c r="BM128" s="372" t="s">
        <v>3171</v>
      </c>
      <c r="BN128" s="372" t="s">
        <v>3172</v>
      </c>
      <c r="BO128" s="372" t="s">
        <v>3173</v>
      </c>
      <c r="BP128" s="372" t="s">
        <v>3137</v>
      </c>
      <c r="BQ128" s="373"/>
      <c r="BR128" s="354" t="s">
        <v>548</v>
      </c>
    </row>
    <row r="129" spans="1:70" s="428" customFormat="1" x14ac:dyDescent="0.25">
      <c r="A129" s="345" t="s">
        <v>3174</v>
      </c>
      <c r="B129" s="373"/>
      <c r="C129" s="719">
        <v>46094</v>
      </c>
      <c r="D129" s="373"/>
      <c r="E129" s="346">
        <v>92.811199999999999</v>
      </c>
      <c r="F129" s="373"/>
      <c r="G129" s="347">
        <v>11.1267</v>
      </c>
      <c r="H129" s="374"/>
      <c r="I129" s="348">
        <v>0.2198</v>
      </c>
      <c r="J129" s="348">
        <v>-1.6442000000000001</v>
      </c>
      <c r="K129" s="348">
        <v>-2.0632000000000001</v>
      </c>
      <c r="L129" s="348">
        <v>6.9782000000000002</v>
      </c>
      <c r="M129" s="348" t="s">
        <v>430</v>
      </c>
      <c r="N129" s="350" t="s">
        <v>430</v>
      </c>
      <c r="O129" s="348" t="s">
        <v>430</v>
      </c>
      <c r="P129" s="348" t="s">
        <v>430</v>
      </c>
      <c r="Q129" s="348" t="s">
        <v>430</v>
      </c>
      <c r="R129" s="348" t="s">
        <v>430</v>
      </c>
      <c r="S129" s="348">
        <v>6.5735000000000001</v>
      </c>
      <c r="T129" s="348">
        <v>11.861000000000001</v>
      </c>
      <c r="U129" s="348" t="s">
        <v>430</v>
      </c>
      <c r="V129" s="348" t="s">
        <v>430</v>
      </c>
      <c r="W129" s="348">
        <v>-2.8380000000000001</v>
      </c>
      <c r="X129" s="348">
        <v>11.266999999999999</v>
      </c>
      <c r="Y129" s="374"/>
      <c r="Z129" s="346">
        <v>2</v>
      </c>
      <c r="AA129" s="346">
        <v>2</v>
      </c>
      <c r="AB129" s="346">
        <v>3</v>
      </c>
      <c r="AC129" s="346">
        <v>9</v>
      </c>
      <c r="AD129" s="346" t="s">
        <v>430</v>
      </c>
      <c r="AE129" s="346" t="s">
        <v>430</v>
      </c>
      <c r="AF129" s="346" t="s">
        <v>430</v>
      </c>
      <c r="AG129" s="346" t="s">
        <v>430</v>
      </c>
      <c r="AH129" s="346" t="s">
        <v>430</v>
      </c>
      <c r="AI129" s="346" t="s">
        <v>430</v>
      </c>
      <c r="AJ129" s="346">
        <v>12</v>
      </c>
      <c r="AK129" s="346">
        <v>7</v>
      </c>
      <c r="AL129" s="346" t="s">
        <v>430</v>
      </c>
      <c r="AM129" s="346" t="s">
        <v>430</v>
      </c>
      <c r="AN129" s="346">
        <v>2</v>
      </c>
      <c r="AO129" s="373"/>
      <c r="AP129" s="348" t="s">
        <v>430</v>
      </c>
      <c r="AQ129" s="348" t="s">
        <v>430</v>
      </c>
      <c r="AR129" s="348" t="s">
        <v>430</v>
      </c>
      <c r="AS129" s="348" t="s">
        <v>430</v>
      </c>
      <c r="AT129" s="348" t="s">
        <v>430</v>
      </c>
      <c r="AU129" s="351"/>
      <c r="AV129" s="346" t="s">
        <v>430</v>
      </c>
      <c r="AW129" s="346" t="s">
        <v>430</v>
      </c>
      <c r="AX129" s="346" t="s">
        <v>430</v>
      </c>
      <c r="AY129" s="346" t="s">
        <v>430</v>
      </c>
      <c r="AZ129" s="346" t="s">
        <v>430</v>
      </c>
      <c r="BA129" s="362"/>
      <c r="BB129" s="348">
        <v>11.1514852810436</v>
      </c>
      <c r="BC129" s="375">
        <v>0.46668208121719001</v>
      </c>
      <c r="BD129" s="375">
        <v>9.5065142911073902E-2</v>
      </c>
      <c r="BE129" s="375">
        <v>1.65477082690574</v>
      </c>
      <c r="BF129" s="374"/>
      <c r="BG129" s="843">
        <v>40.2791</v>
      </c>
      <c r="BH129" s="843">
        <v>40.7761</v>
      </c>
      <c r="BI129" s="843">
        <v>10.9681</v>
      </c>
      <c r="BJ129" s="843">
        <v>7.9767000000000001</v>
      </c>
      <c r="BK129" s="373"/>
      <c r="BL129" s="372" t="s">
        <v>3175</v>
      </c>
      <c r="BM129" s="372" t="s">
        <v>3176</v>
      </c>
      <c r="BN129" s="372" t="s">
        <v>3177</v>
      </c>
      <c r="BO129" s="372" t="s">
        <v>3178</v>
      </c>
      <c r="BP129" s="372" t="s">
        <v>3179</v>
      </c>
      <c r="BQ129" s="373"/>
      <c r="BR129" s="354" t="s">
        <v>476</v>
      </c>
    </row>
    <row r="130" spans="1:70" s="428" customFormat="1" x14ac:dyDescent="0.25">
      <c r="A130" s="894" t="s">
        <v>93</v>
      </c>
      <c r="B130" s="402"/>
      <c r="C130" s="724"/>
      <c r="D130" s="402"/>
      <c r="E130" s="403"/>
      <c r="F130" s="402"/>
      <c r="G130" s="404"/>
      <c r="H130" s="406"/>
      <c r="I130" s="405">
        <v>-9.1800000000000007E-2</v>
      </c>
      <c r="J130" s="405">
        <v>-2.3407</v>
      </c>
      <c r="K130" s="405">
        <v>-2.8367</v>
      </c>
      <c r="L130" s="405">
        <v>9.1022999999999996</v>
      </c>
      <c r="M130" s="405">
        <v>12.2067</v>
      </c>
      <c r="N130" s="407">
        <v>-7.3624000000000001</v>
      </c>
      <c r="O130" s="405">
        <v>-8.1798999999999999</v>
      </c>
      <c r="P130" s="405">
        <v>4.8057999999999996</v>
      </c>
      <c r="Q130" s="405">
        <v>3.9790000000000001</v>
      </c>
      <c r="R130" s="405">
        <v>15.9939</v>
      </c>
      <c r="S130" s="405">
        <v>9.6884999999999994</v>
      </c>
      <c r="T130" s="405">
        <v>17.577000000000002</v>
      </c>
      <c r="U130" s="405">
        <v>-8.9957999999999991</v>
      </c>
      <c r="V130" s="405">
        <v>-2.7993999999999999</v>
      </c>
      <c r="W130" s="405">
        <v>-2.9857999999999998</v>
      </c>
      <c r="X130" s="405">
        <v>7.9183000000000003</v>
      </c>
      <c r="Y130" s="406"/>
      <c r="Z130" s="403">
        <v>7</v>
      </c>
      <c r="AA130" s="403">
        <v>13</v>
      </c>
      <c r="AB130" s="403">
        <v>13</v>
      </c>
      <c r="AC130" s="403">
        <v>13</v>
      </c>
      <c r="AD130" s="403">
        <v>12</v>
      </c>
      <c r="AE130" s="403">
        <v>12</v>
      </c>
      <c r="AF130" s="403">
        <v>9</v>
      </c>
      <c r="AG130" s="403">
        <v>6</v>
      </c>
      <c r="AH130" s="403">
        <v>5</v>
      </c>
      <c r="AI130" s="403">
        <v>5</v>
      </c>
      <c r="AJ130" s="403">
        <v>13</v>
      </c>
      <c r="AK130" s="403">
        <v>13</v>
      </c>
      <c r="AL130" s="403">
        <v>12</v>
      </c>
      <c r="AM130" s="403">
        <v>12</v>
      </c>
      <c r="AN130" s="403">
        <v>13</v>
      </c>
      <c r="AO130" s="402"/>
      <c r="AP130" s="405">
        <v>14.14</v>
      </c>
      <c r="AQ130" s="405">
        <v>10.263999999999999</v>
      </c>
      <c r="AR130" s="405">
        <v>3.74</v>
      </c>
      <c r="AS130" s="405">
        <v>-3.6014285714285701</v>
      </c>
      <c r="AT130" s="405">
        <v>1.2591666666666701</v>
      </c>
      <c r="AU130" s="408"/>
      <c r="AV130" s="403">
        <v>5</v>
      </c>
      <c r="AW130" s="403">
        <v>5</v>
      </c>
      <c r="AX130" s="403">
        <v>5</v>
      </c>
      <c r="AY130" s="403">
        <v>7</v>
      </c>
      <c r="AZ130" s="403">
        <v>12</v>
      </c>
      <c r="BA130" s="409"/>
      <c r="BB130" s="405"/>
      <c r="BC130" s="410"/>
      <c r="BD130" s="410"/>
      <c r="BE130" s="410"/>
      <c r="BF130" s="406"/>
      <c r="BG130" s="405"/>
      <c r="BH130" s="405"/>
      <c r="BI130" s="405"/>
      <c r="BJ130" s="405"/>
      <c r="BK130" s="402"/>
      <c r="BL130" s="401"/>
      <c r="BM130" s="401"/>
      <c r="BN130" s="401"/>
      <c r="BO130" s="401"/>
      <c r="BP130" s="401"/>
      <c r="BQ130" s="402"/>
      <c r="BR130" s="411"/>
    </row>
    <row r="131" spans="1:70" s="428" customFormat="1" x14ac:dyDescent="0.25">
      <c r="A131" s="895" t="s">
        <v>94</v>
      </c>
      <c r="B131" s="373"/>
      <c r="C131" s="719"/>
      <c r="D131" s="373"/>
      <c r="E131" s="346"/>
      <c r="F131" s="373"/>
      <c r="G131" s="347"/>
      <c r="H131" s="374"/>
      <c r="I131" s="348">
        <v>0.8972</v>
      </c>
      <c r="J131" s="348">
        <v>10.6958</v>
      </c>
      <c r="K131" s="348">
        <v>11.247299999999999</v>
      </c>
      <c r="L131" s="348">
        <v>29.6723</v>
      </c>
      <c r="M131" s="348">
        <v>37.744500000000002</v>
      </c>
      <c r="N131" s="350">
        <v>5.3323999999999998</v>
      </c>
      <c r="O131" s="348">
        <v>2.9276</v>
      </c>
      <c r="P131" s="348">
        <v>7.1333000000000002</v>
      </c>
      <c r="Q131" s="348">
        <v>6.0606</v>
      </c>
      <c r="R131" s="348">
        <v>16.465699999999998</v>
      </c>
      <c r="S131" s="348">
        <v>24.880199999999999</v>
      </c>
      <c r="T131" s="348">
        <v>48.555</v>
      </c>
      <c r="U131" s="348">
        <v>7.0137999999999998</v>
      </c>
      <c r="V131" s="348">
        <v>11.223800000000001</v>
      </c>
      <c r="W131" s="348">
        <v>9.5755999999999997</v>
      </c>
      <c r="X131" s="348">
        <v>17.519500000000001</v>
      </c>
      <c r="Y131" s="374"/>
      <c r="Z131" s="346"/>
      <c r="AA131" s="346"/>
      <c r="AB131" s="346"/>
      <c r="AC131" s="346"/>
      <c r="AD131" s="346"/>
      <c r="AE131" s="346"/>
      <c r="AF131" s="346"/>
      <c r="AG131" s="346"/>
      <c r="AH131" s="346"/>
      <c r="AI131" s="346"/>
      <c r="AJ131" s="346"/>
      <c r="AK131" s="346"/>
      <c r="AL131" s="346"/>
      <c r="AM131" s="346"/>
      <c r="AN131" s="346"/>
      <c r="AO131" s="373"/>
      <c r="AP131" s="348">
        <v>14.98</v>
      </c>
      <c r="AQ131" s="348">
        <v>11.68</v>
      </c>
      <c r="AR131" s="348">
        <v>6.75</v>
      </c>
      <c r="AS131" s="348">
        <v>0.06</v>
      </c>
      <c r="AT131" s="348">
        <v>38.76</v>
      </c>
      <c r="AU131" s="351"/>
      <c r="AV131" s="346"/>
      <c r="AW131" s="346"/>
      <c r="AX131" s="346"/>
      <c r="AY131" s="346"/>
      <c r="AZ131" s="346"/>
      <c r="BA131" s="362"/>
      <c r="BB131" s="348"/>
      <c r="BC131" s="375"/>
      <c r="BD131" s="375"/>
      <c r="BE131" s="375"/>
      <c r="BF131" s="374"/>
      <c r="BG131" s="348"/>
      <c r="BH131" s="348"/>
      <c r="BI131" s="348"/>
      <c r="BJ131" s="348"/>
      <c r="BK131" s="373"/>
      <c r="BL131" s="372"/>
      <c r="BM131" s="372"/>
      <c r="BN131" s="372"/>
      <c r="BO131" s="372"/>
      <c r="BP131" s="372"/>
      <c r="BQ131" s="373"/>
      <c r="BR131" s="354"/>
    </row>
    <row r="132" spans="1:70" s="428" customFormat="1" x14ac:dyDescent="0.25">
      <c r="A132" s="895" t="s">
        <v>95</v>
      </c>
      <c r="B132" s="373"/>
      <c r="C132" s="719"/>
      <c r="D132" s="373"/>
      <c r="E132" s="346"/>
      <c r="F132" s="373"/>
      <c r="G132" s="347"/>
      <c r="H132" s="374"/>
      <c r="I132" s="348">
        <v>-1.5658000000000001</v>
      </c>
      <c r="J132" s="348">
        <v>-4.6913999999999998</v>
      </c>
      <c r="K132" s="348">
        <v>-6.5303000000000004</v>
      </c>
      <c r="L132" s="348">
        <v>1.4008</v>
      </c>
      <c r="M132" s="348">
        <v>2.0800999999999998</v>
      </c>
      <c r="N132" s="350">
        <v>-15.7926</v>
      </c>
      <c r="O132" s="348">
        <v>-12.3878</v>
      </c>
      <c r="P132" s="348">
        <v>2.9468999999999999</v>
      </c>
      <c r="Q132" s="348">
        <v>2.2601</v>
      </c>
      <c r="R132" s="348">
        <v>15.5238</v>
      </c>
      <c r="S132" s="348">
        <v>1.8754999999999999</v>
      </c>
      <c r="T132" s="348">
        <v>7.2874999999999996</v>
      </c>
      <c r="U132" s="348">
        <v>-17.968</v>
      </c>
      <c r="V132" s="348">
        <v>-11.2294</v>
      </c>
      <c r="W132" s="348">
        <v>-4.9710999999999999</v>
      </c>
      <c r="X132" s="348">
        <v>-1.8491</v>
      </c>
      <c r="Y132" s="374"/>
      <c r="Z132" s="346"/>
      <c r="AA132" s="346"/>
      <c r="AB132" s="346"/>
      <c r="AC132" s="346"/>
      <c r="AD132" s="346"/>
      <c r="AE132" s="346"/>
      <c r="AF132" s="346"/>
      <c r="AG132" s="346"/>
      <c r="AH132" s="346"/>
      <c r="AI132" s="346"/>
      <c r="AJ132" s="346"/>
      <c r="AK132" s="346"/>
      <c r="AL132" s="346"/>
      <c r="AM132" s="346"/>
      <c r="AN132" s="346"/>
      <c r="AO132" s="373"/>
      <c r="AP132" s="348">
        <v>13.32</v>
      </c>
      <c r="AQ132" s="348">
        <v>8.64</v>
      </c>
      <c r="AR132" s="348">
        <v>1.1399999999999999</v>
      </c>
      <c r="AS132" s="348">
        <v>-6.08</v>
      </c>
      <c r="AT132" s="348">
        <v>-12.63</v>
      </c>
      <c r="AU132" s="351"/>
      <c r="AV132" s="346"/>
      <c r="AW132" s="346"/>
      <c r="AX132" s="346"/>
      <c r="AY132" s="346"/>
      <c r="AZ132" s="346"/>
      <c r="BA132" s="362"/>
      <c r="BB132" s="348"/>
      <c r="BC132" s="375"/>
      <c r="BD132" s="375"/>
      <c r="BE132" s="375"/>
      <c r="BF132" s="374"/>
      <c r="BG132" s="348"/>
      <c r="BH132" s="348"/>
      <c r="BI132" s="348"/>
      <c r="BJ132" s="348"/>
      <c r="BK132" s="373"/>
      <c r="BL132" s="372"/>
      <c r="BM132" s="372"/>
      <c r="BN132" s="372"/>
      <c r="BO132" s="372"/>
      <c r="BP132" s="372"/>
      <c r="BQ132" s="373"/>
      <c r="BR132" s="354"/>
    </row>
    <row r="133" spans="1:70" s="428" customFormat="1" x14ac:dyDescent="0.25">
      <c r="A133" s="896" t="s">
        <v>96</v>
      </c>
      <c r="B133" s="413"/>
      <c r="C133" s="725"/>
      <c r="D133" s="413"/>
      <c r="E133" s="414"/>
      <c r="F133" s="413"/>
      <c r="G133" s="415"/>
      <c r="H133" s="417"/>
      <c r="I133" s="416">
        <v>8.9099999999999999E-2</v>
      </c>
      <c r="J133" s="416">
        <v>-3.4641000000000002</v>
      </c>
      <c r="K133" s="416">
        <v>-3.4725000000000001</v>
      </c>
      <c r="L133" s="416">
        <v>7.7983000000000002</v>
      </c>
      <c r="M133" s="416">
        <v>7.8977500000000003</v>
      </c>
      <c r="N133" s="418">
        <v>-9.6658000000000008</v>
      </c>
      <c r="O133" s="416">
        <v>-9.1149000000000004</v>
      </c>
      <c r="P133" s="416">
        <v>4.3982000000000001</v>
      </c>
      <c r="Q133" s="416">
        <v>3.1859999999999999</v>
      </c>
      <c r="R133" s="416">
        <v>15.9444</v>
      </c>
      <c r="S133" s="416">
        <v>8.7982999999999993</v>
      </c>
      <c r="T133" s="416">
        <v>11.861000000000001</v>
      </c>
      <c r="U133" s="416">
        <v>-13.693899999999999</v>
      </c>
      <c r="V133" s="416">
        <v>-6.0571000000000002</v>
      </c>
      <c r="W133" s="416">
        <v>-4.1749999999999998</v>
      </c>
      <c r="X133" s="416">
        <v>9.3315999999999999</v>
      </c>
      <c r="Y133" s="417"/>
      <c r="Z133" s="414"/>
      <c r="AA133" s="414"/>
      <c r="AB133" s="414"/>
      <c r="AC133" s="414"/>
      <c r="AD133" s="414"/>
      <c r="AE133" s="414"/>
      <c r="AF133" s="414"/>
      <c r="AG133" s="414"/>
      <c r="AH133" s="414"/>
      <c r="AI133" s="414"/>
      <c r="AJ133" s="414"/>
      <c r="AK133" s="414"/>
      <c r="AL133" s="414"/>
      <c r="AM133" s="414"/>
      <c r="AN133" s="414"/>
      <c r="AO133" s="413"/>
      <c r="AP133" s="416">
        <v>14.06</v>
      </c>
      <c r="AQ133" s="416">
        <v>10.24</v>
      </c>
      <c r="AR133" s="416">
        <v>2.7</v>
      </c>
      <c r="AS133" s="416">
        <v>-3.58</v>
      </c>
      <c r="AT133" s="416">
        <v>-4.2</v>
      </c>
      <c r="AU133" s="419"/>
      <c r="AV133" s="414"/>
      <c r="AW133" s="414"/>
      <c r="AX133" s="414"/>
      <c r="AY133" s="414"/>
      <c r="AZ133" s="414"/>
      <c r="BA133" s="420"/>
      <c r="BB133" s="416"/>
      <c r="BC133" s="421"/>
      <c r="BD133" s="421"/>
      <c r="BE133" s="421"/>
      <c r="BF133" s="417"/>
      <c r="BG133" s="416"/>
      <c r="BH133" s="416"/>
      <c r="BI133" s="416"/>
      <c r="BJ133" s="416"/>
      <c r="BK133" s="413"/>
      <c r="BL133" s="412"/>
      <c r="BM133" s="412"/>
      <c r="BN133" s="412"/>
      <c r="BO133" s="412"/>
      <c r="BP133" s="412"/>
      <c r="BQ133" s="413"/>
      <c r="BR133" s="422"/>
    </row>
    <row r="134" spans="1:70" s="428" customFormat="1" ht="14.5" customHeight="1" x14ac:dyDescent="0.35">
      <c r="A134" s="883" t="s">
        <v>3180</v>
      </c>
      <c r="B134" s="871"/>
      <c r="C134" s="872"/>
      <c r="D134" s="871"/>
      <c r="E134" s="873"/>
      <c r="F134" s="871"/>
      <c r="G134" s="874"/>
      <c r="H134" s="876"/>
      <c r="I134" s="875"/>
      <c r="J134" s="875"/>
      <c r="K134" s="875"/>
      <c r="L134" s="875"/>
      <c r="M134" s="875"/>
      <c r="N134" s="877"/>
      <c r="O134" s="875"/>
      <c r="P134" s="875"/>
      <c r="Q134" s="875"/>
      <c r="R134" s="875"/>
      <c r="S134" s="875"/>
      <c r="T134" s="875"/>
      <c r="U134" s="875"/>
      <c r="V134" s="875"/>
      <c r="W134" s="875"/>
      <c r="X134" s="875"/>
      <c r="Y134" s="876"/>
      <c r="Z134" s="873"/>
      <c r="AA134" s="873"/>
      <c r="AB134" s="873"/>
      <c r="AC134" s="873"/>
      <c r="AD134" s="873"/>
      <c r="AE134" s="873"/>
      <c r="AF134" s="873"/>
      <c r="AG134" s="873"/>
      <c r="AH134" s="873"/>
      <c r="AI134" s="873"/>
      <c r="AJ134" s="873"/>
      <c r="AK134" s="873"/>
      <c r="AL134" s="873"/>
      <c r="AM134" s="873"/>
      <c r="AN134" s="873"/>
      <c r="AO134" s="871"/>
      <c r="AP134" s="875"/>
      <c r="AQ134" s="875"/>
      <c r="AR134" s="875"/>
      <c r="AS134" s="875"/>
      <c r="AT134" s="875"/>
      <c r="AU134" s="878"/>
      <c r="AV134" s="873"/>
      <c r="AW134" s="873"/>
      <c r="AX134" s="873"/>
      <c r="AY134" s="873"/>
      <c r="AZ134" s="873"/>
      <c r="BA134" s="879"/>
      <c r="BB134" s="875"/>
      <c r="BC134" s="880"/>
      <c r="BD134" s="880"/>
      <c r="BE134" s="880"/>
      <c r="BF134" s="876"/>
      <c r="BG134" s="875"/>
      <c r="BH134" s="875"/>
      <c r="BI134" s="875"/>
      <c r="BJ134" s="875"/>
      <c r="BK134" s="871"/>
      <c r="BL134" s="881"/>
      <c r="BM134" s="881"/>
      <c r="BN134" s="881"/>
      <c r="BO134" s="881"/>
      <c r="BP134" s="881"/>
      <c r="BQ134" s="871"/>
      <c r="BR134" s="882"/>
    </row>
    <row r="135" spans="1:70" s="428" customFormat="1" x14ac:dyDescent="0.25">
      <c r="A135" s="345" t="s">
        <v>3181</v>
      </c>
      <c r="B135" s="373"/>
      <c r="C135" s="719">
        <v>45428</v>
      </c>
      <c r="D135" s="373"/>
      <c r="E135" s="346">
        <v>10651.6</v>
      </c>
      <c r="F135" s="373"/>
      <c r="G135" s="347">
        <v>11.929</v>
      </c>
      <c r="H135" s="374"/>
      <c r="I135" s="348">
        <v>-0.5171</v>
      </c>
      <c r="J135" s="348">
        <v>-0.27589999999999998</v>
      </c>
      <c r="K135" s="348">
        <v>-1.1272</v>
      </c>
      <c r="L135" s="348">
        <v>8.4356000000000009</v>
      </c>
      <c r="M135" s="348">
        <v>10.915900000000001</v>
      </c>
      <c r="N135" s="350">
        <v>7.6429999999999998</v>
      </c>
      <c r="O135" s="348">
        <v>3.5550999999999999</v>
      </c>
      <c r="P135" s="348" t="s">
        <v>430</v>
      </c>
      <c r="Q135" s="348" t="s">
        <v>430</v>
      </c>
      <c r="R135" s="348" t="s">
        <v>430</v>
      </c>
      <c r="S135" s="348">
        <v>5.0549999999999997</v>
      </c>
      <c r="T135" s="348">
        <v>20.592400000000001</v>
      </c>
      <c r="U135" s="348">
        <v>7.4878</v>
      </c>
      <c r="V135" s="348">
        <v>9.3400999999999996</v>
      </c>
      <c r="W135" s="348">
        <v>-1.2091000000000001</v>
      </c>
      <c r="X135" s="348">
        <v>7.8975</v>
      </c>
      <c r="Y135" s="374"/>
      <c r="Z135" s="346">
        <v>11</v>
      </c>
      <c r="AA135" s="346">
        <v>7</v>
      </c>
      <c r="AB135" s="346">
        <v>8</v>
      </c>
      <c r="AC135" s="346">
        <v>6</v>
      </c>
      <c r="AD135" s="346">
        <v>9</v>
      </c>
      <c r="AE135" s="346">
        <v>11</v>
      </c>
      <c r="AF135" s="346">
        <v>9</v>
      </c>
      <c r="AG135" s="346" t="s">
        <v>430</v>
      </c>
      <c r="AH135" s="346" t="s">
        <v>430</v>
      </c>
      <c r="AI135" s="346" t="s">
        <v>430</v>
      </c>
      <c r="AJ135" s="346">
        <v>5</v>
      </c>
      <c r="AK135" s="346">
        <v>8</v>
      </c>
      <c r="AL135" s="346">
        <v>11</v>
      </c>
      <c r="AM135" s="346">
        <v>11</v>
      </c>
      <c r="AN135" s="346">
        <v>6</v>
      </c>
      <c r="AO135" s="373"/>
      <c r="AP135" s="348" t="s">
        <v>430</v>
      </c>
      <c r="AQ135" s="348" t="s">
        <v>430</v>
      </c>
      <c r="AR135" s="348" t="s">
        <v>430</v>
      </c>
      <c r="AS135" s="348" t="s">
        <v>430</v>
      </c>
      <c r="AT135" s="348">
        <v>14.66</v>
      </c>
      <c r="AU135" s="351"/>
      <c r="AV135" s="346" t="s">
        <v>430</v>
      </c>
      <c r="AW135" s="346" t="s">
        <v>430</v>
      </c>
      <c r="AX135" s="346" t="s">
        <v>430</v>
      </c>
      <c r="AY135" s="346" t="s">
        <v>430</v>
      </c>
      <c r="AZ135" s="346">
        <v>9</v>
      </c>
      <c r="BA135" s="362"/>
      <c r="BB135" s="348">
        <v>14.229078616096601</v>
      </c>
      <c r="BC135" s="375">
        <v>0.92106763577519601</v>
      </c>
      <c r="BD135" s="375">
        <v>9.7230677518134398E-3</v>
      </c>
      <c r="BE135" s="375">
        <v>2.7068417641009999E-2</v>
      </c>
      <c r="BF135" s="374"/>
      <c r="BG135" s="843">
        <v>53.285200000000003</v>
      </c>
      <c r="BH135" s="843">
        <v>18.001200000000001</v>
      </c>
      <c r="BI135" s="843">
        <v>27.4514</v>
      </c>
      <c r="BJ135" s="843">
        <v>1.2622</v>
      </c>
      <c r="BK135" s="373"/>
      <c r="BL135" s="372" t="s">
        <v>3182</v>
      </c>
      <c r="BM135" s="372" t="s">
        <v>3183</v>
      </c>
      <c r="BN135" s="372" t="s">
        <v>3184</v>
      </c>
      <c r="BO135" s="372" t="s">
        <v>3185</v>
      </c>
      <c r="BP135" s="372" t="s">
        <v>3186</v>
      </c>
      <c r="BQ135" s="373"/>
      <c r="BR135" s="354" t="s">
        <v>463</v>
      </c>
    </row>
    <row r="136" spans="1:70" s="428" customFormat="1" x14ac:dyDescent="0.25">
      <c r="A136" s="345" t="s">
        <v>3187</v>
      </c>
      <c r="B136" s="373"/>
      <c r="C136" s="719">
        <v>43384</v>
      </c>
      <c r="D136" s="373"/>
      <c r="E136" s="346">
        <v>7112.43</v>
      </c>
      <c r="F136" s="373"/>
      <c r="G136" s="347">
        <v>38.76</v>
      </c>
      <c r="H136" s="374"/>
      <c r="I136" s="348">
        <v>-0.25729999999999997</v>
      </c>
      <c r="J136" s="348">
        <v>-0.58989999999999998</v>
      </c>
      <c r="K136" s="348">
        <v>-4.1779999999999999</v>
      </c>
      <c r="L136" s="348">
        <v>5.0690999999999997</v>
      </c>
      <c r="M136" s="348">
        <v>8.6323000000000008</v>
      </c>
      <c r="N136" s="350">
        <v>8.8764000000000003</v>
      </c>
      <c r="O136" s="348">
        <v>4.2999000000000001</v>
      </c>
      <c r="P136" s="348">
        <v>18.501200000000001</v>
      </c>
      <c r="Q136" s="348">
        <v>18.219899999999999</v>
      </c>
      <c r="R136" s="348" t="s">
        <v>430</v>
      </c>
      <c r="S136" s="348">
        <v>1.8125</v>
      </c>
      <c r="T136" s="348">
        <v>17.7042</v>
      </c>
      <c r="U136" s="348">
        <v>7.9364999999999997</v>
      </c>
      <c r="V136" s="348">
        <v>9.4605999999999995</v>
      </c>
      <c r="W136" s="348">
        <v>-1.3238000000000001</v>
      </c>
      <c r="X136" s="348">
        <v>18.654900000000001</v>
      </c>
      <c r="Y136" s="374"/>
      <c r="Z136" s="346">
        <v>3</v>
      </c>
      <c r="AA136" s="346">
        <v>10</v>
      </c>
      <c r="AB136" s="346">
        <v>12</v>
      </c>
      <c r="AC136" s="346">
        <v>12</v>
      </c>
      <c r="AD136" s="346">
        <v>11</v>
      </c>
      <c r="AE136" s="346">
        <v>10</v>
      </c>
      <c r="AF136" s="346">
        <v>8</v>
      </c>
      <c r="AG136" s="346">
        <v>2</v>
      </c>
      <c r="AH136" s="346">
        <v>1</v>
      </c>
      <c r="AI136" s="346" t="s">
        <v>430</v>
      </c>
      <c r="AJ136" s="346">
        <v>9</v>
      </c>
      <c r="AK136" s="346">
        <v>11</v>
      </c>
      <c r="AL136" s="346">
        <v>10</v>
      </c>
      <c r="AM136" s="346">
        <v>10</v>
      </c>
      <c r="AN136" s="346">
        <v>7</v>
      </c>
      <c r="AO136" s="373"/>
      <c r="AP136" s="348" t="s">
        <v>430</v>
      </c>
      <c r="AQ136" s="348">
        <v>21.42</v>
      </c>
      <c r="AR136" s="348">
        <v>18.21</v>
      </c>
      <c r="AS136" s="348">
        <v>11.51</v>
      </c>
      <c r="AT136" s="348">
        <v>11.68</v>
      </c>
      <c r="AU136" s="351"/>
      <c r="AV136" s="346" t="s">
        <v>430</v>
      </c>
      <c r="AW136" s="346">
        <v>1</v>
      </c>
      <c r="AX136" s="346">
        <v>2</v>
      </c>
      <c r="AY136" s="346">
        <v>3</v>
      </c>
      <c r="AZ136" s="346">
        <v>11</v>
      </c>
      <c r="BA136" s="362"/>
      <c r="BB136" s="348">
        <v>15.5305811588459</v>
      </c>
      <c r="BC136" s="375">
        <v>0.98476337373449196</v>
      </c>
      <c r="BD136" s="375">
        <v>7.5714876908753101E-2</v>
      </c>
      <c r="BE136" s="375">
        <v>7.8237115442365099E-2</v>
      </c>
      <c r="BF136" s="374"/>
      <c r="BG136" s="843">
        <v>56.221800000000002</v>
      </c>
      <c r="BH136" s="843">
        <v>18.445900000000002</v>
      </c>
      <c r="BI136" s="843">
        <v>22.4422</v>
      </c>
      <c r="BJ136" s="843">
        <v>2.8900999999999999</v>
      </c>
      <c r="BK136" s="373"/>
      <c r="BL136" s="372" t="s">
        <v>3188</v>
      </c>
      <c r="BM136" s="372" t="s">
        <v>3189</v>
      </c>
      <c r="BN136" s="372" t="s">
        <v>3190</v>
      </c>
      <c r="BO136" s="372" t="s">
        <v>3191</v>
      </c>
      <c r="BP136" s="372" t="s">
        <v>3192</v>
      </c>
      <c r="BQ136" s="373"/>
      <c r="BR136" s="354" t="s">
        <v>463</v>
      </c>
    </row>
    <row r="137" spans="1:70" s="428" customFormat="1" x14ac:dyDescent="0.25">
      <c r="A137" s="345" t="s">
        <v>3193</v>
      </c>
      <c r="B137" s="373"/>
      <c r="C137" s="719">
        <v>45281</v>
      </c>
      <c r="D137" s="373"/>
      <c r="E137" s="346">
        <v>5748.03</v>
      </c>
      <c r="F137" s="373"/>
      <c r="G137" s="347">
        <v>16.34</v>
      </c>
      <c r="H137" s="374"/>
      <c r="I137" s="348">
        <v>-0.2442</v>
      </c>
      <c r="J137" s="348">
        <v>0.30690000000000001</v>
      </c>
      <c r="K137" s="348">
        <v>0.86419999999999997</v>
      </c>
      <c r="L137" s="348">
        <v>11.0054</v>
      </c>
      <c r="M137" s="348">
        <v>15.7224</v>
      </c>
      <c r="N137" s="350">
        <v>15.9688</v>
      </c>
      <c r="O137" s="348">
        <v>6.6715999999999998</v>
      </c>
      <c r="P137" s="348" t="s">
        <v>430</v>
      </c>
      <c r="Q137" s="348" t="s">
        <v>430</v>
      </c>
      <c r="R137" s="348" t="s">
        <v>430</v>
      </c>
      <c r="S137" s="348">
        <v>7.5</v>
      </c>
      <c r="T137" s="348">
        <v>24.353100000000001</v>
      </c>
      <c r="U137" s="348">
        <v>15.5587</v>
      </c>
      <c r="V137" s="348">
        <v>17.0487</v>
      </c>
      <c r="W137" s="348">
        <v>-1.3285</v>
      </c>
      <c r="X137" s="348">
        <v>19.758600000000001</v>
      </c>
      <c r="Y137" s="374"/>
      <c r="Z137" s="346">
        <v>2</v>
      </c>
      <c r="AA137" s="346">
        <v>4</v>
      </c>
      <c r="AB137" s="346">
        <v>1</v>
      </c>
      <c r="AC137" s="346">
        <v>4</v>
      </c>
      <c r="AD137" s="346">
        <v>5</v>
      </c>
      <c r="AE137" s="346">
        <v>3</v>
      </c>
      <c r="AF137" s="346">
        <v>3</v>
      </c>
      <c r="AG137" s="346" t="s">
        <v>430</v>
      </c>
      <c r="AH137" s="346" t="s">
        <v>430</v>
      </c>
      <c r="AI137" s="346" t="s">
        <v>430</v>
      </c>
      <c r="AJ137" s="346">
        <v>3</v>
      </c>
      <c r="AK137" s="346">
        <v>6</v>
      </c>
      <c r="AL137" s="346">
        <v>4</v>
      </c>
      <c r="AM137" s="346">
        <v>3</v>
      </c>
      <c r="AN137" s="346">
        <v>8</v>
      </c>
      <c r="AO137" s="373"/>
      <c r="AP137" s="348" t="s">
        <v>430</v>
      </c>
      <c r="AQ137" s="348" t="s">
        <v>430</v>
      </c>
      <c r="AR137" s="348" t="s">
        <v>430</v>
      </c>
      <c r="AS137" s="348" t="s">
        <v>430</v>
      </c>
      <c r="AT137" s="348">
        <v>26.35</v>
      </c>
      <c r="AU137" s="351"/>
      <c r="AV137" s="346" t="s">
        <v>430</v>
      </c>
      <c r="AW137" s="346" t="s">
        <v>430</v>
      </c>
      <c r="AX137" s="346" t="s">
        <v>430</v>
      </c>
      <c r="AY137" s="346" t="s">
        <v>430</v>
      </c>
      <c r="AZ137" s="346">
        <v>4</v>
      </c>
      <c r="BA137" s="362"/>
      <c r="BB137" s="348">
        <v>15.027789325711201</v>
      </c>
      <c r="BC137" s="375">
        <v>0.95171032602689898</v>
      </c>
      <c r="BD137" s="375">
        <v>7.3895269897754703E-2</v>
      </c>
      <c r="BE137" s="375">
        <v>0.24034328764879601</v>
      </c>
      <c r="BF137" s="374"/>
      <c r="BG137" s="843">
        <v>56.369199999999999</v>
      </c>
      <c r="BH137" s="843">
        <v>21.708600000000001</v>
      </c>
      <c r="BI137" s="843">
        <v>19.054099999999998</v>
      </c>
      <c r="BJ137" s="843">
        <v>2.8681000000000001</v>
      </c>
      <c r="BK137" s="373"/>
      <c r="BL137" s="372" t="s">
        <v>3194</v>
      </c>
      <c r="BM137" s="372" t="s">
        <v>3195</v>
      </c>
      <c r="BN137" s="372" t="s">
        <v>3196</v>
      </c>
      <c r="BO137" s="372" t="s">
        <v>3197</v>
      </c>
      <c r="BP137" s="372" t="s">
        <v>3198</v>
      </c>
      <c r="BQ137" s="373"/>
      <c r="BR137" s="354" t="s">
        <v>476</v>
      </c>
    </row>
    <row r="138" spans="1:70" s="428" customFormat="1" ht="11" x14ac:dyDescent="0.3">
      <c r="A138" s="845" t="s">
        <v>3199</v>
      </c>
      <c r="B138" s="846"/>
      <c r="C138" s="847">
        <v>44614</v>
      </c>
      <c r="D138" s="846"/>
      <c r="E138" s="848">
        <v>3108.58</v>
      </c>
      <c r="F138" s="846"/>
      <c r="G138" s="849">
        <v>22.405999999999999</v>
      </c>
      <c r="H138" s="851"/>
      <c r="I138" s="850">
        <v>-0.27150000000000002</v>
      </c>
      <c r="J138" s="850">
        <v>0.49790000000000001</v>
      </c>
      <c r="K138" s="850">
        <v>0.23710000000000001</v>
      </c>
      <c r="L138" s="850">
        <v>11.5059</v>
      </c>
      <c r="M138" s="850">
        <v>14.100899999999999</v>
      </c>
      <c r="N138" s="852">
        <v>16.789200000000001</v>
      </c>
      <c r="O138" s="850">
        <v>8.0043000000000006</v>
      </c>
      <c r="P138" s="850">
        <v>18.392700000000001</v>
      </c>
      <c r="Q138" s="850" t="s">
        <v>430</v>
      </c>
      <c r="R138" s="850" t="s">
        <v>430</v>
      </c>
      <c r="S138" s="850">
        <v>7.6848999999999998</v>
      </c>
      <c r="T138" s="850">
        <v>22.927499999999998</v>
      </c>
      <c r="U138" s="850">
        <v>13.293200000000001</v>
      </c>
      <c r="V138" s="850">
        <v>18.094100000000001</v>
      </c>
      <c r="W138" s="850">
        <v>-0.47089999999999999</v>
      </c>
      <c r="X138" s="850">
        <v>19.3965</v>
      </c>
      <c r="Y138" s="851"/>
      <c r="Z138" s="848">
        <v>4</v>
      </c>
      <c r="AA138" s="848">
        <v>1</v>
      </c>
      <c r="AB138" s="848">
        <v>4</v>
      </c>
      <c r="AC138" s="848">
        <v>3</v>
      </c>
      <c r="AD138" s="848">
        <v>7</v>
      </c>
      <c r="AE138" s="848">
        <v>2</v>
      </c>
      <c r="AF138" s="848">
        <v>2</v>
      </c>
      <c r="AG138" s="848">
        <v>3</v>
      </c>
      <c r="AH138" s="848" t="s">
        <v>430</v>
      </c>
      <c r="AI138" s="848" t="s">
        <v>430</v>
      </c>
      <c r="AJ138" s="848">
        <v>2</v>
      </c>
      <c r="AK138" s="848">
        <v>7</v>
      </c>
      <c r="AL138" s="848">
        <v>7</v>
      </c>
      <c r="AM138" s="848">
        <v>2</v>
      </c>
      <c r="AN138" s="848">
        <v>3</v>
      </c>
      <c r="AO138" s="846"/>
      <c r="AP138" s="850" t="s">
        <v>430</v>
      </c>
      <c r="AQ138" s="850" t="s">
        <v>430</v>
      </c>
      <c r="AR138" s="850" t="s">
        <v>430</v>
      </c>
      <c r="AS138" s="850">
        <v>16.260000000000002</v>
      </c>
      <c r="AT138" s="850">
        <v>24.4</v>
      </c>
      <c r="AU138" s="853"/>
      <c r="AV138" s="848" t="s">
        <v>430</v>
      </c>
      <c r="AW138" s="848" t="s">
        <v>430</v>
      </c>
      <c r="AX138" s="848" t="s">
        <v>430</v>
      </c>
      <c r="AY138" s="848">
        <v>2</v>
      </c>
      <c r="AZ138" s="848">
        <v>5</v>
      </c>
      <c r="BA138" s="855"/>
      <c r="BB138" s="850">
        <v>14.111434936528299</v>
      </c>
      <c r="BC138" s="856">
        <v>0.89048335746669405</v>
      </c>
      <c r="BD138" s="856">
        <v>7.9650312615077296E-2</v>
      </c>
      <c r="BE138" s="856">
        <v>0.13140977428672601</v>
      </c>
      <c r="BF138" s="851"/>
      <c r="BG138" s="850">
        <v>45.062600000000003</v>
      </c>
      <c r="BH138" s="850">
        <v>22.5867</v>
      </c>
      <c r="BI138" s="850">
        <v>27.376899999999999</v>
      </c>
      <c r="BJ138" s="850">
        <v>4.9737999999999998</v>
      </c>
      <c r="BK138" s="846"/>
      <c r="BL138" s="859" t="s">
        <v>3200</v>
      </c>
      <c r="BM138" s="859" t="s">
        <v>3201</v>
      </c>
      <c r="BN138" s="859" t="s">
        <v>3202</v>
      </c>
      <c r="BO138" s="859" t="s">
        <v>3203</v>
      </c>
      <c r="BP138" s="859" t="s">
        <v>3204</v>
      </c>
      <c r="BQ138" s="846"/>
      <c r="BR138" s="860" t="s">
        <v>616</v>
      </c>
    </row>
    <row r="139" spans="1:70" s="428" customFormat="1" x14ac:dyDescent="0.25">
      <c r="A139" s="345" t="s">
        <v>3205</v>
      </c>
      <c r="B139" s="373"/>
      <c r="C139" s="719">
        <v>45362</v>
      </c>
      <c r="D139" s="373"/>
      <c r="E139" s="346">
        <v>1756.86</v>
      </c>
      <c r="F139" s="373"/>
      <c r="G139" s="347">
        <v>14.2</v>
      </c>
      <c r="H139" s="374"/>
      <c r="I139" s="348">
        <v>-0.42080000000000001</v>
      </c>
      <c r="J139" s="348">
        <v>0.35339999999999999</v>
      </c>
      <c r="K139" s="348">
        <v>0.28249999999999997</v>
      </c>
      <c r="L139" s="348">
        <v>7.0083000000000002</v>
      </c>
      <c r="M139" s="348">
        <v>16.680399999999999</v>
      </c>
      <c r="N139" s="350">
        <v>11.547499999999999</v>
      </c>
      <c r="O139" s="348">
        <v>5.7824</v>
      </c>
      <c r="P139" s="348" t="s">
        <v>430</v>
      </c>
      <c r="Q139" s="348" t="s">
        <v>430</v>
      </c>
      <c r="R139" s="348" t="s">
        <v>430</v>
      </c>
      <c r="S139" s="348">
        <v>3.1977000000000002</v>
      </c>
      <c r="T139" s="348">
        <v>25.220500000000001</v>
      </c>
      <c r="U139" s="348">
        <v>14.5161</v>
      </c>
      <c r="V139" s="348">
        <v>13.6</v>
      </c>
      <c r="W139" s="348">
        <v>-0.56020000000000003</v>
      </c>
      <c r="X139" s="348">
        <v>15.0488</v>
      </c>
      <c r="Y139" s="374"/>
      <c r="Z139" s="346">
        <v>9</v>
      </c>
      <c r="AA139" s="346">
        <v>3</v>
      </c>
      <c r="AB139" s="346">
        <v>2</v>
      </c>
      <c r="AC139" s="346">
        <v>8</v>
      </c>
      <c r="AD139" s="346">
        <v>4</v>
      </c>
      <c r="AE139" s="346">
        <v>8</v>
      </c>
      <c r="AF139" s="346">
        <v>5</v>
      </c>
      <c r="AG139" s="346" t="s">
        <v>430</v>
      </c>
      <c r="AH139" s="346" t="s">
        <v>430</v>
      </c>
      <c r="AI139" s="346" t="s">
        <v>430</v>
      </c>
      <c r="AJ139" s="346">
        <v>7</v>
      </c>
      <c r="AK139" s="346">
        <v>5</v>
      </c>
      <c r="AL139" s="346">
        <v>6</v>
      </c>
      <c r="AM139" s="346">
        <v>8</v>
      </c>
      <c r="AN139" s="346">
        <v>4</v>
      </c>
      <c r="AO139" s="373"/>
      <c r="AP139" s="348" t="s">
        <v>430</v>
      </c>
      <c r="AQ139" s="348" t="s">
        <v>430</v>
      </c>
      <c r="AR139" s="348" t="s">
        <v>430</v>
      </c>
      <c r="AS139" s="348" t="s">
        <v>430</v>
      </c>
      <c r="AT139" s="348">
        <v>22.29</v>
      </c>
      <c r="AU139" s="351"/>
      <c r="AV139" s="346" t="s">
        <v>430</v>
      </c>
      <c r="AW139" s="346" t="s">
        <v>430</v>
      </c>
      <c r="AX139" s="346" t="s">
        <v>430</v>
      </c>
      <c r="AY139" s="346" t="s">
        <v>430</v>
      </c>
      <c r="AZ139" s="346">
        <v>7</v>
      </c>
      <c r="BA139" s="362"/>
      <c r="BB139" s="348">
        <v>17.973695179198199</v>
      </c>
      <c r="BC139" s="375">
        <v>1.0718489844578301</v>
      </c>
      <c r="BD139" s="375">
        <v>4.2751034356971397E-2</v>
      </c>
      <c r="BE139" s="375">
        <v>0.16198463667551299</v>
      </c>
      <c r="BF139" s="374"/>
      <c r="BG139" s="843">
        <v>45.288899999999998</v>
      </c>
      <c r="BH139" s="843">
        <v>18.702999999999999</v>
      </c>
      <c r="BI139" s="843">
        <v>30.776499999999999</v>
      </c>
      <c r="BJ139" s="843">
        <v>5.2316000000000003</v>
      </c>
      <c r="BK139" s="373"/>
      <c r="BL139" s="372" t="s">
        <v>3206</v>
      </c>
      <c r="BM139" s="372" t="s">
        <v>3207</v>
      </c>
      <c r="BN139" s="372" t="s">
        <v>3208</v>
      </c>
      <c r="BO139" s="372" t="s">
        <v>3209</v>
      </c>
      <c r="BP139" s="372" t="s">
        <v>3210</v>
      </c>
      <c r="BQ139" s="373"/>
      <c r="BR139" s="354" t="s">
        <v>443</v>
      </c>
    </row>
    <row r="140" spans="1:70" s="428" customFormat="1" x14ac:dyDescent="0.25">
      <c r="A140" s="345" t="s">
        <v>3211</v>
      </c>
      <c r="B140" s="373"/>
      <c r="C140" s="719">
        <v>42035</v>
      </c>
      <c r="D140" s="373"/>
      <c r="E140" s="346">
        <v>1407.09</v>
      </c>
      <c r="F140" s="373"/>
      <c r="G140" s="347">
        <v>40.24</v>
      </c>
      <c r="H140" s="374"/>
      <c r="I140" s="348">
        <v>-0.42070000000000002</v>
      </c>
      <c r="J140" s="348">
        <v>-0.29730000000000001</v>
      </c>
      <c r="K140" s="348">
        <v>0.22420000000000001</v>
      </c>
      <c r="L140" s="348">
        <v>13.129</v>
      </c>
      <c r="M140" s="348">
        <v>21.241299999999999</v>
      </c>
      <c r="N140" s="350">
        <v>23.171099999999999</v>
      </c>
      <c r="O140" s="348">
        <v>9.4358000000000004</v>
      </c>
      <c r="P140" s="348">
        <v>20.2622</v>
      </c>
      <c r="Q140" s="348">
        <v>14.5357</v>
      </c>
      <c r="R140" s="348">
        <v>13.2239</v>
      </c>
      <c r="S140" s="348">
        <v>8.7273999999999994</v>
      </c>
      <c r="T140" s="348">
        <v>29.681000000000001</v>
      </c>
      <c r="U140" s="348">
        <v>20.478999999999999</v>
      </c>
      <c r="V140" s="348">
        <v>25.280200000000001</v>
      </c>
      <c r="W140" s="348">
        <v>-1.3725000000000001</v>
      </c>
      <c r="X140" s="348">
        <v>12.7332</v>
      </c>
      <c r="Y140" s="374"/>
      <c r="Z140" s="346">
        <v>8</v>
      </c>
      <c r="AA140" s="346">
        <v>8</v>
      </c>
      <c r="AB140" s="346">
        <v>5</v>
      </c>
      <c r="AC140" s="346">
        <v>1</v>
      </c>
      <c r="AD140" s="346">
        <v>2</v>
      </c>
      <c r="AE140" s="346">
        <v>1</v>
      </c>
      <c r="AF140" s="346">
        <v>1</v>
      </c>
      <c r="AG140" s="346">
        <v>1</v>
      </c>
      <c r="AH140" s="346">
        <v>2</v>
      </c>
      <c r="AI140" s="346">
        <v>1</v>
      </c>
      <c r="AJ140" s="346">
        <v>1</v>
      </c>
      <c r="AK140" s="346">
        <v>2</v>
      </c>
      <c r="AL140" s="346">
        <v>1</v>
      </c>
      <c r="AM140" s="346">
        <v>1</v>
      </c>
      <c r="AN140" s="346">
        <v>9</v>
      </c>
      <c r="AO140" s="373"/>
      <c r="AP140" s="348">
        <v>16</v>
      </c>
      <c r="AQ140" s="348">
        <v>18.97</v>
      </c>
      <c r="AR140" s="348">
        <v>19.420000000000002</v>
      </c>
      <c r="AS140" s="348">
        <v>19.07</v>
      </c>
      <c r="AT140" s="348">
        <v>34.97</v>
      </c>
      <c r="AU140" s="351"/>
      <c r="AV140" s="346">
        <v>1</v>
      </c>
      <c r="AW140" s="346">
        <v>2</v>
      </c>
      <c r="AX140" s="346">
        <v>1</v>
      </c>
      <c r="AY140" s="346">
        <v>1</v>
      </c>
      <c r="AZ140" s="346">
        <v>1</v>
      </c>
      <c r="BA140" s="362"/>
      <c r="BB140" s="348">
        <v>14.9059285618227</v>
      </c>
      <c r="BC140" s="375">
        <v>0.90561693944222998</v>
      </c>
      <c r="BD140" s="375">
        <v>8.5360270131535604E-2</v>
      </c>
      <c r="BE140" s="375">
        <v>0.26293512791609203</v>
      </c>
      <c r="BF140" s="374"/>
      <c r="BG140" s="843">
        <v>36.087200000000003</v>
      </c>
      <c r="BH140" s="843">
        <v>27.0579</v>
      </c>
      <c r="BI140" s="843">
        <v>30.476700000000001</v>
      </c>
      <c r="BJ140" s="843">
        <v>6.3781999999999996</v>
      </c>
      <c r="BK140" s="373"/>
      <c r="BL140" s="372" t="s">
        <v>3212</v>
      </c>
      <c r="BM140" s="372" t="s">
        <v>3213</v>
      </c>
      <c r="BN140" s="372" t="s">
        <v>3214</v>
      </c>
      <c r="BO140" s="372" t="s">
        <v>3215</v>
      </c>
      <c r="BP140" s="372" t="s">
        <v>3216</v>
      </c>
      <c r="BQ140" s="373"/>
      <c r="BR140" s="354" t="s">
        <v>476</v>
      </c>
    </row>
    <row r="141" spans="1:70" s="428" customFormat="1" x14ac:dyDescent="0.25">
      <c r="A141" s="345" t="s">
        <v>3217</v>
      </c>
      <c r="B141" s="373"/>
      <c r="C141" s="719">
        <v>45471</v>
      </c>
      <c r="D141" s="373"/>
      <c r="E141" s="346">
        <v>828.91</v>
      </c>
      <c r="F141" s="373"/>
      <c r="G141" s="347">
        <v>11.038600000000001</v>
      </c>
      <c r="H141" s="374"/>
      <c r="I141" s="348">
        <v>-0.64359999999999995</v>
      </c>
      <c r="J141" s="348">
        <v>-0.88980000000000004</v>
      </c>
      <c r="K141" s="348">
        <v>-3.5104000000000002</v>
      </c>
      <c r="L141" s="348">
        <v>6.1710000000000003</v>
      </c>
      <c r="M141" s="348">
        <v>8.1643000000000008</v>
      </c>
      <c r="N141" s="350">
        <v>12.3156</v>
      </c>
      <c r="O141" s="348">
        <v>5.1056999999999997</v>
      </c>
      <c r="P141" s="348" t="s">
        <v>430</v>
      </c>
      <c r="Q141" s="348" t="s">
        <v>430</v>
      </c>
      <c r="R141" s="348" t="s">
        <v>430</v>
      </c>
      <c r="S141" s="348">
        <v>2.6789000000000001</v>
      </c>
      <c r="T141" s="348">
        <v>16.0748</v>
      </c>
      <c r="U141" s="348">
        <v>9.1515000000000004</v>
      </c>
      <c r="V141" s="348">
        <v>14.216799999999999</v>
      </c>
      <c r="W141" s="348">
        <v>-2.7572999999999999</v>
      </c>
      <c r="X141" s="348">
        <v>4.5880999999999998</v>
      </c>
      <c r="Y141" s="374"/>
      <c r="Z141" s="346">
        <v>12</v>
      </c>
      <c r="AA141" s="346">
        <v>11</v>
      </c>
      <c r="AB141" s="346">
        <v>11</v>
      </c>
      <c r="AC141" s="346">
        <v>10</v>
      </c>
      <c r="AD141" s="346">
        <v>12</v>
      </c>
      <c r="AE141" s="346">
        <v>7</v>
      </c>
      <c r="AF141" s="346">
        <v>6</v>
      </c>
      <c r="AG141" s="346" t="s">
        <v>430</v>
      </c>
      <c r="AH141" s="346" t="s">
        <v>430</v>
      </c>
      <c r="AI141" s="346" t="s">
        <v>430</v>
      </c>
      <c r="AJ141" s="346">
        <v>8</v>
      </c>
      <c r="AK141" s="346">
        <v>12</v>
      </c>
      <c r="AL141" s="346">
        <v>8</v>
      </c>
      <c r="AM141" s="346">
        <v>7</v>
      </c>
      <c r="AN141" s="346">
        <v>12</v>
      </c>
      <c r="AO141" s="373"/>
      <c r="AP141" s="348" t="s">
        <v>430</v>
      </c>
      <c r="AQ141" s="348" t="s">
        <v>430</v>
      </c>
      <c r="AR141" s="348" t="s">
        <v>430</v>
      </c>
      <c r="AS141" s="348" t="s">
        <v>430</v>
      </c>
      <c r="AT141" s="348">
        <v>13.75</v>
      </c>
      <c r="AU141" s="351"/>
      <c r="AV141" s="346" t="s">
        <v>430</v>
      </c>
      <c r="AW141" s="346" t="s">
        <v>430</v>
      </c>
      <c r="AX141" s="346" t="s">
        <v>430</v>
      </c>
      <c r="AY141" s="346" t="s">
        <v>430</v>
      </c>
      <c r="AZ141" s="346">
        <v>10</v>
      </c>
      <c r="BA141" s="362"/>
      <c r="BB141" s="348">
        <v>14.4012946932929</v>
      </c>
      <c r="BC141" s="375">
        <v>0.92875333704287399</v>
      </c>
      <c r="BD141" s="375">
        <v>6.8404014515231998E-4</v>
      </c>
      <c r="BE141" s="375">
        <v>-1.0963716188476901E-2</v>
      </c>
      <c r="BF141" s="374"/>
      <c r="BG141" s="843">
        <v>56.652200000000001</v>
      </c>
      <c r="BH141" s="843">
        <v>22.66</v>
      </c>
      <c r="BI141" s="843">
        <v>16.988900000000001</v>
      </c>
      <c r="BJ141" s="843">
        <v>3.6989000000000001</v>
      </c>
      <c r="BK141" s="373"/>
      <c r="BL141" s="372" t="s">
        <v>3218</v>
      </c>
      <c r="BM141" s="372" t="s">
        <v>3219</v>
      </c>
      <c r="BN141" s="372" t="s">
        <v>3220</v>
      </c>
      <c r="BO141" s="372" t="s">
        <v>1921</v>
      </c>
      <c r="BP141" s="372" t="s">
        <v>3221</v>
      </c>
      <c r="BQ141" s="373"/>
      <c r="BR141" s="354" t="s">
        <v>443</v>
      </c>
    </row>
    <row r="142" spans="1:70" s="428" customFormat="1" x14ac:dyDescent="0.25">
      <c r="A142" s="345" t="s">
        <v>3222</v>
      </c>
      <c r="B142" s="373"/>
      <c r="C142" s="719">
        <v>45576</v>
      </c>
      <c r="D142" s="373"/>
      <c r="E142" s="346">
        <v>784.84900000000005</v>
      </c>
      <c r="F142" s="373"/>
      <c r="G142" s="347">
        <v>11.5291</v>
      </c>
      <c r="H142" s="374"/>
      <c r="I142" s="348">
        <v>-0.34920000000000001</v>
      </c>
      <c r="J142" s="348">
        <v>0.35510000000000003</v>
      </c>
      <c r="K142" s="348">
        <v>-1.0242</v>
      </c>
      <c r="L142" s="348">
        <v>7.5235000000000003</v>
      </c>
      <c r="M142" s="348">
        <v>15.202299999999999</v>
      </c>
      <c r="N142" s="350">
        <v>14.208299999999999</v>
      </c>
      <c r="O142" s="348" t="s">
        <v>430</v>
      </c>
      <c r="P142" s="348" t="s">
        <v>430</v>
      </c>
      <c r="Q142" s="348" t="s">
        <v>430</v>
      </c>
      <c r="R142" s="348" t="s">
        <v>430</v>
      </c>
      <c r="S142" s="348">
        <v>1.6272</v>
      </c>
      <c r="T142" s="348">
        <v>25.408999999999999</v>
      </c>
      <c r="U142" s="348">
        <v>15.827299999999999</v>
      </c>
      <c r="V142" s="348">
        <v>15.891299999999999</v>
      </c>
      <c r="W142" s="348">
        <v>-1.04E-2</v>
      </c>
      <c r="X142" s="348">
        <v>7.7130000000000001</v>
      </c>
      <c r="Y142" s="374"/>
      <c r="Z142" s="346">
        <v>7</v>
      </c>
      <c r="AA142" s="346">
        <v>2</v>
      </c>
      <c r="AB142" s="346">
        <v>7</v>
      </c>
      <c r="AC142" s="346">
        <v>7</v>
      </c>
      <c r="AD142" s="346">
        <v>6</v>
      </c>
      <c r="AE142" s="346">
        <v>5</v>
      </c>
      <c r="AF142" s="346" t="s">
        <v>430</v>
      </c>
      <c r="AG142" s="346" t="s">
        <v>430</v>
      </c>
      <c r="AH142" s="346" t="s">
        <v>430</v>
      </c>
      <c r="AI142" s="346" t="s">
        <v>430</v>
      </c>
      <c r="AJ142" s="346">
        <v>11</v>
      </c>
      <c r="AK142" s="346">
        <v>4</v>
      </c>
      <c r="AL142" s="346">
        <v>3</v>
      </c>
      <c r="AM142" s="346">
        <v>5</v>
      </c>
      <c r="AN142" s="346">
        <v>1</v>
      </c>
      <c r="AO142" s="373"/>
      <c r="AP142" s="348" t="s">
        <v>430</v>
      </c>
      <c r="AQ142" s="348" t="s">
        <v>430</v>
      </c>
      <c r="AR142" s="348" t="s">
        <v>430</v>
      </c>
      <c r="AS142" s="348" t="s">
        <v>430</v>
      </c>
      <c r="AT142" s="348">
        <v>22.83</v>
      </c>
      <c r="AU142" s="351"/>
      <c r="AV142" s="346" t="s">
        <v>430</v>
      </c>
      <c r="AW142" s="346" t="s">
        <v>430</v>
      </c>
      <c r="AX142" s="346" t="s">
        <v>430</v>
      </c>
      <c r="AY142" s="346" t="s">
        <v>430</v>
      </c>
      <c r="AZ142" s="346">
        <v>6</v>
      </c>
      <c r="BA142" s="362"/>
      <c r="BB142" s="348">
        <v>19.1894512280637</v>
      </c>
      <c r="BC142" s="375">
        <v>1.1724325142944101</v>
      </c>
      <c r="BD142" s="375">
        <v>2.13435242217676E-2</v>
      </c>
      <c r="BE142" s="375">
        <v>6.76596695957873E-2</v>
      </c>
      <c r="BF142" s="374"/>
      <c r="BG142" s="843">
        <v>34.401800000000001</v>
      </c>
      <c r="BH142" s="843">
        <v>13.3422</v>
      </c>
      <c r="BI142" s="843">
        <v>42.421300000000002</v>
      </c>
      <c r="BJ142" s="843">
        <v>9.8346999999999998</v>
      </c>
      <c r="BK142" s="373"/>
      <c r="BL142" s="372" t="s">
        <v>3223</v>
      </c>
      <c r="BM142" s="372" t="s">
        <v>3224</v>
      </c>
      <c r="BN142" s="372" t="s">
        <v>3225</v>
      </c>
      <c r="BO142" s="372" t="s">
        <v>3226</v>
      </c>
      <c r="BP142" s="372" t="s">
        <v>3227</v>
      </c>
      <c r="BQ142" s="373"/>
      <c r="BR142" s="354" t="s">
        <v>476</v>
      </c>
    </row>
    <row r="143" spans="1:70" s="428" customFormat="1" x14ac:dyDescent="0.25">
      <c r="A143" s="345" t="s">
        <v>3228</v>
      </c>
      <c r="B143" s="373"/>
      <c r="C143" s="719">
        <v>45518</v>
      </c>
      <c r="D143" s="373"/>
      <c r="E143" s="841">
        <v>757.76</v>
      </c>
      <c r="F143" s="373"/>
      <c r="G143" s="347">
        <v>11.77</v>
      </c>
      <c r="H143" s="374"/>
      <c r="I143" s="348">
        <v>-0.1696</v>
      </c>
      <c r="J143" s="348">
        <v>-0.42299999999999999</v>
      </c>
      <c r="K143" s="348">
        <v>-0.42299999999999999</v>
      </c>
      <c r="L143" s="348">
        <v>11.9886</v>
      </c>
      <c r="M143" s="348">
        <v>19.4924</v>
      </c>
      <c r="N143" s="350">
        <v>12.631600000000001</v>
      </c>
      <c r="O143" s="348">
        <v>6.5366</v>
      </c>
      <c r="P143" s="348" t="s">
        <v>430</v>
      </c>
      <c r="Q143" s="348" t="s">
        <v>430</v>
      </c>
      <c r="R143" s="348" t="s">
        <v>430</v>
      </c>
      <c r="S143" s="348">
        <v>6.8057999999999996</v>
      </c>
      <c r="T143" s="348">
        <v>29.625599999999999</v>
      </c>
      <c r="U143" s="348">
        <v>18.054200000000002</v>
      </c>
      <c r="V143" s="348">
        <v>15.846500000000001</v>
      </c>
      <c r="W143" s="348">
        <v>-1.8349</v>
      </c>
      <c r="X143" s="348">
        <v>8.1747999999999994</v>
      </c>
      <c r="Y143" s="374"/>
      <c r="Z143" s="346">
        <v>1</v>
      </c>
      <c r="AA143" s="346">
        <v>9</v>
      </c>
      <c r="AB143" s="346">
        <v>6</v>
      </c>
      <c r="AC143" s="346">
        <v>2</v>
      </c>
      <c r="AD143" s="346">
        <v>3</v>
      </c>
      <c r="AE143" s="346">
        <v>6</v>
      </c>
      <c r="AF143" s="346">
        <v>4</v>
      </c>
      <c r="AG143" s="346" t="s">
        <v>430</v>
      </c>
      <c r="AH143" s="346" t="s">
        <v>430</v>
      </c>
      <c r="AI143" s="346" t="s">
        <v>430</v>
      </c>
      <c r="AJ143" s="346">
        <v>4</v>
      </c>
      <c r="AK143" s="346">
        <v>3</v>
      </c>
      <c r="AL143" s="346">
        <v>2</v>
      </c>
      <c r="AM143" s="346">
        <v>6</v>
      </c>
      <c r="AN143" s="346">
        <v>10</v>
      </c>
      <c r="AO143" s="373"/>
      <c r="AP143" s="348" t="s">
        <v>430</v>
      </c>
      <c r="AQ143" s="348" t="s">
        <v>430</v>
      </c>
      <c r="AR143" s="348" t="s">
        <v>430</v>
      </c>
      <c r="AS143" s="348" t="s">
        <v>430</v>
      </c>
      <c r="AT143" s="348">
        <v>29.64</v>
      </c>
      <c r="AU143" s="351"/>
      <c r="AV143" s="346" t="s">
        <v>430</v>
      </c>
      <c r="AW143" s="346" t="s">
        <v>430</v>
      </c>
      <c r="AX143" s="346" t="s">
        <v>430</v>
      </c>
      <c r="AY143" s="346" t="s">
        <v>430</v>
      </c>
      <c r="AZ143" s="346">
        <v>2</v>
      </c>
      <c r="BA143" s="362"/>
      <c r="BB143" s="348">
        <v>15.848739047792</v>
      </c>
      <c r="BC143" s="375">
        <v>0.90663624613999105</v>
      </c>
      <c r="BD143" s="375">
        <v>1.23856409144737E-2</v>
      </c>
      <c r="BE143" s="375">
        <v>0.165799951670765</v>
      </c>
      <c r="BF143" s="374"/>
      <c r="BG143" s="843">
        <v>46.837800000000001</v>
      </c>
      <c r="BH143" s="843">
        <v>11.9039</v>
      </c>
      <c r="BI143" s="843">
        <v>37.195599999999999</v>
      </c>
      <c r="BJ143" s="843">
        <v>4.0627000000000004</v>
      </c>
      <c r="BK143" s="373"/>
      <c r="BL143" s="372" t="s">
        <v>3229</v>
      </c>
      <c r="BM143" s="372" t="s">
        <v>3230</v>
      </c>
      <c r="BN143" s="372" t="s">
        <v>3231</v>
      </c>
      <c r="BO143" s="372" t="s">
        <v>3232</v>
      </c>
      <c r="BP143" s="372" t="s">
        <v>3233</v>
      </c>
      <c r="BQ143" s="373"/>
      <c r="BR143" s="354" t="s">
        <v>616</v>
      </c>
    </row>
    <row r="144" spans="1:70" s="428" customFormat="1" x14ac:dyDescent="0.25">
      <c r="A144" s="345" t="s">
        <v>3234</v>
      </c>
      <c r="B144" s="373"/>
      <c r="C144" s="719">
        <v>45152</v>
      </c>
      <c r="D144" s="373"/>
      <c r="E144" s="346">
        <v>737.43100000000004</v>
      </c>
      <c r="F144" s="373"/>
      <c r="G144" s="347">
        <v>16.703900000000001</v>
      </c>
      <c r="H144" s="374"/>
      <c r="I144" s="348">
        <v>-0.30020000000000002</v>
      </c>
      <c r="J144" s="348">
        <v>-0.24840000000000001</v>
      </c>
      <c r="K144" s="348">
        <v>-1.2071000000000001</v>
      </c>
      <c r="L144" s="348">
        <v>6.7342000000000004</v>
      </c>
      <c r="M144" s="348">
        <v>24.835799999999999</v>
      </c>
      <c r="N144" s="350">
        <v>14.627800000000001</v>
      </c>
      <c r="O144" s="348">
        <v>-2.2490999999999999</v>
      </c>
      <c r="P144" s="348">
        <v>14.915699999999999</v>
      </c>
      <c r="Q144" s="348" t="s">
        <v>430</v>
      </c>
      <c r="R144" s="348" t="s">
        <v>430</v>
      </c>
      <c r="S144" s="348">
        <v>8.3999999999999995E-3</v>
      </c>
      <c r="T144" s="348">
        <v>36.2483</v>
      </c>
      <c r="U144" s="348">
        <v>15.364800000000001</v>
      </c>
      <c r="V144" s="348">
        <v>16.339400000000001</v>
      </c>
      <c r="W144" s="348">
        <v>-8.0199999999999994E-2</v>
      </c>
      <c r="X144" s="348">
        <v>18.1465</v>
      </c>
      <c r="Y144" s="374"/>
      <c r="Z144" s="346">
        <v>6</v>
      </c>
      <c r="AA144" s="346">
        <v>6</v>
      </c>
      <c r="AB144" s="346">
        <v>9</v>
      </c>
      <c r="AC144" s="346">
        <v>9</v>
      </c>
      <c r="AD144" s="346">
        <v>1</v>
      </c>
      <c r="AE144" s="346">
        <v>4</v>
      </c>
      <c r="AF144" s="346">
        <v>11</v>
      </c>
      <c r="AG144" s="346">
        <v>4</v>
      </c>
      <c r="AH144" s="346" t="s">
        <v>430</v>
      </c>
      <c r="AI144" s="346" t="s">
        <v>430</v>
      </c>
      <c r="AJ144" s="346">
        <v>12</v>
      </c>
      <c r="AK144" s="346">
        <v>1</v>
      </c>
      <c r="AL144" s="346">
        <v>5</v>
      </c>
      <c r="AM144" s="346">
        <v>4</v>
      </c>
      <c r="AN144" s="346">
        <v>2</v>
      </c>
      <c r="AO144" s="373"/>
      <c r="AP144" s="348" t="s">
        <v>430</v>
      </c>
      <c r="AQ144" s="348" t="s">
        <v>430</v>
      </c>
      <c r="AR144" s="348" t="s">
        <v>430</v>
      </c>
      <c r="AS144" s="348">
        <v>10.01</v>
      </c>
      <c r="AT144" s="348">
        <v>27.04</v>
      </c>
      <c r="AU144" s="351"/>
      <c r="AV144" s="346" t="s">
        <v>430</v>
      </c>
      <c r="AW144" s="346" t="s">
        <v>430</v>
      </c>
      <c r="AX144" s="346" t="s">
        <v>430</v>
      </c>
      <c r="AY144" s="346">
        <v>4</v>
      </c>
      <c r="AZ144" s="346">
        <v>3</v>
      </c>
      <c r="BA144" s="362"/>
      <c r="BB144" s="348">
        <v>18.942203622099001</v>
      </c>
      <c r="BC144" s="375">
        <v>0.98925807362818496</v>
      </c>
      <c r="BD144" s="375">
        <v>4.6310647006347003E-2</v>
      </c>
      <c r="BE144" s="375">
        <v>-0.111046914623318</v>
      </c>
      <c r="BF144" s="374"/>
      <c r="BG144" s="843">
        <v>26.062000000000001</v>
      </c>
      <c r="BH144" s="843">
        <v>19.550999999999998</v>
      </c>
      <c r="BI144" s="843">
        <v>36.889299999999999</v>
      </c>
      <c r="BJ144" s="843">
        <v>17.497699999999998</v>
      </c>
      <c r="BK144" s="373"/>
      <c r="BL144" s="372" t="s">
        <v>3235</v>
      </c>
      <c r="BM144" s="372" t="s">
        <v>3236</v>
      </c>
      <c r="BN144" s="372" t="s">
        <v>3237</v>
      </c>
      <c r="BO144" s="372" t="s">
        <v>3238</v>
      </c>
      <c r="BP144" s="372" t="s">
        <v>3239</v>
      </c>
      <c r="BQ144" s="373"/>
      <c r="BR144" s="354" t="s">
        <v>548</v>
      </c>
    </row>
    <row r="145" spans="1:70" s="428" customFormat="1" x14ac:dyDescent="0.25">
      <c r="A145" s="345" t="s">
        <v>3240</v>
      </c>
      <c r="B145" s="373"/>
      <c r="C145" s="719">
        <v>45512</v>
      </c>
      <c r="D145" s="373"/>
      <c r="E145" s="346">
        <v>689.52</v>
      </c>
      <c r="F145" s="373"/>
      <c r="G145" s="347">
        <v>11.601699999999999</v>
      </c>
      <c r="H145" s="374"/>
      <c r="I145" s="348">
        <v>-0.45729999999999998</v>
      </c>
      <c r="J145" s="348">
        <v>-0.93500000000000005</v>
      </c>
      <c r="K145" s="348">
        <v>-1.21</v>
      </c>
      <c r="L145" s="348">
        <v>5.9884000000000004</v>
      </c>
      <c r="M145" s="348">
        <v>10.5282</v>
      </c>
      <c r="N145" s="350">
        <v>-0.52300000000000002</v>
      </c>
      <c r="O145" s="348">
        <v>4.968</v>
      </c>
      <c r="P145" s="348" t="s">
        <v>430</v>
      </c>
      <c r="Q145" s="348" t="s">
        <v>430</v>
      </c>
      <c r="R145" s="348" t="s">
        <v>430</v>
      </c>
      <c r="S145" s="348">
        <v>1.7647999999999999</v>
      </c>
      <c r="T145" s="348">
        <v>17.9922</v>
      </c>
      <c r="U145" s="348">
        <v>3.8323</v>
      </c>
      <c r="V145" s="348">
        <v>1.0714999999999999</v>
      </c>
      <c r="W145" s="348">
        <v>-2.4657</v>
      </c>
      <c r="X145" s="348">
        <v>7.3657000000000004</v>
      </c>
      <c r="Y145" s="374"/>
      <c r="Z145" s="346">
        <v>10</v>
      </c>
      <c r="AA145" s="346">
        <v>12</v>
      </c>
      <c r="AB145" s="346">
        <v>10</v>
      </c>
      <c r="AC145" s="346">
        <v>11</v>
      </c>
      <c r="AD145" s="346">
        <v>10</v>
      </c>
      <c r="AE145" s="346">
        <v>12</v>
      </c>
      <c r="AF145" s="346">
        <v>7</v>
      </c>
      <c r="AG145" s="346" t="s">
        <v>430</v>
      </c>
      <c r="AH145" s="346" t="s">
        <v>430</v>
      </c>
      <c r="AI145" s="346" t="s">
        <v>430</v>
      </c>
      <c r="AJ145" s="346">
        <v>10</v>
      </c>
      <c r="AK145" s="346">
        <v>10</v>
      </c>
      <c r="AL145" s="346">
        <v>12</v>
      </c>
      <c r="AM145" s="346">
        <v>12</v>
      </c>
      <c r="AN145" s="346">
        <v>11</v>
      </c>
      <c r="AO145" s="373"/>
      <c r="AP145" s="348" t="s">
        <v>430</v>
      </c>
      <c r="AQ145" s="348" t="s">
        <v>430</v>
      </c>
      <c r="AR145" s="348" t="s">
        <v>430</v>
      </c>
      <c r="AS145" s="348" t="s">
        <v>430</v>
      </c>
      <c r="AT145" s="348">
        <v>9.34</v>
      </c>
      <c r="AU145" s="351"/>
      <c r="AV145" s="346" t="s">
        <v>430</v>
      </c>
      <c r="AW145" s="346" t="s">
        <v>430</v>
      </c>
      <c r="AX145" s="346" t="s">
        <v>430</v>
      </c>
      <c r="AY145" s="346" t="s">
        <v>430</v>
      </c>
      <c r="AZ145" s="346">
        <v>12</v>
      </c>
      <c r="BA145" s="362"/>
      <c r="BB145" s="348">
        <v>19.770597901457201</v>
      </c>
      <c r="BC145" s="375">
        <v>1.0940078414986301</v>
      </c>
      <c r="BD145" s="375">
        <v>1.60280016457061E-2</v>
      </c>
      <c r="BE145" s="375">
        <v>0.229192514171698</v>
      </c>
      <c r="BF145" s="374"/>
      <c r="BG145" s="843">
        <v>46.810499999999998</v>
      </c>
      <c r="BH145" s="843">
        <v>24.499400000000001</v>
      </c>
      <c r="BI145" s="843">
        <v>23.889199999999999</v>
      </c>
      <c r="BJ145" s="843">
        <v>4.8009000000000004</v>
      </c>
      <c r="BK145" s="373"/>
      <c r="BL145" s="372" t="s">
        <v>3241</v>
      </c>
      <c r="BM145" s="372" t="s">
        <v>3242</v>
      </c>
      <c r="BN145" s="372" t="s">
        <v>3243</v>
      </c>
      <c r="BO145" s="372" t="s">
        <v>3244</v>
      </c>
      <c r="BP145" s="372" t="s">
        <v>3245</v>
      </c>
      <c r="BQ145" s="373"/>
      <c r="BR145" s="354" t="s">
        <v>476</v>
      </c>
    </row>
    <row r="146" spans="1:70" s="428" customFormat="1" x14ac:dyDescent="0.25">
      <c r="A146" s="345" t="s">
        <v>3246</v>
      </c>
      <c r="B146" s="373"/>
      <c r="C146" s="719">
        <v>45467</v>
      </c>
      <c r="D146" s="373"/>
      <c r="E146" s="346">
        <v>677.63</v>
      </c>
      <c r="F146" s="373"/>
      <c r="G146" s="347">
        <v>10.8543</v>
      </c>
      <c r="H146" s="374"/>
      <c r="I146" s="348">
        <v>-0.27750000000000002</v>
      </c>
      <c r="J146" s="348">
        <v>-0.15359999999999999</v>
      </c>
      <c r="K146" s="348">
        <v>0.25679999999999997</v>
      </c>
      <c r="L146" s="348">
        <v>9.0753000000000004</v>
      </c>
      <c r="M146" s="348">
        <v>12.0617</v>
      </c>
      <c r="N146" s="350">
        <v>10.546099999999999</v>
      </c>
      <c r="O146" s="348">
        <v>3.2568000000000001</v>
      </c>
      <c r="P146" s="348" t="s">
        <v>430</v>
      </c>
      <c r="Q146" s="348" t="s">
        <v>430</v>
      </c>
      <c r="R146" s="348" t="s">
        <v>430</v>
      </c>
      <c r="S146" s="348">
        <v>3.8797999999999999</v>
      </c>
      <c r="T146" s="348">
        <v>20.4815</v>
      </c>
      <c r="U146" s="348">
        <v>8.6624999999999996</v>
      </c>
      <c r="V146" s="348">
        <v>11.0573</v>
      </c>
      <c r="W146" s="348">
        <v>-0.87490000000000001</v>
      </c>
      <c r="X146" s="348">
        <v>3.7726000000000002</v>
      </c>
      <c r="Y146" s="374"/>
      <c r="Z146" s="346">
        <v>5</v>
      </c>
      <c r="AA146" s="346">
        <v>5</v>
      </c>
      <c r="AB146" s="346">
        <v>3</v>
      </c>
      <c r="AC146" s="346">
        <v>5</v>
      </c>
      <c r="AD146" s="346">
        <v>8</v>
      </c>
      <c r="AE146" s="346">
        <v>9</v>
      </c>
      <c r="AF146" s="346">
        <v>10</v>
      </c>
      <c r="AG146" s="346" t="s">
        <v>430</v>
      </c>
      <c r="AH146" s="346" t="s">
        <v>430</v>
      </c>
      <c r="AI146" s="346" t="s">
        <v>430</v>
      </c>
      <c r="AJ146" s="346">
        <v>6</v>
      </c>
      <c r="AK146" s="346">
        <v>9</v>
      </c>
      <c r="AL146" s="346">
        <v>9</v>
      </c>
      <c r="AM146" s="346">
        <v>9</v>
      </c>
      <c r="AN146" s="346">
        <v>5</v>
      </c>
      <c r="AO146" s="373"/>
      <c r="AP146" s="348" t="s">
        <v>430</v>
      </c>
      <c r="AQ146" s="348" t="s">
        <v>430</v>
      </c>
      <c r="AR146" s="348" t="s">
        <v>430</v>
      </c>
      <c r="AS146" s="348" t="s">
        <v>430</v>
      </c>
      <c r="AT146" s="348">
        <v>16.91</v>
      </c>
      <c r="AU146" s="351"/>
      <c r="AV146" s="346" t="s">
        <v>430</v>
      </c>
      <c r="AW146" s="346" t="s">
        <v>430</v>
      </c>
      <c r="AX146" s="346" t="s">
        <v>430</v>
      </c>
      <c r="AY146" s="346" t="s">
        <v>430</v>
      </c>
      <c r="AZ146" s="346">
        <v>8</v>
      </c>
      <c r="BA146" s="362"/>
      <c r="BB146" s="348">
        <v>14.0303966735509</v>
      </c>
      <c r="BC146" s="375">
        <v>0.88666013196291504</v>
      </c>
      <c r="BD146" s="375">
        <v>-5.8317182328532797E-3</v>
      </c>
      <c r="BE146" s="375">
        <v>-0.101692727020681</v>
      </c>
      <c r="BF146" s="374"/>
      <c r="BG146" s="843">
        <v>40.979700000000001</v>
      </c>
      <c r="BH146" s="843">
        <v>14.522600000000001</v>
      </c>
      <c r="BI146" s="843">
        <v>37.5762</v>
      </c>
      <c r="BJ146" s="843">
        <v>6.9215</v>
      </c>
      <c r="BK146" s="373"/>
      <c r="BL146" s="372" t="s">
        <v>3247</v>
      </c>
      <c r="BM146" s="372" t="s">
        <v>3248</v>
      </c>
      <c r="BN146" s="372" t="s">
        <v>3249</v>
      </c>
      <c r="BO146" s="372" t="s">
        <v>3250</v>
      </c>
      <c r="BP146" s="372" t="s">
        <v>3251</v>
      </c>
      <c r="BQ146" s="373"/>
      <c r="BR146" s="354" t="s">
        <v>616</v>
      </c>
    </row>
    <row r="147" spans="1:70" s="428" customFormat="1" x14ac:dyDescent="0.25">
      <c r="A147" s="894" t="s">
        <v>93</v>
      </c>
      <c r="B147" s="402"/>
      <c r="C147" s="724"/>
      <c r="D147" s="402"/>
      <c r="E147" s="403"/>
      <c r="F147" s="402"/>
      <c r="G147" s="404"/>
      <c r="H147" s="406"/>
      <c r="I147" s="405">
        <v>-0.36080000000000001</v>
      </c>
      <c r="J147" s="405">
        <v>-0.19159999999999999</v>
      </c>
      <c r="K147" s="405">
        <v>-0.90129999999999999</v>
      </c>
      <c r="L147" s="405">
        <v>8.6362000000000005</v>
      </c>
      <c r="M147" s="405">
        <v>14.7982</v>
      </c>
      <c r="N147" s="407">
        <v>12.3169</v>
      </c>
      <c r="O147" s="405">
        <v>5.0334000000000003</v>
      </c>
      <c r="P147" s="405">
        <v>18.018000000000001</v>
      </c>
      <c r="Q147" s="405">
        <v>16.377800000000001</v>
      </c>
      <c r="R147" s="405">
        <v>13.2239</v>
      </c>
      <c r="S147" s="405">
        <v>4.2285000000000004</v>
      </c>
      <c r="T147" s="405">
        <v>23.859200000000001</v>
      </c>
      <c r="U147" s="405">
        <v>12.5137</v>
      </c>
      <c r="V147" s="405">
        <v>13.937200000000001</v>
      </c>
      <c r="W147" s="405">
        <v>-1.1907000000000001</v>
      </c>
      <c r="X147" s="405">
        <v>11.9375</v>
      </c>
      <c r="Y147" s="406"/>
      <c r="Z147" s="403">
        <v>12</v>
      </c>
      <c r="AA147" s="403">
        <v>12</v>
      </c>
      <c r="AB147" s="403">
        <v>12</v>
      </c>
      <c r="AC147" s="403">
        <v>12</v>
      </c>
      <c r="AD147" s="403">
        <v>12</v>
      </c>
      <c r="AE147" s="403">
        <v>12</v>
      </c>
      <c r="AF147" s="403">
        <v>11</v>
      </c>
      <c r="AG147" s="403">
        <v>4</v>
      </c>
      <c r="AH147" s="403">
        <v>2</v>
      </c>
      <c r="AI147" s="403">
        <v>1</v>
      </c>
      <c r="AJ147" s="403">
        <v>12</v>
      </c>
      <c r="AK147" s="403">
        <v>12</v>
      </c>
      <c r="AL147" s="403">
        <v>12</v>
      </c>
      <c r="AM147" s="403">
        <v>12</v>
      </c>
      <c r="AN147" s="403">
        <v>12</v>
      </c>
      <c r="AO147" s="402"/>
      <c r="AP147" s="405">
        <v>16</v>
      </c>
      <c r="AQ147" s="405">
        <v>20.195</v>
      </c>
      <c r="AR147" s="405">
        <v>18.815000000000001</v>
      </c>
      <c r="AS147" s="405">
        <v>14.2125</v>
      </c>
      <c r="AT147" s="405">
        <v>21.155000000000001</v>
      </c>
      <c r="AU147" s="408"/>
      <c r="AV147" s="403">
        <v>1</v>
      </c>
      <c r="AW147" s="403">
        <v>2</v>
      </c>
      <c r="AX147" s="403">
        <v>2</v>
      </c>
      <c r="AY147" s="403">
        <v>4</v>
      </c>
      <c r="AZ147" s="403">
        <v>12</v>
      </c>
      <c r="BA147" s="409"/>
      <c r="BB147" s="405"/>
      <c r="BC147" s="410"/>
      <c r="BD147" s="410"/>
      <c r="BE147" s="410"/>
      <c r="BF147" s="406"/>
      <c r="BG147" s="405"/>
      <c r="BH147" s="405"/>
      <c r="BI147" s="405"/>
      <c r="BJ147" s="405"/>
      <c r="BK147" s="402"/>
      <c r="BL147" s="401"/>
      <c r="BM147" s="401"/>
      <c r="BN147" s="401"/>
      <c r="BO147" s="401"/>
      <c r="BP147" s="401"/>
      <c r="BQ147" s="402"/>
      <c r="BR147" s="411"/>
    </row>
    <row r="148" spans="1:70" s="428" customFormat="1" x14ac:dyDescent="0.25">
      <c r="A148" s="895" t="s">
        <v>94</v>
      </c>
      <c r="B148" s="373"/>
      <c r="C148" s="719"/>
      <c r="D148" s="373"/>
      <c r="E148" s="346"/>
      <c r="F148" s="373"/>
      <c r="G148" s="347"/>
      <c r="H148" s="374"/>
      <c r="I148" s="348">
        <v>-0.1696</v>
      </c>
      <c r="J148" s="348">
        <v>0.49790000000000001</v>
      </c>
      <c r="K148" s="348">
        <v>0.86419999999999997</v>
      </c>
      <c r="L148" s="348">
        <v>13.129</v>
      </c>
      <c r="M148" s="348">
        <v>24.835799999999999</v>
      </c>
      <c r="N148" s="350">
        <v>23.171099999999999</v>
      </c>
      <c r="O148" s="348">
        <v>9.4358000000000004</v>
      </c>
      <c r="P148" s="348">
        <v>20.2622</v>
      </c>
      <c r="Q148" s="348">
        <v>18.219899999999999</v>
      </c>
      <c r="R148" s="348">
        <v>13.2239</v>
      </c>
      <c r="S148" s="348">
        <v>8.7273999999999994</v>
      </c>
      <c r="T148" s="348">
        <v>36.2483</v>
      </c>
      <c r="U148" s="348">
        <v>20.478999999999999</v>
      </c>
      <c r="V148" s="348">
        <v>25.280200000000001</v>
      </c>
      <c r="W148" s="348">
        <v>-1.04E-2</v>
      </c>
      <c r="X148" s="348">
        <v>19.758600000000001</v>
      </c>
      <c r="Y148" s="374"/>
      <c r="Z148" s="346"/>
      <c r="AA148" s="346"/>
      <c r="AB148" s="346"/>
      <c r="AC148" s="346"/>
      <c r="AD148" s="346"/>
      <c r="AE148" s="346"/>
      <c r="AF148" s="346"/>
      <c r="AG148" s="346"/>
      <c r="AH148" s="346"/>
      <c r="AI148" s="346"/>
      <c r="AJ148" s="346"/>
      <c r="AK148" s="346"/>
      <c r="AL148" s="346"/>
      <c r="AM148" s="346"/>
      <c r="AN148" s="346"/>
      <c r="AO148" s="373"/>
      <c r="AP148" s="348">
        <v>16</v>
      </c>
      <c r="AQ148" s="348">
        <v>21.42</v>
      </c>
      <c r="AR148" s="348">
        <v>19.420000000000002</v>
      </c>
      <c r="AS148" s="348">
        <v>19.07</v>
      </c>
      <c r="AT148" s="348">
        <v>34.97</v>
      </c>
      <c r="AU148" s="351"/>
      <c r="AV148" s="346"/>
      <c r="AW148" s="346"/>
      <c r="AX148" s="346"/>
      <c r="AY148" s="346"/>
      <c r="AZ148" s="346"/>
      <c r="BA148" s="362"/>
      <c r="BB148" s="348"/>
      <c r="BC148" s="375"/>
      <c r="BD148" s="375"/>
      <c r="BE148" s="375"/>
      <c r="BF148" s="374"/>
      <c r="BG148" s="348"/>
      <c r="BH148" s="348"/>
      <c r="BI148" s="348"/>
      <c r="BJ148" s="348"/>
      <c r="BK148" s="373"/>
      <c r="BL148" s="372"/>
      <c r="BM148" s="372"/>
      <c r="BN148" s="372"/>
      <c r="BO148" s="372"/>
      <c r="BP148" s="372"/>
      <c r="BQ148" s="373"/>
      <c r="BR148" s="354"/>
    </row>
    <row r="149" spans="1:70" s="428" customFormat="1" x14ac:dyDescent="0.25">
      <c r="A149" s="895" t="s">
        <v>95</v>
      </c>
      <c r="B149" s="373"/>
      <c r="C149" s="719"/>
      <c r="D149" s="373"/>
      <c r="E149" s="346"/>
      <c r="F149" s="373"/>
      <c r="G149" s="347"/>
      <c r="H149" s="374"/>
      <c r="I149" s="348">
        <v>-0.64359999999999995</v>
      </c>
      <c r="J149" s="348">
        <v>-0.93500000000000005</v>
      </c>
      <c r="K149" s="348">
        <v>-4.1779999999999999</v>
      </c>
      <c r="L149" s="348">
        <v>5.0690999999999997</v>
      </c>
      <c r="M149" s="348">
        <v>8.1643000000000008</v>
      </c>
      <c r="N149" s="350">
        <v>-0.52300000000000002</v>
      </c>
      <c r="O149" s="348">
        <v>-2.2490999999999999</v>
      </c>
      <c r="P149" s="348">
        <v>14.915699999999999</v>
      </c>
      <c r="Q149" s="348">
        <v>14.5357</v>
      </c>
      <c r="R149" s="348">
        <v>13.2239</v>
      </c>
      <c r="S149" s="348">
        <v>8.3999999999999995E-3</v>
      </c>
      <c r="T149" s="348">
        <v>16.0748</v>
      </c>
      <c r="U149" s="348">
        <v>3.8323</v>
      </c>
      <c r="V149" s="348">
        <v>1.0714999999999999</v>
      </c>
      <c r="W149" s="348">
        <v>-2.7572999999999999</v>
      </c>
      <c r="X149" s="348">
        <v>3.7726000000000002</v>
      </c>
      <c r="Y149" s="374"/>
      <c r="Z149" s="346"/>
      <c r="AA149" s="346"/>
      <c r="AB149" s="346"/>
      <c r="AC149" s="346"/>
      <c r="AD149" s="346"/>
      <c r="AE149" s="346"/>
      <c r="AF149" s="346"/>
      <c r="AG149" s="346"/>
      <c r="AH149" s="346"/>
      <c r="AI149" s="346"/>
      <c r="AJ149" s="346"/>
      <c r="AK149" s="346"/>
      <c r="AL149" s="346"/>
      <c r="AM149" s="346"/>
      <c r="AN149" s="346"/>
      <c r="AO149" s="373"/>
      <c r="AP149" s="348">
        <v>16</v>
      </c>
      <c r="AQ149" s="348">
        <v>18.97</v>
      </c>
      <c r="AR149" s="348">
        <v>18.21</v>
      </c>
      <c r="AS149" s="348">
        <v>10.01</v>
      </c>
      <c r="AT149" s="348">
        <v>9.34</v>
      </c>
      <c r="AU149" s="351"/>
      <c r="AV149" s="346"/>
      <c r="AW149" s="346"/>
      <c r="AX149" s="346"/>
      <c r="AY149" s="346"/>
      <c r="AZ149" s="346"/>
      <c r="BA149" s="362"/>
      <c r="BB149" s="348"/>
      <c r="BC149" s="375"/>
      <c r="BD149" s="375"/>
      <c r="BE149" s="375"/>
      <c r="BF149" s="374"/>
      <c r="BG149" s="348"/>
      <c r="BH149" s="348"/>
      <c r="BI149" s="348"/>
      <c r="BJ149" s="348"/>
      <c r="BK149" s="373"/>
      <c r="BL149" s="372"/>
      <c r="BM149" s="372"/>
      <c r="BN149" s="372"/>
      <c r="BO149" s="372"/>
      <c r="BP149" s="372"/>
      <c r="BQ149" s="373"/>
      <c r="BR149" s="354"/>
    </row>
    <row r="150" spans="1:70" s="428" customFormat="1" x14ac:dyDescent="0.25">
      <c r="A150" s="896" t="s">
        <v>96</v>
      </c>
      <c r="B150" s="413"/>
      <c r="C150" s="725"/>
      <c r="D150" s="413"/>
      <c r="E150" s="414"/>
      <c r="F150" s="413"/>
      <c r="G150" s="415"/>
      <c r="H150" s="417"/>
      <c r="I150" s="416">
        <v>-0.32469999999999999</v>
      </c>
      <c r="J150" s="416">
        <v>-0.26214999999999999</v>
      </c>
      <c r="K150" s="416">
        <v>-0.72360000000000002</v>
      </c>
      <c r="L150" s="416">
        <v>7.9795499999999997</v>
      </c>
      <c r="M150" s="416">
        <v>14.6516</v>
      </c>
      <c r="N150" s="418">
        <v>12.473599999999999</v>
      </c>
      <c r="O150" s="416">
        <v>5.1056999999999997</v>
      </c>
      <c r="P150" s="416">
        <v>18.446999999999999</v>
      </c>
      <c r="Q150" s="416">
        <v>16.377800000000001</v>
      </c>
      <c r="R150" s="416">
        <v>13.2239</v>
      </c>
      <c r="S150" s="416">
        <v>3.5388000000000002</v>
      </c>
      <c r="T150" s="416">
        <v>23.6403</v>
      </c>
      <c r="U150" s="416">
        <v>13.9047</v>
      </c>
      <c r="V150" s="416">
        <v>15.031599999999999</v>
      </c>
      <c r="W150" s="416">
        <v>-1.2665</v>
      </c>
      <c r="X150" s="416">
        <v>10.454000000000001</v>
      </c>
      <c r="Y150" s="417"/>
      <c r="Z150" s="414"/>
      <c r="AA150" s="414"/>
      <c r="AB150" s="414"/>
      <c r="AC150" s="414"/>
      <c r="AD150" s="414"/>
      <c r="AE150" s="414"/>
      <c r="AF150" s="414"/>
      <c r="AG150" s="414"/>
      <c r="AH150" s="414"/>
      <c r="AI150" s="414"/>
      <c r="AJ150" s="414"/>
      <c r="AK150" s="414"/>
      <c r="AL150" s="414"/>
      <c r="AM150" s="414"/>
      <c r="AN150" s="414"/>
      <c r="AO150" s="413"/>
      <c r="AP150" s="416">
        <v>16</v>
      </c>
      <c r="AQ150" s="416">
        <v>20.2</v>
      </c>
      <c r="AR150" s="416">
        <v>18.82</v>
      </c>
      <c r="AS150" s="416">
        <v>13.89</v>
      </c>
      <c r="AT150" s="416">
        <v>22.56</v>
      </c>
      <c r="AU150" s="419"/>
      <c r="AV150" s="414"/>
      <c r="AW150" s="414"/>
      <c r="AX150" s="414"/>
      <c r="AY150" s="414"/>
      <c r="AZ150" s="414"/>
      <c r="BA150" s="420"/>
      <c r="BB150" s="416"/>
      <c r="BC150" s="421"/>
      <c r="BD150" s="421"/>
      <c r="BE150" s="421"/>
      <c r="BF150" s="417"/>
      <c r="BG150" s="416"/>
      <c r="BH150" s="416"/>
      <c r="BI150" s="416"/>
      <c r="BJ150" s="416"/>
      <c r="BK150" s="413"/>
      <c r="BL150" s="412"/>
      <c r="BM150" s="412"/>
      <c r="BN150" s="412"/>
      <c r="BO150" s="412"/>
      <c r="BP150" s="412"/>
      <c r="BQ150" s="413"/>
      <c r="BR150" s="422"/>
    </row>
    <row r="151" spans="1:70" s="428" customFormat="1" ht="14.5" customHeight="1" x14ac:dyDescent="0.35">
      <c r="A151" s="883" t="s">
        <v>3252</v>
      </c>
      <c r="B151" s="871"/>
      <c r="C151" s="872"/>
      <c r="D151" s="871"/>
      <c r="E151" s="873"/>
      <c r="F151" s="871"/>
      <c r="G151" s="874"/>
      <c r="H151" s="876"/>
      <c r="I151" s="875"/>
      <c r="J151" s="875"/>
      <c r="K151" s="875"/>
      <c r="L151" s="875"/>
      <c r="M151" s="875"/>
      <c r="N151" s="877"/>
      <c r="O151" s="875"/>
      <c r="P151" s="875"/>
      <c r="Q151" s="875"/>
      <c r="R151" s="875"/>
      <c r="S151" s="875"/>
      <c r="T151" s="875"/>
      <c r="U151" s="875"/>
      <c r="V151" s="875"/>
      <c r="W151" s="875"/>
      <c r="X151" s="875"/>
      <c r="Y151" s="876"/>
      <c r="Z151" s="873"/>
      <c r="AA151" s="873"/>
      <c r="AB151" s="873"/>
      <c r="AC151" s="873"/>
      <c r="AD151" s="873"/>
      <c r="AE151" s="873"/>
      <c r="AF151" s="873"/>
      <c r="AG151" s="873"/>
      <c r="AH151" s="873"/>
      <c r="AI151" s="873"/>
      <c r="AJ151" s="873"/>
      <c r="AK151" s="873"/>
      <c r="AL151" s="873"/>
      <c r="AM151" s="873"/>
      <c r="AN151" s="873"/>
      <c r="AO151" s="871"/>
      <c r="AP151" s="875"/>
      <c r="AQ151" s="875"/>
      <c r="AR151" s="875"/>
      <c r="AS151" s="875"/>
      <c r="AT151" s="875"/>
      <c r="AU151" s="878"/>
      <c r="AV151" s="873"/>
      <c r="AW151" s="873"/>
      <c r="AX151" s="873"/>
      <c r="AY151" s="873"/>
      <c r="AZ151" s="873"/>
      <c r="BA151" s="879"/>
      <c r="BB151" s="875"/>
      <c r="BC151" s="880"/>
      <c r="BD151" s="880"/>
      <c r="BE151" s="880"/>
      <c r="BF151" s="876"/>
      <c r="BG151" s="875"/>
      <c r="BH151" s="875"/>
      <c r="BI151" s="875"/>
      <c r="BJ151" s="875"/>
      <c r="BK151" s="871"/>
      <c r="BL151" s="881"/>
      <c r="BM151" s="881"/>
      <c r="BN151" s="881"/>
      <c r="BO151" s="881"/>
      <c r="BP151" s="881"/>
      <c r="BQ151" s="871"/>
      <c r="BR151" s="882"/>
    </row>
    <row r="152" spans="1:70" s="428" customFormat="1" x14ac:dyDescent="0.25">
      <c r="A152" s="345" t="s">
        <v>3253</v>
      </c>
      <c r="B152" s="373"/>
      <c r="C152" s="719">
        <v>45044</v>
      </c>
      <c r="D152" s="373"/>
      <c r="E152" s="346">
        <v>7836.27</v>
      </c>
      <c r="F152" s="373"/>
      <c r="G152" s="347">
        <v>19.36</v>
      </c>
      <c r="H152" s="374"/>
      <c r="I152" s="348">
        <v>-0.20619999999999999</v>
      </c>
      <c r="J152" s="348">
        <v>-0.92120000000000002</v>
      </c>
      <c r="K152" s="348">
        <v>-2.1728000000000001</v>
      </c>
      <c r="L152" s="348">
        <v>6.4321000000000002</v>
      </c>
      <c r="M152" s="348">
        <v>9.3785000000000007</v>
      </c>
      <c r="N152" s="350">
        <v>3.3635999999999999</v>
      </c>
      <c r="O152" s="348">
        <v>3.0527000000000002</v>
      </c>
      <c r="P152" s="348">
        <v>17.266100000000002</v>
      </c>
      <c r="Q152" s="348" t="s">
        <v>430</v>
      </c>
      <c r="R152" s="348" t="s">
        <v>430</v>
      </c>
      <c r="S152" s="348">
        <v>2.7601</v>
      </c>
      <c r="T152" s="348">
        <v>17.191299999999998</v>
      </c>
      <c r="U152" s="348">
        <v>0.46700000000000003</v>
      </c>
      <c r="V152" s="348">
        <v>5.5616000000000003</v>
      </c>
      <c r="W152" s="348">
        <v>-2.4685000000000001</v>
      </c>
      <c r="X152" s="348">
        <v>21.638000000000002</v>
      </c>
      <c r="Y152" s="374"/>
      <c r="Z152" s="346">
        <v>10</v>
      </c>
      <c r="AA152" s="346">
        <v>11</v>
      </c>
      <c r="AB152" s="346">
        <v>12</v>
      </c>
      <c r="AC152" s="346">
        <v>12</v>
      </c>
      <c r="AD152" s="346">
        <v>12</v>
      </c>
      <c r="AE152" s="346">
        <v>8</v>
      </c>
      <c r="AF152" s="346">
        <v>5</v>
      </c>
      <c r="AG152" s="346">
        <v>2</v>
      </c>
      <c r="AH152" s="346" t="s">
        <v>430</v>
      </c>
      <c r="AI152" s="346" t="s">
        <v>430</v>
      </c>
      <c r="AJ152" s="346">
        <v>11</v>
      </c>
      <c r="AK152" s="346">
        <v>12</v>
      </c>
      <c r="AL152" s="346">
        <v>11</v>
      </c>
      <c r="AM152" s="346">
        <v>8</v>
      </c>
      <c r="AN152" s="346">
        <v>12</v>
      </c>
      <c r="AO152" s="373"/>
      <c r="AP152" s="348" t="s">
        <v>430</v>
      </c>
      <c r="AQ152" s="348" t="s">
        <v>430</v>
      </c>
      <c r="AR152" s="348" t="s">
        <v>430</v>
      </c>
      <c r="AS152" s="348">
        <v>9.7799999999999994</v>
      </c>
      <c r="AT152" s="348">
        <v>7.16</v>
      </c>
      <c r="AU152" s="351"/>
      <c r="AV152" s="346" t="s">
        <v>430</v>
      </c>
      <c r="AW152" s="346" t="s">
        <v>430</v>
      </c>
      <c r="AX152" s="346" t="s">
        <v>430</v>
      </c>
      <c r="AY152" s="346">
        <v>3</v>
      </c>
      <c r="AZ152" s="346">
        <v>11</v>
      </c>
      <c r="BA152" s="362"/>
      <c r="BB152" s="348">
        <v>13.1789960706129</v>
      </c>
      <c r="BC152" s="375">
        <v>0.95064286752333305</v>
      </c>
      <c r="BD152" s="375">
        <v>7.8678616823078695E-2</v>
      </c>
      <c r="BE152" s="375">
        <v>0.52088087337310596</v>
      </c>
      <c r="BF152" s="374"/>
      <c r="BG152" s="843">
        <v>37.339399999999998</v>
      </c>
      <c r="BH152" s="843">
        <v>27.405999999999999</v>
      </c>
      <c r="BI152" s="843">
        <v>30.241700000000002</v>
      </c>
      <c r="BJ152" s="843">
        <v>5.0129000000000001</v>
      </c>
      <c r="BK152" s="373"/>
      <c r="BL152" s="372" t="s">
        <v>3254</v>
      </c>
      <c r="BM152" s="372" t="s">
        <v>3255</v>
      </c>
      <c r="BN152" s="372" t="s">
        <v>3256</v>
      </c>
      <c r="BO152" s="372" t="s">
        <v>3257</v>
      </c>
      <c r="BP152" s="372" t="s">
        <v>3258</v>
      </c>
      <c r="BQ152" s="373"/>
      <c r="BR152" s="354" t="s">
        <v>463</v>
      </c>
    </row>
    <row r="153" spans="1:70" s="428" customFormat="1" x14ac:dyDescent="0.25">
      <c r="A153" s="345" t="s">
        <v>3259</v>
      </c>
      <c r="B153" s="373"/>
      <c r="C153" s="719">
        <v>45524</v>
      </c>
      <c r="D153" s="373"/>
      <c r="E153" s="346">
        <v>5347.48</v>
      </c>
      <c r="F153" s="373"/>
      <c r="G153" s="347">
        <v>10.6668</v>
      </c>
      <c r="H153" s="374"/>
      <c r="I153" s="348">
        <v>-0.1787</v>
      </c>
      <c r="J153" s="348">
        <v>-0.60850000000000004</v>
      </c>
      <c r="K153" s="348">
        <v>1.7310000000000001</v>
      </c>
      <c r="L153" s="348">
        <v>18.551600000000001</v>
      </c>
      <c r="M153" s="348">
        <v>24.791499999999999</v>
      </c>
      <c r="N153" s="350">
        <v>7.6813000000000002</v>
      </c>
      <c r="O153" s="348">
        <v>2.4975000000000001</v>
      </c>
      <c r="P153" s="348" t="s">
        <v>430</v>
      </c>
      <c r="Q153" s="348" t="s">
        <v>430</v>
      </c>
      <c r="R153" s="348" t="s">
        <v>430</v>
      </c>
      <c r="S153" s="348">
        <v>10.7376</v>
      </c>
      <c r="T153" s="348">
        <v>31.186800000000002</v>
      </c>
      <c r="U153" s="348">
        <v>7.6768999999999998</v>
      </c>
      <c r="V153" s="348">
        <v>10.773300000000001</v>
      </c>
      <c r="W153" s="348">
        <v>-2.2721</v>
      </c>
      <c r="X153" s="348">
        <v>3.1869999999999998</v>
      </c>
      <c r="Y153" s="374"/>
      <c r="Z153" s="346">
        <v>8</v>
      </c>
      <c r="AA153" s="346">
        <v>8</v>
      </c>
      <c r="AB153" s="346">
        <v>4</v>
      </c>
      <c r="AC153" s="346">
        <v>1</v>
      </c>
      <c r="AD153" s="346">
        <v>4</v>
      </c>
      <c r="AE153" s="346">
        <v>7</v>
      </c>
      <c r="AF153" s="346">
        <v>6</v>
      </c>
      <c r="AG153" s="346" t="s">
        <v>430</v>
      </c>
      <c r="AH153" s="346" t="s">
        <v>430</v>
      </c>
      <c r="AI153" s="346" t="s">
        <v>430</v>
      </c>
      <c r="AJ153" s="346">
        <v>2</v>
      </c>
      <c r="AK153" s="346">
        <v>5</v>
      </c>
      <c r="AL153" s="346">
        <v>7</v>
      </c>
      <c r="AM153" s="346">
        <v>7</v>
      </c>
      <c r="AN153" s="346">
        <v>11</v>
      </c>
      <c r="AO153" s="373"/>
      <c r="AP153" s="348" t="s">
        <v>430</v>
      </c>
      <c r="AQ153" s="348" t="s">
        <v>430</v>
      </c>
      <c r="AR153" s="348" t="s">
        <v>430</v>
      </c>
      <c r="AS153" s="348" t="s">
        <v>430</v>
      </c>
      <c r="AT153" s="348">
        <v>26.07</v>
      </c>
      <c r="AU153" s="351"/>
      <c r="AV153" s="346" t="s">
        <v>430</v>
      </c>
      <c r="AW153" s="346" t="s">
        <v>430</v>
      </c>
      <c r="AX153" s="346" t="s">
        <v>430</v>
      </c>
      <c r="AY153" s="346" t="s">
        <v>430</v>
      </c>
      <c r="AZ153" s="346">
        <v>6</v>
      </c>
      <c r="BA153" s="362"/>
      <c r="BB153" s="348">
        <v>18.671833254677601</v>
      </c>
      <c r="BC153" s="375">
        <v>1.18535868714913</v>
      </c>
      <c r="BD153" s="375">
        <v>-4.7705569165453002E-3</v>
      </c>
      <c r="BE153" s="375">
        <v>0.39062554194710403</v>
      </c>
      <c r="BF153" s="374"/>
      <c r="BG153" s="843">
        <v>25.815300000000001</v>
      </c>
      <c r="BH153" s="843">
        <v>28.814599999999999</v>
      </c>
      <c r="BI153" s="843">
        <v>42.980899999999998</v>
      </c>
      <c r="BJ153" s="843">
        <v>2.3892000000000002</v>
      </c>
      <c r="BK153" s="373"/>
      <c r="BL153" s="372" t="s">
        <v>3260</v>
      </c>
      <c r="BM153" s="372" t="s">
        <v>3261</v>
      </c>
      <c r="BN153" s="372" t="s">
        <v>3262</v>
      </c>
      <c r="BO153" s="372" t="s">
        <v>3263</v>
      </c>
      <c r="BP153" s="372" t="s">
        <v>3264</v>
      </c>
      <c r="BQ153" s="373"/>
      <c r="BR153" s="354" t="s">
        <v>463</v>
      </c>
    </row>
    <row r="154" spans="1:70" s="428" customFormat="1" x14ac:dyDescent="0.25">
      <c r="A154" s="345" t="s">
        <v>3265</v>
      </c>
      <c r="B154" s="373"/>
      <c r="C154" s="719">
        <v>45855</v>
      </c>
      <c r="D154" s="373"/>
      <c r="E154" s="346">
        <v>3200.79</v>
      </c>
      <c r="F154" s="373"/>
      <c r="G154" s="347">
        <v>11.863</v>
      </c>
      <c r="H154" s="374"/>
      <c r="I154" s="348">
        <v>-0.16830000000000001</v>
      </c>
      <c r="J154" s="348">
        <v>-0.24390000000000001</v>
      </c>
      <c r="K154" s="348">
        <v>1.177</v>
      </c>
      <c r="L154" s="348">
        <v>15.522399999999999</v>
      </c>
      <c r="M154" s="348">
        <v>22.894400000000001</v>
      </c>
      <c r="N154" s="350">
        <v>15.8157</v>
      </c>
      <c r="O154" s="348" t="s">
        <v>430</v>
      </c>
      <c r="P154" s="348" t="s">
        <v>430</v>
      </c>
      <c r="Q154" s="348" t="s">
        <v>430</v>
      </c>
      <c r="R154" s="348" t="s">
        <v>430</v>
      </c>
      <c r="S154" s="348">
        <v>9.9954000000000001</v>
      </c>
      <c r="T154" s="348">
        <v>29.353400000000001</v>
      </c>
      <c r="U154" s="348">
        <v>16.178599999999999</v>
      </c>
      <c r="V154" s="348">
        <v>18.334199999999999</v>
      </c>
      <c r="W154" s="348">
        <v>-0.92700000000000005</v>
      </c>
      <c r="X154" s="348">
        <v>16.005500000000001</v>
      </c>
      <c r="Y154" s="374"/>
      <c r="Z154" s="346">
        <v>7</v>
      </c>
      <c r="AA154" s="346">
        <v>6</v>
      </c>
      <c r="AB154" s="346">
        <v>5</v>
      </c>
      <c r="AC154" s="346">
        <v>4</v>
      </c>
      <c r="AD154" s="346">
        <v>7</v>
      </c>
      <c r="AE154" s="346">
        <v>2</v>
      </c>
      <c r="AF154" s="346" t="s">
        <v>430</v>
      </c>
      <c r="AG154" s="346" t="s">
        <v>430</v>
      </c>
      <c r="AH154" s="346" t="s">
        <v>430</v>
      </c>
      <c r="AI154" s="346" t="s">
        <v>430</v>
      </c>
      <c r="AJ154" s="346">
        <v>3</v>
      </c>
      <c r="AK154" s="346">
        <v>7</v>
      </c>
      <c r="AL154" s="346">
        <v>3</v>
      </c>
      <c r="AM154" s="346">
        <v>2</v>
      </c>
      <c r="AN154" s="346">
        <v>5</v>
      </c>
      <c r="AO154" s="373"/>
      <c r="AP154" s="348" t="s">
        <v>430</v>
      </c>
      <c r="AQ154" s="348" t="s">
        <v>430</v>
      </c>
      <c r="AR154" s="348" t="s">
        <v>430</v>
      </c>
      <c r="AS154" s="348" t="s">
        <v>430</v>
      </c>
      <c r="AT154" s="348">
        <v>30.92</v>
      </c>
      <c r="AU154" s="351"/>
      <c r="AV154" s="346" t="s">
        <v>430</v>
      </c>
      <c r="AW154" s="346" t="s">
        <v>430</v>
      </c>
      <c r="AX154" s="346" t="s">
        <v>430</v>
      </c>
      <c r="AY154" s="346" t="s">
        <v>430</v>
      </c>
      <c r="AZ154" s="346">
        <v>5</v>
      </c>
      <c r="BA154" s="362"/>
      <c r="BB154" s="348">
        <v>13.6313668936568</v>
      </c>
      <c r="BC154" s="375">
        <v>1.0923111953720299</v>
      </c>
      <c r="BD154" s="375">
        <v>8.7015529068454597E-2</v>
      </c>
      <c r="BE154" s="375">
        <v>1.3324726272580001</v>
      </c>
      <c r="BF154" s="374"/>
      <c r="BG154" s="843">
        <v>49.479799999999997</v>
      </c>
      <c r="BH154" s="843">
        <v>25.6614</v>
      </c>
      <c r="BI154" s="843">
        <v>20.837</v>
      </c>
      <c r="BJ154" s="843">
        <v>4.0217999999999998</v>
      </c>
      <c r="BK154" s="373"/>
      <c r="BL154" s="372" t="s">
        <v>3266</v>
      </c>
      <c r="BM154" s="372" t="s">
        <v>3267</v>
      </c>
      <c r="BN154" s="372" t="s">
        <v>3268</v>
      </c>
      <c r="BO154" s="372" t="s">
        <v>3269</v>
      </c>
      <c r="BP154" s="372" t="s">
        <v>3270</v>
      </c>
      <c r="BQ154" s="373"/>
      <c r="BR154" s="354" t="s">
        <v>463</v>
      </c>
    </row>
    <row r="155" spans="1:70" s="428" customFormat="1" x14ac:dyDescent="0.25">
      <c r="A155" s="345" t="s">
        <v>3271</v>
      </c>
      <c r="B155" s="373"/>
      <c r="C155" s="719">
        <v>45167</v>
      </c>
      <c r="D155" s="373"/>
      <c r="E155" s="346">
        <v>3052.25</v>
      </c>
      <c r="F155" s="373"/>
      <c r="G155" s="347">
        <v>14.932399999999999</v>
      </c>
      <c r="H155" s="374"/>
      <c r="I155" s="348">
        <v>-0.13239999999999999</v>
      </c>
      <c r="J155" s="348">
        <v>-0.83940000000000003</v>
      </c>
      <c r="K155" s="348">
        <v>-1.7198</v>
      </c>
      <c r="L155" s="348">
        <v>9.0696999999999992</v>
      </c>
      <c r="M155" s="348">
        <v>12.463900000000001</v>
      </c>
      <c r="N155" s="350">
        <v>1.9157999999999999</v>
      </c>
      <c r="O155" s="348">
        <v>0.39979999999999999</v>
      </c>
      <c r="P155" s="348">
        <v>13.2233</v>
      </c>
      <c r="Q155" s="348" t="s">
        <v>430</v>
      </c>
      <c r="R155" s="348" t="s">
        <v>430</v>
      </c>
      <c r="S155" s="348">
        <v>3.7772000000000001</v>
      </c>
      <c r="T155" s="348">
        <v>22.241399999999999</v>
      </c>
      <c r="U155" s="348">
        <v>4.1840999999999999</v>
      </c>
      <c r="V155" s="348">
        <v>4.2445000000000004</v>
      </c>
      <c r="W155" s="348">
        <v>-2.1884999999999999</v>
      </c>
      <c r="X155" s="348">
        <v>14.120100000000001</v>
      </c>
      <c r="Y155" s="374"/>
      <c r="Z155" s="346">
        <v>5</v>
      </c>
      <c r="AA155" s="346">
        <v>10</v>
      </c>
      <c r="AB155" s="346">
        <v>10</v>
      </c>
      <c r="AC155" s="346">
        <v>9</v>
      </c>
      <c r="AD155" s="346">
        <v>10</v>
      </c>
      <c r="AE155" s="346">
        <v>9</v>
      </c>
      <c r="AF155" s="346">
        <v>7</v>
      </c>
      <c r="AG155" s="346">
        <v>4</v>
      </c>
      <c r="AH155" s="346" t="s">
        <v>430</v>
      </c>
      <c r="AI155" s="346" t="s">
        <v>430</v>
      </c>
      <c r="AJ155" s="346">
        <v>9</v>
      </c>
      <c r="AK155" s="346">
        <v>8</v>
      </c>
      <c r="AL155" s="346">
        <v>8</v>
      </c>
      <c r="AM155" s="346">
        <v>10</v>
      </c>
      <c r="AN155" s="346">
        <v>10</v>
      </c>
      <c r="AO155" s="373"/>
      <c r="AP155" s="348" t="s">
        <v>430</v>
      </c>
      <c r="AQ155" s="348" t="s">
        <v>430</v>
      </c>
      <c r="AR155" s="348" t="s">
        <v>430</v>
      </c>
      <c r="AS155" s="348">
        <v>8.57</v>
      </c>
      <c r="AT155" s="348">
        <v>12.14</v>
      </c>
      <c r="AU155" s="351"/>
      <c r="AV155" s="346" t="s">
        <v>430</v>
      </c>
      <c r="AW155" s="346" t="s">
        <v>430</v>
      </c>
      <c r="AX155" s="346" t="s">
        <v>430</v>
      </c>
      <c r="AY155" s="346">
        <v>4</v>
      </c>
      <c r="AZ155" s="346">
        <v>9</v>
      </c>
      <c r="BA155" s="362"/>
      <c r="BB155" s="348">
        <v>14.4362068922739</v>
      </c>
      <c r="BC155" s="375">
        <v>1.02111477583182</v>
      </c>
      <c r="BD155" s="375">
        <v>4.8130530366980097E-2</v>
      </c>
      <c r="BE155" s="375">
        <v>0.207465171292808</v>
      </c>
      <c r="BF155" s="374"/>
      <c r="BG155" s="843">
        <v>41.999299999999998</v>
      </c>
      <c r="BH155" s="843">
        <v>30.2057</v>
      </c>
      <c r="BI155" s="843">
        <v>26.832599999999999</v>
      </c>
      <c r="BJ155" s="843">
        <v>0.96240000000000003</v>
      </c>
      <c r="BK155" s="373"/>
      <c r="BL155" s="372" t="s">
        <v>3272</v>
      </c>
      <c r="BM155" s="372" t="s">
        <v>3273</v>
      </c>
      <c r="BN155" s="372" t="s">
        <v>3274</v>
      </c>
      <c r="BO155" s="372" t="s">
        <v>3275</v>
      </c>
      <c r="BP155" s="372" t="s">
        <v>3276</v>
      </c>
      <c r="BQ155" s="373"/>
      <c r="BR155" s="354" t="s">
        <v>443</v>
      </c>
    </row>
    <row r="156" spans="1:70" s="428" customFormat="1" x14ac:dyDescent="0.25">
      <c r="A156" s="345" t="s">
        <v>3277</v>
      </c>
      <c r="B156" s="373"/>
      <c r="C156" s="719">
        <v>45412</v>
      </c>
      <c r="D156" s="373"/>
      <c r="E156" s="346">
        <v>3017.94</v>
      </c>
      <c r="F156" s="373"/>
      <c r="G156" s="347">
        <v>15.625999999999999</v>
      </c>
      <c r="H156" s="374"/>
      <c r="I156" s="348">
        <v>-0.13420000000000001</v>
      </c>
      <c r="J156" s="348">
        <v>0.61819999999999997</v>
      </c>
      <c r="K156" s="348">
        <v>0.83889999999999998</v>
      </c>
      <c r="L156" s="348">
        <v>15.816800000000001</v>
      </c>
      <c r="M156" s="348">
        <v>25.288599999999999</v>
      </c>
      <c r="N156" s="350">
        <v>18.039000000000001</v>
      </c>
      <c r="O156" s="348">
        <v>11.856199999999999</v>
      </c>
      <c r="P156" s="348" t="s">
        <v>430</v>
      </c>
      <c r="Q156" s="348" t="s">
        <v>430</v>
      </c>
      <c r="R156" s="348" t="s">
        <v>430</v>
      </c>
      <c r="S156" s="348">
        <v>9.61</v>
      </c>
      <c r="T156" s="348">
        <v>34.117199999999997</v>
      </c>
      <c r="U156" s="348">
        <v>17.532900000000001</v>
      </c>
      <c r="V156" s="348">
        <v>21.084900000000001</v>
      </c>
      <c r="W156" s="348">
        <v>-0.4587</v>
      </c>
      <c r="X156" s="348">
        <v>20.777699999999999</v>
      </c>
      <c r="Y156" s="374"/>
      <c r="Z156" s="346">
        <v>6</v>
      </c>
      <c r="AA156" s="346">
        <v>3</v>
      </c>
      <c r="AB156" s="346">
        <v>7</v>
      </c>
      <c r="AC156" s="346">
        <v>3</v>
      </c>
      <c r="AD156" s="346">
        <v>3</v>
      </c>
      <c r="AE156" s="346">
        <v>1</v>
      </c>
      <c r="AF156" s="346">
        <v>1</v>
      </c>
      <c r="AG156" s="346" t="s">
        <v>430</v>
      </c>
      <c r="AH156" s="346" t="s">
        <v>430</v>
      </c>
      <c r="AI156" s="346" t="s">
        <v>430</v>
      </c>
      <c r="AJ156" s="346">
        <v>4</v>
      </c>
      <c r="AK156" s="346">
        <v>2</v>
      </c>
      <c r="AL156" s="346">
        <v>2</v>
      </c>
      <c r="AM156" s="346">
        <v>1</v>
      </c>
      <c r="AN156" s="346">
        <v>4</v>
      </c>
      <c r="AO156" s="373"/>
      <c r="AP156" s="348" t="s">
        <v>430</v>
      </c>
      <c r="AQ156" s="348" t="s">
        <v>430</v>
      </c>
      <c r="AR156" s="348" t="s">
        <v>430</v>
      </c>
      <c r="AS156" s="348" t="s">
        <v>430</v>
      </c>
      <c r="AT156" s="348">
        <v>33.83</v>
      </c>
      <c r="AU156" s="351"/>
      <c r="AV156" s="346" t="s">
        <v>430</v>
      </c>
      <c r="AW156" s="346" t="s">
        <v>430</v>
      </c>
      <c r="AX156" s="346" t="s">
        <v>430</v>
      </c>
      <c r="AY156" s="346" t="s">
        <v>430</v>
      </c>
      <c r="AZ156" s="346">
        <v>2</v>
      </c>
      <c r="BA156" s="362"/>
      <c r="BB156" s="348">
        <v>16.974811403562299</v>
      </c>
      <c r="BC156" s="375">
        <v>1.13246953199388</v>
      </c>
      <c r="BD156" s="375">
        <v>7.9103846902614794E-2</v>
      </c>
      <c r="BE156" s="375">
        <v>1.1845286414006699</v>
      </c>
      <c r="BF156" s="374"/>
      <c r="BG156" s="843">
        <v>35.3232</v>
      </c>
      <c r="BH156" s="843">
        <v>21.979099999999999</v>
      </c>
      <c r="BI156" s="843">
        <v>44.515999999999998</v>
      </c>
      <c r="BJ156" s="843">
        <v>-1.8183</v>
      </c>
      <c r="BK156" s="373"/>
      <c r="BL156" s="372" t="s">
        <v>3278</v>
      </c>
      <c r="BM156" s="372" t="s">
        <v>1380</v>
      </c>
      <c r="BN156" s="372" t="s">
        <v>524</v>
      </c>
      <c r="BO156" s="372" t="s">
        <v>3279</v>
      </c>
      <c r="BP156" s="372" t="s">
        <v>3280</v>
      </c>
      <c r="BQ156" s="373"/>
      <c r="BR156" s="354" t="s">
        <v>526</v>
      </c>
    </row>
    <row r="157" spans="1:70" s="428" customFormat="1" x14ac:dyDescent="0.25">
      <c r="A157" s="345" t="s">
        <v>3281</v>
      </c>
      <c r="B157" s="373"/>
      <c r="C157" s="719">
        <v>44189</v>
      </c>
      <c r="D157" s="373"/>
      <c r="E157" s="346">
        <v>1363.76</v>
      </c>
      <c r="F157" s="373"/>
      <c r="G157" s="347">
        <v>21.84</v>
      </c>
      <c r="H157" s="374"/>
      <c r="I157" s="348" t="s">
        <v>430</v>
      </c>
      <c r="J157" s="348">
        <v>0.4138</v>
      </c>
      <c r="K157" s="348">
        <v>3.2136</v>
      </c>
      <c r="L157" s="348">
        <v>17.990300000000001</v>
      </c>
      <c r="M157" s="348">
        <v>24.1615</v>
      </c>
      <c r="N157" s="350">
        <v>14.8096</v>
      </c>
      <c r="O157" s="348">
        <v>8.1974999999999998</v>
      </c>
      <c r="P157" s="348">
        <v>16.813500000000001</v>
      </c>
      <c r="Q157" s="348">
        <v>10.9099</v>
      </c>
      <c r="R157" s="348" t="s">
        <v>430</v>
      </c>
      <c r="S157" s="348">
        <v>12.172599999999999</v>
      </c>
      <c r="T157" s="348">
        <v>30.543900000000001</v>
      </c>
      <c r="U157" s="348">
        <v>14.9474</v>
      </c>
      <c r="V157" s="348">
        <v>17.104600000000001</v>
      </c>
      <c r="W157" s="348">
        <v>-0.27400000000000002</v>
      </c>
      <c r="X157" s="348">
        <v>14.6541</v>
      </c>
      <c r="Y157" s="374"/>
      <c r="Z157" s="346" t="s">
        <v>430</v>
      </c>
      <c r="AA157" s="346">
        <v>4</v>
      </c>
      <c r="AB157" s="346">
        <v>1</v>
      </c>
      <c r="AC157" s="346">
        <v>2</v>
      </c>
      <c r="AD157" s="346">
        <v>6</v>
      </c>
      <c r="AE157" s="346">
        <v>3</v>
      </c>
      <c r="AF157" s="346">
        <v>2</v>
      </c>
      <c r="AG157" s="346">
        <v>3</v>
      </c>
      <c r="AH157" s="346">
        <v>1</v>
      </c>
      <c r="AI157" s="346" t="s">
        <v>430</v>
      </c>
      <c r="AJ157" s="346">
        <v>1</v>
      </c>
      <c r="AK157" s="346">
        <v>6</v>
      </c>
      <c r="AL157" s="346">
        <v>5</v>
      </c>
      <c r="AM157" s="346">
        <v>4</v>
      </c>
      <c r="AN157" s="346">
        <v>3</v>
      </c>
      <c r="AO157" s="373"/>
      <c r="AP157" s="348" t="s">
        <v>430</v>
      </c>
      <c r="AQ157" s="348" t="s">
        <v>430</v>
      </c>
      <c r="AR157" s="348">
        <v>15.66</v>
      </c>
      <c r="AS157" s="348">
        <v>16.13</v>
      </c>
      <c r="AT157" s="348">
        <v>32.14</v>
      </c>
      <c r="AU157" s="351"/>
      <c r="AV157" s="346" t="s">
        <v>430</v>
      </c>
      <c r="AW157" s="346" t="s">
        <v>430</v>
      </c>
      <c r="AX157" s="346">
        <v>1</v>
      </c>
      <c r="AY157" s="346">
        <v>2</v>
      </c>
      <c r="AZ157" s="346">
        <v>3</v>
      </c>
      <c r="BA157" s="362"/>
      <c r="BB157" s="348">
        <v>14.927515238602901</v>
      </c>
      <c r="BC157" s="375">
        <v>1.04238720472032</v>
      </c>
      <c r="BD157" s="375">
        <v>6.8032014594089404E-2</v>
      </c>
      <c r="BE157" s="375">
        <v>0.32647184029732201</v>
      </c>
      <c r="BF157" s="374"/>
      <c r="BG157" s="843">
        <v>20.353000000000002</v>
      </c>
      <c r="BH157" s="843">
        <v>28.465299999999999</v>
      </c>
      <c r="BI157" s="843">
        <v>31.812100000000001</v>
      </c>
      <c r="BJ157" s="843">
        <v>19.369599999999998</v>
      </c>
      <c r="BK157" s="373"/>
      <c r="BL157" s="372" t="s">
        <v>3282</v>
      </c>
      <c r="BM157" s="372" t="s">
        <v>3283</v>
      </c>
      <c r="BN157" s="372" t="s">
        <v>3284</v>
      </c>
      <c r="BO157" s="372" t="s">
        <v>3285</v>
      </c>
      <c r="BP157" s="372" t="s">
        <v>3286</v>
      </c>
      <c r="BQ157" s="373"/>
      <c r="BR157" s="354" t="s">
        <v>436</v>
      </c>
    </row>
    <row r="158" spans="1:70" s="428" customFormat="1" x14ac:dyDescent="0.25">
      <c r="A158" s="345" t="s">
        <v>3287</v>
      </c>
      <c r="B158" s="373"/>
      <c r="C158" s="719">
        <v>45624</v>
      </c>
      <c r="D158" s="373"/>
      <c r="E158" s="346">
        <v>1313.95</v>
      </c>
      <c r="F158" s="373"/>
      <c r="G158" s="347">
        <v>10.1457</v>
      </c>
      <c r="H158" s="374"/>
      <c r="I158" s="348">
        <v>-4.8999999999999998E-3</v>
      </c>
      <c r="J158" s="348">
        <v>-0.70079999999999998</v>
      </c>
      <c r="K158" s="348">
        <v>-1.3122</v>
      </c>
      <c r="L158" s="348">
        <v>6.9882999999999997</v>
      </c>
      <c r="M158" s="348">
        <v>13.6378</v>
      </c>
      <c r="N158" s="350">
        <v>1.6175999999999999</v>
      </c>
      <c r="O158" s="348" t="s">
        <v>430</v>
      </c>
      <c r="P158" s="348" t="s">
        <v>430</v>
      </c>
      <c r="Q158" s="348" t="s">
        <v>430</v>
      </c>
      <c r="R158" s="348" t="s">
        <v>430</v>
      </c>
      <c r="S158" s="348">
        <v>3.4716</v>
      </c>
      <c r="T158" s="348">
        <v>21.386199999999999</v>
      </c>
      <c r="U158" s="348">
        <v>2.5699000000000001</v>
      </c>
      <c r="V158" s="348">
        <v>4.8845999999999998</v>
      </c>
      <c r="W158" s="348">
        <v>-1.4225000000000001</v>
      </c>
      <c r="X158" s="348">
        <v>0.81430000000000002</v>
      </c>
      <c r="Y158" s="374"/>
      <c r="Z158" s="346">
        <v>4</v>
      </c>
      <c r="AA158" s="346">
        <v>9</v>
      </c>
      <c r="AB158" s="346">
        <v>9</v>
      </c>
      <c r="AC158" s="346">
        <v>10</v>
      </c>
      <c r="AD158" s="346">
        <v>9</v>
      </c>
      <c r="AE158" s="346">
        <v>10</v>
      </c>
      <c r="AF158" s="346" t="s">
        <v>430</v>
      </c>
      <c r="AG158" s="346" t="s">
        <v>430</v>
      </c>
      <c r="AH158" s="346" t="s">
        <v>430</v>
      </c>
      <c r="AI158" s="346" t="s">
        <v>430</v>
      </c>
      <c r="AJ158" s="346">
        <v>10</v>
      </c>
      <c r="AK158" s="346">
        <v>9</v>
      </c>
      <c r="AL158" s="346">
        <v>9</v>
      </c>
      <c r="AM158" s="346">
        <v>9</v>
      </c>
      <c r="AN158" s="346">
        <v>6</v>
      </c>
      <c r="AO158" s="373"/>
      <c r="AP158" s="348" t="s">
        <v>430</v>
      </c>
      <c r="AQ158" s="348" t="s">
        <v>430</v>
      </c>
      <c r="AR158" s="348" t="s">
        <v>430</v>
      </c>
      <c r="AS158" s="348" t="s">
        <v>430</v>
      </c>
      <c r="AT158" s="348">
        <v>10.98</v>
      </c>
      <c r="AU158" s="351"/>
      <c r="AV158" s="346" t="s">
        <v>430</v>
      </c>
      <c r="AW158" s="346" t="s">
        <v>430</v>
      </c>
      <c r="AX158" s="346" t="s">
        <v>430</v>
      </c>
      <c r="AY158" s="346" t="s">
        <v>430</v>
      </c>
      <c r="AZ158" s="346">
        <v>10</v>
      </c>
      <c r="BA158" s="362"/>
      <c r="BB158" s="348">
        <v>15.554717769728599</v>
      </c>
      <c r="BC158" s="375">
        <v>1.01205645930535</v>
      </c>
      <c r="BD158" s="375">
        <v>-2.1767076312099301E-2</v>
      </c>
      <c r="BE158" s="375">
        <v>1.23171293331061E-2</v>
      </c>
      <c r="BF158" s="374"/>
      <c r="BG158" s="348">
        <v>44.893000000000001</v>
      </c>
      <c r="BH158" s="348">
        <v>15.0036</v>
      </c>
      <c r="BI158" s="348">
        <v>33.168300000000002</v>
      </c>
      <c r="BJ158" s="348">
        <v>6.9351000000000003</v>
      </c>
      <c r="BK158" s="373"/>
      <c r="BL158" s="372" t="s">
        <v>839</v>
      </c>
      <c r="BM158" s="372" t="s">
        <v>3288</v>
      </c>
      <c r="BN158" s="372" t="s">
        <v>3289</v>
      </c>
      <c r="BO158" s="372" t="s">
        <v>3290</v>
      </c>
      <c r="BP158" s="372" t="s">
        <v>3291</v>
      </c>
      <c r="BQ158" s="373"/>
      <c r="BR158" s="354" t="s">
        <v>526</v>
      </c>
    </row>
    <row r="159" spans="1:70" s="428" customFormat="1" x14ac:dyDescent="0.25">
      <c r="A159" s="345" t="s">
        <v>3292</v>
      </c>
      <c r="B159" s="373"/>
      <c r="C159" s="719">
        <v>45175</v>
      </c>
      <c r="D159" s="373"/>
      <c r="E159" s="346">
        <v>1348.18</v>
      </c>
      <c r="F159" s="373"/>
      <c r="G159" s="347">
        <v>16.329999999999998</v>
      </c>
      <c r="H159" s="374"/>
      <c r="I159" s="348">
        <v>0</v>
      </c>
      <c r="J159" s="348">
        <v>0.74029999999999996</v>
      </c>
      <c r="K159" s="348">
        <v>1.8714999999999999</v>
      </c>
      <c r="L159" s="348">
        <v>15.488</v>
      </c>
      <c r="M159" s="348">
        <v>26.295400000000001</v>
      </c>
      <c r="N159" s="350">
        <v>12.233700000000001</v>
      </c>
      <c r="O159" s="348">
        <v>8.0398999999999994</v>
      </c>
      <c r="P159" s="348">
        <v>17.706800000000001</v>
      </c>
      <c r="Q159" s="348" t="s">
        <v>430</v>
      </c>
      <c r="R159" s="348" t="s">
        <v>430</v>
      </c>
      <c r="S159" s="348">
        <v>9.2308000000000003</v>
      </c>
      <c r="T159" s="348">
        <v>33.197400000000002</v>
      </c>
      <c r="U159" s="348">
        <v>15</v>
      </c>
      <c r="V159" s="348">
        <v>14.7576</v>
      </c>
      <c r="W159" s="348">
        <v>-0.12230000000000001</v>
      </c>
      <c r="X159" s="348">
        <v>17.671900000000001</v>
      </c>
      <c r="Y159" s="374"/>
      <c r="Z159" s="346">
        <v>3</v>
      </c>
      <c r="AA159" s="346">
        <v>2</v>
      </c>
      <c r="AB159" s="346">
        <v>3</v>
      </c>
      <c r="AC159" s="346">
        <v>5</v>
      </c>
      <c r="AD159" s="346">
        <v>2</v>
      </c>
      <c r="AE159" s="346">
        <v>5</v>
      </c>
      <c r="AF159" s="346">
        <v>3</v>
      </c>
      <c r="AG159" s="346">
        <v>1</v>
      </c>
      <c r="AH159" s="346" t="s">
        <v>430</v>
      </c>
      <c r="AI159" s="346" t="s">
        <v>430</v>
      </c>
      <c r="AJ159" s="346">
        <v>5</v>
      </c>
      <c r="AK159" s="346">
        <v>3</v>
      </c>
      <c r="AL159" s="346">
        <v>4</v>
      </c>
      <c r="AM159" s="346">
        <v>5</v>
      </c>
      <c r="AN159" s="346">
        <v>2</v>
      </c>
      <c r="AO159" s="373"/>
      <c r="AP159" s="348" t="s">
        <v>430</v>
      </c>
      <c r="AQ159" s="348" t="s">
        <v>430</v>
      </c>
      <c r="AR159" s="348" t="s">
        <v>430</v>
      </c>
      <c r="AS159" s="348">
        <v>16.37</v>
      </c>
      <c r="AT159" s="348">
        <v>31.16</v>
      </c>
      <c r="AU159" s="351"/>
      <c r="AV159" s="346" t="s">
        <v>430</v>
      </c>
      <c r="AW159" s="346" t="s">
        <v>430</v>
      </c>
      <c r="AX159" s="346" t="s">
        <v>430</v>
      </c>
      <c r="AY159" s="346">
        <v>1</v>
      </c>
      <c r="AZ159" s="346">
        <v>4</v>
      </c>
      <c r="BA159" s="362"/>
      <c r="BB159" s="348">
        <v>17.020478464507001</v>
      </c>
      <c r="BC159" s="375">
        <v>1.08929040250124</v>
      </c>
      <c r="BD159" s="375">
        <v>6.2034003652353897E-2</v>
      </c>
      <c r="BE159" s="375">
        <v>0.53595247308806104</v>
      </c>
      <c r="BF159" s="374"/>
      <c r="BG159" s="843">
        <v>14.792199999999999</v>
      </c>
      <c r="BH159" s="843">
        <v>27.383700000000001</v>
      </c>
      <c r="BI159" s="843">
        <v>55.639899999999997</v>
      </c>
      <c r="BJ159" s="843">
        <v>2.1842000000000001</v>
      </c>
      <c r="BK159" s="373"/>
      <c r="BL159" s="372" t="s">
        <v>3293</v>
      </c>
      <c r="BM159" s="372" t="s">
        <v>3294</v>
      </c>
      <c r="BN159" s="372" t="s">
        <v>3295</v>
      </c>
      <c r="BO159" s="372" t="s">
        <v>3296</v>
      </c>
      <c r="BP159" s="372" t="s">
        <v>3297</v>
      </c>
      <c r="BQ159" s="373"/>
      <c r="BR159" s="354" t="s">
        <v>443</v>
      </c>
    </row>
    <row r="160" spans="1:70" s="428" customFormat="1" x14ac:dyDescent="0.25">
      <c r="A160" s="345" t="s">
        <v>3298</v>
      </c>
      <c r="B160" s="373"/>
      <c r="C160" s="719">
        <v>45356</v>
      </c>
      <c r="D160" s="373"/>
      <c r="E160" s="346">
        <v>902.89</v>
      </c>
      <c r="F160" s="373"/>
      <c r="G160" s="347">
        <v>13.7742</v>
      </c>
      <c r="H160" s="374"/>
      <c r="I160" s="348">
        <v>-0.1855</v>
      </c>
      <c r="J160" s="348">
        <v>0.28689999999999999</v>
      </c>
      <c r="K160" s="348">
        <v>-0.55379999999999996</v>
      </c>
      <c r="L160" s="348">
        <v>10.1945</v>
      </c>
      <c r="M160" s="348">
        <v>14.4512</v>
      </c>
      <c r="N160" s="350">
        <v>9.8552</v>
      </c>
      <c r="O160" s="348">
        <v>4.0663</v>
      </c>
      <c r="P160" s="348" t="s">
        <v>430</v>
      </c>
      <c r="Q160" s="348" t="s">
        <v>430</v>
      </c>
      <c r="R160" s="348" t="s">
        <v>430</v>
      </c>
      <c r="S160" s="348">
        <v>5.1538000000000004</v>
      </c>
      <c r="T160" s="348">
        <v>21.116399999999999</v>
      </c>
      <c r="U160" s="348">
        <v>9.4606999999999992</v>
      </c>
      <c r="V160" s="348">
        <v>13.757400000000001</v>
      </c>
      <c r="W160" s="348">
        <v>-1.6606000000000001</v>
      </c>
      <c r="X160" s="348">
        <v>13.561999999999999</v>
      </c>
      <c r="Y160" s="374"/>
      <c r="Z160" s="346">
        <v>9</v>
      </c>
      <c r="AA160" s="346">
        <v>5</v>
      </c>
      <c r="AB160" s="346">
        <v>8</v>
      </c>
      <c r="AC160" s="346">
        <v>8</v>
      </c>
      <c r="AD160" s="346">
        <v>8</v>
      </c>
      <c r="AE160" s="346">
        <v>6</v>
      </c>
      <c r="AF160" s="346">
        <v>4</v>
      </c>
      <c r="AG160" s="346" t="s">
        <v>430</v>
      </c>
      <c r="AH160" s="346" t="s">
        <v>430</v>
      </c>
      <c r="AI160" s="346" t="s">
        <v>430</v>
      </c>
      <c r="AJ160" s="346">
        <v>7</v>
      </c>
      <c r="AK160" s="346">
        <v>10</v>
      </c>
      <c r="AL160" s="346">
        <v>6</v>
      </c>
      <c r="AM160" s="346">
        <v>6</v>
      </c>
      <c r="AN160" s="346">
        <v>7</v>
      </c>
      <c r="AO160" s="373"/>
      <c r="AP160" s="348" t="s">
        <v>430</v>
      </c>
      <c r="AQ160" s="348" t="s">
        <v>430</v>
      </c>
      <c r="AR160" s="348" t="s">
        <v>430</v>
      </c>
      <c r="AS160" s="348" t="s">
        <v>430</v>
      </c>
      <c r="AT160" s="348">
        <v>17.600000000000001</v>
      </c>
      <c r="AU160" s="351"/>
      <c r="AV160" s="346" t="s">
        <v>430</v>
      </c>
      <c r="AW160" s="346" t="s">
        <v>430</v>
      </c>
      <c r="AX160" s="346" t="s">
        <v>430</v>
      </c>
      <c r="AY160" s="346" t="s">
        <v>430</v>
      </c>
      <c r="AZ160" s="346">
        <v>7</v>
      </c>
      <c r="BA160" s="362"/>
      <c r="BB160" s="348">
        <v>16.378493280380098</v>
      </c>
      <c r="BC160" s="375">
        <v>1.13857243905531</v>
      </c>
      <c r="BD160" s="375">
        <v>4.5318836114733897E-2</v>
      </c>
      <c r="BE160" s="375">
        <v>0.61377959547264405</v>
      </c>
      <c r="BF160" s="374"/>
      <c r="BG160" s="843">
        <v>32.405900000000003</v>
      </c>
      <c r="BH160" s="843">
        <v>34.560699999999997</v>
      </c>
      <c r="BI160" s="843">
        <v>28.9147</v>
      </c>
      <c r="BJ160" s="843">
        <v>4.1186999999999996</v>
      </c>
      <c r="BK160" s="373"/>
      <c r="BL160" s="372" t="s">
        <v>3299</v>
      </c>
      <c r="BM160" s="372" t="s">
        <v>3300</v>
      </c>
      <c r="BN160" s="372" t="s">
        <v>3301</v>
      </c>
      <c r="BO160" s="372" t="s">
        <v>3302</v>
      </c>
      <c r="BP160" s="372" t="s">
        <v>3303</v>
      </c>
      <c r="BQ160" s="373"/>
      <c r="BR160" s="354" t="s">
        <v>443</v>
      </c>
    </row>
    <row r="161" spans="1:70" s="428" customFormat="1" x14ac:dyDescent="0.25">
      <c r="A161" s="345" t="s">
        <v>3304</v>
      </c>
      <c r="B161" s="373"/>
      <c r="C161" s="719">
        <v>45212</v>
      </c>
      <c r="D161" s="373"/>
      <c r="E161" s="841">
        <v>837.37</v>
      </c>
      <c r="F161" s="373"/>
      <c r="G161" s="347">
        <v>11.7006</v>
      </c>
      <c r="H161" s="374"/>
      <c r="I161" s="348">
        <v>3.4200000000000001E-2</v>
      </c>
      <c r="J161" s="348">
        <v>-0.32290000000000002</v>
      </c>
      <c r="K161" s="348">
        <v>0.98480000000000001</v>
      </c>
      <c r="L161" s="348">
        <v>12.9849</v>
      </c>
      <c r="M161" s="348">
        <v>24.601700000000001</v>
      </c>
      <c r="N161" s="350">
        <v>-1.3448</v>
      </c>
      <c r="O161" s="348">
        <v>-5.2649999999999997</v>
      </c>
      <c r="P161" s="348" t="s">
        <v>430</v>
      </c>
      <c r="Q161" s="348" t="s">
        <v>430</v>
      </c>
      <c r="R161" s="348" t="s">
        <v>430</v>
      </c>
      <c r="S161" s="348">
        <v>8.0497999999999994</v>
      </c>
      <c r="T161" s="348">
        <v>31.510300000000001</v>
      </c>
      <c r="U161" s="348">
        <v>1.8736999999999999</v>
      </c>
      <c r="V161" s="348">
        <v>2.9874000000000001</v>
      </c>
      <c r="W161" s="348">
        <v>-2.0657000000000001</v>
      </c>
      <c r="X161" s="348">
        <v>5.5407999999999999</v>
      </c>
      <c r="Y161" s="374"/>
      <c r="Z161" s="346">
        <v>2</v>
      </c>
      <c r="AA161" s="346">
        <v>7</v>
      </c>
      <c r="AB161" s="346">
        <v>6</v>
      </c>
      <c r="AC161" s="346">
        <v>7</v>
      </c>
      <c r="AD161" s="346">
        <v>5</v>
      </c>
      <c r="AE161" s="346">
        <v>11</v>
      </c>
      <c r="AF161" s="346">
        <v>8</v>
      </c>
      <c r="AG161" s="346" t="s">
        <v>430</v>
      </c>
      <c r="AH161" s="346" t="s">
        <v>430</v>
      </c>
      <c r="AI161" s="346" t="s">
        <v>430</v>
      </c>
      <c r="AJ161" s="346">
        <v>6</v>
      </c>
      <c r="AK161" s="346">
        <v>4</v>
      </c>
      <c r="AL161" s="346">
        <v>10</v>
      </c>
      <c r="AM161" s="346">
        <v>11</v>
      </c>
      <c r="AN161" s="346">
        <v>9</v>
      </c>
      <c r="AO161" s="373"/>
      <c r="AP161" s="348" t="s">
        <v>430</v>
      </c>
      <c r="AQ161" s="348" t="s">
        <v>430</v>
      </c>
      <c r="AR161" s="348" t="s">
        <v>430</v>
      </c>
      <c r="AS161" s="348" t="s">
        <v>430</v>
      </c>
      <c r="AT161" s="348">
        <v>16.010000000000002</v>
      </c>
      <c r="AU161" s="351"/>
      <c r="AV161" s="346" t="s">
        <v>430</v>
      </c>
      <c r="AW161" s="346" t="s">
        <v>430</v>
      </c>
      <c r="AX161" s="346" t="s">
        <v>430</v>
      </c>
      <c r="AY161" s="346" t="s">
        <v>430</v>
      </c>
      <c r="AZ161" s="346">
        <v>8</v>
      </c>
      <c r="BA161" s="362"/>
      <c r="BB161" s="348">
        <v>20.627860280067701</v>
      </c>
      <c r="BC161" s="375">
        <v>1.2242520290147001</v>
      </c>
      <c r="BD161" s="375">
        <v>7.8372886643684296E-3</v>
      </c>
      <c r="BE161" s="375">
        <v>-0.53099821401668801</v>
      </c>
      <c r="BF161" s="374"/>
      <c r="BG161" s="843">
        <v>11.1144</v>
      </c>
      <c r="BH161" s="843">
        <v>33.3752</v>
      </c>
      <c r="BI161" s="843">
        <v>52.930999999999997</v>
      </c>
      <c r="BJ161" s="843">
        <v>2.5794000000000001</v>
      </c>
      <c r="BK161" s="373"/>
      <c r="BL161" s="372" t="s">
        <v>3305</v>
      </c>
      <c r="BM161" s="372" t="s">
        <v>3306</v>
      </c>
      <c r="BN161" s="372" t="s">
        <v>3307</v>
      </c>
      <c r="BO161" s="372" t="s">
        <v>3145</v>
      </c>
      <c r="BP161" s="372" t="s">
        <v>3308</v>
      </c>
      <c r="BQ161" s="373"/>
      <c r="BR161" s="354" t="s">
        <v>436</v>
      </c>
    </row>
    <row r="162" spans="1:70" s="428" customFormat="1" x14ac:dyDescent="0.25">
      <c r="A162" s="345" t="s">
        <v>3309</v>
      </c>
      <c r="B162" s="373"/>
      <c r="C162" s="719">
        <v>45706</v>
      </c>
      <c r="D162" s="373"/>
      <c r="E162" s="346">
        <v>821.32</v>
      </c>
      <c r="F162" s="373"/>
      <c r="G162" s="347">
        <v>14.861599999999999</v>
      </c>
      <c r="H162" s="374"/>
      <c r="I162" s="348">
        <v>0.1024</v>
      </c>
      <c r="J162" s="348">
        <v>1.0636000000000001</v>
      </c>
      <c r="K162" s="348">
        <v>2.9268000000000001</v>
      </c>
      <c r="L162" s="348">
        <v>15.257099999999999</v>
      </c>
      <c r="M162" s="348">
        <v>30.0273</v>
      </c>
      <c r="N162" s="350">
        <v>13.6356</v>
      </c>
      <c r="O162" s="348" t="s">
        <v>430</v>
      </c>
      <c r="P162" s="348" t="s">
        <v>430</v>
      </c>
      <c r="Q162" s="348" t="s">
        <v>430</v>
      </c>
      <c r="R162" s="348" t="s">
        <v>430</v>
      </c>
      <c r="S162" s="348">
        <v>5.0305</v>
      </c>
      <c r="T162" s="348">
        <v>39.240900000000003</v>
      </c>
      <c r="U162" s="348">
        <v>19.608499999999999</v>
      </c>
      <c r="V162" s="348">
        <v>17.450500000000002</v>
      </c>
      <c r="W162" s="348">
        <v>0.2056</v>
      </c>
      <c r="X162" s="348">
        <v>28.936499999999999</v>
      </c>
      <c r="Y162" s="374"/>
      <c r="Z162" s="346">
        <v>1</v>
      </c>
      <c r="AA162" s="346">
        <v>1</v>
      </c>
      <c r="AB162" s="346">
        <v>2</v>
      </c>
      <c r="AC162" s="346">
        <v>6</v>
      </c>
      <c r="AD162" s="346">
        <v>1</v>
      </c>
      <c r="AE162" s="346">
        <v>4</v>
      </c>
      <c r="AF162" s="346" t="s">
        <v>430</v>
      </c>
      <c r="AG162" s="346" t="s">
        <v>430</v>
      </c>
      <c r="AH162" s="346" t="s">
        <v>430</v>
      </c>
      <c r="AI162" s="346" t="s">
        <v>430</v>
      </c>
      <c r="AJ162" s="346">
        <v>8</v>
      </c>
      <c r="AK162" s="346">
        <v>1</v>
      </c>
      <c r="AL162" s="346">
        <v>1</v>
      </c>
      <c r="AM162" s="346">
        <v>3</v>
      </c>
      <c r="AN162" s="346">
        <v>1</v>
      </c>
      <c r="AO162" s="373"/>
      <c r="AP162" s="348" t="s">
        <v>430</v>
      </c>
      <c r="AQ162" s="348" t="s">
        <v>430</v>
      </c>
      <c r="AR162" s="348" t="s">
        <v>430</v>
      </c>
      <c r="AS162" s="348" t="s">
        <v>430</v>
      </c>
      <c r="AT162" s="348">
        <v>35.47</v>
      </c>
      <c r="AU162" s="351"/>
      <c r="AV162" s="346" t="s">
        <v>430</v>
      </c>
      <c r="AW162" s="346" t="s">
        <v>430</v>
      </c>
      <c r="AX162" s="346" t="s">
        <v>430</v>
      </c>
      <c r="AY162" s="346" t="s">
        <v>430</v>
      </c>
      <c r="AZ162" s="346">
        <v>1</v>
      </c>
      <c r="BA162" s="362"/>
      <c r="BB162" s="348">
        <v>19.5656585487393</v>
      </c>
      <c r="BC162" s="375">
        <v>1.2943850621461901</v>
      </c>
      <c r="BD162" s="375">
        <v>9.6746617167694102E-2</v>
      </c>
      <c r="BE162" s="375">
        <v>1.35652514713241</v>
      </c>
      <c r="BF162" s="374"/>
      <c r="BG162" s="843">
        <v>10.5136</v>
      </c>
      <c r="BH162" s="843">
        <v>16.590299999999999</v>
      </c>
      <c r="BI162" s="843">
        <v>64.078699999999998</v>
      </c>
      <c r="BJ162" s="843">
        <v>8.8173999999999992</v>
      </c>
      <c r="BK162" s="373"/>
      <c r="BL162" s="372" t="s">
        <v>3310</v>
      </c>
      <c r="BM162" s="372" t="s">
        <v>3311</v>
      </c>
      <c r="BN162" s="372" t="s">
        <v>3312</v>
      </c>
      <c r="BO162" s="372" t="s">
        <v>3313</v>
      </c>
      <c r="BP162" s="372" t="s">
        <v>3314</v>
      </c>
      <c r="BQ162" s="373"/>
      <c r="BR162" s="354" t="s">
        <v>476</v>
      </c>
    </row>
    <row r="163" spans="1:70" s="428" customFormat="1" x14ac:dyDescent="0.25">
      <c r="A163" s="345" t="s">
        <v>3315</v>
      </c>
      <c r="B163" s="373"/>
      <c r="C163" s="719">
        <v>46052</v>
      </c>
      <c r="D163" s="373"/>
      <c r="E163" s="346">
        <v>263.29000000000002</v>
      </c>
      <c r="F163" s="373"/>
      <c r="G163" s="347">
        <v>11.005000000000001</v>
      </c>
      <c r="H163" s="374"/>
      <c r="I163" s="348">
        <v>-0.27460000000000001</v>
      </c>
      <c r="J163" s="348">
        <v>-0.98609999999999998</v>
      </c>
      <c r="K163" s="348">
        <v>-2.0044</v>
      </c>
      <c r="L163" s="348">
        <v>6.5106999999999999</v>
      </c>
      <c r="M163" s="348">
        <v>12.3682</v>
      </c>
      <c r="N163" s="350" t="s">
        <v>430</v>
      </c>
      <c r="O163" s="348" t="s">
        <v>430</v>
      </c>
      <c r="P163" s="348" t="s">
        <v>430</v>
      </c>
      <c r="Q163" s="348" t="s">
        <v>430</v>
      </c>
      <c r="R163" s="348" t="s">
        <v>430</v>
      </c>
      <c r="S163" s="348">
        <v>1.5709</v>
      </c>
      <c r="T163" s="348">
        <v>19.1998</v>
      </c>
      <c r="U163" s="348" t="s">
        <v>430</v>
      </c>
      <c r="V163" s="348" t="s">
        <v>430</v>
      </c>
      <c r="W163" s="348">
        <v>-1.7297</v>
      </c>
      <c r="X163" s="348">
        <v>10.050000000000001</v>
      </c>
      <c r="Y163" s="374"/>
      <c r="Z163" s="346">
        <v>11</v>
      </c>
      <c r="AA163" s="346">
        <v>12</v>
      </c>
      <c r="AB163" s="346">
        <v>11</v>
      </c>
      <c r="AC163" s="346">
        <v>11</v>
      </c>
      <c r="AD163" s="346">
        <v>11</v>
      </c>
      <c r="AE163" s="346" t="s">
        <v>430</v>
      </c>
      <c r="AF163" s="346" t="s">
        <v>430</v>
      </c>
      <c r="AG163" s="346" t="s">
        <v>430</v>
      </c>
      <c r="AH163" s="346" t="s">
        <v>430</v>
      </c>
      <c r="AI163" s="346" t="s">
        <v>430</v>
      </c>
      <c r="AJ163" s="346">
        <v>12</v>
      </c>
      <c r="AK163" s="346">
        <v>11</v>
      </c>
      <c r="AL163" s="346" t="s">
        <v>430</v>
      </c>
      <c r="AM163" s="346" t="s">
        <v>430</v>
      </c>
      <c r="AN163" s="346">
        <v>8</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62"/>
      <c r="BB163" s="348">
        <v>14.307990282613</v>
      </c>
      <c r="BC163" s="375">
        <v>0.97808762847813502</v>
      </c>
      <c r="BD163" s="375">
        <v>4.5131532550980603E-2</v>
      </c>
      <c r="BE163" s="375">
        <v>1.37804124553804</v>
      </c>
      <c r="BF163" s="374"/>
      <c r="BG163" s="843">
        <v>43.152299999999997</v>
      </c>
      <c r="BH163" s="843">
        <v>31.9343</v>
      </c>
      <c r="BI163" s="843">
        <v>16.271000000000001</v>
      </c>
      <c r="BJ163" s="843">
        <v>8.6424000000000003</v>
      </c>
      <c r="BK163" s="373"/>
      <c r="BL163" s="372" t="s">
        <v>3316</v>
      </c>
      <c r="BM163" s="372" t="s">
        <v>3317</v>
      </c>
      <c r="BN163" s="372" t="s">
        <v>3318</v>
      </c>
      <c r="BO163" s="372" t="s">
        <v>3319</v>
      </c>
      <c r="BP163" s="372" t="s">
        <v>3320</v>
      </c>
      <c r="BQ163" s="373"/>
      <c r="BR163" s="354" t="s">
        <v>616</v>
      </c>
    </row>
    <row r="164" spans="1:70" s="428" customFormat="1" x14ac:dyDescent="0.25">
      <c r="A164" s="894" t="s">
        <v>93</v>
      </c>
      <c r="B164" s="402"/>
      <c r="C164" s="724"/>
      <c r="D164" s="402"/>
      <c r="E164" s="403"/>
      <c r="F164" s="402"/>
      <c r="G164" s="404"/>
      <c r="H164" s="406"/>
      <c r="I164" s="405">
        <v>-0.10440000000000001</v>
      </c>
      <c r="J164" s="405">
        <v>-0.125</v>
      </c>
      <c r="K164" s="405">
        <v>0.41510000000000002</v>
      </c>
      <c r="L164" s="405">
        <v>12.5672</v>
      </c>
      <c r="M164" s="405">
        <v>20.03</v>
      </c>
      <c r="N164" s="407">
        <v>8.8748000000000005</v>
      </c>
      <c r="O164" s="405">
        <v>4.1055999999999999</v>
      </c>
      <c r="P164" s="405">
        <v>16.252400000000002</v>
      </c>
      <c r="Q164" s="405">
        <v>10.9099</v>
      </c>
      <c r="R164" s="405" t="s">
        <v>430</v>
      </c>
      <c r="S164" s="405">
        <v>6.7967000000000004</v>
      </c>
      <c r="T164" s="405">
        <v>27.523700000000002</v>
      </c>
      <c r="U164" s="405">
        <v>9.9544999999999995</v>
      </c>
      <c r="V164" s="405">
        <v>11.903700000000001</v>
      </c>
      <c r="W164" s="405">
        <v>-1.282</v>
      </c>
      <c r="X164" s="405">
        <v>13.9132</v>
      </c>
      <c r="Y164" s="406"/>
      <c r="Z164" s="403">
        <v>11</v>
      </c>
      <c r="AA164" s="403">
        <v>12</v>
      </c>
      <c r="AB164" s="403">
        <v>12</v>
      </c>
      <c r="AC164" s="403">
        <v>12</v>
      </c>
      <c r="AD164" s="403">
        <v>12</v>
      </c>
      <c r="AE164" s="403">
        <v>11</v>
      </c>
      <c r="AF164" s="403">
        <v>8</v>
      </c>
      <c r="AG164" s="403">
        <v>4</v>
      </c>
      <c r="AH164" s="403">
        <v>1</v>
      </c>
      <c r="AI164" s="403">
        <v>0</v>
      </c>
      <c r="AJ164" s="403">
        <v>12</v>
      </c>
      <c r="AK164" s="403">
        <v>12</v>
      </c>
      <c r="AL164" s="403">
        <v>11</v>
      </c>
      <c r="AM164" s="403">
        <v>11</v>
      </c>
      <c r="AN164" s="403">
        <v>12</v>
      </c>
      <c r="AO164" s="402"/>
      <c r="AP164" s="405" t="s">
        <v>430</v>
      </c>
      <c r="AQ164" s="405" t="s">
        <v>430</v>
      </c>
      <c r="AR164" s="405">
        <v>15.66</v>
      </c>
      <c r="AS164" s="405">
        <v>12.7125</v>
      </c>
      <c r="AT164" s="405">
        <v>23.043636363636399</v>
      </c>
      <c r="AU164" s="408"/>
      <c r="AV164" s="403">
        <v>0</v>
      </c>
      <c r="AW164" s="403">
        <v>0</v>
      </c>
      <c r="AX164" s="403">
        <v>1</v>
      </c>
      <c r="AY164" s="403">
        <v>4</v>
      </c>
      <c r="AZ164" s="403">
        <v>11</v>
      </c>
      <c r="BA164" s="409"/>
      <c r="BB164" s="405"/>
      <c r="BC164" s="410"/>
      <c r="BD164" s="410"/>
      <c r="BE164" s="410"/>
      <c r="BF164" s="406"/>
      <c r="BG164" s="405"/>
      <c r="BH164" s="405"/>
      <c r="BI164" s="405"/>
      <c r="BJ164" s="405"/>
      <c r="BK164" s="402"/>
      <c r="BL164" s="401"/>
      <c r="BM164" s="401"/>
      <c r="BN164" s="401"/>
      <c r="BO164" s="401"/>
      <c r="BP164" s="401"/>
      <c r="BQ164" s="402"/>
      <c r="BR164" s="411"/>
    </row>
    <row r="165" spans="1:70" s="428" customFormat="1" x14ac:dyDescent="0.25">
      <c r="A165" s="895" t="s">
        <v>94</v>
      </c>
      <c r="B165" s="373"/>
      <c r="C165" s="719"/>
      <c r="D165" s="373"/>
      <c r="E165" s="346"/>
      <c r="F165" s="373"/>
      <c r="G165" s="347"/>
      <c r="H165" s="374"/>
      <c r="I165" s="348">
        <v>0.1024</v>
      </c>
      <c r="J165" s="348">
        <v>1.0636000000000001</v>
      </c>
      <c r="K165" s="348">
        <v>3.2136</v>
      </c>
      <c r="L165" s="348">
        <v>18.551600000000001</v>
      </c>
      <c r="M165" s="348">
        <v>30.0273</v>
      </c>
      <c r="N165" s="350">
        <v>18.039000000000001</v>
      </c>
      <c r="O165" s="348">
        <v>11.856199999999999</v>
      </c>
      <c r="P165" s="348">
        <v>17.706800000000001</v>
      </c>
      <c r="Q165" s="348">
        <v>10.9099</v>
      </c>
      <c r="R165" s="348" t="s">
        <v>430</v>
      </c>
      <c r="S165" s="348">
        <v>12.172599999999999</v>
      </c>
      <c r="T165" s="348">
        <v>39.240900000000003</v>
      </c>
      <c r="U165" s="348">
        <v>19.608499999999999</v>
      </c>
      <c r="V165" s="348">
        <v>21.084900000000001</v>
      </c>
      <c r="W165" s="348">
        <v>0.2056</v>
      </c>
      <c r="X165" s="348">
        <v>28.936499999999999</v>
      </c>
      <c r="Y165" s="374"/>
      <c r="Z165" s="346"/>
      <c r="AA165" s="346"/>
      <c r="AB165" s="346"/>
      <c r="AC165" s="346"/>
      <c r="AD165" s="346"/>
      <c r="AE165" s="346"/>
      <c r="AF165" s="346"/>
      <c r="AG165" s="346"/>
      <c r="AH165" s="346"/>
      <c r="AI165" s="346"/>
      <c r="AJ165" s="346"/>
      <c r="AK165" s="346"/>
      <c r="AL165" s="346"/>
      <c r="AM165" s="346"/>
      <c r="AN165" s="346"/>
      <c r="AO165" s="373"/>
      <c r="AP165" s="348" t="s">
        <v>430</v>
      </c>
      <c r="AQ165" s="348" t="s">
        <v>430</v>
      </c>
      <c r="AR165" s="348">
        <v>15.66</v>
      </c>
      <c r="AS165" s="348">
        <v>16.37</v>
      </c>
      <c r="AT165" s="348">
        <v>35.47</v>
      </c>
      <c r="AU165" s="351"/>
      <c r="AV165" s="346"/>
      <c r="AW165" s="346"/>
      <c r="AX165" s="346"/>
      <c r="AY165" s="346"/>
      <c r="AZ165" s="346"/>
      <c r="BA165" s="362"/>
      <c r="BB165" s="348"/>
      <c r="BC165" s="375"/>
      <c r="BD165" s="375"/>
      <c r="BE165" s="375"/>
      <c r="BF165" s="374"/>
      <c r="BG165" s="348"/>
      <c r="BH165" s="348"/>
      <c r="BI165" s="348"/>
      <c r="BJ165" s="348"/>
      <c r="BK165" s="373"/>
      <c r="BL165" s="372"/>
      <c r="BM165" s="372"/>
      <c r="BN165" s="372"/>
      <c r="BO165" s="372"/>
      <c r="BP165" s="372"/>
      <c r="BQ165" s="373"/>
      <c r="BR165" s="354"/>
    </row>
    <row r="166" spans="1:70" s="428" customFormat="1" x14ac:dyDescent="0.25">
      <c r="A166" s="895" t="s">
        <v>95</v>
      </c>
      <c r="B166" s="373"/>
      <c r="C166" s="719"/>
      <c r="D166" s="373"/>
      <c r="E166" s="346"/>
      <c r="F166" s="373"/>
      <c r="G166" s="347"/>
      <c r="H166" s="374"/>
      <c r="I166" s="348">
        <v>-0.27460000000000001</v>
      </c>
      <c r="J166" s="348">
        <v>-0.98609999999999998</v>
      </c>
      <c r="K166" s="348">
        <v>-2.1728000000000001</v>
      </c>
      <c r="L166" s="348">
        <v>6.4321000000000002</v>
      </c>
      <c r="M166" s="348">
        <v>9.3785000000000007</v>
      </c>
      <c r="N166" s="350">
        <v>-1.3448</v>
      </c>
      <c r="O166" s="348">
        <v>-5.2649999999999997</v>
      </c>
      <c r="P166" s="348">
        <v>13.2233</v>
      </c>
      <c r="Q166" s="348">
        <v>10.9099</v>
      </c>
      <c r="R166" s="348" t="s">
        <v>430</v>
      </c>
      <c r="S166" s="348">
        <v>1.5709</v>
      </c>
      <c r="T166" s="348">
        <v>17.191299999999998</v>
      </c>
      <c r="U166" s="348">
        <v>0.46700000000000003</v>
      </c>
      <c r="V166" s="348">
        <v>2.9874000000000001</v>
      </c>
      <c r="W166" s="348">
        <v>-2.4685000000000001</v>
      </c>
      <c r="X166" s="348">
        <v>0.81430000000000002</v>
      </c>
      <c r="Y166" s="374"/>
      <c r="Z166" s="346"/>
      <c r="AA166" s="346"/>
      <c r="AB166" s="346"/>
      <c r="AC166" s="346"/>
      <c r="AD166" s="346"/>
      <c r="AE166" s="346"/>
      <c r="AF166" s="346"/>
      <c r="AG166" s="346"/>
      <c r="AH166" s="346"/>
      <c r="AI166" s="346"/>
      <c r="AJ166" s="346"/>
      <c r="AK166" s="346"/>
      <c r="AL166" s="346"/>
      <c r="AM166" s="346"/>
      <c r="AN166" s="346"/>
      <c r="AO166" s="373"/>
      <c r="AP166" s="348" t="s">
        <v>430</v>
      </c>
      <c r="AQ166" s="348" t="s">
        <v>430</v>
      </c>
      <c r="AR166" s="348">
        <v>15.66</v>
      </c>
      <c r="AS166" s="348">
        <v>8.57</v>
      </c>
      <c r="AT166" s="348">
        <v>7.16</v>
      </c>
      <c r="AU166" s="351"/>
      <c r="AV166" s="346"/>
      <c r="AW166" s="346"/>
      <c r="AX166" s="346"/>
      <c r="AY166" s="346"/>
      <c r="AZ166" s="346"/>
      <c r="BA166" s="362"/>
      <c r="BB166" s="348"/>
      <c r="BC166" s="375"/>
      <c r="BD166" s="375"/>
      <c r="BE166" s="375"/>
      <c r="BF166" s="374"/>
      <c r="BG166" s="348"/>
      <c r="BH166" s="348"/>
      <c r="BI166" s="348"/>
      <c r="BJ166" s="348"/>
      <c r="BK166" s="373"/>
      <c r="BL166" s="372"/>
      <c r="BM166" s="372"/>
      <c r="BN166" s="372"/>
      <c r="BO166" s="372"/>
      <c r="BP166" s="372"/>
      <c r="BQ166" s="373"/>
      <c r="BR166" s="354"/>
    </row>
    <row r="167" spans="1:70" s="428" customFormat="1" x14ac:dyDescent="0.25">
      <c r="A167" s="896" t="s">
        <v>96</v>
      </c>
      <c r="B167" s="413"/>
      <c r="C167" s="725"/>
      <c r="D167" s="413"/>
      <c r="E167" s="414"/>
      <c r="F167" s="413"/>
      <c r="G167" s="415"/>
      <c r="H167" s="417"/>
      <c r="I167" s="416">
        <v>-0.13420000000000001</v>
      </c>
      <c r="J167" s="416">
        <v>-0.28339999999999999</v>
      </c>
      <c r="K167" s="416">
        <v>0.91185000000000005</v>
      </c>
      <c r="L167" s="416">
        <v>14.121</v>
      </c>
      <c r="M167" s="416">
        <v>23.527999999999999</v>
      </c>
      <c r="N167" s="418">
        <v>9.8552</v>
      </c>
      <c r="O167" s="416">
        <v>3.5594999999999999</v>
      </c>
      <c r="P167" s="416">
        <v>17.0398</v>
      </c>
      <c r="Q167" s="416">
        <v>10.9099</v>
      </c>
      <c r="R167" s="416" t="s">
        <v>430</v>
      </c>
      <c r="S167" s="416">
        <v>6.6017999999999999</v>
      </c>
      <c r="T167" s="416">
        <v>29.948699999999999</v>
      </c>
      <c r="U167" s="416">
        <v>8.5687999999999995</v>
      </c>
      <c r="V167" s="416">
        <v>12.2653</v>
      </c>
      <c r="W167" s="416">
        <v>-1.5415000000000001</v>
      </c>
      <c r="X167" s="416">
        <v>14.3871</v>
      </c>
      <c r="Y167" s="417"/>
      <c r="Z167" s="414"/>
      <c r="AA167" s="414"/>
      <c r="AB167" s="414"/>
      <c r="AC167" s="414"/>
      <c r="AD167" s="414"/>
      <c r="AE167" s="414"/>
      <c r="AF167" s="414"/>
      <c r="AG167" s="414"/>
      <c r="AH167" s="414"/>
      <c r="AI167" s="414"/>
      <c r="AJ167" s="414"/>
      <c r="AK167" s="414"/>
      <c r="AL167" s="414"/>
      <c r="AM167" s="414"/>
      <c r="AN167" s="414"/>
      <c r="AO167" s="413"/>
      <c r="AP167" s="416" t="s">
        <v>430</v>
      </c>
      <c r="AQ167" s="416" t="s">
        <v>430</v>
      </c>
      <c r="AR167" s="416">
        <v>15.66</v>
      </c>
      <c r="AS167" s="416">
        <v>12.95</v>
      </c>
      <c r="AT167" s="416">
        <v>26.07</v>
      </c>
      <c r="AU167" s="419"/>
      <c r="AV167" s="414"/>
      <c r="AW167" s="414"/>
      <c r="AX167" s="414"/>
      <c r="AY167" s="414"/>
      <c r="AZ167" s="414"/>
      <c r="BA167" s="420"/>
      <c r="BB167" s="416"/>
      <c r="BC167" s="421"/>
      <c r="BD167" s="421"/>
      <c r="BE167" s="421"/>
      <c r="BF167" s="417"/>
      <c r="BG167" s="416"/>
      <c r="BH167" s="416"/>
      <c r="BI167" s="416"/>
      <c r="BJ167" s="416"/>
      <c r="BK167" s="413"/>
      <c r="BL167" s="412"/>
      <c r="BM167" s="412"/>
      <c r="BN167" s="412"/>
      <c r="BO167" s="412"/>
      <c r="BP167" s="412"/>
      <c r="BQ167" s="413"/>
      <c r="BR167" s="422"/>
    </row>
    <row r="168" spans="1:70" s="428" customFormat="1" ht="14.5" customHeight="1" x14ac:dyDescent="0.35">
      <c r="A168" s="883" t="s">
        <v>3321</v>
      </c>
      <c r="B168" s="871"/>
      <c r="C168" s="872"/>
      <c r="D168" s="871"/>
      <c r="E168" s="873"/>
      <c r="F168" s="871"/>
      <c r="G168" s="874"/>
      <c r="H168" s="876"/>
      <c r="I168" s="875"/>
      <c r="J168" s="875"/>
      <c r="K168" s="875"/>
      <c r="L168" s="875"/>
      <c r="M168" s="875"/>
      <c r="N168" s="877"/>
      <c r="O168" s="875"/>
      <c r="P168" s="875"/>
      <c r="Q168" s="875"/>
      <c r="R168" s="875"/>
      <c r="S168" s="875"/>
      <c r="T168" s="875"/>
      <c r="U168" s="875"/>
      <c r="V168" s="875"/>
      <c r="W168" s="875"/>
      <c r="X168" s="875"/>
      <c r="Y168" s="876"/>
      <c r="Z168" s="873"/>
      <c r="AA168" s="873"/>
      <c r="AB168" s="873"/>
      <c r="AC168" s="873"/>
      <c r="AD168" s="873"/>
      <c r="AE168" s="873"/>
      <c r="AF168" s="873"/>
      <c r="AG168" s="873"/>
      <c r="AH168" s="873"/>
      <c r="AI168" s="873"/>
      <c r="AJ168" s="873"/>
      <c r="AK168" s="873"/>
      <c r="AL168" s="873"/>
      <c r="AM168" s="873"/>
      <c r="AN168" s="873"/>
      <c r="AO168" s="871"/>
      <c r="AP168" s="875"/>
      <c r="AQ168" s="875"/>
      <c r="AR168" s="875"/>
      <c r="AS168" s="875"/>
      <c r="AT168" s="875"/>
      <c r="AU168" s="878"/>
      <c r="AV168" s="873"/>
      <c r="AW168" s="873"/>
      <c r="AX168" s="873"/>
      <c r="AY168" s="873"/>
      <c r="AZ168" s="873"/>
      <c r="BA168" s="879"/>
      <c r="BB168" s="875"/>
      <c r="BC168" s="880"/>
      <c r="BD168" s="880"/>
      <c r="BE168" s="880"/>
      <c r="BF168" s="876"/>
      <c r="BG168" s="875"/>
      <c r="BH168" s="875"/>
      <c r="BI168" s="875"/>
      <c r="BJ168" s="875"/>
      <c r="BK168" s="871"/>
      <c r="BL168" s="881"/>
      <c r="BM168" s="881"/>
      <c r="BN168" s="881"/>
      <c r="BO168" s="881"/>
      <c r="BP168" s="881"/>
      <c r="BQ168" s="871"/>
      <c r="BR168" s="882"/>
    </row>
    <row r="169" spans="1:70" s="428" customFormat="1" x14ac:dyDescent="0.25">
      <c r="A169" s="345" t="s">
        <v>3322</v>
      </c>
      <c r="B169" s="373"/>
      <c r="C169" s="719">
        <v>45652</v>
      </c>
      <c r="D169" s="373"/>
      <c r="E169" s="346">
        <v>2776.36</v>
      </c>
      <c r="F169" s="373"/>
      <c r="G169" s="347">
        <v>9.4572000000000003</v>
      </c>
      <c r="H169" s="374"/>
      <c r="I169" s="348">
        <v>-5.1799999999999999E-2</v>
      </c>
      <c r="J169" s="348">
        <v>-2.0680000000000001</v>
      </c>
      <c r="K169" s="348">
        <v>-5.1444000000000001</v>
      </c>
      <c r="L169" s="348">
        <v>0.56459999999999999</v>
      </c>
      <c r="M169" s="348">
        <v>-5.8563999999999998</v>
      </c>
      <c r="N169" s="350">
        <v>-0.66180000000000005</v>
      </c>
      <c r="O169" s="348" t="s">
        <v>430</v>
      </c>
      <c r="P169" s="348" t="s">
        <v>430</v>
      </c>
      <c r="Q169" s="348" t="s">
        <v>430</v>
      </c>
      <c r="R169" s="348" t="s">
        <v>430</v>
      </c>
      <c r="S169" s="348">
        <v>-1.0401</v>
      </c>
      <c r="T169" s="348">
        <v>3.5474999999999999</v>
      </c>
      <c r="U169" s="348">
        <v>-9.1353000000000009</v>
      </c>
      <c r="V169" s="348">
        <v>-0.21099999999999999</v>
      </c>
      <c r="W169" s="348">
        <v>-4.2697000000000003</v>
      </c>
      <c r="X169" s="348">
        <v>-3.2168000000000001</v>
      </c>
      <c r="Y169" s="374"/>
      <c r="Z169" s="346">
        <v>1</v>
      </c>
      <c r="AA169" s="346">
        <v>11</v>
      </c>
      <c r="AB169" s="346">
        <v>11</v>
      </c>
      <c r="AC169" s="346">
        <v>10</v>
      </c>
      <c r="AD169" s="346">
        <v>11</v>
      </c>
      <c r="AE169" s="346">
        <v>6</v>
      </c>
      <c r="AF169" s="346" t="s">
        <v>430</v>
      </c>
      <c r="AG169" s="346" t="s">
        <v>430</v>
      </c>
      <c r="AH169" s="346" t="s">
        <v>430</v>
      </c>
      <c r="AI169" s="346" t="s">
        <v>430</v>
      </c>
      <c r="AJ169" s="346">
        <v>10</v>
      </c>
      <c r="AK169" s="346">
        <v>11</v>
      </c>
      <c r="AL169" s="346">
        <v>11</v>
      </c>
      <c r="AM169" s="346">
        <v>9</v>
      </c>
      <c r="AN169" s="346">
        <v>11</v>
      </c>
      <c r="AO169" s="373"/>
      <c r="AP169" s="348" t="s">
        <v>430</v>
      </c>
      <c r="AQ169" s="348" t="s">
        <v>430</v>
      </c>
      <c r="AR169" s="348" t="s">
        <v>430</v>
      </c>
      <c r="AS169" s="348" t="s">
        <v>430</v>
      </c>
      <c r="AT169" s="348">
        <v>-9.2799999999999994</v>
      </c>
      <c r="AU169" s="351"/>
      <c r="AV169" s="346" t="s">
        <v>430</v>
      </c>
      <c r="AW169" s="346" t="s">
        <v>430</v>
      </c>
      <c r="AX169" s="346" t="s">
        <v>430</v>
      </c>
      <c r="AY169" s="346" t="s">
        <v>430</v>
      </c>
      <c r="AZ169" s="346">
        <v>11</v>
      </c>
      <c r="BA169" s="362"/>
      <c r="BB169" s="348">
        <v>12.9748544198443</v>
      </c>
      <c r="BC169" s="375">
        <v>0.96491674152524798</v>
      </c>
      <c r="BD169" s="375">
        <v>-3.5209875941893599E-2</v>
      </c>
      <c r="BE169" s="375">
        <v>-0.36414491140886801</v>
      </c>
      <c r="BF169" s="374"/>
      <c r="BG169" s="843">
        <v>56.7639</v>
      </c>
      <c r="BH169" s="843">
        <v>41.259500000000003</v>
      </c>
      <c r="BI169" s="348" t="s">
        <v>430</v>
      </c>
      <c r="BJ169" s="843">
        <v>1.9765999999999999</v>
      </c>
      <c r="BK169" s="373"/>
      <c r="BL169" s="372" t="s">
        <v>742</v>
      </c>
      <c r="BM169" s="372" t="s">
        <v>3323</v>
      </c>
      <c r="BN169" s="372" t="s">
        <v>3324</v>
      </c>
      <c r="BO169" s="372" t="s">
        <v>3325</v>
      </c>
      <c r="BP169" s="372" t="s">
        <v>3071</v>
      </c>
      <c r="BQ169" s="373"/>
      <c r="BR169" s="354" t="s">
        <v>526</v>
      </c>
    </row>
    <row r="170" spans="1:70" s="428" customFormat="1" x14ac:dyDescent="0.25">
      <c r="A170" s="345" t="s">
        <v>3326</v>
      </c>
      <c r="B170" s="373"/>
      <c r="C170" s="719">
        <v>45471</v>
      </c>
      <c r="D170" s="373"/>
      <c r="E170" s="346">
        <v>1965.94</v>
      </c>
      <c r="F170" s="373"/>
      <c r="G170" s="347">
        <v>10.16</v>
      </c>
      <c r="H170" s="374"/>
      <c r="I170" s="348">
        <v>-0.19650000000000001</v>
      </c>
      <c r="J170" s="348">
        <v>-0.97470000000000001</v>
      </c>
      <c r="K170" s="348">
        <v>-2.9607999999999999</v>
      </c>
      <c r="L170" s="348">
        <v>4.7423000000000002</v>
      </c>
      <c r="M170" s="348">
        <v>3.3571</v>
      </c>
      <c r="N170" s="350">
        <v>7.0601000000000003</v>
      </c>
      <c r="O170" s="348">
        <v>-0.39140000000000003</v>
      </c>
      <c r="P170" s="348" t="s">
        <v>430</v>
      </c>
      <c r="Q170" s="348" t="s">
        <v>430</v>
      </c>
      <c r="R170" s="348" t="s">
        <v>430</v>
      </c>
      <c r="S170" s="348">
        <v>1.4984999999999999</v>
      </c>
      <c r="T170" s="348">
        <v>14.029199999999999</v>
      </c>
      <c r="U170" s="348">
        <v>0.19719999999999999</v>
      </c>
      <c r="V170" s="348">
        <v>8.2002000000000006</v>
      </c>
      <c r="W170" s="348">
        <v>-2.9607999999999999</v>
      </c>
      <c r="X170" s="348">
        <v>0.72319999999999995</v>
      </c>
      <c r="Y170" s="374"/>
      <c r="Z170" s="346">
        <v>6</v>
      </c>
      <c r="AA170" s="346">
        <v>4</v>
      </c>
      <c r="AB170" s="346">
        <v>4</v>
      </c>
      <c r="AC170" s="346">
        <v>2</v>
      </c>
      <c r="AD170" s="346">
        <v>3</v>
      </c>
      <c r="AE170" s="346">
        <v>2</v>
      </c>
      <c r="AF170" s="346">
        <v>2</v>
      </c>
      <c r="AG170" s="346" t="s">
        <v>430</v>
      </c>
      <c r="AH170" s="346" t="s">
        <v>430</v>
      </c>
      <c r="AI170" s="346" t="s">
        <v>430</v>
      </c>
      <c r="AJ170" s="346">
        <v>3</v>
      </c>
      <c r="AK170" s="346">
        <v>2</v>
      </c>
      <c r="AL170" s="346">
        <v>2</v>
      </c>
      <c r="AM170" s="346">
        <v>2</v>
      </c>
      <c r="AN170" s="346">
        <v>7</v>
      </c>
      <c r="AO170" s="373"/>
      <c r="AP170" s="348" t="s">
        <v>430</v>
      </c>
      <c r="AQ170" s="348" t="s">
        <v>430</v>
      </c>
      <c r="AR170" s="348" t="s">
        <v>430</v>
      </c>
      <c r="AS170" s="348" t="s">
        <v>430</v>
      </c>
      <c r="AT170" s="348">
        <v>4.4400000000000004</v>
      </c>
      <c r="AU170" s="351"/>
      <c r="AV170" s="346" t="s">
        <v>430</v>
      </c>
      <c r="AW170" s="346" t="s">
        <v>430</v>
      </c>
      <c r="AX170" s="346" t="s">
        <v>430</v>
      </c>
      <c r="AY170" s="346" t="s">
        <v>430</v>
      </c>
      <c r="AZ170" s="346">
        <v>2</v>
      </c>
      <c r="BA170" s="362"/>
      <c r="BB170" s="348">
        <v>13.0300674561365</v>
      </c>
      <c r="BC170" s="375">
        <v>0.99561793345564997</v>
      </c>
      <c r="BD170" s="375">
        <v>-2.5232934809476401E-2</v>
      </c>
      <c r="BE170" s="375">
        <v>-1.6862857870604101E-2</v>
      </c>
      <c r="BF170" s="374"/>
      <c r="BG170" s="843">
        <v>52.570500000000003</v>
      </c>
      <c r="BH170" s="843">
        <v>42.311399999999999</v>
      </c>
      <c r="BI170" s="843">
        <v>4.7856500000000004</v>
      </c>
      <c r="BJ170" s="843">
        <v>0.33245000000000002</v>
      </c>
      <c r="BK170" s="373"/>
      <c r="BL170" s="372" t="s">
        <v>3327</v>
      </c>
      <c r="BM170" s="372" t="s">
        <v>3328</v>
      </c>
      <c r="BN170" s="372" t="s">
        <v>3329</v>
      </c>
      <c r="BO170" s="372" t="s">
        <v>3330</v>
      </c>
      <c r="BP170" s="372" t="s">
        <v>3331</v>
      </c>
      <c r="BQ170" s="373"/>
      <c r="BR170" s="354" t="s">
        <v>616</v>
      </c>
    </row>
    <row r="171" spans="1:70" s="428" customFormat="1" x14ac:dyDescent="0.25">
      <c r="A171" s="345" t="s">
        <v>3332</v>
      </c>
      <c r="B171" s="373"/>
      <c r="C171" s="719">
        <v>44316</v>
      </c>
      <c r="D171" s="373"/>
      <c r="E171" s="346">
        <v>1626.11</v>
      </c>
      <c r="F171" s="373"/>
      <c r="G171" s="347">
        <v>24.7956</v>
      </c>
      <c r="H171" s="374"/>
      <c r="I171" s="348">
        <v>-0.67300000000000004</v>
      </c>
      <c r="J171" s="348">
        <v>-0.23860000000000001</v>
      </c>
      <c r="K171" s="348">
        <v>-1.8828</v>
      </c>
      <c r="L171" s="348">
        <v>0.1159</v>
      </c>
      <c r="M171" s="348">
        <v>11.3773</v>
      </c>
      <c r="N171" s="350">
        <v>12.03</v>
      </c>
      <c r="O171" s="348">
        <v>-0.6593</v>
      </c>
      <c r="P171" s="348">
        <v>13.522600000000001</v>
      </c>
      <c r="Q171" s="348">
        <v>17.765799999999999</v>
      </c>
      <c r="R171" s="348" t="s">
        <v>430</v>
      </c>
      <c r="S171" s="348">
        <v>-2.2814000000000001</v>
      </c>
      <c r="T171" s="348">
        <v>19.7103</v>
      </c>
      <c r="U171" s="348">
        <v>5.3478000000000003</v>
      </c>
      <c r="V171" s="348">
        <v>11.0436</v>
      </c>
      <c r="W171" s="348">
        <v>-0.53710000000000002</v>
      </c>
      <c r="X171" s="348">
        <v>18.434899999999999</v>
      </c>
      <c r="Y171" s="374"/>
      <c r="Z171" s="346">
        <v>11</v>
      </c>
      <c r="AA171" s="346">
        <v>1</v>
      </c>
      <c r="AB171" s="346">
        <v>1</v>
      </c>
      <c r="AC171" s="346">
        <v>11</v>
      </c>
      <c r="AD171" s="346">
        <v>1</v>
      </c>
      <c r="AE171" s="346">
        <v>1</v>
      </c>
      <c r="AF171" s="346">
        <v>3</v>
      </c>
      <c r="AG171" s="346">
        <v>1</v>
      </c>
      <c r="AH171" s="346">
        <v>1</v>
      </c>
      <c r="AI171" s="346" t="s">
        <v>430</v>
      </c>
      <c r="AJ171" s="346">
        <v>11</v>
      </c>
      <c r="AK171" s="346">
        <v>1</v>
      </c>
      <c r="AL171" s="346">
        <v>1</v>
      </c>
      <c r="AM171" s="346">
        <v>1</v>
      </c>
      <c r="AN171" s="346">
        <v>1</v>
      </c>
      <c r="AO171" s="373"/>
      <c r="AP171" s="348" t="s">
        <v>430</v>
      </c>
      <c r="AQ171" s="348" t="s">
        <v>430</v>
      </c>
      <c r="AR171" s="348">
        <v>14.92</v>
      </c>
      <c r="AS171" s="348">
        <v>7.39</v>
      </c>
      <c r="AT171" s="348">
        <v>9.61</v>
      </c>
      <c r="AU171" s="351"/>
      <c r="AV171" s="346" t="s">
        <v>430</v>
      </c>
      <c r="AW171" s="346" t="s">
        <v>430</v>
      </c>
      <c r="AX171" s="346">
        <v>1</v>
      </c>
      <c r="AY171" s="346">
        <v>1</v>
      </c>
      <c r="AZ171" s="346">
        <v>1</v>
      </c>
      <c r="BA171" s="362"/>
      <c r="BB171" s="348">
        <v>15.2513119694318</v>
      </c>
      <c r="BC171" s="375">
        <v>0.96530296332141097</v>
      </c>
      <c r="BD171" s="375">
        <v>5.2565923049235901E-2</v>
      </c>
      <c r="BE171" s="375">
        <v>0.33995177958955902</v>
      </c>
      <c r="BF171" s="374"/>
      <c r="BG171" s="843">
        <v>48.454599999999999</v>
      </c>
      <c r="BH171" s="843">
        <v>19.114999999999998</v>
      </c>
      <c r="BI171" s="843">
        <v>1.6949399999999999</v>
      </c>
      <c r="BJ171" s="843">
        <v>30.73546</v>
      </c>
      <c r="BK171" s="373"/>
      <c r="BL171" s="372" t="s">
        <v>3333</v>
      </c>
      <c r="BM171" s="372" t="s">
        <v>3334</v>
      </c>
      <c r="BN171" s="372" t="s">
        <v>3335</v>
      </c>
      <c r="BO171" s="372" t="s">
        <v>3336</v>
      </c>
      <c r="BP171" s="372" t="s">
        <v>3337</v>
      </c>
      <c r="BQ171" s="373"/>
      <c r="BR171" s="354" t="s">
        <v>548</v>
      </c>
    </row>
    <row r="172" spans="1:70" s="428" customFormat="1" x14ac:dyDescent="0.25">
      <c r="A172" s="345" t="s">
        <v>3338</v>
      </c>
      <c r="B172" s="373"/>
      <c r="C172" s="719">
        <v>45678</v>
      </c>
      <c r="D172" s="373"/>
      <c r="E172" s="841">
        <v>1489.16</v>
      </c>
      <c r="F172" s="373"/>
      <c r="G172" s="347">
        <v>10.2356</v>
      </c>
      <c r="H172" s="374"/>
      <c r="I172" s="348">
        <v>-0.25819999999999999</v>
      </c>
      <c r="J172" s="348">
        <v>-1.5846</v>
      </c>
      <c r="K172" s="348">
        <v>-4.1368</v>
      </c>
      <c r="L172" s="348">
        <v>3.0070000000000001</v>
      </c>
      <c r="M172" s="348">
        <v>2.7195999999999998</v>
      </c>
      <c r="N172" s="350">
        <v>-3.5615000000000001</v>
      </c>
      <c r="O172" s="348" t="s">
        <v>430</v>
      </c>
      <c r="P172" s="348" t="s">
        <v>430</v>
      </c>
      <c r="Q172" s="348" t="s">
        <v>430</v>
      </c>
      <c r="R172" s="348" t="s">
        <v>430</v>
      </c>
      <c r="S172" s="348">
        <v>0.38940000000000002</v>
      </c>
      <c r="T172" s="348">
        <v>11.4079</v>
      </c>
      <c r="U172" s="348">
        <v>-3.8847999999999998</v>
      </c>
      <c r="V172" s="348">
        <v>-0.1678</v>
      </c>
      <c r="W172" s="348">
        <v>-3.0463</v>
      </c>
      <c r="X172" s="348">
        <v>1.4339</v>
      </c>
      <c r="Y172" s="374"/>
      <c r="Z172" s="346">
        <v>7</v>
      </c>
      <c r="AA172" s="346">
        <v>8</v>
      </c>
      <c r="AB172" s="346">
        <v>6</v>
      </c>
      <c r="AC172" s="346">
        <v>7</v>
      </c>
      <c r="AD172" s="346">
        <v>4</v>
      </c>
      <c r="AE172" s="346">
        <v>10</v>
      </c>
      <c r="AF172" s="346" t="s">
        <v>430</v>
      </c>
      <c r="AG172" s="346" t="s">
        <v>430</v>
      </c>
      <c r="AH172" s="346" t="s">
        <v>430</v>
      </c>
      <c r="AI172" s="346" t="s">
        <v>430</v>
      </c>
      <c r="AJ172" s="346">
        <v>6</v>
      </c>
      <c r="AK172" s="346">
        <v>5</v>
      </c>
      <c r="AL172" s="346">
        <v>8</v>
      </c>
      <c r="AM172" s="346">
        <v>8</v>
      </c>
      <c r="AN172" s="346">
        <v>8</v>
      </c>
      <c r="AO172" s="373"/>
      <c r="AP172" s="348" t="s">
        <v>430</v>
      </c>
      <c r="AQ172" s="348" t="s">
        <v>430</v>
      </c>
      <c r="AR172" s="348" t="s">
        <v>430</v>
      </c>
      <c r="AS172" s="348" t="s">
        <v>430</v>
      </c>
      <c r="AT172" s="348">
        <v>-2.23</v>
      </c>
      <c r="AU172" s="351"/>
      <c r="AV172" s="346" t="s">
        <v>430</v>
      </c>
      <c r="AW172" s="346" t="s">
        <v>430</v>
      </c>
      <c r="AX172" s="346" t="s">
        <v>430</v>
      </c>
      <c r="AY172" s="346" t="s">
        <v>430</v>
      </c>
      <c r="AZ172" s="346">
        <v>8</v>
      </c>
      <c r="BA172" s="362"/>
      <c r="BB172" s="348">
        <v>14.3509393143067</v>
      </c>
      <c r="BC172" s="375">
        <v>1.0989397156307801</v>
      </c>
      <c r="BD172" s="375">
        <v>-1.30782556547586E-2</v>
      </c>
      <c r="BE172" s="375">
        <v>-0.167921944705655</v>
      </c>
      <c r="BF172" s="374"/>
      <c r="BG172" s="843">
        <v>68.706000000000003</v>
      </c>
      <c r="BH172" s="843">
        <v>22.870999999999999</v>
      </c>
      <c r="BI172" s="843">
        <v>4.8458399999999999</v>
      </c>
      <c r="BJ172" s="843">
        <v>3.5771600000000001</v>
      </c>
      <c r="BK172" s="373"/>
      <c r="BL172" s="372" t="s">
        <v>3339</v>
      </c>
      <c r="BM172" s="372" t="s">
        <v>3340</v>
      </c>
      <c r="BN172" s="372" t="s">
        <v>3341</v>
      </c>
      <c r="BO172" s="372" t="s">
        <v>3342</v>
      </c>
      <c r="BP172" s="372" t="s">
        <v>3343</v>
      </c>
      <c r="BQ172" s="373"/>
      <c r="BR172" s="354" t="s">
        <v>476</v>
      </c>
    </row>
    <row r="173" spans="1:70" s="428" customFormat="1" x14ac:dyDescent="0.25">
      <c r="A173" s="345" t="s">
        <v>3344</v>
      </c>
      <c r="B173" s="373"/>
      <c r="C173" s="719">
        <v>44529</v>
      </c>
      <c r="D173" s="373"/>
      <c r="E173" s="346">
        <v>822.97</v>
      </c>
      <c r="F173" s="373"/>
      <c r="G173" s="347">
        <v>18.844000000000001</v>
      </c>
      <c r="H173" s="374"/>
      <c r="I173" s="348">
        <v>-0.10920000000000001</v>
      </c>
      <c r="J173" s="348">
        <v>-0.50480000000000003</v>
      </c>
      <c r="K173" s="348">
        <v>-2.5455000000000001</v>
      </c>
      <c r="L173" s="348">
        <v>5.1650999999999998</v>
      </c>
      <c r="M173" s="348">
        <v>-0.4501</v>
      </c>
      <c r="N173" s="350">
        <v>-2.7747999999999999</v>
      </c>
      <c r="O173" s="348">
        <v>-3.0741999999999998</v>
      </c>
      <c r="P173" s="348">
        <v>13.4011</v>
      </c>
      <c r="Q173" s="348" t="s">
        <v>430</v>
      </c>
      <c r="R173" s="348" t="s">
        <v>430</v>
      </c>
      <c r="S173" s="348">
        <v>3.1631999999999998</v>
      </c>
      <c r="T173" s="348">
        <v>10.834</v>
      </c>
      <c r="U173" s="348">
        <v>-4.9253</v>
      </c>
      <c r="V173" s="348">
        <v>-1.2472000000000001</v>
      </c>
      <c r="W173" s="348">
        <v>-2.3359000000000001</v>
      </c>
      <c r="X173" s="348">
        <v>14.162800000000001</v>
      </c>
      <c r="Y173" s="374"/>
      <c r="Z173" s="346">
        <v>4</v>
      </c>
      <c r="AA173" s="346">
        <v>2</v>
      </c>
      <c r="AB173" s="346">
        <v>3</v>
      </c>
      <c r="AC173" s="346">
        <v>1</v>
      </c>
      <c r="AD173" s="346">
        <v>9</v>
      </c>
      <c r="AE173" s="346">
        <v>9</v>
      </c>
      <c r="AF173" s="346">
        <v>6</v>
      </c>
      <c r="AG173" s="346">
        <v>3</v>
      </c>
      <c r="AH173" s="346" t="s">
        <v>430</v>
      </c>
      <c r="AI173" s="346" t="s">
        <v>430</v>
      </c>
      <c r="AJ173" s="346">
        <v>1</v>
      </c>
      <c r="AK173" s="346">
        <v>7</v>
      </c>
      <c r="AL173" s="346">
        <v>9</v>
      </c>
      <c r="AM173" s="346">
        <v>10</v>
      </c>
      <c r="AN173" s="346">
        <v>3</v>
      </c>
      <c r="AO173" s="373"/>
      <c r="AP173" s="348" t="s">
        <v>430</v>
      </c>
      <c r="AQ173" s="348" t="s">
        <v>430</v>
      </c>
      <c r="AR173" s="348" t="s">
        <v>430</v>
      </c>
      <c r="AS173" s="348">
        <v>3.93</v>
      </c>
      <c r="AT173" s="348">
        <v>-2.41</v>
      </c>
      <c r="AU173" s="351"/>
      <c r="AV173" s="346" t="s">
        <v>430</v>
      </c>
      <c r="AW173" s="346" t="s">
        <v>430</v>
      </c>
      <c r="AX173" s="346" t="s">
        <v>430</v>
      </c>
      <c r="AY173" s="346">
        <v>5</v>
      </c>
      <c r="AZ173" s="346">
        <v>9</v>
      </c>
      <c r="BA173" s="362"/>
      <c r="BB173" s="348">
        <v>15.178178097046899</v>
      </c>
      <c r="BC173" s="375">
        <v>1.1443268109868201</v>
      </c>
      <c r="BD173" s="375">
        <v>5.5510623764400198E-2</v>
      </c>
      <c r="BE173" s="375">
        <v>0.326138093891709</v>
      </c>
      <c r="BF173" s="374"/>
      <c r="BG173" s="843">
        <v>72.005499999999998</v>
      </c>
      <c r="BH173" s="843">
        <v>27.6585</v>
      </c>
      <c r="BI173" s="348" t="s">
        <v>430</v>
      </c>
      <c r="BJ173" s="843">
        <v>0.33600000000000002</v>
      </c>
      <c r="BK173" s="373"/>
      <c r="BL173" s="372" t="s">
        <v>3345</v>
      </c>
      <c r="BM173" s="372" t="s">
        <v>3346</v>
      </c>
      <c r="BN173" s="372" t="s">
        <v>3347</v>
      </c>
      <c r="BO173" s="372" t="s">
        <v>3348</v>
      </c>
      <c r="BP173" s="372" t="s">
        <v>3349</v>
      </c>
      <c r="BQ173" s="373"/>
      <c r="BR173" s="354" t="s">
        <v>436</v>
      </c>
    </row>
    <row r="174" spans="1:70" s="428" customFormat="1" x14ac:dyDescent="0.25">
      <c r="A174" s="345" t="s">
        <v>3350</v>
      </c>
      <c r="B174" s="373"/>
      <c r="C174" s="719">
        <v>44378</v>
      </c>
      <c r="D174" s="373"/>
      <c r="E174" s="346">
        <v>807.16300000000001</v>
      </c>
      <c r="F174" s="373"/>
      <c r="G174" s="347">
        <v>15.7</v>
      </c>
      <c r="H174" s="374"/>
      <c r="I174" s="348">
        <v>-0.12720000000000001</v>
      </c>
      <c r="J174" s="348">
        <v>-1.4438</v>
      </c>
      <c r="K174" s="348">
        <v>-4.6173000000000002</v>
      </c>
      <c r="L174" s="348">
        <v>2.6815000000000002</v>
      </c>
      <c r="M174" s="348">
        <v>2.5474000000000001</v>
      </c>
      <c r="N174" s="350">
        <v>1.4866999999999999</v>
      </c>
      <c r="O174" s="348">
        <v>-4.9832999999999998</v>
      </c>
      <c r="P174" s="348">
        <v>7.3598999999999997</v>
      </c>
      <c r="Q174" s="348">
        <v>7.6017000000000001</v>
      </c>
      <c r="R174" s="348" t="s">
        <v>430</v>
      </c>
      <c r="S174" s="348">
        <v>-0.88380000000000003</v>
      </c>
      <c r="T174" s="348">
        <v>12.383699999999999</v>
      </c>
      <c r="U174" s="348">
        <v>-3.681</v>
      </c>
      <c r="V174" s="348">
        <v>2.2801</v>
      </c>
      <c r="W174" s="348">
        <v>-2.4239000000000002</v>
      </c>
      <c r="X174" s="348">
        <v>9.0669000000000004</v>
      </c>
      <c r="Y174" s="374"/>
      <c r="Z174" s="346">
        <v>5</v>
      </c>
      <c r="AA174" s="346">
        <v>5</v>
      </c>
      <c r="AB174" s="346">
        <v>8</v>
      </c>
      <c r="AC174" s="346">
        <v>8</v>
      </c>
      <c r="AD174" s="346">
        <v>5</v>
      </c>
      <c r="AE174" s="346">
        <v>4</v>
      </c>
      <c r="AF174" s="346">
        <v>8</v>
      </c>
      <c r="AG174" s="346">
        <v>6</v>
      </c>
      <c r="AH174" s="346">
        <v>4</v>
      </c>
      <c r="AI174" s="346" t="s">
        <v>430</v>
      </c>
      <c r="AJ174" s="346">
        <v>9</v>
      </c>
      <c r="AK174" s="346">
        <v>3</v>
      </c>
      <c r="AL174" s="346">
        <v>7</v>
      </c>
      <c r="AM174" s="346">
        <v>4</v>
      </c>
      <c r="AN174" s="346">
        <v>5</v>
      </c>
      <c r="AO174" s="373"/>
      <c r="AP174" s="348" t="s">
        <v>430</v>
      </c>
      <c r="AQ174" s="348" t="s">
        <v>430</v>
      </c>
      <c r="AR174" s="348">
        <v>6.75</v>
      </c>
      <c r="AS174" s="348">
        <v>1.33</v>
      </c>
      <c r="AT174" s="348">
        <v>-0.85</v>
      </c>
      <c r="AU174" s="351"/>
      <c r="AV174" s="346" t="s">
        <v>430</v>
      </c>
      <c r="AW174" s="346" t="s">
        <v>430</v>
      </c>
      <c r="AX174" s="346">
        <v>4</v>
      </c>
      <c r="AY174" s="346">
        <v>6</v>
      </c>
      <c r="AZ174" s="346">
        <v>5</v>
      </c>
      <c r="BA174" s="362"/>
      <c r="BB174" s="348">
        <v>12.8111868628485</v>
      </c>
      <c r="BC174" s="375">
        <v>0.95909645094881102</v>
      </c>
      <c r="BD174" s="375">
        <v>2.1109660208458499E-2</v>
      </c>
      <c r="BE174" s="375">
        <v>-0.16238144316140399</v>
      </c>
      <c r="BF174" s="374"/>
      <c r="BG174" s="843">
        <v>78.028000000000006</v>
      </c>
      <c r="BH174" s="843">
        <v>10.709099999999999</v>
      </c>
      <c r="BI174" s="348" t="s">
        <v>430</v>
      </c>
      <c r="BJ174" s="843">
        <v>11.2629</v>
      </c>
      <c r="BK174" s="373"/>
      <c r="BL174" s="372" t="s">
        <v>3351</v>
      </c>
      <c r="BM174" s="372" t="s">
        <v>3352</v>
      </c>
      <c r="BN174" s="372" t="s">
        <v>3353</v>
      </c>
      <c r="BO174" s="372" t="s">
        <v>3354</v>
      </c>
      <c r="BP174" s="372" t="s">
        <v>3355</v>
      </c>
      <c r="BQ174" s="373"/>
      <c r="BR174" s="354" t="s">
        <v>476</v>
      </c>
    </row>
    <row r="175" spans="1:70" s="428" customFormat="1" x14ac:dyDescent="0.25">
      <c r="A175" s="345" t="s">
        <v>3356</v>
      </c>
      <c r="B175" s="373"/>
      <c r="C175" s="719">
        <v>43626</v>
      </c>
      <c r="D175" s="373"/>
      <c r="E175" s="841">
        <v>765.72</v>
      </c>
      <c r="F175" s="373"/>
      <c r="G175" s="347">
        <v>20.838000000000001</v>
      </c>
      <c r="H175" s="374"/>
      <c r="I175" s="348">
        <v>-0.3634</v>
      </c>
      <c r="J175" s="348">
        <v>-1.8048</v>
      </c>
      <c r="K175" s="348">
        <v>-4.7667000000000002</v>
      </c>
      <c r="L175" s="348">
        <v>1.6437999999999999</v>
      </c>
      <c r="M175" s="348">
        <v>-2.2928999999999999</v>
      </c>
      <c r="N175" s="350">
        <v>-3.9546000000000001</v>
      </c>
      <c r="O175" s="348">
        <v>-3.7898000000000001</v>
      </c>
      <c r="P175" s="348">
        <v>5.7945000000000002</v>
      </c>
      <c r="Q175" s="348">
        <v>3.9293</v>
      </c>
      <c r="R175" s="348" t="s">
        <v>430</v>
      </c>
      <c r="S175" s="348">
        <v>-3.8399999999999997E-2</v>
      </c>
      <c r="T175" s="348">
        <v>7.5343</v>
      </c>
      <c r="U175" s="348">
        <v>-8.1783999999999999</v>
      </c>
      <c r="V175" s="348">
        <v>-1.5914999999999999</v>
      </c>
      <c r="W175" s="348">
        <v>-3.6926999999999999</v>
      </c>
      <c r="X175" s="348">
        <v>10.6457</v>
      </c>
      <c r="Y175" s="374"/>
      <c r="Z175" s="346">
        <v>9</v>
      </c>
      <c r="AA175" s="346">
        <v>10</v>
      </c>
      <c r="AB175" s="346">
        <v>9</v>
      </c>
      <c r="AC175" s="346">
        <v>9</v>
      </c>
      <c r="AD175" s="346">
        <v>10</v>
      </c>
      <c r="AE175" s="346">
        <v>11</v>
      </c>
      <c r="AF175" s="346">
        <v>7</v>
      </c>
      <c r="AG175" s="346">
        <v>7</v>
      </c>
      <c r="AH175" s="346">
        <v>5</v>
      </c>
      <c r="AI175" s="346" t="s">
        <v>430</v>
      </c>
      <c r="AJ175" s="346">
        <v>7</v>
      </c>
      <c r="AK175" s="346">
        <v>10</v>
      </c>
      <c r="AL175" s="346">
        <v>10</v>
      </c>
      <c r="AM175" s="346">
        <v>11</v>
      </c>
      <c r="AN175" s="346">
        <v>9</v>
      </c>
      <c r="AO175" s="373"/>
      <c r="AP175" s="348" t="s">
        <v>430</v>
      </c>
      <c r="AQ175" s="348">
        <v>7.63</v>
      </c>
      <c r="AR175" s="348">
        <v>4.6900000000000004</v>
      </c>
      <c r="AS175" s="348">
        <v>0.85</v>
      </c>
      <c r="AT175" s="348">
        <v>-7.09</v>
      </c>
      <c r="AU175" s="351"/>
      <c r="AV175" s="346" t="s">
        <v>430</v>
      </c>
      <c r="AW175" s="346">
        <v>2</v>
      </c>
      <c r="AX175" s="346">
        <v>5</v>
      </c>
      <c r="AY175" s="346">
        <v>7</v>
      </c>
      <c r="AZ175" s="346">
        <v>10</v>
      </c>
      <c r="BA175" s="362"/>
      <c r="BB175" s="348">
        <v>12.041290375266801</v>
      </c>
      <c r="BC175" s="375">
        <v>0.91875373361909296</v>
      </c>
      <c r="BD175" s="375">
        <v>1.0331579642851699E-2</v>
      </c>
      <c r="BE175" s="375">
        <v>-0.29020982436993298</v>
      </c>
      <c r="BF175" s="374"/>
      <c r="BG175" s="843">
        <v>61.255299999999998</v>
      </c>
      <c r="BH175" s="843">
        <v>36.698900000000002</v>
      </c>
      <c r="BI175" s="348" t="s">
        <v>430</v>
      </c>
      <c r="BJ175" s="843">
        <v>2.0457999999999998</v>
      </c>
      <c r="BK175" s="373"/>
      <c r="BL175" s="844" t="s">
        <v>3357</v>
      </c>
      <c r="BM175" s="844" t="s">
        <v>3358</v>
      </c>
      <c r="BN175" s="844" t="s">
        <v>3359</v>
      </c>
      <c r="BO175" s="844" t="s">
        <v>3360</v>
      </c>
      <c r="BP175" s="844" t="s">
        <v>3361</v>
      </c>
      <c r="BQ175" s="373"/>
      <c r="BR175" s="354" t="s">
        <v>555</v>
      </c>
    </row>
    <row r="176" spans="1:70" s="428" customFormat="1" ht="11" x14ac:dyDescent="0.3">
      <c r="A176" s="845" t="s">
        <v>3362</v>
      </c>
      <c r="B176" s="846"/>
      <c r="C176" s="847">
        <v>45140</v>
      </c>
      <c r="D176" s="846"/>
      <c r="E176" s="848">
        <v>484.15199999999999</v>
      </c>
      <c r="F176" s="846"/>
      <c r="G176" s="849">
        <v>15.193</v>
      </c>
      <c r="H176" s="851"/>
      <c r="I176" s="850">
        <v>-0.32150000000000001</v>
      </c>
      <c r="J176" s="850">
        <v>-0.77070000000000005</v>
      </c>
      <c r="K176" s="850">
        <v>-2.2141000000000002</v>
      </c>
      <c r="L176" s="850">
        <v>4.6566000000000001</v>
      </c>
      <c r="M176" s="850">
        <v>1.6186</v>
      </c>
      <c r="N176" s="852">
        <v>1.8025</v>
      </c>
      <c r="O176" s="850">
        <v>-1.8495999999999999</v>
      </c>
      <c r="P176" s="850">
        <v>13.4207</v>
      </c>
      <c r="Q176" s="850" t="s">
        <v>430</v>
      </c>
      <c r="R176" s="850" t="s">
        <v>430</v>
      </c>
      <c r="S176" s="850">
        <v>0.89649999999999996</v>
      </c>
      <c r="T176" s="850">
        <v>12.2</v>
      </c>
      <c r="U176" s="850">
        <v>-0.84840000000000004</v>
      </c>
      <c r="V176" s="850">
        <v>3.1783000000000001</v>
      </c>
      <c r="W176" s="850">
        <v>-2.3586</v>
      </c>
      <c r="X176" s="850">
        <v>14.396800000000001</v>
      </c>
      <c r="Y176" s="851"/>
      <c r="Z176" s="848">
        <v>8</v>
      </c>
      <c r="AA176" s="848">
        <v>3</v>
      </c>
      <c r="AB176" s="848">
        <v>2</v>
      </c>
      <c r="AC176" s="848">
        <v>3</v>
      </c>
      <c r="AD176" s="848">
        <v>7</v>
      </c>
      <c r="AE176" s="848">
        <v>3</v>
      </c>
      <c r="AF176" s="848">
        <v>5</v>
      </c>
      <c r="AG176" s="848">
        <v>2</v>
      </c>
      <c r="AH176" s="848" t="s">
        <v>430</v>
      </c>
      <c r="AI176" s="848" t="s">
        <v>430</v>
      </c>
      <c r="AJ176" s="848">
        <v>5</v>
      </c>
      <c r="AK176" s="848">
        <v>4</v>
      </c>
      <c r="AL176" s="848">
        <v>3</v>
      </c>
      <c r="AM176" s="848">
        <v>3</v>
      </c>
      <c r="AN176" s="848">
        <v>4</v>
      </c>
      <c r="AO176" s="846"/>
      <c r="AP176" s="850" t="s">
        <v>430</v>
      </c>
      <c r="AQ176" s="850" t="s">
        <v>430</v>
      </c>
      <c r="AR176" s="850" t="s">
        <v>430</v>
      </c>
      <c r="AS176" s="850">
        <v>4.5199999999999996</v>
      </c>
      <c r="AT176" s="850">
        <v>2.14</v>
      </c>
      <c r="AU176" s="853"/>
      <c r="AV176" s="848" t="s">
        <v>430</v>
      </c>
      <c r="AW176" s="848" t="s">
        <v>430</v>
      </c>
      <c r="AX176" s="848" t="s">
        <v>430</v>
      </c>
      <c r="AY176" s="848">
        <v>3</v>
      </c>
      <c r="AZ176" s="848">
        <v>3</v>
      </c>
      <c r="BA176" s="855"/>
      <c r="BB176" s="850">
        <v>14.275453640066999</v>
      </c>
      <c r="BC176" s="856">
        <v>1.0018825722682401</v>
      </c>
      <c r="BD176" s="856">
        <v>5.4668667638223603E-2</v>
      </c>
      <c r="BE176" s="856">
        <v>0.30117485826064599</v>
      </c>
      <c r="BF176" s="851"/>
      <c r="BG176" s="850">
        <v>46.072099999999999</v>
      </c>
      <c r="BH176" s="850">
        <v>43.438000000000002</v>
      </c>
      <c r="BI176" s="850">
        <v>9.9862699999999993</v>
      </c>
      <c r="BJ176" s="850">
        <v>0.50363000000000002</v>
      </c>
      <c r="BK176" s="846"/>
      <c r="BL176" s="859" t="s">
        <v>3363</v>
      </c>
      <c r="BM176" s="859" t="s">
        <v>3364</v>
      </c>
      <c r="BN176" s="859" t="s">
        <v>3365</v>
      </c>
      <c r="BO176" s="859" t="s">
        <v>3366</v>
      </c>
      <c r="BP176" s="859" t="s">
        <v>3367</v>
      </c>
      <c r="BQ176" s="846"/>
      <c r="BR176" s="860" t="s">
        <v>616</v>
      </c>
    </row>
    <row r="177" spans="1:70" s="428" customFormat="1" x14ac:dyDescent="0.25">
      <c r="A177" s="345" t="s">
        <v>3368</v>
      </c>
      <c r="B177" s="373"/>
      <c r="C177" s="719">
        <v>45449</v>
      </c>
      <c r="D177" s="373"/>
      <c r="E177" s="346">
        <v>247.06</v>
      </c>
      <c r="F177" s="373"/>
      <c r="G177" s="347">
        <v>9.6759000000000004</v>
      </c>
      <c r="H177" s="374"/>
      <c r="I177" s="348">
        <v>-0.39729999999999999</v>
      </c>
      <c r="J177" s="348">
        <v>-1.8013999999999999</v>
      </c>
      <c r="K177" s="348">
        <v>-4.7862999999999998</v>
      </c>
      <c r="L177" s="348">
        <v>3.8687999999999998</v>
      </c>
      <c r="M177" s="348">
        <v>3.5299</v>
      </c>
      <c r="N177" s="350">
        <v>-0.72950000000000004</v>
      </c>
      <c r="O177" s="348">
        <v>-6.3566000000000003</v>
      </c>
      <c r="P177" s="348" t="s">
        <v>430</v>
      </c>
      <c r="Q177" s="348" t="s">
        <v>430</v>
      </c>
      <c r="R177" s="348" t="s">
        <v>430</v>
      </c>
      <c r="S177" s="348">
        <v>1.9545999999999999</v>
      </c>
      <c r="T177" s="348">
        <v>11.034700000000001</v>
      </c>
      <c r="U177" s="348">
        <v>-2.3130000000000002</v>
      </c>
      <c r="V177" s="348">
        <v>0.96519999999999995</v>
      </c>
      <c r="W177" s="348">
        <v>-3.8363</v>
      </c>
      <c r="X177" s="348">
        <v>-1.4453</v>
      </c>
      <c r="Y177" s="374"/>
      <c r="Z177" s="346">
        <v>10</v>
      </c>
      <c r="AA177" s="346">
        <v>9</v>
      </c>
      <c r="AB177" s="346">
        <v>10</v>
      </c>
      <c r="AC177" s="346">
        <v>4</v>
      </c>
      <c r="AD177" s="346">
        <v>2</v>
      </c>
      <c r="AE177" s="346">
        <v>7</v>
      </c>
      <c r="AF177" s="346">
        <v>9</v>
      </c>
      <c r="AG177" s="346" t="s">
        <v>430</v>
      </c>
      <c r="AH177" s="346" t="s">
        <v>430</v>
      </c>
      <c r="AI177" s="346" t="s">
        <v>430</v>
      </c>
      <c r="AJ177" s="346">
        <v>2</v>
      </c>
      <c r="AK177" s="346">
        <v>6</v>
      </c>
      <c r="AL177" s="346">
        <v>4</v>
      </c>
      <c r="AM177" s="346">
        <v>6</v>
      </c>
      <c r="AN177" s="346">
        <v>10</v>
      </c>
      <c r="AO177" s="373"/>
      <c r="AP177" s="348" t="s">
        <v>430</v>
      </c>
      <c r="AQ177" s="348" t="s">
        <v>430</v>
      </c>
      <c r="AR177" s="348" t="s">
        <v>430</v>
      </c>
      <c r="AS177" s="348" t="s">
        <v>430</v>
      </c>
      <c r="AT177" s="348">
        <v>-0.71</v>
      </c>
      <c r="AU177" s="351"/>
      <c r="AV177" s="346" t="s">
        <v>430</v>
      </c>
      <c r="AW177" s="346" t="s">
        <v>430</v>
      </c>
      <c r="AX177" s="346" t="s">
        <v>430</v>
      </c>
      <c r="AY177" s="346" t="s">
        <v>430</v>
      </c>
      <c r="AZ177" s="346">
        <v>4</v>
      </c>
      <c r="BA177" s="362"/>
      <c r="BB177" s="348">
        <v>18.254373952701101</v>
      </c>
      <c r="BC177" s="375">
        <v>1.26590807061958</v>
      </c>
      <c r="BD177" s="375">
        <v>-2.3103203809286502E-2</v>
      </c>
      <c r="BE177" s="375">
        <v>-0.26517071337408898</v>
      </c>
      <c r="BF177" s="374"/>
      <c r="BG177" s="843">
        <v>38.517600000000002</v>
      </c>
      <c r="BH177" s="843">
        <v>50.898400000000002</v>
      </c>
      <c r="BI177" s="843">
        <v>9.4656300000000009</v>
      </c>
      <c r="BJ177" s="843">
        <v>1.1183700000000001</v>
      </c>
      <c r="BK177" s="373"/>
      <c r="BL177" s="372" t="s">
        <v>3369</v>
      </c>
      <c r="BM177" s="372" t="s">
        <v>3370</v>
      </c>
      <c r="BN177" s="372" t="s">
        <v>3371</v>
      </c>
      <c r="BO177" s="372" t="s">
        <v>3372</v>
      </c>
      <c r="BP177" s="372" t="s">
        <v>3373</v>
      </c>
      <c r="BQ177" s="373"/>
      <c r="BR177" s="354" t="s">
        <v>548</v>
      </c>
    </row>
    <row r="178" spans="1:70" s="428" customFormat="1" x14ac:dyDescent="0.25">
      <c r="A178" s="345" t="s">
        <v>3374</v>
      </c>
      <c r="B178" s="373"/>
      <c r="C178" s="719">
        <v>44176</v>
      </c>
      <c r="D178" s="373"/>
      <c r="E178" s="346">
        <v>166.98500000000001</v>
      </c>
      <c r="F178" s="373"/>
      <c r="G178" s="347">
        <v>22.59</v>
      </c>
      <c r="H178" s="374"/>
      <c r="I178" s="348">
        <v>-8.8499999999999995E-2</v>
      </c>
      <c r="J178" s="348">
        <v>-1.5686</v>
      </c>
      <c r="K178" s="348">
        <v>-4.2797000000000001</v>
      </c>
      <c r="L178" s="348">
        <v>3.3866999999999998</v>
      </c>
      <c r="M178" s="348">
        <v>1.9403999999999999</v>
      </c>
      <c r="N178" s="350">
        <v>-1.3968</v>
      </c>
      <c r="O178" s="348">
        <v>-0.80900000000000005</v>
      </c>
      <c r="P178" s="348">
        <v>10.630100000000001</v>
      </c>
      <c r="Q178" s="348">
        <v>10.0932</v>
      </c>
      <c r="R178" s="348" t="s">
        <v>430</v>
      </c>
      <c r="S178" s="348">
        <v>1.4824999999999999</v>
      </c>
      <c r="T178" s="348">
        <v>9.6069999999999993</v>
      </c>
      <c r="U178" s="348">
        <v>-3.5851000000000002</v>
      </c>
      <c r="V178" s="348">
        <v>0.62360000000000004</v>
      </c>
      <c r="W178" s="348">
        <v>-2.0806</v>
      </c>
      <c r="X178" s="348">
        <v>15.2241</v>
      </c>
      <c r="Y178" s="374"/>
      <c r="Z178" s="346">
        <v>2</v>
      </c>
      <c r="AA178" s="346">
        <v>7</v>
      </c>
      <c r="AB178" s="346">
        <v>7</v>
      </c>
      <c r="AC178" s="346">
        <v>6</v>
      </c>
      <c r="AD178" s="346">
        <v>6</v>
      </c>
      <c r="AE178" s="346">
        <v>8</v>
      </c>
      <c r="AF178" s="346">
        <v>4</v>
      </c>
      <c r="AG178" s="346">
        <v>5</v>
      </c>
      <c r="AH178" s="346">
        <v>3</v>
      </c>
      <c r="AI178" s="346" t="s">
        <v>430</v>
      </c>
      <c r="AJ178" s="346">
        <v>4</v>
      </c>
      <c r="AK178" s="346">
        <v>8</v>
      </c>
      <c r="AL178" s="346">
        <v>6</v>
      </c>
      <c r="AM178" s="346">
        <v>7</v>
      </c>
      <c r="AN178" s="346">
        <v>2</v>
      </c>
      <c r="AO178" s="373"/>
      <c r="AP178" s="348" t="s">
        <v>430</v>
      </c>
      <c r="AQ178" s="348" t="s">
        <v>430</v>
      </c>
      <c r="AR178" s="348">
        <v>9.48</v>
      </c>
      <c r="AS178" s="348">
        <v>4.26</v>
      </c>
      <c r="AT178" s="348">
        <v>-1.68</v>
      </c>
      <c r="AU178" s="351"/>
      <c r="AV178" s="346" t="s">
        <v>430</v>
      </c>
      <c r="AW178" s="346" t="s">
        <v>430</v>
      </c>
      <c r="AX178" s="346">
        <v>3</v>
      </c>
      <c r="AY178" s="346">
        <v>4</v>
      </c>
      <c r="AZ178" s="346">
        <v>7</v>
      </c>
      <c r="BA178" s="362"/>
      <c r="BB178" s="348">
        <v>11.007582721585701</v>
      </c>
      <c r="BC178" s="375">
        <v>0.85305996631671599</v>
      </c>
      <c r="BD178" s="375">
        <v>4.6494390631515302E-2</v>
      </c>
      <c r="BE178" s="375">
        <v>0.12682177297359101</v>
      </c>
      <c r="BF178" s="374"/>
      <c r="BG178" s="843">
        <v>65.413399999999996</v>
      </c>
      <c r="BH178" s="843">
        <v>21.760100000000001</v>
      </c>
      <c r="BI178" s="843">
        <v>5.00997</v>
      </c>
      <c r="BJ178" s="843">
        <v>7.8165300000000002</v>
      </c>
      <c r="BK178" s="373"/>
      <c r="BL178" s="372" t="s">
        <v>3375</v>
      </c>
      <c r="BM178" s="372" t="s">
        <v>3376</v>
      </c>
      <c r="BN178" s="372" t="s">
        <v>801</v>
      </c>
      <c r="BO178" s="372" t="s">
        <v>3377</v>
      </c>
      <c r="BP178" s="372" t="s">
        <v>3378</v>
      </c>
      <c r="BQ178" s="373"/>
      <c r="BR178" s="354" t="s">
        <v>476</v>
      </c>
    </row>
    <row r="179" spans="1:70" s="428" customFormat="1" x14ac:dyDescent="0.25">
      <c r="A179" s="345" t="s">
        <v>3379</v>
      </c>
      <c r="B179" s="373"/>
      <c r="C179" s="719">
        <v>39556</v>
      </c>
      <c r="D179" s="373"/>
      <c r="E179" s="346">
        <v>114.739</v>
      </c>
      <c r="F179" s="373"/>
      <c r="G179" s="347">
        <v>72.017600000000002</v>
      </c>
      <c r="H179" s="374"/>
      <c r="I179" s="348">
        <v>-9.4600000000000004E-2</v>
      </c>
      <c r="J179" s="348">
        <v>-1.5322</v>
      </c>
      <c r="K179" s="348">
        <v>-4.1272000000000002</v>
      </c>
      <c r="L179" s="348">
        <v>3.7467999999999999</v>
      </c>
      <c r="M179" s="348">
        <v>1.6E-2</v>
      </c>
      <c r="N179" s="350">
        <v>0.89710000000000001</v>
      </c>
      <c r="O179" s="348">
        <v>0.74619999999999997</v>
      </c>
      <c r="P179" s="348">
        <v>12.9869</v>
      </c>
      <c r="Q179" s="348">
        <v>12.6313</v>
      </c>
      <c r="R179" s="348">
        <v>13.0687</v>
      </c>
      <c r="S179" s="348">
        <v>-0.1069</v>
      </c>
      <c r="T179" s="348">
        <v>8.7752999999999997</v>
      </c>
      <c r="U179" s="348">
        <v>-2.907</v>
      </c>
      <c r="V179" s="348">
        <v>2.0398999999999998</v>
      </c>
      <c r="W179" s="348">
        <v>-2.5771999999999999</v>
      </c>
      <c r="X179" s="348">
        <v>11.3215</v>
      </c>
      <c r="Y179" s="374"/>
      <c r="Z179" s="346">
        <v>3</v>
      </c>
      <c r="AA179" s="346">
        <v>6</v>
      </c>
      <c r="AB179" s="346">
        <v>5</v>
      </c>
      <c r="AC179" s="346">
        <v>5</v>
      </c>
      <c r="AD179" s="346">
        <v>8</v>
      </c>
      <c r="AE179" s="346">
        <v>5</v>
      </c>
      <c r="AF179" s="346">
        <v>1</v>
      </c>
      <c r="AG179" s="346">
        <v>4</v>
      </c>
      <c r="AH179" s="346">
        <v>2</v>
      </c>
      <c r="AI179" s="346">
        <v>1</v>
      </c>
      <c r="AJ179" s="346">
        <v>8</v>
      </c>
      <c r="AK179" s="346">
        <v>9</v>
      </c>
      <c r="AL179" s="346">
        <v>5</v>
      </c>
      <c r="AM179" s="346">
        <v>5</v>
      </c>
      <c r="AN179" s="346">
        <v>6</v>
      </c>
      <c r="AO179" s="373"/>
      <c r="AP179" s="348">
        <v>14.33</v>
      </c>
      <c r="AQ179" s="348">
        <v>15.02</v>
      </c>
      <c r="AR179" s="348">
        <v>11.94</v>
      </c>
      <c r="AS179" s="348">
        <v>5.24</v>
      </c>
      <c r="AT179" s="348">
        <v>-1.53</v>
      </c>
      <c r="AU179" s="351"/>
      <c r="AV179" s="346">
        <v>1</v>
      </c>
      <c r="AW179" s="346">
        <v>1</v>
      </c>
      <c r="AX179" s="346">
        <v>2</v>
      </c>
      <c r="AY179" s="346">
        <v>2</v>
      </c>
      <c r="AZ179" s="346">
        <v>6</v>
      </c>
      <c r="BA179" s="362"/>
      <c r="BB179" s="348">
        <v>12.6461344155914</v>
      </c>
      <c r="BC179" s="375">
        <v>0.98322920779025103</v>
      </c>
      <c r="BD179" s="375">
        <v>5.65700695854481E-2</v>
      </c>
      <c r="BE179" s="375">
        <v>0.27168082367622798</v>
      </c>
      <c r="BF179" s="374"/>
      <c r="BG179" s="843">
        <v>87.1511</v>
      </c>
      <c r="BH179" s="843">
        <v>10.7369</v>
      </c>
      <c r="BI179" s="348" t="s">
        <v>430</v>
      </c>
      <c r="BJ179" s="843">
        <v>2.1120000000000001</v>
      </c>
      <c r="BK179" s="373"/>
      <c r="BL179" s="372" t="s">
        <v>3380</v>
      </c>
      <c r="BM179" s="372" t="s">
        <v>3381</v>
      </c>
      <c r="BN179" s="372" t="s">
        <v>3382</v>
      </c>
      <c r="BO179" s="372" t="s">
        <v>3383</v>
      </c>
      <c r="BP179" s="372" t="s">
        <v>3384</v>
      </c>
      <c r="BQ179" s="373"/>
      <c r="BR179" s="354" t="s">
        <v>3385</v>
      </c>
    </row>
    <row r="180" spans="1:70" s="428" customFormat="1" x14ac:dyDescent="0.25">
      <c r="A180" s="894" t="s">
        <v>93</v>
      </c>
      <c r="B180" s="402"/>
      <c r="C180" s="724"/>
      <c r="D180" s="402"/>
      <c r="E180" s="403"/>
      <c r="F180" s="402"/>
      <c r="G180" s="404"/>
      <c r="H180" s="406"/>
      <c r="I180" s="405">
        <v>-0.2437</v>
      </c>
      <c r="J180" s="405">
        <v>-1.2992999999999999</v>
      </c>
      <c r="K180" s="405">
        <v>-3.7692000000000001</v>
      </c>
      <c r="L180" s="405">
        <v>3.0526</v>
      </c>
      <c r="M180" s="405">
        <v>1.6823999999999999</v>
      </c>
      <c r="N180" s="407">
        <v>0.92700000000000005</v>
      </c>
      <c r="O180" s="405">
        <v>-2.3519000000000001</v>
      </c>
      <c r="P180" s="405">
        <v>11.016500000000001</v>
      </c>
      <c r="Q180" s="405">
        <v>10.404299999999999</v>
      </c>
      <c r="R180" s="405">
        <v>13.0687</v>
      </c>
      <c r="S180" s="405">
        <v>0.45760000000000001</v>
      </c>
      <c r="T180" s="405">
        <v>11.005800000000001</v>
      </c>
      <c r="U180" s="405">
        <v>-3.0830000000000002</v>
      </c>
      <c r="V180" s="405">
        <v>2.2829999999999999</v>
      </c>
      <c r="W180" s="405">
        <v>-2.7381000000000002</v>
      </c>
      <c r="X180" s="405">
        <v>8.2498000000000005</v>
      </c>
      <c r="Y180" s="406"/>
      <c r="Z180" s="403">
        <v>11</v>
      </c>
      <c r="AA180" s="403">
        <v>11</v>
      </c>
      <c r="AB180" s="403">
        <v>11</v>
      </c>
      <c r="AC180" s="403">
        <v>11</v>
      </c>
      <c r="AD180" s="403">
        <v>11</v>
      </c>
      <c r="AE180" s="403">
        <v>11</v>
      </c>
      <c r="AF180" s="403">
        <v>9</v>
      </c>
      <c r="AG180" s="403">
        <v>7</v>
      </c>
      <c r="AH180" s="403">
        <v>5</v>
      </c>
      <c r="AI180" s="403">
        <v>1</v>
      </c>
      <c r="AJ180" s="403">
        <v>11</v>
      </c>
      <c r="AK180" s="403">
        <v>11</v>
      </c>
      <c r="AL180" s="403">
        <v>11</v>
      </c>
      <c r="AM180" s="403">
        <v>11</v>
      </c>
      <c r="AN180" s="403">
        <v>11</v>
      </c>
      <c r="AO180" s="402"/>
      <c r="AP180" s="405">
        <v>14.33</v>
      </c>
      <c r="AQ180" s="405">
        <v>11.324999999999999</v>
      </c>
      <c r="AR180" s="405">
        <v>9.5559999999999992</v>
      </c>
      <c r="AS180" s="405">
        <v>3.9314285714285702</v>
      </c>
      <c r="AT180" s="405">
        <v>-0.87181818181818205</v>
      </c>
      <c r="AU180" s="408"/>
      <c r="AV180" s="403">
        <v>1</v>
      </c>
      <c r="AW180" s="403">
        <v>2</v>
      </c>
      <c r="AX180" s="403">
        <v>5</v>
      </c>
      <c r="AY180" s="403">
        <v>7</v>
      </c>
      <c r="AZ180" s="403">
        <v>11</v>
      </c>
      <c r="BA180" s="409"/>
      <c r="BB180" s="405"/>
      <c r="BC180" s="410"/>
      <c r="BD180" s="410"/>
      <c r="BE180" s="410"/>
      <c r="BF180" s="406"/>
      <c r="BG180" s="405"/>
      <c r="BH180" s="405"/>
      <c r="BI180" s="405"/>
      <c r="BJ180" s="405"/>
      <c r="BK180" s="402"/>
      <c r="BL180" s="401"/>
      <c r="BM180" s="401"/>
      <c r="BN180" s="401"/>
      <c r="BO180" s="401"/>
      <c r="BP180" s="401"/>
      <c r="BQ180" s="402"/>
      <c r="BR180" s="411"/>
    </row>
    <row r="181" spans="1:70" s="428" customFormat="1" x14ac:dyDescent="0.25">
      <c r="A181" s="895" t="s">
        <v>94</v>
      </c>
      <c r="B181" s="373"/>
      <c r="C181" s="719"/>
      <c r="D181" s="373"/>
      <c r="E181" s="346"/>
      <c r="F181" s="373"/>
      <c r="G181" s="347"/>
      <c r="H181" s="374"/>
      <c r="I181" s="348">
        <v>-5.1799999999999999E-2</v>
      </c>
      <c r="J181" s="348">
        <v>-0.23860000000000001</v>
      </c>
      <c r="K181" s="348">
        <v>-1.8828</v>
      </c>
      <c r="L181" s="348">
        <v>5.1650999999999998</v>
      </c>
      <c r="M181" s="348">
        <v>11.3773</v>
      </c>
      <c r="N181" s="350">
        <v>12.03</v>
      </c>
      <c r="O181" s="348">
        <v>0.74619999999999997</v>
      </c>
      <c r="P181" s="348">
        <v>13.522600000000001</v>
      </c>
      <c r="Q181" s="348">
        <v>17.765799999999999</v>
      </c>
      <c r="R181" s="348">
        <v>13.0687</v>
      </c>
      <c r="S181" s="348">
        <v>3.1631999999999998</v>
      </c>
      <c r="T181" s="348">
        <v>19.7103</v>
      </c>
      <c r="U181" s="348">
        <v>5.3478000000000003</v>
      </c>
      <c r="V181" s="348">
        <v>11.0436</v>
      </c>
      <c r="W181" s="348">
        <v>-0.53710000000000002</v>
      </c>
      <c r="X181" s="348">
        <v>18.434899999999999</v>
      </c>
      <c r="Y181" s="374"/>
      <c r="Z181" s="346"/>
      <c r="AA181" s="346"/>
      <c r="AB181" s="346"/>
      <c r="AC181" s="346"/>
      <c r="AD181" s="346"/>
      <c r="AE181" s="346"/>
      <c r="AF181" s="346"/>
      <c r="AG181" s="346"/>
      <c r="AH181" s="346"/>
      <c r="AI181" s="346"/>
      <c r="AJ181" s="346"/>
      <c r="AK181" s="346"/>
      <c r="AL181" s="346"/>
      <c r="AM181" s="346"/>
      <c r="AN181" s="346"/>
      <c r="AO181" s="373"/>
      <c r="AP181" s="348">
        <v>14.33</v>
      </c>
      <c r="AQ181" s="348">
        <v>15.02</v>
      </c>
      <c r="AR181" s="348">
        <v>14.92</v>
      </c>
      <c r="AS181" s="348">
        <v>7.39</v>
      </c>
      <c r="AT181" s="348">
        <v>9.61</v>
      </c>
      <c r="AU181" s="351"/>
      <c r="AV181" s="346"/>
      <c r="AW181" s="346"/>
      <c r="AX181" s="346"/>
      <c r="AY181" s="346"/>
      <c r="AZ181" s="346"/>
      <c r="BA181" s="362"/>
      <c r="BB181" s="348"/>
      <c r="BC181" s="375"/>
      <c r="BD181" s="375"/>
      <c r="BE181" s="375"/>
      <c r="BF181" s="374"/>
      <c r="BG181" s="348"/>
      <c r="BH181" s="348"/>
      <c r="BI181" s="348"/>
      <c r="BJ181" s="348"/>
      <c r="BK181" s="373"/>
      <c r="BL181" s="372"/>
      <c r="BM181" s="372"/>
      <c r="BN181" s="372"/>
      <c r="BO181" s="372"/>
      <c r="BP181" s="372"/>
      <c r="BQ181" s="373"/>
      <c r="BR181" s="354"/>
    </row>
    <row r="182" spans="1:70" s="428" customFormat="1" x14ac:dyDescent="0.25">
      <c r="A182" s="895" t="s">
        <v>95</v>
      </c>
      <c r="B182" s="373"/>
      <c r="C182" s="719"/>
      <c r="D182" s="373"/>
      <c r="E182" s="346"/>
      <c r="F182" s="373"/>
      <c r="G182" s="347"/>
      <c r="H182" s="374"/>
      <c r="I182" s="348">
        <v>-0.67300000000000004</v>
      </c>
      <c r="J182" s="348">
        <v>-2.0680000000000001</v>
      </c>
      <c r="K182" s="348">
        <v>-5.1444000000000001</v>
      </c>
      <c r="L182" s="348">
        <v>0.1159</v>
      </c>
      <c r="M182" s="348">
        <v>-5.8563999999999998</v>
      </c>
      <c r="N182" s="350">
        <v>-3.9546000000000001</v>
      </c>
      <c r="O182" s="348">
        <v>-6.3566000000000003</v>
      </c>
      <c r="P182" s="348">
        <v>5.7945000000000002</v>
      </c>
      <c r="Q182" s="348">
        <v>3.9293</v>
      </c>
      <c r="R182" s="348">
        <v>13.0687</v>
      </c>
      <c r="S182" s="348">
        <v>-2.2814000000000001</v>
      </c>
      <c r="T182" s="348">
        <v>3.5474999999999999</v>
      </c>
      <c r="U182" s="348">
        <v>-9.1353000000000009</v>
      </c>
      <c r="V182" s="348">
        <v>-1.5914999999999999</v>
      </c>
      <c r="W182" s="348">
        <v>-4.2697000000000003</v>
      </c>
      <c r="X182" s="348">
        <v>-3.2168000000000001</v>
      </c>
      <c r="Y182" s="374"/>
      <c r="Z182" s="346"/>
      <c r="AA182" s="346"/>
      <c r="AB182" s="346"/>
      <c r="AC182" s="346"/>
      <c r="AD182" s="346"/>
      <c r="AE182" s="346"/>
      <c r="AF182" s="346"/>
      <c r="AG182" s="346"/>
      <c r="AH182" s="346"/>
      <c r="AI182" s="346"/>
      <c r="AJ182" s="346"/>
      <c r="AK182" s="346"/>
      <c r="AL182" s="346"/>
      <c r="AM182" s="346"/>
      <c r="AN182" s="346"/>
      <c r="AO182" s="373"/>
      <c r="AP182" s="348">
        <v>14.33</v>
      </c>
      <c r="AQ182" s="348">
        <v>7.63</v>
      </c>
      <c r="AR182" s="348">
        <v>4.6900000000000004</v>
      </c>
      <c r="AS182" s="348">
        <v>0.85</v>
      </c>
      <c r="AT182" s="348">
        <v>-9.2799999999999994</v>
      </c>
      <c r="AU182" s="351"/>
      <c r="AV182" s="346"/>
      <c r="AW182" s="346"/>
      <c r="AX182" s="346"/>
      <c r="AY182" s="346"/>
      <c r="AZ182" s="346"/>
      <c r="BA182" s="362"/>
      <c r="BB182" s="348"/>
      <c r="BC182" s="375"/>
      <c r="BD182" s="375"/>
      <c r="BE182" s="375"/>
      <c r="BF182" s="374"/>
      <c r="BG182" s="348"/>
      <c r="BH182" s="348"/>
      <c r="BI182" s="348"/>
      <c r="BJ182" s="348"/>
      <c r="BK182" s="373"/>
      <c r="BL182" s="372"/>
      <c r="BM182" s="372"/>
      <c r="BN182" s="372"/>
      <c r="BO182" s="372"/>
      <c r="BP182" s="372"/>
      <c r="BQ182" s="373"/>
      <c r="BR182" s="354"/>
    </row>
    <row r="183" spans="1:70" s="428" customFormat="1" x14ac:dyDescent="0.25">
      <c r="A183" s="896" t="s">
        <v>96</v>
      </c>
      <c r="B183" s="413"/>
      <c r="C183" s="725"/>
      <c r="D183" s="413"/>
      <c r="E183" s="414"/>
      <c r="F183" s="413"/>
      <c r="G183" s="415"/>
      <c r="H183" s="417"/>
      <c r="I183" s="416">
        <v>-0.19650000000000001</v>
      </c>
      <c r="J183" s="416">
        <v>-1.5322</v>
      </c>
      <c r="K183" s="416">
        <v>-4.1368</v>
      </c>
      <c r="L183" s="416">
        <v>3.3866999999999998</v>
      </c>
      <c r="M183" s="416">
        <v>1.9403999999999999</v>
      </c>
      <c r="N183" s="418">
        <v>-0.66180000000000005</v>
      </c>
      <c r="O183" s="416">
        <v>-1.8495999999999999</v>
      </c>
      <c r="P183" s="416">
        <v>12.9869</v>
      </c>
      <c r="Q183" s="416">
        <v>10.0932</v>
      </c>
      <c r="R183" s="416">
        <v>13.0687</v>
      </c>
      <c r="S183" s="416">
        <v>0.38940000000000002</v>
      </c>
      <c r="T183" s="416">
        <v>11.034700000000001</v>
      </c>
      <c r="U183" s="416">
        <v>-3.5851000000000002</v>
      </c>
      <c r="V183" s="416">
        <v>0.96519999999999995</v>
      </c>
      <c r="W183" s="416">
        <v>-2.5771999999999999</v>
      </c>
      <c r="X183" s="416">
        <v>10.6457</v>
      </c>
      <c r="Y183" s="417"/>
      <c r="Z183" s="414"/>
      <c r="AA183" s="414"/>
      <c r="AB183" s="414"/>
      <c r="AC183" s="414"/>
      <c r="AD183" s="414"/>
      <c r="AE183" s="414"/>
      <c r="AF183" s="414"/>
      <c r="AG183" s="414"/>
      <c r="AH183" s="414"/>
      <c r="AI183" s="414"/>
      <c r="AJ183" s="414"/>
      <c r="AK183" s="414"/>
      <c r="AL183" s="414"/>
      <c r="AM183" s="414"/>
      <c r="AN183" s="414"/>
      <c r="AO183" s="413"/>
      <c r="AP183" s="416">
        <v>14.33</v>
      </c>
      <c r="AQ183" s="416">
        <v>11.32</v>
      </c>
      <c r="AR183" s="416">
        <v>9.48</v>
      </c>
      <c r="AS183" s="416">
        <v>4.26</v>
      </c>
      <c r="AT183" s="416">
        <v>-1.53</v>
      </c>
      <c r="AU183" s="419"/>
      <c r="AV183" s="414"/>
      <c r="AW183" s="414"/>
      <c r="AX183" s="414"/>
      <c r="AY183" s="414"/>
      <c r="AZ183" s="414"/>
      <c r="BA183" s="420"/>
      <c r="BB183" s="416"/>
      <c r="BC183" s="421"/>
      <c r="BD183" s="421"/>
      <c r="BE183" s="421"/>
      <c r="BF183" s="417"/>
      <c r="BG183" s="416"/>
      <c r="BH183" s="416"/>
      <c r="BI183" s="416"/>
      <c r="BJ183" s="416"/>
      <c r="BK183" s="413"/>
      <c r="BL183" s="412"/>
      <c r="BM183" s="412"/>
      <c r="BN183" s="412"/>
      <c r="BO183" s="412"/>
      <c r="BP183" s="412"/>
      <c r="BQ183" s="413"/>
      <c r="BR183" s="422"/>
    </row>
    <row r="184" spans="1:70" s="428" customFormat="1" ht="11" x14ac:dyDescent="0.3">
      <c r="A184" s="897" t="s">
        <v>3386</v>
      </c>
      <c r="B184" s="373"/>
      <c r="C184" s="719"/>
      <c r="D184" s="373"/>
      <c r="E184" s="346"/>
      <c r="F184" s="373"/>
      <c r="G184" s="347"/>
      <c r="H184" s="374"/>
      <c r="I184" s="348"/>
      <c r="J184" s="348"/>
      <c r="K184" s="348"/>
      <c r="L184" s="348"/>
      <c r="M184" s="348"/>
      <c r="N184" s="350"/>
      <c r="O184" s="348"/>
      <c r="P184" s="348"/>
      <c r="Q184" s="348"/>
      <c r="R184" s="348"/>
      <c r="S184" s="348"/>
      <c r="T184" s="348"/>
      <c r="U184" s="348"/>
      <c r="V184" s="348"/>
      <c r="W184" s="348"/>
      <c r="X184" s="348"/>
      <c r="Y184" s="374"/>
      <c r="Z184" s="346"/>
      <c r="AA184" s="346"/>
      <c r="AB184" s="346"/>
      <c r="AC184" s="346"/>
      <c r="AD184" s="346"/>
      <c r="AE184" s="346"/>
      <c r="AF184" s="346"/>
      <c r="AG184" s="346"/>
      <c r="AH184" s="346"/>
      <c r="AI184" s="346"/>
      <c r="AJ184" s="346"/>
      <c r="AK184" s="346"/>
      <c r="AL184" s="346"/>
      <c r="AM184" s="346"/>
      <c r="AN184" s="346"/>
      <c r="AO184" s="373"/>
      <c r="AP184" s="348"/>
      <c r="AQ184" s="348"/>
      <c r="AR184" s="348"/>
      <c r="AS184" s="348"/>
      <c r="AT184" s="348"/>
      <c r="AU184" s="351"/>
      <c r="AV184" s="346"/>
      <c r="AW184" s="346"/>
      <c r="AX184" s="346"/>
      <c r="AY184" s="346"/>
      <c r="AZ184" s="346"/>
      <c r="BA184" s="362"/>
      <c r="BB184" s="348"/>
      <c r="BC184" s="375"/>
      <c r="BD184" s="375"/>
      <c r="BE184" s="375"/>
      <c r="BF184" s="374"/>
      <c r="BG184" s="348"/>
      <c r="BH184" s="348"/>
      <c r="BI184" s="348"/>
      <c r="BJ184" s="348"/>
      <c r="BK184" s="373"/>
      <c r="BL184" s="372"/>
      <c r="BM184" s="372"/>
      <c r="BN184" s="372"/>
      <c r="BO184" s="372"/>
      <c r="BP184" s="372"/>
      <c r="BQ184" s="373"/>
      <c r="BR184" s="354"/>
    </row>
    <row r="185" spans="1:70" s="428" customFormat="1" x14ac:dyDescent="0.25">
      <c r="A185" s="345"/>
      <c r="B185" s="373"/>
      <c r="C185" s="719"/>
      <c r="D185" s="373"/>
      <c r="E185" s="346"/>
      <c r="F185" s="373"/>
      <c r="G185" s="347"/>
      <c r="H185" s="374"/>
      <c r="I185" s="348"/>
      <c r="J185" s="348"/>
      <c r="K185" s="348"/>
      <c r="L185" s="348"/>
      <c r="M185" s="348"/>
      <c r="N185" s="350"/>
      <c r="O185" s="348"/>
      <c r="P185" s="348"/>
      <c r="Q185" s="348"/>
      <c r="R185" s="348"/>
      <c r="S185" s="348"/>
      <c r="T185" s="348"/>
      <c r="U185" s="348"/>
      <c r="V185" s="348"/>
      <c r="W185" s="348"/>
      <c r="X185" s="348"/>
      <c r="Y185" s="374"/>
      <c r="Z185" s="346"/>
      <c r="AA185" s="346"/>
      <c r="AB185" s="346"/>
      <c r="AC185" s="346"/>
      <c r="AD185" s="346"/>
      <c r="AE185" s="346"/>
      <c r="AF185" s="346"/>
      <c r="AG185" s="346"/>
      <c r="AH185" s="346"/>
      <c r="AI185" s="346"/>
      <c r="AJ185" s="346"/>
      <c r="AK185" s="346"/>
      <c r="AL185" s="346"/>
      <c r="AM185" s="346"/>
      <c r="AN185" s="346"/>
      <c r="AO185" s="373"/>
      <c r="AP185" s="348"/>
      <c r="AQ185" s="348"/>
      <c r="AR185" s="348"/>
      <c r="AS185" s="348"/>
      <c r="AT185" s="348"/>
      <c r="AU185" s="351"/>
      <c r="AV185" s="346"/>
      <c r="AW185" s="346"/>
      <c r="AX185" s="346"/>
      <c r="AY185" s="346"/>
      <c r="AZ185" s="346"/>
      <c r="BA185" s="362"/>
      <c r="BB185" s="348"/>
      <c r="BC185" s="375"/>
      <c r="BD185" s="375"/>
      <c r="BE185" s="375"/>
      <c r="BF185" s="374"/>
      <c r="BG185" s="348"/>
      <c r="BH185" s="348"/>
      <c r="BI185" s="348"/>
      <c r="BJ185" s="348"/>
      <c r="BK185" s="373"/>
      <c r="BL185" s="372"/>
      <c r="BM185" s="372"/>
      <c r="BN185" s="372"/>
      <c r="BO185" s="372"/>
      <c r="BP185" s="372"/>
      <c r="BQ185" s="373"/>
      <c r="BR185" s="354"/>
    </row>
    <row r="186" spans="1:70" s="428" customFormat="1" ht="14.5" customHeight="1" x14ac:dyDescent="0.35">
      <c r="A186" s="883" t="s">
        <v>3387</v>
      </c>
      <c r="B186" s="871"/>
      <c r="C186" s="872"/>
      <c r="D186" s="871"/>
      <c r="E186" s="873"/>
      <c r="F186" s="871"/>
      <c r="G186" s="874"/>
      <c r="H186" s="876"/>
      <c r="I186" s="875"/>
      <c r="J186" s="875"/>
      <c r="K186" s="875"/>
      <c r="L186" s="875"/>
      <c r="M186" s="875"/>
      <c r="N186" s="877"/>
      <c r="O186" s="875"/>
      <c r="P186" s="875"/>
      <c r="Q186" s="875"/>
      <c r="R186" s="875"/>
      <c r="S186" s="875"/>
      <c r="T186" s="875"/>
      <c r="U186" s="875"/>
      <c r="V186" s="875"/>
      <c r="W186" s="875"/>
      <c r="X186" s="875"/>
      <c r="Y186" s="876"/>
      <c r="Z186" s="873"/>
      <c r="AA186" s="873"/>
      <c r="AB186" s="873"/>
      <c r="AC186" s="873"/>
      <c r="AD186" s="873"/>
      <c r="AE186" s="873"/>
      <c r="AF186" s="873"/>
      <c r="AG186" s="873"/>
      <c r="AH186" s="873"/>
      <c r="AI186" s="873"/>
      <c r="AJ186" s="873"/>
      <c r="AK186" s="873"/>
      <c r="AL186" s="873"/>
      <c r="AM186" s="873"/>
      <c r="AN186" s="873"/>
      <c r="AO186" s="871"/>
      <c r="AP186" s="875"/>
      <c r="AQ186" s="875"/>
      <c r="AR186" s="875"/>
      <c r="AS186" s="875"/>
      <c r="AT186" s="875"/>
      <c r="AU186" s="878"/>
      <c r="AV186" s="873"/>
      <c r="AW186" s="873"/>
      <c r="AX186" s="873"/>
      <c r="AY186" s="873"/>
      <c r="AZ186" s="873"/>
      <c r="BA186" s="879"/>
      <c r="BB186" s="875"/>
      <c r="BC186" s="880"/>
      <c r="BD186" s="880"/>
      <c r="BE186" s="880"/>
      <c r="BF186" s="876"/>
      <c r="BG186" s="875"/>
      <c r="BH186" s="875"/>
      <c r="BI186" s="875"/>
      <c r="BJ186" s="875"/>
      <c r="BK186" s="871"/>
      <c r="BL186" s="881"/>
      <c r="BM186" s="881"/>
      <c r="BN186" s="881"/>
      <c r="BO186" s="881"/>
      <c r="BP186" s="881"/>
      <c r="BQ186" s="871"/>
      <c r="BR186" s="882"/>
    </row>
    <row r="187" spans="1:70" s="428" customFormat="1" x14ac:dyDescent="0.25">
      <c r="A187" s="345" t="s">
        <v>3388</v>
      </c>
      <c r="B187" s="373"/>
      <c r="C187" s="719">
        <v>33239</v>
      </c>
      <c r="D187" s="373"/>
      <c r="E187" s="346">
        <v>5165.8900000000003</v>
      </c>
      <c r="F187" s="373"/>
      <c r="G187" s="347">
        <v>234.72290000000001</v>
      </c>
      <c r="H187" s="374"/>
      <c r="I187" s="348">
        <v>0.13539999999999999</v>
      </c>
      <c r="J187" s="348">
        <v>-1.8239000000000001</v>
      </c>
      <c r="K187" s="348">
        <v>-3.9822000000000002</v>
      </c>
      <c r="L187" s="348">
        <v>2.8376000000000001</v>
      </c>
      <c r="M187" s="348">
        <v>1.5469999999999999</v>
      </c>
      <c r="N187" s="350">
        <v>-1.7383999999999999</v>
      </c>
      <c r="O187" s="348">
        <v>-1.34</v>
      </c>
      <c r="P187" s="348">
        <v>7.9324000000000003</v>
      </c>
      <c r="Q187" s="348">
        <v>7.5754999999999999</v>
      </c>
      <c r="R187" s="348">
        <v>10.6816</v>
      </c>
      <c r="S187" s="348">
        <v>-0.4138</v>
      </c>
      <c r="T187" s="348">
        <v>11.523899999999999</v>
      </c>
      <c r="U187" s="348">
        <v>-4.7377000000000002</v>
      </c>
      <c r="V187" s="348">
        <v>-0.43719999999999998</v>
      </c>
      <c r="W187" s="348">
        <v>-3.3351999999999999</v>
      </c>
      <c r="X187" s="348">
        <v>13.801600000000001</v>
      </c>
      <c r="Y187" s="374"/>
      <c r="Z187" s="346">
        <v>3</v>
      </c>
      <c r="AA187" s="346">
        <v>8</v>
      </c>
      <c r="AB187" s="346">
        <v>6</v>
      </c>
      <c r="AC187" s="346">
        <v>9</v>
      </c>
      <c r="AD187" s="346">
        <v>8</v>
      </c>
      <c r="AE187" s="346">
        <v>3</v>
      </c>
      <c r="AF187" s="346">
        <v>2</v>
      </c>
      <c r="AG187" s="346">
        <v>5</v>
      </c>
      <c r="AH187" s="346">
        <v>3</v>
      </c>
      <c r="AI187" s="346">
        <v>1</v>
      </c>
      <c r="AJ187" s="346">
        <v>8</v>
      </c>
      <c r="AK187" s="346">
        <v>5</v>
      </c>
      <c r="AL187" s="346">
        <v>5</v>
      </c>
      <c r="AM187" s="346">
        <v>4</v>
      </c>
      <c r="AN187" s="346">
        <v>10</v>
      </c>
      <c r="AO187" s="373"/>
      <c r="AP187" s="348">
        <v>10.96</v>
      </c>
      <c r="AQ187" s="348">
        <v>10.23</v>
      </c>
      <c r="AR187" s="348">
        <v>7.15</v>
      </c>
      <c r="AS187" s="348">
        <v>2.61</v>
      </c>
      <c r="AT187" s="348">
        <v>-3.04</v>
      </c>
      <c r="AU187" s="351"/>
      <c r="AV187" s="346">
        <v>1</v>
      </c>
      <c r="AW187" s="346">
        <v>1</v>
      </c>
      <c r="AX187" s="346">
        <v>4</v>
      </c>
      <c r="AY187" s="346">
        <v>3</v>
      </c>
      <c r="AZ187" s="346">
        <v>6</v>
      </c>
      <c r="BA187" s="362"/>
      <c r="BB187" s="348">
        <v>12.1756719339505</v>
      </c>
      <c r="BC187" s="375">
        <v>0.90707295173956204</v>
      </c>
      <c r="BD187" s="375">
        <v>2.7821544722458999E-2</v>
      </c>
      <c r="BE187" s="375">
        <v>-0.111744310262644</v>
      </c>
      <c r="BF187" s="374"/>
      <c r="BG187" s="843">
        <v>69.597499999999997</v>
      </c>
      <c r="BH187" s="843">
        <v>18.506399999999999</v>
      </c>
      <c r="BI187" s="843">
        <v>9.3050800000000002</v>
      </c>
      <c r="BJ187" s="843">
        <v>2.5910199999999999</v>
      </c>
      <c r="BK187" s="373"/>
      <c r="BL187" s="372" t="s">
        <v>3389</v>
      </c>
      <c r="BM187" s="372" t="s">
        <v>3390</v>
      </c>
      <c r="BN187" s="372" t="s">
        <v>3391</v>
      </c>
      <c r="BO187" s="372" t="s">
        <v>3392</v>
      </c>
      <c r="BP187" s="372" t="s">
        <v>3393</v>
      </c>
      <c r="BQ187" s="373"/>
      <c r="BR187" s="354" t="s">
        <v>519</v>
      </c>
    </row>
    <row r="188" spans="1:70" s="428" customFormat="1" x14ac:dyDescent="0.25">
      <c r="A188" s="345" t="s">
        <v>3394</v>
      </c>
      <c r="B188" s="373"/>
      <c r="C188" s="719">
        <v>44113</v>
      </c>
      <c r="D188" s="373"/>
      <c r="E188" s="346">
        <v>1312.31</v>
      </c>
      <c r="F188" s="373"/>
      <c r="G188" s="347">
        <v>20.92</v>
      </c>
      <c r="H188" s="374"/>
      <c r="I188" s="348">
        <v>-9.5500000000000002E-2</v>
      </c>
      <c r="J188" s="348">
        <v>-1.6455</v>
      </c>
      <c r="K188" s="348">
        <v>-3.8603000000000001</v>
      </c>
      <c r="L188" s="348">
        <v>3.0034000000000001</v>
      </c>
      <c r="M188" s="348">
        <v>4.7800000000000002E-2</v>
      </c>
      <c r="N188" s="350">
        <v>-6.3563000000000001</v>
      </c>
      <c r="O188" s="348">
        <v>-3.7886000000000002</v>
      </c>
      <c r="P188" s="348">
        <v>9.7570999999999994</v>
      </c>
      <c r="Q188" s="348">
        <v>8.3549000000000007</v>
      </c>
      <c r="R188" s="348" t="s">
        <v>430</v>
      </c>
      <c r="S188" s="348">
        <v>-0.61760000000000004</v>
      </c>
      <c r="T188" s="348">
        <v>8.4499999999999993</v>
      </c>
      <c r="U188" s="348">
        <v>-7.9630000000000001</v>
      </c>
      <c r="V188" s="348">
        <v>-5.5956999999999999</v>
      </c>
      <c r="W188" s="348">
        <v>-3.1032999999999999</v>
      </c>
      <c r="X188" s="348">
        <v>13.271000000000001</v>
      </c>
      <c r="Y188" s="374"/>
      <c r="Z188" s="346">
        <v>8</v>
      </c>
      <c r="AA188" s="346">
        <v>7</v>
      </c>
      <c r="AB188" s="346">
        <v>5</v>
      </c>
      <c r="AC188" s="346">
        <v>8</v>
      </c>
      <c r="AD188" s="346">
        <v>9</v>
      </c>
      <c r="AE188" s="346">
        <v>9</v>
      </c>
      <c r="AF188" s="346">
        <v>6</v>
      </c>
      <c r="AG188" s="346">
        <v>2</v>
      </c>
      <c r="AH188" s="346">
        <v>2</v>
      </c>
      <c r="AI188" s="346" t="s">
        <v>430</v>
      </c>
      <c r="AJ188" s="346">
        <v>10</v>
      </c>
      <c r="AK188" s="346">
        <v>8</v>
      </c>
      <c r="AL188" s="346">
        <v>9</v>
      </c>
      <c r="AM188" s="346">
        <v>9</v>
      </c>
      <c r="AN188" s="346">
        <v>5</v>
      </c>
      <c r="AO188" s="373"/>
      <c r="AP188" s="348" t="s">
        <v>430</v>
      </c>
      <c r="AQ188" s="348" t="s">
        <v>430</v>
      </c>
      <c r="AR188" s="348">
        <v>8.6</v>
      </c>
      <c r="AS188" s="348">
        <v>1.57</v>
      </c>
      <c r="AT188" s="348">
        <v>-7.22</v>
      </c>
      <c r="AU188" s="351"/>
      <c r="AV188" s="346" t="s">
        <v>430</v>
      </c>
      <c r="AW188" s="346" t="s">
        <v>430</v>
      </c>
      <c r="AX188" s="346">
        <v>2</v>
      </c>
      <c r="AY188" s="346">
        <v>6</v>
      </c>
      <c r="AZ188" s="346">
        <v>9</v>
      </c>
      <c r="BA188" s="362"/>
      <c r="BB188" s="348">
        <v>13.156926530627899</v>
      </c>
      <c r="BC188" s="375">
        <v>0.96534249465032895</v>
      </c>
      <c r="BD188" s="375">
        <v>3.8131117504830801E-2</v>
      </c>
      <c r="BE188" s="375">
        <v>2.2258911421018102E-2</v>
      </c>
      <c r="BF188" s="374"/>
      <c r="BG188" s="843">
        <v>63.328299999999999</v>
      </c>
      <c r="BH188" s="843">
        <v>8.5607299999999995</v>
      </c>
      <c r="BI188" s="843">
        <v>22.764600000000002</v>
      </c>
      <c r="BJ188" s="843">
        <v>5.3463700000000003</v>
      </c>
      <c r="BK188" s="373"/>
      <c r="BL188" s="372" t="s">
        <v>1179</v>
      </c>
      <c r="BM188" s="372" t="s">
        <v>3395</v>
      </c>
      <c r="BN188" s="372" t="s">
        <v>3396</v>
      </c>
      <c r="BO188" s="372" t="s">
        <v>3397</v>
      </c>
      <c r="BP188" s="372" t="s">
        <v>3398</v>
      </c>
      <c r="BQ188" s="373"/>
      <c r="BR188" s="354" t="s">
        <v>463</v>
      </c>
    </row>
    <row r="189" spans="1:70" s="428" customFormat="1" x14ac:dyDescent="0.25">
      <c r="A189" s="345" t="s">
        <v>3399</v>
      </c>
      <c r="B189" s="373"/>
      <c r="C189" s="719">
        <v>43873</v>
      </c>
      <c r="D189" s="373"/>
      <c r="E189" s="346">
        <v>1050.46</v>
      </c>
      <c r="F189" s="373"/>
      <c r="G189" s="347">
        <v>20.81</v>
      </c>
      <c r="H189" s="374"/>
      <c r="I189" s="348">
        <v>-9.6000000000000002E-2</v>
      </c>
      <c r="J189" s="348">
        <v>-0.85760000000000003</v>
      </c>
      <c r="K189" s="348">
        <v>-2.3005</v>
      </c>
      <c r="L189" s="348">
        <v>3.6355</v>
      </c>
      <c r="M189" s="348">
        <v>2.2101999999999999</v>
      </c>
      <c r="N189" s="350">
        <v>-2.1166999999999998</v>
      </c>
      <c r="O189" s="348">
        <v>-3.2465999999999999</v>
      </c>
      <c r="P189" s="348">
        <v>8.02</v>
      </c>
      <c r="Q189" s="348">
        <v>4.657</v>
      </c>
      <c r="R189" s="348" t="s">
        <v>430</v>
      </c>
      <c r="S189" s="348">
        <v>4.8099999999999997E-2</v>
      </c>
      <c r="T189" s="348">
        <v>9.9893999999999998</v>
      </c>
      <c r="U189" s="348">
        <v>-5.1071999999999997</v>
      </c>
      <c r="V189" s="348">
        <v>-0.85760000000000003</v>
      </c>
      <c r="W189" s="348">
        <v>-2.1627000000000001</v>
      </c>
      <c r="X189" s="348">
        <v>11.7799</v>
      </c>
      <c r="Y189" s="374"/>
      <c r="Z189" s="346">
        <v>9</v>
      </c>
      <c r="AA189" s="346">
        <v>2</v>
      </c>
      <c r="AB189" s="346">
        <v>2</v>
      </c>
      <c r="AC189" s="346">
        <v>6</v>
      </c>
      <c r="AD189" s="346">
        <v>6</v>
      </c>
      <c r="AE189" s="346">
        <v>4</v>
      </c>
      <c r="AF189" s="346">
        <v>4</v>
      </c>
      <c r="AG189" s="346">
        <v>4</v>
      </c>
      <c r="AH189" s="346">
        <v>8</v>
      </c>
      <c r="AI189" s="346" t="s">
        <v>430</v>
      </c>
      <c r="AJ189" s="346">
        <v>7</v>
      </c>
      <c r="AK189" s="346">
        <v>7</v>
      </c>
      <c r="AL189" s="346">
        <v>6</v>
      </c>
      <c r="AM189" s="346">
        <v>5</v>
      </c>
      <c r="AN189" s="346">
        <v>2</v>
      </c>
      <c r="AO189" s="373"/>
      <c r="AP189" s="348" t="s">
        <v>430</v>
      </c>
      <c r="AQ189" s="348" t="s">
        <v>430</v>
      </c>
      <c r="AR189" s="348">
        <v>6.1</v>
      </c>
      <c r="AS189" s="348">
        <v>1.66</v>
      </c>
      <c r="AT189" s="348">
        <v>-2.27</v>
      </c>
      <c r="AU189" s="351"/>
      <c r="AV189" s="346" t="s">
        <v>430</v>
      </c>
      <c r="AW189" s="346" t="s">
        <v>430</v>
      </c>
      <c r="AX189" s="346">
        <v>6</v>
      </c>
      <c r="AY189" s="346">
        <v>5</v>
      </c>
      <c r="AZ189" s="346">
        <v>4</v>
      </c>
      <c r="BA189" s="362"/>
      <c r="BB189" s="348">
        <v>11.531172728476101</v>
      </c>
      <c r="BC189" s="375">
        <v>0.84462028948402701</v>
      </c>
      <c r="BD189" s="375">
        <v>2.5303923693460701E-2</v>
      </c>
      <c r="BE189" s="375">
        <v>-0.12768979628631899</v>
      </c>
      <c r="BF189" s="374"/>
      <c r="BG189" s="843">
        <v>66.264499999999998</v>
      </c>
      <c r="BH189" s="843">
        <v>12.743399999999999</v>
      </c>
      <c r="BI189" s="843">
        <v>10.331300000000001</v>
      </c>
      <c r="BJ189" s="843">
        <v>10.6608</v>
      </c>
      <c r="BK189" s="373"/>
      <c r="BL189" s="372" t="s">
        <v>3400</v>
      </c>
      <c r="BM189" s="372" t="s">
        <v>3401</v>
      </c>
      <c r="BN189" s="372" t="s">
        <v>3402</v>
      </c>
      <c r="BO189" s="372" t="s">
        <v>3403</v>
      </c>
      <c r="BP189" s="372" t="s">
        <v>1571</v>
      </c>
      <c r="BQ189" s="373"/>
      <c r="BR189" s="354" t="s">
        <v>436</v>
      </c>
    </row>
    <row r="190" spans="1:70" s="428" customFormat="1" ht="11" x14ac:dyDescent="0.3">
      <c r="A190" s="845" t="s">
        <v>3404</v>
      </c>
      <c r="B190" s="846"/>
      <c r="C190" s="847">
        <v>44176</v>
      </c>
      <c r="D190" s="846"/>
      <c r="E190" s="848">
        <v>725.96900000000005</v>
      </c>
      <c r="F190" s="846"/>
      <c r="G190" s="849">
        <v>16.420999999999999</v>
      </c>
      <c r="H190" s="851"/>
      <c r="I190" s="850">
        <v>0.1464</v>
      </c>
      <c r="J190" s="850">
        <v>-1.9115</v>
      </c>
      <c r="K190" s="850">
        <v>-4.8775000000000004</v>
      </c>
      <c r="L190" s="850">
        <v>3.2637</v>
      </c>
      <c r="M190" s="850">
        <v>-0.8992</v>
      </c>
      <c r="N190" s="852">
        <v>-4.5513000000000003</v>
      </c>
      <c r="O190" s="850">
        <v>-3.2726999999999999</v>
      </c>
      <c r="P190" s="850">
        <v>7.109</v>
      </c>
      <c r="Q190" s="850">
        <v>5.7018000000000004</v>
      </c>
      <c r="R190" s="850" t="s">
        <v>430</v>
      </c>
      <c r="S190" s="850">
        <v>-0.58720000000000006</v>
      </c>
      <c r="T190" s="850">
        <v>7.5658000000000003</v>
      </c>
      <c r="U190" s="850">
        <v>-7.2992999999999997</v>
      </c>
      <c r="V190" s="850">
        <v>-3.4569999999999999</v>
      </c>
      <c r="W190" s="850">
        <v>-3.2692999999999999</v>
      </c>
      <c r="X190" s="850">
        <v>8.9961000000000002</v>
      </c>
      <c r="Y190" s="851"/>
      <c r="Z190" s="848">
        <v>1</v>
      </c>
      <c r="AA190" s="848">
        <v>9</v>
      </c>
      <c r="AB190" s="848">
        <v>10</v>
      </c>
      <c r="AC190" s="848">
        <v>7</v>
      </c>
      <c r="AD190" s="848">
        <v>10</v>
      </c>
      <c r="AE190" s="848">
        <v>6</v>
      </c>
      <c r="AF190" s="848">
        <v>5</v>
      </c>
      <c r="AG190" s="848">
        <v>7</v>
      </c>
      <c r="AH190" s="848">
        <v>7</v>
      </c>
      <c r="AI190" s="848" t="s">
        <v>430</v>
      </c>
      <c r="AJ190" s="848">
        <v>9</v>
      </c>
      <c r="AK190" s="848">
        <v>9</v>
      </c>
      <c r="AL190" s="848">
        <v>8</v>
      </c>
      <c r="AM190" s="848">
        <v>8</v>
      </c>
      <c r="AN190" s="848">
        <v>8</v>
      </c>
      <c r="AO190" s="846"/>
      <c r="AP190" s="850" t="s">
        <v>430</v>
      </c>
      <c r="AQ190" s="850" t="s">
        <v>430</v>
      </c>
      <c r="AR190" s="850">
        <v>6.01</v>
      </c>
      <c r="AS190" s="850">
        <v>1.03</v>
      </c>
      <c r="AT190" s="850">
        <v>-6.69</v>
      </c>
      <c r="AU190" s="853"/>
      <c r="AV190" s="848" t="s">
        <v>430</v>
      </c>
      <c r="AW190" s="848" t="s">
        <v>430</v>
      </c>
      <c r="AX190" s="848">
        <v>8</v>
      </c>
      <c r="AY190" s="848">
        <v>8</v>
      </c>
      <c r="AZ190" s="848">
        <v>8</v>
      </c>
      <c r="BA190" s="855"/>
      <c r="BB190" s="850">
        <v>12.7403791230886</v>
      </c>
      <c r="BC190" s="856">
        <v>0.95512117592860102</v>
      </c>
      <c r="BD190" s="856">
        <v>2.2211668640712601E-2</v>
      </c>
      <c r="BE190" s="856">
        <v>-0.191367986913765</v>
      </c>
      <c r="BF190" s="851"/>
      <c r="BG190" s="850">
        <v>74.910200000000003</v>
      </c>
      <c r="BH190" s="850">
        <v>15.807499999999999</v>
      </c>
      <c r="BI190" s="850">
        <v>5.3056099999999997</v>
      </c>
      <c r="BJ190" s="850">
        <v>3.9766900000000001</v>
      </c>
      <c r="BK190" s="846"/>
      <c r="BL190" s="859" t="s">
        <v>2163</v>
      </c>
      <c r="BM190" s="859" t="s">
        <v>3405</v>
      </c>
      <c r="BN190" s="859" t="s">
        <v>3406</v>
      </c>
      <c r="BO190" s="859" t="s">
        <v>3407</v>
      </c>
      <c r="BP190" s="859" t="s">
        <v>3408</v>
      </c>
      <c r="BQ190" s="846"/>
      <c r="BR190" s="860" t="s">
        <v>616</v>
      </c>
    </row>
    <row r="191" spans="1:70" s="428" customFormat="1" x14ac:dyDescent="0.25">
      <c r="A191" s="345" t="s">
        <v>3409</v>
      </c>
      <c r="B191" s="373"/>
      <c r="C191" s="719">
        <v>46086</v>
      </c>
      <c r="D191" s="373"/>
      <c r="E191" s="346">
        <v>595.73</v>
      </c>
      <c r="F191" s="373"/>
      <c r="G191" s="347">
        <v>10.2775</v>
      </c>
      <c r="H191" s="374"/>
      <c r="I191" s="348">
        <v>0.1384</v>
      </c>
      <c r="J191" s="348">
        <v>-1.6073999999999999</v>
      </c>
      <c r="K191" s="348">
        <v>-4.3491</v>
      </c>
      <c r="L191" s="348">
        <v>2.7431000000000001</v>
      </c>
      <c r="M191" s="348">
        <v>2.3858999999999999</v>
      </c>
      <c r="N191" s="350" t="s">
        <v>430</v>
      </c>
      <c r="O191" s="348" t="s">
        <v>430</v>
      </c>
      <c r="P191" s="348" t="s">
        <v>430</v>
      </c>
      <c r="Q191" s="348" t="s">
        <v>430</v>
      </c>
      <c r="R191" s="348" t="s">
        <v>430</v>
      </c>
      <c r="S191" s="348">
        <v>0.80920000000000003</v>
      </c>
      <c r="T191" s="348">
        <v>4.8670999999999998</v>
      </c>
      <c r="U191" s="348" t="s">
        <v>430</v>
      </c>
      <c r="V191" s="348" t="s">
        <v>430</v>
      </c>
      <c r="W191" s="348">
        <v>-3.1211000000000002</v>
      </c>
      <c r="X191" s="348">
        <v>2.7749999999999999</v>
      </c>
      <c r="Y191" s="374"/>
      <c r="Z191" s="346">
        <v>2</v>
      </c>
      <c r="AA191" s="346">
        <v>4</v>
      </c>
      <c r="AB191" s="346">
        <v>8</v>
      </c>
      <c r="AC191" s="346">
        <v>10</v>
      </c>
      <c r="AD191" s="346">
        <v>5</v>
      </c>
      <c r="AE191" s="346" t="s">
        <v>430</v>
      </c>
      <c r="AF191" s="346" t="s">
        <v>430</v>
      </c>
      <c r="AG191" s="346" t="s">
        <v>430</v>
      </c>
      <c r="AH191" s="346" t="s">
        <v>430</v>
      </c>
      <c r="AI191" s="346" t="s">
        <v>430</v>
      </c>
      <c r="AJ191" s="346">
        <v>6</v>
      </c>
      <c r="AK191" s="346">
        <v>10</v>
      </c>
      <c r="AL191" s="346" t="s">
        <v>430</v>
      </c>
      <c r="AM191" s="346" t="s">
        <v>430</v>
      </c>
      <c r="AN191" s="346">
        <v>6</v>
      </c>
      <c r="AO191" s="373"/>
      <c r="AP191" s="348" t="s">
        <v>430</v>
      </c>
      <c r="AQ191" s="348" t="s">
        <v>430</v>
      </c>
      <c r="AR191" s="348" t="s">
        <v>430</v>
      </c>
      <c r="AS191" s="348" t="s">
        <v>430</v>
      </c>
      <c r="AT191" s="348" t="s">
        <v>430</v>
      </c>
      <c r="AU191" s="351"/>
      <c r="AV191" s="346" t="s">
        <v>430</v>
      </c>
      <c r="AW191" s="346" t="s">
        <v>430</v>
      </c>
      <c r="AX191" s="346" t="s">
        <v>430</v>
      </c>
      <c r="AY191" s="346" t="s">
        <v>430</v>
      </c>
      <c r="AZ191" s="346" t="s">
        <v>430</v>
      </c>
      <c r="BA191" s="362"/>
      <c r="BB191" s="348">
        <v>12.482327732759501</v>
      </c>
      <c r="BC191" s="375">
        <v>0.91009601224915404</v>
      </c>
      <c r="BD191" s="375">
        <v>1.34725296460654E-3</v>
      </c>
      <c r="BE191" s="375">
        <v>0.103084643332918</v>
      </c>
      <c r="BF191" s="374"/>
      <c r="BG191" s="843">
        <v>75.7273</v>
      </c>
      <c r="BH191" s="843">
        <v>14.0905</v>
      </c>
      <c r="BI191" s="843">
        <v>6.3952600000000004</v>
      </c>
      <c r="BJ191" s="843">
        <v>3.78694</v>
      </c>
      <c r="BK191" s="373"/>
      <c r="BL191" s="372" t="s">
        <v>2069</v>
      </c>
      <c r="BM191" s="372" t="s">
        <v>3410</v>
      </c>
      <c r="BN191" s="372" t="s">
        <v>3411</v>
      </c>
      <c r="BO191" s="372" t="s">
        <v>3412</v>
      </c>
      <c r="BP191" s="372" t="s">
        <v>3413</v>
      </c>
      <c r="BQ191" s="373"/>
      <c r="BR191" s="354" t="s">
        <v>443</v>
      </c>
    </row>
    <row r="192" spans="1:70" s="428" customFormat="1" x14ac:dyDescent="0.25">
      <c r="A192" s="345" t="s">
        <v>3414</v>
      </c>
      <c r="B192" s="373"/>
      <c r="C192" s="719">
        <v>44189</v>
      </c>
      <c r="D192" s="373"/>
      <c r="E192" s="346">
        <v>558.47799999999995</v>
      </c>
      <c r="F192" s="373"/>
      <c r="G192" s="347">
        <v>17.649999999999999</v>
      </c>
      <c r="H192" s="374"/>
      <c r="I192" s="348">
        <v>5.67E-2</v>
      </c>
      <c r="J192" s="348">
        <v>-1.6165</v>
      </c>
      <c r="K192" s="348">
        <v>-4.5430000000000001</v>
      </c>
      <c r="L192" s="348">
        <v>4.0683999999999996</v>
      </c>
      <c r="M192" s="348">
        <v>1.6120000000000001</v>
      </c>
      <c r="N192" s="350">
        <v>-0.56340000000000001</v>
      </c>
      <c r="O192" s="348">
        <v>-1.7383</v>
      </c>
      <c r="P192" s="348">
        <v>9.0516000000000005</v>
      </c>
      <c r="Q192" s="348">
        <v>6.2668999999999997</v>
      </c>
      <c r="R192" s="348" t="s">
        <v>430</v>
      </c>
      <c r="S192" s="348">
        <v>0.97250000000000003</v>
      </c>
      <c r="T192" s="348">
        <v>10.936500000000001</v>
      </c>
      <c r="U192" s="348">
        <v>-4.6460999999999997</v>
      </c>
      <c r="V192" s="348">
        <v>1.3785000000000001</v>
      </c>
      <c r="W192" s="348">
        <v>-3.1284000000000001</v>
      </c>
      <c r="X192" s="348">
        <v>10.452199999999999</v>
      </c>
      <c r="Y192" s="374"/>
      <c r="Z192" s="346">
        <v>6</v>
      </c>
      <c r="AA192" s="346">
        <v>5</v>
      </c>
      <c r="AB192" s="346">
        <v>9</v>
      </c>
      <c r="AC192" s="346">
        <v>5</v>
      </c>
      <c r="AD192" s="346">
        <v>7</v>
      </c>
      <c r="AE192" s="346">
        <v>2</v>
      </c>
      <c r="AF192" s="346">
        <v>3</v>
      </c>
      <c r="AG192" s="346">
        <v>3</v>
      </c>
      <c r="AH192" s="346">
        <v>4</v>
      </c>
      <c r="AI192" s="346" t="s">
        <v>430</v>
      </c>
      <c r="AJ192" s="346">
        <v>5</v>
      </c>
      <c r="AK192" s="346">
        <v>6</v>
      </c>
      <c r="AL192" s="346">
        <v>4</v>
      </c>
      <c r="AM192" s="346">
        <v>2</v>
      </c>
      <c r="AN192" s="346">
        <v>7</v>
      </c>
      <c r="AO192" s="373"/>
      <c r="AP192" s="348" t="s">
        <v>430</v>
      </c>
      <c r="AQ192" s="348" t="s">
        <v>430</v>
      </c>
      <c r="AR192" s="348">
        <v>7.57</v>
      </c>
      <c r="AS192" s="348">
        <v>3.9</v>
      </c>
      <c r="AT192" s="348">
        <v>-2.48</v>
      </c>
      <c r="AU192" s="351"/>
      <c r="AV192" s="346" t="s">
        <v>430</v>
      </c>
      <c r="AW192" s="346" t="s">
        <v>430</v>
      </c>
      <c r="AX192" s="346">
        <v>3</v>
      </c>
      <c r="AY192" s="346">
        <v>2</v>
      </c>
      <c r="AZ192" s="346">
        <v>5</v>
      </c>
      <c r="BA192" s="362"/>
      <c r="BB192" s="348">
        <v>14.264233289369599</v>
      </c>
      <c r="BC192" s="375">
        <v>1.0480217631394799</v>
      </c>
      <c r="BD192" s="375">
        <v>3.20351425791114E-2</v>
      </c>
      <c r="BE192" s="375">
        <v>-6.3534630723908594E-2</v>
      </c>
      <c r="BF192" s="374"/>
      <c r="BG192" s="843">
        <v>72.718500000000006</v>
      </c>
      <c r="BH192" s="843">
        <v>17.920100000000001</v>
      </c>
      <c r="BI192" s="843">
        <v>7.2973499999999998</v>
      </c>
      <c r="BJ192" s="843">
        <v>2.0640499999999999</v>
      </c>
      <c r="BK192" s="373"/>
      <c r="BL192" s="372" t="s">
        <v>3415</v>
      </c>
      <c r="BM192" s="372" t="s">
        <v>3416</v>
      </c>
      <c r="BN192" s="372" t="s">
        <v>3417</v>
      </c>
      <c r="BO192" s="372" t="s">
        <v>3418</v>
      </c>
      <c r="BP192" s="372" t="s">
        <v>3419</v>
      </c>
      <c r="BQ192" s="373"/>
      <c r="BR192" s="354" t="s">
        <v>463</v>
      </c>
    </row>
    <row r="193" spans="1:70" s="428" customFormat="1" x14ac:dyDescent="0.25">
      <c r="A193" s="345" t="s">
        <v>3420</v>
      </c>
      <c r="B193" s="373"/>
      <c r="C193" s="719">
        <v>44275</v>
      </c>
      <c r="D193" s="373"/>
      <c r="E193" s="841">
        <v>394.91</v>
      </c>
      <c r="F193" s="373"/>
      <c r="G193" s="347">
        <v>16.98</v>
      </c>
      <c r="H193" s="374"/>
      <c r="I193" s="348">
        <v>5.8900000000000001E-2</v>
      </c>
      <c r="J193" s="348">
        <v>-1.6222000000000001</v>
      </c>
      <c r="K193" s="348">
        <v>-2.6934</v>
      </c>
      <c r="L193" s="348">
        <v>7.9466000000000001</v>
      </c>
      <c r="M193" s="348">
        <v>8.2218</v>
      </c>
      <c r="N193" s="350">
        <v>-3.0268000000000002</v>
      </c>
      <c r="O193" s="348">
        <v>-3.9622999999999999</v>
      </c>
      <c r="P193" s="348">
        <v>7.8160999999999996</v>
      </c>
      <c r="Q193" s="348">
        <v>6.024</v>
      </c>
      <c r="R193" s="348" t="s">
        <v>430</v>
      </c>
      <c r="S193" s="348">
        <v>3.2847</v>
      </c>
      <c r="T193" s="348">
        <v>18.162800000000001</v>
      </c>
      <c r="U193" s="348">
        <v>-1.9630000000000001</v>
      </c>
      <c r="V193" s="348">
        <v>-0.1176</v>
      </c>
      <c r="W193" s="348">
        <v>-2.6934</v>
      </c>
      <c r="X193" s="348">
        <v>10.1447</v>
      </c>
      <c r="Y193" s="374"/>
      <c r="Z193" s="346">
        <v>5</v>
      </c>
      <c r="AA193" s="346">
        <v>6</v>
      </c>
      <c r="AB193" s="346">
        <v>3</v>
      </c>
      <c r="AC193" s="346">
        <v>1</v>
      </c>
      <c r="AD193" s="346">
        <v>2</v>
      </c>
      <c r="AE193" s="346">
        <v>5</v>
      </c>
      <c r="AF193" s="346">
        <v>7</v>
      </c>
      <c r="AG193" s="346">
        <v>6</v>
      </c>
      <c r="AH193" s="346">
        <v>6</v>
      </c>
      <c r="AI193" s="346" t="s">
        <v>430</v>
      </c>
      <c r="AJ193" s="346">
        <v>1</v>
      </c>
      <c r="AK193" s="346">
        <v>2</v>
      </c>
      <c r="AL193" s="346">
        <v>2</v>
      </c>
      <c r="AM193" s="346">
        <v>3</v>
      </c>
      <c r="AN193" s="346">
        <v>4</v>
      </c>
      <c r="AO193" s="373"/>
      <c r="AP193" s="348" t="s">
        <v>430</v>
      </c>
      <c r="AQ193" s="348" t="s">
        <v>430</v>
      </c>
      <c r="AR193" s="348">
        <v>6.38</v>
      </c>
      <c r="AS193" s="348">
        <v>2.08</v>
      </c>
      <c r="AT193" s="348">
        <v>3.42</v>
      </c>
      <c r="AU193" s="351"/>
      <c r="AV193" s="346" t="s">
        <v>430</v>
      </c>
      <c r="AW193" s="346" t="s">
        <v>430</v>
      </c>
      <c r="AX193" s="346">
        <v>5</v>
      </c>
      <c r="AY193" s="346">
        <v>4</v>
      </c>
      <c r="AZ193" s="346">
        <v>2</v>
      </c>
      <c r="BA193" s="362"/>
      <c r="BB193" s="348">
        <v>13.808731357150799</v>
      </c>
      <c r="BC193" s="375">
        <v>0.97646634856184</v>
      </c>
      <c r="BD193" s="375">
        <v>2.4693776006015099E-2</v>
      </c>
      <c r="BE193" s="375">
        <v>-0.14396425149737599</v>
      </c>
      <c r="BF193" s="374"/>
      <c r="BG193" s="843">
        <v>77.064999999999998</v>
      </c>
      <c r="BH193" s="843">
        <v>4.69625</v>
      </c>
      <c r="BI193" s="843">
        <v>17.333500000000001</v>
      </c>
      <c r="BJ193" s="843">
        <v>0.90525</v>
      </c>
      <c r="BK193" s="373"/>
      <c r="BL193" s="372" t="s">
        <v>3421</v>
      </c>
      <c r="BM193" s="372" t="s">
        <v>3422</v>
      </c>
      <c r="BN193" s="372" t="s">
        <v>3423</v>
      </c>
      <c r="BO193" s="372" t="s">
        <v>3424</v>
      </c>
      <c r="BP193" s="372" t="s">
        <v>3425</v>
      </c>
      <c r="BQ193" s="373"/>
      <c r="BR193" s="354" t="s">
        <v>3426</v>
      </c>
    </row>
    <row r="194" spans="1:70" s="428" customFormat="1" x14ac:dyDescent="0.25">
      <c r="A194" s="345" t="s">
        <v>3427</v>
      </c>
      <c r="B194" s="373"/>
      <c r="C194" s="719">
        <v>44141</v>
      </c>
      <c r="D194" s="373"/>
      <c r="E194" s="346">
        <v>337.16800000000001</v>
      </c>
      <c r="F194" s="373"/>
      <c r="G194" s="347">
        <v>38.957999999999998</v>
      </c>
      <c r="H194" s="374"/>
      <c r="I194" s="348">
        <v>-0.86770000000000003</v>
      </c>
      <c r="J194" s="348">
        <v>0.14319999999999999</v>
      </c>
      <c r="K194" s="348">
        <v>9.7999999999999997E-3</v>
      </c>
      <c r="L194" s="348">
        <v>5.3807999999999998</v>
      </c>
      <c r="M194" s="348">
        <v>24.753799999999998</v>
      </c>
      <c r="N194" s="350">
        <v>20.151399999999999</v>
      </c>
      <c r="O194" s="348">
        <v>1.9698</v>
      </c>
      <c r="P194" s="348">
        <v>15.0108</v>
      </c>
      <c r="Q194" s="348">
        <v>16.756399999999999</v>
      </c>
      <c r="R194" s="348" t="s">
        <v>430</v>
      </c>
      <c r="S194" s="348">
        <v>1.2622</v>
      </c>
      <c r="T194" s="348">
        <v>35.603200000000001</v>
      </c>
      <c r="U194" s="348">
        <v>16.329999999999998</v>
      </c>
      <c r="V194" s="348">
        <v>21.958300000000001</v>
      </c>
      <c r="W194" s="348">
        <v>-1.3798999999999999</v>
      </c>
      <c r="X194" s="348">
        <v>26.1874</v>
      </c>
      <c r="Y194" s="374"/>
      <c r="Z194" s="346">
        <v>10</v>
      </c>
      <c r="AA194" s="346">
        <v>1</v>
      </c>
      <c r="AB194" s="346">
        <v>1</v>
      </c>
      <c r="AC194" s="346">
        <v>3</v>
      </c>
      <c r="AD194" s="346">
        <v>1</v>
      </c>
      <c r="AE194" s="346">
        <v>1</v>
      </c>
      <c r="AF194" s="346">
        <v>1</v>
      </c>
      <c r="AG194" s="346">
        <v>1</v>
      </c>
      <c r="AH194" s="346">
        <v>1</v>
      </c>
      <c r="AI194" s="346" t="s">
        <v>430</v>
      </c>
      <c r="AJ194" s="346">
        <v>4</v>
      </c>
      <c r="AK194" s="346">
        <v>1</v>
      </c>
      <c r="AL194" s="346">
        <v>1</v>
      </c>
      <c r="AM194" s="346">
        <v>1</v>
      </c>
      <c r="AN194" s="346">
        <v>1</v>
      </c>
      <c r="AO194" s="373"/>
      <c r="AP194" s="348" t="s">
        <v>430</v>
      </c>
      <c r="AQ194" s="348" t="s">
        <v>430</v>
      </c>
      <c r="AR194" s="348">
        <v>15.81</v>
      </c>
      <c r="AS194" s="348">
        <v>13.08</v>
      </c>
      <c r="AT194" s="348">
        <v>29.11</v>
      </c>
      <c r="AU194" s="351"/>
      <c r="AV194" s="346" t="s">
        <v>430</v>
      </c>
      <c r="AW194" s="346" t="s">
        <v>430</v>
      </c>
      <c r="AX194" s="346">
        <v>1</v>
      </c>
      <c r="AY194" s="346">
        <v>1</v>
      </c>
      <c r="AZ194" s="346">
        <v>1</v>
      </c>
      <c r="BA194" s="362"/>
      <c r="BB194" s="348">
        <v>16.6979596851506</v>
      </c>
      <c r="BC194" s="375">
        <v>0.92145356766397102</v>
      </c>
      <c r="BD194" s="375">
        <v>5.3644082779637003E-2</v>
      </c>
      <c r="BE194" s="375">
        <v>0.43811440563148701</v>
      </c>
      <c r="BF194" s="374"/>
      <c r="BG194" s="843">
        <v>30.466000000000001</v>
      </c>
      <c r="BH194" s="843">
        <v>12.8645</v>
      </c>
      <c r="BI194" s="843">
        <v>27.225899999999999</v>
      </c>
      <c r="BJ194" s="843">
        <v>29.4436</v>
      </c>
      <c r="BK194" s="373"/>
      <c r="BL194" s="372" t="s">
        <v>3428</v>
      </c>
      <c r="BM194" s="372" t="s">
        <v>3429</v>
      </c>
      <c r="BN194" s="372" t="s">
        <v>3430</v>
      </c>
      <c r="BO194" s="372" t="s">
        <v>3431</v>
      </c>
      <c r="BP194" s="372" t="s">
        <v>3432</v>
      </c>
      <c r="BQ194" s="373"/>
      <c r="BR194" s="354" t="s">
        <v>548</v>
      </c>
    </row>
    <row r="195" spans="1:70" s="428" customFormat="1" x14ac:dyDescent="0.25">
      <c r="A195" s="345" t="s">
        <v>3433</v>
      </c>
      <c r="B195" s="373"/>
      <c r="C195" s="719">
        <v>43658</v>
      </c>
      <c r="D195" s="373"/>
      <c r="E195" s="346">
        <v>93.21</v>
      </c>
      <c r="F195" s="373"/>
      <c r="G195" s="347">
        <v>23.07</v>
      </c>
      <c r="H195" s="374"/>
      <c r="I195" s="348">
        <v>4.3400000000000001E-2</v>
      </c>
      <c r="J195" s="348">
        <v>-0.98709999999999998</v>
      </c>
      <c r="K195" s="348">
        <v>-3.3919999999999999</v>
      </c>
      <c r="L195" s="348">
        <v>6.0202</v>
      </c>
      <c r="M195" s="348">
        <v>3.1292</v>
      </c>
      <c r="N195" s="350">
        <v>-5.6441999999999997</v>
      </c>
      <c r="O195" s="348">
        <v>-4.1482000000000001</v>
      </c>
      <c r="P195" s="348">
        <v>6.3864000000000001</v>
      </c>
      <c r="Q195" s="348">
        <v>6.1279000000000003</v>
      </c>
      <c r="R195" s="348" t="s">
        <v>430</v>
      </c>
      <c r="S195" s="348">
        <v>2.5333000000000001</v>
      </c>
      <c r="T195" s="348">
        <v>13.366099999999999</v>
      </c>
      <c r="U195" s="348">
        <v>-4.5115999999999996</v>
      </c>
      <c r="V195" s="348">
        <v>-2.1213000000000002</v>
      </c>
      <c r="W195" s="348">
        <v>-2.4937</v>
      </c>
      <c r="X195" s="348">
        <v>12.366099999999999</v>
      </c>
      <c r="Y195" s="374"/>
      <c r="Z195" s="346">
        <v>7</v>
      </c>
      <c r="AA195" s="346">
        <v>3</v>
      </c>
      <c r="AB195" s="346">
        <v>4</v>
      </c>
      <c r="AC195" s="346">
        <v>2</v>
      </c>
      <c r="AD195" s="346">
        <v>4</v>
      </c>
      <c r="AE195" s="346">
        <v>8</v>
      </c>
      <c r="AF195" s="346">
        <v>8</v>
      </c>
      <c r="AG195" s="346">
        <v>8</v>
      </c>
      <c r="AH195" s="346">
        <v>5</v>
      </c>
      <c r="AI195" s="346" t="s">
        <v>430</v>
      </c>
      <c r="AJ195" s="346">
        <v>2</v>
      </c>
      <c r="AK195" s="346">
        <v>3</v>
      </c>
      <c r="AL195" s="346">
        <v>3</v>
      </c>
      <c r="AM195" s="346">
        <v>6</v>
      </c>
      <c r="AN195" s="346">
        <v>3</v>
      </c>
      <c r="AO195" s="373"/>
      <c r="AP195" s="348" t="s">
        <v>430</v>
      </c>
      <c r="AQ195" s="348">
        <v>9.56</v>
      </c>
      <c r="AR195" s="348">
        <v>6.08</v>
      </c>
      <c r="AS195" s="348">
        <v>1.25</v>
      </c>
      <c r="AT195" s="348">
        <v>-1.35</v>
      </c>
      <c r="AU195" s="351"/>
      <c r="AV195" s="346" t="s">
        <v>430</v>
      </c>
      <c r="AW195" s="346">
        <v>2</v>
      </c>
      <c r="AX195" s="346">
        <v>7</v>
      </c>
      <c r="AY195" s="346">
        <v>7</v>
      </c>
      <c r="AZ195" s="346">
        <v>3</v>
      </c>
      <c r="BA195" s="362"/>
      <c r="BB195" s="348">
        <v>13.3558051369621</v>
      </c>
      <c r="BC195" s="375">
        <v>0.97256970422022004</v>
      </c>
      <c r="BD195" s="375">
        <v>1.8760105872331401E-2</v>
      </c>
      <c r="BE195" s="375">
        <v>-0.232462415856074</v>
      </c>
      <c r="BF195" s="374"/>
      <c r="BG195" s="843">
        <v>40.787300000000002</v>
      </c>
      <c r="BH195" s="843">
        <v>27.9085</v>
      </c>
      <c r="BI195" s="843">
        <v>29.412199999999999</v>
      </c>
      <c r="BJ195" s="843">
        <v>1.8919999999999999</v>
      </c>
      <c r="BK195" s="373"/>
      <c r="BL195" s="372" t="s">
        <v>3434</v>
      </c>
      <c r="BM195" s="372" t="s">
        <v>3435</v>
      </c>
      <c r="BN195" s="372" t="s">
        <v>3436</v>
      </c>
      <c r="BO195" s="372" t="s">
        <v>3437</v>
      </c>
      <c r="BP195" s="372" t="s">
        <v>3438</v>
      </c>
      <c r="BQ195" s="373"/>
      <c r="BR195" s="354" t="s">
        <v>921</v>
      </c>
    </row>
    <row r="196" spans="1:70" s="428" customFormat="1" x14ac:dyDescent="0.25">
      <c r="A196" s="345" t="s">
        <v>3439</v>
      </c>
      <c r="B196" s="373"/>
      <c r="C196" s="719">
        <v>45595</v>
      </c>
      <c r="D196" s="373"/>
      <c r="E196" s="346">
        <v>48.74</v>
      </c>
      <c r="F196" s="373"/>
      <c r="G196" s="347">
        <v>9.98</v>
      </c>
      <c r="H196" s="374"/>
      <c r="I196" s="348">
        <v>6.0199999999999997E-2</v>
      </c>
      <c r="J196" s="348">
        <v>-2.1280999999999999</v>
      </c>
      <c r="K196" s="348">
        <v>-4.0568999999999997</v>
      </c>
      <c r="L196" s="348">
        <v>4.8650000000000002</v>
      </c>
      <c r="M196" s="348">
        <v>3.6882999999999999</v>
      </c>
      <c r="N196" s="350">
        <v>-5.2412000000000001</v>
      </c>
      <c r="O196" s="348" t="s">
        <v>430</v>
      </c>
      <c r="P196" s="348" t="s">
        <v>430</v>
      </c>
      <c r="Q196" s="348" t="s">
        <v>430</v>
      </c>
      <c r="R196" s="348" t="s">
        <v>430</v>
      </c>
      <c r="S196" s="348">
        <v>1.4021999999999999</v>
      </c>
      <c r="T196" s="348">
        <v>12.021599999999999</v>
      </c>
      <c r="U196" s="348">
        <v>-5.9821</v>
      </c>
      <c r="V196" s="348">
        <v>-2.5486</v>
      </c>
      <c r="W196" s="348">
        <v>-3.2852000000000001</v>
      </c>
      <c r="X196" s="348">
        <v>-0.1074</v>
      </c>
      <c r="Y196" s="374"/>
      <c r="Z196" s="346">
        <v>4</v>
      </c>
      <c r="AA196" s="346">
        <v>10</v>
      </c>
      <c r="AB196" s="346">
        <v>7</v>
      </c>
      <c r="AC196" s="346">
        <v>4</v>
      </c>
      <c r="AD196" s="346">
        <v>3</v>
      </c>
      <c r="AE196" s="346">
        <v>7</v>
      </c>
      <c r="AF196" s="346" t="s">
        <v>430</v>
      </c>
      <c r="AG196" s="346" t="s">
        <v>430</v>
      </c>
      <c r="AH196" s="346" t="s">
        <v>430</v>
      </c>
      <c r="AI196" s="346" t="s">
        <v>430</v>
      </c>
      <c r="AJ196" s="346">
        <v>3</v>
      </c>
      <c r="AK196" s="346">
        <v>4</v>
      </c>
      <c r="AL196" s="346">
        <v>7</v>
      </c>
      <c r="AM196" s="346">
        <v>7</v>
      </c>
      <c r="AN196" s="346">
        <v>9</v>
      </c>
      <c r="AO196" s="373"/>
      <c r="AP196" s="348" t="s">
        <v>430</v>
      </c>
      <c r="AQ196" s="348" t="s">
        <v>430</v>
      </c>
      <c r="AR196" s="348" t="s">
        <v>430</v>
      </c>
      <c r="AS196" s="348" t="s">
        <v>430</v>
      </c>
      <c r="AT196" s="348">
        <v>-3.08</v>
      </c>
      <c r="AU196" s="351"/>
      <c r="AV196" s="346" t="s">
        <v>430</v>
      </c>
      <c r="AW196" s="346" t="s">
        <v>430</v>
      </c>
      <c r="AX196" s="346" t="s">
        <v>430</v>
      </c>
      <c r="AY196" s="346" t="s">
        <v>430</v>
      </c>
      <c r="AZ196" s="346">
        <v>7</v>
      </c>
      <c r="BA196" s="362"/>
      <c r="BB196" s="348">
        <v>13.746805923372801</v>
      </c>
      <c r="BC196" s="375">
        <v>1.0008869560934699</v>
      </c>
      <c r="BD196" s="375">
        <v>-2.5672890766341799E-2</v>
      </c>
      <c r="BE196" s="375">
        <v>-0.16074375199096899</v>
      </c>
      <c r="BF196" s="374"/>
      <c r="BG196" s="843">
        <v>61.2498</v>
      </c>
      <c r="BH196" s="843">
        <v>12.8409</v>
      </c>
      <c r="BI196" s="843">
        <v>12.249000000000001</v>
      </c>
      <c r="BJ196" s="843">
        <v>13.660299999999999</v>
      </c>
      <c r="BK196" s="373"/>
      <c r="BL196" s="844" t="s">
        <v>3440</v>
      </c>
      <c r="BM196" s="844" t="s">
        <v>3441</v>
      </c>
      <c r="BN196" s="844" t="s">
        <v>3442</v>
      </c>
      <c r="BO196" s="844" t="s">
        <v>1115</v>
      </c>
      <c r="BP196" s="844" t="s">
        <v>3216</v>
      </c>
      <c r="BQ196" s="373"/>
      <c r="BR196" s="354" t="s">
        <v>555</v>
      </c>
    </row>
    <row r="197" spans="1:70" s="428" customFormat="1" x14ac:dyDescent="0.25">
      <c r="A197" s="894" t="s">
        <v>93</v>
      </c>
      <c r="B197" s="402"/>
      <c r="C197" s="724"/>
      <c r="D197" s="402"/>
      <c r="E197" s="403"/>
      <c r="F197" s="402"/>
      <c r="G197" s="404"/>
      <c r="H197" s="406"/>
      <c r="I197" s="405">
        <v>-4.2000000000000003E-2</v>
      </c>
      <c r="J197" s="405">
        <v>-1.4056999999999999</v>
      </c>
      <c r="K197" s="405">
        <v>-3.4045000000000001</v>
      </c>
      <c r="L197" s="405">
        <v>4.3764000000000003</v>
      </c>
      <c r="M197" s="405">
        <v>4.6696999999999997</v>
      </c>
      <c r="N197" s="407">
        <v>-1.0097</v>
      </c>
      <c r="O197" s="405">
        <v>-2.4409000000000001</v>
      </c>
      <c r="P197" s="405">
        <v>8.8854000000000006</v>
      </c>
      <c r="Q197" s="405">
        <v>7.6830999999999996</v>
      </c>
      <c r="R197" s="405">
        <v>10.6816</v>
      </c>
      <c r="S197" s="405">
        <v>0.86939999999999995</v>
      </c>
      <c r="T197" s="405">
        <v>13.2486</v>
      </c>
      <c r="U197" s="405">
        <v>-2.8755999999999999</v>
      </c>
      <c r="V197" s="405">
        <v>0.9113</v>
      </c>
      <c r="W197" s="405">
        <v>-2.7972000000000001</v>
      </c>
      <c r="X197" s="405">
        <v>10.966699999999999</v>
      </c>
      <c r="Y197" s="406"/>
      <c r="Z197" s="403">
        <v>10</v>
      </c>
      <c r="AA197" s="403">
        <v>10</v>
      </c>
      <c r="AB197" s="403">
        <v>10</v>
      </c>
      <c r="AC197" s="403">
        <v>10</v>
      </c>
      <c r="AD197" s="403">
        <v>10</v>
      </c>
      <c r="AE197" s="403">
        <v>9</v>
      </c>
      <c r="AF197" s="403">
        <v>8</v>
      </c>
      <c r="AG197" s="403">
        <v>8</v>
      </c>
      <c r="AH197" s="403">
        <v>8</v>
      </c>
      <c r="AI197" s="403">
        <v>1</v>
      </c>
      <c r="AJ197" s="403">
        <v>10</v>
      </c>
      <c r="AK197" s="403">
        <v>10</v>
      </c>
      <c r="AL197" s="403">
        <v>9</v>
      </c>
      <c r="AM197" s="403">
        <v>9</v>
      </c>
      <c r="AN197" s="403">
        <v>10</v>
      </c>
      <c r="AO197" s="402"/>
      <c r="AP197" s="405">
        <v>10.96</v>
      </c>
      <c r="AQ197" s="405">
        <v>9.8949999999999996</v>
      </c>
      <c r="AR197" s="405">
        <v>7.9625000000000004</v>
      </c>
      <c r="AS197" s="405">
        <v>3.3975</v>
      </c>
      <c r="AT197" s="405">
        <v>0.71111111111111103</v>
      </c>
      <c r="AU197" s="408"/>
      <c r="AV197" s="403">
        <v>1</v>
      </c>
      <c r="AW197" s="403">
        <v>2</v>
      </c>
      <c r="AX197" s="403">
        <v>8</v>
      </c>
      <c r="AY197" s="403">
        <v>8</v>
      </c>
      <c r="AZ197" s="403">
        <v>9</v>
      </c>
      <c r="BA197" s="409"/>
      <c r="BB197" s="405"/>
      <c r="BC197" s="410"/>
      <c r="BD197" s="410"/>
      <c r="BE197" s="410"/>
      <c r="BF197" s="406"/>
      <c r="BG197" s="405"/>
      <c r="BH197" s="405"/>
      <c r="BI197" s="405"/>
      <c r="BJ197" s="405"/>
      <c r="BK197" s="402"/>
      <c r="BL197" s="401"/>
      <c r="BM197" s="401"/>
      <c r="BN197" s="401"/>
      <c r="BO197" s="401"/>
      <c r="BP197" s="401"/>
      <c r="BQ197" s="402"/>
      <c r="BR197" s="411"/>
    </row>
    <row r="198" spans="1:70" s="428" customFormat="1" x14ac:dyDescent="0.25">
      <c r="A198" s="895" t="s">
        <v>94</v>
      </c>
      <c r="B198" s="373"/>
      <c r="C198" s="719"/>
      <c r="D198" s="373"/>
      <c r="E198" s="346"/>
      <c r="F198" s="373"/>
      <c r="G198" s="347"/>
      <c r="H198" s="374"/>
      <c r="I198" s="348">
        <v>0.1464</v>
      </c>
      <c r="J198" s="348">
        <v>0.14319999999999999</v>
      </c>
      <c r="K198" s="348">
        <v>9.7999999999999997E-3</v>
      </c>
      <c r="L198" s="348">
        <v>7.9466000000000001</v>
      </c>
      <c r="M198" s="348">
        <v>24.753799999999998</v>
      </c>
      <c r="N198" s="350">
        <v>20.151399999999999</v>
      </c>
      <c r="O198" s="348">
        <v>1.9698</v>
      </c>
      <c r="P198" s="348">
        <v>15.0108</v>
      </c>
      <c r="Q198" s="348">
        <v>16.756399999999999</v>
      </c>
      <c r="R198" s="348">
        <v>10.6816</v>
      </c>
      <c r="S198" s="348">
        <v>3.2847</v>
      </c>
      <c r="T198" s="348">
        <v>35.603200000000001</v>
      </c>
      <c r="U198" s="348">
        <v>16.329999999999998</v>
      </c>
      <c r="V198" s="348">
        <v>21.958300000000001</v>
      </c>
      <c r="W198" s="348">
        <v>-1.3798999999999999</v>
      </c>
      <c r="X198" s="348">
        <v>26.1874</v>
      </c>
      <c r="Y198" s="374"/>
      <c r="Z198" s="346"/>
      <c r="AA198" s="346"/>
      <c r="AB198" s="346"/>
      <c r="AC198" s="346"/>
      <c r="AD198" s="346"/>
      <c r="AE198" s="346"/>
      <c r="AF198" s="346"/>
      <c r="AG198" s="346"/>
      <c r="AH198" s="346"/>
      <c r="AI198" s="346"/>
      <c r="AJ198" s="346"/>
      <c r="AK198" s="346"/>
      <c r="AL198" s="346"/>
      <c r="AM198" s="346"/>
      <c r="AN198" s="346"/>
      <c r="AO198" s="373"/>
      <c r="AP198" s="348">
        <v>10.96</v>
      </c>
      <c r="AQ198" s="348">
        <v>10.23</v>
      </c>
      <c r="AR198" s="348">
        <v>15.81</v>
      </c>
      <c r="AS198" s="348">
        <v>13.08</v>
      </c>
      <c r="AT198" s="348">
        <v>29.11</v>
      </c>
      <c r="AU198" s="351"/>
      <c r="AV198" s="346"/>
      <c r="AW198" s="346"/>
      <c r="AX198" s="346"/>
      <c r="AY198" s="346"/>
      <c r="AZ198" s="346"/>
      <c r="BA198" s="362"/>
      <c r="BB198" s="348"/>
      <c r="BC198" s="375"/>
      <c r="BD198" s="375"/>
      <c r="BE198" s="375"/>
      <c r="BF198" s="374"/>
      <c r="BG198" s="348"/>
      <c r="BH198" s="348"/>
      <c r="BI198" s="348"/>
      <c r="BJ198" s="348"/>
      <c r="BK198" s="373"/>
      <c r="BL198" s="372"/>
      <c r="BM198" s="372"/>
      <c r="BN198" s="372"/>
      <c r="BO198" s="372"/>
      <c r="BP198" s="372"/>
      <c r="BQ198" s="373"/>
      <c r="BR198" s="354"/>
    </row>
    <row r="199" spans="1:70" s="428" customFormat="1" x14ac:dyDescent="0.25">
      <c r="A199" s="895" t="s">
        <v>95</v>
      </c>
      <c r="B199" s="373"/>
      <c r="C199" s="719"/>
      <c r="D199" s="373"/>
      <c r="E199" s="346"/>
      <c r="F199" s="373"/>
      <c r="G199" s="347"/>
      <c r="H199" s="374"/>
      <c r="I199" s="348">
        <v>-0.86770000000000003</v>
      </c>
      <c r="J199" s="348">
        <v>-2.1280999999999999</v>
      </c>
      <c r="K199" s="348">
        <v>-4.8775000000000004</v>
      </c>
      <c r="L199" s="348">
        <v>2.7431000000000001</v>
      </c>
      <c r="M199" s="348">
        <v>-0.8992</v>
      </c>
      <c r="N199" s="350">
        <v>-6.3563000000000001</v>
      </c>
      <c r="O199" s="348">
        <v>-4.1482000000000001</v>
      </c>
      <c r="P199" s="348">
        <v>6.3864000000000001</v>
      </c>
      <c r="Q199" s="348">
        <v>4.657</v>
      </c>
      <c r="R199" s="348">
        <v>10.6816</v>
      </c>
      <c r="S199" s="348">
        <v>-0.61760000000000004</v>
      </c>
      <c r="T199" s="348">
        <v>4.8670999999999998</v>
      </c>
      <c r="U199" s="348">
        <v>-7.9630000000000001</v>
      </c>
      <c r="V199" s="348">
        <v>-5.5956999999999999</v>
      </c>
      <c r="W199" s="348">
        <v>-3.3351999999999999</v>
      </c>
      <c r="X199" s="348">
        <v>-0.1074</v>
      </c>
      <c r="Y199" s="374"/>
      <c r="Z199" s="346"/>
      <c r="AA199" s="346"/>
      <c r="AB199" s="346"/>
      <c r="AC199" s="346"/>
      <c r="AD199" s="346"/>
      <c r="AE199" s="346"/>
      <c r="AF199" s="346"/>
      <c r="AG199" s="346"/>
      <c r="AH199" s="346"/>
      <c r="AI199" s="346"/>
      <c r="AJ199" s="346"/>
      <c r="AK199" s="346"/>
      <c r="AL199" s="346"/>
      <c r="AM199" s="346"/>
      <c r="AN199" s="346"/>
      <c r="AO199" s="373"/>
      <c r="AP199" s="348">
        <v>10.96</v>
      </c>
      <c r="AQ199" s="348">
        <v>9.56</v>
      </c>
      <c r="AR199" s="348">
        <v>6.01</v>
      </c>
      <c r="AS199" s="348">
        <v>1.03</v>
      </c>
      <c r="AT199" s="348">
        <v>-7.22</v>
      </c>
      <c r="AU199" s="351"/>
      <c r="AV199" s="346"/>
      <c r="AW199" s="346"/>
      <c r="AX199" s="346"/>
      <c r="AY199" s="346"/>
      <c r="AZ199" s="346"/>
      <c r="BA199" s="362"/>
      <c r="BB199" s="348"/>
      <c r="BC199" s="375"/>
      <c r="BD199" s="375"/>
      <c r="BE199" s="375"/>
      <c r="BF199" s="374"/>
      <c r="BG199" s="348"/>
      <c r="BH199" s="348"/>
      <c r="BI199" s="348"/>
      <c r="BJ199" s="348"/>
      <c r="BK199" s="373"/>
      <c r="BL199" s="372"/>
      <c r="BM199" s="372"/>
      <c r="BN199" s="372"/>
      <c r="BO199" s="372"/>
      <c r="BP199" s="372"/>
      <c r="BQ199" s="373"/>
      <c r="BR199" s="354"/>
    </row>
    <row r="200" spans="1:70" s="428" customFormat="1" x14ac:dyDescent="0.25">
      <c r="A200" s="896" t="s">
        <v>96</v>
      </c>
      <c r="B200" s="413"/>
      <c r="C200" s="725"/>
      <c r="D200" s="413"/>
      <c r="E200" s="414"/>
      <c r="F200" s="413"/>
      <c r="G200" s="415"/>
      <c r="H200" s="417"/>
      <c r="I200" s="416">
        <v>5.7799999999999997E-2</v>
      </c>
      <c r="J200" s="416">
        <v>-1.6193500000000001</v>
      </c>
      <c r="K200" s="416">
        <v>-3.9212500000000001</v>
      </c>
      <c r="L200" s="416">
        <v>3.85195</v>
      </c>
      <c r="M200" s="416">
        <v>2.2980499999999999</v>
      </c>
      <c r="N200" s="418">
        <v>-3.0268000000000002</v>
      </c>
      <c r="O200" s="416">
        <v>-3.2596500000000002</v>
      </c>
      <c r="P200" s="416">
        <v>7.9762000000000004</v>
      </c>
      <c r="Q200" s="416">
        <v>6.1974</v>
      </c>
      <c r="R200" s="416">
        <v>10.6816</v>
      </c>
      <c r="S200" s="416">
        <v>0.89090000000000003</v>
      </c>
      <c r="T200" s="416">
        <v>11.2302</v>
      </c>
      <c r="U200" s="416">
        <v>-4.9223999999999997</v>
      </c>
      <c r="V200" s="416">
        <v>-1.4894000000000001</v>
      </c>
      <c r="W200" s="416">
        <v>-3.1122000000000001</v>
      </c>
      <c r="X200" s="416">
        <v>11.116099999999999</v>
      </c>
      <c r="Y200" s="417"/>
      <c r="Z200" s="414"/>
      <c r="AA200" s="414"/>
      <c r="AB200" s="414"/>
      <c r="AC200" s="414"/>
      <c r="AD200" s="414"/>
      <c r="AE200" s="414"/>
      <c r="AF200" s="414"/>
      <c r="AG200" s="414"/>
      <c r="AH200" s="414"/>
      <c r="AI200" s="414"/>
      <c r="AJ200" s="414"/>
      <c r="AK200" s="414"/>
      <c r="AL200" s="414"/>
      <c r="AM200" s="414"/>
      <c r="AN200" s="414"/>
      <c r="AO200" s="413"/>
      <c r="AP200" s="416">
        <v>10.96</v>
      </c>
      <c r="AQ200" s="416">
        <v>9.9</v>
      </c>
      <c r="AR200" s="416">
        <v>6.76</v>
      </c>
      <c r="AS200" s="416">
        <v>1.87</v>
      </c>
      <c r="AT200" s="416">
        <v>-2.48</v>
      </c>
      <c r="AU200" s="419"/>
      <c r="AV200" s="414"/>
      <c r="AW200" s="414"/>
      <c r="AX200" s="414"/>
      <c r="AY200" s="414"/>
      <c r="AZ200" s="414"/>
      <c r="BA200" s="420"/>
      <c r="BB200" s="416"/>
      <c r="BC200" s="421"/>
      <c r="BD200" s="421"/>
      <c r="BE200" s="421"/>
      <c r="BF200" s="417"/>
      <c r="BG200" s="416"/>
      <c r="BH200" s="416"/>
      <c r="BI200" s="416"/>
      <c r="BJ200" s="416"/>
      <c r="BK200" s="413"/>
      <c r="BL200" s="412"/>
      <c r="BM200" s="412"/>
      <c r="BN200" s="412"/>
      <c r="BO200" s="412"/>
      <c r="BP200" s="412"/>
      <c r="BQ200" s="413"/>
      <c r="BR200" s="422"/>
    </row>
    <row r="201" spans="1:70" s="428" customFormat="1" ht="14.5" customHeight="1" x14ac:dyDescent="0.35">
      <c r="A201" s="883" t="s">
        <v>3443</v>
      </c>
      <c r="B201" s="871"/>
      <c r="C201" s="872"/>
      <c r="D201" s="871"/>
      <c r="E201" s="873"/>
      <c r="F201" s="871"/>
      <c r="G201" s="874"/>
      <c r="H201" s="876"/>
      <c r="I201" s="875"/>
      <c r="J201" s="875"/>
      <c r="K201" s="875"/>
      <c r="L201" s="875"/>
      <c r="M201" s="875"/>
      <c r="N201" s="877"/>
      <c r="O201" s="875"/>
      <c r="P201" s="875"/>
      <c r="Q201" s="875"/>
      <c r="R201" s="875"/>
      <c r="S201" s="875"/>
      <c r="T201" s="875"/>
      <c r="U201" s="875"/>
      <c r="V201" s="875"/>
      <c r="W201" s="875"/>
      <c r="X201" s="875"/>
      <c r="Y201" s="876"/>
      <c r="Z201" s="873"/>
      <c r="AA201" s="873"/>
      <c r="AB201" s="873"/>
      <c r="AC201" s="873"/>
      <c r="AD201" s="873"/>
      <c r="AE201" s="873"/>
      <c r="AF201" s="873"/>
      <c r="AG201" s="873"/>
      <c r="AH201" s="873"/>
      <c r="AI201" s="873"/>
      <c r="AJ201" s="873"/>
      <c r="AK201" s="873"/>
      <c r="AL201" s="873"/>
      <c r="AM201" s="873"/>
      <c r="AN201" s="873"/>
      <c r="AO201" s="871"/>
      <c r="AP201" s="875"/>
      <c r="AQ201" s="875"/>
      <c r="AR201" s="875"/>
      <c r="AS201" s="875"/>
      <c r="AT201" s="875"/>
      <c r="AU201" s="878"/>
      <c r="AV201" s="873"/>
      <c r="AW201" s="873"/>
      <c r="AX201" s="873"/>
      <c r="AY201" s="873"/>
      <c r="AZ201" s="873"/>
      <c r="BA201" s="879"/>
      <c r="BB201" s="875"/>
      <c r="BC201" s="880"/>
      <c r="BD201" s="880"/>
      <c r="BE201" s="880"/>
      <c r="BF201" s="876"/>
      <c r="BG201" s="875"/>
      <c r="BH201" s="875"/>
      <c r="BI201" s="875"/>
      <c r="BJ201" s="875"/>
      <c r="BK201" s="871"/>
      <c r="BL201" s="881"/>
      <c r="BM201" s="881"/>
      <c r="BN201" s="881"/>
      <c r="BO201" s="881"/>
      <c r="BP201" s="881"/>
      <c r="BQ201" s="871"/>
      <c r="BR201" s="882"/>
    </row>
    <row r="202" spans="1:70" s="428" customFormat="1" x14ac:dyDescent="0.25">
      <c r="A202" s="345" t="s">
        <v>3444</v>
      </c>
      <c r="B202" s="373"/>
      <c r="C202" s="719">
        <v>45863</v>
      </c>
      <c r="D202" s="373"/>
      <c r="E202" s="346">
        <v>2135.69</v>
      </c>
      <c r="F202" s="373"/>
      <c r="G202" s="347">
        <v>10.89</v>
      </c>
      <c r="H202" s="374"/>
      <c r="I202" s="348">
        <v>-9.1700000000000004E-2</v>
      </c>
      <c r="J202" s="348">
        <v>9.1899999999999996E-2</v>
      </c>
      <c r="K202" s="348">
        <v>-1.6259999999999999</v>
      </c>
      <c r="L202" s="348">
        <v>4.6109999999999998</v>
      </c>
      <c r="M202" s="348">
        <v>5.6256000000000004</v>
      </c>
      <c r="N202" s="350">
        <v>8.1430000000000007</v>
      </c>
      <c r="O202" s="348" t="s">
        <v>430</v>
      </c>
      <c r="P202" s="348" t="s">
        <v>430</v>
      </c>
      <c r="Q202" s="348" t="s">
        <v>430</v>
      </c>
      <c r="R202" s="348" t="s">
        <v>430</v>
      </c>
      <c r="S202" s="348">
        <v>0.55400000000000005</v>
      </c>
      <c r="T202" s="348">
        <v>12.966799999999999</v>
      </c>
      <c r="U202" s="348">
        <v>2.3496000000000001</v>
      </c>
      <c r="V202" s="348">
        <v>8.9</v>
      </c>
      <c r="W202" s="348">
        <v>-1.6259999999999999</v>
      </c>
      <c r="X202" s="348">
        <v>7.8459000000000003</v>
      </c>
      <c r="Y202" s="374"/>
      <c r="Z202" s="346">
        <v>4</v>
      </c>
      <c r="AA202" s="346">
        <v>4</v>
      </c>
      <c r="AB202" s="346">
        <v>7</v>
      </c>
      <c r="AC202" s="346">
        <v>7</v>
      </c>
      <c r="AD202" s="346">
        <v>7</v>
      </c>
      <c r="AE202" s="346">
        <v>7</v>
      </c>
      <c r="AF202" s="346" t="s">
        <v>430</v>
      </c>
      <c r="AG202" s="346" t="s">
        <v>430</v>
      </c>
      <c r="AH202" s="346" t="s">
        <v>430</v>
      </c>
      <c r="AI202" s="346" t="s">
        <v>430</v>
      </c>
      <c r="AJ202" s="346">
        <v>7</v>
      </c>
      <c r="AK202" s="346">
        <v>7</v>
      </c>
      <c r="AL202" s="346">
        <v>7</v>
      </c>
      <c r="AM202" s="346">
        <v>7</v>
      </c>
      <c r="AN202" s="346">
        <v>7</v>
      </c>
      <c r="AO202" s="373"/>
      <c r="AP202" s="348" t="s">
        <v>430</v>
      </c>
      <c r="AQ202" s="348" t="s">
        <v>430</v>
      </c>
      <c r="AR202" s="348" t="s">
        <v>430</v>
      </c>
      <c r="AS202" s="348" t="s">
        <v>430</v>
      </c>
      <c r="AT202" s="348">
        <v>7.17</v>
      </c>
      <c r="AU202" s="351"/>
      <c r="AV202" s="346" t="s">
        <v>430</v>
      </c>
      <c r="AW202" s="346" t="s">
        <v>430</v>
      </c>
      <c r="AX202" s="346" t="s">
        <v>430</v>
      </c>
      <c r="AY202" s="346" t="s">
        <v>430</v>
      </c>
      <c r="AZ202" s="346">
        <v>7</v>
      </c>
      <c r="BA202" s="362"/>
      <c r="BB202" s="348">
        <v>8.9207083657056891</v>
      </c>
      <c r="BC202" s="375">
        <v>0.794488069125728</v>
      </c>
      <c r="BD202" s="375">
        <v>4.0240843923521202E-2</v>
      </c>
      <c r="BE202" s="375">
        <v>0.46541083146523399</v>
      </c>
      <c r="BF202" s="374"/>
      <c r="BG202" s="843">
        <v>54.014899999999997</v>
      </c>
      <c r="BH202" s="843">
        <v>22.2546</v>
      </c>
      <c r="BI202" s="843">
        <v>17.971800000000002</v>
      </c>
      <c r="BJ202" s="843">
        <v>5.7587000000000002</v>
      </c>
      <c r="BK202" s="373"/>
      <c r="BL202" s="372" t="s">
        <v>3445</v>
      </c>
      <c r="BM202" s="372" t="s">
        <v>1350</v>
      </c>
      <c r="BN202" s="372" t="s">
        <v>3446</v>
      </c>
      <c r="BO202" s="372" t="s">
        <v>1672</v>
      </c>
      <c r="BP202" s="372" t="s">
        <v>3447</v>
      </c>
      <c r="BQ202" s="373"/>
      <c r="BR202" s="354" t="s">
        <v>463</v>
      </c>
    </row>
    <row r="203" spans="1:70" s="428" customFormat="1" ht="11" x14ac:dyDescent="0.3">
      <c r="A203" s="845" t="s">
        <v>3448</v>
      </c>
      <c r="B203" s="846"/>
      <c r="C203" s="847">
        <v>45889</v>
      </c>
      <c r="D203" s="846"/>
      <c r="E203" s="848">
        <v>1626.54</v>
      </c>
      <c r="F203" s="846"/>
      <c r="G203" s="849">
        <v>10.907999999999999</v>
      </c>
      <c r="H203" s="851"/>
      <c r="I203" s="850">
        <v>-0.60140000000000005</v>
      </c>
      <c r="J203" s="850">
        <v>-1.1777</v>
      </c>
      <c r="K203" s="850">
        <v>-3.8519000000000001</v>
      </c>
      <c r="L203" s="850">
        <v>7.9466000000000001</v>
      </c>
      <c r="M203" s="850">
        <v>8.3002000000000002</v>
      </c>
      <c r="N203" s="852">
        <v>8.3216999999999999</v>
      </c>
      <c r="O203" s="850" t="s">
        <v>430</v>
      </c>
      <c r="P203" s="850" t="s">
        <v>430</v>
      </c>
      <c r="Q203" s="850" t="s">
        <v>430</v>
      </c>
      <c r="R203" s="850" t="s">
        <v>430</v>
      </c>
      <c r="S203" s="850">
        <v>3.9055</v>
      </c>
      <c r="T203" s="850">
        <v>18.077500000000001</v>
      </c>
      <c r="U203" s="850">
        <v>3.5308000000000002</v>
      </c>
      <c r="V203" s="850">
        <v>10.0151</v>
      </c>
      <c r="W203" s="850">
        <v>-2.5548999999999999</v>
      </c>
      <c r="X203" s="850">
        <v>8.5655000000000001</v>
      </c>
      <c r="Y203" s="851"/>
      <c r="Z203" s="848">
        <v>8</v>
      </c>
      <c r="AA203" s="848">
        <v>8</v>
      </c>
      <c r="AB203" s="848">
        <v>9</v>
      </c>
      <c r="AC203" s="848">
        <v>4</v>
      </c>
      <c r="AD203" s="848">
        <v>6</v>
      </c>
      <c r="AE203" s="848">
        <v>6</v>
      </c>
      <c r="AF203" s="848" t="s">
        <v>430</v>
      </c>
      <c r="AG203" s="848" t="s">
        <v>430</v>
      </c>
      <c r="AH203" s="848" t="s">
        <v>430</v>
      </c>
      <c r="AI203" s="848" t="s">
        <v>430</v>
      </c>
      <c r="AJ203" s="848">
        <v>4</v>
      </c>
      <c r="AK203" s="848">
        <v>6</v>
      </c>
      <c r="AL203" s="848">
        <v>6</v>
      </c>
      <c r="AM203" s="848">
        <v>6</v>
      </c>
      <c r="AN203" s="848">
        <v>8</v>
      </c>
      <c r="AO203" s="846"/>
      <c r="AP203" s="850" t="s">
        <v>430</v>
      </c>
      <c r="AQ203" s="850" t="s">
        <v>430</v>
      </c>
      <c r="AR203" s="850" t="s">
        <v>430</v>
      </c>
      <c r="AS203" s="850" t="s">
        <v>430</v>
      </c>
      <c r="AT203" s="850">
        <v>10.41</v>
      </c>
      <c r="AU203" s="853"/>
      <c r="AV203" s="848" t="s">
        <v>430</v>
      </c>
      <c r="AW203" s="848" t="s">
        <v>430</v>
      </c>
      <c r="AX203" s="848" t="s">
        <v>430</v>
      </c>
      <c r="AY203" s="848" t="s">
        <v>430</v>
      </c>
      <c r="AZ203" s="848">
        <v>6</v>
      </c>
      <c r="BA203" s="855"/>
      <c r="BB203" s="850">
        <v>12.9441852374696</v>
      </c>
      <c r="BC203" s="856">
        <v>1.12618632158816</v>
      </c>
      <c r="BD203" s="856">
        <v>2.32168017412091E-2</v>
      </c>
      <c r="BE203" s="856">
        <v>0.69950516032603804</v>
      </c>
      <c r="BF203" s="851"/>
      <c r="BG203" s="850">
        <v>42.950200000000002</v>
      </c>
      <c r="BH203" s="850">
        <v>47.764200000000002</v>
      </c>
      <c r="BI203" s="850">
        <v>3.5158999999999998</v>
      </c>
      <c r="BJ203" s="850">
        <v>5.7697000000000003</v>
      </c>
      <c r="BK203" s="846"/>
      <c r="BL203" s="859" t="s">
        <v>3449</v>
      </c>
      <c r="BM203" s="859" t="s">
        <v>3450</v>
      </c>
      <c r="BN203" s="859" t="s">
        <v>3451</v>
      </c>
      <c r="BO203" s="859" t="s">
        <v>730</v>
      </c>
      <c r="BP203" s="859" t="s">
        <v>3452</v>
      </c>
      <c r="BQ203" s="846"/>
      <c r="BR203" s="860" t="s">
        <v>616</v>
      </c>
    </row>
    <row r="204" spans="1:70" s="428" customFormat="1" x14ac:dyDescent="0.25">
      <c r="A204" s="345" t="s">
        <v>3453</v>
      </c>
      <c r="B204" s="373"/>
      <c r="C204" s="719">
        <v>45250</v>
      </c>
      <c r="D204" s="373"/>
      <c r="E204" s="346">
        <v>1339.6</v>
      </c>
      <c r="F204" s="373"/>
      <c r="G204" s="347">
        <v>15.2402</v>
      </c>
      <c r="H204" s="374"/>
      <c r="I204" s="348">
        <v>-0.83350000000000002</v>
      </c>
      <c r="J204" s="348">
        <v>-0.4572</v>
      </c>
      <c r="K204" s="348">
        <v>-1.2466999999999999</v>
      </c>
      <c r="L204" s="348">
        <v>2.3959000000000001</v>
      </c>
      <c r="M204" s="348">
        <v>12.547700000000001</v>
      </c>
      <c r="N204" s="350">
        <v>9.9763999999999999</v>
      </c>
      <c r="O204" s="348">
        <v>-1.9688000000000001</v>
      </c>
      <c r="P204" s="348" t="s">
        <v>430</v>
      </c>
      <c r="Q204" s="348" t="s">
        <v>430</v>
      </c>
      <c r="R204" s="348" t="s">
        <v>430</v>
      </c>
      <c r="S204" s="348">
        <v>-0.78380000000000005</v>
      </c>
      <c r="T204" s="348">
        <v>21.119299999999999</v>
      </c>
      <c r="U204" s="348">
        <v>5.8677999999999999</v>
      </c>
      <c r="V204" s="348">
        <v>11.070499999999999</v>
      </c>
      <c r="W204" s="348">
        <v>-1.4874000000000001</v>
      </c>
      <c r="X204" s="348">
        <v>16.188300000000002</v>
      </c>
      <c r="Y204" s="374"/>
      <c r="Z204" s="346">
        <v>9</v>
      </c>
      <c r="AA204" s="346">
        <v>7</v>
      </c>
      <c r="AB204" s="346">
        <v>6</v>
      </c>
      <c r="AC204" s="346">
        <v>8</v>
      </c>
      <c r="AD204" s="346">
        <v>4</v>
      </c>
      <c r="AE204" s="346">
        <v>4</v>
      </c>
      <c r="AF204" s="346">
        <v>2</v>
      </c>
      <c r="AG204" s="346" t="s">
        <v>430</v>
      </c>
      <c r="AH204" s="346" t="s">
        <v>430</v>
      </c>
      <c r="AI204" s="346" t="s">
        <v>430</v>
      </c>
      <c r="AJ204" s="346">
        <v>8</v>
      </c>
      <c r="AK204" s="346">
        <v>4</v>
      </c>
      <c r="AL204" s="346">
        <v>5</v>
      </c>
      <c r="AM204" s="346">
        <v>5</v>
      </c>
      <c r="AN204" s="346">
        <v>6</v>
      </c>
      <c r="AO204" s="373"/>
      <c r="AP204" s="348" t="s">
        <v>430</v>
      </c>
      <c r="AQ204" s="348" t="s">
        <v>430</v>
      </c>
      <c r="AR204" s="348" t="s">
        <v>430</v>
      </c>
      <c r="AS204" s="348" t="s">
        <v>430</v>
      </c>
      <c r="AT204" s="348">
        <v>11.95</v>
      </c>
      <c r="AU204" s="351"/>
      <c r="AV204" s="346" t="s">
        <v>430</v>
      </c>
      <c r="AW204" s="346" t="s">
        <v>430</v>
      </c>
      <c r="AX204" s="346" t="s">
        <v>430</v>
      </c>
      <c r="AY204" s="346" t="s">
        <v>430</v>
      </c>
      <c r="AZ204" s="346">
        <v>5</v>
      </c>
      <c r="BA204" s="362"/>
      <c r="BB204" s="348">
        <v>16.7490504478052</v>
      </c>
      <c r="BC204" s="375">
        <v>1.0233707783894199</v>
      </c>
      <c r="BD204" s="375">
        <v>4.8120885801780297E-2</v>
      </c>
      <c r="BE204" s="375">
        <v>0.45718471515283898</v>
      </c>
      <c r="BF204" s="374"/>
      <c r="BG204" s="843">
        <v>42.278700000000001</v>
      </c>
      <c r="BH204" s="843">
        <v>19.466100000000001</v>
      </c>
      <c r="BI204" s="843">
        <v>7.0619699999999996</v>
      </c>
      <c r="BJ204" s="843">
        <v>31.19323</v>
      </c>
      <c r="BK204" s="373"/>
      <c r="BL204" s="372" t="s">
        <v>3454</v>
      </c>
      <c r="BM204" s="372" t="s">
        <v>3455</v>
      </c>
      <c r="BN204" s="372" t="s">
        <v>3456</v>
      </c>
      <c r="BO204" s="372" t="s">
        <v>3457</v>
      </c>
      <c r="BP204" s="372" t="s">
        <v>3458</v>
      </c>
      <c r="BQ204" s="373"/>
      <c r="BR204" s="354" t="s">
        <v>548</v>
      </c>
    </row>
    <row r="205" spans="1:70" s="428" customFormat="1" x14ac:dyDescent="0.25">
      <c r="A205" s="345" t="s">
        <v>3459</v>
      </c>
      <c r="B205" s="373"/>
      <c r="C205" s="719">
        <v>45733</v>
      </c>
      <c r="D205" s="373"/>
      <c r="E205" s="346">
        <v>1229.3800000000001</v>
      </c>
      <c r="F205" s="373"/>
      <c r="G205" s="347">
        <v>14.695399999999999</v>
      </c>
      <c r="H205" s="374"/>
      <c r="I205" s="348">
        <v>0.55840000000000001</v>
      </c>
      <c r="J205" s="348">
        <v>3.8595999999999999</v>
      </c>
      <c r="K205" s="348">
        <v>4.2004999999999999</v>
      </c>
      <c r="L205" s="348">
        <v>9.5649999999999995</v>
      </c>
      <c r="M205" s="348">
        <v>27.849499999999999</v>
      </c>
      <c r="N205" s="350">
        <v>29.803100000000001</v>
      </c>
      <c r="O205" s="348" t="s">
        <v>430</v>
      </c>
      <c r="P205" s="348" t="s">
        <v>430</v>
      </c>
      <c r="Q205" s="348" t="s">
        <v>430</v>
      </c>
      <c r="R205" s="348" t="s">
        <v>430</v>
      </c>
      <c r="S205" s="348">
        <v>6.8601000000000001</v>
      </c>
      <c r="T205" s="348">
        <v>37.659199999999998</v>
      </c>
      <c r="U205" s="348">
        <v>19.631399999999999</v>
      </c>
      <c r="V205" s="348">
        <v>31.1937</v>
      </c>
      <c r="W205" s="348">
        <v>2.0640999999999998</v>
      </c>
      <c r="X205" s="348">
        <v>29.594100000000001</v>
      </c>
      <c r="Y205" s="374"/>
      <c r="Z205" s="346">
        <v>1</v>
      </c>
      <c r="AA205" s="346">
        <v>1</v>
      </c>
      <c r="AB205" s="346">
        <v>2</v>
      </c>
      <c r="AC205" s="346">
        <v>3</v>
      </c>
      <c r="AD205" s="346">
        <v>2</v>
      </c>
      <c r="AE205" s="346">
        <v>1</v>
      </c>
      <c r="AF205" s="346" t="s">
        <v>430</v>
      </c>
      <c r="AG205" s="346" t="s">
        <v>430</v>
      </c>
      <c r="AH205" s="346" t="s">
        <v>430</v>
      </c>
      <c r="AI205" s="346" t="s">
        <v>430</v>
      </c>
      <c r="AJ205" s="346">
        <v>2</v>
      </c>
      <c r="AK205" s="346">
        <v>1</v>
      </c>
      <c r="AL205" s="346">
        <v>2</v>
      </c>
      <c r="AM205" s="346">
        <v>1</v>
      </c>
      <c r="AN205" s="346">
        <v>2</v>
      </c>
      <c r="AO205" s="373"/>
      <c r="AP205" s="348" t="s">
        <v>430</v>
      </c>
      <c r="AQ205" s="348" t="s">
        <v>430</v>
      </c>
      <c r="AR205" s="348" t="s">
        <v>430</v>
      </c>
      <c r="AS205" s="348" t="s">
        <v>430</v>
      </c>
      <c r="AT205" s="348">
        <v>39.450000000000003</v>
      </c>
      <c r="AU205" s="351"/>
      <c r="AV205" s="346" t="s">
        <v>430</v>
      </c>
      <c r="AW205" s="346" t="s">
        <v>430</v>
      </c>
      <c r="AX205" s="346" t="s">
        <v>430</v>
      </c>
      <c r="AY205" s="346" t="s">
        <v>430</v>
      </c>
      <c r="AZ205" s="346">
        <v>2</v>
      </c>
      <c r="BA205" s="362"/>
      <c r="BB205" s="348">
        <v>16.891738425058598</v>
      </c>
      <c r="BC205" s="375">
        <v>0.92261153382231897</v>
      </c>
      <c r="BD205" s="375">
        <v>0.14571744958473301</v>
      </c>
      <c r="BE205" s="375">
        <v>2.0582127812228901</v>
      </c>
      <c r="BF205" s="374"/>
      <c r="BG205" s="843">
        <v>14.598599999999999</v>
      </c>
      <c r="BH205" s="843">
        <v>12.346299999999999</v>
      </c>
      <c r="BI205" s="843">
        <v>63.939700000000002</v>
      </c>
      <c r="BJ205" s="843">
        <v>9.1153999999999993</v>
      </c>
      <c r="BK205" s="373"/>
      <c r="BL205" s="372" t="s">
        <v>3460</v>
      </c>
      <c r="BM205" s="372" t="s">
        <v>3461</v>
      </c>
      <c r="BN205" s="372" t="s">
        <v>3462</v>
      </c>
      <c r="BO205" s="372" t="s">
        <v>3463</v>
      </c>
      <c r="BP205" s="372" t="s">
        <v>3464</v>
      </c>
      <c r="BQ205" s="373"/>
      <c r="BR205" s="354" t="s">
        <v>476</v>
      </c>
    </row>
    <row r="206" spans="1:70" s="428" customFormat="1" x14ac:dyDescent="0.25">
      <c r="A206" s="345" t="s">
        <v>3465</v>
      </c>
      <c r="B206" s="373"/>
      <c r="C206" s="719">
        <v>45638</v>
      </c>
      <c r="D206" s="373"/>
      <c r="E206" s="346">
        <v>902.78399999999999</v>
      </c>
      <c r="F206" s="373"/>
      <c r="G206" s="347">
        <v>8.99</v>
      </c>
      <c r="H206" s="374"/>
      <c r="I206" s="348">
        <v>-0.1111</v>
      </c>
      <c r="J206" s="348">
        <v>0</v>
      </c>
      <c r="K206" s="348">
        <v>-0.66300000000000003</v>
      </c>
      <c r="L206" s="348">
        <v>6.1393000000000004</v>
      </c>
      <c r="M206" s="348">
        <v>2.8603999999999998</v>
      </c>
      <c r="N206" s="350">
        <v>-0.33260000000000001</v>
      </c>
      <c r="O206" s="348" t="s">
        <v>430</v>
      </c>
      <c r="P206" s="348" t="s">
        <v>430</v>
      </c>
      <c r="Q206" s="348" t="s">
        <v>430</v>
      </c>
      <c r="R206" s="348" t="s">
        <v>430</v>
      </c>
      <c r="S206" s="348">
        <v>2.8603999999999998</v>
      </c>
      <c r="T206" s="348">
        <v>11.9552</v>
      </c>
      <c r="U206" s="348">
        <v>-3.7473000000000001</v>
      </c>
      <c r="V206" s="348">
        <v>1.5819000000000001</v>
      </c>
      <c r="W206" s="348">
        <v>-0.66300000000000003</v>
      </c>
      <c r="X206" s="348">
        <v>-5.9184999999999999</v>
      </c>
      <c r="Y206" s="374"/>
      <c r="Z206" s="346">
        <v>5</v>
      </c>
      <c r="AA206" s="346">
        <v>5</v>
      </c>
      <c r="AB206" s="346">
        <v>5</v>
      </c>
      <c r="AC206" s="346">
        <v>6</v>
      </c>
      <c r="AD206" s="346">
        <v>8</v>
      </c>
      <c r="AE206" s="346">
        <v>8</v>
      </c>
      <c r="AF206" s="346" t="s">
        <v>430</v>
      </c>
      <c r="AG206" s="346" t="s">
        <v>430</v>
      </c>
      <c r="AH206" s="346" t="s">
        <v>430</v>
      </c>
      <c r="AI206" s="346" t="s">
        <v>430</v>
      </c>
      <c r="AJ206" s="346">
        <v>5</v>
      </c>
      <c r="AK206" s="346">
        <v>8</v>
      </c>
      <c r="AL206" s="346">
        <v>8</v>
      </c>
      <c r="AM206" s="346">
        <v>8</v>
      </c>
      <c r="AN206" s="346">
        <v>4</v>
      </c>
      <c r="AO206" s="373"/>
      <c r="AP206" s="348" t="s">
        <v>430</v>
      </c>
      <c r="AQ206" s="348" t="s">
        <v>430</v>
      </c>
      <c r="AR206" s="348" t="s">
        <v>430</v>
      </c>
      <c r="AS206" s="348" t="s">
        <v>430</v>
      </c>
      <c r="AT206" s="348">
        <v>0.61</v>
      </c>
      <c r="AU206" s="351"/>
      <c r="AV206" s="346" t="s">
        <v>430</v>
      </c>
      <c r="AW206" s="346" t="s">
        <v>430</v>
      </c>
      <c r="AX206" s="346" t="s">
        <v>430</v>
      </c>
      <c r="AY206" s="346" t="s">
        <v>430</v>
      </c>
      <c r="AZ206" s="346">
        <v>8</v>
      </c>
      <c r="BA206" s="362"/>
      <c r="BB206" s="348">
        <v>15.2435345414943</v>
      </c>
      <c r="BC206" s="375">
        <v>1.04779378341937</v>
      </c>
      <c r="BD206" s="375">
        <v>-3.2661811918461001E-2</v>
      </c>
      <c r="BE206" s="375">
        <v>-0.47923558101160602</v>
      </c>
      <c r="BF206" s="374"/>
      <c r="BG206" s="843">
        <v>37.889600000000002</v>
      </c>
      <c r="BH206" s="843">
        <v>25.9969</v>
      </c>
      <c r="BI206" s="843">
        <v>26.684899999999999</v>
      </c>
      <c r="BJ206" s="843">
        <v>9.4285999999999994</v>
      </c>
      <c r="BK206" s="373"/>
      <c r="BL206" s="372" t="s">
        <v>3466</v>
      </c>
      <c r="BM206" s="372" t="s">
        <v>3467</v>
      </c>
      <c r="BN206" s="372" t="s">
        <v>3468</v>
      </c>
      <c r="BO206" s="372" t="s">
        <v>3469</v>
      </c>
      <c r="BP206" s="372" t="s">
        <v>3470</v>
      </c>
      <c r="BQ206" s="373"/>
      <c r="BR206" s="354" t="s">
        <v>436</v>
      </c>
    </row>
    <row r="207" spans="1:70" s="428" customFormat="1" x14ac:dyDescent="0.25">
      <c r="A207" s="345" t="s">
        <v>3471</v>
      </c>
      <c r="B207" s="373"/>
      <c r="C207" s="719">
        <v>45112</v>
      </c>
      <c r="D207" s="373"/>
      <c r="E207" s="346">
        <v>777.53</v>
      </c>
      <c r="F207" s="373"/>
      <c r="G207" s="347">
        <v>15.9</v>
      </c>
      <c r="H207" s="374"/>
      <c r="I207" s="348">
        <v>-0.12559999999999999</v>
      </c>
      <c r="J207" s="348">
        <v>3.3138000000000001</v>
      </c>
      <c r="K207" s="348">
        <v>7.5050999999999997</v>
      </c>
      <c r="L207" s="348">
        <v>16.911799999999999</v>
      </c>
      <c r="M207" s="348">
        <v>29.1633</v>
      </c>
      <c r="N207" s="350">
        <v>16.568899999999999</v>
      </c>
      <c r="O207" s="348">
        <v>2.5129999999999999</v>
      </c>
      <c r="P207" s="348">
        <v>14.3933</v>
      </c>
      <c r="Q207" s="348" t="s">
        <v>430</v>
      </c>
      <c r="R207" s="348" t="s">
        <v>430</v>
      </c>
      <c r="S207" s="348">
        <v>9.3535000000000004</v>
      </c>
      <c r="T207" s="348">
        <v>34.745800000000003</v>
      </c>
      <c r="U207" s="348">
        <v>22.0261</v>
      </c>
      <c r="V207" s="348">
        <v>20.1814</v>
      </c>
      <c r="W207" s="348">
        <v>2.3166000000000002</v>
      </c>
      <c r="X207" s="348">
        <v>15.666399999999999</v>
      </c>
      <c r="Y207" s="374"/>
      <c r="Z207" s="346">
        <v>6</v>
      </c>
      <c r="AA207" s="346">
        <v>2</v>
      </c>
      <c r="AB207" s="346">
        <v>1</v>
      </c>
      <c r="AC207" s="346">
        <v>1</v>
      </c>
      <c r="AD207" s="346">
        <v>1</v>
      </c>
      <c r="AE207" s="346">
        <v>3</v>
      </c>
      <c r="AF207" s="346">
        <v>1</v>
      </c>
      <c r="AG207" s="346">
        <v>1</v>
      </c>
      <c r="AH207" s="346" t="s">
        <v>430</v>
      </c>
      <c r="AI207" s="346" t="s">
        <v>430</v>
      </c>
      <c r="AJ207" s="346">
        <v>1</v>
      </c>
      <c r="AK207" s="346">
        <v>2</v>
      </c>
      <c r="AL207" s="346">
        <v>1</v>
      </c>
      <c r="AM207" s="346">
        <v>3</v>
      </c>
      <c r="AN207" s="346">
        <v>1</v>
      </c>
      <c r="AO207" s="373"/>
      <c r="AP207" s="348" t="s">
        <v>430</v>
      </c>
      <c r="AQ207" s="348" t="s">
        <v>430</v>
      </c>
      <c r="AR207" s="348" t="s">
        <v>430</v>
      </c>
      <c r="AS207" s="348">
        <v>11.73</v>
      </c>
      <c r="AT207" s="348">
        <v>42.8</v>
      </c>
      <c r="AU207" s="351"/>
      <c r="AV207" s="346" t="s">
        <v>430</v>
      </c>
      <c r="AW207" s="346" t="s">
        <v>430</v>
      </c>
      <c r="AX207" s="346" t="s">
        <v>430</v>
      </c>
      <c r="AY207" s="346">
        <v>1</v>
      </c>
      <c r="AZ207" s="346">
        <v>1</v>
      </c>
      <c r="BA207" s="362"/>
      <c r="BB207" s="348">
        <v>15.671092361667499</v>
      </c>
      <c r="BC207" s="375">
        <v>0.80255957758143903</v>
      </c>
      <c r="BD207" s="375">
        <v>5.7567028582036897E-2</v>
      </c>
      <c r="BE207" s="375">
        <v>0.46649591576436</v>
      </c>
      <c r="BF207" s="374"/>
      <c r="BG207" s="843">
        <v>16.772400000000001</v>
      </c>
      <c r="BH207" s="843">
        <v>13.2593</v>
      </c>
      <c r="BI207" s="843">
        <v>65.376999999999995</v>
      </c>
      <c r="BJ207" s="843">
        <v>4.5913000000000004</v>
      </c>
      <c r="BK207" s="373"/>
      <c r="BL207" s="372" t="s">
        <v>3472</v>
      </c>
      <c r="BM207" s="372" t="s">
        <v>3473</v>
      </c>
      <c r="BN207" s="372" t="s">
        <v>3474</v>
      </c>
      <c r="BO207" s="372" t="s">
        <v>3475</v>
      </c>
      <c r="BP207" s="372" t="s">
        <v>3476</v>
      </c>
      <c r="BQ207" s="373"/>
      <c r="BR207" s="354" t="s">
        <v>443</v>
      </c>
    </row>
    <row r="208" spans="1:70" s="428" customFormat="1" x14ac:dyDescent="0.25">
      <c r="A208" s="345" t="s">
        <v>3477</v>
      </c>
      <c r="B208" s="373"/>
      <c r="C208" s="719">
        <v>45716</v>
      </c>
      <c r="D208" s="373"/>
      <c r="E208" s="346">
        <v>568.86400000000003</v>
      </c>
      <c r="F208" s="373"/>
      <c r="G208" s="347">
        <v>12.845599999999999</v>
      </c>
      <c r="H208" s="374"/>
      <c r="I208" s="348">
        <v>-0.13600000000000001</v>
      </c>
      <c r="J208" s="348">
        <v>-1.6002000000000001</v>
      </c>
      <c r="K208" s="348">
        <v>-3.0417999999999998</v>
      </c>
      <c r="L208" s="348">
        <v>7.4946000000000002</v>
      </c>
      <c r="M208" s="348">
        <v>9.0699000000000005</v>
      </c>
      <c r="N208" s="350">
        <v>9.9747000000000003</v>
      </c>
      <c r="O208" s="348" t="s">
        <v>430</v>
      </c>
      <c r="P208" s="348" t="s">
        <v>430</v>
      </c>
      <c r="Q208" s="348" t="s">
        <v>430</v>
      </c>
      <c r="R208" s="348" t="s">
        <v>430</v>
      </c>
      <c r="S208" s="348">
        <v>1.4676</v>
      </c>
      <c r="T208" s="348">
        <v>19.002400000000002</v>
      </c>
      <c r="U208" s="348">
        <v>6.2866999999999997</v>
      </c>
      <c r="V208" s="348">
        <v>12.161199999999999</v>
      </c>
      <c r="W208" s="348">
        <v>-3.044</v>
      </c>
      <c r="X208" s="348">
        <v>17.7637</v>
      </c>
      <c r="Y208" s="374"/>
      <c r="Z208" s="346">
        <v>7</v>
      </c>
      <c r="AA208" s="346">
        <v>9</v>
      </c>
      <c r="AB208" s="346">
        <v>8</v>
      </c>
      <c r="AC208" s="346">
        <v>5</v>
      </c>
      <c r="AD208" s="346">
        <v>5</v>
      </c>
      <c r="AE208" s="346">
        <v>5</v>
      </c>
      <c r="AF208" s="346" t="s">
        <v>430</v>
      </c>
      <c r="AG208" s="346" t="s">
        <v>430</v>
      </c>
      <c r="AH208" s="346" t="s">
        <v>430</v>
      </c>
      <c r="AI208" s="346" t="s">
        <v>430</v>
      </c>
      <c r="AJ208" s="346">
        <v>6</v>
      </c>
      <c r="AK208" s="346">
        <v>5</v>
      </c>
      <c r="AL208" s="346">
        <v>4</v>
      </c>
      <c r="AM208" s="346">
        <v>4</v>
      </c>
      <c r="AN208" s="346">
        <v>9</v>
      </c>
      <c r="AO208" s="373"/>
      <c r="AP208" s="348" t="s">
        <v>430</v>
      </c>
      <c r="AQ208" s="348" t="s">
        <v>430</v>
      </c>
      <c r="AR208" s="348" t="s">
        <v>430</v>
      </c>
      <c r="AS208" s="348" t="s">
        <v>430</v>
      </c>
      <c r="AT208" s="348">
        <v>13.1</v>
      </c>
      <c r="AU208" s="351"/>
      <c r="AV208" s="346" t="s">
        <v>430</v>
      </c>
      <c r="AW208" s="346" t="s">
        <v>430</v>
      </c>
      <c r="AX208" s="346" t="s">
        <v>430</v>
      </c>
      <c r="AY208" s="346" t="s">
        <v>430</v>
      </c>
      <c r="AZ208" s="346">
        <v>4</v>
      </c>
      <c r="BA208" s="362"/>
      <c r="BB208" s="348">
        <v>12.7790049585065</v>
      </c>
      <c r="BC208" s="375">
        <v>0.96193239936776098</v>
      </c>
      <c r="BD208" s="375">
        <v>7.9144282996855705E-2</v>
      </c>
      <c r="BE208" s="375">
        <v>0.61276563011770901</v>
      </c>
      <c r="BF208" s="374"/>
      <c r="BG208" s="843">
        <v>46.511600000000001</v>
      </c>
      <c r="BH208" s="843">
        <v>31.9604</v>
      </c>
      <c r="BI208" s="843">
        <v>17.8475</v>
      </c>
      <c r="BJ208" s="843">
        <v>3.6804999999999999</v>
      </c>
      <c r="BK208" s="373"/>
      <c r="BL208" s="372" t="s">
        <v>3478</v>
      </c>
      <c r="BM208" s="372" t="s">
        <v>2912</v>
      </c>
      <c r="BN208" s="372" t="s">
        <v>3479</v>
      </c>
      <c r="BO208" s="372" t="s">
        <v>3480</v>
      </c>
      <c r="BP208" s="372" t="s">
        <v>3481</v>
      </c>
      <c r="BQ208" s="373"/>
      <c r="BR208" s="354" t="s">
        <v>443</v>
      </c>
    </row>
    <row r="209" spans="1:70" s="428" customFormat="1" x14ac:dyDescent="0.25">
      <c r="A209" s="345" t="s">
        <v>3482</v>
      </c>
      <c r="B209" s="373"/>
      <c r="C209" s="719">
        <v>45645</v>
      </c>
      <c r="D209" s="373"/>
      <c r="E209" s="346">
        <v>540.73199999999997</v>
      </c>
      <c r="F209" s="373"/>
      <c r="G209" s="347">
        <v>10.199999999999999</v>
      </c>
      <c r="H209" s="374"/>
      <c r="I209" s="348">
        <v>0.39369999999999999</v>
      </c>
      <c r="J209" s="348">
        <v>1.5935999999999999</v>
      </c>
      <c r="K209" s="348">
        <v>3.4483000000000001</v>
      </c>
      <c r="L209" s="348">
        <v>11.7196</v>
      </c>
      <c r="M209" s="348">
        <v>23.486699999999999</v>
      </c>
      <c r="N209" s="350">
        <v>19.577999999999999</v>
      </c>
      <c r="O209" s="348" t="s">
        <v>430</v>
      </c>
      <c r="P209" s="348" t="s">
        <v>430</v>
      </c>
      <c r="Q209" s="348" t="s">
        <v>430</v>
      </c>
      <c r="R209" s="348" t="s">
        <v>430</v>
      </c>
      <c r="S209" s="348">
        <v>5.1546000000000003</v>
      </c>
      <c r="T209" s="348">
        <v>32.295699999999997</v>
      </c>
      <c r="U209" s="348">
        <v>18.466899999999999</v>
      </c>
      <c r="V209" s="348">
        <v>22.009599999999999</v>
      </c>
      <c r="W209" s="348">
        <v>0.79049999999999998</v>
      </c>
      <c r="X209" s="348">
        <v>1.1538999999999999</v>
      </c>
      <c r="Y209" s="374"/>
      <c r="Z209" s="346">
        <v>2</v>
      </c>
      <c r="AA209" s="346">
        <v>3</v>
      </c>
      <c r="AB209" s="346">
        <v>3</v>
      </c>
      <c r="AC209" s="346">
        <v>2</v>
      </c>
      <c r="AD209" s="346">
        <v>3</v>
      </c>
      <c r="AE209" s="346">
        <v>2</v>
      </c>
      <c r="AF209" s="346" t="s">
        <v>430</v>
      </c>
      <c r="AG209" s="346" t="s">
        <v>430</v>
      </c>
      <c r="AH209" s="346" t="s">
        <v>430</v>
      </c>
      <c r="AI209" s="346" t="s">
        <v>430</v>
      </c>
      <c r="AJ209" s="346">
        <v>3</v>
      </c>
      <c r="AK209" s="346">
        <v>3</v>
      </c>
      <c r="AL209" s="346">
        <v>3</v>
      </c>
      <c r="AM209" s="346">
        <v>2</v>
      </c>
      <c r="AN209" s="346">
        <v>3</v>
      </c>
      <c r="AO209" s="373"/>
      <c r="AP209" s="348" t="s">
        <v>430</v>
      </c>
      <c r="AQ209" s="348" t="s">
        <v>430</v>
      </c>
      <c r="AR209" s="348" t="s">
        <v>430</v>
      </c>
      <c r="AS209" s="348" t="s">
        <v>430</v>
      </c>
      <c r="AT209" s="348">
        <v>34.39</v>
      </c>
      <c r="AU209" s="351"/>
      <c r="AV209" s="346" t="s">
        <v>430</v>
      </c>
      <c r="AW209" s="346" t="s">
        <v>430</v>
      </c>
      <c r="AX209" s="346" t="s">
        <v>430</v>
      </c>
      <c r="AY209" s="346" t="s">
        <v>430</v>
      </c>
      <c r="AZ209" s="346">
        <v>3</v>
      </c>
      <c r="BA209" s="362"/>
      <c r="BB209" s="348">
        <v>16.999370562479399</v>
      </c>
      <c r="BC209" s="375">
        <v>0.94436235184794404</v>
      </c>
      <c r="BD209" s="375">
        <v>-3.8554593905466502E-4</v>
      </c>
      <c r="BE209" s="375">
        <v>1.02512383632281E-2</v>
      </c>
      <c r="BF209" s="374"/>
      <c r="BG209" s="843">
        <v>7.2542400000000002</v>
      </c>
      <c r="BH209" s="843">
        <v>20.2256</v>
      </c>
      <c r="BI209" s="843">
        <v>68.857600000000005</v>
      </c>
      <c r="BJ209" s="843">
        <v>3.66256</v>
      </c>
      <c r="BK209" s="373"/>
      <c r="BL209" s="372" t="s">
        <v>3483</v>
      </c>
      <c r="BM209" s="372" t="s">
        <v>3484</v>
      </c>
      <c r="BN209" s="372" t="s">
        <v>3485</v>
      </c>
      <c r="BO209" s="372" t="s">
        <v>3486</v>
      </c>
      <c r="BP209" s="372" t="s">
        <v>3487</v>
      </c>
      <c r="BQ209" s="373"/>
      <c r="BR209" s="354" t="s">
        <v>443</v>
      </c>
    </row>
    <row r="210" spans="1:70" s="428" customFormat="1" x14ac:dyDescent="0.25">
      <c r="A210" s="345" t="s">
        <v>3488</v>
      </c>
      <c r="B210" s="373"/>
      <c r="C210" s="719">
        <v>46233</v>
      </c>
      <c r="D210" s="373"/>
      <c r="E210" s="841">
        <v>342.68</v>
      </c>
      <c r="F210" s="373"/>
      <c r="G210" s="347">
        <v>10.220000000000001</v>
      </c>
      <c r="H210" s="374"/>
      <c r="I210" s="348">
        <v>0.39290000000000003</v>
      </c>
      <c r="J210" s="348">
        <v>-9.7799999999999998E-2</v>
      </c>
      <c r="K210" s="348">
        <v>0.98809999999999998</v>
      </c>
      <c r="L210" s="348" t="s">
        <v>430</v>
      </c>
      <c r="M210" s="348" t="s">
        <v>430</v>
      </c>
      <c r="N210" s="350" t="s">
        <v>430</v>
      </c>
      <c r="O210" s="348" t="s">
        <v>430</v>
      </c>
      <c r="P210" s="348" t="s">
        <v>430</v>
      </c>
      <c r="Q210" s="348" t="s">
        <v>430</v>
      </c>
      <c r="R210" s="348" t="s">
        <v>430</v>
      </c>
      <c r="S210" s="348" t="s">
        <v>430</v>
      </c>
      <c r="T210" s="348" t="s">
        <v>430</v>
      </c>
      <c r="U210" s="348" t="s">
        <v>430</v>
      </c>
      <c r="V210" s="348" t="s">
        <v>430</v>
      </c>
      <c r="W210" s="348">
        <v>-0.77669999999999995</v>
      </c>
      <c r="X210" s="348">
        <v>2.2000000000000002</v>
      </c>
      <c r="Y210" s="374"/>
      <c r="Z210" s="346">
        <v>3</v>
      </c>
      <c r="AA210" s="346">
        <v>6</v>
      </c>
      <c r="AB210" s="346">
        <v>4</v>
      </c>
      <c r="AC210" s="346" t="s">
        <v>430</v>
      </c>
      <c r="AD210" s="346" t="s">
        <v>430</v>
      </c>
      <c r="AE210" s="346" t="s">
        <v>430</v>
      </c>
      <c r="AF210" s="346" t="s">
        <v>430</v>
      </c>
      <c r="AG210" s="346" t="s">
        <v>430</v>
      </c>
      <c r="AH210" s="346" t="s">
        <v>430</v>
      </c>
      <c r="AI210" s="346" t="s">
        <v>430</v>
      </c>
      <c r="AJ210" s="346" t="s">
        <v>430</v>
      </c>
      <c r="AK210" s="346" t="s">
        <v>430</v>
      </c>
      <c r="AL210" s="346" t="s">
        <v>430</v>
      </c>
      <c r="AM210" s="346" t="s">
        <v>430</v>
      </c>
      <c r="AN210" s="346">
        <v>5</v>
      </c>
      <c r="AO210" s="373"/>
      <c r="AP210" s="348" t="s">
        <v>430</v>
      </c>
      <c r="AQ210" s="348" t="s">
        <v>430</v>
      </c>
      <c r="AR210" s="348" t="s">
        <v>430</v>
      </c>
      <c r="AS210" s="348" t="s">
        <v>430</v>
      </c>
      <c r="AT210" s="348" t="s">
        <v>430</v>
      </c>
      <c r="AU210" s="351"/>
      <c r="AV210" s="346" t="s">
        <v>430</v>
      </c>
      <c r="AW210" s="346" t="s">
        <v>430</v>
      </c>
      <c r="AX210" s="346" t="s">
        <v>430</v>
      </c>
      <c r="AY210" s="346" t="s">
        <v>430</v>
      </c>
      <c r="AZ210" s="346" t="s">
        <v>430</v>
      </c>
      <c r="BA210" s="362"/>
      <c r="BB210" s="348" t="s">
        <v>430</v>
      </c>
      <c r="BC210" s="375">
        <v>0</v>
      </c>
      <c r="BD210" s="375">
        <v>0</v>
      </c>
      <c r="BE210" s="375">
        <v>0.55745736099315102</v>
      </c>
      <c r="BF210" s="374"/>
      <c r="BG210" s="348" t="s">
        <v>430</v>
      </c>
      <c r="BH210" s="348" t="s">
        <v>430</v>
      </c>
      <c r="BI210" s="348" t="s">
        <v>430</v>
      </c>
      <c r="BJ210" s="348" t="s">
        <v>430</v>
      </c>
      <c r="BK210" s="373"/>
      <c r="BL210" s="372" t="s">
        <v>3489</v>
      </c>
      <c r="BM210" s="372" t="s">
        <v>3490</v>
      </c>
      <c r="BN210" s="372" t="s">
        <v>3491</v>
      </c>
      <c r="BO210" s="372" t="s">
        <v>3492</v>
      </c>
      <c r="BP210" s="372" t="s">
        <v>3493</v>
      </c>
      <c r="BQ210" s="373"/>
      <c r="BR210" s="354" t="s">
        <v>555</v>
      </c>
    </row>
    <row r="211" spans="1:70" s="428" customFormat="1" x14ac:dyDescent="0.25">
      <c r="A211" s="894" t="s">
        <v>93</v>
      </c>
      <c r="B211" s="402"/>
      <c r="C211" s="724"/>
      <c r="D211" s="402"/>
      <c r="E211" s="403"/>
      <c r="F211" s="402"/>
      <c r="G211" s="404"/>
      <c r="H211" s="406"/>
      <c r="I211" s="405">
        <v>-6.1600000000000002E-2</v>
      </c>
      <c r="J211" s="405">
        <v>0.61399999999999999</v>
      </c>
      <c r="K211" s="405">
        <v>0.63470000000000004</v>
      </c>
      <c r="L211" s="405">
        <v>8.3480000000000008</v>
      </c>
      <c r="M211" s="405">
        <v>14.8629</v>
      </c>
      <c r="N211" s="407">
        <v>12.754200000000001</v>
      </c>
      <c r="O211" s="405">
        <v>0.27210000000000001</v>
      </c>
      <c r="P211" s="405">
        <v>14.3933</v>
      </c>
      <c r="Q211" s="405" t="s">
        <v>430</v>
      </c>
      <c r="R211" s="405" t="s">
        <v>430</v>
      </c>
      <c r="S211" s="405">
        <v>3.6715</v>
      </c>
      <c r="T211" s="405">
        <v>23.477699999999999</v>
      </c>
      <c r="U211" s="405">
        <v>9.3015000000000008</v>
      </c>
      <c r="V211" s="405">
        <v>14.639200000000001</v>
      </c>
      <c r="W211" s="405">
        <v>-0.5534</v>
      </c>
      <c r="X211" s="405">
        <v>10.3399</v>
      </c>
      <c r="Y211" s="406"/>
      <c r="Z211" s="403">
        <v>9</v>
      </c>
      <c r="AA211" s="403">
        <v>9</v>
      </c>
      <c r="AB211" s="403">
        <v>9</v>
      </c>
      <c r="AC211" s="403">
        <v>8</v>
      </c>
      <c r="AD211" s="403">
        <v>8</v>
      </c>
      <c r="AE211" s="403">
        <v>8</v>
      </c>
      <c r="AF211" s="403">
        <v>2</v>
      </c>
      <c r="AG211" s="403">
        <v>1</v>
      </c>
      <c r="AH211" s="403">
        <v>0</v>
      </c>
      <c r="AI211" s="403">
        <v>0</v>
      </c>
      <c r="AJ211" s="403">
        <v>8</v>
      </c>
      <c r="AK211" s="403">
        <v>8</v>
      </c>
      <c r="AL211" s="403">
        <v>8</v>
      </c>
      <c r="AM211" s="403">
        <v>8</v>
      </c>
      <c r="AN211" s="403">
        <v>9</v>
      </c>
      <c r="AO211" s="402"/>
      <c r="AP211" s="405" t="s">
        <v>430</v>
      </c>
      <c r="AQ211" s="405" t="s">
        <v>430</v>
      </c>
      <c r="AR211" s="405" t="s">
        <v>430</v>
      </c>
      <c r="AS211" s="405">
        <v>11.73</v>
      </c>
      <c r="AT211" s="405">
        <v>19.984999999999999</v>
      </c>
      <c r="AU211" s="408"/>
      <c r="AV211" s="403">
        <v>0</v>
      </c>
      <c r="AW211" s="403">
        <v>0</v>
      </c>
      <c r="AX211" s="403">
        <v>0</v>
      </c>
      <c r="AY211" s="403">
        <v>1</v>
      </c>
      <c r="AZ211" s="403">
        <v>8</v>
      </c>
      <c r="BA211" s="409"/>
      <c r="BB211" s="405"/>
      <c r="BC211" s="410"/>
      <c r="BD211" s="410"/>
      <c r="BE211" s="410"/>
      <c r="BF211" s="406"/>
      <c r="BG211" s="405"/>
      <c r="BH211" s="405"/>
      <c r="BI211" s="405"/>
      <c r="BJ211" s="405"/>
      <c r="BK211" s="402"/>
      <c r="BL211" s="401"/>
      <c r="BM211" s="401"/>
      <c r="BN211" s="401"/>
      <c r="BO211" s="401"/>
      <c r="BP211" s="401"/>
      <c r="BQ211" s="402"/>
      <c r="BR211" s="411"/>
    </row>
    <row r="212" spans="1:70" s="428" customFormat="1" x14ac:dyDescent="0.25">
      <c r="A212" s="895" t="s">
        <v>94</v>
      </c>
      <c r="B212" s="373"/>
      <c r="C212" s="719"/>
      <c r="D212" s="373"/>
      <c r="E212" s="346"/>
      <c r="F212" s="373"/>
      <c r="G212" s="347"/>
      <c r="H212" s="374"/>
      <c r="I212" s="348">
        <v>0.55840000000000001</v>
      </c>
      <c r="J212" s="348">
        <v>3.8595999999999999</v>
      </c>
      <c r="K212" s="348">
        <v>7.5050999999999997</v>
      </c>
      <c r="L212" s="348">
        <v>16.911799999999999</v>
      </c>
      <c r="M212" s="348">
        <v>29.1633</v>
      </c>
      <c r="N212" s="350">
        <v>29.803100000000001</v>
      </c>
      <c r="O212" s="348">
        <v>2.5129999999999999</v>
      </c>
      <c r="P212" s="348">
        <v>14.3933</v>
      </c>
      <c r="Q212" s="348" t="s">
        <v>430</v>
      </c>
      <c r="R212" s="348" t="s">
        <v>430</v>
      </c>
      <c r="S212" s="348">
        <v>9.3535000000000004</v>
      </c>
      <c r="T212" s="348">
        <v>37.659199999999998</v>
      </c>
      <c r="U212" s="348">
        <v>22.0261</v>
      </c>
      <c r="V212" s="348">
        <v>31.1937</v>
      </c>
      <c r="W212" s="348">
        <v>2.3166000000000002</v>
      </c>
      <c r="X212" s="348">
        <v>29.594100000000001</v>
      </c>
      <c r="Y212" s="374"/>
      <c r="Z212" s="346"/>
      <c r="AA212" s="346"/>
      <c r="AB212" s="346"/>
      <c r="AC212" s="346"/>
      <c r="AD212" s="346"/>
      <c r="AE212" s="346"/>
      <c r="AF212" s="346"/>
      <c r="AG212" s="346"/>
      <c r="AH212" s="346"/>
      <c r="AI212" s="346"/>
      <c r="AJ212" s="346"/>
      <c r="AK212" s="346"/>
      <c r="AL212" s="346"/>
      <c r="AM212" s="346"/>
      <c r="AN212" s="346"/>
      <c r="AO212" s="373"/>
      <c r="AP212" s="348" t="s">
        <v>430</v>
      </c>
      <c r="AQ212" s="348" t="s">
        <v>430</v>
      </c>
      <c r="AR212" s="348" t="s">
        <v>430</v>
      </c>
      <c r="AS212" s="348">
        <v>11.73</v>
      </c>
      <c r="AT212" s="348">
        <v>42.8</v>
      </c>
      <c r="AU212" s="351"/>
      <c r="AV212" s="346"/>
      <c r="AW212" s="346"/>
      <c r="AX212" s="346"/>
      <c r="AY212" s="346"/>
      <c r="AZ212" s="346"/>
      <c r="BA212" s="362"/>
      <c r="BB212" s="348"/>
      <c r="BC212" s="375"/>
      <c r="BD212" s="375"/>
      <c r="BE212" s="375"/>
      <c r="BF212" s="374"/>
      <c r="BG212" s="348"/>
      <c r="BH212" s="348"/>
      <c r="BI212" s="348"/>
      <c r="BJ212" s="348"/>
      <c r="BK212" s="373"/>
      <c r="BL212" s="372"/>
      <c r="BM212" s="372"/>
      <c r="BN212" s="372"/>
      <c r="BO212" s="372"/>
      <c r="BP212" s="372"/>
      <c r="BQ212" s="373"/>
      <c r="BR212" s="354"/>
    </row>
    <row r="213" spans="1:70" s="428" customFormat="1" x14ac:dyDescent="0.25">
      <c r="A213" s="895" t="s">
        <v>95</v>
      </c>
      <c r="B213" s="373"/>
      <c r="C213" s="719"/>
      <c r="D213" s="373"/>
      <c r="E213" s="346"/>
      <c r="F213" s="373"/>
      <c r="G213" s="347"/>
      <c r="H213" s="374"/>
      <c r="I213" s="348">
        <v>-0.83350000000000002</v>
      </c>
      <c r="J213" s="348">
        <v>-1.6002000000000001</v>
      </c>
      <c r="K213" s="348">
        <v>-3.8519000000000001</v>
      </c>
      <c r="L213" s="348">
        <v>2.3959000000000001</v>
      </c>
      <c r="M213" s="348">
        <v>2.8603999999999998</v>
      </c>
      <c r="N213" s="350">
        <v>-0.33260000000000001</v>
      </c>
      <c r="O213" s="348">
        <v>-1.9688000000000001</v>
      </c>
      <c r="P213" s="348">
        <v>14.3933</v>
      </c>
      <c r="Q213" s="348" t="s">
        <v>430</v>
      </c>
      <c r="R213" s="348" t="s">
        <v>430</v>
      </c>
      <c r="S213" s="348">
        <v>-0.78380000000000005</v>
      </c>
      <c r="T213" s="348">
        <v>11.9552</v>
      </c>
      <c r="U213" s="348">
        <v>-3.7473000000000001</v>
      </c>
      <c r="V213" s="348">
        <v>1.5819000000000001</v>
      </c>
      <c r="W213" s="348">
        <v>-3.044</v>
      </c>
      <c r="X213" s="348">
        <v>-5.9184999999999999</v>
      </c>
      <c r="Y213" s="374"/>
      <c r="Z213" s="346"/>
      <c r="AA213" s="346"/>
      <c r="AB213" s="346"/>
      <c r="AC213" s="346"/>
      <c r="AD213" s="346"/>
      <c r="AE213" s="346"/>
      <c r="AF213" s="346"/>
      <c r="AG213" s="346"/>
      <c r="AH213" s="346"/>
      <c r="AI213" s="346"/>
      <c r="AJ213" s="346"/>
      <c r="AK213" s="346"/>
      <c r="AL213" s="346"/>
      <c r="AM213" s="346"/>
      <c r="AN213" s="346"/>
      <c r="AO213" s="373"/>
      <c r="AP213" s="348" t="s">
        <v>430</v>
      </c>
      <c r="AQ213" s="348" t="s">
        <v>430</v>
      </c>
      <c r="AR213" s="348" t="s">
        <v>430</v>
      </c>
      <c r="AS213" s="348">
        <v>11.73</v>
      </c>
      <c r="AT213" s="348">
        <v>0.61</v>
      </c>
      <c r="AU213" s="351"/>
      <c r="AV213" s="346"/>
      <c r="AW213" s="346"/>
      <c r="AX213" s="346"/>
      <c r="AY213" s="346"/>
      <c r="AZ213" s="346"/>
      <c r="BA213" s="362"/>
      <c r="BB213" s="348"/>
      <c r="BC213" s="375"/>
      <c r="BD213" s="375"/>
      <c r="BE213" s="375"/>
      <c r="BF213" s="374"/>
      <c r="BG213" s="348"/>
      <c r="BH213" s="348"/>
      <c r="BI213" s="348"/>
      <c r="BJ213" s="348"/>
      <c r="BK213" s="373"/>
      <c r="BL213" s="372"/>
      <c r="BM213" s="372"/>
      <c r="BN213" s="372"/>
      <c r="BO213" s="372"/>
      <c r="BP213" s="372"/>
      <c r="BQ213" s="373"/>
      <c r="BR213" s="354"/>
    </row>
    <row r="214" spans="1:70" s="428" customFormat="1" x14ac:dyDescent="0.25">
      <c r="A214" s="896" t="s">
        <v>96</v>
      </c>
      <c r="B214" s="413"/>
      <c r="C214" s="725"/>
      <c r="D214" s="413"/>
      <c r="E214" s="414"/>
      <c r="F214" s="413"/>
      <c r="G214" s="415"/>
      <c r="H214" s="417"/>
      <c r="I214" s="416">
        <v>-0.1111</v>
      </c>
      <c r="J214" s="416">
        <v>0</v>
      </c>
      <c r="K214" s="416">
        <v>-0.66300000000000003</v>
      </c>
      <c r="L214" s="416">
        <v>7.7206000000000001</v>
      </c>
      <c r="M214" s="416">
        <v>10.8088</v>
      </c>
      <c r="N214" s="418">
        <v>9.9755500000000001</v>
      </c>
      <c r="O214" s="416">
        <v>0.27210000000000001</v>
      </c>
      <c r="P214" s="416">
        <v>14.3933</v>
      </c>
      <c r="Q214" s="416" t="s">
        <v>430</v>
      </c>
      <c r="R214" s="416" t="s">
        <v>430</v>
      </c>
      <c r="S214" s="416">
        <v>2.8603999999999998</v>
      </c>
      <c r="T214" s="416">
        <v>19.002400000000002</v>
      </c>
      <c r="U214" s="416">
        <v>5.8677999999999999</v>
      </c>
      <c r="V214" s="416">
        <v>11.070499999999999</v>
      </c>
      <c r="W214" s="416">
        <v>-0.77669999999999995</v>
      </c>
      <c r="X214" s="416">
        <v>8.5655000000000001</v>
      </c>
      <c r="Y214" s="417"/>
      <c r="Z214" s="414"/>
      <c r="AA214" s="414"/>
      <c r="AB214" s="414"/>
      <c r="AC214" s="414"/>
      <c r="AD214" s="414"/>
      <c r="AE214" s="414"/>
      <c r="AF214" s="414"/>
      <c r="AG214" s="414"/>
      <c r="AH214" s="414"/>
      <c r="AI214" s="414"/>
      <c r="AJ214" s="414"/>
      <c r="AK214" s="414"/>
      <c r="AL214" s="414"/>
      <c r="AM214" s="414"/>
      <c r="AN214" s="414"/>
      <c r="AO214" s="413"/>
      <c r="AP214" s="416" t="s">
        <v>430</v>
      </c>
      <c r="AQ214" s="416" t="s">
        <v>430</v>
      </c>
      <c r="AR214" s="416" t="s">
        <v>430</v>
      </c>
      <c r="AS214" s="416">
        <v>11.73</v>
      </c>
      <c r="AT214" s="416">
        <v>12.52</v>
      </c>
      <c r="AU214" s="419"/>
      <c r="AV214" s="414"/>
      <c r="AW214" s="414"/>
      <c r="AX214" s="414"/>
      <c r="AY214" s="414"/>
      <c r="AZ214" s="414"/>
      <c r="BA214" s="420"/>
      <c r="BB214" s="416"/>
      <c r="BC214" s="421"/>
      <c r="BD214" s="421"/>
      <c r="BE214" s="421"/>
      <c r="BF214" s="417"/>
      <c r="BG214" s="416"/>
      <c r="BH214" s="416"/>
      <c r="BI214" s="416"/>
      <c r="BJ214" s="416"/>
      <c r="BK214" s="413"/>
      <c r="BL214" s="412"/>
      <c r="BM214" s="412"/>
      <c r="BN214" s="412"/>
      <c r="BO214" s="412"/>
      <c r="BP214" s="412"/>
      <c r="BQ214" s="413"/>
      <c r="BR214" s="422"/>
    </row>
    <row r="215" spans="1:70" s="428" customFormat="1" ht="14.5" customHeight="1" x14ac:dyDescent="0.35">
      <c r="A215" s="883" t="s">
        <v>3494</v>
      </c>
      <c r="B215" s="871"/>
      <c r="C215" s="872"/>
      <c r="D215" s="871"/>
      <c r="E215" s="873"/>
      <c r="F215" s="871"/>
      <c r="G215" s="874"/>
      <c r="H215" s="876"/>
      <c r="I215" s="875"/>
      <c r="J215" s="875"/>
      <c r="K215" s="875"/>
      <c r="L215" s="875"/>
      <c r="M215" s="875"/>
      <c r="N215" s="877"/>
      <c r="O215" s="875"/>
      <c r="P215" s="875"/>
      <c r="Q215" s="875"/>
      <c r="R215" s="875"/>
      <c r="S215" s="875"/>
      <c r="T215" s="875"/>
      <c r="U215" s="875"/>
      <c r="V215" s="875"/>
      <c r="W215" s="875"/>
      <c r="X215" s="875"/>
      <c r="Y215" s="876"/>
      <c r="Z215" s="873"/>
      <c r="AA215" s="873"/>
      <c r="AB215" s="873"/>
      <c r="AC215" s="873"/>
      <c r="AD215" s="873"/>
      <c r="AE215" s="873"/>
      <c r="AF215" s="873"/>
      <c r="AG215" s="873"/>
      <c r="AH215" s="873"/>
      <c r="AI215" s="873"/>
      <c r="AJ215" s="873"/>
      <c r="AK215" s="873"/>
      <c r="AL215" s="873"/>
      <c r="AM215" s="873"/>
      <c r="AN215" s="873"/>
      <c r="AO215" s="871"/>
      <c r="AP215" s="875"/>
      <c r="AQ215" s="875"/>
      <c r="AR215" s="875"/>
      <c r="AS215" s="875"/>
      <c r="AT215" s="875"/>
      <c r="AU215" s="878"/>
      <c r="AV215" s="873"/>
      <c r="AW215" s="873"/>
      <c r="AX215" s="873"/>
      <c r="AY215" s="873"/>
      <c r="AZ215" s="873"/>
      <c r="BA215" s="879"/>
      <c r="BB215" s="875"/>
      <c r="BC215" s="880"/>
      <c r="BD215" s="880"/>
      <c r="BE215" s="880"/>
      <c r="BF215" s="876"/>
      <c r="BG215" s="875"/>
      <c r="BH215" s="875"/>
      <c r="BI215" s="875"/>
      <c r="BJ215" s="875"/>
      <c r="BK215" s="871"/>
      <c r="BL215" s="881"/>
      <c r="BM215" s="881"/>
      <c r="BN215" s="881"/>
      <c r="BO215" s="881"/>
      <c r="BP215" s="881"/>
      <c r="BQ215" s="871"/>
      <c r="BR215" s="882"/>
    </row>
    <row r="216" spans="1:70" s="428" customFormat="1" x14ac:dyDescent="0.25">
      <c r="A216" s="345" t="s">
        <v>3495</v>
      </c>
      <c r="B216" s="373"/>
      <c r="C216" s="719">
        <v>34607</v>
      </c>
      <c r="D216" s="373"/>
      <c r="E216" s="346">
        <v>6629.16</v>
      </c>
      <c r="F216" s="373"/>
      <c r="G216" s="347">
        <v>413.52609999999999</v>
      </c>
      <c r="H216" s="374"/>
      <c r="I216" s="348">
        <v>-0.26679999999999998</v>
      </c>
      <c r="J216" s="348">
        <v>-0.32500000000000001</v>
      </c>
      <c r="K216" s="348">
        <v>-0.93459999999999999</v>
      </c>
      <c r="L216" s="348">
        <v>11.034000000000001</v>
      </c>
      <c r="M216" s="348">
        <v>17.431699999999999</v>
      </c>
      <c r="N216" s="350">
        <v>15.5367</v>
      </c>
      <c r="O216" s="348">
        <v>4.0263999999999998</v>
      </c>
      <c r="P216" s="348">
        <v>6.6116000000000001</v>
      </c>
      <c r="Q216" s="348">
        <v>7.7687999999999997</v>
      </c>
      <c r="R216" s="348">
        <v>11.0565</v>
      </c>
      <c r="S216" s="348">
        <v>5.4480000000000004</v>
      </c>
      <c r="T216" s="348">
        <v>25.666699999999999</v>
      </c>
      <c r="U216" s="348">
        <v>17.075700000000001</v>
      </c>
      <c r="V216" s="348">
        <v>19.3508</v>
      </c>
      <c r="W216" s="348">
        <v>-1.542</v>
      </c>
      <c r="X216" s="348">
        <v>13.928599999999999</v>
      </c>
      <c r="Y216" s="374"/>
      <c r="Z216" s="346">
        <v>3</v>
      </c>
      <c r="AA216" s="346">
        <v>3</v>
      </c>
      <c r="AB216" s="346">
        <v>1</v>
      </c>
      <c r="AC216" s="346">
        <v>1</v>
      </c>
      <c r="AD216" s="346">
        <v>1</v>
      </c>
      <c r="AE216" s="346">
        <v>2</v>
      </c>
      <c r="AF216" s="346">
        <v>1</v>
      </c>
      <c r="AG216" s="346">
        <v>3</v>
      </c>
      <c r="AH216" s="346">
        <v>2</v>
      </c>
      <c r="AI216" s="346">
        <v>1</v>
      </c>
      <c r="AJ216" s="346">
        <v>1</v>
      </c>
      <c r="AK216" s="346">
        <v>1</v>
      </c>
      <c r="AL216" s="346">
        <v>1</v>
      </c>
      <c r="AM216" s="346">
        <v>2</v>
      </c>
      <c r="AN216" s="346">
        <v>3</v>
      </c>
      <c r="AO216" s="373"/>
      <c r="AP216" s="348">
        <v>11.77</v>
      </c>
      <c r="AQ216" s="348">
        <v>11.72</v>
      </c>
      <c r="AR216" s="348">
        <v>9.73</v>
      </c>
      <c r="AS216" s="348">
        <v>9.94</v>
      </c>
      <c r="AT216" s="348">
        <v>27.28</v>
      </c>
      <c r="AU216" s="351"/>
      <c r="AV216" s="346">
        <v>1</v>
      </c>
      <c r="AW216" s="346">
        <v>2</v>
      </c>
      <c r="AX216" s="346">
        <v>2</v>
      </c>
      <c r="AY216" s="346">
        <v>1</v>
      </c>
      <c r="AZ216" s="346">
        <v>1</v>
      </c>
      <c r="BA216" s="362"/>
      <c r="BB216" s="348">
        <v>12.626773993315</v>
      </c>
      <c r="BC216" s="375">
        <v>0.70299037819056298</v>
      </c>
      <c r="BD216" s="375">
        <v>2.1056391866856702E-2</v>
      </c>
      <c r="BE216" s="375">
        <v>-0.26874407427501501</v>
      </c>
      <c r="BF216" s="374"/>
      <c r="BG216" s="843">
        <v>41.572099999999999</v>
      </c>
      <c r="BH216" s="843">
        <v>24.939599999999999</v>
      </c>
      <c r="BI216" s="843">
        <v>29.782299999999999</v>
      </c>
      <c r="BJ216" s="843">
        <v>3.706</v>
      </c>
      <c r="BK216" s="373"/>
      <c r="BL216" s="372" t="s">
        <v>3496</v>
      </c>
      <c r="BM216" s="372" t="s">
        <v>3497</v>
      </c>
      <c r="BN216" s="372" t="s">
        <v>3498</v>
      </c>
      <c r="BO216" s="372" t="s">
        <v>3499</v>
      </c>
      <c r="BP216" s="372" t="s">
        <v>3500</v>
      </c>
      <c r="BQ216" s="373"/>
      <c r="BR216" s="354" t="s">
        <v>463</v>
      </c>
    </row>
    <row r="217" spans="1:70" s="428" customFormat="1" x14ac:dyDescent="0.25">
      <c r="A217" s="345" t="s">
        <v>3501</v>
      </c>
      <c r="B217" s="373"/>
      <c r="C217" s="719">
        <v>36521</v>
      </c>
      <c r="D217" s="373"/>
      <c r="E217" s="346">
        <v>3203.27</v>
      </c>
      <c r="F217" s="373"/>
      <c r="G217" s="347">
        <v>1293.67</v>
      </c>
      <c r="H217" s="374"/>
      <c r="I217" s="348" t="s">
        <v>430</v>
      </c>
      <c r="J217" s="348">
        <v>-1.0894999999999999</v>
      </c>
      <c r="K217" s="348">
        <v>-3.8477999999999999</v>
      </c>
      <c r="L217" s="348">
        <v>3.6030000000000002</v>
      </c>
      <c r="M217" s="348">
        <v>4.4630000000000001</v>
      </c>
      <c r="N217" s="350">
        <v>-6.8773999999999997</v>
      </c>
      <c r="O217" s="348">
        <v>-5.0789999999999997</v>
      </c>
      <c r="P217" s="348">
        <v>5.7937000000000003</v>
      </c>
      <c r="Q217" s="348">
        <v>5.3323999999999998</v>
      </c>
      <c r="R217" s="348">
        <v>7.5609999999999999</v>
      </c>
      <c r="S217" s="348">
        <v>0.70609999999999995</v>
      </c>
      <c r="T217" s="348">
        <v>13.148300000000001</v>
      </c>
      <c r="U217" s="348">
        <v>-3.0857000000000001</v>
      </c>
      <c r="V217" s="348">
        <v>-4.6928999999999998</v>
      </c>
      <c r="W217" s="348">
        <v>-2.5007000000000001</v>
      </c>
      <c r="X217" s="348">
        <v>14.331200000000001</v>
      </c>
      <c r="Y217" s="374"/>
      <c r="Z217" s="346" t="s">
        <v>430</v>
      </c>
      <c r="AA217" s="346">
        <v>4</v>
      </c>
      <c r="AB217" s="346">
        <v>5</v>
      </c>
      <c r="AC217" s="346">
        <v>6</v>
      </c>
      <c r="AD217" s="346">
        <v>6</v>
      </c>
      <c r="AE217" s="346">
        <v>7</v>
      </c>
      <c r="AF217" s="346">
        <v>5</v>
      </c>
      <c r="AG217" s="346">
        <v>5</v>
      </c>
      <c r="AH217" s="346">
        <v>4</v>
      </c>
      <c r="AI217" s="346">
        <v>3</v>
      </c>
      <c r="AJ217" s="346">
        <v>5</v>
      </c>
      <c r="AK217" s="346">
        <v>6</v>
      </c>
      <c r="AL217" s="346">
        <v>7</v>
      </c>
      <c r="AM217" s="346">
        <v>7</v>
      </c>
      <c r="AN217" s="346">
        <v>4</v>
      </c>
      <c r="AO217" s="373"/>
      <c r="AP217" s="348">
        <v>7.36</v>
      </c>
      <c r="AQ217" s="348">
        <v>7.1</v>
      </c>
      <c r="AR217" s="348">
        <v>5.86</v>
      </c>
      <c r="AS217" s="348">
        <v>1.1200000000000001</v>
      </c>
      <c r="AT217" s="348">
        <v>-0.84</v>
      </c>
      <c r="AU217" s="351"/>
      <c r="AV217" s="346">
        <v>3</v>
      </c>
      <c r="AW217" s="346">
        <v>4</v>
      </c>
      <c r="AX217" s="346">
        <v>4</v>
      </c>
      <c r="AY217" s="346">
        <v>5</v>
      </c>
      <c r="AZ217" s="346">
        <v>7</v>
      </c>
      <c r="BA217" s="362"/>
      <c r="BB217" s="348">
        <v>14.680658184730801</v>
      </c>
      <c r="BC217" s="375">
        <v>1.0032041727702099</v>
      </c>
      <c r="BD217" s="375">
        <v>1.7172422401091101E-2</v>
      </c>
      <c r="BE217" s="375">
        <v>-0.70923584290858799</v>
      </c>
      <c r="BF217" s="374"/>
      <c r="BG217" s="843">
        <v>31.103899999999999</v>
      </c>
      <c r="BH217" s="843">
        <v>28.346699999999998</v>
      </c>
      <c r="BI217" s="843">
        <v>38.143500000000003</v>
      </c>
      <c r="BJ217" s="843">
        <v>2.4058999999999999</v>
      </c>
      <c r="BK217" s="373"/>
      <c r="BL217" s="372" t="s">
        <v>3502</v>
      </c>
      <c r="BM217" s="372" t="s">
        <v>3503</v>
      </c>
      <c r="BN217" s="372" t="s">
        <v>3504</v>
      </c>
      <c r="BO217" s="372" t="s">
        <v>3505</v>
      </c>
      <c r="BP217" s="372" t="s">
        <v>3506</v>
      </c>
      <c r="BQ217" s="373"/>
      <c r="BR217" s="354" t="s">
        <v>476</v>
      </c>
    </row>
    <row r="218" spans="1:70" s="428" customFormat="1" x14ac:dyDescent="0.25">
      <c r="A218" s="345" t="s">
        <v>3507</v>
      </c>
      <c r="B218" s="373"/>
      <c r="C218" s="719">
        <v>35900</v>
      </c>
      <c r="D218" s="373"/>
      <c r="E218" s="346">
        <v>2719.75</v>
      </c>
      <c r="F218" s="373"/>
      <c r="G218" s="347">
        <v>397.3417</v>
      </c>
      <c r="H218" s="374"/>
      <c r="I218" s="348">
        <v>-0.36699999999999999</v>
      </c>
      <c r="J218" s="348">
        <v>-1.1173</v>
      </c>
      <c r="K218" s="348">
        <v>-3.3761999999999999</v>
      </c>
      <c r="L218" s="348">
        <v>3.8553999999999999</v>
      </c>
      <c r="M218" s="348">
        <v>5.8440000000000003</v>
      </c>
      <c r="N218" s="350">
        <v>-1.4023000000000001</v>
      </c>
      <c r="O218" s="348">
        <v>-2.3466</v>
      </c>
      <c r="P218" s="348">
        <v>7.8677000000000001</v>
      </c>
      <c r="Q218" s="348">
        <v>7.2473000000000001</v>
      </c>
      <c r="R218" s="348">
        <v>9.4091000000000005</v>
      </c>
      <c r="S218" s="348">
        <v>1.1594</v>
      </c>
      <c r="T218" s="348">
        <v>14.3659</v>
      </c>
      <c r="U218" s="348">
        <v>-1.5150999999999999</v>
      </c>
      <c r="V218" s="348">
        <v>0.58040000000000003</v>
      </c>
      <c r="W218" s="348">
        <v>-2.7101000000000002</v>
      </c>
      <c r="X218" s="348">
        <v>14.889699999999999</v>
      </c>
      <c r="Y218" s="374"/>
      <c r="Z218" s="346">
        <v>4</v>
      </c>
      <c r="AA218" s="346">
        <v>5</v>
      </c>
      <c r="AB218" s="346">
        <v>4</v>
      </c>
      <c r="AC218" s="346">
        <v>4</v>
      </c>
      <c r="AD218" s="346">
        <v>5</v>
      </c>
      <c r="AE218" s="346">
        <v>6</v>
      </c>
      <c r="AF218" s="346">
        <v>3</v>
      </c>
      <c r="AG218" s="346">
        <v>2</v>
      </c>
      <c r="AH218" s="346">
        <v>3</v>
      </c>
      <c r="AI218" s="346">
        <v>2</v>
      </c>
      <c r="AJ218" s="346">
        <v>4</v>
      </c>
      <c r="AK218" s="346">
        <v>4</v>
      </c>
      <c r="AL218" s="346">
        <v>5</v>
      </c>
      <c r="AM218" s="346">
        <v>6</v>
      </c>
      <c r="AN218" s="346">
        <v>6</v>
      </c>
      <c r="AO218" s="373"/>
      <c r="AP218" s="348">
        <v>9.73</v>
      </c>
      <c r="AQ218" s="348">
        <v>9.81</v>
      </c>
      <c r="AR218" s="348">
        <v>7.86</v>
      </c>
      <c r="AS218" s="348">
        <v>3.9</v>
      </c>
      <c r="AT218" s="348">
        <v>2.42</v>
      </c>
      <c r="AU218" s="351"/>
      <c r="AV218" s="346">
        <v>2</v>
      </c>
      <c r="AW218" s="346">
        <v>3</v>
      </c>
      <c r="AX218" s="346">
        <v>3</v>
      </c>
      <c r="AY218" s="346">
        <v>4</v>
      </c>
      <c r="AZ218" s="346">
        <v>5</v>
      </c>
      <c r="BA218" s="362"/>
      <c r="BB218" s="348">
        <v>12.625238148053</v>
      </c>
      <c r="BC218" s="375">
        <v>0.860764463225414</v>
      </c>
      <c r="BD218" s="375">
        <v>2.7410789714267299E-2</v>
      </c>
      <c r="BE218" s="375">
        <v>-0.30853651588426001</v>
      </c>
      <c r="BF218" s="374"/>
      <c r="BG218" s="843">
        <v>35.576099999999997</v>
      </c>
      <c r="BH218" s="843">
        <v>25.0838</v>
      </c>
      <c r="BI218" s="843">
        <v>33.150799999999997</v>
      </c>
      <c r="BJ218" s="843">
        <v>6.1893000000000002</v>
      </c>
      <c r="BK218" s="373"/>
      <c r="BL218" s="372" t="s">
        <v>3508</v>
      </c>
      <c r="BM218" s="372" t="s">
        <v>3509</v>
      </c>
      <c r="BN218" s="372" t="s">
        <v>3510</v>
      </c>
      <c r="BO218" s="372" t="s">
        <v>3511</v>
      </c>
      <c r="BP218" s="372" t="s">
        <v>3512</v>
      </c>
      <c r="BQ218" s="373"/>
      <c r="BR218" s="354" t="s">
        <v>519</v>
      </c>
    </row>
    <row r="219" spans="1:70" s="428" customFormat="1" ht="11" x14ac:dyDescent="0.3">
      <c r="A219" s="845" t="s">
        <v>3513</v>
      </c>
      <c r="B219" s="846"/>
      <c r="C219" s="847">
        <v>45593</v>
      </c>
      <c r="D219" s="846"/>
      <c r="E219" s="848">
        <v>2281.52</v>
      </c>
      <c r="F219" s="846"/>
      <c r="G219" s="849">
        <v>12.532</v>
      </c>
      <c r="H219" s="851"/>
      <c r="I219" s="850">
        <v>-0.1434</v>
      </c>
      <c r="J219" s="850">
        <v>0.45689999999999997</v>
      </c>
      <c r="K219" s="850">
        <v>-1.2217</v>
      </c>
      <c r="L219" s="850">
        <v>5.8535000000000004</v>
      </c>
      <c r="M219" s="850">
        <v>16.7288</v>
      </c>
      <c r="N219" s="852">
        <v>18.865600000000001</v>
      </c>
      <c r="O219" s="850" t="s">
        <v>430</v>
      </c>
      <c r="P219" s="850" t="s">
        <v>430</v>
      </c>
      <c r="Q219" s="850" t="s">
        <v>430</v>
      </c>
      <c r="R219" s="850" t="s">
        <v>430</v>
      </c>
      <c r="S219" s="850">
        <v>1.6465000000000001</v>
      </c>
      <c r="T219" s="850">
        <v>24.995000000000001</v>
      </c>
      <c r="U219" s="850">
        <v>16.5334</v>
      </c>
      <c r="V219" s="850">
        <v>20.685700000000001</v>
      </c>
      <c r="W219" s="850">
        <v>-1.0188999999999999</v>
      </c>
      <c r="X219" s="850">
        <v>12.8391</v>
      </c>
      <c r="Y219" s="851"/>
      <c r="Z219" s="848">
        <v>2</v>
      </c>
      <c r="AA219" s="848">
        <v>2</v>
      </c>
      <c r="AB219" s="848">
        <v>2</v>
      </c>
      <c r="AC219" s="848">
        <v>3</v>
      </c>
      <c r="AD219" s="848">
        <v>2</v>
      </c>
      <c r="AE219" s="848">
        <v>1</v>
      </c>
      <c r="AF219" s="848" t="s">
        <v>430</v>
      </c>
      <c r="AG219" s="848" t="s">
        <v>430</v>
      </c>
      <c r="AH219" s="848" t="s">
        <v>430</v>
      </c>
      <c r="AI219" s="848" t="s">
        <v>430</v>
      </c>
      <c r="AJ219" s="848">
        <v>3</v>
      </c>
      <c r="AK219" s="848">
        <v>2</v>
      </c>
      <c r="AL219" s="848">
        <v>2</v>
      </c>
      <c r="AM219" s="848">
        <v>1</v>
      </c>
      <c r="AN219" s="848">
        <v>1</v>
      </c>
      <c r="AO219" s="846"/>
      <c r="AP219" s="850" t="s">
        <v>430</v>
      </c>
      <c r="AQ219" s="850" t="s">
        <v>430</v>
      </c>
      <c r="AR219" s="850" t="s">
        <v>430</v>
      </c>
      <c r="AS219" s="850" t="s">
        <v>430</v>
      </c>
      <c r="AT219" s="850">
        <v>25.23</v>
      </c>
      <c r="AU219" s="853"/>
      <c r="AV219" s="848" t="s">
        <v>430</v>
      </c>
      <c r="AW219" s="848" t="s">
        <v>430</v>
      </c>
      <c r="AX219" s="848" t="s">
        <v>430</v>
      </c>
      <c r="AY219" s="848" t="s">
        <v>430</v>
      </c>
      <c r="AZ219" s="848">
        <v>2</v>
      </c>
      <c r="BA219" s="855"/>
      <c r="BB219" s="850">
        <v>14.523612985769701</v>
      </c>
      <c r="BC219" s="856">
        <v>0.94947883768253805</v>
      </c>
      <c r="BD219" s="856">
        <v>4.5692977304533602E-2</v>
      </c>
      <c r="BE219" s="856">
        <v>0.52651217909578096</v>
      </c>
      <c r="BF219" s="851"/>
      <c r="BG219" s="850">
        <v>40.647500000000001</v>
      </c>
      <c r="BH219" s="850">
        <v>26.1662</v>
      </c>
      <c r="BI219" s="850">
        <v>30.152000000000001</v>
      </c>
      <c r="BJ219" s="850">
        <v>3.0343</v>
      </c>
      <c r="BK219" s="846"/>
      <c r="BL219" s="859" t="s">
        <v>3514</v>
      </c>
      <c r="BM219" s="859" t="s">
        <v>3515</v>
      </c>
      <c r="BN219" s="859" t="s">
        <v>3516</v>
      </c>
      <c r="BO219" s="859" t="s">
        <v>3517</v>
      </c>
      <c r="BP219" s="859" t="s">
        <v>885</v>
      </c>
      <c r="BQ219" s="846"/>
      <c r="BR219" s="860" t="s">
        <v>616</v>
      </c>
    </row>
    <row r="220" spans="1:70" s="428" customFormat="1" x14ac:dyDescent="0.25">
      <c r="A220" s="345" t="s">
        <v>3518</v>
      </c>
      <c r="B220" s="373"/>
      <c r="C220" s="719">
        <v>43633</v>
      </c>
      <c r="D220" s="373"/>
      <c r="E220" s="346">
        <v>1756.2</v>
      </c>
      <c r="F220" s="373"/>
      <c r="G220" s="347">
        <v>30.07</v>
      </c>
      <c r="H220" s="374"/>
      <c r="I220" s="348" t="s">
        <v>430</v>
      </c>
      <c r="J220" s="348">
        <v>-1.2804</v>
      </c>
      <c r="K220" s="348">
        <v>-4.8418000000000001</v>
      </c>
      <c r="L220" s="348">
        <v>3.8329</v>
      </c>
      <c r="M220" s="348">
        <v>6.6311999999999998</v>
      </c>
      <c r="N220" s="350">
        <v>4.9702999999999999</v>
      </c>
      <c r="O220" s="348">
        <v>-0.14949999999999999</v>
      </c>
      <c r="P220" s="348">
        <v>9.2963000000000005</v>
      </c>
      <c r="Q220" s="348">
        <v>10.654999999999999</v>
      </c>
      <c r="R220" s="348" t="s">
        <v>430</v>
      </c>
      <c r="S220" s="348">
        <v>0.50129999999999997</v>
      </c>
      <c r="T220" s="348">
        <v>14.3346</v>
      </c>
      <c r="U220" s="348">
        <v>2.036</v>
      </c>
      <c r="V220" s="348">
        <v>6.8586</v>
      </c>
      <c r="W220" s="348">
        <v>-2.7490000000000001</v>
      </c>
      <c r="X220" s="348">
        <v>16.434200000000001</v>
      </c>
      <c r="Y220" s="374"/>
      <c r="Z220" s="346" t="s">
        <v>430</v>
      </c>
      <c r="AA220" s="346">
        <v>6</v>
      </c>
      <c r="AB220" s="346">
        <v>6</v>
      </c>
      <c r="AC220" s="346">
        <v>5</v>
      </c>
      <c r="AD220" s="346">
        <v>4</v>
      </c>
      <c r="AE220" s="346">
        <v>3</v>
      </c>
      <c r="AF220" s="346">
        <v>2</v>
      </c>
      <c r="AG220" s="346">
        <v>1</v>
      </c>
      <c r="AH220" s="346">
        <v>1</v>
      </c>
      <c r="AI220" s="346" t="s">
        <v>430</v>
      </c>
      <c r="AJ220" s="346">
        <v>6</v>
      </c>
      <c r="AK220" s="346">
        <v>5</v>
      </c>
      <c r="AL220" s="346">
        <v>4</v>
      </c>
      <c r="AM220" s="346">
        <v>3</v>
      </c>
      <c r="AN220" s="346">
        <v>7</v>
      </c>
      <c r="AO220" s="373"/>
      <c r="AP220" s="348" t="s">
        <v>430</v>
      </c>
      <c r="AQ220" s="348">
        <v>14.14</v>
      </c>
      <c r="AR220" s="348">
        <v>10.29</v>
      </c>
      <c r="AS220" s="348">
        <v>6.65</v>
      </c>
      <c r="AT220" s="348">
        <v>6.22</v>
      </c>
      <c r="AU220" s="351"/>
      <c r="AV220" s="346" t="s">
        <v>430</v>
      </c>
      <c r="AW220" s="346">
        <v>1</v>
      </c>
      <c r="AX220" s="346">
        <v>1</v>
      </c>
      <c r="AY220" s="346">
        <v>2</v>
      </c>
      <c r="AZ220" s="346">
        <v>4</v>
      </c>
      <c r="BA220" s="362"/>
      <c r="BB220" s="348">
        <v>12.2110786297992</v>
      </c>
      <c r="BC220" s="375">
        <v>0.83572313239170204</v>
      </c>
      <c r="BD220" s="375">
        <v>3.6298422541157102E-2</v>
      </c>
      <c r="BE220" s="375">
        <v>-0.35760371801040503</v>
      </c>
      <c r="BF220" s="374"/>
      <c r="BG220" s="843">
        <v>43.875599999999999</v>
      </c>
      <c r="BH220" s="843">
        <v>21.200399999999998</v>
      </c>
      <c r="BI220" s="843">
        <v>30.1983</v>
      </c>
      <c r="BJ220" s="843">
        <v>4.7256999999999998</v>
      </c>
      <c r="BK220" s="373"/>
      <c r="BL220" s="372" t="s">
        <v>3519</v>
      </c>
      <c r="BM220" s="372" t="s">
        <v>3520</v>
      </c>
      <c r="BN220" s="372" t="s">
        <v>3521</v>
      </c>
      <c r="BO220" s="372" t="s">
        <v>3522</v>
      </c>
      <c r="BP220" s="372" t="s">
        <v>3523</v>
      </c>
      <c r="BQ220" s="373"/>
      <c r="BR220" s="354" t="s">
        <v>463</v>
      </c>
    </row>
    <row r="221" spans="1:70" s="428" customFormat="1" x14ac:dyDescent="0.25">
      <c r="A221" s="345" t="s">
        <v>3524</v>
      </c>
      <c r="B221" s="373"/>
      <c r="C221" s="719">
        <v>44994</v>
      </c>
      <c r="D221" s="373"/>
      <c r="E221" s="346">
        <v>556.13699999999994</v>
      </c>
      <c r="F221" s="373"/>
      <c r="G221" s="347">
        <v>14.118</v>
      </c>
      <c r="H221" s="374"/>
      <c r="I221" s="348">
        <v>0.28410000000000002</v>
      </c>
      <c r="J221" s="348">
        <v>0.70620000000000005</v>
      </c>
      <c r="K221" s="348">
        <v>-1.3624000000000001</v>
      </c>
      <c r="L221" s="348">
        <v>8.3832000000000004</v>
      </c>
      <c r="M221" s="348">
        <v>9.2470999999999997</v>
      </c>
      <c r="N221" s="350">
        <v>2.7435999999999998</v>
      </c>
      <c r="O221" s="348">
        <v>-2.4003999999999999</v>
      </c>
      <c r="P221" s="348">
        <v>6.4652000000000003</v>
      </c>
      <c r="Q221" s="348" t="s">
        <v>430</v>
      </c>
      <c r="R221" s="348" t="s">
        <v>430</v>
      </c>
      <c r="S221" s="348">
        <v>4.1688000000000001</v>
      </c>
      <c r="T221" s="348">
        <v>19.522500000000001</v>
      </c>
      <c r="U221" s="348">
        <v>4.2073</v>
      </c>
      <c r="V221" s="348">
        <v>5.0681000000000003</v>
      </c>
      <c r="W221" s="348">
        <v>-1.2726999999999999</v>
      </c>
      <c r="X221" s="348">
        <v>10.3254</v>
      </c>
      <c r="Y221" s="374"/>
      <c r="Z221" s="346">
        <v>1</v>
      </c>
      <c r="AA221" s="346">
        <v>1</v>
      </c>
      <c r="AB221" s="346">
        <v>3</v>
      </c>
      <c r="AC221" s="346">
        <v>2</v>
      </c>
      <c r="AD221" s="346">
        <v>3</v>
      </c>
      <c r="AE221" s="346">
        <v>4</v>
      </c>
      <c r="AF221" s="346">
        <v>4</v>
      </c>
      <c r="AG221" s="346">
        <v>4</v>
      </c>
      <c r="AH221" s="346" t="s">
        <v>430</v>
      </c>
      <c r="AI221" s="346" t="s">
        <v>430</v>
      </c>
      <c r="AJ221" s="346">
        <v>2</v>
      </c>
      <c r="AK221" s="346">
        <v>3</v>
      </c>
      <c r="AL221" s="346">
        <v>3</v>
      </c>
      <c r="AM221" s="346">
        <v>4</v>
      </c>
      <c r="AN221" s="346">
        <v>2</v>
      </c>
      <c r="AO221" s="373"/>
      <c r="AP221" s="348" t="s">
        <v>430</v>
      </c>
      <c r="AQ221" s="348" t="s">
        <v>430</v>
      </c>
      <c r="AR221" s="348" t="s">
        <v>430</v>
      </c>
      <c r="AS221" s="348">
        <v>4.72</v>
      </c>
      <c r="AT221" s="348">
        <v>10.81</v>
      </c>
      <c r="AU221" s="351"/>
      <c r="AV221" s="346" t="s">
        <v>430</v>
      </c>
      <c r="AW221" s="346" t="s">
        <v>430</v>
      </c>
      <c r="AX221" s="346" t="s">
        <v>430</v>
      </c>
      <c r="AY221" s="346">
        <v>3</v>
      </c>
      <c r="AZ221" s="346">
        <v>3</v>
      </c>
      <c r="BA221" s="362"/>
      <c r="BB221" s="348">
        <v>13.286708039323701</v>
      </c>
      <c r="BC221" s="375">
        <v>0.90834618748097196</v>
      </c>
      <c r="BD221" s="375">
        <v>1.76819396707531E-2</v>
      </c>
      <c r="BE221" s="375">
        <v>-0.45585500212167501</v>
      </c>
      <c r="BF221" s="374"/>
      <c r="BG221" s="843">
        <v>54.356499999999997</v>
      </c>
      <c r="BH221" s="843">
        <v>28.7514</v>
      </c>
      <c r="BI221" s="843">
        <v>13.7919</v>
      </c>
      <c r="BJ221" s="843">
        <v>3.1002000000000001</v>
      </c>
      <c r="BK221" s="373"/>
      <c r="BL221" s="372" t="s">
        <v>3525</v>
      </c>
      <c r="BM221" s="372" t="s">
        <v>3526</v>
      </c>
      <c r="BN221" s="372" t="s">
        <v>3527</v>
      </c>
      <c r="BO221" s="372" t="s">
        <v>3528</v>
      </c>
      <c r="BP221" s="372" t="s">
        <v>3529</v>
      </c>
      <c r="BQ221" s="373"/>
      <c r="BR221" s="354" t="s">
        <v>443</v>
      </c>
    </row>
    <row r="222" spans="1:70" s="428" customFormat="1" x14ac:dyDescent="0.25">
      <c r="A222" s="345" t="s">
        <v>3530</v>
      </c>
      <c r="B222" s="373"/>
      <c r="C222" s="719">
        <v>45860</v>
      </c>
      <c r="D222" s="373"/>
      <c r="E222" s="346">
        <v>426.827</v>
      </c>
      <c r="F222" s="373"/>
      <c r="G222" s="347">
        <v>10.5831</v>
      </c>
      <c r="H222" s="374"/>
      <c r="I222" s="348">
        <v>-0.75770000000000004</v>
      </c>
      <c r="J222" s="348">
        <v>-1.2990999999999999</v>
      </c>
      <c r="K222" s="348">
        <v>-5.4615999999999998</v>
      </c>
      <c r="L222" s="348">
        <v>1.8085</v>
      </c>
      <c r="M222" s="348">
        <v>2.6987000000000001</v>
      </c>
      <c r="N222" s="350">
        <v>0.25669999999999998</v>
      </c>
      <c r="O222" s="348" t="s">
        <v>430</v>
      </c>
      <c r="P222" s="348" t="s">
        <v>430</v>
      </c>
      <c r="Q222" s="348" t="s">
        <v>430</v>
      </c>
      <c r="R222" s="348" t="s">
        <v>430</v>
      </c>
      <c r="S222" s="348">
        <v>0.14380000000000001</v>
      </c>
      <c r="T222" s="348">
        <v>12.033200000000001</v>
      </c>
      <c r="U222" s="348">
        <v>-2.1316000000000002</v>
      </c>
      <c r="V222" s="348">
        <v>1.3163</v>
      </c>
      <c r="W222" s="348">
        <v>-2.6276999999999999</v>
      </c>
      <c r="X222" s="348">
        <v>5.1108000000000002</v>
      </c>
      <c r="Y222" s="374"/>
      <c r="Z222" s="346">
        <v>5</v>
      </c>
      <c r="AA222" s="346">
        <v>7</v>
      </c>
      <c r="AB222" s="346">
        <v>7</v>
      </c>
      <c r="AC222" s="346">
        <v>7</v>
      </c>
      <c r="AD222" s="346">
        <v>7</v>
      </c>
      <c r="AE222" s="346">
        <v>5</v>
      </c>
      <c r="AF222" s="346" t="s">
        <v>430</v>
      </c>
      <c r="AG222" s="346" t="s">
        <v>430</v>
      </c>
      <c r="AH222" s="346" t="s">
        <v>430</v>
      </c>
      <c r="AI222" s="346" t="s">
        <v>430</v>
      </c>
      <c r="AJ222" s="346">
        <v>7</v>
      </c>
      <c r="AK222" s="346">
        <v>7</v>
      </c>
      <c r="AL222" s="346">
        <v>6</v>
      </c>
      <c r="AM222" s="346">
        <v>5</v>
      </c>
      <c r="AN222" s="346">
        <v>5</v>
      </c>
      <c r="AO222" s="373"/>
      <c r="AP222" s="348" t="s">
        <v>430</v>
      </c>
      <c r="AQ222" s="348" t="s">
        <v>430</v>
      </c>
      <c r="AR222" s="348" t="s">
        <v>430</v>
      </c>
      <c r="AS222" s="348" t="s">
        <v>430</v>
      </c>
      <c r="AT222" s="348">
        <v>-0.05</v>
      </c>
      <c r="AU222" s="351"/>
      <c r="AV222" s="346" t="s">
        <v>430</v>
      </c>
      <c r="AW222" s="346" t="s">
        <v>430</v>
      </c>
      <c r="AX222" s="346" t="s">
        <v>430</v>
      </c>
      <c r="AY222" s="346" t="s">
        <v>430</v>
      </c>
      <c r="AZ222" s="346">
        <v>6</v>
      </c>
      <c r="BA222" s="362"/>
      <c r="BB222" s="348">
        <v>13.110122334795999</v>
      </c>
      <c r="BC222" s="375">
        <v>0.92086795755800999</v>
      </c>
      <c r="BD222" s="375">
        <v>1.5775131246810702E-2</v>
      </c>
      <c r="BE222" s="375">
        <v>-0.43868463249095002</v>
      </c>
      <c r="BF222" s="374"/>
      <c r="BG222" s="843">
        <v>54.402900000000002</v>
      </c>
      <c r="BH222" s="843">
        <v>27.663</v>
      </c>
      <c r="BI222" s="843">
        <v>13.7285</v>
      </c>
      <c r="BJ222" s="843">
        <v>4.2055999999999996</v>
      </c>
      <c r="BK222" s="373"/>
      <c r="BL222" s="372" t="s">
        <v>3531</v>
      </c>
      <c r="BM222" s="372" t="s">
        <v>3532</v>
      </c>
      <c r="BN222" s="372" t="s">
        <v>2951</v>
      </c>
      <c r="BO222" s="372" t="s">
        <v>3533</v>
      </c>
      <c r="BP222" s="372" t="s">
        <v>1859</v>
      </c>
      <c r="BQ222" s="373"/>
      <c r="BR222" s="354" t="s">
        <v>443</v>
      </c>
    </row>
    <row r="223" spans="1:70" s="428" customFormat="1" x14ac:dyDescent="0.25">
      <c r="A223" s="894" t="s">
        <v>93</v>
      </c>
      <c r="B223" s="402"/>
      <c r="C223" s="724"/>
      <c r="D223" s="402"/>
      <c r="E223" s="403"/>
      <c r="F223" s="402"/>
      <c r="G223" s="404"/>
      <c r="H223" s="406"/>
      <c r="I223" s="405">
        <v>-0.25019999999999998</v>
      </c>
      <c r="J223" s="405">
        <v>-0.56399999999999995</v>
      </c>
      <c r="K223" s="405">
        <v>-3.0066000000000002</v>
      </c>
      <c r="L223" s="405">
        <v>5.4814999999999996</v>
      </c>
      <c r="M223" s="405">
        <v>9.0063999999999993</v>
      </c>
      <c r="N223" s="407">
        <v>4.8704999999999998</v>
      </c>
      <c r="O223" s="405">
        <v>-1.1898</v>
      </c>
      <c r="P223" s="405">
        <v>7.2069000000000001</v>
      </c>
      <c r="Q223" s="405">
        <v>7.7508999999999997</v>
      </c>
      <c r="R223" s="405">
        <v>9.3422000000000001</v>
      </c>
      <c r="S223" s="405">
        <v>1.9677</v>
      </c>
      <c r="T223" s="405">
        <v>17.723700000000001</v>
      </c>
      <c r="U223" s="405">
        <v>4.7313999999999998</v>
      </c>
      <c r="V223" s="405">
        <v>7.0239000000000003</v>
      </c>
      <c r="W223" s="405">
        <v>-2.0602</v>
      </c>
      <c r="X223" s="405">
        <v>12.551299999999999</v>
      </c>
      <c r="Y223" s="406"/>
      <c r="Z223" s="403">
        <v>5</v>
      </c>
      <c r="AA223" s="403">
        <v>7</v>
      </c>
      <c r="AB223" s="403">
        <v>7</v>
      </c>
      <c r="AC223" s="403">
        <v>7</v>
      </c>
      <c r="AD223" s="403">
        <v>7</v>
      </c>
      <c r="AE223" s="403">
        <v>7</v>
      </c>
      <c r="AF223" s="403">
        <v>5</v>
      </c>
      <c r="AG223" s="403">
        <v>5</v>
      </c>
      <c r="AH223" s="403">
        <v>4</v>
      </c>
      <c r="AI223" s="403">
        <v>3</v>
      </c>
      <c r="AJ223" s="403">
        <v>7</v>
      </c>
      <c r="AK223" s="403">
        <v>7</v>
      </c>
      <c r="AL223" s="403">
        <v>7</v>
      </c>
      <c r="AM223" s="403">
        <v>7</v>
      </c>
      <c r="AN223" s="403">
        <v>7</v>
      </c>
      <c r="AO223" s="402"/>
      <c r="AP223" s="405">
        <v>9.6199999999999992</v>
      </c>
      <c r="AQ223" s="405">
        <v>10.692500000000001</v>
      </c>
      <c r="AR223" s="405">
        <v>8.4350000000000005</v>
      </c>
      <c r="AS223" s="405">
        <v>5.266</v>
      </c>
      <c r="AT223" s="405">
        <v>10.1528571428571</v>
      </c>
      <c r="AU223" s="408"/>
      <c r="AV223" s="403">
        <v>3</v>
      </c>
      <c r="AW223" s="403">
        <v>4</v>
      </c>
      <c r="AX223" s="403">
        <v>4</v>
      </c>
      <c r="AY223" s="403">
        <v>5</v>
      </c>
      <c r="AZ223" s="403">
        <v>7</v>
      </c>
      <c r="BA223" s="409"/>
      <c r="BB223" s="405"/>
      <c r="BC223" s="410"/>
      <c r="BD223" s="410"/>
      <c r="BE223" s="410"/>
      <c r="BF223" s="406"/>
      <c r="BG223" s="405"/>
      <c r="BH223" s="405"/>
      <c r="BI223" s="405"/>
      <c r="BJ223" s="405"/>
      <c r="BK223" s="402"/>
      <c r="BL223" s="401"/>
      <c r="BM223" s="401"/>
      <c r="BN223" s="401"/>
      <c r="BO223" s="401"/>
      <c r="BP223" s="401"/>
      <c r="BQ223" s="402"/>
      <c r="BR223" s="411"/>
    </row>
    <row r="224" spans="1:70" s="428" customFormat="1" x14ac:dyDescent="0.25">
      <c r="A224" s="895" t="s">
        <v>94</v>
      </c>
      <c r="B224" s="373"/>
      <c r="C224" s="719"/>
      <c r="D224" s="373"/>
      <c r="E224" s="346"/>
      <c r="F224" s="373"/>
      <c r="G224" s="347"/>
      <c r="H224" s="374"/>
      <c r="I224" s="348">
        <v>0.28410000000000002</v>
      </c>
      <c r="J224" s="348">
        <v>0.70620000000000005</v>
      </c>
      <c r="K224" s="348">
        <v>-0.93459999999999999</v>
      </c>
      <c r="L224" s="348">
        <v>11.034000000000001</v>
      </c>
      <c r="M224" s="348">
        <v>17.431699999999999</v>
      </c>
      <c r="N224" s="350">
        <v>18.865600000000001</v>
      </c>
      <c r="O224" s="348">
        <v>4.0263999999999998</v>
      </c>
      <c r="P224" s="348">
        <v>9.2963000000000005</v>
      </c>
      <c r="Q224" s="348">
        <v>10.654999999999999</v>
      </c>
      <c r="R224" s="348">
        <v>11.0565</v>
      </c>
      <c r="S224" s="348">
        <v>5.4480000000000004</v>
      </c>
      <c r="T224" s="348">
        <v>25.666699999999999</v>
      </c>
      <c r="U224" s="348">
        <v>17.075700000000001</v>
      </c>
      <c r="V224" s="348">
        <v>20.685700000000001</v>
      </c>
      <c r="W224" s="348">
        <v>-1.0188999999999999</v>
      </c>
      <c r="X224" s="348">
        <v>16.434200000000001</v>
      </c>
      <c r="Y224" s="374"/>
      <c r="Z224" s="346"/>
      <c r="AA224" s="346"/>
      <c r="AB224" s="346"/>
      <c r="AC224" s="346"/>
      <c r="AD224" s="346"/>
      <c r="AE224" s="346"/>
      <c r="AF224" s="346"/>
      <c r="AG224" s="346"/>
      <c r="AH224" s="346"/>
      <c r="AI224" s="346"/>
      <c r="AJ224" s="346"/>
      <c r="AK224" s="346"/>
      <c r="AL224" s="346"/>
      <c r="AM224" s="346"/>
      <c r="AN224" s="346"/>
      <c r="AO224" s="373"/>
      <c r="AP224" s="348">
        <v>11.77</v>
      </c>
      <c r="AQ224" s="348">
        <v>14.14</v>
      </c>
      <c r="AR224" s="348">
        <v>10.29</v>
      </c>
      <c r="AS224" s="348">
        <v>9.94</v>
      </c>
      <c r="AT224" s="348">
        <v>27.28</v>
      </c>
      <c r="AU224" s="351"/>
      <c r="AV224" s="346"/>
      <c r="AW224" s="346"/>
      <c r="AX224" s="346"/>
      <c r="AY224" s="346"/>
      <c r="AZ224" s="346"/>
      <c r="BA224" s="362"/>
      <c r="BB224" s="348"/>
      <c r="BC224" s="375"/>
      <c r="BD224" s="375"/>
      <c r="BE224" s="375"/>
      <c r="BF224" s="374"/>
      <c r="BG224" s="348"/>
      <c r="BH224" s="348"/>
      <c r="BI224" s="348"/>
      <c r="BJ224" s="348"/>
      <c r="BK224" s="373"/>
      <c r="BL224" s="372"/>
      <c r="BM224" s="372"/>
      <c r="BN224" s="372"/>
      <c r="BO224" s="372"/>
      <c r="BP224" s="372"/>
      <c r="BQ224" s="373"/>
      <c r="BR224" s="354"/>
    </row>
    <row r="225" spans="1:70" s="428" customFormat="1" x14ac:dyDescent="0.25">
      <c r="A225" s="895" t="s">
        <v>95</v>
      </c>
      <c r="B225" s="373"/>
      <c r="C225" s="719"/>
      <c r="D225" s="373"/>
      <c r="E225" s="346"/>
      <c r="F225" s="373"/>
      <c r="G225" s="347"/>
      <c r="H225" s="374"/>
      <c r="I225" s="348">
        <v>-0.75770000000000004</v>
      </c>
      <c r="J225" s="348">
        <v>-1.2990999999999999</v>
      </c>
      <c r="K225" s="348">
        <v>-5.4615999999999998</v>
      </c>
      <c r="L225" s="348">
        <v>1.8085</v>
      </c>
      <c r="M225" s="348">
        <v>2.6987000000000001</v>
      </c>
      <c r="N225" s="350">
        <v>-6.8773999999999997</v>
      </c>
      <c r="O225" s="348">
        <v>-5.0789999999999997</v>
      </c>
      <c r="P225" s="348">
        <v>5.7937000000000003</v>
      </c>
      <c r="Q225" s="348">
        <v>5.3323999999999998</v>
      </c>
      <c r="R225" s="348">
        <v>7.5609999999999999</v>
      </c>
      <c r="S225" s="348">
        <v>0.14380000000000001</v>
      </c>
      <c r="T225" s="348">
        <v>12.033200000000001</v>
      </c>
      <c r="U225" s="348">
        <v>-3.0857000000000001</v>
      </c>
      <c r="V225" s="348">
        <v>-4.6928999999999998</v>
      </c>
      <c r="W225" s="348">
        <v>-2.7490000000000001</v>
      </c>
      <c r="X225" s="348">
        <v>5.1108000000000002</v>
      </c>
      <c r="Y225" s="374"/>
      <c r="Z225" s="346"/>
      <c r="AA225" s="346"/>
      <c r="AB225" s="346"/>
      <c r="AC225" s="346"/>
      <c r="AD225" s="346"/>
      <c r="AE225" s="346"/>
      <c r="AF225" s="346"/>
      <c r="AG225" s="346"/>
      <c r="AH225" s="346"/>
      <c r="AI225" s="346"/>
      <c r="AJ225" s="346"/>
      <c r="AK225" s="346"/>
      <c r="AL225" s="346"/>
      <c r="AM225" s="346"/>
      <c r="AN225" s="346"/>
      <c r="AO225" s="373"/>
      <c r="AP225" s="348">
        <v>7.36</v>
      </c>
      <c r="AQ225" s="348">
        <v>7.1</v>
      </c>
      <c r="AR225" s="348">
        <v>5.86</v>
      </c>
      <c r="AS225" s="348">
        <v>1.1200000000000001</v>
      </c>
      <c r="AT225" s="348">
        <v>-0.84</v>
      </c>
      <c r="AU225" s="351"/>
      <c r="AV225" s="346"/>
      <c r="AW225" s="346"/>
      <c r="AX225" s="346"/>
      <c r="AY225" s="346"/>
      <c r="AZ225" s="346"/>
      <c r="BA225" s="362"/>
      <c r="BB225" s="348"/>
      <c r="BC225" s="375"/>
      <c r="BD225" s="375"/>
      <c r="BE225" s="375"/>
      <c r="BF225" s="374"/>
      <c r="BG225" s="348"/>
      <c r="BH225" s="348"/>
      <c r="BI225" s="348"/>
      <c r="BJ225" s="348"/>
      <c r="BK225" s="373"/>
      <c r="BL225" s="372"/>
      <c r="BM225" s="372"/>
      <c r="BN225" s="372"/>
      <c r="BO225" s="372"/>
      <c r="BP225" s="372"/>
      <c r="BQ225" s="373"/>
      <c r="BR225" s="354"/>
    </row>
    <row r="226" spans="1:70" s="428" customFormat="1" x14ac:dyDescent="0.25">
      <c r="A226" s="896" t="s">
        <v>96</v>
      </c>
      <c r="B226" s="413"/>
      <c r="C226" s="725"/>
      <c r="D226" s="413"/>
      <c r="E226" s="414"/>
      <c r="F226" s="413"/>
      <c r="G226" s="415"/>
      <c r="H226" s="417"/>
      <c r="I226" s="416">
        <v>-0.26679999999999998</v>
      </c>
      <c r="J226" s="416">
        <v>-1.0894999999999999</v>
      </c>
      <c r="K226" s="416">
        <v>-3.3761999999999999</v>
      </c>
      <c r="L226" s="416">
        <v>3.8553999999999999</v>
      </c>
      <c r="M226" s="416">
        <v>6.6311999999999998</v>
      </c>
      <c r="N226" s="418">
        <v>2.7435999999999998</v>
      </c>
      <c r="O226" s="416">
        <v>-2.3466</v>
      </c>
      <c r="P226" s="416">
        <v>6.6116000000000001</v>
      </c>
      <c r="Q226" s="416">
        <v>7.5080499999999999</v>
      </c>
      <c r="R226" s="416">
        <v>9.4091000000000005</v>
      </c>
      <c r="S226" s="416">
        <v>1.1594</v>
      </c>
      <c r="T226" s="416">
        <v>14.3659</v>
      </c>
      <c r="U226" s="416">
        <v>2.036</v>
      </c>
      <c r="V226" s="416">
        <v>5.0681000000000003</v>
      </c>
      <c r="W226" s="416">
        <v>-2.5007000000000001</v>
      </c>
      <c r="X226" s="416">
        <v>13.928599999999999</v>
      </c>
      <c r="Y226" s="417"/>
      <c r="Z226" s="414"/>
      <c r="AA226" s="414"/>
      <c r="AB226" s="414"/>
      <c r="AC226" s="414"/>
      <c r="AD226" s="414"/>
      <c r="AE226" s="414"/>
      <c r="AF226" s="414"/>
      <c r="AG226" s="414"/>
      <c r="AH226" s="414"/>
      <c r="AI226" s="414"/>
      <c r="AJ226" s="414"/>
      <c r="AK226" s="414"/>
      <c r="AL226" s="414"/>
      <c r="AM226" s="414"/>
      <c r="AN226" s="414"/>
      <c r="AO226" s="413"/>
      <c r="AP226" s="416">
        <v>9.73</v>
      </c>
      <c r="AQ226" s="416">
        <v>10.76</v>
      </c>
      <c r="AR226" s="416">
        <v>8.8000000000000007</v>
      </c>
      <c r="AS226" s="416">
        <v>4.72</v>
      </c>
      <c r="AT226" s="416">
        <v>6.22</v>
      </c>
      <c r="AU226" s="419"/>
      <c r="AV226" s="414"/>
      <c r="AW226" s="414"/>
      <c r="AX226" s="414"/>
      <c r="AY226" s="414"/>
      <c r="AZ226" s="414"/>
      <c r="BA226" s="420"/>
      <c r="BB226" s="416"/>
      <c r="BC226" s="421"/>
      <c r="BD226" s="421"/>
      <c r="BE226" s="421"/>
      <c r="BF226" s="417"/>
      <c r="BG226" s="416"/>
      <c r="BH226" s="416"/>
      <c r="BI226" s="416"/>
      <c r="BJ226" s="416"/>
      <c r="BK226" s="413"/>
      <c r="BL226" s="412"/>
      <c r="BM226" s="412"/>
      <c r="BN226" s="412"/>
      <c r="BO226" s="412"/>
      <c r="BP226" s="412"/>
      <c r="BQ226" s="413"/>
      <c r="BR226" s="422"/>
    </row>
    <row r="227" spans="1:70" s="428" customFormat="1" ht="14.5" customHeight="1" x14ac:dyDescent="0.35">
      <c r="A227" s="883" t="s">
        <v>3534</v>
      </c>
      <c r="B227" s="871"/>
      <c r="C227" s="872"/>
      <c r="D227" s="871"/>
      <c r="E227" s="873"/>
      <c r="F227" s="871"/>
      <c r="G227" s="874"/>
      <c r="H227" s="876"/>
      <c r="I227" s="875"/>
      <c r="J227" s="875"/>
      <c r="K227" s="875"/>
      <c r="L227" s="875"/>
      <c r="M227" s="875"/>
      <c r="N227" s="877"/>
      <c r="O227" s="875"/>
      <c r="P227" s="875"/>
      <c r="Q227" s="875"/>
      <c r="R227" s="875"/>
      <c r="S227" s="875"/>
      <c r="T227" s="875"/>
      <c r="U227" s="875"/>
      <c r="V227" s="875"/>
      <c r="W227" s="875"/>
      <c r="X227" s="875"/>
      <c r="Y227" s="876"/>
      <c r="Z227" s="873"/>
      <c r="AA227" s="873"/>
      <c r="AB227" s="873"/>
      <c r="AC227" s="873"/>
      <c r="AD227" s="873"/>
      <c r="AE227" s="873"/>
      <c r="AF227" s="873"/>
      <c r="AG227" s="873"/>
      <c r="AH227" s="873"/>
      <c r="AI227" s="873"/>
      <c r="AJ227" s="873"/>
      <c r="AK227" s="873"/>
      <c r="AL227" s="873"/>
      <c r="AM227" s="873"/>
      <c r="AN227" s="873"/>
      <c r="AO227" s="871"/>
      <c r="AP227" s="875"/>
      <c r="AQ227" s="875"/>
      <c r="AR227" s="875"/>
      <c r="AS227" s="875"/>
      <c r="AT227" s="875"/>
      <c r="AU227" s="878"/>
      <c r="AV227" s="873"/>
      <c r="AW227" s="873"/>
      <c r="AX227" s="873"/>
      <c r="AY227" s="873"/>
      <c r="AZ227" s="873"/>
      <c r="BA227" s="879"/>
      <c r="BB227" s="875"/>
      <c r="BC227" s="880"/>
      <c r="BD227" s="880"/>
      <c r="BE227" s="880"/>
      <c r="BF227" s="876"/>
      <c r="BG227" s="875"/>
      <c r="BH227" s="875"/>
      <c r="BI227" s="875"/>
      <c r="BJ227" s="875"/>
      <c r="BK227" s="871"/>
      <c r="BL227" s="881"/>
      <c r="BM227" s="881"/>
      <c r="BN227" s="881"/>
      <c r="BO227" s="881"/>
      <c r="BP227" s="881"/>
      <c r="BQ227" s="871"/>
      <c r="BR227" s="882"/>
    </row>
    <row r="228" spans="1:70" s="428" customFormat="1" x14ac:dyDescent="0.25">
      <c r="A228" s="345" t="s">
        <v>3535</v>
      </c>
      <c r="B228" s="373"/>
      <c r="C228" s="719">
        <v>43480</v>
      </c>
      <c r="D228" s="373"/>
      <c r="E228" s="346">
        <v>37308.300000000003</v>
      </c>
      <c r="F228" s="373"/>
      <c r="G228" s="347">
        <v>35.479999999999997</v>
      </c>
      <c r="H228" s="374"/>
      <c r="I228" s="348">
        <v>2.8199999999999999E-2</v>
      </c>
      <c r="J228" s="348">
        <v>-1.9619</v>
      </c>
      <c r="K228" s="348">
        <v>-4.0822000000000003</v>
      </c>
      <c r="L228" s="348">
        <v>1.6328</v>
      </c>
      <c r="M228" s="348">
        <v>-1.0597000000000001</v>
      </c>
      <c r="N228" s="350">
        <v>-0.19689999999999999</v>
      </c>
      <c r="O228" s="348">
        <v>0.21210000000000001</v>
      </c>
      <c r="P228" s="348">
        <v>12.6576</v>
      </c>
      <c r="Q228" s="348">
        <v>16.883099999999999</v>
      </c>
      <c r="R228" s="348" t="s">
        <v>430</v>
      </c>
      <c r="S228" s="348">
        <v>-1.1424000000000001</v>
      </c>
      <c r="T228" s="348">
        <v>6.4505999999999997</v>
      </c>
      <c r="U228" s="348">
        <v>-6.0381</v>
      </c>
      <c r="V228" s="348">
        <v>8.4599999999999995E-2</v>
      </c>
      <c r="W228" s="348">
        <v>-2.7945000000000002</v>
      </c>
      <c r="X228" s="348">
        <v>17.983799999999999</v>
      </c>
      <c r="Y228" s="374"/>
      <c r="Z228" s="346">
        <v>5</v>
      </c>
      <c r="AA228" s="346">
        <v>7</v>
      </c>
      <c r="AB228" s="346">
        <v>7</v>
      </c>
      <c r="AC228" s="346">
        <v>7</v>
      </c>
      <c r="AD228" s="346">
        <v>7</v>
      </c>
      <c r="AE228" s="346">
        <v>7</v>
      </c>
      <c r="AF228" s="346">
        <v>5</v>
      </c>
      <c r="AG228" s="346">
        <v>3</v>
      </c>
      <c r="AH228" s="346">
        <v>2</v>
      </c>
      <c r="AI228" s="346" t="s">
        <v>430</v>
      </c>
      <c r="AJ228" s="346">
        <v>7</v>
      </c>
      <c r="AK228" s="346">
        <v>7</v>
      </c>
      <c r="AL228" s="346">
        <v>7</v>
      </c>
      <c r="AM228" s="346">
        <v>7</v>
      </c>
      <c r="AN228" s="346">
        <v>7</v>
      </c>
      <c r="AO228" s="373"/>
      <c r="AP228" s="348" t="s">
        <v>430</v>
      </c>
      <c r="AQ228" s="348">
        <v>18.93</v>
      </c>
      <c r="AR228" s="348">
        <v>13.24</v>
      </c>
      <c r="AS228" s="348">
        <v>5.01</v>
      </c>
      <c r="AT228" s="348">
        <v>-5.53</v>
      </c>
      <c r="AU228" s="351"/>
      <c r="AV228" s="346" t="s">
        <v>430</v>
      </c>
      <c r="AW228" s="346">
        <v>2</v>
      </c>
      <c r="AX228" s="346">
        <v>3</v>
      </c>
      <c r="AY228" s="346">
        <v>3</v>
      </c>
      <c r="AZ228" s="346">
        <v>7</v>
      </c>
      <c r="BA228" s="362"/>
      <c r="BB228" s="348">
        <v>11.318155033612401</v>
      </c>
      <c r="BC228" s="375">
        <v>0.82891464682840499</v>
      </c>
      <c r="BD228" s="375">
        <v>6.19097526478284E-2</v>
      </c>
      <c r="BE228" s="375">
        <v>0.250755915007842</v>
      </c>
      <c r="BF228" s="374"/>
      <c r="BG228" s="843">
        <v>67.596599999999995</v>
      </c>
      <c r="BH228" s="843">
        <v>14.7019</v>
      </c>
      <c r="BI228" s="843">
        <v>10.2872</v>
      </c>
      <c r="BJ228" s="843">
        <v>7.4142999999999999</v>
      </c>
      <c r="BK228" s="373"/>
      <c r="BL228" s="372" t="s">
        <v>3536</v>
      </c>
      <c r="BM228" s="372" t="s">
        <v>3537</v>
      </c>
      <c r="BN228" s="372" t="s">
        <v>3538</v>
      </c>
      <c r="BO228" s="372" t="s">
        <v>3539</v>
      </c>
      <c r="BP228" s="372" t="s">
        <v>3540</v>
      </c>
      <c r="BQ228" s="373"/>
      <c r="BR228" s="354" t="s">
        <v>1521</v>
      </c>
    </row>
    <row r="229" spans="1:70" s="428" customFormat="1" x14ac:dyDescent="0.25">
      <c r="A229" s="345" t="s">
        <v>3541</v>
      </c>
      <c r="B229" s="373"/>
      <c r="C229" s="719">
        <v>36577</v>
      </c>
      <c r="D229" s="373"/>
      <c r="E229" s="346">
        <v>9731.75</v>
      </c>
      <c r="F229" s="373"/>
      <c r="G229" s="347">
        <v>267.42489999999998</v>
      </c>
      <c r="H229" s="374"/>
      <c r="I229" s="348" t="s">
        <v>430</v>
      </c>
      <c r="J229" s="348">
        <v>0.38990000000000002</v>
      </c>
      <c r="K229" s="348">
        <v>-0.2361</v>
      </c>
      <c r="L229" s="348">
        <v>8.7657000000000007</v>
      </c>
      <c r="M229" s="348">
        <v>9.9184000000000001</v>
      </c>
      <c r="N229" s="350">
        <v>3.2745000000000002</v>
      </c>
      <c r="O229" s="348">
        <v>2.1850000000000001</v>
      </c>
      <c r="P229" s="348">
        <v>18.9694</v>
      </c>
      <c r="Q229" s="348">
        <v>17.4529</v>
      </c>
      <c r="R229" s="348">
        <v>15.593400000000001</v>
      </c>
      <c r="S229" s="348">
        <v>3.0733000000000001</v>
      </c>
      <c r="T229" s="348">
        <v>19.835799999999999</v>
      </c>
      <c r="U229" s="348">
        <v>3.2410999999999999</v>
      </c>
      <c r="V229" s="348">
        <v>5.6025</v>
      </c>
      <c r="W229" s="348">
        <v>-0.15379999999999999</v>
      </c>
      <c r="X229" s="348">
        <v>13.167199999999999</v>
      </c>
      <c r="Y229" s="374"/>
      <c r="Z229" s="346" t="s">
        <v>430</v>
      </c>
      <c r="AA229" s="346">
        <v>4</v>
      </c>
      <c r="AB229" s="346">
        <v>4</v>
      </c>
      <c r="AC229" s="346">
        <v>5</v>
      </c>
      <c r="AD229" s="346">
        <v>6</v>
      </c>
      <c r="AE229" s="346">
        <v>6</v>
      </c>
      <c r="AF229" s="346">
        <v>4</v>
      </c>
      <c r="AG229" s="346">
        <v>1</v>
      </c>
      <c r="AH229" s="346">
        <v>1</v>
      </c>
      <c r="AI229" s="346">
        <v>1</v>
      </c>
      <c r="AJ229" s="346">
        <v>5</v>
      </c>
      <c r="AK229" s="346">
        <v>6</v>
      </c>
      <c r="AL229" s="346">
        <v>6</v>
      </c>
      <c r="AM229" s="346">
        <v>6</v>
      </c>
      <c r="AN229" s="346">
        <v>4</v>
      </c>
      <c r="AO229" s="373"/>
      <c r="AP229" s="348">
        <v>18.54</v>
      </c>
      <c r="AQ229" s="348">
        <v>21.06</v>
      </c>
      <c r="AR229" s="348">
        <v>18.91</v>
      </c>
      <c r="AS229" s="348">
        <v>10.42</v>
      </c>
      <c r="AT229" s="348">
        <v>10.41</v>
      </c>
      <c r="AU229" s="351"/>
      <c r="AV229" s="346">
        <v>1</v>
      </c>
      <c r="AW229" s="346">
        <v>1</v>
      </c>
      <c r="AX229" s="346">
        <v>1</v>
      </c>
      <c r="AY229" s="346">
        <v>2</v>
      </c>
      <c r="AZ229" s="346">
        <v>6</v>
      </c>
      <c r="BA229" s="362"/>
      <c r="BB229" s="348">
        <v>14.9657965106302</v>
      </c>
      <c r="BC229" s="375">
        <v>1.09956411553938</v>
      </c>
      <c r="BD229" s="375">
        <v>8.4368349299401305E-2</v>
      </c>
      <c r="BE229" s="375">
        <v>0.62613440141310295</v>
      </c>
      <c r="BF229" s="374"/>
      <c r="BG229" s="843">
        <v>34.734699999999997</v>
      </c>
      <c r="BH229" s="843">
        <v>17.220199999999998</v>
      </c>
      <c r="BI229" s="843">
        <v>36.5852</v>
      </c>
      <c r="BJ229" s="843">
        <v>11.459899999999999</v>
      </c>
      <c r="BK229" s="373"/>
      <c r="BL229" s="372" t="s">
        <v>3542</v>
      </c>
      <c r="BM229" s="372" t="s">
        <v>3543</v>
      </c>
      <c r="BN229" s="372" t="s">
        <v>3544</v>
      </c>
      <c r="BO229" s="372" t="s">
        <v>3545</v>
      </c>
      <c r="BP229" s="372" t="s">
        <v>3546</v>
      </c>
      <c r="BQ229" s="373"/>
      <c r="BR229" s="354" t="s">
        <v>519</v>
      </c>
    </row>
    <row r="230" spans="1:70" s="428" customFormat="1" x14ac:dyDescent="0.25">
      <c r="A230" s="345" t="s">
        <v>3547</v>
      </c>
      <c r="B230" s="373"/>
      <c r="C230" s="719">
        <v>45447</v>
      </c>
      <c r="D230" s="373"/>
      <c r="E230" s="346">
        <v>1941.9</v>
      </c>
      <c r="F230" s="373"/>
      <c r="G230" s="347">
        <v>14.632</v>
      </c>
      <c r="H230" s="374"/>
      <c r="I230" s="348">
        <v>0.19170000000000001</v>
      </c>
      <c r="J230" s="348">
        <v>-0.67879999999999996</v>
      </c>
      <c r="K230" s="348">
        <v>-0.26579999999999998</v>
      </c>
      <c r="L230" s="348">
        <v>10.3719</v>
      </c>
      <c r="M230" s="348">
        <v>17.5261</v>
      </c>
      <c r="N230" s="350">
        <v>12.9971</v>
      </c>
      <c r="O230" s="348">
        <v>9.3935999999999993</v>
      </c>
      <c r="P230" s="348" t="s">
        <v>430</v>
      </c>
      <c r="Q230" s="348" t="s">
        <v>430</v>
      </c>
      <c r="R230" s="348" t="s">
        <v>430</v>
      </c>
      <c r="S230" s="348">
        <v>5.6691000000000003</v>
      </c>
      <c r="T230" s="348">
        <v>27.179500000000001</v>
      </c>
      <c r="U230" s="348">
        <v>10.8653</v>
      </c>
      <c r="V230" s="348">
        <v>15.248900000000001</v>
      </c>
      <c r="W230" s="348">
        <v>-1.3151999999999999</v>
      </c>
      <c r="X230" s="348">
        <v>18.268599999999999</v>
      </c>
      <c r="Y230" s="374"/>
      <c r="Z230" s="346">
        <v>3</v>
      </c>
      <c r="AA230" s="346">
        <v>6</v>
      </c>
      <c r="AB230" s="346">
        <v>5</v>
      </c>
      <c r="AC230" s="346">
        <v>4</v>
      </c>
      <c r="AD230" s="346">
        <v>4</v>
      </c>
      <c r="AE230" s="346">
        <v>4</v>
      </c>
      <c r="AF230" s="346">
        <v>1</v>
      </c>
      <c r="AG230" s="346" t="s">
        <v>430</v>
      </c>
      <c r="AH230" s="346" t="s">
        <v>430</v>
      </c>
      <c r="AI230" s="346" t="s">
        <v>430</v>
      </c>
      <c r="AJ230" s="346">
        <v>4</v>
      </c>
      <c r="AK230" s="346">
        <v>4</v>
      </c>
      <c r="AL230" s="346">
        <v>3</v>
      </c>
      <c r="AM230" s="346">
        <v>3</v>
      </c>
      <c r="AN230" s="346">
        <v>6</v>
      </c>
      <c r="AO230" s="373"/>
      <c r="AP230" s="348" t="s">
        <v>430</v>
      </c>
      <c r="AQ230" s="348" t="s">
        <v>430</v>
      </c>
      <c r="AR230" s="348" t="s">
        <v>430</v>
      </c>
      <c r="AS230" s="348" t="s">
        <v>430</v>
      </c>
      <c r="AT230" s="348">
        <v>22.28</v>
      </c>
      <c r="AU230" s="351"/>
      <c r="AV230" s="346" t="s">
        <v>430</v>
      </c>
      <c r="AW230" s="346" t="s">
        <v>430</v>
      </c>
      <c r="AX230" s="346" t="s">
        <v>430</v>
      </c>
      <c r="AY230" s="346" t="s">
        <v>430</v>
      </c>
      <c r="AZ230" s="346">
        <v>3</v>
      </c>
      <c r="BA230" s="362"/>
      <c r="BB230" s="348">
        <v>15.0509410965853</v>
      </c>
      <c r="BC230" s="375">
        <v>1.0856545533108499</v>
      </c>
      <c r="BD230" s="375">
        <v>5.4083522600755898E-2</v>
      </c>
      <c r="BE230" s="375">
        <v>0.94095420686815701</v>
      </c>
      <c r="BF230" s="374"/>
      <c r="BG230" s="843">
        <v>35.320099999999996</v>
      </c>
      <c r="BH230" s="843">
        <v>6.07341</v>
      </c>
      <c r="BI230" s="843">
        <v>47.046799999999998</v>
      </c>
      <c r="BJ230" s="843">
        <v>11.55969</v>
      </c>
      <c r="BK230" s="373"/>
      <c r="BL230" s="844" t="s">
        <v>3548</v>
      </c>
      <c r="BM230" s="844" t="s">
        <v>3549</v>
      </c>
      <c r="BN230" s="844" t="s">
        <v>558</v>
      </c>
      <c r="BO230" s="844" t="s">
        <v>3550</v>
      </c>
      <c r="BP230" s="844" t="s">
        <v>3551</v>
      </c>
      <c r="BQ230" s="373"/>
      <c r="BR230" s="354" t="s">
        <v>555</v>
      </c>
    </row>
    <row r="231" spans="1:70" s="428" customFormat="1" ht="11" x14ac:dyDescent="0.3">
      <c r="A231" s="845" t="s">
        <v>3552</v>
      </c>
      <c r="B231" s="846"/>
      <c r="C231" s="847">
        <v>45472</v>
      </c>
      <c r="D231" s="846"/>
      <c r="E231" s="848">
        <v>1803.87</v>
      </c>
      <c r="F231" s="846"/>
      <c r="G231" s="849">
        <v>11.321</v>
      </c>
      <c r="H231" s="851"/>
      <c r="I231" s="850">
        <v>-0.43099999999999999</v>
      </c>
      <c r="J231" s="850">
        <v>0.50600000000000001</v>
      </c>
      <c r="K231" s="850">
        <v>0.91820000000000002</v>
      </c>
      <c r="L231" s="850">
        <v>11.0228</v>
      </c>
      <c r="M231" s="850">
        <v>23.309000000000001</v>
      </c>
      <c r="N231" s="852">
        <v>17.061299999999999</v>
      </c>
      <c r="O231" s="850">
        <v>4.1938000000000004</v>
      </c>
      <c r="P231" s="850" t="s">
        <v>430</v>
      </c>
      <c r="Q231" s="850" t="s">
        <v>430</v>
      </c>
      <c r="R231" s="850" t="s">
        <v>430</v>
      </c>
      <c r="S231" s="850">
        <v>6.2904999999999998</v>
      </c>
      <c r="T231" s="850">
        <v>32.3474</v>
      </c>
      <c r="U231" s="850">
        <v>12.7028</v>
      </c>
      <c r="V231" s="850">
        <v>18.395700000000001</v>
      </c>
      <c r="W231" s="850">
        <v>-7.0599999999999996E-2</v>
      </c>
      <c r="X231" s="850">
        <v>5.8018000000000001</v>
      </c>
      <c r="Y231" s="851"/>
      <c r="Z231" s="848">
        <v>6</v>
      </c>
      <c r="AA231" s="848">
        <v>3</v>
      </c>
      <c r="AB231" s="848">
        <v>3</v>
      </c>
      <c r="AC231" s="848">
        <v>2</v>
      </c>
      <c r="AD231" s="848">
        <v>2</v>
      </c>
      <c r="AE231" s="848">
        <v>2</v>
      </c>
      <c r="AF231" s="848">
        <v>3</v>
      </c>
      <c r="AG231" s="848" t="s">
        <v>430</v>
      </c>
      <c r="AH231" s="848" t="s">
        <v>430</v>
      </c>
      <c r="AI231" s="848" t="s">
        <v>430</v>
      </c>
      <c r="AJ231" s="848">
        <v>3</v>
      </c>
      <c r="AK231" s="848">
        <v>2</v>
      </c>
      <c r="AL231" s="848">
        <v>2</v>
      </c>
      <c r="AM231" s="848">
        <v>2</v>
      </c>
      <c r="AN231" s="848">
        <v>3</v>
      </c>
      <c r="AO231" s="846"/>
      <c r="AP231" s="850" t="s">
        <v>430</v>
      </c>
      <c r="AQ231" s="850" t="s">
        <v>430</v>
      </c>
      <c r="AR231" s="850" t="s">
        <v>430</v>
      </c>
      <c r="AS231" s="850" t="s">
        <v>430</v>
      </c>
      <c r="AT231" s="850">
        <v>28.01</v>
      </c>
      <c r="AU231" s="853"/>
      <c r="AV231" s="848" t="s">
        <v>430</v>
      </c>
      <c r="AW231" s="848" t="s">
        <v>430</v>
      </c>
      <c r="AX231" s="848" t="s">
        <v>430</v>
      </c>
      <c r="AY231" s="848" t="s">
        <v>430</v>
      </c>
      <c r="AZ231" s="848">
        <v>2</v>
      </c>
      <c r="BA231" s="855"/>
      <c r="BB231" s="850">
        <v>16.2723060606145</v>
      </c>
      <c r="BC231" s="856">
        <v>1.11748367432676</v>
      </c>
      <c r="BD231" s="856">
        <v>8.5882875866777498E-3</v>
      </c>
      <c r="BE231" s="856">
        <v>0.45933583200955103</v>
      </c>
      <c r="BF231" s="851"/>
      <c r="BG231" s="850">
        <v>8.4266000000000005</v>
      </c>
      <c r="BH231" s="850">
        <v>29.188600000000001</v>
      </c>
      <c r="BI231" s="850">
        <v>58.699300000000001</v>
      </c>
      <c r="BJ231" s="850">
        <v>3.6855000000000002</v>
      </c>
      <c r="BK231" s="846"/>
      <c r="BL231" s="859" t="s">
        <v>3553</v>
      </c>
      <c r="BM231" s="859" t="s">
        <v>3554</v>
      </c>
      <c r="BN231" s="859" t="s">
        <v>1115</v>
      </c>
      <c r="BO231" s="859" t="s">
        <v>3555</v>
      </c>
      <c r="BP231" s="859" t="s">
        <v>1878</v>
      </c>
      <c r="BQ231" s="846"/>
      <c r="BR231" s="860" t="s">
        <v>616</v>
      </c>
    </row>
    <row r="232" spans="1:70" s="428" customFormat="1" x14ac:dyDescent="0.25">
      <c r="A232" s="345" t="s">
        <v>3556</v>
      </c>
      <c r="B232" s="373"/>
      <c r="C232" s="719">
        <v>44127</v>
      </c>
      <c r="D232" s="373"/>
      <c r="E232" s="346">
        <v>1287.1300000000001</v>
      </c>
      <c r="F232" s="373"/>
      <c r="G232" s="347">
        <v>28.42</v>
      </c>
      <c r="H232" s="374"/>
      <c r="I232" s="348">
        <v>0.1057</v>
      </c>
      <c r="J232" s="348">
        <v>-0.55979999999999996</v>
      </c>
      <c r="K232" s="348">
        <v>-2.0674999999999999</v>
      </c>
      <c r="L232" s="348">
        <v>6.9626999999999999</v>
      </c>
      <c r="M232" s="348">
        <v>12.8674</v>
      </c>
      <c r="N232" s="350">
        <v>13.136900000000001</v>
      </c>
      <c r="O232" s="348">
        <v>7.3315999999999999</v>
      </c>
      <c r="P232" s="348">
        <v>17.2684</v>
      </c>
      <c r="Q232" s="348">
        <v>12.9633</v>
      </c>
      <c r="R232" s="348" t="s">
        <v>430</v>
      </c>
      <c r="S232" s="348">
        <v>2.12</v>
      </c>
      <c r="T232" s="348">
        <v>21.608899999999998</v>
      </c>
      <c r="U232" s="348">
        <v>6.0448000000000004</v>
      </c>
      <c r="V232" s="348">
        <v>14.8283</v>
      </c>
      <c r="W232" s="348">
        <v>-1.079</v>
      </c>
      <c r="X232" s="348">
        <v>19.421399999999998</v>
      </c>
      <c r="Y232" s="374"/>
      <c r="Z232" s="346">
        <v>4</v>
      </c>
      <c r="AA232" s="346">
        <v>5</v>
      </c>
      <c r="AB232" s="346">
        <v>6</v>
      </c>
      <c r="AC232" s="346">
        <v>6</v>
      </c>
      <c r="AD232" s="346">
        <v>5</v>
      </c>
      <c r="AE232" s="346">
        <v>3</v>
      </c>
      <c r="AF232" s="346">
        <v>2</v>
      </c>
      <c r="AG232" s="346">
        <v>2</v>
      </c>
      <c r="AH232" s="346">
        <v>3</v>
      </c>
      <c r="AI232" s="346" t="s">
        <v>430</v>
      </c>
      <c r="AJ232" s="346">
        <v>6</v>
      </c>
      <c r="AK232" s="346">
        <v>5</v>
      </c>
      <c r="AL232" s="346">
        <v>5</v>
      </c>
      <c r="AM232" s="346">
        <v>4</v>
      </c>
      <c r="AN232" s="346">
        <v>5</v>
      </c>
      <c r="AO232" s="373"/>
      <c r="AP232" s="348" t="s">
        <v>430</v>
      </c>
      <c r="AQ232" s="348" t="s">
        <v>430</v>
      </c>
      <c r="AR232" s="348">
        <v>15.91</v>
      </c>
      <c r="AS232" s="348">
        <v>14.03</v>
      </c>
      <c r="AT232" s="348">
        <v>15.12</v>
      </c>
      <c r="AU232" s="351"/>
      <c r="AV232" s="346" t="s">
        <v>430</v>
      </c>
      <c r="AW232" s="346" t="s">
        <v>430</v>
      </c>
      <c r="AX232" s="346">
        <v>2</v>
      </c>
      <c r="AY232" s="346">
        <v>1</v>
      </c>
      <c r="AZ232" s="346">
        <v>5</v>
      </c>
      <c r="BA232" s="362"/>
      <c r="BB232" s="348">
        <v>12.943835122740699</v>
      </c>
      <c r="BC232" s="375">
        <v>0.95662463151545296</v>
      </c>
      <c r="BD232" s="375">
        <v>7.9779916506706294E-2</v>
      </c>
      <c r="BE232" s="375">
        <v>0.54062810983425402</v>
      </c>
      <c r="BF232" s="374"/>
      <c r="BG232" s="843">
        <v>42.826099999999997</v>
      </c>
      <c r="BH232" s="843">
        <v>14.617100000000001</v>
      </c>
      <c r="BI232" s="843">
        <v>34.495600000000003</v>
      </c>
      <c r="BJ232" s="843">
        <v>8.0611999999999995</v>
      </c>
      <c r="BK232" s="373"/>
      <c r="BL232" s="372" t="s">
        <v>3557</v>
      </c>
      <c r="BM232" s="372" t="s">
        <v>3558</v>
      </c>
      <c r="BN232" s="372" t="s">
        <v>3559</v>
      </c>
      <c r="BO232" s="372" t="s">
        <v>3560</v>
      </c>
      <c r="BP232" s="372" t="s">
        <v>3561</v>
      </c>
      <c r="BQ232" s="373"/>
      <c r="BR232" s="354" t="s">
        <v>463</v>
      </c>
    </row>
    <row r="233" spans="1:70" s="428" customFormat="1" x14ac:dyDescent="0.25">
      <c r="A233" s="345" t="s">
        <v>3562</v>
      </c>
      <c r="B233" s="373"/>
      <c r="C233" s="719">
        <v>45449</v>
      </c>
      <c r="D233" s="373"/>
      <c r="E233" s="346">
        <v>126.54</v>
      </c>
      <c r="F233" s="373"/>
      <c r="G233" s="347">
        <v>9.2200000000000006</v>
      </c>
      <c r="H233" s="374"/>
      <c r="I233" s="348">
        <v>0.32640000000000002</v>
      </c>
      <c r="J233" s="348">
        <v>2.7871000000000001</v>
      </c>
      <c r="K233" s="348">
        <v>5.1311</v>
      </c>
      <c r="L233" s="348">
        <v>10.950699999999999</v>
      </c>
      <c r="M233" s="348">
        <v>17.602</v>
      </c>
      <c r="N233" s="350">
        <v>4.0632000000000001</v>
      </c>
      <c r="O233" s="348">
        <v>-4.4084000000000003</v>
      </c>
      <c r="P233" s="348" t="s">
        <v>430</v>
      </c>
      <c r="Q233" s="348" t="s">
        <v>430</v>
      </c>
      <c r="R233" s="348" t="s">
        <v>430</v>
      </c>
      <c r="S233" s="348">
        <v>6.3437000000000001</v>
      </c>
      <c r="T233" s="348">
        <v>28.951000000000001</v>
      </c>
      <c r="U233" s="348">
        <v>7.8362999999999996</v>
      </c>
      <c r="V233" s="348">
        <v>7.3341000000000003</v>
      </c>
      <c r="W233" s="348">
        <v>1.6537999999999999</v>
      </c>
      <c r="X233" s="348">
        <v>-3.5249999999999999</v>
      </c>
      <c r="Y233" s="374"/>
      <c r="Z233" s="346">
        <v>2</v>
      </c>
      <c r="AA233" s="346">
        <v>1</v>
      </c>
      <c r="AB233" s="346">
        <v>1</v>
      </c>
      <c r="AC233" s="346">
        <v>3</v>
      </c>
      <c r="AD233" s="346">
        <v>3</v>
      </c>
      <c r="AE233" s="346">
        <v>5</v>
      </c>
      <c r="AF233" s="346">
        <v>6</v>
      </c>
      <c r="AG233" s="346" t="s">
        <v>430</v>
      </c>
      <c r="AH233" s="346" t="s">
        <v>430</v>
      </c>
      <c r="AI233" s="346" t="s">
        <v>430</v>
      </c>
      <c r="AJ233" s="346">
        <v>2</v>
      </c>
      <c r="AK233" s="346">
        <v>3</v>
      </c>
      <c r="AL233" s="346">
        <v>4</v>
      </c>
      <c r="AM233" s="346">
        <v>5</v>
      </c>
      <c r="AN233" s="346">
        <v>2</v>
      </c>
      <c r="AO233" s="373"/>
      <c r="AP233" s="348" t="s">
        <v>430</v>
      </c>
      <c r="AQ233" s="348" t="s">
        <v>430</v>
      </c>
      <c r="AR233" s="348" t="s">
        <v>430</v>
      </c>
      <c r="AS233" s="348" t="s">
        <v>430</v>
      </c>
      <c r="AT233" s="348">
        <v>20.91</v>
      </c>
      <c r="AU233" s="351"/>
      <c r="AV233" s="346" t="s">
        <v>430</v>
      </c>
      <c r="AW233" s="346" t="s">
        <v>430</v>
      </c>
      <c r="AX233" s="346" t="s">
        <v>430</v>
      </c>
      <c r="AY233" s="346" t="s">
        <v>430</v>
      </c>
      <c r="AZ233" s="346">
        <v>4</v>
      </c>
      <c r="BA233" s="362"/>
      <c r="BB233" s="348">
        <v>18.8836225994303</v>
      </c>
      <c r="BC233" s="375">
        <v>1.1430834726686501</v>
      </c>
      <c r="BD233" s="375">
        <v>-3.1154121726473701E-2</v>
      </c>
      <c r="BE233" s="375">
        <v>-0.48772696144863498</v>
      </c>
      <c r="BF233" s="374"/>
      <c r="BG233" s="843">
        <v>12.8262</v>
      </c>
      <c r="BH233" s="843">
        <v>11.3919</v>
      </c>
      <c r="BI233" s="843">
        <v>74.880799999999994</v>
      </c>
      <c r="BJ233" s="843">
        <v>0.90110000000000001</v>
      </c>
      <c r="BK233" s="373"/>
      <c r="BL233" s="372" t="s">
        <v>3563</v>
      </c>
      <c r="BM233" s="372" t="s">
        <v>3564</v>
      </c>
      <c r="BN233" s="372" t="s">
        <v>1780</v>
      </c>
      <c r="BO233" s="372" t="s">
        <v>3565</v>
      </c>
      <c r="BP233" s="372" t="s">
        <v>3566</v>
      </c>
      <c r="BQ233" s="373"/>
      <c r="BR233" s="354" t="s">
        <v>443</v>
      </c>
    </row>
    <row r="234" spans="1:70" s="428" customFormat="1" x14ac:dyDescent="0.25">
      <c r="A234" s="345" t="s">
        <v>3567</v>
      </c>
      <c r="B234" s="373"/>
      <c r="C234" s="719">
        <v>45883</v>
      </c>
      <c r="D234" s="373"/>
      <c r="E234" s="346">
        <v>101.73</v>
      </c>
      <c r="F234" s="373"/>
      <c r="G234" s="347">
        <v>12.7982</v>
      </c>
      <c r="H234" s="374"/>
      <c r="I234" s="348">
        <v>0.6472</v>
      </c>
      <c r="J234" s="348">
        <v>2.4150999999999998</v>
      </c>
      <c r="K234" s="348">
        <v>4.4852999999999996</v>
      </c>
      <c r="L234" s="348">
        <v>13.9847</v>
      </c>
      <c r="M234" s="348">
        <v>27.7087</v>
      </c>
      <c r="N234" s="350">
        <v>23.046600000000002</v>
      </c>
      <c r="O234" s="348" t="s">
        <v>430</v>
      </c>
      <c r="P234" s="348" t="s">
        <v>430</v>
      </c>
      <c r="Q234" s="348" t="s">
        <v>430</v>
      </c>
      <c r="R234" s="348" t="s">
        <v>430</v>
      </c>
      <c r="S234" s="348">
        <v>10.111000000000001</v>
      </c>
      <c r="T234" s="348">
        <v>36.441400000000002</v>
      </c>
      <c r="U234" s="348">
        <v>19.6876</v>
      </c>
      <c r="V234" s="348">
        <v>25.957899999999999</v>
      </c>
      <c r="W234" s="348">
        <v>2.7984</v>
      </c>
      <c r="X234" s="348">
        <v>25.825500000000002</v>
      </c>
      <c r="Y234" s="374"/>
      <c r="Z234" s="346">
        <v>1</v>
      </c>
      <c r="AA234" s="346">
        <v>2</v>
      </c>
      <c r="AB234" s="346">
        <v>2</v>
      </c>
      <c r="AC234" s="346">
        <v>1</v>
      </c>
      <c r="AD234" s="346">
        <v>1</v>
      </c>
      <c r="AE234" s="346">
        <v>1</v>
      </c>
      <c r="AF234" s="346" t="s">
        <v>430</v>
      </c>
      <c r="AG234" s="346" t="s">
        <v>430</v>
      </c>
      <c r="AH234" s="346" t="s">
        <v>430</v>
      </c>
      <c r="AI234" s="346" t="s">
        <v>430</v>
      </c>
      <c r="AJ234" s="346">
        <v>1</v>
      </c>
      <c r="AK234" s="346">
        <v>1</v>
      </c>
      <c r="AL234" s="346">
        <v>1</v>
      </c>
      <c r="AM234" s="346">
        <v>1</v>
      </c>
      <c r="AN234" s="346">
        <v>1</v>
      </c>
      <c r="AO234" s="373"/>
      <c r="AP234" s="348" t="s">
        <v>430</v>
      </c>
      <c r="AQ234" s="348" t="s">
        <v>430</v>
      </c>
      <c r="AR234" s="348" t="s">
        <v>430</v>
      </c>
      <c r="AS234" s="348" t="s">
        <v>430</v>
      </c>
      <c r="AT234" s="348">
        <v>38.99</v>
      </c>
      <c r="AU234" s="351"/>
      <c r="AV234" s="346" t="s">
        <v>430</v>
      </c>
      <c r="AW234" s="346" t="s">
        <v>430</v>
      </c>
      <c r="AX234" s="346" t="s">
        <v>430</v>
      </c>
      <c r="AY234" s="346" t="s">
        <v>430</v>
      </c>
      <c r="AZ234" s="346">
        <v>1</v>
      </c>
      <c r="BA234" s="362"/>
      <c r="BB234" s="348">
        <v>14.343334427280601</v>
      </c>
      <c r="BC234" s="375">
        <v>0.88578286783250804</v>
      </c>
      <c r="BD234" s="375">
        <v>9.6836282952663E-2</v>
      </c>
      <c r="BE234" s="375">
        <v>1.7027682123864301</v>
      </c>
      <c r="BF234" s="374"/>
      <c r="BG234" s="843">
        <v>31.543299999999999</v>
      </c>
      <c r="BH234" s="843">
        <v>10.564500000000001</v>
      </c>
      <c r="BI234" s="843">
        <v>53.688499999999998</v>
      </c>
      <c r="BJ234" s="843">
        <v>4.2037000000000004</v>
      </c>
      <c r="BK234" s="373"/>
      <c r="BL234" s="372" t="s">
        <v>3568</v>
      </c>
      <c r="BM234" s="372" t="s">
        <v>3569</v>
      </c>
      <c r="BN234" s="372" t="s">
        <v>1296</v>
      </c>
      <c r="BO234" s="372" t="s">
        <v>3570</v>
      </c>
      <c r="BP234" s="372" t="s">
        <v>3571</v>
      </c>
      <c r="BQ234" s="373"/>
      <c r="BR234" s="354" t="s">
        <v>476</v>
      </c>
    </row>
    <row r="235" spans="1:70" s="428" customFormat="1" x14ac:dyDescent="0.25">
      <c r="A235" s="894" t="s">
        <v>93</v>
      </c>
      <c r="B235" s="402"/>
      <c r="C235" s="724"/>
      <c r="D235" s="402"/>
      <c r="E235" s="403"/>
      <c r="F235" s="402"/>
      <c r="G235" s="404"/>
      <c r="H235" s="406"/>
      <c r="I235" s="405">
        <v>0.1447</v>
      </c>
      <c r="J235" s="405">
        <v>0.41389999999999999</v>
      </c>
      <c r="K235" s="405">
        <v>0.55469999999999997</v>
      </c>
      <c r="L235" s="405">
        <v>9.0988000000000007</v>
      </c>
      <c r="M235" s="405">
        <v>15.410299999999999</v>
      </c>
      <c r="N235" s="407">
        <v>10.4832</v>
      </c>
      <c r="O235" s="405">
        <v>3.1513</v>
      </c>
      <c r="P235" s="405">
        <v>16.298500000000001</v>
      </c>
      <c r="Q235" s="405">
        <v>15.766400000000001</v>
      </c>
      <c r="R235" s="405">
        <v>15.593400000000001</v>
      </c>
      <c r="S235" s="405">
        <v>4.6379000000000001</v>
      </c>
      <c r="T235" s="405">
        <v>24.687799999999999</v>
      </c>
      <c r="U235" s="405">
        <v>7.7628000000000004</v>
      </c>
      <c r="V235" s="405">
        <v>12.4931</v>
      </c>
      <c r="W235" s="405">
        <v>-0.13730000000000001</v>
      </c>
      <c r="X235" s="405">
        <v>13.849</v>
      </c>
      <c r="Y235" s="406"/>
      <c r="Z235" s="403">
        <v>6</v>
      </c>
      <c r="AA235" s="403">
        <v>7</v>
      </c>
      <c r="AB235" s="403">
        <v>7</v>
      </c>
      <c r="AC235" s="403">
        <v>7</v>
      </c>
      <c r="AD235" s="403">
        <v>7</v>
      </c>
      <c r="AE235" s="403">
        <v>7</v>
      </c>
      <c r="AF235" s="403">
        <v>6</v>
      </c>
      <c r="AG235" s="403">
        <v>3</v>
      </c>
      <c r="AH235" s="403">
        <v>3</v>
      </c>
      <c r="AI235" s="403">
        <v>1</v>
      </c>
      <c r="AJ235" s="403">
        <v>7</v>
      </c>
      <c r="AK235" s="403">
        <v>7</v>
      </c>
      <c r="AL235" s="403">
        <v>7</v>
      </c>
      <c r="AM235" s="403">
        <v>7</v>
      </c>
      <c r="AN235" s="403">
        <v>7</v>
      </c>
      <c r="AO235" s="402"/>
      <c r="AP235" s="405">
        <v>18.54</v>
      </c>
      <c r="AQ235" s="405">
        <v>19.995000000000001</v>
      </c>
      <c r="AR235" s="405">
        <v>16.02</v>
      </c>
      <c r="AS235" s="405">
        <v>9.82</v>
      </c>
      <c r="AT235" s="405">
        <v>18.5985714285714</v>
      </c>
      <c r="AU235" s="408"/>
      <c r="AV235" s="403">
        <v>1</v>
      </c>
      <c r="AW235" s="403">
        <v>2</v>
      </c>
      <c r="AX235" s="403">
        <v>3</v>
      </c>
      <c r="AY235" s="403">
        <v>3</v>
      </c>
      <c r="AZ235" s="403">
        <v>7</v>
      </c>
      <c r="BA235" s="409"/>
      <c r="BB235" s="405"/>
      <c r="BC235" s="410"/>
      <c r="BD235" s="410"/>
      <c r="BE235" s="410"/>
      <c r="BF235" s="406"/>
      <c r="BG235" s="405"/>
      <c r="BH235" s="405"/>
      <c r="BI235" s="405"/>
      <c r="BJ235" s="405"/>
      <c r="BK235" s="402"/>
      <c r="BL235" s="401"/>
      <c r="BM235" s="401"/>
      <c r="BN235" s="401"/>
      <c r="BO235" s="401"/>
      <c r="BP235" s="401"/>
      <c r="BQ235" s="402"/>
      <c r="BR235" s="411"/>
    </row>
    <row r="236" spans="1:70" s="428" customFormat="1" x14ac:dyDescent="0.25">
      <c r="A236" s="895" t="s">
        <v>94</v>
      </c>
      <c r="B236" s="373"/>
      <c r="C236" s="719"/>
      <c r="D236" s="373"/>
      <c r="E236" s="346"/>
      <c r="F236" s="373"/>
      <c r="G236" s="347"/>
      <c r="H236" s="374"/>
      <c r="I236" s="348">
        <v>0.6472</v>
      </c>
      <c r="J236" s="348">
        <v>2.7871000000000001</v>
      </c>
      <c r="K236" s="348">
        <v>5.1311</v>
      </c>
      <c r="L236" s="348">
        <v>13.9847</v>
      </c>
      <c r="M236" s="348">
        <v>27.7087</v>
      </c>
      <c r="N236" s="350">
        <v>23.046600000000002</v>
      </c>
      <c r="O236" s="348">
        <v>9.3935999999999993</v>
      </c>
      <c r="P236" s="348">
        <v>18.9694</v>
      </c>
      <c r="Q236" s="348">
        <v>17.4529</v>
      </c>
      <c r="R236" s="348">
        <v>15.593400000000001</v>
      </c>
      <c r="S236" s="348">
        <v>10.111000000000001</v>
      </c>
      <c r="T236" s="348">
        <v>36.441400000000002</v>
      </c>
      <c r="U236" s="348">
        <v>19.6876</v>
      </c>
      <c r="V236" s="348">
        <v>25.957899999999999</v>
      </c>
      <c r="W236" s="348">
        <v>2.7984</v>
      </c>
      <c r="X236" s="348">
        <v>25.825500000000002</v>
      </c>
      <c r="Y236" s="374"/>
      <c r="Z236" s="346"/>
      <c r="AA236" s="346"/>
      <c r="AB236" s="346"/>
      <c r="AC236" s="346"/>
      <c r="AD236" s="346"/>
      <c r="AE236" s="346"/>
      <c r="AF236" s="346"/>
      <c r="AG236" s="346"/>
      <c r="AH236" s="346"/>
      <c r="AI236" s="346"/>
      <c r="AJ236" s="346"/>
      <c r="AK236" s="346"/>
      <c r="AL236" s="346"/>
      <c r="AM236" s="346"/>
      <c r="AN236" s="346"/>
      <c r="AO236" s="373"/>
      <c r="AP236" s="348">
        <v>18.54</v>
      </c>
      <c r="AQ236" s="348">
        <v>21.06</v>
      </c>
      <c r="AR236" s="348">
        <v>18.91</v>
      </c>
      <c r="AS236" s="348">
        <v>14.03</v>
      </c>
      <c r="AT236" s="348">
        <v>38.99</v>
      </c>
      <c r="AU236" s="351"/>
      <c r="AV236" s="346"/>
      <c r="AW236" s="346"/>
      <c r="AX236" s="346"/>
      <c r="AY236" s="346"/>
      <c r="AZ236" s="346"/>
      <c r="BA236" s="362"/>
      <c r="BB236" s="348"/>
      <c r="BC236" s="375"/>
      <c r="BD236" s="375"/>
      <c r="BE236" s="375"/>
      <c r="BF236" s="374"/>
      <c r="BG236" s="348"/>
      <c r="BH236" s="348"/>
      <c r="BI236" s="348"/>
      <c r="BJ236" s="348"/>
      <c r="BK236" s="373"/>
      <c r="BL236" s="372"/>
      <c r="BM236" s="372"/>
      <c r="BN236" s="372"/>
      <c r="BO236" s="372"/>
      <c r="BP236" s="372"/>
      <c r="BQ236" s="373"/>
      <c r="BR236" s="354"/>
    </row>
    <row r="237" spans="1:70" s="428" customFormat="1" x14ac:dyDescent="0.25">
      <c r="A237" s="895" t="s">
        <v>95</v>
      </c>
      <c r="B237" s="373"/>
      <c r="C237" s="719"/>
      <c r="D237" s="373"/>
      <c r="E237" s="346"/>
      <c r="F237" s="373"/>
      <c r="G237" s="347"/>
      <c r="H237" s="374"/>
      <c r="I237" s="348">
        <v>-0.43099999999999999</v>
      </c>
      <c r="J237" s="348">
        <v>-1.9619</v>
      </c>
      <c r="K237" s="348">
        <v>-4.0822000000000003</v>
      </c>
      <c r="L237" s="348">
        <v>1.6328</v>
      </c>
      <c r="M237" s="348">
        <v>-1.0597000000000001</v>
      </c>
      <c r="N237" s="350">
        <v>-0.19689999999999999</v>
      </c>
      <c r="O237" s="348">
        <v>-4.4084000000000003</v>
      </c>
      <c r="P237" s="348">
        <v>12.6576</v>
      </c>
      <c r="Q237" s="348">
        <v>12.9633</v>
      </c>
      <c r="R237" s="348">
        <v>15.593400000000001</v>
      </c>
      <c r="S237" s="348">
        <v>-1.1424000000000001</v>
      </c>
      <c r="T237" s="348">
        <v>6.4505999999999997</v>
      </c>
      <c r="U237" s="348">
        <v>-6.0381</v>
      </c>
      <c r="V237" s="348">
        <v>8.4599999999999995E-2</v>
      </c>
      <c r="W237" s="348">
        <v>-2.7945000000000002</v>
      </c>
      <c r="X237" s="348">
        <v>-3.5249999999999999</v>
      </c>
      <c r="Y237" s="374"/>
      <c r="Z237" s="346"/>
      <c r="AA237" s="346"/>
      <c r="AB237" s="346"/>
      <c r="AC237" s="346"/>
      <c r="AD237" s="346"/>
      <c r="AE237" s="346"/>
      <c r="AF237" s="346"/>
      <c r="AG237" s="346"/>
      <c r="AH237" s="346"/>
      <c r="AI237" s="346"/>
      <c r="AJ237" s="346"/>
      <c r="AK237" s="346"/>
      <c r="AL237" s="346"/>
      <c r="AM237" s="346"/>
      <c r="AN237" s="346"/>
      <c r="AO237" s="373"/>
      <c r="AP237" s="348">
        <v>18.54</v>
      </c>
      <c r="AQ237" s="348">
        <v>18.93</v>
      </c>
      <c r="AR237" s="348">
        <v>13.24</v>
      </c>
      <c r="AS237" s="348">
        <v>5.01</v>
      </c>
      <c r="AT237" s="348">
        <v>-5.53</v>
      </c>
      <c r="AU237" s="351"/>
      <c r="AV237" s="346"/>
      <c r="AW237" s="346"/>
      <c r="AX237" s="346"/>
      <c r="AY237" s="346"/>
      <c r="AZ237" s="346"/>
      <c r="BA237" s="362"/>
      <c r="BB237" s="348"/>
      <c r="BC237" s="375"/>
      <c r="BD237" s="375"/>
      <c r="BE237" s="375"/>
      <c r="BF237" s="374"/>
      <c r="BG237" s="348"/>
      <c r="BH237" s="348"/>
      <c r="BI237" s="348"/>
      <c r="BJ237" s="348"/>
      <c r="BK237" s="373"/>
      <c r="BL237" s="372"/>
      <c r="BM237" s="372"/>
      <c r="BN237" s="372"/>
      <c r="BO237" s="372"/>
      <c r="BP237" s="372"/>
      <c r="BQ237" s="373"/>
      <c r="BR237" s="354"/>
    </row>
    <row r="238" spans="1:70" s="428" customFormat="1" x14ac:dyDescent="0.25">
      <c r="A238" s="896" t="s">
        <v>96</v>
      </c>
      <c r="B238" s="413"/>
      <c r="C238" s="725"/>
      <c r="D238" s="413"/>
      <c r="E238" s="414"/>
      <c r="F238" s="413"/>
      <c r="G238" s="415"/>
      <c r="H238" s="417"/>
      <c r="I238" s="416">
        <v>0.1487</v>
      </c>
      <c r="J238" s="416">
        <v>0.38990000000000002</v>
      </c>
      <c r="K238" s="416">
        <v>-0.2361</v>
      </c>
      <c r="L238" s="416">
        <v>10.3719</v>
      </c>
      <c r="M238" s="416">
        <v>17.5261</v>
      </c>
      <c r="N238" s="418">
        <v>12.9971</v>
      </c>
      <c r="O238" s="416">
        <v>3.1894</v>
      </c>
      <c r="P238" s="416">
        <v>17.2684</v>
      </c>
      <c r="Q238" s="416">
        <v>16.883099999999999</v>
      </c>
      <c r="R238" s="416">
        <v>15.593400000000001</v>
      </c>
      <c r="S238" s="416">
        <v>5.6691000000000003</v>
      </c>
      <c r="T238" s="416">
        <v>27.179500000000001</v>
      </c>
      <c r="U238" s="416">
        <v>7.8362999999999996</v>
      </c>
      <c r="V238" s="416">
        <v>14.8283</v>
      </c>
      <c r="W238" s="416">
        <v>-0.15379999999999999</v>
      </c>
      <c r="X238" s="416">
        <v>17.983799999999999</v>
      </c>
      <c r="Y238" s="417"/>
      <c r="Z238" s="414"/>
      <c r="AA238" s="414"/>
      <c r="AB238" s="414"/>
      <c r="AC238" s="414"/>
      <c r="AD238" s="414"/>
      <c r="AE238" s="414"/>
      <c r="AF238" s="414"/>
      <c r="AG238" s="414"/>
      <c r="AH238" s="414"/>
      <c r="AI238" s="414"/>
      <c r="AJ238" s="414"/>
      <c r="AK238" s="414"/>
      <c r="AL238" s="414"/>
      <c r="AM238" s="414"/>
      <c r="AN238" s="414"/>
      <c r="AO238" s="413"/>
      <c r="AP238" s="416">
        <v>18.54</v>
      </c>
      <c r="AQ238" s="416">
        <v>19.989999999999998</v>
      </c>
      <c r="AR238" s="416">
        <v>15.91</v>
      </c>
      <c r="AS238" s="416">
        <v>10.42</v>
      </c>
      <c r="AT238" s="416">
        <v>20.91</v>
      </c>
      <c r="AU238" s="419"/>
      <c r="AV238" s="414"/>
      <c r="AW238" s="414"/>
      <c r="AX238" s="414"/>
      <c r="AY238" s="414"/>
      <c r="AZ238" s="414"/>
      <c r="BA238" s="420"/>
      <c r="BB238" s="416"/>
      <c r="BC238" s="421"/>
      <c r="BD238" s="421"/>
      <c r="BE238" s="421"/>
      <c r="BF238" s="417"/>
      <c r="BG238" s="416"/>
      <c r="BH238" s="416"/>
      <c r="BI238" s="416"/>
      <c r="BJ238" s="416"/>
      <c r="BK238" s="413"/>
      <c r="BL238" s="412"/>
      <c r="BM238" s="412"/>
      <c r="BN238" s="412"/>
      <c r="BO238" s="412"/>
      <c r="BP238" s="412"/>
      <c r="BQ238" s="413"/>
      <c r="BR238" s="422"/>
    </row>
    <row r="239" spans="1:70" s="428" customFormat="1" ht="14.5" customHeight="1" x14ac:dyDescent="0.35">
      <c r="A239" s="883" t="s">
        <v>3572</v>
      </c>
      <c r="B239" s="871"/>
      <c r="C239" s="872"/>
      <c r="D239" s="871"/>
      <c r="E239" s="873"/>
      <c r="F239" s="871"/>
      <c r="G239" s="874"/>
      <c r="H239" s="876"/>
      <c r="I239" s="875"/>
      <c r="J239" s="875"/>
      <c r="K239" s="875"/>
      <c r="L239" s="875"/>
      <c r="M239" s="875"/>
      <c r="N239" s="877"/>
      <c r="O239" s="875"/>
      <c r="P239" s="875"/>
      <c r="Q239" s="875"/>
      <c r="R239" s="875"/>
      <c r="S239" s="875"/>
      <c r="T239" s="875"/>
      <c r="U239" s="875"/>
      <c r="V239" s="875"/>
      <c r="W239" s="875"/>
      <c r="X239" s="875"/>
      <c r="Y239" s="876"/>
      <c r="Z239" s="873"/>
      <c r="AA239" s="873"/>
      <c r="AB239" s="873"/>
      <c r="AC239" s="873"/>
      <c r="AD239" s="873"/>
      <c r="AE239" s="873"/>
      <c r="AF239" s="873"/>
      <c r="AG239" s="873"/>
      <c r="AH239" s="873"/>
      <c r="AI239" s="873"/>
      <c r="AJ239" s="873"/>
      <c r="AK239" s="873"/>
      <c r="AL239" s="873"/>
      <c r="AM239" s="873"/>
      <c r="AN239" s="873"/>
      <c r="AO239" s="871"/>
      <c r="AP239" s="875"/>
      <c r="AQ239" s="875"/>
      <c r="AR239" s="875"/>
      <c r="AS239" s="875"/>
      <c r="AT239" s="875"/>
      <c r="AU239" s="878"/>
      <c r="AV239" s="873"/>
      <c r="AW239" s="873"/>
      <c r="AX239" s="873"/>
      <c r="AY239" s="873"/>
      <c r="AZ239" s="873"/>
      <c r="BA239" s="879"/>
      <c r="BB239" s="875"/>
      <c r="BC239" s="880"/>
      <c r="BD239" s="880"/>
      <c r="BE239" s="880"/>
      <c r="BF239" s="876"/>
      <c r="BG239" s="875"/>
      <c r="BH239" s="875"/>
      <c r="BI239" s="875"/>
      <c r="BJ239" s="875"/>
      <c r="BK239" s="871"/>
      <c r="BL239" s="881"/>
      <c r="BM239" s="881"/>
      <c r="BN239" s="881"/>
      <c r="BO239" s="881"/>
      <c r="BP239" s="881"/>
      <c r="BQ239" s="871"/>
      <c r="BR239" s="882"/>
    </row>
    <row r="240" spans="1:70" s="428" customFormat="1" x14ac:dyDescent="0.25">
      <c r="A240" s="345" t="s">
        <v>3573</v>
      </c>
      <c r="B240" s="373"/>
      <c r="C240" s="719">
        <v>41096</v>
      </c>
      <c r="D240" s="373"/>
      <c r="E240" s="346">
        <v>3877.17</v>
      </c>
      <c r="F240" s="373"/>
      <c r="G240" s="347">
        <v>79.06</v>
      </c>
      <c r="H240" s="374"/>
      <c r="I240" s="348" t="s">
        <v>430</v>
      </c>
      <c r="J240" s="348">
        <v>-3.0771000000000002</v>
      </c>
      <c r="K240" s="348">
        <v>-2.8628</v>
      </c>
      <c r="L240" s="348">
        <v>7.6085000000000003</v>
      </c>
      <c r="M240" s="348">
        <v>8.6884999999999994</v>
      </c>
      <c r="N240" s="350">
        <v>17.983000000000001</v>
      </c>
      <c r="O240" s="348">
        <v>12.560700000000001</v>
      </c>
      <c r="P240" s="348">
        <v>14.7166</v>
      </c>
      <c r="Q240" s="348">
        <v>11.898899999999999</v>
      </c>
      <c r="R240" s="348">
        <v>15.363799999999999</v>
      </c>
      <c r="S240" s="348">
        <v>7.55</v>
      </c>
      <c r="T240" s="348">
        <v>11.1799</v>
      </c>
      <c r="U240" s="348">
        <v>9.4407999999999994</v>
      </c>
      <c r="V240" s="348">
        <v>16.918099999999999</v>
      </c>
      <c r="W240" s="348">
        <v>-4.7813999999999997</v>
      </c>
      <c r="X240" s="348">
        <v>15.6904</v>
      </c>
      <c r="Y240" s="374"/>
      <c r="Z240" s="346" t="s">
        <v>430</v>
      </c>
      <c r="AA240" s="346">
        <v>6</v>
      </c>
      <c r="AB240" s="346">
        <v>6</v>
      </c>
      <c r="AC240" s="346">
        <v>2</v>
      </c>
      <c r="AD240" s="346">
        <v>6</v>
      </c>
      <c r="AE240" s="346">
        <v>5</v>
      </c>
      <c r="AF240" s="346">
        <v>6</v>
      </c>
      <c r="AG240" s="346">
        <v>6</v>
      </c>
      <c r="AH240" s="346">
        <v>1</v>
      </c>
      <c r="AI240" s="346">
        <v>1</v>
      </c>
      <c r="AJ240" s="346">
        <v>1</v>
      </c>
      <c r="AK240" s="346">
        <v>6</v>
      </c>
      <c r="AL240" s="346">
        <v>6</v>
      </c>
      <c r="AM240" s="346">
        <v>5</v>
      </c>
      <c r="AN240" s="346">
        <v>6</v>
      </c>
      <c r="AO240" s="373"/>
      <c r="AP240" s="348">
        <v>15.07</v>
      </c>
      <c r="AQ240" s="348">
        <v>14.52</v>
      </c>
      <c r="AR240" s="348">
        <v>14.97</v>
      </c>
      <c r="AS240" s="348">
        <v>15.7</v>
      </c>
      <c r="AT240" s="348">
        <v>17.52</v>
      </c>
      <c r="AU240" s="351"/>
      <c r="AV240" s="346">
        <v>1</v>
      </c>
      <c r="AW240" s="346">
        <v>3</v>
      </c>
      <c r="AX240" s="346">
        <v>5</v>
      </c>
      <c r="AY240" s="346">
        <v>5</v>
      </c>
      <c r="AZ240" s="346">
        <v>6</v>
      </c>
      <c r="BA240" s="362"/>
      <c r="BB240" s="348">
        <v>12.6761509606151</v>
      </c>
      <c r="BC240" s="375">
        <v>0</v>
      </c>
      <c r="BD240" s="375">
        <v>5.6816692518274897E-2</v>
      </c>
      <c r="BE240" s="375" t="s">
        <v>430</v>
      </c>
      <c r="BF240" s="374"/>
      <c r="BG240" s="348" t="s">
        <v>430</v>
      </c>
      <c r="BH240" s="348" t="s">
        <v>430</v>
      </c>
      <c r="BI240" s="348" t="s">
        <v>430</v>
      </c>
      <c r="BJ240" s="348" t="s">
        <v>430</v>
      </c>
      <c r="BK240" s="373"/>
      <c r="BL240" s="372" t="s">
        <v>3574</v>
      </c>
      <c r="BM240" s="372" t="s">
        <v>3575</v>
      </c>
      <c r="BN240" s="372" t="s">
        <v>3576</v>
      </c>
      <c r="BO240" s="372" t="s">
        <v>3577</v>
      </c>
      <c r="BP240" s="372" t="s">
        <v>3578</v>
      </c>
      <c r="BQ240" s="373"/>
      <c r="BR240" s="354" t="s">
        <v>1247</v>
      </c>
    </row>
    <row r="241" spans="1:70" s="428" customFormat="1" x14ac:dyDescent="0.25">
      <c r="A241" s="345" t="s">
        <v>3579</v>
      </c>
      <c r="B241" s="373"/>
      <c r="C241" s="719">
        <v>44541</v>
      </c>
      <c r="D241" s="373"/>
      <c r="E241" s="346">
        <v>1153.5999999999999</v>
      </c>
      <c r="F241" s="373"/>
      <c r="G241" s="347">
        <v>35.3185</v>
      </c>
      <c r="H241" s="374"/>
      <c r="I241" s="348">
        <v>-1.3</v>
      </c>
      <c r="J241" s="348">
        <v>4.2756999999999996</v>
      </c>
      <c r="K241" s="348">
        <v>5.7484000000000002</v>
      </c>
      <c r="L241" s="348">
        <v>1.9932000000000001</v>
      </c>
      <c r="M241" s="348">
        <v>60.674500000000002</v>
      </c>
      <c r="N241" s="350">
        <v>116.822</v>
      </c>
      <c r="O241" s="348">
        <v>85.706800000000001</v>
      </c>
      <c r="P241" s="348">
        <v>57.853000000000002</v>
      </c>
      <c r="Q241" s="348" t="s">
        <v>430</v>
      </c>
      <c r="R241" s="348" t="s">
        <v>430</v>
      </c>
      <c r="S241" s="348">
        <v>-0.65400000000000003</v>
      </c>
      <c r="T241" s="348">
        <v>37.442100000000003</v>
      </c>
      <c r="U241" s="348">
        <v>96.1387</v>
      </c>
      <c r="V241" s="348">
        <v>117.8796</v>
      </c>
      <c r="W241" s="348">
        <v>1.3644000000000001</v>
      </c>
      <c r="X241" s="348">
        <v>30.4224</v>
      </c>
      <c r="Y241" s="374"/>
      <c r="Z241" s="346">
        <v>3</v>
      </c>
      <c r="AA241" s="346">
        <v>1</v>
      </c>
      <c r="AB241" s="346">
        <v>1</v>
      </c>
      <c r="AC241" s="346">
        <v>6</v>
      </c>
      <c r="AD241" s="346">
        <v>1</v>
      </c>
      <c r="AE241" s="346">
        <v>1</v>
      </c>
      <c r="AF241" s="346">
        <v>1</v>
      </c>
      <c r="AG241" s="346">
        <v>1</v>
      </c>
      <c r="AH241" s="346" t="s">
        <v>430</v>
      </c>
      <c r="AI241" s="346" t="s">
        <v>430</v>
      </c>
      <c r="AJ241" s="346">
        <v>6</v>
      </c>
      <c r="AK241" s="346">
        <v>1</v>
      </c>
      <c r="AL241" s="346">
        <v>1</v>
      </c>
      <c r="AM241" s="346">
        <v>1</v>
      </c>
      <c r="AN241" s="346">
        <v>1</v>
      </c>
      <c r="AO241" s="373"/>
      <c r="AP241" s="348" t="s">
        <v>430</v>
      </c>
      <c r="AQ241" s="348" t="s">
        <v>430</v>
      </c>
      <c r="AR241" s="348" t="s">
        <v>430</v>
      </c>
      <c r="AS241" s="348">
        <v>79.180000000000007</v>
      </c>
      <c r="AT241" s="348">
        <v>126.95</v>
      </c>
      <c r="AU241" s="351"/>
      <c r="AV241" s="346" t="s">
        <v>430</v>
      </c>
      <c r="AW241" s="346" t="s">
        <v>430</v>
      </c>
      <c r="AX241" s="346" t="s">
        <v>430</v>
      </c>
      <c r="AY241" s="346">
        <v>1</v>
      </c>
      <c r="AZ241" s="346">
        <v>1</v>
      </c>
      <c r="BA241" s="362"/>
      <c r="BB241" s="348">
        <v>41.154715257902097</v>
      </c>
      <c r="BC241" s="375">
        <v>1.4921633880804801</v>
      </c>
      <c r="BD241" s="375">
        <v>0.101474368290512</v>
      </c>
      <c r="BE241" s="375">
        <v>-0.182429395678808</v>
      </c>
      <c r="BF241" s="374"/>
      <c r="BG241" s="348" t="s">
        <v>430</v>
      </c>
      <c r="BH241" s="348" t="s">
        <v>430</v>
      </c>
      <c r="BI241" s="348" t="s">
        <v>430</v>
      </c>
      <c r="BJ241" s="348" t="s">
        <v>430</v>
      </c>
      <c r="BK241" s="373"/>
      <c r="BL241" s="372" t="s">
        <v>3580</v>
      </c>
      <c r="BM241" s="372" t="s">
        <v>1273</v>
      </c>
      <c r="BN241" s="372" t="s">
        <v>3581</v>
      </c>
      <c r="BO241" s="372" t="s">
        <v>3582</v>
      </c>
      <c r="BP241" s="372" t="s">
        <v>3583</v>
      </c>
      <c r="BQ241" s="373"/>
      <c r="BR241" s="354" t="s">
        <v>476</v>
      </c>
    </row>
    <row r="242" spans="1:70" s="428" customFormat="1" x14ac:dyDescent="0.25">
      <c r="A242" s="345" t="s">
        <v>3584</v>
      </c>
      <c r="B242" s="373"/>
      <c r="C242" s="719">
        <v>39463</v>
      </c>
      <c r="D242" s="373"/>
      <c r="E242" s="346">
        <v>1001.64</v>
      </c>
      <c r="F242" s="373"/>
      <c r="G242" s="347">
        <v>45.560499999999998</v>
      </c>
      <c r="H242" s="374"/>
      <c r="I242" s="348">
        <v>-0.34010000000000001</v>
      </c>
      <c r="J242" s="348">
        <v>1.5321</v>
      </c>
      <c r="K242" s="348">
        <v>2.4285000000000001</v>
      </c>
      <c r="L242" s="348">
        <v>5.0151000000000003</v>
      </c>
      <c r="M242" s="348">
        <v>20.3429</v>
      </c>
      <c r="N242" s="350">
        <v>38.845500000000001</v>
      </c>
      <c r="O242" s="348">
        <v>28.227399999999999</v>
      </c>
      <c r="P242" s="348">
        <v>22.4742</v>
      </c>
      <c r="Q242" s="348">
        <v>8.5784000000000002</v>
      </c>
      <c r="R242" s="348">
        <v>9.7901000000000007</v>
      </c>
      <c r="S242" s="348">
        <v>0.50409999999999999</v>
      </c>
      <c r="T242" s="348">
        <v>27.098199999999999</v>
      </c>
      <c r="U242" s="348">
        <v>28.160699999999999</v>
      </c>
      <c r="V242" s="348">
        <v>35.727600000000002</v>
      </c>
      <c r="W242" s="348">
        <v>-0.1464</v>
      </c>
      <c r="X242" s="348">
        <v>8.4647000000000006</v>
      </c>
      <c r="Y242" s="374"/>
      <c r="Z242" s="346">
        <v>2</v>
      </c>
      <c r="AA242" s="346">
        <v>2</v>
      </c>
      <c r="AB242" s="346">
        <v>2</v>
      </c>
      <c r="AC242" s="346">
        <v>4</v>
      </c>
      <c r="AD242" s="346">
        <v>2</v>
      </c>
      <c r="AE242" s="346">
        <v>2</v>
      </c>
      <c r="AF242" s="346">
        <v>2</v>
      </c>
      <c r="AG242" s="346">
        <v>2</v>
      </c>
      <c r="AH242" s="346">
        <v>5</v>
      </c>
      <c r="AI242" s="346">
        <v>5</v>
      </c>
      <c r="AJ242" s="346">
        <v>5</v>
      </c>
      <c r="AK242" s="346">
        <v>2</v>
      </c>
      <c r="AL242" s="346">
        <v>2</v>
      </c>
      <c r="AM242" s="346">
        <v>2</v>
      </c>
      <c r="AN242" s="346">
        <v>4</v>
      </c>
      <c r="AO242" s="373"/>
      <c r="AP242" s="348">
        <v>11.52</v>
      </c>
      <c r="AQ242" s="348">
        <v>13.89</v>
      </c>
      <c r="AR242" s="348">
        <v>19.41</v>
      </c>
      <c r="AS242" s="348">
        <v>29.41</v>
      </c>
      <c r="AT242" s="348">
        <v>35.61</v>
      </c>
      <c r="AU242" s="351"/>
      <c r="AV242" s="346">
        <v>5</v>
      </c>
      <c r="AW242" s="346">
        <v>5</v>
      </c>
      <c r="AX242" s="346">
        <v>1</v>
      </c>
      <c r="AY242" s="346">
        <v>2</v>
      </c>
      <c r="AZ242" s="346">
        <v>2</v>
      </c>
      <c r="BA242" s="362"/>
      <c r="BB242" s="348">
        <v>14.152442542750901</v>
      </c>
      <c r="BC242" s="375">
        <v>0.45050205822650502</v>
      </c>
      <c r="BD242" s="375">
        <v>8.5725358048185499E-2</v>
      </c>
      <c r="BE242" s="375">
        <v>1.0052884766439101</v>
      </c>
      <c r="BF242" s="374"/>
      <c r="BG242" s="843">
        <v>33.070500000000003</v>
      </c>
      <c r="BH242" s="843">
        <v>12.763</v>
      </c>
      <c r="BI242" s="348" t="s">
        <v>430</v>
      </c>
      <c r="BJ242" s="843">
        <v>54.166499999999999</v>
      </c>
      <c r="BK242" s="373"/>
      <c r="BL242" s="372" t="s">
        <v>3585</v>
      </c>
      <c r="BM242" s="372" t="s">
        <v>3586</v>
      </c>
      <c r="BN242" s="372" t="s">
        <v>3587</v>
      </c>
      <c r="BO242" s="372" t="s">
        <v>3588</v>
      </c>
      <c r="BP242" s="372" t="s">
        <v>3589</v>
      </c>
      <c r="BQ242" s="373"/>
      <c r="BR242" s="354" t="s">
        <v>443</v>
      </c>
    </row>
    <row r="243" spans="1:70" s="428" customFormat="1" x14ac:dyDescent="0.25">
      <c r="A243" s="345" t="s">
        <v>3590</v>
      </c>
      <c r="B243" s="373"/>
      <c r="C243" s="719">
        <v>42208</v>
      </c>
      <c r="D243" s="373"/>
      <c r="E243" s="346">
        <v>800.94</v>
      </c>
      <c r="F243" s="373"/>
      <c r="G243" s="347">
        <v>41.868499999999997</v>
      </c>
      <c r="H243" s="374"/>
      <c r="I243" s="348" t="s">
        <v>430</v>
      </c>
      <c r="J243" s="348">
        <v>-1.7213000000000001</v>
      </c>
      <c r="K243" s="348">
        <v>-2.1852999999999998</v>
      </c>
      <c r="L243" s="348">
        <v>7.8860000000000001</v>
      </c>
      <c r="M243" s="348">
        <v>14.8558</v>
      </c>
      <c r="N243" s="350">
        <v>15.041600000000001</v>
      </c>
      <c r="O243" s="348">
        <v>16.0747</v>
      </c>
      <c r="P243" s="348">
        <v>17.468900000000001</v>
      </c>
      <c r="Q243" s="348">
        <v>10.5152</v>
      </c>
      <c r="R243" s="348">
        <v>15.0319</v>
      </c>
      <c r="S243" s="348">
        <v>3.8277000000000001</v>
      </c>
      <c r="T243" s="348">
        <v>20.8811</v>
      </c>
      <c r="U243" s="348">
        <v>10.230399999999999</v>
      </c>
      <c r="V243" s="348">
        <v>13.480499999999999</v>
      </c>
      <c r="W243" s="348">
        <v>-2.2675000000000001</v>
      </c>
      <c r="X243" s="348">
        <v>13.7172</v>
      </c>
      <c r="Y243" s="374"/>
      <c r="Z243" s="346" t="s">
        <v>430</v>
      </c>
      <c r="AA243" s="346">
        <v>5</v>
      </c>
      <c r="AB243" s="346">
        <v>5</v>
      </c>
      <c r="AC243" s="346">
        <v>1</v>
      </c>
      <c r="AD243" s="346">
        <v>4</v>
      </c>
      <c r="AE243" s="346">
        <v>6</v>
      </c>
      <c r="AF243" s="346">
        <v>5</v>
      </c>
      <c r="AG243" s="346">
        <v>5</v>
      </c>
      <c r="AH243" s="346">
        <v>3</v>
      </c>
      <c r="AI243" s="346">
        <v>2</v>
      </c>
      <c r="AJ243" s="346">
        <v>3</v>
      </c>
      <c r="AK243" s="346">
        <v>3</v>
      </c>
      <c r="AL243" s="346">
        <v>5</v>
      </c>
      <c r="AM243" s="346">
        <v>6</v>
      </c>
      <c r="AN243" s="346">
        <v>5</v>
      </c>
      <c r="AO243" s="373"/>
      <c r="AP243" s="348">
        <v>14.75</v>
      </c>
      <c r="AQ243" s="348">
        <v>14.39</v>
      </c>
      <c r="AR243" s="348">
        <v>15.85</v>
      </c>
      <c r="AS243" s="348">
        <v>15.68</v>
      </c>
      <c r="AT243" s="348">
        <v>19.29</v>
      </c>
      <c r="AU243" s="351"/>
      <c r="AV243" s="346">
        <v>2</v>
      </c>
      <c r="AW243" s="346">
        <v>4</v>
      </c>
      <c r="AX243" s="346">
        <v>4</v>
      </c>
      <c r="AY243" s="346">
        <v>6</v>
      </c>
      <c r="AZ243" s="346">
        <v>4</v>
      </c>
      <c r="BA243" s="362"/>
      <c r="BB243" s="348">
        <v>13.283125064777201</v>
      </c>
      <c r="BC243" s="375">
        <v>0</v>
      </c>
      <c r="BD243" s="375">
        <v>7.1041755294937906E-2</v>
      </c>
      <c r="BE243" s="375" t="s">
        <v>430</v>
      </c>
      <c r="BF243" s="374"/>
      <c r="BG243" s="348" t="s">
        <v>430</v>
      </c>
      <c r="BH243" s="348" t="s">
        <v>430</v>
      </c>
      <c r="BI243" s="348" t="s">
        <v>430</v>
      </c>
      <c r="BJ243" s="348" t="s">
        <v>430</v>
      </c>
      <c r="BK243" s="373"/>
      <c r="BL243" s="372" t="s">
        <v>3591</v>
      </c>
      <c r="BM243" s="372" t="s">
        <v>3592</v>
      </c>
      <c r="BN243" s="372" t="s">
        <v>3593</v>
      </c>
      <c r="BO243" s="372" t="s">
        <v>3594</v>
      </c>
      <c r="BP243" s="372" t="s">
        <v>3595</v>
      </c>
      <c r="BQ243" s="373"/>
      <c r="BR243" s="354" t="s">
        <v>463</v>
      </c>
    </row>
    <row r="244" spans="1:70" s="428" customFormat="1" x14ac:dyDescent="0.25">
      <c r="A244" s="345" t="s">
        <v>3596</v>
      </c>
      <c r="B244" s="373"/>
      <c r="C244" s="719">
        <v>41877</v>
      </c>
      <c r="D244" s="373"/>
      <c r="E244" s="346">
        <v>352.40499999999997</v>
      </c>
      <c r="F244" s="373"/>
      <c r="G244" s="347">
        <v>28.325900000000001</v>
      </c>
      <c r="H244" s="374"/>
      <c r="I244" s="348">
        <v>-4.6899999999999997E-2</v>
      </c>
      <c r="J244" s="348">
        <v>1.4824999999999999</v>
      </c>
      <c r="K244" s="348">
        <v>-0.57110000000000005</v>
      </c>
      <c r="L244" s="348">
        <v>5.9146000000000001</v>
      </c>
      <c r="M244" s="348">
        <v>15.5334</v>
      </c>
      <c r="N244" s="350">
        <v>28.055599999999998</v>
      </c>
      <c r="O244" s="348">
        <v>23.592300000000002</v>
      </c>
      <c r="P244" s="348">
        <v>20.262499999999999</v>
      </c>
      <c r="Q244" s="348">
        <v>9.3130000000000006</v>
      </c>
      <c r="R244" s="348">
        <v>10.4215</v>
      </c>
      <c r="S244" s="348">
        <v>5.7659000000000002</v>
      </c>
      <c r="T244" s="348">
        <v>17.673999999999999</v>
      </c>
      <c r="U244" s="348">
        <v>25.7532</v>
      </c>
      <c r="V244" s="348">
        <v>27.3108</v>
      </c>
      <c r="W244" s="348">
        <v>0.37240000000000001</v>
      </c>
      <c r="X244" s="348">
        <v>9.0253999999999994</v>
      </c>
      <c r="Y244" s="374"/>
      <c r="Z244" s="346">
        <v>1</v>
      </c>
      <c r="AA244" s="346">
        <v>3</v>
      </c>
      <c r="AB244" s="346">
        <v>4</v>
      </c>
      <c r="AC244" s="346">
        <v>3</v>
      </c>
      <c r="AD244" s="346">
        <v>3</v>
      </c>
      <c r="AE244" s="346">
        <v>3</v>
      </c>
      <c r="AF244" s="346">
        <v>3</v>
      </c>
      <c r="AG244" s="346">
        <v>4</v>
      </c>
      <c r="AH244" s="346">
        <v>4</v>
      </c>
      <c r="AI244" s="346">
        <v>4</v>
      </c>
      <c r="AJ244" s="346">
        <v>2</v>
      </c>
      <c r="AK244" s="346">
        <v>4</v>
      </c>
      <c r="AL244" s="346">
        <v>3</v>
      </c>
      <c r="AM244" s="346">
        <v>3</v>
      </c>
      <c r="AN244" s="346">
        <v>3</v>
      </c>
      <c r="AO244" s="373"/>
      <c r="AP244" s="348">
        <v>12.37</v>
      </c>
      <c r="AQ244" s="348">
        <v>14.72</v>
      </c>
      <c r="AR244" s="348">
        <v>19</v>
      </c>
      <c r="AS244" s="348">
        <v>24.48</v>
      </c>
      <c r="AT244" s="348">
        <v>30.61</v>
      </c>
      <c r="AU244" s="351"/>
      <c r="AV244" s="346">
        <v>4</v>
      </c>
      <c r="AW244" s="346">
        <v>2</v>
      </c>
      <c r="AX244" s="346">
        <v>2</v>
      </c>
      <c r="AY244" s="346">
        <v>3</v>
      </c>
      <c r="AZ244" s="346">
        <v>3</v>
      </c>
      <c r="BA244" s="362"/>
      <c r="BB244" s="348">
        <v>15.111224193864199</v>
      </c>
      <c r="BC244" s="375">
        <v>0</v>
      </c>
      <c r="BD244" s="375">
        <v>7.8994339606078295E-2</v>
      </c>
      <c r="BE244" s="375" t="s">
        <v>430</v>
      </c>
      <c r="BF244" s="374"/>
      <c r="BG244" s="348" t="s">
        <v>430</v>
      </c>
      <c r="BH244" s="348" t="s">
        <v>430</v>
      </c>
      <c r="BI244" s="348" t="s">
        <v>430</v>
      </c>
      <c r="BJ244" s="348" t="s">
        <v>430</v>
      </c>
      <c r="BK244" s="373"/>
      <c r="BL244" s="372" t="s">
        <v>3597</v>
      </c>
      <c r="BM244" s="372" t="s">
        <v>3598</v>
      </c>
      <c r="BN244" s="372" t="s">
        <v>3599</v>
      </c>
      <c r="BO244" s="372" t="s">
        <v>3600</v>
      </c>
      <c r="BP244" s="372" t="s">
        <v>3601</v>
      </c>
      <c r="BQ244" s="373"/>
      <c r="BR244" s="354" t="s">
        <v>519</v>
      </c>
    </row>
    <row r="245" spans="1:70" s="428" customFormat="1" x14ac:dyDescent="0.25">
      <c r="A245" s="345" t="s">
        <v>3602</v>
      </c>
      <c r="B245" s="373"/>
      <c r="C245" s="719">
        <v>39386</v>
      </c>
      <c r="D245" s="373"/>
      <c r="E245" s="346">
        <v>331.55</v>
      </c>
      <c r="F245" s="373"/>
      <c r="G245" s="347">
        <v>52.865299999999998</v>
      </c>
      <c r="H245" s="374"/>
      <c r="I245" s="348" t="s">
        <v>430</v>
      </c>
      <c r="J245" s="348">
        <v>0.96850000000000003</v>
      </c>
      <c r="K245" s="348">
        <v>2.4199999999999999E-2</v>
      </c>
      <c r="L245" s="348">
        <v>4.1136999999999997</v>
      </c>
      <c r="M245" s="348">
        <v>12.394</v>
      </c>
      <c r="N245" s="350">
        <v>18.408000000000001</v>
      </c>
      <c r="O245" s="348">
        <v>22.840299999999999</v>
      </c>
      <c r="P245" s="348">
        <v>20.4068</v>
      </c>
      <c r="Q245" s="348">
        <v>11.539199999999999</v>
      </c>
      <c r="R245" s="348">
        <v>12.866899999999999</v>
      </c>
      <c r="S245" s="348">
        <v>0.72150000000000003</v>
      </c>
      <c r="T245" s="348">
        <v>14.4689</v>
      </c>
      <c r="U245" s="348">
        <v>13.2027</v>
      </c>
      <c r="V245" s="348">
        <v>17.088899999999999</v>
      </c>
      <c r="W245" s="348">
        <v>0.9325</v>
      </c>
      <c r="X245" s="348">
        <v>9.2248000000000001</v>
      </c>
      <c r="Y245" s="374"/>
      <c r="Z245" s="346" t="s">
        <v>430</v>
      </c>
      <c r="AA245" s="346">
        <v>4</v>
      </c>
      <c r="AB245" s="346">
        <v>3</v>
      </c>
      <c r="AC245" s="346">
        <v>5</v>
      </c>
      <c r="AD245" s="346">
        <v>5</v>
      </c>
      <c r="AE245" s="346">
        <v>4</v>
      </c>
      <c r="AF245" s="346">
        <v>4</v>
      </c>
      <c r="AG245" s="346">
        <v>3</v>
      </c>
      <c r="AH245" s="346">
        <v>2</v>
      </c>
      <c r="AI245" s="346">
        <v>3</v>
      </c>
      <c r="AJ245" s="346">
        <v>4</v>
      </c>
      <c r="AK245" s="346">
        <v>5</v>
      </c>
      <c r="AL245" s="346">
        <v>4</v>
      </c>
      <c r="AM245" s="346">
        <v>4</v>
      </c>
      <c r="AN245" s="346">
        <v>2</v>
      </c>
      <c r="AO245" s="373"/>
      <c r="AP245" s="348">
        <v>13.86</v>
      </c>
      <c r="AQ245" s="348">
        <v>15.08</v>
      </c>
      <c r="AR245" s="348">
        <v>17.79</v>
      </c>
      <c r="AS245" s="348">
        <v>22.91</v>
      </c>
      <c r="AT245" s="348">
        <v>17.82</v>
      </c>
      <c r="AU245" s="351"/>
      <c r="AV245" s="346">
        <v>3</v>
      </c>
      <c r="AW245" s="346">
        <v>1</v>
      </c>
      <c r="AX245" s="346">
        <v>3</v>
      </c>
      <c r="AY245" s="346">
        <v>4</v>
      </c>
      <c r="AZ245" s="346">
        <v>5</v>
      </c>
      <c r="BA245" s="362"/>
      <c r="BB245" s="348">
        <v>13.030450234845</v>
      </c>
      <c r="BC245" s="375">
        <v>0</v>
      </c>
      <c r="BD245" s="375">
        <v>8.1365878490510302E-2</v>
      </c>
      <c r="BE245" s="375" t="s">
        <v>430</v>
      </c>
      <c r="BF245" s="374"/>
      <c r="BG245" s="348" t="s">
        <v>430</v>
      </c>
      <c r="BH245" s="348" t="s">
        <v>430</v>
      </c>
      <c r="BI245" s="348" t="s">
        <v>430</v>
      </c>
      <c r="BJ245" s="348" t="s">
        <v>430</v>
      </c>
      <c r="BK245" s="373"/>
      <c r="BL245" s="372" t="s">
        <v>3603</v>
      </c>
      <c r="BM245" s="372" t="s">
        <v>3604</v>
      </c>
      <c r="BN245" s="372" t="s">
        <v>3605</v>
      </c>
      <c r="BO245" s="372" t="s">
        <v>3606</v>
      </c>
      <c r="BP245" s="372" t="s">
        <v>3607</v>
      </c>
      <c r="BQ245" s="373"/>
      <c r="BR245" s="354" t="s">
        <v>463</v>
      </c>
    </row>
    <row r="246" spans="1:70" s="428" customFormat="1" x14ac:dyDescent="0.25">
      <c r="A246" s="894" t="s">
        <v>93</v>
      </c>
      <c r="B246" s="402"/>
      <c r="C246" s="724"/>
      <c r="D246" s="402"/>
      <c r="E246" s="403"/>
      <c r="F246" s="402"/>
      <c r="G246" s="404"/>
      <c r="H246" s="406"/>
      <c r="I246" s="405">
        <v>-0.56230000000000002</v>
      </c>
      <c r="J246" s="405">
        <v>0.57669999999999999</v>
      </c>
      <c r="K246" s="405">
        <v>0.43030000000000002</v>
      </c>
      <c r="L246" s="405">
        <v>5.4218999999999999</v>
      </c>
      <c r="M246" s="405">
        <v>22.081499999999998</v>
      </c>
      <c r="N246" s="407">
        <v>39.192599999999999</v>
      </c>
      <c r="O246" s="405">
        <v>31.500399999999999</v>
      </c>
      <c r="P246" s="405">
        <v>25.5303</v>
      </c>
      <c r="Q246" s="405">
        <v>10.3689</v>
      </c>
      <c r="R246" s="405">
        <v>12.694800000000001</v>
      </c>
      <c r="S246" s="405">
        <v>2.9525000000000001</v>
      </c>
      <c r="T246" s="405">
        <v>21.4574</v>
      </c>
      <c r="U246" s="405">
        <v>30.4877</v>
      </c>
      <c r="V246" s="405">
        <v>38.067599999999999</v>
      </c>
      <c r="W246" s="405">
        <v>-0.75429999999999997</v>
      </c>
      <c r="X246" s="405">
        <v>14.424200000000001</v>
      </c>
      <c r="Y246" s="406"/>
      <c r="Z246" s="403">
        <v>3</v>
      </c>
      <c r="AA246" s="403">
        <v>6</v>
      </c>
      <c r="AB246" s="403">
        <v>6</v>
      </c>
      <c r="AC246" s="403">
        <v>6</v>
      </c>
      <c r="AD246" s="403">
        <v>6</v>
      </c>
      <c r="AE246" s="403">
        <v>6</v>
      </c>
      <c r="AF246" s="403">
        <v>6</v>
      </c>
      <c r="AG246" s="403">
        <v>6</v>
      </c>
      <c r="AH246" s="403">
        <v>5</v>
      </c>
      <c r="AI246" s="403">
        <v>5</v>
      </c>
      <c r="AJ246" s="403">
        <v>6</v>
      </c>
      <c r="AK246" s="403">
        <v>6</v>
      </c>
      <c r="AL246" s="403">
        <v>6</v>
      </c>
      <c r="AM246" s="403">
        <v>6</v>
      </c>
      <c r="AN246" s="403">
        <v>6</v>
      </c>
      <c r="AO246" s="402"/>
      <c r="AP246" s="405">
        <v>13.513999999999999</v>
      </c>
      <c r="AQ246" s="405">
        <v>14.52</v>
      </c>
      <c r="AR246" s="405">
        <v>17.404</v>
      </c>
      <c r="AS246" s="405">
        <v>31.226666666666699</v>
      </c>
      <c r="AT246" s="405">
        <v>41.3</v>
      </c>
      <c r="AU246" s="408"/>
      <c r="AV246" s="403">
        <v>5</v>
      </c>
      <c r="AW246" s="403">
        <v>5</v>
      </c>
      <c r="AX246" s="403">
        <v>5</v>
      </c>
      <c r="AY246" s="403">
        <v>6</v>
      </c>
      <c r="AZ246" s="403">
        <v>6</v>
      </c>
      <c r="BA246" s="409"/>
      <c r="BB246" s="405"/>
      <c r="BC246" s="410"/>
      <c r="BD246" s="410"/>
      <c r="BE246" s="410"/>
      <c r="BF246" s="406"/>
      <c r="BG246" s="405"/>
      <c r="BH246" s="405"/>
      <c r="BI246" s="405"/>
      <c r="BJ246" s="405"/>
      <c r="BK246" s="402"/>
      <c r="BL246" s="401"/>
      <c r="BM246" s="401"/>
      <c r="BN246" s="401"/>
      <c r="BO246" s="401"/>
      <c r="BP246" s="401"/>
      <c r="BQ246" s="402"/>
      <c r="BR246" s="411"/>
    </row>
    <row r="247" spans="1:70" s="428" customFormat="1" x14ac:dyDescent="0.25">
      <c r="A247" s="895" t="s">
        <v>94</v>
      </c>
      <c r="B247" s="373"/>
      <c r="C247" s="719"/>
      <c r="D247" s="373"/>
      <c r="E247" s="346"/>
      <c r="F247" s="373"/>
      <c r="G247" s="347"/>
      <c r="H247" s="374"/>
      <c r="I247" s="348">
        <v>-4.6899999999999997E-2</v>
      </c>
      <c r="J247" s="348">
        <v>4.2756999999999996</v>
      </c>
      <c r="K247" s="348">
        <v>5.7484000000000002</v>
      </c>
      <c r="L247" s="348">
        <v>7.8860000000000001</v>
      </c>
      <c r="M247" s="348">
        <v>60.674500000000002</v>
      </c>
      <c r="N247" s="350">
        <v>116.822</v>
      </c>
      <c r="O247" s="348">
        <v>85.706800000000001</v>
      </c>
      <c r="P247" s="348">
        <v>57.853000000000002</v>
      </c>
      <c r="Q247" s="348">
        <v>11.898899999999999</v>
      </c>
      <c r="R247" s="348">
        <v>15.363799999999999</v>
      </c>
      <c r="S247" s="348">
        <v>7.55</v>
      </c>
      <c r="T247" s="348">
        <v>37.442100000000003</v>
      </c>
      <c r="U247" s="348">
        <v>96.1387</v>
      </c>
      <c r="V247" s="348">
        <v>117.8796</v>
      </c>
      <c r="W247" s="348">
        <v>1.3644000000000001</v>
      </c>
      <c r="X247" s="348">
        <v>30.4224</v>
      </c>
      <c r="Y247" s="374"/>
      <c r="Z247" s="346"/>
      <c r="AA247" s="346"/>
      <c r="AB247" s="346"/>
      <c r="AC247" s="346"/>
      <c r="AD247" s="346"/>
      <c r="AE247" s="346"/>
      <c r="AF247" s="346"/>
      <c r="AG247" s="346"/>
      <c r="AH247" s="346"/>
      <c r="AI247" s="346"/>
      <c r="AJ247" s="346"/>
      <c r="AK247" s="346"/>
      <c r="AL247" s="346"/>
      <c r="AM247" s="346"/>
      <c r="AN247" s="346"/>
      <c r="AO247" s="373"/>
      <c r="AP247" s="348">
        <v>15.07</v>
      </c>
      <c r="AQ247" s="348">
        <v>15.08</v>
      </c>
      <c r="AR247" s="348">
        <v>19.41</v>
      </c>
      <c r="AS247" s="348">
        <v>79.180000000000007</v>
      </c>
      <c r="AT247" s="348">
        <v>126.95</v>
      </c>
      <c r="AU247" s="351"/>
      <c r="AV247" s="346"/>
      <c r="AW247" s="346"/>
      <c r="AX247" s="346"/>
      <c r="AY247" s="346"/>
      <c r="AZ247" s="346"/>
      <c r="BA247" s="362"/>
      <c r="BB247" s="348"/>
      <c r="BC247" s="375"/>
      <c r="BD247" s="375"/>
      <c r="BE247" s="375"/>
      <c r="BF247" s="374"/>
      <c r="BG247" s="348"/>
      <c r="BH247" s="348"/>
      <c r="BI247" s="348"/>
      <c r="BJ247" s="348"/>
      <c r="BK247" s="373"/>
      <c r="BL247" s="372"/>
      <c r="BM247" s="372"/>
      <c r="BN247" s="372"/>
      <c r="BO247" s="372"/>
      <c r="BP247" s="372"/>
      <c r="BQ247" s="373"/>
      <c r="BR247" s="354"/>
    </row>
    <row r="248" spans="1:70" s="428" customFormat="1" x14ac:dyDescent="0.25">
      <c r="A248" s="895" t="s">
        <v>95</v>
      </c>
      <c r="B248" s="373"/>
      <c r="C248" s="719"/>
      <c r="D248" s="373"/>
      <c r="E248" s="346"/>
      <c r="F248" s="373"/>
      <c r="G248" s="347"/>
      <c r="H248" s="374"/>
      <c r="I248" s="348">
        <v>-1.3</v>
      </c>
      <c r="J248" s="348">
        <v>-3.0771000000000002</v>
      </c>
      <c r="K248" s="348">
        <v>-2.8628</v>
      </c>
      <c r="L248" s="348">
        <v>1.9932000000000001</v>
      </c>
      <c r="M248" s="348">
        <v>8.6884999999999994</v>
      </c>
      <c r="N248" s="350">
        <v>15.041600000000001</v>
      </c>
      <c r="O248" s="348">
        <v>12.560700000000001</v>
      </c>
      <c r="P248" s="348">
        <v>14.7166</v>
      </c>
      <c r="Q248" s="348">
        <v>8.5784000000000002</v>
      </c>
      <c r="R248" s="348">
        <v>9.7901000000000007</v>
      </c>
      <c r="S248" s="348">
        <v>-0.65400000000000003</v>
      </c>
      <c r="T248" s="348">
        <v>11.1799</v>
      </c>
      <c r="U248" s="348">
        <v>9.4407999999999994</v>
      </c>
      <c r="V248" s="348">
        <v>13.480499999999999</v>
      </c>
      <c r="W248" s="348">
        <v>-4.7813999999999997</v>
      </c>
      <c r="X248" s="348">
        <v>8.4647000000000006</v>
      </c>
      <c r="Y248" s="374"/>
      <c r="Z248" s="346"/>
      <c r="AA248" s="346"/>
      <c r="AB248" s="346"/>
      <c r="AC248" s="346"/>
      <c r="AD248" s="346"/>
      <c r="AE248" s="346"/>
      <c r="AF248" s="346"/>
      <c r="AG248" s="346"/>
      <c r="AH248" s="346"/>
      <c r="AI248" s="346"/>
      <c r="AJ248" s="346"/>
      <c r="AK248" s="346"/>
      <c r="AL248" s="346"/>
      <c r="AM248" s="346"/>
      <c r="AN248" s="346"/>
      <c r="AO248" s="373"/>
      <c r="AP248" s="348">
        <v>11.52</v>
      </c>
      <c r="AQ248" s="348">
        <v>13.89</v>
      </c>
      <c r="AR248" s="348">
        <v>14.97</v>
      </c>
      <c r="AS248" s="348">
        <v>15.68</v>
      </c>
      <c r="AT248" s="348">
        <v>17.52</v>
      </c>
      <c r="AU248" s="351"/>
      <c r="AV248" s="346"/>
      <c r="AW248" s="346"/>
      <c r="AX248" s="346"/>
      <c r="AY248" s="346"/>
      <c r="AZ248" s="346"/>
      <c r="BA248" s="362"/>
      <c r="BB248" s="348"/>
      <c r="BC248" s="375"/>
      <c r="BD248" s="375"/>
      <c r="BE248" s="375"/>
      <c r="BF248" s="374"/>
      <c r="BG248" s="348"/>
      <c r="BH248" s="348"/>
      <c r="BI248" s="348"/>
      <c r="BJ248" s="348"/>
      <c r="BK248" s="373"/>
      <c r="BL248" s="372"/>
      <c r="BM248" s="372"/>
      <c r="BN248" s="372"/>
      <c r="BO248" s="372"/>
      <c r="BP248" s="372"/>
      <c r="BQ248" s="373"/>
      <c r="BR248" s="354"/>
    </row>
    <row r="249" spans="1:70" s="428" customFormat="1" x14ac:dyDescent="0.25">
      <c r="A249" s="896" t="s">
        <v>96</v>
      </c>
      <c r="B249" s="413"/>
      <c r="C249" s="725"/>
      <c r="D249" s="413"/>
      <c r="E249" s="414"/>
      <c r="F249" s="413"/>
      <c r="G249" s="415"/>
      <c r="H249" s="417"/>
      <c r="I249" s="416">
        <v>-0.34010000000000001</v>
      </c>
      <c r="J249" s="416">
        <v>1.2255</v>
      </c>
      <c r="K249" s="416">
        <v>-0.27345000000000003</v>
      </c>
      <c r="L249" s="416">
        <v>5.4648500000000002</v>
      </c>
      <c r="M249" s="416">
        <v>15.194599999999999</v>
      </c>
      <c r="N249" s="418">
        <v>23.2318</v>
      </c>
      <c r="O249" s="416">
        <v>23.2163</v>
      </c>
      <c r="P249" s="416">
        <v>20.334700000000002</v>
      </c>
      <c r="Q249" s="416">
        <v>10.5152</v>
      </c>
      <c r="R249" s="416">
        <v>12.866899999999999</v>
      </c>
      <c r="S249" s="416">
        <v>2.2746</v>
      </c>
      <c r="T249" s="416">
        <v>19.2776</v>
      </c>
      <c r="U249" s="416">
        <v>19.477900000000002</v>
      </c>
      <c r="V249" s="416">
        <v>22.1999</v>
      </c>
      <c r="W249" s="416">
        <v>0.113</v>
      </c>
      <c r="X249" s="416">
        <v>11.471</v>
      </c>
      <c r="Y249" s="417"/>
      <c r="Z249" s="414"/>
      <c r="AA249" s="414"/>
      <c r="AB249" s="414"/>
      <c r="AC249" s="414"/>
      <c r="AD249" s="414"/>
      <c r="AE249" s="414"/>
      <c r="AF249" s="414"/>
      <c r="AG249" s="414"/>
      <c r="AH249" s="414"/>
      <c r="AI249" s="414"/>
      <c r="AJ249" s="414"/>
      <c r="AK249" s="414"/>
      <c r="AL249" s="414"/>
      <c r="AM249" s="414"/>
      <c r="AN249" s="414"/>
      <c r="AO249" s="413"/>
      <c r="AP249" s="416">
        <v>13.86</v>
      </c>
      <c r="AQ249" s="416">
        <v>14.52</v>
      </c>
      <c r="AR249" s="416">
        <v>17.79</v>
      </c>
      <c r="AS249" s="416">
        <v>23.7</v>
      </c>
      <c r="AT249" s="416">
        <v>24.95</v>
      </c>
      <c r="AU249" s="419"/>
      <c r="AV249" s="414"/>
      <c r="AW249" s="414"/>
      <c r="AX249" s="414"/>
      <c r="AY249" s="414"/>
      <c r="AZ249" s="414"/>
      <c r="BA249" s="420"/>
      <c r="BB249" s="416"/>
      <c r="BC249" s="421"/>
      <c r="BD249" s="421"/>
      <c r="BE249" s="421"/>
      <c r="BF249" s="417"/>
      <c r="BG249" s="416"/>
      <c r="BH249" s="416"/>
      <c r="BI249" s="416"/>
      <c r="BJ249" s="416"/>
      <c r="BK249" s="413"/>
      <c r="BL249" s="412"/>
      <c r="BM249" s="412"/>
      <c r="BN249" s="412"/>
      <c r="BO249" s="412"/>
      <c r="BP249" s="412"/>
      <c r="BQ249" s="413"/>
      <c r="BR249" s="422"/>
    </row>
    <row r="250" spans="1:70" s="428" customFormat="1" ht="14.5" customHeight="1" x14ac:dyDescent="0.35">
      <c r="A250" s="883" t="s">
        <v>3608</v>
      </c>
      <c r="B250" s="871"/>
      <c r="C250" s="872"/>
      <c r="D250" s="871"/>
      <c r="E250" s="873"/>
      <c r="F250" s="871"/>
      <c r="G250" s="874"/>
      <c r="H250" s="876"/>
      <c r="I250" s="875"/>
      <c r="J250" s="875"/>
      <c r="K250" s="875"/>
      <c r="L250" s="875"/>
      <c r="M250" s="875"/>
      <c r="N250" s="877"/>
      <c r="O250" s="875"/>
      <c r="P250" s="875"/>
      <c r="Q250" s="875"/>
      <c r="R250" s="875"/>
      <c r="S250" s="875"/>
      <c r="T250" s="875"/>
      <c r="U250" s="875"/>
      <c r="V250" s="875"/>
      <c r="W250" s="875"/>
      <c r="X250" s="875"/>
      <c r="Y250" s="876"/>
      <c r="Z250" s="873"/>
      <c r="AA250" s="873"/>
      <c r="AB250" s="873"/>
      <c r="AC250" s="873"/>
      <c r="AD250" s="873"/>
      <c r="AE250" s="873"/>
      <c r="AF250" s="873"/>
      <c r="AG250" s="873"/>
      <c r="AH250" s="873"/>
      <c r="AI250" s="873"/>
      <c r="AJ250" s="873"/>
      <c r="AK250" s="873"/>
      <c r="AL250" s="873"/>
      <c r="AM250" s="873"/>
      <c r="AN250" s="873"/>
      <c r="AO250" s="871"/>
      <c r="AP250" s="875"/>
      <c r="AQ250" s="875"/>
      <c r="AR250" s="875"/>
      <c r="AS250" s="875"/>
      <c r="AT250" s="875"/>
      <c r="AU250" s="878"/>
      <c r="AV250" s="873"/>
      <c r="AW250" s="873"/>
      <c r="AX250" s="873"/>
      <c r="AY250" s="873"/>
      <c r="AZ250" s="873"/>
      <c r="BA250" s="879"/>
      <c r="BB250" s="875"/>
      <c r="BC250" s="880"/>
      <c r="BD250" s="880"/>
      <c r="BE250" s="880"/>
      <c r="BF250" s="876"/>
      <c r="BG250" s="875"/>
      <c r="BH250" s="875"/>
      <c r="BI250" s="875"/>
      <c r="BJ250" s="875"/>
      <c r="BK250" s="871"/>
      <c r="BL250" s="881"/>
      <c r="BM250" s="881"/>
      <c r="BN250" s="881"/>
      <c r="BO250" s="881"/>
      <c r="BP250" s="881"/>
      <c r="BQ250" s="871"/>
      <c r="BR250" s="882"/>
    </row>
    <row r="251" spans="1:70" s="428" customFormat="1" x14ac:dyDescent="0.25">
      <c r="A251" s="345" t="s">
        <v>3609</v>
      </c>
      <c r="B251" s="373"/>
      <c r="C251" s="719">
        <v>38055</v>
      </c>
      <c r="D251" s="373"/>
      <c r="E251" s="841">
        <v>4341.42</v>
      </c>
      <c r="F251" s="373"/>
      <c r="G251" s="347">
        <v>296.57709999999997</v>
      </c>
      <c r="H251" s="374"/>
      <c r="I251" s="348">
        <v>-0.23960000000000001</v>
      </c>
      <c r="J251" s="348">
        <v>-0.39200000000000002</v>
      </c>
      <c r="K251" s="348">
        <v>-3.6575000000000002</v>
      </c>
      <c r="L251" s="348">
        <v>10.170199999999999</v>
      </c>
      <c r="M251" s="348">
        <v>7.4793000000000003</v>
      </c>
      <c r="N251" s="350">
        <v>1.6674</v>
      </c>
      <c r="O251" s="348">
        <v>3.5962000000000001</v>
      </c>
      <c r="P251" s="348">
        <v>17.3858</v>
      </c>
      <c r="Q251" s="348">
        <v>19.652999999999999</v>
      </c>
      <c r="R251" s="348">
        <v>11.232200000000001</v>
      </c>
      <c r="S251" s="348">
        <v>5.7967000000000004</v>
      </c>
      <c r="T251" s="348">
        <v>18.635999999999999</v>
      </c>
      <c r="U251" s="348">
        <v>0.33019999999999999</v>
      </c>
      <c r="V251" s="348">
        <v>2.0956999999999999</v>
      </c>
      <c r="W251" s="348">
        <v>-2.4643000000000002</v>
      </c>
      <c r="X251" s="348">
        <v>16.243500000000001</v>
      </c>
      <c r="Y251" s="374"/>
      <c r="Z251" s="346">
        <v>6</v>
      </c>
      <c r="AA251" s="346">
        <v>3</v>
      </c>
      <c r="AB251" s="346">
        <v>6</v>
      </c>
      <c r="AC251" s="346">
        <v>6</v>
      </c>
      <c r="AD251" s="346">
        <v>6</v>
      </c>
      <c r="AE251" s="346">
        <v>6</v>
      </c>
      <c r="AF251" s="346">
        <v>5</v>
      </c>
      <c r="AG251" s="346">
        <v>4</v>
      </c>
      <c r="AH251" s="346">
        <v>1</v>
      </c>
      <c r="AI251" s="346">
        <v>1</v>
      </c>
      <c r="AJ251" s="346">
        <v>5</v>
      </c>
      <c r="AK251" s="346">
        <v>6</v>
      </c>
      <c r="AL251" s="346">
        <v>6</v>
      </c>
      <c r="AM251" s="346">
        <v>6</v>
      </c>
      <c r="AN251" s="346">
        <v>2</v>
      </c>
      <c r="AO251" s="373"/>
      <c r="AP251" s="348">
        <v>15.57</v>
      </c>
      <c r="AQ251" s="348">
        <v>19.57</v>
      </c>
      <c r="AR251" s="348">
        <v>16.95</v>
      </c>
      <c r="AS251" s="348">
        <v>10.83</v>
      </c>
      <c r="AT251" s="348">
        <v>7.03</v>
      </c>
      <c r="AU251" s="351"/>
      <c r="AV251" s="346">
        <v>1</v>
      </c>
      <c r="AW251" s="346">
        <v>1</v>
      </c>
      <c r="AX251" s="346">
        <v>1</v>
      </c>
      <c r="AY251" s="346">
        <v>4</v>
      </c>
      <c r="AZ251" s="346">
        <v>6</v>
      </c>
      <c r="BA251" s="362"/>
      <c r="BB251" s="348">
        <v>16.464983598766899</v>
      </c>
      <c r="BC251" s="375">
        <v>0.90914467613053995</v>
      </c>
      <c r="BD251" s="375">
        <v>6.4986119995878402E-2</v>
      </c>
      <c r="BE251" s="375">
        <v>-6.3023634003182394E-2</v>
      </c>
      <c r="BF251" s="374"/>
      <c r="BG251" s="843">
        <v>69.640600000000006</v>
      </c>
      <c r="BH251" s="843">
        <v>15.9747</v>
      </c>
      <c r="BI251" s="843">
        <v>11.164</v>
      </c>
      <c r="BJ251" s="843">
        <v>3.2206999999999999</v>
      </c>
      <c r="BK251" s="373"/>
      <c r="BL251" s="372" t="s">
        <v>3610</v>
      </c>
      <c r="BM251" s="372" t="s">
        <v>3611</v>
      </c>
      <c r="BN251" s="372" t="s">
        <v>3612</v>
      </c>
      <c r="BO251" s="372" t="s">
        <v>3613</v>
      </c>
      <c r="BP251" s="372" t="s">
        <v>3614</v>
      </c>
      <c r="BQ251" s="373"/>
      <c r="BR251" s="354" t="s">
        <v>463</v>
      </c>
    </row>
    <row r="252" spans="1:70" s="428" customFormat="1" x14ac:dyDescent="0.25">
      <c r="A252" s="345" t="s">
        <v>3615</v>
      </c>
      <c r="B252" s="373"/>
      <c r="C252" s="719">
        <v>44862</v>
      </c>
      <c r="D252" s="373"/>
      <c r="E252" s="346">
        <v>4020.88</v>
      </c>
      <c r="F252" s="373"/>
      <c r="G252" s="347">
        <v>22.2</v>
      </c>
      <c r="H252" s="374"/>
      <c r="I252" s="348">
        <v>-4.4999999999999998E-2</v>
      </c>
      <c r="J252" s="348">
        <v>-0.62670000000000003</v>
      </c>
      <c r="K252" s="348">
        <v>-3.4363000000000001</v>
      </c>
      <c r="L252" s="348">
        <v>13.7295</v>
      </c>
      <c r="M252" s="348">
        <v>13.2653</v>
      </c>
      <c r="N252" s="350">
        <v>7.7670000000000003</v>
      </c>
      <c r="O252" s="348">
        <v>7.5290999999999997</v>
      </c>
      <c r="P252" s="348">
        <v>21.1021</v>
      </c>
      <c r="Q252" s="348" t="s">
        <v>430</v>
      </c>
      <c r="R252" s="348" t="s">
        <v>430</v>
      </c>
      <c r="S252" s="348">
        <v>7.7146999999999997</v>
      </c>
      <c r="T252" s="348">
        <v>24.719100000000001</v>
      </c>
      <c r="U252" s="348">
        <v>5.6639999999999997</v>
      </c>
      <c r="V252" s="348">
        <v>9.1445000000000007</v>
      </c>
      <c r="W252" s="348">
        <v>-2.972</v>
      </c>
      <c r="X252" s="348">
        <v>22.8764</v>
      </c>
      <c r="Y252" s="374"/>
      <c r="Z252" s="346">
        <v>2</v>
      </c>
      <c r="AA252" s="346">
        <v>5</v>
      </c>
      <c r="AB252" s="346">
        <v>5</v>
      </c>
      <c r="AC252" s="346">
        <v>3</v>
      </c>
      <c r="AD252" s="346">
        <v>3</v>
      </c>
      <c r="AE252" s="346">
        <v>3</v>
      </c>
      <c r="AF252" s="346">
        <v>2</v>
      </c>
      <c r="AG252" s="346">
        <v>2</v>
      </c>
      <c r="AH252" s="346" t="s">
        <v>430</v>
      </c>
      <c r="AI252" s="346" t="s">
        <v>430</v>
      </c>
      <c r="AJ252" s="346">
        <v>3</v>
      </c>
      <c r="AK252" s="346">
        <v>3</v>
      </c>
      <c r="AL252" s="346">
        <v>3</v>
      </c>
      <c r="AM252" s="346">
        <v>3</v>
      </c>
      <c r="AN252" s="346">
        <v>5</v>
      </c>
      <c r="AO252" s="373"/>
      <c r="AP252" s="348" t="s">
        <v>430</v>
      </c>
      <c r="AQ252" s="348" t="s">
        <v>430</v>
      </c>
      <c r="AR252" s="348" t="s">
        <v>430</v>
      </c>
      <c r="AS252" s="348">
        <v>15.7</v>
      </c>
      <c r="AT252" s="348">
        <v>16.62</v>
      </c>
      <c r="AU252" s="351"/>
      <c r="AV252" s="346" t="s">
        <v>430</v>
      </c>
      <c r="AW252" s="346" t="s">
        <v>430</v>
      </c>
      <c r="AX252" s="346" t="s">
        <v>430</v>
      </c>
      <c r="AY252" s="346">
        <v>2</v>
      </c>
      <c r="AZ252" s="346">
        <v>3</v>
      </c>
      <c r="BA252" s="362"/>
      <c r="BB252" s="348">
        <v>17.038844354300899</v>
      </c>
      <c r="BC252" s="375">
        <v>0.93729619917463103</v>
      </c>
      <c r="BD252" s="375">
        <v>8.1501204419572107E-2</v>
      </c>
      <c r="BE252" s="375">
        <v>0.22058354530917401</v>
      </c>
      <c r="BF252" s="374"/>
      <c r="BG252" s="843">
        <v>65.906400000000005</v>
      </c>
      <c r="BH252" s="843">
        <v>12.877599999999999</v>
      </c>
      <c r="BI252" s="843">
        <v>17.486699999999999</v>
      </c>
      <c r="BJ252" s="843">
        <v>3.7292999999999998</v>
      </c>
      <c r="BK252" s="373"/>
      <c r="BL252" s="372" t="s">
        <v>3616</v>
      </c>
      <c r="BM252" s="372" t="s">
        <v>3617</v>
      </c>
      <c r="BN252" s="372" t="s">
        <v>3618</v>
      </c>
      <c r="BO252" s="372" t="s">
        <v>3619</v>
      </c>
      <c r="BP252" s="372" t="s">
        <v>3620</v>
      </c>
      <c r="BQ252" s="373"/>
      <c r="BR252" s="354" t="s">
        <v>463</v>
      </c>
    </row>
    <row r="253" spans="1:70" s="428" customFormat="1" x14ac:dyDescent="0.25">
      <c r="A253" s="345" t="s">
        <v>3621</v>
      </c>
      <c r="B253" s="373"/>
      <c r="C253" s="719">
        <v>45155</v>
      </c>
      <c r="D253" s="373"/>
      <c r="E253" s="346">
        <v>2077.4499999999998</v>
      </c>
      <c r="F253" s="373"/>
      <c r="G253" s="347">
        <v>19.7</v>
      </c>
      <c r="H253" s="374"/>
      <c r="I253" s="348">
        <v>-0.17730000000000001</v>
      </c>
      <c r="J253" s="348">
        <v>-0.57030000000000003</v>
      </c>
      <c r="K253" s="348">
        <v>-1.1937</v>
      </c>
      <c r="L253" s="348">
        <v>16.9209</v>
      </c>
      <c r="M253" s="348">
        <v>15.6035</v>
      </c>
      <c r="N253" s="350">
        <v>8.5699000000000005</v>
      </c>
      <c r="O253" s="348">
        <v>9.4801000000000002</v>
      </c>
      <c r="P253" s="348">
        <v>23.912800000000001</v>
      </c>
      <c r="Q253" s="348" t="s">
        <v>430</v>
      </c>
      <c r="R253" s="348" t="s">
        <v>430</v>
      </c>
      <c r="S253" s="348">
        <v>9.2260000000000009</v>
      </c>
      <c r="T253" s="348">
        <v>27.955300000000001</v>
      </c>
      <c r="U253" s="348">
        <v>9.2926000000000002</v>
      </c>
      <c r="V253" s="348">
        <v>10.172800000000001</v>
      </c>
      <c r="W253" s="348">
        <v>-3.2035999999999998</v>
      </c>
      <c r="X253" s="348">
        <v>24.728100000000001</v>
      </c>
      <c r="Y253" s="374"/>
      <c r="Z253" s="346">
        <v>5</v>
      </c>
      <c r="AA253" s="346">
        <v>4</v>
      </c>
      <c r="AB253" s="346">
        <v>2</v>
      </c>
      <c r="AC253" s="346">
        <v>2</v>
      </c>
      <c r="AD253" s="346">
        <v>2</v>
      </c>
      <c r="AE253" s="346">
        <v>2</v>
      </c>
      <c r="AF253" s="346">
        <v>1</v>
      </c>
      <c r="AG253" s="346">
        <v>1</v>
      </c>
      <c r="AH253" s="346" t="s">
        <v>430</v>
      </c>
      <c r="AI253" s="346" t="s">
        <v>430</v>
      </c>
      <c r="AJ253" s="346">
        <v>2</v>
      </c>
      <c r="AK253" s="346">
        <v>2</v>
      </c>
      <c r="AL253" s="346">
        <v>2</v>
      </c>
      <c r="AM253" s="346">
        <v>2</v>
      </c>
      <c r="AN253" s="346">
        <v>6</v>
      </c>
      <c r="AO253" s="373"/>
      <c r="AP253" s="348" t="s">
        <v>430</v>
      </c>
      <c r="AQ253" s="348" t="s">
        <v>430</v>
      </c>
      <c r="AR253" s="348" t="s">
        <v>430</v>
      </c>
      <c r="AS253" s="348">
        <v>18.690000000000001</v>
      </c>
      <c r="AT253" s="348">
        <v>21.18</v>
      </c>
      <c r="AU253" s="351"/>
      <c r="AV253" s="346" t="s">
        <v>430</v>
      </c>
      <c r="AW253" s="346" t="s">
        <v>430</v>
      </c>
      <c r="AX253" s="346" t="s">
        <v>430</v>
      </c>
      <c r="AY253" s="346">
        <v>1</v>
      </c>
      <c r="AZ253" s="346">
        <v>2</v>
      </c>
      <c r="BA253" s="362"/>
      <c r="BB253" s="348">
        <v>17.3621996566029</v>
      </c>
      <c r="BC253" s="375">
        <v>0.91653285585109401</v>
      </c>
      <c r="BD253" s="375">
        <v>8.6174849475317006E-2</v>
      </c>
      <c r="BE253" s="375">
        <v>0.42209639409394301</v>
      </c>
      <c r="BF253" s="374"/>
      <c r="BG253" s="843">
        <v>39.987099999999998</v>
      </c>
      <c r="BH253" s="843">
        <v>31.122599999999998</v>
      </c>
      <c r="BI253" s="843">
        <v>27.479600000000001</v>
      </c>
      <c r="BJ253" s="843">
        <v>1.4107000000000001</v>
      </c>
      <c r="BK253" s="373"/>
      <c r="BL253" s="372" t="s">
        <v>3622</v>
      </c>
      <c r="BM253" s="372" t="s">
        <v>3623</v>
      </c>
      <c r="BN253" s="372" t="s">
        <v>3624</v>
      </c>
      <c r="BO253" s="372" t="s">
        <v>3625</v>
      </c>
      <c r="BP253" s="372" t="s">
        <v>3626</v>
      </c>
      <c r="BQ253" s="373"/>
      <c r="BR253" s="354" t="s">
        <v>463</v>
      </c>
    </row>
    <row r="254" spans="1:70" s="428" customFormat="1" x14ac:dyDescent="0.25">
      <c r="A254" s="345" t="s">
        <v>3627</v>
      </c>
      <c r="B254" s="373"/>
      <c r="C254" s="719">
        <v>45247</v>
      </c>
      <c r="D254" s="373"/>
      <c r="E254" s="346">
        <v>1762.78</v>
      </c>
      <c r="F254" s="373"/>
      <c r="G254" s="347">
        <v>17.27</v>
      </c>
      <c r="H254" s="374"/>
      <c r="I254" s="348">
        <v>-0.1734</v>
      </c>
      <c r="J254" s="348">
        <v>5.79E-2</v>
      </c>
      <c r="K254" s="348">
        <v>-1.1448</v>
      </c>
      <c r="L254" s="348">
        <v>18.125900000000001</v>
      </c>
      <c r="M254" s="348">
        <v>20.938400000000001</v>
      </c>
      <c r="N254" s="350">
        <v>15.7507</v>
      </c>
      <c r="O254" s="348">
        <v>6.8029000000000002</v>
      </c>
      <c r="P254" s="348" t="s">
        <v>430</v>
      </c>
      <c r="Q254" s="348" t="s">
        <v>430</v>
      </c>
      <c r="R254" s="348" t="s">
        <v>430</v>
      </c>
      <c r="S254" s="348">
        <v>11.1326</v>
      </c>
      <c r="T254" s="348">
        <v>32.948399999999999</v>
      </c>
      <c r="U254" s="348">
        <v>12.8758</v>
      </c>
      <c r="V254" s="348">
        <v>15.9839</v>
      </c>
      <c r="W254" s="348">
        <v>-2.8683999999999998</v>
      </c>
      <c r="X254" s="348">
        <v>21.409500000000001</v>
      </c>
      <c r="Y254" s="374"/>
      <c r="Z254" s="346">
        <v>4</v>
      </c>
      <c r="AA254" s="346">
        <v>2</v>
      </c>
      <c r="AB254" s="346">
        <v>1</v>
      </c>
      <c r="AC254" s="346">
        <v>1</v>
      </c>
      <c r="AD254" s="346">
        <v>1</v>
      </c>
      <c r="AE254" s="346">
        <v>1</v>
      </c>
      <c r="AF254" s="346">
        <v>3</v>
      </c>
      <c r="AG254" s="346" t="s">
        <v>430</v>
      </c>
      <c r="AH254" s="346" t="s">
        <v>430</v>
      </c>
      <c r="AI254" s="346" t="s">
        <v>430</v>
      </c>
      <c r="AJ254" s="346">
        <v>1</v>
      </c>
      <c r="AK254" s="346">
        <v>1</v>
      </c>
      <c r="AL254" s="346">
        <v>1</v>
      </c>
      <c r="AM254" s="346">
        <v>1</v>
      </c>
      <c r="AN254" s="346">
        <v>3</v>
      </c>
      <c r="AO254" s="373"/>
      <c r="AP254" s="348" t="s">
        <v>430</v>
      </c>
      <c r="AQ254" s="348" t="s">
        <v>430</v>
      </c>
      <c r="AR254" s="348" t="s">
        <v>430</v>
      </c>
      <c r="AS254" s="348" t="s">
        <v>430</v>
      </c>
      <c r="AT254" s="348">
        <v>29.51</v>
      </c>
      <c r="AU254" s="351"/>
      <c r="AV254" s="346" t="s">
        <v>430</v>
      </c>
      <c r="AW254" s="346" t="s">
        <v>430</v>
      </c>
      <c r="AX254" s="346" t="s">
        <v>430</v>
      </c>
      <c r="AY254" s="346" t="s">
        <v>430</v>
      </c>
      <c r="AZ254" s="346">
        <v>1</v>
      </c>
      <c r="BA254" s="362"/>
      <c r="BB254" s="348">
        <v>18.297881481477098</v>
      </c>
      <c r="BC254" s="375">
        <v>0.97367322190612604</v>
      </c>
      <c r="BD254" s="375">
        <v>6.7245171150547595E-2</v>
      </c>
      <c r="BE254" s="375">
        <v>0.254094651892667</v>
      </c>
      <c r="BF254" s="374"/>
      <c r="BG254" s="843">
        <v>57.831899999999997</v>
      </c>
      <c r="BH254" s="843">
        <v>13.8118</v>
      </c>
      <c r="BI254" s="843">
        <v>25.8111</v>
      </c>
      <c r="BJ254" s="843">
        <v>2.5451999999999999</v>
      </c>
      <c r="BK254" s="373"/>
      <c r="BL254" s="372" t="s">
        <v>3628</v>
      </c>
      <c r="BM254" s="372" t="s">
        <v>3629</v>
      </c>
      <c r="BN254" s="372" t="s">
        <v>3630</v>
      </c>
      <c r="BO254" s="372" t="s">
        <v>3631</v>
      </c>
      <c r="BP254" s="372" t="s">
        <v>3632</v>
      </c>
      <c r="BQ254" s="373"/>
      <c r="BR254" s="354" t="s">
        <v>443</v>
      </c>
    </row>
    <row r="255" spans="1:70" s="428" customFormat="1" x14ac:dyDescent="0.25">
      <c r="A255" s="345" t="s">
        <v>3633</v>
      </c>
      <c r="B255" s="373"/>
      <c r="C255" s="719">
        <v>44859</v>
      </c>
      <c r="D255" s="373"/>
      <c r="E255" s="346">
        <v>755.55</v>
      </c>
      <c r="F255" s="373"/>
      <c r="G255" s="347">
        <v>20.431000000000001</v>
      </c>
      <c r="H255" s="374"/>
      <c r="I255" s="348">
        <v>-0.17100000000000001</v>
      </c>
      <c r="J255" s="348">
        <v>-0.63229999999999997</v>
      </c>
      <c r="K255" s="348">
        <v>-3.2530999999999999</v>
      </c>
      <c r="L255" s="348">
        <v>10.4199</v>
      </c>
      <c r="M255" s="348">
        <v>8.7333999999999996</v>
      </c>
      <c r="N255" s="350">
        <v>5.915</v>
      </c>
      <c r="O255" s="348">
        <v>4.3753000000000002</v>
      </c>
      <c r="P255" s="348">
        <v>17.959099999999999</v>
      </c>
      <c r="Q255" s="348" t="s">
        <v>430</v>
      </c>
      <c r="R255" s="348" t="s">
        <v>430</v>
      </c>
      <c r="S255" s="348">
        <v>5.5048000000000004</v>
      </c>
      <c r="T255" s="348">
        <v>20.821999999999999</v>
      </c>
      <c r="U255" s="348">
        <v>2.9165999999999999</v>
      </c>
      <c r="V255" s="348">
        <v>6.3338999999999999</v>
      </c>
      <c r="W255" s="348">
        <v>-2.8759999999999999</v>
      </c>
      <c r="X255" s="348">
        <v>20.221699999999998</v>
      </c>
      <c r="Y255" s="374"/>
      <c r="Z255" s="346">
        <v>3</v>
      </c>
      <c r="AA255" s="346">
        <v>6</v>
      </c>
      <c r="AB255" s="346">
        <v>4</v>
      </c>
      <c r="AC255" s="346">
        <v>5</v>
      </c>
      <c r="AD255" s="346">
        <v>5</v>
      </c>
      <c r="AE255" s="346">
        <v>4</v>
      </c>
      <c r="AF255" s="346">
        <v>4</v>
      </c>
      <c r="AG255" s="346">
        <v>3</v>
      </c>
      <c r="AH255" s="346" t="s">
        <v>430</v>
      </c>
      <c r="AI255" s="346" t="s">
        <v>430</v>
      </c>
      <c r="AJ255" s="346">
        <v>6</v>
      </c>
      <c r="AK255" s="346">
        <v>5</v>
      </c>
      <c r="AL255" s="346">
        <v>4</v>
      </c>
      <c r="AM255" s="346">
        <v>4</v>
      </c>
      <c r="AN255" s="346">
        <v>4</v>
      </c>
      <c r="AO255" s="373"/>
      <c r="AP255" s="348" t="s">
        <v>430</v>
      </c>
      <c r="AQ255" s="348" t="s">
        <v>430</v>
      </c>
      <c r="AR255" s="348" t="s">
        <v>430</v>
      </c>
      <c r="AS255" s="348">
        <v>12.81</v>
      </c>
      <c r="AT255" s="348">
        <v>10.9</v>
      </c>
      <c r="AU255" s="351"/>
      <c r="AV255" s="346" t="s">
        <v>430</v>
      </c>
      <c r="AW255" s="346" t="s">
        <v>430</v>
      </c>
      <c r="AX255" s="346" t="s">
        <v>430</v>
      </c>
      <c r="AY255" s="346">
        <v>3</v>
      </c>
      <c r="AZ255" s="346">
        <v>5</v>
      </c>
      <c r="BA255" s="362"/>
      <c r="BB255" s="348">
        <v>16.6134136110764</v>
      </c>
      <c r="BC255" s="375">
        <v>0.89999636762965096</v>
      </c>
      <c r="BD255" s="375">
        <v>7.0057622179197407E-2</v>
      </c>
      <c r="BE255" s="375">
        <v>4.2278274112961499E-2</v>
      </c>
      <c r="BF255" s="374"/>
      <c r="BG255" s="843">
        <v>48.628700000000002</v>
      </c>
      <c r="BH255" s="843">
        <v>23.9438</v>
      </c>
      <c r="BI255" s="843">
        <v>20.165299999999998</v>
      </c>
      <c r="BJ255" s="843">
        <v>7.2622</v>
      </c>
      <c r="BK255" s="373"/>
      <c r="BL255" s="372" t="s">
        <v>3634</v>
      </c>
      <c r="BM255" s="372" t="s">
        <v>3635</v>
      </c>
      <c r="BN255" s="372" t="s">
        <v>3636</v>
      </c>
      <c r="BO255" s="372" t="s">
        <v>3637</v>
      </c>
      <c r="BP255" s="372" t="s">
        <v>3638</v>
      </c>
      <c r="BQ255" s="373"/>
      <c r="BR255" s="354" t="s">
        <v>526</v>
      </c>
    </row>
    <row r="256" spans="1:70" s="428" customFormat="1" ht="11" x14ac:dyDescent="0.3">
      <c r="A256" s="845" t="s">
        <v>3639</v>
      </c>
      <c r="B256" s="846"/>
      <c r="C256" s="847">
        <v>45642</v>
      </c>
      <c r="D256" s="846"/>
      <c r="E256" s="848">
        <v>534.65800000000002</v>
      </c>
      <c r="F256" s="846"/>
      <c r="G256" s="849">
        <v>11.881</v>
      </c>
      <c r="H256" s="851"/>
      <c r="I256" s="850">
        <v>9.2700000000000005E-2</v>
      </c>
      <c r="J256" s="850">
        <v>0.5756</v>
      </c>
      <c r="K256" s="850">
        <v>-1.2549999999999999</v>
      </c>
      <c r="L256" s="850">
        <v>13.379099999999999</v>
      </c>
      <c r="M256" s="850">
        <v>9.5831</v>
      </c>
      <c r="N256" s="852">
        <v>3.2860999999999998</v>
      </c>
      <c r="O256" s="850" t="s">
        <v>430</v>
      </c>
      <c r="P256" s="850" t="s">
        <v>430</v>
      </c>
      <c r="Q256" s="850" t="s">
        <v>430</v>
      </c>
      <c r="R256" s="850" t="s">
        <v>430</v>
      </c>
      <c r="S256" s="850">
        <v>6.5942999999999996</v>
      </c>
      <c r="T256" s="850">
        <v>20.9755</v>
      </c>
      <c r="U256" s="850">
        <v>2.2461000000000002</v>
      </c>
      <c r="V256" s="850">
        <v>4.0549999999999997</v>
      </c>
      <c r="W256" s="850">
        <v>-0.85950000000000004</v>
      </c>
      <c r="X256" s="850">
        <v>10.449</v>
      </c>
      <c r="Y256" s="851"/>
      <c r="Z256" s="848">
        <v>1</v>
      </c>
      <c r="AA256" s="848">
        <v>1</v>
      </c>
      <c r="AB256" s="848">
        <v>3</v>
      </c>
      <c r="AC256" s="848">
        <v>4</v>
      </c>
      <c r="AD256" s="848">
        <v>4</v>
      </c>
      <c r="AE256" s="848">
        <v>5</v>
      </c>
      <c r="AF256" s="848" t="s">
        <v>430</v>
      </c>
      <c r="AG256" s="848" t="s">
        <v>430</v>
      </c>
      <c r="AH256" s="848" t="s">
        <v>430</v>
      </c>
      <c r="AI256" s="848" t="s">
        <v>430</v>
      </c>
      <c r="AJ256" s="848">
        <v>4</v>
      </c>
      <c r="AK256" s="848">
        <v>4</v>
      </c>
      <c r="AL256" s="848">
        <v>5</v>
      </c>
      <c r="AM256" s="848">
        <v>5</v>
      </c>
      <c r="AN256" s="848">
        <v>1</v>
      </c>
      <c r="AO256" s="846"/>
      <c r="AP256" s="850" t="s">
        <v>430</v>
      </c>
      <c r="AQ256" s="850" t="s">
        <v>430</v>
      </c>
      <c r="AR256" s="850" t="s">
        <v>430</v>
      </c>
      <c r="AS256" s="850" t="s">
        <v>430</v>
      </c>
      <c r="AT256" s="850">
        <v>11.34</v>
      </c>
      <c r="AU256" s="853"/>
      <c r="AV256" s="848" t="s">
        <v>430</v>
      </c>
      <c r="AW256" s="848" t="s">
        <v>430</v>
      </c>
      <c r="AX256" s="848" t="s">
        <v>430</v>
      </c>
      <c r="AY256" s="848" t="s">
        <v>430</v>
      </c>
      <c r="AZ256" s="848">
        <v>4</v>
      </c>
      <c r="BA256" s="855"/>
      <c r="BB256" s="850">
        <v>18.6244933926634</v>
      </c>
      <c r="BC256" s="856">
        <v>0.92300378103884695</v>
      </c>
      <c r="BD256" s="856">
        <v>3.71174728895158E-2</v>
      </c>
      <c r="BE256" s="856">
        <v>0.144869251869751</v>
      </c>
      <c r="BF256" s="851"/>
      <c r="BG256" s="850">
        <v>39.483199999999997</v>
      </c>
      <c r="BH256" s="850">
        <v>16.770199999999999</v>
      </c>
      <c r="BI256" s="850">
        <v>34.341999999999999</v>
      </c>
      <c r="BJ256" s="850">
        <v>9.4046000000000003</v>
      </c>
      <c r="BK256" s="846"/>
      <c r="BL256" s="859" t="s">
        <v>3640</v>
      </c>
      <c r="BM256" s="859" t="s">
        <v>3641</v>
      </c>
      <c r="BN256" s="859" t="s">
        <v>3642</v>
      </c>
      <c r="BO256" s="859" t="s">
        <v>3643</v>
      </c>
      <c r="BP256" s="859" t="s">
        <v>3644</v>
      </c>
      <c r="BQ256" s="846"/>
      <c r="BR256" s="860" t="s">
        <v>616</v>
      </c>
    </row>
    <row r="257" spans="1:70" s="428" customFormat="1" x14ac:dyDescent="0.25">
      <c r="A257" s="894" t="s">
        <v>93</v>
      </c>
      <c r="B257" s="402"/>
      <c r="C257" s="724"/>
      <c r="D257" s="402"/>
      <c r="E257" s="403"/>
      <c r="F257" s="402"/>
      <c r="G257" s="404"/>
      <c r="H257" s="406"/>
      <c r="I257" s="405">
        <v>-0.11890000000000001</v>
      </c>
      <c r="J257" s="405">
        <v>-0.2646</v>
      </c>
      <c r="K257" s="405">
        <v>-2.3233999999999999</v>
      </c>
      <c r="L257" s="405">
        <v>13.790900000000001</v>
      </c>
      <c r="M257" s="405">
        <v>12.6005</v>
      </c>
      <c r="N257" s="407">
        <v>7.1593999999999998</v>
      </c>
      <c r="O257" s="405">
        <v>6.3567</v>
      </c>
      <c r="P257" s="405">
        <v>20.09</v>
      </c>
      <c r="Q257" s="405">
        <v>19.652999999999999</v>
      </c>
      <c r="R257" s="405">
        <v>11.232200000000001</v>
      </c>
      <c r="S257" s="405">
        <v>7.6615000000000002</v>
      </c>
      <c r="T257" s="405">
        <v>24.342700000000001</v>
      </c>
      <c r="U257" s="405">
        <v>5.5541999999999998</v>
      </c>
      <c r="V257" s="405">
        <v>7.9642999999999997</v>
      </c>
      <c r="W257" s="405">
        <v>-2.5406</v>
      </c>
      <c r="X257" s="405">
        <v>19.321400000000001</v>
      </c>
      <c r="Y257" s="406"/>
      <c r="Z257" s="403">
        <v>6</v>
      </c>
      <c r="AA257" s="403">
        <v>6</v>
      </c>
      <c r="AB257" s="403">
        <v>6</v>
      </c>
      <c r="AC257" s="403">
        <v>6</v>
      </c>
      <c r="AD257" s="403">
        <v>6</v>
      </c>
      <c r="AE257" s="403">
        <v>6</v>
      </c>
      <c r="AF257" s="403">
        <v>5</v>
      </c>
      <c r="AG257" s="403">
        <v>4</v>
      </c>
      <c r="AH257" s="403">
        <v>1</v>
      </c>
      <c r="AI257" s="403">
        <v>1</v>
      </c>
      <c r="AJ257" s="403">
        <v>6</v>
      </c>
      <c r="AK257" s="403">
        <v>6</v>
      </c>
      <c r="AL257" s="403">
        <v>6</v>
      </c>
      <c r="AM257" s="403">
        <v>6</v>
      </c>
      <c r="AN257" s="403">
        <v>6</v>
      </c>
      <c r="AO257" s="402"/>
      <c r="AP257" s="405">
        <v>15.57</v>
      </c>
      <c r="AQ257" s="405">
        <v>19.57</v>
      </c>
      <c r="AR257" s="405">
        <v>16.95</v>
      </c>
      <c r="AS257" s="405">
        <v>14.5075</v>
      </c>
      <c r="AT257" s="405">
        <v>16.0966666666667</v>
      </c>
      <c r="AU257" s="408"/>
      <c r="AV257" s="403">
        <v>1</v>
      </c>
      <c r="AW257" s="403">
        <v>1</v>
      </c>
      <c r="AX257" s="403">
        <v>1</v>
      </c>
      <c r="AY257" s="403">
        <v>4</v>
      </c>
      <c r="AZ257" s="403">
        <v>6</v>
      </c>
      <c r="BA257" s="409"/>
      <c r="BB257" s="405"/>
      <c r="BC257" s="410"/>
      <c r="BD257" s="410"/>
      <c r="BE257" s="410"/>
      <c r="BF257" s="406"/>
      <c r="BG257" s="405"/>
      <c r="BH257" s="405"/>
      <c r="BI257" s="405"/>
      <c r="BJ257" s="405"/>
      <c r="BK257" s="402"/>
      <c r="BL257" s="401"/>
      <c r="BM257" s="401"/>
      <c r="BN257" s="401"/>
      <c r="BO257" s="401"/>
      <c r="BP257" s="401"/>
      <c r="BQ257" s="402"/>
      <c r="BR257" s="411"/>
    </row>
    <row r="258" spans="1:70" s="428" customFormat="1" x14ac:dyDescent="0.25">
      <c r="A258" s="895" t="s">
        <v>94</v>
      </c>
      <c r="B258" s="373"/>
      <c r="C258" s="719"/>
      <c r="D258" s="373"/>
      <c r="E258" s="346"/>
      <c r="F258" s="373"/>
      <c r="G258" s="347"/>
      <c r="H258" s="374"/>
      <c r="I258" s="348">
        <v>9.2700000000000005E-2</v>
      </c>
      <c r="J258" s="348">
        <v>0.5756</v>
      </c>
      <c r="K258" s="348">
        <v>-1.1448</v>
      </c>
      <c r="L258" s="348">
        <v>18.125900000000001</v>
      </c>
      <c r="M258" s="348">
        <v>20.938400000000001</v>
      </c>
      <c r="N258" s="350">
        <v>15.7507</v>
      </c>
      <c r="O258" s="348">
        <v>9.4801000000000002</v>
      </c>
      <c r="P258" s="348">
        <v>23.912800000000001</v>
      </c>
      <c r="Q258" s="348">
        <v>19.652999999999999</v>
      </c>
      <c r="R258" s="348">
        <v>11.232200000000001</v>
      </c>
      <c r="S258" s="348">
        <v>11.1326</v>
      </c>
      <c r="T258" s="348">
        <v>32.948399999999999</v>
      </c>
      <c r="U258" s="348">
        <v>12.8758</v>
      </c>
      <c r="V258" s="348">
        <v>15.9839</v>
      </c>
      <c r="W258" s="348">
        <v>-0.85950000000000004</v>
      </c>
      <c r="X258" s="348">
        <v>24.728100000000001</v>
      </c>
      <c r="Y258" s="374"/>
      <c r="Z258" s="346"/>
      <c r="AA258" s="346"/>
      <c r="AB258" s="346"/>
      <c r="AC258" s="346"/>
      <c r="AD258" s="346"/>
      <c r="AE258" s="346"/>
      <c r="AF258" s="346"/>
      <c r="AG258" s="346"/>
      <c r="AH258" s="346"/>
      <c r="AI258" s="346"/>
      <c r="AJ258" s="346"/>
      <c r="AK258" s="346"/>
      <c r="AL258" s="346"/>
      <c r="AM258" s="346"/>
      <c r="AN258" s="346"/>
      <c r="AO258" s="373"/>
      <c r="AP258" s="348">
        <v>15.57</v>
      </c>
      <c r="AQ258" s="348">
        <v>19.57</v>
      </c>
      <c r="AR258" s="348">
        <v>16.95</v>
      </c>
      <c r="AS258" s="348">
        <v>18.690000000000001</v>
      </c>
      <c r="AT258" s="348">
        <v>29.51</v>
      </c>
      <c r="AU258" s="351"/>
      <c r="AV258" s="346"/>
      <c r="AW258" s="346"/>
      <c r="AX258" s="346"/>
      <c r="AY258" s="346"/>
      <c r="AZ258" s="346"/>
      <c r="BA258" s="362"/>
      <c r="BB258" s="348"/>
      <c r="BC258" s="375"/>
      <c r="BD258" s="375"/>
      <c r="BE258" s="375"/>
      <c r="BF258" s="374"/>
      <c r="BG258" s="348"/>
      <c r="BH258" s="348"/>
      <c r="BI258" s="348"/>
      <c r="BJ258" s="348"/>
      <c r="BK258" s="373"/>
      <c r="BL258" s="372"/>
      <c r="BM258" s="372"/>
      <c r="BN258" s="372"/>
      <c r="BO258" s="372"/>
      <c r="BP258" s="372"/>
      <c r="BQ258" s="373"/>
      <c r="BR258" s="354"/>
    </row>
    <row r="259" spans="1:70" s="428" customFormat="1" x14ac:dyDescent="0.25">
      <c r="A259" s="895" t="s">
        <v>95</v>
      </c>
      <c r="B259" s="373"/>
      <c r="C259" s="719"/>
      <c r="D259" s="373"/>
      <c r="E259" s="346"/>
      <c r="F259" s="373"/>
      <c r="G259" s="347"/>
      <c r="H259" s="374"/>
      <c r="I259" s="348">
        <v>-0.23960000000000001</v>
      </c>
      <c r="J259" s="348">
        <v>-0.63229999999999997</v>
      </c>
      <c r="K259" s="348">
        <v>-3.6575000000000002</v>
      </c>
      <c r="L259" s="348">
        <v>10.170199999999999</v>
      </c>
      <c r="M259" s="348">
        <v>7.4793000000000003</v>
      </c>
      <c r="N259" s="350">
        <v>1.6674</v>
      </c>
      <c r="O259" s="348">
        <v>3.5962000000000001</v>
      </c>
      <c r="P259" s="348">
        <v>17.3858</v>
      </c>
      <c r="Q259" s="348">
        <v>19.652999999999999</v>
      </c>
      <c r="R259" s="348">
        <v>11.232200000000001</v>
      </c>
      <c r="S259" s="348">
        <v>5.5048000000000004</v>
      </c>
      <c r="T259" s="348">
        <v>18.635999999999999</v>
      </c>
      <c r="U259" s="348">
        <v>0.33019999999999999</v>
      </c>
      <c r="V259" s="348">
        <v>2.0956999999999999</v>
      </c>
      <c r="W259" s="348">
        <v>-3.2035999999999998</v>
      </c>
      <c r="X259" s="348">
        <v>10.449</v>
      </c>
      <c r="Y259" s="374"/>
      <c r="Z259" s="346"/>
      <c r="AA259" s="346"/>
      <c r="AB259" s="346"/>
      <c r="AC259" s="346"/>
      <c r="AD259" s="346"/>
      <c r="AE259" s="346"/>
      <c r="AF259" s="346"/>
      <c r="AG259" s="346"/>
      <c r="AH259" s="346"/>
      <c r="AI259" s="346"/>
      <c r="AJ259" s="346"/>
      <c r="AK259" s="346"/>
      <c r="AL259" s="346"/>
      <c r="AM259" s="346"/>
      <c r="AN259" s="346"/>
      <c r="AO259" s="373"/>
      <c r="AP259" s="348">
        <v>15.57</v>
      </c>
      <c r="AQ259" s="348">
        <v>19.57</v>
      </c>
      <c r="AR259" s="348">
        <v>16.95</v>
      </c>
      <c r="AS259" s="348">
        <v>10.83</v>
      </c>
      <c r="AT259" s="348">
        <v>7.03</v>
      </c>
      <c r="AU259" s="351"/>
      <c r="AV259" s="346"/>
      <c r="AW259" s="346"/>
      <c r="AX259" s="346"/>
      <c r="AY259" s="346"/>
      <c r="AZ259" s="346"/>
      <c r="BA259" s="362"/>
      <c r="BB259" s="348"/>
      <c r="BC259" s="375"/>
      <c r="BD259" s="375"/>
      <c r="BE259" s="375"/>
      <c r="BF259" s="374"/>
      <c r="BG259" s="348"/>
      <c r="BH259" s="348"/>
      <c r="BI259" s="348"/>
      <c r="BJ259" s="348"/>
      <c r="BK259" s="373"/>
      <c r="BL259" s="372"/>
      <c r="BM259" s="372"/>
      <c r="BN259" s="372"/>
      <c r="BO259" s="372"/>
      <c r="BP259" s="372"/>
      <c r="BQ259" s="373"/>
      <c r="BR259" s="354"/>
    </row>
    <row r="260" spans="1:70" s="428" customFormat="1" x14ac:dyDescent="0.25">
      <c r="A260" s="896" t="s">
        <v>96</v>
      </c>
      <c r="B260" s="413"/>
      <c r="C260" s="725"/>
      <c r="D260" s="413"/>
      <c r="E260" s="414"/>
      <c r="F260" s="413"/>
      <c r="G260" s="415"/>
      <c r="H260" s="417"/>
      <c r="I260" s="416">
        <v>-0.17219999999999999</v>
      </c>
      <c r="J260" s="416">
        <v>-0.48115000000000002</v>
      </c>
      <c r="K260" s="416">
        <v>-2.2540499999999999</v>
      </c>
      <c r="L260" s="416">
        <v>13.5543</v>
      </c>
      <c r="M260" s="416">
        <v>11.424200000000001</v>
      </c>
      <c r="N260" s="418">
        <v>6.8410000000000002</v>
      </c>
      <c r="O260" s="416">
        <v>6.8029000000000002</v>
      </c>
      <c r="P260" s="416">
        <v>19.5306</v>
      </c>
      <c r="Q260" s="416">
        <v>19.652999999999999</v>
      </c>
      <c r="R260" s="416">
        <v>11.232200000000001</v>
      </c>
      <c r="S260" s="416">
        <v>7.1544999999999996</v>
      </c>
      <c r="T260" s="416">
        <v>22.847300000000001</v>
      </c>
      <c r="U260" s="416">
        <v>4.2903000000000002</v>
      </c>
      <c r="V260" s="416">
        <v>7.7392000000000003</v>
      </c>
      <c r="W260" s="416">
        <v>-2.8721999999999999</v>
      </c>
      <c r="X260" s="416">
        <v>20.8156</v>
      </c>
      <c r="Y260" s="417"/>
      <c r="Z260" s="414"/>
      <c r="AA260" s="414"/>
      <c r="AB260" s="414"/>
      <c r="AC260" s="414"/>
      <c r="AD260" s="414"/>
      <c r="AE260" s="414"/>
      <c r="AF260" s="414"/>
      <c r="AG260" s="414"/>
      <c r="AH260" s="414"/>
      <c r="AI260" s="414"/>
      <c r="AJ260" s="414"/>
      <c r="AK260" s="414"/>
      <c r="AL260" s="414"/>
      <c r="AM260" s="414"/>
      <c r="AN260" s="414"/>
      <c r="AO260" s="413"/>
      <c r="AP260" s="416">
        <v>15.57</v>
      </c>
      <c r="AQ260" s="416">
        <v>19.57</v>
      </c>
      <c r="AR260" s="416">
        <v>16.95</v>
      </c>
      <c r="AS260" s="416">
        <v>14.26</v>
      </c>
      <c r="AT260" s="416">
        <v>13.98</v>
      </c>
      <c r="AU260" s="419"/>
      <c r="AV260" s="414"/>
      <c r="AW260" s="414"/>
      <c r="AX260" s="414"/>
      <c r="AY260" s="414"/>
      <c r="AZ260" s="414"/>
      <c r="BA260" s="420"/>
      <c r="BB260" s="416"/>
      <c r="BC260" s="421"/>
      <c r="BD260" s="421"/>
      <c r="BE260" s="421"/>
      <c r="BF260" s="417"/>
      <c r="BG260" s="416"/>
      <c r="BH260" s="416"/>
      <c r="BI260" s="416"/>
      <c r="BJ260" s="416"/>
      <c r="BK260" s="413"/>
      <c r="BL260" s="412"/>
      <c r="BM260" s="412"/>
      <c r="BN260" s="412"/>
      <c r="BO260" s="412"/>
      <c r="BP260" s="412"/>
      <c r="BQ260" s="413"/>
      <c r="BR260" s="422"/>
    </row>
    <row r="261" spans="1:70" s="428" customFormat="1" ht="14.5" customHeight="1" x14ac:dyDescent="0.35">
      <c r="A261" s="883" t="s">
        <v>3645</v>
      </c>
      <c r="B261" s="871"/>
      <c r="C261" s="872"/>
      <c r="D261" s="871"/>
      <c r="E261" s="873"/>
      <c r="F261" s="871"/>
      <c r="G261" s="874"/>
      <c r="H261" s="876"/>
      <c r="I261" s="875"/>
      <c r="J261" s="875"/>
      <c r="K261" s="875"/>
      <c r="L261" s="875"/>
      <c r="M261" s="875"/>
      <c r="N261" s="877"/>
      <c r="O261" s="875"/>
      <c r="P261" s="875"/>
      <c r="Q261" s="875"/>
      <c r="R261" s="875"/>
      <c r="S261" s="875"/>
      <c r="T261" s="875"/>
      <c r="U261" s="875"/>
      <c r="V261" s="875"/>
      <c r="W261" s="875"/>
      <c r="X261" s="875"/>
      <c r="Y261" s="876"/>
      <c r="Z261" s="873"/>
      <c r="AA261" s="873"/>
      <c r="AB261" s="873"/>
      <c r="AC261" s="873"/>
      <c r="AD261" s="873"/>
      <c r="AE261" s="873"/>
      <c r="AF261" s="873"/>
      <c r="AG261" s="873"/>
      <c r="AH261" s="873"/>
      <c r="AI261" s="873"/>
      <c r="AJ261" s="873"/>
      <c r="AK261" s="873"/>
      <c r="AL261" s="873"/>
      <c r="AM261" s="873"/>
      <c r="AN261" s="873"/>
      <c r="AO261" s="871"/>
      <c r="AP261" s="875"/>
      <c r="AQ261" s="875"/>
      <c r="AR261" s="875"/>
      <c r="AS261" s="875"/>
      <c r="AT261" s="875"/>
      <c r="AU261" s="878"/>
      <c r="AV261" s="873"/>
      <c r="AW261" s="873"/>
      <c r="AX261" s="873"/>
      <c r="AY261" s="873"/>
      <c r="AZ261" s="873"/>
      <c r="BA261" s="879"/>
      <c r="BB261" s="875"/>
      <c r="BC261" s="880"/>
      <c r="BD261" s="880"/>
      <c r="BE261" s="880"/>
      <c r="BF261" s="876"/>
      <c r="BG261" s="875"/>
      <c r="BH261" s="875"/>
      <c r="BI261" s="875"/>
      <c r="BJ261" s="875"/>
      <c r="BK261" s="871"/>
      <c r="BL261" s="881"/>
      <c r="BM261" s="881"/>
      <c r="BN261" s="881"/>
      <c r="BO261" s="881"/>
      <c r="BP261" s="881"/>
      <c r="BQ261" s="871"/>
      <c r="BR261" s="882"/>
    </row>
    <row r="262" spans="1:70" s="428" customFormat="1" x14ac:dyDescent="0.25">
      <c r="A262" s="345" t="s">
        <v>3646</v>
      </c>
      <c r="B262" s="373"/>
      <c r="C262" s="719">
        <v>45348</v>
      </c>
      <c r="D262" s="373"/>
      <c r="E262" s="346">
        <v>8315.94</v>
      </c>
      <c r="F262" s="373"/>
      <c r="G262" s="347">
        <v>10.968</v>
      </c>
      <c r="H262" s="374"/>
      <c r="I262" s="348">
        <v>1.1900000000000001E-2</v>
      </c>
      <c r="J262" s="348">
        <v>-0.30180000000000001</v>
      </c>
      <c r="K262" s="348">
        <v>-1.4926999999999999</v>
      </c>
      <c r="L262" s="348">
        <v>-0.1384</v>
      </c>
      <c r="M262" s="348">
        <v>5.4543999999999997</v>
      </c>
      <c r="N262" s="350">
        <v>6.5620000000000003</v>
      </c>
      <c r="O262" s="348">
        <v>-2.2443</v>
      </c>
      <c r="P262" s="348" t="s">
        <v>430</v>
      </c>
      <c r="Q262" s="348" t="s">
        <v>430</v>
      </c>
      <c r="R262" s="348" t="s">
        <v>430</v>
      </c>
      <c r="S262" s="348">
        <v>-1.4679</v>
      </c>
      <c r="T262" s="348">
        <v>12.063599999999999</v>
      </c>
      <c r="U262" s="348">
        <v>1.6346000000000001</v>
      </c>
      <c r="V262" s="348">
        <v>4.9318</v>
      </c>
      <c r="W262" s="348">
        <v>0.4</v>
      </c>
      <c r="X262" s="348">
        <v>3.7050999999999998</v>
      </c>
      <c r="Y262" s="374"/>
      <c r="Z262" s="346">
        <v>2</v>
      </c>
      <c r="AA262" s="346">
        <v>5</v>
      </c>
      <c r="AB262" s="346">
        <v>4</v>
      </c>
      <c r="AC262" s="346">
        <v>5</v>
      </c>
      <c r="AD262" s="346">
        <v>3</v>
      </c>
      <c r="AE262" s="346">
        <v>4</v>
      </c>
      <c r="AF262" s="346">
        <v>4</v>
      </c>
      <c r="AG262" s="346" t="s">
        <v>430</v>
      </c>
      <c r="AH262" s="346" t="s">
        <v>430</v>
      </c>
      <c r="AI262" s="346" t="s">
        <v>430</v>
      </c>
      <c r="AJ262" s="346">
        <v>5</v>
      </c>
      <c r="AK262" s="346">
        <v>3</v>
      </c>
      <c r="AL262" s="346">
        <v>5</v>
      </c>
      <c r="AM262" s="346">
        <v>4</v>
      </c>
      <c r="AN262" s="346">
        <v>3</v>
      </c>
      <c r="AO262" s="373"/>
      <c r="AP262" s="348" t="s">
        <v>430</v>
      </c>
      <c r="AQ262" s="348" t="s">
        <v>430</v>
      </c>
      <c r="AR262" s="348" t="s">
        <v>430</v>
      </c>
      <c r="AS262" s="348" t="s">
        <v>430</v>
      </c>
      <c r="AT262" s="348">
        <v>4.08</v>
      </c>
      <c r="AU262" s="351"/>
      <c r="AV262" s="346" t="s">
        <v>430</v>
      </c>
      <c r="AW262" s="346" t="s">
        <v>430</v>
      </c>
      <c r="AX262" s="346" t="s">
        <v>430</v>
      </c>
      <c r="AY262" s="346" t="s">
        <v>430</v>
      </c>
      <c r="AZ262" s="346">
        <v>5</v>
      </c>
      <c r="BA262" s="362"/>
      <c r="BB262" s="348">
        <v>15.365608043417399</v>
      </c>
      <c r="BC262" s="375">
        <v>0.89678614620452002</v>
      </c>
      <c r="BD262" s="375">
        <v>-3.97073128299146E-3</v>
      </c>
      <c r="BE262" s="375">
        <v>0.30014153606660898</v>
      </c>
      <c r="BF262" s="374"/>
      <c r="BG262" s="843">
        <v>42.429299999999998</v>
      </c>
      <c r="BH262" s="843">
        <v>21.129799999999999</v>
      </c>
      <c r="BI262" s="843">
        <v>34.582000000000001</v>
      </c>
      <c r="BJ262" s="843">
        <v>1.8589</v>
      </c>
      <c r="BK262" s="373"/>
      <c r="BL262" s="372" t="s">
        <v>3647</v>
      </c>
      <c r="BM262" s="372" t="s">
        <v>3648</v>
      </c>
      <c r="BN262" s="372" t="s">
        <v>3649</v>
      </c>
      <c r="BO262" s="372" t="s">
        <v>3650</v>
      </c>
      <c r="BP262" s="372" t="s">
        <v>3651</v>
      </c>
      <c r="BQ262" s="373"/>
      <c r="BR262" s="354" t="s">
        <v>463</v>
      </c>
    </row>
    <row r="263" spans="1:70" s="428" customFormat="1" x14ac:dyDescent="0.25">
      <c r="A263" s="345" t="s">
        <v>3652</v>
      </c>
      <c r="B263" s="373"/>
      <c r="C263" s="719">
        <v>45495</v>
      </c>
      <c r="D263" s="373"/>
      <c r="E263" s="346">
        <v>8300.92</v>
      </c>
      <c r="F263" s="373"/>
      <c r="G263" s="347">
        <v>11.58</v>
      </c>
      <c r="H263" s="374"/>
      <c r="I263" s="348">
        <v>8.6400000000000005E-2</v>
      </c>
      <c r="J263" s="348">
        <v>0.17299999999999999</v>
      </c>
      <c r="K263" s="348">
        <v>0.43369999999999997</v>
      </c>
      <c r="L263" s="348">
        <v>2.8418999999999999</v>
      </c>
      <c r="M263" s="348">
        <v>10.2857</v>
      </c>
      <c r="N263" s="350">
        <v>16.2651</v>
      </c>
      <c r="O263" s="348">
        <v>6.8122999999999996</v>
      </c>
      <c r="P263" s="348" t="s">
        <v>430</v>
      </c>
      <c r="Q263" s="348" t="s">
        <v>430</v>
      </c>
      <c r="R263" s="348" t="s">
        <v>430</v>
      </c>
      <c r="S263" s="348">
        <v>-0.60089999999999999</v>
      </c>
      <c r="T263" s="348">
        <v>13.9764</v>
      </c>
      <c r="U263" s="348">
        <v>10.3908</v>
      </c>
      <c r="V263" s="348">
        <v>13.9764</v>
      </c>
      <c r="W263" s="348">
        <v>0.43369999999999997</v>
      </c>
      <c r="X263" s="348">
        <v>7.1055999999999999</v>
      </c>
      <c r="Y263" s="374"/>
      <c r="Z263" s="346">
        <v>1</v>
      </c>
      <c r="AA263" s="346">
        <v>2</v>
      </c>
      <c r="AB263" s="346">
        <v>1</v>
      </c>
      <c r="AC263" s="346">
        <v>2</v>
      </c>
      <c r="AD263" s="346">
        <v>1</v>
      </c>
      <c r="AE263" s="346">
        <v>2</v>
      </c>
      <c r="AF263" s="346">
        <v>2</v>
      </c>
      <c r="AG263" s="346" t="s">
        <v>430</v>
      </c>
      <c r="AH263" s="346" t="s">
        <v>430</v>
      </c>
      <c r="AI263" s="346" t="s">
        <v>430</v>
      </c>
      <c r="AJ263" s="346">
        <v>3</v>
      </c>
      <c r="AK263" s="346">
        <v>2</v>
      </c>
      <c r="AL263" s="346">
        <v>1</v>
      </c>
      <c r="AM263" s="346">
        <v>2</v>
      </c>
      <c r="AN263" s="346">
        <v>2</v>
      </c>
      <c r="AO263" s="373"/>
      <c r="AP263" s="348" t="s">
        <v>430</v>
      </c>
      <c r="AQ263" s="348" t="s">
        <v>430</v>
      </c>
      <c r="AR263" s="348" t="s">
        <v>430</v>
      </c>
      <c r="AS263" s="348" t="s">
        <v>430</v>
      </c>
      <c r="AT263" s="348">
        <v>14.7</v>
      </c>
      <c r="AU263" s="351"/>
      <c r="AV263" s="346" t="s">
        <v>430</v>
      </c>
      <c r="AW263" s="346" t="s">
        <v>430</v>
      </c>
      <c r="AX263" s="346" t="s">
        <v>430</v>
      </c>
      <c r="AY263" s="346" t="s">
        <v>430</v>
      </c>
      <c r="AZ263" s="346">
        <v>1</v>
      </c>
      <c r="BA263" s="362"/>
      <c r="BB263" s="348">
        <v>13.4353161645558</v>
      </c>
      <c r="BC263" s="375">
        <v>0.771394451417592</v>
      </c>
      <c r="BD263" s="375">
        <v>1.5196986517354599E-2</v>
      </c>
      <c r="BE263" s="375">
        <v>0.73803079158698703</v>
      </c>
      <c r="BF263" s="374"/>
      <c r="BG263" s="843">
        <v>45.523400000000002</v>
      </c>
      <c r="BH263" s="843">
        <v>12.1967</v>
      </c>
      <c r="BI263" s="843">
        <v>34.777500000000003</v>
      </c>
      <c r="BJ263" s="843">
        <v>7.5023999999999997</v>
      </c>
      <c r="BK263" s="373"/>
      <c r="BL263" s="372" t="s">
        <v>3653</v>
      </c>
      <c r="BM263" s="372" t="s">
        <v>3654</v>
      </c>
      <c r="BN263" s="372" t="s">
        <v>3655</v>
      </c>
      <c r="BO263" s="372" t="s">
        <v>3656</v>
      </c>
      <c r="BP263" s="372" t="s">
        <v>3657</v>
      </c>
      <c r="BQ263" s="373"/>
      <c r="BR263" s="354" t="s">
        <v>476</v>
      </c>
    </row>
    <row r="264" spans="1:70" s="428" customFormat="1" x14ac:dyDescent="0.25">
      <c r="A264" s="345" t="s">
        <v>3658</v>
      </c>
      <c r="B264" s="373"/>
      <c r="C264" s="719">
        <v>39563</v>
      </c>
      <c r="D264" s="373"/>
      <c r="E264" s="346">
        <v>2582.23</v>
      </c>
      <c r="F264" s="373"/>
      <c r="G264" s="347">
        <v>108.824</v>
      </c>
      <c r="H264" s="374"/>
      <c r="I264" s="348" t="s">
        <v>430</v>
      </c>
      <c r="J264" s="348">
        <v>4.9599999999999998E-2</v>
      </c>
      <c r="K264" s="348">
        <v>0.1915</v>
      </c>
      <c r="L264" s="348">
        <v>2.2646999999999999</v>
      </c>
      <c r="M264" s="348">
        <v>2.4592000000000001</v>
      </c>
      <c r="N264" s="350">
        <v>20.0823</v>
      </c>
      <c r="O264" s="348">
        <v>8.6683000000000003</v>
      </c>
      <c r="P264" s="348">
        <v>18.4162</v>
      </c>
      <c r="Q264" s="348">
        <v>15.3695</v>
      </c>
      <c r="R264" s="348">
        <v>16.157599999999999</v>
      </c>
      <c r="S264" s="348">
        <v>3.6172</v>
      </c>
      <c r="T264" s="348">
        <v>4.4076000000000004</v>
      </c>
      <c r="U264" s="348">
        <v>8.3969000000000005</v>
      </c>
      <c r="V264" s="348">
        <v>16.637499999999999</v>
      </c>
      <c r="W264" s="348">
        <v>-0.40820000000000001</v>
      </c>
      <c r="X264" s="348">
        <v>13.863799999999999</v>
      </c>
      <c r="Y264" s="374"/>
      <c r="Z264" s="346" t="s">
        <v>430</v>
      </c>
      <c r="AA264" s="346">
        <v>3</v>
      </c>
      <c r="AB264" s="346">
        <v>2</v>
      </c>
      <c r="AC264" s="346">
        <v>3</v>
      </c>
      <c r="AD264" s="346">
        <v>5</v>
      </c>
      <c r="AE264" s="346">
        <v>1</v>
      </c>
      <c r="AF264" s="346">
        <v>1</v>
      </c>
      <c r="AG264" s="346">
        <v>1</v>
      </c>
      <c r="AH264" s="346">
        <v>1</v>
      </c>
      <c r="AI264" s="346">
        <v>1</v>
      </c>
      <c r="AJ264" s="346">
        <v>1</v>
      </c>
      <c r="AK264" s="346">
        <v>5</v>
      </c>
      <c r="AL264" s="346">
        <v>2</v>
      </c>
      <c r="AM264" s="346">
        <v>1</v>
      </c>
      <c r="AN264" s="346">
        <v>6</v>
      </c>
      <c r="AO264" s="373"/>
      <c r="AP264" s="348">
        <v>17.28</v>
      </c>
      <c r="AQ264" s="348">
        <v>20.07</v>
      </c>
      <c r="AR264" s="348">
        <v>17.09</v>
      </c>
      <c r="AS264" s="348">
        <v>14.07</v>
      </c>
      <c r="AT264" s="348">
        <v>10.95</v>
      </c>
      <c r="AU264" s="351"/>
      <c r="AV264" s="346">
        <v>1</v>
      </c>
      <c r="AW264" s="346">
        <v>1</v>
      </c>
      <c r="AX264" s="346">
        <v>1</v>
      </c>
      <c r="AY264" s="346">
        <v>1</v>
      </c>
      <c r="AZ264" s="346">
        <v>2</v>
      </c>
      <c r="BA264" s="362"/>
      <c r="BB264" s="348">
        <v>14.600393156054899</v>
      </c>
      <c r="BC264" s="375">
        <v>0.65240370993321195</v>
      </c>
      <c r="BD264" s="375">
        <v>7.8306502673541403E-2</v>
      </c>
      <c r="BE264" s="375">
        <v>0.102273158758778</v>
      </c>
      <c r="BF264" s="374"/>
      <c r="BG264" s="843">
        <v>56.583100000000002</v>
      </c>
      <c r="BH264" s="843">
        <v>18.64</v>
      </c>
      <c r="BI264" s="843">
        <v>5.0122900000000001</v>
      </c>
      <c r="BJ264" s="843">
        <v>19.764610000000001</v>
      </c>
      <c r="BK264" s="373"/>
      <c r="BL264" s="844" t="s">
        <v>3659</v>
      </c>
      <c r="BM264" s="844" t="s">
        <v>3660</v>
      </c>
      <c r="BN264" s="844" t="s">
        <v>3661</v>
      </c>
      <c r="BO264" s="844" t="s">
        <v>3662</v>
      </c>
      <c r="BP264" s="844" t="s">
        <v>3663</v>
      </c>
      <c r="BQ264" s="373"/>
      <c r="BR264" s="354" t="s">
        <v>555</v>
      </c>
    </row>
    <row r="265" spans="1:70" s="428" customFormat="1" x14ac:dyDescent="0.25">
      <c r="A265" s="345" t="s">
        <v>3664</v>
      </c>
      <c r="B265" s="373"/>
      <c r="C265" s="719">
        <v>42366</v>
      </c>
      <c r="D265" s="373"/>
      <c r="E265" s="346">
        <v>1439.32</v>
      </c>
      <c r="F265" s="373"/>
      <c r="G265" s="347">
        <v>49.114400000000003</v>
      </c>
      <c r="H265" s="374"/>
      <c r="I265" s="348">
        <v>-2.8500000000000001E-2</v>
      </c>
      <c r="J265" s="348">
        <v>0.58919999999999995</v>
      </c>
      <c r="K265" s="348">
        <v>-1.4947999999999999</v>
      </c>
      <c r="L265" s="348">
        <v>3.4207000000000001</v>
      </c>
      <c r="M265" s="348">
        <v>8.4016000000000002</v>
      </c>
      <c r="N265" s="350">
        <v>9.0631000000000004</v>
      </c>
      <c r="O265" s="348">
        <v>3.8873000000000002</v>
      </c>
      <c r="P265" s="348">
        <v>13.7906</v>
      </c>
      <c r="Q265" s="348">
        <v>11.1447</v>
      </c>
      <c r="R265" s="348">
        <v>14.478199999999999</v>
      </c>
      <c r="S265" s="348">
        <v>2.7265999999999999</v>
      </c>
      <c r="T265" s="348">
        <v>14.1038</v>
      </c>
      <c r="U265" s="348">
        <v>6.1498999999999997</v>
      </c>
      <c r="V265" s="348">
        <v>8.5905000000000005</v>
      </c>
      <c r="W265" s="348">
        <v>1.1156999999999999</v>
      </c>
      <c r="X265" s="348">
        <v>16.022200000000002</v>
      </c>
      <c r="Y265" s="374"/>
      <c r="Z265" s="346">
        <v>3</v>
      </c>
      <c r="AA265" s="346">
        <v>1</v>
      </c>
      <c r="AB265" s="346">
        <v>5</v>
      </c>
      <c r="AC265" s="346">
        <v>1</v>
      </c>
      <c r="AD265" s="346">
        <v>2</v>
      </c>
      <c r="AE265" s="346">
        <v>3</v>
      </c>
      <c r="AF265" s="346">
        <v>3</v>
      </c>
      <c r="AG265" s="346">
        <v>2</v>
      </c>
      <c r="AH265" s="346">
        <v>2</v>
      </c>
      <c r="AI265" s="346">
        <v>2</v>
      </c>
      <c r="AJ265" s="346">
        <v>2</v>
      </c>
      <c r="AK265" s="346">
        <v>1</v>
      </c>
      <c r="AL265" s="346">
        <v>3</v>
      </c>
      <c r="AM265" s="346">
        <v>3</v>
      </c>
      <c r="AN265" s="346">
        <v>1</v>
      </c>
      <c r="AO265" s="373"/>
      <c r="AP265" s="348">
        <v>16.09</v>
      </c>
      <c r="AQ265" s="348">
        <v>16.510000000000002</v>
      </c>
      <c r="AR265" s="348">
        <v>12.9</v>
      </c>
      <c r="AS265" s="348">
        <v>9.6300000000000008</v>
      </c>
      <c r="AT265" s="348">
        <v>9.4600000000000009</v>
      </c>
      <c r="AU265" s="351"/>
      <c r="AV265" s="346">
        <v>2</v>
      </c>
      <c r="AW265" s="346">
        <v>2</v>
      </c>
      <c r="AX265" s="346">
        <v>2</v>
      </c>
      <c r="AY265" s="346">
        <v>2</v>
      </c>
      <c r="AZ265" s="346">
        <v>3</v>
      </c>
      <c r="BA265" s="362"/>
      <c r="BB265" s="348">
        <v>13.869406717929101</v>
      </c>
      <c r="BC265" s="375">
        <v>0.86816396490362102</v>
      </c>
      <c r="BD265" s="375">
        <v>6.0594449583909298E-2</v>
      </c>
      <c r="BE265" s="375">
        <v>4.2386463170279498E-2</v>
      </c>
      <c r="BF265" s="374"/>
      <c r="BG265" s="348">
        <v>58.623100000000001</v>
      </c>
      <c r="BH265" s="348">
        <v>12.7239</v>
      </c>
      <c r="BI265" s="348">
        <v>27.250299999999999</v>
      </c>
      <c r="BJ265" s="348">
        <v>1.4027000000000001</v>
      </c>
      <c r="BK265" s="373"/>
      <c r="BL265" s="372" t="s">
        <v>3665</v>
      </c>
      <c r="BM265" s="372" t="s">
        <v>3666</v>
      </c>
      <c r="BN265" s="372" t="s">
        <v>3667</v>
      </c>
      <c r="BO265" s="372" t="s">
        <v>3668</v>
      </c>
      <c r="BP265" s="372" t="s">
        <v>3669</v>
      </c>
      <c r="BQ265" s="373"/>
      <c r="BR265" s="354" t="s">
        <v>2451</v>
      </c>
    </row>
    <row r="266" spans="1:70" s="428" customFormat="1" x14ac:dyDescent="0.25">
      <c r="A266" s="345" t="s">
        <v>3670</v>
      </c>
      <c r="B266" s="373"/>
      <c r="C266" s="719">
        <v>45698</v>
      </c>
      <c r="D266" s="373"/>
      <c r="E266" s="346">
        <v>626.1</v>
      </c>
      <c r="F266" s="373"/>
      <c r="G266" s="347">
        <v>11.57</v>
      </c>
      <c r="H266" s="374"/>
      <c r="I266" s="348">
        <v>-6.8199999999999997E-2</v>
      </c>
      <c r="J266" s="348">
        <v>3.5000000000000001E-3</v>
      </c>
      <c r="K266" s="348">
        <v>-1.6692</v>
      </c>
      <c r="L266" s="348">
        <v>-1.4329000000000001</v>
      </c>
      <c r="M266" s="348">
        <v>3.0300000000000001E-2</v>
      </c>
      <c r="N266" s="350">
        <v>3.5365000000000002</v>
      </c>
      <c r="O266" s="348" t="s">
        <v>430</v>
      </c>
      <c r="P266" s="348" t="s">
        <v>430</v>
      </c>
      <c r="Q266" s="348" t="s">
        <v>430</v>
      </c>
      <c r="R266" s="348" t="s">
        <v>430</v>
      </c>
      <c r="S266" s="348">
        <v>-3.1223999999999998</v>
      </c>
      <c r="T266" s="348">
        <v>4.2652000000000001</v>
      </c>
      <c r="U266" s="348">
        <v>0.67349999999999999</v>
      </c>
      <c r="V266" s="348">
        <v>2.3975</v>
      </c>
      <c r="W266" s="348">
        <v>0.1229</v>
      </c>
      <c r="X266" s="348">
        <v>9.6638999999999999</v>
      </c>
      <c r="Y266" s="374"/>
      <c r="Z266" s="346">
        <v>4</v>
      </c>
      <c r="AA266" s="346">
        <v>4</v>
      </c>
      <c r="AB266" s="346">
        <v>6</v>
      </c>
      <c r="AC266" s="346">
        <v>6</v>
      </c>
      <c r="AD266" s="346">
        <v>6</v>
      </c>
      <c r="AE266" s="346">
        <v>6</v>
      </c>
      <c r="AF266" s="346" t="s">
        <v>430</v>
      </c>
      <c r="AG266" s="346" t="s">
        <v>430</v>
      </c>
      <c r="AH266" s="346" t="s">
        <v>430</v>
      </c>
      <c r="AI266" s="346" t="s">
        <v>430</v>
      </c>
      <c r="AJ266" s="346">
        <v>6</v>
      </c>
      <c r="AK266" s="346">
        <v>6</v>
      </c>
      <c r="AL266" s="346">
        <v>6</v>
      </c>
      <c r="AM266" s="346">
        <v>6</v>
      </c>
      <c r="AN266" s="346">
        <v>4</v>
      </c>
      <c r="AO266" s="373"/>
      <c r="AP266" s="348" t="s">
        <v>430</v>
      </c>
      <c r="AQ266" s="348" t="s">
        <v>430</v>
      </c>
      <c r="AR266" s="348" t="s">
        <v>430</v>
      </c>
      <c r="AS266" s="348" t="s">
        <v>430</v>
      </c>
      <c r="AT266" s="348">
        <v>-0.99</v>
      </c>
      <c r="AU266" s="351"/>
      <c r="AV266" s="346" t="s">
        <v>430</v>
      </c>
      <c r="AW266" s="346" t="s">
        <v>430</v>
      </c>
      <c r="AX266" s="346" t="s">
        <v>430</v>
      </c>
      <c r="AY266" s="346" t="s">
        <v>430</v>
      </c>
      <c r="AZ266" s="346">
        <v>6</v>
      </c>
      <c r="BA266" s="362"/>
      <c r="BB266" s="348">
        <v>12.7946460423865</v>
      </c>
      <c r="BC266" s="375">
        <v>0.80431917591414503</v>
      </c>
      <c r="BD266" s="375">
        <v>3.1464927149708298E-2</v>
      </c>
      <c r="BE266" s="375">
        <v>-0.142364660915724</v>
      </c>
      <c r="BF266" s="374"/>
      <c r="BG266" s="843">
        <v>63.652900000000002</v>
      </c>
      <c r="BH266" s="843">
        <v>24.416899999999998</v>
      </c>
      <c r="BI266" s="843">
        <v>7.9658600000000002</v>
      </c>
      <c r="BJ266" s="843">
        <v>3.96434</v>
      </c>
      <c r="BK266" s="373"/>
      <c r="BL266" s="372" t="s">
        <v>3671</v>
      </c>
      <c r="BM266" s="372" t="s">
        <v>3672</v>
      </c>
      <c r="BN266" s="372" t="s">
        <v>3673</v>
      </c>
      <c r="BO266" s="372" t="s">
        <v>3674</v>
      </c>
      <c r="BP266" s="372" t="s">
        <v>3675</v>
      </c>
      <c r="BQ266" s="373"/>
      <c r="BR266" s="354" t="s">
        <v>443</v>
      </c>
    </row>
    <row r="267" spans="1:70" s="428" customFormat="1" ht="11" x14ac:dyDescent="0.3">
      <c r="A267" s="845" t="s">
        <v>3676</v>
      </c>
      <c r="B267" s="846"/>
      <c r="C267" s="847">
        <v>45772</v>
      </c>
      <c r="D267" s="846"/>
      <c r="E267" s="848">
        <v>283.65199999999999</v>
      </c>
      <c r="F267" s="846"/>
      <c r="G267" s="849">
        <v>10.625999999999999</v>
      </c>
      <c r="H267" s="851"/>
      <c r="I267" s="850">
        <v>-0.10340000000000001</v>
      </c>
      <c r="J267" s="850">
        <v>-0.50560000000000005</v>
      </c>
      <c r="K267" s="850">
        <v>-0.69159999999999999</v>
      </c>
      <c r="L267" s="850">
        <v>1.4705999999999999</v>
      </c>
      <c r="M267" s="850">
        <v>5</v>
      </c>
      <c r="N267" s="852">
        <v>5.1039000000000003</v>
      </c>
      <c r="O267" s="850" t="s">
        <v>430</v>
      </c>
      <c r="P267" s="850" t="s">
        <v>430</v>
      </c>
      <c r="Q267" s="850" t="s">
        <v>430</v>
      </c>
      <c r="R267" s="850" t="s">
        <v>430</v>
      </c>
      <c r="S267" s="850">
        <v>-0.92310000000000003</v>
      </c>
      <c r="T267" s="850">
        <v>10.503299999999999</v>
      </c>
      <c r="U267" s="850">
        <v>4.0438999999999998</v>
      </c>
      <c r="V267" s="850">
        <v>4.6277999999999997</v>
      </c>
      <c r="W267" s="850">
        <v>-0.26279999999999998</v>
      </c>
      <c r="X267" s="850">
        <v>4.5045000000000002</v>
      </c>
      <c r="Y267" s="851"/>
      <c r="Z267" s="848">
        <v>5</v>
      </c>
      <c r="AA267" s="848">
        <v>6</v>
      </c>
      <c r="AB267" s="848">
        <v>3</v>
      </c>
      <c r="AC267" s="848">
        <v>4</v>
      </c>
      <c r="AD267" s="848">
        <v>4</v>
      </c>
      <c r="AE267" s="848">
        <v>5</v>
      </c>
      <c r="AF267" s="848" t="s">
        <v>430</v>
      </c>
      <c r="AG267" s="848" t="s">
        <v>430</v>
      </c>
      <c r="AH267" s="848" t="s">
        <v>430</v>
      </c>
      <c r="AI267" s="848" t="s">
        <v>430</v>
      </c>
      <c r="AJ267" s="848">
        <v>4</v>
      </c>
      <c r="AK267" s="848">
        <v>4</v>
      </c>
      <c r="AL267" s="848">
        <v>4</v>
      </c>
      <c r="AM267" s="848">
        <v>5</v>
      </c>
      <c r="AN267" s="848">
        <v>5</v>
      </c>
      <c r="AO267" s="846"/>
      <c r="AP267" s="850" t="s">
        <v>430</v>
      </c>
      <c r="AQ267" s="850" t="s">
        <v>430</v>
      </c>
      <c r="AR267" s="850" t="s">
        <v>430</v>
      </c>
      <c r="AS267" s="850" t="s">
        <v>430</v>
      </c>
      <c r="AT267" s="850">
        <v>5.63</v>
      </c>
      <c r="AU267" s="853"/>
      <c r="AV267" s="848" t="s">
        <v>430</v>
      </c>
      <c r="AW267" s="848" t="s">
        <v>430</v>
      </c>
      <c r="AX267" s="848" t="s">
        <v>430</v>
      </c>
      <c r="AY267" s="848" t="s">
        <v>430</v>
      </c>
      <c r="AZ267" s="848">
        <v>4</v>
      </c>
      <c r="BA267" s="855"/>
      <c r="BB267" s="850">
        <v>11.459015658147701</v>
      </c>
      <c r="BC267" s="856">
        <v>0.68216091432549997</v>
      </c>
      <c r="BD267" s="856">
        <v>-4.6210142703961599E-4</v>
      </c>
      <c r="BE267" s="856">
        <v>-0.436855540748532</v>
      </c>
      <c r="BF267" s="851"/>
      <c r="BG267" s="850">
        <v>53.392299999999999</v>
      </c>
      <c r="BH267" s="850">
        <v>25.7956</v>
      </c>
      <c r="BI267" s="850">
        <v>18.213699999999999</v>
      </c>
      <c r="BJ267" s="850">
        <v>2.5983999999999998</v>
      </c>
      <c r="BK267" s="846"/>
      <c r="BL267" s="859" t="s">
        <v>3677</v>
      </c>
      <c r="BM267" s="859" t="s">
        <v>3678</v>
      </c>
      <c r="BN267" s="859" t="s">
        <v>3679</v>
      </c>
      <c r="BO267" s="859" t="s">
        <v>3680</v>
      </c>
      <c r="BP267" s="859" t="s">
        <v>3681</v>
      </c>
      <c r="BQ267" s="846"/>
      <c r="BR267" s="860" t="s">
        <v>616</v>
      </c>
    </row>
    <row r="268" spans="1:70" s="428" customFormat="1" x14ac:dyDescent="0.25">
      <c r="A268" s="894" t="s">
        <v>93</v>
      </c>
      <c r="B268" s="402"/>
      <c r="C268" s="724"/>
      <c r="D268" s="402"/>
      <c r="E268" s="403"/>
      <c r="F268" s="402"/>
      <c r="G268" s="404"/>
      <c r="H268" s="406"/>
      <c r="I268" s="405">
        <v>-2.0400000000000001E-2</v>
      </c>
      <c r="J268" s="405">
        <v>1.2999999999999999E-3</v>
      </c>
      <c r="K268" s="405">
        <v>-0.78720000000000001</v>
      </c>
      <c r="L268" s="405">
        <v>1.4044000000000001</v>
      </c>
      <c r="M268" s="405">
        <v>5.2718999999999996</v>
      </c>
      <c r="N268" s="407">
        <v>10.1022</v>
      </c>
      <c r="O268" s="405">
        <v>4.2808999999999999</v>
      </c>
      <c r="P268" s="405">
        <v>16.103400000000001</v>
      </c>
      <c r="Q268" s="405">
        <v>13.257099999999999</v>
      </c>
      <c r="R268" s="405">
        <v>15.3179</v>
      </c>
      <c r="S268" s="405">
        <v>3.8300000000000001E-2</v>
      </c>
      <c r="T268" s="405">
        <v>9.8866999999999994</v>
      </c>
      <c r="U268" s="405">
        <v>5.2149000000000001</v>
      </c>
      <c r="V268" s="405">
        <v>8.5268999999999995</v>
      </c>
      <c r="W268" s="405">
        <v>0.23350000000000001</v>
      </c>
      <c r="X268" s="405">
        <v>9.1441999999999997</v>
      </c>
      <c r="Y268" s="406"/>
      <c r="Z268" s="403">
        <v>5</v>
      </c>
      <c r="AA268" s="403">
        <v>6</v>
      </c>
      <c r="AB268" s="403">
        <v>6</v>
      </c>
      <c r="AC268" s="403">
        <v>6</v>
      </c>
      <c r="AD268" s="403">
        <v>6</v>
      </c>
      <c r="AE268" s="403">
        <v>6</v>
      </c>
      <c r="AF268" s="403">
        <v>4</v>
      </c>
      <c r="AG268" s="403">
        <v>2</v>
      </c>
      <c r="AH268" s="403">
        <v>2</v>
      </c>
      <c r="AI268" s="403">
        <v>2</v>
      </c>
      <c r="AJ268" s="403">
        <v>6</v>
      </c>
      <c r="AK268" s="403">
        <v>6</v>
      </c>
      <c r="AL268" s="403">
        <v>6</v>
      </c>
      <c r="AM268" s="403">
        <v>6</v>
      </c>
      <c r="AN268" s="403">
        <v>6</v>
      </c>
      <c r="AO268" s="402"/>
      <c r="AP268" s="405">
        <v>16.684999999999999</v>
      </c>
      <c r="AQ268" s="405">
        <v>18.29</v>
      </c>
      <c r="AR268" s="405">
        <v>14.994999999999999</v>
      </c>
      <c r="AS268" s="405">
        <v>11.85</v>
      </c>
      <c r="AT268" s="405">
        <v>7.3049999999999997</v>
      </c>
      <c r="AU268" s="408"/>
      <c r="AV268" s="403">
        <v>2</v>
      </c>
      <c r="AW268" s="403">
        <v>2</v>
      </c>
      <c r="AX268" s="403">
        <v>2</v>
      </c>
      <c r="AY268" s="403">
        <v>2</v>
      </c>
      <c r="AZ268" s="403">
        <v>6</v>
      </c>
      <c r="BA268" s="409"/>
      <c r="BB268" s="405"/>
      <c r="BC268" s="410"/>
      <c r="BD268" s="410"/>
      <c r="BE268" s="410"/>
      <c r="BF268" s="406"/>
      <c r="BG268" s="405"/>
      <c r="BH268" s="405"/>
      <c r="BI268" s="405"/>
      <c r="BJ268" s="405"/>
      <c r="BK268" s="402"/>
      <c r="BL268" s="401"/>
      <c r="BM268" s="401"/>
      <c r="BN268" s="401"/>
      <c r="BO268" s="401"/>
      <c r="BP268" s="401"/>
      <c r="BQ268" s="402"/>
      <c r="BR268" s="411"/>
    </row>
    <row r="269" spans="1:70" s="428" customFormat="1" x14ac:dyDescent="0.25">
      <c r="A269" s="895" t="s">
        <v>94</v>
      </c>
      <c r="B269" s="373"/>
      <c r="C269" s="719"/>
      <c r="D269" s="373"/>
      <c r="E269" s="346"/>
      <c r="F269" s="373"/>
      <c r="G269" s="347"/>
      <c r="H269" s="374"/>
      <c r="I269" s="348">
        <v>8.6400000000000005E-2</v>
      </c>
      <c r="J269" s="348">
        <v>0.58919999999999995</v>
      </c>
      <c r="K269" s="348">
        <v>0.43369999999999997</v>
      </c>
      <c r="L269" s="348">
        <v>3.4207000000000001</v>
      </c>
      <c r="M269" s="348">
        <v>10.2857</v>
      </c>
      <c r="N269" s="350">
        <v>20.0823</v>
      </c>
      <c r="O269" s="348">
        <v>8.6683000000000003</v>
      </c>
      <c r="P269" s="348">
        <v>18.4162</v>
      </c>
      <c r="Q269" s="348">
        <v>15.3695</v>
      </c>
      <c r="R269" s="348">
        <v>16.157599999999999</v>
      </c>
      <c r="S269" s="348">
        <v>3.6172</v>
      </c>
      <c r="T269" s="348">
        <v>14.1038</v>
      </c>
      <c r="U269" s="348">
        <v>10.3908</v>
      </c>
      <c r="V269" s="348">
        <v>16.637499999999999</v>
      </c>
      <c r="W269" s="348">
        <v>1.1156999999999999</v>
      </c>
      <c r="X269" s="348">
        <v>16.022200000000002</v>
      </c>
      <c r="Y269" s="374"/>
      <c r="Z269" s="346"/>
      <c r="AA269" s="346"/>
      <c r="AB269" s="346"/>
      <c r="AC269" s="346"/>
      <c r="AD269" s="346"/>
      <c r="AE269" s="346"/>
      <c r="AF269" s="346"/>
      <c r="AG269" s="346"/>
      <c r="AH269" s="346"/>
      <c r="AI269" s="346"/>
      <c r="AJ269" s="346"/>
      <c r="AK269" s="346"/>
      <c r="AL269" s="346"/>
      <c r="AM269" s="346"/>
      <c r="AN269" s="346"/>
      <c r="AO269" s="373"/>
      <c r="AP269" s="348">
        <v>17.28</v>
      </c>
      <c r="AQ269" s="348">
        <v>20.07</v>
      </c>
      <c r="AR269" s="348">
        <v>17.09</v>
      </c>
      <c r="AS269" s="348">
        <v>14.07</v>
      </c>
      <c r="AT269" s="348">
        <v>14.7</v>
      </c>
      <c r="AU269" s="351"/>
      <c r="AV269" s="346"/>
      <c r="AW269" s="346"/>
      <c r="AX269" s="346"/>
      <c r="AY269" s="346"/>
      <c r="AZ269" s="346"/>
      <c r="BA269" s="362"/>
      <c r="BB269" s="348"/>
      <c r="BC269" s="375"/>
      <c r="BD269" s="375"/>
      <c r="BE269" s="375"/>
      <c r="BF269" s="374"/>
      <c r="BG269" s="348"/>
      <c r="BH269" s="348"/>
      <c r="BI269" s="348"/>
      <c r="BJ269" s="348"/>
      <c r="BK269" s="373"/>
      <c r="BL269" s="372"/>
      <c r="BM269" s="372"/>
      <c r="BN269" s="372"/>
      <c r="BO269" s="372"/>
      <c r="BP269" s="372"/>
      <c r="BQ269" s="373"/>
      <c r="BR269" s="354"/>
    </row>
    <row r="270" spans="1:70" s="428" customFormat="1" x14ac:dyDescent="0.25">
      <c r="A270" s="895" t="s">
        <v>95</v>
      </c>
      <c r="B270" s="373"/>
      <c r="C270" s="719"/>
      <c r="D270" s="373"/>
      <c r="E270" s="346"/>
      <c r="F270" s="373"/>
      <c r="G270" s="347"/>
      <c r="H270" s="374"/>
      <c r="I270" s="348">
        <v>-0.10340000000000001</v>
      </c>
      <c r="J270" s="348">
        <v>-0.50560000000000005</v>
      </c>
      <c r="K270" s="348">
        <v>-1.6692</v>
      </c>
      <c r="L270" s="348">
        <v>-1.4329000000000001</v>
      </c>
      <c r="M270" s="348">
        <v>3.0300000000000001E-2</v>
      </c>
      <c r="N270" s="350">
        <v>3.5365000000000002</v>
      </c>
      <c r="O270" s="348">
        <v>-2.2443</v>
      </c>
      <c r="P270" s="348">
        <v>13.7906</v>
      </c>
      <c r="Q270" s="348">
        <v>11.1447</v>
      </c>
      <c r="R270" s="348">
        <v>14.478199999999999</v>
      </c>
      <c r="S270" s="348">
        <v>-3.1223999999999998</v>
      </c>
      <c r="T270" s="348">
        <v>4.2652000000000001</v>
      </c>
      <c r="U270" s="348">
        <v>0.67349999999999999</v>
      </c>
      <c r="V270" s="348">
        <v>2.3975</v>
      </c>
      <c r="W270" s="348">
        <v>-0.40820000000000001</v>
      </c>
      <c r="X270" s="348">
        <v>3.7050999999999998</v>
      </c>
      <c r="Y270" s="374"/>
      <c r="Z270" s="346"/>
      <c r="AA270" s="346"/>
      <c r="AB270" s="346"/>
      <c r="AC270" s="346"/>
      <c r="AD270" s="346"/>
      <c r="AE270" s="346"/>
      <c r="AF270" s="346"/>
      <c r="AG270" s="346"/>
      <c r="AH270" s="346"/>
      <c r="AI270" s="346"/>
      <c r="AJ270" s="346"/>
      <c r="AK270" s="346"/>
      <c r="AL270" s="346"/>
      <c r="AM270" s="346"/>
      <c r="AN270" s="346"/>
      <c r="AO270" s="373"/>
      <c r="AP270" s="348">
        <v>16.09</v>
      </c>
      <c r="AQ270" s="348">
        <v>16.510000000000002</v>
      </c>
      <c r="AR270" s="348">
        <v>12.9</v>
      </c>
      <c r="AS270" s="348">
        <v>9.6300000000000008</v>
      </c>
      <c r="AT270" s="348">
        <v>-0.99</v>
      </c>
      <c r="AU270" s="351"/>
      <c r="AV270" s="346"/>
      <c r="AW270" s="346"/>
      <c r="AX270" s="346"/>
      <c r="AY270" s="346"/>
      <c r="AZ270" s="346"/>
      <c r="BA270" s="362"/>
      <c r="BB270" s="348"/>
      <c r="BC270" s="375"/>
      <c r="BD270" s="375"/>
      <c r="BE270" s="375"/>
      <c r="BF270" s="374"/>
      <c r="BG270" s="348"/>
      <c r="BH270" s="348"/>
      <c r="BI270" s="348"/>
      <c r="BJ270" s="348"/>
      <c r="BK270" s="373"/>
      <c r="BL270" s="372"/>
      <c r="BM270" s="372"/>
      <c r="BN270" s="372"/>
      <c r="BO270" s="372"/>
      <c r="BP270" s="372"/>
      <c r="BQ270" s="373"/>
      <c r="BR270" s="354"/>
    </row>
    <row r="271" spans="1:70" s="428" customFormat="1" x14ac:dyDescent="0.25">
      <c r="A271" s="896" t="s">
        <v>96</v>
      </c>
      <c r="B271" s="413"/>
      <c r="C271" s="725"/>
      <c r="D271" s="413"/>
      <c r="E271" s="414"/>
      <c r="F271" s="413"/>
      <c r="G271" s="415"/>
      <c r="H271" s="417"/>
      <c r="I271" s="416">
        <v>-2.8500000000000001E-2</v>
      </c>
      <c r="J271" s="416">
        <v>2.6550000000000001E-2</v>
      </c>
      <c r="K271" s="416">
        <v>-1.09215</v>
      </c>
      <c r="L271" s="416">
        <v>1.86765</v>
      </c>
      <c r="M271" s="416">
        <v>5.2271999999999998</v>
      </c>
      <c r="N271" s="418">
        <v>7.8125499999999999</v>
      </c>
      <c r="O271" s="416">
        <v>5.3498000000000001</v>
      </c>
      <c r="P271" s="416">
        <v>16.103400000000001</v>
      </c>
      <c r="Q271" s="416">
        <v>13.257099999999999</v>
      </c>
      <c r="R271" s="416">
        <v>15.3179</v>
      </c>
      <c r="S271" s="416">
        <v>-0.76200000000000001</v>
      </c>
      <c r="T271" s="416">
        <v>11.2835</v>
      </c>
      <c r="U271" s="416">
        <v>5.0968999999999998</v>
      </c>
      <c r="V271" s="416">
        <v>6.7611999999999997</v>
      </c>
      <c r="W271" s="416">
        <v>0.26150000000000001</v>
      </c>
      <c r="X271" s="416">
        <v>8.3847500000000004</v>
      </c>
      <c r="Y271" s="417"/>
      <c r="Z271" s="414"/>
      <c r="AA271" s="414"/>
      <c r="AB271" s="414"/>
      <c r="AC271" s="414"/>
      <c r="AD271" s="414"/>
      <c r="AE271" s="414"/>
      <c r="AF271" s="414"/>
      <c r="AG271" s="414"/>
      <c r="AH271" s="414"/>
      <c r="AI271" s="414"/>
      <c r="AJ271" s="414"/>
      <c r="AK271" s="414"/>
      <c r="AL271" s="414"/>
      <c r="AM271" s="414"/>
      <c r="AN271" s="414"/>
      <c r="AO271" s="413"/>
      <c r="AP271" s="416">
        <v>16.690000000000001</v>
      </c>
      <c r="AQ271" s="416">
        <v>18.29</v>
      </c>
      <c r="AR271" s="416">
        <v>15</v>
      </c>
      <c r="AS271" s="416">
        <v>11.85</v>
      </c>
      <c r="AT271" s="416">
        <v>7.54</v>
      </c>
      <c r="AU271" s="419"/>
      <c r="AV271" s="414"/>
      <c r="AW271" s="414"/>
      <c r="AX271" s="414"/>
      <c r="AY271" s="414"/>
      <c r="AZ271" s="414"/>
      <c r="BA271" s="420"/>
      <c r="BB271" s="416"/>
      <c r="BC271" s="421"/>
      <c r="BD271" s="421"/>
      <c r="BE271" s="421"/>
      <c r="BF271" s="417"/>
      <c r="BG271" s="416"/>
      <c r="BH271" s="416"/>
      <c r="BI271" s="416"/>
      <c r="BJ271" s="416"/>
      <c r="BK271" s="413"/>
      <c r="BL271" s="412"/>
      <c r="BM271" s="412"/>
      <c r="BN271" s="412"/>
      <c r="BO271" s="412"/>
      <c r="BP271" s="412"/>
      <c r="BQ271" s="413"/>
      <c r="BR271" s="422"/>
    </row>
    <row r="272" spans="1:70" s="428" customFormat="1" ht="14.5" customHeight="1" x14ac:dyDescent="0.35">
      <c r="A272" s="883" t="s">
        <v>3682</v>
      </c>
      <c r="B272" s="871"/>
      <c r="C272" s="872"/>
      <c r="D272" s="871"/>
      <c r="E272" s="873"/>
      <c r="F272" s="871"/>
      <c r="G272" s="874"/>
      <c r="H272" s="876"/>
      <c r="I272" s="875"/>
      <c r="J272" s="875"/>
      <c r="K272" s="875"/>
      <c r="L272" s="875"/>
      <c r="M272" s="875"/>
      <c r="N272" s="877"/>
      <c r="O272" s="875"/>
      <c r="P272" s="875"/>
      <c r="Q272" s="875"/>
      <c r="R272" s="875"/>
      <c r="S272" s="875"/>
      <c r="T272" s="875"/>
      <c r="U272" s="875"/>
      <c r="V272" s="875"/>
      <c r="W272" s="875"/>
      <c r="X272" s="875"/>
      <c r="Y272" s="876"/>
      <c r="Z272" s="873"/>
      <c r="AA272" s="873"/>
      <c r="AB272" s="873"/>
      <c r="AC272" s="873"/>
      <c r="AD272" s="873"/>
      <c r="AE272" s="873"/>
      <c r="AF272" s="873"/>
      <c r="AG272" s="873"/>
      <c r="AH272" s="873"/>
      <c r="AI272" s="873"/>
      <c r="AJ272" s="873"/>
      <c r="AK272" s="873"/>
      <c r="AL272" s="873"/>
      <c r="AM272" s="873"/>
      <c r="AN272" s="873"/>
      <c r="AO272" s="871"/>
      <c r="AP272" s="875"/>
      <c r="AQ272" s="875"/>
      <c r="AR272" s="875"/>
      <c r="AS272" s="875"/>
      <c r="AT272" s="875"/>
      <c r="AU272" s="878"/>
      <c r="AV272" s="873"/>
      <c r="AW272" s="873"/>
      <c r="AX272" s="873"/>
      <c r="AY272" s="873"/>
      <c r="AZ272" s="873"/>
      <c r="BA272" s="879"/>
      <c r="BB272" s="875"/>
      <c r="BC272" s="880"/>
      <c r="BD272" s="880"/>
      <c r="BE272" s="880"/>
      <c r="BF272" s="876"/>
      <c r="BG272" s="875"/>
      <c r="BH272" s="875"/>
      <c r="BI272" s="875"/>
      <c r="BJ272" s="875"/>
      <c r="BK272" s="871"/>
      <c r="BL272" s="881"/>
      <c r="BM272" s="881"/>
      <c r="BN272" s="881"/>
      <c r="BO272" s="881"/>
      <c r="BP272" s="881"/>
      <c r="BQ272" s="871"/>
      <c r="BR272" s="882"/>
    </row>
    <row r="273" spans="1:70" s="428" customFormat="1" x14ac:dyDescent="0.25">
      <c r="A273" s="345" t="s">
        <v>3683</v>
      </c>
      <c r="B273" s="373"/>
      <c r="C273" s="719">
        <v>40366</v>
      </c>
      <c r="D273" s="373"/>
      <c r="E273" s="346">
        <v>6620.38</v>
      </c>
      <c r="F273" s="373"/>
      <c r="G273" s="347">
        <v>34.0593</v>
      </c>
      <c r="H273" s="374"/>
      <c r="I273" s="348">
        <v>0.3004</v>
      </c>
      <c r="J273" s="348">
        <v>-0.60209999999999997</v>
      </c>
      <c r="K273" s="348">
        <v>-1.1617</v>
      </c>
      <c r="L273" s="348">
        <v>-0.75700000000000001</v>
      </c>
      <c r="M273" s="348">
        <v>-3.6814</v>
      </c>
      <c r="N273" s="350">
        <v>9.0774000000000008</v>
      </c>
      <c r="O273" s="348">
        <v>1.9821</v>
      </c>
      <c r="P273" s="348">
        <v>18.712</v>
      </c>
      <c r="Q273" s="348">
        <v>22.536200000000001</v>
      </c>
      <c r="R273" s="348">
        <v>12.8543</v>
      </c>
      <c r="S273" s="348">
        <v>-1.5641</v>
      </c>
      <c r="T273" s="348">
        <v>4.1977000000000002</v>
      </c>
      <c r="U273" s="348">
        <v>0.47320000000000001</v>
      </c>
      <c r="V273" s="348">
        <v>5.4512999999999998</v>
      </c>
      <c r="W273" s="348">
        <v>-1.2770999999999999</v>
      </c>
      <c r="X273" s="348">
        <v>7.8639000000000001</v>
      </c>
      <c r="Y273" s="374"/>
      <c r="Z273" s="346">
        <v>1</v>
      </c>
      <c r="AA273" s="346">
        <v>3</v>
      </c>
      <c r="AB273" s="346">
        <v>4</v>
      </c>
      <c r="AC273" s="346">
        <v>5</v>
      </c>
      <c r="AD273" s="346">
        <v>5</v>
      </c>
      <c r="AE273" s="346">
        <v>2</v>
      </c>
      <c r="AF273" s="346">
        <v>1</v>
      </c>
      <c r="AG273" s="346">
        <v>2</v>
      </c>
      <c r="AH273" s="346">
        <v>1</v>
      </c>
      <c r="AI273" s="346">
        <v>2</v>
      </c>
      <c r="AJ273" s="346">
        <v>4</v>
      </c>
      <c r="AK273" s="346">
        <v>5</v>
      </c>
      <c r="AL273" s="346">
        <v>4</v>
      </c>
      <c r="AM273" s="346">
        <v>3</v>
      </c>
      <c r="AN273" s="346">
        <v>4</v>
      </c>
      <c r="AO273" s="373"/>
      <c r="AP273" s="348">
        <v>17.32</v>
      </c>
      <c r="AQ273" s="348">
        <v>22</v>
      </c>
      <c r="AR273" s="348">
        <v>19.45</v>
      </c>
      <c r="AS273" s="348">
        <v>7.75</v>
      </c>
      <c r="AT273" s="348">
        <v>-1.7</v>
      </c>
      <c r="AU273" s="351"/>
      <c r="AV273" s="346">
        <v>2</v>
      </c>
      <c r="AW273" s="346">
        <v>1</v>
      </c>
      <c r="AX273" s="346">
        <v>1</v>
      </c>
      <c r="AY273" s="346">
        <v>1</v>
      </c>
      <c r="AZ273" s="346">
        <v>4</v>
      </c>
      <c r="BA273" s="362"/>
      <c r="BB273" s="348">
        <v>18.735851786459701</v>
      </c>
      <c r="BC273" s="375">
        <v>0.90229873115939396</v>
      </c>
      <c r="BD273" s="375">
        <v>7.4156200111371001E-2</v>
      </c>
      <c r="BE273" s="375">
        <v>2.95688269640215E-3</v>
      </c>
      <c r="BF273" s="374"/>
      <c r="BG273" s="843">
        <v>78.020799999999994</v>
      </c>
      <c r="BH273" s="843">
        <v>13.2294</v>
      </c>
      <c r="BI273" s="843">
        <v>6.5412999999999997</v>
      </c>
      <c r="BJ273" s="843">
        <v>2.2084999999999999</v>
      </c>
      <c r="BK273" s="373"/>
      <c r="BL273" s="372" t="s">
        <v>3684</v>
      </c>
      <c r="BM273" s="372" t="s">
        <v>3685</v>
      </c>
      <c r="BN273" s="372" t="s">
        <v>3686</v>
      </c>
      <c r="BO273" s="372" t="s">
        <v>3687</v>
      </c>
      <c r="BP273" s="372" t="s">
        <v>3688</v>
      </c>
      <c r="BQ273" s="373"/>
      <c r="BR273" s="354" t="s">
        <v>526</v>
      </c>
    </row>
    <row r="274" spans="1:70" s="428" customFormat="1" x14ac:dyDescent="0.25">
      <c r="A274" s="345" t="s">
        <v>3689</v>
      </c>
      <c r="B274" s="373"/>
      <c r="C274" s="719">
        <v>43829</v>
      </c>
      <c r="D274" s="373"/>
      <c r="E274" s="346">
        <v>6021.25</v>
      </c>
      <c r="F274" s="373"/>
      <c r="G274" s="347">
        <v>35.94</v>
      </c>
      <c r="H274" s="374"/>
      <c r="I274" s="348">
        <v>0.1951</v>
      </c>
      <c r="J274" s="348">
        <v>-0.60840000000000005</v>
      </c>
      <c r="K274" s="348">
        <v>-0.8004</v>
      </c>
      <c r="L274" s="348">
        <v>1.1539999999999999</v>
      </c>
      <c r="M274" s="348">
        <v>0.1951</v>
      </c>
      <c r="N274" s="350">
        <v>12.629300000000001</v>
      </c>
      <c r="O274" s="348">
        <v>0.97399999999999998</v>
      </c>
      <c r="P274" s="348">
        <v>18.224299999999999</v>
      </c>
      <c r="Q274" s="348">
        <v>22.061199999999999</v>
      </c>
      <c r="R274" s="348" t="s">
        <v>430</v>
      </c>
      <c r="S274" s="348">
        <v>-0.77310000000000001</v>
      </c>
      <c r="T274" s="348">
        <v>9.0082000000000004</v>
      </c>
      <c r="U274" s="348">
        <v>3.6631</v>
      </c>
      <c r="V274" s="348">
        <v>8.6785999999999994</v>
      </c>
      <c r="W274" s="348">
        <v>-1.0734999999999999</v>
      </c>
      <c r="X274" s="348">
        <v>21.0334</v>
      </c>
      <c r="Y274" s="374"/>
      <c r="Z274" s="346">
        <v>3</v>
      </c>
      <c r="AA274" s="346">
        <v>4</v>
      </c>
      <c r="AB274" s="346">
        <v>2</v>
      </c>
      <c r="AC274" s="346">
        <v>2</v>
      </c>
      <c r="AD274" s="346">
        <v>2</v>
      </c>
      <c r="AE274" s="346">
        <v>1</v>
      </c>
      <c r="AF274" s="346">
        <v>2</v>
      </c>
      <c r="AG274" s="346">
        <v>3</v>
      </c>
      <c r="AH274" s="346">
        <v>2</v>
      </c>
      <c r="AI274" s="346" t="s">
        <v>430</v>
      </c>
      <c r="AJ274" s="346">
        <v>3</v>
      </c>
      <c r="AK274" s="346">
        <v>2</v>
      </c>
      <c r="AL274" s="346">
        <v>1</v>
      </c>
      <c r="AM274" s="346">
        <v>1</v>
      </c>
      <c r="AN274" s="346">
        <v>3</v>
      </c>
      <c r="AO274" s="373"/>
      <c r="AP274" s="348" t="s">
        <v>430</v>
      </c>
      <c r="AQ274" s="348" t="s">
        <v>430</v>
      </c>
      <c r="AR274" s="348">
        <v>18.72</v>
      </c>
      <c r="AS274" s="348">
        <v>7.64</v>
      </c>
      <c r="AT274" s="348">
        <v>3.62</v>
      </c>
      <c r="AU274" s="351"/>
      <c r="AV274" s="346" t="s">
        <v>430</v>
      </c>
      <c r="AW274" s="346" t="s">
        <v>430</v>
      </c>
      <c r="AX274" s="346">
        <v>2</v>
      </c>
      <c r="AY274" s="346">
        <v>2</v>
      </c>
      <c r="AZ274" s="346">
        <v>2</v>
      </c>
      <c r="BA274" s="362"/>
      <c r="BB274" s="348">
        <v>19.241235555469299</v>
      </c>
      <c r="BC274" s="375">
        <v>0.92518284291914199</v>
      </c>
      <c r="BD274" s="375">
        <v>7.0289789511284895E-2</v>
      </c>
      <c r="BE274" s="375">
        <v>-6.9122764236154904E-2</v>
      </c>
      <c r="BF274" s="374"/>
      <c r="BG274" s="843">
        <v>72.342600000000004</v>
      </c>
      <c r="BH274" s="843">
        <v>17.015799999999999</v>
      </c>
      <c r="BI274" s="843">
        <v>7.1785300000000003</v>
      </c>
      <c r="BJ274" s="843">
        <v>3.4630700000000001</v>
      </c>
      <c r="BK274" s="373"/>
      <c r="BL274" s="372" t="s">
        <v>3690</v>
      </c>
      <c r="BM274" s="372" t="s">
        <v>3691</v>
      </c>
      <c r="BN274" s="372" t="s">
        <v>3692</v>
      </c>
      <c r="BO274" s="372" t="s">
        <v>2404</v>
      </c>
      <c r="BP274" s="372" t="s">
        <v>3693</v>
      </c>
      <c r="BQ274" s="373"/>
      <c r="BR274" s="354" t="s">
        <v>463</v>
      </c>
    </row>
    <row r="275" spans="1:70" s="428" customFormat="1" x14ac:dyDescent="0.25">
      <c r="A275" s="345" t="s">
        <v>3694</v>
      </c>
      <c r="B275" s="373"/>
      <c r="C275" s="719">
        <v>44816</v>
      </c>
      <c r="D275" s="373"/>
      <c r="E275" s="346">
        <v>1831.16</v>
      </c>
      <c r="F275" s="373"/>
      <c r="G275" s="347">
        <v>21.86</v>
      </c>
      <c r="H275" s="374"/>
      <c r="I275" s="348">
        <v>0.2752</v>
      </c>
      <c r="J275" s="348">
        <v>-0.31919999999999998</v>
      </c>
      <c r="K275" s="348">
        <v>-0.81669999999999998</v>
      </c>
      <c r="L275" s="348">
        <v>1.9114</v>
      </c>
      <c r="M275" s="348">
        <v>-9.1399999999999995E-2</v>
      </c>
      <c r="N275" s="350">
        <v>8.8644999999999996</v>
      </c>
      <c r="O275" s="348">
        <v>0.69330000000000003</v>
      </c>
      <c r="P275" s="348">
        <v>19.503699999999998</v>
      </c>
      <c r="Q275" s="348" t="s">
        <v>430</v>
      </c>
      <c r="R275" s="348" t="s">
        <v>430</v>
      </c>
      <c r="S275" s="348">
        <v>0.32119999999999999</v>
      </c>
      <c r="T275" s="348">
        <v>7.3147000000000002</v>
      </c>
      <c r="U275" s="348">
        <v>2.6291000000000002</v>
      </c>
      <c r="V275" s="348">
        <v>5.5529000000000002</v>
      </c>
      <c r="W275" s="348">
        <v>-0.22819999999999999</v>
      </c>
      <c r="X275" s="348">
        <v>21.610399999999998</v>
      </c>
      <c r="Y275" s="374"/>
      <c r="Z275" s="346">
        <v>2</v>
      </c>
      <c r="AA275" s="346">
        <v>2</v>
      </c>
      <c r="AB275" s="346">
        <v>3</v>
      </c>
      <c r="AC275" s="346">
        <v>1</v>
      </c>
      <c r="AD275" s="346">
        <v>3</v>
      </c>
      <c r="AE275" s="346">
        <v>3</v>
      </c>
      <c r="AF275" s="346">
        <v>3</v>
      </c>
      <c r="AG275" s="346">
        <v>1</v>
      </c>
      <c r="AH275" s="346" t="s">
        <v>430</v>
      </c>
      <c r="AI275" s="346" t="s">
        <v>430</v>
      </c>
      <c r="AJ275" s="346">
        <v>1</v>
      </c>
      <c r="AK275" s="346">
        <v>3</v>
      </c>
      <c r="AL275" s="346">
        <v>2</v>
      </c>
      <c r="AM275" s="346">
        <v>2</v>
      </c>
      <c r="AN275" s="346">
        <v>2</v>
      </c>
      <c r="AO275" s="373"/>
      <c r="AP275" s="348" t="s">
        <v>430</v>
      </c>
      <c r="AQ275" s="348" t="s">
        <v>430</v>
      </c>
      <c r="AR275" s="348" t="s">
        <v>430</v>
      </c>
      <c r="AS275" s="348">
        <v>7.33</v>
      </c>
      <c r="AT275" s="348">
        <v>2.2000000000000002</v>
      </c>
      <c r="AU275" s="351"/>
      <c r="AV275" s="346" t="s">
        <v>430</v>
      </c>
      <c r="AW275" s="346" t="s">
        <v>430</v>
      </c>
      <c r="AX275" s="346" t="s">
        <v>430</v>
      </c>
      <c r="AY275" s="346">
        <v>3</v>
      </c>
      <c r="AZ275" s="346">
        <v>3</v>
      </c>
      <c r="BA275" s="362"/>
      <c r="BB275" s="348">
        <v>17.260138556123099</v>
      </c>
      <c r="BC275" s="375">
        <v>0.831379688548332</v>
      </c>
      <c r="BD275" s="375">
        <v>7.5750381259306193E-2</v>
      </c>
      <c r="BE275" s="375">
        <v>3.00096918047019E-2</v>
      </c>
      <c r="BF275" s="374"/>
      <c r="BG275" s="843">
        <v>67.113699999999994</v>
      </c>
      <c r="BH275" s="843">
        <v>15.089700000000001</v>
      </c>
      <c r="BI275" s="843">
        <v>10.4109</v>
      </c>
      <c r="BJ275" s="843">
        <v>7.3856999999999999</v>
      </c>
      <c r="BK275" s="373"/>
      <c r="BL275" s="372" t="s">
        <v>3695</v>
      </c>
      <c r="BM275" s="372" t="s">
        <v>3696</v>
      </c>
      <c r="BN275" s="372" t="s">
        <v>3697</v>
      </c>
      <c r="BO275" s="372" t="s">
        <v>3698</v>
      </c>
      <c r="BP275" s="372" t="s">
        <v>3699</v>
      </c>
      <c r="BQ275" s="373"/>
      <c r="BR275" s="354" t="s">
        <v>463</v>
      </c>
    </row>
    <row r="276" spans="1:70" s="428" customFormat="1" x14ac:dyDescent="0.25">
      <c r="A276" s="345" t="s">
        <v>3700</v>
      </c>
      <c r="B276" s="373"/>
      <c r="C276" s="719">
        <v>40135</v>
      </c>
      <c r="D276" s="373"/>
      <c r="E276" s="841">
        <v>1447.78</v>
      </c>
      <c r="F276" s="373"/>
      <c r="G276" s="347">
        <v>63.93</v>
      </c>
      <c r="H276" s="374"/>
      <c r="I276" s="348">
        <v>-0.42059999999999997</v>
      </c>
      <c r="J276" s="348">
        <v>-1.3426</v>
      </c>
      <c r="K276" s="348">
        <v>-3.4144000000000001</v>
      </c>
      <c r="L276" s="348">
        <v>-0.2185</v>
      </c>
      <c r="M276" s="348">
        <v>-3.6473</v>
      </c>
      <c r="N276" s="350">
        <v>3.6478999999999999</v>
      </c>
      <c r="O276" s="348">
        <v>-1.3787</v>
      </c>
      <c r="P276" s="348">
        <v>17.715599999999998</v>
      </c>
      <c r="Q276" s="348">
        <v>19.5351</v>
      </c>
      <c r="R276" s="348">
        <v>14.7372</v>
      </c>
      <c r="S276" s="348">
        <v>-2.0379999999999998</v>
      </c>
      <c r="T276" s="348">
        <v>6.6745000000000001</v>
      </c>
      <c r="U276" s="348">
        <v>-3.4289999999999998</v>
      </c>
      <c r="V276" s="348">
        <v>0.51890000000000003</v>
      </c>
      <c r="W276" s="348">
        <v>-2.0830000000000002</v>
      </c>
      <c r="X276" s="348">
        <v>11.659599999999999</v>
      </c>
      <c r="Y276" s="374"/>
      <c r="Z276" s="346">
        <v>4</v>
      </c>
      <c r="AA276" s="346">
        <v>5</v>
      </c>
      <c r="AB276" s="346">
        <v>5</v>
      </c>
      <c r="AC276" s="346">
        <v>4</v>
      </c>
      <c r="AD276" s="346">
        <v>4</v>
      </c>
      <c r="AE276" s="346">
        <v>5</v>
      </c>
      <c r="AF276" s="346">
        <v>4</v>
      </c>
      <c r="AG276" s="346">
        <v>4</v>
      </c>
      <c r="AH276" s="346">
        <v>3</v>
      </c>
      <c r="AI276" s="346">
        <v>1</v>
      </c>
      <c r="AJ276" s="346">
        <v>5</v>
      </c>
      <c r="AK276" s="346">
        <v>4</v>
      </c>
      <c r="AL276" s="346">
        <v>5</v>
      </c>
      <c r="AM276" s="346">
        <v>5</v>
      </c>
      <c r="AN276" s="346">
        <v>5</v>
      </c>
      <c r="AO276" s="373"/>
      <c r="AP276" s="348">
        <v>17.75</v>
      </c>
      <c r="AQ276" s="348">
        <v>20.21</v>
      </c>
      <c r="AR276" s="348">
        <v>17.25</v>
      </c>
      <c r="AS276" s="348">
        <v>5.15</v>
      </c>
      <c r="AT276" s="348">
        <v>-5.66</v>
      </c>
      <c r="AU276" s="351"/>
      <c r="AV276" s="346">
        <v>1</v>
      </c>
      <c r="AW276" s="346">
        <v>2</v>
      </c>
      <c r="AX276" s="346">
        <v>3</v>
      </c>
      <c r="AY276" s="346">
        <v>4</v>
      </c>
      <c r="AZ276" s="346">
        <v>5</v>
      </c>
      <c r="BA276" s="362"/>
      <c r="BB276" s="348">
        <v>19.834001510929401</v>
      </c>
      <c r="BC276" s="375">
        <v>0.94421267796117603</v>
      </c>
      <c r="BD276" s="375">
        <v>6.2799834145925201E-2</v>
      </c>
      <c r="BE276" s="375">
        <v>-0.20525335576647299</v>
      </c>
      <c r="BF276" s="374"/>
      <c r="BG276" s="843">
        <v>52.439100000000003</v>
      </c>
      <c r="BH276" s="843">
        <v>19.9405</v>
      </c>
      <c r="BI276" s="843">
        <v>24.162400000000002</v>
      </c>
      <c r="BJ276" s="843">
        <v>3.4580000000000002</v>
      </c>
      <c r="BK276" s="373"/>
      <c r="BL276" s="372" t="s">
        <v>3701</v>
      </c>
      <c r="BM276" s="372" t="s">
        <v>3702</v>
      </c>
      <c r="BN276" s="372" t="s">
        <v>3703</v>
      </c>
      <c r="BO276" s="372" t="s">
        <v>3704</v>
      </c>
      <c r="BP276" s="372" t="s">
        <v>3705</v>
      </c>
      <c r="BQ276" s="373"/>
      <c r="BR276" s="354" t="s">
        <v>519</v>
      </c>
    </row>
    <row r="277" spans="1:70" s="428" customFormat="1" x14ac:dyDescent="0.25">
      <c r="A277" s="345" t="s">
        <v>3706</v>
      </c>
      <c r="B277" s="373"/>
      <c r="C277" s="719">
        <v>45342</v>
      </c>
      <c r="D277" s="373"/>
      <c r="E277" s="346">
        <v>428.78199999999998</v>
      </c>
      <c r="F277" s="373"/>
      <c r="G277" s="347">
        <v>10.584</v>
      </c>
      <c r="H277" s="374"/>
      <c r="I277" s="348">
        <v>-0.56369999999999998</v>
      </c>
      <c r="J277" s="348">
        <v>1.7000000000000001E-2</v>
      </c>
      <c r="K277" s="348">
        <v>-0.71389999999999998</v>
      </c>
      <c r="L277" s="348">
        <v>0.60840000000000005</v>
      </c>
      <c r="M277" s="348">
        <v>10.6557</v>
      </c>
      <c r="N277" s="350">
        <v>7.8491999999999997</v>
      </c>
      <c r="O277" s="348">
        <v>-6.2657999999999996</v>
      </c>
      <c r="P277" s="348" t="s">
        <v>430</v>
      </c>
      <c r="Q277" s="348" t="s">
        <v>430</v>
      </c>
      <c r="R277" s="348" t="s">
        <v>430</v>
      </c>
      <c r="S277" s="348">
        <v>-0.69989999999999997</v>
      </c>
      <c r="T277" s="348">
        <v>19.6919</v>
      </c>
      <c r="U277" s="348">
        <v>2.5491999999999999</v>
      </c>
      <c r="V277" s="348">
        <v>4.7319000000000004</v>
      </c>
      <c r="W277" s="348">
        <v>0.66479999999999995</v>
      </c>
      <c r="X277" s="348">
        <v>2.2452999999999999</v>
      </c>
      <c r="Y277" s="374"/>
      <c r="Z277" s="346">
        <v>5</v>
      </c>
      <c r="AA277" s="346">
        <v>1</v>
      </c>
      <c r="AB277" s="346">
        <v>1</v>
      </c>
      <c r="AC277" s="346">
        <v>3</v>
      </c>
      <c r="AD277" s="346">
        <v>1</v>
      </c>
      <c r="AE277" s="346">
        <v>4</v>
      </c>
      <c r="AF277" s="346">
        <v>5</v>
      </c>
      <c r="AG277" s="346" t="s">
        <v>430</v>
      </c>
      <c r="AH277" s="346" t="s">
        <v>430</v>
      </c>
      <c r="AI277" s="346" t="s">
        <v>430</v>
      </c>
      <c r="AJ277" s="346">
        <v>2</v>
      </c>
      <c r="AK277" s="346">
        <v>1</v>
      </c>
      <c r="AL277" s="346">
        <v>3</v>
      </c>
      <c r="AM277" s="346">
        <v>4</v>
      </c>
      <c r="AN277" s="346">
        <v>1</v>
      </c>
      <c r="AO277" s="373"/>
      <c r="AP277" s="348" t="s">
        <v>430</v>
      </c>
      <c r="AQ277" s="348" t="s">
        <v>430</v>
      </c>
      <c r="AR277" s="348" t="s">
        <v>430</v>
      </c>
      <c r="AS277" s="348" t="s">
        <v>430</v>
      </c>
      <c r="AT277" s="348">
        <v>6.75</v>
      </c>
      <c r="AU277" s="351"/>
      <c r="AV277" s="346" t="s">
        <v>430</v>
      </c>
      <c r="AW277" s="346" t="s">
        <v>430</v>
      </c>
      <c r="AX277" s="346" t="s">
        <v>430</v>
      </c>
      <c r="AY277" s="346" t="s">
        <v>430</v>
      </c>
      <c r="AZ277" s="346">
        <v>1</v>
      </c>
      <c r="BA277" s="362"/>
      <c r="BB277" s="348">
        <v>18.542177087883001</v>
      </c>
      <c r="BC277" s="375">
        <v>0.96243854035849097</v>
      </c>
      <c r="BD277" s="375">
        <v>-6.5717697739934196E-3</v>
      </c>
      <c r="BE277" s="375">
        <v>-2.0578945271680402E-2</v>
      </c>
      <c r="BF277" s="374"/>
      <c r="BG277" s="843">
        <v>25.993200000000002</v>
      </c>
      <c r="BH277" s="843">
        <v>6.2735799999999999</v>
      </c>
      <c r="BI277" s="843">
        <v>37.573799999999999</v>
      </c>
      <c r="BJ277" s="843">
        <v>30.159420000000001</v>
      </c>
      <c r="BK277" s="373"/>
      <c r="BL277" s="372" t="s">
        <v>3707</v>
      </c>
      <c r="BM277" s="372" t="s">
        <v>3708</v>
      </c>
      <c r="BN277" s="372" t="s">
        <v>3709</v>
      </c>
      <c r="BO277" s="372" t="s">
        <v>3710</v>
      </c>
      <c r="BP277" s="372" t="s">
        <v>2596</v>
      </c>
      <c r="BQ277" s="373"/>
      <c r="BR277" s="354" t="s">
        <v>548</v>
      </c>
    </row>
    <row r="278" spans="1:70" s="428" customFormat="1" x14ac:dyDescent="0.25">
      <c r="A278" s="894" t="s">
        <v>93</v>
      </c>
      <c r="B278" s="402"/>
      <c r="C278" s="724"/>
      <c r="D278" s="402"/>
      <c r="E278" s="403"/>
      <c r="F278" s="402"/>
      <c r="G278" s="404"/>
      <c r="H278" s="406"/>
      <c r="I278" s="405">
        <v>-4.2700000000000002E-2</v>
      </c>
      <c r="J278" s="405">
        <v>-0.57110000000000005</v>
      </c>
      <c r="K278" s="405">
        <v>-1.3814</v>
      </c>
      <c r="L278" s="405">
        <v>0.53969999999999996</v>
      </c>
      <c r="M278" s="405">
        <v>0.68610000000000004</v>
      </c>
      <c r="N278" s="407">
        <v>8.4137000000000004</v>
      </c>
      <c r="O278" s="405">
        <v>-0.79900000000000004</v>
      </c>
      <c r="P278" s="405">
        <v>18.538900000000002</v>
      </c>
      <c r="Q278" s="405">
        <v>21.377500000000001</v>
      </c>
      <c r="R278" s="405">
        <v>13.7958</v>
      </c>
      <c r="S278" s="405">
        <v>-0.95079999999999998</v>
      </c>
      <c r="T278" s="405">
        <v>9.3773999999999997</v>
      </c>
      <c r="U278" s="405">
        <v>1.1771</v>
      </c>
      <c r="V278" s="405">
        <v>4.9866999999999999</v>
      </c>
      <c r="W278" s="405">
        <v>-0.7994</v>
      </c>
      <c r="X278" s="405">
        <v>12.8825</v>
      </c>
      <c r="Y278" s="406"/>
      <c r="Z278" s="403">
        <v>5</v>
      </c>
      <c r="AA278" s="403">
        <v>5</v>
      </c>
      <c r="AB278" s="403">
        <v>5</v>
      </c>
      <c r="AC278" s="403">
        <v>5</v>
      </c>
      <c r="AD278" s="403">
        <v>5</v>
      </c>
      <c r="AE278" s="403">
        <v>5</v>
      </c>
      <c r="AF278" s="403">
        <v>5</v>
      </c>
      <c r="AG278" s="403">
        <v>4</v>
      </c>
      <c r="AH278" s="403">
        <v>3</v>
      </c>
      <c r="AI278" s="403">
        <v>2</v>
      </c>
      <c r="AJ278" s="403">
        <v>5</v>
      </c>
      <c r="AK278" s="403">
        <v>5</v>
      </c>
      <c r="AL278" s="403">
        <v>5</v>
      </c>
      <c r="AM278" s="403">
        <v>5</v>
      </c>
      <c r="AN278" s="403">
        <v>5</v>
      </c>
      <c r="AO278" s="402"/>
      <c r="AP278" s="405">
        <v>17.535</v>
      </c>
      <c r="AQ278" s="405">
        <v>21.105</v>
      </c>
      <c r="AR278" s="405">
        <v>18.473333333333301</v>
      </c>
      <c r="AS278" s="405">
        <v>6.9675000000000002</v>
      </c>
      <c r="AT278" s="405">
        <v>1.042</v>
      </c>
      <c r="AU278" s="408"/>
      <c r="AV278" s="403">
        <v>2</v>
      </c>
      <c r="AW278" s="403">
        <v>2</v>
      </c>
      <c r="AX278" s="403">
        <v>3</v>
      </c>
      <c r="AY278" s="403">
        <v>4</v>
      </c>
      <c r="AZ278" s="403">
        <v>5</v>
      </c>
      <c r="BA278" s="409"/>
      <c r="BB278" s="405"/>
      <c r="BC278" s="410"/>
      <c r="BD278" s="410"/>
      <c r="BE278" s="410"/>
      <c r="BF278" s="406"/>
      <c r="BG278" s="405"/>
      <c r="BH278" s="405"/>
      <c r="BI278" s="405"/>
      <c r="BJ278" s="405"/>
      <c r="BK278" s="402"/>
      <c r="BL278" s="401"/>
      <c r="BM278" s="401"/>
      <c r="BN278" s="401"/>
      <c r="BO278" s="401"/>
      <c r="BP278" s="401"/>
      <c r="BQ278" s="402"/>
      <c r="BR278" s="411"/>
    </row>
    <row r="279" spans="1:70" s="428" customFormat="1" x14ac:dyDescent="0.25">
      <c r="A279" s="895" t="s">
        <v>94</v>
      </c>
      <c r="B279" s="373"/>
      <c r="C279" s="719"/>
      <c r="D279" s="373"/>
      <c r="E279" s="346"/>
      <c r="F279" s="373"/>
      <c r="G279" s="347"/>
      <c r="H279" s="374"/>
      <c r="I279" s="348">
        <v>0.3004</v>
      </c>
      <c r="J279" s="348">
        <v>1.7000000000000001E-2</v>
      </c>
      <c r="K279" s="348">
        <v>-0.71389999999999998</v>
      </c>
      <c r="L279" s="348">
        <v>1.9114</v>
      </c>
      <c r="M279" s="348">
        <v>10.6557</v>
      </c>
      <c r="N279" s="350">
        <v>12.629300000000001</v>
      </c>
      <c r="O279" s="348">
        <v>1.9821</v>
      </c>
      <c r="P279" s="348">
        <v>19.503699999999998</v>
      </c>
      <c r="Q279" s="348">
        <v>22.536200000000001</v>
      </c>
      <c r="R279" s="348">
        <v>14.7372</v>
      </c>
      <c r="S279" s="348">
        <v>0.32119999999999999</v>
      </c>
      <c r="T279" s="348">
        <v>19.6919</v>
      </c>
      <c r="U279" s="348">
        <v>3.6631</v>
      </c>
      <c r="V279" s="348">
        <v>8.6785999999999994</v>
      </c>
      <c r="W279" s="348">
        <v>0.66479999999999995</v>
      </c>
      <c r="X279" s="348">
        <v>21.610399999999998</v>
      </c>
      <c r="Y279" s="374"/>
      <c r="Z279" s="346"/>
      <c r="AA279" s="346"/>
      <c r="AB279" s="346"/>
      <c r="AC279" s="346"/>
      <c r="AD279" s="346"/>
      <c r="AE279" s="346"/>
      <c r="AF279" s="346"/>
      <c r="AG279" s="346"/>
      <c r="AH279" s="346"/>
      <c r="AI279" s="346"/>
      <c r="AJ279" s="346"/>
      <c r="AK279" s="346"/>
      <c r="AL279" s="346"/>
      <c r="AM279" s="346"/>
      <c r="AN279" s="346"/>
      <c r="AO279" s="373"/>
      <c r="AP279" s="348">
        <v>17.75</v>
      </c>
      <c r="AQ279" s="348">
        <v>22</v>
      </c>
      <c r="AR279" s="348">
        <v>19.45</v>
      </c>
      <c r="AS279" s="348">
        <v>7.75</v>
      </c>
      <c r="AT279" s="348">
        <v>6.75</v>
      </c>
      <c r="AU279" s="351"/>
      <c r="AV279" s="346"/>
      <c r="AW279" s="346"/>
      <c r="AX279" s="346"/>
      <c r="AY279" s="346"/>
      <c r="AZ279" s="346"/>
      <c r="BA279" s="362"/>
      <c r="BB279" s="348"/>
      <c r="BC279" s="375"/>
      <c r="BD279" s="375"/>
      <c r="BE279" s="375"/>
      <c r="BF279" s="374"/>
      <c r="BG279" s="348"/>
      <c r="BH279" s="348"/>
      <c r="BI279" s="348"/>
      <c r="BJ279" s="348"/>
      <c r="BK279" s="373"/>
      <c r="BL279" s="372"/>
      <c r="BM279" s="372"/>
      <c r="BN279" s="372"/>
      <c r="BO279" s="372"/>
      <c r="BP279" s="372"/>
      <c r="BQ279" s="373"/>
      <c r="BR279" s="354"/>
    </row>
    <row r="280" spans="1:70" s="428" customFormat="1" x14ac:dyDescent="0.25">
      <c r="A280" s="895" t="s">
        <v>95</v>
      </c>
      <c r="B280" s="373"/>
      <c r="C280" s="719"/>
      <c r="D280" s="373"/>
      <c r="E280" s="346"/>
      <c r="F280" s="373"/>
      <c r="G280" s="347"/>
      <c r="H280" s="374"/>
      <c r="I280" s="348">
        <v>-0.56369999999999998</v>
      </c>
      <c r="J280" s="348">
        <v>-1.3426</v>
      </c>
      <c r="K280" s="348">
        <v>-3.4144000000000001</v>
      </c>
      <c r="L280" s="348">
        <v>-0.75700000000000001</v>
      </c>
      <c r="M280" s="348">
        <v>-3.6814</v>
      </c>
      <c r="N280" s="350">
        <v>3.6478999999999999</v>
      </c>
      <c r="O280" s="348">
        <v>-6.2657999999999996</v>
      </c>
      <c r="P280" s="348">
        <v>17.715599999999998</v>
      </c>
      <c r="Q280" s="348">
        <v>19.5351</v>
      </c>
      <c r="R280" s="348">
        <v>12.8543</v>
      </c>
      <c r="S280" s="348">
        <v>-2.0379999999999998</v>
      </c>
      <c r="T280" s="348">
        <v>4.1977000000000002</v>
      </c>
      <c r="U280" s="348">
        <v>-3.4289999999999998</v>
      </c>
      <c r="V280" s="348">
        <v>0.51890000000000003</v>
      </c>
      <c r="W280" s="348">
        <v>-2.0830000000000002</v>
      </c>
      <c r="X280" s="348">
        <v>2.2452999999999999</v>
      </c>
      <c r="Y280" s="374"/>
      <c r="Z280" s="346"/>
      <c r="AA280" s="346"/>
      <c r="AB280" s="346"/>
      <c r="AC280" s="346"/>
      <c r="AD280" s="346"/>
      <c r="AE280" s="346"/>
      <c r="AF280" s="346"/>
      <c r="AG280" s="346"/>
      <c r="AH280" s="346"/>
      <c r="AI280" s="346"/>
      <c r="AJ280" s="346"/>
      <c r="AK280" s="346"/>
      <c r="AL280" s="346"/>
      <c r="AM280" s="346"/>
      <c r="AN280" s="346"/>
      <c r="AO280" s="373"/>
      <c r="AP280" s="348">
        <v>17.32</v>
      </c>
      <c r="AQ280" s="348">
        <v>20.21</v>
      </c>
      <c r="AR280" s="348">
        <v>17.25</v>
      </c>
      <c r="AS280" s="348">
        <v>5.15</v>
      </c>
      <c r="AT280" s="348">
        <v>-5.66</v>
      </c>
      <c r="AU280" s="351"/>
      <c r="AV280" s="346"/>
      <c r="AW280" s="346"/>
      <c r="AX280" s="346"/>
      <c r="AY280" s="346"/>
      <c r="AZ280" s="346"/>
      <c r="BA280" s="362"/>
      <c r="BB280" s="348"/>
      <c r="BC280" s="375"/>
      <c r="BD280" s="375"/>
      <c r="BE280" s="375"/>
      <c r="BF280" s="374"/>
      <c r="BG280" s="348"/>
      <c r="BH280" s="348"/>
      <c r="BI280" s="348"/>
      <c r="BJ280" s="348"/>
      <c r="BK280" s="373"/>
      <c r="BL280" s="372"/>
      <c r="BM280" s="372"/>
      <c r="BN280" s="372"/>
      <c r="BO280" s="372"/>
      <c r="BP280" s="372"/>
      <c r="BQ280" s="373"/>
      <c r="BR280" s="354"/>
    </row>
    <row r="281" spans="1:70" s="428" customFormat="1" x14ac:dyDescent="0.25">
      <c r="A281" s="896" t="s">
        <v>96</v>
      </c>
      <c r="B281" s="413"/>
      <c r="C281" s="725"/>
      <c r="D281" s="413"/>
      <c r="E281" s="414"/>
      <c r="F281" s="413"/>
      <c r="G281" s="415"/>
      <c r="H281" s="417"/>
      <c r="I281" s="416">
        <v>0.1951</v>
      </c>
      <c r="J281" s="416">
        <v>-0.60209999999999997</v>
      </c>
      <c r="K281" s="416">
        <v>-0.81669999999999998</v>
      </c>
      <c r="L281" s="416">
        <v>0.60840000000000005</v>
      </c>
      <c r="M281" s="416">
        <v>-9.1399999999999995E-2</v>
      </c>
      <c r="N281" s="418">
        <v>8.8644999999999996</v>
      </c>
      <c r="O281" s="416">
        <v>0.69330000000000003</v>
      </c>
      <c r="P281" s="416">
        <v>18.4682</v>
      </c>
      <c r="Q281" s="416">
        <v>22.061199999999999</v>
      </c>
      <c r="R281" s="416">
        <v>13.7958</v>
      </c>
      <c r="S281" s="416">
        <v>-0.77310000000000001</v>
      </c>
      <c r="T281" s="416">
        <v>7.3147000000000002</v>
      </c>
      <c r="U281" s="416">
        <v>2.5491999999999999</v>
      </c>
      <c r="V281" s="416">
        <v>5.4512999999999998</v>
      </c>
      <c r="W281" s="416">
        <v>-1.0734999999999999</v>
      </c>
      <c r="X281" s="416">
        <v>11.659599999999999</v>
      </c>
      <c r="Y281" s="417"/>
      <c r="Z281" s="414"/>
      <c r="AA281" s="414"/>
      <c r="AB281" s="414"/>
      <c r="AC281" s="414"/>
      <c r="AD281" s="414"/>
      <c r="AE281" s="414"/>
      <c r="AF281" s="414"/>
      <c r="AG281" s="414"/>
      <c r="AH281" s="414"/>
      <c r="AI281" s="414"/>
      <c r="AJ281" s="414"/>
      <c r="AK281" s="414"/>
      <c r="AL281" s="414"/>
      <c r="AM281" s="414"/>
      <c r="AN281" s="414"/>
      <c r="AO281" s="413"/>
      <c r="AP281" s="416">
        <v>17.54</v>
      </c>
      <c r="AQ281" s="416">
        <v>21.1</v>
      </c>
      <c r="AR281" s="416">
        <v>18.72</v>
      </c>
      <c r="AS281" s="416">
        <v>7.48</v>
      </c>
      <c r="AT281" s="416">
        <v>2.2000000000000002</v>
      </c>
      <c r="AU281" s="419"/>
      <c r="AV281" s="414"/>
      <c r="AW281" s="414"/>
      <c r="AX281" s="414"/>
      <c r="AY281" s="414"/>
      <c r="AZ281" s="414"/>
      <c r="BA281" s="420"/>
      <c r="BB281" s="416"/>
      <c r="BC281" s="421"/>
      <c r="BD281" s="421"/>
      <c r="BE281" s="421"/>
      <c r="BF281" s="417"/>
      <c r="BG281" s="416"/>
      <c r="BH281" s="416"/>
      <c r="BI281" s="416"/>
      <c r="BJ281" s="416"/>
      <c r="BK281" s="413"/>
      <c r="BL281" s="412"/>
      <c r="BM281" s="412"/>
      <c r="BN281" s="412"/>
      <c r="BO281" s="412"/>
      <c r="BP281" s="412"/>
      <c r="BQ281" s="413"/>
      <c r="BR281" s="422"/>
    </row>
    <row r="282" spans="1:70" s="428" customFormat="1" ht="14.5" customHeight="1" x14ac:dyDescent="0.35">
      <c r="A282" s="883" t="s">
        <v>3711</v>
      </c>
      <c r="B282" s="871"/>
      <c r="C282" s="872"/>
      <c r="D282" s="871"/>
      <c r="E282" s="873"/>
      <c r="F282" s="871"/>
      <c r="G282" s="874"/>
      <c r="H282" s="876"/>
      <c r="I282" s="875"/>
      <c r="J282" s="875"/>
      <c r="K282" s="875"/>
      <c r="L282" s="875"/>
      <c r="M282" s="875"/>
      <c r="N282" s="877"/>
      <c r="O282" s="875"/>
      <c r="P282" s="875"/>
      <c r="Q282" s="875"/>
      <c r="R282" s="875"/>
      <c r="S282" s="875"/>
      <c r="T282" s="875"/>
      <c r="U282" s="875"/>
      <c r="V282" s="875"/>
      <c r="W282" s="875"/>
      <c r="X282" s="875"/>
      <c r="Y282" s="876"/>
      <c r="Z282" s="873"/>
      <c r="AA282" s="873"/>
      <c r="AB282" s="873"/>
      <c r="AC282" s="873"/>
      <c r="AD282" s="873"/>
      <c r="AE282" s="873"/>
      <c r="AF282" s="873"/>
      <c r="AG282" s="873"/>
      <c r="AH282" s="873"/>
      <c r="AI282" s="873"/>
      <c r="AJ282" s="873"/>
      <c r="AK282" s="873"/>
      <c r="AL282" s="873"/>
      <c r="AM282" s="873"/>
      <c r="AN282" s="873"/>
      <c r="AO282" s="871"/>
      <c r="AP282" s="875"/>
      <c r="AQ282" s="875"/>
      <c r="AR282" s="875"/>
      <c r="AS282" s="875"/>
      <c r="AT282" s="875"/>
      <c r="AU282" s="878"/>
      <c r="AV282" s="873"/>
      <c r="AW282" s="873"/>
      <c r="AX282" s="873"/>
      <c r="AY282" s="873"/>
      <c r="AZ282" s="873"/>
      <c r="BA282" s="879"/>
      <c r="BB282" s="875"/>
      <c r="BC282" s="880"/>
      <c r="BD282" s="880"/>
      <c r="BE282" s="880"/>
      <c r="BF282" s="876"/>
      <c r="BG282" s="875"/>
      <c r="BH282" s="875"/>
      <c r="BI282" s="875"/>
      <c r="BJ282" s="875"/>
      <c r="BK282" s="871"/>
      <c r="BL282" s="881"/>
      <c r="BM282" s="881"/>
      <c r="BN282" s="881"/>
      <c r="BO282" s="881"/>
      <c r="BP282" s="881"/>
      <c r="BQ282" s="871"/>
      <c r="BR282" s="882"/>
    </row>
    <row r="283" spans="1:70" s="428" customFormat="1" x14ac:dyDescent="0.25">
      <c r="A283" s="345" t="s">
        <v>3712</v>
      </c>
      <c r="B283" s="373"/>
      <c r="C283" s="719">
        <v>43364</v>
      </c>
      <c r="D283" s="373"/>
      <c r="E283" s="346">
        <v>5181.91</v>
      </c>
      <c r="F283" s="373"/>
      <c r="G283" s="347">
        <v>36.420099999999998</v>
      </c>
      <c r="H283" s="374"/>
      <c r="I283" s="348" t="s">
        <v>430</v>
      </c>
      <c r="J283" s="348">
        <v>-0.86670000000000003</v>
      </c>
      <c r="K283" s="348">
        <v>-2.0419999999999998</v>
      </c>
      <c r="L283" s="348">
        <v>9.0343999999999998</v>
      </c>
      <c r="M283" s="348">
        <v>11.5908</v>
      </c>
      <c r="N283" s="350">
        <v>3.6185</v>
      </c>
      <c r="O283" s="348">
        <v>4.6140999999999996</v>
      </c>
      <c r="P283" s="348">
        <v>12.8756</v>
      </c>
      <c r="Q283" s="348">
        <v>12.330500000000001</v>
      </c>
      <c r="R283" s="348" t="s">
        <v>430</v>
      </c>
      <c r="S283" s="348">
        <v>3.5312000000000001</v>
      </c>
      <c r="T283" s="348">
        <v>20.3461</v>
      </c>
      <c r="U283" s="348">
        <v>0.67979999999999996</v>
      </c>
      <c r="V283" s="348">
        <v>5.6534000000000004</v>
      </c>
      <c r="W283" s="348">
        <v>-1.7579</v>
      </c>
      <c r="X283" s="348">
        <v>17.6004</v>
      </c>
      <c r="Y283" s="374"/>
      <c r="Z283" s="346" t="s">
        <v>430</v>
      </c>
      <c r="AA283" s="346">
        <v>2</v>
      </c>
      <c r="AB283" s="346">
        <v>2</v>
      </c>
      <c r="AC283" s="346">
        <v>2</v>
      </c>
      <c r="AD283" s="346">
        <v>2</v>
      </c>
      <c r="AE283" s="346">
        <v>2</v>
      </c>
      <c r="AF283" s="346">
        <v>1</v>
      </c>
      <c r="AG283" s="346">
        <v>1</v>
      </c>
      <c r="AH283" s="346">
        <v>1</v>
      </c>
      <c r="AI283" s="346" t="s">
        <v>430</v>
      </c>
      <c r="AJ283" s="346">
        <v>2</v>
      </c>
      <c r="AK283" s="346">
        <v>2</v>
      </c>
      <c r="AL283" s="346">
        <v>2</v>
      </c>
      <c r="AM283" s="346">
        <v>2</v>
      </c>
      <c r="AN283" s="346">
        <v>2</v>
      </c>
      <c r="AO283" s="373"/>
      <c r="AP283" s="348" t="s">
        <v>430</v>
      </c>
      <c r="AQ283" s="348">
        <v>16.329999999999998</v>
      </c>
      <c r="AR283" s="348">
        <v>12.79</v>
      </c>
      <c r="AS283" s="348">
        <v>9.17</v>
      </c>
      <c r="AT283" s="348">
        <v>8.4</v>
      </c>
      <c r="AU283" s="351"/>
      <c r="AV283" s="346" t="s">
        <v>430</v>
      </c>
      <c r="AW283" s="346">
        <v>1</v>
      </c>
      <c r="AX283" s="346">
        <v>1</v>
      </c>
      <c r="AY283" s="346">
        <v>1</v>
      </c>
      <c r="AZ283" s="346">
        <v>2</v>
      </c>
      <c r="BA283" s="362"/>
      <c r="BB283" s="348">
        <v>14.087812310290699</v>
      </c>
      <c r="BC283" s="375">
        <v>1.0266394041890501</v>
      </c>
      <c r="BD283" s="375">
        <v>5.2487943791884199E-2</v>
      </c>
      <c r="BE283" s="375">
        <v>0.36350231206001399</v>
      </c>
      <c r="BF283" s="374"/>
      <c r="BG283" s="843">
        <v>48.583799999999997</v>
      </c>
      <c r="BH283" s="843">
        <v>14.255000000000001</v>
      </c>
      <c r="BI283" s="843">
        <v>31.042000000000002</v>
      </c>
      <c r="BJ283" s="843">
        <v>6.1192000000000002</v>
      </c>
      <c r="BK283" s="373"/>
      <c r="BL283" s="372" t="s">
        <v>3713</v>
      </c>
      <c r="BM283" s="372" t="s">
        <v>3714</v>
      </c>
      <c r="BN283" s="372" t="s">
        <v>3715</v>
      </c>
      <c r="BO283" s="372" t="s">
        <v>3716</v>
      </c>
      <c r="BP283" s="372" t="s">
        <v>3717</v>
      </c>
      <c r="BQ283" s="373"/>
      <c r="BR283" s="354" t="s">
        <v>443</v>
      </c>
    </row>
    <row r="284" spans="1:70" s="428" customFormat="1" x14ac:dyDescent="0.25">
      <c r="A284" s="345" t="s">
        <v>3718</v>
      </c>
      <c r="B284" s="373"/>
      <c r="C284" s="719">
        <v>45862</v>
      </c>
      <c r="D284" s="373"/>
      <c r="E284" s="346">
        <v>1431.86</v>
      </c>
      <c r="F284" s="373"/>
      <c r="G284" s="347">
        <v>9.77</v>
      </c>
      <c r="H284" s="374"/>
      <c r="I284" s="348">
        <v>-0.1022</v>
      </c>
      <c r="J284" s="348">
        <v>-1.2133</v>
      </c>
      <c r="K284" s="348">
        <v>-2.3976000000000002</v>
      </c>
      <c r="L284" s="348">
        <v>7.0099</v>
      </c>
      <c r="M284" s="348">
        <v>8.6762999999999995</v>
      </c>
      <c r="N284" s="350">
        <v>-2.7860999999999998</v>
      </c>
      <c r="O284" s="348" t="s">
        <v>430</v>
      </c>
      <c r="P284" s="348" t="s">
        <v>430</v>
      </c>
      <c r="Q284" s="348" t="s">
        <v>430</v>
      </c>
      <c r="R284" s="348" t="s">
        <v>430</v>
      </c>
      <c r="S284" s="348">
        <v>0.41110000000000002</v>
      </c>
      <c r="T284" s="348">
        <v>17.1463</v>
      </c>
      <c r="U284" s="348">
        <v>-1.3130999999999999</v>
      </c>
      <c r="V284" s="348">
        <v>-0.20430000000000001</v>
      </c>
      <c r="W284" s="348">
        <v>-2.2999999999999998</v>
      </c>
      <c r="X284" s="348">
        <v>-2.0354000000000001</v>
      </c>
      <c r="Y284" s="374"/>
      <c r="Z284" s="346">
        <v>3</v>
      </c>
      <c r="AA284" s="346">
        <v>3</v>
      </c>
      <c r="AB284" s="346">
        <v>4</v>
      </c>
      <c r="AC284" s="346">
        <v>3</v>
      </c>
      <c r="AD284" s="346">
        <v>3</v>
      </c>
      <c r="AE284" s="346">
        <v>3</v>
      </c>
      <c r="AF284" s="346" t="s">
        <v>430</v>
      </c>
      <c r="AG284" s="346" t="s">
        <v>430</v>
      </c>
      <c r="AH284" s="346" t="s">
        <v>430</v>
      </c>
      <c r="AI284" s="346" t="s">
        <v>430</v>
      </c>
      <c r="AJ284" s="346">
        <v>4</v>
      </c>
      <c r="AK284" s="346">
        <v>3</v>
      </c>
      <c r="AL284" s="346">
        <v>3</v>
      </c>
      <c r="AM284" s="346">
        <v>3</v>
      </c>
      <c r="AN284" s="346">
        <v>4</v>
      </c>
      <c r="AO284" s="373"/>
      <c r="AP284" s="348" t="s">
        <v>430</v>
      </c>
      <c r="AQ284" s="348" t="s">
        <v>430</v>
      </c>
      <c r="AR284" s="348" t="s">
        <v>430</v>
      </c>
      <c r="AS284" s="348" t="s">
        <v>430</v>
      </c>
      <c r="AT284" s="348">
        <v>2.99</v>
      </c>
      <c r="AU284" s="351"/>
      <c r="AV284" s="346" t="s">
        <v>430</v>
      </c>
      <c r="AW284" s="346" t="s">
        <v>430</v>
      </c>
      <c r="AX284" s="346" t="s">
        <v>430</v>
      </c>
      <c r="AY284" s="346" t="s">
        <v>430</v>
      </c>
      <c r="AZ284" s="346">
        <v>3</v>
      </c>
      <c r="BA284" s="362"/>
      <c r="BB284" s="348">
        <v>14.202393608719801</v>
      </c>
      <c r="BC284" s="375">
        <v>1.01733575417709</v>
      </c>
      <c r="BD284" s="375">
        <v>-2.5543976432218899E-2</v>
      </c>
      <c r="BE284" s="375">
        <v>0.44277003828622102</v>
      </c>
      <c r="BF284" s="374"/>
      <c r="BG284" s="843">
        <v>53.764499999999998</v>
      </c>
      <c r="BH284" s="843">
        <v>28.4481</v>
      </c>
      <c r="BI284" s="843">
        <v>16.6935</v>
      </c>
      <c r="BJ284" s="843">
        <v>1.0939000000000001</v>
      </c>
      <c r="BK284" s="373"/>
      <c r="BL284" s="372" t="s">
        <v>3719</v>
      </c>
      <c r="BM284" s="372" t="s">
        <v>3720</v>
      </c>
      <c r="BN284" s="372" t="s">
        <v>3721</v>
      </c>
      <c r="BO284" s="372" t="s">
        <v>1978</v>
      </c>
      <c r="BP284" s="372" t="s">
        <v>3722</v>
      </c>
      <c r="BQ284" s="373"/>
      <c r="BR284" s="354" t="s">
        <v>436</v>
      </c>
    </row>
    <row r="285" spans="1:70" s="428" customFormat="1" ht="11" x14ac:dyDescent="0.3">
      <c r="A285" s="845" t="s">
        <v>3723</v>
      </c>
      <c r="B285" s="846"/>
      <c r="C285" s="847">
        <v>46078</v>
      </c>
      <c r="D285" s="846"/>
      <c r="E285" s="848">
        <v>749.33399999999995</v>
      </c>
      <c r="F285" s="846"/>
      <c r="G285" s="849">
        <v>10.345000000000001</v>
      </c>
      <c r="H285" s="851"/>
      <c r="I285" s="850">
        <v>0.4662</v>
      </c>
      <c r="J285" s="850">
        <v>-1.4198999999999999</v>
      </c>
      <c r="K285" s="850">
        <v>-2.4148999999999998</v>
      </c>
      <c r="L285" s="850">
        <v>4.6322999999999999</v>
      </c>
      <c r="M285" s="850">
        <v>3.6469</v>
      </c>
      <c r="N285" s="852" t="s">
        <v>430</v>
      </c>
      <c r="O285" s="850" t="s">
        <v>430</v>
      </c>
      <c r="P285" s="850" t="s">
        <v>430</v>
      </c>
      <c r="Q285" s="850" t="s">
        <v>430</v>
      </c>
      <c r="R285" s="850" t="s">
        <v>430</v>
      </c>
      <c r="S285" s="850">
        <v>0.69110000000000005</v>
      </c>
      <c r="T285" s="850">
        <v>8.1660000000000004</v>
      </c>
      <c r="U285" s="850" t="s">
        <v>430</v>
      </c>
      <c r="V285" s="850" t="s">
        <v>430</v>
      </c>
      <c r="W285" s="850">
        <v>-2.3687999999999998</v>
      </c>
      <c r="X285" s="850">
        <v>3.45</v>
      </c>
      <c r="Y285" s="851"/>
      <c r="Z285" s="848">
        <v>1</v>
      </c>
      <c r="AA285" s="848">
        <v>4</v>
      </c>
      <c r="AB285" s="848">
        <v>5</v>
      </c>
      <c r="AC285" s="848">
        <v>4</v>
      </c>
      <c r="AD285" s="848">
        <v>4</v>
      </c>
      <c r="AE285" s="848" t="s">
        <v>430</v>
      </c>
      <c r="AF285" s="848" t="s">
        <v>430</v>
      </c>
      <c r="AG285" s="848" t="s">
        <v>430</v>
      </c>
      <c r="AH285" s="848" t="s">
        <v>430</v>
      </c>
      <c r="AI285" s="848" t="s">
        <v>430</v>
      </c>
      <c r="AJ285" s="848">
        <v>3</v>
      </c>
      <c r="AK285" s="848">
        <v>4</v>
      </c>
      <c r="AL285" s="848" t="s">
        <v>430</v>
      </c>
      <c r="AM285" s="848" t="s">
        <v>430</v>
      </c>
      <c r="AN285" s="848">
        <v>5</v>
      </c>
      <c r="AO285" s="846"/>
      <c r="AP285" s="850" t="s">
        <v>430</v>
      </c>
      <c r="AQ285" s="850" t="s">
        <v>430</v>
      </c>
      <c r="AR285" s="850" t="s">
        <v>430</v>
      </c>
      <c r="AS285" s="850" t="s">
        <v>430</v>
      </c>
      <c r="AT285" s="850" t="s">
        <v>430</v>
      </c>
      <c r="AU285" s="853"/>
      <c r="AV285" s="848" t="s">
        <v>430</v>
      </c>
      <c r="AW285" s="848" t="s">
        <v>430</v>
      </c>
      <c r="AX285" s="848" t="s">
        <v>430</v>
      </c>
      <c r="AY285" s="848" t="s">
        <v>430</v>
      </c>
      <c r="AZ285" s="848" t="s">
        <v>430</v>
      </c>
      <c r="BA285" s="855"/>
      <c r="BB285" s="850">
        <v>11.383918019346901</v>
      </c>
      <c r="BC285" s="856">
        <v>0.849509827192787</v>
      </c>
      <c r="BD285" s="856">
        <v>1.8598376139040699E-2</v>
      </c>
      <c r="BE285" s="856">
        <v>0.90980500482349902</v>
      </c>
      <c r="BF285" s="851"/>
      <c r="BG285" s="850">
        <v>73.352699999999999</v>
      </c>
      <c r="BH285" s="850">
        <v>4.7369500000000002</v>
      </c>
      <c r="BI285" s="850">
        <v>14.8118</v>
      </c>
      <c r="BJ285" s="850">
        <v>7.0985500000000004</v>
      </c>
      <c r="BK285" s="846"/>
      <c r="BL285" s="859" t="s">
        <v>3724</v>
      </c>
      <c r="BM285" s="859" t="s">
        <v>3725</v>
      </c>
      <c r="BN285" s="859" t="s">
        <v>3726</v>
      </c>
      <c r="BO285" s="859" t="s">
        <v>3727</v>
      </c>
      <c r="BP285" s="859" t="s">
        <v>3728</v>
      </c>
      <c r="BQ285" s="846"/>
      <c r="BR285" s="860" t="s">
        <v>616</v>
      </c>
    </row>
    <row r="286" spans="1:70" s="428" customFormat="1" x14ac:dyDescent="0.25">
      <c r="A286" s="345" t="s">
        <v>3729</v>
      </c>
      <c r="B286" s="373"/>
      <c r="C286" s="719">
        <v>46237</v>
      </c>
      <c r="D286" s="373"/>
      <c r="E286" s="841">
        <v>622.69000000000005</v>
      </c>
      <c r="F286" s="373"/>
      <c r="G286" s="347">
        <v>9.7818000000000005</v>
      </c>
      <c r="H286" s="374"/>
      <c r="I286" s="348">
        <v>0.12690000000000001</v>
      </c>
      <c r="J286" s="348">
        <v>-1.6549</v>
      </c>
      <c r="K286" s="348">
        <v>-2.1055999999999999</v>
      </c>
      <c r="L286" s="348" t="s">
        <v>430</v>
      </c>
      <c r="M286" s="348" t="s">
        <v>430</v>
      </c>
      <c r="N286" s="350" t="s">
        <v>430</v>
      </c>
      <c r="O286" s="348" t="s">
        <v>430</v>
      </c>
      <c r="P286" s="348" t="s">
        <v>430</v>
      </c>
      <c r="Q286" s="348" t="s">
        <v>430</v>
      </c>
      <c r="R286" s="348" t="s">
        <v>430</v>
      </c>
      <c r="S286" s="348" t="s">
        <v>430</v>
      </c>
      <c r="T286" s="348" t="s">
        <v>430</v>
      </c>
      <c r="U286" s="348" t="s">
        <v>430</v>
      </c>
      <c r="V286" s="348" t="s">
        <v>430</v>
      </c>
      <c r="W286" s="348">
        <v>-2.1898</v>
      </c>
      <c r="X286" s="348">
        <v>-2.1819999999999999</v>
      </c>
      <c r="Y286" s="374"/>
      <c r="Z286" s="346">
        <v>2</v>
      </c>
      <c r="AA286" s="346">
        <v>5</v>
      </c>
      <c r="AB286" s="346">
        <v>3</v>
      </c>
      <c r="AC286" s="346" t="s">
        <v>430</v>
      </c>
      <c r="AD286" s="346" t="s">
        <v>430</v>
      </c>
      <c r="AE286" s="346" t="s">
        <v>430</v>
      </c>
      <c r="AF286" s="346" t="s">
        <v>430</v>
      </c>
      <c r="AG286" s="346" t="s">
        <v>430</v>
      </c>
      <c r="AH286" s="346" t="s">
        <v>430</v>
      </c>
      <c r="AI286" s="346" t="s">
        <v>430</v>
      </c>
      <c r="AJ286" s="346" t="s">
        <v>430</v>
      </c>
      <c r="AK286" s="346" t="s">
        <v>430</v>
      </c>
      <c r="AL286" s="346" t="s">
        <v>430</v>
      </c>
      <c r="AM286" s="346" t="s">
        <v>430</v>
      </c>
      <c r="AN286" s="346">
        <v>3</v>
      </c>
      <c r="AO286" s="373"/>
      <c r="AP286" s="348" t="s">
        <v>430</v>
      </c>
      <c r="AQ286" s="348" t="s">
        <v>430</v>
      </c>
      <c r="AR286" s="348" t="s">
        <v>430</v>
      </c>
      <c r="AS286" s="348" t="s">
        <v>430</v>
      </c>
      <c r="AT286" s="348" t="s">
        <v>430</v>
      </c>
      <c r="AU286" s="351"/>
      <c r="AV286" s="346" t="s">
        <v>430</v>
      </c>
      <c r="AW286" s="346" t="s">
        <v>430</v>
      </c>
      <c r="AX286" s="346" t="s">
        <v>430</v>
      </c>
      <c r="AY286" s="346" t="s">
        <v>430</v>
      </c>
      <c r="AZ286" s="346" t="s">
        <v>430</v>
      </c>
      <c r="BA286" s="362"/>
      <c r="BB286" s="348" t="s">
        <v>430</v>
      </c>
      <c r="BC286" s="375">
        <v>0</v>
      </c>
      <c r="BD286" s="375">
        <v>0</v>
      </c>
      <c r="BE286" s="375">
        <v>-2.5363273326068501</v>
      </c>
      <c r="BF286" s="374"/>
      <c r="BG286" s="348" t="s">
        <v>430</v>
      </c>
      <c r="BH286" s="348" t="s">
        <v>430</v>
      </c>
      <c r="BI286" s="348" t="s">
        <v>430</v>
      </c>
      <c r="BJ286" s="348" t="s">
        <v>430</v>
      </c>
      <c r="BK286" s="373"/>
      <c r="BL286" s="372" t="s">
        <v>3730</v>
      </c>
      <c r="BM286" s="372" t="s">
        <v>3731</v>
      </c>
      <c r="BN286" s="372" t="s">
        <v>3732</v>
      </c>
      <c r="BO286" s="372" t="s">
        <v>3733</v>
      </c>
      <c r="BP286" s="372" t="s">
        <v>3734</v>
      </c>
      <c r="BQ286" s="373"/>
      <c r="BR286" s="354" t="s">
        <v>443</v>
      </c>
    </row>
    <row r="287" spans="1:70" s="428" customFormat="1" x14ac:dyDescent="0.25">
      <c r="A287" s="345" t="s">
        <v>3735</v>
      </c>
      <c r="B287" s="373"/>
      <c r="C287" s="719">
        <v>45817</v>
      </c>
      <c r="D287" s="373"/>
      <c r="E287" s="346">
        <v>133.21</v>
      </c>
      <c r="F287" s="373"/>
      <c r="G287" s="347">
        <v>11.7766</v>
      </c>
      <c r="H287" s="374"/>
      <c r="I287" s="348">
        <v>-0.16950000000000001</v>
      </c>
      <c r="J287" s="348">
        <v>0.32200000000000001</v>
      </c>
      <c r="K287" s="348">
        <v>0.51900000000000002</v>
      </c>
      <c r="L287" s="348">
        <v>11.5451</v>
      </c>
      <c r="M287" s="348">
        <v>19.243400000000001</v>
      </c>
      <c r="N287" s="350">
        <v>12.577299999999999</v>
      </c>
      <c r="O287" s="348" t="s">
        <v>430</v>
      </c>
      <c r="P287" s="348" t="s">
        <v>430</v>
      </c>
      <c r="Q287" s="348" t="s">
        <v>430</v>
      </c>
      <c r="R287" s="348" t="s">
        <v>430</v>
      </c>
      <c r="S287" s="348">
        <v>6.1051000000000002</v>
      </c>
      <c r="T287" s="348">
        <v>28.930099999999999</v>
      </c>
      <c r="U287" s="348">
        <v>8.2059999999999995</v>
      </c>
      <c r="V287" s="348">
        <v>15.7258</v>
      </c>
      <c r="W287" s="348">
        <v>-0.27610000000000001</v>
      </c>
      <c r="X287" s="348">
        <v>13.919700000000001</v>
      </c>
      <c r="Y287" s="374"/>
      <c r="Z287" s="346">
        <v>4</v>
      </c>
      <c r="AA287" s="346">
        <v>1</v>
      </c>
      <c r="AB287" s="346">
        <v>1</v>
      </c>
      <c r="AC287" s="346">
        <v>1</v>
      </c>
      <c r="AD287" s="346">
        <v>1</v>
      </c>
      <c r="AE287" s="346">
        <v>1</v>
      </c>
      <c r="AF287" s="346" t="s">
        <v>430</v>
      </c>
      <c r="AG287" s="346" t="s">
        <v>430</v>
      </c>
      <c r="AH287" s="346" t="s">
        <v>430</v>
      </c>
      <c r="AI287" s="346" t="s">
        <v>430</v>
      </c>
      <c r="AJ287" s="346">
        <v>1</v>
      </c>
      <c r="AK287" s="346">
        <v>1</v>
      </c>
      <c r="AL287" s="346">
        <v>1</v>
      </c>
      <c r="AM287" s="346">
        <v>1</v>
      </c>
      <c r="AN287" s="346">
        <v>1</v>
      </c>
      <c r="AO287" s="373"/>
      <c r="AP287" s="348" t="s">
        <v>430</v>
      </c>
      <c r="AQ287" s="348" t="s">
        <v>430</v>
      </c>
      <c r="AR287" s="348" t="s">
        <v>430</v>
      </c>
      <c r="AS287" s="348" t="s">
        <v>430</v>
      </c>
      <c r="AT287" s="348">
        <v>21.18</v>
      </c>
      <c r="AU287" s="351"/>
      <c r="AV287" s="346" t="s">
        <v>430</v>
      </c>
      <c r="AW287" s="346" t="s">
        <v>430</v>
      </c>
      <c r="AX287" s="346" t="s">
        <v>430</v>
      </c>
      <c r="AY287" s="346" t="s">
        <v>430</v>
      </c>
      <c r="AZ287" s="346">
        <v>1</v>
      </c>
      <c r="BA287" s="362"/>
      <c r="BB287" s="348">
        <v>12.7361765979041</v>
      </c>
      <c r="BC287" s="375">
        <v>0.81472422091255303</v>
      </c>
      <c r="BD287" s="375">
        <v>5.7077389344573501E-2</v>
      </c>
      <c r="BE287" s="375">
        <v>1.4880768358155101</v>
      </c>
      <c r="BF287" s="374"/>
      <c r="BG287" s="843">
        <v>15.9938</v>
      </c>
      <c r="BH287" s="843">
        <v>25.212599999999998</v>
      </c>
      <c r="BI287" s="843">
        <v>55.414400000000001</v>
      </c>
      <c r="BJ287" s="843">
        <v>3.3792</v>
      </c>
      <c r="BK287" s="373"/>
      <c r="BL287" s="372" t="s">
        <v>3736</v>
      </c>
      <c r="BM287" s="372" t="s">
        <v>3737</v>
      </c>
      <c r="BN287" s="372" t="s">
        <v>3738</v>
      </c>
      <c r="BO287" s="372" t="s">
        <v>3739</v>
      </c>
      <c r="BP287" s="372" t="s">
        <v>3740</v>
      </c>
      <c r="BQ287" s="373"/>
      <c r="BR287" s="354" t="s">
        <v>476</v>
      </c>
    </row>
    <row r="288" spans="1:70" s="428" customFormat="1" x14ac:dyDescent="0.25">
      <c r="A288" s="894" t="s">
        <v>93</v>
      </c>
      <c r="B288" s="402"/>
      <c r="C288" s="724"/>
      <c r="D288" s="402"/>
      <c r="E288" s="403"/>
      <c r="F288" s="402"/>
      <c r="G288" s="404"/>
      <c r="H288" s="406"/>
      <c r="I288" s="405">
        <v>8.0399999999999999E-2</v>
      </c>
      <c r="J288" s="405">
        <v>-0.96660000000000001</v>
      </c>
      <c r="K288" s="405">
        <v>-1.6881999999999999</v>
      </c>
      <c r="L288" s="405">
        <v>8.0554000000000006</v>
      </c>
      <c r="M288" s="405">
        <v>10.789400000000001</v>
      </c>
      <c r="N288" s="407">
        <v>4.4699</v>
      </c>
      <c r="O288" s="405">
        <v>4.6140999999999996</v>
      </c>
      <c r="P288" s="405">
        <v>12.8756</v>
      </c>
      <c r="Q288" s="405">
        <v>12.330500000000001</v>
      </c>
      <c r="R288" s="405" t="s">
        <v>430</v>
      </c>
      <c r="S288" s="405">
        <v>2.6846000000000001</v>
      </c>
      <c r="T288" s="405">
        <v>18.647099999999998</v>
      </c>
      <c r="U288" s="405">
        <v>2.5242</v>
      </c>
      <c r="V288" s="405">
        <v>7.0583</v>
      </c>
      <c r="W288" s="405">
        <v>-1.7785</v>
      </c>
      <c r="X288" s="405">
        <v>6.1505000000000001</v>
      </c>
      <c r="Y288" s="406"/>
      <c r="Z288" s="403">
        <v>4</v>
      </c>
      <c r="AA288" s="403">
        <v>5</v>
      </c>
      <c r="AB288" s="403">
        <v>5</v>
      </c>
      <c r="AC288" s="403">
        <v>4</v>
      </c>
      <c r="AD288" s="403">
        <v>4</v>
      </c>
      <c r="AE288" s="403">
        <v>3</v>
      </c>
      <c r="AF288" s="403">
        <v>1</v>
      </c>
      <c r="AG288" s="403">
        <v>1</v>
      </c>
      <c r="AH288" s="403">
        <v>1</v>
      </c>
      <c r="AI288" s="403">
        <v>0</v>
      </c>
      <c r="AJ288" s="403">
        <v>4</v>
      </c>
      <c r="AK288" s="403">
        <v>4</v>
      </c>
      <c r="AL288" s="403">
        <v>3</v>
      </c>
      <c r="AM288" s="403">
        <v>3</v>
      </c>
      <c r="AN288" s="403">
        <v>5</v>
      </c>
      <c r="AO288" s="402"/>
      <c r="AP288" s="405" t="s">
        <v>430</v>
      </c>
      <c r="AQ288" s="405">
        <v>16.329999999999998</v>
      </c>
      <c r="AR288" s="405">
        <v>12.79</v>
      </c>
      <c r="AS288" s="405">
        <v>9.17</v>
      </c>
      <c r="AT288" s="405">
        <v>10.856666666666699</v>
      </c>
      <c r="AU288" s="408"/>
      <c r="AV288" s="403">
        <v>0</v>
      </c>
      <c r="AW288" s="403">
        <v>1</v>
      </c>
      <c r="AX288" s="403">
        <v>1</v>
      </c>
      <c r="AY288" s="403">
        <v>1</v>
      </c>
      <c r="AZ288" s="403">
        <v>3</v>
      </c>
      <c r="BA288" s="409"/>
      <c r="BB288" s="405"/>
      <c r="BC288" s="410"/>
      <c r="BD288" s="410"/>
      <c r="BE288" s="410"/>
      <c r="BF288" s="406"/>
      <c r="BG288" s="405"/>
      <c r="BH288" s="405"/>
      <c r="BI288" s="405"/>
      <c r="BJ288" s="405"/>
      <c r="BK288" s="402"/>
      <c r="BL288" s="401"/>
      <c r="BM288" s="401"/>
      <c r="BN288" s="401"/>
      <c r="BO288" s="401"/>
      <c r="BP288" s="401"/>
      <c r="BQ288" s="402"/>
      <c r="BR288" s="411"/>
    </row>
    <row r="289" spans="1:70" s="428" customFormat="1" x14ac:dyDescent="0.25">
      <c r="A289" s="895" t="s">
        <v>94</v>
      </c>
      <c r="B289" s="373"/>
      <c r="C289" s="719"/>
      <c r="D289" s="373"/>
      <c r="E289" s="346"/>
      <c r="F289" s="373"/>
      <c r="G289" s="347"/>
      <c r="H289" s="374"/>
      <c r="I289" s="348">
        <v>0.4662</v>
      </c>
      <c r="J289" s="348">
        <v>0.32200000000000001</v>
      </c>
      <c r="K289" s="348">
        <v>0.51900000000000002</v>
      </c>
      <c r="L289" s="348">
        <v>11.5451</v>
      </c>
      <c r="M289" s="348">
        <v>19.243400000000001</v>
      </c>
      <c r="N289" s="350">
        <v>12.577299999999999</v>
      </c>
      <c r="O289" s="348">
        <v>4.6140999999999996</v>
      </c>
      <c r="P289" s="348">
        <v>12.8756</v>
      </c>
      <c r="Q289" s="348">
        <v>12.330500000000001</v>
      </c>
      <c r="R289" s="348" t="s">
        <v>430</v>
      </c>
      <c r="S289" s="348">
        <v>6.1051000000000002</v>
      </c>
      <c r="T289" s="348">
        <v>28.930099999999999</v>
      </c>
      <c r="U289" s="348">
        <v>8.2059999999999995</v>
      </c>
      <c r="V289" s="348">
        <v>15.7258</v>
      </c>
      <c r="W289" s="348">
        <v>-0.27610000000000001</v>
      </c>
      <c r="X289" s="348">
        <v>17.6004</v>
      </c>
      <c r="Y289" s="374"/>
      <c r="Z289" s="346"/>
      <c r="AA289" s="346"/>
      <c r="AB289" s="346"/>
      <c r="AC289" s="346"/>
      <c r="AD289" s="346"/>
      <c r="AE289" s="346"/>
      <c r="AF289" s="346"/>
      <c r="AG289" s="346"/>
      <c r="AH289" s="346"/>
      <c r="AI289" s="346"/>
      <c r="AJ289" s="346"/>
      <c r="AK289" s="346"/>
      <c r="AL289" s="346"/>
      <c r="AM289" s="346"/>
      <c r="AN289" s="346"/>
      <c r="AO289" s="373"/>
      <c r="AP289" s="348" t="s">
        <v>430</v>
      </c>
      <c r="AQ289" s="348">
        <v>16.329999999999998</v>
      </c>
      <c r="AR289" s="348">
        <v>12.79</v>
      </c>
      <c r="AS289" s="348">
        <v>9.17</v>
      </c>
      <c r="AT289" s="348">
        <v>21.18</v>
      </c>
      <c r="AU289" s="351"/>
      <c r="AV289" s="346"/>
      <c r="AW289" s="346"/>
      <c r="AX289" s="346"/>
      <c r="AY289" s="346"/>
      <c r="AZ289" s="346"/>
      <c r="BA289" s="362"/>
      <c r="BB289" s="348"/>
      <c r="BC289" s="375"/>
      <c r="BD289" s="375"/>
      <c r="BE289" s="375"/>
      <c r="BF289" s="374"/>
      <c r="BG289" s="348"/>
      <c r="BH289" s="348"/>
      <c r="BI289" s="348"/>
      <c r="BJ289" s="348"/>
      <c r="BK289" s="373"/>
      <c r="BL289" s="372"/>
      <c r="BM289" s="372"/>
      <c r="BN289" s="372"/>
      <c r="BO289" s="372"/>
      <c r="BP289" s="372"/>
      <c r="BQ289" s="373"/>
      <c r="BR289" s="354"/>
    </row>
    <row r="290" spans="1:70" s="428" customFormat="1" x14ac:dyDescent="0.25">
      <c r="A290" s="895" t="s">
        <v>95</v>
      </c>
      <c r="B290" s="373"/>
      <c r="C290" s="719"/>
      <c r="D290" s="373"/>
      <c r="E290" s="346"/>
      <c r="F290" s="373"/>
      <c r="G290" s="347"/>
      <c r="H290" s="374"/>
      <c r="I290" s="348">
        <v>-0.16950000000000001</v>
      </c>
      <c r="J290" s="348">
        <v>-1.6549</v>
      </c>
      <c r="K290" s="348">
        <v>-2.4148999999999998</v>
      </c>
      <c r="L290" s="348">
        <v>4.6322999999999999</v>
      </c>
      <c r="M290" s="348">
        <v>3.6469</v>
      </c>
      <c r="N290" s="350">
        <v>-2.7860999999999998</v>
      </c>
      <c r="O290" s="348">
        <v>4.6140999999999996</v>
      </c>
      <c r="P290" s="348">
        <v>12.8756</v>
      </c>
      <c r="Q290" s="348">
        <v>12.330500000000001</v>
      </c>
      <c r="R290" s="348" t="s">
        <v>430</v>
      </c>
      <c r="S290" s="348">
        <v>0.41110000000000002</v>
      </c>
      <c r="T290" s="348">
        <v>8.1660000000000004</v>
      </c>
      <c r="U290" s="348">
        <v>-1.3130999999999999</v>
      </c>
      <c r="V290" s="348">
        <v>-0.20430000000000001</v>
      </c>
      <c r="W290" s="348">
        <v>-2.3687999999999998</v>
      </c>
      <c r="X290" s="348">
        <v>-2.1819999999999999</v>
      </c>
      <c r="Y290" s="374"/>
      <c r="Z290" s="346"/>
      <c r="AA290" s="346"/>
      <c r="AB290" s="346"/>
      <c r="AC290" s="346"/>
      <c r="AD290" s="346"/>
      <c r="AE290" s="346"/>
      <c r="AF290" s="346"/>
      <c r="AG290" s="346"/>
      <c r="AH290" s="346"/>
      <c r="AI290" s="346"/>
      <c r="AJ290" s="346"/>
      <c r="AK290" s="346"/>
      <c r="AL290" s="346"/>
      <c r="AM290" s="346"/>
      <c r="AN290" s="346"/>
      <c r="AO290" s="373"/>
      <c r="AP290" s="348" t="s">
        <v>430</v>
      </c>
      <c r="AQ290" s="348">
        <v>16.329999999999998</v>
      </c>
      <c r="AR290" s="348">
        <v>12.79</v>
      </c>
      <c r="AS290" s="348">
        <v>9.17</v>
      </c>
      <c r="AT290" s="348">
        <v>2.99</v>
      </c>
      <c r="AU290" s="351"/>
      <c r="AV290" s="346"/>
      <c r="AW290" s="346"/>
      <c r="AX290" s="346"/>
      <c r="AY290" s="346"/>
      <c r="AZ290" s="346"/>
      <c r="BA290" s="362"/>
      <c r="BB290" s="348"/>
      <c r="BC290" s="375"/>
      <c r="BD290" s="375"/>
      <c r="BE290" s="375"/>
      <c r="BF290" s="374"/>
      <c r="BG290" s="348"/>
      <c r="BH290" s="348"/>
      <c r="BI290" s="348"/>
      <c r="BJ290" s="348"/>
      <c r="BK290" s="373"/>
      <c r="BL290" s="372"/>
      <c r="BM290" s="372"/>
      <c r="BN290" s="372"/>
      <c r="BO290" s="372"/>
      <c r="BP290" s="372"/>
      <c r="BQ290" s="373"/>
      <c r="BR290" s="354"/>
    </row>
    <row r="291" spans="1:70" s="428" customFormat="1" x14ac:dyDescent="0.25">
      <c r="A291" s="896" t="s">
        <v>96</v>
      </c>
      <c r="B291" s="413"/>
      <c r="C291" s="725"/>
      <c r="D291" s="413"/>
      <c r="E291" s="414"/>
      <c r="F291" s="413"/>
      <c r="G291" s="415"/>
      <c r="H291" s="417"/>
      <c r="I291" s="416">
        <v>1.235E-2</v>
      </c>
      <c r="J291" s="416">
        <v>-1.2133</v>
      </c>
      <c r="K291" s="416">
        <v>-2.1055999999999999</v>
      </c>
      <c r="L291" s="416">
        <v>8.0221499999999999</v>
      </c>
      <c r="M291" s="416">
        <v>10.133599999999999</v>
      </c>
      <c r="N291" s="418">
        <v>3.6185</v>
      </c>
      <c r="O291" s="416">
        <v>4.6140999999999996</v>
      </c>
      <c r="P291" s="416">
        <v>12.8756</v>
      </c>
      <c r="Q291" s="416">
        <v>12.330500000000001</v>
      </c>
      <c r="R291" s="416" t="s">
        <v>430</v>
      </c>
      <c r="S291" s="416">
        <v>0.69110000000000005</v>
      </c>
      <c r="T291" s="416">
        <v>17.1463</v>
      </c>
      <c r="U291" s="416">
        <v>-1.3130999999999999</v>
      </c>
      <c r="V291" s="416">
        <v>-0.20430000000000001</v>
      </c>
      <c r="W291" s="416">
        <v>-2.1898</v>
      </c>
      <c r="X291" s="416">
        <v>3.45</v>
      </c>
      <c r="Y291" s="417"/>
      <c r="Z291" s="414"/>
      <c r="AA291" s="414"/>
      <c r="AB291" s="414"/>
      <c r="AC291" s="414"/>
      <c r="AD291" s="414"/>
      <c r="AE291" s="414"/>
      <c r="AF291" s="414"/>
      <c r="AG291" s="414"/>
      <c r="AH291" s="414"/>
      <c r="AI291" s="414"/>
      <c r="AJ291" s="414"/>
      <c r="AK291" s="414"/>
      <c r="AL291" s="414"/>
      <c r="AM291" s="414"/>
      <c r="AN291" s="414"/>
      <c r="AO291" s="413"/>
      <c r="AP291" s="416" t="s">
        <v>430</v>
      </c>
      <c r="AQ291" s="416">
        <v>16.329999999999998</v>
      </c>
      <c r="AR291" s="416">
        <v>12.79</v>
      </c>
      <c r="AS291" s="416">
        <v>9.17</v>
      </c>
      <c r="AT291" s="416">
        <v>8.4</v>
      </c>
      <c r="AU291" s="419"/>
      <c r="AV291" s="414"/>
      <c r="AW291" s="414"/>
      <c r="AX291" s="414"/>
      <c r="AY291" s="414"/>
      <c r="AZ291" s="414"/>
      <c r="BA291" s="420"/>
      <c r="BB291" s="416"/>
      <c r="BC291" s="421"/>
      <c r="BD291" s="421"/>
      <c r="BE291" s="421"/>
      <c r="BF291" s="417"/>
      <c r="BG291" s="416"/>
      <c r="BH291" s="416"/>
      <c r="BI291" s="416"/>
      <c r="BJ291" s="416"/>
      <c r="BK291" s="413"/>
      <c r="BL291" s="412"/>
      <c r="BM291" s="412"/>
      <c r="BN291" s="412"/>
      <c r="BO291" s="412"/>
      <c r="BP291" s="412"/>
      <c r="BQ291" s="413"/>
      <c r="BR291" s="422"/>
    </row>
    <row r="292" spans="1:70" s="428" customFormat="1" ht="14.5" customHeight="1" x14ac:dyDescent="0.35">
      <c r="A292" s="883" t="s">
        <v>3741</v>
      </c>
      <c r="B292" s="871"/>
      <c r="C292" s="872"/>
      <c r="D292" s="871"/>
      <c r="E292" s="873"/>
      <c r="F292" s="871"/>
      <c r="G292" s="874"/>
      <c r="H292" s="876"/>
      <c r="I292" s="875"/>
      <c r="J292" s="875"/>
      <c r="K292" s="875"/>
      <c r="L292" s="875"/>
      <c r="M292" s="875"/>
      <c r="N292" s="877"/>
      <c r="O292" s="875"/>
      <c r="P292" s="875"/>
      <c r="Q292" s="875"/>
      <c r="R292" s="875"/>
      <c r="S292" s="875"/>
      <c r="T292" s="875"/>
      <c r="U292" s="875"/>
      <c r="V292" s="875"/>
      <c r="W292" s="875"/>
      <c r="X292" s="875"/>
      <c r="Y292" s="876"/>
      <c r="Z292" s="873"/>
      <c r="AA292" s="873"/>
      <c r="AB292" s="873"/>
      <c r="AC292" s="873"/>
      <c r="AD292" s="873"/>
      <c r="AE292" s="873"/>
      <c r="AF292" s="873"/>
      <c r="AG292" s="873"/>
      <c r="AH292" s="873"/>
      <c r="AI292" s="873"/>
      <c r="AJ292" s="873"/>
      <c r="AK292" s="873"/>
      <c r="AL292" s="873"/>
      <c r="AM292" s="873"/>
      <c r="AN292" s="873"/>
      <c r="AO292" s="871"/>
      <c r="AP292" s="875"/>
      <c r="AQ292" s="875"/>
      <c r="AR292" s="875"/>
      <c r="AS292" s="875"/>
      <c r="AT292" s="875"/>
      <c r="AU292" s="878"/>
      <c r="AV292" s="873"/>
      <c r="AW292" s="873"/>
      <c r="AX292" s="873"/>
      <c r="AY292" s="873"/>
      <c r="AZ292" s="873"/>
      <c r="BA292" s="879"/>
      <c r="BB292" s="875"/>
      <c r="BC292" s="880"/>
      <c r="BD292" s="880"/>
      <c r="BE292" s="880"/>
      <c r="BF292" s="876"/>
      <c r="BG292" s="875"/>
      <c r="BH292" s="875"/>
      <c r="BI292" s="875"/>
      <c r="BJ292" s="875"/>
      <c r="BK292" s="871"/>
      <c r="BL292" s="881"/>
      <c r="BM292" s="881"/>
      <c r="BN292" s="881"/>
      <c r="BO292" s="881"/>
      <c r="BP292" s="881"/>
      <c r="BQ292" s="871"/>
      <c r="BR292" s="882"/>
    </row>
    <row r="293" spans="1:70" s="428" customFormat="1" x14ac:dyDescent="0.25">
      <c r="A293" s="345" t="s">
        <v>3742</v>
      </c>
      <c r="B293" s="373"/>
      <c r="C293" s="719">
        <v>35209</v>
      </c>
      <c r="D293" s="373"/>
      <c r="E293" s="346">
        <v>3719.37</v>
      </c>
      <c r="F293" s="373"/>
      <c r="G293" s="347">
        <v>352.88130000000001</v>
      </c>
      <c r="H293" s="374"/>
      <c r="I293" s="348">
        <v>-0.18990000000000001</v>
      </c>
      <c r="J293" s="348">
        <v>-2.5924999999999998</v>
      </c>
      <c r="K293" s="348">
        <v>-5.7972999999999999</v>
      </c>
      <c r="L293" s="348">
        <v>4.7399999999999998E-2</v>
      </c>
      <c r="M293" s="348">
        <v>-1.4402999999999999</v>
      </c>
      <c r="N293" s="350">
        <v>-8.8138000000000005</v>
      </c>
      <c r="O293" s="348">
        <v>-9.7875999999999994</v>
      </c>
      <c r="P293" s="348">
        <v>2.5053999999999998</v>
      </c>
      <c r="Q293" s="348">
        <v>4.7618</v>
      </c>
      <c r="R293" s="348">
        <v>9.8393999999999995</v>
      </c>
      <c r="S293" s="348">
        <v>0.80020000000000002</v>
      </c>
      <c r="T293" s="348">
        <v>5.4339000000000004</v>
      </c>
      <c r="U293" s="348">
        <v>-9.2921999999999993</v>
      </c>
      <c r="V293" s="348">
        <v>-5.9668999999999999</v>
      </c>
      <c r="W293" s="348">
        <v>-4.0065</v>
      </c>
      <c r="X293" s="348">
        <v>14.930400000000001</v>
      </c>
      <c r="Y293" s="374"/>
      <c r="Z293" s="346">
        <v>3</v>
      </c>
      <c r="AA293" s="346">
        <v>4</v>
      </c>
      <c r="AB293" s="346">
        <v>4</v>
      </c>
      <c r="AC293" s="346">
        <v>4</v>
      </c>
      <c r="AD293" s="346">
        <v>4</v>
      </c>
      <c r="AE293" s="346">
        <v>3</v>
      </c>
      <c r="AF293" s="346">
        <v>2</v>
      </c>
      <c r="AG293" s="346">
        <v>2</v>
      </c>
      <c r="AH293" s="346">
        <v>2</v>
      </c>
      <c r="AI293" s="346">
        <v>2</v>
      </c>
      <c r="AJ293" s="346">
        <v>3</v>
      </c>
      <c r="AK293" s="346">
        <v>4</v>
      </c>
      <c r="AL293" s="346">
        <v>4</v>
      </c>
      <c r="AM293" s="346">
        <v>3</v>
      </c>
      <c r="AN293" s="346">
        <v>4</v>
      </c>
      <c r="AO293" s="373"/>
      <c r="AP293" s="348">
        <v>9.6</v>
      </c>
      <c r="AQ293" s="348">
        <v>7.81</v>
      </c>
      <c r="AR293" s="348">
        <v>2.68</v>
      </c>
      <c r="AS293" s="348">
        <v>-3.56</v>
      </c>
      <c r="AT293" s="348">
        <v>-9.35</v>
      </c>
      <c r="AU293" s="351"/>
      <c r="AV293" s="346">
        <v>2</v>
      </c>
      <c r="AW293" s="346">
        <v>2</v>
      </c>
      <c r="AX293" s="346">
        <v>2</v>
      </c>
      <c r="AY293" s="346">
        <v>2</v>
      </c>
      <c r="AZ293" s="346">
        <v>3</v>
      </c>
      <c r="BA293" s="362"/>
      <c r="BB293" s="348">
        <v>13.1626852838003</v>
      </c>
      <c r="BC293" s="375">
        <v>0.89673095516263202</v>
      </c>
      <c r="BD293" s="375">
        <v>-3.2357274651509198E-3</v>
      </c>
      <c r="BE293" s="375">
        <v>-0.30347343805419602</v>
      </c>
      <c r="BF293" s="374"/>
      <c r="BG293" s="348">
        <v>54.918399999999998</v>
      </c>
      <c r="BH293" s="348">
        <v>27.486899999999999</v>
      </c>
      <c r="BI293" s="348">
        <v>13.4794</v>
      </c>
      <c r="BJ293" s="348">
        <v>4.1153000000000004</v>
      </c>
      <c r="BK293" s="373"/>
      <c r="BL293" s="372" t="s">
        <v>3743</v>
      </c>
      <c r="BM293" s="372" t="s">
        <v>3744</v>
      </c>
      <c r="BN293" s="372" t="s">
        <v>3745</v>
      </c>
      <c r="BO293" s="372" t="s">
        <v>3746</v>
      </c>
      <c r="BP293" s="372" t="s">
        <v>3747</v>
      </c>
      <c r="BQ293" s="373"/>
      <c r="BR293" s="354" t="s">
        <v>616</v>
      </c>
    </row>
    <row r="294" spans="1:70" s="428" customFormat="1" x14ac:dyDescent="0.25">
      <c r="A294" s="345" t="s">
        <v>3748</v>
      </c>
      <c r="B294" s="373"/>
      <c r="C294" s="719">
        <v>39909</v>
      </c>
      <c r="D294" s="373"/>
      <c r="E294" s="346">
        <v>435.63400000000001</v>
      </c>
      <c r="F294" s="373"/>
      <c r="G294" s="347">
        <v>125.18</v>
      </c>
      <c r="H294" s="374"/>
      <c r="I294" s="348">
        <v>-0.34229999999999999</v>
      </c>
      <c r="J294" s="348">
        <v>-1.8889</v>
      </c>
      <c r="K294" s="348">
        <v>-4.8639999999999999</v>
      </c>
      <c r="L294" s="348">
        <v>2.6150000000000002</v>
      </c>
      <c r="M294" s="348">
        <v>3.0118</v>
      </c>
      <c r="N294" s="350">
        <v>-1.8272999999999999</v>
      </c>
      <c r="O294" s="348">
        <v>-5.258</v>
      </c>
      <c r="P294" s="348">
        <v>7.6940999999999997</v>
      </c>
      <c r="Q294" s="348">
        <v>7.9391999999999996</v>
      </c>
      <c r="R294" s="348">
        <v>11.402900000000001</v>
      </c>
      <c r="S294" s="348">
        <v>1.6235999999999999</v>
      </c>
      <c r="T294" s="348">
        <v>9.9420000000000002</v>
      </c>
      <c r="U294" s="348">
        <v>-3.1414</v>
      </c>
      <c r="V294" s="348">
        <v>1.4918</v>
      </c>
      <c r="W294" s="348">
        <v>-2.6972</v>
      </c>
      <c r="X294" s="348">
        <v>15.5921</v>
      </c>
      <c r="Y294" s="374"/>
      <c r="Z294" s="346">
        <v>4</v>
      </c>
      <c r="AA294" s="346">
        <v>3</v>
      </c>
      <c r="AB294" s="346">
        <v>3</v>
      </c>
      <c r="AC294" s="346">
        <v>3</v>
      </c>
      <c r="AD294" s="346">
        <v>3</v>
      </c>
      <c r="AE294" s="346">
        <v>2</v>
      </c>
      <c r="AF294" s="346">
        <v>1</v>
      </c>
      <c r="AG294" s="346">
        <v>1</v>
      </c>
      <c r="AH294" s="346">
        <v>1</v>
      </c>
      <c r="AI294" s="346">
        <v>1</v>
      </c>
      <c r="AJ294" s="346">
        <v>2</v>
      </c>
      <c r="AK294" s="346">
        <v>3</v>
      </c>
      <c r="AL294" s="346">
        <v>3</v>
      </c>
      <c r="AM294" s="346">
        <v>2</v>
      </c>
      <c r="AN294" s="346">
        <v>2</v>
      </c>
      <c r="AO294" s="373"/>
      <c r="AP294" s="348">
        <v>11.66</v>
      </c>
      <c r="AQ294" s="348">
        <v>10.71</v>
      </c>
      <c r="AR294" s="348">
        <v>7.5</v>
      </c>
      <c r="AS294" s="348">
        <v>1.46</v>
      </c>
      <c r="AT294" s="348">
        <v>-1.2</v>
      </c>
      <c r="AU294" s="351"/>
      <c r="AV294" s="346">
        <v>1</v>
      </c>
      <c r="AW294" s="346">
        <v>1</v>
      </c>
      <c r="AX294" s="346">
        <v>1</v>
      </c>
      <c r="AY294" s="346">
        <v>1</v>
      </c>
      <c r="AZ294" s="346">
        <v>2</v>
      </c>
      <c r="BA294" s="362"/>
      <c r="BB294" s="348">
        <v>14.5308220878906</v>
      </c>
      <c r="BC294" s="375">
        <v>0</v>
      </c>
      <c r="BD294" s="375">
        <v>2.8469042790683199E-2</v>
      </c>
      <c r="BE294" s="375" t="s">
        <v>430</v>
      </c>
      <c r="BF294" s="374"/>
      <c r="BG294" s="843">
        <v>43.826300000000003</v>
      </c>
      <c r="BH294" s="843">
        <v>33.933199999999999</v>
      </c>
      <c r="BI294" s="843">
        <v>19.878299999999999</v>
      </c>
      <c r="BJ294" s="843">
        <v>2.3622000000000001</v>
      </c>
      <c r="BK294" s="373"/>
      <c r="BL294" s="372" t="s">
        <v>3749</v>
      </c>
      <c r="BM294" s="372" t="s">
        <v>3750</v>
      </c>
      <c r="BN294" s="372" t="s">
        <v>3751</v>
      </c>
      <c r="BO294" s="372" t="s">
        <v>3752</v>
      </c>
      <c r="BP294" s="372" t="s">
        <v>3753</v>
      </c>
      <c r="BQ294" s="373"/>
      <c r="BR294" s="354" t="s">
        <v>921</v>
      </c>
    </row>
    <row r="295" spans="1:70" s="428" customFormat="1" x14ac:dyDescent="0.25">
      <c r="A295" s="345" t="s">
        <v>3754</v>
      </c>
      <c r="B295" s="373"/>
      <c r="C295" s="719">
        <v>45646</v>
      </c>
      <c r="D295" s="373"/>
      <c r="E295" s="346">
        <v>126.19</v>
      </c>
      <c r="F295" s="373"/>
      <c r="G295" s="347">
        <v>9.92</v>
      </c>
      <c r="H295" s="374"/>
      <c r="I295" s="348">
        <v>-0.1007</v>
      </c>
      <c r="J295" s="348">
        <v>-0.70069999999999999</v>
      </c>
      <c r="K295" s="348">
        <v>-2.5539999999999998</v>
      </c>
      <c r="L295" s="348">
        <v>7.7089999999999996</v>
      </c>
      <c r="M295" s="348">
        <v>8.8912999999999993</v>
      </c>
      <c r="N295" s="350">
        <v>-1.7822</v>
      </c>
      <c r="O295" s="348" t="s">
        <v>430</v>
      </c>
      <c r="P295" s="348" t="s">
        <v>430</v>
      </c>
      <c r="Q295" s="348" t="s">
        <v>430</v>
      </c>
      <c r="R295" s="348" t="s">
        <v>430</v>
      </c>
      <c r="S295" s="348">
        <v>5.1962000000000002</v>
      </c>
      <c r="T295" s="348">
        <v>16.843299999999999</v>
      </c>
      <c r="U295" s="348">
        <v>1.8480000000000001</v>
      </c>
      <c r="V295" s="348">
        <v>2.0575999999999999</v>
      </c>
      <c r="W295" s="348">
        <v>-1.9762999999999999</v>
      </c>
      <c r="X295" s="348">
        <v>-0.46500000000000002</v>
      </c>
      <c r="Y295" s="374"/>
      <c r="Z295" s="346">
        <v>2</v>
      </c>
      <c r="AA295" s="346">
        <v>1</v>
      </c>
      <c r="AB295" s="346">
        <v>1</v>
      </c>
      <c r="AC295" s="346">
        <v>1</v>
      </c>
      <c r="AD295" s="346">
        <v>1</v>
      </c>
      <c r="AE295" s="346">
        <v>1</v>
      </c>
      <c r="AF295" s="346" t="s">
        <v>430</v>
      </c>
      <c r="AG295" s="346" t="s">
        <v>430</v>
      </c>
      <c r="AH295" s="346" t="s">
        <v>430</v>
      </c>
      <c r="AI295" s="346" t="s">
        <v>430</v>
      </c>
      <c r="AJ295" s="346">
        <v>1</v>
      </c>
      <c r="AK295" s="346">
        <v>1</v>
      </c>
      <c r="AL295" s="346">
        <v>1</v>
      </c>
      <c r="AM295" s="346">
        <v>1</v>
      </c>
      <c r="AN295" s="346">
        <v>1</v>
      </c>
      <c r="AO295" s="373"/>
      <c r="AP295" s="348" t="s">
        <v>430</v>
      </c>
      <c r="AQ295" s="348" t="s">
        <v>430</v>
      </c>
      <c r="AR295" s="348" t="s">
        <v>430</v>
      </c>
      <c r="AS295" s="348" t="s">
        <v>430</v>
      </c>
      <c r="AT295" s="348">
        <v>6.84</v>
      </c>
      <c r="AU295" s="351"/>
      <c r="AV295" s="346" t="s">
        <v>430</v>
      </c>
      <c r="AW295" s="346" t="s">
        <v>430</v>
      </c>
      <c r="AX295" s="346" t="s">
        <v>430</v>
      </c>
      <c r="AY295" s="346" t="s">
        <v>430</v>
      </c>
      <c r="AZ295" s="346">
        <v>1</v>
      </c>
      <c r="BA295" s="362"/>
      <c r="BB295" s="348">
        <v>14.703174412816001</v>
      </c>
      <c r="BC295" s="375">
        <v>0.97547213050969805</v>
      </c>
      <c r="BD295" s="375">
        <v>-2.32384350646773E-2</v>
      </c>
      <c r="BE295" s="375">
        <v>0.241618176876433</v>
      </c>
      <c r="BF295" s="374"/>
      <c r="BG295" s="843">
        <v>32.875</v>
      </c>
      <c r="BH295" s="843">
        <v>20.430099999999999</v>
      </c>
      <c r="BI295" s="843">
        <v>39.733899999999998</v>
      </c>
      <c r="BJ295" s="843">
        <v>6.9610000000000003</v>
      </c>
      <c r="BK295" s="373"/>
      <c r="BL295" s="372" t="s">
        <v>3755</v>
      </c>
      <c r="BM295" s="372" t="s">
        <v>3756</v>
      </c>
      <c r="BN295" s="372" t="s">
        <v>3757</v>
      </c>
      <c r="BO295" s="372" t="s">
        <v>3758</v>
      </c>
      <c r="BP295" s="372" t="s">
        <v>3759</v>
      </c>
      <c r="BQ295" s="373"/>
      <c r="BR295" s="354" t="s">
        <v>443</v>
      </c>
    </row>
    <row r="296" spans="1:70" s="428" customFormat="1" x14ac:dyDescent="0.25">
      <c r="A296" s="345" t="s">
        <v>3760</v>
      </c>
      <c r="B296" s="373"/>
      <c r="C296" s="719">
        <v>45944</v>
      </c>
      <c r="D296" s="373"/>
      <c r="E296" s="346">
        <v>40.433799999999998</v>
      </c>
      <c r="F296" s="373"/>
      <c r="G296" s="347">
        <v>9.6890999999999998</v>
      </c>
      <c r="H296" s="374"/>
      <c r="I296" s="348">
        <v>-6.3899999999999998E-2</v>
      </c>
      <c r="J296" s="348">
        <v>-1.6724000000000001</v>
      </c>
      <c r="K296" s="348">
        <v>-3.1613000000000002</v>
      </c>
      <c r="L296" s="348">
        <v>3.2986</v>
      </c>
      <c r="M296" s="348">
        <v>4.9694000000000003</v>
      </c>
      <c r="N296" s="350" t="s">
        <v>430</v>
      </c>
      <c r="O296" s="348" t="s">
        <v>430</v>
      </c>
      <c r="P296" s="348" t="s">
        <v>430</v>
      </c>
      <c r="Q296" s="348" t="s">
        <v>430</v>
      </c>
      <c r="R296" s="348" t="s">
        <v>430</v>
      </c>
      <c r="S296" s="348">
        <v>0.71519999999999995</v>
      </c>
      <c r="T296" s="348">
        <v>12.8713</v>
      </c>
      <c r="U296" s="348">
        <v>-1.8527</v>
      </c>
      <c r="V296" s="348" t="s">
        <v>430</v>
      </c>
      <c r="W296" s="348">
        <v>-2.8963000000000001</v>
      </c>
      <c r="X296" s="348">
        <v>-3.109</v>
      </c>
      <c r="Y296" s="374"/>
      <c r="Z296" s="346">
        <v>1</v>
      </c>
      <c r="AA296" s="346">
        <v>2</v>
      </c>
      <c r="AB296" s="346">
        <v>2</v>
      </c>
      <c r="AC296" s="346">
        <v>2</v>
      </c>
      <c r="AD296" s="346">
        <v>2</v>
      </c>
      <c r="AE296" s="346" t="s">
        <v>430</v>
      </c>
      <c r="AF296" s="346" t="s">
        <v>430</v>
      </c>
      <c r="AG296" s="346" t="s">
        <v>430</v>
      </c>
      <c r="AH296" s="346" t="s">
        <v>430</v>
      </c>
      <c r="AI296" s="346" t="s">
        <v>430</v>
      </c>
      <c r="AJ296" s="346">
        <v>4</v>
      </c>
      <c r="AK296" s="346">
        <v>2</v>
      </c>
      <c r="AL296" s="346">
        <v>2</v>
      </c>
      <c r="AM296" s="346" t="s">
        <v>430</v>
      </c>
      <c r="AN296" s="346">
        <v>3</v>
      </c>
      <c r="AO296" s="373"/>
      <c r="AP296" s="348" t="s">
        <v>430</v>
      </c>
      <c r="AQ296" s="348" t="s">
        <v>430</v>
      </c>
      <c r="AR296" s="348" t="s">
        <v>430</v>
      </c>
      <c r="AS296" s="348" t="s">
        <v>430</v>
      </c>
      <c r="AT296" s="348" t="s">
        <v>430</v>
      </c>
      <c r="AU296" s="351"/>
      <c r="AV296" s="346" t="s">
        <v>430</v>
      </c>
      <c r="AW296" s="346" t="s">
        <v>430</v>
      </c>
      <c r="AX296" s="346" t="s">
        <v>430</v>
      </c>
      <c r="AY296" s="346" t="s">
        <v>430</v>
      </c>
      <c r="AZ296" s="346" t="s">
        <v>430</v>
      </c>
      <c r="BA296" s="362"/>
      <c r="BB296" s="348">
        <v>12.4773012534513</v>
      </c>
      <c r="BC296" s="375">
        <v>0.96080154553991204</v>
      </c>
      <c r="BD296" s="375">
        <v>-4.1407275007801898E-2</v>
      </c>
      <c r="BE296" s="375">
        <v>9.8891169202074095E-2</v>
      </c>
      <c r="BF296" s="374"/>
      <c r="BG296" s="843">
        <v>35.8705</v>
      </c>
      <c r="BH296" s="843">
        <v>28.706900000000001</v>
      </c>
      <c r="BI296" s="843">
        <v>29.378399999999999</v>
      </c>
      <c r="BJ296" s="843">
        <v>6.0442</v>
      </c>
      <c r="BK296" s="373"/>
      <c r="BL296" s="372" t="s">
        <v>3761</v>
      </c>
      <c r="BM296" s="372" t="s">
        <v>3294</v>
      </c>
      <c r="BN296" s="372" t="s">
        <v>800</v>
      </c>
      <c r="BO296" s="372" t="s">
        <v>3762</v>
      </c>
      <c r="BP296" s="372" t="s">
        <v>3763</v>
      </c>
      <c r="BQ296" s="373"/>
      <c r="BR296" s="354" t="s">
        <v>463</v>
      </c>
    </row>
    <row r="297" spans="1:70" s="428" customFormat="1" x14ac:dyDescent="0.25">
      <c r="A297" s="894" t="s">
        <v>93</v>
      </c>
      <c r="B297" s="402"/>
      <c r="C297" s="724"/>
      <c r="D297" s="402"/>
      <c r="E297" s="403"/>
      <c r="F297" s="402"/>
      <c r="G297" s="404"/>
      <c r="H297" s="406"/>
      <c r="I297" s="405">
        <v>-0.17419999999999999</v>
      </c>
      <c r="J297" s="405">
        <v>-1.7136</v>
      </c>
      <c r="K297" s="405">
        <v>-4.0941999999999998</v>
      </c>
      <c r="L297" s="405">
        <v>3.4175</v>
      </c>
      <c r="M297" s="405">
        <v>3.8580999999999999</v>
      </c>
      <c r="N297" s="407">
        <v>-4.1410999999999998</v>
      </c>
      <c r="O297" s="405">
        <v>-7.5228000000000002</v>
      </c>
      <c r="P297" s="405">
        <v>5.0998000000000001</v>
      </c>
      <c r="Q297" s="405">
        <v>6.3505000000000003</v>
      </c>
      <c r="R297" s="405">
        <v>10.6212</v>
      </c>
      <c r="S297" s="405">
        <v>2.0838000000000001</v>
      </c>
      <c r="T297" s="405">
        <v>11.2727</v>
      </c>
      <c r="U297" s="405">
        <v>-3.1095999999999999</v>
      </c>
      <c r="V297" s="405">
        <v>-0.80579999999999996</v>
      </c>
      <c r="W297" s="405">
        <v>-2.8940999999999999</v>
      </c>
      <c r="X297" s="405">
        <v>6.7370999999999999</v>
      </c>
      <c r="Y297" s="406"/>
      <c r="Z297" s="403">
        <v>4</v>
      </c>
      <c r="AA297" s="403">
        <v>4</v>
      </c>
      <c r="AB297" s="403">
        <v>4</v>
      </c>
      <c r="AC297" s="403">
        <v>4</v>
      </c>
      <c r="AD297" s="403">
        <v>4</v>
      </c>
      <c r="AE297" s="403">
        <v>3</v>
      </c>
      <c r="AF297" s="403">
        <v>2</v>
      </c>
      <c r="AG297" s="403">
        <v>2</v>
      </c>
      <c r="AH297" s="403">
        <v>2</v>
      </c>
      <c r="AI297" s="403">
        <v>2</v>
      </c>
      <c r="AJ297" s="403">
        <v>4</v>
      </c>
      <c r="AK297" s="403">
        <v>4</v>
      </c>
      <c r="AL297" s="403">
        <v>4</v>
      </c>
      <c r="AM297" s="403">
        <v>3</v>
      </c>
      <c r="AN297" s="403">
        <v>4</v>
      </c>
      <c r="AO297" s="402"/>
      <c r="AP297" s="405">
        <v>10.63</v>
      </c>
      <c r="AQ297" s="405">
        <v>9.26</v>
      </c>
      <c r="AR297" s="405">
        <v>5.09</v>
      </c>
      <c r="AS297" s="405">
        <v>-1.05</v>
      </c>
      <c r="AT297" s="405">
        <v>-1.2366666666666699</v>
      </c>
      <c r="AU297" s="408"/>
      <c r="AV297" s="403">
        <v>2</v>
      </c>
      <c r="AW297" s="403">
        <v>2</v>
      </c>
      <c r="AX297" s="403">
        <v>2</v>
      </c>
      <c r="AY297" s="403">
        <v>2</v>
      </c>
      <c r="AZ297" s="403">
        <v>3</v>
      </c>
      <c r="BA297" s="409"/>
      <c r="BB297" s="405"/>
      <c r="BC297" s="410"/>
      <c r="BD297" s="410"/>
      <c r="BE297" s="410"/>
      <c r="BF297" s="406"/>
      <c r="BG297" s="405"/>
      <c r="BH297" s="405"/>
      <c r="BI297" s="405"/>
      <c r="BJ297" s="405"/>
      <c r="BK297" s="402"/>
      <c r="BL297" s="401"/>
      <c r="BM297" s="401"/>
      <c r="BN297" s="401"/>
      <c r="BO297" s="401"/>
      <c r="BP297" s="401"/>
      <c r="BQ297" s="402"/>
      <c r="BR297" s="411"/>
    </row>
    <row r="298" spans="1:70" s="428" customFormat="1" x14ac:dyDescent="0.25">
      <c r="A298" s="895" t="s">
        <v>94</v>
      </c>
      <c r="B298" s="373"/>
      <c r="C298" s="719"/>
      <c r="D298" s="373"/>
      <c r="E298" s="346"/>
      <c r="F298" s="373"/>
      <c r="G298" s="347"/>
      <c r="H298" s="374"/>
      <c r="I298" s="348">
        <v>-6.3899999999999998E-2</v>
      </c>
      <c r="J298" s="348">
        <v>-0.70069999999999999</v>
      </c>
      <c r="K298" s="348">
        <v>-2.5539999999999998</v>
      </c>
      <c r="L298" s="348">
        <v>7.7089999999999996</v>
      </c>
      <c r="M298" s="348">
        <v>8.8912999999999993</v>
      </c>
      <c r="N298" s="350">
        <v>-1.7822</v>
      </c>
      <c r="O298" s="348">
        <v>-5.258</v>
      </c>
      <c r="P298" s="348">
        <v>7.6940999999999997</v>
      </c>
      <c r="Q298" s="348">
        <v>7.9391999999999996</v>
      </c>
      <c r="R298" s="348">
        <v>11.402900000000001</v>
      </c>
      <c r="S298" s="348">
        <v>5.1962000000000002</v>
      </c>
      <c r="T298" s="348">
        <v>16.843299999999999</v>
      </c>
      <c r="U298" s="348">
        <v>1.8480000000000001</v>
      </c>
      <c r="V298" s="348">
        <v>2.0575999999999999</v>
      </c>
      <c r="W298" s="348">
        <v>-1.9762999999999999</v>
      </c>
      <c r="X298" s="348">
        <v>15.5921</v>
      </c>
      <c r="Y298" s="374"/>
      <c r="Z298" s="346"/>
      <c r="AA298" s="346"/>
      <c r="AB298" s="346"/>
      <c r="AC298" s="346"/>
      <c r="AD298" s="346"/>
      <c r="AE298" s="346"/>
      <c r="AF298" s="346"/>
      <c r="AG298" s="346"/>
      <c r="AH298" s="346"/>
      <c r="AI298" s="346"/>
      <c r="AJ298" s="346"/>
      <c r="AK298" s="346"/>
      <c r="AL298" s="346"/>
      <c r="AM298" s="346"/>
      <c r="AN298" s="346"/>
      <c r="AO298" s="373"/>
      <c r="AP298" s="348">
        <v>11.66</v>
      </c>
      <c r="AQ298" s="348">
        <v>10.71</v>
      </c>
      <c r="AR298" s="348">
        <v>7.5</v>
      </c>
      <c r="AS298" s="348">
        <v>1.46</v>
      </c>
      <c r="AT298" s="348">
        <v>6.84</v>
      </c>
      <c r="AU298" s="351"/>
      <c r="AV298" s="346"/>
      <c r="AW298" s="346"/>
      <c r="AX298" s="346"/>
      <c r="AY298" s="346"/>
      <c r="AZ298" s="346"/>
      <c r="BA298" s="362"/>
      <c r="BB298" s="348"/>
      <c r="BC298" s="375"/>
      <c r="BD298" s="375"/>
      <c r="BE298" s="375"/>
      <c r="BF298" s="374"/>
      <c r="BG298" s="348"/>
      <c r="BH298" s="348"/>
      <c r="BI298" s="348"/>
      <c r="BJ298" s="348"/>
      <c r="BK298" s="373"/>
      <c r="BL298" s="372"/>
      <c r="BM298" s="372"/>
      <c r="BN298" s="372"/>
      <c r="BO298" s="372"/>
      <c r="BP298" s="372"/>
      <c r="BQ298" s="373"/>
      <c r="BR298" s="354"/>
    </row>
    <row r="299" spans="1:70" s="428" customFormat="1" x14ac:dyDescent="0.25">
      <c r="A299" s="895" t="s">
        <v>95</v>
      </c>
      <c r="B299" s="373"/>
      <c r="C299" s="719"/>
      <c r="D299" s="373"/>
      <c r="E299" s="346"/>
      <c r="F299" s="373"/>
      <c r="G299" s="347"/>
      <c r="H299" s="374"/>
      <c r="I299" s="348">
        <v>-0.34229999999999999</v>
      </c>
      <c r="J299" s="348">
        <v>-2.5924999999999998</v>
      </c>
      <c r="K299" s="348">
        <v>-5.7972999999999999</v>
      </c>
      <c r="L299" s="348">
        <v>4.7399999999999998E-2</v>
      </c>
      <c r="M299" s="348">
        <v>-1.4402999999999999</v>
      </c>
      <c r="N299" s="350">
        <v>-8.8138000000000005</v>
      </c>
      <c r="O299" s="348">
        <v>-9.7875999999999994</v>
      </c>
      <c r="P299" s="348">
        <v>2.5053999999999998</v>
      </c>
      <c r="Q299" s="348">
        <v>4.7618</v>
      </c>
      <c r="R299" s="348">
        <v>9.8393999999999995</v>
      </c>
      <c r="S299" s="348">
        <v>0.71519999999999995</v>
      </c>
      <c r="T299" s="348">
        <v>5.4339000000000004</v>
      </c>
      <c r="U299" s="348">
        <v>-9.2921999999999993</v>
      </c>
      <c r="V299" s="348">
        <v>-5.9668999999999999</v>
      </c>
      <c r="W299" s="348">
        <v>-4.0065</v>
      </c>
      <c r="X299" s="348">
        <v>-3.109</v>
      </c>
      <c r="Y299" s="374"/>
      <c r="Z299" s="346"/>
      <c r="AA299" s="346"/>
      <c r="AB299" s="346"/>
      <c r="AC299" s="346"/>
      <c r="AD299" s="346"/>
      <c r="AE299" s="346"/>
      <c r="AF299" s="346"/>
      <c r="AG299" s="346"/>
      <c r="AH299" s="346"/>
      <c r="AI299" s="346"/>
      <c r="AJ299" s="346"/>
      <c r="AK299" s="346"/>
      <c r="AL299" s="346"/>
      <c r="AM299" s="346"/>
      <c r="AN299" s="346"/>
      <c r="AO299" s="373"/>
      <c r="AP299" s="348">
        <v>9.6</v>
      </c>
      <c r="AQ299" s="348">
        <v>7.81</v>
      </c>
      <c r="AR299" s="348">
        <v>2.68</v>
      </c>
      <c r="AS299" s="348">
        <v>-3.56</v>
      </c>
      <c r="AT299" s="348">
        <v>-9.35</v>
      </c>
      <c r="AU299" s="351"/>
      <c r="AV299" s="346"/>
      <c r="AW299" s="346"/>
      <c r="AX299" s="346"/>
      <c r="AY299" s="346"/>
      <c r="AZ299" s="346"/>
      <c r="BA299" s="362"/>
      <c r="BB299" s="348"/>
      <c r="BC299" s="375"/>
      <c r="BD299" s="375"/>
      <c r="BE299" s="375"/>
      <c r="BF299" s="374"/>
      <c r="BG299" s="348"/>
      <c r="BH299" s="348"/>
      <c r="BI299" s="348"/>
      <c r="BJ299" s="348"/>
      <c r="BK299" s="373"/>
      <c r="BL299" s="372"/>
      <c r="BM299" s="372"/>
      <c r="BN299" s="372"/>
      <c r="BO299" s="372"/>
      <c r="BP299" s="372"/>
      <c r="BQ299" s="373"/>
      <c r="BR299" s="354"/>
    </row>
    <row r="300" spans="1:70" s="428" customFormat="1" x14ac:dyDescent="0.25">
      <c r="A300" s="896" t="s">
        <v>96</v>
      </c>
      <c r="B300" s="413"/>
      <c r="C300" s="725"/>
      <c r="D300" s="413"/>
      <c r="E300" s="414"/>
      <c r="F300" s="413"/>
      <c r="G300" s="415"/>
      <c r="H300" s="417"/>
      <c r="I300" s="416">
        <v>-0.14530000000000001</v>
      </c>
      <c r="J300" s="416">
        <v>-1.7806500000000001</v>
      </c>
      <c r="K300" s="416">
        <v>-4.0126499999999998</v>
      </c>
      <c r="L300" s="416">
        <v>2.9567999999999999</v>
      </c>
      <c r="M300" s="416">
        <v>3.9906000000000001</v>
      </c>
      <c r="N300" s="418">
        <v>-1.8272999999999999</v>
      </c>
      <c r="O300" s="416">
        <v>-7.5228000000000002</v>
      </c>
      <c r="P300" s="416">
        <v>5.0997500000000002</v>
      </c>
      <c r="Q300" s="416">
        <v>6.3505000000000003</v>
      </c>
      <c r="R300" s="416">
        <v>10.6212</v>
      </c>
      <c r="S300" s="416">
        <v>1.2119</v>
      </c>
      <c r="T300" s="416">
        <v>11.406700000000001</v>
      </c>
      <c r="U300" s="416">
        <v>-2.4971000000000001</v>
      </c>
      <c r="V300" s="416">
        <v>-2.2374999999999998</v>
      </c>
      <c r="W300" s="416">
        <v>-2.7968000000000002</v>
      </c>
      <c r="X300" s="416">
        <v>7.2327000000000004</v>
      </c>
      <c r="Y300" s="417"/>
      <c r="Z300" s="414"/>
      <c r="AA300" s="414"/>
      <c r="AB300" s="414"/>
      <c r="AC300" s="414"/>
      <c r="AD300" s="414"/>
      <c r="AE300" s="414"/>
      <c r="AF300" s="414"/>
      <c r="AG300" s="414"/>
      <c r="AH300" s="414"/>
      <c r="AI300" s="414"/>
      <c r="AJ300" s="414"/>
      <c r="AK300" s="414"/>
      <c r="AL300" s="414"/>
      <c r="AM300" s="414"/>
      <c r="AN300" s="414"/>
      <c r="AO300" s="413"/>
      <c r="AP300" s="416">
        <v>10.63</v>
      </c>
      <c r="AQ300" s="416">
        <v>9.26</v>
      </c>
      <c r="AR300" s="416">
        <v>5.09</v>
      </c>
      <c r="AS300" s="416">
        <v>-1.05</v>
      </c>
      <c r="AT300" s="416">
        <v>-1.2</v>
      </c>
      <c r="AU300" s="419"/>
      <c r="AV300" s="414"/>
      <c r="AW300" s="414"/>
      <c r="AX300" s="414"/>
      <c r="AY300" s="414"/>
      <c r="AZ300" s="414"/>
      <c r="BA300" s="420"/>
      <c r="BB300" s="416"/>
      <c r="BC300" s="421"/>
      <c r="BD300" s="421"/>
      <c r="BE300" s="421"/>
      <c r="BF300" s="417"/>
      <c r="BG300" s="416"/>
      <c r="BH300" s="416"/>
      <c r="BI300" s="416"/>
      <c r="BJ300" s="416"/>
      <c r="BK300" s="413"/>
      <c r="BL300" s="412"/>
      <c r="BM300" s="412"/>
      <c r="BN300" s="412"/>
      <c r="BO300" s="412"/>
      <c r="BP300" s="412"/>
      <c r="BQ300" s="413"/>
      <c r="BR300" s="422"/>
    </row>
    <row r="301" spans="1:70" s="428" customFormat="1" ht="14.5" customHeight="1" x14ac:dyDescent="0.35">
      <c r="A301" s="883" t="s">
        <v>3764</v>
      </c>
      <c r="B301" s="871"/>
      <c r="C301" s="872"/>
      <c r="D301" s="871"/>
      <c r="E301" s="873"/>
      <c r="F301" s="871"/>
      <c r="G301" s="874"/>
      <c r="H301" s="876"/>
      <c r="I301" s="875"/>
      <c r="J301" s="875"/>
      <c r="K301" s="875"/>
      <c r="L301" s="875"/>
      <c r="M301" s="875"/>
      <c r="N301" s="877"/>
      <c r="O301" s="875"/>
      <c r="P301" s="875"/>
      <c r="Q301" s="875"/>
      <c r="R301" s="875"/>
      <c r="S301" s="875"/>
      <c r="T301" s="875"/>
      <c r="U301" s="875"/>
      <c r="V301" s="875"/>
      <c r="W301" s="875"/>
      <c r="X301" s="875"/>
      <c r="Y301" s="876"/>
      <c r="Z301" s="873"/>
      <c r="AA301" s="873"/>
      <c r="AB301" s="873"/>
      <c r="AC301" s="873"/>
      <c r="AD301" s="873"/>
      <c r="AE301" s="873"/>
      <c r="AF301" s="873"/>
      <c r="AG301" s="873"/>
      <c r="AH301" s="873"/>
      <c r="AI301" s="873"/>
      <c r="AJ301" s="873"/>
      <c r="AK301" s="873"/>
      <c r="AL301" s="873"/>
      <c r="AM301" s="873"/>
      <c r="AN301" s="873"/>
      <c r="AO301" s="871"/>
      <c r="AP301" s="875"/>
      <c r="AQ301" s="875"/>
      <c r="AR301" s="875"/>
      <c r="AS301" s="875"/>
      <c r="AT301" s="875"/>
      <c r="AU301" s="878"/>
      <c r="AV301" s="873"/>
      <c r="AW301" s="873"/>
      <c r="AX301" s="873"/>
      <c r="AY301" s="873"/>
      <c r="AZ301" s="873"/>
      <c r="BA301" s="879"/>
      <c r="BB301" s="875"/>
      <c r="BC301" s="880"/>
      <c r="BD301" s="880"/>
      <c r="BE301" s="880"/>
      <c r="BF301" s="876"/>
      <c r="BG301" s="875"/>
      <c r="BH301" s="875"/>
      <c r="BI301" s="875"/>
      <c r="BJ301" s="875"/>
      <c r="BK301" s="871"/>
      <c r="BL301" s="881"/>
      <c r="BM301" s="881"/>
      <c r="BN301" s="881"/>
      <c r="BO301" s="881"/>
      <c r="BP301" s="881"/>
      <c r="BQ301" s="871"/>
      <c r="BR301" s="882"/>
    </row>
    <row r="302" spans="1:70" s="428" customFormat="1" x14ac:dyDescent="0.25">
      <c r="A302" s="345" t="s">
        <v>3765</v>
      </c>
      <c r="B302" s="373"/>
      <c r="C302" s="719">
        <v>45653</v>
      </c>
      <c r="D302" s="373"/>
      <c r="E302" s="346">
        <v>1594.82</v>
      </c>
      <c r="F302" s="373"/>
      <c r="G302" s="347">
        <v>10.85</v>
      </c>
      <c r="H302" s="374"/>
      <c r="I302" s="348">
        <v>-0.184</v>
      </c>
      <c r="J302" s="348">
        <v>-0.64100000000000001</v>
      </c>
      <c r="K302" s="348">
        <v>-3.5556000000000001</v>
      </c>
      <c r="L302" s="348">
        <v>4.5278999999999998</v>
      </c>
      <c r="M302" s="348">
        <v>9.375</v>
      </c>
      <c r="N302" s="350">
        <v>1.1184000000000001</v>
      </c>
      <c r="O302" s="348" t="s">
        <v>430</v>
      </c>
      <c r="P302" s="348" t="s">
        <v>430</v>
      </c>
      <c r="Q302" s="348" t="s">
        <v>430</v>
      </c>
      <c r="R302" s="348" t="s">
        <v>430</v>
      </c>
      <c r="S302" s="348">
        <v>0.55610000000000004</v>
      </c>
      <c r="T302" s="348">
        <v>17.934799999999999</v>
      </c>
      <c r="U302" s="348">
        <v>-0.184</v>
      </c>
      <c r="V302" s="348">
        <v>3.4318</v>
      </c>
      <c r="W302" s="348">
        <v>-0.64100000000000001</v>
      </c>
      <c r="X302" s="348">
        <v>4.9036999999999997</v>
      </c>
      <c r="Y302" s="374"/>
      <c r="Z302" s="346">
        <v>2</v>
      </c>
      <c r="AA302" s="346">
        <v>2</v>
      </c>
      <c r="AB302" s="346">
        <v>1</v>
      </c>
      <c r="AC302" s="346">
        <v>3</v>
      </c>
      <c r="AD302" s="346">
        <v>1</v>
      </c>
      <c r="AE302" s="346">
        <v>1</v>
      </c>
      <c r="AF302" s="346" t="s">
        <v>430</v>
      </c>
      <c r="AG302" s="346" t="s">
        <v>430</v>
      </c>
      <c r="AH302" s="346" t="s">
        <v>430</v>
      </c>
      <c r="AI302" s="346" t="s">
        <v>430</v>
      </c>
      <c r="AJ302" s="346">
        <v>3</v>
      </c>
      <c r="AK302" s="346">
        <v>1</v>
      </c>
      <c r="AL302" s="346">
        <v>2</v>
      </c>
      <c r="AM302" s="346">
        <v>1</v>
      </c>
      <c r="AN302" s="346">
        <v>1</v>
      </c>
      <c r="AO302" s="373"/>
      <c r="AP302" s="348" t="s">
        <v>430</v>
      </c>
      <c r="AQ302" s="348" t="s">
        <v>430</v>
      </c>
      <c r="AR302" s="348" t="s">
        <v>430</v>
      </c>
      <c r="AS302" s="348" t="s">
        <v>430</v>
      </c>
      <c r="AT302" s="348">
        <v>4.75</v>
      </c>
      <c r="AU302" s="351"/>
      <c r="AV302" s="346" t="s">
        <v>430</v>
      </c>
      <c r="AW302" s="346" t="s">
        <v>430</v>
      </c>
      <c r="AX302" s="346" t="s">
        <v>430</v>
      </c>
      <c r="AY302" s="346" t="s">
        <v>430</v>
      </c>
      <c r="AZ302" s="346">
        <v>1</v>
      </c>
      <c r="BA302" s="362"/>
      <c r="BB302" s="348">
        <v>16.0682129141601</v>
      </c>
      <c r="BC302" s="375">
        <v>0</v>
      </c>
      <c r="BD302" s="375">
        <v>5.7839799179689099E-3</v>
      </c>
      <c r="BE302" s="375" t="s">
        <v>430</v>
      </c>
      <c r="BF302" s="374"/>
      <c r="BG302" s="843">
        <v>63.588000000000001</v>
      </c>
      <c r="BH302" s="843">
        <v>11.1248</v>
      </c>
      <c r="BI302" s="843">
        <v>24.724799999999998</v>
      </c>
      <c r="BJ302" s="843">
        <v>0.56240000000000001</v>
      </c>
      <c r="BK302" s="373"/>
      <c r="BL302" s="372" t="s">
        <v>3766</v>
      </c>
      <c r="BM302" s="372" t="s">
        <v>3767</v>
      </c>
      <c r="BN302" s="372" t="s">
        <v>3768</v>
      </c>
      <c r="BO302" s="372" t="s">
        <v>3769</v>
      </c>
      <c r="BP302" s="372" t="s">
        <v>3770</v>
      </c>
      <c r="BQ302" s="373"/>
      <c r="BR302" s="354" t="s">
        <v>616</v>
      </c>
    </row>
    <row r="303" spans="1:70" s="428" customFormat="1" x14ac:dyDescent="0.25">
      <c r="A303" s="345" t="s">
        <v>3771</v>
      </c>
      <c r="B303" s="373"/>
      <c r="C303" s="719">
        <v>45954</v>
      </c>
      <c r="D303" s="373"/>
      <c r="E303" s="346">
        <v>804.65300000000002</v>
      </c>
      <c r="F303" s="373"/>
      <c r="G303" s="347">
        <v>10.29</v>
      </c>
      <c r="H303" s="374"/>
      <c r="I303" s="348">
        <v>-0.29070000000000001</v>
      </c>
      <c r="J303" s="348">
        <v>-0.29070000000000001</v>
      </c>
      <c r="K303" s="348">
        <v>-3.9216000000000002</v>
      </c>
      <c r="L303" s="348">
        <v>6.3017000000000003</v>
      </c>
      <c r="M303" s="348">
        <v>5.1073000000000004</v>
      </c>
      <c r="N303" s="350" t="s">
        <v>430</v>
      </c>
      <c r="O303" s="348" t="s">
        <v>430</v>
      </c>
      <c r="P303" s="348" t="s">
        <v>430</v>
      </c>
      <c r="Q303" s="348" t="s">
        <v>430</v>
      </c>
      <c r="R303" s="348" t="s">
        <v>430</v>
      </c>
      <c r="S303" s="348">
        <v>2.5922000000000001</v>
      </c>
      <c r="T303" s="348">
        <v>15.878399999999999</v>
      </c>
      <c r="U303" s="348">
        <v>2.3881000000000001</v>
      </c>
      <c r="V303" s="348" t="s">
        <v>430</v>
      </c>
      <c r="W303" s="348">
        <v>-1.6252</v>
      </c>
      <c r="X303" s="348">
        <v>2.9</v>
      </c>
      <c r="Y303" s="374"/>
      <c r="Z303" s="346">
        <v>3</v>
      </c>
      <c r="AA303" s="346">
        <v>1</v>
      </c>
      <c r="AB303" s="346">
        <v>3</v>
      </c>
      <c r="AC303" s="346">
        <v>1</v>
      </c>
      <c r="AD303" s="346">
        <v>2</v>
      </c>
      <c r="AE303" s="346" t="s">
        <v>430</v>
      </c>
      <c r="AF303" s="346" t="s">
        <v>430</v>
      </c>
      <c r="AG303" s="346" t="s">
        <v>430</v>
      </c>
      <c r="AH303" s="346" t="s">
        <v>430</v>
      </c>
      <c r="AI303" s="346" t="s">
        <v>430</v>
      </c>
      <c r="AJ303" s="346">
        <v>1</v>
      </c>
      <c r="AK303" s="346">
        <v>2</v>
      </c>
      <c r="AL303" s="346">
        <v>1</v>
      </c>
      <c r="AM303" s="346" t="s">
        <v>430</v>
      </c>
      <c r="AN303" s="346">
        <v>2</v>
      </c>
      <c r="AO303" s="373"/>
      <c r="AP303" s="348" t="s">
        <v>430</v>
      </c>
      <c r="AQ303" s="348" t="s">
        <v>430</v>
      </c>
      <c r="AR303" s="348" t="s">
        <v>430</v>
      </c>
      <c r="AS303" s="348" t="s">
        <v>430</v>
      </c>
      <c r="AT303" s="348" t="s">
        <v>430</v>
      </c>
      <c r="AU303" s="351"/>
      <c r="AV303" s="346" t="s">
        <v>430</v>
      </c>
      <c r="AW303" s="346" t="s">
        <v>430</v>
      </c>
      <c r="AX303" s="346" t="s">
        <v>430</v>
      </c>
      <c r="AY303" s="346" t="s">
        <v>430</v>
      </c>
      <c r="AZ303" s="346" t="s">
        <v>430</v>
      </c>
      <c r="BA303" s="362"/>
      <c r="BB303" s="348">
        <v>14.7831015393588</v>
      </c>
      <c r="BC303" s="375">
        <v>0</v>
      </c>
      <c r="BD303" s="375">
        <v>-8.9444348952384103E-4</v>
      </c>
      <c r="BE303" s="375" t="s">
        <v>430</v>
      </c>
      <c r="BF303" s="374"/>
      <c r="BG303" s="843">
        <v>65.1708</v>
      </c>
      <c r="BH303" s="843">
        <v>20.517199999999999</v>
      </c>
      <c r="BI303" s="843">
        <v>10.795299999999999</v>
      </c>
      <c r="BJ303" s="843">
        <v>3.5167000000000002</v>
      </c>
      <c r="BK303" s="373"/>
      <c r="BL303" s="372" t="s">
        <v>3772</v>
      </c>
      <c r="BM303" s="372" t="s">
        <v>3773</v>
      </c>
      <c r="BN303" s="372" t="s">
        <v>3774</v>
      </c>
      <c r="BO303" s="372" t="s">
        <v>3775</v>
      </c>
      <c r="BP303" s="372" t="s">
        <v>3776</v>
      </c>
      <c r="BQ303" s="373"/>
      <c r="BR303" s="354" t="s">
        <v>463</v>
      </c>
    </row>
    <row r="304" spans="1:70" s="428" customFormat="1" x14ac:dyDescent="0.25">
      <c r="A304" s="345" t="s">
        <v>3777</v>
      </c>
      <c r="B304" s="373"/>
      <c r="C304" s="719">
        <v>45922</v>
      </c>
      <c r="D304" s="373"/>
      <c r="E304" s="346">
        <v>631.04999999999995</v>
      </c>
      <c r="F304" s="373"/>
      <c r="G304" s="347">
        <v>9.9929000000000006</v>
      </c>
      <c r="H304" s="374"/>
      <c r="I304" s="348">
        <v>-0.13589999999999999</v>
      </c>
      <c r="J304" s="348">
        <v>-1.1182000000000001</v>
      </c>
      <c r="K304" s="348">
        <v>-3.6309</v>
      </c>
      <c r="L304" s="348">
        <v>5.5629</v>
      </c>
      <c r="M304" s="348">
        <v>3.0238</v>
      </c>
      <c r="N304" s="350" t="s">
        <v>430</v>
      </c>
      <c r="O304" s="348" t="s">
        <v>430</v>
      </c>
      <c r="P304" s="348" t="s">
        <v>430</v>
      </c>
      <c r="Q304" s="348" t="s">
        <v>430</v>
      </c>
      <c r="R304" s="348" t="s">
        <v>430</v>
      </c>
      <c r="S304" s="348">
        <v>2.3138999999999998</v>
      </c>
      <c r="T304" s="348">
        <v>12.1928</v>
      </c>
      <c r="U304" s="348">
        <v>-3.5304000000000002</v>
      </c>
      <c r="V304" s="348">
        <v>-0.11990000000000001</v>
      </c>
      <c r="W304" s="348">
        <v>-1.9101999999999999</v>
      </c>
      <c r="X304" s="348">
        <v>-7.0999999999999994E-2</v>
      </c>
      <c r="Y304" s="374"/>
      <c r="Z304" s="346">
        <v>1</v>
      </c>
      <c r="AA304" s="346">
        <v>3</v>
      </c>
      <c r="AB304" s="346">
        <v>2</v>
      </c>
      <c r="AC304" s="346">
        <v>2</v>
      </c>
      <c r="AD304" s="346">
        <v>3</v>
      </c>
      <c r="AE304" s="346" t="s">
        <v>430</v>
      </c>
      <c r="AF304" s="346" t="s">
        <v>430</v>
      </c>
      <c r="AG304" s="346" t="s">
        <v>430</v>
      </c>
      <c r="AH304" s="346" t="s">
        <v>430</v>
      </c>
      <c r="AI304" s="346" t="s">
        <v>430</v>
      </c>
      <c r="AJ304" s="346">
        <v>2</v>
      </c>
      <c r="AK304" s="346">
        <v>3</v>
      </c>
      <c r="AL304" s="346">
        <v>3</v>
      </c>
      <c r="AM304" s="346">
        <v>2</v>
      </c>
      <c r="AN304" s="346">
        <v>3</v>
      </c>
      <c r="AO304" s="373"/>
      <c r="AP304" s="348" t="s">
        <v>430</v>
      </c>
      <c r="AQ304" s="348" t="s">
        <v>430</v>
      </c>
      <c r="AR304" s="348" t="s">
        <v>430</v>
      </c>
      <c r="AS304" s="348" t="s">
        <v>430</v>
      </c>
      <c r="AT304" s="348">
        <v>0.21</v>
      </c>
      <c r="AU304" s="351"/>
      <c r="AV304" s="346" t="s">
        <v>430</v>
      </c>
      <c r="AW304" s="346" t="s">
        <v>430</v>
      </c>
      <c r="AX304" s="346" t="s">
        <v>430</v>
      </c>
      <c r="AY304" s="346" t="s">
        <v>430</v>
      </c>
      <c r="AZ304" s="346">
        <v>2</v>
      </c>
      <c r="BA304" s="362"/>
      <c r="BB304" s="348">
        <v>13.0080005991256</v>
      </c>
      <c r="BC304" s="375">
        <v>0.84800784167798904</v>
      </c>
      <c r="BD304" s="375">
        <v>-3.2987860512920401E-2</v>
      </c>
      <c r="BE304" s="375">
        <v>-0.34184412000505499</v>
      </c>
      <c r="BF304" s="374"/>
      <c r="BG304" s="843">
        <v>75.659199999999998</v>
      </c>
      <c r="BH304" s="843">
        <v>11.667999999999999</v>
      </c>
      <c r="BI304" s="843">
        <v>9.2131100000000004</v>
      </c>
      <c r="BJ304" s="843">
        <v>3.4596900000000002</v>
      </c>
      <c r="BK304" s="373"/>
      <c r="BL304" s="372" t="s">
        <v>3778</v>
      </c>
      <c r="BM304" s="372" t="s">
        <v>3779</v>
      </c>
      <c r="BN304" s="372" t="s">
        <v>3780</v>
      </c>
      <c r="BO304" s="372" t="s">
        <v>3781</v>
      </c>
      <c r="BP304" s="372" t="s">
        <v>3782</v>
      </c>
      <c r="BQ304" s="373"/>
      <c r="BR304" s="354" t="s">
        <v>443</v>
      </c>
    </row>
    <row r="305" spans="1:70" s="428" customFormat="1" x14ac:dyDescent="0.25">
      <c r="A305" s="894" t="s">
        <v>93</v>
      </c>
      <c r="B305" s="402"/>
      <c r="C305" s="724"/>
      <c r="D305" s="402"/>
      <c r="E305" s="403"/>
      <c r="F305" s="402"/>
      <c r="G305" s="404"/>
      <c r="H305" s="406"/>
      <c r="I305" s="405">
        <v>-0.20349999999999999</v>
      </c>
      <c r="J305" s="405">
        <v>-0.68330000000000002</v>
      </c>
      <c r="K305" s="405">
        <v>-3.7027000000000001</v>
      </c>
      <c r="L305" s="405">
        <v>5.4641999999999999</v>
      </c>
      <c r="M305" s="405">
        <v>5.8353999999999999</v>
      </c>
      <c r="N305" s="407">
        <v>1.1184000000000001</v>
      </c>
      <c r="O305" s="405" t="s">
        <v>430</v>
      </c>
      <c r="P305" s="405" t="s">
        <v>430</v>
      </c>
      <c r="Q305" s="405" t="s">
        <v>430</v>
      </c>
      <c r="R305" s="405" t="s">
        <v>430</v>
      </c>
      <c r="S305" s="405">
        <v>1.8207</v>
      </c>
      <c r="T305" s="405">
        <v>15.3353</v>
      </c>
      <c r="U305" s="405">
        <v>-0.44209999999999999</v>
      </c>
      <c r="V305" s="405">
        <v>1.6558999999999999</v>
      </c>
      <c r="W305" s="405">
        <v>-1.3920999999999999</v>
      </c>
      <c r="X305" s="405">
        <v>2.5775999999999999</v>
      </c>
      <c r="Y305" s="406"/>
      <c r="Z305" s="403">
        <v>3</v>
      </c>
      <c r="AA305" s="403">
        <v>3</v>
      </c>
      <c r="AB305" s="403">
        <v>3</v>
      </c>
      <c r="AC305" s="403">
        <v>3</v>
      </c>
      <c r="AD305" s="403">
        <v>3</v>
      </c>
      <c r="AE305" s="403">
        <v>1</v>
      </c>
      <c r="AF305" s="403">
        <v>0</v>
      </c>
      <c r="AG305" s="403">
        <v>0</v>
      </c>
      <c r="AH305" s="403">
        <v>0</v>
      </c>
      <c r="AI305" s="403">
        <v>0</v>
      </c>
      <c r="AJ305" s="403">
        <v>3</v>
      </c>
      <c r="AK305" s="403">
        <v>3</v>
      </c>
      <c r="AL305" s="403">
        <v>3</v>
      </c>
      <c r="AM305" s="403">
        <v>2</v>
      </c>
      <c r="AN305" s="403">
        <v>3</v>
      </c>
      <c r="AO305" s="402"/>
      <c r="AP305" s="405" t="s">
        <v>430</v>
      </c>
      <c r="AQ305" s="405" t="s">
        <v>430</v>
      </c>
      <c r="AR305" s="405" t="s">
        <v>430</v>
      </c>
      <c r="AS305" s="405" t="s">
        <v>430</v>
      </c>
      <c r="AT305" s="405">
        <v>2.48</v>
      </c>
      <c r="AU305" s="408"/>
      <c r="AV305" s="403">
        <v>0</v>
      </c>
      <c r="AW305" s="403">
        <v>0</v>
      </c>
      <c r="AX305" s="403">
        <v>0</v>
      </c>
      <c r="AY305" s="403">
        <v>0</v>
      </c>
      <c r="AZ305" s="403">
        <v>2</v>
      </c>
      <c r="BA305" s="409"/>
      <c r="BB305" s="405"/>
      <c r="BC305" s="410"/>
      <c r="BD305" s="410"/>
      <c r="BE305" s="410"/>
      <c r="BF305" s="406"/>
      <c r="BG305" s="405"/>
      <c r="BH305" s="405"/>
      <c r="BI305" s="405"/>
      <c r="BJ305" s="405"/>
      <c r="BK305" s="402"/>
      <c r="BL305" s="401"/>
      <c r="BM305" s="401"/>
      <c r="BN305" s="401"/>
      <c r="BO305" s="401"/>
      <c r="BP305" s="401"/>
      <c r="BQ305" s="402"/>
      <c r="BR305" s="411"/>
    </row>
    <row r="306" spans="1:70" s="428" customFormat="1" x14ac:dyDescent="0.25">
      <c r="A306" s="895" t="s">
        <v>94</v>
      </c>
      <c r="B306" s="373"/>
      <c r="C306" s="719"/>
      <c r="D306" s="373"/>
      <c r="E306" s="346"/>
      <c r="F306" s="373"/>
      <c r="G306" s="347"/>
      <c r="H306" s="374"/>
      <c r="I306" s="348">
        <v>-0.13589999999999999</v>
      </c>
      <c r="J306" s="348">
        <v>-0.29070000000000001</v>
      </c>
      <c r="K306" s="348">
        <v>-3.5556000000000001</v>
      </c>
      <c r="L306" s="348">
        <v>6.3017000000000003</v>
      </c>
      <c r="M306" s="348">
        <v>9.375</v>
      </c>
      <c r="N306" s="350">
        <v>1.1184000000000001</v>
      </c>
      <c r="O306" s="348" t="s">
        <v>430</v>
      </c>
      <c r="P306" s="348" t="s">
        <v>430</v>
      </c>
      <c r="Q306" s="348" t="s">
        <v>430</v>
      </c>
      <c r="R306" s="348" t="s">
        <v>430</v>
      </c>
      <c r="S306" s="348">
        <v>2.5922000000000001</v>
      </c>
      <c r="T306" s="348">
        <v>17.934799999999999</v>
      </c>
      <c r="U306" s="348">
        <v>2.3881000000000001</v>
      </c>
      <c r="V306" s="348">
        <v>3.4318</v>
      </c>
      <c r="W306" s="348">
        <v>-0.64100000000000001</v>
      </c>
      <c r="X306" s="348">
        <v>4.9036999999999997</v>
      </c>
      <c r="Y306" s="374"/>
      <c r="Z306" s="346"/>
      <c r="AA306" s="346"/>
      <c r="AB306" s="346"/>
      <c r="AC306" s="346"/>
      <c r="AD306" s="346"/>
      <c r="AE306" s="346"/>
      <c r="AF306" s="346"/>
      <c r="AG306" s="346"/>
      <c r="AH306" s="346"/>
      <c r="AI306" s="346"/>
      <c r="AJ306" s="346"/>
      <c r="AK306" s="346"/>
      <c r="AL306" s="346"/>
      <c r="AM306" s="346"/>
      <c r="AN306" s="346"/>
      <c r="AO306" s="373"/>
      <c r="AP306" s="348" t="s">
        <v>430</v>
      </c>
      <c r="AQ306" s="348" t="s">
        <v>430</v>
      </c>
      <c r="AR306" s="348" t="s">
        <v>430</v>
      </c>
      <c r="AS306" s="348" t="s">
        <v>430</v>
      </c>
      <c r="AT306" s="348">
        <v>4.75</v>
      </c>
      <c r="AU306" s="351"/>
      <c r="AV306" s="346"/>
      <c r="AW306" s="346"/>
      <c r="AX306" s="346"/>
      <c r="AY306" s="346"/>
      <c r="AZ306" s="346"/>
      <c r="BA306" s="362"/>
      <c r="BB306" s="348"/>
      <c r="BC306" s="375"/>
      <c r="BD306" s="375"/>
      <c r="BE306" s="375"/>
      <c r="BF306" s="374"/>
      <c r="BG306" s="348"/>
      <c r="BH306" s="348"/>
      <c r="BI306" s="348"/>
      <c r="BJ306" s="348"/>
      <c r="BK306" s="373"/>
      <c r="BL306" s="372"/>
      <c r="BM306" s="372"/>
      <c r="BN306" s="372"/>
      <c r="BO306" s="372"/>
      <c r="BP306" s="372"/>
      <c r="BQ306" s="373"/>
      <c r="BR306" s="354"/>
    </row>
    <row r="307" spans="1:70" s="428" customFormat="1" x14ac:dyDescent="0.25">
      <c r="A307" s="895" t="s">
        <v>95</v>
      </c>
      <c r="B307" s="373"/>
      <c r="C307" s="719"/>
      <c r="D307" s="373"/>
      <c r="E307" s="346"/>
      <c r="F307" s="373"/>
      <c r="G307" s="347"/>
      <c r="H307" s="374"/>
      <c r="I307" s="348">
        <v>-0.29070000000000001</v>
      </c>
      <c r="J307" s="348">
        <v>-1.1182000000000001</v>
      </c>
      <c r="K307" s="348">
        <v>-3.9216000000000002</v>
      </c>
      <c r="L307" s="348">
        <v>4.5278999999999998</v>
      </c>
      <c r="M307" s="348">
        <v>3.0238</v>
      </c>
      <c r="N307" s="350">
        <v>1.1184000000000001</v>
      </c>
      <c r="O307" s="348" t="s">
        <v>430</v>
      </c>
      <c r="P307" s="348" t="s">
        <v>430</v>
      </c>
      <c r="Q307" s="348" t="s">
        <v>430</v>
      </c>
      <c r="R307" s="348" t="s">
        <v>430</v>
      </c>
      <c r="S307" s="348">
        <v>0.55610000000000004</v>
      </c>
      <c r="T307" s="348">
        <v>12.1928</v>
      </c>
      <c r="U307" s="348">
        <v>-3.5304000000000002</v>
      </c>
      <c r="V307" s="348">
        <v>-0.11990000000000001</v>
      </c>
      <c r="W307" s="348">
        <v>-1.9101999999999999</v>
      </c>
      <c r="X307" s="348">
        <v>-7.0999999999999994E-2</v>
      </c>
      <c r="Y307" s="374"/>
      <c r="Z307" s="346"/>
      <c r="AA307" s="346"/>
      <c r="AB307" s="346"/>
      <c r="AC307" s="346"/>
      <c r="AD307" s="346"/>
      <c r="AE307" s="346"/>
      <c r="AF307" s="346"/>
      <c r="AG307" s="346"/>
      <c r="AH307" s="346"/>
      <c r="AI307" s="346"/>
      <c r="AJ307" s="346"/>
      <c r="AK307" s="346"/>
      <c r="AL307" s="346"/>
      <c r="AM307" s="346"/>
      <c r="AN307" s="346"/>
      <c r="AO307" s="373"/>
      <c r="AP307" s="348" t="s">
        <v>430</v>
      </c>
      <c r="AQ307" s="348" t="s">
        <v>430</v>
      </c>
      <c r="AR307" s="348" t="s">
        <v>430</v>
      </c>
      <c r="AS307" s="348" t="s">
        <v>430</v>
      </c>
      <c r="AT307" s="348">
        <v>0.21</v>
      </c>
      <c r="AU307" s="351"/>
      <c r="AV307" s="346"/>
      <c r="AW307" s="346"/>
      <c r="AX307" s="346"/>
      <c r="AY307" s="346"/>
      <c r="AZ307" s="346"/>
      <c r="BA307" s="362"/>
      <c r="BB307" s="348"/>
      <c r="BC307" s="375"/>
      <c r="BD307" s="375"/>
      <c r="BE307" s="375"/>
      <c r="BF307" s="374"/>
      <c r="BG307" s="348"/>
      <c r="BH307" s="348"/>
      <c r="BI307" s="348"/>
      <c r="BJ307" s="348"/>
      <c r="BK307" s="373"/>
      <c r="BL307" s="372"/>
      <c r="BM307" s="372"/>
      <c r="BN307" s="372"/>
      <c r="BO307" s="372"/>
      <c r="BP307" s="372"/>
      <c r="BQ307" s="373"/>
      <c r="BR307" s="354"/>
    </row>
    <row r="308" spans="1:70" s="428" customFormat="1" x14ac:dyDescent="0.25">
      <c r="A308" s="896" t="s">
        <v>96</v>
      </c>
      <c r="B308" s="413"/>
      <c r="C308" s="725"/>
      <c r="D308" s="413"/>
      <c r="E308" s="414"/>
      <c r="F308" s="413"/>
      <c r="G308" s="415"/>
      <c r="H308" s="417"/>
      <c r="I308" s="416">
        <v>-0.184</v>
      </c>
      <c r="J308" s="416">
        <v>-0.64100000000000001</v>
      </c>
      <c r="K308" s="416">
        <v>-3.6309</v>
      </c>
      <c r="L308" s="416">
        <v>5.5629</v>
      </c>
      <c r="M308" s="416">
        <v>5.1073000000000004</v>
      </c>
      <c r="N308" s="418">
        <v>1.1184000000000001</v>
      </c>
      <c r="O308" s="416" t="s">
        <v>430</v>
      </c>
      <c r="P308" s="416" t="s">
        <v>430</v>
      </c>
      <c r="Q308" s="416" t="s">
        <v>430</v>
      </c>
      <c r="R308" s="416" t="s">
        <v>430</v>
      </c>
      <c r="S308" s="416">
        <v>2.3138999999999998</v>
      </c>
      <c r="T308" s="416">
        <v>15.878399999999999</v>
      </c>
      <c r="U308" s="416">
        <v>-0.184</v>
      </c>
      <c r="V308" s="416">
        <v>-0.11990000000000001</v>
      </c>
      <c r="W308" s="416">
        <v>-1.6252</v>
      </c>
      <c r="X308" s="416">
        <v>2.9</v>
      </c>
      <c r="Y308" s="417"/>
      <c r="Z308" s="414"/>
      <c r="AA308" s="414"/>
      <c r="AB308" s="414"/>
      <c r="AC308" s="414"/>
      <c r="AD308" s="414"/>
      <c r="AE308" s="414"/>
      <c r="AF308" s="414"/>
      <c r="AG308" s="414"/>
      <c r="AH308" s="414"/>
      <c r="AI308" s="414"/>
      <c r="AJ308" s="414"/>
      <c r="AK308" s="414"/>
      <c r="AL308" s="414"/>
      <c r="AM308" s="414"/>
      <c r="AN308" s="414"/>
      <c r="AO308" s="413"/>
      <c r="AP308" s="416" t="s">
        <v>430</v>
      </c>
      <c r="AQ308" s="416" t="s">
        <v>430</v>
      </c>
      <c r="AR308" s="416" t="s">
        <v>430</v>
      </c>
      <c r="AS308" s="416" t="s">
        <v>430</v>
      </c>
      <c r="AT308" s="416">
        <v>2.48</v>
      </c>
      <c r="AU308" s="419"/>
      <c r="AV308" s="414"/>
      <c r="AW308" s="414"/>
      <c r="AX308" s="414"/>
      <c r="AY308" s="414"/>
      <c r="AZ308" s="414"/>
      <c r="BA308" s="420"/>
      <c r="BB308" s="416"/>
      <c r="BC308" s="421"/>
      <c r="BD308" s="421"/>
      <c r="BE308" s="421"/>
      <c r="BF308" s="417"/>
      <c r="BG308" s="416"/>
      <c r="BH308" s="416"/>
      <c r="BI308" s="416"/>
      <c r="BJ308" s="416"/>
      <c r="BK308" s="413"/>
      <c r="BL308" s="412"/>
      <c r="BM308" s="412"/>
      <c r="BN308" s="412"/>
      <c r="BO308" s="412"/>
      <c r="BP308" s="412"/>
      <c r="BQ308" s="413"/>
      <c r="BR308" s="422"/>
    </row>
    <row r="309" spans="1:70" s="428" customFormat="1" ht="14.5" customHeight="1" x14ac:dyDescent="0.35">
      <c r="A309" s="883" t="s">
        <v>3783</v>
      </c>
      <c r="B309" s="871"/>
      <c r="C309" s="872"/>
      <c r="D309" s="871"/>
      <c r="E309" s="873"/>
      <c r="F309" s="871"/>
      <c r="G309" s="874"/>
      <c r="H309" s="876"/>
      <c r="I309" s="875"/>
      <c r="J309" s="875"/>
      <c r="K309" s="875"/>
      <c r="L309" s="875"/>
      <c r="M309" s="875"/>
      <c r="N309" s="877"/>
      <c r="O309" s="875"/>
      <c r="P309" s="875"/>
      <c r="Q309" s="875"/>
      <c r="R309" s="875"/>
      <c r="S309" s="875"/>
      <c r="T309" s="875"/>
      <c r="U309" s="875"/>
      <c r="V309" s="875"/>
      <c r="W309" s="875"/>
      <c r="X309" s="875"/>
      <c r="Y309" s="876"/>
      <c r="Z309" s="873"/>
      <c r="AA309" s="873"/>
      <c r="AB309" s="873"/>
      <c r="AC309" s="873"/>
      <c r="AD309" s="873"/>
      <c r="AE309" s="873"/>
      <c r="AF309" s="873"/>
      <c r="AG309" s="873"/>
      <c r="AH309" s="873"/>
      <c r="AI309" s="873"/>
      <c r="AJ309" s="873"/>
      <c r="AK309" s="873"/>
      <c r="AL309" s="873"/>
      <c r="AM309" s="873"/>
      <c r="AN309" s="873"/>
      <c r="AO309" s="871"/>
      <c r="AP309" s="875"/>
      <c r="AQ309" s="875"/>
      <c r="AR309" s="875"/>
      <c r="AS309" s="875"/>
      <c r="AT309" s="875"/>
      <c r="AU309" s="878"/>
      <c r="AV309" s="873"/>
      <c r="AW309" s="873"/>
      <c r="AX309" s="873"/>
      <c r="AY309" s="873"/>
      <c r="AZ309" s="873"/>
      <c r="BA309" s="879"/>
      <c r="BB309" s="875"/>
      <c r="BC309" s="880"/>
      <c r="BD309" s="880"/>
      <c r="BE309" s="880"/>
      <c r="BF309" s="876"/>
      <c r="BG309" s="875"/>
      <c r="BH309" s="875"/>
      <c r="BI309" s="875"/>
      <c r="BJ309" s="875"/>
      <c r="BK309" s="871"/>
      <c r="BL309" s="881"/>
      <c r="BM309" s="881"/>
      <c r="BN309" s="881"/>
      <c r="BO309" s="881"/>
      <c r="BP309" s="881"/>
      <c r="BQ309" s="871"/>
      <c r="BR309" s="882"/>
    </row>
    <row r="310" spans="1:70" s="428" customFormat="1" x14ac:dyDescent="0.25">
      <c r="A310" s="345" t="s">
        <v>3784</v>
      </c>
      <c r="B310" s="373"/>
      <c r="C310" s="719">
        <v>45860</v>
      </c>
      <c r="D310" s="373"/>
      <c r="E310" s="346">
        <v>840.16</v>
      </c>
      <c r="F310" s="373"/>
      <c r="G310" s="347">
        <v>9.6569000000000003</v>
      </c>
      <c r="H310" s="374"/>
      <c r="I310" s="348">
        <v>-0.16639999999999999</v>
      </c>
      <c r="J310" s="348">
        <v>-0.85419999999999996</v>
      </c>
      <c r="K310" s="348">
        <v>-2.3262999999999998</v>
      </c>
      <c r="L310" s="348">
        <v>1.1957</v>
      </c>
      <c r="M310" s="348">
        <v>-2.3224</v>
      </c>
      <c r="N310" s="350">
        <v>-3.7621000000000002</v>
      </c>
      <c r="O310" s="348" t="s">
        <v>430</v>
      </c>
      <c r="P310" s="348" t="s">
        <v>430</v>
      </c>
      <c r="Q310" s="348" t="s">
        <v>430</v>
      </c>
      <c r="R310" s="348" t="s">
        <v>430</v>
      </c>
      <c r="S310" s="348">
        <v>-0.50690000000000002</v>
      </c>
      <c r="T310" s="348">
        <v>6.6684000000000001</v>
      </c>
      <c r="U310" s="348">
        <v>-8.282</v>
      </c>
      <c r="V310" s="348">
        <v>-3.0081000000000002</v>
      </c>
      <c r="W310" s="348">
        <v>-2.3864999999999998</v>
      </c>
      <c r="X310" s="348">
        <v>-3.0238999999999998</v>
      </c>
      <c r="Y310" s="374"/>
      <c r="Z310" s="346">
        <v>2</v>
      </c>
      <c r="AA310" s="346">
        <v>1</v>
      </c>
      <c r="AB310" s="346">
        <v>1</v>
      </c>
      <c r="AC310" s="346">
        <v>2</v>
      </c>
      <c r="AD310" s="346">
        <v>2</v>
      </c>
      <c r="AE310" s="346">
        <v>1</v>
      </c>
      <c r="AF310" s="346" t="s">
        <v>430</v>
      </c>
      <c r="AG310" s="346" t="s">
        <v>430</v>
      </c>
      <c r="AH310" s="346" t="s">
        <v>430</v>
      </c>
      <c r="AI310" s="346" t="s">
        <v>430</v>
      </c>
      <c r="AJ310" s="346">
        <v>1</v>
      </c>
      <c r="AK310" s="346">
        <v>2</v>
      </c>
      <c r="AL310" s="346">
        <v>2</v>
      </c>
      <c r="AM310" s="346">
        <v>2</v>
      </c>
      <c r="AN310" s="346">
        <v>1</v>
      </c>
      <c r="AO310" s="373"/>
      <c r="AP310" s="348" t="s">
        <v>430</v>
      </c>
      <c r="AQ310" s="348" t="s">
        <v>430</v>
      </c>
      <c r="AR310" s="348" t="s">
        <v>430</v>
      </c>
      <c r="AS310" s="348" t="s">
        <v>430</v>
      </c>
      <c r="AT310" s="348">
        <v>-7.58</v>
      </c>
      <c r="AU310" s="351"/>
      <c r="AV310" s="346" t="s">
        <v>430</v>
      </c>
      <c r="AW310" s="346" t="s">
        <v>430</v>
      </c>
      <c r="AX310" s="346" t="s">
        <v>430</v>
      </c>
      <c r="AY310" s="346" t="s">
        <v>430</v>
      </c>
      <c r="AZ310" s="346">
        <v>1</v>
      </c>
      <c r="BA310" s="362"/>
      <c r="BB310" s="348">
        <v>9.0306657952612692</v>
      </c>
      <c r="BC310" s="375">
        <v>0.78085922080887904</v>
      </c>
      <c r="BD310" s="375">
        <v>-7.5643995480965107E-2</v>
      </c>
      <c r="BE310" s="375">
        <v>-0.47540168343135197</v>
      </c>
      <c r="BF310" s="374"/>
      <c r="BG310" s="843">
        <v>57.847799999999999</v>
      </c>
      <c r="BH310" s="843">
        <v>37.989800000000002</v>
      </c>
      <c r="BI310" s="843">
        <v>1.08355</v>
      </c>
      <c r="BJ310" s="843">
        <v>3.0788500000000001</v>
      </c>
      <c r="BK310" s="373"/>
      <c r="BL310" s="372" t="s">
        <v>3785</v>
      </c>
      <c r="BM310" s="372" t="s">
        <v>3786</v>
      </c>
      <c r="BN310" s="372" t="s">
        <v>3787</v>
      </c>
      <c r="BO310" s="372" t="s">
        <v>3788</v>
      </c>
      <c r="BP310" s="372" t="s">
        <v>3789</v>
      </c>
      <c r="BQ310" s="373"/>
      <c r="BR310" s="354" t="s">
        <v>443</v>
      </c>
    </row>
    <row r="311" spans="1:70" s="428" customFormat="1" x14ac:dyDescent="0.25">
      <c r="A311" s="345" t="s">
        <v>3790</v>
      </c>
      <c r="B311" s="373"/>
      <c r="C311" s="719">
        <v>45868</v>
      </c>
      <c r="D311" s="373"/>
      <c r="E311" s="346">
        <v>626.68899999999996</v>
      </c>
      <c r="F311" s="373"/>
      <c r="G311" s="347">
        <v>9.4930000000000003</v>
      </c>
      <c r="H311" s="374"/>
      <c r="I311" s="348">
        <v>-0.40910000000000002</v>
      </c>
      <c r="J311" s="348">
        <v>-2.2147000000000001</v>
      </c>
      <c r="K311" s="348">
        <v>-5.7953999999999999</v>
      </c>
      <c r="L311" s="348">
        <v>-1.5044999999999999</v>
      </c>
      <c r="M311" s="348">
        <v>-6.5650000000000004</v>
      </c>
      <c r="N311" s="350">
        <v>-3.8489</v>
      </c>
      <c r="O311" s="348" t="s">
        <v>430</v>
      </c>
      <c r="P311" s="348" t="s">
        <v>430</v>
      </c>
      <c r="Q311" s="348" t="s">
        <v>430</v>
      </c>
      <c r="R311" s="348" t="s">
        <v>430</v>
      </c>
      <c r="S311" s="348">
        <v>-3.3003999999999998</v>
      </c>
      <c r="T311" s="348">
        <v>0.79630000000000001</v>
      </c>
      <c r="U311" s="348">
        <v>-10.3165</v>
      </c>
      <c r="V311" s="348">
        <v>-2.5158999999999998</v>
      </c>
      <c r="W311" s="348">
        <v>-3.6244000000000001</v>
      </c>
      <c r="X311" s="348">
        <v>-4.5589000000000004</v>
      </c>
      <c r="Y311" s="374"/>
      <c r="Z311" s="346">
        <v>3</v>
      </c>
      <c r="AA311" s="346">
        <v>3</v>
      </c>
      <c r="AB311" s="346">
        <v>3</v>
      </c>
      <c r="AC311" s="346">
        <v>3</v>
      </c>
      <c r="AD311" s="346">
        <v>3</v>
      </c>
      <c r="AE311" s="346">
        <v>2</v>
      </c>
      <c r="AF311" s="346" t="s">
        <v>430</v>
      </c>
      <c r="AG311" s="346" t="s">
        <v>430</v>
      </c>
      <c r="AH311" s="346" t="s">
        <v>430</v>
      </c>
      <c r="AI311" s="346" t="s">
        <v>430</v>
      </c>
      <c r="AJ311" s="346">
        <v>3</v>
      </c>
      <c r="AK311" s="346">
        <v>3</v>
      </c>
      <c r="AL311" s="346">
        <v>3</v>
      </c>
      <c r="AM311" s="346">
        <v>1</v>
      </c>
      <c r="AN311" s="346">
        <v>3</v>
      </c>
      <c r="AO311" s="373"/>
      <c r="AP311" s="348" t="s">
        <v>430</v>
      </c>
      <c r="AQ311" s="348" t="s">
        <v>430</v>
      </c>
      <c r="AR311" s="348" t="s">
        <v>430</v>
      </c>
      <c r="AS311" s="348" t="s">
        <v>430</v>
      </c>
      <c r="AT311" s="348">
        <v>-11.46</v>
      </c>
      <c r="AU311" s="351"/>
      <c r="AV311" s="346" t="s">
        <v>430</v>
      </c>
      <c r="AW311" s="346" t="s">
        <v>430</v>
      </c>
      <c r="AX311" s="346" t="s">
        <v>430</v>
      </c>
      <c r="AY311" s="346" t="s">
        <v>430</v>
      </c>
      <c r="AZ311" s="346">
        <v>2</v>
      </c>
      <c r="BA311" s="362"/>
      <c r="BB311" s="348">
        <v>10.8584570170704</v>
      </c>
      <c r="BC311" s="375">
        <v>0.84358863489118896</v>
      </c>
      <c r="BD311" s="375">
        <v>-5.4680577700543E-2</v>
      </c>
      <c r="BE311" s="375">
        <v>-0.369346284988461</v>
      </c>
      <c r="BF311" s="374"/>
      <c r="BG311" s="843">
        <v>66.396100000000004</v>
      </c>
      <c r="BH311" s="843">
        <v>31.996099999999998</v>
      </c>
      <c r="BI311" s="348" t="s">
        <v>430</v>
      </c>
      <c r="BJ311" s="843">
        <v>1.6077999999999999</v>
      </c>
      <c r="BK311" s="373"/>
      <c r="BL311" s="372" t="s">
        <v>3791</v>
      </c>
      <c r="BM311" s="372" t="s">
        <v>3792</v>
      </c>
      <c r="BN311" s="372" t="s">
        <v>3793</v>
      </c>
      <c r="BO311" s="372" t="s">
        <v>3794</v>
      </c>
      <c r="BP311" s="372" t="s">
        <v>3795</v>
      </c>
      <c r="BQ311" s="373"/>
      <c r="BR311" s="354" t="s">
        <v>526</v>
      </c>
    </row>
    <row r="312" spans="1:70" s="428" customFormat="1" x14ac:dyDescent="0.25">
      <c r="A312" s="345" t="s">
        <v>3796</v>
      </c>
      <c r="B312" s="373"/>
      <c r="C312" s="719">
        <v>45989</v>
      </c>
      <c r="D312" s="373"/>
      <c r="E312" s="346">
        <v>602.48</v>
      </c>
      <c r="F312" s="373"/>
      <c r="G312" s="347">
        <v>9.3158999999999992</v>
      </c>
      <c r="H312" s="374"/>
      <c r="I312" s="348">
        <v>-3.3300000000000003E-2</v>
      </c>
      <c r="J312" s="348">
        <v>-1.4878</v>
      </c>
      <c r="K312" s="348">
        <v>-3.8458000000000001</v>
      </c>
      <c r="L312" s="348">
        <v>1.3987000000000001</v>
      </c>
      <c r="M312" s="348">
        <v>-1.7134</v>
      </c>
      <c r="N312" s="350" t="s">
        <v>430</v>
      </c>
      <c r="O312" s="348" t="s">
        <v>430</v>
      </c>
      <c r="P312" s="348" t="s">
        <v>430</v>
      </c>
      <c r="Q312" s="348" t="s">
        <v>430</v>
      </c>
      <c r="R312" s="348" t="s">
        <v>430</v>
      </c>
      <c r="S312" s="348">
        <v>-1.5940000000000001</v>
      </c>
      <c r="T312" s="348">
        <v>6.9047999999999998</v>
      </c>
      <c r="U312" s="348">
        <v>-7.5472999999999999</v>
      </c>
      <c r="V312" s="348" t="s">
        <v>430</v>
      </c>
      <c r="W312" s="348">
        <v>-2.536</v>
      </c>
      <c r="X312" s="348">
        <v>-6.8410000000000002</v>
      </c>
      <c r="Y312" s="374"/>
      <c r="Z312" s="346">
        <v>1</v>
      </c>
      <c r="AA312" s="346">
        <v>2</v>
      </c>
      <c r="AB312" s="346">
        <v>2</v>
      </c>
      <c r="AC312" s="346">
        <v>1</v>
      </c>
      <c r="AD312" s="346">
        <v>1</v>
      </c>
      <c r="AE312" s="346" t="s">
        <v>430</v>
      </c>
      <c r="AF312" s="346" t="s">
        <v>430</v>
      </c>
      <c r="AG312" s="346" t="s">
        <v>430</v>
      </c>
      <c r="AH312" s="346" t="s">
        <v>430</v>
      </c>
      <c r="AI312" s="346" t="s">
        <v>430</v>
      </c>
      <c r="AJ312" s="346">
        <v>2</v>
      </c>
      <c r="AK312" s="346">
        <v>1</v>
      </c>
      <c r="AL312" s="346">
        <v>1</v>
      </c>
      <c r="AM312" s="346" t="s">
        <v>430</v>
      </c>
      <c r="AN312" s="346">
        <v>2</v>
      </c>
      <c r="AO312" s="373"/>
      <c r="AP312" s="348" t="s">
        <v>430</v>
      </c>
      <c r="AQ312" s="348" t="s">
        <v>430</v>
      </c>
      <c r="AR312" s="348" t="s">
        <v>430</v>
      </c>
      <c r="AS312" s="348" t="s">
        <v>430</v>
      </c>
      <c r="AT312" s="348" t="s">
        <v>430</v>
      </c>
      <c r="AU312" s="351"/>
      <c r="AV312" s="346" t="s">
        <v>430</v>
      </c>
      <c r="AW312" s="346" t="s">
        <v>430</v>
      </c>
      <c r="AX312" s="346" t="s">
        <v>430</v>
      </c>
      <c r="AY312" s="346" t="s">
        <v>430</v>
      </c>
      <c r="AZ312" s="346" t="s">
        <v>430</v>
      </c>
      <c r="BA312" s="362"/>
      <c r="BB312" s="348">
        <v>10.8004493516226</v>
      </c>
      <c r="BC312" s="375">
        <v>0.88192068049606298</v>
      </c>
      <c r="BD312" s="375">
        <v>-9.1213880253249197E-2</v>
      </c>
      <c r="BE312" s="375">
        <v>-0.27995410592036402</v>
      </c>
      <c r="BF312" s="374"/>
      <c r="BG312" s="843">
        <v>78.8245</v>
      </c>
      <c r="BH312" s="843">
        <v>14.2881</v>
      </c>
      <c r="BI312" s="843">
        <v>5.7584099999999996</v>
      </c>
      <c r="BJ312" s="843">
        <v>1.1289899999999999</v>
      </c>
      <c r="BK312" s="373"/>
      <c r="BL312" s="372" t="s">
        <v>3797</v>
      </c>
      <c r="BM312" s="372" t="s">
        <v>3798</v>
      </c>
      <c r="BN312" s="372" t="s">
        <v>3799</v>
      </c>
      <c r="BO312" s="372" t="s">
        <v>3800</v>
      </c>
      <c r="BP312" s="372" t="s">
        <v>3801</v>
      </c>
      <c r="BQ312" s="373"/>
      <c r="BR312" s="354" t="s">
        <v>3802</v>
      </c>
    </row>
    <row r="313" spans="1:70" s="428" customFormat="1" x14ac:dyDescent="0.25">
      <c r="A313" s="894" t="s">
        <v>93</v>
      </c>
      <c r="B313" s="402"/>
      <c r="C313" s="724"/>
      <c r="D313" s="402"/>
      <c r="E313" s="403"/>
      <c r="F313" s="402"/>
      <c r="G313" s="404"/>
      <c r="H313" s="406"/>
      <c r="I313" s="405">
        <v>-0.2029</v>
      </c>
      <c r="J313" s="405">
        <v>-1.5188999999999999</v>
      </c>
      <c r="K313" s="405">
        <v>-3.9891999999999999</v>
      </c>
      <c r="L313" s="405">
        <v>0.36330000000000001</v>
      </c>
      <c r="M313" s="405">
        <v>-3.5335999999999999</v>
      </c>
      <c r="N313" s="407">
        <v>-3.8054999999999999</v>
      </c>
      <c r="O313" s="405" t="s">
        <v>430</v>
      </c>
      <c r="P313" s="405" t="s">
        <v>430</v>
      </c>
      <c r="Q313" s="405" t="s">
        <v>430</v>
      </c>
      <c r="R313" s="405" t="s">
        <v>430</v>
      </c>
      <c r="S313" s="405">
        <v>-1.8004</v>
      </c>
      <c r="T313" s="405">
        <v>4.7897999999999996</v>
      </c>
      <c r="U313" s="405">
        <v>-8.7152999999999992</v>
      </c>
      <c r="V313" s="405">
        <v>-2.762</v>
      </c>
      <c r="W313" s="405">
        <v>-2.8490000000000002</v>
      </c>
      <c r="X313" s="405">
        <v>-4.8079000000000001</v>
      </c>
      <c r="Y313" s="406"/>
      <c r="Z313" s="403">
        <v>3</v>
      </c>
      <c r="AA313" s="403">
        <v>3</v>
      </c>
      <c r="AB313" s="403">
        <v>3</v>
      </c>
      <c r="AC313" s="403">
        <v>3</v>
      </c>
      <c r="AD313" s="403">
        <v>3</v>
      </c>
      <c r="AE313" s="403">
        <v>2</v>
      </c>
      <c r="AF313" s="403">
        <v>0</v>
      </c>
      <c r="AG313" s="403">
        <v>0</v>
      </c>
      <c r="AH313" s="403">
        <v>0</v>
      </c>
      <c r="AI313" s="403">
        <v>0</v>
      </c>
      <c r="AJ313" s="403">
        <v>3</v>
      </c>
      <c r="AK313" s="403">
        <v>3</v>
      </c>
      <c r="AL313" s="403">
        <v>3</v>
      </c>
      <c r="AM313" s="403">
        <v>2</v>
      </c>
      <c r="AN313" s="403">
        <v>3</v>
      </c>
      <c r="AO313" s="402"/>
      <c r="AP313" s="405" t="s">
        <v>430</v>
      </c>
      <c r="AQ313" s="405" t="s">
        <v>430</v>
      </c>
      <c r="AR313" s="405" t="s">
        <v>430</v>
      </c>
      <c r="AS313" s="405" t="s">
        <v>430</v>
      </c>
      <c r="AT313" s="405">
        <v>-9.52</v>
      </c>
      <c r="AU313" s="408"/>
      <c r="AV313" s="403">
        <v>0</v>
      </c>
      <c r="AW313" s="403">
        <v>0</v>
      </c>
      <c r="AX313" s="403">
        <v>0</v>
      </c>
      <c r="AY313" s="403">
        <v>0</v>
      </c>
      <c r="AZ313" s="403">
        <v>2</v>
      </c>
      <c r="BA313" s="409"/>
      <c r="BB313" s="405"/>
      <c r="BC313" s="410"/>
      <c r="BD313" s="410"/>
      <c r="BE313" s="410"/>
      <c r="BF313" s="406"/>
      <c r="BG313" s="405"/>
      <c r="BH313" s="405"/>
      <c r="BI313" s="405"/>
      <c r="BJ313" s="405"/>
      <c r="BK313" s="402"/>
      <c r="BL313" s="401"/>
      <c r="BM313" s="401"/>
      <c r="BN313" s="401"/>
      <c r="BO313" s="401"/>
      <c r="BP313" s="401"/>
      <c r="BQ313" s="402"/>
      <c r="BR313" s="411"/>
    </row>
    <row r="314" spans="1:70" s="428" customFormat="1" x14ac:dyDescent="0.25">
      <c r="A314" s="895" t="s">
        <v>94</v>
      </c>
      <c r="B314" s="373"/>
      <c r="C314" s="719"/>
      <c r="D314" s="373"/>
      <c r="E314" s="346"/>
      <c r="F314" s="373"/>
      <c r="G314" s="347"/>
      <c r="H314" s="374"/>
      <c r="I314" s="348">
        <v>-3.3300000000000003E-2</v>
      </c>
      <c r="J314" s="348">
        <v>-0.85419999999999996</v>
      </c>
      <c r="K314" s="348">
        <v>-2.3262999999999998</v>
      </c>
      <c r="L314" s="348">
        <v>1.3987000000000001</v>
      </c>
      <c r="M314" s="348">
        <v>-1.7134</v>
      </c>
      <c r="N314" s="350">
        <v>-3.7621000000000002</v>
      </c>
      <c r="O314" s="348" t="s">
        <v>430</v>
      </c>
      <c r="P314" s="348" t="s">
        <v>430</v>
      </c>
      <c r="Q314" s="348" t="s">
        <v>430</v>
      </c>
      <c r="R314" s="348" t="s">
        <v>430</v>
      </c>
      <c r="S314" s="348">
        <v>-0.50690000000000002</v>
      </c>
      <c r="T314" s="348">
        <v>6.9047999999999998</v>
      </c>
      <c r="U314" s="348">
        <v>-7.5472999999999999</v>
      </c>
      <c r="V314" s="348">
        <v>-2.5158999999999998</v>
      </c>
      <c r="W314" s="348">
        <v>-2.3864999999999998</v>
      </c>
      <c r="X314" s="348">
        <v>-3.0238999999999998</v>
      </c>
      <c r="Y314" s="374"/>
      <c r="Z314" s="346"/>
      <c r="AA314" s="346"/>
      <c r="AB314" s="346"/>
      <c r="AC314" s="346"/>
      <c r="AD314" s="346"/>
      <c r="AE314" s="346"/>
      <c r="AF314" s="346"/>
      <c r="AG314" s="346"/>
      <c r="AH314" s="346"/>
      <c r="AI314" s="346"/>
      <c r="AJ314" s="346"/>
      <c r="AK314" s="346"/>
      <c r="AL314" s="346"/>
      <c r="AM314" s="346"/>
      <c r="AN314" s="346"/>
      <c r="AO314" s="373"/>
      <c r="AP314" s="348" t="s">
        <v>430</v>
      </c>
      <c r="AQ314" s="348" t="s">
        <v>430</v>
      </c>
      <c r="AR314" s="348" t="s">
        <v>430</v>
      </c>
      <c r="AS314" s="348" t="s">
        <v>430</v>
      </c>
      <c r="AT314" s="348">
        <v>-7.58</v>
      </c>
      <c r="AU314" s="351"/>
      <c r="AV314" s="346"/>
      <c r="AW314" s="346"/>
      <c r="AX314" s="346"/>
      <c r="AY314" s="346"/>
      <c r="AZ314" s="346"/>
      <c r="BA314" s="362"/>
      <c r="BB314" s="348"/>
      <c r="BC314" s="375"/>
      <c r="BD314" s="375"/>
      <c r="BE314" s="375"/>
      <c r="BF314" s="374"/>
      <c r="BG314" s="348"/>
      <c r="BH314" s="348"/>
      <c r="BI314" s="348"/>
      <c r="BJ314" s="348"/>
      <c r="BK314" s="373"/>
      <c r="BL314" s="372"/>
      <c r="BM314" s="372"/>
      <c r="BN314" s="372"/>
      <c r="BO314" s="372"/>
      <c r="BP314" s="372"/>
      <c r="BQ314" s="373"/>
      <c r="BR314" s="354"/>
    </row>
    <row r="315" spans="1:70" s="428" customFormat="1" x14ac:dyDescent="0.25">
      <c r="A315" s="895" t="s">
        <v>95</v>
      </c>
      <c r="B315" s="373"/>
      <c r="C315" s="719"/>
      <c r="D315" s="373"/>
      <c r="E315" s="346"/>
      <c r="F315" s="373"/>
      <c r="G315" s="347"/>
      <c r="H315" s="374"/>
      <c r="I315" s="348">
        <v>-0.40910000000000002</v>
      </c>
      <c r="J315" s="348">
        <v>-2.2147000000000001</v>
      </c>
      <c r="K315" s="348">
        <v>-5.7953999999999999</v>
      </c>
      <c r="L315" s="348">
        <v>-1.5044999999999999</v>
      </c>
      <c r="M315" s="348">
        <v>-6.5650000000000004</v>
      </c>
      <c r="N315" s="350">
        <v>-3.8489</v>
      </c>
      <c r="O315" s="348" t="s">
        <v>430</v>
      </c>
      <c r="P315" s="348" t="s">
        <v>430</v>
      </c>
      <c r="Q315" s="348" t="s">
        <v>430</v>
      </c>
      <c r="R315" s="348" t="s">
        <v>430</v>
      </c>
      <c r="S315" s="348">
        <v>-3.3003999999999998</v>
      </c>
      <c r="T315" s="348">
        <v>0.79630000000000001</v>
      </c>
      <c r="U315" s="348">
        <v>-10.3165</v>
      </c>
      <c r="V315" s="348">
        <v>-3.0081000000000002</v>
      </c>
      <c r="W315" s="348">
        <v>-3.6244000000000001</v>
      </c>
      <c r="X315" s="348">
        <v>-6.8410000000000002</v>
      </c>
      <c r="Y315" s="374"/>
      <c r="Z315" s="346"/>
      <c r="AA315" s="346"/>
      <c r="AB315" s="346"/>
      <c r="AC315" s="346"/>
      <c r="AD315" s="346"/>
      <c r="AE315" s="346"/>
      <c r="AF315" s="346"/>
      <c r="AG315" s="346"/>
      <c r="AH315" s="346"/>
      <c r="AI315" s="346"/>
      <c r="AJ315" s="346"/>
      <c r="AK315" s="346"/>
      <c r="AL315" s="346"/>
      <c r="AM315" s="346"/>
      <c r="AN315" s="346"/>
      <c r="AO315" s="373"/>
      <c r="AP315" s="348" t="s">
        <v>430</v>
      </c>
      <c r="AQ315" s="348" t="s">
        <v>430</v>
      </c>
      <c r="AR315" s="348" t="s">
        <v>430</v>
      </c>
      <c r="AS315" s="348" t="s">
        <v>430</v>
      </c>
      <c r="AT315" s="348">
        <v>-11.46</v>
      </c>
      <c r="AU315" s="351"/>
      <c r="AV315" s="346"/>
      <c r="AW315" s="346"/>
      <c r="AX315" s="346"/>
      <c r="AY315" s="346"/>
      <c r="AZ315" s="346"/>
      <c r="BA315" s="362"/>
      <c r="BB315" s="348"/>
      <c r="BC315" s="375"/>
      <c r="BD315" s="375"/>
      <c r="BE315" s="375"/>
      <c r="BF315" s="374"/>
      <c r="BG315" s="348"/>
      <c r="BH315" s="348"/>
      <c r="BI315" s="348"/>
      <c r="BJ315" s="348"/>
      <c r="BK315" s="373"/>
      <c r="BL315" s="372"/>
      <c r="BM315" s="372"/>
      <c r="BN315" s="372"/>
      <c r="BO315" s="372"/>
      <c r="BP315" s="372"/>
      <c r="BQ315" s="373"/>
      <c r="BR315" s="354"/>
    </row>
    <row r="316" spans="1:70" s="428" customFormat="1" x14ac:dyDescent="0.25">
      <c r="A316" s="896" t="s">
        <v>96</v>
      </c>
      <c r="B316" s="413"/>
      <c r="C316" s="725"/>
      <c r="D316" s="413"/>
      <c r="E316" s="414"/>
      <c r="F316" s="413"/>
      <c r="G316" s="415"/>
      <c r="H316" s="417"/>
      <c r="I316" s="416">
        <v>-0.16639999999999999</v>
      </c>
      <c r="J316" s="416">
        <v>-1.4878</v>
      </c>
      <c r="K316" s="416">
        <v>-3.8458000000000001</v>
      </c>
      <c r="L316" s="416">
        <v>1.1957</v>
      </c>
      <c r="M316" s="416">
        <v>-2.3224</v>
      </c>
      <c r="N316" s="418">
        <v>-3.8054999999999999</v>
      </c>
      <c r="O316" s="416" t="s">
        <v>430</v>
      </c>
      <c r="P316" s="416" t="s">
        <v>430</v>
      </c>
      <c r="Q316" s="416" t="s">
        <v>430</v>
      </c>
      <c r="R316" s="416" t="s">
        <v>430</v>
      </c>
      <c r="S316" s="416">
        <v>-1.5940000000000001</v>
      </c>
      <c r="T316" s="416">
        <v>6.6684000000000001</v>
      </c>
      <c r="U316" s="416">
        <v>-8.282</v>
      </c>
      <c r="V316" s="416">
        <v>-3.0081000000000002</v>
      </c>
      <c r="W316" s="416">
        <v>-2.536</v>
      </c>
      <c r="X316" s="416">
        <v>-4.5589000000000004</v>
      </c>
      <c r="Y316" s="417"/>
      <c r="Z316" s="414"/>
      <c r="AA316" s="414"/>
      <c r="AB316" s="414"/>
      <c r="AC316" s="414"/>
      <c r="AD316" s="414"/>
      <c r="AE316" s="414"/>
      <c r="AF316" s="414"/>
      <c r="AG316" s="414"/>
      <c r="AH316" s="414"/>
      <c r="AI316" s="414"/>
      <c r="AJ316" s="414"/>
      <c r="AK316" s="414"/>
      <c r="AL316" s="414"/>
      <c r="AM316" s="414"/>
      <c r="AN316" s="414"/>
      <c r="AO316" s="413"/>
      <c r="AP316" s="416" t="s">
        <v>430</v>
      </c>
      <c r="AQ316" s="416" t="s">
        <v>430</v>
      </c>
      <c r="AR316" s="416" t="s">
        <v>430</v>
      </c>
      <c r="AS316" s="416" t="s">
        <v>430</v>
      </c>
      <c r="AT316" s="416">
        <v>-9.52</v>
      </c>
      <c r="AU316" s="419"/>
      <c r="AV316" s="414"/>
      <c r="AW316" s="414"/>
      <c r="AX316" s="414"/>
      <c r="AY316" s="414"/>
      <c r="AZ316" s="414"/>
      <c r="BA316" s="420"/>
      <c r="BB316" s="416"/>
      <c r="BC316" s="421"/>
      <c r="BD316" s="421"/>
      <c r="BE316" s="421"/>
      <c r="BF316" s="417"/>
      <c r="BG316" s="416"/>
      <c r="BH316" s="416"/>
      <c r="BI316" s="416"/>
      <c r="BJ316" s="416"/>
      <c r="BK316" s="413"/>
      <c r="BL316" s="412"/>
      <c r="BM316" s="412"/>
      <c r="BN316" s="412"/>
      <c r="BO316" s="412"/>
      <c r="BP316" s="412"/>
      <c r="BQ316" s="413"/>
      <c r="BR316" s="422"/>
    </row>
    <row r="317" spans="1:70" s="428" customFormat="1" ht="14.5" customHeight="1" x14ac:dyDescent="0.35">
      <c r="A317" s="883" t="s">
        <v>3803</v>
      </c>
      <c r="B317" s="871"/>
      <c r="C317" s="872"/>
      <c r="D317" s="871"/>
      <c r="E317" s="873"/>
      <c r="F317" s="871"/>
      <c r="G317" s="874"/>
      <c r="H317" s="876"/>
      <c r="I317" s="875"/>
      <c r="J317" s="875"/>
      <c r="K317" s="875"/>
      <c r="L317" s="875"/>
      <c r="M317" s="875"/>
      <c r="N317" s="877"/>
      <c r="O317" s="875"/>
      <c r="P317" s="875"/>
      <c r="Q317" s="875"/>
      <c r="R317" s="875"/>
      <c r="S317" s="875"/>
      <c r="T317" s="875"/>
      <c r="U317" s="875"/>
      <c r="V317" s="875"/>
      <c r="W317" s="875"/>
      <c r="X317" s="875"/>
      <c r="Y317" s="876"/>
      <c r="Z317" s="873"/>
      <c r="AA317" s="873"/>
      <c r="AB317" s="873"/>
      <c r="AC317" s="873"/>
      <c r="AD317" s="873"/>
      <c r="AE317" s="873"/>
      <c r="AF317" s="873"/>
      <c r="AG317" s="873"/>
      <c r="AH317" s="873"/>
      <c r="AI317" s="873"/>
      <c r="AJ317" s="873"/>
      <c r="AK317" s="873"/>
      <c r="AL317" s="873"/>
      <c r="AM317" s="873"/>
      <c r="AN317" s="873"/>
      <c r="AO317" s="871"/>
      <c r="AP317" s="875"/>
      <c r="AQ317" s="875"/>
      <c r="AR317" s="875"/>
      <c r="AS317" s="875"/>
      <c r="AT317" s="875"/>
      <c r="AU317" s="878"/>
      <c r="AV317" s="873"/>
      <c r="AW317" s="873"/>
      <c r="AX317" s="873"/>
      <c r="AY317" s="873"/>
      <c r="AZ317" s="873"/>
      <c r="BA317" s="879"/>
      <c r="BB317" s="875"/>
      <c r="BC317" s="880"/>
      <c r="BD317" s="880"/>
      <c r="BE317" s="880"/>
      <c r="BF317" s="876"/>
      <c r="BG317" s="875"/>
      <c r="BH317" s="875"/>
      <c r="BI317" s="875"/>
      <c r="BJ317" s="875"/>
      <c r="BK317" s="871"/>
      <c r="BL317" s="881"/>
      <c r="BM317" s="881"/>
      <c r="BN317" s="881"/>
      <c r="BO317" s="881"/>
      <c r="BP317" s="881"/>
      <c r="BQ317" s="871"/>
      <c r="BR317" s="882"/>
    </row>
    <row r="318" spans="1:70" s="428" customFormat="1" x14ac:dyDescent="0.25">
      <c r="A318" s="345" t="s">
        <v>3804</v>
      </c>
      <c r="B318" s="373"/>
      <c r="C318" s="719">
        <v>44669</v>
      </c>
      <c r="D318" s="373"/>
      <c r="E318" s="346">
        <v>2665.75</v>
      </c>
      <c r="F318" s="373"/>
      <c r="G318" s="347">
        <v>16.98</v>
      </c>
      <c r="H318" s="374"/>
      <c r="I318" s="348">
        <v>0</v>
      </c>
      <c r="J318" s="348">
        <v>-1.8496999999999999</v>
      </c>
      <c r="K318" s="348">
        <v>-3.4679000000000002</v>
      </c>
      <c r="L318" s="348">
        <v>1.9208000000000001</v>
      </c>
      <c r="M318" s="348">
        <v>2.1661000000000001</v>
      </c>
      <c r="N318" s="350">
        <v>-0.81779999999999997</v>
      </c>
      <c r="O318" s="348">
        <v>-0.20549999999999999</v>
      </c>
      <c r="P318" s="348">
        <v>9.9636999999999993</v>
      </c>
      <c r="Q318" s="348" t="s">
        <v>430</v>
      </c>
      <c r="R318" s="348" t="s">
        <v>430</v>
      </c>
      <c r="S318" s="348">
        <v>-1.6792</v>
      </c>
      <c r="T318" s="348">
        <v>9.6190999999999995</v>
      </c>
      <c r="U318" s="348">
        <v>-2.4138000000000002</v>
      </c>
      <c r="V318" s="348">
        <v>-0.5272</v>
      </c>
      <c r="W318" s="348">
        <v>-2.1326000000000001</v>
      </c>
      <c r="X318" s="348">
        <v>12.786899999999999</v>
      </c>
      <c r="Y318" s="374"/>
      <c r="Z318" s="346">
        <v>3</v>
      </c>
      <c r="AA318" s="346">
        <v>3</v>
      </c>
      <c r="AB318" s="346">
        <v>2</v>
      </c>
      <c r="AC318" s="346">
        <v>2</v>
      </c>
      <c r="AD318" s="346">
        <v>2</v>
      </c>
      <c r="AE318" s="346">
        <v>1</v>
      </c>
      <c r="AF318" s="346">
        <v>1</v>
      </c>
      <c r="AG318" s="346">
        <v>1</v>
      </c>
      <c r="AH318" s="346" t="s">
        <v>430</v>
      </c>
      <c r="AI318" s="346" t="s">
        <v>430</v>
      </c>
      <c r="AJ318" s="346">
        <v>2</v>
      </c>
      <c r="AK318" s="346">
        <v>2</v>
      </c>
      <c r="AL318" s="346">
        <v>2</v>
      </c>
      <c r="AM318" s="346">
        <v>1</v>
      </c>
      <c r="AN318" s="346">
        <v>3</v>
      </c>
      <c r="AO318" s="373"/>
      <c r="AP318" s="348" t="s">
        <v>430</v>
      </c>
      <c r="AQ318" s="348" t="s">
        <v>430</v>
      </c>
      <c r="AR318" s="348" t="s">
        <v>430</v>
      </c>
      <c r="AS318" s="348">
        <v>3.65</v>
      </c>
      <c r="AT318" s="348">
        <v>-2.8</v>
      </c>
      <c r="AU318" s="351"/>
      <c r="AV318" s="346" t="s">
        <v>430</v>
      </c>
      <c r="AW318" s="346" t="s">
        <v>430</v>
      </c>
      <c r="AX318" s="346" t="s">
        <v>430</v>
      </c>
      <c r="AY318" s="346">
        <v>1</v>
      </c>
      <c r="AZ318" s="346">
        <v>2</v>
      </c>
      <c r="BA318" s="362"/>
      <c r="BB318" s="348">
        <v>13.124746966356099</v>
      </c>
      <c r="BC318" s="375">
        <v>0.86920775122809901</v>
      </c>
      <c r="BD318" s="375">
        <v>4.0284964756240597E-2</v>
      </c>
      <c r="BE318" s="375">
        <v>0.105050416376526</v>
      </c>
      <c r="BF318" s="374"/>
      <c r="BG318" s="843">
        <v>55.5944</v>
      </c>
      <c r="BH318" s="843">
        <v>21.013999999999999</v>
      </c>
      <c r="BI318" s="843">
        <v>20.0793</v>
      </c>
      <c r="BJ318" s="843">
        <v>3.3123</v>
      </c>
      <c r="BK318" s="373"/>
      <c r="BL318" s="372" t="s">
        <v>3805</v>
      </c>
      <c r="BM318" s="372" t="s">
        <v>3806</v>
      </c>
      <c r="BN318" s="372" t="s">
        <v>3807</v>
      </c>
      <c r="BO318" s="372" t="s">
        <v>3808</v>
      </c>
      <c r="BP318" s="372" t="s">
        <v>3809</v>
      </c>
      <c r="BQ318" s="373"/>
      <c r="BR318" s="354" t="s">
        <v>463</v>
      </c>
    </row>
    <row r="319" spans="1:70" s="428" customFormat="1" x14ac:dyDescent="0.25">
      <c r="A319" s="345" t="s">
        <v>3810</v>
      </c>
      <c r="B319" s="373"/>
      <c r="C319" s="719">
        <v>43075</v>
      </c>
      <c r="D319" s="373"/>
      <c r="E319" s="346">
        <v>1138.8399999999999</v>
      </c>
      <c r="F319" s="373"/>
      <c r="G319" s="347">
        <v>21.199000000000002</v>
      </c>
      <c r="H319" s="374"/>
      <c r="I319" s="348">
        <v>0.34549999999999997</v>
      </c>
      <c r="J319" s="348">
        <v>-1.1378999999999999</v>
      </c>
      <c r="K319" s="348">
        <v>-3.1257000000000001</v>
      </c>
      <c r="L319" s="348">
        <v>1.591</v>
      </c>
      <c r="M319" s="348">
        <v>-0.4975</v>
      </c>
      <c r="N319" s="350">
        <v>-4.625</v>
      </c>
      <c r="O319" s="348">
        <v>-6.1238999999999999</v>
      </c>
      <c r="P319" s="348">
        <v>8.2161000000000008</v>
      </c>
      <c r="Q319" s="348">
        <v>10.6426</v>
      </c>
      <c r="R319" s="348" t="s">
        <v>430</v>
      </c>
      <c r="S319" s="348">
        <v>-2.1463999999999999</v>
      </c>
      <c r="T319" s="348">
        <v>9.4198000000000004</v>
      </c>
      <c r="U319" s="348">
        <v>-5.1158999999999999</v>
      </c>
      <c r="V319" s="348">
        <v>-3.8856000000000002</v>
      </c>
      <c r="W319" s="348">
        <v>-1.7837000000000001</v>
      </c>
      <c r="X319" s="348">
        <v>8.9482999999999997</v>
      </c>
      <c r="Y319" s="374"/>
      <c r="Z319" s="346">
        <v>1</v>
      </c>
      <c r="AA319" s="346">
        <v>2</v>
      </c>
      <c r="AB319" s="346">
        <v>1</v>
      </c>
      <c r="AC319" s="346">
        <v>3</v>
      </c>
      <c r="AD319" s="346">
        <v>3</v>
      </c>
      <c r="AE319" s="346">
        <v>3</v>
      </c>
      <c r="AF319" s="346">
        <v>2</v>
      </c>
      <c r="AG319" s="346">
        <v>2</v>
      </c>
      <c r="AH319" s="346">
        <v>1</v>
      </c>
      <c r="AI319" s="346" t="s">
        <v>430</v>
      </c>
      <c r="AJ319" s="346">
        <v>3</v>
      </c>
      <c r="AK319" s="346">
        <v>3</v>
      </c>
      <c r="AL319" s="346">
        <v>3</v>
      </c>
      <c r="AM319" s="346">
        <v>3</v>
      </c>
      <c r="AN319" s="346">
        <v>2</v>
      </c>
      <c r="AO319" s="373"/>
      <c r="AP319" s="348" t="s">
        <v>430</v>
      </c>
      <c r="AQ319" s="348">
        <v>12.56</v>
      </c>
      <c r="AR319" s="348">
        <v>8.39</v>
      </c>
      <c r="AS319" s="348">
        <v>-0.7</v>
      </c>
      <c r="AT319" s="348">
        <v>-6.24</v>
      </c>
      <c r="AU319" s="351"/>
      <c r="AV319" s="346" t="s">
        <v>430</v>
      </c>
      <c r="AW319" s="346">
        <v>1</v>
      </c>
      <c r="AX319" s="346">
        <v>1</v>
      </c>
      <c r="AY319" s="346">
        <v>3</v>
      </c>
      <c r="AZ319" s="346">
        <v>3</v>
      </c>
      <c r="BA319" s="362"/>
      <c r="BB319" s="348">
        <v>15.624913864767899</v>
      </c>
      <c r="BC319" s="375">
        <v>1.0147542422087701</v>
      </c>
      <c r="BD319" s="375">
        <v>2.84478832243069E-2</v>
      </c>
      <c r="BE319" s="375">
        <v>-0.119632045167822</v>
      </c>
      <c r="BF319" s="374"/>
      <c r="BG319" s="843">
        <v>64.858099999999993</v>
      </c>
      <c r="BH319" s="843">
        <v>8.4837799999999994</v>
      </c>
      <c r="BI319" s="843">
        <v>22.782299999999999</v>
      </c>
      <c r="BJ319" s="843">
        <v>3.87582</v>
      </c>
      <c r="BK319" s="373"/>
      <c r="BL319" s="372" t="s">
        <v>3811</v>
      </c>
      <c r="BM319" s="372" t="s">
        <v>3812</v>
      </c>
      <c r="BN319" s="372" t="s">
        <v>3813</v>
      </c>
      <c r="BO319" s="372" t="s">
        <v>3814</v>
      </c>
      <c r="BP319" s="372" t="s">
        <v>3815</v>
      </c>
      <c r="BQ319" s="373"/>
      <c r="BR319" s="354" t="s">
        <v>463</v>
      </c>
    </row>
    <row r="320" spans="1:70" s="428" customFormat="1" x14ac:dyDescent="0.25">
      <c r="A320" s="345" t="s">
        <v>3816</v>
      </c>
      <c r="B320" s="373"/>
      <c r="C320" s="719">
        <v>44806</v>
      </c>
      <c r="D320" s="373"/>
      <c r="E320" s="346">
        <v>467.01</v>
      </c>
      <c r="F320" s="373"/>
      <c r="G320" s="347">
        <v>14.621600000000001</v>
      </c>
      <c r="H320" s="374"/>
      <c r="I320" s="348">
        <v>0.3342</v>
      </c>
      <c r="J320" s="348">
        <v>-0.60029999999999994</v>
      </c>
      <c r="K320" s="348">
        <v>-3.6017000000000001</v>
      </c>
      <c r="L320" s="348">
        <v>3.7397999999999998</v>
      </c>
      <c r="M320" s="348">
        <v>4.5789</v>
      </c>
      <c r="N320" s="350">
        <v>-2.3201000000000001</v>
      </c>
      <c r="O320" s="348">
        <v>-6.2601000000000004</v>
      </c>
      <c r="P320" s="348">
        <v>5.5730000000000004</v>
      </c>
      <c r="Q320" s="348" t="s">
        <v>430</v>
      </c>
      <c r="R320" s="348" t="s">
        <v>430</v>
      </c>
      <c r="S320" s="348">
        <v>-1.3447</v>
      </c>
      <c r="T320" s="348">
        <v>15.456200000000001</v>
      </c>
      <c r="U320" s="348">
        <v>-2.4081999999999999</v>
      </c>
      <c r="V320" s="348">
        <v>-1.0295000000000001</v>
      </c>
      <c r="W320" s="348">
        <v>-1.6222000000000001</v>
      </c>
      <c r="X320" s="348">
        <v>9.8995999999999995</v>
      </c>
      <c r="Y320" s="374"/>
      <c r="Z320" s="346">
        <v>2</v>
      </c>
      <c r="AA320" s="346">
        <v>1</v>
      </c>
      <c r="AB320" s="346">
        <v>3</v>
      </c>
      <c r="AC320" s="346">
        <v>1</v>
      </c>
      <c r="AD320" s="346">
        <v>1</v>
      </c>
      <c r="AE320" s="346">
        <v>2</v>
      </c>
      <c r="AF320" s="346">
        <v>3</v>
      </c>
      <c r="AG320" s="346">
        <v>3</v>
      </c>
      <c r="AH320" s="346" t="s">
        <v>430</v>
      </c>
      <c r="AI320" s="346" t="s">
        <v>430</v>
      </c>
      <c r="AJ320" s="346">
        <v>1</v>
      </c>
      <c r="AK320" s="346">
        <v>1</v>
      </c>
      <c r="AL320" s="346">
        <v>1</v>
      </c>
      <c r="AM320" s="346">
        <v>2</v>
      </c>
      <c r="AN320" s="346">
        <v>1</v>
      </c>
      <c r="AO320" s="373"/>
      <c r="AP320" s="348" t="s">
        <v>430</v>
      </c>
      <c r="AQ320" s="348" t="s">
        <v>430</v>
      </c>
      <c r="AR320" s="348" t="s">
        <v>430</v>
      </c>
      <c r="AS320" s="348">
        <v>0.14000000000000001</v>
      </c>
      <c r="AT320" s="348">
        <v>-1.28</v>
      </c>
      <c r="AU320" s="351"/>
      <c r="AV320" s="346" t="s">
        <v>430</v>
      </c>
      <c r="AW320" s="346" t="s">
        <v>430</v>
      </c>
      <c r="AX320" s="346" t="s">
        <v>430</v>
      </c>
      <c r="AY320" s="346">
        <v>2</v>
      </c>
      <c r="AZ320" s="346">
        <v>1</v>
      </c>
      <c r="BA320" s="362"/>
      <c r="BB320" s="348">
        <v>16.949733755579199</v>
      </c>
      <c r="BC320" s="375">
        <v>1.05029855743212</v>
      </c>
      <c r="BD320" s="375">
        <v>1.46707565242897E-2</v>
      </c>
      <c r="BE320" s="375">
        <v>-0.33522234469064599</v>
      </c>
      <c r="BF320" s="374"/>
      <c r="BG320" s="348">
        <v>56.184899999999999</v>
      </c>
      <c r="BH320" s="348">
        <v>16.584800000000001</v>
      </c>
      <c r="BI320" s="348">
        <v>21.750699999999998</v>
      </c>
      <c r="BJ320" s="348">
        <v>5.4795999999999996</v>
      </c>
      <c r="BK320" s="373"/>
      <c r="BL320" s="372" t="s">
        <v>3536</v>
      </c>
      <c r="BM320" s="372" t="s">
        <v>3817</v>
      </c>
      <c r="BN320" s="372" t="s">
        <v>3818</v>
      </c>
      <c r="BO320" s="372" t="s">
        <v>3819</v>
      </c>
      <c r="BP320" s="372" t="s">
        <v>3820</v>
      </c>
      <c r="BQ320" s="373"/>
      <c r="BR320" s="354" t="s">
        <v>463</v>
      </c>
    </row>
    <row r="321" spans="1:70" s="428" customFormat="1" x14ac:dyDescent="0.25">
      <c r="A321" s="894" t="s">
        <v>93</v>
      </c>
      <c r="B321" s="402"/>
      <c r="C321" s="724"/>
      <c r="D321" s="402"/>
      <c r="E321" s="403"/>
      <c r="F321" s="402"/>
      <c r="G321" s="404"/>
      <c r="H321" s="406"/>
      <c r="I321" s="405">
        <v>0.2266</v>
      </c>
      <c r="J321" s="405">
        <v>-1.196</v>
      </c>
      <c r="K321" s="405">
        <v>-3.3984000000000001</v>
      </c>
      <c r="L321" s="405">
        <v>2.4171999999999998</v>
      </c>
      <c r="M321" s="405">
        <v>2.0825</v>
      </c>
      <c r="N321" s="407">
        <v>-2.5876000000000001</v>
      </c>
      <c r="O321" s="405">
        <v>-4.1965000000000003</v>
      </c>
      <c r="P321" s="405">
        <v>7.9176000000000002</v>
      </c>
      <c r="Q321" s="405">
        <v>10.6426</v>
      </c>
      <c r="R321" s="405" t="s">
        <v>430</v>
      </c>
      <c r="S321" s="405">
        <v>-1.7235</v>
      </c>
      <c r="T321" s="405">
        <v>11.4984</v>
      </c>
      <c r="U321" s="405">
        <v>-3.3126000000000002</v>
      </c>
      <c r="V321" s="405">
        <v>-1.8141</v>
      </c>
      <c r="W321" s="405">
        <v>-1.8462000000000001</v>
      </c>
      <c r="X321" s="405">
        <v>10.5449</v>
      </c>
      <c r="Y321" s="406"/>
      <c r="Z321" s="403">
        <v>3</v>
      </c>
      <c r="AA321" s="403">
        <v>3</v>
      </c>
      <c r="AB321" s="403">
        <v>3</v>
      </c>
      <c r="AC321" s="403">
        <v>3</v>
      </c>
      <c r="AD321" s="403">
        <v>3</v>
      </c>
      <c r="AE321" s="403">
        <v>3</v>
      </c>
      <c r="AF321" s="403">
        <v>3</v>
      </c>
      <c r="AG321" s="403">
        <v>3</v>
      </c>
      <c r="AH321" s="403">
        <v>1</v>
      </c>
      <c r="AI321" s="403">
        <v>0</v>
      </c>
      <c r="AJ321" s="403">
        <v>3</v>
      </c>
      <c r="AK321" s="403">
        <v>3</v>
      </c>
      <c r="AL321" s="403">
        <v>3</v>
      </c>
      <c r="AM321" s="403">
        <v>3</v>
      </c>
      <c r="AN321" s="403">
        <v>3</v>
      </c>
      <c r="AO321" s="402"/>
      <c r="AP321" s="405" t="s">
        <v>430</v>
      </c>
      <c r="AQ321" s="405">
        <v>12.56</v>
      </c>
      <c r="AR321" s="405">
        <v>8.39</v>
      </c>
      <c r="AS321" s="405">
        <v>1.03</v>
      </c>
      <c r="AT321" s="405">
        <v>-3.44</v>
      </c>
      <c r="AU321" s="408"/>
      <c r="AV321" s="403">
        <v>0</v>
      </c>
      <c r="AW321" s="403">
        <v>1</v>
      </c>
      <c r="AX321" s="403">
        <v>1</v>
      </c>
      <c r="AY321" s="403">
        <v>3</v>
      </c>
      <c r="AZ321" s="403">
        <v>3</v>
      </c>
      <c r="BA321" s="409"/>
      <c r="BB321" s="405"/>
      <c r="BC321" s="410"/>
      <c r="BD321" s="410"/>
      <c r="BE321" s="410"/>
      <c r="BF321" s="406"/>
      <c r="BG321" s="405"/>
      <c r="BH321" s="405"/>
      <c r="BI321" s="405"/>
      <c r="BJ321" s="405"/>
      <c r="BK321" s="402"/>
      <c r="BL321" s="401"/>
      <c r="BM321" s="401"/>
      <c r="BN321" s="401"/>
      <c r="BO321" s="401"/>
      <c r="BP321" s="401"/>
      <c r="BQ321" s="402"/>
      <c r="BR321" s="411"/>
    </row>
    <row r="322" spans="1:70" s="428" customFormat="1" x14ac:dyDescent="0.25">
      <c r="A322" s="895" t="s">
        <v>94</v>
      </c>
      <c r="B322" s="373"/>
      <c r="C322" s="719"/>
      <c r="D322" s="373"/>
      <c r="E322" s="346"/>
      <c r="F322" s="373"/>
      <c r="G322" s="347"/>
      <c r="H322" s="374"/>
      <c r="I322" s="348">
        <v>0.34549999999999997</v>
      </c>
      <c r="J322" s="348">
        <v>-0.60029999999999994</v>
      </c>
      <c r="K322" s="348">
        <v>-3.1257000000000001</v>
      </c>
      <c r="L322" s="348">
        <v>3.7397999999999998</v>
      </c>
      <c r="M322" s="348">
        <v>4.5789</v>
      </c>
      <c r="N322" s="350">
        <v>-0.81779999999999997</v>
      </c>
      <c r="O322" s="348">
        <v>-0.20549999999999999</v>
      </c>
      <c r="P322" s="348">
        <v>9.9636999999999993</v>
      </c>
      <c r="Q322" s="348">
        <v>10.6426</v>
      </c>
      <c r="R322" s="348" t="s">
        <v>430</v>
      </c>
      <c r="S322" s="348">
        <v>-1.3447</v>
      </c>
      <c r="T322" s="348">
        <v>15.456200000000001</v>
      </c>
      <c r="U322" s="348">
        <v>-2.4081999999999999</v>
      </c>
      <c r="V322" s="348">
        <v>-0.5272</v>
      </c>
      <c r="W322" s="348">
        <v>-1.6222000000000001</v>
      </c>
      <c r="X322" s="348">
        <v>12.786899999999999</v>
      </c>
      <c r="Y322" s="374"/>
      <c r="Z322" s="346"/>
      <c r="AA322" s="346"/>
      <c r="AB322" s="346"/>
      <c r="AC322" s="346"/>
      <c r="AD322" s="346"/>
      <c r="AE322" s="346"/>
      <c r="AF322" s="346"/>
      <c r="AG322" s="346"/>
      <c r="AH322" s="346"/>
      <c r="AI322" s="346"/>
      <c r="AJ322" s="346"/>
      <c r="AK322" s="346"/>
      <c r="AL322" s="346"/>
      <c r="AM322" s="346"/>
      <c r="AN322" s="346"/>
      <c r="AO322" s="373"/>
      <c r="AP322" s="348" t="s">
        <v>430</v>
      </c>
      <c r="AQ322" s="348">
        <v>12.56</v>
      </c>
      <c r="AR322" s="348">
        <v>8.39</v>
      </c>
      <c r="AS322" s="348">
        <v>3.65</v>
      </c>
      <c r="AT322" s="348">
        <v>-1.28</v>
      </c>
      <c r="AU322" s="351"/>
      <c r="AV322" s="346"/>
      <c r="AW322" s="346"/>
      <c r="AX322" s="346"/>
      <c r="AY322" s="346"/>
      <c r="AZ322" s="346"/>
      <c r="BA322" s="362"/>
      <c r="BB322" s="348"/>
      <c r="BC322" s="375"/>
      <c r="BD322" s="375"/>
      <c r="BE322" s="375"/>
      <c r="BF322" s="374"/>
      <c r="BG322" s="348"/>
      <c r="BH322" s="348"/>
      <c r="BI322" s="348"/>
      <c r="BJ322" s="348"/>
      <c r="BK322" s="373"/>
      <c r="BL322" s="372"/>
      <c r="BM322" s="372"/>
      <c r="BN322" s="372"/>
      <c r="BO322" s="372"/>
      <c r="BP322" s="372"/>
      <c r="BQ322" s="373"/>
      <c r="BR322" s="354"/>
    </row>
    <row r="323" spans="1:70" s="428" customFormat="1" x14ac:dyDescent="0.25">
      <c r="A323" s="895" t="s">
        <v>95</v>
      </c>
      <c r="B323" s="373"/>
      <c r="C323" s="719"/>
      <c r="D323" s="373"/>
      <c r="E323" s="346"/>
      <c r="F323" s="373"/>
      <c r="G323" s="347"/>
      <c r="H323" s="374"/>
      <c r="I323" s="348">
        <v>0</v>
      </c>
      <c r="J323" s="348">
        <v>-1.8496999999999999</v>
      </c>
      <c r="K323" s="348">
        <v>-3.6017000000000001</v>
      </c>
      <c r="L323" s="348">
        <v>1.591</v>
      </c>
      <c r="M323" s="348">
        <v>-0.4975</v>
      </c>
      <c r="N323" s="350">
        <v>-4.625</v>
      </c>
      <c r="O323" s="348">
        <v>-6.2601000000000004</v>
      </c>
      <c r="P323" s="348">
        <v>5.5730000000000004</v>
      </c>
      <c r="Q323" s="348">
        <v>10.6426</v>
      </c>
      <c r="R323" s="348" t="s">
        <v>430</v>
      </c>
      <c r="S323" s="348">
        <v>-2.1463999999999999</v>
      </c>
      <c r="T323" s="348">
        <v>9.4198000000000004</v>
      </c>
      <c r="U323" s="348">
        <v>-5.1158999999999999</v>
      </c>
      <c r="V323" s="348">
        <v>-3.8856000000000002</v>
      </c>
      <c r="W323" s="348">
        <v>-2.1326000000000001</v>
      </c>
      <c r="X323" s="348">
        <v>8.9482999999999997</v>
      </c>
      <c r="Y323" s="374"/>
      <c r="Z323" s="346"/>
      <c r="AA323" s="346"/>
      <c r="AB323" s="346"/>
      <c r="AC323" s="346"/>
      <c r="AD323" s="346"/>
      <c r="AE323" s="346"/>
      <c r="AF323" s="346"/>
      <c r="AG323" s="346"/>
      <c r="AH323" s="346"/>
      <c r="AI323" s="346"/>
      <c r="AJ323" s="346"/>
      <c r="AK323" s="346"/>
      <c r="AL323" s="346"/>
      <c r="AM323" s="346"/>
      <c r="AN323" s="346"/>
      <c r="AO323" s="373"/>
      <c r="AP323" s="348" t="s">
        <v>430</v>
      </c>
      <c r="AQ323" s="348">
        <v>12.56</v>
      </c>
      <c r="AR323" s="348">
        <v>8.39</v>
      </c>
      <c r="AS323" s="348">
        <v>-0.7</v>
      </c>
      <c r="AT323" s="348">
        <v>-6.24</v>
      </c>
      <c r="AU323" s="351"/>
      <c r="AV323" s="346"/>
      <c r="AW323" s="346"/>
      <c r="AX323" s="346"/>
      <c r="AY323" s="346"/>
      <c r="AZ323" s="346"/>
      <c r="BA323" s="362"/>
      <c r="BB323" s="348"/>
      <c r="BC323" s="375"/>
      <c r="BD323" s="375"/>
      <c r="BE323" s="375"/>
      <c r="BF323" s="374"/>
      <c r="BG323" s="348"/>
      <c r="BH323" s="348"/>
      <c r="BI323" s="348"/>
      <c r="BJ323" s="348"/>
      <c r="BK323" s="373"/>
      <c r="BL323" s="372"/>
      <c r="BM323" s="372"/>
      <c r="BN323" s="372"/>
      <c r="BO323" s="372"/>
      <c r="BP323" s="372"/>
      <c r="BQ323" s="373"/>
      <c r="BR323" s="354"/>
    </row>
    <row r="324" spans="1:70" s="428" customFormat="1" x14ac:dyDescent="0.25">
      <c r="A324" s="896" t="s">
        <v>96</v>
      </c>
      <c r="B324" s="413"/>
      <c r="C324" s="725"/>
      <c r="D324" s="413"/>
      <c r="E324" s="414"/>
      <c r="F324" s="413"/>
      <c r="G324" s="415"/>
      <c r="H324" s="417"/>
      <c r="I324" s="416">
        <v>0.3342</v>
      </c>
      <c r="J324" s="416">
        <v>-1.1378999999999999</v>
      </c>
      <c r="K324" s="416">
        <v>-3.4679000000000002</v>
      </c>
      <c r="L324" s="416">
        <v>1.9208000000000001</v>
      </c>
      <c r="M324" s="416">
        <v>2.1661000000000001</v>
      </c>
      <c r="N324" s="418">
        <v>-2.3201000000000001</v>
      </c>
      <c r="O324" s="416">
        <v>-6.1238999999999999</v>
      </c>
      <c r="P324" s="416">
        <v>8.2161000000000008</v>
      </c>
      <c r="Q324" s="416">
        <v>10.6426</v>
      </c>
      <c r="R324" s="416" t="s">
        <v>430</v>
      </c>
      <c r="S324" s="416">
        <v>-1.6792</v>
      </c>
      <c r="T324" s="416">
        <v>9.6190999999999995</v>
      </c>
      <c r="U324" s="416">
        <v>-2.4138000000000002</v>
      </c>
      <c r="V324" s="416">
        <v>-1.0295000000000001</v>
      </c>
      <c r="W324" s="416">
        <v>-1.7837000000000001</v>
      </c>
      <c r="X324" s="416">
        <v>9.8995999999999995</v>
      </c>
      <c r="Y324" s="417"/>
      <c r="Z324" s="414"/>
      <c r="AA324" s="414"/>
      <c r="AB324" s="414"/>
      <c r="AC324" s="414"/>
      <c r="AD324" s="414"/>
      <c r="AE324" s="414"/>
      <c r="AF324" s="414"/>
      <c r="AG324" s="414"/>
      <c r="AH324" s="414"/>
      <c r="AI324" s="414"/>
      <c r="AJ324" s="414"/>
      <c r="AK324" s="414"/>
      <c r="AL324" s="414"/>
      <c r="AM324" s="414"/>
      <c r="AN324" s="414"/>
      <c r="AO324" s="413"/>
      <c r="AP324" s="416" t="s">
        <v>430</v>
      </c>
      <c r="AQ324" s="416">
        <v>12.56</v>
      </c>
      <c r="AR324" s="416">
        <v>8.39</v>
      </c>
      <c r="AS324" s="416">
        <v>0.14000000000000001</v>
      </c>
      <c r="AT324" s="416">
        <v>-2.8</v>
      </c>
      <c r="AU324" s="419"/>
      <c r="AV324" s="414"/>
      <c r="AW324" s="414"/>
      <c r="AX324" s="414"/>
      <c r="AY324" s="414"/>
      <c r="AZ324" s="414"/>
      <c r="BA324" s="420"/>
      <c r="BB324" s="416"/>
      <c r="BC324" s="421"/>
      <c r="BD324" s="421"/>
      <c r="BE324" s="421"/>
      <c r="BF324" s="417"/>
      <c r="BG324" s="416"/>
      <c r="BH324" s="416"/>
      <c r="BI324" s="416"/>
      <c r="BJ324" s="416"/>
      <c r="BK324" s="413"/>
      <c r="BL324" s="412"/>
      <c r="BM324" s="412"/>
      <c r="BN324" s="412"/>
      <c r="BO324" s="412"/>
      <c r="BP324" s="412"/>
      <c r="BQ324" s="413"/>
      <c r="BR324" s="422"/>
    </row>
    <row r="325" spans="1:70" s="428" customFormat="1" ht="14.5" customHeight="1" x14ac:dyDescent="0.35">
      <c r="A325" s="883" t="s">
        <v>3821</v>
      </c>
      <c r="B325" s="871"/>
      <c r="C325" s="872"/>
      <c r="D325" s="871"/>
      <c r="E325" s="873"/>
      <c r="F325" s="871"/>
      <c r="G325" s="874"/>
      <c r="H325" s="876"/>
      <c r="I325" s="875"/>
      <c r="J325" s="875"/>
      <c r="K325" s="875"/>
      <c r="L325" s="875"/>
      <c r="M325" s="875"/>
      <c r="N325" s="877"/>
      <c r="O325" s="875"/>
      <c r="P325" s="875"/>
      <c r="Q325" s="875"/>
      <c r="R325" s="875"/>
      <c r="S325" s="875"/>
      <c r="T325" s="875"/>
      <c r="U325" s="875"/>
      <c r="V325" s="875"/>
      <c r="W325" s="875"/>
      <c r="X325" s="875"/>
      <c r="Y325" s="876"/>
      <c r="Z325" s="873"/>
      <c r="AA325" s="873"/>
      <c r="AB325" s="873"/>
      <c r="AC325" s="873"/>
      <c r="AD325" s="873"/>
      <c r="AE325" s="873"/>
      <c r="AF325" s="873"/>
      <c r="AG325" s="873"/>
      <c r="AH325" s="873"/>
      <c r="AI325" s="873"/>
      <c r="AJ325" s="873"/>
      <c r="AK325" s="873"/>
      <c r="AL325" s="873"/>
      <c r="AM325" s="873"/>
      <c r="AN325" s="873"/>
      <c r="AO325" s="871"/>
      <c r="AP325" s="875"/>
      <c r="AQ325" s="875"/>
      <c r="AR325" s="875"/>
      <c r="AS325" s="875"/>
      <c r="AT325" s="875"/>
      <c r="AU325" s="878"/>
      <c r="AV325" s="873"/>
      <c r="AW325" s="873"/>
      <c r="AX325" s="873"/>
      <c r="AY325" s="873"/>
      <c r="AZ325" s="873"/>
      <c r="BA325" s="879"/>
      <c r="BB325" s="875"/>
      <c r="BC325" s="880"/>
      <c r="BD325" s="880"/>
      <c r="BE325" s="880"/>
      <c r="BF325" s="876"/>
      <c r="BG325" s="875"/>
      <c r="BH325" s="875"/>
      <c r="BI325" s="875"/>
      <c r="BJ325" s="875"/>
      <c r="BK325" s="871"/>
      <c r="BL325" s="881"/>
      <c r="BM325" s="881"/>
      <c r="BN325" s="881"/>
      <c r="BO325" s="881"/>
      <c r="BP325" s="881"/>
      <c r="BQ325" s="871"/>
      <c r="BR325" s="882"/>
    </row>
    <row r="326" spans="1:70" s="428" customFormat="1" x14ac:dyDescent="0.25">
      <c r="A326" s="345" t="s">
        <v>3822</v>
      </c>
      <c r="B326" s="373"/>
      <c r="C326" s="719">
        <v>43753</v>
      </c>
      <c r="D326" s="373"/>
      <c r="E326" s="346">
        <v>4279.4799999999996</v>
      </c>
      <c r="F326" s="373"/>
      <c r="G326" s="347">
        <v>47.78</v>
      </c>
      <c r="H326" s="374"/>
      <c r="I326" s="348" t="s">
        <v>430</v>
      </c>
      <c r="J326" s="348">
        <v>0.27279999999999999</v>
      </c>
      <c r="K326" s="348">
        <v>-1.1993</v>
      </c>
      <c r="L326" s="348">
        <v>4.4828000000000001</v>
      </c>
      <c r="M326" s="348">
        <v>5.4512999999999998</v>
      </c>
      <c r="N326" s="350">
        <v>11.4343</v>
      </c>
      <c r="O326" s="348">
        <v>7.2584</v>
      </c>
      <c r="P326" s="348">
        <v>14.292199999999999</v>
      </c>
      <c r="Q326" s="348">
        <v>13.8231</v>
      </c>
      <c r="R326" s="348" t="s">
        <v>430</v>
      </c>
      <c r="S326" s="348">
        <v>3.8921999999999999</v>
      </c>
      <c r="T326" s="348">
        <v>13.4109</v>
      </c>
      <c r="U326" s="348">
        <v>5.7548000000000004</v>
      </c>
      <c r="V326" s="348">
        <v>10.858499999999999</v>
      </c>
      <c r="W326" s="348">
        <v>-0.52049999999999996</v>
      </c>
      <c r="X326" s="348">
        <v>25.413399999999999</v>
      </c>
      <c r="Y326" s="374"/>
      <c r="Z326" s="346" t="s">
        <v>430</v>
      </c>
      <c r="AA326" s="346">
        <v>2</v>
      </c>
      <c r="AB326" s="346">
        <v>2</v>
      </c>
      <c r="AC326" s="346">
        <v>2</v>
      </c>
      <c r="AD326" s="346">
        <v>3</v>
      </c>
      <c r="AE326" s="346">
        <v>3</v>
      </c>
      <c r="AF326" s="346">
        <v>1</v>
      </c>
      <c r="AG326" s="346">
        <v>2</v>
      </c>
      <c r="AH326" s="346">
        <v>1</v>
      </c>
      <c r="AI326" s="346" t="s">
        <v>430</v>
      </c>
      <c r="AJ326" s="346">
        <v>1</v>
      </c>
      <c r="AK326" s="346">
        <v>2</v>
      </c>
      <c r="AL326" s="346">
        <v>3</v>
      </c>
      <c r="AM326" s="346">
        <v>3</v>
      </c>
      <c r="AN326" s="346">
        <v>3</v>
      </c>
      <c r="AO326" s="373"/>
      <c r="AP326" s="348" t="s">
        <v>430</v>
      </c>
      <c r="AQ326" s="348" t="s">
        <v>430</v>
      </c>
      <c r="AR326" s="348">
        <v>15</v>
      </c>
      <c r="AS326" s="348">
        <v>11.74</v>
      </c>
      <c r="AT326" s="348">
        <v>9.65</v>
      </c>
      <c r="AU326" s="351"/>
      <c r="AV326" s="346" t="s">
        <v>430</v>
      </c>
      <c r="AW326" s="346" t="s">
        <v>430</v>
      </c>
      <c r="AX326" s="346">
        <v>1</v>
      </c>
      <c r="AY326" s="346">
        <v>2</v>
      </c>
      <c r="AZ326" s="346">
        <v>3</v>
      </c>
      <c r="BA326" s="362"/>
      <c r="BB326" s="348">
        <v>15.863634367658101</v>
      </c>
      <c r="BC326" s="375">
        <v>0.96311671772810803</v>
      </c>
      <c r="BD326" s="375">
        <v>5.6908213138751398E-2</v>
      </c>
      <c r="BE326" s="375">
        <v>-9.4109853341113506E-2</v>
      </c>
      <c r="BF326" s="374"/>
      <c r="BG326" s="843">
        <v>39.8964</v>
      </c>
      <c r="BH326" s="843">
        <v>26.660900000000002</v>
      </c>
      <c r="BI326" s="843">
        <v>23.9</v>
      </c>
      <c r="BJ326" s="843">
        <v>9.5427</v>
      </c>
      <c r="BK326" s="373"/>
      <c r="BL326" s="372" t="s">
        <v>3823</v>
      </c>
      <c r="BM326" s="372" t="s">
        <v>3824</v>
      </c>
      <c r="BN326" s="372" t="s">
        <v>3825</v>
      </c>
      <c r="BO326" s="372" t="s">
        <v>3826</v>
      </c>
      <c r="BP326" s="372" t="s">
        <v>1748</v>
      </c>
      <c r="BQ326" s="373"/>
      <c r="BR326" s="354" t="s">
        <v>476</v>
      </c>
    </row>
    <row r="327" spans="1:70" s="428" customFormat="1" x14ac:dyDescent="0.25">
      <c r="A327" s="345" t="s">
        <v>3827</v>
      </c>
      <c r="B327" s="373"/>
      <c r="C327" s="719">
        <v>38572</v>
      </c>
      <c r="D327" s="373"/>
      <c r="E327" s="346">
        <v>1251.17</v>
      </c>
      <c r="F327" s="373"/>
      <c r="G327" s="347">
        <v>118.7452</v>
      </c>
      <c r="H327" s="374"/>
      <c r="I327" s="348">
        <v>-0.47960000000000003</v>
      </c>
      <c r="J327" s="348">
        <v>-0.40570000000000001</v>
      </c>
      <c r="K327" s="348">
        <v>0.17130000000000001</v>
      </c>
      <c r="L327" s="348">
        <v>4.8300999999999998</v>
      </c>
      <c r="M327" s="348">
        <v>7.5407000000000002</v>
      </c>
      <c r="N327" s="350">
        <v>13.097200000000001</v>
      </c>
      <c r="O327" s="348">
        <v>5.9306999999999999</v>
      </c>
      <c r="P327" s="348">
        <v>15.2165</v>
      </c>
      <c r="Q327" s="348">
        <v>10.745799999999999</v>
      </c>
      <c r="R327" s="348">
        <v>14.939399999999999</v>
      </c>
      <c r="S327" s="348">
        <v>3.5857999999999999</v>
      </c>
      <c r="T327" s="348">
        <v>12.678800000000001</v>
      </c>
      <c r="U327" s="348">
        <v>7.5797999999999996</v>
      </c>
      <c r="V327" s="348">
        <v>13.377000000000001</v>
      </c>
      <c r="W327" s="348">
        <v>0.30880000000000002</v>
      </c>
      <c r="X327" s="348">
        <v>12.4397</v>
      </c>
      <c r="Y327" s="374"/>
      <c r="Z327" s="346">
        <v>2</v>
      </c>
      <c r="AA327" s="346">
        <v>3</v>
      </c>
      <c r="AB327" s="346">
        <v>1</v>
      </c>
      <c r="AC327" s="346">
        <v>1</v>
      </c>
      <c r="AD327" s="346">
        <v>2</v>
      </c>
      <c r="AE327" s="346">
        <v>2</v>
      </c>
      <c r="AF327" s="346">
        <v>2</v>
      </c>
      <c r="AG327" s="346">
        <v>1</v>
      </c>
      <c r="AH327" s="346">
        <v>2</v>
      </c>
      <c r="AI327" s="346">
        <v>1</v>
      </c>
      <c r="AJ327" s="346">
        <v>2</v>
      </c>
      <c r="AK327" s="346">
        <v>3</v>
      </c>
      <c r="AL327" s="346">
        <v>2</v>
      </c>
      <c r="AM327" s="346">
        <v>2</v>
      </c>
      <c r="AN327" s="346">
        <v>2</v>
      </c>
      <c r="AO327" s="373"/>
      <c r="AP327" s="348">
        <v>15.7</v>
      </c>
      <c r="AQ327" s="348">
        <v>16.600000000000001</v>
      </c>
      <c r="AR327" s="348">
        <v>13.79</v>
      </c>
      <c r="AS327" s="348">
        <v>11.97</v>
      </c>
      <c r="AT327" s="348">
        <v>13.18</v>
      </c>
      <c r="AU327" s="351"/>
      <c r="AV327" s="346">
        <v>1</v>
      </c>
      <c r="AW327" s="346">
        <v>1</v>
      </c>
      <c r="AX327" s="346">
        <v>2</v>
      </c>
      <c r="AY327" s="346">
        <v>1</v>
      </c>
      <c r="AZ327" s="346">
        <v>2</v>
      </c>
      <c r="BA327" s="362"/>
      <c r="BB327" s="348">
        <v>14.114650272928699</v>
      </c>
      <c r="BC327" s="375">
        <v>0.84056252400811704</v>
      </c>
      <c r="BD327" s="375">
        <v>6.9052751482050895E-2</v>
      </c>
      <c r="BE327" s="375">
        <v>0.20200427892916301</v>
      </c>
      <c r="BF327" s="374"/>
      <c r="BG327" s="843">
        <v>36.8628</v>
      </c>
      <c r="BH327" s="843">
        <v>20.874400000000001</v>
      </c>
      <c r="BI327" s="843">
        <v>39.983600000000003</v>
      </c>
      <c r="BJ327" s="843">
        <v>2.2791999999999999</v>
      </c>
      <c r="BK327" s="373"/>
      <c r="BL327" s="372" t="s">
        <v>3828</v>
      </c>
      <c r="BM327" s="372" t="s">
        <v>3829</v>
      </c>
      <c r="BN327" s="372" t="s">
        <v>3830</v>
      </c>
      <c r="BO327" s="372" t="s">
        <v>3831</v>
      </c>
      <c r="BP327" s="372" t="s">
        <v>3832</v>
      </c>
      <c r="BQ327" s="373"/>
      <c r="BR327" s="354" t="s">
        <v>526</v>
      </c>
    </row>
    <row r="328" spans="1:70" s="428" customFormat="1" x14ac:dyDescent="0.25">
      <c r="A328" s="345" t="s">
        <v>3833</v>
      </c>
      <c r="B328" s="373"/>
      <c r="C328" s="719">
        <v>45287</v>
      </c>
      <c r="D328" s="373"/>
      <c r="E328" s="346">
        <v>345.44799999999998</v>
      </c>
      <c r="F328" s="373"/>
      <c r="G328" s="347">
        <v>14.571</v>
      </c>
      <c r="H328" s="374"/>
      <c r="I328" s="348">
        <v>-0.30449999999999999</v>
      </c>
      <c r="J328" s="348">
        <v>1.0296000000000001</v>
      </c>
      <c r="K328" s="348">
        <v>-2.6269999999999998</v>
      </c>
      <c r="L328" s="348">
        <v>0.84989999999999999</v>
      </c>
      <c r="M328" s="348">
        <v>19.6541</v>
      </c>
      <c r="N328" s="350">
        <v>14.499700000000001</v>
      </c>
      <c r="O328" s="348">
        <v>-0.50539999999999996</v>
      </c>
      <c r="P328" s="348" t="s">
        <v>430</v>
      </c>
      <c r="Q328" s="348" t="s">
        <v>430</v>
      </c>
      <c r="R328" s="348" t="s">
        <v>430</v>
      </c>
      <c r="S328" s="348">
        <v>-2.3816999999999999</v>
      </c>
      <c r="T328" s="348">
        <v>25.191199999999998</v>
      </c>
      <c r="U328" s="348">
        <v>8.8232999999999997</v>
      </c>
      <c r="V328" s="348">
        <v>14.040900000000001</v>
      </c>
      <c r="W328" s="348">
        <v>1.6442000000000001</v>
      </c>
      <c r="X328" s="348">
        <v>14.9207</v>
      </c>
      <c r="Y328" s="374"/>
      <c r="Z328" s="346">
        <v>1</v>
      </c>
      <c r="AA328" s="346">
        <v>1</v>
      </c>
      <c r="AB328" s="346">
        <v>3</v>
      </c>
      <c r="AC328" s="346">
        <v>3</v>
      </c>
      <c r="AD328" s="346">
        <v>1</v>
      </c>
      <c r="AE328" s="346">
        <v>1</v>
      </c>
      <c r="AF328" s="346">
        <v>3</v>
      </c>
      <c r="AG328" s="346" t="s">
        <v>430</v>
      </c>
      <c r="AH328" s="346" t="s">
        <v>430</v>
      </c>
      <c r="AI328" s="346" t="s">
        <v>430</v>
      </c>
      <c r="AJ328" s="346">
        <v>3</v>
      </c>
      <c r="AK328" s="346">
        <v>1</v>
      </c>
      <c r="AL328" s="346">
        <v>1</v>
      </c>
      <c r="AM328" s="346">
        <v>1</v>
      </c>
      <c r="AN328" s="346">
        <v>1</v>
      </c>
      <c r="AO328" s="373"/>
      <c r="AP328" s="348" t="s">
        <v>430</v>
      </c>
      <c r="AQ328" s="348" t="s">
        <v>430</v>
      </c>
      <c r="AR328" s="348" t="s">
        <v>430</v>
      </c>
      <c r="AS328" s="348" t="s">
        <v>430</v>
      </c>
      <c r="AT328" s="348">
        <v>15.69</v>
      </c>
      <c r="AU328" s="351"/>
      <c r="AV328" s="346" t="s">
        <v>430</v>
      </c>
      <c r="AW328" s="346" t="s">
        <v>430</v>
      </c>
      <c r="AX328" s="346" t="s">
        <v>430</v>
      </c>
      <c r="AY328" s="346" t="s">
        <v>430</v>
      </c>
      <c r="AZ328" s="346">
        <v>1</v>
      </c>
      <c r="BA328" s="362"/>
      <c r="BB328" s="348">
        <v>20.5056549381348</v>
      </c>
      <c r="BC328" s="375">
        <v>1.08117595118593</v>
      </c>
      <c r="BD328" s="375">
        <v>4.6260335228961502E-2</v>
      </c>
      <c r="BE328" s="375">
        <v>0.42829476572740999</v>
      </c>
      <c r="BF328" s="374"/>
      <c r="BG328" s="843">
        <v>36.881</v>
      </c>
      <c r="BH328" s="843">
        <v>20.4375</v>
      </c>
      <c r="BI328" s="843">
        <v>25.611599999999999</v>
      </c>
      <c r="BJ328" s="843">
        <v>17.069900000000001</v>
      </c>
      <c r="BK328" s="373"/>
      <c r="BL328" s="372" t="s">
        <v>3834</v>
      </c>
      <c r="BM328" s="372" t="s">
        <v>3835</v>
      </c>
      <c r="BN328" s="372" t="s">
        <v>3836</v>
      </c>
      <c r="BO328" s="372" t="s">
        <v>3837</v>
      </c>
      <c r="BP328" s="372" t="s">
        <v>3838</v>
      </c>
      <c r="BQ328" s="373"/>
      <c r="BR328" s="354" t="s">
        <v>548</v>
      </c>
    </row>
    <row r="329" spans="1:70" s="428" customFormat="1" x14ac:dyDescent="0.25">
      <c r="A329" s="894" t="s">
        <v>93</v>
      </c>
      <c r="B329" s="402"/>
      <c r="C329" s="724"/>
      <c r="D329" s="402"/>
      <c r="E329" s="403"/>
      <c r="F329" s="402"/>
      <c r="G329" s="404"/>
      <c r="H329" s="406"/>
      <c r="I329" s="405">
        <v>-0.3921</v>
      </c>
      <c r="J329" s="405">
        <v>0.2989</v>
      </c>
      <c r="K329" s="405">
        <v>-1.2182999999999999</v>
      </c>
      <c r="L329" s="405">
        <v>3.3875999999999999</v>
      </c>
      <c r="M329" s="405">
        <v>10.882</v>
      </c>
      <c r="N329" s="407">
        <v>13.010400000000001</v>
      </c>
      <c r="O329" s="405">
        <v>4.2279</v>
      </c>
      <c r="P329" s="405">
        <v>14.7544</v>
      </c>
      <c r="Q329" s="405">
        <v>12.2845</v>
      </c>
      <c r="R329" s="405">
        <v>14.939399999999999</v>
      </c>
      <c r="S329" s="405">
        <v>1.6988000000000001</v>
      </c>
      <c r="T329" s="405">
        <v>17.093599999999999</v>
      </c>
      <c r="U329" s="405">
        <v>7.3859000000000004</v>
      </c>
      <c r="V329" s="405">
        <v>12.758800000000001</v>
      </c>
      <c r="W329" s="405">
        <v>0.47749999999999998</v>
      </c>
      <c r="X329" s="405">
        <v>17.5913</v>
      </c>
      <c r="Y329" s="406"/>
      <c r="Z329" s="403">
        <v>2</v>
      </c>
      <c r="AA329" s="403">
        <v>3</v>
      </c>
      <c r="AB329" s="403">
        <v>3</v>
      </c>
      <c r="AC329" s="403">
        <v>3</v>
      </c>
      <c r="AD329" s="403">
        <v>3</v>
      </c>
      <c r="AE329" s="403">
        <v>3</v>
      </c>
      <c r="AF329" s="403">
        <v>3</v>
      </c>
      <c r="AG329" s="403">
        <v>2</v>
      </c>
      <c r="AH329" s="403">
        <v>2</v>
      </c>
      <c r="AI329" s="403">
        <v>1</v>
      </c>
      <c r="AJ329" s="403">
        <v>3</v>
      </c>
      <c r="AK329" s="403">
        <v>3</v>
      </c>
      <c r="AL329" s="403">
        <v>3</v>
      </c>
      <c r="AM329" s="403">
        <v>3</v>
      </c>
      <c r="AN329" s="403">
        <v>3</v>
      </c>
      <c r="AO329" s="402"/>
      <c r="AP329" s="405">
        <v>15.7</v>
      </c>
      <c r="AQ329" s="405">
        <v>16.600000000000001</v>
      </c>
      <c r="AR329" s="405">
        <v>14.395</v>
      </c>
      <c r="AS329" s="405">
        <v>11.855</v>
      </c>
      <c r="AT329" s="405">
        <v>12.84</v>
      </c>
      <c r="AU329" s="408"/>
      <c r="AV329" s="403">
        <v>1</v>
      </c>
      <c r="AW329" s="403">
        <v>1</v>
      </c>
      <c r="AX329" s="403">
        <v>2</v>
      </c>
      <c r="AY329" s="403">
        <v>2</v>
      </c>
      <c r="AZ329" s="403">
        <v>3</v>
      </c>
      <c r="BA329" s="409"/>
      <c r="BB329" s="405"/>
      <c r="BC329" s="410"/>
      <c r="BD329" s="410"/>
      <c r="BE329" s="410"/>
      <c r="BF329" s="406"/>
      <c r="BG329" s="405"/>
      <c r="BH329" s="405"/>
      <c r="BI329" s="405"/>
      <c r="BJ329" s="405"/>
      <c r="BK329" s="402"/>
      <c r="BL329" s="401"/>
      <c r="BM329" s="401"/>
      <c r="BN329" s="401"/>
      <c r="BO329" s="401"/>
      <c r="BP329" s="401"/>
      <c r="BQ329" s="402"/>
      <c r="BR329" s="411"/>
    </row>
    <row r="330" spans="1:70" s="428" customFormat="1" x14ac:dyDescent="0.25">
      <c r="A330" s="895" t="s">
        <v>94</v>
      </c>
      <c r="B330" s="373"/>
      <c r="C330" s="719"/>
      <c r="D330" s="373"/>
      <c r="E330" s="346"/>
      <c r="F330" s="373"/>
      <c r="G330" s="347"/>
      <c r="H330" s="374"/>
      <c r="I330" s="348">
        <v>-0.30449999999999999</v>
      </c>
      <c r="J330" s="348">
        <v>1.0296000000000001</v>
      </c>
      <c r="K330" s="348">
        <v>0.17130000000000001</v>
      </c>
      <c r="L330" s="348">
        <v>4.8300999999999998</v>
      </c>
      <c r="M330" s="348">
        <v>19.6541</v>
      </c>
      <c r="N330" s="350">
        <v>14.499700000000001</v>
      </c>
      <c r="O330" s="348">
        <v>7.2584</v>
      </c>
      <c r="P330" s="348">
        <v>15.2165</v>
      </c>
      <c r="Q330" s="348">
        <v>13.8231</v>
      </c>
      <c r="R330" s="348">
        <v>14.939399999999999</v>
      </c>
      <c r="S330" s="348">
        <v>3.8921999999999999</v>
      </c>
      <c r="T330" s="348">
        <v>25.191199999999998</v>
      </c>
      <c r="U330" s="348">
        <v>8.8232999999999997</v>
      </c>
      <c r="V330" s="348">
        <v>14.040900000000001</v>
      </c>
      <c r="W330" s="348">
        <v>1.6442000000000001</v>
      </c>
      <c r="X330" s="348">
        <v>25.413399999999999</v>
      </c>
      <c r="Y330" s="374"/>
      <c r="Z330" s="346"/>
      <c r="AA330" s="346"/>
      <c r="AB330" s="346"/>
      <c r="AC330" s="346"/>
      <c r="AD330" s="346"/>
      <c r="AE330" s="346"/>
      <c r="AF330" s="346"/>
      <c r="AG330" s="346"/>
      <c r="AH330" s="346"/>
      <c r="AI330" s="346"/>
      <c r="AJ330" s="346"/>
      <c r="AK330" s="346"/>
      <c r="AL330" s="346"/>
      <c r="AM330" s="346"/>
      <c r="AN330" s="346"/>
      <c r="AO330" s="373"/>
      <c r="AP330" s="348">
        <v>15.7</v>
      </c>
      <c r="AQ330" s="348">
        <v>16.600000000000001</v>
      </c>
      <c r="AR330" s="348">
        <v>15</v>
      </c>
      <c r="AS330" s="348">
        <v>11.97</v>
      </c>
      <c r="AT330" s="348">
        <v>15.69</v>
      </c>
      <c r="AU330" s="351"/>
      <c r="AV330" s="346"/>
      <c r="AW330" s="346"/>
      <c r="AX330" s="346"/>
      <c r="AY330" s="346"/>
      <c r="AZ330" s="346"/>
      <c r="BA330" s="362"/>
      <c r="BB330" s="348"/>
      <c r="BC330" s="375"/>
      <c r="BD330" s="375"/>
      <c r="BE330" s="375"/>
      <c r="BF330" s="374"/>
      <c r="BG330" s="348"/>
      <c r="BH330" s="348"/>
      <c r="BI330" s="348"/>
      <c r="BJ330" s="348"/>
      <c r="BK330" s="373"/>
      <c r="BL330" s="372"/>
      <c r="BM330" s="372"/>
      <c r="BN330" s="372"/>
      <c r="BO330" s="372"/>
      <c r="BP330" s="372"/>
      <c r="BQ330" s="373"/>
      <c r="BR330" s="354"/>
    </row>
    <row r="331" spans="1:70" s="428" customFormat="1" x14ac:dyDescent="0.25">
      <c r="A331" s="895" t="s">
        <v>95</v>
      </c>
      <c r="B331" s="373"/>
      <c r="C331" s="719"/>
      <c r="D331" s="373"/>
      <c r="E331" s="346"/>
      <c r="F331" s="373"/>
      <c r="G331" s="347"/>
      <c r="H331" s="374"/>
      <c r="I331" s="348">
        <v>-0.47960000000000003</v>
      </c>
      <c r="J331" s="348">
        <v>-0.40570000000000001</v>
      </c>
      <c r="K331" s="348">
        <v>-2.6269999999999998</v>
      </c>
      <c r="L331" s="348">
        <v>0.84989999999999999</v>
      </c>
      <c r="M331" s="348">
        <v>5.4512999999999998</v>
      </c>
      <c r="N331" s="350">
        <v>11.4343</v>
      </c>
      <c r="O331" s="348">
        <v>-0.50539999999999996</v>
      </c>
      <c r="P331" s="348">
        <v>14.292199999999999</v>
      </c>
      <c r="Q331" s="348">
        <v>10.745799999999999</v>
      </c>
      <c r="R331" s="348">
        <v>14.939399999999999</v>
      </c>
      <c r="S331" s="348">
        <v>-2.3816999999999999</v>
      </c>
      <c r="T331" s="348">
        <v>12.678800000000001</v>
      </c>
      <c r="U331" s="348">
        <v>5.7548000000000004</v>
      </c>
      <c r="V331" s="348">
        <v>10.858499999999999</v>
      </c>
      <c r="W331" s="348">
        <v>-0.52049999999999996</v>
      </c>
      <c r="X331" s="348">
        <v>12.4397</v>
      </c>
      <c r="Y331" s="374"/>
      <c r="Z331" s="346"/>
      <c r="AA331" s="346"/>
      <c r="AB331" s="346"/>
      <c r="AC331" s="346"/>
      <c r="AD331" s="346"/>
      <c r="AE331" s="346"/>
      <c r="AF331" s="346"/>
      <c r="AG331" s="346"/>
      <c r="AH331" s="346"/>
      <c r="AI331" s="346"/>
      <c r="AJ331" s="346"/>
      <c r="AK331" s="346"/>
      <c r="AL331" s="346"/>
      <c r="AM331" s="346"/>
      <c r="AN331" s="346"/>
      <c r="AO331" s="373"/>
      <c r="AP331" s="348">
        <v>15.7</v>
      </c>
      <c r="AQ331" s="348">
        <v>16.600000000000001</v>
      </c>
      <c r="AR331" s="348">
        <v>13.79</v>
      </c>
      <c r="AS331" s="348">
        <v>11.74</v>
      </c>
      <c r="AT331" s="348">
        <v>9.65</v>
      </c>
      <c r="AU331" s="351"/>
      <c r="AV331" s="346"/>
      <c r="AW331" s="346"/>
      <c r="AX331" s="346"/>
      <c r="AY331" s="346"/>
      <c r="AZ331" s="346"/>
      <c r="BA331" s="362"/>
      <c r="BB331" s="348"/>
      <c r="BC331" s="375"/>
      <c r="BD331" s="375"/>
      <c r="BE331" s="375"/>
      <c r="BF331" s="374"/>
      <c r="BG331" s="348"/>
      <c r="BH331" s="348"/>
      <c r="BI331" s="348"/>
      <c r="BJ331" s="348"/>
      <c r="BK331" s="373"/>
      <c r="BL331" s="372"/>
      <c r="BM331" s="372"/>
      <c r="BN331" s="372"/>
      <c r="BO331" s="372"/>
      <c r="BP331" s="372"/>
      <c r="BQ331" s="373"/>
      <c r="BR331" s="354"/>
    </row>
    <row r="332" spans="1:70" s="428" customFormat="1" x14ac:dyDescent="0.25">
      <c r="A332" s="896" t="s">
        <v>96</v>
      </c>
      <c r="B332" s="413"/>
      <c r="C332" s="725"/>
      <c r="D332" s="413"/>
      <c r="E332" s="414"/>
      <c r="F332" s="413"/>
      <c r="G332" s="415"/>
      <c r="H332" s="417"/>
      <c r="I332" s="416">
        <v>-0.39205000000000001</v>
      </c>
      <c r="J332" s="416">
        <v>0.27279999999999999</v>
      </c>
      <c r="K332" s="416">
        <v>-1.1993</v>
      </c>
      <c r="L332" s="416">
        <v>4.4828000000000001</v>
      </c>
      <c r="M332" s="416">
        <v>7.5407000000000002</v>
      </c>
      <c r="N332" s="418">
        <v>13.097200000000001</v>
      </c>
      <c r="O332" s="416">
        <v>5.9306999999999999</v>
      </c>
      <c r="P332" s="416">
        <v>14.754300000000001</v>
      </c>
      <c r="Q332" s="416">
        <v>12.2845</v>
      </c>
      <c r="R332" s="416">
        <v>14.939399999999999</v>
      </c>
      <c r="S332" s="416">
        <v>3.5857999999999999</v>
      </c>
      <c r="T332" s="416">
        <v>13.4109</v>
      </c>
      <c r="U332" s="416">
        <v>7.5797999999999996</v>
      </c>
      <c r="V332" s="416">
        <v>13.377000000000001</v>
      </c>
      <c r="W332" s="416">
        <v>0.30880000000000002</v>
      </c>
      <c r="X332" s="416">
        <v>14.9207</v>
      </c>
      <c r="Y332" s="417"/>
      <c r="Z332" s="414"/>
      <c r="AA332" s="414"/>
      <c r="AB332" s="414"/>
      <c r="AC332" s="414"/>
      <c r="AD332" s="414"/>
      <c r="AE332" s="414"/>
      <c r="AF332" s="414"/>
      <c r="AG332" s="414"/>
      <c r="AH332" s="414"/>
      <c r="AI332" s="414"/>
      <c r="AJ332" s="414"/>
      <c r="AK332" s="414"/>
      <c r="AL332" s="414"/>
      <c r="AM332" s="414"/>
      <c r="AN332" s="414"/>
      <c r="AO332" s="413"/>
      <c r="AP332" s="416">
        <v>15.7</v>
      </c>
      <c r="AQ332" s="416">
        <v>16.600000000000001</v>
      </c>
      <c r="AR332" s="416">
        <v>14.4</v>
      </c>
      <c r="AS332" s="416">
        <v>11.86</v>
      </c>
      <c r="AT332" s="416">
        <v>13.18</v>
      </c>
      <c r="AU332" s="419"/>
      <c r="AV332" s="414"/>
      <c r="AW332" s="414"/>
      <c r="AX332" s="414"/>
      <c r="AY332" s="414"/>
      <c r="AZ332" s="414"/>
      <c r="BA332" s="420"/>
      <c r="BB332" s="416"/>
      <c r="BC332" s="421"/>
      <c r="BD332" s="421"/>
      <c r="BE332" s="421"/>
      <c r="BF332" s="417"/>
      <c r="BG332" s="416"/>
      <c r="BH332" s="416"/>
      <c r="BI332" s="416"/>
      <c r="BJ332" s="416"/>
      <c r="BK332" s="413"/>
      <c r="BL332" s="412"/>
      <c r="BM332" s="412"/>
      <c r="BN332" s="412"/>
      <c r="BO332" s="412"/>
      <c r="BP332" s="412"/>
      <c r="BQ332" s="413"/>
      <c r="BR332" s="422"/>
    </row>
    <row r="333" spans="1:70" s="428" customFormat="1" ht="14.5" customHeight="1" x14ac:dyDescent="0.35">
      <c r="A333" s="883" t="s">
        <v>3839</v>
      </c>
      <c r="B333" s="871"/>
      <c r="C333" s="872"/>
      <c r="D333" s="871"/>
      <c r="E333" s="873"/>
      <c r="F333" s="871"/>
      <c r="G333" s="874"/>
      <c r="H333" s="876"/>
      <c r="I333" s="875"/>
      <c r="J333" s="875"/>
      <c r="K333" s="875"/>
      <c r="L333" s="875"/>
      <c r="M333" s="875"/>
      <c r="N333" s="877"/>
      <c r="O333" s="875"/>
      <c r="P333" s="875"/>
      <c r="Q333" s="875"/>
      <c r="R333" s="875"/>
      <c r="S333" s="875"/>
      <c r="T333" s="875"/>
      <c r="U333" s="875"/>
      <c r="V333" s="875"/>
      <c r="W333" s="875"/>
      <c r="X333" s="875"/>
      <c r="Y333" s="876"/>
      <c r="Z333" s="873"/>
      <c r="AA333" s="873"/>
      <c r="AB333" s="873"/>
      <c r="AC333" s="873"/>
      <c r="AD333" s="873"/>
      <c r="AE333" s="873"/>
      <c r="AF333" s="873"/>
      <c r="AG333" s="873"/>
      <c r="AH333" s="873"/>
      <c r="AI333" s="873"/>
      <c r="AJ333" s="873"/>
      <c r="AK333" s="873"/>
      <c r="AL333" s="873"/>
      <c r="AM333" s="873"/>
      <c r="AN333" s="873"/>
      <c r="AO333" s="871"/>
      <c r="AP333" s="875"/>
      <c r="AQ333" s="875"/>
      <c r="AR333" s="875"/>
      <c r="AS333" s="875"/>
      <c r="AT333" s="875"/>
      <c r="AU333" s="878"/>
      <c r="AV333" s="873"/>
      <c r="AW333" s="873"/>
      <c r="AX333" s="873"/>
      <c r="AY333" s="873"/>
      <c r="AZ333" s="873"/>
      <c r="BA333" s="879"/>
      <c r="BB333" s="875"/>
      <c r="BC333" s="880"/>
      <c r="BD333" s="880"/>
      <c r="BE333" s="880"/>
      <c r="BF333" s="876"/>
      <c r="BG333" s="875"/>
      <c r="BH333" s="875"/>
      <c r="BI333" s="875"/>
      <c r="BJ333" s="875"/>
      <c r="BK333" s="871"/>
      <c r="BL333" s="881"/>
      <c r="BM333" s="881"/>
      <c r="BN333" s="881"/>
      <c r="BO333" s="881"/>
      <c r="BP333" s="881"/>
      <c r="BQ333" s="871"/>
      <c r="BR333" s="882"/>
    </row>
    <row r="334" spans="1:70" s="428" customFormat="1" x14ac:dyDescent="0.25">
      <c r="A334" s="345" t="s">
        <v>3840</v>
      </c>
      <c r="B334" s="373"/>
      <c r="C334" s="719">
        <v>46070</v>
      </c>
      <c r="D334" s="373"/>
      <c r="E334" s="346">
        <v>2604.87</v>
      </c>
      <c r="F334" s="373"/>
      <c r="G334" s="347">
        <v>10.7507</v>
      </c>
      <c r="H334" s="374"/>
      <c r="I334" s="348" t="s">
        <v>430</v>
      </c>
      <c r="J334" s="348">
        <v>-1.1575</v>
      </c>
      <c r="K334" s="348">
        <v>-1.5927</v>
      </c>
      <c r="L334" s="348">
        <v>7.6211000000000002</v>
      </c>
      <c r="M334" s="348">
        <v>10.409700000000001</v>
      </c>
      <c r="N334" s="350" t="s">
        <v>430</v>
      </c>
      <c r="O334" s="348" t="s">
        <v>430</v>
      </c>
      <c r="P334" s="348" t="s">
        <v>430</v>
      </c>
      <c r="Q334" s="348" t="s">
        <v>430</v>
      </c>
      <c r="R334" s="348" t="s">
        <v>430</v>
      </c>
      <c r="S334" s="348">
        <v>4.9196999999999997</v>
      </c>
      <c r="T334" s="348">
        <v>18.721399999999999</v>
      </c>
      <c r="U334" s="348" t="s">
        <v>430</v>
      </c>
      <c r="V334" s="348" t="s">
        <v>430</v>
      </c>
      <c r="W334" s="348">
        <v>-2.7208999999999999</v>
      </c>
      <c r="X334" s="348">
        <v>7.5069999999999997</v>
      </c>
      <c r="Y334" s="374"/>
      <c r="Z334" s="346" t="s">
        <v>430</v>
      </c>
      <c r="AA334" s="346">
        <v>2</v>
      </c>
      <c r="AB334" s="346">
        <v>1</v>
      </c>
      <c r="AC334" s="346">
        <v>1</v>
      </c>
      <c r="AD334" s="346">
        <v>1</v>
      </c>
      <c r="AE334" s="346" t="s">
        <v>430</v>
      </c>
      <c r="AF334" s="346" t="s">
        <v>430</v>
      </c>
      <c r="AG334" s="346" t="s">
        <v>430</v>
      </c>
      <c r="AH334" s="346" t="s">
        <v>430</v>
      </c>
      <c r="AI334" s="346" t="s">
        <v>430</v>
      </c>
      <c r="AJ334" s="346">
        <v>1</v>
      </c>
      <c r="AK334" s="346">
        <v>1</v>
      </c>
      <c r="AL334" s="346" t="s">
        <v>430</v>
      </c>
      <c r="AM334" s="346" t="s">
        <v>430</v>
      </c>
      <c r="AN334" s="346">
        <v>2</v>
      </c>
      <c r="AO334" s="373"/>
      <c r="AP334" s="348" t="s">
        <v>430</v>
      </c>
      <c r="AQ334" s="348" t="s">
        <v>430</v>
      </c>
      <c r="AR334" s="348" t="s">
        <v>430</v>
      </c>
      <c r="AS334" s="348" t="s">
        <v>430</v>
      </c>
      <c r="AT334" s="348" t="s">
        <v>430</v>
      </c>
      <c r="AU334" s="351"/>
      <c r="AV334" s="346" t="s">
        <v>430</v>
      </c>
      <c r="AW334" s="346" t="s">
        <v>430</v>
      </c>
      <c r="AX334" s="346" t="s">
        <v>430</v>
      </c>
      <c r="AY334" s="346" t="s">
        <v>430</v>
      </c>
      <c r="AZ334" s="346" t="s">
        <v>430</v>
      </c>
      <c r="BA334" s="362"/>
      <c r="BB334" s="348">
        <v>10.576733038059301</v>
      </c>
      <c r="BC334" s="375">
        <v>0.72485619984511995</v>
      </c>
      <c r="BD334" s="375">
        <v>0.120189936041889</v>
      </c>
      <c r="BE334" s="375">
        <v>0.52845903005325701</v>
      </c>
      <c r="BF334" s="374"/>
      <c r="BG334" s="843">
        <v>48.747700000000002</v>
      </c>
      <c r="BH334" s="843">
        <v>26.160900000000002</v>
      </c>
      <c r="BI334" s="843">
        <v>13.920500000000001</v>
      </c>
      <c r="BJ334" s="843">
        <v>11.1709</v>
      </c>
      <c r="BK334" s="373"/>
      <c r="BL334" s="372" t="s">
        <v>3841</v>
      </c>
      <c r="BM334" s="372" t="s">
        <v>3842</v>
      </c>
      <c r="BN334" s="372" t="s">
        <v>3843</v>
      </c>
      <c r="BO334" s="372" t="s">
        <v>3844</v>
      </c>
      <c r="BP334" s="372" t="s">
        <v>3845</v>
      </c>
      <c r="BQ334" s="373"/>
      <c r="BR334" s="354" t="s">
        <v>604</v>
      </c>
    </row>
    <row r="335" spans="1:70" s="428" customFormat="1" x14ac:dyDescent="0.25">
      <c r="A335" s="345" t="s">
        <v>3846</v>
      </c>
      <c r="B335" s="373"/>
      <c r="C335" s="719">
        <v>45800</v>
      </c>
      <c r="D335" s="373"/>
      <c r="E335" s="346">
        <v>2090.59</v>
      </c>
      <c r="F335" s="373"/>
      <c r="G335" s="347">
        <v>10.63</v>
      </c>
      <c r="H335" s="374"/>
      <c r="I335" s="348">
        <v>9.4200000000000006E-2</v>
      </c>
      <c r="J335" s="348">
        <v>-0.6542</v>
      </c>
      <c r="K335" s="348">
        <v>-2.0276000000000001</v>
      </c>
      <c r="L335" s="348">
        <v>7.2653999999999996</v>
      </c>
      <c r="M335" s="348">
        <v>6.1938000000000004</v>
      </c>
      <c r="N335" s="350">
        <v>3.4047000000000001</v>
      </c>
      <c r="O335" s="348" t="s">
        <v>430</v>
      </c>
      <c r="P335" s="348" t="s">
        <v>430</v>
      </c>
      <c r="Q335" s="348" t="s">
        <v>430</v>
      </c>
      <c r="R335" s="348" t="s">
        <v>430</v>
      </c>
      <c r="S335" s="348">
        <v>3.5053999999999998</v>
      </c>
      <c r="T335" s="348">
        <v>14.424099999999999</v>
      </c>
      <c r="U335" s="348">
        <v>0.28299999999999997</v>
      </c>
      <c r="V335" s="348">
        <v>5.9821</v>
      </c>
      <c r="W335" s="348">
        <v>-2.0276000000000001</v>
      </c>
      <c r="X335" s="348">
        <v>4.8066000000000004</v>
      </c>
      <c r="Y335" s="374"/>
      <c r="Z335" s="346">
        <v>1</v>
      </c>
      <c r="AA335" s="346">
        <v>1</v>
      </c>
      <c r="AB335" s="346">
        <v>2</v>
      </c>
      <c r="AC335" s="346">
        <v>2</v>
      </c>
      <c r="AD335" s="346">
        <v>2</v>
      </c>
      <c r="AE335" s="346">
        <v>1</v>
      </c>
      <c r="AF335" s="346" t="s">
        <v>430</v>
      </c>
      <c r="AG335" s="346" t="s">
        <v>430</v>
      </c>
      <c r="AH335" s="346" t="s">
        <v>430</v>
      </c>
      <c r="AI335" s="346" t="s">
        <v>430</v>
      </c>
      <c r="AJ335" s="346">
        <v>2</v>
      </c>
      <c r="AK335" s="346">
        <v>2</v>
      </c>
      <c r="AL335" s="346">
        <v>1</v>
      </c>
      <c r="AM335" s="346">
        <v>1</v>
      </c>
      <c r="AN335" s="346">
        <v>1</v>
      </c>
      <c r="AO335" s="373"/>
      <c r="AP335" s="348" t="s">
        <v>430</v>
      </c>
      <c r="AQ335" s="348" t="s">
        <v>430</v>
      </c>
      <c r="AR335" s="348" t="s">
        <v>430</v>
      </c>
      <c r="AS335" s="348" t="s">
        <v>430</v>
      </c>
      <c r="AT335" s="348">
        <v>6.37</v>
      </c>
      <c r="AU335" s="351"/>
      <c r="AV335" s="346" t="s">
        <v>430</v>
      </c>
      <c r="AW335" s="346" t="s">
        <v>430</v>
      </c>
      <c r="AX335" s="346" t="s">
        <v>430</v>
      </c>
      <c r="AY335" s="346" t="s">
        <v>430</v>
      </c>
      <c r="AZ335" s="346">
        <v>1</v>
      </c>
      <c r="BA335" s="362"/>
      <c r="BB335" s="348">
        <v>10.3542360687144</v>
      </c>
      <c r="BC335" s="375">
        <v>0.69161117883184198</v>
      </c>
      <c r="BD335" s="375">
        <v>-1.2916643150940601E-2</v>
      </c>
      <c r="BE335" s="375">
        <v>0.279045670670518</v>
      </c>
      <c r="BF335" s="374"/>
      <c r="BG335" s="843">
        <v>63.726100000000002</v>
      </c>
      <c r="BH335" s="843">
        <v>14.1424</v>
      </c>
      <c r="BI335" s="843">
        <v>18.609300000000001</v>
      </c>
      <c r="BJ335" s="843">
        <v>3.5222000000000002</v>
      </c>
      <c r="BK335" s="373"/>
      <c r="BL335" s="372" t="s">
        <v>3847</v>
      </c>
      <c r="BM335" s="372" t="s">
        <v>3848</v>
      </c>
      <c r="BN335" s="372" t="s">
        <v>3849</v>
      </c>
      <c r="BO335" s="372" t="s">
        <v>3850</v>
      </c>
      <c r="BP335" s="372" t="s">
        <v>830</v>
      </c>
      <c r="BQ335" s="373"/>
      <c r="BR335" s="354" t="s">
        <v>2742</v>
      </c>
    </row>
    <row r="336" spans="1:70" s="428" customFormat="1" x14ac:dyDescent="0.25">
      <c r="A336" s="345" t="s">
        <v>3851</v>
      </c>
      <c r="B336" s="373"/>
      <c r="C336" s="719">
        <v>45686</v>
      </c>
      <c r="D336" s="373"/>
      <c r="E336" s="346">
        <v>591.42999999999995</v>
      </c>
      <c r="F336" s="373"/>
      <c r="G336" s="347">
        <v>10.170999999999999</v>
      </c>
      <c r="H336" s="374"/>
      <c r="I336" s="348">
        <v>-5.8999999999999997E-2</v>
      </c>
      <c r="J336" s="348">
        <v>-2.0889000000000002</v>
      </c>
      <c r="K336" s="348">
        <v>-4.5514000000000001</v>
      </c>
      <c r="L336" s="348">
        <v>5.4973999999999998</v>
      </c>
      <c r="M336" s="348">
        <v>5.9257999999999997</v>
      </c>
      <c r="N336" s="350">
        <v>-4.2098000000000004</v>
      </c>
      <c r="O336" s="348" t="s">
        <v>430</v>
      </c>
      <c r="P336" s="348" t="s">
        <v>430</v>
      </c>
      <c r="Q336" s="348" t="s">
        <v>430</v>
      </c>
      <c r="R336" s="348" t="s">
        <v>430</v>
      </c>
      <c r="S336" s="348">
        <v>2.1389999999999998</v>
      </c>
      <c r="T336" s="348">
        <v>13.187200000000001</v>
      </c>
      <c r="U336" s="348">
        <v>-4.4348000000000001</v>
      </c>
      <c r="V336" s="348">
        <v>-1.0699000000000001</v>
      </c>
      <c r="W336" s="348">
        <v>-3.3267000000000002</v>
      </c>
      <c r="X336" s="348">
        <v>1.0563</v>
      </c>
      <c r="Y336" s="374"/>
      <c r="Z336" s="346">
        <v>2</v>
      </c>
      <c r="AA336" s="346">
        <v>3</v>
      </c>
      <c r="AB336" s="346">
        <v>3</v>
      </c>
      <c r="AC336" s="346">
        <v>3</v>
      </c>
      <c r="AD336" s="346">
        <v>3</v>
      </c>
      <c r="AE336" s="346">
        <v>2</v>
      </c>
      <c r="AF336" s="346" t="s">
        <v>430</v>
      </c>
      <c r="AG336" s="346" t="s">
        <v>430</v>
      </c>
      <c r="AH336" s="346" t="s">
        <v>430</v>
      </c>
      <c r="AI336" s="346" t="s">
        <v>430</v>
      </c>
      <c r="AJ336" s="346">
        <v>3</v>
      </c>
      <c r="AK336" s="346">
        <v>3</v>
      </c>
      <c r="AL336" s="346">
        <v>2</v>
      </c>
      <c r="AM336" s="346">
        <v>2</v>
      </c>
      <c r="AN336" s="346">
        <v>3</v>
      </c>
      <c r="AO336" s="373"/>
      <c r="AP336" s="348" t="s">
        <v>430</v>
      </c>
      <c r="AQ336" s="348" t="s">
        <v>430</v>
      </c>
      <c r="AR336" s="348" t="s">
        <v>430</v>
      </c>
      <c r="AS336" s="348" t="s">
        <v>430</v>
      </c>
      <c r="AT336" s="348">
        <v>-0.46</v>
      </c>
      <c r="AU336" s="351"/>
      <c r="AV336" s="346" t="s">
        <v>430</v>
      </c>
      <c r="AW336" s="346" t="s">
        <v>430</v>
      </c>
      <c r="AX336" s="346" t="s">
        <v>430</v>
      </c>
      <c r="AY336" s="346" t="s">
        <v>430</v>
      </c>
      <c r="AZ336" s="346">
        <v>2</v>
      </c>
      <c r="BA336" s="362"/>
      <c r="BB336" s="348">
        <v>13.6369607980879</v>
      </c>
      <c r="BC336" s="375">
        <v>0</v>
      </c>
      <c r="BD336" s="375">
        <v>-2.4037779827488798E-2</v>
      </c>
      <c r="BE336" s="375" t="s">
        <v>430</v>
      </c>
      <c r="BF336" s="374"/>
      <c r="BG336" s="843">
        <v>52.124899999999997</v>
      </c>
      <c r="BH336" s="843">
        <v>14.715199999999999</v>
      </c>
      <c r="BI336" s="843">
        <v>18.719200000000001</v>
      </c>
      <c r="BJ336" s="843">
        <v>14.4407</v>
      </c>
      <c r="BK336" s="373"/>
      <c r="BL336" s="844" t="s">
        <v>3852</v>
      </c>
      <c r="BM336" s="844" t="s">
        <v>3853</v>
      </c>
      <c r="BN336" s="844" t="s">
        <v>3854</v>
      </c>
      <c r="BO336" s="844" t="s">
        <v>3855</v>
      </c>
      <c r="BP336" s="844" t="s">
        <v>3856</v>
      </c>
      <c r="BQ336" s="373"/>
      <c r="BR336" s="354" t="s">
        <v>555</v>
      </c>
    </row>
    <row r="337" spans="1:70" s="428" customFormat="1" x14ac:dyDescent="0.25">
      <c r="A337" s="894" t="s">
        <v>93</v>
      </c>
      <c r="B337" s="402"/>
      <c r="C337" s="724"/>
      <c r="D337" s="402"/>
      <c r="E337" s="403"/>
      <c r="F337" s="402"/>
      <c r="G337" s="404"/>
      <c r="H337" s="406"/>
      <c r="I337" s="405">
        <v>1.7600000000000001E-2</v>
      </c>
      <c r="J337" s="405">
        <v>-1.3002</v>
      </c>
      <c r="K337" s="405">
        <v>-2.7239</v>
      </c>
      <c r="L337" s="405">
        <v>6.7946</v>
      </c>
      <c r="M337" s="405">
        <v>7.5098000000000003</v>
      </c>
      <c r="N337" s="407">
        <v>-0.40260000000000001</v>
      </c>
      <c r="O337" s="405" t="s">
        <v>430</v>
      </c>
      <c r="P337" s="405" t="s">
        <v>430</v>
      </c>
      <c r="Q337" s="405" t="s">
        <v>430</v>
      </c>
      <c r="R337" s="405" t="s">
        <v>430</v>
      </c>
      <c r="S337" s="405">
        <v>3.5213000000000001</v>
      </c>
      <c r="T337" s="405">
        <v>15.4442</v>
      </c>
      <c r="U337" s="405">
        <v>-2.0758999999999999</v>
      </c>
      <c r="V337" s="405">
        <v>2.4561000000000002</v>
      </c>
      <c r="W337" s="405">
        <v>-2.6918000000000002</v>
      </c>
      <c r="X337" s="405">
        <v>4.4565999999999999</v>
      </c>
      <c r="Y337" s="406"/>
      <c r="Z337" s="403">
        <v>2</v>
      </c>
      <c r="AA337" s="403">
        <v>3</v>
      </c>
      <c r="AB337" s="403">
        <v>3</v>
      </c>
      <c r="AC337" s="403">
        <v>3</v>
      </c>
      <c r="AD337" s="403">
        <v>3</v>
      </c>
      <c r="AE337" s="403">
        <v>2</v>
      </c>
      <c r="AF337" s="403">
        <v>0</v>
      </c>
      <c r="AG337" s="403">
        <v>0</v>
      </c>
      <c r="AH337" s="403">
        <v>0</v>
      </c>
      <c r="AI337" s="403">
        <v>0</v>
      </c>
      <c r="AJ337" s="403">
        <v>3</v>
      </c>
      <c r="AK337" s="403">
        <v>3</v>
      </c>
      <c r="AL337" s="403">
        <v>2</v>
      </c>
      <c r="AM337" s="403">
        <v>2</v>
      </c>
      <c r="AN337" s="403">
        <v>3</v>
      </c>
      <c r="AO337" s="402"/>
      <c r="AP337" s="405" t="s">
        <v>430</v>
      </c>
      <c r="AQ337" s="405" t="s">
        <v>430</v>
      </c>
      <c r="AR337" s="405" t="s">
        <v>430</v>
      </c>
      <c r="AS337" s="405" t="s">
        <v>430</v>
      </c>
      <c r="AT337" s="405">
        <v>2.9550000000000001</v>
      </c>
      <c r="AU337" s="408"/>
      <c r="AV337" s="403">
        <v>0</v>
      </c>
      <c r="AW337" s="403">
        <v>0</v>
      </c>
      <c r="AX337" s="403">
        <v>0</v>
      </c>
      <c r="AY337" s="403">
        <v>0</v>
      </c>
      <c r="AZ337" s="403">
        <v>2</v>
      </c>
      <c r="BA337" s="409"/>
      <c r="BB337" s="405"/>
      <c r="BC337" s="410"/>
      <c r="BD337" s="410"/>
      <c r="BE337" s="410"/>
      <c r="BF337" s="406"/>
      <c r="BG337" s="405"/>
      <c r="BH337" s="405"/>
      <c r="BI337" s="405"/>
      <c r="BJ337" s="405"/>
      <c r="BK337" s="402"/>
      <c r="BL337" s="401"/>
      <c r="BM337" s="401"/>
      <c r="BN337" s="401"/>
      <c r="BO337" s="401"/>
      <c r="BP337" s="401"/>
      <c r="BQ337" s="402"/>
      <c r="BR337" s="411"/>
    </row>
    <row r="338" spans="1:70" s="428" customFormat="1" x14ac:dyDescent="0.25">
      <c r="A338" s="895" t="s">
        <v>94</v>
      </c>
      <c r="B338" s="373"/>
      <c r="C338" s="719"/>
      <c r="D338" s="373"/>
      <c r="E338" s="346"/>
      <c r="F338" s="373"/>
      <c r="G338" s="347"/>
      <c r="H338" s="374"/>
      <c r="I338" s="348">
        <v>9.4200000000000006E-2</v>
      </c>
      <c r="J338" s="348">
        <v>-0.6542</v>
      </c>
      <c r="K338" s="348">
        <v>-1.5927</v>
      </c>
      <c r="L338" s="348">
        <v>7.6211000000000002</v>
      </c>
      <c r="M338" s="348">
        <v>10.409700000000001</v>
      </c>
      <c r="N338" s="350">
        <v>3.4047000000000001</v>
      </c>
      <c r="O338" s="348" t="s">
        <v>430</v>
      </c>
      <c r="P338" s="348" t="s">
        <v>430</v>
      </c>
      <c r="Q338" s="348" t="s">
        <v>430</v>
      </c>
      <c r="R338" s="348" t="s">
        <v>430</v>
      </c>
      <c r="S338" s="348">
        <v>4.9196999999999997</v>
      </c>
      <c r="T338" s="348">
        <v>18.721399999999999</v>
      </c>
      <c r="U338" s="348">
        <v>0.28299999999999997</v>
      </c>
      <c r="V338" s="348">
        <v>5.9821</v>
      </c>
      <c r="W338" s="348">
        <v>-2.0276000000000001</v>
      </c>
      <c r="X338" s="348">
        <v>7.5069999999999997</v>
      </c>
      <c r="Y338" s="374"/>
      <c r="Z338" s="346"/>
      <c r="AA338" s="346"/>
      <c r="AB338" s="346"/>
      <c r="AC338" s="346"/>
      <c r="AD338" s="346"/>
      <c r="AE338" s="346"/>
      <c r="AF338" s="346"/>
      <c r="AG338" s="346"/>
      <c r="AH338" s="346"/>
      <c r="AI338" s="346"/>
      <c r="AJ338" s="346"/>
      <c r="AK338" s="346"/>
      <c r="AL338" s="346"/>
      <c r="AM338" s="346"/>
      <c r="AN338" s="346"/>
      <c r="AO338" s="373"/>
      <c r="AP338" s="348" t="s">
        <v>430</v>
      </c>
      <c r="AQ338" s="348" t="s">
        <v>430</v>
      </c>
      <c r="AR338" s="348" t="s">
        <v>430</v>
      </c>
      <c r="AS338" s="348" t="s">
        <v>430</v>
      </c>
      <c r="AT338" s="348">
        <v>6.37</v>
      </c>
      <c r="AU338" s="351"/>
      <c r="AV338" s="346"/>
      <c r="AW338" s="346"/>
      <c r="AX338" s="346"/>
      <c r="AY338" s="346"/>
      <c r="AZ338" s="346"/>
      <c r="BA338" s="362"/>
      <c r="BB338" s="348"/>
      <c r="BC338" s="375"/>
      <c r="BD338" s="375"/>
      <c r="BE338" s="375"/>
      <c r="BF338" s="374"/>
      <c r="BG338" s="348"/>
      <c r="BH338" s="348"/>
      <c r="BI338" s="348"/>
      <c r="BJ338" s="348"/>
      <c r="BK338" s="373"/>
      <c r="BL338" s="372"/>
      <c r="BM338" s="372"/>
      <c r="BN338" s="372"/>
      <c r="BO338" s="372"/>
      <c r="BP338" s="372"/>
      <c r="BQ338" s="373"/>
      <c r="BR338" s="354"/>
    </row>
    <row r="339" spans="1:70" s="428" customFormat="1" x14ac:dyDescent="0.25">
      <c r="A339" s="895" t="s">
        <v>95</v>
      </c>
      <c r="B339" s="373"/>
      <c r="C339" s="719"/>
      <c r="D339" s="373"/>
      <c r="E339" s="346"/>
      <c r="F339" s="373"/>
      <c r="G339" s="347"/>
      <c r="H339" s="374"/>
      <c r="I339" s="348">
        <v>-5.8999999999999997E-2</v>
      </c>
      <c r="J339" s="348">
        <v>-2.0889000000000002</v>
      </c>
      <c r="K339" s="348">
        <v>-4.5514000000000001</v>
      </c>
      <c r="L339" s="348">
        <v>5.4973999999999998</v>
      </c>
      <c r="M339" s="348">
        <v>5.9257999999999997</v>
      </c>
      <c r="N339" s="350">
        <v>-4.2098000000000004</v>
      </c>
      <c r="O339" s="348" t="s">
        <v>430</v>
      </c>
      <c r="P339" s="348" t="s">
        <v>430</v>
      </c>
      <c r="Q339" s="348" t="s">
        <v>430</v>
      </c>
      <c r="R339" s="348" t="s">
        <v>430</v>
      </c>
      <c r="S339" s="348">
        <v>2.1389999999999998</v>
      </c>
      <c r="T339" s="348">
        <v>13.187200000000001</v>
      </c>
      <c r="U339" s="348">
        <v>-4.4348000000000001</v>
      </c>
      <c r="V339" s="348">
        <v>-1.0699000000000001</v>
      </c>
      <c r="W339" s="348">
        <v>-3.3267000000000002</v>
      </c>
      <c r="X339" s="348">
        <v>1.0563</v>
      </c>
      <c r="Y339" s="374"/>
      <c r="Z339" s="346"/>
      <c r="AA339" s="346"/>
      <c r="AB339" s="346"/>
      <c r="AC339" s="346"/>
      <c r="AD339" s="346"/>
      <c r="AE339" s="346"/>
      <c r="AF339" s="346"/>
      <c r="AG339" s="346"/>
      <c r="AH339" s="346"/>
      <c r="AI339" s="346"/>
      <c r="AJ339" s="346"/>
      <c r="AK339" s="346"/>
      <c r="AL339" s="346"/>
      <c r="AM339" s="346"/>
      <c r="AN339" s="346"/>
      <c r="AO339" s="373"/>
      <c r="AP339" s="348" t="s">
        <v>430</v>
      </c>
      <c r="AQ339" s="348" t="s">
        <v>430</v>
      </c>
      <c r="AR339" s="348" t="s">
        <v>430</v>
      </c>
      <c r="AS339" s="348" t="s">
        <v>430</v>
      </c>
      <c r="AT339" s="348">
        <v>-0.46</v>
      </c>
      <c r="AU339" s="351"/>
      <c r="AV339" s="346"/>
      <c r="AW339" s="346"/>
      <c r="AX339" s="346"/>
      <c r="AY339" s="346"/>
      <c r="AZ339" s="346"/>
      <c r="BA339" s="362"/>
      <c r="BB339" s="348"/>
      <c r="BC339" s="375"/>
      <c r="BD339" s="375"/>
      <c r="BE339" s="375"/>
      <c r="BF339" s="374"/>
      <c r="BG339" s="348"/>
      <c r="BH339" s="348"/>
      <c r="BI339" s="348"/>
      <c r="BJ339" s="348"/>
      <c r="BK339" s="373"/>
      <c r="BL339" s="372"/>
      <c r="BM339" s="372"/>
      <c r="BN339" s="372"/>
      <c r="BO339" s="372"/>
      <c r="BP339" s="372"/>
      <c r="BQ339" s="373"/>
      <c r="BR339" s="354"/>
    </row>
    <row r="340" spans="1:70" s="428" customFormat="1" x14ac:dyDescent="0.25">
      <c r="A340" s="896" t="s">
        <v>96</v>
      </c>
      <c r="B340" s="413"/>
      <c r="C340" s="725"/>
      <c r="D340" s="413"/>
      <c r="E340" s="414"/>
      <c r="F340" s="413"/>
      <c r="G340" s="415"/>
      <c r="H340" s="417"/>
      <c r="I340" s="416">
        <v>1.7600000000000001E-2</v>
      </c>
      <c r="J340" s="416">
        <v>-1.1575</v>
      </c>
      <c r="K340" s="416">
        <v>-2.0276000000000001</v>
      </c>
      <c r="L340" s="416">
        <v>7.2653999999999996</v>
      </c>
      <c r="M340" s="416">
        <v>6.1938000000000004</v>
      </c>
      <c r="N340" s="418">
        <v>-0.40255000000000002</v>
      </c>
      <c r="O340" s="416" t="s">
        <v>430</v>
      </c>
      <c r="P340" s="416" t="s">
        <v>430</v>
      </c>
      <c r="Q340" s="416" t="s">
        <v>430</v>
      </c>
      <c r="R340" s="416" t="s">
        <v>430</v>
      </c>
      <c r="S340" s="416">
        <v>3.5053999999999998</v>
      </c>
      <c r="T340" s="416">
        <v>14.424099999999999</v>
      </c>
      <c r="U340" s="416">
        <v>-4.4348000000000001</v>
      </c>
      <c r="V340" s="416">
        <v>-1.0699000000000001</v>
      </c>
      <c r="W340" s="416">
        <v>-2.7208999999999999</v>
      </c>
      <c r="X340" s="416">
        <v>4.8066000000000004</v>
      </c>
      <c r="Y340" s="417"/>
      <c r="Z340" s="414"/>
      <c r="AA340" s="414"/>
      <c r="AB340" s="414"/>
      <c r="AC340" s="414"/>
      <c r="AD340" s="414"/>
      <c r="AE340" s="414"/>
      <c r="AF340" s="414"/>
      <c r="AG340" s="414"/>
      <c r="AH340" s="414"/>
      <c r="AI340" s="414"/>
      <c r="AJ340" s="414"/>
      <c r="AK340" s="414"/>
      <c r="AL340" s="414"/>
      <c r="AM340" s="414"/>
      <c r="AN340" s="414"/>
      <c r="AO340" s="413"/>
      <c r="AP340" s="416" t="s">
        <v>430</v>
      </c>
      <c r="AQ340" s="416" t="s">
        <v>430</v>
      </c>
      <c r="AR340" s="416" t="s">
        <v>430</v>
      </c>
      <c r="AS340" s="416" t="s">
        <v>430</v>
      </c>
      <c r="AT340" s="416">
        <v>2.96</v>
      </c>
      <c r="AU340" s="419"/>
      <c r="AV340" s="414"/>
      <c r="AW340" s="414"/>
      <c r="AX340" s="414"/>
      <c r="AY340" s="414"/>
      <c r="AZ340" s="414"/>
      <c r="BA340" s="420"/>
      <c r="BB340" s="416"/>
      <c r="BC340" s="421"/>
      <c r="BD340" s="421"/>
      <c r="BE340" s="421"/>
      <c r="BF340" s="417"/>
      <c r="BG340" s="416"/>
      <c r="BH340" s="416"/>
      <c r="BI340" s="416"/>
      <c r="BJ340" s="416"/>
      <c r="BK340" s="413"/>
      <c r="BL340" s="412"/>
      <c r="BM340" s="412"/>
      <c r="BN340" s="412"/>
      <c r="BO340" s="412"/>
      <c r="BP340" s="412"/>
      <c r="BQ340" s="413"/>
      <c r="BR340" s="422"/>
    </row>
    <row r="341" spans="1:70" s="428" customFormat="1" ht="14.5" customHeight="1" x14ac:dyDescent="0.35">
      <c r="A341" s="883" t="s">
        <v>3857</v>
      </c>
      <c r="B341" s="871"/>
      <c r="C341" s="872"/>
      <c r="D341" s="871"/>
      <c r="E341" s="873"/>
      <c r="F341" s="871"/>
      <c r="G341" s="874"/>
      <c r="H341" s="876"/>
      <c r="I341" s="875"/>
      <c r="J341" s="875"/>
      <c r="K341" s="875"/>
      <c r="L341" s="875"/>
      <c r="M341" s="875"/>
      <c r="N341" s="877"/>
      <c r="O341" s="875"/>
      <c r="P341" s="875"/>
      <c r="Q341" s="875"/>
      <c r="R341" s="875"/>
      <c r="S341" s="875"/>
      <c r="T341" s="875"/>
      <c r="U341" s="875"/>
      <c r="V341" s="875"/>
      <c r="W341" s="875"/>
      <c r="X341" s="875"/>
      <c r="Y341" s="876"/>
      <c r="Z341" s="873"/>
      <c r="AA341" s="873"/>
      <c r="AB341" s="873"/>
      <c r="AC341" s="873"/>
      <c r="AD341" s="873"/>
      <c r="AE341" s="873"/>
      <c r="AF341" s="873"/>
      <c r="AG341" s="873"/>
      <c r="AH341" s="873"/>
      <c r="AI341" s="873"/>
      <c r="AJ341" s="873"/>
      <c r="AK341" s="873"/>
      <c r="AL341" s="873"/>
      <c r="AM341" s="873"/>
      <c r="AN341" s="873"/>
      <c r="AO341" s="871"/>
      <c r="AP341" s="875"/>
      <c r="AQ341" s="875"/>
      <c r="AR341" s="875"/>
      <c r="AS341" s="875"/>
      <c r="AT341" s="875"/>
      <c r="AU341" s="878"/>
      <c r="AV341" s="873"/>
      <c r="AW341" s="873"/>
      <c r="AX341" s="873"/>
      <c r="AY341" s="873"/>
      <c r="AZ341" s="873"/>
      <c r="BA341" s="879"/>
      <c r="BB341" s="875"/>
      <c r="BC341" s="880"/>
      <c r="BD341" s="880"/>
      <c r="BE341" s="880"/>
      <c r="BF341" s="876"/>
      <c r="BG341" s="875"/>
      <c r="BH341" s="875"/>
      <c r="BI341" s="875"/>
      <c r="BJ341" s="875"/>
      <c r="BK341" s="871"/>
      <c r="BL341" s="881"/>
      <c r="BM341" s="881"/>
      <c r="BN341" s="881"/>
      <c r="BO341" s="881"/>
      <c r="BP341" s="881"/>
      <c r="BQ341" s="871"/>
      <c r="BR341" s="882"/>
    </row>
    <row r="342" spans="1:70" s="428" customFormat="1" x14ac:dyDescent="0.25">
      <c r="A342" s="345" t="s">
        <v>3858</v>
      </c>
      <c r="B342" s="373"/>
      <c r="C342" s="719">
        <v>38686</v>
      </c>
      <c r="D342" s="373"/>
      <c r="E342" s="346">
        <v>1502.44</v>
      </c>
      <c r="F342" s="373"/>
      <c r="G342" s="347">
        <v>169.23</v>
      </c>
      <c r="H342" s="374"/>
      <c r="I342" s="348">
        <v>0.3856</v>
      </c>
      <c r="J342" s="348">
        <v>-1.4730000000000001</v>
      </c>
      <c r="K342" s="348">
        <v>-2.0943000000000001</v>
      </c>
      <c r="L342" s="348">
        <v>5.6169000000000002</v>
      </c>
      <c r="M342" s="348">
        <v>6.8506</v>
      </c>
      <c r="N342" s="350">
        <v>3.3466</v>
      </c>
      <c r="O342" s="348">
        <v>1.8338000000000001</v>
      </c>
      <c r="P342" s="348">
        <v>13.9809</v>
      </c>
      <c r="Q342" s="348">
        <v>13.6403</v>
      </c>
      <c r="R342" s="348">
        <v>13.1676</v>
      </c>
      <c r="S342" s="348">
        <v>2.0626000000000002</v>
      </c>
      <c r="T342" s="348">
        <v>14.0671</v>
      </c>
      <c r="U342" s="348">
        <v>-0.45290000000000002</v>
      </c>
      <c r="V342" s="348">
        <v>4.4823000000000004</v>
      </c>
      <c r="W342" s="348">
        <v>-2.6518999999999999</v>
      </c>
      <c r="X342" s="348">
        <v>14.573700000000001</v>
      </c>
      <c r="Y342" s="374"/>
      <c r="Z342" s="346">
        <v>1</v>
      </c>
      <c r="AA342" s="346">
        <v>2</v>
      </c>
      <c r="AB342" s="346">
        <v>2</v>
      </c>
      <c r="AC342" s="346">
        <v>2</v>
      </c>
      <c r="AD342" s="346">
        <v>2</v>
      </c>
      <c r="AE342" s="346">
        <v>2</v>
      </c>
      <c r="AF342" s="346">
        <v>1</v>
      </c>
      <c r="AG342" s="346">
        <v>1</v>
      </c>
      <c r="AH342" s="346">
        <v>1</v>
      </c>
      <c r="AI342" s="346">
        <v>1</v>
      </c>
      <c r="AJ342" s="346">
        <v>2</v>
      </c>
      <c r="AK342" s="346">
        <v>2</v>
      </c>
      <c r="AL342" s="346">
        <v>2</v>
      </c>
      <c r="AM342" s="346">
        <v>2</v>
      </c>
      <c r="AN342" s="346">
        <v>2</v>
      </c>
      <c r="AO342" s="373"/>
      <c r="AP342" s="348">
        <v>15.05</v>
      </c>
      <c r="AQ342" s="348">
        <v>16.36</v>
      </c>
      <c r="AR342" s="348">
        <v>13.09</v>
      </c>
      <c r="AS342" s="348">
        <v>7.67</v>
      </c>
      <c r="AT342" s="348">
        <v>4.6399999999999997</v>
      </c>
      <c r="AU342" s="351"/>
      <c r="AV342" s="346">
        <v>1</v>
      </c>
      <c r="AW342" s="346">
        <v>1</v>
      </c>
      <c r="AX342" s="346">
        <v>1</v>
      </c>
      <c r="AY342" s="346">
        <v>1</v>
      </c>
      <c r="AZ342" s="346">
        <v>2</v>
      </c>
      <c r="BA342" s="362"/>
      <c r="BB342" s="348">
        <v>11.3527017433263</v>
      </c>
      <c r="BC342" s="375">
        <v>0.839559606086271</v>
      </c>
      <c r="BD342" s="375">
        <v>6.8388851442781895E-2</v>
      </c>
      <c r="BE342" s="375">
        <v>0.34457944134979601</v>
      </c>
      <c r="BF342" s="374"/>
      <c r="BG342" s="843">
        <v>58.107300000000002</v>
      </c>
      <c r="BH342" s="843">
        <v>7.6506100000000004</v>
      </c>
      <c r="BI342" s="843">
        <v>27.003599999999999</v>
      </c>
      <c r="BJ342" s="843">
        <v>7.2384899999999996</v>
      </c>
      <c r="BK342" s="373"/>
      <c r="BL342" s="372" t="s">
        <v>3859</v>
      </c>
      <c r="BM342" s="372" t="s">
        <v>3860</v>
      </c>
      <c r="BN342" s="372" t="s">
        <v>3861</v>
      </c>
      <c r="BO342" s="372" t="s">
        <v>3862</v>
      </c>
      <c r="BP342" s="372" t="s">
        <v>2272</v>
      </c>
      <c r="BQ342" s="373"/>
      <c r="BR342" s="354" t="s">
        <v>2398</v>
      </c>
    </row>
    <row r="343" spans="1:70" s="428" customFormat="1" x14ac:dyDescent="0.25">
      <c r="A343" s="345" t="s">
        <v>3863</v>
      </c>
      <c r="B343" s="373"/>
      <c r="C343" s="719">
        <v>45560</v>
      </c>
      <c r="D343" s="373"/>
      <c r="E343" s="841">
        <v>1325.79</v>
      </c>
      <c r="F343" s="373"/>
      <c r="G343" s="347">
        <v>11.7751</v>
      </c>
      <c r="H343" s="374"/>
      <c r="I343" s="348">
        <v>-0.1128</v>
      </c>
      <c r="J343" s="348">
        <v>0.28100000000000003</v>
      </c>
      <c r="K343" s="348">
        <v>1.8581000000000001</v>
      </c>
      <c r="L343" s="348">
        <v>14.587199999999999</v>
      </c>
      <c r="M343" s="348">
        <v>24.284600000000001</v>
      </c>
      <c r="N343" s="350">
        <v>19.921600000000002</v>
      </c>
      <c r="O343" s="348" t="s">
        <v>430</v>
      </c>
      <c r="P343" s="348" t="s">
        <v>430</v>
      </c>
      <c r="Q343" s="348" t="s">
        <v>430</v>
      </c>
      <c r="R343" s="348" t="s">
        <v>430</v>
      </c>
      <c r="S343" s="348">
        <v>9.7553000000000001</v>
      </c>
      <c r="T343" s="348">
        <v>32.599499999999999</v>
      </c>
      <c r="U343" s="348">
        <v>16.696100000000001</v>
      </c>
      <c r="V343" s="348">
        <v>23.223299999999998</v>
      </c>
      <c r="W343" s="348">
        <v>-1.4496</v>
      </c>
      <c r="X343" s="348">
        <v>8.6992999999999991</v>
      </c>
      <c r="Y343" s="374"/>
      <c r="Z343" s="346">
        <v>2</v>
      </c>
      <c r="AA343" s="346">
        <v>1</v>
      </c>
      <c r="AB343" s="346">
        <v>1</v>
      </c>
      <c r="AC343" s="346">
        <v>1</v>
      </c>
      <c r="AD343" s="346">
        <v>1</v>
      </c>
      <c r="AE343" s="346">
        <v>1</v>
      </c>
      <c r="AF343" s="346" t="s">
        <v>430</v>
      </c>
      <c r="AG343" s="346" t="s">
        <v>430</v>
      </c>
      <c r="AH343" s="346" t="s">
        <v>430</v>
      </c>
      <c r="AI343" s="346" t="s">
        <v>430</v>
      </c>
      <c r="AJ343" s="346">
        <v>1</v>
      </c>
      <c r="AK343" s="346">
        <v>1</v>
      </c>
      <c r="AL343" s="346">
        <v>1</v>
      </c>
      <c r="AM343" s="346">
        <v>1</v>
      </c>
      <c r="AN343" s="346">
        <v>1</v>
      </c>
      <c r="AO343" s="373"/>
      <c r="AP343" s="348" t="s">
        <v>430</v>
      </c>
      <c r="AQ343" s="348" t="s">
        <v>430</v>
      </c>
      <c r="AR343" s="348" t="s">
        <v>430</v>
      </c>
      <c r="AS343" s="348" t="s">
        <v>430</v>
      </c>
      <c r="AT343" s="348">
        <v>34.96</v>
      </c>
      <c r="AU343" s="351"/>
      <c r="AV343" s="346" t="s">
        <v>430</v>
      </c>
      <c r="AW343" s="346" t="s">
        <v>430</v>
      </c>
      <c r="AX343" s="346" t="s">
        <v>430</v>
      </c>
      <c r="AY343" s="346" t="s">
        <v>430</v>
      </c>
      <c r="AZ343" s="346">
        <v>1</v>
      </c>
      <c r="BA343" s="362"/>
      <c r="BB343" s="348">
        <v>16.440836317301098</v>
      </c>
      <c r="BC343" s="375">
        <v>1.0571725958637099</v>
      </c>
      <c r="BD343" s="375">
        <v>2.4775135386470401E-2</v>
      </c>
      <c r="BE343" s="375">
        <v>0.82562700595312999</v>
      </c>
      <c r="BF343" s="374"/>
      <c r="BG343" s="843">
        <v>41.700499999999998</v>
      </c>
      <c r="BH343" s="843">
        <v>11.7895</v>
      </c>
      <c r="BI343" s="843">
        <v>44.2288</v>
      </c>
      <c r="BJ343" s="843">
        <v>2.2812000000000001</v>
      </c>
      <c r="BK343" s="373"/>
      <c r="BL343" s="372" t="s">
        <v>3864</v>
      </c>
      <c r="BM343" s="372" t="s">
        <v>3865</v>
      </c>
      <c r="BN343" s="372" t="s">
        <v>3866</v>
      </c>
      <c r="BO343" s="372" t="s">
        <v>3867</v>
      </c>
      <c r="BP343" s="372" t="s">
        <v>3868</v>
      </c>
      <c r="BQ343" s="373"/>
      <c r="BR343" s="354" t="s">
        <v>443</v>
      </c>
    </row>
    <row r="344" spans="1:70" s="428" customFormat="1" x14ac:dyDescent="0.25">
      <c r="A344" s="894" t="s">
        <v>93</v>
      </c>
      <c r="B344" s="402"/>
      <c r="C344" s="724"/>
      <c r="D344" s="402"/>
      <c r="E344" s="403"/>
      <c r="F344" s="402"/>
      <c r="G344" s="404"/>
      <c r="H344" s="406"/>
      <c r="I344" s="405">
        <v>0.13639999999999999</v>
      </c>
      <c r="J344" s="405">
        <v>-0.59599999999999997</v>
      </c>
      <c r="K344" s="405">
        <v>-0.1181</v>
      </c>
      <c r="L344" s="405">
        <v>10.1021</v>
      </c>
      <c r="M344" s="405">
        <v>15.567600000000001</v>
      </c>
      <c r="N344" s="407">
        <v>11.6341</v>
      </c>
      <c r="O344" s="405">
        <v>1.8338000000000001</v>
      </c>
      <c r="P344" s="405">
        <v>13.9809</v>
      </c>
      <c r="Q344" s="405">
        <v>13.6403</v>
      </c>
      <c r="R344" s="405">
        <v>13.1676</v>
      </c>
      <c r="S344" s="405">
        <v>5.9089999999999998</v>
      </c>
      <c r="T344" s="405">
        <v>23.333300000000001</v>
      </c>
      <c r="U344" s="405">
        <v>8.1216000000000008</v>
      </c>
      <c r="V344" s="405">
        <v>13.8528</v>
      </c>
      <c r="W344" s="405">
        <v>-2.0507</v>
      </c>
      <c r="X344" s="405">
        <v>11.6365</v>
      </c>
      <c r="Y344" s="406"/>
      <c r="Z344" s="403">
        <v>2</v>
      </c>
      <c r="AA344" s="403">
        <v>2</v>
      </c>
      <c r="AB344" s="403">
        <v>2</v>
      </c>
      <c r="AC344" s="403">
        <v>2</v>
      </c>
      <c r="AD344" s="403">
        <v>2</v>
      </c>
      <c r="AE344" s="403">
        <v>2</v>
      </c>
      <c r="AF344" s="403">
        <v>1</v>
      </c>
      <c r="AG344" s="403">
        <v>1</v>
      </c>
      <c r="AH344" s="403">
        <v>1</v>
      </c>
      <c r="AI344" s="403">
        <v>1</v>
      </c>
      <c r="AJ344" s="403">
        <v>2</v>
      </c>
      <c r="AK344" s="403">
        <v>2</v>
      </c>
      <c r="AL344" s="403">
        <v>2</v>
      </c>
      <c r="AM344" s="403">
        <v>2</v>
      </c>
      <c r="AN344" s="403">
        <v>2</v>
      </c>
      <c r="AO344" s="402"/>
      <c r="AP344" s="405">
        <v>15.05</v>
      </c>
      <c r="AQ344" s="405">
        <v>16.36</v>
      </c>
      <c r="AR344" s="405">
        <v>13.09</v>
      </c>
      <c r="AS344" s="405">
        <v>7.67</v>
      </c>
      <c r="AT344" s="405">
        <v>19.8</v>
      </c>
      <c r="AU344" s="408"/>
      <c r="AV344" s="403">
        <v>1</v>
      </c>
      <c r="AW344" s="403">
        <v>1</v>
      </c>
      <c r="AX344" s="403">
        <v>1</v>
      </c>
      <c r="AY344" s="403">
        <v>1</v>
      </c>
      <c r="AZ344" s="403">
        <v>2</v>
      </c>
      <c r="BA344" s="409"/>
      <c r="BB344" s="405"/>
      <c r="BC344" s="410"/>
      <c r="BD344" s="410"/>
      <c r="BE344" s="410"/>
      <c r="BF344" s="406"/>
      <c r="BG344" s="405"/>
      <c r="BH344" s="405"/>
      <c r="BI344" s="405"/>
      <c r="BJ344" s="405"/>
      <c r="BK344" s="402"/>
      <c r="BL344" s="401"/>
      <c r="BM344" s="401"/>
      <c r="BN344" s="401"/>
      <c r="BO344" s="401"/>
      <c r="BP344" s="401"/>
      <c r="BQ344" s="402"/>
      <c r="BR344" s="411"/>
    </row>
    <row r="345" spans="1:70" s="428" customFormat="1" x14ac:dyDescent="0.25">
      <c r="A345" s="895" t="s">
        <v>94</v>
      </c>
      <c r="B345" s="373"/>
      <c r="C345" s="719"/>
      <c r="D345" s="373"/>
      <c r="E345" s="346"/>
      <c r="F345" s="373"/>
      <c r="G345" s="347"/>
      <c r="H345" s="374"/>
      <c r="I345" s="348">
        <v>0.3856</v>
      </c>
      <c r="J345" s="348">
        <v>0.28100000000000003</v>
      </c>
      <c r="K345" s="348">
        <v>1.8581000000000001</v>
      </c>
      <c r="L345" s="348">
        <v>14.587199999999999</v>
      </c>
      <c r="M345" s="348">
        <v>24.284600000000001</v>
      </c>
      <c r="N345" s="350">
        <v>19.921600000000002</v>
      </c>
      <c r="O345" s="348">
        <v>1.8338000000000001</v>
      </c>
      <c r="P345" s="348">
        <v>13.9809</v>
      </c>
      <c r="Q345" s="348">
        <v>13.6403</v>
      </c>
      <c r="R345" s="348">
        <v>13.1676</v>
      </c>
      <c r="S345" s="348">
        <v>9.7553000000000001</v>
      </c>
      <c r="T345" s="348">
        <v>32.599499999999999</v>
      </c>
      <c r="U345" s="348">
        <v>16.696100000000001</v>
      </c>
      <c r="V345" s="348">
        <v>23.223299999999998</v>
      </c>
      <c r="W345" s="348">
        <v>-1.4496</v>
      </c>
      <c r="X345" s="348">
        <v>14.573700000000001</v>
      </c>
      <c r="Y345" s="374"/>
      <c r="Z345" s="346"/>
      <c r="AA345" s="346"/>
      <c r="AB345" s="346"/>
      <c r="AC345" s="346"/>
      <c r="AD345" s="346"/>
      <c r="AE345" s="346"/>
      <c r="AF345" s="346"/>
      <c r="AG345" s="346"/>
      <c r="AH345" s="346"/>
      <c r="AI345" s="346"/>
      <c r="AJ345" s="346"/>
      <c r="AK345" s="346"/>
      <c r="AL345" s="346"/>
      <c r="AM345" s="346"/>
      <c r="AN345" s="346"/>
      <c r="AO345" s="373"/>
      <c r="AP345" s="348">
        <v>15.05</v>
      </c>
      <c r="AQ345" s="348">
        <v>16.36</v>
      </c>
      <c r="AR345" s="348">
        <v>13.09</v>
      </c>
      <c r="AS345" s="348">
        <v>7.67</v>
      </c>
      <c r="AT345" s="348">
        <v>34.96</v>
      </c>
      <c r="AU345" s="351"/>
      <c r="AV345" s="346"/>
      <c r="AW345" s="346"/>
      <c r="AX345" s="346"/>
      <c r="AY345" s="346"/>
      <c r="AZ345" s="346"/>
      <c r="BA345" s="362"/>
      <c r="BB345" s="348"/>
      <c r="BC345" s="375"/>
      <c r="BD345" s="375"/>
      <c r="BE345" s="375"/>
      <c r="BF345" s="374"/>
      <c r="BG345" s="348"/>
      <c r="BH345" s="348"/>
      <c r="BI345" s="348"/>
      <c r="BJ345" s="348"/>
      <c r="BK345" s="373"/>
      <c r="BL345" s="372"/>
      <c r="BM345" s="372"/>
      <c r="BN345" s="372"/>
      <c r="BO345" s="372"/>
      <c r="BP345" s="372"/>
      <c r="BQ345" s="373"/>
      <c r="BR345" s="354"/>
    </row>
    <row r="346" spans="1:70" s="428" customFormat="1" x14ac:dyDescent="0.25">
      <c r="A346" s="895" t="s">
        <v>95</v>
      </c>
      <c r="B346" s="373"/>
      <c r="C346" s="719"/>
      <c r="D346" s="373"/>
      <c r="E346" s="346"/>
      <c r="F346" s="373"/>
      <c r="G346" s="347"/>
      <c r="H346" s="374"/>
      <c r="I346" s="348">
        <v>-0.1128</v>
      </c>
      <c r="J346" s="348">
        <v>-1.4730000000000001</v>
      </c>
      <c r="K346" s="348">
        <v>-2.0943000000000001</v>
      </c>
      <c r="L346" s="348">
        <v>5.6169000000000002</v>
      </c>
      <c r="M346" s="348">
        <v>6.8506</v>
      </c>
      <c r="N346" s="350">
        <v>3.3466</v>
      </c>
      <c r="O346" s="348">
        <v>1.8338000000000001</v>
      </c>
      <c r="P346" s="348">
        <v>13.9809</v>
      </c>
      <c r="Q346" s="348">
        <v>13.6403</v>
      </c>
      <c r="R346" s="348">
        <v>13.1676</v>
      </c>
      <c r="S346" s="348">
        <v>2.0626000000000002</v>
      </c>
      <c r="T346" s="348">
        <v>14.0671</v>
      </c>
      <c r="U346" s="348">
        <v>-0.45290000000000002</v>
      </c>
      <c r="V346" s="348">
        <v>4.4823000000000004</v>
      </c>
      <c r="W346" s="348">
        <v>-2.6518999999999999</v>
      </c>
      <c r="X346" s="348">
        <v>8.6992999999999991</v>
      </c>
      <c r="Y346" s="374"/>
      <c r="Z346" s="346"/>
      <c r="AA346" s="346"/>
      <c r="AB346" s="346"/>
      <c r="AC346" s="346"/>
      <c r="AD346" s="346"/>
      <c r="AE346" s="346"/>
      <c r="AF346" s="346"/>
      <c r="AG346" s="346"/>
      <c r="AH346" s="346"/>
      <c r="AI346" s="346"/>
      <c r="AJ346" s="346"/>
      <c r="AK346" s="346"/>
      <c r="AL346" s="346"/>
      <c r="AM346" s="346"/>
      <c r="AN346" s="346"/>
      <c r="AO346" s="373"/>
      <c r="AP346" s="348">
        <v>15.05</v>
      </c>
      <c r="AQ346" s="348">
        <v>16.36</v>
      </c>
      <c r="AR346" s="348">
        <v>13.09</v>
      </c>
      <c r="AS346" s="348">
        <v>7.67</v>
      </c>
      <c r="AT346" s="348">
        <v>4.6399999999999997</v>
      </c>
      <c r="AU346" s="351"/>
      <c r="AV346" s="346"/>
      <c r="AW346" s="346"/>
      <c r="AX346" s="346"/>
      <c r="AY346" s="346"/>
      <c r="AZ346" s="346"/>
      <c r="BA346" s="362"/>
      <c r="BB346" s="348"/>
      <c r="BC346" s="375"/>
      <c r="BD346" s="375"/>
      <c r="BE346" s="375"/>
      <c r="BF346" s="374"/>
      <c r="BG346" s="348"/>
      <c r="BH346" s="348"/>
      <c r="BI346" s="348"/>
      <c r="BJ346" s="348"/>
      <c r="BK346" s="373"/>
      <c r="BL346" s="372"/>
      <c r="BM346" s="372"/>
      <c r="BN346" s="372"/>
      <c r="BO346" s="372"/>
      <c r="BP346" s="372"/>
      <c r="BQ346" s="373"/>
      <c r="BR346" s="354"/>
    </row>
    <row r="347" spans="1:70" s="428" customFormat="1" x14ac:dyDescent="0.25">
      <c r="A347" s="896" t="s">
        <v>96</v>
      </c>
      <c r="B347" s="413"/>
      <c r="C347" s="725"/>
      <c r="D347" s="413"/>
      <c r="E347" s="414"/>
      <c r="F347" s="413"/>
      <c r="G347" s="415"/>
      <c r="H347" s="417"/>
      <c r="I347" s="416">
        <v>0.13639999999999999</v>
      </c>
      <c r="J347" s="416">
        <v>-0.59599999999999997</v>
      </c>
      <c r="K347" s="416">
        <v>-0.1181</v>
      </c>
      <c r="L347" s="416">
        <v>10.1021</v>
      </c>
      <c r="M347" s="416">
        <v>15.567600000000001</v>
      </c>
      <c r="N347" s="418">
        <v>11.6341</v>
      </c>
      <c r="O347" s="416">
        <v>1.8338000000000001</v>
      </c>
      <c r="P347" s="416">
        <v>13.9809</v>
      </c>
      <c r="Q347" s="416">
        <v>13.6403</v>
      </c>
      <c r="R347" s="416">
        <v>13.1676</v>
      </c>
      <c r="S347" s="416">
        <v>5.9089999999999998</v>
      </c>
      <c r="T347" s="416">
        <v>23.333300000000001</v>
      </c>
      <c r="U347" s="416">
        <v>8.1216000000000008</v>
      </c>
      <c r="V347" s="416">
        <v>13.8528</v>
      </c>
      <c r="W347" s="416">
        <v>-2.0507</v>
      </c>
      <c r="X347" s="416">
        <v>11.6365</v>
      </c>
      <c r="Y347" s="417"/>
      <c r="Z347" s="414"/>
      <c r="AA347" s="414"/>
      <c r="AB347" s="414"/>
      <c r="AC347" s="414"/>
      <c r="AD347" s="414"/>
      <c r="AE347" s="414"/>
      <c r="AF347" s="414"/>
      <c r="AG347" s="414"/>
      <c r="AH347" s="414"/>
      <c r="AI347" s="414"/>
      <c r="AJ347" s="414"/>
      <c r="AK347" s="414"/>
      <c r="AL347" s="414"/>
      <c r="AM347" s="414"/>
      <c r="AN347" s="414"/>
      <c r="AO347" s="413"/>
      <c r="AP347" s="416">
        <v>15.05</v>
      </c>
      <c r="AQ347" s="416">
        <v>16.36</v>
      </c>
      <c r="AR347" s="416">
        <v>13.09</v>
      </c>
      <c r="AS347" s="416">
        <v>7.67</v>
      </c>
      <c r="AT347" s="416">
        <v>19.8</v>
      </c>
      <c r="AU347" s="419"/>
      <c r="AV347" s="414"/>
      <c r="AW347" s="414"/>
      <c r="AX347" s="414"/>
      <c r="AY347" s="414"/>
      <c r="AZ347" s="414"/>
      <c r="BA347" s="420"/>
      <c r="BB347" s="416"/>
      <c r="BC347" s="421"/>
      <c r="BD347" s="421"/>
      <c r="BE347" s="421"/>
      <c r="BF347" s="417"/>
      <c r="BG347" s="416"/>
      <c r="BH347" s="416"/>
      <c r="BI347" s="416"/>
      <c r="BJ347" s="416"/>
      <c r="BK347" s="413"/>
      <c r="BL347" s="412"/>
      <c r="BM347" s="412"/>
      <c r="BN347" s="412"/>
      <c r="BO347" s="412"/>
      <c r="BP347" s="412"/>
      <c r="BQ347" s="413"/>
      <c r="BR347" s="422"/>
    </row>
    <row r="348" spans="1:70" s="428" customFormat="1" ht="14.5" customHeight="1" x14ac:dyDescent="0.35">
      <c r="A348" s="883" t="s">
        <v>3869</v>
      </c>
      <c r="B348" s="871"/>
      <c r="C348" s="872"/>
      <c r="D348" s="871"/>
      <c r="E348" s="873"/>
      <c r="F348" s="871"/>
      <c r="G348" s="874"/>
      <c r="H348" s="876"/>
      <c r="I348" s="875"/>
      <c r="J348" s="875"/>
      <c r="K348" s="875"/>
      <c r="L348" s="875"/>
      <c r="M348" s="875"/>
      <c r="N348" s="877"/>
      <c r="O348" s="875"/>
      <c r="P348" s="875"/>
      <c r="Q348" s="875"/>
      <c r="R348" s="875"/>
      <c r="S348" s="875"/>
      <c r="T348" s="875"/>
      <c r="U348" s="875"/>
      <c r="V348" s="875"/>
      <c r="W348" s="875"/>
      <c r="X348" s="875"/>
      <c r="Y348" s="876"/>
      <c r="Z348" s="873"/>
      <c r="AA348" s="873"/>
      <c r="AB348" s="873"/>
      <c r="AC348" s="873"/>
      <c r="AD348" s="873"/>
      <c r="AE348" s="873"/>
      <c r="AF348" s="873"/>
      <c r="AG348" s="873"/>
      <c r="AH348" s="873"/>
      <c r="AI348" s="873"/>
      <c r="AJ348" s="873"/>
      <c r="AK348" s="873"/>
      <c r="AL348" s="873"/>
      <c r="AM348" s="873"/>
      <c r="AN348" s="873"/>
      <c r="AO348" s="871"/>
      <c r="AP348" s="875"/>
      <c r="AQ348" s="875"/>
      <c r="AR348" s="875"/>
      <c r="AS348" s="875"/>
      <c r="AT348" s="875"/>
      <c r="AU348" s="878"/>
      <c r="AV348" s="873"/>
      <c r="AW348" s="873"/>
      <c r="AX348" s="873"/>
      <c r="AY348" s="873"/>
      <c r="AZ348" s="873"/>
      <c r="BA348" s="879"/>
      <c r="BB348" s="875"/>
      <c r="BC348" s="880"/>
      <c r="BD348" s="880"/>
      <c r="BE348" s="880"/>
      <c r="BF348" s="876"/>
      <c r="BG348" s="875"/>
      <c r="BH348" s="875"/>
      <c r="BI348" s="875"/>
      <c r="BJ348" s="875"/>
      <c r="BK348" s="871"/>
      <c r="BL348" s="881"/>
      <c r="BM348" s="881"/>
      <c r="BN348" s="881"/>
      <c r="BO348" s="881"/>
      <c r="BP348" s="881"/>
      <c r="BQ348" s="871"/>
      <c r="BR348" s="882"/>
    </row>
    <row r="349" spans="1:70" s="428" customFormat="1" x14ac:dyDescent="0.25">
      <c r="A349" s="345" t="s">
        <v>3870</v>
      </c>
      <c r="B349" s="373"/>
      <c r="C349" s="719">
        <v>45632</v>
      </c>
      <c r="D349" s="373"/>
      <c r="E349" s="346">
        <v>2571.1</v>
      </c>
      <c r="F349" s="373"/>
      <c r="G349" s="347">
        <v>10.3</v>
      </c>
      <c r="H349" s="374"/>
      <c r="I349" s="348">
        <v>0.29210000000000003</v>
      </c>
      <c r="J349" s="348">
        <v>-1.4354</v>
      </c>
      <c r="K349" s="348">
        <v>-3.8281999999999998</v>
      </c>
      <c r="L349" s="348">
        <v>0.78280000000000005</v>
      </c>
      <c r="M349" s="348">
        <v>-1.2464</v>
      </c>
      <c r="N349" s="350">
        <v>-2.7383999999999999</v>
      </c>
      <c r="O349" s="348" t="s">
        <v>430</v>
      </c>
      <c r="P349" s="348" t="s">
        <v>430</v>
      </c>
      <c r="Q349" s="348" t="s">
        <v>430</v>
      </c>
      <c r="R349" s="348" t="s">
        <v>430</v>
      </c>
      <c r="S349" s="348">
        <v>-0.67500000000000004</v>
      </c>
      <c r="T349" s="348">
        <v>7.18</v>
      </c>
      <c r="U349" s="348">
        <v>-7.0396999999999998</v>
      </c>
      <c r="V349" s="348">
        <v>-1.341</v>
      </c>
      <c r="W349" s="348">
        <v>-2.1842000000000001</v>
      </c>
      <c r="X349" s="348">
        <v>1.6920999999999999</v>
      </c>
      <c r="Y349" s="374"/>
      <c r="Z349" s="346">
        <v>1</v>
      </c>
      <c r="AA349" s="346">
        <v>2</v>
      </c>
      <c r="AB349" s="346">
        <v>1</v>
      </c>
      <c r="AC349" s="346">
        <v>1</v>
      </c>
      <c r="AD349" s="346">
        <v>2</v>
      </c>
      <c r="AE349" s="346">
        <v>1</v>
      </c>
      <c r="AF349" s="346" t="s">
        <v>430</v>
      </c>
      <c r="AG349" s="346" t="s">
        <v>430</v>
      </c>
      <c r="AH349" s="346" t="s">
        <v>430</v>
      </c>
      <c r="AI349" s="346" t="s">
        <v>430</v>
      </c>
      <c r="AJ349" s="346">
        <v>1</v>
      </c>
      <c r="AK349" s="346">
        <v>2</v>
      </c>
      <c r="AL349" s="346">
        <v>2</v>
      </c>
      <c r="AM349" s="346">
        <v>1</v>
      </c>
      <c r="AN349" s="346">
        <v>1</v>
      </c>
      <c r="AO349" s="373"/>
      <c r="AP349" s="348" t="s">
        <v>430</v>
      </c>
      <c r="AQ349" s="348" t="s">
        <v>430</v>
      </c>
      <c r="AR349" s="348" t="s">
        <v>430</v>
      </c>
      <c r="AS349" s="348" t="s">
        <v>430</v>
      </c>
      <c r="AT349" s="348">
        <v>-6.22</v>
      </c>
      <c r="AU349" s="351"/>
      <c r="AV349" s="346" t="s">
        <v>430</v>
      </c>
      <c r="AW349" s="346" t="s">
        <v>430</v>
      </c>
      <c r="AX349" s="346" t="s">
        <v>430</v>
      </c>
      <c r="AY349" s="346" t="s">
        <v>430</v>
      </c>
      <c r="AZ349" s="346">
        <v>2</v>
      </c>
      <c r="BA349" s="362"/>
      <c r="BB349" s="348">
        <v>9.8764724947212503</v>
      </c>
      <c r="BC349" s="375">
        <v>0.78619349646099801</v>
      </c>
      <c r="BD349" s="375">
        <v>-2.5471144339513301E-2</v>
      </c>
      <c r="BE349" s="375">
        <v>0.13654135024524799</v>
      </c>
      <c r="BF349" s="374"/>
      <c r="BG349" s="843">
        <v>91.071600000000004</v>
      </c>
      <c r="BH349" s="843">
        <v>1.0927500000000001</v>
      </c>
      <c r="BI349" s="348" t="s">
        <v>430</v>
      </c>
      <c r="BJ349" s="843">
        <v>7.8356500000000002</v>
      </c>
      <c r="BK349" s="373"/>
      <c r="BL349" s="372" t="s">
        <v>3871</v>
      </c>
      <c r="BM349" s="372" t="s">
        <v>3872</v>
      </c>
      <c r="BN349" s="372" t="s">
        <v>3873</v>
      </c>
      <c r="BO349" s="372" t="s">
        <v>3874</v>
      </c>
      <c r="BP349" s="372" t="s">
        <v>3875</v>
      </c>
      <c r="BQ349" s="373"/>
      <c r="BR349" s="354" t="s">
        <v>463</v>
      </c>
    </row>
    <row r="350" spans="1:70" s="428" customFormat="1" x14ac:dyDescent="0.25">
      <c r="A350" s="345" t="s">
        <v>3876</v>
      </c>
      <c r="B350" s="373"/>
      <c r="C350" s="719">
        <v>43543</v>
      </c>
      <c r="D350" s="373"/>
      <c r="E350" s="346">
        <v>202.21</v>
      </c>
      <c r="F350" s="373"/>
      <c r="G350" s="347">
        <v>23.275099999999998</v>
      </c>
      <c r="H350" s="374"/>
      <c r="I350" s="348">
        <v>-5.1999999999999998E-3</v>
      </c>
      <c r="J350" s="348">
        <v>-1.0853999999999999</v>
      </c>
      <c r="K350" s="348">
        <v>-4.8076999999999996</v>
      </c>
      <c r="L350" s="348">
        <v>-8.2000000000000003E-2</v>
      </c>
      <c r="M350" s="348">
        <v>5.4199999999999998E-2</v>
      </c>
      <c r="N350" s="350">
        <v>-4.0031999999999996</v>
      </c>
      <c r="O350" s="348">
        <v>-4.8617999999999997</v>
      </c>
      <c r="P350" s="348">
        <v>6.9603999999999999</v>
      </c>
      <c r="Q350" s="348">
        <v>7.8350999999999997</v>
      </c>
      <c r="R350" s="348" t="s">
        <v>430</v>
      </c>
      <c r="S350" s="348">
        <v>-1.5536000000000001</v>
      </c>
      <c r="T350" s="348">
        <v>7.2248999999999999</v>
      </c>
      <c r="U350" s="348">
        <v>-5.9706000000000001</v>
      </c>
      <c r="V350" s="348">
        <v>-1.4418</v>
      </c>
      <c r="W350" s="348">
        <v>-2.4022999999999999</v>
      </c>
      <c r="X350" s="348">
        <v>11.9483</v>
      </c>
      <c r="Y350" s="374"/>
      <c r="Z350" s="346">
        <v>2</v>
      </c>
      <c r="AA350" s="346">
        <v>1</v>
      </c>
      <c r="AB350" s="346">
        <v>2</v>
      </c>
      <c r="AC350" s="346">
        <v>2</v>
      </c>
      <c r="AD350" s="346">
        <v>1</v>
      </c>
      <c r="AE350" s="346">
        <v>2</v>
      </c>
      <c r="AF350" s="346">
        <v>1</v>
      </c>
      <c r="AG350" s="346">
        <v>1</v>
      </c>
      <c r="AH350" s="346">
        <v>1</v>
      </c>
      <c r="AI350" s="346" t="s">
        <v>430</v>
      </c>
      <c r="AJ350" s="346">
        <v>2</v>
      </c>
      <c r="AK350" s="346">
        <v>1</v>
      </c>
      <c r="AL350" s="346">
        <v>1</v>
      </c>
      <c r="AM350" s="346">
        <v>2</v>
      </c>
      <c r="AN350" s="346">
        <v>2</v>
      </c>
      <c r="AO350" s="373"/>
      <c r="AP350" s="348" t="s">
        <v>430</v>
      </c>
      <c r="AQ350" s="348">
        <v>10.23</v>
      </c>
      <c r="AR350" s="348">
        <v>6.49</v>
      </c>
      <c r="AS350" s="348">
        <v>0.48</v>
      </c>
      <c r="AT350" s="348">
        <v>-5.62</v>
      </c>
      <c r="AU350" s="351"/>
      <c r="AV350" s="346" t="s">
        <v>430</v>
      </c>
      <c r="AW350" s="346">
        <v>1</v>
      </c>
      <c r="AX350" s="346">
        <v>1</v>
      </c>
      <c r="AY350" s="346">
        <v>1</v>
      </c>
      <c r="AZ350" s="346">
        <v>1</v>
      </c>
      <c r="BA350" s="362"/>
      <c r="BB350" s="348">
        <v>11.0978178051909</v>
      </c>
      <c r="BC350" s="375">
        <v>0.81744926688158703</v>
      </c>
      <c r="BD350" s="375">
        <v>1.72487149657371E-2</v>
      </c>
      <c r="BE350" s="375">
        <v>1.2373805874393099E-2</v>
      </c>
      <c r="BF350" s="374"/>
      <c r="BG350" s="843">
        <v>94.729699999999994</v>
      </c>
      <c r="BH350" s="843">
        <v>3.9789099999999999</v>
      </c>
      <c r="BI350" s="348" t="s">
        <v>430</v>
      </c>
      <c r="BJ350" s="843">
        <v>1.29139</v>
      </c>
      <c r="BK350" s="373"/>
      <c r="BL350" s="372" t="s">
        <v>3877</v>
      </c>
      <c r="BM350" s="372" t="s">
        <v>3878</v>
      </c>
      <c r="BN350" s="372" t="s">
        <v>3879</v>
      </c>
      <c r="BO350" s="372" t="s">
        <v>3880</v>
      </c>
      <c r="BP350" s="372" t="s">
        <v>3881</v>
      </c>
      <c r="BQ350" s="373"/>
      <c r="BR350" s="354" t="s">
        <v>3882</v>
      </c>
    </row>
    <row r="351" spans="1:70" s="428" customFormat="1" x14ac:dyDescent="0.25">
      <c r="A351" s="894" t="s">
        <v>93</v>
      </c>
      <c r="B351" s="402"/>
      <c r="C351" s="724"/>
      <c r="D351" s="402"/>
      <c r="E351" s="403"/>
      <c r="F351" s="402"/>
      <c r="G351" s="404"/>
      <c r="H351" s="406"/>
      <c r="I351" s="405">
        <v>0.14349999999999999</v>
      </c>
      <c r="J351" s="405">
        <v>-1.2604</v>
      </c>
      <c r="K351" s="405">
        <v>-4.3179999999999996</v>
      </c>
      <c r="L351" s="405">
        <v>0.35039999999999999</v>
      </c>
      <c r="M351" s="405">
        <v>-0.59609999999999996</v>
      </c>
      <c r="N351" s="407">
        <v>-3.3708</v>
      </c>
      <c r="O351" s="405">
        <v>-4.8617999999999997</v>
      </c>
      <c r="P351" s="405">
        <v>6.9603999999999999</v>
      </c>
      <c r="Q351" s="405">
        <v>7.8350999999999997</v>
      </c>
      <c r="R351" s="405" t="s">
        <v>430</v>
      </c>
      <c r="S351" s="405">
        <v>-1.1143000000000001</v>
      </c>
      <c r="T351" s="405">
        <v>7.2024999999999997</v>
      </c>
      <c r="U351" s="405">
        <v>-6.5052000000000003</v>
      </c>
      <c r="V351" s="405">
        <v>-1.3914</v>
      </c>
      <c r="W351" s="405">
        <v>-2.2932999999999999</v>
      </c>
      <c r="X351" s="405">
        <v>6.8201999999999998</v>
      </c>
      <c r="Y351" s="406"/>
      <c r="Z351" s="403">
        <v>2</v>
      </c>
      <c r="AA351" s="403">
        <v>2</v>
      </c>
      <c r="AB351" s="403">
        <v>2</v>
      </c>
      <c r="AC351" s="403">
        <v>2</v>
      </c>
      <c r="AD351" s="403">
        <v>2</v>
      </c>
      <c r="AE351" s="403">
        <v>2</v>
      </c>
      <c r="AF351" s="403">
        <v>1</v>
      </c>
      <c r="AG351" s="403">
        <v>1</v>
      </c>
      <c r="AH351" s="403">
        <v>1</v>
      </c>
      <c r="AI351" s="403">
        <v>0</v>
      </c>
      <c r="AJ351" s="403">
        <v>2</v>
      </c>
      <c r="AK351" s="403">
        <v>2</v>
      </c>
      <c r="AL351" s="403">
        <v>2</v>
      </c>
      <c r="AM351" s="403">
        <v>2</v>
      </c>
      <c r="AN351" s="403">
        <v>2</v>
      </c>
      <c r="AO351" s="402"/>
      <c r="AP351" s="405" t="s">
        <v>430</v>
      </c>
      <c r="AQ351" s="405">
        <v>10.23</v>
      </c>
      <c r="AR351" s="405">
        <v>6.49</v>
      </c>
      <c r="AS351" s="405">
        <v>0.48</v>
      </c>
      <c r="AT351" s="405">
        <v>-5.92</v>
      </c>
      <c r="AU351" s="408"/>
      <c r="AV351" s="403">
        <v>0</v>
      </c>
      <c r="AW351" s="403">
        <v>1</v>
      </c>
      <c r="AX351" s="403">
        <v>1</v>
      </c>
      <c r="AY351" s="403">
        <v>1</v>
      </c>
      <c r="AZ351" s="403">
        <v>2</v>
      </c>
      <c r="BA351" s="409"/>
      <c r="BB351" s="405"/>
      <c r="BC351" s="410"/>
      <c r="BD351" s="410"/>
      <c r="BE351" s="410"/>
      <c r="BF351" s="406"/>
      <c r="BG351" s="405"/>
      <c r="BH351" s="405"/>
      <c r="BI351" s="405"/>
      <c r="BJ351" s="405"/>
      <c r="BK351" s="402"/>
      <c r="BL351" s="401"/>
      <c r="BM351" s="401"/>
      <c r="BN351" s="401"/>
      <c r="BO351" s="401"/>
      <c r="BP351" s="401"/>
      <c r="BQ351" s="402"/>
      <c r="BR351" s="411"/>
    </row>
    <row r="352" spans="1:70" s="428" customFormat="1" x14ac:dyDescent="0.25">
      <c r="A352" s="895" t="s">
        <v>94</v>
      </c>
      <c r="B352" s="373"/>
      <c r="C352" s="719"/>
      <c r="D352" s="373"/>
      <c r="E352" s="346"/>
      <c r="F352" s="373"/>
      <c r="G352" s="347"/>
      <c r="H352" s="374"/>
      <c r="I352" s="348">
        <v>0.29210000000000003</v>
      </c>
      <c r="J352" s="348">
        <v>-1.0853999999999999</v>
      </c>
      <c r="K352" s="348">
        <v>-3.8281999999999998</v>
      </c>
      <c r="L352" s="348">
        <v>0.78280000000000005</v>
      </c>
      <c r="M352" s="348">
        <v>5.4199999999999998E-2</v>
      </c>
      <c r="N352" s="350">
        <v>-2.7383999999999999</v>
      </c>
      <c r="O352" s="348">
        <v>-4.8617999999999997</v>
      </c>
      <c r="P352" s="348">
        <v>6.9603999999999999</v>
      </c>
      <c r="Q352" s="348">
        <v>7.8350999999999997</v>
      </c>
      <c r="R352" s="348" t="s">
        <v>430</v>
      </c>
      <c r="S352" s="348">
        <v>-0.67500000000000004</v>
      </c>
      <c r="T352" s="348">
        <v>7.2248999999999999</v>
      </c>
      <c r="U352" s="348">
        <v>-5.9706000000000001</v>
      </c>
      <c r="V352" s="348">
        <v>-1.341</v>
      </c>
      <c r="W352" s="348">
        <v>-2.1842000000000001</v>
      </c>
      <c r="X352" s="348">
        <v>11.9483</v>
      </c>
      <c r="Y352" s="374"/>
      <c r="Z352" s="346"/>
      <c r="AA352" s="346"/>
      <c r="AB352" s="346"/>
      <c r="AC352" s="346"/>
      <c r="AD352" s="346"/>
      <c r="AE352" s="346"/>
      <c r="AF352" s="346"/>
      <c r="AG352" s="346"/>
      <c r="AH352" s="346"/>
      <c r="AI352" s="346"/>
      <c r="AJ352" s="346"/>
      <c r="AK352" s="346"/>
      <c r="AL352" s="346"/>
      <c r="AM352" s="346"/>
      <c r="AN352" s="346"/>
      <c r="AO352" s="373"/>
      <c r="AP352" s="348" t="s">
        <v>430</v>
      </c>
      <c r="AQ352" s="348">
        <v>10.23</v>
      </c>
      <c r="AR352" s="348">
        <v>6.49</v>
      </c>
      <c r="AS352" s="348">
        <v>0.48</v>
      </c>
      <c r="AT352" s="348">
        <v>-5.62</v>
      </c>
      <c r="AU352" s="351"/>
      <c r="AV352" s="346"/>
      <c r="AW352" s="346"/>
      <c r="AX352" s="346"/>
      <c r="AY352" s="346"/>
      <c r="AZ352" s="346"/>
      <c r="BA352" s="362"/>
      <c r="BB352" s="348"/>
      <c r="BC352" s="375"/>
      <c r="BD352" s="375"/>
      <c r="BE352" s="375"/>
      <c r="BF352" s="374"/>
      <c r="BG352" s="348"/>
      <c r="BH352" s="348"/>
      <c r="BI352" s="348"/>
      <c r="BJ352" s="348"/>
      <c r="BK352" s="373"/>
      <c r="BL352" s="372"/>
      <c r="BM352" s="372"/>
      <c r="BN352" s="372"/>
      <c r="BO352" s="372"/>
      <c r="BP352" s="372"/>
      <c r="BQ352" s="373"/>
      <c r="BR352" s="354"/>
    </row>
    <row r="353" spans="1:70" s="428" customFormat="1" x14ac:dyDescent="0.25">
      <c r="A353" s="895" t="s">
        <v>95</v>
      </c>
      <c r="B353" s="373"/>
      <c r="C353" s="719"/>
      <c r="D353" s="373"/>
      <c r="E353" s="346"/>
      <c r="F353" s="373"/>
      <c r="G353" s="347"/>
      <c r="H353" s="374"/>
      <c r="I353" s="348">
        <v>-5.1999999999999998E-3</v>
      </c>
      <c r="J353" s="348">
        <v>-1.4354</v>
      </c>
      <c r="K353" s="348">
        <v>-4.8076999999999996</v>
      </c>
      <c r="L353" s="348">
        <v>-8.2000000000000003E-2</v>
      </c>
      <c r="M353" s="348">
        <v>-1.2464</v>
      </c>
      <c r="N353" s="350">
        <v>-4.0031999999999996</v>
      </c>
      <c r="O353" s="348">
        <v>-4.8617999999999997</v>
      </c>
      <c r="P353" s="348">
        <v>6.9603999999999999</v>
      </c>
      <c r="Q353" s="348">
        <v>7.8350999999999997</v>
      </c>
      <c r="R353" s="348" t="s">
        <v>430</v>
      </c>
      <c r="S353" s="348">
        <v>-1.5536000000000001</v>
      </c>
      <c r="T353" s="348">
        <v>7.18</v>
      </c>
      <c r="U353" s="348">
        <v>-7.0396999999999998</v>
      </c>
      <c r="V353" s="348">
        <v>-1.4418</v>
      </c>
      <c r="W353" s="348">
        <v>-2.4022999999999999</v>
      </c>
      <c r="X353" s="348">
        <v>1.6920999999999999</v>
      </c>
      <c r="Y353" s="374"/>
      <c r="Z353" s="346"/>
      <c r="AA353" s="346"/>
      <c r="AB353" s="346"/>
      <c r="AC353" s="346"/>
      <c r="AD353" s="346"/>
      <c r="AE353" s="346"/>
      <c r="AF353" s="346"/>
      <c r="AG353" s="346"/>
      <c r="AH353" s="346"/>
      <c r="AI353" s="346"/>
      <c r="AJ353" s="346"/>
      <c r="AK353" s="346"/>
      <c r="AL353" s="346"/>
      <c r="AM353" s="346"/>
      <c r="AN353" s="346"/>
      <c r="AO353" s="373"/>
      <c r="AP353" s="348" t="s">
        <v>430</v>
      </c>
      <c r="AQ353" s="348">
        <v>10.23</v>
      </c>
      <c r="AR353" s="348">
        <v>6.49</v>
      </c>
      <c r="AS353" s="348">
        <v>0.48</v>
      </c>
      <c r="AT353" s="348">
        <v>-6.22</v>
      </c>
      <c r="AU353" s="351"/>
      <c r="AV353" s="346"/>
      <c r="AW353" s="346"/>
      <c r="AX353" s="346"/>
      <c r="AY353" s="346"/>
      <c r="AZ353" s="346"/>
      <c r="BA353" s="362"/>
      <c r="BB353" s="348"/>
      <c r="BC353" s="375"/>
      <c r="BD353" s="375"/>
      <c r="BE353" s="375"/>
      <c r="BF353" s="374"/>
      <c r="BG353" s="348"/>
      <c r="BH353" s="348"/>
      <c r="BI353" s="348"/>
      <c r="BJ353" s="348"/>
      <c r="BK353" s="373"/>
      <c r="BL353" s="372"/>
      <c r="BM353" s="372"/>
      <c r="BN353" s="372"/>
      <c r="BO353" s="372"/>
      <c r="BP353" s="372"/>
      <c r="BQ353" s="373"/>
      <c r="BR353" s="354"/>
    </row>
    <row r="354" spans="1:70" s="428" customFormat="1" x14ac:dyDescent="0.25">
      <c r="A354" s="896" t="s">
        <v>96</v>
      </c>
      <c r="B354" s="413"/>
      <c r="C354" s="725"/>
      <c r="D354" s="413"/>
      <c r="E354" s="414"/>
      <c r="F354" s="413"/>
      <c r="G354" s="415"/>
      <c r="H354" s="417"/>
      <c r="I354" s="416">
        <v>0.14344999999999999</v>
      </c>
      <c r="J354" s="416">
        <v>-1.2604</v>
      </c>
      <c r="K354" s="416">
        <v>-4.3179499999999997</v>
      </c>
      <c r="L354" s="416">
        <v>0.35039999999999999</v>
      </c>
      <c r="M354" s="416">
        <v>-0.59609999999999996</v>
      </c>
      <c r="N354" s="418">
        <v>-3.3708</v>
      </c>
      <c r="O354" s="416">
        <v>-4.8617999999999997</v>
      </c>
      <c r="P354" s="416">
        <v>6.9603999999999999</v>
      </c>
      <c r="Q354" s="416">
        <v>7.8350999999999997</v>
      </c>
      <c r="R354" s="416" t="s">
        <v>430</v>
      </c>
      <c r="S354" s="416">
        <v>-1.1143000000000001</v>
      </c>
      <c r="T354" s="416">
        <v>7.2024999999999997</v>
      </c>
      <c r="U354" s="416">
        <v>-6.5052000000000003</v>
      </c>
      <c r="V354" s="416">
        <v>-1.3914</v>
      </c>
      <c r="W354" s="416">
        <v>-2.2932999999999999</v>
      </c>
      <c r="X354" s="416">
        <v>6.8201999999999998</v>
      </c>
      <c r="Y354" s="417"/>
      <c r="Z354" s="414"/>
      <c r="AA354" s="414"/>
      <c r="AB354" s="414"/>
      <c r="AC354" s="414"/>
      <c r="AD354" s="414"/>
      <c r="AE354" s="414"/>
      <c r="AF354" s="414"/>
      <c r="AG354" s="414"/>
      <c r="AH354" s="414"/>
      <c r="AI354" s="414"/>
      <c r="AJ354" s="414"/>
      <c r="AK354" s="414"/>
      <c r="AL354" s="414"/>
      <c r="AM354" s="414"/>
      <c r="AN354" s="414"/>
      <c r="AO354" s="413"/>
      <c r="AP354" s="416" t="s">
        <v>430</v>
      </c>
      <c r="AQ354" s="416">
        <v>10.23</v>
      </c>
      <c r="AR354" s="416">
        <v>6.49</v>
      </c>
      <c r="AS354" s="416">
        <v>0.48</v>
      </c>
      <c r="AT354" s="416">
        <v>-5.92</v>
      </c>
      <c r="AU354" s="419"/>
      <c r="AV354" s="414"/>
      <c r="AW354" s="414"/>
      <c r="AX354" s="414"/>
      <c r="AY354" s="414"/>
      <c r="AZ354" s="414"/>
      <c r="BA354" s="420"/>
      <c r="BB354" s="416"/>
      <c r="BC354" s="421"/>
      <c r="BD354" s="421"/>
      <c r="BE354" s="421"/>
      <c r="BF354" s="417"/>
      <c r="BG354" s="416"/>
      <c r="BH354" s="416"/>
      <c r="BI354" s="416"/>
      <c r="BJ354" s="416"/>
      <c r="BK354" s="413"/>
      <c r="BL354" s="412"/>
      <c r="BM354" s="412"/>
      <c r="BN354" s="412"/>
      <c r="BO354" s="412"/>
      <c r="BP354" s="412"/>
      <c r="BQ354" s="413"/>
      <c r="BR354" s="422"/>
    </row>
    <row r="355" spans="1:70" s="428" customFormat="1" ht="14.5" customHeight="1" x14ac:dyDescent="0.35">
      <c r="A355" s="883" t="s">
        <v>3883</v>
      </c>
      <c r="B355" s="871"/>
      <c r="C355" s="872"/>
      <c r="D355" s="871"/>
      <c r="E355" s="873"/>
      <c r="F355" s="871"/>
      <c r="G355" s="874"/>
      <c r="H355" s="876"/>
      <c r="I355" s="875"/>
      <c r="J355" s="875"/>
      <c r="K355" s="875"/>
      <c r="L355" s="875"/>
      <c r="M355" s="875"/>
      <c r="N355" s="877"/>
      <c r="O355" s="875"/>
      <c r="P355" s="875"/>
      <c r="Q355" s="875"/>
      <c r="R355" s="875"/>
      <c r="S355" s="875"/>
      <c r="T355" s="875"/>
      <c r="U355" s="875"/>
      <c r="V355" s="875"/>
      <c r="W355" s="875"/>
      <c r="X355" s="875"/>
      <c r="Y355" s="876"/>
      <c r="Z355" s="873"/>
      <c r="AA355" s="873"/>
      <c r="AB355" s="873"/>
      <c r="AC355" s="873"/>
      <c r="AD355" s="873"/>
      <c r="AE355" s="873"/>
      <c r="AF355" s="873"/>
      <c r="AG355" s="873"/>
      <c r="AH355" s="873"/>
      <c r="AI355" s="873"/>
      <c r="AJ355" s="873"/>
      <c r="AK355" s="873"/>
      <c r="AL355" s="873"/>
      <c r="AM355" s="873"/>
      <c r="AN355" s="873"/>
      <c r="AO355" s="871"/>
      <c r="AP355" s="875"/>
      <c r="AQ355" s="875"/>
      <c r="AR355" s="875"/>
      <c r="AS355" s="875"/>
      <c r="AT355" s="875"/>
      <c r="AU355" s="878"/>
      <c r="AV355" s="873"/>
      <c r="AW355" s="873"/>
      <c r="AX355" s="873"/>
      <c r="AY355" s="873"/>
      <c r="AZ355" s="873"/>
      <c r="BA355" s="879"/>
      <c r="BB355" s="875"/>
      <c r="BC355" s="880"/>
      <c r="BD355" s="880"/>
      <c r="BE355" s="880"/>
      <c r="BF355" s="876"/>
      <c r="BG355" s="875"/>
      <c r="BH355" s="875"/>
      <c r="BI355" s="875"/>
      <c r="BJ355" s="875"/>
      <c r="BK355" s="871"/>
      <c r="BL355" s="881"/>
      <c r="BM355" s="881"/>
      <c r="BN355" s="881"/>
      <c r="BO355" s="881"/>
      <c r="BP355" s="881"/>
      <c r="BQ355" s="871"/>
      <c r="BR355" s="882"/>
    </row>
    <row r="356" spans="1:70" s="428" customFormat="1" x14ac:dyDescent="0.25">
      <c r="A356" s="345" t="s">
        <v>3884</v>
      </c>
      <c r="B356" s="373"/>
      <c r="C356" s="719">
        <v>45685</v>
      </c>
      <c r="D356" s="373"/>
      <c r="E356" s="346">
        <v>1978.75</v>
      </c>
      <c r="F356" s="373"/>
      <c r="G356" s="347">
        <v>10.69</v>
      </c>
      <c r="H356" s="374"/>
      <c r="I356" s="348">
        <v>0.18740000000000001</v>
      </c>
      <c r="J356" s="348">
        <v>-1.4746999999999999</v>
      </c>
      <c r="K356" s="348">
        <v>-5.4819000000000004</v>
      </c>
      <c r="L356" s="348">
        <v>2.1989000000000001</v>
      </c>
      <c r="M356" s="348">
        <v>-2.9064000000000001</v>
      </c>
      <c r="N356" s="350">
        <v>-6.9626000000000001</v>
      </c>
      <c r="O356" s="348" t="s">
        <v>430</v>
      </c>
      <c r="P356" s="348" t="s">
        <v>430</v>
      </c>
      <c r="Q356" s="348" t="s">
        <v>430</v>
      </c>
      <c r="R356" s="348" t="s">
        <v>430</v>
      </c>
      <c r="S356" s="348">
        <v>-1.2015</v>
      </c>
      <c r="T356" s="348">
        <v>6.3681999999999999</v>
      </c>
      <c r="U356" s="348">
        <v>-8.4760000000000009</v>
      </c>
      <c r="V356" s="348">
        <v>-5.8150000000000004</v>
      </c>
      <c r="W356" s="348">
        <v>-2.5524</v>
      </c>
      <c r="X356" s="348">
        <v>4.2141999999999999</v>
      </c>
      <c r="Y356" s="374"/>
      <c r="Z356" s="346">
        <v>2</v>
      </c>
      <c r="AA356" s="346">
        <v>2</v>
      </c>
      <c r="AB356" s="346">
        <v>1</v>
      </c>
      <c r="AC356" s="346">
        <v>2</v>
      </c>
      <c r="AD356" s="346">
        <v>1</v>
      </c>
      <c r="AE356" s="346">
        <v>1</v>
      </c>
      <c r="AF356" s="346" t="s">
        <v>430</v>
      </c>
      <c r="AG356" s="346" t="s">
        <v>430</v>
      </c>
      <c r="AH356" s="346" t="s">
        <v>430</v>
      </c>
      <c r="AI356" s="346" t="s">
        <v>430</v>
      </c>
      <c r="AJ356" s="346">
        <v>2</v>
      </c>
      <c r="AK356" s="346">
        <v>1</v>
      </c>
      <c r="AL356" s="346">
        <v>2</v>
      </c>
      <c r="AM356" s="346">
        <v>1</v>
      </c>
      <c r="AN356" s="346">
        <v>2</v>
      </c>
      <c r="AO356" s="373"/>
      <c r="AP356" s="348" t="s">
        <v>430</v>
      </c>
      <c r="AQ356" s="348" t="s">
        <v>430</v>
      </c>
      <c r="AR356" s="348" t="s">
        <v>430</v>
      </c>
      <c r="AS356" s="348" t="s">
        <v>430</v>
      </c>
      <c r="AT356" s="348">
        <v>-8.82</v>
      </c>
      <c r="AU356" s="351"/>
      <c r="AV356" s="346" t="s">
        <v>430</v>
      </c>
      <c r="AW356" s="346" t="s">
        <v>430</v>
      </c>
      <c r="AX356" s="346" t="s">
        <v>430</v>
      </c>
      <c r="AY356" s="346" t="s">
        <v>430</v>
      </c>
      <c r="AZ356" s="346">
        <v>1</v>
      </c>
      <c r="BA356" s="362"/>
      <c r="BB356" s="348">
        <v>12.6039298497251</v>
      </c>
      <c r="BC356" s="375">
        <v>0.96755610574736906</v>
      </c>
      <c r="BD356" s="375">
        <v>3.50134888878119E-4</v>
      </c>
      <c r="BE356" s="375">
        <v>-0.10425933092221699</v>
      </c>
      <c r="BF356" s="374"/>
      <c r="BG356" s="843">
        <v>74.894000000000005</v>
      </c>
      <c r="BH356" s="843">
        <v>15.0768</v>
      </c>
      <c r="BI356" s="843">
        <v>7.3787500000000001</v>
      </c>
      <c r="BJ356" s="843">
        <v>2.6504500000000002</v>
      </c>
      <c r="BK356" s="373"/>
      <c r="BL356" s="372" t="s">
        <v>3885</v>
      </c>
      <c r="BM356" s="372" t="s">
        <v>3886</v>
      </c>
      <c r="BN356" s="372" t="s">
        <v>3887</v>
      </c>
      <c r="BO356" s="372" t="s">
        <v>3888</v>
      </c>
      <c r="BP356" s="372" t="s">
        <v>3889</v>
      </c>
      <c r="BQ356" s="373"/>
      <c r="BR356" s="354" t="s">
        <v>463</v>
      </c>
    </row>
    <row r="357" spans="1:70" s="428" customFormat="1" ht="11" x14ac:dyDescent="0.3">
      <c r="A357" s="845" t="s">
        <v>3890</v>
      </c>
      <c r="B357" s="846"/>
      <c r="C357" s="847">
        <v>45988</v>
      </c>
      <c r="D357" s="846"/>
      <c r="E357" s="848">
        <v>746.452</v>
      </c>
      <c r="F357" s="846"/>
      <c r="G357" s="849">
        <v>9.4469999999999992</v>
      </c>
      <c r="H357" s="851"/>
      <c r="I357" s="850">
        <v>0.25469999999999998</v>
      </c>
      <c r="J357" s="850">
        <v>-0.88129999999999997</v>
      </c>
      <c r="K357" s="850">
        <v>-5.9250999999999996</v>
      </c>
      <c r="L357" s="850">
        <v>2.9420999999999999</v>
      </c>
      <c r="M357" s="850">
        <v>-4.3438999999999997</v>
      </c>
      <c r="N357" s="852" t="s">
        <v>430</v>
      </c>
      <c r="O357" s="850" t="s">
        <v>430</v>
      </c>
      <c r="P357" s="850" t="s">
        <v>430</v>
      </c>
      <c r="Q357" s="850" t="s">
        <v>430</v>
      </c>
      <c r="R357" s="850" t="s">
        <v>430</v>
      </c>
      <c r="S357" s="850">
        <v>-0.23230000000000001</v>
      </c>
      <c r="T357" s="850">
        <v>4.4790999999999999</v>
      </c>
      <c r="U357" s="850">
        <v>-7.4276999999999997</v>
      </c>
      <c r="V357" s="850" t="s">
        <v>430</v>
      </c>
      <c r="W357" s="850">
        <v>-1.8798999999999999</v>
      </c>
      <c r="X357" s="850">
        <v>-5.53</v>
      </c>
      <c r="Y357" s="851"/>
      <c r="Z357" s="848">
        <v>1</v>
      </c>
      <c r="AA357" s="848">
        <v>1</v>
      </c>
      <c r="AB357" s="848">
        <v>2</v>
      </c>
      <c r="AC357" s="848">
        <v>1</v>
      </c>
      <c r="AD357" s="848">
        <v>2</v>
      </c>
      <c r="AE357" s="848" t="s">
        <v>430</v>
      </c>
      <c r="AF357" s="848" t="s">
        <v>430</v>
      </c>
      <c r="AG357" s="848" t="s">
        <v>430</v>
      </c>
      <c r="AH357" s="848" t="s">
        <v>430</v>
      </c>
      <c r="AI357" s="848" t="s">
        <v>430</v>
      </c>
      <c r="AJ357" s="848">
        <v>1</v>
      </c>
      <c r="AK357" s="848">
        <v>2</v>
      </c>
      <c r="AL357" s="848">
        <v>1</v>
      </c>
      <c r="AM357" s="848" t="s">
        <v>430</v>
      </c>
      <c r="AN357" s="848">
        <v>1</v>
      </c>
      <c r="AO357" s="846"/>
      <c r="AP357" s="850" t="s">
        <v>430</v>
      </c>
      <c r="AQ357" s="850" t="s">
        <v>430</v>
      </c>
      <c r="AR357" s="850" t="s">
        <v>430</v>
      </c>
      <c r="AS357" s="850" t="s">
        <v>430</v>
      </c>
      <c r="AT357" s="850" t="s">
        <v>430</v>
      </c>
      <c r="AU357" s="853"/>
      <c r="AV357" s="848" t="s">
        <v>430</v>
      </c>
      <c r="AW357" s="848" t="s">
        <v>430</v>
      </c>
      <c r="AX357" s="848" t="s">
        <v>430</v>
      </c>
      <c r="AY357" s="848" t="s">
        <v>430</v>
      </c>
      <c r="AZ357" s="848" t="s">
        <v>430</v>
      </c>
      <c r="BA357" s="855"/>
      <c r="BB357" s="850">
        <v>16.205581046503401</v>
      </c>
      <c r="BC357" s="856">
        <v>1.10573903510228</v>
      </c>
      <c r="BD357" s="856">
        <v>-6.0191529514634197E-2</v>
      </c>
      <c r="BE357" s="856">
        <v>1.14918987380642E-2</v>
      </c>
      <c r="BF357" s="851"/>
      <c r="BG357" s="850">
        <v>70.859899999999996</v>
      </c>
      <c r="BH357" s="850">
        <v>12.245100000000001</v>
      </c>
      <c r="BI357" s="850">
        <v>15.3162</v>
      </c>
      <c r="BJ357" s="850">
        <v>1.5788</v>
      </c>
      <c r="BK357" s="846"/>
      <c r="BL357" s="859" t="s">
        <v>3891</v>
      </c>
      <c r="BM357" s="859" t="s">
        <v>3892</v>
      </c>
      <c r="BN357" s="859" t="s">
        <v>3893</v>
      </c>
      <c r="BO357" s="859" t="s">
        <v>3894</v>
      </c>
      <c r="BP357" s="859" t="s">
        <v>3895</v>
      </c>
      <c r="BQ357" s="846"/>
      <c r="BR357" s="860" t="s">
        <v>616</v>
      </c>
    </row>
    <row r="358" spans="1:70" s="428" customFormat="1" x14ac:dyDescent="0.25">
      <c r="A358" s="894" t="s">
        <v>93</v>
      </c>
      <c r="B358" s="402"/>
      <c r="C358" s="724"/>
      <c r="D358" s="402"/>
      <c r="E358" s="403"/>
      <c r="F358" s="402"/>
      <c r="G358" s="404"/>
      <c r="H358" s="406"/>
      <c r="I358" s="405">
        <v>0.22109999999999999</v>
      </c>
      <c r="J358" s="405">
        <v>-1.1779999999999999</v>
      </c>
      <c r="K358" s="405">
        <v>-5.7035</v>
      </c>
      <c r="L358" s="405">
        <v>2.5705</v>
      </c>
      <c r="M358" s="405">
        <v>-3.6252</v>
      </c>
      <c r="N358" s="407">
        <v>-6.9626000000000001</v>
      </c>
      <c r="O358" s="405" t="s">
        <v>430</v>
      </c>
      <c r="P358" s="405" t="s">
        <v>430</v>
      </c>
      <c r="Q358" s="405" t="s">
        <v>430</v>
      </c>
      <c r="R358" s="405" t="s">
        <v>430</v>
      </c>
      <c r="S358" s="405">
        <v>-0.71689999999999998</v>
      </c>
      <c r="T358" s="405">
        <v>5.4236000000000004</v>
      </c>
      <c r="U358" s="405">
        <v>-7.9519000000000002</v>
      </c>
      <c r="V358" s="405">
        <v>-5.8150000000000004</v>
      </c>
      <c r="W358" s="405">
        <v>-2.2162000000000002</v>
      </c>
      <c r="X358" s="405">
        <v>-0.65790000000000004</v>
      </c>
      <c r="Y358" s="406"/>
      <c r="Z358" s="403">
        <v>2</v>
      </c>
      <c r="AA358" s="403">
        <v>2</v>
      </c>
      <c r="AB358" s="403">
        <v>2</v>
      </c>
      <c r="AC358" s="403">
        <v>2</v>
      </c>
      <c r="AD358" s="403">
        <v>2</v>
      </c>
      <c r="AE358" s="403">
        <v>1</v>
      </c>
      <c r="AF358" s="403">
        <v>0</v>
      </c>
      <c r="AG358" s="403">
        <v>0</v>
      </c>
      <c r="AH358" s="403">
        <v>0</v>
      </c>
      <c r="AI358" s="403">
        <v>0</v>
      </c>
      <c r="AJ358" s="403">
        <v>2</v>
      </c>
      <c r="AK358" s="403">
        <v>2</v>
      </c>
      <c r="AL358" s="403">
        <v>2</v>
      </c>
      <c r="AM358" s="403">
        <v>1</v>
      </c>
      <c r="AN358" s="403">
        <v>2</v>
      </c>
      <c r="AO358" s="402"/>
      <c r="AP358" s="405" t="s">
        <v>430</v>
      </c>
      <c r="AQ358" s="405" t="s">
        <v>430</v>
      </c>
      <c r="AR358" s="405" t="s">
        <v>430</v>
      </c>
      <c r="AS358" s="405" t="s">
        <v>430</v>
      </c>
      <c r="AT358" s="405">
        <v>-8.82</v>
      </c>
      <c r="AU358" s="408"/>
      <c r="AV358" s="403">
        <v>0</v>
      </c>
      <c r="AW358" s="403">
        <v>0</v>
      </c>
      <c r="AX358" s="403">
        <v>0</v>
      </c>
      <c r="AY358" s="403">
        <v>0</v>
      </c>
      <c r="AZ358" s="403">
        <v>1</v>
      </c>
      <c r="BA358" s="409"/>
      <c r="BB358" s="405"/>
      <c r="BC358" s="410"/>
      <c r="BD358" s="410"/>
      <c r="BE358" s="410"/>
      <c r="BF358" s="406"/>
      <c r="BG358" s="405"/>
      <c r="BH358" s="405"/>
      <c r="BI358" s="405"/>
      <c r="BJ358" s="405"/>
      <c r="BK358" s="402"/>
      <c r="BL358" s="401"/>
      <c r="BM358" s="401"/>
      <c r="BN358" s="401"/>
      <c r="BO358" s="401"/>
      <c r="BP358" s="401"/>
      <c r="BQ358" s="402"/>
      <c r="BR358" s="411"/>
    </row>
    <row r="359" spans="1:70" s="428" customFormat="1" x14ac:dyDescent="0.25">
      <c r="A359" s="895" t="s">
        <v>94</v>
      </c>
      <c r="B359" s="373"/>
      <c r="C359" s="719"/>
      <c r="D359" s="373"/>
      <c r="E359" s="346"/>
      <c r="F359" s="373"/>
      <c r="G359" s="347"/>
      <c r="H359" s="374"/>
      <c r="I359" s="348">
        <v>0.25469999999999998</v>
      </c>
      <c r="J359" s="348">
        <v>-0.88129999999999997</v>
      </c>
      <c r="K359" s="348">
        <v>-5.4819000000000004</v>
      </c>
      <c r="L359" s="348">
        <v>2.9420999999999999</v>
      </c>
      <c r="M359" s="348">
        <v>-2.9064000000000001</v>
      </c>
      <c r="N359" s="350">
        <v>-6.9626000000000001</v>
      </c>
      <c r="O359" s="348" t="s">
        <v>430</v>
      </c>
      <c r="P359" s="348" t="s">
        <v>430</v>
      </c>
      <c r="Q359" s="348" t="s">
        <v>430</v>
      </c>
      <c r="R359" s="348" t="s">
        <v>430</v>
      </c>
      <c r="S359" s="348">
        <v>-0.23230000000000001</v>
      </c>
      <c r="T359" s="348">
        <v>6.3681999999999999</v>
      </c>
      <c r="U359" s="348">
        <v>-7.4276999999999997</v>
      </c>
      <c r="V359" s="348">
        <v>-5.8150000000000004</v>
      </c>
      <c r="W359" s="348">
        <v>-1.8798999999999999</v>
      </c>
      <c r="X359" s="348">
        <v>4.2141999999999999</v>
      </c>
      <c r="Y359" s="374"/>
      <c r="Z359" s="346"/>
      <c r="AA359" s="346"/>
      <c r="AB359" s="346"/>
      <c r="AC359" s="346"/>
      <c r="AD359" s="346"/>
      <c r="AE359" s="346"/>
      <c r="AF359" s="346"/>
      <c r="AG359" s="346"/>
      <c r="AH359" s="346"/>
      <c r="AI359" s="346"/>
      <c r="AJ359" s="346"/>
      <c r="AK359" s="346"/>
      <c r="AL359" s="346"/>
      <c r="AM359" s="346"/>
      <c r="AN359" s="346"/>
      <c r="AO359" s="373"/>
      <c r="AP359" s="348" t="s">
        <v>430</v>
      </c>
      <c r="AQ359" s="348" t="s">
        <v>430</v>
      </c>
      <c r="AR359" s="348" t="s">
        <v>430</v>
      </c>
      <c r="AS359" s="348" t="s">
        <v>430</v>
      </c>
      <c r="AT359" s="348">
        <v>-8.82</v>
      </c>
      <c r="AU359" s="351"/>
      <c r="AV359" s="346"/>
      <c r="AW359" s="346"/>
      <c r="AX359" s="346"/>
      <c r="AY359" s="346"/>
      <c r="AZ359" s="346"/>
      <c r="BA359" s="362"/>
      <c r="BB359" s="348"/>
      <c r="BC359" s="375"/>
      <c r="BD359" s="375"/>
      <c r="BE359" s="375"/>
      <c r="BF359" s="374"/>
      <c r="BG359" s="348"/>
      <c r="BH359" s="348"/>
      <c r="BI359" s="348"/>
      <c r="BJ359" s="348"/>
      <c r="BK359" s="373"/>
      <c r="BL359" s="372"/>
      <c r="BM359" s="372"/>
      <c r="BN359" s="372"/>
      <c r="BO359" s="372"/>
      <c r="BP359" s="372"/>
      <c r="BQ359" s="373"/>
      <c r="BR359" s="354"/>
    </row>
    <row r="360" spans="1:70" s="428" customFormat="1" x14ac:dyDescent="0.25">
      <c r="A360" s="895" t="s">
        <v>95</v>
      </c>
      <c r="B360" s="373"/>
      <c r="C360" s="719"/>
      <c r="D360" s="373"/>
      <c r="E360" s="346"/>
      <c r="F360" s="373"/>
      <c r="G360" s="347"/>
      <c r="H360" s="374"/>
      <c r="I360" s="348">
        <v>0.18740000000000001</v>
      </c>
      <c r="J360" s="348">
        <v>-1.4746999999999999</v>
      </c>
      <c r="K360" s="348">
        <v>-5.9250999999999996</v>
      </c>
      <c r="L360" s="348">
        <v>2.1989000000000001</v>
      </c>
      <c r="M360" s="348">
        <v>-4.3438999999999997</v>
      </c>
      <c r="N360" s="350">
        <v>-6.9626000000000001</v>
      </c>
      <c r="O360" s="348" t="s">
        <v>430</v>
      </c>
      <c r="P360" s="348" t="s">
        <v>430</v>
      </c>
      <c r="Q360" s="348" t="s">
        <v>430</v>
      </c>
      <c r="R360" s="348" t="s">
        <v>430</v>
      </c>
      <c r="S360" s="348">
        <v>-1.2015</v>
      </c>
      <c r="T360" s="348">
        <v>4.4790999999999999</v>
      </c>
      <c r="U360" s="348">
        <v>-8.4760000000000009</v>
      </c>
      <c r="V360" s="348">
        <v>-5.8150000000000004</v>
      </c>
      <c r="W360" s="348">
        <v>-2.5524</v>
      </c>
      <c r="X360" s="348">
        <v>-5.53</v>
      </c>
      <c r="Y360" s="374"/>
      <c r="Z360" s="346"/>
      <c r="AA360" s="346"/>
      <c r="AB360" s="346"/>
      <c r="AC360" s="346"/>
      <c r="AD360" s="346"/>
      <c r="AE360" s="346"/>
      <c r="AF360" s="346"/>
      <c r="AG360" s="346"/>
      <c r="AH360" s="346"/>
      <c r="AI360" s="346"/>
      <c r="AJ360" s="346"/>
      <c r="AK360" s="346"/>
      <c r="AL360" s="346"/>
      <c r="AM360" s="346"/>
      <c r="AN360" s="346"/>
      <c r="AO360" s="373"/>
      <c r="AP360" s="348" t="s">
        <v>430</v>
      </c>
      <c r="AQ360" s="348" t="s">
        <v>430</v>
      </c>
      <c r="AR360" s="348" t="s">
        <v>430</v>
      </c>
      <c r="AS360" s="348" t="s">
        <v>430</v>
      </c>
      <c r="AT360" s="348">
        <v>-8.82</v>
      </c>
      <c r="AU360" s="351"/>
      <c r="AV360" s="346"/>
      <c r="AW360" s="346"/>
      <c r="AX360" s="346"/>
      <c r="AY360" s="346"/>
      <c r="AZ360" s="346"/>
      <c r="BA360" s="362"/>
      <c r="BB360" s="348"/>
      <c r="BC360" s="375"/>
      <c r="BD360" s="375"/>
      <c r="BE360" s="375"/>
      <c r="BF360" s="374"/>
      <c r="BG360" s="348"/>
      <c r="BH360" s="348"/>
      <c r="BI360" s="348"/>
      <c r="BJ360" s="348"/>
      <c r="BK360" s="373"/>
      <c r="BL360" s="372"/>
      <c r="BM360" s="372"/>
      <c r="BN360" s="372"/>
      <c r="BO360" s="372"/>
      <c r="BP360" s="372"/>
      <c r="BQ360" s="373"/>
      <c r="BR360" s="354"/>
    </row>
    <row r="361" spans="1:70" s="428" customFormat="1" x14ac:dyDescent="0.25">
      <c r="A361" s="896" t="s">
        <v>96</v>
      </c>
      <c r="B361" s="413"/>
      <c r="C361" s="725"/>
      <c r="D361" s="413"/>
      <c r="E361" s="414"/>
      <c r="F361" s="413"/>
      <c r="G361" s="415"/>
      <c r="H361" s="417"/>
      <c r="I361" s="416">
        <v>0.22105</v>
      </c>
      <c r="J361" s="416">
        <v>-1.1779999999999999</v>
      </c>
      <c r="K361" s="416">
        <v>-5.7035</v>
      </c>
      <c r="L361" s="416">
        <v>2.5705</v>
      </c>
      <c r="M361" s="416">
        <v>-3.6251500000000001</v>
      </c>
      <c r="N361" s="418">
        <v>-6.9626000000000001</v>
      </c>
      <c r="O361" s="416" t="s">
        <v>430</v>
      </c>
      <c r="P361" s="416" t="s">
        <v>430</v>
      </c>
      <c r="Q361" s="416" t="s">
        <v>430</v>
      </c>
      <c r="R361" s="416" t="s">
        <v>430</v>
      </c>
      <c r="S361" s="416">
        <v>-0.71689999999999998</v>
      </c>
      <c r="T361" s="416">
        <v>5.4236000000000004</v>
      </c>
      <c r="U361" s="416">
        <v>-7.9519000000000002</v>
      </c>
      <c r="V361" s="416">
        <v>-5.8150000000000004</v>
      </c>
      <c r="W361" s="416">
        <v>-2.2162000000000002</v>
      </c>
      <c r="X361" s="416">
        <v>-0.65790000000000004</v>
      </c>
      <c r="Y361" s="417"/>
      <c r="Z361" s="414"/>
      <c r="AA361" s="414"/>
      <c r="AB361" s="414"/>
      <c r="AC361" s="414"/>
      <c r="AD361" s="414"/>
      <c r="AE361" s="414"/>
      <c r="AF361" s="414"/>
      <c r="AG361" s="414"/>
      <c r="AH361" s="414"/>
      <c r="AI361" s="414"/>
      <c r="AJ361" s="414"/>
      <c r="AK361" s="414"/>
      <c r="AL361" s="414"/>
      <c r="AM361" s="414"/>
      <c r="AN361" s="414"/>
      <c r="AO361" s="413"/>
      <c r="AP361" s="416" t="s">
        <v>430</v>
      </c>
      <c r="AQ361" s="416" t="s">
        <v>430</v>
      </c>
      <c r="AR361" s="416" t="s">
        <v>430</v>
      </c>
      <c r="AS361" s="416" t="s">
        <v>430</v>
      </c>
      <c r="AT361" s="416">
        <v>-8.82</v>
      </c>
      <c r="AU361" s="419"/>
      <c r="AV361" s="414"/>
      <c r="AW361" s="414"/>
      <c r="AX361" s="414"/>
      <c r="AY361" s="414"/>
      <c r="AZ361" s="414"/>
      <c r="BA361" s="420"/>
      <c r="BB361" s="416"/>
      <c r="BC361" s="421"/>
      <c r="BD361" s="421"/>
      <c r="BE361" s="421"/>
      <c r="BF361" s="417"/>
      <c r="BG361" s="416"/>
      <c r="BH361" s="416"/>
      <c r="BI361" s="416"/>
      <c r="BJ361" s="416"/>
      <c r="BK361" s="413"/>
      <c r="BL361" s="412"/>
      <c r="BM361" s="412"/>
      <c r="BN361" s="412"/>
      <c r="BO361" s="412"/>
      <c r="BP361" s="412"/>
      <c r="BQ361" s="413"/>
      <c r="BR361" s="422"/>
    </row>
    <row r="362" spans="1:70" s="428" customFormat="1" ht="14.5" customHeight="1" x14ac:dyDescent="0.35">
      <c r="A362" s="883" t="s">
        <v>3896</v>
      </c>
      <c r="B362" s="871"/>
      <c r="C362" s="872"/>
      <c r="D362" s="871"/>
      <c r="E362" s="873"/>
      <c r="F362" s="871"/>
      <c r="G362" s="874"/>
      <c r="H362" s="876"/>
      <c r="I362" s="875"/>
      <c r="J362" s="875"/>
      <c r="K362" s="875"/>
      <c r="L362" s="875"/>
      <c r="M362" s="875"/>
      <c r="N362" s="877"/>
      <c r="O362" s="875"/>
      <c r="P362" s="875"/>
      <c r="Q362" s="875"/>
      <c r="R362" s="875"/>
      <c r="S362" s="875"/>
      <c r="T362" s="875"/>
      <c r="U362" s="875"/>
      <c r="V362" s="875"/>
      <c r="W362" s="875"/>
      <c r="X362" s="875"/>
      <c r="Y362" s="876"/>
      <c r="Z362" s="873"/>
      <c r="AA362" s="873"/>
      <c r="AB362" s="873"/>
      <c r="AC362" s="873"/>
      <c r="AD362" s="873"/>
      <c r="AE362" s="873"/>
      <c r="AF362" s="873"/>
      <c r="AG362" s="873"/>
      <c r="AH362" s="873"/>
      <c r="AI362" s="873"/>
      <c r="AJ362" s="873"/>
      <c r="AK362" s="873"/>
      <c r="AL362" s="873"/>
      <c r="AM362" s="873"/>
      <c r="AN362" s="873"/>
      <c r="AO362" s="871"/>
      <c r="AP362" s="875"/>
      <c r="AQ362" s="875"/>
      <c r="AR362" s="875"/>
      <c r="AS362" s="875"/>
      <c r="AT362" s="875"/>
      <c r="AU362" s="878"/>
      <c r="AV362" s="873"/>
      <c r="AW362" s="873"/>
      <c r="AX362" s="873"/>
      <c r="AY362" s="873"/>
      <c r="AZ362" s="873"/>
      <c r="BA362" s="879"/>
      <c r="BB362" s="875"/>
      <c r="BC362" s="880"/>
      <c r="BD362" s="880"/>
      <c r="BE362" s="880"/>
      <c r="BF362" s="876"/>
      <c r="BG362" s="875"/>
      <c r="BH362" s="875"/>
      <c r="BI362" s="875"/>
      <c r="BJ362" s="875"/>
      <c r="BK362" s="871"/>
      <c r="BL362" s="881"/>
      <c r="BM362" s="881"/>
      <c r="BN362" s="881"/>
      <c r="BO362" s="881"/>
      <c r="BP362" s="881"/>
      <c r="BQ362" s="871"/>
      <c r="BR362" s="882"/>
    </row>
    <row r="363" spans="1:70" s="428" customFormat="1" x14ac:dyDescent="0.25">
      <c r="A363" s="345" t="s">
        <v>3897</v>
      </c>
      <c r="B363" s="373"/>
      <c r="C363" s="719">
        <v>43153</v>
      </c>
      <c r="D363" s="373"/>
      <c r="E363" s="346">
        <v>1255.71</v>
      </c>
      <c r="F363" s="373"/>
      <c r="G363" s="347">
        <v>33.213500000000003</v>
      </c>
      <c r="H363" s="374"/>
      <c r="I363" s="348">
        <v>0.1641</v>
      </c>
      <c r="J363" s="348">
        <v>-5.8999999999999997E-2</v>
      </c>
      <c r="K363" s="348">
        <v>4.8468999999999998</v>
      </c>
      <c r="L363" s="348">
        <v>12.564500000000001</v>
      </c>
      <c r="M363" s="348">
        <v>34.605499999999999</v>
      </c>
      <c r="N363" s="350">
        <v>20.231200000000001</v>
      </c>
      <c r="O363" s="348">
        <v>9.8409999999999993</v>
      </c>
      <c r="P363" s="348">
        <v>16.040400000000002</v>
      </c>
      <c r="Q363" s="348">
        <v>11.0052</v>
      </c>
      <c r="R363" s="348" t="s">
        <v>430</v>
      </c>
      <c r="S363" s="348">
        <v>6.6856999999999998</v>
      </c>
      <c r="T363" s="348">
        <v>39.838099999999997</v>
      </c>
      <c r="U363" s="348">
        <v>22.821899999999999</v>
      </c>
      <c r="V363" s="348">
        <v>22.488499999999998</v>
      </c>
      <c r="W363" s="348">
        <v>0.1118</v>
      </c>
      <c r="X363" s="348">
        <v>15.0663</v>
      </c>
      <c r="Y363" s="374"/>
      <c r="Z363" s="346">
        <v>1</v>
      </c>
      <c r="AA363" s="346">
        <v>1</v>
      </c>
      <c r="AB363" s="346">
        <v>1</v>
      </c>
      <c r="AC363" s="346">
        <v>1</v>
      </c>
      <c r="AD363" s="346">
        <v>1</v>
      </c>
      <c r="AE363" s="346">
        <v>1</v>
      </c>
      <c r="AF363" s="346">
        <v>1</v>
      </c>
      <c r="AG363" s="346">
        <v>1</v>
      </c>
      <c r="AH363" s="346">
        <v>1</v>
      </c>
      <c r="AI363" s="346" t="s">
        <v>430</v>
      </c>
      <c r="AJ363" s="346">
        <v>1</v>
      </c>
      <c r="AK363" s="346">
        <v>1</v>
      </c>
      <c r="AL363" s="346">
        <v>1</v>
      </c>
      <c r="AM363" s="346">
        <v>1</v>
      </c>
      <c r="AN363" s="346">
        <v>1</v>
      </c>
      <c r="AO363" s="373"/>
      <c r="AP363" s="348" t="s">
        <v>430</v>
      </c>
      <c r="AQ363" s="348">
        <v>18.16</v>
      </c>
      <c r="AR363" s="348">
        <v>17.03</v>
      </c>
      <c r="AS363" s="348">
        <v>18.47</v>
      </c>
      <c r="AT363" s="348">
        <v>43.97</v>
      </c>
      <c r="AU363" s="351"/>
      <c r="AV363" s="346" t="s">
        <v>430</v>
      </c>
      <c r="AW363" s="346">
        <v>1</v>
      </c>
      <c r="AX363" s="346">
        <v>1</v>
      </c>
      <c r="AY363" s="346">
        <v>1</v>
      </c>
      <c r="AZ363" s="346">
        <v>1</v>
      </c>
      <c r="BA363" s="362"/>
      <c r="BB363" s="348">
        <v>15.4930256823219</v>
      </c>
      <c r="BC363" s="375">
        <v>0.83190716257278097</v>
      </c>
      <c r="BD363" s="375">
        <v>6.6351700386948306E-2</v>
      </c>
      <c r="BE363" s="375">
        <v>0.33037942965503198</v>
      </c>
      <c r="BF363" s="374"/>
      <c r="BG363" s="843">
        <v>15.776899999999999</v>
      </c>
      <c r="BH363" s="843">
        <v>13.7986</v>
      </c>
      <c r="BI363" s="843">
        <v>64.514899999999997</v>
      </c>
      <c r="BJ363" s="843">
        <v>5.9096000000000002</v>
      </c>
      <c r="BK363" s="373"/>
      <c r="BL363" s="372" t="s">
        <v>3898</v>
      </c>
      <c r="BM363" s="372" t="s">
        <v>3899</v>
      </c>
      <c r="BN363" s="372" t="s">
        <v>1641</v>
      </c>
      <c r="BO363" s="372" t="s">
        <v>3900</v>
      </c>
      <c r="BP363" s="372" t="s">
        <v>3901</v>
      </c>
      <c r="BQ363" s="373"/>
      <c r="BR363" s="354" t="s">
        <v>3902</v>
      </c>
    </row>
    <row r="364" spans="1:70" s="428" customFormat="1" x14ac:dyDescent="0.25">
      <c r="A364" s="894" t="s">
        <v>93</v>
      </c>
      <c r="B364" s="402"/>
      <c r="C364" s="724"/>
      <c r="D364" s="402"/>
      <c r="E364" s="403"/>
      <c r="F364" s="402"/>
      <c r="G364" s="404"/>
      <c r="H364" s="406"/>
      <c r="I364" s="405">
        <v>0.1641</v>
      </c>
      <c r="J364" s="405">
        <v>-5.8999999999999997E-2</v>
      </c>
      <c r="K364" s="405">
        <v>4.8468999999999998</v>
      </c>
      <c r="L364" s="405">
        <v>12.564500000000001</v>
      </c>
      <c r="M364" s="405">
        <v>34.605499999999999</v>
      </c>
      <c r="N364" s="407">
        <v>20.231200000000001</v>
      </c>
      <c r="O364" s="405">
        <v>9.8409999999999993</v>
      </c>
      <c r="P364" s="405">
        <v>16.040400000000002</v>
      </c>
      <c r="Q364" s="405">
        <v>11.0052</v>
      </c>
      <c r="R364" s="405" t="s">
        <v>430</v>
      </c>
      <c r="S364" s="405">
        <v>6.6856999999999998</v>
      </c>
      <c r="T364" s="405">
        <v>39.838099999999997</v>
      </c>
      <c r="U364" s="405">
        <v>22.821899999999999</v>
      </c>
      <c r="V364" s="405">
        <v>22.488499999999998</v>
      </c>
      <c r="W364" s="405">
        <v>0.1118</v>
      </c>
      <c r="X364" s="405">
        <v>15.0663</v>
      </c>
      <c r="Y364" s="406"/>
      <c r="Z364" s="403">
        <v>1</v>
      </c>
      <c r="AA364" s="403">
        <v>1</v>
      </c>
      <c r="AB364" s="403">
        <v>1</v>
      </c>
      <c r="AC364" s="403">
        <v>1</v>
      </c>
      <c r="AD364" s="403">
        <v>1</v>
      </c>
      <c r="AE364" s="403">
        <v>1</v>
      </c>
      <c r="AF364" s="403">
        <v>1</v>
      </c>
      <c r="AG364" s="403">
        <v>1</v>
      </c>
      <c r="AH364" s="403">
        <v>1</v>
      </c>
      <c r="AI364" s="403">
        <v>0</v>
      </c>
      <c r="AJ364" s="403">
        <v>1</v>
      </c>
      <c r="AK364" s="403">
        <v>1</v>
      </c>
      <c r="AL364" s="403">
        <v>1</v>
      </c>
      <c r="AM364" s="403">
        <v>1</v>
      </c>
      <c r="AN364" s="403">
        <v>1</v>
      </c>
      <c r="AO364" s="402"/>
      <c r="AP364" s="405" t="s">
        <v>430</v>
      </c>
      <c r="AQ364" s="405">
        <v>18.16</v>
      </c>
      <c r="AR364" s="405">
        <v>17.03</v>
      </c>
      <c r="AS364" s="405">
        <v>18.47</v>
      </c>
      <c r="AT364" s="405">
        <v>43.97</v>
      </c>
      <c r="AU364" s="408"/>
      <c r="AV364" s="403">
        <v>0</v>
      </c>
      <c r="AW364" s="403">
        <v>1</v>
      </c>
      <c r="AX364" s="403">
        <v>1</v>
      </c>
      <c r="AY364" s="403">
        <v>1</v>
      </c>
      <c r="AZ364" s="403">
        <v>1</v>
      </c>
      <c r="BA364" s="409"/>
      <c r="BB364" s="405"/>
      <c r="BC364" s="410"/>
      <c r="BD364" s="410"/>
      <c r="BE364" s="410"/>
      <c r="BF364" s="406"/>
      <c r="BG364" s="405"/>
      <c r="BH364" s="405"/>
      <c r="BI364" s="405"/>
      <c r="BJ364" s="405"/>
      <c r="BK364" s="402"/>
      <c r="BL364" s="401"/>
      <c r="BM364" s="401"/>
      <c r="BN364" s="401"/>
      <c r="BO364" s="401"/>
      <c r="BP364" s="401"/>
      <c r="BQ364" s="402"/>
      <c r="BR364" s="411"/>
    </row>
    <row r="365" spans="1:70" s="428" customFormat="1" x14ac:dyDescent="0.25">
      <c r="A365" s="895" t="s">
        <v>94</v>
      </c>
      <c r="B365" s="373"/>
      <c r="C365" s="719"/>
      <c r="D365" s="373"/>
      <c r="E365" s="346"/>
      <c r="F365" s="373"/>
      <c r="G365" s="347"/>
      <c r="H365" s="374"/>
      <c r="I365" s="348">
        <v>0.1641</v>
      </c>
      <c r="J365" s="348">
        <v>-5.8999999999999997E-2</v>
      </c>
      <c r="K365" s="348">
        <v>4.8468999999999998</v>
      </c>
      <c r="L365" s="348">
        <v>12.564500000000001</v>
      </c>
      <c r="M365" s="348">
        <v>34.605499999999999</v>
      </c>
      <c r="N365" s="350">
        <v>20.231200000000001</v>
      </c>
      <c r="O365" s="348">
        <v>9.8409999999999993</v>
      </c>
      <c r="P365" s="348">
        <v>16.040400000000002</v>
      </c>
      <c r="Q365" s="348">
        <v>11.0052</v>
      </c>
      <c r="R365" s="348" t="s">
        <v>430</v>
      </c>
      <c r="S365" s="348">
        <v>6.6856999999999998</v>
      </c>
      <c r="T365" s="348">
        <v>39.838099999999997</v>
      </c>
      <c r="U365" s="348">
        <v>22.821899999999999</v>
      </c>
      <c r="V365" s="348">
        <v>22.488499999999998</v>
      </c>
      <c r="W365" s="348">
        <v>0.1118</v>
      </c>
      <c r="X365" s="348">
        <v>15.0663</v>
      </c>
      <c r="Y365" s="374"/>
      <c r="Z365" s="346"/>
      <c r="AA365" s="346"/>
      <c r="AB365" s="346"/>
      <c r="AC365" s="346"/>
      <c r="AD365" s="346"/>
      <c r="AE365" s="346"/>
      <c r="AF365" s="346"/>
      <c r="AG365" s="346"/>
      <c r="AH365" s="346"/>
      <c r="AI365" s="346"/>
      <c r="AJ365" s="346"/>
      <c r="AK365" s="346"/>
      <c r="AL365" s="346"/>
      <c r="AM365" s="346"/>
      <c r="AN365" s="346"/>
      <c r="AO365" s="373"/>
      <c r="AP365" s="348" t="s">
        <v>430</v>
      </c>
      <c r="AQ365" s="348">
        <v>18.16</v>
      </c>
      <c r="AR365" s="348">
        <v>17.03</v>
      </c>
      <c r="AS365" s="348">
        <v>18.47</v>
      </c>
      <c r="AT365" s="348">
        <v>43.97</v>
      </c>
      <c r="AU365" s="351"/>
      <c r="AV365" s="346"/>
      <c r="AW365" s="346"/>
      <c r="AX365" s="346"/>
      <c r="AY365" s="346"/>
      <c r="AZ365" s="346"/>
      <c r="BA365" s="362"/>
      <c r="BB365" s="348"/>
      <c r="BC365" s="375"/>
      <c r="BD365" s="375"/>
      <c r="BE365" s="375"/>
      <c r="BF365" s="374"/>
      <c r="BG365" s="348"/>
      <c r="BH365" s="348"/>
      <c r="BI365" s="348"/>
      <c r="BJ365" s="348"/>
      <c r="BK365" s="373"/>
      <c r="BL365" s="372"/>
      <c r="BM365" s="372"/>
      <c r="BN365" s="372"/>
      <c r="BO365" s="372"/>
      <c r="BP365" s="372"/>
      <c r="BQ365" s="373"/>
      <c r="BR365" s="354"/>
    </row>
    <row r="366" spans="1:70" s="428" customFormat="1" x14ac:dyDescent="0.25">
      <c r="A366" s="895" t="s">
        <v>95</v>
      </c>
      <c r="B366" s="373"/>
      <c r="C366" s="719"/>
      <c r="D366" s="373"/>
      <c r="E366" s="346"/>
      <c r="F366" s="373"/>
      <c r="G366" s="347"/>
      <c r="H366" s="374"/>
      <c r="I366" s="348">
        <v>0.1641</v>
      </c>
      <c r="J366" s="348">
        <v>-5.8999999999999997E-2</v>
      </c>
      <c r="K366" s="348">
        <v>4.8468999999999998</v>
      </c>
      <c r="L366" s="348">
        <v>12.564500000000001</v>
      </c>
      <c r="M366" s="348">
        <v>34.605499999999999</v>
      </c>
      <c r="N366" s="350">
        <v>20.231200000000001</v>
      </c>
      <c r="O366" s="348">
        <v>9.8409999999999993</v>
      </c>
      <c r="P366" s="348">
        <v>16.040400000000002</v>
      </c>
      <c r="Q366" s="348">
        <v>11.0052</v>
      </c>
      <c r="R366" s="348" t="s">
        <v>430</v>
      </c>
      <c r="S366" s="348">
        <v>6.6856999999999998</v>
      </c>
      <c r="T366" s="348">
        <v>39.838099999999997</v>
      </c>
      <c r="U366" s="348">
        <v>22.821899999999999</v>
      </c>
      <c r="V366" s="348">
        <v>22.488499999999998</v>
      </c>
      <c r="W366" s="348">
        <v>0.1118</v>
      </c>
      <c r="X366" s="348">
        <v>15.0663</v>
      </c>
      <c r="Y366" s="374"/>
      <c r="Z366" s="346"/>
      <c r="AA366" s="346"/>
      <c r="AB366" s="346"/>
      <c r="AC366" s="346"/>
      <c r="AD366" s="346"/>
      <c r="AE366" s="346"/>
      <c r="AF366" s="346"/>
      <c r="AG366" s="346"/>
      <c r="AH366" s="346"/>
      <c r="AI366" s="346"/>
      <c r="AJ366" s="346"/>
      <c r="AK366" s="346"/>
      <c r="AL366" s="346"/>
      <c r="AM366" s="346"/>
      <c r="AN366" s="346"/>
      <c r="AO366" s="373"/>
      <c r="AP366" s="348" t="s">
        <v>430</v>
      </c>
      <c r="AQ366" s="348">
        <v>18.16</v>
      </c>
      <c r="AR366" s="348">
        <v>17.03</v>
      </c>
      <c r="AS366" s="348">
        <v>18.47</v>
      </c>
      <c r="AT366" s="348">
        <v>43.97</v>
      </c>
      <c r="AU366" s="351"/>
      <c r="AV366" s="346"/>
      <c r="AW366" s="346"/>
      <c r="AX366" s="346"/>
      <c r="AY366" s="346"/>
      <c r="AZ366" s="346"/>
      <c r="BA366" s="362"/>
      <c r="BB366" s="348"/>
      <c r="BC366" s="375"/>
      <c r="BD366" s="375"/>
      <c r="BE366" s="375"/>
      <c r="BF366" s="374"/>
      <c r="BG366" s="348"/>
      <c r="BH366" s="348"/>
      <c r="BI366" s="348"/>
      <c r="BJ366" s="348"/>
      <c r="BK366" s="373"/>
      <c r="BL366" s="372"/>
      <c r="BM366" s="372"/>
      <c r="BN366" s="372"/>
      <c r="BO366" s="372"/>
      <c r="BP366" s="372"/>
      <c r="BQ366" s="373"/>
      <c r="BR366" s="354"/>
    </row>
    <row r="367" spans="1:70" s="428" customFormat="1" x14ac:dyDescent="0.25">
      <c r="A367" s="896" t="s">
        <v>96</v>
      </c>
      <c r="B367" s="413"/>
      <c r="C367" s="725"/>
      <c r="D367" s="413"/>
      <c r="E367" s="414"/>
      <c r="F367" s="413"/>
      <c r="G367" s="415"/>
      <c r="H367" s="417"/>
      <c r="I367" s="416">
        <v>0.1641</v>
      </c>
      <c r="J367" s="416">
        <v>-5.8999999999999997E-2</v>
      </c>
      <c r="K367" s="416">
        <v>4.8468999999999998</v>
      </c>
      <c r="L367" s="416">
        <v>12.564500000000001</v>
      </c>
      <c r="M367" s="416">
        <v>34.605499999999999</v>
      </c>
      <c r="N367" s="418">
        <v>20.231200000000001</v>
      </c>
      <c r="O367" s="416">
        <v>9.8409999999999993</v>
      </c>
      <c r="P367" s="416">
        <v>16.040400000000002</v>
      </c>
      <c r="Q367" s="416">
        <v>11.0052</v>
      </c>
      <c r="R367" s="416" t="s">
        <v>430</v>
      </c>
      <c r="S367" s="416">
        <v>6.6856999999999998</v>
      </c>
      <c r="T367" s="416">
        <v>39.838099999999997</v>
      </c>
      <c r="U367" s="416">
        <v>22.821899999999999</v>
      </c>
      <c r="V367" s="416">
        <v>22.488499999999998</v>
      </c>
      <c r="W367" s="416">
        <v>0.1118</v>
      </c>
      <c r="X367" s="416">
        <v>15.0663</v>
      </c>
      <c r="Y367" s="417"/>
      <c r="Z367" s="414"/>
      <c r="AA367" s="414"/>
      <c r="AB367" s="414"/>
      <c r="AC367" s="414"/>
      <c r="AD367" s="414"/>
      <c r="AE367" s="414"/>
      <c r="AF367" s="414"/>
      <c r="AG367" s="414"/>
      <c r="AH367" s="414"/>
      <c r="AI367" s="414"/>
      <c r="AJ367" s="414"/>
      <c r="AK367" s="414"/>
      <c r="AL367" s="414"/>
      <c r="AM367" s="414"/>
      <c r="AN367" s="414"/>
      <c r="AO367" s="413"/>
      <c r="AP367" s="416" t="s">
        <v>430</v>
      </c>
      <c r="AQ367" s="416">
        <v>18.16</v>
      </c>
      <c r="AR367" s="416">
        <v>17.03</v>
      </c>
      <c r="AS367" s="416">
        <v>18.47</v>
      </c>
      <c r="AT367" s="416">
        <v>43.97</v>
      </c>
      <c r="AU367" s="419"/>
      <c r="AV367" s="414"/>
      <c r="AW367" s="414"/>
      <c r="AX367" s="414"/>
      <c r="AY367" s="414"/>
      <c r="AZ367" s="414"/>
      <c r="BA367" s="420"/>
      <c r="BB367" s="416"/>
      <c r="BC367" s="421"/>
      <c r="BD367" s="421"/>
      <c r="BE367" s="421"/>
      <c r="BF367" s="417"/>
      <c r="BG367" s="416"/>
      <c r="BH367" s="416"/>
      <c r="BI367" s="416"/>
      <c r="BJ367" s="416"/>
      <c r="BK367" s="413"/>
      <c r="BL367" s="412"/>
      <c r="BM367" s="412"/>
      <c r="BN367" s="412"/>
      <c r="BO367" s="412"/>
      <c r="BP367" s="412"/>
      <c r="BQ367" s="413"/>
      <c r="BR367" s="422"/>
    </row>
    <row r="368" spans="1:70" s="428" customFormat="1" ht="14.5" customHeight="1" x14ac:dyDescent="0.35">
      <c r="A368" s="883" t="s">
        <v>3903</v>
      </c>
      <c r="B368" s="871"/>
      <c r="C368" s="872"/>
      <c r="D368" s="871"/>
      <c r="E368" s="873"/>
      <c r="F368" s="871"/>
      <c r="G368" s="874"/>
      <c r="H368" s="876"/>
      <c r="I368" s="875"/>
      <c r="J368" s="875"/>
      <c r="K368" s="875"/>
      <c r="L368" s="875"/>
      <c r="M368" s="875"/>
      <c r="N368" s="877"/>
      <c r="O368" s="875"/>
      <c r="P368" s="875"/>
      <c r="Q368" s="875"/>
      <c r="R368" s="875"/>
      <c r="S368" s="875"/>
      <c r="T368" s="875"/>
      <c r="U368" s="875"/>
      <c r="V368" s="875"/>
      <c r="W368" s="875"/>
      <c r="X368" s="875"/>
      <c r="Y368" s="876"/>
      <c r="Z368" s="873"/>
      <c r="AA368" s="873"/>
      <c r="AB368" s="873"/>
      <c r="AC368" s="873"/>
      <c r="AD368" s="873"/>
      <c r="AE368" s="873"/>
      <c r="AF368" s="873"/>
      <c r="AG368" s="873"/>
      <c r="AH368" s="873"/>
      <c r="AI368" s="873"/>
      <c r="AJ368" s="873"/>
      <c r="AK368" s="873"/>
      <c r="AL368" s="873"/>
      <c r="AM368" s="873"/>
      <c r="AN368" s="873"/>
      <c r="AO368" s="871"/>
      <c r="AP368" s="875"/>
      <c r="AQ368" s="875"/>
      <c r="AR368" s="875"/>
      <c r="AS368" s="875"/>
      <c r="AT368" s="875"/>
      <c r="AU368" s="878"/>
      <c r="AV368" s="873"/>
      <c r="AW368" s="873"/>
      <c r="AX368" s="873"/>
      <c r="AY368" s="873"/>
      <c r="AZ368" s="873"/>
      <c r="BA368" s="879"/>
      <c r="BB368" s="875"/>
      <c r="BC368" s="880"/>
      <c r="BD368" s="880"/>
      <c r="BE368" s="880"/>
      <c r="BF368" s="876"/>
      <c r="BG368" s="875"/>
      <c r="BH368" s="875"/>
      <c r="BI368" s="875"/>
      <c r="BJ368" s="875"/>
      <c r="BK368" s="871"/>
      <c r="BL368" s="881"/>
      <c r="BM368" s="881"/>
      <c r="BN368" s="881"/>
      <c r="BO368" s="881"/>
      <c r="BP368" s="881"/>
      <c r="BQ368" s="871"/>
      <c r="BR368" s="882"/>
    </row>
    <row r="369" spans="1:70" s="428" customFormat="1" x14ac:dyDescent="0.25">
      <c r="A369" s="345" t="s">
        <v>3904</v>
      </c>
      <c r="B369" s="373"/>
      <c r="C369" s="719">
        <v>45119</v>
      </c>
      <c r="D369" s="373"/>
      <c r="E369" s="346">
        <v>990.68799999999999</v>
      </c>
      <c r="F369" s="373"/>
      <c r="G369" s="347">
        <v>13.563000000000001</v>
      </c>
      <c r="H369" s="374"/>
      <c r="I369" s="348">
        <v>-6.6299999999999998E-2</v>
      </c>
      <c r="J369" s="348">
        <v>-1.2306999999999999</v>
      </c>
      <c r="K369" s="348">
        <v>-4.2229000000000001</v>
      </c>
      <c r="L369" s="348">
        <v>5.1966000000000001</v>
      </c>
      <c r="M369" s="348">
        <v>5.6307999999999998</v>
      </c>
      <c r="N369" s="350">
        <v>-9.0830000000000002</v>
      </c>
      <c r="O369" s="348">
        <v>-5.4448999999999996</v>
      </c>
      <c r="P369" s="348">
        <v>9.2563999999999993</v>
      </c>
      <c r="Q369" s="348" t="s">
        <v>430</v>
      </c>
      <c r="R369" s="348" t="s">
        <v>430</v>
      </c>
      <c r="S369" s="348">
        <v>1.9085000000000001</v>
      </c>
      <c r="T369" s="348">
        <v>13.697699999999999</v>
      </c>
      <c r="U369" s="348">
        <v>-4.2633999999999999</v>
      </c>
      <c r="V369" s="348">
        <v>-5.5763999999999996</v>
      </c>
      <c r="W369" s="348">
        <v>-2.6905000000000001</v>
      </c>
      <c r="X369" s="348">
        <v>10.1008</v>
      </c>
      <c r="Y369" s="374"/>
      <c r="Z369" s="346">
        <v>1</v>
      </c>
      <c r="AA369" s="346">
        <v>1</v>
      </c>
      <c r="AB369" s="346">
        <v>1</v>
      </c>
      <c r="AC369" s="346">
        <v>1</v>
      </c>
      <c r="AD369" s="346">
        <v>1</v>
      </c>
      <c r="AE369" s="346">
        <v>1</v>
      </c>
      <c r="AF369" s="346">
        <v>1</v>
      </c>
      <c r="AG369" s="346">
        <v>1</v>
      </c>
      <c r="AH369" s="346" t="s">
        <v>430</v>
      </c>
      <c r="AI369" s="346" t="s">
        <v>430</v>
      </c>
      <c r="AJ369" s="346">
        <v>1</v>
      </c>
      <c r="AK369" s="346">
        <v>1</v>
      </c>
      <c r="AL369" s="346">
        <v>1</v>
      </c>
      <c r="AM369" s="346">
        <v>1</v>
      </c>
      <c r="AN369" s="346">
        <v>1</v>
      </c>
      <c r="AO369" s="373"/>
      <c r="AP369" s="348" t="s">
        <v>430</v>
      </c>
      <c r="AQ369" s="348" t="s">
        <v>430</v>
      </c>
      <c r="AR369" s="348" t="s">
        <v>430</v>
      </c>
      <c r="AS369" s="348">
        <v>1.68</v>
      </c>
      <c r="AT369" s="348">
        <v>-1.1499999999999999</v>
      </c>
      <c r="AU369" s="351"/>
      <c r="AV369" s="346" t="s">
        <v>430</v>
      </c>
      <c r="AW369" s="346" t="s">
        <v>430</v>
      </c>
      <c r="AX369" s="346" t="s">
        <v>430</v>
      </c>
      <c r="AY369" s="346">
        <v>1</v>
      </c>
      <c r="AZ369" s="346">
        <v>1</v>
      </c>
      <c r="BA369" s="362"/>
      <c r="BB369" s="348">
        <v>13.481180226578299</v>
      </c>
      <c r="BC369" s="375">
        <v>0.92656860455498302</v>
      </c>
      <c r="BD369" s="375">
        <v>3.4493565380361003E-2</v>
      </c>
      <c r="BE369" s="375">
        <v>-0.10228351261381501</v>
      </c>
      <c r="BF369" s="374"/>
      <c r="BG369" s="843">
        <v>69.8429</v>
      </c>
      <c r="BH369" s="843">
        <v>14.192299999999999</v>
      </c>
      <c r="BI369" s="843">
        <v>15.269299999999999</v>
      </c>
      <c r="BJ369" s="843">
        <v>0.69550000000000001</v>
      </c>
      <c r="BK369" s="373"/>
      <c r="BL369" s="372" t="s">
        <v>3905</v>
      </c>
      <c r="BM369" s="372" t="s">
        <v>3906</v>
      </c>
      <c r="BN369" s="372" t="s">
        <v>3907</v>
      </c>
      <c r="BO369" s="372" t="s">
        <v>3908</v>
      </c>
      <c r="BP369" s="372" t="s">
        <v>3909</v>
      </c>
      <c r="BQ369" s="373"/>
      <c r="BR369" s="354" t="s">
        <v>463</v>
      </c>
    </row>
    <row r="370" spans="1:70" s="428" customFormat="1" x14ac:dyDescent="0.25">
      <c r="A370" s="894" t="s">
        <v>93</v>
      </c>
      <c r="B370" s="402"/>
      <c r="C370" s="724"/>
      <c r="D370" s="402"/>
      <c r="E370" s="403"/>
      <c r="F370" s="402"/>
      <c r="G370" s="404"/>
      <c r="H370" s="406"/>
      <c r="I370" s="405">
        <v>-6.6299999999999998E-2</v>
      </c>
      <c r="J370" s="405">
        <v>-1.2306999999999999</v>
      </c>
      <c r="K370" s="405">
        <v>-4.2229000000000001</v>
      </c>
      <c r="L370" s="405">
        <v>5.1966000000000001</v>
      </c>
      <c r="M370" s="405">
        <v>5.6307999999999998</v>
      </c>
      <c r="N370" s="407">
        <v>-9.0830000000000002</v>
      </c>
      <c r="O370" s="405">
        <v>-5.4448999999999996</v>
      </c>
      <c r="P370" s="405">
        <v>9.2563999999999993</v>
      </c>
      <c r="Q370" s="405" t="s">
        <v>430</v>
      </c>
      <c r="R370" s="405" t="s">
        <v>430</v>
      </c>
      <c r="S370" s="405">
        <v>1.9085000000000001</v>
      </c>
      <c r="T370" s="405">
        <v>13.697699999999999</v>
      </c>
      <c r="U370" s="405">
        <v>-4.2633999999999999</v>
      </c>
      <c r="V370" s="405">
        <v>-5.5763999999999996</v>
      </c>
      <c r="W370" s="405">
        <v>-2.6905000000000001</v>
      </c>
      <c r="X370" s="405">
        <v>10.1008</v>
      </c>
      <c r="Y370" s="406"/>
      <c r="Z370" s="403">
        <v>1</v>
      </c>
      <c r="AA370" s="403">
        <v>1</v>
      </c>
      <c r="AB370" s="403">
        <v>1</v>
      </c>
      <c r="AC370" s="403">
        <v>1</v>
      </c>
      <c r="AD370" s="403">
        <v>1</v>
      </c>
      <c r="AE370" s="403">
        <v>1</v>
      </c>
      <c r="AF370" s="403">
        <v>1</v>
      </c>
      <c r="AG370" s="403">
        <v>1</v>
      </c>
      <c r="AH370" s="403">
        <v>0</v>
      </c>
      <c r="AI370" s="403">
        <v>0</v>
      </c>
      <c r="AJ370" s="403">
        <v>1</v>
      </c>
      <c r="AK370" s="403">
        <v>1</v>
      </c>
      <c r="AL370" s="403">
        <v>1</v>
      </c>
      <c r="AM370" s="403">
        <v>1</v>
      </c>
      <c r="AN370" s="403">
        <v>1</v>
      </c>
      <c r="AO370" s="402"/>
      <c r="AP370" s="405" t="s">
        <v>430</v>
      </c>
      <c r="AQ370" s="405" t="s">
        <v>430</v>
      </c>
      <c r="AR370" s="405" t="s">
        <v>430</v>
      </c>
      <c r="AS370" s="405">
        <v>1.68</v>
      </c>
      <c r="AT370" s="405">
        <v>-1.1499999999999999</v>
      </c>
      <c r="AU370" s="408"/>
      <c r="AV370" s="403">
        <v>0</v>
      </c>
      <c r="AW370" s="403">
        <v>0</v>
      </c>
      <c r="AX370" s="403">
        <v>0</v>
      </c>
      <c r="AY370" s="403">
        <v>1</v>
      </c>
      <c r="AZ370" s="403">
        <v>1</v>
      </c>
      <c r="BA370" s="409"/>
      <c r="BB370" s="405"/>
      <c r="BC370" s="410"/>
      <c r="BD370" s="410"/>
      <c r="BE370" s="410"/>
      <c r="BF370" s="406"/>
      <c r="BG370" s="405"/>
      <c r="BH370" s="405"/>
      <c r="BI370" s="405"/>
      <c r="BJ370" s="405"/>
      <c r="BK370" s="402"/>
      <c r="BL370" s="401"/>
      <c r="BM370" s="401"/>
      <c r="BN370" s="401"/>
      <c r="BO370" s="401"/>
      <c r="BP370" s="401"/>
      <c r="BQ370" s="402"/>
      <c r="BR370" s="411"/>
    </row>
    <row r="371" spans="1:70" s="428" customFormat="1" x14ac:dyDescent="0.25">
      <c r="A371" s="895" t="s">
        <v>94</v>
      </c>
      <c r="B371" s="373"/>
      <c r="C371" s="719"/>
      <c r="D371" s="373"/>
      <c r="E371" s="346"/>
      <c r="F371" s="373"/>
      <c r="G371" s="347"/>
      <c r="H371" s="374"/>
      <c r="I371" s="348">
        <v>-6.6299999999999998E-2</v>
      </c>
      <c r="J371" s="348">
        <v>-1.2306999999999999</v>
      </c>
      <c r="K371" s="348">
        <v>-4.2229000000000001</v>
      </c>
      <c r="L371" s="348">
        <v>5.1966000000000001</v>
      </c>
      <c r="M371" s="348">
        <v>5.6307999999999998</v>
      </c>
      <c r="N371" s="350">
        <v>-9.0830000000000002</v>
      </c>
      <c r="O371" s="348">
        <v>-5.4448999999999996</v>
      </c>
      <c r="P371" s="348">
        <v>9.2563999999999993</v>
      </c>
      <c r="Q371" s="348" t="s">
        <v>430</v>
      </c>
      <c r="R371" s="348" t="s">
        <v>430</v>
      </c>
      <c r="S371" s="348">
        <v>1.9085000000000001</v>
      </c>
      <c r="T371" s="348">
        <v>13.697699999999999</v>
      </c>
      <c r="U371" s="348">
        <v>-4.2633999999999999</v>
      </c>
      <c r="V371" s="348">
        <v>-5.5763999999999996</v>
      </c>
      <c r="W371" s="348">
        <v>-2.6905000000000001</v>
      </c>
      <c r="X371" s="348">
        <v>10.1008</v>
      </c>
      <c r="Y371" s="374"/>
      <c r="Z371" s="346"/>
      <c r="AA371" s="346"/>
      <c r="AB371" s="346"/>
      <c r="AC371" s="346"/>
      <c r="AD371" s="346"/>
      <c r="AE371" s="346"/>
      <c r="AF371" s="346"/>
      <c r="AG371" s="346"/>
      <c r="AH371" s="346"/>
      <c r="AI371" s="346"/>
      <c r="AJ371" s="346"/>
      <c r="AK371" s="346"/>
      <c r="AL371" s="346"/>
      <c r="AM371" s="346"/>
      <c r="AN371" s="346"/>
      <c r="AO371" s="373"/>
      <c r="AP371" s="348" t="s">
        <v>430</v>
      </c>
      <c r="AQ371" s="348" t="s">
        <v>430</v>
      </c>
      <c r="AR371" s="348" t="s">
        <v>430</v>
      </c>
      <c r="AS371" s="348">
        <v>1.68</v>
      </c>
      <c r="AT371" s="348">
        <v>-1.1499999999999999</v>
      </c>
      <c r="AU371" s="351"/>
      <c r="AV371" s="346"/>
      <c r="AW371" s="346"/>
      <c r="AX371" s="346"/>
      <c r="AY371" s="346"/>
      <c r="AZ371" s="346"/>
      <c r="BA371" s="362"/>
      <c r="BB371" s="348"/>
      <c r="BC371" s="375"/>
      <c r="BD371" s="375"/>
      <c r="BE371" s="375"/>
      <c r="BF371" s="374"/>
      <c r="BG371" s="348"/>
      <c r="BH371" s="348"/>
      <c r="BI371" s="348"/>
      <c r="BJ371" s="348"/>
      <c r="BK371" s="373"/>
      <c r="BL371" s="372"/>
      <c r="BM371" s="372"/>
      <c r="BN371" s="372"/>
      <c r="BO371" s="372"/>
      <c r="BP371" s="372"/>
      <c r="BQ371" s="373"/>
      <c r="BR371" s="354"/>
    </row>
    <row r="372" spans="1:70" s="428" customFormat="1" x14ac:dyDescent="0.25">
      <c r="A372" s="895" t="s">
        <v>95</v>
      </c>
      <c r="B372" s="373"/>
      <c r="C372" s="719"/>
      <c r="D372" s="373"/>
      <c r="E372" s="346"/>
      <c r="F372" s="373"/>
      <c r="G372" s="347"/>
      <c r="H372" s="374"/>
      <c r="I372" s="348">
        <v>-6.6299999999999998E-2</v>
      </c>
      <c r="J372" s="348">
        <v>-1.2306999999999999</v>
      </c>
      <c r="K372" s="348">
        <v>-4.2229000000000001</v>
      </c>
      <c r="L372" s="348">
        <v>5.1966000000000001</v>
      </c>
      <c r="M372" s="348">
        <v>5.6307999999999998</v>
      </c>
      <c r="N372" s="350">
        <v>-9.0830000000000002</v>
      </c>
      <c r="O372" s="348">
        <v>-5.4448999999999996</v>
      </c>
      <c r="P372" s="348">
        <v>9.2563999999999993</v>
      </c>
      <c r="Q372" s="348" t="s">
        <v>430</v>
      </c>
      <c r="R372" s="348" t="s">
        <v>430</v>
      </c>
      <c r="S372" s="348">
        <v>1.9085000000000001</v>
      </c>
      <c r="T372" s="348">
        <v>13.697699999999999</v>
      </c>
      <c r="U372" s="348">
        <v>-4.2633999999999999</v>
      </c>
      <c r="V372" s="348">
        <v>-5.5763999999999996</v>
      </c>
      <c r="W372" s="348">
        <v>-2.6905000000000001</v>
      </c>
      <c r="X372" s="348">
        <v>10.1008</v>
      </c>
      <c r="Y372" s="374"/>
      <c r="Z372" s="346"/>
      <c r="AA372" s="346"/>
      <c r="AB372" s="346"/>
      <c r="AC372" s="346"/>
      <c r="AD372" s="346"/>
      <c r="AE372" s="346"/>
      <c r="AF372" s="346"/>
      <c r="AG372" s="346"/>
      <c r="AH372" s="346"/>
      <c r="AI372" s="346"/>
      <c r="AJ372" s="346"/>
      <c r="AK372" s="346"/>
      <c r="AL372" s="346"/>
      <c r="AM372" s="346"/>
      <c r="AN372" s="346"/>
      <c r="AO372" s="373"/>
      <c r="AP372" s="348" t="s">
        <v>430</v>
      </c>
      <c r="AQ372" s="348" t="s">
        <v>430</v>
      </c>
      <c r="AR372" s="348" t="s">
        <v>430</v>
      </c>
      <c r="AS372" s="348">
        <v>1.68</v>
      </c>
      <c r="AT372" s="348">
        <v>-1.1499999999999999</v>
      </c>
      <c r="AU372" s="351"/>
      <c r="AV372" s="346"/>
      <c r="AW372" s="346"/>
      <c r="AX372" s="346"/>
      <c r="AY372" s="346"/>
      <c r="AZ372" s="346"/>
      <c r="BA372" s="362"/>
      <c r="BB372" s="348"/>
      <c r="BC372" s="375"/>
      <c r="BD372" s="375"/>
      <c r="BE372" s="375"/>
      <c r="BF372" s="374"/>
      <c r="BG372" s="348"/>
      <c r="BH372" s="348"/>
      <c r="BI372" s="348"/>
      <c r="BJ372" s="348"/>
      <c r="BK372" s="373"/>
      <c r="BL372" s="372"/>
      <c r="BM372" s="372"/>
      <c r="BN372" s="372"/>
      <c r="BO372" s="372"/>
      <c r="BP372" s="372"/>
      <c r="BQ372" s="373"/>
      <c r="BR372" s="354"/>
    </row>
    <row r="373" spans="1:70" s="428" customFormat="1" x14ac:dyDescent="0.25">
      <c r="A373" s="896" t="s">
        <v>96</v>
      </c>
      <c r="B373" s="413"/>
      <c r="C373" s="725"/>
      <c r="D373" s="413"/>
      <c r="E373" s="414"/>
      <c r="F373" s="413"/>
      <c r="G373" s="415"/>
      <c r="H373" s="417"/>
      <c r="I373" s="416">
        <v>-6.6299999999999998E-2</v>
      </c>
      <c r="J373" s="416">
        <v>-1.2306999999999999</v>
      </c>
      <c r="K373" s="416">
        <v>-4.2229000000000001</v>
      </c>
      <c r="L373" s="416">
        <v>5.1966000000000001</v>
      </c>
      <c r="M373" s="416">
        <v>5.6307999999999998</v>
      </c>
      <c r="N373" s="418">
        <v>-9.0830000000000002</v>
      </c>
      <c r="O373" s="416">
        <v>-5.4448999999999996</v>
      </c>
      <c r="P373" s="416">
        <v>9.2563999999999993</v>
      </c>
      <c r="Q373" s="416" t="s">
        <v>430</v>
      </c>
      <c r="R373" s="416" t="s">
        <v>430</v>
      </c>
      <c r="S373" s="416">
        <v>1.9085000000000001</v>
      </c>
      <c r="T373" s="416">
        <v>13.697699999999999</v>
      </c>
      <c r="U373" s="416">
        <v>-4.2633999999999999</v>
      </c>
      <c r="V373" s="416">
        <v>-5.5763999999999996</v>
      </c>
      <c r="W373" s="416">
        <v>-2.6905000000000001</v>
      </c>
      <c r="X373" s="416">
        <v>10.1008</v>
      </c>
      <c r="Y373" s="417"/>
      <c r="Z373" s="414"/>
      <c r="AA373" s="414"/>
      <c r="AB373" s="414"/>
      <c r="AC373" s="414"/>
      <c r="AD373" s="414"/>
      <c r="AE373" s="414"/>
      <c r="AF373" s="414"/>
      <c r="AG373" s="414"/>
      <c r="AH373" s="414"/>
      <c r="AI373" s="414"/>
      <c r="AJ373" s="414"/>
      <c r="AK373" s="414"/>
      <c r="AL373" s="414"/>
      <c r="AM373" s="414"/>
      <c r="AN373" s="414"/>
      <c r="AO373" s="413"/>
      <c r="AP373" s="416" t="s">
        <v>430</v>
      </c>
      <c r="AQ373" s="416" t="s">
        <v>430</v>
      </c>
      <c r="AR373" s="416" t="s">
        <v>430</v>
      </c>
      <c r="AS373" s="416">
        <v>1.68</v>
      </c>
      <c r="AT373" s="416">
        <v>-1.1499999999999999</v>
      </c>
      <c r="AU373" s="419"/>
      <c r="AV373" s="414"/>
      <c r="AW373" s="414"/>
      <c r="AX373" s="414"/>
      <c r="AY373" s="414"/>
      <c r="AZ373" s="414"/>
      <c r="BA373" s="420"/>
      <c r="BB373" s="416"/>
      <c r="BC373" s="421"/>
      <c r="BD373" s="421"/>
      <c r="BE373" s="421"/>
      <c r="BF373" s="417"/>
      <c r="BG373" s="416"/>
      <c r="BH373" s="416"/>
      <c r="BI373" s="416"/>
      <c r="BJ373" s="416"/>
      <c r="BK373" s="413"/>
      <c r="BL373" s="412"/>
      <c r="BM373" s="412"/>
      <c r="BN373" s="412"/>
      <c r="BO373" s="412"/>
      <c r="BP373" s="412"/>
      <c r="BQ373" s="413"/>
      <c r="BR373" s="422"/>
    </row>
    <row r="374" spans="1:70" s="428" customFormat="1" ht="14.5" customHeight="1" x14ac:dyDescent="0.35">
      <c r="A374" s="883" t="s">
        <v>3910</v>
      </c>
      <c r="B374" s="871"/>
      <c r="C374" s="872"/>
      <c r="D374" s="871"/>
      <c r="E374" s="873"/>
      <c r="F374" s="871"/>
      <c r="G374" s="874"/>
      <c r="H374" s="876"/>
      <c r="I374" s="875"/>
      <c r="J374" s="875"/>
      <c r="K374" s="875"/>
      <c r="L374" s="875"/>
      <c r="M374" s="875"/>
      <c r="N374" s="877"/>
      <c r="O374" s="875"/>
      <c r="P374" s="875"/>
      <c r="Q374" s="875"/>
      <c r="R374" s="875"/>
      <c r="S374" s="875"/>
      <c r="T374" s="875"/>
      <c r="U374" s="875"/>
      <c r="V374" s="875"/>
      <c r="W374" s="875"/>
      <c r="X374" s="875"/>
      <c r="Y374" s="876"/>
      <c r="Z374" s="873"/>
      <c r="AA374" s="873"/>
      <c r="AB374" s="873"/>
      <c r="AC374" s="873"/>
      <c r="AD374" s="873"/>
      <c r="AE374" s="873"/>
      <c r="AF374" s="873"/>
      <c r="AG374" s="873"/>
      <c r="AH374" s="873"/>
      <c r="AI374" s="873"/>
      <c r="AJ374" s="873"/>
      <c r="AK374" s="873"/>
      <c r="AL374" s="873"/>
      <c r="AM374" s="873"/>
      <c r="AN374" s="873"/>
      <c r="AO374" s="871"/>
      <c r="AP374" s="875"/>
      <c r="AQ374" s="875"/>
      <c r="AR374" s="875"/>
      <c r="AS374" s="875"/>
      <c r="AT374" s="875"/>
      <c r="AU374" s="878"/>
      <c r="AV374" s="873"/>
      <c r="AW374" s="873"/>
      <c r="AX374" s="873"/>
      <c r="AY374" s="873"/>
      <c r="AZ374" s="873"/>
      <c r="BA374" s="879"/>
      <c r="BB374" s="875"/>
      <c r="BC374" s="880"/>
      <c r="BD374" s="880"/>
      <c r="BE374" s="880"/>
      <c r="BF374" s="876"/>
      <c r="BG374" s="875"/>
      <c r="BH374" s="875"/>
      <c r="BI374" s="875"/>
      <c r="BJ374" s="875"/>
      <c r="BK374" s="871"/>
      <c r="BL374" s="881"/>
      <c r="BM374" s="881"/>
      <c r="BN374" s="881"/>
      <c r="BO374" s="881"/>
      <c r="BP374" s="881"/>
      <c r="BQ374" s="871"/>
      <c r="BR374" s="882"/>
    </row>
    <row r="375" spans="1:70" s="428" customFormat="1" x14ac:dyDescent="0.25">
      <c r="A375" s="345" t="s">
        <v>3911</v>
      </c>
      <c r="B375" s="373"/>
      <c r="C375" s="719">
        <v>45079</v>
      </c>
      <c r="D375" s="373"/>
      <c r="E375" s="346">
        <v>11790.6</v>
      </c>
      <c r="F375" s="373"/>
      <c r="G375" s="347">
        <v>30.747</v>
      </c>
      <c r="H375" s="374"/>
      <c r="I375" s="348">
        <v>-0.95030000000000003</v>
      </c>
      <c r="J375" s="348">
        <v>1.3481000000000001</v>
      </c>
      <c r="K375" s="348">
        <v>2.3296999999999999</v>
      </c>
      <c r="L375" s="348">
        <v>11.5032</v>
      </c>
      <c r="M375" s="348">
        <v>22.845500000000001</v>
      </c>
      <c r="N375" s="350">
        <v>30.810500000000001</v>
      </c>
      <c r="O375" s="348">
        <v>18.343499999999999</v>
      </c>
      <c r="P375" s="348">
        <v>34.978700000000003</v>
      </c>
      <c r="Q375" s="348" t="s">
        <v>430</v>
      </c>
      <c r="R375" s="348" t="s">
        <v>430</v>
      </c>
      <c r="S375" s="348">
        <v>4.3296999999999999</v>
      </c>
      <c r="T375" s="348">
        <v>41.242100000000001</v>
      </c>
      <c r="U375" s="348">
        <v>31.5886</v>
      </c>
      <c r="V375" s="348">
        <v>29.882100000000001</v>
      </c>
      <c r="W375" s="348">
        <v>0.82969999999999999</v>
      </c>
      <c r="X375" s="348">
        <v>40.886600000000001</v>
      </c>
      <c r="Y375" s="374"/>
      <c r="Z375" s="346">
        <v>1</v>
      </c>
      <c r="AA375" s="346">
        <v>1</v>
      </c>
      <c r="AB375" s="346">
        <v>1</v>
      </c>
      <c r="AC375" s="346">
        <v>1</v>
      </c>
      <c r="AD375" s="346">
        <v>1</v>
      </c>
      <c r="AE375" s="346">
        <v>1</v>
      </c>
      <c r="AF375" s="346">
        <v>1</v>
      </c>
      <c r="AG375" s="346">
        <v>1</v>
      </c>
      <c r="AH375" s="346" t="s">
        <v>430</v>
      </c>
      <c r="AI375" s="346" t="s">
        <v>430</v>
      </c>
      <c r="AJ375" s="346">
        <v>1</v>
      </c>
      <c r="AK375" s="346">
        <v>1</v>
      </c>
      <c r="AL375" s="346">
        <v>1</v>
      </c>
      <c r="AM375" s="346">
        <v>1</v>
      </c>
      <c r="AN375" s="346">
        <v>1</v>
      </c>
      <c r="AO375" s="373"/>
      <c r="AP375" s="348" t="s">
        <v>430</v>
      </c>
      <c r="AQ375" s="348" t="s">
        <v>430</v>
      </c>
      <c r="AR375" s="348" t="s">
        <v>430</v>
      </c>
      <c r="AS375" s="348">
        <v>28.92</v>
      </c>
      <c r="AT375" s="348">
        <v>42.99</v>
      </c>
      <c r="AU375" s="351"/>
      <c r="AV375" s="346" t="s">
        <v>430</v>
      </c>
      <c r="AW375" s="346" t="s">
        <v>430</v>
      </c>
      <c r="AX375" s="346" t="s">
        <v>430</v>
      </c>
      <c r="AY375" s="346">
        <v>1</v>
      </c>
      <c r="AZ375" s="346">
        <v>1</v>
      </c>
      <c r="BA375" s="362"/>
      <c r="BB375" s="348">
        <v>27.294668096546999</v>
      </c>
      <c r="BC375" s="375">
        <v>0.76985860935005801</v>
      </c>
      <c r="BD375" s="375">
        <v>9.7283750377918393E-2</v>
      </c>
      <c r="BE375" s="375">
        <v>6.7372485140046096E-2</v>
      </c>
      <c r="BF375" s="374"/>
      <c r="BG375" s="843">
        <v>42.876800000000003</v>
      </c>
      <c r="BH375" s="843">
        <v>25.4238</v>
      </c>
      <c r="BI375" s="843">
        <v>29.727900000000002</v>
      </c>
      <c r="BJ375" s="843">
        <v>1.9715</v>
      </c>
      <c r="BK375" s="373"/>
      <c r="BL375" s="372" t="s">
        <v>3912</v>
      </c>
      <c r="BM375" s="372" t="s">
        <v>3913</v>
      </c>
      <c r="BN375" s="372" t="s">
        <v>3914</v>
      </c>
      <c r="BO375" s="372" t="s">
        <v>3915</v>
      </c>
      <c r="BP375" s="372" t="s">
        <v>3916</v>
      </c>
      <c r="BQ375" s="373"/>
      <c r="BR375" s="354" t="s">
        <v>443</v>
      </c>
    </row>
    <row r="376" spans="1:70" s="428" customFormat="1" x14ac:dyDescent="0.25">
      <c r="A376" s="894" t="s">
        <v>93</v>
      </c>
      <c r="B376" s="402"/>
      <c r="C376" s="724"/>
      <c r="D376" s="402"/>
      <c r="E376" s="403"/>
      <c r="F376" s="402"/>
      <c r="G376" s="404"/>
      <c r="H376" s="406"/>
      <c r="I376" s="405">
        <v>-0.95030000000000003</v>
      </c>
      <c r="J376" s="405">
        <v>1.3481000000000001</v>
      </c>
      <c r="K376" s="405">
        <v>2.3296999999999999</v>
      </c>
      <c r="L376" s="405">
        <v>11.5032</v>
      </c>
      <c r="M376" s="405">
        <v>22.845500000000001</v>
      </c>
      <c r="N376" s="407">
        <v>30.810500000000001</v>
      </c>
      <c r="O376" s="405">
        <v>18.343499999999999</v>
      </c>
      <c r="P376" s="405">
        <v>34.978700000000003</v>
      </c>
      <c r="Q376" s="405" t="s">
        <v>430</v>
      </c>
      <c r="R376" s="405" t="s">
        <v>430</v>
      </c>
      <c r="S376" s="405">
        <v>4.3296999999999999</v>
      </c>
      <c r="T376" s="405">
        <v>41.242100000000001</v>
      </c>
      <c r="U376" s="405">
        <v>31.5886</v>
      </c>
      <c r="V376" s="405">
        <v>29.882100000000001</v>
      </c>
      <c r="W376" s="405">
        <v>0.82969999999999999</v>
      </c>
      <c r="X376" s="405">
        <v>40.886600000000001</v>
      </c>
      <c r="Y376" s="406"/>
      <c r="Z376" s="403">
        <v>1</v>
      </c>
      <c r="AA376" s="403">
        <v>1</v>
      </c>
      <c r="AB376" s="403">
        <v>1</v>
      </c>
      <c r="AC376" s="403">
        <v>1</v>
      </c>
      <c r="AD376" s="403">
        <v>1</v>
      </c>
      <c r="AE376" s="403">
        <v>1</v>
      </c>
      <c r="AF376" s="403">
        <v>1</v>
      </c>
      <c r="AG376" s="403">
        <v>1</v>
      </c>
      <c r="AH376" s="403">
        <v>0</v>
      </c>
      <c r="AI376" s="403">
        <v>0</v>
      </c>
      <c r="AJ376" s="403">
        <v>1</v>
      </c>
      <c r="AK376" s="403">
        <v>1</v>
      </c>
      <c r="AL376" s="403">
        <v>1</v>
      </c>
      <c r="AM376" s="403">
        <v>1</v>
      </c>
      <c r="AN376" s="403">
        <v>1</v>
      </c>
      <c r="AO376" s="402"/>
      <c r="AP376" s="405" t="s">
        <v>430</v>
      </c>
      <c r="AQ376" s="405" t="s">
        <v>430</v>
      </c>
      <c r="AR376" s="405" t="s">
        <v>430</v>
      </c>
      <c r="AS376" s="405">
        <v>28.92</v>
      </c>
      <c r="AT376" s="405">
        <v>42.99</v>
      </c>
      <c r="AU376" s="408"/>
      <c r="AV376" s="403">
        <v>0</v>
      </c>
      <c r="AW376" s="403">
        <v>0</v>
      </c>
      <c r="AX376" s="403">
        <v>0</v>
      </c>
      <c r="AY376" s="403">
        <v>1</v>
      </c>
      <c r="AZ376" s="403">
        <v>1</v>
      </c>
      <c r="BA376" s="409"/>
      <c r="BB376" s="405"/>
      <c r="BC376" s="410"/>
      <c r="BD376" s="410"/>
      <c r="BE376" s="410"/>
      <c r="BF376" s="406"/>
      <c r="BG376" s="405"/>
      <c r="BH376" s="405"/>
      <c r="BI376" s="405"/>
      <c r="BJ376" s="405"/>
      <c r="BK376" s="402"/>
      <c r="BL376" s="401"/>
      <c r="BM376" s="401"/>
      <c r="BN376" s="401"/>
      <c r="BO376" s="401"/>
      <c r="BP376" s="401"/>
      <c r="BQ376" s="402"/>
      <c r="BR376" s="411"/>
    </row>
    <row r="377" spans="1:70" s="428" customFormat="1" x14ac:dyDescent="0.25">
      <c r="A377" s="895" t="s">
        <v>94</v>
      </c>
      <c r="B377" s="373"/>
      <c r="C377" s="719"/>
      <c r="D377" s="373"/>
      <c r="E377" s="346"/>
      <c r="F377" s="373"/>
      <c r="G377" s="347"/>
      <c r="H377" s="374"/>
      <c r="I377" s="348">
        <v>-0.95030000000000003</v>
      </c>
      <c r="J377" s="348">
        <v>1.3481000000000001</v>
      </c>
      <c r="K377" s="348">
        <v>2.3296999999999999</v>
      </c>
      <c r="L377" s="348">
        <v>11.5032</v>
      </c>
      <c r="M377" s="348">
        <v>22.845500000000001</v>
      </c>
      <c r="N377" s="350">
        <v>30.810500000000001</v>
      </c>
      <c r="O377" s="348">
        <v>18.343499999999999</v>
      </c>
      <c r="P377" s="348">
        <v>34.978700000000003</v>
      </c>
      <c r="Q377" s="348" t="s">
        <v>430</v>
      </c>
      <c r="R377" s="348" t="s">
        <v>430</v>
      </c>
      <c r="S377" s="348">
        <v>4.3296999999999999</v>
      </c>
      <c r="T377" s="348">
        <v>41.242100000000001</v>
      </c>
      <c r="U377" s="348">
        <v>31.5886</v>
      </c>
      <c r="V377" s="348">
        <v>29.882100000000001</v>
      </c>
      <c r="W377" s="348">
        <v>0.82969999999999999</v>
      </c>
      <c r="X377" s="348">
        <v>40.886600000000001</v>
      </c>
      <c r="Y377" s="374"/>
      <c r="Z377" s="346"/>
      <c r="AA377" s="346"/>
      <c r="AB377" s="346"/>
      <c r="AC377" s="346"/>
      <c r="AD377" s="346"/>
      <c r="AE377" s="346"/>
      <c r="AF377" s="346"/>
      <c r="AG377" s="346"/>
      <c r="AH377" s="346"/>
      <c r="AI377" s="346"/>
      <c r="AJ377" s="346"/>
      <c r="AK377" s="346"/>
      <c r="AL377" s="346"/>
      <c r="AM377" s="346"/>
      <c r="AN377" s="346"/>
      <c r="AO377" s="373"/>
      <c r="AP377" s="348" t="s">
        <v>430</v>
      </c>
      <c r="AQ377" s="348" t="s">
        <v>430</v>
      </c>
      <c r="AR377" s="348" t="s">
        <v>430</v>
      </c>
      <c r="AS377" s="348">
        <v>28.92</v>
      </c>
      <c r="AT377" s="348">
        <v>42.99</v>
      </c>
      <c r="AU377" s="351"/>
      <c r="AV377" s="346"/>
      <c r="AW377" s="346"/>
      <c r="AX377" s="346"/>
      <c r="AY377" s="346"/>
      <c r="AZ377" s="346"/>
      <c r="BA377" s="362"/>
      <c r="BB377" s="348"/>
      <c r="BC377" s="375"/>
      <c r="BD377" s="375"/>
      <c r="BE377" s="375"/>
      <c r="BF377" s="374"/>
      <c r="BG377" s="348"/>
      <c r="BH377" s="348"/>
      <c r="BI377" s="348"/>
      <c r="BJ377" s="348"/>
      <c r="BK377" s="373"/>
      <c r="BL377" s="372"/>
      <c r="BM377" s="372"/>
      <c r="BN377" s="372"/>
      <c r="BO377" s="372"/>
      <c r="BP377" s="372"/>
      <c r="BQ377" s="373"/>
      <c r="BR377" s="354"/>
    </row>
    <row r="378" spans="1:70" s="428" customFormat="1" x14ac:dyDescent="0.25">
      <c r="A378" s="895" t="s">
        <v>95</v>
      </c>
      <c r="B378" s="373"/>
      <c r="C378" s="719"/>
      <c r="D378" s="373"/>
      <c r="E378" s="346"/>
      <c r="F378" s="373"/>
      <c r="G378" s="347"/>
      <c r="H378" s="374"/>
      <c r="I378" s="348">
        <v>-0.95030000000000003</v>
      </c>
      <c r="J378" s="348">
        <v>1.3481000000000001</v>
      </c>
      <c r="K378" s="348">
        <v>2.3296999999999999</v>
      </c>
      <c r="L378" s="348">
        <v>11.5032</v>
      </c>
      <c r="M378" s="348">
        <v>22.845500000000001</v>
      </c>
      <c r="N378" s="350">
        <v>30.810500000000001</v>
      </c>
      <c r="O378" s="348">
        <v>18.343499999999999</v>
      </c>
      <c r="P378" s="348">
        <v>34.978700000000003</v>
      </c>
      <c r="Q378" s="348" t="s">
        <v>430</v>
      </c>
      <c r="R378" s="348" t="s">
        <v>430</v>
      </c>
      <c r="S378" s="348">
        <v>4.3296999999999999</v>
      </c>
      <c r="T378" s="348">
        <v>41.242100000000001</v>
      </c>
      <c r="U378" s="348">
        <v>31.5886</v>
      </c>
      <c r="V378" s="348">
        <v>29.882100000000001</v>
      </c>
      <c r="W378" s="348">
        <v>0.82969999999999999</v>
      </c>
      <c r="X378" s="348">
        <v>40.886600000000001</v>
      </c>
      <c r="Y378" s="374"/>
      <c r="Z378" s="346"/>
      <c r="AA378" s="346"/>
      <c r="AB378" s="346"/>
      <c r="AC378" s="346"/>
      <c r="AD378" s="346"/>
      <c r="AE378" s="346"/>
      <c r="AF378" s="346"/>
      <c r="AG378" s="346"/>
      <c r="AH378" s="346"/>
      <c r="AI378" s="346"/>
      <c r="AJ378" s="346"/>
      <c r="AK378" s="346"/>
      <c r="AL378" s="346"/>
      <c r="AM378" s="346"/>
      <c r="AN378" s="346"/>
      <c r="AO378" s="373"/>
      <c r="AP378" s="348" t="s">
        <v>430</v>
      </c>
      <c r="AQ378" s="348" t="s">
        <v>430</v>
      </c>
      <c r="AR378" s="348" t="s">
        <v>430</v>
      </c>
      <c r="AS378" s="348">
        <v>28.92</v>
      </c>
      <c r="AT378" s="348">
        <v>42.99</v>
      </c>
      <c r="AU378" s="351"/>
      <c r="AV378" s="346"/>
      <c r="AW378" s="346"/>
      <c r="AX378" s="346"/>
      <c r="AY378" s="346"/>
      <c r="AZ378" s="346"/>
      <c r="BA378" s="362"/>
      <c r="BB378" s="348"/>
      <c r="BC378" s="375"/>
      <c r="BD378" s="375"/>
      <c r="BE378" s="375"/>
      <c r="BF378" s="374"/>
      <c r="BG378" s="348"/>
      <c r="BH378" s="348"/>
      <c r="BI378" s="348"/>
      <c r="BJ378" s="348"/>
      <c r="BK378" s="373"/>
      <c r="BL378" s="372"/>
      <c r="BM378" s="372"/>
      <c r="BN378" s="372"/>
      <c r="BO378" s="372"/>
      <c r="BP378" s="372"/>
      <c r="BQ378" s="373"/>
      <c r="BR378" s="354"/>
    </row>
    <row r="379" spans="1:70" s="428" customFormat="1" x14ac:dyDescent="0.25">
      <c r="A379" s="896" t="s">
        <v>96</v>
      </c>
      <c r="B379" s="413"/>
      <c r="C379" s="725"/>
      <c r="D379" s="413"/>
      <c r="E379" s="414"/>
      <c r="F379" s="413"/>
      <c r="G379" s="415"/>
      <c r="H379" s="417"/>
      <c r="I379" s="416">
        <v>-0.95030000000000003</v>
      </c>
      <c r="J379" s="416">
        <v>1.3481000000000001</v>
      </c>
      <c r="K379" s="416">
        <v>2.3296999999999999</v>
      </c>
      <c r="L379" s="416">
        <v>11.5032</v>
      </c>
      <c r="M379" s="416">
        <v>22.845500000000001</v>
      </c>
      <c r="N379" s="418">
        <v>30.810500000000001</v>
      </c>
      <c r="O379" s="416">
        <v>18.343499999999999</v>
      </c>
      <c r="P379" s="416">
        <v>34.978700000000003</v>
      </c>
      <c r="Q379" s="416" t="s">
        <v>430</v>
      </c>
      <c r="R379" s="416" t="s">
        <v>430</v>
      </c>
      <c r="S379" s="416">
        <v>4.3296999999999999</v>
      </c>
      <c r="T379" s="416">
        <v>41.242100000000001</v>
      </c>
      <c r="U379" s="416">
        <v>31.5886</v>
      </c>
      <c r="V379" s="416">
        <v>29.882100000000001</v>
      </c>
      <c r="W379" s="416">
        <v>0.82969999999999999</v>
      </c>
      <c r="X379" s="416">
        <v>40.886600000000001</v>
      </c>
      <c r="Y379" s="417"/>
      <c r="Z379" s="414"/>
      <c r="AA379" s="414"/>
      <c r="AB379" s="414"/>
      <c r="AC379" s="414"/>
      <c r="AD379" s="414"/>
      <c r="AE379" s="414"/>
      <c r="AF379" s="414"/>
      <c r="AG379" s="414"/>
      <c r="AH379" s="414"/>
      <c r="AI379" s="414"/>
      <c r="AJ379" s="414"/>
      <c r="AK379" s="414"/>
      <c r="AL379" s="414"/>
      <c r="AM379" s="414"/>
      <c r="AN379" s="414"/>
      <c r="AO379" s="413"/>
      <c r="AP379" s="416" t="s">
        <v>430</v>
      </c>
      <c r="AQ379" s="416" t="s">
        <v>430</v>
      </c>
      <c r="AR379" s="416" t="s">
        <v>430</v>
      </c>
      <c r="AS379" s="416">
        <v>28.92</v>
      </c>
      <c r="AT379" s="416">
        <v>42.99</v>
      </c>
      <c r="AU379" s="419"/>
      <c r="AV379" s="414"/>
      <c r="AW379" s="414"/>
      <c r="AX379" s="414"/>
      <c r="AY379" s="414"/>
      <c r="AZ379" s="414"/>
      <c r="BA379" s="420"/>
      <c r="BB379" s="416"/>
      <c r="BC379" s="421"/>
      <c r="BD379" s="421"/>
      <c r="BE379" s="421"/>
      <c r="BF379" s="417"/>
      <c r="BG379" s="416"/>
      <c r="BH379" s="416"/>
      <c r="BI379" s="416"/>
      <c r="BJ379" s="416"/>
      <c r="BK379" s="413"/>
      <c r="BL379" s="412"/>
      <c r="BM379" s="412"/>
      <c r="BN379" s="412"/>
      <c r="BO379" s="412"/>
      <c r="BP379" s="412"/>
      <c r="BQ379" s="413"/>
      <c r="BR379" s="422"/>
    </row>
    <row r="380" spans="1:70" s="428" customFormat="1" ht="14.5" customHeight="1" x14ac:dyDescent="0.35">
      <c r="A380" s="883" t="s">
        <v>3917</v>
      </c>
      <c r="B380" s="871"/>
      <c r="C380" s="872"/>
      <c r="D380" s="871"/>
      <c r="E380" s="873"/>
      <c r="F380" s="871"/>
      <c r="G380" s="874"/>
      <c r="H380" s="876"/>
      <c r="I380" s="875"/>
      <c r="J380" s="875"/>
      <c r="K380" s="875"/>
      <c r="L380" s="875"/>
      <c r="M380" s="875"/>
      <c r="N380" s="877"/>
      <c r="O380" s="875"/>
      <c r="P380" s="875"/>
      <c r="Q380" s="875"/>
      <c r="R380" s="875"/>
      <c r="S380" s="875"/>
      <c r="T380" s="875"/>
      <c r="U380" s="875"/>
      <c r="V380" s="875"/>
      <c r="W380" s="875"/>
      <c r="X380" s="875"/>
      <c r="Y380" s="876"/>
      <c r="Z380" s="873"/>
      <c r="AA380" s="873"/>
      <c r="AB380" s="873"/>
      <c r="AC380" s="873"/>
      <c r="AD380" s="873"/>
      <c r="AE380" s="873"/>
      <c r="AF380" s="873"/>
      <c r="AG380" s="873"/>
      <c r="AH380" s="873"/>
      <c r="AI380" s="873"/>
      <c r="AJ380" s="873"/>
      <c r="AK380" s="873"/>
      <c r="AL380" s="873"/>
      <c r="AM380" s="873"/>
      <c r="AN380" s="873"/>
      <c r="AO380" s="871"/>
      <c r="AP380" s="875"/>
      <c r="AQ380" s="875"/>
      <c r="AR380" s="875"/>
      <c r="AS380" s="875"/>
      <c r="AT380" s="875"/>
      <c r="AU380" s="878"/>
      <c r="AV380" s="873"/>
      <c r="AW380" s="873"/>
      <c r="AX380" s="873"/>
      <c r="AY380" s="873"/>
      <c r="AZ380" s="873"/>
      <c r="BA380" s="879"/>
      <c r="BB380" s="875"/>
      <c r="BC380" s="880"/>
      <c r="BD380" s="880"/>
      <c r="BE380" s="880"/>
      <c r="BF380" s="876"/>
      <c r="BG380" s="875"/>
      <c r="BH380" s="875"/>
      <c r="BI380" s="875"/>
      <c r="BJ380" s="875"/>
      <c r="BK380" s="871"/>
      <c r="BL380" s="881"/>
      <c r="BM380" s="881"/>
      <c r="BN380" s="881"/>
      <c r="BO380" s="881"/>
      <c r="BP380" s="881"/>
      <c r="BQ380" s="871"/>
      <c r="BR380" s="882"/>
    </row>
    <row r="381" spans="1:70" s="428" customFormat="1" x14ac:dyDescent="0.25">
      <c r="A381" s="345" t="s">
        <v>3918</v>
      </c>
      <c r="B381" s="373"/>
      <c r="C381" s="719">
        <v>36250</v>
      </c>
      <c r="D381" s="373"/>
      <c r="E381" s="346">
        <v>1540.54</v>
      </c>
      <c r="F381" s="373"/>
      <c r="G381" s="347">
        <v>390.49</v>
      </c>
      <c r="H381" s="374"/>
      <c r="I381" s="348">
        <v>-0.2019</v>
      </c>
      <c r="J381" s="348">
        <v>-1.3290999999999999</v>
      </c>
      <c r="K381" s="348">
        <v>-7.1300999999999997</v>
      </c>
      <c r="L381" s="348">
        <v>-5.6081000000000003</v>
      </c>
      <c r="M381" s="348">
        <v>-7.9554</v>
      </c>
      <c r="N381" s="350">
        <v>-20.659500000000001</v>
      </c>
      <c r="O381" s="348">
        <v>-15.285500000000001</v>
      </c>
      <c r="P381" s="348">
        <v>-4.258</v>
      </c>
      <c r="Q381" s="348">
        <v>3.8841999999999999</v>
      </c>
      <c r="R381" s="348">
        <v>7.9379999999999997</v>
      </c>
      <c r="S381" s="348">
        <v>-5.5761000000000003</v>
      </c>
      <c r="T381" s="348">
        <v>0.159</v>
      </c>
      <c r="U381" s="348">
        <v>-17.121600000000001</v>
      </c>
      <c r="V381" s="348">
        <v>-17.349599999999999</v>
      </c>
      <c r="W381" s="348">
        <v>-1.5803</v>
      </c>
      <c r="X381" s="348">
        <v>14.2744</v>
      </c>
      <c r="Y381" s="374"/>
      <c r="Z381" s="346">
        <v>1</v>
      </c>
      <c r="AA381" s="346">
        <v>1</v>
      </c>
      <c r="AB381" s="346">
        <v>1</v>
      </c>
      <c r="AC381" s="346">
        <v>1</v>
      </c>
      <c r="AD381" s="346">
        <v>1</v>
      </c>
      <c r="AE381" s="346">
        <v>1</v>
      </c>
      <c r="AF381" s="346">
        <v>1</v>
      </c>
      <c r="AG381" s="346">
        <v>1</v>
      </c>
      <c r="AH381" s="346">
        <v>1</v>
      </c>
      <c r="AI381" s="346">
        <v>1</v>
      </c>
      <c r="AJ381" s="346">
        <v>1</v>
      </c>
      <c r="AK381" s="346">
        <v>1</v>
      </c>
      <c r="AL381" s="346">
        <v>1</v>
      </c>
      <c r="AM381" s="346">
        <v>1</v>
      </c>
      <c r="AN381" s="346">
        <v>1</v>
      </c>
      <c r="AO381" s="373"/>
      <c r="AP381" s="348">
        <v>5.58</v>
      </c>
      <c r="AQ381" s="348">
        <v>2.82</v>
      </c>
      <c r="AR381" s="348">
        <v>-2.9</v>
      </c>
      <c r="AS381" s="348">
        <v>-11.04</v>
      </c>
      <c r="AT381" s="348">
        <v>-20.7</v>
      </c>
      <c r="AU381" s="351"/>
      <c r="AV381" s="346">
        <v>1</v>
      </c>
      <c r="AW381" s="346">
        <v>1</v>
      </c>
      <c r="AX381" s="346">
        <v>1</v>
      </c>
      <c r="AY381" s="346">
        <v>1</v>
      </c>
      <c r="AZ381" s="346">
        <v>1</v>
      </c>
      <c r="BA381" s="362"/>
      <c r="BB381" s="348">
        <v>11.9290994365528</v>
      </c>
      <c r="BC381" s="375">
        <v>0.92143317173719896</v>
      </c>
      <c r="BD381" s="375">
        <v>-5.9759099215441099E-2</v>
      </c>
      <c r="BE381" s="375">
        <v>-0.159267332498989</v>
      </c>
      <c r="BF381" s="374"/>
      <c r="BG381" s="843">
        <v>69.916799999999995</v>
      </c>
      <c r="BH381" s="843">
        <v>16.973099999999999</v>
      </c>
      <c r="BI381" s="843">
        <v>9.8207799999999992</v>
      </c>
      <c r="BJ381" s="843">
        <v>3.28932</v>
      </c>
      <c r="BK381" s="373"/>
      <c r="BL381" s="372" t="s">
        <v>3919</v>
      </c>
      <c r="BM381" s="372" t="s">
        <v>3920</v>
      </c>
      <c r="BN381" s="372" t="s">
        <v>3921</v>
      </c>
      <c r="BO381" s="372" t="s">
        <v>3922</v>
      </c>
      <c r="BP381" s="372" t="s">
        <v>3923</v>
      </c>
      <c r="BQ381" s="373"/>
      <c r="BR381" s="354" t="s">
        <v>2398</v>
      </c>
    </row>
    <row r="382" spans="1:70" s="428" customFormat="1" x14ac:dyDescent="0.25">
      <c r="A382" s="894" t="s">
        <v>93</v>
      </c>
      <c r="B382" s="402"/>
      <c r="C382" s="724"/>
      <c r="D382" s="402"/>
      <c r="E382" s="403"/>
      <c r="F382" s="402"/>
      <c r="G382" s="404"/>
      <c r="H382" s="406"/>
      <c r="I382" s="405">
        <v>-0.2019</v>
      </c>
      <c r="J382" s="405">
        <v>-1.3290999999999999</v>
      </c>
      <c r="K382" s="405">
        <v>-7.1300999999999997</v>
      </c>
      <c r="L382" s="405">
        <v>-5.6081000000000003</v>
      </c>
      <c r="M382" s="405">
        <v>-7.9554</v>
      </c>
      <c r="N382" s="407">
        <v>-20.659500000000001</v>
      </c>
      <c r="O382" s="405">
        <v>-15.285500000000001</v>
      </c>
      <c r="P382" s="405">
        <v>-4.258</v>
      </c>
      <c r="Q382" s="405">
        <v>3.8841999999999999</v>
      </c>
      <c r="R382" s="405">
        <v>7.9379999999999997</v>
      </c>
      <c r="S382" s="405">
        <v>-5.5761000000000003</v>
      </c>
      <c r="T382" s="405">
        <v>0.159</v>
      </c>
      <c r="U382" s="405">
        <v>-17.121600000000001</v>
      </c>
      <c r="V382" s="405">
        <v>-17.349599999999999</v>
      </c>
      <c r="W382" s="405">
        <v>-1.5803</v>
      </c>
      <c r="X382" s="405">
        <v>14.2744</v>
      </c>
      <c r="Y382" s="406"/>
      <c r="Z382" s="403">
        <v>1</v>
      </c>
      <c r="AA382" s="403">
        <v>1</v>
      </c>
      <c r="AB382" s="403">
        <v>1</v>
      </c>
      <c r="AC382" s="403">
        <v>1</v>
      </c>
      <c r="AD382" s="403">
        <v>1</v>
      </c>
      <c r="AE382" s="403">
        <v>1</v>
      </c>
      <c r="AF382" s="403">
        <v>1</v>
      </c>
      <c r="AG382" s="403">
        <v>1</v>
      </c>
      <c r="AH382" s="403">
        <v>1</v>
      </c>
      <c r="AI382" s="403">
        <v>1</v>
      </c>
      <c r="AJ382" s="403">
        <v>1</v>
      </c>
      <c r="AK382" s="403">
        <v>1</v>
      </c>
      <c r="AL382" s="403">
        <v>1</v>
      </c>
      <c r="AM382" s="403">
        <v>1</v>
      </c>
      <c r="AN382" s="403">
        <v>1</v>
      </c>
      <c r="AO382" s="402"/>
      <c r="AP382" s="405">
        <v>5.58</v>
      </c>
      <c r="AQ382" s="405">
        <v>2.82</v>
      </c>
      <c r="AR382" s="405">
        <v>-2.9</v>
      </c>
      <c r="AS382" s="405">
        <v>-11.04</v>
      </c>
      <c r="AT382" s="405">
        <v>-20.7</v>
      </c>
      <c r="AU382" s="408"/>
      <c r="AV382" s="403">
        <v>1</v>
      </c>
      <c r="AW382" s="403">
        <v>1</v>
      </c>
      <c r="AX382" s="403">
        <v>1</v>
      </c>
      <c r="AY382" s="403">
        <v>1</v>
      </c>
      <c r="AZ382" s="403">
        <v>1</v>
      </c>
      <c r="BA382" s="409"/>
      <c r="BB382" s="405"/>
      <c r="BC382" s="410"/>
      <c r="BD382" s="410"/>
      <c r="BE382" s="410"/>
      <c r="BF382" s="406"/>
      <c r="BG382" s="405"/>
      <c r="BH382" s="405"/>
      <c r="BI382" s="405"/>
      <c r="BJ382" s="405"/>
      <c r="BK382" s="402"/>
      <c r="BL382" s="401"/>
      <c r="BM382" s="401"/>
      <c r="BN382" s="401"/>
      <c r="BO382" s="401"/>
      <c r="BP382" s="401"/>
      <c r="BQ382" s="402"/>
      <c r="BR382" s="411"/>
    </row>
    <row r="383" spans="1:70" s="428" customFormat="1" x14ac:dyDescent="0.25">
      <c r="A383" s="895" t="s">
        <v>94</v>
      </c>
      <c r="B383" s="373"/>
      <c r="C383" s="719"/>
      <c r="D383" s="373"/>
      <c r="E383" s="346"/>
      <c r="F383" s="373"/>
      <c r="G383" s="347"/>
      <c r="H383" s="374"/>
      <c r="I383" s="348">
        <v>-0.2019</v>
      </c>
      <c r="J383" s="348">
        <v>-1.3290999999999999</v>
      </c>
      <c r="K383" s="348">
        <v>-7.1300999999999997</v>
      </c>
      <c r="L383" s="348">
        <v>-5.6081000000000003</v>
      </c>
      <c r="M383" s="348">
        <v>-7.9554</v>
      </c>
      <c r="N383" s="350">
        <v>-20.659500000000001</v>
      </c>
      <c r="O383" s="348">
        <v>-15.285500000000001</v>
      </c>
      <c r="P383" s="348">
        <v>-4.258</v>
      </c>
      <c r="Q383" s="348">
        <v>3.8841999999999999</v>
      </c>
      <c r="R383" s="348">
        <v>7.9379999999999997</v>
      </c>
      <c r="S383" s="348">
        <v>-5.5761000000000003</v>
      </c>
      <c r="T383" s="348">
        <v>0.159</v>
      </c>
      <c r="U383" s="348">
        <v>-17.121600000000001</v>
      </c>
      <c r="V383" s="348">
        <v>-17.349599999999999</v>
      </c>
      <c r="W383" s="348">
        <v>-1.5803</v>
      </c>
      <c r="X383" s="348">
        <v>14.2744</v>
      </c>
      <c r="Y383" s="374"/>
      <c r="Z383" s="346"/>
      <c r="AA383" s="346"/>
      <c r="AB383" s="346"/>
      <c r="AC383" s="346"/>
      <c r="AD383" s="346"/>
      <c r="AE383" s="346"/>
      <c r="AF383" s="346"/>
      <c r="AG383" s="346"/>
      <c r="AH383" s="346"/>
      <c r="AI383" s="346"/>
      <c r="AJ383" s="346"/>
      <c r="AK383" s="346"/>
      <c r="AL383" s="346"/>
      <c r="AM383" s="346"/>
      <c r="AN383" s="346"/>
      <c r="AO383" s="373"/>
      <c r="AP383" s="348">
        <v>5.58</v>
      </c>
      <c r="AQ383" s="348">
        <v>2.82</v>
      </c>
      <c r="AR383" s="348">
        <v>-2.9</v>
      </c>
      <c r="AS383" s="348">
        <v>-11.04</v>
      </c>
      <c r="AT383" s="348">
        <v>-20.7</v>
      </c>
      <c r="AU383" s="351"/>
      <c r="AV383" s="346"/>
      <c r="AW383" s="346"/>
      <c r="AX383" s="346"/>
      <c r="AY383" s="346"/>
      <c r="AZ383" s="346"/>
      <c r="BA383" s="362"/>
      <c r="BB383" s="348"/>
      <c r="BC383" s="375"/>
      <c r="BD383" s="375"/>
      <c r="BE383" s="375"/>
      <c r="BF383" s="374"/>
      <c r="BG383" s="348"/>
      <c r="BH383" s="348"/>
      <c r="BI383" s="348"/>
      <c r="BJ383" s="348"/>
      <c r="BK383" s="373"/>
      <c r="BL383" s="372"/>
      <c r="BM383" s="372"/>
      <c r="BN383" s="372"/>
      <c r="BO383" s="372"/>
      <c r="BP383" s="372"/>
      <c r="BQ383" s="373"/>
      <c r="BR383" s="354"/>
    </row>
    <row r="384" spans="1:70" s="428" customFormat="1" x14ac:dyDescent="0.25">
      <c r="A384" s="895" t="s">
        <v>95</v>
      </c>
      <c r="B384" s="373"/>
      <c r="C384" s="719"/>
      <c r="D384" s="373"/>
      <c r="E384" s="346"/>
      <c r="F384" s="373"/>
      <c r="G384" s="347"/>
      <c r="H384" s="374"/>
      <c r="I384" s="348">
        <v>-0.2019</v>
      </c>
      <c r="J384" s="348">
        <v>-1.3290999999999999</v>
      </c>
      <c r="K384" s="348">
        <v>-7.1300999999999997</v>
      </c>
      <c r="L384" s="348">
        <v>-5.6081000000000003</v>
      </c>
      <c r="M384" s="348">
        <v>-7.9554</v>
      </c>
      <c r="N384" s="350">
        <v>-20.659500000000001</v>
      </c>
      <c r="O384" s="348">
        <v>-15.285500000000001</v>
      </c>
      <c r="P384" s="348">
        <v>-4.258</v>
      </c>
      <c r="Q384" s="348">
        <v>3.8841999999999999</v>
      </c>
      <c r="R384" s="348">
        <v>7.9379999999999997</v>
      </c>
      <c r="S384" s="348">
        <v>-5.5761000000000003</v>
      </c>
      <c r="T384" s="348">
        <v>0.159</v>
      </c>
      <c r="U384" s="348">
        <v>-17.121600000000001</v>
      </c>
      <c r="V384" s="348">
        <v>-17.349599999999999</v>
      </c>
      <c r="W384" s="348">
        <v>-1.5803</v>
      </c>
      <c r="X384" s="348">
        <v>14.2744</v>
      </c>
      <c r="Y384" s="374"/>
      <c r="Z384" s="346"/>
      <c r="AA384" s="346"/>
      <c r="AB384" s="346"/>
      <c r="AC384" s="346"/>
      <c r="AD384" s="346"/>
      <c r="AE384" s="346"/>
      <c r="AF384" s="346"/>
      <c r="AG384" s="346"/>
      <c r="AH384" s="346"/>
      <c r="AI384" s="346"/>
      <c r="AJ384" s="346"/>
      <c r="AK384" s="346"/>
      <c r="AL384" s="346"/>
      <c r="AM384" s="346"/>
      <c r="AN384" s="346"/>
      <c r="AO384" s="373"/>
      <c r="AP384" s="348">
        <v>5.58</v>
      </c>
      <c r="AQ384" s="348">
        <v>2.82</v>
      </c>
      <c r="AR384" s="348">
        <v>-2.9</v>
      </c>
      <c r="AS384" s="348">
        <v>-11.04</v>
      </c>
      <c r="AT384" s="348">
        <v>-20.7</v>
      </c>
      <c r="AU384" s="351"/>
      <c r="AV384" s="346"/>
      <c r="AW384" s="346"/>
      <c r="AX384" s="346"/>
      <c r="AY384" s="346"/>
      <c r="AZ384" s="346"/>
      <c r="BA384" s="362"/>
      <c r="BB384" s="348"/>
      <c r="BC384" s="375"/>
      <c r="BD384" s="375"/>
      <c r="BE384" s="375"/>
      <c r="BF384" s="374"/>
      <c r="BG384" s="348"/>
      <c r="BH384" s="348"/>
      <c r="BI384" s="348"/>
      <c r="BJ384" s="348"/>
      <c r="BK384" s="373"/>
      <c r="BL384" s="372"/>
      <c r="BM384" s="372"/>
      <c r="BN384" s="372"/>
      <c r="BO384" s="372"/>
      <c r="BP384" s="372"/>
      <c r="BQ384" s="373"/>
      <c r="BR384" s="354"/>
    </row>
    <row r="385" spans="1:70" s="428" customFormat="1" x14ac:dyDescent="0.25">
      <c r="A385" s="896" t="s">
        <v>96</v>
      </c>
      <c r="B385" s="413"/>
      <c r="C385" s="725"/>
      <c r="D385" s="413"/>
      <c r="E385" s="414"/>
      <c r="F385" s="413"/>
      <c r="G385" s="415"/>
      <c r="H385" s="417"/>
      <c r="I385" s="416">
        <v>-0.2019</v>
      </c>
      <c r="J385" s="416">
        <v>-1.3290999999999999</v>
      </c>
      <c r="K385" s="416">
        <v>-7.1300999999999997</v>
      </c>
      <c r="L385" s="416">
        <v>-5.6081000000000003</v>
      </c>
      <c r="M385" s="416">
        <v>-7.9554</v>
      </c>
      <c r="N385" s="418">
        <v>-20.659500000000001</v>
      </c>
      <c r="O385" s="416">
        <v>-15.285500000000001</v>
      </c>
      <c r="P385" s="416">
        <v>-4.258</v>
      </c>
      <c r="Q385" s="416">
        <v>3.8841999999999999</v>
      </c>
      <c r="R385" s="416">
        <v>7.9379999999999997</v>
      </c>
      <c r="S385" s="416">
        <v>-5.5761000000000003</v>
      </c>
      <c r="T385" s="416">
        <v>0.159</v>
      </c>
      <c r="U385" s="416">
        <v>-17.121600000000001</v>
      </c>
      <c r="V385" s="416">
        <v>-17.349599999999999</v>
      </c>
      <c r="W385" s="416">
        <v>-1.5803</v>
      </c>
      <c r="X385" s="416">
        <v>14.2744</v>
      </c>
      <c r="Y385" s="417"/>
      <c r="Z385" s="414"/>
      <c r="AA385" s="414"/>
      <c r="AB385" s="414"/>
      <c r="AC385" s="414"/>
      <c r="AD385" s="414"/>
      <c r="AE385" s="414"/>
      <c r="AF385" s="414"/>
      <c r="AG385" s="414"/>
      <c r="AH385" s="414"/>
      <c r="AI385" s="414"/>
      <c r="AJ385" s="414"/>
      <c r="AK385" s="414"/>
      <c r="AL385" s="414"/>
      <c r="AM385" s="414"/>
      <c r="AN385" s="414"/>
      <c r="AO385" s="413"/>
      <c r="AP385" s="416">
        <v>5.58</v>
      </c>
      <c r="AQ385" s="416">
        <v>2.82</v>
      </c>
      <c r="AR385" s="416">
        <v>-2.9</v>
      </c>
      <c r="AS385" s="416">
        <v>-11.04</v>
      </c>
      <c r="AT385" s="416">
        <v>-20.7</v>
      </c>
      <c r="AU385" s="419"/>
      <c r="AV385" s="414"/>
      <c r="AW385" s="414"/>
      <c r="AX385" s="414"/>
      <c r="AY385" s="414"/>
      <c r="AZ385" s="414"/>
      <c r="BA385" s="420"/>
      <c r="BB385" s="416"/>
      <c r="BC385" s="421"/>
      <c r="BD385" s="421"/>
      <c r="BE385" s="421"/>
      <c r="BF385" s="417"/>
      <c r="BG385" s="416"/>
      <c r="BH385" s="416"/>
      <c r="BI385" s="416"/>
      <c r="BJ385" s="416"/>
      <c r="BK385" s="413"/>
      <c r="BL385" s="412"/>
      <c r="BM385" s="412"/>
      <c r="BN385" s="412"/>
      <c r="BO385" s="412"/>
      <c r="BP385" s="412"/>
      <c r="BQ385" s="413"/>
      <c r="BR385" s="422"/>
    </row>
    <row r="386" spans="1:70" s="428" customFormat="1" ht="14.5" customHeight="1" x14ac:dyDescent="0.35">
      <c r="A386" s="883" t="s">
        <v>3924</v>
      </c>
      <c r="B386" s="871"/>
      <c r="C386" s="872"/>
      <c r="D386" s="871"/>
      <c r="E386" s="873"/>
      <c r="F386" s="871"/>
      <c r="G386" s="874"/>
      <c r="H386" s="876"/>
      <c r="I386" s="875"/>
      <c r="J386" s="875"/>
      <c r="K386" s="875"/>
      <c r="L386" s="875"/>
      <c r="M386" s="875"/>
      <c r="N386" s="877"/>
      <c r="O386" s="875"/>
      <c r="P386" s="875"/>
      <c r="Q386" s="875"/>
      <c r="R386" s="875"/>
      <c r="S386" s="875"/>
      <c r="T386" s="875"/>
      <c r="U386" s="875"/>
      <c r="V386" s="875"/>
      <c r="W386" s="875"/>
      <c r="X386" s="875"/>
      <c r="Y386" s="876"/>
      <c r="Z386" s="873"/>
      <c r="AA386" s="873"/>
      <c r="AB386" s="873"/>
      <c r="AC386" s="873"/>
      <c r="AD386" s="873"/>
      <c r="AE386" s="873"/>
      <c r="AF386" s="873"/>
      <c r="AG386" s="873"/>
      <c r="AH386" s="873"/>
      <c r="AI386" s="873"/>
      <c r="AJ386" s="873"/>
      <c r="AK386" s="873"/>
      <c r="AL386" s="873"/>
      <c r="AM386" s="873"/>
      <c r="AN386" s="873"/>
      <c r="AO386" s="871"/>
      <c r="AP386" s="875"/>
      <c r="AQ386" s="875"/>
      <c r="AR386" s="875"/>
      <c r="AS386" s="875"/>
      <c r="AT386" s="875"/>
      <c r="AU386" s="878"/>
      <c r="AV386" s="873"/>
      <c r="AW386" s="873"/>
      <c r="AX386" s="873"/>
      <c r="AY386" s="873"/>
      <c r="AZ386" s="873"/>
      <c r="BA386" s="879"/>
      <c r="BB386" s="875"/>
      <c r="BC386" s="880"/>
      <c r="BD386" s="880"/>
      <c r="BE386" s="880"/>
      <c r="BF386" s="876"/>
      <c r="BG386" s="875"/>
      <c r="BH386" s="875"/>
      <c r="BI386" s="875"/>
      <c r="BJ386" s="875"/>
      <c r="BK386" s="871"/>
      <c r="BL386" s="881"/>
      <c r="BM386" s="881"/>
      <c r="BN386" s="881"/>
      <c r="BO386" s="881"/>
      <c r="BP386" s="881"/>
      <c r="BQ386" s="871"/>
      <c r="BR386" s="882"/>
    </row>
    <row r="387" spans="1:70" s="428" customFormat="1" ht="11" x14ac:dyDescent="0.3">
      <c r="A387" s="845" t="s">
        <v>3925</v>
      </c>
      <c r="B387" s="846"/>
      <c r="C387" s="847">
        <v>43769</v>
      </c>
      <c r="D387" s="846"/>
      <c r="E387" s="848">
        <v>4286.04</v>
      </c>
      <c r="F387" s="846"/>
      <c r="G387" s="849">
        <v>35.399000000000001</v>
      </c>
      <c r="H387" s="851"/>
      <c r="I387" s="850" t="s">
        <v>430</v>
      </c>
      <c r="J387" s="850">
        <v>-0.46679999999999999</v>
      </c>
      <c r="K387" s="850">
        <v>-0.54510000000000003</v>
      </c>
      <c r="L387" s="850">
        <v>8.7794000000000008</v>
      </c>
      <c r="M387" s="850">
        <v>16.647400000000001</v>
      </c>
      <c r="N387" s="852">
        <v>9.1308000000000007</v>
      </c>
      <c r="O387" s="850">
        <v>8.0469000000000008</v>
      </c>
      <c r="P387" s="850">
        <v>18.009799999999998</v>
      </c>
      <c r="Q387" s="850">
        <v>14.15</v>
      </c>
      <c r="R387" s="850" t="s">
        <v>430</v>
      </c>
      <c r="S387" s="850">
        <v>3.8062999999999998</v>
      </c>
      <c r="T387" s="850">
        <v>24.3597</v>
      </c>
      <c r="U387" s="850">
        <v>10.476900000000001</v>
      </c>
      <c r="V387" s="850">
        <v>10.9095</v>
      </c>
      <c r="W387" s="850">
        <v>-1.1863999999999999</v>
      </c>
      <c r="X387" s="850">
        <v>20.224399999999999</v>
      </c>
      <c r="Y387" s="851"/>
      <c r="Z387" s="848" t="s">
        <v>430</v>
      </c>
      <c r="AA387" s="848">
        <v>1</v>
      </c>
      <c r="AB387" s="848">
        <v>1</v>
      </c>
      <c r="AC387" s="848">
        <v>1</v>
      </c>
      <c r="AD387" s="848">
        <v>1</v>
      </c>
      <c r="AE387" s="848">
        <v>1</v>
      </c>
      <c r="AF387" s="848">
        <v>1</v>
      </c>
      <c r="AG387" s="848">
        <v>1</v>
      </c>
      <c r="AH387" s="848">
        <v>1</v>
      </c>
      <c r="AI387" s="848" t="s">
        <v>430</v>
      </c>
      <c r="AJ387" s="848">
        <v>1</v>
      </c>
      <c r="AK387" s="848">
        <v>1</v>
      </c>
      <c r="AL387" s="848">
        <v>1</v>
      </c>
      <c r="AM387" s="848">
        <v>1</v>
      </c>
      <c r="AN387" s="848">
        <v>1</v>
      </c>
      <c r="AO387" s="846"/>
      <c r="AP387" s="850" t="s">
        <v>430</v>
      </c>
      <c r="AQ387" s="850" t="s">
        <v>430</v>
      </c>
      <c r="AR387" s="850">
        <v>17.309999999999999</v>
      </c>
      <c r="AS387" s="850">
        <v>14.7</v>
      </c>
      <c r="AT387" s="850">
        <v>19.82</v>
      </c>
      <c r="AU387" s="853"/>
      <c r="AV387" s="848" t="s">
        <v>430</v>
      </c>
      <c r="AW387" s="848" t="s">
        <v>430</v>
      </c>
      <c r="AX387" s="848">
        <v>1</v>
      </c>
      <c r="AY387" s="848">
        <v>1</v>
      </c>
      <c r="AZ387" s="848">
        <v>1</v>
      </c>
      <c r="BA387" s="855"/>
      <c r="BB387" s="850">
        <v>14.227764369915899</v>
      </c>
      <c r="BC387" s="856">
        <v>1.00653382440186</v>
      </c>
      <c r="BD387" s="856">
        <v>7.81116031780896E-2</v>
      </c>
      <c r="BE387" s="856">
        <v>0.44597750925401197</v>
      </c>
      <c r="BF387" s="851"/>
      <c r="BG387" s="850">
        <v>28.575199999999999</v>
      </c>
      <c r="BH387" s="850">
        <v>30.241900000000001</v>
      </c>
      <c r="BI387" s="850">
        <v>18.4375</v>
      </c>
      <c r="BJ387" s="850">
        <v>22.7454</v>
      </c>
      <c r="BK387" s="846"/>
      <c r="BL387" s="859" t="s">
        <v>3926</v>
      </c>
      <c r="BM387" s="859" t="s">
        <v>3927</v>
      </c>
      <c r="BN387" s="859" t="s">
        <v>3928</v>
      </c>
      <c r="BO387" s="859" t="s">
        <v>3929</v>
      </c>
      <c r="BP387" s="859" t="s">
        <v>2261</v>
      </c>
      <c r="BQ387" s="846"/>
      <c r="BR387" s="860" t="s">
        <v>616</v>
      </c>
    </row>
    <row r="388" spans="1:70" s="428" customFormat="1" x14ac:dyDescent="0.25">
      <c r="A388" s="894" t="s">
        <v>93</v>
      </c>
      <c r="B388" s="402"/>
      <c r="C388" s="724"/>
      <c r="D388" s="402"/>
      <c r="E388" s="403"/>
      <c r="F388" s="402"/>
      <c r="G388" s="404"/>
      <c r="H388" s="406"/>
      <c r="I388" s="405" t="s">
        <v>430</v>
      </c>
      <c r="J388" s="405">
        <v>-0.46679999999999999</v>
      </c>
      <c r="K388" s="405">
        <v>-0.54510000000000003</v>
      </c>
      <c r="L388" s="405">
        <v>8.7794000000000008</v>
      </c>
      <c r="M388" s="405">
        <v>16.647400000000001</v>
      </c>
      <c r="N388" s="407">
        <v>9.1308000000000007</v>
      </c>
      <c r="O388" s="405">
        <v>8.0469000000000008</v>
      </c>
      <c r="P388" s="405">
        <v>18.009799999999998</v>
      </c>
      <c r="Q388" s="405">
        <v>14.15</v>
      </c>
      <c r="R388" s="405" t="s">
        <v>430</v>
      </c>
      <c r="S388" s="405">
        <v>3.8062999999999998</v>
      </c>
      <c r="T388" s="405">
        <v>24.3597</v>
      </c>
      <c r="U388" s="405">
        <v>10.476900000000001</v>
      </c>
      <c r="V388" s="405">
        <v>10.9095</v>
      </c>
      <c r="W388" s="405">
        <v>-1.1863999999999999</v>
      </c>
      <c r="X388" s="405">
        <v>20.224399999999999</v>
      </c>
      <c r="Y388" s="406"/>
      <c r="Z388" s="403">
        <v>0</v>
      </c>
      <c r="AA388" s="403">
        <v>1</v>
      </c>
      <c r="AB388" s="403">
        <v>1</v>
      </c>
      <c r="AC388" s="403">
        <v>1</v>
      </c>
      <c r="AD388" s="403">
        <v>1</v>
      </c>
      <c r="AE388" s="403">
        <v>1</v>
      </c>
      <c r="AF388" s="403">
        <v>1</v>
      </c>
      <c r="AG388" s="403">
        <v>1</v>
      </c>
      <c r="AH388" s="403">
        <v>1</v>
      </c>
      <c r="AI388" s="403">
        <v>0</v>
      </c>
      <c r="AJ388" s="403">
        <v>1</v>
      </c>
      <c r="AK388" s="403">
        <v>1</v>
      </c>
      <c r="AL388" s="403">
        <v>1</v>
      </c>
      <c r="AM388" s="403">
        <v>1</v>
      </c>
      <c r="AN388" s="403">
        <v>1</v>
      </c>
      <c r="AO388" s="402"/>
      <c r="AP388" s="405" t="s">
        <v>430</v>
      </c>
      <c r="AQ388" s="405" t="s">
        <v>430</v>
      </c>
      <c r="AR388" s="405">
        <v>17.309999999999999</v>
      </c>
      <c r="AS388" s="405">
        <v>14.7</v>
      </c>
      <c r="AT388" s="405">
        <v>19.82</v>
      </c>
      <c r="AU388" s="408"/>
      <c r="AV388" s="403">
        <v>0</v>
      </c>
      <c r="AW388" s="403">
        <v>0</v>
      </c>
      <c r="AX388" s="403">
        <v>1</v>
      </c>
      <c r="AY388" s="403">
        <v>1</v>
      </c>
      <c r="AZ388" s="403">
        <v>1</v>
      </c>
      <c r="BA388" s="409"/>
      <c r="BB388" s="405"/>
      <c r="BC388" s="410"/>
      <c r="BD388" s="410"/>
      <c r="BE388" s="410"/>
      <c r="BF388" s="406"/>
      <c r="BG388" s="405"/>
      <c r="BH388" s="405"/>
      <c r="BI388" s="405"/>
      <c r="BJ388" s="405"/>
      <c r="BK388" s="402"/>
      <c r="BL388" s="401"/>
      <c r="BM388" s="401"/>
      <c r="BN388" s="401"/>
      <c r="BO388" s="401"/>
      <c r="BP388" s="401"/>
      <c r="BQ388" s="402"/>
      <c r="BR388" s="411"/>
    </row>
    <row r="389" spans="1:70" s="428" customFormat="1" x14ac:dyDescent="0.25">
      <c r="A389" s="895" t="s">
        <v>94</v>
      </c>
      <c r="B389" s="373"/>
      <c r="C389" s="719"/>
      <c r="D389" s="373"/>
      <c r="E389" s="346"/>
      <c r="F389" s="373"/>
      <c r="G389" s="347"/>
      <c r="H389" s="374"/>
      <c r="I389" s="348" t="s">
        <v>430</v>
      </c>
      <c r="J389" s="348">
        <v>-0.46679999999999999</v>
      </c>
      <c r="K389" s="348">
        <v>-0.54510000000000003</v>
      </c>
      <c r="L389" s="348">
        <v>8.7794000000000008</v>
      </c>
      <c r="M389" s="348">
        <v>16.647400000000001</v>
      </c>
      <c r="N389" s="350">
        <v>9.1308000000000007</v>
      </c>
      <c r="O389" s="348">
        <v>8.0469000000000008</v>
      </c>
      <c r="P389" s="348">
        <v>18.009799999999998</v>
      </c>
      <c r="Q389" s="348">
        <v>14.15</v>
      </c>
      <c r="R389" s="348" t="s">
        <v>430</v>
      </c>
      <c r="S389" s="348">
        <v>3.8062999999999998</v>
      </c>
      <c r="T389" s="348">
        <v>24.3597</v>
      </c>
      <c r="U389" s="348">
        <v>10.476900000000001</v>
      </c>
      <c r="V389" s="348">
        <v>10.9095</v>
      </c>
      <c r="W389" s="348">
        <v>-1.1863999999999999</v>
      </c>
      <c r="X389" s="348">
        <v>20.224399999999999</v>
      </c>
      <c r="Y389" s="374"/>
      <c r="Z389" s="346"/>
      <c r="AA389" s="346"/>
      <c r="AB389" s="346"/>
      <c r="AC389" s="346"/>
      <c r="AD389" s="346"/>
      <c r="AE389" s="346"/>
      <c r="AF389" s="346"/>
      <c r="AG389" s="346"/>
      <c r="AH389" s="346"/>
      <c r="AI389" s="346"/>
      <c r="AJ389" s="346"/>
      <c r="AK389" s="346"/>
      <c r="AL389" s="346"/>
      <c r="AM389" s="346"/>
      <c r="AN389" s="346"/>
      <c r="AO389" s="373"/>
      <c r="AP389" s="348" t="s">
        <v>430</v>
      </c>
      <c r="AQ389" s="348" t="s">
        <v>430</v>
      </c>
      <c r="AR389" s="348">
        <v>17.309999999999999</v>
      </c>
      <c r="AS389" s="348">
        <v>14.7</v>
      </c>
      <c r="AT389" s="348">
        <v>19.82</v>
      </c>
      <c r="AU389" s="351"/>
      <c r="AV389" s="346"/>
      <c r="AW389" s="346"/>
      <c r="AX389" s="346"/>
      <c r="AY389" s="346"/>
      <c r="AZ389" s="346"/>
      <c r="BA389" s="362"/>
      <c r="BB389" s="348"/>
      <c r="BC389" s="375"/>
      <c r="BD389" s="375"/>
      <c r="BE389" s="375"/>
      <c r="BF389" s="374"/>
      <c r="BG389" s="348"/>
      <c r="BH389" s="348"/>
      <c r="BI389" s="348"/>
      <c r="BJ389" s="348"/>
      <c r="BK389" s="373"/>
      <c r="BL389" s="372"/>
      <c r="BM389" s="372"/>
      <c r="BN389" s="372"/>
      <c r="BO389" s="372"/>
      <c r="BP389" s="372"/>
      <c r="BQ389" s="373"/>
      <c r="BR389" s="354"/>
    </row>
    <row r="390" spans="1:70" s="428" customFormat="1" x14ac:dyDescent="0.25">
      <c r="A390" s="895" t="s">
        <v>95</v>
      </c>
      <c r="B390" s="373"/>
      <c r="C390" s="719"/>
      <c r="D390" s="373"/>
      <c r="E390" s="346"/>
      <c r="F390" s="373"/>
      <c r="G390" s="347"/>
      <c r="H390" s="374"/>
      <c r="I390" s="348" t="s">
        <v>430</v>
      </c>
      <c r="J390" s="348">
        <v>-0.46679999999999999</v>
      </c>
      <c r="K390" s="348">
        <v>-0.54510000000000003</v>
      </c>
      <c r="L390" s="348">
        <v>8.7794000000000008</v>
      </c>
      <c r="M390" s="348">
        <v>16.647400000000001</v>
      </c>
      <c r="N390" s="350">
        <v>9.1308000000000007</v>
      </c>
      <c r="O390" s="348">
        <v>8.0469000000000008</v>
      </c>
      <c r="P390" s="348">
        <v>18.009799999999998</v>
      </c>
      <c r="Q390" s="348">
        <v>14.15</v>
      </c>
      <c r="R390" s="348" t="s">
        <v>430</v>
      </c>
      <c r="S390" s="348">
        <v>3.8062999999999998</v>
      </c>
      <c r="T390" s="348">
        <v>24.3597</v>
      </c>
      <c r="U390" s="348">
        <v>10.476900000000001</v>
      </c>
      <c r="V390" s="348">
        <v>10.9095</v>
      </c>
      <c r="W390" s="348">
        <v>-1.1863999999999999</v>
      </c>
      <c r="X390" s="348">
        <v>20.224399999999999</v>
      </c>
      <c r="Y390" s="374"/>
      <c r="Z390" s="346"/>
      <c r="AA390" s="346"/>
      <c r="AB390" s="346"/>
      <c r="AC390" s="346"/>
      <c r="AD390" s="346"/>
      <c r="AE390" s="346"/>
      <c r="AF390" s="346"/>
      <c r="AG390" s="346"/>
      <c r="AH390" s="346"/>
      <c r="AI390" s="346"/>
      <c r="AJ390" s="346"/>
      <c r="AK390" s="346"/>
      <c r="AL390" s="346"/>
      <c r="AM390" s="346"/>
      <c r="AN390" s="346"/>
      <c r="AO390" s="373"/>
      <c r="AP390" s="348" t="s">
        <v>430</v>
      </c>
      <c r="AQ390" s="348" t="s">
        <v>430</v>
      </c>
      <c r="AR390" s="348">
        <v>17.309999999999999</v>
      </c>
      <c r="AS390" s="348">
        <v>14.7</v>
      </c>
      <c r="AT390" s="348">
        <v>19.82</v>
      </c>
      <c r="AU390" s="351"/>
      <c r="AV390" s="346"/>
      <c r="AW390" s="346"/>
      <c r="AX390" s="346"/>
      <c r="AY390" s="346"/>
      <c r="AZ390" s="346"/>
      <c r="BA390" s="362"/>
      <c r="BB390" s="348"/>
      <c r="BC390" s="375"/>
      <c r="BD390" s="375"/>
      <c r="BE390" s="375"/>
      <c r="BF390" s="374"/>
      <c r="BG390" s="348"/>
      <c r="BH390" s="348"/>
      <c r="BI390" s="348"/>
      <c r="BJ390" s="348"/>
      <c r="BK390" s="373"/>
      <c r="BL390" s="372"/>
      <c r="BM390" s="372"/>
      <c r="BN390" s="372"/>
      <c r="BO390" s="372"/>
      <c r="BP390" s="372"/>
      <c r="BQ390" s="373"/>
      <c r="BR390" s="354"/>
    </row>
    <row r="391" spans="1:70" s="428" customFormat="1" x14ac:dyDescent="0.25">
      <c r="A391" s="896" t="s">
        <v>96</v>
      </c>
      <c r="B391" s="413"/>
      <c r="C391" s="725"/>
      <c r="D391" s="413"/>
      <c r="E391" s="414"/>
      <c r="F391" s="413"/>
      <c r="G391" s="415"/>
      <c r="H391" s="417"/>
      <c r="I391" s="416" t="s">
        <v>430</v>
      </c>
      <c r="J391" s="416">
        <v>-0.46679999999999999</v>
      </c>
      <c r="K391" s="416">
        <v>-0.54510000000000003</v>
      </c>
      <c r="L391" s="416">
        <v>8.7794000000000008</v>
      </c>
      <c r="M391" s="416">
        <v>16.647400000000001</v>
      </c>
      <c r="N391" s="418">
        <v>9.1308000000000007</v>
      </c>
      <c r="O391" s="416">
        <v>8.0469000000000008</v>
      </c>
      <c r="P391" s="416">
        <v>18.009799999999998</v>
      </c>
      <c r="Q391" s="416">
        <v>14.15</v>
      </c>
      <c r="R391" s="416" t="s">
        <v>430</v>
      </c>
      <c r="S391" s="416">
        <v>3.8062999999999998</v>
      </c>
      <c r="T391" s="416">
        <v>24.3597</v>
      </c>
      <c r="U391" s="416">
        <v>10.476900000000001</v>
      </c>
      <c r="V391" s="416">
        <v>10.9095</v>
      </c>
      <c r="W391" s="416">
        <v>-1.1863999999999999</v>
      </c>
      <c r="X391" s="416">
        <v>20.224399999999999</v>
      </c>
      <c r="Y391" s="417"/>
      <c r="Z391" s="414"/>
      <c r="AA391" s="414"/>
      <c r="AB391" s="414"/>
      <c r="AC391" s="414"/>
      <c r="AD391" s="414"/>
      <c r="AE391" s="414"/>
      <c r="AF391" s="414"/>
      <c r="AG391" s="414"/>
      <c r="AH391" s="414"/>
      <c r="AI391" s="414"/>
      <c r="AJ391" s="414"/>
      <c r="AK391" s="414"/>
      <c r="AL391" s="414"/>
      <c r="AM391" s="414"/>
      <c r="AN391" s="414"/>
      <c r="AO391" s="413"/>
      <c r="AP391" s="416" t="s">
        <v>430</v>
      </c>
      <c r="AQ391" s="416" t="s">
        <v>430</v>
      </c>
      <c r="AR391" s="416">
        <v>17.309999999999999</v>
      </c>
      <c r="AS391" s="416">
        <v>14.7</v>
      </c>
      <c r="AT391" s="416">
        <v>19.82</v>
      </c>
      <c r="AU391" s="419"/>
      <c r="AV391" s="414"/>
      <c r="AW391" s="414"/>
      <c r="AX391" s="414"/>
      <c r="AY391" s="414"/>
      <c r="AZ391" s="414"/>
      <c r="BA391" s="420"/>
      <c r="BB391" s="416"/>
      <c r="BC391" s="421"/>
      <c r="BD391" s="421"/>
      <c r="BE391" s="421"/>
      <c r="BF391" s="417"/>
      <c r="BG391" s="416"/>
      <c r="BH391" s="416"/>
      <c r="BI391" s="416"/>
      <c r="BJ391" s="416"/>
      <c r="BK391" s="413"/>
      <c r="BL391" s="412"/>
      <c r="BM391" s="412"/>
      <c r="BN391" s="412"/>
      <c r="BO391" s="412"/>
      <c r="BP391" s="412"/>
      <c r="BQ391" s="413"/>
      <c r="BR391" s="422"/>
    </row>
    <row r="392" spans="1:70" s="428" customFormat="1" ht="14.5" customHeight="1" x14ac:dyDescent="0.35">
      <c r="A392" s="883" t="s">
        <v>3930</v>
      </c>
      <c r="B392" s="871"/>
      <c r="C392" s="872"/>
      <c r="D392" s="871"/>
      <c r="E392" s="873"/>
      <c r="F392" s="871"/>
      <c r="G392" s="874"/>
      <c r="H392" s="876"/>
      <c r="I392" s="875"/>
      <c r="J392" s="875"/>
      <c r="K392" s="875"/>
      <c r="L392" s="875"/>
      <c r="M392" s="875"/>
      <c r="N392" s="877"/>
      <c r="O392" s="875"/>
      <c r="P392" s="875"/>
      <c r="Q392" s="875"/>
      <c r="R392" s="875"/>
      <c r="S392" s="875"/>
      <c r="T392" s="875"/>
      <c r="U392" s="875"/>
      <c r="V392" s="875"/>
      <c r="W392" s="875"/>
      <c r="X392" s="875"/>
      <c r="Y392" s="876"/>
      <c r="Z392" s="873"/>
      <c r="AA392" s="873"/>
      <c r="AB392" s="873"/>
      <c r="AC392" s="873"/>
      <c r="AD392" s="873"/>
      <c r="AE392" s="873"/>
      <c r="AF392" s="873"/>
      <c r="AG392" s="873"/>
      <c r="AH392" s="873"/>
      <c r="AI392" s="873"/>
      <c r="AJ392" s="873"/>
      <c r="AK392" s="873"/>
      <c r="AL392" s="873"/>
      <c r="AM392" s="873"/>
      <c r="AN392" s="873"/>
      <c r="AO392" s="871"/>
      <c r="AP392" s="875"/>
      <c r="AQ392" s="875"/>
      <c r="AR392" s="875"/>
      <c r="AS392" s="875"/>
      <c r="AT392" s="875"/>
      <c r="AU392" s="878"/>
      <c r="AV392" s="873"/>
      <c r="AW392" s="873"/>
      <c r="AX392" s="873"/>
      <c r="AY392" s="873"/>
      <c r="AZ392" s="873"/>
      <c r="BA392" s="879"/>
      <c r="BB392" s="875"/>
      <c r="BC392" s="880"/>
      <c r="BD392" s="880"/>
      <c r="BE392" s="880"/>
      <c r="BF392" s="876"/>
      <c r="BG392" s="875"/>
      <c r="BH392" s="875"/>
      <c r="BI392" s="875"/>
      <c r="BJ392" s="875"/>
      <c r="BK392" s="871"/>
      <c r="BL392" s="881"/>
      <c r="BM392" s="881"/>
      <c r="BN392" s="881"/>
      <c r="BO392" s="881"/>
      <c r="BP392" s="881"/>
      <c r="BQ392" s="871"/>
      <c r="BR392" s="882"/>
    </row>
    <row r="393" spans="1:70" s="428" customFormat="1" x14ac:dyDescent="0.25">
      <c r="A393" s="345" t="s">
        <v>3931</v>
      </c>
      <c r="B393" s="373"/>
      <c r="C393" s="719">
        <v>45448</v>
      </c>
      <c r="D393" s="373"/>
      <c r="E393" s="346">
        <v>6204.63</v>
      </c>
      <c r="F393" s="373"/>
      <c r="G393" s="347">
        <v>13.358499999999999</v>
      </c>
      <c r="H393" s="374"/>
      <c r="I393" s="348">
        <v>-6.8099999999999994E-2</v>
      </c>
      <c r="J393" s="348">
        <v>-5.6899999999999999E-2</v>
      </c>
      <c r="K393" s="348">
        <v>-1.0760000000000001</v>
      </c>
      <c r="L393" s="348">
        <v>16.757899999999999</v>
      </c>
      <c r="M393" s="348">
        <v>20.5565</v>
      </c>
      <c r="N393" s="350">
        <v>25.8491</v>
      </c>
      <c r="O393" s="348">
        <v>11.668699999999999</v>
      </c>
      <c r="P393" s="348" t="s">
        <v>430</v>
      </c>
      <c r="Q393" s="348" t="s">
        <v>430</v>
      </c>
      <c r="R393" s="348" t="s">
        <v>430</v>
      </c>
      <c r="S393" s="348">
        <v>10.812900000000001</v>
      </c>
      <c r="T393" s="348">
        <v>30.7683</v>
      </c>
      <c r="U393" s="348">
        <v>17.820599999999999</v>
      </c>
      <c r="V393" s="348">
        <v>26.366900000000001</v>
      </c>
      <c r="W393" s="348">
        <v>-2.8105000000000002</v>
      </c>
      <c r="X393" s="348">
        <v>13.6328</v>
      </c>
      <c r="Y393" s="374"/>
      <c r="Z393" s="346">
        <v>1</v>
      </c>
      <c r="AA393" s="346">
        <v>1</v>
      </c>
      <c r="AB393" s="346">
        <v>1</v>
      </c>
      <c r="AC393" s="346">
        <v>1</v>
      </c>
      <c r="AD393" s="346">
        <v>1</v>
      </c>
      <c r="AE393" s="346">
        <v>1</v>
      </c>
      <c r="AF393" s="346">
        <v>1</v>
      </c>
      <c r="AG393" s="346" t="s">
        <v>430</v>
      </c>
      <c r="AH393" s="346" t="s">
        <v>430</v>
      </c>
      <c r="AI393" s="346" t="s">
        <v>430</v>
      </c>
      <c r="AJ393" s="346">
        <v>1</v>
      </c>
      <c r="AK393" s="346">
        <v>1</v>
      </c>
      <c r="AL393" s="346">
        <v>1</v>
      </c>
      <c r="AM393" s="346">
        <v>1</v>
      </c>
      <c r="AN393" s="346">
        <v>1</v>
      </c>
      <c r="AO393" s="373"/>
      <c r="AP393" s="348" t="s">
        <v>430</v>
      </c>
      <c r="AQ393" s="348" t="s">
        <v>430</v>
      </c>
      <c r="AR393" s="348" t="s">
        <v>430</v>
      </c>
      <c r="AS393" s="348" t="s">
        <v>430</v>
      </c>
      <c r="AT393" s="348">
        <v>35.75</v>
      </c>
      <c r="AU393" s="351"/>
      <c r="AV393" s="346" t="s">
        <v>430</v>
      </c>
      <c r="AW393" s="346" t="s">
        <v>430</v>
      </c>
      <c r="AX393" s="346" t="s">
        <v>430</v>
      </c>
      <c r="AY393" s="346" t="s">
        <v>430</v>
      </c>
      <c r="AZ393" s="346">
        <v>1</v>
      </c>
      <c r="BA393" s="362"/>
      <c r="BB393" s="348">
        <v>18.648683740264602</v>
      </c>
      <c r="BC393" s="375">
        <v>0.86869596556986395</v>
      </c>
      <c r="BD393" s="375">
        <v>4.1978541926037699E-2</v>
      </c>
      <c r="BE393" s="375">
        <v>0.62423003254238496</v>
      </c>
      <c r="BF393" s="374"/>
      <c r="BG393" s="843">
        <v>46.741399999999999</v>
      </c>
      <c r="BH393" s="843">
        <v>18.543600000000001</v>
      </c>
      <c r="BI393" s="843">
        <v>32.133400000000002</v>
      </c>
      <c r="BJ393" s="843">
        <v>2.5815999999999999</v>
      </c>
      <c r="BK393" s="373"/>
      <c r="BL393" s="372" t="s">
        <v>3932</v>
      </c>
      <c r="BM393" s="372" t="s">
        <v>3933</v>
      </c>
      <c r="BN393" s="372" t="s">
        <v>487</v>
      </c>
      <c r="BO393" s="372" t="s">
        <v>3934</v>
      </c>
      <c r="BP393" s="372" t="s">
        <v>3935</v>
      </c>
      <c r="BQ393" s="373"/>
      <c r="BR393" s="354" t="s">
        <v>463</v>
      </c>
    </row>
    <row r="394" spans="1:70" s="428" customFormat="1" x14ac:dyDescent="0.25">
      <c r="A394" s="894" t="s">
        <v>93</v>
      </c>
      <c r="B394" s="402"/>
      <c r="C394" s="724"/>
      <c r="D394" s="402"/>
      <c r="E394" s="403"/>
      <c r="F394" s="402"/>
      <c r="G394" s="404"/>
      <c r="H394" s="406"/>
      <c r="I394" s="405">
        <v>-6.8099999999999994E-2</v>
      </c>
      <c r="J394" s="405">
        <v>-5.6899999999999999E-2</v>
      </c>
      <c r="K394" s="405">
        <v>-1.0760000000000001</v>
      </c>
      <c r="L394" s="405">
        <v>16.757899999999999</v>
      </c>
      <c r="M394" s="405">
        <v>20.5565</v>
      </c>
      <c r="N394" s="407">
        <v>25.8491</v>
      </c>
      <c r="O394" s="405">
        <v>11.668699999999999</v>
      </c>
      <c r="P394" s="405" t="s">
        <v>430</v>
      </c>
      <c r="Q394" s="405" t="s">
        <v>430</v>
      </c>
      <c r="R394" s="405" t="s">
        <v>430</v>
      </c>
      <c r="S394" s="405">
        <v>10.812900000000001</v>
      </c>
      <c r="T394" s="405">
        <v>30.7683</v>
      </c>
      <c r="U394" s="405">
        <v>17.820599999999999</v>
      </c>
      <c r="V394" s="405">
        <v>26.366900000000001</v>
      </c>
      <c r="W394" s="405">
        <v>-2.8105000000000002</v>
      </c>
      <c r="X394" s="405">
        <v>13.6328</v>
      </c>
      <c r="Y394" s="406"/>
      <c r="Z394" s="403">
        <v>1</v>
      </c>
      <c r="AA394" s="403">
        <v>1</v>
      </c>
      <c r="AB394" s="403">
        <v>1</v>
      </c>
      <c r="AC394" s="403">
        <v>1</v>
      </c>
      <c r="AD394" s="403">
        <v>1</v>
      </c>
      <c r="AE394" s="403">
        <v>1</v>
      </c>
      <c r="AF394" s="403">
        <v>1</v>
      </c>
      <c r="AG394" s="403">
        <v>0</v>
      </c>
      <c r="AH394" s="403">
        <v>0</v>
      </c>
      <c r="AI394" s="403">
        <v>0</v>
      </c>
      <c r="AJ394" s="403">
        <v>1</v>
      </c>
      <c r="AK394" s="403">
        <v>1</v>
      </c>
      <c r="AL394" s="403">
        <v>1</v>
      </c>
      <c r="AM394" s="403">
        <v>1</v>
      </c>
      <c r="AN394" s="403">
        <v>1</v>
      </c>
      <c r="AO394" s="402"/>
      <c r="AP394" s="405" t="s">
        <v>430</v>
      </c>
      <c r="AQ394" s="405" t="s">
        <v>430</v>
      </c>
      <c r="AR394" s="405" t="s">
        <v>430</v>
      </c>
      <c r="AS394" s="405" t="s">
        <v>430</v>
      </c>
      <c r="AT394" s="405">
        <v>35.75</v>
      </c>
      <c r="AU394" s="408"/>
      <c r="AV394" s="403">
        <v>0</v>
      </c>
      <c r="AW394" s="403">
        <v>0</v>
      </c>
      <c r="AX394" s="403">
        <v>0</v>
      </c>
      <c r="AY394" s="403">
        <v>0</v>
      </c>
      <c r="AZ394" s="403">
        <v>1</v>
      </c>
      <c r="BA394" s="409"/>
      <c r="BB394" s="405"/>
      <c r="BC394" s="410"/>
      <c r="BD394" s="410"/>
      <c r="BE394" s="410"/>
      <c r="BF394" s="406"/>
      <c r="BG394" s="405"/>
      <c r="BH394" s="405"/>
      <c r="BI394" s="405"/>
      <c r="BJ394" s="405"/>
      <c r="BK394" s="402"/>
      <c r="BL394" s="401"/>
      <c r="BM394" s="401"/>
      <c r="BN394" s="401"/>
      <c r="BO394" s="401"/>
      <c r="BP394" s="401"/>
      <c r="BQ394" s="402"/>
      <c r="BR394" s="411"/>
    </row>
    <row r="395" spans="1:70" s="428" customFormat="1" x14ac:dyDescent="0.25">
      <c r="A395" s="895" t="s">
        <v>94</v>
      </c>
      <c r="B395" s="373"/>
      <c r="C395" s="719"/>
      <c r="D395" s="373"/>
      <c r="E395" s="346"/>
      <c r="F395" s="373"/>
      <c r="G395" s="347"/>
      <c r="H395" s="374"/>
      <c r="I395" s="348">
        <v>-6.8099999999999994E-2</v>
      </c>
      <c r="J395" s="348">
        <v>-5.6899999999999999E-2</v>
      </c>
      <c r="K395" s="348">
        <v>-1.0760000000000001</v>
      </c>
      <c r="L395" s="348">
        <v>16.757899999999999</v>
      </c>
      <c r="M395" s="348">
        <v>20.5565</v>
      </c>
      <c r="N395" s="350">
        <v>25.8491</v>
      </c>
      <c r="O395" s="348">
        <v>11.668699999999999</v>
      </c>
      <c r="P395" s="348" t="s">
        <v>430</v>
      </c>
      <c r="Q395" s="348" t="s">
        <v>430</v>
      </c>
      <c r="R395" s="348" t="s">
        <v>430</v>
      </c>
      <c r="S395" s="348">
        <v>10.812900000000001</v>
      </c>
      <c r="T395" s="348">
        <v>30.7683</v>
      </c>
      <c r="U395" s="348">
        <v>17.820599999999999</v>
      </c>
      <c r="V395" s="348">
        <v>26.366900000000001</v>
      </c>
      <c r="W395" s="348">
        <v>-2.8105000000000002</v>
      </c>
      <c r="X395" s="348">
        <v>13.6328</v>
      </c>
      <c r="Y395" s="374"/>
      <c r="Z395" s="346"/>
      <c r="AA395" s="346"/>
      <c r="AB395" s="346"/>
      <c r="AC395" s="346"/>
      <c r="AD395" s="346"/>
      <c r="AE395" s="346"/>
      <c r="AF395" s="346"/>
      <c r="AG395" s="346"/>
      <c r="AH395" s="346"/>
      <c r="AI395" s="346"/>
      <c r="AJ395" s="346"/>
      <c r="AK395" s="346"/>
      <c r="AL395" s="346"/>
      <c r="AM395" s="346"/>
      <c r="AN395" s="346"/>
      <c r="AO395" s="373"/>
      <c r="AP395" s="348" t="s">
        <v>430</v>
      </c>
      <c r="AQ395" s="348" t="s">
        <v>430</v>
      </c>
      <c r="AR395" s="348" t="s">
        <v>430</v>
      </c>
      <c r="AS395" s="348" t="s">
        <v>430</v>
      </c>
      <c r="AT395" s="348">
        <v>35.75</v>
      </c>
      <c r="AU395" s="351"/>
      <c r="AV395" s="346"/>
      <c r="AW395" s="346"/>
      <c r="AX395" s="346"/>
      <c r="AY395" s="346"/>
      <c r="AZ395" s="346"/>
      <c r="BA395" s="362"/>
      <c r="BB395" s="348"/>
      <c r="BC395" s="375"/>
      <c r="BD395" s="375"/>
      <c r="BE395" s="375"/>
      <c r="BF395" s="374"/>
      <c r="BG395" s="348"/>
      <c r="BH395" s="348"/>
      <c r="BI395" s="348"/>
      <c r="BJ395" s="348"/>
      <c r="BK395" s="373"/>
      <c r="BL395" s="372"/>
      <c r="BM395" s="372"/>
      <c r="BN395" s="372"/>
      <c r="BO395" s="372"/>
      <c r="BP395" s="372"/>
      <c r="BQ395" s="373"/>
      <c r="BR395" s="354"/>
    </row>
    <row r="396" spans="1:70" s="428" customFormat="1" x14ac:dyDescent="0.25">
      <c r="A396" s="895" t="s">
        <v>95</v>
      </c>
      <c r="B396" s="373"/>
      <c r="C396" s="719"/>
      <c r="D396" s="373"/>
      <c r="E396" s="346"/>
      <c r="F396" s="373"/>
      <c r="G396" s="347"/>
      <c r="H396" s="374"/>
      <c r="I396" s="348">
        <v>-6.8099999999999994E-2</v>
      </c>
      <c r="J396" s="348">
        <v>-5.6899999999999999E-2</v>
      </c>
      <c r="K396" s="348">
        <v>-1.0760000000000001</v>
      </c>
      <c r="L396" s="348">
        <v>16.757899999999999</v>
      </c>
      <c r="M396" s="348">
        <v>20.5565</v>
      </c>
      <c r="N396" s="350">
        <v>25.8491</v>
      </c>
      <c r="O396" s="348">
        <v>11.668699999999999</v>
      </c>
      <c r="P396" s="348" t="s">
        <v>430</v>
      </c>
      <c r="Q396" s="348" t="s">
        <v>430</v>
      </c>
      <c r="R396" s="348" t="s">
        <v>430</v>
      </c>
      <c r="S396" s="348">
        <v>10.812900000000001</v>
      </c>
      <c r="T396" s="348">
        <v>30.7683</v>
      </c>
      <c r="U396" s="348">
        <v>17.820599999999999</v>
      </c>
      <c r="V396" s="348">
        <v>26.366900000000001</v>
      </c>
      <c r="W396" s="348">
        <v>-2.8105000000000002</v>
      </c>
      <c r="X396" s="348">
        <v>13.6328</v>
      </c>
      <c r="Y396" s="374"/>
      <c r="Z396" s="346"/>
      <c r="AA396" s="346"/>
      <c r="AB396" s="346"/>
      <c r="AC396" s="346"/>
      <c r="AD396" s="346"/>
      <c r="AE396" s="346"/>
      <c r="AF396" s="346"/>
      <c r="AG396" s="346"/>
      <c r="AH396" s="346"/>
      <c r="AI396" s="346"/>
      <c r="AJ396" s="346"/>
      <c r="AK396" s="346"/>
      <c r="AL396" s="346"/>
      <c r="AM396" s="346"/>
      <c r="AN396" s="346"/>
      <c r="AO396" s="373"/>
      <c r="AP396" s="348" t="s">
        <v>430</v>
      </c>
      <c r="AQ396" s="348" t="s">
        <v>430</v>
      </c>
      <c r="AR396" s="348" t="s">
        <v>430</v>
      </c>
      <c r="AS396" s="348" t="s">
        <v>430</v>
      </c>
      <c r="AT396" s="348">
        <v>35.75</v>
      </c>
      <c r="AU396" s="351"/>
      <c r="AV396" s="346"/>
      <c r="AW396" s="346"/>
      <c r="AX396" s="346"/>
      <c r="AY396" s="346"/>
      <c r="AZ396" s="346"/>
      <c r="BA396" s="362"/>
      <c r="BB396" s="348"/>
      <c r="BC396" s="375"/>
      <c r="BD396" s="375"/>
      <c r="BE396" s="375"/>
      <c r="BF396" s="374"/>
      <c r="BG396" s="348"/>
      <c r="BH396" s="348"/>
      <c r="BI396" s="348"/>
      <c r="BJ396" s="348"/>
      <c r="BK396" s="373"/>
      <c r="BL396" s="372"/>
      <c r="BM396" s="372"/>
      <c r="BN396" s="372"/>
      <c r="BO396" s="372"/>
      <c r="BP396" s="372"/>
      <c r="BQ396" s="373"/>
      <c r="BR396" s="354"/>
    </row>
    <row r="397" spans="1:70" s="428" customFormat="1" x14ac:dyDescent="0.25">
      <c r="A397" s="896" t="s">
        <v>96</v>
      </c>
      <c r="B397" s="413"/>
      <c r="C397" s="725"/>
      <c r="D397" s="413"/>
      <c r="E397" s="414"/>
      <c r="F397" s="413"/>
      <c r="G397" s="415"/>
      <c r="H397" s="417"/>
      <c r="I397" s="416">
        <v>-6.8099999999999994E-2</v>
      </c>
      <c r="J397" s="416">
        <v>-5.6899999999999999E-2</v>
      </c>
      <c r="K397" s="416">
        <v>-1.0760000000000001</v>
      </c>
      <c r="L397" s="416">
        <v>16.757899999999999</v>
      </c>
      <c r="M397" s="416">
        <v>20.5565</v>
      </c>
      <c r="N397" s="418">
        <v>25.8491</v>
      </c>
      <c r="O397" s="416">
        <v>11.668699999999999</v>
      </c>
      <c r="P397" s="416" t="s">
        <v>430</v>
      </c>
      <c r="Q397" s="416" t="s">
        <v>430</v>
      </c>
      <c r="R397" s="416" t="s">
        <v>430</v>
      </c>
      <c r="S397" s="416">
        <v>10.812900000000001</v>
      </c>
      <c r="T397" s="416">
        <v>30.7683</v>
      </c>
      <c r="U397" s="416">
        <v>17.820599999999999</v>
      </c>
      <c r="V397" s="416">
        <v>26.366900000000001</v>
      </c>
      <c r="W397" s="416">
        <v>-2.8105000000000002</v>
      </c>
      <c r="X397" s="416">
        <v>13.6328</v>
      </c>
      <c r="Y397" s="417"/>
      <c r="Z397" s="414"/>
      <c r="AA397" s="414"/>
      <c r="AB397" s="414"/>
      <c r="AC397" s="414"/>
      <c r="AD397" s="414"/>
      <c r="AE397" s="414"/>
      <c r="AF397" s="414"/>
      <c r="AG397" s="414"/>
      <c r="AH397" s="414"/>
      <c r="AI397" s="414"/>
      <c r="AJ397" s="414"/>
      <c r="AK397" s="414"/>
      <c r="AL397" s="414"/>
      <c r="AM397" s="414"/>
      <c r="AN397" s="414"/>
      <c r="AO397" s="413"/>
      <c r="AP397" s="416" t="s">
        <v>430</v>
      </c>
      <c r="AQ397" s="416" t="s">
        <v>430</v>
      </c>
      <c r="AR397" s="416" t="s">
        <v>430</v>
      </c>
      <c r="AS397" s="416" t="s">
        <v>430</v>
      </c>
      <c r="AT397" s="416">
        <v>35.75</v>
      </c>
      <c r="AU397" s="419"/>
      <c r="AV397" s="414"/>
      <c r="AW397" s="414"/>
      <c r="AX397" s="414"/>
      <c r="AY397" s="414"/>
      <c r="AZ397" s="414"/>
      <c r="BA397" s="420"/>
      <c r="BB397" s="416"/>
      <c r="BC397" s="421"/>
      <c r="BD397" s="421"/>
      <c r="BE397" s="421"/>
      <c r="BF397" s="417"/>
      <c r="BG397" s="416"/>
      <c r="BH397" s="416"/>
      <c r="BI397" s="416"/>
      <c r="BJ397" s="416"/>
      <c r="BK397" s="413"/>
      <c r="BL397" s="412"/>
      <c r="BM397" s="412"/>
      <c r="BN397" s="412"/>
      <c r="BO397" s="412"/>
      <c r="BP397" s="412"/>
      <c r="BQ397" s="413"/>
      <c r="BR397" s="422"/>
    </row>
    <row r="398" spans="1:70" s="428" customFormat="1" ht="14.5" customHeight="1" x14ac:dyDescent="0.35">
      <c r="A398" s="883" t="s">
        <v>3936</v>
      </c>
      <c r="B398" s="871"/>
      <c r="C398" s="872"/>
      <c r="D398" s="871"/>
      <c r="E398" s="873"/>
      <c r="F398" s="871"/>
      <c r="G398" s="874"/>
      <c r="H398" s="876"/>
      <c r="I398" s="875"/>
      <c r="J398" s="875"/>
      <c r="K398" s="875"/>
      <c r="L398" s="875"/>
      <c r="M398" s="875"/>
      <c r="N398" s="877"/>
      <c r="O398" s="875"/>
      <c r="P398" s="875"/>
      <c r="Q398" s="875"/>
      <c r="R398" s="875"/>
      <c r="S398" s="875"/>
      <c r="T398" s="875"/>
      <c r="U398" s="875"/>
      <c r="V398" s="875"/>
      <c r="W398" s="875"/>
      <c r="X398" s="875"/>
      <c r="Y398" s="876"/>
      <c r="Z398" s="873"/>
      <c r="AA398" s="873"/>
      <c r="AB398" s="873"/>
      <c r="AC398" s="873"/>
      <c r="AD398" s="873"/>
      <c r="AE398" s="873"/>
      <c r="AF398" s="873"/>
      <c r="AG398" s="873"/>
      <c r="AH398" s="873"/>
      <c r="AI398" s="873"/>
      <c r="AJ398" s="873"/>
      <c r="AK398" s="873"/>
      <c r="AL398" s="873"/>
      <c r="AM398" s="873"/>
      <c r="AN398" s="873"/>
      <c r="AO398" s="871"/>
      <c r="AP398" s="875"/>
      <c r="AQ398" s="875"/>
      <c r="AR398" s="875"/>
      <c r="AS398" s="875"/>
      <c r="AT398" s="875"/>
      <c r="AU398" s="878"/>
      <c r="AV398" s="873"/>
      <c r="AW398" s="873"/>
      <c r="AX398" s="873"/>
      <c r="AY398" s="873"/>
      <c r="AZ398" s="873"/>
      <c r="BA398" s="879"/>
      <c r="BB398" s="875"/>
      <c r="BC398" s="880"/>
      <c r="BD398" s="880"/>
      <c r="BE398" s="880"/>
      <c r="BF398" s="876"/>
      <c r="BG398" s="875"/>
      <c r="BH398" s="875"/>
      <c r="BI398" s="875"/>
      <c r="BJ398" s="875"/>
      <c r="BK398" s="871"/>
      <c r="BL398" s="881"/>
      <c r="BM398" s="881"/>
      <c r="BN398" s="881"/>
      <c r="BO398" s="881"/>
      <c r="BP398" s="881"/>
      <c r="BQ398" s="871"/>
      <c r="BR398" s="882"/>
    </row>
    <row r="399" spans="1:70" s="428" customFormat="1" x14ac:dyDescent="0.25">
      <c r="A399" s="345" t="s">
        <v>3937</v>
      </c>
      <c r="B399" s="373"/>
      <c r="C399" s="719">
        <v>45635</v>
      </c>
      <c r="D399" s="373"/>
      <c r="E399" s="346">
        <v>156.36500000000001</v>
      </c>
      <c r="F399" s="373"/>
      <c r="G399" s="347">
        <v>7.9226999999999999</v>
      </c>
      <c r="H399" s="374"/>
      <c r="I399" s="348">
        <v>7.4499999999999997E-2</v>
      </c>
      <c r="J399" s="348">
        <v>-1.5935999999999999</v>
      </c>
      <c r="K399" s="348">
        <v>-3.8098999999999998</v>
      </c>
      <c r="L399" s="348">
        <v>3.8048999999999999</v>
      </c>
      <c r="M399" s="348">
        <v>5.6669999999999998</v>
      </c>
      <c r="N399" s="350">
        <v>3.3216000000000001</v>
      </c>
      <c r="O399" s="348" t="s">
        <v>430</v>
      </c>
      <c r="P399" s="348" t="s">
        <v>430</v>
      </c>
      <c r="Q399" s="348" t="s">
        <v>430</v>
      </c>
      <c r="R399" s="348" t="s">
        <v>430</v>
      </c>
      <c r="S399" s="348">
        <v>-0.35720000000000002</v>
      </c>
      <c r="T399" s="348">
        <v>14.266999999999999</v>
      </c>
      <c r="U399" s="348">
        <v>-2.2431999999999999</v>
      </c>
      <c r="V399" s="348">
        <v>3.6677</v>
      </c>
      <c r="W399" s="348">
        <v>-2.9937</v>
      </c>
      <c r="X399" s="348">
        <v>-12.4359</v>
      </c>
      <c r="Y399" s="374"/>
      <c r="Z399" s="346">
        <v>1</v>
      </c>
      <c r="AA399" s="346">
        <v>1</v>
      </c>
      <c r="AB399" s="346">
        <v>1</v>
      </c>
      <c r="AC399" s="346">
        <v>1</v>
      </c>
      <c r="AD399" s="346">
        <v>1</v>
      </c>
      <c r="AE399" s="346">
        <v>1</v>
      </c>
      <c r="AF399" s="346" t="s">
        <v>430</v>
      </c>
      <c r="AG399" s="346" t="s">
        <v>430</v>
      </c>
      <c r="AH399" s="346" t="s">
        <v>430</v>
      </c>
      <c r="AI399" s="346" t="s">
        <v>430</v>
      </c>
      <c r="AJ399" s="346">
        <v>1</v>
      </c>
      <c r="AK399" s="346">
        <v>1</v>
      </c>
      <c r="AL399" s="346">
        <v>1</v>
      </c>
      <c r="AM399" s="346">
        <v>1</v>
      </c>
      <c r="AN399" s="346">
        <v>1</v>
      </c>
      <c r="AO399" s="373"/>
      <c r="AP399" s="348" t="s">
        <v>430</v>
      </c>
      <c r="AQ399" s="348" t="s">
        <v>430</v>
      </c>
      <c r="AR399" s="348" t="s">
        <v>430</v>
      </c>
      <c r="AS399" s="348" t="s">
        <v>430</v>
      </c>
      <c r="AT399" s="348">
        <v>1.43</v>
      </c>
      <c r="AU399" s="351"/>
      <c r="AV399" s="346" t="s">
        <v>430</v>
      </c>
      <c r="AW399" s="346" t="s">
        <v>430</v>
      </c>
      <c r="AX399" s="346" t="s">
        <v>430</v>
      </c>
      <c r="AY399" s="346" t="s">
        <v>430</v>
      </c>
      <c r="AZ399" s="346">
        <v>1</v>
      </c>
      <c r="BA399" s="362"/>
      <c r="BB399" s="348">
        <v>16.596671750462399</v>
      </c>
      <c r="BC399" s="375">
        <v>1.0476618561298101</v>
      </c>
      <c r="BD399" s="375">
        <v>-8.5670756093187694E-2</v>
      </c>
      <c r="BE399" s="375">
        <v>-1.0586065392064701</v>
      </c>
      <c r="BF399" s="374"/>
      <c r="BG399" s="843">
        <v>58.015999999999998</v>
      </c>
      <c r="BH399" s="843">
        <v>11.2034</v>
      </c>
      <c r="BI399" s="843">
        <v>29.819700000000001</v>
      </c>
      <c r="BJ399" s="843">
        <v>0.96089999999999998</v>
      </c>
      <c r="BK399" s="373"/>
      <c r="BL399" s="372" t="s">
        <v>3938</v>
      </c>
      <c r="BM399" s="372" t="s">
        <v>3939</v>
      </c>
      <c r="BN399" s="372" t="s">
        <v>3940</v>
      </c>
      <c r="BO399" s="372" t="s">
        <v>3941</v>
      </c>
      <c r="BP399" s="372" t="s">
        <v>1116</v>
      </c>
      <c r="BQ399" s="373"/>
      <c r="BR399" s="354" t="s">
        <v>476</v>
      </c>
    </row>
    <row r="400" spans="1:70" s="428" customFormat="1" x14ac:dyDescent="0.25">
      <c r="A400" s="894" t="s">
        <v>93</v>
      </c>
      <c r="B400" s="402"/>
      <c r="C400" s="724"/>
      <c r="D400" s="402"/>
      <c r="E400" s="403"/>
      <c r="F400" s="402"/>
      <c r="G400" s="404"/>
      <c r="H400" s="406"/>
      <c r="I400" s="405">
        <v>7.4499999999999997E-2</v>
      </c>
      <c r="J400" s="405">
        <v>-1.5935999999999999</v>
      </c>
      <c r="K400" s="405">
        <v>-3.8098999999999998</v>
      </c>
      <c r="L400" s="405">
        <v>3.8048999999999999</v>
      </c>
      <c r="M400" s="405">
        <v>5.6669999999999998</v>
      </c>
      <c r="N400" s="407">
        <v>3.3216000000000001</v>
      </c>
      <c r="O400" s="405" t="s">
        <v>430</v>
      </c>
      <c r="P400" s="405" t="s">
        <v>430</v>
      </c>
      <c r="Q400" s="405" t="s">
        <v>430</v>
      </c>
      <c r="R400" s="405" t="s">
        <v>430</v>
      </c>
      <c r="S400" s="405">
        <v>-0.35720000000000002</v>
      </c>
      <c r="T400" s="405">
        <v>14.266999999999999</v>
      </c>
      <c r="U400" s="405">
        <v>-2.2431999999999999</v>
      </c>
      <c r="V400" s="405">
        <v>3.6677</v>
      </c>
      <c r="W400" s="405">
        <v>-2.9937</v>
      </c>
      <c r="X400" s="405">
        <v>-12.4359</v>
      </c>
      <c r="Y400" s="406"/>
      <c r="Z400" s="403">
        <v>1</v>
      </c>
      <c r="AA400" s="403">
        <v>1</v>
      </c>
      <c r="AB400" s="403">
        <v>1</v>
      </c>
      <c r="AC400" s="403">
        <v>1</v>
      </c>
      <c r="AD400" s="403">
        <v>1</v>
      </c>
      <c r="AE400" s="403">
        <v>1</v>
      </c>
      <c r="AF400" s="403">
        <v>0</v>
      </c>
      <c r="AG400" s="403">
        <v>0</v>
      </c>
      <c r="AH400" s="403">
        <v>0</v>
      </c>
      <c r="AI400" s="403">
        <v>0</v>
      </c>
      <c r="AJ400" s="403">
        <v>1</v>
      </c>
      <c r="AK400" s="403">
        <v>1</v>
      </c>
      <c r="AL400" s="403">
        <v>1</v>
      </c>
      <c r="AM400" s="403">
        <v>1</v>
      </c>
      <c r="AN400" s="403">
        <v>1</v>
      </c>
      <c r="AO400" s="402"/>
      <c r="AP400" s="405" t="s">
        <v>430</v>
      </c>
      <c r="AQ400" s="405" t="s">
        <v>430</v>
      </c>
      <c r="AR400" s="405" t="s">
        <v>430</v>
      </c>
      <c r="AS400" s="405" t="s">
        <v>430</v>
      </c>
      <c r="AT400" s="405">
        <v>1.43</v>
      </c>
      <c r="AU400" s="408"/>
      <c r="AV400" s="403">
        <v>0</v>
      </c>
      <c r="AW400" s="403">
        <v>0</v>
      </c>
      <c r="AX400" s="403">
        <v>0</v>
      </c>
      <c r="AY400" s="403">
        <v>0</v>
      </c>
      <c r="AZ400" s="403">
        <v>1</v>
      </c>
      <c r="BA400" s="409"/>
      <c r="BB400" s="405"/>
      <c r="BC400" s="410"/>
      <c r="BD400" s="410"/>
      <c r="BE400" s="410"/>
      <c r="BF400" s="406"/>
      <c r="BG400" s="405"/>
      <c r="BH400" s="405"/>
      <c r="BI400" s="405"/>
      <c r="BJ400" s="405"/>
      <c r="BK400" s="402"/>
      <c r="BL400" s="401"/>
      <c r="BM400" s="401"/>
      <c r="BN400" s="401"/>
      <c r="BO400" s="401"/>
      <c r="BP400" s="401"/>
      <c r="BQ400" s="402"/>
      <c r="BR400" s="411"/>
    </row>
    <row r="401" spans="1:70" s="428" customFormat="1" x14ac:dyDescent="0.25">
      <c r="A401" s="895" t="s">
        <v>94</v>
      </c>
      <c r="B401" s="373"/>
      <c r="C401" s="719"/>
      <c r="D401" s="373"/>
      <c r="E401" s="346"/>
      <c r="F401" s="373"/>
      <c r="G401" s="347"/>
      <c r="H401" s="374"/>
      <c r="I401" s="348">
        <v>7.4499999999999997E-2</v>
      </c>
      <c r="J401" s="348">
        <v>-1.5935999999999999</v>
      </c>
      <c r="K401" s="348">
        <v>-3.8098999999999998</v>
      </c>
      <c r="L401" s="348">
        <v>3.8048999999999999</v>
      </c>
      <c r="M401" s="348">
        <v>5.6669999999999998</v>
      </c>
      <c r="N401" s="350">
        <v>3.3216000000000001</v>
      </c>
      <c r="O401" s="348" t="s">
        <v>430</v>
      </c>
      <c r="P401" s="348" t="s">
        <v>430</v>
      </c>
      <c r="Q401" s="348" t="s">
        <v>430</v>
      </c>
      <c r="R401" s="348" t="s">
        <v>430</v>
      </c>
      <c r="S401" s="348">
        <v>-0.35720000000000002</v>
      </c>
      <c r="T401" s="348">
        <v>14.266999999999999</v>
      </c>
      <c r="U401" s="348">
        <v>-2.2431999999999999</v>
      </c>
      <c r="V401" s="348">
        <v>3.6677</v>
      </c>
      <c r="W401" s="348">
        <v>-2.9937</v>
      </c>
      <c r="X401" s="348">
        <v>-12.4359</v>
      </c>
      <c r="Y401" s="374"/>
      <c r="Z401" s="346"/>
      <c r="AA401" s="346"/>
      <c r="AB401" s="346"/>
      <c r="AC401" s="346"/>
      <c r="AD401" s="346"/>
      <c r="AE401" s="346"/>
      <c r="AF401" s="346"/>
      <c r="AG401" s="346"/>
      <c r="AH401" s="346"/>
      <c r="AI401" s="346"/>
      <c r="AJ401" s="346"/>
      <c r="AK401" s="346"/>
      <c r="AL401" s="346"/>
      <c r="AM401" s="346"/>
      <c r="AN401" s="346"/>
      <c r="AO401" s="373"/>
      <c r="AP401" s="348" t="s">
        <v>430</v>
      </c>
      <c r="AQ401" s="348" t="s">
        <v>430</v>
      </c>
      <c r="AR401" s="348" t="s">
        <v>430</v>
      </c>
      <c r="AS401" s="348" t="s">
        <v>430</v>
      </c>
      <c r="AT401" s="348">
        <v>1.43</v>
      </c>
      <c r="AU401" s="351"/>
      <c r="AV401" s="346"/>
      <c r="AW401" s="346"/>
      <c r="AX401" s="346"/>
      <c r="AY401" s="346"/>
      <c r="AZ401" s="346"/>
      <c r="BA401" s="362"/>
      <c r="BB401" s="348"/>
      <c r="BC401" s="375"/>
      <c r="BD401" s="375"/>
      <c r="BE401" s="375"/>
      <c r="BF401" s="374"/>
      <c r="BG401" s="348"/>
      <c r="BH401" s="348"/>
      <c r="BI401" s="348"/>
      <c r="BJ401" s="348"/>
      <c r="BK401" s="373"/>
      <c r="BL401" s="372"/>
      <c r="BM401" s="372"/>
      <c r="BN401" s="372"/>
      <c r="BO401" s="372"/>
      <c r="BP401" s="372"/>
      <c r="BQ401" s="373"/>
      <c r="BR401" s="354"/>
    </row>
    <row r="402" spans="1:70" s="428" customFormat="1" x14ac:dyDescent="0.25">
      <c r="A402" s="895" t="s">
        <v>95</v>
      </c>
      <c r="B402" s="373"/>
      <c r="C402" s="719"/>
      <c r="D402" s="373"/>
      <c r="E402" s="346"/>
      <c r="F402" s="373"/>
      <c r="G402" s="347"/>
      <c r="H402" s="374"/>
      <c r="I402" s="348">
        <v>7.4499999999999997E-2</v>
      </c>
      <c r="J402" s="348">
        <v>-1.5935999999999999</v>
      </c>
      <c r="K402" s="348">
        <v>-3.8098999999999998</v>
      </c>
      <c r="L402" s="348">
        <v>3.8048999999999999</v>
      </c>
      <c r="M402" s="348">
        <v>5.6669999999999998</v>
      </c>
      <c r="N402" s="350">
        <v>3.3216000000000001</v>
      </c>
      <c r="O402" s="348" t="s">
        <v>430</v>
      </c>
      <c r="P402" s="348" t="s">
        <v>430</v>
      </c>
      <c r="Q402" s="348" t="s">
        <v>430</v>
      </c>
      <c r="R402" s="348" t="s">
        <v>430</v>
      </c>
      <c r="S402" s="348">
        <v>-0.35720000000000002</v>
      </c>
      <c r="T402" s="348">
        <v>14.266999999999999</v>
      </c>
      <c r="U402" s="348">
        <v>-2.2431999999999999</v>
      </c>
      <c r="V402" s="348">
        <v>3.6677</v>
      </c>
      <c r="W402" s="348">
        <v>-2.9937</v>
      </c>
      <c r="X402" s="348">
        <v>-12.4359</v>
      </c>
      <c r="Y402" s="374"/>
      <c r="Z402" s="346"/>
      <c r="AA402" s="346"/>
      <c r="AB402" s="346"/>
      <c r="AC402" s="346"/>
      <c r="AD402" s="346"/>
      <c r="AE402" s="346"/>
      <c r="AF402" s="346"/>
      <c r="AG402" s="346"/>
      <c r="AH402" s="346"/>
      <c r="AI402" s="346"/>
      <c r="AJ402" s="346"/>
      <c r="AK402" s="346"/>
      <c r="AL402" s="346"/>
      <c r="AM402" s="346"/>
      <c r="AN402" s="346"/>
      <c r="AO402" s="373"/>
      <c r="AP402" s="348" t="s">
        <v>430</v>
      </c>
      <c r="AQ402" s="348" t="s">
        <v>430</v>
      </c>
      <c r="AR402" s="348" t="s">
        <v>430</v>
      </c>
      <c r="AS402" s="348" t="s">
        <v>430</v>
      </c>
      <c r="AT402" s="348">
        <v>1.43</v>
      </c>
      <c r="AU402" s="351"/>
      <c r="AV402" s="346"/>
      <c r="AW402" s="346"/>
      <c r="AX402" s="346"/>
      <c r="AY402" s="346"/>
      <c r="AZ402" s="346"/>
      <c r="BA402" s="362"/>
      <c r="BB402" s="348"/>
      <c r="BC402" s="375"/>
      <c r="BD402" s="375"/>
      <c r="BE402" s="375"/>
      <c r="BF402" s="374"/>
      <c r="BG402" s="348"/>
      <c r="BH402" s="348"/>
      <c r="BI402" s="348"/>
      <c r="BJ402" s="348"/>
      <c r="BK402" s="373"/>
      <c r="BL402" s="372"/>
      <c r="BM402" s="372"/>
      <c r="BN402" s="372"/>
      <c r="BO402" s="372"/>
      <c r="BP402" s="372"/>
      <c r="BQ402" s="373"/>
      <c r="BR402" s="354"/>
    </row>
    <row r="403" spans="1:70" s="428" customFormat="1" x14ac:dyDescent="0.25">
      <c r="A403" s="896" t="s">
        <v>96</v>
      </c>
      <c r="B403" s="413"/>
      <c r="C403" s="725"/>
      <c r="D403" s="413"/>
      <c r="E403" s="414"/>
      <c r="F403" s="413"/>
      <c r="G403" s="415"/>
      <c r="H403" s="417"/>
      <c r="I403" s="416">
        <v>7.4499999999999997E-2</v>
      </c>
      <c r="J403" s="416">
        <v>-1.5935999999999999</v>
      </c>
      <c r="K403" s="416">
        <v>-3.8098999999999998</v>
      </c>
      <c r="L403" s="416">
        <v>3.8048999999999999</v>
      </c>
      <c r="M403" s="416">
        <v>5.6669999999999998</v>
      </c>
      <c r="N403" s="418">
        <v>3.3216000000000001</v>
      </c>
      <c r="O403" s="416" t="s">
        <v>430</v>
      </c>
      <c r="P403" s="416" t="s">
        <v>430</v>
      </c>
      <c r="Q403" s="416" t="s">
        <v>430</v>
      </c>
      <c r="R403" s="416" t="s">
        <v>430</v>
      </c>
      <c r="S403" s="416">
        <v>-0.35720000000000002</v>
      </c>
      <c r="T403" s="416">
        <v>14.266999999999999</v>
      </c>
      <c r="U403" s="416">
        <v>-2.2431999999999999</v>
      </c>
      <c r="V403" s="416">
        <v>3.6677</v>
      </c>
      <c r="W403" s="416">
        <v>-2.9937</v>
      </c>
      <c r="X403" s="416">
        <v>-12.4359</v>
      </c>
      <c r="Y403" s="417"/>
      <c r="Z403" s="414"/>
      <c r="AA403" s="414"/>
      <c r="AB403" s="414"/>
      <c r="AC403" s="414"/>
      <c r="AD403" s="414"/>
      <c r="AE403" s="414"/>
      <c r="AF403" s="414"/>
      <c r="AG403" s="414"/>
      <c r="AH403" s="414"/>
      <c r="AI403" s="414"/>
      <c r="AJ403" s="414"/>
      <c r="AK403" s="414"/>
      <c r="AL403" s="414"/>
      <c r="AM403" s="414"/>
      <c r="AN403" s="414"/>
      <c r="AO403" s="413"/>
      <c r="AP403" s="416" t="s">
        <v>430</v>
      </c>
      <c r="AQ403" s="416" t="s">
        <v>430</v>
      </c>
      <c r="AR403" s="416" t="s">
        <v>430</v>
      </c>
      <c r="AS403" s="416" t="s">
        <v>430</v>
      </c>
      <c r="AT403" s="416">
        <v>1.43</v>
      </c>
      <c r="AU403" s="419"/>
      <c r="AV403" s="414"/>
      <c r="AW403" s="414"/>
      <c r="AX403" s="414"/>
      <c r="AY403" s="414"/>
      <c r="AZ403" s="414"/>
      <c r="BA403" s="420"/>
      <c r="BB403" s="416"/>
      <c r="BC403" s="421"/>
      <c r="BD403" s="421"/>
      <c r="BE403" s="421"/>
      <c r="BF403" s="417"/>
      <c r="BG403" s="416"/>
      <c r="BH403" s="416"/>
      <c r="BI403" s="416"/>
      <c r="BJ403" s="416"/>
      <c r="BK403" s="413"/>
      <c r="BL403" s="412"/>
      <c r="BM403" s="412"/>
      <c r="BN403" s="412"/>
      <c r="BO403" s="412"/>
      <c r="BP403" s="412"/>
      <c r="BQ403" s="413"/>
      <c r="BR403" s="422"/>
    </row>
    <row r="404" spans="1:70" s="428" customFormat="1" ht="14.5" customHeight="1" x14ac:dyDescent="0.35">
      <c r="A404" s="883" t="s">
        <v>3942</v>
      </c>
      <c r="B404" s="871"/>
      <c r="C404" s="872"/>
      <c r="D404" s="871"/>
      <c r="E404" s="873"/>
      <c r="F404" s="871"/>
      <c r="G404" s="874"/>
      <c r="H404" s="876"/>
      <c r="I404" s="875"/>
      <c r="J404" s="875"/>
      <c r="K404" s="875"/>
      <c r="L404" s="875"/>
      <c r="M404" s="875"/>
      <c r="N404" s="877"/>
      <c r="O404" s="875"/>
      <c r="P404" s="875"/>
      <c r="Q404" s="875"/>
      <c r="R404" s="875"/>
      <c r="S404" s="875"/>
      <c r="T404" s="875"/>
      <c r="U404" s="875"/>
      <c r="V404" s="875"/>
      <c r="W404" s="875"/>
      <c r="X404" s="875"/>
      <c r="Y404" s="876"/>
      <c r="Z404" s="873"/>
      <c r="AA404" s="873"/>
      <c r="AB404" s="873"/>
      <c r="AC404" s="873"/>
      <c r="AD404" s="873"/>
      <c r="AE404" s="873"/>
      <c r="AF404" s="873"/>
      <c r="AG404" s="873"/>
      <c r="AH404" s="873"/>
      <c r="AI404" s="873"/>
      <c r="AJ404" s="873"/>
      <c r="AK404" s="873"/>
      <c r="AL404" s="873"/>
      <c r="AM404" s="873"/>
      <c r="AN404" s="873"/>
      <c r="AO404" s="871"/>
      <c r="AP404" s="875"/>
      <c r="AQ404" s="875"/>
      <c r="AR404" s="875"/>
      <c r="AS404" s="875"/>
      <c r="AT404" s="875"/>
      <c r="AU404" s="878"/>
      <c r="AV404" s="873"/>
      <c r="AW404" s="873"/>
      <c r="AX404" s="873"/>
      <c r="AY404" s="873"/>
      <c r="AZ404" s="873"/>
      <c r="BA404" s="879"/>
      <c r="BB404" s="875"/>
      <c r="BC404" s="880"/>
      <c r="BD404" s="880"/>
      <c r="BE404" s="880"/>
      <c r="BF404" s="876"/>
      <c r="BG404" s="875"/>
      <c r="BH404" s="875"/>
      <c r="BI404" s="875"/>
      <c r="BJ404" s="875"/>
      <c r="BK404" s="871"/>
      <c r="BL404" s="881"/>
      <c r="BM404" s="881"/>
      <c r="BN404" s="881"/>
      <c r="BO404" s="881"/>
      <c r="BP404" s="881"/>
      <c r="BQ404" s="871"/>
      <c r="BR404" s="882"/>
    </row>
    <row r="405" spans="1:70" s="428" customFormat="1" x14ac:dyDescent="0.25">
      <c r="A405" s="345" t="s">
        <v>3943</v>
      </c>
      <c r="B405" s="373"/>
      <c r="C405" s="719">
        <v>41275</v>
      </c>
      <c r="D405" s="373"/>
      <c r="E405" s="346">
        <v>11064.9</v>
      </c>
      <c r="F405" s="373"/>
      <c r="G405" s="347">
        <v>147.07</v>
      </c>
      <c r="H405" s="374"/>
      <c r="I405" s="348">
        <v>0.36170000000000002</v>
      </c>
      <c r="J405" s="348">
        <v>-1.2887</v>
      </c>
      <c r="K405" s="348">
        <v>-1.2821</v>
      </c>
      <c r="L405" s="348">
        <v>3.585</v>
      </c>
      <c r="M405" s="348">
        <v>-0.19</v>
      </c>
      <c r="N405" s="350">
        <v>-1.2488999999999999</v>
      </c>
      <c r="O405" s="348">
        <v>3.3763999999999998</v>
      </c>
      <c r="P405" s="348">
        <v>9.6443999999999992</v>
      </c>
      <c r="Q405" s="348">
        <v>9.6379000000000001</v>
      </c>
      <c r="R405" s="348">
        <v>11.8331</v>
      </c>
      <c r="S405" s="348">
        <v>-1.7765</v>
      </c>
      <c r="T405" s="348">
        <v>11.3576</v>
      </c>
      <c r="U405" s="348">
        <v>-6.1455000000000002</v>
      </c>
      <c r="V405" s="348">
        <v>-0.86950000000000005</v>
      </c>
      <c r="W405" s="348">
        <v>-1.9663999999999999</v>
      </c>
      <c r="X405" s="348">
        <v>14.4503</v>
      </c>
      <c r="Y405" s="374"/>
      <c r="Z405" s="346">
        <v>8</v>
      </c>
      <c r="AA405" s="346">
        <v>20</v>
      </c>
      <c r="AB405" s="346">
        <v>11</v>
      </c>
      <c r="AC405" s="346">
        <v>23</v>
      </c>
      <c r="AD405" s="346">
        <v>23</v>
      </c>
      <c r="AE405" s="346">
        <v>23</v>
      </c>
      <c r="AF405" s="346">
        <v>20</v>
      </c>
      <c r="AG405" s="346">
        <v>15</v>
      </c>
      <c r="AH405" s="346">
        <v>12</v>
      </c>
      <c r="AI405" s="346">
        <v>8</v>
      </c>
      <c r="AJ405" s="346">
        <v>21</v>
      </c>
      <c r="AK405" s="346">
        <v>24</v>
      </c>
      <c r="AL405" s="346">
        <v>24</v>
      </c>
      <c r="AM405" s="346">
        <v>22</v>
      </c>
      <c r="AN405" s="346">
        <v>5</v>
      </c>
      <c r="AO405" s="373"/>
      <c r="AP405" s="348">
        <v>11.55</v>
      </c>
      <c r="AQ405" s="348">
        <v>12.25</v>
      </c>
      <c r="AR405" s="348">
        <v>9.4700000000000006</v>
      </c>
      <c r="AS405" s="348">
        <v>5.16</v>
      </c>
      <c r="AT405" s="348">
        <v>-4.6100000000000003</v>
      </c>
      <c r="AU405" s="351"/>
      <c r="AV405" s="346">
        <v>9</v>
      </c>
      <c r="AW405" s="346">
        <v>9</v>
      </c>
      <c r="AX405" s="346">
        <v>12</v>
      </c>
      <c r="AY405" s="346">
        <v>16</v>
      </c>
      <c r="AZ405" s="346">
        <v>21</v>
      </c>
      <c r="BA405" s="362"/>
      <c r="BB405" s="348">
        <v>11.761979299026301</v>
      </c>
      <c r="BC405" s="375">
        <v>0.84575603504957397</v>
      </c>
      <c r="BD405" s="375">
        <v>3.5653440778828101E-2</v>
      </c>
      <c r="BE405" s="375">
        <v>8.6664419556515701E-2</v>
      </c>
      <c r="BF405" s="374"/>
      <c r="BG405" s="843">
        <v>63.013500000000001</v>
      </c>
      <c r="BH405" s="843">
        <v>11.571099999999999</v>
      </c>
      <c r="BI405" s="843">
        <v>20.0701</v>
      </c>
      <c r="BJ405" s="843">
        <v>5.3452999999999999</v>
      </c>
      <c r="BK405" s="373"/>
      <c r="BL405" s="372" t="s">
        <v>2582</v>
      </c>
      <c r="BM405" s="372" t="s">
        <v>2583</v>
      </c>
      <c r="BN405" s="372" t="s">
        <v>2584</v>
      </c>
      <c r="BO405" s="372" t="s">
        <v>2585</v>
      </c>
      <c r="BP405" s="372" t="s">
        <v>2586</v>
      </c>
      <c r="BQ405" s="373"/>
      <c r="BR405" s="354" t="s">
        <v>2398</v>
      </c>
    </row>
    <row r="406" spans="1:70" s="428" customFormat="1" x14ac:dyDescent="0.25">
      <c r="A406" s="345" t="s">
        <v>3944</v>
      </c>
      <c r="B406" s="373"/>
      <c r="C406" s="719">
        <v>42061</v>
      </c>
      <c r="D406" s="373"/>
      <c r="E406" s="346">
        <v>10643.3</v>
      </c>
      <c r="F406" s="373"/>
      <c r="G406" s="347">
        <v>48.417099999999998</v>
      </c>
      <c r="H406" s="374"/>
      <c r="I406" s="348">
        <v>0.51459999999999995</v>
      </c>
      <c r="J406" s="348">
        <v>-1.1341000000000001</v>
      </c>
      <c r="K406" s="348">
        <v>-2.2145000000000001</v>
      </c>
      <c r="L406" s="348">
        <v>3.0447000000000002</v>
      </c>
      <c r="M406" s="348">
        <v>-1.9073</v>
      </c>
      <c r="N406" s="350">
        <v>2.4258000000000002</v>
      </c>
      <c r="O406" s="348">
        <v>7.657</v>
      </c>
      <c r="P406" s="348">
        <v>15.42</v>
      </c>
      <c r="Q406" s="348">
        <v>12.5898</v>
      </c>
      <c r="R406" s="348">
        <v>14.6839</v>
      </c>
      <c r="S406" s="348">
        <v>-2.4752999999999998</v>
      </c>
      <c r="T406" s="348">
        <v>9.2688000000000006</v>
      </c>
      <c r="U406" s="348">
        <v>-5.7960000000000003</v>
      </c>
      <c r="V406" s="348">
        <v>1.9814000000000001</v>
      </c>
      <c r="W406" s="348">
        <v>-1.8091999999999999</v>
      </c>
      <c r="X406" s="348">
        <v>14.6389</v>
      </c>
      <c r="Y406" s="374"/>
      <c r="Z406" s="346">
        <v>4</v>
      </c>
      <c r="AA406" s="346">
        <v>14</v>
      </c>
      <c r="AB406" s="346">
        <v>21</v>
      </c>
      <c r="AC406" s="346">
        <v>26</v>
      </c>
      <c r="AD406" s="346">
        <v>27</v>
      </c>
      <c r="AE406" s="346">
        <v>21</v>
      </c>
      <c r="AF406" s="346">
        <v>9</v>
      </c>
      <c r="AG406" s="346">
        <v>3</v>
      </c>
      <c r="AH406" s="346">
        <v>5</v>
      </c>
      <c r="AI406" s="346">
        <v>2</v>
      </c>
      <c r="AJ406" s="346">
        <v>26</v>
      </c>
      <c r="AK406" s="346">
        <v>28</v>
      </c>
      <c r="AL406" s="346">
        <v>23</v>
      </c>
      <c r="AM406" s="346">
        <v>21</v>
      </c>
      <c r="AN406" s="346">
        <v>3</v>
      </c>
      <c r="AO406" s="373"/>
      <c r="AP406" s="348">
        <v>14.7</v>
      </c>
      <c r="AQ406" s="348">
        <v>14.94</v>
      </c>
      <c r="AR406" s="348">
        <v>13.41</v>
      </c>
      <c r="AS406" s="348">
        <v>8.98</v>
      </c>
      <c r="AT406" s="348">
        <v>-4.78</v>
      </c>
      <c r="AU406" s="351"/>
      <c r="AV406" s="346">
        <v>3</v>
      </c>
      <c r="AW406" s="346">
        <v>4</v>
      </c>
      <c r="AX406" s="346">
        <v>4</v>
      </c>
      <c r="AY406" s="346">
        <v>8</v>
      </c>
      <c r="AZ406" s="346">
        <v>22</v>
      </c>
      <c r="BA406" s="362"/>
      <c r="BB406" s="348">
        <v>12.801778359726701</v>
      </c>
      <c r="BC406" s="375">
        <v>0.90044539301451598</v>
      </c>
      <c r="BD406" s="375">
        <v>6.6224744146926001E-2</v>
      </c>
      <c r="BE406" s="375">
        <v>0.49359101795264598</v>
      </c>
      <c r="BF406" s="374"/>
      <c r="BG406" s="843">
        <v>65.306100000000001</v>
      </c>
      <c r="BH406" s="843">
        <v>7.6359700000000004</v>
      </c>
      <c r="BI406" s="843">
        <v>17.872699999999998</v>
      </c>
      <c r="BJ406" s="843">
        <v>9.1852300000000007</v>
      </c>
      <c r="BK406" s="373"/>
      <c r="BL406" s="372" t="s">
        <v>2588</v>
      </c>
      <c r="BM406" s="372" t="s">
        <v>2589</v>
      </c>
      <c r="BN406" s="372" t="s">
        <v>2590</v>
      </c>
      <c r="BO406" s="372" t="s">
        <v>1929</v>
      </c>
      <c r="BP406" s="372" t="s">
        <v>2591</v>
      </c>
      <c r="BQ406" s="373"/>
      <c r="BR406" s="354" t="s">
        <v>526</v>
      </c>
    </row>
    <row r="407" spans="1:70" s="428" customFormat="1" x14ac:dyDescent="0.25">
      <c r="A407" s="345" t="s">
        <v>3945</v>
      </c>
      <c r="B407" s="373"/>
      <c r="C407" s="719">
        <v>41275</v>
      </c>
      <c r="D407" s="373"/>
      <c r="E407" s="346">
        <v>7756.49</v>
      </c>
      <c r="F407" s="373"/>
      <c r="G407" s="347">
        <v>703.00900000000001</v>
      </c>
      <c r="H407" s="374"/>
      <c r="I407" s="348">
        <v>0.1431</v>
      </c>
      <c r="J407" s="348">
        <v>-0.98799999999999999</v>
      </c>
      <c r="K407" s="348">
        <v>-1.6798999999999999</v>
      </c>
      <c r="L407" s="348">
        <v>4.6875</v>
      </c>
      <c r="M407" s="348">
        <v>1.274</v>
      </c>
      <c r="N407" s="350">
        <v>4.4085999999999999</v>
      </c>
      <c r="O407" s="348">
        <v>5.4995000000000003</v>
      </c>
      <c r="P407" s="348">
        <v>11.8287</v>
      </c>
      <c r="Q407" s="348">
        <v>13.3851</v>
      </c>
      <c r="R407" s="348">
        <v>12.826599999999999</v>
      </c>
      <c r="S407" s="348">
        <v>-1.2211000000000001</v>
      </c>
      <c r="T407" s="348">
        <v>13.3689</v>
      </c>
      <c r="U407" s="348">
        <v>-2.9558</v>
      </c>
      <c r="V407" s="348">
        <v>4.2572999999999999</v>
      </c>
      <c r="W407" s="348">
        <v>-2.3853</v>
      </c>
      <c r="X407" s="348">
        <v>13.7662</v>
      </c>
      <c r="Y407" s="374"/>
      <c r="Z407" s="346">
        <v>24</v>
      </c>
      <c r="AA407" s="346">
        <v>11</v>
      </c>
      <c r="AB407" s="346">
        <v>16</v>
      </c>
      <c r="AC407" s="346">
        <v>20</v>
      </c>
      <c r="AD407" s="346">
        <v>20</v>
      </c>
      <c r="AE407" s="346">
        <v>18</v>
      </c>
      <c r="AF407" s="346">
        <v>17</v>
      </c>
      <c r="AG407" s="346">
        <v>13</v>
      </c>
      <c r="AH407" s="346">
        <v>3</v>
      </c>
      <c r="AI407" s="346">
        <v>5</v>
      </c>
      <c r="AJ407" s="346">
        <v>17</v>
      </c>
      <c r="AK407" s="346">
        <v>19</v>
      </c>
      <c r="AL407" s="346">
        <v>21</v>
      </c>
      <c r="AM407" s="346">
        <v>19</v>
      </c>
      <c r="AN407" s="346">
        <v>11</v>
      </c>
      <c r="AO407" s="373"/>
      <c r="AP407" s="348">
        <v>13.83</v>
      </c>
      <c r="AQ407" s="348">
        <v>15.88</v>
      </c>
      <c r="AR407" s="348">
        <v>12.51</v>
      </c>
      <c r="AS407" s="348">
        <v>7.63</v>
      </c>
      <c r="AT407" s="348">
        <v>-0.91</v>
      </c>
      <c r="AU407" s="351"/>
      <c r="AV407" s="346">
        <v>5</v>
      </c>
      <c r="AW407" s="346">
        <v>3</v>
      </c>
      <c r="AX407" s="346">
        <v>8</v>
      </c>
      <c r="AY407" s="346">
        <v>13</v>
      </c>
      <c r="AZ407" s="346">
        <v>20</v>
      </c>
      <c r="BA407" s="362"/>
      <c r="BB407" s="348">
        <v>12.7154068466089</v>
      </c>
      <c r="BC407" s="375">
        <v>0.89960286322013805</v>
      </c>
      <c r="BD407" s="375">
        <v>4.9144658262653899E-2</v>
      </c>
      <c r="BE407" s="375">
        <v>0.27102226712475702</v>
      </c>
      <c r="BF407" s="374"/>
      <c r="BG407" s="843">
        <v>59.548400000000001</v>
      </c>
      <c r="BH407" s="843">
        <v>20.404299999999999</v>
      </c>
      <c r="BI407" s="843">
        <v>18.385300000000001</v>
      </c>
      <c r="BJ407" s="843">
        <v>1.6619999999999999</v>
      </c>
      <c r="BK407" s="373"/>
      <c r="BL407" s="372" t="s">
        <v>2593</v>
      </c>
      <c r="BM407" s="372" t="s">
        <v>2594</v>
      </c>
      <c r="BN407" s="372" t="s">
        <v>2595</v>
      </c>
      <c r="BO407" s="372" t="s">
        <v>2596</v>
      </c>
      <c r="BP407" s="372" t="s">
        <v>2597</v>
      </c>
      <c r="BQ407" s="373"/>
      <c r="BR407" s="354" t="s">
        <v>463</v>
      </c>
    </row>
    <row r="408" spans="1:70" x14ac:dyDescent="0.25">
      <c r="A408" s="36" t="s">
        <v>3946</v>
      </c>
      <c r="B408" s="43"/>
      <c r="C408" s="720">
        <v>44377</v>
      </c>
      <c r="D408" s="43"/>
      <c r="E408" s="51">
        <v>4549.1499999999996</v>
      </c>
      <c r="F408" s="43"/>
      <c r="G408" s="55">
        <v>18.920999999999999</v>
      </c>
      <c r="H408" s="66"/>
      <c r="I408" s="59">
        <v>0.32340000000000002</v>
      </c>
      <c r="J408" s="59">
        <v>-1.4684999999999999</v>
      </c>
      <c r="K408" s="59">
        <v>-2.6446999999999998</v>
      </c>
      <c r="L408" s="59">
        <v>4.1791</v>
      </c>
      <c r="M408" s="59">
        <v>2.0659999999999998</v>
      </c>
      <c r="N408" s="70">
        <v>7.3227000000000002</v>
      </c>
      <c r="O408" s="59">
        <v>6.7591000000000001</v>
      </c>
      <c r="P408" s="59">
        <v>12.011200000000001</v>
      </c>
      <c r="Q408" s="59">
        <v>12.124700000000001</v>
      </c>
      <c r="R408" s="59" t="s">
        <v>430</v>
      </c>
      <c r="S408" s="59">
        <v>-1.7397</v>
      </c>
      <c r="T408" s="59">
        <v>14.8398</v>
      </c>
      <c r="U408" s="59">
        <v>-1.9027000000000001</v>
      </c>
      <c r="V408" s="59">
        <v>7.1768000000000001</v>
      </c>
      <c r="W408" s="59">
        <v>-2.6095999999999999</v>
      </c>
      <c r="X408" s="59">
        <v>13.046900000000001</v>
      </c>
      <c r="Y408" s="66"/>
      <c r="Z408" s="51">
        <v>12</v>
      </c>
      <c r="AA408" s="51">
        <v>27</v>
      </c>
      <c r="AB408" s="51">
        <v>25</v>
      </c>
      <c r="AC408" s="51">
        <v>22</v>
      </c>
      <c r="AD408" s="51">
        <v>19</v>
      </c>
      <c r="AE408" s="51">
        <v>9</v>
      </c>
      <c r="AF408" s="51">
        <v>13</v>
      </c>
      <c r="AG408" s="51">
        <v>11</v>
      </c>
      <c r="AH408" s="51">
        <v>8</v>
      </c>
      <c r="AI408" s="51" t="s">
        <v>430</v>
      </c>
      <c r="AJ408" s="51">
        <v>20</v>
      </c>
      <c r="AK408" s="51">
        <v>15</v>
      </c>
      <c r="AL408" s="51">
        <v>13</v>
      </c>
      <c r="AM408" s="51">
        <v>10</v>
      </c>
      <c r="AN408" s="51">
        <v>18</v>
      </c>
      <c r="AO408" s="43"/>
      <c r="AP408" s="59" t="s">
        <v>430</v>
      </c>
      <c r="AQ408" s="59" t="s">
        <v>430</v>
      </c>
      <c r="AR408" s="59">
        <v>12.64</v>
      </c>
      <c r="AS408" s="59">
        <v>8.77</v>
      </c>
      <c r="AT408" s="59">
        <v>0.66</v>
      </c>
      <c r="AU408" s="78"/>
      <c r="AV408" s="51" t="s">
        <v>430</v>
      </c>
      <c r="AW408" s="51" t="s">
        <v>430</v>
      </c>
      <c r="AX408" s="51">
        <v>7</v>
      </c>
      <c r="AY408" s="51">
        <v>9</v>
      </c>
      <c r="AZ408" s="51">
        <v>17</v>
      </c>
      <c r="BA408" s="258"/>
      <c r="BB408" s="59">
        <v>13.518622029703099</v>
      </c>
      <c r="BC408" s="276">
        <v>0.96247700535439196</v>
      </c>
      <c r="BD408" s="276">
        <v>4.6839828952278798E-2</v>
      </c>
      <c r="BE408" s="276">
        <v>0.254605415203144</v>
      </c>
      <c r="BF408" s="66"/>
      <c r="BG408" s="863">
        <v>68.643500000000003</v>
      </c>
      <c r="BH408" s="863">
        <v>11.895300000000001</v>
      </c>
      <c r="BI408" s="863">
        <v>18.5383</v>
      </c>
      <c r="BJ408" s="863">
        <v>0.92290000000000005</v>
      </c>
      <c r="BK408" s="43"/>
      <c r="BL408" s="84" t="s">
        <v>2599</v>
      </c>
      <c r="BM408" s="84" t="s">
        <v>2600</v>
      </c>
      <c r="BN408" s="84" t="s">
        <v>2601</v>
      </c>
      <c r="BO408" s="84" t="s">
        <v>2602</v>
      </c>
      <c r="BP408" s="84" t="s">
        <v>2603</v>
      </c>
      <c r="BQ408" s="43"/>
      <c r="BR408" s="88" t="s">
        <v>463</v>
      </c>
    </row>
    <row r="409" spans="1:70" x14ac:dyDescent="0.25">
      <c r="A409" s="37" t="s">
        <v>3947</v>
      </c>
      <c r="B409" s="44"/>
      <c r="C409" s="721">
        <v>41622</v>
      </c>
      <c r="D409" s="44"/>
      <c r="E409" s="52">
        <v>3562.34</v>
      </c>
      <c r="F409" s="44"/>
      <c r="G409" s="56">
        <v>70.59</v>
      </c>
      <c r="H409" s="67"/>
      <c r="I409" s="60">
        <v>0.25559999999999999</v>
      </c>
      <c r="J409" s="60">
        <v>-1.3693</v>
      </c>
      <c r="K409" s="60">
        <v>-2.1757</v>
      </c>
      <c r="L409" s="60">
        <v>5.2796000000000003</v>
      </c>
      <c r="M409" s="60">
        <v>2.3488000000000002</v>
      </c>
      <c r="N409" s="71">
        <v>5.2638999999999996</v>
      </c>
      <c r="O409" s="60">
        <v>5.5681000000000003</v>
      </c>
      <c r="P409" s="60">
        <v>10.287000000000001</v>
      </c>
      <c r="Q409" s="60">
        <v>10.809100000000001</v>
      </c>
      <c r="R409" s="60">
        <v>11.9985</v>
      </c>
      <c r="S409" s="60">
        <v>-1.8766</v>
      </c>
      <c r="T409" s="60">
        <v>14.389900000000001</v>
      </c>
      <c r="U409" s="60">
        <v>-2.7284000000000002</v>
      </c>
      <c r="V409" s="60">
        <v>5.1855000000000002</v>
      </c>
      <c r="W409" s="60">
        <v>-2.5135000000000001</v>
      </c>
      <c r="X409" s="60">
        <v>16.567900000000002</v>
      </c>
      <c r="Y409" s="67"/>
      <c r="Z409" s="52">
        <v>16</v>
      </c>
      <c r="AA409" s="52">
        <v>24</v>
      </c>
      <c r="AB409" s="52">
        <v>19</v>
      </c>
      <c r="AC409" s="52">
        <v>17</v>
      </c>
      <c r="AD409" s="52">
        <v>18</v>
      </c>
      <c r="AE409" s="52">
        <v>16</v>
      </c>
      <c r="AF409" s="52">
        <v>16</v>
      </c>
      <c r="AG409" s="52">
        <v>14</v>
      </c>
      <c r="AH409" s="52">
        <v>10</v>
      </c>
      <c r="AI409" s="52">
        <v>7</v>
      </c>
      <c r="AJ409" s="52">
        <v>23</v>
      </c>
      <c r="AK409" s="52">
        <v>17</v>
      </c>
      <c r="AL409" s="52">
        <v>20</v>
      </c>
      <c r="AM409" s="52">
        <v>16</v>
      </c>
      <c r="AN409" s="52">
        <v>15</v>
      </c>
      <c r="AO409" s="44"/>
      <c r="AP409" s="60">
        <v>12.67</v>
      </c>
      <c r="AQ409" s="60">
        <v>13.8</v>
      </c>
      <c r="AR409" s="60">
        <v>11.43</v>
      </c>
      <c r="AS409" s="60">
        <v>7.6</v>
      </c>
      <c r="AT409" s="60">
        <v>0.26</v>
      </c>
      <c r="AU409" s="79"/>
      <c r="AV409" s="52">
        <v>7</v>
      </c>
      <c r="AW409" s="52">
        <v>8</v>
      </c>
      <c r="AX409" s="52">
        <v>10</v>
      </c>
      <c r="AY409" s="52">
        <v>14</v>
      </c>
      <c r="AZ409" s="52">
        <v>18</v>
      </c>
      <c r="BA409" s="259"/>
      <c r="BB409" s="60">
        <v>12.8128878705768</v>
      </c>
      <c r="BC409" s="277">
        <v>0.898978600942828</v>
      </c>
      <c r="BD409" s="277">
        <v>3.8531847441762697E-2</v>
      </c>
      <c r="BE409" s="277">
        <v>0.14007774647080801</v>
      </c>
      <c r="BF409" s="67"/>
      <c r="BG409" s="864">
        <v>64.798199999999994</v>
      </c>
      <c r="BH409" s="864">
        <v>11.794</v>
      </c>
      <c r="BI409" s="864">
        <v>20.713699999999999</v>
      </c>
      <c r="BJ409" s="864">
        <v>2.6941000000000002</v>
      </c>
      <c r="BK409" s="44"/>
      <c r="BL409" s="85" t="s">
        <v>2605</v>
      </c>
      <c r="BM409" s="85" t="s">
        <v>2606</v>
      </c>
      <c r="BN409" s="85" t="s">
        <v>2607</v>
      </c>
      <c r="BO409" s="85" t="s">
        <v>2608</v>
      </c>
      <c r="BP409" s="85" t="s">
        <v>2609</v>
      </c>
      <c r="BQ409" s="44"/>
      <c r="BR409" s="89" t="s">
        <v>463</v>
      </c>
    </row>
    <row r="410" spans="1:70" x14ac:dyDescent="0.25">
      <c r="A410" s="37" t="s">
        <v>3948</v>
      </c>
      <c r="B410" s="44"/>
      <c r="C410" s="721">
        <v>42366</v>
      </c>
      <c r="D410" s="44"/>
      <c r="E410" s="52">
        <v>3203.91</v>
      </c>
      <c r="F410" s="44"/>
      <c r="G410" s="56">
        <v>52.169699999999999</v>
      </c>
      <c r="H410" s="67"/>
      <c r="I410" s="60">
        <v>0.34970000000000001</v>
      </c>
      <c r="J410" s="60">
        <v>-0.94440000000000002</v>
      </c>
      <c r="K410" s="60">
        <v>-0.69020000000000004</v>
      </c>
      <c r="L410" s="60">
        <v>6.5479000000000003</v>
      </c>
      <c r="M410" s="60">
        <v>2.67</v>
      </c>
      <c r="N410" s="71">
        <v>6.1135999999999999</v>
      </c>
      <c r="O410" s="60">
        <v>7.3367000000000004</v>
      </c>
      <c r="P410" s="60">
        <v>11.986000000000001</v>
      </c>
      <c r="Q410" s="60">
        <v>12.4209</v>
      </c>
      <c r="R410" s="60">
        <v>14.5375</v>
      </c>
      <c r="S410" s="60">
        <v>0.76080000000000003</v>
      </c>
      <c r="T410" s="60">
        <v>14.826000000000001</v>
      </c>
      <c r="U410" s="60">
        <v>-1.6087</v>
      </c>
      <c r="V410" s="60">
        <v>6.1429999999999998</v>
      </c>
      <c r="W410" s="60">
        <v>-2.5522999999999998</v>
      </c>
      <c r="X410" s="60">
        <v>16.677800000000001</v>
      </c>
      <c r="Y410" s="67"/>
      <c r="Z410" s="52">
        <v>10</v>
      </c>
      <c r="AA410" s="52">
        <v>10</v>
      </c>
      <c r="AB410" s="52">
        <v>3</v>
      </c>
      <c r="AC410" s="52">
        <v>11</v>
      </c>
      <c r="AD410" s="52">
        <v>14</v>
      </c>
      <c r="AE410" s="52">
        <v>13</v>
      </c>
      <c r="AF410" s="52">
        <v>11</v>
      </c>
      <c r="AG410" s="52">
        <v>12</v>
      </c>
      <c r="AH410" s="52">
        <v>6</v>
      </c>
      <c r="AI410" s="52">
        <v>3</v>
      </c>
      <c r="AJ410" s="52">
        <v>6</v>
      </c>
      <c r="AK410" s="52">
        <v>16</v>
      </c>
      <c r="AL410" s="52">
        <v>12</v>
      </c>
      <c r="AM410" s="52">
        <v>14</v>
      </c>
      <c r="AN410" s="52">
        <v>17</v>
      </c>
      <c r="AO410" s="44"/>
      <c r="AP410" s="60">
        <v>14.38</v>
      </c>
      <c r="AQ410" s="60">
        <v>14.79</v>
      </c>
      <c r="AR410" s="60">
        <v>13.32</v>
      </c>
      <c r="AS410" s="60">
        <v>9.33</v>
      </c>
      <c r="AT410" s="60">
        <v>2.56</v>
      </c>
      <c r="AU410" s="79"/>
      <c r="AV410" s="52">
        <v>4</v>
      </c>
      <c r="AW410" s="52">
        <v>5</v>
      </c>
      <c r="AX410" s="52">
        <v>6</v>
      </c>
      <c r="AY410" s="52">
        <v>7</v>
      </c>
      <c r="AZ410" s="52">
        <v>10</v>
      </c>
      <c r="BA410" s="259"/>
      <c r="BB410" s="60">
        <v>12.8569367062835</v>
      </c>
      <c r="BC410" s="277">
        <v>0.91670331951755901</v>
      </c>
      <c r="BD410" s="277">
        <v>4.8741706031763803E-2</v>
      </c>
      <c r="BE410" s="277">
        <v>0.26607025563686199</v>
      </c>
      <c r="BF410" s="67"/>
      <c r="BG410" s="60">
        <v>59.788699999999999</v>
      </c>
      <c r="BH410" s="60">
        <v>18.2453</v>
      </c>
      <c r="BI410" s="60">
        <v>21.7364</v>
      </c>
      <c r="BJ410" s="60">
        <v>0.2296</v>
      </c>
      <c r="BK410" s="44"/>
      <c r="BL410" s="85" t="s">
        <v>2611</v>
      </c>
      <c r="BM410" s="85" t="s">
        <v>2612</v>
      </c>
      <c r="BN410" s="85" t="s">
        <v>2613</v>
      </c>
      <c r="BO410" s="85" t="s">
        <v>2614</v>
      </c>
      <c r="BP410" s="85" t="s">
        <v>2615</v>
      </c>
      <c r="BQ410" s="44"/>
      <c r="BR410" s="89" t="s">
        <v>2451</v>
      </c>
    </row>
    <row r="411" spans="1:70" x14ac:dyDescent="0.25">
      <c r="A411" s="38" t="s">
        <v>3949</v>
      </c>
      <c r="B411" s="45"/>
      <c r="C411" s="722">
        <v>44176</v>
      </c>
      <c r="D411" s="45"/>
      <c r="E411" s="898">
        <v>2356.52</v>
      </c>
      <c r="F411" s="45"/>
      <c r="G411" s="57">
        <v>23.257999999999999</v>
      </c>
      <c r="H411" s="68"/>
      <c r="I411" s="61">
        <v>0.17660000000000001</v>
      </c>
      <c r="J411" s="61">
        <v>-1.3613999999999999</v>
      </c>
      <c r="K411" s="61">
        <v>-1.4198999999999999</v>
      </c>
      <c r="L411" s="61">
        <v>5.2874999999999996</v>
      </c>
      <c r="M411" s="61">
        <v>1.0427</v>
      </c>
      <c r="N411" s="72">
        <v>6.9333</v>
      </c>
      <c r="O411" s="61">
        <v>8.2881999999999998</v>
      </c>
      <c r="P411" s="61">
        <v>12.587300000000001</v>
      </c>
      <c r="Q411" s="61">
        <v>12.7919</v>
      </c>
      <c r="R411" s="61" t="s">
        <v>430</v>
      </c>
      <c r="S411" s="61">
        <v>-0.81879999999999997</v>
      </c>
      <c r="T411" s="61">
        <v>12.4879</v>
      </c>
      <c r="U411" s="61">
        <v>-2.2486000000000002</v>
      </c>
      <c r="V411" s="61">
        <v>6.8155000000000001</v>
      </c>
      <c r="W411" s="61">
        <v>-2.8041</v>
      </c>
      <c r="X411" s="61">
        <v>15.8095</v>
      </c>
      <c r="Y411" s="68"/>
      <c r="Z411" s="53">
        <v>22</v>
      </c>
      <c r="AA411" s="53">
        <v>23</v>
      </c>
      <c r="AB411" s="53">
        <v>13</v>
      </c>
      <c r="AC411" s="53">
        <v>16</v>
      </c>
      <c r="AD411" s="53">
        <v>21</v>
      </c>
      <c r="AE411" s="53">
        <v>11</v>
      </c>
      <c r="AF411" s="53">
        <v>8</v>
      </c>
      <c r="AG411" s="53">
        <v>8</v>
      </c>
      <c r="AH411" s="53">
        <v>4</v>
      </c>
      <c r="AI411" s="53" t="s">
        <v>430</v>
      </c>
      <c r="AJ411" s="53">
        <v>16</v>
      </c>
      <c r="AK411" s="53">
        <v>22</v>
      </c>
      <c r="AL411" s="53">
        <v>16</v>
      </c>
      <c r="AM411" s="53">
        <v>12</v>
      </c>
      <c r="AN411" s="53">
        <v>27</v>
      </c>
      <c r="AO411" s="45"/>
      <c r="AP411" s="61" t="s">
        <v>430</v>
      </c>
      <c r="AQ411" s="61" t="s">
        <v>430</v>
      </c>
      <c r="AR411" s="61">
        <v>13.39</v>
      </c>
      <c r="AS411" s="61">
        <v>9.77</v>
      </c>
      <c r="AT411" s="61">
        <v>1.02</v>
      </c>
      <c r="AU411" s="80"/>
      <c r="AV411" s="53" t="s">
        <v>430</v>
      </c>
      <c r="AW411" s="53" t="s">
        <v>430</v>
      </c>
      <c r="AX411" s="53">
        <v>5</v>
      </c>
      <c r="AY411" s="53">
        <v>5</v>
      </c>
      <c r="AZ411" s="53">
        <v>16</v>
      </c>
      <c r="BA411" s="262"/>
      <c r="BB411" s="61">
        <v>12.6228450910024</v>
      </c>
      <c r="BC411" s="279">
        <v>0.90282187395945002</v>
      </c>
      <c r="BD411" s="279">
        <v>5.2377390121249201E-2</v>
      </c>
      <c r="BE411" s="279">
        <v>0.30601337938852302</v>
      </c>
      <c r="BF411" s="68"/>
      <c r="BG411" s="900">
        <v>60.781199999999998</v>
      </c>
      <c r="BH411" s="900">
        <v>17.167400000000001</v>
      </c>
      <c r="BI411" s="900">
        <v>20.232800000000001</v>
      </c>
      <c r="BJ411" s="900">
        <v>1.8186</v>
      </c>
      <c r="BK411" s="45"/>
      <c r="BL411" s="86" t="s">
        <v>2617</v>
      </c>
      <c r="BM411" s="86" t="s">
        <v>2618</v>
      </c>
      <c r="BN411" s="86" t="s">
        <v>2619</v>
      </c>
      <c r="BO411" s="86" t="s">
        <v>2620</v>
      </c>
      <c r="BP411" s="86" t="s">
        <v>2621</v>
      </c>
      <c r="BQ411" s="45"/>
      <c r="BR411" s="90" t="s">
        <v>463</v>
      </c>
    </row>
    <row r="412" spans="1:70" ht="14.5" x14ac:dyDescent="0.25">
      <c r="A412" s="39" t="s">
        <v>3950</v>
      </c>
      <c r="B412" s="46"/>
      <c r="C412" s="723">
        <v>45268</v>
      </c>
      <c r="D412" s="46"/>
      <c r="E412" s="54">
        <v>2124.69</v>
      </c>
      <c r="F412" s="46"/>
      <c r="G412" s="58">
        <v>15.522</v>
      </c>
      <c r="H412" s="69"/>
      <c r="I412" s="62">
        <v>0.37509999999999999</v>
      </c>
      <c r="J412" s="62">
        <v>-1.2281</v>
      </c>
      <c r="K412" s="62">
        <v>-1.0203</v>
      </c>
      <c r="L412" s="62">
        <v>8.9568999999999992</v>
      </c>
      <c r="M412" s="62">
        <v>8.3712</v>
      </c>
      <c r="N412" s="73">
        <v>15.4481</v>
      </c>
      <c r="O412" s="62">
        <v>15.601699999999999</v>
      </c>
      <c r="P412" s="62" t="s">
        <v>430</v>
      </c>
      <c r="Q412" s="62" t="s">
        <v>430</v>
      </c>
      <c r="R412" s="62" t="s">
        <v>430</v>
      </c>
      <c r="S412" s="62">
        <v>1.7903</v>
      </c>
      <c r="T412" s="62">
        <v>19.777799999999999</v>
      </c>
      <c r="U412" s="62">
        <v>5.8006000000000002</v>
      </c>
      <c r="V412" s="62">
        <v>14.4268</v>
      </c>
      <c r="W412" s="62">
        <v>-2.7747999999999999</v>
      </c>
      <c r="X412" s="62">
        <v>17.276599999999998</v>
      </c>
      <c r="Y412" s="69"/>
      <c r="Z412" s="54">
        <v>6</v>
      </c>
      <c r="AA412" s="54">
        <v>17</v>
      </c>
      <c r="AB412" s="54">
        <v>8</v>
      </c>
      <c r="AC412" s="54">
        <v>3</v>
      </c>
      <c r="AD412" s="54">
        <v>4</v>
      </c>
      <c r="AE412" s="54">
        <v>3</v>
      </c>
      <c r="AF412" s="54">
        <v>1</v>
      </c>
      <c r="AG412" s="54" t="s">
        <v>430</v>
      </c>
      <c r="AH412" s="54" t="s">
        <v>430</v>
      </c>
      <c r="AI412" s="54" t="s">
        <v>430</v>
      </c>
      <c r="AJ412" s="54">
        <v>4</v>
      </c>
      <c r="AK412" s="54">
        <v>4</v>
      </c>
      <c r="AL412" s="54">
        <v>3</v>
      </c>
      <c r="AM412" s="54">
        <v>3</v>
      </c>
      <c r="AN412" s="54">
        <v>25</v>
      </c>
      <c r="AO412" s="46"/>
      <c r="AP412" s="62" t="s">
        <v>430</v>
      </c>
      <c r="AQ412" s="62" t="s">
        <v>430</v>
      </c>
      <c r="AR412" s="62" t="s">
        <v>430</v>
      </c>
      <c r="AS412" s="62" t="s">
        <v>430</v>
      </c>
      <c r="AT412" s="62">
        <v>12.54</v>
      </c>
      <c r="AU412" s="81"/>
      <c r="AV412" s="54" t="s">
        <v>430</v>
      </c>
      <c r="AW412" s="54" t="s">
        <v>430</v>
      </c>
      <c r="AX412" s="54" t="s">
        <v>430</v>
      </c>
      <c r="AY412" s="54" t="s">
        <v>430</v>
      </c>
      <c r="AZ412" s="54">
        <v>3</v>
      </c>
      <c r="BA412" s="263"/>
      <c r="BB412" s="62">
        <v>12.969084112719299</v>
      </c>
      <c r="BC412" s="245">
        <v>0.89215790926974003</v>
      </c>
      <c r="BD412" s="245">
        <v>7.5344165525452603E-2</v>
      </c>
      <c r="BE412" s="245">
        <v>0.72286385547776</v>
      </c>
      <c r="BF412" s="69"/>
      <c r="BG412" s="901">
        <v>55.361199999999997</v>
      </c>
      <c r="BH412" s="901">
        <v>19.0623</v>
      </c>
      <c r="BI412" s="901">
        <v>24.3933</v>
      </c>
      <c r="BJ412" s="901">
        <v>1.1832</v>
      </c>
      <c r="BK412" s="46"/>
      <c r="BL412" s="902" t="s">
        <v>2623</v>
      </c>
      <c r="BM412" s="902" t="s">
        <v>2624</v>
      </c>
      <c r="BN412" s="902" t="s">
        <v>2625</v>
      </c>
      <c r="BO412" s="902" t="s">
        <v>2626</v>
      </c>
      <c r="BP412" s="902" t="s">
        <v>2627</v>
      </c>
      <c r="BQ412" s="46"/>
      <c r="BR412" s="91" t="s">
        <v>526</v>
      </c>
    </row>
    <row r="413" spans="1:70" s="428" customFormat="1" x14ac:dyDescent="0.25">
      <c r="A413" s="481" t="s">
        <v>3951</v>
      </c>
      <c r="B413" s="402"/>
      <c r="C413" s="724">
        <v>41275</v>
      </c>
      <c r="D413" s="402"/>
      <c r="E413" s="899">
        <v>1895.57</v>
      </c>
      <c r="F413" s="402"/>
      <c r="G413" s="404">
        <v>176.3</v>
      </c>
      <c r="H413" s="406"/>
      <c r="I413" s="405">
        <v>-6.2399999999999997E-2</v>
      </c>
      <c r="J413" s="405">
        <v>-1.5194000000000001</v>
      </c>
      <c r="K413" s="405">
        <v>-1.4588000000000001</v>
      </c>
      <c r="L413" s="405">
        <v>5.1596000000000002</v>
      </c>
      <c r="M413" s="405">
        <v>3.5840000000000001</v>
      </c>
      <c r="N413" s="407">
        <v>9.0426000000000002</v>
      </c>
      <c r="O413" s="405">
        <v>8.7868999999999993</v>
      </c>
      <c r="P413" s="405">
        <v>17.9436</v>
      </c>
      <c r="Q413" s="405">
        <v>14.2705</v>
      </c>
      <c r="R413" s="405">
        <v>15.324</v>
      </c>
      <c r="S413" s="405">
        <v>-1.3044</v>
      </c>
      <c r="T413" s="405">
        <v>14.9808</v>
      </c>
      <c r="U413" s="405">
        <v>0.67379999999999995</v>
      </c>
      <c r="V413" s="405">
        <v>10.063700000000001</v>
      </c>
      <c r="W413" s="405">
        <v>-2.7364000000000002</v>
      </c>
      <c r="X413" s="405">
        <v>15.614000000000001</v>
      </c>
      <c r="Y413" s="406"/>
      <c r="Z413" s="403">
        <v>28</v>
      </c>
      <c r="AA413" s="403">
        <v>28</v>
      </c>
      <c r="AB413" s="403">
        <v>14</v>
      </c>
      <c r="AC413" s="403">
        <v>18</v>
      </c>
      <c r="AD413" s="403">
        <v>12</v>
      </c>
      <c r="AE413" s="403">
        <v>8</v>
      </c>
      <c r="AF413" s="403">
        <v>6</v>
      </c>
      <c r="AG413" s="403">
        <v>2</v>
      </c>
      <c r="AH413" s="403">
        <v>1</v>
      </c>
      <c r="AI413" s="403">
        <v>1</v>
      </c>
      <c r="AJ413" s="403">
        <v>18</v>
      </c>
      <c r="AK413" s="403">
        <v>14</v>
      </c>
      <c r="AL413" s="403">
        <v>6</v>
      </c>
      <c r="AM413" s="403">
        <v>6</v>
      </c>
      <c r="AN413" s="403">
        <v>23</v>
      </c>
      <c r="AO413" s="402"/>
      <c r="AP413" s="405">
        <v>15.84</v>
      </c>
      <c r="AQ413" s="405">
        <v>17.12</v>
      </c>
      <c r="AR413" s="405">
        <v>16.100000000000001</v>
      </c>
      <c r="AS413" s="405">
        <v>11.59</v>
      </c>
      <c r="AT413" s="405">
        <v>3.64</v>
      </c>
      <c r="AU413" s="408"/>
      <c r="AV413" s="403">
        <v>1</v>
      </c>
      <c r="AW413" s="403">
        <v>1</v>
      </c>
      <c r="AX413" s="403">
        <v>1</v>
      </c>
      <c r="AY413" s="403">
        <v>2</v>
      </c>
      <c r="AZ413" s="403">
        <v>9</v>
      </c>
      <c r="BA413" s="409"/>
      <c r="BB413" s="405">
        <v>13.818378176290199</v>
      </c>
      <c r="BC413" s="410">
        <v>0.88590182760221503</v>
      </c>
      <c r="BD413" s="410">
        <v>7.7575706748357995E-2</v>
      </c>
      <c r="BE413" s="410">
        <v>0.72348790059480095</v>
      </c>
      <c r="BF413" s="406"/>
      <c r="BG413" s="842">
        <v>57.764099999999999</v>
      </c>
      <c r="BH413" s="842">
        <v>16.2819</v>
      </c>
      <c r="BI413" s="842">
        <v>24.759699999999999</v>
      </c>
      <c r="BJ413" s="842">
        <v>1.1942999999999999</v>
      </c>
      <c r="BK413" s="402"/>
      <c r="BL413" s="401" t="s">
        <v>2629</v>
      </c>
      <c r="BM413" s="401" t="s">
        <v>2630</v>
      </c>
      <c r="BN413" s="401" t="s">
        <v>2631</v>
      </c>
      <c r="BO413" s="401" t="s">
        <v>2632</v>
      </c>
      <c r="BP413" s="401" t="s">
        <v>2633</v>
      </c>
      <c r="BQ413" s="402"/>
      <c r="BR413" s="411" t="s">
        <v>519</v>
      </c>
    </row>
    <row r="414" spans="1:70" s="428" customFormat="1" x14ac:dyDescent="0.25">
      <c r="A414" s="345" t="s">
        <v>3952</v>
      </c>
      <c r="B414" s="373"/>
      <c r="C414" s="719">
        <v>41276</v>
      </c>
      <c r="D414" s="373"/>
      <c r="E414" s="346">
        <v>1679.73</v>
      </c>
      <c r="F414" s="373"/>
      <c r="G414" s="347">
        <v>124.27070000000001</v>
      </c>
      <c r="H414" s="374"/>
      <c r="I414" s="348">
        <v>0.52849999999999997</v>
      </c>
      <c r="J414" s="348">
        <v>-0.41020000000000001</v>
      </c>
      <c r="K414" s="348">
        <v>-0.89070000000000005</v>
      </c>
      <c r="L414" s="348">
        <v>6.3735999999999997</v>
      </c>
      <c r="M414" s="348">
        <v>4.1177000000000001</v>
      </c>
      <c r="N414" s="350">
        <v>10.3842</v>
      </c>
      <c r="O414" s="348">
        <v>5.7648000000000001</v>
      </c>
      <c r="P414" s="348">
        <v>13.0814</v>
      </c>
      <c r="Q414" s="348">
        <v>14.186</v>
      </c>
      <c r="R414" s="348">
        <v>13.979200000000001</v>
      </c>
      <c r="S414" s="348">
        <v>0.26300000000000001</v>
      </c>
      <c r="T414" s="348">
        <v>16.850899999999999</v>
      </c>
      <c r="U414" s="348">
        <v>-0.44309999999999999</v>
      </c>
      <c r="V414" s="348">
        <v>9.6728000000000005</v>
      </c>
      <c r="W414" s="348">
        <v>-1.8793</v>
      </c>
      <c r="X414" s="348">
        <v>13.6579</v>
      </c>
      <c r="Y414" s="374"/>
      <c r="Z414" s="346">
        <v>3</v>
      </c>
      <c r="AA414" s="346">
        <v>3</v>
      </c>
      <c r="AB414" s="346">
        <v>4</v>
      </c>
      <c r="AC414" s="346">
        <v>14</v>
      </c>
      <c r="AD414" s="346">
        <v>9</v>
      </c>
      <c r="AE414" s="346">
        <v>6</v>
      </c>
      <c r="AF414" s="346">
        <v>15</v>
      </c>
      <c r="AG414" s="346">
        <v>6</v>
      </c>
      <c r="AH414" s="346">
        <v>2</v>
      </c>
      <c r="AI414" s="346">
        <v>4</v>
      </c>
      <c r="AJ414" s="346">
        <v>11</v>
      </c>
      <c r="AK414" s="346">
        <v>8</v>
      </c>
      <c r="AL414" s="346">
        <v>10</v>
      </c>
      <c r="AM414" s="346">
        <v>7</v>
      </c>
      <c r="AN414" s="346">
        <v>4</v>
      </c>
      <c r="AO414" s="373"/>
      <c r="AP414" s="348">
        <v>15.24</v>
      </c>
      <c r="AQ414" s="348">
        <v>16.2</v>
      </c>
      <c r="AR414" s="348">
        <v>14.05</v>
      </c>
      <c r="AS414" s="348">
        <v>8.74</v>
      </c>
      <c r="AT414" s="348">
        <v>4.16</v>
      </c>
      <c r="AU414" s="351"/>
      <c r="AV414" s="346">
        <v>2</v>
      </c>
      <c r="AW414" s="346">
        <v>2</v>
      </c>
      <c r="AX414" s="346">
        <v>2</v>
      </c>
      <c r="AY414" s="346">
        <v>10</v>
      </c>
      <c r="AZ414" s="346">
        <v>7</v>
      </c>
      <c r="BA414" s="362"/>
      <c r="BB414" s="348">
        <v>13.5069461612035</v>
      </c>
      <c r="BC414" s="375">
        <v>0.92435858905287505</v>
      </c>
      <c r="BD414" s="375">
        <v>5.5060653391777403E-2</v>
      </c>
      <c r="BE414" s="375">
        <v>0.38009119399278402</v>
      </c>
      <c r="BF414" s="374"/>
      <c r="BG414" s="843">
        <v>58.446599999999997</v>
      </c>
      <c r="BH414" s="843">
        <v>7.6172899999999997</v>
      </c>
      <c r="BI414" s="843">
        <v>30.7623</v>
      </c>
      <c r="BJ414" s="843">
        <v>3.17381</v>
      </c>
      <c r="BK414" s="373"/>
      <c r="BL414" s="372" t="s">
        <v>2635</v>
      </c>
      <c r="BM414" s="372" t="s">
        <v>2636</v>
      </c>
      <c r="BN414" s="372" t="s">
        <v>2637</v>
      </c>
      <c r="BO414" s="372" t="s">
        <v>2638</v>
      </c>
      <c r="BP414" s="372" t="s">
        <v>2639</v>
      </c>
      <c r="BQ414" s="373"/>
      <c r="BR414" s="354" t="s">
        <v>526</v>
      </c>
    </row>
    <row r="415" spans="1:70" s="428" customFormat="1" ht="11" x14ac:dyDescent="0.3">
      <c r="A415" s="845" t="s">
        <v>3953</v>
      </c>
      <c r="B415" s="846"/>
      <c r="C415" s="847">
        <v>44984</v>
      </c>
      <c r="D415" s="846"/>
      <c r="E415" s="848">
        <v>1543.72</v>
      </c>
      <c r="F415" s="846"/>
      <c r="G415" s="849">
        <v>16.881</v>
      </c>
      <c r="H415" s="851"/>
      <c r="I415" s="850">
        <v>0.28520000000000001</v>
      </c>
      <c r="J415" s="850">
        <v>-1.2461</v>
      </c>
      <c r="K415" s="850">
        <v>-2.7311999999999999</v>
      </c>
      <c r="L415" s="850">
        <v>4.5068999999999999</v>
      </c>
      <c r="M415" s="850">
        <v>2.6263000000000001</v>
      </c>
      <c r="N415" s="852">
        <v>7.2081999999999997</v>
      </c>
      <c r="O415" s="850">
        <v>7.5909000000000004</v>
      </c>
      <c r="P415" s="850">
        <v>12.7142</v>
      </c>
      <c r="Q415" s="850" t="s">
        <v>430</v>
      </c>
      <c r="R415" s="850" t="s">
        <v>430</v>
      </c>
      <c r="S415" s="850">
        <v>-1.8661000000000001</v>
      </c>
      <c r="T415" s="850">
        <v>15.0794</v>
      </c>
      <c r="U415" s="850">
        <v>-0.10059999999999999</v>
      </c>
      <c r="V415" s="850">
        <v>7.0926</v>
      </c>
      <c r="W415" s="850">
        <v>-2.4445000000000001</v>
      </c>
      <c r="X415" s="850">
        <v>15.955500000000001</v>
      </c>
      <c r="Y415" s="851"/>
      <c r="Z415" s="848">
        <v>14</v>
      </c>
      <c r="AA415" s="848">
        <v>19</v>
      </c>
      <c r="AB415" s="848">
        <v>27</v>
      </c>
      <c r="AC415" s="848">
        <v>21</v>
      </c>
      <c r="AD415" s="848">
        <v>15</v>
      </c>
      <c r="AE415" s="848">
        <v>10</v>
      </c>
      <c r="AF415" s="848">
        <v>10</v>
      </c>
      <c r="AG415" s="848">
        <v>7</v>
      </c>
      <c r="AH415" s="848" t="s">
        <v>430</v>
      </c>
      <c r="AI415" s="848" t="s">
        <v>430</v>
      </c>
      <c r="AJ415" s="848">
        <v>22</v>
      </c>
      <c r="AK415" s="848">
        <v>13</v>
      </c>
      <c r="AL415" s="848">
        <v>9</v>
      </c>
      <c r="AM415" s="848">
        <v>11</v>
      </c>
      <c r="AN415" s="848">
        <v>13</v>
      </c>
      <c r="AO415" s="846"/>
      <c r="AP415" s="850" t="s">
        <v>430</v>
      </c>
      <c r="AQ415" s="850" t="s">
        <v>430</v>
      </c>
      <c r="AR415" s="850" t="s">
        <v>430</v>
      </c>
      <c r="AS415" s="850">
        <v>9.41</v>
      </c>
      <c r="AT415" s="850">
        <v>1.94</v>
      </c>
      <c r="AU415" s="853"/>
      <c r="AV415" s="848" t="s">
        <v>430</v>
      </c>
      <c r="AW415" s="848" t="s">
        <v>430</v>
      </c>
      <c r="AX415" s="848" t="s">
        <v>430</v>
      </c>
      <c r="AY415" s="848">
        <v>6</v>
      </c>
      <c r="AZ415" s="848">
        <v>14</v>
      </c>
      <c r="BA415" s="855"/>
      <c r="BB415" s="850">
        <v>13.2393499754261</v>
      </c>
      <c r="BC415" s="856">
        <v>0.94990047251118304</v>
      </c>
      <c r="BD415" s="856">
        <v>5.1862362674989899E-2</v>
      </c>
      <c r="BE415" s="856">
        <v>0.31296660638856799</v>
      </c>
      <c r="BF415" s="851"/>
      <c r="BG415" s="850">
        <v>68.174700000000001</v>
      </c>
      <c r="BH415" s="850">
        <v>12.974</v>
      </c>
      <c r="BI415" s="850">
        <v>15.9437</v>
      </c>
      <c r="BJ415" s="850">
        <v>2.9076</v>
      </c>
      <c r="BK415" s="846"/>
      <c r="BL415" s="859" t="s">
        <v>2641</v>
      </c>
      <c r="BM415" s="859" t="s">
        <v>2642</v>
      </c>
      <c r="BN415" s="859" t="s">
        <v>2643</v>
      </c>
      <c r="BO415" s="859" t="s">
        <v>2644</v>
      </c>
      <c r="BP415" s="859" t="s">
        <v>2645</v>
      </c>
      <c r="BQ415" s="846"/>
      <c r="BR415" s="860" t="s">
        <v>526</v>
      </c>
    </row>
    <row r="416" spans="1:70" s="428" customFormat="1" x14ac:dyDescent="0.25">
      <c r="A416" s="345" t="s">
        <v>3954</v>
      </c>
      <c r="B416" s="373"/>
      <c r="C416" s="719">
        <v>41275</v>
      </c>
      <c r="D416" s="373"/>
      <c r="E416" s="346">
        <v>1403.19</v>
      </c>
      <c r="F416" s="373"/>
      <c r="G416" s="347">
        <v>222.53030000000001</v>
      </c>
      <c r="H416" s="374"/>
      <c r="I416" s="348">
        <v>0.54320000000000002</v>
      </c>
      <c r="J416" s="348">
        <v>-1.1518999999999999</v>
      </c>
      <c r="K416" s="348">
        <v>-2.5861999999999998</v>
      </c>
      <c r="L416" s="348">
        <v>5.0452000000000004</v>
      </c>
      <c r="M416" s="348">
        <v>0.40250000000000002</v>
      </c>
      <c r="N416" s="350">
        <v>4.7195</v>
      </c>
      <c r="O416" s="348">
        <v>6.9607999999999999</v>
      </c>
      <c r="P416" s="348">
        <v>12.363799999999999</v>
      </c>
      <c r="Q416" s="348">
        <v>11.577400000000001</v>
      </c>
      <c r="R416" s="348">
        <v>10.666499999999999</v>
      </c>
      <c r="S416" s="348">
        <v>-1.4844999999999999</v>
      </c>
      <c r="T416" s="348">
        <v>12.753399999999999</v>
      </c>
      <c r="U416" s="348">
        <v>-2.0169999999999999</v>
      </c>
      <c r="V416" s="348">
        <v>4.6650999999999998</v>
      </c>
      <c r="W416" s="348">
        <v>-2.8147000000000002</v>
      </c>
      <c r="X416" s="348">
        <v>11.605399999999999</v>
      </c>
      <c r="Y416" s="374"/>
      <c r="Z416" s="346">
        <v>2</v>
      </c>
      <c r="AA416" s="346">
        <v>15</v>
      </c>
      <c r="AB416" s="346">
        <v>24</v>
      </c>
      <c r="AC416" s="346">
        <v>19</v>
      </c>
      <c r="AD416" s="346">
        <v>22</v>
      </c>
      <c r="AE416" s="346">
        <v>17</v>
      </c>
      <c r="AF416" s="346">
        <v>12</v>
      </c>
      <c r="AG416" s="346">
        <v>9</v>
      </c>
      <c r="AH416" s="346">
        <v>9</v>
      </c>
      <c r="AI416" s="346">
        <v>10</v>
      </c>
      <c r="AJ416" s="346">
        <v>19</v>
      </c>
      <c r="AK416" s="346">
        <v>21</v>
      </c>
      <c r="AL416" s="346">
        <v>14</v>
      </c>
      <c r="AM416" s="346">
        <v>18</v>
      </c>
      <c r="AN416" s="346">
        <v>28</v>
      </c>
      <c r="AO416" s="373"/>
      <c r="AP416" s="348">
        <v>11.84</v>
      </c>
      <c r="AQ416" s="348">
        <v>13.85</v>
      </c>
      <c r="AR416" s="348">
        <v>11.99</v>
      </c>
      <c r="AS416" s="348">
        <v>8.24</v>
      </c>
      <c r="AT416" s="348">
        <v>-0.53</v>
      </c>
      <c r="AU416" s="351"/>
      <c r="AV416" s="346">
        <v>8</v>
      </c>
      <c r="AW416" s="346">
        <v>7</v>
      </c>
      <c r="AX416" s="346">
        <v>9</v>
      </c>
      <c r="AY416" s="346">
        <v>12</v>
      </c>
      <c r="AZ416" s="346">
        <v>19</v>
      </c>
      <c r="BA416" s="362"/>
      <c r="BB416" s="348">
        <v>12.8319415184822</v>
      </c>
      <c r="BC416" s="375">
        <v>0.91254168737161201</v>
      </c>
      <c r="BD416" s="375">
        <v>5.0629275557076601E-2</v>
      </c>
      <c r="BE416" s="375">
        <v>0.29071016869796201</v>
      </c>
      <c r="BF416" s="374"/>
      <c r="BG416" s="843">
        <v>78.930700000000002</v>
      </c>
      <c r="BH416" s="843">
        <v>8.41662</v>
      </c>
      <c r="BI416" s="843">
        <v>9.0771300000000004</v>
      </c>
      <c r="BJ416" s="843">
        <v>3.5755499999999998</v>
      </c>
      <c r="BK416" s="373"/>
      <c r="BL416" s="372" t="s">
        <v>2647</v>
      </c>
      <c r="BM416" s="372" t="s">
        <v>2648</v>
      </c>
      <c r="BN416" s="372" t="s">
        <v>2649</v>
      </c>
      <c r="BO416" s="372" t="s">
        <v>2650</v>
      </c>
      <c r="BP416" s="372" t="s">
        <v>2651</v>
      </c>
      <c r="BQ416" s="373"/>
      <c r="BR416" s="354" t="s">
        <v>463</v>
      </c>
    </row>
    <row r="417" spans="1:70" s="428" customFormat="1" x14ac:dyDescent="0.25">
      <c r="A417" s="345" t="s">
        <v>3955</v>
      </c>
      <c r="B417" s="373"/>
      <c r="C417" s="719">
        <v>45135</v>
      </c>
      <c r="D417" s="373"/>
      <c r="E417" s="346">
        <v>1101.5899999999999</v>
      </c>
      <c r="F417" s="373"/>
      <c r="G417" s="347">
        <v>15.657999999999999</v>
      </c>
      <c r="H417" s="374"/>
      <c r="I417" s="348">
        <v>0.17910000000000001</v>
      </c>
      <c r="J417" s="348">
        <v>-1.1927000000000001</v>
      </c>
      <c r="K417" s="348">
        <v>-1.4723999999999999</v>
      </c>
      <c r="L417" s="348">
        <v>7.0998999999999999</v>
      </c>
      <c r="M417" s="348">
        <v>4.6657999999999999</v>
      </c>
      <c r="N417" s="350">
        <v>4.3449</v>
      </c>
      <c r="O417" s="348">
        <v>5.3464999999999998</v>
      </c>
      <c r="P417" s="348">
        <v>15.0505</v>
      </c>
      <c r="Q417" s="348" t="s">
        <v>430</v>
      </c>
      <c r="R417" s="348" t="s">
        <v>430</v>
      </c>
      <c r="S417" s="348">
        <v>0.2112</v>
      </c>
      <c r="T417" s="348">
        <v>16.868200000000002</v>
      </c>
      <c r="U417" s="348">
        <v>-2.1558000000000002</v>
      </c>
      <c r="V417" s="348">
        <v>4.6657999999999999</v>
      </c>
      <c r="W417" s="348">
        <v>-2.3024</v>
      </c>
      <c r="X417" s="348">
        <v>15.4383</v>
      </c>
      <c r="Y417" s="374"/>
      <c r="Z417" s="346">
        <v>21</v>
      </c>
      <c r="AA417" s="346">
        <v>16</v>
      </c>
      <c r="AB417" s="346">
        <v>15</v>
      </c>
      <c r="AC417" s="346">
        <v>9</v>
      </c>
      <c r="AD417" s="346">
        <v>7</v>
      </c>
      <c r="AE417" s="346">
        <v>19</v>
      </c>
      <c r="AF417" s="346">
        <v>18</v>
      </c>
      <c r="AG417" s="346">
        <v>4</v>
      </c>
      <c r="AH417" s="346" t="s">
        <v>430</v>
      </c>
      <c r="AI417" s="346" t="s">
        <v>430</v>
      </c>
      <c r="AJ417" s="346">
        <v>12</v>
      </c>
      <c r="AK417" s="346">
        <v>7</v>
      </c>
      <c r="AL417" s="346">
        <v>15</v>
      </c>
      <c r="AM417" s="346">
        <v>17</v>
      </c>
      <c r="AN417" s="346">
        <v>8</v>
      </c>
      <c r="AO417" s="373"/>
      <c r="AP417" s="348" t="s">
        <v>430</v>
      </c>
      <c r="AQ417" s="348" t="s">
        <v>430</v>
      </c>
      <c r="AR417" s="348" t="s">
        <v>430</v>
      </c>
      <c r="AS417" s="348">
        <v>8.73</v>
      </c>
      <c r="AT417" s="348">
        <v>2.44</v>
      </c>
      <c r="AU417" s="351"/>
      <c r="AV417" s="346" t="s">
        <v>430</v>
      </c>
      <c r="AW417" s="346" t="s">
        <v>430</v>
      </c>
      <c r="AX417" s="346" t="s">
        <v>430</v>
      </c>
      <c r="AY417" s="346">
        <v>11</v>
      </c>
      <c r="AZ417" s="346">
        <v>12</v>
      </c>
      <c r="BA417" s="362"/>
      <c r="BB417" s="348">
        <v>13.768598442070999</v>
      </c>
      <c r="BC417" s="375">
        <v>0.85739304806233196</v>
      </c>
      <c r="BD417" s="375">
        <v>6.3455317121144605E-2</v>
      </c>
      <c r="BE417" s="375">
        <v>0.53642257689656303</v>
      </c>
      <c r="BF417" s="374"/>
      <c r="BG417" s="843">
        <v>56.964599999999997</v>
      </c>
      <c r="BH417" s="843">
        <v>18.451499999999999</v>
      </c>
      <c r="BI417" s="843">
        <v>21.991700000000002</v>
      </c>
      <c r="BJ417" s="843">
        <v>2.5922000000000001</v>
      </c>
      <c r="BK417" s="373"/>
      <c r="BL417" s="372" t="s">
        <v>2653</v>
      </c>
      <c r="BM417" s="372" t="s">
        <v>2654</v>
      </c>
      <c r="BN417" s="372" t="s">
        <v>2655</v>
      </c>
      <c r="BO417" s="372" t="s">
        <v>2656</v>
      </c>
      <c r="BP417" s="372" t="s">
        <v>2657</v>
      </c>
      <c r="BQ417" s="373"/>
      <c r="BR417" s="354" t="s">
        <v>526</v>
      </c>
    </row>
    <row r="418" spans="1:70" s="428" customFormat="1" x14ac:dyDescent="0.25">
      <c r="A418" s="345" t="s">
        <v>3956</v>
      </c>
      <c r="B418" s="373"/>
      <c r="C418" s="719">
        <v>45715</v>
      </c>
      <c r="D418" s="373"/>
      <c r="E418" s="841">
        <v>962.92</v>
      </c>
      <c r="F418" s="373"/>
      <c r="G418" s="347">
        <v>12.8026</v>
      </c>
      <c r="H418" s="374"/>
      <c r="I418" s="348">
        <v>0.23169999999999999</v>
      </c>
      <c r="J418" s="348">
        <v>-0.67800000000000005</v>
      </c>
      <c r="K418" s="348">
        <v>-0.91710000000000003</v>
      </c>
      <c r="L418" s="348">
        <v>6.4116999999999997</v>
      </c>
      <c r="M418" s="348">
        <v>6.9477000000000002</v>
      </c>
      <c r="N418" s="350">
        <v>12.688000000000001</v>
      </c>
      <c r="O418" s="348" t="s">
        <v>430</v>
      </c>
      <c r="P418" s="348" t="s">
        <v>430</v>
      </c>
      <c r="Q418" s="348" t="s">
        <v>430</v>
      </c>
      <c r="R418" s="348" t="s">
        <v>430</v>
      </c>
      <c r="S418" s="348">
        <v>3.8999999999999998E-3</v>
      </c>
      <c r="T418" s="348">
        <v>18.318000000000001</v>
      </c>
      <c r="U418" s="348">
        <v>3.7858000000000001</v>
      </c>
      <c r="V418" s="348">
        <v>12.555300000000001</v>
      </c>
      <c r="W418" s="348">
        <v>-2.3797999999999999</v>
      </c>
      <c r="X418" s="348">
        <v>17.472300000000001</v>
      </c>
      <c r="Y418" s="374"/>
      <c r="Z418" s="346">
        <v>17</v>
      </c>
      <c r="AA418" s="346">
        <v>6</v>
      </c>
      <c r="AB418" s="346">
        <v>6</v>
      </c>
      <c r="AC418" s="346">
        <v>13</v>
      </c>
      <c r="AD418" s="346">
        <v>5</v>
      </c>
      <c r="AE418" s="346">
        <v>4</v>
      </c>
      <c r="AF418" s="346" t="s">
        <v>430</v>
      </c>
      <c r="AG418" s="346" t="s">
        <v>430</v>
      </c>
      <c r="AH418" s="346" t="s">
        <v>430</v>
      </c>
      <c r="AI418" s="346" t="s">
        <v>430</v>
      </c>
      <c r="AJ418" s="346">
        <v>14</v>
      </c>
      <c r="AK418" s="346">
        <v>5</v>
      </c>
      <c r="AL418" s="346">
        <v>4</v>
      </c>
      <c r="AM418" s="346">
        <v>4</v>
      </c>
      <c r="AN418" s="346">
        <v>10</v>
      </c>
      <c r="AO418" s="373"/>
      <c r="AP418" s="348" t="s">
        <v>430</v>
      </c>
      <c r="AQ418" s="348" t="s">
        <v>430</v>
      </c>
      <c r="AR418" s="348" t="s">
        <v>430</v>
      </c>
      <c r="AS418" s="348" t="s">
        <v>430</v>
      </c>
      <c r="AT418" s="348">
        <v>9.31</v>
      </c>
      <c r="AU418" s="351"/>
      <c r="AV418" s="346" t="s">
        <v>430</v>
      </c>
      <c r="AW418" s="346" t="s">
        <v>430</v>
      </c>
      <c r="AX418" s="346" t="s">
        <v>430</v>
      </c>
      <c r="AY418" s="346" t="s">
        <v>430</v>
      </c>
      <c r="AZ418" s="346">
        <v>4</v>
      </c>
      <c r="BA418" s="362"/>
      <c r="BB418" s="348">
        <v>14.2709049945556</v>
      </c>
      <c r="BC418" s="375">
        <v>0.962385606088483</v>
      </c>
      <c r="BD418" s="375">
        <v>7.2649184906463299E-2</v>
      </c>
      <c r="BE418" s="375">
        <v>0.55860555780027099</v>
      </c>
      <c r="BF418" s="374"/>
      <c r="BG418" s="843">
        <v>52.632899999999999</v>
      </c>
      <c r="BH418" s="843">
        <v>23.064699999999998</v>
      </c>
      <c r="BI418" s="843">
        <v>21.2118</v>
      </c>
      <c r="BJ418" s="843">
        <v>3.0905999999999998</v>
      </c>
      <c r="BK418" s="373"/>
      <c r="BL418" s="372" t="s">
        <v>2659</v>
      </c>
      <c r="BM418" s="372" t="s">
        <v>2660</v>
      </c>
      <c r="BN418" s="372" t="s">
        <v>2661</v>
      </c>
      <c r="BO418" s="372" t="s">
        <v>2662</v>
      </c>
      <c r="BP418" s="372" t="s">
        <v>2663</v>
      </c>
      <c r="BQ418" s="373"/>
      <c r="BR418" s="354" t="s">
        <v>476</v>
      </c>
    </row>
    <row r="419" spans="1:70" s="428" customFormat="1" x14ac:dyDescent="0.25">
      <c r="A419" s="345" t="s">
        <v>3957</v>
      </c>
      <c r="B419" s="373"/>
      <c r="C419" s="719">
        <v>45097</v>
      </c>
      <c r="D419" s="373"/>
      <c r="E419" s="346">
        <v>916.49199999999996</v>
      </c>
      <c r="F419" s="373"/>
      <c r="G419" s="347">
        <v>21.726400000000002</v>
      </c>
      <c r="H419" s="374"/>
      <c r="I419" s="348">
        <v>0.61970000000000003</v>
      </c>
      <c r="J419" s="348">
        <v>-0.9153</v>
      </c>
      <c r="K419" s="348">
        <v>1.3765000000000001</v>
      </c>
      <c r="L419" s="348">
        <v>8.0394000000000005</v>
      </c>
      <c r="M419" s="348">
        <v>13.700799999999999</v>
      </c>
      <c r="N419" s="350">
        <v>19.7456</v>
      </c>
      <c r="O419" s="348">
        <v>10.9878</v>
      </c>
      <c r="P419" s="348">
        <v>21.952000000000002</v>
      </c>
      <c r="Q419" s="348" t="s">
        <v>430</v>
      </c>
      <c r="R419" s="348" t="s">
        <v>430</v>
      </c>
      <c r="S419" s="348">
        <v>1.3822000000000001</v>
      </c>
      <c r="T419" s="348">
        <v>24.111899999999999</v>
      </c>
      <c r="U419" s="348">
        <v>7.6688999999999998</v>
      </c>
      <c r="V419" s="348">
        <v>17.718699999999998</v>
      </c>
      <c r="W419" s="348">
        <v>-1.1646000000000001</v>
      </c>
      <c r="X419" s="348">
        <v>27.178799999999999</v>
      </c>
      <c r="Y419" s="374"/>
      <c r="Z419" s="346">
        <v>1</v>
      </c>
      <c r="AA419" s="346">
        <v>9</v>
      </c>
      <c r="AB419" s="346">
        <v>2</v>
      </c>
      <c r="AC419" s="346">
        <v>4</v>
      </c>
      <c r="AD419" s="346">
        <v>2</v>
      </c>
      <c r="AE419" s="346">
        <v>1</v>
      </c>
      <c r="AF419" s="346">
        <v>3</v>
      </c>
      <c r="AG419" s="346">
        <v>1</v>
      </c>
      <c r="AH419" s="346" t="s">
        <v>430</v>
      </c>
      <c r="AI419" s="346" t="s">
        <v>430</v>
      </c>
      <c r="AJ419" s="346">
        <v>5</v>
      </c>
      <c r="AK419" s="346">
        <v>2</v>
      </c>
      <c r="AL419" s="346">
        <v>2</v>
      </c>
      <c r="AM419" s="346">
        <v>1</v>
      </c>
      <c r="AN419" s="346">
        <v>2</v>
      </c>
      <c r="AO419" s="373"/>
      <c r="AP419" s="348" t="s">
        <v>430</v>
      </c>
      <c r="AQ419" s="348" t="s">
        <v>430</v>
      </c>
      <c r="AR419" s="348" t="s">
        <v>430</v>
      </c>
      <c r="AS419" s="348">
        <v>17.84</v>
      </c>
      <c r="AT419" s="348">
        <v>18.190000000000001</v>
      </c>
      <c r="AU419" s="351"/>
      <c r="AV419" s="346" t="s">
        <v>430</v>
      </c>
      <c r="AW419" s="346" t="s">
        <v>430</v>
      </c>
      <c r="AX419" s="346" t="s">
        <v>430</v>
      </c>
      <c r="AY419" s="346">
        <v>1</v>
      </c>
      <c r="AZ419" s="346">
        <v>2</v>
      </c>
      <c r="BA419" s="362"/>
      <c r="BB419" s="348">
        <v>16.713594021062299</v>
      </c>
      <c r="BC419" s="375">
        <v>0.59958938240301995</v>
      </c>
      <c r="BD419" s="375">
        <v>8.8666823016896795E-2</v>
      </c>
      <c r="BE419" s="375">
        <v>1.2460839544420601</v>
      </c>
      <c r="BF419" s="374"/>
      <c r="BG419" s="843">
        <v>19.550699999999999</v>
      </c>
      <c r="BH419" s="843">
        <v>23.846900000000002</v>
      </c>
      <c r="BI419" s="843">
        <v>37.294899999999998</v>
      </c>
      <c r="BJ419" s="843">
        <v>19.307500000000001</v>
      </c>
      <c r="BK419" s="373"/>
      <c r="BL419" s="372" t="s">
        <v>2665</v>
      </c>
      <c r="BM419" s="372" t="s">
        <v>2666</v>
      </c>
      <c r="BN419" s="372" t="s">
        <v>2667</v>
      </c>
      <c r="BO419" s="372" t="s">
        <v>2668</v>
      </c>
      <c r="BP419" s="372" t="s">
        <v>2669</v>
      </c>
      <c r="BQ419" s="373"/>
      <c r="BR419" s="354" t="s">
        <v>548</v>
      </c>
    </row>
    <row r="420" spans="1:70" s="428" customFormat="1" x14ac:dyDescent="0.25">
      <c r="A420" s="345" t="s">
        <v>3958</v>
      </c>
      <c r="B420" s="373"/>
      <c r="C420" s="719">
        <v>45328</v>
      </c>
      <c r="D420" s="373"/>
      <c r="E420" s="346">
        <v>645.75</v>
      </c>
      <c r="F420" s="373"/>
      <c r="G420" s="347">
        <v>13.462</v>
      </c>
      <c r="H420" s="374"/>
      <c r="I420" s="348">
        <v>0.35039999999999999</v>
      </c>
      <c r="J420" s="348">
        <v>-1.2398</v>
      </c>
      <c r="K420" s="348">
        <v>-2.1941000000000002</v>
      </c>
      <c r="L420" s="348">
        <v>6.5031999999999996</v>
      </c>
      <c r="M420" s="348">
        <v>4.47</v>
      </c>
      <c r="N420" s="350">
        <v>5.32</v>
      </c>
      <c r="O420" s="348">
        <v>8.6158000000000001</v>
      </c>
      <c r="P420" s="348" t="s">
        <v>430</v>
      </c>
      <c r="Q420" s="348" t="s">
        <v>430</v>
      </c>
      <c r="R420" s="348" t="s">
        <v>430</v>
      </c>
      <c r="S420" s="348">
        <v>1.49E-2</v>
      </c>
      <c r="T420" s="348">
        <v>16.6753</v>
      </c>
      <c r="U420" s="348">
        <v>4.4600000000000001E-2</v>
      </c>
      <c r="V420" s="348">
        <v>6.6128</v>
      </c>
      <c r="W420" s="348">
        <v>-2.6257000000000001</v>
      </c>
      <c r="X420" s="348">
        <v>12.140499999999999</v>
      </c>
      <c r="Y420" s="374"/>
      <c r="Z420" s="346">
        <v>9</v>
      </c>
      <c r="AA420" s="346">
        <v>18</v>
      </c>
      <c r="AB420" s="346">
        <v>20</v>
      </c>
      <c r="AC420" s="346">
        <v>12</v>
      </c>
      <c r="AD420" s="346">
        <v>8</v>
      </c>
      <c r="AE420" s="346">
        <v>15</v>
      </c>
      <c r="AF420" s="346">
        <v>7</v>
      </c>
      <c r="AG420" s="346" t="s">
        <v>430</v>
      </c>
      <c r="AH420" s="346" t="s">
        <v>430</v>
      </c>
      <c r="AI420" s="346" t="s">
        <v>430</v>
      </c>
      <c r="AJ420" s="346">
        <v>13</v>
      </c>
      <c r="AK420" s="346">
        <v>9</v>
      </c>
      <c r="AL420" s="346">
        <v>8</v>
      </c>
      <c r="AM420" s="346">
        <v>13</v>
      </c>
      <c r="AN420" s="346">
        <v>19</v>
      </c>
      <c r="AO420" s="373"/>
      <c r="AP420" s="348" t="s">
        <v>430</v>
      </c>
      <c r="AQ420" s="348" t="s">
        <v>430</v>
      </c>
      <c r="AR420" s="348" t="s">
        <v>430</v>
      </c>
      <c r="AS420" s="348" t="s">
        <v>430</v>
      </c>
      <c r="AT420" s="348">
        <v>3.92</v>
      </c>
      <c r="AU420" s="351"/>
      <c r="AV420" s="346" t="s">
        <v>430</v>
      </c>
      <c r="AW420" s="346" t="s">
        <v>430</v>
      </c>
      <c r="AX420" s="346" t="s">
        <v>430</v>
      </c>
      <c r="AY420" s="346" t="s">
        <v>430</v>
      </c>
      <c r="AZ420" s="346">
        <v>8</v>
      </c>
      <c r="BA420" s="362"/>
      <c r="BB420" s="348">
        <v>12.813409770312701</v>
      </c>
      <c r="BC420" s="375">
        <v>0.91577294104156204</v>
      </c>
      <c r="BD420" s="375">
        <v>4.9746884576646402E-2</v>
      </c>
      <c r="BE420" s="375">
        <v>0.19382873468030501</v>
      </c>
      <c r="BF420" s="374"/>
      <c r="BG420" s="843">
        <v>54.765099999999997</v>
      </c>
      <c r="BH420" s="843">
        <v>9.2217199999999995</v>
      </c>
      <c r="BI420" s="843">
        <v>26.967300000000002</v>
      </c>
      <c r="BJ420" s="843">
        <v>9.0458800000000004</v>
      </c>
      <c r="BK420" s="373"/>
      <c r="BL420" s="372" t="s">
        <v>2671</v>
      </c>
      <c r="BM420" s="372" t="s">
        <v>2672</v>
      </c>
      <c r="BN420" s="372" t="s">
        <v>2673</v>
      </c>
      <c r="BO420" s="372" t="s">
        <v>2674</v>
      </c>
      <c r="BP420" s="372" t="s">
        <v>2675</v>
      </c>
      <c r="BQ420" s="373"/>
      <c r="BR420" s="354" t="s">
        <v>555</v>
      </c>
    </row>
    <row r="421" spans="1:70" s="428" customFormat="1" x14ac:dyDescent="0.25">
      <c r="A421" s="345" t="s">
        <v>3959</v>
      </c>
      <c r="B421" s="373"/>
      <c r="C421" s="719">
        <v>46101</v>
      </c>
      <c r="D421" s="373"/>
      <c r="E421" s="346">
        <v>639.53200000000004</v>
      </c>
      <c r="F421" s="373"/>
      <c r="G421" s="347">
        <v>10.96</v>
      </c>
      <c r="H421" s="374"/>
      <c r="I421" s="348">
        <v>0.36630000000000001</v>
      </c>
      <c r="J421" s="348">
        <v>-0.9042</v>
      </c>
      <c r="K421" s="348">
        <v>-1.7921</v>
      </c>
      <c r="L421" s="348">
        <v>7.1359000000000004</v>
      </c>
      <c r="M421" s="348" t="s">
        <v>430</v>
      </c>
      <c r="N421" s="350" t="s">
        <v>430</v>
      </c>
      <c r="O421" s="348" t="s">
        <v>430</v>
      </c>
      <c r="P421" s="348" t="s">
        <v>430</v>
      </c>
      <c r="Q421" s="348" t="s">
        <v>430</v>
      </c>
      <c r="R421" s="348" t="s">
        <v>430</v>
      </c>
      <c r="S421" s="348">
        <v>0.64280000000000004</v>
      </c>
      <c r="T421" s="348">
        <v>12.0654</v>
      </c>
      <c r="U421" s="348" t="s">
        <v>430</v>
      </c>
      <c r="V421" s="348" t="s">
        <v>430</v>
      </c>
      <c r="W421" s="348">
        <v>-2.7507000000000001</v>
      </c>
      <c r="X421" s="348">
        <v>9.6</v>
      </c>
      <c r="Y421" s="374"/>
      <c r="Z421" s="346">
        <v>7</v>
      </c>
      <c r="AA421" s="346">
        <v>8</v>
      </c>
      <c r="AB421" s="346">
        <v>17</v>
      </c>
      <c r="AC421" s="346">
        <v>8</v>
      </c>
      <c r="AD421" s="346" t="s">
        <v>430</v>
      </c>
      <c r="AE421" s="346" t="s">
        <v>430</v>
      </c>
      <c r="AF421" s="346" t="s">
        <v>430</v>
      </c>
      <c r="AG421" s="346" t="s">
        <v>430</v>
      </c>
      <c r="AH421" s="346" t="s">
        <v>430</v>
      </c>
      <c r="AI421" s="346" t="s">
        <v>430</v>
      </c>
      <c r="AJ421" s="346">
        <v>9</v>
      </c>
      <c r="AK421" s="346">
        <v>23</v>
      </c>
      <c r="AL421" s="346" t="s">
        <v>430</v>
      </c>
      <c r="AM421" s="346" t="s">
        <v>430</v>
      </c>
      <c r="AN421" s="346">
        <v>24</v>
      </c>
      <c r="AO421" s="373"/>
      <c r="AP421" s="348" t="s">
        <v>430</v>
      </c>
      <c r="AQ421" s="348" t="s">
        <v>430</v>
      </c>
      <c r="AR421" s="348" t="s">
        <v>430</v>
      </c>
      <c r="AS421" s="348" t="s">
        <v>430</v>
      </c>
      <c r="AT421" s="348" t="s">
        <v>430</v>
      </c>
      <c r="AU421" s="351"/>
      <c r="AV421" s="346" t="s">
        <v>430</v>
      </c>
      <c r="AW421" s="346" t="s">
        <v>430</v>
      </c>
      <c r="AX421" s="346" t="s">
        <v>430</v>
      </c>
      <c r="AY421" s="346" t="s">
        <v>430</v>
      </c>
      <c r="AZ421" s="346" t="s">
        <v>430</v>
      </c>
      <c r="BA421" s="362"/>
      <c r="BB421" s="348">
        <v>15.401732166058199</v>
      </c>
      <c r="BC421" s="375">
        <v>1.0110587896768599</v>
      </c>
      <c r="BD421" s="375">
        <v>3.28751103157729E-2</v>
      </c>
      <c r="BE421" s="375">
        <v>1.2530279752172899</v>
      </c>
      <c r="BF421" s="374"/>
      <c r="BG421" s="843">
        <v>64.399900000000002</v>
      </c>
      <c r="BH421" s="843">
        <v>15.4849</v>
      </c>
      <c r="BI421" s="843">
        <v>16.935500000000001</v>
      </c>
      <c r="BJ421" s="843">
        <v>3.1797</v>
      </c>
      <c r="BK421" s="373"/>
      <c r="BL421" s="372" t="s">
        <v>2677</v>
      </c>
      <c r="BM421" s="372" t="s">
        <v>2678</v>
      </c>
      <c r="BN421" s="372" t="s">
        <v>2679</v>
      </c>
      <c r="BO421" s="372" t="s">
        <v>2680</v>
      </c>
      <c r="BP421" s="372" t="s">
        <v>2681</v>
      </c>
      <c r="BQ421" s="373"/>
      <c r="BR421" s="354" t="s">
        <v>443</v>
      </c>
    </row>
    <row r="422" spans="1:70" s="428" customFormat="1" x14ac:dyDescent="0.25">
      <c r="A422" s="345" t="s">
        <v>3960</v>
      </c>
      <c r="B422" s="373"/>
      <c r="C422" s="719">
        <v>45992</v>
      </c>
      <c r="D422" s="373"/>
      <c r="E422" s="346">
        <v>484.96899999999999</v>
      </c>
      <c r="F422" s="373"/>
      <c r="G422" s="347">
        <v>9.8230000000000004</v>
      </c>
      <c r="H422" s="374"/>
      <c r="I422" s="348">
        <v>0.20399999999999999</v>
      </c>
      <c r="J422" s="348">
        <v>-1.4151</v>
      </c>
      <c r="K422" s="348">
        <v>-3.2787999999999999</v>
      </c>
      <c r="L422" s="348">
        <v>3.2804000000000002</v>
      </c>
      <c r="M422" s="348">
        <v>2.6865999999999999</v>
      </c>
      <c r="N422" s="350" t="s">
        <v>430</v>
      </c>
      <c r="O422" s="348" t="s">
        <v>430</v>
      </c>
      <c r="P422" s="348" t="s">
        <v>430</v>
      </c>
      <c r="Q422" s="348" t="s">
        <v>430</v>
      </c>
      <c r="R422" s="348" t="s">
        <v>430</v>
      </c>
      <c r="S422" s="348">
        <v>-2.3946999999999998</v>
      </c>
      <c r="T422" s="348">
        <v>12.96</v>
      </c>
      <c r="U422" s="348">
        <v>-2.4430999999999998</v>
      </c>
      <c r="V422" s="348" t="s">
        <v>430</v>
      </c>
      <c r="W422" s="348">
        <v>-2.8003</v>
      </c>
      <c r="X422" s="348">
        <v>-1.77</v>
      </c>
      <c r="Y422" s="374"/>
      <c r="Z422" s="346">
        <v>20</v>
      </c>
      <c r="AA422" s="346">
        <v>26</v>
      </c>
      <c r="AB422" s="346">
        <v>28</v>
      </c>
      <c r="AC422" s="346">
        <v>24</v>
      </c>
      <c r="AD422" s="346">
        <v>13</v>
      </c>
      <c r="AE422" s="346" t="s">
        <v>430</v>
      </c>
      <c r="AF422" s="346" t="s">
        <v>430</v>
      </c>
      <c r="AG422" s="346" t="s">
        <v>430</v>
      </c>
      <c r="AH422" s="346" t="s">
        <v>430</v>
      </c>
      <c r="AI422" s="346" t="s">
        <v>430</v>
      </c>
      <c r="AJ422" s="346">
        <v>25</v>
      </c>
      <c r="AK422" s="346">
        <v>20</v>
      </c>
      <c r="AL422" s="346">
        <v>18</v>
      </c>
      <c r="AM422" s="346" t="s">
        <v>430</v>
      </c>
      <c r="AN422" s="346">
        <v>26</v>
      </c>
      <c r="AO422" s="373"/>
      <c r="AP422" s="348" t="s">
        <v>430</v>
      </c>
      <c r="AQ422" s="348" t="s">
        <v>430</v>
      </c>
      <c r="AR422" s="348" t="s">
        <v>430</v>
      </c>
      <c r="AS422" s="348" t="s">
        <v>430</v>
      </c>
      <c r="AT422" s="348" t="s">
        <v>430</v>
      </c>
      <c r="AU422" s="351"/>
      <c r="AV422" s="346" t="s">
        <v>430</v>
      </c>
      <c r="AW422" s="346" t="s">
        <v>430</v>
      </c>
      <c r="AX422" s="346" t="s">
        <v>430</v>
      </c>
      <c r="AY422" s="346" t="s">
        <v>430</v>
      </c>
      <c r="AZ422" s="346" t="s">
        <v>430</v>
      </c>
      <c r="BA422" s="362"/>
      <c r="BB422" s="348">
        <v>13.399834314891701</v>
      </c>
      <c r="BC422" s="375">
        <v>1.0014030481704701</v>
      </c>
      <c r="BD422" s="375">
        <v>-3.6661861435173901E-2</v>
      </c>
      <c r="BE422" s="375">
        <v>0.57207711752360502</v>
      </c>
      <c r="BF422" s="374"/>
      <c r="BG422" s="843">
        <v>63.5685</v>
      </c>
      <c r="BH422" s="843">
        <v>9.5822900000000004</v>
      </c>
      <c r="BI422" s="843">
        <v>23.784300000000002</v>
      </c>
      <c r="BJ422" s="843">
        <v>3.0649099999999998</v>
      </c>
      <c r="BK422" s="373"/>
      <c r="BL422" s="372" t="s">
        <v>2683</v>
      </c>
      <c r="BM422" s="372" t="s">
        <v>2684</v>
      </c>
      <c r="BN422" s="372" t="s">
        <v>2685</v>
      </c>
      <c r="BO422" s="372" t="s">
        <v>2686</v>
      </c>
      <c r="BP422" s="372" t="s">
        <v>2687</v>
      </c>
      <c r="BQ422" s="373"/>
      <c r="BR422" s="354" t="s">
        <v>476</v>
      </c>
    </row>
    <row r="423" spans="1:70" s="428" customFormat="1" x14ac:dyDescent="0.25">
      <c r="A423" s="345" t="s">
        <v>3961</v>
      </c>
      <c r="B423" s="373"/>
      <c r="C423" s="719">
        <v>45856</v>
      </c>
      <c r="D423" s="373"/>
      <c r="E423" s="346">
        <v>464.96</v>
      </c>
      <c r="F423" s="373"/>
      <c r="G423" s="347">
        <v>10.9489</v>
      </c>
      <c r="H423" s="374"/>
      <c r="I423" s="348">
        <v>0.34920000000000001</v>
      </c>
      <c r="J423" s="348">
        <v>-0.66049999999999998</v>
      </c>
      <c r="K423" s="348">
        <v>-0.95620000000000005</v>
      </c>
      <c r="L423" s="348">
        <v>7.2485999999999997</v>
      </c>
      <c r="M423" s="348">
        <v>3.9702999999999999</v>
      </c>
      <c r="N423" s="350">
        <v>11.277200000000001</v>
      </c>
      <c r="O423" s="348" t="s">
        <v>430</v>
      </c>
      <c r="P423" s="348" t="s">
        <v>430</v>
      </c>
      <c r="Q423" s="348" t="s">
        <v>430</v>
      </c>
      <c r="R423" s="348" t="s">
        <v>430</v>
      </c>
      <c r="S423" s="348">
        <v>0.65359999999999996</v>
      </c>
      <c r="T423" s="348">
        <v>16.37</v>
      </c>
      <c r="U423" s="348">
        <v>2.004</v>
      </c>
      <c r="V423" s="348">
        <v>10.69</v>
      </c>
      <c r="W423" s="348">
        <v>-2.6288</v>
      </c>
      <c r="X423" s="348">
        <v>8.2172000000000001</v>
      </c>
      <c r="Y423" s="374"/>
      <c r="Z423" s="346">
        <v>11</v>
      </c>
      <c r="AA423" s="346">
        <v>5</v>
      </c>
      <c r="AB423" s="346">
        <v>7</v>
      </c>
      <c r="AC423" s="346">
        <v>7</v>
      </c>
      <c r="AD423" s="346">
        <v>10</v>
      </c>
      <c r="AE423" s="346">
        <v>5</v>
      </c>
      <c r="AF423" s="346" t="s">
        <v>430</v>
      </c>
      <c r="AG423" s="346" t="s">
        <v>430</v>
      </c>
      <c r="AH423" s="346" t="s">
        <v>430</v>
      </c>
      <c r="AI423" s="346" t="s">
        <v>430</v>
      </c>
      <c r="AJ423" s="346">
        <v>8</v>
      </c>
      <c r="AK423" s="346">
        <v>11</v>
      </c>
      <c r="AL423" s="346">
        <v>5</v>
      </c>
      <c r="AM423" s="346">
        <v>5</v>
      </c>
      <c r="AN423" s="346">
        <v>20</v>
      </c>
      <c r="AO423" s="373"/>
      <c r="AP423" s="348" t="s">
        <v>430</v>
      </c>
      <c r="AQ423" s="348" t="s">
        <v>430</v>
      </c>
      <c r="AR423" s="348" t="s">
        <v>430</v>
      </c>
      <c r="AS423" s="348" t="s">
        <v>430</v>
      </c>
      <c r="AT423" s="348">
        <v>6.29</v>
      </c>
      <c r="AU423" s="351"/>
      <c r="AV423" s="346" t="s">
        <v>430</v>
      </c>
      <c r="AW423" s="346" t="s">
        <v>430</v>
      </c>
      <c r="AX423" s="346" t="s">
        <v>430</v>
      </c>
      <c r="AY423" s="346" t="s">
        <v>430</v>
      </c>
      <c r="AZ423" s="346">
        <v>5</v>
      </c>
      <c r="BA423" s="362"/>
      <c r="BB423" s="348">
        <v>11.8673263888065</v>
      </c>
      <c r="BC423" s="375">
        <v>0.979899181502215</v>
      </c>
      <c r="BD423" s="375">
        <v>4.2318325203385299E-2</v>
      </c>
      <c r="BE423" s="375">
        <v>0.981878906661105</v>
      </c>
      <c r="BF423" s="374"/>
      <c r="BG423" s="843">
        <v>61.01</v>
      </c>
      <c r="BH423" s="843">
        <v>21.896799999999999</v>
      </c>
      <c r="BI423" s="843">
        <v>13.87</v>
      </c>
      <c r="BJ423" s="843">
        <v>3.2231999999999998</v>
      </c>
      <c r="BK423" s="373"/>
      <c r="BL423" s="372" t="s">
        <v>2689</v>
      </c>
      <c r="BM423" s="372" t="s">
        <v>2690</v>
      </c>
      <c r="BN423" s="372" t="s">
        <v>2691</v>
      </c>
      <c r="BO423" s="372" t="s">
        <v>2692</v>
      </c>
      <c r="BP423" s="372" t="s">
        <v>2693</v>
      </c>
      <c r="BQ423" s="373"/>
      <c r="BR423" s="354" t="s">
        <v>616</v>
      </c>
    </row>
    <row r="424" spans="1:70" s="428" customFormat="1" x14ac:dyDescent="0.25">
      <c r="A424" s="345" t="s">
        <v>3962</v>
      </c>
      <c r="B424" s="373"/>
      <c r="C424" s="719">
        <v>41276</v>
      </c>
      <c r="D424" s="373"/>
      <c r="E424" s="346">
        <v>509.04</v>
      </c>
      <c r="F424" s="373"/>
      <c r="G424" s="347">
        <v>56.443899999999999</v>
      </c>
      <c r="H424" s="374"/>
      <c r="I424" s="348">
        <v>0.2109</v>
      </c>
      <c r="J424" s="348">
        <v>-0.79430000000000001</v>
      </c>
      <c r="K424" s="348">
        <v>-1.4016999999999999</v>
      </c>
      <c r="L424" s="348">
        <v>7.3047000000000004</v>
      </c>
      <c r="M424" s="348">
        <v>3.6259000000000001</v>
      </c>
      <c r="N424" s="350">
        <v>6.4478999999999997</v>
      </c>
      <c r="O424" s="348">
        <v>9.3834999999999997</v>
      </c>
      <c r="P424" s="348">
        <v>14.606400000000001</v>
      </c>
      <c r="Q424" s="348">
        <v>12.3727</v>
      </c>
      <c r="R424" s="348">
        <v>12.004</v>
      </c>
      <c r="S424" s="348">
        <v>1.9827999999999999</v>
      </c>
      <c r="T424" s="348">
        <v>16.391400000000001</v>
      </c>
      <c r="U424" s="348">
        <v>0.17519999999999999</v>
      </c>
      <c r="V424" s="348">
        <v>7.3838999999999997</v>
      </c>
      <c r="W424" s="348">
        <v>-2.5518999999999998</v>
      </c>
      <c r="X424" s="348">
        <v>11.8406</v>
      </c>
      <c r="Y424" s="374"/>
      <c r="Z424" s="346">
        <v>19</v>
      </c>
      <c r="AA424" s="346">
        <v>7</v>
      </c>
      <c r="AB424" s="346">
        <v>12</v>
      </c>
      <c r="AC424" s="346">
        <v>6</v>
      </c>
      <c r="AD424" s="346">
        <v>11</v>
      </c>
      <c r="AE424" s="346">
        <v>12</v>
      </c>
      <c r="AF424" s="346">
        <v>4</v>
      </c>
      <c r="AG424" s="346">
        <v>5</v>
      </c>
      <c r="AH424" s="346">
        <v>7</v>
      </c>
      <c r="AI424" s="346">
        <v>6</v>
      </c>
      <c r="AJ424" s="346">
        <v>3</v>
      </c>
      <c r="AK424" s="346">
        <v>10</v>
      </c>
      <c r="AL424" s="346">
        <v>7</v>
      </c>
      <c r="AM424" s="346">
        <v>9</v>
      </c>
      <c r="AN424" s="346">
        <v>16</v>
      </c>
      <c r="AO424" s="373"/>
      <c r="AP424" s="348">
        <v>12.99</v>
      </c>
      <c r="AQ424" s="348">
        <v>14.26</v>
      </c>
      <c r="AR424" s="348">
        <v>13.44</v>
      </c>
      <c r="AS424" s="348">
        <v>10.29</v>
      </c>
      <c r="AT424" s="348">
        <v>4.53</v>
      </c>
      <c r="AU424" s="351"/>
      <c r="AV424" s="346">
        <v>6</v>
      </c>
      <c r="AW424" s="346">
        <v>6</v>
      </c>
      <c r="AX424" s="346">
        <v>3</v>
      </c>
      <c r="AY424" s="346">
        <v>3</v>
      </c>
      <c r="AZ424" s="346">
        <v>6</v>
      </c>
      <c r="BA424" s="362"/>
      <c r="BB424" s="348">
        <v>12.9548633166199</v>
      </c>
      <c r="BC424" s="375">
        <v>0.91573056013396803</v>
      </c>
      <c r="BD424" s="375">
        <v>6.1942627460484401E-2</v>
      </c>
      <c r="BE424" s="375">
        <v>0.44224214770657999</v>
      </c>
      <c r="BF424" s="374"/>
      <c r="BG424" s="843">
        <v>58.378900000000002</v>
      </c>
      <c r="BH424" s="843">
        <v>20.260999999999999</v>
      </c>
      <c r="BI424" s="843">
        <v>16.5932</v>
      </c>
      <c r="BJ424" s="843">
        <v>4.7668999999999997</v>
      </c>
      <c r="BK424" s="373"/>
      <c r="BL424" s="372" t="s">
        <v>2695</v>
      </c>
      <c r="BM424" s="372" t="s">
        <v>2696</v>
      </c>
      <c r="BN424" s="372" t="s">
        <v>2697</v>
      </c>
      <c r="BO424" s="372" t="s">
        <v>2698</v>
      </c>
      <c r="BP424" s="372" t="s">
        <v>2699</v>
      </c>
      <c r="BQ424" s="373"/>
      <c r="BR424" s="354" t="s">
        <v>463</v>
      </c>
    </row>
    <row r="425" spans="1:70" s="428" customFormat="1" x14ac:dyDescent="0.25">
      <c r="A425" s="345" t="s">
        <v>3963</v>
      </c>
      <c r="B425" s="373"/>
      <c r="C425" s="719">
        <v>44536</v>
      </c>
      <c r="D425" s="373"/>
      <c r="E425" s="346">
        <v>377.04</v>
      </c>
      <c r="F425" s="373"/>
      <c r="G425" s="347">
        <v>17.391100000000002</v>
      </c>
      <c r="H425" s="374"/>
      <c r="I425" s="348">
        <v>0.26979999999999998</v>
      </c>
      <c r="J425" s="348">
        <v>-1.3997999999999999</v>
      </c>
      <c r="K425" s="348">
        <v>-2.3570000000000002</v>
      </c>
      <c r="L425" s="348">
        <v>5.3521000000000001</v>
      </c>
      <c r="M425" s="348">
        <v>2.5068000000000001</v>
      </c>
      <c r="N425" s="350">
        <v>9.4626999999999999</v>
      </c>
      <c r="O425" s="348">
        <v>9.0434000000000001</v>
      </c>
      <c r="P425" s="348">
        <v>12.1038</v>
      </c>
      <c r="Q425" s="348" t="s">
        <v>430</v>
      </c>
      <c r="R425" s="348" t="s">
        <v>430</v>
      </c>
      <c r="S425" s="348">
        <v>-0.58819999999999995</v>
      </c>
      <c r="T425" s="348">
        <v>15.4435</v>
      </c>
      <c r="U425" s="348">
        <v>-0.85</v>
      </c>
      <c r="V425" s="348">
        <v>8.9907000000000004</v>
      </c>
      <c r="W425" s="348">
        <v>-2.391</v>
      </c>
      <c r="X425" s="348">
        <v>12.3162</v>
      </c>
      <c r="Y425" s="374"/>
      <c r="Z425" s="346">
        <v>15</v>
      </c>
      <c r="AA425" s="346">
        <v>25</v>
      </c>
      <c r="AB425" s="346">
        <v>23</v>
      </c>
      <c r="AC425" s="346">
        <v>15</v>
      </c>
      <c r="AD425" s="346">
        <v>17</v>
      </c>
      <c r="AE425" s="346">
        <v>7</v>
      </c>
      <c r="AF425" s="346">
        <v>5</v>
      </c>
      <c r="AG425" s="346">
        <v>10</v>
      </c>
      <c r="AH425" s="346" t="s">
        <v>430</v>
      </c>
      <c r="AI425" s="346" t="s">
        <v>430</v>
      </c>
      <c r="AJ425" s="346">
        <v>15</v>
      </c>
      <c r="AK425" s="346">
        <v>12</v>
      </c>
      <c r="AL425" s="346">
        <v>11</v>
      </c>
      <c r="AM425" s="346">
        <v>8</v>
      </c>
      <c r="AN425" s="346">
        <v>12</v>
      </c>
      <c r="AO425" s="373"/>
      <c r="AP425" s="348" t="s">
        <v>430</v>
      </c>
      <c r="AQ425" s="348" t="s">
        <v>430</v>
      </c>
      <c r="AR425" s="348" t="s">
        <v>430</v>
      </c>
      <c r="AS425" s="348">
        <v>10.210000000000001</v>
      </c>
      <c r="AT425" s="348">
        <v>2.2999999999999998</v>
      </c>
      <c r="AU425" s="351"/>
      <c r="AV425" s="346" t="s">
        <v>430</v>
      </c>
      <c r="AW425" s="346" t="s">
        <v>430</v>
      </c>
      <c r="AX425" s="346" t="s">
        <v>430</v>
      </c>
      <c r="AY425" s="346">
        <v>4</v>
      </c>
      <c r="AZ425" s="346">
        <v>13</v>
      </c>
      <c r="BA425" s="362"/>
      <c r="BB425" s="348">
        <v>12.6938683210125</v>
      </c>
      <c r="BC425" s="375">
        <v>0.89556812869013902</v>
      </c>
      <c r="BD425" s="375">
        <v>4.7318475255507697E-2</v>
      </c>
      <c r="BE425" s="375">
        <v>0.248369559369085</v>
      </c>
      <c r="BF425" s="374"/>
      <c r="BG425" s="843">
        <v>59.954500000000003</v>
      </c>
      <c r="BH425" s="843">
        <v>11.4617</v>
      </c>
      <c r="BI425" s="843">
        <v>25.2043</v>
      </c>
      <c r="BJ425" s="843">
        <v>3.3795000000000002</v>
      </c>
      <c r="BK425" s="373"/>
      <c r="BL425" s="372" t="s">
        <v>2701</v>
      </c>
      <c r="BM425" s="372" t="s">
        <v>2702</v>
      </c>
      <c r="BN425" s="372" t="s">
        <v>2703</v>
      </c>
      <c r="BO425" s="372" t="s">
        <v>2704</v>
      </c>
      <c r="BP425" s="372" t="s">
        <v>2705</v>
      </c>
      <c r="BQ425" s="373"/>
      <c r="BR425" s="354" t="s">
        <v>616</v>
      </c>
    </row>
    <row r="426" spans="1:70" s="428" customFormat="1" x14ac:dyDescent="0.25">
      <c r="A426" s="345" t="s">
        <v>3964</v>
      </c>
      <c r="B426" s="373"/>
      <c r="C426" s="719">
        <v>46069</v>
      </c>
      <c r="D426" s="373"/>
      <c r="E426" s="841">
        <v>288.89</v>
      </c>
      <c r="F426" s="373"/>
      <c r="G426" s="347">
        <v>9.4244000000000003</v>
      </c>
      <c r="H426" s="374"/>
      <c r="I426" s="348">
        <v>0.4541</v>
      </c>
      <c r="J426" s="348">
        <v>-1.0416000000000001</v>
      </c>
      <c r="K426" s="348">
        <v>-2.6516000000000002</v>
      </c>
      <c r="L426" s="348">
        <v>3.0777999999999999</v>
      </c>
      <c r="M426" s="348">
        <v>-0.36159999999999998</v>
      </c>
      <c r="N426" s="350" t="s">
        <v>430</v>
      </c>
      <c r="O426" s="348" t="s">
        <v>430</v>
      </c>
      <c r="P426" s="348" t="s">
        <v>430</v>
      </c>
      <c r="Q426" s="348" t="s">
        <v>430</v>
      </c>
      <c r="R426" s="348" t="s">
        <v>430</v>
      </c>
      <c r="S426" s="348">
        <v>-2.2202999999999999</v>
      </c>
      <c r="T426" s="348">
        <v>11.149900000000001</v>
      </c>
      <c r="U426" s="348" t="s">
        <v>430</v>
      </c>
      <c r="V426" s="348" t="s">
        <v>430</v>
      </c>
      <c r="W426" s="348">
        <v>-2.4792999999999998</v>
      </c>
      <c r="X426" s="348">
        <v>-5.7560000000000002</v>
      </c>
      <c r="Y426" s="374"/>
      <c r="Z426" s="346">
        <v>5</v>
      </c>
      <c r="AA426" s="346">
        <v>12</v>
      </c>
      <c r="AB426" s="346">
        <v>26</v>
      </c>
      <c r="AC426" s="346">
        <v>25</v>
      </c>
      <c r="AD426" s="346">
        <v>24</v>
      </c>
      <c r="AE426" s="346" t="s">
        <v>430</v>
      </c>
      <c r="AF426" s="346" t="s">
        <v>430</v>
      </c>
      <c r="AG426" s="346" t="s">
        <v>430</v>
      </c>
      <c r="AH426" s="346" t="s">
        <v>430</v>
      </c>
      <c r="AI426" s="346" t="s">
        <v>430</v>
      </c>
      <c r="AJ426" s="346">
        <v>24</v>
      </c>
      <c r="AK426" s="346">
        <v>25</v>
      </c>
      <c r="AL426" s="346" t="s">
        <v>430</v>
      </c>
      <c r="AM426" s="346" t="s">
        <v>430</v>
      </c>
      <c r="AN426" s="346">
        <v>14</v>
      </c>
      <c r="AO426" s="373"/>
      <c r="AP426" s="348" t="s">
        <v>430</v>
      </c>
      <c r="AQ426" s="348" t="s">
        <v>430</v>
      </c>
      <c r="AR426" s="348" t="s">
        <v>430</v>
      </c>
      <c r="AS426" s="348" t="s">
        <v>430</v>
      </c>
      <c r="AT426" s="348" t="s">
        <v>430</v>
      </c>
      <c r="AU426" s="351"/>
      <c r="AV426" s="346" t="s">
        <v>430</v>
      </c>
      <c r="AW426" s="346" t="s">
        <v>430</v>
      </c>
      <c r="AX426" s="346" t="s">
        <v>430</v>
      </c>
      <c r="AY426" s="346" t="s">
        <v>430</v>
      </c>
      <c r="AZ426" s="346" t="s">
        <v>430</v>
      </c>
      <c r="BA426" s="362"/>
      <c r="BB426" s="348">
        <v>12.831227695970099</v>
      </c>
      <c r="BC426" s="375">
        <v>0.94469234091549803</v>
      </c>
      <c r="BD426" s="375">
        <v>-3.3974594686973197E-2</v>
      </c>
      <c r="BE426" s="375">
        <v>0.39886870474957598</v>
      </c>
      <c r="BF426" s="374"/>
      <c r="BG426" s="843">
        <v>73.494600000000005</v>
      </c>
      <c r="BH426" s="843">
        <v>8.5494199999999996</v>
      </c>
      <c r="BI426" s="843">
        <v>14.4671</v>
      </c>
      <c r="BJ426" s="843">
        <v>3.48888</v>
      </c>
      <c r="BK426" s="373"/>
      <c r="BL426" s="372" t="s">
        <v>2707</v>
      </c>
      <c r="BM426" s="372" t="s">
        <v>2708</v>
      </c>
      <c r="BN426" s="372" t="s">
        <v>2709</v>
      </c>
      <c r="BO426" s="372" t="s">
        <v>2710</v>
      </c>
      <c r="BP426" s="372" t="s">
        <v>2711</v>
      </c>
      <c r="BQ426" s="373"/>
      <c r="BR426" s="354" t="s">
        <v>476</v>
      </c>
    </row>
    <row r="427" spans="1:70" s="428" customFormat="1" x14ac:dyDescent="0.25">
      <c r="A427" s="345" t="s">
        <v>3965</v>
      </c>
      <c r="B427" s="373"/>
      <c r="C427" s="719">
        <v>42090</v>
      </c>
      <c r="D427" s="373"/>
      <c r="E427" s="346">
        <v>267.54000000000002</v>
      </c>
      <c r="F427" s="373"/>
      <c r="G427" s="347">
        <v>24.669</v>
      </c>
      <c r="H427" s="374"/>
      <c r="I427" s="348">
        <v>1.2999999999999999E-2</v>
      </c>
      <c r="J427" s="348">
        <v>-1.0743</v>
      </c>
      <c r="K427" s="348">
        <v>-1.0945</v>
      </c>
      <c r="L427" s="348">
        <v>7.0564</v>
      </c>
      <c r="M427" s="348">
        <v>2.5785</v>
      </c>
      <c r="N427" s="350">
        <v>5.7294</v>
      </c>
      <c r="O427" s="348">
        <v>5.2953000000000001</v>
      </c>
      <c r="P427" s="348">
        <v>8.2804000000000002</v>
      </c>
      <c r="Q427" s="348">
        <v>10.6691</v>
      </c>
      <c r="R427" s="348">
        <v>8.8726000000000003</v>
      </c>
      <c r="S427" s="348">
        <v>0.50270000000000004</v>
      </c>
      <c r="T427" s="348">
        <v>13.7675</v>
      </c>
      <c r="U427" s="348">
        <v>-2.5356999999999998</v>
      </c>
      <c r="V427" s="348">
        <v>5.9901999999999997</v>
      </c>
      <c r="W427" s="348">
        <v>-2.1886999999999999</v>
      </c>
      <c r="X427" s="348">
        <v>8.1936999999999998</v>
      </c>
      <c r="Y427" s="374"/>
      <c r="Z427" s="346">
        <v>27</v>
      </c>
      <c r="AA427" s="346">
        <v>13</v>
      </c>
      <c r="AB427" s="346">
        <v>9</v>
      </c>
      <c r="AC427" s="346">
        <v>10</v>
      </c>
      <c r="AD427" s="346">
        <v>16</v>
      </c>
      <c r="AE427" s="346">
        <v>14</v>
      </c>
      <c r="AF427" s="346">
        <v>19</v>
      </c>
      <c r="AG427" s="346">
        <v>16</v>
      </c>
      <c r="AH427" s="346">
        <v>11</v>
      </c>
      <c r="AI427" s="346">
        <v>11</v>
      </c>
      <c r="AJ427" s="346">
        <v>10</v>
      </c>
      <c r="AK427" s="346">
        <v>18</v>
      </c>
      <c r="AL427" s="346">
        <v>19</v>
      </c>
      <c r="AM427" s="346">
        <v>15</v>
      </c>
      <c r="AN427" s="346">
        <v>6</v>
      </c>
      <c r="AO427" s="373"/>
      <c r="AP427" s="348">
        <v>10.69</v>
      </c>
      <c r="AQ427" s="348">
        <v>12.09</v>
      </c>
      <c r="AR427" s="348">
        <v>10.119999999999999</v>
      </c>
      <c r="AS427" s="348">
        <v>6.89</v>
      </c>
      <c r="AT427" s="348">
        <v>1.1299999999999999</v>
      </c>
      <c r="AU427" s="351"/>
      <c r="AV427" s="346">
        <v>11</v>
      </c>
      <c r="AW427" s="346">
        <v>10</v>
      </c>
      <c r="AX427" s="346">
        <v>11</v>
      </c>
      <c r="AY427" s="346">
        <v>15</v>
      </c>
      <c r="AZ427" s="346">
        <v>15</v>
      </c>
      <c r="BA427" s="362"/>
      <c r="BB427" s="348">
        <v>13.964307319369199</v>
      </c>
      <c r="BC427" s="375">
        <v>0.96897197455695205</v>
      </c>
      <c r="BD427" s="375">
        <v>2.4364544337717599E-2</v>
      </c>
      <c r="BE427" s="375">
        <v>-4.0925435458779802E-2</v>
      </c>
      <c r="BF427" s="374"/>
      <c r="BG427" s="843">
        <v>47.994500000000002</v>
      </c>
      <c r="BH427" s="843">
        <v>29.657499999999999</v>
      </c>
      <c r="BI427" s="843">
        <v>20.321200000000001</v>
      </c>
      <c r="BJ427" s="843">
        <v>2.0268000000000002</v>
      </c>
      <c r="BK427" s="373"/>
      <c r="BL427" s="372" t="s">
        <v>2713</v>
      </c>
      <c r="BM427" s="372" t="s">
        <v>2714</v>
      </c>
      <c r="BN427" s="372" t="s">
        <v>2715</v>
      </c>
      <c r="BO427" s="372" t="s">
        <v>2716</v>
      </c>
      <c r="BP427" s="372" t="s">
        <v>2717</v>
      </c>
      <c r="BQ427" s="373"/>
      <c r="BR427" s="354" t="s">
        <v>476</v>
      </c>
    </row>
    <row r="428" spans="1:70" s="428" customFormat="1" x14ac:dyDescent="0.25">
      <c r="A428" s="345" t="s">
        <v>3966</v>
      </c>
      <c r="B428" s="373"/>
      <c r="C428" s="719">
        <v>46052</v>
      </c>
      <c r="D428" s="373"/>
      <c r="E428" s="346">
        <v>265.48</v>
      </c>
      <c r="F428" s="373"/>
      <c r="G428" s="347">
        <v>9.67</v>
      </c>
      <c r="H428" s="374"/>
      <c r="I428" s="348">
        <v>0.31119999999999998</v>
      </c>
      <c r="J428" s="348">
        <v>-1.3265</v>
      </c>
      <c r="K428" s="348">
        <v>-2.3231999999999999</v>
      </c>
      <c r="L428" s="348">
        <v>2.2199</v>
      </c>
      <c r="M428" s="348">
        <v>-1.0235000000000001</v>
      </c>
      <c r="N428" s="350" t="s">
        <v>430</v>
      </c>
      <c r="O428" s="348" t="s">
        <v>430</v>
      </c>
      <c r="P428" s="348" t="s">
        <v>430</v>
      </c>
      <c r="Q428" s="348" t="s">
        <v>430</v>
      </c>
      <c r="R428" s="348" t="s">
        <v>430</v>
      </c>
      <c r="S428" s="348">
        <v>-2.8140999999999998</v>
      </c>
      <c r="T428" s="348">
        <v>9.7615999999999996</v>
      </c>
      <c r="U428" s="348" t="s">
        <v>430</v>
      </c>
      <c r="V428" s="348" t="s">
        <v>430</v>
      </c>
      <c r="W428" s="348">
        <v>-2.7162999999999999</v>
      </c>
      <c r="X428" s="348">
        <v>-3.3</v>
      </c>
      <c r="Y428" s="374"/>
      <c r="Z428" s="346">
        <v>13</v>
      </c>
      <c r="AA428" s="346">
        <v>22</v>
      </c>
      <c r="AB428" s="346">
        <v>22</v>
      </c>
      <c r="AC428" s="346">
        <v>27</v>
      </c>
      <c r="AD428" s="346">
        <v>26</v>
      </c>
      <c r="AE428" s="346" t="s">
        <v>430</v>
      </c>
      <c r="AF428" s="346" t="s">
        <v>430</v>
      </c>
      <c r="AG428" s="346" t="s">
        <v>430</v>
      </c>
      <c r="AH428" s="346" t="s">
        <v>430</v>
      </c>
      <c r="AI428" s="346" t="s">
        <v>430</v>
      </c>
      <c r="AJ428" s="346">
        <v>27</v>
      </c>
      <c r="AK428" s="346">
        <v>26</v>
      </c>
      <c r="AL428" s="346" t="s">
        <v>430</v>
      </c>
      <c r="AM428" s="346" t="s">
        <v>430</v>
      </c>
      <c r="AN428" s="346">
        <v>22</v>
      </c>
      <c r="AO428" s="373"/>
      <c r="AP428" s="348" t="s">
        <v>430</v>
      </c>
      <c r="AQ428" s="348" t="s">
        <v>430</v>
      </c>
      <c r="AR428" s="348" t="s">
        <v>430</v>
      </c>
      <c r="AS428" s="348" t="s">
        <v>430</v>
      </c>
      <c r="AT428" s="348" t="s">
        <v>430</v>
      </c>
      <c r="AU428" s="351"/>
      <c r="AV428" s="346" t="s">
        <v>430</v>
      </c>
      <c r="AW428" s="346" t="s">
        <v>430</v>
      </c>
      <c r="AX428" s="346" t="s">
        <v>430</v>
      </c>
      <c r="AY428" s="346" t="s">
        <v>430</v>
      </c>
      <c r="AZ428" s="346" t="s">
        <v>430</v>
      </c>
      <c r="BA428" s="362"/>
      <c r="BB428" s="348">
        <v>12.1788073173841</v>
      </c>
      <c r="BC428" s="375">
        <v>0.83273604815263103</v>
      </c>
      <c r="BD428" s="375">
        <v>-8.7780347592189195E-2</v>
      </c>
      <c r="BE428" s="375">
        <v>0.30739079092712901</v>
      </c>
      <c r="BF428" s="374"/>
      <c r="BG428" s="843">
        <v>67.265299999999996</v>
      </c>
      <c r="BH428" s="843">
        <v>12.064399999999999</v>
      </c>
      <c r="BI428" s="843">
        <v>16.828199999999999</v>
      </c>
      <c r="BJ428" s="843">
        <v>3.8420999999999998</v>
      </c>
      <c r="BK428" s="373"/>
      <c r="BL428" s="372" t="s">
        <v>2719</v>
      </c>
      <c r="BM428" s="372" t="s">
        <v>2720</v>
      </c>
      <c r="BN428" s="372" t="s">
        <v>2721</v>
      </c>
      <c r="BO428" s="372" t="s">
        <v>2722</v>
      </c>
      <c r="BP428" s="372" t="s">
        <v>2723</v>
      </c>
      <c r="BQ428" s="373"/>
      <c r="BR428" s="354" t="s">
        <v>476</v>
      </c>
    </row>
    <row r="429" spans="1:70" s="428" customFormat="1" x14ac:dyDescent="0.25">
      <c r="A429" s="345" t="s">
        <v>3967</v>
      </c>
      <c r="B429" s="373"/>
      <c r="C429" s="719">
        <v>46069</v>
      </c>
      <c r="D429" s="373"/>
      <c r="E429" s="346">
        <v>215.9</v>
      </c>
      <c r="F429" s="373"/>
      <c r="G429" s="347">
        <v>10.776999999999999</v>
      </c>
      <c r="H429" s="374"/>
      <c r="I429" s="348">
        <v>0.22320000000000001</v>
      </c>
      <c r="J429" s="348">
        <v>-0.1658</v>
      </c>
      <c r="K429" s="348">
        <v>-1.2354000000000001</v>
      </c>
      <c r="L429" s="348">
        <v>10.853999999999999</v>
      </c>
      <c r="M429" s="348">
        <v>10.925800000000001</v>
      </c>
      <c r="N429" s="350" t="s">
        <v>430</v>
      </c>
      <c r="O429" s="348" t="s">
        <v>430</v>
      </c>
      <c r="P429" s="348" t="s">
        <v>430</v>
      </c>
      <c r="Q429" s="348" t="s">
        <v>430</v>
      </c>
      <c r="R429" s="348" t="s">
        <v>430</v>
      </c>
      <c r="S429" s="348">
        <v>3.3279000000000001</v>
      </c>
      <c r="T429" s="348">
        <v>21.6036</v>
      </c>
      <c r="U429" s="348" t="s">
        <v>430</v>
      </c>
      <c r="V429" s="348" t="s">
        <v>430</v>
      </c>
      <c r="W429" s="348">
        <v>-2.2875000000000001</v>
      </c>
      <c r="X429" s="348">
        <v>7.77</v>
      </c>
      <c r="Y429" s="374"/>
      <c r="Z429" s="346">
        <v>18</v>
      </c>
      <c r="AA429" s="346">
        <v>2</v>
      </c>
      <c r="AB429" s="346">
        <v>10</v>
      </c>
      <c r="AC429" s="346">
        <v>1</v>
      </c>
      <c r="AD429" s="346">
        <v>3</v>
      </c>
      <c r="AE429" s="346" t="s">
        <v>430</v>
      </c>
      <c r="AF429" s="346" t="s">
        <v>430</v>
      </c>
      <c r="AG429" s="346" t="s">
        <v>430</v>
      </c>
      <c r="AH429" s="346" t="s">
        <v>430</v>
      </c>
      <c r="AI429" s="346" t="s">
        <v>430</v>
      </c>
      <c r="AJ429" s="346">
        <v>2</v>
      </c>
      <c r="AK429" s="346">
        <v>3</v>
      </c>
      <c r="AL429" s="346" t="s">
        <v>430</v>
      </c>
      <c r="AM429" s="346" t="s">
        <v>430</v>
      </c>
      <c r="AN429" s="346">
        <v>7</v>
      </c>
      <c r="AO429" s="373"/>
      <c r="AP429" s="348" t="s">
        <v>430</v>
      </c>
      <c r="AQ429" s="348" t="s">
        <v>430</v>
      </c>
      <c r="AR429" s="348" t="s">
        <v>430</v>
      </c>
      <c r="AS429" s="348" t="s">
        <v>430</v>
      </c>
      <c r="AT429" s="348" t="s">
        <v>430</v>
      </c>
      <c r="AU429" s="351"/>
      <c r="AV429" s="346" t="s">
        <v>430</v>
      </c>
      <c r="AW429" s="346" t="s">
        <v>430</v>
      </c>
      <c r="AX429" s="346" t="s">
        <v>430</v>
      </c>
      <c r="AY429" s="346" t="s">
        <v>430</v>
      </c>
      <c r="AZ429" s="346" t="s">
        <v>430</v>
      </c>
      <c r="BA429" s="362"/>
      <c r="BB429" s="348">
        <v>16.4174507632897</v>
      </c>
      <c r="BC429" s="375">
        <v>1.1786198678217299</v>
      </c>
      <c r="BD429" s="375">
        <v>8.5366359891490606E-2</v>
      </c>
      <c r="BE429" s="375">
        <v>2.4430192397034198</v>
      </c>
      <c r="BF429" s="374"/>
      <c r="BG429" s="843">
        <v>54.284199999999998</v>
      </c>
      <c r="BH429" s="843">
        <v>25.898299999999999</v>
      </c>
      <c r="BI429" s="843">
        <v>17.7363</v>
      </c>
      <c r="BJ429" s="843">
        <v>2.0811999999999999</v>
      </c>
      <c r="BK429" s="373"/>
      <c r="BL429" s="372" t="s">
        <v>2725</v>
      </c>
      <c r="BM429" s="372" t="s">
        <v>2726</v>
      </c>
      <c r="BN429" s="372" t="s">
        <v>2727</v>
      </c>
      <c r="BO429" s="372" t="s">
        <v>2728</v>
      </c>
      <c r="BP429" s="372" t="s">
        <v>2729</v>
      </c>
      <c r="BQ429" s="373"/>
      <c r="BR429" s="354" t="s">
        <v>476</v>
      </c>
    </row>
    <row r="430" spans="1:70" s="428" customFormat="1" x14ac:dyDescent="0.25">
      <c r="A430" s="345" t="s">
        <v>3968</v>
      </c>
      <c r="B430" s="373"/>
      <c r="C430" s="719">
        <v>45467</v>
      </c>
      <c r="D430" s="373"/>
      <c r="E430" s="841">
        <v>210.94</v>
      </c>
      <c r="F430" s="373"/>
      <c r="G430" s="347">
        <v>11.94</v>
      </c>
      <c r="H430" s="374"/>
      <c r="I430" s="348">
        <v>0.1678</v>
      </c>
      <c r="J430" s="348">
        <v>-0.5</v>
      </c>
      <c r="K430" s="348">
        <v>-0.91290000000000004</v>
      </c>
      <c r="L430" s="348">
        <v>7.9565999999999999</v>
      </c>
      <c r="M430" s="348">
        <v>5.1055999999999999</v>
      </c>
      <c r="N430" s="350">
        <v>2.6655000000000002</v>
      </c>
      <c r="O430" s="348">
        <v>6.3334999999999999</v>
      </c>
      <c r="P430" s="348" t="s">
        <v>430</v>
      </c>
      <c r="Q430" s="348" t="s">
        <v>430</v>
      </c>
      <c r="R430" s="348" t="s">
        <v>430</v>
      </c>
      <c r="S430" s="348">
        <v>0.67449999999999999</v>
      </c>
      <c r="T430" s="348">
        <v>17.058800000000002</v>
      </c>
      <c r="U430" s="348">
        <v>-2.3712</v>
      </c>
      <c r="V430" s="348">
        <v>3.7359</v>
      </c>
      <c r="W430" s="348">
        <v>-2.6894999999999998</v>
      </c>
      <c r="X430" s="348">
        <v>8.3391000000000002</v>
      </c>
      <c r="Y430" s="374"/>
      <c r="Z430" s="346">
        <v>23</v>
      </c>
      <c r="AA430" s="346">
        <v>4</v>
      </c>
      <c r="AB430" s="346">
        <v>5</v>
      </c>
      <c r="AC430" s="346">
        <v>5</v>
      </c>
      <c r="AD430" s="346">
        <v>6</v>
      </c>
      <c r="AE430" s="346">
        <v>20</v>
      </c>
      <c r="AF430" s="346">
        <v>14</v>
      </c>
      <c r="AG430" s="346" t="s">
        <v>430</v>
      </c>
      <c r="AH430" s="346" t="s">
        <v>430</v>
      </c>
      <c r="AI430" s="346" t="s">
        <v>430</v>
      </c>
      <c r="AJ430" s="346">
        <v>7</v>
      </c>
      <c r="AK430" s="346">
        <v>6</v>
      </c>
      <c r="AL430" s="346">
        <v>17</v>
      </c>
      <c r="AM430" s="346">
        <v>20</v>
      </c>
      <c r="AN430" s="346">
        <v>21</v>
      </c>
      <c r="AO430" s="373"/>
      <c r="AP430" s="348" t="s">
        <v>430</v>
      </c>
      <c r="AQ430" s="348" t="s">
        <v>430</v>
      </c>
      <c r="AR430" s="348" t="s">
        <v>430</v>
      </c>
      <c r="AS430" s="348" t="s">
        <v>430</v>
      </c>
      <c r="AT430" s="348">
        <v>2.4900000000000002</v>
      </c>
      <c r="AU430" s="351"/>
      <c r="AV430" s="346" t="s">
        <v>430</v>
      </c>
      <c r="AW430" s="346" t="s">
        <v>430</v>
      </c>
      <c r="AX430" s="346" t="s">
        <v>430</v>
      </c>
      <c r="AY430" s="346" t="s">
        <v>430</v>
      </c>
      <c r="AZ430" s="346">
        <v>11</v>
      </c>
      <c r="BA430" s="362"/>
      <c r="BB430" s="348">
        <v>15.876163887443299</v>
      </c>
      <c r="BC430" s="375">
        <v>1.1269638875683701</v>
      </c>
      <c r="BD430" s="375">
        <v>1.7662397255287499E-2</v>
      </c>
      <c r="BE430" s="375">
        <v>0.26127210413747598</v>
      </c>
      <c r="BF430" s="374"/>
      <c r="BG430" s="843">
        <v>66.786600000000007</v>
      </c>
      <c r="BH430" s="843">
        <v>19.050999999999998</v>
      </c>
      <c r="BI430" s="843">
        <v>12.670400000000001</v>
      </c>
      <c r="BJ430" s="843">
        <v>1.492</v>
      </c>
      <c r="BK430" s="373"/>
      <c r="BL430" s="372" t="s">
        <v>2731</v>
      </c>
      <c r="BM430" s="372" t="s">
        <v>2732</v>
      </c>
      <c r="BN430" s="372" t="s">
        <v>2733</v>
      </c>
      <c r="BO430" s="372" t="s">
        <v>2734</v>
      </c>
      <c r="BP430" s="372" t="s">
        <v>2735</v>
      </c>
      <c r="BQ430" s="373"/>
      <c r="BR430" s="354" t="s">
        <v>476</v>
      </c>
    </row>
    <row r="431" spans="1:70" s="428" customFormat="1" x14ac:dyDescent="0.25">
      <c r="A431" s="345" t="s">
        <v>3969</v>
      </c>
      <c r="B431" s="373"/>
      <c r="C431" s="719">
        <v>45329</v>
      </c>
      <c r="D431" s="373"/>
      <c r="E431" s="841">
        <v>90.55</v>
      </c>
      <c r="F431" s="373"/>
      <c r="G431" s="347">
        <v>13.7691</v>
      </c>
      <c r="H431" s="374"/>
      <c r="I431" s="348">
        <v>3.7100000000000001E-2</v>
      </c>
      <c r="J431" s="348">
        <v>0.39369999999999999</v>
      </c>
      <c r="K431" s="348">
        <v>1.5914999999999999</v>
      </c>
      <c r="L431" s="348">
        <v>10.402799999999999</v>
      </c>
      <c r="M431" s="348">
        <v>15.110900000000001</v>
      </c>
      <c r="N431" s="350">
        <v>15.8771</v>
      </c>
      <c r="O431" s="348">
        <v>11.684699999999999</v>
      </c>
      <c r="P431" s="348" t="s">
        <v>430</v>
      </c>
      <c r="Q431" s="348" t="s">
        <v>430</v>
      </c>
      <c r="R431" s="348" t="s">
        <v>430</v>
      </c>
      <c r="S431" s="348">
        <v>4.2291999999999996</v>
      </c>
      <c r="T431" s="348">
        <v>25.565200000000001</v>
      </c>
      <c r="U431" s="348">
        <v>10.9222</v>
      </c>
      <c r="V431" s="348">
        <v>16.921099999999999</v>
      </c>
      <c r="W431" s="348">
        <v>-1.0023</v>
      </c>
      <c r="X431" s="348">
        <v>13.134399999999999</v>
      </c>
      <c r="Y431" s="374"/>
      <c r="Z431" s="346">
        <v>26</v>
      </c>
      <c r="AA431" s="346">
        <v>1</v>
      </c>
      <c r="AB431" s="346">
        <v>1</v>
      </c>
      <c r="AC431" s="346">
        <v>2</v>
      </c>
      <c r="AD431" s="346">
        <v>1</v>
      </c>
      <c r="AE431" s="346">
        <v>2</v>
      </c>
      <c r="AF431" s="346">
        <v>2</v>
      </c>
      <c r="AG431" s="346" t="s">
        <v>430</v>
      </c>
      <c r="AH431" s="346" t="s">
        <v>430</v>
      </c>
      <c r="AI431" s="346" t="s">
        <v>430</v>
      </c>
      <c r="AJ431" s="346">
        <v>1</v>
      </c>
      <c r="AK431" s="346">
        <v>1</v>
      </c>
      <c r="AL431" s="346">
        <v>1</v>
      </c>
      <c r="AM431" s="346">
        <v>2</v>
      </c>
      <c r="AN431" s="346">
        <v>1</v>
      </c>
      <c r="AO431" s="373"/>
      <c r="AP431" s="348" t="s">
        <v>430</v>
      </c>
      <c r="AQ431" s="348" t="s">
        <v>430</v>
      </c>
      <c r="AR431" s="348" t="s">
        <v>430</v>
      </c>
      <c r="AS431" s="348" t="s">
        <v>430</v>
      </c>
      <c r="AT431" s="348">
        <v>19.53</v>
      </c>
      <c r="AU431" s="351"/>
      <c r="AV431" s="346" t="s">
        <v>430</v>
      </c>
      <c r="AW431" s="346" t="s">
        <v>430</v>
      </c>
      <c r="AX431" s="346" t="s">
        <v>430</v>
      </c>
      <c r="AY431" s="346" t="s">
        <v>430</v>
      </c>
      <c r="AZ431" s="346">
        <v>1</v>
      </c>
      <c r="BA431" s="362"/>
      <c r="BB431" s="348">
        <v>14.5601415153223</v>
      </c>
      <c r="BC431" s="375">
        <v>0.93276466486494902</v>
      </c>
      <c r="BD431" s="375">
        <v>4.9151453174387898E-2</v>
      </c>
      <c r="BE431" s="375">
        <v>0.26382287650451403</v>
      </c>
      <c r="BF431" s="374"/>
      <c r="BG431" s="843">
        <v>32.161099999999998</v>
      </c>
      <c r="BH431" s="843">
        <v>24.0992</v>
      </c>
      <c r="BI431" s="843">
        <v>38.942599999999999</v>
      </c>
      <c r="BJ431" s="843">
        <v>4.7971000000000004</v>
      </c>
      <c r="BK431" s="373"/>
      <c r="BL431" s="372" t="s">
        <v>2737</v>
      </c>
      <c r="BM431" s="372" t="s">
        <v>2738</v>
      </c>
      <c r="BN431" s="372" t="s">
        <v>2739</v>
      </c>
      <c r="BO431" s="372" t="s">
        <v>2740</v>
      </c>
      <c r="BP431" s="372" t="s">
        <v>2741</v>
      </c>
      <c r="BQ431" s="373"/>
      <c r="BR431" s="354" t="s">
        <v>2742</v>
      </c>
    </row>
    <row r="432" spans="1:70" s="428" customFormat="1" x14ac:dyDescent="0.25">
      <c r="A432" s="345" t="s">
        <v>3970</v>
      </c>
      <c r="B432" s="373"/>
      <c r="C432" s="719">
        <v>41275</v>
      </c>
      <c r="D432" s="373"/>
      <c r="E432" s="346">
        <v>10.7662</v>
      </c>
      <c r="F432" s="373"/>
      <c r="G432" s="347">
        <v>58.76</v>
      </c>
      <c r="H432" s="374"/>
      <c r="I432" s="348">
        <v>0.1193</v>
      </c>
      <c r="J432" s="348">
        <v>-1.31</v>
      </c>
      <c r="K432" s="348">
        <v>-2.1318999999999999</v>
      </c>
      <c r="L432" s="348">
        <v>1.5204</v>
      </c>
      <c r="M432" s="348">
        <v>-0.59209999999999996</v>
      </c>
      <c r="N432" s="350">
        <v>-0.35610000000000003</v>
      </c>
      <c r="O432" s="348">
        <v>2.5446</v>
      </c>
      <c r="P432" s="348">
        <v>8.1980000000000004</v>
      </c>
      <c r="Q432" s="348">
        <v>9.3991000000000007</v>
      </c>
      <c r="R432" s="348">
        <v>11.709099999999999</v>
      </c>
      <c r="S432" s="348">
        <v>-2.8759999999999999</v>
      </c>
      <c r="T432" s="348">
        <v>9.4430999999999994</v>
      </c>
      <c r="U432" s="348">
        <v>-4.7496</v>
      </c>
      <c r="V432" s="348">
        <v>-0.9607</v>
      </c>
      <c r="W432" s="348">
        <v>-2.3757999999999999</v>
      </c>
      <c r="X432" s="348">
        <v>11.244400000000001</v>
      </c>
      <c r="Y432" s="374"/>
      <c r="Z432" s="346">
        <v>25</v>
      </c>
      <c r="AA432" s="346">
        <v>21</v>
      </c>
      <c r="AB432" s="346">
        <v>18</v>
      </c>
      <c r="AC432" s="346">
        <v>28</v>
      </c>
      <c r="AD432" s="346">
        <v>25</v>
      </c>
      <c r="AE432" s="346">
        <v>22</v>
      </c>
      <c r="AF432" s="346">
        <v>21</v>
      </c>
      <c r="AG432" s="346">
        <v>17</v>
      </c>
      <c r="AH432" s="346">
        <v>13</v>
      </c>
      <c r="AI432" s="346">
        <v>9</v>
      </c>
      <c r="AJ432" s="346">
        <v>28</v>
      </c>
      <c r="AK432" s="346">
        <v>27</v>
      </c>
      <c r="AL432" s="346">
        <v>22</v>
      </c>
      <c r="AM432" s="346">
        <v>23</v>
      </c>
      <c r="AN432" s="346">
        <v>9</v>
      </c>
      <c r="AO432" s="373"/>
      <c r="AP432" s="348">
        <v>11.29</v>
      </c>
      <c r="AQ432" s="348">
        <v>10.76</v>
      </c>
      <c r="AR432" s="348">
        <v>8.15</v>
      </c>
      <c r="AS432" s="348">
        <v>3.37</v>
      </c>
      <c r="AT432" s="348">
        <v>-5.35</v>
      </c>
      <c r="AU432" s="351"/>
      <c r="AV432" s="346">
        <v>10</v>
      </c>
      <c r="AW432" s="346">
        <v>11</v>
      </c>
      <c r="AX432" s="346">
        <v>13</v>
      </c>
      <c r="AY432" s="346">
        <v>17</v>
      </c>
      <c r="AZ432" s="346">
        <v>23</v>
      </c>
      <c r="BA432" s="362"/>
      <c r="BB432" s="348">
        <v>11.9443391843262</v>
      </c>
      <c r="BC432" s="375">
        <v>0.88284733423180095</v>
      </c>
      <c r="BD432" s="375">
        <v>2.5343116213722702E-2</v>
      </c>
      <c r="BE432" s="375">
        <v>-2.4979659413796301E-2</v>
      </c>
      <c r="BF432" s="374"/>
      <c r="BG432" s="843">
        <v>73.198800000000006</v>
      </c>
      <c r="BH432" s="843">
        <v>7.2688600000000001</v>
      </c>
      <c r="BI432" s="843">
        <v>17.632999999999999</v>
      </c>
      <c r="BJ432" s="843">
        <v>1.89934</v>
      </c>
      <c r="BK432" s="373"/>
      <c r="BL432" s="372" t="s">
        <v>2744</v>
      </c>
      <c r="BM432" s="372" t="s">
        <v>2745</v>
      </c>
      <c r="BN432" s="372" t="s">
        <v>2746</v>
      </c>
      <c r="BO432" s="372" t="s">
        <v>2747</v>
      </c>
      <c r="BP432" s="372" t="s">
        <v>2748</v>
      </c>
      <c r="BQ432" s="373"/>
      <c r="BR432" s="354" t="s">
        <v>443</v>
      </c>
    </row>
    <row r="433" spans="1:70" s="428" customFormat="1" x14ac:dyDescent="0.25">
      <c r="A433" s="894" t="s">
        <v>93</v>
      </c>
      <c r="B433" s="402"/>
      <c r="C433" s="724"/>
      <c r="D433" s="402"/>
      <c r="E433" s="403"/>
      <c r="F433" s="402"/>
      <c r="G433" s="404"/>
      <c r="H433" s="406"/>
      <c r="I433" s="405">
        <v>0.28220000000000001</v>
      </c>
      <c r="J433" s="405">
        <v>-1.0119</v>
      </c>
      <c r="K433" s="405">
        <v>-1.5195000000000001</v>
      </c>
      <c r="L433" s="405">
        <v>5.8613</v>
      </c>
      <c r="M433" s="405">
        <v>3.7305000000000001</v>
      </c>
      <c r="N433" s="407">
        <v>7.4444999999999997</v>
      </c>
      <c r="O433" s="405">
        <v>7.5441000000000003</v>
      </c>
      <c r="P433" s="405">
        <v>12.944599999999999</v>
      </c>
      <c r="Q433" s="405">
        <v>12.018000000000001</v>
      </c>
      <c r="R433" s="405">
        <v>12.585000000000001</v>
      </c>
      <c r="S433" s="405">
        <v>-0.32200000000000001</v>
      </c>
      <c r="T433" s="405">
        <v>15.2691</v>
      </c>
      <c r="U433" s="405">
        <v>-0.41570000000000001</v>
      </c>
      <c r="V433" s="405">
        <v>7.4310999999999998</v>
      </c>
      <c r="W433" s="405">
        <v>-2.3795000000000002</v>
      </c>
      <c r="X433" s="405">
        <v>11.825900000000001</v>
      </c>
      <c r="Y433" s="406"/>
      <c r="Z433" s="403">
        <v>28</v>
      </c>
      <c r="AA433" s="403">
        <v>28</v>
      </c>
      <c r="AB433" s="403">
        <v>28</v>
      </c>
      <c r="AC433" s="403">
        <v>28</v>
      </c>
      <c r="AD433" s="403">
        <v>27</v>
      </c>
      <c r="AE433" s="403">
        <v>23</v>
      </c>
      <c r="AF433" s="403">
        <v>21</v>
      </c>
      <c r="AG433" s="403">
        <v>17</v>
      </c>
      <c r="AH433" s="403">
        <v>13</v>
      </c>
      <c r="AI433" s="403">
        <v>11</v>
      </c>
      <c r="AJ433" s="403">
        <v>28</v>
      </c>
      <c r="AK433" s="403">
        <v>28</v>
      </c>
      <c r="AL433" s="403">
        <v>24</v>
      </c>
      <c r="AM433" s="403">
        <v>23</v>
      </c>
      <c r="AN433" s="403">
        <v>28</v>
      </c>
      <c r="AO433" s="402"/>
      <c r="AP433" s="405">
        <v>13.183636363636399</v>
      </c>
      <c r="AQ433" s="405">
        <v>14.1763636363636</v>
      </c>
      <c r="AR433" s="405">
        <v>12.309230769230799</v>
      </c>
      <c r="AS433" s="405">
        <v>8.9735294117647104</v>
      </c>
      <c r="AT433" s="405">
        <v>3.51</v>
      </c>
      <c r="AU433" s="408"/>
      <c r="AV433" s="403">
        <v>11</v>
      </c>
      <c r="AW433" s="403">
        <v>11</v>
      </c>
      <c r="AX433" s="403">
        <v>13</v>
      </c>
      <c r="AY433" s="403">
        <v>17</v>
      </c>
      <c r="AZ433" s="403">
        <v>23</v>
      </c>
      <c r="BA433" s="409"/>
      <c r="BB433" s="405"/>
      <c r="BC433" s="410"/>
      <c r="BD433" s="410"/>
      <c r="BE433" s="410"/>
      <c r="BF433" s="406"/>
      <c r="BG433" s="405"/>
      <c r="BH433" s="405"/>
      <c r="BI433" s="405"/>
      <c r="BJ433" s="405"/>
      <c r="BK433" s="402"/>
      <c r="BL433" s="401"/>
      <c r="BM433" s="401"/>
      <c r="BN433" s="401"/>
      <c r="BO433" s="401"/>
      <c r="BP433" s="401"/>
      <c r="BQ433" s="402"/>
      <c r="BR433" s="411"/>
    </row>
    <row r="434" spans="1:70" s="428" customFormat="1" x14ac:dyDescent="0.25">
      <c r="A434" s="895" t="s">
        <v>94</v>
      </c>
      <c r="B434" s="373"/>
      <c r="C434" s="719"/>
      <c r="D434" s="373"/>
      <c r="E434" s="346"/>
      <c r="F434" s="373"/>
      <c r="G434" s="347"/>
      <c r="H434" s="374"/>
      <c r="I434" s="348">
        <v>0.61970000000000003</v>
      </c>
      <c r="J434" s="348">
        <v>0.39369999999999999</v>
      </c>
      <c r="K434" s="348">
        <v>1.5914999999999999</v>
      </c>
      <c r="L434" s="348">
        <v>10.853999999999999</v>
      </c>
      <c r="M434" s="348">
        <v>15.110900000000001</v>
      </c>
      <c r="N434" s="350">
        <v>19.7456</v>
      </c>
      <c r="O434" s="348">
        <v>15.601699999999999</v>
      </c>
      <c r="P434" s="348">
        <v>21.952000000000002</v>
      </c>
      <c r="Q434" s="348">
        <v>14.2705</v>
      </c>
      <c r="R434" s="348">
        <v>15.324</v>
      </c>
      <c r="S434" s="348">
        <v>4.2291999999999996</v>
      </c>
      <c r="T434" s="348">
        <v>25.565200000000001</v>
      </c>
      <c r="U434" s="348">
        <v>10.9222</v>
      </c>
      <c r="V434" s="348">
        <v>17.718699999999998</v>
      </c>
      <c r="W434" s="348">
        <v>-1.0023</v>
      </c>
      <c r="X434" s="348">
        <v>27.178799999999999</v>
      </c>
      <c r="Y434" s="374"/>
      <c r="Z434" s="346"/>
      <c r="AA434" s="346"/>
      <c r="AB434" s="346"/>
      <c r="AC434" s="346"/>
      <c r="AD434" s="346"/>
      <c r="AE434" s="346"/>
      <c r="AF434" s="346"/>
      <c r="AG434" s="346"/>
      <c r="AH434" s="346"/>
      <c r="AI434" s="346"/>
      <c r="AJ434" s="346"/>
      <c r="AK434" s="346"/>
      <c r="AL434" s="346"/>
      <c r="AM434" s="346"/>
      <c r="AN434" s="346"/>
      <c r="AO434" s="373"/>
      <c r="AP434" s="348">
        <v>15.84</v>
      </c>
      <c r="AQ434" s="348">
        <v>17.12</v>
      </c>
      <c r="AR434" s="348">
        <v>16.100000000000001</v>
      </c>
      <c r="AS434" s="348">
        <v>17.84</v>
      </c>
      <c r="AT434" s="348">
        <v>19.53</v>
      </c>
      <c r="AU434" s="351"/>
      <c r="AV434" s="346"/>
      <c r="AW434" s="346"/>
      <c r="AX434" s="346"/>
      <c r="AY434" s="346"/>
      <c r="AZ434" s="346"/>
      <c r="BA434" s="362"/>
      <c r="BB434" s="348"/>
      <c r="BC434" s="375"/>
      <c r="BD434" s="375"/>
      <c r="BE434" s="375"/>
      <c r="BF434" s="374"/>
      <c r="BG434" s="348"/>
      <c r="BH434" s="348"/>
      <c r="BI434" s="348"/>
      <c r="BJ434" s="348"/>
      <c r="BK434" s="373"/>
      <c r="BL434" s="372"/>
      <c r="BM434" s="372"/>
      <c r="BN434" s="372"/>
      <c r="BO434" s="372"/>
      <c r="BP434" s="372"/>
      <c r="BQ434" s="373"/>
      <c r="BR434" s="354"/>
    </row>
    <row r="435" spans="1:70" s="428" customFormat="1" x14ac:dyDescent="0.25">
      <c r="A435" s="895" t="s">
        <v>95</v>
      </c>
      <c r="B435" s="373"/>
      <c r="C435" s="719"/>
      <c r="D435" s="373"/>
      <c r="E435" s="346"/>
      <c r="F435" s="373"/>
      <c r="G435" s="347"/>
      <c r="H435" s="374"/>
      <c r="I435" s="348">
        <v>-6.2399999999999997E-2</v>
      </c>
      <c r="J435" s="348">
        <v>-1.5194000000000001</v>
      </c>
      <c r="K435" s="348">
        <v>-3.2787999999999999</v>
      </c>
      <c r="L435" s="348">
        <v>1.5204</v>
      </c>
      <c r="M435" s="348">
        <v>-1.9073</v>
      </c>
      <c r="N435" s="350">
        <v>-1.2488999999999999</v>
      </c>
      <c r="O435" s="348">
        <v>2.5446</v>
      </c>
      <c r="P435" s="348">
        <v>8.1980000000000004</v>
      </c>
      <c r="Q435" s="348">
        <v>9.3991000000000007</v>
      </c>
      <c r="R435" s="348">
        <v>8.8726000000000003</v>
      </c>
      <c r="S435" s="348">
        <v>-2.8759999999999999</v>
      </c>
      <c r="T435" s="348">
        <v>9.2688000000000006</v>
      </c>
      <c r="U435" s="348">
        <v>-6.1455000000000002</v>
      </c>
      <c r="V435" s="348">
        <v>-0.9607</v>
      </c>
      <c r="W435" s="348">
        <v>-2.8147000000000002</v>
      </c>
      <c r="X435" s="348">
        <v>-5.7560000000000002</v>
      </c>
      <c r="Y435" s="374"/>
      <c r="Z435" s="346"/>
      <c r="AA435" s="346"/>
      <c r="AB435" s="346"/>
      <c r="AC435" s="346"/>
      <c r="AD435" s="346"/>
      <c r="AE435" s="346"/>
      <c r="AF435" s="346"/>
      <c r="AG435" s="346"/>
      <c r="AH435" s="346"/>
      <c r="AI435" s="346"/>
      <c r="AJ435" s="346"/>
      <c r="AK435" s="346"/>
      <c r="AL435" s="346"/>
      <c r="AM435" s="346"/>
      <c r="AN435" s="346"/>
      <c r="AO435" s="373"/>
      <c r="AP435" s="348">
        <v>10.69</v>
      </c>
      <c r="AQ435" s="348">
        <v>10.76</v>
      </c>
      <c r="AR435" s="348">
        <v>8.15</v>
      </c>
      <c r="AS435" s="348">
        <v>3.37</v>
      </c>
      <c r="AT435" s="348">
        <v>-5.35</v>
      </c>
      <c r="AU435" s="351"/>
      <c r="AV435" s="346"/>
      <c r="AW435" s="346"/>
      <c r="AX435" s="346"/>
      <c r="AY435" s="346"/>
      <c r="AZ435" s="346"/>
      <c r="BA435" s="362"/>
      <c r="BB435" s="348"/>
      <c r="BC435" s="375"/>
      <c r="BD435" s="375"/>
      <c r="BE435" s="375"/>
      <c r="BF435" s="374"/>
      <c r="BG435" s="348"/>
      <c r="BH435" s="348"/>
      <c r="BI435" s="348"/>
      <c r="BJ435" s="348"/>
      <c r="BK435" s="373"/>
      <c r="BL435" s="372"/>
      <c r="BM435" s="372"/>
      <c r="BN435" s="372"/>
      <c r="BO435" s="372"/>
      <c r="BP435" s="372"/>
      <c r="BQ435" s="373"/>
      <c r="BR435" s="354"/>
    </row>
    <row r="436" spans="1:70" s="428" customFormat="1" x14ac:dyDescent="0.25">
      <c r="A436" s="896" t="s">
        <v>96</v>
      </c>
      <c r="B436" s="413"/>
      <c r="C436" s="725"/>
      <c r="D436" s="413"/>
      <c r="E436" s="414"/>
      <c r="F436" s="413"/>
      <c r="G436" s="415"/>
      <c r="H436" s="417"/>
      <c r="I436" s="416">
        <v>0.27750000000000002</v>
      </c>
      <c r="J436" s="416">
        <v>-1.143</v>
      </c>
      <c r="K436" s="416">
        <v>-1.4656</v>
      </c>
      <c r="L436" s="416">
        <v>5.8628499999999999</v>
      </c>
      <c r="M436" s="416">
        <v>2.67</v>
      </c>
      <c r="N436" s="418">
        <v>6.4478999999999997</v>
      </c>
      <c r="O436" s="416">
        <v>7.3367000000000004</v>
      </c>
      <c r="P436" s="416">
        <v>12.363799999999999</v>
      </c>
      <c r="Q436" s="416">
        <v>12.3727</v>
      </c>
      <c r="R436" s="416">
        <v>12.004</v>
      </c>
      <c r="S436" s="416">
        <v>-0.29210000000000003</v>
      </c>
      <c r="T436" s="416">
        <v>14.910299999999999</v>
      </c>
      <c r="U436" s="416">
        <v>-2.0863999999999998</v>
      </c>
      <c r="V436" s="416">
        <v>6.0666000000000002</v>
      </c>
      <c r="W436" s="416">
        <v>-2.4964</v>
      </c>
      <c r="X436" s="416">
        <v>13.0907</v>
      </c>
      <c r="Y436" s="417"/>
      <c r="Z436" s="414"/>
      <c r="AA436" s="414"/>
      <c r="AB436" s="414"/>
      <c r="AC436" s="414"/>
      <c r="AD436" s="414"/>
      <c r="AE436" s="414"/>
      <c r="AF436" s="414"/>
      <c r="AG436" s="414"/>
      <c r="AH436" s="414"/>
      <c r="AI436" s="414"/>
      <c r="AJ436" s="414"/>
      <c r="AK436" s="414"/>
      <c r="AL436" s="414"/>
      <c r="AM436" s="414"/>
      <c r="AN436" s="414"/>
      <c r="AO436" s="413"/>
      <c r="AP436" s="416">
        <v>12.99</v>
      </c>
      <c r="AQ436" s="416">
        <v>14.26</v>
      </c>
      <c r="AR436" s="416">
        <v>12.64</v>
      </c>
      <c r="AS436" s="416">
        <v>8.77</v>
      </c>
      <c r="AT436" s="416">
        <v>2.44</v>
      </c>
      <c r="AU436" s="419"/>
      <c r="AV436" s="414"/>
      <c r="AW436" s="414"/>
      <c r="AX436" s="414"/>
      <c r="AY436" s="414"/>
      <c r="AZ436" s="414"/>
      <c r="BA436" s="420"/>
      <c r="BB436" s="416"/>
      <c r="BC436" s="421"/>
      <c r="BD436" s="421"/>
      <c r="BE436" s="421"/>
      <c r="BF436" s="417"/>
      <c r="BG436" s="416"/>
      <c r="BH436" s="416"/>
      <c r="BI436" s="416"/>
      <c r="BJ436" s="416"/>
      <c r="BK436" s="413"/>
      <c r="BL436" s="412"/>
      <c r="BM436" s="412"/>
      <c r="BN436" s="412"/>
      <c r="BO436" s="412"/>
      <c r="BP436" s="412"/>
      <c r="BQ436" s="413"/>
      <c r="BR436" s="422"/>
    </row>
    <row r="437" spans="1:70" s="428" customFormat="1" ht="14.5" customHeight="1" x14ac:dyDescent="0.35">
      <c r="A437" s="883" t="s">
        <v>3971</v>
      </c>
      <c r="B437" s="871"/>
      <c r="C437" s="872"/>
      <c r="D437" s="871"/>
      <c r="E437" s="873"/>
      <c r="F437" s="871"/>
      <c r="G437" s="874"/>
      <c r="H437" s="876"/>
      <c r="I437" s="875"/>
      <c r="J437" s="875"/>
      <c r="K437" s="875"/>
      <c r="L437" s="875"/>
      <c r="M437" s="875"/>
      <c r="N437" s="877"/>
      <c r="O437" s="875"/>
      <c r="P437" s="875"/>
      <c r="Q437" s="875"/>
      <c r="R437" s="875"/>
      <c r="S437" s="875"/>
      <c r="T437" s="875"/>
      <c r="U437" s="875"/>
      <c r="V437" s="875"/>
      <c r="W437" s="875"/>
      <c r="X437" s="875"/>
      <c r="Y437" s="876"/>
      <c r="Z437" s="873"/>
      <c r="AA437" s="873"/>
      <c r="AB437" s="873"/>
      <c r="AC437" s="873"/>
      <c r="AD437" s="873"/>
      <c r="AE437" s="873"/>
      <c r="AF437" s="873"/>
      <c r="AG437" s="873"/>
      <c r="AH437" s="873"/>
      <c r="AI437" s="873"/>
      <c r="AJ437" s="873"/>
      <c r="AK437" s="873"/>
      <c r="AL437" s="873"/>
      <c r="AM437" s="873"/>
      <c r="AN437" s="873"/>
      <c r="AO437" s="871"/>
      <c r="AP437" s="875"/>
      <c r="AQ437" s="875"/>
      <c r="AR437" s="875"/>
      <c r="AS437" s="875"/>
      <c r="AT437" s="875"/>
      <c r="AU437" s="878"/>
      <c r="AV437" s="873"/>
      <c r="AW437" s="873"/>
      <c r="AX437" s="873"/>
      <c r="AY437" s="873"/>
      <c r="AZ437" s="873"/>
      <c r="BA437" s="879"/>
      <c r="BB437" s="875"/>
      <c r="BC437" s="880"/>
      <c r="BD437" s="880"/>
      <c r="BE437" s="880"/>
      <c r="BF437" s="876"/>
      <c r="BG437" s="875"/>
      <c r="BH437" s="875"/>
      <c r="BI437" s="875"/>
      <c r="BJ437" s="875"/>
      <c r="BK437" s="871"/>
      <c r="BL437" s="881"/>
      <c r="BM437" s="881"/>
      <c r="BN437" s="881"/>
      <c r="BO437" s="881"/>
      <c r="BP437" s="881"/>
      <c r="BQ437" s="871"/>
      <c r="BR437" s="882"/>
    </row>
    <row r="438" spans="1:70" s="428" customFormat="1" x14ac:dyDescent="0.25">
      <c r="A438" s="345" t="s">
        <v>3972</v>
      </c>
      <c r="B438" s="373"/>
      <c r="C438" s="719">
        <v>41275</v>
      </c>
      <c r="D438" s="373"/>
      <c r="E438" s="346">
        <v>5919.25</v>
      </c>
      <c r="F438" s="373"/>
      <c r="G438" s="347">
        <v>236.02</v>
      </c>
      <c r="H438" s="374"/>
      <c r="I438" s="348">
        <v>-4.6600000000000003E-2</v>
      </c>
      <c r="J438" s="348">
        <v>-1.2055</v>
      </c>
      <c r="K438" s="348">
        <v>-3.9554</v>
      </c>
      <c r="L438" s="348">
        <v>5.4272999999999998</v>
      </c>
      <c r="M438" s="348">
        <v>2.6576</v>
      </c>
      <c r="N438" s="350">
        <v>-7.1920000000000002</v>
      </c>
      <c r="O438" s="348">
        <v>-4.0902000000000003</v>
      </c>
      <c r="P438" s="348">
        <v>8.5680999999999994</v>
      </c>
      <c r="Q438" s="348">
        <v>9.6320999999999994</v>
      </c>
      <c r="R438" s="348">
        <v>13.441599999999999</v>
      </c>
      <c r="S438" s="348">
        <v>0.82450000000000001</v>
      </c>
      <c r="T438" s="348">
        <v>11.272500000000001</v>
      </c>
      <c r="U438" s="348">
        <v>-6.3597999999999999</v>
      </c>
      <c r="V438" s="348">
        <v>-4.9073000000000002</v>
      </c>
      <c r="W438" s="348">
        <v>-2.4590000000000001</v>
      </c>
      <c r="X438" s="348">
        <v>15.662100000000001</v>
      </c>
      <c r="Y438" s="374"/>
      <c r="Z438" s="346">
        <v>15</v>
      </c>
      <c r="AA438" s="346">
        <v>22</v>
      </c>
      <c r="AB438" s="346">
        <v>17</v>
      </c>
      <c r="AC438" s="346">
        <v>20</v>
      </c>
      <c r="AD438" s="346">
        <v>23</v>
      </c>
      <c r="AE438" s="346">
        <v>18</v>
      </c>
      <c r="AF438" s="346">
        <v>9</v>
      </c>
      <c r="AG438" s="346">
        <v>11</v>
      </c>
      <c r="AH438" s="346">
        <v>10</v>
      </c>
      <c r="AI438" s="346">
        <v>5</v>
      </c>
      <c r="AJ438" s="346">
        <v>21</v>
      </c>
      <c r="AK438" s="346">
        <v>23</v>
      </c>
      <c r="AL438" s="346">
        <v>22</v>
      </c>
      <c r="AM438" s="346">
        <v>18</v>
      </c>
      <c r="AN438" s="346">
        <v>13</v>
      </c>
      <c r="AO438" s="373"/>
      <c r="AP438" s="348">
        <v>13.2</v>
      </c>
      <c r="AQ438" s="348">
        <v>12.15</v>
      </c>
      <c r="AR438" s="348">
        <v>8.19</v>
      </c>
      <c r="AS438" s="348">
        <v>2.04</v>
      </c>
      <c r="AT438" s="348">
        <v>-3.42</v>
      </c>
      <c r="AU438" s="351"/>
      <c r="AV438" s="346">
        <v>5</v>
      </c>
      <c r="AW438" s="346">
        <v>10</v>
      </c>
      <c r="AX438" s="346">
        <v>10</v>
      </c>
      <c r="AY438" s="346">
        <v>11</v>
      </c>
      <c r="AZ438" s="346">
        <v>18</v>
      </c>
      <c r="BA438" s="362"/>
      <c r="BB438" s="348">
        <v>13.000737043454601</v>
      </c>
      <c r="BC438" s="375">
        <v>0.92873269881625597</v>
      </c>
      <c r="BD438" s="375">
        <v>2.94845071858926E-2</v>
      </c>
      <c r="BE438" s="375">
        <v>-0.18530213977288501</v>
      </c>
      <c r="BF438" s="374"/>
      <c r="BG438" s="843">
        <v>68.369</v>
      </c>
      <c r="BH438" s="843">
        <v>18.356000000000002</v>
      </c>
      <c r="BI438" s="843">
        <v>12.188000000000001</v>
      </c>
      <c r="BJ438" s="843">
        <v>1.087</v>
      </c>
      <c r="BK438" s="373"/>
      <c r="BL438" s="372" t="s">
        <v>2751</v>
      </c>
      <c r="BM438" s="372" t="s">
        <v>2752</v>
      </c>
      <c r="BN438" s="372" t="s">
        <v>2753</v>
      </c>
      <c r="BO438" s="372" t="s">
        <v>1753</v>
      </c>
      <c r="BP438" s="372" t="s">
        <v>2754</v>
      </c>
      <c r="BQ438" s="373"/>
      <c r="BR438" s="354" t="s">
        <v>463</v>
      </c>
    </row>
    <row r="439" spans="1:70" s="428" customFormat="1" x14ac:dyDescent="0.25">
      <c r="A439" s="345" t="s">
        <v>3973</v>
      </c>
      <c r="B439" s="373"/>
      <c r="C439" s="719">
        <v>41275</v>
      </c>
      <c r="D439" s="373"/>
      <c r="E439" s="841">
        <v>4742.18</v>
      </c>
      <c r="F439" s="373"/>
      <c r="G439" s="347">
        <v>111.419</v>
      </c>
      <c r="H439" s="374"/>
      <c r="I439" s="348">
        <v>2.3300000000000001E-2</v>
      </c>
      <c r="J439" s="348">
        <v>-0.57379999999999998</v>
      </c>
      <c r="K439" s="348">
        <v>-3.9184999999999999</v>
      </c>
      <c r="L439" s="348">
        <v>7.5991999999999997</v>
      </c>
      <c r="M439" s="348">
        <v>8.8055000000000003</v>
      </c>
      <c r="N439" s="350">
        <v>-4.5538999999999996</v>
      </c>
      <c r="O439" s="348">
        <v>-2.6970000000000001</v>
      </c>
      <c r="P439" s="348">
        <v>10.7593</v>
      </c>
      <c r="Q439" s="348">
        <v>12.6126</v>
      </c>
      <c r="R439" s="348">
        <v>15.8468</v>
      </c>
      <c r="S439" s="348">
        <v>2.1293000000000002</v>
      </c>
      <c r="T439" s="348">
        <v>16.452100000000002</v>
      </c>
      <c r="U439" s="348">
        <v>-2.2648999999999999</v>
      </c>
      <c r="V439" s="348">
        <v>-1.6081000000000001</v>
      </c>
      <c r="W439" s="348">
        <v>-2.5137</v>
      </c>
      <c r="X439" s="348">
        <v>16.677299999999999</v>
      </c>
      <c r="Y439" s="374"/>
      <c r="Z439" s="346">
        <v>11</v>
      </c>
      <c r="AA439" s="346">
        <v>8</v>
      </c>
      <c r="AB439" s="346">
        <v>16</v>
      </c>
      <c r="AC439" s="346">
        <v>11</v>
      </c>
      <c r="AD439" s="346">
        <v>10</v>
      </c>
      <c r="AE439" s="346">
        <v>10</v>
      </c>
      <c r="AF439" s="346">
        <v>4</v>
      </c>
      <c r="AG439" s="346">
        <v>3</v>
      </c>
      <c r="AH439" s="346">
        <v>3</v>
      </c>
      <c r="AI439" s="346">
        <v>2</v>
      </c>
      <c r="AJ439" s="346">
        <v>12</v>
      </c>
      <c r="AK439" s="346">
        <v>11</v>
      </c>
      <c r="AL439" s="346">
        <v>11</v>
      </c>
      <c r="AM439" s="346">
        <v>7</v>
      </c>
      <c r="AN439" s="346">
        <v>16</v>
      </c>
      <c r="AO439" s="373"/>
      <c r="AP439" s="348">
        <v>15.44</v>
      </c>
      <c r="AQ439" s="348">
        <v>15</v>
      </c>
      <c r="AR439" s="348">
        <v>11.29</v>
      </c>
      <c r="AS439" s="348">
        <v>4.96</v>
      </c>
      <c r="AT439" s="348">
        <v>3.78</v>
      </c>
      <c r="AU439" s="351"/>
      <c r="AV439" s="346">
        <v>2</v>
      </c>
      <c r="AW439" s="346">
        <v>2</v>
      </c>
      <c r="AX439" s="346">
        <v>2</v>
      </c>
      <c r="AY439" s="346">
        <v>3</v>
      </c>
      <c r="AZ439" s="346">
        <v>7</v>
      </c>
      <c r="BA439" s="362"/>
      <c r="BB439" s="348">
        <v>14.3211738571844</v>
      </c>
      <c r="BC439" s="375">
        <v>1.02075302461565</v>
      </c>
      <c r="BD439" s="375">
        <v>4.13556127296376E-2</v>
      </c>
      <c r="BE439" s="375">
        <v>-3.2701570731188102E-2</v>
      </c>
      <c r="BF439" s="374"/>
      <c r="BG439" s="843">
        <v>66.197999999999993</v>
      </c>
      <c r="BH439" s="843">
        <v>9.7680600000000002</v>
      </c>
      <c r="BI439" s="843">
        <v>23.1218</v>
      </c>
      <c r="BJ439" s="843">
        <v>0.91213999999999995</v>
      </c>
      <c r="BK439" s="373"/>
      <c r="BL439" s="372" t="s">
        <v>2756</v>
      </c>
      <c r="BM439" s="372" t="s">
        <v>2757</v>
      </c>
      <c r="BN439" s="372" t="s">
        <v>2758</v>
      </c>
      <c r="BO439" s="372" t="s">
        <v>2759</v>
      </c>
      <c r="BP439" s="372" t="s">
        <v>2760</v>
      </c>
      <c r="BQ439" s="373"/>
      <c r="BR439" s="354" t="s">
        <v>463</v>
      </c>
    </row>
    <row r="440" spans="1:70" s="428" customFormat="1" x14ac:dyDescent="0.25">
      <c r="A440" s="345" t="s">
        <v>3974</v>
      </c>
      <c r="B440" s="373"/>
      <c r="C440" s="719">
        <v>43567</v>
      </c>
      <c r="D440" s="373"/>
      <c r="E440" s="346">
        <v>3155.36</v>
      </c>
      <c r="F440" s="373"/>
      <c r="G440" s="347">
        <v>26.7</v>
      </c>
      <c r="H440" s="374"/>
      <c r="I440" s="348">
        <v>0</v>
      </c>
      <c r="J440" s="348">
        <v>-1.1111</v>
      </c>
      <c r="K440" s="348">
        <v>-4.8807</v>
      </c>
      <c r="L440" s="348">
        <v>5.5753000000000004</v>
      </c>
      <c r="M440" s="348">
        <v>6.5868000000000002</v>
      </c>
      <c r="N440" s="350">
        <v>-5.2183000000000002</v>
      </c>
      <c r="O440" s="348">
        <v>-3.2942</v>
      </c>
      <c r="P440" s="348">
        <v>9.8987999999999996</v>
      </c>
      <c r="Q440" s="348">
        <v>13.1439</v>
      </c>
      <c r="R440" s="348" t="s">
        <v>430</v>
      </c>
      <c r="S440" s="348">
        <v>0.7167</v>
      </c>
      <c r="T440" s="348">
        <v>14.151300000000001</v>
      </c>
      <c r="U440" s="348">
        <v>-3.2258</v>
      </c>
      <c r="V440" s="348">
        <v>-2.9443999999999999</v>
      </c>
      <c r="W440" s="348">
        <v>-2.5192000000000001</v>
      </c>
      <c r="X440" s="348">
        <v>14.1531</v>
      </c>
      <c r="Y440" s="374"/>
      <c r="Z440" s="346">
        <v>12</v>
      </c>
      <c r="AA440" s="346">
        <v>19</v>
      </c>
      <c r="AB440" s="346">
        <v>21</v>
      </c>
      <c r="AC440" s="346">
        <v>19</v>
      </c>
      <c r="AD440" s="346">
        <v>15</v>
      </c>
      <c r="AE440" s="346">
        <v>12</v>
      </c>
      <c r="AF440" s="346">
        <v>8</v>
      </c>
      <c r="AG440" s="346">
        <v>8</v>
      </c>
      <c r="AH440" s="346">
        <v>2</v>
      </c>
      <c r="AI440" s="346" t="s">
        <v>430</v>
      </c>
      <c r="AJ440" s="346">
        <v>22</v>
      </c>
      <c r="AK440" s="346">
        <v>17</v>
      </c>
      <c r="AL440" s="346">
        <v>14</v>
      </c>
      <c r="AM440" s="346">
        <v>13</v>
      </c>
      <c r="AN440" s="346">
        <v>17</v>
      </c>
      <c r="AO440" s="373"/>
      <c r="AP440" s="348" t="s">
        <v>430</v>
      </c>
      <c r="AQ440" s="348">
        <v>13.5</v>
      </c>
      <c r="AR440" s="348">
        <v>10.029999999999999</v>
      </c>
      <c r="AS440" s="348">
        <v>3.08</v>
      </c>
      <c r="AT440" s="348">
        <v>0.65</v>
      </c>
      <c r="AU440" s="351"/>
      <c r="AV440" s="346" t="s">
        <v>430</v>
      </c>
      <c r="AW440" s="346">
        <v>5</v>
      </c>
      <c r="AX440" s="346">
        <v>4</v>
      </c>
      <c r="AY440" s="346">
        <v>7</v>
      </c>
      <c r="AZ440" s="346">
        <v>12</v>
      </c>
      <c r="BA440" s="362"/>
      <c r="BB440" s="348">
        <v>13.1322939233595</v>
      </c>
      <c r="BC440" s="375">
        <v>0.95023580704116095</v>
      </c>
      <c r="BD440" s="375">
        <v>3.7423019173844801E-2</v>
      </c>
      <c r="BE440" s="375">
        <v>-1.49172941777105E-2</v>
      </c>
      <c r="BF440" s="374"/>
      <c r="BG440" s="843">
        <v>61.3247</v>
      </c>
      <c r="BH440" s="843">
        <v>12.9923</v>
      </c>
      <c r="BI440" s="843">
        <v>20.7239</v>
      </c>
      <c r="BJ440" s="843">
        <v>4.9591000000000003</v>
      </c>
      <c r="BK440" s="373"/>
      <c r="BL440" s="372" t="s">
        <v>2762</v>
      </c>
      <c r="BM440" s="372" t="s">
        <v>2763</v>
      </c>
      <c r="BN440" s="372" t="s">
        <v>2764</v>
      </c>
      <c r="BO440" s="372" t="s">
        <v>2765</v>
      </c>
      <c r="BP440" s="372" t="s">
        <v>2766</v>
      </c>
      <c r="BQ440" s="373"/>
      <c r="BR440" s="354" t="s">
        <v>476</v>
      </c>
    </row>
    <row r="441" spans="1:70" s="428" customFormat="1" x14ac:dyDescent="0.25">
      <c r="A441" s="345" t="s">
        <v>3975</v>
      </c>
      <c r="B441" s="373"/>
      <c r="C441" s="719">
        <v>42366</v>
      </c>
      <c r="D441" s="373"/>
      <c r="E441" s="346">
        <v>2820.86</v>
      </c>
      <c r="F441" s="373"/>
      <c r="G441" s="347">
        <v>55.263100000000001</v>
      </c>
      <c r="H441" s="374"/>
      <c r="I441" s="348">
        <v>2.93E-2</v>
      </c>
      <c r="J441" s="348">
        <v>-0.78510000000000002</v>
      </c>
      <c r="K441" s="348">
        <v>-2.1728999999999998</v>
      </c>
      <c r="L441" s="348">
        <v>8.7696000000000005</v>
      </c>
      <c r="M441" s="348">
        <v>16.739100000000001</v>
      </c>
      <c r="N441" s="350">
        <v>4.3948999999999998</v>
      </c>
      <c r="O441" s="348">
        <v>1.6659999999999999</v>
      </c>
      <c r="P441" s="348">
        <v>14.613799999999999</v>
      </c>
      <c r="Q441" s="348">
        <v>13.745200000000001</v>
      </c>
      <c r="R441" s="348">
        <v>16.871200000000002</v>
      </c>
      <c r="S441" s="348">
        <v>3.9710000000000001</v>
      </c>
      <c r="T441" s="348">
        <v>24.114799999999999</v>
      </c>
      <c r="U441" s="348">
        <v>5.1989000000000001</v>
      </c>
      <c r="V441" s="348">
        <v>7.5644999999999998</v>
      </c>
      <c r="W441" s="348">
        <v>-2.5065</v>
      </c>
      <c r="X441" s="348">
        <v>17.307099999999998</v>
      </c>
      <c r="Y441" s="374"/>
      <c r="Z441" s="346">
        <v>10</v>
      </c>
      <c r="AA441" s="346">
        <v>11</v>
      </c>
      <c r="AB441" s="346">
        <v>7</v>
      </c>
      <c r="AC441" s="346">
        <v>8</v>
      </c>
      <c r="AD441" s="346">
        <v>3</v>
      </c>
      <c r="AE441" s="346">
        <v>1</v>
      </c>
      <c r="AF441" s="346">
        <v>2</v>
      </c>
      <c r="AG441" s="346">
        <v>2</v>
      </c>
      <c r="AH441" s="346">
        <v>1</v>
      </c>
      <c r="AI441" s="346">
        <v>1</v>
      </c>
      <c r="AJ441" s="346">
        <v>7</v>
      </c>
      <c r="AK441" s="346">
        <v>5</v>
      </c>
      <c r="AL441" s="346">
        <v>5</v>
      </c>
      <c r="AM441" s="346">
        <v>1</v>
      </c>
      <c r="AN441" s="346">
        <v>15</v>
      </c>
      <c r="AO441" s="373"/>
      <c r="AP441" s="348">
        <v>16.079999999999998</v>
      </c>
      <c r="AQ441" s="348">
        <v>16.72</v>
      </c>
      <c r="AR441" s="348">
        <v>14.61</v>
      </c>
      <c r="AS441" s="348">
        <v>10.029999999999999</v>
      </c>
      <c r="AT441" s="348">
        <v>15.09</v>
      </c>
      <c r="AU441" s="351"/>
      <c r="AV441" s="346">
        <v>1</v>
      </c>
      <c r="AW441" s="346">
        <v>1</v>
      </c>
      <c r="AX441" s="346">
        <v>1</v>
      </c>
      <c r="AY441" s="346">
        <v>2</v>
      </c>
      <c r="AZ441" s="346">
        <v>3</v>
      </c>
      <c r="BA441" s="362"/>
      <c r="BB441" s="348">
        <v>13.758650622405799</v>
      </c>
      <c r="BC441" s="375">
        <v>0.90158425924951702</v>
      </c>
      <c r="BD441" s="375">
        <v>6.2173535032067601E-2</v>
      </c>
      <c r="BE441" s="375">
        <v>0.30342328561973902</v>
      </c>
      <c r="BF441" s="374"/>
      <c r="BG441" s="348">
        <v>49.482900000000001</v>
      </c>
      <c r="BH441" s="348">
        <v>19.506599999999999</v>
      </c>
      <c r="BI441" s="348">
        <v>25.581399999999999</v>
      </c>
      <c r="BJ441" s="348">
        <v>5.4291</v>
      </c>
      <c r="BK441" s="373"/>
      <c r="BL441" s="372" t="s">
        <v>2768</v>
      </c>
      <c r="BM441" s="372" t="s">
        <v>2769</v>
      </c>
      <c r="BN441" s="372" t="s">
        <v>2770</v>
      </c>
      <c r="BO441" s="372" t="s">
        <v>2771</v>
      </c>
      <c r="BP441" s="372" t="s">
        <v>2772</v>
      </c>
      <c r="BQ441" s="373"/>
      <c r="BR441" s="354" t="s">
        <v>2451</v>
      </c>
    </row>
    <row r="442" spans="1:70" s="428" customFormat="1" x14ac:dyDescent="0.25">
      <c r="A442" s="345" t="s">
        <v>3976</v>
      </c>
      <c r="B442" s="373"/>
      <c r="C442" s="719">
        <v>41275</v>
      </c>
      <c r="D442" s="373"/>
      <c r="E442" s="346">
        <v>2729.9</v>
      </c>
      <c r="F442" s="373"/>
      <c r="G442" s="347">
        <v>318.78280000000001</v>
      </c>
      <c r="H442" s="374"/>
      <c r="I442" s="348">
        <v>-0.21249999999999999</v>
      </c>
      <c r="J442" s="348">
        <v>-1.4293</v>
      </c>
      <c r="K442" s="348">
        <v>-6.3301999999999996</v>
      </c>
      <c r="L442" s="348">
        <v>0.38629999999999998</v>
      </c>
      <c r="M442" s="348">
        <v>-1.1331</v>
      </c>
      <c r="N442" s="350">
        <v>-12.905099999999999</v>
      </c>
      <c r="O442" s="348">
        <v>-9.6422000000000008</v>
      </c>
      <c r="P442" s="348">
        <v>5.0510000000000002</v>
      </c>
      <c r="Q442" s="348">
        <v>12.243399999999999</v>
      </c>
      <c r="R442" s="348">
        <v>13.5336</v>
      </c>
      <c r="S442" s="348">
        <v>-2.3182999999999998</v>
      </c>
      <c r="T442" s="348">
        <v>6.3639999999999999</v>
      </c>
      <c r="U442" s="348">
        <v>-9.1425000000000001</v>
      </c>
      <c r="V442" s="348">
        <v>-8.9059000000000008</v>
      </c>
      <c r="W442" s="348">
        <v>-2.9826999999999999</v>
      </c>
      <c r="X442" s="348">
        <v>14.407</v>
      </c>
      <c r="Y442" s="374"/>
      <c r="Z442" s="346">
        <v>20</v>
      </c>
      <c r="AA442" s="346">
        <v>23</v>
      </c>
      <c r="AB442" s="346">
        <v>24</v>
      </c>
      <c r="AC442" s="346">
        <v>24</v>
      </c>
      <c r="AD442" s="346">
        <v>24</v>
      </c>
      <c r="AE442" s="346">
        <v>19</v>
      </c>
      <c r="AF442" s="346">
        <v>14</v>
      </c>
      <c r="AG442" s="346">
        <v>12</v>
      </c>
      <c r="AH442" s="346">
        <v>5</v>
      </c>
      <c r="AI442" s="346">
        <v>4</v>
      </c>
      <c r="AJ442" s="346">
        <v>24</v>
      </c>
      <c r="AK442" s="346">
        <v>24</v>
      </c>
      <c r="AL442" s="346">
        <v>23</v>
      </c>
      <c r="AM442" s="346">
        <v>19</v>
      </c>
      <c r="AN442" s="346">
        <v>23</v>
      </c>
      <c r="AO442" s="373"/>
      <c r="AP442" s="348">
        <v>12.93</v>
      </c>
      <c r="AQ442" s="348">
        <v>12.29</v>
      </c>
      <c r="AR442" s="348">
        <v>5.71</v>
      </c>
      <c r="AS442" s="348">
        <v>-3.2</v>
      </c>
      <c r="AT442" s="348">
        <v>-10.34</v>
      </c>
      <c r="AU442" s="351"/>
      <c r="AV442" s="346">
        <v>6</v>
      </c>
      <c r="AW442" s="346">
        <v>9</v>
      </c>
      <c r="AX442" s="346">
        <v>11</v>
      </c>
      <c r="AY442" s="346">
        <v>12</v>
      </c>
      <c r="AZ442" s="346">
        <v>19</v>
      </c>
      <c r="BA442" s="362"/>
      <c r="BB442" s="348">
        <v>13.804112504334499</v>
      </c>
      <c r="BC442" s="375">
        <v>0.95901255094772098</v>
      </c>
      <c r="BD442" s="375">
        <v>9.9644913179363897E-3</v>
      </c>
      <c r="BE442" s="375">
        <v>-0.44961053619105701</v>
      </c>
      <c r="BF442" s="374"/>
      <c r="BG442" s="843">
        <v>50.821100000000001</v>
      </c>
      <c r="BH442" s="843">
        <v>21.647500000000001</v>
      </c>
      <c r="BI442" s="843">
        <v>25.728400000000001</v>
      </c>
      <c r="BJ442" s="843">
        <v>1.8029999999999999</v>
      </c>
      <c r="BK442" s="373"/>
      <c r="BL442" s="372" t="s">
        <v>2774</v>
      </c>
      <c r="BM442" s="372" t="s">
        <v>2775</v>
      </c>
      <c r="BN442" s="372" t="s">
        <v>2776</v>
      </c>
      <c r="BO442" s="372" t="s">
        <v>2777</v>
      </c>
      <c r="BP442" s="372" t="s">
        <v>2778</v>
      </c>
      <c r="BQ442" s="373"/>
      <c r="BR442" s="354" t="s">
        <v>703</v>
      </c>
    </row>
    <row r="443" spans="1:70" s="428" customFormat="1" x14ac:dyDescent="0.25">
      <c r="A443" s="345" t="s">
        <v>3977</v>
      </c>
      <c r="B443" s="373"/>
      <c r="C443" s="719">
        <v>45547</v>
      </c>
      <c r="D443" s="373"/>
      <c r="E443" s="346">
        <v>2518.9899999999998</v>
      </c>
      <c r="F443" s="373"/>
      <c r="G443" s="347">
        <v>9.3699999999999992</v>
      </c>
      <c r="H443" s="374"/>
      <c r="I443" s="348">
        <v>0.10680000000000001</v>
      </c>
      <c r="J443" s="348">
        <v>-1.056</v>
      </c>
      <c r="K443" s="348">
        <v>-5.0659000000000001</v>
      </c>
      <c r="L443" s="348">
        <v>5.3993000000000002</v>
      </c>
      <c r="M443" s="348">
        <v>4.9272</v>
      </c>
      <c r="N443" s="350">
        <v>-6.4870000000000001</v>
      </c>
      <c r="O443" s="348" t="s">
        <v>430</v>
      </c>
      <c r="P443" s="348" t="s">
        <v>430</v>
      </c>
      <c r="Q443" s="348" t="s">
        <v>430</v>
      </c>
      <c r="R443" s="348" t="s">
        <v>430</v>
      </c>
      <c r="S443" s="348">
        <v>1.0787</v>
      </c>
      <c r="T443" s="348">
        <v>13.164300000000001</v>
      </c>
      <c r="U443" s="348">
        <v>-4.5824999999999996</v>
      </c>
      <c r="V443" s="348">
        <v>-3.7988</v>
      </c>
      <c r="W443" s="348">
        <v>-2.4973999999999998</v>
      </c>
      <c r="X443" s="348">
        <v>-3.2099000000000002</v>
      </c>
      <c r="Y443" s="374"/>
      <c r="Z443" s="346">
        <v>8</v>
      </c>
      <c r="AA443" s="346">
        <v>17</v>
      </c>
      <c r="AB443" s="346">
        <v>22</v>
      </c>
      <c r="AC443" s="346">
        <v>21</v>
      </c>
      <c r="AD443" s="346">
        <v>21</v>
      </c>
      <c r="AE443" s="346">
        <v>15</v>
      </c>
      <c r="AF443" s="346" t="s">
        <v>430</v>
      </c>
      <c r="AG443" s="346" t="s">
        <v>430</v>
      </c>
      <c r="AH443" s="346" t="s">
        <v>430</v>
      </c>
      <c r="AI443" s="346" t="s">
        <v>430</v>
      </c>
      <c r="AJ443" s="346">
        <v>19</v>
      </c>
      <c r="AK443" s="346">
        <v>19</v>
      </c>
      <c r="AL443" s="346">
        <v>20</v>
      </c>
      <c r="AM443" s="346">
        <v>15</v>
      </c>
      <c r="AN443" s="346">
        <v>14</v>
      </c>
      <c r="AO443" s="373"/>
      <c r="AP443" s="348" t="s">
        <v>430</v>
      </c>
      <c r="AQ443" s="348" t="s">
        <v>430</v>
      </c>
      <c r="AR443" s="348" t="s">
        <v>430</v>
      </c>
      <c r="AS443" s="348" t="s">
        <v>430</v>
      </c>
      <c r="AT443" s="348">
        <v>-1.19</v>
      </c>
      <c r="AU443" s="351"/>
      <c r="AV443" s="346" t="s">
        <v>430</v>
      </c>
      <c r="AW443" s="346" t="s">
        <v>430</v>
      </c>
      <c r="AX443" s="346" t="s">
        <v>430</v>
      </c>
      <c r="AY443" s="346" t="s">
        <v>430</v>
      </c>
      <c r="AZ443" s="346">
        <v>17</v>
      </c>
      <c r="BA443" s="362"/>
      <c r="BB443" s="348">
        <v>14.034305888598601</v>
      </c>
      <c r="BC443" s="375">
        <v>0.935837936753666</v>
      </c>
      <c r="BD443" s="375">
        <v>-4.77306956237303E-2</v>
      </c>
      <c r="BE443" s="375">
        <v>-0.111757545721046</v>
      </c>
      <c r="BF443" s="374"/>
      <c r="BG443" s="843">
        <v>76.143000000000001</v>
      </c>
      <c r="BH443" s="843">
        <v>11.914099999999999</v>
      </c>
      <c r="BI443" s="843">
        <v>10.7502</v>
      </c>
      <c r="BJ443" s="843">
        <v>1.1927000000000001</v>
      </c>
      <c r="BK443" s="373"/>
      <c r="BL443" s="372" t="s">
        <v>2780</v>
      </c>
      <c r="BM443" s="372" t="s">
        <v>2781</v>
      </c>
      <c r="BN443" s="372" t="s">
        <v>2782</v>
      </c>
      <c r="BO443" s="372" t="s">
        <v>2783</v>
      </c>
      <c r="BP443" s="372" t="s">
        <v>2784</v>
      </c>
      <c r="BQ443" s="373"/>
      <c r="BR443" s="354" t="s">
        <v>476</v>
      </c>
    </row>
    <row r="444" spans="1:70" s="428" customFormat="1" x14ac:dyDescent="0.25">
      <c r="A444" s="345" t="s">
        <v>3978</v>
      </c>
      <c r="B444" s="373"/>
      <c r="C444" s="719">
        <v>41275</v>
      </c>
      <c r="D444" s="373"/>
      <c r="E444" s="346">
        <v>2382.83</v>
      </c>
      <c r="F444" s="373"/>
      <c r="G444" s="347">
        <v>216.97829999999999</v>
      </c>
      <c r="H444" s="374"/>
      <c r="I444" s="348">
        <v>-0.2208</v>
      </c>
      <c r="J444" s="348">
        <v>-0.7792</v>
      </c>
      <c r="K444" s="348">
        <v>-4.7983000000000002</v>
      </c>
      <c r="L444" s="348">
        <v>6.8108000000000004</v>
      </c>
      <c r="M444" s="348">
        <v>7.3853999999999997</v>
      </c>
      <c r="N444" s="350">
        <v>-7.0307000000000004</v>
      </c>
      <c r="O444" s="348">
        <v>-4.5082000000000004</v>
      </c>
      <c r="P444" s="348">
        <v>9.3361999999999998</v>
      </c>
      <c r="Q444" s="348">
        <v>12.547499999999999</v>
      </c>
      <c r="R444" s="348">
        <v>13.312200000000001</v>
      </c>
      <c r="S444" s="348">
        <v>2.0413999999999999</v>
      </c>
      <c r="T444" s="348">
        <v>15.5098</v>
      </c>
      <c r="U444" s="348">
        <v>-3.6429999999999998</v>
      </c>
      <c r="V444" s="348">
        <v>-3.8948</v>
      </c>
      <c r="W444" s="348">
        <v>-2.6791</v>
      </c>
      <c r="X444" s="348">
        <v>13.325699999999999</v>
      </c>
      <c r="Y444" s="374"/>
      <c r="Z444" s="346">
        <v>21</v>
      </c>
      <c r="AA444" s="346">
        <v>10</v>
      </c>
      <c r="AB444" s="346">
        <v>20</v>
      </c>
      <c r="AC444" s="346">
        <v>14</v>
      </c>
      <c r="AD444" s="346">
        <v>14</v>
      </c>
      <c r="AE444" s="346">
        <v>17</v>
      </c>
      <c r="AF444" s="346">
        <v>11</v>
      </c>
      <c r="AG444" s="346">
        <v>9</v>
      </c>
      <c r="AH444" s="346">
        <v>4</v>
      </c>
      <c r="AI444" s="346">
        <v>6</v>
      </c>
      <c r="AJ444" s="346">
        <v>13</v>
      </c>
      <c r="AK444" s="346">
        <v>14</v>
      </c>
      <c r="AL444" s="346">
        <v>16</v>
      </c>
      <c r="AM444" s="346">
        <v>17</v>
      </c>
      <c r="AN444" s="346">
        <v>21</v>
      </c>
      <c r="AO444" s="373"/>
      <c r="AP444" s="348">
        <v>15.03</v>
      </c>
      <c r="AQ444" s="348">
        <v>14.98</v>
      </c>
      <c r="AR444" s="348">
        <v>10.050000000000001</v>
      </c>
      <c r="AS444" s="348">
        <v>2.96</v>
      </c>
      <c r="AT444" s="348">
        <v>1.37</v>
      </c>
      <c r="AU444" s="351"/>
      <c r="AV444" s="346">
        <v>3</v>
      </c>
      <c r="AW444" s="346">
        <v>3</v>
      </c>
      <c r="AX444" s="346">
        <v>3</v>
      </c>
      <c r="AY444" s="346">
        <v>8</v>
      </c>
      <c r="AZ444" s="346">
        <v>10</v>
      </c>
      <c r="BA444" s="362"/>
      <c r="BB444" s="348">
        <v>13.9919522118535</v>
      </c>
      <c r="BC444" s="375">
        <v>1.00774870360487</v>
      </c>
      <c r="BD444" s="375">
        <v>3.4786934836050498E-2</v>
      </c>
      <c r="BE444" s="375">
        <v>-0.13026338305211399</v>
      </c>
      <c r="BF444" s="374"/>
      <c r="BG444" s="843">
        <v>65.931700000000006</v>
      </c>
      <c r="BH444" s="843">
        <v>17.994399999999999</v>
      </c>
      <c r="BI444" s="843">
        <v>15.215299999999999</v>
      </c>
      <c r="BJ444" s="843">
        <v>0.85860000000000003</v>
      </c>
      <c r="BK444" s="373"/>
      <c r="BL444" s="372" t="s">
        <v>2786</v>
      </c>
      <c r="BM444" s="372" t="s">
        <v>2787</v>
      </c>
      <c r="BN444" s="372" t="s">
        <v>2788</v>
      </c>
      <c r="BO444" s="372" t="s">
        <v>2789</v>
      </c>
      <c r="BP444" s="372" t="s">
        <v>2790</v>
      </c>
      <c r="BQ444" s="373"/>
      <c r="BR444" s="354" t="s">
        <v>463</v>
      </c>
    </row>
    <row r="445" spans="1:70" s="428" customFormat="1" x14ac:dyDescent="0.25">
      <c r="A445" s="345" t="s">
        <v>3979</v>
      </c>
      <c r="B445" s="373"/>
      <c r="C445" s="719">
        <v>41276</v>
      </c>
      <c r="D445" s="373"/>
      <c r="E445" s="346">
        <v>1938.12</v>
      </c>
      <c r="F445" s="373"/>
      <c r="G445" s="347">
        <v>123.67</v>
      </c>
      <c r="H445" s="374"/>
      <c r="I445" s="348">
        <v>0.16200000000000001</v>
      </c>
      <c r="J445" s="348">
        <v>-0.92930000000000001</v>
      </c>
      <c r="K445" s="348">
        <v>-3.9904000000000002</v>
      </c>
      <c r="L445" s="348">
        <v>6.3552999999999997</v>
      </c>
      <c r="M445" s="348">
        <v>5.1169000000000002</v>
      </c>
      <c r="N445" s="350">
        <v>-4.0425000000000004</v>
      </c>
      <c r="O445" s="348">
        <v>-2.7526000000000002</v>
      </c>
      <c r="P445" s="348">
        <v>10.549899999999999</v>
      </c>
      <c r="Q445" s="348">
        <v>11.271100000000001</v>
      </c>
      <c r="R445" s="348">
        <v>15.1075</v>
      </c>
      <c r="S445" s="348">
        <v>1.5103</v>
      </c>
      <c r="T445" s="348">
        <v>15.277799999999999</v>
      </c>
      <c r="U445" s="348">
        <v>-3.9456000000000002</v>
      </c>
      <c r="V445" s="348">
        <v>-1.6697</v>
      </c>
      <c r="W445" s="348">
        <v>-2.0901000000000001</v>
      </c>
      <c r="X445" s="348">
        <v>15.8026</v>
      </c>
      <c r="Y445" s="374"/>
      <c r="Z445" s="346">
        <v>6</v>
      </c>
      <c r="AA445" s="346">
        <v>14</v>
      </c>
      <c r="AB445" s="346">
        <v>18</v>
      </c>
      <c r="AC445" s="346">
        <v>15</v>
      </c>
      <c r="AD445" s="346">
        <v>19</v>
      </c>
      <c r="AE445" s="346">
        <v>7</v>
      </c>
      <c r="AF445" s="346">
        <v>6</v>
      </c>
      <c r="AG445" s="346">
        <v>4</v>
      </c>
      <c r="AH445" s="346">
        <v>7</v>
      </c>
      <c r="AI445" s="346">
        <v>3</v>
      </c>
      <c r="AJ445" s="346">
        <v>16</v>
      </c>
      <c r="AK445" s="346">
        <v>15</v>
      </c>
      <c r="AL445" s="346">
        <v>18</v>
      </c>
      <c r="AM445" s="346">
        <v>8</v>
      </c>
      <c r="AN445" s="346">
        <v>10</v>
      </c>
      <c r="AO445" s="373"/>
      <c r="AP445" s="348">
        <v>14.92</v>
      </c>
      <c r="AQ445" s="348">
        <v>13.86</v>
      </c>
      <c r="AR445" s="348">
        <v>10.029999999999999</v>
      </c>
      <c r="AS445" s="348">
        <v>3.75</v>
      </c>
      <c r="AT445" s="348">
        <v>0.26</v>
      </c>
      <c r="AU445" s="351"/>
      <c r="AV445" s="346">
        <v>4</v>
      </c>
      <c r="AW445" s="346">
        <v>4</v>
      </c>
      <c r="AX445" s="346">
        <v>4</v>
      </c>
      <c r="AY445" s="346">
        <v>5</v>
      </c>
      <c r="AZ445" s="346">
        <v>13</v>
      </c>
      <c r="BA445" s="362"/>
      <c r="BB445" s="348">
        <v>13.517221088641</v>
      </c>
      <c r="BC445" s="375">
        <v>0.94526366144221197</v>
      </c>
      <c r="BD445" s="375">
        <v>4.1299934352199599E-2</v>
      </c>
      <c r="BE445" s="375">
        <v>-2.0483307312892201E-2</v>
      </c>
      <c r="BF445" s="374"/>
      <c r="BG445" s="843">
        <v>63.5687</v>
      </c>
      <c r="BH445" s="843">
        <v>16.8504</v>
      </c>
      <c r="BI445" s="843">
        <v>15.0136</v>
      </c>
      <c r="BJ445" s="843">
        <v>4.5673000000000004</v>
      </c>
      <c r="BK445" s="373"/>
      <c r="BL445" s="372" t="s">
        <v>2792</v>
      </c>
      <c r="BM445" s="372" t="s">
        <v>2793</v>
      </c>
      <c r="BN445" s="372" t="s">
        <v>2794</v>
      </c>
      <c r="BO445" s="372" t="s">
        <v>2795</v>
      </c>
      <c r="BP445" s="372" t="s">
        <v>2796</v>
      </c>
      <c r="BQ445" s="373"/>
      <c r="BR445" s="354" t="s">
        <v>519</v>
      </c>
    </row>
    <row r="446" spans="1:70" s="428" customFormat="1" x14ac:dyDescent="0.25">
      <c r="A446" s="345" t="s">
        <v>3980</v>
      </c>
      <c r="B446" s="373"/>
      <c r="C446" s="719">
        <v>45169</v>
      </c>
      <c r="D446" s="373"/>
      <c r="E446" s="841">
        <v>1816.62</v>
      </c>
      <c r="F446" s="373"/>
      <c r="G446" s="347">
        <v>16.055499999999999</v>
      </c>
      <c r="H446" s="374"/>
      <c r="I446" s="348">
        <v>0.2341</v>
      </c>
      <c r="J446" s="348">
        <v>-0.1014</v>
      </c>
      <c r="K446" s="348">
        <v>8.9800000000000005E-2</v>
      </c>
      <c r="L446" s="348">
        <v>13.4544</v>
      </c>
      <c r="M446" s="348">
        <v>15.517200000000001</v>
      </c>
      <c r="N446" s="350">
        <v>3.6366999999999998</v>
      </c>
      <c r="O446" s="348">
        <v>3.1943000000000001</v>
      </c>
      <c r="P446" s="348">
        <v>16.8874</v>
      </c>
      <c r="Q446" s="348" t="s">
        <v>430</v>
      </c>
      <c r="R446" s="348" t="s">
        <v>430</v>
      </c>
      <c r="S446" s="348">
        <v>7.4004000000000003</v>
      </c>
      <c r="T446" s="348">
        <v>24.534600000000001</v>
      </c>
      <c r="U446" s="348">
        <v>5.6074000000000002</v>
      </c>
      <c r="V446" s="348">
        <v>6.5252999999999997</v>
      </c>
      <c r="W446" s="348">
        <v>-1.2388999999999999</v>
      </c>
      <c r="X446" s="348">
        <v>16.912099999999999</v>
      </c>
      <c r="Y446" s="374"/>
      <c r="Z446" s="346">
        <v>5</v>
      </c>
      <c r="AA446" s="346">
        <v>6</v>
      </c>
      <c r="AB446" s="346">
        <v>3</v>
      </c>
      <c r="AC446" s="346">
        <v>3</v>
      </c>
      <c r="AD446" s="346">
        <v>5</v>
      </c>
      <c r="AE446" s="346">
        <v>2</v>
      </c>
      <c r="AF446" s="346">
        <v>1</v>
      </c>
      <c r="AG446" s="346">
        <v>1</v>
      </c>
      <c r="AH446" s="346" t="s">
        <v>430</v>
      </c>
      <c r="AI446" s="346" t="s">
        <v>430</v>
      </c>
      <c r="AJ446" s="346">
        <v>2</v>
      </c>
      <c r="AK446" s="346">
        <v>4</v>
      </c>
      <c r="AL446" s="346">
        <v>4</v>
      </c>
      <c r="AM446" s="346">
        <v>3</v>
      </c>
      <c r="AN446" s="346">
        <v>6</v>
      </c>
      <c r="AO446" s="373"/>
      <c r="AP446" s="348" t="s">
        <v>430</v>
      </c>
      <c r="AQ446" s="348" t="s">
        <v>430</v>
      </c>
      <c r="AR446" s="348" t="s">
        <v>430</v>
      </c>
      <c r="AS446" s="348">
        <v>10.93</v>
      </c>
      <c r="AT446" s="348">
        <v>16.690000000000001</v>
      </c>
      <c r="AU446" s="351"/>
      <c r="AV446" s="346" t="s">
        <v>430</v>
      </c>
      <c r="AW446" s="346" t="s">
        <v>430</v>
      </c>
      <c r="AX446" s="346" t="s">
        <v>430</v>
      </c>
      <c r="AY446" s="346">
        <v>1</v>
      </c>
      <c r="AZ446" s="346">
        <v>1</v>
      </c>
      <c r="BA446" s="362"/>
      <c r="BB446" s="348">
        <v>14.654456684166799</v>
      </c>
      <c r="BC446" s="375">
        <v>0.91293460333149501</v>
      </c>
      <c r="BD446" s="375">
        <v>6.6022333403465402E-2</v>
      </c>
      <c r="BE446" s="375">
        <v>0.439393118887212</v>
      </c>
      <c r="BF446" s="374"/>
      <c r="BG446" s="843">
        <v>41.021799999999999</v>
      </c>
      <c r="BH446" s="843">
        <v>22.061699999999998</v>
      </c>
      <c r="BI446" s="843">
        <v>34.080199999999998</v>
      </c>
      <c r="BJ446" s="843">
        <v>2.8363</v>
      </c>
      <c r="BK446" s="373"/>
      <c r="BL446" s="372" t="s">
        <v>2798</v>
      </c>
      <c r="BM446" s="372" t="s">
        <v>2799</v>
      </c>
      <c r="BN446" s="372" t="s">
        <v>2800</v>
      </c>
      <c r="BO446" s="372" t="s">
        <v>2801</v>
      </c>
      <c r="BP446" s="372" t="s">
        <v>2802</v>
      </c>
      <c r="BQ446" s="373"/>
      <c r="BR446" s="354" t="s">
        <v>476</v>
      </c>
    </row>
    <row r="447" spans="1:70" s="428" customFormat="1" ht="11" x14ac:dyDescent="0.3">
      <c r="A447" s="845" t="s">
        <v>3981</v>
      </c>
      <c r="B447" s="846"/>
      <c r="C447" s="847">
        <v>45246</v>
      </c>
      <c r="D447" s="846"/>
      <c r="E447" s="848">
        <v>1703.75</v>
      </c>
      <c r="F447" s="846"/>
      <c r="G447" s="849">
        <v>14.593</v>
      </c>
      <c r="H447" s="851"/>
      <c r="I447" s="850">
        <v>0.58589999999999998</v>
      </c>
      <c r="J447" s="850">
        <v>1.37E-2</v>
      </c>
      <c r="K447" s="850">
        <v>-3.8289</v>
      </c>
      <c r="L447" s="850">
        <v>6.0614999999999997</v>
      </c>
      <c r="M447" s="850">
        <v>8.5143000000000004</v>
      </c>
      <c r="N447" s="852">
        <v>-1.8166</v>
      </c>
      <c r="O447" s="850">
        <v>0.42059999999999997</v>
      </c>
      <c r="P447" s="850" t="s">
        <v>430</v>
      </c>
      <c r="Q447" s="850" t="s">
        <v>430</v>
      </c>
      <c r="R447" s="850" t="s">
        <v>430</v>
      </c>
      <c r="S447" s="850">
        <v>0.9617</v>
      </c>
      <c r="T447" s="850">
        <v>15.7715</v>
      </c>
      <c r="U447" s="850">
        <v>-2.1917</v>
      </c>
      <c r="V447" s="850">
        <v>0.50280000000000002</v>
      </c>
      <c r="W447" s="850">
        <v>-1.1515</v>
      </c>
      <c r="X447" s="850">
        <v>14.3469</v>
      </c>
      <c r="Y447" s="851"/>
      <c r="Z447" s="848">
        <v>1</v>
      </c>
      <c r="AA447" s="848">
        <v>4</v>
      </c>
      <c r="AB447" s="848">
        <v>15</v>
      </c>
      <c r="AC447" s="848">
        <v>17</v>
      </c>
      <c r="AD447" s="848">
        <v>12</v>
      </c>
      <c r="AE447" s="848">
        <v>6</v>
      </c>
      <c r="AF447" s="848">
        <v>3</v>
      </c>
      <c r="AG447" s="848" t="s">
        <v>430</v>
      </c>
      <c r="AH447" s="848" t="s">
        <v>430</v>
      </c>
      <c r="AI447" s="848" t="s">
        <v>430</v>
      </c>
      <c r="AJ447" s="848">
        <v>20</v>
      </c>
      <c r="AK447" s="848">
        <v>13</v>
      </c>
      <c r="AL447" s="848">
        <v>10</v>
      </c>
      <c r="AM447" s="848">
        <v>6</v>
      </c>
      <c r="AN447" s="848">
        <v>5</v>
      </c>
      <c r="AO447" s="846"/>
      <c r="AP447" s="850" t="s">
        <v>430</v>
      </c>
      <c r="AQ447" s="850" t="s">
        <v>430</v>
      </c>
      <c r="AR447" s="850" t="s">
        <v>430</v>
      </c>
      <c r="AS447" s="850" t="s">
        <v>430</v>
      </c>
      <c r="AT447" s="850">
        <v>3.65</v>
      </c>
      <c r="AU447" s="853"/>
      <c r="AV447" s="848" t="s">
        <v>430</v>
      </c>
      <c r="AW447" s="848" t="s">
        <v>430</v>
      </c>
      <c r="AX447" s="848" t="s">
        <v>430</v>
      </c>
      <c r="AY447" s="848" t="s">
        <v>430</v>
      </c>
      <c r="AZ447" s="848">
        <v>9</v>
      </c>
      <c r="BA447" s="855"/>
      <c r="BB447" s="850">
        <v>14.9023856174163</v>
      </c>
      <c r="BC447" s="856">
        <v>0.98781439832810702</v>
      </c>
      <c r="BD447" s="856">
        <v>5.0958104048884997E-2</v>
      </c>
      <c r="BE447" s="856">
        <v>0.34502610003725198</v>
      </c>
      <c r="BF447" s="851"/>
      <c r="BG447" s="850">
        <v>39.630200000000002</v>
      </c>
      <c r="BH447" s="850">
        <v>16.682600000000001</v>
      </c>
      <c r="BI447" s="850">
        <v>42.9146</v>
      </c>
      <c r="BJ447" s="850">
        <v>0.77259999999999995</v>
      </c>
      <c r="BK447" s="846"/>
      <c r="BL447" s="859" t="s">
        <v>2804</v>
      </c>
      <c r="BM447" s="859" t="s">
        <v>2805</v>
      </c>
      <c r="BN447" s="859" t="s">
        <v>2806</v>
      </c>
      <c r="BO447" s="859" t="s">
        <v>2807</v>
      </c>
      <c r="BP447" s="859" t="s">
        <v>2808</v>
      </c>
      <c r="BQ447" s="846"/>
      <c r="BR447" s="860" t="s">
        <v>616</v>
      </c>
    </row>
    <row r="448" spans="1:70" s="428" customFormat="1" x14ac:dyDescent="0.25">
      <c r="A448" s="345" t="s">
        <v>3982</v>
      </c>
      <c r="B448" s="373"/>
      <c r="C448" s="719">
        <v>41276</v>
      </c>
      <c r="D448" s="373"/>
      <c r="E448" s="346">
        <v>1475.48</v>
      </c>
      <c r="F448" s="373"/>
      <c r="G448" s="347">
        <v>104.6521</v>
      </c>
      <c r="H448" s="374"/>
      <c r="I448" s="348">
        <v>-0.106</v>
      </c>
      <c r="J448" s="348">
        <v>-1.0064</v>
      </c>
      <c r="K448" s="348">
        <v>-3.1103999999999998</v>
      </c>
      <c r="L448" s="348">
        <v>9.6396999999999995</v>
      </c>
      <c r="M448" s="348">
        <v>8.3924000000000003</v>
      </c>
      <c r="N448" s="350">
        <v>-5.8361000000000001</v>
      </c>
      <c r="O448" s="348">
        <v>-2.7464</v>
      </c>
      <c r="P448" s="348">
        <v>9.2376000000000005</v>
      </c>
      <c r="Q448" s="348">
        <v>11.167899999999999</v>
      </c>
      <c r="R448" s="348">
        <v>11.641999999999999</v>
      </c>
      <c r="S448" s="348">
        <v>5.0505000000000004</v>
      </c>
      <c r="T448" s="348">
        <v>17.1723</v>
      </c>
      <c r="U448" s="348">
        <v>-2.9342000000000001</v>
      </c>
      <c r="V448" s="348">
        <v>-2.5489999999999999</v>
      </c>
      <c r="W448" s="348">
        <v>-2.5636000000000001</v>
      </c>
      <c r="X448" s="348">
        <v>13.9718</v>
      </c>
      <c r="Y448" s="374"/>
      <c r="Z448" s="346">
        <v>18</v>
      </c>
      <c r="AA448" s="346">
        <v>16</v>
      </c>
      <c r="AB448" s="346">
        <v>11</v>
      </c>
      <c r="AC448" s="346">
        <v>4</v>
      </c>
      <c r="AD448" s="346">
        <v>13</v>
      </c>
      <c r="AE448" s="346">
        <v>13</v>
      </c>
      <c r="AF448" s="346">
        <v>5</v>
      </c>
      <c r="AG448" s="346">
        <v>10</v>
      </c>
      <c r="AH448" s="346">
        <v>8</v>
      </c>
      <c r="AI448" s="346">
        <v>7</v>
      </c>
      <c r="AJ448" s="346">
        <v>4</v>
      </c>
      <c r="AK448" s="346">
        <v>10</v>
      </c>
      <c r="AL448" s="346">
        <v>13</v>
      </c>
      <c r="AM448" s="346">
        <v>12</v>
      </c>
      <c r="AN448" s="346">
        <v>20</v>
      </c>
      <c r="AO448" s="373"/>
      <c r="AP448" s="348">
        <v>12.14</v>
      </c>
      <c r="AQ448" s="348">
        <v>12.77</v>
      </c>
      <c r="AR448" s="348">
        <v>9.93</v>
      </c>
      <c r="AS448" s="348">
        <v>3.69</v>
      </c>
      <c r="AT448" s="348">
        <v>3.71</v>
      </c>
      <c r="AU448" s="351"/>
      <c r="AV448" s="346">
        <v>7</v>
      </c>
      <c r="AW448" s="346">
        <v>7</v>
      </c>
      <c r="AX448" s="346">
        <v>6</v>
      </c>
      <c r="AY448" s="346">
        <v>6</v>
      </c>
      <c r="AZ448" s="346">
        <v>8</v>
      </c>
      <c r="BA448" s="362"/>
      <c r="BB448" s="348">
        <v>14.2232726464265</v>
      </c>
      <c r="BC448" s="375">
        <v>0.98791443206574903</v>
      </c>
      <c r="BD448" s="375">
        <v>3.6676816681840897E-2</v>
      </c>
      <c r="BE448" s="375">
        <v>-8.3192491301364205E-2</v>
      </c>
      <c r="BF448" s="374"/>
      <c r="BG448" s="843">
        <v>64.753399999999999</v>
      </c>
      <c r="BH448" s="843">
        <v>10.048</v>
      </c>
      <c r="BI448" s="843">
        <v>16.588200000000001</v>
      </c>
      <c r="BJ448" s="843">
        <v>8.6104000000000003</v>
      </c>
      <c r="BK448" s="373"/>
      <c r="BL448" s="372" t="s">
        <v>2810</v>
      </c>
      <c r="BM448" s="372" t="s">
        <v>2811</v>
      </c>
      <c r="BN448" s="372" t="s">
        <v>2812</v>
      </c>
      <c r="BO448" s="372" t="s">
        <v>2813</v>
      </c>
      <c r="BP448" s="372" t="s">
        <v>2814</v>
      </c>
      <c r="BQ448" s="373"/>
      <c r="BR448" s="354" t="s">
        <v>526</v>
      </c>
    </row>
    <row r="449" spans="1:70" s="428" customFormat="1" x14ac:dyDescent="0.25">
      <c r="A449" s="345" t="s">
        <v>3983</v>
      </c>
      <c r="B449" s="373"/>
      <c r="C449" s="719">
        <v>43350</v>
      </c>
      <c r="D449" s="373"/>
      <c r="E449" s="346">
        <v>1410.57</v>
      </c>
      <c r="F449" s="373"/>
      <c r="G449" s="347">
        <v>34.037199999999999</v>
      </c>
      <c r="H449" s="374"/>
      <c r="I449" s="348">
        <v>0.1188</v>
      </c>
      <c r="J449" s="348">
        <v>-0.82520000000000004</v>
      </c>
      <c r="K449" s="348">
        <v>-3.7589000000000001</v>
      </c>
      <c r="L449" s="348">
        <v>5.8857999999999997</v>
      </c>
      <c r="M449" s="348">
        <v>4.0705</v>
      </c>
      <c r="N449" s="350">
        <v>-6.6166999999999998</v>
      </c>
      <c r="O449" s="348">
        <v>-4.1729000000000003</v>
      </c>
      <c r="P449" s="348">
        <v>10.1709</v>
      </c>
      <c r="Q449" s="348">
        <v>10.725099999999999</v>
      </c>
      <c r="R449" s="348" t="s">
        <v>430</v>
      </c>
      <c r="S449" s="348">
        <v>1.9377</v>
      </c>
      <c r="T449" s="348">
        <v>12.2273</v>
      </c>
      <c r="U449" s="348">
        <v>-5.0707000000000004</v>
      </c>
      <c r="V449" s="348">
        <v>-3.8515999999999999</v>
      </c>
      <c r="W449" s="348">
        <v>-2.5512000000000001</v>
      </c>
      <c r="X449" s="348">
        <v>16.514700000000001</v>
      </c>
      <c r="Y449" s="374"/>
      <c r="Z449" s="346">
        <v>7</v>
      </c>
      <c r="AA449" s="346">
        <v>13</v>
      </c>
      <c r="AB449" s="346">
        <v>12</v>
      </c>
      <c r="AC449" s="346">
        <v>18</v>
      </c>
      <c r="AD449" s="346">
        <v>22</v>
      </c>
      <c r="AE449" s="346">
        <v>16</v>
      </c>
      <c r="AF449" s="346">
        <v>10</v>
      </c>
      <c r="AG449" s="346">
        <v>6</v>
      </c>
      <c r="AH449" s="346">
        <v>9</v>
      </c>
      <c r="AI449" s="346" t="s">
        <v>430</v>
      </c>
      <c r="AJ449" s="346">
        <v>15</v>
      </c>
      <c r="AK449" s="346">
        <v>22</v>
      </c>
      <c r="AL449" s="346">
        <v>21</v>
      </c>
      <c r="AM449" s="346">
        <v>16</v>
      </c>
      <c r="AN449" s="346">
        <v>18</v>
      </c>
      <c r="AO449" s="373"/>
      <c r="AP449" s="348" t="s">
        <v>430</v>
      </c>
      <c r="AQ449" s="348">
        <v>13.03</v>
      </c>
      <c r="AR449" s="348">
        <v>9.4499999999999993</v>
      </c>
      <c r="AS449" s="348">
        <v>2.89</v>
      </c>
      <c r="AT449" s="348">
        <v>-0.8</v>
      </c>
      <c r="AU449" s="351"/>
      <c r="AV449" s="346" t="s">
        <v>430</v>
      </c>
      <c r="AW449" s="346">
        <v>6</v>
      </c>
      <c r="AX449" s="346">
        <v>8</v>
      </c>
      <c r="AY449" s="346">
        <v>9</v>
      </c>
      <c r="AZ449" s="346">
        <v>16</v>
      </c>
      <c r="BA449" s="362"/>
      <c r="BB449" s="348">
        <v>13.0259266241113</v>
      </c>
      <c r="BC449" s="375">
        <v>0.93223364819292198</v>
      </c>
      <c r="BD449" s="375">
        <v>3.8704490278221801E-2</v>
      </c>
      <c r="BE449" s="375">
        <v>-6.6604092547061705E-2</v>
      </c>
      <c r="BF449" s="374"/>
      <c r="BG449" s="843">
        <v>74.831000000000003</v>
      </c>
      <c r="BH449" s="843">
        <v>16.736799999999999</v>
      </c>
      <c r="BI449" s="843">
        <v>7.0643099999999999</v>
      </c>
      <c r="BJ449" s="843">
        <v>1.3678900000000001</v>
      </c>
      <c r="BK449" s="373"/>
      <c r="BL449" s="372" t="s">
        <v>2816</v>
      </c>
      <c r="BM449" s="372" t="s">
        <v>2817</v>
      </c>
      <c r="BN449" s="372" t="s">
        <v>2818</v>
      </c>
      <c r="BO449" s="372" t="s">
        <v>2819</v>
      </c>
      <c r="BP449" s="372" t="s">
        <v>2820</v>
      </c>
      <c r="BQ449" s="373"/>
      <c r="BR449" s="354" t="s">
        <v>1521</v>
      </c>
    </row>
    <row r="450" spans="1:70" s="428" customFormat="1" x14ac:dyDescent="0.25">
      <c r="A450" s="345" t="s">
        <v>3984</v>
      </c>
      <c r="B450" s="373"/>
      <c r="C450" s="719">
        <v>45953</v>
      </c>
      <c r="D450" s="373"/>
      <c r="E450" s="346">
        <v>1175.8900000000001</v>
      </c>
      <c r="F450" s="373"/>
      <c r="G450" s="347">
        <v>11.335699999999999</v>
      </c>
      <c r="H450" s="374"/>
      <c r="I450" s="348">
        <v>-0.26829999999999998</v>
      </c>
      <c r="J450" s="348">
        <v>0.89</v>
      </c>
      <c r="K450" s="348">
        <v>8.9999999999999998E-4</v>
      </c>
      <c r="L450" s="348">
        <v>21.232199999999999</v>
      </c>
      <c r="M450" s="348">
        <v>31.9025</v>
      </c>
      <c r="N450" s="350" t="s">
        <v>430</v>
      </c>
      <c r="O450" s="348" t="s">
        <v>430</v>
      </c>
      <c r="P450" s="348" t="s">
        <v>430</v>
      </c>
      <c r="Q450" s="348" t="s">
        <v>430</v>
      </c>
      <c r="R450" s="348" t="s">
        <v>430</v>
      </c>
      <c r="S450" s="348">
        <v>13.851100000000001</v>
      </c>
      <c r="T450" s="348">
        <v>40.123399999999997</v>
      </c>
      <c r="U450" s="348">
        <v>15.4513</v>
      </c>
      <c r="V450" s="348" t="s">
        <v>430</v>
      </c>
      <c r="W450" s="348">
        <v>-1.0777000000000001</v>
      </c>
      <c r="X450" s="348">
        <v>13.356999999999999</v>
      </c>
      <c r="Y450" s="374"/>
      <c r="Z450" s="346">
        <v>23</v>
      </c>
      <c r="AA450" s="346">
        <v>1</v>
      </c>
      <c r="AB450" s="346">
        <v>4</v>
      </c>
      <c r="AC450" s="346">
        <v>1</v>
      </c>
      <c r="AD450" s="346">
        <v>1</v>
      </c>
      <c r="AE450" s="346" t="s">
        <v>430</v>
      </c>
      <c r="AF450" s="346" t="s">
        <v>430</v>
      </c>
      <c r="AG450" s="346" t="s">
        <v>430</v>
      </c>
      <c r="AH450" s="346" t="s">
        <v>430</v>
      </c>
      <c r="AI450" s="346" t="s">
        <v>430</v>
      </c>
      <c r="AJ450" s="346">
        <v>1</v>
      </c>
      <c r="AK450" s="346">
        <v>1</v>
      </c>
      <c r="AL450" s="346">
        <v>1</v>
      </c>
      <c r="AM450" s="346" t="s">
        <v>430</v>
      </c>
      <c r="AN450" s="346">
        <v>3</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62"/>
      <c r="BB450" s="348">
        <v>22.120981568337299</v>
      </c>
      <c r="BC450" s="375">
        <v>1.2915262561862</v>
      </c>
      <c r="BD450" s="375">
        <v>5.0857064253126298E-2</v>
      </c>
      <c r="BE450" s="375">
        <v>2.2468565338322</v>
      </c>
      <c r="BF450" s="374"/>
      <c r="BG450" s="843">
        <v>30.8462</v>
      </c>
      <c r="BH450" s="843">
        <v>19.125800000000002</v>
      </c>
      <c r="BI450" s="843">
        <v>42.952300000000001</v>
      </c>
      <c r="BJ450" s="843">
        <v>7.0757000000000003</v>
      </c>
      <c r="BK450" s="373"/>
      <c r="BL450" s="372" t="s">
        <v>2822</v>
      </c>
      <c r="BM450" s="372" t="s">
        <v>2823</v>
      </c>
      <c r="BN450" s="372" t="s">
        <v>2824</v>
      </c>
      <c r="BO450" s="372" t="s">
        <v>2825</v>
      </c>
      <c r="BP450" s="372" t="s">
        <v>2826</v>
      </c>
      <c r="BQ450" s="373"/>
      <c r="BR450" s="354" t="s">
        <v>476</v>
      </c>
    </row>
    <row r="451" spans="1:70" s="428" customFormat="1" x14ac:dyDescent="0.25">
      <c r="A451" s="345" t="s">
        <v>3985</v>
      </c>
      <c r="B451" s="373"/>
      <c r="C451" s="719">
        <v>41275</v>
      </c>
      <c r="D451" s="373"/>
      <c r="E451" s="841">
        <v>733.44</v>
      </c>
      <c r="F451" s="373"/>
      <c r="G451" s="347">
        <v>62.305</v>
      </c>
      <c r="H451" s="374"/>
      <c r="I451" s="348">
        <v>-9.9900000000000003E-2</v>
      </c>
      <c r="J451" s="348">
        <v>-1.6023000000000001</v>
      </c>
      <c r="K451" s="348">
        <v>-5.1604000000000001</v>
      </c>
      <c r="L451" s="348">
        <v>6.9619</v>
      </c>
      <c r="M451" s="348">
        <v>6.2950999999999997</v>
      </c>
      <c r="N451" s="350">
        <v>-4.0941000000000001</v>
      </c>
      <c r="O451" s="348">
        <v>-3.226</v>
      </c>
      <c r="P451" s="348">
        <v>10.2636</v>
      </c>
      <c r="Q451" s="348">
        <v>8.9178999999999995</v>
      </c>
      <c r="R451" s="348">
        <v>11.013199999999999</v>
      </c>
      <c r="S451" s="348">
        <v>2.1941000000000002</v>
      </c>
      <c r="T451" s="348">
        <v>14.9452</v>
      </c>
      <c r="U451" s="348">
        <v>-3.5312999999999999</v>
      </c>
      <c r="V451" s="348">
        <v>-1.8734999999999999</v>
      </c>
      <c r="W451" s="348">
        <v>-3.1806000000000001</v>
      </c>
      <c r="X451" s="348">
        <v>11.4627</v>
      </c>
      <c r="Y451" s="374"/>
      <c r="Z451" s="346">
        <v>17</v>
      </c>
      <c r="AA451" s="346">
        <v>24</v>
      </c>
      <c r="AB451" s="346">
        <v>23</v>
      </c>
      <c r="AC451" s="346">
        <v>13</v>
      </c>
      <c r="AD451" s="346">
        <v>16</v>
      </c>
      <c r="AE451" s="346">
        <v>8</v>
      </c>
      <c r="AF451" s="346">
        <v>7</v>
      </c>
      <c r="AG451" s="346">
        <v>5</v>
      </c>
      <c r="AH451" s="346">
        <v>11</v>
      </c>
      <c r="AI451" s="346">
        <v>8</v>
      </c>
      <c r="AJ451" s="346">
        <v>11</v>
      </c>
      <c r="AK451" s="346">
        <v>16</v>
      </c>
      <c r="AL451" s="346">
        <v>15</v>
      </c>
      <c r="AM451" s="346">
        <v>9</v>
      </c>
      <c r="AN451" s="346">
        <v>24</v>
      </c>
      <c r="AO451" s="373"/>
      <c r="AP451" s="348">
        <v>11.39</v>
      </c>
      <c r="AQ451" s="348">
        <v>11.32</v>
      </c>
      <c r="AR451" s="348">
        <v>8.77</v>
      </c>
      <c r="AS451" s="348">
        <v>4</v>
      </c>
      <c r="AT451" s="348">
        <v>1</v>
      </c>
      <c r="AU451" s="351"/>
      <c r="AV451" s="346">
        <v>8</v>
      </c>
      <c r="AW451" s="346">
        <v>11</v>
      </c>
      <c r="AX451" s="346">
        <v>9</v>
      </c>
      <c r="AY451" s="346">
        <v>4</v>
      </c>
      <c r="AZ451" s="346">
        <v>11</v>
      </c>
      <c r="BA451" s="362"/>
      <c r="BB451" s="348">
        <v>14.046878943568601</v>
      </c>
      <c r="BC451" s="375">
        <v>1.018356135291</v>
      </c>
      <c r="BD451" s="375">
        <v>3.7958842779630499E-2</v>
      </c>
      <c r="BE451" s="375">
        <v>-9.0291710601651906E-2</v>
      </c>
      <c r="BF451" s="374"/>
      <c r="BG451" s="843">
        <v>71.171000000000006</v>
      </c>
      <c r="BH451" s="843">
        <v>16.7803</v>
      </c>
      <c r="BI451" s="843">
        <v>10.087899999999999</v>
      </c>
      <c r="BJ451" s="843">
        <v>1.9608000000000001</v>
      </c>
      <c r="BK451" s="373"/>
      <c r="BL451" s="372" t="s">
        <v>2828</v>
      </c>
      <c r="BM451" s="372" t="s">
        <v>2829</v>
      </c>
      <c r="BN451" s="372" t="s">
        <v>2830</v>
      </c>
      <c r="BO451" s="372" t="s">
        <v>2831</v>
      </c>
      <c r="BP451" s="372" t="s">
        <v>2832</v>
      </c>
      <c r="BQ451" s="373"/>
      <c r="BR451" s="354" t="s">
        <v>463</v>
      </c>
    </row>
    <row r="452" spans="1:70" s="428" customFormat="1" x14ac:dyDescent="0.25">
      <c r="A452" s="345" t="s">
        <v>3986</v>
      </c>
      <c r="B452" s="373"/>
      <c r="C452" s="719">
        <v>45625</v>
      </c>
      <c r="D452" s="373"/>
      <c r="E452" s="346">
        <v>591.88400000000001</v>
      </c>
      <c r="F452" s="373"/>
      <c r="G452" s="347">
        <v>9.5570000000000004</v>
      </c>
      <c r="H452" s="374"/>
      <c r="I452" s="348">
        <v>-3.1399999999999997E-2</v>
      </c>
      <c r="J452" s="348">
        <v>-0.95350000000000001</v>
      </c>
      <c r="K452" s="348">
        <v>-1.7073</v>
      </c>
      <c r="L452" s="348">
        <v>7.5511999999999997</v>
      </c>
      <c r="M452" s="348">
        <v>10.7544</v>
      </c>
      <c r="N452" s="350">
        <v>-5.2073</v>
      </c>
      <c r="O452" s="348" t="s">
        <v>430</v>
      </c>
      <c r="P452" s="348" t="s">
        <v>430</v>
      </c>
      <c r="Q452" s="348" t="s">
        <v>430</v>
      </c>
      <c r="R452" s="348" t="s">
        <v>430</v>
      </c>
      <c r="S452" s="348">
        <v>2.9626999999999999</v>
      </c>
      <c r="T452" s="348">
        <v>18.2651</v>
      </c>
      <c r="U452" s="348">
        <v>-0.27129999999999999</v>
      </c>
      <c r="V452" s="348">
        <v>-1.899</v>
      </c>
      <c r="W452" s="348">
        <v>-1.5147999999999999</v>
      </c>
      <c r="X452" s="348">
        <v>-2.5123000000000002</v>
      </c>
      <c r="Y452" s="374"/>
      <c r="Z452" s="346">
        <v>14</v>
      </c>
      <c r="AA452" s="346">
        <v>15</v>
      </c>
      <c r="AB452" s="346">
        <v>6</v>
      </c>
      <c r="AC452" s="346">
        <v>12</v>
      </c>
      <c r="AD452" s="346">
        <v>8</v>
      </c>
      <c r="AE452" s="346">
        <v>11</v>
      </c>
      <c r="AF452" s="346" t="s">
        <v>430</v>
      </c>
      <c r="AG452" s="346" t="s">
        <v>430</v>
      </c>
      <c r="AH452" s="346" t="s">
        <v>430</v>
      </c>
      <c r="AI452" s="346" t="s">
        <v>430</v>
      </c>
      <c r="AJ452" s="346">
        <v>10</v>
      </c>
      <c r="AK452" s="346">
        <v>8</v>
      </c>
      <c r="AL452" s="346">
        <v>8</v>
      </c>
      <c r="AM452" s="346">
        <v>10</v>
      </c>
      <c r="AN452" s="346">
        <v>9</v>
      </c>
      <c r="AO452" s="373"/>
      <c r="AP452" s="348" t="s">
        <v>430</v>
      </c>
      <c r="AQ452" s="348" t="s">
        <v>430</v>
      </c>
      <c r="AR452" s="348" t="s">
        <v>430</v>
      </c>
      <c r="AS452" s="348" t="s">
        <v>430</v>
      </c>
      <c r="AT452" s="348">
        <v>5.31</v>
      </c>
      <c r="AU452" s="351"/>
      <c r="AV452" s="346" t="s">
        <v>430</v>
      </c>
      <c r="AW452" s="346" t="s">
        <v>430</v>
      </c>
      <c r="AX452" s="346" t="s">
        <v>430</v>
      </c>
      <c r="AY452" s="346" t="s">
        <v>430</v>
      </c>
      <c r="AZ452" s="346">
        <v>6</v>
      </c>
      <c r="BA452" s="362"/>
      <c r="BB452" s="348">
        <v>15.1363258289197</v>
      </c>
      <c r="BC452" s="375">
        <v>1.00216531058184</v>
      </c>
      <c r="BD452" s="375">
        <v>-4.0161010763522097E-2</v>
      </c>
      <c r="BE452" s="375">
        <v>-0.33076756004137398</v>
      </c>
      <c r="BF452" s="374"/>
      <c r="BG452" s="843">
        <v>46.1023</v>
      </c>
      <c r="BH452" s="843">
        <v>9.8501700000000003</v>
      </c>
      <c r="BI452" s="843">
        <v>39.355899999999998</v>
      </c>
      <c r="BJ452" s="843">
        <v>4.69163</v>
      </c>
      <c r="BK452" s="373"/>
      <c r="BL452" s="372" t="s">
        <v>2834</v>
      </c>
      <c r="BM452" s="372" t="s">
        <v>2835</v>
      </c>
      <c r="BN452" s="372" t="s">
        <v>2836</v>
      </c>
      <c r="BO452" s="372" t="s">
        <v>2837</v>
      </c>
      <c r="BP452" s="372" t="s">
        <v>2838</v>
      </c>
      <c r="BQ452" s="373"/>
      <c r="BR452" s="354" t="s">
        <v>476</v>
      </c>
    </row>
    <row r="453" spans="1:70" s="428" customFormat="1" x14ac:dyDescent="0.25">
      <c r="A453" s="345" t="s">
        <v>3987</v>
      </c>
      <c r="B453" s="373"/>
      <c r="C453" s="719">
        <v>45957</v>
      </c>
      <c r="D453" s="373"/>
      <c r="E453" s="841">
        <v>599.47</v>
      </c>
      <c r="F453" s="373"/>
      <c r="G453" s="347">
        <v>11.12</v>
      </c>
      <c r="H453" s="374"/>
      <c r="I453" s="348">
        <v>0.27050000000000002</v>
      </c>
      <c r="J453" s="348">
        <v>0.36099999999999999</v>
      </c>
      <c r="K453" s="348">
        <v>0.90739999999999998</v>
      </c>
      <c r="L453" s="348">
        <v>14.4033</v>
      </c>
      <c r="M453" s="348">
        <v>23.008800000000001</v>
      </c>
      <c r="N453" s="350" t="s">
        <v>430</v>
      </c>
      <c r="O453" s="348" t="s">
        <v>430</v>
      </c>
      <c r="P453" s="348" t="s">
        <v>430</v>
      </c>
      <c r="Q453" s="348" t="s">
        <v>430</v>
      </c>
      <c r="R453" s="348" t="s">
        <v>430</v>
      </c>
      <c r="S453" s="348">
        <v>6.5133999999999999</v>
      </c>
      <c r="T453" s="348">
        <v>30.977599999999999</v>
      </c>
      <c r="U453" s="348">
        <v>13.9344</v>
      </c>
      <c r="V453" s="348" t="s">
        <v>430</v>
      </c>
      <c r="W453" s="348">
        <v>0.27050000000000002</v>
      </c>
      <c r="X453" s="348">
        <v>11.2</v>
      </c>
      <c r="Y453" s="374"/>
      <c r="Z453" s="346">
        <v>4</v>
      </c>
      <c r="AA453" s="346">
        <v>3</v>
      </c>
      <c r="AB453" s="346">
        <v>2</v>
      </c>
      <c r="AC453" s="346">
        <v>2</v>
      </c>
      <c r="AD453" s="346">
        <v>2</v>
      </c>
      <c r="AE453" s="346" t="s">
        <v>430</v>
      </c>
      <c r="AF453" s="346" t="s">
        <v>430</v>
      </c>
      <c r="AG453" s="346" t="s">
        <v>430</v>
      </c>
      <c r="AH453" s="346" t="s">
        <v>430</v>
      </c>
      <c r="AI453" s="346" t="s">
        <v>430</v>
      </c>
      <c r="AJ453" s="346">
        <v>3</v>
      </c>
      <c r="AK453" s="346">
        <v>2</v>
      </c>
      <c r="AL453" s="346">
        <v>2</v>
      </c>
      <c r="AM453" s="346" t="s">
        <v>430</v>
      </c>
      <c r="AN453" s="346">
        <v>1</v>
      </c>
      <c r="AO453" s="373"/>
      <c r="AP453" s="348" t="s">
        <v>430</v>
      </c>
      <c r="AQ453" s="348" t="s">
        <v>430</v>
      </c>
      <c r="AR453" s="348" t="s">
        <v>430</v>
      </c>
      <c r="AS453" s="348" t="s">
        <v>430</v>
      </c>
      <c r="AT453" s="348" t="s">
        <v>430</v>
      </c>
      <c r="AU453" s="351"/>
      <c r="AV453" s="346" t="s">
        <v>430</v>
      </c>
      <c r="AW453" s="346" t="s">
        <v>430</v>
      </c>
      <c r="AX453" s="346" t="s">
        <v>430</v>
      </c>
      <c r="AY453" s="346" t="s">
        <v>430</v>
      </c>
      <c r="AZ453" s="346" t="s">
        <v>430</v>
      </c>
      <c r="BA453" s="362"/>
      <c r="BB453" s="348">
        <v>16.8272877401423</v>
      </c>
      <c r="BC453" s="375">
        <v>0.93597224629056497</v>
      </c>
      <c r="BD453" s="375">
        <v>5.5509371864776398E-2</v>
      </c>
      <c r="BE453" s="375">
        <v>1.7470784261380301</v>
      </c>
      <c r="BF453" s="374"/>
      <c r="BG453" s="843">
        <v>41.755800000000001</v>
      </c>
      <c r="BH453" s="843">
        <v>15.9419</v>
      </c>
      <c r="BI453" s="843">
        <v>41.546599999999998</v>
      </c>
      <c r="BJ453" s="843">
        <v>0.75570000000000004</v>
      </c>
      <c r="BK453" s="373"/>
      <c r="BL453" s="372" t="s">
        <v>2840</v>
      </c>
      <c r="BM453" s="372" t="s">
        <v>2841</v>
      </c>
      <c r="BN453" s="372" t="s">
        <v>2842</v>
      </c>
      <c r="BO453" s="372" t="s">
        <v>712</v>
      </c>
      <c r="BP453" s="372" t="s">
        <v>2843</v>
      </c>
      <c r="BQ453" s="373"/>
      <c r="BR453" s="354" t="s">
        <v>616</v>
      </c>
    </row>
    <row r="454" spans="1:70" s="428" customFormat="1" x14ac:dyDescent="0.25">
      <c r="A454" s="345" t="s">
        <v>3988</v>
      </c>
      <c r="B454" s="373"/>
      <c r="C454" s="719">
        <v>45708</v>
      </c>
      <c r="D454" s="373"/>
      <c r="E454" s="346">
        <v>479.858</v>
      </c>
      <c r="F454" s="373"/>
      <c r="G454" s="347">
        <v>11.2103</v>
      </c>
      <c r="H454" s="374"/>
      <c r="I454" s="348">
        <v>-6.6000000000000003E-2</v>
      </c>
      <c r="J454" s="348">
        <v>-1.1838</v>
      </c>
      <c r="K454" s="348">
        <v>-4.3310000000000004</v>
      </c>
      <c r="L454" s="348">
        <v>4.6958000000000002</v>
      </c>
      <c r="M454" s="348">
        <v>5.0942999999999996</v>
      </c>
      <c r="N454" s="350">
        <v>-4.1412000000000004</v>
      </c>
      <c r="O454" s="348" t="s">
        <v>430</v>
      </c>
      <c r="P454" s="348" t="s">
        <v>430</v>
      </c>
      <c r="Q454" s="348" t="s">
        <v>430</v>
      </c>
      <c r="R454" s="348" t="s">
        <v>430</v>
      </c>
      <c r="S454" s="348">
        <v>1.3562000000000001</v>
      </c>
      <c r="T454" s="348">
        <v>13.1074</v>
      </c>
      <c r="U454" s="348">
        <v>-3.9293</v>
      </c>
      <c r="V454" s="348">
        <v>-2.0737999999999999</v>
      </c>
      <c r="W454" s="348">
        <v>-2.5564</v>
      </c>
      <c r="X454" s="348">
        <v>7.6318000000000001</v>
      </c>
      <c r="Y454" s="374"/>
      <c r="Z454" s="346">
        <v>16</v>
      </c>
      <c r="AA454" s="346">
        <v>21</v>
      </c>
      <c r="AB454" s="346">
        <v>19</v>
      </c>
      <c r="AC454" s="346">
        <v>22</v>
      </c>
      <c r="AD454" s="346">
        <v>20</v>
      </c>
      <c r="AE454" s="346">
        <v>9</v>
      </c>
      <c r="AF454" s="346" t="s">
        <v>430</v>
      </c>
      <c r="AG454" s="346" t="s">
        <v>430</v>
      </c>
      <c r="AH454" s="346" t="s">
        <v>430</v>
      </c>
      <c r="AI454" s="346" t="s">
        <v>430</v>
      </c>
      <c r="AJ454" s="346">
        <v>17</v>
      </c>
      <c r="AK454" s="346">
        <v>20</v>
      </c>
      <c r="AL454" s="346">
        <v>17</v>
      </c>
      <c r="AM454" s="346">
        <v>11</v>
      </c>
      <c r="AN454" s="346">
        <v>19</v>
      </c>
      <c r="AO454" s="373"/>
      <c r="AP454" s="348" t="s">
        <v>430</v>
      </c>
      <c r="AQ454" s="348" t="s">
        <v>430</v>
      </c>
      <c r="AR454" s="348" t="s">
        <v>430</v>
      </c>
      <c r="AS454" s="348" t="s">
        <v>430</v>
      </c>
      <c r="AT454" s="348">
        <v>-0.16</v>
      </c>
      <c r="AU454" s="351"/>
      <c r="AV454" s="346" t="s">
        <v>430</v>
      </c>
      <c r="AW454" s="346" t="s">
        <v>430</v>
      </c>
      <c r="AX454" s="346" t="s">
        <v>430</v>
      </c>
      <c r="AY454" s="346" t="s">
        <v>430</v>
      </c>
      <c r="AZ454" s="346">
        <v>15</v>
      </c>
      <c r="BA454" s="362"/>
      <c r="BB454" s="348">
        <v>12.4618127161309</v>
      </c>
      <c r="BC454" s="375">
        <v>0.90268868492862198</v>
      </c>
      <c r="BD454" s="375">
        <v>2.6987168360171499E-2</v>
      </c>
      <c r="BE454" s="375">
        <v>2.8804993178454801E-2</v>
      </c>
      <c r="BF454" s="374"/>
      <c r="BG454" s="843">
        <v>64.388199999999998</v>
      </c>
      <c r="BH454" s="843">
        <v>19.9269</v>
      </c>
      <c r="BI454" s="843">
        <v>12.8851</v>
      </c>
      <c r="BJ454" s="843">
        <v>2.7997999999999998</v>
      </c>
      <c r="BK454" s="373"/>
      <c r="BL454" s="372" t="s">
        <v>2845</v>
      </c>
      <c r="BM454" s="372" t="s">
        <v>2846</v>
      </c>
      <c r="BN454" s="372" t="s">
        <v>2847</v>
      </c>
      <c r="BO454" s="372" t="s">
        <v>2848</v>
      </c>
      <c r="BP454" s="372" t="s">
        <v>2849</v>
      </c>
      <c r="BQ454" s="373"/>
      <c r="BR454" s="354" t="s">
        <v>476</v>
      </c>
    </row>
    <row r="455" spans="1:70" s="428" customFormat="1" x14ac:dyDescent="0.25">
      <c r="A455" s="345" t="s">
        <v>3989</v>
      </c>
      <c r="B455" s="373"/>
      <c r="C455" s="719">
        <v>43417</v>
      </c>
      <c r="D455" s="373"/>
      <c r="E455" s="841">
        <v>489.39</v>
      </c>
      <c r="F455" s="373"/>
      <c r="G455" s="347">
        <v>24.791599999999999</v>
      </c>
      <c r="H455" s="374"/>
      <c r="I455" s="348">
        <v>-0.20369999999999999</v>
      </c>
      <c r="J455" s="348">
        <v>-0.81340000000000001</v>
      </c>
      <c r="K455" s="348">
        <v>-3.7955000000000001</v>
      </c>
      <c r="L455" s="348">
        <v>6.1238999999999999</v>
      </c>
      <c r="M455" s="348">
        <v>5.4970999999999997</v>
      </c>
      <c r="N455" s="350">
        <v>-5.9691999999999998</v>
      </c>
      <c r="O455" s="348">
        <v>-4.5223000000000004</v>
      </c>
      <c r="P455" s="348">
        <v>10.024800000000001</v>
      </c>
      <c r="Q455" s="348">
        <v>11.4407</v>
      </c>
      <c r="R455" s="348" t="s">
        <v>430</v>
      </c>
      <c r="S455" s="348">
        <v>1.9429000000000001</v>
      </c>
      <c r="T455" s="348">
        <v>13.075100000000001</v>
      </c>
      <c r="U455" s="348">
        <v>-4.4515000000000002</v>
      </c>
      <c r="V455" s="348">
        <v>-3.4365999999999999</v>
      </c>
      <c r="W455" s="348">
        <v>-2.2174</v>
      </c>
      <c r="X455" s="348">
        <v>12.2942</v>
      </c>
      <c r="Y455" s="374"/>
      <c r="Z455" s="346">
        <v>19</v>
      </c>
      <c r="AA455" s="346">
        <v>12</v>
      </c>
      <c r="AB455" s="346">
        <v>13</v>
      </c>
      <c r="AC455" s="346">
        <v>16</v>
      </c>
      <c r="AD455" s="346">
        <v>18</v>
      </c>
      <c r="AE455" s="346">
        <v>14</v>
      </c>
      <c r="AF455" s="346">
        <v>12</v>
      </c>
      <c r="AG455" s="346">
        <v>7</v>
      </c>
      <c r="AH455" s="346">
        <v>6</v>
      </c>
      <c r="AI455" s="346" t="s">
        <v>430</v>
      </c>
      <c r="AJ455" s="346">
        <v>14</v>
      </c>
      <c r="AK455" s="346">
        <v>21</v>
      </c>
      <c r="AL455" s="346">
        <v>19</v>
      </c>
      <c r="AM455" s="346">
        <v>14</v>
      </c>
      <c r="AN455" s="346">
        <v>11</v>
      </c>
      <c r="AO455" s="373"/>
      <c r="AP455" s="348" t="s">
        <v>430</v>
      </c>
      <c r="AQ455" s="348">
        <v>12.75</v>
      </c>
      <c r="AR455" s="348">
        <v>9.59</v>
      </c>
      <c r="AS455" s="348">
        <v>2.87</v>
      </c>
      <c r="AT455" s="348">
        <v>-0.12</v>
      </c>
      <c r="AU455" s="351"/>
      <c r="AV455" s="346" t="s">
        <v>430</v>
      </c>
      <c r="AW455" s="346">
        <v>8</v>
      </c>
      <c r="AX455" s="346">
        <v>7</v>
      </c>
      <c r="AY455" s="346">
        <v>10</v>
      </c>
      <c r="AZ455" s="346">
        <v>14</v>
      </c>
      <c r="BA455" s="362"/>
      <c r="BB455" s="348">
        <v>13.627344045919401</v>
      </c>
      <c r="BC455" s="375">
        <v>0.98834277949532401</v>
      </c>
      <c r="BD455" s="375">
        <v>3.6744043016027898E-2</v>
      </c>
      <c r="BE455" s="375">
        <v>-0.104395397373681</v>
      </c>
      <c r="BF455" s="374"/>
      <c r="BG455" s="843">
        <v>63.959600000000002</v>
      </c>
      <c r="BH455" s="843">
        <v>14.0646</v>
      </c>
      <c r="BI455" s="843">
        <v>20.0791</v>
      </c>
      <c r="BJ455" s="843">
        <v>1.8967000000000001</v>
      </c>
      <c r="BK455" s="373"/>
      <c r="BL455" s="372" t="s">
        <v>2851</v>
      </c>
      <c r="BM455" s="372" t="s">
        <v>2852</v>
      </c>
      <c r="BN455" s="372" t="s">
        <v>2853</v>
      </c>
      <c r="BO455" s="372" t="s">
        <v>2854</v>
      </c>
      <c r="BP455" s="372" t="s">
        <v>2855</v>
      </c>
      <c r="BQ455" s="373"/>
      <c r="BR455" s="354" t="s">
        <v>476</v>
      </c>
    </row>
    <row r="456" spans="1:70" s="428" customFormat="1" x14ac:dyDescent="0.25">
      <c r="A456" s="345" t="s">
        <v>3990</v>
      </c>
      <c r="B456" s="373"/>
      <c r="C456" s="719">
        <v>45982</v>
      </c>
      <c r="D456" s="373"/>
      <c r="E456" s="346">
        <v>443.80200000000002</v>
      </c>
      <c r="F456" s="373"/>
      <c r="G456" s="347">
        <v>9.7264999999999997</v>
      </c>
      <c r="H456" s="374"/>
      <c r="I456" s="348">
        <v>-1.95E-2</v>
      </c>
      <c r="J456" s="348">
        <v>-1.1123000000000001</v>
      </c>
      <c r="K456" s="348">
        <v>-3.8247</v>
      </c>
      <c r="L456" s="348">
        <v>4.6478999999999999</v>
      </c>
      <c r="M456" s="348">
        <v>5.9231999999999996</v>
      </c>
      <c r="N456" s="350" t="s">
        <v>430</v>
      </c>
      <c r="O456" s="348" t="s">
        <v>430</v>
      </c>
      <c r="P456" s="348" t="s">
        <v>430</v>
      </c>
      <c r="Q456" s="348" t="s">
        <v>430</v>
      </c>
      <c r="R456" s="348" t="s">
        <v>430</v>
      </c>
      <c r="S456" s="348">
        <v>0.49080000000000001</v>
      </c>
      <c r="T456" s="348">
        <v>13.8934</v>
      </c>
      <c r="U456" s="348">
        <v>-2.5205000000000002</v>
      </c>
      <c r="V456" s="348" t="s">
        <v>430</v>
      </c>
      <c r="W456" s="348">
        <v>-2.7019000000000002</v>
      </c>
      <c r="X456" s="348">
        <v>-2.7349999999999999</v>
      </c>
      <c r="Y456" s="374"/>
      <c r="Z456" s="346">
        <v>13</v>
      </c>
      <c r="AA456" s="346">
        <v>20</v>
      </c>
      <c r="AB456" s="346">
        <v>14</v>
      </c>
      <c r="AC456" s="346">
        <v>23</v>
      </c>
      <c r="AD456" s="346">
        <v>17</v>
      </c>
      <c r="AE456" s="346" t="s">
        <v>430</v>
      </c>
      <c r="AF456" s="346" t="s">
        <v>430</v>
      </c>
      <c r="AG456" s="346" t="s">
        <v>430</v>
      </c>
      <c r="AH456" s="346" t="s">
        <v>430</v>
      </c>
      <c r="AI456" s="346" t="s">
        <v>430</v>
      </c>
      <c r="AJ456" s="346">
        <v>23</v>
      </c>
      <c r="AK456" s="346">
        <v>18</v>
      </c>
      <c r="AL456" s="346">
        <v>12</v>
      </c>
      <c r="AM456" s="346" t="s">
        <v>430</v>
      </c>
      <c r="AN456" s="346">
        <v>22</v>
      </c>
      <c r="AO456" s="373"/>
      <c r="AP456" s="348" t="s">
        <v>430</v>
      </c>
      <c r="AQ456" s="348" t="s">
        <v>430</v>
      </c>
      <c r="AR456" s="348" t="s">
        <v>430</v>
      </c>
      <c r="AS456" s="348" t="s">
        <v>430</v>
      </c>
      <c r="AT456" s="348" t="s">
        <v>430</v>
      </c>
      <c r="AU456" s="351"/>
      <c r="AV456" s="346" t="s">
        <v>430</v>
      </c>
      <c r="AW456" s="346" t="s">
        <v>430</v>
      </c>
      <c r="AX456" s="346" t="s">
        <v>430</v>
      </c>
      <c r="AY456" s="346" t="s">
        <v>430</v>
      </c>
      <c r="AZ456" s="346" t="s">
        <v>430</v>
      </c>
      <c r="BA456" s="362"/>
      <c r="BB456" s="348">
        <v>14.881668750288799</v>
      </c>
      <c r="BC456" s="375">
        <v>0.89028190158235498</v>
      </c>
      <c r="BD456" s="375">
        <v>-3.8828759588020199E-2</v>
      </c>
      <c r="BE456" s="375">
        <v>0.11893711902566199</v>
      </c>
      <c r="BF456" s="374"/>
      <c r="BG456" s="843">
        <v>43.030700000000003</v>
      </c>
      <c r="BH456" s="843">
        <v>28.610800000000001</v>
      </c>
      <c r="BI456" s="843">
        <v>26.402100000000001</v>
      </c>
      <c r="BJ456" s="843">
        <v>1.9563999999999999</v>
      </c>
      <c r="BK456" s="373"/>
      <c r="BL456" s="372" t="s">
        <v>2857</v>
      </c>
      <c r="BM456" s="372" t="s">
        <v>2858</v>
      </c>
      <c r="BN456" s="372" t="s">
        <v>2859</v>
      </c>
      <c r="BO456" s="372" t="s">
        <v>2860</v>
      </c>
      <c r="BP456" s="372" t="s">
        <v>2861</v>
      </c>
      <c r="BQ456" s="373"/>
      <c r="BR456" s="354" t="s">
        <v>476</v>
      </c>
    </row>
    <row r="457" spans="1:70" s="428" customFormat="1" x14ac:dyDescent="0.25">
      <c r="A457" s="345" t="s">
        <v>3991</v>
      </c>
      <c r="B457" s="373"/>
      <c r="C457" s="719">
        <v>45715</v>
      </c>
      <c r="D457" s="373"/>
      <c r="E457" s="346">
        <v>362.82</v>
      </c>
      <c r="F457" s="373"/>
      <c r="G457" s="347">
        <v>12.0098</v>
      </c>
      <c r="H457" s="374"/>
      <c r="I457" s="348">
        <v>0.37269999999999998</v>
      </c>
      <c r="J457" s="348">
        <v>0.47860000000000003</v>
      </c>
      <c r="K457" s="348">
        <v>-2.3942999999999999</v>
      </c>
      <c r="L457" s="348">
        <v>9.0490999999999993</v>
      </c>
      <c r="M457" s="348">
        <v>11.200799999999999</v>
      </c>
      <c r="N457" s="350">
        <v>1.6400999999999999</v>
      </c>
      <c r="O457" s="348" t="s">
        <v>430</v>
      </c>
      <c r="P457" s="348" t="s">
        <v>430</v>
      </c>
      <c r="Q457" s="348" t="s">
        <v>430</v>
      </c>
      <c r="R457" s="348" t="s">
        <v>430</v>
      </c>
      <c r="S457" s="348">
        <v>4.9146999999999998</v>
      </c>
      <c r="T457" s="348">
        <v>20.032</v>
      </c>
      <c r="U457" s="348">
        <v>2.3443000000000001</v>
      </c>
      <c r="V457" s="348">
        <v>4.0061999999999998</v>
      </c>
      <c r="W457" s="348">
        <v>-1.0847</v>
      </c>
      <c r="X457" s="348">
        <v>12.6783</v>
      </c>
      <c r="Y457" s="374"/>
      <c r="Z457" s="346">
        <v>3</v>
      </c>
      <c r="AA457" s="346">
        <v>2</v>
      </c>
      <c r="AB457" s="346">
        <v>8</v>
      </c>
      <c r="AC457" s="346">
        <v>6</v>
      </c>
      <c r="AD457" s="346">
        <v>7</v>
      </c>
      <c r="AE457" s="346">
        <v>4</v>
      </c>
      <c r="AF457" s="346" t="s">
        <v>430</v>
      </c>
      <c r="AG457" s="346" t="s">
        <v>430</v>
      </c>
      <c r="AH457" s="346" t="s">
        <v>430</v>
      </c>
      <c r="AI457" s="346" t="s">
        <v>430</v>
      </c>
      <c r="AJ457" s="346">
        <v>5</v>
      </c>
      <c r="AK457" s="346">
        <v>6</v>
      </c>
      <c r="AL457" s="346">
        <v>6</v>
      </c>
      <c r="AM457" s="346">
        <v>4</v>
      </c>
      <c r="AN457" s="346">
        <v>4</v>
      </c>
      <c r="AO457" s="373"/>
      <c r="AP457" s="348" t="s">
        <v>430</v>
      </c>
      <c r="AQ457" s="348" t="s">
        <v>430</v>
      </c>
      <c r="AR457" s="348" t="s">
        <v>430</v>
      </c>
      <c r="AS457" s="348" t="s">
        <v>430</v>
      </c>
      <c r="AT457" s="348">
        <v>10.8</v>
      </c>
      <c r="AU457" s="351"/>
      <c r="AV457" s="346" t="s">
        <v>430</v>
      </c>
      <c r="AW457" s="346" t="s">
        <v>430</v>
      </c>
      <c r="AX457" s="346" t="s">
        <v>430</v>
      </c>
      <c r="AY457" s="346" t="s">
        <v>430</v>
      </c>
      <c r="AZ457" s="346">
        <v>4</v>
      </c>
      <c r="BA457" s="362"/>
      <c r="BB457" s="348">
        <v>12.083321720854199</v>
      </c>
      <c r="BC457" s="375">
        <v>0.85653866230107401</v>
      </c>
      <c r="BD457" s="375">
        <v>5.77342762991363E-2</v>
      </c>
      <c r="BE457" s="375">
        <v>0.40583895613109999</v>
      </c>
      <c r="BF457" s="374"/>
      <c r="BG457" s="843">
        <v>69.635000000000005</v>
      </c>
      <c r="BH457" s="843">
        <v>17.863900000000001</v>
      </c>
      <c r="BI457" s="843">
        <v>11.199400000000001</v>
      </c>
      <c r="BJ457" s="843">
        <v>1.3017000000000001</v>
      </c>
      <c r="BK457" s="373"/>
      <c r="BL457" s="372" t="s">
        <v>2863</v>
      </c>
      <c r="BM457" s="372" t="s">
        <v>2864</v>
      </c>
      <c r="BN457" s="372" t="s">
        <v>2865</v>
      </c>
      <c r="BO457" s="372" t="s">
        <v>2866</v>
      </c>
      <c r="BP457" s="372" t="s">
        <v>2867</v>
      </c>
      <c r="BQ457" s="373"/>
      <c r="BR457" s="354" t="s">
        <v>616</v>
      </c>
    </row>
    <row r="458" spans="1:70" s="428" customFormat="1" x14ac:dyDescent="0.25">
      <c r="A458" s="345" t="s">
        <v>3992</v>
      </c>
      <c r="B458" s="373"/>
      <c r="C458" s="719">
        <v>45646</v>
      </c>
      <c r="D458" s="373"/>
      <c r="E458" s="346">
        <v>364.2</v>
      </c>
      <c r="F458" s="373"/>
      <c r="G458" s="347">
        <v>11.29</v>
      </c>
      <c r="H458" s="374"/>
      <c r="I458" s="348">
        <v>-0.26500000000000001</v>
      </c>
      <c r="J458" s="348">
        <v>-0.7036</v>
      </c>
      <c r="K458" s="348">
        <v>-2.8399000000000001</v>
      </c>
      <c r="L458" s="348">
        <v>8.8717000000000006</v>
      </c>
      <c r="M458" s="348">
        <v>8.6622000000000003</v>
      </c>
      <c r="N458" s="350">
        <v>-8.8499999999999995E-2</v>
      </c>
      <c r="O458" s="348" t="s">
        <v>430</v>
      </c>
      <c r="P458" s="348" t="s">
        <v>430</v>
      </c>
      <c r="Q458" s="348" t="s">
        <v>430</v>
      </c>
      <c r="R458" s="348" t="s">
        <v>430</v>
      </c>
      <c r="S458" s="348">
        <v>4.2474999999999996</v>
      </c>
      <c r="T458" s="348">
        <v>15.9138</v>
      </c>
      <c r="U458" s="348">
        <v>0</v>
      </c>
      <c r="V458" s="348">
        <v>2.1718999999999999</v>
      </c>
      <c r="W458" s="348">
        <v>-1.3974</v>
      </c>
      <c r="X458" s="348">
        <v>7.2945000000000002</v>
      </c>
      <c r="Y458" s="374"/>
      <c r="Z458" s="346">
        <v>22</v>
      </c>
      <c r="AA458" s="346">
        <v>9</v>
      </c>
      <c r="AB458" s="346">
        <v>10</v>
      </c>
      <c r="AC458" s="346">
        <v>7</v>
      </c>
      <c r="AD458" s="346">
        <v>11</v>
      </c>
      <c r="AE458" s="346">
        <v>5</v>
      </c>
      <c r="AF458" s="346" t="s">
        <v>430</v>
      </c>
      <c r="AG458" s="346" t="s">
        <v>430</v>
      </c>
      <c r="AH458" s="346" t="s">
        <v>430</v>
      </c>
      <c r="AI458" s="346" t="s">
        <v>430</v>
      </c>
      <c r="AJ458" s="346">
        <v>6</v>
      </c>
      <c r="AK458" s="346">
        <v>12</v>
      </c>
      <c r="AL458" s="346">
        <v>7</v>
      </c>
      <c r="AM458" s="346">
        <v>5</v>
      </c>
      <c r="AN458" s="346">
        <v>7</v>
      </c>
      <c r="AO458" s="373"/>
      <c r="AP458" s="348" t="s">
        <v>430</v>
      </c>
      <c r="AQ458" s="348" t="s">
        <v>430</v>
      </c>
      <c r="AR458" s="348" t="s">
        <v>430</v>
      </c>
      <c r="AS458" s="348" t="s">
        <v>430</v>
      </c>
      <c r="AT458" s="348">
        <v>7.12</v>
      </c>
      <c r="AU458" s="351"/>
      <c r="AV458" s="346" t="s">
        <v>430</v>
      </c>
      <c r="AW458" s="346" t="s">
        <v>430</v>
      </c>
      <c r="AX458" s="346" t="s">
        <v>430</v>
      </c>
      <c r="AY458" s="346" t="s">
        <v>430</v>
      </c>
      <c r="AZ458" s="346">
        <v>5</v>
      </c>
      <c r="BA458" s="362"/>
      <c r="BB458" s="348">
        <v>15.238077026129099</v>
      </c>
      <c r="BC458" s="375">
        <v>0.99535214519451598</v>
      </c>
      <c r="BD458" s="375">
        <v>1.95690620310442E-2</v>
      </c>
      <c r="BE458" s="375">
        <v>0.44908300546090602</v>
      </c>
      <c r="BF458" s="374"/>
      <c r="BG458" s="843">
        <v>45.387700000000002</v>
      </c>
      <c r="BH458" s="843">
        <v>27.939499999999999</v>
      </c>
      <c r="BI458" s="843">
        <v>23.683499999999999</v>
      </c>
      <c r="BJ458" s="843">
        <v>2.9893000000000001</v>
      </c>
      <c r="BK458" s="373"/>
      <c r="BL458" s="372" t="s">
        <v>2869</v>
      </c>
      <c r="BM458" s="372" t="s">
        <v>2870</v>
      </c>
      <c r="BN458" s="372" t="s">
        <v>2871</v>
      </c>
      <c r="BO458" s="372" t="s">
        <v>2872</v>
      </c>
      <c r="BP458" s="372" t="s">
        <v>2873</v>
      </c>
      <c r="BQ458" s="373"/>
      <c r="BR458" s="354" t="s">
        <v>476</v>
      </c>
    </row>
    <row r="459" spans="1:70" s="428" customFormat="1" x14ac:dyDescent="0.25">
      <c r="A459" s="345" t="s">
        <v>3993</v>
      </c>
      <c r="B459" s="373"/>
      <c r="C459" s="719">
        <v>46013</v>
      </c>
      <c r="D459" s="373"/>
      <c r="E459" s="346">
        <v>328.11900000000003</v>
      </c>
      <c r="F459" s="373"/>
      <c r="G459" s="347">
        <v>9.89</v>
      </c>
      <c r="H459" s="374"/>
      <c r="I459" s="348">
        <v>0.40610000000000002</v>
      </c>
      <c r="J459" s="348">
        <v>-0.503</v>
      </c>
      <c r="K459" s="348">
        <v>-1.3957999999999999</v>
      </c>
      <c r="L459" s="348">
        <v>9.5237999999999996</v>
      </c>
      <c r="M459" s="348">
        <v>10.6264</v>
      </c>
      <c r="N459" s="350" t="s">
        <v>430</v>
      </c>
      <c r="O459" s="348" t="s">
        <v>430</v>
      </c>
      <c r="P459" s="348" t="s">
        <v>430</v>
      </c>
      <c r="Q459" s="348" t="s">
        <v>430</v>
      </c>
      <c r="R459" s="348" t="s">
        <v>430</v>
      </c>
      <c r="S459" s="348">
        <v>3.1282999999999999</v>
      </c>
      <c r="T459" s="348">
        <v>18.1601</v>
      </c>
      <c r="U459" s="348">
        <v>-1.3957999999999999</v>
      </c>
      <c r="V459" s="348" t="s">
        <v>430</v>
      </c>
      <c r="W459" s="348">
        <v>-1.494</v>
      </c>
      <c r="X459" s="348">
        <v>-1.1000000000000001</v>
      </c>
      <c r="Y459" s="374"/>
      <c r="Z459" s="346">
        <v>2</v>
      </c>
      <c r="AA459" s="346">
        <v>7</v>
      </c>
      <c r="AB459" s="346">
        <v>5</v>
      </c>
      <c r="AC459" s="346">
        <v>5</v>
      </c>
      <c r="AD459" s="346">
        <v>9</v>
      </c>
      <c r="AE459" s="346" t="s">
        <v>430</v>
      </c>
      <c r="AF459" s="346" t="s">
        <v>430</v>
      </c>
      <c r="AG459" s="346" t="s">
        <v>430</v>
      </c>
      <c r="AH459" s="346" t="s">
        <v>430</v>
      </c>
      <c r="AI459" s="346" t="s">
        <v>430</v>
      </c>
      <c r="AJ459" s="346">
        <v>9</v>
      </c>
      <c r="AK459" s="346">
        <v>9</v>
      </c>
      <c r="AL459" s="346">
        <v>9</v>
      </c>
      <c r="AM459" s="346" t="s">
        <v>430</v>
      </c>
      <c r="AN459" s="346">
        <v>8</v>
      </c>
      <c r="AO459" s="373"/>
      <c r="AP459" s="348" t="s">
        <v>430</v>
      </c>
      <c r="AQ459" s="348" t="s">
        <v>430</v>
      </c>
      <c r="AR459" s="348" t="s">
        <v>430</v>
      </c>
      <c r="AS459" s="348" t="s">
        <v>430</v>
      </c>
      <c r="AT459" s="348" t="s">
        <v>430</v>
      </c>
      <c r="AU459" s="351"/>
      <c r="AV459" s="346" t="s">
        <v>430</v>
      </c>
      <c r="AW459" s="346" t="s">
        <v>430</v>
      </c>
      <c r="AX459" s="346" t="s">
        <v>430</v>
      </c>
      <c r="AY459" s="346" t="s">
        <v>430</v>
      </c>
      <c r="AZ459" s="346" t="s">
        <v>430</v>
      </c>
      <c r="BA459" s="362"/>
      <c r="BB459" s="348">
        <v>16.621494250847899</v>
      </c>
      <c r="BC459" s="375">
        <v>0.88538866246956305</v>
      </c>
      <c r="BD459" s="375">
        <v>-1.38356045460605E-2</v>
      </c>
      <c r="BE459" s="375">
        <v>0.45856636009940699</v>
      </c>
      <c r="BF459" s="374"/>
      <c r="BG459" s="843">
        <v>51.117899999999999</v>
      </c>
      <c r="BH459" s="843">
        <v>26.660599999999999</v>
      </c>
      <c r="BI459" s="843">
        <v>21.139800000000001</v>
      </c>
      <c r="BJ459" s="843">
        <v>1.0817000000000001</v>
      </c>
      <c r="BK459" s="373"/>
      <c r="BL459" s="372" t="s">
        <v>2875</v>
      </c>
      <c r="BM459" s="372" t="s">
        <v>2876</v>
      </c>
      <c r="BN459" s="372" t="s">
        <v>2877</v>
      </c>
      <c r="BO459" s="372" t="s">
        <v>2878</v>
      </c>
      <c r="BP459" s="372" t="s">
        <v>2879</v>
      </c>
      <c r="BQ459" s="373"/>
      <c r="BR459" s="354" t="s">
        <v>443</v>
      </c>
    </row>
    <row r="460" spans="1:70" s="428" customFormat="1" x14ac:dyDescent="0.25">
      <c r="A460" s="345" t="s">
        <v>3994</v>
      </c>
      <c r="B460" s="373"/>
      <c r="C460" s="719">
        <v>45315</v>
      </c>
      <c r="D460" s="373"/>
      <c r="E460" s="346">
        <v>188.98699999999999</v>
      </c>
      <c r="F460" s="373"/>
      <c r="G460" s="347">
        <v>10.629</v>
      </c>
      <c r="H460" s="374"/>
      <c r="I460" s="348">
        <v>4.7100000000000003E-2</v>
      </c>
      <c r="J460" s="348">
        <v>-4.3299999999999998E-2</v>
      </c>
      <c r="K460" s="348">
        <v>1.5623</v>
      </c>
      <c r="L460" s="348">
        <v>8.093</v>
      </c>
      <c r="M460" s="348">
        <v>16.688099999999999</v>
      </c>
      <c r="N460" s="350">
        <v>3.2864</v>
      </c>
      <c r="O460" s="348">
        <v>-5.9668000000000001</v>
      </c>
      <c r="P460" s="348" t="s">
        <v>430</v>
      </c>
      <c r="Q460" s="348" t="s">
        <v>430</v>
      </c>
      <c r="R460" s="348" t="s">
        <v>430</v>
      </c>
      <c r="S460" s="348">
        <v>1.2931999999999999</v>
      </c>
      <c r="T460" s="348">
        <v>25.558199999999999</v>
      </c>
      <c r="U460" s="348">
        <v>7.4722</v>
      </c>
      <c r="V460" s="348">
        <v>7.1784999999999997</v>
      </c>
      <c r="W460" s="348">
        <v>4.6100000000000002E-2</v>
      </c>
      <c r="X460" s="348">
        <v>2.3464</v>
      </c>
      <c r="Y460" s="374"/>
      <c r="Z460" s="346">
        <v>9</v>
      </c>
      <c r="AA460" s="346">
        <v>5</v>
      </c>
      <c r="AB460" s="346">
        <v>1</v>
      </c>
      <c r="AC460" s="346">
        <v>10</v>
      </c>
      <c r="AD460" s="346">
        <v>4</v>
      </c>
      <c r="AE460" s="346">
        <v>3</v>
      </c>
      <c r="AF460" s="346">
        <v>13</v>
      </c>
      <c r="AG460" s="346" t="s">
        <v>430</v>
      </c>
      <c r="AH460" s="346" t="s">
        <v>430</v>
      </c>
      <c r="AI460" s="346" t="s">
        <v>430</v>
      </c>
      <c r="AJ460" s="346">
        <v>18</v>
      </c>
      <c r="AK460" s="346">
        <v>3</v>
      </c>
      <c r="AL460" s="346">
        <v>3</v>
      </c>
      <c r="AM460" s="346">
        <v>2</v>
      </c>
      <c r="AN460" s="346">
        <v>2</v>
      </c>
      <c r="AO460" s="373"/>
      <c r="AP460" s="348" t="s">
        <v>430</v>
      </c>
      <c r="AQ460" s="348" t="s">
        <v>430</v>
      </c>
      <c r="AR460" s="348" t="s">
        <v>430</v>
      </c>
      <c r="AS460" s="348" t="s">
        <v>430</v>
      </c>
      <c r="AT460" s="348">
        <v>16.64</v>
      </c>
      <c r="AU460" s="351"/>
      <c r="AV460" s="346" t="s">
        <v>430</v>
      </c>
      <c r="AW460" s="346" t="s">
        <v>430</v>
      </c>
      <c r="AX460" s="346" t="s">
        <v>430</v>
      </c>
      <c r="AY460" s="346" t="s">
        <v>430</v>
      </c>
      <c r="AZ460" s="346">
        <v>2</v>
      </c>
      <c r="BA460" s="362"/>
      <c r="BB460" s="348">
        <v>14.4074356275482</v>
      </c>
      <c r="BC460" s="375">
        <v>0.723566232783319</v>
      </c>
      <c r="BD460" s="375">
        <v>-1.51745181227549E-2</v>
      </c>
      <c r="BE460" s="375">
        <v>-0.43314449769802299</v>
      </c>
      <c r="BF460" s="374"/>
      <c r="BG460" s="843">
        <v>11.263299999999999</v>
      </c>
      <c r="BH460" s="843">
        <v>20.5947</v>
      </c>
      <c r="BI460" s="843">
        <v>55.019500000000001</v>
      </c>
      <c r="BJ460" s="843">
        <v>13.1225</v>
      </c>
      <c r="BK460" s="373"/>
      <c r="BL460" s="372" t="s">
        <v>2881</v>
      </c>
      <c r="BM460" s="372" t="s">
        <v>2882</v>
      </c>
      <c r="BN460" s="372" t="s">
        <v>2883</v>
      </c>
      <c r="BO460" s="372" t="s">
        <v>2884</v>
      </c>
      <c r="BP460" s="372" t="s">
        <v>2885</v>
      </c>
      <c r="BQ460" s="373"/>
      <c r="BR460" s="354" t="s">
        <v>548</v>
      </c>
    </row>
    <row r="461" spans="1:70" s="428" customFormat="1" x14ac:dyDescent="0.25">
      <c r="A461" s="345" t="s">
        <v>3995</v>
      </c>
      <c r="B461" s="373"/>
      <c r="C461" s="719">
        <v>46063</v>
      </c>
      <c r="D461" s="373"/>
      <c r="E461" s="346">
        <v>137.91</v>
      </c>
      <c r="F461" s="373"/>
      <c r="G461" s="347">
        <v>10.368</v>
      </c>
      <c r="H461" s="374"/>
      <c r="I461" s="348">
        <v>0</v>
      </c>
      <c r="J461" s="348">
        <v>-1.0875999999999999</v>
      </c>
      <c r="K461" s="348">
        <v>-2.7027000000000001</v>
      </c>
      <c r="L461" s="348">
        <v>8.1915999999999993</v>
      </c>
      <c r="M461" s="348">
        <v>12.8674</v>
      </c>
      <c r="N461" s="350" t="s">
        <v>430</v>
      </c>
      <c r="O461" s="348" t="s">
        <v>430</v>
      </c>
      <c r="P461" s="348" t="s">
        <v>430</v>
      </c>
      <c r="Q461" s="348" t="s">
        <v>430</v>
      </c>
      <c r="R461" s="348" t="s">
        <v>430</v>
      </c>
      <c r="S461" s="348">
        <v>3.3492999999999999</v>
      </c>
      <c r="T461" s="348">
        <v>19.584800000000001</v>
      </c>
      <c r="U461" s="348" t="s">
        <v>430</v>
      </c>
      <c r="V461" s="348" t="s">
        <v>430</v>
      </c>
      <c r="W461" s="348">
        <v>-2.4096000000000002</v>
      </c>
      <c r="X461" s="348">
        <v>3.68</v>
      </c>
      <c r="Y461" s="374"/>
      <c r="Z461" s="346">
        <v>12</v>
      </c>
      <c r="AA461" s="346">
        <v>18</v>
      </c>
      <c r="AB461" s="346">
        <v>9</v>
      </c>
      <c r="AC461" s="346">
        <v>9</v>
      </c>
      <c r="AD461" s="346">
        <v>6</v>
      </c>
      <c r="AE461" s="346" t="s">
        <v>430</v>
      </c>
      <c r="AF461" s="346" t="s">
        <v>430</v>
      </c>
      <c r="AG461" s="346" t="s">
        <v>430</v>
      </c>
      <c r="AH461" s="346" t="s">
        <v>430</v>
      </c>
      <c r="AI461" s="346" t="s">
        <v>430</v>
      </c>
      <c r="AJ461" s="346">
        <v>8</v>
      </c>
      <c r="AK461" s="346">
        <v>7</v>
      </c>
      <c r="AL461" s="346" t="s">
        <v>430</v>
      </c>
      <c r="AM461" s="346" t="s">
        <v>430</v>
      </c>
      <c r="AN461" s="346">
        <v>12</v>
      </c>
      <c r="AO461" s="373"/>
      <c r="AP461" s="348" t="s">
        <v>430</v>
      </c>
      <c r="AQ461" s="348" t="s">
        <v>430</v>
      </c>
      <c r="AR461" s="348" t="s">
        <v>430</v>
      </c>
      <c r="AS461" s="348" t="s">
        <v>430</v>
      </c>
      <c r="AT461" s="348" t="s">
        <v>430</v>
      </c>
      <c r="AU461" s="351"/>
      <c r="AV461" s="346" t="s">
        <v>430</v>
      </c>
      <c r="AW461" s="346" t="s">
        <v>430</v>
      </c>
      <c r="AX461" s="346" t="s">
        <v>430</v>
      </c>
      <c r="AY461" s="346" t="s">
        <v>430</v>
      </c>
      <c r="AZ461" s="346" t="s">
        <v>430</v>
      </c>
      <c r="BA461" s="362"/>
      <c r="BB461" s="348">
        <v>19.0922656242454</v>
      </c>
      <c r="BC461" s="375">
        <v>0.98416806564694204</v>
      </c>
      <c r="BD461" s="375">
        <v>1.13214770931758E-2</v>
      </c>
      <c r="BE461" s="375">
        <v>0.93853709979116295</v>
      </c>
      <c r="BF461" s="374"/>
      <c r="BG461" s="843">
        <v>46.505299999999998</v>
      </c>
      <c r="BH461" s="843">
        <v>12.1921</v>
      </c>
      <c r="BI461" s="843">
        <v>30.6935</v>
      </c>
      <c r="BJ461" s="843">
        <v>10.6091</v>
      </c>
      <c r="BK461" s="373"/>
      <c r="BL461" s="372" t="s">
        <v>2887</v>
      </c>
      <c r="BM461" s="372" t="s">
        <v>2888</v>
      </c>
      <c r="BN461" s="372" t="s">
        <v>2889</v>
      </c>
      <c r="BO461" s="372" t="s">
        <v>2890</v>
      </c>
      <c r="BP461" s="372" t="s">
        <v>2891</v>
      </c>
      <c r="BQ461" s="373"/>
      <c r="BR461" s="354" t="s">
        <v>555</v>
      </c>
    </row>
    <row r="462" spans="1:70" s="428" customFormat="1" x14ac:dyDescent="0.25">
      <c r="A462" s="894" t="s">
        <v>93</v>
      </c>
      <c r="B462" s="402"/>
      <c r="C462" s="724"/>
      <c r="D462" s="402"/>
      <c r="E462" s="403"/>
      <c r="F462" s="402"/>
      <c r="G462" s="404"/>
      <c r="H462" s="406"/>
      <c r="I462" s="405">
        <v>3.4000000000000002E-2</v>
      </c>
      <c r="J462" s="405">
        <v>-0.66920000000000002</v>
      </c>
      <c r="K462" s="405">
        <v>-2.9750999999999999</v>
      </c>
      <c r="L462" s="405">
        <v>7.9462000000000002</v>
      </c>
      <c r="M462" s="405">
        <v>9.8375000000000004</v>
      </c>
      <c r="N462" s="407">
        <v>-3.5916000000000001</v>
      </c>
      <c r="O462" s="405">
        <v>-3.0240999999999998</v>
      </c>
      <c r="P462" s="405">
        <v>10.4468</v>
      </c>
      <c r="Q462" s="405">
        <v>11.5861</v>
      </c>
      <c r="R462" s="405">
        <v>13.846</v>
      </c>
      <c r="S462" s="405">
        <v>2.9811999999999999</v>
      </c>
      <c r="T462" s="405">
        <v>17.902000000000001</v>
      </c>
      <c r="U462" s="405">
        <v>-0.41089999999999999</v>
      </c>
      <c r="V462" s="405">
        <v>-0.81389999999999996</v>
      </c>
      <c r="W462" s="405">
        <v>-1.9613</v>
      </c>
      <c r="X462" s="405">
        <v>10.061199999999999</v>
      </c>
      <c r="Y462" s="406"/>
      <c r="Z462" s="403">
        <v>23</v>
      </c>
      <c r="AA462" s="403">
        <v>24</v>
      </c>
      <c r="AB462" s="403">
        <v>24</v>
      </c>
      <c r="AC462" s="403">
        <v>24</v>
      </c>
      <c r="AD462" s="403">
        <v>24</v>
      </c>
      <c r="AE462" s="403">
        <v>19</v>
      </c>
      <c r="AF462" s="403">
        <v>14</v>
      </c>
      <c r="AG462" s="403">
        <v>12</v>
      </c>
      <c r="AH462" s="403">
        <v>11</v>
      </c>
      <c r="AI462" s="403">
        <v>8</v>
      </c>
      <c r="AJ462" s="403">
        <v>24</v>
      </c>
      <c r="AK462" s="403">
        <v>24</v>
      </c>
      <c r="AL462" s="403">
        <v>23</v>
      </c>
      <c r="AM462" s="403">
        <v>19</v>
      </c>
      <c r="AN462" s="403">
        <v>24</v>
      </c>
      <c r="AO462" s="402"/>
      <c r="AP462" s="405">
        <v>13.891249999999999</v>
      </c>
      <c r="AQ462" s="405">
        <v>13.488181818181801</v>
      </c>
      <c r="AR462" s="405">
        <v>9.7863636363636406</v>
      </c>
      <c r="AS462" s="405">
        <v>4</v>
      </c>
      <c r="AT462" s="405">
        <v>3.68631578947369</v>
      </c>
      <c r="AU462" s="408"/>
      <c r="AV462" s="403">
        <v>8</v>
      </c>
      <c r="AW462" s="403">
        <v>11</v>
      </c>
      <c r="AX462" s="403">
        <v>11</v>
      </c>
      <c r="AY462" s="403">
        <v>12</v>
      </c>
      <c r="AZ462" s="403">
        <v>19</v>
      </c>
      <c r="BA462" s="409"/>
      <c r="BB462" s="405"/>
      <c r="BC462" s="410"/>
      <c r="BD462" s="410"/>
      <c r="BE462" s="410"/>
      <c r="BF462" s="406"/>
      <c r="BG462" s="405"/>
      <c r="BH462" s="405"/>
      <c r="BI462" s="405"/>
      <c r="BJ462" s="405"/>
      <c r="BK462" s="402"/>
      <c r="BL462" s="401"/>
      <c r="BM462" s="401"/>
      <c r="BN462" s="401"/>
      <c r="BO462" s="401"/>
      <c r="BP462" s="401"/>
      <c r="BQ462" s="402"/>
      <c r="BR462" s="411"/>
    </row>
    <row r="463" spans="1:70" s="428" customFormat="1" x14ac:dyDescent="0.25">
      <c r="A463" s="895" t="s">
        <v>94</v>
      </c>
      <c r="B463" s="373"/>
      <c r="C463" s="719"/>
      <c r="D463" s="373"/>
      <c r="E463" s="346"/>
      <c r="F463" s="373"/>
      <c r="G463" s="347"/>
      <c r="H463" s="374"/>
      <c r="I463" s="348">
        <v>0.58589999999999998</v>
      </c>
      <c r="J463" s="348">
        <v>0.89</v>
      </c>
      <c r="K463" s="348">
        <v>1.5623</v>
      </c>
      <c r="L463" s="348">
        <v>21.232199999999999</v>
      </c>
      <c r="M463" s="348">
        <v>31.9025</v>
      </c>
      <c r="N463" s="350">
        <v>4.3948999999999998</v>
      </c>
      <c r="O463" s="348">
        <v>3.1943000000000001</v>
      </c>
      <c r="P463" s="348">
        <v>16.8874</v>
      </c>
      <c r="Q463" s="348">
        <v>13.745200000000001</v>
      </c>
      <c r="R463" s="348">
        <v>16.871200000000002</v>
      </c>
      <c r="S463" s="348">
        <v>13.851100000000001</v>
      </c>
      <c r="T463" s="348">
        <v>40.123399999999997</v>
      </c>
      <c r="U463" s="348">
        <v>15.4513</v>
      </c>
      <c r="V463" s="348">
        <v>7.5644999999999998</v>
      </c>
      <c r="W463" s="348">
        <v>0.27050000000000002</v>
      </c>
      <c r="X463" s="348">
        <v>17.307099999999998</v>
      </c>
      <c r="Y463" s="374"/>
      <c r="Z463" s="346"/>
      <c r="AA463" s="346"/>
      <c r="AB463" s="346"/>
      <c r="AC463" s="346"/>
      <c r="AD463" s="346"/>
      <c r="AE463" s="346"/>
      <c r="AF463" s="346"/>
      <c r="AG463" s="346"/>
      <c r="AH463" s="346"/>
      <c r="AI463" s="346"/>
      <c r="AJ463" s="346"/>
      <c r="AK463" s="346"/>
      <c r="AL463" s="346"/>
      <c r="AM463" s="346"/>
      <c r="AN463" s="346"/>
      <c r="AO463" s="373"/>
      <c r="AP463" s="348">
        <v>16.079999999999998</v>
      </c>
      <c r="AQ463" s="348">
        <v>16.72</v>
      </c>
      <c r="AR463" s="348">
        <v>14.61</v>
      </c>
      <c r="AS463" s="348">
        <v>10.93</v>
      </c>
      <c r="AT463" s="348">
        <v>16.690000000000001</v>
      </c>
      <c r="AU463" s="351"/>
      <c r="AV463" s="346"/>
      <c r="AW463" s="346"/>
      <c r="AX463" s="346"/>
      <c r="AY463" s="346"/>
      <c r="AZ463" s="346"/>
      <c r="BA463" s="362"/>
      <c r="BB463" s="348"/>
      <c r="BC463" s="375"/>
      <c r="BD463" s="375"/>
      <c r="BE463" s="375"/>
      <c r="BF463" s="374"/>
      <c r="BG463" s="348"/>
      <c r="BH463" s="348"/>
      <c r="BI463" s="348"/>
      <c r="BJ463" s="348"/>
      <c r="BK463" s="373"/>
      <c r="BL463" s="372"/>
      <c r="BM463" s="372"/>
      <c r="BN463" s="372"/>
      <c r="BO463" s="372"/>
      <c r="BP463" s="372"/>
      <c r="BQ463" s="373"/>
      <c r="BR463" s="354"/>
    </row>
    <row r="464" spans="1:70" s="428" customFormat="1" x14ac:dyDescent="0.25">
      <c r="A464" s="895" t="s">
        <v>95</v>
      </c>
      <c r="B464" s="373"/>
      <c r="C464" s="719"/>
      <c r="D464" s="373"/>
      <c r="E464" s="346"/>
      <c r="F464" s="373"/>
      <c r="G464" s="347"/>
      <c r="H464" s="374"/>
      <c r="I464" s="348">
        <v>-0.26829999999999998</v>
      </c>
      <c r="J464" s="348">
        <v>-1.6023000000000001</v>
      </c>
      <c r="K464" s="348">
        <v>-6.3301999999999996</v>
      </c>
      <c r="L464" s="348">
        <v>0.38629999999999998</v>
      </c>
      <c r="M464" s="348">
        <v>-1.1331</v>
      </c>
      <c r="N464" s="350">
        <v>-12.905099999999999</v>
      </c>
      <c r="O464" s="348">
        <v>-9.6422000000000008</v>
      </c>
      <c r="P464" s="348">
        <v>5.0510000000000002</v>
      </c>
      <c r="Q464" s="348">
        <v>8.9178999999999995</v>
      </c>
      <c r="R464" s="348">
        <v>11.013199999999999</v>
      </c>
      <c r="S464" s="348">
        <v>-2.3182999999999998</v>
      </c>
      <c r="T464" s="348">
        <v>6.3639999999999999</v>
      </c>
      <c r="U464" s="348">
        <v>-9.1425000000000001</v>
      </c>
      <c r="V464" s="348">
        <v>-8.9059000000000008</v>
      </c>
      <c r="W464" s="348">
        <v>-3.1806000000000001</v>
      </c>
      <c r="X464" s="348">
        <v>-3.2099000000000002</v>
      </c>
      <c r="Y464" s="374"/>
      <c r="Z464" s="346"/>
      <c r="AA464" s="346"/>
      <c r="AB464" s="346"/>
      <c r="AC464" s="346"/>
      <c r="AD464" s="346"/>
      <c r="AE464" s="346"/>
      <c r="AF464" s="346"/>
      <c r="AG464" s="346"/>
      <c r="AH464" s="346"/>
      <c r="AI464" s="346"/>
      <c r="AJ464" s="346"/>
      <c r="AK464" s="346"/>
      <c r="AL464" s="346"/>
      <c r="AM464" s="346"/>
      <c r="AN464" s="346"/>
      <c r="AO464" s="373"/>
      <c r="AP464" s="348">
        <v>11.39</v>
      </c>
      <c r="AQ464" s="348">
        <v>11.32</v>
      </c>
      <c r="AR464" s="348">
        <v>5.71</v>
      </c>
      <c r="AS464" s="348">
        <v>-3.2</v>
      </c>
      <c r="AT464" s="348">
        <v>-10.34</v>
      </c>
      <c r="AU464" s="351"/>
      <c r="AV464" s="346"/>
      <c r="AW464" s="346"/>
      <c r="AX464" s="346"/>
      <c r="AY464" s="346"/>
      <c r="AZ464" s="346"/>
      <c r="BA464" s="362"/>
      <c r="BB464" s="348"/>
      <c r="BC464" s="375"/>
      <c r="BD464" s="375"/>
      <c r="BE464" s="375"/>
      <c r="BF464" s="374"/>
      <c r="BG464" s="348"/>
      <c r="BH464" s="348"/>
      <c r="BI464" s="348"/>
      <c r="BJ464" s="348"/>
      <c r="BK464" s="373"/>
      <c r="BL464" s="372"/>
      <c r="BM464" s="372"/>
      <c r="BN464" s="372"/>
      <c r="BO464" s="372"/>
      <c r="BP464" s="372"/>
      <c r="BQ464" s="373"/>
      <c r="BR464" s="354"/>
    </row>
    <row r="465" spans="1:70" s="428" customFormat="1" x14ac:dyDescent="0.25">
      <c r="A465" s="896" t="s">
        <v>96</v>
      </c>
      <c r="B465" s="413"/>
      <c r="C465" s="725"/>
      <c r="D465" s="413"/>
      <c r="E465" s="414"/>
      <c r="F465" s="413"/>
      <c r="G465" s="415"/>
      <c r="H465" s="417"/>
      <c r="I465" s="416">
        <v>0</v>
      </c>
      <c r="J465" s="416">
        <v>-0.81930000000000003</v>
      </c>
      <c r="K465" s="416">
        <v>-3.7772000000000001</v>
      </c>
      <c r="L465" s="416">
        <v>7.2565499999999998</v>
      </c>
      <c r="M465" s="416">
        <v>8.4533500000000004</v>
      </c>
      <c r="N465" s="418">
        <v>-4.5538999999999996</v>
      </c>
      <c r="O465" s="416">
        <v>-3.2601</v>
      </c>
      <c r="P465" s="416">
        <v>10.097899999999999</v>
      </c>
      <c r="Q465" s="416">
        <v>11.4407</v>
      </c>
      <c r="R465" s="416">
        <v>13.4876</v>
      </c>
      <c r="S465" s="416">
        <v>2.0853000000000002</v>
      </c>
      <c r="T465" s="416">
        <v>15.842599999999999</v>
      </c>
      <c r="U465" s="416">
        <v>-2.7273999999999998</v>
      </c>
      <c r="V465" s="416">
        <v>-2.7467000000000001</v>
      </c>
      <c r="W465" s="416">
        <v>-2.4342999999999999</v>
      </c>
      <c r="X465" s="416">
        <v>13.002000000000001</v>
      </c>
      <c r="Y465" s="417"/>
      <c r="Z465" s="414"/>
      <c r="AA465" s="414"/>
      <c r="AB465" s="414"/>
      <c r="AC465" s="414"/>
      <c r="AD465" s="414"/>
      <c r="AE465" s="414"/>
      <c r="AF465" s="414"/>
      <c r="AG465" s="414"/>
      <c r="AH465" s="414"/>
      <c r="AI465" s="414"/>
      <c r="AJ465" s="414"/>
      <c r="AK465" s="414"/>
      <c r="AL465" s="414"/>
      <c r="AM465" s="414"/>
      <c r="AN465" s="414"/>
      <c r="AO465" s="413"/>
      <c r="AP465" s="416">
        <v>14.06</v>
      </c>
      <c r="AQ465" s="416">
        <v>13.03</v>
      </c>
      <c r="AR465" s="416">
        <v>9.93</v>
      </c>
      <c r="AS465" s="416">
        <v>3.38</v>
      </c>
      <c r="AT465" s="416">
        <v>1.37</v>
      </c>
      <c r="AU465" s="419"/>
      <c r="AV465" s="414"/>
      <c r="AW465" s="414"/>
      <c r="AX465" s="414"/>
      <c r="AY465" s="414"/>
      <c r="AZ465" s="414"/>
      <c r="BA465" s="420"/>
      <c r="BB465" s="416"/>
      <c r="BC465" s="421"/>
      <c r="BD465" s="421"/>
      <c r="BE465" s="421"/>
      <c r="BF465" s="417"/>
      <c r="BG465" s="416"/>
      <c r="BH465" s="416"/>
      <c r="BI465" s="416"/>
      <c r="BJ465" s="416"/>
      <c r="BK465" s="413"/>
      <c r="BL465" s="412"/>
      <c r="BM465" s="412"/>
      <c r="BN465" s="412"/>
      <c r="BO465" s="412"/>
      <c r="BP465" s="412"/>
      <c r="BQ465" s="413"/>
      <c r="BR465" s="422"/>
    </row>
    <row r="466" spans="1:70" s="428" customFormat="1" ht="14.5" customHeight="1" x14ac:dyDescent="0.35">
      <c r="A466" s="883" t="s">
        <v>3996</v>
      </c>
      <c r="B466" s="871"/>
      <c r="C466" s="872"/>
      <c r="D466" s="871"/>
      <c r="E466" s="873"/>
      <c r="F466" s="871"/>
      <c r="G466" s="874"/>
      <c r="H466" s="876"/>
      <c r="I466" s="875"/>
      <c r="J466" s="875"/>
      <c r="K466" s="875"/>
      <c r="L466" s="875"/>
      <c r="M466" s="875"/>
      <c r="N466" s="877"/>
      <c r="O466" s="875"/>
      <c r="P466" s="875"/>
      <c r="Q466" s="875"/>
      <c r="R466" s="875"/>
      <c r="S466" s="875"/>
      <c r="T466" s="875"/>
      <c r="U466" s="875"/>
      <c r="V466" s="875"/>
      <c r="W466" s="875"/>
      <c r="X466" s="875"/>
      <c r="Y466" s="876"/>
      <c r="Z466" s="873"/>
      <c r="AA466" s="873"/>
      <c r="AB466" s="873"/>
      <c r="AC466" s="873"/>
      <c r="AD466" s="873"/>
      <c r="AE466" s="873"/>
      <c r="AF466" s="873"/>
      <c r="AG466" s="873"/>
      <c r="AH466" s="873"/>
      <c r="AI466" s="873"/>
      <c r="AJ466" s="873"/>
      <c r="AK466" s="873"/>
      <c r="AL466" s="873"/>
      <c r="AM466" s="873"/>
      <c r="AN466" s="873"/>
      <c r="AO466" s="871"/>
      <c r="AP466" s="875"/>
      <c r="AQ466" s="875"/>
      <c r="AR466" s="875"/>
      <c r="AS466" s="875"/>
      <c r="AT466" s="875"/>
      <c r="AU466" s="878"/>
      <c r="AV466" s="873"/>
      <c r="AW466" s="873"/>
      <c r="AX466" s="873"/>
      <c r="AY466" s="873"/>
      <c r="AZ466" s="873"/>
      <c r="BA466" s="879"/>
      <c r="BB466" s="875"/>
      <c r="BC466" s="880"/>
      <c r="BD466" s="880"/>
      <c r="BE466" s="880"/>
      <c r="BF466" s="876"/>
      <c r="BG466" s="875"/>
      <c r="BH466" s="875"/>
      <c r="BI466" s="875"/>
      <c r="BJ466" s="875"/>
      <c r="BK466" s="871"/>
      <c r="BL466" s="881"/>
      <c r="BM466" s="881"/>
      <c r="BN466" s="881"/>
      <c r="BO466" s="881"/>
      <c r="BP466" s="881"/>
      <c r="BQ466" s="871"/>
      <c r="BR466" s="882"/>
    </row>
    <row r="467" spans="1:70" s="428" customFormat="1" x14ac:dyDescent="0.25">
      <c r="A467" s="345" t="s">
        <v>3997</v>
      </c>
      <c r="B467" s="373"/>
      <c r="C467" s="719">
        <v>44214</v>
      </c>
      <c r="D467" s="373"/>
      <c r="E467" s="346">
        <v>15352.1</v>
      </c>
      <c r="F467" s="373"/>
      <c r="G467" s="347">
        <v>25.63</v>
      </c>
      <c r="H467" s="374"/>
      <c r="I467" s="348" t="s">
        <v>430</v>
      </c>
      <c r="J467" s="348">
        <v>-1.8008</v>
      </c>
      <c r="K467" s="348">
        <v>-4.5082000000000004</v>
      </c>
      <c r="L467" s="348">
        <v>1.6256999999999999</v>
      </c>
      <c r="M467" s="348">
        <v>-1.0425</v>
      </c>
      <c r="N467" s="350">
        <v>-1.6545000000000001</v>
      </c>
      <c r="O467" s="348">
        <v>2.5139999999999998</v>
      </c>
      <c r="P467" s="348">
        <v>14.637</v>
      </c>
      <c r="Q467" s="348">
        <v>15.7316</v>
      </c>
      <c r="R467" s="348" t="s">
        <v>430</v>
      </c>
      <c r="S467" s="348">
        <v>-2.9533999999999998</v>
      </c>
      <c r="T467" s="348">
        <v>7.8250000000000002</v>
      </c>
      <c r="U467" s="348">
        <v>-6.0827999999999998</v>
      </c>
      <c r="V467" s="348">
        <v>-1.5367</v>
      </c>
      <c r="W467" s="348">
        <v>-2.9167000000000001</v>
      </c>
      <c r="X467" s="348">
        <v>18.147300000000001</v>
      </c>
      <c r="Y467" s="374"/>
      <c r="Z467" s="346" t="s">
        <v>430</v>
      </c>
      <c r="AA467" s="346">
        <v>19</v>
      </c>
      <c r="AB467" s="346">
        <v>19</v>
      </c>
      <c r="AC467" s="346">
        <v>18</v>
      </c>
      <c r="AD467" s="346">
        <v>19</v>
      </c>
      <c r="AE467" s="346">
        <v>18</v>
      </c>
      <c r="AF467" s="346">
        <v>6</v>
      </c>
      <c r="AG467" s="346">
        <v>3</v>
      </c>
      <c r="AH467" s="346">
        <v>2</v>
      </c>
      <c r="AI467" s="346" t="s">
        <v>430</v>
      </c>
      <c r="AJ467" s="346">
        <v>19</v>
      </c>
      <c r="AK467" s="346">
        <v>19</v>
      </c>
      <c r="AL467" s="346">
        <v>18</v>
      </c>
      <c r="AM467" s="346">
        <v>18</v>
      </c>
      <c r="AN467" s="346">
        <v>19</v>
      </c>
      <c r="AO467" s="373"/>
      <c r="AP467" s="348" t="s">
        <v>430</v>
      </c>
      <c r="AQ467" s="348" t="s">
        <v>430</v>
      </c>
      <c r="AR467" s="348">
        <v>13.48</v>
      </c>
      <c r="AS467" s="348">
        <v>5.87</v>
      </c>
      <c r="AT467" s="348">
        <v>-6.22</v>
      </c>
      <c r="AU467" s="351"/>
      <c r="AV467" s="346" t="s">
        <v>430</v>
      </c>
      <c r="AW467" s="346" t="s">
        <v>430</v>
      </c>
      <c r="AX467" s="346">
        <v>2</v>
      </c>
      <c r="AY467" s="346">
        <v>8</v>
      </c>
      <c r="AZ467" s="346">
        <v>18</v>
      </c>
      <c r="BA467" s="362"/>
      <c r="BB467" s="348">
        <v>12.142789744391299</v>
      </c>
      <c r="BC467" s="375">
        <v>0.85450073072533805</v>
      </c>
      <c r="BD467" s="375">
        <v>6.6735988825141895E-2</v>
      </c>
      <c r="BE467" s="375">
        <v>0.245487607651621</v>
      </c>
      <c r="BF467" s="374"/>
      <c r="BG467" s="843">
        <v>69.250500000000002</v>
      </c>
      <c r="BH467" s="843">
        <v>13.3727</v>
      </c>
      <c r="BI467" s="843">
        <v>6.9927299999999999</v>
      </c>
      <c r="BJ467" s="843">
        <v>10.384069999999999</v>
      </c>
      <c r="BK467" s="373"/>
      <c r="BL467" s="372" t="s">
        <v>2894</v>
      </c>
      <c r="BM467" s="372" t="s">
        <v>2895</v>
      </c>
      <c r="BN467" s="372" t="s">
        <v>2896</v>
      </c>
      <c r="BO467" s="372" t="s">
        <v>2897</v>
      </c>
      <c r="BP467" s="372" t="s">
        <v>2898</v>
      </c>
      <c r="BQ467" s="373"/>
      <c r="BR467" s="354" t="s">
        <v>463</v>
      </c>
    </row>
    <row r="468" spans="1:70" s="428" customFormat="1" ht="11" x14ac:dyDescent="0.3">
      <c r="A468" s="845" t="s">
        <v>3998</v>
      </c>
      <c r="B468" s="846"/>
      <c r="C468" s="847">
        <v>44832</v>
      </c>
      <c r="D468" s="846"/>
      <c r="E468" s="848">
        <v>3494.07</v>
      </c>
      <c r="F468" s="846"/>
      <c r="G468" s="849">
        <v>18.254000000000001</v>
      </c>
      <c r="H468" s="851"/>
      <c r="I468" s="850">
        <v>5.4999999999999997E-3</v>
      </c>
      <c r="J468" s="850">
        <v>-1.4416</v>
      </c>
      <c r="K468" s="850">
        <v>-2.2753000000000001</v>
      </c>
      <c r="L468" s="850">
        <v>7.1496000000000004</v>
      </c>
      <c r="M468" s="850">
        <v>11.9328</v>
      </c>
      <c r="N468" s="852">
        <v>5.1013000000000002</v>
      </c>
      <c r="O468" s="850">
        <v>5.1585999999999999</v>
      </c>
      <c r="P468" s="850">
        <v>15.4419</v>
      </c>
      <c r="Q468" s="850" t="s">
        <v>430</v>
      </c>
      <c r="R468" s="850" t="s">
        <v>430</v>
      </c>
      <c r="S468" s="850">
        <v>2.7467999999999999</v>
      </c>
      <c r="T468" s="850">
        <v>20.385100000000001</v>
      </c>
      <c r="U468" s="850">
        <v>4.7154999999999996</v>
      </c>
      <c r="V468" s="850">
        <v>7.4903000000000004</v>
      </c>
      <c r="W468" s="850">
        <v>-1.8180000000000001</v>
      </c>
      <c r="X468" s="850">
        <v>16.4419</v>
      </c>
      <c r="Y468" s="851"/>
      <c r="Z468" s="848">
        <v>7</v>
      </c>
      <c r="AA468" s="848">
        <v>16</v>
      </c>
      <c r="AB468" s="848">
        <v>15</v>
      </c>
      <c r="AC468" s="848">
        <v>11</v>
      </c>
      <c r="AD468" s="848">
        <v>8</v>
      </c>
      <c r="AE468" s="848">
        <v>10</v>
      </c>
      <c r="AF468" s="848">
        <v>2</v>
      </c>
      <c r="AG468" s="848">
        <v>2</v>
      </c>
      <c r="AH468" s="848" t="s">
        <v>430</v>
      </c>
      <c r="AI468" s="848" t="s">
        <v>430</v>
      </c>
      <c r="AJ468" s="848">
        <v>10</v>
      </c>
      <c r="AK468" s="848">
        <v>9</v>
      </c>
      <c r="AL468" s="848">
        <v>8</v>
      </c>
      <c r="AM468" s="848">
        <v>6</v>
      </c>
      <c r="AN468" s="848">
        <v>14</v>
      </c>
      <c r="AO468" s="846"/>
      <c r="AP468" s="850" t="s">
        <v>430</v>
      </c>
      <c r="AQ468" s="850" t="s">
        <v>430</v>
      </c>
      <c r="AR468" s="850" t="s">
        <v>430</v>
      </c>
      <c r="AS468" s="850">
        <v>11.88</v>
      </c>
      <c r="AT468" s="850">
        <v>11.94</v>
      </c>
      <c r="AU468" s="853"/>
      <c r="AV468" s="848" t="s">
        <v>430</v>
      </c>
      <c r="AW468" s="848" t="s">
        <v>430</v>
      </c>
      <c r="AX468" s="848" t="s">
        <v>430</v>
      </c>
      <c r="AY468" s="848">
        <v>1</v>
      </c>
      <c r="AZ468" s="848">
        <v>8</v>
      </c>
      <c r="BA468" s="855"/>
      <c r="BB468" s="850">
        <v>13.3995236124182</v>
      </c>
      <c r="BC468" s="856">
        <v>0.95072369455620298</v>
      </c>
      <c r="BD468" s="856">
        <v>6.9165683268319206E-2</v>
      </c>
      <c r="BE468" s="856">
        <v>0.41071902332396598</v>
      </c>
      <c r="BF468" s="851"/>
      <c r="BG468" s="850">
        <v>45.937100000000001</v>
      </c>
      <c r="BH468" s="850">
        <v>21.8432</v>
      </c>
      <c r="BI468" s="850">
        <v>28.839700000000001</v>
      </c>
      <c r="BJ468" s="850">
        <v>3.38</v>
      </c>
      <c r="BK468" s="846"/>
      <c r="BL468" s="859" t="s">
        <v>2900</v>
      </c>
      <c r="BM468" s="859" t="s">
        <v>2901</v>
      </c>
      <c r="BN468" s="859" t="s">
        <v>2902</v>
      </c>
      <c r="BO468" s="859" t="s">
        <v>2903</v>
      </c>
      <c r="BP468" s="859" t="s">
        <v>2904</v>
      </c>
      <c r="BQ468" s="846"/>
      <c r="BR468" s="860" t="s">
        <v>616</v>
      </c>
    </row>
    <row r="469" spans="1:70" s="428" customFormat="1" x14ac:dyDescent="0.25">
      <c r="A469" s="345" t="s">
        <v>3999</v>
      </c>
      <c r="B469" s="373"/>
      <c r="C469" s="719">
        <v>44895</v>
      </c>
      <c r="D469" s="373"/>
      <c r="E469" s="346">
        <v>2746.48</v>
      </c>
      <c r="F469" s="373"/>
      <c r="G469" s="347">
        <v>16.11</v>
      </c>
      <c r="H469" s="374"/>
      <c r="I469" s="348">
        <v>8.0799999999999997E-2</v>
      </c>
      <c r="J469" s="348">
        <v>-0.50029999999999997</v>
      </c>
      <c r="K469" s="348">
        <v>0.33629999999999999</v>
      </c>
      <c r="L469" s="348">
        <v>10.3954</v>
      </c>
      <c r="M469" s="348">
        <v>14.0289</v>
      </c>
      <c r="N469" s="350">
        <v>4.1909000000000001</v>
      </c>
      <c r="O469" s="348">
        <v>2.15</v>
      </c>
      <c r="P469" s="348">
        <v>11.706099999999999</v>
      </c>
      <c r="Q469" s="348" t="s">
        <v>430</v>
      </c>
      <c r="R469" s="348" t="s">
        <v>430</v>
      </c>
      <c r="S469" s="348">
        <v>3.7147000000000001</v>
      </c>
      <c r="T469" s="348">
        <v>22.883299999999998</v>
      </c>
      <c r="U469" s="348">
        <v>5.7710999999999997</v>
      </c>
      <c r="V469" s="348">
        <v>6.2805</v>
      </c>
      <c r="W469" s="348">
        <v>-0.73939999999999995</v>
      </c>
      <c r="X469" s="348">
        <v>13.442399999999999</v>
      </c>
      <c r="Y469" s="374"/>
      <c r="Z469" s="346">
        <v>5</v>
      </c>
      <c r="AA469" s="346">
        <v>7</v>
      </c>
      <c r="AB469" s="346">
        <v>5</v>
      </c>
      <c r="AC469" s="346">
        <v>4</v>
      </c>
      <c r="AD469" s="346">
        <v>5</v>
      </c>
      <c r="AE469" s="346">
        <v>12</v>
      </c>
      <c r="AF469" s="346">
        <v>7</v>
      </c>
      <c r="AG469" s="346">
        <v>8</v>
      </c>
      <c r="AH469" s="346" t="s">
        <v>430</v>
      </c>
      <c r="AI469" s="346" t="s">
        <v>430</v>
      </c>
      <c r="AJ469" s="346">
        <v>8</v>
      </c>
      <c r="AK469" s="346">
        <v>5</v>
      </c>
      <c r="AL469" s="346">
        <v>5</v>
      </c>
      <c r="AM469" s="346">
        <v>14</v>
      </c>
      <c r="AN469" s="346">
        <v>3</v>
      </c>
      <c r="AO469" s="373"/>
      <c r="AP469" s="348" t="s">
        <v>430</v>
      </c>
      <c r="AQ469" s="348" t="s">
        <v>430</v>
      </c>
      <c r="AR469" s="348" t="s">
        <v>430</v>
      </c>
      <c r="AS469" s="348">
        <v>8.39</v>
      </c>
      <c r="AT469" s="348">
        <v>13.64</v>
      </c>
      <c r="AU469" s="351"/>
      <c r="AV469" s="346" t="s">
        <v>430</v>
      </c>
      <c r="AW469" s="346" t="s">
        <v>430</v>
      </c>
      <c r="AX469" s="346" t="s">
        <v>430</v>
      </c>
      <c r="AY469" s="346">
        <v>6</v>
      </c>
      <c r="AZ469" s="346">
        <v>7</v>
      </c>
      <c r="BA469" s="362"/>
      <c r="BB469" s="348">
        <v>13.8787525096569</v>
      </c>
      <c r="BC469" s="375">
        <v>0.98780983504683295</v>
      </c>
      <c r="BD469" s="375">
        <v>4.4973841609687801E-2</v>
      </c>
      <c r="BE469" s="375">
        <v>8.7981678029869906E-2</v>
      </c>
      <c r="BF469" s="374"/>
      <c r="BG469" s="843">
        <v>38.854300000000002</v>
      </c>
      <c r="BH469" s="843">
        <v>23.1921</v>
      </c>
      <c r="BI469" s="843">
        <v>29.486799999999999</v>
      </c>
      <c r="BJ469" s="843">
        <v>8.4667999999999992</v>
      </c>
      <c r="BK469" s="373"/>
      <c r="BL469" s="372" t="s">
        <v>2906</v>
      </c>
      <c r="BM469" s="372" t="s">
        <v>2907</v>
      </c>
      <c r="BN469" s="372" t="s">
        <v>2908</v>
      </c>
      <c r="BO469" s="372" t="s">
        <v>2909</v>
      </c>
      <c r="BP469" s="372" t="s">
        <v>2910</v>
      </c>
      <c r="BQ469" s="373"/>
      <c r="BR469" s="354" t="s">
        <v>443</v>
      </c>
    </row>
    <row r="470" spans="1:70" s="428" customFormat="1" x14ac:dyDescent="0.25">
      <c r="A470" s="345" t="s">
        <v>4000</v>
      </c>
      <c r="B470" s="373"/>
      <c r="C470" s="719">
        <v>44412</v>
      </c>
      <c r="D470" s="373"/>
      <c r="E470" s="346">
        <v>2565.4</v>
      </c>
      <c r="F470" s="373"/>
      <c r="G470" s="347">
        <v>20.574999999999999</v>
      </c>
      <c r="H470" s="374"/>
      <c r="I470" s="348">
        <v>-0.20569999999999999</v>
      </c>
      <c r="J470" s="348">
        <v>-0.62160000000000004</v>
      </c>
      <c r="K470" s="348">
        <v>-1.7435</v>
      </c>
      <c r="L470" s="348">
        <v>4.3525999999999998</v>
      </c>
      <c r="M470" s="348">
        <v>8.0052000000000003</v>
      </c>
      <c r="N470" s="350">
        <v>2.9986000000000002</v>
      </c>
      <c r="O470" s="348">
        <v>-1.3804000000000001</v>
      </c>
      <c r="P470" s="348">
        <v>11.7463</v>
      </c>
      <c r="Q470" s="348">
        <v>14.854200000000001</v>
      </c>
      <c r="R470" s="348" t="s">
        <v>430</v>
      </c>
      <c r="S470" s="348">
        <v>0.26800000000000002</v>
      </c>
      <c r="T470" s="348">
        <v>16.166799999999999</v>
      </c>
      <c r="U470" s="348">
        <v>0.98609999999999998</v>
      </c>
      <c r="V470" s="348">
        <v>4.7393999999999998</v>
      </c>
      <c r="W470" s="348">
        <v>-1.2564</v>
      </c>
      <c r="X470" s="348">
        <v>15.183400000000001</v>
      </c>
      <c r="Y470" s="374"/>
      <c r="Z470" s="346">
        <v>13</v>
      </c>
      <c r="AA470" s="346">
        <v>9</v>
      </c>
      <c r="AB470" s="346">
        <v>12</v>
      </c>
      <c r="AC470" s="346">
        <v>16</v>
      </c>
      <c r="AD470" s="346">
        <v>13</v>
      </c>
      <c r="AE470" s="346">
        <v>14</v>
      </c>
      <c r="AF470" s="346">
        <v>13</v>
      </c>
      <c r="AG470" s="346">
        <v>7</v>
      </c>
      <c r="AH470" s="346">
        <v>3</v>
      </c>
      <c r="AI470" s="346" t="s">
        <v>430</v>
      </c>
      <c r="AJ470" s="346">
        <v>16</v>
      </c>
      <c r="AK470" s="346">
        <v>12</v>
      </c>
      <c r="AL470" s="346">
        <v>14</v>
      </c>
      <c r="AM470" s="346">
        <v>15</v>
      </c>
      <c r="AN470" s="346">
        <v>8</v>
      </c>
      <c r="AO470" s="373"/>
      <c r="AP470" s="348" t="s">
        <v>430</v>
      </c>
      <c r="AQ470" s="348" t="s">
        <v>430</v>
      </c>
      <c r="AR470" s="348">
        <v>12.79</v>
      </c>
      <c r="AS470" s="348">
        <v>5.38</v>
      </c>
      <c r="AT470" s="348">
        <v>5.34</v>
      </c>
      <c r="AU470" s="351"/>
      <c r="AV470" s="346" t="s">
        <v>430</v>
      </c>
      <c r="AW470" s="346" t="s">
        <v>430</v>
      </c>
      <c r="AX470" s="346">
        <v>3</v>
      </c>
      <c r="AY470" s="346">
        <v>9</v>
      </c>
      <c r="AZ470" s="346">
        <v>14</v>
      </c>
      <c r="BA470" s="362"/>
      <c r="BB470" s="348">
        <v>13.4872989530736</v>
      </c>
      <c r="BC470" s="375">
        <v>0.993915746801454</v>
      </c>
      <c r="BD470" s="375">
        <v>5.2757047005698103E-2</v>
      </c>
      <c r="BE470" s="375">
        <v>0.17203653821054499</v>
      </c>
      <c r="BF470" s="374"/>
      <c r="BG470" s="348">
        <v>44.291899999999998</v>
      </c>
      <c r="BH470" s="348">
        <v>23.501200000000001</v>
      </c>
      <c r="BI470" s="348">
        <v>29.550899999999999</v>
      </c>
      <c r="BJ470" s="348">
        <v>2.6560000000000001</v>
      </c>
      <c r="BK470" s="373"/>
      <c r="BL470" s="372" t="s">
        <v>2912</v>
      </c>
      <c r="BM470" s="372" t="s">
        <v>2913</v>
      </c>
      <c r="BN470" s="372" t="s">
        <v>2914</v>
      </c>
      <c r="BO470" s="372" t="s">
        <v>2915</v>
      </c>
      <c r="BP470" s="372" t="s">
        <v>1884</v>
      </c>
      <c r="BQ470" s="373"/>
      <c r="BR470" s="354" t="s">
        <v>526</v>
      </c>
    </row>
    <row r="471" spans="1:70" s="428" customFormat="1" x14ac:dyDescent="0.25">
      <c r="A471" s="345" t="s">
        <v>4001</v>
      </c>
      <c r="B471" s="373"/>
      <c r="C471" s="719">
        <v>44979</v>
      </c>
      <c r="D471" s="373"/>
      <c r="E471" s="346">
        <v>2142.13</v>
      </c>
      <c r="F471" s="373"/>
      <c r="G471" s="347">
        <v>18.059999999999999</v>
      </c>
      <c r="H471" s="374"/>
      <c r="I471" s="348">
        <v>-0.1106</v>
      </c>
      <c r="J471" s="348">
        <v>-1.0410999999999999</v>
      </c>
      <c r="K471" s="348">
        <v>-0.98680000000000001</v>
      </c>
      <c r="L471" s="348">
        <v>9.0579999999999998</v>
      </c>
      <c r="M471" s="348">
        <v>9.8539999999999992</v>
      </c>
      <c r="N471" s="350">
        <v>5.6139999999999999</v>
      </c>
      <c r="O471" s="348">
        <v>2.7686999999999999</v>
      </c>
      <c r="P471" s="348">
        <v>13.405200000000001</v>
      </c>
      <c r="Q471" s="348" t="s">
        <v>430</v>
      </c>
      <c r="R471" s="348" t="s">
        <v>430</v>
      </c>
      <c r="S471" s="348">
        <v>4.4534000000000002</v>
      </c>
      <c r="T471" s="348">
        <v>19.602599999999999</v>
      </c>
      <c r="U471" s="348">
        <v>4.3930999999999996</v>
      </c>
      <c r="V471" s="348">
        <v>7.3722000000000003</v>
      </c>
      <c r="W471" s="348">
        <v>-1.6339999999999999</v>
      </c>
      <c r="X471" s="348">
        <v>18.113900000000001</v>
      </c>
      <c r="Y471" s="374"/>
      <c r="Z471" s="346">
        <v>11</v>
      </c>
      <c r="AA471" s="346">
        <v>15</v>
      </c>
      <c r="AB471" s="346">
        <v>9</v>
      </c>
      <c r="AC471" s="346">
        <v>8</v>
      </c>
      <c r="AD471" s="346">
        <v>11</v>
      </c>
      <c r="AE471" s="346">
        <v>7</v>
      </c>
      <c r="AF471" s="346">
        <v>5</v>
      </c>
      <c r="AG471" s="346">
        <v>4</v>
      </c>
      <c r="AH471" s="346" t="s">
        <v>430</v>
      </c>
      <c r="AI471" s="346" t="s">
        <v>430</v>
      </c>
      <c r="AJ471" s="346">
        <v>5</v>
      </c>
      <c r="AK471" s="346">
        <v>10</v>
      </c>
      <c r="AL471" s="346">
        <v>10</v>
      </c>
      <c r="AM471" s="346">
        <v>8</v>
      </c>
      <c r="AN471" s="346">
        <v>12</v>
      </c>
      <c r="AO471" s="373"/>
      <c r="AP471" s="348" t="s">
        <v>430</v>
      </c>
      <c r="AQ471" s="348" t="s">
        <v>430</v>
      </c>
      <c r="AR471" s="348" t="s">
        <v>430</v>
      </c>
      <c r="AS471" s="348">
        <v>9.06</v>
      </c>
      <c r="AT471" s="348">
        <v>11.21</v>
      </c>
      <c r="AU471" s="351"/>
      <c r="AV471" s="346" t="s">
        <v>430</v>
      </c>
      <c r="AW471" s="346" t="s">
        <v>430</v>
      </c>
      <c r="AX471" s="346" t="s">
        <v>430</v>
      </c>
      <c r="AY471" s="346">
        <v>5</v>
      </c>
      <c r="AZ471" s="346">
        <v>9</v>
      </c>
      <c r="BA471" s="362"/>
      <c r="BB471" s="348">
        <v>13.3191456865127</v>
      </c>
      <c r="BC471" s="375">
        <v>0.97907565707817001</v>
      </c>
      <c r="BD471" s="375">
        <v>6.0160107675366802E-2</v>
      </c>
      <c r="BE471" s="375">
        <v>0.26982315248957101</v>
      </c>
      <c r="BF471" s="374"/>
      <c r="BG471" s="843">
        <v>51.003900000000002</v>
      </c>
      <c r="BH471" s="843">
        <v>22.0562</v>
      </c>
      <c r="BI471" s="843">
        <v>23.444900000000001</v>
      </c>
      <c r="BJ471" s="843">
        <v>3.4950000000000001</v>
      </c>
      <c r="BK471" s="373"/>
      <c r="BL471" s="372" t="s">
        <v>2917</v>
      </c>
      <c r="BM471" s="372" t="s">
        <v>2918</v>
      </c>
      <c r="BN471" s="372" t="s">
        <v>2919</v>
      </c>
      <c r="BO471" s="372" t="s">
        <v>2920</v>
      </c>
      <c r="BP471" s="372" t="s">
        <v>2921</v>
      </c>
      <c r="BQ471" s="373"/>
      <c r="BR471" s="354" t="s">
        <v>436</v>
      </c>
    </row>
    <row r="472" spans="1:70" s="428" customFormat="1" x14ac:dyDescent="0.25">
      <c r="A472" s="345" t="s">
        <v>4002</v>
      </c>
      <c r="B472" s="373"/>
      <c r="C472" s="719">
        <v>44533</v>
      </c>
      <c r="D472" s="373"/>
      <c r="E472" s="346">
        <v>1807.72</v>
      </c>
      <c r="F472" s="373"/>
      <c r="G472" s="347">
        <v>17.34</v>
      </c>
      <c r="H472" s="374"/>
      <c r="I472" s="348" t="s">
        <v>430</v>
      </c>
      <c r="J472" s="348">
        <v>-0.9143</v>
      </c>
      <c r="K472" s="348">
        <v>-1.1403000000000001</v>
      </c>
      <c r="L472" s="348">
        <v>10.657299999999999</v>
      </c>
      <c r="M472" s="348">
        <v>11.871</v>
      </c>
      <c r="N472" s="350">
        <v>9.7749000000000006</v>
      </c>
      <c r="O472" s="348">
        <v>4.0114999999999998</v>
      </c>
      <c r="P472" s="348">
        <v>13.1867</v>
      </c>
      <c r="Q472" s="348" t="s">
        <v>430</v>
      </c>
      <c r="R472" s="348" t="s">
        <v>430</v>
      </c>
      <c r="S472" s="348">
        <v>5.2823000000000002</v>
      </c>
      <c r="T472" s="348">
        <v>20.500299999999999</v>
      </c>
      <c r="U472" s="348">
        <v>5.7317</v>
      </c>
      <c r="V472" s="348">
        <v>12.087899999999999</v>
      </c>
      <c r="W472" s="348">
        <v>-1.8675999999999999</v>
      </c>
      <c r="X472" s="348">
        <v>12.231999999999999</v>
      </c>
      <c r="Y472" s="374"/>
      <c r="Z472" s="346" t="s">
        <v>430</v>
      </c>
      <c r="AA472" s="346">
        <v>13</v>
      </c>
      <c r="AB472" s="346">
        <v>11</v>
      </c>
      <c r="AC472" s="346">
        <v>3</v>
      </c>
      <c r="AD472" s="346">
        <v>9</v>
      </c>
      <c r="AE472" s="346">
        <v>2</v>
      </c>
      <c r="AF472" s="346">
        <v>4</v>
      </c>
      <c r="AG472" s="346">
        <v>5</v>
      </c>
      <c r="AH472" s="346" t="s">
        <v>430</v>
      </c>
      <c r="AI472" s="346" t="s">
        <v>430</v>
      </c>
      <c r="AJ472" s="346">
        <v>2</v>
      </c>
      <c r="AK472" s="346">
        <v>8</v>
      </c>
      <c r="AL472" s="346">
        <v>6</v>
      </c>
      <c r="AM472" s="346">
        <v>2</v>
      </c>
      <c r="AN472" s="346">
        <v>15</v>
      </c>
      <c r="AO472" s="373"/>
      <c r="AP472" s="348" t="s">
        <v>430</v>
      </c>
      <c r="AQ472" s="348" t="s">
        <v>430</v>
      </c>
      <c r="AR472" s="348" t="s">
        <v>430</v>
      </c>
      <c r="AS472" s="348">
        <v>10.32</v>
      </c>
      <c r="AT472" s="348">
        <v>15.18</v>
      </c>
      <c r="AU472" s="351"/>
      <c r="AV472" s="346" t="s">
        <v>430</v>
      </c>
      <c r="AW472" s="346" t="s">
        <v>430</v>
      </c>
      <c r="AX472" s="346" t="s">
        <v>430</v>
      </c>
      <c r="AY472" s="346">
        <v>2</v>
      </c>
      <c r="AZ472" s="346">
        <v>5</v>
      </c>
      <c r="BA472" s="362"/>
      <c r="BB472" s="348">
        <v>13.208505584344699</v>
      </c>
      <c r="BC472" s="375">
        <v>0.99652269708110197</v>
      </c>
      <c r="BD472" s="375">
        <v>5.5889100305799203E-2</v>
      </c>
      <c r="BE472" s="375">
        <v>0.10997902825295</v>
      </c>
      <c r="BF472" s="374"/>
      <c r="BG472" s="843">
        <v>34.159700000000001</v>
      </c>
      <c r="BH472" s="843">
        <v>24.8597</v>
      </c>
      <c r="BI472" s="843">
        <v>37.807899999999997</v>
      </c>
      <c r="BJ472" s="843">
        <v>3.1726999999999999</v>
      </c>
      <c r="BK472" s="373"/>
      <c r="BL472" s="372" t="s">
        <v>2923</v>
      </c>
      <c r="BM472" s="372" t="s">
        <v>2924</v>
      </c>
      <c r="BN472" s="372" t="s">
        <v>1987</v>
      </c>
      <c r="BO472" s="372" t="s">
        <v>2925</v>
      </c>
      <c r="BP472" s="372" t="s">
        <v>1630</v>
      </c>
      <c r="BQ472" s="373"/>
      <c r="BR472" s="354" t="s">
        <v>463</v>
      </c>
    </row>
    <row r="473" spans="1:70" s="428" customFormat="1" x14ac:dyDescent="0.25">
      <c r="A473" s="345" t="s">
        <v>4003</v>
      </c>
      <c r="B473" s="373"/>
      <c r="C473" s="719">
        <v>45468</v>
      </c>
      <c r="D473" s="373"/>
      <c r="E473" s="346">
        <v>1714.71</v>
      </c>
      <c r="F473" s="373"/>
      <c r="G473" s="347">
        <v>11.883800000000001</v>
      </c>
      <c r="H473" s="374"/>
      <c r="I473" s="348">
        <v>2.5000000000000001E-3</v>
      </c>
      <c r="J473" s="348">
        <v>-0.111</v>
      </c>
      <c r="K473" s="348">
        <v>0.61639999999999995</v>
      </c>
      <c r="L473" s="348">
        <v>13.3485</v>
      </c>
      <c r="M473" s="348">
        <v>18.024799999999999</v>
      </c>
      <c r="N473" s="350">
        <v>5.2083000000000004</v>
      </c>
      <c r="O473" s="348">
        <v>5.1188000000000002</v>
      </c>
      <c r="P473" s="348" t="s">
        <v>430</v>
      </c>
      <c r="Q473" s="348" t="s">
        <v>430</v>
      </c>
      <c r="R473" s="348" t="s">
        <v>430</v>
      </c>
      <c r="S473" s="348">
        <v>5.2167000000000003</v>
      </c>
      <c r="T473" s="348">
        <v>28.007200000000001</v>
      </c>
      <c r="U473" s="348">
        <v>6.3856000000000002</v>
      </c>
      <c r="V473" s="348">
        <v>6.8792999999999997</v>
      </c>
      <c r="W473" s="348">
        <v>-1.7925</v>
      </c>
      <c r="X473" s="348">
        <v>8.1189</v>
      </c>
      <c r="Y473" s="374"/>
      <c r="Z473" s="346">
        <v>8</v>
      </c>
      <c r="AA473" s="346">
        <v>4</v>
      </c>
      <c r="AB473" s="346">
        <v>3</v>
      </c>
      <c r="AC473" s="346">
        <v>2</v>
      </c>
      <c r="AD473" s="346">
        <v>3</v>
      </c>
      <c r="AE473" s="346">
        <v>9</v>
      </c>
      <c r="AF473" s="346">
        <v>3</v>
      </c>
      <c r="AG473" s="346" t="s">
        <v>430</v>
      </c>
      <c r="AH473" s="346" t="s">
        <v>430</v>
      </c>
      <c r="AI473" s="346" t="s">
        <v>430</v>
      </c>
      <c r="AJ473" s="346">
        <v>3</v>
      </c>
      <c r="AK473" s="346">
        <v>3</v>
      </c>
      <c r="AL473" s="346">
        <v>3</v>
      </c>
      <c r="AM473" s="346">
        <v>11</v>
      </c>
      <c r="AN473" s="346">
        <v>13</v>
      </c>
      <c r="AO473" s="373"/>
      <c r="AP473" s="348" t="s">
        <v>430</v>
      </c>
      <c r="AQ473" s="348" t="s">
        <v>430</v>
      </c>
      <c r="AR473" s="348" t="s">
        <v>430</v>
      </c>
      <c r="AS473" s="348" t="s">
        <v>430</v>
      </c>
      <c r="AT473" s="348">
        <v>18.53</v>
      </c>
      <c r="AU473" s="351"/>
      <c r="AV473" s="346" t="s">
        <v>430</v>
      </c>
      <c r="AW473" s="346" t="s">
        <v>430</v>
      </c>
      <c r="AX473" s="346" t="s">
        <v>430</v>
      </c>
      <c r="AY473" s="346" t="s">
        <v>430</v>
      </c>
      <c r="AZ473" s="346">
        <v>3</v>
      </c>
      <c r="BA473" s="362"/>
      <c r="BB473" s="348">
        <v>15.0036407212732</v>
      </c>
      <c r="BC473" s="375">
        <v>1.0414018298771801</v>
      </c>
      <c r="BD473" s="375">
        <v>2.0231193682190202E-2</v>
      </c>
      <c r="BE473" s="375">
        <v>0.60136781355323599</v>
      </c>
      <c r="BF473" s="374"/>
      <c r="BG473" s="843">
        <v>24.892499999999998</v>
      </c>
      <c r="BH473" s="843">
        <v>32.142600000000002</v>
      </c>
      <c r="BI473" s="843">
        <v>40.153199999999998</v>
      </c>
      <c r="BJ473" s="843">
        <v>2.8117000000000001</v>
      </c>
      <c r="BK473" s="373"/>
      <c r="BL473" s="372" t="s">
        <v>2927</v>
      </c>
      <c r="BM473" s="372" t="s">
        <v>2928</v>
      </c>
      <c r="BN473" s="372" t="s">
        <v>2929</v>
      </c>
      <c r="BO473" s="372" t="s">
        <v>2930</v>
      </c>
      <c r="BP473" s="372" t="s">
        <v>2931</v>
      </c>
      <c r="BQ473" s="373"/>
      <c r="BR473" s="354" t="s">
        <v>443</v>
      </c>
    </row>
    <row r="474" spans="1:70" s="428" customFormat="1" x14ac:dyDescent="0.25">
      <c r="A474" s="345" t="s">
        <v>4004</v>
      </c>
      <c r="B474" s="373"/>
      <c r="C474" s="719">
        <v>45531</v>
      </c>
      <c r="D474" s="373"/>
      <c r="E474" s="346">
        <v>1533.54</v>
      </c>
      <c r="F474" s="373"/>
      <c r="G474" s="347">
        <v>13.2256</v>
      </c>
      <c r="H474" s="374"/>
      <c r="I474" s="348">
        <v>0.7036</v>
      </c>
      <c r="J474" s="348">
        <v>0.95109999999999995</v>
      </c>
      <c r="K474" s="348">
        <v>1.7737000000000001</v>
      </c>
      <c r="L474" s="348">
        <v>19.242999999999999</v>
      </c>
      <c r="M474" s="348">
        <v>22.255500000000001</v>
      </c>
      <c r="N474" s="350">
        <v>0.3498</v>
      </c>
      <c r="O474" s="348">
        <v>9.9525000000000006</v>
      </c>
      <c r="P474" s="348" t="s">
        <v>430</v>
      </c>
      <c r="Q474" s="348" t="s">
        <v>430</v>
      </c>
      <c r="R474" s="348" t="s">
        <v>430</v>
      </c>
      <c r="S474" s="348">
        <v>13.896000000000001</v>
      </c>
      <c r="T474" s="348">
        <v>29.671600000000002</v>
      </c>
      <c r="U474" s="348">
        <v>3.9699</v>
      </c>
      <c r="V474" s="348">
        <v>6.9512999999999998</v>
      </c>
      <c r="W474" s="348">
        <v>0.27979999999999999</v>
      </c>
      <c r="X474" s="348">
        <v>14.7005</v>
      </c>
      <c r="Y474" s="374"/>
      <c r="Z474" s="346">
        <v>1</v>
      </c>
      <c r="AA474" s="346">
        <v>2</v>
      </c>
      <c r="AB474" s="346">
        <v>2</v>
      </c>
      <c r="AC474" s="346">
        <v>1</v>
      </c>
      <c r="AD474" s="346">
        <v>1</v>
      </c>
      <c r="AE474" s="346">
        <v>16</v>
      </c>
      <c r="AF474" s="346">
        <v>1</v>
      </c>
      <c r="AG474" s="346" t="s">
        <v>430</v>
      </c>
      <c r="AH474" s="346" t="s">
        <v>430</v>
      </c>
      <c r="AI474" s="346" t="s">
        <v>430</v>
      </c>
      <c r="AJ474" s="346">
        <v>1</v>
      </c>
      <c r="AK474" s="346">
        <v>2</v>
      </c>
      <c r="AL474" s="346">
        <v>11</v>
      </c>
      <c r="AM474" s="346">
        <v>10</v>
      </c>
      <c r="AN474" s="346">
        <v>2</v>
      </c>
      <c r="AO474" s="373"/>
      <c r="AP474" s="348" t="s">
        <v>430</v>
      </c>
      <c r="AQ474" s="348" t="s">
        <v>430</v>
      </c>
      <c r="AR474" s="348" t="s">
        <v>430</v>
      </c>
      <c r="AS474" s="348" t="s">
        <v>430</v>
      </c>
      <c r="AT474" s="348">
        <v>18.63</v>
      </c>
      <c r="AU474" s="351"/>
      <c r="AV474" s="346" t="s">
        <v>430</v>
      </c>
      <c r="AW474" s="346" t="s">
        <v>430</v>
      </c>
      <c r="AX474" s="346" t="s">
        <v>430</v>
      </c>
      <c r="AY474" s="346" t="s">
        <v>430</v>
      </c>
      <c r="AZ474" s="346">
        <v>2</v>
      </c>
      <c r="BA474" s="362"/>
      <c r="BB474" s="348">
        <v>21.118147063726401</v>
      </c>
      <c r="BC474" s="375">
        <v>1.2520277073089601</v>
      </c>
      <c r="BD474" s="375">
        <v>2.54688041118987E-2</v>
      </c>
      <c r="BE474" s="375">
        <v>1.04453469679885</v>
      </c>
      <c r="BF474" s="374"/>
      <c r="BG474" s="843">
        <v>26.037400000000002</v>
      </c>
      <c r="BH474" s="843">
        <v>36.980899999999998</v>
      </c>
      <c r="BI474" s="843">
        <v>32.422800000000002</v>
      </c>
      <c r="BJ474" s="843">
        <v>4.5589000000000004</v>
      </c>
      <c r="BK474" s="373"/>
      <c r="BL474" s="372" t="s">
        <v>445</v>
      </c>
      <c r="BM474" s="372" t="s">
        <v>2933</v>
      </c>
      <c r="BN474" s="372" t="s">
        <v>2934</v>
      </c>
      <c r="BO474" s="372" t="s">
        <v>2935</v>
      </c>
      <c r="BP474" s="372" t="s">
        <v>2936</v>
      </c>
      <c r="BQ474" s="373"/>
      <c r="BR474" s="354" t="s">
        <v>443</v>
      </c>
    </row>
    <row r="475" spans="1:70" s="428" customFormat="1" x14ac:dyDescent="0.25">
      <c r="A475" s="345" t="s">
        <v>4005</v>
      </c>
      <c r="B475" s="373"/>
      <c r="C475" s="719">
        <v>45502</v>
      </c>
      <c r="D475" s="373"/>
      <c r="E475" s="346">
        <v>1417.63</v>
      </c>
      <c r="F475" s="373"/>
      <c r="G475" s="347">
        <v>9.4365000000000006</v>
      </c>
      <c r="H475" s="374"/>
      <c r="I475" s="348">
        <v>-0.22520000000000001</v>
      </c>
      <c r="J475" s="348">
        <v>-0.84899999999999998</v>
      </c>
      <c r="K475" s="348">
        <v>-9.6299999999999997E-2</v>
      </c>
      <c r="L475" s="348">
        <v>7.5654000000000003</v>
      </c>
      <c r="M475" s="348">
        <v>5.1280000000000001</v>
      </c>
      <c r="N475" s="350">
        <v>5.5453999999999999</v>
      </c>
      <c r="O475" s="348">
        <v>-2.9988999999999999</v>
      </c>
      <c r="P475" s="348" t="s">
        <v>430</v>
      </c>
      <c r="Q475" s="348" t="s">
        <v>430</v>
      </c>
      <c r="R475" s="348" t="s">
        <v>430</v>
      </c>
      <c r="S475" s="348">
        <v>3.8073000000000001</v>
      </c>
      <c r="T475" s="348">
        <v>15.1593</v>
      </c>
      <c r="U475" s="348">
        <v>1.8785000000000001</v>
      </c>
      <c r="V475" s="348">
        <v>7.1063999999999998</v>
      </c>
      <c r="W475" s="348">
        <v>-2.1688000000000001</v>
      </c>
      <c r="X475" s="348">
        <v>-2.7014999999999998</v>
      </c>
      <c r="Y475" s="374"/>
      <c r="Z475" s="346">
        <v>14</v>
      </c>
      <c r="AA475" s="346">
        <v>12</v>
      </c>
      <c r="AB475" s="346">
        <v>7</v>
      </c>
      <c r="AC475" s="346">
        <v>10</v>
      </c>
      <c r="AD475" s="346">
        <v>17</v>
      </c>
      <c r="AE475" s="346">
        <v>8</v>
      </c>
      <c r="AF475" s="346">
        <v>14</v>
      </c>
      <c r="AG475" s="346" t="s">
        <v>430</v>
      </c>
      <c r="AH475" s="346" t="s">
        <v>430</v>
      </c>
      <c r="AI475" s="346" t="s">
        <v>430</v>
      </c>
      <c r="AJ475" s="346">
        <v>7</v>
      </c>
      <c r="AK475" s="346">
        <v>14</v>
      </c>
      <c r="AL475" s="346">
        <v>13</v>
      </c>
      <c r="AM475" s="346">
        <v>9</v>
      </c>
      <c r="AN475" s="346">
        <v>16</v>
      </c>
      <c r="AO475" s="373"/>
      <c r="AP475" s="348" t="s">
        <v>430</v>
      </c>
      <c r="AQ475" s="348" t="s">
        <v>430</v>
      </c>
      <c r="AR475" s="348" t="s">
        <v>430</v>
      </c>
      <c r="AS475" s="348" t="s">
        <v>430</v>
      </c>
      <c r="AT475" s="348">
        <v>8.15</v>
      </c>
      <c r="AU475" s="351"/>
      <c r="AV475" s="346" t="s">
        <v>430</v>
      </c>
      <c r="AW475" s="346" t="s">
        <v>430</v>
      </c>
      <c r="AX475" s="346" t="s">
        <v>430</v>
      </c>
      <c r="AY475" s="346" t="s">
        <v>430</v>
      </c>
      <c r="AZ475" s="346">
        <v>12</v>
      </c>
      <c r="BA475" s="362"/>
      <c r="BB475" s="348">
        <v>15.752008433796099</v>
      </c>
      <c r="BC475" s="375">
        <v>1.0822655416787701</v>
      </c>
      <c r="BD475" s="375">
        <v>-2.89810948338119E-2</v>
      </c>
      <c r="BE475" s="375">
        <v>-0.15812179965513901</v>
      </c>
      <c r="BF475" s="374"/>
      <c r="BG475" s="843">
        <v>44.229900000000001</v>
      </c>
      <c r="BH475" s="843">
        <v>47.827599999999997</v>
      </c>
      <c r="BI475" s="843">
        <v>4.8156999999999996</v>
      </c>
      <c r="BJ475" s="843">
        <v>3.1267999999999998</v>
      </c>
      <c r="BK475" s="373"/>
      <c r="BL475" s="372" t="s">
        <v>2938</v>
      </c>
      <c r="BM475" s="372" t="s">
        <v>2939</v>
      </c>
      <c r="BN475" s="372" t="s">
        <v>2940</v>
      </c>
      <c r="BO475" s="372" t="s">
        <v>2941</v>
      </c>
      <c r="BP475" s="372" t="s">
        <v>2942</v>
      </c>
      <c r="BQ475" s="373"/>
      <c r="BR475" s="354" t="s">
        <v>476</v>
      </c>
    </row>
    <row r="476" spans="1:70" s="428" customFormat="1" x14ac:dyDescent="0.25">
      <c r="A476" s="345" t="s">
        <v>4006</v>
      </c>
      <c r="B476" s="373"/>
      <c r="C476" s="719">
        <v>45715</v>
      </c>
      <c r="D476" s="373"/>
      <c r="E476" s="841">
        <v>1381.04</v>
      </c>
      <c r="F476" s="373"/>
      <c r="G476" s="347">
        <v>14.69</v>
      </c>
      <c r="H476" s="374"/>
      <c r="I476" s="348">
        <v>-6.8000000000000005E-2</v>
      </c>
      <c r="J476" s="348">
        <v>-0.40679999999999999</v>
      </c>
      <c r="K476" s="348">
        <v>-0.94399999999999995</v>
      </c>
      <c r="L476" s="348">
        <v>9.7906999999999993</v>
      </c>
      <c r="M476" s="348">
        <v>21.405000000000001</v>
      </c>
      <c r="N476" s="350">
        <v>14.676</v>
      </c>
      <c r="O476" s="348" t="s">
        <v>430</v>
      </c>
      <c r="P476" s="348" t="s">
        <v>430</v>
      </c>
      <c r="Q476" s="348" t="s">
        <v>430</v>
      </c>
      <c r="R476" s="348" t="s">
        <v>430</v>
      </c>
      <c r="S476" s="348">
        <v>2.2269000000000001</v>
      </c>
      <c r="T476" s="348">
        <v>32.104300000000002</v>
      </c>
      <c r="U476" s="348">
        <v>14.319100000000001</v>
      </c>
      <c r="V476" s="348">
        <v>17.426100000000002</v>
      </c>
      <c r="W476" s="348">
        <v>-1.0773999999999999</v>
      </c>
      <c r="X476" s="348">
        <v>28.488</v>
      </c>
      <c r="Y476" s="374"/>
      <c r="Z476" s="346">
        <v>9</v>
      </c>
      <c r="AA476" s="346">
        <v>6</v>
      </c>
      <c r="AB476" s="346">
        <v>8</v>
      </c>
      <c r="AC476" s="346">
        <v>6</v>
      </c>
      <c r="AD476" s="346">
        <v>2</v>
      </c>
      <c r="AE476" s="346">
        <v>1</v>
      </c>
      <c r="AF476" s="346" t="s">
        <v>430</v>
      </c>
      <c r="AG476" s="346" t="s">
        <v>430</v>
      </c>
      <c r="AH476" s="346" t="s">
        <v>430</v>
      </c>
      <c r="AI476" s="346" t="s">
        <v>430</v>
      </c>
      <c r="AJ476" s="346">
        <v>11</v>
      </c>
      <c r="AK476" s="346">
        <v>1</v>
      </c>
      <c r="AL476" s="346">
        <v>1</v>
      </c>
      <c r="AM476" s="346">
        <v>1</v>
      </c>
      <c r="AN476" s="346">
        <v>5</v>
      </c>
      <c r="AO476" s="373"/>
      <c r="AP476" s="348" t="s">
        <v>430</v>
      </c>
      <c r="AQ476" s="348" t="s">
        <v>430</v>
      </c>
      <c r="AR476" s="348" t="s">
        <v>430</v>
      </c>
      <c r="AS476" s="348" t="s">
        <v>430</v>
      </c>
      <c r="AT476" s="348">
        <v>25.22</v>
      </c>
      <c r="AU476" s="351"/>
      <c r="AV476" s="346" t="s">
        <v>430</v>
      </c>
      <c r="AW476" s="346" t="s">
        <v>430</v>
      </c>
      <c r="AX476" s="346" t="s">
        <v>430</v>
      </c>
      <c r="AY476" s="346" t="s">
        <v>430</v>
      </c>
      <c r="AZ476" s="346">
        <v>1</v>
      </c>
      <c r="BA476" s="362"/>
      <c r="BB476" s="348">
        <v>17.035793876431701</v>
      </c>
      <c r="BC476" s="375">
        <v>1.1722050832128601</v>
      </c>
      <c r="BD476" s="375">
        <v>0.11763881782881</v>
      </c>
      <c r="BE476" s="375">
        <v>1.5183152410648699</v>
      </c>
      <c r="BF476" s="374"/>
      <c r="BG476" s="843">
        <v>39.296399999999998</v>
      </c>
      <c r="BH476" s="843">
        <v>27.433199999999999</v>
      </c>
      <c r="BI476" s="843">
        <v>28.062899999999999</v>
      </c>
      <c r="BJ476" s="843">
        <v>5.2074999999999996</v>
      </c>
      <c r="BK476" s="373"/>
      <c r="BL476" s="372" t="s">
        <v>2944</v>
      </c>
      <c r="BM476" s="372" t="s">
        <v>2945</v>
      </c>
      <c r="BN476" s="372" t="s">
        <v>2946</v>
      </c>
      <c r="BO476" s="372" t="s">
        <v>2947</v>
      </c>
      <c r="BP476" s="372" t="s">
        <v>2948</v>
      </c>
      <c r="BQ476" s="373"/>
      <c r="BR476" s="354" t="s">
        <v>616</v>
      </c>
    </row>
    <row r="477" spans="1:70" s="428" customFormat="1" x14ac:dyDescent="0.25">
      <c r="A477" s="345" t="s">
        <v>4007</v>
      </c>
      <c r="B477" s="373"/>
      <c r="C477" s="719">
        <v>45180</v>
      </c>
      <c r="D477" s="373"/>
      <c r="E477" s="346">
        <v>1350.77</v>
      </c>
      <c r="F477" s="373"/>
      <c r="G477" s="347">
        <v>16.504799999999999</v>
      </c>
      <c r="H477" s="374"/>
      <c r="I477" s="348">
        <v>-0.28639999999999999</v>
      </c>
      <c r="J477" s="348">
        <v>-0.6028</v>
      </c>
      <c r="K477" s="348">
        <v>-1.9730000000000001</v>
      </c>
      <c r="L477" s="348">
        <v>4.5129999999999999</v>
      </c>
      <c r="M477" s="348">
        <v>6.117</v>
      </c>
      <c r="N477" s="350">
        <v>9.2209000000000003</v>
      </c>
      <c r="O477" s="348">
        <v>1.7396</v>
      </c>
      <c r="P477" s="348" t="s">
        <v>430</v>
      </c>
      <c r="Q477" s="348" t="s">
        <v>430</v>
      </c>
      <c r="R477" s="348" t="s">
        <v>430</v>
      </c>
      <c r="S477" s="348">
        <v>1.0339</v>
      </c>
      <c r="T477" s="348">
        <v>13.7752</v>
      </c>
      <c r="U477" s="348">
        <v>3.0268999999999999</v>
      </c>
      <c r="V477" s="348">
        <v>10.476900000000001</v>
      </c>
      <c r="W477" s="348">
        <v>-1.2215</v>
      </c>
      <c r="X477" s="348">
        <v>18.178000000000001</v>
      </c>
      <c r="Y477" s="374"/>
      <c r="Z477" s="346">
        <v>16</v>
      </c>
      <c r="AA477" s="346">
        <v>8</v>
      </c>
      <c r="AB477" s="346">
        <v>14</v>
      </c>
      <c r="AC477" s="346">
        <v>15</v>
      </c>
      <c r="AD477" s="346">
        <v>14</v>
      </c>
      <c r="AE477" s="346">
        <v>3</v>
      </c>
      <c r="AF477" s="346">
        <v>10</v>
      </c>
      <c r="AG477" s="346" t="s">
        <v>430</v>
      </c>
      <c r="AH477" s="346" t="s">
        <v>430</v>
      </c>
      <c r="AI477" s="346" t="s">
        <v>430</v>
      </c>
      <c r="AJ477" s="346">
        <v>13</v>
      </c>
      <c r="AK477" s="346">
        <v>17</v>
      </c>
      <c r="AL477" s="346">
        <v>12</v>
      </c>
      <c r="AM477" s="346">
        <v>3</v>
      </c>
      <c r="AN477" s="346">
        <v>6</v>
      </c>
      <c r="AO477" s="373"/>
      <c r="AP477" s="348" t="s">
        <v>430</v>
      </c>
      <c r="AQ477" s="348" t="s">
        <v>430</v>
      </c>
      <c r="AR477" s="348" t="s">
        <v>430</v>
      </c>
      <c r="AS477" s="348">
        <v>10.19</v>
      </c>
      <c r="AT477" s="348">
        <v>7.35</v>
      </c>
      <c r="AU477" s="351"/>
      <c r="AV477" s="346" t="s">
        <v>430</v>
      </c>
      <c r="AW477" s="346" t="s">
        <v>430</v>
      </c>
      <c r="AX477" s="346" t="s">
        <v>430</v>
      </c>
      <c r="AY477" s="346">
        <v>3</v>
      </c>
      <c r="AZ477" s="346">
        <v>13</v>
      </c>
      <c r="BA477" s="362"/>
      <c r="BB477" s="348">
        <v>15.0410344607926</v>
      </c>
      <c r="BC477" s="375">
        <v>1.0772058478000199</v>
      </c>
      <c r="BD477" s="375">
        <v>7.28642020701981E-2</v>
      </c>
      <c r="BE477" s="375">
        <v>0.52184501270787198</v>
      </c>
      <c r="BF477" s="374"/>
      <c r="BG477" s="843">
        <v>47.4512</v>
      </c>
      <c r="BH477" s="843">
        <v>25.067499999999999</v>
      </c>
      <c r="BI477" s="843">
        <v>24.727</v>
      </c>
      <c r="BJ477" s="843">
        <v>2.7543000000000002</v>
      </c>
      <c r="BK477" s="373"/>
      <c r="BL477" s="372" t="s">
        <v>2950</v>
      </c>
      <c r="BM477" s="372" t="s">
        <v>2951</v>
      </c>
      <c r="BN477" s="372" t="s">
        <v>2952</v>
      </c>
      <c r="BO477" s="372" t="s">
        <v>2953</v>
      </c>
      <c r="BP477" s="372" t="s">
        <v>595</v>
      </c>
      <c r="BQ477" s="373"/>
      <c r="BR477" s="354" t="s">
        <v>476</v>
      </c>
    </row>
    <row r="478" spans="1:70" s="428" customFormat="1" x14ac:dyDescent="0.25">
      <c r="A478" s="345" t="s">
        <v>4008</v>
      </c>
      <c r="B478" s="373"/>
      <c r="C478" s="719">
        <v>45643</v>
      </c>
      <c r="D478" s="373"/>
      <c r="E478" s="841">
        <v>1334.42</v>
      </c>
      <c r="F478" s="373"/>
      <c r="G478" s="347">
        <v>10.364000000000001</v>
      </c>
      <c r="H478" s="374"/>
      <c r="I478" s="348">
        <v>0.30969999999999998</v>
      </c>
      <c r="J478" s="348">
        <v>-1.4735</v>
      </c>
      <c r="K478" s="348">
        <v>-4.0369999999999999</v>
      </c>
      <c r="L478" s="348">
        <v>2.2090999999999998</v>
      </c>
      <c r="M478" s="348">
        <v>1.4388000000000001</v>
      </c>
      <c r="N478" s="350">
        <v>2.2797000000000001</v>
      </c>
      <c r="O478" s="348" t="s">
        <v>430</v>
      </c>
      <c r="P478" s="348" t="s">
        <v>430</v>
      </c>
      <c r="Q478" s="348" t="s">
        <v>430</v>
      </c>
      <c r="R478" s="348" t="s">
        <v>430</v>
      </c>
      <c r="S478" s="348">
        <v>-1.9953000000000001</v>
      </c>
      <c r="T478" s="348">
        <v>9.6836000000000002</v>
      </c>
      <c r="U478" s="348">
        <v>-0.747</v>
      </c>
      <c r="V478" s="348">
        <v>3.3609</v>
      </c>
      <c r="W478" s="348">
        <v>-2.5848</v>
      </c>
      <c r="X478" s="348">
        <v>2.0863</v>
      </c>
      <c r="Y478" s="374"/>
      <c r="Z478" s="346">
        <v>3</v>
      </c>
      <c r="AA478" s="346">
        <v>18</v>
      </c>
      <c r="AB478" s="346">
        <v>18</v>
      </c>
      <c r="AC478" s="346">
        <v>17</v>
      </c>
      <c r="AD478" s="346">
        <v>18</v>
      </c>
      <c r="AE478" s="346">
        <v>15</v>
      </c>
      <c r="AF478" s="346" t="s">
        <v>430</v>
      </c>
      <c r="AG478" s="346" t="s">
        <v>430</v>
      </c>
      <c r="AH478" s="346" t="s">
        <v>430</v>
      </c>
      <c r="AI478" s="346" t="s">
        <v>430</v>
      </c>
      <c r="AJ478" s="346">
        <v>17</v>
      </c>
      <c r="AK478" s="346">
        <v>18</v>
      </c>
      <c r="AL478" s="346">
        <v>16</v>
      </c>
      <c r="AM478" s="346">
        <v>16</v>
      </c>
      <c r="AN478" s="346">
        <v>17</v>
      </c>
      <c r="AO478" s="373"/>
      <c r="AP478" s="348" t="s">
        <v>430</v>
      </c>
      <c r="AQ478" s="348" t="s">
        <v>430</v>
      </c>
      <c r="AR478" s="348" t="s">
        <v>430</v>
      </c>
      <c r="AS478" s="348" t="s">
        <v>430</v>
      </c>
      <c r="AT478" s="348">
        <v>-0.83</v>
      </c>
      <c r="AU478" s="351"/>
      <c r="AV478" s="346" t="s">
        <v>430</v>
      </c>
      <c r="AW478" s="346" t="s">
        <v>430</v>
      </c>
      <c r="AX478" s="346" t="s">
        <v>430</v>
      </c>
      <c r="AY478" s="346" t="s">
        <v>430</v>
      </c>
      <c r="AZ478" s="346">
        <v>17</v>
      </c>
      <c r="BA478" s="362"/>
      <c r="BB478" s="348">
        <v>12.581099696693199</v>
      </c>
      <c r="BC478" s="375">
        <v>0.92814442002555098</v>
      </c>
      <c r="BD478" s="375">
        <v>-2.89570094905335E-3</v>
      </c>
      <c r="BE478" s="375">
        <v>-1.9914429765187602E-2</v>
      </c>
      <c r="BF478" s="374"/>
      <c r="BG478" s="843">
        <v>69.740399999999994</v>
      </c>
      <c r="BH478" s="843">
        <v>14.4968</v>
      </c>
      <c r="BI478" s="843">
        <v>4.2124100000000002</v>
      </c>
      <c r="BJ478" s="843">
        <v>11.55039</v>
      </c>
      <c r="BK478" s="373"/>
      <c r="BL478" s="844" t="s">
        <v>1016</v>
      </c>
      <c r="BM478" s="844" t="s">
        <v>2955</v>
      </c>
      <c r="BN478" s="844" t="s">
        <v>2956</v>
      </c>
      <c r="BO478" s="844" t="s">
        <v>2957</v>
      </c>
      <c r="BP478" s="844" t="s">
        <v>2958</v>
      </c>
      <c r="BQ478" s="373"/>
      <c r="BR478" s="354" t="s">
        <v>526</v>
      </c>
    </row>
    <row r="479" spans="1:70" s="428" customFormat="1" x14ac:dyDescent="0.25">
      <c r="A479" s="345" t="s">
        <v>4009</v>
      </c>
      <c r="B479" s="373"/>
      <c r="C479" s="719">
        <v>41871</v>
      </c>
      <c r="D479" s="373"/>
      <c r="E479" s="841">
        <v>1229.28</v>
      </c>
      <c r="F479" s="373"/>
      <c r="G479" s="347">
        <v>49.191200000000002</v>
      </c>
      <c r="H479" s="374"/>
      <c r="I479" s="348">
        <v>-0.1017</v>
      </c>
      <c r="J479" s="348">
        <v>0.42630000000000001</v>
      </c>
      <c r="K479" s="348">
        <v>0.36030000000000001</v>
      </c>
      <c r="L479" s="348">
        <v>9.8775999999999993</v>
      </c>
      <c r="M479" s="348">
        <v>13.364699999999999</v>
      </c>
      <c r="N479" s="350">
        <v>4.5185000000000004</v>
      </c>
      <c r="O479" s="348">
        <v>1.8728</v>
      </c>
      <c r="P479" s="348">
        <v>15.992900000000001</v>
      </c>
      <c r="Q479" s="348">
        <v>15.7692</v>
      </c>
      <c r="R479" s="348">
        <v>13.691599999999999</v>
      </c>
      <c r="S479" s="348">
        <v>3.4933000000000001</v>
      </c>
      <c r="T479" s="348">
        <v>24.000699999999998</v>
      </c>
      <c r="U479" s="348">
        <v>5.9244000000000003</v>
      </c>
      <c r="V479" s="348">
        <v>6.4671000000000003</v>
      </c>
      <c r="W479" s="348">
        <v>-1.2241</v>
      </c>
      <c r="X479" s="348">
        <v>14.1151</v>
      </c>
      <c r="Y479" s="374"/>
      <c r="Z479" s="346">
        <v>10</v>
      </c>
      <c r="AA479" s="346">
        <v>3</v>
      </c>
      <c r="AB479" s="346">
        <v>4</v>
      </c>
      <c r="AC479" s="346">
        <v>5</v>
      </c>
      <c r="AD479" s="346">
        <v>6</v>
      </c>
      <c r="AE479" s="346">
        <v>11</v>
      </c>
      <c r="AF479" s="346">
        <v>8</v>
      </c>
      <c r="AG479" s="346">
        <v>1</v>
      </c>
      <c r="AH479" s="346">
        <v>1</v>
      </c>
      <c r="AI479" s="346">
        <v>1</v>
      </c>
      <c r="AJ479" s="346">
        <v>9</v>
      </c>
      <c r="AK479" s="346">
        <v>4</v>
      </c>
      <c r="AL479" s="346">
        <v>4</v>
      </c>
      <c r="AM479" s="346">
        <v>13</v>
      </c>
      <c r="AN479" s="346">
        <v>7</v>
      </c>
      <c r="AO479" s="373"/>
      <c r="AP479" s="348">
        <v>16</v>
      </c>
      <c r="AQ479" s="348">
        <v>18.350000000000001</v>
      </c>
      <c r="AR479" s="348">
        <v>15.53</v>
      </c>
      <c r="AS479" s="348">
        <v>9.83</v>
      </c>
      <c r="AT479" s="348">
        <v>14.14</v>
      </c>
      <c r="AU479" s="351"/>
      <c r="AV479" s="346">
        <v>1</v>
      </c>
      <c r="AW479" s="346">
        <v>1</v>
      </c>
      <c r="AX479" s="346">
        <v>1</v>
      </c>
      <c r="AY479" s="346">
        <v>4</v>
      </c>
      <c r="AZ479" s="346">
        <v>6</v>
      </c>
      <c r="BA479" s="362"/>
      <c r="BB479" s="348">
        <v>17.462849056596099</v>
      </c>
      <c r="BC479" s="375">
        <v>1.2400785329981401</v>
      </c>
      <c r="BD479" s="375">
        <v>5.7527724017690601E-2</v>
      </c>
      <c r="BE479" s="375">
        <v>0.33146329671140401</v>
      </c>
      <c r="BF479" s="374"/>
      <c r="BG479" s="843">
        <v>42.031799999999997</v>
      </c>
      <c r="BH479" s="843">
        <v>16.526399999999999</v>
      </c>
      <c r="BI479" s="843">
        <v>39.245100000000001</v>
      </c>
      <c r="BJ479" s="843">
        <v>2.1966999999999999</v>
      </c>
      <c r="BK479" s="373"/>
      <c r="BL479" s="372" t="s">
        <v>2960</v>
      </c>
      <c r="BM479" s="372" t="s">
        <v>2961</v>
      </c>
      <c r="BN479" s="372" t="s">
        <v>2962</v>
      </c>
      <c r="BO479" s="372" t="s">
        <v>2963</v>
      </c>
      <c r="BP479" s="372" t="s">
        <v>2964</v>
      </c>
      <c r="BQ479" s="373"/>
      <c r="BR479" s="354" t="s">
        <v>519</v>
      </c>
    </row>
    <row r="480" spans="1:70" s="428" customFormat="1" x14ac:dyDescent="0.25">
      <c r="A480" s="345" t="s">
        <v>4010</v>
      </c>
      <c r="B480" s="373"/>
      <c r="C480" s="719">
        <v>45565</v>
      </c>
      <c r="D480" s="373"/>
      <c r="E480" s="346">
        <v>1069.4000000000001</v>
      </c>
      <c r="F480" s="373"/>
      <c r="G480" s="347">
        <v>10.021000000000001</v>
      </c>
      <c r="H480" s="374"/>
      <c r="I480" s="348">
        <v>6.9900000000000004E-2</v>
      </c>
      <c r="J480" s="348">
        <v>-0.91949999999999998</v>
      </c>
      <c r="K480" s="348">
        <v>-2.472</v>
      </c>
      <c r="L480" s="348">
        <v>4.8331</v>
      </c>
      <c r="M480" s="348">
        <v>5.6176000000000004</v>
      </c>
      <c r="N480" s="350">
        <v>-1.1052999999999999</v>
      </c>
      <c r="O480" s="348" t="s">
        <v>430</v>
      </c>
      <c r="P480" s="348" t="s">
        <v>430</v>
      </c>
      <c r="Q480" s="348" t="s">
        <v>430</v>
      </c>
      <c r="R480" s="348" t="s">
        <v>430</v>
      </c>
      <c r="S480" s="348">
        <v>0.441</v>
      </c>
      <c r="T480" s="348">
        <v>15.436</v>
      </c>
      <c r="U480" s="348">
        <v>-3.6442000000000001</v>
      </c>
      <c r="V480" s="348">
        <v>-0.13950000000000001</v>
      </c>
      <c r="W480" s="348">
        <v>-1.5038</v>
      </c>
      <c r="X480" s="348">
        <v>0.1079</v>
      </c>
      <c r="Y480" s="374"/>
      <c r="Z480" s="346">
        <v>6</v>
      </c>
      <c r="AA480" s="346">
        <v>14</v>
      </c>
      <c r="AB480" s="346">
        <v>16</v>
      </c>
      <c r="AC480" s="346">
        <v>14</v>
      </c>
      <c r="AD480" s="346">
        <v>16</v>
      </c>
      <c r="AE480" s="346">
        <v>17</v>
      </c>
      <c r="AF480" s="346" t="s">
        <v>430</v>
      </c>
      <c r="AG480" s="346" t="s">
        <v>430</v>
      </c>
      <c r="AH480" s="346" t="s">
        <v>430</v>
      </c>
      <c r="AI480" s="346" t="s">
        <v>430</v>
      </c>
      <c r="AJ480" s="346">
        <v>15</v>
      </c>
      <c r="AK480" s="346">
        <v>13</v>
      </c>
      <c r="AL480" s="346">
        <v>17</v>
      </c>
      <c r="AM480" s="346">
        <v>17</v>
      </c>
      <c r="AN480" s="346">
        <v>11</v>
      </c>
      <c r="AO480" s="373"/>
      <c r="AP480" s="348" t="s">
        <v>430</v>
      </c>
      <c r="AQ480" s="348" t="s">
        <v>430</v>
      </c>
      <c r="AR480" s="348" t="s">
        <v>430</v>
      </c>
      <c r="AS480" s="348" t="s">
        <v>430</v>
      </c>
      <c r="AT480" s="348">
        <v>0.54</v>
      </c>
      <c r="AU480" s="351"/>
      <c r="AV480" s="346" t="s">
        <v>430</v>
      </c>
      <c r="AW480" s="346" t="s">
        <v>430</v>
      </c>
      <c r="AX480" s="346" t="s">
        <v>430</v>
      </c>
      <c r="AY480" s="346" t="s">
        <v>430</v>
      </c>
      <c r="AZ480" s="346">
        <v>16</v>
      </c>
      <c r="BA480" s="362"/>
      <c r="BB480" s="348">
        <v>14.5944887622887</v>
      </c>
      <c r="BC480" s="375">
        <v>1.0454685922109801</v>
      </c>
      <c r="BD480" s="375">
        <v>-2.3322770156811199E-2</v>
      </c>
      <c r="BE480" s="375">
        <v>7.3288102045749703E-2</v>
      </c>
      <c r="BF480" s="374"/>
      <c r="BG480" s="843">
        <v>56.628900000000002</v>
      </c>
      <c r="BH480" s="843">
        <v>22.101900000000001</v>
      </c>
      <c r="BI480" s="843">
        <v>20.232199999999999</v>
      </c>
      <c r="BJ480" s="843">
        <v>1.0369999999999999</v>
      </c>
      <c r="BK480" s="373"/>
      <c r="BL480" s="372" t="s">
        <v>2966</v>
      </c>
      <c r="BM480" s="372" t="s">
        <v>2967</v>
      </c>
      <c r="BN480" s="372" t="s">
        <v>2968</v>
      </c>
      <c r="BO480" s="372" t="s">
        <v>2969</v>
      </c>
      <c r="BP480" s="372" t="s">
        <v>2964</v>
      </c>
      <c r="BQ480" s="373"/>
      <c r="BR480" s="354" t="s">
        <v>526</v>
      </c>
    </row>
    <row r="481" spans="1:70" s="428" customFormat="1" x14ac:dyDescent="0.25">
      <c r="A481" s="345" t="s">
        <v>4011</v>
      </c>
      <c r="B481" s="373"/>
      <c r="C481" s="719">
        <v>45076</v>
      </c>
      <c r="D481" s="373"/>
      <c r="E481" s="346">
        <v>971.24599999999998</v>
      </c>
      <c r="F481" s="373"/>
      <c r="G481" s="347">
        <v>17.184799999999999</v>
      </c>
      <c r="H481" s="374"/>
      <c r="I481" s="348">
        <v>-0.502</v>
      </c>
      <c r="J481" s="348">
        <v>-0.66649999999999998</v>
      </c>
      <c r="K481" s="348">
        <v>-1.9383999999999999</v>
      </c>
      <c r="L481" s="348">
        <v>0.40310000000000001</v>
      </c>
      <c r="M481" s="348">
        <v>12.87</v>
      </c>
      <c r="N481" s="350">
        <v>7.0857999999999999</v>
      </c>
      <c r="O481" s="348">
        <v>-6.4082999999999997</v>
      </c>
      <c r="P481" s="348">
        <v>11.430400000000001</v>
      </c>
      <c r="Q481" s="348" t="s">
        <v>430</v>
      </c>
      <c r="R481" s="348" t="s">
        <v>430</v>
      </c>
      <c r="S481" s="348">
        <v>-2.0670000000000002</v>
      </c>
      <c r="T481" s="348">
        <v>22.48</v>
      </c>
      <c r="U481" s="348">
        <v>5.633</v>
      </c>
      <c r="V481" s="348">
        <v>8.7851999999999997</v>
      </c>
      <c r="W481" s="348">
        <v>-1.4418</v>
      </c>
      <c r="X481" s="348">
        <v>17.918700000000001</v>
      </c>
      <c r="Y481" s="374"/>
      <c r="Z481" s="346">
        <v>17</v>
      </c>
      <c r="AA481" s="346">
        <v>11</v>
      </c>
      <c r="AB481" s="346">
        <v>13</v>
      </c>
      <c r="AC481" s="346">
        <v>19</v>
      </c>
      <c r="AD481" s="346">
        <v>7</v>
      </c>
      <c r="AE481" s="346">
        <v>4</v>
      </c>
      <c r="AF481" s="346">
        <v>15</v>
      </c>
      <c r="AG481" s="346">
        <v>9</v>
      </c>
      <c r="AH481" s="346" t="s">
        <v>430</v>
      </c>
      <c r="AI481" s="346" t="s">
        <v>430</v>
      </c>
      <c r="AJ481" s="346">
        <v>18</v>
      </c>
      <c r="AK481" s="346">
        <v>6</v>
      </c>
      <c r="AL481" s="346">
        <v>7</v>
      </c>
      <c r="AM481" s="346">
        <v>4</v>
      </c>
      <c r="AN481" s="346">
        <v>9</v>
      </c>
      <c r="AO481" s="373"/>
      <c r="AP481" s="348" t="s">
        <v>430</v>
      </c>
      <c r="AQ481" s="348" t="s">
        <v>430</v>
      </c>
      <c r="AR481" s="348" t="s">
        <v>430</v>
      </c>
      <c r="AS481" s="348">
        <v>4.55</v>
      </c>
      <c r="AT481" s="348">
        <v>9.67</v>
      </c>
      <c r="AU481" s="351"/>
      <c r="AV481" s="346" t="s">
        <v>430</v>
      </c>
      <c r="AW481" s="346" t="s">
        <v>430</v>
      </c>
      <c r="AX481" s="346" t="s">
        <v>430</v>
      </c>
      <c r="AY481" s="346">
        <v>10</v>
      </c>
      <c r="AZ481" s="346">
        <v>10</v>
      </c>
      <c r="BA481" s="362"/>
      <c r="BB481" s="348">
        <v>16.493018672524201</v>
      </c>
      <c r="BC481" s="375">
        <v>1.0951937051921099</v>
      </c>
      <c r="BD481" s="375">
        <v>4.6808786371832202E-2</v>
      </c>
      <c r="BE481" s="375">
        <v>0.17752934881103799</v>
      </c>
      <c r="BF481" s="374"/>
      <c r="BG481" s="843">
        <v>33.835299999999997</v>
      </c>
      <c r="BH481" s="843">
        <v>28.132899999999999</v>
      </c>
      <c r="BI481" s="843">
        <v>10.2539</v>
      </c>
      <c r="BJ481" s="843">
        <v>27.777899999999999</v>
      </c>
      <c r="BK481" s="373"/>
      <c r="BL481" s="372" t="s">
        <v>2971</v>
      </c>
      <c r="BM481" s="372" t="s">
        <v>2972</v>
      </c>
      <c r="BN481" s="372" t="s">
        <v>2973</v>
      </c>
      <c r="BO481" s="372" t="s">
        <v>2974</v>
      </c>
      <c r="BP481" s="372" t="s">
        <v>2975</v>
      </c>
      <c r="BQ481" s="373"/>
      <c r="BR481" s="354" t="s">
        <v>548</v>
      </c>
    </row>
    <row r="482" spans="1:70" s="428" customFormat="1" x14ac:dyDescent="0.25">
      <c r="A482" s="345" t="s">
        <v>4012</v>
      </c>
      <c r="B482" s="373"/>
      <c r="C482" s="719">
        <v>44454</v>
      </c>
      <c r="D482" s="373"/>
      <c r="E482" s="346">
        <v>554.80999999999995</v>
      </c>
      <c r="F482" s="373"/>
      <c r="G482" s="347">
        <v>17.172499999999999</v>
      </c>
      <c r="H482" s="374"/>
      <c r="I482" s="348">
        <v>0.1195</v>
      </c>
      <c r="J482" s="348">
        <v>-1.4519</v>
      </c>
      <c r="K482" s="348">
        <v>-2.6326000000000001</v>
      </c>
      <c r="L482" s="348">
        <v>5.4492000000000003</v>
      </c>
      <c r="M482" s="348">
        <v>5.9455</v>
      </c>
      <c r="N482" s="350">
        <v>4.0631000000000004</v>
      </c>
      <c r="O482" s="348">
        <v>-0.29620000000000002</v>
      </c>
      <c r="P482" s="348">
        <v>13.077400000000001</v>
      </c>
      <c r="Q482" s="348" t="s">
        <v>430</v>
      </c>
      <c r="R482" s="348" t="s">
        <v>430</v>
      </c>
      <c r="S482" s="348">
        <v>1.6287</v>
      </c>
      <c r="T482" s="348">
        <v>14.0197</v>
      </c>
      <c r="U482" s="348">
        <v>0.254</v>
      </c>
      <c r="V482" s="348">
        <v>6.5522999999999998</v>
      </c>
      <c r="W482" s="348">
        <v>-2.8578000000000001</v>
      </c>
      <c r="X482" s="348">
        <v>11.4474</v>
      </c>
      <c r="Y482" s="374"/>
      <c r="Z482" s="346">
        <v>4</v>
      </c>
      <c r="AA482" s="346">
        <v>17</v>
      </c>
      <c r="AB482" s="346">
        <v>17</v>
      </c>
      <c r="AC482" s="346">
        <v>13</v>
      </c>
      <c r="AD482" s="346">
        <v>15</v>
      </c>
      <c r="AE482" s="346">
        <v>13</v>
      </c>
      <c r="AF482" s="346">
        <v>11</v>
      </c>
      <c r="AG482" s="346">
        <v>6</v>
      </c>
      <c r="AH482" s="346" t="s">
        <v>430</v>
      </c>
      <c r="AI482" s="346" t="s">
        <v>430</v>
      </c>
      <c r="AJ482" s="346">
        <v>12</v>
      </c>
      <c r="AK482" s="346">
        <v>16</v>
      </c>
      <c r="AL482" s="346">
        <v>15</v>
      </c>
      <c r="AM482" s="346">
        <v>12</v>
      </c>
      <c r="AN482" s="346">
        <v>18</v>
      </c>
      <c r="AO482" s="373"/>
      <c r="AP482" s="348" t="s">
        <v>430</v>
      </c>
      <c r="AQ482" s="348" t="s">
        <v>430</v>
      </c>
      <c r="AR482" s="348">
        <v>11.65</v>
      </c>
      <c r="AS482" s="348">
        <v>6.06</v>
      </c>
      <c r="AT482" s="348">
        <v>5.05</v>
      </c>
      <c r="AU482" s="351"/>
      <c r="AV482" s="346" t="s">
        <v>430</v>
      </c>
      <c r="AW482" s="346" t="s">
        <v>430</v>
      </c>
      <c r="AX482" s="346">
        <v>4</v>
      </c>
      <c r="AY482" s="346">
        <v>7</v>
      </c>
      <c r="AZ482" s="346">
        <v>15</v>
      </c>
      <c r="BA482" s="362"/>
      <c r="BB482" s="348">
        <v>13.3769203383068</v>
      </c>
      <c r="BC482" s="375">
        <v>0.99816439366470899</v>
      </c>
      <c r="BD482" s="375">
        <v>5.3081127719117702E-2</v>
      </c>
      <c r="BE482" s="375">
        <v>0.19666649482040799</v>
      </c>
      <c r="BF482" s="374"/>
      <c r="BG482" s="843">
        <v>68.848100000000002</v>
      </c>
      <c r="BH482" s="843">
        <v>16.1708</v>
      </c>
      <c r="BI482" s="843">
        <v>12.555999999999999</v>
      </c>
      <c r="BJ482" s="843">
        <v>2.4251</v>
      </c>
      <c r="BK482" s="373"/>
      <c r="BL482" s="372" t="s">
        <v>2977</v>
      </c>
      <c r="BM482" s="372" t="s">
        <v>2978</v>
      </c>
      <c r="BN482" s="372" t="s">
        <v>2979</v>
      </c>
      <c r="BO482" s="372" t="s">
        <v>2980</v>
      </c>
      <c r="BP482" s="372" t="s">
        <v>2981</v>
      </c>
      <c r="BQ482" s="373"/>
      <c r="BR482" s="354" t="s">
        <v>443</v>
      </c>
    </row>
    <row r="483" spans="1:70" s="428" customFormat="1" x14ac:dyDescent="0.25">
      <c r="A483" s="345" t="s">
        <v>4013</v>
      </c>
      <c r="B483" s="373"/>
      <c r="C483" s="719">
        <v>45356</v>
      </c>
      <c r="D483" s="373"/>
      <c r="E483" s="346">
        <v>508.53199999999998</v>
      </c>
      <c r="F483" s="373"/>
      <c r="G483" s="347">
        <v>12.19</v>
      </c>
      <c r="H483" s="374"/>
      <c r="I483" s="348">
        <v>-0.2455</v>
      </c>
      <c r="J483" s="348">
        <v>-0.65200000000000002</v>
      </c>
      <c r="K483" s="348">
        <v>-1.1354</v>
      </c>
      <c r="L483" s="348">
        <v>5.5411000000000001</v>
      </c>
      <c r="M483" s="348">
        <v>8.1632999999999996</v>
      </c>
      <c r="N483" s="350">
        <v>6.0922999999999998</v>
      </c>
      <c r="O483" s="348">
        <v>1.8551</v>
      </c>
      <c r="P483" s="348" t="s">
        <v>430</v>
      </c>
      <c r="Q483" s="348" t="s">
        <v>430</v>
      </c>
      <c r="R483" s="348" t="s">
        <v>430</v>
      </c>
      <c r="S483" s="348">
        <v>0.74380000000000002</v>
      </c>
      <c r="T483" s="348">
        <v>18.2347</v>
      </c>
      <c r="U483" s="348">
        <v>4.5454999999999997</v>
      </c>
      <c r="V483" s="348">
        <v>7.5904999999999996</v>
      </c>
      <c r="W483" s="348">
        <v>-1.4551000000000001</v>
      </c>
      <c r="X483" s="348">
        <v>8.1828000000000003</v>
      </c>
      <c r="Y483" s="374"/>
      <c r="Z483" s="346">
        <v>15</v>
      </c>
      <c r="AA483" s="346">
        <v>10</v>
      </c>
      <c r="AB483" s="346">
        <v>10</v>
      </c>
      <c r="AC483" s="346">
        <v>12</v>
      </c>
      <c r="AD483" s="346">
        <v>12</v>
      </c>
      <c r="AE483" s="346">
        <v>6</v>
      </c>
      <c r="AF483" s="346">
        <v>9</v>
      </c>
      <c r="AG483" s="346" t="s">
        <v>430</v>
      </c>
      <c r="AH483" s="346" t="s">
        <v>430</v>
      </c>
      <c r="AI483" s="346" t="s">
        <v>430</v>
      </c>
      <c r="AJ483" s="346">
        <v>14</v>
      </c>
      <c r="AK483" s="346">
        <v>11</v>
      </c>
      <c r="AL483" s="346">
        <v>9</v>
      </c>
      <c r="AM483" s="346">
        <v>5</v>
      </c>
      <c r="AN483" s="346">
        <v>10</v>
      </c>
      <c r="AO483" s="373"/>
      <c r="AP483" s="348" t="s">
        <v>430</v>
      </c>
      <c r="AQ483" s="348" t="s">
        <v>430</v>
      </c>
      <c r="AR483" s="348" t="s">
        <v>430</v>
      </c>
      <c r="AS483" s="348" t="s">
        <v>430</v>
      </c>
      <c r="AT483" s="348">
        <v>9.27</v>
      </c>
      <c r="AU483" s="351"/>
      <c r="AV483" s="346" t="s">
        <v>430</v>
      </c>
      <c r="AW483" s="346" t="s">
        <v>430</v>
      </c>
      <c r="AX483" s="346" t="s">
        <v>430</v>
      </c>
      <c r="AY483" s="346" t="s">
        <v>430</v>
      </c>
      <c r="AZ483" s="346">
        <v>11</v>
      </c>
      <c r="BA483" s="362"/>
      <c r="BB483" s="348">
        <v>13.6041590993418</v>
      </c>
      <c r="BC483" s="375">
        <v>0.98960294008235095</v>
      </c>
      <c r="BD483" s="375">
        <v>2.2406028119829301E-2</v>
      </c>
      <c r="BE483" s="375">
        <v>0.193149989352871</v>
      </c>
      <c r="BF483" s="374"/>
      <c r="BG483" s="843">
        <v>46.605800000000002</v>
      </c>
      <c r="BH483" s="843">
        <v>20.104199999999999</v>
      </c>
      <c r="BI483" s="843">
        <v>30.000499999999999</v>
      </c>
      <c r="BJ483" s="843">
        <v>3.2894999999999999</v>
      </c>
      <c r="BK483" s="373"/>
      <c r="BL483" s="372" t="s">
        <v>2252</v>
      </c>
      <c r="BM483" s="372" t="s">
        <v>2983</v>
      </c>
      <c r="BN483" s="372" t="s">
        <v>2984</v>
      </c>
      <c r="BO483" s="372" t="s">
        <v>2985</v>
      </c>
      <c r="BP483" s="372" t="s">
        <v>2986</v>
      </c>
      <c r="BQ483" s="373"/>
      <c r="BR483" s="354" t="s">
        <v>443</v>
      </c>
    </row>
    <row r="484" spans="1:70" s="428" customFormat="1" x14ac:dyDescent="0.25">
      <c r="A484" s="345" t="s">
        <v>4014</v>
      </c>
      <c r="B484" s="373"/>
      <c r="C484" s="719">
        <v>45534</v>
      </c>
      <c r="D484" s="373"/>
      <c r="E484" s="346">
        <v>456.43</v>
      </c>
      <c r="F484" s="373"/>
      <c r="G484" s="347">
        <v>9.9499999999999993</v>
      </c>
      <c r="H484" s="374"/>
      <c r="I484" s="348">
        <v>-0.2006</v>
      </c>
      <c r="J484" s="348">
        <v>-0.2006</v>
      </c>
      <c r="K484" s="348">
        <v>0.10059999999999999</v>
      </c>
      <c r="L484" s="348">
        <v>9.1008999999999993</v>
      </c>
      <c r="M484" s="348">
        <v>14.7636</v>
      </c>
      <c r="N484" s="350">
        <v>6.7596999999999996</v>
      </c>
      <c r="O484" s="348">
        <v>-0.34989999999999999</v>
      </c>
      <c r="P484" s="348" t="s">
        <v>430</v>
      </c>
      <c r="Q484" s="348" t="s">
        <v>430</v>
      </c>
      <c r="R484" s="348" t="s">
        <v>430</v>
      </c>
      <c r="S484" s="348">
        <v>3.9706999999999999</v>
      </c>
      <c r="T484" s="348">
        <v>21.936299999999999</v>
      </c>
      <c r="U484" s="348">
        <v>8.9814000000000007</v>
      </c>
      <c r="V484" s="348">
        <v>7.4513999999999996</v>
      </c>
      <c r="W484" s="348">
        <v>-0.995</v>
      </c>
      <c r="X484" s="348">
        <v>-0.24660000000000001</v>
      </c>
      <c r="Y484" s="374"/>
      <c r="Z484" s="346">
        <v>12</v>
      </c>
      <c r="AA484" s="346">
        <v>5</v>
      </c>
      <c r="AB484" s="346">
        <v>6</v>
      </c>
      <c r="AC484" s="346">
        <v>7</v>
      </c>
      <c r="AD484" s="346">
        <v>4</v>
      </c>
      <c r="AE484" s="346">
        <v>5</v>
      </c>
      <c r="AF484" s="346">
        <v>12</v>
      </c>
      <c r="AG484" s="346" t="s">
        <v>430</v>
      </c>
      <c r="AH484" s="346" t="s">
        <v>430</v>
      </c>
      <c r="AI484" s="346" t="s">
        <v>430</v>
      </c>
      <c r="AJ484" s="346">
        <v>6</v>
      </c>
      <c r="AK484" s="346">
        <v>7</v>
      </c>
      <c r="AL484" s="346">
        <v>2</v>
      </c>
      <c r="AM484" s="346">
        <v>7</v>
      </c>
      <c r="AN484" s="346">
        <v>4</v>
      </c>
      <c r="AO484" s="373"/>
      <c r="AP484" s="348" t="s">
        <v>430</v>
      </c>
      <c r="AQ484" s="348" t="s">
        <v>430</v>
      </c>
      <c r="AR484" s="348" t="s">
        <v>430</v>
      </c>
      <c r="AS484" s="348" t="s">
        <v>430</v>
      </c>
      <c r="AT484" s="348">
        <v>16.57</v>
      </c>
      <c r="AU484" s="351"/>
      <c r="AV484" s="346" t="s">
        <v>430</v>
      </c>
      <c r="AW484" s="346" t="s">
        <v>430</v>
      </c>
      <c r="AX484" s="346" t="s">
        <v>430</v>
      </c>
      <c r="AY484" s="346" t="s">
        <v>430</v>
      </c>
      <c r="AZ484" s="346">
        <v>4</v>
      </c>
      <c r="BA484" s="362"/>
      <c r="BB484" s="348">
        <v>16.8596102782804</v>
      </c>
      <c r="BC484" s="375">
        <v>1.1102010744320401</v>
      </c>
      <c r="BD484" s="375">
        <v>-2.0574968956502501E-2</v>
      </c>
      <c r="BE484" s="375">
        <v>0.10239923371800499</v>
      </c>
      <c r="BF484" s="374"/>
      <c r="BG484" s="843">
        <v>48.168199999999999</v>
      </c>
      <c r="BH484" s="843">
        <v>16.398499999999999</v>
      </c>
      <c r="BI484" s="843">
        <v>29.795500000000001</v>
      </c>
      <c r="BJ484" s="843">
        <v>5.6378000000000004</v>
      </c>
      <c r="BK484" s="373"/>
      <c r="BL484" s="372" t="s">
        <v>2988</v>
      </c>
      <c r="BM484" s="372" t="s">
        <v>2989</v>
      </c>
      <c r="BN484" s="372" t="s">
        <v>2990</v>
      </c>
      <c r="BO484" s="372" t="s">
        <v>2991</v>
      </c>
      <c r="BP484" s="372" t="s">
        <v>2992</v>
      </c>
      <c r="BQ484" s="373"/>
      <c r="BR484" s="354" t="s">
        <v>476</v>
      </c>
    </row>
    <row r="485" spans="1:70" s="428" customFormat="1" x14ac:dyDescent="0.25">
      <c r="A485" s="345" t="s">
        <v>4015</v>
      </c>
      <c r="B485" s="373"/>
      <c r="C485" s="719">
        <v>46090</v>
      </c>
      <c r="D485" s="373"/>
      <c r="E485" s="346">
        <v>119.42</v>
      </c>
      <c r="F485" s="373"/>
      <c r="G485" s="347">
        <v>10.998100000000001</v>
      </c>
      <c r="H485" s="374"/>
      <c r="I485" s="348">
        <v>0.33479999999999999</v>
      </c>
      <c r="J485" s="348">
        <v>3.8370000000000002</v>
      </c>
      <c r="K485" s="348">
        <v>3.5076000000000001</v>
      </c>
      <c r="L485" s="348">
        <v>8.3225999999999996</v>
      </c>
      <c r="M485" s="348">
        <v>9.9809999999999999</v>
      </c>
      <c r="N485" s="350" t="s">
        <v>430</v>
      </c>
      <c r="O485" s="348" t="s">
        <v>430</v>
      </c>
      <c r="P485" s="348" t="s">
        <v>430</v>
      </c>
      <c r="Q485" s="348" t="s">
        <v>430</v>
      </c>
      <c r="R485" s="348" t="s">
        <v>430</v>
      </c>
      <c r="S485" s="348">
        <v>4.9798</v>
      </c>
      <c r="T485" s="348">
        <v>14.2149</v>
      </c>
      <c r="U485" s="348" t="s">
        <v>430</v>
      </c>
      <c r="V485" s="348" t="s">
        <v>430</v>
      </c>
      <c r="W485" s="348">
        <v>3.0798000000000001</v>
      </c>
      <c r="X485" s="348">
        <v>9.9809999999999999</v>
      </c>
      <c r="Y485" s="374"/>
      <c r="Z485" s="346">
        <v>2</v>
      </c>
      <c r="AA485" s="346">
        <v>1</v>
      </c>
      <c r="AB485" s="346">
        <v>1</v>
      </c>
      <c r="AC485" s="346">
        <v>9</v>
      </c>
      <c r="AD485" s="346">
        <v>10</v>
      </c>
      <c r="AE485" s="346" t="s">
        <v>430</v>
      </c>
      <c r="AF485" s="346" t="s">
        <v>430</v>
      </c>
      <c r="AG485" s="346" t="s">
        <v>430</v>
      </c>
      <c r="AH485" s="346" t="s">
        <v>430</v>
      </c>
      <c r="AI485" s="346" t="s">
        <v>430</v>
      </c>
      <c r="AJ485" s="346">
        <v>4</v>
      </c>
      <c r="AK485" s="346">
        <v>15</v>
      </c>
      <c r="AL485" s="346" t="s">
        <v>430</v>
      </c>
      <c r="AM485" s="346" t="s">
        <v>430</v>
      </c>
      <c r="AN485" s="346">
        <v>1</v>
      </c>
      <c r="AO485" s="373"/>
      <c r="AP485" s="348" t="s">
        <v>430</v>
      </c>
      <c r="AQ485" s="348" t="s">
        <v>430</v>
      </c>
      <c r="AR485" s="348" t="s">
        <v>430</v>
      </c>
      <c r="AS485" s="348" t="s">
        <v>430</v>
      </c>
      <c r="AT485" s="348" t="s">
        <v>430</v>
      </c>
      <c r="AU485" s="351"/>
      <c r="AV485" s="346" t="s">
        <v>430</v>
      </c>
      <c r="AW485" s="346" t="s">
        <v>430</v>
      </c>
      <c r="AX485" s="346" t="s">
        <v>430</v>
      </c>
      <c r="AY485" s="346" t="s">
        <v>430</v>
      </c>
      <c r="AZ485" s="346" t="s">
        <v>430</v>
      </c>
      <c r="BA485" s="362"/>
      <c r="BB485" s="348">
        <v>10.5485055273541</v>
      </c>
      <c r="BC485" s="375">
        <v>0.504161192272785</v>
      </c>
      <c r="BD485" s="375">
        <v>0.114298186161691</v>
      </c>
      <c r="BE485" s="375">
        <v>1.1140209649755399</v>
      </c>
      <c r="BF485" s="374"/>
      <c r="BG485" s="843">
        <v>44.623399999999997</v>
      </c>
      <c r="BH485" s="843">
        <v>25.010200000000001</v>
      </c>
      <c r="BI485" s="843">
        <v>28.107600000000001</v>
      </c>
      <c r="BJ485" s="843">
        <v>2.2587999999999999</v>
      </c>
      <c r="BK485" s="373"/>
      <c r="BL485" s="372" t="s">
        <v>2994</v>
      </c>
      <c r="BM485" s="372" t="s">
        <v>2995</v>
      </c>
      <c r="BN485" s="372" t="s">
        <v>2996</v>
      </c>
      <c r="BO485" s="372" t="s">
        <v>461</v>
      </c>
      <c r="BP485" s="372" t="s">
        <v>2997</v>
      </c>
      <c r="BQ485" s="373"/>
      <c r="BR485" s="354" t="s">
        <v>616</v>
      </c>
    </row>
    <row r="486" spans="1:70" s="428" customFormat="1" x14ac:dyDescent="0.25">
      <c r="A486" s="894" t="s">
        <v>93</v>
      </c>
      <c r="B486" s="402"/>
      <c r="C486" s="724"/>
      <c r="D486" s="402"/>
      <c r="E486" s="403"/>
      <c r="F486" s="402"/>
      <c r="G486" s="404"/>
      <c r="H486" s="406"/>
      <c r="I486" s="405">
        <v>-1.8800000000000001E-2</v>
      </c>
      <c r="J486" s="405">
        <v>-0.44419999999999998</v>
      </c>
      <c r="K486" s="405">
        <v>-1.0099</v>
      </c>
      <c r="L486" s="405">
        <v>7.5492999999999997</v>
      </c>
      <c r="M486" s="405">
        <v>10.511799999999999</v>
      </c>
      <c r="N486" s="407">
        <v>5.04</v>
      </c>
      <c r="O486" s="405">
        <v>1.7139</v>
      </c>
      <c r="P486" s="405">
        <v>13.402699999999999</v>
      </c>
      <c r="Q486" s="405">
        <v>15.451700000000001</v>
      </c>
      <c r="R486" s="405">
        <v>13.691599999999999</v>
      </c>
      <c r="S486" s="405">
        <v>2.6783000000000001</v>
      </c>
      <c r="T486" s="405">
        <v>19.267700000000001</v>
      </c>
      <c r="U486" s="405">
        <v>3.669</v>
      </c>
      <c r="V486" s="405">
        <v>6.9634</v>
      </c>
      <c r="W486" s="405">
        <v>-1.3261000000000001</v>
      </c>
      <c r="X486" s="405">
        <v>11.786199999999999</v>
      </c>
      <c r="Y486" s="406"/>
      <c r="Z486" s="403">
        <v>17</v>
      </c>
      <c r="AA486" s="403">
        <v>19</v>
      </c>
      <c r="AB486" s="403">
        <v>19</v>
      </c>
      <c r="AC486" s="403">
        <v>19</v>
      </c>
      <c r="AD486" s="403">
        <v>19</v>
      </c>
      <c r="AE486" s="403">
        <v>18</v>
      </c>
      <c r="AF486" s="403">
        <v>15</v>
      </c>
      <c r="AG486" s="403">
        <v>9</v>
      </c>
      <c r="AH486" s="403">
        <v>3</v>
      </c>
      <c r="AI486" s="403">
        <v>1</v>
      </c>
      <c r="AJ486" s="403">
        <v>19</v>
      </c>
      <c r="AK486" s="403">
        <v>19</v>
      </c>
      <c r="AL486" s="403">
        <v>18</v>
      </c>
      <c r="AM486" s="403">
        <v>18</v>
      </c>
      <c r="AN486" s="403">
        <v>19</v>
      </c>
      <c r="AO486" s="402"/>
      <c r="AP486" s="405">
        <v>16</v>
      </c>
      <c r="AQ486" s="405">
        <v>18.350000000000001</v>
      </c>
      <c r="AR486" s="405">
        <v>13.362500000000001</v>
      </c>
      <c r="AS486" s="405">
        <v>8.1530000000000005</v>
      </c>
      <c r="AT486" s="405">
        <v>10.1877777777778</v>
      </c>
      <c r="AU486" s="408"/>
      <c r="AV486" s="403">
        <v>1</v>
      </c>
      <c r="AW486" s="403">
        <v>1</v>
      </c>
      <c r="AX486" s="403">
        <v>4</v>
      </c>
      <c r="AY486" s="403">
        <v>10</v>
      </c>
      <c r="AZ486" s="403">
        <v>18</v>
      </c>
      <c r="BA486" s="409"/>
      <c r="BB486" s="405"/>
      <c r="BC486" s="410"/>
      <c r="BD486" s="410"/>
      <c r="BE486" s="410"/>
      <c r="BF486" s="406"/>
      <c r="BG486" s="405"/>
      <c r="BH486" s="405"/>
      <c r="BI486" s="405"/>
      <c r="BJ486" s="405"/>
      <c r="BK486" s="402"/>
      <c r="BL486" s="401"/>
      <c r="BM486" s="401"/>
      <c r="BN486" s="401"/>
      <c r="BO486" s="401"/>
      <c r="BP486" s="401"/>
      <c r="BQ486" s="402"/>
      <c r="BR486" s="411"/>
    </row>
    <row r="487" spans="1:70" s="428" customFormat="1" x14ac:dyDescent="0.25">
      <c r="A487" s="895" t="s">
        <v>94</v>
      </c>
      <c r="B487" s="373"/>
      <c r="C487" s="719"/>
      <c r="D487" s="373"/>
      <c r="E487" s="346"/>
      <c r="F487" s="373"/>
      <c r="G487" s="347"/>
      <c r="H487" s="374"/>
      <c r="I487" s="348">
        <v>0.7036</v>
      </c>
      <c r="J487" s="348">
        <v>3.8370000000000002</v>
      </c>
      <c r="K487" s="348">
        <v>3.5076000000000001</v>
      </c>
      <c r="L487" s="348">
        <v>19.242999999999999</v>
      </c>
      <c r="M487" s="348">
        <v>22.255500000000001</v>
      </c>
      <c r="N487" s="350">
        <v>14.676</v>
      </c>
      <c r="O487" s="348">
        <v>9.9525000000000006</v>
      </c>
      <c r="P487" s="348">
        <v>15.992900000000001</v>
      </c>
      <c r="Q487" s="348">
        <v>15.7692</v>
      </c>
      <c r="R487" s="348">
        <v>13.691599999999999</v>
      </c>
      <c r="S487" s="348">
        <v>13.896000000000001</v>
      </c>
      <c r="T487" s="348">
        <v>32.104300000000002</v>
      </c>
      <c r="U487" s="348">
        <v>14.319100000000001</v>
      </c>
      <c r="V487" s="348">
        <v>17.426100000000002</v>
      </c>
      <c r="W487" s="348">
        <v>3.0798000000000001</v>
      </c>
      <c r="X487" s="348">
        <v>28.488</v>
      </c>
      <c r="Y487" s="374"/>
      <c r="Z487" s="346"/>
      <c r="AA487" s="346"/>
      <c r="AB487" s="346"/>
      <c r="AC487" s="346"/>
      <c r="AD487" s="346"/>
      <c r="AE487" s="346"/>
      <c r="AF487" s="346"/>
      <c r="AG487" s="346"/>
      <c r="AH487" s="346"/>
      <c r="AI487" s="346"/>
      <c r="AJ487" s="346"/>
      <c r="AK487" s="346"/>
      <c r="AL487" s="346"/>
      <c r="AM487" s="346"/>
      <c r="AN487" s="346"/>
      <c r="AO487" s="373"/>
      <c r="AP487" s="348">
        <v>16</v>
      </c>
      <c r="AQ487" s="348">
        <v>18.350000000000001</v>
      </c>
      <c r="AR487" s="348">
        <v>15.53</v>
      </c>
      <c r="AS487" s="348">
        <v>11.88</v>
      </c>
      <c r="AT487" s="348">
        <v>25.22</v>
      </c>
      <c r="AU487" s="351"/>
      <c r="AV487" s="346"/>
      <c r="AW487" s="346"/>
      <c r="AX487" s="346"/>
      <c r="AY487" s="346"/>
      <c r="AZ487" s="346"/>
      <c r="BA487" s="362"/>
      <c r="BB487" s="348"/>
      <c r="BC487" s="375"/>
      <c r="BD487" s="375"/>
      <c r="BE487" s="375"/>
      <c r="BF487" s="374"/>
      <c r="BG487" s="348"/>
      <c r="BH487" s="348"/>
      <c r="BI487" s="348"/>
      <c r="BJ487" s="348"/>
      <c r="BK487" s="373"/>
      <c r="BL487" s="372"/>
      <c r="BM487" s="372"/>
      <c r="BN487" s="372"/>
      <c r="BO487" s="372"/>
      <c r="BP487" s="372"/>
      <c r="BQ487" s="373"/>
      <c r="BR487" s="354"/>
    </row>
    <row r="488" spans="1:70" s="428" customFormat="1" x14ac:dyDescent="0.25">
      <c r="A488" s="895" t="s">
        <v>95</v>
      </c>
      <c r="B488" s="373"/>
      <c r="C488" s="719"/>
      <c r="D488" s="373"/>
      <c r="E488" s="346"/>
      <c r="F488" s="373"/>
      <c r="G488" s="347"/>
      <c r="H488" s="374"/>
      <c r="I488" s="348">
        <v>-0.502</v>
      </c>
      <c r="J488" s="348">
        <v>-1.8008</v>
      </c>
      <c r="K488" s="348">
        <v>-4.5082000000000004</v>
      </c>
      <c r="L488" s="348">
        <v>0.40310000000000001</v>
      </c>
      <c r="M488" s="348">
        <v>-1.0425</v>
      </c>
      <c r="N488" s="350">
        <v>-1.6545000000000001</v>
      </c>
      <c r="O488" s="348">
        <v>-6.4082999999999997</v>
      </c>
      <c r="P488" s="348">
        <v>11.430400000000001</v>
      </c>
      <c r="Q488" s="348">
        <v>14.854200000000001</v>
      </c>
      <c r="R488" s="348">
        <v>13.691599999999999</v>
      </c>
      <c r="S488" s="348">
        <v>-2.9533999999999998</v>
      </c>
      <c r="T488" s="348">
        <v>7.8250000000000002</v>
      </c>
      <c r="U488" s="348">
        <v>-6.0827999999999998</v>
      </c>
      <c r="V488" s="348">
        <v>-1.5367</v>
      </c>
      <c r="W488" s="348">
        <v>-2.9167000000000001</v>
      </c>
      <c r="X488" s="348">
        <v>-2.7014999999999998</v>
      </c>
      <c r="Y488" s="374"/>
      <c r="Z488" s="346"/>
      <c r="AA488" s="346"/>
      <c r="AB488" s="346"/>
      <c r="AC488" s="346"/>
      <c r="AD488" s="346"/>
      <c r="AE488" s="346"/>
      <c r="AF488" s="346"/>
      <c r="AG488" s="346"/>
      <c r="AH488" s="346"/>
      <c r="AI488" s="346"/>
      <c r="AJ488" s="346"/>
      <c r="AK488" s="346"/>
      <c r="AL488" s="346"/>
      <c r="AM488" s="346"/>
      <c r="AN488" s="346"/>
      <c r="AO488" s="373"/>
      <c r="AP488" s="348">
        <v>16</v>
      </c>
      <c r="AQ488" s="348">
        <v>18.350000000000001</v>
      </c>
      <c r="AR488" s="348">
        <v>11.65</v>
      </c>
      <c r="AS488" s="348">
        <v>4.55</v>
      </c>
      <c r="AT488" s="348">
        <v>-6.22</v>
      </c>
      <c r="AU488" s="351"/>
      <c r="AV488" s="346"/>
      <c r="AW488" s="346"/>
      <c r="AX488" s="346"/>
      <c r="AY488" s="346"/>
      <c r="AZ488" s="346"/>
      <c r="BA488" s="362"/>
      <c r="BB488" s="348"/>
      <c r="BC488" s="375"/>
      <c r="BD488" s="375"/>
      <c r="BE488" s="375"/>
      <c r="BF488" s="374"/>
      <c r="BG488" s="348"/>
      <c r="BH488" s="348"/>
      <c r="BI488" s="348"/>
      <c r="BJ488" s="348"/>
      <c r="BK488" s="373"/>
      <c r="BL488" s="372"/>
      <c r="BM488" s="372"/>
      <c r="BN488" s="372"/>
      <c r="BO488" s="372"/>
      <c r="BP488" s="372"/>
      <c r="BQ488" s="373"/>
      <c r="BR488" s="354"/>
    </row>
    <row r="489" spans="1:70" s="428" customFormat="1" x14ac:dyDescent="0.25">
      <c r="A489" s="896" t="s">
        <v>96</v>
      </c>
      <c r="B489" s="413"/>
      <c r="C489" s="725"/>
      <c r="D489" s="413"/>
      <c r="E489" s="414"/>
      <c r="F489" s="413"/>
      <c r="G489" s="415"/>
      <c r="H489" s="417"/>
      <c r="I489" s="416">
        <v>-6.8000000000000005E-2</v>
      </c>
      <c r="J489" s="416">
        <v>-0.65200000000000002</v>
      </c>
      <c r="K489" s="416">
        <v>-1.1354</v>
      </c>
      <c r="L489" s="416">
        <v>7.5654000000000003</v>
      </c>
      <c r="M489" s="416">
        <v>9.9809999999999999</v>
      </c>
      <c r="N489" s="418">
        <v>5.1547999999999998</v>
      </c>
      <c r="O489" s="416">
        <v>1.8728</v>
      </c>
      <c r="P489" s="416">
        <v>13.1867</v>
      </c>
      <c r="Q489" s="416">
        <v>15.7316</v>
      </c>
      <c r="R489" s="416">
        <v>13.691599999999999</v>
      </c>
      <c r="S489" s="416">
        <v>2.7467999999999999</v>
      </c>
      <c r="T489" s="416">
        <v>19.602599999999999</v>
      </c>
      <c r="U489" s="416">
        <v>4.3930999999999996</v>
      </c>
      <c r="V489" s="416">
        <v>6.9512999999999998</v>
      </c>
      <c r="W489" s="416">
        <v>-1.4551000000000001</v>
      </c>
      <c r="X489" s="416">
        <v>13.442399999999999</v>
      </c>
      <c r="Y489" s="417"/>
      <c r="Z489" s="414"/>
      <c r="AA489" s="414"/>
      <c r="AB489" s="414"/>
      <c r="AC489" s="414"/>
      <c r="AD489" s="414"/>
      <c r="AE489" s="414"/>
      <c r="AF489" s="414"/>
      <c r="AG489" s="414"/>
      <c r="AH489" s="414"/>
      <c r="AI489" s="414"/>
      <c r="AJ489" s="414"/>
      <c r="AK489" s="414"/>
      <c r="AL489" s="414"/>
      <c r="AM489" s="414"/>
      <c r="AN489" s="414"/>
      <c r="AO489" s="413"/>
      <c r="AP489" s="416">
        <v>16</v>
      </c>
      <c r="AQ489" s="416">
        <v>18.350000000000001</v>
      </c>
      <c r="AR489" s="416">
        <v>13.14</v>
      </c>
      <c r="AS489" s="416">
        <v>8.73</v>
      </c>
      <c r="AT489" s="416">
        <v>10.44</v>
      </c>
      <c r="AU489" s="419"/>
      <c r="AV489" s="414"/>
      <c r="AW489" s="414"/>
      <c r="AX489" s="414"/>
      <c r="AY489" s="414"/>
      <c r="AZ489" s="414"/>
      <c r="BA489" s="420"/>
      <c r="BB489" s="416"/>
      <c r="BC489" s="421"/>
      <c r="BD489" s="421"/>
      <c r="BE489" s="421"/>
      <c r="BF489" s="417"/>
      <c r="BG489" s="416"/>
      <c r="BH489" s="416"/>
      <c r="BI489" s="416"/>
      <c r="BJ489" s="416"/>
      <c r="BK489" s="413"/>
      <c r="BL489" s="412"/>
      <c r="BM489" s="412"/>
      <c r="BN489" s="412"/>
      <c r="BO489" s="412"/>
      <c r="BP489" s="412"/>
      <c r="BQ489" s="413"/>
      <c r="BR489" s="422"/>
    </row>
    <row r="490" spans="1:70" s="428" customFormat="1" ht="14.5" customHeight="1" x14ac:dyDescent="0.35">
      <c r="A490" s="883" t="s">
        <v>4016</v>
      </c>
      <c r="B490" s="871"/>
      <c r="C490" s="872"/>
      <c r="D490" s="871"/>
      <c r="E490" s="873"/>
      <c r="F490" s="871"/>
      <c r="G490" s="874"/>
      <c r="H490" s="876"/>
      <c r="I490" s="875"/>
      <c r="J490" s="875"/>
      <c r="K490" s="875"/>
      <c r="L490" s="875"/>
      <c r="M490" s="875"/>
      <c r="N490" s="877"/>
      <c r="O490" s="875"/>
      <c r="P490" s="875"/>
      <c r="Q490" s="875"/>
      <c r="R490" s="875"/>
      <c r="S490" s="875"/>
      <c r="T490" s="875"/>
      <c r="U490" s="875"/>
      <c r="V490" s="875"/>
      <c r="W490" s="875"/>
      <c r="X490" s="875"/>
      <c r="Y490" s="876"/>
      <c r="Z490" s="873"/>
      <c r="AA490" s="873"/>
      <c r="AB490" s="873"/>
      <c r="AC490" s="873"/>
      <c r="AD490" s="873"/>
      <c r="AE490" s="873"/>
      <c r="AF490" s="873"/>
      <c r="AG490" s="873"/>
      <c r="AH490" s="873"/>
      <c r="AI490" s="873"/>
      <c r="AJ490" s="873"/>
      <c r="AK490" s="873"/>
      <c r="AL490" s="873"/>
      <c r="AM490" s="873"/>
      <c r="AN490" s="873"/>
      <c r="AO490" s="871"/>
      <c r="AP490" s="875"/>
      <c r="AQ490" s="875"/>
      <c r="AR490" s="875"/>
      <c r="AS490" s="875"/>
      <c r="AT490" s="875"/>
      <c r="AU490" s="878"/>
      <c r="AV490" s="873"/>
      <c r="AW490" s="873"/>
      <c r="AX490" s="873"/>
      <c r="AY490" s="873"/>
      <c r="AZ490" s="873"/>
      <c r="BA490" s="879"/>
      <c r="BB490" s="875"/>
      <c r="BC490" s="880"/>
      <c r="BD490" s="880"/>
      <c r="BE490" s="880"/>
      <c r="BF490" s="876"/>
      <c r="BG490" s="875"/>
      <c r="BH490" s="875"/>
      <c r="BI490" s="875"/>
      <c r="BJ490" s="875"/>
      <c r="BK490" s="871"/>
      <c r="BL490" s="881"/>
      <c r="BM490" s="881"/>
      <c r="BN490" s="881"/>
      <c r="BO490" s="881"/>
      <c r="BP490" s="881"/>
      <c r="BQ490" s="871"/>
      <c r="BR490" s="882"/>
    </row>
    <row r="491" spans="1:70" s="428" customFormat="1" x14ac:dyDescent="0.25">
      <c r="A491" s="345" t="s">
        <v>4017</v>
      </c>
      <c r="B491" s="373"/>
      <c r="C491" s="719">
        <v>41275</v>
      </c>
      <c r="D491" s="373"/>
      <c r="E491" s="346">
        <v>9372.7999999999993</v>
      </c>
      <c r="F491" s="373"/>
      <c r="G491" s="347">
        <v>639.76739999999995</v>
      </c>
      <c r="H491" s="374"/>
      <c r="I491" s="348">
        <v>-0.56479999999999997</v>
      </c>
      <c r="J491" s="348">
        <v>-0.93010000000000004</v>
      </c>
      <c r="K491" s="348">
        <v>-0.44030000000000002</v>
      </c>
      <c r="L491" s="348">
        <v>6.5515999999999996</v>
      </c>
      <c r="M491" s="348">
        <v>11.2027</v>
      </c>
      <c r="N491" s="350">
        <v>11.325799999999999</v>
      </c>
      <c r="O491" s="348">
        <v>5.1159999999999997</v>
      </c>
      <c r="P491" s="348">
        <v>18.774100000000001</v>
      </c>
      <c r="Q491" s="348">
        <v>13.6808</v>
      </c>
      <c r="R491" s="348">
        <v>15.585100000000001</v>
      </c>
      <c r="S491" s="348">
        <v>2.1770999999999998</v>
      </c>
      <c r="T491" s="348">
        <v>16.546800000000001</v>
      </c>
      <c r="U491" s="348">
        <v>12.276</v>
      </c>
      <c r="V491" s="348">
        <v>15.593500000000001</v>
      </c>
      <c r="W491" s="348">
        <v>-2.1183999999999998</v>
      </c>
      <c r="X491" s="348">
        <v>17.587</v>
      </c>
      <c r="Y491" s="374"/>
      <c r="Z491" s="346">
        <v>15</v>
      </c>
      <c r="AA491" s="346">
        <v>17</v>
      </c>
      <c r="AB491" s="346">
        <v>15</v>
      </c>
      <c r="AC491" s="346">
        <v>17</v>
      </c>
      <c r="AD491" s="346">
        <v>18</v>
      </c>
      <c r="AE491" s="346">
        <v>15</v>
      </c>
      <c r="AF491" s="346">
        <v>12</v>
      </c>
      <c r="AG491" s="346">
        <v>11</v>
      </c>
      <c r="AH491" s="346">
        <v>8</v>
      </c>
      <c r="AI491" s="346">
        <v>1</v>
      </c>
      <c r="AJ491" s="346">
        <v>17</v>
      </c>
      <c r="AK491" s="346">
        <v>18</v>
      </c>
      <c r="AL491" s="346">
        <v>16</v>
      </c>
      <c r="AM491" s="346">
        <v>14</v>
      </c>
      <c r="AN491" s="346">
        <v>17</v>
      </c>
      <c r="AO491" s="373"/>
      <c r="AP491" s="348">
        <v>18.829999999999998</v>
      </c>
      <c r="AQ491" s="348">
        <v>18.72</v>
      </c>
      <c r="AR491" s="348">
        <v>17.66</v>
      </c>
      <c r="AS491" s="348">
        <v>13.11</v>
      </c>
      <c r="AT491" s="348">
        <v>18.97</v>
      </c>
      <c r="AU491" s="351"/>
      <c r="AV491" s="346">
        <v>4</v>
      </c>
      <c r="AW491" s="346">
        <v>8</v>
      </c>
      <c r="AX491" s="346">
        <v>9</v>
      </c>
      <c r="AY491" s="346">
        <v>12</v>
      </c>
      <c r="AZ491" s="346">
        <v>15</v>
      </c>
      <c r="BA491" s="362"/>
      <c r="BB491" s="348">
        <v>12.0807740616851</v>
      </c>
      <c r="BC491" s="375">
        <v>0.88620269604657698</v>
      </c>
      <c r="BD491" s="375">
        <v>8.2370298524565302E-2</v>
      </c>
      <c r="BE491" s="375">
        <v>-0.159918669432734</v>
      </c>
      <c r="BF491" s="374"/>
      <c r="BG491" s="843">
        <v>31.1541</v>
      </c>
      <c r="BH491" s="843">
        <v>38.5822</v>
      </c>
      <c r="BI491" s="843">
        <v>27.5822</v>
      </c>
      <c r="BJ491" s="843">
        <v>2.6815000000000002</v>
      </c>
      <c r="BK491" s="373"/>
      <c r="BL491" s="372" t="s">
        <v>3000</v>
      </c>
      <c r="BM491" s="372" t="s">
        <v>3001</v>
      </c>
      <c r="BN491" s="372" t="s">
        <v>3002</v>
      </c>
      <c r="BO491" s="372" t="s">
        <v>3003</v>
      </c>
      <c r="BP491" s="372" t="s">
        <v>3004</v>
      </c>
      <c r="BQ491" s="373"/>
      <c r="BR491" s="354" t="s">
        <v>463</v>
      </c>
    </row>
    <row r="492" spans="1:70" s="428" customFormat="1" x14ac:dyDescent="0.25">
      <c r="A492" s="345" t="s">
        <v>4018</v>
      </c>
      <c r="B492" s="373"/>
      <c r="C492" s="719">
        <v>43294</v>
      </c>
      <c r="D492" s="373"/>
      <c r="E492" s="841">
        <v>6995.62</v>
      </c>
      <c r="F492" s="373"/>
      <c r="G492" s="347">
        <v>46.54</v>
      </c>
      <c r="H492" s="374"/>
      <c r="I492" s="348">
        <v>-0.38529999999999998</v>
      </c>
      <c r="J492" s="348">
        <v>-1.6899</v>
      </c>
      <c r="K492" s="348">
        <v>-2.4523000000000001</v>
      </c>
      <c r="L492" s="348">
        <v>4.3029999999999999</v>
      </c>
      <c r="M492" s="348">
        <v>11.713900000000001</v>
      </c>
      <c r="N492" s="350">
        <v>7.2350000000000003</v>
      </c>
      <c r="O492" s="348">
        <v>5.8856000000000002</v>
      </c>
      <c r="P492" s="348">
        <v>22.060400000000001</v>
      </c>
      <c r="Q492" s="348">
        <v>15.8232</v>
      </c>
      <c r="R492" s="348" t="s">
        <v>430</v>
      </c>
      <c r="S492" s="348">
        <v>-0.44919999999999999</v>
      </c>
      <c r="T492" s="348">
        <v>17.317900000000002</v>
      </c>
      <c r="U492" s="348">
        <v>8.1068999999999996</v>
      </c>
      <c r="V492" s="348">
        <v>10.8095</v>
      </c>
      <c r="W492" s="348">
        <v>-2.5135999999999998</v>
      </c>
      <c r="X492" s="348">
        <v>20.717500000000001</v>
      </c>
      <c r="Y492" s="374"/>
      <c r="Z492" s="346">
        <v>11</v>
      </c>
      <c r="AA492" s="346">
        <v>18</v>
      </c>
      <c r="AB492" s="346">
        <v>18</v>
      </c>
      <c r="AC492" s="346">
        <v>18</v>
      </c>
      <c r="AD492" s="346">
        <v>17</v>
      </c>
      <c r="AE492" s="346">
        <v>17</v>
      </c>
      <c r="AF492" s="346">
        <v>10</v>
      </c>
      <c r="AG492" s="346">
        <v>5</v>
      </c>
      <c r="AH492" s="346">
        <v>4</v>
      </c>
      <c r="AI492" s="346" t="s">
        <v>430</v>
      </c>
      <c r="AJ492" s="346">
        <v>18</v>
      </c>
      <c r="AK492" s="346">
        <v>17</v>
      </c>
      <c r="AL492" s="346">
        <v>18</v>
      </c>
      <c r="AM492" s="346">
        <v>17</v>
      </c>
      <c r="AN492" s="346">
        <v>18</v>
      </c>
      <c r="AO492" s="373"/>
      <c r="AP492" s="348" t="s">
        <v>430</v>
      </c>
      <c r="AQ492" s="348">
        <v>20.82</v>
      </c>
      <c r="AR492" s="348">
        <v>20.09</v>
      </c>
      <c r="AS492" s="348">
        <v>14.17</v>
      </c>
      <c r="AT492" s="348">
        <v>13.42</v>
      </c>
      <c r="AU492" s="351"/>
      <c r="AV492" s="346" t="s">
        <v>430</v>
      </c>
      <c r="AW492" s="346">
        <v>5</v>
      </c>
      <c r="AX492" s="346">
        <v>5</v>
      </c>
      <c r="AY492" s="346">
        <v>10</v>
      </c>
      <c r="AZ492" s="346">
        <v>17</v>
      </c>
      <c r="BA492" s="362"/>
      <c r="BB492" s="348">
        <v>13.388478910514401</v>
      </c>
      <c r="BC492" s="375">
        <v>0.98837080766679397</v>
      </c>
      <c r="BD492" s="375">
        <v>9.4698451696013694E-2</v>
      </c>
      <c r="BE492" s="375">
        <v>-2.0306300816573399E-2</v>
      </c>
      <c r="BF492" s="374"/>
      <c r="BG492" s="843">
        <v>25.277999999999999</v>
      </c>
      <c r="BH492" s="843">
        <v>32.489400000000003</v>
      </c>
      <c r="BI492" s="843">
        <v>38.655799999999999</v>
      </c>
      <c r="BJ492" s="843">
        <v>3.5768</v>
      </c>
      <c r="BK492" s="373"/>
      <c r="BL492" s="372" t="s">
        <v>3006</v>
      </c>
      <c r="BM492" s="372" t="s">
        <v>3007</v>
      </c>
      <c r="BN492" s="372" t="s">
        <v>3008</v>
      </c>
      <c r="BO492" s="372" t="s">
        <v>3009</v>
      </c>
      <c r="BP492" s="372" t="s">
        <v>3010</v>
      </c>
      <c r="BQ492" s="373"/>
      <c r="BR492" s="354" t="s">
        <v>2398</v>
      </c>
    </row>
    <row r="493" spans="1:70" s="428" customFormat="1" x14ac:dyDescent="0.25">
      <c r="A493" s="345" t="s">
        <v>4019</v>
      </c>
      <c r="B493" s="373"/>
      <c r="C493" s="719">
        <v>41275</v>
      </c>
      <c r="D493" s="373"/>
      <c r="E493" s="346">
        <v>5881.55</v>
      </c>
      <c r="F493" s="373"/>
      <c r="G493" s="347">
        <v>607.60730000000001</v>
      </c>
      <c r="H493" s="374"/>
      <c r="I493" s="348">
        <v>-0.1113</v>
      </c>
      <c r="J493" s="348">
        <v>0.30299999999999999</v>
      </c>
      <c r="K493" s="348">
        <v>0.56989999999999996</v>
      </c>
      <c r="L493" s="348">
        <v>12.337899999999999</v>
      </c>
      <c r="M493" s="348">
        <v>22.837499999999999</v>
      </c>
      <c r="N493" s="350">
        <v>22.126899999999999</v>
      </c>
      <c r="O493" s="348">
        <v>13.207000000000001</v>
      </c>
      <c r="P493" s="348">
        <v>24.5397</v>
      </c>
      <c r="Q493" s="348">
        <v>18.7209</v>
      </c>
      <c r="R493" s="348">
        <v>14.8384</v>
      </c>
      <c r="S493" s="348">
        <v>6.6315999999999997</v>
      </c>
      <c r="T493" s="348">
        <v>26.7044</v>
      </c>
      <c r="U493" s="348">
        <v>25.324000000000002</v>
      </c>
      <c r="V493" s="348">
        <v>26.031300000000002</v>
      </c>
      <c r="W493" s="348">
        <v>-0.50460000000000005</v>
      </c>
      <c r="X493" s="348">
        <v>18.3857</v>
      </c>
      <c r="Y493" s="374"/>
      <c r="Z493" s="346">
        <v>5</v>
      </c>
      <c r="AA493" s="346">
        <v>7</v>
      </c>
      <c r="AB493" s="346">
        <v>11</v>
      </c>
      <c r="AC493" s="346">
        <v>7</v>
      </c>
      <c r="AD493" s="346">
        <v>7</v>
      </c>
      <c r="AE493" s="346">
        <v>6</v>
      </c>
      <c r="AF493" s="346">
        <v>4</v>
      </c>
      <c r="AG493" s="346">
        <v>1</v>
      </c>
      <c r="AH493" s="346">
        <v>1</v>
      </c>
      <c r="AI493" s="346">
        <v>2</v>
      </c>
      <c r="AJ493" s="346">
        <v>8</v>
      </c>
      <c r="AK493" s="346">
        <v>9</v>
      </c>
      <c r="AL493" s="346">
        <v>5</v>
      </c>
      <c r="AM493" s="346">
        <v>6</v>
      </c>
      <c r="AN493" s="346">
        <v>6</v>
      </c>
      <c r="AO493" s="373"/>
      <c r="AP493" s="348">
        <v>20.99</v>
      </c>
      <c r="AQ493" s="348">
        <v>23.39</v>
      </c>
      <c r="AR493" s="348">
        <v>23.96</v>
      </c>
      <c r="AS493" s="348">
        <v>21.55</v>
      </c>
      <c r="AT493" s="348">
        <v>38.81</v>
      </c>
      <c r="AU493" s="351"/>
      <c r="AV493" s="346">
        <v>1</v>
      </c>
      <c r="AW493" s="346">
        <v>1</v>
      </c>
      <c r="AX493" s="346">
        <v>1</v>
      </c>
      <c r="AY493" s="346">
        <v>2</v>
      </c>
      <c r="AZ493" s="346">
        <v>6</v>
      </c>
      <c r="BA493" s="362"/>
      <c r="BB493" s="348">
        <v>11.713506221114001</v>
      </c>
      <c r="BC493" s="375">
        <v>0.86444076404005299</v>
      </c>
      <c r="BD493" s="375">
        <v>0.121357988090704</v>
      </c>
      <c r="BE493" s="375">
        <v>0.29487491843232599</v>
      </c>
      <c r="BF493" s="374"/>
      <c r="BG493" s="843">
        <v>34.9709</v>
      </c>
      <c r="BH493" s="843">
        <v>31.101900000000001</v>
      </c>
      <c r="BI493" s="843">
        <v>32.219900000000003</v>
      </c>
      <c r="BJ493" s="843">
        <v>1.7073</v>
      </c>
      <c r="BK493" s="373"/>
      <c r="BL493" s="372" t="s">
        <v>3012</v>
      </c>
      <c r="BM493" s="372" t="s">
        <v>3013</v>
      </c>
      <c r="BN493" s="372" t="s">
        <v>3014</v>
      </c>
      <c r="BO493" s="372" t="s">
        <v>3015</v>
      </c>
      <c r="BP493" s="372" t="s">
        <v>3016</v>
      </c>
      <c r="BQ493" s="373"/>
      <c r="BR493" s="354" t="s">
        <v>3017</v>
      </c>
    </row>
    <row r="494" spans="1:70" s="428" customFormat="1" x14ac:dyDescent="0.25">
      <c r="A494" s="345" t="s">
        <v>4020</v>
      </c>
      <c r="B494" s="373"/>
      <c r="C494" s="719">
        <v>43434</v>
      </c>
      <c r="D494" s="373"/>
      <c r="E494" s="346">
        <v>3807.29</v>
      </c>
      <c r="F494" s="373"/>
      <c r="G494" s="347">
        <v>51.082999999999998</v>
      </c>
      <c r="H494" s="374"/>
      <c r="I494" s="348" t="s">
        <v>430</v>
      </c>
      <c r="J494" s="348">
        <v>-0.55869999999999997</v>
      </c>
      <c r="K494" s="348">
        <v>1.3351</v>
      </c>
      <c r="L494" s="348">
        <v>10.363799999999999</v>
      </c>
      <c r="M494" s="348">
        <v>23.412700000000001</v>
      </c>
      <c r="N494" s="350">
        <v>17.243500000000001</v>
      </c>
      <c r="O494" s="348">
        <v>7.6336000000000004</v>
      </c>
      <c r="P494" s="348">
        <v>22.0291</v>
      </c>
      <c r="Q494" s="348">
        <v>15.492100000000001</v>
      </c>
      <c r="R494" s="348" t="s">
        <v>430</v>
      </c>
      <c r="S494" s="348">
        <v>6.0670999999999999</v>
      </c>
      <c r="T494" s="348">
        <v>26.863900000000001</v>
      </c>
      <c r="U494" s="348">
        <v>17.340499999999999</v>
      </c>
      <c r="V494" s="348">
        <v>19.890599999999999</v>
      </c>
      <c r="W494" s="348">
        <v>-1.18</v>
      </c>
      <c r="X494" s="348">
        <v>23.3186</v>
      </c>
      <c r="Y494" s="374"/>
      <c r="Z494" s="346" t="s">
        <v>430</v>
      </c>
      <c r="AA494" s="346">
        <v>14</v>
      </c>
      <c r="AB494" s="346">
        <v>8</v>
      </c>
      <c r="AC494" s="346">
        <v>12</v>
      </c>
      <c r="AD494" s="346">
        <v>6</v>
      </c>
      <c r="AE494" s="346">
        <v>12</v>
      </c>
      <c r="AF494" s="346">
        <v>9</v>
      </c>
      <c r="AG494" s="346">
        <v>6</v>
      </c>
      <c r="AH494" s="346">
        <v>5</v>
      </c>
      <c r="AI494" s="346" t="s">
        <v>430</v>
      </c>
      <c r="AJ494" s="346">
        <v>10</v>
      </c>
      <c r="AK494" s="346">
        <v>8</v>
      </c>
      <c r="AL494" s="346">
        <v>12</v>
      </c>
      <c r="AM494" s="346">
        <v>12</v>
      </c>
      <c r="AN494" s="346">
        <v>11</v>
      </c>
      <c r="AO494" s="373"/>
      <c r="AP494" s="348" t="s">
        <v>430</v>
      </c>
      <c r="AQ494" s="348">
        <v>21.24</v>
      </c>
      <c r="AR494" s="348">
        <v>20.41</v>
      </c>
      <c r="AS494" s="348">
        <v>17.05</v>
      </c>
      <c r="AT494" s="348">
        <v>32.18</v>
      </c>
      <c r="AU494" s="351"/>
      <c r="AV494" s="346" t="s">
        <v>430</v>
      </c>
      <c r="AW494" s="346">
        <v>4</v>
      </c>
      <c r="AX494" s="346">
        <v>4</v>
      </c>
      <c r="AY494" s="346">
        <v>8</v>
      </c>
      <c r="AZ494" s="346">
        <v>11</v>
      </c>
      <c r="BA494" s="362"/>
      <c r="BB494" s="348">
        <v>12.865239370580399</v>
      </c>
      <c r="BC494" s="375">
        <v>0.88659349480169802</v>
      </c>
      <c r="BD494" s="375">
        <v>9.6960119195694194E-2</v>
      </c>
      <c r="BE494" s="375">
        <v>5.6689926866604103E-2</v>
      </c>
      <c r="BF494" s="374"/>
      <c r="BG494" s="843">
        <v>24.6248</v>
      </c>
      <c r="BH494" s="843">
        <v>14.743600000000001</v>
      </c>
      <c r="BI494" s="843">
        <v>42.568899999999999</v>
      </c>
      <c r="BJ494" s="843">
        <v>18.0627</v>
      </c>
      <c r="BK494" s="373"/>
      <c r="BL494" s="844" t="s">
        <v>3019</v>
      </c>
      <c r="BM494" s="844" t="s">
        <v>3020</v>
      </c>
      <c r="BN494" s="844" t="s">
        <v>1929</v>
      </c>
      <c r="BO494" s="844" t="s">
        <v>3021</v>
      </c>
      <c r="BP494" s="844" t="s">
        <v>3022</v>
      </c>
      <c r="BQ494" s="373"/>
      <c r="BR494" s="354" t="s">
        <v>526</v>
      </c>
    </row>
    <row r="495" spans="1:70" s="428" customFormat="1" x14ac:dyDescent="0.25">
      <c r="A495" s="345" t="s">
        <v>4021</v>
      </c>
      <c r="B495" s="373"/>
      <c r="C495" s="719">
        <v>43283</v>
      </c>
      <c r="D495" s="373"/>
      <c r="E495" s="841">
        <v>3555.18</v>
      </c>
      <c r="F495" s="373"/>
      <c r="G495" s="347">
        <v>52.488999999999997</v>
      </c>
      <c r="H495" s="374"/>
      <c r="I495" s="348">
        <v>-0.1047</v>
      </c>
      <c r="J495" s="348">
        <v>0.65390000000000004</v>
      </c>
      <c r="K495" s="348">
        <v>1.5458000000000001</v>
      </c>
      <c r="L495" s="348">
        <v>10.7293</v>
      </c>
      <c r="M495" s="348">
        <v>18.282399999999999</v>
      </c>
      <c r="N495" s="350">
        <v>20.351700000000001</v>
      </c>
      <c r="O495" s="348">
        <v>10.694100000000001</v>
      </c>
      <c r="P495" s="348">
        <v>23.132100000000001</v>
      </c>
      <c r="Q495" s="348">
        <v>15.983700000000001</v>
      </c>
      <c r="R495" s="348" t="s">
        <v>430</v>
      </c>
      <c r="S495" s="348">
        <v>6.5334000000000003</v>
      </c>
      <c r="T495" s="348">
        <v>23.2425</v>
      </c>
      <c r="U495" s="348">
        <v>22.454699999999999</v>
      </c>
      <c r="V495" s="348">
        <v>24.413900000000002</v>
      </c>
      <c r="W495" s="348">
        <v>-0.25840000000000002</v>
      </c>
      <c r="X495" s="348">
        <v>22.417200000000001</v>
      </c>
      <c r="Y495" s="374"/>
      <c r="Z495" s="346">
        <v>4</v>
      </c>
      <c r="AA495" s="346">
        <v>5</v>
      </c>
      <c r="AB495" s="346">
        <v>5</v>
      </c>
      <c r="AC495" s="346">
        <v>11</v>
      </c>
      <c r="AD495" s="346">
        <v>12</v>
      </c>
      <c r="AE495" s="346">
        <v>8</v>
      </c>
      <c r="AF495" s="346">
        <v>5</v>
      </c>
      <c r="AG495" s="346">
        <v>3</v>
      </c>
      <c r="AH495" s="346">
        <v>3</v>
      </c>
      <c r="AI495" s="346" t="s">
        <v>430</v>
      </c>
      <c r="AJ495" s="346">
        <v>9</v>
      </c>
      <c r="AK495" s="346">
        <v>13</v>
      </c>
      <c r="AL495" s="346">
        <v>8</v>
      </c>
      <c r="AM495" s="346">
        <v>7</v>
      </c>
      <c r="AN495" s="346">
        <v>4</v>
      </c>
      <c r="AO495" s="373"/>
      <c r="AP495" s="348" t="s">
        <v>430</v>
      </c>
      <c r="AQ495" s="348">
        <v>21.96</v>
      </c>
      <c r="AR495" s="348">
        <v>21.68</v>
      </c>
      <c r="AS495" s="348">
        <v>20.29</v>
      </c>
      <c r="AT495" s="348">
        <v>34.47</v>
      </c>
      <c r="AU495" s="351"/>
      <c r="AV495" s="346" t="s">
        <v>430</v>
      </c>
      <c r="AW495" s="346">
        <v>2</v>
      </c>
      <c r="AX495" s="346">
        <v>3</v>
      </c>
      <c r="AY495" s="346">
        <v>3</v>
      </c>
      <c r="AZ495" s="346">
        <v>8</v>
      </c>
      <c r="BA495" s="362"/>
      <c r="BB495" s="348">
        <v>12.6100675848697</v>
      </c>
      <c r="BC495" s="375">
        <v>0.94749831630562698</v>
      </c>
      <c r="BD495" s="375">
        <v>0.107575358882015</v>
      </c>
      <c r="BE495" s="375">
        <v>0.121628415528916</v>
      </c>
      <c r="BF495" s="374"/>
      <c r="BG495" s="843">
        <v>36.213799999999999</v>
      </c>
      <c r="BH495" s="843">
        <v>43.865200000000002</v>
      </c>
      <c r="BI495" s="843">
        <v>18.6648</v>
      </c>
      <c r="BJ495" s="843">
        <v>1.2562</v>
      </c>
      <c r="BK495" s="373"/>
      <c r="BL495" s="372" t="s">
        <v>3024</v>
      </c>
      <c r="BM495" s="372" t="s">
        <v>3025</v>
      </c>
      <c r="BN495" s="372" t="s">
        <v>3026</v>
      </c>
      <c r="BO495" s="372" t="s">
        <v>3027</v>
      </c>
      <c r="BP495" s="372" t="s">
        <v>3028</v>
      </c>
      <c r="BQ495" s="373"/>
      <c r="BR495" s="354" t="s">
        <v>463</v>
      </c>
    </row>
    <row r="496" spans="1:70" s="428" customFormat="1" x14ac:dyDescent="0.25">
      <c r="A496" s="345" t="s">
        <v>4022</v>
      </c>
      <c r="B496" s="373"/>
      <c r="C496" s="719">
        <v>45203</v>
      </c>
      <c r="D496" s="373"/>
      <c r="E496" s="346">
        <v>3423.44</v>
      </c>
      <c r="F496" s="373"/>
      <c r="G496" s="347">
        <v>22.814</v>
      </c>
      <c r="H496" s="374"/>
      <c r="I496" s="348">
        <v>0.28570000000000001</v>
      </c>
      <c r="J496" s="348">
        <v>1.4406000000000001</v>
      </c>
      <c r="K496" s="348">
        <v>2.6732999999999998</v>
      </c>
      <c r="L496" s="348">
        <v>13.277100000000001</v>
      </c>
      <c r="M496" s="348">
        <v>25.891200000000001</v>
      </c>
      <c r="N496" s="350">
        <v>28.298300000000001</v>
      </c>
      <c r="O496" s="348">
        <v>18.513400000000001</v>
      </c>
      <c r="P496" s="348" t="s">
        <v>430</v>
      </c>
      <c r="Q496" s="348" t="s">
        <v>430</v>
      </c>
      <c r="R496" s="348" t="s">
        <v>430</v>
      </c>
      <c r="S496" s="348">
        <v>8.2309000000000001</v>
      </c>
      <c r="T496" s="348">
        <v>30.410399999999999</v>
      </c>
      <c r="U496" s="348">
        <v>28.863499999999998</v>
      </c>
      <c r="V496" s="348">
        <v>32.863500000000002</v>
      </c>
      <c r="W496" s="348">
        <v>0.86660000000000004</v>
      </c>
      <c r="X496" s="348">
        <v>32.580800000000004</v>
      </c>
      <c r="Y496" s="374"/>
      <c r="Z496" s="346">
        <v>2</v>
      </c>
      <c r="AA496" s="346">
        <v>2</v>
      </c>
      <c r="AB496" s="346">
        <v>3</v>
      </c>
      <c r="AC496" s="346">
        <v>4</v>
      </c>
      <c r="AD496" s="346">
        <v>3</v>
      </c>
      <c r="AE496" s="346">
        <v>2</v>
      </c>
      <c r="AF496" s="346">
        <v>1</v>
      </c>
      <c r="AG496" s="346" t="s">
        <v>430</v>
      </c>
      <c r="AH496" s="346" t="s">
        <v>430</v>
      </c>
      <c r="AI496" s="346" t="s">
        <v>430</v>
      </c>
      <c r="AJ496" s="346">
        <v>3</v>
      </c>
      <c r="AK496" s="346">
        <v>3</v>
      </c>
      <c r="AL496" s="346">
        <v>2</v>
      </c>
      <c r="AM496" s="346">
        <v>2</v>
      </c>
      <c r="AN496" s="346">
        <v>2</v>
      </c>
      <c r="AO496" s="373"/>
      <c r="AP496" s="348" t="s">
        <v>430</v>
      </c>
      <c r="AQ496" s="348" t="s">
        <v>430</v>
      </c>
      <c r="AR496" s="348" t="s">
        <v>430</v>
      </c>
      <c r="AS496" s="348">
        <v>28.35</v>
      </c>
      <c r="AT496" s="348">
        <v>45.77</v>
      </c>
      <c r="AU496" s="351"/>
      <c r="AV496" s="346" t="s">
        <v>430</v>
      </c>
      <c r="AW496" s="346" t="s">
        <v>430</v>
      </c>
      <c r="AX496" s="346" t="s">
        <v>430</v>
      </c>
      <c r="AY496" s="346">
        <v>1</v>
      </c>
      <c r="AZ496" s="346">
        <v>2</v>
      </c>
      <c r="BA496" s="362"/>
      <c r="BB496" s="348">
        <v>11.879890212464</v>
      </c>
      <c r="BC496" s="375">
        <v>0.86771354793294897</v>
      </c>
      <c r="BD496" s="375">
        <v>0.16939352646557501</v>
      </c>
      <c r="BE496" s="375">
        <v>0.77120934658283702</v>
      </c>
      <c r="BF496" s="374"/>
      <c r="BG496" s="843">
        <v>27.291599999999999</v>
      </c>
      <c r="BH496" s="843">
        <v>37.317700000000002</v>
      </c>
      <c r="BI496" s="843">
        <v>34.881900000000002</v>
      </c>
      <c r="BJ496" s="843">
        <v>0.50880000000000003</v>
      </c>
      <c r="BK496" s="373"/>
      <c r="BL496" s="372" t="s">
        <v>3030</v>
      </c>
      <c r="BM496" s="372" t="s">
        <v>3031</v>
      </c>
      <c r="BN496" s="372" t="s">
        <v>3032</v>
      </c>
      <c r="BO496" s="372" t="s">
        <v>3033</v>
      </c>
      <c r="BP496" s="372" t="s">
        <v>430</v>
      </c>
      <c r="BQ496" s="373"/>
      <c r="BR496" s="354" t="s">
        <v>463</v>
      </c>
    </row>
    <row r="497" spans="1:70" s="428" customFormat="1" x14ac:dyDescent="0.25">
      <c r="A497" s="345" t="s">
        <v>4023</v>
      </c>
      <c r="B497" s="373"/>
      <c r="C497" s="719">
        <v>42366</v>
      </c>
      <c r="D497" s="373"/>
      <c r="E497" s="346">
        <v>1552.14</v>
      </c>
      <c r="F497" s="373"/>
      <c r="G497" s="347">
        <v>39.458799999999997</v>
      </c>
      <c r="H497" s="374"/>
      <c r="I497" s="348">
        <v>-0.2616</v>
      </c>
      <c r="J497" s="348">
        <v>-0.62529999999999997</v>
      </c>
      <c r="K497" s="348">
        <v>-1.4945999999999999</v>
      </c>
      <c r="L497" s="348">
        <v>7.0415000000000001</v>
      </c>
      <c r="M497" s="348">
        <v>12.6342</v>
      </c>
      <c r="N497" s="350">
        <v>9.4742999999999995</v>
      </c>
      <c r="O497" s="348">
        <v>5.0270000000000001</v>
      </c>
      <c r="P497" s="348">
        <v>19.9391</v>
      </c>
      <c r="Q497" s="348">
        <v>14.718400000000001</v>
      </c>
      <c r="R497" s="348">
        <v>14.768800000000001</v>
      </c>
      <c r="S497" s="348">
        <v>3.5017</v>
      </c>
      <c r="T497" s="348">
        <v>19.499300000000002</v>
      </c>
      <c r="U497" s="348">
        <v>11.5528</v>
      </c>
      <c r="V497" s="348">
        <v>12.759399999999999</v>
      </c>
      <c r="W497" s="348">
        <v>-1.4688000000000001</v>
      </c>
      <c r="X497" s="348">
        <v>13.674899999999999</v>
      </c>
      <c r="Y497" s="374"/>
      <c r="Z497" s="346">
        <v>7</v>
      </c>
      <c r="AA497" s="346">
        <v>16</v>
      </c>
      <c r="AB497" s="346">
        <v>17</v>
      </c>
      <c r="AC497" s="346">
        <v>16</v>
      </c>
      <c r="AD497" s="346">
        <v>16</v>
      </c>
      <c r="AE497" s="346">
        <v>16</v>
      </c>
      <c r="AF497" s="346">
        <v>13</v>
      </c>
      <c r="AG497" s="346">
        <v>10</v>
      </c>
      <c r="AH497" s="346">
        <v>6</v>
      </c>
      <c r="AI497" s="346">
        <v>3</v>
      </c>
      <c r="AJ497" s="346">
        <v>16</v>
      </c>
      <c r="AK497" s="346">
        <v>15</v>
      </c>
      <c r="AL497" s="346">
        <v>17</v>
      </c>
      <c r="AM497" s="346">
        <v>16</v>
      </c>
      <c r="AN497" s="346">
        <v>13</v>
      </c>
      <c r="AO497" s="373"/>
      <c r="AP497" s="348">
        <v>18.88</v>
      </c>
      <c r="AQ497" s="348">
        <v>19.21</v>
      </c>
      <c r="AR497" s="348">
        <v>18.37</v>
      </c>
      <c r="AS497" s="348">
        <v>13.6</v>
      </c>
      <c r="AT497" s="348">
        <v>18.579999999999998</v>
      </c>
      <c r="AU497" s="351"/>
      <c r="AV497" s="346">
        <v>3</v>
      </c>
      <c r="AW497" s="346">
        <v>7</v>
      </c>
      <c r="AX497" s="346">
        <v>8</v>
      </c>
      <c r="AY497" s="346">
        <v>11</v>
      </c>
      <c r="AZ497" s="346">
        <v>16</v>
      </c>
      <c r="BA497" s="362"/>
      <c r="BB497" s="348">
        <v>12.529136977765299</v>
      </c>
      <c r="BC497" s="375">
        <v>0.93522227328693197</v>
      </c>
      <c r="BD497" s="375">
        <v>8.6782184078342997E-2</v>
      </c>
      <c r="BE497" s="375">
        <v>-0.13159850884739299</v>
      </c>
      <c r="BF497" s="374"/>
      <c r="BG497" s="348">
        <v>23.299800000000001</v>
      </c>
      <c r="BH497" s="348">
        <v>37.375</v>
      </c>
      <c r="BI497" s="348">
        <v>38.198300000000003</v>
      </c>
      <c r="BJ497" s="348">
        <v>1.1269</v>
      </c>
      <c r="BK497" s="373"/>
      <c r="BL497" s="372" t="s">
        <v>3035</v>
      </c>
      <c r="BM497" s="372" t="s">
        <v>3036</v>
      </c>
      <c r="BN497" s="372" t="s">
        <v>3037</v>
      </c>
      <c r="BO497" s="372" t="s">
        <v>3038</v>
      </c>
      <c r="BP497" s="372" t="s">
        <v>3039</v>
      </c>
      <c r="BQ497" s="373"/>
      <c r="BR497" s="354" t="s">
        <v>2451</v>
      </c>
    </row>
    <row r="498" spans="1:70" s="428" customFormat="1" x14ac:dyDescent="0.25">
      <c r="A498" s="345" t="s">
        <v>4024</v>
      </c>
      <c r="B498" s="373"/>
      <c r="C498" s="719">
        <v>41275</v>
      </c>
      <c r="D498" s="373"/>
      <c r="E498" s="346">
        <v>1454.04</v>
      </c>
      <c r="F498" s="373"/>
      <c r="G498" s="347">
        <v>390.85789999999997</v>
      </c>
      <c r="H498" s="374"/>
      <c r="I498" s="348">
        <v>-0.4526</v>
      </c>
      <c r="J498" s="348">
        <v>-0.36969999999999997</v>
      </c>
      <c r="K498" s="348">
        <v>0.95120000000000005</v>
      </c>
      <c r="L498" s="348">
        <v>10.861499999999999</v>
      </c>
      <c r="M498" s="348">
        <v>21.975999999999999</v>
      </c>
      <c r="N498" s="350">
        <v>17.277799999999999</v>
      </c>
      <c r="O498" s="348">
        <v>10.274900000000001</v>
      </c>
      <c r="P498" s="348">
        <v>24.349</v>
      </c>
      <c r="Q498" s="348">
        <v>16.299299999999999</v>
      </c>
      <c r="R498" s="348">
        <v>14.7377</v>
      </c>
      <c r="S498" s="348">
        <v>5.3146000000000004</v>
      </c>
      <c r="T498" s="348">
        <v>26.9374</v>
      </c>
      <c r="U498" s="348">
        <v>21.535599999999999</v>
      </c>
      <c r="V498" s="348">
        <v>21.678100000000001</v>
      </c>
      <c r="W498" s="348">
        <v>-0.4788</v>
      </c>
      <c r="X498" s="348">
        <v>16.598299999999998</v>
      </c>
      <c r="Y498" s="374"/>
      <c r="Z498" s="346">
        <v>13</v>
      </c>
      <c r="AA498" s="346">
        <v>13</v>
      </c>
      <c r="AB498" s="346">
        <v>9</v>
      </c>
      <c r="AC498" s="346">
        <v>10</v>
      </c>
      <c r="AD498" s="346">
        <v>9</v>
      </c>
      <c r="AE498" s="346">
        <v>11</v>
      </c>
      <c r="AF498" s="346">
        <v>6</v>
      </c>
      <c r="AG498" s="346">
        <v>2</v>
      </c>
      <c r="AH498" s="346">
        <v>2</v>
      </c>
      <c r="AI498" s="346">
        <v>4</v>
      </c>
      <c r="AJ498" s="346">
        <v>12</v>
      </c>
      <c r="AK498" s="346">
        <v>7</v>
      </c>
      <c r="AL498" s="346">
        <v>9</v>
      </c>
      <c r="AM498" s="346">
        <v>9</v>
      </c>
      <c r="AN498" s="346">
        <v>5</v>
      </c>
      <c r="AO498" s="373"/>
      <c r="AP498" s="348">
        <v>19.86</v>
      </c>
      <c r="AQ498" s="348">
        <v>21.64</v>
      </c>
      <c r="AR498" s="348">
        <v>22.4</v>
      </c>
      <c r="AS498" s="348">
        <v>20.28</v>
      </c>
      <c r="AT498" s="348">
        <v>34.14</v>
      </c>
      <c r="AU498" s="351"/>
      <c r="AV498" s="346">
        <v>2</v>
      </c>
      <c r="AW498" s="346">
        <v>3</v>
      </c>
      <c r="AX498" s="346">
        <v>2</v>
      </c>
      <c r="AY498" s="346">
        <v>4</v>
      </c>
      <c r="AZ498" s="346">
        <v>9</v>
      </c>
      <c r="BA498" s="362"/>
      <c r="BB498" s="348">
        <v>12.2974034162613</v>
      </c>
      <c r="BC498" s="375">
        <v>0.90958822114960602</v>
      </c>
      <c r="BD498" s="375">
        <v>0.114873697616415</v>
      </c>
      <c r="BE498" s="375">
        <v>0.22715348139275399</v>
      </c>
      <c r="BF498" s="374"/>
      <c r="BG498" s="843">
        <v>19.351600000000001</v>
      </c>
      <c r="BH498" s="843">
        <v>32.560600000000001</v>
      </c>
      <c r="BI498" s="843">
        <v>44.253999999999998</v>
      </c>
      <c r="BJ498" s="843">
        <v>3.8338000000000001</v>
      </c>
      <c r="BK498" s="373"/>
      <c r="BL498" s="372" t="s">
        <v>3041</v>
      </c>
      <c r="BM498" s="372" t="s">
        <v>3042</v>
      </c>
      <c r="BN498" s="372" t="s">
        <v>3043</v>
      </c>
      <c r="BO498" s="372" t="s">
        <v>3044</v>
      </c>
      <c r="BP498" s="372" t="s">
        <v>3045</v>
      </c>
      <c r="BQ498" s="373"/>
      <c r="BR498" s="354" t="s">
        <v>463</v>
      </c>
    </row>
    <row r="499" spans="1:70" s="428" customFormat="1" x14ac:dyDescent="0.25">
      <c r="A499" s="345" t="s">
        <v>4025</v>
      </c>
      <c r="B499" s="373"/>
      <c r="C499" s="719">
        <v>43656</v>
      </c>
      <c r="D499" s="373"/>
      <c r="E499" s="346">
        <v>1097.67</v>
      </c>
      <c r="F499" s="373"/>
      <c r="G499" s="347">
        <v>40.54</v>
      </c>
      <c r="H499" s="374"/>
      <c r="I499" s="348">
        <v>-0.68589999999999995</v>
      </c>
      <c r="J499" s="348">
        <v>-0.6129</v>
      </c>
      <c r="K499" s="348">
        <v>-0.73460000000000003</v>
      </c>
      <c r="L499" s="348">
        <v>9.2428000000000008</v>
      </c>
      <c r="M499" s="348">
        <v>16.796299999999999</v>
      </c>
      <c r="N499" s="350">
        <v>17.7804</v>
      </c>
      <c r="O499" s="348">
        <v>7.8395999999999999</v>
      </c>
      <c r="P499" s="348">
        <v>21.925899999999999</v>
      </c>
      <c r="Q499" s="348">
        <v>14.4603</v>
      </c>
      <c r="R499" s="348" t="s">
        <v>430</v>
      </c>
      <c r="S499" s="348">
        <v>4.6193999999999997</v>
      </c>
      <c r="T499" s="348">
        <v>21.195799999999998</v>
      </c>
      <c r="U499" s="348">
        <v>19.657599999999999</v>
      </c>
      <c r="V499" s="348">
        <v>21.45</v>
      </c>
      <c r="W499" s="348">
        <v>-1.6735</v>
      </c>
      <c r="X499" s="348">
        <v>21.5398</v>
      </c>
      <c r="Y499" s="374"/>
      <c r="Z499" s="346">
        <v>17</v>
      </c>
      <c r="AA499" s="346">
        <v>15</v>
      </c>
      <c r="AB499" s="346">
        <v>16</v>
      </c>
      <c r="AC499" s="346">
        <v>14</v>
      </c>
      <c r="AD499" s="346">
        <v>14</v>
      </c>
      <c r="AE499" s="346">
        <v>10</v>
      </c>
      <c r="AF499" s="346">
        <v>8</v>
      </c>
      <c r="AG499" s="346">
        <v>7</v>
      </c>
      <c r="AH499" s="346">
        <v>7</v>
      </c>
      <c r="AI499" s="346" t="s">
        <v>430</v>
      </c>
      <c r="AJ499" s="346">
        <v>15</v>
      </c>
      <c r="AK499" s="346">
        <v>14</v>
      </c>
      <c r="AL499" s="346">
        <v>10</v>
      </c>
      <c r="AM499" s="346">
        <v>10</v>
      </c>
      <c r="AN499" s="346">
        <v>15</v>
      </c>
      <c r="AO499" s="373"/>
      <c r="AP499" s="348" t="s">
        <v>430</v>
      </c>
      <c r="AQ499" s="348">
        <v>19.48</v>
      </c>
      <c r="AR499" s="348">
        <v>20.03</v>
      </c>
      <c r="AS499" s="348">
        <v>17.149999999999999</v>
      </c>
      <c r="AT499" s="348">
        <v>29.01</v>
      </c>
      <c r="AU499" s="351"/>
      <c r="AV499" s="346" t="s">
        <v>430</v>
      </c>
      <c r="AW499" s="346">
        <v>6</v>
      </c>
      <c r="AX499" s="346">
        <v>6</v>
      </c>
      <c r="AY499" s="346">
        <v>7</v>
      </c>
      <c r="AZ499" s="346">
        <v>12</v>
      </c>
      <c r="BA499" s="362"/>
      <c r="BB499" s="348">
        <v>12.135980123363399</v>
      </c>
      <c r="BC499" s="375">
        <v>0.88107819361023298</v>
      </c>
      <c r="BD499" s="375">
        <v>0.10032036705092599</v>
      </c>
      <c r="BE499" s="375">
        <v>6.91492691762636E-2</v>
      </c>
      <c r="BF499" s="374"/>
      <c r="BG499" s="843">
        <v>33.2776</v>
      </c>
      <c r="BH499" s="843">
        <v>31.124600000000001</v>
      </c>
      <c r="BI499" s="843">
        <v>32.317999999999998</v>
      </c>
      <c r="BJ499" s="843">
        <v>3.2797999999999998</v>
      </c>
      <c r="BK499" s="373"/>
      <c r="BL499" s="372" t="s">
        <v>3047</v>
      </c>
      <c r="BM499" s="372" t="s">
        <v>3048</v>
      </c>
      <c r="BN499" s="372" t="s">
        <v>3049</v>
      </c>
      <c r="BO499" s="372" t="s">
        <v>3050</v>
      </c>
      <c r="BP499" s="372" t="s">
        <v>3051</v>
      </c>
      <c r="BQ499" s="373"/>
      <c r="BR499" s="354" t="s">
        <v>463</v>
      </c>
    </row>
    <row r="500" spans="1:70" s="428" customFormat="1" x14ac:dyDescent="0.25">
      <c r="A500" s="345" t="s">
        <v>4026</v>
      </c>
      <c r="B500" s="373"/>
      <c r="C500" s="719">
        <v>45328</v>
      </c>
      <c r="D500" s="373"/>
      <c r="E500" s="346">
        <v>915.93</v>
      </c>
      <c r="F500" s="373"/>
      <c r="G500" s="347">
        <v>17.837</v>
      </c>
      <c r="H500" s="374"/>
      <c r="I500" s="348">
        <v>-5.04E-2</v>
      </c>
      <c r="J500" s="348">
        <v>0.98509999999999998</v>
      </c>
      <c r="K500" s="348">
        <v>1.5081</v>
      </c>
      <c r="L500" s="348">
        <v>13.1143</v>
      </c>
      <c r="M500" s="348">
        <v>23.9025</v>
      </c>
      <c r="N500" s="350">
        <v>23.550599999999999</v>
      </c>
      <c r="O500" s="348">
        <v>17.113199999999999</v>
      </c>
      <c r="P500" s="348" t="s">
        <v>430</v>
      </c>
      <c r="Q500" s="348" t="s">
        <v>430</v>
      </c>
      <c r="R500" s="348" t="s">
        <v>430</v>
      </c>
      <c r="S500" s="348">
        <v>7.2450999999999999</v>
      </c>
      <c r="T500" s="348">
        <v>28.323699999999999</v>
      </c>
      <c r="U500" s="348">
        <v>25.621500000000001</v>
      </c>
      <c r="V500" s="348">
        <v>28.148599999999998</v>
      </c>
      <c r="W500" s="348">
        <v>5.6099999999999997E-2</v>
      </c>
      <c r="X500" s="348">
        <v>24.987400000000001</v>
      </c>
      <c r="Y500" s="374"/>
      <c r="Z500" s="346">
        <v>3</v>
      </c>
      <c r="AA500" s="346">
        <v>3</v>
      </c>
      <c r="AB500" s="346">
        <v>6</v>
      </c>
      <c r="AC500" s="346">
        <v>5</v>
      </c>
      <c r="AD500" s="346">
        <v>5</v>
      </c>
      <c r="AE500" s="346">
        <v>4</v>
      </c>
      <c r="AF500" s="346">
        <v>2</v>
      </c>
      <c r="AG500" s="346" t="s">
        <v>430</v>
      </c>
      <c r="AH500" s="346" t="s">
        <v>430</v>
      </c>
      <c r="AI500" s="346" t="s">
        <v>430</v>
      </c>
      <c r="AJ500" s="346">
        <v>7</v>
      </c>
      <c r="AK500" s="346">
        <v>5</v>
      </c>
      <c r="AL500" s="346">
        <v>3</v>
      </c>
      <c r="AM500" s="346">
        <v>5</v>
      </c>
      <c r="AN500" s="346">
        <v>3</v>
      </c>
      <c r="AO500" s="373"/>
      <c r="AP500" s="348" t="s">
        <v>430</v>
      </c>
      <c r="AQ500" s="348" t="s">
        <v>430</v>
      </c>
      <c r="AR500" s="348" t="s">
        <v>430</v>
      </c>
      <c r="AS500" s="348" t="s">
        <v>430</v>
      </c>
      <c r="AT500" s="348">
        <v>40.090000000000003</v>
      </c>
      <c r="AU500" s="351"/>
      <c r="AV500" s="346" t="s">
        <v>430</v>
      </c>
      <c r="AW500" s="346" t="s">
        <v>430</v>
      </c>
      <c r="AX500" s="346" t="s">
        <v>430</v>
      </c>
      <c r="AY500" s="346" t="s">
        <v>430</v>
      </c>
      <c r="AZ500" s="346">
        <v>4</v>
      </c>
      <c r="BA500" s="362"/>
      <c r="BB500" s="348">
        <v>12.4612664376042</v>
      </c>
      <c r="BC500" s="375">
        <v>0.93448749308522905</v>
      </c>
      <c r="BD500" s="375">
        <v>0.121265842143342</v>
      </c>
      <c r="BE500" s="375">
        <v>0.64110287796725995</v>
      </c>
      <c r="BF500" s="374"/>
      <c r="BG500" s="843">
        <v>28.7058</v>
      </c>
      <c r="BH500" s="843">
        <v>23.0138</v>
      </c>
      <c r="BI500" s="843">
        <v>41.769599999999997</v>
      </c>
      <c r="BJ500" s="843">
        <v>6.5107999999999997</v>
      </c>
      <c r="BK500" s="373"/>
      <c r="BL500" s="372" t="s">
        <v>3053</v>
      </c>
      <c r="BM500" s="372" t="s">
        <v>3054</v>
      </c>
      <c r="BN500" s="372" t="s">
        <v>3055</v>
      </c>
      <c r="BO500" s="372" t="s">
        <v>3056</v>
      </c>
      <c r="BP500" s="372" t="s">
        <v>3057</v>
      </c>
      <c r="BQ500" s="373"/>
      <c r="BR500" s="354" t="s">
        <v>555</v>
      </c>
    </row>
    <row r="501" spans="1:70" s="428" customFormat="1" ht="11" x14ac:dyDescent="0.3">
      <c r="A501" s="845" t="s">
        <v>4027</v>
      </c>
      <c r="B501" s="846"/>
      <c r="C501" s="847">
        <v>45271</v>
      </c>
      <c r="D501" s="846"/>
      <c r="E501" s="848">
        <v>773.45899999999995</v>
      </c>
      <c r="F501" s="846"/>
      <c r="G501" s="849">
        <v>18.109000000000002</v>
      </c>
      <c r="H501" s="851"/>
      <c r="I501" s="850">
        <v>0.75670000000000004</v>
      </c>
      <c r="J501" s="850">
        <v>2.0857999999999999</v>
      </c>
      <c r="K501" s="850">
        <v>3.8479000000000001</v>
      </c>
      <c r="L501" s="850">
        <v>14.948600000000001</v>
      </c>
      <c r="M501" s="850">
        <v>27.286100000000001</v>
      </c>
      <c r="N501" s="852">
        <v>29.2577</v>
      </c>
      <c r="O501" s="850">
        <v>14.288600000000001</v>
      </c>
      <c r="P501" s="850" t="s">
        <v>430</v>
      </c>
      <c r="Q501" s="850" t="s">
        <v>430</v>
      </c>
      <c r="R501" s="850" t="s">
        <v>430</v>
      </c>
      <c r="S501" s="850">
        <v>8.7758000000000003</v>
      </c>
      <c r="T501" s="850">
        <v>32.618099999999998</v>
      </c>
      <c r="U501" s="850">
        <v>32.134300000000003</v>
      </c>
      <c r="V501" s="850">
        <v>33.912599999999998</v>
      </c>
      <c r="W501" s="850">
        <v>1.3828</v>
      </c>
      <c r="X501" s="850">
        <v>24.095600000000001</v>
      </c>
      <c r="Y501" s="851"/>
      <c r="Z501" s="848">
        <v>1</v>
      </c>
      <c r="AA501" s="848">
        <v>1</v>
      </c>
      <c r="AB501" s="848">
        <v>1</v>
      </c>
      <c r="AC501" s="848">
        <v>2</v>
      </c>
      <c r="AD501" s="848">
        <v>2</v>
      </c>
      <c r="AE501" s="848">
        <v>1</v>
      </c>
      <c r="AF501" s="848">
        <v>3</v>
      </c>
      <c r="AG501" s="848" t="s">
        <v>430</v>
      </c>
      <c r="AH501" s="848" t="s">
        <v>430</v>
      </c>
      <c r="AI501" s="848" t="s">
        <v>430</v>
      </c>
      <c r="AJ501" s="848">
        <v>2</v>
      </c>
      <c r="AK501" s="848">
        <v>2</v>
      </c>
      <c r="AL501" s="848">
        <v>1</v>
      </c>
      <c r="AM501" s="848">
        <v>1</v>
      </c>
      <c r="AN501" s="848">
        <v>1</v>
      </c>
      <c r="AO501" s="846"/>
      <c r="AP501" s="850" t="s">
        <v>430</v>
      </c>
      <c r="AQ501" s="850" t="s">
        <v>430</v>
      </c>
      <c r="AR501" s="850" t="s">
        <v>430</v>
      </c>
      <c r="AS501" s="850" t="s">
        <v>430</v>
      </c>
      <c r="AT501" s="850">
        <v>49.89</v>
      </c>
      <c r="AU501" s="853"/>
      <c r="AV501" s="848" t="s">
        <v>430</v>
      </c>
      <c r="AW501" s="848" t="s">
        <v>430</v>
      </c>
      <c r="AX501" s="848" t="s">
        <v>430</v>
      </c>
      <c r="AY501" s="848" t="s">
        <v>430</v>
      </c>
      <c r="AZ501" s="848">
        <v>1</v>
      </c>
      <c r="BA501" s="855"/>
      <c r="BB501" s="850">
        <v>13.2704583858271</v>
      </c>
      <c r="BC501" s="856">
        <v>0.91787835334052503</v>
      </c>
      <c r="BD501" s="856">
        <v>0.10364497398924399</v>
      </c>
      <c r="BE501" s="856">
        <v>0.48266712318394001</v>
      </c>
      <c r="BF501" s="851"/>
      <c r="BG501" s="850">
        <v>36.247599999999998</v>
      </c>
      <c r="BH501" s="850">
        <v>23.463999999999999</v>
      </c>
      <c r="BI501" s="850">
        <v>39.018000000000001</v>
      </c>
      <c r="BJ501" s="850">
        <v>1.2704</v>
      </c>
      <c r="BK501" s="846"/>
      <c r="BL501" s="859" t="s">
        <v>3059</v>
      </c>
      <c r="BM501" s="859" t="s">
        <v>3060</v>
      </c>
      <c r="BN501" s="859" t="s">
        <v>3061</v>
      </c>
      <c r="BO501" s="859" t="s">
        <v>3062</v>
      </c>
      <c r="BP501" s="859" t="s">
        <v>3028</v>
      </c>
      <c r="BQ501" s="846"/>
      <c r="BR501" s="860" t="s">
        <v>526</v>
      </c>
    </row>
    <row r="502" spans="1:70" s="428" customFormat="1" x14ac:dyDescent="0.25">
      <c r="A502" s="345" t="s">
        <v>4028</v>
      </c>
      <c r="B502" s="373"/>
      <c r="C502" s="719">
        <v>45835</v>
      </c>
      <c r="D502" s="373"/>
      <c r="E502" s="346">
        <v>495.25</v>
      </c>
      <c r="F502" s="373"/>
      <c r="G502" s="347">
        <v>10.9777</v>
      </c>
      <c r="H502" s="374"/>
      <c r="I502" s="348">
        <v>-0.19</v>
      </c>
      <c r="J502" s="348">
        <v>7.1999999999999995E-2</v>
      </c>
      <c r="K502" s="348">
        <v>0.17519999999999999</v>
      </c>
      <c r="L502" s="348">
        <v>8.1696000000000009</v>
      </c>
      <c r="M502" s="348">
        <v>13.9818</v>
      </c>
      <c r="N502" s="350">
        <v>11.5359</v>
      </c>
      <c r="O502" s="348" t="s">
        <v>430</v>
      </c>
      <c r="P502" s="348" t="s">
        <v>430</v>
      </c>
      <c r="Q502" s="348" t="s">
        <v>430</v>
      </c>
      <c r="R502" s="348" t="s">
        <v>430</v>
      </c>
      <c r="S502" s="348">
        <v>5.0778999999999996</v>
      </c>
      <c r="T502" s="348">
        <v>18.941400000000002</v>
      </c>
      <c r="U502" s="348">
        <v>14.9521</v>
      </c>
      <c r="V502" s="348">
        <v>15.592499999999999</v>
      </c>
      <c r="W502" s="348">
        <v>-1.3063</v>
      </c>
      <c r="X502" s="348">
        <v>8.0452999999999992</v>
      </c>
      <c r="Y502" s="374"/>
      <c r="Z502" s="346">
        <v>6</v>
      </c>
      <c r="AA502" s="346">
        <v>9</v>
      </c>
      <c r="AB502" s="346">
        <v>12</v>
      </c>
      <c r="AC502" s="346">
        <v>15</v>
      </c>
      <c r="AD502" s="346">
        <v>15</v>
      </c>
      <c r="AE502" s="346">
        <v>14</v>
      </c>
      <c r="AF502" s="346" t="s">
        <v>430</v>
      </c>
      <c r="AG502" s="346" t="s">
        <v>430</v>
      </c>
      <c r="AH502" s="346" t="s">
        <v>430</v>
      </c>
      <c r="AI502" s="346" t="s">
        <v>430</v>
      </c>
      <c r="AJ502" s="346">
        <v>13</v>
      </c>
      <c r="AK502" s="346">
        <v>16</v>
      </c>
      <c r="AL502" s="346">
        <v>15</v>
      </c>
      <c r="AM502" s="346">
        <v>15</v>
      </c>
      <c r="AN502" s="346">
        <v>12</v>
      </c>
      <c r="AO502" s="373"/>
      <c r="AP502" s="348" t="s">
        <v>430</v>
      </c>
      <c r="AQ502" s="348" t="s">
        <v>430</v>
      </c>
      <c r="AR502" s="348" t="s">
        <v>430</v>
      </c>
      <c r="AS502" s="348" t="s">
        <v>430</v>
      </c>
      <c r="AT502" s="348">
        <v>23.38</v>
      </c>
      <c r="AU502" s="351"/>
      <c r="AV502" s="346" t="s">
        <v>430</v>
      </c>
      <c r="AW502" s="346" t="s">
        <v>430</v>
      </c>
      <c r="AX502" s="346" t="s">
        <v>430</v>
      </c>
      <c r="AY502" s="346" t="s">
        <v>430</v>
      </c>
      <c r="AZ502" s="346">
        <v>14</v>
      </c>
      <c r="BA502" s="362"/>
      <c r="BB502" s="348">
        <v>10.3722814184088</v>
      </c>
      <c r="BC502" s="375">
        <v>0.83298955060086</v>
      </c>
      <c r="BD502" s="375">
        <v>2.7680804828738199E-2</v>
      </c>
      <c r="BE502" s="375">
        <v>-0.327424460167069</v>
      </c>
      <c r="BF502" s="374"/>
      <c r="BG502" s="843">
        <v>30.5381</v>
      </c>
      <c r="BH502" s="843">
        <v>43.73</v>
      </c>
      <c r="BI502" s="843">
        <v>21.379300000000001</v>
      </c>
      <c r="BJ502" s="843">
        <v>4.3525999999999998</v>
      </c>
      <c r="BK502" s="373"/>
      <c r="BL502" s="372" t="s">
        <v>3064</v>
      </c>
      <c r="BM502" s="372" t="s">
        <v>3065</v>
      </c>
      <c r="BN502" s="372" t="s">
        <v>3066</v>
      </c>
      <c r="BO502" s="372" t="s">
        <v>3067</v>
      </c>
      <c r="BP502" s="372" t="s">
        <v>3068</v>
      </c>
      <c r="BQ502" s="373"/>
      <c r="BR502" s="354" t="s">
        <v>443</v>
      </c>
    </row>
    <row r="503" spans="1:70" s="428" customFormat="1" x14ac:dyDescent="0.25">
      <c r="A503" s="345" t="s">
        <v>4029</v>
      </c>
      <c r="B503" s="373"/>
      <c r="C503" s="719">
        <v>45124</v>
      </c>
      <c r="D503" s="373"/>
      <c r="E503" s="346">
        <v>433.76</v>
      </c>
      <c r="F503" s="373"/>
      <c r="G503" s="347">
        <v>19.264399999999998</v>
      </c>
      <c r="H503" s="374"/>
      <c r="I503" s="348">
        <v>-0.34920000000000001</v>
      </c>
      <c r="J503" s="348">
        <v>6.1999999999999998E-3</v>
      </c>
      <c r="K503" s="348">
        <v>3.0943000000000001</v>
      </c>
      <c r="L503" s="348">
        <v>13.891500000000001</v>
      </c>
      <c r="M503" s="348">
        <v>24.873799999999999</v>
      </c>
      <c r="N503" s="350">
        <v>20.409300000000002</v>
      </c>
      <c r="O503" s="348">
        <v>3.6943000000000001</v>
      </c>
      <c r="P503" s="348">
        <v>21.0717</v>
      </c>
      <c r="Q503" s="348" t="s">
        <v>430</v>
      </c>
      <c r="R503" s="348" t="s">
        <v>430</v>
      </c>
      <c r="S503" s="348">
        <v>7.2819000000000003</v>
      </c>
      <c r="T503" s="348">
        <v>30.033100000000001</v>
      </c>
      <c r="U503" s="348">
        <v>23.588000000000001</v>
      </c>
      <c r="V503" s="348">
        <v>24.381900000000002</v>
      </c>
      <c r="W503" s="348">
        <v>-0.78900000000000003</v>
      </c>
      <c r="X503" s="348">
        <v>23.111999999999998</v>
      </c>
      <c r="Y503" s="374"/>
      <c r="Z503" s="346">
        <v>9</v>
      </c>
      <c r="AA503" s="346">
        <v>10</v>
      </c>
      <c r="AB503" s="346">
        <v>2</v>
      </c>
      <c r="AC503" s="346">
        <v>3</v>
      </c>
      <c r="AD503" s="346">
        <v>4</v>
      </c>
      <c r="AE503" s="346">
        <v>7</v>
      </c>
      <c r="AF503" s="346">
        <v>14</v>
      </c>
      <c r="AG503" s="346">
        <v>8</v>
      </c>
      <c r="AH503" s="346" t="s">
        <v>430</v>
      </c>
      <c r="AI503" s="346" t="s">
        <v>430</v>
      </c>
      <c r="AJ503" s="346">
        <v>6</v>
      </c>
      <c r="AK503" s="346">
        <v>4</v>
      </c>
      <c r="AL503" s="346">
        <v>7</v>
      </c>
      <c r="AM503" s="346">
        <v>8</v>
      </c>
      <c r="AN503" s="346">
        <v>7</v>
      </c>
      <c r="AO503" s="373"/>
      <c r="AP503" s="348" t="s">
        <v>430</v>
      </c>
      <c r="AQ503" s="348" t="s">
        <v>430</v>
      </c>
      <c r="AR503" s="348" t="s">
        <v>430</v>
      </c>
      <c r="AS503" s="348">
        <v>17.37</v>
      </c>
      <c r="AT503" s="348">
        <v>38.08</v>
      </c>
      <c r="AU503" s="351"/>
      <c r="AV503" s="346" t="s">
        <v>430</v>
      </c>
      <c r="AW503" s="346" t="s">
        <v>430</v>
      </c>
      <c r="AX503" s="346" t="s">
        <v>430</v>
      </c>
      <c r="AY503" s="346">
        <v>6</v>
      </c>
      <c r="AZ503" s="346">
        <v>7</v>
      </c>
      <c r="BA503" s="362"/>
      <c r="BB503" s="348">
        <v>16.612710023231699</v>
      </c>
      <c r="BC503" s="375">
        <v>1.0426521551511001</v>
      </c>
      <c r="BD503" s="375">
        <v>7.9792638290377998E-2</v>
      </c>
      <c r="BE503" s="375">
        <v>0.15197877999969001</v>
      </c>
      <c r="BF503" s="374"/>
      <c r="BG503" s="348" t="s">
        <v>430</v>
      </c>
      <c r="BH503" s="843">
        <v>30.2529</v>
      </c>
      <c r="BI503" s="843">
        <v>50.1432</v>
      </c>
      <c r="BJ503" s="843">
        <v>19.603899999999999</v>
      </c>
      <c r="BK503" s="373"/>
      <c r="BL503" s="372" t="s">
        <v>3070</v>
      </c>
      <c r="BM503" s="372" t="s">
        <v>3071</v>
      </c>
      <c r="BN503" s="372" t="s">
        <v>3072</v>
      </c>
      <c r="BO503" s="372" t="s">
        <v>3073</v>
      </c>
      <c r="BP503" s="372" t="s">
        <v>3074</v>
      </c>
      <c r="BQ503" s="373"/>
      <c r="BR503" s="354" t="s">
        <v>548</v>
      </c>
    </row>
    <row r="504" spans="1:70" s="428" customFormat="1" x14ac:dyDescent="0.25">
      <c r="A504" s="345" t="s">
        <v>4030</v>
      </c>
      <c r="B504" s="373"/>
      <c r="C504" s="719">
        <v>45653</v>
      </c>
      <c r="D504" s="373"/>
      <c r="E504" s="346">
        <v>410.745</v>
      </c>
      <c r="F504" s="373"/>
      <c r="G504" s="347">
        <v>12.29</v>
      </c>
      <c r="H504" s="374"/>
      <c r="I504" s="348">
        <v>-0.36480000000000001</v>
      </c>
      <c r="J504" s="348">
        <v>0.7873</v>
      </c>
      <c r="K504" s="348">
        <v>2.5363000000000002</v>
      </c>
      <c r="L504" s="348">
        <v>15.768700000000001</v>
      </c>
      <c r="M504" s="348">
        <v>27.3047</v>
      </c>
      <c r="N504" s="350">
        <v>23.207999999999998</v>
      </c>
      <c r="O504" s="348" t="s">
        <v>430</v>
      </c>
      <c r="P504" s="348" t="s">
        <v>430</v>
      </c>
      <c r="Q504" s="348" t="s">
        <v>430</v>
      </c>
      <c r="R504" s="348" t="s">
        <v>430</v>
      </c>
      <c r="S504" s="348">
        <v>10.3529</v>
      </c>
      <c r="T504" s="348">
        <v>32.635399999999997</v>
      </c>
      <c r="U504" s="348">
        <v>25.3826</v>
      </c>
      <c r="V504" s="348">
        <v>28.2881</v>
      </c>
      <c r="W504" s="348">
        <v>-0.79110000000000003</v>
      </c>
      <c r="X504" s="348">
        <v>12.8627</v>
      </c>
      <c r="Y504" s="374"/>
      <c r="Z504" s="346">
        <v>10</v>
      </c>
      <c r="AA504" s="346">
        <v>4</v>
      </c>
      <c r="AB504" s="346">
        <v>4</v>
      </c>
      <c r="AC504" s="346">
        <v>1</v>
      </c>
      <c r="AD504" s="346">
        <v>1</v>
      </c>
      <c r="AE504" s="346">
        <v>5</v>
      </c>
      <c r="AF504" s="346" t="s">
        <v>430</v>
      </c>
      <c r="AG504" s="346" t="s">
        <v>430</v>
      </c>
      <c r="AH504" s="346" t="s">
        <v>430</v>
      </c>
      <c r="AI504" s="346" t="s">
        <v>430</v>
      </c>
      <c r="AJ504" s="346">
        <v>1</v>
      </c>
      <c r="AK504" s="346">
        <v>1</v>
      </c>
      <c r="AL504" s="346">
        <v>4</v>
      </c>
      <c r="AM504" s="346">
        <v>4</v>
      </c>
      <c r="AN504" s="346">
        <v>8</v>
      </c>
      <c r="AO504" s="373"/>
      <c r="AP504" s="348" t="s">
        <v>430</v>
      </c>
      <c r="AQ504" s="348" t="s">
        <v>430</v>
      </c>
      <c r="AR504" s="348" t="s">
        <v>430</v>
      </c>
      <c r="AS504" s="348" t="s">
        <v>430</v>
      </c>
      <c r="AT504" s="348">
        <v>43.37</v>
      </c>
      <c r="AU504" s="351"/>
      <c r="AV504" s="346" t="s">
        <v>430</v>
      </c>
      <c r="AW504" s="346" t="s">
        <v>430</v>
      </c>
      <c r="AX504" s="346" t="s">
        <v>430</v>
      </c>
      <c r="AY504" s="346" t="s">
        <v>430</v>
      </c>
      <c r="AZ504" s="346">
        <v>3</v>
      </c>
      <c r="BA504" s="362"/>
      <c r="BB504" s="348">
        <v>14.1443608393714</v>
      </c>
      <c r="BC504" s="375">
        <v>1.01244512509076</v>
      </c>
      <c r="BD504" s="375">
        <v>5.4262732028636698E-2</v>
      </c>
      <c r="BE504" s="375">
        <v>0.26549019211207697</v>
      </c>
      <c r="BF504" s="374"/>
      <c r="BG504" s="843">
        <v>30.523800000000001</v>
      </c>
      <c r="BH504" s="843">
        <v>25.0183</v>
      </c>
      <c r="BI504" s="843">
        <v>41.0503</v>
      </c>
      <c r="BJ504" s="843">
        <v>3.4076</v>
      </c>
      <c r="BK504" s="373"/>
      <c r="BL504" s="372" t="s">
        <v>3076</v>
      </c>
      <c r="BM504" s="372" t="s">
        <v>3077</v>
      </c>
      <c r="BN504" s="372" t="s">
        <v>3078</v>
      </c>
      <c r="BO504" s="372" t="s">
        <v>3079</v>
      </c>
      <c r="BP504" s="372" t="s">
        <v>3080</v>
      </c>
      <c r="BQ504" s="373"/>
      <c r="BR504" s="354" t="s">
        <v>476</v>
      </c>
    </row>
    <row r="505" spans="1:70" s="428" customFormat="1" x14ac:dyDescent="0.25">
      <c r="A505" s="345" t="s">
        <v>4031</v>
      </c>
      <c r="B505" s="373"/>
      <c r="C505" s="719">
        <v>45989</v>
      </c>
      <c r="D505" s="373"/>
      <c r="E505" s="346">
        <v>331.55599999999998</v>
      </c>
      <c r="F505" s="373"/>
      <c r="G505" s="347">
        <v>11.465999999999999</v>
      </c>
      <c r="H505" s="374"/>
      <c r="I505" s="348">
        <v>-0.33900000000000002</v>
      </c>
      <c r="J505" s="348">
        <v>0.60540000000000005</v>
      </c>
      <c r="K505" s="348">
        <v>0.86209999999999998</v>
      </c>
      <c r="L505" s="348">
        <v>11.2232</v>
      </c>
      <c r="M505" s="348">
        <v>17.600000000000001</v>
      </c>
      <c r="N505" s="350" t="s">
        <v>430</v>
      </c>
      <c r="O505" s="348" t="s">
        <v>430</v>
      </c>
      <c r="P505" s="348" t="s">
        <v>430</v>
      </c>
      <c r="Q505" s="348" t="s">
        <v>430</v>
      </c>
      <c r="R505" s="348" t="s">
        <v>430</v>
      </c>
      <c r="S505" s="348">
        <v>6.0488</v>
      </c>
      <c r="T505" s="348">
        <v>23.822900000000001</v>
      </c>
      <c r="U505" s="348">
        <v>16.988099999999999</v>
      </c>
      <c r="V505" s="348" t="s">
        <v>430</v>
      </c>
      <c r="W505" s="348">
        <v>-0.95020000000000004</v>
      </c>
      <c r="X505" s="348">
        <v>14.66</v>
      </c>
      <c r="Y505" s="374"/>
      <c r="Z505" s="346">
        <v>8</v>
      </c>
      <c r="AA505" s="346">
        <v>6</v>
      </c>
      <c r="AB505" s="346">
        <v>10</v>
      </c>
      <c r="AC505" s="346">
        <v>9</v>
      </c>
      <c r="AD505" s="346">
        <v>13</v>
      </c>
      <c r="AE505" s="346" t="s">
        <v>430</v>
      </c>
      <c r="AF505" s="346" t="s">
        <v>430</v>
      </c>
      <c r="AG505" s="346" t="s">
        <v>430</v>
      </c>
      <c r="AH505" s="346" t="s">
        <v>430</v>
      </c>
      <c r="AI505" s="346" t="s">
        <v>430</v>
      </c>
      <c r="AJ505" s="346">
        <v>11</v>
      </c>
      <c r="AK505" s="346">
        <v>12</v>
      </c>
      <c r="AL505" s="346">
        <v>13</v>
      </c>
      <c r="AM505" s="346" t="s">
        <v>430</v>
      </c>
      <c r="AN505" s="346">
        <v>9</v>
      </c>
      <c r="AO505" s="373"/>
      <c r="AP505" s="348" t="s">
        <v>430</v>
      </c>
      <c r="AQ505" s="348" t="s">
        <v>430</v>
      </c>
      <c r="AR505" s="348" t="s">
        <v>430</v>
      </c>
      <c r="AS505" s="348" t="s">
        <v>430</v>
      </c>
      <c r="AT505" s="348" t="s">
        <v>430</v>
      </c>
      <c r="AU505" s="351"/>
      <c r="AV505" s="346" t="s">
        <v>430</v>
      </c>
      <c r="AW505" s="346" t="s">
        <v>430</v>
      </c>
      <c r="AX505" s="346" t="s">
        <v>430</v>
      </c>
      <c r="AY505" s="346" t="s">
        <v>430</v>
      </c>
      <c r="AZ505" s="346" t="s">
        <v>430</v>
      </c>
      <c r="BA505" s="362"/>
      <c r="BB505" s="348">
        <v>13.615913392494599</v>
      </c>
      <c r="BC505" s="375">
        <v>0.98256718535612597</v>
      </c>
      <c r="BD505" s="375">
        <v>0.100597244657642</v>
      </c>
      <c r="BE505" s="375">
        <v>-0.106993127336728</v>
      </c>
      <c r="BF505" s="374"/>
      <c r="BG505" s="843">
        <v>34.7637</v>
      </c>
      <c r="BH505" s="843">
        <v>30.084199999999999</v>
      </c>
      <c r="BI505" s="843">
        <v>31.5867</v>
      </c>
      <c r="BJ505" s="843">
        <v>3.5653999999999999</v>
      </c>
      <c r="BK505" s="373"/>
      <c r="BL505" s="372" t="s">
        <v>3082</v>
      </c>
      <c r="BM505" s="372" t="s">
        <v>3083</v>
      </c>
      <c r="BN505" s="372" t="s">
        <v>3084</v>
      </c>
      <c r="BO505" s="372" t="s">
        <v>3085</v>
      </c>
      <c r="BP505" s="372" t="s">
        <v>430</v>
      </c>
      <c r="BQ505" s="373"/>
      <c r="BR505" s="354" t="s">
        <v>526</v>
      </c>
    </row>
    <row r="506" spans="1:70" s="428" customFormat="1" x14ac:dyDescent="0.25">
      <c r="A506" s="345" t="s">
        <v>4032</v>
      </c>
      <c r="B506" s="373"/>
      <c r="C506" s="719">
        <v>44510</v>
      </c>
      <c r="D506" s="373"/>
      <c r="E506" s="346">
        <v>273.07</v>
      </c>
      <c r="F506" s="373"/>
      <c r="G506" s="347">
        <v>19.957699999999999</v>
      </c>
      <c r="H506" s="374"/>
      <c r="I506" s="348">
        <v>-0.45689999999999997</v>
      </c>
      <c r="J506" s="348">
        <v>-9.1600000000000001E-2</v>
      </c>
      <c r="K506" s="348">
        <v>-0.20399999999999999</v>
      </c>
      <c r="L506" s="348">
        <v>9.8321000000000005</v>
      </c>
      <c r="M506" s="348">
        <v>18.3218</v>
      </c>
      <c r="N506" s="350">
        <v>12.588699999999999</v>
      </c>
      <c r="O506" s="348">
        <v>5.2310999999999996</v>
      </c>
      <c r="P506" s="348">
        <v>20.0107</v>
      </c>
      <c r="Q506" s="348" t="s">
        <v>430</v>
      </c>
      <c r="R506" s="348" t="s">
        <v>430</v>
      </c>
      <c r="S506" s="348">
        <v>4.8887</v>
      </c>
      <c r="T506" s="348">
        <v>24.034800000000001</v>
      </c>
      <c r="U506" s="348">
        <v>16.960699999999999</v>
      </c>
      <c r="V506" s="348">
        <v>16.7807</v>
      </c>
      <c r="W506" s="348">
        <v>-1.6145</v>
      </c>
      <c r="X506" s="348">
        <v>15.3619</v>
      </c>
      <c r="Y506" s="374"/>
      <c r="Z506" s="346">
        <v>14</v>
      </c>
      <c r="AA506" s="346">
        <v>11</v>
      </c>
      <c r="AB506" s="346">
        <v>14</v>
      </c>
      <c r="AC506" s="346">
        <v>13</v>
      </c>
      <c r="AD506" s="346">
        <v>11</v>
      </c>
      <c r="AE506" s="346">
        <v>13</v>
      </c>
      <c r="AF506" s="346">
        <v>11</v>
      </c>
      <c r="AG506" s="346">
        <v>9</v>
      </c>
      <c r="AH506" s="346" t="s">
        <v>430</v>
      </c>
      <c r="AI506" s="346" t="s">
        <v>430</v>
      </c>
      <c r="AJ506" s="346">
        <v>14</v>
      </c>
      <c r="AK506" s="346">
        <v>11</v>
      </c>
      <c r="AL506" s="346">
        <v>14</v>
      </c>
      <c r="AM506" s="346">
        <v>13</v>
      </c>
      <c r="AN506" s="346">
        <v>14</v>
      </c>
      <c r="AO506" s="373"/>
      <c r="AP506" s="348" t="s">
        <v>430</v>
      </c>
      <c r="AQ506" s="348" t="s">
        <v>430</v>
      </c>
      <c r="AR506" s="348" t="s">
        <v>430</v>
      </c>
      <c r="AS506" s="348">
        <v>14.83</v>
      </c>
      <c r="AT506" s="348">
        <v>26.99</v>
      </c>
      <c r="AU506" s="351"/>
      <c r="AV506" s="346" t="s">
        <v>430</v>
      </c>
      <c r="AW506" s="346" t="s">
        <v>430</v>
      </c>
      <c r="AX506" s="346" t="s">
        <v>430</v>
      </c>
      <c r="AY506" s="346">
        <v>9</v>
      </c>
      <c r="AZ506" s="346">
        <v>13</v>
      </c>
      <c r="BA506" s="362"/>
      <c r="BB506" s="348">
        <v>13.6193089588135</v>
      </c>
      <c r="BC506" s="375">
        <v>0.97584235541441899</v>
      </c>
      <c r="BD506" s="375">
        <v>8.2699666519916101E-2</v>
      </c>
      <c r="BE506" s="375">
        <v>2.7919207195596901E-2</v>
      </c>
      <c r="BF506" s="374"/>
      <c r="BG506" s="843">
        <v>36.546799999999998</v>
      </c>
      <c r="BH506" s="843">
        <v>39.885300000000001</v>
      </c>
      <c r="BI506" s="843">
        <v>21.4498</v>
      </c>
      <c r="BJ506" s="843">
        <v>2.1181000000000001</v>
      </c>
      <c r="BK506" s="373"/>
      <c r="BL506" s="372" t="s">
        <v>3087</v>
      </c>
      <c r="BM506" s="372" t="s">
        <v>3088</v>
      </c>
      <c r="BN506" s="372" t="s">
        <v>3089</v>
      </c>
      <c r="BO506" s="372" t="s">
        <v>3090</v>
      </c>
      <c r="BP506" s="372" t="s">
        <v>3091</v>
      </c>
      <c r="BQ506" s="373"/>
      <c r="BR506" s="354" t="s">
        <v>616</v>
      </c>
    </row>
    <row r="507" spans="1:70" s="428" customFormat="1" x14ac:dyDescent="0.25">
      <c r="A507" s="345" t="s">
        <v>4033</v>
      </c>
      <c r="B507" s="373"/>
      <c r="C507" s="719">
        <v>45632</v>
      </c>
      <c r="D507" s="373"/>
      <c r="E507" s="346">
        <v>127.82599999999999</v>
      </c>
      <c r="F507" s="373"/>
      <c r="G507" s="347">
        <v>12.53</v>
      </c>
      <c r="H507" s="374"/>
      <c r="I507" s="348">
        <v>-0.39750000000000002</v>
      </c>
      <c r="J507" s="348">
        <v>-0.31819999999999998</v>
      </c>
      <c r="K507" s="348">
        <v>0</v>
      </c>
      <c r="L507" s="348">
        <v>12.882899999999999</v>
      </c>
      <c r="M507" s="348">
        <v>22.005800000000001</v>
      </c>
      <c r="N507" s="350">
        <v>25.049900000000001</v>
      </c>
      <c r="O507" s="348" t="s">
        <v>430</v>
      </c>
      <c r="P507" s="348" t="s">
        <v>430</v>
      </c>
      <c r="Q507" s="348" t="s">
        <v>430</v>
      </c>
      <c r="R507" s="348" t="s">
        <v>430</v>
      </c>
      <c r="S507" s="348">
        <v>7.8312999999999997</v>
      </c>
      <c r="T507" s="348">
        <v>27.857099999999999</v>
      </c>
      <c r="U507" s="348">
        <v>25.049900000000001</v>
      </c>
      <c r="V507" s="348">
        <v>29.4421</v>
      </c>
      <c r="W507" s="348">
        <v>-1.7255</v>
      </c>
      <c r="X507" s="348">
        <v>13.6585</v>
      </c>
      <c r="Y507" s="374"/>
      <c r="Z507" s="346">
        <v>12</v>
      </c>
      <c r="AA507" s="346">
        <v>12</v>
      </c>
      <c r="AB507" s="346">
        <v>13</v>
      </c>
      <c r="AC507" s="346">
        <v>6</v>
      </c>
      <c r="AD507" s="346">
        <v>8</v>
      </c>
      <c r="AE507" s="346">
        <v>3</v>
      </c>
      <c r="AF507" s="346" t="s">
        <v>430</v>
      </c>
      <c r="AG507" s="346" t="s">
        <v>430</v>
      </c>
      <c r="AH507" s="346" t="s">
        <v>430</v>
      </c>
      <c r="AI507" s="346" t="s">
        <v>430</v>
      </c>
      <c r="AJ507" s="346">
        <v>5</v>
      </c>
      <c r="AK507" s="346">
        <v>6</v>
      </c>
      <c r="AL507" s="346">
        <v>6</v>
      </c>
      <c r="AM507" s="346">
        <v>3</v>
      </c>
      <c r="AN507" s="346">
        <v>16</v>
      </c>
      <c r="AO507" s="373"/>
      <c r="AP507" s="348" t="s">
        <v>430</v>
      </c>
      <c r="AQ507" s="348" t="s">
        <v>430</v>
      </c>
      <c r="AR507" s="348" t="s">
        <v>430</v>
      </c>
      <c r="AS507" s="348" t="s">
        <v>430</v>
      </c>
      <c r="AT507" s="348">
        <v>39.729999999999997</v>
      </c>
      <c r="AU507" s="351"/>
      <c r="AV507" s="346" t="s">
        <v>430</v>
      </c>
      <c r="AW507" s="346" t="s">
        <v>430</v>
      </c>
      <c r="AX507" s="346" t="s">
        <v>430</v>
      </c>
      <c r="AY507" s="346" t="s">
        <v>430</v>
      </c>
      <c r="AZ507" s="346">
        <v>5</v>
      </c>
      <c r="BA507" s="362"/>
      <c r="BB507" s="348">
        <v>13.029261580161799</v>
      </c>
      <c r="BC507" s="375">
        <v>0.94233900386856595</v>
      </c>
      <c r="BD507" s="375">
        <v>5.48599052550734E-2</v>
      </c>
      <c r="BE507" s="375">
        <v>0.34815837768046998</v>
      </c>
      <c r="BF507" s="374"/>
      <c r="BG507" s="843">
        <v>32.973799999999997</v>
      </c>
      <c r="BH507" s="843">
        <v>32.586599999999997</v>
      </c>
      <c r="BI507" s="843">
        <v>28.943999999999999</v>
      </c>
      <c r="BJ507" s="843">
        <v>5.4955999999999996</v>
      </c>
      <c r="BK507" s="373"/>
      <c r="BL507" s="372" t="s">
        <v>3093</v>
      </c>
      <c r="BM507" s="372" t="s">
        <v>3094</v>
      </c>
      <c r="BN507" s="372" t="s">
        <v>3095</v>
      </c>
      <c r="BO507" s="372" t="s">
        <v>3096</v>
      </c>
      <c r="BP507" s="372" t="s">
        <v>3097</v>
      </c>
      <c r="BQ507" s="373"/>
      <c r="BR507" s="354" t="s">
        <v>616</v>
      </c>
    </row>
    <row r="508" spans="1:70" s="428" customFormat="1" x14ac:dyDescent="0.25">
      <c r="A508" s="345" t="s">
        <v>4034</v>
      </c>
      <c r="B508" s="373"/>
      <c r="C508" s="719">
        <v>43524</v>
      </c>
      <c r="D508" s="373"/>
      <c r="E508" s="346">
        <v>103.496</v>
      </c>
      <c r="F508" s="373"/>
      <c r="G508" s="347">
        <v>38.061599999999999</v>
      </c>
      <c r="H508" s="374"/>
      <c r="I508" s="348">
        <v>-0.56610000000000005</v>
      </c>
      <c r="J508" s="348">
        <v>0.17030000000000001</v>
      </c>
      <c r="K508" s="348">
        <v>1.4513</v>
      </c>
      <c r="L508" s="348">
        <v>12.045400000000001</v>
      </c>
      <c r="M508" s="348">
        <v>20.464500000000001</v>
      </c>
      <c r="N508" s="350">
        <v>17.805299999999999</v>
      </c>
      <c r="O508" s="348">
        <v>8.8569999999999993</v>
      </c>
      <c r="P508" s="348">
        <v>23.0379</v>
      </c>
      <c r="Q508" s="348">
        <v>12.906700000000001</v>
      </c>
      <c r="R508" s="348" t="s">
        <v>430</v>
      </c>
      <c r="S508" s="348">
        <v>8.1488999999999994</v>
      </c>
      <c r="T508" s="348">
        <v>26.398</v>
      </c>
      <c r="U508" s="348">
        <v>19.101099999999999</v>
      </c>
      <c r="V508" s="348">
        <v>19.893799999999999</v>
      </c>
      <c r="W508" s="348">
        <v>-1.0647</v>
      </c>
      <c r="X508" s="348">
        <v>19.4039</v>
      </c>
      <c r="Y508" s="374"/>
      <c r="Z508" s="346">
        <v>16</v>
      </c>
      <c r="AA508" s="346">
        <v>8</v>
      </c>
      <c r="AB508" s="346">
        <v>7</v>
      </c>
      <c r="AC508" s="346">
        <v>8</v>
      </c>
      <c r="AD508" s="346">
        <v>10</v>
      </c>
      <c r="AE508" s="346">
        <v>9</v>
      </c>
      <c r="AF508" s="346">
        <v>7</v>
      </c>
      <c r="AG508" s="346">
        <v>4</v>
      </c>
      <c r="AH508" s="346">
        <v>9</v>
      </c>
      <c r="AI508" s="346" t="s">
        <v>430</v>
      </c>
      <c r="AJ508" s="346">
        <v>4</v>
      </c>
      <c r="AK508" s="346">
        <v>10</v>
      </c>
      <c r="AL508" s="346">
        <v>11</v>
      </c>
      <c r="AM508" s="346">
        <v>11</v>
      </c>
      <c r="AN508" s="346">
        <v>10</v>
      </c>
      <c r="AO508" s="373"/>
      <c r="AP508" s="348" t="s">
        <v>430</v>
      </c>
      <c r="AQ508" s="348">
        <v>18.38</v>
      </c>
      <c r="AR508" s="348">
        <v>19.489999999999998</v>
      </c>
      <c r="AS508" s="348">
        <v>18.34</v>
      </c>
      <c r="AT508" s="348">
        <v>32.299999999999997</v>
      </c>
      <c r="AU508" s="351"/>
      <c r="AV508" s="346" t="s">
        <v>430</v>
      </c>
      <c r="AW508" s="346">
        <v>9</v>
      </c>
      <c r="AX508" s="346">
        <v>7</v>
      </c>
      <c r="AY508" s="346">
        <v>5</v>
      </c>
      <c r="AZ508" s="346">
        <v>10</v>
      </c>
      <c r="BA508" s="362"/>
      <c r="BB508" s="348">
        <v>13.1375046931838</v>
      </c>
      <c r="BC508" s="375">
        <v>0.96511353870988204</v>
      </c>
      <c r="BD508" s="375">
        <v>9.8089261289710294E-2</v>
      </c>
      <c r="BE508" s="375">
        <v>3.0785530911263199E-2</v>
      </c>
      <c r="BF508" s="374"/>
      <c r="BG508" s="843">
        <v>33.6661</v>
      </c>
      <c r="BH508" s="843">
        <v>33.206800000000001</v>
      </c>
      <c r="BI508" s="843">
        <v>30.058499999999999</v>
      </c>
      <c r="BJ508" s="843">
        <v>3.0686</v>
      </c>
      <c r="BK508" s="373"/>
      <c r="BL508" s="372" t="s">
        <v>3099</v>
      </c>
      <c r="BM508" s="372" t="s">
        <v>3100</v>
      </c>
      <c r="BN508" s="372" t="s">
        <v>3101</v>
      </c>
      <c r="BO508" s="372" t="s">
        <v>3102</v>
      </c>
      <c r="BP508" s="372" t="s">
        <v>430</v>
      </c>
      <c r="BQ508" s="373"/>
      <c r="BR508" s="354" t="s">
        <v>476</v>
      </c>
    </row>
    <row r="509" spans="1:70" s="428" customFormat="1" x14ac:dyDescent="0.25">
      <c r="A509" s="894" t="s">
        <v>93</v>
      </c>
      <c r="B509" s="402"/>
      <c r="C509" s="724"/>
      <c r="D509" s="402"/>
      <c r="E509" s="403"/>
      <c r="F509" s="402"/>
      <c r="G509" s="404"/>
      <c r="H509" s="406"/>
      <c r="I509" s="405">
        <v>-0.24929999999999999</v>
      </c>
      <c r="J509" s="405">
        <v>0.10630000000000001</v>
      </c>
      <c r="K509" s="405">
        <v>0.8458</v>
      </c>
      <c r="L509" s="405">
        <v>10.9214</v>
      </c>
      <c r="M509" s="405">
        <v>20.027100000000001</v>
      </c>
      <c r="N509" s="407">
        <v>18.501100000000001</v>
      </c>
      <c r="O509" s="405">
        <v>9.5267999999999997</v>
      </c>
      <c r="P509" s="405">
        <v>21.897200000000002</v>
      </c>
      <c r="Q509" s="405">
        <v>15.3428</v>
      </c>
      <c r="R509" s="405">
        <v>14.9825</v>
      </c>
      <c r="S509" s="405">
        <v>6.0153999999999996</v>
      </c>
      <c r="T509" s="405">
        <v>25.187899999999999</v>
      </c>
      <c r="U509" s="405">
        <v>20.3828</v>
      </c>
      <c r="V509" s="405">
        <v>22.4665</v>
      </c>
      <c r="W509" s="405">
        <v>-0.8962</v>
      </c>
      <c r="X509" s="405">
        <v>19.056000000000001</v>
      </c>
      <c r="Y509" s="406"/>
      <c r="Z509" s="403">
        <v>17</v>
      </c>
      <c r="AA509" s="403">
        <v>18</v>
      </c>
      <c r="AB509" s="403">
        <v>18</v>
      </c>
      <c r="AC509" s="403">
        <v>18</v>
      </c>
      <c r="AD509" s="403">
        <v>18</v>
      </c>
      <c r="AE509" s="403">
        <v>17</v>
      </c>
      <c r="AF509" s="403">
        <v>14</v>
      </c>
      <c r="AG509" s="403">
        <v>11</v>
      </c>
      <c r="AH509" s="403">
        <v>9</v>
      </c>
      <c r="AI509" s="403">
        <v>4</v>
      </c>
      <c r="AJ509" s="403">
        <v>18</v>
      </c>
      <c r="AK509" s="403">
        <v>18</v>
      </c>
      <c r="AL509" s="403">
        <v>18</v>
      </c>
      <c r="AM509" s="403">
        <v>17</v>
      </c>
      <c r="AN509" s="403">
        <v>18</v>
      </c>
      <c r="AO509" s="402"/>
      <c r="AP509" s="405">
        <v>19.64</v>
      </c>
      <c r="AQ509" s="405">
        <v>20.537777777777801</v>
      </c>
      <c r="AR509" s="405">
        <v>20.454444444444398</v>
      </c>
      <c r="AS509" s="405">
        <v>18.0075</v>
      </c>
      <c r="AT509" s="405">
        <v>32.8929411764706</v>
      </c>
      <c r="AU509" s="408"/>
      <c r="AV509" s="403">
        <v>4</v>
      </c>
      <c r="AW509" s="403">
        <v>9</v>
      </c>
      <c r="AX509" s="403">
        <v>9</v>
      </c>
      <c r="AY509" s="403">
        <v>12</v>
      </c>
      <c r="AZ509" s="403">
        <v>17</v>
      </c>
      <c r="BA509" s="409"/>
      <c r="BB509" s="405"/>
      <c r="BC509" s="410"/>
      <c r="BD509" s="410"/>
      <c r="BE509" s="410"/>
      <c r="BF509" s="406"/>
      <c r="BG509" s="405"/>
      <c r="BH509" s="405"/>
      <c r="BI509" s="405"/>
      <c r="BJ509" s="405"/>
      <c r="BK509" s="402"/>
      <c r="BL509" s="401"/>
      <c r="BM509" s="401"/>
      <c r="BN509" s="401"/>
      <c r="BO509" s="401"/>
      <c r="BP509" s="401"/>
      <c r="BQ509" s="402"/>
      <c r="BR509" s="411"/>
    </row>
    <row r="510" spans="1:70" s="428" customFormat="1" x14ac:dyDescent="0.25">
      <c r="A510" s="895" t="s">
        <v>94</v>
      </c>
      <c r="B510" s="373"/>
      <c r="C510" s="719"/>
      <c r="D510" s="373"/>
      <c r="E510" s="346"/>
      <c r="F510" s="373"/>
      <c r="G510" s="347"/>
      <c r="H510" s="374"/>
      <c r="I510" s="348">
        <v>0.75670000000000004</v>
      </c>
      <c r="J510" s="348">
        <v>2.0857999999999999</v>
      </c>
      <c r="K510" s="348">
        <v>3.8479000000000001</v>
      </c>
      <c r="L510" s="348">
        <v>15.768700000000001</v>
      </c>
      <c r="M510" s="348">
        <v>27.3047</v>
      </c>
      <c r="N510" s="350">
        <v>29.2577</v>
      </c>
      <c r="O510" s="348">
        <v>18.513400000000001</v>
      </c>
      <c r="P510" s="348">
        <v>24.5397</v>
      </c>
      <c r="Q510" s="348">
        <v>18.7209</v>
      </c>
      <c r="R510" s="348">
        <v>15.585100000000001</v>
      </c>
      <c r="S510" s="348">
        <v>10.3529</v>
      </c>
      <c r="T510" s="348">
        <v>32.635399999999997</v>
      </c>
      <c r="U510" s="348">
        <v>32.134300000000003</v>
      </c>
      <c r="V510" s="348">
        <v>33.912599999999998</v>
      </c>
      <c r="W510" s="348">
        <v>1.3828</v>
      </c>
      <c r="X510" s="348">
        <v>32.580800000000004</v>
      </c>
      <c r="Y510" s="374"/>
      <c r="Z510" s="346"/>
      <c r="AA510" s="346"/>
      <c r="AB510" s="346"/>
      <c r="AC510" s="346"/>
      <c r="AD510" s="346"/>
      <c r="AE510" s="346"/>
      <c r="AF510" s="346"/>
      <c r="AG510" s="346"/>
      <c r="AH510" s="346"/>
      <c r="AI510" s="346"/>
      <c r="AJ510" s="346"/>
      <c r="AK510" s="346"/>
      <c r="AL510" s="346"/>
      <c r="AM510" s="346"/>
      <c r="AN510" s="346"/>
      <c r="AO510" s="373"/>
      <c r="AP510" s="348">
        <v>20.99</v>
      </c>
      <c r="AQ510" s="348">
        <v>23.39</v>
      </c>
      <c r="AR510" s="348">
        <v>23.96</v>
      </c>
      <c r="AS510" s="348">
        <v>28.35</v>
      </c>
      <c r="AT510" s="348">
        <v>49.89</v>
      </c>
      <c r="AU510" s="351"/>
      <c r="AV510" s="346"/>
      <c r="AW510" s="346"/>
      <c r="AX510" s="346"/>
      <c r="AY510" s="346"/>
      <c r="AZ510" s="346"/>
      <c r="BA510" s="362"/>
      <c r="BB510" s="348"/>
      <c r="BC510" s="375"/>
      <c r="BD510" s="375"/>
      <c r="BE510" s="375"/>
      <c r="BF510" s="374"/>
      <c r="BG510" s="348"/>
      <c r="BH510" s="348"/>
      <c r="BI510" s="348"/>
      <c r="BJ510" s="348"/>
      <c r="BK510" s="373"/>
      <c r="BL510" s="372"/>
      <c r="BM510" s="372"/>
      <c r="BN510" s="372"/>
      <c r="BO510" s="372"/>
      <c r="BP510" s="372"/>
      <c r="BQ510" s="373"/>
      <c r="BR510" s="354"/>
    </row>
    <row r="511" spans="1:70" s="428" customFormat="1" x14ac:dyDescent="0.25">
      <c r="A511" s="895" t="s">
        <v>95</v>
      </c>
      <c r="B511" s="373"/>
      <c r="C511" s="719"/>
      <c r="D511" s="373"/>
      <c r="E511" s="346"/>
      <c r="F511" s="373"/>
      <c r="G511" s="347"/>
      <c r="H511" s="374"/>
      <c r="I511" s="348">
        <v>-0.68589999999999995</v>
      </c>
      <c r="J511" s="348">
        <v>-1.6899</v>
      </c>
      <c r="K511" s="348">
        <v>-2.4523000000000001</v>
      </c>
      <c r="L511" s="348">
        <v>4.3029999999999999</v>
      </c>
      <c r="M511" s="348">
        <v>11.2027</v>
      </c>
      <c r="N511" s="350">
        <v>7.2350000000000003</v>
      </c>
      <c r="O511" s="348">
        <v>3.6943000000000001</v>
      </c>
      <c r="P511" s="348">
        <v>18.774100000000001</v>
      </c>
      <c r="Q511" s="348">
        <v>12.906700000000001</v>
      </c>
      <c r="R511" s="348">
        <v>14.7377</v>
      </c>
      <c r="S511" s="348">
        <v>-0.44919999999999999</v>
      </c>
      <c r="T511" s="348">
        <v>16.546800000000001</v>
      </c>
      <c r="U511" s="348">
        <v>8.1068999999999996</v>
      </c>
      <c r="V511" s="348">
        <v>10.8095</v>
      </c>
      <c r="W511" s="348">
        <v>-2.5135999999999998</v>
      </c>
      <c r="X511" s="348">
        <v>8.0452999999999992</v>
      </c>
      <c r="Y511" s="374"/>
      <c r="Z511" s="346"/>
      <c r="AA511" s="346"/>
      <c r="AB511" s="346"/>
      <c r="AC511" s="346"/>
      <c r="AD511" s="346"/>
      <c r="AE511" s="346"/>
      <c r="AF511" s="346"/>
      <c r="AG511" s="346"/>
      <c r="AH511" s="346"/>
      <c r="AI511" s="346"/>
      <c r="AJ511" s="346"/>
      <c r="AK511" s="346"/>
      <c r="AL511" s="346"/>
      <c r="AM511" s="346"/>
      <c r="AN511" s="346"/>
      <c r="AO511" s="373"/>
      <c r="AP511" s="348">
        <v>18.829999999999998</v>
      </c>
      <c r="AQ511" s="348">
        <v>18.38</v>
      </c>
      <c r="AR511" s="348">
        <v>17.66</v>
      </c>
      <c r="AS511" s="348">
        <v>13.11</v>
      </c>
      <c r="AT511" s="348">
        <v>13.42</v>
      </c>
      <c r="AU511" s="351"/>
      <c r="AV511" s="346"/>
      <c r="AW511" s="346"/>
      <c r="AX511" s="346"/>
      <c r="AY511" s="346"/>
      <c r="AZ511" s="346"/>
      <c r="BA511" s="362"/>
      <c r="BB511" s="348"/>
      <c r="BC511" s="375"/>
      <c r="BD511" s="375"/>
      <c r="BE511" s="375"/>
      <c r="BF511" s="374"/>
      <c r="BG511" s="348"/>
      <c r="BH511" s="348"/>
      <c r="BI511" s="348"/>
      <c r="BJ511" s="348"/>
      <c r="BK511" s="373"/>
      <c r="BL511" s="372"/>
      <c r="BM511" s="372"/>
      <c r="BN511" s="372"/>
      <c r="BO511" s="372"/>
      <c r="BP511" s="372"/>
      <c r="BQ511" s="373"/>
      <c r="BR511" s="354"/>
    </row>
    <row r="512" spans="1:70" s="428" customFormat="1" x14ac:dyDescent="0.25">
      <c r="A512" s="896" t="s">
        <v>96</v>
      </c>
      <c r="B512" s="413"/>
      <c r="C512" s="725"/>
      <c r="D512" s="413"/>
      <c r="E512" s="414"/>
      <c r="F512" s="413"/>
      <c r="G512" s="415"/>
      <c r="H512" s="417"/>
      <c r="I512" s="416">
        <v>-0.34920000000000001</v>
      </c>
      <c r="J512" s="416">
        <v>3.9100000000000003E-2</v>
      </c>
      <c r="K512" s="416">
        <v>0.90664999999999996</v>
      </c>
      <c r="L512" s="416">
        <v>11.042299999999999</v>
      </c>
      <c r="M512" s="416">
        <v>21.220300000000002</v>
      </c>
      <c r="N512" s="418">
        <v>17.805299999999999</v>
      </c>
      <c r="O512" s="416">
        <v>8.3483000000000001</v>
      </c>
      <c r="P512" s="416">
        <v>22.0291</v>
      </c>
      <c r="Q512" s="416">
        <v>15.492100000000001</v>
      </c>
      <c r="R512" s="416">
        <v>14.803599999999999</v>
      </c>
      <c r="S512" s="416">
        <v>6.3003</v>
      </c>
      <c r="T512" s="416">
        <v>26.551200000000001</v>
      </c>
      <c r="U512" s="416">
        <v>20.596599999999999</v>
      </c>
      <c r="V512" s="416">
        <v>21.564</v>
      </c>
      <c r="W512" s="416">
        <v>-1.0075000000000001</v>
      </c>
      <c r="X512" s="416">
        <v>18.8948</v>
      </c>
      <c r="Y512" s="417"/>
      <c r="Z512" s="414"/>
      <c r="AA512" s="414"/>
      <c r="AB512" s="414"/>
      <c r="AC512" s="414"/>
      <c r="AD512" s="414"/>
      <c r="AE512" s="414"/>
      <c r="AF512" s="414"/>
      <c r="AG512" s="414"/>
      <c r="AH512" s="414"/>
      <c r="AI512" s="414"/>
      <c r="AJ512" s="414"/>
      <c r="AK512" s="414"/>
      <c r="AL512" s="414"/>
      <c r="AM512" s="414"/>
      <c r="AN512" s="414"/>
      <c r="AO512" s="413"/>
      <c r="AP512" s="416">
        <v>19.37</v>
      </c>
      <c r="AQ512" s="416">
        <v>20.82</v>
      </c>
      <c r="AR512" s="416">
        <v>20.09</v>
      </c>
      <c r="AS512" s="416">
        <v>17.260000000000002</v>
      </c>
      <c r="AT512" s="416">
        <v>34.14</v>
      </c>
      <c r="AU512" s="419"/>
      <c r="AV512" s="414"/>
      <c r="AW512" s="414"/>
      <c r="AX512" s="414"/>
      <c r="AY512" s="414"/>
      <c r="AZ512" s="414"/>
      <c r="BA512" s="420"/>
      <c r="BB512" s="416"/>
      <c r="BC512" s="421"/>
      <c r="BD512" s="421"/>
      <c r="BE512" s="421"/>
      <c r="BF512" s="417"/>
      <c r="BG512" s="416"/>
      <c r="BH512" s="416"/>
      <c r="BI512" s="416"/>
      <c r="BJ512" s="416"/>
      <c r="BK512" s="413"/>
      <c r="BL512" s="412"/>
      <c r="BM512" s="412"/>
      <c r="BN512" s="412"/>
      <c r="BO512" s="412"/>
      <c r="BP512" s="412"/>
      <c r="BQ512" s="413"/>
      <c r="BR512" s="422"/>
    </row>
    <row r="513" spans="1:70" s="428" customFormat="1" ht="14.5" customHeight="1" x14ac:dyDescent="0.35">
      <c r="A513" s="883" t="s">
        <v>4035</v>
      </c>
      <c r="B513" s="871"/>
      <c r="C513" s="872"/>
      <c r="D513" s="871"/>
      <c r="E513" s="873"/>
      <c r="F513" s="871"/>
      <c r="G513" s="874"/>
      <c r="H513" s="876"/>
      <c r="I513" s="875"/>
      <c r="J513" s="875"/>
      <c r="K513" s="875"/>
      <c r="L513" s="875"/>
      <c r="M513" s="875"/>
      <c r="N513" s="877"/>
      <c r="O513" s="875"/>
      <c r="P513" s="875"/>
      <c r="Q513" s="875"/>
      <c r="R513" s="875"/>
      <c r="S513" s="875"/>
      <c r="T513" s="875"/>
      <c r="U513" s="875"/>
      <c r="V513" s="875"/>
      <c r="W513" s="875"/>
      <c r="X513" s="875"/>
      <c r="Y513" s="876"/>
      <c r="Z513" s="873"/>
      <c r="AA513" s="873"/>
      <c r="AB513" s="873"/>
      <c r="AC513" s="873"/>
      <c r="AD513" s="873"/>
      <c r="AE513" s="873"/>
      <c r="AF513" s="873"/>
      <c r="AG513" s="873"/>
      <c r="AH513" s="873"/>
      <c r="AI513" s="873"/>
      <c r="AJ513" s="873"/>
      <c r="AK513" s="873"/>
      <c r="AL513" s="873"/>
      <c r="AM513" s="873"/>
      <c r="AN513" s="873"/>
      <c r="AO513" s="871"/>
      <c r="AP513" s="875"/>
      <c r="AQ513" s="875"/>
      <c r="AR513" s="875"/>
      <c r="AS513" s="875"/>
      <c r="AT513" s="875"/>
      <c r="AU513" s="878"/>
      <c r="AV513" s="873"/>
      <c r="AW513" s="873"/>
      <c r="AX513" s="873"/>
      <c r="AY513" s="873"/>
      <c r="AZ513" s="873"/>
      <c r="BA513" s="879"/>
      <c r="BB513" s="875"/>
      <c r="BC513" s="880"/>
      <c r="BD513" s="880"/>
      <c r="BE513" s="880"/>
      <c r="BF513" s="876"/>
      <c r="BG513" s="875"/>
      <c r="BH513" s="875"/>
      <c r="BI513" s="875"/>
      <c r="BJ513" s="875"/>
      <c r="BK513" s="871"/>
      <c r="BL513" s="881"/>
      <c r="BM513" s="881"/>
      <c r="BN513" s="881"/>
      <c r="BO513" s="881"/>
      <c r="BP513" s="881"/>
      <c r="BQ513" s="871"/>
      <c r="BR513" s="882"/>
    </row>
    <row r="514" spans="1:70" s="428" customFormat="1" x14ac:dyDescent="0.25">
      <c r="A514" s="345" t="s">
        <v>4036</v>
      </c>
      <c r="B514" s="373"/>
      <c r="C514" s="719">
        <v>41275</v>
      </c>
      <c r="D514" s="373"/>
      <c r="E514" s="346">
        <v>13010</v>
      </c>
      <c r="F514" s="373"/>
      <c r="G514" s="347">
        <v>197.73</v>
      </c>
      <c r="H514" s="374"/>
      <c r="I514" s="348" t="s">
        <v>430</v>
      </c>
      <c r="J514" s="348">
        <v>-3.9540000000000002</v>
      </c>
      <c r="K514" s="348">
        <v>-4.7496999999999998</v>
      </c>
      <c r="L514" s="348">
        <v>5.7153999999999998</v>
      </c>
      <c r="M514" s="348">
        <v>4.8464999999999998</v>
      </c>
      <c r="N514" s="350">
        <v>-11.237399999999999</v>
      </c>
      <c r="O514" s="348">
        <v>-8.2768999999999995</v>
      </c>
      <c r="P514" s="348">
        <v>5.3586</v>
      </c>
      <c r="Q514" s="348">
        <v>3.5893999999999999</v>
      </c>
      <c r="R514" s="348">
        <v>17.4771</v>
      </c>
      <c r="S514" s="348">
        <v>9.0022000000000002</v>
      </c>
      <c r="T514" s="348">
        <v>9.7828999999999997</v>
      </c>
      <c r="U514" s="348">
        <v>-15.2828</v>
      </c>
      <c r="V514" s="348">
        <v>-6.4043999999999999</v>
      </c>
      <c r="W514" s="348">
        <v>-4.5842999999999998</v>
      </c>
      <c r="X514" s="348">
        <v>18.450500000000002</v>
      </c>
      <c r="Y514" s="374"/>
      <c r="Z514" s="346" t="s">
        <v>430</v>
      </c>
      <c r="AA514" s="346">
        <v>12</v>
      </c>
      <c r="AB514" s="346">
        <v>10</v>
      </c>
      <c r="AC514" s="346">
        <v>12</v>
      </c>
      <c r="AD514" s="346">
        <v>10</v>
      </c>
      <c r="AE514" s="346">
        <v>10</v>
      </c>
      <c r="AF514" s="346">
        <v>5</v>
      </c>
      <c r="AG514" s="346">
        <v>4</v>
      </c>
      <c r="AH514" s="346">
        <v>5</v>
      </c>
      <c r="AI514" s="346">
        <v>2</v>
      </c>
      <c r="AJ514" s="346">
        <v>7</v>
      </c>
      <c r="AK514" s="346">
        <v>10</v>
      </c>
      <c r="AL514" s="346">
        <v>10</v>
      </c>
      <c r="AM514" s="346">
        <v>9</v>
      </c>
      <c r="AN514" s="346">
        <v>11</v>
      </c>
      <c r="AO514" s="373"/>
      <c r="AP514" s="348">
        <v>15.46</v>
      </c>
      <c r="AQ514" s="348">
        <v>11.3</v>
      </c>
      <c r="AR514" s="348">
        <v>3.32</v>
      </c>
      <c r="AS514" s="348">
        <v>-2.84</v>
      </c>
      <c r="AT514" s="348">
        <v>-8.25</v>
      </c>
      <c r="AU514" s="351"/>
      <c r="AV514" s="346">
        <v>2</v>
      </c>
      <c r="AW514" s="346">
        <v>3</v>
      </c>
      <c r="AX514" s="346">
        <v>4</v>
      </c>
      <c r="AY514" s="346">
        <v>4</v>
      </c>
      <c r="AZ514" s="346">
        <v>10</v>
      </c>
      <c r="BA514" s="362"/>
      <c r="BB514" s="348">
        <v>19.8738753181254</v>
      </c>
      <c r="BC514" s="375">
        <v>1.0012436295237599</v>
      </c>
      <c r="BD514" s="375">
        <v>1.4511711889637E-2</v>
      </c>
      <c r="BE514" s="375">
        <v>6.2110749040175002E-2</v>
      </c>
      <c r="BF514" s="374"/>
      <c r="BG514" s="843">
        <v>45.771599999999999</v>
      </c>
      <c r="BH514" s="843">
        <v>20.115300000000001</v>
      </c>
      <c r="BI514" s="843">
        <v>26.787600000000001</v>
      </c>
      <c r="BJ514" s="843">
        <v>7.3254999999999999</v>
      </c>
      <c r="BK514" s="373"/>
      <c r="BL514" s="372" t="s">
        <v>3105</v>
      </c>
      <c r="BM514" s="372" t="s">
        <v>3106</v>
      </c>
      <c r="BN514" s="372" t="s">
        <v>3107</v>
      </c>
      <c r="BO514" s="372" t="s">
        <v>3108</v>
      </c>
      <c r="BP514" s="372" t="s">
        <v>3109</v>
      </c>
      <c r="BQ514" s="373"/>
      <c r="BR514" s="354" t="s">
        <v>2398</v>
      </c>
    </row>
    <row r="515" spans="1:70" s="428" customFormat="1" x14ac:dyDescent="0.25">
      <c r="A515" s="345" t="s">
        <v>4037</v>
      </c>
      <c r="B515" s="373"/>
      <c r="C515" s="719">
        <v>42366</v>
      </c>
      <c r="D515" s="373"/>
      <c r="E515" s="346">
        <v>9805.19</v>
      </c>
      <c r="F515" s="373"/>
      <c r="G515" s="347">
        <v>47.93</v>
      </c>
      <c r="H515" s="374"/>
      <c r="I515" s="348">
        <v>-5.8200000000000002E-2</v>
      </c>
      <c r="J515" s="348">
        <v>-3.8411</v>
      </c>
      <c r="K515" s="348">
        <v>-4.8586999999999998</v>
      </c>
      <c r="L515" s="348">
        <v>6.1349</v>
      </c>
      <c r="M515" s="348">
        <v>4.6443000000000003</v>
      </c>
      <c r="N515" s="350">
        <v>-13.139099999999999</v>
      </c>
      <c r="O515" s="348">
        <v>-10.874499999999999</v>
      </c>
      <c r="P515" s="348">
        <v>4.5663999999999998</v>
      </c>
      <c r="Q515" s="348">
        <v>3.7044000000000001</v>
      </c>
      <c r="R515" s="348">
        <v>17.5945</v>
      </c>
      <c r="S515" s="348">
        <v>8.3866999999999994</v>
      </c>
      <c r="T515" s="348">
        <v>9.2525999999999993</v>
      </c>
      <c r="U515" s="348">
        <v>-15.9603</v>
      </c>
      <c r="V515" s="348">
        <v>-7.9248000000000003</v>
      </c>
      <c r="W515" s="348">
        <v>-4.8468</v>
      </c>
      <c r="X515" s="348">
        <v>15.758100000000001</v>
      </c>
      <c r="Y515" s="374"/>
      <c r="Z515" s="346">
        <v>5</v>
      </c>
      <c r="AA515" s="346">
        <v>11</v>
      </c>
      <c r="AB515" s="346">
        <v>11</v>
      </c>
      <c r="AC515" s="346">
        <v>11</v>
      </c>
      <c r="AD515" s="346">
        <v>11</v>
      </c>
      <c r="AE515" s="346">
        <v>11</v>
      </c>
      <c r="AF515" s="346">
        <v>8</v>
      </c>
      <c r="AG515" s="346">
        <v>5</v>
      </c>
      <c r="AH515" s="346">
        <v>4</v>
      </c>
      <c r="AI515" s="346">
        <v>1</v>
      </c>
      <c r="AJ515" s="346">
        <v>10</v>
      </c>
      <c r="AK515" s="346">
        <v>11</v>
      </c>
      <c r="AL515" s="346">
        <v>11</v>
      </c>
      <c r="AM515" s="346">
        <v>11</v>
      </c>
      <c r="AN515" s="346">
        <v>12</v>
      </c>
      <c r="AO515" s="373"/>
      <c r="AP515" s="348">
        <v>15.16</v>
      </c>
      <c r="AQ515" s="348">
        <v>10.34</v>
      </c>
      <c r="AR515" s="348">
        <v>2.54</v>
      </c>
      <c r="AS515" s="348">
        <v>-4.88</v>
      </c>
      <c r="AT515" s="348">
        <v>-9.0399999999999991</v>
      </c>
      <c r="AU515" s="351"/>
      <c r="AV515" s="346">
        <v>5</v>
      </c>
      <c r="AW515" s="346">
        <v>5</v>
      </c>
      <c r="AX515" s="346">
        <v>5</v>
      </c>
      <c r="AY515" s="346">
        <v>7</v>
      </c>
      <c r="AZ515" s="346">
        <v>11</v>
      </c>
      <c r="BA515" s="362"/>
      <c r="BB515" s="348">
        <v>21.203534175025698</v>
      </c>
      <c r="BC515" s="375">
        <v>0.82482484329598804</v>
      </c>
      <c r="BD515" s="375">
        <v>1.2096741823867E-2</v>
      </c>
      <c r="BE515" s="375">
        <v>0.41108970294589903</v>
      </c>
      <c r="BF515" s="374"/>
      <c r="BG515" s="348">
        <v>59.456699999999998</v>
      </c>
      <c r="BH515" s="348">
        <v>18.2287</v>
      </c>
      <c r="BI515" s="348">
        <v>19.103200000000001</v>
      </c>
      <c r="BJ515" s="348">
        <v>3.2113999999999998</v>
      </c>
      <c r="BK515" s="373"/>
      <c r="BL515" s="372" t="s">
        <v>3111</v>
      </c>
      <c r="BM515" s="372" t="s">
        <v>3112</v>
      </c>
      <c r="BN515" s="372" t="s">
        <v>3113</v>
      </c>
      <c r="BO515" s="372" t="s">
        <v>3114</v>
      </c>
      <c r="BP515" s="372" t="s">
        <v>3115</v>
      </c>
      <c r="BQ515" s="373"/>
      <c r="BR515" s="354" t="s">
        <v>2451</v>
      </c>
    </row>
    <row r="516" spans="1:70" s="428" customFormat="1" x14ac:dyDescent="0.25">
      <c r="A516" s="345" t="s">
        <v>4038</v>
      </c>
      <c r="B516" s="373"/>
      <c r="C516" s="719">
        <v>41283</v>
      </c>
      <c r="D516" s="373"/>
      <c r="E516" s="346">
        <v>4311.8</v>
      </c>
      <c r="F516" s="373"/>
      <c r="G516" s="347">
        <v>227.00460000000001</v>
      </c>
      <c r="H516" s="374"/>
      <c r="I516" s="348" t="s">
        <v>430</v>
      </c>
      <c r="J516" s="348">
        <v>-3.4495</v>
      </c>
      <c r="K516" s="348">
        <v>-4.4775</v>
      </c>
      <c r="L516" s="348">
        <v>9.2202999999999999</v>
      </c>
      <c r="M516" s="348">
        <v>6.6298000000000004</v>
      </c>
      <c r="N516" s="350">
        <v>-8.9307999999999996</v>
      </c>
      <c r="O516" s="348">
        <v>-3.8064</v>
      </c>
      <c r="P516" s="348">
        <v>7.8182999999999998</v>
      </c>
      <c r="Q516" s="348">
        <v>6.8848000000000003</v>
      </c>
      <c r="R516" s="348">
        <v>17.158000000000001</v>
      </c>
      <c r="S516" s="348">
        <v>11.3725</v>
      </c>
      <c r="T516" s="348">
        <v>11.083500000000001</v>
      </c>
      <c r="U516" s="348">
        <v>-13.270799999999999</v>
      </c>
      <c r="V516" s="348">
        <v>-5.1887999999999996</v>
      </c>
      <c r="W516" s="348">
        <v>-3.8441000000000001</v>
      </c>
      <c r="X516" s="348">
        <v>18.207799999999999</v>
      </c>
      <c r="Y516" s="374"/>
      <c r="Z516" s="346" t="s">
        <v>430</v>
      </c>
      <c r="AA516" s="346">
        <v>7</v>
      </c>
      <c r="AB516" s="346">
        <v>8</v>
      </c>
      <c r="AC516" s="346">
        <v>5</v>
      </c>
      <c r="AD516" s="346">
        <v>7</v>
      </c>
      <c r="AE516" s="346">
        <v>7</v>
      </c>
      <c r="AF516" s="346">
        <v>2</v>
      </c>
      <c r="AG516" s="346">
        <v>2</v>
      </c>
      <c r="AH516" s="346">
        <v>2</v>
      </c>
      <c r="AI516" s="346">
        <v>4</v>
      </c>
      <c r="AJ516" s="346">
        <v>3</v>
      </c>
      <c r="AK516" s="346">
        <v>8</v>
      </c>
      <c r="AL516" s="346">
        <v>9</v>
      </c>
      <c r="AM516" s="346">
        <v>7</v>
      </c>
      <c r="AN516" s="346">
        <v>6</v>
      </c>
      <c r="AO516" s="373"/>
      <c r="AP516" s="348">
        <v>16.3</v>
      </c>
      <c r="AQ516" s="348">
        <v>12.99</v>
      </c>
      <c r="AR516" s="348">
        <v>6.8</v>
      </c>
      <c r="AS516" s="348">
        <v>1.1000000000000001</v>
      </c>
      <c r="AT516" s="348">
        <v>-4.59</v>
      </c>
      <c r="AU516" s="351"/>
      <c r="AV516" s="346">
        <v>1</v>
      </c>
      <c r="AW516" s="346">
        <v>1</v>
      </c>
      <c r="AX516" s="346">
        <v>2</v>
      </c>
      <c r="AY516" s="346">
        <v>1</v>
      </c>
      <c r="AZ516" s="346">
        <v>7</v>
      </c>
      <c r="BA516" s="362"/>
      <c r="BB516" s="348">
        <v>19.255364564130598</v>
      </c>
      <c r="BC516" s="375">
        <v>0.939166858988703</v>
      </c>
      <c r="BD516" s="375">
        <v>2.46567228836976E-2</v>
      </c>
      <c r="BE516" s="375">
        <v>0.26251108740512502</v>
      </c>
      <c r="BF516" s="374"/>
      <c r="BG516" s="843">
        <v>51.180300000000003</v>
      </c>
      <c r="BH516" s="843">
        <v>18.050799999999999</v>
      </c>
      <c r="BI516" s="843">
        <v>16.447299999999998</v>
      </c>
      <c r="BJ516" s="843">
        <v>14.3216</v>
      </c>
      <c r="BK516" s="373"/>
      <c r="BL516" s="372" t="s">
        <v>3117</v>
      </c>
      <c r="BM516" s="372" t="s">
        <v>3118</v>
      </c>
      <c r="BN516" s="372" t="s">
        <v>3119</v>
      </c>
      <c r="BO516" s="372" t="s">
        <v>3120</v>
      </c>
      <c r="BP516" s="372" t="s">
        <v>3121</v>
      </c>
      <c r="BQ516" s="373"/>
      <c r="BR516" s="354" t="s">
        <v>3017</v>
      </c>
    </row>
    <row r="517" spans="1:70" s="428" customFormat="1" x14ac:dyDescent="0.25">
      <c r="A517" s="345" t="s">
        <v>4039</v>
      </c>
      <c r="B517" s="373"/>
      <c r="C517" s="719">
        <v>41275</v>
      </c>
      <c r="D517" s="373"/>
      <c r="E517" s="346">
        <v>3917.37</v>
      </c>
      <c r="F517" s="373"/>
      <c r="G517" s="347">
        <v>176.28</v>
      </c>
      <c r="H517" s="374"/>
      <c r="I517" s="348" t="s">
        <v>430</v>
      </c>
      <c r="J517" s="348">
        <v>-3.4028999999999998</v>
      </c>
      <c r="K517" s="348">
        <v>-3.2120000000000002</v>
      </c>
      <c r="L517" s="348">
        <v>9.4227000000000007</v>
      </c>
      <c r="M517" s="348">
        <v>10.2439</v>
      </c>
      <c r="N517" s="350">
        <v>-8.3956</v>
      </c>
      <c r="O517" s="348">
        <v>-8.1605000000000008</v>
      </c>
      <c r="P517" s="348">
        <v>4.0505000000000004</v>
      </c>
      <c r="Q517" s="348">
        <v>4.3644999999999996</v>
      </c>
      <c r="R517" s="348">
        <v>17.466899999999999</v>
      </c>
      <c r="S517" s="348">
        <v>12.0946</v>
      </c>
      <c r="T517" s="348">
        <v>14.930199999999999</v>
      </c>
      <c r="U517" s="348">
        <v>-11.705500000000001</v>
      </c>
      <c r="V517" s="348">
        <v>-3.6194999999999999</v>
      </c>
      <c r="W517" s="348">
        <v>-4.3411999999999997</v>
      </c>
      <c r="X517" s="348">
        <v>18.046800000000001</v>
      </c>
      <c r="Y517" s="374"/>
      <c r="Z517" s="346" t="s">
        <v>430</v>
      </c>
      <c r="AA517" s="346">
        <v>6</v>
      </c>
      <c r="AB517" s="346">
        <v>6</v>
      </c>
      <c r="AC517" s="346">
        <v>4</v>
      </c>
      <c r="AD517" s="346">
        <v>6</v>
      </c>
      <c r="AE517" s="346">
        <v>6</v>
      </c>
      <c r="AF517" s="346">
        <v>4</v>
      </c>
      <c r="AG517" s="346">
        <v>6</v>
      </c>
      <c r="AH517" s="346">
        <v>3</v>
      </c>
      <c r="AI517" s="346">
        <v>3</v>
      </c>
      <c r="AJ517" s="346">
        <v>2</v>
      </c>
      <c r="AK517" s="346">
        <v>6</v>
      </c>
      <c r="AL517" s="346">
        <v>6</v>
      </c>
      <c r="AM517" s="346">
        <v>5</v>
      </c>
      <c r="AN517" s="346">
        <v>9</v>
      </c>
      <c r="AO517" s="373"/>
      <c r="AP517" s="348">
        <v>15.3</v>
      </c>
      <c r="AQ517" s="348">
        <v>10.95</v>
      </c>
      <c r="AR517" s="348">
        <v>3.87</v>
      </c>
      <c r="AS517" s="348">
        <v>-2.13</v>
      </c>
      <c r="AT517" s="348">
        <v>-1.92</v>
      </c>
      <c r="AU517" s="351"/>
      <c r="AV517" s="346">
        <v>3</v>
      </c>
      <c r="AW517" s="346">
        <v>4</v>
      </c>
      <c r="AX517" s="346">
        <v>3</v>
      </c>
      <c r="AY517" s="346">
        <v>3</v>
      </c>
      <c r="AZ517" s="346">
        <v>6</v>
      </c>
      <c r="BA517" s="362"/>
      <c r="BB517" s="348">
        <v>20.639012496290999</v>
      </c>
      <c r="BC517" s="375">
        <v>1.02353986247452</v>
      </c>
      <c r="BD517" s="375">
        <v>1.06967106271986E-2</v>
      </c>
      <c r="BE517" s="375">
        <v>-1.05628784664896E-2</v>
      </c>
      <c r="BF517" s="374"/>
      <c r="BG517" s="843">
        <v>50.1143</v>
      </c>
      <c r="BH517" s="843">
        <v>17.4406</v>
      </c>
      <c r="BI517" s="843">
        <v>24.187200000000001</v>
      </c>
      <c r="BJ517" s="843">
        <v>8.2578999999999994</v>
      </c>
      <c r="BK517" s="373"/>
      <c r="BL517" s="372" t="s">
        <v>3123</v>
      </c>
      <c r="BM517" s="372" t="s">
        <v>3124</v>
      </c>
      <c r="BN517" s="372" t="s">
        <v>3125</v>
      </c>
      <c r="BO517" s="372" t="s">
        <v>3126</v>
      </c>
      <c r="BP517" s="372" t="s">
        <v>3127</v>
      </c>
      <c r="BQ517" s="373"/>
      <c r="BR517" s="354" t="s">
        <v>463</v>
      </c>
    </row>
    <row r="518" spans="1:70" s="428" customFormat="1" x14ac:dyDescent="0.25">
      <c r="A518" s="345" t="s">
        <v>4040</v>
      </c>
      <c r="B518" s="373"/>
      <c r="C518" s="719">
        <v>41275</v>
      </c>
      <c r="D518" s="373"/>
      <c r="E518" s="346">
        <v>1696.17</v>
      </c>
      <c r="F518" s="373"/>
      <c r="G518" s="347">
        <v>517.19420000000002</v>
      </c>
      <c r="H518" s="374"/>
      <c r="I518" s="348" t="s">
        <v>430</v>
      </c>
      <c r="J518" s="348">
        <v>-3.7972999999999999</v>
      </c>
      <c r="K518" s="348">
        <v>-4.6742999999999997</v>
      </c>
      <c r="L518" s="348">
        <v>7.9516999999999998</v>
      </c>
      <c r="M518" s="348">
        <v>5.2305999999999999</v>
      </c>
      <c r="N518" s="350">
        <v>-9.9025999999999996</v>
      </c>
      <c r="O518" s="348">
        <v>-7.1508000000000003</v>
      </c>
      <c r="P518" s="348">
        <v>8.2248000000000001</v>
      </c>
      <c r="Q518" s="348">
        <v>7.1554000000000002</v>
      </c>
      <c r="R518" s="348">
        <v>16.538599999999999</v>
      </c>
      <c r="S518" s="348">
        <v>7.5217000000000001</v>
      </c>
      <c r="T518" s="348">
        <v>10.2448</v>
      </c>
      <c r="U518" s="348">
        <v>-13.1052</v>
      </c>
      <c r="V518" s="348">
        <v>-6.7770000000000001</v>
      </c>
      <c r="W518" s="348">
        <v>-3.4971000000000001</v>
      </c>
      <c r="X518" s="348">
        <v>16.8581</v>
      </c>
      <c r="Y518" s="374"/>
      <c r="Z518" s="346" t="s">
        <v>430</v>
      </c>
      <c r="AA518" s="346">
        <v>10</v>
      </c>
      <c r="AB518" s="346">
        <v>9</v>
      </c>
      <c r="AC518" s="346">
        <v>8</v>
      </c>
      <c r="AD518" s="346">
        <v>8</v>
      </c>
      <c r="AE518" s="346">
        <v>8</v>
      </c>
      <c r="AF518" s="346">
        <v>3</v>
      </c>
      <c r="AG518" s="346">
        <v>1</v>
      </c>
      <c r="AH518" s="346">
        <v>1</v>
      </c>
      <c r="AI518" s="346">
        <v>5</v>
      </c>
      <c r="AJ518" s="346">
        <v>11</v>
      </c>
      <c r="AK518" s="346">
        <v>9</v>
      </c>
      <c r="AL518" s="346">
        <v>7</v>
      </c>
      <c r="AM518" s="346">
        <v>10</v>
      </c>
      <c r="AN518" s="346">
        <v>5</v>
      </c>
      <c r="AO518" s="373"/>
      <c r="AP518" s="348">
        <v>15.21</v>
      </c>
      <c r="AQ518" s="348">
        <v>12.37</v>
      </c>
      <c r="AR518" s="348">
        <v>7.91</v>
      </c>
      <c r="AS518" s="348">
        <v>-1.03</v>
      </c>
      <c r="AT518" s="348">
        <v>-5.71</v>
      </c>
      <c r="AU518" s="351"/>
      <c r="AV518" s="346">
        <v>4</v>
      </c>
      <c r="AW518" s="346">
        <v>2</v>
      </c>
      <c r="AX518" s="346">
        <v>1</v>
      </c>
      <c r="AY518" s="346">
        <v>2</v>
      </c>
      <c r="AZ518" s="346">
        <v>9</v>
      </c>
      <c r="BA518" s="362"/>
      <c r="BB518" s="348">
        <v>18.145575902364602</v>
      </c>
      <c r="BC518" s="375">
        <v>0.83960353774722196</v>
      </c>
      <c r="BD518" s="375">
        <v>2.69151575709781E-2</v>
      </c>
      <c r="BE518" s="375">
        <v>0.42500174027256599</v>
      </c>
      <c r="BF518" s="374"/>
      <c r="BG518" s="843">
        <v>55.961399999999998</v>
      </c>
      <c r="BH518" s="843">
        <v>14.147399999999999</v>
      </c>
      <c r="BI518" s="843">
        <v>8.3086900000000004</v>
      </c>
      <c r="BJ518" s="843">
        <v>21.582509999999999</v>
      </c>
      <c r="BK518" s="373"/>
      <c r="BL518" s="372" t="s">
        <v>3129</v>
      </c>
      <c r="BM518" s="372" t="s">
        <v>3130</v>
      </c>
      <c r="BN518" s="372" t="s">
        <v>3131</v>
      </c>
      <c r="BO518" s="372" t="s">
        <v>3132</v>
      </c>
      <c r="BP518" s="372" t="s">
        <v>3133</v>
      </c>
      <c r="BQ518" s="373"/>
      <c r="BR518" s="354" t="s">
        <v>519</v>
      </c>
    </row>
    <row r="519" spans="1:70" s="428" customFormat="1" x14ac:dyDescent="0.25">
      <c r="A519" s="345" t="s">
        <v>4041</v>
      </c>
      <c r="B519" s="373"/>
      <c r="C519" s="719">
        <v>45177</v>
      </c>
      <c r="D519" s="373"/>
      <c r="E519" s="346">
        <v>1416.98</v>
      </c>
      <c r="F519" s="373"/>
      <c r="G519" s="347">
        <v>11.747999999999999</v>
      </c>
      <c r="H519" s="374"/>
      <c r="I519" s="348">
        <v>-0.33090000000000003</v>
      </c>
      <c r="J519" s="348">
        <v>-4.6738</v>
      </c>
      <c r="K519" s="348">
        <v>-6.4500999999999999</v>
      </c>
      <c r="L519" s="348">
        <v>6.4034000000000004</v>
      </c>
      <c r="M519" s="348">
        <v>2.6474000000000002</v>
      </c>
      <c r="N519" s="350">
        <v>-14.8264</v>
      </c>
      <c r="O519" s="348">
        <v>-9.9916</v>
      </c>
      <c r="P519" s="348">
        <v>5.4767000000000001</v>
      </c>
      <c r="Q519" s="348" t="s">
        <v>430</v>
      </c>
      <c r="R519" s="348" t="s">
        <v>430</v>
      </c>
      <c r="S519" s="348">
        <v>8.5165000000000006</v>
      </c>
      <c r="T519" s="348">
        <v>7.8094999999999999</v>
      </c>
      <c r="U519" s="348">
        <v>-17.325800000000001</v>
      </c>
      <c r="V519" s="348">
        <v>-10.2727</v>
      </c>
      <c r="W519" s="348">
        <v>-4.9438000000000004</v>
      </c>
      <c r="X519" s="348">
        <v>5.5011999999999999</v>
      </c>
      <c r="Y519" s="374"/>
      <c r="Z519" s="346">
        <v>6</v>
      </c>
      <c r="AA519" s="346">
        <v>13</v>
      </c>
      <c r="AB519" s="346">
        <v>13</v>
      </c>
      <c r="AC519" s="346">
        <v>10</v>
      </c>
      <c r="AD519" s="346">
        <v>12</v>
      </c>
      <c r="AE519" s="346">
        <v>12</v>
      </c>
      <c r="AF519" s="346">
        <v>7</v>
      </c>
      <c r="AG519" s="346">
        <v>3</v>
      </c>
      <c r="AH519" s="346" t="s">
        <v>430</v>
      </c>
      <c r="AI519" s="346" t="s">
        <v>430</v>
      </c>
      <c r="AJ519" s="346">
        <v>8</v>
      </c>
      <c r="AK519" s="346">
        <v>13</v>
      </c>
      <c r="AL519" s="346">
        <v>12</v>
      </c>
      <c r="AM519" s="346">
        <v>12</v>
      </c>
      <c r="AN519" s="346">
        <v>13</v>
      </c>
      <c r="AO519" s="373"/>
      <c r="AP519" s="348" t="s">
        <v>430</v>
      </c>
      <c r="AQ519" s="348" t="s">
        <v>430</v>
      </c>
      <c r="AR519" s="348" t="s">
        <v>430</v>
      </c>
      <c r="AS519" s="348">
        <v>-4.41</v>
      </c>
      <c r="AT519" s="348">
        <v>-11.68</v>
      </c>
      <c r="AU519" s="351"/>
      <c r="AV519" s="346" t="s">
        <v>430</v>
      </c>
      <c r="AW519" s="346" t="s">
        <v>430</v>
      </c>
      <c r="AX519" s="346" t="s">
        <v>430</v>
      </c>
      <c r="AY519" s="346">
        <v>6</v>
      </c>
      <c r="AZ519" s="346">
        <v>12</v>
      </c>
      <c r="BA519" s="362"/>
      <c r="BB519" s="348">
        <v>20.284648262717401</v>
      </c>
      <c r="BC519" s="375">
        <v>0.99849431685277901</v>
      </c>
      <c r="BD519" s="375">
        <v>9.0989969432612398E-3</v>
      </c>
      <c r="BE519" s="375">
        <v>0.27956205680432</v>
      </c>
      <c r="BF519" s="374"/>
      <c r="BG519" s="843">
        <v>53.3172</v>
      </c>
      <c r="BH519" s="843">
        <v>18.363600000000002</v>
      </c>
      <c r="BI519" s="843">
        <v>25.174199999999999</v>
      </c>
      <c r="BJ519" s="843">
        <v>3.145</v>
      </c>
      <c r="BK519" s="373"/>
      <c r="BL519" s="372" t="s">
        <v>3135</v>
      </c>
      <c r="BM519" s="372" t="s">
        <v>3136</v>
      </c>
      <c r="BN519" s="372" t="s">
        <v>3137</v>
      </c>
      <c r="BO519" s="372" t="s">
        <v>3138</v>
      </c>
      <c r="BP519" s="372" t="s">
        <v>3139</v>
      </c>
      <c r="BQ519" s="373"/>
      <c r="BR519" s="354" t="s">
        <v>463</v>
      </c>
    </row>
    <row r="520" spans="1:70" s="428" customFormat="1" x14ac:dyDescent="0.25">
      <c r="A520" s="345" t="s">
        <v>4042</v>
      </c>
      <c r="B520" s="373"/>
      <c r="C520" s="719">
        <v>45600</v>
      </c>
      <c r="D520" s="373"/>
      <c r="E520" s="346">
        <v>1016.97</v>
      </c>
      <c r="F520" s="373"/>
      <c r="G520" s="347">
        <v>11.3786</v>
      </c>
      <c r="H520" s="374"/>
      <c r="I520" s="348">
        <v>0.90010000000000001</v>
      </c>
      <c r="J520" s="348">
        <v>10.7234</v>
      </c>
      <c r="K520" s="348">
        <v>11.3758</v>
      </c>
      <c r="L520" s="348">
        <v>30.122900000000001</v>
      </c>
      <c r="M520" s="348">
        <v>38.710999999999999</v>
      </c>
      <c r="N520" s="350">
        <v>6.2516999999999996</v>
      </c>
      <c r="O520" s="348" t="s">
        <v>430</v>
      </c>
      <c r="P520" s="348" t="s">
        <v>430</v>
      </c>
      <c r="Q520" s="348" t="s">
        <v>430</v>
      </c>
      <c r="R520" s="348" t="s">
        <v>430</v>
      </c>
      <c r="S520" s="348">
        <v>25.217099999999999</v>
      </c>
      <c r="T520" s="348">
        <v>49.482399999999998</v>
      </c>
      <c r="U520" s="348">
        <v>8.0455000000000005</v>
      </c>
      <c r="V520" s="348">
        <v>12.6973</v>
      </c>
      <c r="W520" s="348">
        <v>9.6151</v>
      </c>
      <c r="X520" s="348">
        <v>7.2332999999999998</v>
      </c>
      <c r="Y520" s="374"/>
      <c r="Z520" s="346">
        <v>1</v>
      </c>
      <c r="AA520" s="346">
        <v>1</v>
      </c>
      <c r="AB520" s="346">
        <v>1</v>
      </c>
      <c r="AC520" s="346">
        <v>1</v>
      </c>
      <c r="AD520" s="346">
        <v>1</v>
      </c>
      <c r="AE520" s="346">
        <v>2</v>
      </c>
      <c r="AF520" s="346" t="s">
        <v>430</v>
      </c>
      <c r="AG520" s="346" t="s">
        <v>430</v>
      </c>
      <c r="AH520" s="346" t="s">
        <v>430</v>
      </c>
      <c r="AI520" s="346" t="s">
        <v>430</v>
      </c>
      <c r="AJ520" s="346">
        <v>1</v>
      </c>
      <c r="AK520" s="346">
        <v>1</v>
      </c>
      <c r="AL520" s="346">
        <v>1</v>
      </c>
      <c r="AM520" s="346">
        <v>1</v>
      </c>
      <c r="AN520" s="346">
        <v>1</v>
      </c>
      <c r="AO520" s="373"/>
      <c r="AP520" s="348" t="s">
        <v>430</v>
      </c>
      <c r="AQ520" s="348" t="s">
        <v>430</v>
      </c>
      <c r="AR520" s="348" t="s">
        <v>430</v>
      </c>
      <c r="AS520" s="348" t="s">
        <v>430</v>
      </c>
      <c r="AT520" s="348">
        <v>40.57</v>
      </c>
      <c r="AU520" s="351"/>
      <c r="AV520" s="346" t="s">
        <v>430</v>
      </c>
      <c r="AW520" s="346" t="s">
        <v>430</v>
      </c>
      <c r="AX520" s="346" t="s">
        <v>430</v>
      </c>
      <c r="AY520" s="346" t="s">
        <v>430</v>
      </c>
      <c r="AZ520" s="346">
        <v>1</v>
      </c>
      <c r="BA520" s="362"/>
      <c r="BB520" s="348">
        <v>28.882720466860501</v>
      </c>
      <c r="BC520" s="375">
        <v>0.89966328541345597</v>
      </c>
      <c r="BD520" s="375">
        <v>1.7114547305238401E-2</v>
      </c>
      <c r="BE520" s="375">
        <v>1.6578716094821799</v>
      </c>
      <c r="BF520" s="374"/>
      <c r="BG520" s="843">
        <v>8.59633</v>
      </c>
      <c r="BH520" s="843">
        <v>23.856400000000001</v>
      </c>
      <c r="BI520" s="843">
        <v>58.575800000000001</v>
      </c>
      <c r="BJ520" s="843">
        <v>8.9714700000000001</v>
      </c>
      <c r="BK520" s="373"/>
      <c r="BL520" s="372" t="s">
        <v>3141</v>
      </c>
      <c r="BM520" s="372" t="s">
        <v>3142</v>
      </c>
      <c r="BN520" s="372" t="s">
        <v>3143</v>
      </c>
      <c r="BO520" s="372" t="s">
        <v>3144</v>
      </c>
      <c r="BP520" s="372" t="s">
        <v>3145</v>
      </c>
      <c r="BQ520" s="373"/>
      <c r="BR520" s="354" t="s">
        <v>476</v>
      </c>
    </row>
    <row r="521" spans="1:70" s="428" customFormat="1" x14ac:dyDescent="0.25">
      <c r="A521" s="345" t="s">
        <v>4043</v>
      </c>
      <c r="B521" s="373"/>
      <c r="C521" s="719">
        <v>45356</v>
      </c>
      <c r="D521" s="373"/>
      <c r="E521" s="346">
        <v>786.40700000000004</v>
      </c>
      <c r="F521" s="373"/>
      <c r="G521" s="347">
        <v>13.0633</v>
      </c>
      <c r="H521" s="374"/>
      <c r="I521" s="348" t="s">
        <v>430</v>
      </c>
      <c r="J521" s="348">
        <v>-2.8816000000000002</v>
      </c>
      <c r="K521" s="348">
        <v>-2.7044000000000001</v>
      </c>
      <c r="L521" s="348">
        <v>9.4739000000000004</v>
      </c>
      <c r="M521" s="348">
        <v>17.872199999999999</v>
      </c>
      <c r="N521" s="350">
        <v>7.0823</v>
      </c>
      <c r="O521" s="348">
        <v>4.6736000000000004</v>
      </c>
      <c r="P521" s="348" t="s">
        <v>430</v>
      </c>
      <c r="Q521" s="348" t="s">
        <v>430</v>
      </c>
      <c r="R521" s="348" t="s">
        <v>430</v>
      </c>
      <c r="S521" s="348">
        <v>9.1318000000000001</v>
      </c>
      <c r="T521" s="348">
        <v>21.69</v>
      </c>
      <c r="U521" s="348">
        <v>3.1823999999999999</v>
      </c>
      <c r="V521" s="348">
        <v>9.5602</v>
      </c>
      <c r="W521" s="348">
        <v>-3.1322000000000001</v>
      </c>
      <c r="X521" s="348">
        <v>11.2098</v>
      </c>
      <c r="Y521" s="374"/>
      <c r="Z521" s="346" t="s">
        <v>430</v>
      </c>
      <c r="AA521" s="346">
        <v>3</v>
      </c>
      <c r="AB521" s="346">
        <v>5</v>
      </c>
      <c r="AC521" s="346">
        <v>3</v>
      </c>
      <c r="AD521" s="346">
        <v>4</v>
      </c>
      <c r="AE521" s="346">
        <v>1</v>
      </c>
      <c r="AF521" s="346">
        <v>1</v>
      </c>
      <c r="AG521" s="346" t="s">
        <v>430</v>
      </c>
      <c r="AH521" s="346" t="s">
        <v>430</v>
      </c>
      <c r="AI521" s="346" t="s">
        <v>430</v>
      </c>
      <c r="AJ521" s="346">
        <v>6</v>
      </c>
      <c r="AK521" s="346">
        <v>5</v>
      </c>
      <c r="AL521" s="346">
        <v>2</v>
      </c>
      <c r="AM521" s="346">
        <v>2</v>
      </c>
      <c r="AN521" s="346">
        <v>4</v>
      </c>
      <c r="AO521" s="373"/>
      <c r="AP521" s="348" t="s">
        <v>430</v>
      </c>
      <c r="AQ521" s="348" t="s">
        <v>430</v>
      </c>
      <c r="AR521" s="348" t="s">
        <v>430</v>
      </c>
      <c r="AS521" s="348" t="s">
        <v>430</v>
      </c>
      <c r="AT521" s="348">
        <v>14.16</v>
      </c>
      <c r="AU521" s="351"/>
      <c r="AV521" s="346" t="s">
        <v>430</v>
      </c>
      <c r="AW521" s="346" t="s">
        <v>430</v>
      </c>
      <c r="AX521" s="346" t="s">
        <v>430</v>
      </c>
      <c r="AY521" s="346" t="s">
        <v>430</v>
      </c>
      <c r="AZ521" s="346">
        <v>2</v>
      </c>
      <c r="BA521" s="362"/>
      <c r="BB521" s="348">
        <v>18.121913933140799</v>
      </c>
      <c r="BC521" s="375">
        <v>0.78962831278269296</v>
      </c>
      <c r="BD521" s="375">
        <v>3.2141539381111098E-2</v>
      </c>
      <c r="BE521" s="375">
        <v>0.84864853100359805</v>
      </c>
      <c r="BF521" s="374"/>
      <c r="BG521" s="843">
        <v>37.757199999999997</v>
      </c>
      <c r="BH521" s="843">
        <v>19.285499999999999</v>
      </c>
      <c r="BI521" s="843">
        <v>16.449200000000001</v>
      </c>
      <c r="BJ521" s="843">
        <v>26.508099999999999</v>
      </c>
      <c r="BK521" s="373"/>
      <c r="BL521" s="372" t="s">
        <v>3147</v>
      </c>
      <c r="BM521" s="372" t="s">
        <v>3148</v>
      </c>
      <c r="BN521" s="372" t="s">
        <v>3149</v>
      </c>
      <c r="BO521" s="372" t="s">
        <v>3150</v>
      </c>
      <c r="BP521" s="372" t="s">
        <v>3151</v>
      </c>
      <c r="BQ521" s="373"/>
      <c r="BR521" s="354" t="s">
        <v>476</v>
      </c>
    </row>
    <row r="522" spans="1:70" s="428" customFormat="1" ht="11" x14ac:dyDescent="0.3">
      <c r="A522" s="845" t="s">
        <v>4044</v>
      </c>
      <c r="B522" s="846"/>
      <c r="C522" s="847">
        <v>45355</v>
      </c>
      <c r="D522" s="846"/>
      <c r="E522" s="848">
        <v>510.411</v>
      </c>
      <c r="F522" s="846"/>
      <c r="G522" s="849">
        <v>10.554</v>
      </c>
      <c r="H522" s="851"/>
      <c r="I522" s="850" t="s">
        <v>430</v>
      </c>
      <c r="J522" s="850">
        <v>-3.7307000000000001</v>
      </c>
      <c r="K522" s="850">
        <v>-3.3605</v>
      </c>
      <c r="L522" s="850">
        <v>8.1906999999999996</v>
      </c>
      <c r="M522" s="850">
        <v>5.0671999999999997</v>
      </c>
      <c r="N522" s="852">
        <v>-10.4498</v>
      </c>
      <c r="O522" s="850">
        <v>-8.9048999999999996</v>
      </c>
      <c r="P522" s="850" t="s">
        <v>430</v>
      </c>
      <c r="Q522" s="850" t="s">
        <v>430</v>
      </c>
      <c r="R522" s="850" t="s">
        <v>430</v>
      </c>
      <c r="S522" s="850">
        <v>10.8264</v>
      </c>
      <c r="T522" s="850">
        <v>8.6697000000000006</v>
      </c>
      <c r="U522" s="850">
        <v>-13.200100000000001</v>
      </c>
      <c r="V522" s="850">
        <v>-5.3792</v>
      </c>
      <c r="W522" s="850">
        <v>-4.2026000000000003</v>
      </c>
      <c r="X522" s="850">
        <v>2.1646000000000001</v>
      </c>
      <c r="Y522" s="851"/>
      <c r="Z522" s="848" t="s">
        <v>430</v>
      </c>
      <c r="AA522" s="848">
        <v>9</v>
      </c>
      <c r="AB522" s="848">
        <v>7</v>
      </c>
      <c r="AC522" s="848">
        <v>7</v>
      </c>
      <c r="AD522" s="848">
        <v>9</v>
      </c>
      <c r="AE522" s="848">
        <v>9</v>
      </c>
      <c r="AF522" s="848">
        <v>6</v>
      </c>
      <c r="AG522" s="848" t="s">
        <v>430</v>
      </c>
      <c r="AH522" s="848" t="s">
        <v>430</v>
      </c>
      <c r="AI522" s="848" t="s">
        <v>430</v>
      </c>
      <c r="AJ522" s="848">
        <v>4</v>
      </c>
      <c r="AK522" s="848">
        <v>12</v>
      </c>
      <c r="AL522" s="848">
        <v>8</v>
      </c>
      <c r="AM522" s="848">
        <v>8</v>
      </c>
      <c r="AN522" s="848">
        <v>8</v>
      </c>
      <c r="AO522" s="846"/>
      <c r="AP522" s="850" t="s">
        <v>430</v>
      </c>
      <c r="AQ522" s="850" t="s">
        <v>430</v>
      </c>
      <c r="AR522" s="850" t="s">
        <v>430</v>
      </c>
      <c r="AS522" s="850" t="s">
        <v>430</v>
      </c>
      <c r="AT522" s="850">
        <v>-5.41</v>
      </c>
      <c r="AU522" s="853"/>
      <c r="AV522" s="848" t="s">
        <v>430</v>
      </c>
      <c r="AW522" s="848" t="s">
        <v>430</v>
      </c>
      <c r="AX522" s="848" t="s">
        <v>430</v>
      </c>
      <c r="AY522" s="848" t="s">
        <v>430</v>
      </c>
      <c r="AZ522" s="848">
        <v>8</v>
      </c>
      <c r="BA522" s="855"/>
      <c r="BB522" s="850">
        <v>20.113407892840801</v>
      </c>
      <c r="BC522" s="856">
        <v>0.99473947452841605</v>
      </c>
      <c r="BD522" s="856">
        <v>-4.6929469618678596E-3</v>
      </c>
      <c r="BE522" s="856">
        <v>0.24093377742774899</v>
      </c>
      <c r="BF522" s="851"/>
      <c r="BG522" s="850">
        <v>61.947699999999998</v>
      </c>
      <c r="BH522" s="850">
        <v>26.2912</v>
      </c>
      <c r="BI522" s="850">
        <v>6.4973999999999998</v>
      </c>
      <c r="BJ522" s="850">
        <v>5.2637</v>
      </c>
      <c r="BK522" s="846"/>
      <c r="BL522" s="859" t="s">
        <v>3153</v>
      </c>
      <c r="BM522" s="859" t="s">
        <v>3154</v>
      </c>
      <c r="BN522" s="859" t="s">
        <v>3155</v>
      </c>
      <c r="BO522" s="859" t="s">
        <v>3156</v>
      </c>
      <c r="BP522" s="859" t="s">
        <v>3157</v>
      </c>
      <c r="BQ522" s="846"/>
      <c r="BR522" s="860" t="s">
        <v>526</v>
      </c>
    </row>
    <row r="523" spans="1:70" s="428" customFormat="1" x14ac:dyDescent="0.25">
      <c r="A523" s="345" t="s">
        <v>4045</v>
      </c>
      <c r="B523" s="373"/>
      <c r="C523" s="719">
        <v>45576</v>
      </c>
      <c r="D523" s="373"/>
      <c r="E523" s="346">
        <v>501.7</v>
      </c>
      <c r="F523" s="373"/>
      <c r="G523" s="347">
        <v>10.451000000000001</v>
      </c>
      <c r="H523" s="374"/>
      <c r="I523" s="348">
        <v>9.5799999999999996E-2</v>
      </c>
      <c r="J523" s="348">
        <v>-2.9529000000000001</v>
      </c>
      <c r="K523" s="348">
        <v>-1.5357000000000001</v>
      </c>
      <c r="L523" s="348">
        <v>12.3401</v>
      </c>
      <c r="M523" s="348">
        <v>19.467300000000002</v>
      </c>
      <c r="N523" s="350">
        <v>-2.1625000000000001</v>
      </c>
      <c r="O523" s="348" t="s">
        <v>430</v>
      </c>
      <c r="P523" s="348" t="s">
        <v>430</v>
      </c>
      <c r="Q523" s="348" t="s">
        <v>430</v>
      </c>
      <c r="R523" s="348" t="s">
        <v>430</v>
      </c>
      <c r="S523" s="348">
        <v>9.8370999999999995</v>
      </c>
      <c r="T523" s="348">
        <v>24.535299999999999</v>
      </c>
      <c r="U523" s="348">
        <v>-4.1807999999999996</v>
      </c>
      <c r="V523" s="348">
        <v>3.1383000000000001</v>
      </c>
      <c r="W523" s="348">
        <v>-3.1059000000000001</v>
      </c>
      <c r="X523" s="348">
        <v>2.3302</v>
      </c>
      <c r="Y523" s="374"/>
      <c r="Z523" s="346">
        <v>4</v>
      </c>
      <c r="AA523" s="346">
        <v>4</v>
      </c>
      <c r="AB523" s="346">
        <v>2</v>
      </c>
      <c r="AC523" s="346">
        <v>2</v>
      </c>
      <c r="AD523" s="346">
        <v>3</v>
      </c>
      <c r="AE523" s="346">
        <v>4</v>
      </c>
      <c r="AF523" s="346" t="s">
        <v>430</v>
      </c>
      <c r="AG523" s="346" t="s">
        <v>430</v>
      </c>
      <c r="AH523" s="346" t="s">
        <v>430</v>
      </c>
      <c r="AI523" s="346" t="s">
        <v>430</v>
      </c>
      <c r="AJ523" s="346">
        <v>5</v>
      </c>
      <c r="AK523" s="346">
        <v>3</v>
      </c>
      <c r="AL523" s="346">
        <v>5</v>
      </c>
      <c r="AM523" s="346">
        <v>4</v>
      </c>
      <c r="AN523" s="346">
        <v>3</v>
      </c>
      <c r="AO523" s="373"/>
      <c r="AP523" s="348" t="s">
        <v>430</v>
      </c>
      <c r="AQ523" s="348" t="s">
        <v>430</v>
      </c>
      <c r="AR523" s="348" t="s">
        <v>430</v>
      </c>
      <c r="AS523" s="348" t="s">
        <v>430</v>
      </c>
      <c r="AT523" s="348">
        <v>9.85</v>
      </c>
      <c r="AU523" s="351"/>
      <c r="AV523" s="346" t="s">
        <v>430</v>
      </c>
      <c r="AW523" s="346" t="s">
        <v>430</v>
      </c>
      <c r="AX523" s="346" t="s">
        <v>430</v>
      </c>
      <c r="AY523" s="346" t="s">
        <v>430</v>
      </c>
      <c r="AZ523" s="346">
        <v>3</v>
      </c>
      <c r="BA523" s="362"/>
      <c r="BB523" s="348">
        <v>23.230646789284901</v>
      </c>
      <c r="BC523" s="375">
        <v>0.92757317789548199</v>
      </c>
      <c r="BD523" s="375">
        <v>5.1082440789409099E-3</v>
      </c>
      <c r="BE523" s="375">
        <v>1.3183212964109801</v>
      </c>
      <c r="BF523" s="374"/>
      <c r="BG523" s="843">
        <v>33.194299999999998</v>
      </c>
      <c r="BH523" s="843">
        <v>21.804500000000001</v>
      </c>
      <c r="BI523" s="843">
        <v>25.196999999999999</v>
      </c>
      <c r="BJ523" s="843">
        <v>19.804200000000002</v>
      </c>
      <c r="BK523" s="373"/>
      <c r="BL523" s="372" t="s">
        <v>3159</v>
      </c>
      <c r="BM523" s="372" t="s">
        <v>3160</v>
      </c>
      <c r="BN523" s="372" t="s">
        <v>3161</v>
      </c>
      <c r="BO523" s="372" t="s">
        <v>3162</v>
      </c>
      <c r="BP523" s="372" t="s">
        <v>3163</v>
      </c>
      <c r="BQ523" s="373"/>
      <c r="BR523" s="354" t="s">
        <v>555</v>
      </c>
    </row>
    <row r="524" spans="1:70" s="428" customFormat="1" x14ac:dyDescent="0.25">
      <c r="A524" s="345" t="s">
        <v>4046</v>
      </c>
      <c r="B524" s="373"/>
      <c r="C524" s="719">
        <v>45558</v>
      </c>
      <c r="D524" s="373"/>
      <c r="E524" s="841">
        <v>342.06</v>
      </c>
      <c r="F524" s="373"/>
      <c r="G524" s="347">
        <v>9.94</v>
      </c>
      <c r="H524" s="374"/>
      <c r="I524" s="348">
        <v>0.1007</v>
      </c>
      <c r="J524" s="348">
        <v>-3.0244</v>
      </c>
      <c r="K524" s="348">
        <v>-2.5489999999999999</v>
      </c>
      <c r="L524" s="348">
        <v>8.7527000000000008</v>
      </c>
      <c r="M524" s="348">
        <v>17.4941</v>
      </c>
      <c r="N524" s="350">
        <v>0</v>
      </c>
      <c r="O524" s="348" t="s">
        <v>430</v>
      </c>
      <c r="P524" s="348" t="s">
        <v>430</v>
      </c>
      <c r="Q524" s="348" t="s">
        <v>430</v>
      </c>
      <c r="R524" s="348" t="s">
        <v>430</v>
      </c>
      <c r="S524" s="348">
        <v>8.5152999999999999</v>
      </c>
      <c r="T524" s="348">
        <v>22.263200000000001</v>
      </c>
      <c r="U524" s="348">
        <v>-1.4865999999999999</v>
      </c>
      <c r="V524" s="348">
        <v>4.8522999999999996</v>
      </c>
      <c r="W524" s="348">
        <v>-4.1466000000000003</v>
      </c>
      <c r="X524" s="348">
        <v>-0.30590000000000001</v>
      </c>
      <c r="Y524" s="374"/>
      <c r="Z524" s="346">
        <v>3</v>
      </c>
      <c r="AA524" s="346">
        <v>5</v>
      </c>
      <c r="AB524" s="346">
        <v>4</v>
      </c>
      <c r="AC524" s="346">
        <v>6</v>
      </c>
      <c r="AD524" s="346">
        <v>5</v>
      </c>
      <c r="AE524" s="346">
        <v>3</v>
      </c>
      <c r="AF524" s="346" t="s">
        <v>430</v>
      </c>
      <c r="AG524" s="346" t="s">
        <v>430</v>
      </c>
      <c r="AH524" s="346" t="s">
        <v>430</v>
      </c>
      <c r="AI524" s="346" t="s">
        <v>430</v>
      </c>
      <c r="AJ524" s="346">
        <v>9</v>
      </c>
      <c r="AK524" s="346">
        <v>4</v>
      </c>
      <c r="AL524" s="346">
        <v>3</v>
      </c>
      <c r="AM524" s="346">
        <v>3</v>
      </c>
      <c r="AN524" s="346">
        <v>7</v>
      </c>
      <c r="AO524" s="373"/>
      <c r="AP524" s="348" t="s">
        <v>430</v>
      </c>
      <c r="AQ524" s="348" t="s">
        <v>430</v>
      </c>
      <c r="AR524" s="348" t="s">
        <v>430</v>
      </c>
      <c r="AS524" s="348" t="s">
        <v>430</v>
      </c>
      <c r="AT524" s="348">
        <v>8.75</v>
      </c>
      <c r="AU524" s="351"/>
      <c r="AV524" s="346" t="s">
        <v>430</v>
      </c>
      <c r="AW524" s="346" t="s">
        <v>430</v>
      </c>
      <c r="AX524" s="346" t="s">
        <v>430</v>
      </c>
      <c r="AY524" s="346" t="s">
        <v>430</v>
      </c>
      <c r="AZ524" s="346">
        <v>4</v>
      </c>
      <c r="BA524" s="362"/>
      <c r="BB524" s="348">
        <v>22.6389349937043</v>
      </c>
      <c r="BC524" s="375">
        <v>0.70086109450557199</v>
      </c>
      <c r="BD524" s="375">
        <v>-1.16540629113844E-2</v>
      </c>
      <c r="BE524" s="375">
        <v>0.84482912059686899</v>
      </c>
      <c r="BF524" s="374"/>
      <c r="BG524" s="843">
        <v>35.062600000000003</v>
      </c>
      <c r="BH524" s="843">
        <v>38.467799999999997</v>
      </c>
      <c r="BI524" s="843">
        <v>25.7166</v>
      </c>
      <c r="BJ524" s="843">
        <v>0.753</v>
      </c>
      <c r="BK524" s="373"/>
      <c r="BL524" s="372" t="s">
        <v>3165</v>
      </c>
      <c r="BM524" s="372" t="s">
        <v>3166</v>
      </c>
      <c r="BN524" s="372" t="s">
        <v>3167</v>
      </c>
      <c r="BO524" s="372" t="s">
        <v>3168</v>
      </c>
      <c r="BP524" s="372" t="s">
        <v>837</v>
      </c>
      <c r="BQ524" s="373"/>
      <c r="BR524" s="354" t="s">
        <v>616</v>
      </c>
    </row>
    <row r="525" spans="1:70" s="428" customFormat="1" x14ac:dyDescent="0.25">
      <c r="A525" s="345" t="s">
        <v>4047</v>
      </c>
      <c r="B525" s="373"/>
      <c r="C525" s="719">
        <v>45180</v>
      </c>
      <c r="D525" s="373"/>
      <c r="E525" s="346">
        <v>258.85199999999998</v>
      </c>
      <c r="F525" s="373"/>
      <c r="G525" s="347">
        <v>11.2281</v>
      </c>
      <c r="H525" s="374"/>
      <c r="I525" s="348">
        <v>-1.5613999999999999</v>
      </c>
      <c r="J525" s="348">
        <v>-3.5783999999999998</v>
      </c>
      <c r="K525" s="348">
        <v>-6.3544999999999998</v>
      </c>
      <c r="L525" s="348">
        <v>1.7997000000000001</v>
      </c>
      <c r="M525" s="348">
        <v>22.250499999999999</v>
      </c>
      <c r="N525" s="350">
        <v>-8.0967000000000002</v>
      </c>
      <c r="O525" s="348">
        <v>-10.997199999999999</v>
      </c>
      <c r="P525" s="348" t="s">
        <v>430</v>
      </c>
      <c r="Q525" s="348" t="s">
        <v>430</v>
      </c>
      <c r="R525" s="348" t="s">
        <v>430</v>
      </c>
      <c r="S525" s="348">
        <v>2.1879</v>
      </c>
      <c r="T525" s="348">
        <v>34.884999999999998</v>
      </c>
      <c r="U525" s="348">
        <v>-3.9356</v>
      </c>
      <c r="V525" s="348">
        <v>-3.8862999999999999</v>
      </c>
      <c r="W525" s="348">
        <v>-4.5708000000000002</v>
      </c>
      <c r="X525" s="348">
        <v>3.9367000000000001</v>
      </c>
      <c r="Y525" s="374"/>
      <c r="Z525" s="346">
        <v>7</v>
      </c>
      <c r="AA525" s="346">
        <v>8</v>
      </c>
      <c r="AB525" s="346">
        <v>12</v>
      </c>
      <c r="AC525" s="346">
        <v>13</v>
      </c>
      <c r="AD525" s="346">
        <v>2</v>
      </c>
      <c r="AE525" s="346">
        <v>5</v>
      </c>
      <c r="AF525" s="346">
        <v>9</v>
      </c>
      <c r="AG525" s="346" t="s">
        <v>430</v>
      </c>
      <c r="AH525" s="346" t="s">
        <v>430</v>
      </c>
      <c r="AI525" s="346" t="s">
        <v>430</v>
      </c>
      <c r="AJ525" s="346">
        <v>13</v>
      </c>
      <c r="AK525" s="346">
        <v>2</v>
      </c>
      <c r="AL525" s="346">
        <v>4</v>
      </c>
      <c r="AM525" s="346">
        <v>6</v>
      </c>
      <c r="AN525" s="346">
        <v>10</v>
      </c>
      <c r="AO525" s="373"/>
      <c r="AP525" s="348" t="s">
        <v>430</v>
      </c>
      <c r="AQ525" s="348" t="s">
        <v>430</v>
      </c>
      <c r="AR525" s="348" t="s">
        <v>430</v>
      </c>
      <c r="AS525" s="348">
        <v>-3.3</v>
      </c>
      <c r="AT525" s="348">
        <v>3.75</v>
      </c>
      <c r="AU525" s="351"/>
      <c r="AV525" s="346" t="s">
        <v>430</v>
      </c>
      <c r="AW525" s="346" t="s">
        <v>430</v>
      </c>
      <c r="AX525" s="346" t="s">
        <v>430</v>
      </c>
      <c r="AY525" s="346">
        <v>5</v>
      </c>
      <c r="AZ525" s="346">
        <v>5</v>
      </c>
      <c r="BA525" s="362"/>
      <c r="BB525" s="348">
        <v>22.559329711638998</v>
      </c>
      <c r="BC525" s="375">
        <v>0.59874493386181604</v>
      </c>
      <c r="BD525" s="375">
        <v>3.9646491704623497E-3</v>
      </c>
      <c r="BE525" s="375">
        <v>0.28728390257539399</v>
      </c>
      <c r="BF525" s="374"/>
      <c r="BG525" s="843">
        <v>20.3748</v>
      </c>
      <c r="BH525" s="843">
        <v>6.1222500000000002</v>
      </c>
      <c r="BI525" s="843">
        <v>55.959400000000002</v>
      </c>
      <c r="BJ525" s="843">
        <v>17.54355</v>
      </c>
      <c r="BK525" s="373"/>
      <c r="BL525" s="372" t="s">
        <v>3170</v>
      </c>
      <c r="BM525" s="372" t="s">
        <v>3171</v>
      </c>
      <c r="BN525" s="372" t="s">
        <v>3172</v>
      </c>
      <c r="BO525" s="372" t="s">
        <v>3173</v>
      </c>
      <c r="BP525" s="372" t="s">
        <v>3137</v>
      </c>
      <c r="BQ525" s="373"/>
      <c r="BR525" s="354" t="s">
        <v>548</v>
      </c>
    </row>
    <row r="526" spans="1:70" s="428" customFormat="1" x14ac:dyDescent="0.25">
      <c r="A526" s="345" t="s">
        <v>4048</v>
      </c>
      <c r="B526" s="373"/>
      <c r="C526" s="719">
        <v>46094</v>
      </c>
      <c r="D526" s="373"/>
      <c r="E526" s="346">
        <v>92.811199999999999</v>
      </c>
      <c r="F526" s="373"/>
      <c r="G526" s="347">
        <v>11.2179</v>
      </c>
      <c r="H526" s="374"/>
      <c r="I526" s="348">
        <v>0.2243</v>
      </c>
      <c r="J526" s="348">
        <v>-1.6112</v>
      </c>
      <c r="K526" s="348">
        <v>-1.9182999999999999</v>
      </c>
      <c r="L526" s="348">
        <v>7.4450000000000003</v>
      </c>
      <c r="M526" s="348" t="s">
        <v>430</v>
      </c>
      <c r="N526" s="350" t="s">
        <v>430</v>
      </c>
      <c r="O526" s="348" t="s">
        <v>430</v>
      </c>
      <c r="P526" s="348" t="s">
        <v>430</v>
      </c>
      <c r="Q526" s="348" t="s">
        <v>430</v>
      </c>
      <c r="R526" s="348" t="s">
        <v>430</v>
      </c>
      <c r="S526" s="348">
        <v>6.9409999999999998</v>
      </c>
      <c r="T526" s="348">
        <v>12.674799999999999</v>
      </c>
      <c r="U526" s="348" t="s">
        <v>430</v>
      </c>
      <c r="V526" s="348" t="s">
        <v>430</v>
      </c>
      <c r="W526" s="348">
        <v>-2.7911999999999999</v>
      </c>
      <c r="X526" s="348">
        <v>12.179</v>
      </c>
      <c r="Y526" s="374"/>
      <c r="Z526" s="346">
        <v>2</v>
      </c>
      <c r="AA526" s="346">
        <v>2</v>
      </c>
      <c r="AB526" s="346">
        <v>3</v>
      </c>
      <c r="AC526" s="346">
        <v>9</v>
      </c>
      <c r="AD526" s="346" t="s">
        <v>430</v>
      </c>
      <c r="AE526" s="346" t="s">
        <v>430</v>
      </c>
      <c r="AF526" s="346" t="s">
        <v>430</v>
      </c>
      <c r="AG526" s="346" t="s">
        <v>430</v>
      </c>
      <c r="AH526" s="346" t="s">
        <v>430</v>
      </c>
      <c r="AI526" s="346" t="s">
        <v>430</v>
      </c>
      <c r="AJ526" s="346">
        <v>12</v>
      </c>
      <c r="AK526" s="346">
        <v>7</v>
      </c>
      <c r="AL526" s="346" t="s">
        <v>430</v>
      </c>
      <c r="AM526" s="346" t="s">
        <v>430</v>
      </c>
      <c r="AN526" s="346">
        <v>2</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62"/>
      <c r="BB526" s="348">
        <v>11.1706038718167</v>
      </c>
      <c r="BC526" s="375">
        <v>0.46826488290530899</v>
      </c>
      <c r="BD526" s="375">
        <v>0.107343305002376</v>
      </c>
      <c r="BE526" s="375">
        <v>1.7957596530403399</v>
      </c>
      <c r="BF526" s="374"/>
      <c r="BG526" s="843">
        <v>40.2791</v>
      </c>
      <c r="BH526" s="843">
        <v>40.7761</v>
      </c>
      <c r="BI526" s="843">
        <v>10.9681</v>
      </c>
      <c r="BJ526" s="843">
        <v>7.9767000000000001</v>
      </c>
      <c r="BK526" s="373"/>
      <c r="BL526" s="372" t="s">
        <v>3175</v>
      </c>
      <c r="BM526" s="372" t="s">
        <v>3176</v>
      </c>
      <c r="BN526" s="372" t="s">
        <v>3177</v>
      </c>
      <c r="BO526" s="372" t="s">
        <v>3178</v>
      </c>
      <c r="BP526" s="372" t="s">
        <v>3179</v>
      </c>
      <c r="BQ526" s="373"/>
      <c r="BR526" s="354" t="s">
        <v>476</v>
      </c>
    </row>
    <row r="527" spans="1:70" s="428" customFormat="1" x14ac:dyDescent="0.25">
      <c r="A527" s="894" t="s">
        <v>93</v>
      </c>
      <c r="B527" s="402"/>
      <c r="C527" s="724"/>
      <c r="D527" s="402"/>
      <c r="E527" s="403"/>
      <c r="F527" s="402"/>
      <c r="G527" s="404"/>
      <c r="H527" s="406"/>
      <c r="I527" s="405">
        <v>-8.9899999999999994E-2</v>
      </c>
      <c r="J527" s="405">
        <v>-2.3210999999999999</v>
      </c>
      <c r="K527" s="405">
        <v>-2.7284000000000002</v>
      </c>
      <c r="L527" s="405">
        <v>9.4595000000000002</v>
      </c>
      <c r="M527" s="405">
        <v>12.9254</v>
      </c>
      <c r="N527" s="407">
        <v>-6.1505999999999998</v>
      </c>
      <c r="O527" s="405">
        <v>-7.0544000000000002</v>
      </c>
      <c r="P527" s="405">
        <v>5.9158999999999997</v>
      </c>
      <c r="Q527" s="405">
        <v>5.1397000000000004</v>
      </c>
      <c r="R527" s="405">
        <v>17.247</v>
      </c>
      <c r="S527" s="405">
        <v>9.9655000000000005</v>
      </c>
      <c r="T527" s="405">
        <v>18.254200000000001</v>
      </c>
      <c r="U527" s="405">
        <v>-8.1854999999999993</v>
      </c>
      <c r="V527" s="405">
        <v>-1.6004</v>
      </c>
      <c r="W527" s="405">
        <v>-2.9531999999999998</v>
      </c>
      <c r="X527" s="405">
        <v>10.120799999999999</v>
      </c>
      <c r="Y527" s="406"/>
      <c r="Z527" s="403">
        <v>7</v>
      </c>
      <c r="AA527" s="403">
        <v>13</v>
      </c>
      <c r="AB527" s="403">
        <v>13</v>
      </c>
      <c r="AC527" s="403">
        <v>13</v>
      </c>
      <c r="AD527" s="403">
        <v>12</v>
      </c>
      <c r="AE527" s="403">
        <v>12</v>
      </c>
      <c r="AF527" s="403">
        <v>9</v>
      </c>
      <c r="AG527" s="403">
        <v>6</v>
      </c>
      <c r="AH527" s="403">
        <v>5</v>
      </c>
      <c r="AI527" s="403">
        <v>5</v>
      </c>
      <c r="AJ527" s="403">
        <v>13</v>
      </c>
      <c r="AK527" s="403">
        <v>13</v>
      </c>
      <c r="AL527" s="403">
        <v>12</v>
      </c>
      <c r="AM527" s="403">
        <v>12</v>
      </c>
      <c r="AN527" s="403">
        <v>13</v>
      </c>
      <c r="AO527" s="402"/>
      <c r="AP527" s="405">
        <v>15.486000000000001</v>
      </c>
      <c r="AQ527" s="405">
        <v>11.59</v>
      </c>
      <c r="AR527" s="405">
        <v>4.8879999999999999</v>
      </c>
      <c r="AS527" s="405">
        <v>-2.49857142857143</v>
      </c>
      <c r="AT527" s="405">
        <v>2.54</v>
      </c>
      <c r="AU527" s="408"/>
      <c r="AV527" s="403">
        <v>5</v>
      </c>
      <c r="AW527" s="403">
        <v>5</v>
      </c>
      <c r="AX527" s="403">
        <v>5</v>
      </c>
      <c r="AY527" s="403">
        <v>7</v>
      </c>
      <c r="AZ527" s="403">
        <v>12</v>
      </c>
      <c r="BA527" s="409"/>
      <c r="BB527" s="405"/>
      <c r="BC527" s="410"/>
      <c r="BD527" s="410"/>
      <c r="BE527" s="410"/>
      <c r="BF527" s="406"/>
      <c r="BG527" s="405"/>
      <c r="BH527" s="405"/>
      <c r="BI527" s="405"/>
      <c r="BJ527" s="405"/>
      <c r="BK527" s="402"/>
      <c r="BL527" s="401"/>
      <c r="BM527" s="401"/>
      <c r="BN527" s="401"/>
      <c r="BO527" s="401"/>
      <c r="BP527" s="401"/>
      <c r="BQ527" s="402"/>
      <c r="BR527" s="411"/>
    </row>
    <row r="528" spans="1:70" s="428" customFormat="1" x14ac:dyDescent="0.25">
      <c r="A528" s="895" t="s">
        <v>94</v>
      </c>
      <c r="B528" s="373"/>
      <c r="C528" s="719"/>
      <c r="D528" s="373"/>
      <c r="E528" s="346"/>
      <c r="F528" s="373"/>
      <c r="G528" s="347"/>
      <c r="H528" s="374"/>
      <c r="I528" s="348">
        <v>0.90010000000000001</v>
      </c>
      <c r="J528" s="348">
        <v>10.7234</v>
      </c>
      <c r="K528" s="348">
        <v>11.3758</v>
      </c>
      <c r="L528" s="348">
        <v>30.122900000000001</v>
      </c>
      <c r="M528" s="348">
        <v>38.710999999999999</v>
      </c>
      <c r="N528" s="350">
        <v>7.0823</v>
      </c>
      <c r="O528" s="348">
        <v>4.6736000000000004</v>
      </c>
      <c r="P528" s="348">
        <v>8.2248000000000001</v>
      </c>
      <c r="Q528" s="348">
        <v>7.1554000000000002</v>
      </c>
      <c r="R528" s="348">
        <v>17.5945</v>
      </c>
      <c r="S528" s="348">
        <v>25.217099999999999</v>
      </c>
      <c r="T528" s="348">
        <v>49.482399999999998</v>
      </c>
      <c r="U528" s="348">
        <v>8.0455000000000005</v>
      </c>
      <c r="V528" s="348">
        <v>12.6973</v>
      </c>
      <c r="W528" s="348">
        <v>9.6151</v>
      </c>
      <c r="X528" s="348">
        <v>18.450500000000002</v>
      </c>
      <c r="Y528" s="374"/>
      <c r="Z528" s="346"/>
      <c r="AA528" s="346"/>
      <c r="AB528" s="346"/>
      <c r="AC528" s="346"/>
      <c r="AD528" s="346"/>
      <c r="AE528" s="346"/>
      <c r="AF528" s="346"/>
      <c r="AG528" s="346"/>
      <c r="AH528" s="346"/>
      <c r="AI528" s="346"/>
      <c r="AJ528" s="346"/>
      <c r="AK528" s="346"/>
      <c r="AL528" s="346"/>
      <c r="AM528" s="346"/>
      <c r="AN528" s="346"/>
      <c r="AO528" s="373"/>
      <c r="AP528" s="348">
        <v>16.3</v>
      </c>
      <c r="AQ528" s="348">
        <v>12.99</v>
      </c>
      <c r="AR528" s="348">
        <v>7.91</v>
      </c>
      <c r="AS528" s="348">
        <v>1.1000000000000001</v>
      </c>
      <c r="AT528" s="348">
        <v>40.57</v>
      </c>
      <c r="AU528" s="351"/>
      <c r="AV528" s="346"/>
      <c r="AW528" s="346"/>
      <c r="AX528" s="346"/>
      <c r="AY528" s="346"/>
      <c r="AZ528" s="346"/>
      <c r="BA528" s="362"/>
      <c r="BB528" s="348"/>
      <c r="BC528" s="375"/>
      <c r="BD528" s="375"/>
      <c r="BE528" s="375"/>
      <c r="BF528" s="374"/>
      <c r="BG528" s="348"/>
      <c r="BH528" s="348"/>
      <c r="BI528" s="348"/>
      <c r="BJ528" s="348"/>
      <c r="BK528" s="373"/>
      <c r="BL528" s="372"/>
      <c r="BM528" s="372"/>
      <c r="BN528" s="372"/>
      <c r="BO528" s="372"/>
      <c r="BP528" s="372"/>
      <c r="BQ528" s="373"/>
      <c r="BR528" s="354"/>
    </row>
    <row r="529" spans="1:70" s="428" customFormat="1" x14ac:dyDescent="0.25">
      <c r="A529" s="895" t="s">
        <v>95</v>
      </c>
      <c r="B529" s="373"/>
      <c r="C529" s="719"/>
      <c r="D529" s="373"/>
      <c r="E529" s="346"/>
      <c r="F529" s="373"/>
      <c r="G529" s="347"/>
      <c r="H529" s="374"/>
      <c r="I529" s="348">
        <v>-1.5613999999999999</v>
      </c>
      <c r="J529" s="348">
        <v>-4.6738</v>
      </c>
      <c r="K529" s="348">
        <v>-6.4500999999999999</v>
      </c>
      <c r="L529" s="348">
        <v>1.7997000000000001</v>
      </c>
      <c r="M529" s="348">
        <v>2.6474000000000002</v>
      </c>
      <c r="N529" s="350">
        <v>-14.8264</v>
      </c>
      <c r="O529" s="348">
        <v>-10.997199999999999</v>
      </c>
      <c r="P529" s="348">
        <v>4.0505000000000004</v>
      </c>
      <c r="Q529" s="348">
        <v>3.5893999999999999</v>
      </c>
      <c r="R529" s="348">
        <v>16.538599999999999</v>
      </c>
      <c r="S529" s="348">
        <v>2.1879</v>
      </c>
      <c r="T529" s="348">
        <v>7.8094999999999999</v>
      </c>
      <c r="U529" s="348">
        <v>-17.325800000000001</v>
      </c>
      <c r="V529" s="348">
        <v>-10.2727</v>
      </c>
      <c r="W529" s="348">
        <v>-4.9438000000000004</v>
      </c>
      <c r="X529" s="348">
        <v>-0.30590000000000001</v>
      </c>
      <c r="Y529" s="374"/>
      <c r="Z529" s="346"/>
      <c r="AA529" s="346"/>
      <c r="AB529" s="346"/>
      <c r="AC529" s="346"/>
      <c r="AD529" s="346"/>
      <c r="AE529" s="346"/>
      <c r="AF529" s="346"/>
      <c r="AG529" s="346"/>
      <c r="AH529" s="346"/>
      <c r="AI529" s="346"/>
      <c r="AJ529" s="346"/>
      <c r="AK529" s="346"/>
      <c r="AL529" s="346"/>
      <c r="AM529" s="346"/>
      <c r="AN529" s="346"/>
      <c r="AO529" s="373"/>
      <c r="AP529" s="348">
        <v>15.16</v>
      </c>
      <c r="AQ529" s="348">
        <v>10.34</v>
      </c>
      <c r="AR529" s="348">
        <v>2.54</v>
      </c>
      <c r="AS529" s="348">
        <v>-4.88</v>
      </c>
      <c r="AT529" s="348">
        <v>-11.68</v>
      </c>
      <c r="AU529" s="351"/>
      <c r="AV529" s="346"/>
      <c r="AW529" s="346"/>
      <c r="AX529" s="346"/>
      <c r="AY529" s="346"/>
      <c r="AZ529" s="346"/>
      <c r="BA529" s="362"/>
      <c r="BB529" s="348"/>
      <c r="BC529" s="375"/>
      <c r="BD529" s="375"/>
      <c r="BE529" s="375"/>
      <c r="BF529" s="374"/>
      <c r="BG529" s="348"/>
      <c r="BH529" s="348"/>
      <c r="BI529" s="348"/>
      <c r="BJ529" s="348"/>
      <c r="BK529" s="373"/>
      <c r="BL529" s="372"/>
      <c r="BM529" s="372"/>
      <c r="BN529" s="372"/>
      <c r="BO529" s="372"/>
      <c r="BP529" s="372"/>
      <c r="BQ529" s="373"/>
      <c r="BR529" s="354"/>
    </row>
    <row r="530" spans="1:70" s="428" customFormat="1" x14ac:dyDescent="0.25">
      <c r="A530" s="896" t="s">
        <v>96</v>
      </c>
      <c r="B530" s="413"/>
      <c r="C530" s="725"/>
      <c r="D530" s="413"/>
      <c r="E530" s="414"/>
      <c r="F530" s="413"/>
      <c r="G530" s="415"/>
      <c r="H530" s="417"/>
      <c r="I530" s="416">
        <v>9.5799999999999996E-2</v>
      </c>
      <c r="J530" s="416">
        <v>-3.4495</v>
      </c>
      <c r="K530" s="416">
        <v>-3.3605</v>
      </c>
      <c r="L530" s="416">
        <v>8.1906999999999996</v>
      </c>
      <c r="M530" s="416">
        <v>8.4368499999999997</v>
      </c>
      <c r="N530" s="418">
        <v>-8.6631999999999998</v>
      </c>
      <c r="O530" s="416">
        <v>-8.2768999999999995</v>
      </c>
      <c r="P530" s="416">
        <v>5.4176500000000001</v>
      </c>
      <c r="Q530" s="416">
        <v>4.3644999999999996</v>
      </c>
      <c r="R530" s="416">
        <v>17.466899999999999</v>
      </c>
      <c r="S530" s="416">
        <v>9.0022000000000002</v>
      </c>
      <c r="T530" s="416">
        <v>12.674799999999999</v>
      </c>
      <c r="U530" s="416">
        <v>-13.1052</v>
      </c>
      <c r="V530" s="416">
        <v>-5.1887999999999996</v>
      </c>
      <c r="W530" s="416">
        <v>-4.1466000000000003</v>
      </c>
      <c r="X530" s="416">
        <v>11.2098</v>
      </c>
      <c r="Y530" s="417"/>
      <c r="Z530" s="414"/>
      <c r="AA530" s="414"/>
      <c r="AB530" s="414"/>
      <c r="AC530" s="414"/>
      <c r="AD530" s="414"/>
      <c r="AE530" s="414"/>
      <c r="AF530" s="414"/>
      <c r="AG530" s="414"/>
      <c r="AH530" s="414"/>
      <c r="AI530" s="414"/>
      <c r="AJ530" s="414"/>
      <c r="AK530" s="414"/>
      <c r="AL530" s="414"/>
      <c r="AM530" s="414"/>
      <c r="AN530" s="414"/>
      <c r="AO530" s="413"/>
      <c r="AP530" s="416">
        <v>15.3</v>
      </c>
      <c r="AQ530" s="416">
        <v>11.3</v>
      </c>
      <c r="AR530" s="416">
        <v>3.87</v>
      </c>
      <c r="AS530" s="416">
        <v>-2.84</v>
      </c>
      <c r="AT530" s="416">
        <v>-3.26</v>
      </c>
      <c r="AU530" s="419"/>
      <c r="AV530" s="414"/>
      <c r="AW530" s="414"/>
      <c r="AX530" s="414"/>
      <c r="AY530" s="414"/>
      <c r="AZ530" s="414"/>
      <c r="BA530" s="420"/>
      <c r="BB530" s="416"/>
      <c r="BC530" s="421"/>
      <c r="BD530" s="421"/>
      <c r="BE530" s="421"/>
      <c r="BF530" s="417"/>
      <c r="BG530" s="416"/>
      <c r="BH530" s="416"/>
      <c r="BI530" s="416"/>
      <c r="BJ530" s="416"/>
      <c r="BK530" s="413"/>
      <c r="BL530" s="412"/>
      <c r="BM530" s="412"/>
      <c r="BN530" s="412"/>
      <c r="BO530" s="412"/>
      <c r="BP530" s="412"/>
      <c r="BQ530" s="413"/>
      <c r="BR530" s="422"/>
    </row>
    <row r="531" spans="1:70" s="428" customFormat="1" ht="14.5" customHeight="1" x14ac:dyDescent="0.35">
      <c r="A531" s="883" t="s">
        <v>4049</v>
      </c>
      <c r="B531" s="871"/>
      <c r="C531" s="872"/>
      <c r="D531" s="871"/>
      <c r="E531" s="873"/>
      <c r="F531" s="871"/>
      <c r="G531" s="874"/>
      <c r="H531" s="876"/>
      <c r="I531" s="875"/>
      <c r="J531" s="875"/>
      <c r="K531" s="875"/>
      <c r="L531" s="875"/>
      <c r="M531" s="875"/>
      <c r="N531" s="877"/>
      <c r="O531" s="875"/>
      <c r="P531" s="875"/>
      <c r="Q531" s="875"/>
      <c r="R531" s="875"/>
      <c r="S531" s="875"/>
      <c r="T531" s="875"/>
      <c r="U531" s="875"/>
      <c r="V531" s="875"/>
      <c r="W531" s="875"/>
      <c r="X531" s="875"/>
      <c r="Y531" s="876"/>
      <c r="Z531" s="873"/>
      <c r="AA531" s="873"/>
      <c r="AB531" s="873"/>
      <c r="AC531" s="873"/>
      <c r="AD531" s="873"/>
      <c r="AE531" s="873"/>
      <c r="AF531" s="873"/>
      <c r="AG531" s="873"/>
      <c r="AH531" s="873"/>
      <c r="AI531" s="873"/>
      <c r="AJ531" s="873"/>
      <c r="AK531" s="873"/>
      <c r="AL531" s="873"/>
      <c r="AM531" s="873"/>
      <c r="AN531" s="873"/>
      <c r="AO531" s="871"/>
      <c r="AP531" s="875"/>
      <c r="AQ531" s="875"/>
      <c r="AR531" s="875"/>
      <c r="AS531" s="875"/>
      <c r="AT531" s="875"/>
      <c r="AU531" s="878"/>
      <c r="AV531" s="873"/>
      <c r="AW531" s="873"/>
      <c r="AX531" s="873"/>
      <c r="AY531" s="873"/>
      <c r="AZ531" s="873"/>
      <c r="BA531" s="879"/>
      <c r="BB531" s="875"/>
      <c r="BC531" s="880"/>
      <c r="BD531" s="880"/>
      <c r="BE531" s="880"/>
      <c r="BF531" s="876"/>
      <c r="BG531" s="875"/>
      <c r="BH531" s="875"/>
      <c r="BI531" s="875"/>
      <c r="BJ531" s="875"/>
      <c r="BK531" s="871"/>
      <c r="BL531" s="881"/>
      <c r="BM531" s="881"/>
      <c r="BN531" s="881"/>
      <c r="BO531" s="881"/>
      <c r="BP531" s="881"/>
      <c r="BQ531" s="871"/>
      <c r="BR531" s="882"/>
    </row>
    <row r="532" spans="1:70" s="428" customFormat="1" x14ac:dyDescent="0.25">
      <c r="A532" s="345" t="s">
        <v>4050</v>
      </c>
      <c r="B532" s="373"/>
      <c r="C532" s="719">
        <v>45428</v>
      </c>
      <c r="D532" s="373"/>
      <c r="E532" s="346">
        <v>10651.6</v>
      </c>
      <c r="F532" s="373"/>
      <c r="G532" s="347">
        <v>12.234</v>
      </c>
      <c r="H532" s="374"/>
      <c r="I532" s="348">
        <v>-0.51229999999999998</v>
      </c>
      <c r="J532" s="348">
        <v>-0.26090000000000002</v>
      </c>
      <c r="K532" s="348">
        <v>-1.0513999999999999</v>
      </c>
      <c r="L532" s="348">
        <v>8.6887000000000008</v>
      </c>
      <c r="M532" s="348">
        <v>11.4411</v>
      </c>
      <c r="N532" s="350">
        <v>8.6790000000000003</v>
      </c>
      <c r="O532" s="348">
        <v>4.6497999999999999</v>
      </c>
      <c r="P532" s="348" t="s">
        <v>430</v>
      </c>
      <c r="Q532" s="348" t="s">
        <v>430</v>
      </c>
      <c r="R532" s="348" t="s">
        <v>430</v>
      </c>
      <c r="S532" s="348">
        <v>5.2386999999999997</v>
      </c>
      <c r="T532" s="348">
        <v>21.092700000000001</v>
      </c>
      <c r="U532" s="348">
        <v>8.1984999999999992</v>
      </c>
      <c r="V532" s="348">
        <v>10.3355</v>
      </c>
      <c r="W532" s="348">
        <v>-1.1873</v>
      </c>
      <c r="X532" s="348">
        <v>9.0777000000000001</v>
      </c>
      <c r="Y532" s="374"/>
      <c r="Z532" s="346">
        <v>11</v>
      </c>
      <c r="AA532" s="346">
        <v>7</v>
      </c>
      <c r="AB532" s="346">
        <v>8</v>
      </c>
      <c r="AC532" s="346">
        <v>6</v>
      </c>
      <c r="AD532" s="346">
        <v>9</v>
      </c>
      <c r="AE532" s="346">
        <v>11</v>
      </c>
      <c r="AF532" s="346">
        <v>10</v>
      </c>
      <c r="AG532" s="346" t="s">
        <v>430</v>
      </c>
      <c r="AH532" s="346" t="s">
        <v>430</v>
      </c>
      <c r="AI532" s="346" t="s">
        <v>430</v>
      </c>
      <c r="AJ532" s="346">
        <v>5</v>
      </c>
      <c r="AK532" s="346">
        <v>9</v>
      </c>
      <c r="AL532" s="346">
        <v>11</v>
      </c>
      <c r="AM532" s="346">
        <v>11</v>
      </c>
      <c r="AN532" s="346">
        <v>6</v>
      </c>
      <c r="AO532" s="373"/>
      <c r="AP532" s="348" t="s">
        <v>430</v>
      </c>
      <c r="AQ532" s="348" t="s">
        <v>430</v>
      </c>
      <c r="AR532" s="348" t="s">
        <v>430</v>
      </c>
      <c r="AS532" s="348" t="s">
        <v>430</v>
      </c>
      <c r="AT532" s="348">
        <v>15.74</v>
      </c>
      <c r="AU532" s="351"/>
      <c r="AV532" s="346" t="s">
        <v>430</v>
      </c>
      <c r="AW532" s="346" t="s">
        <v>430</v>
      </c>
      <c r="AX532" s="346" t="s">
        <v>430</v>
      </c>
      <c r="AY532" s="346" t="s">
        <v>430</v>
      </c>
      <c r="AZ532" s="346">
        <v>9</v>
      </c>
      <c r="BA532" s="362"/>
      <c r="BB532" s="348">
        <v>14.2450912520655</v>
      </c>
      <c r="BC532" s="375">
        <v>0.92215120373271997</v>
      </c>
      <c r="BD532" s="375">
        <v>1.6068603435376302E-2</v>
      </c>
      <c r="BE532" s="375">
        <v>0.11748592954145</v>
      </c>
      <c r="BF532" s="374"/>
      <c r="BG532" s="843">
        <v>53.285200000000003</v>
      </c>
      <c r="BH532" s="843">
        <v>18.001200000000001</v>
      </c>
      <c r="BI532" s="843">
        <v>27.4514</v>
      </c>
      <c r="BJ532" s="843">
        <v>1.2622</v>
      </c>
      <c r="BK532" s="373"/>
      <c r="BL532" s="372" t="s">
        <v>3182</v>
      </c>
      <c r="BM532" s="372" t="s">
        <v>3183</v>
      </c>
      <c r="BN532" s="372" t="s">
        <v>3184</v>
      </c>
      <c r="BO532" s="372" t="s">
        <v>3185</v>
      </c>
      <c r="BP532" s="372" t="s">
        <v>3186</v>
      </c>
      <c r="BQ532" s="373"/>
      <c r="BR532" s="354" t="s">
        <v>463</v>
      </c>
    </row>
    <row r="533" spans="1:70" s="428" customFormat="1" x14ac:dyDescent="0.25">
      <c r="A533" s="345" t="s">
        <v>4051</v>
      </c>
      <c r="B533" s="373"/>
      <c r="C533" s="719">
        <v>43384</v>
      </c>
      <c r="D533" s="373"/>
      <c r="E533" s="346">
        <v>7112.43</v>
      </c>
      <c r="F533" s="373"/>
      <c r="G533" s="347">
        <v>42.22</v>
      </c>
      <c r="H533" s="374"/>
      <c r="I533" s="348">
        <v>-0.25990000000000002</v>
      </c>
      <c r="J533" s="348">
        <v>-0.56520000000000004</v>
      </c>
      <c r="K533" s="348">
        <v>-4.1108000000000002</v>
      </c>
      <c r="L533" s="348">
        <v>5.3129999999999997</v>
      </c>
      <c r="M533" s="348">
        <v>9.1519999999999992</v>
      </c>
      <c r="N533" s="350">
        <v>9.9765999999999995</v>
      </c>
      <c r="O533" s="348">
        <v>5.3925999999999998</v>
      </c>
      <c r="P533" s="348">
        <v>19.765899999999998</v>
      </c>
      <c r="Q533" s="348">
        <v>19.346499999999999</v>
      </c>
      <c r="R533" s="348" t="s">
        <v>430</v>
      </c>
      <c r="S533" s="348">
        <v>2.0053000000000001</v>
      </c>
      <c r="T533" s="348">
        <v>18.197099999999999</v>
      </c>
      <c r="U533" s="348">
        <v>8.6744000000000003</v>
      </c>
      <c r="V533" s="348">
        <v>10.4946</v>
      </c>
      <c r="W533" s="348">
        <v>-1.3089999999999999</v>
      </c>
      <c r="X533" s="348">
        <v>19.942799999999998</v>
      </c>
      <c r="Y533" s="374"/>
      <c r="Z533" s="346">
        <v>3</v>
      </c>
      <c r="AA533" s="346">
        <v>10</v>
      </c>
      <c r="AB533" s="346">
        <v>12</v>
      </c>
      <c r="AC533" s="346">
        <v>12</v>
      </c>
      <c r="AD533" s="346">
        <v>11</v>
      </c>
      <c r="AE533" s="346">
        <v>10</v>
      </c>
      <c r="AF533" s="346">
        <v>8</v>
      </c>
      <c r="AG533" s="346">
        <v>3</v>
      </c>
      <c r="AH533" s="346">
        <v>1</v>
      </c>
      <c r="AI533" s="346" t="s">
        <v>430</v>
      </c>
      <c r="AJ533" s="346">
        <v>10</v>
      </c>
      <c r="AK533" s="346">
        <v>11</v>
      </c>
      <c r="AL533" s="346">
        <v>10</v>
      </c>
      <c r="AM533" s="346">
        <v>10</v>
      </c>
      <c r="AN533" s="346">
        <v>8</v>
      </c>
      <c r="AO533" s="373"/>
      <c r="AP533" s="348" t="s">
        <v>430</v>
      </c>
      <c r="AQ533" s="348">
        <v>22.65</v>
      </c>
      <c r="AR533" s="348">
        <v>19.45</v>
      </c>
      <c r="AS533" s="348">
        <v>12.7</v>
      </c>
      <c r="AT533" s="348">
        <v>12.77</v>
      </c>
      <c r="AU533" s="351"/>
      <c r="AV533" s="346" t="s">
        <v>430</v>
      </c>
      <c r="AW533" s="346">
        <v>1</v>
      </c>
      <c r="AX533" s="346">
        <v>2</v>
      </c>
      <c r="AY533" s="346">
        <v>3</v>
      </c>
      <c r="AZ533" s="346">
        <v>11</v>
      </c>
      <c r="BA533" s="362"/>
      <c r="BB533" s="348">
        <v>15.565809516420501</v>
      </c>
      <c r="BC533" s="375">
        <v>0.98692683364634903</v>
      </c>
      <c r="BD533" s="375">
        <v>8.1380361130076698E-2</v>
      </c>
      <c r="BE533" s="375">
        <v>0.16668079044553499</v>
      </c>
      <c r="BF533" s="374"/>
      <c r="BG533" s="843">
        <v>56.221800000000002</v>
      </c>
      <c r="BH533" s="843">
        <v>18.445900000000002</v>
      </c>
      <c r="BI533" s="843">
        <v>22.4422</v>
      </c>
      <c r="BJ533" s="843">
        <v>2.8900999999999999</v>
      </c>
      <c r="BK533" s="373"/>
      <c r="BL533" s="372" t="s">
        <v>3188</v>
      </c>
      <c r="BM533" s="372" t="s">
        <v>3189</v>
      </c>
      <c r="BN533" s="372" t="s">
        <v>3190</v>
      </c>
      <c r="BO533" s="372" t="s">
        <v>3191</v>
      </c>
      <c r="BP533" s="372" t="s">
        <v>3192</v>
      </c>
      <c r="BQ533" s="373"/>
      <c r="BR533" s="354" t="s">
        <v>463</v>
      </c>
    </row>
    <row r="534" spans="1:70" s="428" customFormat="1" x14ac:dyDescent="0.25">
      <c r="A534" s="345" t="s">
        <v>4052</v>
      </c>
      <c r="B534" s="373"/>
      <c r="C534" s="719">
        <v>45281</v>
      </c>
      <c r="D534" s="373"/>
      <c r="E534" s="346">
        <v>5748.03</v>
      </c>
      <c r="F534" s="373"/>
      <c r="G534" s="347">
        <v>16.96</v>
      </c>
      <c r="H534" s="374"/>
      <c r="I534" s="348">
        <v>-0.23530000000000001</v>
      </c>
      <c r="J534" s="348">
        <v>0.29570000000000002</v>
      </c>
      <c r="K534" s="348">
        <v>1.0125</v>
      </c>
      <c r="L534" s="348">
        <v>11.286099999999999</v>
      </c>
      <c r="M534" s="348">
        <v>16.483499999999999</v>
      </c>
      <c r="N534" s="350">
        <v>17.451499999999999</v>
      </c>
      <c r="O534" s="348">
        <v>8.0761000000000003</v>
      </c>
      <c r="P534" s="348" t="s">
        <v>430</v>
      </c>
      <c r="Q534" s="348" t="s">
        <v>430</v>
      </c>
      <c r="R534" s="348" t="s">
        <v>430</v>
      </c>
      <c r="S534" s="348">
        <v>7.7510000000000003</v>
      </c>
      <c r="T534" s="348">
        <v>25.073699999999999</v>
      </c>
      <c r="U534" s="348">
        <v>16.643699999999999</v>
      </c>
      <c r="V534" s="348">
        <v>18.5185</v>
      </c>
      <c r="W534" s="348">
        <v>-1.2806</v>
      </c>
      <c r="X534" s="348">
        <v>21.407599999999999</v>
      </c>
      <c r="Y534" s="374"/>
      <c r="Z534" s="346">
        <v>2</v>
      </c>
      <c r="AA534" s="346">
        <v>4</v>
      </c>
      <c r="AB534" s="346">
        <v>1</v>
      </c>
      <c r="AC534" s="346">
        <v>4</v>
      </c>
      <c r="AD534" s="346">
        <v>5</v>
      </c>
      <c r="AE534" s="346">
        <v>3</v>
      </c>
      <c r="AF534" s="346">
        <v>4</v>
      </c>
      <c r="AG534" s="346" t="s">
        <v>430</v>
      </c>
      <c r="AH534" s="346" t="s">
        <v>430</v>
      </c>
      <c r="AI534" s="346" t="s">
        <v>430</v>
      </c>
      <c r="AJ534" s="346">
        <v>3</v>
      </c>
      <c r="AK534" s="346">
        <v>6</v>
      </c>
      <c r="AL534" s="346">
        <v>4</v>
      </c>
      <c r="AM534" s="346">
        <v>3</v>
      </c>
      <c r="AN534" s="346">
        <v>7</v>
      </c>
      <c r="AO534" s="373"/>
      <c r="AP534" s="348" t="s">
        <v>430</v>
      </c>
      <c r="AQ534" s="348" t="s">
        <v>430</v>
      </c>
      <c r="AR534" s="348" t="s">
        <v>430</v>
      </c>
      <c r="AS534" s="348" t="s">
        <v>430</v>
      </c>
      <c r="AT534" s="348">
        <v>27.99</v>
      </c>
      <c r="AU534" s="351"/>
      <c r="AV534" s="346" t="s">
        <v>430</v>
      </c>
      <c r="AW534" s="346" t="s">
        <v>430</v>
      </c>
      <c r="AX534" s="346" t="s">
        <v>430</v>
      </c>
      <c r="AY534" s="346" t="s">
        <v>430</v>
      </c>
      <c r="AZ534" s="346">
        <v>4</v>
      </c>
      <c r="BA534" s="362"/>
      <c r="BB534" s="348">
        <v>15.0180607185618</v>
      </c>
      <c r="BC534" s="375">
        <v>0.95114566159525904</v>
      </c>
      <c r="BD534" s="375">
        <v>8.1590279286230596E-2</v>
      </c>
      <c r="BE534" s="375">
        <v>0.35570477488275798</v>
      </c>
      <c r="BF534" s="374"/>
      <c r="BG534" s="843">
        <v>56.369199999999999</v>
      </c>
      <c r="BH534" s="843">
        <v>21.708600000000001</v>
      </c>
      <c r="BI534" s="843">
        <v>19.054099999999998</v>
      </c>
      <c r="BJ534" s="843">
        <v>2.8681000000000001</v>
      </c>
      <c r="BK534" s="373"/>
      <c r="BL534" s="372" t="s">
        <v>3194</v>
      </c>
      <c r="BM534" s="372" t="s">
        <v>3195</v>
      </c>
      <c r="BN534" s="372" t="s">
        <v>3196</v>
      </c>
      <c r="BO534" s="372" t="s">
        <v>3197</v>
      </c>
      <c r="BP534" s="372" t="s">
        <v>3198</v>
      </c>
      <c r="BQ534" s="373"/>
      <c r="BR534" s="354" t="s">
        <v>476</v>
      </c>
    </row>
    <row r="535" spans="1:70" s="428" customFormat="1" ht="11" x14ac:dyDescent="0.3">
      <c r="A535" s="845" t="s">
        <v>4053</v>
      </c>
      <c r="B535" s="846"/>
      <c r="C535" s="847">
        <v>44614</v>
      </c>
      <c r="D535" s="846"/>
      <c r="E535" s="848">
        <v>3108.58</v>
      </c>
      <c r="F535" s="846"/>
      <c r="G535" s="849">
        <v>24.032</v>
      </c>
      <c r="H535" s="851"/>
      <c r="I535" s="850">
        <v>-0.2656</v>
      </c>
      <c r="J535" s="850">
        <v>0.52290000000000003</v>
      </c>
      <c r="K535" s="850">
        <v>0.34660000000000002</v>
      </c>
      <c r="L535" s="850">
        <v>11.880800000000001</v>
      </c>
      <c r="M535" s="850">
        <v>14.8812</v>
      </c>
      <c r="N535" s="852">
        <v>18.407599999999999</v>
      </c>
      <c r="O535" s="850">
        <v>9.5409000000000006</v>
      </c>
      <c r="P535" s="850">
        <v>20.128299999999999</v>
      </c>
      <c r="Q535" s="850" t="s">
        <v>430</v>
      </c>
      <c r="R535" s="850" t="s">
        <v>430</v>
      </c>
      <c r="S535" s="850">
        <v>7.9653</v>
      </c>
      <c r="T535" s="850">
        <v>23.665900000000001</v>
      </c>
      <c r="U535" s="850">
        <v>14.3673</v>
      </c>
      <c r="V535" s="850">
        <v>19.639600000000002</v>
      </c>
      <c r="W535" s="850">
        <v>-0.435</v>
      </c>
      <c r="X535" s="850">
        <v>21.248799999999999</v>
      </c>
      <c r="Y535" s="851"/>
      <c r="Z535" s="848">
        <v>4</v>
      </c>
      <c r="AA535" s="848">
        <v>1</v>
      </c>
      <c r="AB535" s="848">
        <v>3</v>
      </c>
      <c r="AC535" s="848">
        <v>3</v>
      </c>
      <c r="AD535" s="848">
        <v>7</v>
      </c>
      <c r="AE535" s="848">
        <v>2</v>
      </c>
      <c r="AF535" s="848">
        <v>2</v>
      </c>
      <c r="AG535" s="848">
        <v>2</v>
      </c>
      <c r="AH535" s="848" t="s">
        <v>430</v>
      </c>
      <c r="AI535" s="848" t="s">
        <v>430</v>
      </c>
      <c r="AJ535" s="848">
        <v>2</v>
      </c>
      <c r="AK535" s="848">
        <v>7</v>
      </c>
      <c r="AL535" s="848">
        <v>7</v>
      </c>
      <c r="AM535" s="848">
        <v>2</v>
      </c>
      <c r="AN535" s="848">
        <v>3</v>
      </c>
      <c r="AO535" s="846"/>
      <c r="AP535" s="850" t="s">
        <v>430</v>
      </c>
      <c r="AQ535" s="850" t="s">
        <v>430</v>
      </c>
      <c r="AR535" s="850" t="s">
        <v>430</v>
      </c>
      <c r="AS535" s="850">
        <v>17.91</v>
      </c>
      <c r="AT535" s="850">
        <v>26.08</v>
      </c>
      <c r="AU535" s="853"/>
      <c r="AV535" s="848" t="s">
        <v>430</v>
      </c>
      <c r="AW535" s="848" t="s">
        <v>430</v>
      </c>
      <c r="AX535" s="848" t="s">
        <v>430</v>
      </c>
      <c r="AY535" s="848">
        <v>2</v>
      </c>
      <c r="AZ535" s="848">
        <v>5</v>
      </c>
      <c r="BA535" s="855"/>
      <c r="BB535" s="850">
        <v>14.131629430991101</v>
      </c>
      <c r="BC535" s="856">
        <v>0.89193955363532695</v>
      </c>
      <c r="BD535" s="856">
        <v>8.8278507857910193E-2</v>
      </c>
      <c r="BE535" s="856">
        <v>0.25332559204718402</v>
      </c>
      <c r="BF535" s="851"/>
      <c r="BG535" s="850">
        <v>45.062600000000003</v>
      </c>
      <c r="BH535" s="850">
        <v>22.5867</v>
      </c>
      <c r="BI535" s="850">
        <v>27.376899999999999</v>
      </c>
      <c r="BJ535" s="850">
        <v>4.9737999999999998</v>
      </c>
      <c r="BK535" s="846"/>
      <c r="BL535" s="859" t="s">
        <v>3200</v>
      </c>
      <c r="BM535" s="859" t="s">
        <v>3201</v>
      </c>
      <c r="BN535" s="859" t="s">
        <v>3202</v>
      </c>
      <c r="BO535" s="859" t="s">
        <v>3203</v>
      </c>
      <c r="BP535" s="859" t="s">
        <v>3204</v>
      </c>
      <c r="BQ535" s="846"/>
      <c r="BR535" s="860" t="s">
        <v>616</v>
      </c>
    </row>
    <row r="536" spans="1:70" s="428" customFormat="1" x14ac:dyDescent="0.25">
      <c r="A536" s="345" t="s">
        <v>4054</v>
      </c>
      <c r="B536" s="373"/>
      <c r="C536" s="719">
        <v>45362</v>
      </c>
      <c r="D536" s="373"/>
      <c r="E536" s="346">
        <v>1756.86</v>
      </c>
      <c r="F536" s="373"/>
      <c r="G536" s="347">
        <v>14.69</v>
      </c>
      <c r="H536" s="374"/>
      <c r="I536" s="348">
        <v>-0.40679999999999999</v>
      </c>
      <c r="J536" s="348">
        <v>0.34150000000000003</v>
      </c>
      <c r="K536" s="348">
        <v>0.34150000000000003</v>
      </c>
      <c r="L536" s="348">
        <v>7.3045999999999998</v>
      </c>
      <c r="M536" s="348">
        <v>17.426100000000002</v>
      </c>
      <c r="N536" s="350">
        <v>13</v>
      </c>
      <c r="O536" s="348">
        <v>7.1287000000000003</v>
      </c>
      <c r="P536" s="348" t="s">
        <v>430</v>
      </c>
      <c r="Q536" s="348" t="s">
        <v>430</v>
      </c>
      <c r="R536" s="348" t="s">
        <v>430</v>
      </c>
      <c r="S536" s="348">
        <v>3.4506999999999999</v>
      </c>
      <c r="T536" s="348">
        <v>25.9863</v>
      </c>
      <c r="U536" s="348">
        <v>15.487399999999999</v>
      </c>
      <c r="V536" s="348">
        <v>14.9452</v>
      </c>
      <c r="W536" s="348">
        <v>-0.54159999999999997</v>
      </c>
      <c r="X536" s="348">
        <v>16.619800000000001</v>
      </c>
      <c r="Y536" s="374"/>
      <c r="Z536" s="346">
        <v>8</v>
      </c>
      <c r="AA536" s="346">
        <v>3</v>
      </c>
      <c r="AB536" s="346">
        <v>4</v>
      </c>
      <c r="AC536" s="346">
        <v>8</v>
      </c>
      <c r="AD536" s="346">
        <v>4</v>
      </c>
      <c r="AE536" s="346">
        <v>8</v>
      </c>
      <c r="AF536" s="346">
        <v>5</v>
      </c>
      <c r="AG536" s="346" t="s">
        <v>430</v>
      </c>
      <c r="AH536" s="346" t="s">
        <v>430</v>
      </c>
      <c r="AI536" s="346" t="s">
        <v>430</v>
      </c>
      <c r="AJ536" s="346">
        <v>7</v>
      </c>
      <c r="AK536" s="346">
        <v>5</v>
      </c>
      <c r="AL536" s="346">
        <v>6</v>
      </c>
      <c r="AM536" s="346">
        <v>8</v>
      </c>
      <c r="AN536" s="346">
        <v>4</v>
      </c>
      <c r="AO536" s="373"/>
      <c r="AP536" s="348" t="s">
        <v>430</v>
      </c>
      <c r="AQ536" s="348" t="s">
        <v>430</v>
      </c>
      <c r="AR536" s="348" t="s">
        <v>430</v>
      </c>
      <c r="AS536" s="348" t="s">
        <v>430</v>
      </c>
      <c r="AT536" s="348">
        <v>23.79</v>
      </c>
      <c r="AU536" s="351"/>
      <c r="AV536" s="346" t="s">
        <v>430</v>
      </c>
      <c r="AW536" s="346" t="s">
        <v>430</v>
      </c>
      <c r="AX536" s="346" t="s">
        <v>430</v>
      </c>
      <c r="AY536" s="346" t="s">
        <v>430</v>
      </c>
      <c r="AZ536" s="346">
        <v>7</v>
      </c>
      <c r="BA536" s="362"/>
      <c r="BB536" s="348">
        <v>17.952138659152201</v>
      </c>
      <c r="BC536" s="375">
        <v>1.06985978392051</v>
      </c>
      <c r="BD536" s="375">
        <v>4.91829199340078E-2</v>
      </c>
      <c r="BE536" s="375">
        <v>0.27765458522470499</v>
      </c>
      <c r="BF536" s="374"/>
      <c r="BG536" s="843">
        <v>45.288899999999998</v>
      </c>
      <c r="BH536" s="843">
        <v>18.702999999999999</v>
      </c>
      <c r="BI536" s="843">
        <v>30.776499999999999</v>
      </c>
      <c r="BJ536" s="843">
        <v>5.2316000000000003</v>
      </c>
      <c r="BK536" s="373"/>
      <c r="BL536" s="372" t="s">
        <v>3206</v>
      </c>
      <c r="BM536" s="372" t="s">
        <v>3207</v>
      </c>
      <c r="BN536" s="372" t="s">
        <v>3208</v>
      </c>
      <c r="BO536" s="372" t="s">
        <v>3209</v>
      </c>
      <c r="BP536" s="372" t="s">
        <v>3210</v>
      </c>
      <c r="BQ536" s="373"/>
      <c r="BR536" s="354" t="s">
        <v>443</v>
      </c>
    </row>
    <row r="537" spans="1:70" s="428" customFormat="1" x14ac:dyDescent="0.25">
      <c r="A537" s="345" t="s">
        <v>4055</v>
      </c>
      <c r="B537" s="373"/>
      <c r="C537" s="719">
        <v>42035</v>
      </c>
      <c r="D537" s="373"/>
      <c r="E537" s="346">
        <v>1407.09</v>
      </c>
      <c r="F537" s="373"/>
      <c r="G537" s="347">
        <v>44.74</v>
      </c>
      <c r="H537" s="374"/>
      <c r="I537" s="348">
        <v>-0.4229</v>
      </c>
      <c r="J537" s="348">
        <v>-0.28970000000000001</v>
      </c>
      <c r="K537" s="348">
        <v>0.29139999999999999</v>
      </c>
      <c r="L537" s="348">
        <v>13.380599999999999</v>
      </c>
      <c r="M537" s="348">
        <v>21.8078</v>
      </c>
      <c r="N537" s="350">
        <v>24.346900000000002</v>
      </c>
      <c r="O537" s="348">
        <v>10.487</v>
      </c>
      <c r="P537" s="348">
        <v>21.409600000000001</v>
      </c>
      <c r="Q537" s="348">
        <v>15.616199999999999</v>
      </c>
      <c r="R537" s="348">
        <v>14.263500000000001</v>
      </c>
      <c r="S537" s="348">
        <v>8.9359999999999999</v>
      </c>
      <c r="T537" s="348">
        <v>30.209499999999998</v>
      </c>
      <c r="U537" s="348">
        <v>21.246600000000001</v>
      </c>
      <c r="V537" s="348">
        <v>26.419899999999998</v>
      </c>
      <c r="W537" s="348">
        <v>-1.3451</v>
      </c>
      <c r="X537" s="348">
        <v>13.7667</v>
      </c>
      <c r="Y537" s="374"/>
      <c r="Z537" s="346">
        <v>9</v>
      </c>
      <c r="AA537" s="346">
        <v>8</v>
      </c>
      <c r="AB537" s="346">
        <v>5</v>
      </c>
      <c r="AC537" s="346">
        <v>1</v>
      </c>
      <c r="AD537" s="346">
        <v>2</v>
      </c>
      <c r="AE537" s="346">
        <v>1</v>
      </c>
      <c r="AF537" s="346">
        <v>1</v>
      </c>
      <c r="AG537" s="346">
        <v>1</v>
      </c>
      <c r="AH537" s="346">
        <v>2</v>
      </c>
      <c r="AI537" s="346">
        <v>1</v>
      </c>
      <c r="AJ537" s="346">
        <v>1</v>
      </c>
      <c r="AK537" s="346">
        <v>3</v>
      </c>
      <c r="AL537" s="346">
        <v>1</v>
      </c>
      <c r="AM537" s="346">
        <v>1</v>
      </c>
      <c r="AN537" s="346">
        <v>9</v>
      </c>
      <c r="AO537" s="373"/>
      <c r="AP537" s="348">
        <v>17.02</v>
      </c>
      <c r="AQ537" s="348">
        <v>20.079999999999998</v>
      </c>
      <c r="AR537" s="348">
        <v>20.54</v>
      </c>
      <c r="AS537" s="348">
        <v>20.18</v>
      </c>
      <c r="AT537" s="348">
        <v>36.229999999999997</v>
      </c>
      <c r="AU537" s="351"/>
      <c r="AV537" s="346">
        <v>1</v>
      </c>
      <c r="AW537" s="346">
        <v>2</v>
      </c>
      <c r="AX537" s="346">
        <v>1</v>
      </c>
      <c r="AY537" s="346">
        <v>1</v>
      </c>
      <c r="AZ537" s="346">
        <v>1</v>
      </c>
      <c r="BA537" s="362"/>
      <c r="BB537" s="348">
        <v>14.937627890038</v>
      </c>
      <c r="BC537" s="375">
        <v>0.90722003575385302</v>
      </c>
      <c r="BD537" s="375">
        <v>9.0535877451696903E-2</v>
      </c>
      <c r="BE537" s="375">
        <v>0.34116540840723503</v>
      </c>
      <c r="BF537" s="374"/>
      <c r="BG537" s="843">
        <v>36.087200000000003</v>
      </c>
      <c r="BH537" s="843">
        <v>27.0579</v>
      </c>
      <c r="BI537" s="843">
        <v>30.476700000000001</v>
      </c>
      <c r="BJ537" s="843">
        <v>6.3781999999999996</v>
      </c>
      <c r="BK537" s="373"/>
      <c r="BL537" s="372" t="s">
        <v>3212</v>
      </c>
      <c r="BM537" s="372" t="s">
        <v>3213</v>
      </c>
      <c r="BN537" s="372" t="s">
        <v>3214</v>
      </c>
      <c r="BO537" s="372" t="s">
        <v>3215</v>
      </c>
      <c r="BP537" s="372" t="s">
        <v>3216</v>
      </c>
      <c r="BQ537" s="373"/>
      <c r="BR537" s="354" t="s">
        <v>476</v>
      </c>
    </row>
    <row r="538" spans="1:70" s="428" customFormat="1" x14ac:dyDescent="0.25">
      <c r="A538" s="345" t="s">
        <v>4056</v>
      </c>
      <c r="B538" s="373"/>
      <c r="C538" s="719">
        <v>45471</v>
      </c>
      <c r="D538" s="373"/>
      <c r="E538" s="346">
        <v>828.91</v>
      </c>
      <c r="F538" s="373"/>
      <c r="G538" s="347">
        <v>11.376300000000001</v>
      </c>
      <c r="H538" s="374"/>
      <c r="I538" s="348">
        <v>-0.64019999999999999</v>
      </c>
      <c r="J538" s="348">
        <v>-0.86880000000000002</v>
      </c>
      <c r="K538" s="348">
        <v>-3.4171999999999998</v>
      </c>
      <c r="L538" s="348">
        <v>6.4767999999999999</v>
      </c>
      <c r="M538" s="348">
        <v>8.7881</v>
      </c>
      <c r="N538" s="350">
        <v>13.641400000000001</v>
      </c>
      <c r="O538" s="348">
        <v>6.5208000000000004</v>
      </c>
      <c r="P538" s="348" t="s">
        <v>430</v>
      </c>
      <c r="Q538" s="348" t="s">
        <v>430</v>
      </c>
      <c r="R538" s="348" t="s">
        <v>430</v>
      </c>
      <c r="S538" s="348">
        <v>2.9100999999999999</v>
      </c>
      <c r="T538" s="348">
        <v>16.667999999999999</v>
      </c>
      <c r="U538" s="348">
        <v>10.0137</v>
      </c>
      <c r="V538" s="348">
        <v>15.483700000000001</v>
      </c>
      <c r="W538" s="348">
        <v>-2.7275999999999998</v>
      </c>
      <c r="X538" s="348">
        <v>6.0286999999999997</v>
      </c>
      <c r="Y538" s="374"/>
      <c r="Z538" s="346">
        <v>12</v>
      </c>
      <c r="AA538" s="346">
        <v>11</v>
      </c>
      <c r="AB538" s="346">
        <v>11</v>
      </c>
      <c r="AC538" s="346">
        <v>10</v>
      </c>
      <c r="AD538" s="346">
        <v>12</v>
      </c>
      <c r="AE538" s="346">
        <v>7</v>
      </c>
      <c r="AF538" s="346">
        <v>6</v>
      </c>
      <c r="AG538" s="346" t="s">
        <v>430</v>
      </c>
      <c r="AH538" s="346" t="s">
        <v>430</v>
      </c>
      <c r="AI538" s="346" t="s">
        <v>430</v>
      </c>
      <c r="AJ538" s="346">
        <v>8</v>
      </c>
      <c r="AK538" s="346">
        <v>12</v>
      </c>
      <c r="AL538" s="346">
        <v>8</v>
      </c>
      <c r="AM538" s="346">
        <v>7</v>
      </c>
      <c r="AN538" s="346">
        <v>12</v>
      </c>
      <c r="AO538" s="373"/>
      <c r="AP538" s="348" t="s">
        <v>430</v>
      </c>
      <c r="AQ538" s="348" t="s">
        <v>430</v>
      </c>
      <c r="AR538" s="348" t="s">
        <v>430</v>
      </c>
      <c r="AS538" s="348" t="s">
        <v>430</v>
      </c>
      <c r="AT538" s="348">
        <v>15.06</v>
      </c>
      <c r="AU538" s="351"/>
      <c r="AV538" s="346" t="s">
        <v>430</v>
      </c>
      <c r="AW538" s="346" t="s">
        <v>430</v>
      </c>
      <c r="AX538" s="346" t="s">
        <v>430</v>
      </c>
      <c r="AY538" s="346" t="s">
        <v>430</v>
      </c>
      <c r="AZ538" s="346">
        <v>10</v>
      </c>
      <c r="BA538" s="362"/>
      <c r="BB538" s="348">
        <v>14.4087444683169</v>
      </c>
      <c r="BC538" s="375">
        <v>0.92951661256478002</v>
      </c>
      <c r="BD538" s="375">
        <v>8.6030556532708594E-3</v>
      </c>
      <c r="BE538" s="375">
        <v>0.103127344484347</v>
      </c>
      <c r="BF538" s="374"/>
      <c r="BG538" s="843">
        <v>56.652200000000001</v>
      </c>
      <c r="BH538" s="843">
        <v>22.66</v>
      </c>
      <c r="BI538" s="843">
        <v>16.988900000000001</v>
      </c>
      <c r="BJ538" s="843">
        <v>3.6989000000000001</v>
      </c>
      <c r="BK538" s="373"/>
      <c r="BL538" s="372" t="s">
        <v>3218</v>
      </c>
      <c r="BM538" s="372" t="s">
        <v>3219</v>
      </c>
      <c r="BN538" s="372" t="s">
        <v>3220</v>
      </c>
      <c r="BO538" s="372" t="s">
        <v>1921</v>
      </c>
      <c r="BP538" s="372" t="s">
        <v>3221</v>
      </c>
      <c r="BQ538" s="373"/>
      <c r="BR538" s="354" t="s">
        <v>443</v>
      </c>
    </row>
    <row r="539" spans="1:70" s="428" customFormat="1" x14ac:dyDescent="0.25">
      <c r="A539" s="345" t="s">
        <v>4057</v>
      </c>
      <c r="B539" s="373"/>
      <c r="C539" s="719">
        <v>45576</v>
      </c>
      <c r="D539" s="373"/>
      <c r="E539" s="346">
        <v>784.84900000000005</v>
      </c>
      <c r="F539" s="373"/>
      <c r="G539" s="347">
        <v>11.8841</v>
      </c>
      <c r="H539" s="374"/>
      <c r="I539" s="348">
        <v>-0.3463</v>
      </c>
      <c r="J539" s="348">
        <v>0.38179999999999997</v>
      </c>
      <c r="K539" s="348">
        <v>-0.90969999999999995</v>
      </c>
      <c r="L539" s="348">
        <v>7.8970000000000002</v>
      </c>
      <c r="M539" s="348">
        <v>15.9719</v>
      </c>
      <c r="N539" s="350">
        <v>15.8757</v>
      </c>
      <c r="O539" s="348" t="s">
        <v>430</v>
      </c>
      <c r="P539" s="348" t="s">
        <v>430</v>
      </c>
      <c r="Q539" s="348" t="s">
        <v>430</v>
      </c>
      <c r="R539" s="348" t="s">
        <v>430</v>
      </c>
      <c r="S539" s="348">
        <v>1.9036</v>
      </c>
      <c r="T539" s="348">
        <v>26.182300000000001</v>
      </c>
      <c r="U539" s="348">
        <v>16.9407</v>
      </c>
      <c r="V539" s="348">
        <v>17.479399999999998</v>
      </c>
      <c r="W539" s="348">
        <v>2.69E-2</v>
      </c>
      <c r="X539" s="348">
        <v>9.4322999999999997</v>
      </c>
      <c r="Y539" s="374"/>
      <c r="Z539" s="346">
        <v>7</v>
      </c>
      <c r="AA539" s="346">
        <v>2</v>
      </c>
      <c r="AB539" s="346">
        <v>7</v>
      </c>
      <c r="AC539" s="346">
        <v>7</v>
      </c>
      <c r="AD539" s="346">
        <v>6</v>
      </c>
      <c r="AE539" s="346">
        <v>5</v>
      </c>
      <c r="AF539" s="346" t="s">
        <v>430</v>
      </c>
      <c r="AG539" s="346" t="s">
        <v>430</v>
      </c>
      <c r="AH539" s="346" t="s">
        <v>430</v>
      </c>
      <c r="AI539" s="346" t="s">
        <v>430</v>
      </c>
      <c r="AJ539" s="346">
        <v>11</v>
      </c>
      <c r="AK539" s="346">
        <v>4</v>
      </c>
      <c r="AL539" s="346">
        <v>3</v>
      </c>
      <c r="AM539" s="346">
        <v>6</v>
      </c>
      <c r="AN539" s="346">
        <v>1</v>
      </c>
      <c r="AO539" s="373"/>
      <c r="AP539" s="348" t="s">
        <v>430</v>
      </c>
      <c r="AQ539" s="348" t="s">
        <v>430</v>
      </c>
      <c r="AR539" s="348" t="s">
        <v>430</v>
      </c>
      <c r="AS539" s="348" t="s">
        <v>430</v>
      </c>
      <c r="AT539" s="348">
        <v>24.54</v>
      </c>
      <c r="AU539" s="351"/>
      <c r="AV539" s="346" t="s">
        <v>430</v>
      </c>
      <c r="AW539" s="346" t="s">
        <v>430</v>
      </c>
      <c r="AX539" s="346" t="s">
        <v>430</v>
      </c>
      <c r="AY539" s="346" t="s">
        <v>430</v>
      </c>
      <c r="AZ539" s="346">
        <v>6</v>
      </c>
      <c r="BA539" s="362"/>
      <c r="BB539" s="348">
        <v>19.213579420010799</v>
      </c>
      <c r="BC539" s="375">
        <v>1.1743710192696399</v>
      </c>
      <c r="BD539" s="375">
        <v>2.82264457121001E-2</v>
      </c>
      <c r="BE539" s="375">
        <v>0.199854892071509</v>
      </c>
      <c r="BF539" s="374"/>
      <c r="BG539" s="843">
        <v>34.401800000000001</v>
      </c>
      <c r="BH539" s="843">
        <v>13.3422</v>
      </c>
      <c r="BI539" s="843">
        <v>42.421300000000002</v>
      </c>
      <c r="BJ539" s="843">
        <v>9.8346999999999998</v>
      </c>
      <c r="BK539" s="373"/>
      <c r="BL539" s="372" t="s">
        <v>3223</v>
      </c>
      <c r="BM539" s="372" t="s">
        <v>3224</v>
      </c>
      <c r="BN539" s="372" t="s">
        <v>3225</v>
      </c>
      <c r="BO539" s="372" t="s">
        <v>3226</v>
      </c>
      <c r="BP539" s="372" t="s">
        <v>3227</v>
      </c>
      <c r="BQ539" s="373"/>
      <c r="BR539" s="354" t="s">
        <v>476</v>
      </c>
    </row>
    <row r="540" spans="1:70" s="428" customFormat="1" x14ac:dyDescent="0.25">
      <c r="A540" s="345" t="s">
        <v>4058</v>
      </c>
      <c r="B540" s="373"/>
      <c r="C540" s="719">
        <v>45518</v>
      </c>
      <c r="D540" s="373"/>
      <c r="E540" s="841">
        <v>757.76</v>
      </c>
      <c r="F540" s="373"/>
      <c r="G540" s="347">
        <v>12.15</v>
      </c>
      <c r="H540" s="374"/>
      <c r="I540" s="348">
        <v>-0.1643</v>
      </c>
      <c r="J540" s="348">
        <v>-0.4098</v>
      </c>
      <c r="K540" s="348">
        <v>-0.24629999999999999</v>
      </c>
      <c r="L540" s="348">
        <v>12.395899999999999</v>
      </c>
      <c r="M540" s="348">
        <v>20.4163</v>
      </c>
      <c r="N540" s="350">
        <v>14.4068</v>
      </c>
      <c r="O540" s="348">
        <v>8.1905999999999999</v>
      </c>
      <c r="P540" s="348" t="s">
        <v>430</v>
      </c>
      <c r="Q540" s="348" t="s">
        <v>430</v>
      </c>
      <c r="R540" s="348" t="s">
        <v>430</v>
      </c>
      <c r="S540" s="348">
        <v>7.1429</v>
      </c>
      <c r="T540" s="348">
        <v>30.364799999999999</v>
      </c>
      <c r="U540" s="348">
        <v>19.234500000000001</v>
      </c>
      <c r="V540" s="348">
        <v>17.504799999999999</v>
      </c>
      <c r="W540" s="348">
        <v>-1.7785</v>
      </c>
      <c r="X540" s="348">
        <v>9.8449000000000009</v>
      </c>
      <c r="Y540" s="374"/>
      <c r="Z540" s="346">
        <v>1</v>
      </c>
      <c r="AA540" s="346">
        <v>9</v>
      </c>
      <c r="AB540" s="346">
        <v>6</v>
      </c>
      <c r="AC540" s="346">
        <v>2</v>
      </c>
      <c r="AD540" s="346">
        <v>3</v>
      </c>
      <c r="AE540" s="346">
        <v>6</v>
      </c>
      <c r="AF540" s="346">
        <v>3</v>
      </c>
      <c r="AG540" s="346" t="s">
        <v>430</v>
      </c>
      <c r="AH540" s="346" t="s">
        <v>430</v>
      </c>
      <c r="AI540" s="346" t="s">
        <v>430</v>
      </c>
      <c r="AJ540" s="346">
        <v>4</v>
      </c>
      <c r="AK540" s="346">
        <v>2</v>
      </c>
      <c r="AL540" s="346">
        <v>2</v>
      </c>
      <c r="AM540" s="346">
        <v>5</v>
      </c>
      <c r="AN540" s="346">
        <v>10</v>
      </c>
      <c r="AO540" s="373"/>
      <c r="AP540" s="348" t="s">
        <v>430</v>
      </c>
      <c r="AQ540" s="348" t="s">
        <v>430</v>
      </c>
      <c r="AR540" s="348" t="s">
        <v>430</v>
      </c>
      <c r="AS540" s="348" t="s">
        <v>430</v>
      </c>
      <c r="AT540" s="348">
        <v>31.53</v>
      </c>
      <c r="AU540" s="351"/>
      <c r="AV540" s="346" t="s">
        <v>430</v>
      </c>
      <c r="AW540" s="346" t="s">
        <v>430</v>
      </c>
      <c r="AX540" s="346" t="s">
        <v>430</v>
      </c>
      <c r="AY540" s="346" t="s">
        <v>430</v>
      </c>
      <c r="AZ540" s="346">
        <v>2</v>
      </c>
      <c r="BA540" s="362"/>
      <c r="BB540" s="348">
        <v>15.873590088074399</v>
      </c>
      <c r="BC540" s="375">
        <v>0.90854636672815703</v>
      </c>
      <c r="BD540" s="375">
        <v>2.05164613451972E-2</v>
      </c>
      <c r="BE540" s="375">
        <v>0.29510880693772801</v>
      </c>
      <c r="BF540" s="374"/>
      <c r="BG540" s="843">
        <v>46.837800000000001</v>
      </c>
      <c r="BH540" s="843">
        <v>11.9039</v>
      </c>
      <c r="BI540" s="843">
        <v>37.195599999999999</v>
      </c>
      <c r="BJ540" s="843">
        <v>4.0627000000000004</v>
      </c>
      <c r="BK540" s="373"/>
      <c r="BL540" s="372" t="s">
        <v>3229</v>
      </c>
      <c r="BM540" s="372" t="s">
        <v>3230</v>
      </c>
      <c r="BN540" s="372" t="s">
        <v>3231</v>
      </c>
      <c r="BO540" s="372" t="s">
        <v>3232</v>
      </c>
      <c r="BP540" s="372" t="s">
        <v>3233</v>
      </c>
      <c r="BQ540" s="373"/>
      <c r="BR540" s="354" t="s">
        <v>616</v>
      </c>
    </row>
    <row r="541" spans="1:70" s="428" customFormat="1" x14ac:dyDescent="0.25">
      <c r="A541" s="345" t="s">
        <v>4059</v>
      </c>
      <c r="B541" s="373"/>
      <c r="C541" s="719">
        <v>45152</v>
      </c>
      <c r="D541" s="373"/>
      <c r="E541" s="346">
        <v>737.43100000000004</v>
      </c>
      <c r="F541" s="373"/>
      <c r="G541" s="347">
        <v>17.5047</v>
      </c>
      <c r="H541" s="374"/>
      <c r="I541" s="348">
        <v>-0.29620000000000002</v>
      </c>
      <c r="J541" s="348">
        <v>-0.22059999999999999</v>
      </c>
      <c r="K541" s="348">
        <v>-1.0861000000000001</v>
      </c>
      <c r="L541" s="348">
        <v>7.1239999999999997</v>
      </c>
      <c r="M541" s="348">
        <v>25.744</v>
      </c>
      <c r="N541" s="350">
        <v>16.268599999999999</v>
      </c>
      <c r="O541" s="348">
        <v>-0.8165</v>
      </c>
      <c r="P541" s="348">
        <v>16.661100000000001</v>
      </c>
      <c r="Q541" s="348" t="s">
        <v>430</v>
      </c>
      <c r="R541" s="348" t="s">
        <v>430</v>
      </c>
      <c r="S541" s="348">
        <v>0.29389999999999999</v>
      </c>
      <c r="T541" s="348">
        <v>37.131500000000003</v>
      </c>
      <c r="U541" s="348">
        <v>16.5062</v>
      </c>
      <c r="V541" s="348">
        <v>17.9117</v>
      </c>
      <c r="W541" s="348">
        <v>-4.0500000000000001E-2</v>
      </c>
      <c r="X541" s="348">
        <v>19.958400000000001</v>
      </c>
      <c r="Y541" s="374"/>
      <c r="Z541" s="346">
        <v>6</v>
      </c>
      <c r="AA541" s="346">
        <v>6</v>
      </c>
      <c r="AB541" s="346">
        <v>9</v>
      </c>
      <c r="AC541" s="346">
        <v>9</v>
      </c>
      <c r="AD541" s="346">
        <v>1</v>
      </c>
      <c r="AE541" s="346">
        <v>4</v>
      </c>
      <c r="AF541" s="346">
        <v>11</v>
      </c>
      <c r="AG541" s="346">
        <v>4</v>
      </c>
      <c r="AH541" s="346" t="s">
        <v>430</v>
      </c>
      <c r="AI541" s="346" t="s">
        <v>430</v>
      </c>
      <c r="AJ541" s="346">
        <v>12</v>
      </c>
      <c r="AK541" s="346">
        <v>1</v>
      </c>
      <c r="AL541" s="346">
        <v>5</v>
      </c>
      <c r="AM541" s="346">
        <v>4</v>
      </c>
      <c r="AN541" s="346">
        <v>2</v>
      </c>
      <c r="AO541" s="373"/>
      <c r="AP541" s="348" t="s">
        <v>430</v>
      </c>
      <c r="AQ541" s="348" t="s">
        <v>430</v>
      </c>
      <c r="AR541" s="348" t="s">
        <v>430</v>
      </c>
      <c r="AS541" s="348">
        <v>11.6</v>
      </c>
      <c r="AT541" s="348">
        <v>28.85</v>
      </c>
      <c r="AU541" s="351"/>
      <c r="AV541" s="346" t="s">
        <v>430</v>
      </c>
      <c r="AW541" s="346" t="s">
        <v>430</v>
      </c>
      <c r="AX541" s="346" t="s">
        <v>430</v>
      </c>
      <c r="AY541" s="346">
        <v>4</v>
      </c>
      <c r="AZ541" s="346">
        <v>3</v>
      </c>
      <c r="BA541" s="362"/>
      <c r="BB541" s="348">
        <v>18.9818243699935</v>
      </c>
      <c r="BC541" s="375">
        <v>0.99129963377723296</v>
      </c>
      <c r="BD541" s="375">
        <v>5.2953002031241203E-2</v>
      </c>
      <c r="BE541" s="375">
        <v>1.48324378918123E-2</v>
      </c>
      <c r="BF541" s="374"/>
      <c r="BG541" s="843">
        <v>26.062000000000001</v>
      </c>
      <c r="BH541" s="843">
        <v>19.550999999999998</v>
      </c>
      <c r="BI541" s="843">
        <v>36.889299999999999</v>
      </c>
      <c r="BJ541" s="843">
        <v>17.497699999999998</v>
      </c>
      <c r="BK541" s="373"/>
      <c r="BL541" s="372" t="s">
        <v>3235</v>
      </c>
      <c r="BM541" s="372" t="s">
        <v>3236</v>
      </c>
      <c r="BN541" s="372" t="s">
        <v>3237</v>
      </c>
      <c r="BO541" s="372" t="s">
        <v>3238</v>
      </c>
      <c r="BP541" s="372" t="s">
        <v>3239</v>
      </c>
      <c r="BQ541" s="373"/>
      <c r="BR541" s="354" t="s">
        <v>548</v>
      </c>
    </row>
    <row r="542" spans="1:70" s="428" customFormat="1" x14ac:dyDescent="0.25">
      <c r="A542" s="345" t="s">
        <v>4060</v>
      </c>
      <c r="B542" s="373"/>
      <c r="C542" s="719">
        <v>45512</v>
      </c>
      <c r="D542" s="373"/>
      <c r="E542" s="346">
        <v>689.52</v>
      </c>
      <c r="F542" s="373"/>
      <c r="G542" s="347">
        <v>11.9499</v>
      </c>
      <c r="H542" s="374"/>
      <c r="I542" s="348">
        <v>-0.45400000000000001</v>
      </c>
      <c r="J542" s="348">
        <v>-0.9113</v>
      </c>
      <c r="K542" s="348">
        <v>-1.0983000000000001</v>
      </c>
      <c r="L542" s="348">
        <v>6.3498999999999999</v>
      </c>
      <c r="M542" s="348">
        <v>11.282999999999999</v>
      </c>
      <c r="N542" s="350">
        <v>0.85580000000000001</v>
      </c>
      <c r="O542" s="348">
        <v>6.4642999999999997</v>
      </c>
      <c r="P542" s="348" t="s">
        <v>430</v>
      </c>
      <c r="Q542" s="348" t="s">
        <v>430</v>
      </c>
      <c r="R542" s="348" t="s">
        <v>430</v>
      </c>
      <c r="S542" s="348">
        <v>2.0356000000000001</v>
      </c>
      <c r="T542" s="348">
        <v>18.710799999999999</v>
      </c>
      <c r="U542" s="348">
        <v>4.8080999999999996</v>
      </c>
      <c r="V542" s="348">
        <v>2.3914</v>
      </c>
      <c r="W542" s="348">
        <v>-2.4315000000000002</v>
      </c>
      <c r="X542" s="348">
        <v>8.8953000000000007</v>
      </c>
      <c r="Y542" s="374"/>
      <c r="Z542" s="346">
        <v>10</v>
      </c>
      <c r="AA542" s="346">
        <v>12</v>
      </c>
      <c r="AB542" s="346">
        <v>10</v>
      </c>
      <c r="AC542" s="346">
        <v>11</v>
      </c>
      <c r="AD542" s="346">
        <v>10</v>
      </c>
      <c r="AE542" s="346">
        <v>12</v>
      </c>
      <c r="AF542" s="346">
        <v>7</v>
      </c>
      <c r="AG542" s="346" t="s">
        <v>430</v>
      </c>
      <c r="AH542" s="346" t="s">
        <v>430</v>
      </c>
      <c r="AI542" s="346" t="s">
        <v>430</v>
      </c>
      <c r="AJ542" s="346">
        <v>9</v>
      </c>
      <c r="AK542" s="346">
        <v>10</v>
      </c>
      <c r="AL542" s="346">
        <v>12</v>
      </c>
      <c r="AM542" s="346">
        <v>12</v>
      </c>
      <c r="AN542" s="346">
        <v>11</v>
      </c>
      <c r="AO542" s="373"/>
      <c r="AP542" s="348" t="s">
        <v>430</v>
      </c>
      <c r="AQ542" s="348" t="s">
        <v>430</v>
      </c>
      <c r="AR542" s="348" t="s">
        <v>430</v>
      </c>
      <c r="AS542" s="348" t="s">
        <v>430</v>
      </c>
      <c r="AT542" s="348">
        <v>10.81</v>
      </c>
      <c r="AU542" s="351"/>
      <c r="AV542" s="346" t="s">
        <v>430</v>
      </c>
      <c r="AW542" s="346" t="s">
        <v>430</v>
      </c>
      <c r="AX542" s="346" t="s">
        <v>430</v>
      </c>
      <c r="AY542" s="346" t="s">
        <v>430</v>
      </c>
      <c r="AZ542" s="346">
        <v>12</v>
      </c>
      <c r="BA542" s="362"/>
      <c r="BB542" s="348">
        <v>19.8121561440324</v>
      </c>
      <c r="BC542" s="375">
        <v>1.0967565712473699</v>
      </c>
      <c r="BD542" s="375">
        <v>2.2026734298507801E-2</v>
      </c>
      <c r="BE542" s="375">
        <v>0.34848611213940101</v>
      </c>
      <c r="BF542" s="374"/>
      <c r="BG542" s="843">
        <v>46.810499999999998</v>
      </c>
      <c r="BH542" s="843">
        <v>24.499400000000001</v>
      </c>
      <c r="BI542" s="843">
        <v>23.889199999999999</v>
      </c>
      <c r="BJ542" s="843">
        <v>4.8009000000000004</v>
      </c>
      <c r="BK542" s="373"/>
      <c r="BL542" s="372" t="s">
        <v>3241</v>
      </c>
      <c r="BM542" s="372" t="s">
        <v>3242</v>
      </c>
      <c r="BN542" s="372" t="s">
        <v>3243</v>
      </c>
      <c r="BO542" s="372" t="s">
        <v>3244</v>
      </c>
      <c r="BP542" s="372" t="s">
        <v>3245</v>
      </c>
      <c r="BQ542" s="373"/>
      <c r="BR542" s="354" t="s">
        <v>476</v>
      </c>
    </row>
    <row r="543" spans="1:70" s="428" customFormat="1" x14ac:dyDescent="0.25">
      <c r="A543" s="345" t="s">
        <v>4061</v>
      </c>
      <c r="B543" s="373"/>
      <c r="C543" s="719">
        <v>45467</v>
      </c>
      <c r="D543" s="373"/>
      <c r="E543" s="346">
        <v>677.63</v>
      </c>
      <c r="F543" s="373"/>
      <c r="G543" s="347">
        <v>11.236499999999999</v>
      </c>
      <c r="H543" s="374"/>
      <c r="I543" s="348">
        <v>-0.27339999999999998</v>
      </c>
      <c r="J543" s="348">
        <v>-0.12620000000000001</v>
      </c>
      <c r="K543" s="348">
        <v>0.377</v>
      </c>
      <c r="L543" s="348">
        <v>9.4748999999999999</v>
      </c>
      <c r="M543" s="348">
        <v>12.8933</v>
      </c>
      <c r="N543" s="350">
        <v>12.2281</v>
      </c>
      <c r="O543" s="348">
        <v>4.8659999999999997</v>
      </c>
      <c r="P543" s="348" t="s">
        <v>430</v>
      </c>
      <c r="Q543" s="348" t="s">
        <v>430</v>
      </c>
      <c r="R543" s="348" t="s">
        <v>430</v>
      </c>
      <c r="S543" s="348">
        <v>4.1757</v>
      </c>
      <c r="T543" s="348">
        <v>21.2698</v>
      </c>
      <c r="U543" s="348">
        <v>9.7904</v>
      </c>
      <c r="V543" s="348">
        <v>12.6511</v>
      </c>
      <c r="W543" s="348">
        <v>-0.83660000000000001</v>
      </c>
      <c r="X543" s="348">
        <v>5.4074999999999998</v>
      </c>
      <c r="Y543" s="374"/>
      <c r="Z543" s="346">
        <v>5</v>
      </c>
      <c r="AA543" s="346">
        <v>5</v>
      </c>
      <c r="AB543" s="346">
        <v>2</v>
      </c>
      <c r="AC543" s="346">
        <v>5</v>
      </c>
      <c r="AD543" s="346">
        <v>8</v>
      </c>
      <c r="AE543" s="346">
        <v>9</v>
      </c>
      <c r="AF543" s="346">
        <v>9</v>
      </c>
      <c r="AG543" s="346" t="s">
        <v>430</v>
      </c>
      <c r="AH543" s="346" t="s">
        <v>430</v>
      </c>
      <c r="AI543" s="346" t="s">
        <v>430</v>
      </c>
      <c r="AJ543" s="346">
        <v>6</v>
      </c>
      <c r="AK543" s="346">
        <v>8</v>
      </c>
      <c r="AL543" s="346">
        <v>9</v>
      </c>
      <c r="AM543" s="346">
        <v>9</v>
      </c>
      <c r="AN543" s="346">
        <v>5</v>
      </c>
      <c r="AO543" s="373"/>
      <c r="AP543" s="348" t="s">
        <v>430</v>
      </c>
      <c r="AQ543" s="348" t="s">
        <v>430</v>
      </c>
      <c r="AR543" s="348" t="s">
        <v>430</v>
      </c>
      <c r="AS543" s="348" t="s">
        <v>430</v>
      </c>
      <c r="AT543" s="348">
        <v>18.63</v>
      </c>
      <c r="AU543" s="351"/>
      <c r="AV543" s="346" t="s">
        <v>430</v>
      </c>
      <c r="AW543" s="346" t="s">
        <v>430</v>
      </c>
      <c r="AX543" s="346" t="s">
        <v>430</v>
      </c>
      <c r="AY543" s="346" t="s">
        <v>430</v>
      </c>
      <c r="AZ543" s="346">
        <v>8</v>
      </c>
      <c r="BA543" s="362"/>
      <c r="BB543" s="348">
        <v>14.051621282267201</v>
      </c>
      <c r="BC543" s="375">
        <v>0.88817360412158497</v>
      </c>
      <c r="BD543" s="375">
        <v>3.4546444673494302E-3</v>
      </c>
      <c r="BE543" s="375">
        <v>2.8638029573515501E-2</v>
      </c>
      <c r="BF543" s="374"/>
      <c r="BG543" s="843">
        <v>40.979700000000001</v>
      </c>
      <c r="BH543" s="843">
        <v>14.522600000000001</v>
      </c>
      <c r="BI543" s="843">
        <v>37.5762</v>
      </c>
      <c r="BJ543" s="843">
        <v>6.9215</v>
      </c>
      <c r="BK543" s="373"/>
      <c r="BL543" s="372" t="s">
        <v>3247</v>
      </c>
      <c r="BM543" s="372" t="s">
        <v>3248</v>
      </c>
      <c r="BN543" s="372" t="s">
        <v>3249</v>
      </c>
      <c r="BO543" s="372" t="s">
        <v>3250</v>
      </c>
      <c r="BP543" s="372" t="s">
        <v>3251</v>
      </c>
      <c r="BQ543" s="373"/>
      <c r="BR543" s="354" t="s">
        <v>616</v>
      </c>
    </row>
    <row r="544" spans="1:70" s="428" customFormat="1" x14ac:dyDescent="0.25">
      <c r="A544" s="894" t="s">
        <v>93</v>
      </c>
      <c r="B544" s="402"/>
      <c r="C544" s="724"/>
      <c r="D544" s="402"/>
      <c r="E544" s="403"/>
      <c r="F544" s="402"/>
      <c r="G544" s="404"/>
      <c r="H544" s="406"/>
      <c r="I544" s="405">
        <v>-0.35639999999999999</v>
      </c>
      <c r="J544" s="405">
        <v>-0.1759</v>
      </c>
      <c r="K544" s="405">
        <v>-0.79590000000000005</v>
      </c>
      <c r="L544" s="405">
        <v>8.9643999999999995</v>
      </c>
      <c r="M544" s="405">
        <v>15.523999999999999</v>
      </c>
      <c r="N544" s="407">
        <v>13.7615</v>
      </c>
      <c r="O544" s="405">
        <v>6.4090999999999996</v>
      </c>
      <c r="P544" s="405">
        <v>19.491199999999999</v>
      </c>
      <c r="Q544" s="405">
        <v>17.481400000000001</v>
      </c>
      <c r="R544" s="405">
        <v>14.263500000000001</v>
      </c>
      <c r="S544" s="405">
        <v>4.4840999999999998</v>
      </c>
      <c r="T544" s="405">
        <v>24.545999999999999</v>
      </c>
      <c r="U544" s="405">
        <v>13.492599999999999</v>
      </c>
      <c r="V544" s="405">
        <v>15.3146</v>
      </c>
      <c r="W544" s="405">
        <v>-1.1572</v>
      </c>
      <c r="X544" s="405">
        <v>13.469200000000001</v>
      </c>
      <c r="Y544" s="406"/>
      <c r="Z544" s="403">
        <v>12</v>
      </c>
      <c r="AA544" s="403">
        <v>12</v>
      </c>
      <c r="AB544" s="403">
        <v>12</v>
      </c>
      <c r="AC544" s="403">
        <v>12</v>
      </c>
      <c r="AD544" s="403">
        <v>12</v>
      </c>
      <c r="AE544" s="403">
        <v>12</v>
      </c>
      <c r="AF544" s="403">
        <v>11</v>
      </c>
      <c r="AG544" s="403">
        <v>4</v>
      </c>
      <c r="AH544" s="403">
        <v>2</v>
      </c>
      <c r="AI544" s="403">
        <v>1</v>
      </c>
      <c r="AJ544" s="403">
        <v>12</v>
      </c>
      <c r="AK544" s="403">
        <v>12</v>
      </c>
      <c r="AL544" s="403">
        <v>12</v>
      </c>
      <c r="AM544" s="403">
        <v>12</v>
      </c>
      <c r="AN544" s="403">
        <v>12</v>
      </c>
      <c r="AO544" s="402"/>
      <c r="AP544" s="405">
        <v>17.02</v>
      </c>
      <c r="AQ544" s="405">
        <v>21.364999999999998</v>
      </c>
      <c r="AR544" s="405">
        <v>19.995000000000001</v>
      </c>
      <c r="AS544" s="405">
        <v>15.5975</v>
      </c>
      <c r="AT544" s="405">
        <v>22.668333333333301</v>
      </c>
      <c r="AU544" s="408"/>
      <c r="AV544" s="403">
        <v>1</v>
      </c>
      <c r="AW544" s="403">
        <v>2</v>
      </c>
      <c r="AX544" s="403">
        <v>2</v>
      </c>
      <c r="AY544" s="403">
        <v>4</v>
      </c>
      <c r="AZ544" s="403">
        <v>12</v>
      </c>
      <c r="BA544" s="409"/>
      <c r="BB544" s="405"/>
      <c r="BC544" s="410"/>
      <c r="BD544" s="410"/>
      <c r="BE544" s="410"/>
      <c r="BF544" s="406"/>
      <c r="BG544" s="405"/>
      <c r="BH544" s="405"/>
      <c r="BI544" s="405"/>
      <c r="BJ544" s="405"/>
      <c r="BK544" s="402"/>
      <c r="BL544" s="401"/>
      <c r="BM544" s="401"/>
      <c r="BN544" s="401"/>
      <c r="BO544" s="401"/>
      <c r="BP544" s="401"/>
      <c r="BQ544" s="402"/>
      <c r="BR544" s="411"/>
    </row>
    <row r="545" spans="1:70" s="428" customFormat="1" x14ac:dyDescent="0.25">
      <c r="A545" s="895" t="s">
        <v>94</v>
      </c>
      <c r="B545" s="373"/>
      <c r="C545" s="719"/>
      <c r="D545" s="373"/>
      <c r="E545" s="346"/>
      <c r="F545" s="373"/>
      <c r="G545" s="347"/>
      <c r="H545" s="374"/>
      <c r="I545" s="348">
        <v>-0.1643</v>
      </c>
      <c r="J545" s="348">
        <v>0.52290000000000003</v>
      </c>
      <c r="K545" s="348">
        <v>1.0125</v>
      </c>
      <c r="L545" s="348">
        <v>13.380599999999999</v>
      </c>
      <c r="M545" s="348">
        <v>25.744</v>
      </c>
      <c r="N545" s="350">
        <v>24.346900000000002</v>
      </c>
      <c r="O545" s="348">
        <v>10.487</v>
      </c>
      <c r="P545" s="348">
        <v>21.409600000000001</v>
      </c>
      <c r="Q545" s="348">
        <v>19.346499999999999</v>
      </c>
      <c r="R545" s="348">
        <v>14.263500000000001</v>
      </c>
      <c r="S545" s="348">
        <v>8.9359999999999999</v>
      </c>
      <c r="T545" s="348">
        <v>37.131500000000003</v>
      </c>
      <c r="U545" s="348">
        <v>21.246600000000001</v>
      </c>
      <c r="V545" s="348">
        <v>26.419899999999998</v>
      </c>
      <c r="W545" s="348">
        <v>2.69E-2</v>
      </c>
      <c r="X545" s="348">
        <v>21.407599999999999</v>
      </c>
      <c r="Y545" s="374"/>
      <c r="Z545" s="346"/>
      <c r="AA545" s="346"/>
      <c r="AB545" s="346"/>
      <c r="AC545" s="346"/>
      <c r="AD545" s="346"/>
      <c r="AE545" s="346"/>
      <c r="AF545" s="346"/>
      <c r="AG545" s="346"/>
      <c r="AH545" s="346"/>
      <c r="AI545" s="346"/>
      <c r="AJ545" s="346"/>
      <c r="AK545" s="346"/>
      <c r="AL545" s="346"/>
      <c r="AM545" s="346"/>
      <c r="AN545" s="346"/>
      <c r="AO545" s="373"/>
      <c r="AP545" s="348">
        <v>17.02</v>
      </c>
      <c r="AQ545" s="348">
        <v>22.65</v>
      </c>
      <c r="AR545" s="348">
        <v>20.54</v>
      </c>
      <c r="AS545" s="348">
        <v>20.18</v>
      </c>
      <c r="AT545" s="348">
        <v>36.229999999999997</v>
      </c>
      <c r="AU545" s="351"/>
      <c r="AV545" s="346"/>
      <c r="AW545" s="346"/>
      <c r="AX545" s="346"/>
      <c r="AY545" s="346"/>
      <c r="AZ545" s="346"/>
      <c r="BA545" s="362"/>
      <c r="BB545" s="348"/>
      <c r="BC545" s="375"/>
      <c r="BD545" s="375"/>
      <c r="BE545" s="375"/>
      <c r="BF545" s="374"/>
      <c r="BG545" s="348"/>
      <c r="BH545" s="348"/>
      <c r="BI545" s="348"/>
      <c r="BJ545" s="348"/>
      <c r="BK545" s="373"/>
      <c r="BL545" s="372"/>
      <c r="BM545" s="372"/>
      <c r="BN545" s="372"/>
      <c r="BO545" s="372"/>
      <c r="BP545" s="372"/>
      <c r="BQ545" s="373"/>
      <c r="BR545" s="354"/>
    </row>
    <row r="546" spans="1:70" s="428" customFormat="1" x14ac:dyDescent="0.25">
      <c r="A546" s="895" t="s">
        <v>95</v>
      </c>
      <c r="B546" s="373"/>
      <c r="C546" s="719"/>
      <c r="D546" s="373"/>
      <c r="E546" s="346"/>
      <c r="F546" s="373"/>
      <c r="G546" s="347"/>
      <c r="H546" s="374"/>
      <c r="I546" s="348">
        <v>-0.64019999999999999</v>
      </c>
      <c r="J546" s="348">
        <v>-0.9113</v>
      </c>
      <c r="K546" s="348">
        <v>-4.1108000000000002</v>
      </c>
      <c r="L546" s="348">
        <v>5.3129999999999997</v>
      </c>
      <c r="M546" s="348">
        <v>8.7881</v>
      </c>
      <c r="N546" s="350">
        <v>0.85580000000000001</v>
      </c>
      <c r="O546" s="348">
        <v>-0.8165</v>
      </c>
      <c r="P546" s="348">
        <v>16.661100000000001</v>
      </c>
      <c r="Q546" s="348">
        <v>15.616199999999999</v>
      </c>
      <c r="R546" s="348">
        <v>14.263500000000001</v>
      </c>
      <c r="S546" s="348">
        <v>0.29389999999999999</v>
      </c>
      <c r="T546" s="348">
        <v>16.667999999999999</v>
      </c>
      <c r="U546" s="348">
        <v>4.8080999999999996</v>
      </c>
      <c r="V546" s="348">
        <v>2.3914</v>
      </c>
      <c r="W546" s="348">
        <v>-2.7275999999999998</v>
      </c>
      <c r="X546" s="348">
        <v>5.4074999999999998</v>
      </c>
      <c r="Y546" s="374"/>
      <c r="Z546" s="346"/>
      <c r="AA546" s="346"/>
      <c r="AB546" s="346"/>
      <c r="AC546" s="346"/>
      <c r="AD546" s="346"/>
      <c r="AE546" s="346"/>
      <c r="AF546" s="346"/>
      <c r="AG546" s="346"/>
      <c r="AH546" s="346"/>
      <c r="AI546" s="346"/>
      <c r="AJ546" s="346"/>
      <c r="AK546" s="346"/>
      <c r="AL546" s="346"/>
      <c r="AM546" s="346"/>
      <c r="AN546" s="346"/>
      <c r="AO546" s="373"/>
      <c r="AP546" s="348">
        <v>17.02</v>
      </c>
      <c r="AQ546" s="348">
        <v>20.079999999999998</v>
      </c>
      <c r="AR546" s="348">
        <v>19.45</v>
      </c>
      <c r="AS546" s="348">
        <v>11.6</v>
      </c>
      <c r="AT546" s="348">
        <v>10.81</v>
      </c>
      <c r="AU546" s="351"/>
      <c r="AV546" s="346"/>
      <c r="AW546" s="346"/>
      <c r="AX546" s="346"/>
      <c r="AY546" s="346"/>
      <c r="AZ546" s="346"/>
      <c r="BA546" s="362"/>
      <c r="BB546" s="348"/>
      <c r="BC546" s="375"/>
      <c r="BD546" s="375"/>
      <c r="BE546" s="375"/>
      <c r="BF546" s="374"/>
      <c r="BG546" s="348"/>
      <c r="BH546" s="348"/>
      <c r="BI546" s="348"/>
      <c r="BJ546" s="348"/>
      <c r="BK546" s="373"/>
      <c r="BL546" s="372"/>
      <c r="BM546" s="372"/>
      <c r="BN546" s="372"/>
      <c r="BO546" s="372"/>
      <c r="BP546" s="372"/>
      <c r="BQ546" s="373"/>
      <c r="BR546" s="354"/>
    </row>
    <row r="547" spans="1:70" s="428" customFormat="1" x14ac:dyDescent="0.25">
      <c r="A547" s="896" t="s">
        <v>96</v>
      </c>
      <c r="B547" s="413"/>
      <c r="C547" s="725"/>
      <c r="D547" s="413"/>
      <c r="E547" s="414"/>
      <c r="F547" s="413"/>
      <c r="G547" s="415"/>
      <c r="H547" s="417"/>
      <c r="I547" s="416">
        <v>-0.32124999999999998</v>
      </c>
      <c r="J547" s="416">
        <v>-0.24074999999999999</v>
      </c>
      <c r="K547" s="416">
        <v>-0.57799999999999996</v>
      </c>
      <c r="L547" s="416">
        <v>8.2928499999999996</v>
      </c>
      <c r="M547" s="416">
        <v>15.426500000000001</v>
      </c>
      <c r="N547" s="418">
        <v>14.024100000000001</v>
      </c>
      <c r="O547" s="416">
        <v>6.5208000000000004</v>
      </c>
      <c r="P547" s="416">
        <v>19.947099999999999</v>
      </c>
      <c r="Q547" s="416">
        <v>17.481300000000001</v>
      </c>
      <c r="R547" s="416">
        <v>14.263500000000001</v>
      </c>
      <c r="S547" s="416">
        <v>3.8132000000000001</v>
      </c>
      <c r="T547" s="416">
        <v>24.369800000000001</v>
      </c>
      <c r="U547" s="416">
        <v>14.9274</v>
      </c>
      <c r="V547" s="416">
        <v>16.4816</v>
      </c>
      <c r="W547" s="416">
        <v>-1.2339</v>
      </c>
      <c r="X547" s="416">
        <v>11.8058</v>
      </c>
      <c r="Y547" s="417"/>
      <c r="Z547" s="414"/>
      <c r="AA547" s="414"/>
      <c r="AB547" s="414"/>
      <c r="AC547" s="414"/>
      <c r="AD547" s="414"/>
      <c r="AE547" s="414"/>
      <c r="AF547" s="414"/>
      <c r="AG547" s="414"/>
      <c r="AH547" s="414"/>
      <c r="AI547" s="414"/>
      <c r="AJ547" s="414"/>
      <c r="AK547" s="414"/>
      <c r="AL547" s="414"/>
      <c r="AM547" s="414"/>
      <c r="AN547" s="414"/>
      <c r="AO547" s="413"/>
      <c r="AP547" s="416">
        <v>17.02</v>
      </c>
      <c r="AQ547" s="416">
        <v>21.36</v>
      </c>
      <c r="AR547" s="416">
        <v>19.989999999999998</v>
      </c>
      <c r="AS547" s="416">
        <v>15.3</v>
      </c>
      <c r="AT547" s="416">
        <v>24.16</v>
      </c>
      <c r="AU547" s="419"/>
      <c r="AV547" s="414"/>
      <c r="AW547" s="414"/>
      <c r="AX547" s="414"/>
      <c r="AY547" s="414"/>
      <c r="AZ547" s="414"/>
      <c r="BA547" s="420"/>
      <c r="BB547" s="416"/>
      <c r="BC547" s="421"/>
      <c r="BD547" s="421"/>
      <c r="BE547" s="421"/>
      <c r="BF547" s="417"/>
      <c r="BG547" s="416"/>
      <c r="BH547" s="416"/>
      <c r="BI547" s="416"/>
      <c r="BJ547" s="416"/>
      <c r="BK547" s="413"/>
      <c r="BL547" s="412"/>
      <c r="BM547" s="412"/>
      <c r="BN547" s="412"/>
      <c r="BO547" s="412"/>
      <c r="BP547" s="412"/>
      <c r="BQ547" s="413"/>
      <c r="BR547" s="422"/>
    </row>
    <row r="548" spans="1:70" s="428" customFormat="1" ht="14.5" customHeight="1" x14ac:dyDescent="0.35">
      <c r="A548" s="883" t="s">
        <v>4062</v>
      </c>
      <c r="B548" s="871"/>
      <c r="C548" s="872"/>
      <c r="D548" s="871"/>
      <c r="E548" s="873"/>
      <c r="F548" s="871"/>
      <c r="G548" s="874"/>
      <c r="H548" s="876"/>
      <c r="I548" s="875"/>
      <c r="J548" s="875"/>
      <c r="K548" s="875"/>
      <c r="L548" s="875"/>
      <c r="M548" s="875"/>
      <c r="N548" s="877"/>
      <c r="O548" s="875"/>
      <c r="P548" s="875"/>
      <c r="Q548" s="875"/>
      <c r="R548" s="875"/>
      <c r="S548" s="875"/>
      <c r="T548" s="875"/>
      <c r="U548" s="875"/>
      <c r="V548" s="875"/>
      <c r="W548" s="875"/>
      <c r="X548" s="875"/>
      <c r="Y548" s="876"/>
      <c r="Z548" s="873"/>
      <c r="AA548" s="873"/>
      <c r="AB548" s="873"/>
      <c r="AC548" s="873"/>
      <c r="AD548" s="873"/>
      <c r="AE548" s="873"/>
      <c r="AF548" s="873"/>
      <c r="AG548" s="873"/>
      <c r="AH548" s="873"/>
      <c r="AI548" s="873"/>
      <c r="AJ548" s="873"/>
      <c r="AK548" s="873"/>
      <c r="AL548" s="873"/>
      <c r="AM548" s="873"/>
      <c r="AN548" s="873"/>
      <c r="AO548" s="871"/>
      <c r="AP548" s="875"/>
      <c r="AQ548" s="875"/>
      <c r="AR548" s="875"/>
      <c r="AS548" s="875"/>
      <c r="AT548" s="875"/>
      <c r="AU548" s="878"/>
      <c r="AV548" s="873"/>
      <c r="AW548" s="873"/>
      <c r="AX548" s="873"/>
      <c r="AY548" s="873"/>
      <c r="AZ548" s="873"/>
      <c r="BA548" s="879"/>
      <c r="BB548" s="875"/>
      <c r="BC548" s="880"/>
      <c r="BD548" s="880"/>
      <c r="BE548" s="880"/>
      <c r="BF548" s="876"/>
      <c r="BG548" s="875"/>
      <c r="BH548" s="875"/>
      <c r="BI548" s="875"/>
      <c r="BJ548" s="875"/>
      <c r="BK548" s="871"/>
      <c r="BL548" s="881"/>
      <c r="BM548" s="881"/>
      <c r="BN548" s="881"/>
      <c r="BO548" s="881"/>
      <c r="BP548" s="881"/>
      <c r="BQ548" s="871"/>
      <c r="BR548" s="882"/>
    </row>
    <row r="549" spans="1:70" s="428" customFormat="1" x14ac:dyDescent="0.25">
      <c r="A549" s="345" t="s">
        <v>4063</v>
      </c>
      <c r="B549" s="373"/>
      <c r="C549" s="719">
        <v>45044</v>
      </c>
      <c r="D549" s="373"/>
      <c r="E549" s="346">
        <v>7836.27</v>
      </c>
      <c r="F549" s="373"/>
      <c r="G549" s="347">
        <v>20.11</v>
      </c>
      <c r="H549" s="374"/>
      <c r="I549" s="348">
        <v>-0.19850000000000001</v>
      </c>
      <c r="J549" s="348">
        <v>-0.93600000000000005</v>
      </c>
      <c r="K549" s="348">
        <v>-2.1410999999999998</v>
      </c>
      <c r="L549" s="348">
        <v>6.6277999999999997</v>
      </c>
      <c r="M549" s="348">
        <v>9.8907000000000007</v>
      </c>
      <c r="N549" s="350">
        <v>4.4132999999999996</v>
      </c>
      <c r="O549" s="348">
        <v>4.1481000000000003</v>
      </c>
      <c r="P549" s="348">
        <v>18.593</v>
      </c>
      <c r="Q549" s="348" t="s">
        <v>430</v>
      </c>
      <c r="R549" s="348" t="s">
        <v>430</v>
      </c>
      <c r="S549" s="348">
        <v>2.9171</v>
      </c>
      <c r="T549" s="348">
        <v>17.671199999999999</v>
      </c>
      <c r="U549" s="348">
        <v>1.1569</v>
      </c>
      <c r="V549" s="348">
        <v>6.5712999999999999</v>
      </c>
      <c r="W549" s="348">
        <v>-2.4733000000000001</v>
      </c>
      <c r="X549" s="348">
        <v>23.0166</v>
      </c>
      <c r="Y549" s="374"/>
      <c r="Z549" s="346">
        <v>10</v>
      </c>
      <c r="AA549" s="346">
        <v>11</v>
      </c>
      <c r="AB549" s="346">
        <v>12</v>
      </c>
      <c r="AC549" s="346">
        <v>12</v>
      </c>
      <c r="AD549" s="346">
        <v>12</v>
      </c>
      <c r="AE549" s="346">
        <v>8</v>
      </c>
      <c r="AF549" s="346">
        <v>5</v>
      </c>
      <c r="AG549" s="346">
        <v>2</v>
      </c>
      <c r="AH549" s="346" t="s">
        <v>430</v>
      </c>
      <c r="AI549" s="346" t="s">
        <v>430</v>
      </c>
      <c r="AJ549" s="346">
        <v>11</v>
      </c>
      <c r="AK549" s="346">
        <v>12</v>
      </c>
      <c r="AL549" s="346">
        <v>11</v>
      </c>
      <c r="AM549" s="346">
        <v>8</v>
      </c>
      <c r="AN549" s="346">
        <v>12</v>
      </c>
      <c r="AO549" s="373"/>
      <c r="AP549" s="348" t="s">
        <v>430</v>
      </c>
      <c r="AQ549" s="348" t="s">
        <v>430</v>
      </c>
      <c r="AR549" s="348" t="s">
        <v>430</v>
      </c>
      <c r="AS549" s="348">
        <v>10.97</v>
      </c>
      <c r="AT549" s="348">
        <v>8.16</v>
      </c>
      <c r="AU549" s="351"/>
      <c r="AV549" s="346" t="s">
        <v>430</v>
      </c>
      <c r="AW549" s="346" t="s">
        <v>430</v>
      </c>
      <c r="AX549" s="346" t="s">
        <v>430</v>
      </c>
      <c r="AY549" s="346">
        <v>3</v>
      </c>
      <c r="AZ549" s="346">
        <v>11</v>
      </c>
      <c r="BA549" s="362"/>
      <c r="BB549" s="348">
        <v>13.1990871871451</v>
      </c>
      <c r="BC549" s="375">
        <v>0.95206922634188496</v>
      </c>
      <c r="BD549" s="375">
        <v>8.55702554591036E-2</v>
      </c>
      <c r="BE549" s="375">
        <v>0.61265070323826798</v>
      </c>
      <c r="BF549" s="374"/>
      <c r="BG549" s="843">
        <v>37.339399999999998</v>
      </c>
      <c r="BH549" s="843">
        <v>27.405999999999999</v>
      </c>
      <c r="BI549" s="843">
        <v>30.241700000000002</v>
      </c>
      <c r="BJ549" s="843">
        <v>5.0129000000000001</v>
      </c>
      <c r="BK549" s="373"/>
      <c r="BL549" s="372" t="s">
        <v>3254</v>
      </c>
      <c r="BM549" s="372" t="s">
        <v>3255</v>
      </c>
      <c r="BN549" s="372" t="s">
        <v>3256</v>
      </c>
      <c r="BO549" s="372" t="s">
        <v>3257</v>
      </c>
      <c r="BP549" s="372" t="s">
        <v>3258</v>
      </c>
      <c r="BQ549" s="373"/>
      <c r="BR549" s="354" t="s">
        <v>463</v>
      </c>
    </row>
    <row r="550" spans="1:70" s="428" customFormat="1" x14ac:dyDescent="0.25">
      <c r="A550" s="345" t="s">
        <v>4064</v>
      </c>
      <c r="B550" s="373"/>
      <c r="C550" s="719">
        <v>45524</v>
      </c>
      <c r="D550" s="373"/>
      <c r="E550" s="346">
        <v>5347.48</v>
      </c>
      <c r="F550" s="373"/>
      <c r="G550" s="347">
        <v>10.906599999999999</v>
      </c>
      <c r="H550" s="374"/>
      <c r="I550" s="348">
        <v>-0.17660000000000001</v>
      </c>
      <c r="J550" s="348">
        <v>-0.59060000000000001</v>
      </c>
      <c r="K550" s="348">
        <v>1.8129</v>
      </c>
      <c r="L550" s="348">
        <v>18.839300000000001</v>
      </c>
      <c r="M550" s="348">
        <v>25.406500000000001</v>
      </c>
      <c r="N550" s="350">
        <v>8.7452000000000005</v>
      </c>
      <c r="O550" s="348">
        <v>3.605</v>
      </c>
      <c r="P550" s="348" t="s">
        <v>430</v>
      </c>
      <c r="Q550" s="348" t="s">
        <v>430</v>
      </c>
      <c r="R550" s="348" t="s">
        <v>430</v>
      </c>
      <c r="S550" s="348">
        <v>10.9465</v>
      </c>
      <c r="T550" s="348">
        <v>31.760400000000001</v>
      </c>
      <c r="U550" s="348">
        <v>8.4069000000000003</v>
      </c>
      <c r="V550" s="348">
        <v>11.798400000000001</v>
      </c>
      <c r="W550" s="348">
        <v>-2.2469999999999999</v>
      </c>
      <c r="X550" s="348">
        <v>4.3079999999999998</v>
      </c>
      <c r="Y550" s="374"/>
      <c r="Z550" s="346">
        <v>8</v>
      </c>
      <c r="AA550" s="346">
        <v>8</v>
      </c>
      <c r="AB550" s="346">
        <v>4</v>
      </c>
      <c r="AC550" s="346">
        <v>1</v>
      </c>
      <c r="AD550" s="346">
        <v>5</v>
      </c>
      <c r="AE550" s="346">
        <v>7</v>
      </c>
      <c r="AF550" s="346">
        <v>6</v>
      </c>
      <c r="AG550" s="346" t="s">
        <v>430</v>
      </c>
      <c r="AH550" s="346" t="s">
        <v>430</v>
      </c>
      <c r="AI550" s="346" t="s">
        <v>430</v>
      </c>
      <c r="AJ550" s="346">
        <v>2</v>
      </c>
      <c r="AK550" s="346">
        <v>5</v>
      </c>
      <c r="AL550" s="346">
        <v>7</v>
      </c>
      <c r="AM550" s="346">
        <v>7</v>
      </c>
      <c r="AN550" s="346">
        <v>11</v>
      </c>
      <c r="AO550" s="373"/>
      <c r="AP550" s="348" t="s">
        <v>430</v>
      </c>
      <c r="AQ550" s="348" t="s">
        <v>430</v>
      </c>
      <c r="AR550" s="348" t="s">
        <v>430</v>
      </c>
      <c r="AS550" s="348" t="s">
        <v>430</v>
      </c>
      <c r="AT550" s="348">
        <v>27.26</v>
      </c>
      <c r="AU550" s="351"/>
      <c r="AV550" s="346" t="s">
        <v>430</v>
      </c>
      <c r="AW550" s="346" t="s">
        <v>430</v>
      </c>
      <c r="AX550" s="346" t="s">
        <v>430</v>
      </c>
      <c r="AY550" s="346" t="s">
        <v>430</v>
      </c>
      <c r="AZ550" s="346">
        <v>6</v>
      </c>
      <c r="BA550" s="362"/>
      <c r="BB550" s="348">
        <v>18.692656259948102</v>
      </c>
      <c r="BC550" s="375">
        <v>1.1868033358557999</v>
      </c>
      <c r="BD550" s="375">
        <v>4.7735801825517403E-5</v>
      </c>
      <c r="BE550" s="375">
        <v>0.48117752633680799</v>
      </c>
      <c r="BF550" s="374"/>
      <c r="BG550" s="843">
        <v>25.815300000000001</v>
      </c>
      <c r="BH550" s="843">
        <v>28.814599999999999</v>
      </c>
      <c r="BI550" s="843">
        <v>42.980899999999998</v>
      </c>
      <c r="BJ550" s="843">
        <v>2.3892000000000002</v>
      </c>
      <c r="BK550" s="373"/>
      <c r="BL550" s="372" t="s">
        <v>3260</v>
      </c>
      <c r="BM550" s="372" t="s">
        <v>3261</v>
      </c>
      <c r="BN550" s="372" t="s">
        <v>3262</v>
      </c>
      <c r="BO550" s="372" t="s">
        <v>3263</v>
      </c>
      <c r="BP550" s="372" t="s">
        <v>3264</v>
      </c>
      <c r="BQ550" s="373"/>
      <c r="BR550" s="354" t="s">
        <v>463</v>
      </c>
    </row>
    <row r="551" spans="1:70" s="428" customFormat="1" x14ac:dyDescent="0.25">
      <c r="A551" s="345" t="s">
        <v>4065</v>
      </c>
      <c r="B551" s="373"/>
      <c r="C551" s="719">
        <v>45855</v>
      </c>
      <c r="D551" s="373"/>
      <c r="E551" s="346">
        <v>3200.79</v>
      </c>
      <c r="F551" s="373"/>
      <c r="G551" s="347">
        <v>12.03</v>
      </c>
      <c r="H551" s="374"/>
      <c r="I551" s="348">
        <v>-0.16600000000000001</v>
      </c>
      <c r="J551" s="348">
        <v>-0.22389999999999999</v>
      </c>
      <c r="K551" s="348">
        <v>1.2797000000000001</v>
      </c>
      <c r="L551" s="348">
        <v>15.8513</v>
      </c>
      <c r="M551" s="348">
        <v>23.6128</v>
      </c>
      <c r="N551" s="350">
        <v>17.217199999999998</v>
      </c>
      <c r="O551" s="348" t="s">
        <v>430</v>
      </c>
      <c r="P551" s="348" t="s">
        <v>430</v>
      </c>
      <c r="Q551" s="348" t="s">
        <v>430</v>
      </c>
      <c r="R551" s="348" t="s">
        <v>430</v>
      </c>
      <c r="S551" s="348">
        <v>10.2456</v>
      </c>
      <c r="T551" s="348">
        <v>30.0259</v>
      </c>
      <c r="U551" s="348">
        <v>17.125900000000001</v>
      </c>
      <c r="V551" s="348">
        <v>19.677700000000002</v>
      </c>
      <c r="W551" s="348">
        <v>-0.89790000000000003</v>
      </c>
      <c r="X551" s="348">
        <v>17.423400000000001</v>
      </c>
      <c r="Y551" s="374"/>
      <c r="Z551" s="346">
        <v>7</v>
      </c>
      <c r="AA551" s="346">
        <v>6</v>
      </c>
      <c r="AB551" s="346">
        <v>5</v>
      </c>
      <c r="AC551" s="346">
        <v>5</v>
      </c>
      <c r="AD551" s="346">
        <v>7</v>
      </c>
      <c r="AE551" s="346">
        <v>2</v>
      </c>
      <c r="AF551" s="346" t="s">
        <v>430</v>
      </c>
      <c r="AG551" s="346" t="s">
        <v>430</v>
      </c>
      <c r="AH551" s="346" t="s">
        <v>430</v>
      </c>
      <c r="AI551" s="346" t="s">
        <v>430</v>
      </c>
      <c r="AJ551" s="346">
        <v>3</v>
      </c>
      <c r="AK551" s="346">
        <v>7</v>
      </c>
      <c r="AL551" s="346">
        <v>3</v>
      </c>
      <c r="AM551" s="346">
        <v>2</v>
      </c>
      <c r="AN551" s="346">
        <v>5</v>
      </c>
      <c r="AO551" s="373"/>
      <c r="AP551" s="348" t="s">
        <v>430</v>
      </c>
      <c r="AQ551" s="348" t="s">
        <v>430</v>
      </c>
      <c r="AR551" s="348" t="s">
        <v>430</v>
      </c>
      <c r="AS551" s="348" t="s">
        <v>430</v>
      </c>
      <c r="AT551" s="348">
        <v>32.42</v>
      </c>
      <c r="AU551" s="351"/>
      <c r="AV551" s="346" t="s">
        <v>430</v>
      </c>
      <c r="AW551" s="346" t="s">
        <v>430</v>
      </c>
      <c r="AX551" s="346" t="s">
        <v>430</v>
      </c>
      <c r="AY551" s="346" t="s">
        <v>430</v>
      </c>
      <c r="AZ551" s="346">
        <v>5</v>
      </c>
      <c r="BA551" s="362"/>
      <c r="BB551" s="348">
        <v>13.6441039126872</v>
      </c>
      <c r="BC551" s="375">
        <v>1.0938237085029301</v>
      </c>
      <c r="BD551" s="375">
        <v>9.44750242073924E-2</v>
      </c>
      <c r="BE551" s="375">
        <v>1.4355616971107199</v>
      </c>
      <c r="BF551" s="374"/>
      <c r="BG551" s="843">
        <v>49.479799999999997</v>
      </c>
      <c r="BH551" s="843">
        <v>25.6614</v>
      </c>
      <c r="BI551" s="843">
        <v>20.837</v>
      </c>
      <c r="BJ551" s="843">
        <v>4.0217999999999998</v>
      </c>
      <c r="BK551" s="373"/>
      <c r="BL551" s="372" t="s">
        <v>3266</v>
      </c>
      <c r="BM551" s="372" t="s">
        <v>3267</v>
      </c>
      <c r="BN551" s="372" t="s">
        <v>3268</v>
      </c>
      <c r="BO551" s="372" t="s">
        <v>3269</v>
      </c>
      <c r="BP551" s="372" t="s">
        <v>3270</v>
      </c>
      <c r="BQ551" s="373"/>
      <c r="BR551" s="354" t="s">
        <v>463</v>
      </c>
    </row>
    <row r="552" spans="1:70" s="428" customFormat="1" x14ac:dyDescent="0.25">
      <c r="A552" s="345" t="s">
        <v>4066</v>
      </c>
      <c r="B552" s="373"/>
      <c r="C552" s="719">
        <v>45167</v>
      </c>
      <c r="D552" s="373"/>
      <c r="E552" s="346">
        <v>3052.25</v>
      </c>
      <c r="F552" s="373"/>
      <c r="G552" s="347">
        <v>15.5372</v>
      </c>
      <c r="H552" s="374"/>
      <c r="I552" s="348">
        <v>-0.12859999999999999</v>
      </c>
      <c r="J552" s="348">
        <v>-0.8165</v>
      </c>
      <c r="K552" s="348">
        <v>-1.6185</v>
      </c>
      <c r="L552" s="348">
        <v>9.4023000000000003</v>
      </c>
      <c r="M552" s="348">
        <v>13.155799999999999</v>
      </c>
      <c r="N552" s="350">
        <v>3.2159</v>
      </c>
      <c r="O552" s="348">
        <v>1.7141999999999999</v>
      </c>
      <c r="P552" s="348">
        <v>14.7105</v>
      </c>
      <c r="Q552" s="348" t="s">
        <v>430</v>
      </c>
      <c r="R552" s="348" t="s">
        <v>430</v>
      </c>
      <c r="S552" s="348">
        <v>4.0251999999999999</v>
      </c>
      <c r="T552" s="348">
        <v>22.906300000000002</v>
      </c>
      <c r="U552" s="348">
        <v>5.0861999999999998</v>
      </c>
      <c r="V552" s="348">
        <v>5.4972000000000003</v>
      </c>
      <c r="W552" s="348">
        <v>-2.1556000000000002</v>
      </c>
      <c r="X552" s="348">
        <v>15.6225</v>
      </c>
      <c r="Y552" s="374"/>
      <c r="Z552" s="346">
        <v>5</v>
      </c>
      <c r="AA552" s="346">
        <v>10</v>
      </c>
      <c r="AB552" s="346">
        <v>10</v>
      </c>
      <c r="AC552" s="346">
        <v>9</v>
      </c>
      <c r="AD552" s="346">
        <v>11</v>
      </c>
      <c r="AE552" s="346">
        <v>9</v>
      </c>
      <c r="AF552" s="346">
        <v>7</v>
      </c>
      <c r="AG552" s="346">
        <v>4</v>
      </c>
      <c r="AH552" s="346" t="s">
        <v>430</v>
      </c>
      <c r="AI552" s="346" t="s">
        <v>430</v>
      </c>
      <c r="AJ552" s="346">
        <v>9</v>
      </c>
      <c r="AK552" s="346">
        <v>8</v>
      </c>
      <c r="AL552" s="346">
        <v>8</v>
      </c>
      <c r="AM552" s="346">
        <v>10</v>
      </c>
      <c r="AN552" s="346">
        <v>10</v>
      </c>
      <c r="AO552" s="373"/>
      <c r="AP552" s="348" t="s">
        <v>430</v>
      </c>
      <c r="AQ552" s="348" t="s">
        <v>430</v>
      </c>
      <c r="AR552" s="348" t="s">
        <v>430</v>
      </c>
      <c r="AS552" s="348">
        <v>9.98</v>
      </c>
      <c r="AT552" s="348">
        <v>13.52</v>
      </c>
      <c r="AU552" s="351"/>
      <c r="AV552" s="346" t="s">
        <v>430</v>
      </c>
      <c r="AW552" s="346" t="s">
        <v>430</v>
      </c>
      <c r="AX552" s="346" t="s">
        <v>430</v>
      </c>
      <c r="AY552" s="346">
        <v>4</v>
      </c>
      <c r="AZ552" s="346">
        <v>9</v>
      </c>
      <c r="BA552" s="362"/>
      <c r="BB552" s="348">
        <v>14.4558721014696</v>
      </c>
      <c r="BC552" s="375">
        <v>1.02248879381311</v>
      </c>
      <c r="BD552" s="375">
        <v>5.5700589450363998E-2</v>
      </c>
      <c r="BE552" s="375">
        <v>0.31718768357201199</v>
      </c>
      <c r="BF552" s="374"/>
      <c r="BG552" s="843">
        <v>41.999299999999998</v>
      </c>
      <c r="BH552" s="843">
        <v>30.2057</v>
      </c>
      <c r="BI552" s="843">
        <v>26.832599999999999</v>
      </c>
      <c r="BJ552" s="843">
        <v>0.96240000000000003</v>
      </c>
      <c r="BK552" s="373"/>
      <c r="BL552" s="372" t="s">
        <v>3272</v>
      </c>
      <c r="BM552" s="372" t="s">
        <v>3273</v>
      </c>
      <c r="BN552" s="372" t="s">
        <v>3274</v>
      </c>
      <c r="BO552" s="372" t="s">
        <v>3275</v>
      </c>
      <c r="BP552" s="372" t="s">
        <v>3276</v>
      </c>
      <c r="BQ552" s="373"/>
      <c r="BR552" s="354" t="s">
        <v>443</v>
      </c>
    </row>
    <row r="553" spans="1:70" s="428" customFormat="1" x14ac:dyDescent="0.25">
      <c r="A553" s="345" t="s">
        <v>4067</v>
      </c>
      <c r="B553" s="373"/>
      <c r="C553" s="719">
        <v>45412</v>
      </c>
      <c r="D553" s="373"/>
      <c r="E553" s="346">
        <v>3017.94</v>
      </c>
      <c r="F553" s="373"/>
      <c r="G553" s="347">
        <v>16.193999999999999</v>
      </c>
      <c r="H553" s="374"/>
      <c r="I553" s="348">
        <v>-0.13569999999999999</v>
      </c>
      <c r="J553" s="348">
        <v>0.64639999999999997</v>
      </c>
      <c r="K553" s="348">
        <v>0.95379999999999998</v>
      </c>
      <c r="L553" s="348">
        <v>16.227699999999999</v>
      </c>
      <c r="M553" s="348">
        <v>26.190300000000001</v>
      </c>
      <c r="N553" s="350">
        <v>19.733799999999999</v>
      </c>
      <c r="O553" s="348">
        <v>13.517099999999999</v>
      </c>
      <c r="P553" s="348" t="s">
        <v>430</v>
      </c>
      <c r="Q553" s="348" t="s">
        <v>430</v>
      </c>
      <c r="R553" s="348" t="s">
        <v>430</v>
      </c>
      <c r="S553" s="348">
        <v>9.9091000000000005</v>
      </c>
      <c r="T553" s="348">
        <v>34.972499999999997</v>
      </c>
      <c r="U553" s="348">
        <v>18.6982</v>
      </c>
      <c r="V553" s="348">
        <v>22.728300000000001</v>
      </c>
      <c r="W553" s="348">
        <v>-0.42430000000000001</v>
      </c>
      <c r="X553" s="348">
        <v>22.615400000000001</v>
      </c>
      <c r="Y553" s="374"/>
      <c r="Z553" s="346">
        <v>6</v>
      </c>
      <c r="AA553" s="346">
        <v>3</v>
      </c>
      <c r="AB553" s="346">
        <v>7</v>
      </c>
      <c r="AC553" s="346">
        <v>3</v>
      </c>
      <c r="AD553" s="346">
        <v>3</v>
      </c>
      <c r="AE553" s="346">
        <v>1</v>
      </c>
      <c r="AF553" s="346">
        <v>1</v>
      </c>
      <c r="AG553" s="346" t="s">
        <v>430</v>
      </c>
      <c r="AH553" s="346" t="s">
        <v>430</v>
      </c>
      <c r="AI553" s="346" t="s">
        <v>430</v>
      </c>
      <c r="AJ553" s="346">
        <v>4</v>
      </c>
      <c r="AK553" s="346">
        <v>2</v>
      </c>
      <c r="AL553" s="346">
        <v>2</v>
      </c>
      <c r="AM553" s="346">
        <v>1</v>
      </c>
      <c r="AN553" s="346">
        <v>4</v>
      </c>
      <c r="AO553" s="373"/>
      <c r="AP553" s="348" t="s">
        <v>430</v>
      </c>
      <c r="AQ553" s="348" t="s">
        <v>430</v>
      </c>
      <c r="AR553" s="348" t="s">
        <v>430</v>
      </c>
      <c r="AS553" s="348" t="s">
        <v>430</v>
      </c>
      <c r="AT553" s="348">
        <v>35.71</v>
      </c>
      <c r="AU553" s="351"/>
      <c r="AV553" s="346" t="s">
        <v>430</v>
      </c>
      <c r="AW553" s="346" t="s">
        <v>430</v>
      </c>
      <c r="AX553" s="346" t="s">
        <v>430</v>
      </c>
      <c r="AY553" s="346" t="s">
        <v>430</v>
      </c>
      <c r="AZ553" s="346">
        <v>2</v>
      </c>
      <c r="BA553" s="362"/>
      <c r="BB553" s="348">
        <v>17.016636966932499</v>
      </c>
      <c r="BC553" s="375">
        <v>1.1354742120774699</v>
      </c>
      <c r="BD553" s="375">
        <v>8.6448141355195907E-2</v>
      </c>
      <c r="BE553" s="375">
        <v>1.3123925415537501</v>
      </c>
      <c r="BF553" s="374"/>
      <c r="BG553" s="843">
        <v>35.3232</v>
      </c>
      <c r="BH553" s="843">
        <v>21.979099999999999</v>
      </c>
      <c r="BI553" s="843">
        <v>44.515999999999998</v>
      </c>
      <c r="BJ553" s="843">
        <v>-1.8183</v>
      </c>
      <c r="BK553" s="373"/>
      <c r="BL553" s="372" t="s">
        <v>3278</v>
      </c>
      <c r="BM553" s="372" t="s">
        <v>1380</v>
      </c>
      <c r="BN553" s="372" t="s">
        <v>524</v>
      </c>
      <c r="BO553" s="372" t="s">
        <v>3279</v>
      </c>
      <c r="BP553" s="372" t="s">
        <v>3280</v>
      </c>
      <c r="BQ553" s="373"/>
      <c r="BR553" s="354" t="s">
        <v>526</v>
      </c>
    </row>
    <row r="554" spans="1:70" s="428" customFormat="1" x14ac:dyDescent="0.25">
      <c r="A554" s="345" t="s">
        <v>4068</v>
      </c>
      <c r="B554" s="373"/>
      <c r="C554" s="719">
        <v>44189</v>
      </c>
      <c r="D554" s="373"/>
      <c r="E554" s="346">
        <v>1363.76</v>
      </c>
      <c r="F554" s="373"/>
      <c r="G554" s="347">
        <v>23.44</v>
      </c>
      <c r="H554" s="374"/>
      <c r="I554" s="348" t="s">
        <v>430</v>
      </c>
      <c r="J554" s="348">
        <v>0.4284</v>
      </c>
      <c r="K554" s="348">
        <v>3.2599</v>
      </c>
      <c r="L554" s="348">
        <v>18.204699999999999</v>
      </c>
      <c r="M554" s="348">
        <v>24.747199999999999</v>
      </c>
      <c r="N554" s="350">
        <v>15.914400000000001</v>
      </c>
      <c r="O554" s="348">
        <v>9.2319999999999993</v>
      </c>
      <c r="P554" s="348">
        <v>17.9818</v>
      </c>
      <c r="Q554" s="348">
        <v>12.231</v>
      </c>
      <c r="R554" s="348" t="s">
        <v>430</v>
      </c>
      <c r="S554" s="348">
        <v>12.3682</v>
      </c>
      <c r="T554" s="348">
        <v>31.0962</v>
      </c>
      <c r="U554" s="348">
        <v>15.696</v>
      </c>
      <c r="V554" s="348">
        <v>18.145199999999999</v>
      </c>
      <c r="W554" s="348">
        <v>-0.25530000000000003</v>
      </c>
      <c r="X554" s="348">
        <v>16.082000000000001</v>
      </c>
      <c r="Y554" s="374"/>
      <c r="Z554" s="346" t="s">
        <v>430</v>
      </c>
      <c r="AA554" s="346">
        <v>4</v>
      </c>
      <c r="AB554" s="346">
        <v>1</v>
      </c>
      <c r="AC554" s="346">
        <v>2</v>
      </c>
      <c r="AD554" s="346">
        <v>6</v>
      </c>
      <c r="AE554" s="346">
        <v>3</v>
      </c>
      <c r="AF554" s="346">
        <v>3</v>
      </c>
      <c r="AG554" s="346">
        <v>3</v>
      </c>
      <c r="AH554" s="346">
        <v>1</v>
      </c>
      <c r="AI554" s="346" t="s">
        <v>430</v>
      </c>
      <c r="AJ554" s="346">
        <v>1</v>
      </c>
      <c r="AK554" s="346">
        <v>6</v>
      </c>
      <c r="AL554" s="346">
        <v>5</v>
      </c>
      <c r="AM554" s="346">
        <v>4</v>
      </c>
      <c r="AN554" s="346">
        <v>3</v>
      </c>
      <c r="AO554" s="373"/>
      <c r="AP554" s="348" t="s">
        <v>430</v>
      </c>
      <c r="AQ554" s="348" t="s">
        <v>430</v>
      </c>
      <c r="AR554" s="348">
        <v>16.87</v>
      </c>
      <c r="AS554" s="348">
        <v>17.22</v>
      </c>
      <c r="AT554" s="348">
        <v>33.340000000000003</v>
      </c>
      <c r="AU554" s="351"/>
      <c r="AV554" s="346" t="s">
        <v>430</v>
      </c>
      <c r="AW554" s="346" t="s">
        <v>430</v>
      </c>
      <c r="AX554" s="346">
        <v>1</v>
      </c>
      <c r="AY554" s="346">
        <v>2</v>
      </c>
      <c r="AZ554" s="346">
        <v>3</v>
      </c>
      <c r="BA554" s="362"/>
      <c r="BB554" s="348">
        <v>14.9280645238841</v>
      </c>
      <c r="BC554" s="375">
        <v>1.0435371910021201</v>
      </c>
      <c r="BD554" s="375">
        <v>7.3678490807257899E-2</v>
      </c>
      <c r="BE554" s="375">
        <v>0.410039964334245</v>
      </c>
      <c r="BF554" s="374"/>
      <c r="BG554" s="843">
        <v>20.353000000000002</v>
      </c>
      <c r="BH554" s="843">
        <v>28.465299999999999</v>
      </c>
      <c r="BI554" s="843">
        <v>31.812100000000001</v>
      </c>
      <c r="BJ554" s="843">
        <v>19.369599999999998</v>
      </c>
      <c r="BK554" s="373"/>
      <c r="BL554" s="372" t="s">
        <v>3282</v>
      </c>
      <c r="BM554" s="372" t="s">
        <v>3283</v>
      </c>
      <c r="BN554" s="372" t="s">
        <v>3284</v>
      </c>
      <c r="BO554" s="372" t="s">
        <v>3285</v>
      </c>
      <c r="BP554" s="372" t="s">
        <v>3286</v>
      </c>
      <c r="BQ554" s="373"/>
      <c r="BR554" s="354" t="s">
        <v>436</v>
      </c>
    </row>
    <row r="555" spans="1:70" s="428" customFormat="1" x14ac:dyDescent="0.25">
      <c r="A555" s="345" t="s">
        <v>4069</v>
      </c>
      <c r="B555" s="373"/>
      <c r="C555" s="719">
        <v>45624</v>
      </c>
      <c r="D555" s="373"/>
      <c r="E555" s="346">
        <v>1313.95</v>
      </c>
      <c r="F555" s="373"/>
      <c r="G555" s="347">
        <v>10.4213</v>
      </c>
      <c r="H555" s="374"/>
      <c r="I555" s="348">
        <v>-1.9E-3</v>
      </c>
      <c r="J555" s="348">
        <v>-0.67479999999999996</v>
      </c>
      <c r="K555" s="348">
        <v>-1.1927000000000001</v>
      </c>
      <c r="L555" s="348">
        <v>7.3784999999999998</v>
      </c>
      <c r="M555" s="348">
        <v>14.470700000000001</v>
      </c>
      <c r="N555" s="350">
        <v>3.1179000000000001</v>
      </c>
      <c r="O555" s="348" t="s">
        <v>430</v>
      </c>
      <c r="P555" s="348" t="s">
        <v>430</v>
      </c>
      <c r="Q555" s="348" t="s">
        <v>430</v>
      </c>
      <c r="R555" s="348" t="s">
        <v>430</v>
      </c>
      <c r="S555" s="348">
        <v>3.7667999999999999</v>
      </c>
      <c r="T555" s="348">
        <v>22.1738</v>
      </c>
      <c r="U555" s="348">
        <v>3.6048</v>
      </c>
      <c r="V555" s="348">
        <v>6.3452000000000002</v>
      </c>
      <c r="W555" s="348">
        <v>-1.3854</v>
      </c>
      <c r="X555" s="348">
        <v>2.3407</v>
      </c>
      <c r="Y555" s="374"/>
      <c r="Z555" s="346">
        <v>4</v>
      </c>
      <c r="AA555" s="346">
        <v>9</v>
      </c>
      <c r="AB555" s="346">
        <v>9</v>
      </c>
      <c r="AC555" s="346">
        <v>10</v>
      </c>
      <c r="AD555" s="346">
        <v>9</v>
      </c>
      <c r="AE555" s="346">
        <v>10</v>
      </c>
      <c r="AF555" s="346" t="s">
        <v>430</v>
      </c>
      <c r="AG555" s="346" t="s">
        <v>430</v>
      </c>
      <c r="AH555" s="346" t="s">
        <v>430</v>
      </c>
      <c r="AI555" s="346" t="s">
        <v>430</v>
      </c>
      <c r="AJ555" s="346">
        <v>10</v>
      </c>
      <c r="AK555" s="346">
        <v>9</v>
      </c>
      <c r="AL555" s="346">
        <v>9</v>
      </c>
      <c r="AM555" s="346">
        <v>9</v>
      </c>
      <c r="AN555" s="346">
        <v>6</v>
      </c>
      <c r="AO555" s="373"/>
      <c r="AP555" s="348" t="s">
        <v>430</v>
      </c>
      <c r="AQ555" s="348" t="s">
        <v>430</v>
      </c>
      <c r="AR555" s="348" t="s">
        <v>430</v>
      </c>
      <c r="AS555" s="348" t="s">
        <v>430</v>
      </c>
      <c r="AT555" s="348">
        <v>12.58</v>
      </c>
      <c r="AU555" s="351"/>
      <c r="AV555" s="346" t="s">
        <v>430</v>
      </c>
      <c r="AW555" s="346" t="s">
        <v>430</v>
      </c>
      <c r="AX555" s="346" t="s">
        <v>430</v>
      </c>
      <c r="AY555" s="346" t="s">
        <v>430</v>
      </c>
      <c r="AZ555" s="346">
        <v>10</v>
      </c>
      <c r="BA555" s="362"/>
      <c r="BB555" s="348">
        <v>15.576879919126</v>
      </c>
      <c r="BC555" s="375">
        <v>1.01396140984704</v>
      </c>
      <c r="BD555" s="375">
        <v>-1.37085295170234E-2</v>
      </c>
      <c r="BE555" s="375">
        <v>0.138022219899822</v>
      </c>
      <c r="BF555" s="374"/>
      <c r="BG555" s="348">
        <v>44.893000000000001</v>
      </c>
      <c r="BH555" s="348">
        <v>15.0036</v>
      </c>
      <c r="BI555" s="348">
        <v>33.168300000000002</v>
      </c>
      <c r="BJ555" s="348">
        <v>6.9351000000000003</v>
      </c>
      <c r="BK555" s="373"/>
      <c r="BL555" s="372" t="s">
        <v>839</v>
      </c>
      <c r="BM555" s="372" t="s">
        <v>3288</v>
      </c>
      <c r="BN555" s="372" t="s">
        <v>3289</v>
      </c>
      <c r="BO555" s="372" t="s">
        <v>3290</v>
      </c>
      <c r="BP555" s="372" t="s">
        <v>3291</v>
      </c>
      <c r="BQ555" s="373"/>
      <c r="BR555" s="354" t="s">
        <v>526</v>
      </c>
    </row>
    <row r="556" spans="1:70" s="428" customFormat="1" x14ac:dyDescent="0.25">
      <c r="A556" s="345" t="s">
        <v>4070</v>
      </c>
      <c r="B556" s="373"/>
      <c r="C556" s="719">
        <v>45175</v>
      </c>
      <c r="D556" s="373"/>
      <c r="E556" s="346">
        <v>1348.18</v>
      </c>
      <c r="F556" s="373"/>
      <c r="G556" s="347">
        <v>17.059999999999999</v>
      </c>
      <c r="H556" s="374"/>
      <c r="I556" s="348">
        <v>0</v>
      </c>
      <c r="J556" s="348">
        <v>0.76790000000000003</v>
      </c>
      <c r="K556" s="348">
        <v>1.9724999999999999</v>
      </c>
      <c r="L556" s="348">
        <v>15.896699999999999</v>
      </c>
      <c r="M556" s="348">
        <v>27.123699999999999</v>
      </c>
      <c r="N556" s="350">
        <v>13.809200000000001</v>
      </c>
      <c r="O556" s="348">
        <v>9.6088000000000005</v>
      </c>
      <c r="P556" s="348">
        <v>19.430399999999999</v>
      </c>
      <c r="Q556" s="348" t="s">
        <v>430</v>
      </c>
      <c r="R556" s="348" t="s">
        <v>430</v>
      </c>
      <c r="S556" s="348">
        <v>9.4993999999999996</v>
      </c>
      <c r="T556" s="348">
        <v>34.014099999999999</v>
      </c>
      <c r="U556" s="348">
        <v>16.054400000000001</v>
      </c>
      <c r="V556" s="348">
        <v>16.291799999999999</v>
      </c>
      <c r="W556" s="348">
        <v>-5.8599999999999999E-2</v>
      </c>
      <c r="X556" s="348">
        <v>19.3919</v>
      </c>
      <c r="Y556" s="374"/>
      <c r="Z556" s="346">
        <v>3</v>
      </c>
      <c r="AA556" s="346">
        <v>2</v>
      </c>
      <c r="AB556" s="346">
        <v>3</v>
      </c>
      <c r="AC556" s="346">
        <v>4</v>
      </c>
      <c r="AD556" s="346">
        <v>2</v>
      </c>
      <c r="AE556" s="346">
        <v>5</v>
      </c>
      <c r="AF556" s="346">
        <v>2</v>
      </c>
      <c r="AG556" s="346">
        <v>1</v>
      </c>
      <c r="AH556" s="346" t="s">
        <v>430</v>
      </c>
      <c r="AI556" s="346" t="s">
        <v>430</v>
      </c>
      <c r="AJ556" s="346">
        <v>5</v>
      </c>
      <c r="AK556" s="346">
        <v>3</v>
      </c>
      <c r="AL556" s="346">
        <v>4</v>
      </c>
      <c r="AM556" s="346">
        <v>5</v>
      </c>
      <c r="AN556" s="346">
        <v>2</v>
      </c>
      <c r="AO556" s="373"/>
      <c r="AP556" s="348" t="s">
        <v>430</v>
      </c>
      <c r="AQ556" s="348" t="s">
        <v>430</v>
      </c>
      <c r="AR556" s="348" t="s">
        <v>430</v>
      </c>
      <c r="AS556" s="348">
        <v>18.03</v>
      </c>
      <c r="AT556" s="348">
        <v>32.92</v>
      </c>
      <c r="AU556" s="351"/>
      <c r="AV556" s="346" t="s">
        <v>430</v>
      </c>
      <c r="AW556" s="346" t="s">
        <v>430</v>
      </c>
      <c r="AX556" s="346" t="s">
        <v>430</v>
      </c>
      <c r="AY556" s="346">
        <v>1</v>
      </c>
      <c r="AZ556" s="346">
        <v>4</v>
      </c>
      <c r="BA556" s="362"/>
      <c r="BB556" s="348">
        <v>17.048187845719699</v>
      </c>
      <c r="BC556" s="375">
        <v>1.0904950706174099</v>
      </c>
      <c r="BD556" s="375">
        <v>6.9174510213270105E-2</v>
      </c>
      <c r="BE556" s="375">
        <v>0.65882913074289096</v>
      </c>
      <c r="BF556" s="374"/>
      <c r="BG556" s="843">
        <v>14.792199999999999</v>
      </c>
      <c r="BH556" s="843">
        <v>27.383700000000001</v>
      </c>
      <c r="BI556" s="843">
        <v>55.639899999999997</v>
      </c>
      <c r="BJ556" s="843">
        <v>2.1842000000000001</v>
      </c>
      <c r="BK556" s="373"/>
      <c r="BL556" s="372" t="s">
        <v>3293</v>
      </c>
      <c r="BM556" s="372" t="s">
        <v>3294</v>
      </c>
      <c r="BN556" s="372" t="s">
        <v>3295</v>
      </c>
      <c r="BO556" s="372" t="s">
        <v>3296</v>
      </c>
      <c r="BP556" s="372" t="s">
        <v>3297</v>
      </c>
      <c r="BQ556" s="373"/>
      <c r="BR556" s="354" t="s">
        <v>443</v>
      </c>
    </row>
    <row r="557" spans="1:70" s="428" customFormat="1" x14ac:dyDescent="0.25">
      <c r="A557" s="345" t="s">
        <v>4071</v>
      </c>
      <c r="B557" s="373"/>
      <c r="C557" s="719">
        <v>45356</v>
      </c>
      <c r="D557" s="373"/>
      <c r="E557" s="346">
        <v>902.89</v>
      </c>
      <c r="F557" s="373"/>
      <c r="G557" s="347">
        <v>14.284000000000001</v>
      </c>
      <c r="H557" s="374"/>
      <c r="I557" s="348">
        <v>-0.1817</v>
      </c>
      <c r="J557" s="348">
        <v>0.31040000000000001</v>
      </c>
      <c r="K557" s="348">
        <v>-0.44879999999999998</v>
      </c>
      <c r="L557" s="348">
        <v>10.546200000000001</v>
      </c>
      <c r="M557" s="348">
        <v>15.1852</v>
      </c>
      <c r="N557" s="350">
        <v>11.2357</v>
      </c>
      <c r="O557" s="348">
        <v>5.4958999999999998</v>
      </c>
      <c r="P557" s="348" t="s">
        <v>430</v>
      </c>
      <c r="Q557" s="348" t="s">
        <v>430</v>
      </c>
      <c r="R557" s="348" t="s">
        <v>430</v>
      </c>
      <c r="S557" s="348">
        <v>5.4161999999999999</v>
      </c>
      <c r="T557" s="348">
        <v>21.805399999999999</v>
      </c>
      <c r="U557" s="348">
        <v>10.424799999999999</v>
      </c>
      <c r="V557" s="348">
        <v>15.1119</v>
      </c>
      <c r="W557" s="348">
        <v>-1.6274</v>
      </c>
      <c r="X557" s="348">
        <v>15.213100000000001</v>
      </c>
      <c r="Y557" s="374"/>
      <c r="Z557" s="346">
        <v>9</v>
      </c>
      <c r="AA557" s="346">
        <v>5</v>
      </c>
      <c r="AB557" s="346">
        <v>8</v>
      </c>
      <c r="AC557" s="346">
        <v>8</v>
      </c>
      <c r="AD557" s="346">
        <v>8</v>
      </c>
      <c r="AE557" s="346">
        <v>6</v>
      </c>
      <c r="AF557" s="346">
        <v>4</v>
      </c>
      <c r="AG557" s="346" t="s">
        <v>430</v>
      </c>
      <c r="AH557" s="346" t="s">
        <v>430</v>
      </c>
      <c r="AI557" s="346" t="s">
        <v>430</v>
      </c>
      <c r="AJ557" s="346">
        <v>7</v>
      </c>
      <c r="AK557" s="346">
        <v>10</v>
      </c>
      <c r="AL557" s="346">
        <v>6</v>
      </c>
      <c r="AM557" s="346">
        <v>6</v>
      </c>
      <c r="AN557" s="346">
        <v>7</v>
      </c>
      <c r="AO557" s="373"/>
      <c r="AP557" s="348" t="s">
        <v>430</v>
      </c>
      <c r="AQ557" s="348" t="s">
        <v>430</v>
      </c>
      <c r="AR557" s="348" t="s">
        <v>430</v>
      </c>
      <c r="AS557" s="348" t="s">
        <v>430</v>
      </c>
      <c r="AT557" s="348">
        <v>19.079999999999998</v>
      </c>
      <c r="AU557" s="351"/>
      <c r="AV557" s="346" t="s">
        <v>430</v>
      </c>
      <c r="AW557" s="346" t="s">
        <v>430</v>
      </c>
      <c r="AX557" s="346" t="s">
        <v>430</v>
      </c>
      <c r="AY557" s="346" t="s">
        <v>430</v>
      </c>
      <c r="AZ557" s="346">
        <v>7</v>
      </c>
      <c r="BA557" s="362"/>
      <c r="BB557" s="348">
        <v>16.401155349661099</v>
      </c>
      <c r="BC557" s="375">
        <v>1.1401986351700999</v>
      </c>
      <c r="BD557" s="375">
        <v>5.2705088552659797E-2</v>
      </c>
      <c r="BE557" s="375">
        <v>0.73576619044495395</v>
      </c>
      <c r="BF557" s="374"/>
      <c r="BG557" s="843">
        <v>32.405900000000003</v>
      </c>
      <c r="BH557" s="843">
        <v>34.560699999999997</v>
      </c>
      <c r="BI557" s="843">
        <v>28.9147</v>
      </c>
      <c r="BJ557" s="843">
        <v>4.1186999999999996</v>
      </c>
      <c r="BK557" s="373"/>
      <c r="BL557" s="372" t="s">
        <v>3299</v>
      </c>
      <c r="BM557" s="372" t="s">
        <v>3300</v>
      </c>
      <c r="BN557" s="372" t="s">
        <v>3301</v>
      </c>
      <c r="BO557" s="372" t="s">
        <v>3302</v>
      </c>
      <c r="BP557" s="372" t="s">
        <v>3303</v>
      </c>
      <c r="BQ557" s="373"/>
      <c r="BR557" s="354" t="s">
        <v>443</v>
      </c>
    </row>
    <row r="558" spans="1:70" s="428" customFormat="1" x14ac:dyDescent="0.25">
      <c r="A558" s="345" t="s">
        <v>4072</v>
      </c>
      <c r="B558" s="373"/>
      <c r="C558" s="719">
        <v>45212</v>
      </c>
      <c r="D558" s="373"/>
      <c r="E558" s="841">
        <v>837.37</v>
      </c>
      <c r="F558" s="373"/>
      <c r="G558" s="347">
        <v>12.1897</v>
      </c>
      <c r="H558" s="374"/>
      <c r="I558" s="348">
        <v>3.6900000000000002E-2</v>
      </c>
      <c r="J558" s="348">
        <v>-0.30020000000000002</v>
      </c>
      <c r="K558" s="348">
        <v>1.0922000000000001</v>
      </c>
      <c r="L558" s="348">
        <v>13.3504</v>
      </c>
      <c r="M558" s="348">
        <v>25.418800000000001</v>
      </c>
      <c r="N558" s="350">
        <v>1.6000000000000001E-3</v>
      </c>
      <c r="O558" s="348">
        <v>-3.9420000000000002</v>
      </c>
      <c r="P558" s="348" t="s">
        <v>430</v>
      </c>
      <c r="Q558" s="348" t="s">
        <v>430</v>
      </c>
      <c r="R558" s="348" t="s">
        <v>430</v>
      </c>
      <c r="S558" s="348">
        <v>8.3221000000000007</v>
      </c>
      <c r="T558" s="348">
        <v>32.2667</v>
      </c>
      <c r="U558" s="348">
        <v>2.8172000000000001</v>
      </c>
      <c r="V558" s="348">
        <v>4.3112000000000004</v>
      </c>
      <c r="W558" s="348">
        <v>-2.0341</v>
      </c>
      <c r="X558" s="348">
        <v>7.0354000000000001</v>
      </c>
      <c r="Y558" s="374"/>
      <c r="Z558" s="346">
        <v>2</v>
      </c>
      <c r="AA558" s="346">
        <v>7</v>
      </c>
      <c r="AB558" s="346">
        <v>6</v>
      </c>
      <c r="AC558" s="346">
        <v>7</v>
      </c>
      <c r="AD558" s="346">
        <v>4</v>
      </c>
      <c r="AE558" s="346">
        <v>11</v>
      </c>
      <c r="AF558" s="346">
        <v>8</v>
      </c>
      <c r="AG558" s="346" t="s">
        <v>430</v>
      </c>
      <c r="AH558" s="346" t="s">
        <v>430</v>
      </c>
      <c r="AI558" s="346" t="s">
        <v>430</v>
      </c>
      <c r="AJ558" s="346">
        <v>6</v>
      </c>
      <c r="AK558" s="346">
        <v>4</v>
      </c>
      <c r="AL558" s="346">
        <v>10</v>
      </c>
      <c r="AM558" s="346">
        <v>11</v>
      </c>
      <c r="AN558" s="346">
        <v>9</v>
      </c>
      <c r="AO558" s="373"/>
      <c r="AP558" s="348" t="s">
        <v>430</v>
      </c>
      <c r="AQ558" s="348" t="s">
        <v>430</v>
      </c>
      <c r="AR558" s="348" t="s">
        <v>430</v>
      </c>
      <c r="AS558" s="348" t="s">
        <v>430</v>
      </c>
      <c r="AT558" s="348">
        <v>17.510000000000002</v>
      </c>
      <c r="AU558" s="351"/>
      <c r="AV558" s="346" t="s">
        <v>430</v>
      </c>
      <c r="AW558" s="346" t="s">
        <v>430</v>
      </c>
      <c r="AX558" s="346" t="s">
        <v>430</v>
      </c>
      <c r="AY558" s="346" t="s">
        <v>430</v>
      </c>
      <c r="AZ558" s="346">
        <v>8</v>
      </c>
      <c r="BA558" s="362"/>
      <c r="BB558" s="348">
        <v>20.6530679698512</v>
      </c>
      <c r="BC558" s="375">
        <v>1.22569907810516</v>
      </c>
      <c r="BD558" s="375">
        <v>1.3537681351982399E-2</v>
      </c>
      <c r="BE558" s="375">
        <v>-0.413888776620224</v>
      </c>
      <c r="BF558" s="374"/>
      <c r="BG558" s="843">
        <v>11.1144</v>
      </c>
      <c r="BH558" s="843">
        <v>33.3752</v>
      </c>
      <c r="BI558" s="843">
        <v>52.930999999999997</v>
      </c>
      <c r="BJ558" s="843">
        <v>2.5794000000000001</v>
      </c>
      <c r="BK558" s="373"/>
      <c r="BL558" s="372" t="s">
        <v>3305</v>
      </c>
      <c r="BM558" s="372" t="s">
        <v>3306</v>
      </c>
      <c r="BN558" s="372" t="s">
        <v>3307</v>
      </c>
      <c r="BO558" s="372" t="s">
        <v>3145</v>
      </c>
      <c r="BP558" s="372" t="s">
        <v>3308</v>
      </c>
      <c r="BQ558" s="373"/>
      <c r="BR558" s="354" t="s">
        <v>436</v>
      </c>
    </row>
    <row r="559" spans="1:70" s="428" customFormat="1" x14ac:dyDescent="0.25">
      <c r="A559" s="345" t="s">
        <v>4073</v>
      </c>
      <c r="B559" s="373"/>
      <c r="C559" s="719">
        <v>45706</v>
      </c>
      <c r="D559" s="373"/>
      <c r="E559" s="346">
        <v>821.32</v>
      </c>
      <c r="F559" s="373"/>
      <c r="G559" s="347">
        <v>15.1912</v>
      </c>
      <c r="H559" s="374"/>
      <c r="I559" s="348">
        <v>0.10680000000000001</v>
      </c>
      <c r="J559" s="348">
        <v>1.0887</v>
      </c>
      <c r="K559" s="348">
        <v>3.0491999999999999</v>
      </c>
      <c r="L559" s="348">
        <v>15.670199999999999</v>
      </c>
      <c r="M559" s="348">
        <v>30.9665</v>
      </c>
      <c r="N559" s="350">
        <v>15.300599999999999</v>
      </c>
      <c r="O559" s="348" t="s">
        <v>430</v>
      </c>
      <c r="P559" s="348" t="s">
        <v>430</v>
      </c>
      <c r="Q559" s="348" t="s">
        <v>430</v>
      </c>
      <c r="R559" s="348" t="s">
        <v>430</v>
      </c>
      <c r="S559" s="348">
        <v>5.3239999999999998</v>
      </c>
      <c r="T559" s="348">
        <v>40.124699999999997</v>
      </c>
      <c r="U559" s="348">
        <v>20.817299999999999</v>
      </c>
      <c r="V559" s="348">
        <v>19.078499999999998</v>
      </c>
      <c r="W559" s="348">
        <v>0.2422</v>
      </c>
      <c r="X559" s="348">
        <v>30.7636</v>
      </c>
      <c r="Y559" s="374"/>
      <c r="Z559" s="346">
        <v>1</v>
      </c>
      <c r="AA559" s="346">
        <v>1</v>
      </c>
      <c r="AB559" s="346">
        <v>2</v>
      </c>
      <c r="AC559" s="346">
        <v>6</v>
      </c>
      <c r="AD559" s="346">
        <v>1</v>
      </c>
      <c r="AE559" s="346">
        <v>4</v>
      </c>
      <c r="AF559" s="346" t="s">
        <v>430</v>
      </c>
      <c r="AG559" s="346" t="s">
        <v>430</v>
      </c>
      <c r="AH559" s="346" t="s">
        <v>430</v>
      </c>
      <c r="AI559" s="346" t="s">
        <v>430</v>
      </c>
      <c r="AJ559" s="346">
        <v>8</v>
      </c>
      <c r="AK559" s="346">
        <v>1</v>
      </c>
      <c r="AL559" s="346">
        <v>1</v>
      </c>
      <c r="AM559" s="346">
        <v>3</v>
      </c>
      <c r="AN559" s="346">
        <v>1</v>
      </c>
      <c r="AO559" s="373"/>
      <c r="AP559" s="348" t="s">
        <v>430</v>
      </c>
      <c r="AQ559" s="348" t="s">
        <v>430</v>
      </c>
      <c r="AR559" s="348" t="s">
        <v>430</v>
      </c>
      <c r="AS559" s="348" t="s">
        <v>430</v>
      </c>
      <c r="AT559" s="348">
        <v>37.39</v>
      </c>
      <c r="AU559" s="351"/>
      <c r="AV559" s="346" t="s">
        <v>430</v>
      </c>
      <c r="AW559" s="346" t="s">
        <v>430</v>
      </c>
      <c r="AX559" s="346" t="s">
        <v>430</v>
      </c>
      <c r="AY559" s="346" t="s">
        <v>430</v>
      </c>
      <c r="AZ559" s="346">
        <v>1</v>
      </c>
      <c r="BA559" s="362"/>
      <c r="BB559" s="348">
        <v>19.582315057433799</v>
      </c>
      <c r="BC559" s="375">
        <v>1.2951819196938399</v>
      </c>
      <c r="BD559" s="375">
        <v>0.102835543986626</v>
      </c>
      <c r="BE559" s="375">
        <v>1.4770416778984501</v>
      </c>
      <c r="BF559" s="374"/>
      <c r="BG559" s="843">
        <v>10.5136</v>
      </c>
      <c r="BH559" s="843">
        <v>16.590299999999999</v>
      </c>
      <c r="BI559" s="843">
        <v>64.078699999999998</v>
      </c>
      <c r="BJ559" s="843">
        <v>8.8173999999999992</v>
      </c>
      <c r="BK559" s="373"/>
      <c r="BL559" s="372" t="s">
        <v>3310</v>
      </c>
      <c r="BM559" s="372" t="s">
        <v>3311</v>
      </c>
      <c r="BN559" s="372" t="s">
        <v>3312</v>
      </c>
      <c r="BO559" s="372" t="s">
        <v>3313</v>
      </c>
      <c r="BP559" s="372" t="s">
        <v>3314</v>
      </c>
      <c r="BQ559" s="373"/>
      <c r="BR559" s="354" t="s">
        <v>476</v>
      </c>
    </row>
    <row r="560" spans="1:70" s="428" customFormat="1" x14ac:dyDescent="0.25">
      <c r="A560" s="345" t="s">
        <v>4074</v>
      </c>
      <c r="B560" s="373"/>
      <c r="C560" s="719">
        <v>46052</v>
      </c>
      <c r="D560" s="373"/>
      <c r="E560" s="346">
        <v>263.29000000000002</v>
      </c>
      <c r="F560" s="373"/>
      <c r="G560" s="347">
        <v>11.1251</v>
      </c>
      <c r="H560" s="374"/>
      <c r="I560" s="348">
        <v>-0.26979999999999998</v>
      </c>
      <c r="J560" s="348">
        <v>-0.95620000000000005</v>
      </c>
      <c r="K560" s="348">
        <v>-1.8734</v>
      </c>
      <c r="L560" s="348">
        <v>6.9566999999999997</v>
      </c>
      <c r="M560" s="348">
        <v>13.3468</v>
      </c>
      <c r="N560" s="350" t="s">
        <v>430</v>
      </c>
      <c r="O560" s="348" t="s">
        <v>430</v>
      </c>
      <c r="P560" s="348" t="s">
        <v>430</v>
      </c>
      <c r="Q560" s="348" t="s">
        <v>430</v>
      </c>
      <c r="R560" s="348" t="s">
        <v>430</v>
      </c>
      <c r="S560" s="348">
        <v>1.8996999999999999</v>
      </c>
      <c r="T560" s="348">
        <v>20.1052</v>
      </c>
      <c r="U560" s="348" t="s">
        <v>430</v>
      </c>
      <c r="V560" s="348" t="s">
        <v>430</v>
      </c>
      <c r="W560" s="348">
        <v>-1.6879</v>
      </c>
      <c r="X560" s="348">
        <v>11.250999999999999</v>
      </c>
      <c r="Y560" s="374"/>
      <c r="Z560" s="346">
        <v>11</v>
      </c>
      <c r="AA560" s="346">
        <v>12</v>
      </c>
      <c r="AB560" s="346">
        <v>11</v>
      </c>
      <c r="AC560" s="346">
        <v>11</v>
      </c>
      <c r="AD560" s="346">
        <v>10</v>
      </c>
      <c r="AE560" s="346" t="s">
        <v>430</v>
      </c>
      <c r="AF560" s="346" t="s">
        <v>430</v>
      </c>
      <c r="AG560" s="346" t="s">
        <v>430</v>
      </c>
      <c r="AH560" s="346" t="s">
        <v>430</v>
      </c>
      <c r="AI560" s="346" t="s">
        <v>430</v>
      </c>
      <c r="AJ560" s="346">
        <v>12</v>
      </c>
      <c r="AK560" s="346">
        <v>11</v>
      </c>
      <c r="AL560" s="346" t="s">
        <v>430</v>
      </c>
      <c r="AM560" s="346" t="s">
        <v>430</v>
      </c>
      <c r="AN560" s="346">
        <v>8</v>
      </c>
      <c r="AO560" s="373"/>
      <c r="AP560" s="348" t="s">
        <v>430</v>
      </c>
      <c r="AQ560" s="348" t="s">
        <v>430</v>
      </c>
      <c r="AR560" s="348" t="s">
        <v>430</v>
      </c>
      <c r="AS560" s="348" t="s">
        <v>430</v>
      </c>
      <c r="AT560" s="348" t="s">
        <v>430</v>
      </c>
      <c r="AU560" s="351"/>
      <c r="AV560" s="346" t="s">
        <v>430</v>
      </c>
      <c r="AW560" s="346" t="s">
        <v>430</v>
      </c>
      <c r="AX560" s="346" t="s">
        <v>430</v>
      </c>
      <c r="AY560" s="346" t="s">
        <v>430</v>
      </c>
      <c r="AZ560" s="346" t="s">
        <v>430</v>
      </c>
      <c r="BA560" s="362"/>
      <c r="BB560" s="348">
        <v>14.314791350762</v>
      </c>
      <c r="BC560" s="375">
        <v>0.97865074291570997</v>
      </c>
      <c r="BD560" s="375">
        <v>5.5329580310118802E-2</v>
      </c>
      <c r="BE560" s="375">
        <v>1.52475272097482</v>
      </c>
      <c r="BF560" s="374"/>
      <c r="BG560" s="843">
        <v>43.152299999999997</v>
      </c>
      <c r="BH560" s="843">
        <v>31.9343</v>
      </c>
      <c r="BI560" s="843">
        <v>16.271000000000001</v>
      </c>
      <c r="BJ560" s="843">
        <v>8.6424000000000003</v>
      </c>
      <c r="BK560" s="373"/>
      <c r="BL560" s="372" t="s">
        <v>3316</v>
      </c>
      <c r="BM560" s="372" t="s">
        <v>3317</v>
      </c>
      <c r="BN560" s="372" t="s">
        <v>3318</v>
      </c>
      <c r="BO560" s="372" t="s">
        <v>3319</v>
      </c>
      <c r="BP560" s="372" t="s">
        <v>3320</v>
      </c>
      <c r="BQ560" s="373"/>
      <c r="BR560" s="354" t="s">
        <v>616</v>
      </c>
    </row>
    <row r="561" spans="1:70" s="428" customFormat="1" x14ac:dyDescent="0.25">
      <c r="A561" s="894" t="s">
        <v>93</v>
      </c>
      <c r="B561" s="402"/>
      <c r="C561" s="724"/>
      <c r="D561" s="402"/>
      <c r="E561" s="403"/>
      <c r="F561" s="402"/>
      <c r="G561" s="404"/>
      <c r="H561" s="406"/>
      <c r="I561" s="405">
        <v>-0.1014</v>
      </c>
      <c r="J561" s="405">
        <v>-0.1047</v>
      </c>
      <c r="K561" s="405">
        <v>0.5121</v>
      </c>
      <c r="L561" s="405">
        <v>12.912699999999999</v>
      </c>
      <c r="M561" s="405">
        <v>20.792899999999999</v>
      </c>
      <c r="N561" s="407">
        <v>10.245900000000001</v>
      </c>
      <c r="O561" s="405">
        <v>5.4223999999999997</v>
      </c>
      <c r="P561" s="405">
        <v>17.678899999999999</v>
      </c>
      <c r="Q561" s="405">
        <v>12.231</v>
      </c>
      <c r="R561" s="405" t="s">
        <v>430</v>
      </c>
      <c r="S561" s="405">
        <v>7.0533000000000001</v>
      </c>
      <c r="T561" s="405">
        <v>28.243500000000001</v>
      </c>
      <c r="U561" s="405">
        <v>10.898999999999999</v>
      </c>
      <c r="V561" s="405">
        <v>13.2324</v>
      </c>
      <c r="W561" s="405">
        <v>-1.2504</v>
      </c>
      <c r="X561" s="405">
        <v>15.422000000000001</v>
      </c>
      <c r="Y561" s="406"/>
      <c r="Z561" s="403">
        <v>11</v>
      </c>
      <c r="AA561" s="403">
        <v>12</v>
      </c>
      <c r="AB561" s="403">
        <v>12</v>
      </c>
      <c r="AC561" s="403">
        <v>12</v>
      </c>
      <c r="AD561" s="403">
        <v>12</v>
      </c>
      <c r="AE561" s="403">
        <v>11</v>
      </c>
      <c r="AF561" s="403">
        <v>8</v>
      </c>
      <c r="AG561" s="403">
        <v>4</v>
      </c>
      <c r="AH561" s="403">
        <v>1</v>
      </c>
      <c r="AI561" s="403">
        <v>0</v>
      </c>
      <c r="AJ561" s="403">
        <v>12</v>
      </c>
      <c r="AK561" s="403">
        <v>12</v>
      </c>
      <c r="AL561" s="403">
        <v>11</v>
      </c>
      <c r="AM561" s="403">
        <v>11</v>
      </c>
      <c r="AN561" s="403">
        <v>12</v>
      </c>
      <c r="AO561" s="402"/>
      <c r="AP561" s="405" t="s">
        <v>430</v>
      </c>
      <c r="AQ561" s="405" t="s">
        <v>430</v>
      </c>
      <c r="AR561" s="405">
        <v>16.87</v>
      </c>
      <c r="AS561" s="405">
        <v>14.05</v>
      </c>
      <c r="AT561" s="405">
        <v>24.535454545454499</v>
      </c>
      <c r="AU561" s="408"/>
      <c r="AV561" s="403">
        <v>0</v>
      </c>
      <c r="AW561" s="403">
        <v>0</v>
      </c>
      <c r="AX561" s="403">
        <v>1</v>
      </c>
      <c r="AY561" s="403">
        <v>4</v>
      </c>
      <c r="AZ561" s="403">
        <v>11</v>
      </c>
      <c r="BA561" s="409"/>
      <c r="BB561" s="405"/>
      <c r="BC561" s="410"/>
      <c r="BD561" s="410"/>
      <c r="BE561" s="410"/>
      <c r="BF561" s="406"/>
      <c r="BG561" s="405"/>
      <c r="BH561" s="405"/>
      <c r="BI561" s="405"/>
      <c r="BJ561" s="405"/>
      <c r="BK561" s="402"/>
      <c r="BL561" s="401"/>
      <c r="BM561" s="401"/>
      <c r="BN561" s="401"/>
      <c r="BO561" s="401"/>
      <c r="BP561" s="401"/>
      <c r="BQ561" s="402"/>
      <c r="BR561" s="411"/>
    </row>
    <row r="562" spans="1:70" s="428" customFormat="1" x14ac:dyDescent="0.25">
      <c r="A562" s="895" t="s">
        <v>94</v>
      </c>
      <c r="B562" s="373"/>
      <c r="C562" s="719"/>
      <c r="D562" s="373"/>
      <c r="E562" s="346"/>
      <c r="F562" s="373"/>
      <c r="G562" s="347"/>
      <c r="H562" s="374"/>
      <c r="I562" s="348">
        <v>0.10680000000000001</v>
      </c>
      <c r="J562" s="348">
        <v>1.0887</v>
      </c>
      <c r="K562" s="348">
        <v>3.2599</v>
      </c>
      <c r="L562" s="348">
        <v>18.839300000000001</v>
      </c>
      <c r="M562" s="348">
        <v>30.9665</v>
      </c>
      <c r="N562" s="350">
        <v>19.733799999999999</v>
      </c>
      <c r="O562" s="348">
        <v>13.517099999999999</v>
      </c>
      <c r="P562" s="348">
        <v>19.430399999999999</v>
      </c>
      <c r="Q562" s="348">
        <v>12.231</v>
      </c>
      <c r="R562" s="348" t="s">
        <v>430</v>
      </c>
      <c r="S562" s="348">
        <v>12.3682</v>
      </c>
      <c r="T562" s="348">
        <v>40.124699999999997</v>
      </c>
      <c r="U562" s="348">
        <v>20.817299999999999</v>
      </c>
      <c r="V562" s="348">
        <v>22.728300000000001</v>
      </c>
      <c r="W562" s="348">
        <v>0.2422</v>
      </c>
      <c r="X562" s="348">
        <v>30.7636</v>
      </c>
      <c r="Y562" s="374"/>
      <c r="Z562" s="346"/>
      <c r="AA562" s="346"/>
      <c r="AB562" s="346"/>
      <c r="AC562" s="346"/>
      <c r="AD562" s="346"/>
      <c r="AE562" s="346"/>
      <c r="AF562" s="346"/>
      <c r="AG562" s="346"/>
      <c r="AH562" s="346"/>
      <c r="AI562" s="346"/>
      <c r="AJ562" s="346"/>
      <c r="AK562" s="346"/>
      <c r="AL562" s="346"/>
      <c r="AM562" s="346"/>
      <c r="AN562" s="346"/>
      <c r="AO562" s="373"/>
      <c r="AP562" s="348" t="s">
        <v>430</v>
      </c>
      <c r="AQ562" s="348" t="s">
        <v>430</v>
      </c>
      <c r="AR562" s="348">
        <v>16.87</v>
      </c>
      <c r="AS562" s="348">
        <v>18.03</v>
      </c>
      <c r="AT562" s="348">
        <v>37.39</v>
      </c>
      <c r="AU562" s="351"/>
      <c r="AV562" s="346"/>
      <c r="AW562" s="346"/>
      <c r="AX562" s="346"/>
      <c r="AY562" s="346"/>
      <c r="AZ562" s="346"/>
      <c r="BA562" s="362"/>
      <c r="BB562" s="348"/>
      <c r="BC562" s="375"/>
      <c r="BD562" s="375"/>
      <c r="BE562" s="375"/>
      <c r="BF562" s="374"/>
      <c r="BG562" s="348"/>
      <c r="BH562" s="348"/>
      <c r="BI562" s="348"/>
      <c r="BJ562" s="348"/>
      <c r="BK562" s="373"/>
      <c r="BL562" s="372"/>
      <c r="BM562" s="372"/>
      <c r="BN562" s="372"/>
      <c r="BO562" s="372"/>
      <c r="BP562" s="372"/>
      <c r="BQ562" s="373"/>
      <c r="BR562" s="354"/>
    </row>
    <row r="563" spans="1:70" s="428" customFormat="1" x14ac:dyDescent="0.25">
      <c r="A563" s="895" t="s">
        <v>95</v>
      </c>
      <c r="B563" s="373"/>
      <c r="C563" s="719"/>
      <c r="D563" s="373"/>
      <c r="E563" s="346"/>
      <c r="F563" s="373"/>
      <c r="G563" s="347"/>
      <c r="H563" s="374"/>
      <c r="I563" s="348">
        <v>-0.26979999999999998</v>
      </c>
      <c r="J563" s="348">
        <v>-0.95620000000000005</v>
      </c>
      <c r="K563" s="348">
        <v>-2.1410999999999998</v>
      </c>
      <c r="L563" s="348">
        <v>6.6277999999999997</v>
      </c>
      <c r="M563" s="348">
        <v>9.8907000000000007</v>
      </c>
      <c r="N563" s="350">
        <v>1.6000000000000001E-3</v>
      </c>
      <c r="O563" s="348">
        <v>-3.9420000000000002</v>
      </c>
      <c r="P563" s="348">
        <v>14.7105</v>
      </c>
      <c r="Q563" s="348">
        <v>12.231</v>
      </c>
      <c r="R563" s="348" t="s">
        <v>430</v>
      </c>
      <c r="S563" s="348">
        <v>1.8996999999999999</v>
      </c>
      <c r="T563" s="348">
        <v>17.671199999999999</v>
      </c>
      <c r="U563" s="348">
        <v>1.1569</v>
      </c>
      <c r="V563" s="348">
        <v>4.3112000000000004</v>
      </c>
      <c r="W563" s="348">
        <v>-2.4733000000000001</v>
      </c>
      <c r="X563" s="348">
        <v>2.3407</v>
      </c>
      <c r="Y563" s="374"/>
      <c r="Z563" s="346"/>
      <c r="AA563" s="346"/>
      <c r="AB563" s="346"/>
      <c r="AC563" s="346"/>
      <c r="AD563" s="346"/>
      <c r="AE563" s="346"/>
      <c r="AF563" s="346"/>
      <c r="AG563" s="346"/>
      <c r="AH563" s="346"/>
      <c r="AI563" s="346"/>
      <c r="AJ563" s="346"/>
      <c r="AK563" s="346"/>
      <c r="AL563" s="346"/>
      <c r="AM563" s="346"/>
      <c r="AN563" s="346"/>
      <c r="AO563" s="373"/>
      <c r="AP563" s="348" t="s">
        <v>430</v>
      </c>
      <c r="AQ563" s="348" t="s">
        <v>430</v>
      </c>
      <c r="AR563" s="348">
        <v>16.87</v>
      </c>
      <c r="AS563" s="348">
        <v>9.98</v>
      </c>
      <c r="AT563" s="348">
        <v>8.16</v>
      </c>
      <c r="AU563" s="351"/>
      <c r="AV563" s="346"/>
      <c r="AW563" s="346"/>
      <c r="AX563" s="346"/>
      <c r="AY563" s="346"/>
      <c r="AZ563" s="346"/>
      <c r="BA563" s="362"/>
      <c r="BB563" s="348"/>
      <c r="BC563" s="375"/>
      <c r="BD563" s="375"/>
      <c r="BE563" s="375"/>
      <c r="BF563" s="374"/>
      <c r="BG563" s="348"/>
      <c r="BH563" s="348"/>
      <c r="BI563" s="348"/>
      <c r="BJ563" s="348"/>
      <c r="BK563" s="373"/>
      <c r="BL563" s="372"/>
      <c r="BM563" s="372"/>
      <c r="BN563" s="372"/>
      <c r="BO563" s="372"/>
      <c r="BP563" s="372"/>
      <c r="BQ563" s="373"/>
      <c r="BR563" s="354"/>
    </row>
    <row r="564" spans="1:70" s="428" customFormat="1" x14ac:dyDescent="0.25">
      <c r="A564" s="896" t="s">
        <v>96</v>
      </c>
      <c r="B564" s="413"/>
      <c r="C564" s="725"/>
      <c r="D564" s="413"/>
      <c r="E564" s="414"/>
      <c r="F564" s="413"/>
      <c r="G564" s="415"/>
      <c r="H564" s="417"/>
      <c r="I564" s="416">
        <v>-0.13569999999999999</v>
      </c>
      <c r="J564" s="416">
        <v>-0.26205000000000001</v>
      </c>
      <c r="K564" s="416">
        <v>1.0229999999999999</v>
      </c>
      <c r="L564" s="416">
        <v>14.510300000000001</v>
      </c>
      <c r="M564" s="416">
        <v>24.18</v>
      </c>
      <c r="N564" s="418">
        <v>11.2357</v>
      </c>
      <c r="O564" s="416">
        <v>4.8220000000000001</v>
      </c>
      <c r="P564" s="416">
        <v>18.287400000000002</v>
      </c>
      <c r="Q564" s="416">
        <v>12.231</v>
      </c>
      <c r="R564" s="416" t="s">
        <v>430</v>
      </c>
      <c r="S564" s="416">
        <v>6.8691000000000004</v>
      </c>
      <c r="T564" s="416">
        <v>30.5611</v>
      </c>
      <c r="U564" s="416">
        <v>9.4158000000000008</v>
      </c>
      <c r="V564" s="416">
        <v>13.4551</v>
      </c>
      <c r="W564" s="416">
        <v>-1.5064</v>
      </c>
      <c r="X564" s="416">
        <v>15.8523</v>
      </c>
      <c r="Y564" s="417"/>
      <c r="Z564" s="414"/>
      <c r="AA564" s="414"/>
      <c r="AB564" s="414"/>
      <c r="AC564" s="414"/>
      <c r="AD564" s="414"/>
      <c r="AE564" s="414"/>
      <c r="AF564" s="414"/>
      <c r="AG564" s="414"/>
      <c r="AH564" s="414"/>
      <c r="AI564" s="414"/>
      <c r="AJ564" s="414"/>
      <c r="AK564" s="414"/>
      <c r="AL564" s="414"/>
      <c r="AM564" s="414"/>
      <c r="AN564" s="414"/>
      <c r="AO564" s="413"/>
      <c r="AP564" s="416" t="s">
        <v>430</v>
      </c>
      <c r="AQ564" s="416" t="s">
        <v>430</v>
      </c>
      <c r="AR564" s="416">
        <v>16.87</v>
      </c>
      <c r="AS564" s="416">
        <v>14.1</v>
      </c>
      <c r="AT564" s="416">
        <v>27.26</v>
      </c>
      <c r="AU564" s="419"/>
      <c r="AV564" s="414"/>
      <c r="AW564" s="414"/>
      <c r="AX564" s="414"/>
      <c r="AY564" s="414"/>
      <c r="AZ564" s="414"/>
      <c r="BA564" s="420"/>
      <c r="BB564" s="416"/>
      <c r="BC564" s="421"/>
      <c r="BD564" s="421"/>
      <c r="BE564" s="421"/>
      <c r="BF564" s="417"/>
      <c r="BG564" s="416"/>
      <c r="BH564" s="416"/>
      <c r="BI564" s="416"/>
      <c r="BJ564" s="416"/>
      <c r="BK564" s="413"/>
      <c r="BL564" s="412"/>
      <c r="BM564" s="412"/>
      <c r="BN564" s="412"/>
      <c r="BO564" s="412"/>
      <c r="BP564" s="412"/>
      <c r="BQ564" s="413"/>
      <c r="BR564" s="422"/>
    </row>
    <row r="565" spans="1:70" s="428" customFormat="1" ht="14.5" customHeight="1" x14ac:dyDescent="0.35">
      <c r="A565" s="883" t="s">
        <v>4075</v>
      </c>
      <c r="B565" s="871"/>
      <c r="C565" s="872"/>
      <c r="D565" s="871"/>
      <c r="E565" s="873"/>
      <c r="F565" s="871"/>
      <c r="G565" s="874"/>
      <c r="H565" s="876"/>
      <c r="I565" s="875"/>
      <c r="J565" s="875"/>
      <c r="K565" s="875"/>
      <c r="L565" s="875"/>
      <c r="M565" s="875"/>
      <c r="N565" s="877"/>
      <c r="O565" s="875"/>
      <c r="P565" s="875"/>
      <c r="Q565" s="875"/>
      <c r="R565" s="875"/>
      <c r="S565" s="875"/>
      <c r="T565" s="875"/>
      <c r="U565" s="875"/>
      <c r="V565" s="875"/>
      <c r="W565" s="875"/>
      <c r="X565" s="875"/>
      <c r="Y565" s="876"/>
      <c r="Z565" s="873"/>
      <c r="AA565" s="873"/>
      <c r="AB565" s="873"/>
      <c r="AC565" s="873"/>
      <c r="AD565" s="873"/>
      <c r="AE565" s="873"/>
      <c r="AF565" s="873"/>
      <c r="AG565" s="873"/>
      <c r="AH565" s="873"/>
      <c r="AI565" s="873"/>
      <c r="AJ565" s="873"/>
      <c r="AK565" s="873"/>
      <c r="AL565" s="873"/>
      <c r="AM565" s="873"/>
      <c r="AN565" s="873"/>
      <c r="AO565" s="871"/>
      <c r="AP565" s="875"/>
      <c r="AQ565" s="875"/>
      <c r="AR565" s="875"/>
      <c r="AS565" s="875"/>
      <c r="AT565" s="875"/>
      <c r="AU565" s="878"/>
      <c r="AV565" s="873"/>
      <c r="AW565" s="873"/>
      <c r="AX565" s="873"/>
      <c r="AY565" s="873"/>
      <c r="AZ565" s="873"/>
      <c r="BA565" s="879"/>
      <c r="BB565" s="875"/>
      <c r="BC565" s="880"/>
      <c r="BD565" s="880"/>
      <c r="BE565" s="880"/>
      <c r="BF565" s="876"/>
      <c r="BG565" s="875"/>
      <c r="BH565" s="875"/>
      <c r="BI565" s="875"/>
      <c r="BJ565" s="875"/>
      <c r="BK565" s="871"/>
      <c r="BL565" s="881"/>
      <c r="BM565" s="881"/>
      <c r="BN565" s="881"/>
      <c r="BO565" s="881"/>
      <c r="BP565" s="881"/>
      <c r="BQ565" s="871"/>
      <c r="BR565" s="882"/>
    </row>
    <row r="566" spans="1:70" s="428" customFormat="1" x14ac:dyDescent="0.25">
      <c r="A566" s="345" t="s">
        <v>4076</v>
      </c>
      <c r="B566" s="373"/>
      <c r="C566" s="719">
        <v>45652</v>
      </c>
      <c r="D566" s="373"/>
      <c r="E566" s="346">
        <v>2776.36</v>
      </c>
      <c r="F566" s="373"/>
      <c r="G566" s="347">
        <v>9.6414000000000009</v>
      </c>
      <c r="H566" s="374"/>
      <c r="I566" s="348">
        <v>-4.87E-2</v>
      </c>
      <c r="J566" s="348">
        <v>-2.0491999999999999</v>
      </c>
      <c r="K566" s="348">
        <v>-5.0622999999999996</v>
      </c>
      <c r="L566" s="348">
        <v>0.82509999999999994</v>
      </c>
      <c r="M566" s="348">
        <v>-5.3661000000000003</v>
      </c>
      <c r="N566" s="350">
        <v>0.4239</v>
      </c>
      <c r="O566" s="348" t="s">
        <v>430</v>
      </c>
      <c r="P566" s="348" t="s">
        <v>430</v>
      </c>
      <c r="Q566" s="348" t="s">
        <v>430</v>
      </c>
      <c r="R566" s="348" t="s">
        <v>430</v>
      </c>
      <c r="S566" s="348">
        <v>-0.84130000000000005</v>
      </c>
      <c r="T566" s="348">
        <v>4.0278</v>
      </c>
      <c r="U566" s="348">
        <v>-8.4692000000000007</v>
      </c>
      <c r="V566" s="348">
        <v>0.81559999999999999</v>
      </c>
      <c r="W566" s="348">
        <v>-4.2428999999999997</v>
      </c>
      <c r="X566" s="348">
        <v>-2.1168</v>
      </c>
      <c r="Y566" s="374"/>
      <c r="Z566" s="346">
        <v>2</v>
      </c>
      <c r="AA566" s="346">
        <v>11</v>
      </c>
      <c r="AB566" s="346">
        <v>11</v>
      </c>
      <c r="AC566" s="346">
        <v>10</v>
      </c>
      <c r="AD566" s="346">
        <v>11</v>
      </c>
      <c r="AE566" s="346">
        <v>6</v>
      </c>
      <c r="AF566" s="346" t="s">
        <v>430</v>
      </c>
      <c r="AG566" s="346" t="s">
        <v>430</v>
      </c>
      <c r="AH566" s="346" t="s">
        <v>430</v>
      </c>
      <c r="AI566" s="346" t="s">
        <v>430</v>
      </c>
      <c r="AJ566" s="346">
        <v>10</v>
      </c>
      <c r="AK566" s="346">
        <v>11</v>
      </c>
      <c r="AL566" s="346">
        <v>11</v>
      </c>
      <c r="AM566" s="346">
        <v>9</v>
      </c>
      <c r="AN566" s="346">
        <v>11</v>
      </c>
      <c r="AO566" s="373"/>
      <c r="AP566" s="348" t="s">
        <v>430</v>
      </c>
      <c r="AQ566" s="348" t="s">
        <v>430</v>
      </c>
      <c r="AR566" s="348" t="s">
        <v>430</v>
      </c>
      <c r="AS566" s="348" t="s">
        <v>430</v>
      </c>
      <c r="AT566" s="348">
        <v>-8.31</v>
      </c>
      <c r="AU566" s="351"/>
      <c r="AV566" s="346" t="s">
        <v>430</v>
      </c>
      <c r="AW566" s="346" t="s">
        <v>430</v>
      </c>
      <c r="AX566" s="346" t="s">
        <v>430</v>
      </c>
      <c r="AY566" s="346" t="s">
        <v>430</v>
      </c>
      <c r="AZ566" s="346">
        <v>11</v>
      </c>
      <c r="BA566" s="362"/>
      <c r="BB566" s="348">
        <v>12.999317475983601</v>
      </c>
      <c r="BC566" s="375">
        <v>0.96660684542586905</v>
      </c>
      <c r="BD566" s="375">
        <v>-2.7924448029867301E-2</v>
      </c>
      <c r="BE566" s="375">
        <v>-0.27013829645887699</v>
      </c>
      <c r="BF566" s="374"/>
      <c r="BG566" s="843">
        <v>56.7639</v>
      </c>
      <c r="BH566" s="843">
        <v>41.259500000000003</v>
      </c>
      <c r="BI566" s="348" t="s">
        <v>430</v>
      </c>
      <c r="BJ566" s="843">
        <v>1.9765999999999999</v>
      </c>
      <c r="BK566" s="373"/>
      <c r="BL566" s="372" t="s">
        <v>742</v>
      </c>
      <c r="BM566" s="372" t="s">
        <v>3323</v>
      </c>
      <c r="BN566" s="372" t="s">
        <v>3324</v>
      </c>
      <c r="BO566" s="372" t="s">
        <v>3325</v>
      </c>
      <c r="BP566" s="372" t="s">
        <v>3071</v>
      </c>
      <c r="BQ566" s="373"/>
      <c r="BR566" s="354" t="s">
        <v>526</v>
      </c>
    </row>
    <row r="567" spans="1:70" s="428" customFormat="1" x14ac:dyDescent="0.25">
      <c r="A567" s="345" t="s">
        <v>4077</v>
      </c>
      <c r="B567" s="373"/>
      <c r="C567" s="719">
        <v>45471</v>
      </c>
      <c r="D567" s="373"/>
      <c r="E567" s="346">
        <v>1965.94</v>
      </c>
      <c r="F567" s="373"/>
      <c r="G567" s="347">
        <v>10.48</v>
      </c>
      <c r="H567" s="374"/>
      <c r="I567" s="348">
        <v>-0.28539999999999999</v>
      </c>
      <c r="J567" s="348">
        <v>-0.94520000000000004</v>
      </c>
      <c r="K567" s="348">
        <v>-2.8730000000000002</v>
      </c>
      <c r="L567" s="348">
        <v>5.1153000000000004</v>
      </c>
      <c r="M567" s="348">
        <v>3.9683000000000002</v>
      </c>
      <c r="N567" s="350">
        <v>8.4885999999999999</v>
      </c>
      <c r="O567" s="348">
        <v>1.0172000000000001</v>
      </c>
      <c r="P567" s="348" t="s">
        <v>430</v>
      </c>
      <c r="Q567" s="348" t="s">
        <v>430</v>
      </c>
      <c r="R567" s="348" t="s">
        <v>430</v>
      </c>
      <c r="S567" s="348">
        <v>1.7476</v>
      </c>
      <c r="T567" s="348">
        <v>14.6608</v>
      </c>
      <c r="U567" s="348">
        <v>1.0608</v>
      </c>
      <c r="V567" s="348">
        <v>9.5089000000000006</v>
      </c>
      <c r="W567" s="348">
        <v>-2.9630000000000001</v>
      </c>
      <c r="X567" s="348">
        <v>2.1511999999999998</v>
      </c>
      <c r="Y567" s="374"/>
      <c r="Z567" s="346">
        <v>7</v>
      </c>
      <c r="AA567" s="346">
        <v>4</v>
      </c>
      <c r="AB567" s="346">
        <v>4</v>
      </c>
      <c r="AC567" s="346">
        <v>2</v>
      </c>
      <c r="AD567" s="346">
        <v>2</v>
      </c>
      <c r="AE567" s="346">
        <v>2</v>
      </c>
      <c r="AF567" s="346">
        <v>2</v>
      </c>
      <c r="AG567" s="346" t="s">
        <v>430</v>
      </c>
      <c r="AH567" s="346" t="s">
        <v>430</v>
      </c>
      <c r="AI567" s="346" t="s">
        <v>430</v>
      </c>
      <c r="AJ567" s="346">
        <v>3</v>
      </c>
      <c r="AK567" s="346">
        <v>2</v>
      </c>
      <c r="AL567" s="346">
        <v>2</v>
      </c>
      <c r="AM567" s="346">
        <v>2</v>
      </c>
      <c r="AN567" s="346">
        <v>7</v>
      </c>
      <c r="AO567" s="373"/>
      <c r="AP567" s="348" t="s">
        <v>430</v>
      </c>
      <c r="AQ567" s="348" t="s">
        <v>430</v>
      </c>
      <c r="AR567" s="348" t="s">
        <v>430</v>
      </c>
      <c r="AS567" s="348" t="s">
        <v>430</v>
      </c>
      <c r="AT567" s="348">
        <v>5.73</v>
      </c>
      <c r="AU567" s="351"/>
      <c r="AV567" s="346" t="s">
        <v>430</v>
      </c>
      <c r="AW567" s="346" t="s">
        <v>430</v>
      </c>
      <c r="AX567" s="346" t="s">
        <v>430</v>
      </c>
      <c r="AY567" s="346" t="s">
        <v>430</v>
      </c>
      <c r="AZ567" s="346">
        <v>2</v>
      </c>
      <c r="BA567" s="362"/>
      <c r="BB567" s="348">
        <v>13.0446090427216</v>
      </c>
      <c r="BC567" s="375">
        <v>0.99790778536763902</v>
      </c>
      <c r="BD567" s="375">
        <v>-1.6339209574059099E-2</v>
      </c>
      <c r="BE567" s="375">
        <v>9.9502787295117398E-2</v>
      </c>
      <c r="BF567" s="374"/>
      <c r="BG567" s="843">
        <v>52.570500000000003</v>
      </c>
      <c r="BH567" s="843">
        <v>42.311399999999999</v>
      </c>
      <c r="BI567" s="843">
        <v>4.7856500000000004</v>
      </c>
      <c r="BJ567" s="843">
        <v>0.33245000000000002</v>
      </c>
      <c r="BK567" s="373"/>
      <c r="BL567" s="372" t="s">
        <v>3327</v>
      </c>
      <c r="BM567" s="372" t="s">
        <v>3328</v>
      </c>
      <c r="BN567" s="372" t="s">
        <v>3329</v>
      </c>
      <c r="BO567" s="372" t="s">
        <v>3330</v>
      </c>
      <c r="BP567" s="372" t="s">
        <v>3331</v>
      </c>
      <c r="BQ567" s="373"/>
      <c r="BR567" s="354" t="s">
        <v>616</v>
      </c>
    </row>
    <row r="568" spans="1:70" s="428" customFormat="1" x14ac:dyDescent="0.25">
      <c r="A568" s="345" t="s">
        <v>4078</v>
      </c>
      <c r="B568" s="373"/>
      <c r="C568" s="719">
        <v>44316</v>
      </c>
      <c r="D568" s="373"/>
      <c r="E568" s="346">
        <v>1626.11</v>
      </c>
      <c r="F568" s="373"/>
      <c r="G568" s="347">
        <v>26.891200000000001</v>
      </c>
      <c r="H568" s="374"/>
      <c r="I568" s="348">
        <v>-0.66969999999999996</v>
      </c>
      <c r="J568" s="348">
        <v>-0.21299999999999999</v>
      </c>
      <c r="K568" s="348">
        <v>-1.7713000000000001</v>
      </c>
      <c r="L568" s="348">
        <v>0.4531</v>
      </c>
      <c r="M568" s="348">
        <v>12.123799999999999</v>
      </c>
      <c r="N568" s="350">
        <v>13.508100000000001</v>
      </c>
      <c r="O568" s="348">
        <v>0.69189999999999996</v>
      </c>
      <c r="P568" s="348">
        <v>15.0518</v>
      </c>
      <c r="Q568" s="348">
        <v>19.523599999999998</v>
      </c>
      <c r="R568" s="348" t="s">
        <v>430</v>
      </c>
      <c r="S568" s="348">
        <v>-2.0238999999999998</v>
      </c>
      <c r="T568" s="348">
        <v>20.4253</v>
      </c>
      <c r="U568" s="348">
        <v>6.3082000000000003</v>
      </c>
      <c r="V568" s="348">
        <v>12.426600000000001</v>
      </c>
      <c r="W568" s="348">
        <v>-0.50060000000000004</v>
      </c>
      <c r="X568" s="348">
        <v>20.238800000000001</v>
      </c>
      <c r="Y568" s="374"/>
      <c r="Z568" s="346">
        <v>11</v>
      </c>
      <c r="AA568" s="346">
        <v>1</v>
      </c>
      <c r="AB568" s="346">
        <v>1</v>
      </c>
      <c r="AC568" s="346">
        <v>11</v>
      </c>
      <c r="AD568" s="346">
        <v>1</v>
      </c>
      <c r="AE568" s="346">
        <v>1</v>
      </c>
      <c r="AF568" s="346">
        <v>3</v>
      </c>
      <c r="AG568" s="346">
        <v>1</v>
      </c>
      <c r="AH568" s="346">
        <v>1</v>
      </c>
      <c r="AI568" s="346" t="s">
        <v>430</v>
      </c>
      <c r="AJ568" s="346">
        <v>11</v>
      </c>
      <c r="AK568" s="346">
        <v>1</v>
      </c>
      <c r="AL568" s="346">
        <v>1</v>
      </c>
      <c r="AM568" s="346">
        <v>1</v>
      </c>
      <c r="AN568" s="346">
        <v>1</v>
      </c>
      <c r="AO568" s="373"/>
      <c r="AP568" s="348" t="s">
        <v>430</v>
      </c>
      <c r="AQ568" s="348" t="s">
        <v>430</v>
      </c>
      <c r="AR568" s="348">
        <v>16.61</v>
      </c>
      <c r="AS568" s="348">
        <v>8.84</v>
      </c>
      <c r="AT568" s="348">
        <v>11.07</v>
      </c>
      <c r="AU568" s="351"/>
      <c r="AV568" s="346" t="s">
        <v>430</v>
      </c>
      <c r="AW568" s="346" t="s">
        <v>430</v>
      </c>
      <c r="AX568" s="346">
        <v>1</v>
      </c>
      <c r="AY568" s="346">
        <v>1</v>
      </c>
      <c r="AZ568" s="346">
        <v>1</v>
      </c>
      <c r="BA568" s="362"/>
      <c r="BB568" s="348">
        <v>15.264119096980799</v>
      </c>
      <c r="BC568" s="375">
        <v>0.96646120737530705</v>
      </c>
      <c r="BD568" s="375">
        <v>5.9941653705162599E-2</v>
      </c>
      <c r="BE568" s="375">
        <v>0.45265498937913201</v>
      </c>
      <c r="BF568" s="374"/>
      <c r="BG568" s="843">
        <v>48.454599999999999</v>
      </c>
      <c r="BH568" s="843">
        <v>19.114999999999998</v>
      </c>
      <c r="BI568" s="843">
        <v>1.6949399999999999</v>
      </c>
      <c r="BJ568" s="843">
        <v>30.73546</v>
      </c>
      <c r="BK568" s="373"/>
      <c r="BL568" s="372" t="s">
        <v>3333</v>
      </c>
      <c r="BM568" s="372" t="s">
        <v>3334</v>
      </c>
      <c r="BN568" s="372" t="s">
        <v>3335</v>
      </c>
      <c r="BO568" s="372" t="s">
        <v>3336</v>
      </c>
      <c r="BP568" s="372" t="s">
        <v>3337</v>
      </c>
      <c r="BQ568" s="373"/>
      <c r="BR568" s="354" t="s">
        <v>548</v>
      </c>
    </row>
    <row r="569" spans="1:70" s="428" customFormat="1" x14ac:dyDescent="0.25">
      <c r="A569" s="345" t="s">
        <v>4079</v>
      </c>
      <c r="B569" s="373"/>
      <c r="C569" s="719">
        <v>45678</v>
      </c>
      <c r="D569" s="373"/>
      <c r="E569" s="841">
        <v>1489.16</v>
      </c>
      <c r="F569" s="373"/>
      <c r="G569" s="347">
        <v>10.5153</v>
      </c>
      <c r="H569" s="374"/>
      <c r="I569" s="348">
        <v>-0.25519999999999998</v>
      </c>
      <c r="J569" s="348">
        <v>-1.5624</v>
      </c>
      <c r="K569" s="348">
        <v>-4.0189000000000004</v>
      </c>
      <c r="L569" s="348">
        <v>3.4064999999999999</v>
      </c>
      <c r="M569" s="348">
        <v>3.5297000000000001</v>
      </c>
      <c r="N569" s="350">
        <v>-2.0017999999999998</v>
      </c>
      <c r="O569" s="348" t="s">
        <v>430</v>
      </c>
      <c r="P569" s="348" t="s">
        <v>430</v>
      </c>
      <c r="Q569" s="348" t="s">
        <v>430</v>
      </c>
      <c r="R569" s="348" t="s">
        <v>430</v>
      </c>
      <c r="S569" s="348">
        <v>0.69140000000000001</v>
      </c>
      <c r="T569" s="348">
        <v>12.1835</v>
      </c>
      <c r="U569" s="348">
        <v>-2.8304999999999998</v>
      </c>
      <c r="V569" s="348">
        <v>1.3532999999999999</v>
      </c>
      <c r="W569" s="348">
        <v>-3.0150999999999999</v>
      </c>
      <c r="X569" s="348">
        <v>3.1196999999999999</v>
      </c>
      <c r="Y569" s="374"/>
      <c r="Z569" s="346">
        <v>6</v>
      </c>
      <c r="AA569" s="346">
        <v>8</v>
      </c>
      <c r="AB569" s="346">
        <v>5</v>
      </c>
      <c r="AC569" s="346">
        <v>7</v>
      </c>
      <c r="AD569" s="346">
        <v>4</v>
      </c>
      <c r="AE569" s="346">
        <v>10</v>
      </c>
      <c r="AF569" s="346" t="s">
        <v>430</v>
      </c>
      <c r="AG569" s="346" t="s">
        <v>430</v>
      </c>
      <c r="AH569" s="346" t="s">
        <v>430</v>
      </c>
      <c r="AI569" s="346" t="s">
        <v>430</v>
      </c>
      <c r="AJ569" s="346">
        <v>6</v>
      </c>
      <c r="AK569" s="346">
        <v>5</v>
      </c>
      <c r="AL569" s="346">
        <v>7</v>
      </c>
      <c r="AM569" s="346">
        <v>6</v>
      </c>
      <c r="AN569" s="346">
        <v>8</v>
      </c>
      <c r="AO569" s="373"/>
      <c r="AP569" s="348" t="s">
        <v>430</v>
      </c>
      <c r="AQ569" s="348" t="s">
        <v>430</v>
      </c>
      <c r="AR569" s="348" t="s">
        <v>430</v>
      </c>
      <c r="AS569" s="348" t="s">
        <v>430</v>
      </c>
      <c r="AT569" s="348">
        <v>-0.69</v>
      </c>
      <c r="AU569" s="351"/>
      <c r="AV569" s="346" t="s">
        <v>430</v>
      </c>
      <c r="AW569" s="346" t="s">
        <v>430</v>
      </c>
      <c r="AX569" s="346" t="s">
        <v>430</v>
      </c>
      <c r="AY569" s="346" t="s">
        <v>430</v>
      </c>
      <c r="AZ569" s="346">
        <v>6</v>
      </c>
      <c r="BA569" s="362"/>
      <c r="BB569" s="348">
        <v>14.384624604103101</v>
      </c>
      <c r="BC569" s="375">
        <v>1.1016221208977399</v>
      </c>
      <c r="BD569" s="375">
        <v>-3.5005922883185499E-3</v>
      </c>
      <c r="BE569" s="375">
        <v>-3.05431571072915E-2</v>
      </c>
      <c r="BF569" s="374"/>
      <c r="BG569" s="843">
        <v>68.706000000000003</v>
      </c>
      <c r="BH569" s="843">
        <v>22.870999999999999</v>
      </c>
      <c r="BI569" s="843">
        <v>4.8458399999999999</v>
      </c>
      <c r="BJ569" s="843">
        <v>3.5771600000000001</v>
      </c>
      <c r="BK569" s="373"/>
      <c r="BL569" s="372" t="s">
        <v>3339</v>
      </c>
      <c r="BM569" s="372" t="s">
        <v>3340</v>
      </c>
      <c r="BN569" s="372" t="s">
        <v>3341</v>
      </c>
      <c r="BO569" s="372" t="s">
        <v>3342</v>
      </c>
      <c r="BP569" s="372" t="s">
        <v>3343</v>
      </c>
      <c r="BQ569" s="373"/>
      <c r="BR569" s="354" t="s">
        <v>476</v>
      </c>
    </row>
    <row r="570" spans="1:70" s="428" customFormat="1" x14ac:dyDescent="0.25">
      <c r="A570" s="345" t="s">
        <v>4080</v>
      </c>
      <c r="B570" s="373"/>
      <c r="C570" s="719">
        <v>44529</v>
      </c>
      <c r="D570" s="373"/>
      <c r="E570" s="346">
        <v>822.97</v>
      </c>
      <c r="F570" s="373"/>
      <c r="G570" s="347">
        <v>20.0197</v>
      </c>
      <c r="H570" s="374"/>
      <c r="I570" s="348">
        <v>-0.10580000000000001</v>
      </c>
      <c r="J570" s="348">
        <v>-0.47870000000000001</v>
      </c>
      <c r="K570" s="348">
        <v>-2.4304999999999999</v>
      </c>
      <c r="L570" s="348">
        <v>5.4611999999999998</v>
      </c>
      <c r="M570" s="348">
        <v>0.1847</v>
      </c>
      <c r="N570" s="350">
        <v>-1.4521999999999999</v>
      </c>
      <c r="O570" s="348">
        <v>-1.7376</v>
      </c>
      <c r="P570" s="348">
        <v>14.922700000000001</v>
      </c>
      <c r="Q570" s="348" t="s">
        <v>430</v>
      </c>
      <c r="R570" s="348" t="s">
        <v>430</v>
      </c>
      <c r="S570" s="348">
        <v>3.4464999999999999</v>
      </c>
      <c r="T570" s="348">
        <v>11.448399999999999</v>
      </c>
      <c r="U570" s="348">
        <v>-4.0595999999999997</v>
      </c>
      <c r="V570" s="348">
        <v>1.7000000000000001E-2</v>
      </c>
      <c r="W570" s="348">
        <v>-2.2991000000000001</v>
      </c>
      <c r="X570" s="348">
        <v>15.616400000000001</v>
      </c>
      <c r="Y570" s="374"/>
      <c r="Z570" s="346">
        <v>4</v>
      </c>
      <c r="AA570" s="346">
        <v>2</v>
      </c>
      <c r="AB570" s="346">
        <v>3</v>
      </c>
      <c r="AC570" s="346">
        <v>1</v>
      </c>
      <c r="AD570" s="346">
        <v>9</v>
      </c>
      <c r="AE570" s="346">
        <v>9</v>
      </c>
      <c r="AF570" s="346">
        <v>6</v>
      </c>
      <c r="AG570" s="346">
        <v>2</v>
      </c>
      <c r="AH570" s="346" t="s">
        <v>430</v>
      </c>
      <c r="AI570" s="346" t="s">
        <v>430</v>
      </c>
      <c r="AJ570" s="346">
        <v>1</v>
      </c>
      <c r="AK570" s="346">
        <v>6</v>
      </c>
      <c r="AL570" s="346">
        <v>9</v>
      </c>
      <c r="AM570" s="346">
        <v>10</v>
      </c>
      <c r="AN570" s="346">
        <v>3</v>
      </c>
      <c r="AO570" s="373"/>
      <c r="AP570" s="348" t="s">
        <v>430</v>
      </c>
      <c r="AQ570" s="348" t="s">
        <v>430</v>
      </c>
      <c r="AR570" s="348" t="s">
        <v>430</v>
      </c>
      <c r="AS570" s="348">
        <v>5.39</v>
      </c>
      <c r="AT570" s="348">
        <v>-1.1499999999999999</v>
      </c>
      <c r="AU570" s="351"/>
      <c r="AV570" s="346" t="s">
        <v>430</v>
      </c>
      <c r="AW570" s="346" t="s">
        <v>430</v>
      </c>
      <c r="AX570" s="346" t="s">
        <v>430</v>
      </c>
      <c r="AY570" s="346">
        <v>3</v>
      </c>
      <c r="AZ570" s="346">
        <v>9</v>
      </c>
      <c r="BA570" s="362"/>
      <c r="BB570" s="348">
        <v>15.183708857622801</v>
      </c>
      <c r="BC570" s="375">
        <v>1.14462590345291</v>
      </c>
      <c r="BD570" s="375">
        <v>6.2877952117441002E-2</v>
      </c>
      <c r="BE570" s="375">
        <v>0.43817350412230899</v>
      </c>
      <c r="BF570" s="374"/>
      <c r="BG570" s="843">
        <v>72.005499999999998</v>
      </c>
      <c r="BH570" s="843">
        <v>27.6585</v>
      </c>
      <c r="BI570" s="348" t="s">
        <v>430</v>
      </c>
      <c r="BJ570" s="843">
        <v>0.33600000000000002</v>
      </c>
      <c r="BK570" s="373"/>
      <c r="BL570" s="372" t="s">
        <v>3345</v>
      </c>
      <c r="BM570" s="372" t="s">
        <v>3346</v>
      </c>
      <c r="BN570" s="372" t="s">
        <v>3347</v>
      </c>
      <c r="BO570" s="372" t="s">
        <v>3348</v>
      </c>
      <c r="BP570" s="372" t="s">
        <v>3349</v>
      </c>
      <c r="BQ570" s="373"/>
      <c r="BR570" s="354" t="s">
        <v>436</v>
      </c>
    </row>
    <row r="571" spans="1:70" s="428" customFormat="1" x14ac:dyDescent="0.25">
      <c r="A571" s="345" t="s">
        <v>4081</v>
      </c>
      <c r="B571" s="373"/>
      <c r="C571" s="719">
        <v>44378</v>
      </c>
      <c r="D571" s="373"/>
      <c r="E571" s="346">
        <v>807.16300000000001</v>
      </c>
      <c r="F571" s="373"/>
      <c r="G571" s="347">
        <v>17.04</v>
      </c>
      <c r="H571" s="374"/>
      <c r="I571" s="348">
        <v>-0.1172</v>
      </c>
      <c r="J571" s="348">
        <v>-1.3889</v>
      </c>
      <c r="K571" s="348">
        <v>-4.5377999999999998</v>
      </c>
      <c r="L571" s="348">
        <v>3.0230000000000001</v>
      </c>
      <c r="M571" s="348">
        <v>3.3353999999999999</v>
      </c>
      <c r="N571" s="350">
        <v>3.0230000000000001</v>
      </c>
      <c r="O571" s="348">
        <v>-3.5567000000000002</v>
      </c>
      <c r="P571" s="348">
        <v>8.9963999999999995</v>
      </c>
      <c r="Q571" s="348">
        <v>9.2966999999999995</v>
      </c>
      <c r="R571" s="348" t="s">
        <v>430</v>
      </c>
      <c r="S571" s="348">
        <v>-0.58340000000000003</v>
      </c>
      <c r="T571" s="348">
        <v>13.147399999999999</v>
      </c>
      <c r="U571" s="348">
        <v>-2.6842000000000001</v>
      </c>
      <c r="V571" s="348">
        <v>3.7126999999999999</v>
      </c>
      <c r="W571" s="348">
        <v>-2.4055</v>
      </c>
      <c r="X571" s="348">
        <v>10.799300000000001</v>
      </c>
      <c r="Y571" s="374"/>
      <c r="Z571" s="346">
        <v>5</v>
      </c>
      <c r="AA571" s="346">
        <v>5</v>
      </c>
      <c r="AB571" s="346">
        <v>8</v>
      </c>
      <c r="AC571" s="346">
        <v>8</v>
      </c>
      <c r="AD571" s="346">
        <v>5</v>
      </c>
      <c r="AE571" s="346">
        <v>3</v>
      </c>
      <c r="AF571" s="346">
        <v>8</v>
      </c>
      <c r="AG571" s="346">
        <v>6</v>
      </c>
      <c r="AH571" s="346">
        <v>4</v>
      </c>
      <c r="AI571" s="346" t="s">
        <v>430</v>
      </c>
      <c r="AJ571" s="346">
        <v>9</v>
      </c>
      <c r="AK571" s="346">
        <v>3</v>
      </c>
      <c r="AL571" s="346">
        <v>6</v>
      </c>
      <c r="AM571" s="346">
        <v>4</v>
      </c>
      <c r="AN571" s="346">
        <v>5</v>
      </c>
      <c r="AO571" s="373"/>
      <c r="AP571" s="348" t="s">
        <v>430</v>
      </c>
      <c r="AQ571" s="348" t="s">
        <v>430</v>
      </c>
      <c r="AR571" s="348">
        <v>8.44</v>
      </c>
      <c r="AS571" s="348">
        <v>2.88</v>
      </c>
      <c r="AT571" s="348">
        <v>0.6</v>
      </c>
      <c r="AU571" s="351"/>
      <c r="AV571" s="346" t="s">
        <v>430</v>
      </c>
      <c r="AW571" s="346" t="s">
        <v>430</v>
      </c>
      <c r="AX571" s="346">
        <v>4</v>
      </c>
      <c r="AY571" s="346">
        <v>6</v>
      </c>
      <c r="AZ571" s="346">
        <v>4</v>
      </c>
      <c r="BA571" s="362"/>
      <c r="BB571" s="348">
        <v>12.849707727411401</v>
      </c>
      <c r="BC571" s="375">
        <v>0.96231281612657904</v>
      </c>
      <c r="BD571" s="375">
        <v>3.0879954791306299E-2</v>
      </c>
      <c r="BE571" s="375">
        <v>-3.7474332941735203E-2</v>
      </c>
      <c r="BF571" s="374"/>
      <c r="BG571" s="843">
        <v>78.028000000000006</v>
      </c>
      <c r="BH571" s="843">
        <v>10.709099999999999</v>
      </c>
      <c r="BI571" s="348" t="s">
        <v>430</v>
      </c>
      <c r="BJ571" s="843">
        <v>11.2629</v>
      </c>
      <c r="BK571" s="373"/>
      <c r="BL571" s="372" t="s">
        <v>3351</v>
      </c>
      <c r="BM571" s="372" t="s">
        <v>3352</v>
      </c>
      <c r="BN571" s="372" t="s">
        <v>3353</v>
      </c>
      <c r="BO571" s="372" t="s">
        <v>3354</v>
      </c>
      <c r="BP571" s="372" t="s">
        <v>3355</v>
      </c>
      <c r="BQ571" s="373"/>
      <c r="BR571" s="354" t="s">
        <v>476</v>
      </c>
    </row>
    <row r="572" spans="1:70" s="428" customFormat="1" x14ac:dyDescent="0.25">
      <c r="A572" s="345" t="s">
        <v>4082</v>
      </c>
      <c r="B572" s="373"/>
      <c r="C572" s="719">
        <v>43626</v>
      </c>
      <c r="D572" s="373"/>
      <c r="E572" s="841">
        <v>765.72</v>
      </c>
      <c r="F572" s="373"/>
      <c r="G572" s="347">
        <v>21.977</v>
      </c>
      <c r="H572" s="374"/>
      <c r="I572" s="348">
        <v>-0.36270000000000002</v>
      </c>
      <c r="J572" s="348">
        <v>-1.7919</v>
      </c>
      <c r="K572" s="348">
        <v>-4.7088000000000001</v>
      </c>
      <c r="L572" s="348">
        <v>1.8302</v>
      </c>
      <c r="M572" s="348">
        <v>-1.9409000000000001</v>
      </c>
      <c r="N572" s="350">
        <v>-3.266</v>
      </c>
      <c r="O572" s="348">
        <v>-3.0945</v>
      </c>
      <c r="P572" s="348">
        <v>6.5570000000000004</v>
      </c>
      <c r="Q572" s="348">
        <v>4.6836000000000002</v>
      </c>
      <c r="R572" s="348" t="s">
        <v>430</v>
      </c>
      <c r="S572" s="348">
        <v>0.1048</v>
      </c>
      <c r="T572" s="348">
        <v>7.8784999999999998</v>
      </c>
      <c r="U572" s="348">
        <v>-7.7256</v>
      </c>
      <c r="V572" s="348">
        <v>-0.92420000000000002</v>
      </c>
      <c r="W572" s="348">
        <v>-3.673</v>
      </c>
      <c r="X572" s="348">
        <v>11.46</v>
      </c>
      <c r="Y572" s="374"/>
      <c r="Z572" s="346">
        <v>9</v>
      </c>
      <c r="AA572" s="346">
        <v>9</v>
      </c>
      <c r="AB572" s="346">
        <v>9</v>
      </c>
      <c r="AC572" s="346">
        <v>9</v>
      </c>
      <c r="AD572" s="346">
        <v>10</v>
      </c>
      <c r="AE572" s="346">
        <v>11</v>
      </c>
      <c r="AF572" s="346">
        <v>7</v>
      </c>
      <c r="AG572" s="346">
        <v>7</v>
      </c>
      <c r="AH572" s="346">
        <v>5</v>
      </c>
      <c r="AI572" s="346" t="s">
        <v>430</v>
      </c>
      <c r="AJ572" s="346">
        <v>7</v>
      </c>
      <c r="AK572" s="346">
        <v>10</v>
      </c>
      <c r="AL572" s="346">
        <v>10</v>
      </c>
      <c r="AM572" s="346">
        <v>11</v>
      </c>
      <c r="AN572" s="346">
        <v>9</v>
      </c>
      <c r="AO572" s="373"/>
      <c r="AP572" s="348" t="s">
        <v>430</v>
      </c>
      <c r="AQ572" s="348">
        <v>8.4499999999999993</v>
      </c>
      <c r="AR572" s="348">
        <v>5.47</v>
      </c>
      <c r="AS572" s="348">
        <v>1.6</v>
      </c>
      <c r="AT572" s="348">
        <v>-6.42</v>
      </c>
      <c r="AU572" s="351"/>
      <c r="AV572" s="346" t="s">
        <v>430</v>
      </c>
      <c r="AW572" s="346">
        <v>2</v>
      </c>
      <c r="AX572" s="346">
        <v>5</v>
      </c>
      <c r="AY572" s="346">
        <v>7</v>
      </c>
      <c r="AZ572" s="346">
        <v>10</v>
      </c>
      <c r="BA572" s="362"/>
      <c r="BB572" s="348">
        <v>12.049177714756601</v>
      </c>
      <c r="BC572" s="375">
        <v>0.91926790118569002</v>
      </c>
      <c r="BD572" s="375">
        <v>1.5326288575622E-2</v>
      </c>
      <c r="BE572" s="375">
        <v>-0.230178233775164</v>
      </c>
      <c r="BF572" s="374"/>
      <c r="BG572" s="843">
        <v>61.255299999999998</v>
      </c>
      <c r="BH572" s="843">
        <v>36.698900000000002</v>
      </c>
      <c r="BI572" s="348" t="s">
        <v>430</v>
      </c>
      <c r="BJ572" s="843">
        <v>2.0457999999999998</v>
      </c>
      <c r="BK572" s="373"/>
      <c r="BL572" s="844" t="s">
        <v>3357</v>
      </c>
      <c r="BM572" s="844" t="s">
        <v>3358</v>
      </c>
      <c r="BN572" s="844" t="s">
        <v>3359</v>
      </c>
      <c r="BO572" s="844" t="s">
        <v>3360</v>
      </c>
      <c r="BP572" s="844" t="s">
        <v>3361</v>
      </c>
      <c r="BQ572" s="373"/>
      <c r="BR572" s="354" t="s">
        <v>555</v>
      </c>
    </row>
    <row r="573" spans="1:70" s="428" customFormat="1" ht="11" x14ac:dyDescent="0.3">
      <c r="A573" s="845" t="s">
        <v>4083</v>
      </c>
      <c r="B573" s="846"/>
      <c r="C573" s="847">
        <v>45140</v>
      </c>
      <c r="D573" s="846"/>
      <c r="E573" s="848">
        <v>484.15199999999999</v>
      </c>
      <c r="F573" s="846"/>
      <c r="G573" s="849">
        <v>15.385999999999999</v>
      </c>
      <c r="H573" s="851"/>
      <c r="I573" s="850">
        <v>-0.3175</v>
      </c>
      <c r="J573" s="850">
        <v>-0.75470000000000004</v>
      </c>
      <c r="K573" s="850">
        <v>-2.1619999999999999</v>
      </c>
      <c r="L573" s="850">
        <v>4.8377999999999997</v>
      </c>
      <c r="M573" s="850">
        <v>1.9480999999999999</v>
      </c>
      <c r="N573" s="852">
        <v>2.464</v>
      </c>
      <c r="O573" s="850">
        <v>-1.3625</v>
      </c>
      <c r="P573" s="850">
        <v>13.894</v>
      </c>
      <c r="Q573" s="850" t="s">
        <v>430</v>
      </c>
      <c r="R573" s="850" t="s">
        <v>430</v>
      </c>
      <c r="S573" s="850">
        <v>1.0308999999999999</v>
      </c>
      <c r="T573" s="850">
        <v>12.5283</v>
      </c>
      <c r="U573" s="850">
        <v>-0.39489999999999997</v>
      </c>
      <c r="V573" s="850">
        <v>3.8121999999999998</v>
      </c>
      <c r="W573" s="850">
        <v>-2.3420999999999998</v>
      </c>
      <c r="X573" s="850">
        <v>14.8622</v>
      </c>
      <c r="Y573" s="851"/>
      <c r="Z573" s="848">
        <v>8</v>
      </c>
      <c r="AA573" s="848">
        <v>3</v>
      </c>
      <c r="AB573" s="848">
        <v>2</v>
      </c>
      <c r="AC573" s="848">
        <v>3</v>
      </c>
      <c r="AD573" s="848">
        <v>7</v>
      </c>
      <c r="AE573" s="848">
        <v>4</v>
      </c>
      <c r="AF573" s="848">
        <v>5</v>
      </c>
      <c r="AG573" s="848">
        <v>3</v>
      </c>
      <c r="AH573" s="848" t="s">
        <v>430</v>
      </c>
      <c r="AI573" s="848" t="s">
        <v>430</v>
      </c>
      <c r="AJ573" s="848">
        <v>5</v>
      </c>
      <c r="AK573" s="848">
        <v>4</v>
      </c>
      <c r="AL573" s="848">
        <v>3</v>
      </c>
      <c r="AM573" s="848">
        <v>3</v>
      </c>
      <c r="AN573" s="848">
        <v>4</v>
      </c>
      <c r="AO573" s="846"/>
      <c r="AP573" s="850" t="s">
        <v>430</v>
      </c>
      <c r="AQ573" s="850" t="s">
        <v>430</v>
      </c>
      <c r="AR573" s="850" t="s">
        <v>430</v>
      </c>
      <c r="AS573" s="850">
        <v>5.07</v>
      </c>
      <c r="AT573" s="850">
        <v>2.81</v>
      </c>
      <c r="AU573" s="853"/>
      <c r="AV573" s="848" t="s">
        <v>430</v>
      </c>
      <c r="AW573" s="848" t="s">
        <v>430</v>
      </c>
      <c r="AX573" s="848" t="s">
        <v>430</v>
      </c>
      <c r="AY573" s="848">
        <v>4</v>
      </c>
      <c r="AZ573" s="848">
        <v>3</v>
      </c>
      <c r="BA573" s="855"/>
      <c r="BB573" s="850">
        <v>14.271904194631301</v>
      </c>
      <c r="BC573" s="856">
        <v>1.00223383617507</v>
      </c>
      <c r="BD573" s="856">
        <v>5.7077275573217297E-2</v>
      </c>
      <c r="BE573" s="856">
        <v>0.33518821128658399</v>
      </c>
      <c r="BF573" s="851"/>
      <c r="BG573" s="850">
        <v>46.072099999999999</v>
      </c>
      <c r="BH573" s="850">
        <v>43.438000000000002</v>
      </c>
      <c r="BI573" s="850">
        <v>9.9862699999999993</v>
      </c>
      <c r="BJ573" s="850">
        <v>0.50363000000000002</v>
      </c>
      <c r="BK573" s="846"/>
      <c r="BL573" s="859" t="s">
        <v>3363</v>
      </c>
      <c r="BM573" s="859" t="s">
        <v>3364</v>
      </c>
      <c r="BN573" s="859" t="s">
        <v>3365</v>
      </c>
      <c r="BO573" s="859" t="s">
        <v>3366</v>
      </c>
      <c r="BP573" s="859" t="s">
        <v>3367</v>
      </c>
      <c r="BQ573" s="846"/>
      <c r="BR573" s="860" t="s">
        <v>616</v>
      </c>
    </row>
    <row r="574" spans="1:70" s="428" customFormat="1" x14ac:dyDescent="0.25">
      <c r="A574" s="345" t="s">
        <v>4084</v>
      </c>
      <c r="B574" s="373"/>
      <c r="C574" s="719">
        <v>45449</v>
      </c>
      <c r="D574" s="373"/>
      <c r="E574" s="346">
        <v>247.06</v>
      </c>
      <c r="F574" s="373"/>
      <c r="G574" s="347">
        <v>10.253</v>
      </c>
      <c r="H574" s="374"/>
      <c r="I574" s="348">
        <v>-0.39729999999999999</v>
      </c>
      <c r="J574" s="348">
        <v>-1.7997000000000001</v>
      </c>
      <c r="K574" s="348">
        <v>-4.7782999999999998</v>
      </c>
      <c r="L574" s="348">
        <v>3.8961999999999999</v>
      </c>
      <c r="M574" s="348">
        <v>3.5844999999999998</v>
      </c>
      <c r="N574" s="350">
        <v>-0.628</v>
      </c>
      <c r="O574" s="348">
        <v>-6.2161</v>
      </c>
      <c r="P574" s="348" t="s">
        <v>430</v>
      </c>
      <c r="Q574" s="348" t="s">
        <v>430</v>
      </c>
      <c r="R574" s="348" t="s">
        <v>430</v>
      </c>
      <c r="S574" s="348">
        <v>1.9753000000000001</v>
      </c>
      <c r="T574" s="348">
        <v>11.085800000000001</v>
      </c>
      <c r="U574" s="348">
        <v>-2.2435</v>
      </c>
      <c r="V574" s="348">
        <v>1.0636000000000001</v>
      </c>
      <c r="W574" s="348">
        <v>-3.8342000000000001</v>
      </c>
      <c r="X574" s="348">
        <v>1.1102000000000001</v>
      </c>
      <c r="Y574" s="374"/>
      <c r="Z574" s="346">
        <v>10</v>
      </c>
      <c r="AA574" s="346">
        <v>10</v>
      </c>
      <c r="AB574" s="346">
        <v>10</v>
      </c>
      <c r="AC574" s="346">
        <v>4</v>
      </c>
      <c r="AD574" s="346">
        <v>3</v>
      </c>
      <c r="AE574" s="346">
        <v>7</v>
      </c>
      <c r="AF574" s="346">
        <v>9</v>
      </c>
      <c r="AG574" s="346" t="s">
        <v>430</v>
      </c>
      <c r="AH574" s="346" t="s">
        <v>430</v>
      </c>
      <c r="AI574" s="346" t="s">
        <v>430</v>
      </c>
      <c r="AJ574" s="346">
        <v>2</v>
      </c>
      <c r="AK574" s="346">
        <v>7</v>
      </c>
      <c r="AL574" s="346">
        <v>4</v>
      </c>
      <c r="AM574" s="346">
        <v>8</v>
      </c>
      <c r="AN574" s="346">
        <v>10</v>
      </c>
      <c r="AO574" s="373"/>
      <c r="AP574" s="348" t="s">
        <v>430</v>
      </c>
      <c r="AQ574" s="348" t="s">
        <v>430</v>
      </c>
      <c r="AR574" s="348" t="s">
        <v>430</v>
      </c>
      <c r="AS574" s="348" t="s">
        <v>430</v>
      </c>
      <c r="AT574" s="348">
        <v>-0.61</v>
      </c>
      <c r="AU574" s="351"/>
      <c r="AV574" s="346" t="s">
        <v>430</v>
      </c>
      <c r="AW574" s="346" t="s">
        <v>430</v>
      </c>
      <c r="AX574" s="346" t="s">
        <v>430</v>
      </c>
      <c r="AY574" s="346" t="s">
        <v>430</v>
      </c>
      <c r="AZ574" s="346">
        <v>5</v>
      </c>
      <c r="BA574" s="362"/>
      <c r="BB574" s="348">
        <v>18.6579929115127</v>
      </c>
      <c r="BC574" s="375">
        <v>1.3094925748862201</v>
      </c>
      <c r="BD574" s="375">
        <v>-1.59432380872227E-2</v>
      </c>
      <c r="BE574" s="375">
        <v>-0.13551461071190199</v>
      </c>
      <c r="BF574" s="374"/>
      <c r="BG574" s="843">
        <v>38.517600000000002</v>
      </c>
      <c r="BH574" s="843">
        <v>50.898400000000002</v>
      </c>
      <c r="BI574" s="843">
        <v>9.4656300000000009</v>
      </c>
      <c r="BJ574" s="843">
        <v>1.1183700000000001</v>
      </c>
      <c r="BK574" s="373"/>
      <c r="BL574" s="372" t="s">
        <v>3369</v>
      </c>
      <c r="BM574" s="372" t="s">
        <v>3370</v>
      </c>
      <c r="BN574" s="372" t="s">
        <v>3371</v>
      </c>
      <c r="BO574" s="372" t="s">
        <v>3372</v>
      </c>
      <c r="BP574" s="372" t="s">
        <v>3373</v>
      </c>
      <c r="BQ574" s="373"/>
      <c r="BR574" s="354" t="s">
        <v>548</v>
      </c>
    </row>
    <row r="575" spans="1:70" s="428" customFormat="1" x14ac:dyDescent="0.25">
      <c r="A575" s="345" t="s">
        <v>4085</v>
      </c>
      <c r="B575" s="373"/>
      <c r="C575" s="719">
        <v>44176</v>
      </c>
      <c r="D575" s="373"/>
      <c r="E575" s="346">
        <v>166.98500000000001</v>
      </c>
      <c r="F575" s="373"/>
      <c r="G575" s="347">
        <v>23.47</v>
      </c>
      <c r="H575" s="374"/>
      <c r="I575" s="348">
        <v>-4.2599999999999999E-2</v>
      </c>
      <c r="J575" s="348">
        <v>-1.5106999999999999</v>
      </c>
      <c r="K575" s="348">
        <v>-4.2041000000000004</v>
      </c>
      <c r="L575" s="348">
        <v>3.6202999999999999</v>
      </c>
      <c r="M575" s="348">
        <v>2.3104</v>
      </c>
      <c r="N575" s="350">
        <v>-0.71909999999999996</v>
      </c>
      <c r="O575" s="348">
        <v>-0.14879999999999999</v>
      </c>
      <c r="P575" s="348">
        <v>11.3385</v>
      </c>
      <c r="Q575" s="348">
        <v>10.8104</v>
      </c>
      <c r="R575" s="348" t="s">
        <v>430</v>
      </c>
      <c r="S575" s="348">
        <v>1.6456999999999999</v>
      </c>
      <c r="T575" s="348">
        <v>9.9812999999999992</v>
      </c>
      <c r="U575" s="348">
        <v>-3.0966</v>
      </c>
      <c r="V575" s="348">
        <v>1.2948</v>
      </c>
      <c r="W575" s="348">
        <v>-2.0042</v>
      </c>
      <c r="X575" s="348">
        <v>15.9924</v>
      </c>
      <c r="Y575" s="374"/>
      <c r="Z575" s="346">
        <v>1</v>
      </c>
      <c r="AA575" s="346">
        <v>6</v>
      </c>
      <c r="AB575" s="346">
        <v>7</v>
      </c>
      <c r="AC575" s="346">
        <v>6</v>
      </c>
      <c r="AD575" s="346">
        <v>6</v>
      </c>
      <c r="AE575" s="346">
        <v>8</v>
      </c>
      <c r="AF575" s="346">
        <v>4</v>
      </c>
      <c r="AG575" s="346">
        <v>5</v>
      </c>
      <c r="AH575" s="346">
        <v>3</v>
      </c>
      <c r="AI575" s="346" t="s">
        <v>430</v>
      </c>
      <c r="AJ575" s="346">
        <v>4</v>
      </c>
      <c r="AK575" s="346">
        <v>8</v>
      </c>
      <c r="AL575" s="346">
        <v>8</v>
      </c>
      <c r="AM575" s="346">
        <v>7</v>
      </c>
      <c r="AN575" s="346">
        <v>2</v>
      </c>
      <c r="AO575" s="373"/>
      <c r="AP575" s="348" t="s">
        <v>430</v>
      </c>
      <c r="AQ575" s="348" t="s">
        <v>430</v>
      </c>
      <c r="AR575" s="348">
        <v>10.210000000000001</v>
      </c>
      <c r="AS575" s="348">
        <v>4.97</v>
      </c>
      <c r="AT575" s="348">
        <v>-0.94</v>
      </c>
      <c r="AU575" s="351"/>
      <c r="AV575" s="346" t="s">
        <v>430</v>
      </c>
      <c r="AW575" s="346" t="s">
        <v>430</v>
      </c>
      <c r="AX575" s="346">
        <v>3</v>
      </c>
      <c r="AY575" s="346">
        <v>5</v>
      </c>
      <c r="AZ575" s="346">
        <v>7</v>
      </c>
      <c r="BA575" s="362"/>
      <c r="BB575" s="348">
        <v>11.004086620368</v>
      </c>
      <c r="BC575" s="375">
        <v>0.85270819894614902</v>
      </c>
      <c r="BD575" s="375">
        <v>5.1441699660037997E-2</v>
      </c>
      <c r="BE575" s="375">
        <v>0.18125858661721</v>
      </c>
      <c r="BF575" s="374"/>
      <c r="BG575" s="843">
        <v>65.413399999999996</v>
      </c>
      <c r="BH575" s="843">
        <v>21.760100000000001</v>
      </c>
      <c r="BI575" s="843">
        <v>5.00997</v>
      </c>
      <c r="BJ575" s="843">
        <v>7.8165300000000002</v>
      </c>
      <c r="BK575" s="373"/>
      <c r="BL575" s="372" t="s">
        <v>3375</v>
      </c>
      <c r="BM575" s="372" t="s">
        <v>3376</v>
      </c>
      <c r="BN575" s="372" t="s">
        <v>801</v>
      </c>
      <c r="BO575" s="372" t="s">
        <v>3377</v>
      </c>
      <c r="BP575" s="372" t="s">
        <v>3378</v>
      </c>
      <c r="BQ575" s="373"/>
      <c r="BR575" s="354" t="s">
        <v>476</v>
      </c>
    </row>
    <row r="576" spans="1:70" s="428" customFormat="1" x14ac:dyDescent="0.25">
      <c r="A576" s="345" t="s">
        <v>4086</v>
      </c>
      <c r="B576" s="373"/>
      <c r="C576" s="719">
        <v>41275</v>
      </c>
      <c r="D576" s="373"/>
      <c r="E576" s="346">
        <v>114.739</v>
      </c>
      <c r="F576" s="373"/>
      <c r="G576" s="347">
        <v>78.424800000000005</v>
      </c>
      <c r="H576" s="374"/>
      <c r="I576" s="348">
        <v>-9.3399999999999997E-2</v>
      </c>
      <c r="J576" s="348">
        <v>-1.524</v>
      </c>
      <c r="K576" s="348">
        <v>-4.0919999999999996</v>
      </c>
      <c r="L576" s="348">
        <v>3.8597000000000001</v>
      </c>
      <c r="M576" s="348">
        <v>0.2339</v>
      </c>
      <c r="N576" s="350">
        <v>1.3331</v>
      </c>
      <c r="O576" s="348">
        <v>1.2323999999999999</v>
      </c>
      <c r="P576" s="348">
        <v>13.5489</v>
      </c>
      <c r="Q576" s="348">
        <v>13.261200000000001</v>
      </c>
      <c r="R576" s="348">
        <v>13.8269</v>
      </c>
      <c r="S576" s="348">
        <v>-2.1899999999999999E-2</v>
      </c>
      <c r="T576" s="348">
        <v>8.9864999999999995</v>
      </c>
      <c r="U576" s="348">
        <v>-2.6164000000000001</v>
      </c>
      <c r="V576" s="348">
        <v>2.4565999999999999</v>
      </c>
      <c r="W576" s="348">
        <v>-2.5655000000000001</v>
      </c>
      <c r="X576" s="348">
        <v>13.295400000000001</v>
      </c>
      <c r="Y576" s="374"/>
      <c r="Z576" s="346">
        <v>3</v>
      </c>
      <c r="AA576" s="346">
        <v>7</v>
      </c>
      <c r="AB576" s="346">
        <v>6</v>
      </c>
      <c r="AC576" s="346">
        <v>5</v>
      </c>
      <c r="AD576" s="346">
        <v>8</v>
      </c>
      <c r="AE576" s="346">
        <v>5</v>
      </c>
      <c r="AF576" s="346">
        <v>1</v>
      </c>
      <c r="AG576" s="346">
        <v>4</v>
      </c>
      <c r="AH576" s="346">
        <v>2</v>
      </c>
      <c r="AI576" s="346">
        <v>1</v>
      </c>
      <c r="AJ576" s="346">
        <v>8</v>
      </c>
      <c r="AK576" s="346">
        <v>9</v>
      </c>
      <c r="AL576" s="346">
        <v>5</v>
      </c>
      <c r="AM576" s="346">
        <v>5</v>
      </c>
      <c r="AN576" s="346">
        <v>6</v>
      </c>
      <c r="AO576" s="373"/>
      <c r="AP576" s="348">
        <v>15.03</v>
      </c>
      <c r="AQ576" s="348">
        <v>15.7</v>
      </c>
      <c r="AR576" s="348">
        <v>12.53</v>
      </c>
      <c r="AS576" s="348">
        <v>5.75</v>
      </c>
      <c r="AT576" s="348">
        <v>-1.1000000000000001</v>
      </c>
      <c r="AU576" s="351"/>
      <c r="AV576" s="346">
        <v>1</v>
      </c>
      <c r="AW576" s="346">
        <v>1</v>
      </c>
      <c r="AX576" s="346">
        <v>2</v>
      </c>
      <c r="AY576" s="346">
        <v>2</v>
      </c>
      <c r="AZ576" s="346">
        <v>8</v>
      </c>
      <c r="BA576" s="362"/>
      <c r="BB576" s="348">
        <v>12.6539516753288</v>
      </c>
      <c r="BC576" s="375">
        <v>0.98381227594200205</v>
      </c>
      <c r="BD576" s="375">
        <v>5.9860645764077201E-2</v>
      </c>
      <c r="BE576" s="375">
        <v>0.31349871143581698</v>
      </c>
      <c r="BF576" s="374"/>
      <c r="BG576" s="843">
        <v>87.1511</v>
      </c>
      <c r="BH576" s="843">
        <v>10.7369</v>
      </c>
      <c r="BI576" s="348" t="s">
        <v>430</v>
      </c>
      <c r="BJ576" s="843">
        <v>2.1120000000000001</v>
      </c>
      <c r="BK576" s="373"/>
      <c r="BL576" s="372" t="s">
        <v>3380</v>
      </c>
      <c r="BM576" s="372" t="s">
        <v>3381</v>
      </c>
      <c r="BN576" s="372" t="s">
        <v>3382</v>
      </c>
      <c r="BO576" s="372" t="s">
        <v>3383</v>
      </c>
      <c r="BP576" s="372" t="s">
        <v>3384</v>
      </c>
      <c r="BQ576" s="373"/>
      <c r="BR576" s="354" t="s">
        <v>3385</v>
      </c>
    </row>
    <row r="577" spans="1:70" s="428" customFormat="1" x14ac:dyDescent="0.25">
      <c r="A577" s="894" t="s">
        <v>93</v>
      </c>
      <c r="B577" s="402"/>
      <c r="C577" s="724"/>
      <c r="D577" s="402"/>
      <c r="E577" s="403"/>
      <c r="F577" s="402"/>
      <c r="G577" s="404"/>
      <c r="H577" s="406"/>
      <c r="I577" s="405">
        <v>-0.245</v>
      </c>
      <c r="J577" s="405">
        <v>-1.2744</v>
      </c>
      <c r="K577" s="405">
        <v>-3.6945000000000001</v>
      </c>
      <c r="L577" s="405">
        <v>3.3026</v>
      </c>
      <c r="M577" s="405">
        <v>2.1738</v>
      </c>
      <c r="N577" s="407">
        <v>1.9249000000000001</v>
      </c>
      <c r="O577" s="405">
        <v>-1.4639</v>
      </c>
      <c r="P577" s="405">
        <v>12.0442</v>
      </c>
      <c r="Q577" s="405">
        <v>11.5151</v>
      </c>
      <c r="R577" s="405">
        <v>13.8269</v>
      </c>
      <c r="S577" s="405">
        <v>0.65200000000000002</v>
      </c>
      <c r="T577" s="405">
        <v>11.486700000000001</v>
      </c>
      <c r="U577" s="405">
        <v>-2.4319000000000002</v>
      </c>
      <c r="V577" s="405">
        <v>3.2305999999999999</v>
      </c>
      <c r="W577" s="405">
        <v>-2.7132000000000001</v>
      </c>
      <c r="X577" s="405">
        <v>9.6844000000000001</v>
      </c>
      <c r="Y577" s="406"/>
      <c r="Z577" s="403">
        <v>11</v>
      </c>
      <c r="AA577" s="403">
        <v>11</v>
      </c>
      <c r="AB577" s="403">
        <v>11</v>
      </c>
      <c r="AC577" s="403">
        <v>11</v>
      </c>
      <c r="AD577" s="403">
        <v>11</v>
      </c>
      <c r="AE577" s="403">
        <v>11</v>
      </c>
      <c r="AF577" s="403">
        <v>9</v>
      </c>
      <c r="AG577" s="403">
        <v>7</v>
      </c>
      <c r="AH577" s="403">
        <v>5</v>
      </c>
      <c r="AI577" s="403">
        <v>1</v>
      </c>
      <c r="AJ577" s="403">
        <v>11</v>
      </c>
      <c r="AK577" s="403">
        <v>11</v>
      </c>
      <c r="AL577" s="403">
        <v>11</v>
      </c>
      <c r="AM577" s="403">
        <v>11</v>
      </c>
      <c r="AN577" s="403">
        <v>11</v>
      </c>
      <c r="AO577" s="402"/>
      <c r="AP577" s="405">
        <v>15.03</v>
      </c>
      <c r="AQ577" s="405">
        <v>12.074999999999999</v>
      </c>
      <c r="AR577" s="405">
        <v>10.651999999999999</v>
      </c>
      <c r="AS577" s="405">
        <v>4.9285714285714297</v>
      </c>
      <c r="AT577" s="405">
        <v>0.09</v>
      </c>
      <c r="AU577" s="408"/>
      <c r="AV577" s="403">
        <v>1</v>
      </c>
      <c r="AW577" s="403">
        <v>2</v>
      </c>
      <c r="AX577" s="403">
        <v>5</v>
      </c>
      <c r="AY577" s="403">
        <v>7</v>
      </c>
      <c r="AZ577" s="403">
        <v>11</v>
      </c>
      <c r="BA577" s="409"/>
      <c r="BB577" s="405"/>
      <c r="BC577" s="410"/>
      <c r="BD577" s="410"/>
      <c r="BE577" s="410"/>
      <c r="BF577" s="406"/>
      <c r="BG577" s="405"/>
      <c r="BH577" s="405"/>
      <c r="BI577" s="405"/>
      <c r="BJ577" s="405"/>
      <c r="BK577" s="402"/>
      <c r="BL577" s="401"/>
      <c r="BM577" s="401"/>
      <c r="BN577" s="401"/>
      <c r="BO577" s="401"/>
      <c r="BP577" s="401"/>
      <c r="BQ577" s="402"/>
      <c r="BR577" s="411"/>
    </row>
    <row r="578" spans="1:70" s="428" customFormat="1" x14ac:dyDescent="0.25">
      <c r="A578" s="895" t="s">
        <v>94</v>
      </c>
      <c r="B578" s="373"/>
      <c r="C578" s="719"/>
      <c r="D578" s="373"/>
      <c r="E578" s="346"/>
      <c r="F578" s="373"/>
      <c r="G578" s="347"/>
      <c r="H578" s="374"/>
      <c r="I578" s="348">
        <v>-4.2599999999999999E-2</v>
      </c>
      <c r="J578" s="348">
        <v>-0.21299999999999999</v>
      </c>
      <c r="K578" s="348">
        <v>-1.7713000000000001</v>
      </c>
      <c r="L578" s="348">
        <v>5.4611999999999998</v>
      </c>
      <c r="M578" s="348">
        <v>12.123799999999999</v>
      </c>
      <c r="N578" s="350">
        <v>13.508100000000001</v>
      </c>
      <c r="O578" s="348">
        <v>1.2323999999999999</v>
      </c>
      <c r="P578" s="348">
        <v>15.0518</v>
      </c>
      <c r="Q578" s="348">
        <v>19.523599999999998</v>
      </c>
      <c r="R578" s="348">
        <v>13.8269</v>
      </c>
      <c r="S578" s="348">
        <v>3.4464999999999999</v>
      </c>
      <c r="T578" s="348">
        <v>20.4253</v>
      </c>
      <c r="U578" s="348">
        <v>6.3082000000000003</v>
      </c>
      <c r="V578" s="348">
        <v>12.426600000000001</v>
      </c>
      <c r="W578" s="348">
        <v>-0.50060000000000004</v>
      </c>
      <c r="X578" s="348">
        <v>20.238800000000001</v>
      </c>
      <c r="Y578" s="374"/>
      <c r="Z578" s="346"/>
      <c r="AA578" s="346"/>
      <c r="AB578" s="346"/>
      <c r="AC578" s="346"/>
      <c r="AD578" s="346"/>
      <c r="AE578" s="346"/>
      <c r="AF578" s="346"/>
      <c r="AG578" s="346"/>
      <c r="AH578" s="346"/>
      <c r="AI578" s="346"/>
      <c r="AJ578" s="346"/>
      <c r="AK578" s="346"/>
      <c r="AL578" s="346"/>
      <c r="AM578" s="346"/>
      <c r="AN578" s="346"/>
      <c r="AO578" s="373"/>
      <c r="AP578" s="348">
        <v>15.03</v>
      </c>
      <c r="AQ578" s="348">
        <v>15.7</v>
      </c>
      <c r="AR578" s="348">
        <v>16.61</v>
      </c>
      <c r="AS578" s="348">
        <v>8.84</v>
      </c>
      <c r="AT578" s="348">
        <v>11.07</v>
      </c>
      <c r="AU578" s="351"/>
      <c r="AV578" s="346"/>
      <c r="AW578" s="346"/>
      <c r="AX578" s="346"/>
      <c r="AY578" s="346"/>
      <c r="AZ578" s="346"/>
      <c r="BA578" s="362"/>
      <c r="BB578" s="348"/>
      <c r="BC578" s="375"/>
      <c r="BD578" s="375"/>
      <c r="BE578" s="375"/>
      <c r="BF578" s="374"/>
      <c r="BG578" s="348"/>
      <c r="BH578" s="348"/>
      <c r="BI578" s="348"/>
      <c r="BJ578" s="348"/>
      <c r="BK578" s="373"/>
      <c r="BL578" s="372"/>
      <c r="BM578" s="372"/>
      <c r="BN578" s="372"/>
      <c r="BO578" s="372"/>
      <c r="BP578" s="372"/>
      <c r="BQ578" s="373"/>
      <c r="BR578" s="354"/>
    </row>
    <row r="579" spans="1:70" s="428" customFormat="1" x14ac:dyDescent="0.25">
      <c r="A579" s="895" t="s">
        <v>95</v>
      </c>
      <c r="B579" s="373"/>
      <c r="C579" s="719"/>
      <c r="D579" s="373"/>
      <c r="E579" s="346"/>
      <c r="F579" s="373"/>
      <c r="G579" s="347"/>
      <c r="H579" s="374"/>
      <c r="I579" s="348">
        <v>-0.66969999999999996</v>
      </c>
      <c r="J579" s="348">
        <v>-2.0491999999999999</v>
      </c>
      <c r="K579" s="348">
        <v>-5.0622999999999996</v>
      </c>
      <c r="L579" s="348">
        <v>0.4531</v>
      </c>
      <c r="M579" s="348">
        <v>-5.3661000000000003</v>
      </c>
      <c r="N579" s="350">
        <v>-3.266</v>
      </c>
      <c r="O579" s="348">
        <v>-6.2161</v>
      </c>
      <c r="P579" s="348">
        <v>6.5570000000000004</v>
      </c>
      <c r="Q579" s="348">
        <v>4.6836000000000002</v>
      </c>
      <c r="R579" s="348">
        <v>13.8269</v>
      </c>
      <c r="S579" s="348">
        <v>-2.0238999999999998</v>
      </c>
      <c r="T579" s="348">
        <v>4.0278</v>
      </c>
      <c r="U579" s="348">
        <v>-8.4692000000000007</v>
      </c>
      <c r="V579" s="348">
        <v>-0.92420000000000002</v>
      </c>
      <c r="W579" s="348">
        <v>-4.2428999999999997</v>
      </c>
      <c r="X579" s="348">
        <v>-2.1168</v>
      </c>
      <c r="Y579" s="374"/>
      <c r="Z579" s="346"/>
      <c r="AA579" s="346"/>
      <c r="AB579" s="346"/>
      <c r="AC579" s="346"/>
      <c r="AD579" s="346"/>
      <c r="AE579" s="346"/>
      <c r="AF579" s="346"/>
      <c r="AG579" s="346"/>
      <c r="AH579" s="346"/>
      <c r="AI579" s="346"/>
      <c r="AJ579" s="346"/>
      <c r="AK579" s="346"/>
      <c r="AL579" s="346"/>
      <c r="AM579" s="346"/>
      <c r="AN579" s="346"/>
      <c r="AO579" s="373"/>
      <c r="AP579" s="348">
        <v>15.03</v>
      </c>
      <c r="AQ579" s="348">
        <v>8.4499999999999993</v>
      </c>
      <c r="AR579" s="348">
        <v>5.47</v>
      </c>
      <c r="AS579" s="348">
        <v>1.6</v>
      </c>
      <c r="AT579" s="348">
        <v>-8.31</v>
      </c>
      <c r="AU579" s="351"/>
      <c r="AV579" s="346"/>
      <c r="AW579" s="346"/>
      <c r="AX579" s="346"/>
      <c r="AY579" s="346"/>
      <c r="AZ579" s="346"/>
      <c r="BA579" s="362"/>
      <c r="BB579" s="348"/>
      <c r="BC579" s="375"/>
      <c r="BD579" s="375"/>
      <c r="BE579" s="375"/>
      <c r="BF579" s="374"/>
      <c r="BG579" s="348"/>
      <c r="BH579" s="348"/>
      <c r="BI579" s="348"/>
      <c r="BJ579" s="348"/>
      <c r="BK579" s="373"/>
      <c r="BL579" s="372"/>
      <c r="BM579" s="372"/>
      <c r="BN579" s="372"/>
      <c r="BO579" s="372"/>
      <c r="BP579" s="372"/>
      <c r="BQ579" s="373"/>
      <c r="BR579" s="354"/>
    </row>
    <row r="580" spans="1:70" s="428" customFormat="1" x14ac:dyDescent="0.25">
      <c r="A580" s="896" t="s">
        <v>96</v>
      </c>
      <c r="B580" s="413"/>
      <c r="C580" s="725"/>
      <c r="D580" s="413"/>
      <c r="E580" s="414"/>
      <c r="F580" s="413"/>
      <c r="G580" s="415"/>
      <c r="H580" s="417"/>
      <c r="I580" s="416">
        <v>-0.25519999999999998</v>
      </c>
      <c r="J580" s="416">
        <v>-1.5106999999999999</v>
      </c>
      <c r="K580" s="416">
        <v>-4.0919999999999996</v>
      </c>
      <c r="L580" s="416">
        <v>3.6202999999999999</v>
      </c>
      <c r="M580" s="416">
        <v>2.3104</v>
      </c>
      <c r="N580" s="418">
        <v>0.4239</v>
      </c>
      <c r="O580" s="416">
        <v>-1.3625</v>
      </c>
      <c r="P580" s="416">
        <v>13.5489</v>
      </c>
      <c r="Q580" s="416">
        <v>10.8104</v>
      </c>
      <c r="R580" s="416">
        <v>13.8269</v>
      </c>
      <c r="S580" s="416">
        <v>0.69140000000000001</v>
      </c>
      <c r="T580" s="416">
        <v>11.448399999999999</v>
      </c>
      <c r="U580" s="416">
        <v>-2.6842000000000001</v>
      </c>
      <c r="V580" s="416">
        <v>1.3532999999999999</v>
      </c>
      <c r="W580" s="416">
        <v>-2.5655000000000001</v>
      </c>
      <c r="X580" s="416">
        <v>11.46</v>
      </c>
      <c r="Y580" s="417"/>
      <c r="Z580" s="414"/>
      <c r="AA580" s="414"/>
      <c r="AB580" s="414"/>
      <c r="AC580" s="414"/>
      <c r="AD580" s="414"/>
      <c r="AE580" s="414"/>
      <c r="AF580" s="414"/>
      <c r="AG580" s="414"/>
      <c r="AH580" s="414"/>
      <c r="AI580" s="414"/>
      <c r="AJ580" s="414"/>
      <c r="AK580" s="414"/>
      <c r="AL580" s="414"/>
      <c r="AM580" s="414"/>
      <c r="AN580" s="414"/>
      <c r="AO580" s="413"/>
      <c r="AP580" s="416">
        <v>15.03</v>
      </c>
      <c r="AQ580" s="416">
        <v>12.08</v>
      </c>
      <c r="AR580" s="416">
        <v>10.210000000000001</v>
      </c>
      <c r="AS580" s="416">
        <v>5.07</v>
      </c>
      <c r="AT580" s="416">
        <v>-0.69</v>
      </c>
      <c r="AU580" s="419"/>
      <c r="AV580" s="414"/>
      <c r="AW580" s="414"/>
      <c r="AX580" s="414"/>
      <c r="AY580" s="414"/>
      <c r="AZ580" s="414"/>
      <c r="BA580" s="420"/>
      <c r="BB580" s="416"/>
      <c r="BC580" s="421"/>
      <c r="BD580" s="421"/>
      <c r="BE580" s="421"/>
      <c r="BF580" s="417"/>
      <c r="BG580" s="416"/>
      <c r="BH580" s="416"/>
      <c r="BI580" s="416"/>
      <c r="BJ580" s="416"/>
      <c r="BK580" s="413"/>
      <c r="BL580" s="412"/>
      <c r="BM580" s="412"/>
      <c r="BN580" s="412"/>
      <c r="BO580" s="412"/>
      <c r="BP580" s="412"/>
      <c r="BQ580" s="413"/>
      <c r="BR580" s="422"/>
    </row>
    <row r="581" spans="1:70" s="428" customFormat="1" ht="11" x14ac:dyDescent="0.3">
      <c r="A581" s="897" t="s">
        <v>3386</v>
      </c>
      <c r="B581" s="373"/>
      <c r="C581" s="719"/>
      <c r="D581" s="373"/>
      <c r="E581" s="346"/>
      <c r="F581" s="373"/>
      <c r="G581" s="347"/>
      <c r="H581" s="374"/>
      <c r="I581" s="348"/>
      <c r="J581" s="348"/>
      <c r="K581" s="348"/>
      <c r="L581" s="348"/>
      <c r="M581" s="348"/>
      <c r="N581" s="350"/>
      <c r="O581" s="348"/>
      <c r="P581" s="348"/>
      <c r="Q581" s="348"/>
      <c r="R581" s="348"/>
      <c r="S581" s="348"/>
      <c r="T581" s="348"/>
      <c r="U581" s="348"/>
      <c r="V581" s="348"/>
      <c r="W581" s="348"/>
      <c r="X581" s="348"/>
      <c r="Y581" s="374"/>
      <c r="Z581" s="346"/>
      <c r="AA581" s="346"/>
      <c r="AB581" s="346"/>
      <c r="AC581" s="346"/>
      <c r="AD581" s="346"/>
      <c r="AE581" s="346"/>
      <c r="AF581" s="346"/>
      <c r="AG581" s="346"/>
      <c r="AH581" s="346"/>
      <c r="AI581" s="346"/>
      <c r="AJ581" s="346"/>
      <c r="AK581" s="346"/>
      <c r="AL581" s="346"/>
      <c r="AM581" s="346"/>
      <c r="AN581" s="346"/>
      <c r="AO581" s="373"/>
      <c r="AP581" s="348"/>
      <c r="AQ581" s="348"/>
      <c r="AR581" s="348"/>
      <c r="AS581" s="348"/>
      <c r="AT581" s="348"/>
      <c r="AU581" s="351"/>
      <c r="AV581" s="346"/>
      <c r="AW581" s="346"/>
      <c r="AX581" s="346"/>
      <c r="AY581" s="346"/>
      <c r="AZ581" s="346"/>
      <c r="BA581" s="362"/>
      <c r="BB581" s="348"/>
      <c r="BC581" s="375"/>
      <c r="BD581" s="375"/>
      <c r="BE581" s="375"/>
      <c r="BF581" s="374"/>
      <c r="BG581" s="348"/>
      <c r="BH581" s="348"/>
      <c r="BI581" s="348"/>
      <c r="BJ581" s="348"/>
      <c r="BK581" s="373"/>
      <c r="BL581" s="372"/>
      <c r="BM581" s="372"/>
      <c r="BN581" s="372"/>
      <c r="BO581" s="372"/>
      <c r="BP581" s="372"/>
      <c r="BQ581" s="373"/>
      <c r="BR581" s="354"/>
    </row>
    <row r="582" spans="1:70" s="428" customFormat="1" x14ac:dyDescent="0.25">
      <c r="A582" s="345"/>
      <c r="B582" s="373"/>
      <c r="C582" s="719"/>
      <c r="D582" s="373"/>
      <c r="E582" s="346"/>
      <c r="F582" s="373"/>
      <c r="G582" s="347"/>
      <c r="H582" s="374"/>
      <c r="I582" s="348"/>
      <c r="J582" s="348"/>
      <c r="K582" s="348"/>
      <c r="L582" s="348"/>
      <c r="M582" s="348"/>
      <c r="N582" s="350"/>
      <c r="O582" s="348"/>
      <c r="P582" s="348"/>
      <c r="Q582" s="348"/>
      <c r="R582" s="348"/>
      <c r="S582" s="348"/>
      <c r="T582" s="348"/>
      <c r="U582" s="348"/>
      <c r="V582" s="348"/>
      <c r="W582" s="348"/>
      <c r="X582" s="348"/>
      <c r="Y582" s="374"/>
      <c r="Z582" s="346"/>
      <c r="AA582" s="346"/>
      <c r="AB582" s="346"/>
      <c r="AC582" s="346"/>
      <c r="AD582" s="346"/>
      <c r="AE582" s="346"/>
      <c r="AF582" s="346"/>
      <c r="AG582" s="346"/>
      <c r="AH582" s="346"/>
      <c r="AI582" s="346"/>
      <c r="AJ582" s="346"/>
      <c r="AK582" s="346"/>
      <c r="AL582" s="346"/>
      <c r="AM582" s="346"/>
      <c r="AN582" s="346"/>
      <c r="AO582" s="373"/>
      <c r="AP582" s="348"/>
      <c r="AQ582" s="348"/>
      <c r="AR582" s="348"/>
      <c r="AS582" s="348"/>
      <c r="AT582" s="348"/>
      <c r="AU582" s="351"/>
      <c r="AV582" s="346"/>
      <c r="AW582" s="346"/>
      <c r="AX582" s="346"/>
      <c r="AY582" s="346"/>
      <c r="AZ582" s="346"/>
      <c r="BA582" s="362"/>
      <c r="BB582" s="348"/>
      <c r="BC582" s="375"/>
      <c r="BD582" s="375"/>
      <c r="BE582" s="375"/>
      <c r="BF582" s="374"/>
      <c r="BG582" s="348"/>
      <c r="BH582" s="348"/>
      <c r="BI582" s="348"/>
      <c r="BJ582" s="348"/>
      <c r="BK582" s="373"/>
      <c r="BL582" s="372"/>
      <c r="BM582" s="372"/>
      <c r="BN582" s="372"/>
      <c r="BO582" s="372"/>
      <c r="BP582" s="372"/>
      <c r="BQ582" s="373"/>
      <c r="BR582" s="354"/>
    </row>
    <row r="583" spans="1:70" s="428" customFormat="1" ht="14.5" customHeight="1" x14ac:dyDescent="0.35">
      <c r="A583" s="883" t="s">
        <v>4087</v>
      </c>
      <c r="B583" s="871"/>
      <c r="C583" s="872"/>
      <c r="D583" s="871"/>
      <c r="E583" s="873"/>
      <c r="F583" s="871"/>
      <c r="G583" s="874"/>
      <c r="H583" s="876"/>
      <c r="I583" s="875"/>
      <c r="J583" s="875"/>
      <c r="K583" s="875"/>
      <c r="L583" s="875"/>
      <c r="M583" s="875"/>
      <c r="N583" s="877"/>
      <c r="O583" s="875"/>
      <c r="P583" s="875"/>
      <c r="Q583" s="875"/>
      <c r="R583" s="875"/>
      <c r="S583" s="875"/>
      <c r="T583" s="875"/>
      <c r="U583" s="875"/>
      <c r="V583" s="875"/>
      <c r="W583" s="875"/>
      <c r="X583" s="875"/>
      <c r="Y583" s="876"/>
      <c r="Z583" s="873"/>
      <c r="AA583" s="873"/>
      <c r="AB583" s="873"/>
      <c r="AC583" s="873"/>
      <c r="AD583" s="873"/>
      <c r="AE583" s="873"/>
      <c r="AF583" s="873"/>
      <c r="AG583" s="873"/>
      <c r="AH583" s="873"/>
      <c r="AI583" s="873"/>
      <c r="AJ583" s="873"/>
      <c r="AK583" s="873"/>
      <c r="AL583" s="873"/>
      <c r="AM583" s="873"/>
      <c r="AN583" s="873"/>
      <c r="AO583" s="871"/>
      <c r="AP583" s="875"/>
      <c r="AQ583" s="875"/>
      <c r="AR583" s="875"/>
      <c r="AS583" s="875"/>
      <c r="AT583" s="875"/>
      <c r="AU583" s="878"/>
      <c r="AV583" s="873"/>
      <c r="AW583" s="873"/>
      <c r="AX583" s="873"/>
      <c r="AY583" s="873"/>
      <c r="AZ583" s="873"/>
      <c r="BA583" s="879"/>
      <c r="BB583" s="875"/>
      <c r="BC583" s="880"/>
      <c r="BD583" s="880"/>
      <c r="BE583" s="880"/>
      <c r="BF583" s="876"/>
      <c r="BG583" s="875"/>
      <c r="BH583" s="875"/>
      <c r="BI583" s="875"/>
      <c r="BJ583" s="875"/>
      <c r="BK583" s="871"/>
      <c r="BL583" s="881"/>
      <c r="BM583" s="881"/>
      <c r="BN583" s="881"/>
      <c r="BO583" s="881"/>
      <c r="BP583" s="881"/>
      <c r="BQ583" s="871"/>
      <c r="BR583" s="882"/>
    </row>
    <row r="584" spans="1:70" s="428" customFormat="1" x14ac:dyDescent="0.25">
      <c r="A584" s="345" t="s">
        <v>4088</v>
      </c>
      <c r="B584" s="373"/>
      <c r="C584" s="719">
        <v>41275</v>
      </c>
      <c r="D584" s="373"/>
      <c r="E584" s="346">
        <v>5165.8900000000003</v>
      </c>
      <c r="F584" s="373"/>
      <c r="G584" s="347">
        <v>258.90980000000002</v>
      </c>
      <c r="H584" s="374"/>
      <c r="I584" s="348">
        <v>0.13689999999999999</v>
      </c>
      <c r="J584" s="348">
        <v>-1.8138000000000001</v>
      </c>
      <c r="K584" s="348">
        <v>-3.9365000000000001</v>
      </c>
      <c r="L584" s="348">
        <v>2.9845999999999999</v>
      </c>
      <c r="M584" s="348">
        <v>1.8387</v>
      </c>
      <c r="N584" s="350">
        <v>-1.1635</v>
      </c>
      <c r="O584" s="348">
        <v>-0.75549999999999995</v>
      </c>
      <c r="P584" s="348">
        <v>8.5846999999999998</v>
      </c>
      <c r="Q584" s="348">
        <v>8.2553000000000001</v>
      </c>
      <c r="R584" s="348">
        <v>11.4946</v>
      </c>
      <c r="S584" s="348">
        <v>-0.30199999999999999</v>
      </c>
      <c r="T584" s="348">
        <v>11.804600000000001</v>
      </c>
      <c r="U584" s="348">
        <v>-4.3547000000000002</v>
      </c>
      <c r="V584" s="348">
        <v>0.1125</v>
      </c>
      <c r="W584" s="348">
        <v>-3.3209</v>
      </c>
      <c r="X584" s="348">
        <v>13.0519</v>
      </c>
      <c r="Y584" s="374"/>
      <c r="Z584" s="346">
        <v>3</v>
      </c>
      <c r="AA584" s="346">
        <v>8</v>
      </c>
      <c r="AB584" s="346">
        <v>7</v>
      </c>
      <c r="AC584" s="346">
        <v>10</v>
      </c>
      <c r="AD584" s="346">
        <v>8</v>
      </c>
      <c r="AE584" s="346">
        <v>3</v>
      </c>
      <c r="AF584" s="346">
        <v>3</v>
      </c>
      <c r="AG584" s="346">
        <v>7</v>
      </c>
      <c r="AH584" s="346">
        <v>3</v>
      </c>
      <c r="AI584" s="346">
        <v>1</v>
      </c>
      <c r="AJ584" s="346">
        <v>8</v>
      </c>
      <c r="AK584" s="346">
        <v>5</v>
      </c>
      <c r="AL584" s="346">
        <v>5</v>
      </c>
      <c r="AM584" s="346">
        <v>4</v>
      </c>
      <c r="AN584" s="346">
        <v>10</v>
      </c>
      <c r="AO584" s="373"/>
      <c r="AP584" s="348">
        <v>11.74</v>
      </c>
      <c r="AQ584" s="348">
        <v>10.97</v>
      </c>
      <c r="AR584" s="348">
        <v>7.82</v>
      </c>
      <c r="AS584" s="348">
        <v>3.23</v>
      </c>
      <c r="AT584" s="348">
        <v>-2.48</v>
      </c>
      <c r="AU584" s="351"/>
      <c r="AV584" s="346">
        <v>1</v>
      </c>
      <c r="AW584" s="346">
        <v>1</v>
      </c>
      <c r="AX584" s="346">
        <v>5</v>
      </c>
      <c r="AY584" s="346">
        <v>4</v>
      </c>
      <c r="AZ584" s="346">
        <v>7</v>
      </c>
      <c r="BA584" s="362"/>
      <c r="BB584" s="348">
        <v>12.184753582495</v>
      </c>
      <c r="BC584" s="375">
        <v>0.90777565394350301</v>
      </c>
      <c r="BD584" s="375">
        <v>3.1967883436328101E-2</v>
      </c>
      <c r="BE584" s="375">
        <v>-6.1318520536105897E-2</v>
      </c>
      <c r="BF584" s="374"/>
      <c r="BG584" s="843">
        <v>69.597499999999997</v>
      </c>
      <c r="BH584" s="843">
        <v>18.506399999999999</v>
      </c>
      <c r="BI584" s="843">
        <v>9.3050800000000002</v>
      </c>
      <c r="BJ584" s="843">
        <v>2.5910199999999999</v>
      </c>
      <c r="BK584" s="373"/>
      <c r="BL584" s="372" t="s">
        <v>3389</v>
      </c>
      <c r="BM584" s="372" t="s">
        <v>3390</v>
      </c>
      <c r="BN584" s="372" t="s">
        <v>3391</v>
      </c>
      <c r="BO584" s="372" t="s">
        <v>3392</v>
      </c>
      <c r="BP584" s="372" t="s">
        <v>3393</v>
      </c>
      <c r="BQ584" s="373"/>
      <c r="BR584" s="354" t="s">
        <v>519</v>
      </c>
    </row>
    <row r="585" spans="1:70" s="428" customFormat="1" x14ac:dyDescent="0.25">
      <c r="A585" s="345" t="s">
        <v>4089</v>
      </c>
      <c r="B585" s="373"/>
      <c r="C585" s="719">
        <v>44113</v>
      </c>
      <c r="D585" s="373"/>
      <c r="E585" s="346">
        <v>1312.31</v>
      </c>
      <c r="F585" s="373"/>
      <c r="G585" s="347">
        <v>22.58</v>
      </c>
      <c r="H585" s="374"/>
      <c r="I585" s="348">
        <v>-8.8499999999999995E-2</v>
      </c>
      <c r="J585" s="348">
        <v>-1.6551</v>
      </c>
      <c r="K585" s="348">
        <v>-3.7511000000000001</v>
      </c>
      <c r="L585" s="348">
        <v>3.2936999999999999</v>
      </c>
      <c r="M585" s="348">
        <v>0.62390000000000001</v>
      </c>
      <c r="N585" s="350">
        <v>-5.2851999999999997</v>
      </c>
      <c r="O585" s="348">
        <v>-2.6989000000000001</v>
      </c>
      <c r="P585" s="348">
        <v>11.036099999999999</v>
      </c>
      <c r="Q585" s="348">
        <v>9.6937999999999995</v>
      </c>
      <c r="R585" s="348" t="s">
        <v>430</v>
      </c>
      <c r="S585" s="348">
        <v>-0.44090000000000001</v>
      </c>
      <c r="T585" s="348">
        <v>8.9768000000000008</v>
      </c>
      <c r="U585" s="348">
        <v>-7.2690000000000001</v>
      </c>
      <c r="V585" s="348">
        <v>-4.5647000000000002</v>
      </c>
      <c r="W585" s="348">
        <v>-3.0485000000000002</v>
      </c>
      <c r="X585" s="348">
        <v>14.7407</v>
      </c>
      <c r="Y585" s="374"/>
      <c r="Z585" s="346">
        <v>8</v>
      </c>
      <c r="AA585" s="346">
        <v>7</v>
      </c>
      <c r="AB585" s="346">
        <v>5</v>
      </c>
      <c r="AC585" s="346">
        <v>8</v>
      </c>
      <c r="AD585" s="346">
        <v>9</v>
      </c>
      <c r="AE585" s="346">
        <v>9</v>
      </c>
      <c r="AF585" s="346">
        <v>7</v>
      </c>
      <c r="AG585" s="346">
        <v>2</v>
      </c>
      <c r="AH585" s="346">
        <v>2</v>
      </c>
      <c r="AI585" s="346" t="s">
        <v>430</v>
      </c>
      <c r="AJ585" s="346">
        <v>10</v>
      </c>
      <c r="AK585" s="346">
        <v>8</v>
      </c>
      <c r="AL585" s="346">
        <v>9</v>
      </c>
      <c r="AM585" s="346">
        <v>9</v>
      </c>
      <c r="AN585" s="346">
        <v>5</v>
      </c>
      <c r="AO585" s="373"/>
      <c r="AP585" s="348" t="s">
        <v>430</v>
      </c>
      <c r="AQ585" s="348" t="s">
        <v>430</v>
      </c>
      <c r="AR585" s="348">
        <v>9.94</v>
      </c>
      <c r="AS585" s="348">
        <v>2.77</v>
      </c>
      <c r="AT585" s="348">
        <v>-6.15</v>
      </c>
      <c r="AU585" s="351"/>
      <c r="AV585" s="346" t="s">
        <v>430</v>
      </c>
      <c r="AW585" s="346" t="s">
        <v>430</v>
      </c>
      <c r="AX585" s="346">
        <v>2</v>
      </c>
      <c r="AY585" s="346">
        <v>5</v>
      </c>
      <c r="AZ585" s="346">
        <v>9</v>
      </c>
      <c r="BA585" s="362"/>
      <c r="BB585" s="348">
        <v>13.178339496546601</v>
      </c>
      <c r="BC585" s="375">
        <v>0.96670378157188097</v>
      </c>
      <c r="BD585" s="375">
        <v>4.5489896823781101E-2</v>
      </c>
      <c r="BE585" s="375">
        <v>0.11937583194684701</v>
      </c>
      <c r="BF585" s="374"/>
      <c r="BG585" s="843">
        <v>63.328299999999999</v>
      </c>
      <c r="BH585" s="843">
        <v>8.5607299999999995</v>
      </c>
      <c r="BI585" s="843">
        <v>22.764600000000002</v>
      </c>
      <c r="BJ585" s="843">
        <v>5.3463700000000003</v>
      </c>
      <c r="BK585" s="373"/>
      <c r="BL585" s="372" t="s">
        <v>1179</v>
      </c>
      <c r="BM585" s="372" t="s">
        <v>3395</v>
      </c>
      <c r="BN585" s="372" t="s">
        <v>3396</v>
      </c>
      <c r="BO585" s="372" t="s">
        <v>3397</v>
      </c>
      <c r="BP585" s="372" t="s">
        <v>3398</v>
      </c>
      <c r="BQ585" s="373"/>
      <c r="BR585" s="354" t="s">
        <v>463</v>
      </c>
    </row>
    <row r="586" spans="1:70" s="428" customFormat="1" x14ac:dyDescent="0.25">
      <c r="A586" s="345" t="s">
        <v>4090</v>
      </c>
      <c r="B586" s="373"/>
      <c r="C586" s="719">
        <v>43873</v>
      </c>
      <c r="D586" s="373"/>
      <c r="E586" s="346">
        <v>1050.46</v>
      </c>
      <c r="F586" s="373"/>
      <c r="G586" s="347">
        <v>22.56</v>
      </c>
      <c r="H586" s="374"/>
      <c r="I586" s="348">
        <v>-8.8599999999999998E-2</v>
      </c>
      <c r="J586" s="348">
        <v>-0.83520000000000005</v>
      </c>
      <c r="K586" s="348">
        <v>-2.2107000000000001</v>
      </c>
      <c r="L586" s="348">
        <v>3.8673999999999999</v>
      </c>
      <c r="M586" s="348">
        <v>2.6387999999999998</v>
      </c>
      <c r="N586" s="350">
        <v>-1.2259</v>
      </c>
      <c r="O586" s="348">
        <v>-2.3729</v>
      </c>
      <c r="P586" s="348">
        <v>9.0168999999999997</v>
      </c>
      <c r="Q586" s="348">
        <v>5.8159000000000001</v>
      </c>
      <c r="R586" s="348" t="s">
        <v>430</v>
      </c>
      <c r="S586" s="348">
        <v>0.22209999999999999</v>
      </c>
      <c r="T586" s="348">
        <v>10.425800000000001</v>
      </c>
      <c r="U586" s="348">
        <v>-4.5281000000000002</v>
      </c>
      <c r="V586" s="348">
        <v>0</v>
      </c>
      <c r="W586" s="348">
        <v>-2.1257999999999999</v>
      </c>
      <c r="X586" s="348">
        <v>13.159800000000001</v>
      </c>
      <c r="Y586" s="374"/>
      <c r="Z586" s="346">
        <v>9</v>
      </c>
      <c r="AA586" s="346">
        <v>2</v>
      </c>
      <c r="AB586" s="346">
        <v>2</v>
      </c>
      <c r="AC586" s="346">
        <v>6</v>
      </c>
      <c r="AD586" s="346">
        <v>6</v>
      </c>
      <c r="AE586" s="346">
        <v>4</v>
      </c>
      <c r="AF586" s="346">
        <v>5</v>
      </c>
      <c r="AG586" s="346">
        <v>5</v>
      </c>
      <c r="AH586" s="346">
        <v>8</v>
      </c>
      <c r="AI586" s="346" t="s">
        <v>430</v>
      </c>
      <c r="AJ586" s="346">
        <v>7</v>
      </c>
      <c r="AK586" s="346">
        <v>7</v>
      </c>
      <c r="AL586" s="346">
        <v>6</v>
      </c>
      <c r="AM586" s="346">
        <v>5</v>
      </c>
      <c r="AN586" s="346">
        <v>2</v>
      </c>
      <c r="AO586" s="373"/>
      <c r="AP586" s="348" t="s">
        <v>430</v>
      </c>
      <c r="AQ586" s="348" t="s">
        <v>430</v>
      </c>
      <c r="AR586" s="348">
        <v>7.17</v>
      </c>
      <c r="AS586" s="348">
        <v>2.6</v>
      </c>
      <c r="AT586" s="348">
        <v>-1.41</v>
      </c>
      <c r="AU586" s="351"/>
      <c r="AV586" s="346" t="s">
        <v>430</v>
      </c>
      <c r="AW586" s="346" t="s">
        <v>430</v>
      </c>
      <c r="AX586" s="346">
        <v>8</v>
      </c>
      <c r="AY586" s="346">
        <v>7</v>
      </c>
      <c r="AZ586" s="346">
        <v>4</v>
      </c>
      <c r="BA586" s="362"/>
      <c r="BB586" s="348">
        <v>11.53758510986</v>
      </c>
      <c r="BC586" s="375">
        <v>0.84456852613817501</v>
      </c>
      <c r="BD586" s="375">
        <v>3.1905391888025401E-2</v>
      </c>
      <c r="BE586" s="375">
        <v>-5.1336828892832101E-2</v>
      </c>
      <c r="BF586" s="374"/>
      <c r="BG586" s="843">
        <v>66.264499999999998</v>
      </c>
      <c r="BH586" s="843">
        <v>12.743399999999999</v>
      </c>
      <c r="BI586" s="843">
        <v>10.331300000000001</v>
      </c>
      <c r="BJ586" s="843">
        <v>10.6608</v>
      </c>
      <c r="BK586" s="373"/>
      <c r="BL586" s="372" t="s">
        <v>3400</v>
      </c>
      <c r="BM586" s="372" t="s">
        <v>3401</v>
      </c>
      <c r="BN586" s="372" t="s">
        <v>3402</v>
      </c>
      <c r="BO586" s="372" t="s">
        <v>3403</v>
      </c>
      <c r="BP586" s="372" t="s">
        <v>1571</v>
      </c>
      <c r="BQ586" s="373"/>
      <c r="BR586" s="354" t="s">
        <v>436</v>
      </c>
    </row>
    <row r="587" spans="1:70" s="428" customFormat="1" ht="11" x14ac:dyDescent="0.3">
      <c r="A587" s="845" t="s">
        <v>4091</v>
      </c>
      <c r="B587" s="846"/>
      <c r="C587" s="847">
        <v>44176</v>
      </c>
      <c r="D587" s="846"/>
      <c r="E587" s="848">
        <v>725.96900000000005</v>
      </c>
      <c r="F587" s="846"/>
      <c r="G587" s="849">
        <v>17.984000000000002</v>
      </c>
      <c r="H587" s="851"/>
      <c r="I587" s="850">
        <v>0.15040000000000001</v>
      </c>
      <c r="J587" s="850">
        <v>-1.8875999999999999</v>
      </c>
      <c r="K587" s="850">
        <v>-4.7709999999999999</v>
      </c>
      <c r="L587" s="850">
        <v>3.6183000000000001</v>
      </c>
      <c r="M587" s="850">
        <v>-0.18870000000000001</v>
      </c>
      <c r="N587" s="852">
        <v>-3.1869000000000001</v>
      </c>
      <c r="O587" s="850">
        <v>-1.8806</v>
      </c>
      <c r="P587" s="850">
        <v>8.6732999999999993</v>
      </c>
      <c r="Q587" s="850">
        <v>7.3547000000000002</v>
      </c>
      <c r="R587" s="850" t="s">
        <v>430</v>
      </c>
      <c r="S587" s="850">
        <v>-0.32150000000000001</v>
      </c>
      <c r="T587" s="850">
        <v>8.2394999999999996</v>
      </c>
      <c r="U587" s="850">
        <v>-6.3821000000000003</v>
      </c>
      <c r="V587" s="850">
        <v>-2.1545000000000001</v>
      </c>
      <c r="W587" s="850">
        <v>-3.2338</v>
      </c>
      <c r="X587" s="850">
        <v>10.7331</v>
      </c>
      <c r="Y587" s="851"/>
      <c r="Z587" s="848">
        <v>1</v>
      </c>
      <c r="AA587" s="848">
        <v>9</v>
      </c>
      <c r="AB587" s="848">
        <v>10</v>
      </c>
      <c r="AC587" s="848">
        <v>7</v>
      </c>
      <c r="AD587" s="848">
        <v>10</v>
      </c>
      <c r="AE587" s="848">
        <v>6</v>
      </c>
      <c r="AF587" s="848">
        <v>4</v>
      </c>
      <c r="AG587" s="848">
        <v>6</v>
      </c>
      <c r="AH587" s="848">
        <v>6</v>
      </c>
      <c r="AI587" s="848" t="s">
        <v>430</v>
      </c>
      <c r="AJ587" s="848">
        <v>9</v>
      </c>
      <c r="AK587" s="848">
        <v>9</v>
      </c>
      <c r="AL587" s="848">
        <v>8</v>
      </c>
      <c r="AM587" s="848">
        <v>8</v>
      </c>
      <c r="AN587" s="848">
        <v>8</v>
      </c>
      <c r="AO587" s="846"/>
      <c r="AP587" s="850" t="s">
        <v>430</v>
      </c>
      <c r="AQ587" s="850" t="s">
        <v>430</v>
      </c>
      <c r="AR587" s="850">
        <v>7.65</v>
      </c>
      <c r="AS587" s="850">
        <v>2.52</v>
      </c>
      <c r="AT587" s="850">
        <v>-5.37</v>
      </c>
      <c r="AU587" s="853"/>
      <c r="AV587" s="848" t="s">
        <v>430</v>
      </c>
      <c r="AW587" s="848" t="s">
        <v>430</v>
      </c>
      <c r="AX587" s="848">
        <v>6</v>
      </c>
      <c r="AY587" s="848">
        <v>8</v>
      </c>
      <c r="AZ587" s="848">
        <v>8</v>
      </c>
      <c r="BA587" s="855"/>
      <c r="BB587" s="850">
        <v>12.762173675613599</v>
      </c>
      <c r="BC587" s="856">
        <v>0.95659357325008398</v>
      </c>
      <c r="BD587" s="856">
        <v>3.1758702051064E-2</v>
      </c>
      <c r="BE587" s="856">
        <v>-6.9774249069254807E-2</v>
      </c>
      <c r="BF587" s="851"/>
      <c r="BG587" s="850">
        <v>74.910200000000003</v>
      </c>
      <c r="BH587" s="850">
        <v>15.807499999999999</v>
      </c>
      <c r="BI587" s="850">
        <v>5.3056099999999997</v>
      </c>
      <c r="BJ587" s="850">
        <v>3.9766900000000001</v>
      </c>
      <c r="BK587" s="846"/>
      <c r="BL587" s="859" t="s">
        <v>2163</v>
      </c>
      <c r="BM587" s="859" t="s">
        <v>3405</v>
      </c>
      <c r="BN587" s="859" t="s">
        <v>3406</v>
      </c>
      <c r="BO587" s="859" t="s">
        <v>3407</v>
      </c>
      <c r="BP587" s="859" t="s">
        <v>3408</v>
      </c>
      <c r="BQ587" s="846"/>
      <c r="BR587" s="860" t="s">
        <v>616</v>
      </c>
    </row>
    <row r="588" spans="1:70" s="428" customFormat="1" x14ac:dyDescent="0.25">
      <c r="A588" s="345" t="s">
        <v>4092</v>
      </c>
      <c r="B588" s="373"/>
      <c r="C588" s="719">
        <v>46086</v>
      </c>
      <c r="D588" s="373"/>
      <c r="E588" s="346">
        <v>595.73</v>
      </c>
      <c r="F588" s="373"/>
      <c r="G588" s="347">
        <v>10.3681</v>
      </c>
      <c r="H588" s="374"/>
      <c r="I588" s="348">
        <v>0.1429</v>
      </c>
      <c r="J588" s="348">
        <v>-1.5777000000000001</v>
      </c>
      <c r="K588" s="348">
        <v>-4.2225999999999999</v>
      </c>
      <c r="L588" s="348">
        <v>3.1734</v>
      </c>
      <c r="M588" s="348">
        <v>3.2587000000000002</v>
      </c>
      <c r="N588" s="350" t="s">
        <v>430</v>
      </c>
      <c r="O588" s="348" t="s">
        <v>430</v>
      </c>
      <c r="P588" s="348" t="s">
        <v>430</v>
      </c>
      <c r="Q588" s="348" t="s">
        <v>430</v>
      </c>
      <c r="R588" s="348" t="s">
        <v>430</v>
      </c>
      <c r="S588" s="348">
        <v>1.1374</v>
      </c>
      <c r="T588" s="348">
        <v>5.6578999999999997</v>
      </c>
      <c r="U588" s="348" t="s">
        <v>430</v>
      </c>
      <c r="V588" s="348" t="s">
        <v>430</v>
      </c>
      <c r="W588" s="348">
        <v>-3.0792000000000002</v>
      </c>
      <c r="X588" s="348">
        <v>3.681</v>
      </c>
      <c r="Y588" s="374"/>
      <c r="Z588" s="346">
        <v>2</v>
      </c>
      <c r="AA588" s="346">
        <v>4</v>
      </c>
      <c r="AB588" s="346">
        <v>8</v>
      </c>
      <c r="AC588" s="346">
        <v>9</v>
      </c>
      <c r="AD588" s="346">
        <v>5</v>
      </c>
      <c r="AE588" s="346" t="s">
        <v>430</v>
      </c>
      <c r="AF588" s="346" t="s">
        <v>430</v>
      </c>
      <c r="AG588" s="346" t="s">
        <v>430</v>
      </c>
      <c r="AH588" s="346" t="s">
        <v>430</v>
      </c>
      <c r="AI588" s="346" t="s">
        <v>430</v>
      </c>
      <c r="AJ588" s="346">
        <v>6</v>
      </c>
      <c r="AK588" s="346">
        <v>10</v>
      </c>
      <c r="AL588" s="346" t="s">
        <v>430</v>
      </c>
      <c r="AM588" s="346" t="s">
        <v>430</v>
      </c>
      <c r="AN588" s="346">
        <v>6</v>
      </c>
      <c r="AO588" s="373"/>
      <c r="AP588" s="348" t="s">
        <v>430</v>
      </c>
      <c r="AQ588" s="348" t="s">
        <v>430</v>
      </c>
      <c r="AR588" s="348" t="s">
        <v>430</v>
      </c>
      <c r="AS588" s="348" t="s">
        <v>430</v>
      </c>
      <c r="AT588" s="348" t="s">
        <v>430</v>
      </c>
      <c r="AU588" s="351"/>
      <c r="AV588" s="346" t="s">
        <v>430</v>
      </c>
      <c r="AW588" s="346" t="s">
        <v>430</v>
      </c>
      <c r="AX588" s="346" t="s">
        <v>430</v>
      </c>
      <c r="AY588" s="346" t="s">
        <v>430</v>
      </c>
      <c r="AZ588" s="346" t="s">
        <v>430</v>
      </c>
      <c r="BA588" s="362"/>
      <c r="BB588" s="348">
        <v>12.4992450856712</v>
      </c>
      <c r="BC588" s="375">
        <v>0.91144552921210897</v>
      </c>
      <c r="BD588" s="375">
        <v>1.2721418103250099E-2</v>
      </c>
      <c r="BE588" s="375">
        <v>0.24540383340005401</v>
      </c>
      <c r="BF588" s="374"/>
      <c r="BG588" s="843">
        <v>75.7273</v>
      </c>
      <c r="BH588" s="843">
        <v>14.0905</v>
      </c>
      <c r="BI588" s="843">
        <v>6.3952600000000004</v>
      </c>
      <c r="BJ588" s="843">
        <v>3.78694</v>
      </c>
      <c r="BK588" s="373"/>
      <c r="BL588" s="372" t="s">
        <v>2069</v>
      </c>
      <c r="BM588" s="372" t="s">
        <v>3410</v>
      </c>
      <c r="BN588" s="372" t="s">
        <v>3411</v>
      </c>
      <c r="BO588" s="372" t="s">
        <v>3412</v>
      </c>
      <c r="BP588" s="372" t="s">
        <v>3413</v>
      </c>
      <c r="BQ588" s="373"/>
      <c r="BR588" s="354" t="s">
        <v>443</v>
      </c>
    </row>
    <row r="589" spans="1:70" s="428" customFormat="1" x14ac:dyDescent="0.25">
      <c r="A589" s="345" t="s">
        <v>4093</v>
      </c>
      <c r="B589" s="373"/>
      <c r="C589" s="719">
        <v>44189</v>
      </c>
      <c r="D589" s="373"/>
      <c r="E589" s="346">
        <v>558.47799999999995</v>
      </c>
      <c r="F589" s="373"/>
      <c r="G589" s="347">
        <v>19.09</v>
      </c>
      <c r="H589" s="374"/>
      <c r="I589" s="348">
        <v>5.2400000000000002E-2</v>
      </c>
      <c r="J589" s="348">
        <v>-1.5979000000000001</v>
      </c>
      <c r="K589" s="348">
        <v>-4.4545000000000003</v>
      </c>
      <c r="L589" s="348">
        <v>4.3739999999999997</v>
      </c>
      <c r="M589" s="348">
        <v>2.1949000000000001</v>
      </c>
      <c r="N589" s="350">
        <v>0.52659999999999996</v>
      </c>
      <c r="O589" s="348">
        <v>-0.72540000000000004</v>
      </c>
      <c r="P589" s="348">
        <v>10.2599</v>
      </c>
      <c r="Q589" s="348">
        <v>7.6493000000000002</v>
      </c>
      <c r="R589" s="348" t="s">
        <v>430</v>
      </c>
      <c r="S589" s="348">
        <v>1.1658999999999999</v>
      </c>
      <c r="T589" s="348">
        <v>11.4419</v>
      </c>
      <c r="U589" s="348">
        <v>-3.9255</v>
      </c>
      <c r="V589" s="348">
        <v>2.4142000000000001</v>
      </c>
      <c r="W589" s="348">
        <v>-3.0964</v>
      </c>
      <c r="X589" s="348">
        <v>11.978400000000001</v>
      </c>
      <c r="Y589" s="374"/>
      <c r="Z589" s="346">
        <v>7</v>
      </c>
      <c r="AA589" s="346">
        <v>6</v>
      </c>
      <c r="AB589" s="346">
        <v>9</v>
      </c>
      <c r="AC589" s="346">
        <v>5</v>
      </c>
      <c r="AD589" s="346">
        <v>7</v>
      </c>
      <c r="AE589" s="346">
        <v>2</v>
      </c>
      <c r="AF589" s="346">
        <v>2</v>
      </c>
      <c r="AG589" s="346">
        <v>3</v>
      </c>
      <c r="AH589" s="346">
        <v>4</v>
      </c>
      <c r="AI589" s="346" t="s">
        <v>430</v>
      </c>
      <c r="AJ589" s="346">
        <v>5</v>
      </c>
      <c r="AK589" s="346">
        <v>6</v>
      </c>
      <c r="AL589" s="346">
        <v>4</v>
      </c>
      <c r="AM589" s="346">
        <v>2</v>
      </c>
      <c r="AN589" s="346">
        <v>7</v>
      </c>
      <c r="AO589" s="373"/>
      <c r="AP589" s="348" t="s">
        <v>430</v>
      </c>
      <c r="AQ589" s="348" t="s">
        <v>430</v>
      </c>
      <c r="AR589" s="348">
        <v>8.84</v>
      </c>
      <c r="AS589" s="348">
        <v>5.03</v>
      </c>
      <c r="AT589" s="348">
        <v>-1.44</v>
      </c>
      <c r="AU589" s="351"/>
      <c r="AV589" s="346" t="s">
        <v>430</v>
      </c>
      <c r="AW589" s="346" t="s">
        <v>430</v>
      </c>
      <c r="AX589" s="346">
        <v>3</v>
      </c>
      <c r="AY589" s="346">
        <v>2</v>
      </c>
      <c r="AZ589" s="346">
        <v>5</v>
      </c>
      <c r="BA589" s="362"/>
      <c r="BB589" s="348">
        <v>14.282346055673599</v>
      </c>
      <c r="BC589" s="375">
        <v>1.0491947471696601</v>
      </c>
      <c r="BD589" s="375">
        <v>3.8570701052125698E-2</v>
      </c>
      <c r="BE589" s="375">
        <v>2.9806169247064699E-2</v>
      </c>
      <c r="BF589" s="374"/>
      <c r="BG589" s="843">
        <v>72.718500000000006</v>
      </c>
      <c r="BH589" s="843">
        <v>17.920100000000001</v>
      </c>
      <c r="BI589" s="843">
        <v>7.2973499999999998</v>
      </c>
      <c r="BJ589" s="843">
        <v>2.0640499999999999</v>
      </c>
      <c r="BK589" s="373"/>
      <c r="BL589" s="372" t="s">
        <v>3415</v>
      </c>
      <c r="BM589" s="372" t="s">
        <v>3416</v>
      </c>
      <c r="BN589" s="372" t="s">
        <v>3417</v>
      </c>
      <c r="BO589" s="372" t="s">
        <v>3418</v>
      </c>
      <c r="BP589" s="372" t="s">
        <v>3419</v>
      </c>
      <c r="BQ589" s="373"/>
      <c r="BR589" s="354" t="s">
        <v>463</v>
      </c>
    </row>
    <row r="590" spans="1:70" s="428" customFormat="1" x14ac:dyDescent="0.25">
      <c r="A590" s="345" t="s">
        <v>4094</v>
      </c>
      <c r="B590" s="373"/>
      <c r="C590" s="719">
        <v>44275</v>
      </c>
      <c r="D590" s="373"/>
      <c r="E590" s="841">
        <v>394.91</v>
      </c>
      <c r="F590" s="373"/>
      <c r="G590" s="347">
        <v>18.48</v>
      </c>
      <c r="H590" s="374"/>
      <c r="I590" s="348">
        <v>5.4100000000000002E-2</v>
      </c>
      <c r="J590" s="348">
        <v>-1.5973999999999999</v>
      </c>
      <c r="K590" s="348">
        <v>-2.5830000000000002</v>
      </c>
      <c r="L590" s="348">
        <v>8.3236000000000008</v>
      </c>
      <c r="M590" s="348">
        <v>8.8980999999999995</v>
      </c>
      <c r="N590" s="350">
        <v>-1.8066</v>
      </c>
      <c r="O590" s="348">
        <v>-2.6255000000000002</v>
      </c>
      <c r="P590" s="348">
        <v>9.3062000000000005</v>
      </c>
      <c r="Q590" s="348">
        <v>7.6463000000000001</v>
      </c>
      <c r="R590" s="348" t="s">
        <v>430</v>
      </c>
      <c r="S590" s="348">
        <v>3.5293999999999999</v>
      </c>
      <c r="T590" s="348">
        <v>18.842400000000001</v>
      </c>
      <c r="U590" s="348">
        <v>-1.1235999999999999</v>
      </c>
      <c r="V590" s="348">
        <v>1.1494</v>
      </c>
      <c r="W590" s="348">
        <v>-2.6343999999999999</v>
      </c>
      <c r="X590" s="348">
        <v>11.8596</v>
      </c>
      <c r="Y590" s="374"/>
      <c r="Z590" s="346">
        <v>6</v>
      </c>
      <c r="AA590" s="346">
        <v>5</v>
      </c>
      <c r="AB590" s="346">
        <v>3</v>
      </c>
      <c r="AC590" s="346">
        <v>1</v>
      </c>
      <c r="AD590" s="346">
        <v>2</v>
      </c>
      <c r="AE590" s="346">
        <v>5</v>
      </c>
      <c r="AF590" s="346">
        <v>6</v>
      </c>
      <c r="AG590" s="346">
        <v>4</v>
      </c>
      <c r="AH590" s="346">
        <v>5</v>
      </c>
      <c r="AI590" s="346" t="s">
        <v>430</v>
      </c>
      <c r="AJ590" s="346">
        <v>1</v>
      </c>
      <c r="AK590" s="346">
        <v>2</v>
      </c>
      <c r="AL590" s="346">
        <v>2</v>
      </c>
      <c r="AM590" s="346">
        <v>3</v>
      </c>
      <c r="AN590" s="346">
        <v>4</v>
      </c>
      <c r="AO590" s="373"/>
      <c r="AP590" s="348" t="s">
        <v>430</v>
      </c>
      <c r="AQ590" s="348" t="s">
        <v>430</v>
      </c>
      <c r="AR590" s="348">
        <v>7.94</v>
      </c>
      <c r="AS590" s="348">
        <v>3.5</v>
      </c>
      <c r="AT590" s="348">
        <v>4.74</v>
      </c>
      <c r="AU590" s="351"/>
      <c r="AV590" s="346" t="s">
        <v>430</v>
      </c>
      <c r="AW590" s="346" t="s">
        <v>430</v>
      </c>
      <c r="AX590" s="346">
        <v>4</v>
      </c>
      <c r="AY590" s="346">
        <v>3</v>
      </c>
      <c r="AZ590" s="346">
        <v>2</v>
      </c>
      <c r="BA590" s="362"/>
      <c r="BB590" s="348">
        <v>13.835445173532699</v>
      </c>
      <c r="BC590" s="375">
        <v>0.97817773898233995</v>
      </c>
      <c r="BD590" s="375">
        <v>3.3106585290248902E-2</v>
      </c>
      <c r="BE590" s="375">
        <v>-2.7759572850565399E-2</v>
      </c>
      <c r="BF590" s="374"/>
      <c r="BG590" s="843">
        <v>77.064999999999998</v>
      </c>
      <c r="BH590" s="843">
        <v>4.69625</v>
      </c>
      <c r="BI590" s="843">
        <v>17.333500000000001</v>
      </c>
      <c r="BJ590" s="843">
        <v>0.90525</v>
      </c>
      <c r="BK590" s="373"/>
      <c r="BL590" s="372" t="s">
        <v>3421</v>
      </c>
      <c r="BM590" s="372" t="s">
        <v>3422</v>
      </c>
      <c r="BN590" s="372" t="s">
        <v>3423</v>
      </c>
      <c r="BO590" s="372" t="s">
        <v>3424</v>
      </c>
      <c r="BP590" s="372" t="s">
        <v>3425</v>
      </c>
      <c r="BQ590" s="373"/>
      <c r="BR590" s="354" t="s">
        <v>3426</v>
      </c>
    </row>
    <row r="591" spans="1:70" s="428" customFormat="1" x14ac:dyDescent="0.25">
      <c r="A591" s="345" t="s">
        <v>4095</v>
      </c>
      <c r="B591" s="373"/>
      <c r="C591" s="719">
        <v>44141</v>
      </c>
      <c r="D591" s="373"/>
      <c r="E591" s="346">
        <v>337.16800000000001</v>
      </c>
      <c r="F591" s="373"/>
      <c r="G591" s="347">
        <v>42.638100000000001</v>
      </c>
      <c r="H591" s="374"/>
      <c r="I591" s="348">
        <v>-0.86350000000000005</v>
      </c>
      <c r="J591" s="348">
        <v>0.1724</v>
      </c>
      <c r="K591" s="348">
        <v>0.13969999999999999</v>
      </c>
      <c r="L591" s="348">
        <v>5.7893999999999997</v>
      </c>
      <c r="M591" s="348">
        <v>25.723099999999999</v>
      </c>
      <c r="N591" s="350">
        <v>21.989699999999999</v>
      </c>
      <c r="O591" s="348">
        <v>3.5444</v>
      </c>
      <c r="P591" s="348">
        <v>16.819400000000002</v>
      </c>
      <c r="Q591" s="348">
        <v>18.629300000000001</v>
      </c>
      <c r="R591" s="348" t="s">
        <v>430</v>
      </c>
      <c r="S591" s="348">
        <v>1.5690999999999999</v>
      </c>
      <c r="T591" s="348">
        <v>36.537999999999997</v>
      </c>
      <c r="U591" s="348">
        <v>17.567900000000002</v>
      </c>
      <c r="V591" s="348">
        <v>23.7225</v>
      </c>
      <c r="W591" s="348">
        <v>-1.3388</v>
      </c>
      <c r="X591" s="348">
        <v>28.150600000000001</v>
      </c>
      <c r="Y591" s="374"/>
      <c r="Z591" s="346">
        <v>10</v>
      </c>
      <c r="AA591" s="346">
        <v>1</v>
      </c>
      <c r="AB591" s="346">
        <v>1</v>
      </c>
      <c r="AC591" s="346">
        <v>3</v>
      </c>
      <c r="AD591" s="346">
        <v>1</v>
      </c>
      <c r="AE591" s="346">
        <v>1</v>
      </c>
      <c r="AF591" s="346">
        <v>1</v>
      </c>
      <c r="AG591" s="346">
        <v>1</v>
      </c>
      <c r="AH591" s="346">
        <v>1</v>
      </c>
      <c r="AI591" s="346" t="s">
        <v>430</v>
      </c>
      <c r="AJ591" s="346">
        <v>4</v>
      </c>
      <c r="AK591" s="346">
        <v>1</v>
      </c>
      <c r="AL591" s="346">
        <v>1</v>
      </c>
      <c r="AM591" s="346">
        <v>1</v>
      </c>
      <c r="AN591" s="346">
        <v>1</v>
      </c>
      <c r="AO591" s="373"/>
      <c r="AP591" s="348" t="s">
        <v>430</v>
      </c>
      <c r="AQ591" s="348" t="s">
        <v>430</v>
      </c>
      <c r="AR591" s="348">
        <v>17.68</v>
      </c>
      <c r="AS591" s="348">
        <v>14.8</v>
      </c>
      <c r="AT591" s="348">
        <v>31.09</v>
      </c>
      <c r="AU591" s="351"/>
      <c r="AV591" s="346" t="s">
        <v>430</v>
      </c>
      <c r="AW591" s="346" t="s">
        <v>430</v>
      </c>
      <c r="AX591" s="346">
        <v>1</v>
      </c>
      <c r="AY591" s="346">
        <v>1</v>
      </c>
      <c r="AZ591" s="346">
        <v>1</v>
      </c>
      <c r="BA591" s="362"/>
      <c r="BB591" s="348">
        <v>16.723840058669499</v>
      </c>
      <c r="BC591" s="375">
        <v>0.92317332077228897</v>
      </c>
      <c r="BD591" s="375">
        <v>6.1466115891587798E-2</v>
      </c>
      <c r="BE591" s="375">
        <v>0.56946306401015401</v>
      </c>
      <c r="BF591" s="374"/>
      <c r="BG591" s="843">
        <v>30.466000000000001</v>
      </c>
      <c r="BH591" s="843">
        <v>12.8645</v>
      </c>
      <c r="BI591" s="843">
        <v>27.225899999999999</v>
      </c>
      <c r="BJ591" s="843">
        <v>29.4436</v>
      </c>
      <c r="BK591" s="373"/>
      <c r="BL591" s="372" t="s">
        <v>3428</v>
      </c>
      <c r="BM591" s="372" t="s">
        <v>3429</v>
      </c>
      <c r="BN591" s="372" t="s">
        <v>3430</v>
      </c>
      <c r="BO591" s="372" t="s">
        <v>3431</v>
      </c>
      <c r="BP591" s="372" t="s">
        <v>3432</v>
      </c>
      <c r="BQ591" s="373"/>
      <c r="BR591" s="354" t="s">
        <v>548</v>
      </c>
    </row>
    <row r="592" spans="1:70" s="428" customFormat="1" x14ac:dyDescent="0.25">
      <c r="A592" s="345" t="s">
        <v>4096</v>
      </c>
      <c r="B592" s="373"/>
      <c r="C592" s="719">
        <v>43658</v>
      </c>
      <c r="D592" s="373"/>
      <c r="E592" s="346">
        <v>93.21</v>
      </c>
      <c r="F592" s="373"/>
      <c r="G592" s="347">
        <v>24.74</v>
      </c>
      <c r="H592" s="374"/>
      <c r="I592" s="348">
        <v>8.09E-2</v>
      </c>
      <c r="J592" s="348">
        <v>-0.96079999999999999</v>
      </c>
      <c r="K592" s="348">
        <v>-3.246</v>
      </c>
      <c r="L592" s="348">
        <v>6.4085999999999999</v>
      </c>
      <c r="M592" s="348">
        <v>3.8622999999999998</v>
      </c>
      <c r="N592" s="350">
        <v>-4.2939999999999996</v>
      </c>
      <c r="O592" s="348">
        <v>-2.8075999999999999</v>
      </c>
      <c r="P592" s="348">
        <v>7.8121999999999998</v>
      </c>
      <c r="Q592" s="348">
        <v>7.3338000000000001</v>
      </c>
      <c r="R592" s="348" t="s">
        <v>430</v>
      </c>
      <c r="S592" s="348">
        <v>2.8262999999999998</v>
      </c>
      <c r="T592" s="348">
        <v>14.0618</v>
      </c>
      <c r="U592" s="348">
        <v>-3.5853000000000002</v>
      </c>
      <c r="V592" s="348">
        <v>-0.7621</v>
      </c>
      <c r="W592" s="348">
        <v>-2.4447999999999999</v>
      </c>
      <c r="X592" s="348">
        <v>13.466699999999999</v>
      </c>
      <c r="Y592" s="374"/>
      <c r="Z592" s="346">
        <v>4</v>
      </c>
      <c r="AA592" s="346">
        <v>3</v>
      </c>
      <c r="AB592" s="346">
        <v>4</v>
      </c>
      <c r="AC592" s="346">
        <v>2</v>
      </c>
      <c r="AD592" s="346">
        <v>4</v>
      </c>
      <c r="AE592" s="346">
        <v>8</v>
      </c>
      <c r="AF592" s="346">
        <v>8</v>
      </c>
      <c r="AG592" s="346">
        <v>8</v>
      </c>
      <c r="AH592" s="346">
        <v>7</v>
      </c>
      <c r="AI592" s="346" t="s">
        <v>430</v>
      </c>
      <c r="AJ592" s="346">
        <v>2</v>
      </c>
      <c r="AK592" s="346">
        <v>3</v>
      </c>
      <c r="AL592" s="346">
        <v>3</v>
      </c>
      <c r="AM592" s="346">
        <v>6</v>
      </c>
      <c r="AN592" s="346">
        <v>3</v>
      </c>
      <c r="AO592" s="373"/>
      <c r="AP592" s="348" t="s">
        <v>430</v>
      </c>
      <c r="AQ592" s="348">
        <v>10.88</v>
      </c>
      <c r="AR592" s="348">
        <v>7.47</v>
      </c>
      <c r="AS592" s="348">
        <v>2.7</v>
      </c>
      <c r="AT592" s="348">
        <v>7.0000000000000007E-2</v>
      </c>
      <c r="AU592" s="351"/>
      <c r="AV592" s="346" t="s">
        <v>430</v>
      </c>
      <c r="AW592" s="346">
        <v>2</v>
      </c>
      <c r="AX592" s="346">
        <v>7</v>
      </c>
      <c r="AY592" s="346">
        <v>6</v>
      </c>
      <c r="AZ592" s="346">
        <v>3</v>
      </c>
      <c r="BA592" s="362"/>
      <c r="BB592" s="348">
        <v>13.3782387604333</v>
      </c>
      <c r="BC592" s="375">
        <v>0.97369600476031803</v>
      </c>
      <c r="BD592" s="375">
        <v>2.7184099214151901E-2</v>
      </c>
      <c r="BE592" s="375">
        <v>-0.119902732349341</v>
      </c>
      <c r="BF592" s="374"/>
      <c r="BG592" s="843">
        <v>40.787300000000002</v>
      </c>
      <c r="BH592" s="843">
        <v>27.9085</v>
      </c>
      <c r="BI592" s="843">
        <v>29.412199999999999</v>
      </c>
      <c r="BJ592" s="843">
        <v>1.8919999999999999</v>
      </c>
      <c r="BK592" s="373"/>
      <c r="BL592" s="372" t="s">
        <v>3434</v>
      </c>
      <c r="BM592" s="372" t="s">
        <v>3435</v>
      </c>
      <c r="BN592" s="372" t="s">
        <v>3436</v>
      </c>
      <c r="BO592" s="372" t="s">
        <v>3437</v>
      </c>
      <c r="BP592" s="372" t="s">
        <v>3438</v>
      </c>
      <c r="BQ592" s="373"/>
      <c r="BR592" s="354" t="s">
        <v>921</v>
      </c>
    </row>
    <row r="593" spans="1:70" s="428" customFormat="1" x14ac:dyDescent="0.25">
      <c r="A593" s="345" t="s">
        <v>4097</v>
      </c>
      <c r="B593" s="373"/>
      <c r="C593" s="719">
        <v>45595</v>
      </c>
      <c r="D593" s="373"/>
      <c r="E593" s="346">
        <v>48.74</v>
      </c>
      <c r="F593" s="373"/>
      <c r="G593" s="347">
        <v>10.307</v>
      </c>
      <c r="H593" s="374"/>
      <c r="I593" s="348">
        <v>6.8000000000000005E-2</v>
      </c>
      <c r="J593" s="348">
        <v>-2.0899000000000001</v>
      </c>
      <c r="K593" s="348">
        <v>-3.9154</v>
      </c>
      <c r="L593" s="348">
        <v>5.3023999999999996</v>
      </c>
      <c r="M593" s="348">
        <v>4.5652999999999997</v>
      </c>
      <c r="N593" s="350">
        <v>-3.6097999999999999</v>
      </c>
      <c r="O593" s="348" t="s">
        <v>430</v>
      </c>
      <c r="P593" s="348" t="s">
        <v>430</v>
      </c>
      <c r="Q593" s="348" t="s">
        <v>430</v>
      </c>
      <c r="R593" s="348" t="s">
        <v>430</v>
      </c>
      <c r="S593" s="348">
        <v>1.7372000000000001</v>
      </c>
      <c r="T593" s="348">
        <v>12.8668</v>
      </c>
      <c r="U593" s="348">
        <v>-4.8731</v>
      </c>
      <c r="V593" s="348">
        <v>-0.96089999999999998</v>
      </c>
      <c r="W593" s="348">
        <v>-3.2387999999999999</v>
      </c>
      <c r="X593" s="348">
        <v>1.6363000000000001</v>
      </c>
      <c r="Y593" s="374"/>
      <c r="Z593" s="346">
        <v>5</v>
      </c>
      <c r="AA593" s="346">
        <v>10</v>
      </c>
      <c r="AB593" s="346">
        <v>6</v>
      </c>
      <c r="AC593" s="346">
        <v>4</v>
      </c>
      <c r="AD593" s="346">
        <v>3</v>
      </c>
      <c r="AE593" s="346">
        <v>7</v>
      </c>
      <c r="AF593" s="346" t="s">
        <v>430</v>
      </c>
      <c r="AG593" s="346" t="s">
        <v>430</v>
      </c>
      <c r="AH593" s="346" t="s">
        <v>430</v>
      </c>
      <c r="AI593" s="346" t="s">
        <v>430</v>
      </c>
      <c r="AJ593" s="346">
        <v>3</v>
      </c>
      <c r="AK593" s="346">
        <v>4</v>
      </c>
      <c r="AL593" s="346">
        <v>7</v>
      </c>
      <c r="AM593" s="346">
        <v>7</v>
      </c>
      <c r="AN593" s="346">
        <v>9</v>
      </c>
      <c r="AO593" s="373"/>
      <c r="AP593" s="348" t="s">
        <v>430</v>
      </c>
      <c r="AQ593" s="348" t="s">
        <v>430</v>
      </c>
      <c r="AR593" s="348" t="s">
        <v>430</v>
      </c>
      <c r="AS593" s="348" t="s">
        <v>430</v>
      </c>
      <c r="AT593" s="348">
        <v>-1.44</v>
      </c>
      <c r="AU593" s="351"/>
      <c r="AV593" s="346" t="s">
        <v>430</v>
      </c>
      <c r="AW593" s="346" t="s">
        <v>430</v>
      </c>
      <c r="AX593" s="346" t="s">
        <v>430</v>
      </c>
      <c r="AY593" s="346" t="s">
        <v>430</v>
      </c>
      <c r="AZ593" s="346">
        <v>5</v>
      </c>
      <c r="BA593" s="362"/>
      <c r="BB593" s="348">
        <v>13.768599113618301</v>
      </c>
      <c r="BC593" s="375">
        <v>1.00267388017048</v>
      </c>
      <c r="BD593" s="375">
        <v>-1.51365688682278E-2</v>
      </c>
      <c r="BE593" s="375">
        <v>-1.58897533457832E-2</v>
      </c>
      <c r="BF593" s="374"/>
      <c r="BG593" s="843">
        <v>61.2498</v>
      </c>
      <c r="BH593" s="843">
        <v>12.8409</v>
      </c>
      <c r="BI593" s="843">
        <v>12.249000000000001</v>
      </c>
      <c r="BJ593" s="843">
        <v>13.660299999999999</v>
      </c>
      <c r="BK593" s="373"/>
      <c r="BL593" s="844" t="s">
        <v>3440</v>
      </c>
      <c r="BM593" s="844" t="s">
        <v>3441</v>
      </c>
      <c r="BN593" s="844" t="s">
        <v>3442</v>
      </c>
      <c r="BO593" s="844" t="s">
        <v>1115</v>
      </c>
      <c r="BP593" s="844" t="s">
        <v>3216</v>
      </c>
      <c r="BQ593" s="373"/>
      <c r="BR593" s="354" t="s">
        <v>555</v>
      </c>
    </row>
    <row r="594" spans="1:70" s="428" customFormat="1" x14ac:dyDescent="0.25">
      <c r="A594" s="894" t="s">
        <v>93</v>
      </c>
      <c r="B594" s="402"/>
      <c r="C594" s="724"/>
      <c r="D594" s="402"/>
      <c r="E594" s="403"/>
      <c r="F594" s="402"/>
      <c r="G594" s="404"/>
      <c r="H594" s="406"/>
      <c r="I594" s="405">
        <v>-3.5499999999999997E-2</v>
      </c>
      <c r="J594" s="405">
        <v>-1.3843000000000001</v>
      </c>
      <c r="K594" s="405">
        <v>-3.2951000000000001</v>
      </c>
      <c r="L594" s="405">
        <v>4.7134999999999998</v>
      </c>
      <c r="M594" s="405">
        <v>5.3414999999999999</v>
      </c>
      <c r="N594" s="407">
        <v>0.216</v>
      </c>
      <c r="O594" s="405">
        <v>-1.2903</v>
      </c>
      <c r="P594" s="405">
        <v>10.188599999999999</v>
      </c>
      <c r="Q594" s="405">
        <v>9.0472999999999999</v>
      </c>
      <c r="R594" s="405">
        <v>11.4946</v>
      </c>
      <c r="S594" s="405">
        <v>1.1123000000000001</v>
      </c>
      <c r="T594" s="405">
        <v>13.8856</v>
      </c>
      <c r="U594" s="405">
        <v>-2.0526</v>
      </c>
      <c r="V594" s="405">
        <v>2.1063000000000001</v>
      </c>
      <c r="W594" s="405">
        <v>-2.7562000000000002</v>
      </c>
      <c r="X594" s="405">
        <v>12.245799999999999</v>
      </c>
      <c r="Y594" s="406"/>
      <c r="Z594" s="403">
        <v>10</v>
      </c>
      <c r="AA594" s="403">
        <v>10</v>
      </c>
      <c r="AB594" s="403">
        <v>10</v>
      </c>
      <c r="AC594" s="403">
        <v>10</v>
      </c>
      <c r="AD594" s="403">
        <v>10</v>
      </c>
      <c r="AE594" s="403">
        <v>9</v>
      </c>
      <c r="AF594" s="403">
        <v>8</v>
      </c>
      <c r="AG594" s="403">
        <v>8</v>
      </c>
      <c r="AH594" s="403">
        <v>8</v>
      </c>
      <c r="AI594" s="403">
        <v>1</v>
      </c>
      <c r="AJ594" s="403">
        <v>10</v>
      </c>
      <c r="AK594" s="403">
        <v>10</v>
      </c>
      <c r="AL594" s="403">
        <v>9</v>
      </c>
      <c r="AM594" s="403">
        <v>9</v>
      </c>
      <c r="AN594" s="403">
        <v>10</v>
      </c>
      <c r="AO594" s="402"/>
      <c r="AP594" s="405">
        <v>11.74</v>
      </c>
      <c r="AQ594" s="405">
        <v>10.925000000000001</v>
      </c>
      <c r="AR594" s="405">
        <v>9.3137500000000006</v>
      </c>
      <c r="AS594" s="405">
        <v>4.6437499999999998</v>
      </c>
      <c r="AT594" s="405">
        <v>1.9566666666666701</v>
      </c>
      <c r="AU594" s="408"/>
      <c r="AV594" s="403">
        <v>1</v>
      </c>
      <c r="AW594" s="403">
        <v>2</v>
      </c>
      <c r="AX594" s="403">
        <v>8</v>
      </c>
      <c r="AY594" s="403">
        <v>8</v>
      </c>
      <c r="AZ594" s="403">
        <v>9</v>
      </c>
      <c r="BA594" s="409"/>
      <c r="BB594" s="405"/>
      <c r="BC594" s="410"/>
      <c r="BD594" s="410"/>
      <c r="BE594" s="410"/>
      <c r="BF594" s="406"/>
      <c r="BG594" s="405"/>
      <c r="BH594" s="405"/>
      <c r="BI594" s="405"/>
      <c r="BJ594" s="405"/>
      <c r="BK594" s="402"/>
      <c r="BL594" s="401"/>
      <c r="BM594" s="401"/>
      <c r="BN594" s="401"/>
      <c r="BO594" s="401"/>
      <c r="BP594" s="401"/>
      <c r="BQ594" s="402"/>
      <c r="BR594" s="411"/>
    </row>
    <row r="595" spans="1:70" s="428" customFormat="1" x14ac:dyDescent="0.25">
      <c r="A595" s="895" t="s">
        <v>94</v>
      </c>
      <c r="B595" s="373"/>
      <c r="C595" s="719"/>
      <c r="D595" s="373"/>
      <c r="E595" s="346"/>
      <c r="F595" s="373"/>
      <c r="G595" s="347"/>
      <c r="H595" s="374"/>
      <c r="I595" s="348">
        <v>0.15040000000000001</v>
      </c>
      <c r="J595" s="348">
        <v>0.1724</v>
      </c>
      <c r="K595" s="348">
        <v>0.13969999999999999</v>
      </c>
      <c r="L595" s="348">
        <v>8.3236000000000008</v>
      </c>
      <c r="M595" s="348">
        <v>25.723099999999999</v>
      </c>
      <c r="N595" s="350">
        <v>21.989699999999999</v>
      </c>
      <c r="O595" s="348">
        <v>3.5444</v>
      </c>
      <c r="P595" s="348">
        <v>16.819400000000002</v>
      </c>
      <c r="Q595" s="348">
        <v>18.629300000000001</v>
      </c>
      <c r="R595" s="348">
        <v>11.4946</v>
      </c>
      <c r="S595" s="348">
        <v>3.5293999999999999</v>
      </c>
      <c r="T595" s="348">
        <v>36.537999999999997</v>
      </c>
      <c r="U595" s="348">
        <v>17.567900000000002</v>
      </c>
      <c r="V595" s="348">
        <v>23.7225</v>
      </c>
      <c r="W595" s="348">
        <v>-1.3388</v>
      </c>
      <c r="X595" s="348">
        <v>28.150600000000001</v>
      </c>
      <c r="Y595" s="374"/>
      <c r="Z595" s="346"/>
      <c r="AA595" s="346"/>
      <c r="AB595" s="346"/>
      <c r="AC595" s="346"/>
      <c r="AD595" s="346"/>
      <c r="AE595" s="346"/>
      <c r="AF595" s="346"/>
      <c r="AG595" s="346"/>
      <c r="AH595" s="346"/>
      <c r="AI595" s="346"/>
      <c r="AJ595" s="346"/>
      <c r="AK595" s="346"/>
      <c r="AL595" s="346"/>
      <c r="AM595" s="346"/>
      <c r="AN595" s="346"/>
      <c r="AO595" s="373"/>
      <c r="AP595" s="348">
        <v>11.74</v>
      </c>
      <c r="AQ595" s="348">
        <v>10.97</v>
      </c>
      <c r="AR595" s="348">
        <v>17.68</v>
      </c>
      <c r="AS595" s="348">
        <v>14.8</v>
      </c>
      <c r="AT595" s="348">
        <v>31.09</v>
      </c>
      <c r="AU595" s="351"/>
      <c r="AV595" s="346"/>
      <c r="AW595" s="346"/>
      <c r="AX595" s="346"/>
      <c r="AY595" s="346"/>
      <c r="AZ595" s="346"/>
      <c r="BA595" s="362"/>
      <c r="BB595" s="348"/>
      <c r="BC595" s="375"/>
      <c r="BD595" s="375"/>
      <c r="BE595" s="375"/>
      <c r="BF595" s="374"/>
      <c r="BG595" s="348"/>
      <c r="BH595" s="348"/>
      <c r="BI595" s="348"/>
      <c r="BJ595" s="348"/>
      <c r="BK595" s="373"/>
      <c r="BL595" s="372"/>
      <c r="BM595" s="372"/>
      <c r="BN595" s="372"/>
      <c r="BO595" s="372"/>
      <c r="BP595" s="372"/>
      <c r="BQ595" s="373"/>
      <c r="BR595" s="354"/>
    </row>
    <row r="596" spans="1:70" s="428" customFormat="1" x14ac:dyDescent="0.25">
      <c r="A596" s="895" t="s">
        <v>95</v>
      </c>
      <c r="B596" s="373"/>
      <c r="C596" s="719"/>
      <c r="D596" s="373"/>
      <c r="E596" s="346"/>
      <c r="F596" s="373"/>
      <c r="G596" s="347"/>
      <c r="H596" s="374"/>
      <c r="I596" s="348">
        <v>-0.86350000000000005</v>
      </c>
      <c r="J596" s="348">
        <v>-2.0899000000000001</v>
      </c>
      <c r="K596" s="348">
        <v>-4.7709999999999999</v>
      </c>
      <c r="L596" s="348">
        <v>2.9845999999999999</v>
      </c>
      <c r="M596" s="348">
        <v>-0.18870000000000001</v>
      </c>
      <c r="N596" s="350">
        <v>-5.2851999999999997</v>
      </c>
      <c r="O596" s="348">
        <v>-2.8075999999999999</v>
      </c>
      <c r="P596" s="348">
        <v>7.8121999999999998</v>
      </c>
      <c r="Q596" s="348">
        <v>5.8159000000000001</v>
      </c>
      <c r="R596" s="348">
        <v>11.4946</v>
      </c>
      <c r="S596" s="348">
        <v>-0.44090000000000001</v>
      </c>
      <c r="T596" s="348">
        <v>5.6578999999999997</v>
      </c>
      <c r="U596" s="348">
        <v>-7.2690000000000001</v>
      </c>
      <c r="V596" s="348">
        <v>-4.5647000000000002</v>
      </c>
      <c r="W596" s="348">
        <v>-3.3209</v>
      </c>
      <c r="X596" s="348">
        <v>1.6363000000000001</v>
      </c>
      <c r="Y596" s="374"/>
      <c r="Z596" s="346"/>
      <c r="AA596" s="346"/>
      <c r="AB596" s="346"/>
      <c r="AC596" s="346"/>
      <c r="AD596" s="346"/>
      <c r="AE596" s="346"/>
      <c r="AF596" s="346"/>
      <c r="AG596" s="346"/>
      <c r="AH596" s="346"/>
      <c r="AI596" s="346"/>
      <c r="AJ596" s="346"/>
      <c r="AK596" s="346"/>
      <c r="AL596" s="346"/>
      <c r="AM596" s="346"/>
      <c r="AN596" s="346"/>
      <c r="AO596" s="373"/>
      <c r="AP596" s="348">
        <v>11.74</v>
      </c>
      <c r="AQ596" s="348">
        <v>10.88</v>
      </c>
      <c r="AR596" s="348">
        <v>7.17</v>
      </c>
      <c r="AS596" s="348">
        <v>2.52</v>
      </c>
      <c r="AT596" s="348">
        <v>-6.15</v>
      </c>
      <c r="AU596" s="351"/>
      <c r="AV596" s="346"/>
      <c r="AW596" s="346"/>
      <c r="AX596" s="346"/>
      <c r="AY596" s="346"/>
      <c r="AZ596" s="346"/>
      <c r="BA596" s="362"/>
      <c r="BB596" s="348"/>
      <c r="BC596" s="375"/>
      <c r="BD596" s="375"/>
      <c r="BE596" s="375"/>
      <c r="BF596" s="374"/>
      <c r="BG596" s="348"/>
      <c r="BH596" s="348"/>
      <c r="BI596" s="348"/>
      <c r="BJ596" s="348"/>
      <c r="BK596" s="373"/>
      <c r="BL596" s="372"/>
      <c r="BM596" s="372"/>
      <c r="BN596" s="372"/>
      <c r="BO596" s="372"/>
      <c r="BP596" s="372"/>
      <c r="BQ596" s="373"/>
      <c r="BR596" s="354"/>
    </row>
    <row r="597" spans="1:70" s="428" customFormat="1" x14ac:dyDescent="0.25">
      <c r="A597" s="896" t="s">
        <v>96</v>
      </c>
      <c r="B597" s="413"/>
      <c r="C597" s="725"/>
      <c r="D597" s="413"/>
      <c r="E597" s="414"/>
      <c r="F597" s="413"/>
      <c r="G597" s="415"/>
      <c r="H597" s="417"/>
      <c r="I597" s="416">
        <v>6.105E-2</v>
      </c>
      <c r="J597" s="416">
        <v>-1.59765</v>
      </c>
      <c r="K597" s="416">
        <v>-3.83325</v>
      </c>
      <c r="L597" s="416">
        <v>4.1207000000000003</v>
      </c>
      <c r="M597" s="416">
        <v>2.94875</v>
      </c>
      <c r="N597" s="418">
        <v>-1.8066</v>
      </c>
      <c r="O597" s="416">
        <v>-2.1267499999999999</v>
      </c>
      <c r="P597" s="416">
        <v>9.1615500000000001</v>
      </c>
      <c r="Q597" s="416">
        <v>7.6478000000000002</v>
      </c>
      <c r="R597" s="416">
        <v>11.4946</v>
      </c>
      <c r="S597" s="416">
        <v>1.1516</v>
      </c>
      <c r="T597" s="416">
        <v>11.6233</v>
      </c>
      <c r="U597" s="416">
        <v>-4.4413999999999998</v>
      </c>
      <c r="V597" s="416">
        <v>-0.38109999999999999</v>
      </c>
      <c r="W597" s="416">
        <v>-3.0638999999999998</v>
      </c>
      <c r="X597" s="416">
        <v>12.5152</v>
      </c>
      <c r="Y597" s="417"/>
      <c r="Z597" s="414"/>
      <c r="AA597" s="414"/>
      <c r="AB597" s="414"/>
      <c r="AC597" s="414"/>
      <c r="AD597" s="414"/>
      <c r="AE597" s="414"/>
      <c r="AF597" s="414"/>
      <c r="AG597" s="414"/>
      <c r="AH597" s="414"/>
      <c r="AI597" s="414"/>
      <c r="AJ597" s="414"/>
      <c r="AK597" s="414"/>
      <c r="AL597" s="414"/>
      <c r="AM597" s="414"/>
      <c r="AN597" s="414"/>
      <c r="AO597" s="413"/>
      <c r="AP597" s="416">
        <v>11.74</v>
      </c>
      <c r="AQ597" s="416">
        <v>10.92</v>
      </c>
      <c r="AR597" s="416">
        <v>7.88</v>
      </c>
      <c r="AS597" s="416">
        <v>3</v>
      </c>
      <c r="AT597" s="416">
        <v>-1.44</v>
      </c>
      <c r="AU597" s="419"/>
      <c r="AV597" s="414"/>
      <c r="AW597" s="414"/>
      <c r="AX597" s="414"/>
      <c r="AY597" s="414"/>
      <c r="AZ597" s="414"/>
      <c r="BA597" s="420"/>
      <c r="BB597" s="416"/>
      <c r="BC597" s="421"/>
      <c r="BD597" s="421"/>
      <c r="BE597" s="421"/>
      <c r="BF597" s="417"/>
      <c r="BG597" s="416"/>
      <c r="BH597" s="416"/>
      <c r="BI597" s="416"/>
      <c r="BJ597" s="416"/>
      <c r="BK597" s="413"/>
      <c r="BL597" s="412"/>
      <c r="BM597" s="412"/>
      <c r="BN597" s="412"/>
      <c r="BO597" s="412"/>
      <c r="BP597" s="412"/>
      <c r="BQ597" s="413"/>
      <c r="BR597" s="422"/>
    </row>
    <row r="598" spans="1:70" s="428" customFormat="1" ht="14.5" customHeight="1" x14ac:dyDescent="0.35">
      <c r="A598" s="883" t="s">
        <v>4098</v>
      </c>
      <c r="B598" s="871"/>
      <c r="C598" s="872"/>
      <c r="D598" s="871"/>
      <c r="E598" s="873"/>
      <c r="F598" s="871"/>
      <c r="G598" s="874"/>
      <c r="H598" s="876"/>
      <c r="I598" s="875"/>
      <c r="J598" s="875"/>
      <c r="K598" s="875"/>
      <c r="L598" s="875"/>
      <c r="M598" s="875"/>
      <c r="N598" s="877"/>
      <c r="O598" s="875"/>
      <c r="P598" s="875"/>
      <c r="Q598" s="875"/>
      <c r="R598" s="875"/>
      <c r="S598" s="875"/>
      <c r="T598" s="875"/>
      <c r="U598" s="875"/>
      <c r="V598" s="875"/>
      <c r="W598" s="875"/>
      <c r="X598" s="875"/>
      <c r="Y598" s="876"/>
      <c r="Z598" s="873"/>
      <c r="AA598" s="873"/>
      <c r="AB598" s="873"/>
      <c r="AC598" s="873"/>
      <c r="AD598" s="873"/>
      <c r="AE598" s="873"/>
      <c r="AF598" s="873"/>
      <c r="AG598" s="873"/>
      <c r="AH598" s="873"/>
      <c r="AI598" s="873"/>
      <c r="AJ598" s="873"/>
      <c r="AK598" s="873"/>
      <c r="AL598" s="873"/>
      <c r="AM598" s="873"/>
      <c r="AN598" s="873"/>
      <c r="AO598" s="871"/>
      <c r="AP598" s="875"/>
      <c r="AQ598" s="875"/>
      <c r="AR598" s="875"/>
      <c r="AS598" s="875"/>
      <c r="AT598" s="875"/>
      <c r="AU598" s="878"/>
      <c r="AV598" s="873"/>
      <c r="AW598" s="873"/>
      <c r="AX598" s="873"/>
      <c r="AY598" s="873"/>
      <c r="AZ598" s="873"/>
      <c r="BA598" s="879"/>
      <c r="BB598" s="875"/>
      <c r="BC598" s="880"/>
      <c r="BD598" s="880"/>
      <c r="BE598" s="880"/>
      <c r="BF598" s="876"/>
      <c r="BG598" s="875"/>
      <c r="BH598" s="875"/>
      <c r="BI598" s="875"/>
      <c r="BJ598" s="875"/>
      <c r="BK598" s="871"/>
      <c r="BL598" s="881"/>
      <c r="BM598" s="881"/>
      <c r="BN598" s="881"/>
      <c r="BO598" s="881"/>
      <c r="BP598" s="881"/>
      <c r="BQ598" s="871"/>
      <c r="BR598" s="882"/>
    </row>
    <row r="599" spans="1:70" s="428" customFormat="1" x14ac:dyDescent="0.25">
      <c r="A599" s="345" t="s">
        <v>4099</v>
      </c>
      <c r="B599" s="373"/>
      <c r="C599" s="719">
        <v>45863</v>
      </c>
      <c r="D599" s="373"/>
      <c r="E599" s="346">
        <v>2135.69</v>
      </c>
      <c r="F599" s="373"/>
      <c r="G599" s="347">
        <v>11.03</v>
      </c>
      <c r="H599" s="374"/>
      <c r="I599" s="348">
        <v>-9.06E-2</v>
      </c>
      <c r="J599" s="348">
        <v>9.0700000000000003E-2</v>
      </c>
      <c r="K599" s="348">
        <v>-1.5179</v>
      </c>
      <c r="L599" s="348">
        <v>4.8479000000000001</v>
      </c>
      <c r="M599" s="348">
        <v>6.1597999999999997</v>
      </c>
      <c r="N599" s="350">
        <v>9.3162000000000003</v>
      </c>
      <c r="O599" s="348" t="s">
        <v>430</v>
      </c>
      <c r="P599" s="348" t="s">
        <v>430</v>
      </c>
      <c r="Q599" s="348" t="s">
        <v>430</v>
      </c>
      <c r="R599" s="348" t="s">
        <v>430</v>
      </c>
      <c r="S599" s="348">
        <v>0.73060000000000003</v>
      </c>
      <c r="T599" s="348">
        <v>13.477399999999999</v>
      </c>
      <c r="U599" s="348">
        <v>3.0840999999999998</v>
      </c>
      <c r="V599" s="348">
        <v>10.079800000000001</v>
      </c>
      <c r="W599" s="348">
        <v>-1.6056999999999999</v>
      </c>
      <c r="X599" s="348">
        <v>9.0732999999999997</v>
      </c>
      <c r="Y599" s="374"/>
      <c r="Z599" s="346">
        <v>4</v>
      </c>
      <c r="AA599" s="346">
        <v>5</v>
      </c>
      <c r="AB599" s="346">
        <v>7</v>
      </c>
      <c r="AC599" s="346">
        <v>7</v>
      </c>
      <c r="AD599" s="346">
        <v>7</v>
      </c>
      <c r="AE599" s="346">
        <v>7</v>
      </c>
      <c r="AF599" s="346" t="s">
        <v>430</v>
      </c>
      <c r="AG599" s="346" t="s">
        <v>430</v>
      </c>
      <c r="AH599" s="346" t="s">
        <v>430</v>
      </c>
      <c r="AI599" s="346" t="s">
        <v>430</v>
      </c>
      <c r="AJ599" s="346">
        <v>7</v>
      </c>
      <c r="AK599" s="346">
        <v>7</v>
      </c>
      <c r="AL599" s="346">
        <v>7</v>
      </c>
      <c r="AM599" s="346">
        <v>7</v>
      </c>
      <c r="AN599" s="346">
        <v>7</v>
      </c>
      <c r="AO599" s="373"/>
      <c r="AP599" s="348" t="s">
        <v>430</v>
      </c>
      <c r="AQ599" s="348" t="s">
        <v>430</v>
      </c>
      <c r="AR599" s="348" t="s">
        <v>430</v>
      </c>
      <c r="AS599" s="348" t="s">
        <v>430</v>
      </c>
      <c r="AT599" s="348">
        <v>8.34</v>
      </c>
      <c r="AU599" s="351"/>
      <c r="AV599" s="346" t="s">
        <v>430</v>
      </c>
      <c r="AW599" s="346" t="s">
        <v>430</v>
      </c>
      <c r="AX599" s="346" t="s">
        <v>430</v>
      </c>
      <c r="AY599" s="346" t="s">
        <v>430</v>
      </c>
      <c r="AZ599" s="346">
        <v>7</v>
      </c>
      <c r="BA599" s="362"/>
      <c r="BB599" s="348">
        <v>8.9203513998549102</v>
      </c>
      <c r="BC599" s="375">
        <v>0.79245138855882602</v>
      </c>
      <c r="BD599" s="375">
        <v>5.04611970443756E-2</v>
      </c>
      <c r="BE599" s="375">
        <v>0.55629276317831999</v>
      </c>
      <c r="BF599" s="374"/>
      <c r="BG599" s="843">
        <v>54.014899999999997</v>
      </c>
      <c r="BH599" s="843">
        <v>22.2546</v>
      </c>
      <c r="BI599" s="843">
        <v>17.971800000000002</v>
      </c>
      <c r="BJ599" s="843">
        <v>5.7587000000000002</v>
      </c>
      <c r="BK599" s="373"/>
      <c r="BL599" s="372" t="s">
        <v>3445</v>
      </c>
      <c r="BM599" s="372" t="s">
        <v>1350</v>
      </c>
      <c r="BN599" s="372" t="s">
        <v>3446</v>
      </c>
      <c r="BO599" s="372" t="s">
        <v>1672</v>
      </c>
      <c r="BP599" s="372" t="s">
        <v>3447</v>
      </c>
      <c r="BQ599" s="373"/>
      <c r="BR599" s="354" t="s">
        <v>463</v>
      </c>
    </row>
    <row r="600" spans="1:70" s="428" customFormat="1" ht="11" x14ac:dyDescent="0.3">
      <c r="A600" s="845" t="s">
        <v>4100</v>
      </c>
      <c r="B600" s="846"/>
      <c r="C600" s="847">
        <v>45889</v>
      </c>
      <c r="D600" s="846"/>
      <c r="E600" s="848">
        <v>1626.54</v>
      </c>
      <c r="F600" s="846"/>
      <c r="G600" s="849">
        <v>11.066000000000001</v>
      </c>
      <c r="H600" s="851"/>
      <c r="I600" s="850">
        <v>-0.6018</v>
      </c>
      <c r="J600" s="850">
        <v>-1.1523000000000001</v>
      </c>
      <c r="K600" s="850">
        <v>-3.7404000000000002</v>
      </c>
      <c r="L600" s="850">
        <v>8.2990999999999993</v>
      </c>
      <c r="M600" s="850">
        <v>9.0353999999999992</v>
      </c>
      <c r="N600" s="852">
        <v>9.8034999999999997</v>
      </c>
      <c r="O600" s="850" t="s">
        <v>430</v>
      </c>
      <c r="P600" s="850" t="s">
        <v>430</v>
      </c>
      <c r="Q600" s="850" t="s">
        <v>430</v>
      </c>
      <c r="R600" s="850" t="s">
        <v>430</v>
      </c>
      <c r="S600" s="850">
        <v>4.18</v>
      </c>
      <c r="T600" s="850">
        <v>18.7849</v>
      </c>
      <c r="U600" s="850">
        <v>4.5046999999999997</v>
      </c>
      <c r="V600" s="850">
        <v>11.428900000000001</v>
      </c>
      <c r="W600" s="850">
        <v>-2.5194000000000001</v>
      </c>
      <c r="X600" s="850">
        <v>10.0519</v>
      </c>
      <c r="Y600" s="851"/>
      <c r="Z600" s="848">
        <v>8</v>
      </c>
      <c r="AA600" s="848">
        <v>8</v>
      </c>
      <c r="AB600" s="848">
        <v>9</v>
      </c>
      <c r="AC600" s="848">
        <v>4</v>
      </c>
      <c r="AD600" s="848">
        <v>6</v>
      </c>
      <c r="AE600" s="848">
        <v>6</v>
      </c>
      <c r="AF600" s="848" t="s">
        <v>430</v>
      </c>
      <c r="AG600" s="848" t="s">
        <v>430</v>
      </c>
      <c r="AH600" s="848" t="s">
        <v>430</v>
      </c>
      <c r="AI600" s="848" t="s">
        <v>430</v>
      </c>
      <c r="AJ600" s="848">
        <v>4</v>
      </c>
      <c r="AK600" s="848">
        <v>6</v>
      </c>
      <c r="AL600" s="848">
        <v>6</v>
      </c>
      <c r="AM600" s="848">
        <v>6</v>
      </c>
      <c r="AN600" s="848">
        <v>8</v>
      </c>
      <c r="AO600" s="846"/>
      <c r="AP600" s="850" t="s">
        <v>430</v>
      </c>
      <c r="AQ600" s="850" t="s">
        <v>430</v>
      </c>
      <c r="AR600" s="850" t="s">
        <v>430</v>
      </c>
      <c r="AS600" s="850" t="s">
        <v>430</v>
      </c>
      <c r="AT600" s="850">
        <v>11.89</v>
      </c>
      <c r="AU600" s="853"/>
      <c r="AV600" s="848" t="s">
        <v>430</v>
      </c>
      <c r="AW600" s="848" t="s">
        <v>430</v>
      </c>
      <c r="AX600" s="848" t="s">
        <v>430</v>
      </c>
      <c r="AY600" s="848" t="s">
        <v>430</v>
      </c>
      <c r="AZ600" s="848">
        <v>6</v>
      </c>
      <c r="BA600" s="855"/>
      <c r="BB600" s="850">
        <v>12.9523981245177</v>
      </c>
      <c r="BC600" s="856">
        <v>1.1273076228502601</v>
      </c>
      <c r="BD600" s="856">
        <v>3.2008259935024298E-2</v>
      </c>
      <c r="BE600" s="856">
        <v>0.81396355582856195</v>
      </c>
      <c r="BF600" s="851"/>
      <c r="BG600" s="850">
        <v>42.950200000000002</v>
      </c>
      <c r="BH600" s="850">
        <v>47.764200000000002</v>
      </c>
      <c r="BI600" s="850">
        <v>3.5158999999999998</v>
      </c>
      <c r="BJ600" s="850">
        <v>5.7697000000000003</v>
      </c>
      <c r="BK600" s="846"/>
      <c r="BL600" s="859" t="s">
        <v>3449</v>
      </c>
      <c r="BM600" s="859" t="s">
        <v>3450</v>
      </c>
      <c r="BN600" s="859" t="s">
        <v>3451</v>
      </c>
      <c r="BO600" s="859" t="s">
        <v>730</v>
      </c>
      <c r="BP600" s="859" t="s">
        <v>3452</v>
      </c>
      <c r="BQ600" s="846"/>
      <c r="BR600" s="860" t="s">
        <v>616</v>
      </c>
    </row>
    <row r="601" spans="1:70" s="428" customFormat="1" x14ac:dyDescent="0.25">
      <c r="A601" s="345" t="s">
        <v>4101</v>
      </c>
      <c r="B601" s="373"/>
      <c r="C601" s="719">
        <v>45250</v>
      </c>
      <c r="D601" s="373"/>
      <c r="E601" s="346">
        <v>1339.6</v>
      </c>
      <c r="F601" s="373"/>
      <c r="G601" s="347">
        <v>15.7949</v>
      </c>
      <c r="H601" s="374"/>
      <c r="I601" s="348">
        <v>-0.83069999999999999</v>
      </c>
      <c r="J601" s="348">
        <v>-0.43430000000000002</v>
      </c>
      <c r="K601" s="348">
        <v>-1.1472</v>
      </c>
      <c r="L601" s="348">
        <v>2.7050000000000001</v>
      </c>
      <c r="M601" s="348">
        <v>13.225099999999999</v>
      </c>
      <c r="N601" s="350">
        <v>11.2803</v>
      </c>
      <c r="O601" s="348">
        <v>-0.78210000000000002</v>
      </c>
      <c r="P601" s="348" t="s">
        <v>430</v>
      </c>
      <c r="Q601" s="348" t="s">
        <v>430</v>
      </c>
      <c r="R601" s="348" t="s">
        <v>430</v>
      </c>
      <c r="S601" s="348">
        <v>-0.55030000000000001</v>
      </c>
      <c r="T601" s="348">
        <v>21.7681</v>
      </c>
      <c r="U601" s="348">
        <v>6.7389000000000001</v>
      </c>
      <c r="V601" s="348">
        <v>12.313700000000001</v>
      </c>
      <c r="W601" s="348">
        <v>-1.4549000000000001</v>
      </c>
      <c r="X601" s="348">
        <v>17.6769</v>
      </c>
      <c r="Y601" s="374"/>
      <c r="Z601" s="346">
        <v>9</v>
      </c>
      <c r="AA601" s="346">
        <v>7</v>
      </c>
      <c r="AB601" s="346">
        <v>6</v>
      </c>
      <c r="AC601" s="346">
        <v>8</v>
      </c>
      <c r="AD601" s="346">
        <v>4</v>
      </c>
      <c r="AE601" s="346">
        <v>4</v>
      </c>
      <c r="AF601" s="346">
        <v>2</v>
      </c>
      <c r="AG601" s="346" t="s">
        <v>430</v>
      </c>
      <c r="AH601" s="346" t="s">
        <v>430</v>
      </c>
      <c r="AI601" s="346" t="s">
        <v>430</v>
      </c>
      <c r="AJ601" s="346">
        <v>8</v>
      </c>
      <c r="AK601" s="346">
        <v>4</v>
      </c>
      <c r="AL601" s="346">
        <v>5</v>
      </c>
      <c r="AM601" s="346">
        <v>5</v>
      </c>
      <c r="AN601" s="346">
        <v>6</v>
      </c>
      <c r="AO601" s="373"/>
      <c r="AP601" s="348" t="s">
        <v>430</v>
      </c>
      <c r="AQ601" s="348" t="s">
        <v>430</v>
      </c>
      <c r="AR601" s="348" t="s">
        <v>430</v>
      </c>
      <c r="AS601" s="348" t="s">
        <v>430</v>
      </c>
      <c r="AT601" s="348">
        <v>13.28</v>
      </c>
      <c r="AU601" s="351"/>
      <c r="AV601" s="346" t="s">
        <v>430</v>
      </c>
      <c r="AW601" s="346" t="s">
        <v>430</v>
      </c>
      <c r="AX601" s="346" t="s">
        <v>430</v>
      </c>
      <c r="AY601" s="346" t="s">
        <v>430</v>
      </c>
      <c r="AZ601" s="346">
        <v>5</v>
      </c>
      <c r="BA601" s="362"/>
      <c r="BB601" s="348">
        <v>16.793823014796899</v>
      </c>
      <c r="BC601" s="375">
        <v>1.0258588803014601</v>
      </c>
      <c r="BD601" s="375">
        <v>5.4399264545265301E-2</v>
      </c>
      <c r="BE601" s="375">
        <v>0.56392917491249706</v>
      </c>
      <c r="BF601" s="374"/>
      <c r="BG601" s="843">
        <v>42.278700000000001</v>
      </c>
      <c r="BH601" s="843">
        <v>19.466100000000001</v>
      </c>
      <c r="BI601" s="843">
        <v>7.0619699999999996</v>
      </c>
      <c r="BJ601" s="843">
        <v>31.19323</v>
      </c>
      <c r="BK601" s="373"/>
      <c r="BL601" s="372" t="s">
        <v>3454</v>
      </c>
      <c r="BM601" s="372" t="s">
        <v>3455</v>
      </c>
      <c r="BN601" s="372" t="s">
        <v>3456</v>
      </c>
      <c r="BO601" s="372" t="s">
        <v>3457</v>
      </c>
      <c r="BP601" s="372" t="s">
        <v>3458</v>
      </c>
      <c r="BQ601" s="373"/>
      <c r="BR601" s="354" t="s">
        <v>548</v>
      </c>
    </row>
    <row r="602" spans="1:70" s="428" customFormat="1" x14ac:dyDescent="0.25">
      <c r="A602" s="345" t="s">
        <v>4102</v>
      </c>
      <c r="B602" s="373"/>
      <c r="C602" s="719">
        <v>45733</v>
      </c>
      <c r="D602" s="373"/>
      <c r="E602" s="346">
        <v>1229.3800000000001</v>
      </c>
      <c r="F602" s="373"/>
      <c r="G602" s="347">
        <v>14.717599999999999</v>
      </c>
      <c r="H602" s="374"/>
      <c r="I602" s="348">
        <v>0.55820000000000003</v>
      </c>
      <c r="J602" s="348">
        <v>3.8616000000000001</v>
      </c>
      <c r="K602" s="348">
        <v>4.2102000000000004</v>
      </c>
      <c r="L602" s="348">
        <v>9.5939999999999994</v>
      </c>
      <c r="M602" s="348">
        <v>27.916799999999999</v>
      </c>
      <c r="N602" s="350">
        <v>29.9361</v>
      </c>
      <c r="O602" s="348" t="s">
        <v>430</v>
      </c>
      <c r="P602" s="348" t="s">
        <v>430</v>
      </c>
      <c r="Q602" s="348" t="s">
        <v>430</v>
      </c>
      <c r="R602" s="348" t="s">
        <v>430</v>
      </c>
      <c r="S602" s="348">
        <v>6.8823999999999996</v>
      </c>
      <c r="T602" s="348">
        <v>37.723999999999997</v>
      </c>
      <c r="U602" s="348">
        <v>19.7166</v>
      </c>
      <c r="V602" s="348">
        <v>31.320399999999999</v>
      </c>
      <c r="W602" s="348">
        <v>2.0666000000000002</v>
      </c>
      <c r="X602" s="348">
        <v>29.725899999999999</v>
      </c>
      <c r="Y602" s="374"/>
      <c r="Z602" s="346">
        <v>1</v>
      </c>
      <c r="AA602" s="346">
        <v>1</v>
      </c>
      <c r="AB602" s="346">
        <v>2</v>
      </c>
      <c r="AC602" s="346">
        <v>3</v>
      </c>
      <c r="AD602" s="346">
        <v>2</v>
      </c>
      <c r="AE602" s="346">
        <v>1</v>
      </c>
      <c r="AF602" s="346" t="s">
        <v>430</v>
      </c>
      <c r="AG602" s="346" t="s">
        <v>430</v>
      </c>
      <c r="AH602" s="346" t="s">
        <v>430</v>
      </c>
      <c r="AI602" s="346" t="s">
        <v>430</v>
      </c>
      <c r="AJ602" s="346">
        <v>2</v>
      </c>
      <c r="AK602" s="346">
        <v>1</v>
      </c>
      <c r="AL602" s="346">
        <v>2</v>
      </c>
      <c r="AM602" s="346">
        <v>1</v>
      </c>
      <c r="AN602" s="346">
        <v>2</v>
      </c>
      <c r="AO602" s="373"/>
      <c r="AP602" s="348" t="s">
        <v>430</v>
      </c>
      <c r="AQ602" s="348" t="s">
        <v>430</v>
      </c>
      <c r="AR602" s="348" t="s">
        <v>430</v>
      </c>
      <c r="AS602" s="348" t="s">
        <v>430</v>
      </c>
      <c r="AT602" s="348">
        <v>39.590000000000003</v>
      </c>
      <c r="AU602" s="351"/>
      <c r="AV602" s="346" t="s">
        <v>430</v>
      </c>
      <c r="AW602" s="346" t="s">
        <v>430</v>
      </c>
      <c r="AX602" s="346" t="s">
        <v>430</v>
      </c>
      <c r="AY602" s="346" t="s">
        <v>430</v>
      </c>
      <c r="AZ602" s="346">
        <v>2</v>
      </c>
      <c r="BA602" s="362"/>
      <c r="BB602" s="348">
        <v>16.894451375081101</v>
      </c>
      <c r="BC602" s="375">
        <v>0.92273923540515101</v>
      </c>
      <c r="BD602" s="375">
        <v>0.146212521918926</v>
      </c>
      <c r="BE602" s="375">
        <v>2.0669162715264502</v>
      </c>
      <c r="BF602" s="374"/>
      <c r="BG602" s="843">
        <v>14.598599999999999</v>
      </c>
      <c r="BH602" s="843">
        <v>12.346299999999999</v>
      </c>
      <c r="BI602" s="843">
        <v>63.939700000000002</v>
      </c>
      <c r="BJ602" s="843">
        <v>9.1153999999999993</v>
      </c>
      <c r="BK602" s="373"/>
      <c r="BL602" s="372" t="s">
        <v>3460</v>
      </c>
      <c r="BM602" s="372" t="s">
        <v>3461</v>
      </c>
      <c r="BN602" s="372" t="s">
        <v>3462</v>
      </c>
      <c r="BO602" s="372" t="s">
        <v>3463</v>
      </c>
      <c r="BP602" s="372" t="s">
        <v>3464</v>
      </c>
      <c r="BQ602" s="373"/>
      <c r="BR602" s="354" t="s">
        <v>476</v>
      </c>
    </row>
    <row r="603" spans="1:70" s="428" customFormat="1" x14ac:dyDescent="0.25">
      <c r="A603" s="345" t="s">
        <v>4103</v>
      </c>
      <c r="B603" s="373"/>
      <c r="C603" s="719">
        <v>45638</v>
      </c>
      <c r="D603" s="373"/>
      <c r="E603" s="346">
        <v>902.78399999999999</v>
      </c>
      <c r="F603" s="373"/>
      <c r="G603" s="347">
        <v>9.24</v>
      </c>
      <c r="H603" s="374"/>
      <c r="I603" s="348">
        <v>-0.1081</v>
      </c>
      <c r="J603" s="348">
        <v>0.10829999999999999</v>
      </c>
      <c r="K603" s="348">
        <v>-0.53820000000000001</v>
      </c>
      <c r="L603" s="348">
        <v>6.5743999999999998</v>
      </c>
      <c r="M603" s="348">
        <v>3.7037</v>
      </c>
      <c r="N603" s="350">
        <v>1.2048000000000001</v>
      </c>
      <c r="O603" s="348" t="s">
        <v>430</v>
      </c>
      <c r="P603" s="348" t="s">
        <v>430</v>
      </c>
      <c r="Q603" s="348" t="s">
        <v>430</v>
      </c>
      <c r="R603" s="348" t="s">
        <v>430</v>
      </c>
      <c r="S603" s="348">
        <v>3.2402000000000002</v>
      </c>
      <c r="T603" s="348">
        <v>12.6829</v>
      </c>
      <c r="U603" s="348">
        <v>-2.7368000000000001</v>
      </c>
      <c r="V603" s="348">
        <v>3.01</v>
      </c>
      <c r="W603" s="348">
        <v>-0.53820000000000001</v>
      </c>
      <c r="X603" s="348">
        <v>-4.4280999999999997</v>
      </c>
      <c r="Y603" s="374"/>
      <c r="Z603" s="346">
        <v>5</v>
      </c>
      <c r="AA603" s="346">
        <v>4</v>
      </c>
      <c r="AB603" s="346">
        <v>5</v>
      </c>
      <c r="AC603" s="346">
        <v>6</v>
      </c>
      <c r="AD603" s="346">
        <v>8</v>
      </c>
      <c r="AE603" s="346">
        <v>8</v>
      </c>
      <c r="AF603" s="346" t="s">
        <v>430</v>
      </c>
      <c r="AG603" s="346" t="s">
        <v>430</v>
      </c>
      <c r="AH603" s="346" t="s">
        <v>430</v>
      </c>
      <c r="AI603" s="346" t="s">
        <v>430</v>
      </c>
      <c r="AJ603" s="346">
        <v>5</v>
      </c>
      <c r="AK603" s="346">
        <v>8</v>
      </c>
      <c r="AL603" s="346">
        <v>8</v>
      </c>
      <c r="AM603" s="346">
        <v>8</v>
      </c>
      <c r="AN603" s="346">
        <v>4</v>
      </c>
      <c r="AO603" s="373"/>
      <c r="AP603" s="348" t="s">
        <v>430</v>
      </c>
      <c r="AQ603" s="348" t="s">
        <v>430</v>
      </c>
      <c r="AR603" s="348" t="s">
        <v>430</v>
      </c>
      <c r="AS603" s="348" t="s">
        <v>430</v>
      </c>
      <c r="AT603" s="348">
        <v>2.15</v>
      </c>
      <c r="AU603" s="351"/>
      <c r="AV603" s="346" t="s">
        <v>430</v>
      </c>
      <c r="AW603" s="346" t="s">
        <v>430</v>
      </c>
      <c r="AX603" s="346" t="s">
        <v>430</v>
      </c>
      <c r="AY603" s="346" t="s">
        <v>430</v>
      </c>
      <c r="AZ603" s="346">
        <v>8</v>
      </c>
      <c r="BA603" s="362"/>
      <c r="BB603" s="348">
        <v>15.326210340268601</v>
      </c>
      <c r="BC603" s="375">
        <v>1.0544456077522799</v>
      </c>
      <c r="BD603" s="375">
        <v>-2.3841632150041699E-2</v>
      </c>
      <c r="BE603" s="375">
        <v>-0.346637620362168</v>
      </c>
      <c r="BF603" s="374"/>
      <c r="BG603" s="843">
        <v>37.889600000000002</v>
      </c>
      <c r="BH603" s="843">
        <v>25.9969</v>
      </c>
      <c r="BI603" s="843">
        <v>26.684899999999999</v>
      </c>
      <c r="BJ603" s="843">
        <v>9.4285999999999994</v>
      </c>
      <c r="BK603" s="373"/>
      <c r="BL603" s="372" t="s">
        <v>3466</v>
      </c>
      <c r="BM603" s="372" t="s">
        <v>3467</v>
      </c>
      <c r="BN603" s="372" t="s">
        <v>3468</v>
      </c>
      <c r="BO603" s="372" t="s">
        <v>3469</v>
      </c>
      <c r="BP603" s="372" t="s">
        <v>3470</v>
      </c>
      <c r="BQ603" s="373"/>
      <c r="BR603" s="354" t="s">
        <v>436</v>
      </c>
    </row>
    <row r="604" spans="1:70" s="428" customFormat="1" x14ac:dyDescent="0.25">
      <c r="A604" s="345" t="s">
        <v>4104</v>
      </c>
      <c r="B604" s="373"/>
      <c r="C604" s="719">
        <v>45112</v>
      </c>
      <c r="D604" s="373"/>
      <c r="E604" s="346">
        <v>777.53</v>
      </c>
      <c r="F604" s="373"/>
      <c r="G604" s="347">
        <v>16.62</v>
      </c>
      <c r="H604" s="374"/>
      <c r="I604" s="348">
        <v>-0.1802</v>
      </c>
      <c r="J604" s="348">
        <v>3.3582000000000001</v>
      </c>
      <c r="K604" s="348">
        <v>7.5728</v>
      </c>
      <c r="L604" s="348">
        <v>17.29</v>
      </c>
      <c r="M604" s="348">
        <v>30.046900000000001</v>
      </c>
      <c r="N604" s="350">
        <v>18.123699999999999</v>
      </c>
      <c r="O604" s="348">
        <v>3.9531000000000001</v>
      </c>
      <c r="P604" s="348">
        <v>15.981</v>
      </c>
      <c r="Q604" s="348" t="s">
        <v>430</v>
      </c>
      <c r="R604" s="348" t="s">
        <v>430</v>
      </c>
      <c r="S604" s="348">
        <v>9.6305999999999994</v>
      </c>
      <c r="T604" s="348">
        <v>35.562800000000003</v>
      </c>
      <c r="U604" s="348">
        <v>23.1111</v>
      </c>
      <c r="V604" s="348">
        <v>21.758199999999999</v>
      </c>
      <c r="W604" s="348">
        <v>2.3399000000000001</v>
      </c>
      <c r="X604" s="348">
        <v>17.285299999999999</v>
      </c>
      <c r="Y604" s="374"/>
      <c r="Z604" s="346">
        <v>7</v>
      </c>
      <c r="AA604" s="346">
        <v>2</v>
      </c>
      <c r="AB604" s="346">
        <v>1</v>
      </c>
      <c r="AC604" s="346">
        <v>1</v>
      </c>
      <c r="AD604" s="346">
        <v>1</v>
      </c>
      <c r="AE604" s="346">
        <v>3</v>
      </c>
      <c r="AF604" s="346">
        <v>1</v>
      </c>
      <c r="AG604" s="346">
        <v>1</v>
      </c>
      <c r="AH604" s="346" t="s">
        <v>430</v>
      </c>
      <c r="AI604" s="346" t="s">
        <v>430</v>
      </c>
      <c r="AJ604" s="346">
        <v>1</v>
      </c>
      <c r="AK604" s="346">
        <v>2</v>
      </c>
      <c r="AL604" s="346">
        <v>1</v>
      </c>
      <c r="AM604" s="346">
        <v>3</v>
      </c>
      <c r="AN604" s="346">
        <v>1</v>
      </c>
      <c r="AO604" s="373"/>
      <c r="AP604" s="348" t="s">
        <v>430</v>
      </c>
      <c r="AQ604" s="348" t="s">
        <v>430</v>
      </c>
      <c r="AR604" s="348" t="s">
        <v>430</v>
      </c>
      <c r="AS604" s="348">
        <v>13.22</v>
      </c>
      <c r="AT604" s="348">
        <v>44.64</v>
      </c>
      <c r="AU604" s="351"/>
      <c r="AV604" s="346" t="s">
        <v>430</v>
      </c>
      <c r="AW604" s="346" t="s">
        <v>430</v>
      </c>
      <c r="AX604" s="346" t="s">
        <v>430</v>
      </c>
      <c r="AY604" s="346">
        <v>1</v>
      </c>
      <c r="AZ604" s="346">
        <v>1</v>
      </c>
      <c r="BA604" s="362"/>
      <c r="BB604" s="348">
        <v>15.692858027162201</v>
      </c>
      <c r="BC604" s="375">
        <v>0.80402096584082305</v>
      </c>
      <c r="BD604" s="375">
        <v>6.5051633885402596E-2</v>
      </c>
      <c r="BE604" s="375">
        <v>0.58441048370737203</v>
      </c>
      <c r="BF604" s="374"/>
      <c r="BG604" s="843">
        <v>16.772400000000001</v>
      </c>
      <c r="BH604" s="843">
        <v>13.2593</v>
      </c>
      <c r="BI604" s="843">
        <v>65.376999999999995</v>
      </c>
      <c r="BJ604" s="843">
        <v>4.5913000000000004</v>
      </c>
      <c r="BK604" s="373"/>
      <c r="BL604" s="372" t="s">
        <v>3472</v>
      </c>
      <c r="BM604" s="372" t="s">
        <v>3473</v>
      </c>
      <c r="BN604" s="372" t="s">
        <v>3474</v>
      </c>
      <c r="BO604" s="372" t="s">
        <v>3475</v>
      </c>
      <c r="BP604" s="372" t="s">
        <v>3476</v>
      </c>
      <c r="BQ604" s="373"/>
      <c r="BR604" s="354" t="s">
        <v>443</v>
      </c>
    </row>
    <row r="605" spans="1:70" s="428" customFormat="1" x14ac:dyDescent="0.25">
      <c r="A605" s="345" t="s">
        <v>4105</v>
      </c>
      <c r="B605" s="373"/>
      <c r="C605" s="719">
        <v>45716</v>
      </c>
      <c r="D605" s="373"/>
      <c r="E605" s="346">
        <v>568.86400000000003</v>
      </c>
      <c r="F605" s="373"/>
      <c r="G605" s="347">
        <v>13.039</v>
      </c>
      <c r="H605" s="374"/>
      <c r="I605" s="348">
        <v>-0.13400000000000001</v>
      </c>
      <c r="J605" s="348">
        <v>-1.5821000000000001</v>
      </c>
      <c r="K605" s="348">
        <v>-2.9605000000000001</v>
      </c>
      <c r="L605" s="348">
        <v>7.7621000000000002</v>
      </c>
      <c r="M605" s="348">
        <v>9.6128999999999998</v>
      </c>
      <c r="N605" s="350">
        <v>11.051500000000001</v>
      </c>
      <c r="O605" s="348" t="s">
        <v>430</v>
      </c>
      <c r="P605" s="348" t="s">
        <v>430</v>
      </c>
      <c r="Q605" s="348" t="s">
        <v>430</v>
      </c>
      <c r="R605" s="348" t="s">
        <v>430</v>
      </c>
      <c r="S605" s="348">
        <v>1.6654</v>
      </c>
      <c r="T605" s="348">
        <v>19.5306</v>
      </c>
      <c r="U605" s="348">
        <v>7.0121000000000002</v>
      </c>
      <c r="V605" s="348">
        <v>13.2005</v>
      </c>
      <c r="W605" s="348">
        <v>-3.0183</v>
      </c>
      <c r="X605" s="348">
        <v>18.918399999999998</v>
      </c>
      <c r="Y605" s="374"/>
      <c r="Z605" s="346">
        <v>6</v>
      </c>
      <c r="AA605" s="346">
        <v>9</v>
      </c>
      <c r="AB605" s="346">
        <v>8</v>
      </c>
      <c r="AC605" s="346">
        <v>5</v>
      </c>
      <c r="AD605" s="346">
        <v>5</v>
      </c>
      <c r="AE605" s="346">
        <v>5</v>
      </c>
      <c r="AF605" s="346" t="s">
        <v>430</v>
      </c>
      <c r="AG605" s="346" t="s">
        <v>430</v>
      </c>
      <c r="AH605" s="346" t="s">
        <v>430</v>
      </c>
      <c r="AI605" s="346" t="s">
        <v>430</v>
      </c>
      <c r="AJ605" s="346">
        <v>6</v>
      </c>
      <c r="AK605" s="346">
        <v>5</v>
      </c>
      <c r="AL605" s="346">
        <v>4</v>
      </c>
      <c r="AM605" s="346">
        <v>4</v>
      </c>
      <c r="AN605" s="346">
        <v>9</v>
      </c>
      <c r="AO605" s="373"/>
      <c r="AP605" s="348" t="s">
        <v>430</v>
      </c>
      <c r="AQ605" s="348" t="s">
        <v>430</v>
      </c>
      <c r="AR605" s="348" t="s">
        <v>430</v>
      </c>
      <c r="AS605" s="348" t="s">
        <v>430</v>
      </c>
      <c r="AT605" s="348">
        <v>14.21</v>
      </c>
      <c r="AU605" s="351"/>
      <c r="AV605" s="346" t="s">
        <v>430</v>
      </c>
      <c r="AW605" s="346" t="s">
        <v>430</v>
      </c>
      <c r="AX605" s="346" t="s">
        <v>430</v>
      </c>
      <c r="AY605" s="346" t="s">
        <v>430</v>
      </c>
      <c r="AZ605" s="346">
        <v>4</v>
      </c>
      <c r="BA605" s="362"/>
      <c r="BB605" s="348">
        <v>12.791212799574501</v>
      </c>
      <c r="BC605" s="375">
        <v>0.96285146098698204</v>
      </c>
      <c r="BD605" s="375">
        <v>8.5525050873343902E-2</v>
      </c>
      <c r="BE605" s="375">
        <v>0.69496871654222003</v>
      </c>
      <c r="BF605" s="374"/>
      <c r="BG605" s="843">
        <v>46.511600000000001</v>
      </c>
      <c r="BH605" s="843">
        <v>31.9604</v>
      </c>
      <c r="BI605" s="843">
        <v>17.8475</v>
      </c>
      <c r="BJ605" s="843">
        <v>3.6804999999999999</v>
      </c>
      <c r="BK605" s="373"/>
      <c r="BL605" s="372" t="s">
        <v>3478</v>
      </c>
      <c r="BM605" s="372" t="s">
        <v>2912</v>
      </c>
      <c r="BN605" s="372" t="s">
        <v>3479</v>
      </c>
      <c r="BO605" s="372" t="s">
        <v>3480</v>
      </c>
      <c r="BP605" s="372" t="s">
        <v>3481</v>
      </c>
      <c r="BQ605" s="373"/>
      <c r="BR605" s="354" t="s">
        <v>443</v>
      </c>
    </row>
    <row r="606" spans="1:70" s="428" customFormat="1" x14ac:dyDescent="0.25">
      <c r="A606" s="345" t="s">
        <v>4106</v>
      </c>
      <c r="B606" s="373"/>
      <c r="C606" s="719">
        <v>45645</v>
      </c>
      <c r="D606" s="373"/>
      <c r="E606" s="346">
        <v>540.73199999999997</v>
      </c>
      <c r="F606" s="373"/>
      <c r="G606" s="347">
        <v>10.44</v>
      </c>
      <c r="H606" s="374"/>
      <c r="I606" s="348">
        <v>0.3846</v>
      </c>
      <c r="J606" s="348">
        <v>1.6553</v>
      </c>
      <c r="K606" s="348">
        <v>3.5714000000000001</v>
      </c>
      <c r="L606" s="348">
        <v>12.137499999999999</v>
      </c>
      <c r="M606" s="348">
        <v>24.285699999999999</v>
      </c>
      <c r="N606" s="350">
        <v>21.2544</v>
      </c>
      <c r="O606" s="348" t="s">
        <v>430</v>
      </c>
      <c r="P606" s="348" t="s">
        <v>430</v>
      </c>
      <c r="Q606" s="348" t="s">
        <v>430</v>
      </c>
      <c r="R606" s="348" t="s">
        <v>430</v>
      </c>
      <c r="S606" s="348">
        <v>5.3480999999999996</v>
      </c>
      <c r="T606" s="348">
        <v>32.993600000000001</v>
      </c>
      <c r="U606" s="348">
        <v>19.587599999999998</v>
      </c>
      <c r="V606" s="348">
        <v>23.6967</v>
      </c>
      <c r="W606" s="348">
        <v>0.7722</v>
      </c>
      <c r="X606" s="348">
        <v>2.5261</v>
      </c>
      <c r="Y606" s="374"/>
      <c r="Z606" s="346">
        <v>3</v>
      </c>
      <c r="AA606" s="346">
        <v>3</v>
      </c>
      <c r="AB606" s="346">
        <v>3</v>
      </c>
      <c r="AC606" s="346">
        <v>2</v>
      </c>
      <c r="AD606" s="346">
        <v>3</v>
      </c>
      <c r="AE606" s="346">
        <v>2</v>
      </c>
      <c r="AF606" s="346" t="s">
        <v>430</v>
      </c>
      <c r="AG606" s="346" t="s">
        <v>430</v>
      </c>
      <c r="AH606" s="346" t="s">
        <v>430</v>
      </c>
      <c r="AI606" s="346" t="s">
        <v>430</v>
      </c>
      <c r="AJ606" s="346">
        <v>3</v>
      </c>
      <c r="AK606" s="346">
        <v>3</v>
      </c>
      <c r="AL606" s="346">
        <v>3</v>
      </c>
      <c r="AM606" s="346">
        <v>2</v>
      </c>
      <c r="AN606" s="346">
        <v>3</v>
      </c>
      <c r="AO606" s="373"/>
      <c r="AP606" s="348" t="s">
        <v>430</v>
      </c>
      <c r="AQ606" s="348" t="s">
        <v>430</v>
      </c>
      <c r="AR606" s="348" t="s">
        <v>430</v>
      </c>
      <c r="AS606" s="348" t="s">
        <v>430</v>
      </c>
      <c r="AT606" s="348">
        <v>36.22</v>
      </c>
      <c r="AU606" s="351"/>
      <c r="AV606" s="346" t="s">
        <v>430</v>
      </c>
      <c r="AW606" s="346" t="s">
        <v>430</v>
      </c>
      <c r="AX606" s="346" t="s">
        <v>430</v>
      </c>
      <c r="AY606" s="346" t="s">
        <v>430</v>
      </c>
      <c r="AZ606" s="346">
        <v>3</v>
      </c>
      <c r="BA606" s="362"/>
      <c r="BB606" s="348">
        <v>17.007890282479099</v>
      </c>
      <c r="BC606" s="375">
        <v>0.94194162825129102</v>
      </c>
      <c r="BD606" s="375">
        <v>6.1694512517666304E-3</v>
      </c>
      <c r="BE606" s="375">
        <v>0.12169154897324699</v>
      </c>
      <c r="BF606" s="374"/>
      <c r="BG606" s="843">
        <v>7.2542400000000002</v>
      </c>
      <c r="BH606" s="843">
        <v>20.2256</v>
      </c>
      <c r="BI606" s="843">
        <v>68.857600000000005</v>
      </c>
      <c r="BJ606" s="843">
        <v>3.66256</v>
      </c>
      <c r="BK606" s="373"/>
      <c r="BL606" s="372" t="s">
        <v>3483</v>
      </c>
      <c r="BM606" s="372" t="s">
        <v>3484</v>
      </c>
      <c r="BN606" s="372" t="s">
        <v>3485</v>
      </c>
      <c r="BO606" s="372" t="s">
        <v>3486</v>
      </c>
      <c r="BP606" s="372" t="s">
        <v>3487</v>
      </c>
      <c r="BQ606" s="373"/>
      <c r="BR606" s="354" t="s">
        <v>443</v>
      </c>
    </row>
    <row r="607" spans="1:70" s="428" customFormat="1" x14ac:dyDescent="0.25">
      <c r="A607" s="345" t="s">
        <v>4107</v>
      </c>
      <c r="B607" s="373"/>
      <c r="C607" s="719">
        <v>46233</v>
      </c>
      <c r="D607" s="373"/>
      <c r="E607" s="841">
        <v>342.68</v>
      </c>
      <c r="F607" s="373"/>
      <c r="G607" s="347">
        <v>10.24</v>
      </c>
      <c r="H607" s="374"/>
      <c r="I607" s="348">
        <v>0.39219999999999999</v>
      </c>
      <c r="J607" s="348">
        <v>-9.7600000000000006E-2</v>
      </c>
      <c r="K607" s="348">
        <v>1.0859000000000001</v>
      </c>
      <c r="L607" s="348" t="s">
        <v>430</v>
      </c>
      <c r="M607" s="348" t="s">
        <v>430</v>
      </c>
      <c r="N607" s="350" t="s">
        <v>430</v>
      </c>
      <c r="O607" s="348" t="s">
        <v>430</v>
      </c>
      <c r="P607" s="348" t="s">
        <v>430</v>
      </c>
      <c r="Q607" s="348" t="s">
        <v>430</v>
      </c>
      <c r="R607" s="348" t="s">
        <v>430</v>
      </c>
      <c r="S607" s="348" t="s">
        <v>430</v>
      </c>
      <c r="T607" s="348" t="s">
        <v>430</v>
      </c>
      <c r="U607" s="348" t="s">
        <v>430</v>
      </c>
      <c r="V607" s="348" t="s">
        <v>430</v>
      </c>
      <c r="W607" s="348">
        <v>-0.67900000000000005</v>
      </c>
      <c r="X607" s="348">
        <v>2.4</v>
      </c>
      <c r="Y607" s="374"/>
      <c r="Z607" s="346">
        <v>2</v>
      </c>
      <c r="AA607" s="346">
        <v>6</v>
      </c>
      <c r="AB607" s="346">
        <v>4</v>
      </c>
      <c r="AC607" s="346" t="s">
        <v>430</v>
      </c>
      <c r="AD607" s="346" t="s">
        <v>430</v>
      </c>
      <c r="AE607" s="346" t="s">
        <v>430</v>
      </c>
      <c r="AF607" s="346" t="s">
        <v>430</v>
      </c>
      <c r="AG607" s="346" t="s">
        <v>430</v>
      </c>
      <c r="AH607" s="346" t="s">
        <v>430</v>
      </c>
      <c r="AI607" s="346" t="s">
        <v>430</v>
      </c>
      <c r="AJ607" s="346" t="s">
        <v>430</v>
      </c>
      <c r="AK607" s="346" t="s">
        <v>430</v>
      </c>
      <c r="AL607" s="346" t="s">
        <v>430</v>
      </c>
      <c r="AM607" s="346" t="s">
        <v>430</v>
      </c>
      <c r="AN607" s="346">
        <v>5</v>
      </c>
      <c r="AO607" s="373"/>
      <c r="AP607" s="348" t="s">
        <v>430</v>
      </c>
      <c r="AQ607" s="348" t="s">
        <v>430</v>
      </c>
      <c r="AR607" s="348" t="s">
        <v>430</v>
      </c>
      <c r="AS607" s="348" t="s">
        <v>430</v>
      </c>
      <c r="AT607" s="348" t="s">
        <v>430</v>
      </c>
      <c r="AU607" s="351"/>
      <c r="AV607" s="346" t="s">
        <v>430</v>
      </c>
      <c r="AW607" s="346" t="s">
        <v>430</v>
      </c>
      <c r="AX607" s="346" t="s">
        <v>430</v>
      </c>
      <c r="AY607" s="346" t="s">
        <v>430</v>
      </c>
      <c r="AZ607" s="346" t="s">
        <v>430</v>
      </c>
      <c r="BA607" s="362"/>
      <c r="BB607" s="348" t="s">
        <v>430</v>
      </c>
      <c r="BC607" s="375">
        <v>0</v>
      </c>
      <c r="BD607" s="375">
        <v>0</v>
      </c>
      <c r="BE607" s="375">
        <v>0.65519858279315102</v>
      </c>
      <c r="BF607" s="374"/>
      <c r="BG607" s="348" t="s">
        <v>430</v>
      </c>
      <c r="BH607" s="348" t="s">
        <v>430</v>
      </c>
      <c r="BI607" s="348" t="s">
        <v>430</v>
      </c>
      <c r="BJ607" s="348" t="s">
        <v>430</v>
      </c>
      <c r="BK607" s="373"/>
      <c r="BL607" s="372" t="s">
        <v>3489</v>
      </c>
      <c r="BM607" s="372" t="s">
        <v>3490</v>
      </c>
      <c r="BN607" s="372" t="s">
        <v>3491</v>
      </c>
      <c r="BO607" s="372" t="s">
        <v>3492</v>
      </c>
      <c r="BP607" s="372" t="s">
        <v>3493</v>
      </c>
      <c r="BQ607" s="373"/>
      <c r="BR607" s="354" t="s">
        <v>555</v>
      </c>
    </row>
    <row r="608" spans="1:70" s="428" customFormat="1" x14ac:dyDescent="0.25">
      <c r="A608" s="894" t="s">
        <v>93</v>
      </c>
      <c r="B608" s="402"/>
      <c r="C608" s="724"/>
      <c r="D608" s="402"/>
      <c r="E608" s="403"/>
      <c r="F608" s="402"/>
      <c r="G608" s="404"/>
      <c r="H608" s="406"/>
      <c r="I608" s="405">
        <v>-6.7799999999999999E-2</v>
      </c>
      <c r="J608" s="405">
        <v>0.64529999999999998</v>
      </c>
      <c r="K608" s="405">
        <v>0.72619999999999996</v>
      </c>
      <c r="L608" s="405">
        <v>8.6513000000000009</v>
      </c>
      <c r="M608" s="405">
        <v>15.4983</v>
      </c>
      <c r="N608" s="407">
        <v>13.9963</v>
      </c>
      <c r="O608" s="405">
        <v>1.5854999999999999</v>
      </c>
      <c r="P608" s="405">
        <v>15.981</v>
      </c>
      <c r="Q608" s="405" t="s">
        <v>430</v>
      </c>
      <c r="R608" s="405" t="s">
        <v>430</v>
      </c>
      <c r="S608" s="405">
        <v>3.8908999999999998</v>
      </c>
      <c r="T608" s="405">
        <v>24.0655</v>
      </c>
      <c r="U608" s="405">
        <v>10.1273</v>
      </c>
      <c r="V608" s="405">
        <v>15.851000000000001</v>
      </c>
      <c r="W608" s="405">
        <v>-0.51519999999999999</v>
      </c>
      <c r="X608" s="405">
        <v>11.47</v>
      </c>
      <c r="Y608" s="406"/>
      <c r="Z608" s="403">
        <v>9</v>
      </c>
      <c r="AA608" s="403">
        <v>9</v>
      </c>
      <c r="AB608" s="403">
        <v>9</v>
      </c>
      <c r="AC608" s="403">
        <v>8</v>
      </c>
      <c r="AD608" s="403">
        <v>8</v>
      </c>
      <c r="AE608" s="403">
        <v>8</v>
      </c>
      <c r="AF608" s="403">
        <v>2</v>
      </c>
      <c r="AG608" s="403">
        <v>1</v>
      </c>
      <c r="AH608" s="403">
        <v>0</v>
      </c>
      <c r="AI608" s="403">
        <v>0</v>
      </c>
      <c r="AJ608" s="403">
        <v>8</v>
      </c>
      <c r="AK608" s="403">
        <v>8</v>
      </c>
      <c r="AL608" s="403">
        <v>8</v>
      </c>
      <c r="AM608" s="403">
        <v>8</v>
      </c>
      <c r="AN608" s="403">
        <v>9</v>
      </c>
      <c r="AO608" s="402"/>
      <c r="AP608" s="405" t="s">
        <v>430</v>
      </c>
      <c r="AQ608" s="405" t="s">
        <v>430</v>
      </c>
      <c r="AR608" s="405" t="s">
        <v>430</v>
      </c>
      <c r="AS608" s="405">
        <v>13.22</v>
      </c>
      <c r="AT608" s="405">
        <v>21.29</v>
      </c>
      <c r="AU608" s="408"/>
      <c r="AV608" s="403">
        <v>0</v>
      </c>
      <c r="AW608" s="403">
        <v>0</v>
      </c>
      <c r="AX608" s="403">
        <v>0</v>
      </c>
      <c r="AY608" s="403">
        <v>1</v>
      </c>
      <c r="AZ608" s="403">
        <v>8</v>
      </c>
      <c r="BA608" s="409"/>
      <c r="BB608" s="405"/>
      <c r="BC608" s="410"/>
      <c r="BD608" s="410"/>
      <c r="BE608" s="410"/>
      <c r="BF608" s="406"/>
      <c r="BG608" s="405"/>
      <c r="BH608" s="405"/>
      <c r="BI608" s="405"/>
      <c r="BJ608" s="405"/>
      <c r="BK608" s="402"/>
      <c r="BL608" s="401"/>
      <c r="BM608" s="401"/>
      <c r="BN608" s="401"/>
      <c r="BO608" s="401"/>
      <c r="BP608" s="401"/>
      <c r="BQ608" s="402"/>
      <c r="BR608" s="411"/>
    </row>
    <row r="609" spans="1:70" s="428" customFormat="1" x14ac:dyDescent="0.25">
      <c r="A609" s="895" t="s">
        <v>94</v>
      </c>
      <c r="B609" s="373"/>
      <c r="C609" s="719"/>
      <c r="D609" s="373"/>
      <c r="E609" s="346"/>
      <c r="F609" s="373"/>
      <c r="G609" s="347"/>
      <c r="H609" s="374"/>
      <c r="I609" s="348">
        <v>0.55820000000000003</v>
      </c>
      <c r="J609" s="348">
        <v>3.8616000000000001</v>
      </c>
      <c r="K609" s="348">
        <v>7.5728</v>
      </c>
      <c r="L609" s="348">
        <v>17.29</v>
      </c>
      <c r="M609" s="348">
        <v>30.046900000000001</v>
      </c>
      <c r="N609" s="350">
        <v>29.9361</v>
      </c>
      <c r="O609" s="348">
        <v>3.9531000000000001</v>
      </c>
      <c r="P609" s="348">
        <v>15.981</v>
      </c>
      <c r="Q609" s="348" t="s">
        <v>430</v>
      </c>
      <c r="R609" s="348" t="s">
        <v>430</v>
      </c>
      <c r="S609" s="348">
        <v>9.6305999999999994</v>
      </c>
      <c r="T609" s="348">
        <v>37.723999999999997</v>
      </c>
      <c r="U609" s="348">
        <v>23.1111</v>
      </c>
      <c r="V609" s="348">
        <v>31.320399999999999</v>
      </c>
      <c r="W609" s="348">
        <v>2.3399000000000001</v>
      </c>
      <c r="X609" s="348">
        <v>29.725899999999999</v>
      </c>
      <c r="Y609" s="374"/>
      <c r="Z609" s="346"/>
      <c r="AA609" s="346"/>
      <c r="AB609" s="346"/>
      <c r="AC609" s="346"/>
      <c r="AD609" s="346"/>
      <c r="AE609" s="346"/>
      <c r="AF609" s="346"/>
      <c r="AG609" s="346"/>
      <c r="AH609" s="346"/>
      <c r="AI609" s="346"/>
      <c r="AJ609" s="346"/>
      <c r="AK609" s="346"/>
      <c r="AL609" s="346"/>
      <c r="AM609" s="346"/>
      <c r="AN609" s="346"/>
      <c r="AO609" s="373"/>
      <c r="AP609" s="348" t="s">
        <v>430</v>
      </c>
      <c r="AQ609" s="348" t="s">
        <v>430</v>
      </c>
      <c r="AR609" s="348" t="s">
        <v>430</v>
      </c>
      <c r="AS609" s="348">
        <v>13.22</v>
      </c>
      <c r="AT609" s="348">
        <v>44.64</v>
      </c>
      <c r="AU609" s="351"/>
      <c r="AV609" s="346"/>
      <c r="AW609" s="346"/>
      <c r="AX609" s="346"/>
      <c r="AY609" s="346"/>
      <c r="AZ609" s="346"/>
      <c r="BA609" s="362"/>
      <c r="BB609" s="348"/>
      <c r="BC609" s="375"/>
      <c r="BD609" s="375"/>
      <c r="BE609" s="375"/>
      <c r="BF609" s="374"/>
      <c r="BG609" s="348"/>
      <c r="BH609" s="348"/>
      <c r="BI609" s="348"/>
      <c r="BJ609" s="348"/>
      <c r="BK609" s="373"/>
      <c r="BL609" s="372"/>
      <c r="BM609" s="372"/>
      <c r="BN609" s="372"/>
      <c r="BO609" s="372"/>
      <c r="BP609" s="372"/>
      <c r="BQ609" s="373"/>
      <c r="BR609" s="354"/>
    </row>
    <row r="610" spans="1:70" s="428" customFormat="1" x14ac:dyDescent="0.25">
      <c r="A610" s="895" t="s">
        <v>95</v>
      </c>
      <c r="B610" s="373"/>
      <c r="C610" s="719"/>
      <c r="D610" s="373"/>
      <c r="E610" s="346"/>
      <c r="F610" s="373"/>
      <c r="G610" s="347"/>
      <c r="H610" s="374"/>
      <c r="I610" s="348">
        <v>-0.83069999999999999</v>
      </c>
      <c r="J610" s="348">
        <v>-1.5821000000000001</v>
      </c>
      <c r="K610" s="348">
        <v>-3.7404000000000002</v>
      </c>
      <c r="L610" s="348">
        <v>2.7050000000000001</v>
      </c>
      <c r="M610" s="348">
        <v>3.7037</v>
      </c>
      <c r="N610" s="350">
        <v>1.2048000000000001</v>
      </c>
      <c r="O610" s="348">
        <v>-0.78210000000000002</v>
      </c>
      <c r="P610" s="348">
        <v>15.981</v>
      </c>
      <c r="Q610" s="348" t="s">
        <v>430</v>
      </c>
      <c r="R610" s="348" t="s">
        <v>430</v>
      </c>
      <c r="S610" s="348">
        <v>-0.55030000000000001</v>
      </c>
      <c r="T610" s="348">
        <v>12.6829</v>
      </c>
      <c r="U610" s="348">
        <v>-2.7368000000000001</v>
      </c>
      <c r="V610" s="348">
        <v>3.01</v>
      </c>
      <c r="W610" s="348">
        <v>-3.0183</v>
      </c>
      <c r="X610" s="348">
        <v>-4.4280999999999997</v>
      </c>
      <c r="Y610" s="374"/>
      <c r="Z610" s="346"/>
      <c r="AA610" s="346"/>
      <c r="AB610" s="346"/>
      <c r="AC610" s="346"/>
      <c r="AD610" s="346"/>
      <c r="AE610" s="346"/>
      <c r="AF610" s="346"/>
      <c r="AG610" s="346"/>
      <c r="AH610" s="346"/>
      <c r="AI610" s="346"/>
      <c r="AJ610" s="346"/>
      <c r="AK610" s="346"/>
      <c r="AL610" s="346"/>
      <c r="AM610" s="346"/>
      <c r="AN610" s="346"/>
      <c r="AO610" s="373"/>
      <c r="AP610" s="348" t="s">
        <v>430</v>
      </c>
      <c r="AQ610" s="348" t="s">
        <v>430</v>
      </c>
      <c r="AR610" s="348" t="s">
        <v>430</v>
      </c>
      <c r="AS610" s="348">
        <v>13.22</v>
      </c>
      <c r="AT610" s="348">
        <v>2.15</v>
      </c>
      <c r="AU610" s="351"/>
      <c r="AV610" s="346"/>
      <c r="AW610" s="346"/>
      <c r="AX610" s="346"/>
      <c r="AY610" s="346"/>
      <c r="AZ610" s="346"/>
      <c r="BA610" s="362"/>
      <c r="BB610" s="348"/>
      <c r="BC610" s="375"/>
      <c r="BD610" s="375"/>
      <c r="BE610" s="375"/>
      <c r="BF610" s="374"/>
      <c r="BG610" s="348"/>
      <c r="BH610" s="348"/>
      <c r="BI610" s="348"/>
      <c r="BJ610" s="348"/>
      <c r="BK610" s="373"/>
      <c r="BL610" s="372"/>
      <c r="BM610" s="372"/>
      <c r="BN610" s="372"/>
      <c r="BO610" s="372"/>
      <c r="BP610" s="372"/>
      <c r="BQ610" s="373"/>
      <c r="BR610" s="354"/>
    </row>
    <row r="611" spans="1:70" s="428" customFormat="1" x14ac:dyDescent="0.25">
      <c r="A611" s="896" t="s">
        <v>96</v>
      </c>
      <c r="B611" s="413"/>
      <c r="C611" s="725"/>
      <c r="D611" s="413"/>
      <c r="E611" s="414"/>
      <c r="F611" s="413"/>
      <c r="G611" s="415"/>
      <c r="H611" s="417"/>
      <c r="I611" s="416">
        <v>-0.1081</v>
      </c>
      <c r="J611" s="416">
        <v>9.0700000000000003E-2</v>
      </c>
      <c r="K611" s="416">
        <v>-0.53820000000000001</v>
      </c>
      <c r="L611" s="416">
        <v>8.0305999999999997</v>
      </c>
      <c r="M611" s="416">
        <v>11.419</v>
      </c>
      <c r="N611" s="418">
        <v>11.165900000000001</v>
      </c>
      <c r="O611" s="416">
        <v>1.5854999999999999</v>
      </c>
      <c r="P611" s="416">
        <v>15.981</v>
      </c>
      <c r="Q611" s="416" t="s">
        <v>430</v>
      </c>
      <c r="R611" s="416" t="s">
        <v>430</v>
      </c>
      <c r="S611" s="416">
        <v>3.2402000000000002</v>
      </c>
      <c r="T611" s="416">
        <v>19.5306</v>
      </c>
      <c r="U611" s="416">
        <v>6.7389000000000001</v>
      </c>
      <c r="V611" s="416">
        <v>12.313700000000001</v>
      </c>
      <c r="W611" s="416">
        <v>-0.67900000000000005</v>
      </c>
      <c r="X611" s="416">
        <v>10.0519</v>
      </c>
      <c r="Y611" s="417"/>
      <c r="Z611" s="414"/>
      <c r="AA611" s="414"/>
      <c r="AB611" s="414"/>
      <c r="AC611" s="414"/>
      <c r="AD611" s="414"/>
      <c r="AE611" s="414"/>
      <c r="AF611" s="414"/>
      <c r="AG611" s="414"/>
      <c r="AH611" s="414"/>
      <c r="AI611" s="414"/>
      <c r="AJ611" s="414"/>
      <c r="AK611" s="414"/>
      <c r="AL611" s="414"/>
      <c r="AM611" s="414"/>
      <c r="AN611" s="414"/>
      <c r="AO611" s="413"/>
      <c r="AP611" s="416" t="s">
        <v>430</v>
      </c>
      <c r="AQ611" s="416" t="s">
        <v>430</v>
      </c>
      <c r="AR611" s="416" t="s">
        <v>430</v>
      </c>
      <c r="AS611" s="416">
        <v>13.22</v>
      </c>
      <c r="AT611" s="416">
        <v>13.74</v>
      </c>
      <c r="AU611" s="419"/>
      <c r="AV611" s="414"/>
      <c r="AW611" s="414"/>
      <c r="AX611" s="414"/>
      <c r="AY611" s="414"/>
      <c r="AZ611" s="414"/>
      <c r="BA611" s="420"/>
      <c r="BB611" s="416"/>
      <c r="BC611" s="421"/>
      <c r="BD611" s="421"/>
      <c r="BE611" s="421"/>
      <c r="BF611" s="417"/>
      <c r="BG611" s="416"/>
      <c r="BH611" s="416"/>
      <c r="BI611" s="416"/>
      <c r="BJ611" s="416"/>
      <c r="BK611" s="413"/>
      <c r="BL611" s="412"/>
      <c r="BM611" s="412"/>
      <c r="BN611" s="412"/>
      <c r="BO611" s="412"/>
      <c r="BP611" s="412"/>
      <c r="BQ611" s="413"/>
      <c r="BR611" s="422"/>
    </row>
    <row r="612" spans="1:70" s="428" customFormat="1" ht="14.5" customHeight="1" x14ac:dyDescent="0.35">
      <c r="A612" s="883" t="s">
        <v>4108</v>
      </c>
      <c r="B612" s="871"/>
      <c r="C612" s="872"/>
      <c r="D612" s="871"/>
      <c r="E612" s="873"/>
      <c r="F612" s="871"/>
      <c r="G612" s="874"/>
      <c r="H612" s="876"/>
      <c r="I612" s="875"/>
      <c r="J612" s="875"/>
      <c r="K612" s="875"/>
      <c r="L612" s="875"/>
      <c r="M612" s="875"/>
      <c r="N612" s="877"/>
      <c r="O612" s="875"/>
      <c r="P612" s="875"/>
      <c r="Q612" s="875"/>
      <c r="R612" s="875"/>
      <c r="S612" s="875"/>
      <c r="T612" s="875"/>
      <c r="U612" s="875"/>
      <c r="V612" s="875"/>
      <c r="W612" s="875"/>
      <c r="X612" s="875"/>
      <c r="Y612" s="876"/>
      <c r="Z612" s="873"/>
      <c r="AA612" s="873"/>
      <c r="AB612" s="873"/>
      <c r="AC612" s="873"/>
      <c r="AD612" s="873"/>
      <c r="AE612" s="873"/>
      <c r="AF612" s="873"/>
      <c r="AG612" s="873"/>
      <c r="AH612" s="873"/>
      <c r="AI612" s="873"/>
      <c r="AJ612" s="873"/>
      <c r="AK612" s="873"/>
      <c r="AL612" s="873"/>
      <c r="AM612" s="873"/>
      <c r="AN612" s="873"/>
      <c r="AO612" s="871"/>
      <c r="AP612" s="875"/>
      <c r="AQ612" s="875"/>
      <c r="AR612" s="875"/>
      <c r="AS612" s="875"/>
      <c r="AT612" s="875"/>
      <c r="AU612" s="878"/>
      <c r="AV612" s="873"/>
      <c r="AW612" s="873"/>
      <c r="AX612" s="873"/>
      <c r="AY612" s="873"/>
      <c r="AZ612" s="873"/>
      <c r="BA612" s="879"/>
      <c r="BB612" s="875"/>
      <c r="BC612" s="880"/>
      <c r="BD612" s="880"/>
      <c r="BE612" s="880"/>
      <c r="BF612" s="876"/>
      <c r="BG612" s="875"/>
      <c r="BH612" s="875"/>
      <c r="BI612" s="875"/>
      <c r="BJ612" s="875"/>
      <c r="BK612" s="871"/>
      <c r="BL612" s="881"/>
      <c r="BM612" s="881"/>
      <c r="BN612" s="881"/>
      <c r="BO612" s="881"/>
      <c r="BP612" s="881"/>
      <c r="BQ612" s="871"/>
      <c r="BR612" s="882"/>
    </row>
    <row r="613" spans="1:70" s="428" customFormat="1" x14ac:dyDescent="0.25">
      <c r="A613" s="345" t="s">
        <v>4109</v>
      </c>
      <c r="B613" s="373"/>
      <c r="C613" s="719">
        <v>41275</v>
      </c>
      <c r="D613" s="373"/>
      <c r="E613" s="346">
        <v>6629.16</v>
      </c>
      <c r="F613" s="373"/>
      <c r="G613" s="347">
        <v>459.04919999999998</v>
      </c>
      <c r="H613" s="374"/>
      <c r="I613" s="348">
        <v>-0.26529999999999998</v>
      </c>
      <c r="J613" s="348">
        <v>-0.31380000000000002</v>
      </c>
      <c r="K613" s="348">
        <v>-0.88390000000000002</v>
      </c>
      <c r="L613" s="348">
        <v>11.2095</v>
      </c>
      <c r="M613" s="348">
        <v>17.811399999999999</v>
      </c>
      <c r="N613" s="350">
        <v>16.297499999999999</v>
      </c>
      <c r="O613" s="348">
        <v>4.7178000000000004</v>
      </c>
      <c r="P613" s="348">
        <v>7.33</v>
      </c>
      <c r="Q613" s="348">
        <v>8.5129000000000001</v>
      </c>
      <c r="R613" s="348">
        <v>11.893800000000001</v>
      </c>
      <c r="S613" s="348">
        <v>5.5762999999999998</v>
      </c>
      <c r="T613" s="348">
        <v>26.0275</v>
      </c>
      <c r="U613" s="348">
        <v>17.604900000000001</v>
      </c>
      <c r="V613" s="348">
        <v>20.092700000000001</v>
      </c>
      <c r="W613" s="348">
        <v>-1.5262</v>
      </c>
      <c r="X613" s="348">
        <v>14.895</v>
      </c>
      <c r="Y613" s="374"/>
      <c r="Z613" s="346">
        <v>3</v>
      </c>
      <c r="AA613" s="346">
        <v>3</v>
      </c>
      <c r="AB613" s="346">
        <v>1</v>
      </c>
      <c r="AC613" s="346">
        <v>1</v>
      </c>
      <c r="AD613" s="346">
        <v>1</v>
      </c>
      <c r="AE613" s="346">
        <v>2</v>
      </c>
      <c r="AF613" s="346">
        <v>1</v>
      </c>
      <c r="AG613" s="346">
        <v>4</v>
      </c>
      <c r="AH613" s="346">
        <v>2</v>
      </c>
      <c r="AI613" s="346">
        <v>1</v>
      </c>
      <c r="AJ613" s="346">
        <v>1</v>
      </c>
      <c r="AK613" s="346">
        <v>1</v>
      </c>
      <c r="AL613" s="346">
        <v>2</v>
      </c>
      <c r="AM613" s="346">
        <v>2</v>
      </c>
      <c r="AN613" s="346">
        <v>3</v>
      </c>
      <c r="AO613" s="373"/>
      <c r="AP613" s="348">
        <v>12.57</v>
      </c>
      <c r="AQ613" s="348">
        <v>12.51</v>
      </c>
      <c r="AR613" s="348">
        <v>10.46</v>
      </c>
      <c r="AS613" s="348">
        <v>10.65</v>
      </c>
      <c r="AT613" s="348">
        <v>28.09</v>
      </c>
      <c r="AU613" s="351"/>
      <c r="AV613" s="346">
        <v>1</v>
      </c>
      <c r="AW613" s="346">
        <v>2</v>
      </c>
      <c r="AX613" s="346">
        <v>2</v>
      </c>
      <c r="AY613" s="346">
        <v>1</v>
      </c>
      <c r="AZ613" s="346">
        <v>1</v>
      </c>
      <c r="BA613" s="362"/>
      <c r="BB613" s="348">
        <v>12.636391744487501</v>
      </c>
      <c r="BC613" s="375">
        <v>0.70362371588408001</v>
      </c>
      <c r="BD613" s="375">
        <v>2.55132343760348E-2</v>
      </c>
      <c r="BE613" s="375">
        <v>-0.21270479933215899</v>
      </c>
      <c r="BF613" s="374"/>
      <c r="BG613" s="843">
        <v>41.572099999999999</v>
      </c>
      <c r="BH613" s="843">
        <v>24.939599999999999</v>
      </c>
      <c r="BI613" s="843">
        <v>29.782299999999999</v>
      </c>
      <c r="BJ613" s="843">
        <v>3.706</v>
      </c>
      <c r="BK613" s="373"/>
      <c r="BL613" s="372" t="s">
        <v>3496</v>
      </c>
      <c r="BM613" s="372" t="s">
        <v>3497</v>
      </c>
      <c r="BN613" s="372" t="s">
        <v>3498</v>
      </c>
      <c r="BO613" s="372" t="s">
        <v>3499</v>
      </c>
      <c r="BP613" s="372" t="s">
        <v>3500</v>
      </c>
      <c r="BQ613" s="373"/>
      <c r="BR613" s="354" t="s">
        <v>463</v>
      </c>
    </row>
    <row r="614" spans="1:70" s="428" customFormat="1" x14ac:dyDescent="0.25">
      <c r="A614" s="345" t="s">
        <v>4110</v>
      </c>
      <c r="B614" s="373"/>
      <c r="C614" s="719">
        <v>41275</v>
      </c>
      <c r="D614" s="373"/>
      <c r="E614" s="346">
        <v>3203.27</v>
      </c>
      <c r="F614" s="373"/>
      <c r="G614" s="347">
        <v>1450.94</v>
      </c>
      <c r="H614" s="374"/>
      <c r="I614" s="348" t="s">
        <v>430</v>
      </c>
      <c r="J614" s="348">
        <v>-1.0799000000000001</v>
      </c>
      <c r="K614" s="348">
        <v>-3.7966000000000002</v>
      </c>
      <c r="L614" s="348">
        <v>3.7726999999999999</v>
      </c>
      <c r="M614" s="348">
        <v>4.8117000000000001</v>
      </c>
      <c r="N614" s="350">
        <v>-6.2374999999999998</v>
      </c>
      <c r="O614" s="348">
        <v>-4.4317000000000002</v>
      </c>
      <c r="P614" s="348">
        <v>6.5338000000000003</v>
      </c>
      <c r="Q614" s="348">
        <v>6.0890000000000004</v>
      </c>
      <c r="R614" s="348">
        <v>8.4598999999999993</v>
      </c>
      <c r="S614" s="348">
        <v>0.83320000000000005</v>
      </c>
      <c r="T614" s="348">
        <v>13.479699999999999</v>
      </c>
      <c r="U614" s="348">
        <v>-2.6326000000000001</v>
      </c>
      <c r="V614" s="348">
        <v>-4.0770999999999997</v>
      </c>
      <c r="W614" s="348">
        <v>-2.4853000000000001</v>
      </c>
      <c r="X614" s="348">
        <v>13.1654</v>
      </c>
      <c r="Y614" s="374"/>
      <c r="Z614" s="346" t="s">
        <v>430</v>
      </c>
      <c r="AA614" s="346">
        <v>4</v>
      </c>
      <c r="AB614" s="346">
        <v>5</v>
      </c>
      <c r="AC614" s="346">
        <v>6</v>
      </c>
      <c r="AD614" s="346">
        <v>6</v>
      </c>
      <c r="AE614" s="346">
        <v>7</v>
      </c>
      <c r="AF614" s="346">
        <v>5</v>
      </c>
      <c r="AG614" s="346">
        <v>5</v>
      </c>
      <c r="AH614" s="346">
        <v>4</v>
      </c>
      <c r="AI614" s="346">
        <v>3</v>
      </c>
      <c r="AJ614" s="346">
        <v>5</v>
      </c>
      <c r="AK614" s="346">
        <v>6</v>
      </c>
      <c r="AL614" s="346">
        <v>7</v>
      </c>
      <c r="AM614" s="346">
        <v>7</v>
      </c>
      <c r="AN614" s="346">
        <v>4</v>
      </c>
      <c r="AO614" s="373"/>
      <c r="AP614" s="348">
        <v>8.19</v>
      </c>
      <c r="AQ614" s="348">
        <v>7.9</v>
      </c>
      <c r="AR614" s="348">
        <v>6.63</v>
      </c>
      <c r="AS614" s="348">
        <v>1.83</v>
      </c>
      <c r="AT614" s="348">
        <v>-0.18</v>
      </c>
      <c r="AU614" s="351"/>
      <c r="AV614" s="346">
        <v>3</v>
      </c>
      <c r="AW614" s="346">
        <v>4</v>
      </c>
      <c r="AX614" s="346">
        <v>4</v>
      </c>
      <c r="AY614" s="346">
        <v>5</v>
      </c>
      <c r="AZ614" s="346">
        <v>7</v>
      </c>
      <c r="BA614" s="362"/>
      <c r="BB614" s="348">
        <v>14.693652540321199</v>
      </c>
      <c r="BC614" s="375">
        <v>1.00411620784706</v>
      </c>
      <c r="BD614" s="375">
        <v>2.1142309346427801E-2</v>
      </c>
      <c r="BE614" s="375">
        <v>-0.65155453283920906</v>
      </c>
      <c r="BF614" s="374"/>
      <c r="BG614" s="843">
        <v>31.103899999999999</v>
      </c>
      <c r="BH614" s="843">
        <v>28.346699999999998</v>
      </c>
      <c r="BI614" s="843">
        <v>38.143500000000003</v>
      </c>
      <c r="BJ614" s="843">
        <v>2.4058999999999999</v>
      </c>
      <c r="BK614" s="373"/>
      <c r="BL614" s="372" t="s">
        <v>3502</v>
      </c>
      <c r="BM614" s="372" t="s">
        <v>3503</v>
      </c>
      <c r="BN614" s="372" t="s">
        <v>3504</v>
      </c>
      <c r="BO614" s="372" t="s">
        <v>3505</v>
      </c>
      <c r="BP614" s="372" t="s">
        <v>3506</v>
      </c>
      <c r="BQ614" s="373"/>
      <c r="BR614" s="354" t="s">
        <v>476</v>
      </c>
    </row>
    <row r="615" spans="1:70" s="428" customFormat="1" x14ac:dyDescent="0.25">
      <c r="A615" s="345" t="s">
        <v>4111</v>
      </c>
      <c r="B615" s="373"/>
      <c r="C615" s="719">
        <v>41275</v>
      </c>
      <c r="D615" s="373"/>
      <c r="E615" s="346">
        <v>2719.75</v>
      </c>
      <c r="F615" s="373"/>
      <c r="G615" s="347">
        <v>446.53030000000001</v>
      </c>
      <c r="H615" s="374"/>
      <c r="I615" s="348">
        <v>-0.36520000000000002</v>
      </c>
      <c r="J615" s="348">
        <v>-1.1048</v>
      </c>
      <c r="K615" s="348">
        <v>-3.3163999999999998</v>
      </c>
      <c r="L615" s="348">
        <v>4.0514000000000001</v>
      </c>
      <c r="M615" s="348">
        <v>6.2473000000000001</v>
      </c>
      <c r="N615" s="350">
        <v>-0.64880000000000004</v>
      </c>
      <c r="O615" s="348">
        <v>-1.5652999999999999</v>
      </c>
      <c r="P615" s="348">
        <v>8.7575000000000003</v>
      </c>
      <c r="Q615" s="348">
        <v>8.16</v>
      </c>
      <c r="R615" s="348">
        <v>10.3604</v>
      </c>
      <c r="S615" s="348">
        <v>1.3083</v>
      </c>
      <c r="T615" s="348">
        <v>14.7508</v>
      </c>
      <c r="U615" s="348">
        <v>-0.99580000000000002</v>
      </c>
      <c r="V615" s="348">
        <v>1.3064</v>
      </c>
      <c r="W615" s="348">
        <v>-2.6924999999999999</v>
      </c>
      <c r="X615" s="348">
        <v>13.953900000000001</v>
      </c>
      <c r="Y615" s="374"/>
      <c r="Z615" s="346">
        <v>4</v>
      </c>
      <c r="AA615" s="346">
        <v>5</v>
      </c>
      <c r="AB615" s="346">
        <v>4</v>
      </c>
      <c r="AC615" s="346">
        <v>5</v>
      </c>
      <c r="AD615" s="346">
        <v>5</v>
      </c>
      <c r="AE615" s="346">
        <v>6</v>
      </c>
      <c r="AF615" s="346">
        <v>4</v>
      </c>
      <c r="AG615" s="346">
        <v>2</v>
      </c>
      <c r="AH615" s="346">
        <v>3</v>
      </c>
      <c r="AI615" s="346">
        <v>2</v>
      </c>
      <c r="AJ615" s="346">
        <v>4</v>
      </c>
      <c r="AK615" s="346">
        <v>5</v>
      </c>
      <c r="AL615" s="346">
        <v>5</v>
      </c>
      <c r="AM615" s="346">
        <v>6</v>
      </c>
      <c r="AN615" s="346">
        <v>6</v>
      </c>
      <c r="AO615" s="373"/>
      <c r="AP615" s="348">
        <v>10.68</v>
      </c>
      <c r="AQ615" s="348">
        <v>10.77</v>
      </c>
      <c r="AR615" s="348">
        <v>8.77</v>
      </c>
      <c r="AS615" s="348">
        <v>4.74</v>
      </c>
      <c r="AT615" s="348">
        <v>3.19</v>
      </c>
      <c r="AU615" s="351"/>
      <c r="AV615" s="346">
        <v>2</v>
      </c>
      <c r="AW615" s="346">
        <v>3</v>
      </c>
      <c r="AX615" s="346">
        <v>3</v>
      </c>
      <c r="AY615" s="346">
        <v>4</v>
      </c>
      <c r="AZ615" s="346">
        <v>5</v>
      </c>
      <c r="BA615" s="362"/>
      <c r="BB615" s="348">
        <v>12.6390206226238</v>
      </c>
      <c r="BC615" s="375">
        <v>0.86173980760480995</v>
      </c>
      <c r="BD615" s="375">
        <v>3.2858092648245601E-2</v>
      </c>
      <c r="BE615" s="375">
        <v>-0.24005189459543</v>
      </c>
      <c r="BF615" s="374"/>
      <c r="BG615" s="843">
        <v>35.576099999999997</v>
      </c>
      <c r="BH615" s="843">
        <v>25.0838</v>
      </c>
      <c r="BI615" s="843">
        <v>33.150799999999997</v>
      </c>
      <c r="BJ615" s="843">
        <v>6.1893000000000002</v>
      </c>
      <c r="BK615" s="373"/>
      <c r="BL615" s="372" t="s">
        <v>3508</v>
      </c>
      <c r="BM615" s="372" t="s">
        <v>3509</v>
      </c>
      <c r="BN615" s="372" t="s">
        <v>3510</v>
      </c>
      <c r="BO615" s="372" t="s">
        <v>3511</v>
      </c>
      <c r="BP615" s="372" t="s">
        <v>3512</v>
      </c>
      <c r="BQ615" s="373"/>
      <c r="BR615" s="354" t="s">
        <v>519</v>
      </c>
    </row>
    <row r="616" spans="1:70" s="428" customFormat="1" ht="11" x14ac:dyDescent="0.3">
      <c r="A616" s="845" t="s">
        <v>4112</v>
      </c>
      <c r="B616" s="846"/>
      <c r="C616" s="847">
        <v>45593</v>
      </c>
      <c r="D616" s="846"/>
      <c r="E616" s="848">
        <v>2281.52</v>
      </c>
      <c r="F616" s="846"/>
      <c r="G616" s="849">
        <v>12.872999999999999</v>
      </c>
      <c r="H616" s="851"/>
      <c r="I616" s="850">
        <v>-0.13189999999999999</v>
      </c>
      <c r="J616" s="850">
        <v>0.49180000000000001</v>
      </c>
      <c r="K616" s="850">
        <v>-1.0986</v>
      </c>
      <c r="L616" s="850">
        <v>6.2215999999999996</v>
      </c>
      <c r="M616" s="850">
        <v>17.561599999999999</v>
      </c>
      <c r="N616" s="852">
        <v>20.5563</v>
      </c>
      <c r="O616" s="850" t="s">
        <v>430</v>
      </c>
      <c r="P616" s="850" t="s">
        <v>430</v>
      </c>
      <c r="Q616" s="850" t="s">
        <v>430</v>
      </c>
      <c r="R616" s="850" t="s">
        <v>430</v>
      </c>
      <c r="S616" s="850">
        <v>1.9239999999999999</v>
      </c>
      <c r="T616" s="850">
        <v>25.7743</v>
      </c>
      <c r="U616" s="850">
        <v>17.6799</v>
      </c>
      <c r="V616" s="850">
        <v>22.2972</v>
      </c>
      <c r="W616" s="850">
        <v>-0.97689999999999999</v>
      </c>
      <c r="X616" s="850">
        <v>14.472099999999999</v>
      </c>
      <c r="Y616" s="851"/>
      <c r="Z616" s="848">
        <v>2</v>
      </c>
      <c r="AA616" s="848">
        <v>2</v>
      </c>
      <c r="AB616" s="848">
        <v>2</v>
      </c>
      <c r="AC616" s="848">
        <v>3</v>
      </c>
      <c r="AD616" s="848">
        <v>2</v>
      </c>
      <c r="AE616" s="848">
        <v>1</v>
      </c>
      <c r="AF616" s="848" t="s">
        <v>430</v>
      </c>
      <c r="AG616" s="848" t="s">
        <v>430</v>
      </c>
      <c r="AH616" s="848" t="s">
        <v>430</v>
      </c>
      <c r="AI616" s="848" t="s">
        <v>430</v>
      </c>
      <c r="AJ616" s="848">
        <v>3</v>
      </c>
      <c r="AK616" s="848">
        <v>2</v>
      </c>
      <c r="AL616" s="848">
        <v>1</v>
      </c>
      <c r="AM616" s="848">
        <v>1</v>
      </c>
      <c r="AN616" s="848">
        <v>1</v>
      </c>
      <c r="AO616" s="846"/>
      <c r="AP616" s="850" t="s">
        <v>430</v>
      </c>
      <c r="AQ616" s="850" t="s">
        <v>430</v>
      </c>
      <c r="AR616" s="850" t="s">
        <v>430</v>
      </c>
      <c r="AS616" s="850" t="s">
        <v>430</v>
      </c>
      <c r="AT616" s="850">
        <v>27</v>
      </c>
      <c r="AU616" s="853"/>
      <c r="AV616" s="848" t="s">
        <v>430</v>
      </c>
      <c r="AW616" s="848" t="s">
        <v>430</v>
      </c>
      <c r="AX616" s="848" t="s">
        <v>430</v>
      </c>
      <c r="AY616" s="848" t="s">
        <v>430</v>
      </c>
      <c r="AZ616" s="848">
        <v>2</v>
      </c>
      <c r="BA616" s="855"/>
      <c r="BB616" s="850">
        <v>14.536387374804701</v>
      </c>
      <c r="BC616" s="856">
        <v>0.95017742634194602</v>
      </c>
      <c r="BD616" s="856">
        <v>5.3983579549896403E-2</v>
      </c>
      <c r="BE616" s="856">
        <v>0.64751040106935398</v>
      </c>
      <c r="BF616" s="851"/>
      <c r="BG616" s="850">
        <v>40.647500000000001</v>
      </c>
      <c r="BH616" s="850">
        <v>26.1662</v>
      </c>
      <c r="BI616" s="850">
        <v>30.152000000000001</v>
      </c>
      <c r="BJ616" s="850">
        <v>3.0343</v>
      </c>
      <c r="BK616" s="846"/>
      <c r="BL616" s="859" t="s">
        <v>3514</v>
      </c>
      <c r="BM616" s="859" t="s">
        <v>3515</v>
      </c>
      <c r="BN616" s="859" t="s">
        <v>3516</v>
      </c>
      <c r="BO616" s="859" t="s">
        <v>3517</v>
      </c>
      <c r="BP616" s="859" t="s">
        <v>885</v>
      </c>
      <c r="BQ616" s="846"/>
      <c r="BR616" s="860" t="s">
        <v>616</v>
      </c>
    </row>
    <row r="617" spans="1:70" s="428" customFormat="1" x14ac:dyDescent="0.25">
      <c r="A617" s="345" t="s">
        <v>4113</v>
      </c>
      <c r="B617" s="373"/>
      <c r="C617" s="719">
        <v>43633</v>
      </c>
      <c r="D617" s="373"/>
      <c r="E617" s="346">
        <v>1756.2</v>
      </c>
      <c r="F617" s="373"/>
      <c r="G617" s="347">
        <v>32.93</v>
      </c>
      <c r="H617" s="374"/>
      <c r="I617" s="348" t="s">
        <v>430</v>
      </c>
      <c r="J617" s="348">
        <v>-1.2594000000000001</v>
      </c>
      <c r="K617" s="348">
        <v>-4.7714999999999996</v>
      </c>
      <c r="L617" s="348">
        <v>4.0770999999999997</v>
      </c>
      <c r="M617" s="348">
        <v>7.1590999999999996</v>
      </c>
      <c r="N617" s="350">
        <v>6.0376000000000003</v>
      </c>
      <c r="O617" s="348">
        <v>0.89370000000000005</v>
      </c>
      <c r="P617" s="348">
        <v>10.4595</v>
      </c>
      <c r="Q617" s="348">
        <v>11.951599999999999</v>
      </c>
      <c r="R617" s="348" t="s">
        <v>430</v>
      </c>
      <c r="S617" s="348">
        <v>0.67259999999999998</v>
      </c>
      <c r="T617" s="348">
        <v>14.8187</v>
      </c>
      <c r="U617" s="348">
        <v>2.7136999999999998</v>
      </c>
      <c r="V617" s="348">
        <v>7.8611000000000004</v>
      </c>
      <c r="W617" s="348">
        <v>-2.7179000000000002</v>
      </c>
      <c r="X617" s="348">
        <v>17.9055</v>
      </c>
      <c r="Y617" s="374"/>
      <c r="Z617" s="346" t="s">
        <v>430</v>
      </c>
      <c r="AA617" s="346">
        <v>6</v>
      </c>
      <c r="AB617" s="346">
        <v>6</v>
      </c>
      <c r="AC617" s="346">
        <v>4</v>
      </c>
      <c r="AD617" s="346">
        <v>4</v>
      </c>
      <c r="AE617" s="346">
        <v>3</v>
      </c>
      <c r="AF617" s="346">
        <v>2</v>
      </c>
      <c r="AG617" s="346">
        <v>1</v>
      </c>
      <c r="AH617" s="346">
        <v>1</v>
      </c>
      <c r="AI617" s="346" t="s">
        <v>430</v>
      </c>
      <c r="AJ617" s="346">
        <v>6</v>
      </c>
      <c r="AK617" s="346">
        <v>4</v>
      </c>
      <c r="AL617" s="346">
        <v>4</v>
      </c>
      <c r="AM617" s="346">
        <v>3</v>
      </c>
      <c r="AN617" s="346">
        <v>7</v>
      </c>
      <c r="AO617" s="373"/>
      <c r="AP617" s="348" t="s">
        <v>430</v>
      </c>
      <c r="AQ617" s="348">
        <v>15.56</v>
      </c>
      <c r="AR617" s="348">
        <v>11.53</v>
      </c>
      <c r="AS617" s="348">
        <v>7.77</v>
      </c>
      <c r="AT617" s="348">
        <v>7.28</v>
      </c>
      <c r="AU617" s="351"/>
      <c r="AV617" s="346" t="s">
        <v>430</v>
      </c>
      <c r="AW617" s="346">
        <v>1</v>
      </c>
      <c r="AX617" s="346">
        <v>1</v>
      </c>
      <c r="AY617" s="346">
        <v>2</v>
      </c>
      <c r="AZ617" s="346">
        <v>4</v>
      </c>
      <c r="BA617" s="362"/>
      <c r="BB617" s="348">
        <v>12.2388123299546</v>
      </c>
      <c r="BC617" s="375">
        <v>0.83783689315954701</v>
      </c>
      <c r="BD617" s="375">
        <v>4.3550729490882401E-2</v>
      </c>
      <c r="BE617" s="375">
        <v>-0.26986295371436902</v>
      </c>
      <c r="BF617" s="374"/>
      <c r="BG617" s="843">
        <v>43.875599999999999</v>
      </c>
      <c r="BH617" s="843">
        <v>21.200399999999998</v>
      </c>
      <c r="BI617" s="843">
        <v>30.1983</v>
      </c>
      <c r="BJ617" s="843">
        <v>4.7256999999999998</v>
      </c>
      <c r="BK617" s="373"/>
      <c r="BL617" s="372" t="s">
        <v>3519</v>
      </c>
      <c r="BM617" s="372" t="s">
        <v>3520</v>
      </c>
      <c r="BN617" s="372" t="s">
        <v>3521</v>
      </c>
      <c r="BO617" s="372" t="s">
        <v>3522</v>
      </c>
      <c r="BP617" s="372" t="s">
        <v>3523</v>
      </c>
      <c r="BQ617" s="373"/>
      <c r="BR617" s="354" t="s">
        <v>463</v>
      </c>
    </row>
    <row r="618" spans="1:70" s="428" customFormat="1" x14ac:dyDescent="0.25">
      <c r="A618" s="345" t="s">
        <v>4114</v>
      </c>
      <c r="B618" s="373"/>
      <c r="C618" s="719">
        <v>44994</v>
      </c>
      <c r="D618" s="373"/>
      <c r="E618" s="346">
        <v>556.13699999999994</v>
      </c>
      <c r="F618" s="373"/>
      <c r="G618" s="347">
        <v>14.711</v>
      </c>
      <c r="H618" s="374"/>
      <c r="I618" s="348">
        <v>0.2863</v>
      </c>
      <c r="J618" s="348">
        <v>0.71889999999999998</v>
      </c>
      <c r="K618" s="348">
        <v>-1.2817000000000001</v>
      </c>
      <c r="L618" s="348">
        <v>8.6645000000000003</v>
      </c>
      <c r="M618" s="348">
        <v>9.8328000000000007</v>
      </c>
      <c r="N618" s="350">
        <v>3.9058999999999999</v>
      </c>
      <c r="O618" s="348">
        <v>-1.2638</v>
      </c>
      <c r="P618" s="348">
        <v>7.7205000000000004</v>
      </c>
      <c r="Q618" s="348" t="s">
        <v>430</v>
      </c>
      <c r="R618" s="348" t="s">
        <v>430</v>
      </c>
      <c r="S618" s="348">
        <v>4.3703000000000003</v>
      </c>
      <c r="T618" s="348">
        <v>20.079999999999998</v>
      </c>
      <c r="U618" s="348">
        <v>5.0035999999999996</v>
      </c>
      <c r="V618" s="348">
        <v>6.1859000000000002</v>
      </c>
      <c r="W618" s="348">
        <v>-1.2485999999999999</v>
      </c>
      <c r="X618" s="348">
        <v>11.6264</v>
      </c>
      <c r="Y618" s="374"/>
      <c r="Z618" s="346">
        <v>1</v>
      </c>
      <c r="AA618" s="346">
        <v>1</v>
      </c>
      <c r="AB618" s="346">
        <v>3</v>
      </c>
      <c r="AC618" s="346">
        <v>2</v>
      </c>
      <c r="AD618" s="346">
        <v>3</v>
      </c>
      <c r="AE618" s="346">
        <v>4</v>
      </c>
      <c r="AF618" s="346">
        <v>3</v>
      </c>
      <c r="AG618" s="346">
        <v>3</v>
      </c>
      <c r="AH618" s="346" t="s">
        <v>430</v>
      </c>
      <c r="AI618" s="346" t="s">
        <v>430</v>
      </c>
      <c r="AJ618" s="346">
        <v>2</v>
      </c>
      <c r="AK618" s="346">
        <v>3</v>
      </c>
      <c r="AL618" s="346">
        <v>3</v>
      </c>
      <c r="AM618" s="346">
        <v>4</v>
      </c>
      <c r="AN618" s="346">
        <v>2</v>
      </c>
      <c r="AO618" s="373"/>
      <c r="AP618" s="348" t="s">
        <v>430</v>
      </c>
      <c r="AQ618" s="348" t="s">
        <v>430</v>
      </c>
      <c r="AR618" s="348" t="s">
        <v>430</v>
      </c>
      <c r="AS618" s="348">
        <v>5.92</v>
      </c>
      <c r="AT618" s="348">
        <v>12</v>
      </c>
      <c r="AU618" s="351"/>
      <c r="AV618" s="346" t="s">
        <v>430</v>
      </c>
      <c r="AW618" s="346" t="s">
        <v>430</v>
      </c>
      <c r="AX618" s="346" t="s">
        <v>430</v>
      </c>
      <c r="AY618" s="346">
        <v>3</v>
      </c>
      <c r="AZ618" s="346">
        <v>3</v>
      </c>
      <c r="BA618" s="362"/>
      <c r="BB618" s="348">
        <v>13.3035624758803</v>
      </c>
      <c r="BC618" s="375">
        <v>0.90970461507409095</v>
      </c>
      <c r="BD618" s="375">
        <v>2.50729550019127E-2</v>
      </c>
      <c r="BE618" s="375">
        <v>-0.35826322173616698</v>
      </c>
      <c r="BF618" s="374"/>
      <c r="BG618" s="843">
        <v>54.356499999999997</v>
      </c>
      <c r="BH618" s="843">
        <v>28.7514</v>
      </c>
      <c r="BI618" s="843">
        <v>13.7919</v>
      </c>
      <c r="BJ618" s="843">
        <v>3.1002000000000001</v>
      </c>
      <c r="BK618" s="373"/>
      <c r="BL618" s="372" t="s">
        <v>3525</v>
      </c>
      <c r="BM618" s="372" t="s">
        <v>3526</v>
      </c>
      <c r="BN618" s="372" t="s">
        <v>3527</v>
      </c>
      <c r="BO618" s="372" t="s">
        <v>3528</v>
      </c>
      <c r="BP618" s="372" t="s">
        <v>3529</v>
      </c>
      <c r="BQ618" s="373"/>
      <c r="BR618" s="354" t="s">
        <v>443</v>
      </c>
    </row>
    <row r="619" spans="1:70" s="428" customFormat="1" x14ac:dyDescent="0.25">
      <c r="A619" s="345" t="s">
        <v>4115</v>
      </c>
      <c r="B619" s="373"/>
      <c r="C619" s="719">
        <v>45860</v>
      </c>
      <c r="D619" s="373"/>
      <c r="E619" s="346">
        <v>426.827</v>
      </c>
      <c r="F619" s="373"/>
      <c r="G619" s="347">
        <v>10.736499999999999</v>
      </c>
      <c r="H619" s="374"/>
      <c r="I619" s="348">
        <v>-0.75519999999999998</v>
      </c>
      <c r="J619" s="348">
        <v>-1.2771999999999999</v>
      </c>
      <c r="K619" s="348">
        <v>-5.3653000000000004</v>
      </c>
      <c r="L619" s="348">
        <v>2.1172</v>
      </c>
      <c r="M619" s="348">
        <v>3.3250000000000002</v>
      </c>
      <c r="N619" s="350">
        <v>1.5157</v>
      </c>
      <c r="O619" s="348" t="s">
        <v>430</v>
      </c>
      <c r="P619" s="348" t="s">
        <v>430</v>
      </c>
      <c r="Q619" s="348" t="s">
        <v>430</v>
      </c>
      <c r="R619" s="348" t="s">
        <v>430</v>
      </c>
      <c r="S619" s="348">
        <v>0.38150000000000001</v>
      </c>
      <c r="T619" s="348">
        <v>12.634</v>
      </c>
      <c r="U619" s="348">
        <v>-1.2963</v>
      </c>
      <c r="V619" s="348">
        <v>2.5110999999999999</v>
      </c>
      <c r="W619" s="348">
        <v>-2.5956000000000001</v>
      </c>
      <c r="X619" s="348">
        <v>6.4497</v>
      </c>
      <c r="Y619" s="374"/>
      <c r="Z619" s="346">
        <v>5</v>
      </c>
      <c r="AA619" s="346">
        <v>7</v>
      </c>
      <c r="AB619" s="346">
        <v>7</v>
      </c>
      <c r="AC619" s="346">
        <v>7</v>
      </c>
      <c r="AD619" s="346">
        <v>7</v>
      </c>
      <c r="AE619" s="346">
        <v>5</v>
      </c>
      <c r="AF619" s="346" t="s">
        <v>430</v>
      </c>
      <c r="AG619" s="346" t="s">
        <v>430</v>
      </c>
      <c r="AH619" s="346" t="s">
        <v>430</v>
      </c>
      <c r="AI619" s="346" t="s">
        <v>430</v>
      </c>
      <c r="AJ619" s="346">
        <v>7</v>
      </c>
      <c r="AK619" s="346">
        <v>7</v>
      </c>
      <c r="AL619" s="346">
        <v>6</v>
      </c>
      <c r="AM619" s="346">
        <v>5</v>
      </c>
      <c r="AN619" s="346">
        <v>5</v>
      </c>
      <c r="AO619" s="373"/>
      <c r="AP619" s="348" t="s">
        <v>430</v>
      </c>
      <c r="AQ619" s="348" t="s">
        <v>430</v>
      </c>
      <c r="AR619" s="348" t="s">
        <v>430</v>
      </c>
      <c r="AS619" s="348" t="s">
        <v>430</v>
      </c>
      <c r="AT619" s="348">
        <v>1.18</v>
      </c>
      <c r="AU619" s="351"/>
      <c r="AV619" s="346" t="s">
        <v>430</v>
      </c>
      <c r="AW619" s="346" t="s">
        <v>430</v>
      </c>
      <c r="AX619" s="346" t="s">
        <v>430</v>
      </c>
      <c r="AY619" s="346" t="s">
        <v>430</v>
      </c>
      <c r="AZ619" s="346">
        <v>6</v>
      </c>
      <c r="BA619" s="362"/>
      <c r="BB619" s="348">
        <v>13.128961236236</v>
      </c>
      <c r="BC619" s="375">
        <v>0.92205551032184196</v>
      </c>
      <c r="BD619" s="375">
        <v>2.3843860279487001E-2</v>
      </c>
      <c r="BE619" s="375">
        <v>-0.33328585157405799</v>
      </c>
      <c r="BF619" s="374"/>
      <c r="BG619" s="843">
        <v>54.402900000000002</v>
      </c>
      <c r="BH619" s="843">
        <v>27.663</v>
      </c>
      <c r="BI619" s="843">
        <v>13.7285</v>
      </c>
      <c r="BJ619" s="843">
        <v>4.2055999999999996</v>
      </c>
      <c r="BK619" s="373"/>
      <c r="BL619" s="372" t="s">
        <v>3531</v>
      </c>
      <c r="BM619" s="372" t="s">
        <v>3532</v>
      </c>
      <c r="BN619" s="372" t="s">
        <v>2951</v>
      </c>
      <c r="BO619" s="372" t="s">
        <v>3533</v>
      </c>
      <c r="BP619" s="372" t="s">
        <v>1859</v>
      </c>
      <c r="BQ619" s="373"/>
      <c r="BR619" s="354" t="s">
        <v>443</v>
      </c>
    </row>
    <row r="620" spans="1:70" s="428" customFormat="1" x14ac:dyDescent="0.25">
      <c r="A620" s="894" t="s">
        <v>93</v>
      </c>
      <c r="B620" s="402"/>
      <c r="C620" s="724"/>
      <c r="D620" s="402"/>
      <c r="E620" s="403"/>
      <c r="F620" s="402"/>
      <c r="G620" s="404"/>
      <c r="H620" s="406"/>
      <c r="I620" s="405">
        <v>-0.24629999999999999</v>
      </c>
      <c r="J620" s="405">
        <v>-0.54630000000000001</v>
      </c>
      <c r="K620" s="405">
        <v>-2.9306000000000001</v>
      </c>
      <c r="L620" s="405">
        <v>5.7305999999999999</v>
      </c>
      <c r="M620" s="405">
        <v>9.5356000000000005</v>
      </c>
      <c r="N620" s="407">
        <v>5.9180999999999999</v>
      </c>
      <c r="O620" s="405">
        <v>-0.32990000000000003</v>
      </c>
      <c r="P620" s="405">
        <v>8.1602999999999994</v>
      </c>
      <c r="Q620" s="405">
        <v>8.6783999999999999</v>
      </c>
      <c r="R620" s="405">
        <v>10.238</v>
      </c>
      <c r="S620" s="405">
        <v>2.1522999999999999</v>
      </c>
      <c r="T620" s="405">
        <v>18.223600000000001</v>
      </c>
      <c r="U620" s="405">
        <v>5.4396000000000004</v>
      </c>
      <c r="V620" s="405">
        <v>8.0252999999999997</v>
      </c>
      <c r="W620" s="405">
        <v>-2.0347</v>
      </c>
      <c r="X620" s="405">
        <v>13.2097</v>
      </c>
      <c r="Y620" s="406"/>
      <c r="Z620" s="403">
        <v>5</v>
      </c>
      <c r="AA620" s="403">
        <v>7</v>
      </c>
      <c r="AB620" s="403">
        <v>7</v>
      </c>
      <c r="AC620" s="403">
        <v>7</v>
      </c>
      <c r="AD620" s="403">
        <v>7</v>
      </c>
      <c r="AE620" s="403">
        <v>7</v>
      </c>
      <c r="AF620" s="403">
        <v>5</v>
      </c>
      <c r="AG620" s="403">
        <v>5</v>
      </c>
      <c r="AH620" s="403">
        <v>4</v>
      </c>
      <c r="AI620" s="403">
        <v>3</v>
      </c>
      <c r="AJ620" s="403">
        <v>7</v>
      </c>
      <c r="AK620" s="403">
        <v>7</v>
      </c>
      <c r="AL620" s="403">
        <v>7</v>
      </c>
      <c r="AM620" s="403">
        <v>7</v>
      </c>
      <c r="AN620" s="403">
        <v>7</v>
      </c>
      <c r="AO620" s="402"/>
      <c r="AP620" s="405">
        <v>10.48</v>
      </c>
      <c r="AQ620" s="405">
        <v>11.685</v>
      </c>
      <c r="AR620" s="405">
        <v>9.3475000000000001</v>
      </c>
      <c r="AS620" s="405">
        <v>6.1820000000000004</v>
      </c>
      <c r="AT620" s="405">
        <v>11.2228571428571</v>
      </c>
      <c r="AU620" s="408"/>
      <c r="AV620" s="403">
        <v>3</v>
      </c>
      <c r="AW620" s="403">
        <v>4</v>
      </c>
      <c r="AX620" s="403">
        <v>4</v>
      </c>
      <c r="AY620" s="403">
        <v>5</v>
      </c>
      <c r="AZ620" s="403">
        <v>7</v>
      </c>
      <c r="BA620" s="409"/>
      <c r="BB620" s="405"/>
      <c r="BC620" s="410"/>
      <c r="BD620" s="410"/>
      <c r="BE620" s="410"/>
      <c r="BF620" s="406"/>
      <c r="BG620" s="405"/>
      <c r="BH620" s="405"/>
      <c r="BI620" s="405"/>
      <c r="BJ620" s="405"/>
      <c r="BK620" s="402"/>
      <c r="BL620" s="401"/>
      <c r="BM620" s="401"/>
      <c r="BN620" s="401"/>
      <c r="BO620" s="401"/>
      <c r="BP620" s="401"/>
      <c r="BQ620" s="402"/>
      <c r="BR620" s="411"/>
    </row>
    <row r="621" spans="1:70" s="428" customFormat="1" x14ac:dyDescent="0.25">
      <c r="A621" s="895" t="s">
        <v>94</v>
      </c>
      <c r="B621" s="373"/>
      <c r="C621" s="719"/>
      <c r="D621" s="373"/>
      <c r="E621" s="346"/>
      <c r="F621" s="373"/>
      <c r="G621" s="347"/>
      <c r="H621" s="374"/>
      <c r="I621" s="348">
        <v>0.2863</v>
      </c>
      <c r="J621" s="348">
        <v>0.71889999999999998</v>
      </c>
      <c r="K621" s="348">
        <v>-0.88390000000000002</v>
      </c>
      <c r="L621" s="348">
        <v>11.2095</v>
      </c>
      <c r="M621" s="348">
        <v>17.811399999999999</v>
      </c>
      <c r="N621" s="350">
        <v>20.5563</v>
      </c>
      <c r="O621" s="348">
        <v>4.7178000000000004</v>
      </c>
      <c r="P621" s="348">
        <v>10.4595</v>
      </c>
      <c r="Q621" s="348">
        <v>11.951599999999999</v>
      </c>
      <c r="R621" s="348">
        <v>11.893800000000001</v>
      </c>
      <c r="S621" s="348">
        <v>5.5762999999999998</v>
      </c>
      <c r="T621" s="348">
        <v>26.0275</v>
      </c>
      <c r="U621" s="348">
        <v>17.6799</v>
      </c>
      <c r="V621" s="348">
        <v>22.2972</v>
      </c>
      <c r="W621" s="348">
        <v>-0.97689999999999999</v>
      </c>
      <c r="X621" s="348">
        <v>17.9055</v>
      </c>
      <c r="Y621" s="374"/>
      <c r="Z621" s="346"/>
      <c r="AA621" s="346"/>
      <c r="AB621" s="346"/>
      <c r="AC621" s="346"/>
      <c r="AD621" s="346"/>
      <c r="AE621" s="346"/>
      <c r="AF621" s="346"/>
      <c r="AG621" s="346"/>
      <c r="AH621" s="346"/>
      <c r="AI621" s="346"/>
      <c r="AJ621" s="346"/>
      <c r="AK621" s="346"/>
      <c r="AL621" s="346"/>
      <c r="AM621" s="346"/>
      <c r="AN621" s="346"/>
      <c r="AO621" s="373"/>
      <c r="AP621" s="348">
        <v>12.57</v>
      </c>
      <c r="AQ621" s="348">
        <v>15.56</v>
      </c>
      <c r="AR621" s="348">
        <v>11.53</v>
      </c>
      <c r="AS621" s="348">
        <v>10.65</v>
      </c>
      <c r="AT621" s="348">
        <v>28.09</v>
      </c>
      <c r="AU621" s="351"/>
      <c r="AV621" s="346"/>
      <c r="AW621" s="346"/>
      <c r="AX621" s="346"/>
      <c r="AY621" s="346"/>
      <c r="AZ621" s="346"/>
      <c r="BA621" s="362"/>
      <c r="BB621" s="348"/>
      <c r="BC621" s="375"/>
      <c r="BD621" s="375"/>
      <c r="BE621" s="375"/>
      <c r="BF621" s="374"/>
      <c r="BG621" s="348"/>
      <c r="BH621" s="348"/>
      <c r="BI621" s="348"/>
      <c r="BJ621" s="348"/>
      <c r="BK621" s="373"/>
      <c r="BL621" s="372"/>
      <c r="BM621" s="372"/>
      <c r="BN621" s="372"/>
      <c r="BO621" s="372"/>
      <c r="BP621" s="372"/>
      <c r="BQ621" s="373"/>
      <c r="BR621" s="354"/>
    </row>
    <row r="622" spans="1:70" s="428" customFormat="1" x14ac:dyDescent="0.25">
      <c r="A622" s="895" t="s">
        <v>95</v>
      </c>
      <c r="B622" s="373"/>
      <c r="C622" s="719"/>
      <c r="D622" s="373"/>
      <c r="E622" s="346"/>
      <c r="F622" s="373"/>
      <c r="G622" s="347"/>
      <c r="H622" s="374"/>
      <c r="I622" s="348">
        <v>-0.75519999999999998</v>
      </c>
      <c r="J622" s="348">
        <v>-1.2771999999999999</v>
      </c>
      <c r="K622" s="348">
        <v>-5.3653000000000004</v>
      </c>
      <c r="L622" s="348">
        <v>2.1172</v>
      </c>
      <c r="M622" s="348">
        <v>3.3250000000000002</v>
      </c>
      <c r="N622" s="350">
        <v>-6.2374999999999998</v>
      </c>
      <c r="O622" s="348">
        <v>-4.4317000000000002</v>
      </c>
      <c r="P622" s="348">
        <v>6.5338000000000003</v>
      </c>
      <c r="Q622" s="348">
        <v>6.0890000000000004</v>
      </c>
      <c r="R622" s="348">
        <v>8.4598999999999993</v>
      </c>
      <c r="S622" s="348">
        <v>0.38150000000000001</v>
      </c>
      <c r="T622" s="348">
        <v>12.634</v>
      </c>
      <c r="U622" s="348">
        <v>-2.6326000000000001</v>
      </c>
      <c r="V622" s="348">
        <v>-4.0770999999999997</v>
      </c>
      <c r="W622" s="348">
        <v>-2.7179000000000002</v>
      </c>
      <c r="X622" s="348">
        <v>6.4497</v>
      </c>
      <c r="Y622" s="374"/>
      <c r="Z622" s="346"/>
      <c r="AA622" s="346"/>
      <c r="AB622" s="346"/>
      <c r="AC622" s="346"/>
      <c r="AD622" s="346"/>
      <c r="AE622" s="346"/>
      <c r="AF622" s="346"/>
      <c r="AG622" s="346"/>
      <c r="AH622" s="346"/>
      <c r="AI622" s="346"/>
      <c r="AJ622" s="346"/>
      <c r="AK622" s="346"/>
      <c r="AL622" s="346"/>
      <c r="AM622" s="346"/>
      <c r="AN622" s="346"/>
      <c r="AO622" s="373"/>
      <c r="AP622" s="348">
        <v>8.19</v>
      </c>
      <c r="AQ622" s="348">
        <v>7.9</v>
      </c>
      <c r="AR622" s="348">
        <v>6.63</v>
      </c>
      <c r="AS622" s="348">
        <v>1.83</v>
      </c>
      <c r="AT622" s="348">
        <v>-0.18</v>
      </c>
      <c r="AU622" s="351"/>
      <c r="AV622" s="346"/>
      <c r="AW622" s="346"/>
      <c r="AX622" s="346"/>
      <c r="AY622" s="346"/>
      <c r="AZ622" s="346"/>
      <c r="BA622" s="362"/>
      <c r="BB622" s="348"/>
      <c r="BC622" s="375"/>
      <c r="BD622" s="375"/>
      <c r="BE622" s="375"/>
      <c r="BF622" s="374"/>
      <c r="BG622" s="348"/>
      <c r="BH622" s="348"/>
      <c r="BI622" s="348"/>
      <c r="BJ622" s="348"/>
      <c r="BK622" s="373"/>
      <c r="BL622" s="372"/>
      <c r="BM622" s="372"/>
      <c r="BN622" s="372"/>
      <c r="BO622" s="372"/>
      <c r="BP622" s="372"/>
      <c r="BQ622" s="373"/>
      <c r="BR622" s="354"/>
    </row>
    <row r="623" spans="1:70" s="428" customFormat="1" x14ac:dyDescent="0.25">
      <c r="A623" s="896" t="s">
        <v>96</v>
      </c>
      <c r="B623" s="413"/>
      <c r="C623" s="725"/>
      <c r="D623" s="413"/>
      <c r="E623" s="414"/>
      <c r="F623" s="413"/>
      <c r="G623" s="415"/>
      <c r="H623" s="417"/>
      <c r="I623" s="416">
        <v>-0.26529999999999998</v>
      </c>
      <c r="J623" s="416">
        <v>-1.0799000000000001</v>
      </c>
      <c r="K623" s="416">
        <v>-3.3163999999999998</v>
      </c>
      <c r="L623" s="416">
        <v>4.0770999999999997</v>
      </c>
      <c r="M623" s="416">
        <v>7.1590999999999996</v>
      </c>
      <c r="N623" s="418">
        <v>3.9058999999999999</v>
      </c>
      <c r="O623" s="416">
        <v>-1.2638</v>
      </c>
      <c r="P623" s="416">
        <v>7.7205000000000004</v>
      </c>
      <c r="Q623" s="416">
        <v>8.3364499999999992</v>
      </c>
      <c r="R623" s="416">
        <v>10.3604</v>
      </c>
      <c r="S623" s="416">
        <v>1.3083</v>
      </c>
      <c r="T623" s="416">
        <v>14.8187</v>
      </c>
      <c r="U623" s="416">
        <v>2.7136999999999998</v>
      </c>
      <c r="V623" s="416">
        <v>6.1859000000000002</v>
      </c>
      <c r="W623" s="416">
        <v>-2.4853000000000001</v>
      </c>
      <c r="X623" s="416">
        <v>13.953900000000001</v>
      </c>
      <c r="Y623" s="417"/>
      <c r="Z623" s="414"/>
      <c r="AA623" s="414"/>
      <c r="AB623" s="414"/>
      <c r="AC623" s="414"/>
      <c r="AD623" s="414"/>
      <c r="AE623" s="414"/>
      <c r="AF623" s="414"/>
      <c r="AG623" s="414"/>
      <c r="AH623" s="414"/>
      <c r="AI623" s="414"/>
      <c r="AJ623" s="414"/>
      <c r="AK623" s="414"/>
      <c r="AL623" s="414"/>
      <c r="AM623" s="414"/>
      <c r="AN623" s="414"/>
      <c r="AO623" s="413"/>
      <c r="AP623" s="416">
        <v>10.68</v>
      </c>
      <c r="AQ623" s="416">
        <v>11.64</v>
      </c>
      <c r="AR623" s="416">
        <v>9.6199999999999992</v>
      </c>
      <c r="AS623" s="416">
        <v>5.92</v>
      </c>
      <c r="AT623" s="416">
        <v>7.28</v>
      </c>
      <c r="AU623" s="419"/>
      <c r="AV623" s="414"/>
      <c r="AW623" s="414"/>
      <c r="AX623" s="414"/>
      <c r="AY623" s="414"/>
      <c r="AZ623" s="414"/>
      <c r="BA623" s="420"/>
      <c r="BB623" s="416"/>
      <c r="BC623" s="421"/>
      <c r="BD623" s="421"/>
      <c r="BE623" s="421"/>
      <c r="BF623" s="417"/>
      <c r="BG623" s="416"/>
      <c r="BH623" s="416"/>
      <c r="BI623" s="416"/>
      <c r="BJ623" s="416"/>
      <c r="BK623" s="413"/>
      <c r="BL623" s="412"/>
      <c r="BM623" s="412"/>
      <c r="BN623" s="412"/>
      <c r="BO623" s="412"/>
      <c r="BP623" s="412"/>
      <c r="BQ623" s="413"/>
      <c r="BR623" s="422"/>
    </row>
    <row r="624" spans="1:70" s="428" customFormat="1" ht="14.5" customHeight="1" x14ac:dyDescent="0.35">
      <c r="A624" s="883" t="s">
        <v>4116</v>
      </c>
      <c r="B624" s="871"/>
      <c r="C624" s="872"/>
      <c r="D624" s="871"/>
      <c r="E624" s="873"/>
      <c r="F624" s="871"/>
      <c r="G624" s="874"/>
      <c r="H624" s="876"/>
      <c r="I624" s="875"/>
      <c r="J624" s="875"/>
      <c r="K624" s="875"/>
      <c r="L624" s="875"/>
      <c r="M624" s="875"/>
      <c r="N624" s="877"/>
      <c r="O624" s="875"/>
      <c r="P624" s="875"/>
      <c r="Q624" s="875"/>
      <c r="R624" s="875"/>
      <c r="S624" s="875"/>
      <c r="T624" s="875"/>
      <c r="U624" s="875"/>
      <c r="V624" s="875"/>
      <c r="W624" s="875"/>
      <c r="X624" s="875"/>
      <c r="Y624" s="876"/>
      <c r="Z624" s="873"/>
      <c r="AA624" s="873"/>
      <c r="AB624" s="873"/>
      <c r="AC624" s="873"/>
      <c r="AD624" s="873"/>
      <c r="AE624" s="873"/>
      <c r="AF624" s="873"/>
      <c r="AG624" s="873"/>
      <c r="AH624" s="873"/>
      <c r="AI624" s="873"/>
      <c r="AJ624" s="873"/>
      <c r="AK624" s="873"/>
      <c r="AL624" s="873"/>
      <c r="AM624" s="873"/>
      <c r="AN624" s="873"/>
      <c r="AO624" s="871"/>
      <c r="AP624" s="875"/>
      <c r="AQ624" s="875"/>
      <c r="AR624" s="875"/>
      <c r="AS624" s="875"/>
      <c r="AT624" s="875"/>
      <c r="AU624" s="878"/>
      <c r="AV624" s="873"/>
      <c r="AW624" s="873"/>
      <c r="AX624" s="873"/>
      <c r="AY624" s="873"/>
      <c r="AZ624" s="873"/>
      <c r="BA624" s="879"/>
      <c r="BB624" s="875"/>
      <c r="BC624" s="880"/>
      <c r="BD624" s="880"/>
      <c r="BE624" s="880"/>
      <c r="BF624" s="876"/>
      <c r="BG624" s="875"/>
      <c r="BH624" s="875"/>
      <c r="BI624" s="875"/>
      <c r="BJ624" s="875"/>
      <c r="BK624" s="871"/>
      <c r="BL624" s="881"/>
      <c r="BM624" s="881"/>
      <c r="BN624" s="881"/>
      <c r="BO624" s="881"/>
      <c r="BP624" s="881"/>
      <c r="BQ624" s="871"/>
      <c r="BR624" s="882"/>
    </row>
    <row r="625" spans="1:70" s="428" customFormat="1" x14ac:dyDescent="0.25">
      <c r="A625" s="345" t="s">
        <v>4117</v>
      </c>
      <c r="B625" s="373"/>
      <c r="C625" s="719">
        <v>43480</v>
      </c>
      <c r="D625" s="373"/>
      <c r="E625" s="346">
        <v>37308.300000000003</v>
      </c>
      <c r="F625" s="373"/>
      <c r="G625" s="347">
        <v>39.04</v>
      </c>
      <c r="H625" s="374"/>
      <c r="I625" s="348">
        <v>2.5600000000000001E-2</v>
      </c>
      <c r="J625" s="348">
        <v>-1.9588000000000001</v>
      </c>
      <c r="K625" s="348">
        <v>-4.0079000000000002</v>
      </c>
      <c r="L625" s="348">
        <v>1.8258000000000001</v>
      </c>
      <c r="M625" s="348">
        <v>-0.63629999999999998</v>
      </c>
      <c r="N625" s="350">
        <v>0.6704</v>
      </c>
      <c r="O625" s="348">
        <v>1.1332</v>
      </c>
      <c r="P625" s="348">
        <v>13.7599</v>
      </c>
      <c r="Q625" s="348">
        <v>18.165600000000001</v>
      </c>
      <c r="R625" s="348" t="s">
        <v>430</v>
      </c>
      <c r="S625" s="348">
        <v>-0.98909999999999998</v>
      </c>
      <c r="T625" s="348">
        <v>6.8418000000000001</v>
      </c>
      <c r="U625" s="348">
        <v>-5.4950000000000001</v>
      </c>
      <c r="V625" s="348">
        <v>0.90459999999999996</v>
      </c>
      <c r="W625" s="348">
        <v>-2.7646000000000002</v>
      </c>
      <c r="X625" s="348">
        <v>19.4663</v>
      </c>
      <c r="Y625" s="374"/>
      <c r="Z625" s="346">
        <v>5</v>
      </c>
      <c r="AA625" s="346">
        <v>7</v>
      </c>
      <c r="AB625" s="346">
        <v>7</v>
      </c>
      <c r="AC625" s="346">
        <v>7</v>
      </c>
      <c r="AD625" s="346">
        <v>7</v>
      </c>
      <c r="AE625" s="346">
        <v>7</v>
      </c>
      <c r="AF625" s="346">
        <v>5</v>
      </c>
      <c r="AG625" s="346">
        <v>3</v>
      </c>
      <c r="AH625" s="346">
        <v>2</v>
      </c>
      <c r="AI625" s="346" t="s">
        <v>430</v>
      </c>
      <c r="AJ625" s="346">
        <v>7</v>
      </c>
      <c r="AK625" s="346">
        <v>7</v>
      </c>
      <c r="AL625" s="346">
        <v>7</v>
      </c>
      <c r="AM625" s="346">
        <v>7</v>
      </c>
      <c r="AN625" s="346">
        <v>7</v>
      </c>
      <c r="AO625" s="373"/>
      <c r="AP625" s="348" t="s">
        <v>430</v>
      </c>
      <c r="AQ625" s="348">
        <v>20.32</v>
      </c>
      <c r="AR625" s="348">
        <v>14.44</v>
      </c>
      <c r="AS625" s="348">
        <v>6.01</v>
      </c>
      <c r="AT625" s="348">
        <v>-4.74</v>
      </c>
      <c r="AU625" s="351"/>
      <c r="AV625" s="346" t="s">
        <v>430</v>
      </c>
      <c r="AW625" s="346">
        <v>2</v>
      </c>
      <c r="AX625" s="346">
        <v>3</v>
      </c>
      <c r="AY625" s="346">
        <v>3</v>
      </c>
      <c r="AZ625" s="346">
        <v>7</v>
      </c>
      <c r="BA625" s="362"/>
      <c r="BB625" s="348">
        <v>11.3388444528054</v>
      </c>
      <c r="BC625" s="375">
        <v>0.83033388587717205</v>
      </c>
      <c r="BD625" s="375">
        <v>6.9105143613316697E-2</v>
      </c>
      <c r="BE625" s="375">
        <v>0.33285382488016202</v>
      </c>
      <c r="BF625" s="374"/>
      <c r="BG625" s="843">
        <v>67.596599999999995</v>
      </c>
      <c r="BH625" s="843">
        <v>14.7019</v>
      </c>
      <c r="BI625" s="843">
        <v>10.2872</v>
      </c>
      <c r="BJ625" s="843">
        <v>7.4142999999999999</v>
      </c>
      <c r="BK625" s="373"/>
      <c r="BL625" s="372" t="s">
        <v>3536</v>
      </c>
      <c r="BM625" s="372" t="s">
        <v>3537</v>
      </c>
      <c r="BN625" s="372" t="s">
        <v>3538</v>
      </c>
      <c r="BO625" s="372" t="s">
        <v>3539</v>
      </c>
      <c r="BP625" s="372" t="s">
        <v>3540</v>
      </c>
      <c r="BQ625" s="373"/>
      <c r="BR625" s="354" t="s">
        <v>1521</v>
      </c>
    </row>
    <row r="626" spans="1:70" s="428" customFormat="1" x14ac:dyDescent="0.25">
      <c r="A626" s="345" t="s">
        <v>4118</v>
      </c>
      <c r="B626" s="373"/>
      <c r="C626" s="719">
        <v>41275</v>
      </c>
      <c r="D626" s="373"/>
      <c r="E626" s="346">
        <v>9731.75</v>
      </c>
      <c r="F626" s="373"/>
      <c r="G626" s="347">
        <v>299.12970000000001</v>
      </c>
      <c r="H626" s="374"/>
      <c r="I626" s="348" t="s">
        <v>430</v>
      </c>
      <c r="J626" s="348">
        <v>0.40960000000000002</v>
      </c>
      <c r="K626" s="348">
        <v>-0.13830000000000001</v>
      </c>
      <c r="L626" s="348">
        <v>9.0899000000000001</v>
      </c>
      <c r="M626" s="348">
        <v>10.5769</v>
      </c>
      <c r="N626" s="350">
        <v>4.5260999999999996</v>
      </c>
      <c r="O626" s="348">
        <v>3.4567000000000001</v>
      </c>
      <c r="P626" s="348">
        <v>20.444700000000001</v>
      </c>
      <c r="Q626" s="348">
        <v>18.669599999999999</v>
      </c>
      <c r="R626" s="348">
        <v>16.657800000000002</v>
      </c>
      <c r="S626" s="348">
        <v>3.3127</v>
      </c>
      <c r="T626" s="348">
        <v>20.474900000000002</v>
      </c>
      <c r="U626" s="348">
        <v>4.0951000000000004</v>
      </c>
      <c r="V626" s="348">
        <v>6.8063000000000002</v>
      </c>
      <c r="W626" s="348">
        <v>-0.1244</v>
      </c>
      <c r="X626" s="348">
        <v>17.3354</v>
      </c>
      <c r="Y626" s="374"/>
      <c r="Z626" s="346" t="s">
        <v>430</v>
      </c>
      <c r="AA626" s="346">
        <v>4</v>
      </c>
      <c r="AB626" s="346">
        <v>5</v>
      </c>
      <c r="AC626" s="346">
        <v>5</v>
      </c>
      <c r="AD626" s="346">
        <v>6</v>
      </c>
      <c r="AE626" s="346">
        <v>6</v>
      </c>
      <c r="AF626" s="346">
        <v>4</v>
      </c>
      <c r="AG626" s="346">
        <v>1</v>
      </c>
      <c r="AH626" s="346">
        <v>1</v>
      </c>
      <c r="AI626" s="346">
        <v>1</v>
      </c>
      <c r="AJ626" s="346">
        <v>5</v>
      </c>
      <c r="AK626" s="346">
        <v>6</v>
      </c>
      <c r="AL626" s="346">
        <v>6</v>
      </c>
      <c r="AM626" s="346">
        <v>6</v>
      </c>
      <c r="AN626" s="346">
        <v>4</v>
      </c>
      <c r="AO626" s="373"/>
      <c r="AP626" s="348">
        <v>19.68</v>
      </c>
      <c r="AQ626" s="348">
        <v>22.38</v>
      </c>
      <c r="AR626" s="348">
        <v>20.329999999999998</v>
      </c>
      <c r="AS626" s="348">
        <v>11.82</v>
      </c>
      <c r="AT626" s="348">
        <v>11.72</v>
      </c>
      <c r="AU626" s="351"/>
      <c r="AV626" s="346">
        <v>1</v>
      </c>
      <c r="AW626" s="346">
        <v>1</v>
      </c>
      <c r="AX626" s="346">
        <v>1</v>
      </c>
      <c r="AY626" s="346">
        <v>2</v>
      </c>
      <c r="AZ626" s="346">
        <v>6</v>
      </c>
      <c r="BA626" s="362"/>
      <c r="BB626" s="348">
        <v>14.9785654756474</v>
      </c>
      <c r="BC626" s="375">
        <v>1.10055912779808</v>
      </c>
      <c r="BD626" s="375">
        <v>9.1212165926745206E-2</v>
      </c>
      <c r="BE626" s="375">
        <v>0.72914627020145095</v>
      </c>
      <c r="BF626" s="374"/>
      <c r="BG626" s="843">
        <v>34.734699999999997</v>
      </c>
      <c r="BH626" s="843">
        <v>17.220199999999998</v>
      </c>
      <c r="BI626" s="843">
        <v>36.5852</v>
      </c>
      <c r="BJ626" s="843">
        <v>11.459899999999999</v>
      </c>
      <c r="BK626" s="373"/>
      <c r="BL626" s="372" t="s">
        <v>3542</v>
      </c>
      <c r="BM626" s="372" t="s">
        <v>3543</v>
      </c>
      <c r="BN626" s="372" t="s">
        <v>3544</v>
      </c>
      <c r="BO626" s="372" t="s">
        <v>3545</v>
      </c>
      <c r="BP626" s="372" t="s">
        <v>3546</v>
      </c>
      <c r="BQ626" s="373"/>
      <c r="BR626" s="354" t="s">
        <v>519</v>
      </c>
    </row>
    <row r="627" spans="1:70" s="428" customFormat="1" x14ac:dyDescent="0.25">
      <c r="A627" s="345" t="s">
        <v>4119</v>
      </c>
      <c r="B627" s="373"/>
      <c r="C627" s="719">
        <v>45447</v>
      </c>
      <c r="D627" s="373"/>
      <c r="E627" s="346">
        <v>1941.9</v>
      </c>
      <c r="F627" s="373"/>
      <c r="G627" s="347">
        <v>15.236000000000001</v>
      </c>
      <c r="H627" s="374"/>
      <c r="I627" s="348">
        <v>0.19070000000000001</v>
      </c>
      <c r="J627" s="348">
        <v>-0.65210000000000001</v>
      </c>
      <c r="K627" s="348">
        <v>-0.1376</v>
      </c>
      <c r="L627" s="348">
        <v>10.775</v>
      </c>
      <c r="M627" s="348">
        <v>18.4114</v>
      </c>
      <c r="N627" s="350">
        <v>14.702999999999999</v>
      </c>
      <c r="O627" s="348">
        <v>11.1343</v>
      </c>
      <c r="P627" s="348" t="s">
        <v>430</v>
      </c>
      <c r="Q627" s="348" t="s">
        <v>430</v>
      </c>
      <c r="R627" s="348" t="s">
        <v>430</v>
      </c>
      <c r="S627" s="348">
        <v>5.9748000000000001</v>
      </c>
      <c r="T627" s="348">
        <v>28.0336</v>
      </c>
      <c r="U627" s="348">
        <v>12.0047</v>
      </c>
      <c r="V627" s="348">
        <v>16.894300000000001</v>
      </c>
      <c r="W627" s="348">
        <v>-1.2765</v>
      </c>
      <c r="X627" s="348">
        <v>20.3964</v>
      </c>
      <c r="Y627" s="374"/>
      <c r="Z627" s="346">
        <v>3</v>
      </c>
      <c r="AA627" s="346">
        <v>6</v>
      </c>
      <c r="AB627" s="346">
        <v>4</v>
      </c>
      <c r="AC627" s="346">
        <v>4</v>
      </c>
      <c r="AD627" s="346">
        <v>4</v>
      </c>
      <c r="AE627" s="346">
        <v>3</v>
      </c>
      <c r="AF627" s="346">
        <v>1</v>
      </c>
      <c r="AG627" s="346" t="s">
        <v>430</v>
      </c>
      <c r="AH627" s="346" t="s">
        <v>430</v>
      </c>
      <c r="AI627" s="346" t="s">
        <v>430</v>
      </c>
      <c r="AJ627" s="346">
        <v>4</v>
      </c>
      <c r="AK627" s="346">
        <v>4</v>
      </c>
      <c r="AL627" s="346">
        <v>3</v>
      </c>
      <c r="AM627" s="346">
        <v>3</v>
      </c>
      <c r="AN627" s="346">
        <v>6</v>
      </c>
      <c r="AO627" s="373"/>
      <c r="AP627" s="348" t="s">
        <v>430</v>
      </c>
      <c r="AQ627" s="348" t="s">
        <v>430</v>
      </c>
      <c r="AR627" s="348" t="s">
        <v>430</v>
      </c>
      <c r="AS627" s="348" t="s">
        <v>430</v>
      </c>
      <c r="AT627" s="348">
        <v>24.08</v>
      </c>
      <c r="AU627" s="351"/>
      <c r="AV627" s="346" t="s">
        <v>430</v>
      </c>
      <c r="AW627" s="346" t="s">
        <v>430</v>
      </c>
      <c r="AX627" s="346" t="s">
        <v>430</v>
      </c>
      <c r="AY627" s="346" t="s">
        <v>430</v>
      </c>
      <c r="AZ627" s="346">
        <v>3</v>
      </c>
      <c r="BA627" s="362"/>
      <c r="BB627" s="348">
        <v>15.0929959317578</v>
      </c>
      <c r="BC627" s="375">
        <v>1.0890231122758101</v>
      </c>
      <c r="BD627" s="375">
        <v>6.3057531377838705E-2</v>
      </c>
      <c r="BE627" s="375">
        <v>1.07906724625416</v>
      </c>
      <c r="BF627" s="374"/>
      <c r="BG627" s="843">
        <v>35.320099999999996</v>
      </c>
      <c r="BH627" s="843">
        <v>6.07341</v>
      </c>
      <c r="BI627" s="843">
        <v>47.046799999999998</v>
      </c>
      <c r="BJ627" s="843">
        <v>11.55969</v>
      </c>
      <c r="BK627" s="373"/>
      <c r="BL627" s="844" t="s">
        <v>3548</v>
      </c>
      <c r="BM627" s="844" t="s">
        <v>3549</v>
      </c>
      <c r="BN627" s="844" t="s">
        <v>558</v>
      </c>
      <c r="BO627" s="844" t="s">
        <v>3550</v>
      </c>
      <c r="BP627" s="844" t="s">
        <v>3551</v>
      </c>
      <c r="BQ627" s="373"/>
      <c r="BR627" s="354" t="s">
        <v>555</v>
      </c>
    </row>
    <row r="628" spans="1:70" s="428" customFormat="1" ht="11" x14ac:dyDescent="0.3">
      <c r="A628" s="845" t="s">
        <v>4120</v>
      </c>
      <c r="B628" s="846"/>
      <c r="C628" s="847">
        <v>45472</v>
      </c>
      <c r="D628" s="846"/>
      <c r="E628" s="848">
        <v>1803.87</v>
      </c>
      <c r="F628" s="846"/>
      <c r="G628" s="849">
        <v>11.667999999999999</v>
      </c>
      <c r="H628" s="851"/>
      <c r="I628" s="850">
        <v>-0.43519999999999998</v>
      </c>
      <c r="J628" s="850">
        <v>0.52549999999999997</v>
      </c>
      <c r="K628" s="850">
        <v>1.0216000000000001</v>
      </c>
      <c r="L628" s="850">
        <v>11.378399999999999</v>
      </c>
      <c r="M628" s="850">
        <v>24.140899999999998</v>
      </c>
      <c r="N628" s="852">
        <v>18.637499999999999</v>
      </c>
      <c r="O628" s="850">
        <v>5.6318000000000001</v>
      </c>
      <c r="P628" s="850" t="s">
        <v>430</v>
      </c>
      <c r="Q628" s="850" t="s">
        <v>430</v>
      </c>
      <c r="R628" s="850" t="s">
        <v>430</v>
      </c>
      <c r="S628" s="850">
        <v>6.5571000000000002</v>
      </c>
      <c r="T628" s="850">
        <v>33.135599999999997</v>
      </c>
      <c r="U628" s="850">
        <v>13.7454</v>
      </c>
      <c r="V628" s="850">
        <v>19.8931</v>
      </c>
      <c r="W628" s="850">
        <v>-3.4299999999999997E-2</v>
      </c>
      <c r="X628" s="850">
        <v>7.2637</v>
      </c>
      <c r="Y628" s="851"/>
      <c r="Z628" s="848">
        <v>6</v>
      </c>
      <c r="AA628" s="848">
        <v>3</v>
      </c>
      <c r="AB628" s="848">
        <v>3</v>
      </c>
      <c r="AC628" s="848">
        <v>3</v>
      </c>
      <c r="AD628" s="848">
        <v>2</v>
      </c>
      <c r="AE628" s="848">
        <v>2</v>
      </c>
      <c r="AF628" s="848">
        <v>3</v>
      </c>
      <c r="AG628" s="848" t="s">
        <v>430</v>
      </c>
      <c r="AH628" s="848" t="s">
        <v>430</v>
      </c>
      <c r="AI628" s="848" t="s">
        <v>430</v>
      </c>
      <c r="AJ628" s="848">
        <v>3</v>
      </c>
      <c r="AK628" s="848">
        <v>2</v>
      </c>
      <c r="AL628" s="848">
        <v>2</v>
      </c>
      <c r="AM628" s="848">
        <v>2</v>
      </c>
      <c r="AN628" s="848">
        <v>3</v>
      </c>
      <c r="AO628" s="846"/>
      <c r="AP628" s="850" t="s">
        <v>430</v>
      </c>
      <c r="AQ628" s="850" t="s">
        <v>430</v>
      </c>
      <c r="AR628" s="850" t="s">
        <v>430</v>
      </c>
      <c r="AS628" s="850" t="s">
        <v>430</v>
      </c>
      <c r="AT628" s="850">
        <v>29.69</v>
      </c>
      <c r="AU628" s="853"/>
      <c r="AV628" s="848" t="s">
        <v>430</v>
      </c>
      <c r="AW628" s="848" t="s">
        <v>430</v>
      </c>
      <c r="AX628" s="848" t="s">
        <v>430</v>
      </c>
      <c r="AY628" s="848" t="s">
        <v>430</v>
      </c>
      <c r="AZ628" s="848">
        <v>2</v>
      </c>
      <c r="BA628" s="855"/>
      <c r="BB628" s="850">
        <v>16.295754287997202</v>
      </c>
      <c r="BC628" s="856">
        <v>1.11944057122938</v>
      </c>
      <c r="BD628" s="856">
        <v>1.5632093341544299E-2</v>
      </c>
      <c r="BE628" s="856">
        <v>0.57488098490898398</v>
      </c>
      <c r="BF628" s="851"/>
      <c r="BG628" s="850">
        <v>8.4266000000000005</v>
      </c>
      <c r="BH628" s="850">
        <v>29.188600000000001</v>
      </c>
      <c r="BI628" s="850">
        <v>58.699300000000001</v>
      </c>
      <c r="BJ628" s="850">
        <v>3.6855000000000002</v>
      </c>
      <c r="BK628" s="846"/>
      <c r="BL628" s="859" t="s">
        <v>3553</v>
      </c>
      <c r="BM628" s="859" t="s">
        <v>3554</v>
      </c>
      <c r="BN628" s="859" t="s">
        <v>1115</v>
      </c>
      <c r="BO628" s="859" t="s">
        <v>3555</v>
      </c>
      <c r="BP628" s="859" t="s">
        <v>1878</v>
      </c>
      <c r="BQ628" s="846"/>
      <c r="BR628" s="860" t="s">
        <v>616</v>
      </c>
    </row>
    <row r="629" spans="1:70" s="428" customFormat="1" x14ac:dyDescent="0.25">
      <c r="A629" s="345" t="s">
        <v>4121</v>
      </c>
      <c r="B629" s="373"/>
      <c r="C629" s="719">
        <v>44127</v>
      </c>
      <c r="D629" s="373"/>
      <c r="E629" s="346">
        <v>1287.1300000000001</v>
      </c>
      <c r="F629" s="373"/>
      <c r="G629" s="347">
        <v>30.81</v>
      </c>
      <c r="H629" s="374"/>
      <c r="I629" s="348">
        <v>0.13</v>
      </c>
      <c r="J629" s="348">
        <v>-0.54869999999999997</v>
      </c>
      <c r="K629" s="348">
        <v>-1.9725999999999999</v>
      </c>
      <c r="L629" s="348">
        <v>7.2397999999999998</v>
      </c>
      <c r="M629" s="348">
        <v>13.522500000000001</v>
      </c>
      <c r="N629" s="350">
        <v>14.4077</v>
      </c>
      <c r="O629" s="348">
        <v>8.5036000000000005</v>
      </c>
      <c r="P629" s="348">
        <v>18.584800000000001</v>
      </c>
      <c r="Q629" s="348">
        <v>14.4034</v>
      </c>
      <c r="R629" s="348" t="s">
        <v>430</v>
      </c>
      <c r="S629" s="348">
        <v>2.3248000000000002</v>
      </c>
      <c r="T629" s="348">
        <v>22.2134</v>
      </c>
      <c r="U629" s="348">
        <v>6.8677999999999999</v>
      </c>
      <c r="V629" s="348">
        <v>16.0015</v>
      </c>
      <c r="W629" s="348">
        <v>-1.0597000000000001</v>
      </c>
      <c r="X629" s="348">
        <v>21.050699999999999</v>
      </c>
      <c r="Y629" s="374"/>
      <c r="Z629" s="346">
        <v>4</v>
      </c>
      <c r="AA629" s="346">
        <v>5</v>
      </c>
      <c r="AB629" s="346">
        <v>6</v>
      </c>
      <c r="AC629" s="346">
        <v>6</v>
      </c>
      <c r="AD629" s="346">
        <v>5</v>
      </c>
      <c r="AE629" s="346">
        <v>4</v>
      </c>
      <c r="AF629" s="346">
        <v>2</v>
      </c>
      <c r="AG629" s="346">
        <v>2</v>
      </c>
      <c r="AH629" s="346">
        <v>3</v>
      </c>
      <c r="AI629" s="346" t="s">
        <v>430</v>
      </c>
      <c r="AJ629" s="346">
        <v>6</v>
      </c>
      <c r="AK629" s="346">
        <v>5</v>
      </c>
      <c r="AL629" s="346">
        <v>5</v>
      </c>
      <c r="AM629" s="346">
        <v>4</v>
      </c>
      <c r="AN629" s="346">
        <v>5</v>
      </c>
      <c r="AO629" s="373"/>
      <c r="AP629" s="348" t="s">
        <v>430</v>
      </c>
      <c r="AQ629" s="348" t="s">
        <v>430</v>
      </c>
      <c r="AR629" s="348">
        <v>17.260000000000002</v>
      </c>
      <c r="AS629" s="348">
        <v>15.29</v>
      </c>
      <c r="AT629" s="348">
        <v>16.399999999999999</v>
      </c>
      <c r="AU629" s="351"/>
      <c r="AV629" s="346" t="s">
        <v>430</v>
      </c>
      <c r="AW629" s="346" t="s">
        <v>430</v>
      </c>
      <c r="AX629" s="346">
        <v>2</v>
      </c>
      <c r="AY629" s="346">
        <v>1</v>
      </c>
      <c r="AZ629" s="346">
        <v>5</v>
      </c>
      <c r="BA629" s="362"/>
      <c r="BB629" s="348">
        <v>12.9636237896041</v>
      </c>
      <c r="BC629" s="375">
        <v>0.95844326051980899</v>
      </c>
      <c r="BD629" s="375">
        <v>8.7145977140191094E-2</v>
      </c>
      <c r="BE629" s="375">
        <v>0.636762293887709</v>
      </c>
      <c r="BF629" s="374"/>
      <c r="BG629" s="843">
        <v>42.826099999999997</v>
      </c>
      <c r="BH629" s="843">
        <v>14.617100000000001</v>
      </c>
      <c r="BI629" s="843">
        <v>34.495600000000003</v>
      </c>
      <c r="BJ629" s="843">
        <v>8.0611999999999995</v>
      </c>
      <c r="BK629" s="373"/>
      <c r="BL629" s="372" t="s">
        <v>3557</v>
      </c>
      <c r="BM629" s="372" t="s">
        <v>3558</v>
      </c>
      <c r="BN629" s="372" t="s">
        <v>3559</v>
      </c>
      <c r="BO629" s="372" t="s">
        <v>3560</v>
      </c>
      <c r="BP629" s="372" t="s">
        <v>3561</v>
      </c>
      <c r="BQ629" s="373"/>
      <c r="BR629" s="354" t="s">
        <v>463</v>
      </c>
    </row>
    <row r="630" spans="1:70" s="428" customFormat="1" x14ac:dyDescent="0.25">
      <c r="A630" s="345" t="s">
        <v>4122</v>
      </c>
      <c r="B630" s="373"/>
      <c r="C630" s="719">
        <v>45449</v>
      </c>
      <c r="D630" s="373"/>
      <c r="E630" s="346">
        <v>126.54</v>
      </c>
      <c r="F630" s="373"/>
      <c r="G630" s="347">
        <v>9.56</v>
      </c>
      <c r="H630" s="374"/>
      <c r="I630" s="348">
        <v>0.31480000000000002</v>
      </c>
      <c r="J630" s="348">
        <v>2.7957000000000001</v>
      </c>
      <c r="K630" s="348">
        <v>5.2862999999999998</v>
      </c>
      <c r="L630" s="348">
        <v>11.421900000000001</v>
      </c>
      <c r="M630" s="348">
        <v>18.4634</v>
      </c>
      <c r="N630" s="350">
        <v>5.7522000000000002</v>
      </c>
      <c r="O630" s="348">
        <v>-2.9020999999999999</v>
      </c>
      <c r="P630" s="348" t="s">
        <v>430</v>
      </c>
      <c r="Q630" s="348" t="s">
        <v>430</v>
      </c>
      <c r="R630" s="348" t="s">
        <v>430</v>
      </c>
      <c r="S630" s="348">
        <v>6.6963999999999997</v>
      </c>
      <c r="T630" s="348">
        <v>29.891300000000001</v>
      </c>
      <c r="U630" s="348">
        <v>8.8838000000000008</v>
      </c>
      <c r="V630" s="348">
        <v>8.8838000000000008</v>
      </c>
      <c r="W630" s="348">
        <v>1.7020999999999999</v>
      </c>
      <c r="X630" s="348">
        <v>-1.9686999999999999</v>
      </c>
      <c r="Y630" s="374"/>
      <c r="Z630" s="346">
        <v>2</v>
      </c>
      <c r="AA630" s="346">
        <v>1</v>
      </c>
      <c r="AB630" s="346">
        <v>1</v>
      </c>
      <c r="AC630" s="346">
        <v>2</v>
      </c>
      <c r="AD630" s="346">
        <v>3</v>
      </c>
      <c r="AE630" s="346">
        <v>5</v>
      </c>
      <c r="AF630" s="346">
        <v>6</v>
      </c>
      <c r="AG630" s="346" t="s">
        <v>430</v>
      </c>
      <c r="AH630" s="346" t="s">
        <v>430</v>
      </c>
      <c r="AI630" s="346" t="s">
        <v>430</v>
      </c>
      <c r="AJ630" s="346">
        <v>2</v>
      </c>
      <c r="AK630" s="346">
        <v>3</v>
      </c>
      <c r="AL630" s="346">
        <v>4</v>
      </c>
      <c r="AM630" s="346">
        <v>5</v>
      </c>
      <c r="AN630" s="346">
        <v>2</v>
      </c>
      <c r="AO630" s="373"/>
      <c r="AP630" s="348" t="s">
        <v>430</v>
      </c>
      <c r="AQ630" s="348" t="s">
        <v>430</v>
      </c>
      <c r="AR630" s="348" t="s">
        <v>430</v>
      </c>
      <c r="AS630" s="348" t="s">
        <v>430</v>
      </c>
      <c r="AT630" s="348">
        <v>22.73</v>
      </c>
      <c r="AU630" s="351"/>
      <c r="AV630" s="346" t="s">
        <v>430</v>
      </c>
      <c r="AW630" s="346" t="s">
        <v>430</v>
      </c>
      <c r="AX630" s="346" t="s">
        <v>430</v>
      </c>
      <c r="AY630" s="346" t="s">
        <v>430</v>
      </c>
      <c r="AZ630" s="346">
        <v>4</v>
      </c>
      <c r="BA630" s="362"/>
      <c r="BB630" s="348">
        <v>18.925161946663</v>
      </c>
      <c r="BC630" s="375">
        <v>1.1473777766334701</v>
      </c>
      <c r="BD630" s="375">
        <v>-2.3993073834399799E-2</v>
      </c>
      <c r="BE630" s="375">
        <v>-0.35311925223268198</v>
      </c>
      <c r="BF630" s="374"/>
      <c r="BG630" s="843">
        <v>12.8262</v>
      </c>
      <c r="BH630" s="843">
        <v>11.3919</v>
      </c>
      <c r="BI630" s="843">
        <v>74.880799999999994</v>
      </c>
      <c r="BJ630" s="843">
        <v>0.90110000000000001</v>
      </c>
      <c r="BK630" s="373"/>
      <c r="BL630" s="372" t="s">
        <v>3563</v>
      </c>
      <c r="BM630" s="372" t="s">
        <v>3564</v>
      </c>
      <c r="BN630" s="372" t="s">
        <v>1780</v>
      </c>
      <c r="BO630" s="372" t="s">
        <v>3565</v>
      </c>
      <c r="BP630" s="372" t="s">
        <v>3566</v>
      </c>
      <c r="BQ630" s="373"/>
      <c r="BR630" s="354" t="s">
        <v>443</v>
      </c>
    </row>
    <row r="631" spans="1:70" s="428" customFormat="1" x14ac:dyDescent="0.25">
      <c r="A631" s="345" t="s">
        <v>4123</v>
      </c>
      <c r="B631" s="373"/>
      <c r="C631" s="719">
        <v>45883</v>
      </c>
      <c r="D631" s="373"/>
      <c r="E631" s="346">
        <v>101.73</v>
      </c>
      <c r="F631" s="373"/>
      <c r="G631" s="347">
        <v>12.813000000000001</v>
      </c>
      <c r="H631" s="374"/>
      <c r="I631" s="348">
        <v>0.64729999999999999</v>
      </c>
      <c r="J631" s="348">
        <v>2.4171999999999998</v>
      </c>
      <c r="K631" s="348">
        <v>4.4953000000000003</v>
      </c>
      <c r="L631" s="348">
        <v>14.018000000000001</v>
      </c>
      <c r="M631" s="348">
        <v>27.7837</v>
      </c>
      <c r="N631" s="350">
        <v>23.179400000000001</v>
      </c>
      <c r="O631" s="348" t="s">
        <v>430</v>
      </c>
      <c r="P631" s="348" t="s">
        <v>430</v>
      </c>
      <c r="Q631" s="348" t="s">
        <v>430</v>
      </c>
      <c r="R631" s="348" t="s">
        <v>430</v>
      </c>
      <c r="S631" s="348">
        <v>10.135999999999999</v>
      </c>
      <c r="T631" s="348">
        <v>36.513300000000001</v>
      </c>
      <c r="U631" s="348">
        <v>19.780100000000001</v>
      </c>
      <c r="V631" s="348">
        <v>26.087399999999999</v>
      </c>
      <c r="W631" s="348">
        <v>2.8016999999999999</v>
      </c>
      <c r="X631" s="348">
        <v>25.960999999999999</v>
      </c>
      <c r="Y631" s="374"/>
      <c r="Z631" s="346">
        <v>1</v>
      </c>
      <c r="AA631" s="346">
        <v>2</v>
      </c>
      <c r="AB631" s="346">
        <v>2</v>
      </c>
      <c r="AC631" s="346">
        <v>1</v>
      </c>
      <c r="AD631" s="346">
        <v>1</v>
      </c>
      <c r="AE631" s="346">
        <v>1</v>
      </c>
      <c r="AF631" s="346" t="s">
        <v>430</v>
      </c>
      <c r="AG631" s="346" t="s">
        <v>430</v>
      </c>
      <c r="AH631" s="346" t="s">
        <v>430</v>
      </c>
      <c r="AI631" s="346" t="s">
        <v>430</v>
      </c>
      <c r="AJ631" s="346">
        <v>1</v>
      </c>
      <c r="AK631" s="346">
        <v>1</v>
      </c>
      <c r="AL631" s="346">
        <v>1</v>
      </c>
      <c r="AM631" s="346">
        <v>1</v>
      </c>
      <c r="AN631" s="346">
        <v>1</v>
      </c>
      <c r="AO631" s="373"/>
      <c r="AP631" s="348" t="s">
        <v>430</v>
      </c>
      <c r="AQ631" s="348" t="s">
        <v>430</v>
      </c>
      <c r="AR631" s="348" t="s">
        <v>430</v>
      </c>
      <c r="AS631" s="348" t="s">
        <v>430</v>
      </c>
      <c r="AT631" s="348">
        <v>39.14</v>
      </c>
      <c r="AU631" s="351"/>
      <c r="AV631" s="346" t="s">
        <v>430</v>
      </c>
      <c r="AW631" s="346" t="s">
        <v>430</v>
      </c>
      <c r="AX631" s="346" t="s">
        <v>430</v>
      </c>
      <c r="AY631" s="346" t="s">
        <v>430</v>
      </c>
      <c r="AZ631" s="346">
        <v>1</v>
      </c>
      <c r="BA631" s="362"/>
      <c r="BB631" s="348">
        <v>14.3461313373415</v>
      </c>
      <c r="BC631" s="375">
        <v>0.88589501080240896</v>
      </c>
      <c r="BD631" s="375">
        <v>9.7456663719435593E-2</v>
      </c>
      <c r="BE631" s="375">
        <v>1.7119788484610801</v>
      </c>
      <c r="BF631" s="374"/>
      <c r="BG631" s="843">
        <v>31.543299999999999</v>
      </c>
      <c r="BH631" s="843">
        <v>10.564500000000001</v>
      </c>
      <c r="BI631" s="843">
        <v>53.688499999999998</v>
      </c>
      <c r="BJ631" s="843">
        <v>4.2037000000000004</v>
      </c>
      <c r="BK631" s="373"/>
      <c r="BL631" s="372" t="s">
        <v>3568</v>
      </c>
      <c r="BM631" s="372" t="s">
        <v>3569</v>
      </c>
      <c r="BN631" s="372" t="s">
        <v>1296</v>
      </c>
      <c r="BO631" s="372" t="s">
        <v>3570</v>
      </c>
      <c r="BP631" s="372" t="s">
        <v>3571</v>
      </c>
      <c r="BQ631" s="373"/>
      <c r="BR631" s="354" t="s">
        <v>476</v>
      </c>
    </row>
    <row r="632" spans="1:70" s="428" customFormat="1" x14ac:dyDescent="0.25">
      <c r="A632" s="894" t="s">
        <v>93</v>
      </c>
      <c r="B632" s="402"/>
      <c r="C632" s="724"/>
      <c r="D632" s="402"/>
      <c r="E632" s="403"/>
      <c r="F632" s="402"/>
      <c r="G632" s="404"/>
      <c r="H632" s="406"/>
      <c r="I632" s="405">
        <v>0.14549999999999999</v>
      </c>
      <c r="J632" s="405">
        <v>0.4269</v>
      </c>
      <c r="K632" s="405">
        <v>0.64949999999999997</v>
      </c>
      <c r="L632" s="405">
        <v>9.3926999999999996</v>
      </c>
      <c r="M632" s="405">
        <v>16.037500000000001</v>
      </c>
      <c r="N632" s="407">
        <v>11.6966</v>
      </c>
      <c r="O632" s="405">
        <v>4.4928999999999997</v>
      </c>
      <c r="P632" s="405">
        <v>17.596499999999999</v>
      </c>
      <c r="Q632" s="405">
        <v>17.079499999999999</v>
      </c>
      <c r="R632" s="405">
        <v>16.657800000000002</v>
      </c>
      <c r="S632" s="405">
        <v>4.859</v>
      </c>
      <c r="T632" s="405">
        <v>25.300599999999999</v>
      </c>
      <c r="U632" s="405">
        <v>8.5546000000000006</v>
      </c>
      <c r="V632" s="405">
        <v>13.6387</v>
      </c>
      <c r="W632" s="405">
        <v>-0.108</v>
      </c>
      <c r="X632" s="405">
        <v>15.6435</v>
      </c>
      <c r="Y632" s="406"/>
      <c r="Z632" s="403">
        <v>6</v>
      </c>
      <c r="AA632" s="403">
        <v>7</v>
      </c>
      <c r="AB632" s="403">
        <v>7</v>
      </c>
      <c r="AC632" s="403">
        <v>7</v>
      </c>
      <c r="AD632" s="403">
        <v>7</v>
      </c>
      <c r="AE632" s="403">
        <v>7</v>
      </c>
      <c r="AF632" s="403">
        <v>6</v>
      </c>
      <c r="AG632" s="403">
        <v>3</v>
      </c>
      <c r="AH632" s="403">
        <v>3</v>
      </c>
      <c r="AI632" s="403">
        <v>1</v>
      </c>
      <c r="AJ632" s="403">
        <v>7</v>
      </c>
      <c r="AK632" s="403">
        <v>7</v>
      </c>
      <c r="AL632" s="403">
        <v>7</v>
      </c>
      <c r="AM632" s="403">
        <v>7</v>
      </c>
      <c r="AN632" s="403">
        <v>7</v>
      </c>
      <c r="AO632" s="402"/>
      <c r="AP632" s="405">
        <v>19.68</v>
      </c>
      <c r="AQ632" s="405">
        <v>21.35</v>
      </c>
      <c r="AR632" s="405">
        <v>17.343333333333302</v>
      </c>
      <c r="AS632" s="405">
        <v>11.04</v>
      </c>
      <c r="AT632" s="405">
        <v>19.86</v>
      </c>
      <c r="AU632" s="408"/>
      <c r="AV632" s="403">
        <v>1</v>
      </c>
      <c r="AW632" s="403">
        <v>2</v>
      </c>
      <c r="AX632" s="403">
        <v>3</v>
      </c>
      <c r="AY632" s="403">
        <v>3</v>
      </c>
      <c r="AZ632" s="403">
        <v>7</v>
      </c>
      <c r="BA632" s="409"/>
      <c r="BB632" s="405"/>
      <c r="BC632" s="410"/>
      <c r="BD632" s="410"/>
      <c r="BE632" s="410"/>
      <c r="BF632" s="406"/>
      <c r="BG632" s="405"/>
      <c r="BH632" s="405"/>
      <c r="BI632" s="405"/>
      <c r="BJ632" s="405"/>
      <c r="BK632" s="402"/>
      <c r="BL632" s="401"/>
      <c r="BM632" s="401"/>
      <c r="BN632" s="401"/>
      <c r="BO632" s="401"/>
      <c r="BP632" s="401"/>
      <c r="BQ632" s="402"/>
      <c r="BR632" s="411"/>
    </row>
    <row r="633" spans="1:70" s="428" customFormat="1" x14ac:dyDescent="0.25">
      <c r="A633" s="895" t="s">
        <v>94</v>
      </c>
      <c r="B633" s="373"/>
      <c r="C633" s="719"/>
      <c r="D633" s="373"/>
      <c r="E633" s="346"/>
      <c r="F633" s="373"/>
      <c r="G633" s="347"/>
      <c r="H633" s="374"/>
      <c r="I633" s="348">
        <v>0.64729999999999999</v>
      </c>
      <c r="J633" s="348">
        <v>2.7957000000000001</v>
      </c>
      <c r="K633" s="348">
        <v>5.2862999999999998</v>
      </c>
      <c r="L633" s="348">
        <v>14.018000000000001</v>
      </c>
      <c r="M633" s="348">
        <v>27.7837</v>
      </c>
      <c r="N633" s="350">
        <v>23.179400000000001</v>
      </c>
      <c r="O633" s="348">
        <v>11.1343</v>
      </c>
      <c r="P633" s="348">
        <v>20.444700000000001</v>
      </c>
      <c r="Q633" s="348">
        <v>18.669599999999999</v>
      </c>
      <c r="R633" s="348">
        <v>16.657800000000002</v>
      </c>
      <c r="S633" s="348">
        <v>10.135999999999999</v>
      </c>
      <c r="T633" s="348">
        <v>36.513300000000001</v>
      </c>
      <c r="U633" s="348">
        <v>19.780100000000001</v>
      </c>
      <c r="V633" s="348">
        <v>26.087399999999999</v>
      </c>
      <c r="W633" s="348">
        <v>2.8016999999999999</v>
      </c>
      <c r="X633" s="348">
        <v>25.960999999999999</v>
      </c>
      <c r="Y633" s="374"/>
      <c r="Z633" s="346"/>
      <c r="AA633" s="346"/>
      <c r="AB633" s="346"/>
      <c r="AC633" s="346"/>
      <c r="AD633" s="346"/>
      <c r="AE633" s="346"/>
      <c r="AF633" s="346"/>
      <c r="AG633" s="346"/>
      <c r="AH633" s="346"/>
      <c r="AI633" s="346"/>
      <c r="AJ633" s="346"/>
      <c r="AK633" s="346"/>
      <c r="AL633" s="346"/>
      <c r="AM633" s="346"/>
      <c r="AN633" s="346"/>
      <c r="AO633" s="373"/>
      <c r="AP633" s="348">
        <v>19.68</v>
      </c>
      <c r="AQ633" s="348">
        <v>22.38</v>
      </c>
      <c r="AR633" s="348">
        <v>20.329999999999998</v>
      </c>
      <c r="AS633" s="348">
        <v>15.29</v>
      </c>
      <c r="AT633" s="348">
        <v>39.14</v>
      </c>
      <c r="AU633" s="351"/>
      <c r="AV633" s="346"/>
      <c r="AW633" s="346"/>
      <c r="AX633" s="346"/>
      <c r="AY633" s="346"/>
      <c r="AZ633" s="346"/>
      <c r="BA633" s="362"/>
      <c r="BB633" s="348"/>
      <c r="BC633" s="375"/>
      <c r="BD633" s="375"/>
      <c r="BE633" s="375"/>
      <c r="BF633" s="374"/>
      <c r="BG633" s="348"/>
      <c r="BH633" s="348"/>
      <c r="BI633" s="348"/>
      <c r="BJ633" s="348"/>
      <c r="BK633" s="373"/>
      <c r="BL633" s="372"/>
      <c r="BM633" s="372"/>
      <c r="BN633" s="372"/>
      <c r="BO633" s="372"/>
      <c r="BP633" s="372"/>
      <c r="BQ633" s="373"/>
      <c r="BR633" s="354"/>
    </row>
    <row r="634" spans="1:70" s="428" customFormat="1" x14ac:dyDescent="0.25">
      <c r="A634" s="895" t="s">
        <v>95</v>
      </c>
      <c r="B634" s="373"/>
      <c r="C634" s="719"/>
      <c r="D634" s="373"/>
      <c r="E634" s="346"/>
      <c r="F634" s="373"/>
      <c r="G634" s="347"/>
      <c r="H634" s="374"/>
      <c r="I634" s="348">
        <v>-0.43519999999999998</v>
      </c>
      <c r="J634" s="348">
        <v>-1.9588000000000001</v>
      </c>
      <c r="K634" s="348">
        <v>-4.0079000000000002</v>
      </c>
      <c r="L634" s="348">
        <v>1.8258000000000001</v>
      </c>
      <c r="M634" s="348">
        <v>-0.63629999999999998</v>
      </c>
      <c r="N634" s="350">
        <v>0.6704</v>
      </c>
      <c r="O634" s="348">
        <v>-2.9020999999999999</v>
      </c>
      <c r="P634" s="348">
        <v>13.7599</v>
      </c>
      <c r="Q634" s="348">
        <v>14.4034</v>
      </c>
      <c r="R634" s="348">
        <v>16.657800000000002</v>
      </c>
      <c r="S634" s="348">
        <v>-0.98909999999999998</v>
      </c>
      <c r="T634" s="348">
        <v>6.8418000000000001</v>
      </c>
      <c r="U634" s="348">
        <v>-5.4950000000000001</v>
      </c>
      <c r="V634" s="348">
        <v>0.90459999999999996</v>
      </c>
      <c r="W634" s="348">
        <v>-2.7646000000000002</v>
      </c>
      <c r="X634" s="348">
        <v>-1.9686999999999999</v>
      </c>
      <c r="Y634" s="374"/>
      <c r="Z634" s="346"/>
      <c r="AA634" s="346"/>
      <c r="AB634" s="346"/>
      <c r="AC634" s="346"/>
      <c r="AD634" s="346"/>
      <c r="AE634" s="346"/>
      <c r="AF634" s="346"/>
      <c r="AG634" s="346"/>
      <c r="AH634" s="346"/>
      <c r="AI634" s="346"/>
      <c r="AJ634" s="346"/>
      <c r="AK634" s="346"/>
      <c r="AL634" s="346"/>
      <c r="AM634" s="346"/>
      <c r="AN634" s="346"/>
      <c r="AO634" s="373"/>
      <c r="AP634" s="348">
        <v>19.68</v>
      </c>
      <c r="AQ634" s="348">
        <v>20.32</v>
      </c>
      <c r="AR634" s="348">
        <v>14.44</v>
      </c>
      <c r="AS634" s="348">
        <v>6.01</v>
      </c>
      <c r="AT634" s="348">
        <v>-4.74</v>
      </c>
      <c r="AU634" s="351"/>
      <c r="AV634" s="346"/>
      <c r="AW634" s="346"/>
      <c r="AX634" s="346"/>
      <c r="AY634" s="346"/>
      <c r="AZ634" s="346"/>
      <c r="BA634" s="362"/>
      <c r="BB634" s="348"/>
      <c r="BC634" s="375"/>
      <c r="BD634" s="375"/>
      <c r="BE634" s="375"/>
      <c r="BF634" s="374"/>
      <c r="BG634" s="348"/>
      <c r="BH634" s="348"/>
      <c r="BI634" s="348"/>
      <c r="BJ634" s="348"/>
      <c r="BK634" s="373"/>
      <c r="BL634" s="372"/>
      <c r="BM634" s="372"/>
      <c r="BN634" s="372"/>
      <c r="BO634" s="372"/>
      <c r="BP634" s="372"/>
      <c r="BQ634" s="373"/>
      <c r="BR634" s="354"/>
    </row>
    <row r="635" spans="1:70" s="428" customFormat="1" x14ac:dyDescent="0.25">
      <c r="A635" s="896" t="s">
        <v>96</v>
      </c>
      <c r="B635" s="413"/>
      <c r="C635" s="725"/>
      <c r="D635" s="413"/>
      <c r="E635" s="414"/>
      <c r="F635" s="413"/>
      <c r="G635" s="415"/>
      <c r="H635" s="417"/>
      <c r="I635" s="416">
        <v>0.16034999999999999</v>
      </c>
      <c r="J635" s="416">
        <v>0.40960000000000002</v>
      </c>
      <c r="K635" s="416">
        <v>-0.1376</v>
      </c>
      <c r="L635" s="416">
        <v>10.775</v>
      </c>
      <c r="M635" s="416">
        <v>18.4114</v>
      </c>
      <c r="N635" s="418">
        <v>14.4077</v>
      </c>
      <c r="O635" s="416">
        <v>4.5442499999999999</v>
      </c>
      <c r="P635" s="416">
        <v>18.584800000000001</v>
      </c>
      <c r="Q635" s="416">
        <v>18.165600000000001</v>
      </c>
      <c r="R635" s="416">
        <v>16.657800000000002</v>
      </c>
      <c r="S635" s="416">
        <v>5.9748000000000001</v>
      </c>
      <c r="T635" s="416">
        <v>28.0336</v>
      </c>
      <c r="U635" s="416">
        <v>8.8838000000000008</v>
      </c>
      <c r="V635" s="416">
        <v>16.0015</v>
      </c>
      <c r="W635" s="416">
        <v>-0.1244</v>
      </c>
      <c r="X635" s="416">
        <v>19.4663</v>
      </c>
      <c r="Y635" s="417"/>
      <c r="Z635" s="414"/>
      <c r="AA635" s="414"/>
      <c r="AB635" s="414"/>
      <c r="AC635" s="414"/>
      <c r="AD635" s="414"/>
      <c r="AE635" s="414"/>
      <c r="AF635" s="414"/>
      <c r="AG635" s="414"/>
      <c r="AH635" s="414"/>
      <c r="AI635" s="414"/>
      <c r="AJ635" s="414"/>
      <c r="AK635" s="414"/>
      <c r="AL635" s="414"/>
      <c r="AM635" s="414"/>
      <c r="AN635" s="414"/>
      <c r="AO635" s="413"/>
      <c r="AP635" s="416">
        <v>19.68</v>
      </c>
      <c r="AQ635" s="416">
        <v>21.35</v>
      </c>
      <c r="AR635" s="416">
        <v>17.260000000000002</v>
      </c>
      <c r="AS635" s="416">
        <v>11.82</v>
      </c>
      <c r="AT635" s="416">
        <v>22.73</v>
      </c>
      <c r="AU635" s="419"/>
      <c r="AV635" s="414"/>
      <c r="AW635" s="414"/>
      <c r="AX635" s="414"/>
      <c r="AY635" s="414"/>
      <c r="AZ635" s="414"/>
      <c r="BA635" s="420"/>
      <c r="BB635" s="416"/>
      <c r="BC635" s="421"/>
      <c r="BD635" s="421"/>
      <c r="BE635" s="421"/>
      <c r="BF635" s="417"/>
      <c r="BG635" s="416"/>
      <c r="BH635" s="416"/>
      <c r="BI635" s="416"/>
      <c r="BJ635" s="416"/>
      <c r="BK635" s="413"/>
      <c r="BL635" s="412"/>
      <c r="BM635" s="412"/>
      <c r="BN635" s="412"/>
      <c r="BO635" s="412"/>
      <c r="BP635" s="412"/>
      <c r="BQ635" s="413"/>
      <c r="BR635" s="422"/>
    </row>
    <row r="636" spans="1:70" s="428" customFormat="1" ht="14.5" customHeight="1" x14ac:dyDescent="0.35">
      <c r="A636" s="883" t="s">
        <v>4124</v>
      </c>
      <c r="B636" s="871"/>
      <c r="C636" s="872"/>
      <c r="D636" s="871"/>
      <c r="E636" s="873"/>
      <c r="F636" s="871"/>
      <c r="G636" s="874"/>
      <c r="H636" s="876"/>
      <c r="I636" s="875"/>
      <c r="J636" s="875"/>
      <c r="K636" s="875"/>
      <c r="L636" s="875"/>
      <c r="M636" s="875"/>
      <c r="N636" s="877"/>
      <c r="O636" s="875"/>
      <c r="P636" s="875"/>
      <c r="Q636" s="875"/>
      <c r="R636" s="875"/>
      <c r="S636" s="875"/>
      <c r="T636" s="875"/>
      <c r="U636" s="875"/>
      <c r="V636" s="875"/>
      <c r="W636" s="875"/>
      <c r="X636" s="875"/>
      <c r="Y636" s="876"/>
      <c r="Z636" s="873"/>
      <c r="AA636" s="873"/>
      <c r="AB636" s="873"/>
      <c r="AC636" s="873"/>
      <c r="AD636" s="873"/>
      <c r="AE636" s="873"/>
      <c r="AF636" s="873"/>
      <c r="AG636" s="873"/>
      <c r="AH636" s="873"/>
      <c r="AI636" s="873"/>
      <c r="AJ636" s="873"/>
      <c r="AK636" s="873"/>
      <c r="AL636" s="873"/>
      <c r="AM636" s="873"/>
      <c r="AN636" s="873"/>
      <c r="AO636" s="871"/>
      <c r="AP636" s="875"/>
      <c r="AQ636" s="875"/>
      <c r="AR636" s="875"/>
      <c r="AS636" s="875"/>
      <c r="AT636" s="875"/>
      <c r="AU636" s="878"/>
      <c r="AV636" s="873"/>
      <c r="AW636" s="873"/>
      <c r="AX636" s="873"/>
      <c r="AY636" s="873"/>
      <c r="AZ636" s="873"/>
      <c r="BA636" s="879"/>
      <c r="BB636" s="875"/>
      <c r="BC636" s="880"/>
      <c r="BD636" s="880"/>
      <c r="BE636" s="880"/>
      <c r="BF636" s="876"/>
      <c r="BG636" s="875"/>
      <c r="BH636" s="875"/>
      <c r="BI636" s="875"/>
      <c r="BJ636" s="875"/>
      <c r="BK636" s="871"/>
      <c r="BL636" s="881"/>
      <c r="BM636" s="881"/>
      <c r="BN636" s="881"/>
      <c r="BO636" s="881"/>
      <c r="BP636" s="881"/>
      <c r="BQ636" s="871"/>
      <c r="BR636" s="882"/>
    </row>
    <row r="637" spans="1:70" s="428" customFormat="1" x14ac:dyDescent="0.25">
      <c r="A637" s="345" t="s">
        <v>4125</v>
      </c>
      <c r="B637" s="373"/>
      <c r="C637" s="719">
        <v>41276</v>
      </c>
      <c r="D637" s="373"/>
      <c r="E637" s="346">
        <v>3877.17</v>
      </c>
      <c r="F637" s="373"/>
      <c r="G637" s="347">
        <v>89.1</v>
      </c>
      <c r="H637" s="374"/>
      <c r="I637" s="348" t="s">
        <v>430</v>
      </c>
      <c r="J637" s="348">
        <v>-3.0783999999999998</v>
      </c>
      <c r="K637" s="348">
        <v>-2.8140999999999998</v>
      </c>
      <c r="L637" s="348">
        <v>7.8040000000000003</v>
      </c>
      <c r="M637" s="348">
        <v>9.1109000000000009</v>
      </c>
      <c r="N637" s="350">
        <v>18.935700000000001</v>
      </c>
      <c r="O637" s="348">
        <v>13.474500000000001</v>
      </c>
      <c r="P637" s="348">
        <v>15.6678</v>
      </c>
      <c r="Q637" s="348">
        <v>12.9085</v>
      </c>
      <c r="R637" s="348">
        <v>16.386800000000001</v>
      </c>
      <c r="S637" s="348">
        <v>7.6997</v>
      </c>
      <c r="T637" s="348">
        <v>11.5563</v>
      </c>
      <c r="U637" s="348">
        <v>10.040800000000001</v>
      </c>
      <c r="V637" s="348">
        <v>17.794799999999999</v>
      </c>
      <c r="W637" s="348">
        <v>-4.7771999999999997</v>
      </c>
      <c r="X637" s="348">
        <v>16.513100000000001</v>
      </c>
      <c r="Y637" s="374"/>
      <c r="Z637" s="346" t="s">
        <v>430</v>
      </c>
      <c r="AA637" s="346">
        <v>6</v>
      </c>
      <c r="AB637" s="346">
        <v>6</v>
      </c>
      <c r="AC637" s="346">
        <v>2</v>
      </c>
      <c r="AD637" s="346">
        <v>6</v>
      </c>
      <c r="AE637" s="346">
        <v>5</v>
      </c>
      <c r="AF637" s="346">
        <v>6</v>
      </c>
      <c r="AG637" s="346">
        <v>6</v>
      </c>
      <c r="AH637" s="346">
        <v>1</v>
      </c>
      <c r="AI637" s="346">
        <v>1</v>
      </c>
      <c r="AJ637" s="346">
        <v>1</v>
      </c>
      <c r="AK637" s="346">
        <v>6</v>
      </c>
      <c r="AL637" s="346">
        <v>6</v>
      </c>
      <c r="AM637" s="346">
        <v>4</v>
      </c>
      <c r="AN637" s="346">
        <v>6</v>
      </c>
      <c r="AO637" s="373"/>
      <c r="AP637" s="348">
        <v>16.11</v>
      </c>
      <c r="AQ637" s="348">
        <v>15.54</v>
      </c>
      <c r="AR637" s="348">
        <v>15.94</v>
      </c>
      <c r="AS637" s="348">
        <v>16.63</v>
      </c>
      <c r="AT637" s="348">
        <v>18.440000000000001</v>
      </c>
      <c r="AU637" s="351"/>
      <c r="AV637" s="346">
        <v>1</v>
      </c>
      <c r="AW637" s="346">
        <v>4</v>
      </c>
      <c r="AX637" s="346">
        <v>5</v>
      </c>
      <c r="AY637" s="346">
        <v>6</v>
      </c>
      <c r="AZ637" s="346">
        <v>6</v>
      </c>
      <c r="BA637" s="362"/>
      <c r="BB637" s="348">
        <v>12.686804179981401</v>
      </c>
      <c r="BC637" s="375">
        <v>0</v>
      </c>
      <c r="BD637" s="375">
        <v>6.2255081725757097E-2</v>
      </c>
      <c r="BE637" s="375" t="s">
        <v>430</v>
      </c>
      <c r="BF637" s="374"/>
      <c r="BG637" s="348" t="s">
        <v>430</v>
      </c>
      <c r="BH637" s="348" t="s">
        <v>430</v>
      </c>
      <c r="BI637" s="348" t="s">
        <v>430</v>
      </c>
      <c r="BJ637" s="348" t="s">
        <v>430</v>
      </c>
      <c r="BK637" s="373"/>
      <c r="BL637" s="372" t="s">
        <v>3574</v>
      </c>
      <c r="BM637" s="372" t="s">
        <v>3575</v>
      </c>
      <c r="BN637" s="372" t="s">
        <v>3576</v>
      </c>
      <c r="BO637" s="372" t="s">
        <v>3577</v>
      </c>
      <c r="BP637" s="372" t="s">
        <v>3578</v>
      </c>
      <c r="BQ637" s="373"/>
      <c r="BR637" s="354" t="s">
        <v>1247</v>
      </c>
    </row>
    <row r="638" spans="1:70" s="428" customFormat="1" x14ac:dyDescent="0.25">
      <c r="A638" s="345" t="s">
        <v>4126</v>
      </c>
      <c r="B638" s="373"/>
      <c r="C638" s="719">
        <v>44541</v>
      </c>
      <c r="D638" s="373"/>
      <c r="E638" s="346">
        <v>1153.5999999999999</v>
      </c>
      <c r="F638" s="373"/>
      <c r="G638" s="347">
        <v>37.824599999999997</v>
      </c>
      <c r="H638" s="374"/>
      <c r="I638" s="348">
        <v>-1.2967</v>
      </c>
      <c r="J638" s="348">
        <v>4.3010999999999999</v>
      </c>
      <c r="K638" s="348">
        <v>5.8628999999999998</v>
      </c>
      <c r="L638" s="348">
        <v>2.3249</v>
      </c>
      <c r="M638" s="348">
        <v>61.736199999999997</v>
      </c>
      <c r="N638" s="350">
        <v>119.761</v>
      </c>
      <c r="O638" s="348">
        <v>88.260900000000007</v>
      </c>
      <c r="P638" s="348">
        <v>60.037100000000002</v>
      </c>
      <c r="Q638" s="348" t="s">
        <v>430</v>
      </c>
      <c r="R638" s="348" t="s">
        <v>430</v>
      </c>
      <c r="S638" s="348">
        <v>-0.40179999999999999</v>
      </c>
      <c r="T638" s="348">
        <v>38.240699999999997</v>
      </c>
      <c r="U638" s="348">
        <v>97.952699999999993</v>
      </c>
      <c r="V638" s="348">
        <v>120.6648</v>
      </c>
      <c r="W638" s="348">
        <v>1.3998999999999999</v>
      </c>
      <c r="X638" s="348">
        <v>32.318100000000001</v>
      </c>
      <c r="Y638" s="374"/>
      <c r="Z638" s="346">
        <v>3</v>
      </c>
      <c r="AA638" s="346">
        <v>1</v>
      </c>
      <c r="AB638" s="346">
        <v>1</v>
      </c>
      <c r="AC638" s="346">
        <v>6</v>
      </c>
      <c r="AD638" s="346">
        <v>1</v>
      </c>
      <c r="AE638" s="346">
        <v>1</v>
      </c>
      <c r="AF638" s="346">
        <v>1</v>
      </c>
      <c r="AG638" s="346">
        <v>1</v>
      </c>
      <c r="AH638" s="346" t="s">
        <v>430</v>
      </c>
      <c r="AI638" s="346" t="s">
        <v>430</v>
      </c>
      <c r="AJ638" s="346">
        <v>6</v>
      </c>
      <c r="AK638" s="346">
        <v>1</v>
      </c>
      <c r="AL638" s="346">
        <v>1</v>
      </c>
      <c r="AM638" s="346">
        <v>1</v>
      </c>
      <c r="AN638" s="346">
        <v>1</v>
      </c>
      <c r="AO638" s="373"/>
      <c r="AP638" s="348" t="s">
        <v>430</v>
      </c>
      <c r="AQ638" s="348" t="s">
        <v>430</v>
      </c>
      <c r="AR638" s="348" t="s">
        <v>430</v>
      </c>
      <c r="AS638" s="348">
        <v>81.459999999999994</v>
      </c>
      <c r="AT638" s="348">
        <v>130.08000000000001</v>
      </c>
      <c r="AU638" s="351"/>
      <c r="AV638" s="346" t="s">
        <v>430</v>
      </c>
      <c r="AW638" s="346" t="s">
        <v>430</v>
      </c>
      <c r="AX638" s="346" t="s">
        <v>430</v>
      </c>
      <c r="AY638" s="346">
        <v>1</v>
      </c>
      <c r="AZ638" s="346">
        <v>1</v>
      </c>
      <c r="BA638" s="362"/>
      <c r="BB638" s="348">
        <v>41.198927887169901</v>
      </c>
      <c r="BC638" s="375">
        <v>1.49361533886549</v>
      </c>
      <c r="BD638" s="375">
        <v>0.104276969766401</v>
      </c>
      <c r="BE638" s="375">
        <v>-6.6719888905741001E-2</v>
      </c>
      <c r="BF638" s="374"/>
      <c r="BG638" s="348" t="s">
        <v>430</v>
      </c>
      <c r="BH638" s="348" t="s">
        <v>430</v>
      </c>
      <c r="BI638" s="348" t="s">
        <v>430</v>
      </c>
      <c r="BJ638" s="348" t="s">
        <v>430</v>
      </c>
      <c r="BK638" s="373"/>
      <c r="BL638" s="372" t="s">
        <v>3580</v>
      </c>
      <c r="BM638" s="372" t="s">
        <v>1273</v>
      </c>
      <c r="BN638" s="372" t="s">
        <v>3581</v>
      </c>
      <c r="BO638" s="372" t="s">
        <v>3582</v>
      </c>
      <c r="BP638" s="372" t="s">
        <v>3583</v>
      </c>
      <c r="BQ638" s="373"/>
      <c r="BR638" s="354" t="s">
        <v>476</v>
      </c>
    </row>
    <row r="639" spans="1:70" s="428" customFormat="1" x14ac:dyDescent="0.25">
      <c r="A639" s="345" t="s">
        <v>4127</v>
      </c>
      <c r="B639" s="373"/>
      <c r="C639" s="719">
        <v>41275</v>
      </c>
      <c r="D639" s="373"/>
      <c r="E639" s="346">
        <v>1001.64</v>
      </c>
      <c r="F639" s="373"/>
      <c r="G639" s="347">
        <v>50.319299999999998</v>
      </c>
      <c r="H639" s="374"/>
      <c r="I639" s="348">
        <v>-0.33750000000000002</v>
      </c>
      <c r="J639" s="348">
        <v>1.5507</v>
      </c>
      <c r="K639" s="348">
        <v>2.5114999999999998</v>
      </c>
      <c r="L639" s="348">
        <v>5.2685000000000004</v>
      </c>
      <c r="M639" s="348">
        <v>20.898800000000001</v>
      </c>
      <c r="N639" s="350">
        <v>40.073099999999997</v>
      </c>
      <c r="O639" s="348">
        <v>29.344899999999999</v>
      </c>
      <c r="P639" s="348">
        <v>23.5503</v>
      </c>
      <c r="Q639" s="348">
        <v>9.5416000000000007</v>
      </c>
      <c r="R639" s="348">
        <v>10.6311</v>
      </c>
      <c r="S639" s="348">
        <v>0.69379999999999997</v>
      </c>
      <c r="T639" s="348">
        <v>27.619700000000002</v>
      </c>
      <c r="U639" s="348">
        <v>28.964700000000001</v>
      </c>
      <c r="V639" s="348">
        <v>36.865900000000003</v>
      </c>
      <c r="W639" s="348">
        <v>-0.1203</v>
      </c>
      <c r="X639" s="348">
        <v>10.2888</v>
      </c>
      <c r="Y639" s="374"/>
      <c r="Z639" s="346">
        <v>2</v>
      </c>
      <c r="AA639" s="346">
        <v>2</v>
      </c>
      <c r="AB639" s="346">
        <v>2</v>
      </c>
      <c r="AC639" s="346">
        <v>4</v>
      </c>
      <c r="AD639" s="346">
        <v>2</v>
      </c>
      <c r="AE639" s="346">
        <v>2</v>
      </c>
      <c r="AF639" s="346">
        <v>2</v>
      </c>
      <c r="AG639" s="346">
        <v>2</v>
      </c>
      <c r="AH639" s="346">
        <v>5</v>
      </c>
      <c r="AI639" s="346">
        <v>5</v>
      </c>
      <c r="AJ639" s="346">
        <v>5</v>
      </c>
      <c r="AK639" s="346">
        <v>2</v>
      </c>
      <c r="AL639" s="346">
        <v>2</v>
      </c>
      <c r="AM639" s="346">
        <v>2</v>
      </c>
      <c r="AN639" s="346">
        <v>4</v>
      </c>
      <c r="AO639" s="373"/>
      <c r="AP639" s="348">
        <v>12.37</v>
      </c>
      <c r="AQ639" s="348">
        <v>14.8</v>
      </c>
      <c r="AR639" s="348">
        <v>20.399999999999999</v>
      </c>
      <c r="AS639" s="348">
        <v>30.52</v>
      </c>
      <c r="AT639" s="348">
        <v>36.85</v>
      </c>
      <c r="AU639" s="351"/>
      <c r="AV639" s="346">
        <v>5</v>
      </c>
      <c r="AW639" s="346">
        <v>5</v>
      </c>
      <c r="AX639" s="346">
        <v>1</v>
      </c>
      <c r="AY639" s="346">
        <v>2</v>
      </c>
      <c r="AZ639" s="346">
        <v>2</v>
      </c>
      <c r="BA639" s="362"/>
      <c r="BB639" s="348">
        <v>14.1536955944828</v>
      </c>
      <c r="BC639" s="375">
        <v>0.451034404244474</v>
      </c>
      <c r="BD639" s="375">
        <v>9.0972972063493099E-2</v>
      </c>
      <c r="BE639" s="375">
        <v>1.0794233155154001</v>
      </c>
      <c r="BF639" s="374"/>
      <c r="BG639" s="843">
        <v>33.070500000000003</v>
      </c>
      <c r="BH639" s="843">
        <v>12.763</v>
      </c>
      <c r="BI639" s="348" t="s">
        <v>430</v>
      </c>
      <c r="BJ639" s="843">
        <v>54.166499999999999</v>
      </c>
      <c r="BK639" s="373"/>
      <c r="BL639" s="372" t="s">
        <v>3585</v>
      </c>
      <c r="BM639" s="372" t="s">
        <v>3586</v>
      </c>
      <c r="BN639" s="372" t="s">
        <v>3587</v>
      </c>
      <c r="BO639" s="372" t="s">
        <v>3588</v>
      </c>
      <c r="BP639" s="372" t="s">
        <v>3589</v>
      </c>
      <c r="BQ639" s="373"/>
      <c r="BR639" s="354" t="s">
        <v>443</v>
      </c>
    </row>
    <row r="640" spans="1:70" s="428" customFormat="1" x14ac:dyDescent="0.25">
      <c r="A640" s="345" t="s">
        <v>4128</v>
      </c>
      <c r="B640" s="373"/>
      <c r="C640" s="719">
        <v>42208</v>
      </c>
      <c r="D640" s="373"/>
      <c r="E640" s="346">
        <v>800.94</v>
      </c>
      <c r="F640" s="373"/>
      <c r="G640" s="347">
        <v>47.314300000000003</v>
      </c>
      <c r="H640" s="374"/>
      <c r="I640" s="348" t="s">
        <v>430</v>
      </c>
      <c r="J640" s="348">
        <v>-1.704</v>
      </c>
      <c r="K640" s="348">
        <v>-2.0988000000000002</v>
      </c>
      <c r="L640" s="348">
        <v>8.1757000000000009</v>
      </c>
      <c r="M640" s="348">
        <v>15.483000000000001</v>
      </c>
      <c r="N640" s="350">
        <v>16.319800000000001</v>
      </c>
      <c r="O640" s="348">
        <v>17.374300000000002</v>
      </c>
      <c r="P640" s="348">
        <v>18.783999999999999</v>
      </c>
      <c r="Q640" s="348">
        <v>11.802899999999999</v>
      </c>
      <c r="R640" s="348">
        <v>16.322800000000001</v>
      </c>
      <c r="S640" s="348">
        <v>4.0450999999999997</v>
      </c>
      <c r="T640" s="348">
        <v>21.465699999999998</v>
      </c>
      <c r="U640" s="348">
        <v>11.0693</v>
      </c>
      <c r="V640" s="348">
        <v>14.667400000000001</v>
      </c>
      <c r="W640" s="348">
        <v>-2.2416</v>
      </c>
      <c r="X640" s="348">
        <v>14.972300000000001</v>
      </c>
      <c r="Y640" s="374"/>
      <c r="Z640" s="346" t="s">
        <v>430</v>
      </c>
      <c r="AA640" s="346">
        <v>5</v>
      </c>
      <c r="AB640" s="346">
        <v>5</v>
      </c>
      <c r="AC640" s="346">
        <v>1</v>
      </c>
      <c r="AD640" s="346">
        <v>4</v>
      </c>
      <c r="AE640" s="346">
        <v>6</v>
      </c>
      <c r="AF640" s="346">
        <v>5</v>
      </c>
      <c r="AG640" s="346">
        <v>5</v>
      </c>
      <c r="AH640" s="346">
        <v>3</v>
      </c>
      <c r="AI640" s="346">
        <v>2</v>
      </c>
      <c r="AJ640" s="346">
        <v>3</v>
      </c>
      <c r="AK640" s="346">
        <v>3</v>
      </c>
      <c r="AL640" s="346">
        <v>5</v>
      </c>
      <c r="AM640" s="346">
        <v>6</v>
      </c>
      <c r="AN640" s="346">
        <v>5</v>
      </c>
      <c r="AO640" s="373"/>
      <c r="AP640" s="348">
        <v>16.07</v>
      </c>
      <c r="AQ640" s="348">
        <v>15.69</v>
      </c>
      <c r="AR640" s="348">
        <v>17.14</v>
      </c>
      <c r="AS640" s="348">
        <v>16.98</v>
      </c>
      <c r="AT640" s="348">
        <v>20.6</v>
      </c>
      <c r="AU640" s="351"/>
      <c r="AV640" s="346">
        <v>2</v>
      </c>
      <c r="AW640" s="346">
        <v>3</v>
      </c>
      <c r="AX640" s="346">
        <v>4</v>
      </c>
      <c r="AY640" s="346">
        <v>5</v>
      </c>
      <c r="AZ640" s="346">
        <v>4</v>
      </c>
      <c r="BA640" s="362"/>
      <c r="BB640" s="348">
        <v>13.2935987162596</v>
      </c>
      <c r="BC640" s="375">
        <v>0</v>
      </c>
      <c r="BD640" s="375">
        <v>7.8068489680209102E-2</v>
      </c>
      <c r="BE640" s="375" t="s">
        <v>430</v>
      </c>
      <c r="BF640" s="374"/>
      <c r="BG640" s="348" t="s">
        <v>430</v>
      </c>
      <c r="BH640" s="348" t="s">
        <v>430</v>
      </c>
      <c r="BI640" s="348" t="s">
        <v>430</v>
      </c>
      <c r="BJ640" s="348" t="s">
        <v>430</v>
      </c>
      <c r="BK640" s="373"/>
      <c r="BL640" s="372" t="s">
        <v>3591</v>
      </c>
      <c r="BM640" s="372" t="s">
        <v>3592</v>
      </c>
      <c r="BN640" s="372" t="s">
        <v>3593</v>
      </c>
      <c r="BO640" s="372" t="s">
        <v>3594</v>
      </c>
      <c r="BP640" s="372" t="s">
        <v>3595</v>
      </c>
      <c r="BQ640" s="373"/>
      <c r="BR640" s="354" t="s">
        <v>463</v>
      </c>
    </row>
    <row r="641" spans="1:70" s="428" customFormat="1" x14ac:dyDescent="0.25">
      <c r="A641" s="345" t="s">
        <v>4129</v>
      </c>
      <c r="B641" s="373"/>
      <c r="C641" s="719">
        <v>41877</v>
      </c>
      <c r="D641" s="373"/>
      <c r="E641" s="346">
        <v>352.40499999999997</v>
      </c>
      <c r="F641" s="373"/>
      <c r="G641" s="347">
        <v>32.048900000000003</v>
      </c>
      <c r="H641" s="374"/>
      <c r="I641" s="348">
        <v>-4.3700000000000003E-2</v>
      </c>
      <c r="J641" s="348">
        <v>1.5044</v>
      </c>
      <c r="K641" s="348">
        <v>-0.47570000000000001</v>
      </c>
      <c r="L641" s="348">
        <v>6.2157</v>
      </c>
      <c r="M641" s="348">
        <v>16.194099999999999</v>
      </c>
      <c r="N641" s="350">
        <v>29.556999999999999</v>
      </c>
      <c r="O641" s="348">
        <v>25.0518</v>
      </c>
      <c r="P641" s="348">
        <v>21.686800000000002</v>
      </c>
      <c r="Q641" s="348">
        <v>10.675599999999999</v>
      </c>
      <c r="R641" s="348">
        <v>11.6366</v>
      </c>
      <c r="S641" s="348">
        <v>6.0014000000000003</v>
      </c>
      <c r="T641" s="348">
        <v>18.268599999999999</v>
      </c>
      <c r="U641" s="348">
        <v>26.764700000000001</v>
      </c>
      <c r="V641" s="348">
        <v>28.7182</v>
      </c>
      <c r="W641" s="348">
        <v>0.40350000000000003</v>
      </c>
      <c r="X641" s="348">
        <v>10.1485</v>
      </c>
      <c r="Y641" s="374"/>
      <c r="Z641" s="346">
        <v>1</v>
      </c>
      <c r="AA641" s="346">
        <v>3</v>
      </c>
      <c r="AB641" s="346">
        <v>4</v>
      </c>
      <c r="AC641" s="346">
        <v>3</v>
      </c>
      <c r="AD641" s="346">
        <v>3</v>
      </c>
      <c r="AE641" s="346">
        <v>3</v>
      </c>
      <c r="AF641" s="346">
        <v>3</v>
      </c>
      <c r="AG641" s="346">
        <v>3</v>
      </c>
      <c r="AH641" s="346">
        <v>4</v>
      </c>
      <c r="AI641" s="346">
        <v>4</v>
      </c>
      <c r="AJ641" s="346">
        <v>2</v>
      </c>
      <c r="AK641" s="346">
        <v>4</v>
      </c>
      <c r="AL641" s="346">
        <v>3</v>
      </c>
      <c r="AM641" s="346">
        <v>3</v>
      </c>
      <c r="AN641" s="346">
        <v>3</v>
      </c>
      <c r="AO641" s="373"/>
      <c r="AP641" s="348">
        <v>13.63</v>
      </c>
      <c r="AQ641" s="348">
        <v>16.04</v>
      </c>
      <c r="AR641" s="348">
        <v>20.38</v>
      </c>
      <c r="AS641" s="348">
        <v>25.93</v>
      </c>
      <c r="AT641" s="348">
        <v>32.130000000000003</v>
      </c>
      <c r="AU641" s="351"/>
      <c r="AV641" s="346">
        <v>4</v>
      </c>
      <c r="AW641" s="346">
        <v>1</v>
      </c>
      <c r="AX641" s="346">
        <v>2</v>
      </c>
      <c r="AY641" s="346">
        <v>3</v>
      </c>
      <c r="AZ641" s="346">
        <v>3</v>
      </c>
      <c r="BA641" s="362"/>
      <c r="BB641" s="348">
        <v>15.1236260191189</v>
      </c>
      <c r="BC641" s="375">
        <v>0</v>
      </c>
      <c r="BD641" s="375">
        <v>8.5543729524511294E-2</v>
      </c>
      <c r="BE641" s="375" t="s">
        <v>430</v>
      </c>
      <c r="BF641" s="374"/>
      <c r="BG641" s="348" t="s">
        <v>430</v>
      </c>
      <c r="BH641" s="348" t="s">
        <v>430</v>
      </c>
      <c r="BI641" s="348" t="s">
        <v>430</v>
      </c>
      <c r="BJ641" s="348" t="s">
        <v>430</v>
      </c>
      <c r="BK641" s="373"/>
      <c r="BL641" s="372" t="s">
        <v>3597</v>
      </c>
      <c r="BM641" s="372" t="s">
        <v>3598</v>
      </c>
      <c r="BN641" s="372" t="s">
        <v>3599</v>
      </c>
      <c r="BO641" s="372" t="s">
        <v>3600</v>
      </c>
      <c r="BP641" s="372" t="s">
        <v>3601</v>
      </c>
      <c r="BQ641" s="373"/>
      <c r="BR641" s="354" t="s">
        <v>519</v>
      </c>
    </row>
    <row r="642" spans="1:70" s="428" customFormat="1" x14ac:dyDescent="0.25">
      <c r="A642" s="345" t="s">
        <v>4130</v>
      </c>
      <c r="B642" s="373"/>
      <c r="C642" s="719">
        <v>41275</v>
      </c>
      <c r="D642" s="373"/>
      <c r="E642" s="346">
        <v>331.55</v>
      </c>
      <c r="F642" s="373"/>
      <c r="G642" s="347">
        <v>57.332700000000003</v>
      </c>
      <c r="H642" s="374"/>
      <c r="I642" s="348" t="s">
        <v>430</v>
      </c>
      <c r="J642" s="348">
        <v>0.97770000000000001</v>
      </c>
      <c r="K642" s="348">
        <v>6.93E-2</v>
      </c>
      <c r="L642" s="348">
        <v>4.2561</v>
      </c>
      <c r="M642" s="348">
        <v>12.730499999999999</v>
      </c>
      <c r="N642" s="350">
        <v>19.041399999999999</v>
      </c>
      <c r="O642" s="348">
        <v>23.458600000000001</v>
      </c>
      <c r="P642" s="348">
        <v>21.0596</v>
      </c>
      <c r="Q642" s="348">
        <v>12.251300000000001</v>
      </c>
      <c r="R642" s="348">
        <v>13.5642</v>
      </c>
      <c r="S642" s="348">
        <v>0.82899999999999996</v>
      </c>
      <c r="T642" s="348">
        <v>14.7806</v>
      </c>
      <c r="U642" s="348">
        <v>13.6426</v>
      </c>
      <c r="V642" s="348">
        <v>17.683299999999999</v>
      </c>
      <c r="W642" s="348">
        <v>0.94620000000000004</v>
      </c>
      <c r="X642" s="348">
        <v>12.129899999999999</v>
      </c>
      <c r="Y642" s="374"/>
      <c r="Z642" s="346" t="s">
        <v>430</v>
      </c>
      <c r="AA642" s="346">
        <v>4</v>
      </c>
      <c r="AB642" s="346">
        <v>3</v>
      </c>
      <c r="AC642" s="346">
        <v>5</v>
      </c>
      <c r="AD642" s="346">
        <v>5</v>
      </c>
      <c r="AE642" s="346">
        <v>4</v>
      </c>
      <c r="AF642" s="346">
        <v>4</v>
      </c>
      <c r="AG642" s="346">
        <v>4</v>
      </c>
      <c r="AH642" s="346">
        <v>2</v>
      </c>
      <c r="AI642" s="346">
        <v>3</v>
      </c>
      <c r="AJ642" s="346">
        <v>4</v>
      </c>
      <c r="AK642" s="346">
        <v>5</v>
      </c>
      <c r="AL642" s="346">
        <v>4</v>
      </c>
      <c r="AM642" s="346">
        <v>5</v>
      </c>
      <c r="AN642" s="346">
        <v>2</v>
      </c>
      <c r="AO642" s="373"/>
      <c r="AP642" s="348">
        <v>14.56</v>
      </c>
      <c r="AQ642" s="348">
        <v>15.78</v>
      </c>
      <c r="AR642" s="348">
        <v>18.440000000000001</v>
      </c>
      <c r="AS642" s="348">
        <v>23.54</v>
      </c>
      <c r="AT642" s="348">
        <v>18.489999999999998</v>
      </c>
      <c r="AU642" s="351"/>
      <c r="AV642" s="346">
        <v>3</v>
      </c>
      <c r="AW642" s="346">
        <v>2</v>
      </c>
      <c r="AX642" s="346">
        <v>3</v>
      </c>
      <c r="AY642" s="346">
        <v>4</v>
      </c>
      <c r="AZ642" s="346">
        <v>5</v>
      </c>
      <c r="BA642" s="362"/>
      <c r="BB642" s="348">
        <v>13.0341673907485</v>
      </c>
      <c r="BC642" s="375">
        <v>0</v>
      </c>
      <c r="BD642" s="375">
        <v>8.4885961414088801E-2</v>
      </c>
      <c r="BE642" s="375" t="s">
        <v>430</v>
      </c>
      <c r="BF642" s="374"/>
      <c r="BG642" s="348" t="s">
        <v>430</v>
      </c>
      <c r="BH642" s="348" t="s">
        <v>430</v>
      </c>
      <c r="BI642" s="348" t="s">
        <v>430</v>
      </c>
      <c r="BJ642" s="348" t="s">
        <v>430</v>
      </c>
      <c r="BK642" s="373"/>
      <c r="BL642" s="372" t="s">
        <v>3603</v>
      </c>
      <c r="BM642" s="372" t="s">
        <v>3604</v>
      </c>
      <c r="BN642" s="372" t="s">
        <v>3605</v>
      </c>
      <c r="BO642" s="372" t="s">
        <v>3606</v>
      </c>
      <c r="BP642" s="372" t="s">
        <v>3607</v>
      </c>
      <c r="BQ642" s="373"/>
      <c r="BR642" s="354" t="s">
        <v>463</v>
      </c>
    </row>
    <row r="643" spans="1:70" s="428" customFormat="1" x14ac:dyDescent="0.25">
      <c r="A643" s="894" t="s">
        <v>93</v>
      </c>
      <c r="B643" s="402"/>
      <c r="C643" s="724"/>
      <c r="D643" s="402"/>
      <c r="E643" s="403"/>
      <c r="F643" s="402"/>
      <c r="G643" s="404"/>
      <c r="H643" s="406"/>
      <c r="I643" s="405">
        <v>-0.55930000000000002</v>
      </c>
      <c r="J643" s="405">
        <v>0.59189999999999998</v>
      </c>
      <c r="K643" s="405">
        <v>0.50919999999999999</v>
      </c>
      <c r="L643" s="405">
        <v>5.6741999999999999</v>
      </c>
      <c r="M643" s="405">
        <v>22.692299999999999</v>
      </c>
      <c r="N643" s="407">
        <v>40.614699999999999</v>
      </c>
      <c r="O643" s="405">
        <v>32.827500000000001</v>
      </c>
      <c r="P643" s="405">
        <v>26.797599999999999</v>
      </c>
      <c r="Q643" s="405">
        <v>11.436</v>
      </c>
      <c r="R643" s="405">
        <v>13.708299999999999</v>
      </c>
      <c r="S643" s="405">
        <v>3.1444999999999999</v>
      </c>
      <c r="T643" s="405">
        <v>21.988600000000002</v>
      </c>
      <c r="U643" s="405">
        <v>31.405799999999999</v>
      </c>
      <c r="V643" s="405">
        <v>39.399099999999997</v>
      </c>
      <c r="W643" s="405">
        <v>-0.73160000000000003</v>
      </c>
      <c r="X643" s="405">
        <v>16.061800000000002</v>
      </c>
      <c r="Y643" s="406"/>
      <c r="Z643" s="403">
        <v>3</v>
      </c>
      <c r="AA643" s="403">
        <v>6</v>
      </c>
      <c r="AB643" s="403">
        <v>6</v>
      </c>
      <c r="AC643" s="403">
        <v>6</v>
      </c>
      <c r="AD643" s="403">
        <v>6</v>
      </c>
      <c r="AE643" s="403">
        <v>6</v>
      </c>
      <c r="AF643" s="403">
        <v>6</v>
      </c>
      <c r="AG643" s="403">
        <v>6</v>
      </c>
      <c r="AH643" s="403">
        <v>5</v>
      </c>
      <c r="AI643" s="403">
        <v>5</v>
      </c>
      <c r="AJ643" s="403">
        <v>6</v>
      </c>
      <c r="AK643" s="403">
        <v>6</v>
      </c>
      <c r="AL643" s="403">
        <v>6</v>
      </c>
      <c r="AM643" s="403">
        <v>6</v>
      </c>
      <c r="AN643" s="403">
        <v>6</v>
      </c>
      <c r="AO643" s="402"/>
      <c r="AP643" s="405">
        <v>14.548</v>
      </c>
      <c r="AQ643" s="405">
        <v>15.57</v>
      </c>
      <c r="AR643" s="405">
        <v>18.46</v>
      </c>
      <c r="AS643" s="405">
        <v>32.51</v>
      </c>
      <c r="AT643" s="405">
        <v>42.765000000000001</v>
      </c>
      <c r="AU643" s="408"/>
      <c r="AV643" s="403">
        <v>5</v>
      </c>
      <c r="AW643" s="403">
        <v>5</v>
      </c>
      <c r="AX643" s="403">
        <v>5</v>
      </c>
      <c r="AY643" s="403">
        <v>6</v>
      </c>
      <c r="AZ643" s="403">
        <v>6</v>
      </c>
      <c r="BA643" s="409"/>
      <c r="BB643" s="405"/>
      <c r="BC643" s="410"/>
      <c r="BD643" s="410"/>
      <c r="BE643" s="410"/>
      <c r="BF643" s="406"/>
      <c r="BG643" s="405"/>
      <c r="BH643" s="405"/>
      <c r="BI643" s="405"/>
      <c r="BJ643" s="405"/>
      <c r="BK643" s="402"/>
      <c r="BL643" s="401"/>
      <c r="BM643" s="401"/>
      <c r="BN643" s="401"/>
      <c r="BO643" s="401"/>
      <c r="BP643" s="401"/>
      <c r="BQ643" s="402"/>
      <c r="BR643" s="411"/>
    </row>
    <row r="644" spans="1:70" s="428" customFormat="1" x14ac:dyDescent="0.25">
      <c r="A644" s="895" t="s">
        <v>94</v>
      </c>
      <c r="B644" s="373"/>
      <c r="C644" s="719"/>
      <c r="D644" s="373"/>
      <c r="E644" s="346"/>
      <c r="F644" s="373"/>
      <c r="G644" s="347"/>
      <c r="H644" s="374"/>
      <c r="I644" s="348">
        <v>-4.3700000000000003E-2</v>
      </c>
      <c r="J644" s="348">
        <v>4.3010999999999999</v>
      </c>
      <c r="K644" s="348">
        <v>5.8628999999999998</v>
      </c>
      <c r="L644" s="348">
        <v>8.1757000000000009</v>
      </c>
      <c r="M644" s="348">
        <v>61.736199999999997</v>
      </c>
      <c r="N644" s="350">
        <v>119.761</v>
      </c>
      <c r="O644" s="348">
        <v>88.260900000000007</v>
      </c>
      <c r="P644" s="348">
        <v>60.037100000000002</v>
      </c>
      <c r="Q644" s="348">
        <v>12.9085</v>
      </c>
      <c r="R644" s="348">
        <v>16.386800000000001</v>
      </c>
      <c r="S644" s="348">
        <v>7.6997</v>
      </c>
      <c r="T644" s="348">
        <v>38.240699999999997</v>
      </c>
      <c r="U644" s="348">
        <v>97.952699999999993</v>
      </c>
      <c r="V644" s="348">
        <v>120.6648</v>
      </c>
      <c r="W644" s="348">
        <v>1.3998999999999999</v>
      </c>
      <c r="X644" s="348">
        <v>32.318100000000001</v>
      </c>
      <c r="Y644" s="374"/>
      <c r="Z644" s="346"/>
      <c r="AA644" s="346"/>
      <c r="AB644" s="346"/>
      <c r="AC644" s="346"/>
      <c r="AD644" s="346"/>
      <c r="AE644" s="346"/>
      <c r="AF644" s="346"/>
      <c r="AG644" s="346"/>
      <c r="AH644" s="346"/>
      <c r="AI644" s="346"/>
      <c r="AJ644" s="346"/>
      <c r="AK644" s="346"/>
      <c r="AL644" s="346"/>
      <c r="AM644" s="346"/>
      <c r="AN644" s="346"/>
      <c r="AO644" s="373"/>
      <c r="AP644" s="348">
        <v>16.11</v>
      </c>
      <c r="AQ644" s="348">
        <v>16.04</v>
      </c>
      <c r="AR644" s="348">
        <v>20.399999999999999</v>
      </c>
      <c r="AS644" s="348">
        <v>81.459999999999994</v>
      </c>
      <c r="AT644" s="348">
        <v>130.08000000000001</v>
      </c>
      <c r="AU644" s="351"/>
      <c r="AV644" s="346"/>
      <c r="AW644" s="346"/>
      <c r="AX644" s="346"/>
      <c r="AY644" s="346"/>
      <c r="AZ644" s="346"/>
      <c r="BA644" s="362"/>
      <c r="BB644" s="348"/>
      <c r="BC644" s="375"/>
      <c r="BD644" s="375"/>
      <c r="BE644" s="375"/>
      <c r="BF644" s="374"/>
      <c r="BG644" s="348"/>
      <c r="BH644" s="348"/>
      <c r="BI644" s="348"/>
      <c r="BJ644" s="348"/>
      <c r="BK644" s="373"/>
      <c r="BL644" s="372"/>
      <c r="BM644" s="372"/>
      <c r="BN644" s="372"/>
      <c r="BO644" s="372"/>
      <c r="BP644" s="372"/>
      <c r="BQ644" s="373"/>
      <c r="BR644" s="354"/>
    </row>
    <row r="645" spans="1:70" s="428" customFormat="1" x14ac:dyDescent="0.25">
      <c r="A645" s="895" t="s">
        <v>95</v>
      </c>
      <c r="B645" s="373"/>
      <c r="C645" s="719"/>
      <c r="D645" s="373"/>
      <c r="E645" s="346"/>
      <c r="F645" s="373"/>
      <c r="G645" s="347"/>
      <c r="H645" s="374"/>
      <c r="I645" s="348">
        <v>-1.2967</v>
      </c>
      <c r="J645" s="348">
        <v>-3.0783999999999998</v>
      </c>
      <c r="K645" s="348">
        <v>-2.8140999999999998</v>
      </c>
      <c r="L645" s="348">
        <v>2.3249</v>
      </c>
      <c r="M645" s="348">
        <v>9.1109000000000009</v>
      </c>
      <c r="N645" s="350">
        <v>16.319800000000001</v>
      </c>
      <c r="O645" s="348">
        <v>13.474500000000001</v>
      </c>
      <c r="P645" s="348">
        <v>15.6678</v>
      </c>
      <c r="Q645" s="348">
        <v>9.5416000000000007</v>
      </c>
      <c r="R645" s="348">
        <v>10.6311</v>
      </c>
      <c r="S645" s="348">
        <v>-0.40179999999999999</v>
      </c>
      <c r="T645" s="348">
        <v>11.5563</v>
      </c>
      <c r="U645" s="348">
        <v>10.040800000000001</v>
      </c>
      <c r="V645" s="348">
        <v>14.667400000000001</v>
      </c>
      <c r="W645" s="348">
        <v>-4.7771999999999997</v>
      </c>
      <c r="X645" s="348">
        <v>10.1485</v>
      </c>
      <c r="Y645" s="374"/>
      <c r="Z645" s="346"/>
      <c r="AA645" s="346"/>
      <c r="AB645" s="346"/>
      <c r="AC645" s="346"/>
      <c r="AD645" s="346"/>
      <c r="AE645" s="346"/>
      <c r="AF645" s="346"/>
      <c r="AG645" s="346"/>
      <c r="AH645" s="346"/>
      <c r="AI645" s="346"/>
      <c r="AJ645" s="346"/>
      <c r="AK645" s="346"/>
      <c r="AL645" s="346"/>
      <c r="AM645" s="346"/>
      <c r="AN645" s="346"/>
      <c r="AO645" s="373"/>
      <c r="AP645" s="348">
        <v>12.37</v>
      </c>
      <c r="AQ645" s="348">
        <v>14.8</v>
      </c>
      <c r="AR645" s="348">
        <v>15.94</v>
      </c>
      <c r="AS645" s="348">
        <v>16.63</v>
      </c>
      <c r="AT645" s="348">
        <v>18.440000000000001</v>
      </c>
      <c r="AU645" s="351"/>
      <c r="AV645" s="346"/>
      <c r="AW645" s="346"/>
      <c r="AX645" s="346"/>
      <c r="AY645" s="346"/>
      <c r="AZ645" s="346"/>
      <c r="BA645" s="362"/>
      <c r="BB645" s="348"/>
      <c r="BC645" s="375"/>
      <c r="BD645" s="375"/>
      <c r="BE645" s="375"/>
      <c r="BF645" s="374"/>
      <c r="BG645" s="348"/>
      <c r="BH645" s="348"/>
      <c r="BI645" s="348"/>
      <c r="BJ645" s="348"/>
      <c r="BK645" s="373"/>
      <c r="BL645" s="372"/>
      <c r="BM645" s="372"/>
      <c r="BN645" s="372"/>
      <c r="BO645" s="372"/>
      <c r="BP645" s="372"/>
      <c r="BQ645" s="373"/>
      <c r="BR645" s="354"/>
    </row>
    <row r="646" spans="1:70" s="428" customFormat="1" x14ac:dyDescent="0.25">
      <c r="A646" s="896" t="s">
        <v>96</v>
      </c>
      <c r="B646" s="413"/>
      <c r="C646" s="725"/>
      <c r="D646" s="413"/>
      <c r="E646" s="414"/>
      <c r="F646" s="413"/>
      <c r="G646" s="415"/>
      <c r="H646" s="417"/>
      <c r="I646" s="416">
        <v>-0.33750000000000002</v>
      </c>
      <c r="J646" s="416">
        <v>1.24105</v>
      </c>
      <c r="K646" s="416">
        <v>-0.20319999999999999</v>
      </c>
      <c r="L646" s="416">
        <v>5.7420999999999998</v>
      </c>
      <c r="M646" s="416">
        <v>15.8386</v>
      </c>
      <c r="N646" s="418">
        <v>24.299199999999999</v>
      </c>
      <c r="O646" s="416">
        <v>24.255199999999999</v>
      </c>
      <c r="P646" s="416">
        <v>21.373200000000001</v>
      </c>
      <c r="Q646" s="416">
        <v>11.802899999999999</v>
      </c>
      <c r="R646" s="416">
        <v>13.5642</v>
      </c>
      <c r="S646" s="416">
        <v>2.4371</v>
      </c>
      <c r="T646" s="416">
        <v>19.8672</v>
      </c>
      <c r="U646" s="416">
        <v>20.203600000000002</v>
      </c>
      <c r="V646" s="416">
        <v>23.256499999999999</v>
      </c>
      <c r="W646" s="416">
        <v>0.1416</v>
      </c>
      <c r="X646" s="416">
        <v>13.5511</v>
      </c>
      <c r="Y646" s="417"/>
      <c r="Z646" s="414"/>
      <c r="AA646" s="414"/>
      <c r="AB646" s="414"/>
      <c r="AC646" s="414"/>
      <c r="AD646" s="414"/>
      <c r="AE646" s="414"/>
      <c r="AF646" s="414"/>
      <c r="AG646" s="414"/>
      <c r="AH646" s="414"/>
      <c r="AI646" s="414"/>
      <c r="AJ646" s="414"/>
      <c r="AK646" s="414"/>
      <c r="AL646" s="414"/>
      <c r="AM646" s="414"/>
      <c r="AN646" s="414"/>
      <c r="AO646" s="413"/>
      <c r="AP646" s="416">
        <v>14.56</v>
      </c>
      <c r="AQ646" s="416">
        <v>15.69</v>
      </c>
      <c r="AR646" s="416">
        <v>18.440000000000001</v>
      </c>
      <c r="AS646" s="416">
        <v>24.74</v>
      </c>
      <c r="AT646" s="416">
        <v>26.36</v>
      </c>
      <c r="AU646" s="419"/>
      <c r="AV646" s="414"/>
      <c r="AW646" s="414"/>
      <c r="AX646" s="414"/>
      <c r="AY646" s="414"/>
      <c r="AZ646" s="414"/>
      <c r="BA646" s="420"/>
      <c r="BB646" s="416"/>
      <c r="BC646" s="421"/>
      <c r="BD646" s="421"/>
      <c r="BE646" s="421"/>
      <c r="BF646" s="417"/>
      <c r="BG646" s="416"/>
      <c r="BH646" s="416"/>
      <c r="BI646" s="416"/>
      <c r="BJ646" s="416"/>
      <c r="BK646" s="413"/>
      <c r="BL646" s="412"/>
      <c r="BM646" s="412"/>
      <c r="BN646" s="412"/>
      <c r="BO646" s="412"/>
      <c r="BP646" s="412"/>
      <c r="BQ646" s="413"/>
      <c r="BR646" s="422"/>
    </row>
    <row r="647" spans="1:70" s="428" customFormat="1" ht="14.5" customHeight="1" x14ac:dyDescent="0.35">
      <c r="A647" s="883" t="s">
        <v>4131</v>
      </c>
      <c r="B647" s="871"/>
      <c r="C647" s="872"/>
      <c r="D647" s="871"/>
      <c r="E647" s="873"/>
      <c r="F647" s="871"/>
      <c r="G647" s="874"/>
      <c r="H647" s="876"/>
      <c r="I647" s="875"/>
      <c r="J647" s="875"/>
      <c r="K647" s="875"/>
      <c r="L647" s="875"/>
      <c r="M647" s="875"/>
      <c r="N647" s="877"/>
      <c r="O647" s="875"/>
      <c r="P647" s="875"/>
      <c r="Q647" s="875"/>
      <c r="R647" s="875"/>
      <c r="S647" s="875"/>
      <c r="T647" s="875"/>
      <c r="U647" s="875"/>
      <c r="V647" s="875"/>
      <c r="W647" s="875"/>
      <c r="X647" s="875"/>
      <c r="Y647" s="876"/>
      <c r="Z647" s="873"/>
      <c r="AA647" s="873"/>
      <c r="AB647" s="873"/>
      <c r="AC647" s="873"/>
      <c r="AD647" s="873"/>
      <c r="AE647" s="873"/>
      <c r="AF647" s="873"/>
      <c r="AG647" s="873"/>
      <c r="AH647" s="873"/>
      <c r="AI647" s="873"/>
      <c r="AJ647" s="873"/>
      <c r="AK647" s="873"/>
      <c r="AL647" s="873"/>
      <c r="AM647" s="873"/>
      <c r="AN647" s="873"/>
      <c r="AO647" s="871"/>
      <c r="AP647" s="875"/>
      <c r="AQ647" s="875"/>
      <c r="AR647" s="875"/>
      <c r="AS647" s="875"/>
      <c r="AT647" s="875"/>
      <c r="AU647" s="878"/>
      <c r="AV647" s="873"/>
      <c r="AW647" s="873"/>
      <c r="AX647" s="873"/>
      <c r="AY647" s="873"/>
      <c r="AZ647" s="873"/>
      <c r="BA647" s="879"/>
      <c r="BB647" s="875"/>
      <c r="BC647" s="880"/>
      <c r="BD647" s="880"/>
      <c r="BE647" s="880"/>
      <c r="BF647" s="876"/>
      <c r="BG647" s="875"/>
      <c r="BH647" s="875"/>
      <c r="BI647" s="875"/>
      <c r="BJ647" s="875"/>
      <c r="BK647" s="871"/>
      <c r="BL647" s="881"/>
      <c r="BM647" s="881"/>
      <c r="BN647" s="881"/>
      <c r="BO647" s="881"/>
      <c r="BP647" s="881"/>
      <c r="BQ647" s="871"/>
      <c r="BR647" s="882"/>
    </row>
    <row r="648" spans="1:70" s="428" customFormat="1" x14ac:dyDescent="0.25">
      <c r="A648" s="345" t="s">
        <v>4132</v>
      </c>
      <c r="B648" s="373"/>
      <c r="C648" s="719">
        <v>41275</v>
      </c>
      <c r="D648" s="373"/>
      <c r="E648" s="841">
        <v>4341.42</v>
      </c>
      <c r="F648" s="373"/>
      <c r="G648" s="347">
        <v>344.06790000000001</v>
      </c>
      <c r="H648" s="374"/>
      <c r="I648" s="348">
        <v>-0.23710000000000001</v>
      </c>
      <c r="J648" s="348">
        <v>-0.37409999999999999</v>
      </c>
      <c r="K648" s="348">
        <v>-3.5749</v>
      </c>
      <c r="L648" s="348">
        <v>10.456899999999999</v>
      </c>
      <c r="M648" s="348">
        <v>8.0454000000000008</v>
      </c>
      <c r="N648" s="350">
        <v>2.7528999999999999</v>
      </c>
      <c r="O648" s="348">
        <v>4.7165999999999997</v>
      </c>
      <c r="P648" s="348">
        <v>18.6815</v>
      </c>
      <c r="Q648" s="348">
        <v>21.024100000000001</v>
      </c>
      <c r="R648" s="348">
        <v>12.512</v>
      </c>
      <c r="S648" s="348">
        <v>6.0114999999999998</v>
      </c>
      <c r="T648" s="348">
        <v>19.186199999999999</v>
      </c>
      <c r="U648" s="348">
        <v>1.0667</v>
      </c>
      <c r="V648" s="348">
        <v>3.1248</v>
      </c>
      <c r="W648" s="348">
        <v>-2.4394</v>
      </c>
      <c r="X648" s="348">
        <v>18.7258</v>
      </c>
      <c r="Y648" s="374"/>
      <c r="Z648" s="346">
        <v>6</v>
      </c>
      <c r="AA648" s="346">
        <v>3</v>
      </c>
      <c r="AB648" s="346">
        <v>6</v>
      </c>
      <c r="AC648" s="346">
        <v>6</v>
      </c>
      <c r="AD648" s="346">
        <v>6</v>
      </c>
      <c r="AE648" s="346">
        <v>6</v>
      </c>
      <c r="AF648" s="346">
        <v>5</v>
      </c>
      <c r="AG648" s="346">
        <v>4</v>
      </c>
      <c r="AH648" s="346">
        <v>1</v>
      </c>
      <c r="AI648" s="346">
        <v>1</v>
      </c>
      <c r="AJ648" s="346">
        <v>5</v>
      </c>
      <c r="AK648" s="346">
        <v>6</v>
      </c>
      <c r="AL648" s="346">
        <v>6</v>
      </c>
      <c r="AM648" s="346">
        <v>6</v>
      </c>
      <c r="AN648" s="346">
        <v>2</v>
      </c>
      <c r="AO648" s="373"/>
      <c r="AP648" s="348">
        <v>16.829999999999998</v>
      </c>
      <c r="AQ648" s="348">
        <v>20.97</v>
      </c>
      <c r="AR648" s="348">
        <v>18.29</v>
      </c>
      <c r="AS648" s="348">
        <v>12.04</v>
      </c>
      <c r="AT648" s="348">
        <v>8.14</v>
      </c>
      <c r="AU648" s="351"/>
      <c r="AV648" s="346">
        <v>1</v>
      </c>
      <c r="AW648" s="346">
        <v>1</v>
      </c>
      <c r="AX648" s="346">
        <v>1</v>
      </c>
      <c r="AY648" s="346">
        <v>4</v>
      </c>
      <c r="AZ648" s="346">
        <v>6</v>
      </c>
      <c r="BA648" s="362"/>
      <c r="BB648" s="348">
        <v>16.486376964373399</v>
      </c>
      <c r="BC648" s="375">
        <v>0.91033747210625804</v>
      </c>
      <c r="BD648" s="375">
        <v>7.0552588047019596E-2</v>
      </c>
      <c r="BE648" s="375">
        <v>2.86510097923427E-2</v>
      </c>
      <c r="BF648" s="374"/>
      <c r="BG648" s="843">
        <v>69.640600000000006</v>
      </c>
      <c r="BH648" s="843">
        <v>15.9747</v>
      </c>
      <c r="BI648" s="843">
        <v>11.164</v>
      </c>
      <c r="BJ648" s="843">
        <v>3.2206999999999999</v>
      </c>
      <c r="BK648" s="373"/>
      <c r="BL648" s="372" t="s">
        <v>3610</v>
      </c>
      <c r="BM648" s="372" t="s">
        <v>3611</v>
      </c>
      <c r="BN648" s="372" t="s">
        <v>3612</v>
      </c>
      <c r="BO648" s="372" t="s">
        <v>3613</v>
      </c>
      <c r="BP648" s="372" t="s">
        <v>3614</v>
      </c>
      <c r="BQ648" s="373"/>
      <c r="BR648" s="354" t="s">
        <v>463</v>
      </c>
    </row>
    <row r="649" spans="1:70" s="428" customFormat="1" x14ac:dyDescent="0.25">
      <c r="A649" s="345" t="s">
        <v>4133</v>
      </c>
      <c r="B649" s="373"/>
      <c r="C649" s="719">
        <v>44862</v>
      </c>
      <c r="D649" s="373"/>
      <c r="E649" s="346">
        <v>4020.88</v>
      </c>
      <c r="F649" s="373"/>
      <c r="G649" s="347">
        <v>23.27</v>
      </c>
      <c r="H649" s="374"/>
      <c r="I649" s="348">
        <v>-4.2999999999999997E-2</v>
      </c>
      <c r="J649" s="348">
        <v>-0.68289999999999995</v>
      </c>
      <c r="K649" s="348">
        <v>-3.4039000000000001</v>
      </c>
      <c r="L649" s="348">
        <v>13.956899999999999</v>
      </c>
      <c r="M649" s="348">
        <v>13.7897</v>
      </c>
      <c r="N649" s="350">
        <v>8.84</v>
      </c>
      <c r="O649" s="348">
        <v>8.6562999999999999</v>
      </c>
      <c r="P649" s="348">
        <v>22.46</v>
      </c>
      <c r="Q649" s="348" t="s">
        <v>430</v>
      </c>
      <c r="R649" s="348" t="s">
        <v>430</v>
      </c>
      <c r="S649" s="348">
        <v>7.8312999999999997</v>
      </c>
      <c r="T649" s="348">
        <v>25.2422</v>
      </c>
      <c r="U649" s="348">
        <v>6.3528000000000002</v>
      </c>
      <c r="V649" s="348">
        <v>10.127800000000001</v>
      </c>
      <c r="W649" s="348">
        <v>-2.9607999999999999</v>
      </c>
      <c r="X649" s="348">
        <v>24.3796</v>
      </c>
      <c r="Y649" s="374"/>
      <c r="Z649" s="346">
        <v>2</v>
      </c>
      <c r="AA649" s="346">
        <v>6</v>
      </c>
      <c r="AB649" s="346">
        <v>5</v>
      </c>
      <c r="AC649" s="346">
        <v>3</v>
      </c>
      <c r="AD649" s="346">
        <v>3</v>
      </c>
      <c r="AE649" s="346">
        <v>3</v>
      </c>
      <c r="AF649" s="346">
        <v>2</v>
      </c>
      <c r="AG649" s="346">
        <v>2</v>
      </c>
      <c r="AH649" s="346" t="s">
        <v>430</v>
      </c>
      <c r="AI649" s="346" t="s">
        <v>430</v>
      </c>
      <c r="AJ649" s="346">
        <v>3</v>
      </c>
      <c r="AK649" s="346">
        <v>3</v>
      </c>
      <c r="AL649" s="346">
        <v>3</v>
      </c>
      <c r="AM649" s="346">
        <v>3</v>
      </c>
      <c r="AN649" s="346">
        <v>5</v>
      </c>
      <c r="AO649" s="373"/>
      <c r="AP649" s="348" t="s">
        <v>430</v>
      </c>
      <c r="AQ649" s="348" t="s">
        <v>430</v>
      </c>
      <c r="AR649" s="348" t="s">
        <v>430</v>
      </c>
      <c r="AS649" s="348">
        <v>16.91</v>
      </c>
      <c r="AT649" s="348">
        <v>17.670000000000002</v>
      </c>
      <c r="AU649" s="351"/>
      <c r="AV649" s="346" t="s">
        <v>430</v>
      </c>
      <c r="AW649" s="346" t="s">
        <v>430</v>
      </c>
      <c r="AX649" s="346" t="s">
        <v>430</v>
      </c>
      <c r="AY649" s="346">
        <v>2</v>
      </c>
      <c r="AZ649" s="346">
        <v>3</v>
      </c>
      <c r="BA649" s="362"/>
      <c r="BB649" s="348">
        <v>17.0486909262479</v>
      </c>
      <c r="BC649" s="375">
        <v>0.93807993301963</v>
      </c>
      <c r="BD649" s="375">
        <v>8.68928956480578E-2</v>
      </c>
      <c r="BE649" s="375">
        <v>0.31233060397344198</v>
      </c>
      <c r="BF649" s="374"/>
      <c r="BG649" s="843">
        <v>65.906400000000005</v>
      </c>
      <c r="BH649" s="843">
        <v>12.877599999999999</v>
      </c>
      <c r="BI649" s="843">
        <v>17.486699999999999</v>
      </c>
      <c r="BJ649" s="843">
        <v>3.7292999999999998</v>
      </c>
      <c r="BK649" s="373"/>
      <c r="BL649" s="372" t="s">
        <v>3616</v>
      </c>
      <c r="BM649" s="372" t="s">
        <v>3617</v>
      </c>
      <c r="BN649" s="372" t="s">
        <v>3618</v>
      </c>
      <c r="BO649" s="372" t="s">
        <v>3619</v>
      </c>
      <c r="BP649" s="372" t="s">
        <v>3620</v>
      </c>
      <c r="BQ649" s="373"/>
      <c r="BR649" s="354" t="s">
        <v>463</v>
      </c>
    </row>
    <row r="650" spans="1:70" s="428" customFormat="1" x14ac:dyDescent="0.25">
      <c r="A650" s="345" t="s">
        <v>4134</v>
      </c>
      <c r="B650" s="373"/>
      <c r="C650" s="719">
        <v>45155</v>
      </c>
      <c r="D650" s="373"/>
      <c r="E650" s="346">
        <v>2077.4499999999998</v>
      </c>
      <c r="F650" s="373"/>
      <c r="G650" s="347">
        <v>20.423999999999999</v>
      </c>
      <c r="H650" s="374"/>
      <c r="I650" s="348">
        <v>-0.17599999999999999</v>
      </c>
      <c r="J650" s="348">
        <v>-0.55020000000000002</v>
      </c>
      <c r="K650" s="348">
        <v>-1.1040000000000001</v>
      </c>
      <c r="L650" s="348">
        <v>17.231100000000001</v>
      </c>
      <c r="M650" s="348">
        <v>16.236999999999998</v>
      </c>
      <c r="N650" s="350">
        <v>9.7946000000000009</v>
      </c>
      <c r="O650" s="348">
        <v>10.7517</v>
      </c>
      <c r="P650" s="348">
        <v>25.380199999999999</v>
      </c>
      <c r="Q650" s="348" t="s">
        <v>430</v>
      </c>
      <c r="R650" s="348" t="s">
        <v>430</v>
      </c>
      <c r="S650" s="348">
        <v>9.4591999999999992</v>
      </c>
      <c r="T650" s="348">
        <v>28.574100000000001</v>
      </c>
      <c r="U650" s="348">
        <v>10.132099999999999</v>
      </c>
      <c r="V650" s="348">
        <v>11.344900000000001</v>
      </c>
      <c r="W650" s="348">
        <v>-3.1717</v>
      </c>
      <c r="X650" s="348">
        <v>26.203900000000001</v>
      </c>
      <c r="Y650" s="374"/>
      <c r="Z650" s="346">
        <v>5</v>
      </c>
      <c r="AA650" s="346">
        <v>4</v>
      </c>
      <c r="AB650" s="346">
        <v>2</v>
      </c>
      <c r="AC650" s="346">
        <v>2</v>
      </c>
      <c r="AD650" s="346">
        <v>2</v>
      </c>
      <c r="AE650" s="346">
        <v>2</v>
      </c>
      <c r="AF650" s="346">
        <v>1</v>
      </c>
      <c r="AG650" s="346">
        <v>1</v>
      </c>
      <c r="AH650" s="346" t="s">
        <v>430</v>
      </c>
      <c r="AI650" s="346" t="s">
        <v>430</v>
      </c>
      <c r="AJ650" s="346">
        <v>2</v>
      </c>
      <c r="AK650" s="346">
        <v>2</v>
      </c>
      <c r="AL650" s="346">
        <v>2</v>
      </c>
      <c r="AM650" s="346">
        <v>2</v>
      </c>
      <c r="AN650" s="346">
        <v>6</v>
      </c>
      <c r="AO650" s="373"/>
      <c r="AP650" s="348" t="s">
        <v>430</v>
      </c>
      <c r="AQ650" s="348" t="s">
        <v>430</v>
      </c>
      <c r="AR650" s="348" t="s">
        <v>430</v>
      </c>
      <c r="AS650" s="348">
        <v>20.07</v>
      </c>
      <c r="AT650" s="348">
        <v>22.48</v>
      </c>
      <c r="AU650" s="351"/>
      <c r="AV650" s="346" t="s">
        <v>430</v>
      </c>
      <c r="AW650" s="346" t="s">
        <v>430</v>
      </c>
      <c r="AX650" s="346" t="s">
        <v>430</v>
      </c>
      <c r="AY650" s="346">
        <v>1</v>
      </c>
      <c r="AZ650" s="346">
        <v>2</v>
      </c>
      <c r="BA650" s="362"/>
      <c r="BB650" s="348">
        <v>17.387379585390299</v>
      </c>
      <c r="BC650" s="375">
        <v>0.91785434884425798</v>
      </c>
      <c r="BD650" s="375">
        <v>9.1826285274063807E-2</v>
      </c>
      <c r="BE650" s="375">
        <v>0.52098126713728399</v>
      </c>
      <c r="BF650" s="374"/>
      <c r="BG650" s="843">
        <v>39.987099999999998</v>
      </c>
      <c r="BH650" s="843">
        <v>31.122599999999998</v>
      </c>
      <c r="BI650" s="843">
        <v>27.479600000000001</v>
      </c>
      <c r="BJ650" s="843">
        <v>1.4107000000000001</v>
      </c>
      <c r="BK650" s="373"/>
      <c r="BL650" s="372" t="s">
        <v>3622</v>
      </c>
      <c r="BM650" s="372" t="s">
        <v>3623</v>
      </c>
      <c r="BN650" s="372" t="s">
        <v>3624</v>
      </c>
      <c r="BO650" s="372" t="s">
        <v>3625</v>
      </c>
      <c r="BP650" s="372" t="s">
        <v>3626</v>
      </c>
      <c r="BQ650" s="373"/>
      <c r="BR650" s="354" t="s">
        <v>463</v>
      </c>
    </row>
    <row r="651" spans="1:70" s="428" customFormat="1" x14ac:dyDescent="0.25">
      <c r="A651" s="345" t="s">
        <v>4135</v>
      </c>
      <c r="B651" s="373"/>
      <c r="C651" s="719">
        <v>45247</v>
      </c>
      <c r="D651" s="373"/>
      <c r="E651" s="346">
        <v>1762.78</v>
      </c>
      <c r="F651" s="373"/>
      <c r="G651" s="347">
        <v>17.97</v>
      </c>
      <c r="H651" s="374"/>
      <c r="I651" s="348">
        <v>-0.16669999999999999</v>
      </c>
      <c r="J651" s="348">
        <v>0.1114</v>
      </c>
      <c r="K651" s="348">
        <v>-1.0463</v>
      </c>
      <c r="L651" s="348">
        <v>18.535599999999999</v>
      </c>
      <c r="M651" s="348">
        <v>21.665500000000002</v>
      </c>
      <c r="N651" s="350">
        <v>17.2211</v>
      </c>
      <c r="O651" s="348">
        <v>8.1981999999999999</v>
      </c>
      <c r="P651" s="348" t="s">
        <v>430</v>
      </c>
      <c r="Q651" s="348" t="s">
        <v>430</v>
      </c>
      <c r="R651" s="348" t="s">
        <v>430</v>
      </c>
      <c r="S651" s="348">
        <v>11.407299999999999</v>
      </c>
      <c r="T651" s="348">
        <v>33.705399999999997</v>
      </c>
      <c r="U651" s="348">
        <v>13.878299999999999</v>
      </c>
      <c r="V651" s="348">
        <v>17.374300000000002</v>
      </c>
      <c r="W651" s="348">
        <v>-2.8123</v>
      </c>
      <c r="X651" s="348">
        <v>23.134399999999999</v>
      </c>
      <c r="Y651" s="374"/>
      <c r="Z651" s="346">
        <v>3</v>
      </c>
      <c r="AA651" s="346">
        <v>2</v>
      </c>
      <c r="AB651" s="346">
        <v>1</v>
      </c>
      <c r="AC651" s="346">
        <v>1</v>
      </c>
      <c r="AD651" s="346">
        <v>1</v>
      </c>
      <c r="AE651" s="346">
        <v>1</v>
      </c>
      <c r="AF651" s="346">
        <v>3</v>
      </c>
      <c r="AG651" s="346" t="s">
        <v>430</v>
      </c>
      <c r="AH651" s="346" t="s">
        <v>430</v>
      </c>
      <c r="AI651" s="346" t="s">
        <v>430</v>
      </c>
      <c r="AJ651" s="346">
        <v>1</v>
      </c>
      <c r="AK651" s="346">
        <v>1</v>
      </c>
      <c r="AL651" s="346">
        <v>1</v>
      </c>
      <c r="AM651" s="346">
        <v>1</v>
      </c>
      <c r="AN651" s="346">
        <v>3</v>
      </c>
      <c r="AO651" s="373"/>
      <c r="AP651" s="348" t="s">
        <v>430</v>
      </c>
      <c r="AQ651" s="348" t="s">
        <v>430</v>
      </c>
      <c r="AR651" s="348" t="s">
        <v>430</v>
      </c>
      <c r="AS651" s="348" t="s">
        <v>430</v>
      </c>
      <c r="AT651" s="348">
        <v>31.13</v>
      </c>
      <c r="AU651" s="351"/>
      <c r="AV651" s="346" t="s">
        <v>430</v>
      </c>
      <c r="AW651" s="346" t="s">
        <v>430</v>
      </c>
      <c r="AX651" s="346" t="s">
        <v>430</v>
      </c>
      <c r="AY651" s="346" t="s">
        <v>430</v>
      </c>
      <c r="AZ651" s="346">
        <v>1</v>
      </c>
      <c r="BA651" s="362"/>
      <c r="BB651" s="348">
        <v>18.360575786974699</v>
      </c>
      <c r="BC651" s="375">
        <v>0.97732709029072895</v>
      </c>
      <c r="BD651" s="375">
        <v>7.3717885974486599E-2</v>
      </c>
      <c r="BE651" s="375">
        <v>0.37348940063640301</v>
      </c>
      <c r="BF651" s="374"/>
      <c r="BG651" s="843">
        <v>57.831899999999997</v>
      </c>
      <c r="BH651" s="843">
        <v>13.8118</v>
      </c>
      <c r="BI651" s="843">
        <v>25.8111</v>
      </c>
      <c r="BJ651" s="843">
        <v>2.5451999999999999</v>
      </c>
      <c r="BK651" s="373"/>
      <c r="BL651" s="372" t="s">
        <v>3628</v>
      </c>
      <c r="BM651" s="372" t="s">
        <v>3629</v>
      </c>
      <c r="BN651" s="372" t="s">
        <v>3630</v>
      </c>
      <c r="BO651" s="372" t="s">
        <v>3631</v>
      </c>
      <c r="BP651" s="372" t="s">
        <v>3632</v>
      </c>
      <c r="BQ651" s="373"/>
      <c r="BR651" s="354" t="s">
        <v>443</v>
      </c>
    </row>
    <row r="652" spans="1:70" s="428" customFormat="1" x14ac:dyDescent="0.25">
      <c r="A652" s="345" t="s">
        <v>4136</v>
      </c>
      <c r="B652" s="373"/>
      <c r="C652" s="719">
        <v>44859</v>
      </c>
      <c r="D652" s="373"/>
      <c r="E652" s="346">
        <v>755.55</v>
      </c>
      <c r="F652" s="373"/>
      <c r="G652" s="347">
        <v>21.713000000000001</v>
      </c>
      <c r="H652" s="374"/>
      <c r="I652" s="348">
        <v>-0.1701</v>
      </c>
      <c r="J652" s="348">
        <v>-0.60429999999999995</v>
      </c>
      <c r="K652" s="348">
        <v>-3.1318000000000001</v>
      </c>
      <c r="L652" s="348">
        <v>10.8315</v>
      </c>
      <c r="M652" s="348">
        <v>9.5564999999999998</v>
      </c>
      <c r="N652" s="350">
        <v>7.5220000000000002</v>
      </c>
      <c r="O652" s="348">
        <v>5.9630000000000001</v>
      </c>
      <c r="P652" s="348">
        <v>19.7927</v>
      </c>
      <c r="Q652" s="348" t="s">
        <v>430</v>
      </c>
      <c r="R652" s="348" t="s">
        <v>430</v>
      </c>
      <c r="S652" s="348">
        <v>5.8087</v>
      </c>
      <c r="T652" s="348">
        <v>21.634599999999999</v>
      </c>
      <c r="U652" s="348">
        <v>3.9895</v>
      </c>
      <c r="V652" s="348">
        <v>7.8585000000000003</v>
      </c>
      <c r="W652" s="348">
        <v>-2.8371</v>
      </c>
      <c r="X652" s="348">
        <v>22.122499999999999</v>
      </c>
      <c r="Y652" s="374"/>
      <c r="Z652" s="346">
        <v>4</v>
      </c>
      <c r="AA652" s="346">
        <v>5</v>
      </c>
      <c r="AB652" s="346">
        <v>4</v>
      </c>
      <c r="AC652" s="346">
        <v>5</v>
      </c>
      <c r="AD652" s="346">
        <v>5</v>
      </c>
      <c r="AE652" s="346">
        <v>4</v>
      </c>
      <c r="AF652" s="346">
        <v>4</v>
      </c>
      <c r="AG652" s="346">
        <v>3</v>
      </c>
      <c r="AH652" s="346" t="s">
        <v>430</v>
      </c>
      <c r="AI652" s="346" t="s">
        <v>430</v>
      </c>
      <c r="AJ652" s="346">
        <v>6</v>
      </c>
      <c r="AK652" s="346">
        <v>5</v>
      </c>
      <c r="AL652" s="346">
        <v>4</v>
      </c>
      <c r="AM652" s="346">
        <v>4</v>
      </c>
      <c r="AN652" s="346">
        <v>4</v>
      </c>
      <c r="AO652" s="373"/>
      <c r="AP652" s="348" t="s">
        <v>430</v>
      </c>
      <c r="AQ652" s="348" t="s">
        <v>430</v>
      </c>
      <c r="AR652" s="348" t="s">
        <v>430</v>
      </c>
      <c r="AS652" s="348">
        <v>14.54</v>
      </c>
      <c r="AT652" s="348">
        <v>12.56</v>
      </c>
      <c r="AU652" s="351"/>
      <c r="AV652" s="346" t="s">
        <v>430</v>
      </c>
      <c r="AW652" s="346" t="s">
        <v>430</v>
      </c>
      <c r="AX652" s="346" t="s">
        <v>430</v>
      </c>
      <c r="AY652" s="346">
        <v>3</v>
      </c>
      <c r="AZ652" s="346">
        <v>5</v>
      </c>
      <c r="BA652" s="362"/>
      <c r="BB652" s="348">
        <v>16.646592062699199</v>
      </c>
      <c r="BC652" s="375">
        <v>0.90179738730634695</v>
      </c>
      <c r="BD652" s="375">
        <v>7.7812026183241997E-2</v>
      </c>
      <c r="BE652" s="375">
        <v>0.17144256190349599</v>
      </c>
      <c r="BF652" s="374"/>
      <c r="BG652" s="843">
        <v>48.628700000000002</v>
      </c>
      <c r="BH652" s="843">
        <v>23.9438</v>
      </c>
      <c r="BI652" s="843">
        <v>20.165299999999998</v>
      </c>
      <c r="BJ652" s="843">
        <v>7.2622</v>
      </c>
      <c r="BK652" s="373"/>
      <c r="BL652" s="372" t="s">
        <v>3634</v>
      </c>
      <c r="BM652" s="372" t="s">
        <v>3635</v>
      </c>
      <c r="BN652" s="372" t="s">
        <v>3636</v>
      </c>
      <c r="BO652" s="372" t="s">
        <v>3637</v>
      </c>
      <c r="BP652" s="372" t="s">
        <v>3638</v>
      </c>
      <c r="BQ652" s="373"/>
      <c r="BR652" s="354" t="s">
        <v>526</v>
      </c>
    </row>
    <row r="653" spans="1:70" s="428" customFormat="1" ht="11" x14ac:dyDescent="0.3">
      <c r="A653" s="845" t="s">
        <v>4137</v>
      </c>
      <c r="B653" s="846"/>
      <c r="C653" s="847">
        <v>45642</v>
      </c>
      <c r="D653" s="846"/>
      <c r="E653" s="848">
        <v>534.65800000000002</v>
      </c>
      <c r="F653" s="846"/>
      <c r="G653" s="849">
        <v>12.209</v>
      </c>
      <c r="H653" s="851"/>
      <c r="I653" s="850">
        <v>9.0200000000000002E-2</v>
      </c>
      <c r="J653" s="850">
        <v>0.60150000000000003</v>
      </c>
      <c r="K653" s="850">
        <v>-1.1336999999999999</v>
      </c>
      <c r="L653" s="850">
        <v>13.805</v>
      </c>
      <c r="M653" s="850">
        <v>10.438700000000001</v>
      </c>
      <c r="N653" s="852">
        <v>4.9062999999999999</v>
      </c>
      <c r="O653" s="850" t="s">
        <v>430</v>
      </c>
      <c r="P653" s="850" t="s">
        <v>430</v>
      </c>
      <c r="Q653" s="850" t="s">
        <v>430</v>
      </c>
      <c r="R653" s="850" t="s">
        <v>430</v>
      </c>
      <c r="S653" s="850">
        <v>6.9089</v>
      </c>
      <c r="T653" s="850">
        <v>21.809799999999999</v>
      </c>
      <c r="U653" s="850">
        <v>3.3435000000000001</v>
      </c>
      <c r="V653" s="850">
        <v>5.5959000000000003</v>
      </c>
      <c r="W653" s="850">
        <v>-0.82050000000000001</v>
      </c>
      <c r="X653" s="850">
        <v>12.196999999999999</v>
      </c>
      <c r="Y653" s="851"/>
      <c r="Z653" s="848">
        <v>1</v>
      </c>
      <c r="AA653" s="848">
        <v>1</v>
      </c>
      <c r="AB653" s="848">
        <v>3</v>
      </c>
      <c r="AC653" s="848">
        <v>4</v>
      </c>
      <c r="AD653" s="848">
        <v>4</v>
      </c>
      <c r="AE653" s="848">
        <v>5</v>
      </c>
      <c r="AF653" s="848" t="s">
        <v>430</v>
      </c>
      <c r="AG653" s="848" t="s">
        <v>430</v>
      </c>
      <c r="AH653" s="848" t="s">
        <v>430</v>
      </c>
      <c r="AI653" s="848" t="s">
        <v>430</v>
      </c>
      <c r="AJ653" s="848">
        <v>4</v>
      </c>
      <c r="AK653" s="848">
        <v>4</v>
      </c>
      <c r="AL653" s="848">
        <v>5</v>
      </c>
      <c r="AM653" s="848">
        <v>5</v>
      </c>
      <c r="AN653" s="848">
        <v>1</v>
      </c>
      <c r="AO653" s="846"/>
      <c r="AP653" s="850" t="s">
        <v>430</v>
      </c>
      <c r="AQ653" s="850" t="s">
        <v>430</v>
      </c>
      <c r="AR653" s="850" t="s">
        <v>430</v>
      </c>
      <c r="AS653" s="850" t="s">
        <v>430</v>
      </c>
      <c r="AT653" s="850">
        <v>13.04</v>
      </c>
      <c r="AU653" s="853"/>
      <c r="AV653" s="848" t="s">
        <v>430</v>
      </c>
      <c r="AW653" s="848" t="s">
        <v>430</v>
      </c>
      <c r="AX653" s="848" t="s">
        <v>430</v>
      </c>
      <c r="AY653" s="848" t="s">
        <v>430</v>
      </c>
      <c r="AZ653" s="848">
        <v>4</v>
      </c>
      <c r="BA653" s="855"/>
      <c r="BB653" s="850">
        <v>18.6506329240006</v>
      </c>
      <c r="BC653" s="856">
        <v>0.92427346549537504</v>
      </c>
      <c r="BD653" s="856">
        <v>4.4148802455039202E-2</v>
      </c>
      <c r="BE653" s="856">
        <v>0.27622656957978498</v>
      </c>
      <c r="BF653" s="851"/>
      <c r="BG653" s="850">
        <v>39.483199999999997</v>
      </c>
      <c r="BH653" s="850">
        <v>16.770199999999999</v>
      </c>
      <c r="BI653" s="850">
        <v>34.341999999999999</v>
      </c>
      <c r="BJ653" s="850">
        <v>9.4046000000000003</v>
      </c>
      <c r="BK653" s="846"/>
      <c r="BL653" s="859" t="s">
        <v>3640</v>
      </c>
      <c r="BM653" s="859" t="s">
        <v>3641</v>
      </c>
      <c r="BN653" s="859" t="s">
        <v>3642</v>
      </c>
      <c r="BO653" s="859" t="s">
        <v>3643</v>
      </c>
      <c r="BP653" s="859" t="s">
        <v>3644</v>
      </c>
      <c r="BQ653" s="846"/>
      <c r="BR653" s="860" t="s">
        <v>616</v>
      </c>
    </row>
    <row r="654" spans="1:70" s="428" customFormat="1" x14ac:dyDescent="0.25">
      <c r="A654" s="894" t="s">
        <v>93</v>
      </c>
      <c r="B654" s="402"/>
      <c r="C654" s="724"/>
      <c r="D654" s="402"/>
      <c r="E654" s="403"/>
      <c r="F654" s="402"/>
      <c r="G654" s="404"/>
      <c r="H654" s="406"/>
      <c r="I654" s="405">
        <v>-0.1171</v>
      </c>
      <c r="J654" s="405">
        <v>-0.24979999999999999</v>
      </c>
      <c r="K654" s="405">
        <v>-2.2324000000000002</v>
      </c>
      <c r="L654" s="405">
        <v>14.136200000000001</v>
      </c>
      <c r="M654" s="405">
        <v>13.2888</v>
      </c>
      <c r="N654" s="407">
        <v>8.5061999999999998</v>
      </c>
      <c r="O654" s="405">
        <v>7.6571999999999996</v>
      </c>
      <c r="P654" s="405">
        <v>21.578600000000002</v>
      </c>
      <c r="Q654" s="405">
        <v>21.024100000000001</v>
      </c>
      <c r="R654" s="405">
        <v>12.512</v>
      </c>
      <c r="S654" s="405">
        <v>7.9044999999999996</v>
      </c>
      <c r="T654" s="405">
        <v>25.025400000000001</v>
      </c>
      <c r="U654" s="405">
        <v>6.4604999999999997</v>
      </c>
      <c r="V654" s="405">
        <v>9.2377000000000002</v>
      </c>
      <c r="W654" s="405">
        <v>-2.5068999999999999</v>
      </c>
      <c r="X654" s="405">
        <v>21.127199999999998</v>
      </c>
      <c r="Y654" s="406"/>
      <c r="Z654" s="403">
        <v>6</v>
      </c>
      <c r="AA654" s="403">
        <v>6</v>
      </c>
      <c r="AB654" s="403">
        <v>6</v>
      </c>
      <c r="AC654" s="403">
        <v>6</v>
      </c>
      <c r="AD654" s="403">
        <v>6</v>
      </c>
      <c r="AE654" s="403">
        <v>6</v>
      </c>
      <c r="AF654" s="403">
        <v>5</v>
      </c>
      <c r="AG654" s="403">
        <v>4</v>
      </c>
      <c r="AH654" s="403">
        <v>1</v>
      </c>
      <c r="AI654" s="403">
        <v>1</v>
      </c>
      <c r="AJ654" s="403">
        <v>6</v>
      </c>
      <c r="AK654" s="403">
        <v>6</v>
      </c>
      <c r="AL654" s="403">
        <v>6</v>
      </c>
      <c r="AM654" s="403">
        <v>6</v>
      </c>
      <c r="AN654" s="403">
        <v>6</v>
      </c>
      <c r="AO654" s="402"/>
      <c r="AP654" s="405">
        <v>16.829999999999998</v>
      </c>
      <c r="AQ654" s="405">
        <v>20.97</v>
      </c>
      <c r="AR654" s="405">
        <v>18.29</v>
      </c>
      <c r="AS654" s="405">
        <v>15.89</v>
      </c>
      <c r="AT654" s="405">
        <v>17.503333333333298</v>
      </c>
      <c r="AU654" s="408"/>
      <c r="AV654" s="403">
        <v>1</v>
      </c>
      <c r="AW654" s="403">
        <v>1</v>
      </c>
      <c r="AX654" s="403">
        <v>1</v>
      </c>
      <c r="AY654" s="403">
        <v>4</v>
      </c>
      <c r="AZ654" s="403">
        <v>6</v>
      </c>
      <c r="BA654" s="409"/>
      <c r="BB654" s="405"/>
      <c r="BC654" s="410"/>
      <c r="BD654" s="410"/>
      <c r="BE654" s="410"/>
      <c r="BF654" s="406"/>
      <c r="BG654" s="405"/>
      <c r="BH654" s="405"/>
      <c r="BI654" s="405"/>
      <c r="BJ654" s="405"/>
      <c r="BK654" s="402"/>
      <c r="BL654" s="401"/>
      <c r="BM654" s="401"/>
      <c r="BN654" s="401"/>
      <c r="BO654" s="401"/>
      <c r="BP654" s="401"/>
      <c r="BQ654" s="402"/>
      <c r="BR654" s="411"/>
    </row>
    <row r="655" spans="1:70" s="428" customFormat="1" x14ac:dyDescent="0.25">
      <c r="A655" s="895" t="s">
        <v>94</v>
      </c>
      <c r="B655" s="373"/>
      <c r="C655" s="719"/>
      <c r="D655" s="373"/>
      <c r="E655" s="346"/>
      <c r="F655" s="373"/>
      <c r="G655" s="347"/>
      <c r="H655" s="374"/>
      <c r="I655" s="348">
        <v>9.0200000000000002E-2</v>
      </c>
      <c r="J655" s="348">
        <v>0.60150000000000003</v>
      </c>
      <c r="K655" s="348">
        <v>-1.0463</v>
      </c>
      <c r="L655" s="348">
        <v>18.535599999999999</v>
      </c>
      <c r="M655" s="348">
        <v>21.665500000000002</v>
      </c>
      <c r="N655" s="350">
        <v>17.2211</v>
      </c>
      <c r="O655" s="348">
        <v>10.7517</v>
      </c>
      <c r="P655" s="348">
        <v>25.380199999999999</v>
      </c>
      <c r="Q655" s="348">
        <v>21.024100000000001</v>
      </c>
      <c r="R655" s="348">
        <v>12.512</v>
      </c>
      <c r="S655" s="348">
        <v>11.407299999999999</v>
      </c>
      <c r="T655" s="348">
        <v>33.705399999999997</v>
      </c>
      <c r="U655" s="348">
        <v>13.878299999999999</v>
      </c>
      <c r="V655" s="348">
        <v>17.374300000000002</v>
      </c>
      <c r="W655" s="348">
        <v>-0.82050000000000001</v>
      </c>
      <c r="X655" s="348">
        <v>26.203900000000001</v>
      </c>
      <c r="Y655" s="374"/>
      <c r="Z655" s="346"/>
      <c r="AA655" s="346"/>
      <c r="AB655" s="346"/>
      <c r="AC655" s="346"/>
      <c r="AD655" s="346"/>
      <c r="AE655" s="346"/>
      <c r="AF655" s="346"/>
      <c r="AG655" s="346"/>
      <c r="AH655" s="346"/>
      <c r="AI655" s="346"/>
      <c r="AJ655" s="346"/>
      <c r="AK655" s="346"/>
      <c r="AL655" s="346"/>
      <c r="AM655" s="346"/>
      <c r="AN655" s="346"/>
      <c r="AO655" s="373"/>
      <c r="AP655" s="348">
        <v>16.829999999999998</v>
      </c>
      <c r="AQ655" s="348">
        <v>20.97</v>
      </c>
      <c r="AR655" s="348">
        <v>18.29</v>
      </c>
      <c r="AS655" s="348">
        <v>20.07</v>
      </c>
      <c r="AT655" s="348">
        <v>31.13</v>
      </c>
      <c r="AU655" s="351"/>
      <c r="AV655" s="346"/>
      <c r="AW655" s="346"/>
      <c r="AX655" s="346"/>
      <c r="AY655" s="346"/>
      <c r="AZ655" s="346"/>
      <c r="BA655" s="362"/>
      <c r="BB655" s="348"/>
      <c r="BC655" s="375"/>
      <c r="BD655" s="375"/>
      <c r="BE655" s="375"/>
      <c r="BF655" s="374"/>
      <c r="BG655" s="348"/>
      <c r="BH655" s="348"/>
      <c r="BI655" s="348"/>
      <c r="BJ655" s="348"/>
      <c r="BK655" s="373"/>
      <c r="BL655" s="372"/>
      <c r="BM655" s="372"/>
      <c r="BN655" s="372"/>
      <c r="BO655" s="372"/>
      <c r="BP655" s="372"/>
      <c r="BQ655" s="373"/>
      <c r="BR655" s="354"/>
    </row>
    <row r="656" spans="1:70" s="428" customFormat="1" x14ac:dyDescent="0.25">
      <c r="A656" s="895" t="s">
        <v>95</v>
      </c>
      <c r="B656" s="373"/>
      <c r="C656" s="719"/>
      <c r="D656" s="373"/>
      <c r="E656" s="346"/>
      <c r="F656" s="373"/>
      <c r="G656" s="347"/>
      <c r="H656" s="374"/>
      <c r="I656" s="348">
        <v>-0.23710000000000001</v>
      </c>
      <c r="J656" s="348">
        <v>-0.68289999999999995</v>
      </c>
      <c r="K656" s="348">
        <v>-3.5749</v>
      </c>
      <c r="L656" s="348">
        <v>10.456899999999999</v>
      </c>
      <c r="M656" s="348">
        <v>8.0454000000000008</v>
      </c>
      <c r="N656" s="350">
        <v>2.7528999999999999</v>
      </c>
      <c r="O656" s="348">
        <v>4.7165999999999997</v>
      </c>
      <c r="P656" s="348">
        <v>18.6815</v>
      </c>
      <c r="Q656" s="348">
        <v>21.024100000000001</v>
      </c>
      <c r="R656" s="348">
        <v>12.512</v>
      </c>
      <c r="S656" s="348">
        <v>5.8087</v>
      </c>
      <c r="T656" s="348">
        <v>19.186199999999999</v>
      </c>
      <c r="U656" s="348">
        <v>1.0667</v>
      </c>
      <c r="V656" s="348">
        <v>3.1248</v>
      </c>
      <c r="W656" s="348">
        <v>-3.1717</v>
      </c>
      <c r="X656" s="348">
        <v>12.196999999999999</v>
      </c>
      <c r="Y656" s="374"/>
      <c r="Z656" s="346"/>
      <c r="AA656" s="346"/>
      <c r="AB656" s="346"/>
      <c r="AC656" s="346"/>
      <c r="AD656" s="346"/>
      <c r="AE656" s="346"/>
      <c r="AF656" s="346"/>
      <c r="AG656" s="346"/>
      <c r="AH656" s="346"/>
      <c r="AI656" s="346"/>
      <c r="AJ656" s="346"/>
      <c r="AK656" s="346"/>
      <c r="AL656" s="346"/>
      <c r="AM656" s="346"/>
      <c r="AN656" s="346"/>
      <c r="AO656" s="373"/>
      <c r="AP656" s="348">
        <v>16.829999999999998</v>
      </c>
      <c r="AQ656" s="348">
        <v>20.97</v>
      </c>
      <c r="AR656" s="348">
        <v>18.29</v>
      </c>
      <c r="AS656" s="348">
        <v>12.04</v>
      </c>
      <c r="AT656" s="348">
        <v>8.14</v>
      </c>
      <c r="AU656" s="351"/>
      <c r="AV656" s="346"/>
      <c r="AW656" s="346"/>
      <c r="AX656" s="346"/>
      <c r="AY656" s="346"/>
      <c r="AZ656" s="346"/>
      <c r="BA656" s="362"/>
      <c r="BB656" s="348"/>
      <c r="BC656" s="375"/>
      <c r="BD656" s="375"/>
      <c r="BE656" s="375"/>
      <c r="BF656" s="374"/>
      <c r="BG656" s="348"/>
      <c r="BH656" s="348"/>
      <c r="BI656" s="348"/>
      <c r="BJ656" s="348"/>
      <c r="BK656" s="373"/>
      <c r="BL656" s="372"/>
      <c r="BM656" s="372"/>
      <c r="BN656" s="372"/>
      <c r="BO656" s="372"/>
      <c r="BP656" s="372"/>
      <c r="BQ656" s="373"/>
      <c r="BR656" s="354"/>
    </row>
    <row r="657" spans="1:70" s="428" customFormat="1" x14ac:dyDescent="0.25">
      <c r="A657" s="896" t="s">
        <v>96</v>
      </c>
      <c r="B657" s="413"/>
      <c r="C657" s="725"/>
      <c r="D657" s="413"/>
      <c r="E657" s="414"/>
      <c r="F657" s="413"/>
      <c r="G657" s="415"/>
      <c r="H657" s="417"/>
      <c r="I657" s="416">
        <v>-0.16839999999999999</v>
      </c>
      <c r="J657" s="416">
        <v>-0.46215000000000001</v>
      </c>
      <c r="K657" s="416">
        <v>-2.1327500000000001</v>
      </c>
      <c r="L657" s="416">
        <v>13.8809</v>
      </c>
      <c r="M657" s="416">
        <v>12.1142</v>
      </c>
      <c r="N657" s="418">
        <v>8.1809999999999992</v>
      </c>
      <c r="O657" s="416">
        <v>8.1981999999999999</v>
      </c>
      <c r="P657" s="416">
        <v>21.1264</v>
      </c>
      <c r="Q657" s="416">
        <v>21.024100000000001</v>
      </c>
      <c r="R657" s="416">
        <v>12.512</v>
      </c>
      <c r="S657" s="416">
        <v>7.3700999999999999</v>
      </c>
      <c r="T657" s="416">
        <v>23.526</v>
      </c>
      <c r="U657" s="416">
        <v>5.1711</v>
      </c>
      <c r="V657" s="416">
        <v>8.9931999999999999</v>
      </c>
      <c r="W657" s="416">
        <v>-2.8247</v>
      </c>
      <c r="X657" s="416">
        <v>22.628499999999999</v>
      </c>
      <c r="Y657" s="417"/>
      <c r="Z657" s="414"/>
      <c r="AA657" s="414"/>
      <c r="AB657" s="414"/>
      <c r="AC657" s="414"/>
      <c r="AD657" s="414"/>
      <c r="AE657" s="414"/>
      <c r="AF657" s="414"/>
      <c r="AG657" s="414"/>
      <c r="AH657" s="414"/>
      <c r="AI657" s="414"/>
      <c r="AJ657" s="414"/>
      <c r="AK657" s="414"/>
      <c r="AL657" s="414"/>
      <c r="AM657" s="414"/>
      <c r="AN657" s="414"/>
      <c r="AO657" s="413"/>
      <c r="AP657" s="416">
        <v>16.829999999999998</v>
      </c>
      <c r="AQ657" s="416">
        <v>20.97</v>
      </c>
      <c r="AR657" s="416">
        <v>18.29</v>
      </c>
      <c r="AS657" s="416">
        <v>15.72</v>
      </c>
      <c r="AT657" s="416">
        <v>15.36</v>
      </c>
      <c r="AU657" s="419"/>
      <c r="AV657" s="414"/>
      <c r="AW657" s="414"/>
      <c r="AX657" s="414"/>
      <c r="AY657" s="414"/>
      <c r="AZ657" s="414"/>
      <c r="BA657" s="420"/>
      <c r="BB657" s="416"/>
      <c r="BC657" s="421"/>
      <c r="BD657" s="421"/>
      <c r="BE657" s="421"/>
      <c r="BF657" s="417"/>
      <c r="BG657" s="416"/>
      <c r="BH657" s="416"/>
      <c r="BI657" s="416"/>
      <c r="BJ657" s="416"/>
      <c r="BK657" s="413"/>
      <c r="BL657" s="412"/>
      <c r="BM657" s="412"/>
      <c r="BN657" s="412"/>
      <c r="BO657" s="412"/>
      <c r="BP657" s="412"/>
      <c r="BQ657" s="413"/>
      <c r="BR657" s="422"/>
    </row>
    <row r="658" spans="1:70" s="428" customFormat="1" ht="14.5" customHeight="1" x14ac:dyDescent="0.35">
      <c r="A658" s="883" t="s">
        <v>4138</v>
      </c>
      <c r="B658" s="871"/>
      <c r="C658" s="872"/>
      <c r="D658" s="871"/>
      <c r="E658" s="873"/>
      <c r="F658" s="871"/>
      <c r="G658" s="874"/>
      <c r="H658" s="876"/>
      <c r="I658" s="875"/>
      <c r="J658" s="875"/>
      <c r="K658" s="875"/>
      <c r="L658" s="875"/>
      <c r="M658" s="875"/>
      <c r="N658" s="877"/>
      <c r="O658" s="875"/>
      <c r="P658" s="875"/>
      <c r="Q658" s="875"/>
      <c r="R658" s="875"/>
      <c r="S658" s="875"/>
      <c r="T658" s="875"/>
      <c r="U658" s="875"/>
      <c r="V658" s="875"/>
      <c r="W658" s="875"/>
      <c r="X658" s="875"/>
      <c r="Y658" s="876"/>
      <c r="Z658" s="873"/>
      <c r="AA658" s="873"/>
      <c r="AB658" s="873"/>
      <c r="AC658" s="873"/>
      <c r="AD658" s="873"/>
      <c r="AE658" s="873"/>
      <c r="AF658" s="873"/>
      <c r="AG658" s="873"/>
      <c r="AH658" s="873"/>
      <c r="AI658" s="873"/>
      <c r="AJ658" s="873"/>
      <c r="AK658" s="873"/>
      <c r="AL658" s="873"/>
      <c r="AM658" s="873"/>
      <c r="AN658" s="873"/>
      <c r="AO658" s="871"/>
      <c r="AP658" s="875"/>
      <c r="AQ658" s="875"/>
      <c r="AR658" s="875"/>
      <c r="AS658" s="875"/>
      <c r="AT658" s="875"/>
      <c r="AU658" s="878"/>
      <c r="AV658" s="873"/>
      <c r="AW658" s="873"/>
      <c r="AX658" s="873"/>
      <c r="AY658" s="873"/>
      <c r="AZ658" s="873"/>
      <c r="BA658" s="879"/>
      <c r="BB658" s="875"/>
      <c r="BC658" s="880"/>
      <c r="BD658" s="880"/>
      <c r="BE658" s="880"/>
      <c r="BF658" s="876"/>
      <c r="BG658" s="875"/>
      <c r="BH658" s="875"/>
      <c r="BI658" s="875"/>
      <c r="BJ658" s="875"/>
      <c r="BK658" s="871"/>
      <c r="BL658" s="881"/>
      <c r="BM658" s="881"/>
      <c r="BN658" s="881"/>
      <c r="BO658" s="881"/>
      <c r="BP658" s="881"/>
      <c r="BQ658" s="871"/>
      <c r="BR658" s="882"/>
    </row>
    <row r="659" spans="1:70" s="428" customFormat="1" x14ac:dyDescent="0.25">
      <c r="A659" s="345" t="s">
        <v>4139</v>
      </c>
      <c r="B659" s="373"/>
      <c r="C659" s="719">
        <v>45348</v>
      </c>
      <c r="D659" s="373"/>
      <c r="E659" s="346">
        <v>8315.94</v>
      </c>
      <c r="F659" s="373"/>
      <c r="G659" s="347">
        <v>11.2699</v>
      </c>
      <c r="H659" s="374"/>
      <c r="I659" s="348">
        <v>1.4200000000000001E-2</v>
      </c>
      <c r="J659" s="348">
        <v>-0.28399999999999997</v>
      </c>
      <c r="K659" s="348">
        <v>-1.4145000000000001</v>
      </c>
      <c r="L659" s="348">
        <v>0.1004</v>
      </c>
      <c r="M659" s="348">
        <v>5.9688999999999997</v>
      </c>
      <c r="N659" s="350">
        <v>7.6029</v>
      </c>
      <c r="O659" s="348">
        <v>-1.2422</v>
      </c>
      <c r="P659" s="348" t="s">
        <v>430</v>
      </c>
      <c r="Q659" s="348" t="s">
        <v>430</v>
      </c>
      <c r="R659" s="348" t="s">
        <v>430</v>
      </c>
      <c r="S659" s="348">
        <v>-1.2849999999999999</v>
      </c>
      <c r="T659" s="348">
        <v>12.5459</v>
      </c>
      <c r="U659" s="348">
        <v>2.3206000000000002</v>
      </c>
      <c r="V659" s="348">
        <v>5.9021999999999997</v>
      </c>
      <c r="W659" s="348">
        <v>0.42509999999999998</v>
      </c>
      <c r="X659" s="348">
        <v>4.8197999999999999</v>
      </c>
      <c r="Y659" s="374"/>
      <c r="Z659" s="346">
        <v>2</v>
      </c>
      <c r="AA659" s="346">
        <v>5</v>
      </c>
      <c r="AB659" s="346">
        <v>5</v>
      </c>
      <c r="AC659" s="346">
        <v>5</v>
      </c>
      <c r="AD659" s="346">
        <v>3</v>
      </c>
      <c r="AE659" s="346">
        <v>4</v>
      </c>
      <c r="AF659" s="346">
        <v>4</v>
      </c>
      <c r="AG659" s="346" t="s">
        <v>430</v>
      </c>
      <c r="AH659" s="346" t="s">
        <v>430</v>
      </c>
      <c r="AI659" s="346" t="s">
        <v>430</v>
      </c>
      <c r="AJ659" s="346">
        <v>5</v>
      </c>
      <c r="AK659" s="346">
        <v>3</v>
      </c>
      <c r="AL659" s="346">
        <v>5</v>
      </c>
      <c r="AM659" s="346">
        <v>5</v>
      </c>
      <c r="AN659" s="346">
        <v>3</v>
      </c>
      <c r="AO659" s="373"/>
      <c r="AP659" s="348" t="s">
        <v>430</v>
      </c>
      <c r="AQ659" s="348" t="s">
        <v>430</v>
      </c>
      <c r="AR659" s="348" t="s">
        <v>430</v>
      </c>
      <c r="AS659" s="348" t="s">
        <v>430</v>
      </c>
      <c r="AT659" s="348">
        <v>5.09</v>
      </c>
      <c r="AU659" s="351"/>
      <c r="AV659" s="346" t="s">
        <v>430</v>
      </c>
      <c r="AW659" s="346" t="s">
        <v>430</v>
      </c>
      <c r="AX659" s="346" t="s">
        <v>430</v>
      </c>
      <c r="AY659" s="346" t="s">
        <v>430</v>
      </c>
      <c r="AZ659" s="346">
        <v>5</v>
      </c>
      <c r="BA659" s="362"/>
      <c r="BB659" s="348">
        <v>15.3848409373088</v>
      </c>
      <c r="BC659" s="375">
        <v>0.89749159305632198</v>
      </c>
      <c r="BD659" s="375">
        <v>1.85994581092862E-3</v>
      </c>
      <c r="BE659" s="375">
        <v>0.39005330502500002</v>
      </c>
      <c r="BF659" s="374"/>
      <c r="BG659" s="843">
        <v>42.429299999999998</v>
      </c>
      <c r="BH659" s="843">
        <v>21.129799999999999</v>
      </c>
      <c r="BI659" s="843">
        <v>34.582000000000001</v>
      </c>
      <c r="BJ659" s="843">
        <v>1.8589</v>
      </c>
      <c r="BK659" s="373"/>
      <c r="BL659" s="372" t="s">
        <v>3647</v>
      </c>
      <c r="BM659" s="372" t="s">
        <v>3648</v>
      </c>
      <c r="BN659" s="372" t="s">
        <v>3649</v>
      </c>
      <c r="BO659" s="372" t="s">
        <v>3650</v>
      </c>
      <c r="BP659" s="372" t="s">
        <v>3651</v>
      </c>
      <c r="BQ659" s="373"/>
      <c r="BR659" s="354" t="s">
        <v>463</v>
      </c>
    </row>
    <row r="660" spans="1:70" s="428" customFormat="1" x14ac:dyDescent="0.25">
      <c r="A660" s="345" t="s">
        <v>4140</v>
      </c>
      <c r="B660" s="373"/>
      <c r="C660" s="719">
        <v>45495</v>
      </c>
      <c r="D660" s="373"/>
      <c r="E660" s="346">
        <v>8300.92</v>
      </c>
      <c r="F660" s="373"/>
      <c r="G660" s="347">
        <v>11.88</v>
      </c>
      <c r="H660" s="374"/>
      <c r="I660" s="348">
        <v>0.1686</v>
      </c>
      <c r="J660" s="348">
        <v>0.25319999999999998</v>
      </c>
      <c r="K660" s="348">
        <v>0.5927</v>
      </c>
      <c r="L660" s="348">
        <v>3.125</v>
      </c>
      <c r="M660" s="348">
        <v>10.9244</v>
      </c>
      <c r="N660" s="350">
        <v>17.623799999999999</v>
      </c>
      <c r="O660" s="348">
        <v>8.0806000000000004</v>
      </c>
      <c r="P660" s="348" t="s">
        <v>430</v>
      </c>
      <c r="Q660" s="348" t="s">
        <v>430</v>
      </c>
      <c r="R660" s="348" t="s">
        <v>430</v>
      </c>
      <c r="S660" s="348">
        <v>-0.33560000000000001</v>
      </c>
      <c r="T660" s="348">
        <v>14.561199999999999</v>
      </c>
      <c r="U660" s="348">
        <v>11.236000000000001</v>
      </c>
      <c r="V660" s="348">
        <v>15.2279</v>
      </c>
      <c r="W660" s="348">
        <v>0.50760000000000005</v>
      </c>
      <c r="X660" s="348">
        <v>8.3953000000000007</v>
      </c>
      <c r="Y660" s="374"/>
      <c r="Z660" s="346">
        <v>1</v>
      </c>
      <c r="AA660" s="346">
        <v>2</v>
      </c>
      <c r="AB660" s="346">
        <v>1</v>
      </c>
      <c r="AC660" s="346">
        <v>2</v>
      </c>
      <c r="AD660" s="346">
        <v>1</v>
      </c>
      <c r="AE660" s="346">
        <v>2</v>
      </c>
      <c r="AF660" s="346">
        <v>2</v>
      </c>
      <c r="AG660" s="346" t="s">
        <v>430</v>
      </c>
      <c r="AH660" s="346" t="s">
        <v>430</v>
      </c>
      <c r="AI660" s="346" t="s">
        <v>430</v>
      </c>
      <c r="AJ660" s="346">
        <v>3</v>
      </c>
      <c r="AK660" s="346">
        <v>2</v>
      </c>
      <c r="AL660" s="346">
        <v>1</v>
      </c>
      <c r="AM660" s="346">
        <v>2</v>
      </c>
      <c r="AN660" s="346">
        <v>2</v>
      </c>
      <c r="AO660" s="373"/>
      <c r="AP660" s="348" t="s">
        <v>430</v>
      </c>
      <c r="AQ660" s="348" t="s">
        <v>430</v>
      </c>
      <c r="AR660" s="348" t="s">
        <v>430</v>
      </c>
      <c r="AS660" s="348" t="s">
        <v>430</v>
      </c>
      <c r="AT660" s="348">
        <v>16.02</v>
      </c>
      <c r="AU660" s="351"/>
      <c r="AV660" s="346" t="s">
        <v>430</v>
      </c>
      <c r="AW660" s="346" t="s">
        <v>430</v>
      </c>
      <c r="AX660" s="346" t="s">
        <v>430</v>
      </c>
      <c r="AY660" s="346" t="s">
        <v>430</v>
      </c>
      <c r="AZ660" s="346">
        <v>1</v>
      </c>
      <c r="BA660" s="362"/>
      <c r="BB660" s="348">
        <v>13.409632940989701</v>
      </c>
      <c r="BC660" s="375">
        <v>0.76911781424560999</v>
      </c>
      <c r="BD660" s="375">
        <v>2.2580617414185801E-2</v>
      </c>
      <c r="BE660" s="375">
        <v>0.83507668503211796</v>
      </c>
      <c r="BF660" s="374"/>
      <c r="BG660" s="843">
        <v>45.523400000000002</v>
      </c>
      <c r="BH660" s="843">
        <v>12.1967</v>
      </c>
      <c r="BI660" s="843">
        <v>34.777500000000003</v>
      </c>
      <c r="BJ660" s="843">
        <v>7.5023999999999997</v>
      </c>
      <c r="BK660" s="373"/>
      <c r="BL660" s="372" t="s">
        <v>3653</v>
      </c>
      <c r="BM660" s="372" t="s">
        <v>3654</v>
      </c>
      <c r="BN660" s="372" t="s">
        <v>3655</v>
      </c>
      <c r="BO660" s="372" t="s">
        <v>3656</v>
      </c>
      <c r="BP660" s="372" t="s">
        <v>3657</v>
      </c>
      <c r="BQ660" s="373"/>
      <c r="BR660" s="354" t="s">
        <v>476</v>
      </c>
    </row>
    <row r="661" spans="1:70" s="428" customFormat="1" x14ac:dyDescent="0.25">
      <c r="A661" s="345" t="s">
        <v>4141</v>
      </c>
      <c r="B661" s="373"/>
      <c r="C661" s="719">
        <v>41277</v>
      </c>
      <c r="D661" s="373"/>
      <c r="E661" s="346">
        <v>2582.23</v>
      </c>
      <c r="F661" s="373"/>
      <c r="G661" s="347">
        <v>122.657</v>
      </c>
      <c r="H661" s="374"/>
      <c r="I661" s="348" t="s">
        <v>430</v>
      </c>
      <c r="J661" s="348">
        <v>6.8500000000000005E-2</v>
      </c>
      <c r="K661" s="348">
        <v>0.28370000000000001</v>
      </c>
      <c r="L661" s="348">
        <v>2.5508999999999999</v>
      </c>
      <c r="M661" s="348">
        <v>3.0428000000000002</v>
      </c>
      <c r="N661" s="350">
        <v>21.4712</v>
      </c>
      <c r="O661" s="348">
        <v>9.9017999999999997</v>
      </c>
      <c r="P661" s="348">
        <v>19.745000000000001</v>
      </c>
      <c r="Q661" s="348">
        <v>16.677</v>
      </c>
      <c r="R661" s="348">
        <v>17.329000000000001</v>
      </c>
      <c r="S661" s="348">
        <v>3.8418999999999999</v>
      </c>
      <c r="T661" s="348">
        <v>4.9318999999999997</v>
      </c>
      <c r="U661" s="348">
        <v>9.2528000000000006</v>
      </c>
      <c r="V661" s="348">
        <v>17.9099</v>
      </c>
      <c r="W661" s="348">
        <v>-0.38090000000000002</v>
      </c>
      <c r="X661" s="348">
        <v>17.499199999999998</v>
      </c>
      <c r="Y661" s="374"/>
      <c r="Z661" s="346" t="s">
        <v>430</v>
      </c>
      <c r="AA661" s="346">
        <v>3</v>
      </c>
      <c r="AB661" s="346">
        <v>2</v>
      </c>
      <c r="AC661" s="346">
        <v>3</v>
      </c>
      <c r="AD661" s="346">
        <v>5</v>
      </c>
      <c r="AE661" s="346">
        <v>1</v>
      </c>
      <c r="AF661" s="346">
        <v>1</v>
      </c>
      <c r="AG661" s="346">
        <v>1</v>
      </c>
      <c r="AH661" s="346">
        <v>1</v>
      </c>
      <c r="AI661" s="346">
        <v>1</v>
      </c>
      <c r="AJ661" s="346">
        <v>1</v>
      </c>
      <c r="AK661" s="346">
        <v>5</v>
      </c>
      <c r="AL661" s="346">
        <v>2</v>
      </c>
      <c r="AM661" s="346">
        <v>1</v>
      </c>
      <c r="AN661" s="346">
        <v>6</v>
      </c>
      <c r="AO661" s="373"/>
      <c r="AP661" s="348">
        <v>18.52</v>
      </c>
      <c r="AQ661" s="348">
        <v>21.47</v>
      </c>
      <c r="AR661" s="348">
        <v>18.420000000000002</v>
      </c>
      <c r="AS661" s="348">
        <v>15.36</v>
      </c>
      <c r="AT661" s="348">
        <v>12.23</v>
      </c>
      <c r="AU661" s="351"/>
      <c r="AV661" s="346">
        <v>1</v>
      </c>
      <c r="AW661" s="346">
        <v>1</v>
      </c>
      <c r="AX661" s="346">
        <v>1</v>
      </c>
      <c r="AY661" s="346">
        <v>1</v>
      </c>
      <c r="AZ661" s="346">
        <v>2</v>
      </c>
      <c r="BA661" s="362"/>
      <c r="BB661" s="348">
        <v>14.6154561669322</v>
      </c>
      <c r="BC661" s="375">
        <v>0.65319208817897201</v>
      </c>
      <c r="BD661" s="375">
        <v>8.46863019263739E-2</v>
      </c>
      <c r="BE661" s="375">
        <v>0.195438361334386</v>
      </c>
      <c r="BF661" s="374"/>
      <c r="BG661" s="843">
        <v>56.583100000000002</v>
      </c>
      <c r="BH661" s="843">
        <v>18.64</v>
      </c>
      <c r="BI661" s="843">
        <v>5.0122900000000001</v>
      </c>
      <c r="BJ661" s="843">
        <v>19.764610000000001</v>
      </c>
      <c r="BK661" s="373"/>
      <c r="BL661" s="844" t="s">
        <v>3659</v>
      </c>
      <c r="BM661" s="844" t="s">
        <v>3660</v>
      </c>
      <c r="BN661" s="844" t="s">
        <v>3661</v>
      </c>
      <c r="BO661" s="844" t="s">
        <v>3662</v>
      </c>
      <c r="BP661" s="844" t="s">
        <v>3663</v>
      </c>
      <c r="BQ661" s="373"/>
      <c r="BR661" s="354" t="s">
        <v>555</v>
      </c>
    </row>
    <row r="662" spans="1:70" s="428" customFormat="1" x14ac:dyDescent="0.25">
      <c r="A662" s="345" t="s">
        <v>4142</v>
      </c>
      <c r="B662" s="373"/>
      <c r="C662" s="719">
        <v>42366</v>
      </c>
      <c r="D662" s="373"/>
      <c r="E662" s="346">
        <v>1439.32</v>
      </c>
      <c r="F662" s="373"/>
      <c r="G662" s="347">
        <v>58.6404</v>
      </c>
      <c r="H662" s="374"/>
      <c r="I662" s="348">
        <v>-2.46E-2</v>
      </c>
      <c r="J662" s="348">
        <v>0.61739999999999995</v>
      </c>
      <c r="K662" s="348">
        <v>-1.3728</v>
      </c>
      <c r="L662" s="348">
        <v>3.8014999999999999</v>
      </c>
      <c r="M662" s="348">
        <v>9.2035</v>
      </c>
      <c r="N662" s="350">
        <v>10.73</v>
      </c>
      <c r="O662" s="348">
        <v>5.5152000000000001</v>
      </c>
      <c r="P662" s="348">
        <v>15.5876</v>
      </c>
      <c r="Q662" s="348">
        <v>12.939399999999999</v>
      </c>
      <c r="R662" s="348">
        <v>16.381900000000002</v>
      </c>
      <c r="S662" s="348">
        <v>3.0225</v>
      </c>
      <c r="T662" s="348">
        <v>14.8467</v>
      </c>
      <c r="U662" s="348">
        <v>7.2477999999999998</v>
      </c>
      <c r="V662" s="348">
        <v>10.1541</v>
      </c>
      <c r="W662" s="348">
        <v>1.1558999999999999</v>
      </c>
      <c r="X662" s="348">
        <v>17.9587</v>
      </c>
      <c r="Y662" s="374"/>
      <c r="Z662" s="346">
        <v>3</v>
      </c>
      <c r="AA662" s="346">
        <v>1</v>
      </c>
      <c r="AB662" s="346">
        <v>4</v>
      </c>
      <c r="AC662" s="346">
        <v>1</v>
      </c>
      <c r="AD662" s="346">
        <v>2</v>
      </c>
      <c r="AE662" s="346">
        <v>3</v>
      </c>
      <c r="AF662" s="346">
        <v>3</v>
      </c>
      <c r="AG662" s="346">
        <v>2</v>
      </c>
      <c r="AH662" s="346">
        <v>2</v>
      </c>
      <c r="AI662" s="346">
        <v>2</v>
      </c>
      <c r="AJ662" s="346">
        <v>2</v>
      </c>
      <c r="AK662" s="346">
        <v>1</v>
      </c>
      <c r="AL662" s="346">
        <v>3</v>
      </c>
      <c r="AM662" s="346">
        <v>3</v>
      </c>
      <c r="AN662" s="346">
        <v>1</v>
      </c>
      <c r="AO662" s="373"/>
      <c r="AP662" s="348">
        <v>17.98</v>
      </c>
      <c r="AQ662" s="348">
        <v>18.47</v>
      </c>
      <c r="AR662" s="348">
        <v>14.72</v>
      </c>
      <c r="AS662" s="348">
        <v>11.36</v>
      </c>
      <c r="AT662" s="348">
        <v>11.1</v>
      </c>
      <c r="AU662" s="351"/>
      <c r="AV662" s="346">
        <v>2</v>
      </c>
      <c r="AW662" s="346">
        <v>2</v>
      </c>
      <c r="AX662" s="346">
        <v>2</v>
      </c>
      <c r="AY662" s="346">
        <v>2</v>
      </c>
      <c r="AZ662" s="346">
        <v>3</v>
      </c>
      <c r="BA662" s="362"/>
      <c r="BB662" s="348">
        <v>13.8889073806554</v>
      </c>
      <c r="BC662" s="375">
        <v>0.86936719172899501</v>
      </c>
      <c r="BD662" s="375">
        <v>7.0050525522036305E-2</v>
      </c>
      <c r="BE662" s="375">
        <v>0.173796643173283</v>
      </c>
      <c r="BF662" s="374"/>
      <c r="BG662" s="348">
        <v>58.623100000000001</v>
      </c>
      <c r="BH662" s="348">
        <v>12.7239</v>
      </c>
      <c r="BI662" s="348">
        <v>27.250299999999999</v>
      </c>
      <c r="BJ662" s="348">
        <v>1.4027000000000001</v>
      </c>
      <c r="BK662" s="373"/>
      <c r="BL662" s="372" t="s">
        <v>3665</v>
      </c>
      <c r="BM662" s="372" t="s">
        <v>3666</v>
      </c>
      <c r="BN662" s="372" t="s">
        <v>3667</v>
      </c>
      <c r="BO662" s="372" t="s">
        <v>3668</v>
      </c>
      <c r="BP662" s="372" t="s">
        <v>3669</v>
      </c>
      <c r="BQ662" s="373"/>
      <c r="BR662" s="354" t="s">
        <v>2451</v>
      </c>
    </row>
    <row r="663" spans="1:70" s="428" customFormat="1" x14ac:dyDescent="0.25">
      <c r="A663" s="345" t="s">
        <v>4143</v>
      </c>
      <c r="B663" s="373"/>
      <c r="C663" s="719">
        <v>45698</v>
      </c>
      <c r="D663" s="373"/>
      <c r="E663" s="346">
        <v>626.1</v>
      </c>
      <c r="F663" s="373"/>
      <c r="G663" s="347">
        <v>11.833</v>
      </c>
      <c r="H663" s="374"/>
      <c r="I663" s="348">
        <v>-6.59E-2</v>
      </c>
      <c r="J663" s="348">
        <v>2.2800000000000001E-2</v>
      </c>
      <c r="K663" s="348">
        <v>-1.5819000000000001</v>
      </c>
      <c r="L663" s="348">
        <v>-1.1544000000000001</v>
      </c>
      <c r="M663" s="348">
        <v>0.61650000000000005</v>
      </c>
      <c r="N663" s="350">
        <v>4.9062000000000001</v>
      </c>
      <c r="O663" s="348" t="s">
        <v>430</v>
      </c>
      <c r="P663" s="348" t="s">
        <v>430</v>
      </c>
      <c r="Q663" s="348" t="s">
        <v>430</v>
      </c>
      <c r="R663" s="348" t="s">
        <v>430</v>
      </c>
      <c r="S663" s="348">
        <v>-2.9102999999999999</v>
      </c>
      <c r="T663" s="348">
        <v>4.7956000000000003</v>
      </c>
      <c r="U663" s="348">
        <v>1.522</v>
      </c>
      <c r="V663" s="348">
        <v>3.6617999999999999</v>
      </c>
      <c r="W663" s="348">
        <v>0.1507</v>
      </c>
      <c r="X663" s="348">
        <v>11.2342</v>
      </c>
      <c r="Y663" s="374"/>
      <c r="Z663" s="346">
        <v>4</v>
      </c>
      <c r="AA663" s="346">
        <v>4</v>
      </c>
      <c r="AB663" s="346">
        <v>6</v>
      </c>
      <c r="AC663" s="346">
        <v>6</v>
      </c>
      <c r="AD663" s="346">
        <v>6</v>
      </c>
      <c r="AE663" s="346">
        <v>6</v>
      </c>
      <c r="AF663" s="346" t="s">
        <v>430</v>
      </c>
      <c r="AG663" s="346" t="s">
        <v>430</v>
      </c>
      <c r="AH663" s="346" t="s">
        <v>430</v>
      </c>
      <c r="AI663" s="346" t="s">
        <v>430</v>
      </c>
      <c r="AJ663" s="346">
        <v>6</v>
      </c>
      <c r="AK663" s="346">
        <v>6</v>
      </c>
      <c r="AL663" s="346">
        <v>6</v>
      </c>
      <c r="AM663" s="346">
        <v>6</v>
      </c>
      <c r="AN663" s="346">
        <v>4</v>
      </c>
      <c r="AO663" s="373"/>
      <c r="AP663" s="348" t="s">
        <v>430</v>
      </c>
      <c r="AQ663" s="348" t="s">
        <v>430</v>
      </c>
      <c r="AR663" s="348" t="s">
        <v>430</v>
      </c>
      <c r="AS663" s="348" t="s">
        <v>430</v>
      </c>
      <c r="AT663" s="348">
        <v>0.22</v>
      </c>
      <c r="AU663" s="351"/>
      <c r="AV663" s="346" t="s">
        <v>430</v>
      </c>
      <c r="AW663" s="346" t="s">
        <v>430</v>
      </c>
      <c r="AX663" s="346" t="s">
        <v>430</v>
      </c>
      <c r="AY663" s="346" t="s">
        <v>430</v>
      </c>
      <c r="AZ663" s="346">
        <v>6</v>
      </c>
      <c r="BA663" s="362"/>
      <c r="BB663" s="348">
        <v>12.8199530432872</v>
      </c>
      <c r="BC663" s="375">
        <v>0.80538356977313996</v>
      </c>
      <c r="BD663" s="375">
        <v>4.0721005056803303E-2</v>
      </c>
      <c r="BE663" s="375">
        <v>-2.3627048504711801E-2</v>
      </c>
      <c r="BF663" s="374"/>
      <c r="BG663" s="843">
        <v>63.652900000000002</v>
      </c>
      <c r="BH663" s="843">
        <v>24.416899999999998</v>
      </c>
      <c r="BI663" s="843">
        <v>7.9658600000000002</v>
      </c>
      <c r="BJ663" s="843">
        <v>3.96434</v>
      </c>
      <c r="BK663" s="373"/>
      <c r="BL663" s="372" t="s">
        <v>3671</v>
      </c>
      <c r="BM663" s="372" t="s">
        <v>3672</v>
      </c>
      <c r="BN663" s="372" t="s">
        <v>3673</v>
      </c>
      <c r="BO663" s="372" t="s">
        <v>3674</v>
      </c>
      <c r="BP663" s="372" t="s">
        <v>3675</v>
      </c>
      <c r="BQ663" s="373"/>
      <c r="BR663" s="354" t="s">
        <v>443</v>
      </c>
    </row>
    <row r="664" spans="1:70" s="428" customFormat="1" ht="11" x14ac:dyDescent="0.3">
      <c r="A664" s="845" t="s">
        <v>4144</v>
      </c>
      <c r="B664" s="846"/>
      <c r="C664" s="847">
        <v>45772</v>
      </c>
      <c r="D664" s="846"/>
      <c r="E664" s="848">
        <v>283.65199999999999</v>
      </c>
      <c r="F664" s="846"/>
      <c r="G664" s="849">
        <v>10.851000000000001</v>
      </c>
      <c r="H664" s="851"/>
      <c r="I664" s="850">
        <v>-9.2100000000000001E-2</v>
      </c>
      <c r="J664" s="850">
        <v>-0.47689999999999999</v>
      </c>
      <c r="K664" s="850">
        <v>-0.55900000000000005</v>
      </c>
      <c r="L664" s="850">
        <v>1.8491</v>
      </c>
      <c r="M664" s="850">
        <v>5.8117999999999999</v>
      </c>
      <c r="N664" s="852">
        <v>6.7172000000000001</v>
      </c>
      <c r="O664" s="850" t="s">
        <v>430</v>
      </c>
      <c r="P664" s="850" t="s">
        <v>430</v>
      </c>
      <c r="Q664" s="850" t="s">
        <v>430</v>
      </c>
      <c r="R664" s="850" t="s">
        <v>430</v>
      </c>
      <c r="S664" s="850">
        <v>-0.63190000000000002</v>
      </c>
      <c r="T664" s="850">
        <v>11.246700000000001</v>
      </c>
      <c r="U664" s="850">
        <v>5.1452999999999998</v>
      </c>
      <c r="V664" s="850">
        <v>6.1429999999999998</v>
      </c>
      <c r="W664" s="850">
        <v>-0.22070000000000001</v>
      </c>
      <c r="X664" s="850">
        <v>6.1055999999999999</v>
      </c>
      <c r="Y664" s="851"/>
      <c r="Z664" s="848">
        <v>5</v>
      </c>
      <c r="AA664" s="848">
        <v>6</v>
      </c>
      <c r="AB664" s="848">
        <v>3</v>
      </c>
      <c r="AC664" s="848">
        <v>4</v>
      </c>
      <c r="AD664" s="848">
        <v>4</v>
      </c>
      <c r="AE664" s="848">
        <v>5</v>
      </c>
      <c r="AF664" s="848" t="s">
        <v>430</v>
      </c>
      <c r="AG664" s="848" t="s">
        <v>430</v>
      </c>
      <c r="AH664" s="848" t="s">
        <v>430</v>
      </c>
      <c r="AI664" s="848" t="s">
        <v>430</v>
      </c>
      <c r="AJ664" s="848">
        <v>4</v>
      </c>
      <c r="AK664" s="848">
        <v>4</v>
      </c>
      <c r="AL664" s="848">
        <v>4</v>
      </c>
      <c r="AM664" s="848">
        <v>4</v>
      </c>
      <c r="AN664" s="848">
        <v>5</v>
      </c>
      <c r="AO664" s="846"/>
      <c r="AP664" s="850" t="s">
        <v>430</v>
      </c>
      <c r="AQ664" s="850" t="s">
        <v>430</v>
      </c>
      <c r="AR664" s="850" t="s">
        <v>430</v>
      </c>
      <c r="AS664" s="850" t="s">
        <v>430</v>
      </c>
      <c r="AT664" s="850">
        <v>7.25</v>
      </c>
      <c r="AU664" s="853"/>
      <c r="AV664" s="848" t="s">
        <v>430</v>
      </c>
      <c r="AW664" s="848" t="s">
        <v>430</v>
      </c>
      <c r="AX664" s="848" t="s">
        <v>430</v>
      </c>
      <c r="AY664" s="848" t="s">
        <v>430</v>
      </c>
      <c r="AZ664" s="848">
        <v>4</v>
      </c>
      <c r="BA664" s="855"/>
      <c r="BB664" s="850">
        <v>11.4747734539602</v>
      </c>
      <c r="BC664" s="856">
        <v>0.68310937354347701</v>
      </c>
      <c r="BD664" s="856">
        <v>1.0679952519093599E-2</v>
      </c>
      <c r="BE664" s="856">
        <v>-0.30961030810877199</v>
      </c>
      <c r="BF664" s="851"/>
      <c r="BG664" s="850">
        <v>53.392299999999999</v>
      </c>
      <c r="BH664" s="850">
        <v>25.7956</v>
      </c>
      <c r="BI664" s="850">
        <v>18.213699999999999</v>
      </c>
      <c r="BJ664" s="850">
        <v>2.5983999999999998</v>
      </c>
      <c r="BK664" s="846"/>
      <c r="BL664" s="859" t="s">
        <v>3677</v>
      </c>
      <c r="BM664" s="859" t="s">
        <v>3678</v>
      </c>
      <c r="BN664" s="859" t="s">
        <v>3679</v>
      </c>
      <c r="BO664" s="859" t="s">
        <v>3680</v>
      </c>
      <c r="BP664" s="859" t="s">
        <v>3681</v>
      </c>
      <c r="BQ664" s="846"/>
      <c r="BR664" s="860" t="s">
        <v>616</v>
      </c>
    </row>
    <row r="665" spans="1:70" s="428" customFormat="1" x14ac:dyDescent="0.25">
      <c r="A665" s="894" t="s">
        <v>93</v>
      </c>
      <c r="B665" s="402"/>
      <c r="C665" s="724"/>
      <c r="D665" s="402"/>
      <c r="E665" s="403"/>
      <c r="F665" s="402"/>
      <c r="G665" s="404"/>
      <c r="H665" s="406"/>
      <c r="I665" s="405">
        <v>0</v>
      </c>
      <c r="J665" s="405">
        <v>3.3500000000000002E-2</v>
      </c>
      <c r="K665" s="405">
        <v>-0.67530000000000001</v>
      </c>
      <c r="L665" s="405">
        <v>1.7121</v>
      </c>
      <c r="M665" s="405">
        <v>5.9279999999999999</v>
      </c>
      <c r="N665" s="407">
        <v>11.508599999999999</v>
      </c>
      <c r="O665" s="405">
        <v>5.5639000000000003</v>
      </c>
      <c r="P665" s="405">
        <v>17.6663</v>
      </c>
      <c r="Q665" s="405">
        <v>14.808199999999999</v>
      </c>
      <c r="R665" s="405">
        <v>16.855499999999999</v>
      </c>
      <c r="S665" s="405">
        <v>0.28360000000000002</v>
      </c>
      <c r="T665" s="405">
        <v>10.488</v>
      </c>
      <c r="U665" s="405">
        <v>6.1207000000000003</v>
      </c>
      <c r="V665" s="405">
        <v>9.8331999999999997</v>
      </c>
      <c r="W665" s="405">
        <v>0.27289999999999998</v>
      </c>
      <c r="X665" s="405">
        <v>11.0021</v>
      </c>
      <c r="Y665" s="406"/>
      <c r="Z665" s="403">
        <v>5</v>
      </c>
      <c r="AA665" s="403">
        <v>6</v>
      </c>
      <c r="AB665" s="403">
        <v>6</v>
      </c>
      <c r="AC665" s="403">
        <v>6</v>
      </c>
      <c r="AD665" s="403">
        <v>6</v>
      </c>
      <c r="AE665" s="403">
        <v>6</v>
      </c>
      <c r="AF665" s="403">
        <v>4</v>
      </c>
      <c r="AG665" s="403">
        <v>2</v>
      </c>
      <c r="AH665" s="403">
        <v>2</v>
      </c>
      <c r="AI665" s="403">
        <v>2</v>
      </c>
      <c r="AJ665" s="403">
        <v>6</v>
      </c>
      <c r="AK665" s="403">
        <v>6</v>
      </c>
      <c r="AL665" s="403">
        <v>6</v>
      </c>
      <c r="AM665" s="403">
        <v>6</v>
      </c>
      <c r="AN665" s="403">
        <v>6</v>
      </c>
      <c r="AO665" s="402"/>
      <c r="AP665" s="405">
        <v>18.25</v>
      </c>
      <c r="AQ665" s="405">
        <v>19.97</v>
      </c>
      <c r="AR665" s="405">
        <v>16.57</v>
      </c>
      <c r="AS665" s="405">
        <v>13.36</v>
      </c>
      <c r="AT665" s="405">
        <v>8.6516666666666708</v>
      </c>
      <c r="AU665" s="408"/>
      <c r="AV665" s="403">
        <v>2</v>
      </c>
      <c r="AW665" s="403">
        <v>2</v>
      </c>
      <c r="AX665" s="403">
        <v>2</v>
      </c>
      <c r="AY665" s="403">
        <v>2</v>
      </c>
      <c r="AZ665" s="403">
        <v>6</v>
      </c>
      <c r="BA665" s="409"/>
      <c r="BB665" s="405"/>
      <c r="BC665" s="410"/>
      <c r="BD665" s="410"/>
      <c r="BE665" s="410"/>
      <c r="BF665" s="406"/>
      <c r="BG665" s="405"/>
      <c r="BH665" s="405"/>
      <c r="BI665" s="405"/>
      <c r="BJ665" s="405"/>
      <c r="BK665" s="402"/>
      <c r="BL665" s="401"/>
      <c r="BM665" s="401"/>
      <c r="BN665" s="401"/>
      <c r="BO665" s="401"/>
      <c r="BP665" s="401"/>
      <c r="BQ665" s="402"/>
      <c r="BR665" s="411"/>
    </row>
    <row r="666" spans="1:70" s="428" customFormat="1" x14ac:dyDescent="0.25">
      <c r="A666" s="895" t="s">
        <v>94</v>
      </c>
      <c r="B666" s="373"/>
      <c r="C666" s="719"/>
      <c r="D666" s="373"/>
      <c r="E666" s="346"/>
      <c r="F666" s="373"/>
      <c r="G666" s="347"/>
      <c r="H666" s="374"/>
      <c r="I666" s="348">
        <v>0.1686</v>
      </c>
      <c r="J666" s="348">
        <v>0.61739999999999995</v>
      </c>
      <c r="K666" s="348">
        <v>0.5927</v>
      </c>
      <c r="L666" s="348">
        <v>3.8014999999999999</v>
      </c>
      <c r="M666" s="348">
        <v>10.9244</v>
      </c>
      <c r="N666" s="350">
        <v>21.4712</v>
      </c>
      <c r="O666" s="348">
        <v>9.9017999999999997</v>
      </c>
      <c r="P666" s="348">
        <v>19.745000000000001</v>
      </c>
      <c r="Q666" s="348">
        <v>16.677</v>
      </c>
      <c r="R666" s="348">
        <v>17.329000000000001</v>
      </c>
      <c r="S666" s="348">
        <v>3.8418999999999999</v>
      </c>
      <c r="T666" s="348">
        <v>14.8467</v>
      </c>
      <c r="U666" s="348">
        <v>11.236000000000001</v>
      </c>
      <c r="V666" s="348">
        <v>17.9099</v>
      </c>
      <c r="W666" s="348">
        <v>1.1558999999999999</v>
      </c>
      <c r="X666" s="348">
        <v>17.9587</v>
      </c>
      <c r="Y666" s="374"/>
      <c r="Z666" s="346"/>
      <c r="AA666" s="346"/>
      <c r="AB666" s="346"/>
      <c r="AC666" s="346"/>
      <c r="AD666" s="346"/>
      <c r="AE666" s="346"/>
      <c r="AF666" s="346"/>
      <c r="AG666" s="346"/>
      <c r="AH666" s="346"/>
      <c r="AI666" s="346"/>
      <c r="AJ666" s="346"/>
      <c r="AK666" s="346"/>
      <c r="AL666" s="346"/>
      <c r="AM666" s="346"/>
      <c r="AN666" s="346"/>
      <c r="AO666" s="373"/>
      <c r="AP666" s="348">
        <v>18.52</v>
      </c>
      <c r="AQ666" s="348">
        <v>21.47</v>
      </c>
      <c r="AR666" s="348">
        <v>18.420000000000002</v>
      </c>
      <c r="AS666" s="348">
        <v>15.36</v>
      </c>
      <c r="AT666" s="348">
        <v>16.02</v>
      </c>
      <c r="AU666" s="351"/>
      <c r="AV666" s="346"/>
      <c r="AW666" s="346"/>
      <c r="AX666" s="346"/>
      <c r="AY666" s="346"/>
      <c r="AZ666" s="346"/>
      <c r="BA666" s="362"/>
      <c r="BB666" s="348"/>
      <c r="BC666" s="375"/>
      <c r="BD666" s="375"/>
      <c r="BE666" s="375"/>
      <c r="BF666" s="374"/>
      <c r="BG666" s="348"/>
      <c r="BH666" s="348"/>
      <c r="BI666" s="348"/>
      <c r="BJ666" s="348"/>
      <c r="BK666" s="373"/>
      <c r="BL666" s="372"/>
      <c r="BM666" s="372"/>
      <c r="BN666" s="372"/>
      <c r="BO666" s="372"/>
      <c r="BP666" s="372"/>
      <c r="BQ666" s="373"/>
      <c r="BR666" s="354"/>
    </row>
    <row r="667" spans="1:70" s="428" customFormat="1" x14ac:dyDescent="0.25">
      <c r="A667" s="895" t="s">
        <v>95</v>
      </c>
      <c r="B667" s="373"/>
      <c r="C667" s="719"/>
      <c r="D667" s="373"/>
      <c r="E667" s="346"/>
      <c r="F667" s="373"/>
      <c r="G667" s="347"/>
      <c r="H667" s="374"/>
      <c r="I667" s="348">
        <v>-9.2100000000000001E-2</v>
      </c>
      <c r="J667" s="348">
        <v>-0.47689999999999999</v>
      </c>
      <c r="K667" s="348">
        <v>-1.5819000000000001</v>
      </c>
      <c r="L667" s="348">
        <v>-1.1544000000000001</v>
      </c>
      <c r="M667" s="348">
        <v>0.61650000000000005</v>
      </c>
      <c r="N667" s="350">
        <v>4.9062000000000001</v>
      </c>
      <c r="O667" s="348">
        <v>-1.2422</v>
      </c>
      <c r="P667" s="348">
        <v>15.5876</v>
      </c>
      <c r="Q667" s="348">
        <v>12.939399999999999</v>
      </c>
      <c r="R667" s="348">
        <v>16.381900000000002</v>
      </c>
      <c r="S667" s="348">
        <v>-2.9102999999999999</v>
      </c>
      <c r="T667" s="348">
        <v>4.7956000000000003</v>
      </c>
      <c r="U667" s="348">
        <v>1.522</v>
      </c>
      <c r="V667" s="348">
        <v>3.6617999999999999</v>
      </c>
      <c r="W667" s="348">
        <v>-0.38090000000000002</v>
      </c>
      <c r="X667" s="348">
        <v>4.8197999999999999</v>
      </c>
      <c r="Y667" s="374"/>
      <c r="Z667" s="346"/>
      <c r="AA667" s="346"/>
      <c r="AB667" s="346"/>
      <c r="AC667" s="346"/>
      <c r="AD667" s="346"/>
      <c r="AE667" s="346"/>
      <c r="AF667" s="346"/>
      <c r="AG667" s="346"/>
      <c r="AH667" s="346"/>
      <c r="AI667" s="346"/>
      <c r="AJ667" s="346"/>
      <c r="AK667" s="346"/>
      <c r="AL667" s="346"/>
      <c r="AM667" s="346"/>
      <c r="AN667" s="346"/>
      <c r="AO667" s="373"/>
      <c r="AP667" s="348">
        <v>17.98</v>
      </c>
      <c r="AQ667" s="348">
        <v>18.47</v>
      </c>
      <c r="AR667" s="348">
        <v>14.72</v>
      </c>
      <c r="AS667" s="348">
        <v>11.36</v>
      </c>
      <c r="AT667" s="348">
        <v>0.22</v>
      </c>
      <c r="AU667" s="351"/>
      <c r="AV667" s="346"/>
      <c r="AW667" s="346"/>
      <c r="AX667" s="346"/>
      <c r="AY667" s="346"/>
      <c r="AZ667" s="346"/>
      <c r="BA667" s="362"/>
      <c r="BB667" s="348"/>
      <c r="BC667" s="375"/>
      <c r="BD667" s="375"/>
      <c r="BE667" s="375"/>
      <c r="BF667" s="374"/>
      <c r="BG667" s="348"/>
      <c r="BH667" s="348"/>
      <c r="BI667" s="348"/>
      <c r="BJ667" s="348"/>
      <c r="BK667" s="373"/>
      <c r="BL667" s="372"/>
      <c r="BM667" s="372"/>
      <c r="BN667" s="372"/>
      <c r="BO667" s="372"/>
      <c r="BP667" s="372"/>
      <c r="BQ667" s="373"/>
      <c r="BR667" s="354"/>
    </row>
    <row r="668" spans="1:70" s="428" customFormat="1" x14ac:dyDescent="0.25">
      <c r="A668" s="896" t="s">
        <v>96</v>
      </c>
      <c r="B668" s="413"/>
      <c r="C668" s="725"/>
      <c r="D668" s="413"/>
      <c r="E668" s="414"/>
      <c r="F668" s="413"/>
      <c r="G668" s="415"/>
      <c r="H668" s="417"/>
      <c r="I668" s="416">
        <v>-2.46E-2</v>
      </c>
      <c r="J668" s="416">
        <v>4.5650000000000003E-2</v>
      </c>
      <c r="K668" s="416">
        <v>-0.96589999999999998</v>
      </c>
      <c r="L668" s="416">
        <v>2.2000000000000002</v>
      </c>
      <c r="M668" s="416">
        <v>5.8903499999999998</v>
      </c>
      <c r="N668" s="418">
        <v>9.1664499999999993</v>
      </c>
      <c r="O668" s="416">
        <v>6.7979000000000003</v>
      </c>
      <c r="P668" s="416">
        <v>17.6663</v>
      </c>
      <c r="Q668" s="416">
        <v>14.808199999999999</v>
      </c>
      <c r="R668" s="416">
        <v>16.855499999999999</v>
      </c>
      <c r="S668" s="416">
        <v>-0.48370000000000002</v>
      </c>
      <c r="T668" s="416">
        <v>11.8963</v>
      </c>
      <c r="U668" s="416">
        <v>6.1966000000000001</v>
      </c>
      <c r="V668" s="416">
        <v>8.1485000000000003</v>
      </c>
      <c r="W668" s="416">
        <v>0.28789999999999999</v>
      </c>
      <c r="X668" s="416">
        <v>9.8147500000000001</v>
      </c>
      <c r="Y668" s="417"/>
      <c r="Z668" s="414"/>
      <c r="AA668" s="414"/>
      <c r="AB668" s="414"/>
      <c r="AC668" s="414"/>
      <c r="AD668" s="414"/>
      <c r="AE668" s="414"/>
      <c r="AF668" s="414"/>
      <c r="AG668" s="414"/>
      <c r="AH668" s="414"/>
      <c r="AI668" s="414"/>
      <c r="AJ668" s="414"/>
      <c r="AK668" s="414"/>
      <c r="AL668" s="414"/>
      <c r="AM668" s="414"/>
      <c r="AN668" s="414"/>
      <c r="AO668" s="413"/>
      <c r="AP668" s="416">
        <v>18.25</v>
      </c>
      <c r="AQ668" s="416">
        <v>19.97</v>
      </c>
      <c r="AR668" s="416">
        <v>16.57</v>
      </c>
      <c r="AS668" s="416">
        <v>13.36</v>
      </c>
      <c r="AT668" s="416">
        <v>9.18</v>
      </c>
      <c r="AU668" s="419"/>
      <c r="AV668" s="414"/>
      <c r="AW668" s="414"/>
      <c r="AX668" s="414"/>
      <c r="AY668" s="414"/>
      <c r="AZ668" s="414"/>
      <c r="BA668" s="420"/>
      <c r="BB668" s="416"/>
      <c r="BC668" s="421"/>
      <c r="BD668" s="421"/>
      <c r="BE668" s="421"/>
      <c r="BF668" s="417"/>
      <c r="BG668" s="416"/>
      <c r="BH668" s="416"/>
      <c r="BI668" s="416"/>
      <c r="BJ668" s="416"/>
      <c r="BK668" s="413"/>
      <c r="BL668" s="412"/>
      <c r="BM668" s="412"/>
      <c r="BN668" s="412"/>
      <c r="BO668" s="412"/>
      <c r="BP668" s="412"/>
      <c r="BQ668" s="413"/>
      <c r="BR668" s="422"/>
    </row>
    <row r="669" spans="1:70" s="428" customFormat="1" ht="14.5" customHeight="1" x14ac:dyDescent="0.35">
      <c r="A669" s="883" t="s">
        <v>4145</v>
      </c>
      <c r="B669" s="871"/>
      <c r="C669" s="872"/>
      <c r="D669" s="871"/>
      <c r="E669" s="873"/>
      <c r="F669" s="871"/>
      <c r="G669" s="874"/>
      <c r="H669" s="876"/>
      <c r="I669" s="875"/>
      <c r="J669" s="875"/>
      <c r="K669" s="875"/>
      <c r="L669" s="875"/>
      <c r="M669" s="875"/>
      <c r="N669" s="877"/>
      <c r="O669" s="875"/>
      <c r="P669" s="875"/>
      <c r="Q669" s="875"/>
      <c r="R669" s="875"/>
      <c r="S669" s="875"/>
      <c r="T669" s="875"/>
      <c r="U669" s="875"/>
      <c r="V669" s="875"/>
      <c r="W669" s="875"/>
      <c r="X669" s="875"/>
      <c r="Y669" s="876"/>
      <c r="Z669" s="873"/>
      <c r="AA669" s="873"/>
      <c r="AB669" s="873"/>
      <c r="AC669" s="873"/>
      <c r="AD669" s="873"/>
      <c r="AE669" s="873"/>
      <c r="AF669" s="873"/>
      <c r="AG669" s="873"/>
      <c r="AH669" s="873"/>
      <c r="AI669" s="873"/>
      <c r="AJ669" s="873"/>
      <c r="AK669" s="873"/>
      <c r="AL669" s="873"/>
      <c r="AM669" s="873"/>
      <c r="AN669" s="873"/>
      <c r="AO669" s="871"/>
      <c r="AP669" s="875"/>
      <c r="AQ669" s="875"/>
      <c r="AR669" s="875"/>
      <c r="AS669" s="875"/>
      <c r="AT669" s="875"/>
      <c r="AU669" s="878"/>
      <c r="AV669" s="873"/>
      <c r="AW669" s="873"/>
      <c r="AX669" s="873"/>
      <c r="AY669" s="873"/>
      <c r="AZ669" s="873"/>
      <c r="BA669" s="879"/>
      <c r="BB669" s="875"/>
      <c r="BC669" s="880"/>
      <c r="BD669" s="880"/>
      <c r="BE669" s="880"/>
      <c r="BF669" s="876"/>
      <c r="BG669" s="875"/>
      <c r="BH669" s="875"/>
      <c r="BI669" s="875"/>
      <c r="BJ669" s="875"/>
      <c r="BK669" s="871"/>
      <c r="BL669" s="881"/>
      <c r="BM669" s="881"/>
      <c r="BN669" s="881"/>
      <c r="BO669" s="881"/>
      <c r="BP669" s="881"/>
      <c r="BQ669" s="871"/>
      <c r="BR669" s="882"/>
    </row>
    <row r="670" spans="1:70" s="428" customFormat="1" x14ac:dyDescent="0.25">
      <c r="A670" s="345" t="s">
        <v>4146</v>
      </c>
      <c r="B670" s="373"/>
      <c r="C670" s="719">
        <v>41275</v>
      </c>
      <c r="D670" s="373"/>
      <c r="E670" s="346">
        <v>6620.38</v>
      </c>
      <c r="F670" s="373"/>
      <c r="G670" s="347">
        <v>37.934899999999999</v>
      </c>
      <c r="H670" s="374"/>
      <c r="I670" s="348">
        <v>0.30299999999999999</v>
      </c>
      <c r="J670" s="348">
        <v>-0.58360000000000001</v>
      </c>
      <c r="K670" s="348">
        <v>-1.0785</v>
      </c>
      <c r="L670" s="348">
        <v>-0.5091</v>
      </c>
      <c r="M670" s="348">
        <v>-3.2031000000000001</v>
      </c>
      <c r="N670" s="350">
        <v>10.1721</v>
      </c>
      <c r="O670" s="348">
        <v>3.0392999999999999</v>
      </c>
      <c r="P670" s="348">
        <v>19.982900000000001</v>
      </c>
      <c r="Q670" s="348">
        <v>23.864599999999999</v>
      </c>
      <c r="R670" s="348">
        <v>13.8803</v>
      </c>
      <c r="S670" s="348">
        <v>-1.3702000000000001</v>
      </c>
      <c r="T670" s="348">
        <v>4.6543999999999999</v>
      </c>
      <c r="U670" s="348">
        <v>1.167</v>
      </c>
      <c r="V670" s="348">
        <v>6.4504999999999999</v>
      </c>
      <c r="W670" s="348">
        <v>-1.2507999999999999</v>
      </c>
      <c r="X670" s="348">
        <v>11.653700000000001</v>
      </c>
      <c r="Y670" s="374"/>
      <c r="Z670" s="346">
        <v>1</v>
      </c>
      <c r="AA670" s="346">
        <v>3</v>
      </c>
      <c r="AB670" s="346">
        <v>4</v>
      </c>
      <c r="AC670" s="346">
        <v>5</v>
      </c>
      <c r="AD670" s="346">
        <v>5</v>
      </c>
      <c r="AE670" s="346">
        <v>2</v>
      </c>
      <c r="AF670" s="346">
        <v>1</v>
      </c>
      <c r="AG670" s="346">
        <v>2</v>
      </c>
      <c r="AH670" s="346">
        <v>1</v>
      </c>
      <c r="AI670" s="346">
        <v>2</v>
      </c>
      <c r="AJ670" s="346">
        <v>4</v>
      </c>
      <c r="AK670" s="346">
        <v>5</v>
      </c>
      <c r="AL670" s="346">
        <v>4</v>
      </c>
      <c r="AM670" s="346">
        <v>3</v>
      </c>
      <c r="AN670" s="346">
        <v>4</v>
      </c>
      <c r="AO670" s="373"/>
      <c r="AP670" s="348">
        <v>18.43</v>
      </c>
      <c r="AQ670" s="348">
        <v>23.33</v>
      </c>
      <c r="AR670" s="348">
        <v>20.8</v>
      </c>
      <c r="AS670" s="348">
        <v>8.9</v>
      </c>
      <c r="AT670" s="348">
        <v>-0.71</v>
      </c>
      <c r="AU670" s="351"/>
      <c r="AV670" s="346">
        <v>2</v>
      </c>
      <c r="AW670" s="346">
        <v>1</v>
      </c>
      <c r="AX670" s="346">
        <v>1</v>
      </c>
      <c r="AY670" s="346">
        <v>2</v>
      </c>
      <c r="AZ670" s="346">
        <v>4</v>
      </c>
      <c r="BA670" s="362"/>
      <c r="BB670" s="348">
        <v>18.756243692898099</v>
      </c>
      <c r="BC670" s="375">
        <v>0.90326719592722404</v>
      </c>
      <c r="BD670" s="375">
        <v>7.8909251300273903E-2</v>
      </c>
      <c r="BE670" s="375">
        <v>9.2130365583891899E-2</v>
      </c>
      <c r="BF670" s="374"/>
      <c r="BG670" s="843">
        <v>78.020799999999994</v>
      </c>
      <c r="BH670" s="843">
        <v>13.2294</v>
      </c>
      <c r="BI670" s="843">
        <v>6.5412999999999997</v>
      </c>
      <c r="BJ670" s="843">
        <v>2.2084999999999999</v>
      </c>
      <c r="BK670" s="373"/>
      <c r="BL670" s="372" t="s">
        <v>3684</v>
      </c>
      <c r="BM670" s="372" t="s">
        <v>3685</v>
      </c>
      <c r="BN670" s="372" t="s">
        <v>3686</v>
      </c>
      <c r="BO670" s="372" t="s">
        <v>3687</v>
      </c>
      <c r="BP670" s="372" t="s">
        <v>3688</v>
      </c>
      <c r="BQ670" s="373"/>
      <c r="BR670" s="354" t="s">
        <v>526</v>
      </c>
    </row>
    <row r="671" spans="1:70" s="428" customFormat="1" x14ac:dyDescent="0.25">
      <c r="A671" s="345" t="s">
        <v>4147</v>
      </c>
      <c r="B671" s="373"/>
      <c r="C671" s="719">
        <v>43829</v>
      </c>
      <c r="D671" s="373"/>
      <c r="E671" s="346">
        <v>6021.25</v>
      </c>
      <c r="F671" s="373"/>
      <c r="G671" s="347">
        <v>39.81</v>
      </c>
      <c r="H671" s="374"/>
      <c r="I671" s="348">
        <v>0.2014</v>
      </c>
      <c r="J671" s="348">
        <v>-0.59930000000000005</v>
      </c>
      <c r="K671" s="348">
        <v>-0.69840000000000002</v>
      </c>
      <c r="L671" s="348">
        <v>1.4525999999999999</v>
      </c>
      <c r="M671" s="348">
        <v>0.78480000000000005</v>
      </c>
      <c r="N671" s="350">
        <v>13.970800000000001</v>
      </c>
      <c r="O671" s="348">
        <v>2.2328999999999999</v>
      </c>
      <c r="P671" s="348">
        <v>19.7302</v>
      </c>
      <c r="Q671" s="348">
        <v>23.752199999999998</v>
      </c>
      <c r="R671" s="348" t="s">
        <v>430</v>
      </c>
      <c r="S671" s="348">
        <v>-0.54959999999999998</v>
      </c>
      <c r="T671" s="348">
        <v>9.5789000000000009</v>
      </c>
      <c r="U671" s="348">
        <v>4.5156000000000001</v>
      </c>
      <c r="V671" s="348">
        <v>9.9116999999999997</v>
      </c>
      <c r="W671" s="348">
        <v>-1.044</v>
      </c>
      <c r="X671" s="348">
        <v>22.894600000000001</v>
      </c>
      <c r="Y671" s="374"/>
      <c r="Z671" s="346">
        <v>3</v>
      </c>
      <c r="AA671" s="346">
        <v>4</v>
      </c>
      <c r="AB671" s="346">
        <v>2</v>
      </c>
      <c r="AC671" s="346">
        <v>2</v>
      </c>
      <c r="AD671" s="346">
        <v>2</v>
      </c>
      <c r="AE671" s="346">
        <v>1</v>
      </c>
      <c r="AF671" s="346">
        <v>2</v>
      </c>
      <c r="AG671" s="346">
        <v>3</v>
      </c>
      <c r="AH671" s="346">
        <v>2</v>
      </c>
      <c r="AI671" s="346" t="s">
        <v>430</v>
      </c>
      <c r="AJ671" s="346">
        <v>3</v>
      </c>
      <c r="AK671" s="346">
        <v>2</v>
      </c>
      <c r="AL671" s="346">
        <v>1</v>
      </c>
      <c r="AM671" s="346">
        <v>1</v>
      </c>
      <c r="AN671" s="346">
        <v>3</v>
      </c>
      <c r="AO671" s="373"/>
      <c r="AP671" s="348" t="s">
        <v>430</v>
      </c>
      <c r="AQ671" s="348" t="s">
        <v>430</v>
      </c>
      <c r="AR671" s="348">
        <v>20.350000000000001</v>
      </c>
      <c r="AS671" s="348">
        <v>9</v>
      </c>
      <c r="AT671" s="348">
        <v>4.8600000000000003</v>
      </c>
      <c r="AU671" s="351"/>
      <c r="AV671" s="346" t="s">
        <v>430</v>
      </c>
      <c r="AW671" s="346" t="s">
        <v>430</v>
      </c>
      <c r="AX671" s="346">
        <v>2</v>
      </c>
      <c r="AY671" s="346">
        <v>1</v>
      </c>
      <c r="AZ671" s="346">
        <v>2</v>
      </c>
      <c r="BA671" s="362"/>
      <c r="BB671" s="348">
        <v>19.268082230377701</v>
      </c>
      <c r="BC671" s="375">
        <v>0.926730118764033</v>
      </c>
      <c r="BD671" s="375">
        <v>7.5807356626231601E-2</v>
      </c>
      <c r="BE671" s="375">
        <v>3.6699760661062203E-2</v>
      </c>
      <c r="BF671" s="374"/>
      <c r="BG671" s="843">
        <v>72.342600000000004</v>
      </c>
      <c r="BH671" s="843">
        <v>17.015799999999999</v>
      </c>
      <c r="BI671" s="843">
        <v>7.1785300000000003</v>
      </c>
      <c r="BJ671" s="843">
        <v>3.4630700000000001</v>
      </c>
      <c r="BK671" s="373"/>
      <c r="BL671" s="372" t="s">
        <v>3690</v>
      </c>
      <c r="BM671" s="372" t="s">
        <v>3691</v>
      </c>
      <c r="BN671" s="372" t="s">
        <v>3692</v>
      </c>
      <c r="BO671" s="372" t="s">
        <v>2404</v>
      </c>
      <c r="BP671" s="372" t="s">
        <v>3693</v>
      </c>
      <c r="BQ671" s="373"/>
      <c r="BR671" s="354" t="s">
        <v>463</v>
      </c>
    </row>
    <row r="672" spans="1:70" s="428" customFormat="1" x14ac:dyDescent="0.25">
      <c r="A672" s="345" t="s">
        <v>4148</v>
      </c>
      <c r="B672" s="373"/>
      <c r="C672" s="719">
        <v>44816</v>
      </c>
      <c r="D672" s="373"/>
      <c r="E672" s="346">
        <v>1831.16</v>
      </c>
      <c r="F672" s="373"/>
      <c r="G672" s="347">
        <v>23.07</v>
      </c>
      <c r="H672" s="374"/>
      <c r="I672" s="348">
        <v>0.26079999999999998</v>
      </c>
      <c r="J672" s="348">
        <v>-0.30249999999999999</v>
      </c>
      <c r="K672" s="348">
        <v>-0.73150000000000004</v>
      </c>
      <c r="L672" s="348">
        <v>2.1701000000000001</v>
      </c>
      <c r="M672" s="348">
        <v>0.47910000000000003</v>
      </c>
      <c r="N672" s="350">
        <v>10.171900000000001</v>
      </c>
      <c r="O672" s="348">
        <v>1.8947000000000001</v>
      </c>
      <c r="P672" s="348">
        <v>21.0063</v>
      </c>
      <c r="Q672" s="348" t="s">
        <v>430</v>
      </c>
      <c r="R672" s="348" t="s">
        <v>430</v>
      </c>
      <c r="S672" s="348">
        <v>0.52290000000000003</v>
      </c>
      <c r="T672" s="348">
        <v>7.8540999999999999</v>
      </c>
      <c r="U672" s="348">
        <v>3.4529000000000001</v>
      </c>
      <c r="V672" s="348">
        <v>6.7068000000000003</v>
      </c>
      <c r="W672" s="348">
        <v>-0.21629999999999999</v>
      </c>
      <c r="X672" s="348">
        <v>23.2606</v>
      </c>
      <c r="Y672" s="374"/>
      <c r="Z672" s="346">
        <v>2</v>
      </c>
      <c r="AA672" s="346">
        <v>2</v>
      </c>
      <c r="AB672" s="346">
        <v>3</v>
      </c>
      <c r="AC672" s="346">
        <v>1</v>
      </c>
      <c r="AD672" s="346">
        <v>3</v>
      </c>
      <c r="AE672" s="346">
        <v>3</v>
      </c>
      <c r="AF672" s="346">
        <v>3</v>
      </c>
      <c r="AG672" s="346">
        <v>1</v>
      </c>
      <c r="AH672" s="346" t="s">
        <v>430</v>
      </c>
      <c r="AI672" s="346" t="s">
        <v>430</v>
      </c>
      <c r="AJ672" s="346">
        <v>1</v>
      </c>
      <c r="AK672" s="346">
        <v>3</v>
      </c>
      <c r="AL672" s="346">
        <v>3</v>
      </c>
      <c r="AM672" s="346">
        <v>2</v>
      </c>
      <c r="AN672" s="346">
        <v>2</v>
      </c>
      <c r="AO672" s="373"/>
      <c r="AP672" s="348" t="s">
        <v>430</v>
      </c>
      <c r="AQ672" s="348" t="s">
        <v>430</v>
      </c>
      <c r="AR672" s="348" t="s">
        <v>430</v>
      </c>
      <c r="AS672" s="348">
        <v>8.65</v>
      </c>
      <c r="AT672" s="348">
        <v>3.36</v>
      </c>
      <c r="AU672" s="351"/>
      <c r="AV672" s="346" t="s">
        <v>430</v>
      </c>
      <c r="AW672" s="346" t="s">
        <v>430</v>
      </c>
      <c r="AX672" s="346" t="s">
        <v>430</v>
      </c>
      <c r="AY672" s="346">
        <v>3</v>
      </c>
      <c r="AZ672" s="346">
        <v>3</v>
      </c>
      <c r="BA672" s="362"/>
      <c r="BB672" s="348">
        <v>17.294003031168</v>
      </c>
      <c r="BC672" s="375">
        <v>0.83291658398217805</v>
      </c>
      <c r="BD672" s="375">
        <v>8.1825357814879499E-2</v>
      </c>
      <c r="BE672" s="375">
        <v>0.13527409252296799</v>
      </c>
      <c r="BF672" s="374"/>
      <c r="BG672" s="843">
        <v>67.113699999999994</v>
      </c>
      <c r="BH672" s="843">
        <v>15.089700000000001</v>
      </c>
      <c r="BI672" s="843">
        <v>10.4109</v>
      </c>
      <c r="BJ672" s="843">
        <v>7.3856999999999999</v>
      </c>
      <c r="BK672" s="373"/>
      <c r="BL672" s="372" t="s">
        <v>3695</v>
      </c>
      <c r="BM672" s="372" t="s">
        <v>3696</v>
      </c>
      <c r="BN672" s="372" t="s">
        <v>3697</v>
      </c>
      <c r="BO672" s="372" t="s">
        <v>3698</v>
      </c>
      <c r="BP672" s="372" t="s">
        <v>3699</v>
      </c>
      <c r="BQ672" s="373"/>
      <c r="BR672" s="354" t="s">
        <v>463</v>
      </c>
    </row>
    <row r="673" spans="1:70" s="428" customFormat="1" x14ac:dyDescent="0.25">
      <c r="A673" s="345" t="s">
        <v>4149</v>
      </c>
      <c r="B673" s="373"/>
      <c r="C673" s="719">
        <v>41275</v>
      </c>
      <c r="D673" s="373"/>
      <c r="E673" s="841">
        <v>1447.78</v>
      </c>
      <c r="F673" s="373"/>
      <c r="G673" s="347">
        <v>76.91</v>
      </c>
      <c r="H673" s="374"/>
      <c r="I673" s="348">
        <v>-0.40150000000000002</v>
      </c>
      <c r="J673" s="348">
        <v>-1.3089</v>
      </c>
      <c r="K673" s="348">
        <v>-3.3065000000000002</v>
      </c>
      <c r="L673" s="348">
        <v>9.11E-2</v>
      </c>
      <c r="M673" s="348">
        <v>-3.0383</v>
      </c>
      <c r="N673" s="350">
        <v>4.9249999999999998</v>
      </c>
      <c r="O673" s="348">
        <v>-0.14269999999999999</v>
      </c>
      <c r="P673" s="348">
        <v>19.195399999999999</v>
      </c>
      <c r="Q673" s="348">
        <v>21.123799999999999</v>
      </c>
      <c r="R673" s="348">
        <v>16.326499999999999</v>
      </c>
      <c r="S673" s="348">
        <v>-1.8003</v>
      </c>
      <c r="T673" s="348">
        <v>7.2514000000000003</v>
      </c>
      <c r="U673" s="348">
        <v>-2.5962999999999998</v>
      </c>
      <c r="V673" s="348">
        <v>1.6924999999999999</v>
      </c>
      <c r="W673" s="348">
        <v>-2.0503999999999998</v>
      </c>
      <c r="X673" s="348">
        <v>15.8001</v>
      </c>
      <c r="Y673" s="374"/>
      <c r="Z673" s="346">
        <v>4</v>
      </c>
      <c r="AA673" s="346">
        <v>5</v>
      </c>
      <c r="AB673" s="346">
        <v>5</v>
      </c>
      <c r="AC673" s="346">
        <v>4</v>
      </c>
      <c r="AD673" s="346">
        <v>4</v>
      </c>
      <c r="AE673" s="346">
        <v>5</v>
      </c>
      <c r="AF673" s="346">
        <v>4</v>
      </c>
      <c r="AG673" s="346">
        <v>4</v>
      </c>
      <c r="AH673" s="346">
        <v>3</v>
      </c>
      <c r="AI673" s="346">
        <v>1</v>
      </c>
      <c r="AJ673" s="346">
        <v>5</v>
      </c>
      <c r="AK673" s="346">
        <v>4</v>
      </c>
      <c r="AL673" s="346">
        <v>5</v>
      </c>
      <c r="AM673" s="346">
        <v>5</v>
      </c>
      <c r="AN673" s="346">
        <v>5</v>
      </c>
      <c r="AO673" s="373"/>
      <c r="AP673" s="348">
        <v>19.28</v>
      </c>
      <c r="AQ673" s="348">
        <v>21.86</v>
      </c>
      <c r="AR673" s="348">
        <v>18.86</v>
      </c>
      <c r="AS673" s="348">
        <v>6.51</v>
      </c>
      <c r="AT673" s="348">
        <v>-4.47</v>
      </c>
      <c r="AU673" s="351"/>
      <c r="AV673" s="346">
        <v>1</v>
      </c>
      <c r="AW673" s="346">
        <v>2</v>
      </c>
      <c r="AX673" s="346">
        <v>3</v>
      </c>
      <c r="AY673" s="346">
        <v>4</v>
      </c>
      <c r="AZ673" s="346">
        <v>5</v>
      </c>
      <c r="BA673" s="362"/>
      <c r="BB673" s="348">
        <v>19.854437508031701</v>
      </c>
      <c r="BC673" s="375">
        <v>0.94521256450414404</v>
      </c>
      <c r="BD673" s="375">
        <v>6.8104760123636698E-2</v>
      </c>
      <c r="BE673" s="375">
        <v>-0.10018002799406101</v>
      </c>
      <c r="BF673" s="374"/>
      <c r="BG673" s="843">
        <v>52.439100000000003</v>
      </c>
      <c r="BH673" s="843">
        <v>19.9405</v>
      </c>
      <c r="BI673" s="843">
        <v>24.162400000000002</v>
      </c>
      <c r="BJ673" s="843">
        <v>3.4580000000000002</v>
      </c>
      <c r="BK673" s="373"/>
      <c r="BL673" s="372" t="s">
        <v>3701</v>
      </c>
      <c r="BM673" s="372" t="s">
        <v>3702</v>
      </c>
      <c r="BN673" s="372" t="s">
        <v>3703</v>
      </c>
      <c r="BO673" s="372" t="s">
        <v>3704</v>
      </c>
      <c r="BP673" s="372" t="s">
        <v>3705</v>
      </c>
      <c r="BQ673" s="373"/>
      <c r="BR673" s="354" t="s">
        <v>519</v>
      </c>
    </row>
    <row r="674" spans="1:70" s="428" customFormat="1" x14ac:dyDescent="0.25">
      <c r="A674" s="345" t="s">
        <v>4150</v>
      </c>
      <c r="B674" s="373"/>
      <c r="C674" s="719">
        <v>45342</v>
      </c>
      <c r="D674" s="373"/>
      <c r="E674" s="346">
        <v>428.78199999999998</v>
      </c>
      <c r="F674" s="373"/>
      <c r="G674" s="347">
        <v>10.971399999999999</v>
      </c>
      <c r="H674" s="374"/>
      <c r="I674" s="348">
        <v>-0.56010000000000004</v>
      </c>
      <c r="J674" s="348">
        <v>4.3799999999999999E-2</v>
      </c>
      <c r="K674" s="348">
        <v>-0.60070000000000001</v>
      </c>
      <c r="L674" s="348">
        <v>0.95420000000000005</v>
      </c>
      <c r="M674" s="348">
        <v>11.420999999999999</v>
      </c>
      <c r="N674" s="350">
        <v>9.3247999999999998</v>
      </c>
      <c r="O674" s="348">
        <v>-4.9645000000000001</v>
      </c>
      <c r="P674" s="348" t="s">
        <v>430</v>
      </c>
      <c r="Q674" s="348" t="s">
        <v>430</v>
      </c>
      <c r="R674" s="348" t="s">
        <v>430</v>
      </c>
      <c r="S674" s="348">
        <v>-0.43290000000000001</v>
      </c>
      <c r="T674" s="348">
        <v>20.425899999999999</v>
      </c>
      <c r="U674" s="348">
        <v>3.5204</v>
      </c>
      <c r="V674" s="348">
        <v>6.0858999999999996</v>
      </c>
      <c r="W674" s="348">
        <v>0.70220000000000005</v>
      </c>
      <c r="X674" s="348">
        <v>3.6934</v>
      </c>
      <c r="Y674" s="374"/>
      <c r="Z674" s="346">
        <v>5</v>
      </c>
      <c r="AA674" s="346">
        <v>1</v>
      </c>
      <c r="AB674" s="346">
        <v>1</v>
      </c>
      <c r="AC674" s="346">
        <v>3</v>
      </c>
      <c r="AD674" s="346">
        <v>1</v>
      </c>
      <c r="AE674" s="346">
        <v>4</v>
      </c>
      <c r="AF674" s="346">
        <v>5</v>
      </c>
      <c r="AG674" s="346" t="s">
        <v>430</v>
      </c>
      <c r="AH674" s="346" t="s">
        <v>430</v>
      </c>
      <c r="AI674" s="346" t="s">
        <v>430</v>
      </c>
      <c r="AJ674" s="346">
        <v>2</v>
      </c>
      <c r="AK674" s="346">
        <v>1</v>
      </c>
      <c r="AL674" s="346">
        <v>2</v>
      </c>
      <c r="AM674" s="346">
        <v>4</v>
      </c>
      <c r="AN674" s="346">
        <v>1</v>
      </c>
      <c r="AO674" s="373"/>
      <c r="AP674" s="348" t="s">
        <v>430</v>
      </c>
      <c r="AQ674" s="348" t="s">
        <v>430</v>
      </c>
      <c r="AR674" s="348" t="s">
        <v>430</v>
      </c>
      <c r="AS674" s="348" t="s">
        <v>430</v>
      </c>
      <c r="AT674" s="348">
        <v>8.2200000000000006</v>
      </c>
      <c r="AU674" s="351"/>
      <c r="AV674" s="346" t="s">
        <v>430</v>
      </c>
      <c r="AW674" s="346" t="s">
        <v>430</v>
      </c>
      <c r="AX674" s="346" t="s">
        <v>430</v>
      </c>
      <c r="AY674" s="346" t="s">
        <v>430</v>
      </c>
      <c r="AZ674" s="346">
        <v>1</v>
      </c>
      <c r="BA674" s="362"/>
      <c r="BB674" s="348">
        <v>18.567023560168401</v>
      </c>
      <c r="BC674" s="375">
        <v>0.96357546698458496</v>
      </c>
      <c r="BD674" s="375">
        <v>-2.19048846126001E-4</v>
      </c>
      <c r="BE674" s="375">
        <v>9.7328525666602606E-2</v>
      </c>
      <c r="BF674" s="374"/>
      <c r="BG674" s="843">
        <v>25.993200000000002</v>
      </c>
      <c r="BH674" s="843">
        <v>6.2735799999999999</v>
      </c>
      <c r="BI674" s="843">
        <v>37.573799999999999</v>
      </c>
      <c r="BJ674" s="843">
        <v>30.159420000000001</v>
      </c>
      <c r="BK674" s="373"/>
      <c r="BL674" s="372" t="s">
        <v>3707</v>
      </c>
      <c r="BM674" s="372" t="s">
        <v>3708</v>
      </c>
      <c r="BN674" s="372" t="s">
        <v>3709</v>
      </c>
      <c r="BO674" s="372" t="s">
        <v>3710</v>
      </c>
      <c r="BP674" s="372" t="s">
        <v>2596</v>
      </c>
      <c r="BQ674" s="373"/>
      <c r="BR674" s="354" t="s">
        <v>548</v>
      </c>
    </row>
    <row r="675" spans="1:70" s="428" customFormat="1" x14ac:dyDescent="0.25">
      <c r="A675" s="894" t="s">
        <v>93</v>
      </c>
      <c r="B675" s="402"/>
      <c r="C675" s="724"/>
      <c r="D675" s="402"/>
      <c r="E675" s="403"/>
      <c r="F675" s="402"/>
      <c r="G675" s="404"/>
      <c r="H675" s="406"/>
      <c r="I675" s="405">
        <v>-3.9300000000000002E-2</v>
      </c>
      <c r="J675" s="405">
        <v>-0.55010000000000003</v>
      </c>
      <c r="K675" s="405">
        <v>-1.2830999999999999</v>
      </c>
      <c r="L675" s="405">
        <v>0.83179999999999998</v>
      </c>
      <c r="M675" s="405">
        <v>1.2887</v>
      </c>
      <c r="N675" s="407">
        <v>9.7128999999999994</v>
      </c>
      <c r="O675" s="405">
        <v>0.41189999999999999</v>
      </c>
      <c r="P675" s="405">
        <v>19.9787</v>
      </c>
      <c r="Q675" s="405">
        <v>22.913499999999999</v>
      </c>
      <c r="R675" s="405">
        <v>15.103400000000001</v>
      </c>
      <c r="S675" s="405">
        <v>-0.72599999999999998</v>
      </c>
      <c r="T675" s="405">
        <v>9.9528999999999996</v>
      </c>
      <c r="U675" s="405">
        <v>2.0118999999999998</v>
      </c>
      <c r="V675" s="405">
        <v>6.1694000000000004</v>
      </c>
      <c r="W675" s="405">
        <v>-0.77190000000000003</v>
      </c>
      <c r="X675" s="405">
        <v>15.4605</v>
      </c>
      <c r="Y675" s="406"/>
      <c r="Z675" s="403">
        <v>5</v>
      </c>
      <c r="AA675" s="403">
        <v>5</v>
      </c>
      <c r="AB675" s="403">
        <v>5</v>
      </c>
      <c r="AC675" s="403">
        <v>5</v>
      </c>
      <c r="AD675" s="403">
        <v>5</v>
      </c>
      <c r="AE675" s="403">
        <v>5</v>
      </c>
      <c r="AF675" s="403">
        <v>5</v>
      </c>
      <c r="AG675" s="403">
        <v>4</v>
      </c>
      <c r="AH675" s="403">
        <v>3</v>
      </c>
      <c r="AI675" s="403">
        <v>2</v>
      </c>
      <c r="AJ675" s="403">
        <v>5</v>
      </c>
      <c r="AK675" s="403">
        <v>5</v>
      </c>
      <c r="AL675" s="403">
        <v>5</v>
      </c>
      <c r="AM675" s="403">
        <v>5</v>
      </c>
      <c r="AN675" s="403">
        <v>5</v>
      </c>
      <c r="AO675" s="402"/>
      <c r="AP675" s="405">
        <v>18.855</v>
      </c>
      <c r="AQ675" s="405">
        <v>22.594999999999999</v>
      </c>
      <c r="AR675" s="405">
        <v>20.003333333333298</v>
      </c>
      <c r="AS675" s="405">
        <v>8.2650000000000006</v>
      </c>
      <c r="AT675" s="405">
        <v>2.2519999999999998</v>
      </c>
      <c r="AU675" s="408"/>
      <c r="AV675" s="403">
        <v>2</v>
      </c>
      <c r="AW675" s="403">
        <v>2</v>
      </c>
      <c r="AX675" s="403">
        <v>3</v>
      </c>
      <c r="AY675" s="403">
        <v>4</v>
      </c>
      <c r="AZ675" s="403">
        <v>5</v>
      </c>
      <c r="BA675" s="409"/>
      <c r="BB675" s="405"/>
      <c r="BC675" s="410"/>
      <c r="BD675" s="410"/>
      <c r="BE675" s="410"/>
      <c r="BF675" s="406"/>
      <c r="BG675" s="405"/>
      <c r="BH675" s="405"/>
      <c r="BI675" s="405"/>
      <c r="BJ675" s="405"/>
      <c r="BK675" s="402"/>
      <c r="BL675" s="401"/>
      <c r="BM675" s="401"/>
      <c r="BN675" s="401"/>
      <c r="BO675" s="401"/>
      <c r="BP675" s="401"/>
      <c r="BQ675" s="402"/>
      <c r="BR675" s="411"/>
    </row>
    <row r="676" spans="1:70" s="428" customFormat="1" x14ac:dyDescent="0.25">
      <c r="A676" s="895" t="s">
        <v>94</v>
      </c>
      <c r="B676" s="373"/>
      <c r="C676" s="719"/>
      <c r="D676" s="373"/>
      <c r="E676" s="346"/>
      <c r="F676" s="373"/>
      <c r="G676" s="347"/>
      <c r="H676" s="374"/>
      <c r="I676" s="348">
        <v>0.30299999999999999</v>
      </c>
      <c r="J676" s="348">
        <v>4.3799999999999999E-2</v>
      </c>
      <c r="K676" s="348">
        <v>-0.60070000000000001</v>
      </c>
      <c r="L676" s="348">
        <v>2.1701000000000001</v>
      </c>
      <c r="M676" s="348">
        <v>11.420999999999999</v>
      </c>
      <c r="N676" s="350">
        <v>13.970800000000001</v>
      </c>
      <c r="O676" s="348">
        <v>3.0392999999999999</v>
      </c>
      <c r="P676" s="348">
        <v>21.0063</v>
      </c>
      <c r="Q676" s="348">
        <v>23.864599999999999</v>
      </c>
      <c r="R676" s="348">
        <v>16.326499999999999</v>
      </c>
      <c r="S676" s="348">
        <v>0.52290000000000003</v>
      </c>
      <c r="T676" s="348">
        <v>20.425899999999999</v>
      </c>
      <c r="U676" s="348">
        <v>4.5156000000000001</v>
      </c>
      <c r="V676" s="348">
        <v>9.9116999999999997</v>
      </c>
      <c r="W676" s="348">
        <v>0.70220000000000005</v>
      </c>
      <c r="X676" s="348">
        <v>23.2606</v>
      </c>
      <c r="Y676" s="374"/>
      <c r="Z676" s="346"/>
      <c r="AA676" s="346"/>
      <c r="AB676" s="346"/>
      <c r="AC676" s="346"/>
      <c r="AD676" s="346"/>
      <c r="AE676" s="346"/>
      <c r="AF676" s="346"/>
      <c r="AG676" s="346"/>
      <c r="AH676" s="346"/>
      <c r="AI676" s="346"/>
      <c r="AJ676" s="346"/>
      <c r="AK676" s="346"/>
      <c r="AL676" s="346"/>
      <c r="AM676" s="346"/>
      <c r="AN676" s="346"/>
      <c r="AO676" s="373"/>
      <c r="AP676" s="348">
        <v>19.28</v>
      </c>
      <c r="AQ676" s="348">
        <v>23.33</v>
      </c>
      <c r="AR676" s="348">
        <v>20.8</v>
      </c>
      <c r="AS676" s="348">
        <v>9</v>
      </c>
      <c r="AT676" s="348">
        <v>8.2200000000000006</v>
      </c>
      <c r="AU676" s="351"/>
      <c r="AV676" s="346"/>
      <c r="AW676" s="346"/>
      <c r="AX676" s="346"/>
      <c r="AY676" s="346"/>
      <c r="AZ676" s="346"/>
      <c r="BA676" s="362"/>
      <c r="BB676" s="348"/>
      <c r="BC676" s="375"/>
      <c r="BD676" s="375"/>
      <c r="BE676" s="375"/>
      <c r="BF676" s="374"/>
      <c r="BG676" s="348"/>
      <c r="BH676" s="348"/>
      <c r="BI676" s="348"/>
      <c r="BJ676" s="348"/>
      <c r="BK676" s="373"/>
      <c r="BL676" s="372"/>
      <c r="BM676" s="372"/>
      <c r="BN676" s="372"/>
      <c r="BO676" s="372"/>
      <c r="BP676" s="372"/>
      <c r="BQ676" s="373"/>
      <c r="BR676" s="354"/>
    </row>
    <row r="677" spans="1:70" s="428" customFormat="1" x14ac:dyDescent="0.25">
      <c r="A677" s="895" t="s">
        <v>95</v>
      </c>
      <c r="B677" s="373"/>
      <c r="C677" s="719"/>
      <c r="D677" s="373"/>
      <c r="E677" s="346"/>
      <c r="F677" s="373"/>
      <c r="G677" s="347"/>
      <c r="H677" s="374"/>
      <c r="I677" s="348">
        <v>-0.56010000000000004</v>
      </c>
      <c r="J677" s="348">
        <v>-1.3089</v>
      </c>
      <c r="K677" s="348">
        <v>-3.3065000000000002</v>
      </c>
      <c r="L677" s="348">
        <v>-0.5091</v>
      </c>
      <c r="M677" s="348">
        <v>-3.2031000000000001</v>
      </c>
      <c r="N677" s="350">
        <v>4.9249999999999998</v>
      </c>
      <c r="O677" s="348">
        <v>-4.9645000000000001</v>
      </c>
      <c r="P677" s="348">
        <v>19.195399999999999</v>
      </c>
      <c r="Q677" s="348">
        <v>21.123799999999999</v>
      </c>
      <c r="R677" s="348">
        <v>13.8803</v>
      </c>
      <c r="S677" s="348">
        <v>-1.8003</v>
      </c>
      <c r="T677" s="348">
        <v>4.6543999999999999</v>
      </c>
      <c r="U677" s="348">
        <v>-2.5962999999999998</v>
      </c>
      <c r="V677" s="348">
        <v>1.6924999999999999</v>
      </c>
      <c r="W677" s="348">
        <v>-2.0503999999999998</v>
      </c>
      <c r="X677" s="348">
        <v>3.6934</v>
      </c>
      <c r="Y677" s="374"/>
      <c r="Z677" s="346"/>
      <c r="AA677" s="346"/>
      <c r="AB677" s="346"/>
      <c r="AC677" s="346"/>
      <c r="AD677" s="346"/>
      <c r="AE677" s="346"/>
      <c r="AF677" s="346"/>
      <c r="AG677" s="346"/>
      <c r="AH677" s="346"/>
      <c r="AI677" s="346"/>
      <c r="AJ677" s="346"/>
      <c r="AK677" s="346"/>
      <c r="AL677" s="346"/>
      <c r="AM677" s="346"/>
      <c r="AN677" s="346"/>
      <c r="AO677" s="373"/>
      <c r="AP677" s="348">
        <v>18.43</v>
      </c>
      <c r="AQ677" s="348">
        <v>21.86</v>
      </c>
      <c r="AR677" s="348">
        <v>18.86</v>
      </c>
      <c r="AS677" s="348">
        <v>6.51</v>
      </c>
      <c r="AT677" s="348">
        <v>-4.47</v>
      </c>
      <c r="AU677" s="351"/>
      <c r="AV677" s="346"/>
      <c r="AW677" s="346"/>
      <c r="AX677" s="346"/>
      <c r="AY677" s="346"/>
      <c r="AZ677" s="346"/>
      <c r="BA677" s="362"/>
      <c r="BB677" s="348"/>
      <c r="BC677" s="375"/>
      <c r="BD677" s="375"/>
      <c r="BE677" s="375"/>
      <c r="BF677" s="374"/>
      <c r="BG677" s="348"/>
      <c r="BH677" s="348"/>
      <c r="BI677" s="348"/>
      <c r="BJ677" s="348"/>
      <c r="BK677" s="373"/>
      <c r="BL677" s="372"/>
      <c r="BM677" s="372"/>
      <c r="BN677" s="372"/>
      <c r="BO677" s="372"/>
      <c r="BP677" s="372"/>
      <c r="BQ677" s="373"/>
      <c r="BR677" s="354"/>
    </row>
    <row r="678" spans="1:70" s="428" customFormat="1" x14ac:dyDescent="0.25">
      <c r="A678" s="896" t="s">
        <v>96</v>
      </c>
      <c r="B678" s="413"/>
      <c r="C678" s="725"/>
      <c r="D678" s="413"/>
      <c r="E678" s="414"/>
      <c r="F678" s="413"/>
      <c r="G678" s="415"/>
      <c r="H678" s="417"/>
      <c r="I678" s="416">
        <v>0.2014</v>
      </c>
      <c r="J678" s="416">
        <v>-0.58360000000000001</v>
      </c>
      <c r="K678" s="416">
        <v>-0.73150000000000004</v>
      </c>
      <c r="L678" s="416">
        <v>0.95420000000000005</v>
      </c>
      <c r="M678" s="416">
        <v>0.47910000000000003</v>
      </c>
      <c r="N678" s="418">
        <v>10.171900000000001</v>
      </c>
      <c r="O678" s="416">
        <v>1.8947000000000001</v>
      </c>
      <c r="P678" s="416">
        <v>19.8565</v>
      </c>
      <c r="Q678" s="416">
        <v>23.752199999999998</v>
      </c>
      <c r="R678" s="416">
        <v>15.103400000000001</v>
      </c>
      <c r="S678" s="416">
        <v>-0.54959999999999998</v>
      </c>
      <c r="T678" s="416">
        <v>7.8540999999999999</v>
      </c>
      <c r="U678" s="416">
        <v>3.4529000000000001</v>
      </c>
      <c r="V678" s="416">
        <v>6.4504999999999999</v>
      </c>
      <c r="W678" s="416">
        <v>-1.044</v>
      </c>
      <c r="X678" s="416">
        <v>15.8001</v>
      </c>
      <c r="Y678" s="417"/>
      <c r="Z678" s="414"/>
      <c r="AA678" s="414"/>
      <c r="AB678" s="414"/>
      <c r="AC678" s="414"/>
      <c r="AD678" s="414"/>
      <c r="AE678" s="414"/>
      <c r="AF678" s="414"/>
      <c r="AG678" s="414"/>
      <c r="AH678" s="414"/>
      <c r="AI678" s="414"/>
      <c r="AJ678" s="414"/>
      <c r="AK678" s="414"/>
      <c r="AL678" s="414"/>
      <c r="AM678" s="414"/>
      <c r="AN678" s="414"/>
      <c r="AO678" s="413"/>
      <c r="AP678" s="416">
        <v>18.86</v>
      </c>
      <c r="AQ678" s="416">
        <v>22.6</v>
      </c>
      <c r="AR678" s="416">
        <v>20.350000000000001</v>
      </c>
      <c r="AS678" s="416">
        <v>8.7799999999999994</v>
      </c>
      <c r="AT678" s="416">
        <v>3.36</v>
      </c>
      <c r="AU678" s="419"/>
      <c r="AV678" s="414"/>
      <c r="AW678" s="414"/>
      <c r="AX678" s="414"/>
      <c r="AY678" s="414"/>
      <c r="AZ678" s="414"/>
      <c r="BA678" s="420"/>
      <c r="BB678" s="416"/>
      <c r="BC678" s="421"/>
      <c r="BD678" s="421"/>
      <c r="BE678" s="421"/>
      <c r="BF678" s="417"/>
      <c r="BG678" s="416"/>
      <c r="BH678" s="416"/>
      <c r="BI678" s="416"/>
      <c r="BJ678" s="416"/>
      <c r="BK678" s="413"/>
      <c r="BL678" s="412"/>
      <c r="BM678" s="412"/>
      <c r="BN678" s="412"/>
      <c r="BO678" s="412"/>
      <c r="BP678" s="412"/>
      <c r="BQ678" s="413"/>
      <c r="BR678" s="422"/>
    </row>
    <row r="679" spans="1:70" s="428" customFormat="1" ht="14.5" customHeight="1" x14ac:dyDescent="0.35">
      <c r="A679" s="883" t="s">
        <v>4151</v>
      </c>
      <c r="B679" s="871"/>
      <c r="C679" s="872"/>
      <c r="D679" s="871"/>
      <c r="E679" s="873"/>
      <c r="F679" s="871"/>
      <c r="G679" s="874"/>
      <c r="H679" s="876"/>
      <c r="I679" s="875"/>
      <c r="J679" s="875"/>
      <c r="K679" s="875"/>
      <c r="L679" s="875"/>
      <c r="M679" s="875"/>
      <c r="N679" s="877"/>
      <c r="O679" s="875"/>
      <c r="P679" s="875"/>
      <c r="Q679" s="875"/>
      <c r="R679" s="875"/>
      <c r="S679" s="875"/>
      <c r="T679" s="875"/>
      <c r="U679" s="875"/>
      <c r="V679" s="875"/>
      <c r="W679" s="875"/>
      <c r="X679" s="875"/>
      <c r="Y679" s="876"/>
      <c r="Z679" s="873"/>
      <c r="AA679" s="873"/>
      <c r="AB679" s="873"/>
      <c r="AC679" s="873"/>
      <c r="AD679" s="873"/>
      <c r="AE679" s="873"/>
      <c r="AF679" s="873"/>
      <c r="AG679" s="873"/>
      <c r="AH679" s="873"/>
      <c r="AI679" s="873"/>
      <c r="AJ679" s="873"/>
      <c r="AK679" s="873"/>
      <c r="AL679" s="873"/>
      <c r="AM679" s="873"/>
      <c r="AN679" s="873"/>
      <c r="AO679" s="871"/>
      <c r="AP679" s="875"/>
      <c r="AQ679" s="875"/>
      <c r="AR679" s="875"/>
      <c r="AS679" s="875"/>
      <c r="AT679" s="875"/>
      <c r="AU679" s="878"/>
      <c r="AV679" s="873"/>
      <c r="AW679" s="873"/>
      <c r="AX679" s="873"/>
      <c r="AY679" s="873"/>
      <c r="AZ679" s="873"/>
      <c r="BA679" s="879"/>
      <c r="BB679" s="875"/>
      <c r="BC679" s="880"/>
      <c r="BD679" s="880"/>
      <c r="BE679" s="880"/>
      <c r="BF679" s="876"/>
      <c r="BG679" s="875"/>
      <c r="BH679" s="875"/>
      <c r="BI679" s="875"/>
      <c r="BJ679" s="875"/>
      <c r="BK679" s="871"/>
      <c r="BL679" s="881"/>
      <c r="BM679" s="881"/>
      <c r="BN679" s="881"/>
      <c r="BO679" s="881"/>
      <c r="BP679" s="881"/>
      <c r="BQ679" s="871"/>
      <c r="BR679" s="882"/>
    </row>
    <row r="680" spans="1:70" s="428" customFormat="1" x14ac:dyDescent="0.25">
      <c r="A680" s="345" t="s">
        <v>4152</v>
      </c>
      <c r="B680" s="373"/>
      <c r="C680" s="719">
        <v>43364</v>
      </c>
      <c r="D680" s="373"/>
      <c r="E680" s="346">
        <v>5181.91</v>
      </c>
      <c r="F680" s="373"/>
      <c r="G680" s="347">
        <v>39.939900000000002</v>
      </c>
      <c r="H680" s="374"/>
      <c r="I680" s="348" t="s">
        <v>430</v>
      </c>
      <c r="J680" s="348">
        <v>-0.8488</v>
      </c>
      <c r="K680" s="348">
        <v>-1.9540999999999999</v>
      </c>
      <c r="L680" s="348">
        <v>9.3345000000000002</v>
      </c>
      <c r="M680" s="348">
        <v>12.219099999999999</v>
      </c>
      <c r="N680" s="350">
        <v>4.8071000000000002</v>
      </c>
      <c r="O680" s="348">
        <v>5.8087999999999997</v>
      </c>
      <c r="P680" s="348">
        <v>14.174899999999999</v>
      </c>
      <c r="Q680" s="348">
        <v>13.718299999999999</v>
      </c>
      <c r="R680" s="348" t="s">
        <v>430</v>
      </c>
      <c r="S680" s="348">
        <v>3.7526999999999999</v>
      </c>
      <c r="T680" s="348">
        <v>20.940899999999999</v>
      </c>
      <c r="U680" s="348">
        <v>1.4745999999999999</v>
      </c>
      <c r="V680" s="348">
        <v>6.7952000000000004</v>
      </c>
      <c r="W680" s="348">
        <v>-1.7314000000000001</v>
      </c>
      <c r="X680" s="348">
        <v>18.969100000000001</v>
      </c>
      <c r="Y680" s="374"/>
      <c r="Z680" s="346" t="s">
        <v>430</v>
      </c>
      <c r="AA680" s="346">
        <v>2</v>
      </c>
      <c r="AB680" s="346">
        <v>3</v>
      </c>
      <c r="AC680" s="346">
        <v>2</v>
      </c>
      <c r="AD680" s="346">
        <v>2</v>
      </c>
      <c r="AE680" s="346">
        <v>2</v>
      </c>
      <c r="AF680" s="346">
        <v>1</v>
      </c>
      <c r="AG680" s="346">
        <v>1</v>
      </c>
      <c r="AH680" s="346">
        <v>1</v>
      </c>
      <c r="AI680" s="346" t="s">
        <v>430</v>
      </c>
      <c r="AJ680" s="346">
        <v>2</v>
      </c>
      <c r="AK680" s="346">
        <v>2</v>
      </c>
      <c r="AL680" s="346">
        <v>2</v>
      </c>
      <c r="AM680" s="346">
        <v>2</v>
      </c>
      <c r="AN680" s="346">
        <v>2</v>
      </c>
      <c r="AO680" s="373"/>
      <c r="AP680" s="348" t="s">
        <v>430</v>
      </c>
      <c r="AQ680" s="348">
        <v>17.809999999999999</v>
      </c>
      <c r="AR680" s="348">
        <v>14.14</v>
      </c>
      <c r="AS680" s="348">
        <v>10.44</v>
      </c>
      <c r="AT680" s="348">
        <v>9.6199999999999992</v>
      </c>
      <c r="AU680" s="351"/>
      <c r="AV680" s="346" t="s">
        <v>430</v>
      </c>
      <c r="AW680" s="346">
        <v>1</v>
      </c>
      <c r="AX680" s="346">
        <v>1</v>
      </c>
      <c r="AY680" s="346">
        <v>1</v>
      </c>
      <c r="AZ680" s="346">
        <v>2</v>
      </c>
      <c r="BA680" s="362"/>
      <c r="BB680" s="348">
        <v>14.1037078736263</v>
      </c>
      <c r="BC680" s="375">
        <v>1.0276881046266599</v>
      </c>
      <c r="BD680" s="375">
        <v>5.9285492509919199E-2</v>
      </c>
      <c r="BE680" s="375">
        <v>0.45982326250482097</v>
      </c>
      <c r="BF680" s="374"/>
      <c r="BG680" s="843">
        <v>48.583799999999997</v>
      </c>
      <c r="BH680" s="843">
        <v>14.255000000000001</v>
      </c>
      <c r="BI680" s="843">
        <v>31.042000000000002</v>
      </c>
      <c r="BJ680" s="843">
        <v>6.1192000000000002</v>
      </c>
      <c r="BK680" s="373"/>
      <c r="BL680" s="372" t="s">
        <v>3713</v>
      </c>
      <c r="BM680" s="372" t="s">
        <v>3714</v>
      </c>
      <c r="BN680" s="372" t="s">
        <v>3715</v>
      </c>
      <c r="BO680" s="372" t="s">
        <v>3716</v>
      </c>
      <c r="BP680" s="372" t="s">
        <v>3717</v>
      </c>
      <c r="BQ680" s="373"/>
      <c r="BR680" s="354" t="s">
        <v>443</v>
      </c>
    </row>
    <row r="681" spans="1:70" s="428" customFormat="1" x14ac:dyDescent="0.25">
      <c r="A681" s="345" t="s">
        <v>4153</v>
      </c>
      <c r="B681" s="373"/>
      <c r="C681" s="719">
        <v>45862</v>
      </c>
      <c r="D681" s="373"/>
      <c r="E681" s="346">
        <v>1431.86</v>
      </c>
      <c r="F681" s="373"/>
      <c r="G681" s="347">
        <v>9.92</v>
      </c>
      <c r="H681" s="374"/>
      <c r="I681" s="348">
        <v>-0.1007</v>
      </c>
      <c r="J681" s="348">
        <v>-1.1952</v>
      </c>
      <c r="K681" s="348">
        <v>-2.3622000000000001</v>
      </c>
      <c r="L681" s="348">
        <v>7.3593000000000002</v>
      </c>
      <c r="M681" s="348">
        <v>9.3716000000000008</v>
      </c>
      <c r="N681" s="350">
        <v>-1.4896</v>
      </c>
      <c r="O681" s="348" t="s">
        <v>430</v>
      </c>
      <c r="P681" s="348" t="s">
        <v>430</v>
      </c>
      <c r="Q681" s="348" t="s">
        <v>430</v>
      </c>
      <c r="R681" s="348" t="s">
        <v>430</v>
      </c>
      <c r="S681" s="348">
        <v>0.60850000000000004</v>
      </c>
      <c r="T681" s="348">
        <v>17.814699999999998</v>
      </c>
      <c r="U681" s="348">
        <v>-0.40160000000000001</v>
      </c>
      <c r="V681" s="348">
        <v>1.0183</v>
      </c>
      <c r="W681" s="348">
        <v>-2.266</v>
      </c>
      <c r="X681" s="348">
        <v>-0.70740000000000003</v>
      </c>
      <c r="Y681" s="374"/>
      <c r="Z681" s="346">
        <v>3</v>
      </c>
      <c r="AA681" s="346">
        <v>3</v>
      </c>
      <c r="AB681" s="346">
        <v>5</v>
      </c>
      <c r="AC681" s="346">
        <v>3</v>
      </c>
      <c r="AD681" s="346">
        <v>3</v>
      </c>
      <c r="AE681" s="346">
        <v>3</v>
      </c>
      <c r="AF681" s="346" t="s">
        <v>430</v>
      </c>
      <c r="AG681" s="346" t="s">
        <v>430</v>
      </c>
      <c r="AH681" s="346" t="s">
        <v>430</v>
      </c>
      <c r="AI681" s="346" t="s">
        <v>430</v>
      </c>
      <c r="AJ681" s="346">
        <v>4</v>
      </c>
      <c r="AK681" s="346">
        <v>3</v>
      </c>
      <c r="AL681" s="346">
        <v>3</v>
      </c>
      <c r="AM681" s="346">
        <v>3</v>
      </c>
      <c r="AN681" s="346">
        <v>4</v>
      </c>
      <c r="AO681" s="373"/>
      <c r="AP681" s="348" t="s">
        <v>430</v>
      </c>
      <c r="AQ681" s="348" t="s">
        <v>430</v>
      </c>
      <c r="AR681" s="348" t="s">
        <v>430</v>
      </c>
      <c r="AS681" s="348" t="s">
        <v>430</v>
      </c>
      <c r="AT681" s="348">
        <v>4.32</v>
      </c>
      <c r="AU681" s="351"/>
      <c r="AV681" s="346" t="s">
        <v>430</v>
      </c>
      <c r="AW681" s="346" t="s">
        <v>430</v>
      </c>
      <c r="AX681" s="346" t="s">
        <v>430</v>
      </c>
      <c r="AY681" s="346" t="s">
        <v>430</v>
      </c>
      <c r="AZ681" s="346">
        <v>3</v>
      </c>
      <c r="BA681" s="362"/>
      <c r="BB681" s="348">
        <v>14.148403868463401</v>
      </c>
      <c r="BC681" s="375">
        <v>1.0162323621550799</v>
      </c>
      <c r="BD681" s="375">
        <v>-1.7957692773068301E-2</v>
      </c>
      <c r="BE681" s="375">
        <v>0.55060925854085596</v>
      </c>
      <c r="BF681" s="374"/>
      <c r="BG681" s="843">
        <v>53.764499999999998</v>
      </c>
      <c r="BH681" s="843">
        <v>28.4481</v>
      </c>
      <c r="BI681" s="843">
        <v>16.6935</v>
      </c>
      <c r="BJ681" s="843">
        <v>1.0939000000000001</v>
      </c>
      <c r="BK681" s="373"/>
      <c r="BL681" s="372" t="s">
        <v>3719</v>
      </c>
      <c r="BM681" s="372" t="s">
        <v>3720</v>
      </c>
      <c r="BN681" s="372" t="s">
        <v>3721</v>
      </c>
      <c r="BO681" s="372" t="s">
        <v>1978</v>
      </c>
      <c r="BP681" s="372" t="s">
        <v>3722</v>
      </c>
      <c r="BQ681" s="373"/>
      <c r="BR681" s="354" t="s">
        <v>436</v>
      </c>
    </row>
    <row r="682" spans="1:70" s="428" customFormat="1" ht="11" x14ac:dyDescent="0.3">
      <c r="A682" s="845" t="s">
        <v>4154</v>
      </c>
      <c r="B682" s="846"/>
      <c r="C682" s="847">
        <v>46078</v>
      </c>
      <c r="D682" s="846"/>
      <c r="E682" s="848">
        <v>749.33399999999995</v>
      </c>
      <c r="F682" s="846"/>
      <c r="G682" s="849">
        <v>10.423999999999999</v>
      </c>
      <c r="H682" s="851"/>
      <c r="I682" s="850">
        <v>0.4723</v>
      </c>
      <c r="J682" s="850">
        <v>-1.3906000000000001</v>
      </c>
      <c r="K682" s="850">
        <v>-2.2964000000000002</v>
      </c>
      <c r="L682" s="850">
        <v>4.9854000000000003</v>
      </c>
      <c r="M682" s="850">
        <v>4.3860999999999999</v>
      </c>
      <c r="N682" s="852" t="s">
        <v>430</v>
      </c>
      <c r="O682" s="850" t="s">
        <v>430</v>
      </c>
      <c r="P682" s="850" t="s">
        <v>430</v>
      </c>
      <c r="Q682" s="850" t="s">
        <v>430</v>
      </c>
      <c r="R682" s="850" t="s">
        <v>430</v>
      </c>
      <c r="S682" s="850">
        <v>0.95879999999999999</v>
      </c>
      <c r="T682" s="850">
        <v>8.8440999999999992</v>
      </c>
      <c r="U682" s="850" t="s">
        <v>430</v>
      </c>
      <c r="V682" s="850" t="s">
        <v>430</v>
      </c>
      <c r="W682" s="850">
        <v>-2.3330000000000002</v>
      </c>
      <c r="X682" s="850">
        <v>4.24</v>
      </c>
      <c r="Y682" s="851"/>
      <c r="Z682" s="848">
        <v>1</v>
      </c>
      <c r="AA682" s="848">
        <v>4</v>
      </c>
      <c r="AB682" s="848">
        <v>4</v>
      </c>
      <c r="AC682" s="848">
        <v>4</v>
      </c>
      <c r="AD682" s="848">
        <v>4</v>
      </c>
      <c r="AE682" s="848" t="s">
        <v>430</v>
      </c>
      <c r="AF682" s="848" t="s">
        <v>430</v>
      </c>
      <c r="AG682" s="848" t="s">
        <v>430</v>
      </c>
      <c r="AH682" s="848" t="s">
        <v>430</v>
      </c>
      <c r="AI682" s="848" t="s">
        <v>430</v>
      </c>
      <c r="AJ682" s="848">
        <v>3</v>
      </c>
      <c r="AK682" s="848">
        <v>4</v>
      </c>
      <c r="AL682" s="848" t="s">
        <v>430</v>
      </c>
      <c r="AM682" s="848" t="s">
        <v>430</v>
      </c>
      <c r="AN682" s="848">
        <v>5</v>
      </c>
      <c r="AO682" s="846"/>
      <c r="AP682" s="850" t="s">
        <v>430</v>
      </c>
      <c r="AQ682" s="850" t="s">
        <v>430</v>
      </c>
      <c r="AR682" s="850" t="s">
        <v>430</v>
      </c>
      <c r="AS682" s="850" t="s">
        <v>430</v>
      </c>
      <c r="AT682" s="850" t="s">
        <v>430</v>
      </c>
      <c r="AU682" s="853"/>
      <c r="AV682" s="848" t="s">
        <v>430</v>
      </c>
      <c r="AW682" s="848" t="s">
        <v>430</v>
      </c>
      <c r="AX682" s="848" t="s">
        <v>430</v>
      </c>
      <c r="AY682" s="848" t="s">
        <v>430</v>
      </c>
      <c r="AZ682" s="848" t="s">
        <v>430</v>
      </c>
      <c r="BA682" s="855"/>
      <c r="BB682" s="850">
        <v>11.376338523087099</v>
      </c>
      <c r="BC682" s="856">
        <v>0.848622248055939</v>
      </c>
      <c r="BD682" s="856">
        <v>2.9081104808465898E-2</v>
      </c>
      <c r="BE682" s="856">
        <v>1.0281897425128199</v>
      </c>
      <c r="BF682" s="851"/>
      <c r="BG682" s="850">
        <v>73.352699999999999</v>
      </c>
      <c r="BH682" s="850">
        <v>4.7369500000000002</v>
      </c>
      <c r="BI682" s="850">
        <v>14.8118</v>
      </c>
      <c r="BJ682" s="850">
        <v>7.0985500000000004</v>
      </c>
      <c r="BK682" s="846"/>
      <c r="BL682" s="859" t="s">
        <v>3724</v>
      </c>
      <c r="BM682" s="859" t="s">
        <v>3725</v>
      </c>
      <c r="BN682" s="859" t="s">
        <v>3726</v>
      </c>
      <c r="BO682" s="859" t="s">
        <v>3727</v>
      </c>
      <c r="BP682" s="859" t="s">
        <v>3728</v>
      </c>
      <c r="BQ682" s="846"/>
      <c r="BR682" s="860" t="s">
        <v>616</v>
      </c>
    </row>
    <row r="683" spans="1:70" s="428" customFormat="1" x14ac:dyDescent="0.25">
      <c r="A683" s="345" t="s">
        <v>4155</v>
      </c>
      <c r="B683" s="373"/>
      <c r="C683" s="719">
        <v>46237</v>
      </c>
      <c r="D683" s="373"/>
      <c r="E683" s="841">
        <v>622.69000000000005</v>
      </c>
      <c r="F683" s="373"/>
      <c r="G683" s="347">
        <v>9.8016000000000005</v>
      </c>
      <c r="H683" s="374"/>
      <c r="I683" s="348">
        <v>0.1328</v>
      </c>
      <c r="J683" s="348">
        <v>-1.619</v>
      </c>
      <c r="K683" s="348">
        <v>-1.9477</v>
      </c>
      <c r="L683" s="348" t="s">
        <v>430</v>
      </c>
      <c r="M683" s="348" t="s">
        <v>430</v>
      </c>
      <c r="N683" s="350" t="s">
        <v>430</v>
      </c>
      <c r="O683" s="348" t="s">
        <v>430</v>
      </c>
      <c r="P683" s="348" t="s">
        <v>430</v>
      </c>
      <c r="Q683" s="348" t="s">
        <v>430</v>
      </c>
      <c r="R683" s="348" t="s">
        <v>430</v>
      </c>
      <c r="S683" s="348" t="s">
        <v>430</v>
      </c>
      <c r="T683" s="348" t="s">
        <v>430</v>
      </c>
      <c r="U683" s="348" t="s">
        <v>430</v>
      </c>
      <c r="V683" s="348" t="s">
        <v>430</v>
      </c>
      <c r="W683" s="348">
        <v>-2.1385999999999998</v>
      </c>
      <c r="X683" s="348">
        <v>-1.984</v>
      </c>
      <c r="Y683" s="374"/>
      <c r="Z683" s="346">
        <v>2</v>
      </c>
      <c r="AA683" s="346">
        <v>5</v>
      </c>
      <c r="AB683" s="346">
        <v>2</v>
      </c>
      <c r="AC683" s="346" t="s">
        <v>430</v>
      </c>
      <c r="AD683" s="346" t="s">
        <v>430</v>
      </c>
      <c r="AE683" s="346" t="s">
        <v>430</v>
      </c>
      <c r="AF683" s="346" t="s">
        <v>430</v>
      </c>
      <c r="AG683" s="346" t="s">
        <v>430</v>
      </c>
      <c r="AH683" s="346" t="s">
        <v>430</v>
      </c>
      <c r="AI683" s="346" t="s">
        <v>430</v>
      </c>
      <c r="AJ683" s="346" t="s">
        <v>430</v>
      </c>
      <c r="AK683" s="346" t="s">
        <v>430</v>
      </c>
      <c r="AL683" s="346" t="s">
        <v>430</v>
      </c>
      <c r="AM683" s="346" t="s">
        <v>430</v>
      </c>
      <c r="AN683" s="346">
        <v>3</v>
      </c>
      <c r="AO683" s="373"/>
      <c r="AP683" s="348" t="s">
        <v>430</v>
      </c>
      <c r="AQ683" s="348" t="s">
        <v>430</v>
      </c>
      <c r="AR683" s="348" t="s">
        <v>430</v>
      </c>
      <c r="AS683" s="348" t="s">
        <v>430</v>
      </c>
      <c r="AT683" s="348" t="s">
        <v>430</v>
      </c>
      <c r="AU683" s="351"/>
      <c r="AV683" s="346" t="s">
        <v>430</v>
      </c>
      <c r="AW683" s="346" t="s">
        <v>430</v>
      </c>
      <c r="AX683" s="346" t="s">
        <v>430</v>
      </c>
      <c r="AY683" s="346" t="s">
        <v>430</v>
      </c>
      <c r="AZ683" s="346" t="s">
        <v>430</v>
      </c>
      <c r="BA683" s="362"/>
      <c r="BB683" s="348" t="s">
        <v>430</v>
      </c>
      <c r="BC683" s="375">
        <v>0</v>
      </c>
      <c r="BD683" s="375">
        <v>0</v>
      </c>
      <c r="BE683" s="375">
        <v>-2.3784055881068502</v>
      </c>
      <c r="BF683" s="374"/>
      <c r="BG683" s="348" t="s">
        <v>430</v>
      </c>
      <c r="BH683" s="348" t="s">
        <v>430</v>
      </c>
      <c r="BI683" s="348" t="s">
        <v>430</v>
      </c>
      <c r="BJ683" s="348" t="s">
        <v>430</v>
      </c>
      <c r="BK683" s="373"/>
      <c r="BL683" s="372" t="s">
        <v>3730</v>
      </c>
      <c r="BM683" s="372" t="s">
        <v>3731</v>
      </c>
      <c r="BN683" s="372" t="s">
        <v>3732</v>
      </c>
      <c r="BO683" s="372" t="s">
        <v>3733</v>
      </c>
      <c r="BP683" s="372" t="s">
        <v>3734</v>
      </c>
      <c r="BQ683" s="373"/>
      <c r="BR683" s="354" t="s">
        <v>443</v>
      </c>
    </row>
    <row r="684" spans="1:70" s="428" customFormat="1" x14ac:dyDescent="0.25">
      <c r="A684" s="345" t="s">
        <v>4156</v>
      </c>
      <c r="B684" s="373"/>
      <c r="C684" s="719">
        <v>45817</v>
      </c>
      <c r="D684" s="373"/>
      <c r="E684" s="346">
        <v>133.21</v>
      </c>
      <c r="F684" s="373"/>
      <c r="G684" s="347">
        <v>11.9124</v>
      </c>
      <c r="H684" s="374"/>
      <c r="I684" s="348">
        <v>-0.1258</v>
      </c>
      <c r="J684" s="348">
        <v>0.38679999999999998</v>
      </c>
      <c r="K684" s="348">
        <v>0.67779999999999996</v>
      </c>
      <c r="L684" s="348">
        <v>11.9871</v>
      </c>
      <c r="M684" s="348">
        <v>20.150099999999998</v>
      </c>
      <c r="N684" s="350">
        <v>13.8461</v>
      </c>
      <c r="O684" s="348" t="s">
        <v>430</v>
      </c>
      <c r="P684" s="348" t="s">
        <v>430</v>
      </c>
      <c r="Q684" s="348" t="s">
        <v>430</v>
      </c>
      <c r="R684" s="348" t="s">
        <v>430</v>
      </c>
      <c r="S684" s="348">
        <v>6.4414999999999996</v>
      </c>
      <c r="T684" s="348">
        <v>29.792999999999999</v>
      </c>
      <c r="U684" s="348">
        <v>9.2950999999999997</v>
      </c>
      <c r="V684" s="348">
        <v>17.022300000000001</v>
      </c>
      <c r="W684" s="348">
        <v>-0.20019999999999999</v>
      </c>
      <c r="X684" s="348">
        <v>14.965400000000001</v>
      </c>
      <c r="Y684" s="374"/>
      <c r="Z684" s="346">
        <v>4</v>
      </c>
      <c r="AA684" s="346">
        <v>1</v>
      </c>
      <c r="AB684" s="346">
        <v>1</v>
      </c>
      <c r="AC684" s="346">
        <v>1</v>
      </c>
      <c r="AD684" s="346">
        <v>1</v>
      </c>
      <c r="AE684" s="346">
        <v>1</v>
      </c>
      <c r="AF684" s="346" t="s">
        <v>430</v>
      </c>
      <c r="AG684" s="346" t="s">
        <v>430</v>
      </c>
      <c r="AH684" s="346" t="s">
        <v>430</v>
      </c>
      <c r="AI684" s="346" t="s">
        <v>430</v>
      </c>
      <c r="AJ684" s="346">
        <v>1</v>
      </c>
      <c r="AK684" s="346">
        <v>1</v>
      </c>
      <c r="AL684" s="346">
        <v>1</v>
      </c>
      <c r="AM684" s="346">
        <v>1</v>
      </c>
      <c r="AN684" s="346">
        <v>1</v>
      </c>
      <c r="AO684" s="373"/>
      <c r="AP684" s="348" t="s">
        <v>430</v>
      </c>
      <c r="AQ684" s="348" t="s">
        <v>430</v>
      </c>
      <c r="AR684" s="348" t="s">
        <v>430</v>
      </c>
      <c r="AS684" s="348" t="s">
        <v>430</v>
      </c>
      <c r="AT684" s="348">
        <v>22.89</v>
      </c>
      <c r="AU684" s="351"/>
      <c r="AV684" s="346" t="s">
        <v>430</v>
      </c>
      <c r="AW684" s="346" t="s">
        <v>430</v>
      </c>
      <c r="AX684" s="346" t="s">
        <v>430</v>
      </c>
      <c r="AY684" s="346" t="s">
        <v>430</v>
      </c>
      <c r="AZ684" s="346">
        <v>1</v>
      </c>
      <c r="BA684" s="362"/>
      <c r="BB684" s="348">
        <v>12.747430645339101</v>
      </c>
      <c r="BC684" s="375">
        <v>0.81135549139767804</v>
      </c>
      <c r="BD684" s="375">
        <v>6.3093552824614998E-2</v>
      </c>
      <c r="BE684" s="375">
        <v>1.5622626901751799</v>
      </c>
      <c r="BF684" s="374"/>
      <c r="BG684" s="843">
        <v>15.9938</v>
      </c>
      <c r="BH684" s="843">
        <v>25.212599999999998</v>
      </c>
      <c r="BI684" s="843">
        <v>55.414400000000001</v>
      </c>
      <c r="BJ684" s="843">
        <v>3.3792</v>
      </c>
      <c r="BK684" s="373"/>
      <c r="BL684" s="372" t="s">
        <v>3736</v>
      </c>
      <c r="BM684" s="372" t="s">
        <v>3737</v>
      </c>
      <c r="BN684" s="372" t="s">
        <v>3738</v>
      </c>
      <c r="BO684" s="372" t="s">
        <v>3739</v>
      </c>
      <c r="BP684" s="372" t="s">
        <v>3740</v>
      </c>
      <c r="BQ684" s="373"/>
      <c r="BR684" s="354" t="s">
        <v>476</v>
      </c>
    </row>
    <row r="685" spans="1:70" s="428" customFormat="1" x14ac:dyDescent="0.25">
      <c r="A685" s="894" t="s">
        <v>93</v>
      </c>
      <c r="B685" s="402"/>
      <c r="C685" s="724"/>
      <c r="D685" s="402"/>
      <c r="E685" s="403"/>
      <c r="F685" s="402"/>
      <c r="G685" s="404"/>
      <c r="H685" s="406"/>
      <c r="I685" s="405">
        <v>9.4700000000000006E-2</v>
      </c>
      <c r="J685" s="405">
        <v>-0.93340000000000001</v>
      </c>
      <c r="K685" s="405">
        <v>-1.5765</v>
      </c>
      <c r="L685" s="405">
        <v>8.4166000000000007</v>
      </c>
      <c r="M685" s="405">
        <v>11.531700000000001</v>
      </c>
      <c r="N685" s="407">
        <v>5.7211999999999996</v>
      </c>
      <c r="O685" s="405">
        <v>5.8087999999999997</v>
      </c>
      <c r="P685" s="405">
        <v>14.174899999999999</v>
      </c>
      <c r="Q685" s="405">
        <v>13.718299999999999</v>
      </c>
      <c r="R685" s="405" t="s">
        <v>430</v>
      </c>
      <c r="S685" s="405">
        <v>2.9403999999999999</v>
      </c>
      <c r="T685" s="405">
        <v>19.348199999999999</v>
      </c>
      <c r="U685" s="405">
        <v>3.456</v>
      </c>
      <c r="V685" s="405">
        <v>8.2786000000000008</v>
      </c>
      <c r="W685" s="405">
        <v>-1.7338</v>
      </c>
      <c r="X685" s="405">
        <v>7.0965999999999996</v>
      </c>
      <c r="Y685" s="406"/>
      <c r="Z685" s="403">
        <v>4</v>
      </c>
      <c r="AA685" s="403">
        <v>5</v>
      </c>
      <c r="AB685" s="403">
        <v>5</v>
      </c>
      <c r="AC685" s="403">
        <v>4</v>
      </c>
      <c r="AD685" s="403">
        <v>4</v>
      </c>
      <c r="AE685" s="403">
        <v>3</v>
      </c>
      <c r="AF685" s="403">
        <v>1</v>
      </c>
      <c r="AG685" s="403">
        <v>1</v>
      </c>
      <c r="AH685" s="403">
        <v>1</v>
      </c>
      <c r="AI685" s="403">
        <v>0</v>
      </c>
      <c r="AJ685" s="403">
        <v>4</v>
      </c>
      <c r="AK685" s="403">
        <v>4</v>
      </c>
      <c r="AL685" s="403">
        <v>3</v>
      </c>
      <c r="AM685" s="403">
        <v>3</v>
      </c>
      <c r="AN685" s="403">
        <v>5</v>
      </c>
      <c r="AO685" s="402"/>
      <c r="AP685" s="405" t="s">
        <v>430</v>
      </c>
      <c r="AQ685" s="405">
        <v>17.809999999999999</v>
      </c>
      <c r="AR685" s="405">
        <v>14.14</v>
      </c>
      <c r="AS685" s="405">
        <v>10.44</v>
      </c>
      <c r="AT685" s="405">
        <v>12.276666666666699</v>
      </c>
      <c r="AU685" s="408"/>
      <c r="AV685" s="403">
        <v>0</v>
      </c>
      <c r="AW685" s="403">
        <v>1</v>
      </c>
      <c r="AX685" s="403">
        <v>1</v>
      </c>
      <c r="AY685" s="403">
        <v>1</v>
      </c>
      <c r="AZ685" s="403">
        <v>3</v>
      </c>
      <c r="BA685" s="409"/>
      <c r="BB685" s="405"/>
      <c r="BC685" s="410"/>
      <c r="BD685" s="410"/>
      <c r="BE685" s="410"/>
      <c r="BF685" s="406"/>
      <c r="BG685" s="405"/>
      <c r="BH685" s="405"/>
      <c r="BI685" s="405"/>
      <c r="BJ685" s="405"/>
      <c r="BK685" s="402"/>
      <c r="BL685" s="401"/>
      <c r="BM685" s="401"/>
      <c r="BN685" s="401"/>
      <c r="BO685" s="401"/>
      <c r="BP685" s="401"/>
      <c r="BQ685" s="402"/>
      <c r="BR685" s="411"/>
    </row>
    <row r="686" spans="1:70" s="428" customFormat="1" x14ac:dyDescent="0.25">
      <c r="A686" s="895" t="s">
        <v>94</v>
      </c>
      <c r="B686" s="373"/>
      <c r="C686" s="719"/>
      <c r="D686" s="373"/>
      <c r="E686" s="346"/>
      <c r="F686" s="373"/>
      <c r="G686" s="347"/>
      <c r="H686" s="374"/>
      <c r="I686" s="348">
        <v>0.4723</v>
      </c>
      <c r="J686" s="348">
        <v>0.38679999999999998</v>
      </c>
      <c r="K686" s="348">
        <v>0.67779999999999996</v>
      </c>
      <c r="L686" s="348">
        <v>11.9871</v>
      </c>
      <c r="M686" s="348">
        <v>20.150099999999998</v>
      </c>
      <c r="N686" s="350">
        <v>13.8461</v>
      </c>
      <c r="O686" s="348">
        <v>5.8087999999999997</v>
      </c>
      <c r="P686" s="348">
        <v>14.174899999999999</v>
      </c>
      <c r="Q686" s="348">
        <v>13.718299999999999</v>
      </c>
      <c r="R686" s="348" t="s">
        <v>430</v>
      </c>
      <c r="S686" s="348">
        <v>6.4414999999999996</v>
      </c>
      <c r="T686" s="348">
        <v>29.792999999999999</v>
      </c>
      <c r="U686" s="348">
        <v>9.2950999999999997</v>
      </c>
      <c r="V686" s="348">
        <v>17.022300000000001</v>
      </c>
      <c r="W686" s="348">
        <v>-0.20019999999999999</v>
      </c>
      <c r="X686" s="348">
        <v>18.969100000000001</v>
      </c>
      <c r="Y686" s="374"/>
      <c r="Z686" s="346"/>
      <c r="AA686" s="346"/>
      <c r="AB686" s="346"/>
      <c r="AC686" s="346"/>
      <c r="AD686" s="346"/>
      <c r="AE686" s="346"/>
      <c r="AF686" s="346"/>
      <c r="AG686" s="346"/>
      <c r="AH686" s="346"/>
      <c r="AI686" s="346"/>
      <c r="AJ686" s="346"/>
      <c r="AK686" s="346"/>
      <c r="AL686" s="346"/>
      <c r="AM686" s="346"/>
      <c r="AN686" s="346"/>
      <c r="AO686" s="373"/>
      <c r="AP686" s="348" t="s">
        <v>430</v>
      </c>
      <c r="AQ686" s="348">
        <v>17.809999999999999</v>
      </c>
      <c r="AR686" s="348">
        <v>14.14</v>
      </c>
      <c r="AS686" s="348">
        <v>10.44</v>
      </c>
      <c r="AT686" s="348">
        <v>22.89</v>
      </c>
      <c r="AU686" s="351"/>
      <c r="AV686" s="346"/>
      <c r="AW686" s="346"/>
      <c r="AX686" s="346"/>
      <c r="AY686" s="346"/>
      <c r="AZ686" s="346"/>
      <c r="BA686" s="362"/>
      <c r="BB686" s="348"/>
      <c r="BC686" s="375"/>
      <c r="BD686" s="375"/>
      <c r="BE686" s="375"/>
      <c r="BF686" s="374"/>
      <c r="BG686" s="348"/>
      <c r="BH686" s="348"/>
      <c r="BI686" s="348"/>
      <c r="BJ686" s="348"/>
      <c r="BK686" s="373"/>
      <c r="BL686" s="372"/>
      <c r="BM686" s="372"/>
      <c r="BN686" s="372"/>
      <c r="BO686" s="372"/>
      <c r="BP686" s="372"/>
      <c r="BQ686" s="373"/>
      <c r="BR686" s="354"/>
    </row>
    <row r="687" spans="1:70" s="428" customFormat="1" x14ac:dyDescent="0.25">
      <c r="A687" s="895" t="s">
        <v>95</v>
      </c>
      <c r="B687" s="373"/>
      <c r="C687" s="719"/>
      <c r="D687" s="373"/>
      <c r="E687" s="346"/>
      <c r="F687" s="373"/>
      <c r="G687" s="347"/>
      <c r="H687" s="374"/>
      <c r="I687" s="348">
        <v>-0.1258</v>
      </c>
      <c r="J687" s="348">
        <v>-1.619</v>
      </c>
      <c r="K687" s="348">
        <v>-2.3622000000000001</v>
      </c>
      <c r="L687" s="348">
        <v>4.9854000000000003</v>
      </c>
      <c r="M687" s="348">
        <v>4.3860999999999999</v>
      </c>
      <c r="N687" s="350">
        <v>-1.4896</v>
      </c>
      <c r="O687" s="348">
        <v>5.8087999999999997</v>
      </c>
      <c r="P687" s="348">
        <v>14.174899999999999</v>
      </c>
      <c r="Q687" s="348">
        <v>13.718299999999999</v>
      </c>
      <c r="R687" s="348" t="s">
        <v>430</v>
      </c>
      <c r="S687" s="348">
        <v>0.60850000000000004</v>
      </c>
      <c r="T687" s="348">
        <v>8.8440999999999992</v>
      </c>
      <c r="U687" s="348">
        <v>-0.40160000000000001</v>
      </c>
      <c r="V687" s="348">
        <v>1.0183</v>
      </c>
      <c r="W687" s="348">
        <v>-2.3330000000000002</v>
      </c>
      <c r="X687" s="348">
        <v>-1.984</v>
      </c>
      <c r="Y687" s="374"/>
      <c r="Z687" s="346"/>
      <c r="AA687" s="346"/>
      <c r="AB687" s="346"/>
      <c r="AC687" s="346"/>
      <c r="AD687" s="346"/>
      <c r="AE687" s="346"/>
      <c r="AF687" s="346"/>
      <c r="AG687" s="346"/>
      <c r="AH687" s="346"/>
      <c r="AI687" s="346"/>
      <c r="AJ687" s="346"/>
      <c r="AK687" s="346"/>
      <c r="AL687" s="346"/>
      <c r="AM687" s="346"/>
      <c r="AN687" s="346"/>
      <c r="AO687" s="373"/>
      <c r="AP687" s="348" t="s">
        <v>430</v>
      </c>
      <c r="AQ687" s="348">
        <v>17.809999999999999</v>
      </c>
      <c r="AR687" s="348">
        <v>14.14</v>
      </c>
      <c r="AS687" s="348">
        <v>10.44</v>
      </c>
      <c r="AT687" s="348">
        <v>4.32</v>
      </c>
      <c r="AU687" s="351"/>
      <c r="AV687" s="346"/>
      <c r="AW687" s="346"/>
      <c r="AX687" s="346"/>
      <c r="AY687" s="346"/>
      <c r="AZ687" s="346"/>
      <c r="BA687" s="362"/>
      <c r="BB687" s="348"/>
      <c r="BC687" s="375"/>
      <c r="BD687" s="375"/>
      <c r="BE687" s="375"/>
      <c r="BF687" s="374"/>
      <c r="BG687" s="348"/>
      <c r="BH687" s="348"/>
      <c r="BI687" s="348"/>
      <c r="BJ687" s="348"/>
      <c r="BK687" s="373"/>
      <c r="BL687" s="372"/>
      <c r="BM687" s="372"/>
      <c r="BN687" s="372"/>
      <c r="BO687" s="372"/>
      <c r="BP687" s="372"/>
      <c r="BQ687" s="373"/>
      <c r="BR687" s="354"/>
    </row>
    <row r="688" spans="1:70" s="428" customFormat="1" x14ac:dyDescent="0.25">
      <c r="A688" s="896" t="s">
        <v>96</v>
      </c>
      <c r="B688" s="413"/>
      <c r="C688" s="725"/>
      <c r="D688" s="413"/>
      <c r="E688" s="414"/>
      <c r="F688" s="413"/>
      <c r="G688" s="415"/>
      <c r="H688" s="417"/>
      <c r="I688" s="416">
        <v>1.6049999999999998E-2</v>
      </c>
      <c r="J688" s="416">
        <v>-1.1952</v>
      </c>
      <c r="K688" s="416">
        <v>-1.9540999999999999</v>
      </c>
      <c r="L688" s="416">
        <v>8.3468999999999998</v>
      </c>
      <c r="M688" s="416">
        <v>10.795299999999999</v>
      </c>
      <c r="N688" s="418">
        <v>4.8071000000000002</v>
      </c>
      <c r="O688" s="416">
        <v>5.8087999999999997</v>
      </c>
      <c r="P688" s="416">
        <v>14.174899999999999</v>
      </c>
      <c r="Q688" s="416">
        <v>13.718299999999999</v>
      </c>
      <c r="R688" s="416" t="s">
        <v>430</v>
      </c>
      <c r="S688" s="416">
        <v>0.95879999999999999</v>
      </c>
      <c r="T688" s="416">
        <v>17.814699999999998</v>
      </c>
      <c r="U688" s="416">
        <v>-0.40160000000000001</v>
      </c>
      <c r="V688" s="416">
        <v>1.0183</v>
      </c>
      <c r="W688" s="416">
        <v>-2.1385999999999998</v>
      </c>
      <c r="X688" s="416">
        <v>4.24</v>
      </c>
      <c r="Y688" s="417"/>
      <c r="Z688" s="414"/>
      <c r="AA688" s="414"/>
      <c r="AB688" s="414"/>
      <c r="AC688" s="414"/>
      <c r="AD688" s="414"/>
      <c r="AE688" s="414"/>
      <c r="AF688" s="414"/>
      <c r="AG688" s="414"/>
      <c r="AH688" s="414"/>
      <c r="AI688" s="414"/>
      <c r="AJ688" s="414"/>
      <c r="AK688" s="414"/>
      <c r="AL688" s="414"/>
      <c r="AM688" s="414"/>
      <c r="AN688" s="414"/>
      <c r="AO688" s="413"/>
      <c r="AP688" s="416" t="s">
        <v>430</v>
      </c>
      <c r="AQ688" s="416">
        <v>17.809999999999999</v>
      </c>
      <c r="AR688" s="416">
        <v>14.14</v>
      </c>
      <c r="AS688" s="416">
        <v>10.44</v>
      </c>
      <c r="AT688" s="416">
        <v>9.6199999999999992</v>
      </c>
      <c r="AU688" s="419"/>
      <c r="AV688" s="414"/>
      <c r="AW688" s="414"/>
      <c r="AX688" s="414"/>
      <c r="AY688" s="414"/>
      <c r="AZ688" s="414"/>
      <c r="BA688" s="420"/>
      <c r="BB688" s="416"/>
      <c r="BC688" s="421"/>
      <c r="BD688" s="421"/>
      <c r="BE688" s="421"/>
      <c r="BF688" s="417"/>
      <c r="BG688" s="416"/>
      <c r="BH688" s="416"/>
      <c r="BI688" s="416"/>
      <c r="BJ688" s="416"/>
      <c r="BK688" s="413"/>
      <c r="BL688" s="412"/>
      <c r="BM688" s="412"/>
      <c r="BN688" s="412"/>
      <c r="BO688" s="412"/>
      <c r="BP688" s="412"/>
      <c r="BQ688" s="413"/>
      <c r="BR688" s="422"/>
    </row>
    <row r="689" spans="1:70" s="428" customFormat="1" ht="14.5" customHeight="1" x14ac:dyDescent="0.35">
      <c r="A689" s="883" t="s">
        <v>4157</v>
      </c>
      <c r="B689" s="871"/>
      <c r="C689" s="872"/>
      <c r="D689" s="871"/>
      <c r="E689" s="873"/>
      <c r="F689" s="871"/>
      <c r="G689" s="874"/>
      <c r="H689" s="876"/>
      <c r="I689" s="875"/>
      <c r="J689" s="875"/>
      <c r="K689" s="875"/>
      <c r="L689" s="875"/>
      <c r="M689" s="875"/>
      <c r="N689" s="877"/>
      <c r="O689" s="875"/>
      <c r="P689" s="875"/>
      <c r="Q689" s="875"/>
      <c r="R689" s="875"/>
      <c r="S689" s="875"/>
      <c r="T689" s="875"/>
      <c r="U689" s="875"/>
      <c r="V689" s="875"/>
      <c r="W689" s="875"/>
      <c r="X689" s="875"/>
      <c r="Y689" s="876"/>
      <c r="Z689" s="873"/>
      <c r="AA689" s="873"/>
      <c r="AB689" s="873"/>
      <c r="AC689" s="873"/>
      <c r="AD689" s="873"/>
      <c r="AE689" s="873"/>
      <c r="AF689" s="873"/>
      <c r="AG689" s="873"/>
      <c r="AH689" s="873"/>
      <c r="AI689" s="873"/>
      <c r="AJ689" s="873"/>
      <c r="AK689" s="873"/>
      <c r="AL689" s="873"/>
      <c r="AM689" s="873"/>
      <c r="AN689" s="873"/>
      <c r="AO689" s="871"/>
      <c r="AP689" s="875"/>
      <c r="AQ689" s="875"/>
      <c r="AR689" s="875"/>
      <c r="AS689" s="875"/>
      <c r="AT689" s="875"/>
      <c r="AU689" s="878"/>
      <c r="AV689" s="873"/>
      <c r="AW689" s="873"/>
      <c r="AX689" s="873"/>
      <c r="AY689" s="873"/>
      <c r="AZ689" s="873"/>
      <c r="BA689" s="879"/>
      <c r="BB689" s="875"/>
      <c r="BC689" s="880"/>
      <c r="BD689" s="880"/>
      <c r="BE689" s="880"/>
      <c r="BF689" s="876"/>
      <c r="BG689" s="875"/>
      <c r="BH689" s="875"/>
      <c r="BI689" s="875"/>
      <c r="BJ689" s="875"/>
      <c r="BK689" s="871"/>
      <c r="BL689" s="881"/>
      <c r="BM689" s="881"/>
      <c r="BN689" s="881"/>
      <c r="BO689" s="881"/>
      <c r="BP689" s="881"/>
      <c r="BQ689" s="871"/>
      <c r="BR689" s="882"/>
    </row>
    <row r="690" spans="1:70" s="428" customFormat="1" x14ac:dyDescent="0.25">
      <c r="A690" s="345" t="s">
        <v>4158</v>
      </c>
      <c r="B690" s="373"/>
      <c r="C690" s="719">
        <v>41275</v>
      </c>
      <c r="D690" s="373"/>
      <c r="E690" s="346">
        <v>3719.37</v>
      </c>
      <c r="F690" s="373"/>
      <c r="G690" s="347">
        <v>408.57979999999998</v>
      </c>
      <c r="H690" s="374"/>
      <c r="I690" s="348">
        <v>-0.18659999999999999</v>
      </c>
      <c r="J690" s="348">
        <v>-2.57</v>
      </c>
      <c r="K690" s="348">
        <v>-5.7012</v>
      </c>
      <c r="L690" s="348">
        <v>0.35070000000000001</v>
      </c>
      <c r="M690" s="348">
        <v>-0.84250000000000003</v>
      </c>
      <c r="N690" s="350">
        <v>-7.7008999999999999</v>
      </c>
      <c r="O690" s="348">
        <v>-8.6694999999999993</v>
      </c>
      <c r="P690" s="348">
        <v>3.7759999999999998</v>
      </c>
      <c r="Q690" s="348">
        <v>6.0545999999999998</v>
      </c>
      <c r="R690" s="348">
        <v>11.1119</v>
      </c>
      <c r="S690" s="348">
        <v>1.0392999999999999</v>
      </c>
      <c r="T690" s="348">
        <v>6.0011999999999999</v>
      </c>
      <c r="U690" s="348">
        <v>-8.5355000000000008</v>
      </c>
      <c r="V690" s="348">
        <v>-4.8841999999999999</v>
      </c>
      <c r="W690" s="348">
        <v>-3.9748999999999999</v>
      </c>
      <c r="X690" s="348">
        <v>13.344099999999999</v>
      </c>
      <c r="Y690" s="374"/>
      <c r="Z690" s="346">
        <v>3</v>
      </c>
      <c r="AA690" s="346">
        <v>4</v>
      </c>
      <c r="AB690" s="346">
        <v>4</v>
      </c>
      <c r="AC690" s="346">
        <v>4</v>
      </c>
      <c r="AD690" s="346">
        <v>4</v>
      </c>
      <c r="AE690" s="346">
        <v>3</v>
      </c>
      <c r="AF690" s="346">
        <v>2</v>
      </c>
      <c r="AG690" s="346">
        <v>2</v>
      </c>
      <c r="AH690" s="346">
        <v>2</v>
      </c>
      <c r="AI690" s="346">
        <v>2</v>
      </c>
      <c r="AJ690" s="346">
        <v>3</v>
      </c>
      <c r="AK690" s="346">
        <v>4</v>
      </c>
      <c r="AL690" s="346">
        <v>4</v>
      </c>
      <c r="AM690" s="346">
        <v>3</v>
      </c>
      <c r="AN690" s="346">
        <v>4</v>
      </c>
      <c r="AO690" s="373"/>
      <c r="AP690" s="348">
        <v>10.99</v>
      </c>
      <c r="AQ690" s="348">
        <v>9.24</v>
      </c>
      <c r="AR690" s="348">
        <v>4.01</v>
      </c>
      <c r="AS690" s="348">
        <v>-2.34</v>
      </c>
      <c r="AT690" s="348">
        <v>-8.25</v>
      </c>
      <c r="AU690" s="351"/>
      <c r="AV690" s="346">
        <v>2</v>
      </c>
      <c r="AW690" s="346">
        <v>2</v>
      </c>
      <c r="AX690" s="346">
        <v>2</v>
      </c>
      <c r="AY690" s="346">
        <v>2</v>
      </c>
      <c r="AZ690" s="346">
        <v>3</v>
      </c>
      <c r="BA690" s="362"/>
      <c r="BB690" s="348">
        <v>13.178380037658901</v>
      </c>
      <c r="BC690" s="375">
        <v>0.89776572599849502</v>
      </c>
      <c r="BD690" s="375">
        <v>4.59815864858507E-3</v>
      </c>
      <c r="BE690" s="375">
        <v>-0.200587335622637</v>
      </c>
      <c r="BF690" s="374"/>
      <c r="BG690" s="348">
        <v>54.918399999999998</v>
      </c>
      <c r="BH690" s="348">
        <v>27.486899999999999</v>
      </c>
      <c r="BI690" s="348">
        <v>13.4794</v>
      </c>
      <c r="BJ690" s="348">
        <v>4.1153000000000004</v>
      </c>
      <c r="BK690" s="373"/>
      <c r="BL690" s="372" t="s">
        <v>3743</v>
      </c>
      <c r="BM690" s="372" t="s">
        <v>3744</v>
      </c>
      <c r="BN690" s="372" t="s">
        <v>3745</v>
      </c>
      <c r="BO690" s="372" t="s">
        <v>3746</v>
      </c>
      <c r="BP690" s="372" t="s">
        <v>3747</v>
      </c>
      <c r="BQ690" s="373"/>
      <c r="BR690" s="354" t="s">
        <v>616</v>
      </c>
    </row>
    <row r="691" spans="1:70" s="428" customFormat="1" x14ac:dyDescent="0.25">
      <c r="A691" s="345" t="s">
        <v>4159</v>
      </c>
      <c r="B691" s="373"/>
      <c r="C691" s="719">
        <v>41275</v>
      </c>
      <c r="D691" s="373"/>
      <c r="E691" s="346">
        <v>435.63400000000001</v>
      </c>
      <c r="F691" s="373"/>
      <c r="G691" s="347">
        <v>143.33000000000001</v>
      </c>
      <c r="H691" s="374"/>
      <c r="I691" s="348">
        <v>-0.33379999999999999</v>
      </c>
      <c r="J691" s="348">
        <v>-1.8556999999999999</v>
      </c>
      <c r="K691" s="348">
        <v>-4.7515000000000001</v>
      </c>
      <c r="L691" s="348">
        <v>2.9817999999999998</v>
      </c>
      <c r="M691" s="348">
        <v>3.7269999999999999</v>
      </c>
      <c r="N691" s="350">
        <v>-0.38919999999999999</v>
      </c>
      <c r="O691" s="348">
        <v>-3.9342000000000001</v>
      </c>
      <c r="P691" s="348">
        <v>9.1341999999999999</v>
      </c>
      <c r="Q691" s="348">
        <v>9.2901000000000007</v>
      </c>
      <c r="R691" s="348">
        <v>12.611599999999999</v>
      </c>
      <c r="S691" s="348">
        <v>1.9054</v>
      </c>
      <c r="T691" s="348">
        <v>10.636799999999999</v>
      </c>
      <c r="U691" s="348">
        <v>-2.1638000000000002</v>
      </c>
      <c r="V691" s="348">
        <v>2.9003999999999999</v>
      </c>
      <c r="W691" s="348">
        <v>-2.6555</v>
      </c>
      <c r="X691" s="348">
        <v>14.1244</v>
      </c>
      <c r="Y691" s="374"/>
      <c r="Z691" s="346">
        <v>4</v>
      </c>
      <c r="AA691" s="346">
        <v>3</v>
      </c>
      <c r="AB691" s="346">
        <v>3</v>
      </c>
      <c r="AC691" s="346">
        <v>3</v>
      </c>
      <c r="AD691" s="346">
        <v>3</v>
      </c>
      <c r="AE691" s="346">
        <v>2</v>
      </c>
      <c r="AF691" s="346">
        <v>1</v>
      </c>
      <c r="AG691" s="346">
        <v>1</v>
      </c>
      <c r="AH691" s="346">
        <v>1</v>
      </c>
      <c r="AI691" s="346">
        <v>1</v>
      </c>
      <c r="AJ691" s="346">
        <v>2</v>
      </c>
      <c r="AK691" s="346">
        <v>3</v>
      </c>
      <c r="AL691" s="346">
        <v>3</v>
      </c>
      <c r="AM691" s="346">
        <v>2</v>
      </c>
      <c r="AN691" s="346">
        <v>2</v>
      </c>
      <c r="AO691" s="373"/>
      <c r="AP691" s="348">
        <v>13.01</v>
      </c>
      <c r="AQ691" s="348">
        <v>12.17</v>
      </c>
      <c r="AR691" s="348">
        <v>8.98</v>
      </c>
      <c r="AS691" s="348">
        <v>2.9</v>
      </c>
      <c r="AT691" s="348">
        <v>0.23</v>
      </c>
      <c r="AU691" s="351"/>
      <c r="AV691" s="346">
        <v>1</v>
      </c>
      <c r="AW691" s="346">
        <v>1</v>
      </c>
      <c r="AX691" s="346">
        <v>1</v>
      </c>
      <c r="AY691" s="346">
        <v>1</v>
      </c>
      <c r="AZ691" s="346">
        <v>2</v>
      </c>
      <c r="BA691" s="362"/>
      <c r="BB691" s="348">
        <v>14.5302103680195</v>
      </c>
      <c r="BC691" s="375">
        <v>0</v>
      </c>
      <c r="BD691" s="375">
        <v>3.61393654490752E-2</v>
      </c>
      <c r="BE691" s="375" t="s">
        <v>430</v>
      </c>
      <c r="BF691" s="374"/>
      <c r="BG691" s="843">
        <v>43.826300000000003</v>
      </c>
      <c r="BH691" s="843">
        <v>33.933199999999999</v>
      </c>
      <c r="BI691" s="843">
        <v>19.878299999999999</v>
      </c>
      <c r="BJ691" s="843">
        <v>2.3622000000000001</v>
      </c>
      <c r="BK691" s="373"/>
      <c r="BL691" s="372" t="s">
        <v>3749</v>
      </c>
      <c r="BM691" s="372" t="s">
        <v>3750</v>
      </c>
      <c r="BN691" s="372" t="s">
        <v>3751</v>
      </c>
      <c r="BO691" s="372" t="s">
        <v>3752</v>
      </c>
      <c r="BP691" s="372" t="s">
        <v>3753</v>
      </c>
      <c r="BQ691" s="373"/>
      <c r="BR691" s="354" t="s">
        <v>921</v>
      </c>
    </row>
    <row r="692" spans="1:70" s="428" customFormat="1" x14ac:dyDescent="0.25">
      <c r="A692" s="345" t="s">
        <v>4160</v>
      </c>
      <c r="B692" s="373"/>
      <c r="C692" s="719">
        <v>45646</v>
      </c>
      <c r="D692" s="373"/>
      <c r="E692" s="346">
        <v>126.19</v>
      </c>
      <c r="F692" s="373"/>
      <c r="G692" s="347">
        <v>10.17</v>
      </c>
      <c r="H692" s="374"/>
      <c r="I692" s="348">
        <v>-9.8199999999999996E-2</v>
      </c>
      <c r="J692" s="348">
        <v>-0.58650000000000002</v>
      </c>
      <c r="K692" s="348">
        <v>-2.3992</v>
      </c>
      <c r="L692" s="348">
        <v>8.1914999999999996</v>
      </c>
      <c r="M692" s="348">
        <v>9.8271999999999995</v>
      </c>
      <c r="N692" s="350">
        <v>-0.29409999999999997</v>
      </c>
      <c r="O692" s="348" t="s">
        <v>430</v>
      </c>
      <c r="P692" s="348" t="s">
        <v>430</v>
      </c>
      <c r="Q692" s="348" t="s">
        <v>430</v>
      </c>
      <c r="R692" s="348" t="s">
        <v>430</v>
      </c>
      <c r="S692" s="348">
        <v>5.4978999999999996</v>
      </c>
      <c r="T692" s="348">
        <v>17.708300000000001</v>
      </c>
      <c r="U692" s="348">
        <v>2.9352</v>
      </c>
      <c r="V692" s="348">
        <v>3.5642</v>
      </c>
      <c r="W692" s="348">
        <v>-1.8340000000000001</v>
      </c>
      <c r="X692" s="348">
        <v>0.98299999999999998</v>
      </c>
      <c r="Y692" s="374"/>
      <c r="Z692" s="346">
        <v>2</v>
      </c>
      <c r="AA692" s="346">
        <v>1</v>
      </c>
      <c r="AB692" s="346">
        <v>1</v>
      </c>
      <c r="AC692" s="346">
        <v>1</v>
      </c>
      <c r="AD692" s="346">
        <v>1</v>
      </c>
      <c r="AE692" s="346">
        <v>1</v>
      </c>
      <c r="AF692" s="346" t="s">
        <v>430</v>
      </c>
      <c r="AG692" s="346" t="s">
        <v>430</v>
      </c>
      <c r="AH692" s="346" t="s">
        <v>430</v>
      </c>
      <c r="AI692" s="346" t="s">
        <v>430</v>
      </c>
      <c r="AJ692" s="346">
        <v>1</v>
      </c>
      <c r="AK692" s="346">
        <v>1</v>
      </c>
      <c r="AL692" s="346">
        <v>1</v>
      </c>
      <c r="AM692" s="346">
        <v>1</v>
      </c>
      <c r="AN692" s="346">
        <v>1</v>
      </c>
      <c r="AO692" s="373"/>
      <c r="AP692" s="348" t="s">
        <v>430</v>
      </c>
      <c r="AQ692" s="348" t="s">
        <v>430</v>
      </c>
      <c r="AR692" s="348" t="s">
        <v>430</v>
      </c>
      <c r="AS692" s="348" t="s">
        <v>430</v>
      </c>
      <c r="AT692" s="348">
        <v>8.52</v>
      </c>
      <c r="AU692" s="351"/>
      <c r="AV692" s="346" t="s">
        <v>430</v>
      </c>
      <c r="AW692" s="346" t="s">
        <v>430</v>
      </c>
      <c r="AX692" s="346" t="s">
        <v>430</v>
      </c>
      <c r="AY692" s="346" t="s">
        <v>430</v>
      </c>
      <c r="AZ692" s="346">
        <v>1</v>
      </c>
      <c r="BA692" s="362"/>
      <c r="BB692" s="348">
        <v>14.6737400554298</v>
      </c>
      <c r="BC692" s="375">
        <v>0.97189074332487502</v>
      </c>
      <c r="BD692" s="375">
        <v>-1.48283710495699E-2</v>
      </c>
      <c r="BE692" s="375">
        <v>0.36356773889439398</v>
      </c>
      <c r="BF692" s="374"/>
      <c r="BG692" s="843">
        <v>32.875</v>
      </c>
      <c r="BH692" s="843">
        <v>20.430099999999999</v>
      </c>
      <c r="BI692" s="843">
        <v>39.733899999999998</v>
      </c>
      <c r="BJ692" s="843">
        <v>6.9610000000000003</v>
      </c>
      <c r="BK692" s="373"/>
      <c r="BL692" s="372" t="s">
        <v>3755</v>
      </c>
      <c r="BM692" s="372" t="s">
        <v>3756</v>
      </c>
      <c r="BN692" s="372" t="s">
        <v>3757</v>
      </c>
      <c r="BO692" s="372" t="s">
        <v>3758</v>
      </c>
      <c r="BP692" s="372" t="s">
        <v>3759</v>
      </c>
      <c r="BQ692" s="373"/>
      <c r="BR692" s="354" t="s">
        <v>443</v>
      </c>
    </row>
    <row r="693" spans="1:70" s="428" customFormat="1" x14ac:dyDescent="0.25">
      <c r="A693" s="345" t="s">
        <v>4161</v>
      </c>
      <c r="B693" s="373"/>
      <c r="C693" s="719">
        <v>45944</v>
      </c>
      <c r="D693" s="373"/>
      <c r="E693" s="346">
        <v>40.433799999999998</v>
      </c>
      <c r="F693" s="373"/>
      <c r="G693" s="347">
        <v>9.8242999999999991</v>
      </c>
      <c r="H693" s="374"/>
      <c r="I693" s="348">
        <v>-0.06</v>
      </c>
      <c r="J693" s="348">
        <v>-1.6429</v>
      </c>
      <c r="K693" s="348">
        <v>-3.0293000000000001</v>
      </c>
      <c r="L693" s="348">
        <v>3.7172000000000001</v>
      </c>
      <c r="M693" s="348">
        <v>5.8117000000000001</v>
      </c>
      <c r="N693" s="350" t="s">
        <v>430</v>
      </c>
      <c r="O693" s="348" t="s">
        <v>430</v>
      </c>
      <c r="P693" s="348" t="s">
        <v>430</v>
      </c>
      <c r="Q693" s="348" t="s">
        <v>430</v>
      </c>
      <c r="R693" s="348" t="s">
        <v>430</v>
      </c>
      <c r="S693" s="348">
        <v>1.0346</v>
      </c>
      <c r="T693" s="348">
        <v>13.6822</v>
      </c>
      <c r="U693" s="348">
        <v>-0.79369999999999996</v>
      </c>
      <c r="V693" s="348" t="s">
        <v>430</v>
      </c>
      <c r="W693" s="348">
        <v>-2.8527999999999998</v>
      </c>
      <c r="X693" s="348">
        <v>-1.7569999999999999</v>
      </c>
      <c r="Y693" s="374"/>
      <c r="Z693" s="346">
        <v>1</v>
      </c>
      <c r="AA693" s="346">
        <v>2</v>
      </c>
      <c r="AB693" s="346">
        <v>2</v>
      </c>
      <c r="AC693" s="346">
        <v>2</v>
      </c>
      <c r="AD693" s="346">
        <v>2</v>
      </c>
      <c r="AE693" s="346" t="s">
        <v>430</v>
      </c>
      <c r="AF693" s="346" t="s">
        <v>430</v>
      </c>
      <c r="AG693" s="346" t="s">
        <v>430</v>
      </c>
      <c r="AH693" s="346" t="s">
        <v>430</v>
      </c>
      <c r="AI693" s="346" t="s">
        <v>430</v>
      </c>
      <c r="AJ693" s="346">
        <v>4</v>
      </c>
      <c r="AK693" s="346">
        <v>2</v>
      </c>
      <c r="AL693" s="346">
        <v>2</v>
      </c>
      <c r="AM693" s="346" t="s">
        <v>430</v>
      </c>
      <c r="AN693" s="346">
        <v>3</v>
      </c>
      <c r="AO693" s="373"/>
      <c r="AP693" s="348" t="s">
        <v>430</v>
      </c>
      <c r="AQ693" s="348" t="s">
        <v>430</v>
      </c>
      <c r="AR693" s="348" t="s">
        <v>430</v>
      </c>
      <c r="AS693" s="348" t="s">
        <v>430</v>
      </c>
      <c r="AT693" s="348" t="s">
        <v>430</v>
      </c>
      <c r="AU693" s="351"/>
      <c r="AV693" s="346" t="s">
        <v>430</v>
      </c>
      <c r="AW693" s="346" t="s">
        <v>430</v>
      </c>
      <c r="AX693" s="346" t="s">
        <v>430</v>
      </c>
      <c r="AY693" s="346" t="s">
        <v>430</v>
      </c>
      <c r="AZ693" s="346" t="s">
        <v>430</v>
      </c>
      <c r="BA693" s="362"/>
      <c r="BB693" s="348">
        <v>12.4977268733365</v>
      </c>
      <c r="BC693" s="375">
        <v>0.96226851084314002</v>
      </c>
      <c r="BD693" s="375">
        <v>-3.1063834324553799E-2</v>
      </c>
      <c r="BE693" s="375">
        <v>0.22825471503481701</v>
      </c>
      <c r="BF693" s="374"/>
      <c r="BG693" s="843">
        <v>35.8705</v>
      </c>
      <c r="BH693" s="843">
        <v>28.706900000000001</v>
      </c>
      <c r="BI693" s="843">
        <v>29.378399999999999</v>
      </c>
      <c r="BJ693" s="843">
        <v>6.0442</v>
      </c>
      <c r="BK693" s="373"/>
      <c r="BL693" s="372" t="s">
        <v>3761</v>
      </c>
      <c r="BM693" s="372" t="s">
        <v>3294</v>
      </c>
      <c r="BN693" s="372" t="s">
        <v>800</v>
      </c>
      <c r="BO693" s="372" t="s">
        <v>3762</v>
      </c>
      <c r="BP693" s="372" t="s">
        <v>3763</v>
      </c>
      <c r="BQ693" s="373"/>
      <c r="BR693" s="354" t="s">
        <v>463</v>
      </c>
    </row>
    <row r="694" spans="1:70" s="428" customFormat="1" x14ac:dyDescent="0.25">
      <c r="A694" s="894" t="s">
        <v>93</v>
      </c>
      <c r="B694" s="402"/>
      <c r="C694" s="724"/>
      <c r="D694" s="402"/>
      <c r="E694" s="403"/>
      <c r="F694" s="402"/>
      <c r="G694" s="404"/>
      <c r="H694" s="406"/>
      <c r="I694" s="405">
        <v>-0.16969999999999999</v>
      </c>
      <c r="J694" s="405">
        <v>-1.6637999999999999</v>
      </c>
      <c r="K694" s="405">
        <v>-3.9702999999999999</v>
      </c>
      <c r="L694" s="405">
        <v>3.8102999999999998</v>
      </c>
      <c r="M694" s="405">
        <v>4.6308999999999996</v>
      </c>
      <c r="N694" s="407">
        <v>-2.7947000000000002</v>
      </c>
      <c r="O694" s="405">
        <v>-6.3018999999999998</v>
      </c>
      <c r="P694" s="405">
        <v>6.4550999999999998</v>
      </c>
      <c r="Q694" s="405">
        <v>7.6723999999999997</v>
      </c>
      <c r="R694" s="405">
        <v>11.861800000000001</v>
      </c>
      <c r="S694" s="405">
        <v>2.3693</v>
      </c>
      <c r="T694" s="405">
        <v>12.007099999999999</v>
      </c>
      <c r="U694" s="405">
        <v>-2.1395</v>
      </c>
      <c r="V694" s="405">
        <v>0.52680000000000005</v>
      </c>
      <c r="W694" s="405">
        <v>-2.8292999999999999</v>
      </c>
      <c r="X694" s="405">
        <v>6.6736000000000004</v>
      </c>
      <c r="Y694" s="406"/>
      <c r="Z694" s="403">
        <v>4</v>
      </c>
      <c r="AA694" s="403">
        <v>4</v>
      </c>
      <c r="AB694" s="403">
        <v>4</v>
      </c>
      <c r="AC694" s="403">
        <v>4</v>
      </c>
      <c r="AD694" s="403">
        <v>4</v>
      </c>
      <c r="AE694" s="403">
        <v>3</v>
      </c>
      <c r="AF694" s="403">
        <v>2</v>
      </c>
      <c r="AG694" s="403">
        <v>2</v>
      </c>
      <c r="AH694" s="403">
        <v>2</v>
      </c>
      <c r="AI694" s="403">
        <v>2</v>
      </c>
      <c r="AJ694" s="403">
        <v>4</v>
      </c>
      <c r="AK694" s="403">
        <v>4</v>
      </c>
      <c r="AL694" s="403">
        <v>4</v>
      </c>
      <c r="AM694" s="403">
        <v>3</v>
      </c>
      <c r="AN694" s="403">
        <v>4</v>
      </c>
      <c r="AO694" s="402"/>
      <c r="AP694" s="405">
        <v>12</v>
      </c>
      <c r="AQ694" s="405">
        <v>10.705</v>
      </c>
      <c r="AR694" s="405">
        <v>6.4950000000000001</v>
      </c>
      <c r="AS694" s="405">
        <v>0.28000000000000003</v>
      </c>
      <c r="AT694" s="405">
        <v>0.16666666666666699</v>
      </c>
      <c r="AU694" s="408"/>
      <c r="AV694" s="403">
        <v>2</v>
      </c>
      <c r="AW694" s="403">
        <v>2</v>
      </c>
      <c r="AX694" s="403">
        <v>2</v>
      </c>
      <c r="AY694" s="403">
        <v>2</v>
      </c>
      <c r="AZ694" s="403">
        <v>3</v>
      </c>
      <c r="BA694" s="409"/>
      <c r="BB694" s="405"/>
      <c r="BC694" s="410"/>
      <c r="BD694" s="410"/>
      <c r="BE694" s="410"/>
      <c r="BF694" s="406"/>
      <c r="BG694" s="405"/>
      <c r="BH694" s="405"/>
      <c r="BI694" s="405"/>
      <c r="BJ694" s="405"/>
      <c r="BK694" s="402"/>
      <c r="BL694" s="401"/>
      <c r="BM694" s="401"/>
      <c r="BN694" s="401"/>
      <c r="BO694" s="401"/>
      <c r="BP694" s="401"/>
      <c r="BQ694" s="402"/>
      <c r="BR694" s="411"/>
    </row>
    <row r="695" spans="1:70" s="428" customFormat="1" x14ac:dyDescent="0.25">
      <c r="A695" s="895" t="s">
        <v>94</v>
      </c>
      <c r="B695" s="373"/>
      <c r="C695" s="719"/>
      <c r="D695" s="373"/>
      <c r="E695" s="346"/>
      <c r="F695" s="373"/>
      <c r="G695" s="347"/>
      <c r="H695" s="374"/>
      <c r="I695" s="348">
        <v>-0.06</v>
      </c>
      <c r="J695" s="348">
        <v>-0.58650000000000002</v>
      </c>
      <c r="K695" s="348">
        <v>-2.3992</v>
      </c>
      <c r="L695" s="348">
        <v>8.1914999999999996</v>
      </c>
      <c r="M695" s="348">
        <v>9.8271999999999995</v>
      </c>
      <c r="N695" s="350">
        <v>-0.29409999999999997</v>
      </c>
      <c r="O695" s="348">
        <v>-3.9342000000000001</v>
      </c>
      <c r="P695" s="348">
        <v>9.1341999999999999</v>
      </c>
      <c r="Q695" s="348">
        <v>9.2901000000000007</v>
      </c>
      <c r="R695" s="348">
        <v>12.611599999999999</v>
      </c>
      <c r="S695" s="348">
        <v>5.4978999999999996</v>
      </c>
      <c r="T695" s="348">
        <v>17.708300000000001</v>
      </c>
      <c r="U695" s="348">
        <v>2.9352</v>
      </c>
      <c r="V695" s="348">
        <v>3.5642</v>
      </c>
      <c r="W695" s="348">
        <v>-1.8340000000000001</v>
      </c>
      <c r="X695" s="348">
        <v>14.1244</v>
      </c>
      <c r="Y695" s="374"/>
      <c r="Z695" s="346"/>
      <c r="AA695" s="346"/>
      <c r="AB695" s="346"/>
      <c r="AC695" s="346"/>
      <c r="AD695" s="346"/>
      <c r="AE695" s="346"/>
      <c r="AF695" s="346"/>
      <c r="AG695" s="346"/>
      <c r="AH695" s="346"/>
      <c r="AI695" s="346"/>
      <c r="AJ695" s="346"/>
      <c r="AK695" s="346"/>
      <c r="AL695" s="346"/>
      <c r="AM695" s="346"/>
      <c r="AN695" s="346"/>
      <c r="AO695" s="373"/>
      <c r="AP695" s="348">
        <v>13.01</v>
      </c>
      <c r="AQ695" s="348">
        <v>12.17</v>
      </c>
      <c r="AR695" s="348">
        <v>8.98</v>
      </c>
      <c r="AS695" s="348">
        <v>2.9</v>
      </c>
      <c r="AT695" s="348">
        <v>8.52</v>
      </c>
      <c r="AU695" s="351"/>
      <c r="AV695" s="346"/>
      <c r="AW695" s="346"/>
      <c r="AX695" s="346"/>
      <c r="AY695" s="346"/>
      <c r="AZ695" s="346"/>
      <c r="BA695" s="362"/>
      <c r="BB695" s="348"/>
      <c r="BC695" s="375"/>
      <c r="BD695" s="375"/>
      <c r="BE695" s="375"/>
      <c r="BF695" s="374"/>
      <c r="BG695" s="348"/>
      <c r="BH695" s="348"/>
      <c r="BI695" s="348"/>
      <c r="BJ695" s="348"/>
      <c r="BK695" s="373"/>
      <c r="BL695" s="372"/>
      <c r="BM695" s="372"/>
      <c r="BN695" s="372"/>
      <c r="BO695" s="372"/>
      <c r="BP695" s="372"/>
      <c r="BQ695" s="373"/>
      <c r="BR695" s="354"/>
    </row>
    <row r="696" spans="1:70" s="428" customFormat="1" x14ac:dyDescent="0.25">
      <c r="A696" s="895" t="s">
        <v>95</v>
      </c>
      <c r="B696" s="373"/>
      <c r="C696" s="719"/>
      <c r="D696" s="373"/>
      <c r="E696" s="346"/>
      <c r="F696" s="373"/>
      <c r="G696" s="347"/>
      <c r="H696" s="374"/>
      <c r="I696" s="348">
        <v>-0.33379999999999999</v>
      </c>
      <c r="J696" s="348">
        <v>-2.57</v>
      </c>
      <c r="K696" s="348">
        <v>-5.7012</v>
      </c>
      <c r="L696" s="348">
        <v>0.35070000000000001</v>
      </c>
      <c r="M696" s="348">
        <v>-0.84250000000000003</v>
      </c>
      <c r="N696" s="350">
        <v>-7.7008999999999999</v>
      </c>
      <c r="O696" s="348">
        <v>-8.6694999999999993</v>
      </c>
      <c r="P696" s="348">
        <v>3.7759999999999998</v>
      </c>
      <c r="Q696" s="348">
        <v>6.0545999999999998</v>
      </c>
      <c r="R696" s="348">
        <v>11.1119</v>
      </c>
      <c r="S696" s="348">
        <v>1.0346</v>
      </c>
      <c r="T696" s="348">
        <v>6.0011999999999999</v>
      </c>
      <c r="U696" s="348">
        <v>-8.5355000000000008</v>
      </c>
      <c r="V696" s="348">
        <v>-4.8841999999999999</v>
      </c>
      <c r="W696" s="348">
        <v>-3.9748999999999999</v>
      </c>
      <c r="X696" s="348">
        <v>-1.7569999999999999</v>
      </c>
      <c r="Y696" s="374"/>
      <c r="Z696" s="346"/>
      <c r="AA696" s="346"/>
      <c r="AB696" s="346"/>
      <c r="AC696" s="346"/>
      <c r="AD696" s="346"/>
      <c r="AE696" s="346"/>
      <c r="AF696" s="346"/>
      <c r="AG696" s="346"/>
      <c r="AH696" s="346"/>
      <c r="AI696" s="346"/>
      <c r="AJ696" s="346"/>
      <c r="AK696" s="346"/>
      <c r="AL696" s="346"/>
      <c r="AM696" s="346"/>
      <c r="AN696" s="346"/>
      <c r="AO696" s="373"/>
      <c r="AP696" s="348">
        <v>10.99</v>
      </c>
      <c r="AQ696" s="348">
        <v>9.24</v>
      </c>
      <c r="AR696" s="348">
        <v>4.01</v>
      </c>
      <c r="AS696" s="348">
        <v>-2.34</v>
      </c>
      <c r="AT696" s="348">
        <v>-8.25</v>
      </c>
      <c r="AU696" s="351"/>
      <c r="AV696" s="346"/>
      <c r="AW696" s="346"/>
      <c r="AX696" s="346"/>
      <c r="AY696" s="346"/>
      <c r="AZ696" s="346"/>
      <c r="BA696" s="362"/>
      <c r="BB696" s="348"/>
      <c r="BC696" s="375"/>
      <c r="BD696" s="375"/>
      <c r="BE696" s="375"/>
      <c r="BF696" s="374"/>
      <c r="BG696" s="348"/>
      <c r="BH696" s="348"/>
      <c r="BI696" s="348"/>
      <c r="BJ696" s="348"/>
      <c r="BK696" s="373"/>
      <c r="BL696" s="372"/>
      <c r="BM696" s="372"/>
      <c r="BN696" s="372"/>
      <c r="BO696" s="372"/>
      <c r="BP696" s="372"/>
      <c r="BQ696" s="373"/>
      <c r="BR696" s="354"/>
    </row>
    <row r="697" spans="1:70" s="428" customFormat="1" x14ac:dyDescent="0.25">
      <c r="A697" s="896" t="s">
        <v>96</v>
      </c>
      <c r="B697" s="413"/>
      <c r="C697" s="725"/>
      <c r="D697" s="413"/>
      <c r="E697" s="414"/>
      <c r="F697" s="413"/>
      <c r="G697" s="415"/>
      <c r="H697" s="417"/>
      <c r="I697" s="416">
        <v>-0.1424</v>
      </c>
      <c r="J697" s="416">
        <v>-1.7493000000000001</v>
      </c>
      <c r="K697" s="416">
        <v>-3.8904000000000001</v>
      </c>
      <c r="L697" s="416">
        <v>3.3494999999999999</v>
      </c>
      <c r="M697" s="416">
        <v>4.7693500000000002</v>
      </c>
      <c r="N697" s="418">
        <v>-0.38919999999999999</v>
      </c>
      <c r="O697" s="416">
        <v>-6.30185</v>
      </c>
      <c r="P697" s="416">
        <v>6.4550999999999998</v>
      </c>
      <c r="Q697" s="416">
        <v>7.6723499999999998</v>
      </c>
      <c r="R697" s="416">
        <v>11.861800000000001</v>
      </c>
      <c r="S697" s="416">
        <v>1.4723999999999999</v>
      </c>
      <c r="T697" s="416">
        <v>12.1595</v>
      </c>
      <c r="U697" s="416">
        <v>-1.4787999999999999</v>
      </c>
      <c r="V697" s="416">
        <v>-0.9919</v>
      </c>
      <c r="W697" s="416">
        <v>-2.7542</v>
      </c>
      <c r="X697" s="416">
        <v>7.1635499999999999</v>
      </c>
      <c r="Y697" s="417"/>
      <c r="Z697" s="414"/>
      <c r="AA697" s="414"/>
      <c r="AB697" s="414"/>
      <c r="AC697" s="414"/>
      <c r="AD697" s="414"/>
      <c r="AE697" s="414"/>
      <c r="AF697" s="414"/>
      <c r="AG697" s="414"/>
      <c r="AH697" s="414"/>
      <c r="AI697" s="414"/>
      <c r="AJ697" s="414"/>
      <c r="AK697" s="414"/>
      <c r="AL697" s="414"/>
      <c r="AM697" s="414"/>
      <c r="AN697" s="414"/>
      <c r="AO697" s="413"/>
      <c r="AP697" s="416">
        <v>12</v>
      </c>
      <c r="AQ697" s="416">
        <v>10.7</v>
      </c>
      <c r="AR697" s="416">
        <v>6.5</v>
      </c>
      <c r="AS697" s="416">
        <v>0.28000000000000003</v>
      </c>
      <c r="AT697" s="416">
        <v>0.23</v>
      </c>
      <c r="AU697" s="419"/>
      <c r="AV697" s="414"/>
      <c r="AW697" s="414"/>
      <c r="AX697" s="414"/>
      <c r="AY697" s="414"/>
      <c r="AZ697" s="414"/>
      <c r="BA697" s="420"/>
      <c r="BB697" s="416"/>
      <c r="BC697" s="421"/>
      <c r="BD697" s="421"/>
      <c r="BE697" s="421"/>
      <c r="BF697" s="417"/>
      <c r="BG697" s="416"/>
      <c r="BH697" s="416"/>
      <c r="BI697" s="416"/>
      <c r="BJ697" s="416"/>
      <c r="BK697" s="413"/>
      <c r="BL697" s="412"/>
      <c r="BM697" s="412"/>
      <c r="BN697" s="412"/>
      <c r="BO697" s="412"/>
      <c r="BP697" s="412"/>
      <c r="BQ697" s="413"/>
      <c r="BR697" s="422"/>
    </row>
    <row r="698" spans="1:70" s="428" customFormat="1" ht="14.5" customHeight="1" x14ac:dyDescent="0.35">
      <c r="A698" s="883" t="s">
        <v>4162</v>
      </c>
      <c r="B698" s="871"/>
      <c r="C698" s="872"/>
      <c r="D698" s="871"/>
      <c r="E698" s="873"/>
      <c r="F698" s="871"/>
      <c r="G698" s="874"/>
      <c r="H698" s="876"/>
      <c r="I698" s="875"/>
      <c r="J698" s="875"/>
      <c r="K698" s="875"/>
      <c r="L698" s="875"/>
      <c r="M698" s="875"/>
      <c r="N698" s="877"/>
      <c r="O698" s="875"/>
      <c r="P698" s="875"/>
      <c r="Q698" s="875"/>
      <c r="R698" s="875"/>
      <c r="S698" s="875"/>
      <c r="T698" s="875"/>
      <c r="U698" s="875"/>
      <c r="V698" s="875"/>
      <c r="W698" s="875"/>
      <c r="X698" s="875"/>
      <c r="Y698" s="876"/>
      <c r="Z698" s="873"/>
      <c r="AA698" s="873"/>
      <c r="AB698" s="873"/>
      <c r="AC698" s="873"/>
      <c r="AD698" s="873"/>
      <c r="AE698" s="873"/>
      <c r="AF698" s="873"/>
      <c r="AG698" s="873"/>
      <c r="AH698" s="873"/>
      <c r="AI698" s="873"/>
      <c r="AJ698" s="873"/>
      <c r="AK698" s="873"/>
      <c r="AL698" s="873"/>
      <c r="AM698" s="873"/>
      <c r="AN698" s="873"/>
      <c r="AO698" s="871"/>
      <c r="AP698" s="875"/>
      <c r="AQ698" s="875"/>
      <c r="AR698" s="875"/>
      <c r="AS698" s="875"/>
      <c r="AT698" s="875"/>
      <c r="AU698" s="878"/>
      <c r="AV698" s="873"/>
      <c r="AW698" s="873"/>
      <c r="AX698" s="873"/>
      <c r="AY698" s="873"/>
      <c r="AZ698" s="873"/>
      <c r="BA698" s="879"/>
      <c r="BB698" s="875"/>
      <c r="BC698" s="880"/>
      <c r="BD698" s="880"/>
      <c r="BE698" s="880"/>
      <c r="BF698" s="876"/>
      <c r="BG698" s="875"/>
      <c r="BH698" s="875"/>
      <c r="BI698" s="875"/>
      <c r="BJ698" s="875"/>
      <c r="BK698" s="871"/>
      <c r="BL698" s="881"/>
      <c r="BM698" s="881"/>
      <c r="BN698" s="881"/>
      <c r="BO698" s="881"/>
      <c r="BP698" s="881"/>
      <c r="BQ698" s="871"/>
      <c r="BR698" s="882"/>
    </row>
    <row r="699" spans="1:70" s="428" customFormat="1" x14ac:dyDescent="0.25">
      <c r="A699" s="345" t="s">
        <v>4163</v>
      </c>
      <c r="B699" s="373"/>
      <c r="C699" s="719">
        <v>45653</v>
      </c>
      <c r="D699" s="373"/>
      <c r="E699" s="346">
        <v>1594.82</v>
      </c>
      <c r="F699" s="373"/>
      <c r="G699" s="347">
        <v>11.11</v>
      </c>
      <c r="H699" s="374"/>
      <c r="I699" s="348">
        <v>-0.1797</v>
      </c>
      <c r="J699" s="348">
        <v>-0.62609999999999999</v>
      </c>
      <c r="K699" s="348">
        <v>-3.5590000000000002</v>
      </c>
      <c r="L699" s="348">
        <v>4.8113000000000001</v>
      </c>
      <c r="M699" s="348">
        <v>10</v>
      </c>
      <c r="N699" s="350">
        <v>2.4908000000000001</v>
      </c>
      <c r="O699" s="348" t="s">
        <v>430</v>
      </c>
      <c r="P699" s="348" t="s">
        <v>430</v>
      </c>
      <c r="Q699" s="348" t="s">
        <v>430</v>
      </c>
      <c r="R699" s="348" t="s">
        <v>430</v>
      </c>
      <c r="S699" s="348">
        <v>0.72529999999999994</v>
      </c>
      <c r="T699" s="348">
        <v>18.569900000000001</v>
      </c>
      <c r="U699" s="348">
        <v>0.72529999999999994</v>
      </c>
      <c r="V699" s="348">
        <v>4.7125000000000004</v>
      </c>
      <c r="W699" s="348">
        <v>-0.62609999999999999</v>
      </c>
      <c r="X699" s="348">
        <v>6.3715999999999999</v>
      </c>
      <c r="Y699" s="374"/>
      <c r="Z699" s="346">
        <v>2</v>
      </c>
      <c r="AA699" s="346">
        <v>2</v>
      </c>
      <c r="AB699" s="346">
        <v>2</v>
      </c>
      <c r="AC699" s="346">
        <v>3</v>
      </c>
      <c r="AD699" s="346">
        <v>1</v>
      </c>
      <c r="AE699" s="346">
        <v>1</v>
      </c>
      <c r="AF699" s="346" t="s">
        <v>430</v>
      </c>
      <c r="AG699" s="346" t="s">
        <v>430</v>
      </c>
      <c r="AH699" s="346" t="s">
        <v>430</v>
      </c>
      <c r="AI699" s="346" t="s">
        <v>430</v>
      </c>
      <c r="AJ699" s="346">
        <v>3</v>
      </c>
      <c r="AK699" s="346">
        <v>1</v>
      </c>
      <c r="AL699" s="346">
        <v>2</v>
      </c>
      <c r="AM699" s="346">
        <v>1</v>
      </c>
      <c r="AN699" s="346">
        <v>1</v>
      </c>
      <c r="AO699" s="373"/>
      <c r="AP699" s="348" t="s">
        <v>430</v>
      </c>
      <c r="AQ699" s="348" t="s">
        <v>430</v>
      </c>
      <c r="AR699" s="348" t="s">
        <v>430</v>
      </c>
      <c r="AS699" s="348" t="s">
        <v>430</v>
      </c>
      <c r="AT699" s="348">
        <v>6.02</v>
      </c>
      <c r="AU699" s="351"/>
      <c r="AV699" s="346" t="s">
        <v>430</v>
      </c>
      <c r="AW699" s="346" t="s">
        <v>430</v>
      </c>
      <c r="AX699" s="346" t="s">
        <v>430</v>
      </c>
      <c r="AY699" s="346" t="s">
        <v>430</v>
      </c>
      <c r="AZ699" s="346">
        <v>1</v>
      </c>
      <c r="BA699" s="362"/>
      <c r="BB699" s="348">
        <v>16.101858335151601</v>
      </c>
      <c r="BC699" s="375">
        <v>0</v>
      </c>
      <c r="BD699" s="375">
        <v>1.31794350885496E-2</v>
      </c>
      <c r="BE699" s="375" t="s">
        <v>430</v>
      </c>
      <c r="BF699" s="374"/>
      <c r="BG699" s="843">
        <v>63.588000000000001</v>
      </c>
      <c r="BH699" s="843">
        <v>11.1248</v>
      </c>
      <c r="BI699" s="843">
        <v>24.724799999999998</v>
      </c>
      <c r="BJ699" s="843">
        <v>0.56240000000000001</v>
      </c>
      <c r="BK699" s="373"/>
      <c r="BL699" s="372" t="s">
        <v>3766</v>
      </c>
      <c r="BM699" s="372" t="s">
        <v>3767</v>
      </c>
      <c r="BN699" s="372" t="s">
        <v>3768</v>
      </c>
      <c r="BO699" s="372" t="s">
        <v>3769</v>
      </c>
      <c r="BP699" s="372" t="s">
        <v>3770</v>
      </c>
      <c r="BQ699" s="373"/>
      <c r="BR699" s="354" t="s">
        <v>616</v>
      </c>
    </row>
    <row r="700" spans="1:70" s="428" customFormat="1" x14ac:dyDescent="0.25">
      <c r="A700" s="345" t="s">
        <v>4164</v>
      </c>
      <c r="B700" s="373"/>
      <c r="C700" s="719">
        <v>45954</v>
      </c>
      <c r="D700" s="373"/>
      <c r="E700" s="346">
        <v>804.65300000000002</v>
      </c>
      <c r="F700" s="373"/>
      <c r="G700" s="347">
        <v>10.39</v>
      </c>
      <c r="H700" s="374"/>
      <c r="I700" s="348">
        <v>-0.28789999999999999</v>
      </c>
      <c r="J700" s="348">
        <v>-0.28789999999999999</v>
      </c>
      <c r="K700" s="348">
        <v>-3.8853</v>
      </c>
      <c r="L700" s="348">
        <v>6.5640999999999998</v>
      </c>
      <c r="M700" s="348">
        <v>5.6967999999999996</v>
      </c>
      <c r="N700" s="350" t="s">
        <v>430</v>
      </c>
      <c r="O700" s="348" t="s">
        <v>430</v>
      </c>
      <c r="P700" s="348" t="s">
        <v>430</v>
      </c>
      <c r="Q700" s="348" t="s">
        <v>430</v>
      </c>
      <c r="R700" s="348" t="s">
        <v>430</v>
      </c>
      <c r="S700" s="348">
        <v>2.7694999999999999</v>
      </c>
      <c r="T700" s="348">
        <v>16.479800000000001</v>
      </c>
      <c r="U700" s="348">
        <v>3.0754000000000001</v>
      </c>
      <c r="V700" s="348" t="s">
        <v>430</v>
      </c>
      <c r="W700" s="348">
        <v>-1.6097999999999999</v>
      </c>
      <c r="X700" s="348">
        <v>3.9</v>
      </c>
      <c r="Y700" s="374"/>
      <c r="Z700" s="346">
        <v>3</v>
      </c>
      <c r="AA700" s="346">
        <v>1</v>
      </c>
      <c r="AB700" s="346">
        <v>3</v>
      </c>
      <c r="AC700" s="346">
        <v>1</v>
      </c>
      <c r="AD700" s="346">
        <v>2</v>
      </c>
      <c r="AE700" s="346" t="s">
        <v>430</v>
      </c>
      <c r="AF700" s="346" t="s">
        <v>430</v>
      </c>
      <c r="AG700" s="346" t="s">
        <v>430</v>
      </c>
      <c r="AH700" s="346" t="s">
        <v>430</v>
      </c>
      <c r="AI700" s="346" t="s">
        <v>430</v>
      </c>
      <c r="AJ700" s="346">
        <v>1</v>
      </c>
      <c r="AK700" s="346">
        <v>2</v>
      </c>
      <c r="AL700" s="346">
        <v>1</v>
      </c>
      <c r="AM700" s="346" t="s">
        <v>430</v>
      </c>
      <c r="AN700" s="346">
        <v>2</v>
      </c>
      <c r="AO700" s="373"/>
      <c r="AP700" s="348" t="s">
        <v>430</v>
      </c>
      <c r="AQ700" s="348" t="s">
        <v>430</v>
      </c>
      <c r="AR700" s="348" t="s">
        <v>430</v>
      </c>
      <c r="AS700" s="348" t="s">
        <v>430</v>
      </c>
      <c r="AT700" s="348" t="s">
        <v>430</v>
      </c>
      <c r="AU700" s="351"/>
      <c r="AV700" s="346" t="s">
        <v>430</v>
      </c>
      <c r="AW700" s="346" t="s">
        <v>430</v>
      </c>
      <c r="AX700" s="346" t="s">
        <v>430</v>
      </c>
      <c r="AY700" s="346" t="s">
        <v>430</v>
      </c>
      <c r="AZ700" s="346" t="s">
        <v>430</v>
      </c>
      <c r="BA700" s="362"/>
      <c r="BB700" s="348">
        <v>14.852494002816499</v>
      </c>
      <c r="BC700" s="375">
        <v>0</v>
      </c>
      <c r="BD700" s="375">
        <v>5.0140259742928704E-3</v>
      </c>
      <c r="BE700" s="375" t="s">
        <v>430</v>
      </c>
      <c r="BF700" s="374"/>
      <c r="BG700" s="843">
        <v>65.1708</v>
      </c>
      <c r="BH700" s="843">
        <v>20.517199999999999</v>
      </c>
      <c r="BI700" s="843">
        <v>10.795299999999999</v>
      </c>
      <c r="BJ700" s="843">
        <v>3.5167000000000002</v>
      </c>
      <c r="BK700" s="373"/>
      <c r="BL700" s="372" t="s">
        <v>3772</v>
      </c>
      <c r="BM700" s="372" t="s">
        <v>3773</v>
      </c>
      <c r="BN700" s="372" t="s">
        <v>3774</v>
      </c>
      <c r="BO700" s="372" t="s">
        <v>3775</v>
      </c>
      <c r="BP700" s="372" t="s">
        <v>3776</v>
      </c>
      <c r="BQ700" s="373"/>
      <c r="BR700" s="354" t="s">
        <v>463</v>
      </c>
    </row>
    <row r="701" spans="1:70" s="428" customFormat="1" x14ac:dyDescent="0.25">
      <c r="A701" s="345" t="s">
        <v>4165</v>
      </c>
      <c r="B701" s="373"/>
      <c r="C701" s="719">
        <v>45922</v>
      </c>
      <c r="D701" s="373"/>
      <c r="E701" s="346">
        <v>631.04999999999995</v>
      </c>
      <c r="F701" s="373"/>
      <c r="G701" s="347">
        <v>10.154299999999999</v>
      </c>
      <c r="H701" s="374"/>
      <c r="I701" s="348">
        <v>-0.1318</v>
      </c>
      <c r="J701" s="348">
        <v>-1.089</v>
      </c>
      <c r="K701" s="348">
        <v>-3.5028000000000001</v>
      </c>
      <c r="L701" s="348">
        <v>5.9836999999999998</v>
      </c>
      <c r="M701" s="348">
        <v>3.8548</v>
      </c>
      <c r="N701" s="350" t="s">
        <v>430</v>
      </c>
      <c r="O701" s="348" t="s">
        <v>430</v>
      </c>
      <c r="P701" s="348" t="s">
        <v>430</v>
      </c>
      <c r="Q701" s="348" t="s">
        <v>430</v>
      </c>
      <c r="R701" s="348" t="s">
        <v>430</v>
      </c>
      <c r="S701" s="348">
        <v>2.6318999999999999</v>
      </c>
      <c r="T701" s="348">
        <v>12.987500000000001</v>
      </c>
      <c r="U701" s="348">
        <v>-2.4432</v>
      </c>
      <c r="V701" s="348">
        <v>1.4487000000000001</v>
      </c>
      <c r="W701" s="348">
        <v>-1.869</v>
      </c>
      <c r="X701" s="348">
        <v>1.5429999999999999</v>
      </c>
      <c r="Y701" s="374"/>
      <c r="Z701" s="346">
        <v>1</v>
      </c>
      <c r="AA701" s="346">
        <v>3</v>
      </c>
      <c r="AB701" s="346">
        <v>1</v>
      </c>
      <c r="AC701" s="346">
        <v>2</v>
      </c>
      <c r="AD701" s="346">
        <v>3</v>
      </c>
      <c r="AE701" s="346" t="s">
        <v>430</v>
      </c>
      <c r="AF701" s="346" t="s">
        <v>430</v>
      </c>
      <c r="AG701" s="346" t="s">
        <v>430</v>
      </c>
      <c r="AH701" s="346" t="s">
        <v>430</v>
      </c>
      <c r="AI701" s="346" t="s">
        <v>430</v>
      </c>
      <c r="AJ701" s="346">
        <v>2</v>
      </c>
      <c r="AK701" s="346">
        <v>3</v>
      </c>
      <c r="AL701" s="346">
        <v>3</v>
      </c>
      <c r="AM701" s="346">
        <v>2</v>
      </c>
      <c r="AN701" s="346">
        <v>3</v>
      </c>
      <c r="AO701" s="373"/>
      <c r="AP701" s="348" t="s">
        <v>430</v>
      </c>
      <c r="AQ701" s="348" t="s">
        <v>430</v>
      </c>
      <c r="AR701" s="348" t="s">
        <v>430</v>
      </c>
      <c r="AS701" s="348" t="s">
        <v>430</v>
      </c>
      <c r="AT701" s="348">
        <v>1.83</v>
      </c>
      <c r="AU701" s="351"/>
      <c r="AV701" s="346" t="s">
        <v>430</v>
      </c>
      <c r="AW701" s="346" t="s">
        <v>430</v>
      </c>
      <c r="AX701" s="346" t="s">
        <v>430</v>
      </c>
      <c r="AY701" s="346" t="s">
        <v>430</v>
      </c>
      <c r="AZ701" s="346">
        <v>2</v>
      </c>
      <c r="BA701" s="362"/>
      <c r="BB701" s="348">
        <v>13.0228083557144</v>
      </c>
      <c r="BC701" s="375">
        <v>0.84898197059869696</v>
      </c>
      <c r="BD701" s="375">
        <v>-2.23979173067008E-2</v>
      </c>
      <c r="BE701" s="375">
        <v>-0.20432155519824</v>
      </c>
      <c r="BF701" s="374"/>
      <c r="BG701" s="843">
        <v>75.659199999999998</v>
      </c>
      <c r="BH701" s="843">
        <v>11.667999999999999</v>
      </c>
      <c r="BI701" s="843">
        <v>9.2131100000000004</v>
      </c>
      <c r="BJ701" s="843">
        <v>3.4596900000000002</v>
      </c>
      <c r="BK701" s="373"/>
      <c r="BL701" s="372" t="s">
        <v>3778</v>
      </c>
      <c r="BM701" s="372" t="s">
        <v>3779</v>
      </c>
      <c r="BN701" s="372" t="s">
        <v>3780</v>
      </c>
      <c r="BO701" s="372" t="s">
        <v>3781</v>
      </c>
      <c r="BP701" s="372" t="s">
        <v>3782</v>
      </c>
      <c r="BQ701" s="373"/>
      <c r="BR701" s="354" t="s">
        <v>443</v>
      </c>
    </row>
    <row r="702" spans="1:70" s="428" customFormat="1" x14ac:dyDescent="0.25">
      <c r="A702" s="894" t="s">
        <v>93</v>
      </c>
      <c r="B702" s="402"/>
      <c r="C702" s="724"/>
      <c r="D702" s="402"/>
      <c r="E702" s="403"/>
      <c r="F702" s="402"/>
      <c r="G702" s="404"/>
      <c r="H702" s="406"/>
      <c r="I702" s="405">
        <v>-0.19980000000000001</v>
      </c>
      <c r="J702" s="405">
        <v>-0.66769999999999996</v>
      </c>
      <c r="K702" s="405">
        <v>-3.649</v>
      </c>
      <c r="L702" s="405">
        <v>5.7864000000000004</v>
      </c>
      <c r="M702" s="405">
        <v>6.5171999999999999</v>
      </c>
      <c r="N702" s="407">
        <v>2.4908000000000001</v>
      </c>
      <c r="O702" s="405" t="s">
        <v>430</v>
      </c>
      <c r="P702" s="405" t="s">
        <v>430</v>
      </c>
      <c r="Q702" s="405" t="s">
        <v>430</v>
      </c>
      <c r="R702" s="405" t="s">
        <v>430</v>
      </c>
      <c r="S702" s="405">
        <v>2.0423</v>
      </c>
      <c r="T702" s="405">
        <v>16.0124</v>
      </c>
      <c r="U702" s="405">
        <v>0.45250000000000001</v>
      </c>
      <c r="V702" s="405">
        <v>3.0806</v>
      </c>
      <c r="W702" s="405">
        <v>-1.3683000000000001</v>
      </c>
      <c r="X702" s="405">
        <v>3.9382000000000001</v>
      </c>
      <c r="Y702" s="406"/>
      <c r="Z702" s="403">
        <v>3</v>
      </c>
      <c r="AA702" s="403">
        <v>3</v>
      </c>
      <c r="AB702" s="403">
        <v>3</v>
      </c>
      <c r="AC702" s="403">
        <v>3</v>
      </c>
      <c r="AD702" s="403">
        <v>3</v>
      </c>
      <c r="AE702" s="403">
        <v>1</v>
      </c>
      <c r="AF702" s="403">
        <v>0</v>
      </c>
      <c r="AG702" s="403">
        <v>0</v>
      </c>
      <c r="AH702" s="403">
        <v>0</v>
      </c>
      <c r="AI702" s="403">
        <v>0</v>
      </c>
      <c r="AJ702" s="403">
        <v>3</v>
      </c>
      <c r="AK702" s="403">
        <v>3</v>
      </c>
      <c r="AL702" s="403">
        <v>3</v>
      </c>
      <c r="AM702" s="403">
        <v>2</v>
      </c>
      <c r="AN702" s="403">
        <v>3</v>
      </c>
      <c r="AO702" s="402"/>
      <c r="AP702" s="405" t="s">
        <v>430</v>
      </c>
      <c r="AQ702" s="405" t="s">
        <v>430</v>
      </c>
      <c r="AR702" s="405" t="s">
        <v>430</v>
      </c>
      <c r="AS702" s="405" t="s">
        <v>430</v>
      </c>
      <c r="AT702" s="405">
        <v>3.9249999999999998</v>
      </c>
      <c r="AU702" s="408"/>
      <c r="AV702" s="403">
        <v>0</v>
      </c>
      <c r="AW702" s="403">
        <v>0</v>
      </c>
      <c r="AX702" s="403">
        <v>0</v>
      </c>
      <c r="AY702" s="403">
        <v>0</v>
      </c>
      <c r="AZ702" s="403">
        <v>2</v>
      </c>
      <c r="BA702" s="409"/>
      <c r="BB702" s="405"/>
      <c r="BC702" s="410"/>
      <c r="BD702" s="410"/>
      <c r="BE702" s="410"/>
      <c r="BF702" s="406"/>
      <c r="BG702" s="405"/>
      <c r="BH702" s="405"/>
      <c r="BI702" s="405"/>
      <c r="BJ702" s="405"/>
      <c r="BK702" s="402"/>
      <c r="BL702" s="401"/>
      <c r="BM702" s="401"/>
      <c r="BN702" s="401"/>
      <c r="BO702" s="401"/>
      <c r="BP702" s="401"/>
      <c r="BQ702" s="402"/>
      <c r="BR702" s="411"/>
    </row>
    <row r="703" spans="1:70" s="428" customFormat="1" x14ac:dyDescent="0.25">
      <c r="A703" s="895" t="s">
        <v>94</v>
      </c>
      <c r="B703" s="373"/>
      <c r="C703" s="719"/>
      <c r="D703" s="373"/>
      <c r="E703" s="346"/>
      <c r="F703" s="373"/>
      <c r="G703" s="347"/>
      <c r="H703" s="374"/>
      <c r="I703" s="348">
        <v>-0.1318</v>
      </c>
      <c r="J703" s="348">
        <v>-0.28789999999999999</v>
      </c>
      <c r="K703" s="348">
        <v>-3.5028000000000001</v>
      </c>
      <c r="L703" s="348">
        <v>6.5640999999999998</v>
      </c>
      <c r="M703" s="348">
        <v>10</v>
      </c>
      <c r="N703" s="350">
        <v>2.4908000000000001</v>
      </c>
      <c r="O703" s="348" t="s">
        <v>430</v>
      </c>
      <c r="P703" s="348" t="s">
        <v>430</v>
      </c>
      <c r="Q703" s="348" t="s">
        <v>430</v>
      </c>
      <c r="R703" s="348" t="s">
        <v>430</v>
      </c>
      <c r="S703" s="348">
        <v>2.7694999999999999</v>
      </c>
      <c r="T703" s="348">
        <v>18.569900000000001</v>
      </c>
      <c r="U703" s="348">
        <v>3.0754000000000001</v>
      </c>
      <c r="V703" s="348">
        <v>4.7125000000000004</v>
      </c>
      <c r="W703" s="348">
        <v>-0.62609999999999999</v>
      </c>
      <c r="X703" s="348">
        <v>6.3715999999999999</v>
      </c>
      <c r="Y703" s="374"/>
      <c r="Z703" s="346"/>
      <c r="AA703" s="346"/>
      <c r="AB703" s="346"/>
      <c r="AC703" s="346"/>
      <c r="AD703" s="346"/>
      <c r="AE703" s="346"/>
      <c r="AF703" s="346"/>
      <c r="AG703" s="346"/>
      <c r="AH703" s="346"/>
      <c r="AI703" s="346"/>
      <c r="AJ703" s="346"/>
      <c r="AK703" s="346"/>
      <c r="AL703" s="346"/>
      <c r="AM703" s="346"/>
      <c r="AN703" s="346"/>
      <c r="AO703" s="373"/>
      <c r="AP703" s="348" t="s">
        <v>430</v>
      </c>
      <c r="AQ703" s="348" t="s">
        <v>430</v>
      </c>
      <c r="AR703" s="348" t="s">
        <v>430</v>
      </c>
      <c r="AS703" s="348" t="s">
        <v>430</v>
      </c>
      <c r="AT703" s="348">
        <v>6.02</v>
      </c>
      <c r="AU703" s="351"/>
      <c r="AV703" s="346"/>
      <c r="AW703" s="346"/>
      <c r="AX703" s="346"/>
      <c r="AY703" s="346"/>
      <c r="AZ703" s="346"/>
      <c r="BA703" s="362"/>
      <c r="BB703" s="348"/>
      <c r="BC703" s="375"/>
      <c r="BD703" s="375"/>
      <c r="BE703" s="375"/>
      <c r="BF703" s="374"/>
      <c r="BG703" s="348"/>
      <c r="BH703" s="348"/>
      <c r="BI703" s="348"/>
      <c r="BJ703" s="348"/>
      <c r="BK703" s="373"/>
      <c r="BL703" s="372"/>
      <c r="BM703" s="372"/>
      <c r="BN703" s="372"/>
      <c r="BO703" s="372"/>
      <c r="BP703" s="372"/>
      <c r="BQ703" s="373"/>
      <c r="BR703" s="354"/>
    </row>
    <row r="704" spans="1:70" s="428" customFormat="1" x14ac:dyDescent="0.25">
      <c r="A704" s="895" t="s">
        <v>95</v>
      </c>
      <c r="B704" s="373"/>
      <c r="C704" s="719"/>
      <c r="D704" s="373"/>
      <c r="E704" s="346"/>
      <c r="F704" s="373"/>
      <c r="G704" s="347"/>
      <c r="H704" s="374"/>
      <c r="I704" s="348">
        <v>-0.28789999999999999</v>
      </c>
      <c r="J704" s="348">
        <v>-1.089</v>
      </c>
      <c r="K704" s="348">
        <v>-3.8853</v>
      </c>
      <c r="L704" s="348">
        <v>4.8113000000000001</v>
      </c>
      <c r="M704" s="348">
        <v>3.8548</v>
      </c>
      <c r="N704" s="350">
        <v>2.4908000000000001</v>
      </c>
      <c r="O704" s="348" t="s">
        <v>430</v>
      </c>
      <c r="P704" s="348" t="s">
        <v>430</v>
      </c>
      <c r="Q704" s="348" t="s">
        <v>430</v>
      </c>
      <c r="R704" s="348" t="s">
        <v>430</v>
      </c>
      <c r="S704" s="348">
        <v>0.72529999999999994</v>
      </c>
      <c r="T704" s="348">
        <v>12.987500000000001</v>
      </c>
      <c r="U704" s="348">
        <v>-2.4432</v>
      </c>
      <c r="V704" s="348">
        <v>1.4487000000000001</v>
      </c>
      <c r="W704" s="348">
        <v>-1.869</v>
      </c>
      <c r="X704" s="348">
        <v>1.5429999999999999</v>
      </c>
      <c r="Y704" s="374"/>
      <c r="Z704" s="346"/>
      <c r="AA704" s="346"/>
      <c r="AB704" s="346"/>
      <c r="AC704" s="346"/>
      <c r="AD704" s="346"/>
      <c r="AE704" s="346"/>
      <c r="AF704" s="346"/>
      <c r="AG704" s="346"/>
      <c r="AH704" s="346"/>
      <c r="AI704" s="346"/>
      <c r="AJ704" s="346"/>
      <c r="AK704" s="346"/>
      <c r="AL704" s="346"/>
      <c r="AM704" s="346"/>
      <c r="AN704" s="346"/>
      <c r="AO704" s="373"/>
      <c r="AP704" s="348" t="s">
        <v>430</v>
      </c>
      <c r="AQ704" s="348" t="s">
        <v>430</v>
      </c>
      <c r="AR704" s="348" t="s">
        <v>430</v>
      </c>
      <c r="AS704" s="348" t="s">
        <v>430</v>
      </c>
      <c r="AT704" s="348">
        <v>1.83</v>
      </c>
      <c r="AU704" s="351"/>
      <c r="AV704" s="346"/>
      <c r="AW704" s="346"/>
      <c r="AX704" s="346"/>
      <c r="AY704" s="346"/>
      <c r="AZ704" s="346"/>
      <c r="BA704" s="362"/>
      <c r="BB704" s="348"/>
      <c r="BC704" s="375"/>
      <c r="BD704" s="375"/>
      <c r="BE704" s="375"/>
      <c r="BF704" s="374"/>
      <c r="BG704" s="348"/>
      <c r="BH704" s="348"/>
      <c r="BI704" s="348"/>
      <c r="BJ704" s="348"/>
      <c r="BK704" s="373"/>
      <c r="BL704" s="372"/>
      <c r="BM704" s="372"/>
      <c r="BN704" s="372"/>
      <c r="BO704" s="372"/>
      <c r="BP704" s="372"/>
      <c r="BQ704" s="373"/>
      <c r="BR704" s="354"/>
    </row>
    <row r="705" spans="1:70" s="428" customFormat="1" x14ac:dyDescent="0.25">
      <c r="A705" s="896" t="s">
        <v>96</v>
      </c>
      <c r="B705" s="413"/>
      <c r="C705" s="725"/>
      <c r="D705" s="413"/>
      <c r="E705" s="414"/>
      <c r="F705" s="413"/>
      <c r="G705" s="415"/>
      <c r="H705" s="417"/>
      <c r="I705" s="416">
        <v>-0.1797</v>
      </c>
      <c r="J705" s="416">
        <v>-0.62609999999999999</v>
      </c>
      <c r="K705" s="416">
        <v>-3.5590000000000002</v>
      </c>
      <c r="L705" s="416">
        <v>5.9836999999999998</v>
      </c>
      <c r="M705" s="416">
        <v>5.6967999999999996</v>
      </c>
      <c r="N705" s="418">
        <v>2.4908000000000001</v>
      </c>
      <c r="O705" s="416" t="s">
        <v>430</v>
      </c>
      <c r="P705" s="416" t="s">
        <v>430</v>
      </c>
      <c r="Q705" s="416" t="s">
        <v>430</v>
      </c>
      <c r="R705" s="416" t="s">
        <v>430</v>
      </c>
      <c r="S705" s="416">
        <v>2.6318999999999999</v>
      </c>
      <c r="T705" s="416">
        <v>16.479800000000001</v>
      </c>
      <c r="U705" s="416">
        <v>0.72529999999999994</v>
      </c>
      <c r="V705" s="416">
        <v>1.4487000000000001</v>
      </c>
      <c r="W705" s="416">
        <v>-1.6097999999999999</v>
      </c>
      <c r="X705" s="416">
        <v>3.9</v>
      </c>
      <c r="Y705" s="417"/>
      <c r="Z705" s="414"/>
      <c r="AA705" s="414"/>
      <c r="AB705" s="414"/>
      <c r="AC705" s="414"/>
      <c r="AD705" s="414"/>
      <c r="AE705" s="414"/>
      <c r="AF705" s="414"/>
      <c r="AG705" s="414"/>
      <c r="AH705" s="414"/>
      <c r="AI705" s="414"/>
      <c r="AJ705" s="414"/>
      <c r="AK705" s="414"/>
      <c r="AL705" s="414"/>
      <c r="AM705" s="414"/>
      <c r="AN705" s="414"/>
      <c r="AO705" s="413"/>
      <c r="AP705" s="416" t="s">
        <v>430</v>
      </c>
      <c r="AQ705" s="416" t="s">
        <v>430</v>
      </c>
      <c r="AR705" s="416" t="s">
        <v>430</v>
      </c>
      <c r="AS705" s="416" t="s">
        <v>430</v>
      </c>
      <c r="AT705" s="416">
        <v>3.92</v>
      </c>
      <c r="AU705" s="419"/>
      <c r="AV705" s="414"/>
      <c r="AW705" s="414"/>
      <c r="AX705" s="414"/>
      <c r="AY705" s="414"/>
      <c r="AZ705" s="414"/>
      <c r="BA705" s="420"/>
      <c r="BB705" s="416"/>
      <c r="BC705" s="421"/>
      <c r="BD705" s="421"/>
      <c r="BE705" s="421"/>
      <c r="BF705" s="417"/>
      <c r="BG705" s="416"/>
      <c r="BH705" s="416"/>
      <c r="BI705" s="416"/>
      <c r="BJ705" s="416"/>
      <c r="BK705" s="413"/>
      <c r="BL705" s="412"/>
      <c r="BM705" s="412"/>
      <c r="BN705" s="412"/>
      <c r="BO705" s="412"/>
      <c r="BP705" s="412"/>
      <c r="BQ705" s="413"/>
      <c r="BR705" s="422"/>
    </row>
    <row r="706" spans="1:70" s="428" customFormat="1" ht="14.5" customHeight="1" x14ac:dyDescent="0.35">
      <c r="A706" s="883" t="s">
        <v>4166</v>
      </c>
      <c r="B706" s="871"/>
      <c r="C706" s="872"/>
      <c r="D706" s="871"/>
      <c r="E706" s="873"/>
      <c r="F706" s="871"/>
      <c r="G706" s="874"/>
      <c r="H706" s="876"/>
      <c r="I706" s="875"/>
      <c r="J706" s="875"/>
      <c r="K706" s="875"/>
      <c r="L706" s="875"/>
      <c r="M706" s="875"/>
      <c r="N706" s="877"/>
      <c r="O706" s="875"/>
      <c r="P706" s="875"/>
      <c r="Q706" s="875"/>
      <c r="R706" s="875"/>
      <c r="S706" s="875"/>
      <c r="T706" s="875"/>
      <c r="U706" s="875"/>
      <c r="V706" s="875"/>
      <c r="W706" s="875"/>
      <c r="X706" s="875"/>
      <c r="Y706" s="876"/>
      <c r="Z706" s="873"/>
      <c r="AA706" s="873"/>
      <c r="AB706" s="873"/>
      <c r="AC706" s="873"/>
      <c r="AD706" s="873"/>
      <c r="AE706" s="873"/>
      <c r="AF706" s="873"/>
      <c r="AG706" s="873"/>
      <c r="AH706" s="873"/>
      <c r="AI706" s="873"/>
      <c r="AJ706" s="873"/>
      <c r="AK706" s="873"/>
      <c r="AL706" s="873"/>
      <c r="AM706" s="873"/>
      <c r="AN706" s="873"/>
      <c r="AO706" s="871"/>
      <c r="AP706" s="875"/>
      <c r="AQ706" s="875"/>
      <c r="AR706" s="875"/>
      <c r="AS706" s="875"/>
      <c r="AT706" s="875"/>
      <c r="AU706" s="878"/>
      <c r="AV706" s="873"/>
      <c r="AW706" s="873"/>
      <c r="AX706" s="873"/>
      <c r="AY706" s="873"/>
      <c r="AZ706" s="873"/>
      <c r="BA706" s="879"/>
      <c r="BB706" s="875"/>
      <c r="BC706" s="880"/>
      <c r="BD706" s="880"/>
      <c r="BE706" s="880"/>
      <c r="BF706" s="876"/>
      <c r="BG706" s="875"/>
      <c r="BH706" s="875"/>
      <c r="BI706" s="875"/>
      <c r="BJ706" s="875"/>
      <c r="BK706" s="871"/>
      <c r="BL706" s="881"/>
      <c r="BM706" s="881"/>
      <c r="BN706" s="881"/>
      <c r="BO706" s="881"/>
      <c r="BP706" s="881"/>
      <c r="BQ706" s="871"/>
      <c r="BR706" s="882"/>
    </row>
    <row r="707" spans="1:70" s="428" customFormat="1" x14ac:dyDescent="0.25">
      <c r="A707" s="345" t="s">
        <v>4167</v>
      </c>
      <c r="B707" s="373"/>
      <c r="C707" s="719">
        <v>45860</v>
      </c>
      <c r="D707" s="373"/>
      <c r="E707" s="346">
        <v>840.16</v>
      </c>
      <c r="F707" s="373"/>
      <c r="G707" s="347">
        <v>9.8333999999999993</v>
      </c>
      <c r="H707" s="374"/>
      <c r="I707" s="348">
        <v>-0.16239999999999999</v>
      </c>
      <c r="J707" s="348">
        <v>-0.82699999999999996</v>
      </c>
      <c r="K707" s="348">
        <v>-2.2058</v>
      </c>
      <c r="L707" s="348">
        <v>1.5773999999999999</v>
      </c>
      <c r="M707" s="348">
        <v>-1.5784</v>
      </c>
      <c r="N707" s="350">
        <v>-2.2349999999999999</v>
      </c>
      <c r="O707" s="348" t="s">
        <v>430</v>
      </c>
      <c r="P707" s="348" t="s">
        <v>430</v>
      </c>
      <c r="Q707" s="348" t="s">
        <v>430</v>
      </c>
      <c r="R707" s="348" t="s">
        <v>430</v>
      </c>
      <c r="S707" s="348">
        <v>-0.21609999999999999</v>
      </c>
      <c r="T707" s="348">
        <v>7.3890000000000002</v>
      </c>
      <c r="U707" s="348">
        <v>-7.3064</v>
      </c>
      <c r="V707" s="348">
        <v>-1.5597000000000001</v>
      </c>
      <c r="W707" s="348">
        <v>-2.3475999999999999</v>
      </c>
      <c r="X707" s="348">
        <v>-1.4668000000000001</v>
      </c>
      <c r="Y707" s="374"/>
      <c r="Z707" s="346">
        <v>2</v>
      </c>
      <c r="AA707" s="346">
        <v>1</v>
      </c>
      <c r="AB707" s="346">
        <v>1</v>
      </c>
      <c r="AC707" s="346">
        <v>2</v>
      </c>
      <c r="AD707" s="346">
        <v>2</v>
      </c>
      <c r="AE707" s="346">
        <v>1</v>
      </c>
      <c r="AF707" s="346" t="s">
        <v>430</v>
      </c>
      <c r="AG707" s="346" t="s">
        <v>430</v>
      </c>
      <c r="AH707" s="346" t="s">
        <v>430</v>
      </c>
      <c r="AI707" s="346" t="s">
        <v>430</v>
      </c>
      <c r="AJ707" s="346">
        <v>1</v>
      </c>
      <c r="AK707" s="346">
        <v>2</v>
      </c>
      <c r="AL707" s="346">
        <v>2</v>
      </c>
      <c r="AM707" s="346">
        <v>2</v>
      </c>
      <c r="AN707" s="346">
        <v>1</v>
      </c>
      <c r="AO707" s="373"/>
      <c r="AP707" s="348" t="s">
        <v>430</v>
      </c>
      <c r="AQ707" s="348" t="s">
        <v>430</v>
      </c>
      <c r="AR707" s="348" t="s">
        <v>430</v>
      </c>
      <c r="AS707" s="348" t="s">
        <v>430</v>
      </c>
      <c r="AT707" s="348">
        <v>-6.15</v>
      </c>
      <c r="AU707" s="351"/>
      <c r="AV707" s="346" t="s">
        <v>430</v>
      </c>
      <c r="AW707" s="346" t="s">
        <v>430</v>
      </c>
      <c r="AX707" s="346" t="s">
        <v>430</v>
      </c>
      <c r="AY707" s="346" t="s">
        <v>430</v>
      </c>
      <c r="AZ707" s="346">
        <v>1</v>
      </c>
      <c r="BA707" s="362"/>
      <c r="BB707" s="348">
        <v>9.04830826831415</v>
      </c>
      <c r="BC707" s="375">
        <v>0.78272735181419895</v>
      </c>
      <c r="BD707" s="375">
        <v>-6.0833868039581802E-2</v>
      </c>
      <c r="BE707" s="375">
        <v>-0.342232696218776</v>
      </c>
      <c r="BF707" s="374"/>
      <c r="BG707" s="843">
        <v>57.847799999999999</v>
      </c>
      <c r="BH707" s="843">
        <v>37.989800000000002</v>
      </c>
      <c r="BI707" s="843">
        <v>1.08355</v>
      </c>
      <c r="BJ707" s="843">
        <v>3.0788500000000001</v>
      </c>
      <c r="BK707" s="373"/>
      <c r="BL707" s="372" t="s">
        <v>3785</v>
      </c>
      <c r="BM707" s="372" t="s">
        <v>3786</v>
      </c>
      <c r="BN707" s="372" t="s">
        <v>3787</v>
      </c>
      <c r="BO707" s="372" t="s">
        <v>3788</v>
      </c>
      <c r="BP707" s="372" t="s">
        <v>3789</v>
      </c>
      <c r="BQ707" s="373"/>
      <c r="BR707" s="354" t="s">
        <v>443</v>
      </c>
    </row>
    <row r="708" spans="1:70" s="428" customFormat="1" x14ac:dyDescent="0.25">
      <c r="A708" s="345" t="s">
        <v>4168</v>
      </c>
      <c r="B708" s="373"/>
      <c r="C708" s="719">
        <v>45868</v>
      </c>
      <c r="D708" s="373"/>
      <c r="E708" s="346">
        <v>626.68899999999996</v>
      </c>
      <c r="F708" s="373"/>
      <c r="G708" s="347">
        <v>9.6609999999999996</v>
      </c>
      <c r="H708" s="374"/>
      <c r="I708" s="348">
        <v>-0.40210000000000001</v>
      </c>
      <c r="J708" s="348">
        <v>-2.1869000000000001</v>
      </c>
      <c r="K708" s="348">
        <v>-5.6726999999999999</v>
      </c>
      <c r="L708" s="348">
        <v>-1.1257999999999999</v>
      </c>
      <c r="M708" s="348">
        <v>-5.8197999999999999</v>
      </c>
      <c r="N708" s="350">
        <v>-2.3252999999999999</v>
      </c>
      <c r="O708" s="348" t="s">
        <v>430</v>
      </c>
      <c r="P708" s="348" t="s">
        <v>430</v>
      </c>
      <c r="Q708" s="348" t="s">
        <v>430</v>
      </c>
      <c r="R708" s="348" t="s">
        <v>430</v>
      </c>
      <c r="S708" s="348">
        <v>-3.0019999999999998</v>
      </c>
      <c r="T708" s="348">
        <v>1.5024</v>
      </c>
      <c r="U708" s="348">
        <v>-9.3290000000000006</v>
      </c>
      <c r="V708" s="348">
        <v>-1.0548999999999999</v>
      </c>
      <c r="W708" s="348">
        <v>-3.5828000000000002</v>
      </c>
      <c r="X708" s="348">
        <v>-3.0455999999999999</v>
      </c>
      <c r="Y708" s="374"/>
      <c r="Z708" s="346">
        <v>3</v>
      </c>
      <c r="AA708" s="346">
        <v>3</v>
      </c>
      <c r="AB708" s="346">
        <v>3</v>
      </c>
      <c r="AC708" s="346">
        <v>3</v>
      </c>
      <c r="AD708" s="346">
        <v>3</v>
      </c>
      <c r="AE708" s="346">
        <v>2</v>
      </c>
      <c r="AF708" s="346" t="s">
        <v>430</v>
      </c>
      <c r="AG708" s="346" t="s">
        <v>430</v>
      </c>
      <c r="AH708" s="346" t="s">
        <v>430</v>
      </c>
      <c r="AI708" s="346" t="s">
        <v>430</v>
      </c>
      <c r="AJ708" s="346">
        <v>3</v>
      </c>
      <c r="AK708" s="346">
        <v>3</v>
      </c>
      <c r="AL708" s="346">
        <v>3</v>
      </c>
      <c r="AM708" s="346">
        <v>1</v>
      </c>
      <c r="AN708" s="346">
        <v>3</v>
      </c>
      <c r="AO708" s="373"/>
      <c r="AP708" s="348" t="s">
        <v>430</v>
      </c>
      <c r="AQ708" s="348" t="s">
        <v>430</v>
      </c>
      <c r="AR708" s="348" t="s">
        <v>430</v>
      </c>
      <c r="AS708" s="348" t="s">
        <v>430</v>
      </c>
      <c r="AT708" s="348">
        <v>-10.050000000000001</v>
      </c>
      <c r="AU708" s="351"/>
      <c r="AV708" s="346" t="s">
        <v>430</v>
      </c>
      <c r="AW708" s="346" t="s">
        <v>430</v>
      </c>
      <c r="AX708" s="346" t="s">
        <v>430</v>
      </c>
      <c r="AY708" s="346" t="s">
        <v>430</v>
      </c>
      <c r="AZ708" s="346">
        <v>2</v>
      </c>
      <c r="BA708" s="362"/>
      <c r="BB708" s="348">
        <v>10.875900839839799</v>
      </c>
      <c r="BC708" s="375">
        <v>0.84447104884945101</v>
      </c>
      <c r="BD708" s="375">
        <v>-4.2484613918745903E-2</v>
      </c>
      <c r="BE708" s="375">
        <v>-0.23742330233521799</v>
      </c>
      <c r="BF708" s="374"/>
      <c r="BG708" s="843">
        <v>66.396100000000004</v>
      </c>
      <c r="BH708" s="843">
        <v>31.996099999999998</v>
      </c>
      <c r="BI708" s="348" t="s">
        <v>430</v>
      </c>
      <c r="BJ708" s="843">
        <v>1.6077999999999999</v>
      </c>
      <c r="BK708" s="373"/>
      <c r="BL708" s="372" t="s">
        <v>3791</v>
      </c>
      <c r="BM708" s="372" t="s">
        <v>3792</v>
      </c>
      <c r="BN708" s="372" t="s">
        <v>3793</v>
      </c>
      <c r="BO708" s="372" t="s">
        <v>3794</v>
      </c>
      <c r="BP708" s="372" t="s">
        <v>3795</v>
      </c>
      <c r="BQ708" s="373"/>
      <c r="BR708" s="354" t="s">
        <v>526</v>
      </c>
    </row>
    <row r="709" spans="1:70" s="428" customFormat="1" x14ac:dyDescent="0.25">
      <c r="A709" s="345" t="s">
        <v>4169</v>
      </c>
      <c r="B709" s="373"/>
      <c r="C709" s="719">
        <v>45989</v>
      </c>
      <c r="D709" s="373"/>
      <c r="E709" s="346">
        <v>602.48</v>
      </c>
      <c r="F709" s="373"/>
      <c r="G709" s="347">
        <v>9.4341000000000008</v>
      </c>
      <c r="H709" s="374"/>
      <c r="I709" s="348">
        <v>-2.86E-2</v>
      </c>
      <c r="J709" s="348">
        <v>-1.4581999999999999</v>
      </c>
      <c r="K709" s="348">
        <v>-3.7189000000000001</v>
      </c>
      <c r="L709" s="348">
        <v>1.7999000000000001</v>
      </c>
      <c r="M709" s="348">
        <v>-0.9294</v>
      </c>
      <c r="N709" s="350" t="s">
        <v>430</v>
      </c>
      <c r="O709" s="348" t="s">
        <v>430</v>
      </c>
      <c r="P709" s="348" t="s">
        <v>430</v>
      </c>
      <c r="Q709" s="348" t="s">
        <v>430</v>
      </c>
      <c r="R709" s="348" t="s">
        <v>430</v>
      </c>
      <c r="S709" s="348">
        <v>-1.2901</v>
      </c>
      <c r="T709" s="348">
        <v>7.6596000000000002</v>
      </c>
      <c r="U709" s="348">
        <v>-6.5152999999999999</v>
      </c>
      <c r="V709" s="348" t="s">
        <v>430</v>
      </c>
      <c r="W709" s="348">
        <v>-2.4940000000000002</v>
      </c>
      <c r="X709" s="348">
        <v>-5.6589999999999998</v>
      </c>
      <c r="Y709" s="374"/>
      <c r="Z709" s="346">
        <v>1</v>
      </c>
      <c r="AA709" s="346">
        <v>2</v>
      </c>
      <c r="AB709" s="346">
        <v>2</v>
      </c>
      <c r="AC709" s="346">
        <v>1</v>
      </c>
      <c r="AD709" s="346">
        <v>1</v>
      </c>
      <c r="AE709" s="346" t="s">
        <v>430</v>
      </c>
      <c r="AF709" s="346" t="s">
        <v>430</v>
      </c>
      <c r="AG709" s="346" t="s">
        <v>430</v>
      </c>
      <c r="AH709" s="346" t="s">
        <v>430</v>
      </c>
      <c r="AI709" s="346" t="s">
        <v>430</v>
      </c>
      <c r="AJ709" s="346">
        <v>2</v>
      </c>
      <c r="AK709" s="346">
        <v>1</v>
      </c>
      <c r="AL709" s="346">
        <v>1</v>
      </c>
      <c r="AM709" s="346" t="s">
        <v>430</v>
      </c>
      <c r="AN709" s="346">
        <v>2</v>
      </c>
      <c r="AO709" s="373"/>
      <c r="AP709" s="348" t="s">
        <v>430</v>
      </c>
      <c r="AQ709" s="348" t="s">
        <v>430</v>
      </c>
      <c r="AR709" s="348" t="s">
        <v>430</v>
      </c>
      <c r="AS709" s="348" t="s">
        <v>430</v>
      </c>
      <c r="AT709" s="348" t="s">
        <v>430</v>
      </c>
      <c r="AU709" s="351"/>
      <c r="AV709" s="346" t="s">
        <v>430</v>
      </c>
      <c r="AW709" s="346" t="s">
        <v>430</v>
      </c>
      <c r="AX709" s="346" t="s">
        <v>430</v>
      </c>
      <c r="AY709" s="346" t="s">
        <v>430</v>
      </c>
      <c r="AZ709" s="346" t="s">
        <v>430</v>
      </c>
      <c r="BA709" s="362"/>
      <c r="BB709" s="348">
        <v>10.8128392059732</v>
      </c>
      <c r="BC709" s="375">
        <v>0.88283871727325003</v>
      </c>
      <c r="BD709" s="375">
        <v>-7.8779453157733395E-2</v>
      </c>
      <c r="BE709" s="375">
        <v>-0.145898696057564</v>
      </c>
      <c r="BF709" s="374"/>
      <c r="BG709" s="843">
        <v>78.8245</v>
      </c>
      <c r="BH709" s="843">
        <v>14.2881</v>
      </c>
      <c r="BI709" s="843">
        <v>5.7584099999999996</v>
      </c>
      <c r="BJ709" s="843">
        <v>1.1289899999999999</v>
      </c>
      <c r="BK709" s="373"/>
      <c r="BL709" s="372" t="s">
        <v>3797</v>
      </c>
      <c r="BM709" s="372" t="s">
        <v>3798</v>
      </c>
      <c r="BN709" s="372" t="s">
        <v>3799</v>
      </c>
      <c r="BO709" s="372" t="s">
        <v>3800</v>
      </c>
      <c r="BP709" s="372" t="s">
        <v>3801</v>
      </c>
      <c r="BQ709" s="373"/>
      <c r="BR709" s="354" t="s">
        <v>3802</v>
      </c>
    </row>
    <row r="710" spans="1:70" s="428" customFormat="1" x14ac:dyDescent="0.25">
      <c r="A710" s="894" t="s">
        <v>93</v>
      </c>
      <c r="B710" s="402"/>
      <c r="C710" s="724"/>
      <c r="D710" s="402"/>
      <c r="E710" s="403"/>
      <c r="F710" s="402"/>
      <c r="G710" s="404"/>
      <c r="H710" s="406"/>
      <c r="I710" s="405">
        <v>-0.19769999999999999</v>
      </c>
      <c r="J710" s="405">
        <v>-1.4906999999999999</v>
      </c>
      <c r="K710" s="405">
        <v>-3.8658000000000001</v>
      </c>
      <c r="L710" s="405">
        <v>0.75049999999999994</v>
      </c>
      <c r="M710" s="405">
        <v>-2.7759</v>
      </c>
      <c r="N710" s="407">
        <v>-2.2801999999999998</v>
      </c>
      <c r="O710" s="405" t="s">
        <v>430</v>
      </c>
      <c r="P710" s="405" t="s">
        <v>430</v>
      </c>
      <c r="Q710" s="405" t="s">
        <v>430</v>
      </c>
      <c r="R710" s="405" t="s">
        <v>430</v>
      </c>
      <c r="S710" s="405">
        <v>-1.5026999999999999</v>
      </c>
      <c r="T710" s="405">
        <v>5.5170000000000003</v>
      </c>
      <c r="U710" s="405">
        <v>-7.7168999999999999</v>
      </c>
      <c r="V710" s="405">
        <v>-1.3072999999999999</v>
      </c>
      <c r="W710" s="405">
        <v>-2.8081</v>
      </c>
      <c r="X710" s="405">
        <v>-3.3904999999999998</v>
      </c>
      <c r="Y710" s="406"/>
      <c r="Z710" s="403">
        <v>3</v>
      </c>
      <c r="AA710" s="403">
        <v>3</v>
      </c>
      <c r="AB710" s="403">
        <v>3</v>
      </c>
      <c r="AC710" s="403">
        <v>3</v>
      </c>
      <c r="AD710" s="403">
        <v>3</v>
      </c>
      <c r="AE710" s="403">
        <v>2</v>
      </c>
      <c r="AF710" s="403">
        <v>0</v>
      </c>
      <c r="AG710" s="403">
        <v>0</v>
      </c>
      <c r="AH710" s="403">
        <v>0</v>
      </c>
      <c r="AI710" s="403">
        <v>0</v>
      </c>
      <c r="AJ710" s="403">
        <v>3</v>
      </c>
      <c r="AK710" s="403">
        <v>3</v>
      </c>
      <c r="AL710" s="403">
        <v>3</v>
      </c>
      <c r="AM710" s="403">
        <v>2</v>
      </c>
      <c r="AN710" s="403">
        <v>3</v>
      </c>
      <c r="AO710" s="402"/>
      <c r="AP710" s="405" t="s">
        <v>430</v>
      </c>
      <c r="AQ710" s="405" t="s">
        <v>430</v>
      </c>
      <c r="AR710" s="405" t="s">
        <v>430</v>
      </c>
      <c r="AS710" s="405" t="s">
        <v>430</v>
      </c>
      <c r="AT710" s="405">
        <v>-8.1</v>
      </c>
      <c r="AU710" s="408"/>
      <c r="AV710" s="403">
        <v>0</v>
      </c>
      <c r="AW710" s="403">
        <v>0</v>
      </c>
      <c r="AX710" s="403">
        <v>0</v>
      </c>
      <c r="AY710" s="403">
        <v>0</v>
      </c>
      <c r="AZ710" s="403">
        <v>2</v>
      </c>
      <c r="BA710" s="409"/>
      <c r="BB710" s="405"/>
      <c r="BC710" s="410"/>
      <c r="BD710" s="410"/>
      <c r="BE710" s="410"/>
      <c r="BF710" s="406"/>
      <c r="BG710" s="405"/>
      <c r="BH710" s="405"/>
      <c r="BI710" s="405"/>
      <c r="BJ710" s="405"/>
      <c r="BK710" s="402"/>
      <c r="BL710" s="401"/>
      <c r="BM710" s="401"/>
      <c r="BN710" s="401"/>
      <c r="BO710" s="401"/>
      <c r="BP710" s="401"/>
      <c r="BQ710" s="402"/>
      <c r="BR710" s="411"/>
    </row>
    <row r="711" spans="1:70" s="428" customFormat="1" x14ac:dyDescent="0.25">
      <c r="A711" s="895" t="s">
        <v>94</v>
      </c>
      <c r="B711" s="373"/>
      <c r="C711" s="719"/>
      <c r="D711" s="373"/>
      <c r="E711" s="346"/>
      <c r="F711" s="373"/>
      <c r="G711" s="347"/>
      <c r="H711" s="374"/>
      <c r="I711" s="348">
        <v>-2.86E-2</v>
      </c>
      <c r="J711" s="348">
        <v>-0.82699999999999996</v>
      </c>
      <c r="K711" s="348">
        <v>-2.2058</v>
      </c>
      <c r="L711" s="348">
        <v>1.7999000000000001</v>
      </c>
      <c r="M711" s="348">
        <v>-0.9294</v>
      </c>
      <c r="N711" s="350">
        <v>-2.2349999999999999</v>
      </c>
      <c r="O711" s="348" t="s">
        <v>430</v>
      </c>
      <c r="P711" s="348" t="s">
        <v>430</v>
      </c>
      <c r="Q711" s="348" t="s">
        <v>430</v>
      </c>
      <c r="R711" s="348" t="s">
        <v>430</v>
      </c>
      <c r="S711" s="348">
        <v>-0.21609999999999999</v>
      </c>
      <c r="T711" s="348">
        <v>7.6596000000000002</v>
      </c>
      <c r="U711" s="348">
        <v>-6.5152999999999999</v>
      </c>
      <c r="V711" s="348">
        <v>-1.0548999999999999</v>
      </c>
      <c r="W711" s="348">
        <v>-2.3475999999999999</v>
      </c>
      <c r="X711" s="348">
        <v>-1.4668000000000001</v>
      </c>
      <c r="Y711" s="374"/>
      <c r="Z711" s="346"/>
      <c r="AA711" s="346"/>
      <c r="AB711" s="346"/>
      <c r="AC711" s="346"/>
      <c r="AD711" s="346"/>
      <c r="AE711" s="346"/>
      <c r="AF711" s="346"/>
      <c r="AG711" s="346"/>
      <c r="AH711" s="346"/>
      <c r="AI711" s="346"/>
      <c r="AJ711" s="346"/>
      <c r="AK711" s="346"/>
      <c r="AL711" s="346"/>
      <c r="AM711" s="346"/>
      <c r="AN711" s="346"/>
      <c r="AO711" s="373"/>
      <c r="AP711" s="348" t="s">
        <v>430</v>
      </c>
      <c r="AQ711" s="348" t="s">
        <v>430</v>
      </c>
      <c r="AR711" s="348" t="s">
        <v>430</v>
      </c>
      <c r="AS711" s="348" t="s">
        <v>430</v>
      </c>
      <c r="AT711" s="348">
        <v>-6.15</v>
      </c>
      <c r="AU711" s="351"/>
      <c r="AV711" s="346"/>
      <c r="AW711" s="346"/>
      <c r="AX711" s="346"/>
      <c r="AY711" s="346"/>
      <c r="AZ711" s="346"/>
      <c r="BA711" s="362"/>
      <c r="BB711" s="348"/>
      <c r="BC711" s="375"/>
      <c r="BD711" s="375"/>
      <c r="BE711" s="375"/>
      <c r="BF711" s="374"/>
      <c r="BG711" s="348"/>
      <c r="BH711" s="348"/>
      <c r="BI711" s="348"/>
      <c r="BJ711" s="348"/>
      <c r="BK711" s="373"/>
      <c r="BL711" s="372"/>
      <c r="BM711" s="372"/>
      <c r="BN711" s="372"/>
      <c r="BO711" s="372"/>
      <c r="BP711" s="372"/>
      <c r="BQ711" s="373"/>
      <c r="BR711" s="354"/>
    </row>
    <row r="712" spans="1:70" s="428" customFormat="1" x14ac:dyDescent="0.25">
      <c r="A712" s="895" t="s">
        <v>95</v>
      </c>
      <c r="B712" s="373"/>
      <c r="C712" s="719"/>
      <c r="D712" s="373"/>
      <c r="E712" s="346"/>
      <c r="F712" s="373"/>
      <c r="G712" s="347"/>
      <c r="H712" s="374"/>
      <c r="I712" s="348">
        <v>-0.40210000000000001</v>
      </c>
      <c r="J712" s="348">
        <v>-2.1869000000000001</v>
      </c>
      <c r="K712" s="348">
        <v>-5.6726999999999999</v>
      </c>
      <c r="L712" s="348">
        <v>-1.1257999999999999</v>
      </c>
      <c r="M712" s="348">
        <v>-5.8197999999999999</v>
      </c>
      <c r="N712" s="350">
        <v>-2.3252999999999999</v>
      </c>
      <c r="O712" s="348" t="s">
        <v>430</v>
      </c>
      <c r="P712" s="348" t="s">
        <v>430</v>
      </c>
      <c r="Q712" s="348" t="s">
        <v>430</v>
      </c>
      <c r="R712" s="348" t="s">
        <v>430</v>
      </c>
      <c r="S712" s="348">
        <v>-3.0019999999999998</v>
      </c>
      <c r="T712" s="348">
        <v>1.5024</v>
      </c>
      <c r="U712" s="348">
        <v>-9.3290000000000006</v>
      </c>
      <c r="V712" s="348">
        <v>-1.5597000000000001</v>
      </c>
      <c r="W712" s="348">
        <v>-3.5828000000000002</v>
      </c>
      <c r="X712" s="348">
        <v>-5.6589999999999998</v>
      </c>
      <c r="Y712" s="374"/>
      <c r="Z712" s="346"/>
      <c r="AA712" s="346"/>
      <c r="AB712" s="346"/>
      <c r="AC712" s="346"/>
      <c r="AD712" s="346"/>
      <c r="AE712" s="346"/>
      <c r="AF712" s="346"/>
      <c r="AG712" s="346"/>
      <c r="AH712" s="346"/>
      <c r="AI712" s="346"/>
      <c r="AJ712" s="346"/>
      <c r="AK712" s="346"/>
      <c r="AL712" s="346"/>
      <c r="AM712" s="346"/>
      <c r="AN712" s="346"/>
      <c r="AO712" s="373"/>
      <c r="AP712" s="348" t="s">
        <v>430</v>
      </c>
      <c r="AQ712" s="348" t="s">
        <v>430</v>
      </c>
      <c r="AR712" s="348" t="s">
        <v>430</v>
      </c>
      <c r="AS712" s="348" t="s">
        <v>430</v>
      </c>
      <c r="AT712" s="348">
        <v>-10.050000000000001</v>
      </c>
      <c r="AU712" s="351"/>
      <c r="AV712" s="346"/>
      <c r="AW712" s="346"/>
      <c r="AX712" s="346"/>
      <c r="AY712" s="346"/>
      <c r="AZ712" s="346"/>
      <c r="BA712" s="362"/>
      <c r="BB712" s="348"/>
      <c r="BC712" s="375"/>
      <c r="BD712" s="375"/>
      <c r="BE712" s="375"/>
      <c r="BF712" s="374"/>
      <c r="BG712" s="348"/>
      <c r="BH712" s="348"/>
      <c r="BI712" s="348"/>
      <c r="BJ712" s="348"/>
      <c r="BK712" s="373"/>
      <c r="BL712" s="372"/>
      <c r="BM712" s="372"/>
      <c r="BN712" s="372"/>
      <c r="BO712" s="372"/>
      <c r="BP712" s="372"/>
      <c r="BQ712" s="373"/>
      <c r="BR712" s="354"/>
    </row>
    <row r="713" spans="1:70" s="428" customFormat="1" x14ac:dyDescent="0.25">
      <c r="A713" s="896" t="s">
        <v>96</v>
      </c>
      <c r="B713" s="413"/>
      <c r="C713" s="725"/>
      <c r="D713" s="413"/>
      <c r="E713" s="414"/>
      <c r="F713" s="413"/>
      <c r="G713" s="415"/>
      <c r="H713" s="417"/>
      <c r="I713" s="416">
        <v>-0.16239999999999999</v>
      </c>
      <c r="J713" s="416">
        <v>-1.4581999999999999</v>
      </c>
      <c r="K713" s="416">
        <v>-3.7189000000000001</v>
      </c>
      <c r="L713" s="416">
        <v>1.5773999999999999</v>
      </c>
      <c r="M713" s="416">
        <v>-1.5784</v>
      </c>
      <c r="N713" s="418">
        <v>-2.2801499999999999</v>
      </c>
      <c r="O713" s="416" t="s">
        <v>430</v>
      </c>
      <c r="P713" s="416" t="s">
        <v>430</v>
      </c>
      <c r="Q713" s="416" t="s">
        <v>430</v>
      </c>
      <c r="R713" s="416" t="s">
        <v>430</v>
      </c>
      <c r="S713" s="416">
        <v>-1.2901</v>
      </c>
      <c r="T713" s="416">
        <v>7.3890000000000002</v>
      </c>
      <c r="U713" s="416">
        <v>-7.3064</v>
      </c>
      <c r="V713" s="416">
        <v>-1.5597000000000001</v>
      </c>
      <c r="W713" s="416">
        <v>-2.4940000000000002</v>
      </c>
      <c r="X713" s="416">
        <v>-3.0455999999999999</v>
      </c>
      <c r="Y713" s="417"/>
      <c r="Z713" s="414"/>
      <c r="AA713" s="414"/>
      <c r="AB713" s="414"/>
      <c r="AC713" s="414"/>
      <c r="AD713" s="414"/>
      <c r="AE713" s="414"/>
      <c r="AF713" s="414"/>
      <c r="AG713" s="414"/>
      <c r="AH713" s="414"/>
      <c r="AI713" s="414"/>
      <c r="AJ713" s="414"/>
      <c r="AK713" s="414"/>
      <c r="AL713" s="414"/>
      <c r="AM713" s="414"/>
      <c r="AN713" s="414"/>
      <c r="AO713" s="413"/>
      <c r="AP713" s="416" t="s">
        <v>430</v>
      </c>
      <c r="AQ713" s="416" t="s">
        <v>430</v>
      </c>
      <c r="AR713" s="416" t="s">
        <v>430</v>
      </c>
      <c r="AS713" s="416" t="s">
        <v>430</v>
      </c>
      <c r="AT713" s="416">
        <v>-8.1</v>
      </c>
      <c r="AU713" s="419"/>
      <c r="AV713" s="414"/>
      <c r="AW713" s="414"/>
      <c r="AX713" s="414"/>
      <c r="AY713" s="414"/>
      <c r="AZ713" s="414"/>
      <c r="BA713" s="420"/>
      <c r="BB713" s="416"/>
      <c r="BC713" s="421"/>
      <c r="BD713" s="421"/>
      <c r="BE713" s="421"/>
      <c r="BF713" s="417"/>
      <c r="BG713" s="416"/>
      <c r="BH713" s="416"/>
      <c r="BI713" s="416"/>
      <c r="BJ713" s="416"/>
      <c r="BK713" s="413"/>
      <c r="BL713" s="412"/>
      <c r="BM713" s="412"/>
      <c r="BN713" s="412"/>
      <c r="BO713" s="412"/>
      <c r="BP713" s="412"/>
      <c r="BQ713" s="413"/>
      <c r="BR713" s="422"/>
    </row>
    <row r="714" spans="1:70" s="428" customFormat="1" ht="14.5" customHeight="1" x14ac:dyDescent="0.35">
      <c r="A714" s="883" t="s">
        <v>4170</v>
      </c>
      <c r="B714" s="871"/>
      <c r="C714" s="872"/>
      <c r="D714" s="871"/>
      <c r="E714" s="873"/>
      <c r="F714" s="871"/>
      <c r="G714" s="874"/>
      <c r="H714" s="876"/>
      <c r="I714" s="875"/>
      <c r="J714" s="875"/>
      <c r="K714" s="875"/>
      <c r="L714" s="875"/>
      <c r="M714" s="875"/>
      <c r="N714" s="877"/>
      <c r="O714" s="875"/>
      <c r="P714" s="875"/>
      <c r="Q714" s="875"/>
      <c r="R714" s="875"/>
      <c r="S714" s="875"/>
      <c r="T714" s="875"/>
      <c r="U714" s="875"/>
      <c r="V714" s="875"/>
      <c r="W714" s="875"/>
      <c r="X714" s="875"/>
      <c r="Y714" s="876"/>
      <c r="Z714" s="873"/>
      <c r="AA714" s="873"/>
      <c r="AB714" s="873"/>
      <c r="AC714" s="873"/>
      <c r="AD714" s="873"/>
      <c r="AE714" s="873"/>
      <c r="AF714" s="873"/>
      <c r="AG714" s="873"/>
      <c r="AH714" s="873"/>
      <c r="AI714" s="873"/>
      <c r="AJ714" s="873"/>
      <c r="AK714" s="873"/>
      <c r="AL714" s="873"/>
      <c r="AM714" s="873"/>
      <c r="AN714" s="873"/>
      <c r="AO714" s="871"/>
      <c r="AP714" s="875"/>
      <c r="AQ714" s="875"/>
      <c r="AR714" s="875"/>
      <c r="AS714" s="875"/>
      <c r="AT714" s="875"/>
      <c r="AU714" s="878"/>
      <c r="AV714" s="873"/>
      <c r="AW714" s="873"/>
      <c r="AX714" s="873"/>
      <c r="AY714" s="873"/>
      <c r="AZ714" s="873"/>
      <c r="BA714" s="879"/>
      <c r="BB714" s="875"/>
      <c r="BC714" s="880"/>
      <c r="BD714" s="880"/>
      <c r="BE714" s="880"/>
      <c r="BF714" s="876"/>
      <c r="BG714" s="875"/>
      <c r="BH714" s="875"/>
      <c r="BI714" s="875"/>
      <c r="BJ714" s="875"/>
      <c r="BK714" s="871"/>
      <c r="BL714" s="881"/>
      <c r="BM714" s="881"/>
      <c r="BN714" s="881"/>
      <c r="BO714" s="881"/>
      <c r="BP714" s="881"/>
      <c r="BQ714" s="871"/>
      <c r="BR714" s="882"/>
    </row>
    <row r="715" spans="1:70" s="428" customFormat="1" x14ac:dyDescent="0.25">
      <c r="A715" s="345" t="s">
        <v>4171</v>
      </c>
      <c r="B715" s="373"/>
      <c r="C715" s="719">
        <v>44669</v>
      </c>
      <c r="D715" s="373"/>
      <c r="E715" s="346">
        <v>2665.75</v>
      </c>
      <c r="F715" s="373"/>
      <c r="G715" s="347">
        <v>17.89</v>
      </c>
      <c r="H715" s="374"/>
      <c r="I715" s="348">
        <v>0</v>
      </c>
      <c r="J715" s="348">
        <v>-1.8651</v>
      </c>
      <c r="K715" s="348">
        <v>-3.4016999999999999</v>
      </c>
      <c r="L715" s="348">
        <v>2.1118999999999999</v>
      </c>
      <c r="M715" s="348">
        <v>2.5802999999999998</v>
      </c>
      <c r="N715" s="350">
        <v>5.5899999999999998E-2</v>
      </c>
      <c r="O715" s="348">
        <v>0.73470000000000002</v>
      </c>
      <c r="P715" s="348">
        <v>11.055999999999999</v>
      </c>
      <c r="Q715" s="348" t="s">
        <v>430</v>
      </c>
      <c r="R715" s="348" t="s">
        <v>430</v>
      </c>
      <c r="S715" s="348">
        <v>-1.5409999999999999</v>
      </c>
      <c r="T715" s="348">
        <v>10.0246</v>
      </c>
      <c r="U715" s="348">
        <v>-1.8651</v>
      </c>
      <c r="V715" s="348">
        <v>0.28029999999999999</v>
      </c>
      <c r="W715" s="348">
        <v>-2.1335000000000002</v>
      </c>
      <c r="X715" s="348">
        <v>14.133100000000001</v>
      </c>
      <c r="Y715" s="374"/>
      <c r="Z715" s="346">
        <v>3</v>
      </c>
      <c r="AA715" s="346">
        <v>3</v>
      </c>
      <c r="AB715" s="346">
        <v>2</v>
      </c>
      <c r="AC715" s="346">
        <v>2</v>
      </c>
      <c r="AD715" s="346">
        <v>2</v>
      </c>
      <c r="AE715" s="346">
        <v>1</v>
      </c>
      <c r="AF715" s="346">
        <v>1</v>
      </c>
      <c r="AG715" s="346">
        <v>1</v>
      </c>
      <c r="AH715" s="346" t="s">
        <v>430</v>
      </c>
      <c r="AI715" s="346" t="s">
        <v>430</v>
      </c>
      <c r="AJ715" s="346">
        <v>2</v>
      </c>
      <c r="AK715" s="346">
        <v>2</v>
      </c>
      <c r="AL715" s="346">
        <v>2</v>
      </c>
      <c r="AM715" s="346">
        <v>2</v>
      </c>
      <c r="AN715" s="346">
        <v>3</v>
      </c>
      <c r="AO715" s="373"/>
      <c r="AP715" s="348" t="s">
        <v>430</v>
      </c>
      <c r="AQ715" s="348" t="s">
        <v>430</v>
      </c>
      <c r="AR715" s="348" t="s">
        <v>430</v>
      </c>
      <c r="AS715" s="348">
        <v>4.6500000000000004</v>
      </c>
      <c r="AT715" s="348">
        <v>-1.99</v>
      </c>
      <c r="AU715" s="351"/>
      <c r="AV715" s="346" t="s">
        <v>430</v>
      </c>
      <c r="AW715" s="346" t="s">
        <v>430</v>
      </c>
      <c r="AX715" s="346" t="s">
        <v>430</v>
      </c>
      <c r="AY715" s="346">
        <v>1</v>
      </c>
      <c r="AZ715" s="346">
        <v>2</v>
      </c>
      <c r="BA715" s="362"/>
      <c r="BB715" s="348">
        <v>13.144766462260399</v>
      </c>
      <c r="BC715" s="375">
        <v>0.87058311333560601</v>
      </c>
      <c r="BD715" s="375">
        <v>4.67035586198771E-2</v>
      </c>
      <c r="BE715" s="375">
        <v>0.18955742310415699</v>
      </c>
      <c r="BF715" s="374"/>
      <c r="BG715" s="843">
        <v>55.5944</v>
      </c>
      <c r="BH715" s="843">
        <v>21.013999999999999</v>
      </c>
      <c r="BI715" s="843">
        <v>20.0793</v>
      </c>
      <c r="BJ715" s="843">
        <v>3.3123</v>
      </c>
      <c r="BK715" s="373"/>
      <c r="BL715" s="372" t="s">
        <v>3805</v>
      </c>
      <c r="BM715" s="372" t="s">
        <v>3806</v>
      </c>
      <c r="BN715" s="372" t="s">
        <v>3807</v>
      </c>
      <c r="BO715" s="372" t="s">
        <v>3808</v>
      </c>
      <c r="BP715" s="372" t="s">
        <v>3809</v>
      </c>
      <c r="BQ715" s="373"/>
      <c r="BR715" s="354" t="s">
        <v>463</v>
      </c>
    </row>
    <row r="716" spans="1:70" s="428" customFormat="1" x14ac:dyDescent="0.25">
      <c r="A716" s="345" t="s">
        <v>4172</v>
      </c>
      <c r="B716" s="373"/>
      <c r="C716" s="719">
        <v>43075</v>
      </c>
      <c r="D716" s="373"/>
      <c r="E716" s="346">
        <v>1138.8399999999999</v>
      </c>
      <c r="F716" s="373"/>
      <c r="G716" s="347">
        <v>23.161999999999999</v>
      </c>
      <c r="H716" s="374"/>
      <c r="I716" s="348">
        <v>0.35089999999999999</v>
      </c>
      <c r="J716" s="348">
        <v>-1.1185</v>
      </c>
      <c r="K716" s="348">
        <v>-3.0554000000000001</v>
      </c>
      <c r="L716" s="348">
        <v>1.8109999999999999</v>
      </c>
      <c r="M716" s="348">
        <v>-4.7500000000000001E-2</v>
      </c>
      <c r="N716" s="350">
        <v>-3.7202999999999999</v>
      </c>
      <c r="O716" s="348">
        <v>-5.2134999999999998</v>
      </c>
      <c r="P716" s="348">
        <v>9.2703000000000007</v>
      </c>
      <c r="Q716" s="348">
        <v>11.740500000000001</v>
      </c>
      <c r="R716" s="348" t="s">
        <v>430</v>
      </c>
      <c r="S716" s="348">
        <v>-1.9763999999999999</v>
      </c>
      <c r="T716" s="348">
        <v>9.8610000000000007</v>
      </c>
      <c r="U716" s="348">
        <v>-4.5023999999999997</v>
      </c>
      <c r="V716" s="348">
        <v>-3.0270000000000001</v>
      </c>
      <c r="W716" s="348">
        <v>-1.756</v>
      </c>
      <c r="X716" s="348">
        <v>10.054399999999999</v>
      </c>
      <c r="Y716" s="374"/>
      <c r="Z716" s="346">
        <v>1</v>
      </c>
      <c r="AA716" s="346">
        <v>2</v>
      </c>
      <c r="AB716" s="346">
        <v>1</v>
      </c>
      <c r="AC716" s="346">
        <v>3</v>
      </c>
      <c r="AD716" s="346">
        <v>3</v>
      </c>
      <c r="AE716" s="346">
        <v>3</v>
      </c>
      <c r="AF716" s="346">
        <v>3</v>
      </c>
      <c r="AG716" s="346">
        <v>2</v>
      </c>
      <c r="AH716" s="346">
        <v>1</v>
      </c>
      <c r="AI716" s="346" t="s">
        <v>430</v>
      </c>
      <c r="AJ716" s="346">
        <v>3</v>
      </c>
      <c r="AK716" s="346">
        <v>3</v>
      </c>
      <c r="AL716" s="346">
        <v>3</v>
      </c>
      <c r="AM716" s="346">
        <v>3</v>
      </c>
      <c r="AN716" s="346">
        <v>2</v>
      </c>
      <c r="AO716" s="373"/>
      <c r="AP716" s="348" t="s">
        <v>430</v>
      </c>
      <c r="AQ716" s="348">
        <v>13.71</v>
      </c>
      <c r="AR716" s="348">
        <v>9.51</v>
      </c>
      <c r="AS716" s="348">
        <v>0.28000000000000003</v>
      </c>
      <c r="AT716" s="348">
        <v>-5.38</v>
      </c>
      <c r="AU716" s="351"/>
      <c r="AV716" s="346" t="s">
        <v>430</v>
      </c>
      <c r="AW716" s="346">
        <v>1</v>
      </c>
      <c r="AX716" s="346">
        <v>1</v>
      </c>
      <c r="AY716" s="346">
        <v>3</v>
      </c>
      <c r="AZ716" s="346">
        <v>3</v>
      </c>
      <c r="BA716" s="362"/>
      <c r="BB716" s="348">
        <v>15.637933384507701</v>
      </c>
      <c r="BC716" s="375">
        <v>1.0154720173037599</v>
      </c>
      <c r="BD716" s="375">
        <v>3.3643793563094403E-2</v>
      </c>
      <c r="BE716" s="375">
        <v>-3.8407397126937498E-2</v>
      </c>
      <c r="BF716" s="374"/>
      <c r="BG716" s="843">
        <v>64.858099999999993</v>
      </c>
      <c r="BH716" s="843">
        <v>8.4837799999999994</v>
      </c>
      <c r="BI716" s="843">
        <v>22.782299999999999</v>
      </c>
      <c r="BJ716" s="843">
        <v>3.87582</v>
      </c>
      <c r="BK716" s="373"/>
      <c r="BL716" s="372" t="s">
        <v>3811</v>
      </c>
      <c r="BM716" s="372" t="s">
        <v>3812</v>
      </c>
      <c r="BN716" s="372" t="s">
        <v>3813</v>
      </c>
      <c r="BO716" s="372" t="s">
        <v>3814</v>
      </c>
      <c r="BP716" s="372" t="s">
        <v>3815</v>
      </c>
      <c r="BQ716" s="373"/>
      <c r="BR716" s="354" t="s">
        <v>463</v>
      </c>
    </row>
    <row r="717" spans="1:70" s="428" customFormat="1" x14ac:dyDescent="0.25">
      <c r="A717" s="345" t="s">
        <v>4173</v>
      </c>
      <c r="B717" s="373"/>
      <c r="C717" s="719">
        <v>44806</v>
      </c>
      <c r="D717" s="373"/>
      <c r="E717" s="346">
        <v>467.01</v>
      </c>
      <c r="F717" s="373"/>
      <c r="G717" s="347">
        <v>15.6572</v>
      </c>
      <c r="H717" s="374"/>
      <c r="I717" s="348">
        <v>0.33839999999999998</v>
      </c>
      <c r="J717" s="348">
        <v>-0.5696</v>
      </c>
      <c r="K717" s="348">
        <v>-3.4716</v>
      </c>
      <c r="L717" s="348">
        <v>4.1543000000000001</v>
      </c>
      <c r="M717" s="348">
        <v>5.4165000000000001</v>
      </c>
      <c r="N717" s="350">
        <v>-0.73670000000000002</v>
      </c>
      <c r="O717" s="348">
        <v>-4.7198000000000002</v>
      </c>
      <c r="P717" s="348">
        <v>7.3250999999999999</v>
      </c>
      <c r="Q717" s="348" t="s">
        <v>430</v>
      </c>
      <c r="R717" s="348" t="s">
        <v>430</v>
      </c>
      <c r="S717" s="348">
        <v>-1.0366</v>
      </c>
      <c r="T717" s="348">
        <v>16.274699999999999</v>
      </c>
      <c r="U717" s="348">
        <v>-1.3271999999999999</v>
      </c>
      <c r="V717" s="348">
        <v>0.48449999999999999</v>
      </c>
      <c r="W717" s="348">
        <v>-1.579</v>
      </c>
      <c r="X717" s="348">
        <v>11.7842</v>
      </c>
      <c r="Y717" s="374"/>
      <c r="Z717" s="346">
        <v>2</v>
      </c>
      <c r="AA717" s="346">
        <v>1</v>
      </c>
      <c r="AB717" s="346">
        <v>3</v>
      </c>
      <c r="AC717" s="346">
        <v>1</v>
      </c>
      <c r="AD717" s="346">
        <v>1</v>
      </c>
      <c r="AE717" s="346">
        <v>2</v>
      </c>
      <c r="AF717" s="346">
        <v>2</v>
      </c>
      <c r="AG717" s="346">
        <v>3</v>
      </c>
      <c r="AH717" s="346" t="s">
        <v>430</v>
      </c>
      <c r="AI717" s="346" t="s">
        <v>430</v>
      </c>
      <c r="AJ717" s="346">
        <v>1</v>
      </c>
      <c r="AK717" s="346">
        <v>1</v>
      </c>
      <c r="AL717" s="346">
        <v>1</v>
      </c>
      <c r="AM717" s="346">
        <v>1</v>
      </c>
      <c r="AN717" s="346">
        <v>1</v>
      </c>
      <c r="AO717" s="373"/>
      <c r="AP717" s="348" t="s">
        <v>430</v>
      </c>
      <c r="AQ717" s="348" t="s">
        <v>430</v>
      </c>
      <c r="AR717" s="348" t="s">
        <v>430</v>
      </c>
      <c r="AS717" s="348">
        <v>1.8</v>
      </c>
      <c r="AT717" s="348">
        <v>0.3</v>
      </c>
      <c r="AU717" s="351"/>
      <c r="AV717" s="346" t="s">
        <v>430</v>
      </c>
      <c r="AW717" s="346" t="s">
        <v>430</v>
      </c>
      <c r="AX717" s="346" t="s">
        <v>430</v>
      </c>
      <c r="AY717" s="346">
        <v>2</v>
      </c>
      <c r="AZ717" s="346">
        <v>1</v>
      </c>
      <c r="BA717" s="362"/>
      <c r="BB717" s="348">
        <v>16.978597330906901</v>
      </c>
      <c r="BC717" s="375">
        <v>1.0518239432590899</v>
      </c>
      <c r="BD717" s="375">
        <v>2.28048300370331E-2</v>
      </c>
      <c r="BE717" s="375">
        <v>-0.197541736266372</v>
      </c>
      <c r="BF717" s="374"/>
      <c r="BG717" s="348">
        <v>56.184899999999999</v>
      </c>
      <c r="BH717" s="348">
        <v>16.584800000000001</v>
      </c>
      <c r="BI717" s="348">
        <v>21.750699999999998</v>
      </c>
      <c r="BJ717" s="348">
        <v>5.4795999999999996</v>
      </c>
      <c r="BK717" s="373"/>
      <c r="BL717" s="372" t="s">
        <v>3536</v>
      </c>
      <c r="BM717" s="372" t="s">
        <v>3817</v>
      </c>
      <c r="BN717" s="372" t="s">
        <v>3818</v>
      </c>
      <c r="BO717" s="372" t="s">
        <v>3819</v>
      </c>
      <c r="BP717" s="372" t="s">
        <v>3820</v>
      </c>
      <c r="BQ717" s="373"/>
      <c r="BR717" s="354" t="s">
        <v>463</v>
      </c>
    </row>
    <row r="718" spans="1:70" s="428" customFormat="1" x14ac:dyDescent="0.25">
      <c r="A718" s="894" t="s">
        <v>93</v>
      </c>
      <c r="B718" s="402"/>
      <c r="C718" s="724"/>
      <c r="D718" s="402"/>
      <c r="E718" s="403"/>
      <c r="F718" s="402"/>
      <c r="G718" s="404"/>
      <c r="H718" s="406"/>
      <c r="I718" s="405">
        <v>0.2298</v>
      </c>
      <c r="J718" s="405">
        <v>-1.1843999999999999</v>
      </c>
      <c r="K718" s="405">
        <v>-3.3096000000000001</v>
      </c>
      <c r="L718" s="405">
        <v>2.6924000000000001</v>
      </c>
      <c r="M718" s="405">
        <v>2.6497999999999999</v>
      </c>
      <c r="N718" s="407">
        <v>-1.4670000000000001</v>
      </c>
      <c r="O718" s="405">
        <v>-3.0661999999999998</v>
      </c>
      <c r="P718" s="405">
        <v>9.2171000000000003</v>
      </c>
      <c r="Q718" s="405">
        <v>11.740500000000001</v>
      </c>
      <c r="R718" s="405" t="s">
        <v>430</v>
      </c>
      <c r="S718" s="405">
        <v>-1.518</v>
      </c>
      <c r="T718" s="405">
        <v>12.0534</v>
      </c>
      <c r="U718" s="405">
        <v>-2.5649000000000002</v>
      </c>
      <c r="V718" s="405">
        <v>-0.75409999999999999</v>
      </c>
      <c r="W718" s="405">
        <v>-1.8228</v>
      </c>
      <c r="X718" s="405">
        <v>11.990600000000001</v>
      </c>
      <c r="Y718" s="406"/>
      <c r="Z718" s="403">
        <v>3</v>
      </c>
      <c r="AA718" s="403">
        <v>3</v>
      </c>
      <c r="AB718" s="403">
        <v>3</v>
      </c>
      <c r="AC718" s="403">
        <v>3</v>
      </c>
      <c r="AD718" s="403">
        <v>3</v>
      </c>
      <c r="AE718" s="403">
        <v>3</v>
      </c>
      <c r="AF718" s="403">
        <v>3</v>
      </c>
      <c r="AG718" s="403">
        <v>3</v>
      </c>
      <c r="AH718" s="403">
        <v>1</v>
      </c>
      <c r="AI718" s="403">
        <v>0</v>
      </c>
      <c r="AJ718" s="403">
        <v>3</v>
      </c>
      <c r="AK718" s="403">
        <v>3</v>
      </c>
      <c r="AL718" s="403">
        <v>3</v>
      </c>
      <c r="AM718" s="403">
        <v>3</v>
      </c>
      <c r="AN718" s="403">
        <v>3</v>
      </c>
      <c r="AO718" s="402"/>
      <c r="AP718" s="405" t="s">
        <v>430</v>
      </c>
      <c r="AQ718" s="405">
        <v>13.71</v>
      </c>
      <c r="AR718" s="405">
        <v>9.51</v>
      </c>
      <c r="AS718" s="405">
        <v>2.2433333333333301</v>
      </c>
      <c r="AT718" s="405">
        <v>-2.35666666666667</v>
      </c>
      <c r="AU718" s="408"/>
      <c r="AV718" s="403">
        <v>0</v>
      </c>
      <c r="AW718" s="403">
        <v>1</v>
      </c>
      <c r="AX718" s="403">
        <v>1</v>
      </c>
      <c r="AY718" s="403">
        <v>3</v>
      </c>
      <c r="AZ718" s="403">
        <v>3</v>
      </c>
      <c r="BA718" s="409"/>
      <c r="BB718" s="405"/>
      <c r="BC718" s="410"/>
      <c r="BD718" s="410"/>
      <c r="BE718" s="410"/>
      <c r="BF718" s="406"/>
      <c r="BG718" s="405"/>
      <c r="BH718" s="405"/>
      <c r="BI718" s="405"/>
      <c r="BJ718" s="405"/>
      <c r="BK718" s="402"/>
      <c r="BL718" s="401"/>
      <c r="BM718" s="401"/>
      <c r="BN718" s="401"/>
      <c r="BO718" s="401"/>
      <c r="BP718" s="401"/>
      <c r="BQ718" s="402"/>
      <c r="BR718" s="411"/>
    </row>
    <row r="719" spans="1:70" s="428" customFormat="1" x14ac:dyDescent="0.25">
      <c r="A719" s="895" t="s">
        <v>94</v>
      </c>
      <c r="B719" s="373"/>
      <c r="C719" s="719"/>
      <c r="D719" s="373"/>
      <c r="E719" s="346"/>
      <c r="F719" s="373"/>
      <c r="G719" s="347"/>
      <c r="H719" s="374"/>
      <c r="I719" s="348">
        <v>0.35089999999999999</v>
      </c>
      <c r="J719" s="348">
        <v>-0.5696</v>
      </c>
      <c r="K719" s="348">
        <v>-3.0554000000000001</v>
      </c>
      <c r="L719" s="348">
        <v>4.1543000000000001</v>
      </c>
      <c r="M719" s="348">
        <v>5.4165000000000001</v>
      </c>
      <c r="N719" s="350">
        <v>5.5899999999999998E-2</v>
      </c>
      <c r="O719" s="348">
        <v>0.73470000000000002</v>
      </c>
      <c r="P719" s="348">
        <v>11.055999999999999</v>
      </c>
      <c r="Q719" s="348">
        <v>11.740500000000001</v>
      </c>
      <c r="R719" s="348" t="s">
        <v>430</v>
      </c>
      <c r="S719" s="348">
        <v>-1.0366</v>
      </c>
      <c r="T719" s="348">
        <v>16.274699999999999</v>
      </c>
      <c r="U719" s="348">
        <v>-1.3271999999999999</v>
      </c>
      <c r="V719" s="348">
        <v>0.48449999999999999</v>
      </c>
      <c r="W719" s="348">
        <v>-1.579</v>
      </c>
      <c r="X719" s="348">
        <v>14.133100000000001</v>
      </c>
      <c r="Y719" s="374"/>
      <c r="Z719" s="346"/>
      <c r="AA719" s="346"/>
      <c r="AB719" s="346"/>
      <c r="AC719" s="346"/>
      <c r="AD719" s="346"/>
      <c r="AE719" s="346"/>
      <c r="AF719" s="346"/>
      <c r="AG719" s="346"/>
      <c r="AH719" s="346"/>
      <c r="AI719" s="346"/>
      <c r="AJ719" s="346"/>
      <c r="AK719" s="346"/>
      <c r="AL719" s="346"/>
      <c r="AM719" s="346"/>
      <c r="AN719" s="346"/>
      <c r="AO719" s="373"/>
      <c r="AP719" s="348" t="s">
        <v>430</v>
      </c>
      <c r="AQ719" s="348">
        <v>13.71</v>
      </c>
      <c r="AR719" s="348">
        <v>9.51</v>
      </c>
      <c r="AS719" s="348">
        <v>4.6500000000000004</v>
      </c>
      <c r="AT719" s="348">
        <v>0.3</v>
      </c>
      <c r="AU719" s="351"/>
      <c r="AV719" s="346"/>
      <c r="AW719" s="346"/>
      <c r="AX719" s="346"/>
      <c r="AY719" s="346"/>
      <c r="AZ719" s="346"/>
      <c r="BA719" s="362"/>
      <c r="BB719" s="348"/>
      <c r="BC719" s="375"/>
      <c r="BD719" s="375"/>
      <c r="BE719" s="375"/>
      <c r="BF719" s="374"/>
      <c r="BG719" s="348"/>
      <c r="BH719" s="348"/>
      <c r="BI719" s="348"/>
      <c r="BJ719" s="348"/>
      <c r="BK719" s="373"/>
      <c r="BL719" s="372"/>
      <c r="BM719" s="372"/>
      <c r="BN719" s="372"/>
      <c r="BO719" s="372"/>
      <c r="BP719" s="372"/>
      <c r="BQ719" s="373"/>
      <c r="BR719" s="354"/>
    </row>
    <row r="720" spans="1:70" s="428" customFormat="1" x14ac:dyDescent="0.25">
      <c r="A720" s="895" t="s">
        <v>95</v>
      </c>
      <c r="B720" s="373"/>
      <c r="C720" s="719"/>
      <c r="D720" s="373"/>
      <c r="E720" s="346"/>
      <c r="F720" s="373"/>
      <c r="G720" s="347"/>
      <c r="H720" s="374"/>
      <c r="I720" s="348">
        <v>0</v>
      </c>
      <c r="J720" s="348">
        <v>-1.8651</v>
      </c>
      <c r="K720" s="348">
        <v>-3.4716</v>
      </c>
      <c r="L720" s="348">
        <v>1.8109999999999999</v>
      </c>
      <c r="M720" s="348">
        <v>-4.7500000000000001E-2</v>
      </c>
      <c r="N720" s="350">
        <v>-3.7202999999999999</v>
      </c>
      <c r="O720" s="348">
        <v>-5.2134999999999998</v>
      </c>
      <c r="P720" s="348">
        <v>7.3250999999999999</v>
      </c>
      <c r="Q720" s="348">
        <v>11.740500000000001</v>
      </c>
      <c r="R720" s="348" t="s">
        <v>430</v>
      </c>
      <c r="S720" s="348">
        <v>-1.9763999999999999</v>
      </c>
      <c r="T720" s="348">
        <v>9.8610000000000007</v>
      </c>
      <c r="U720" s="348">
        <v>-4.5023999999999997</v>
      </c>
      <c r="V720" s="348">
        <v>-3.0270000000000001</v>
      </c>
      <c r="W720" s="348">
        <v>-2.1335000000000002</v>
      </c>
      <c r="X720" s="348">
        <v>10.054399999999999</v>
      </c>
      <c r="Y720" s="374"/>
      <c r="Z720" s="346"/>
      <c r="AA720" s="346"/>
      <c r="AB720" s="346"/>
      <c r="AC720" s="346"/>
      <c r="AD720" s="346"/>
      <c r="AE720" s="346"/>
      <c r="AF720" s="346"/>
      <c r="AG720" s="346"/>
      <c r="AH720" s="346"/>
      <c r="AI720" s="346"/>
      <c r="AJ720" s="346"/>
      <c r="AK720" s="346"/>
      <c r="AL720" s="346"/>
      <c r="AM720" s="346"/>
      <c r="AN720" s="346"/>
      <c r="AO720" s="373"/>
      <c r="AP720" s="348" t="s">
        <v>430</v>
      </c>
      <c r="AQ720" s="348">
        <v>13.71</v>
      </c>
      <c r="AR720" s="348">
        <v>9.51</v>
      </c>
      <c r="AS720" s="348">
        <v>0.28000000000000003</v>
      </c>
      <c r="AT720" s="348">
        <v>-5.38</v>
      </c>
      <c r="AU720" s="351"/>
      <c r="AV720" s="346"/>
      <c r="AW720" s="346"/>
      <c r="AX720" s="346"/>
      <c r="AY720" s="346"/>
      <c r="AZ720" s="346"/>
      <c r="BA720" s="362"/>
      <c r="BB720" s="348"/>
      <c r="BC720" s="375"/>
      <c r="BD720" s="375"/>
      <c r="BE720" s="375"/>
      <c r="BF720" s="374"/>
      <c r="BG720" s="348"/>
      <c r="BH720" s="348"/>
      <c r="BI720" s="348"/>
      <c r="BJ720" s="348"/>
      <c r="BK720" s="373"/>
      <c r="BL720" s="372"/>
      <c r="BM720" s="372"/>
      <c r="BN720" s="372"/>
      <c r="BO720" s="372"/>
      <c r="BP720" s="372"/>
      <c r="BQ720" s="373"/>
      <c r="BR720" s="354"/>
    </row>
    <row r="721" spans="1:70" s="428" customFormat="1" x14ac:dyDescent="0.25">
      <c r="A721" s="896" t="s">
        <v>96</v>
      </c>
      <c r="B721" s="413"/>
      <c r="C721" s="725"/>
      <c r="D721" s="413"/>
      <c r="E721" s="414"/>
      <c r="F721" s="413"/>
      <c r="G721" s="415"/>
      <c r="H721" s="417"/>
      <c r="I721" s="416">
        <v>0.33839999999999998</v>
      </c>
      <c r="J721" s="416">
        <v>-1.1185</v>
      </c>
      <c r="K721" s="416">
        <v>-3.4016999999999999</v>
      </c>
      <c r="L721" s="416">
        <v>2.1118999999999999</v>
      </c>
      <c r="M721" s="416">
        <v>2.5802999999999998</v>
      </c>
      <c r="N721" s="418">
        <v>-0.73670000000000002</v>
      </c>
      <c r="O721" s="416">
        <v>-4.7198000000000002</v>
      </c>
      <c r="P721" s="416">
        <v>9.2703000000000007</v>
      </c>
      <c r="Q721" s="416">
        <v>11.740500000000001</v>
      </c>
      <c r="R721" s="416" t="s">
        <v>430</v>
      </c>
      <c r="S721" s="416">
        <v>-1.5409999999999999</v>
      </c>
      <c r="T721" s="416">
        <v>10.0246</v>
      </c>
      <c r="U721" s="416">
        <v>-1.8651</v>
      </c>
      <c r="V721" s="416">
        <v>0.28029999999999999</v>
      </c>
      <c r="W721" s="416">
        <v>-1.756</v>
      </c>
      <c r="X721" s="416">
        <v>11.7842</v>
      </c>
      <c r="Y721" s="417"/>
      <c r="Z721" s="414"/>
      <c r="AA721" s="414"/>
      <c r="AB721" s="414"/>
      <c r="AC721" s="414"/>
      <c r="AD721" s="414"/>
      <c r="AE721" s="414"/>
      <c r="AF721" s="414"/>
      <c r="AG721" s="414"/>
      <c r="AH721" s="414"/>
      <c r="AI721" s="414"/>
      <c r="AJ721" s="414"/>
      <c r="AK721" s="414"/>
      <c r="AL721" s="414"/>
      <c r="AM721" s="414"/>
      <c r="AN721" s="414"/>
      <c r="AO721" s="413"/>
      <c r="AP721" s="416" t="s">
        <v>430</v>
      </c>
      <c r="AQ721" s="416">
        <v>13.71</v>
      </c>
      <c r="AR721" s="416">
        <v>9.51</v>
      </c>
      <c r="AS721" s="416">
        <v>1.8</v>
      </c>
      <c r="AT721" s="416">
        <v>-1.99</v>
      </c>
      <c r="AU721" s="419"/>
      <c r="AV721" s="414"/>
      <c r="AW721" s="414"/>
      <c r="AX721" s="414"/>
      <c r="AY721" s="414"/>
      <c r="AZ721" s="414"/>
      <c r="BA721" s="420"/>
      <c r="BB721" s="416"/>
      <c r="BC721" s="421"/>
      <c r="BD721" s="421"/>
      <c r="BE721" s="421"/>
      <c r="BF721" s="417"/>
      <c r="BG721" s="416"/>
      <c r="BH721" s="416"/>
      <c r="BI721" s="416"/>
      <c r="BJ721" s="416"/>
      <c r="BK721" s="413"/>
      <c r="BL721" s="412"/>
      <c r="BM721" s="412"/>
      <c r="BN721" s="412"/>
      <c r="BO721" s="412"/>
      <c r="BP721" s="412"/>
      <c r="BQ721" s="413"/>
      <c r="BR721" s="422"/>
    </row>
    <row r="722" spans="1:70" s="428" customFormat="1" ht="14.5" customHeight="1" x14ac:dyDescent="0.35">
      <c r="A722" s="883" t="s">
        <v>4174</v>
      </c>
      <c r="B722" s="871"/>
      <c r="C722" s="872"/>
      <c r="D722" s="871"/>
      <c r="E722" s="873"/>
      <c r="F722" s="871"/>
      <c r="G722" s="874"/>
      <c r="H722" s="876"/>
      <c r="I722" s="875"/>
      <c r="J722" s="875"/>
      <c r="K722" s="875"/>
      <c r="L722" s="875"/>
      <c r="M722" s="875"/>
      <c r="N722" s="877"/>
      <c r="O722" s="875"/>
      <c r="P722" s="875"/>
      <c r="Q722" s="875"/>
      <c r="R722" s="875"/>
      <c r="S722" s="875"/>
      <c r="T722" s="875"/>
      <c r="U722" s="875"/>
      <c r="V722" s="875"/>
      <c r="W722" s="875"/>
      <c r="X722" s="875"/>
      <c r="Y722" s="876"/>
      <c r="Z722" s="873"/>
      <c r="AA722" s="873"/>
      <c r="AB722" s="873"/>
      <c r="AC722" s="873"/>
      <c r="AD722" s="873"/>
      <c r="AE722" s="873"/>
      <c r="AF722" s="873"/>
      <c r="AG722" s="873"/>
      <c r="AH722" s="873"/>
      <c r="AI722" s="873"/>
      <c r="AJ722" s="873"/>
      <c r="AK722" s="873"/>
      <c r="AL722" s="873"/>
      <c r="AM722" s="873"/>
      <c r="AN722" s="873"/>
      <c r="AO722" s="871"/>
      <c r="AP722" s="875"/>
      <c r="AQ722" s="875"/>
      <c r="AR722" s="875"/>
      <c r="AS722" s="875"/>
      <c r="AT722" s="875"/>
      <c r="AU722" s="878"/>
      <c r="AV722" s="873"/>
      <c r="AW722" s="873"/>
      <c r="AX722" s="873"/>
      <c r="AY722" s="873"/>
      <c r="AZ722" s="873"/>
      <c r="BA722" s="879"/>
      <c r="BB722" s="875"/>
      <c r="BC722" s="880"/>
      <c r="BD722" s="880"/>
      <c r="BE722" s="880"/>
      <c r="BF722" s="876"/>
      <c r="BG722" s="875"/>
      <c r="BH722" s="875"/>
      <c r="BI722" s="875"/>
      <c r="BJ722" s="875"/>
      <c r="BK722" s="871"/>
      <c r="BL722" s="881"/>
      <c r="BM722" s="881"/>
      <c r="BN722" s="881"/>
      <c r="BO722" s="881"/>
      <c r="BP722" s="881"/>
      <c r="BQ722" s="871"/>
      <c r="BR722" s="882"/>
    </row>
    <row r="723" spans="1:70" s="428" customFormat="1" x14ac:dyDescent="0.25">
      <c r="A723" s="345" t="s">
        <v>4175</v>
      </c>
      <c r="B723" s="373"/>
      <c r="C723" s="719">
        <v>43753</v>
      </c>
      <c r="D723" s="373"/>
      <c r="E723" s="346">
        <v>4279.4799999999996</v>
      </c>
      <c r="F723" s="373"/>
      <c r="G723" s="347">
        <v>52.17</v>
      </c>
      <c r="H723" s="374"/>
      <c r="I723" s="348" t="s">
        <v>430</v>
      </c>
      <c r="J723" s="348">
        <v>0.28839999999999999</v>
      </c>
      <c r="K723" s="348">
        <v>-1.1183000000000001</v>
      </c>
      <c r="L723" s="348">
        <v>4.7169999999999996</v>
      </c>
      <c r="M723" s="348">
        <v>5.9720000000000004</v>
      </c>
      <c r="N723" s="350">
        <v>12.544499999999999</v>
      </c>
      <c r="O723" s="348">
        <v>8.3361000000000001</v>
      </c>
      <c r="P723" s="348">
        <v>15.4686</v>
      </c>
      <c r="Q723" s="348">
        <v>15.167199999999999</v>
      </c>
      <c r="R723" s="348" t="s">
        <v>430</v>
      </c>
      <c r="S723" s="348">
        <v>4.0902000000000003</v>
      </c>
      <c r="T723" s="348">
        <v>13.8834</v>
      </c>
      <c r="U723" s="348">
        <v>6.4694000000000003</v>
      </c>
      <c r="V723" s="348">
        <v>11.880800000000001</v>
      </c>
      <c r="W723" s="348">
        <v>-0.47689999999999999</v>
      </c>
      <c r="X723" s="348">
        <v>27.0197</v>
      </c>
      <c r="Y723" s="374"/>
      <c r="Z723" s="346" t="s">
        <v>430</v>
      </c>
      <c r="AA723" s="346">
        <v>2</v>
      </c>
      <c r="AB723" s="346">
        <v>2</v>
      </c>
      <c r="AC723" s="346">
        <v>2</v>
      </c>
      <c r="AD723" s="346">
        <v>3</v>
      </c>
      <c r="AE723" s="346">
        <v>3</v>
      </c>
      <c r="AF723" s="346">
        <v>1</v>
      </c>
      <c r="AG723" s="346">
        <v>2</v>
      </c>
      <c r="AH723" s="346">
        <v>1</v>
      </c>
      <c r="AI723" s="346" t="s">
        <v>430</v>
      </c>
      <c r="AJ723" s="346">
        <v>1</v>
      </c>
      <c r="AK723" s="346">
        <v>2</v>
      </c>
      <c r="AL723" s="346">
        <v>3</v>
      </c>
      <c r="AM723" s="346">
        <v>3</v>
      </c>
      <c r="AN723" s="346">
        <v>3</v>
      </c>
      <c r="AO723" s="373"/>
      <c r="AP723" s="348" t="s">
        <v>430</v>
      </c>
      <c r="AQ723" s="348" t="s">
        <v>430</v>
      </c>
      <c r="AR723" s="348">
        <v>16.260000000000002</v>
      </c>
      <c r="AS723" s="348">
        <v>12.86</v>
      </c>
      <c r="AT723" s="348">
        <v>10.73</v>
      </c>
      <c r="AU723" s="351"/>
      <c r="AV723" s="346" t="s">
        <v>430</v>
      </c>
      <c r="AW723" s="346" t="s">
        <v>430</v>
      </c>
      <c r="AX723" s="346">
        <v>1</v>
      </c>
      <c r="AY723" s="346">
        <v>1</v>
      </c>
      <c r="AZ723" s="346">
        <v>3</v>
      </c>
      <c r="BA723" s="362"/>
      <c r="BB723" s="348">
        <v>15.886931317836099</v>
      </c>
      <c r="BC723" s="375">
        <v>0.963780796167237</v>
      </c>
      <c r="BD723" s="375">
        <v>6.227318294195E-2</v>
      </c>
      <c r="BE723" s="375">
        <v>-8.2385179507011904E-3</v>
      </c>
      <c r="BF723" s="374"/>
      <c r="BG723" s="843">
        <v>39.8964</v>
      </c>
      <c r="BH723" s="843">
        <v>26.660900000000002</v>
      </c>
      <c r="BI723" s="843">
        <v>23.9</v>
      </c>
      <c r="BJ723" s="843">
        <v>9.5427</v>
      </c>
      <c r="BK723" s="373"/>
      <c r="BL723" s="372" t="s">
        <v>3823</v>
      </c>
      <c r="BM723" s="372" t="s">
        <v>3824</v>
      </c>
      <c r="BN723" s="372" t="s">
        <v>3825</v>
      </c>
      <c r="BO723" s="372" t="s">
        <v>3826</v>
      </c>
      <c r="BP723" s="372" t="s">
        <v>1748</v>
      </c>
      <c r="BQ723" s="373"/>
      <c r="BR723" s="354" t="s">
        <v>476</v>
      </c>
    </row>
    <row r="724" spans="1:70" s="428" customFormat="1" x14ac:dyDescent="0.25">
      <c r="A724" s="345" t="s">
        <v>4176</v>
      </c>
      <c r="B724" s="373"/>
      <c r="C724" s="719">
        <v>41278</v>
      </c>
      <c r="D724" s="373"/>
      <c r="E724" s="346">
        <v>1251.17</v>
      </c>
      <c r="F724" s="373"/>
      <c r="G724" s="347">
        <v>129.45959999999999</v>
      </c>
      <c r="H724" s="374"/>
      <c r="I724" s="348">
        <v>-0.4768</v>
      </c>
      <c r="J724" s="348">
        <v>-0.38569999999999999</v>
      </c>
      <c r="K724" s="348">
        <v>0.24809999999999999</v>
      </c>
      <c r="L724" s="348">
        <v>5.0350000000000001</v>
      </c>
      <c r="M724" s="348">
        <v>7.9261999999999997</v>
      </c>
      <c r="N724" s="350">
        <v>13.9209</v>
      </c>
      <c r="O724" s="348">
        <v>6.6570999999999998</v>
      </c>
      <c r="P724" s="348">
        <v>15.957700000000001</v>
      </c>
      <c r="Q724" s="348">
        <v>11.4115</v>
      </c>
      <c r="R724" s="348">
        <v>15.695499999999999</v>
      </c>
      <c r="S724" s="348">
        <v>3.7551000000000001</v>
      </c>
      <c r="T724" s="348">
        <v>13.032</v>
      </c>
      <c r="U724" s="348">
        <v>8.1232000000000006</v>
      </c>
      <c r="V724" s="348">
        <v>14.1587</v>
      </c>
      <c r="W724" s="348">
        <v>0.33689999999999998</v>
      </c>
      <c r="X724" s="348">
        <v>13.9276</v>
      </c>
      <c r="Y724" s="374"/>
      <c r="Z724" s="346">
        <v>2</v>
      </c>
      <c r="AA724" s="346">
        <v>3</v>
      </c>
      <c r="AB724" s="346">
        <v>1</v>
      </c>
      <c r="AC724" s="346">
        <v>1</v>
      </c>
      <c r="AD724" s="346">
        <v>2</v>
      </c>
      <c r="AE724" s="346">
        <v>2</v>
      </c>
      <c r="AF724" s="346">
        <v>2</v>
      </c>
      <c r="AG724" s="346">
        <v>1</v>
      </c>
      <c r="AH724" s="346">
        <v>2</v>
      </c>
      <c r="AI724" s="346">
        <v>1</v>
      </c>
      <c r="AJ724" s="346">
        <v>2</v>
      </c>
      <c r="AK724" s="346">
        <v>3</v>
      </c>
      <c r="AL724" s="346">
        <v>2</v>
      </c>
      <c r="AM724" s="346">
        <v>2</v>
      </c>
      <c r="AN724" s="346">
        <v>2</v>
      </c>
      <c r="AO724" s="373"/>
      <c r="AP724" s="348">
        <v>16.420000000000002</v>
      </c>
      <c r="AQ724" s="348">
        <v>17.34</v>
      </c>
      <c r="AR724" s="348">
        <v>14.51</v>
      </c>
      <c r="AS724" s="348">
        <v>12.74</v>
      </c>
      <c r="AT724" s="348">
        <v>14.01</v>
      </c>
      <c r="AU724" s="351"/>
      <c r="AV724" s="346">
        <v>1</v>
      </c>
      <c r="AW724" s="346">
        <v>1</v>
      </c>
      <c r="AX724" s="346">
        <v>2</v>
      </c>
      <c r="AY724" s="346">
        <v>2</v>
      </c>
      <c r="AZ724" s="346">
        <v>2</v>
      </c>
      <c r="BA724" s="362"/>
      <c r="BB724" s="348">
        <v>14.121146081647399</v>
      </c>
      <c r="BC724" s="375">
        <v>0.84066997972740398</v>
      </c>
      <c r="BD724" s="375">
        <v>7.2846305685490095E-2</v>
      </c>
      <c r="BE724" s="375">
        <v>0.25592339139444198</v>
      </c>
      <c r="BF724" s="374"/>
      <c r="BG724" s="843">
        <v>36.8628</v>
      </c>
      <c r="BH724" s="843">
        <v>20.874400000000001</v>
      </c>
      <c r="BI724" s="843">
        <v>39.983600000000003</v>
      </c>
      <c r="BJ724" s="843">
        <v>2.2791999999999999</v>
      </c>
      <c r="BK724" s="373"/>
      <c r="BL724" s="372" t="s">
        <v>3828</v>
      </c>
      <c r="BM724" s="372" t="s">
        <v>3829</v>
      </c>
      <c r="BN724" s="372" t="s">
        <v>3830</v>
      </c>
      <c r="BO724" s="372" t="s">
        <v>3831</v>
      </c>
      <c r="BP724" s="372" t="s">
        <v>3832</v>
      </c>
      <c r="BQ724" s="373"/>
      <c r="BR724" s="354" t="s">
        <v>526</v>
      </c>
    </row>
    <row r="725" spans="1:70" s="428" customFormat="1" x14ac:dyDescent="0.25">
      <c r="A725" s="345" t="s">
        <v>4177</v>
      </c>
      <c r="B725" s="373"/>
      <c r="C725" s="719">
        <v>45287</v>
      </c>
      <c r="D725" s="373"/>
      <c r="E725" s="346">
        <v>345.44799999999998</v>
      </c>
      <c r="F725" s="373"/>
      <c r="G725" s="347">
        <v>15.1761</v>
      </c>
      <c r="H725" s="374"/>
      <c r="I725" s="348">
        <v>-0.3009</v>
      </c>
      <c r="J725" s="348">
        <v>1.0573999999999999</v>
      </c>
      <c r="K725" s="348">
        <v>-2.5053999999999998</v>
      </c>
      <c r="L725" s="348">
        <v>1.2265999999999999</v>
      </c>
      <c r="M725" s="348">
        <v>20.544699999999999</v>
      </c>
      <c r="N725" s="350">
        <v>16.184200000000001</v>
      </c>
      <c r="O725" s="348">
        <v>0.96699999999999997</v>
      </c>
      <c r="P725" s="348" t="s">
        <v>430</v>
      </c>
      <c r="Q725" s="348" t="s">
        <v>430</v>
      </c>
      <c r="R725" s="348" t="s">
        <v>430</v>
      </c>
      <c r="S725" s="348">
        <v>-2.0966</v>
      </c>
      <c r="T725" s="348">
        <v>26.020099999999999</v>
      </c>
      <c r="U725" s="348">
        <v>9.9335000000000004</v>
      </c>
      <c r="V725" s="348">
        <v>15.6257</v>
      </c>
      <c r="W725" s="348">
        <v>1.6851</v>
      </c>
      <c r="X725" s="348">
        <v>16.661200000000001</v>
      </c>
      <c r="Y725" s="374"/>
      <c r="Z725" s="346">
        <v>1</v>
      </c>
      <c r="AA725" s="346">
        <v>1</v>
      </c>
      <c r="AB725" s="346">
        <v>3</v>
      </c>
      <c r="AC725" s="346">
        <v>3</v>
      </c>
      <c r="AD725" s="346">
        <v>1</v>
      </c>
      <c r="AE725" s="346">
        <v>1</v>
      </c>
      <c r="AF725" s="346">
        <v>3</v>
      </c>
      <c r="AG725" s="346" t="s">
        <v>430</v>
      </c>
      <c r="AH725" s="346" t="s">
        <v>430</v>
      </c>
      <c r="AI725" s="346" t="s">
        <v>430</v>
      </c>
      <c r="AJ725" s="346">
        <v>3</v>
      </c>
      <c r="AK725" s="346">
        <v>1</v>
      </c>
      <c r="AL725" s="346">
        <v>1</v>
      </c>
      <c r="AM725" s="346">
        <v>1</v>
      </c>
      <c r="AN725" s="346">
        <v>1</v>
      </c>
      <c r="AO725" s="373"/>
      <c r="AP725" s="348" t="s">
        <v>430</v>
      </c>
      <c r="AQ725" s="348" t="s">
        <v>430</v>
      </c>
      <c r="AR725" s="348" t="s">
        <v>430</v>
      </c>
      <c r="AS725" s="348" t="s">
        <v>430</v>
      </c>
      <c r="AT725" s="348">
        <v>17.420000000000002</v>
      </c>
      <c r="AU725" s="351"/>
      <c r="AV725" s="346" t="s">
        <v>430</v>
      </c>
      <c r="AW725" s="346" t="s">
        <v>430</v>
      </c>
      <c r="AX725" s="346" t="s">
        <v>430</v>
      </c>
      <c r="AY725" s="346" t="s">
        <v>430</v>
      </c>
      <c r="AZ725" s="346">
        <v>1</v>
      </c>
      <c r="BA725" s="362"/>
      <c r="BB725" s="348">
        <v>20.543749619628201</v>
      </c>
      <c r="BC725" s="375">
        <v>1.0828157471931601</v>
      </c>
      <c r="BD725" s="375">
        <v>5.2345921056632098E-2</v>
      </c>
      <c r="BE725" s="375">
        <v>0.554288656702564</v>
      </c>
      <c r="BF725" s="374"/>
      <c r="BG725" s="843">
        <v>36.881</v>
      </c>
      <c r="BH725" s="843">
        <v>20.4375</v>
      </c>
      <c r="BI725" s="843">
        <v>25.611599999999999</v>
      </c>
      <c r="BJ725" s="843">
        <v>17.069900000000001</v>
      </c>
      <c r="BK725" s="373"/>
      <c r="BL725" s="372" t="s">
        <v>3834</v>
      </c>
      <c r="BM725" s="372" t="s">
        <v>3835</v>
      </c>
      <c r="BN725" s="372" t="s">
        <v>3836</v>
      </c>
      <c r="BO725" s="372" t="s">
        <v>3837</v>
      </c>
      <c r="BP725" s="372" t="s">
        <v>3838</v>
      </c>
      <c r="BQ725" s="373"/>
      <c r="BR725" s="354" t="s">
        <v>548</v>
      </c>
    </row>
    <row r="726" spans="1:70" s="428" customFormat="1" x14ac:dyDescent="0.25">
      <c r="A726" s="894" t="s">
        <v>93</v>
      </c>
      <c r="B726" s="402"/>
      <c r="C726" s="724"/>
      <c r="D726" s="402"/>
      <c r="E726" s="403"/>
      <c r="F726" s="402"/>
      <c r="G726" s="404"/>
      <c r="H726" s="406"/>
      <c r="I726" s="405">
        <v>-0.38890000000000002</v>
      </c>
      <c r="J726" s="405">
        <v>0.32</v>
      </c>
      <c r="K726" s="405">
        <v>-1.1252</v>
      </c>
      <c r="L726" s="405">
        <v>3.6595</v>
      </c>
      <c r="M726" s="405">
        <v>11.481</v>
      </c>
      <c r="N726" s="407">
        <v>14.2165</v>
      </c>
      <c r="O726" s="405">
        <v>5.3201000000000001</v>
      </c>
      <c r="P726" s="405">
        <v>15.713200000000001</v>
      </c>
      <c r="Q726" s="405">
        <v>13.289400000000001</v>
      </c>
      <c r="R726" s="405">
        <v>15.695499999999999</v>
      </c>
      <c r="S726" s="405">
        <v>1.9161999999999999</v>
      </c>
      <c r="T726" s="405">
        <v>17.645199999999999</v>
      </c>
      <c r="U726" s="405">
        <v>8.1753999999999998</v>
      </c>
      <c r="V726" s="405">
        <v>13.888400000000001</v>
      </c>
      <c r="W726" s="405">
        <v>0.51500000000000001</v>
      </c>
      <c r="X726" s="405">
        <v>19.2028</v>
      </c>
      <c r="Y726" s="406"/>
      <c r="Z726" s="403">
        <v>2</v>
      </c>
      <c r="AA726" s="403">
        <v>3</v>
      </c>
      <c r="AB726" s="403">
        <v>3</v>
      </c>
      <c r="AC726" s="403">
        <v>3</v>
      </c>
      <c r="AD726" s="403">
        <v>3</v>
      </c>
      <c r="AE726" s="403">
        <v>3</v>
      </c>
      <c r="AF726" s="403">
        <v>3</v>
      </c>
      <c r="AG726" s="403">
        <v>2</v>
      </c>
      <c r="AH726" s="403">
        <v>2</v>
      </c>
      <c r="AI726" s="403">
        <v>1</v>
      </c>
      <c r="AJ726" s="403">
        <v>3</v>
      </c>
      <c r="AK726" s="403">
        <v>3</v>
      </c>
      <c r="AL726" s="403">
        <v>3</v>
      </c>
      <c r="AM726" s="403">
        <v>3</v>
      </c>
      <c r="AN726" s="403">
        <v>3</v>
      </c>
      <c r="AO726" s="402"/>
      <c r="AP726" s="405">
        <v>16.420000000000002</v>
      </c>
      <c r="AQ726" s="405">
        <v>17.34</v>
      </c>
      <c r="AR726" s="405">
        <v>15.385</v>
      </c>
      <c r="AS726" s="405">
        <v>12.8</v>
      </c>
      <c r="AT726" s="405">
        <v>14.053333333333301</v>
      </c>
      <c r="AU726" s="408"/>
      <c r="AV726" s="403">
        <v>1</v>
      </c>
      <c r="AW726" s="403">
        <v>1</v>
      </c>
      <c r="AX726" s="403">
        <v>2</v>
      </c>
      <c r="AY726" s="403">
        <v>2</v>
      </c>
      <c r="AZ726" s="403">
        <v>3</v>
      </c>
      <c r="BA726" s="409"/>
      <c r="BB726" s="405"/>
      <c r="BC726" s="410"/>
      <c r="BD726" s="410"/>
      <c r="BE726" s="410"/>
      <c r="BF726" s="406"/>
      <c r="BG726" s="405"/>
      <c r="BH726" s="405"/>
      <c r="BI726" s="405"/>
      <c r="BJ726" s="405"/>
      <c r="BK726" s="402"/>
      <c r="BL726" s="401"/>
      <c r="BM726" s="401"/>
      <c r="BN726" s="401"/>
      <c r="BO726" s="401"/>
      <c r="BP726" s="401"/>
      <c r="BQ726" s="402"/>
      <c r="BR726" s="411"/>
    </row>
    <row r="727" spans="1:70" s="428" customFormat="1" x14ac:dyDescent="0.25">
      <c r="A727" s="895" t="s">
        <v>94</v>
      </c>
      <c r="B727" s="373"/>
      <c r="C727" s="719"/>
      <c r="D727" s="373"/>
      <c r="E727" s="346"/>
      <c r="F727" s="373"/>
      <c r="G727" s="347"/>
      <c r="H727" s="374"/>
      <c r="I727" s="348">
        <v>-0.3009</v>
      </c>
      <c r="J727" s="348">
        <v>1.0573999999999999</v>
      </c>
      <c r="K727" s="348">
        <v>0.24809999999999999</v>
      </c>
      <c r="L727" s="348">
        <v>5.0350000000000001</v>
      </c>
      <c r="M727" s="348">
        <v>20.544699999999999</v>
      </c>
      <c r="N727" s="350">
        <v>16.184200000000001</v>
      </c>
      <c r="O727" s="348">
        <v>8.3361000000000001</v>
      </c>
      <c r="P727" s="348">
        <v>15.957700000000001</v>
      </c>
      <c r="Q727" s="348">
        <v>15.167199999999999</v>
      </c>
      <c r="R727" s="348">
        <v>15.695499999999999</v>
      </c>
      <c r="S727" s="348">
        <v>4.0902000000000003</v>
      </c>
      <c r="T727" s="348">
        <v>26.020099999999999</v>
      </c>
      <c r="U727" s="348">
        <v>9.9335000000000004</v>
      </c>
      <c r="V727" s="348">
        <v>15.6257</v>
      </c>
      <c r="W727" s="348">
        <v>1.6851</v>
      </c>
      <c r="X727" s="348">
        <v>27.0197</v>
      </c>
      <c r="Y727" s="374"/>
      <c r="Z727" s="346"/>
      <c r="AA727" s="346"/>
      <c r="AB727" s="346"/>
      <c r="AC727" s="346"/>
      <c r="AD727" s="346"/>
      <c r="AE727" s="346"/>
      <c r="AF727" s="346"/>
      <c r="AG727" s="346"/>
      <c r="AH727" s="346"/>
      <c r="AI727" s="346"/>
      <c r="AJ727" s="346"/>
      <c r="AK727" s="346"/>
      <c r="AL727" s="346"/>
      <c r="AM727" s="346"/>
      <c r="AN727" s="346"/>
      <c r="AO727" s="373"/>
      <c r="AP727" s="348">
        <v>16.420000000000002</v>
      </c>
      <c r="AQ727" s="348">
        <v>17.34</v>
      </c>
      <c r="AR727" s="348">
        <v>16.260000000000002</v>
      </c>
      <c r="AS727" s="348">
        <v>12.86</v>
      </c>
      <c r="AT727" s="348">
        <v>17.420000000000002</v>
      </c>
      <c r="AU727" s="351"/>
      <c r="AV727" s="346"/>
      <c r="AW727" s="346"/>
      <c r="AX727" s="346"/>
      <c r="AY727" s="346"/>
      <c r="AZ727" s="346"/>
      <c r="BA727" s="362"/>
      <c r="BB727" s="348"/>
      <c r="BC727" s="375"/>
      <c r="BD727" s="375"/>
      <c r="BE727" s="375"/>
      <c r="BF727" s="374"/>
      <c r="BG727" s="348"/>
      <c r="BH727" s="348"/>
      <c r="BI727" s="348"/>
      <c r="BJ727" s="348"/>
      <c r="BK727" s="373"/>
      <c r="BL727" s="372"/>
      <c r="BM727" s="372"/>
      <c r="BN727" s="372"/>
      <c r="BO727" s="372"/>
      <c r="BP727" s="372"/>
      <c r="BQ727" s="373"/>
      <c r="BR727" s="354"/>
    </row>
    <row r="728" spans="1:70" s="428" customFormat="1" x14ac:dyDescent="0.25">
      <c r="A728" s="895" t="s">
        <v>95</v>
      </c>
      <c r="B728" s="373"/>
      <c r="C728" s="719"/>
      <c r="D728" s="373"/>
      <c r="E728" s="346"/>
      <c r="F728" s="373"/>
      <c r="G728" s="347"/>
      <c r="H728" s="374"/>
      <c r="I728" s="348">
        <v>-0.4768</v>
      </c>
      <c r="J728" s="348">
        <v>-0.38569999999999999</v>
      </c>
      <c r="K728" s="348">
        <v>-2.5053999999999998</v>
      </c>
      <c r="L728" s="348">
        <v>1.2265999999999999</v>
      </c>
      <c r="M728" s="348">
        <v>5.9720000000000004</v>
      </c>
      <c r="N728" s="350">
        <v>12.544499999999999</v>
      </c>
      <c r="O728" s="348">
        <v>0.96699999999999997</v>
      </c>
      <c r="P728" s="348">
        <v>15.4686</v>
      </c>
      <c r="Q728" s="348">
        <v>11.4115</v>
      </c>
      <c r="R728" s="348">
        <v>15.695499999999999</v>
      </c>
      <c r="S728" s="348">
        <v>-2.0966</v>
      </c>
      <c r="T728" s="348">
        <v>13.032</v>
      </c>
      <c r="U728" s="348">
        <v>6.4694000000000003</v>
      </c>
      <c r="V728" s="348">
        <v>11.880800000000001</v>
      </c>
      <c r="W728" s="348">
        <v>-0.47689999999999999</v>
      </c>
      <c r="X728" s="348">
        <v>13.9276</v>
      </c>
      <c r="Y728" s="374"/>
      <c r="Z728" s="346"/>
      <c r="AA728" s="346"/>
      <c r="AB728" s="346"/>
      <c r="AC728" s="346"/>
      <c r="AD728" s="346"/>
      <c r="AE728" s="346"/>
      <c r="AF728" s="346"/>
      <c r="AG728" s="346"/>
      <c r="AH728" s="346"/>
      <c r="AI728" s="346"/>
      <c r="AJ728" s="346"/>
      <c r="AK728" s="346"/>
      <c r="AL728" s="346"/>
      <c r="AM728" s="346"/>
      <c r="AN728" s="346"/>
      <c r="AO728" s="373"/>
      <c r="AP728" s="348">
        <v>16.420000000000002</v>
      </c>
      <c r="AQ728" s="348">
        <v>17.34</v>
      </c>
      <c r="AR728" s="348">
        <v>14.51</v>
      </c>
      <c r="AS728" s="348">
        <v>12.74</v>
      </c>
      <c r="AT728" s="348">
        <v>10.73</v>
      </c>
      <c r="AU728" s="351"/>
      <c r="AV728" s="346"/>
      <c r="AW728" s="346"/>
      <c r="AX728" s="346"/>
      <c r="AY728" s="346"/>
      <c r="AZ728" s="346"/>
      <c r="BA728" s="362"/>
      <c r="BB728" s="348"/>
      <c r="BC728" s="375"/>
      <c r="BD728" s="375"/>
      <c r="BE728" s="375"/>
      <c r="BF728" s="374"/>
      <c r="BG728" s="348"/>
      <c r="BH728" s="348"/>
      <c r="BI728" s="348"/>
      <c r="BJ728" s="348"/>
      <c r="BK728" s="373"/>
      <c r="BL728" s="372"/>
      <c r="BM728" s="372"/>
      <c r="BN728" s="372"/>
      <c r="BO728" s="372"/>
      <c r="BP728" s="372"/>
      <c r="BQ728" s="373"/>
      <c r="BR728" s="354"/>
    </row>
    <row r="729" spans="1:70" s="428" customFormat="1" x14ac:dyDescent="0.25">
      <c r="A729" s="896" t="s">
        <v>96</v>
      </c>
      <c r="B729" s="413"/>
      <c r="C729" s="725"/>
      <c r="D729" s="413"/>
      <c r="E729" s="414"/>
      <c r="F729" s="413"/>
      <c r="G729" s="415"/>
      <c r="H729" s="417"/>
      <c r="I729" s="416">
        <v>-0.38884999999999997</v>
      </c>
      <c r="J729" s="416">
        <v>0.28839999999999999</v>
      </c>
      <c r="K729" s="416">
        <v>-1.1183000000000001</v>
      </c>
      <c r="L729" s="416">
        <v>4.7169999999999996</v>
      </c>
      <c r="M729" s="416">
        <v>7.9261999999999997</v>
      </c>
      <c r="N729" s="418">
        <v>13.9209</v>
      </c>
      <c r="O729" s="416">
        <v>6.6570999999999998</v>
      </c>
      <c r="P729" s="416">
        <v>15.713200000000001</v>
      </c>
      <c r="Q729" s="416">
        <v>13.289300000000001</v>
      </c>
      <c r="R729" s="416">
        <v>15.695499999999999</v>
      </c>
      <c r="S729" s="416">
        <v>3.7551000000000001</v>
      </c>
      <c r="T729" s="416">
        <v>13.8834</v>
      </c>
      <c r="U729" s="416">
        <v>8.1232000000000006</v>
      </c>
      <c r="V729" s="416">
        <v>14.1587</v>
      </c>
      <c r="W729" s="416">
        <v>0.33689999999999998</v>
      </c>
      <c r="X729" s="416">
        <v>16.661200000000001</v>
      </c>
      <c r="Y729" s="417"/>
      <c r="Z729" s="414"/>
      <c r="AA729" s="414"/>
      <c r="AB729" s="414"/>
      <c r="AC729" s="414"/>
      <c r="AD729" s="414"/>
      <c r="AE729" s="414"/>
      <c r="AF729" s="414"/>
      <c r="AG729" s="414"/>
      <c r="AH729" s="414"/>
      <c r="AI729" s="414"/>
      <c r="AJ729" s="414"/>
      <c r="AK729" s="414"/>
      <c r="AL729" s="414"/>
      <c r="AM729" s="414"/>
      <c r="AN729" s="414"/>
      <c r="AO729" s="413"/>
      <c r="AP729" s="416">
        <v>16.420000000000002</v>
      </c>
      <c r="AQ729" s="416">
        <v>17.34</v>
      </c>
      <c r="AR729" s="416">
        <v>15.39</v>
      </c>
      <c r="AS729" s="416">
        <v>12.8</v>
      </c>
      <c r="AT729" s="416">
        <v>14.01</v>
      </c>
      <c r="AU729" s="419"/>
      <c r="AV729" s="414"/>
      <c r="AW729" s="414"/>
      <c r="AX729" s="414"/>
      <c r="AY729" s="414"/>
      <c r="AZ729" s="414"/>
      <c r="BA729" s="420"/>
      <c r="BB729" s="416"/>
      <c r="BC729" s="421"/>
      <c r="BD729" s="421"/>
      <c r="BE729" s="421"/>
      <c r="BF729" s="417"/>
      <c r="BG729" s="416"/>
      <c r="BH729" s="416"/>
      <c r="BI729" s="416"/>
      <c r="BJ729" s="416"/>
      <c r="BK729" s="413"/>
      <c r="BL729" s="412"/>
      <c r="BM729" s="412"/>
      <c r="BN729" s="412"/>
      <c r="BO729" s="412"/>
      <c r="BP729" s="412"/>
      <c r="BQ729" s="413"/>
      <c r="BR729" s="422"/>
    </row>
    <row r="730" spans="1:70" s="428" customFormat="1" ht="14.5" customHeight="1" x14ac:dyDescent="0.35">
      <c r="A730" s="883" t="s">
        <v>4178</v>
      </c>
      <c r="B730" s="871"/>
      <c r="C730" s="872"/>
      <c r="D730" s="871"/>
      <c r="E730" s="873"/>
      <c r="F730" s="871"/>
      <c r="G730" s="874"/>
      <c r="H730" s="876"/>
      <c r="I730" s="875"/>
      <c r="J730" s="875"/>
      <c r="K730" s="875"/>
      <c r="L730" s="875"/>
      <c r="M730" s="875"/>
      <c r="N730" s="877"/>
      <c r="O730" s="875"/>
      <c r="P730" s="875"/>
      <c r="Q730" s="875"/>
      <c r="R730" s="875"/>
      <c r="S730" s="875"/>
      <c r="T730" s="875"/>
      <c r="U730" s="875"/>
      <c r="V730" s="875"/>
      <c r="W730" s="875"/>
      <c r="X730" s="875"/>
      <c r="Y730" s="876"/>
      <c r="Z730" s="873"/>
      <c r="AA730" s="873"/>
      <c r="AB730" s="873"/>
      <c r="AC730" s="873"/>
      <c r="AD730" s="873"/>
      <c r="AE730" s="873"/>
      <c r="AF730" s="873"/>
      <c r="AG730" s="873"/>
      <c r="AH730" s="873"/>
      <c r="AI730" s="873"/>
      <c r="AJ730" s="873"/>
      <c r="AK730" s="873"/>
      <c r="AL730" s="873"/>
      <c r="AM730" s="873"/>
      <c r="AN730" s="873"/>
      <c r="AO730" s="871"/>
      <c r="AP730" s="875"/>
      <c r="AQ730" s="875"/>
      <c r="AR730" s="875"/>
      <c r="AS730" s="875"/>
      <c r="AT730" s="875"/>
      <c r="AU730" s="878"/>
      <c r="AV730" s="873"/>
      <c r="AW730" s="873"/>
      <c r="AX730" s="873"/>
      <c r="AY730" s="873"/>
      <c r="AZ730" s="873"/>
      <c r="BA730" s="879"/>
      <c r="BB730" s="875"/>
      <c r="BC730" s="880"/>
      <c r="BD730" s="880"/>
      <c r="BE730" s="880"/>
      <c r="BF730" s="876"/>
      <c r="BG730" s="875"/>
      <c r="BH730" s="875"/>
      <c r="BI730" s="875"/>
      <c r="BJ730" s="875"/>
      <c r="BK730" s="871"/>
      <c r="BL730" s="881"/>
      <c r="BM730" s="881"/>
      <c r="BN730" s="881"/>
      <c r="BO730" s="881"/>
      <c r="BP730" s="881"/>
      <c r="BQ730" s="871"/>
      <c r="BR730" s="882"/>
    </row>
    <row r="731" spans="1:70" s="428" customFormat="1" x14ac:dyDescent="0.25">
      <c r="A731" s="345" t="s">
        <v>4179</v>
      </c>
      <c r="B731" s="373"/>
      <c r="C731" s="719">
        <v>46070</v>
      </c>
      <c r="D731" s="373"/>
      <c r="E731" s="346">
        <v>2604.87</v>
      </c>
      <c r="F731" s="373"/>
      <c r="G731" s="347">
        <v>10.819800000000001</v>
      </c>
      <c r="H731" s="374"/>
      <c r="I731" s="348" t="s">
        <v>430</v>
      </c>
      <c r="J731" s="348">
        <v>-1.1403000000000001</v>
      </c>
      <c r="K731" s="348">
        <v>-1.5075000000000001</v>
      </c>
      <c r="L731" s="348">
        <v>7.9119999999999999</v>
      </c>
      <c r="M731" s="348">
        <v>11.033799999999999</v>
      </c>
      <c r="N731" s="350" t="s">
        <v>430</v>
      </c>
      <c r="O731" s="348" t="s">
        <v>430</v>
      </c>
      <c r="P731" s="348" t="s">
        <v>430</v>
      </c>
      <c r="Q731" s="348" t="s">
        <v>430</v>
      </c>
      <c r="R731" s="348" t="s">
        <v>430</v>
      </c>
      <c r="S731" s="348">
        <v>5.1374000000000004</v>
      </c>
      <c r="T731" s="348">
        <v>19.311900000000001</v>
      </c>
      <c r="U731" s="348" t="s">
        <v>430</v>
      </c>
      <c r="V731" s="348" t="s">
        <v>430</v>
      </c>
      <c r="W731" s="348">
        <v>-2.6960999999999999</v>
      </c>
      <c r="X731" s="348">
        <v>8.1980000000000004</v>
      </c>
      <c r="Y731" s="374"/>
      <c r="Z731" s="346" t="s">
        <v>430</v>
      </c>
      <c r="AA731" s="346">
        <v>2</v>
      </c>
      <c r="AB731" s="346">
        <v>1</v>
      </c>
      <c r="AC731" s="346">
        <v>1</v>
      </c>
      <c r="AD731" s="346">
        <v>1</v>
      </c>
      <c r="AE731" s="346" t="s">
        <v>430</v>
      </c>
      <c r="AF731" s="346" t="s">
        <v>430</v>
      </c>
      <c r="AG731" s="346" t="s">
        <v>430</v>
      </c>
      <c r="AH731" s="346" t="s">
        <v>430</v>
      </c>
      <c r="AI731" s="346" t="s">
        <v>430</v>
      </c>
      <c r="AJ731" s="346">
        <v>1</v>
      </c>
      <c r="AK731" s="346">
        <v>1</v>
      </c>
      <c r="AL731" s="346" t="s">
        <v>430</v>
      </c>
      <c r="AM731" s="346" t="s">
        <v>430</v>
      </c>
      <c r="AN731" s="346">
        <v>2</v>
      </c>
      <c r="AO731" s="373"/>
      <c r="AP731" s="348" t="s">
        <v>430</v>
      </c>
      <c r="AQ731" s="348" t="s">
        <v>430</v>
      </c>
      <c r="AR731" s="348" t="s">
        <v>430</v>
      </c>
      <c r="AS731" s="348" t="s">
        <v>430</v>
      </c>
      <c r="AT731" s="348" t="s">
        <v>430</v>
      </c>
      <c r="AU731" s="351"/>
      <c r="AV731" s="346" t="s">
        <v>430</v>
      </c>
      <c r="AW731" s="346" t="s">
        <v>430</v>
      </c>
      <c r="AX731" s="346" t="s">
        <v>430</v>
      </c>
      <c r="AY731" s="346" t="s">
        <v>430</v>
      </c>
      <c r="AZ731" s="346" t="s">
        <v>430</v>
      </c>
      <c r="BA731" s="362"/>
      <c r="BB731" s="348">
        <v>10.5792443309194</v>
      </c>
      <c r="BC731" s="375">
        <v>0.72413665397173899</v>
      </c>
      <c r="BD731" s="375">
        <v>0.12919241483993399</v>
      </c>
      <c r="BE731" s="375">
        <v>0.624737601332646</v>
      </c>
      <c r="BF731" s="374"/>
      <c r="BG731" s="843">
        <v>48.747700000000002</v>
      </c>
      <c r="BH731" s="843">
        <v>26.160900000000002</v>
      </c>
      <c r="BI731" s="843">
        <v>13.920500000000001</v>
      </c>
      <c r="BJ731" s="843">
        <v>11.1709</v>
      </c>
      <c r="BK731" s="373"/>
      <c r="BL731" s="372" t="s">
        <v>3841</v>
      </c>
      <c r="BM731" s="372" t="s">
        <v>3842</v>
      </c>
      <c r="BN731" s="372" t="s">
        <v>3843</v>
      </c>
      <c r="BO731" s="372" t="s">
        <v>3844</v>
      </c>
      <c r="BP731" s="372" t="s">
        <v>3845</v>
      </c>
      <c r="BQ731" s="373"/>
      <c r="BR731" s="354" t="s">
        <v>604</v>
      </c>
    </row>
    <row r="732" spans="1:70" s="428" customFormat="1" x14ac:dyDescent="0.25">
      <c r="A732" s="345" t="s">
        <v>4180</v>
      </c>
      <c r="B732" s="373"/>
      <c r="C732" s="719">
        <v>45800</v>
      </c>
      <c r="D732" s="373"/>
      <c r="E732" s="346">
        <v>2090.59</v>
      </c>
      <c r="F732" s="373"/>
      <c r="G732" s="347">
        <v>10.79</v>
      </c>
      <c r="H732" s="374"/>
      <c r="I732" s="348">
        <v>9.2799999999999994E-2</v>
      </c>
      <c r="J732" s="348">
        <v>-0.64459999999999995</v>
      </c>
      <c r="K732" s="348">
        <v>-1.9982</v>
      </c>
      <c r="L732" s="348">
        <v>7.4701000000000004</v>
      </c>
      <c r="M732" s="348">
        <v>6.726</v>
      </c>
      <c r="N732" s="350">
        <v>4.5542999999999996</v>
      </c>
      <c r="O732" s="348" t="s">
        <v>430</v>
      </c>
      <c r="P732" s="348" t="s">
        <v>430</v>
      </c>
      <c r="Q732" s="348" t="s">
        <v>430</v>
      </c>
      <c r="R732" s="348" t="s">
        <v>430</v>
      </c>
      <c r="S732" s="348">
        <v>3.6503000000000001</v>
      </c>
      <c r="T732" s="348">
        <v>15.032</v>
      </c>
      <c r="U732" s="348">
        <v>1.03</v>
      </c>
      <c r="V732" s="348">
        <v>7.0437000000000003</v>
      </c>
      <c r="W732" s="348">
        <v>-2.0871</v>
      </c>
      <c r="X732" s="348">
        <v>6.0167000000000002</v>
      </c>
      <c r="Y732" s="374"/>
      <c r="Z732" s="346">
        <v>1</v>
      </c>
      <c r="AA732" s="346">
        <v>1</v>
      </c>
      <c r="AB732" s="346">
        <v>2</v>
      </c>
      <c r="AC732" s="346">
        <v>2</v>
      </c>
      <c r="AD732" s="346">
        <v>3</v>
      </c>
      <c r="AE732" s="346">
        <v>1</v>
      </c>
      <c r="AF732" s="346" t="s">
        <v>430</v>
      </c>
      <c r="AG732" s="346" t="s">
        <v>430</v>
      </c>
      <c r="AH732" s="346" t="s">
        <v>430</v>
      </c>
      <c r="AI732" s="346" t="s">
        <v>430</v>
      </c>
      <c r="AJ732" s="346">
        <v>2</v>
      </c>
      <c r="AK732" s="346">
        <v>2</v>
      </c>
      <c r="AL732" s="346">
        <v>1</v>
      </c>
      <c r="AM732" s="346">
        <v>1</v>
      </c>
      <c r="AN732" s="346">
        <v>1</v>
      </c>
      <c r="AO732" s="373"/>
      <c r="AP732" s="348" t="s">
        <v>430</v>
      </c>
      <c r="AQ732" s="348" t="s">
        <v>430</v>
      </c>
      <c r="AR732" s="348" t="s">
        <v>430</v>
      </c>
      <c r="AS732" s="348" t="s">
        <v>430</v>
      </c>
      <c r="AT732" s="348">
        <v>7.44</v>
      </c>
      <c r="AU732" s="351"/>
      <c r="AV732" s="346" t="s">
        <v>430</v>
      </c>
      <c r="AW732" s="346" t="s">
        <v>430</v>
      </c>
      <c r="AX732" s="346" t="s">
        <v>430</v>
      </c>
      <c r="AY732" s="346" t="s">
        <v>430</v>
      </c>
      <c r="AZ732" s="346">
        <v>1</v>
      </c>
      <c r="BA732" s="362"/>
      <c r="BB732" s="348">
        <v>10.3382010988964</v>
      </c>
      <c r="BC732" s="375">
        <v>0.69345325492624499</v>
      </c>
      <c r="BD732" s="375">
        <v>-3.9193816376662796E-3</v>
      </c>
      <c r="BE732" s="375">
        <v>0.37336772933165802</v>
      </c>
      <c r="BF732" s="374"/>
      <c r="BG732" s="843">
        <v>63.726100000000002</v>
      </c>
      <c r="BH732" s="843">
        <v>14.1424</v>
      </c>
      <c r="BI732" s="843">
        <v>18.609300000000001</v>
      </c>
      <c r="BJ732" s="843">
        <v>3.5222000000000002</v>
      </c>
      <c r="BK732" s="373"/>
      <c r="BL732" s="372" t="s">
        <v>3847</v>
      </c>
      <c r="BM732" s="372" t="s">
        <v>3848</v>
      </c>
      <c r="BN732" s="372" t="s">
        <v>3849</v>
      </c>
      <c r="BO732" s="372" t="s">
        <v>3850</v>
      </c>
      <c r="BP732" s="372" t="s">
        <v>830</v>
      </c>
      <c r="BQ732" s="373"/>
      <c r="BR732" s="354" t="s">
        <v>2742</v>
      </c>
    </row>
    <row r="733" spans="1:70" s="428" customFormat="1" x14ac:dyDescent="0.25">
      <c r="A733" s="345" t="s">
        <v>4181</v>
      </c>
      <c r="B733" s="373"/>
      <c r="C733" s="719">
        <v>45686</v>
      </c>
      <c r="D733" s="373"/>
      <c r="E733" s="346">
        <v>591.42999999999995</v>
      </c>
      <c r="F733" s="373"/>
      <c r="G733" s="347">
        <v>10.455</v>
      </c>
      <c r="H733" s="374"/>
      <c r="I733" s="348">
        <v>-5.74E-2</v>
      </c>
      <c r="J733" s="348">
        <v>-2.0609000000000002</v>
      </c>
      <c r="K733" s="348">
        <v>-4.4157999999999999</v>
      </c>
      <c r="L733" s="348">
        <v>5.9378000000000002</v>
      </c>
      <c r="M733" s="348">
        <v>6.8254000000000001</v>
      </c>
      <c r="N733" s="350">
        <v>-2.5901000000000001</v>
      </c>
      <c r="O733" s="348" t="s">
        <v>430</v>
      </c>
      <c r="P733" s="348" t="s">
        <v>430</v>
      </c>
      <c r="Q733" s="348" t="s">
        <v>430</v>
      </c>
      <c r="R733" s="348" t="s">
        <v>430</v>
      </c>
      <c r="S733" s="348">
        <v>2.4799000000000002</v>
      </c>
      <c r="T733" s="348">
        <v>14.0504</v>
      </c>
      <c r="U733" s="348">
        <v>-3.3287</v>
      </c>
      <c r="V733" s="348">
        <v>0.50949999999999995</v>
      </c>
      <c r="W733" s="348">
        <v>-3.2839999999999998</v>
      </c>
      <c r="X733" s="348">
        <v>2.7957000000000001</v>
      </c>
      <c r="Y733" s="374"/>
      <c r="Z733" s="346">
        <v>2</v>
      </c>
      <c r="AA733" s="346">
        <v>3</v>
      </c>
      <c r="AB733" s="346">
        <v>3</v>
      </c>
      <c r="AC733" s="346">
        <v>3</v>
      </c>
      <c r="AD733" s="346">
        <v>2</v>
      </c>
      <c r="AE733" s="346">
        <v>2</v>
      </c>
      <c r="AF733" s="346" t="s">
        <v>430</v>
      </c>
      <c r="AG733" s="346" t="s">
        <v>430</v>
      </c>
      <c r="AH733" s="346" t="s">
        <v>430</v>
      </c>
      <c r="AI733" s="346" t="s">
        <v>430</v>
      </c>
      <c r="AJ733" s="346">
        <v>3</v>
      </c>
      <c r="AK733" s="346">
        <v>3</v>
      </c>
      <c r="AL733" s="346">
        <v>2</v>
      </c>
      <c r="AM733" s="346">
        <v>2</v>
      </c>
      <c r="AN733" s="346">
        <v>3</v>
      </c>
      <c r="AO733" s="373"/>
      <c r="AP733" s="348" t="s">
        <v>430</v>
      </c>
      <c r="AQ733" s="348" t="s">
        <v>430</v>
      </c>
      <c r="AR733" s="348" t="s">
        <v>430</v>
      </c>
      <c r="AS733" s="348" t="s">
        <v>430</v>
      </c>
      <c r="AT733" s="348">
        <v>1.2</v>
      </c>
      <c r="AU733" s="351"/>
      <c r="AV733" s="346" t="s">
        <v>430</v>
      </c>
      <c r="AW733" s="346" t="s">
        <v>430</v>
      </c>
      <c r="AX733" s="346" t="s">
        <v>430</v>
      </c>
      <c r="AY733" s="346" t="s">
        <v>430</v>
      </c>
      <c r="AZ733" s="346">
        <v>2</v>
      </c>
      <c r="BA733" s="362"/>
      <c r="BB733" s="348">
        <v>13.6687824904397</v>
      </c>
      <c r="BC733" s="375">
        <v>0</v>
      </c>
      <c r="BD733" s="375">
        <v>-1.35779363612574E-2</v>
      </c>
      <c r="BE733" s="375" t="s">
        <v>430</v>
      </c>
      <c r="BF733" s="374"/>
      <c r="BG733" s="843">
        <v>52.124899999999997</v>
      </c>
      <c r="BH733" s="843">
        <v>14.715199999999999</v>
      </c>
      <c r="BI733" s="843">
        <v>18.719200000000001</v>
      </c>
      <c r="BJ733" s="843">
        <v>14.4407</v>
      </c>
      <c r="BK733" s="373"/>
      <c r="BL733" s="844" t="s">
        <v>3852</v>
      </c>
      <c r="BM733" s="844" t="s">
        <v>3853</v>
      </c>
      <c r="BN733" s="844" t="s">
        <v>3854</v>
      </c>
      <c r="BO733" s="844" t="s">
        <v>3855</v>
      </c>
      <c r="BP733" s="844" t="s">
        <v>3856</v>
      </c>
      <c r="BQ733" s="373"/>
      <c r="BR733" s="354" t="s">
        <v>555</v>
      </c>
    </row>
    <row r="734" spans="1:70" s="428" customFormat="1" x14ac:dyDescent="0.25">
      <c r="A734" s="894" t="s">
        <v>93</v>
      </c>
      <c r="B734" s="402"/>
      <c r="C734" s="724"/>
      <c r="D734" s="402"/>
      <c r="E734" s="403"/>
      <c r="F734" s="402"/>
      <c r="G734" s="404"/>
      <c r="H734" s="406"/>
      <c r="I734" s="405">
        <v>1.77E-2</v>
      </c>
      <c r="J734" s="405">
        <v>-1.2819</v>
      </c>
      <c r="K734" s="405">
        <v>-2.6404999999999998</v>
      </c>
      <c r="L734" s="405">
        <v>7.1066000000000003</v>
      </c>
      <c r="M734" s="405">
        <v>8.1951000000000001</v>
      </c>
      <c r="N734" s="407">
        <v>0.98209999999999997</v>
      </c>
      <c r="O734" s="405" t="s">
        <v>430</v>
      </c>
      <c r="P734" s="405" t="s">
        <v>430</v>
      </c>
      <c r="Q734" s="405" t="s">
        <v>430</v>
      </c>
      <c r="R734" s="405" t="s">
        <v>430</v>
      </c>
      <c r="S734" s="405">
        <v>3.7559</v>
      </c>
      <c r="T734" s="405">
        <v>16.131399999999999</v>
      </c>
      <c r="U734" s="405">
        <v>-1.1494</v>
      </c>
      <c r="V734" s="405">
        <v>3.7766000000000002</v>
      </c>
      <c r="W734" s="405">
        <v>-2.6890999999999998</v>
      </c>
      <c r="X734" s="405">
        <v>5.6700999999999997</v>
      </c>
      <c r="Y734" s="406"/>
      <c r="Z734" s="403">
        <v>2</v>
      </c>
      <c r="AA734" s="403">
        <v>3</v>
      </c>
      <c r="AB734" s="403">
        <v>3</v>
      </c>
      <c r="AC734" s="403">
        <v>3</v>
      </c>
      <c r="AD734" s="403">
        <v>3</v>
      </c>
      <c r="AE734" s="403">
        <v>2</v>
      </c>
      <c r="AF734" s="403">
        <v>0</v>
      </c>
      <c r="AG734" s="403">
        <v>0</v>
      </c>
      <c r="AH734" s="403">
        <v>0</v>
      </c>
      <c r="AI734" s="403">
        <v>0</v>
      </c>
      <c r="AJ734" s="403">
        <v>3</v>
      </c>
      <c r="AK734" s="403">
        <v>3</v>
      </c>
      <c r="AL734" s="403">
        <v>2</v>
      </c>
      <c r="AM734" s="403">
        <v>2</v>
      </c>
      <c r="AN734" s="403">
        <v>3</v>
      </c>
      <c r="AO734" s="402"/>
      <c r="AP734" s="405" t="s">
        <v>430</v>
      </c>
      <c r="AQ734" s="405" t="s">
        <v>430</v>
      </c>
      <c r="AR734" s="405" t="s">
        <v>430</v>
      </c>
      <c r="AS734" s="405" t="s">
        <v>430</v>
      </c>
      <c r="AT734" s="405">
        <v>4.32</v>
      </c>
      <c r="AU734" s="408"/>
      <c r="AV734" s="403">
        <v>0</v>
      </c>
      <c r="AW734" s="403">
        <v>0</v>
      </c>
      <c r="AX734" s="403">
        <v>0</v>
      </c>
      <c r="AY734" s="403">
        <v>0</v>
      </c>
      <c r="AZ734" s="403">
        <v>2</v>
      </c>
      <c r="BA734" s="409"/>
      <c r="BB734" s="405"/>
      <c r="BC734" s="410"/>
      <c r="BD734" s="410"/>
      <c r="BE734" s="410"/>
      <c r="BF734" s="406"/>
      <c r="BG734" s="405"/>
      <c r="BH734" s="405"/>
      <c r="BI734" s="405"/>
      <c r="BJ734" s="405"/>
      <c r="BK734" s="402"/>
      <c r="BL734" s="401"/>
      <c r="BM734" s="401"/>
      <c r="BN734" s="401"/>
      <c r="BO734" s="401"/>
      <c r="BP734" s="401"/>
      <c r="BQ734" s="402"/>
      <c r="BR734" s="411"/>
    </row>
    <row r="735" spans="1:70" s="428" customFormat="1" x14ac:dyDescent="0.25">
      <c r="A735" s="895" t="s">
        <v>94</v>
      </c>
      <c r="B735" s="373"/>
      <c r="C735" s="719"/>
      <c r="D735" s="373"/>
      <c r="E735" s="346"/>
      <c r="F735" s="373"/>
      <c r="G735" s="347"/>
      <c r="H735" s="374"/>
      <c r="I735" s="348">
        <v>9.2799999999999994E-2</v>
      </c>
      <c r="J735" s="348">
        <v>-0.64459999999999995</v>
      </c>
      <c r="K735" s="348">
        <v>-1.5075000000000001</v>
      </c>
      <c r="L735" s="348">
        <v>7.9119999999999999</v>
      </c>
      <c r="M735" s="348">
        <v>11.033799999999999</v>
      </c>
      <c r="N735" s="350">
        <v>4.5542999999999996</v>
      </c>
      <c r="O735" s="348" t="s">
        <v>430</v>
      </c>
      <c r="P735" s="348" t="s">
        <v>430</v>
      </c>
      <c r="Q735" s="348" t="s">
        <v>430</v>
      </c>
      <c r="R735" s="348" t="s">
        <v>430</v>
      </c>
      <c r="S735" s="348">
        <v>5.1374000000000004</v>
      </c>
      <c r="T735" s="348">
        <v>19.311900000000001</v>
      </c>
      <c r="U735" s="348">
        <v>1.03</v>
      </c>
      <c r="V735" s="348">
        <v>7.0437000000000003</v>
      </c>
      <c r="W735" s="348">
        <v>-2.0871</v>
      </c>
      <c r="X735" s="348">
        <v>8.1980000000000004</v>
      </c>
      <c r="Y735" s="374"/>
      <c r="Z735" s="346"/>
      <c r="AA735" s="346"/>
      <c r="AB735" s="346"/>
      <c r="AC735" s="346"/>
      <c r="AD735" s="346"/>
      <c r="AE735" s="346"/>
      <c r="AF735" s="346"/>
      <c r="AG735" s="346"/>
      <c r="AH735" s="346"/>
      <c r="AI735" s="346"/>
      <c r="AJ735" s="346"/>
      <c r="AK735" s="346"/>
      <c r="AL735" s="346"/>
      <c r="AM735" s="346"/>
      <c r="AN735" s="346"/>
      <c r="AO735" s="373"/>
      <c r="AP735" s="348" t="s">
        <v>430</v>
      </c>
      <c r="AQ735" s="348" t="s">
        <v>430</v>
      </c>
      <c r="AR735" s="348" t="s">
        <v>430</v>
      </c>
      <c r="AS735" s="348" t="s">
        <v>430</v>
      </c>
      <c r="AT735" s="348">
        <v>7.44</v>
      </c>
      <c r="AU735" s="351"/>
      <c r="AV735" s="346"/>
      <c r="AW735" s="346"/>
      <c r="AX735" s="346"/>
      <c r="AY735" s="346"/>
      <c r="AZ735" s="346"/>
      <c r="BA735" s="362"/>
      <c r="BB735" s="348"/>
      <c r="BC735" s="375"/>
      <c r="BD735" s="375"/>
      <c r="BE735" s="375"/>
      <c r="BF735" s="374"/>
      <c r="BG735" s="348"/>
      <c r="BH735" s="348"/>
      <c r="BI735" s="348"/>
      <c r="BJ735" s="348"/>
      <c r="BK735" s="373"/>
      <c r="BL735" s="372"/>
      <c r="BM735" s="372"/>
      <c r="BN735" s="372"/>
      <c r="BO735" s="372"/>
      <c r="BP735" s="372"/>
      <c r="BQ735" s="373"/>
      <c r="BR735" s="354"/>
    </row>
    <row r="736" spans="1:70" s="428" customFormat="1" x14ac:dyDescent="0.25">
      <c r="A736" s="895" t="s">
        <v>95</v>
      </c>
      <c r="B736" s="373"/>
      <c r="C736" s="719"/>
      <c r="D736" s="373"/>
      <c r="E736" s="346"/>
      <c r="F736" s="373"/>
      <c r="G736" s="347"/>
      <c r="H736" s="374"/>
      <c r="I736" s="348">
        <v>-5.74E-2</v>
      </c>
      <c r="J736" s="348">
        <v>-2.0609000000000002</v>
      </c>
      <c r="K736" s="348">
        <v>-4.4157999999999999</v>
      </c>
      <c r="L736" s="348">
        <v>5.9378000000000002</v>
      </c>
      <c r="M736" s="348">
        <v>6.726</v>
      </c>
      <c r="N736" s="350">
        <v>-2.5901000000000001</v>
      </c>
      <c r="O736" s="348" t="s">
        <v>430</v>
      </c>
      <c r="P736" s="348" t="s">
        <v>430</v>
      </c>
      <c r="Q736" s="348" t="s">
        <v>430</v>
      </c>
      <c r="R736" s="348" t="s">
        <v>430</v>
      </c>
      <c r="S736" s="348">
        <v>2.4799000000000002</v>
      </c>
      <c r="T736" s="348">
        <v>14.0504</v>
      </c>
      <c r="U736" s="348">
        <v>-3.3287</v>
      </c>
      <c r="V736" s="348">
        <v>0.50949999999999995</v>
      </c>
      <c r="W736" s="348">
        <v>-3.2839999999999998</v>
      </c>
      <c r="X736" s="348">
        <v>2.7957000000000001</v>
      </c>
      <c r="Y736" s="374"/>
      <c r="Z736" s="346"/>
      <c r="AA736" s="346"/>
      <c r="AB736" s="346"/>
      <c r="AC736" s="346"/>
      <c r="AD736" s="346"/>
      <c r="AE736" s="346"/>
      <c r="AF736" s="346"/>
      <c r="AG736" s="346"/>
      <c r="AH736" s="346"/>
      <c r="AI736" s="346"/>
      <c r="AJ736" s="346"/>
      <c r="AK736" s="346"/>
      <c r="AL736" s="346"/>
      <c r="AM736" s="346"/>
      <c r="AN736" s="346"/>
      <c r="AO736" s="373"/>
      <c r="AP736" s="348" t="s">
        <v>430</v>
      </c>
      <c r="AQ736" s="348" t="s">
        <v>430</v>
      </c>
      <c r="AR736" s="348" t="s">
        <v>430</v>
      </c>
      <c r="AS736" s="348" t="s">
        <v>430</v>
      </c>
      <c r="AT736" s="348">
        <v>1.2</v>
      </c>
      <c r="AU736" s="351"/>
      <c r="AV736" s="346"/>
      <c r="AW736" s="346"/>
      <c r="AX736" s="346"/>
      <c r="AY736" s="346"/>
      <c r="AZ736" s="346"/>
      <c r="BA736" s="362"/>
      <c r="BB736" s="348"/>
      <c r="BC736" s="375"/>
      <c r="BD736" s="375"/>
      <c r="BE736" s="375"/>
      <c r="BF736" s="374"/>
      <c r="BG736" s="348"/>
      <c r="BH736" s="348"/>
      <c r="BI736" s="348"/>
      <c r="BJ736" s="348"/>
      <c r="BK736" s="373"/>
      <c r="BL736" s="372"/>
      <c r="BM736" s="372"/>
      <c r="BN736" s="372"/>
      <c r="BO736" s="372"/>
      <c r="BP736" s="372"/>
      <c r="BQ736" s="373"/>
      <c r="BR736" s="354"/>
    </row>
    <row r="737" spans="1:70" s="428" customFormat="1" x14ac:dyDescent="0.25">
      <c r="A737" s="896" t="s">
        <v>96</v>
      </c>
      <c r="B737" s="413"/>
      <c r="C737" s="725"/>
      <c r="D737" s="413"/>
      <c r="E737" s="414"/>
      <c r="F737" s="413"/>
      <c r="G737" s="415"/>
      <c r="H737" s="417"/>
      <c r="I737" s="416">
        <v>1.77E-2</v>
      </c>
      <c r="J737" s="416">
        <v>-1.1403000000000001</v>
      </c>
      <c r="K737" s="416">
        <v>-1.9982</v>
      </c>
      <c r="L737" s="416">
        <v>7.4701000000000004</v>
      </c>
      <c r="M737" s="416">
        <v>6.8254000000000001</v>
      </c>
      <c r="N737" s="418">
        <v>0.98209999999999997</v>
      </c>
      <c r="O737" s="416" t="s">
        <v>430</v>
      </c>
      <c r="P737" s="416" t="s">
        <v>430</v>
      </c>
      <c r="Q737" s="416" t="s">
        <v>430</v>
      </c>
      <c r="R737" s="416" t="s">
        <v>430</v>
      </c>
      <c r="S737" s="416">
        <v>3.6503000000000001</v>
      </c>
      <c r="T737" s="416">
        <v>15.032</v>
      </c>
      <c r="U737" s="416">
        <v>-3.3287</v>
      </c>
      <c r="V737" s="416">
        <v>0.50949999999999995</v>
      </c>
      <c r="W737" s="416">
        <v>-2.6960999999999999</v>
      </c>
      <c r="X737" s="416">
        <v>6.0167000000000002</v>
      </c>
      <c r="Y737" s="417"/>
      <c r="Z737" s="414"/>
      <c r="AA737" s="414"/>
      <c r="AB737" s="414"/>
      <c r="AC737" s="414"/>
      <c r="AD737" s="414"/>
      <c r="AE737" s="414"/>
      <c r="AF737" s="414"/>
      <c r="AG737" s="414"/>
      <c r="AH737" s="414"/>
      <c r="AI737" s="414"/>
      <c r="AJ737" s="414"/>
      <c r="AK737" s="414"/>
      <c r="AL737" s="414"/>
      <c r="AM737" s="414"/>
      <c r="AN737" s="414"/>
      <c r="AO737" s="413"/>
      <c r="AP737" s="416" t="s">
        <v>430</v>
      </c>
      <c r="AQ737" s="416" t="s">
        <v>430</v>
      </c>
      <c r="AR737" s="416" t="s">
        <v>430</v>
      </c>
      <c r="AS737" s="416" t="s">
        <v>430</v>
      </c>
      <c r="AT737" s="416">
        <v>4.32</v>
      </c>
      <c r="AU737" s="419"/>
      <c r="AV737" s="414"/>
      <c r="AW737" s="414"/>
      <c r="AX737" s="414"/>
      <c r="AY737" s="414"/>
      <c r="AZ737" s="414"/>
      <c r="BA737" s="420"/>
      <c r="BB737" s="416"/>
      <c r="BC737" s="421"/>
      <c r="BD737" s="421"/>
      <c r="BE737" s="421"/>
      <c r="BF737" s="417"/>
      <c r="BG737" s="416"/>
      <c r="BH737" s="416"/>
      <c r="BI737" s="416"/>
      <c r="BJ737" s="416"/>
      <c r="BK737" s="413"/>
      <c r="BL737" s="412"/>
      <c r="BM737" s="412"/>
      <c r="BN737" s="412"/>
      <c r="BO737" s="412"/>
      <c r="BP737" s="412"/>
      <c r="BQ737" s="413"/>
      <c r="BR737" s="422"/>
    </row>
    <row r="738" spans="1:70" s="428" customFormat="1" ht="14.5" customHeight="1" x14ac:dyDescent="0.35">
      <c r="A738" s="883" t="s">
        <v>4182</v>
      </c>
      <c r="B738" s="871"/>
      <c r="C738" s="872"/>
      <c r="D738" s="871"/>
      <c r="E738" s="873"/>
      <c r="F738" s="871"/>
      <c r="G738" s="874"/>
      <c r="H738" s="876"/>
      <c r="I738" s="875"/>
      <c r="J738" s="875"/>
      <c r="K738" s="875"/>
      <c r="L738" s="875"/>
      <c r="M738" s="875"/>
      <c r="N738" s="877"/>
      <c r="O738" s="875"/>
      <c r="P738" s="875"/>
      <c r="Q738" s="875"/>
      <c r="R738" s="875"/>
      <c r="S738" s="875"/>
      <c r="T738" s="875"/>
      <c r="U738" s="875"/>
      <c r="V738" s="875"/>
      <c r="W738" s="875"/>
      <c r="X738" s="875"/>
      <c r="Y738" s="876"/>
      <c r="Z738" s="873"/>
      <c r="AA738" s="873"/>
      <c r="AB738" s="873"/>
      <c r="AC738" s="873"/>
      <c r="AD738" s="873"/>
      <c r="AE738" s="873"/>
      <c r="AF738" s="873"/>
      <c r="AG738" s="873"/>
      <c r="AH738" s="873"/>
      <c r="AI738" s="873"/>
      <c r="AJ738" s="873"/>
      <c r="AK738" s="873"/>
      <c r="AL738" s="873"/>
      <c r="AM738" s="873"/>
      <c r="AN738" s="873"/>
      <c r="AO738" s="871"/>
      <c r="AP738" s="875"/>
      <c r="AQ738" s="875"/>
      <c r="AR738" s="875"/>
      <c r="AS738" s="875"/>
      <c r="AT738" s="875"/>
      <c r="AU738" s="878"/>
      <c r="AV738" s="873"/>
      <c r="AW738" s="873"/>
      <c r="AX738" s="873"/>
      <c r="AY738" s="873"/>
      <c r="AZ738" s="873"/>
      <c r="BA738" s="879"/>
      <c r="BB738" s="875"/>
      <c r="BC738" s="880"/>
      <c r="BD738" s="880"/>
      <c r="BE738" s="880"/>
      <c r="BF738" s="876"/>
      <c r="BG738" s="875"/>
      <c r="BH738" s="875"/>
      <c r="BI738" s="875"/>
      <c r="BJ738" s="875"/>
      <c r="BK738" s="871"/>
      <c r="BL738" s="881"/>
      <c r="BM738" s="881"/>
      <c r="BN738" s="881"/>
      <c r="BO738" s="881"/>
      <c r="BP738" s="881"/>
      <c r="BQ738" s="871"/>
      <c r="BR738" s="882"/>
    </row>
    <row r="739" spans="1:70" s="428" customFormat="1" x14ac:dyDescent="0.25">
      <c r="A739" s="345" t="s">
        <v>4183</v>
      </c>
      <c r="B739" s="373"/>
      <c r="C739" s="719">
        <v>41281</v>
      </c>
      <c r="D739" s="373"/>
      <c r="E739" s="346">
        <v>1502.44</v>
      </c>
      <c r="F739" s="373"/>
      <c r="G739" s="347">
        <v>185.52</v>
      </c>
      <c r="H739" s="374"/>
      <c r="I739" s="348">
        <v>0.38419999999999999</v>
      </c>
      <c r="J739" s="348">
        <v>-1.4659</v>
      </c>
      <c r="K739" s="348">
        <v>-2.0537000000000001</v>
      </c>
      <c r="L739" s="348">
        <v>5.7515999999999998</v>
      </c>
      <c r="M739" s="348">
        <v>7.1440999999999999</v>
      </c>
      <c r="N739" s="350">
        <v>3.9327999999999999</v>
      </c>
      <c r="O739" s="348">
        <v>2.4335</v>
      </c>
      <c r="P739" s="348">
        <v>14.6701</v>
      </c>
      <c r="Q739" s="348">
        <v>14.2966</v>
      </c>
      <c r="R739" s="348">
        <v>13.913500000000001</v>
      </c>
      <c r="S739" s="348">
        <v>2.1642000000000001</v>
      </c>
      <c r="T739" s="348">
        <v>14.3421</v>
      </c>
      <c r="U739" s="348">
        <v>-6.4600000000000005E-2</v>
      </c>
      <c r="V739" s="348">
        <v>5.0449999999999999</v>
      </c>
      <c r="W739" s="348">
        <v>-2.6345999999999998</v>
      </c>
      <c r="X739" s="348">
        <v>17.964400000000001</v>
      </c>
      <c r="Y739" s="374"/>
      <c r="Z739" s="346">
        <v>1</v>
      </c>
      <c r="AA739" s="346">
        <v>2</v>
      </c>
      <c r="AB739" s="346">
        <v>2</v>
      </c>
      <c r="AC739" s="346">
        <v>2</v>
      </c>
      <c r="AD739" s="346">
        <v>2</v>
      </c>
      <c r="AE739" s="346">
        <v>2</v>
      </c>
      <c r="AF739" s="346">
        <v>1</v>
      </c>
      <c r="AG739" s="346">
        <v>1</v>
      </c>
      <c r="AH739" s="346">
        <v>1</v>
      </c>
      <c r="AI739" s="346">
        <v>1</v>
      </c>
      <c r="AJ739" s="346">
        <v>2</v>
      </c>
      <c r="AK739" s="346">
        <v>2</v>
      </c>
      <c r="AL739" s="346">
        <v>2</v>
      </c>
      <c r="AM739" s="346">
        <v>2</v>
      </c>
      <c r="AN739" s="346">
        <v>2</v>
      </c>
      <c r="AO739" s="373"/>
      <c r="AP739" s="348">
        <v>15.74</v>
      </c>
      <c r="AQ739" s="348">
        <v>17.05</v>
      </c>
      <c r="AR739" s="348">
        <v>13.79</v>
      </c>
      <c r="AS739" s="348">
        <v>8.31</v>
      </c>
      <c r="AT739" s="348">
        <v>5.21</v>
      </c>
      <c r="AU739" s="351"/>
      <c r="AV739" s="346">
        <v>1</v>
      </c>
      <c r="AW739" s="346">
        <v>1</v>
      </c>
      <c r="AX739" s="346">
        <v>1</v>
      </c>
      <c r="AY739" s="346">
        <v>1</v>
      </c>
      <c r="AZ739" s="346">
        <v>2</v>
      </c>
      <c r="BA739" s="362"/>
      <c r="BB739" s="348">
        <v>11.359482747172301</v>
      </c>
      <c r="BC739" s="375">
        <v>0.84007919541446197</v>
      </c>
      <c r="BD739" s="375">
        <v>7.2814173521414796E-2</v>
      </c>
      <c r="BE739" s="375">
        <v>0.39504531082558098</v>
      </c>
      <c r="BF739" s="374"/>
      <c r="BG739" s="843">
        <v>58.107300000000002</v>
      </c>
      <c r="BH739" s="843">
        <v>7.6506100000000004</v>
      </c>
      <c r="BI739" s="843">
        <v>27.003599999999999</v>
      </c>
      <c r="BJ739" s="843">
        <v>7.2384899999999996</v>
      </c>
      <c r="BK739" s="373"/>
      <c r="BL739" s="372" t="s">
        <v>3859</v>
      </c>
      <c r="BM739" s="372" t="s">
        <v>3860</v>
      </c>
      <c r="BN739" s="372" t="s">
        <v>3861</v>
      </c>
      <c r="BO739" s="372" t="s">
        <v>3862</v>
      </c>
      <c r="BP739" s="372" t="s">
        <v>2272</v>
      </c>
      <c r="BQ739" s="373"/>
      <c r="BR739" s="354" t="s">
        <v>2398</v>
      </c>
    </row>
    <row r="740" spans="1:70" s="428" customFormat="1" x14ac:dyDescent="0.25">
      <c r="A740" s="345" t="s">
        <v>4184</v>
      </c>
      <c r="B740" s="373"/>
      <c r="C740" s="719">
        <v>45560</v>
      </c>
      <c r="D740" s="373"/>
      <c r="E740" s="841">
        <v>1325.79</v>
      </c>
      <c r="F740" s="373"/>
      <c r="G740" s="347">
        <v>12.0946</v>
      </c>
      <c r="H740" s="374"/>
      <c r="I740" s="348">
        <v>-0.1082</v>
      </c>
      <c r="J740" s="348">
        <v>0.30690000000000001</v>
      </c>
      <c r="K740" s="348">
        <v>1.9745999999999999</v>
      </c>
      <c r="L740" s="348">
        <v>14.9786</v>
      </c>
      <c r="M740" s="348">
        <v>25.1252</v>
      </c>
      <c r="N740" s="350">
        <v>21.529299999999999</v>
      </c>
      <c r="O740" s="348" t="s">
        <v>430</v>
      </c>
      <c r="P740" s="348" t="s">
        <v>430</v>
      </c>
      <c r="Q740" s="348" t="s">
        <v>430</v>
      </c>
      <c r="R740" s="348" t="s">
        <v>430</v>
      </c>
      <c r="S740" s="348">
        <v>10.048999999999999</v>
      </c>
      <c r="T740" s="348">
        <v>33.409100000000002</v>
      </c>
      <c r="U740" s="348">
        <v>17.771999999999998</v>
      </c>
      <c r="V740" s="348">
        <v>24.783100000000001</v>
      </c>
      <c r="W740" s="348">
        <v>-1.4126000000000001</v>
      </c>
      <c r="X740" s="348">
        <v>10.1951</v>
      </c>
      <c r="Y740" s="374"/>
      <c r="Z740" s="346">
        <v>2</v>
      </c>
      <c r="AA740" s="346">
        <v>1</v>
      </c>
      <c r="AB740" s="346">
        <v>1</v>
      </c>
      <c r="AC740" s="346">
        <v>1</v>
      </c>
      <c r="AD740" s="346">
        <v>1</v>
      </c>
      <c r="AE740" s="346">
        <v>1</v>
      </c>
      <c r="AF740" s="346" t="s">
        <v>430</v>
      </c>
      <c r="AG740" s="346" t="s">
        <v>430</v>
      </c>
      <c r="AH740" s="346" t="s">
        <v>430</v>
      </c>
      <c r="AI740" s="346" t="s">
        <v>430</v>
      </c>
      <c r="AJ740" s="346">
        <v>1</v>
      </c>
      <c r="AK740" s="346">
        <v>1</v>
      </c>
      <c r="AL740" s="346">
        <v>1</v>
      </c>
      <c r="AM740" s="346">
        <v>1</v>
      </c>
      <c r="AN740" s="346">
        <v>1</v>
      </c>
      <c r="AO740" s="373"/>
      <c r="AP740" s="348" t="s">
        <v>430</v>
      </c>
      <c r="AQ740" s="348" t="s">
        <v>430</v>
      </c>
      <c r="AR740" s="348" t="s">
        <v>430</v>
      </c>
      <c r="AS740" s="348" t="s">
        <v>430</v>
      </c>
      <c r="AT740" s="348">
        <v>36.74</v>
      </c>
      <c r="AU740" s="351"/>
      <c r="AV740" s="346" t="s">
        <v>430</v>
      </c>
      <c r="AW740" s="346" t="s">
        <v>430</v>
      </c>
      <c r="AX740" s="346" t="s">
        <v>430</v>
      </c>
      <c r="AY740" s="346" t="s">
        <v>430</v>
      </c>
      <c r="AZ740" s="346">
        <v>1</v>
      </c>
      <c r="BA740" s="362"/>
      <c r="BB740" s="348">
        <v>16.463860654824199</v>
      </c>
      <c r="BC740" s="375">
        <v>1.0587261542767099</v>
      </c>
      <c r="BD740" s="375">
        <v>3.1711384499769603E-2</v>
      </c>
      <c r="BE740" s="375">
        <v>0.94100958937451396</v>
      </c>
      <c r="BF740" s="374"/>
      <c r="BG740" s="843">
        <v>41.700499999999998</v>
      </c>
      <c r="BH740" s="843">
        <v>11.7895</v>
      </c>
      <c r="BI740" s="843">
        <v>44.2288</v>
      </c>
      <c r="BJ740" s="843">
        <v>2.2812000000000001</v>
      </c>
      <c r="BK740" s="373"/>
      <c r="BL740" s="372" t="s">
        <v>3864</v>
      </c>
      <c r="BM740" s="372" t="s">
        <v>3865</v>
      </c>
      <c r="BN740" s="372" t="s">
        <v>3866</v>
      </c>
      <c r="BO740" s="372" t="s">
        <v>3867</v>
      </c>
      <c r="BP740" s="372" t="s">
        <v>3868</v>
      </c>
      <c r="BQ740" s="373"/>
      <c r="BR740" s="354" t="s">
        <v>443</v>
      </c>
    </row>
    <row r="741" spans="1:70" s="428" customFormat="1" x14ac:dyDescent="0.25">
      <c r="A741" s="894" t="s">
        <v>93</v>
      </c>
      <c r="B741" s="402"/>
      <c r="C741" s="724"/>
      <c r="D741" s="402"/>
      <c r="E741" s="403"/>
      <c r="F741" s="402"/>
      <c r="G741" s="404"/>
      <c r="H741" s="406"/>
      <c r="I741" s="405">
        <v>0.13800000000000001</v>
      </c>
      <c r="J741" s="405">
        <v>-0.57950000000000002</v>
      </c>
      <c r="K741" s="405">
        <v>-3.9600000000000003E-2</v>
      </c>
      <c r="L741" s="405">
        <v>10.3651</v>
      </c>
      <c r="M741" s="405">
        <v>16.134699999999999</v>
      </c>
      <c r="N741" s="407">
        <v>12.7311</v>
      </c>
      <c r="O741" s="405">
        <v>2.4335</v>
      </c>
      <c r="P741" s="405">
        <v>14.6701</v>
      </c>
      <c r="Q741" s="405">
        <v>14.2966</v>
      </c>
      <c r="R741" s="405">
        <v>13.913500000000001</v>
      </c>
      <c r="S741" s="405">
        <v>6.1066000000000003</v>
      </c>
      <c r="T741" s="405">
        <v>23.875599999999999</v>
      </c>
      <c r="U741" s="405">
        <v>8.8536999999999999</v>
      </c>
      <c r="V741" s="405">
        <v>14.914</v>
      </c>
      <c r="W741" s="405">
        <v>-2.0236000000000001</v>
      </c>
      <c r="X741" s="405">
        <v>14.079800000000001</v>
      </c>
      <c r="Y741" s="406"/>
      <c r="Z741" s="403">
        <v>2</v>
      </c>
      <c r="AA741" s="403">
        <v>2</v>
      </c>
      <c r="AB741" s="403">
        <v>2</v>
      </c>
      <c r="AC741" s="403">
        <v>2</v>
      </c>
      <c r="AD741" s="403">
        <v>2</v>
      </c>
      <c r="AE741" s="403">
        <v>2</v>
      </c>
      <c r="AF741" s="403">
        <v>1</v>
      </c>
      <c r="AG741" s="403">
        <v>1</v>
      </c>
      <c r="AH741" s="403">
        <v>1</v>
      </c>
      <c r="AI741" s="403">
        <v>1</v>
      </c>
      <c r="AJ741" s="403">
        <v>2</v>
      </c>
      <c r="AK741" s="403">
        <v>2</v>
      </c>
      <c r="AL741" s="403">
        <v>2</v>
      </c>
      <c r="AM741" s="403">
        <v>2</v>
      </c>
      <c r="AN741" s="403">
        <v>2</v>
      </c>
      <c r="AO741" s="402"/>
      <c r="AP741" s="405">
        <v>15.74</v>
      </c>
      <c r="AQ741" s="405">
        <v>17.05</v>
      </c>
      <c r="AR741" s="405">
        <v>13.79</v>
      </c>
      <c r="AS741" s="405">
        <v>8.31</v>
      </c>
      <c r="AT741" s="405">
        <v>20.975000000000001</v>
      </c>
      <c r="AU741" s="408"/>
      <c r="AV741" s="403">
        <v>1</v>
      </c>
      <c r="AW741" s="403">
        <v>1</v>
      </c>
      <c r="AX741" s="403">
        <v>1</v>
      </c>
      <c r="AY741" s="403">
        <v>1</v>
      </c>
      <c r="AZ741" s="403">
        <v>2</v>
      </c>
      <c r="BA741" s="409"/>
      <c r="BB741" s="405"/>
      <c r="BC741" s="410"/>
      <c r="BD741" s="410"/>
      <c r="BE741" s="410"/>
      <c r="BF741" s="406"/>
      <c r="BG741" s="405"/>
      <c r="BH741" s="405"/>
      <c r="BI741" s="405"/>
      <c r="BJ741" s="405"/>
      <c r="BK741" s="402"/>
      <c r="BL741" s="401"/>
      <c r="BM741" s="401"/>
      <c r="BN741" s="401"/>
      <c r="BO741" s="401"/>
      <c r="BP741" s="401"/>
      <c r="BQ741" s="402"/>
      <c r="BR741" s="411"/>
    </row>
    <row r="742" spans="1:70" s="428" customFormat="1" x14ac:dyDescent="0.25">
      <c r="A742" s="895" t="s">
        <v>94</v>
      </c>
      <c r="B742" s="373"/>
      <c r="C742" s="719"/>
      <c r="D742" s="373"/>
      <c r="E742" s="346"/>
      <c r="F742" s="373"/>
      <c r="G742" s="347"/>
      <c r="H742" s="374"/>
      <c r="I742" s="348">
        <v>0.38419999999999999</v>
      </c>
      <c r="J742" s="348">
        <v>0.30690000000000001</v>
      </c>
      <c r="K742" s="348">
        <v>1.9745999999999999</v>
      </c>
      <c r="L742" s="348">
        <v>14.9786</v>
      </c>
      <c r="M742" s="348">
        <v>25.1252</v>
      </c>
      <c r="N742" s="350">
        <v>21.529299999999999</v>
      </c>
      <c r="O742" s="348">
        <v>2.4335</v>
      </c>
      <c r="P742" s="348">
        <v>14.6701</v>
      </c>
      <c r="Q742" s="348">
        <v>14.2966</v>
      </c>
      <c r="R742" s="348">
        <v>13.913500000000001</v>
      </c>
      <c r="S742" s="348">
        <v>10.048999999999999</v>
      </c>
      <c r="T742" s="348">
        <v>33.409100000000002</v>
      </c>
      <c r="U742" s="348">
        <v>17.771999999999998</v>
      </c>
      <c r="V742" s="348">
        <v>24.783100000000001</v>
      </c>
      <c r="W742" s="348">
        <v>-1.4126000000000001</v>
      </c>
      <c r="X742" s="348">
        <v>17.964400000000001</v>
      </c>
      <c r="Y742" s="374"/>
      <c r="Z742" s="346"/>
      <c r="AA742" s="346"/>
      <c r="AB742" s="346"/>
      <c r="AC742" s="346"/>
      <c r="AD742" s="346"/>
      <c r="AE742" s="346"/>
      <c r="AF742" s="346"/>
      <c r="AG742" s="346"/>
      <c r="AH742" s="346"/>
      <c r="AI742" s="346"/>
      <c r="AJ742" s="346"/>
      <c r="AK742" s="346"/>
      <c r="AL742" s="346"/>
      <c r="AM742" s="346"/>
      <c r="AN742" s="346"/>
      <c r="AO742" s="373"/>
      <c r="AP742" s="348">
        <v>15.74</v>
      </c>
      <c r="AQ742" s="348">
        <v>17.05</v>
      </c>
      <c r="AR742" s="348">
        <v>13.79</v>
      </c>
      <c r="AS742" s="348">
        <v>8.31</v>
      </c>
      <c r="AT742" s="348">
        <v>36.74</v>
      </c>
      <c r="AU742" s="351"/>
      <c r="AV742" s="346"/>
      <c r="AW742" s="346"/>
      <c r="AX742" s="346"/>
      <c r="AY742" s="346"/>
      <c r="AZ742" s="346"/>
      <c r="BA742" s="362"/>
      <c r="BB742" s="348"/>
      <c r="BC742" s="375"/>
      <c r="BD742" s="375"/>
      <c r="BE742" s="375"/>
      <c r="BF742" s="374"/>
      <c r="BG742" s="348"/>
      <c r="BH742" s="348"/>
      <c r="BI742" s="348"/>
      <c r="BJ742" s="348"/>
      <c r="BK742" s="373"/>
      <c r="BL742" s="372"/>
      <c r="BM742" s="372"/>
      <c r="BN742" s="372"/>
      <c r="BO742" s="372"/>
      <c r="BP742" s="372"/>
      <c r="BQ742" s="373"/>
      <c r="BR742" s="354"/>
    </row>
    <row r="743" spans="1:70" s="428" customFormat="1" x14ac:dyDescent="0.25">
      <c r="A743" s="895" t="s">
        <v>95</v>
      </c>
      <c r="B743" s="373"/>
      <c r="C743" s="719"/>
      <c r="D743" s="373"/>
      <c r="E743" s="346"/>
      <c r="F743" s="373"/>
      <c r="G743" s="347"/>
      <c r="H743" s="374"/>
      <c r="I743" s="348">
        <v>-0.1082</v>
      </c>
      <c r="J743" s="348">
        <v>-1.4659</v>
      </c>
      <c r="K743" s="348">
        <v>-2.0537000000000001</v>
      </c>
      <c r="L743" s="348">
        <v>5.7515999999999998</v>
      </c>
      <c r="M743" s="348">
        <v>7.1440999999999999</v>
      </c>
      <c r="N743" s="350">
        <v>3.9327999999999999</v>
      </c>
      <c r="O743" s="348">
        <v>2.4335</v>
      </c>
      <c r="P743" s="348">
        <v>14.6701</v>
      </c>
      <c r="Q743" s="348">
        <v>14.2966</v>
      </c>
      <c r="R743" s="348">
        <v>13.913500000000001</v>
      </c>
      <c r="S743" s="348">
        <v>2.1642000000000001</v>
      </c>
      <c r="T743" s="348">
        <v>14.3421</v>
      </c>
      <c r="U743" s="348">
        <v>-6.4600000000000005E-2</v>
      </c>
      <c r="V743" s="348">
        <v>5.0449999999999999</v>
      </c>
      <c r="W743" s="348">
        <v>-2.6345999999999998</v>
      </c>
      <c r="X743" s="348">
        <v>10.1951</v>
      </c>
      <c r="Y743" s="374"/>
      <c r="Z743" s="346"/>
      <c r="AA743" s="346"/>
      <c r="AB743" s="346"/>
      <c r="AC743" s="346"/>
      <c r="AD743" s="346"/>
      <c r="AE743" s="346"/>
      <c r="AF743" s="346"/>
      <c r="AG743" s="346"/>
      <c r="AH743" s="346"/>
      <c r="AI743" s="346"/>
      <c r="AJ743" s="346"/>
      <c r="AK743" s="346"/>
      <c r="AL743" s="346"/>
      <c r="AM743" s="346"/>
      <c r="AN743" s="346"/>
      <c r="AO743" s="373"/>
      <c r="AP743" s="348">
        <v>15.74</v>
      </c>
      <c r="AQ743" s="348">
        <v>17.05</v>
      </c>
      <c r="AR743" s="348">
        <v>13.79</v>
      </c>
      <c r="AS743" s="348">
        <v>8.31</v>
      </c>
      <c r="AT743" s="348">
        <v>5.21</v>
      </c>
      <c r="AU743" s="351"/>
      <c r="AV743" s="346"/>
      <c r="AW743" s="346"/>
      <c r="AX743" s="346"/>
      <c r="AY743" s="346"/>
      <c r="AZ743" s="346"/>
      <c r="BA743" s="362"/>
      <c r="BB743" s="348"/>
      <c r="BC743" s="375"/>
      <c r="BD743" s="375"/>
      <c r="BE743" s="375"/>
      <c r="BF743" s="374"/>
      <c r="BG743" s="348"/>
      <c r="BH743" s="348"/>
      <c r="BI743" s="348"/>
      <c r="BJ743" s="348"/>
      <c r="BK743" s="373"/>
      <c r="BL743" s="372"/>
      <c r="BM743" s="372"/>
      <c r="BN743" s="372"/>
      <c r="BO743" s="372"/>
      <c r="BP743" s="372"/>
      <c r="BQ743" s="373"/>
      <c r="BR743" s="354"/>
    </row>
    <row r="744" spans="1:70" s="428" customFormat="1" x14ac:dyDescent="0.25">
      <c r="A744" s="896" t="s">
        <v>96</v>
      </c>
      <c r="B744" s="413"/>
      <c r="C744" s="725"/>
      <c r="D744" s="413"/>
      <c r="E744" s="414"/>
      <c r="F744" s="413"/>
      <c r="G744" s="415"/>
      <c r="H744" s="417"/>
      <c r="I744" s="416">
        <v>0.13800000000000001</v>
      </c>
      <c r="J744" s="416">
        <v>-0.57950000000000002</v>
      </c>
      <c r="K744" s="416">
        <v>-3.9550000000000002E-2</v>
      </c>
      <c r="L744" s="416">
        <v>10.3651</v>
      </c>
      <c r="M744" s="416">
        <v>16.134699999999999</v>
      </c>
      <c r="N744" s="418">
        <v>12.7311</v>
      </c>
      <c r="O744" s="416">
        <v>2.4335</v>
      </c>
      <c r="P744" s="416">
        <v>14.6701</v>
      </c>
      <c r="Q744" s="416">
        <v>14.2966</v>
      </c>
      <c r="R744" s="416">
        <v>13.913500000000001</v>
      </c>
      <c r="S744" s="416">
        <v>6.1066000000000003</v>
      </c>
      <c r="T744" s="416">
        <v>23.875599999999999</v>
      </c>
      <c r="U744" s="416">
        <v>8.8536999999999999</v>
      </c>
      <c r="V744" s="416">
        <v>14.914</v>
      </c>
      <c r="W744" s="416">
        <v>-2.0236000000000001</v>
      </c>
      <c r="X744" s="416">
        <v>14.079800000000001</v>
      </c>
      <c r="Y744" s="417"/>
      <c r="Z744" s="414"/>
      <c r="AA744" s="414"/>
      <c r="AB744" s="414"/>
      <c r="AC744" s="414"/>
      <c r="AD744" s="414"/>
      <c r="AE744" s="414"/>
      <c r="AF744" s="414"/>
      <c r="AG744" s="414"/>
      <c r="AH744" s="414"/>
      <c r="AI744" s="414"/>
      <c r="AJ744" s="414"/>
      <c r="AK744" s="414"/>
      <c r="AL744" s="414"/>
      <c r="AM744" s="414"/>
      <c r="AN744" s="414"/>
      <c r="AO744" s="413"/>
      <c r="AP744" s="416">
        <v>15.74</v>
      </c>
      <c r="AQ744" s="416">
        <v>17.05</v>
      </c>
      <c r="AR744" s="416">
        <v>13.79</v>
      </c>
      <c r="AS744" s="416">
        <v>8.31</v>
      </c>
      <c r="AT744" s="416">
        <v>20.98</v>
      </c>
      <c r="AU744" s="419"/>
      <c r="AV744" s="414"/>
      <c r="AW744" s="414"/>
      <c r="AX744" s="414"/>
      <c r="AY744" s="414"/>
      <c r="AZ744" s="414"/>
      <c r="BA744" s="420"/>
      <c r="BB744" s="416"/>
      <c r="BC744" s="421"/>
      <c r="BD744" s="421"/>
      <c r="BE744" s="421"/>
      <c r="BF744" s="417"/>
      <c r="BG744" s="416"/>
      <c r="BH744" s="416"/>
      <c r="BI744" s="416"/>
      <c r="BJ744" s="416"/>
      <c r="BK744" s="413"/>
      <c r="BL744" s="412"/>
      <c r="BM744" s="412"/>
      <c r="BN744" s="412"/>
      <c r="BO744" s="412"/>
      <c r="BP744" s="412"/>
      <c r="BQ744" s="413"/>
      <c r="BR744" s="422"/>
    </row>
    <row r="745" spans="1:70" s="428" customFormat="1" ht="14.5" customHeight="1" x14ac:dyDescent="0.35">
      <c r="A745" s="883" t="s">
        <v>4185</v>
      </c>
      <c r="B745" s="871"/>
      <c r="C745" s="872"/>
      <c r="D745" s="871"/>
      <c r="E745" s="873"/>
      <c r="F745" s="871"/>
      <c r="G745" s="874"/>
      <c r="H745" s="876"/>
      <c r="I745" s="875"/>
      <c r="J745" s="875"/>
      <c r="K745" s="875"/>
      <c r="L745" s="875"/>
      <c r="M745" s="875"/>
      <c r="N745" s="877"/>
      <c r="O745" s="875"/>
      <c r="P745" s="875"/>
      <c r="Q745" s="875"/>
      <c r="R745" s="875"/>
      <c r="S745" s="875"/>
      <c r="T745" s="875"/>
      <c r="U745" s="875"/>
      <c r="V745" s="875"/>
      <c r="W745" s="875"/>
      <c r="X745" s="875"/>
      <c r="Y745" s="876"/>
      <c r="Z745" s="873"/>
      <c r="AA745" s="873"/>
      <c r="AB745" s="873"/>
      <c r="AC745" s="873"/>
      <c r="AD745" s="873"/>
      <c r="AE745" s="873"/>
      <c r="AF745" s="873"/>
      <c r="AG745" s="873"/>
      <c r="AH745" s="873"/>
      <c r="AI745" s="873"/>
      <c r="AJ745" s="873"/>
      <c r="AK745" s="873"/>
      <c r="AL745" s="873"/>
      <c r="AM745" s="873"/>
      <c r="AN745" s="873"/>
      <c r="AO745" s="871"/>
      <c r="AP745" s="875"/>
      <c r="AQ745" s="875"/>
      <c r="AR745" s="875"/>
      <c r="AS745" s="875"/>
      <c r="AT745" s="875"/>
      <c r="AU745" s="878"/>
      <c r="AV745" s="873"/>
      <c r="AW745" s="873"/>
      <c r="AX745" s="873"/>
      <c r="AY745" s="873"/>
      <c r="AZ745" s="873"/>
      <c r="BA745" s="879"/>
      <c r="BB745" s="875"/>
      <c r="BC745" s="880"/>
      <c r="BD745" s="880"/>
      <c r="BE745" s="880"/>
      <c r="BF745" s="876"/>
      <c r="BG745" s="875"/>
      <c r="BH745" s="875"/>
      <c r="BI745" s="875"/>
      <c r="BJ745" s="875"/>
      <c r="BK745" s="871"/>
      <c r="BL745" s="881"/>
      <c r="BM745" s="881"/>
      <c r="BN745" s="881"/>
      <c r="BO745" s="881"/>
      <c r="BP745" s="881"/>
      <c r="BQ745" s="871"/>
      <c r="BR745" s="882"/>
    </row>
    <row r="746" spans="1:70" s="428" customFormat="1" x14ac:dyDescent="0.25">
      <c r="A746" s="345" t="s">
        <v>4186</v>
      </c>
      <c r="B746" s="373"/>
      <c r="C746" s="719">
        <v>45632</v>
      </c>
      <c r="D746" s="373"/>
      <c r="E746" s="346">
        <v>2571.1</v>
      </c>
      <c r="F746" s="373"/>
      <c r="G746" s="347">
        <v>10.52</v>
      </c>
      <c r="H746" s="374"/>
      <c r="I746" s="348">
        <v>0.28599999999999998</v>
      </c>
      <c r="J746" s="348">
        <v>-1.4057999999999999</v>
      </c>
      <c r="K746" s="348">
        <v>-3.7511000000000001</v>
      </c>
      <c r="L746" s="348">
        <v>1.0567</v>
      </c>
      <c r="M746" s="348">
        <v>-0.66100000000000003</v>
      </c>
      <c r="N746" s="350">
        <v>-1.5903</v>
      </c>
      <c r="O746" s="348" t="s">
        <v>430</v>
      </c>
      <c r="P746" s="348" t="s">
        <v>430</v>
      </c>
      <c r="Q746" s="348" t="s">
        <v>430</v>
      </c>
      <c r="R746" s="348" t="s">
        <v>430</v>
      </c>
      <c r="S746" s="348">
        <v>-0.47299999999999998</v>
      </c>
      <c r="T746" s="348">
        <v>7.7869000000000002</v>
      </c>
      <c r="U746" s="348">
        <v>-6.3224</v>
      </c>
      <c r="V746" s="348">
        <v>-0.1898</v>
      </c>
      <c r="W746" s="348">
        <v>-2.1395</v>
      </c>
      <c r="X746" s="348">
        <v>2.9194</v>
      </c>
      <c r="Y746" s="374"/>
      <c r="Z746" s="346">
        <v>1</v>
      </c>
      <c r="AA746" s="346">
        <v>2</v>
      </c>
      <c r="AB746" s="346">
        <v>1</v>
      </c>
      <c r="AC746" s="346">
        <v>1</v>
      </c>
      <c r="AD746" s="346">
        <v>2</v>
      </c>
      <c r="AE746" s="346">
        <v>1</v>
      </c>
      <c r="AF746" s="346" t="s">
        <v>430</v>
      </c>
      <c r="AG746" s="346" t="s">
        <v>430</v>
      </c>
      <c r="AH746" s="346" t="s">
        <v>430</v>
      </c>
      <c r="AI746" s="346" t="s">
        <v>430</v>
      </c>
      <c r="AJ746" s="346">
        <v>1</v>
      </c>
      <c r="AK746" s="346">
        <v>1</v>
      </c>
      <c r="AL746" s="346">
        <v>2</v>
      </c>
      <c r="AM746" s="346">
        <v>1</v>
      </c>
      <c r="AN746" s="346">
        <v>1</v>
      </c>
      <c r="AO746" s="373"/>
      <c r="AP746" s="348" t="s">
        <v>430</v>
      </c>
      <c r="AQ746" s="348" t="s">
        <v>430</v>
      </c>
      <c r="AR746" s="348" t="s">
        <v>430</v>
      </c>
      <c r="AS746" s="348" t="s">
        <v>430</v>
      </c>
      <c r="AT746" s="348">
        <v>-5.19</v>
      </c>
      <c r="AU746" s="351"/>
      <c r="AV746" s="346" t="s">
        <v>430</v>
      </c>
      <c r="AW746" s="346" t="s">
        <v>430</v>
      </c>
      <c r="AX746" s="346" t="s">
        <v>430</v>
      </c>
      <c r="AY746" s="346" t="s">
        <v>430</v>
      </c>
      <c r="AZ746" s="346">
        <v>1</v>
      </c>
      <c r="BA746" s="362"/>
      <c r="BB746" s="348">
        <v>9.8625160970063508</v>
      </c>
      <c r="BC746" s="375">
        <v>0.78659602787193095</v>
      </c>
      <c r="BD746" s="375">
        <v>-1.5297952093996999E-2</v>
      </c>
      <c r="BE746" s="375">
        <v>0.23742881859369999</v>
      </c>
      <c r="BF746" s="374"/>
      <c r="BG746" s="843">
        <v>91.071600000000004</v>
      </c>
      <c r="BH746" s="843">
        <v>1.0927500000000001</v>
      </c>
      <c r="BI746" s="348" t="s">
        <v>430</v>
      </c>
      <c r="BJ746" s="843">
        <v>7.8356500000000002</v>
      </c>
      <c r="BK746" s="373"/>
      <c r="BL746" s="372" t="s">
        <v>3871</v>
      </c>
      <c r="BM746" s="372" t="s">
        <v>3872</v>
      </c>
      <c r="BN746" s="372" t="s">
        <v>3873</v>
      </c>
      <c r="BO746" s="372" t="s">
        <v>3874</v>
      </c>
      <c r="BP746" s="372" t="s">
        <v>3875</v>
      </c>
      <c r="BQ746" s="373"/>
      <c r="BR746" s="354" t="s">
        <v>463</v>
      </c>
    </row>
    <row r="747" spans="1:70" s="428" customFormat="1" x14ac:dyDescent="0.25">
      <c r="A747" s="345" t="s">
        <v>4187</v>
      </c>
      <c r="B747" s="373"/>
      <c r="C747" s="719">
        <v>43543</v>
      </c>
      <c r="D747" s="373"/>
      <c r="E747" s="346">
        <v>202.21</v>
      </c>
      <c r="F747" s="373"/>
      <c r="G747" s="347">
        <v>23.907699999999998</v>
      </c>
      <c r="H747" s="374"/>
      <c r="I747" s="348">
        <v>-4.1999999999999997E-3</v>
      </c>
      <c r="J747" s="348">
        <v>-1.0787</v>
      </c>
      <c r="K747" s="348">
        <v>-4.7797999999999998</v>
      </c>
      <c r="L747" s="348">
        <v>2.8999999999999998E-3</v>
      </c>
      <c r="M747" s="348">
        <v>0.2213</v>
      </c>
      <c r="N747" s="350">
        <v>-3.6854</v>
      </c>
      <c r="O747" s="348">
        <v>-4.5469999999999997</v>
      </c>
      <c r="P747" s="348">
        <v>7.3098999999999998</v>
      </c>
      <c r="Q747" s="348">
        <v>8.1936</v>
      </c>
      <c r="R747" s="348" t="s">
        <v>430</v>
      </c>
      <c r="S747" s="348">
        <v>-1.4879</v>
      </c>
      <c r="T747" s="348">
        <v>7.3833000000000002</v>
      </c>
      <c r="U747" s="348">
        <v>-5.7545999999999999</v>
      </c>
      <c r="V747" s="348">
        <v>-1.1331</v>
      </c>
      <c r="W747" s="348">
        <v>-2.3932000000000002</v>
      </c>
      <c r="X747" s="348">
        <v>12.350099999999999</v>
      </c>
      <c r="Y747" s="374"/>
      <c r="Z747" s="346">
        <v>2</v>
      </c>
      <c r="AA747" s="346">
        <v>1</v>
      </c>
      <c r="AB747" s="346">
        <v>2</v>
      </c>
      <c r="AC747" s="346">
        <v>2</v>
      </c>
      <c r="AD747" s="346">
        <v>1</v>
      </c>
      <c r="AE747" s="346">
        <v>2</v>
      </c>
      <c r="AF747" s="346">
        <v>1</v>
      </c>
      <c r="AG747" s="346">
        <v>1</v>
      </c>
      <c r="AH747" s="346">
        <v>1</v>
      </c>
      <c r="AI747" s="346" t="s">
        <v>430</v>
      </c>
      <c r="AJ747" s="346">
        <v>2</v>
      </c>
      <c r="AK747" s="346">
        <v>2</v>
      </c>
      <c r="AL747" s="346">
        <v>1</v>
      </c>
      <c r="AM747" s="346">
        <v>2</v>
      </c>
      <c r="AN747" s="346">
        <v>2</v>
      </c>
      <c r="AO747" s="373"/>
      <c r="AP747" s="348" t="s">
        <v>430</v>
      </c>
      <c r="AQ747" s="348">
        <v>10.62</v>
      </c>
      <c r="AR747" s="348">
        <v>6.86</v>
      </c>
      <c r="AS747" s="348">
        <v>0.82</v>
      </c>
      <c r="AT747" s="348">
        <v>-5.3</v>
      </c>
      <c r="AU747" s="351"/>
      <c r="AV747" s="346" t="s">
        <v>430</v>
      </c>
      <c r="AW747" s="346">
        <v>1</v>
      </c>
      <c r="AX747" s="346">
        <v>1</v>
      </c>
      <c r="AY747" s="346">
        <v>1</v>
      </c>
      <c r="AZ747" s="346">
        <v>2</v>
      </c>
      <c r="BA747" s="362"/>
      <c r="BB747" s="348">
        <v>11.099825755406799</v>
      </c>
      <c r="BC747" s="375">
        <v>0.81768224282017499</v>
      </c>
      <c r="BD747" s="375">
        <v>1.97117106063537E-2</v>
      </c>
      <c r="BE747" s="375">
        <v>3.9696233200139999E-2</v>
      </c>
      <c r="BF747" s="374"/>
      <c r="BG747" s="843">
        <v>94.729699999999994</v>
      </c>
      <c r="BH747" s="843">
        <v>3.9789099999999999</v>
      </c>
      <c r="BI747" s="348" t="s">
        <v>430</v>
      </c>
      <c r="BJ747" s="843">
        <v>1.29139</v>
      </c>
      <c r="BK747" s="373"/>
      <c r="BL747" s="372" t="s">
        <v>3877</v>
      </c>
      <c r="BM747" s="372" t="s">
        <v>3878</v>
      </c>
      <c r="BN747" s="372" t="s">
        <v>3879</v>
      </c>
      <c r="BO747" s="372" t="s">
        <v>3880</v>
      </c>
      <c r="BP747" s="372" t="s">
        <v>3881</v>
      </c>
      <c r="BQ747" s="373"/>
      <c r="BR747" s="354" t="s">
        <v>3882</v>
      </c>
    </row>
    <row r="748" spans="1:70" s="428" customFormat="1" x14ac:dyDescent="0.25">
      <c r="A748" s="894" t="s">
        <v>93</v>
      </c>
      <c r="B748" s="402"/>
      <c r="C748" s="724"/>
      <c r="D748" s="402"/>
      <c r="E748" s="403"/>
      <c r="F748" s="402"/>
      <c r="G748" s="404"/>
      <c r="H748" s="406"/>
      <c r="I748" s="405">
        <v>0.1409</v>
      </c>
      <c r="J748" s="405">
        <v>-1.2423</v>
      </c>
      <c r="K748" s="405">
        <v>-4.2655000000000003</v>
      </c>
      <c r="L748" s="405">
        <v>0.52980000000000005</v>
      </c>
      <c r="M748" s="405">
        <v>-0.21990000000000001</v>
      </c>
      <c r="N748" s="407">
        <v>-2.6379000000000001</v>
      </c>
      <c r="O748" s="405">
        <v>-4.5469999999999997</v>
      </c>
      <c r="P748" s="405">
        <v>7.3098999999999998</v>
      </c>
      <c r="Q748" s="405">
        <v>8.1936</v>
      </c>
      <c r="R748" s="405" t="s">
        <v>430</v>
      </c>
      <c r="S748" s="405">
        <v>-0.98050000000000004</v>
      </c>
      <c r="T748" s="405">
        <v>7.5850999999999997</v>
      </c>
      <c r="U748" s="405">
        <v>-6.0385</v>
      </c>
      <c r="V748" s="405">
        <v>-0.66139999999999999</v>
      </c>
      <c r="W748" s="405">
        <v>-2.2664</v>
      </c>
      <c r="X748" s="405">
        <v>7.6348000000000003</v>
      </c>
      <c r="Y748" s="406"/>
      <c r="Z748" s="403">
        <v>2</v>
      </c>
      <c r="AA748" s="403">
        <v>2</v>
      </c>
      <c r="AB748" s="403">
        <v>2</v>
      </c>
      <c r="AC748" s="403">
        <v>2</v>
      </c>
      <c r="AD748" s="403">
        <v>2</v>
      </c>
      <c r="AE748" s="403">
        <v>2</v>
      </c>
      <c r="AF748" s="403">
        <v>1</v>
      </c>
      <c r="AG748" s="403">
        <v>1</v>
      </c>
      <c r="AH748" s="403">
        <v>1</v>
      </c>
      <c r="AI748" s="403">
        <v>0</v>
      </c>
      <c r="AJ748" s="403">
        <v>2</v>
      </c>
      <c r="AK748" s="403">
        <v>2</v>
      </c>
      <c r="AL748" s="403">
        <v>2</v>
      </c>
      <c r="AM748" s="403">
        <v>2</v>
      </c>
      <c r="AN748" s="403">
        <v>2</v>
      </c>
      <c r="AO748" s="402"/>
      <c r="AP748" s="405" t="s">
        <v>430</v>
      </c>
      <c r="AQ748" s="405">
        <v>10.62</v>
      </c>
      <c r="AR748" s="405">
        <v>6.86</v>
      </c>
      <c r="AS748" s="405">
        <v>0.82</v>
      </c>
      <c r="AT748" s="405">
        <v>-5.2450000000000001</v>
      </c>
      <c r="AU748" s="408"/>
      <c r="AV748" s="403">
        <v>0</v>
      </c>
      <c r="AW748" s="403">
        <v>1</v>
      </c>
      <c r="AX748" s="403">
        <v>1</v>
      </c>
      <c r="AY748" s="403">
        <v>1</v>
      </c>
      <c r="AZ748" s="403">
        <v>2</v>
      </c>
      <c r="BA748" s="409"/>
      <c r="BB748" s="405"/>
      <c r="BC748" s="410"/>
      <c r="BD748" s="410"/>
      <c r="BE748" s="410"/>
      <c r="BF748" s="406"/>
      <c r="BG748" s="405"/>
      <c r="BH748" s="405"/>
      <c r="BI748" s="405"/>
      <c r="BJ748" s="405"/>
      <c r="BK748" s="402"/>
      <c r="BL748" s="401"/>
      <c r="BM748" s="401"/>
      <c r="BN748" s="401"/>
      <c r="BO748" s="401"/>
      <c r="BP748" s="401"/>
      <c r="BQ748" s="402"/>
      <c r="BR748" s="411"/>
    </row>
    <row r="749" spans="1:70" s="428" customFormat="1" x14ac:dyDescent="0.25">
      <c r="A749" s="895" t="s">
        <v>94</v>
      </c>
      <c r="B749" s="373"/>
      <c r="C749" s="719"/>
      <c r="D749" s="373"/>
      <c r="E749" s="346"/>
      <c r="F749" s="373"/>
      <c r="G749" s="347"/>
      <c r="H749" s="374"/>
      <c r="I749" s="348">
        <v>0.28599999999999998</v>
      </c>
      <c r="J749" s="348">
        <v>-1.0787</v>
      </c>
      <c r="K749" s="348">
        <v>-3.7511000000000001</v>
      </c>
      <c r="L749" s="348">
        <v>1.0567</v>
      </c>
      <c r="M749" s="348">
        <v>0.2213</v>
      </c>
      <c r="N749" s="350">
        <v>-1.5903</v>
      </c>
      <c r="O749" s="348">
        <v>-4.5469999999999997</v>
      </c>
      <c r="P749" s="348">
        <v>7.3098999999999998</v>
      </c>
      <c r="Q749" s="348">
        <v>8.1936</v>
      </c>
      <c r="R749" s="348" t="s">
        <v>430</v>
      </c>
      <c r="S749" s="348">
        <v>-0.47299999999999998</v>
      </c>
      <c r="T749" s="348">
        <v>7.7869000000000002</v>
      </c>
      <c r="U749" s="348">
        <v>-5.7545999999999999</v>
      </c>
      <c r="V749" s="348">
        <v>-0.1898</v>
      </c>
      <c r="W749" s="348">
        <v>-2.1395</v>
      </c>
      <c r="X749" s="348">
        <v>12.350099999999999</v>
      </c>
      <c r="Y749" s="374"/>
      <c r="Z749" s="346"/>
      <c r="AA749" s="346"/>
      <c r="AB749" s="346"/>
      <c r="AC749" s="346"/>
      <c r="AD749" s="346"/>
      <c r="AE749" s="346"/>
      <c r="AF749" s="346"/>
      <c r="AG749" s="346"/>
      <c r="AH749" s="346"/>
      <c r="AI749" s="346"/>
      <c r="AJ749" s="346"/>
      <c r="AK749" s="346"/>
      <c r="AL749" s="346"/>
      <c r="AM749" s="346"/>
      <c r="AN749" s="346"/>
      <c r="AO749" s="373"/>
      <c r="AP749" s="348" t="s">
        <v>430</v>
      </c>
      <c r="AQ749" s="348">
        <v>10.62</v>
      </c>
      <c r="AR749" s="348">
        <v>6.86</v>
      </c>
      <c r="AS749" s="348">
        <v>0.82</v>
      </c>
      <c r="AT749" s="348">
        <v>-5.19</v>
      </c>
      <c r="AU749" s="351"/>
      <c r="AV749" s="346"/>
      <c r="AW749" s="346"/>
      <c r="AX749" s="346"/>
      <c r="AY749" s="346"/>
      <c r="AZ749" s="346"/>
      <c r="BA749" s="362"/>
      <c r="BB749" s="348"/>
      <c r="BC749" s="375"/>
      <c r="BD749" s="375"/>
      <c r="BE749" s="375"/>
      <c r="BF749" s="374"/>
      <c r="BG749" s="348"/>
      <c r="BH749" s="348"/>
      <c r="BI749" s="348"/>
      <c r="BJ749" s="348"/>
      <c r="BK749" s="373"/>
      <c r="BL749" s="372"/>
      <c r="BM749" s="372"/>
      <c r="BN749" s="372"/>
      <c r="BO749" s="372"/>
      <c r="BP749" s="372"/>
      <c r="BQ749" s="373"/>
      <c r="BR749" s="354"/>
    </row>
    <row r="750" spans="1:70" s="428" customFormat="1" x14ac:dyDescent="0.25">
      <c r="A750" s="895" t="s">
        <v>95</v>
      </c>
      <c r="B750" s="373"/>
      <c r="C750" s="719"/>
      <c r="D750" s="373"/>
      <c r="E750" s="346"/>
      <c r="F750" s="373"/>
      <c r="G750" s="347"/>
      <c r="H750" s="374"/>
      <c r="I750" s="348">
        <v>-4.1999999999999997E-3</v>
      </c>
      <c r="J750" s="348">
        <v>-1.4057999999999999</v>
      </c>
      <c r="K750" s="348">
        <v>-4.7797999999999998</v>
      </c>
      <c r="L750" s="348">
        <v>2.8999999999999998E-3</v>
      </c>
      <c r="M750" s="348">
        <v>-0.66100000000000003</v>
      </c>
      <c r="N750" s="350">
        <v>-3.6854</v>
      </c>
      <c r="O750" s="348">
        <v>-4.5469999999999997</v>
      </c>
      <c r="P750" s="348">
        <v>7.3098999999999998</v>
      </c>
      <c r="Q750" s="348">
        <v>8.1936</v>
      </c>
      <c r="R750" s="348" t="s">
        <v>430</v>
      </c>
      <c r="S750" s="348">
        <v>-1.4879</v>
      </c>
      <c r="T750" s="348">
        <v>7.3833000000000002</v>
      </c>
      <c r="U750" s="348">
        <v>-6.3224</v>
      </c>
      <c r="V750" s="348">
        <v>-1.1331</v>
      </c>
      <c r="W750" s="348">
        <v>-2.3932000000000002</v>
      </c>
      <c r="X750" s="348">
        <v>2.9194</v>
      </c>
      <c r="Y750" s="374"/>
      <c r="Z750" s="346"/>
      <c r="AA750" s="346"/>
      <c r="AB750" s="346"/>
      <c r="AC750" s="346"/>
      <c r="AD750" s="346"/>
      <c r="AE750" s="346"/>
      <c r="AF750" s="346"/>
      <c r="AG750" s="346"/>
      <c r="AH750" s="346"/>
      <c r="AI750" s="346"/>
      <c r="AJ750" s="346"/>
      <c r="AK750" s="346"/>
      <c r="AL750" s="346"/>
      <c r="AM750" s="346"/>
      <c r="AN750" s="346"/>
      <c r="AO750" s="373"/>
      <c r="AP750" s="348" t="s">
        <v>430</v>
      </c>
      <c r="AQ750" s="348">
        <v>10.62</v>
      </c>
      <c r="AR750" s="348">
        <v>6.86</v>
      </c>
      <c r="AS750" s="348">
        <v>0.82</v>
      </c>
      <c r="AT750" s="348">
        <v>-5.3</v>
      </c>
      <c r="AU750" s="351"/>
      <c r="AV750" s="346"/>
      <c r="AW750" s="346"/>
      <c r="AX750" s="346"/>
      <c r="AY750" s="346"/>
      <c r="AZ750" s="346"/>
      <c r="BA750" s="362"/>
      <c r="BB750" s="348"/>
      <c r="BC750" s="375"/>
      <c r="BD750" s="375"/>
      <c r="BE750" s="375"/>
      <c r="BF750" s="374"/>
      <c r="BG750" s="348"/>
      <c r="BH750" s="348"/>
      <c r="BI750" s="348"/>
      <c r="BJ750" s="348"/>
      <c r="BK750" s="373"/>
      <c r="BL750" s="372"/>
      <c r="BM750" s="372"/>
      <c r="BN750" s="372"/>
      <c r="BO750" s="372"/>
      <c r="BP750" s="372"/>
      <c r="BQ750" s="373"/>
      <c r="BR750" s="354"/>
    </row>
    <row r="751" spans="1:70" s="428" customFormat="1" x14ac:dyDescent="0.25">
      <c r="A751" s="896" t="s">
        <v>96</v>
      </c>
      <c r="B751" s="413"/>
      <c r="C751" s="725"/>
      <c r="D751" s="413"/>
      <c r="E751" s="414"/>
      <c r="F751" s="413"/>
      <c r="G751" s="415"/>
      <c r="H751" s="417"/>
      <c r="I751" s="416">
        <v>0.1409</v>
      </c>
      <c r="J751" s="416">
        <v>-1.2422500000000001</v>
      </c>
      <c r="K751" s="416">
        <v>-4.2654500000000004</v>
      </c>
      <c r="L751" s="416">
        <v>0.52980000000000005</v>
      </c>
      <c r="M751" s="416">
        <v>-0.21984999999999999</v>
      </c>
      <c r="N751" s="418">
        <v>-2.6378499999999998</v>
      </c>
      <c r="O751" s="416">
        <v>-4.5469999999999997</v>
      </c>
      <c r="P751" s="416">
        <v>7.3098999999999998</v>
      </c>
      <c r="Q751" s="416">
        <v>8.1936</v>
      </c>
      <c r="R751" s="416" t="s">
        <v>430</v>
      </c>
      <c r="S751" s="416">
        <v>-0.98050000000000004</v>
      </c>
      <c r="T751" s="416">
        <v>7.5850999999999997</v>
      </c>
      <c r="U751" s="416">
        <v>-6.0385</v>
      </c>
      <c r="V751" s="416">
        <v>-0.66139999999999999</v>
      </c>
      <c r="W751" s="416">
        <v>-2.2664</v>
      </c>
      <c r="X751" s="416">
        <v>7.6347500000000004</v>
      </c>
      <c r="Y751" s="417"/>
      <c r="Z751" s="414"/>
      <c r="AA751" s="414"/>
      <c r="AB751" s="414"/>
      <c r="AC751" s="414"/>
      <c r="AD751" s="414"/>
      <c r="AE751" s="414"/>
      <c r="AF751" s="414"/>
      <c r="AG751" s="414"/>
      <c r="AH751" s="414"/>
      <c r="AI751" s="414"/>
      <c r="AJ751" s="414"/>
      <c r="AK751" s="414"/>
      <c r="AL751" s="414"/>
      <c r="AM751" s="414"/>
      <c r="AN751" s="414"/>
      <c r="AO751" s="413"/>
      <c r="AP751" s="416" t="s">
        <v>430</v>
      </c>
      <c r="AQ751" s="416">
        <v>10.62</v>
      </c>
      <c r="AR751" s="416">
        <v>6.86</v>
      </c>
      <c r="AS751" s="416">
        <v>0.82</v>
      </c>
      <c r="AT751" s="416">
        <v>-5.24</v>
      </c>
      <c r="AU751" s="419"/>
      <c r="AV751" s="414"/>
      <c r="AW751" s="414"/>
      <c r="AX751" s="414"/>
      <c r="AY751" s="414"/>
      <c r="AZ751" s="414"/>
      <c r="BA751" s="420"/>
      <c r="BB751" s="416"/>
      <c r="BC751" s="421"/>
      <c r="BD751" s="421"/>
      <c r="BE751" s="421"/>
      <c r="BF751" s="417"/>
      <c r="BG751" s="416"/>
      <c r="BH751" s="416"/>
      <c r="BI751" s="416"/>
      <c r="BJ751" s="416"/>
      <c r="BK751" s="413"/>
      <c r="BL751" s="412"/>
      <c r="BM751" s="412"/>
      <c r="BN751" s="412"/>
      <c r="BO751" s="412"/>
      <c r="BP751" s="412"/>
      <c r="BQ751" s="413"/>
      <c r="BR751" s="422"/>
    </row>
    <row r="752" spans="1:70" s="428" customFormat="1" ht="14.5" customHeight="1" x14ac:dyDescent="0.35">
      <c r="A752" s="883" t="s">
        <v>4188</v>
      </c>
      <c r="B752" s="871"/>
      <c r="C752" s="872"/>
      <c r="D752" s="871"/>
      <c r="E752" s="873"/>
      <c r="F752" s="871"/>
      <c r="G752" s="874"/>
      <c r="H752" s="876"/>
      <c r="I752" s="875"/>
      <c r="J752" s="875"/>
      <c r="K752" s="875"/>
      <c r="L752" s="875"/>
      <c r="M752" s="875"/>
      <c r="N752" s="877"/>
      <c r="O752" s="875"/>
      <c r="P752" s="875"/>
      <c r="Q752" s="875"/>
      <c r="R752" s="875"/>
      <c r="S752" s="875"/>
      <c r="T752" s="875"/>
      <c r="U752" s="875"/>
      <c r="V752" s="875"/>
      <c r="W752" s="875"/>
      <c r="X752" s="875"/>
      <c r="Y752" s="876"/>
      <c r="Z752" s="873"/>
      <c r="AA752" s="873"/>
      <c r="AB752" s="873"/>
      <c r="AC752" s="873"/>
      <c r="AD752" s="873"/>
      <c r="AE752" s="873"/>
      <c r="AF752" s="873"/>
      <c r="AG752" s="873"/>
      <c r="AH752" s="873"/>
      <c r="AI752" s="873"/>
      <c r="AJ752" s="873"/>
      <c r="AK752" s="873"/>
      <c r="AL752" s="873"/>
      <c r="AM752" s="873"/>
      <c r="AN752" s="873"/>
      <c r="AO752" s="871"/>
      <c r="AP752" s="875"/>
      <c r="AQ752" s="875"/>
      <c r="AR752" s="875"/>
      <c r="AS752" s="875"/>
      <c r="AT752" s="875"/>
      <c r="AU752" s="878"/>
      <c r="AV752" s="873"/>
      <c r="AW752" s="873"/>
      <c r="AX752" s="873"/>
      <c r="AY752" s="873"/>
      <c r="AZ752" s="873"/>
      <c r="BA752" s="879"/>
      <c r="BB752" s="875"/>
      <c r="BC752" s="880"/>
      <c r="BD752" s="880"/>
      <c r="BE752" s="880"/>
      <c r="BF752" s="876"/>
      <c r="BG752" s="875"/>
      <c r="BH752" s="875"/>
      <c r="BI752" s="875"/>
      <c r="BJ752" s="875"/>
      <c r="BK752" s="871"/>
      <c r="BL752" s="881"/>
      <c r="BM752" s="881"/>
      <c r="BN752" s="881"/>
      <c r="BO752" s="881"/>
      <c r="BP752" s="881"/>
      <c r="BQ752" s="871"/>
      <c r="BR752" s="882"/>
    </row>
    <row r="753" spans="1:70" s="428" customFormat="1" x14ac:dyDescent="0.25">
      <c r="A753" s="345" t="s">
        <v>4189</v>
      </c>
      <c r="B753" s="373"/>
      <c r="C753" s="719">
        <v>45685</v>
      </c>
      <c r="D753" s="373"/>
      <c r="E753" s="346">
        <v>1978.75</v>
      </c>
      <c r="F753" s="373"/>
      <c r="G753" s="347">
        <v>10.89</v>
      </c>
      <c r="H753" s="374"/>
      <c r="I753" s="348">
        <v>0.184</v>
      </c>
      <c r="J753" s="348">
        <v>-1.448</v>
      </c>
      <c r="K753" s="348">
        <v>-5.3865999999999996</v>
      </c>
      <c r="L753" s="348">
        <v>2.4459</v>
      </c>
      <c r="M753" s="348">
        <v>-2.4194</v>
      </c>
      <c r="N753" s="350">
        <v>-5.9584999999999999</v>
      </c>
      <c r="O753" s="348" t="s">
        <v>430</v>
      </c>
      <c r="P753" s="348" t="s">
        <v>430</v>
      </c>
      <c r="Q753" s="348" t="s">
        <v>430</v>
      </c>
      <c r="R753" s="348" t="s">
        <v>430</v>
      </c>
      <c r="S753" s="348">
        <v>-1.0899000000000001</v>
      </c>
      <c r="T753" s="348">
        <v>6.8695000000000004</v>
      </c>
      <c r="U753" s="348">
        <v>-7.8680000000000003</v>
      </c>
      <c r="V753" s="348">
        <v>-4.8076999999999996</v>
      </c>
      <c r="W753" s="348">
        <v>-2.5939000000000001</v>
      </c>
      <c r="X753" s="348">
        <v>5.4161000000000001</v>
      </c>
      <c r="Y753" s="374"/>
      <c r="Z753" s="346">
        <v>2</v>
      </c>
      <c r="AA753" s="346">
        <v>2</v>
      </c>
      <c r="AB753" s="346">
        <v>1</v>
      </c>
      <c r="AC753" s="346">
        <v>2</v>
      </c>
      <c r="AD753" s="346">
        <v>1</v>
      </c>
      <c r="AE753" s="346">
        <v>1</v>
      </c>
      <c r="AF753" s="346" t="s">
        <v>430</v>
      </c>
      <c r="AG753" s="346" t="s">
        <v>430</v>
      </c>
      <c r="AH753" s="346" t="s">
        <v>430</v>
      </c>
      <c r="AI753" s="346" t="s">
        <v>430</v>
      </c>
      <c r="AJ753" s="346">
        <v>2</v>
      </c>
      <c r="AK753" s="346">
        <v>1</v>
      </c>
      <c r="AL753" s="346">
        <v>2</v>
      </c>
      <c r="AM753" s="346">
        <v>1</v>
      </c>
      <c r="AN753" s="346">
        <v>2</v>
      </c>
      <c r="AO753" s="373"/>
      <c r="AP753" s="348" t="s">
        <v>430</v>
      </c>
      <c r="AQ753" s="348" t="s">
        <v>430</v>
      </c>
      <c r="AR753" s="348" t="s">
        <v>430</v>
      </c>
      <c r="AS753" s="348" t="s">
        <v>430</v>
      </c>
      <c r="AT753" s="348">
        <v>-7.87</v>
      </c>
      <c r="AU753" s="351"/>
      <c r="AV753" s="346" t="s">
        <v>430</v>
      </c>
      <c r="AW753" s="346" t="s">
        <v>430</v>
      </c>
      <c r="AX753" s="346" t="s">
        <v>430</v>
      </c>
      <c r="AY753" s="346" t="s">
        <v>430</v>
      </c>
      <c r="AZ753" s="346">
        <v>1</v>
      </c>
      <c r="BA753" s="362"/>
      <c r="BB753" s="348">
        <v>12.619618054027301</v>
      </c>
      <c r="BC753" s="375">
        <v>0.96776148509904303</v>
      </c>
      <c r="BD753" s="375">
        <v>8.1211137825390606E-3</v>
      </c>
      <c r="BE753" s="375">
        <v>-6.2101198574843501E-3</v>
      </c>
      <c r="BF753" s="374"/>
      <c r="BG753" s="843">
        <v>74.894000000000005</v>
      </c>
      <c r="BH753" s="843">
        <v>15.0768</v>
      </c>
      <c r="BI753" s="843">
        <v>7.3787500000000001</v>
      </c>
      <c r="BJ753" s="843">
        <v>2.6504500000000002</v>
      </c>
      <c r="BK753" s="373"/>
      <c r="BL753" s="372" t="s">
        <v>3885</v>
      </c>
      <c r="BM753" s="372" t="s">
        <v>3886</v>
      </c>
      <c r="BN753" s="372" t="s">
        <v>3887</v>
      </c>
      <c r="BO753" s="372" t="s">
        <v>3888</v>
      </c>
      <c r="BP753" s="372" t="s">
        <v>3889</v>
      </c>
      <c r="BQ753" s="373"/>
      <c r="BR753" s="354" t="s">
        <v>463</v>
      </c>
    </row>
    <row r="754" spans="1:70" s="428" customFormat="1" ht="11" x14ac:dyDescent="0.3">
      <c r="A754" s="845" t="s">
        <v>4190</v>
      </c>
      <c r="B754" s="846"/>
      <c r="C754" s="847">
        <v>45988</v>
      </c>
      <c r="D754" s="846"/>
      <c r="E754" s="848">
        <v>746.452</v>
      </c>
      <c r="F754" s="846"/>
      <c r="G754" s="849">
        <v>9.5640000000000001</v>
      </c>
      <c r="H754" s="851"/>
      <c r="I754" s="850">
        <v>0.25159999999999999</v>
      </c>
      <c r="J754" s="850">
        <v>-0.86040000000000005</v>
      </c>
      <c r="K754" s="850">
        <v>-5.8011999999999997</v>
      </c>
      <c r="L754" s="850">
        <v>3.3498999999999999</v>
      </c>
      <c r="M754" s="850">
        <v>-3.5790000000000002</v>
      </c>
      <c r="N754" s="852" t="s">
        <v>430</v>
      </c>
      <c r="O754" s="850" t="s">
        <v>430</v>
      </c>
      <c r="P754" s="850" t="s">
        <v>430</v>
      </c>
      <c r="Q754" s="850" t="s">
        <v>430</v>
      </c>
      <c r="R754" s="850" t="s">
        <v>430</v>
      </c>
      <c r="S754" s="850">
        <v>7.3200000000000001E-2</v>
      </c>
      <c r="T754" s="850">
        <v>5.2145000000000001</v>
      </c>
      <c r="U754" s="850">
        <v>-6.4096000000000002</v>
      </c>
      <c r="V754" s="850" t="s">
        <v>430</v>
      </c>
      <c r="W754" s="850">
        <v>-1.8371999999999999</v>
      </c>
      <c r="X754" s="850">
        <v>-4.3600000000000003</v>
      </c>
      <c r="Y754" s="851"/>
      <c r="Z754" s="848">
        <v>1</v>
      </c>
      <c r="AA754" s="848">
        <v>1</v>
      </c>
      <c r="AB754" s="848">
        <v>2</v>
      </c>
      <c r="AC754" s="848">
        <v>1</v>
      </c>
      <c r="AD754" s="848">
        <v>2</v>
      </c>
      <c r="AE754" s="848" t="s">
        <v>430</v>
      </c>
      <c r="AF754" s="848" t="s">
        <v>430</v>
      </c>
      <c r="AG754" s="848" t="s">
        <v>430</v>
      </c>
      <c r="AH754" s="848" t="s">
        <v>430</v>
      </c>
      <c r="AI754" s="848" t="s">
        <v>430</v>
      </c>
      <c r="AJ754" s="848">
        <v>1</v>
      </c>
      <c r="AK754" s="848">
        <v>2</v>
      </c>
      <c r="AL754" s="848">
        <v>1</v>
      </c>
      <c r="AM754" s="848" t="s">
        <v>430</v>
      </c>
      <c r="AN754" s="848">
        <v>1</v>
      </c>
      <c r="AO754" s="846"/>
      <c r="AP754" s="850" t="s">
        <v>430</v>
      </c>
      <c r="AQ754" s="850" t="s">
        <v>430</v>
      </c>
      <c r="AR754" s="850" t="s">
        <v>430</v>
      </c>
      <c r="AS754" s="850" t="s">
        <v>430</v>
      </c>
      <c r="AT754" s="850" t="s">
        <v>430</v>
      </c>
      <c r="AU754" s="853"/>
      <c r="AV754" s="848" t="s">
        <v>430</v>
      </c>
      <c r="AW754" s="848" t="s">
        <v>430</v>
      </c>
      <c r="AX754" s="848" t="s">
        <v>430</v>
      </c>
      <c r="AY754" s="848" t="s">
        <v>430</v>
      </c>
      <c r="AZ754" s="848" t="s">
        <v>430</v>
      </c>
      <c r="BA754" s="855"/>
      <c r="BB754" s="850">
        <v>16.2283030703619</v>
      </c>
      <c r="BC754" s="856">
        <v>1.10713930076072</v>
      </c>
      <c r="BD754" s="856">
        <v>-5.2127918075197198E-2</v>
      </c>
      <c r="BE754" s="856">
        <v>0.14223276685654301</v>
      </c>
      <c r="BF754" s="851"/>
      <c r="BG754" s="850">
        <v>70.859899999999996</v>
      </c>
      <c r="BH754" s="850">
        <v>12.245100000000001</v>
      </c>
      <c r="BI754" s="850">
        <v>15.3162</v>
      </c>
      <c r="BJ754" s="850">
        <v>1.5788</v>
      </c>
      <c r="BK754" s="846"/>
      <c r="BL754" s="859" t="s">
        <v>3891</v>
      </c>
      <c r="BM754" s="859" t="s">
        <v>3892</v>
      </c>
      <c r="BN754" s="859" t="s">
        <v>3893</v>
      </c>
      <c r="BO754" s="859" t="s">
        <v>3894</v>
      </c>
      <c r="BP754" s="859" t="s">
        <v>3895</v>
      </c>
      <c r="BQ754" s="846"/>
      <c r="BR754" s="860" t="s">
        <v>616</v>
      </c>
    </row>
    <row r="755" spans="1:70" s="428" customFormat="1" x14ac:dyDescent="0.25">
      <c r="A755" s="894" t="s">
        <v>93</v>
      </c>
      <c r="B755" s="402"/>
      <c r="C755" s="724"/>
      <c r="D755" s="402"/>
      <c r="E755" s="403"/>
      <c r="F755" s="402"/>
      <c r="G755" s="404"/>
      <c r="H755" s="406"/>
      <c r="I755" s="405">
        <v>0.21779999999999999</v>
      </c>
      <c r="J755" s="405">
        <v>-1.1541999999999999</v>
      </c>
      <c r="K755" s="405">
        <v>-5.5938999999999997</v>
      </c>
      <c r="L755" s="405">
        <v>2.8978999999999999</v>
      </c>
      <c r="M755" s="405">
        <v>-2.9992000000000001</v>
      </c>
      <c r="N755" s="407">
        <v>-5.9584999999999999</v>
      </c>
      <c r="O755" s="405" t="s">
        <v>430</v>
      </c>
      <c r="P755" s="405" t="s">
        <v>430</v>
      </c>
      <c r="Q755" s="405" t="s">
        <v>430</v>
      </c>
      <c r="R755" s="405" t="s">
        <v>430</v>
      </c>
      <c r="S755" s="405">
        <v>-0.50829999999999997</v>
      </c>
      <c r="T755" s="405">
        <v>6.0419999999999998</v>
      </c>
      <c r="U755" s="405">
        <v>-7.1387999999999998</v>
      </c>
      <c r="V755" s="405">
        <v>-4.8076999999999996</v>
      </c>
      <c r="W755" s="405">
        <v>-2.2155999999999998</v>
      </c>
      <c r="X755" s="405">
        <v>0.52810000000000001</v>
      </c>
      <c r="Y755" s="406"/>
      <c r="Z755" s="403">
        <v>2</v>
      </c>
      <c r="AA755" s="403">
        <v>2</v>
      </c>
      <c r="AB755" s="403">
        <v>2</v>
      </c>
      <c r="AC755" s="403">
        <v>2</v>
      </c>
      <c r="AD755" s="403">
        <v>2</v>
      </c>
      <c r="AE755" s="403">
        <v>1</v>
      </c>
      <c r="AF755" s="403">
        <v>0</v>
      </c>
      <c r="AG755" s="403">
        <v>0</v>
      </c>
      <c r="AH755" s="403">
        <v>0</v>
      </c>
      <c r="AI755" s="403">
        <v>0</v>
      </c>
      <c r="AJ755" s="403">
        <v>2</v>
      </c>
      <c r="AK755" s="403">
        <v>2</v>
      </c>
      <c r="AL755" s="403">
        <v>2</v>
      </c>
      <c r="AM755" s="403">
        <v>1</v>
      </c>
      <c r="AN755" s="403">
        <v>2</v>
      </c>
      <c r="AO755" s="402"/>
      <c r="AP755" s="405" t="s">
        <v>430</v>
      </c>
      <c r="AQ755" s="405" t="s">
        <v>430</v>
      </c>
      <c r="AR755" s="405" t="s">
        <v>430</v>
      </c>
      <c r="AS755" s="405" t="s">
        <v>430</v>
      </c>
      <c r="AT755" s="405">
        <v>-7.87</v>
      </c>
      <c r="AU755" s="408"/>
      <c r="AV755" s="403">
        <v>0</v>
      </c>
      <c r="AW755" s="403">
        <v>0</v>
      </c>
      <c r="AX755" s="403">
        <v>0</v>
      </c>
      <c r="AY755" s="403">
        <v>0</v>
      </c>
      <c r="AZ755" s="403">
        <v>1</v>
      </c>
      <c r="BA755" s="409"/>
      <c r="BB755" s="405"/>
      <c r="BC755" s="410"/>
      <c r="BD755" s="410"/>
      <c r="BE755" s="410"/>
      <c r="BF755" s="406"/>
      <c r="BG755" s="405"/>
      <c r="BH755" s="405"/>
      <c r="BI755" s="405"/>
      <c r="BJ755" s="405"/>
      <c r="BK755" s="402"/>
      <c r="BL755" s="401"/>
      <c r="BM755" s="401"/>
      <c r="BN755" s="401"/>
      <c r="BO755" s="401"/>
      <c r="BP755" s="401"/>
      <c r="BQ755" s="402"/>
      <c r="BR755" s="411"/>
    </row>
    <row r="756" spans="1:70" s="428" customFormat="1" x14ac:dyDescent="0.25">
      <c r="A756" s="895" t="s">
        <v>94</v>
      </c>
      <c r="B756" s="373"/>
      <c r="C756" s="719"/>
      <c r="D756" s="373"/>
      <c r="E756" s="346"/>
      <c r="F756" s="373"/>
      <c r="G756" s="347"/>
      <c r="H756" s="374"/>
      <c r="I756" s="348">
        <v>0.25159999999999999</v>
      </c>
      <c r="J756" s="348">
        <v>-0.86040000000000005</v>
      </c>
      <c r="K756" s="348">
        <v>-5.3865999999999996</v>
      </c>
      <c r="L756" s="348">
        <v>3.3498999999999999</v>
      </c>
      <c r="M756" s="348">
        <v>-2.4194</v>
      </c>
      <c r="N756" s="350">
        <v>-5.9584999999999999</v>
      </c>
      <c r="O756" s="348" t="s">
        <v>430</v>
      </c>
      <c r="P756" s="348" t="s">
        <v>430</v>
      </c>
      <c r="Q756" s="348" t="s">
        <v>430</v>
      </c>
      <c r="R756" s="348" t="s">
        <v>430</v>
      </c>
      <c r="S756" s="348">
        <v>7.3200000000000001E-2</v>
      </c>
      <c r="T756" s="348">
        <v>6.8695000000000004</v>
      </c>
      <c r="U756" s="348">
        <v>-6.4096000000000002</v>
      </c>
      <c r="V756" s="348">
        <v>-4.8076999999999996</v>
      </c>
      <c r="W756" s="348">
        <v>-1.8371999999999999</v>
      </c>
      <c r="X756" s="348">
        <v>5.4161000000000001</v>
      </c>
      <c r="Y756" s="374"/>
      <c r="Z756" s="346"/>
      <c r="AA756" s="346"/>
      <c r="AB756" s="346"/>
      <c r="AC756" s="346"/>
      <c r="AD756" s="346"/>
      <c r="AE756" s="346"/>
      <c r="AF756" s="346"/>
      <c r="AG756" s="346"/>
      <c r="AH756" s="346"/>
      <c r="AI756" s="346"/>
      <c r="AJ756" s="346"/>
      <c r="AK756" s="346"/>
      <c r="AL756" s="346"/>
      <c r="AM756" s="346"/>
      <c r="AN756" s="346"/>
      <c r="AO756" s="373"/>
      <c r="AP756" s="348" t="s">
        <v>430</v>
      </c>
      <c r="AQ756" s="348" t="s">
        <v>430</v>
      </c>
      <c r="AR756" s="348" t="s">
        <v>430</v>
      </c>
      <c r="AS756" s="348" t="s">
        <v>430</v>
      </c>
      <c r="AT756" s="348">
        <v>-7.87</v>
      </c>
      <c r="AU756" s="351"/>
      <c r="AV756" s="346"/>
      <c r="AW756" s="346"/>
      <c r="AX756" s="346"/>
      <c r="AY756" s="346"/>
      <c r="AZ756" s="346"/>
      <c r="BA756" s="362"/>
      <c r="BB756" s="348"/>
      <c r="BC756" s="375"/>
      <c r="BD756" s="375"/>
      <c r="BE756" s="375"/>
      <c r="BF756" s="374"/>
      <c r="BG756" s="348"/>
      <c r="BH756" s="348"/>
      <c r="BI756" s="348"/>
      <c r="BJ756" s="348"/>
      <c r="BK756" s="373"/>
      <c r="BL756" s="372"/>
      <c r="BM756" s="372"/>
      <c r="BN756" s="372"/>
      <c r="BO756" s="372"/>
      <c r="BP756" s="372"/>
      <c r="BQ756" s="373"/>
      <c r="BR756" s="354"/>
    </row>
    <row r="757" spans="1:70" s="428" customFormat="1" x14ac:dyDescent="0.25">
      <c r="A757" s="895" t="s">
        <v>95</v>
      </c>
      <c r="B757" s="373"/>
      <c r="C757" s="719"/>
      <c r="D757" s="373"/>
      <c r="E757" s="346"/>
      <c r="F757" s="373"/>
      <c r="G757" s="347"/>
      <c r="H757" s="374"/>
      <c r="I757" s="348">
        <v>0.184</v>
      </c>
      <c r="J757" s="348">
        <v>-1.448</v>
      </c>
      <c r="K757" s="348">
        <v>-5.8011999999999997</v>
      </c>
      <c r="L757" s="348">
        <v>2.4459</v>
      </c>
      <c r="M757" s="348">
        <v>-3.5790000000000002</v>
      </c>
      <c r="N757" s="350">
        <v>-5.9584999999999999</v>
      </c>
      <c r="O757" s="348" t="s">
        <v>430</v>
      </c>
      <c r="P757" s="348" t="s">
        <v>430</v>
      </c>
      <c r="Q757" s="348" t="s">
        <v>430</v>
      </c>
      <c r="R757" s="348" t="s">
        <v>430</v>
      </c>
      <c r="S757" s="348">
        <v>-1.0899000000000001</v>
      </c>
      <c r="T757" s="348">
        <v>5.2145000000000001</v>
      </c>
      <c r="U757" s="348">
        <v>-7.8680000000000003</v>
      </c>
      <c r="V757" s="348">
        <v>-4.8076999999999996</v>
      </c>
      <c r="W757" s="348">
        <v>-2.5939000000000001</v>
      </c>
      <c r="X757" s="348">
        <v>-4.3600000000000003</v>
      </c>
      <c r="Y757" s="374"/>
      <c r="Z757" s="346"/>
      <c r="AA757" s="346"/>
      <c r="AB757" s="346"/>
      <c r="AC757" s="346"/>
      <c r="AD757" s="346"/>
      <c r="AE757" s="346"/>
      <c r="AF757" s="346"/>
      <c r="AG757" s="346"/>
      <c r="AH757" s="346"/>
      <c r="AI757" s="346"/>
      <c r="AJ757" s="346"/>
      <c r="AK757" s="346"/>
      <c r="AL757" s="346"/>
      <c r="AM757" s="346"/>
      <c r="AN757" s="346"/>
      <c r="AO757" s="373"/>
      <c r="AP757" s="348" t="s">
        <v>430</v>
      </c>
      <c r="AQ757" s="348" t="s">
        <v>430</v>
      </c>
      <c r="AR757" s="348" t="s">
        <v>430</v>
      </c>
      <c r="AS757" s="348" t="s">
        <v>430</v>
      </c>
      <c r="AT757" s="348">
        <v>-7.87</v>
      </c>
      <c r="AU757" s="351"/>
      <c r="AV757" s="346"/>
      <c r="AW757" s="346"/>
      <c r="AX757" s="346"/>
      <c r="AY757" s="346"/>
      <c r="AZ757" s="346"/>
      <c r="BA757" s="362"/>
      <c r="BB757" s="348"/>
      <c r="BC757" s="375"/>
      <c r="BD757" s="375"/>
      <c r="BE757" s="375"/>
      <c r="BF757" s="374"/>
      <c r="BG757" s="348"/>
      <c r="BH757" s="348"/>
      <c r="BI757" s="348"/>
      <c r="BJ757" s="348"/>
      <c r="BK757" s="373"/>
      <c r="BL757" s="372"/>
      <c r="BM757" s="372"/>
      <c r="BN757" s="372"/>
      <c r="BO757" s="372"/>
      <c r="BP757" s="372"/>
      <c r="BQ757" s="373"/>
      <c r="BR757" s="354"/>
    </row>
    <row r="758" spans="1:70" s="428" customFormat="1" x14ac:dyDescent="0.25">
      <c r="A758" s="896" t="s">
        <v>96</v>
      </c>
      <c r="B758" s="413"/>
      <c r="C758" s="725"/>
      <c r="D758" s="413"/>
      <c r="E758" s="414"/>
      <c r="F758" s="413"/>
      <c r="G758" s="415"/>
      <c r="H758" s="417"/>
      <c r="I758" s="416">
        <v>0.21779999999999999</v>
      </c>
      <c r="J758" s="416">
        <v>-1.1541999999999999</v>
      </c>
      <c r="K758" s="416">
        <v>-5.5938999999999997</v>
      </c>
      <c r="L758" s="416">
        <v>2.8978999999999999</v>
      </c>
      <c r="M758" s="416">
        <v>-2.9992000000000001</v>
      </c>
      <c r="N758" s="418">
        <v>-5.9584999999999999</v>
      </c>
      <c r="O758" s="416" t="s">
        <v>430</v>
      </c>
      <c r="P758" s="416" t="s">
        <v>430</v>
      </c>
      <c r="Q758" s="416" t="s">
        <v>430</v>
      </c>
      <c r="R758" s="416" t="s">
        <v>430</v>
      </c>
      <c r="S758" s="416">
        <v>-0.50829999999999997</v>
      </c>
      <c r="T758" s="416">
        <v>6.0419999999999998</v>
      </c>
      <c r="U758" s="416">
        <v>-7.1387999999999998</v>
      </c>
      <c r="V758" s="416">
        <v>-4.8076999999999996</v>
      </c>
      <c r="W758" s="416">
        <v>-2.2155999999999998</v>
      </c>
      <c r="X758" s="416">
        <v>0.52805000000000002</v>
      </c>
      <c r="Y758" s="417"/>
      <c r="Z758" s="414"/>
      <c r="AA758" s="414"/>
      <c r="AB758" s="414"/>
      <c r="AC758" s="414"/>
      <c r="AD758" s="414"/>
      <c r="AE758" s="414"/>
      <c r="AF758" s="414"/>
      <c r="AG758" s="414"/>
      <c r="AH758" s="414"/>
      <c r="AI758" s="414"/>
      <c r="AJ758" s="414"/>
      <c r="AK758" s="414"/>
      <c r="AL758" s="414"/>
      <c r="AM758" s="414"/>
      <c r="AN758" s="414"/>
      <c r="AO758" s="413"/>
      <c r="AP758" s="416" t="s">
        <v>430</v>
      </c>
      <c r="AQ758" s="416" t="s">
        <v>430</v>
      </c>
      <c r="AR758" s="416" t="s">
        <v>430</v>
      </c>
      <c r="AS758" s="416" t="s">
        <v>430</v>
      </c>
      <c r="AT758" s="416">
        <v>-7.87</v>
      </c>
      <c r="AU758" s="419"/>
      <c r="AV758" s="414"/>
      <c r="AW758" s="414"/>
      <c r="AX758" s="414"/>
      <c r="AY758" s="414"/>
      <c r="AZ758" s="414"/>
      <c r="BA758" s="420"/>
      <c r="BB758" s="416"/>
      <c r="BC758" s="421"/>
      <c r="BD758" s="421"/>
      <c r="BE758" s="421"/>
      <c r="BF758" s="417"/>
      <c r="BG758" s="416"/>
      <c r="BH758" s="416"/>
      <c r="BI758" s="416"/>
      <c r="BJ758" s="416"/>
      <c r="BK758" s="413"/>
      <c r="BL758" s="412"/>
      <c r="BM758" s="412"/>
      <c r="BN758" s="412"/>
      <c r="BO758" s="412"/>
      <c r="BP758" s="412"/>
      <c r="BQ758" s="413"/>
      <c r="BR758" s="422"/>
    </row>
    <row r="759" spans="1:70" s="428" customFormat="1" ht="14.5" customHeight="1" x14ac:dyDescent="0.35">
      <c r="A759" s="883" t="s">
        <v>4191</v>
      </c>
      <c r="B759" s="871"/>
      <c r="C759" s="872"/>
      <c r="D759" s="871"/>
      <c r="E759" s="873"/>
      <c r="F759" s="871"/>
      <c r="G759" s="874"/>
      <c r="H759" s="876"/>
      <c r="I759" s="875"/>
      <c r="J759" s="875"/>
      <c r="K759" s="875"/>
      <c r="L759" s="875"/>
      <c r="M759" s="875"/>
      <c r="N759" s="877"/>
      <c r="O759" s="875"/>
      <c r="P759" s="875"/>
      <c r="Q759" s="875"/>
      <c r="R759" s="875"/>
      <c r="S759" s="875"/>
      <c r="T759" s="875"/>
      <c r="U759" s="875"/>
      <c r="V759" s="875"/>
      <c r="W759" s="875"/>
      <c r="X759" s="875"/>
      <c r="Y759" s="876"/>
      <c r="Z759" s="873"/>
      <c r="AA759" s="873"/>
      <c r="AB759" s="873"/>
      <c r="AC759" s="873"/>
      <c r="AD759" s="873"/>
      <c r="AE759" s="873"/>
      <c r="AF759" s="873"/>
      <c r="AG759" s="873"/>
      <c r="AH759" s="873"/>
      <c r="AI759" s="873"/>
      <c r="AJ759" s="873"/>
      <c r="AK759" s="873"/>
      <c r="AL759" s="873"/>
      <c r="AM759" s="873"/>
      <c r="AN759" s="873"/>
      <c r="AO759" s="871"/>
      <c r="AP759" s="875"/>
      <c r="AQ759" s="875"/>
      <c r="AR759" s="875"/>
      <c r="AS759" s="875"/>
      <c r="AT759" s="875"/>
      <c r="AU759" s="878"/>
      <c r="AV759" s="873"/>
      <c r="AW759" s="873"/>
      <c r="AX759" s="873"/>
      <c r="AY759" s="873"/>
      <c r="AZ759" s="873"/>
      <c r="BA759" s="879"/>
      <c r="BB759" s="875"/>
      <c r="BC759" s="880"/>
      <c r="BD759" s="880"/>
      <c r="BE759" s="880"/>
      <c r="BF759" s="876"/>
      <c r="BG759" s="875"/>
      <c r="BH759" s="875"/>
      <c r="BI759" s="875"/>
      <c r="BJ759" s="875"/>
      <c r="BK759" s="871"/>
      <c r="BL759" s="881"/>
      <c r="BM759" s="881"/>
      <c r="BN759" s="881"/>
      <c r="BO759" s="881"/>
      <c r="BP759" s="881"/>
      <c r="BQ759" s="871"/>
      <c r="BR759" s="882"/>
    </row>
    <row r="760" spans="1:70" s="428" customFormat="1" x14ac:dyDescent="0.25">
      <c r="A760" s="345" t="s">
        <v>4192</v>
      </c>
      <c r="B760" s="373"/>
      <c r="C760" s="719">
        <v>46066</v>
      </c>
      <c r="D760" s="373"/>
      <c r="E760" s="841">
        <v>166.92</v>
      </c>
      <c r="F760" s="373"/>
      <c r="G760" s="347">
        <v>9.8545999999999996</v>
      </c>
      <c r="H760" s="374"/>
      <c r="I760" s="348">
        <v>-4.0599999999999997E-2</v>
      </c>
      <c r="J760" s="348">
        <v>-1.1247</v>
      </c>
      <c r="K760" s="348">
        <v>-3.1413000000000002</v>
      </c>
      <c r="L760" s="348">
        <v>3.3508</v>
      </c>
      <c r="M760" s="348">
        <v>2.7162999999999999</v>
      </c>
      <c r="N760" s="350" t="s">
        <v>430</v>
      </c>
      <c r="O760" s="348" t="s">
        <v>430</v>
      </c>
      <c r="P760" s="348" t="s">
        <v>430</v>
      </c>
      <c r="Q760" s="348" t="s">
        <v>430</v>
      </c>
      <c r="R760" s="348" t="s">
        <v>430</v>
      </c>
      <c r="S760" s="348">
        <v>-0.50380000000000003</v>
      </c>
      <c r="T760" s="348">
        <v>11.7644</v>
      </c>
      <c r="U760" s="348" t="s">
        <v>430</v>
      </c>
      <c r="V760" s="348" t="s">
        <v>430</v>
      </c>
      <c r="W760" s="348">
        <v>-1.9287000000000001</v>
      </c>
      <c r="X760" s="348">
        <v>-1.454</v>
      </c>
      <c r="Y760" s="374"/>
      <c r="Z760" s="346">
        <v>2</v>
      </c>
      <c r="AA760" s="346">
        <v>1</v>
      </c>
      <c r="AB760" s="346">
        <v>1</v>
      </c>
      <c r="AC760" s="346">
        <v>2</v>
      </c>
      <c r="AD760" s="346">
        <v>2</v>
      </c>
      <c r="AE760" s="346" t="s">
        <v>430</v>
      </c>
      <c r="AF760" s="346" t="s">
        <v>430</v>
      </c>
      <c r="AG760" s="346" t="s">
        <v>430</v>
      </c>
      <c r="AH760" s="346" t="s">
        <v>430</v>
      </c>
      <c r="AI760" s="346" t="s">
        <v>430</v>
      </c>
      <c r="AJ760" s="346">
        <v>2</v>
      </c>
      <c r="AK760" s="346">
        <v>2</v>
      </c>
      <c r="AL760" s="346" t="s">
        <v>430</v>
      </c>
      <c r="AM760" s="346" t="s">
        <v>430</v>
      </c>
      <c r="AN760" s="346">
        <v>1</v>
      </c>
      <c r="AO760" s="373"/>
      <c r="AP760" s="348" t="s">
        <v>430</v>
      </c>
      <c r="AQ760" s="348" t="s">
        <v>430</v>
      </c>
      <c r="AR760" s="348" t="s">
        <v>430</v>
      </c>
      <c r="AS760" s="348" t="s">
        <v>430</v>
      </c>
      <c r="AT760" s="348" t="s">
        <v>430</v>
      </c>
      <c r="AU760" s="351"/>
      <c r="AV760" s="346" t="s">
        <v>430</v>
      </c>
      <c r="AW760" s="346" t="s">
        <v>430</v>
      </c>
      <c r="AX760" s="346" t="s">
        <v>430</v>
      </c>
      <c r="AY760" s="346" t="s">
        <v>430</v>
      </c>
      <c r="AZ760" s="346" t="s">
        <v>430</v>
      </c>
      <c r="BA760" s="362"/>
      <c r="BB760" s="348">
        <v>11.8568402184862</v>
      </c>
      <c r="BC760" s="375">
        <v>0.93822713765213595</v>
      </c>
      <c r="BD760" s="375">
        <v>5.4670219424974601E-3</v>
      </c>
      <c r="BE760" s="375">
        <v>-0.105743582139753</v>
      </c>
      <c r="BF760" s="374"/>
      <c r="BG760" s="843">
        <v>70.569900000000004</v>
      </c>
      <c r="BH760" s="843">
        <v>21.423200000000001</v>
      </c>
      <c r="BI760" s="843">
        <v>6.7412700000000001</v>
      </c>
      <c r="BJ760" s="843">
        <v>1.26563</v>
      </c>
      <c r="BK760" s="373"/>
      <c r="BL760" s="372" t="s">
        <v>4193</v>
      </c>
      <c r="BM760" s="372" t="s">
        <v>4194</v>
      </c>
      <c r="BN760" s="372" t="s">
        <v>1555</v>
      </c>
      <c r="BO760" s="372" t="s">
        <v>4195</v>
      </c>
      <c r="BP760" s="372" t="s">
        <v>4196</v>
      </c>
      <c r="BQ760" s="373"/>
      <c r="BR760" s="354" t="s">
        <v>555</v>
      </c>
    </row>
    <row r="761" spans="1:70" s="428" customFormat="1" x14ac:dyDescent="0.25">
      <c r="A761" s="345" t="s">
        <v>4197</v>
      </c>
      <c r="B761" s="373"/>
      <c r="C761" s="719">
        <v>45635</v>
      </c>
      <c r="D761" s="373"/>
      <c r="E761" s="346">
        <v>156.36500000000001</v>
      </c>
      <c r="F761" s="373"/>
      <c r="G761" s="347">
        <v>8.1636000000000006</v>
      </c>
      <c r="H761" s="374"/>
      <c r="I761" s="348">
        <v>8.09E-2</v>
      </c>
      <c r="J761" s="348">
        <v>-1.5604</v>
      </c>
      <c r="K761" s="348">
        <v>-3.6686999999999999</v>
      </c>
      <c r="L761" s="348">
        <v>4.2591999999999999</v>
      </c>
      <c r="M761" s="348">
        <v>6.5842000000000001</v>
      </c>
      <c r="N761" s="350">
        <v>5.0548000000000002</v>
      </c>
      <c r="O761" s="348" t="s">
        <v>430</v>
      </c>
      <c r="P761" s="348" t="s">
        <v>430</v>
      </c>
      <c r="Q761" s="348" t="s">
        <v>430</v>
      </c>
      <c r="R761" s="348" t="s">
        <v>430</v>
      </c>
      <c r="S761" s="348">
        <v>-1.5900000000000001E-2</v>
      </c>
      <c r="T761" s="348">
        <v>15.1571</v>
      </c>
      <c r="U761" s="348">
        <v>-1.0940000000000001</v>
      </c>
      <c r="V761" s="348">
        <v>5.3150000000000004</v>
      </c>
      <c r="W761" s="348">
        <v>-2.9472</v>
      </c>
      <c r="X761" s="348">
        <v>-10.927199999999999</v>
      </c>
      <c r="Y761" s="374"/>
      <c r="Z761" s="346">
        <v>1</v>
      </c>
      <c r="AA761" s="346">
        <v>2</v>
      </c>
      <c r="AB761" s="346">
        <v>2</v>
      </c>
      <c r="AC761" s="346">
        <v>1</v>
      </c>
      <c r="AD761" s="346">
        <v>1</v>
      </c>
      <c r="AE761" s="346">
        <v>1</v>
      </c>
      <c r="AF761" s="346" t="s">
        <v>430</v>
      </c>
      <c r="AG761" s="346" t="s">
        <v>430</v>
      </c>
      <c r="AH761" s="346" t="s">
        <v>430</v>
      </c>
      <c r="AI761" s="346" t="s">
        <v>430</v>
      </c>
      <c r="AJ761" s="346">
        <v>1</v>
      </c>
      <c r="AK761" s="346">
        <v>1</v>
      </c>
      <c r="AL761" s="346">
        <v>1</v>
      </c>
      <c r="AM761" s="346">
        <v>1</v>
      </c>
      <c r="AN761" s="346">
        <v>2</v>
      </c>
      <c r="AO761" s="373"/>
      <c r="AP761" s="348" t="s">
        <v>430</v>
      </c>
      <c r="AQ761" s="348" t="s">
        <v>430</v>
      </c>
      <c r="AR761" s="348" t="s">
        <v>430</v>
      </c>
      <c r="AS761" s="348" t="s">
        <v>430</v>
      </c>
      <c r="AT761" s="348">
        <v>3.16</v>
      </c>
      <c r="AU761" s="351"/>
      <c r="AV761" s="346" t="s">
        <v>430</v>
      </c>
      <c r="AW761" s="346" t="s">
        <v>430</v>
      </c>
      <c r="AX761" s="346" t="s">
        <v>430</v>
      </c>
      <c r="AY761" s="346" t="s">
        <v>430</v>
      </c>
      <c r="AZ761" s="346">
        <v>1</v>
      </c>
      <c r="BA761" s="362"/>
      <c r="BB761" s="348">
        <v>16.6267192641957</v>
      </c>
      <c r="BC761" s="375">
        <v>1.04989010597572</v>
      </c>
      <c r="BD761" s="375">
        <v>-7.7010970053334696E-2</v>
      </c>
      <c r="BE761" s="375">
        <v>-0.91642432745809699</v>
      </c>
      <c r="BF761" s="374"/>
      <c r="BG761" s="843">
        <v>58.015999999999998</v>
      </c>
      <c r="BH761" s="843">
        <v>11.2034</v>
      </c>
      <c r="BI761" s="843">
        <v>29.819700000000001</v>
      </c>
      <c r="BJ761" s="843">
        <v>0.96089999999999998</v>
      </c>
      <c r="BK761" s="373"/>
      <c r="BL761" s="372" t="s">
        <v>3938</v>
      </c>
      <c r="BM761" s="372" t="s">
        <v>3939</v>
      </c>
      <c r="BN761" s="372" t="s">
        <v>3940</v>
      </c>
      <c r="BO761" s="372" t="s">
        <v>3941</v>
      </c>
      <c r="BP761" s="372" t="s">
        <v>1116</v>
      </c>
      <c r="BQ761" s="373"/>
      <c r="BR761" s="354" t="s">
        <v>476</v>
      </c>
    </row>
    <row r="762" spans="1:70" s="428" customFormat="1" x14ac:dyDescent="0.25">
      <c r="A762" s="894" t="s">
        <v>93</v>
      </c>
      <c r="B762" s="402"/>
      <c r="C762" s="724"/>
      <c r="D762" s="402"/>
      <c r="E762" s="403"/>
      <c r="F762" s="402"/>
      <c r="G762" s="404"/>
      <c r="H762" s="406"/>
      <c r="I762" s="405">
        <v>2.0199999999999999E-2</v>
      </c>
      <c r="J762" s="405">
        <v>-1.3426</v>
      </c>
      <c r="K762" s="405">
        <v>-3.4049999999999998</v>
      </c>
      <c r="L762" s="405">
        <v>3.8050000000000002</v>
      </c>
      <c r="M762" s="405">
        <v>4.6502999999999997</v>
      </c>
      <c r="N762" s="407">
        <v>5.0548000000000002</v>
      </c>
      <c r="O762" s="405" t="s">
        <v>430</v>
      </c>
      <c r="P762" s="405" t="s">
        <v>430</v>
      </c>
      <c r="Q762" s="405" t="s">
        <v>430</v>
      </c>
      <c r="R762" s="405" t="s">
        <v>430</v>
      </c>
      <c r="S762" s="405">
        <v>-0.25990000000000002</v>
      </c>
      <c r="T762" s="405">
        <v>13.460699999999999</v>
      </c>
      <c r="U762" s="405">
        <v>-1.0940000000000001</v>
      </c>
      <c r="V762" s="405">
        <v>5.3150000000000004</v>
      </c>
      <c r="W762" s="405">
        <v>-2.4379</v>
      </c>
      <c r="X762" s="405">
        <v>-6.1905999999999999</v>
      </c>
      <c r="Y762" s="406"/>
      <c r="Z762" s="403">
        <v>2</v>
      </c>
      <c r="AA762" s="403">
        <v>2</v>
      </c>
      <c r="AB762" s="403">
        <v>2</v>
      </c>
      <c r="AC762" s="403">
        <v>2</v>
      </c>
      <c r="AD762" s="403">
        <v>2</v>
      </c>
      <c r="AE762" s="403">
        <v>1</v>
      </c>
      <c r="AF762" s="403">
        <v>0</v>
      </c>
      <c r="AG762" s="403">
        <v>0</v>
      </c>
      <c r="AH762" s="403">
        <v>0</v>
      </c>
      <c r="AI762" s="403">
        <v>0</v>
      </c>
      <c r="AJ762" s="403">
        <v>2</v>
      </c>
      <c r="AK762" s="403">
        <v>2</v>
      </c>
      <c r="AL762" s="403">
        <v>1</v>
      </c>
      <c r="AM762" s="403">
        <v>1</v>
      </c>
      <c r="AN762" s="403">
        <v>2</v>
      </c>
      <c r="AO762" s="402"/>
      <c r="AP762" s="405" t="s">
        <v>430</v>
      </c>
      <c r="AQ762" s="405" t="s">
        <v>430</v>
      </c>
      <c r="AR762" s="405" t="s">
        <v>430</v>
      </c>
      <c r="AS762" s="405" t="s">
        <v>430</v>
      </c>
      <c r="AT762" s="405">
        <v>3.16</v>
      </c>
      <c r="AU762" s="408"/>
      <c r="AV762" s="403">
        <v>0</v>
      </c>
      <c r="AW762" s="403">
        <v>0</v>
      </c>
      <c r="AX762" s="403">
        <v>0</v>
      </c>
      <c r="AY762" s="403">
        <v>0</v>
      </c>
      <c r="AZ762" s="403">
        <v>1</v>
      </c>
      <c r="BA762" s="409"/>
      <c r="BB762" s="405"/>
      <c r="BC762" s="410"/>
      <c r="BD762" s="410"/>
      <c r="BE762" s="410"/>
      <c r="BF762" s="406"/>
      <c r="BG762" s="405"/>
      <c r="BH762" s="405"/>
      <c r="BI762" s="405"/>
      <c r="BJ762" s="405"/>
      <c r="BK762" s="402"/>
      <c r="BL762" s="401"/>
      <c r="BM762" s="401"/>
      <c r="BN762" s="401"/>
      <c r="BO762" s="401"/>
      <c r="BP762" s="401"/>
      <c r="BQ762" s="402"/>
      <c r="BR762" s="411"/>
    </row>
    <row r="763" spans="1:70" s="428" customFormat="1" x14ac:dyDescent="0.25">
      <c r="A763" s="895" t="s">
        <v>94</v>
      </c>
      <c r="B763" s="373"/>
      <c r="C763" s="719"/>
      <c r="D763" s="373"/>
      <c r="E763" s="346"/>
      <c r="F763" s="373"/>
      <c r="G763" s="347"/>
      <c r="H763" s="374"/>
      <c r="I763" s="348">
        <v>8.09E-2</v>
      </c>
      <c r="J763" s="348">
        <v>-1.1247</v>
      </c>
      <c r="K763" s="348">
        <v>-3.1413000000000002</v>
      </c>
      <c r="L763" s="348">
        <v>4.2591999999999999</v>
      </c>
      <c r="M763" s="348">
        <v>6.5842000000000001</v>
      </c>
      <c r="N763" s="350">
        <v>5.0548000000000002</v>
      </c>
      <c r="O763" s="348" t="s">
        <v>430</v>
      </c>
      <c r="P763" s="348" t="s">
        <v>430</v>
      </c>
      <c r="Q763" s="348" t="s">
        <v>430</v>
      </c>
      <c r="R763" s="348" t="s">
        <v>430</v>
      </c>
      <c r="S763" s="348">
        <v>-1.5900000000000001E-2</v>
      </c>
      <c r="T763" s="348">
        <v>15.1571</v>
      </c>
      <c r="U763" s="348">
        <v>-1.0940000000000001</v>
      </c>
      <c r="V763" s="348">
        <v>5.3150000000000004</v>
      </c>
      <c r="W763" s="348">
        <v>-1.9287000000000001</v>
      </c>
      <c r="X763" s="348">
        <v>-1.454</v>
      </c>
      <c r="Y763" s="374"/>
      <c r="Z763" s="346"/>
      <c r="AA763" s="346"/>
      <c r="AB763" s="346"/>
      <c r="AC763" s="346"/>
      <c r="AD763" s="346"/>
      <c r="AE763" s="346"/>
      <c r="AF763" s="346"/>
      <c r="AG763" s="346"/>
      <c r="AH763" s="346"/>
      <c r="AI763" s="346"/>
      <c r="AJ763" s="346"/>
      <c r="AK763" s="346"/>
      <c r="AL763" s="346"/>
      <c r="AM763" s="346"/>
      <c r="AN763" s="346"/>
      <c r="AO763" s="373"/>
      <c r="AP763" s="348" t="s">
        <v>430</v>
      </c>
      <c r="AQ763" s="348" t="s">
        <v>430</v>
      </c>
      <c r="AR763" s="348" t="s">
        <v>430</v>
      </c>
      <c r="AS763" s="348" t="s">
        <v>430</v>
      </c>
      <c r="AT763" s="348">
        <v>3.16</v>
      </c>
      <c r="AU763" s="351"/>
      <c r="AV763" s="346"/>
      <c r="AW763" s="346"/>
      <c r="AX763" s="346"/>
      <c r="AY763" s="346"/>
      <c r="AZ763" s="346"/>
      <c r="BA763" s="362"/>
      <c r="BB763" s="348"/>
      <c r="BC763" s="375"/>
      <c r="BD763" s="375"/>
      <c r="BE763" s="375"/>
      <c r="BF763" s="374"/>
      <c r="BG763" s="348"/>
      <c r="BH763" s="348"/>
      <c r="BI763" s="348"/>
      <c r="BJ763" s="348"/>
      <c r="BK763" s="373"/>
      <c r="BL763" s="372"/>
      <c r="BM763" s="372"/>
      <c r="BN763" s="372"/>
      <c r="BO763" s="372"/>
      <c r="BP763" s="372"/>
      <c r="BQ763" s="373"/>
      <c r="BR763" s="354"/>
    </row>
    <row r="764" spans="1:70" s="428" customFormat="1" x14ac:dyDescent="0.25">
      <c r="A764" s="895" t="s">
        <v>95</v>
      </c>
      <c r="B764" s="373"/>
      <c r="C764" s="719"/>
      <c r="D764" s="373"/>
      <c r="E764" s="346"/>
      <c r="F764" s="373"/>
      <c r="G764" s="347"/>
      <c r="H764" s="374"/>
      <c r="I764" s="348">
        <v>-4.0599999999999997E-2</v>
      </c>
      <c r="J764" s="348">
        <v>-1.5604</v>
      </c>
      <c r="K764" s="348">
        <v>-3.6686999999999999</v>
      </c>
      <c r="L764" s="348">
        <v>3.3508</v>
      </c>
      <c r="M764" s="348">
        <v>2.7162999999999999</v>
      </c>
      <c r="N764" s="350">
        <v>5.0548000000000002</v>
      </c>
      <c r="O764" s="348" t="s">
        <v>430</v>
      </c>
      <c r="P764" s="348" t="s">
        <v>430</v>
      </c>
      <c r="Q764" s="348" t="s">
        <v>430</v>
      </c>
      <c r="R764" s="348" t="s">
        <v>430</v>
      </c>
      <c r="S764" s="348">
        <v>-0.50380000000000003</v>
      </c>
      <c r="T764" s="348">
        <v>11.7644</v>
      </c>
      <c r="U764" s="348">
        <v>-1.0940000000000001</v>
      </c>
      <c r="V764" s="348">
        <v>5.3150000000000004</v>
      </c>
      <c r="W764" s="348">
        <v>-2.9472</v>
      </c>
      <c r="X764" s="348">
        <v>-10.927199999999999</v>
      </c>
      <c r="Y764" s="374"/>
      <c r="Z764" s="346"/>
      <c r="AA764" s="346"/>
      <c r="AB764" s="346"/>
      <c r="AC764" s="346"/>
      <c r="AD764" s="346"/>
      <c r="AE764" s="346"/>
      <c r="AF764" s="346"/>
      <c r="AG764" s="346"/>
      <c r="AH764" s="346"/>
      <c r="AI764" s="346"/>
      <c r="AJ764" s="346"/>
      <c r="AK764" s="346"/>
      <c r="AL764" s="346"/>
      <c r="AM764" s="346"/>
      <c r="AN764" s="346"/>
      <c r="AO764" s="373"/>
      <c r="AP764" s="348" t="s">
        <v>430</v>
      </c>
      <c r="AQ764" s="348" t="s">
        <v>430</v>
      </c>
      <c r="AR764" s="348" t="s">
        <v>430</v>
      </c>
      <c r="AS764" s="348" t="s">
        <v>430</v>
      </c>
      <c r="AT764" s="348">
        <v>3.16</v>
      </c>
      <c r="AU764" s="351"/>
      <c r="AV764" s="346"/>
      <c r="AW764" s="346"/>
      <c r="AX764" s="346"/>
      <c r="AY764" s="346"/>
      <c r="AZ764" s="346"/>
      <c r="BA764" s="362"/>
      <c r="BB764" s="348"/>
      <c r="BC764" s="375"/>
      <c r="BD764" s="375"/>
      <c r="BE764" s="375"/>
      <c r="BF764" s="374"/>
      <c r="BG764" s="348"/>
      <c r="BH764" s="348"/>
      <c r="BI764" s="348"/>
      <c r="BJ764" s="348"/>
      <c r="BK764" s="373"/>
      <c r="BL764" s="372"/>
      <c r="BM764" s="372"/>
      <c r="BN764" s="372"/>
      <c r="BO764" s="372"/>
      <c r="BP764" s="372"/>
      <c r="BQ764" s="373"/>
      <c r="BR764" s="354"/>
    </row>
    <row r="765" spans="1:70" s="428" customFormat="1" x14ac:dyDescent="0.25">
      <c r="A765" s="896" t="s">
        <v>96</v>
      </c>
      <c r="B765" s="413"/>
      <c r="C765" s="725"/>
      <c r="D765" s="413"/>
      <c r="E765" s="414"/>
      <c r="F765" s="413"/>
      <c r="G765" s="415"/>
      <c r="H765" s="417"/>
      <c r="I765" s="416">
        <v>2.0150000000000001E-2</v>
      </c>
      <c r="J765" s="416">
        <v>-1.3425499999999999</v>
      </c>
      <c r="K765" s="416">
        <v>-3.4049999999999998</v>
      </c>
      <c r="L765" s="416">
        <v>3.8050000000000002</v>
      </c>
      <c r="M765" s="416">
        <v>4.6502499999999998</v>
      </c>
      <c r="N765" s="418">
        <v>5.0548000000000002</v>
      </c>
      <c r="O765" s="416" t="s">
        <v>430</v>
      </c>
      <c r="P765" s="416" t="s">
        <v>430</v>
      </c>
      <c r="Q765" s="416" t="s">
        <v>430</v>
      </c>
      <c r="R765" s="416" t="s">
        <v>430</v>
      </c>
      <c r="S765" s="416">
        <v>-0.25990000000000002</v>
      </c>
      <c r="T765" s="416">
        <v>13.460699999999999</v>
      </c>
      <c r="U765" s="416">
        <v>-1.0940000000000001</v>
      </c>
      <c r="V765" s="416">
        <v>5.3150000000000004</v>
      </c>
      <c r="W765" s="416">
        <v>-2.4379</v>
      </c>
      <c r="X765" s="416">
        <v>-6.1905999999999999</v>
      </c>
      <c r="Y765" s="417"/>
      <c r="Z765" s="414"/>
      <c r="AA765" s="414"/>
      <c r="AB765" s="414"/>
      <c r="AC765" s="414"/>
      <c r="AD765" s="414"/>
      <c r="AE765" s="414"/>
      <c r="AF765" s="414"/>
      <c r="AG765" s="414"/>
      <c r="AH765" s="414"/>
      <c r="AI765" s="414"/>
      <c r="AJ765" s="414"/>
      <c r="AK765" s="414"/>
      <c r="AL765" s="414"/>
      <c r="AM765" s="414"/>
      <c r="AN765" s="414"/>
      <c r="AO765" s="413"/>
      <c r="AP765" s="416" t="s">
        <v>430</v>
      </c>
      <c r="AQ765" s="416" t="s">
        <v>430</v>
      </c>
      <c r="AR765" s="416" t="s">
        <v>430</v>
      </c>
      <c r="AS765" s="416" t="s">
        <v>430</v>
      </c>
      <c r="AT765" s="416">
        <v>3.16</v>
      </c>
      <c r="AU765" s="419"/>
      <c r="AV765" s="414"/>
      <c r="AW765" s="414"/>
      <c r="AX765" s="414"/>
      <c r="AY765" s="414"/>
      <c r="AZ765" s="414"/>
      <c r="BA765" s="420"/>
      <c r="BB765" s="416"/>
      <c r="BC765" s="421"/>
      <c r="BD765" s="421"/>
      <c r="BE765" s="421"/>
      <c r="BF765" s="417"/>
      <c r="BG765" s="416"/>
      <c r="BH765" s="416"/>
      <c r="BI765" s="416"/>
      <c r="BJ765" s="416"/>
      <c r="BK765" s="413"/>
      <c r="BL765" s="412"/>
      <c r="BM765" s="412"/>
      <c r="BN765" s="412"/>
      <c r="BO765" s="412"/>
      <c r="BP765" s="412"/>
      <c r="BQ765" s="413"/>
      <c r="BR765" s="422"/>
    </row>
    <row r="766" spans="1:70" s="428" customFormat="1" ht="14.5" customHeight="1" x14ac:dyDescent="0.35">
      <c r="A766" s="883" t="s">
        <v>4198</v>
      </c>
      <c r="B766" s="871"/>
      <c r="C766" s="872"/>
      <c r="D766" s="871"/>
      <c r="E766" s="873"/>
      <c r="F766" s="871"/>
      <c r="G766" s="874"/>
      <c r="H766" s="876"/>
      <c r="I766" s="875"/>
      <c r="J766" s="875"/>
      <c r="K766" s="875"/>
      <c r="L766" s="875"/>
      <c r="M766" s="875"/>
      <c r="N766" s="877"/>
      <c r="O766" s="875"/>
      <c r="P766" s="875"/>
      <c r="Q766" s="875"/>
      <c r="R766" s="875"/>
      <c r="S766" s="875"/>
      <c r="T766" s="875"/>
      <c r="U766" s="875"/>
      <c r="V766" s="875"/>
      <c r="W766" s="875"/>
      <c r="X766" s="875"/>
      <c r="Y766" s="876"/>
      <c r="Z766" s="873"/>
      <c r="AA766" s="873"/>
      <c r="AB766" s="873"/>
      <c r="AC766" s="873"/>
      <c r="AD766" s="873"/>
      <c r="AE766" s="873"/>
      <c r="AF766" s="873"/>
      <c r="AG766" s="873"/>
      <c r="AH766" s="873"/>
      <c r="AI766" s="873"/>
      <c r="AJ766" s="873"/>
      <c r="AK766" s="873"/>
      <c r="AL766" s="873"/>
      <c r="AM766" s="873"/>
      <c r="AN766" s="873"/>
      <c r="AO766" s="871"/>
      <c r="AP766" s="875"/>
      <c r="AQ766" s="875"/>
      <c r="AR766" s="875"/>
      <c r="AS766" s="875"/>
      <c r="AT766" s="875"/>
      <c r="AU766" s="878"/>
      <c r="AV766" s="873"/>
      <c r="AW766" s="873"/>
      <c r="AX766" s="873"/>
      <c r="AY766" s="873"/>
      <c r="AZ766" s="873"/>
      <c r="BA766" s="879"/>
      <c r="BB766" s="875"/>
      <c r="BC766" s="880"/>
      <c r="BD766" s="880"/>
      <c r="BE766" s="880"/>
      <c r="BF766" s="876"/>
      <c r="BG766" s="875"/>
      <c r="BH766" s="875"/>
      <c r="BI766" s="875"/>
      <c r="BJ766" s="875"/>
      <c r="BK766" s="871"/>
      <c r="BL766" s="881"/>
      <c r="BM766" s="881"/>
      <c r="BN766" s="881"/>
      <c r="BO766" s="881"/>
      <c r="BP766" s="881"/>
      <c r="BQ766" s="871"/>
      <c r="BR766" s="882"/>
    </row>
    <row r="767" spans="1:70" s="428" customFormat="1" x14ac:dyDescent="0.25">
      <c r="A767" s="345" t="s">
        <v>4199</v>
      </c>
      <c r="B767" s="373"/>
      <c r="C767" s="719">
        <v>43153</v>
      </c>
      <c r="D767" s="373"/>
      <c r="E767" s="346">
        <v>1255.71</v>
      </c>
      <c r="F767" s="373"/>
      <c r="G767" s="347">
        <v>36.0794</v>
      </c>
      <c r="H767" s="374"/>
      <c r="I767" s="348">
        <v>0.1671</v>
      </c>
      <c r="J767" s="348">
        <v>-3.5499999999999997E-2</v>
      </c>
      <c r="K767" s="348">
        <v>4.9561000000000002</v>
      </c>
      <c r="L767" s="348">
        <v>12.914300000000001</v>
      </c>
      <c r="M767" s="348">
        <v>35.454500000000003</v>
      </c>
      <c r="N767" s="350">
        <v>21.7591</v>
      </c>
      <c r="O767" s="348">
        <v>11.242000000000001</v>
      </c>
      <c r="P767" s="348">
        <v>17.518999999999998</v>
      </c>
      <c r="Q767" s="348">
        <v>12.475099999999999</v>
      </c>
      <c r="R767" s="348" t="s">
        <v>430</v>
      </c>
      <c r="S767" s="348">
        <v>6.9447000000000001</v>
      </c>
      <c r="T767" s="348">
        <v>40.617100000000001</v>
      </c>
      <c r="U767" s="348">
        <v>23.8948</v>
      </c>
      <c r="V767" s="348">
        <v>23.957799999999999</v>
      </c>
      <c r="W767" s="348">
        <v>0.1454</v>
      </c>
      <c r="X767" s="348">
        <v>16.185099999999998</v>
      </c>
      <c r="Y767" s="374"/>
      <c r="Z767" s="346">
        <v>1</v>
      </c>
      <c r="AA767" s="346">
        <v>1</v>
      </c>
      <c r="AB767" s="346">
        <v>1</v>
      </c>
      <c r="AC767" s="346">
        <v>1</v>
      </c>
      <c r="AD767" s="346">
        <v>1</v>
      </c>
      <c r="AE767" s="346">
        <v>1</v>
      </c>
      <c r="AF767" s="346">
        <v>1</v>
      </c>
      <c r="AG767" s="346">
        <v>1</v>
      </c>
      <c r="AH767" s="346">
        <v>1</v>
      </c>
      <c r="AI767" s="346" t="s">
        <v>430</v>
      </c>
      <c r="AJ767" s="346">
        <v>1</v>
      </c>
      <c r="AK767" s="346">
        <v>1</v>
      </c>
      <c r="AL767" s="346">
        <v>1</v>
      </c>
      <c r="AM767" s="346">
        <v>1</v>
      </c>
      <c r="AN767" s="346">
        <v>1</v>
      </c>
      <c r="AO767" s="373"/>
      <c r="AP767" s="348" t="s">
        <v>430</v>
      </c>
      <c r="AQ767" s="348">
        <v>19.59</v>
      </c>
      <c r="AR767" s="348">
        <v>18.5</v>
      </c>
      <c r="AS767" s="348">
        <v>19.93</v>
      </c>
      <c r="AT767" s="348">
        <v>45.74</v>
      </c>
      <c r="AU767" s="351"/>
      <c r="AV767" s="346" t="s">
        <v>430</v>
      </c>
      <c r="AW767" s="346">
        <v>1</v>
      </c>
      <c r="AX767" s="346">
        <v>1</v>
      </c>
      <c r="AY767" s="346">
        <v>1</v>
      </c>
      <c r="AZ767" s="346">
        <v>1</v>
      </c>
      <c r="BA767" s="362"/>
      <c r="BB767" s="348">
        <v>15.514983843162</v>
      </c>
      <c r="BC767" s="375">
        <v>0.83313164187742295</v>
      </c>
      <c r="BD767" s="375">
        <v>7.3188148150162599E-2</v>
      </c>
      <c r="BE767" s="375">
        <v>0.43687696068523602</v>
      </c>
      <c r="BF767" s="374"/>
      <c r="BG767" s="843">
        <v>15.776899999999999</v>
      </c>
      <c r="BH767" s="843">
        <v>13.7986</v>
      </c>
      <c r="BI767" s="843">
        <v>64.514899999999997</v>
      </c>
      <c r="BJ767" s="843">
        <v>5.9096000000000002</v>
      </c>
      <c r="BK767" s="373"/>
      <c r="BL767" s="372" t="s">
        <v>3898</v>
      </c>
      <c r="BM767" s="372" t="s">
        <v>3899</v>
      </c>
      <c r="BN767" s="372" t="s">
        <v>1641</v>
      </c>
      <c r="BO767" s="372" t="s">
        <v>3900</v>
      </c>
      <c r="BP767" s="372" t="s">
        <v>3901</v>
      </c>
      <c r="BQ767" s="373"/>
      <c r="BR767" s="354" t="s">
        <v>3902</v>
      </c>
    </row>
    <row r="768" spans="1:70" s="428" customFormat="1" x14ac:dyDescent="0.25">
      <c r="A768" s="894" t="s">
        <v>93</v>
      </c>
      <c r="B768" s="402"/>
      <c r="C768" s="724"/>
      <c r="D768" s="402"/>
      <c r="E768" s="403"/>
      <c r="F768" s="402"/>
      <c r="G768" s="404"/>
      <c r="H768" s="406"/>
      <c r="I768" s="405">
        <v>0.1671</v>
      </c>
      <c r="J768" s="405">
        <v>-3.5499999999999997E-2</v>
      </c>
      <c r="K768" s="405">
        <v>4.9561000000000002</v>
      </c>
      <c r="L768" s="405">
        <v>12.914300000000001</v>
      </c>
      <c r="M768" s="405">
        <v>35.454500000000003</v>
      </c>
      <c r="N768" s="407">
        <v>21.7591</v>
      </c>
      <c r="O768" s="405">
        <v>11.242000000000001</v>
      </c>
      <c r="P768" s="405">
        <v>17.518999999999998</v>
      </c>
      <c r="Q768" s="405">
        <v>12.475099999999999</v>
      </c>
      <c r="R768" s="405" t="s">
        <v>430</v>
      </c>
      <c r="S768" s="405">
        <v>6.9447000000000001</v>
      </c>
      <c r="T768" s="405">
        <v>40.617100000000001</v>
      </c>
      <c r="U768" s="405">
        <v>23.8948</v>
      </c>
      <c r="V768" s="405">
        <v>23.957799999999999</v>
      </c>
      <c r="W768" s="405">
        <v>0.1454</v>
      </c>
      <c r="X768" s="405">
        <v>16.185099999999998</v>
      </c>
      <c r="Y768" s="406"/>
      <c r="Z768" s="403">
        <v>1</v>
      </c>
      <c r="AA768" s="403">
        <v>1</v>
      </c>
      <c r="AB768" s="403">
        <v>1</v>
      </c>
      <c r="AC768" s="403">
        <v>1</v>
      </c>
      <c r="AD768" s="403">
        <v>1</v>
      </c>
      <c r="AE768" s="403">
        <v>1</v>
      </c>
      <c r="AF768" s="403">
        <v>1</v>
      </c>
      <c r="AG768" s="403">
        <v>1</v>
      </c>
      <c r="AH768" s="403">
        <v>1</v>
      </c>
      <c r="AI768" s="403">
        <v>0</v>
      </c>
      <c r="AJ768" s="403">
        <v>1</v>
      </c>
      <c r="AK768" s="403">
        <v>1</v>
      </c>
      <c r="AL768" s="403">
        <v>1</v>
      </c>
      <c r="AM768" s="403">
        <v>1</v>
      </c>
      <c r="AN768" s="403">
        <v>1</v>
      </c>
      <c r="AO768" s="402"/>
      <c r="AP768" s="405" t="s">
        <v>430</v>
      </c>
      <c r="AQ768" s="405">
        <v>19.59</v>
      </c>
      <c r="AR768" s="405">
        <v>18.5</v>
      </c>
      <c r="AS768" s="405">
        <v>19.93</v>
      </c>
      <c r="AT768" s="405">
        <v>45.74</v>
      </c>
      <c r="AU768" s="408"/>
      <c r="AV768" s="403">
        <v>0</v>
      </c>
      <c r="AW768" s="403">
        <v>1</v>
      </c>
      <c r="AX768" s="403">
        <v>1</v>
      </c>
      <c r="AY768" s="403">
        <v>1</v>
      </c>
      <c r="AZ768" s="403">
        <v>1</v>
      </c>
      <c r="BA768" s="409"/>
      <c r="BB768" s="405"/>
      <c r="BC768" s="410"/>
      <c r="BD768" s="410"/>
      <c r="BE768" s="410"/>
      <c r="BF768" s="406"/>
      <c r="BG768" s="405"/>
      <c r="BH768" s="405"/>
      <c r="BI768" s="405"/>
      <c r="BJ768" s="405"/>
      <c r="BK768" s="402"/>
      <c r="BL768" s="401"/>
      <c r="BM768" s="401"/>
      <c r="BN768" s="401"/>
      <c r="BO768" s="401"/>
      <c r="BP768" s="401"/>
      <c r="BQ768" s="402"/>
      <c r="BR768" s="411"/>
    </row>
    <row r="769" spans="1:70" s="428" customFormat="1" x14ac:dyDescent="0.25">
      <c r="A769" s="895" t="s">
        <v>94</v>
      </c>
      <c r="B769" s="373"/>
      <c r="C769" s="719"/>
      <c r="D769" s="373"/>
      <c r="E769" s="346"/>
      <c r="F769" s="373"/>
      <c r="G769" s="347"/>
      <c r="H769" s="374"/>
      <c r="I769" s="348">
        <v>0.1671</v>
      </c>
      <c r="J769" s="348">
        <v>-3.5499999999999997E-2</v>
      </c>
      <c r="K769" s="348">
        <v>4.9561000000000002</v>
      </c>
      <c r="L769" s="348">
        <v>12.914300000000001</v>
      </c>
      <c r="M769" s="348">
        <v>35.454500000000003</v>
      </c>
      <c r="N769" s="350">
        <v>21.7591</v>
      </c>
      <c r="O769" s="348">
        <v>11.242000000000001</v>
      </c>
      <c r="P769" s="348">
        <v>17.518999999999998</v>
      </c>
      <c r="Q769" s="348">
        <v>12.475099999999999</v>
      </c>
      <c r="R769" s="348" t="s">
        <v>430</v>
      </c>
      <c r="S769" s="348">
        <v>6.9447000000000001</v>
      </c>
      <c r="T769" s="348">
        <v>40.617100000000001</v>
      </c>
      <c r="U769" s="348">
        <v>23.8948</v>
      </c>
      <c r="V769" s="348">
        <v>23.957799999999999</v>
      </c>
      <c r="W769" s="348">
        <v>0.1454</v>
      </c>
      <c r="X769" s="348">
        <v>16.185099999999998</v>
      </c>
      <c r="Y769" s="374"/>
      <c r="Z769" s="346"/>
      <c r="AA769" s="346"/>
      <c r="AB769" s="346"/>
      <c r="AC769" s="346"/>
      <c r="AD769" s="346"/>
      <c r="AE769" s="346"/>
      <c r="AF769" s="346"/>
      <c r="AG769" s="346"/>
      <c r="AH769" s="346"/>
      <c r="AI769" s="346"/>
      <c r="AJ769" s="346"/>
      <c r="AK769" s="346"/>
      <c r="AL769" s="346"/>
      <c r="AM769" s="346"/>
      <c r="AN769" s="346"/>
      <c r="AO769" s="373"/>
      <c r="AP769" s="348" t="s">
        <v>430</v>
      </c>
      <c r="AQ769" s="348">
        <v>19.59</v>
      </c>
      <c r="AR769" s="348">
        <v>18.5</v>
      </c>
      <c r="AS769" s="348">
        <v>19.93</v>
      </c>
      <c r="AT769" s="348">
        <v>45.74</v>
      </c>
      <c r="AU769" s="351"/>
      <c r="AV769" s="346"/>
      <c r="AW769" s="346"/>
      <c r="AX769" s="346"/>
      <c r="AY769" s="346"/>
      <c r="AZ769" s="346"/>
      <c r="BA769" s="362"/>
      <c r="BB769" s="348"/>
      <c r="BC769" s="375"/>
      <c r="BD769" s="375"/>
      <c r="BE769" s="375"/>
      <c r="BF769" s="374"/>
      <c r="BG769" s="348"/>
      <c r="BH769" s="348"/>
      <c r="BI769" s="348"/>
      <c r="BJ769" s="348"/>
      <c r="BK769" s="373"/>
      <c r="BL769" s="372"/>
      <c r="BM769" s="372"/>
      <c r="BN769" s="372"/>
      <c r="BO769" s="372"/>
      <c r="BP769" s="372"/>
      <c r="BQ769" s="373"/>
      <c r="BR769" s="354"/>
    </row>
    <row r="770" spans="1:70" s="428" customFormat="1" x14ac:dyDescent="0.25">
      <c r="A770" s="895" t="s">
        <v>95</v>
      </c>
      <c r="B770" s="373"/>
      <c r="C770" s="719"/>
      <c r="D770" s="373"/>
      <c r="E770" s="346"/>
      <c r="F770" s="373"/>
      <c r="G770" s="347"/>
      <c r="H770" s="374"/>
      <c r="I770" s="348">
        <v>0.1671</v>
      </c>
      <c r="J770" s="348">
        <v>-3.5499999999999997E-2</v>
      </c>
      <c r="K770" s="348">
        <v>4.9561000000000002</v>
      </c>
      <c r="L770" s="348">
        <v>12.914300000000001</v>
      </c>
      <c r="M770" s="348">
        <v>35.454500000000003</v>
      </c>
      <c r="N770" s="350">
        <v>21.7591</v>
      </c>
      <c r="O770" s="348">
        <v>11.242000000000001</v>
      </c>
      <c r="P770" s="348">
        <v>17.518999999999998</v>
      </c>
      <c r="Q770" s="348">
        <v>12.475099999999999</v>
      </c>
      <c r="R770" s="348" t="s">
        <v>430</v>
      </c>
      <c r="S770" s="348">
        <v>6.9447000000000001</v>
      </c>
      <c r="T770" s="348">
        <v>40.617100000000001</v>
      </c>
      <c r="U770" s="348">
        <v>23.8948</v>
      </c>
      <c r="V770" s="348">
        <v>23.957799999999999</v>
      </c>
      <c r="W770" s="348">
        <v>0.1454</v>
      </c>
      <c r="X770" s="348">
        <v>16.185099999999998</v>
      </c>
      <c r="Y770" s="374"/>
      <c r="Z770" s="346"/>
      <c r="AA770" s="346"/>
      <c r="AB770" s="346"/>
      <c r="AC770" s="346"/>
      <c r="AD770" s="346"/>
      <c r="AE770" s="346"/>
      <c r="AF770" s="346"/>
      <c r="AG770" s="346"/>
      <c r="AH770" s="346"/>
      <c r="AI770" s="346"/>
      <c r="AJ770" s="346"/>
      <c r="AK770" s="346"/>
      <c r="AL770" s="346"/>
      <c r="AM770" s="346"/>
      <c r="AN770" s="346"/>
      <c r="AO770" s="373"/>
      <c r="AP770" s="348" t="s">
        <v>430</v>
      </c>
      <c r="AQ770" s="348">
        <v>19.59</v>
      </c>
      <c r="AR770" s="348">
        <v>18.5</v>
      </c>
      <c r="AS770" s="348">
        <v>19.93</v>
      </c>
      <c r="AT770" s="348">
        <v>45.74</v>
      </c>
      <c r="AU770" s="351"/>
      <c r="AV770" s="346"/>
      <c r="AW770" s="346"/>
      <c r="AX770" s="346"/>
      <c r="AY770" s="346"/>
      <c r="AZ770" s="346"/>
      <c r="BA770" s="362"/>
      <c r="BB770" s="348"/>
      <c r="BC770" s="375"/>
      <c r="BD770" s="375"/>
      <c r="BE770" s="375"/>
      <c r="BF770" s="374"/>
      <c r="BG770" s="348"/>
      <c r="BH770" s="348"/>
      <c r="BI770" s="348"/>
      <c r="BJ770" s="348"/>
      <c r="BK770" s="373"/>
      <c r="BL770" s="372"/>
      <c r="BM770" s="372"/>
      <c r="BN770" s="372"/>
      <c r="BO770" s="372"/>
      <c r="BP770" s="372"/>
      <c r="BQ770" s="373"/>
      <c r="BR770" s="354"/>
    </row>
    <row r="771" spans="1:70" s="428" customFormat="1" x14ac:dyDescent="0.25">
      <c r="A771" s="896" t="s">
        <v>96</v>
      </c>
      <c r="B771" s="413"/>
      <c r="C771" s="725"/>
      <c r="D771" s="413"/>
      <c r="E771" s="414"/>
      <c r="F771" s="413"/>
      <c r="G771" s="415"/>
      <c r="H771" s="417"/>
      <c r="I771" s="416">
        <v>0.1671</v>
      </c>
      <c r="J771" s="416">
        <v>-3.5499999999999997E-2</v>
      </c>
      <c r="K771" s="416">
        <v>4.9561000000000002</v>
      </c>
      <c r="L771" s="416">
        <v>12.914300000000001</v>
      </c>
      <c r="M771" s="416">
        <v>35.454500000000003</v>
      </c>
      <c r="N771" s="418">
        <v>21.7591</v>
      </c>
      <c r="O771" s="416">
        <v>11.242000000000001</v>
      </c>
      <c r="P771" s="416">
        <v>17.518999999999998</v>
      </c>
      <c r="Q771" s="416">
        <v>12.475099999999999</v>
      </c>
      <c r="R771" s="416" t="s">
        <v>430</v>
      </c>
      <c r="S771" s="416">
        <v>6.9447000000000001</v>
      </c>
      <c r="T771" s="416">
        <v>40.617100000000001</v>
      </c>
      <c r="U771" s="416">
        <v>23.8948</v>
      </c>
      <c r="V771" s="416">
        <v>23.957799999999999</v>
      </c>
      <c r="W771" s="416">
        <v>0.1454</v>
      </c>
      <c r="X771" s="416">
        <v>16.185099999999998</v>
      </c>
      <c r="Y771" s="417"/>
      <c r="Z771" s="414"/>
      <c r="AA771" s="414"/>
      <c r="AB771" s="414"/>
      <c r="AC771" s="414"/>
      <c r="AD771" s="414"/>
      <c r="AE771" s="414"/>
      <c r="AF771" s="414"/>
      <c r="AG771" s="414"/>
      <c r="AH771" s="414"/>
      <c r="AI771" s="414"/>
      <c r="AJ771" s="414"/>
      <c r="AK771" s="414"/>
      <c r="AL771" s="414"/>
      <c r="AM771" s="414"/>
      <c r="AN771" s="414"/>
      <c r="AO771" s="413"/>
      <c r="AP771" s="416" t="s">
        <v>430</v>
      </c>
      <c r="AQ771" s="416">
        <v>19.59</v>
      </c>
      <c r="AR771" s="416">
        <v>18.5</v>
      </c>
      <c r="AS771" s="416">
        <v>19.93</v>
      </c>
      <c r="AT771" s="416">
        <v>45.74</v>
      </c>
      <c r="AU771" s="419"/>
      <c r="AV771" s="414"/>
      <c r="AW771" s="414"/>
      <c r="AX771" s="414"/>
      <c r="AY771" s="414"/>
      <c r="AZ771" s="414"/>
      <c r="BA771" s="420"/>
      <c r="BB771" s="416"/>
      <c r="BC771" s="421"/>
      <c r="BD771" s="421"/>
      <c r="BE771" s="421"/>
      <c r="BF771" s="417"/>
      <c r="BG771" s="416"/>
      <c r="BH771" s="416"/>
      <c r="BI771" s="416"/>
      <c r="BJ771" s="416"/>
      <c r="BK771" s="413"/>
      <c r="BL771" s="412"/>
      <c r="BM771" s="412"/>
      <c r="BN771" s="412"/>
      <c r="BO771" s="412"/>
      <c r="BP771" s="412"/>
      <c r="BQ771" s="413"/>
      <c r="BR771" s="422"/>
    </row>
    <row r="772" spans="1:70" s="428" customFormat="1" ht="14.5" customHeight="1" x14ac:dyDescent="0.35">
      <c r="A772" s="883" t="s">
        <v>4200</v>
      </c>
      <c r="B772" s="871"/>
      <c r="C772" s="872"/>
      <c r="D772" s="871"/>
      <c r="E772" s="873"/>
      <c r="F772" s="871"/>
      <c r="G772" s="874"/>
      <c r="H772" s="876"/>
      <c r="I772" s="875"/>
      <c r="J772" s="875"/>
      <c r="K772" s="875"/>
      <c r="L772" s="875"/>
      <c r="M772" s="875"/>
      <c r="N772" s="877"/>
      <c r="O772" s="875"/>
      <c r="P772" s="875"/>
      <c r="Q772" s="875"/>
      <c r="R772" s="875"/>
      <c r="S772" s="875"/>
      <c r="T772" s="875"/>
      <c r="U772" s="875"/>
      <c r="V772" s="875"/>
      <c r="W772" s="875"/>
      <c r="X772" s="875"/>
      <c r="Y772" s="876"/>
      <c r="Z772" s="873"/>
      <c r="AA772" s="873"/>
      <c r="AB772" s="873"/>
      <c r="AC772" s="873"/>
      <c r="AD772" s="873"/>
      <c r="AE772" s="873"/>
      <c r="AF772" s="873"/>
      <c r="AG772" s="873"/>
      <c r="AH772" s="873"/>
      <c r="AI772" s="873"/>
      <c r="AJ772" s="873"/>
      <c r="AK772" s="873"/>
      <c r="AL772" s="873"/>
      <c r="AM772" s="873"/>
      <c r="AN772" s="873"/>
      <c r="AO772" s="871"/>
      <c r="AP772" s="875"/>
      <c r="AQ772" s="875"/>
      <c r="AR772" s="875"/>
      <c r="AS772" s="875"/>
      <c r="AT772" s="875"/>
      <c r="AU772" s="878"/>
      <c r="AV772" s="873"/>
      <c r="AW772" s="873"/>
      <c r="AX772" s="873"/>
      <c r="AY772" s="873"/>
      <c r="AZ772" s="873"/>
      <c r="BA772" s="879"/>
      <c r="BB772" s="875"/>
      <c r="BC772" s="880"/>
      <c r="BD772" s="880"/>
      <c r="BE772" s="880"/>
      <c r="BF772" s="876"/>
      <c r="BG772" s="875"/>
      <c r="BH772" s="875"/>
      <c r="BI772" s="875"/>
      <c r="BJ772" s="875"/>
      <c r="BK772" s="871"/>
      <c r="BL772" s="881"/>
      <c r="BM772" s="881"/>
      <c r="BN772" s="881"/>
      <c r="BO772" s="881"/>
      <c r="BP772" s="881"/>
      <c r="BQ772" s="871"/>
      <c r="BR772" s="882"/>
    </row>
    <row r="773" spans="1:70" s="428" customFormat="1" x14ac:dyDescent="0.25">
      <c r="A773" s="345" t="s">
        <v>4201</v>
      </c>
      <c r="B773" s="373"/>
      <c r="C773" s="719">
        <v>45119</v>
      </c>
      <c r="D773" s="373"/>
      <c r="E773" s="346">
        <v>990.68799999999999</v>
      </c>
      <c r="F773" s="373"/>
      <c r="G773" s="347">
        <v>14.089</v>
      </c>
      <c r="H773" s="374"/>
      <c r="I773" s="348">
        <v>-6.3799999999999996E-2</v>
      </c>
      <c r="J773" s="348">
        <v>-1.2060999999999999</v>
      </c>
      <c r="K773" s="348">
        <v>-4.1368999999999998</v>
      </c>
      <c r="L773" s="348">
        <v>5.4882</v>
      </c>
      <c r="M773" s="348">
        <v>6.2359</v>
      </c>
      <c r="N773" s="350">
        <v>-8.0231999999999992</v>
      </c>
      <c r="O773" s="348">
        <v>-4.3231999999999999</v>
      </c>
      <c r="P773" s="348">
        <v>10.5764</v>
      </c>
      <c r="Q773" s="348" t="s">
        <v>430</v>
      </c>
      <c r="R773" s="348" t="s">
        <v>430</v>
      </c>
      <c r="S773" s="348">
        <v>2.1238000000000001</v>
      </c>
      <c r="T773" s="348">
        <v>14.266</v>
      </c>
      <c r="U773" s="348">
        <v>-3.5</v>
      </c>
      <c r="V773" s="348">
        <v>-4.5331000000000001</v>
      </c>
      <c r="W773" s="348">
        <v>-2.6667000000000001</v>
      </c>
      <c r="X773" s="348">
        <v>11.4315</v>
      </c>
      <c r="Y773" s="374"/>
      <c r="Z773" s="346">
        <v>1</v>
      </c>
      <c r="AA773" s="346">
        <v>1</v>
      </c>
      <c r="AB773" s="346">
        <v>1</v>
      </c>
      <c r="AC773" s="346">
        <v>1</v>
      </c>
      <c r="AD773" s="346">
        <v>1</v>
      </c>
      <c r="AE773" s="346">
        <v>1</v>
      </c>
      <c r="AF773" s="346">
        <v>1</v>
      </c>
      <c r="AG773" s="346">
        <v>1</v>
      </c>
      <c r="AH773" s="346" t="s">
        <v>430</v>
      </c>
      <c r="AI773" s="346" t="s">
        <v>430</v>
      </c>
      <c r="AJ773" s="346">
        <v>1</v>
      </c>
      <c r="AK773" s="346">
        <v>1</v>
      </c>
      <c r="AL773" s="346">
        <v>1</v>
      </c>
      <c r="AM773" s="346">
        <v>1</v>
      </c>
      <c r="AN773" s="346">
        <v>1</v>
      </c>
      <c r="AO773" s="373"/>
      <c r="AP773" s="348" t="s">
        <v>430</v>
      </c>
      <c r="AQ773" s="348" t="s">
        <v>430</v>
      </c>
      <c r="AR773" s="348" t="s">
        <v>430</v>
      </c>
      <c r="AS773" s="348">
        <v>2.92</v>
      </c>
      <c r="AT773" s="348">
        <v>-0.04</v>
      </c>
      <c r="AU773" s="351"/>
      <c r="AV773" s="346" t="s">
        <v>430</v>
      </c>
      <c r="AW773" s="346" t="s">
        <v>430</v>
      </c>
      <c r="AX773" s="346" t="s">
        <v>430</v>
      </c>
      <c r="AY773" s="346">
        <v>1</v>
      </c>
      <c r="AZ773" s="346">
        <v>1</v>
      </c>
      <c r="BA773" s="362"/>
      <c r="BB773" s="348">
        <v>13.504206477717201</v>
      </c>
      <c r="BC773" s="375">
        <v>0.92819911818832401</v>
      </c>
      <c r="BD773" s="375">
        <v>4.1927979288597102E-2</v>
      </c>
      <c r="BE773" s="375">
        <v>-2.0916869341131E-3</v>
      </c>
      <c r="BF773" s="374"/>
      <c r="BG773" s="843">
        <v>69.8429</v>
      </c>
      <c r="BH773" s="843">
        <v>14.192299999999999</v>
      </c>
      <c r="BI773" s="843">
        <v>15.269299999999999</v>
      </c>
      <c r="BJ773" s="843">
        <v>0.69550000000000001</v>
      </c>
      <c r="BK773" s="373"/>
      <c r="BL773" s="372" t="s">
        <v>3905</v>
      </c>
      <c r="BM773" s="372" t="s">
        <v>3906</v>
      </c>
      <c r="BN773" s="372" t="s">
        <v>3907</v>
      </c>
      <c r="BO773" s="372" t="s">
        <v>3908</v>
      </c>
      <c r="BP773" s="372" t="s">
        <v>3909</v>
      </c>
      <c r="BQ773" s="373"/>
      <c r="BR773" s="354" t="s">
        <v>463</v>
      </c>
    </row>
    <row r="774" spans="1:70" s="428" customFormat="1" x14ac:dyDescent="0.25">
      <c r="A774" s="894" t="s">
        <v>93</v>
      </c>
      <c r="B774" s="402"/>
      <c r="C774" s="724"/>
      <c r="D774" s="402"/>
      <c r="E774" s="403"/>
      <c r="F774" s="402"/>
      <c r="G774" s="404"/>
      <c r="H774" s="406"/>
      <c r="I774" s="405">
        <v>-6.3799999999999996E-2</v>
      </c>
      <c r="J774" s="405">
        <v>-1.2060999999999999</v>
      </c>
      <c r="K774" s="405">
        <v>-4.1368999999999998</v>
      </c>
      <c r="L774" s="405">
        <v>5.4882</v>
      </c>
      <c r="M774" s="405">
        <v>6.2359</v>
      </c>
      <c r="N774" s="407">
        <v>-8.0231999999999992</v>
      </c>
      <c r="O774" s="405">
        <v>-4.3231999999999999</v>
      </c>
      <c r="P774" s="405">
        <v>10.5764</v>
      </c>
      <c r="Q774" s="405" t="s">
        <v>430</v>
      </c>
      <c r="R774" s="405" t="s">
        <v>430</v>
      </c>
      <c r="S774" s="405">
        <v>2.1238000000000001</v>
      </c>
      <c r="T774" s="405">
        <v>14.266</v>
      </c>
      <c r="U774" s="405">
        <v>-3.5</v>
      </c>
      <c r="V774" s="405">
        <v>-4.5331000000000001</v>
      </c>
      <c r="W774" s="405">
        <v>-2.6667000000000001</v>
      </c>
      <c r="X774" s="405">
        <v>11.4315</v>
      </c>
      <c r="Y774" s="406"/>
      <c r="Z774" s="403">
        <v>1</v>
      </c>
      <c r="AA774" s="403">
        <v>1</v>
      </c>
      <c r="AB774" s="403">
        <v>1</v>
      </c>
      <c r="AC774" s="403">
        <v>1</v>
      </c>
      <c r="AD774" s="403">
        <v>1</v>
      </c>
      <c r="AE774" s="403">
        <v>1</v>
      </c>
      <c r="AF774" s="403">
        <v>1</v>
      </c>
      <c r="AG774" s="403">
        <v>1</v>
      </c>
      <c r="AH774" s="403">
        <v>0</v>
      </c>
      <c r="AI774" s="403">
        <v>0</v>
      </c>
      <c r="AJ774" s="403">
        <v>1</v>
      </c>
      <c r="AK774" s="403">
        <v>1</v>
      </c>
      <c r="AL774" s="403">
        <v>1</v>
      </c>
      <c r="AM774" s="403">
        <v>1</v>
      </c>
      <c r="AN774" s="403">
        <v>1</v>
      </c>
      <c r="AO774" s="402"/>
      <c r="AP774" s="405" t="s">
        <v>430</v>
      </c>
      <c r="AQ774" s="405" t="s">
        <v>430</v>
      </c>
      <c r="AR774" s="405" t="s">
        <v>430</v>
      </c>
      <c r="AS774" s="405">
        <v>2.92</v>
      </c>
      <c r="AT774" s="405">
        <v>-0.04</v>
      </c>
      <c r="AU774" s="408"/>
      <c r="AV774" s="403">
        <v>0</v>
      </c>
      <c r="AW774" s="403">
        <v>0</v>
      </c>
      <c r="AX774" s="403">
        <v>0</v>
      </c>
      <c r="AY774" s="403">
        <v>1</v>
      </c>
      <c r="AZ774" s="403">
        <v>1</v>
      </c>
      <c r="BA774" s="409"/>
      <c r="BB774" s="405"/>
      <c r="BC774" s="410"/>
      <c r="BD774" s="410"/>
      <c r="BE774" s="410"/>
      <c r="BF774" s="406"/>
      <c r="BG774" s="405"/>
      <c r="BH774" s="405"/>
      <c r="BI774" s="405"/>
      <c r="BJ774" s="405"/>
      <c r="BK774" s="402"/>
      <c r="BL774" s="401"/>
      <c r="BM774" s="401"/>
      <c r="BN774" s="401"/>
      <c r="BO774" s="401"/>
      <c r="BP774" s="401"/>
      <c r="BQ774" s="402"/>
      <c r="BR774" s="411"/>
    </row>
    <row r="775" spans="1:70" s="428" customFormat="1" x14ac:dyDescent="0.25">
      <c r="A775" s="895" t="s">
        <v>94</v>
      </c>
      <c r="B775" s="373"/>
      <c r="C775" s="719"/>
      <c r="D775" s="373"/>
      <c r="E775" s="346"/>
      <c r="F775" s="373"/>
      <c r="G775" s="347"/>
      <c r="H775" s="374"/>
      <c r="I775" s="348">
        <v>-6.3799999999999996E-2</v>
      </c>
      <c r="J775" s="348">
        <v>-1.2060999999999999</v>
      </c>
      <c r="K775" s="348">
        <v>-4.1368999999999998</v>
      </c>
      <c r="L775" s="348">
        <v>5.4882</v>
      </c>
      <c r="M775" s="348">
        <v>6.2359</v>
      </c>
      <c r="N775" s="350">
        <v>-8.0231999999999992</v>
      </c>
      <c r="O775" s="348">
        <v>-4.3231999999999999</v>
      </c>
      <c r="P775" s="348">
        <v>10.5764</v>
      </c>
      <c r="Q775" s="348" t="s">
        <v>430</v>
      </c>
      <c r="R775" s="348" t="s">
        <v>430</v>
      </c>
      <c r="S775" s="348">
        <v>2.1238000000000001</v>
      </c>
      <c r="T775" s="348">
        <v>14.266</v>
      </c>
      <c r="U775" s="348">
        <v>-3.5</v>
      </c>
      <c r="V775" s="348">
        <v>-4.5331000000000001</v>
      </c>
      <c r="W775" s="348">
        <v>-2.6667000000000001</v>
      </c>
      <c r="X775" s="348">
        <v>11.4315</v>
      </c>
      <c r="Y775" s="374"/>
      <c r="Z775" s="346"/>
      <c r="AA775" s="346"/>
      <c r="AB775" s="346"/>
      <c r="AC775" s="346"/>
      <c r="AD775" s="346"/>
      <c r="AE775" s="346"/>
      <c r="AF775" s="346"/>
      <c r="AG775" s="346"/>
      <c r="AH775" s="346"/>
      <c r="AI775" s="346"/>
      <c r="AJ775" s="346"/>
      <c r="AK775" s="346"/>
      <c r="AL775" s="346"/>
      <c r="AM775" s="346"/>
      <c r="AN775" s="346"/>
      <c r="AO775" s="373"/>
      <c r="AP775" s="348" t="s">
        <v>430</v>
      </c>
      <c r="AQ775" s="348" t="s">
        <v>430</v>
      </c>
      <c r="AR775" s="348" t="s">
        <v>430</v>
      </c>
      <c r="AS775" s="348">
        <v>2.92</v>
      </c>
      <c r="AT775" s="348">
        <v>-0.04</v>
      </c>
      <c r="AU775" s="351"/>
      <c r="AV775" s="346"/>
      <c r="AW775" s="346"/>
      <c r="AX775" s="346"/>
      <c r="AY775" s="346"/>
      <c r="AZ775" s="346"/>
      <c r="BA775" s="362"/>
      <c r="BB775" s="348"/>
      <c r="BC775" s="375"/>
      <c r="BD775" s="375"/>
      <c r="BE775" s="375"/>
      <c r="BF775" s="374"/>
      <c r="BG775" s="348"/>
      <c r="BH775" s="348"/>
      <c r="BI775" s="348"/>
      <c r="BJ775" s="348"/>
      <c r="BK775" s="373"/>
      <c r="BL775" s="372"/>
      <c r="BM775" s="372"/>
      <c r="BN775" s="372"/>
      <c r="BO775" s="372"/>
      <c r="BP775" s="372"/>
      <c r="BQ775" s="373"/>
      <c r="BR775" s="354"/>
    </row>
    <row r="776" spans="1:70" s="428" customFormat="1" x14ac:dyDescent="0.25">
      <c r="A776" s="895" t="s">
        <v>95</v>
      </c>
      <c r="B776" s="373"/>
      <c r="C776" s="719"/>
      <c r="D776" s="373"/>
      <c r="E776" s="346"/>
      <c r="F776" s="373"/>
      <c r="G776" s="347"/>
      <c r="H776" s="374"/>
      <c r="I776" s="348">
        <v>-6.3799999999999996E-2</v>
      </c>
      <c r="J776" s="348">
        <v>-1.2060999999999999</v>
      </c>
      <c r="K776" s="348">
        <v>-4.1368999999999998</v>
      </c>
      <c r="L776" s="348">
        <v>5.4882</v>
      </c>
      <c r="M776" s="348">
        <v>6.2359</v>
      </c>
      <c r="N776" s="350">
        <v>-8.0231999999999992</v>
      </c>
      <c r="O776" s="348">
        <v>-4.3231999999999999</v>
      </c>
      <c r="P776" s="348">
        <v>10.5764</v>
      </c>
      <c r="Q776" s="348" t="s">
        <v>430</v>
      </c>
      <c r="R776" s="348" t="s">
        <v>430</v>
      </c>
      <c r="S776" s="348">
        <v>2.1238000000000001</v>
      </c>
      <c r="T776" s="348">
        <v>14.266</v>
      </c>
      <c r="U776" s="348">
        <v>-3.5</v>
      </c>
      <c r="V776" s="348">
        <v>-4.5331000000000001</v>
      </c>
      <c r="W776" s="348">
        <v>-2.6667000000000001</v>
      </c>
      <c r="X776" s="348">
        <v>11.4315</v>
      </c>
      <c r="Y776" s="374"/>
      <c r="Z776" s="346"/>
      <c r="AA776" s="346"/>
      <c r="AB776" s="346"/>
      <c r="AC776" s="346"/>
      <c r="AD776" s="346"/>
      <c r="AE776" s="346"/>
      <c r="AF776" s="346"/>
      <c r="AG776" s="346"/>
      <c r="AH776" s="346"/>
      <c r="AI776" s="346"/>
      <c r="AJ776" s="346"/>
      <c r="AK776" s="346"/>
      <c r="AL776" s="346"/>
      <c r="AM776" s="346"/>
      <c r="AN776" s="346"/>
      <c r="AO776" s="373"/>
      <c r="AP776" s="348" t="s">
        <v>430</v>
      </c>
      <c r="AQ776" s="348" t="s">
        <v>430</v>
      </c>
      <c r="AR776" s="348" t="s">
        <v>430</v>
      </c>
      <c r="AS776" s="348">
        <v>2.92</v>
      </c>
      <c r="AT776" s="348">
        <v>-0.04</v>
      </c>
      <c r="AU776" s="351"/>
      <c r="AV776" s="346"/>
      <c r="AW776" s="346"/>
      <c r="AX776" s="346"/>
      <c r="AY776" s="346"/>
      <c r="AZ776" s="346"/>
      <c r="BA776" s="362"/>
      <c r="BB776" s="348"/>
      <c r="BC776" s="375"/>
      <c r="BD776" s="375"/>
      <c r="BE776" s="375"/>
      <c r="BF776" s="374"/>
      <c r="BG776" s="348"/>
      <c r="BH776" s="348"/>
      <c r="BI776" s="348"/>
      <c r="BJ776" s="348"/>
      <c r="BK776" s="373"/>
      <c r="BL776" s="372"/>
      <c r="BM776" s="372"/>
      <c r="BN776" s="372"/>
      <c r="BO776" s="372"/>
      <c r="BP776" s="372"/>
      <c r="BQ776" s="373"/>
      <c r="BR776" s="354"/>
    </row>
    <row r="777" spans="1:70" s="428" customFormat="1" x14ac:dyDescent="0.25">
      <c r="A777" s="896" t="s">
        <v>96</v>
      </c>
      <c r="B777" s="413"/>
      <c r="C777" s="725"/>
      <c r="D777" s="413"/>
      <c r="E777" s="414"/>
      <c r="F777" s="413"/>
      <c r="G777" s="415"/>
      <c r="H777" s="417"/>
      <c r="I777" s="416">
        <v>-6.3799999999999996E-2</v>
      </c>
      <c r="J777" s="416">
        <v>-1.2060999999999999</v>
      </c>
      <c r="K777" s="416">
        <v>-4.1368999999999998</v>
      </c>
      <c r="L777" s="416">
        <v>5.4882</v>
      </c>
      <c r="M777" s="416">
        <v>6.2359</v>
      </c>
      <c r="N777" s="418">
        <v>-8.0231999999999992</v>
      </c>
      <c r="O777" s="416">
        <v>-4.3231999999999999</v>
      </c>
      <c r="P777" s="416">
        <v>10.5764</v>
      </c>
      <c r="Q777" s="416" t="s">
        <v>430</v>
      </c>
      <c r="R777" s="416" t="s">
        <v>430</v>
      </c>
      <c r="S777" s="416">
        <v>2.1238000000000001</v>
      </c>
      <c r="T777" s="416">
        <v>14.266</v>
      </c>
      <c r="U777" s="416">
        <v>-3.5</v>
      </c>
      <c r="V777" s="416">
        <v>-4.5331000000000001</v>
      </c>
      <c r="W777" s="416">
        <v>-2.6667000000000001</v>
      </c>
      <c r="X777" s="416">
        <v>11.4315</v>
      </c>
      <c r="Y777" s="417"/>
      <c r="Z777" s="414"/>
      <c r="AA777" s="414"/>
      <c r="AB777" s="414"/>
      <c r="AC777" s="414"/>
      <c r="AD777" s="414"/>
      <c r="AE777" s="414"/>
      <c r="AF777" s="414"/>
      <c r="AG777" s="414"/>
      <c r="AH777" s="414"/>
      <c r="AI777" s="414"/>
      <c r="AJ777" s="414"/>
      <c r="AK777" s="414"/>
      <c r="AL777" s="414"/>
      <c r="AM777" s="414"/>
      <c r="AN777" s="414"/>
      <c r="AO777" s="413"/>
      <c r="AP777" s="416" t="s">
        <v>430</v>
      </c>
      <c r="AQ777" s="416" t="s">
        <v>430</v>
      </c>
      <c r="AR777" s="416" t="s">
        <v>430</v>
      </c>
      <c r="AS777" s="416">
        <v>2.92</v>
      </c>
      <c r="AT777" s="416">
        <v>-0.04</v>
      </c>
      <c r="AU777" s="419"/>
      <c r="AV777" s="414"/>
      <c r="AW777" s="414"/>
      <c r="AX777" s="414"/>
      <c r="AY777" s="414"/>
      <c r="AZ777" s="414"/>
      <c r="BA777" s="420"/>
      <c r="BB777" s="416"/>
      <c r="BC777" s="421"/>
      <c r="BD777" s="421"/>
      <c r="BE777" s="421"/>
      <c r="BF777" s="417"/>
      <c r="BG777" s="416"/>
      <c r="BH777" s="416"/>
      <c r="BI777" s="416"/>
      <c r="BJ777" s="416"/>
      <c r="BK777" s="413"/>
      <c r="BL777" s="412"/>
      <c r="BM777" s="412"/>
      <c r="BN777" s="412"/>
      <c r="BO777" s="412"/>
      <c r="BP777" s="412"/>
      <c r="BQ777" s="413"/>
      <c r="BR777" s="422"/>
    </row>
    <row r="778" spans="1:70" s="428" customFormat="1" ht="14.5" customHeight="1" x14ac:dyDescent="0.35">
      <c r="A778" s="883" t="s">
        <v>4202</v>
      </c>
      <c r="B778" s="871"/>
      <c r="C778" s="872"/>
      <c r="D778" s="871"/>
      <c r="E778" s="873"/>
      <c r="F778" s="871"/>
      <c r="G778" s="874"/>
      <c r="H778" s="876"/>
      <c r="I778" s="875"/>
      <c r="J778" s="875"/>
      <c r="K778" s="875"/>
      <c r="L778" s="875"/>
      <c r="M778" s="875"/>
      <c r="N778" s="877"/>
      <c r="O778" s="875"/>
      <c r="P778" s="875"/>
      <c r="Q778" s="875"/>
      <c r="R778" s="875"/>
      <c r="S778" s="875"/>
      <c r="T778" s="875"/>
      <c r="U778" s="875"/>
      <c r="V778" s="875"/>
      <c r="W778" s="875"/>
      <c r="X778" s="875"/>
      <c r="Y778" s="876"/>
      <c r="Z778" s="873"/>
      <c r="AA778" s="873"/>
      <c r="AB778" s="873"/>
      <c r="AC778" s="873"/>
      <c r="AD778" s="873"/>
      <c r="AE778" s="873"/>
      <c r="AF778" s="873"/>
      <c r="AG778" s="873"/>
      <c r="AH778" s="873"/>
      <c r="AI778" s="873"/>
      <c r="AJ778" s="873"/>
      <c r="AK778" s="873"/>
      <c r="AL778" s="873"/>
      <c r="AM778" s="873"/>
      <c r="AN778" s="873"/>
      <c r="AO778" s="871"/>
      <c r="AP778" s="875"/>
      <c r="AQ778" s="875"/>
      <c r="AR778" s="875"/>
      <c r="AS778" s="875"/>
      <c r="AT778" s="875"/>
      <c r="AU778" s="878"/>
      <c r="AV778" s="873"/>
      <c r="AW778" s="873"/>
      <c r="AX778" s="873"/>
      <c r="AY778" s="873"/>
      <c r="AZ778" s="873"/>
      <c r="BA778" s="879"/>
      <c r="BB778" s="875"/>
      <c r="BC778" s="880"/>
      <c r="BD778" s="880"/>
      <c r="BE778" s="880"/>
      <c r="BF778" s="876"/>
      <c r="BG778" s="875"/>
      <c r="BH778" s="875"/>
      <c r="BI778" s="875"/>
      <c r="BJ778" s="875"/>
      <c r="BK778" s="871"/>
      <c r="BL778" s="881"/>
      <c r="BM778" s="881"/>
      <c r="BN778" s="881"/>
      <c r="BO778" s="881"/>
      <c r="BP778" s="881"/>
      <c r="BQ778" s="871"/>
      <c r="BR778" s="882"/>
    </row>
    <row r="779" spans="1:70" s="428" customFormat="1" x14ac:dyDescent="0.25">
      <c r="A779" s="345" t="s">
        <v>4203</v>
      </c>
      <c r="B779" s="373"/>
      <c r="C779" s="719">
        <v>45079</v>
      </c>
      <c r="D779" s="373"/>
      <c r="E779" s="346">
        <v>11790.6</v>
      </c>
      <c r="F779" s="373"/>
      <c r="G779" s="347">
        <v>31.879000000000001</v>
      </c>
      <c r="H779" s="374"/>
      <c r="I779" s="348">
        <v>-0.94769999999999999</v>
      </c>
      <c r="J779" s="348">
        <v>1.3673</v>
      </c>
      <c r="K779" s="348">
        <v>2.4060000000000001</v>
      </c>
      <c r="L779" s="348">
        <v>11.758100000000001</v>
      </c>
      <c r="M779" s="348">
        <v>23.428100000000001</v>
      </c>
      <c r="N779" s="350">
        <v>32.097099999999998</v>
      </c>
      <c r="O779" s="348">
        <v>19.555800000000001</v>
      </c>
      <c r="P779" s="348">
        <v>36.458199999999998</v>
      </c>
      <c r="Q779" s="348" t="s">
        <v>430</v>
      </c>
      <c r="R779" s="348" t="s">
        <v>430</v>
      </c>
      <c r="S779" s="348">
        <v>4.5145</v>
      </c>
      <c r="T779" s="348">
        <v>41.8294</v>
      </c>
      <c r="U779" s="348">
        <v>32.4649</v>
      </c>
      <c r="V779" s="348">
        <v>31.0868</v>
      </c>
      <c r="W779" s="348">
        <v>0.85419999999999996</v>
      </c>
      <c r="X779" s="348">
        <v>42.4497</v>
      </c>
      <c r="Y779" s="374"/>
      <c r="Z779" s="346">
        <v>1</v>
      </c>
      <c r="AA779" s="346">
        <v>1</v>
      </c>
      <c r="AB779" s="346">
        <v>1</v>
      </c>
      <c r="AC779" s="346">
        <v>1</v>
      </c>
      <c r="AD779" s="346">
        <v>1</v>
      </c>
      <c r="AE779" s="346">
        <v>1</v>
      </c>
      <c r="AF779" s="346">
        <v>1</v>
      </c>
      <c r="AG779" s="346">
        <v>1</v>
      </c>
      <c r="AH779" s="346" t="s">
        <v>430</v>
      </c>
      <c r="AI779" s="346" t="s">
        <v>430</v>
      </c>
      <c r="AJ779" s="346">
        <v>1</v>
      </c>
      <c r="AK779" s="346">
        <v>1</v>
      </c>
      <c r="AL779" s="346">
        <v>1</v>
      </c>
      <c r="AM779" s="346">
        <v>1</v>
      </c>
      <c r="AN779" s="346">
        <v>1</v>
      </c>
      <c r="AO779" s="373"/>
      <c r="AP779" s="348" t="s">
        <v>430</v>
      </c>
      <c r="AQ779" s="348" t="s">
        <v>430</v>
      </c>
      <c r="AR779" s="348" t="s">
        <v>430</v>
      </c>
      <c r="AS779" s="348">
        <v>30.26</v>
      </c>
      <c r="AT779" s="348">
        <v>44.34</v>
      </c>
      <c r="AU779" s="351"/>
      <c r="AV779" s="346" t="s">
        <v>430</v>
      </c>
      <c r="AW779" s="346" t="s">
        <v>430</v>
      </c>
      <c r="AX779" s="346" t="s">
        <v>430</v>
      </c>
      <c r="AY779" s="346">
        <v>1</v>
      </c>
      <c r="AZ779" s="346">
        <v>1</v>
      </c>
      <c r="BA779" s="362"/>
      <c r="BB779" s="348">
        <v>27.324129547069901</v>
      </c>
      <c r="BC779" s="375">
        <v>0.770732855403921</v>
      </c>
      <c r="BD779" s="375">
        <v>0.100621999245981</v>
      </c>
      <c r="BE779" s="375">
        <v>0.158514486248238</v>
      </c>
      <c r="BF779" s="374"/>
      <c r="BG779" s="843">
        <v>42.876800000000003</v>
      </c>
      <c r="BH779" s="843">
        <v>25.4238</v>
      </c>
      <c r="BI779" s="843">
        <v>29.727900000000002</v>
      </c>
      <c r="BJ779" s="843">
        <v>1.9715</v>
      </c>
      <c r="BK779" s="373"/>
      <c r="BL779" s="372" t="s">
        <v>3912</v>
      </c>
      <c r="BM779" s="372" t="s">
        <v>3913</v>
      </c>
      <c r="BN779" s="372" t="s">
        <v>3914</v>
      </c>
      <c r="BO779" s="372" t="s">
        <v>3915</v>
      </c>
      <c r="BP779" s="372" t="s">
        <v>3916</v>
      </c>
      <c r="BQ779" s="373"/>
      <c r="BR779" s="354" t="s">
        <v>443</v>
      </c>
    </row>
    <row r="780" spans="1:70" s="428" customFormat="1" x14ac:dyDescent="0.25">
      <c r="A780" s="894" t="s">
        <v>93</v>
      </c>
      <c r="B780" s="402"/>
      <c r="C780" s="724"/>
      <c r="D780" s="402"/>
      <c r="E780" s="403"/>
      <c r="F780" s="402"/>
      <c r="G780" s="404"/>
      <c r="H780" s="406"/>
      <c r="I780" s="405">
        <v>-0.94769999999999999</v>
      </c>
      <c r="J780" s="405">
        <v>1.3673</v>
      </c>
      <c r="K780" s="405">
        <v>2.4060000000000001</v>
      </c>
      <c r="L780" s="405">
        <v>11.758100000000001</v>
      </c>
      <c r="M780" s="405">
        <v>23.428100000000001</v>
      </c>
      <c r="N780" s="407">
        <v>32.097099999999998</v>
      </c>
      <c r="O780" s="405">
        <v>19.555800000000001</v>
      </c>
      <c r="P780" s="405">
        <v>36.458199999999998</v>
      </c>
      <c r="Q780" s="405" t="s">
        <v>430</v>
      </c>
      <c r="R780" s="405" t="s">
        <v>430</v>
      </c>
      <c r="S780" s="405">
        <v>4.5145</v>
      </c>
      <c r="T780" s="405">
        <v>41.8294</v>
      </c>
      <c r="U780" s="405">
        <v>32.4649</v>
      </c>
      <c r="V780" s="405">
        <v>31.0868</v>
      </c>
      <c r="W780" s="405">
        <v>0.85419999999999996</v>
      </c>
      <c r="X780" s="405">
        <v>42.4497</v>
      </c>
      <c r="Y780" s="406"/>
      <c r="Z780" s="403">
        <v>1</v>
      </c>
      <c r="AA780" s="403">
        <v>1</v>
      </c>
      <c r="AB780" s="403">
        <v>1</v>
      </c>
      <c r="AC780" s="403">
        <v>1</v>
      </c>
      <c r="AD780" s="403">
        <v>1</v>
      </c>
      <c r="AE780" s="403">
        <v>1</v>
      </c>
      <c r="AF780" s="403">
        <v>1</v>
      </c>
      <c r="AG780" s="403">
        <v>1</v>
      </c>
      <c r="AH780" s="403">
        <v>0</v>
      </c>
      <c r="AI780" s="403">
        <v>0</v>
      </c>
      <c r="AJ780" s="403">
        <v>1</v>
      </c>
      <c r="AK780" s="403">
        <v>1</v>
      </c>
      <c r="AL780" s="403">
        <v>1</v>
      </c>
      <c r="AM780" s="403">
        <v>1</v>
      </c>
      <c r="AN780" s="403">
        <v>1</v>
      </c>
      <c r="AO780" s="402"/>
      <c r="AP780" s="405" t="s">
        <v>430</v>
      </c>
      <c r="AQ780" s="405" t="s">
        <v>430</v>
      </c>
      <c r="AR780" s="405" t="s">
        <v>430</v>
      </c>
      <c r="AS780" s="405">
        <v>30.26</v>
      </c>
      <c r="AT780" s="405">
        <v>44.34</v>
      </c>
      <c r="AU780" s="408"/>
      <c r="AV780" s="403">
        <v>0</v>
      </c>
      <c r="AW780" s="403">
        <v>0</v>
      </c>
      <c r="AX780" s="403">
        <v>0</v>
      </c>
      <c r="AY780" s="403">
        <v>1</v>
      </c>
      <c r="AZ780" s="403">
        <v>1</v>
      </c>
      <c r="BA780" s="409"/>
      <c r="BB780" s="405"/>
      <c r="BC780" s="410"/>
      <c r="BD780" s="410"/>
      <c r="BE780" s="410"/>
      <c r="BF780" s="406"/>
      <c r="BG780" s="405"/>
      <c r="BH780" s="405"/>
      <c r="BI780" s="405"/>
      <c r="BJ780" s="405"/>
      <c r="BK780" s="402"/>
      <c r="BL780" s="401"/>
      <c r="BM780" s="401"/>
      <c r="BN780" s="401"/>
      <c r="BO780" s="401"/>
      <c r="BP780" s="401"/>
      <c r="BQ780" s="402"/>
      <c r="BR780" s="411"/>
    </row>
    <row r="781" spans="1:70" s="428" customFormat="1" x14ac:dyDescent="0.25">
      <c r="A781" s="895" t="s">
        <v>94</v>
      </c>
      <c r="B781" s="373"/>
      <c r="C781" s="719"/>
      <c r="D781" s="373"/>
      <c r="E781" s="346"/>
      <c r="F781" s="373"/>
      <c r="G781" s="347"/>
      <c r="H781" s="374"/>
      <c r="I781" s="348">
        <v>-0.94769999999999999</v>
      </c>
      <c r="J781" s="348">
        <v>1.3673</v>
      </c>
      <c r="K781" s="348">
        <v>2.4060000000000001</v>
      </c>
      <c r="L781" s="348">
        <v>11.758100000000001</v>
      </c>
      <c r="M781" s="348">
        <v>23.428100000000001</v>
      </c>
      <c r="N781" s="350">
        <v>32.097099999999998</v>
      </c>
      <c r="O781" s="348">
        <v>19.555800000000001</v>
      </c>
      <c r="P781" s="348">
        <v>36.458199999999998</v>
      </c>
      <c r="Q781" s="348" t="s">
        <v>430</v>
      </c>
      <c r="R781" s="348" t="s">
        <v>430</v>
      </c>
      <c r="S781" s="348">
        <v>4.5145</v>
      </c>
      <c r="T781" s="348">
        <v>41.8294</v>
      </c>
      <c r="U781" s="348">
        <v>32.4649</v>
      </c>
      <c r="V781" s="348">
        <v>31.0868</v>
      </c>
      <c r="W781" s="348">
        <v>0.85419999999999996</v>
      </c>
      <c r="X781" s="348">
        <v>42.4497</v>
      </c>
      <c r="Y781" s="374"/>
      <c r="Z781" s="346"/>
      <c r="AA781" s="346"/>
      <c r="AB781" s="346"/>
      <c r="AC781" s="346"/>
      <c r="AD781" s="346"/>
      <c r="AE781" s="346"/>
      <c r="AF781" s="346"/>
      <c r="AG781" s="346"/>
      <c r="AH781" s="346"/>
      <c r="AI781" s="346"/>
      <c r="AJ781" s="346"/>
      <c r="AK781" s="346"/>
      <c r="AL781" s="346"/>
      <c r="AM781" s="346"/>
      <c r="AN781" s="346"/>
      <c r="AO781" s="373"/>
      <c r="AP781" s="348" t="s">
        <v>430</v>
      </c>
      <c r="AQ781" s="348" t="s">
        <v>430</v>
      </c>
      <c r="AR781" s="348" t="s">
        <v>430</v>
      </c>
      <c r="AS781" s="348">
        <v>30.26</v>
      </c>
      <c r="AT781" s="348">
        <v>44.34</v>
      </c>
      <c r="AU781" s="351"/>
      <c r="AV781" s="346"/>
      <c r="AW781" s="346"/>
      <c r="AX781" s="346"/>
      <c r="AY781" s="346"/>
      <c r="AZ781" s="346"/>
      <c r="BA781" s="362"/>
      <c r="BB781" s="348"/>
      <c r="BC781" s="375"/>
      <c r="BD781" s="375"/>
      <c r="BE781" s="375"/>
      <c r="BF781" s="374"/>
      <c r="BG781" s="348"/>
      <c r="BH781" s="348"/>
      <c r="BI781" s="348"/>
      <c r="BJ781" s="348"/>
      <c r="BK781" s="373"/>
      <c r="BL781" s="372"/>
      <c r="BM781" s="372"/>
      <c r="BN781" s="372"/>
      <c r="BO781" s="372"/>
      <c r="BP781" s="372"/>
      <c r="BQ781" s="373"/>
      <c r="BR781" s="354"/>
    </row>
    <row r="782" spans="1:70" s="428" customFormat="1" x14ac:dyDescent="0.25">
      <c r="A782" s="895" t="s">
        <v>95</v>
      </c>
      <c r="B782" s="373"/>
      <c r="C782" s="719"/>
      <c r="D782" s="373"/>
      <c r="E782" s="346"/>
      <c r="F782" s="373"/>
      <c r="G782" s="347"/>
      <c r="H782" s="374"/>
      <c r="I782" s="348">
        <v>-0.94769999999999999</v>
      </c>
      <c r="J782" s="348">
        <v>1.3673</v>
      </c>
      <c r="K782" s="348">
        <v>2.4060000000000001</v>
      </c>
      <c r="L782" s="348">
        <v>11.758100000000001</v>
      </c>
      <c r="M782" s="348">
        <v>23.428100000000001</v>
      </c>
      <c r="N782" s="350">
        <v>32.097099999999998</v>
      </c>
      <c r="O782" s="348">
        <v>19.555800000000001</v>
      </c>
      <c r="P782" s="348">
        <v>36.458199999999998</v>
      </c>
      <c r="Q782" s="348" t="s">
        <v>430</v>
      </c>
      <c r="R782" s="348" t="s">
        <v>430</v>
      </c>
      <c r="S782" s="348">
        <v>4.5145</v>
      </c>
      <c r="T782" s="348">
        <v>41.8294</v>
      </c>
      <c r="U782" s="348">
        <v>32.4649</v>
      </c>
      <c r="V782" s="348">
        <v>31.0868</v>
      </c>
      <c r="W782" s="348">
        <v>0.85419999999999996</v>
      </c>
      <c r="X782" s="348">
        <v>42.4497</v>
      </c>
      <c r="Y782" s="374"/>
      <c r="Z782" s="346"/>
      <c r="AA782" s="346"/>
      <c r="AB782" s="346"/>
      <c r="AC782" s="346"/>
      <c r="AD782" s="346"/>
      <c r="AE782" s="346"/>
      <c r="AF782" s="346"/>
      <c r="AG782" s="346"/>
      <c r="AH782" s="346"/>
      <c r="AI782" s="346"/>
      <c r="AJ782" s="346"/>
      <c r="AK782" s="346"/>
      <c r="AL782" s="346"/>
      <c r="AM782" s="346"/>
      <c r="AN782" s="346"/>
      <c r="AO782" s="373"/>
      <c r="AP782" s="348" t="s">
        <v>430</v>
      </c>
      <c r="AQ782" s="348" t="s">
        <v>430</v>
      </c>
      <c r="AR782" s="348" t="s">
        <v>430</v>
      </c>
      <c r="AS782" s="348">
        <v>30.26</v>
      </c>
      <c r="AT782" s="348">
        <v>44.34</v>
      </c>
      <c r="AU782" s="351"/>
      <c r="AV782" s="346"/>
      <c r="AW782" s="346"/>
      <c r="AX782" s="346"/>
      <c r="AY782" s="346"/>
      <c r="AZ782" s="346"/>
      <c r="BA782" s="362"/>
      <c r="BB782" s="348"/>
      <c r="BC782" s="375"/>
      <c r="BD782" s="375"/>
      <c r="BE782" s="375"/>
      <c r="BF782" s="374"/>
      <c r="BG782" s="348"/>
      <c r="BH782" s="348"/>
      <c r="BI782" s="348"/>
      <c r="BJ782" s="348"/>
      <c r="BK782" s="373"/>
      <c r="BL782" s="372"/>
      <c r="BM782" s="372"/>
      <c r="BN782" s="372"/>
      <c r="BO782" s="372"/>
      <c r="BP782" s="372"/>
      <c r="BQ782" s="373"/>
      <c r="BR782" s="354"/>
    </row>
    <row r="783" spans="1:70" s="428" customFormat="1" x14ac:dyDescent="0.25">
      <c r="A783" s="896" t="s">
        <v>96</v>
      </c>
      <c r="B783" s="413"/>
      <c r="C783" s="725"/>
      <c r="D783" s="413"/>
      <c r="E783" s="414"/>
      <c r="F783" s="413"/>
      <c r="G783" s="415"/>
      <c r="H783" s="417"/>
      <c r="I783" s="416">
        <v>-0.94769999999999999</v>
      </c>
      <c r="J783" s="416">
        <v>1.3673</v>
      </c>
      <c r="K783" s="416">
        <v>2.4060000000000001</v>
      </c>
      <c r="L783" s="416">
        <v>11.758100000000001</v>
      </c>
      <c r="M783" s="416">
        <v>23.428100000000001</v>
      </c>
      <c r="N783" s="418">
        <v>32.097099999999998</v>
      </c>
      <c r="O783" s="416">
        <v>19.555800000000001</v>
      </c>
      <c r="P783" s="416">
        <v>36.458199999999998</v>
      </c>
      <c r="Q783" s="416" t="s">
        <v>430</v>
      </c>
      <c r="R783" s="416" t="s">
        <v>430</v>
      </c>
      <c r="S783" s="416">
        <v>4.5145</v>
      </c>
      <c r="T783" s="416">
        <v>41.8294</v>
      </c>
      <c r="U783" s="416">
        <v>32.4649</v>
      </c>
      <c r="V783" s="416">
        <v>31.0868</v>
      </c>
      <c r="W783" s="416">
        <v>0.85419999999999996</v>
      </c>
      <c r="X783" s="416">
        <v>42.4497</v>
      </c>
      <c r="Y783" s="417"/>
      <c r="Z783" s="414"/>
      <c r="AA783" s="414"/>
      <c r="AB783" s="414"/>
      <c r="AC783" s="414"/>
      <c r="AD783" s="414"/>
      <c r="AE783" s="414"/>
      <c r="AF783" s="414"/>
      <c r="AG783" s="414"/>
      <c r="AH783" s="414"/>
      <c r="AI783" s="414"/>
      <c r="AJ783" s="414"/>
      <c r="AK783" s="414"/>
      <c r="AL783" s="414"/>
      <c r="AM783" s="414"/>
      <c r="AN783" s="414"/>
      <c r="AO783" s="413"/>
      <c r="AP783" s="416" t="s">
        <v>430</v>
      </c>
      <c r="AQ783" s="416" t="s">
        <v>430</v>
      </c>
      <c r="AR783" s="416" t="s">
        <v>430</v>
      </c>
      <c r="AS783" s="416">
        <v>30.26</v>
      </c>
      <c r="AT783" s="416">
        <v>44.34</v>
      </c>
      <c r="AU783" s="419"/>
      <c r="AV783" s="414"/>
      <c r="AW783" s="414"/>
      <c r="AX783" s="414"/>
      <c r="AY783" s="414"/>
      <c r="AZ783" s="414"/>
      <c r="BA783" s="420"/>
      <c r="BB783" s="416"/>
      <c r="BC783" s="421"/>
      <c r="BD783" s="421"/>
      <c r="BE783" s="421"/>
      <c r="BF783" s="417"/>
      <c r="BG783" s="416"/>
      <c r="BH783" s="416"/>
      <c r="BI783" s="416"/>
      <c r="BJ783" s="416"/>
      <c r="BK783" s="413"/>
      <c r="BL783" s="412"/>
      <c r="BM783" s="412"/>
      <c r="BN783" s="412"/>
      <c r="BO783" s="412"/>
      <c r="BP783" s="412"/>
      <c r="BQ783" s="413"/>
      <c r="BR783" s="422"/>
    </row>
    <row r="784" spans="1:70" s="428" customFormat="1" ht="14.5" customHeight="1" x14ac:dyDescent="0.35">
      <c r="A784" s="883" t="s">
        <v>4204</v>
      </c>
      <c r="B784" s="871"/>
      <c r="C784" s="872"/>
      <c r="D784" s="871"/>
      <c r="E784" s="873"/>
      <c r="F784" s="871"/>
      <c r="G784" s="874"/>
      <c r="H784" s="876"/>
      <c r="I784" s="875"/>
      <c r="J784" s="875"/>
      <c r="K784" s="875"/>
      <c r="L784" s="875"/>
      <c r="M784" s="875"/>
      <c r="N784" s="877"/>
      <c r="O784" s="875"/>
      <c r="P784" s="875"/>
      <c r="Q784" s="875"/>
      <c r="R784" s="875"/>
      <c r="S784" s="875"/>
      <c r="T784" s="875"/>
      <c r="U784" s="875"/>
      <c r="V784" s="875"/>
      <c r="W784" s="875"/>
      <c r="X784" s="875"/>
      <c r="Y784" s="876"/>
      <c r="Z784" s="873"/>
      <c r="AA784" s="873"/>
      <c r="AB784" s="873"/>
      <c r="AC784" s="873"/>
      <c r="AD784" s="873"/>
      <c r="AE784" s="873"/>
      <c r="AF784" s="873"/>
      <c r="AG784" s="873"/>
      <c r="AH784" s="873"/>
      <c r="AI784" s="873"/>
      <c r="AJ784" s="873"/>
      <c r="AK784" s="873"/>
      <c r="AL784" s="873"/>
      <c r="AM784" s="873"/>
      <c r="AN784" s="873"/>
      <c r="AO784" s="871"/>
      <c r="AP784" s="875"/>
      <c r="AQ784" s="875"/>
      <c r="AR784" s="875"/>
      <c r="AS784" s="875"/>
      <c r="AT784" s="875"/>
      <c r="AU784" s="878"/>
      <c r="AV784" s="873"/>
      <c r="AW784" s="873"/>
      <c r="AX784" s="873"/>
      <c r="AY784" s="873"/>
      <c r="AZ784" s="873"/>
      <c r="BA784" s="879"/>
      <c r="BB784" s="875"/>
      <c r="BC784" s="880"/>
      <c r="BD784" s="880"/>
      <c r="BE784" s="880"/>
      <c r="BF784" s="876"/>
      <c r="BG784" s="875"/>
      <c r="BH784" s="875"/>
      <c r="BI784" s="875"/>
      <c r="BJ784" s="875"/>
      <c r="BK784" s="871"/>
      <c r="BL784" s="881"/>
      <c r="BM784" s="881"/>
      <c r="BN784" s="881"/>
      <c r="BO784" s="881"/>
      <c r="BP784" s="881"/>
      <c r="BQ784" s="871"/>
      <c r="BR784" s="882"/>
    </row>
    <row r="785" spans="1:70" s="428" customFormat="1" x14ac:dyDescent="0.25">
      <c r="A785" s="345" t="s">
        <v>4205</v>
      </c>
      <c r="B785" s="373"/>
      <c r="C785" s="719">
        <v>41275</v>
      </c>
      <c r="D785" s="373"/>
      <c r="E785" s="346">
        <v>1540.54</v>
      </c>
      <c r="F785" s="373"/>
      <c r="G785" s="347">
        <v>434.53</v>
      </c>
      <c r="H785" s="374"/>
      <c r="I785" s="348">
        <v>-0.2021</v>
      </c>
      <c r="J785" s="348">
        <v>-1.3171999999999999</v>
      </c>
      <c r="K785" s="348">
        <v>-7.0743</v>
      </c>
      <c r="L785" s="348">
        <v>-5.4321000000000002</v>
      </c>
      <c r="M785" s="348">
        <v>-7.5960000000000001</v>
      </c>
      <c r="N785" s="350">
        <v>-20.012899999999998</v>
      </c>
      <c r="O785" s="348">
        <v>-14.5724</v>
      </c>
      <c r="P785" s="348">
        <v>-3.4417</v>
      </c>
      <c r="Q785" s="348">
        <v>4.7731000000000003</v>
      </c>
      <c r="R785" s="348">
        <v>8.8275000000000006</v>
      </c>
      <c r="S785" s="348">
        <v>-5.4424000000000001</v>
      </c>
      <c r="T785" s="348">
        <v>0.50190000000000001</v>
      </c>
      <c r="U785" s="348">
        <v>-16.667300000000001</v>
      </c>
      <c r="V785" s="348">
        <v>-16.716799999999999</v>
      </c>
      <c r="W785" s="348">
        <v>-1.5609</v>
      </c>
      <c r="X785" s="348">
        <v>10.7744</v>
      </c>
      <c r="Y785" s="374"/>
      <c r="Z785" s="346">
        <v>1</v>
      </c>
      <c r="AA785" s="346">
        <v>1</v>
      </c>
      <c r="AB785" s="346">
        <v>1</v>
      </c>
      <c r="AC785" s="346">
        <v>1</v>
      </c>
      <c r="AD785" s="346">
        <v>1</v>
      </c>
      <c r="AE785" s="346">
        <v>1</v>
      </c>
      <c r="AF785" s="346">
        <v>1</v>
      </c>
      <c r="AG785" s="346">
        <v>1</v>
      </c>
      <c r="AH785" s="346">
        <v>1</v>
      </c>
      <c r="AI785" s="346">
        <v>1</v>
      </c>
      <c r="AJ785" s="346">
        <v>1</v>
      </c>
      <c r="AK785" s="346">
        <v>1</v>
      </c>
      <c r="AL785" s="346">
        <v>1</v>
      </c>
      <c r="AM785" s="346">
        <v>1</v>
      </c>
      <c r="AN785" s="346">
        <v>1</v>
      </c>
      <c r="AO785" s="373"/>
      <c r="AP785" s="348">
        <v>6.54</v>
      </c>
      <c r="AQ785" s="348">
        <v>3.77</v>
      </c>
      <c r="AR785" s="348">
        <v>-2.0099999999999998</v>
      </c>
      <c r="AS785" s="348">
        <v>-10.27</v>
      </c>
      <c r="AT785" s="348">
        <v>-20.07</v>
      </c>
      <c r="AU785" s="351"/>
      <c r="AV785" s="346">
        <v>1</v>
      </c>
      <c r="AW785" s="346">
        <v>1</v>
      </c>
      <c r="AX785" s="346">
        <v>1</v>
      </c>
      <c r="AY785" s="346">
        <v>1</v>
      </c>
      <c r="AZ785" s="346">
        <v>1</v>
      </c>
      <c r="BA785" s="362"/>
      <c r="BB785" s="348">
        <v>11.9435386641457</v>
      </c>
      <c r="BC785" s="375">
        <v>0.92250366532616801</v>
      </c>
      <c r="BD785" s="375">
        <v>-5.3772468083151601E-2</v>
      </c>
      <c r="BE785" s="375">
        <v>-8.7985485663216498E-2</v>
      </c>
      <c r="BF785" s="374"/>
      <c r="BG785" s="843">
        <v>69.916799999999995</v>
      </c>
      <c r="BH785" s="843">
        <v>16.973099999999999</v>
      </c>
      <c r="BI785" s="843">
        <v>9.8207799999999992</v>
      </c>
      <c r="BJ785" s="843">
        <v>3.28932</v>
      </c>
      <c r="BK785" s="373"/>
      <c r="BL785" s="372" t="s">
        <v>3919</v>
      </c>
      <c r="BM785" s="372" t="s">
        <v>3920</v>
      </c>
      <c r="BN785" s="372" t="s">
        <v>3921</v>
      </c>
      <c r="BO785" s="372" t="s">
        <v>3922</v>
      </c>
      <c r="BP785" s="372" t="s">
        <v>3923</v>
      </c>
      <c r="BQ785" s="373"/>
      <c r="BR785" s="354" t="s">
        <v>2398</v>
      </c>
    </row>
    <row r="786" spans="1:70" s="428" customFormat="1" x14ac:dyDescent="0.25">
      <c r="A786" s="894" t="s">
        <v>93</v>
      </c>
      <c r="B786" s="402"/>
      <c r="C786" s="724"/>
      <c r="D786" s="402"/>
      <c r="E786" s="403"/>
      <c r="F786" s="402"/>
      <c r="G786" s="404"/>
      <c r="H786" s="406"/>
      <c r="I786" s="405">
        <v>-0.2021</v>
      </c>
      <c r="J786" s="405">
        <v>-1.3171999999999999</v>
      </c>
      <c r="K786" s="405">
        <v>-7.0743</v>
      </c>
      <c r="L786" s="405">
        <v>-5.4321000000000002</v>
      </c>
      <c r="M786" s="405">
        <v>-7.5960000000000001</v>
      </c>
      <c r="N786" s="407">
        <v>-20.012899999999998</v>
      </c>
      <c r="O786" s="405">
        <v>-14.5724</v>
      </c>
      <c r="P786" s="405">
        <v>-3.4417</v>
      </c>
      <c r="Q786" s="405">
        <v>4.7731000000000003</v>
      </c>
      <c r="R786" s="405">
        <v>8.8275000000000006</v>
      </c>
      <c r="S786" s="405">
        <v>-5.4424000000000001</v>
      </c>
      <c r="T786" s="405">
        <v>0.50190000000000001</v>
      </c>
      <c r="U786" s="405">
        <v>-16.667300000000001</v>
      </c>
      <c r="V786" s="405">
        <v>-16.716799999999999</v>
      </c>
      <c r="W786" s="405">
        <v>-1.5609</v>
      </c>
      <c r="X786" s="405">
        <v>10.7744</v>
      </c>
      <c r="Y786" s="406"/>
      <c r="Z786" s="403">
        <v>1</v>
      </c>
      <c r="AA786" s="403">
        <v>1</v>
      </c>
      <c r="AB786" s="403">
        <v>1</v>
      </c>
      <c r="AC786" s="403">
        <v>1</v>
      </c>
      <c r="AD786" s="403">
        <v>1</v>
      </c>
      <c r="AE786" s="403">
        <v>1</v>
      </c>
      <c r="AF786" s="403">
        <v>1</v>
      </c>
      <c r="AG786" s="403">
        <v>1</v>
      </c>
      <c r="AH786" s="403">
        <v>1</v>
      </c>
      <c r="AI786" s="403">
        <v>1</v>
      </c>
      <c r="AJ786" s="403">
        <v>1</v>
      </c>
      <c r="AK786" s="403">
        <v>1</v>
      </c>
      <c r="AL786" s="403">
        <v>1</v>
      </c>
      <c r="AM786" s="403">
        <v>1</v>
      </c>
      <c r="AN786" s="403">
        <v>1</v>
      </c>
      <c r="AO786" s="402"/>
      <c r="AP786" s="405">
        <v>6.54</v>
      </c>
      <c r="AQ786" s="405">
        <v>3.77</v>
      </c>
      <c r="AR786" s="405">
        <v>-2.0099999999999998</v>
      </c>
      <c r="AS786" s="405">
        <v>-10.27</v>
      </c>
      <c r="AT786" s="405">
        <v>-20.07</v>
      </c>
      <c r="AU786" s="408"/>
      <c r="AV786" s="403">
        <v>1</v>
      </c>
      <c r="AW786" s="403">
        <v>1</v>
      </c>
      <c r="AX786" s="403">
        <v>1</v>
      </c>
      <c r="AY786" s="403">
        <v>1</v>
      </c>
      <c r="AZ786" s="403">
        <v>1</v>
      </c>
      <c r="BA786" s="409"/>
      <c r="BB786" s="405"/>
      <c r="BC786" s="410"/>
      <c r="BD786" s="410"/>
      <c r="BE786" s="410"/>
      <c r="BF786" s="406"/>
      <c r="BG786" s="405"/>
      <c r="BH786" s="405"/>
      <c r="BI786" s="405"/>
      <c r="BJ786" s="405"/>
      <c r="BK786" s="402"/>
      <c r="BL786" s="401"/>
      <c r="BM786" s="401"/>
      <c r="BN786" s="401"/>
      <c r="BO786" s="401"/>
      <c r="BP786" s="401"/>
      <c r="BQ786" s="402"/>
      <c r="BR786" s="411"/>
    </row>
    <row r="787" spans="1:70" s="428" customFormat="1" x14ac:dyDescent="0.25">
      <c r="A787" s="895" t="s">
        <v>94</v>
      </c>
      <c r="B787" s="373"/>
      <c r="C787" s="719"/>
      <c r="D787" s="373"/>
      <c r="E787" s="346"/>
      <c r="F787" s="373"/>
      <c r="G787" s="347"/>
      <c r="H787" s="374"/>
      <c r="I787" s="348">
        <v>-0.2021</v>
      </c>
      <c r="J787" s="348">
        <v>-1.3171999999999999</v>
      </c>
      <c r="K787" s="348">
        <v>-7.0743</v>
      </c>
      <c r="L787" s="348">
        <v>-5.4321000000000002</v>
      </c>
      <c r="M787" s="348">
        <v>-7.5960000000000001</v>
      </c>
      <c r="N787" s="350">
        <v>-20.012899999999998</v>
      </c>
      <c r="O787" s="348">
        <v>-14.5724</v>
      </c>
      <c r="P787" s="348">
        <v>-3.4417</v>
      </c>
      <c r="Q787" s="348">
        <v>4.7731000000000003</v>
      </c>
      <c r="R787" s="348">
        <v>8.8275000000000006</v>
      </c>
      <c r="S787" s="348">
        <v>-5.4424000000000001</v>
      </c>
      <c r="T787" s="348">
        <v>0.50190000000000001</v>
      </c>
      <c r="U787" s="348">
        <v>-16.667300000000001</v>
      </c>
      <c r="V787" s="348">
        <v>-16.716799999999999</v>
      </c>
      <c r="W787" s="348">
        <v>-1.5609</v>
      </c>
      <c r="X787" s="348">
        <v>10.7744</v>
      </c>
      <c r="Y787" s="374"/>
      <c r="Z787" s="346"/>
      <c r="AA787" s="346"/>
      <c r="AB787" s="346"/>
      <c r="AC787" s="346"/>
      <c r="AD787" s="346"/>
      <c r="AE787" s="346"/>
      <c r="AF787" s="346"/>
      <c r="AG787" s="346"/>
      <c r="AH787" s="346"/>
      <c r="AI787" s="346"/>
      <c r="AJ787" s="346"/>
      <c r="AK787" s="346"/>
      <c r="AL787" s="346"/>
      <c r="AM787" s="346"/>
      <c r="AN787" s="346"/>
      <c r="AO787" s="373"/>
      <c r="AP787" s="348">
        <v>6.54</v>
      </c>
      <c r="AQ787" s="348">
        <v>3.77</v>
      </c>
      <c r="AR787" s="348">
        <v>-2.0099999999999998</v>
      </c>
      <c r="AS787" s="348">
        <v>-10.27</v>
      </c>
      <c r="AT787" s="348">
        <v>-20.07</v>
      </c>
      <c r="AU787" s="351"/>
      <c r="AV787" s="346"/>
      <c r="AW787" s="346"/>
      <c r="AX787" s="346"/>
      <c r="AY787" s="346"/>
      <c r="AZ787" s="346"/>
      <c r="BA787" s="362"/>
      <c r="BB787" s="348"/>
      <c r="BC787" s="375"/>
      <c r="BD787" s="375"/>
      <c r="BE787" s="375"/>
      <c r="BF787" s="374"/>
      <c r="BG787" s="348"/>
      <c r="BH787" s="348"/>
      <c r="BI787" s="348"/>
      <c r="BJ787" s="348"/>
      <c r="BK787" s="373"/>
      <c r="BL787" s="372"/>
      <c r="BM787" s="372"/>
      <c r="BN787" s="372"/>
      <c r="BO787" s="372"/>
      <c r="BP787" s="372"/>
      <c r="BQ787" s="373"/>
      <c r="BR787" s="354"/>
    </row>
    <row r="788" spans="1:70" s="428" customFormat="1" x14ac:dyDescent="0.25">
      <c r="A788" s="895" t="s">
        <v>95</v>
      </c>
      <c r="B788" s="373"/>
      <c r="C788" s="719"/>
      <c r="D788" s="373"/>
      <c r="E788" s="346"/>
      <c r="F788" s="373"/>
      <c r="G788" s="347"/>
      <c r="H788" s="374"/>
      <c r="I788" s="348">
        <v>-0.2021</v>
      </c>
      <c r="J788" s="348">
        <v>-1.3171999999999999</v>
      </c>
      <c r="K788" s="348">
        <v>-7.0743</v>
      </c>
      <c r="L788" s="348">
        <v>-5.4321000000000002</v>
      </c>
      <c r="M788" s="348">
        <v>-7.5960000000000001</v>
      </c>
      <c r="N788" s="350">
        <v>-20.012899999999998</v>
      </c>
      <c r="O788" s="348">
        <v>-14.5724</v>
      </c>
      <c r="P788" s="348">
        <v>-3.4417</v>
      </c>
      <c r="Q788" s="348">
        <v>4.7731000000000003</v>
      </c>
      <c r="R788" s="348">
        <v>8.8275000000000006</v>
      </c>
      <c r="S788" s="348">
        <v>-5.4424000000000001</v>
      </c>
      <c r="T788" s="348">
        <v>0.50190000000000001</v>
      </c>
      <c r="U788" s="348">
        <v>-16.667300000000001</v>
      </c>
      <c r="V788" s="348">
        <v>-16.716799999999999</v>
      </c>
      <c r="W788" s="348">
        <v>-1.5609</v>
      </c>
      <c r="X788" s="348">
        <v>10.7744</v>
      </c>
      <c r="Y788" s="374"/>
      <c r="Z788" s="346"/>
      <c r="AA788" s="346"/>
      <c r="AB788" s="346"/>
      <c r="AC788" s="346"/>
      <c r="AD788" s="346"/>
      <c r="AE788" s="346"/>
      <c r="AF788" s="346"/>
      <c r="AG788" s="346"/>
      <c r="AH788" s="346"/>
      <c r="AI788" s="346"/>
      <c r="AJ788" s="346"/>
      <c r="AK788" s="346"/>
      <c r="AL788" s="346"/>
      <c r="AM788" s="346"/>
      <c r="AN788" s="346"/>
      <c r="AO788" s="373"/>
      <c r="AP788" s="348">
        <v>6.54</v>
      </c>
      <c r="AQ788" s="348">
        <v>3.77</v>
      </c>
      <c r="AR788" s="348">
        <v>-2.0099999999999998</v>
      </c>
      <c r="AS788" s="348">
        <v>-10.27</v>
      </c>
      <c r="AT788" s="348">
        <v>-20.07</v>
      </c>
      <c r="AU788" s="351"/>
      <c r="AV788" s="346"/>
      <c r="AW788" s="346"/>
      <c r="AX788" s="346"/>
      <c r="AY788" s="346"/>
      <c r="AZ788" s="346"/>
      <c r="BA788" s="362"/>
      <c r="BB788" s="348"/>
      <c r="BC788" s="375"/>
      <c r="BD788" s="375"/>
      <c r="BE788" s="375"/>
      <c r="BF788" s="374"/>
      <c r="BG788" s="348"/>
      <c r="BH788" s="348"/>
      <c r="BI788" s="348"/>
      <c r="BJ788" s="348"/>
      <c r="BK788" s="373"/>
      <c r="BL788" s="372"/>
      <c r="BM788" s="372"/>
      <c r="BN788" s="372"/>
      <c r="BO788" s="372"/>
      <c r="BP788" s="372"/>
      <c r="BQ788" s="373"/>
      <c r="BR788" s="354"/>
    </row>
    <row r="789" spans="1:70" s="428" customFormat="1" x14ac:dyDescent="0.25">
      <c r="A789" s="896" t="s">
        <v>96</v>
      </c>
      <c r="B789" s="413"/>
      <c r="C789" s="725"/>
      <c r="D789" s="413"/>
      <c r="E789" s="414"/>
      <c r="F789" s="413"/>
      <c r="G789" s="415"/>
      <c r="H789" s="417"/>
      <c r="I789" s="416">
        <v>-0.2021</v>
      </c>
      <c r="J789" s="416">
        <v>-1.3171999999999999</v>
      </c>
      <c r="K789" s="416">
        <v>-7.0743</v>
      </c>
      <c r="L789" s="416">
        <v>-5.4321000000000002</v>
      </c>
      <c r="M789" s="416">
        <v>-7.5960000000000001</v>
      </c>
      <c r="N789" s="418">
        <v>-20.012899999999998</v>
      </c>
      <c r="O789" s="416">
        <v>-14.5724</v>
      </c>
      <c r="P789" s="416">
        <v>-3.4417</v>
      </c>
      <c r="Q789" s="416">
        <v>4.7731000000000003</v>
      </c>
      <c r="R789" s="416">
        <v>8.8275000000000006</v>
      </c>
      <c r="S789" s="416">
        <v>-5.4424000000000001</v>
      </c>
      <c r="T789" s="416">
        <v>0.50190000000000001</v>
      </c>
      <c r="U789" s="416">
        <v>-16.667300000000001</v>
      </c>
      <c r="V789" s="416">
        <v>-16.716799999999999</v>
      </c>
      <c r="W789" s="416">
        <v>-1.5609</v>
      </c>
      <c r="X789" s="416">
        <v>10.7744</v>
      </c>
      <c r="Y789" s="417"/>
      <c r="Z789" s="414"/>
      <c r="AA789" s="414"/>
      <c r="AB789" s="414"/>
      <c r="AC789" s="414"/>
      <c r="AD789" s="414"/>
      <c r="AE789" s="414"/>
      <c r="AF789" s="414"/>
      <c r="AG789" s="414"/>
      <c r="AH789" s="414"/>
      <c r="AI789" s="414"/>
      <c r="AJ789" s="414"/>
      <c r="AK789" s="414"/>
      <c r="AL789" s="414"/>
      <c r="AM789" s="414"/>
      <c r="AN789" s="414"/>
      <c r="AO789" s="413"/>
      <c r="AP789" s="416">
        <v>6.54</v>
      </c>
      <c r="AQ789" s="416">
        <v>3.77</v>
      </c>
      <c r="AR789" s="416">
        <v>-2.0099999999999998</v>
      </c>
      <c r="AS789" s="416">
        <v>-10.27</v>
      </c>
      <c r="AT789" s="416">
        <v>-20.07</v>
      </c>
      <c r="AU789" s="419"/>
      <c r="AV789" s="414"/>
      <c r="AW789" s="414"/>
      <c r="AX789" s="414"/>
      <c r="AY789" s="414"/>
      <c r="AZ789" s="414"/>
      <c r="BA789" s="420"/>
      <c r="BB789" s="416"/>
      <c r="BC789" s="421"/>
      <c r="BD789" s="421"/>
      <c r="BE789" s="421"/>
      <c r="BF789" s="417"/>
      <c r="BG789" s="416"/>
      <c r="BH789" s="416"/>
      <c r="BI789" s="416"/>
      <c r="BJ789" s="416"/>
      <c r="BK789" s="413"/>
      <c r="BL789" s="412"/>
      <c r="BM789" s="412"/>
      <c r="BN789" s="412"/>
      <c r="BO789" s="412"/>
      <c r="BP789" s="412"/>
      <c r="BQ789" s="413"/>
      <c r="BR789" s="422"/>
    </row>
    <row r="790" spans="1:70" s="428" customFormat="1" ht="14.5" customHeight="1" x14ac:dyDescent="0.35">
      <c r="A790" s="883" t="s">
        <v>4206</v>
      </c>
      <c r="B790" s="871"/>
      <c r="C790" s="872"/>
      <c r="D790" s="871"/>
      <c r="E790" s="873"/>
      <c r="F790" s="871"/>
      <c r="G790" s="874"/>
      <c r="H790" s="876"/>
      <c r="I790" s="875"/>
      <c r="J790" s="875"/>
      <c r="K790" s="875"/>
      <c r="L790" s="875"/>
      <c r="M790" s="875"/>
      <c r="N790" s="877"/>
      <c r="O790" s="875"/>
      <c r="P790" s="875"/>
      <c r="Q790" s="875"/>
      <c r="R790" s="875"/>
      <c r="S790" s="875"/>
      <c r="T790" s="875"/>
      <c r="U790" s="875"/>
      <c r="V790" s="875"/>
      <c r="W790" s="875"/>
      <c r="X790" s="875"/>
      <c r="Y790" s="876"/>
      <c r="Z790" s="873"/>
      <c r="AA790" s="873"/>
      <c r="AB790" s="873"/>
      <c r="AC790" s="873"/>
      <c r="AD790" s="873"/>
      <c r="AE790" s="873"/>
      <c r="AF790" s="873"/>
      <c r="AG790" s="873"/>
      <c r="AH790" s="873"/>
      <c r="AI790" s="873"/>
      <c r="AJ790" s="873"/>
      <c r="AK790" s="873"/>
      <c r="AL790" s="873"/>
      <c r="AM790" s="873"/>
      <c r="AN790" s="873"/>
      <c r="AO790" s="871"/>
      <c r="AP790" s="875"/>
      <c r="AQ790" s="875"/>
      <c r="AR790" s="875"/>
      <c r="AS790" s="875"/>
      <c r="AT790" s="875"/>
      <c r="AU790" s="878"/>
      <c r="AV790" s="873"/>
      <c r="AW790" s="873"/>
      <c r="AX790" s="873"/>
      <c r="AY790" s="873"/>
      <c r="AZ790" s="873"/>
      <c r="BA790" s="879"/>
      <c r="BB790" s="875"/>
      <c r="BC790" s="880"/>
      <c r="BD790" s="880"/>
      <c r="BE790" s="880"/>
      <c r="BF790" s="876"/>
      <c r="BG790" s="875"/>
      <c r="BH790" s="875"/>
      <c r="BI790" s="875"/>
      <c r="BJ790" s="875"/>
      <c r="BK790" s="871"/>
      <c r="BL790" s="881"/>
      <c r="BM790" s="881"/>
      <c r="BN790" s="881"/>
      <c r="BO790" s="881"/>
      <c r="BP790" s="881"/>
      <c r="BQ790" s="871"/>
      <c r="BR790" s="882"/>
    </row>
    <row r="791" spans="1:70" s="428" customFormat="1" ht="11" x14ac:dyDescent="0.3">
      <c r="A791" s="845" t="s">
        <v>4207</v>
      </c>
      <c r="B791" s="846"/>
      <c r="C791" s="847">
        <v>43769</v>
      </c>
      <c r="D791" s="846"/>
      <c r="E791" s="848">
        <v>4286.04</v>
      </c>
      <c r="F791" s="846"/>
      <c r="G791" s="849">
        <v>39.353999999999999</v>
      </c>
      <c r="H791" s="851"/>
      <c r="I791" s="850" t="s">
        <v>430</v>
      </c>
      <c r="J791" s="850">
        <v>-0.44519999999999998</v>
      </c>
      <c r="K791" s="850">
        <v>-0.44019999999999998</v>
      </c>
      <c r="L791" s="850">
        <v>9.1317000000000004</v>
      </c>
      <c r="M791" s="850">
        <v>17.429099999999998</v>
      </c>
      <c r="N791" s="852">
        <v>10.6097</v>
      </c>
      <c r="O791" s="850">
        <v>9.5348000000000006</v>
      </c>
      <c r="P791" s="850">
        <v>19.6538</v>
      </c>
      <c r="Q791" s="850">
        <v>15.8291</v>
      </c>
      <c r="R791" s="850" t="s">
        <v>430</v>
      </c>
      <c r="S791" s="850">
        <v>4.0670999999999999</v>
      </c>
      <c r="T791" s="850">
        <v>25.088200000000001</v>
      </c>
      <c r="U791" s="850">
        <v>11.503399999999999</v>
      </c>
      <c r="V791" s="850">
        <v>12.3245</v>
      </c>
      <c r="W791" s="850">
        <v>-1.1554</v>
      </c>
      <c r="X791" s="850">
        <v>22.094200000000001</v>
      </c>
      <c r="Y791" s="851"/>
      <c r="Z791" s="848" t="s">
        <v>430</v>
      </c>
      <c r="AA791" s="848">
        <v>1</v>
      </c>
      <c r="AB791" s="848">
        <v>1</v>
      </c>
      <c r="AC791" s="848">
        <v>1</v>
      </c>
      <c r="AD791" s="848">
        <v>1</v>
      </c>
      <c r="AE791" s="848">
        <v>1</v>
      </c>
      <c r="AF791" s="848">
        <v>1</v>
      </c>
      <c r="AG791" s="848">
        <v>1</v>
      </c>
      <c r="AH791" s="848">
        <v>1</v>
      </c>
      <c r="AI791" s="848" t="s">
        <v>430</v>
      </c>
      <c r="AJ791" s="848">
        <v>1</v>
      </c>
      <c r="AK791" s="848">
        <v>1</v>
      </c>
      <c r="AL791" s="848">
        <v>1</v>
      </c>
      <c r="AM791" s="848">
        <v>1</v>
      </c>
      <c r="AN791" s="848">
        <v>1</v>
      </c>
      <c r="AO791" s="846"/>
      <c r="AP791" s="850" t="s">
        <v>430</v>
      </c>
      <c r="AQ791" s="850" t="s">
        <v>430</v>
      </c>
      <c r="AR791" s="850">
        <v>18.98</v>
      </c>
      <c r="AS791" s="850">
        <v>16.28</v>
      </c>
      <c r="AT791" s="850">
        <v>21.4</v>
      </c>
      <c r="AU791" s="853"/>
      <c r="AV791" s="848" t="s">
        <v>430</v>
      </c>
      <c r="AW791" s="848" t="s">
        <v>430</v>
      </c>
      <c r="AX791" s="848">
        <v>1</v>
      </c>
      <c r="AY791" s="848">
        <v>1</v>
      </c>
      <c r="AZ791" s="848">
        <v>1</v>
      </c>
      <c r="BA791" s="855"/>
      <c r="BB791" s="850">
        <v>14.247700739067</v>
      </c>
      <c r="BC791" s="856">
        <v>1.00788831763114</v>
      </c>
      <c r="BD791" s="856">
        <v>8.6244147000415203E-2</v>
      </c>
      <c r="BE791" s="856">
        <v>0.56250942475032994</v>
      </c>
      <c r="BF791" s="851"/>
      <c r="BG791" s="850">
        <v>28.575199999999999</v>
      </c>
      <c r="BH791" s="850">
        <v>30.241900000000001</v>
      </c>
      <c r="BI791" s="850">
        <v>18.4375</v>
      </c>
      <c r="BJ791" s="850">
        <v>22.7454</v>
      </c>
      <c r="BK791" s="846"/>
      <c r="BL791" s="859" t="s">
        <v>3926</v>
      </c>
      <c r="BM791" s="859" t="s">
        <v>3927</v>
      </c>
      <c r="BN791" s="859" t="s">
        <v>3928</v>
      </c>
      <c r="BO791" s="859" t="s">
        <v>3929</v>
      </c>
      <c r="BP791" s="859" t="s">
        <v>2261</v>
      </c>
      <c r="BQ791" s="846"/>
      <c r="BR791" s="860" t="s">
        <v>616</v>
      </c>
    </row>
    <row r="792" spans="1:70" s="428" customFormat="1" x14ac:dyDescent="0.25">
      <c r="A792" s="894" t="s">
        <v>93</v>
      </c>
      <c r="B792" s="402"/>
      <c r="C792" s="724"/>
      <c r="D792" s="402"/>
      <c r="E792" s="403"/>
      <c r="F792" s="402"/>
      <c r="G792" s="404"/>
      <c r="H792" s="406"/>
      <c r="I792" s="405" t="s">
        <v>430</v>
      </c>
      <c r="J792" s="405">
        <v>-0.44519999999999998</v>
      </c>
      <c r="K792" s="405">
        <v>-0.44019999999999998</v>
      </c>
      <c r="L792" s="405">
        <v>9.1317000000000004</v>
      </c>
      <c r="M792" s="405">
        <v>17.429099999999998</v>
      </c>
      <c r="N792" s="407">
        <v>10.6097</v>
      </c>
      <c r="O792" s="405">
        <v>9.5348000000000006</v>
      </c>
      <c r="P792" s="405">
        <v>19.6538</v>
      </c>
      <c r="Q792" s="405">
        <v>15.8291</v>
      </c>
      <c r="R792" s="405" t="s">
        <v>430</v>
      </c>
      <c r="S792" s="405">
        <v>4.0670999999999999</v>
      </c>
      <c r="T792" s="405">
        <v>25.088200000000001</v>
      </c>
      <c r="U792" s="405">
        <v>11.503399999999999</v>
      </c>
      <c r="V792" s="405">
        <v>12.3245</v>
      </c>
      <c r="W792" s="405">
        <v>-1.1554</v>
      </c>
      <c r="X792" s="405">
        <v>22.094200000000001</v>
      </c>
      <c r="Y792" s="406"/>
      <c r="Z792" s="403">
        <v>0</v>
      </c>
      <c r="AA792" s="403">
        <v>1</v>
      </c>
      <c r="AB792" s="403">
        <v>1</v>
      </c>
      <c r="AC792" s="403">
        <v>1</v>
      </c>
      <c r="AD792" s="403">
        <v>1</v>
      </c>
      <c r="AE792" s="403">
        <v>1</v>
      </c>
      <c r="AF792" s="403">
        <v>1</v>
      </c>
      <c r="AG792" s="403">
        <v>1</v>
      </c>
      <c r="AH792" s="403">
        <v>1</v>
      </c>
      <c r="AI792" s="403">
        <v>0</v>
      </c>
      <c r="AJ792" s="403">
        <v>1</v>
      </c>
      <c r="AK792" s="403">
        <v>1</v>
      </c>
      <c r="AL792" s="403">
        <v>1</v>
      </c>
      <c r="AM792" s="403">
        <v>1</v>
      </c>
      <c r="AN792" s="403">
        <v>1</v>
      </c>
      <c r="AO792" s="402"/>
      <c r="AP792" s="405" t="s">
        <v>430</v>
      </c>
      <c r="AQ792" s="405" t="s">
        <v>430</v>
      </c>
      <c r="AR792" s="405">
        <v>18.98</v>
      </c>
      <c r="AS792" s="405">
        <v>16.28</v>
      </c>
      <c r="AT792" s="405">
        <v>21.4</v>
      </c>
      <c r="AU792" s="408"/>
      <c r="AV792" s="403">
        <v>0</v>
      </c>
      <c r="AW792" s="403">
        <v>0</v>
      </c>
      <c r="AX792" s="403">
        <v>1</v>
      </c>
      <c r="AY792" s="403">
        <v>1</v>
      </c>
      <c r="AZ792" s="403">
        <v>1</v>
      </c>
      <c r="BA792" s="409"/>
      <c r="BB792" s="405"/>
      <c r="BC792" s="410"/>
      <c r="BD792" s="410"/>
      <c r="BE792" s="410"/>
      <c r="BF792" s="406"/>
      <c r="BG792" s="405"/>
      <c r="BH792" s="405"/>
      <c r="BI792" s="405"/>
      <c r="BJ792" s="405"/>
      <c r="BK792" s="402"/>
      <c r="BL792" s="401"/>
      <c r="BM792" s="401"/>
      <c r="BN792" s="401"/>
      <c r="BO792" s="401"/>
      <c r="BP792" s="401"/>
      <c r="BQ792" s="402"/>
      <c r="BR792" s="411"/>
    </row>
    <row r="793" spans="1:70" s="428" customFormat="1" x14ac:dyDescent="0.25">
      <c r="A793" s="895" t="s">
        <v>94</v>
      </c>
      <c r="B793" s="373"/>
      <c r="C793" s="719"/>
      <c r="D793" s="373"/>
      <c r="E793" s="346"/>
      <c r="F793" s="373"/>
      <c r="G793" s="347"/>
      <c r="H793" s="374"/>
      <c r="I793" s="348" t="s">
        <v>430</v>
      </c>
      <c r="J793" s="348">
        <v>-0.44519999999999998</v>
      </c>
      <c r="K793" s="348">
        <v>-0.44019999999999998</v>
      </c>
      <c r="L793" s="348">
        <v>9.1317000000000004</v>
      </c>
      <c r="M793" s="348">
        <v>17.429099999999998</v>
      </c>
      <c r="N793" s="350">
        <v>10.6097</v>
      </c>
      <c r="O793" s="348">
        <v>9.5348000000000006</v>
      </c>
      <c r="P793" s="348">
        <v>19.6538</v>
      </c>
      <c r="Q793" s="348">
        <v>15.8291</v>
      </c>
      <c r="R793" s="348" t="s">
        <v>430</v>
      </c>
      <c r="S793" s="348">
        <v>4.0670999999999999</v>
      </c>
      <c r="T793" s="348">
        <v>25.088200000000001</v>
      </c>
      <c r="U793" s="348">
        <v>11.503399999999999</v>
      </c>
      <c r="V793" s="348">
        <v>12.3245</v>
      </c>
      <c r="W793" s="348">
        <v>-1.1554</v>
      </c>
      <c r="X793" s="348">
        <v>22.094200000000001</v>
      </c>
      <c r="Y793" s="374"/>
      <c r="Z793" s="346"/>
      <c r="AA793" s="346"/>
      <c r="AB793" s="346"/>
      <c r="AC793" s="346"/>
      <c r="AD793" s="346"/>
      <c r="AE793" s="346"/>
      <c r="AF793" s="346"/>
      <c r="AG793" s="346"/>
      <c r="AH793" s="346"/>
      <c r="AI793" s="346"/>
      <c r="AJ793" s="346"/>
      <c r="AK793" s="346"/>
      <c r="AL793" s="346"/>
      <c r="AM793" s="346"/>
      <c r="AN793" s="346"/>
      <c r="AO793" s="373"/>
      <c r="AP793" s="348" t="s">
        <v>430</v>
      </c>
      <c r="AQ793" s="348" t="s">
        <v>430</v>
      </c>
      <c r="AR793" s="348">
        <v>18.98</v>
      </c>
      <c r="AS793" s="348">
        <v>16.28</v>
      </c>
      <c r="AT793" s="348">
        <v>21.4</v>
      </c>
      <c r="AU793" s="351"/>
      <c r="AV793" s="346"/>
      <c r="AW793" s="346"/>
      <c r="AX793" s="346"/>
      <c r="AY793" s="346"/>
      <c r="AZ793" s="346"/>
      <c r="BA793" s="362"/>
      <c r="BB793" s="348"/>
      <c r="BC793" s="375"/>
      <c r="BD793" s="375"/>
      <c r="BE793" s="375"/>
      <c r="BF793" s="374"/>
      <c r="BG793" s="348"/>
      <c r="BH793" s="348"/>
      <c r="BI793" s="348"/>
      <c r="BJ793" s="348"/>
      <c r="BK793" s="373"/>
      <c r="BL793" s="372"/>
      <c r="BM793" s="372"/>
      <c r="BN793" s="372"/>
      <c r="BO793" s="372"/>
      <c r="BP793" s="372"/>
      <c r="BQ793" s="373"/>
      <c r="BR793" s="354"/>
    </row>
    <row r="794" spans="1:70" s="428" customFormat="1" x14ac:dyDescent="0.25">
      <c r="A794" s="895" t="s">
        <v>95</v>
      </c>
      <c r="B794" s="373"/>
      <c r="C794" s="719"/>
      <c r="D794" s="373"/>
      <c r="E794" s="346"/>
      <c r="F794" s="373"/>
      <c r="G794" s="347"/>
      <c r="H794" s="374"/>
      <c r="I794" s="348" t="s">
        <v>430</v>
      </c>
      <c r="J794" s="348">
        <v>-0.44519999999999998</v>
      </c>
      <c r="K794" s="348">
        <v>-0.44019999999999998</v>
      </c>
      <c r="L794" s="348">
        <v>9.1317000000000004</v>
      </c>
      <c r="M794" s="348">
        <v>17.429099999999998</v>
      </c>
      <c r="N794" s="350">
        <v>10.6097</v>
      </c>
      <c r="O794" s="348">
        <v>9.5348000000000006</v>
      </c>
      <c r="P794" s="348">
        <v>19.6538</v>
      </c>
      <c r="Q794" s="348">
        <v>15.8291</v>
      </c>
      <c r="R794" s="348" t="s">
        <v>430</v>
      </c>
      <c r="S794" s="348">
        <v>4.0670999999999999</v>
      </c>
      <c r="T794" s="348">
        <v>25.088200000000001</v>
      </c>
      <c r="U794" s="348">
        <v>11.503399999999999</v>
      </c>
      <c r="V794" s="348">
        <v>12.3245</v>
      </c>
      <c r="W794" s="348">
        <v>-1.1554</v>
      </c>
      <c r="X794" s="348">
        <v>22.094200000000001</v>
      </c>
      <c r="Y794" s="374"/>
      <c r="Z794" s="346"/>
      <c r="AA794" s="346"/>
      <c r="AB794" s="346"/>
      <c r="AC794" s="346"/>
      <c r="AD794" s="346"/>
      <c r="AE794" s="346"/>
      <c r="AF794" s="346"/>
      <c r="AG794" s="346"/>
      <c r="AH794" s="346"/>
      <c r="AI794" s="346"/>
      <c r="AJ794" s="346"/>
      <c r="AK794" s="346"/>
      <c r="AL794" s="346"/>
      <c r="AM794" s="346"/>
      <c r="AN794" s="346"/>
      <c r="AO794" s="373"/>
      <c r="AP794" s="348" t="s">
        <v>430</v>
      </c>
      <c r="AQ794" s="348" t="s">
        <v>430</v>
      </c>
      <c r="AR794" s="348">
        <v>18.98</v>
      </c>
      <c r="AS794" s="348">
        <v>16.28</v>
      </c>
      <c r="AT794" s="348">
        <v>21.4</v>
      </c>
      <c r="AU794" s="351"/>
      <c r="AV794" s="346"/>
      <c r="AW794" s="346"/>
      <c r="AX794" s="346"/>
      <c r="AY794" s="346"/>
      <c r="AZ794" s="346"/>
      <c r="BA794" s="362"/>
      <c r="BB794" s="348"/>
      <c r="BC794" s="375"/>
      <c r="BD794" s="375"/>
      <c r="BE794" s="375"/>
      <c r="BF794" s="374"/>
      <c r="BG794" s="348"/>
      <c r="BH794" s="348"/>
      <c r="BI794" s="348"/>
      <c r="BJ794" s="348"/>
      <c r="BK794" s="373"/>
      <c r="BL794" s="372"/>
      <c r="BM794" s="372"/>
      <c r="BN794" s="372"/>
      <c r="BO794" s="372"/>
      <c r="BP794" s="372"/>
      <c r="BQ794" s="373"/>
      <c r="BR794" s="354"/>
    </row>
    <row r="795" spans="1:70" s="428" customFormat="1" x14ac:dyDescent="0.25">
      <c r="A795" s="896" t="s">
        <v>96</v>
      </c>
      <c r="B795" s="413"/>
      <c r="C795" s="725"/>
      <c r="D795" s="413"/>
      <c r="E795" s="414"/>
      <c r="F795" s="413"/>
      <c r="G795" s="415"/>
      <c r="H795" s="417"/>
      <c r="I795" s="416" t="s">
        <v>430</v>
      </c>
      <c r="J795" s="416">
        <v>-0.44519999999999998</v>
      </c>
      <c r="K795" s="416">
        <v>-0.44019999999999998</v>
      </c>
      <c r="L795" s="416">
        <v>9.1317000000000004</v>
      </c>
      <c r="M795" s="416">
        <v>17.429099999999998</v>
      </c>
      <c r="N795" s="418">
        <v>10.6097</v>
      </c>
      <c r="O795" s="416">
        <v>9.5348000000000006</v>
      </c>
      <c r="P795" s="416">
        <v>19.6538</v>
      </c>
      <c r="Q795" s="416">
        <v>15.8291</v>
      </c>
      <c r="R795" s="416" t="s">
        <v>430</v>
      </c>
      <c r="S795" s="416">
        <v>4.0670999999999999</v>
      </c>
      <c r="T795" s="416">
        <v>25.088200000000001</v>
      </c>
      <c r="U795" s="416">
        <v>11.503399999999999</v>
      </c>
      <c r="V795" s="416">
        <v>12.3245</v>
      </c>
      <c r="W795" s="416">
        <v>-1.1554</v>
      </c>
      <c r="X795" s="416">
        <v>22.094200000000001</v>
      </c>
      <c r="Y795" s="417"/>
      <c r="Z795" s="414"/>
      <c r="AA795" s="414"/>
      <c r="AB795" s="414"/>
      <c r="AC795" s="414"/>
      <c r="AD795" s="414"/>
      <c r="AE795" s="414"/>
      <c r="AF795" s="414"/>
      <c r="AG795" s="414"/>
      <c r="AH795" s="414"/>
      <c r="AI795" s="414"/>
      <c r="AJ795" s="414"/>
      <c r="AK795" s="414"/>
      <c r="AL795" s="414"/>
      <c r="AM795" s="414"/>
      <c r="AN795" s="414"/>
      <c r="AO795" s="413"/>
      <c r="AP795" s="416" t="s">
        <v>430</v>
      </c>
      <c r="AQ795" s="416" t="s">
        <v>430</v>
      </c>
      <c r="AR795" s="416">
        <v>18.98</v>
      </c>
      <c r="AS795" s="416">
        <v>16.28</v>
      </c>
      <c r="AT795" s="416">
        <v>21.4</v>
      </c>
      <c r="AU795" s="419"/>
      <c r="AV795" s="414"/>
      <c r="AW795" s="414"/>
      <c r="AX795" s="414"/>
      <c r="AY795" s="414"/>
      <c r="AZ795" s="414"/>
      <c r="BA795" s="420"/>
      <c r="BB795" s="416"/>
      <c r="BC795" s="421"/>
      <c r="BD795" s="421"/>
      <c r="BE795" s="421"/>
      <c r="BF795" s="417"/>
      <c r="BG795" s="416"/>
      <c r="BH795" s="416"/>
      <c r="BI795" s="416"/>
      <c r="BJ795" s="416"/>
      <c r="BK795" s="413"/>
      <c r="BL795" s="412"/>
      <c r="BM795" s="412"/>
      <c r="BN795" s="412"/>
      <c r="BO795" s="412"/>
      <c r="BP795" s="412"/>
      <c r="BQ795" s="413"/>
      <c r="BR795" s="422"/>
    </row>
    <row r="796" spans="1:70" s="428" customFormat="1" ht="14.5" customHeight="1" x14ac:dyDescent="0.35">
      <c r="A796" s="883" t="s">
        <v>4208</v>
      </c>
      <c r="B796" s="871"/>
      <c r="C796" s="872"/>
      <c r="D796" s="871"/>
      <c r="E796" s="873"/>
      <c r="F796" s="871"/>
      <c r="G796" s="874"/>
      <c r="H796" s="876"/>
      <c r="I796" s="875"/>
      <c r="J796" s="875"/>
      <c r="K796" s="875"/>
      <c r="L796" s="875"/>
      <c r="M796" s="875"/>
      <c r="N796" s="877"/>
      <c r="O796" s="875"/>
      <c r="P796" s="875"/>
      <c r="Q796" s="875"/>
      <c r="R796" s="875"/>
      <c r="S796" s="875"/>
      <c r="T796" s="875"/>
      <c r="U796" s="875"/>
      <c r="V796" s="875"/>
      <c r="W796" s="875"/>
      <c r="X796" s="875"/>
      <c r="Y796" s="876"/>
      <c r="Z796" s="873"/>
      <c r="AA796" s="873"/>
      <c r="AB796" s="873"/>
      <c r="AC796" s="873"/>
      <c r="AD796" s="873"/>
      <c r="AE796" s="873"/>
      <c r="AF796" s="873"/>
      <c r="AG796" s="873"/>
      <c r="AH796" s="873"/>
      <c r="AI796" s="873"/>
      <c r="AJ796" s="873"/>
      <c r="AK796" s="873"/>
      <c r="AL796" s="873"/>
      <c r="AM796" s="873"/>
      <c r="AN796" s="873"/>
      <c r="AO796" s="871"/>
      <c r="AP796" s="875"/>
      <c r="AQ796" s="875"/>
      <c r="AR796" s="875"/>
      <c r="AS796" s="875"/>
      <c r="AT796" s="875"/>
      <c r="AU796" s="878"/>
      <c r="AV796" s="873"/>
      <c r="AW796" s="873"/>
      <c r="AX796" s="873"/>
      <c r="AY796" s="873"/>
      <c r="AZ796" s="873"/>
      <c r="BA796" s="879"/>
      <c r="BB796" s="875"/>
      <c r="BC796" s="880"/>
      <c r="BD796" s="880"/>
      <c r="BE796" s="880"/>
      <c r="BF796" s="876"/>
      <c r="BG796" s="875"/>
      <c r="BH796" s="875"/>
      <c r="BI796" s="875"/>
      <c r="BJ796" s="875"/>
      <c r="BK796" s="871"/>
      <c r="BL796" s="881"/>
      <c r="BM796" s="881"/>
      <c r="BN796" s="881"/>
      <c r="BO796" s="881"/>
      <c r="BP796" s="881"/>
      <c r="BQ796" s="871"/>
      <c r="BR796" s="882"/>
    </row>
    <row r="797" spans="1:70" s="428" customFormat="1" x14ac:dyDescent="0.25">
      <c r="A797" s="345" t="s">
        <v>4209</v>
      </c>
      <c r="B797" s="373"/>
      <c r="C797" s="719">
        <v>45448</v>
      </c>
      <c r="D797" s="373"/>
      <c r="E797" s="346">
        <v>6204.63</v>
      </c>
      <c r="F797" s="373"/>
      <c r="G797" s="347">
        <v>13.6974</v>
      </c>
      <c r="H797" s="374"/>
      <c r="I797" s="348">
        <v>-6.4899999999999999E-2</v>
      </c>
      <c r="J797" s="348">
        <v>-3.7900000000000003E-2</v>
      </c>
      <c r="K797" s="348">
        <v>-0.99309999999999998</v>
      </c>
      <c r="L797" s="348">
        <v>17.052800000000001</v>
      </c>
      <c r="M797" s="348">
        <v>21.1752</v>
      </c>
      <c r="N797" s="350">
        <v>27.1327</v>
      </c>
      <c r="O797" s="348">
        <v>12.8826</v>
      </c>
      <c r="P797" s="348" t="s">
        <v>430</v>
      </c>
      <c r="Q797" s="348" t="s">
        <v>430</v>
      </c>
      <c r="R797" s="348" t="s">
        <v>430</v>
      </c>
      <c r="S797" s="348">
        <v>11.0297</v>
      </c>
      <c r="T797" s="348">
        <v>31.360900000000001</v>
      </c>
      <c r="U797" s="348">
        <v>18.66</v>
      </c>
      <c r="V797" s="348">
        <v>27.586200000000002</v>
      </c>
      <c r="W797" s="348">
        <v>-2.7843</v>
      </c>
      <c r="X797" s="348">
        <v>14.8962</v>
      </c>
      <c r="Y797" s="374"/>
      <c r="Z797" s="346">
        <v>1</v>
      </c>
      <c r="AA797" s="346">
        <v>1</v>
      </c>
      <c r="AB797" s="346">
        <v>1</v>
      </c>
      <c r="AC797" s="346">
        <v>1</v>
      </c>
      <c r="AD797" s="346">
        <v>1</v>
      </c>
      <c r="AE797" s="346">
        <v>1</v>
      </c>
      <c r="AF797" s="346">
        <v>1</v>
      </c>
      <c r="AG797" s="346" t="s">
        <v>430</v>
      </c>
      <c r="AH797" s="346" t="s">
        <v>430</v>
      </c>
      <c r="AI797" s="346" t="s">
        <v>430</v>
      </c>
      <c r="AJ797" s="346">
        <v>1</v>
      </c>
      <c r="AK797" s="346">
        <v>1</v>
      </c>
      <c r="AL797" s="346">
        <v>1</v>
      </c>
      <c r="AM797" s="346">
        <v>1</v>
      </c>
      <c r="AN797" s="346">
        <v>1</v>
      </c>
      <c r="AO797" s="373"/>
      <c r="AP797" s="348" t="s">
        <v>430</v>
      </c>
      <c r="AQ797" s="348" t="s">
        <v>430</v>
      </c>
      <c r="AR797" s="348" t="s">
        <v>430</v>
      </c>
      <c r="AS797" s="348" t="s">
        <v>430</v>
      </c>
      <c r="AT797" s="348">
        <v>37.119999999999997</v>
      </c>
      <c r="AU797" s="351"/>
      <c r="AV797" s="346" t="s">
        <v>430</v>
      </c>
      <c r="AW797" s="346" t="s">
        <v>430</v>
      </c>
      <c r="AX797" s="346" t="s">
        <v>430</v>
      </c>
      <c r="AY797" s="346" t="s">
        <v>430</v>
      </c>
      <c r="AZ797" s="346">
        <v>1</v>
      </c>
      <c r="BA797" s="362"/>
      <c r="BB797" s="348">
        <v>18.6696821172354</v>
      </c>
      <c r="BC797" s="375">
        <v>0.86972516553714097</v>
      </c>
      <c r="BD797" s="375">
        <v>4.6967135550146297E-2</v>
      </c>
      <c r="BE797" s="375">
        <v>0.71805905014423999</v>
      </c>
      <c r="BF797" s="374"/>
      <c r="BG797" s="843">
        <v>46.741399999999999</v>
      </c>
      <c r="BH797" s="843">
        <v>18.543600000000001</v>
      </c>
      <c r="BI797" s="843">
        <v>32.133400000000002</v>
      </c>
      <c r="BJ797" s="843">
        <v>2.5815999999999999</v>
      </c>
      <c r="BK797" s="373"/>
      <c r="BL797" s="372" t="s">
        <v>3932</v>
      </c>
      <c r="BM797" s="372" t="s">
        <v>3933</v>
      </c>
      <c r="BN797" s="372" t="s">
        <v>487</v>
      </c>
      <c r="BO797" s="372" t="s">
        <v>3934</v>
      </c>
      <c r="BP797" s="372" t="s">
        <v>3935</v>
      </c>
      <c r="BQ797" s="373"/>
      <c r="BR797" s="354" t="s">
        <v>463</v>
      </c>
    </row>
    <row r="798" spans="1:70" s="428" customFormat="1" x14ac:dyDescent="0.25">
      <c r="A798" s="894" t="s">
        <v>93</v>
      </c>
      <c r="B798" s="402"/>
      <c r="C798" s="724"/>
      <c r="D798" s="402"/>
      <c r="E798" s="403"/>
      <c r="F798" s="402"/>
      <c r="G798" s="404"/>
      <c r="H798" s="406"/>
      <c r="I798" s="405">
        <v>-6.4899999999999999E-2</v>
      </c>
      <c r="J798" s="405">
        <v>-3.7900000000000003E-2</v>
      </c>
      <c r="K798" s="405">
        <v>-0.99309999999999998</v>
      </c>
      <c r="L798" s="405">
        <v>17.052800000000001</v>
      </c>
      <c r="M798" s="405">
        <v>21.1752</v>
      </c>
      <c r="N798" s="407">
        <v>27.1327</v>
      </c>
      <c r="O798" s="405">
        <v>12.8826</v>
      </c>
      <c r="P798" s="405" t="s">
        <v>430</v>
      </c>
      <c r="Q798" s="405" t="s">
        <v>430</v>
      </c>
      <c r="R798" s="405" t="s">
        <v>430</v>
      </c>
      <c r="S798" s="405">
        <v>11.0297</v>
      </c>
      <c r="T798" s="405">
        <v>31.360900000000001</v>
      </c>
      <c r="U798" s="405">
        <v>18.66</v>
      </c>
      <c r="V798" s="405">
        <v>27.586200000000002</v>
      </c>
      <c r="W798" s="405">
        <v>-2.7843</v>
      </c>
      <c r="X798" s="405">
        <v>14.8962</v>
      </c>
      <c r="Y798" s="406"/>
      <c r="Z798" s="403">
        <v>1</v>
      </c>
      <c r="AA798" s="403">
        <v>1</v>
      </c>
      <c r="AB798" s="403">
        <v>1</v>
      </c>
      <c r="AC798" s="403">
        <v>1</v>
      </c>
      <c r="AD798" s="403">
        <v>1</v>
      </c>
      <c r="AE798" s="403">
        <v>1</v>
      </c>
      <c r="AF798" s="403">
        <v>1</v>
      </c>
      <c r="AG798" s="403">
        <v>0</v>
      </c>
      <c r="AH798" s="403">
        <v>0</v>
      </c>
      <c r="AI798" s="403">
        <v>0</v>
      </c>
      <c r="AJ798" s="403">
        <v>1</v>
      </c>
      <c r="AK798" s="403">
        <v>1</v>
      </c>
      <c r="AL798" s="403">
        <v>1</v>
      </c>
      <c r="AM798" s="403">
        <v>1</v>
      </c>
      <c r="AN798" s="403">
        <v>1</v>
      </c>
      <c r="AO798" s="402"/>
      <c r="AP798" s="405" t="s">
        <v>430</v>
      </c>
      <c r="AQ798" s="405" t="s">
        <v>430</v>
      </c>
      <c r="AR798" s="405" t="s">
        <v>430</v>
      </c>
      <c r="AS798" s="405" t="s">
        <v>430</v>
      </c>
      <c r="AT798" s="405">
        <v>37.119999999999997</v>
      </c>
      <c r="AU798" s="408"/>
      <c r="AV798" s="403">
        <v>0</v>
      </c>
      <c r="AW798" s="403">
        <v>0</v>
      </c>
      <c r="AX798" s="403">
        <v>0</v>
      </c>
      <c r="AY798" s="403">
        <v>0</v>
      </c>
      <c r="AZ798" s="403">
        <v>1</v>
      </c>
      <c r="BA798" s="409"/>
      <c r="BB798" s="405"/>
      <c r="BC798" s="410"/>
      <c r="BD798" s="410"/>
      <c r="BE798" s="410"/>
      <c r="BF798" s="406"/>
      <c r="BG798" s="405"/>
      <c r="BH798" s="405"/>
      <c r="BI798" s="405"/>
      <c r="BJ798" s="405"/>
      <c r="BK798" s="402"/>
      <c r="BL798" s="401"/>
      <c r="BM798" s="401"/>
      <c r="BN798" s="401"/>
      <c r="BO798" s="401"/>
      <c r="BP798" s="401"/>
      <c r="BQ798" s="402"/>
      <c r="BR798" s="411"/>
    </row>
    <row r="799" spans="1:70" s="428" customFormat="1" x14ac:dyDescent="0.25">
      <c r="A799" s="895" t="s">
        <v>94</v>
      </c>
      <c r="B799" s="373"/>
      <c r="C799" s="719"/>
      <c r="D799" s="373"/>
      <c r="E799" s="346"/>
      <c r="F799" s="373"/>
      <c r="G799" s="347"/>
      <c r="H799" s="374"/>
      <c r="I799" s="348">
        <v>-6.4899999999999999E-2</v>
      </c>
      <c r="J799" s="348">
        <v>-3.7900000000000003E-2</v>
      </c>
      <c r="K799" s="348">
        <v>-0.99309999999999998</v>
      </c>
      <c r="L799" s="348">
        <v>17.052800000000001</v>
      </c>
      <c r="M799" s="348">
        <v>21.1752</v>
      </c>
      <c r="N799" s="350">
        <v>27.1327</v>
      </c>
      <c r="O799" s="348">
        <v>12.8826</v>
      </c>
      <c r="P799" s="348" t="s">
        <v>430</v>
      </c>
      <c r="Q799" s="348" t="s">
        <v>430</v>
      </c>
      <c r="R799" s="348" t="s">
        <v>430</v>
      </c>
      <c r="S799" s="348">
        <v>11.0297</v>
      </c>
      <c r="T799" s="348">
        <v>31.360900000000001</v>
      </c>
      <c r="U799" s="348">
        <v>18.66</v>
      </c>
      <c r="V799" s="348">
        <v>27.586200000000002</v>
      </c>
      <c r="W799" s="348">
        <v>-2.7843</v>
      </c>
      <c r="X799" s="348">
        <v>14.8962</v>
      </c>
      <c r="Y799" s="374"/>
      <c r="Z799" s="346"/>
      <c r="AA799" s="346"/>
      <c r="AB799" s="346"/>
      <c r="AC799" s="346"/>
      <c r="AD799" s="346"/>
      <c r="AE799" s="346"/>
      <c r="AF799" s="346"/>
      <c r="AG799" s="346"/>
      <c r="AH799" s="346"/>
      <c r="AI799" s="346"/>
      <c r="AJ799" s="346"/>
      <c r="AK799" s="346"/>
      <c r="AL799" s="346"/>
      <c r="AM799" s="346"/>
      <c r="AN799" s="346"/>
      <c r="AO799" s="373"/>
      <c r="AP799" s="348" t="s">
        <v>430</v>
      </c>
      <c r="AQ799" s="348" t="s">
        <v>430</v>
      </c>
      <c r="AR799" s="348" t="s">
        <v>430</v>
      </c>
      <c r="AS799" s="348" t="s">
        <v>430</v>
      </c>
      <c r="AT799" s="348">
        <v>37.119999999999997</v>
      </c>
      <c r="AU799" s="351"/>
      <c r="AV799" s="346"/>
      <c r="AW799" s="346"/>
      <c r="AX799" s="346"/>
      <c r="AY799" s="346"/>
      <c r="AZ799" s="346"/>
      <c r="BA799" s="362"/>
      <c r="BB799" s="348"/>
      <c r="BC799" s="375"/>
      <c r="BD799" s="375"/>
      <c r="BE799" s="375"/>
      <c r="BF799" s="374"/>
      <c r="BG799" s="348"/>
      <c r="BH799" s="348"/>
      <c r="BI799" s="348"/>
      <c r="BJ799" s="348"/>
      <c r="BK799" s="373"/>
      <c r="BL799" s="372"/>
      <c r="BM799" s="372"/>
      <c r="BN799" s="372"/>
      <c r="BO799" s="372"/>
      <c r="BP799" s="372"/>
      <c r="BQ799" s="373"/>
      <c r="BR799" s="354"/>
    </row>
    <row r="800" spans="1:70" s="428" customFormat="1" x14ac:dyDescent="0.25">
      <c r="A800" s="895" t="s">
        <v>95</v>
      </c>
      <c r="B800" s="373"/>
      <c r="C800" s="719"/>
      <c r="D800" s="373"/>
      <c r="E800" s="346"/>
      <c r="F800" s="373"/>
      <c r="G800" s="347"/>
      <c r="H800" s="374"/>
      <c r="I800" s="348">
        <v>-6.4899999999999999E-2</v>
      </c>
      <c r="J800" s="348">
        <v>-3.7900000000000003E-2</v>
      </c>
      <c r="K800" s="348">
        <v>-0.99309999999999998</v>
      </c>
      <c r="L800" s="348">
        <v>17.052800000000001</v>
      </c>
      <c r="M800" s="348">
        <v>21.1752</v>
      </c>
      <c r="N800" s="350">
        <v>27.1327</v>
      </c>
      <c r="O800" s="348">
        <v>12.8826</v>
      </c>
      <c r="P800" s="348" t="s">
        <v>430</v>
      </c>
      <c r="Q800" s="348" t="s">
        <v>430</v>
      </c>
      <c r="R800" s="348" t="s">
        <v>430</v>
      </c>
      <c r="S800" s="348">
        <v>11.0297</v>
      </c>
      <c r="T800" s="348">
        <v>31.360900000000001</v>
      </c>
      <c r="U800" s="348">
        <v>18.66</v>
      </c>
      <c r="V800" s="348">
        <v>27.586200000000002</v>
      </c>
      <c r="W800" s="348">
        <v>-2.7843</v>
      </c>
      <c r="X800" s="348">
        <v>14.8962</v>
      </c>
      <c r="Y800" s="374"/>
      <c r="Z800" s="346"/>
      <c r="AA800" s="346"/>
      <c r="AB800" s="346"/>
      <c r="AC800" s="346"/>
      <c r="AD800" s="346"/>
      <c r="AE800" s="346"/>
      <c r="AF800" s="346"/>
      <c r="AG800" s="346"/>
      <c r="AH800" s="346"/>
      <c r="AI800" s="346"/>
      <c r="AJ800" s="346"/>
      <c r="AK800" s="346"/>
      <c r="AL800" s="346"/>
      <c r="AM800" s="346"/>
      <c r="AN800" s="346"/>
      <c r="AO800" s="373"/>
      <c r="AP800" s="348" t="s">
        <v>430</v>
      </c>
      <c r="AQ800" s="348" t="s">
        <v>430</v>
      </c>
      <c r="AR800" s="348" t="s">
        <v>430</v>
      </c>
      <c r="AS800" s="348" t="s">
        <v>430</v>
      </c>
      <c r="AT800" s="348">
        <v>37.119999999999997</v>
      </c>
      <c r="AU800" s="351"/>
      <c r="AV800" s="346"/>
      <c r="AW800" s="346"/>
      <c r="AX800" s="346"/>
      <c r="AY800" s="346"/>
      <c r="AZ800" s="346"/>
      <c r="BA800" s="362"/>
      <c r="BB800" s="348"/>
      <c r="BC800" s="375"/>
      <c r="BD800" s="375"/>
      <c r="BE800" s="375"/>
      <c r="BF800" s="374"/>
      <c r="BG800" s="348"/>
      <c r="BH800" s="348"/>
      <c r="BI800" s="348"/>
      <c r="BJ800" s="348"/>
      <c r="BK800" s="373"/>
      <c r="BL800" s="372"/>
      <c r="BM800" s="372"/>
      <c r="BN800" s="372"/>
      <c r="BO800" s="372"/>
      <c r="BP800" s="372"/>
      <c r="BQ800" s="373"/>
      <c r="BR800" s="354"/>
    </row>
    <row r="801" spans="1:70" s="428" customFormat="1" x14ac:dyDescent="0.25">
      <c r="A801" s="896" t="s">
        <v>96</v>
      </c>
      <c r="B801" s="413"/>
      <c r="C801" s="725"/>
      <c r="D801" s="413"/>
      <c r="E801" s="414"/>
      <c r="F801" s="413"/>
      <c r="G801" s="415"/>
      <c r="H801" s="417"/>
      <c r="I801" s="416">
        <v>-6.4899999999999999E-2</v>
      </c>
      <c r="J801" s="416">
        <v>-3.7900000000000003E-2</v>
      </c>
      <c r="K801" s="416">
        <v>-0.99309999999999998</v>
      </c>
      <c r="L801" s="416">
        <v>17.052800000000001</v>
      </c>
      <c r="M801" s="416">
        <v>21.1752</v>
      </c>
      <c r="N801" s="418">
        <v>27.1327</v>
      </c>
      <c r="O801" s="416">
        <v>12.8826</v>
      </c>
      <c r="P801" s="416" t="s">
        <v>430</v>
      </c>
      <c r="Q801" s="416" t="s">
        <v>430</v>
      </c>
      <c r="R801" s="416" t="s">
        <v>430</v>
      </c>
      <c r="S801" s="416">
        <v>11.0297</v>
      </c>
      <c r="T801" s="416">
        <v>31.360900000000001</v>
      </c>
      <c r="U801" s="416">
        <v>18.66</v>
      </c>
      <c r="V801" s="416">
        <v>27.586200000000002</v>
      </c>
      <c r="W801" s="416">
        <v>-2.7843</v>
      </c>
      <c r="X801" s="416">
        <v>14.8962</v>
      </c>
      <c r="Y801" s="417"/>
      <c r="Z801" s="414"/>
      <c r="AA801" s="414"/>
      <c r="AB801" s="414"/>
      <c r="AC801" s="414"/>
      <c r="AD801" s="414"/>
      <c r="AE801" s="414"/>
      <c r="AF801" s="414"/>
      <c r="AG801" s="414"/>
      <c r="AH801" s="414"/>
      <c r="AI801" s="414"/>
      <c r="AJ801" s="414"/>
      <c r="AK801" s="414"/>
      <c r="AL801" s="414"/>
      <c r="AM801" s="414"/>
      <c r="AN801" s="414"/>
      <c r="AO801" s="413"/>
      <c r="AP801" s="416" t="s">
        <v>430</v>
      </c>
      <c r="AQ801" s="416" t="s">
        <v>430</v>
      </c>
      <c r="AR801" s="416" t="s">
        <v>430</v>
      </c>
      <c r="AS801" s="416" t="s">
        <v>430</v>
      </c>
      <c r="AT801" s="416">
        <v>37.119999999999997</v>
      </c>
      <c r="AU801" s="419"/>
      <c r="AV801" s="414"/>
      <c r="AW801" s="414"/>
      <c r="AX801" s="414"/>
      <c r="AY801" s="414"/>
      <c r="AZ801" s="414"/>
      <c r="BA801" s="420"/>
      <c r="BB801" s="416"/>
      <c r="BC801" s="421"/>
      <c r="BD801" s="421"/>
      <c r="BE801" s="421"/>
      <c r="BF801" s="417"/>
      <c r="BG801" s="416"/>
      <c r="BH801" s="416"/>
      <c r="BI801" s="416"/>
      <c r="BJ801" s="416"/>
      <c r="BK801" s="413"/>
      <c r="BL801" s="412"/>
      <c r="BM801" s="412"/>
      <c r="BN801" s="412"/>
      <c r="BO801" s="412"/>
      <c r="BP801" s="412"/>
      <c r="BQ801" s="413"/>
      <c r="BR801" s="422"/>
    </row>
    <row r="802" spans="1:70" s="428" customFormat="1" ht="14.5" customHeight="1" x14ac:dyDescent="0.35">
      <c r="A802" s="883" t="s">
        <v>91</v>
      </c>
      <c r="B802" s="871"/>
      <c r="C802" s="872"/>
      <c r="D802" s="871"/>
      <c r="E802" s="873"/>
      <c r="F802" s="871"/>
      <c r="G802" s="874"/>
      <c r="H802" s="876"/>
      <c r="I802" s="875"/>
      <c r="J802" s="875"/>
      <c r="K802" s="875"/>
      <c r="L802" s="875"/>
      <c r="M802" s="875"/>
      <c r="N802" s="877"/>
      <c r="O802" s="875"/>
      <c r="P802" s="875"/>
      <c r="Q802" s="875"/>
      <c r="R802" s="875"/>
      <c r="S802" s="875"/>
      <c r="T802" s="875"/>
      <c r="U802" s="875"/>
      <c r="V802" s="875"/>
      <c r="W802" s="875"/>
      <c r="X802" s="875"/>
      <c r="Y802" s="876"/>
      <c r="Z802" s="873"/>
      <c r="AA802" s="873"/>
      <c r="AB802" s="873"/>
      <c r="AC802" s="873"/>
      <c r="AD802" s="873"/>
      <c r="AE802" s="873"/>
      <c r="AF802" s="873"/>
      <c r="AG802" s="873"/>
      <c r="AH802" s="873"/>
      <c r="AI802" s="873"/>
      <c r="AJ802" s="873"/>
      <c r="AK802" s="873"/>
      <c r="AL802" s="873"/>
      <c r="AM802" s="873"/>
      <c r="AN802" s="873"/>
      <c r="AO802" s="871"/>
      <c r="AP802" s="875"/>
      <c r="AQ802" s="875"/>
      <c r="AR802" s="875"/>
      <c r="AS802" s="875"/>
      <c r="AT802" s="875"/>
      <c r="AU802" s="878"/>
      <c r="AV802" s="873"/>
      <c r="AW802" s="873"/>
      <c r="AX802" s="873"/>
      <c r="AY802" s="873"/>
      <c r="AZ802" s="873"/>
      <c r="BA802" s="879"/>
      <c r="BB802" s="875"/>
      <c r="BC802" s="880"/>
      <c r="BD802" s="880"/>
      <c r="BE802" s="880"/>
      <c r="BF802" s="876"/>
      <c r="BG802" s="875"/>
      <c r="BH802" s="875"/>
      <c r="BI802" s="875"/>
      <c r="BJ802" s="875"/>
      <c r="BK802" s="871"/>
      <c r="BL802" s="881"/>
      <c r="BM802" s="881"/>
      <c r="BN802" s="881"/>
      <c r="BO802" s="881"/>
      <c r="BP802" s="881"/>
      <c r="BQ802" s="871"/>
      <c r="BR802" s="882"/>
    </row>
    <row r="803" spans="1:70" s="428" customFormat="1" x14ac:dyDescent="0.25">
      <c r="A803" s="345" t="s">
        <v>2538</v>
      </c>
      <c r="B803" s="373"/>
      <c r="C803" s="719"/>
      <c r="D803" s="373"/>
      <c r="E803" s="346"/>
      <c r="F803" s="373"/>
      <c r="G803" s="347"/>
      <c r="H803" s="374"/>
      <c r="I803" s="348">
        <v>-1.14E-2</v>
      </c>
      <c r="J803" s="348">
        <v>-1.2524999999999999</v>
      </c>
      <c r="K803" s="348">
        <v>-3.8203999999999998</v>
      </c>
      <c r="L803" s="348">
        <v>2.8035000000000001</v>
      </c>
      <c r="M803" s="348">
        <v>0.85960000000000003</v>
      </c>
      <c r="N803" s="350">
        <v>-1.2317</v>
      </c>
      <c r="O803" s="348">
        <v>-1.2228000000000001</v>
      </c>
      <c r="P803" s="348">
        <v>9.5952999999999999</v>
      </c>
      <c r="Q803" s="348">
        <v>9.4245999999999999</v>
      </c>
      <c r="R803" s="348">
        <v>12.6479</v>
      </c>
      <c r="S803" s="348">
        <v>-0.4395</v>
      </c>
      <c r="T803" s="348">
        <v>9.8475000000000001</v>
      </c>
      <c r="U803" s="348">
        <v>-5.4077000000000002</v>
      </c>
      <c r="V803" s="348">
        <v>9.1899999999999996E-2</v>
      </c>
      <c r="W803" s="348">
        <v>-2.1621000000000001</v>
      </c>
      <c r="X803" s="348" t="s">
        <v>428</v>
      </c>
      <c r="Y803" s="374"/>
      <c r="Z803" s="346"/>
      <c r="AA803" s="346"/>
      <c r="AB803" s="346"/>
      <c r="AC803" s="346"/>
      <c r="AD803" s="346"/>
      <c r="AE803" s="346"/>
      <c r="AF803" s="346"/>
      <c r="AG803" s="346"/>
      <c r="AH803" s="346"/>
      <c r="AI803" s="346"/>
      <c r="AJ803" s="346"/>
      <c r="AK803" s="346"/>
      <c r="AL803" s="346"/>
      <c r="AM803" s="346"/>
      <c r="AN803" s="346"/>
      <c r="AO803" s="373"/>
      <c r="AP803" s="348">
        <v>12.65</v>
      </c>
      <c r="AQ803" s="348">
        <v>12.18</v>
      </c>
      <c r="AR803" s="348">
        <v>8.59</v>
      </c>
      <c r="AS803" s="348">
        <v>3.27</v>
      </c>
      <c r="AT803" s="348">
        <v>-3.56</v>
      </c>
      <c r="AU803" s="351"/>
      <c r="AV803" s="346"/>
      <c r="AW803" s="346"/>
      <c r="AX803" s="346"/>
      <c r="AY803" s="346"/>
      <c r="AZ803" s="346"/>
      <c r="BA803" s="362"/>
      <c r="BB803" s="348"/>
      <c r="BC803" s="375"/>
      <c r="BD803" s="375"/>
      <c r="BE803" s="375"/>
      <c r="BF803" s="374"/>
      <c r="BG803" s="348"/>
      <c r="BH803" s="348"/>
      <c r="BI803" s="348"/>
      <c r="BJ803" s="348"/>
      <c r="BK803" s="373"/>
      <c r="BL803" s="372"/>
      <c r="BM803" s="372"/>
      <c r="BN803" s="372"/>
      <c r="BO803" s="372"/>
      <c r="BP803" s="372"/>
      <c r="BQ803" s="373"/>
      <c r="BR803" s="354"/>
    </row>
    <row r="804" spans="1:70" s="428" customFormat="1" x14ac:dyDescent="0.25">
      <c r="A804" s="345" t="s">
        <v>2539</v>
      </c>
      <c r="B804" s="373"/>
      <c r="C804" s="719"/>
      <c r="D804" s="373"/>
      <c r="E804" s="346"/>
      <c r="F804" s="373"/>
      <c r="G804" s="347"/>
      <c r="H804" s="374"/>
      <c r="I804" s="348" t="s">
        <v>430</v>
      </c>
      <c r="J804" s="348" t="s">
        <v>430</v>
      </c>
      <c r="K804" s="348" t="s">
        <v>430</v>
      </c>
      <c r="L804" s="348" t="s">
        <v>430</v>
      </c>
      <c r="M804" s="348" t="s">
        <v>430</v>
      </c>
      <c r="N804" s="350" t="s">
        <v>430</v>
      </c>
      <c r="O804" s="348" t="s">
        <v>430</v>
      </c>
      <c r="P804" s="348" t="s">
        <v>430</v>
      </c>
      <c r="Q804" s="348" t="s">
        <v>430</v>
      </c>
      <c r="R804" s="348" t="s">
        <v>430</v>
      </c>
      <c r="S804" s="348" t="s">
        <v>430</v>
      </c>
      <c r="T804" s="348" t="s">
        <v>430</v>
      </c>
      <c r="U804" s="348" t="s">
        <v>430</v>
      </c>
      <c r="V804" s="348" t="s">
        <v>430</v>
      </c>
      <c r="W804" s="348" t="s">
        <v>430</v>
      </c>
      <c r="X804" s="348" t="s">
        <v>428</v>
      </c>
      <c r="Y804" s="374"/>
      <c r="Z804" s="346"/>
      <c r="AA804" s="346"/>
      <c r="AB804" s="346"/>
      <c r="AC804" s="346"/>
      <c r="AD804" s="346"/>
      <c r="AE804" s="346"/>
      <c r="AF804" s="346"/>
      <c r="AG804" s="346"/>
      <c r="AH804" s="346"/>
      <c r="AI804" s="346"/>
      <c r="AJ804" s="346"/>
      <c r="AK804" s="346"/>
      <c r="AL804" s="346"/>
      <c r="AM804" s="346"/>
      <c r="AN804" s="346"/>
      <c r="AO804" s="373"/>
      <c r="AP804" s="348" t="s">
        <v>430</v>
      </c>
      <c r="AQ804" s="348" t="s">
        <v>430</v>
      </c>
      <c r="AR804" s="348" t="s">
        <v>430</v>
      </c>
      <c r="AS804" s="348" t="s">
        <v>430</v>
      </c>
      <c r="AT804" s="348" t="s">
        <v>430</v>
      </c>
      <c r="AU804" s="351"/>
      <c r="AV804" s="346"/>
      <c r="AW804" s="346"/>
      <c r="AX804" s="346"/>
      <c r="AY804" s="346"/>
      <c r="AZ804" s="346"/>
      <c r="BA804" s="362"/>
      <c r="BB804" s="348"/>
      <c r="BC804" s="375"/>
      <c r="BD804" s="375"/>
      <c r="BE804" s="375"/>
      <c r="BF804" s="374"/>
      <c r="BG804" s="348"/>
      <c r="BH804" s="348"/>
      <c r="BI804" s="348"/>
      <c r="BJ804" s="348"/>
      <c r="BK804" s="373"/>
      <c r="BL804" s="372"/>
      <c r="BM804" s="372"/>
      <c r="BN804" s="372"/>
      <c r="BO804" s="372"/>
      <c r="BP804" s="372"/>
      <c r="BQ804" s="373"/>
      <c r="BR804" s="354"/>
    </row>
    <row r="805" spans="1:70" s="428" customFormat="1" x14ac:dyDescent="0.25">
      <c r="A805" s="345" t="s">
        <v>664</v>
      </c>
      <c r="B805" s="373"/>
      <c r="C805" s="719"/>
      <c r="D805" s="373"/>
      <c r="E805" s="346"/>
      <c r="F805" s="373"/>
      <c r="G805" s="347"/>
      <c r="H805" s="374"/>
      <c r="I805" s="348">
        <v>-2.5000000000000001E-2</v>
      </c>
      <c r="J805" s="348">
        <v>-1.0981000000000001</v>
      </c>
      <c r="K805" s="348">
        <v>-3.234</v>
      </c>
      <c r="L805" s="348">
        <v>3.7595999999999998</v>
      </c>
      <c r="M805" s="348">
        <v>3.2483</v>
      </c>
      <c r="N805" s="350">
        <v>2.0899999999999998E-2</v>
      </c>
      <c r="O805" s="348">
        <v>-0.87760000000000005</v>
      </c>
      <c r="P805" s="348">
        <v>10.1668</v>
      </c>
      <c r="Q805" s="348">
        <v>10.0459</v>
      </c>
      <c r="R805" s="348">
        <v>12.951599999999999</v>
      </c>
      <c r="S805" s="348">
        <v>0.1603</v>
      </c>
      <c r="T805" s="348">
        <v>12.276899999999999</v>
      </c>
      <c r="U805" s="348">
        <v>-3.3794</v>
      </c>
      <c r="V805" s="348">
        <v>1.4736</v>
      </c>
      <c r="W805" s="348">
        <v>-1.899</v>
      </c>
      <c r="X805" s="348" t="s">
        <v>428</v>
      </c>
      <c r="Y805" s="374"/>
      <c r="Z805" s="346"/>
      <c r="AA805" s="346"/>
      <c r="AB805" s="346"/>
      <c r="AC805" s="346"/>
      <c r="AD805" s="346"/>
      <c r="AE805" s="346"/>
      <c r="AF805" s="346"/>
      <c r="AG805" s="346"/>
      <c r="AH805" s="346"/>
      <c r="AI805" s="346"/>
      <c r="AJ805" s="346"/>
      <c r="AK805" s="346"/>
      <c r="AL805" s="346"/>
      <c r="AM805" s="346"/>
      <c r="AN805" s="346"/>
      <c r="AO805" s="373"/>
      <c r="AP805" s="348">
        <v>13.16</v>
      </c>
      <c r="AQ805" s="348">
        <v>13.02</v>
      </c>
      <c r="AR805" s="348">
        <v>9.44</v>
      </c>
      <c r="AS805" s="348">
        <v>4.2300000000000004</v>
      </c>
      <c r="AT805" s="348">
        <v>-0.48</v>
      </c>
      <c r="AU805" s="351"/>
      <c r="AV805" s="346"/>
      <c r="AW805" s="346"/>
      <c r="AX805" s="346"/>
      <c r="AY805" s="346"/>
      <c r="AZ805" s="346"/>
      <c r="BA805" s="362"/>
      <c r="BB805" s="348"/>
      <c r="BC805" s="375"/>
      <c r="BD805" s="375"/>
      <c r="BE805" s="375"/>
      <c r="BF805" s="374"/>
      <c r="BG805" s="348"/>
      <c r="BH805" s="348"/>
      <c r="BI805" s="348"/>
      <c r="BJ805" s="348"/>
      <c r="BK805" s="373"/>
      <c r="BL805" s="372"/>
      <c r="BM805" s="372"/>
      <c r="BN805" s="372"/>
      <c r="BO805" s="372"/>
      <c r="BP805" s="372"/>
      <c r="BQ805" s="373"/>
      <c r="BR805" s="354"/>
    </row>
    <row r="806" spans="1:70" s="428" customFormat="1" x14ac:dyDescent="0.25">
      <c r="A806" s="345" t="s">
        <v>2540</v>
      </c>
      <c r="B806" s="373"/>
      <c r="C806" s="719"/>
      <c r="D806" s="373"/>
      <c r="E806" s="346"/>
      <c r="F806" s="373"/>
      <c r="G806" s="347"/>
      <c r="H806" s="374"/>
      <c r="I806" s="348">
        <v>0.36109999999999998</v>
      </c>
      <c r="J806" s="348">
        <v>-1.2079</v>
      </c>
      <c r="K806" s="348">
        <v>-2.0304000000000002</v>
      </c>
      <c r="L806" s="348">
        <v>3.6082999999999998</v>
      </c>
      <c r="M806" s="348">
        <v>0.55810000000000004</v>
      </c>
      <c r="N806" s="350">
        <v>5.5515999999999996</v>
      </c>
      <c r="O806" s="348">
        <v>5.7469999999999999</v>
      </c>
      <c r="P806" s="348">
        <v>9.0090000000000003</v>
      </c>
      <c r="Q806" s="348">
        <v>9.7420000000000009</v>
      </c>
      <c r="R806" s="348">
        <v>11.273199999999999</v>
      </c>
      <c r="S806" s="348">
        <v>-1.4381999999999999</v>
      </c>
      <c r="T806" s="348">
        <v>13.793799999999999</v>
      </c>
      <c r="U806" s="348">
        <v>-3.5568</v>
      </c>
      <c r="V806" s="348">
        <v>4.6691000000000003</v>
      </c>
      <c r="W806" s="348">
        <v>-1.8947000000000001</v>
      </c>
      <c r="X806" s="348" t="s">
        <v>428</v>
      </c>
      <c r="Y806" s="374"/>
      <c r="Z806" s="346"/>
      <c r="AA806" s="346"/>
      <c r="AB806" s="346"/>
      <c r="AC806" s="346"/>
      <c r="AD806" s="346"/>
      <c r="AE806" s="346"/>
      <c r="AF806" s="346"/>
      <c r="AG806" s="346"/>
      <c r="AH806" s="346"/>
      <c r="AI806" s="346"/>
      <c r="AJ806" s="346"/>
      <c r="AK806" s="346"/>
      <c r="AL806" s="346"/>
      <c r="AM806" s="346"/>
      <c r="AN806" s="346"/>
      <c r="AO806" s="373"/>
      <c r="AP806" s="348">
        <v>11.11</v>
      </c>
      <c r="AQ806" s="348">
        <v>11.4</v>
      </c>
      <c r="AR806" s="348">
        <v>8.92</v>
      </c>
      <c r="AS806" s="348">
        <v>6.37</v>
      </c>
      <c r="AT806" s="348">
        <v>-0.89</v>
      </c>
      <c r="AU806" s="351"/>
      <c r="AV806" s="346"/>
      <c r="AW806" s="346"/>
      <c r="AX806" s="346"/>
      <c r="AY806" s="346"/>
      <c r="AZ806" s="346"/>
      <c r="BA806" s="362"/>
      <c r="BB806" s="348"/>
      <c r="BC806" s="375"/>
      <c r="BD806" s="375"/>
      <c r="BE806" s="375"/>
      <c r="BF806" s="374"/>
      <c r="BG806" s="348"/>
      <c r="BH806" s="348"/>
      <c r="BI806" s="348"/>
      <c r="BJ806" s="348"/>
      <c r="BK806" s="373"/>
      <c r="BL806" s="372"/>
      <c r="BM806" s="372"/>
      <c r="BN806" s="372"/>
      <c r="BO806" s="372"/>
      <c r="BP806" s="372"/>
      <c r="BQ806" s="373"/>
      <c r="BR806" s="354"/>
    </row>
    <row r="807" spans="1:70" s="428" customFormat="1" x14ac:dyDescent="0.25">
      <c r="A807" s="345" t="s">
        <v>2541</v>
      </c>
      <c r="B807" s="373"/>
      <c r="C807" s="719"/>
      <c r="D807" s="373"/>
      <c r="E807" s="346"/>
      <c r="F807" s="373"/>
      <c r="G807" s="347"/>
      <c r="H807" s="374"/>
      <c r="I807" s="348">
        <v>0.34339999999999998</v>
      </c>
      <c r="J807" s="348">
        <v>-1.2116</v>
      </c>
      <c r="K807" s="348">
        <v>-2.5674999999999999</v>
      </c>
      <c r="L807" s="348">
        <v>4.4378000000000002</v>
      </c>
      <c r="M807" s="348">
        <v>-0.1023</v>
      </c>
      <c r="N807" s="350">
        <v>0.15049999999999999</v>
      </c>
      <c r="O807" s="348">
        <v>4.0568999999999997</v>
      </c>
      <c r="P807" s="348">
        <v>9.1373999999999995</v>
      </c>
      <c r="Q807" s="348">
        <v>8.8832000000000004</v>
      </c>
      <c r="R807" s="348">
        <v>11.2987</v>
      </c>
      <c r="S807" s="348">
        <v>-1.8481000000000001</v>
      </c>
      <c r="T807" s="348">
        <v>12.5627</v>
      </c>
      <c r="U807" s="348">
        <v>-5.8284000000000002</v>
      </c>
      <c r="V807" s="348">
        <v>0.34899999999999998</v>
      </c>
      <c r="W807" s="348">
        <v>-2.4264000000000001</v>
      </c>
      <c r="X807" s="348" t="s">
        <v>428</v>
      </c>
      <c r="Y807" s="374"/>
      <c r="Z807" s="346"/>
      <c r="AA807" s="346"/>
      <c r="AB807" s="346"/>
      <c r="AC807" s="346"/>
      <c r="AD807" s="346"/>
      <c r="AE807" s="346"/>
      <c r="AF807" s="346"/>
      <c r="AG807" s="346"/>
      <c r="AH807" s="346"/>
      <c r="AI807" s="346"/>
      <c r="AJ807" s="346"/>
      <c r="AK807" s="346"/>
      <c r="AL807" s="346"/>
      <c r="AM807" s="346"/>
      <c r="AN807" s="346"/>
      <c r="AO807" s="373"/>
      <c r="AP807" s="348">
        <v>11.04</v>
      </c>
      <c r="AQ807" s="348">
        <v>11.36</v>
      </c>
      <c r="AR807" s="348">
        <v>9.16</v>
      </c>
      <c r="AS807" s="348">
        <v>5.44</v>
      </c>
      <c r="AT807" s="348">
        <v>-3.83</v>
      </c>
      <c r="AU807" s="351"/>
      <c r="AV807" s="346"/>
      <c r="AW807" s="346"/>
      <c r="AX807" s="346"/>
      <c r="AY807" s="346"/>
      <c r="AZ807" s="346"/>
      <c r="BA807" s="362"/>
      <c r="BB807" s="348"/>
      <c r="BC807" s="375"/>
      <c r="BD807" s="375"/>
      <c r="BE807" s="375"/>
      <c r="BF807" s="374"/>
      <c r="BG807" s="348"/>
      <c r="BH807" s="348"/>
      <c r="BI807" s="348"/>
      <c r="BJ807" s="348"/>
      <c r="BK807" s="373"/>
      <c r="BL807" s="372"/>
      <c r="BM807" s="372"/>
      <c r="BN807" s="372"/>
      <c r="BO807" s="372"/>
      <c r="BP807" s="372"/>
      <c r="BQ807" s="373"/>
      <c r="BR807" s="354"/>
    </row>
    <row r="808" spans="1:70" s="428" customFormat="1" x14ac:dyDescent="0.25">
      <c r="A808" s="345" t="s">
        <v>2542</v>
      </c>
      <c r="B808" s="373"/>
      <c r="C808" s="719"/>
      <c r="D808" s="373"/>
      <c r="E808" s="346"/>
      <c r="F808" s="373"/>
      <c r="G808" s="347"/>
      <c r="H808" s="374"/>
      <c r="I808" s="348">
        <v>-0.3301</v>
      </c>
      <c r="J808" s="348">
        <v>0.32050000000000001</v>
      </c>
      <c r="K808" s="348">
        <v>0.30470000000000003</v>
      </c>
      <c r="L808" s="348">
        <v>9.5161999999999995</v>
      </c>
      <c r="M808" s="348">
        <v>17.308900000000001</v>
      </c>
      <c r="N808" s="350">
        <v>15.4809</v>
      </c>
      <c r="O808" s="348">
        <v>8.7835000000000001</v>
      </c>
      <c r="P808" s="348">
        <v>22.5716</v>
      </c>
      <c r="Q808" s="348">
        <v>14.799300000000001</v>
      </c>
      <c r="R808" s="348">
        <v>12.6524</v>
      </c>
      <c r="S808" s="348">
        <v>4.3456000000000001</v>
      </c>
      <c r="T808" s="348">
        <v>23.256699999999999</v>
      </c>
      <c r="U808" s="348">
        <v>17.742999999999999</v>
      </c>
      <c r="V808" s="348">
        <v>19.756399999999999</v>
      </c>
      <c r="W808" s="348">
        <v>-0.45440000000000003</v>
      </c>
      <c r="X808" s="348" t="s">
        <v>428</v>
      </c>
      <c r="Y808" s="374"/>
      <c r="Z808" s="346"/>
      <c r="AA808" s="346"/>
      <c r="AB808" s="346"/>
      <c r="AC808" s="346"/>
      <c r="AD808" s="346"/>
      <c r="AE808" s="346"/>
      <c r="AF808" s="346"/>
      <c r="AG808" s="346"/>
      <c r="AH808" s="346"/>
      <c r="AI808" s="346"/>
      <c r="AJ808" s="346"/>
      <c r="AK808" s="346"/>
      <c r="AL808" s="346"/>
      <c r="AM808" s="346"/>
      <c r="AN808" s="346"/>
      <c r="AO808" s="373"/>
      <c r="AP808" s="348">
        <v>18.170000000000002</v>
      </c>
      <c r="AQ808" s="348">
        <v>20.21</v>
      </c>
      <c r="AR808" s="348">
        <v>20.64</v>
      </c>
      <c r="AS808" s="348">
        <v>17.73</v>
      </c>
      <c r="AT808" s="348">
        <v>28.58</v>
      </c>
      <c r="AU808" s="351"/>
      <c r="AV808" s="346"/>
      <c r="AW808" s="346"/>
      <c r="AX808" s="346"/>
      <c r="AY808" s="346"/>
      <c r="AZ808" s="346"/>
      <c r="BA808" s="362"/>
      <c r="BB808" s="348"/>
      <c r="BC808" s="375"/>
      <c r="BD808" s="375"/>
      <c r="BE808" s="375"/>
      <c r="BF808" s="374"/>
      <c r="BG808" s="348"/>
      <c r="BH808" s="348"/>
      <c r="BI808" s="348"/>
      <c r="BJ808" s="348"/>
      <c r="BK808" s="373"/>
      <c r="BL808" s="372"/>
      <c r="BM808" s="372"/>
      <c r="BN808" s="372"/>
      <c r="BO808" s="372"/>
      <c r="BP808" s="372"/>
      <c r="BQ808" s="373"/>
      <c r="BR808" s="354"/>
    </row>
    <row r="809" spans="1:70" s="428" customFormat="1" x14ac:dyDescent="0.25">
      <c r="A809" s="345" t="s">
        <v>2543</v>
      </c>
      <c r="B809" s="373"/>
      <c r="C809" s="719"/>
      <c r="D809" s="373"/>
      <c r="E809" s="346"/>
      <c r="F809" s="373"/>
      <c r="G809" s="347"/>
      <c r="H809" s="374"/>
      <c r="I809" s="348">
        <v>0.28689999999999999</v>
      </c>
      <c r="J809" s="348">
        <v>-1.1279999999999999</v>
      </c>
      <c r="K809" s="348">
        <v>-1.9005000000000001</v>
      </c>
      <c r="L809" s="348">
        <v>0.60509999999999997</v>
      </c>
      <c r="M809" s="348">
        <v>-4.6002999999999998</v>
      </c>
      <c r="N809" s="350">
        <v>1.6993</v>
      </c>
      <c r="O809" s="348">
        <v>-6.5426000000000002</v>
      </c>
      <c r="P809" s="348">
        <v>13.219900000000001</v>
      </c>
      <c r="Q809" s="348">
        <v>11.780200000000001</v>
      </c>
      <c r="R809" s="348">
        <v>12.478400000000001</v>
      </c>
      <c r="S809" s="348">
        <v>-0.49869999999999998</v>
      </c>
      <c r="T809" s="348">
        <v>1.4742999999999999</v>
      </c>
      <c r="U809" s="348">
        <v>-9.4054000000000002</v>
      </c>
      <c r="V809" s="348">
        <v>-2.0137</v>
      </c>
      <c r="W809" s="348">
        <v>-0.22289999999999999</v>
      </c>
      <c r="X809" s="348" t="s">
        <v>428</v>
      </c>
      <c r="Y809" s="374"/>
      <c r="Z809" s="346"/>
      <c r="AA809" s="346"/>
      <c r="AB809" s="346"/>
      <c r="AC809" s="346"/>
      <c r="AD809" s="346"/>
      <c r="AE809" s="346"/>
      <c r="AF809" s="346"/>
      <c r="AG809" s="346"/>
      <c r="AH809" s="346"/>
      <c r="AI809" s="346"/>
      <c r="AJ809" s="346"/>
      <c r="AK809" s="346"/>
      <c r="AL809" s="346"/>
      <c r="AM809" s="346"/>
      <c r="AN809" s="346"/>
      <c r="AO809" s="373"/>
      <c r="AP809" s="348">
        <v>11.6</v>
      </c>
      <c r="AQ809" s="348">
        <v>12.17</v>
      </c>
      <c r="AR809" s="348">
        <v>8.4700000000000006</v>
      </c>
      <c r="AS809" s="348">
        <v>1.22</v>
      </c>
      <c r="AT809" s="348">
        <v>-8.59</v>
      </c>
      <c r="AU809" s="351"/>
      <c r="AV809" s="346"/>
      <c r="AW809" s="346"/>
      <c r="AX809" s="346"/>
      <c r="AY809" s="346"/>
      <c r="AZ809" s="346"/>
      <c r="BA809" s="362"/>
      <c r="BB809" s="348"/>
      <c r="BC809" s="375"/>
      <c r="BD809" s="375"/>
      <c r="BE809" s="375"/>
      <c r="BF809" s="374"/>
      <c r="BG809" s="348"/>
      <c r="BH809" s="348"/>
      <c r="BI809" s="348"/>
      <c r="BJ809" s="348"/>
      <c r="BK809" s="373"/>
      <c r="BL809" s="372"/>
      <c r="BM809" s="372"/>
      <c r="BN809" s="372"/>
      <c r="BO809" s="372"/>
      <c r="BP809" s="372"/>
      <c r="BQ809" s="373"/>
      <c r="BR809" s="354"/>
    </row>
    <row r="810" spans="1:70" s="428" customFormat="1" x14ac:dyDescent="0.25">
      <c r="A810" s="345" t="s">
        <v>2544</v>
      </c>
      <c r="B810" s="373"/>
      <c r="C810" s="719"/>
      <c r="D810" s="373"/>
      <c r="E810" s="346"/>
      <c r="F810" s="373"/>
      <c r="G810" s="347"/>
      <c r="H810" s="374"/>
      <c r="I810" s="348">
        <v>0.12939999999999999</v>
      </c>
      <c r="J810" s="348">
        <v>-0.22770000000000001</v>
      </c>
      <c r="K810" s="348">
        <v>-1.8241000000000001</v>
      </c>
      <c r="L810" s="348">
        <v>-0.43569999999999998</v>
      </c>
      <c r="M810" s="348">
        <v>-3.8136999999999999</v>
      </c>
      <c r="N810" s="350">
        <v>9.9390000000000001</v>
      </c>
      <c r="O810" s="348">
        <v>1.1184000000000001</v>
      </c>
      <c r="P810" s="348">
        <v>21.194500000000001</v>
      </c>
      <c r="Q810" s="348">
        <v>25.0215</v>
      </c>
      <c r="R810" s="348">
        <v>14.0115</v>
      </c>
      <c r="S810" s="348">
        <v>-1.5302</v>
      </c>
      <c r="T810" s="348">
        <v>4.8601999999999999</v>
      </c>
      <c r="U810" s="348">
        <v>0.65310000000000001</v>
      </c>
      <c r="V810" s="348">
        <v>5.4969999999999999</v>
      </c>
      <c r="W810" s="348">
        <v>-0.58360000000000001</v>
      </c>
      <c r="X810" s="348" t="s">
        <v>428</v>
      </c>
      <c r="Y810" s="374"/>
      <c r="Z810" s="346"/>
      <c r="AA810" s="346"/>
      <c r="AB810" s="346"/>
      <c r="AC810" s="346"/>
      <c r="AD810" s="346"/>
      <c r="AE810" s="346"/>
      <c r="AF810" s="346"/>
      <c r="AG810" s="346"/>
      <c r="AH810" s="346"/>
      <c r="AI810" s="346"/>
      <c r="AJ810" s="346"/>
      <c r="AK810" s="346"/>
      <c r="AL810" s="346"/>
      <c r="AM810" s="346"/>
      <c r="AN810" s="346"/>
      <c r="AO810" s="373"/>
      <c r="AP810" s="348">
        <v>19.27</v>
      </c>
      <c r="AQ810" s="348">
        <v>24.99</v>
      </c>
      <c r="AR810" s="348">
        <v>20.75</v>
      </c>
      <c r="AS810" s="348">
        <v>7.95</v>
      </c>
      <c r="AT810" s="348">
        <v>-1.8</v>
      </c>
      <c r="AU810" s="351"/>
      <c r="AV810" s="346"/>
      <c r="AW810" s="346"/>
      <c r="AX810" s="346"/>
      <c r="AY810" s="346"/>
      <c r="AZ810" s="346"/>
      <c r="BA810" s="362"/>
      <c r="BB810" s="348"/>
      <c r="BC810" s="375"/>
      <c r="BD810" s="375"/>
      <c r="BE810" s="375"/>
      <c r="BF810" s="374"/>
      <c r="BG810" s="348"/>
      <c r="BH810" s="348"/>
      <c r="BI810" s="348"/>
      <c r="BJ810" s="348"/>
      <c r="BK810" s="373"/>
      <c r="BL810" s="372"/>
      <c r="BM810" s="372"/>
      <c r="BN810" s="372"/>
      <c r="BO810" s="372"/>
      <c r="BP810" s="372"/>
      <c r="BQ810" s="373"/>
      <c r="BR810" s="354"/>
    </row>
    <row r="811" spans="1:70" s="428" customFormat="1" x14ac:dyDescent="0.25">
      <c r="A811" s="345" t="s">
        <v>2545</v>
      </c>
      <c r="B811" s="373"/>
      <c r="C811" s="719"/>
      <c r="D811" s="373"/>
      <c r="E811" s="346"/>
      <c r="F811" s="373"/>
      <c r="G811" s="347"/>
      <c r="H811" s="374"/>
      <c r="I811" s="348" t="s">
        <v>430</v>
      </c>
      <c r="J811" s="348" t="s">
        <v>430</v>
      </c>
      <c r="K811" s="348" t="s">
        <v>430</v>
      </c>
      <c r="L811" s="348" t="s">
        <v>430</v>
      </c>
      <c r="M811" s="348" t="s">
        <v>430</v>
      </c>
      <c r="N811" s="350" t="s">
        <v>430</v>
      </c>
      <c r="O811" s="348" t="s">
        <v>430</v>
      </c>
      <c r="P811" s="348" t="s">
        <v>430</v>
      </c>
      <c r="Q811" s="348" t="s">
        <v>430</v>
      </c>
      <c r="R811" s="348" t="s">
        <v>430</v>
      </c>
      <c r="S811" s="348" t="s">
        <v>430</v>
      </c>
      <c r="T811" s="348" t="s">
        <v>430</v>
      </c>
      <c r="U811" s="348" t="s">
        <v>430</v>
      </c>
      <c r="V811" s="348" t="s">
        <v>430</v>
      </c>
      <c r="W811" s="348" t="s">
        <v>430</v>
      </c>
      <c r="X811" s="348" t="s">
        <v>430</v>
      </c>
      <c r="Y811" s="374"/>
      <c r="Z811" s="346"/>
      <c r="AA811" s="346"/>
      <c r="AB811" s="346"/>
      <c r="AC811" s="346"/>
      <c r="AD811" s="346"/>
      <c r="AE811" s="346"/>
      <c r="AF811" s="346"/>
      <c r="AG811" s="346"/>
      <c r="AH811" s="346"/>
      <c r="AI811" s="346"/>
      <c r="AJ811" s="346"/>
      <c r="AK811" s="346"/>
      <c r="AL811" s="346"/>
      <c r="AM811" s="346"/>
      <c r="AN811" s="346"/>
      <c r="AO811" s="373"/>
      <c r="AP811" s="348" t="s">
        <v>430</v>
      </c>
      <c r="AQ811" s="348" t="s">
        <v>430</v>
      </c>
      <c r="AR811" s="348" t="s">
        <v>430</v>
      </c>
      <c r="AS811" s="348" t="s">
        <v>430</v>
      </c>
      <c r="AT811" s="348" t="s">
        <v>430</v>
      </c>
      <c r="AU811" s="351"/>
      <c r="AV811" s="346"/>
      <c r="AW811" s="346"/>
      <c r="AX811" s="346"/>
      <c r="AY811" s="346"/>
      <c r="AZ811" s="346"/>
      <c r="BA811" s="362"/>
      <c r="BB811" s="348"/>
      <c r="BC811" s="375"/>
      <c r="BD811" s="375"/>
      <c r="BE811" s="375"/>
      <c r="BF811" s="374"/>
      <c r="BG811" s="348"/>
      <c r="BH811" s="348"/>
      <c r="BI811" s="348"/>
      <c r="BJ811" s="348"/>
      <c r="BK811" s="373"/>
      <c r="BL811" s="372"/>
      <c r="BM811" s="372"/>
      <c r="BN811" s="372"/>
      <c r="BO811" s="372"/>
      <c r="BP811" s="372"/>
      <c r="BQ811" s="373"/>
      <c r="BR811" s="354"/>
    </row>
    <row r="812" spans="1:70" s="428" customFormat="1" x14ac:dyDescent="0.25">
      <c r="A812" s="484" t="s">
        <v>2546</v>
      </c>
      <c r="B812" s="413"/>
      <c r="C812" s="725"/>
      <c r="D812" s="413"/>
      <c r="E812" s="414"/>
      <c r="F812" s="413"/>
      <c r="G812" s="415"/>
      <c r="H812" s="417"/>
      <c r="I812" s="416" t="s">
        <v>430</v>
      </c>
      <c r="J812" s="416" t="s">
        <v>430</v>
      </c>
      <c r="K812" s="416" t="s">
        <v>430</v>
      </c>
      <c r="L812" s="416" t="s">
        <v>430</v>
      </c>
      <c r="M812" s="416" t="s">
        <v>430</v>
      </c>
      <c r="N812" s="418" t="s">
        <v>430</v>
      </c>
      <c r="O812" s="416" t="s">
        <v>430</v>
      </c>
      <c r="P812" s="416" t="s">
        <v>430</v>
      </c>
      <c r="Q812" s="416" t="s">
        <v>430</v>
      </c>
      <c r="R812" s="416" t="s">
        <v>430</v>
      </c>
      <c r="S812" s="416" t="s">
        <v>430</v>
      </c>
      <c r="T812" s="416" t="s">
        <v>430</v>
      </c>
      <c r="U812" s="416" t="s">
        <v>430</v>
      </c>
      <c r="V812" s="416" t="s">
        <v>430</v>
      </c>
      <c r="W812" s="416" t="s">
        <v>430</v>
      </c>
      <c r="X812" s="416" t="s">
        <v>430</v>
      </c>
      <c r="Y812" s="417"/>
      <c r="Z812" s="414"/>
      <c r="AA812" s="414"/>
      <c r="AB812" s="414"/>
      <c r="AC812" s="414"/>
      <c r="AD812" s="414"/>
      <c r="AE812" s="414"/>
      <c r="AF812" s="414"/>
      <c r="AG812" s="414"/>
      <c r="AH812" s="414"/>
      <c r="AI812" s="414"/>
      <c r="AJ812" s="414"/>
      <c r="AK812" s="414"/>
      <c r="AL812" s="414"/>
      <c r="AM812" s="414"/>
      <c r="AN812" s="414"/>
      <c r="AO812" s="413"/>
      <c r="AP812" s="416" t="s">
        <v>430</v>
      </c>
      <c r="AQ812" s="416" t="s">
        <v>430</v>
      </c>
      <c r="AR812" s="416" t="s">
        <v>430</v>
      </c>
      <c r="AS812" s="416" t="s">
        <v>430</v>
      </c>
      <c r="AT812" s="416" t="s">
        <v>430</v>
      </c>
      <c r="AU812" s="419"/>
      <c r="AV812" s="414"/>
      <c r="AW812" s="414"/>
      <c r="AX812" s="414"/>
      <c r="AY812" s="414"/>
      <c r="AZ812" s="414"/>
      <c r="BA812" s="420"/>
      <c r="BB812" s="416"/>
      <c r="BC812" s="421"/>
      <c r="BD812" s="421"/>
      <c r="BE812" s="421"/>
      <c r="BF812" s="417"/>
      <c r="BG812" s="416"/>
      <c r="BH812" s="416"/>
      <c r="BI812" s="416"/>
      <c r="BJ812" s="416"/>
      <c r="BK812" s="413"/>
      <c r="BL812" s="412"/>
      <c r="BM812" s="412"/>
      <c r="BN812" s="412"/>
      <c r="BO812" s="412"/>
      <c r="BP812" s="412"/>
      <c r="BQ812" s="413"/>
      <c r="BR812" s="422"/>
    </row>
    <row r="813" spans="1:70" x14ac:dyDescent="0.25">
      <c r="A813" s="36" t="s">
        <v>2547</v>
      </c>
      <c r="B813" s="43"/>
      <c r="C813" s="720"/>
      <c r="D813" s="43"/>
      <c r="E813" s="51"/>
      <c r="F813" s="43"/>
      <c r="G813" s="55"/>
      <c r="H813" s="66"/>
      <c r="I813" s="59">
        <v>-9.7999999999999997E-3</v>
      </c>
      <c r="J813" s="59">
        <v>-4.2329999999999997</v>
      </c>
      <c r="K813" s="59">
        <v>-7.0377999999999998</v>
      </c>
      <c r="L813" s="59">
        <v>1.0558000000000001</v>
      </c>
      <c r="M813" s="59">
        <v>-4.0044000000000004</v>
      </c>
      <c r="N813" s="70">
        <v>-15.269299999999999</v>
      </c>
      <c r="O813" s="59">
        <v>-13.7561</v>
      </c>
      <c r="P813" s="59">
        <v>0.35299999999999998</v>
      </c>
      <c r="Q813" s="59">
        <v>-0.50260000000000005</v>
      </c>
      <c r="R813" s="59">
        <v>10.103300000000001</v>
      </c>
      <c r="S813" s="59">
        <v>4.6727999999999996</v>
      </c>
      <c r="T813" s="59">
        <v>-8.8499999999999995E-2</v>
      </c>
      <c r="U813" s="59">
        <v>-20.503799999999998</v>
      </c>
      <c r="V813" s="59">
        <v>-10.7958</v>
      </c>
      <c r="W813" s="59">
        <v>-4.3722000000000003</v>
      </c>
      <c r="X813" s="59" t="s">
        <v>428</v>
      </c>
      <c r="Y813" s="66"/>
      <c r="Z813" s="51"/>
      <c r="AA813" s="51"/>
      <c r="AB813" s="51"/>
      <c r="AC813" s="51"/>
      <c r="AD813" s="51"/>
      <c r="AE813" s="51"/>
      <c r="AF813" s="51"/>
      <c r="AG813" s="51"/>
      <c r="AH813" s="51"/>
      <c r="AI813" s="51"/>
      <c r="AJ813" s="51"/>
      <c r="AK813" s="51"/>
      <c r="AL813" s="51"/>
      <c r="AM813" s="51"/>
      <c r="AN813" s="51"/>
      <c r="AO813" s="43"/>
      <c r="AP813" s="59">
        <v>7.56</v>
      </c>
      <c r="AQ813" s="59">
        <v>3.39</v>
      </c>
      <c r="AR813" s="59">
        <v>-2.4300000000000002</v>
      </c>
      <c r="AS813" s="59">
        <v>-9.15</v>
      </c>
      <c r="AT813" s="59">
        <v>-18.14</v>
      </c>
      <c r="AU813" s="78"/>
      <c r="AV813" s="51"/>
      <c r="AW813" s="51"/>
      <c r="AX813" s="51"/>
      <c r="AY813" s="51"/>
      <c r="AZ813" s="51"/>
      <c r="BA813" s="258"/>
      <c r="BB813" s="59"/>
      <c r="BC813" s="276"/>
      <c r="BD813" s="276"/>
      <c r="BE813" s="276"/>
      <c r="BF813" s="66"/>
      <c r="BG813" s="59"/>
      <c r="BH813" s="59"/>
      <c r="BI813" s="59"/>
      <c r="BJ813" s="59"/>
      <c r="BK813" s="43"/>
      <c r="BL813" s="84"/>
      <c r="BM813" s="84"/>
      <c r="BN813" s="84"/>
      <c r="BO813" s="84"/>
      <c r="BP813" s="84"/>
      <c r="BQ813" s="43"/>
      <c r="BR813" s="88"/>
    </row>
    <row r="814" spans="1:70" x14ac:dyDescent="0.25">
      <c r="A814" s="37" t="s">
        <v>2548</v>
      </c>
      <c r="B814" s="44"/>
      <c r="C814" s="721"/>
      <c r="D814" s="44"/>
      <c r="E814" s="52"/>
      <c r="F814" s="44"/>
      <c r="G814" s="56"/>
      <c r="H814" s="67"/>
      <c r="I814" s="60">
        <v>-9.7999999999999997E-3</v>
      </c>
      <c r="J814" s="60">
        <v>-4.2329999999999997</v>
      </c>
      <c r="K814" s="60">
        <v>-7.0307000000000004</v>
      </c>
      <c r="L814" s="60">
        <v>1.6781999999999999</v>
      </c>
      <c r="M814" s="60">
        <v>-3.0775000000000001</v>
      </c>
      <c r="N814" s="71">
        <v>-13.851699999999999</v>
      </c>
      <c r="O814" s="60">
        <v>-12.221299999999999</v>
      </c>
      <c r="P814" s="60">
        <v>2.1381999999999999</v>
      </c>
      <c r="Q814" s="60">
        <v>1.2883</v>
      </c>
      <c r="R814" s="60">
        <v>12.078799999999999</v>
      </c>
      <c r="S814" s="60">
        <v>5.3052000000000001</v>
      </c>
      <c r="T814" s="60">
        <v>0.87509999999999999</v>
      </c>
      <c r="U814" s="60">
        <v>-19.635000000000002</v>
      </c>
      <c r="V814" s="60">
        <v>-9.3033000000000001</v>
      </c>
      <c r="W814" s="60">
        <v>-4.3722000000000003</v>
      </c>
      <c r="X814" s="60">
        <v>-3.4552</v>
      </c>
      <c r="Y814" s="67"/>
      <c r="Z814" s="52"/>
      <c r="AA814" s="52"/>
      <c r="AB814" s="52"/>
      <c r="AC814" s="52"/>
      <c r="AD814" s="52"/>
      <c r="AE814" s="52"/>
      <c r="AF814" s="52"/>
      <c r="AG814" s="52"/>
      <c r="AH814" s="52"/>
      <c r="AI814" s="52"/>
      <c r="AJ814" s="52"/>
      <c r="AK814" s="52"/>
      <c r="AL814" s="52"/>
      <c r="AM814" s="52"/>
      <c r="AN814" s="52"/>
      <c r="AO814" s="44"/>
      <c r="AP814" s="60">
        <v>9.66</v>
      </c>
      <c r="AQ814" s="60">
        <v>5.42</v>
      </c>
      <c r="AR814" s="60">
        <v>-0.55000000000000004</v>
      </c>
      <c r="AS814" s="60">
        <v>-7.43</v>
      </c>
      <c r="AT814" s="60">
        <v>-16.649999999999999</v>
      </c>
      <c r="AU814" s="79"/>
      <c r="AV814" s="52"/>
      <c r="AW814" s="52"/>
      <c r="AX814" s="52"/>
      <c r="AY814" s="52"/>
      <c r="AZ814" s="52"/>
      <c r="BA814" s="259"/>
      <c r="BB814" s="60"/>
      <c r="BC814" s="277"/>
      <c r="BD814" s="277"/>
      <c r="BE814" s="277"/>
      <c r="BF814" s="67"/>
      <c r="BG814" s="60"/>
      <c r="BH814" s="60"/>
      <c r="BI814" s="60"/>
      <c r="BJ814" s="60"/>
      <c r="BK814" s="44"/>
      <c r="BL814" s="85"/>
      <c r="BM814" s="85"/>
      <c r="BN814" s="85"/>
      <c r="BO814" s="85"/>
      <c r="BP814" s="85"/>
      <c r="BQ814" s="44"/>
      <c r="BR814" s="89"/>
    </row>
    <row r="815" spans="1:70" x14ac:dyDescent="0.25">
      <c r="A815" s="37" t="s">
        <v>2549</v>
      </c>
      <c r="B815" s="44"/>
      <c r="C815" s="721"/>
      <c r="D815" s="44"/>
      <c r="E815" s="52"/>
      <c r="F815" s="44"/>
      <c r="G815" s="56"/>
      <c r="H815" s="67"/>
      <c r="I815" s="60" t="s">
        <v>430</v>
      </c>
      <c r="J815" s="60" t="s">
        <v>430</v>
      </c>
      <c r="K815" s="60" t="s">
        <v>430</v>
      </c>
      <c r="L815" s="60" t="s">
        <v>430</v>
      </c>
      <c r="M815" s="60" t="s">
        <v>430</v>
      </c>
      <c r="N815" s="71" t="s">
        <v>430</v>
      </c>
      <c r="O815" s="60" t="s">
        <v>430</v>
      </c>
      <c r="P815" s="60" t="s">
        <v>430</v>
      </c>
      <c r="Q815" s="60" t="s">
        <v>430</v>
      </c>
      <c r="R815" s="60" t="s">
        <v>430</v>
      </c>
      <c r="S815" s="60" t="s">
        <v>430</v>
      </c>
      <c r="T815" s="60" t="s">
        <v>430</v>
      </c>
      <c r="U815" s="60" t="s">
        <v>430</v>
      </c>
      <c r="V815" s="60" t="s">
        <v>430</v>
      </c>
      <c r="W815" s="60" t="s">
        <v>430</v>
      </c>
      <c r="X815" s="60" t="s">
        <v>430</v>
      </c>
      <c r="Y815" s="67"/>
      <c r="Z815" s="52"/>
      <c r="AA815" s="52"/>
      <c r="AB815" s="52"/>
      <c r="AC815" s="52"/>
      <c r="AD815" s="52"/>
      <c r="AE815" s="52"/>
      <c r="AF815" s="52"/>
      <c r="AG815" s="52"/>
      <c r="AH815" s="52"/>
      <c r="AI815" s="52"/>
      <c r="AJ815" s="52"/>
      <c r="AK815" s="52"/>
      <c r="AL815" s="52"/>
      <c r="AM815" s="52"/>
      <c r="AN815" s="52"/>
      <c r="AO815" s="44"/>
      <c r="AP815" s="60" t="s">
        <v>430</v>
      </c>
      <c r="AQ815" s="60" t="s">
        <v>430</v>
      </c>
      <c r="AR815" s="60" t="s">
        <v>430</v>
      </c>
      <c r="AS815" s="60" t="s">
        <v>430</v>
      </c>
      <c r="AT815" s="60" t="s">
        <v>430</v>
      </c>
      <c r="AU815" s="79"/>
      <c r="AV815" s="52"/>
      <c r="AW815" s="52"/>
      <c r="AX815" s="52"/>
      <c r="AY815" s="52"/>
      <c r="AZ815" s="52"/>
      <c r="BA815" s="259"/>
      <c r="BB815" s="60"/>
      <c r="BC815" s="277"/>
      <c r="BD815" s="277"/>
      <c r="BE815" s="277"/>
      <c r="BF815" s="67"/>
      <c r="BG815" s="60"/>
      <c r="BH815" s="60"/>
      <c r="BI815" s="60"/>
      <c r="BJ815" s="60"/>
      <c r="BK815" s="44"/>
      <c r="BL815" s="85"/>
      <c r="BM815" s="85"/>
      <c r="BN815" s="85"/>
      <c r="BO815" s="85"/>
      <c r="BP815" s="85"/>
      <c r="BQ815" s="44"/>
      <c r="BR815" s="89"/>
    </row>
    <row r="816" spans="1:70" x14ac:dyDescent="0.25">
      <c r="A816" s="38" t="s">
        <v>2550</v>
      </c>
      <c r="B816" s="45"/>
      <c r="C816" s="722"/>
      <c r="D816" s="45"/>
      <c r="E816" s="53"/>
      <c r="F816" s="45"/>
      <c r="G816" s="57"/>
      <c r="H816" s="68"/>
      <c r="I816" s="61">
        <v>-0.3604</v>
      </c>
      <c r="J816" s="61">
        <v>-2.4055</v>
      </c>
      <c r="K816" s="61">
        <v>-5.6817000000000002</v>
      </c>
      <c r="L816" s="61">
        <v>1.0569</v>
      </c>
      <c r="M816" s="61">
        <v>1.1004</v>
      </c>
      <c r="N816" s="72">
        <v>-4.5202999999999998</v>
      </c>
      <c r="O816" s="61">
        <v>-5.6186999999999996</v>
      </c>
      <c r="P816" s="61">
        <v>8.0448000000000004</v>
      </c>
      <c r="Q816" s="61">
        <v>7.5030000000000001</v>
      </c>
      <c r="R816" s="61">
        <v>11.8627</v>
      </c>
      <c r="S816" s="61">
        <v>1.841</v>
      </c>
      <c r="T816" s="61">
        <v>9.9243000000000006</v>
      </c>
      <c r="U816" s="61">
        <v>-6.1654999999999998</v>
      </c>
      <c r="V816" s="61">
        <v>-0.95340000000000003</v>
      </c>
      <c r="W816" s="61">
        <v>-3.5550000000000002</v>
      </c>
      <c r="X816" s="61" t="s">
        <v>428</v>
      </c>
      <c r="Y816" s="68"/>
      <c r="Z816" s="53"/>
      <c r="AA816" s="53"/>
      <c r="AB816" s="53"/>
      <c r="AC816" s="53"/>
      <c r="AD816" s="53"/>
      <c r="AE816" s="53"/>
      <c r="AF816" s="53"/>
      <c r="AG816" s="53"/>
      <c r="AH816" s="53"/>
      <c r="AI816" s="53"/>
      <c r="AJ816" s="53"/>
      <c r="AK816" s="53"/>
      <c r="AL816" s="53"/>
      <c r="AM816" s="53"/>
      <c r="AN816" s="53"/>
      <c r="AO816" s="45"/>
      <c r="AP816" s="61">
        <v>11.54</v>
      </c>
      <c r="AQ816" s="61">
        <v>10.29</v>
      </c>
      <c r="AR816" s="61">
        <v>7.06</v>
      </c>
      <c r="AS816" s="61">
        <v>1.25</v>
      </c>
      <c r="AT816" s="61">
        <v>-4.9400000000000004</v>
      </c>
      <c r="AU816" s="80"/>
      <c r="AV816" s="53"/>
      <c r="AW816" s="53"/>
      <c r="AX816" s="53"/>
      <c r="AY816" s="53"/>
      <c r="AZ816" s="53"/>
      <c r="BA816" s="262"/>
      <c r="BB816" s="61"/>
      <c r="BC816" s="279"/>
      <c r="BD816" s="279"/>
      <c r="BE816" s="279"/>
      <c r="BF816" s="68"/>
      <c r="BG816" s="61"/>
      <c r="BH816" s="61"/>
      <c r="BI816" s="61"/>
      <c r="BJ816" s="61"/>
      <c r="BK816" s="45"/>
      <c r="BL816" s="86"/>
      <c r="BM816" s="86"/>
      <c r="BN816" s="86"/>
      <c r="BO816" s="86"/>
      <c r="BP816" s="86"/>
      <c r="BQ816" s="45"/>
      <c r="BR816" s="90"/>
    </row>
    <row r="817" spans="1:65" ht="14.5" x14ac:dyDescent="0.25">
      <c r="A817" s="39" t="s">
        <v>2551</v>
      </c>
      <c r="B817" s="69"/>
      <c r="C817" s="726"/>
      <c r="D817" s="69"/>
      <c r="E817" s="40"/>
      <c r="F817" s="69"/>
      <c r="G817" s="40"/>
      <c r="H817" s="69"/>
      <c r="I817" s="62">
        <v>-1.6299999999999999E-2</v>
      </c>
      <c r="J817" s="62">
        <v>-1.4510000000000001</v>
      </c>
      <c r="K817" s="62">
        <v>-3.7972000000000001</v>
      </c>
      <c r="L817" s="62">
        <v>2.8182999999999998</v>
      </c>
      <c r="M817" s="62">
        <v>1.3622000000000001</v>
      </c>
      <c r="N817" s="73">
        <v>-0.69369999999999998</v>
      </c>
      <c r="O817" s="62">
        <v>-0.78959999999999997</v>
      </c>
      <c r="P817" s="62">
        <v>9.9436999999999998</v>
      </c>
      <c r="Q817" s="62">
        <v>9.4649999999999999</v>
      </c>
      <c r="R817" s="62">
        <v>12.48</v>
      </c>
      <c r="S817" s="62">
        <v>-0.39539999999999997</v>
      </c>
      <c r="T817" s="62">
        <v>10.4651</v>
      </c>
      <c r="U817" s="62">
        <v>-4.9042000000000003</v>
      </c>
      <c r="V817" s="62">
        <v>0.7208</v>
      </c>
      <c r="W817" s="62">
        <v>-2.4398</v>
      </c>
      <c r="X817" s="62">
        <v>10.6883</v>
      </c>
      <c r="Y817" s="69"/>
      <c r="Z817" s="54"/>
      <c r="AA817" s="54"/>
      <c r="AB817" s="54"/>
      <c r="AC817" s="54"/>
      <c r="AD817" s="54"/>
      <c r="AE817" s="54"/>
      <c r="AF817" s="54"/>
      <c r="AG817" s="54"/>
      <c r="AH817" s="54"/>
      <c r="AI817" s="54"/>
      <c r="AJ817" s="54"/>
      <c r="AK817" s="54"/>
      <c r="AL817" s="54"/>
      <c r="AM817" s="54"/>
      <c r="AN817" s="54"/>
      <c r="AO817" s="69"/>
      <c r="AP817" s="245">
        <v>12.55</v>
      </c>
      <c r="AQ817" s="245">
        <v>12.25</v>
      </c>
      <c r="AR817" s="245">
        <v>8.86</v>
      </c>
      <c r="AS817" s="245">
        <v>3.73</v>
      </c>
      <c r="AT817" s="245">
        <v>-2.95</v>
      </c>
      <c r="AU817" s="69"/>
      <c r="AV817" s="247"/>
      <c r="AW817" s="247"/>
      <c r="AX817" s="247"/>
      <c r="AY817" s="247"/>
      <c r="AZ817" s="247"/>
      <c r="BA817" s="69"/>
      <c r="BB817" s="245"/>
      <c r="BC817" s="245"/>
      <c r="BD817" s="245"/>
      <c r="BE817" s="245"/>
      <c r="BF817" s="69"/>
      <c r="BG817" s="245"/>
      <c r="BH817" s="245"/>
      <c r="BI817" s="245"/>
      <c r="BJ817" s="245"/>
      <c r="BK817" s="40"/>
      <c r="BL817" s="40"/>
      <c r="BM817" s="41"/>
    </row>
    <row r="818" spans="1:65" s="428" customFormat="1" x14ac:dyDescent="0.25">
      <c r="A818" s="481" t="s">
        <v>426</v>
      </c>
      <c r="B818" s="406"/>
      <c r="C818" s="730"/>
      <c r="D818" s="406"/>
      <c r="E818" s="401"/>
      <c r="F818" s="406"/>
      <c r="G818" s="401"/>
      <c r="H818" s="406"/>
      <c r="I818" s="405">
        <v>0.1976</v>
      </c>
      <c r="J818" s="405">
        <v>-1.6425000000000001</v>
      </c>
      <c r="K818" s="405">
        <v>-4.4626000000000001</v>
      </c>
      <c r="L818" s="405">
        <v>1.7354000000000001</v>
      </c>
      <c r="M818" s="405">
        <v>-2.4340999999999999</v>
      </c>
      <c r="N818" s="407">
        <v>-4.9618000000000002</v>
      </c>
      <c r="O818" s="405">
        <v>-2.0358999999999998</v>
      </c>
      <c r="P818" s="405">
        <v>7.0373000000000001</v>
      </c>
      <c r="Q818" s="405">
        <v>7.4665999999999997</v>
      </c>
      <c r="R818" s="405">
        <v>11.556699999999999</v>
      </c>
      <c r="S818" s="405">
        <v>-1.3045</v>
      </c>
      <c r="T818" s="405">
        <v>5.9988999999999999</v>
      </c>
      <c r="U818" s="405">
        <v>-9.3028999999999993</v>
      </c>
      <c r="V818" s="405">
        <v>-3.5638000000000001</v>
      </c>
      <c r="W818" s="405">
        <v>-2.4731000000000001</v>
      </c>
      <c r="X818" s="405" t="s">
        <v>428</v>
      </c>
      <c r="Y818" s="406"/>
      <c r="Z818" s="403"/>
      <c r="AA818" s="403"/>
      <c r="AB818" s="403"/>
      <c r="AC818" s="403"/>
      <c r="AD818" s="403"/>
      <c r="AE818" s="403"/>
      <c r="AF818" s="403"/>
      <c r="AG818" s="403"/>
      <c r="AH818" s="403"/>
      <c r="AI818" s="403"/>
      <c r="AJ818" s="403"/>
      <c r="AK818" s="403"/>
      <c r="AL818" s="403"/>
      <c r="AM818" s="403"/>
      <c r="AN818" s="403"/>
      <c r="AO818" s="406"/>
      <c r="AP818" s="405">
        <v>10.99</v>
      </c>
      <c r="AQ818" s="405">
        <v>9.84</v>
      </c>
      <c r="AR818" s="405">
        <v>6.14</v>
      </c>
      <c r="AS818" s="405">
        <v>0.92</v>
      </c>
      <c r="AT818" s="405">
        <v>-8.65</v>
      </c>
      <c r="AU818" s="406"/>
      <c r="AV818" s="426"/>
      <c r="AW818" s="426"/>
      <c r="AX818" s="426"/>
      <c r="AY818" s="426"/>
      <c r="AZ818" s="426"/>
      <c r="BA818" s="406"/>
      <c r="BB818" s="410"/>
      <c r="BC818" s="410"/>
      <c r="BD818" s="410"/>
      <c r="BE818" s="410"/>
      <c r="BF818" s="406"/>
      <c r="BG818" s="410"/>
      <c r="BH818" s="410"/>
      <c r="BI818" s="410"/>
      <c r="BJ818" s="410"/>
      <c r="BK818" s="401"/>
      <c r="BL818" s="401"/>
      <c r="BM818" s="427"/>
    </row>
    <row r="819" spans="1:65" s="428" customFormat="1" x14ac:dyDescent="0.25">
      <c r="A819" s="345" t="s">
        <v>665</v>
      </c>
      <c r="B819" s="374"/>
      <c r="C819" s="731"/>
      <c r="D819" s="374"/>
      <c r="E819" s="372"/>
      <c r="F819" s="374"/>
      <c r="G819" s="372"/>
      <c r="H819" s="374"/>
      <c r="I819" s="348">
        <v>-2.7900000000000001E-2</v>
      </c>
      <c r="J819" s="348">
        <v>-1.2974000000000001</v>
      </c>
      <c r="K819" s="348">
        <v>-3.3308</v>
      </c>
      <c r="L819" s="348">
        <v>3.2315999999999998</v>
      </c>
      <c r="M819" s="348">
        <v>2.7275</v>
      </c>
      <c r="N819" s="350">
        <v>-0.52790000000000004</v>
      </c>
      <c r="O819" s="348">
        <v>-1.4728000000000001</v>
      </c>
      <c r="P819" s="348">
        <v>9.4610000000000003</v>
      </c>
      <c r="Q819" s="348">
        <v>9.1082999999999998</v>
      </c>
      <c r="R819" s="348">
        <v>11.7125</v>
      </c>
      <c r="S819" s="348">
        <v>-0.1883</v>
      </c>
      <c r="T819" s="348">
        <v>11.809699999999999</v>
      </c>
      <c r="U819" s="348">
        <v>-3.8506</v>
      </c>
      <c r="V819" s="348">
        <v>0.96</v>
      </c>
      <c r="W819" s="348">
        <v>-2.1236000000000002</v>
      </c>
      <c r="X819" s="348" t="s">
        <v>428</v>
      </c>
      <c r="Y819" s="374"/>
      <c r="Z819" s="346"/>
      <c r="AA819" s="346"/>
      <c r="AB819" s="346"/>
      <c r="AC819" s="346"/>
      <c r="AD819" s="346"/>
      <c r="AE819" s="346"/>
      <c r="AF819" s="346"/>
      <c r="AG819" s="346"/>
      <c r="AH819" s="346"/>
      <c r="AI819" s="346"/>
      <c r="AJ819" s="346"/>
      <c r="AK819" s="346"/>
      <c r="AL819" s="346"/>
      <c r="AM819" s="346"/>
      <c r="AN819" s="346"/>
      <c r="AO819" s="374"/>
      <c r="AP819" s="348">
        <v>12.01</v>
      </c>
      <c r="AQ819" s="348">
        <v>11.98</v>
      </c>
      <c r="AR819" s="348">
        <v>8.59</v>
      </c>
      <c r="AS819" s="348">
        <v>3.46</v>
      </c>
      <c r="AT819" s="348">
        <v>-1.4</v>
      </c>
      <c r="AU819" s="374"/>
      <c r="AV819" s="429"/>
      <c r="AW819" s="429"/>
      <c r="AX819" s="429"/>
      <c r="AY819" s="429"/>
      <c r="AZ819" s="429"/>
      <c r="BA819" s="374"/>
      <c r="BB819" s="375"/>
      <c r="BC819" s="375"/>
      <c r="BD819" s="375"/>
      <c r="BE819" s="375"/>
      <c r="BF819" s="374"/>
      <c r="BG819" s="375"/>
      <c r="BH819" s="375"/>
      <c r="BI819" s="375"/>
      <c r="BJ819" s="375"/>
      <c r="BK819" s="372"/>
      <c r="BL819" s="372"/>
      <c r="BM819" s="430"/>
    </row>
    <row r="820" spans="1:65" s="428" customFormat="1" x14ac:dyDescent="0.25">
      <c r="A820" s="345" t="s">
        <v>2552</v>
      </c>
      <c r="B820" s="374"/>
      <c r="C820" s="731"/>
      <c r="D820" s="374"/>
      <c r="E820" s="372"/>
      <c r="F820" s="374"/>
      <c r="G820" s="372"/>
      <c r="H820" s="374"/>
      <c r="I820" s="348">
        <v>-0.25059999999999999</v>
      </c>
      <c r="J820" s="348">
        <v>-1.9964999999999999</v>
      </c>
      <c r="K820" s="348">
        <v>-4.6925999999999997</v>
      </c>
      <c r="L820" s="348">
        <v>1.2059</v>
      </c>
      <c r="M820" s="348">
        <v>3.5697000000000001</v>
      </c>
      <c r="N820" s="350">
        <v>-3.8776999999999999</v>
      </c>
      <c r="O820" s="348">
        <v>-7.0998000000000001</v>
      </c>
      <c r="P820" s="348">
        <v>6.6192000000000002</v>
      </c>
      <c r="Q820" s="348">
        <v>6.2131999999999996</v>
      </c>
      <c r="R820" s="348">
        <v>12.496499999999999</v>
      </c>
      <c r="S820" s="348">
        <v>0.67549999999999999</v>
      </c>
      <c r="T820" s="348">
        <v>10.4765</v>
      </c>
      <c r="U820" s="348">
        <v>-3.8748999999999998</v>
      </c>
      <c r="V820" s="348">
        <v>-0.44230000000000003</v>
      </c>
      <c r="W820" s="348">
        <v>-3.4333999999999998</v>
      </c>
      <c r="X820" s="348" t="s">
        <v>428</v>
      </c>
      <c r="Y820" s="374"/>
      <c r="Z820" s="346"/>
      <c r="AA820" s="346"/>
      <c r="AB820" s="346"/>
      <c r="AC820" s="346"/>
      <c r="AD820" s="346"/>
      <c r="AE820" s="346"/>
      <c r="AF820" s="346"/>
      <c r="AG820" s="346"/>
      <c r="AH820" s="346"/>
      <c r="AI820" s="346"/>
      <c r="AJ820" s="346"/>
      <c r="AK820" s="346"/>
      <c r="AL820" s="346"/>
      <c r="AM820" s="346"/>
      <c r="AN820" s="346"/>
      <c r="AO820" s="374"/>
      <c r="AP820" s="348">
        <v>11.66</v>
      </c>
      <c r="AQ820" s="348">
        <v>10.23</v>
      </c>
      <c r="AR820" s="348">
        <v>5.75</v>
      </c>
      <c r="AS820" s="348">
        <v>0.33</v>
      </c>
      <c r="AT820" s="348">
        <v>-2.2000000000000002</v>
      </c>
      <c r="AU820" s="374"/>
      <c r="AV820" s="429"/>
      <c r="AW820" s="429"/>
      <c r="AX820" s="429"/>
      <c r="AY820" s="429"/>
      <c r="AZ820" s="429"/>
      <c r="BA820" s="374"/>
      <c r="BB820" s="375"/>
      <c r="BC820" s="375"/>
      <c r="BD820" s="375"/>
      <c r="BE820" s="375"/>
      <c r="BF820" s="374"/>
      <c r="BG820" s="375"/>
      <c r="BH820" s="375"/>
      <c r="BI820" s="375"/>
      <c r="BJ820" s="375"/>
      <c r="BK820" s="372"/>
      <c r="BL820" s="372"/>
      <c r="BM820" s="430"/>
    </row>
    <row r="821" spans="1:65" s="428" customFormat="1" x14ac:dyDescent="0.25">
      <c r="A821" s="345" t="s">
        <v>666</v>
      </c>
      <c r="B821" s="374"/>
      <c r="C821" s="731"/>
      <c r="D821" s="374"/>
      <c r="E821" s="372"/>
      <c r="F821" s="374"/>
      <c r="G821" s="372"/>
      <c r="H821" s="374"/>
      <c r="I821" s="348">
        <v>-2.8000000000000001E-2</v>
      </c>
      <c r="J821" s="348">
        <v>-1.2867</v>
      </c>
      <c r="K821" s="348">
        <v>-3.2831999999999999</v>
      </c>
      <c r="L821" s="348">
        <v>3.7122999999999999</v>
      </c>
      <c r="M821" s="348">
        <v>3.3974000000000002</v>
      </c>
      <c r="N821" s="350">
        <v>0.37659999999999999</v>
      </c>
      <c r="O821" s="348">
        <v>-0.5232</v>
      </c>
      <c r="P821" s="348">
        <v>10.509600000000001</v>
      </c>
      <c r="Q821" s="348">
        <v>10.2121</v>
      </c>
      <c r="R821" s="348">
        <v>12.927899999999999</v>
      </c>
      <c r="S821" s="348">
        <v>0.1024</v>
      </c>
      <c r="T821" s="348">
        <v>12.5114</v>
      </c>
      <c r="U821" s="348">
        <v>-3.1036999999999999</v>
      </c>
      <c r="V821" s="348">
        <v>1.8715999999999999</v>
      </c>
      <c r="W821" s="348">
        <v>-2.1040999999999999</v>
      </c>
      <c r="X821" s="348" t="s">
        <v>428</v>
      </c>
      <c r="Y821" s="374"/>
      <c r="Z821" s="346"/>
      <c r="AA821" s="346"/>
      <c r="AB821" s="346"/>
      <c r="AC821" s="346"/>
      <c r="AD821" s="346"/>
      <c r="AE821" s="346"/>
      <c r="AF821" s="346"/>
      <c r="AG821" s="346"/>
      <c r="AH821" s="346"/>
      <c r="AI821" s="346"/>
      <c r="AJ821" s="346"/>
      <c r="AK821" s="346"/>
      <c r="AL821" s="346"/>
      <c r="AM821" s="346"/>
      <c r="AN821" s="346"/>
      <c r="AO821" s="374"/>
      <c r="AP821" s="348">
        <v>13.22</v>
      </c>
      <c r="AQ821" s="348">
        <v>13.18</v>
      </c>
      <c r="AR821" s="348">
        <v>9.7200000000000006</v>
      </c>
      <c r="AS821" s="348">
        <v>4.55</v>
      </c>
      <c r="AT821" s="348">
        <v>-0.22</v>
      </c>
      <c r="AU821" s="374"/>
      <c r="AV821" s="429"/>
      <c r="AW821" s="429"/>
      <c r="AX821" s="429"/>
      <c r="AY821" s="429"/>
      <c r="AZ821" s="429"/>
      <c r="BA821" s="374"/>
      <c r="BB821" s="375"/>
      <c r="BC821" s="375"/>
      <c r="BD821" s="375"/>
      <c r="BE821" s="375"/>
      <c r="BF821" s="374"/>
      <c r="BG821" s="375"/>
      <c r="BH821" s="375"/>
      <c r="BI821" s="375"/>
      <c r="BJ821" s="375"/>
      <c r="BK821" s="372"/>
      <c r="BL821" s="372"/>
      <c r="BM821" s="430"/>
    </row>
    <row r="822" spans="1:65" s="428" customFormat="1" x14ac:dyDescent="0.25">
      <c r="A822" s="345" t="s">
        <v>2553</v>
      </c>
      <c r="B822" s="374"/>
      <c r="C822" s="731"/>
      <c r="D822" s="374"/>
      <c r="E822" s="372"/>
      <c r="F822" s="374"/>
      <c r="G822" s="372"/>
      <c r="H822" s="374"/>
      <c r="I822" s="348">
        <v>-0.40639999999999998</v>
      </c>
      <c r="J822" s="348">
        <v>-1.0649</v>
      </c>
      <c r="K822" s="348">
        <v>-7.0191999999999997</v>
      </c>
      <c r="L822" s="348">
        <v>7.3166000000000002</v>
      </c>
      <c r="M822" s="348">
        <v>3.8157000000000001</v>
      </c>
      <c r="N822" s="350">
        <v>3.7246000000000001</v>
      </c>
      <c r="O822" s="348">
        <v>4.8433000000000002</v>
      </c>
      <c r="P822" s="348">
        <v>20.613600000000002</v>
      </c>
      <c r="Q822" s="348">
        <v>23.286799999999999</v>
      </c>
      <c r="R822" s="348">
        <v>11.5032</v>
      </c>
      <c r="S822" s="348">
        <v>4.6349999999999998</v>
      </c>
      <c r="T822" s="348">
        <v>16.875</v>
      </c>
      <c r="U822" s="348">
        <v>-1.2867</v>
      </c>
      <c r="V822" s="348">
        <v>4.8643000000000001</v>
      </c>
      <c r="W822" s="348">
        <v>-4.5092999999999996</v>
      </c>
      <c r="X822" s="348" t="s">
        <v>428</v>
      </c>
      <c r="Y822" s="374"/>
      <c r="Z822" s="346"/>
      <c r="AA822" s="346"/>
      <c r="AB822" s="346"/>
      <c r="AC822" s="346"/>
      <c r="AD822" s="346"/>
      <c r="AE822" s="346"/>
      <c r="AF822" s="346"/>
      <c r="AG822" s="346"/>
      <c r="AH822" s="346"/>
      <c r="AI822" s="346"/>
      <c r="AJ822" s="346"/>
      <c r="AK822" s="346"/>
      <c r="AL822" s="346"/>
      <c r="AM822" s="346"/>
      <c r="AN822" s="346"/>
      <c r="AO822" s="374"/>
      <c r="AP822" s="348">
        <v>17.420000000000002</v>
      </c>
      <c r="AQ822" s="348">
        <v>22.44</v>
      </c>
      <c r="AR822" s="348">
        <v>20.3</v>
      </c>
      <c r="AS822" s="348">
        <v>12.48</v>
      </c>
      <c r="AT822" s="348">
        <v>4.1500000000000004</v>
      </c>
      <c r="AU822" s="374"/>
      <c r="AV822" s="429"/>
      <c r="AW822" s="429"/>
      <c r="AX822" s="429"/>
      <c r="AY822" s="429"/>
      <c r="AZ822" s="429"/>
      <c r="BA822" s="374"/>
      <c r="BB822" s="375"/>
      <c r="BC822" s="375"/>
      <c r="BD822" s="375"/>
      <c r="BE822" s="375"/>
      <c r="BF822" s="374"/>
      <c r="BG822" s="375"/>
      <c r="BH822" s="375"/>
      <c r="BI822" s="375"/>
      <c r="BJ822" s="375"/>
      <c r="BK822" s="372"/>
      <c r="BL822" s="372"/>
      <c r="BM822" s="430"/>
    </row>
    <row r="823" spans="1:65" s="428" customFormat="1" x14ac:dyDescent="0.25">
      <c r="A823" s="345" t="s">
        <v>2554</v>
      </c>
      <c r="B823" s="374"/>
      <c r="C823" s="731"/>
      <c r="D823" s="374"/>
      <c r="E823" s="372"/>
      <c r="F823" s="374"/>
      <c r="G823" s="372"/>
      <c r="H823" s="374"/>
      <c r="I823" s="348">
        <v>-0.2944</v>
      </c>
      <c r="J823" s="348">
        <v>-0.32969999999999999</v>
      </c>
      <c r="K823" s="348">
        <v>-2.8207</v>
      </c>
      <c r="L823" s="348">
        <v>-0.55200000000000005</v>
      </c>
      <c r="M823" s="348">
        <v>1.7513000000000001</v>
      </c>
      <c r="N823" s="350">
        <v>11.092700000000001</v>
      </c>
      <c r="O823" s="348">
        <v>3.2932000000000001</v>
      </c>
      <c r="P823" s="348">
        <v>14.9998</v>
      </c>
      <c r="Q823" s="348">
        <v>12.7453</v>
      </c>
      <c r="R823" s="348">
        <v>14.103899999999999</v>
      </c>
      <c r="S823" s="348">
        <v>-0.46489999999999998</v>
      </c>
      <c r="T823" s="348">
        <v>7.0279999999999996</v>
      </c>
      <c r="U823" s="348">
        <v>2.9809999999999999</v>
      </c>
      <c r="V823" s="348">
        <v>9.1560000000000006</v>
      </c>
      <c r="W823" s="348">
        <v>0.3664</v>
      </c>
      <c r="X823" s="348" t="s">
        <v>428</v>
      </c>
      <c r="Y823" s="374"/>
      <c r="Z823" s="346"/>
      <c r="AA823" s="346"/>
      <c r="AB823" s="346"/>
      <c r="AC823" s="346"/>
      <c r="AD823" s="346"/>
      <c r="AE823" s="346"/>
      <c r="AF823" s="346"/>
      <c r="AG823" s="346"/>
      <c r="AH823" s="346"/>
      <c r="AI823" s="346"/>
      <c r="AJ823" s="346"/>
      <c r="AK823" s="346"/>
      <c r="AL823" s="346"/>
      <c r="AM823" s="346"/>
      <c r="AN823" s="346"/>
      <c r="AO823" s="374"/>
      <c r="AP823" s="348">
        <v>15.46</v>
      </c>
      <c r="AQ823" s="348">
        <v>17.260000000000002</v>
      </c>
      <c r="AR823" s="348">
        <v>13.06</v>
      </c>
      <c r="AS823" s="348">
        <v>8.8000000000000007</v>
      </c>
      <c r="AT823" s="348">
        <v>2.62</v>
      </c>
      <c r="AU823" s="374"/>
      <c r="AV823" s="429"/>
      <c r="AW823" s="429"/>
      <c r="AX823" s="429"/>
      <c r="AY823" s="429"/>
      <c r="AZ823" s="429"/>
      <c r="BA823" s="374"/>
      <c r="BB823" s="375"/>
      <c r="BC823" s="375"/>
      <c r="BD823" s="375"/>
      <c r="BE823" s="375"/>
      <c r="BF823" s="374"/>
      <c r="BG823" s="375"/>
      <c r="BH823" s="375"/>
      <c r="BI823" s="375"/>
      <c r="BJ823" s="375"/>
      <c r="BK823" s="372"/>
      <c r="BL823" s="372"/>
      <c r="BM823" s="430"/>
    </row>
    <row r="824" spans="1:65" s="428" customFormat="1" x14ac:dyDescent="0.25">
      <c r="A824" s="345" t="s">
        <v>2555</v>
      </c>
      <c r="B824" s="374"/>
      <c r="C824" s="731"/>
      <c r="D824" s="374"/>
      <c r="E824" s="372"/>
      <c r="F824" s="374"/>
      <c r="G824" s="372"/>
      <c r="H824" s="374"/>
      <c r="I824" s="348">
        <v>-0.1646</v>
      </c>
      <c r="J824" s="348">
        <v>-0.65890000000000004</v>
      </c>
      <c r="K824" s="348">
        <v>-4.0448000000000004</v>
      </c>
      <c r="L824" s="348">
        <v>6.3891</v>
      </c>
      <c r="M824" s="348">
        <v>8.2460000000000004</v>
      </c>
      <c r="N824" s="350" t="s">
        <v>430</v>
      </c>
      <c r="O824" s="348" t="s">
        <v>430</v>
      </c>
      <c r="P824" s="348" t="s">
        <v>430</v>
      </c>
      <c r="Q824" s="348" t="s">
        <v>430</v>
      </c>
      <c r="R824" s="348" t="s">
        <v>430</v>
      </c>
      <c r="S824" s="348">
        <v>2.7505000000000002</v>
      </c>
      <c r="T824" s="348">
        <v>18.188300000000002</v>
      </c>
      <c r="U824" s="348">
        <v>0.63380000000000003</v>
      </c>
      <c r="V824" s="348" t="s">
        <v>430</v>
      </c>
      <c r="W824" s="348">
        <v>-1.6261000000000001</v>
      </c>
      <c r="X824" s="348" t="s">
        <v>428</v>
      </c>
      <c r="Y824" s="374"/>
      <c r="Z824" s="346"/>
      <c r="AA824" s="346"/>
      <c r="AB824" s="346"/>
      <c r="AC824" s="346"/>
      <c r="AD824" s="346"/>
      <c r="AE824" s="346"/>
      <c r="AF824" s="346"/>
      <c r="AG824" s="346"/>
      <c r="AH824" s="346"/>
      <c r="AI824" s="346"/>
      <c r="AJ824" s="346"/>
      <c r="AK824" s="346"/>
      <c r="AL824" s="346"/>
      <c r="AM824" s="346"/>
      <c r="AN824" s="346"/>
      <c r="AO824" s="374"/>
      <c r="AP824" s="348" t="s">
        <v>430</v>
      </c>
      <c r="AQ824" s="348" t="s">
        <v>430</v>
      </c>
      <c r="AR824" s="348" t="s">
        <v>430</v>
      </c>
      <c r="AS824" s="348" t="s">
        <v>430</v>
      </c>
      <c r="AT824" s="348" t="s">
        <v>430</v>
      </c>
      <c r="AU824" s="374"/>
      <c r="AV824" s="429"/>
      <c r="AW824" s="429"/>
      <c r="AX824" s="429"/>
      <c r="AY824" s="429"/>
      <c r="AZ824" s="429"/>
      <c r="BA824" s="374"/>
      <c r="BB824" s="375"/>
      <c r="BC824" s="375"/>
      <c r="BD824" s="375"/>
      <c r="BE824" s="375"/>
      <c r="BF824" s="374"/>
      <c r="BG824" s="375"/>
      <c r="BH824" s="375"/>
      <c r="BI824" s="375"/>
      <c r="BJ824" s="375"/>
      <c r="BK824" s="372"/>
      <c r="BL824" s="372"/>
      <c r="BM824" s="430"/>
    </row>
    <row r="825" spans="1:65" s="428" customFormat="1" x14ac:dyDescent="0.25">
      <c r="A825" s="345" t="s">
        <v>2556</v>
      </c>
      <c r="B825" s="374"/>
      <c r="C825" s="731"/>
      <c r="D825" s="374"/>
      <c r="E825" s="372"/>
      <c r="F825" s="374"/>
      <c r="G825" s="372"/>
      <c r="H825" s="374"/>
      <c r="I825" s="348">
        <v>-0.28760000000000002</v>
      </c>
      <c r="J825" s="348">
        <v>0.38969999999999999</v>
      </c>
      <c r="K825" s="348">
        <v>-1.0503</v>
      </c>
      <c r="L825" s="348">
        <v>-1.3266</v>
      </c>
      <c r="M825" s="348">
        <v>6.7232000000000003</v>
      </c>
      <c r="N825" s="350">
        <v>12.020300000000001</v>
      </c>
      <c r="O825" s="348">
        <v>-3.5943999999999998</v>
      </c>
      <c r="P825" s="348">
        <v>13.168100000000001</v>
      </c>
      <c r="Q825" s="348">
        <v>14.288</v>
      </c>
      <c r="R825" s="348">
        <v>16.983000000000001</v>
      </c>
      <c r="S825" s="348">
        <v>-3.3330000000000002</v>
      </c>
      <c r="T825" s="348">
        <v>10.3438</v>
      </c>
      <c r="U825" s="348">
        <v>9.2711000000000006</v>
      </c>
      <c r="V825" s="348">
        <v>10.4765</v>
      </c>
      <c r="W825" s="348">
        <v>0.97260000000000002</v>
      </c>
      <c r="X825" s="348">
        <v>10.4115</v>
      </c>
      <c r="Y825" s="374"/>
      <c r="Z825" s="346"/>
      <c r="AA825" s="346"/>
      <c r="AB825" s="346"/>
      <c r="AC825" s="346"/>
      <c r="AD825" s="346"/>
      <c r="AE825" s="346"/>
      <c r="AF825" s="346"/>
      <c r="AG825" s="346"/>
      <c r="AH825" s="346"/>
      <c r="AI825" s="346"/>
      <c r="AJ825" s="346"/>
      <c r="AK825" s="346"/>
      <c r="AL825" s="346"/>
      <c r="AM825" s="346"/>
      <c r="AN825" s="346"/>
      <c r="AO825" s="374"/>
      <c r="AP825" s="348">
        <v>15.28</v>
      </c>
      <c r="AQ825" s="348">
        <v>14.86</v>
      </c>
      <c r="AR825" s="348">
        <v>10.41</v>
      </c>
      <c r="AS825" s="348">
        <v>5.35</v>
      </c>
      <c r="AT825" s="348">
        <v>8.65</v>
      </c>
      <c r="AU825" s="374"/>
      <c r="AV825" s="429"/>
      <c r="AW825" s="429"/>
      <c r="AX825" s="429"/>
      <c r="AY825" s="429"/>
      <c r="AZ825" s="429"/>
      <c r="BA825" s="374"/>
      <c r="BB825" s="375"/>
      <c r="BC825" s="375"/>
      <c r="BD825" s="375"/>
      <c r="BE825" s="375"/>
      <c r="BF825" s="374"/>
      <c r="BG825" s="375"/>
      <c r="BH825" s="375"/>
      <c r="BI825" s="375"/>
      <c r="BJ825" s="375"/>
      <c r="BK825" s="372"/>
      <c r="BL825" s="372"/>
      <c r="BM825" s="430"/>
    </row>
    <row r="826" spans="1:65" s="428" customFormat="1" x14ac:dyDescent="0.25">
      <c r="A826" s="345" t="s">
        <v>2557</v>
      </c>
      <c r="B826" s="374"/>
      <c r="C826" s="731"/>
      <c r="D826" s="374"/>
      <c r="E826" s="372"/>
      <c r="F826" s="374"/>
      <c r="G826" s="372"/>
      <c r="H826" s="374"/>
      <c r="I826" s="348">
        <v>0.56530000000000002</v>
      </c>
      <c r="J826" s="348">
        <v>-1.5538000000000001</v>
      </c>
      <c r="K826" s="348">
        <v>-3.8294000000000001</v>
      </c>
      <c r="L826" s="348">
        <v>1.8688</v>
      </c>
      <c r="M826" s="348">
        <v>-3.0303</v>
      </c>
      <c r="N826" s="350">
        <v>-1.4237</v>
      </c>
      <c r="O826" s="348">
        <v>4.8658999999999999</v>
      </c>
      <c r="P826" s="348">
        <v>9.2376000000000005</v>
      </c>
      <c r="Q826" s="348">
        <v>8.0441000000000003</v>
      </c>
      <c r="R826" s="348">
        <v>12.7319</v>
      </c>
      <c r="S826" s="348">
        <v>-3.6494</v>
      </c>
      <c r="T826" s="348">
        <v>9.3569999999999993</v>
      </c>
      <c r="U826" s="348">
        <v>-6.7789999999999999</v>
      </c>
      <c r="V826" s="348">
        <v>-1.0386</v>
      </c>
      <c r="W826" s="348">
        <v>-2.9411999999999998</v>
      </c>
      <c r="X826" s="348">
        <v>11.5623</v>
      </c>
      <c r="Y826" s="374"/>
      <c r="Z826" s="346"/>
      <c r="AA826" s="346"/>
      <c r="AB826" s="346"/>
      <c r="AC826" s="346"/>
      <c r="AD826" s="346"/>
      <c r="AE826" s="346"/>
      <c r="AF826" s="346"/>
      <c r="AG826" s="346"/>
      <c r="AH826" s="346"/>
      <c r="AI826" s="346"/>
      <c r="AJ826" s="346"/>
      <c r="AK826" s="346"/>
      <c r="AL826" s="346"/>
      <c r="AM826" s="346"/>
      <c r="AN826" s="346"/>
      <c r="AO826" s="374"/>
      <c r="AP826" s="348">
        <v>11.66</v>
      </c>
      <c r="AQ826" s="348">
        <v>10.75</v>
      </c>
      <c r="AR826" s="348">
        <v>8.51</v>
      </c>
      <c r="AS826" s="348">
        <v>5.17</v>
      </c>
      <c r="AT826" s="348">
        <v>-7.57</v>
      </c>
      <c r="AU826" s="374"/>
      <c r="AV826" s="429"/>
      <c r="AW826" s="429"/>
      <c r="AX826" s="429"/>
      <c r="AY826" s="429"/>
      <c r="AZ826" s="429"/>
      <c r="BA826" s="374"/>
      <c r="BB826" s="375"/>
      <c r="BC826" s="375"/>
      <c r="BD826" s="375"/>
      <c r="BE826" s="375"/>
      <c r="BF826" s="374"/>
      <c r="BG826" s="375"/>
      <c r="BH826" s="375"/>
      <c r="BI826" s="375"/>
      <c r="BJ826" s="375"/>
      <c r="BK826" s="372"/>
      <c r="BL826" s="372"/>
      <c r="BM826" s="430"/>
    </row>
    <row r="827" spans="1:65" s="428" customFormat="1" x14ac:dyDescent="0.25">
      <c r="A827" s="345" t="s">
        <v>2558</v>
      </c>
      <c r="B827" s="374"/>
      <c r="C827" s="731"/>
      <c r="D827" s="374"/>
      <c r="E827" s="372"/>
      <c r="F827" s="374"/>
      <c r="G827" s="372"/>
      <c r="H827" s="374"/>
      <c r="I827" s="348">
        <v>-0.27289999999999998</v>
      </c>
      <c r="J827" s="348">
        <v>-1.6757</v>
      </c>
      <c r="K827" s="348">
        <v>-8.4380000000000006</v>
      </c>
      <c r="L827" s="348">
        <v>-7.2572999999999999</v>
      </c>
      <c r="M827" s="348">
        <v>-8.3445</v>
      </c>
      <c r="N827" s="350">
        <v>-19.7882</v>
      </c>
      <c r="O827" s="348">
        <v>-15.121499999999999</v>
      </c>
      <c r="P827" s="348">
        <v>-2.8786999999999998</v>
      </c>
      <c r="Q827" s="348">
        <v>3.8824000000000001</v>
      </c>
      <c r="R827" s="348">
        <v>8.8109999999999999</v>
      </c>
      <c r="S827" s="348">
        <v>-7.1273999999999997</v>
      </c>
      <c r="T827" s="348">
        <v>-0.16309999999999999</v>
      </c>
      <c r="U827" s="348">
        <v>-17.9694</v>
      </c>
      <c r="V827" s="348">
        <v>-16.6417</v>
      </c>
      <c r="W827" s="348">
        <v>-1.825</v>
      </c>
      <c r="X827" s="348" t="s">
        <v>428</v>
      </c>
      <c r="Y827" s="374"/>
      <c r="Z827" s="346"/>
      <c r="AA827" s="346"/>
      <c r="AB827" s="346"/>
      <c r="AC827" s="346"/>
      <c r="AD827" s="346"/>
      <c r="AE827" s="346"/>
      <c r="AF827" s="346"/>
      <c r="AG827" s="346"/>
      <c r="AH827" s="346"/>
      <c r="AI827" s="346"/>
      <c r="AJ827" s="346"/>
      <c r="AK827" s="346"/>
      <c r="AL827" s="346"/>
      <c r="AM827" s="346"/>
      <c r="AN827" s="346"/>
      <c r="AO827" s="374"/>
      <c r="AP827" s="348">
        <v>6.4</v>
      </c>
      <c r="AQ827" s="348">
        <v>3.65</v>
      </c>
      <c r="AR827" s="348">
        <v>-1.59</v>
      </c>
      <c r="AS827" s="348">
        <v>-10.81</v>
      </c>
      <c r="AT827" s="348">
        <v>-22.05</v>
      </c>
      <c r="AU827" s="374"/>
      <c r="AV827" s="429"/>
      <c r="AW827" s="429"/>
      <c r="AX827" s="429"/>
      <c r="AY827" s="429"/>
      <c r="AZ827" s="429"/>
      <c r="BA827" s="374"/>
      <c r="BB827" s="375"/>
      <c r="BC827" s="375"/>
      <c r="BD827" s="375"/>
      <c r="BE827" s="375"/>
      <c r="BF827" s="374"/>
      <c r="BG827" s="375"/>
      <c r="BH827" s="375"/>
      <c r="BI827" s="375"/>
      <c r="BJ827" s="375"/>
      <c r="BK827" s="372"/>
      <c r="BL827" s="372"/>
      <c r="BM827" s="430"/>
    </row>
    <row r="828" spans="1:65" s="428" customFormat="1" x14ac:dyDescent="0.25">
      <c r="A828" s="345" t="s">
        <v>2559</v>
      </c>
      <c r="B828" s="374"/>
      <c r="C828" s="731"/>
      <c r="D828" s="374"/>
      <c r="E828" s="372"/>
      <c r="F828" s="374"/>
      <c r="G828" s="372"/>
      <c r="H828" s="374"/>
      <c r="I828" s="348">
        <v>-0.37690000000000001</v>
      </c>
      <c r="J828" s="348">
        <v>-0.20250000000000001</v>
      </c>
      <c r="K828" s="348">
        <v>-0.7823</v>
      </c>
      <c r="L828" s="348">
        <v>7.1539000000000001</v>
      </c>
      <c r="M828" s="348">
        <v>10.9071</v>
      </c>
      <c r="N828" s="350">
        <v>13.3725</v>
      </c>
      <c r="O828" s="348">
        <v>7.1212</v>
      </c>
      <c r="P828" s="348">
        <v>20.284300000000002</v>
      </c>
      <c r="Q828" s="348">
        <v>13.3589</v>
      </c>
      <c r="R828" s="348">
        <v>10.597</v>
      </c>
      <c r="S828" s="348">
        <v>2.5668000000000002</v>
      </c>
      <c r="T828" s="348">
        <v>16.669599999999999</v>
      </c>
      <c r="U828" s="348">
        <v>13.385899999999999</v>
      </c>
      <c r="V828" s="348">
        <v>17.410799999999998</v>
      </c>
      <c r="W828" s="348">
        <v>-2.4958999999999998</v>
      </c>
      <c r="X828" s="348">
        <v>19.7867</v>
      </c>
      <c r="Y828" s="374"/>
      <c r="Z828" s="346"/>
      <c r="AA828" s="346"/>
      <c r="AB828" s="346"/>
      <c r="AC828" s="346"/>
      <c r="AD828" s="346"/>
      <c r="AE828" s="346"/>
      <c r="AF828" s="346"/>
      <c r="AG828" s="346"/>
      <c r="AH828" s="346"/>
      <c r="AI828" s="346"/>
      <c r="AJ828" s="346"/>
      <c r="AK828" s="346"/>
      <c r="AL828" s="346"/>
      <c r="AM828" s="346"/>
      <c r="AN828" s="346"/>
      <c r="AO828" s="374"/>
      <c r="AP828" s="348">
        <v>16.23</v>
      </c>
      <c r="AQ828" s="348">
        <v>18.190000000000001</v>
      </c>
      <c r="AR828" s="348">
        <v>18.309999999999999</v>
      </c>
      <c r="AS828" s="348">
        <v>15.09</v>
      </c>
      <c r="AT828" s="348">
        <v>20.97</v>
      </c>
      <c r="AU828" s="374"/>
      <c r="AV828" s="429"/>
      <c r="AW828" s="429"/>
      <c r="AX828" s="429"/>
      <c r="AY828" s="429"/>
      <c r="AZ828" s="429"/>
      <c r="BA828" s="374"/>
      <c r="BB828" s="375"/>
      <c r="BC828" s="375"/>
      <c r="BD828" s="375"/>
      <c r="BE828" s="375"/>
      <c r="BF828" s="374"/>
      <c r="BG828" s="375"/>
      <c r="BH828" s="375"/>
      <c r="BI828" s="375"/>
      <c r="BJ828" s="375"/>
      <c r="BK828" s="372"/>
      <c r="BL828" s="372"/>
      <c r="BM828" s="430"/>
    </row>
    <row r="829" spans="1:65" s="428" customFormat="1" x14ac:dyDescent="0.25">
      <c r="A829" s="345" t="s">
        <v>2560</v>
      </c>
      <c r="B829" s="374"/>
      <c r="C829" s="731"/>
      <c r="D829" s="374"/>
      <c r="E829" s="372"/>
      <c r="F829" s="374"/>
      <c r="G829" s="372"/>
      <c r="H829" s="374"/>
      <c r="I829" s="348">
        <v>-2.8400000000000002E-2</v>
      </c>
      <c r="J829" s="348">
        <v>-1.4657</v>
      </c>
      <c r="K829" s="348">
        <v>-3.9649999999999999</v>
      </c>
      <c r="L829" s="348">
        <v>-0.28789999999999999</v>
      </c>
      <c r="M829" s="348">
        <v>2.1417999999999999</v>
      </c>
      <c r="N829" s="350">
        <v>1.6623000000000001</v>
      </c>
      <c r="O829" s="348">
        <v>-0.432</v>
      </c>
      <c r="P829" s="348">
        <v>8.9700000000000006</v>
      </c>
      <c r="Q829" s="348">
        <v>8.5630000000000006</v>
      </c>
      <c r="R829" s="348">
        <v>11.599299999999999</v>
      </c>
      <c r="S829" s="348">
        <v>-2.8757999999999999</v>
      </c>
      <c r="T829" s="348">
        <v>10.647399999999999</v>
      </c>
      <c r="U829" s="348">
        <v>-1.2753000000000001</v>
      </c>
      <c r="V829" s="348">
        <v>1.6512</v>
      </c>
      <c r="W829" s="348">
        <v>-2.1313</v>
      </c>
      <c r="X829" s="348" t="s">
        <v>428</v>
      </c>
      <c r="Y829" s="374"/>
      <c r="Z829" s="346"/>
      <c r="AA829" s="346"/>
      <c r="AB829" s="346"/>
      <c r="AC829" s="346"/>
      <c r="AD829" s="346"/>
      <c r="AE829" s="346"/>
      <c r="AF829" s="346"/>
      <c r="AG829" s="346"/>
      <c r="AH829" s="346"/>
      <c r="AI829" s="346"/>
      <c r="AJ829" s="346"/>
      <c r="AK829" s="346"/>
      <c r="AL829" s="346"/>
      <c r="AM829" s="346"/>
      <c r="AN829" s="346"/>
      <c r="AO829" s="374"/>
      <c r="AP829" s="348">
        <v>12.15</v>
      </c>
      <c r="AQ829" s="348">
        <v>12.21</v>
      </c>
      <c r="AR829" s="348">
        <v>8.14</v>
      </c>
      <c r="AS829" s="348">
        <v>3.36</v>
      </c>
      <c r="AT829" s="348">
        <v>-2.48</v>
      </c>
      <c r="AU829" s="374"/>
      <c r="AV829" s="429"/>
      <c r="AW829" s="429"/>
      <c r="AX829" s="429"/>
      <c r="AY829" s="429"/>
      <c r="AZ829" s="429"/>
      <c r="BA829" s="374"/>
      <c r="BB829" s="375"/>
      <c r="BC829" s="375"/>
      <c r="BD829" s="375"/>
      <c r="BE829" s="375"/>
      <c r="BF829" s="374"/>
      <c r="BG829" s="375"/>
      <c r="BH829" s="375"/>
      <c r="BI829" s="375"/>
      <c r="BJ829" s="375"/>
      <c r="BK829" s="372"/>
      <c r="BL829" s="372"/>
      <c r="BM829" s="430"/>
    </row>
    <row r="830" spans="1:65" s="428" customFormat="1" x14ac:dyDescent="0.25">
      <c r="A830" s="345" t="s">
        <v>2561</v>
      </c>
      <c r="B830" s="374"/>
      <c r="C830" s="731"/>
      <c r="D830" s="374"/>
      <c r="E830" s="372"/>
      <c r="F830" s="374"/>
      <c r="G830" s="372"/>
      <c r="H830" s="374"/>
      <c r="I830" s="348">
        <v>-2.8299999999999999E-2</v>
      </c>
      <c r="J830" s="348">
        <v>-1.4658</v>
      </c>
      <c r="K830" s="348">
        <v>-3.8902000000000001</v>
      </c>
      <c r="L830" s="348">
        <v>0.26929999999999998</v>
      </c>
      <c r="M830" s="348">
        <v>2.8715999999999999</v>
      </c>
      <c r="N830" s="350">
        <v>2.5426000000000002</v>
      </c>
      <c r="O830" s="348">
        <v>0.38729999999999998</v>
      </c>
      <c r="P830" s="348">
        <v>9.8331999999999997</v>
      </c>
      <c r="Q830" s="348">
        <v>9.5534999999999997</v>
      </c>
      <c r="R830" s="348">
        <v>12.7568</v>
      </c>
      <c r="S830" s="348">
        <v>-2.6566999999999998</v>
      </c>
      <c r="T830" s="348">
        <v>11.437900000000001</v>
      </c>
      <c r="U830" s="348">
        <v>-0.4839</v>
      </c>
      <c r="V830" s="348">
        <v>2.5287000000000002</v>
      </c>
      <c r="W830" s="348">
        <v>-2.0703</v>
      </c>
      <c r="X830" s="348" t="s">
        <v>428</v>
      </c>
      <c r="Y830" s="374"/>
      <c r="Z830" s="346"/>
      <c r="AA830" s="346"/>
      <c r="AB830" s="346"/>
      <c r="AC830" s="346"/>
      <c r="AD830" s="346"/>
      <c r="AE830" s="346"/>
      <c r="AF830" s="346"/>
      <c r="AG830" s="346"/>
      <c r="AH830" s="346"/>
      <c r="AI830" s="346"/>
      <c r="AJ830" s="346"/>
      <c r="AK830" s="346"/>
      <c r="AL830" s="346"/>
      <c r="AM830" s="346"/>
      <c r="AN830" s="346"/>
      <c r="AO830" s="374"/>
      <c r="AP830" s="348">
        <v>13.3</v>
      </c>
      <c r="AQ830" s="348">
        <v>13.35</v>
      </c>
      <c r="AR830" s="348">
        <v>9.14</v>
      </c>
      <c r="AS830" s="348">
        <v>4.33</v>
      </c>
      <c r="AT830" s="348">
        <v>-1.23</v>
      </c>
      <c r="AU830" s="374"/>
      <c r="AV830" s="429"/>
      <c r="AW830" s="429"/>
      <c r="AX830" s="429"/>
      <c r="AY830" s="429"/>
      <c r="AZ830" s="429"/>
      <c r="BA830" s="374"/>
      <c r="BB830" s="375"/>
      <c r="BC830" s="375"/>
      <c r="BD830" s="375"/>
      <c r="BE830" s="375"/>
      <c r="BF830" s="374"/>
      <c r="BG830" s="375"/>
      <c r="BH830" s="375"/>
      <c r="BI830" s="375"/>
      <c r="BJ830" s="375"/>
      <c r="BK830" s="372"/>
      <c r="BL830" s="372"/>
      <c r="BM830" s="430"/>
    </row>
    <row r="831" spans="1:65" s="428" customFormat="1" x14ac:dyDescent="0.25">
      <c r="A831" s="345" t="s">
        <v>2562</v>
      </c>
      <c r="B831" s="374"/>
      <c r="C831" s="731"/>
      <c r="D831" s="374"/>
      <c r="E831" s="372"/>
      <c r="F831" s="374"/>
      <c r="G831" s="372"/>
      <c r="H831" s="374"/>
      <c r="I831" s="348">
        <v>-0.14660000000000001</v>
      </c>
      <c r="J831" s="348">
        <v>-1.1168</v>
      </c>
      <c r="K831" s="348">
        <v>-5.8441000000000001</v>
      </c>
      <c r="L831" s="348">
        <v>3.6781000000000001</v>
      </c>
      <c r="M831" s="348">
        <v>3.4131999999999998</v>
      </c>
      <c r="N831" s="350">
        <v>-7.1885000000000003</v>
      </c>
      <c r="O831" s="348">
        <v>-3.0870000000000002</v>
      </c>
      <c r="P831" s="348">
        <v>10.7364</v>
      </c>
      <c r="Q831" s="348">
        <v>10.167400000000001</v>
      </c>
      <c r="R831" s="348">
        <v>11.126300000000001</v>
      </c>
      <c r="S831" s="348">
        <v>-1.2999999999999999E-3</v>
      </c>
      <c r="T831" s="348">
        <v>11.4221</v>
      </c>
      <c r="U831" s="348">
        <v>-6.3037999999999998</v>
      </c>
      <c r="V831" s="348">
        <v>-4.5468999999999999</v>
      </c>
      <c r="W831" s="348">
        <v>-2.4397000000000002</v>
      </c>
      <c r="X831" s="348" t="s">
        <v>428</v>
      </c>
      <c r="Y831" s="374"/>
      <c r="Z831" s="346"/>
      <c r="AA831" s="346"/>
      <c r="AB831" s="346"/>
      <c r="AC831" s="346"/>
      <c r="AD831" s="346"/>
      <c r="AE831" s="346"/>
      <c r="AF831" s="346"/>
      <c r="AG831" s="346"/>
      <c r="AH831" s="346"/>
      <c r="AI831" s="346"/>
      <c r="AJ831" s="346"/>
      <c r="AK831" s="346"/>
      <c r="AL831" s="346"/>
      <c r="AM831" s="346"/>
      <c r="AN831" s="346"/>
      <c r="AO831" s="374"/>
      <c r="AP831" s="348">
        <v>11.65</v>
      </c>
      <c r="AQ831" s="348">
        <v>11.73</v>
      </c>
      <c r="AR831" s="348">
        <v>8.9600000000000009</v>
      </c>
      <c r="AS831" s="348">
        <v>2.9</v>
      </c>
      <c r="AT831" s="348">
        <v>-4.0199999999999996</v>
      </c>
      <c r="AU831" s="374"/>
      <c r="AV831" s="429"/>
      <c r="AW831" s="429"/>
      <c r="AX831" s="429"/>
      <c r="AY831" s="429"/>
      <c r="AZ831" s="429"/>
      <c r="BA831" s="374"/>
      <c r="BB831" s="375"/>
      <c r="BC831" s="375"/>
      <c r="BD831" s="375"/>
      <c r="BE831" s="375"/>
      <c r="BF831" s="374"/>
      <c r="BG831" s="375"/>
      <c r="BH831" s="375"/>
      <c r="BI831" s="375"/>
      <c r="BJ831" s="375"/>
      <c r="BK831" s="372"/>
      <c r="BL831" s="372"/>
      <c r="BM831" s="430"/>
    </row>
    <row r="832" spans="1:65" s="428" customFormat="1" x14ac:dyDescent="0.25">
      <c r="A832" s="345" t="s">
        <v>2563</v>
      </c>
      <c r="B832" s="374"/>
      <c r="C832" s="731"/>
      <c r="D832" s="374"/>
      <c r="E832" s="372"/>
      <c r="F832" s="374"/>
      <c r="G832" s="372"/>
      <c r="H832" s="374"/>
      <c r="I832" s="348">
        <v>-0.1464</v>
      </c>
      <c r="J832" s="348">
        <v>-1.1168</v>
      </c>
      <c r="K832" s="348">
        <v>-5.8357999999999999</v>
      </c>
      <c r="L832" s="348">
        <v>4.2487000000000004</v>
      </c>
      <c r="M832" s="348">
        <v>4.0819999999999999</v>
      </c>
      <c r="N832" s="350">
        <v>-6.4577999999999998</v>
      </c>
      <c r="O832" s="348">
        <v>-2.2101000000000002</v>
      </c>
      <c r="P832" s="348">
        <v>11.7742</v>
      </c>
      <c r="Q832" s="348">
        <v>11.272399999999999</v>
      </c>
      <c r="R832" s="348">
        <v>12.3432</v>
      </c>
      <c r="S832" s="348">
        <v>0.4325</v>
      </c>
      <c r="T832" s="348">
        <v>12.132099999999999</v>
      </c>
      <c r="U832" s="348">
        <v>-5.6246</v>
      </c>
      <c r="V832" s="348">
        <v>-3.7951000000000001</v>
      </c>
      <c r="W832" s="348">
        <v>-2.4396</v>
      </c>
      <c r="X832" s="348">
        <v>11.5036</v>
      </c>
      <c r="Y832" s="374"/>
      <c r="Z832" s="346"/>
      <c r="AA832" s="346"/>
      <c r="AB832" s="346"/>
      <c r="AC832" s="346"/>
      <c r="AD832" s="346"/>
      <c r="AE832" s="346"/>
      <c r="AF832" s="346"/>
      <c r="AG832" s="346"/>
      <c r="AH832" s="346"/>
      <c r="AI832" s="346"/>
      <c r="AJ832" s="346"/>
      <c r="AK832" s="346"/>
      <c r="AL832" s="346"/>
      <c r="AM832" s="346"/>
      <c r="AN832" s="346"/>
      <c r="AO832" s="374"/>
      <c r="AP832" s="348">
        <v>12.87</v>
      </c>
      <c r="AQ832" s="348">
        <v>12.94</v>
      </c>
      <c r="AR832" s="348">
        <v>10.08</v>
      </c>
      <c r="AS832" s="348">
        <v>3.96</v>
      </c>
      <c r="AT832" s="348">
        <v>-2.89</v>
      </c>
      <c r="AU832" s="374"/>
      <c r="AV832" s="429"/>
      <c r="AW832" s="429"/>
      <c r="AX832" s="429"/>
      <c r="AY832" s="429"/>
      <c r="AZ832" s="429"/>
      <c r="BA832" s="374"/>
      <c r="BB832" s="375"/>
      <c r="BC832" s="375"/>
      <c r="BD832" s="375"/>
      <c r="BE832" s="375"/>
      <c r="BF832" s="374"/>
      <c r="BG832" s="375"/>
      <c r="BH832" s="375"/>
      <c r="BI832" s="375"/>
      <c r="BJ832" s="375"/>
      <c r="BK832" s="372"/>
      <c r="BL832" s="372"/>
      <c r="BM832" s="430"/>
    </row>
    <row r="833" spans="1:65" s="428" customFormat="1" x14ac:dyDescent="0.25">
      <c r="A833" s="345" t="s">
        <v>2564</v>
      </c>
      <c r="B833" s="374"/>
      <c r="C833" s="731"/>
      <c r="D833" s="374"/>
      <c r="E833" s="372"/>
      <c r="F833" s="374"/>
      <c r="G833" s="372"/>
      <c r="H833" s="374"/>
      <c r="I833" s="348">
        <v>-0.97440000000000004</v>
      </c>
      <c r="J833" s="348">
        <v>1.2902</v>
      </c>
      <c r="K833" s="348">
        <v>1.7434000000000001</v>
      </c>
      <c r="L833" s="348">
        <v>9.1137999999999995</v>
      </c>
      <c r="M833" s="348">
        <v>16.728400000000001</v>
      </c>
      <c r="N833" s="350">
        <v>27.558299999999999</v>
      </c>
      <c r="O833" s="348">
        <v>20.584</v>
      </c>
      <c r="P833" s="348">
        <v>42.824599999999997</v>
      </c>
      <c r="Q833" s="348">
        <v>54.302700000000002</v>
      </c>
      <c r="R833" s="348" t="s">
        <v>430</v>
      </c>
      <c r="S833" s="348">
        <v>3.0463</v>
      </c>
      <c r="T833" s="348">
        <v>35.975099999999998</v>
      </c>
      <c r="U833" s="348">
        <v>27.018000000000001</v>
      </c>
      <c r="V833" s="348">
        <v>25.395499999999998</v>
      </c>
      <c r="W833" s="348">
        <v>0.79520000000000002</v>
      </c>
      <c r="X833" s="348" t="s">
        <v>428</v>
      </c>
      <c r="Y833" s="374"/>
      <c r="Z833" s="346"/>
      <c r="AA833" s="346"/>
      <c r="AB833" s="346"/>
      <c r="AC833" s="346"/>
      <c r="AD833" s="346"/>
      <c r="AE833" s="346"/>
      <c r="AF833" s="346"/>
      <c r="AG833" s="346"/>
      <c r="AH833" s="346"/>
      <c r="AI833" s="346"/>
      <c r="AJ833" s="346"/>
      <c r="AK833" s="346"/>
      <c r="AL833" s="346"/>
      <c r="AM833" s="346"/>
      <c r="AN833" s="346"/>
      <c r="AO833" s="374"/>
      <c r="AP833" s="348" t="s">
        <v>430</v>
      </c>
      <c r="AQ833" s="348">
        <v>52.04</v>
      </c>
      <c r="AR833" s="348">
        <v>48.88</v>
      </c>
      <c r="AS833" s="348">
        <v>32.33</v>
      </c>
      <c r="AT833" s="348">
        <v>33.869999999999997</v>
      </c>
      <c r="AU833" s="374"/>
      <c r="AV833" s="429"/>
      <c r="AW833" s="429"/>
      <c r="AX833" s="429"/>
      <c r="AY833" s="429"/>
      <c r="AZ833" s="429"/>
      <c r="BA833" s="374"/>
      <c r="BB833" s="375"/>
      <c r="BC833" s="375"/>
      <c r="BD833" s="375"/>
      <c r="BE833" s="375"/>
      <c r="BF833" s="374"/>
      <c r="BG833" s="375"/>
      <c r="BH833" s="375"/>
      <c r="BI833" s="375"/>
      <c r="BJ833" s="375"/>
      <c r="BK833" s="372"/>
      <c r="BL833" s="372"/>
      <c r="BM833" s="430"/>
    </row>
    <row r="834" spans="1:65" s="428" customFormat="1" x14ac:dyDescent="0.25">
      <c r="A834" s="345" t="s">
        <v>2565</v>
      </c>
      <c r="B834" s="374"/>
      <c r="C834" s="731"/>
      <c r="D834" s="374"/>
      <c r="E834" s="372"/>
      <c r="F834" s="374"/>
      <c r="G834" s="372"/>
      <c r="H834" s="374"/>
      <c r="I834" s="348">
        <v>-0.5827</v>
      </c>
      <c r="J834" s="348">
        <v>-0.95930000000000004</v>
      </c>
      <c r="K834" s="348">
        <v>-3.2410000000000001</v>
      </c>
      <c r="L834" s="348">
        <v>4.1032000000000002</v>
      </c>
      <c r="M834" s="348">
        <v>4.7626999999999997</v>
      </c>
      <c r="N834" s="350">
        <v>8.4794</v>
      </c>
      <c r="O834" s="348">
        <v>3.7730999999999999</v>
      </c>
      <c r="P834" s="348">
        <v>17.2468</v>
      </c>
      <c r="Q834" s="348">
        <v>15.5016</v>
      </c>
      <c r="R834" s="348">
        <v>12.581300000000001</v>
      </c>
      <c r="S834" s="348">
        <v>1.5098</v>
      </c>
      <c r="T834" s="348">
        <v>14.8451</v>
      </c>
      <c r="U834" s="348">
        <v>4.5625</v>
      </c>
      <c r="V834" s="348">
        <v>9.1247000000000007</v>
      </c>
      <c r="W834" s="348">
        <v>-2.8176999999999999</v>
      </c>
      <c r="X834" s="348" t="s">
        <v>428</v>
      </c>
      <c r="Y834" s="374"/>
      <c r="Z834" s="346"/>
      <c r="AA834" s="346"/>
      <c r="AB834" s="346"/>
      <c r="AC834" s="346"/>
      <c r="AD834" s="346"/>
      <c r="AE834" s="346"/>
      <c r="AF834" s="346"/>
      <c r="AG834" s="346"/>
      <c r="AH834" s="346"/>
      <c r="AI834" s="346"/>
      <c r="AJ834" s="346"/>
      <c r="AK834" s="346"/>
      <c r="AL834" s="346"/>
      <c r="AM834" s="346"/>
      <c r="AN834" s="346"/>
      <c r="AO834" s="374"/>
      <c r="AP834" s="348">
        <v>16.170000000000002</v>
      </c>
      <c r="AQ834" s="348">
        <v>19.010000000000002</v>
      </c>
      <c r="AR834" s="348">
        <v>16.260000000000002</v>
      </c>
      <c r="AS834" s="348">
        <v>11.38</v>
      </c>
      <c r="AT834" s="348">
        <v>7.97</v>
      </c>
      <c r="AU834" s="374"/>
      <c r="AV834" s="429"/>
      <c r="AW834" s="429"/>
      <c r="AX834" s="429"/>
      <c r="AY834" s="429"/>
      <c r="AZ834" s="429"/>
      <c r="BA834" s="374"/>
      <c r="BB834" s="375"/>
      <c r="BC834" s="375"/>
      <c r="BD834" s="375"/>
      <c r="BE834" s="375"/>
      <c r="BF834" s="374"/>
      <c r="BG834" s="375"/>
      <c r="BH834" s="375"/>
      <c r="BI834" s="375"/>
      <c r="BJ834" s="375"/>
      <c r="BK834" s="372"/>
      <c r="BL834" s="372"/>
      <c r="BM834" s="430"/>
    </row>
    <row r="835" spans="1:65" s="428" customFormat="1" x14ac:dyDescent="0.25">
      <c r="A835" s="345" t="s">
        <v>2566</v>
      </c>
      <c r="B835" s="374"/>
      <c r="C835" s="731"/>
      <c r="D835" s="374"/>
      <c r="E835" s="372"/>
      <c r="F835" s="374"/>
      <c r="G835" s="372"/>
      <c r="H835" s="374"/>
      <c r="I835" s="348">
        <v>-0.58250000000000002</v>
      </c>
      <c r="J835" s="348">
        <v>-0.95409999999999995</v>
      </c>
      <c r="K835" s="348">
        <v>-3.2079</v>
      </c>
      <c r="L835" s="348">
        <v>4.5804999999999998</v>
      </c>
      <c r="M835" s="348">
        <v>5.4611999999999998</v>
      </c>
      <c r="N835" s="350">
        <v>9.3436000000000003</v>
      </c>
      <c r="O835" s="348">
        <v>4.5715000000000003</v>
      </c>
      <c r="P835" s="348">
        <v>18.069600000000001</v>
      </c>
      <c r="Q835" s="348">
        <v>16.5062</v>
      </c>
      <c r="R835" s="348">
        <v>13.8642</v>
      </c>
      <c r="S835" s="348">
        <v>1.8411</v>
      </c>
      <c r="T835" s="348">
        <v>15.5115</v>
      </c>
      <c r="U835" s="348">
        <v>5.3764000000000003</v>
      </c>
      <c r="V835" s="348">
        <v>9.9902999999999995</v>
      </c>
      <c r="W835" s="348">
        <v>-2.8126000000000002</v>
      </c>
      <c r="X835" s="348">
        <v>18.668099999999999</v>
      </c>
      <c r="Y835" s="374"/>
      <c r="Z835" s="346"/>
      <c r="AA835" s="346"/>
      <c r="AB835" s="346"/>
      <c r="AC835" s="346"/>
      <c r="AD835" s="346"/>
      <c r="AE835" s="346"/>
      <c r="AF835" s="346"/>
      <c r="AG835" s="346"/>
      <c r="AH835" s="346"/>
      <c r="AI835" s="346"/>
      <c r="AJ835" s="346"/>
      <c r="AK835" s="346"/>
      <c r="AL835" s="346"/>
      <c r="AM835" s="346"/>
      <c r="AN835" s="346"/>
      <c r="AO835" s="374"/>
      <c r="AP835" s="348">
        <v>17.32</v>
      </c>
      <c r="AQ835" s="348">
        <v>20.12</v>
      </c>
      <c r="AR835" s="348">
        <v>17.23</v>
      </c>
      <c r="AS835" s="348">
        <v>12.34</v>
      </c>
      <c r="AT835" s="348">
        <v>9.2200000000000006</v>
      </c>
      <c r="AU835" s="374"/>
      <c r="AV835" s="429"/>
      <c r="AW835" s="429"/>
      <c r="AX835" s="429"/>
      <c r="AY835" s="429"/>
      <c r="AZ835" s="429"/>
      <c r="BA835" s="374"/>
      <c r="BB835" s="375"/>
      <c r="BC835" s="375"/>
      <c r="BD835" s="375"/>
      <c r="BE835" s="375"/>
      <c r="BF835" s="374"/>
      <c r="BG835" s="375"/>
      <c r="BH835" s="375"/>
      <c r="BI835" s="375"/>
      <c r="BJ835" s="375"/>
      <c r="BK835" s="372"/>
      <c r="BL835" s="372"/>
      <c r="BM835" s="430"/>
    </row>
    <row r="836" spans="1:65" s="428" customFormat="1" x14ac:dyDescent="0.25">
      <c r="A836" s="345" t="s">
        <v>2567</v>
      </c>
      <c r="B836" s="374"/>
      <c r="C836" s="731"/>
      <c r="D836" s="374"/>
      <c r="E836" s="372"/>
      <c r="F836" s="374"/>
      <c r="G836" s="372"/>
      <c r="H836" s="374"/>
      <c r="I836" s="348">
        <v>0.37409999999999999</v>
      </c>
      <c r="J836" s="348">
        <v>1.4398</v>
      </c>
      <c r="K836" s="348">
        <v>4.7274000000000003</v>
      </c>
      <c r="L836" s="348">
        <v>13.999499999999999</v>
      </c>
      <c r="M836" s="348">
        <v>29.525700000000001</v>
      </c>
      <c r="N836" s="350">
        <v>10.7995</v>
      </c>
      <c r="O836" s="348">
        <v>3.0943000000000001</v>
      </c>
      <c r="P836" s="348">
        <v>12.478</v>
      </c>
      <c r="Q836" s="348">
        <v>5.9139999999999997</v>
      </c>
      <c r="R836" s="348" t="s">
        <v>430</v>
      </c>
      <c r="S836" s="348">
        <v>6.4767999999999999</v>
      </c>
      <c r="T836" s="348">
        <v>36.947800000000001</v>
      </c>
      <c r="U836" s="348">
        <v>19.154599999999999</v>
      </c>
      <c r="V836" s="348">
        <v>13.914400000000001</v>
      </c>
      <c r="W836" s="348">
        <v>1.9501999999999999</v>
      </c>
      <c r="X836" s="348" t="s">
        <v>428</v>
      </c>
      <c r="Y836" s="374"/>
      <c r="Z836" s="346"/>
      <c r="AA836" s="346"/>
      <c r="AB836" s="346"/>
      <c r="AC836" s="346"/>
      <c r="AD836" s="346"/>
      <c r="AE836" s="346"/>
      <c r="AF836" s="346"/>
      <c r="AG836" s="346"/>
      <c r="AH836" s="346"/>
      <c r="AI836" s="346"/>
      <c r="AJ836" s="346"/>
      <c r="AK836" s="346"/>
      <c r="AL836" s="346"/>
      <c r="AM836" s="346"/>
      <c r="AN836" s="346"/>
      <c r="AO836" s="374"/>
      <c r="AP836" s="348" t="s">
        <v>430</v>
      </c>
      <c r="AQ836" s="348">
        <v>12.49</v>
      </c>
      <c r="AR836" s="348">
        <v>13.18</v>
      </c>
      <c r="AS836" s="348">
        <v>13.18</v>
      </c>
      <c r="AT836" s="348">
        <v>35.840000000000003</v>
      </c>
      <c r="AU836" s="374"/>
      <c r="AV836" s="429"/>
      <c r="AW836" s="429"/>
      <c r="AX836" s="429"/>
      <c r="AY836" s="429"/>
      <c r="AZ836" s="429"/>
      <c r="BA836" s="374"/>
      <c r="BB836" s="375"/>
      <c r="BC836" s="375"/>
      <c r="BD836" s="375"/>
      <c r="BE836" s="375"/>
      <c r="BF836" s="374"/>
      <c r="BG836" s="375"/>
      <c r="BH836" s="375"/>
      <c r="BI836" s="375"/>
      <c r="BJ836" s="375"/>
      <c r="BK836" s="372"/>
      <c r="BL836" s="372"/>
      <c r="BM836" s="430"/>
    </row>
    <row r="837" spans="1:65" s="428" customFormat="1" x14ac:dyDescent="0.25">
      <c r="A837" s="345" t="s">
        <v>2568</v>
      </c>
      <c r="B837" s="374"/>
      <c r="C837" s="731"/>
      <c r="D837" s="374"/>
      <c r="E837" s="372"/>
      <c r="F837" s="374"/>
      <c r="G837" s="372"/>
      <c r="H837" s="374"/>
      <c r="I837" s="348">
        <v>-7.9799999999999996E-2</v>
      </c>
      <c r="J837" s="348">
        <v>-6.3166000000000002</v>
      </c>
      <c r="K837" s="348">
        <v>-8.6639999999999997</v>
      </c>
      <c r="L837" s="348">
        <v>2.4902000000000002</v>
      </c>
      <c r="M837" s="348">
        <v>-2.9295</v>
      </c>
      <c r="N837" s="350">
        <v>-18.443999999999999</v>
      </c>
      <c r="O837" s="348">
        <v>-15.8827</v>
      </c>
      <c r="P837" s="348">
        <v>-1.6910000000000001</v>
      </c>
      <c r="Q837" s="348">
        <v>-1.6613</v>
      </c>
      <c r="R837" s="348">
        <v>13.115500000000001</v>
      </c>
      <c r="S837" s="348">
        <v>10.209899999999999</v>
      </c>
      <c r="T837" s="348">
        <v>0.28170000000000001</v>
      </c>
      <c r="U837" s="348">
        <v>-22.696200000000001</v>
      </c>
      <c r="V837" s="348">
        <v>-12.3162</v>
      </c>
      <c r="W837" s="348">
        <v>-7.3756000000000004</v>
      </c>
      <c r="X837" s="348" t="s">
        <v>428</v>
      </c>
      <c r="Y837" s="374"/>
      <c r="Z837" s="346"/>
      <c r="AA837" s="346"/>
      <c r="AB837" s="346"/>
      <c r="AC837" s="346"/>
      <c r="AD837" s="346"/>
      <c r="AE837" s="346"/>
      <c r="AF837" s="346"/>
      <c r="AG837" s="346"/>
      <c r="AH837" s="346"/>
      <c r="AI837" s="346"/>
      <c r="AJ837" s="346"/>
      <c r="AK837" s="346"/>
      <c r="AL837" s="346"/>
      <c r="AM837" s="346"/>
      <c r="AN837" s="346"/>
      <c r="AO837" s="374"/>
      <c r="AP837" s="348">
        <v>9.4700000000000006</v>
      </c>
      <c r="AQ837" s="348">
        <v>3.61</v>
      </c>
      <c r="AR837" s="348">
        <v>-3.78</v>
      </c>
      <c r="AS837" s="348">
        <v>-11.36</v>
      </c>
      <c r="AT837" s="348">
        <v>-19.48</v>
      </c>
      <c r="AU837" s="374"/>
      <c r="AV837" s="429"/>
      <c r="AW837" s="429"/>
      <c r="AX837" s="429"/>
      <c r="AY837" s="429"/>
      <c r="AZ837" s="429"/>
      <c r="BA837" s="374"/>
      <c r="BB837" s="375"/>
      <c r="BC837" s="375"/>
      <c r="BD837" s="375"/>
      <c r="BE837" s="375"/>
      <c r="BF837" s="374"/>
      <c r="BG837" s="375"/>
      <c r="BH837" s="375"/>
      <c r="BI837" s="375"/>
      <c r="BJ837" s="375"/>
      <c r="BK837" s="372"/>
      <c r="BL837" s="372"/>
      <c r="BM837" s="430"/>
    </row>
    <row r="838" spans="1:65" s="428" customFormat="1" x14ac:dyDescent="0.25">
      <c r="A838" s="345" t="s">
        <v>2569</v>
      </c>
      <c r="B838" s="374"/>
      <c r="C838" s="731"/>
      <c r="D838" s="374"/>
      <c r="E838" s="372"/>
      <c r="F838" s="374"/>
      <c r="G838" s="372"/>
      <c r="H838" s="374"/>
      <c r="I838" s="348">
        <v>-0.3841</v>
      </c>
      <c r="J838" s="348">
        <v>-1.1105</v>
      </c>
      <c r="K838" s="348">
        <v>-5.9287999999999998</v>
      </c>
      <c r="L838" s="348">
        <v>2.1642000000000001</v>
      </c>
      <c r="M838" s="348">
        <v>5.1193999999999997</v>
      </c>
      <c r="N838" s="350">
        <v>6.9560000000000004</v>
      </c>
      <c r="O838" s="348">
        <v>2.6196999999999999</v>
      </c>
      <c r="P838" s="348">
        <v>13.7674</v>
      </c>
      <c r="Q838" s="348">
        <v>11.937200000000001</v>
      </c>
      <c r="R838" s="348">
        <v>13.2179</v>
      </c>
      <c r="S838" s="348">
        <v>-1.5095000000000001</v>
      </c>
      <c r="T838" s="348">
        <v>15.5403</v>
      </c>
      <c r="U838" s="348">
        <v>5.3750999999999998</v>
      </c>
      <c r="V838" s="348">
        <v>8.1662999999999997</v>
      </c>
      <c r="W838" s="348">
        <v>-3.5470000000000002</v>
      </c>
      <c r="X838" s="348">
        <v>6.1806999999999999</v>
      </c>
      <c r="Y838" s="374"/>
      <c r="Z838" s="346"/>
      <c r="AA838" s="346"/>
      <c r="AB838" s="346"/>
      <c r="AC838" s="346"/>
      <c r="AD838" s="346"/>
      <c r="AE838" s="346"/>
      <c r="AF838" s="346"/>
      <c r="AG838" s="346"/>
      <c r="AH838" s="346"/>
      <c r="AI838" s="346"/>
      <c r="AJ838" s="346"/>
      <c r="AK838" s="346"/>
      <c r="AL838" s="346"/>
      <c r="AM838" s="346"/>
      <c r="AN838" s="346"/>
      <c r="AO838" s="374"/>
      <c r="AP838" s="348">
        <v>13.52</v>
      </c>
      <c r="AQ838" s="348">
        <v>14.38</v>
      </c>
      <c r="AR838" s="348">
        <v>12.98</v>
      </c>
      <c r="AS838" s="348">
        <v>9.76</v>
      </c>
      <c r="AT838" s="348">
        <v>6.65</v>
      </c>
      <c r="AU838" s="374"/>
      <c r="AV838" s="429"/>
      <c r="AW838" s="429"/>
      <c r="AX838" s="429"/>
      <c r="AY838" s="429"/>
      <c r="AZ838" s="429"/>
      <c r="BA838" s="374"/>
      <c r="BB838" s="375"/>
      <c r="BC838" s="375"/>
      <c r="BD838" s="375"/>
      <c r="BE838" s="375"/>
      <c r="BF838" s="374"/>
      <c r="BG838" s="375"/>
      <c r="BH838" s="375"/>
      <c r="BI838" s="375"/>
      <c r="BJ838" s="375"/>
      <c r="BK838" s="372"/>
      <c r="BL838" s="372"/>
      <c r="BM838" s="430"/>
    </row>
    <row r="839" spans="1:65" s="428" customFormat="1" x14ac:dyDescent="0.25">
      <c r="A839" s="345" t="s">
        <v>2570</v>
      </c>
      <c r="B839" s="374"/>
      <c r="C839" s="731"/>
      <c r="D839" s="374"/>
      <c r="E839" s="372"/>
      <c r="F839" s="374"/>
      <c r="G839" s="372"/>
      <c r="H839" s="374"/>
      <c r="I839" s="348">
        <v>0.13469999999999999</v>
      </c>
      <c r="J839" s="348">
        <v>0.59219999999999995</v>
      </c>
      <c r="K839" s="348">
        <v>-0.54379999999999995</v>
      </c>
      <c r="L839" s="348">
        <v>-0.6603</v>
      </c>
      <c r="M839" s="348">
        <v>-3.2972999999999999</v>
      </c>
      <c r="N839" s="350">
        <v>4.6318999999999999</v>
      </c>
      <c r="O839" s="348">
        <v>-3.5756999999999999</v>
      </c>
      <c r="P839" s="348">
        <v>20.136299999999999</v>
      </c>
      <c r="Q839" s="348">
        <v>24.253</v>
      </c>
      <c r="R839" s="348">
        <v>14.0594</v>
      </c>
      <c r="S839" s="348">
        <v>-1.6249</v>
      </c>
      <c r="T839" s="348">
        <v>2.7147999999999999</v>
      </c>
      <c r="U839" s="348">
        <v>0.39450000000000002</v>
      </c>
      <c r="V839" s="348">
        <v>1.3959999999999999</v>
      </c>
      <c r="W839" s="348">
        <v>0.76590000000000003</v>
      </c>
      <c r="X839" s="348" t="s">
        <v>428</v>
      </c>
      <c r="Y839" s="374"/>
      <c r="Z839" s="346"/>
      <c r="AA839" s="346"/>
      <c r="AB839" s="346"/>
      <c r="AC839" s="346"/>
      <c r="AD839" s="346"/>
      <c r="AE839" s="346"/>
      <c r="AF839" s="346"/>
      <c r="AG839" s="346"/>
      <c r="AH839" s="346"/>
      <c r="AI839" s="346"/>
      <c r="AJ839" s="346"/>
      <c r="AK839" s="346"/>
      <c r="AL839" s="346"/>
      <c r="AM839" s="346"/>
      <c r="AN839" s="346"/>
      <c r="AO839" s="374"/>
      <c r="AP839" s="348">
        <v>18.59</v>
      </c>
      <c r="AQ839" s="348">
        <v>23.82</v>
      </c>
      <c r="AR839" s="348">
        <v>19.64</v>
      </c>
      <c r="AS839" s="348">
        <v>4.72</v>
      </c>
      <c r="AT839" s="348">
        <v>-2.96</v>
      </c>
      <c r="AU839" s="374"/>
      <c r="AV839" s="429"/>
      <c r="AW839" s="429"/>
      <c r="AX839" s="429"/>
      <c r="AY839" s="429"/>
      <c r="AZ839" s="429"/>
      <c r="BA839" s="374"/>
      <c r="BB839" s="375"/>
      <c r="BC839" s="375"/>
      <c r="BD839" s="375"/>
      <c r="BE839" s="375"/>
      <c r="BF839" s="374"/>
      <c r="BG839" s="375"/>
      <c r="BH839" s="375"/>
      <c r="BI839" s="375"/>
      <c r="BJ839" s="375"/>
      <c r="BK839" s="372"/>
      <c r="BL839" s="372"/>
      <c r="BM839" s="430"/>
    </row>
    <row r="840" spans="1:65" s="428" customFormat="1" x14ac:dyDescent="0.25">
      <c r="A840" s="345" t="s">
        <v>2571</v>
      </c>
      <c r="B840" s="374"/>
      <c r="C840" s="731"/>
      <c r="D840" s="374"/>
      <c r="E840" s="372"/>
      <c r="F840" s="374"/>
      <c r="G840" s="372"/>
      <c r="H840" s="374"/>
      <c r="I840" s="348">
        <v>8.2400000000000001E-2</v>
      </c>
      <c r="J840" s="348">
        <v>-1.1609</v>
      </c>
      <c r="K840" s="348">
        <v>-5.8989000000000003</v>
      </c>
      <c r="L840" s="348">
        <v>1.8225</v>
      </c>
      <c r="M840" s="348">
        <v>-1.8729</v>
      </c>
      <c r="N840" s="350">
        <v>-2.4453999999999998</v>
      </c>
      <c r="O840" s="348">
        <v>-1.0382</v>
      </c>
      <c r="P840" s="348">
        <v>10.294600000000001</v>
      </c>
      <c r="Q840" s="348">
        <v>11.5771</v>
      </c>
      <c r="R840" s="348">
        <v>10.7959</v>
      </c>
      <c r="S840" s="348">
        <v>-1.1870000000000001</v>
      </c>
      <c r="T840" s="348">
        <v>8.1393000000000004</v>
      </c>
      <c r="U840" s="348">
        <v>-6.8167999999999997</v>
      </c>
      <c r="V840" s="348">
        <v>-1.9584999999999999</v>
      </c>
      <c r="W840" s="348">
        <v>-2.0487000000000002</v>
      </c>
      <c r="X840" s="348">
        <v>-6.569</v>
      </c>
      <c r="Y840" s="374"/>
      <c r="Z840" s="346"/>
      <c r="AA840" s="346"/>
      <c r="AB840" s="346"/>
      <c r="AC840" s="346"/>
      <c r="AD840" s="346"/>
      <c r="AE840" s="346"/>
      <c r="AF840" s="346"/>
      <c r="AG840" s="346"/>
      <c r="AH840" s="346"/>
      <c r="AI840" s="346"/>
      <c r="AJ840" s="346"/>
      <c r="AK840" s="346"/>
      <c r="AL840" s="346"/>
      <c r="AM840" s="346"/>
      <c r="AN840" s="346"/>
      <c r="AO840" s="374"/>
      <c r="AP840" s="348">
        <v>12.47</v>
      </c>
      <c r="AQ840" s="348">
        <v>13.4</v>
      </c>
      <c r="AR840" s="348">
        <v>9.9</v>
      </c>
      <c r="AS840" s="348">
        <v>3.7</v>
      </c>
      <c r="AT840" s="348">
        <v>-6.63</v>
      </c>
      <c r="AU840" s="374"/>
      <c r="AV840" s="429"/>
      <c r="AW840" s="429"/>
      <c r="AX840" s="429"/>
      <c r="AY840" s="429"/>
      <c r="AZ840" s="429"/>
      <c r="BA840" s="374"/>
      <c r="BB840" s="375"/>
      <c r="BC840" s="375"/>
      <c r="BD840" s="375"/>
      <c r="BE840" s="375"/>
      <c r="BF840" s="374"/>
      <c r="BG840" s="375"/>
      <c r="BH840" s="375"/>
      <c r="BI840" s="375"/>
      <c r="BJ840" s="375"/>
      <c r="BK840" s="372"/>
      <c r="BL840" s="372"/>
      <c r="BM840" s="430"/>
    </row>
    <row r="841" spans="1:65" s="428" customFormat="1" x14ac:dyDescent="0.25">
      <c r="A841" s="345" t="s">
        <v>2572</v>
      </c>
      <c r="B841" s="374"/>
      <c r="C841" s="731"/>
      <c r="D841" s="374"/>
      <c r="E841" s="372"/>
      <c r="F841" s="374"/>
      <c r="G841" s="372"/>
      <c r="H841" s="374"/>
      <c r="I841" s="348">
        <v>0.40150000000000002</v>
      </c>
      <c r="J841" s="348">
        <v>-2.0880000000000001</v>
      </c>
      <c r="K841" s="348">
        <v>-4.3521999999999998</v>
      </c>
      <c r="L841" s="348">
        <v>2.2130000000000001</v>
      </c>
      <c r="M841" s="348">
        <v>-2.6404999999999998</v>
      </c>
      <c r="N841" s="350">
        <v>-6.4043999999999999</v>
      </c>
      <c r="O841" s="348">
        <v>-2.1562999999999999</v>
      </c>
      <c r="P841" s="348">
        <v>6.8281999999999998</v>
      </c>
      <c r="Q841" s="348">
        <v>5.5335999999999999</v>
      </c>
      <c r="R841" s="348">
        <v>11.586600000000001</v>
      </c>
      <c r="S841" s="348">
        <v>-1.5217000000000001</v>
      </c>
      <c r="T841" s="348">
        <v>6.4756</v>
      </c>
      <c r="U841" s="348">
        <v>-10.1449</v>
      </c>
      <c r="V841" s="348">
        <v>-4.8498000000000001</v>
      </c>
      <c r="W841" s="348">
        <v>-2.8915000000000002</v>
      </c>
      <c r="X841" s="348">
        <v>-7.7572000000000001</v>
      </c>
      <c r="Y841" s="374"/>
      <c r="Z841" s="346"/>
      <c r="AA841" s="346"/>
      <c r="AB841" s="346"/>
      <c r="AC841" s="346"/>
      <c r="AD841" s="346"/>
      <c r="AE841" s="346"/>
      <c r="AF841" s="346"/>
      <c r="AG841" s="346"/>
      <c r="AH841" s="346"/>
      <c r="AI841" s="346"/>
      <c r="AJ841" s="346"/>
      <c r="AK841" s="346"/>
      <c r="AL841" s="346"/>
      <c r="AM841" s="346"/>
      <c r="AN841" s="346"/>
      <c r="AO841" s="374"/>
      <c r="AP841" s="348">
        <v>10.06</v>
      </c>
      <c r="AQ841" s="348">
        <v>8.39</v>
      </c>
      <c r="AR841" s="348">
        <v>4.82</v>
      </c>
      <c r="AS841" s="348">
        <v>0.28000000000000003</v>
      </c>
      <c r="AT841" s="348">
        <v>-9.9600000000000009</v>
      </c>
      <c r="AU841" s="374"/>
      <c r="AV841" s="429"/>
      <c r="AW841" s="429"/>
      <c r="AX841" s="429"/>
      <c r="AY841" s="429"/>
      <c r="AZ841" s="429"/>
      <c r="BA841" s="374"/>
      <c r="BB841" s="375"/>
      <c r="BC841" s="375"/>
      <c r="BD841" s="375"/>
      <c r="BE841" s="375"/>
      <c r="BF841" s="374"/>
      <c r="BG841" s="375"/>
      <c r="BH841" s="375"/>
      <c r="BI841" s="375"/>
      <c r="BJ841" s="375"/>
      <c r="BK841" s="372"/>
      <c r="BL841" s="372"/>
      <c r="BM841" s="430"/>
    </row>
    <row r="842" spans="1:65" s="428" customFormat="1" x14ac:dyDescent="0.25">
      <c r="A842" s="345" t="s">
        <v>2573</v>
      </c>
      <c r="B842" s="374"/>
      <c r="C842" s="731"/>
      <c r="D842" s="374"/>
      <c r="E842" s="372"/>
      <c r="F842" s="374"/>
      <c r="G842" s="372"/>
      <c r="H842" s="374"/>
      <c r="I842" s="348">
        <v>-0.37869999999999998</v>
      </c>
      <c r="J842" s="348">
        <v>-0.8478</v>
      </c>
      <c r="K842" s="348">
        <v>-4.7449000000000003</v>
      </c>
      <c r="L842" s="348">
        <v>9.5840999999999994</v>
      </c>
      <c r="M842" s="348">
        <v>7.5995999999999997</v>
      </c>
      <c r="N842" s="350">
        <v>0.58730000000000004</v>
      </c>
      <c r="O842" s="348">
        <v>2.4994999999999998</v>
      </c>
      <c r="P842" s="348">
        <v>19.123699999999999</v>
      </c>
      <c r="Q842" s="348">
        <v>21.136800000000001</v>
      </c>
      <c r="R842" s="348">
        <v>13.4002</v>
      </c>
      <c r="S842" s="348">
        <v>4.5167000000000002</v>
      </c>
      <c r="T842" s="348">
        <v>19.409700000000001</v>
      </c>
      <c r="U842" s="348">
        <v>-0.32990000000000003</v>
      </c>
      <c r="V842" s="348">
        <v>1.383</v>
      </c>
      <c r="W842" s="348">
        <v>-3.1339999999999999</v>
      </c>
      <c r="X842" s="348">
        <v>6.7656000000000001</v>
      </c>
      <c r="Y842" s="374"/>
      <c r="Z842" s="346"/>
      <c r="AA842" s="346"/>
      <c r="AB842" s="346"/>
      <c r="AC842" s="346"/>
      <c r="AD842" s="346"/>
      <c r="AE842" s="346"/>
      <c r="AF842" s="346"/>
      <c r="AG842" s="346"/>
      <c r="AH842" s="346"/>
      <c r="AI842" s="346"/>
      <c r="AJ842" s="346"/>
      <c r="AK842" s="346"/>
      <c r="AL842" s="346"/>
      <c r="AM842" s="346"/>
      <c r="AN842" s="346"/>
      <c r="AO842" s="374"/>
      <c r="AP842" s="348">
        <v>17.88</v>
      </c>
      <c r="AQ842" s="348">
        <v>21.96</v>
      </c>
      <c r="AR842" s="348">
        <v>18.73</v>
      </c>
      <c r="AS842" s="348">
        <v>10.59</v>
      </c>
      <c r="AT842" s="348">
        <v>5.59</v>
      </c>
      <c r="AU842" s="374"/>
      <c r="AV842" s="429"/>
      <c r="AW842" s="429"/>
      <c r="AX842" s="429"/>
      <c r="AY842" s="429"/>
      <c r="AZ842" s="429"/>
      <c r="BA842" s="374"/>
      <c r="BB842" s="375"/>
      <c r="BC842" s="375"/>
      <c r="BD842" s="375"/>
      <c r="BE842" s="375"/>
      <c r="BF842" s="374"/>
      <c r="BG842" s="375"/>
      <c r="BH842" s="375"/>
      <c r="BI842" s="375"/>
      <c r="BJ842" s="375"/>
      <c r="BK842" s="372"/>
      <c r="BL842" s="372"/>
      <c r="BM842" s="430"/>
    </row>
    <row r="843" spans="1:65" s="428" customFormat="1" x14ac:dyDescent="0.25">
      <c r="A843" s="345" t="s">
        <v>2574</v>
      </c>
      <c r="B843" s="374"/>
      <c r="C843" s="731"/>
      <c r="D843" s="374"/>
      <c r="E843" s="372"/>
      <c r="F843" s="374"/>
      <c r="G843" s="372"/>
      <c r="H843" s="374"/>
      <c r="I843" s="348">
        <v>3.2500000000000001E-2</v>
      </c>
      <c r="J843" s="348">
        <v>-1.6216999999999999</v>
      </c>
      <c r="K843" s="348">
        <v>-5.016</v>
      </c>
      <c r="L843" s="348">
        <v>3.2667999999999999</v>
      </c>
      <c r="M843" s="348">
        <v>1.6613</v>
      </c>
      <c r="N843" s="350">
        <v>-0.9486</v>
      </c>
      <c r="O843" s="348">
        <v>-0.74239999999999995</v>
      </c>
      <c r="P843" s="348">
        <v>10.2043</v>
      </c>
      <c r="Q843" s="348">
        <v>7.6342999999999996</v>
      </c>
      <c r="R843" s="348">
        <v>12.8788</v>
      </c>
      <c r="S843" s="348">
        <v>1.0427999999999999</v>
      </c>
      <c r="T843" s="348">
        <v>10.5045</v>
      </c>
      <c r="U843" s="348">
        <v>-5.0378999999999996</v>
      </c>
      <c r="V843" s="348">
        <v>0.96779999999999999</v>
      </c>
      <c r="W843" s="348">
        <v>-2.9077000000000002</v>
      </c>
      <c r="X843" s="348">
        <v>12.512</v>
      </c>
      <c r="Y843" s="374"/>
      <c r="Z843" s="346"/>
      <c r="AA843" s="346"/>
      <c r="AB843" s="346"/>
      <c r="AC843" s="346"/>
      <c r="AD843" s="346"/>
      <c r="AE843" s="346"/>
      <c r="AF843" s="346"/>
      <c r="AG843" s="346"/>
      <c r="AH843" s="346"/>
      <c r="AI843" s="346"/>
      <c r="AJ843" s="346"/>
      <c r="AK843" s="346"/>
      <c r="AL843" s="346"/>
      <c r="AM843" s="346"/>
      <c r="AN843" s="346"/>
      <c r="AO843" s="374"/>
      <c r="AP843" s="348">
        <v>12.5</v>
      </c>
      <c r="AQ843" s="348">
        <v>11.46</v>
      </c>
      <c r="AR843" s="348">
        <v>8.33</v>
      </c>
      <c r="AS843" s="348">
        <v>4.0999999999999996</v>
      </c>
      <c r="AT843" s="348">
        <v>-3.03</v>
      </c>
      <c r="AU843" s="374"/>
      <c r="AV843" s="429"/>
      <c r="AW843" s="429"/>
      <c r="AX843" s="429"/>
      <c r="AY843" s="429"/>
      <c r="AZ843" s="429"/>
      <c r="BA843" s="374"/>
      <c r="BB843" s="375"/>
      <c r="BC843" s="375"/>
      <c r="BD843" s="375"/>
      <c r="BE843" s="375"/>
      <c r="BF843" s="374"/>
      <c r="BG843" s="375"/>
      <c r="BH843" s="375"/>
      <c r="BI843" s="375"/>
      <c r="BJ843" s="375"/>
      <c r="BK843" s="372"/>
      <c r="BL843" s="372"/>
      <c r="BM843" s="430"/>
    </row>
    <row r="844" spans="1:65" s="428" customFormat="1" x14ac:dyDescent="0.25">
      <c r="A844" s="345" t="s">
        <v>2575</v>
      </c>
      <c r="B844" s="374"/>
      <c r="C844" s="731"/>
      <c r="D844" s="374"/>
      <c r="E844" s="372"/>
      <c r="F844" s="374"/>
      <c r="G844" s="372"/>
      <c r="H844" s="374"/>
      <c r="I844" s="348" t="s">
        <v>430</v>
      </c>
      <c r="J844" s="348" t="s">
        <v>430</v>
      </c>
      <c r="K844" s="348" t="s">
        <v>430</v>
      </c>
      <c r="L844" s="348" t="s">
        <v>430</v>
      </c>
      <c r="M844" s="348" t="s">
        <v>430</v>
      </c>
      <c r="N844" s="350" t="s">
        <v>430</v>
      </c>
      <c r="O844" s="348" t="s">
        <v>430</v>
      </c>
      <c r="P844" s="348" t="s">
        <v>430</v>
      </c>
      <c r="Q844" s="348" t="s">
        <v>430</v>
      </c>
      <c r="R844" s="348" t="s">
        <v>430</v>
      </c>
      <c r="S844" s="348" t="s">
        <v>430</v>
      </c>
      <c r="T844" s="348" t="s">
        <v>430</v>
      </c>
      <c r="U844" s="348" t="s">
        <v>430</v>
      </c>
      <c r="V844" s="348" t="s">
        <v>430</v>
      </c>
      <c r="W844" s="348" t="s">
        <v>430</v>
      </c>
      <c r="X844" s="348" t="s">
        <v>430</v>
      </c>
      <c r="Y844" s="374"/>
      <c r="Z844" s="346"/>
      <c r="AA844" s="346"/>
      <c r="AB844" s="346"/>
      <c r="AC844" s="346"/>
      <c r="AD844" s="346"/>
      <c r="AE844" s="346"/>
      <c r="AF844" s="346"/>
      <c r="AG844" s="346"/>
      <c r="AH844" s="346"/>
      <c r="AI844" s="346"/>
      <c r="AJ844" s="346"/>
      <c r="AK844" s="346"/>
      <c r="AL844" s="346"/>
      <c r="AM844" s="346"/>
      <c r="AN844" s="346"/>
      <c r="AO844" s="374"/>
      <c r="AP844" s="348" t="s">
        <v>430</v>
      </c>
      <c r="AQ844" s="348" t="s">
        <v>430</v>
      </c>
      <c r="AR844" s="348" t="s">
        <v>430</v>
      </c>
      <c r="AS844" s="348" t="s">
        <v>430</v>
      </c>
      <c r="AT844" s="348" t="s">
        <v>430</v>
      </c>
      <c r="AU844" s="374"/>
      <c r="AV844" s="429"/>
      <c r="AW844" s="429"/>
      <c r="AX844" s="429"/>
      <c r="AY844" s="429"/>
      <c r="AZ844" s="429"/>
      <c r="BA844" s="374"/>
      <c r="BB844" s="375"/>
      <c r="BC844" s="375"/>
      <c r="BD844" s="375"/>
      <c r="BE844" s="375"/>
      <c r="BF844" s="374"/>
      <c r="BG844" s="375"/>
      <c r="BH844" s="375"/>
      <c r="BI844" s="375"/>
      <c r="BJ844" s="375"/>
      <c r="BK844" s="372"/>
      <c r="BL844" s="372"/>
      <c r="BM844" s="430"/>
    </row>
    <row r="845" spans="1:65" s="428" customFormat="1" x14ac:dyDescent="0.25">
      <c r="A845" s="345" t="s">
        <v>2576</v>
      </c>
      <c r="B845" s="374"/>
      <c r="C845" s="731"/>
      <c r="D845" s="374"/>
      <c r="E845" s="372"/>
      <c r="F845" s="374"/>
      <c r="G845" s="372"/>
      <c r="H845" s="374"/>
      <c r="I845" s="348" t="s">
        <v>430</v>
      </c>
      <c r="J845" s="348" t="s">
        <v>430</v>
      </c>
      <c r="K845" s="348" t="s">
        <v>430</v>
      </c>
      <c r="L845" s="348" t="s">
        <v>430</v>
      </c>
      <c r="M845" s="348" t="s">
        <v>430</v>
      </c>
      <c r="N845" s="350" t="s">
        <v>430</v>
      </c>
      <c r="O845" s="348" t="s">
        <v>430</v>
      </c>
      <c r="P845" s="348" t="s">
        <v>430</v>
      </c>
      <c r="Q845" s="348" t="s">
        <v>430</v>
      </c>
      <c r="R845" s="348" t="s">
        <v>430</v>
      </c>
      <c r="S845" s="348" t="s">
        <v>430</v>
      </c>
      <c r="T845" s="348" t="s">
        <v>430</v>
      </c>
      <c r="U845" s="348" t="s">
        <v>430</v>
      </c>
      <c r="V845" s="348" t="s">
        <v>430</v>
      </c>
      <c r="W845" s="348" t="s">
        <v>430</v>
      </c>
      <c r="X845" s="348" t="s">
        <v>430</v>
      </c>
      <c r="Y845" s="374"/>
      <c r="Z845" s="346"/>
      <c r="AA845" s="346"/>
      <c r="AB845" s="346"/>
      <c r="AC845" s="346"/>
      <c r="AD845" s="346"/>
      <c r="AE845" s="346"/>
      <c r="AF845" s="346"/>
      <c r="AG845" s="346"/>
      <c r="AH845" s="346"/>
      <c r="AI845" s="346"/>
      <c r="AJ845" s="346"/>
      <c r="AK845" s="346"/>
      <c r="AL845" s="346"/>
      <c r="AM845" s="346"/>
      <c r="AN845" s="346"/>
      <c r="AO845" s="374"/>
      <c r="AP845" s="348" t="s">
        <v>430</v>
      </c>
      <c r="AQ845" s="348" t="s">
        <v>430</v>
      </c>
      <c r="AR845" s="348" t="s">
        <v>430</v>
      </c>
      <c r="AS845" s="348" t="s">
        <v>430</v>
      </c>
      <c r="AT845" s="348" t="s">
        <v>430</v>
      </c>
      <c r="AU845" s="374"/>
      <c r="AV845" s="429"/>
      <c r="AW845" s="429"/>
      <c r="AX845" s="429"/>
      <c r="AY845" s="429"/>
      <c r="AZ845" s="429"/>
      <c r="BA845" s="374"/>
      <c r="BB845" s="375"/>
      <c r="BC845" s="375"/>
      <c r="BD845" s="375"/>
      <c r="BE845" s="375"/>
      <c r="BF845" s="374"/>
      <c r="BG845" s="375"/>
      <c r="BH845" s="375"/>
      <c r="BI845" s="375"/>
      <c r="BJ845" s="375"/>
      <c r="BK845" s="372"/>
      <c r="BL845" s="372"/>
      <c r="BM845" s="430"/>
    </row>
    <row r="846" spans="1:65" s="428" customFormat="1" x14ac:dyDescent="0.25">
      <c r="A846" s="345" t="s">
        <v>2577</v>
      </c>
      <c r="B846" s="374"/>
      <c r="C846" s="731"/>
      <c r="D846" s="374"/>
      <c r="E846" s="372"/>
      <c r="F846" s="374"/>
      <c r="G846" s="372"/>
      <c r="H846" s="374"/>
      <c r="I846" s="348" t="s">
        <v>430</v>
      </c>
      <c r="J846" s="348" t="s">
        <v>430</v>
      </c>
      <c r="K846" s="348" t="s">
        <v>430</v>
      </c>
      <c r="L846" s="348" t="s">
        <v>430</v>
      </c>
      <c r="M846" s="348" t="s">
        <v>430</v>
      </c>
      <c r="N846" s="350" t="s">
        <v>430</v>
      </c>
      <c r="O846" s="348" t="s">
        <v>430</v>
      </c>
      <c r="P846" s="348" t="s">
        <v>430</v>
      </c>
      <c r="Q846" s="348" t="s">
        <v>430</v>
      </c>
      <c r="R846" s="348" t="s">
        <v>430</v>
      </c>
      <c r="S846" s="348" t="s">
        <v>430</v>
      </c>
      <c r="T846" s="348" t="s">
        <v>430</v>
      </c>
      <c r="U846" s="348" t="s">
        <v>430</v>
      </c>
      <c r="V846" s="348" t="s">
        <v>430</v>
      </c>
      <c r="W846" s="348" t="s">
        <v>430</v>
      </c>
      <c r="X846" s="348" t="s">
        <v>430</v>
      </c>
      <c r="Y846" s="374"/>
      <c r="Z846" s="346"/>
      <c r="AA846" s="346"/>
      <c r="AB846" s="346"/>
      <c r="AC846" s="346"/>
      <c r="AD846" s="346"/>
      <c r="AE846" s="346"/>
      <c r="AF846" s="346"/>
      <c r="AG846" s="346"/>
      <c r="AH846" s="346"/>
      <c r="AI846" s="346"/>
      <c r="AJ846" s="346"/>
      <c r="AK846" s="346"/>
      <c r="AL846" s="346"/>
      <c r="AM846" s="346"/>
      <c r="AN846" s="346"/>
      <c r="AO846" s="374"/>
      <c r="AP846" s="348" t="s">
        <v>430</v>
      </c>
      <c r="AQ846" s="348" t="s">
        <v>430</v>
      </c>
      <c r="AR846" s="348" t="s">
        <v>430</v>
      </c>
      <c r="AS846" s="348" t="s">
        <v>430</v>
      </c>
      <c r="AT846" s="348" t="s">
        <v>430</v>
      </c>
      <c r="AU846" s="374"/>
      <c r="AV846" s="429"/>
      <c r="AW846" s="429"/>
      <c r="AX846" s="429"/>
      <c r="AY846" s="429"/>
      <c r="AZ846" s="429"/>
      <c r="BA846" s="374"/>
      <c r="BB846" s="375"/>
      <c r="BC846" s="375"/>
      <c r="BD846" s="375"/>
      <c r="BE846" s="375"/>
      <c r="BF846" s="374"/>
      <c r="BG846" s="375"/>
      <c r="BH846" s="375"/>
      <c r="BI846" s="375"/>
      <c r="BJ846" s="375"/>
      <c r="BK846" s="372"/>
      <c r="BL846" s="372"/>
      <c r="BM846" s="430"/>
    </row>
    <row r="847" spans="1:65" s="428" customFormat="1" x14ac:dyDescent="0.25">
      <c r="A847" s="345" t="s">
        <v>2578</v>
      </c>
      <c r="B847" s="374"/>
      <c r="C847" s="731"/>
      <c r="D847" s="374"/>
      <c r="E847" s="372"/>
      <c r="F847" s="374"/>
      <c r="G847" s="372"/>
      <c r="H847" s="374"/>
      <c r="I847" s="348" t="s">
        <v>430</v>
      </c>
      <c r="J847" s="348" t="s">
        <v>430</v>
      </c>
      <c r="K847" s="348" t="s">
        <v>430</v>
      </c>
      <c r="L847" s="348" t="s">
        <v>430</v>
      </c>
      <c r="M847" s="348" t="s">
        <v>430</v>
      </c>
      <c r="N847" s="350" t="s">
        <v>430</v>
      </c>
      <c r="O847" s="348" t="s">
        <v>430</v>
      </c>
      <c r="P847" s="348" t="s">
        <v>430</v>
      </c>
      <c r="Q847" s="348" t="s">
        <v>430</v>
      </c>
      <c r="R847" s="348" t="s">
        <v>430</v>
      </c>
      <c r="S847" s="348" t="s">
        <v>430</v>
      </c>
      <c r="T847" s="348" t="s">
        <v>430</v>
      </c>
      <c r="U847" s="348" t="s">
        <v>430</v>
      </c>
      <c r="V847" s="348" t="s">
        <v>430</v>
      </c>
      <c r="W847" s="348" t="s">
        <v>430</v>
      </c>
      <c r="X847" s="348" t="s">
        <v>430</v>
      </c>
      <c r="Y847" s="374"/>
      <c r="Z847" s="346"/>
      <c r="AA847" s="346"/>
      <c r="AB847" s="346"/>
      <c r="AC847" s="346"/>
      <c r="AD847" s="346"/>
      <c r="AE847" s="346"/>
      <c r="AF847" s="346"/>
      <c r="AG847" s="346"/>
      <c r="AH847" s="346"/>
      <c r="AI847" s="346"/>
      <c r="AJ847" s="346"/>
      <c r="AK847" s="346"/>
      <c r="AL847" s="346"/>
      <c r="AM847" s="346"/>
      <c r="AN847" s="346"/>
      <c r="AO847" s="374"/>
      <c r="AP847" s="348" t="s">
        <v>430</v>
      </c>
      <c r="AQ847" s="348" t="s">
        <v>430</v>
      </c>
      <c r="AR847" s="348" t="s">
        <v>430</v>
      </c>
      <c r="AS847" s="348" t="s">
        <v>430</v>
      </c>
      <c r="AT847" s="348" t="s">
        <v>430</v>
      </c>
      <c r="AU847" s="374"/>
      <c r="AV847" s="429"/>
      <c r="AW847" s="429"/>
      <c r="AX847" s="429"/>
      <c r="AY847" s="429"/>
      <c r="AZ847" s="429"/>
      <c r="BA847" s="374"/>
      <c r="BB847" s="375"/>
      <c r="BC847" s="375"/>
      <c r="BD847" s="375"/>
      <c r="BE847" s="375"/>
      <c r="BF847" s="374"/>
      <c r="BG847" s="375"/>
      <c r="BH847" s="375"/>
      <c r="BI847" s="375"/>
      <c r="BJ847" s="375"/>
      <c r="BK847" s="372"/>
      <c r="BL847" s="372"/>
      <c r="BM847" s="430"/>
    </row>
    <row r="848" spans="1:65" s="428" customFormat="1" x14ac:dyDescent="0.25">
      <c r="A848" s="345" t="s">
        <v>2579</v>
      </c>
      <c r="B848" s="374"/>
      <c r="C848" s="731"/>
      <c r="D848" s="374"/>
      <c r="E848" s="372"/>
      <c r="F848" s="374"/>
      <c r="G848" s="372"/>
      <c r="H848" s="374"/>
      <c r="I848" s="348">
        <v>-0.51470000000000005</v>
      </c>
      <c r="J848" s="348">
        <v>2.3613</v>
      </c>
      <c r="K848" s="348">
        <v>4.4775999999999998</v>
      </c>
      <c r="L848" s="348">
        <v>8.5943000000000005</v>
      </c>
      <c r="M848" s="348">
        <v>43.234099999999998</v>
      </c>
      <c r="N848" s="350">
        <v>86.326599999999999</v>
      </c>
      <c r="O848" s="348">
        <v>49.280299999999997</v>
      </c>
      <c r="P848" s="348">
        <v>41.344000000000001</v>
      </c>
      <c r="Q848" s="348">
        <v>21.837599999999998</v>
      </c>
      <c r="R848" s="348">
        <v>17.729099999999999</v>
      </c>
      <c r="S848" s="348">
        <v>1.766</v>
      </c>
      <c r="T848" s="348">
        <v>47.969900000000003</v>
      </c>
      <c r="U848" s="348">
        <v>62.0672</v>
      </c>
      <c r="V848" s="348">
        <v>81.795199999999994</v>
      </c>
      <c r="W848" s="348">
        <v>1.7603</v>
      </c>
      <c r="X848" s="348" t="s">
        <v>428</v>
      </c>
      <c r="Y848" s="374"/>
      <c r="Z848" s="346"/>
      <c r="AA848" s="346"/>
      <c r="AB848" s="346"/>
      <c r="AC848" s="346"/>
      <c r="AD848" s="346"/>
      <c r="AE848" s="346"/>
      <c r="AF848" s="346"/>
      <c r="AG848" s="346"/>
      <c r="AH848" s="346"/>
      <c r="AI848" s="346"/>
      <c r="AJ848" s="346"/>
      <c r="AK848" s="346"/>
      <c r="AL848" s="346"/>
      <c r="AM848" s="346"/>
      <c r="AN848" s="346"/>
      <c r="AO848" s="374"/>
      <c r="AP848" s="348">
        <v>22.6</v>
      </c>
      <c r="AQ848" s="348">
        <v>28.29</v>
      </c>
      <c r="AR848" s="348">
        <v>35.979999999999997</v>
      </c>
      <c r="AS848" s="348">
        <v>51</v>
      </c>
      <c r="AT848" s="348">
        <v>83.49</v>
      </c>
      <c r="AU848" s="374"/>
      <c r="AV848" s="429"/>
      <c r="AW848" s="429"/>
      <c r="AX848" s="429"/>
      <c r="AY848" s="429"/>
      <c r="AZ848" s="429"/>
      <c r="BA848" s="374"/>
      <c r="BB848" s="375"/>
      <c r="BC848" s="375"/>
      <c r="BD848" s="375"/>
      <c r="BE848" s="375"/>
      <c r="BF848" s="374"/>
      <c r="BG848" s="375"/>
      <c r="BH848" s="375"/>
      <c r="BI848" s="375"/>
      <c r="BJ848" s="375"/>
      <c r="BK848" s="372"/>
      <c r="BL848" s="372"/>
      <c r="BM848" s="430"/>
    </row>
    <row r="849" spans="1:65" s="428" customFormat="1" x14ac:dyDescent="0.25">
      <c r="A849" s="345"/>
      <c r="B849" s="374"/>
      <c r="C849" s="731"/>
      <c r="D849" s="374"/>
      <c r="E849" s="372"/>
      <c r="F849" s="374"/>
      <c r="G849" s="372"/>
      <c r="H849" s="374"/>
      <c r="I849" s="348"/>
      <c r="J849" s="348"/>
      <c r="K849" s="348"/>
      <c r="L849" s="348"/>
      <c r="M849" s="348"/>
      <c r="N849" s="350"/>
      <c r="O849" s="348"/>
      <c r="P849" s="348"/>
      <c r="Q849" s="348"/>
      <c r="R849" s="348"/>
      <c r="S849" s="348"/>
      <c r="T849" s="348"/>
      <c r="U849" s="348"/>
      <c r="V849" s="348"/>
      <c r="W849" s="348"/>
      <c r="X849" s="348"/>
      <c r="Y849" s="374"/>
      <c r="Z849" s="346"/>
      <c r="AA849" s="346"/>
      <c r="AB849" s="346"/>
      <c r="AC849" s="346"/>
      <c r="AD849" s="346"/>
      <c r="AE849" s="346"/>
      <c r="AF849" s="346"/>
      <c r="AG849" s="346"/>
      <c r="AH849" s="346"/>
      <c r="AI849" s="346"/>
      <c r="AJ849" s="346"/>
      <c r="AK849" s="346"/>
      <c r="AL849" s="346"/>
      <c r="AM849" s="346"/>
      <c r="AN849" s="346"/>
      <c r="AO849" s="374"/>
      <c r="AP849" s="348"/>
      <c r="AQ849" s="348"/>
      <c r="AR849" s="348"/>
      <c r="AS849" s="348"/>
      <c r="AT849" s="348"/>
      <c r="AU849" s="374"/>
      <c r="AV849" s="429"/>
      <c r="AW849" s="429"/>
      <c r="AX849" s="429"/>
      <c r="AY849" s="429"/>
      <c r="AZ849" s="429"/>
      <c r="BA849" s="374"/>
      <c r="BB849" s="375"/>
      <c r="BC849" s="375"/>
      <c r="BD849" s="375"/>
      <c r="BE849" s="375"/>
      <c r="BF849" s="374"/>
      <c r="BG849" s="375"/>
      <c r="BH849" s="375"/>
      <c r="BI849" s="375"/>
      <c r="BJ849" s="375"/>
      <c r="BK849" s="372"/>
      <c r="BL849" s="372"/>
      <c r="BM849" s="430"/>
    </row>
    <row r="853" spans="1:65" x14ac:dyDescent="0.25">
      <c r="A853" s="488" t="s">
        <v>10575</v>
      </c>
    </row>
    <row r="854" spans="1:65" x14ac:dyDescent="0.25">
      <c r="A854"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6719-8CF4-48FC-8291-2548EDE02757}">
  <sheetPr codeName="Sheet17"/>
  <dimension ref="A1:BR121"/>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0" sqref="A10"/>
    </sheetView>
  </sheetViews>
  <sheetFormatPr defaultColWidth="8.90625" defaultRowHeight="10.5" x14ac:dyDescent="0.25"/>
  <cols>
    <col min="1" max="1" width="46.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82" bestFit="1" customWidth="1"/>
    <col min="10" max="10" width="5.36328125" style="282" bestFit="1" customWidth="1"/>
    <col min="11" max="11" width="6.36328125" style="282" bestFit="1" customWidth="1"/>
    <col min="12" max="13" width="7" style="282" bestFit="1" customWidth="1"/>
    <col min="14" max="14" width="5" style="282" bestFit="1" customWidth="1"/>
    <col min="15" max="17" width="5.6328125" style="282" bestFit="1" customWidth="1"/>
    <col min="18" max="18" width="6.453125" style="282" bestFit="1" customWidth="1"/>
    <col min="19" max="19" width="9.81640625" style="282" bestFit="1" customWidth="1"/>
    <col min="20" max="20" width="8.54296875" style="282" bestFit="1" customWidth="1"/>
    <col min="21" max="21" width="7.81640625" style="282" bestFit="1" customWidth="1"/>
    <col min="22" max="22" width="8.08984375" style="282" bestFit="1" customWidth="1"/>
    <col min="23" max="23" width="4.453125" style="282" bestFit="1" customWidth="1"/>
    <col min="24" max="24" width="7.08984375" style="282" bestFit="1" customWidth="1"/>
    <col min="25" max="25" width="1.1796875" style="21" customWidth="1"/>
    <col min="26" max="26" width="4.6328125" style="669" bestFit="1" customWidth="1"/>
    <col min="27" max="27" width="5.36328125" style="669" bestFit="1" customWidth="1"/>
    <col min="28" max="28" width="6.36328125" style="669" bestFit="1" customWidth="1"/>
    <col min="29" max="30" width="7" style="669" bestFit="1" customWidth="1"/>
    <col min="31" max="31" width="5" style="669" bestFit="1" customWidth="1"/>
    <col min="32" max="34" width="5.6328125" style="669" bestFit="1" customWidth="1"/>
    <col min="35" max="35" width="6.453125" style="669" bestFit="1" customWidth="1"/>
    <col min="36" max="36" width="9.81640625" style="669" bestFit="1" customWidth="1"/>
    <col min="37" max="37" width="8.54296875" style="669" bestFit="1" customWidth="1"/>
    <col min="38" max="38" width="7.81640625" style="669" bestFit="1" customWidth="1"/>
    <col min="39" max="39" width="8.08984375" style="669" bestFit="1" customWidth="1"/>
    <col min="40" max="40" width="4.453125" style="66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6.1796875" style="235" bestFit="1" customWidth="1"/>
    <col min="57" max="57" width="7" style="235" bestFit="1" customWidth="1"/>
    <col min="58" max="58" width="1.1796875" style="21" customWidth="1"/>
    <col min="59" max="62" width="7.6328125" style="235" customWidth="1"/>
    <col min="63" max="63" width="1.1796875" style="21" customWidth="1"/>
    <col min="64" max="68" width="15.6328125" style="21" customWidth="1"/>
    <col min="69" max="69" width="1.1796875" style="21" customWidth="1"/>
    <col min="70" max="70" width="34" style="21" customWidth="1"/>
    <col min="71" max="16384" width="8.90625" style="21"/>
  </cols>
  <sheetData>
    <row r="1" spans="1:70" ht="33" customHeight="1" x14ac:dyDescent="0.25">
      <c r="A1" s="488" t="s">
        <v>43</v>
      </c>
    </row>
    <row r="3" spans="1:70" ht="20.5" x14ac:dyDescent="0.45">
      <c r="A3" s="23" t="s">
        <v>361</v>
      </c>
    </row>
    <row r="4" spans="1:70" x14ac:dyDescent="0.25">
      <c r="A4" s="488" t="s">
        <v>425</v>
      </c>
    </row>
    <row r="5" spans="1:70" ht="33" x14ac:dyDescent="0.25">
      <c r="A5" s="1100" t="s">
        <v>362</v>
      </c>
      <c r="B5" s="1101"/>
      <c r="C5" s="1120" t="s">
        <v>44</v>
      </c>
      <c r="D5" s="1101"/>
      <c r="E5" s="1120" t="s">
        <v>45</v>
      </c>
      <c r="F5" s="1101"/>
      <c r="G5" s="1120" t="s">
        <v>46</v>
      </c>
      <c r="H5" s="1133"/>
      <c r="I5" s="660" t="s">
        <v>48</v>
      </c>
      <c r="J5" s="660" t="s">
        <v>49</v>
      </c>
      <c r="K5" s="660" t="s">
        <v>3</v>
      </c>
      <c r="L5" s="660" t="s">
        <v>50</v>
      </c>
      <c r="M5" s="660" t="s">
        <v>51</v>
      </c>
      <c r="N5" s="660" t="s">
        <v>4</v>
      </c>
      <c r="O5" s="660" t="s">
        <v>52</v>
      </c>
      <c r="P5" s="660" t="s">
        <v>53</v>
      </c>
      <c r="Q5" s="660" t="s">
        <v>54</v>
      </c>
      <c r="R5" s="660" t="s">
        <v>55</v>
      </c>
      <c r="S5" s="660" t="s">
        <v>421</v>
      </c>
      <c r="T5" s="660" t="s">
        <v>422</v>
      </c>
      <c r="U5" s="660" t="s">
        <v>423</v>
      </c>
      <c r="V5" s="660" t="s">
        <v>424</v>
      </c>
      <c r="W5" s="660" t="s">
        <v>11</v>
      </c>
      <c r="X5" s="660"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01"/>
      <c r="BG5" s="1085" t="s">
        <v>81</v>
      </c>
      <c r="BH5" s="1135"/>
      <c r="BI5" s="1135"/>
      <c r="BJ5" s="1135"/>
      <c r="BK5" s="1133"/>
      <c r="BL5" s="1133"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02"/>
      <c r="BG6" s="326" t="s">
        <v>77</v>
      </c>
      <c r="BH6" s="303" t="s">
        <v>78</v>
      </c>
      <c r="BI6" s="303" t="s">
        <v>79</v>
      </c>
      <c r="BJ6" s="327" t="s">
        <v>80</v>
      </c>
      <c r="BK6" s="1102"/>
      <c r="BL6" s="83" t="s">
        <v>82</v>
      </c>
      <c r="BM6" s="28" t="s">
        <v>83</v>
      </c>
      <c r="BN6" s="28" t="s">
        <v>84</v>
      </c>
      <c r="BO6" s="28" t="s">
        <v>85</v>
      </c>
      <c r="BP6" s="82" t="s">
        <v>86</v>
      </c>
      <c r="BQ6" s="1102"/>
      <c r="BR6" s="1131"/>
    </row>
    <row r="7" spans="1:70" ht="14.5" x14ac:dyDescent="0.25">
      <c r="A7" s="29" t="s">
        <v>363</v>
      </c>
      <c r="B7" s="42"/>
      <c r="C7" s="716"/>
      <c r="D7" s="42"/>
      <c r="E7" s="30"/>
      <c r="F7" s="42"/>
      <c r="G7" s="30"/>
      <c r="H7" s="65"/>
      <c r="I7" s="284"/>
      <c r="J7" s="284"/>
      <c r="K7" s="284"/>
      <c r="L7" s="284"/>
      <c r="M7" s="284"/>
      <c r="N7" s="283"/>
      <c r="O7" s="284"/>
      <c r="P7" s="284"/>
      <c r="Q7" s="284"/>
      <c r="R7" s="284"/>
      <c r="S7" s="284"/>
      <c r="T7" s="284"/>
      <c r="U7" s="284"/>
      <c r="V7" s="284"/>
      <c r="W7" s="284"/>
      <c r="X7" s="284"/>
      <c r="Y7" s="65"/>
      <c r="Z7" s="670"/>
      <c r="AA7" s="670"/>
      <c r="AB7" s="670"/>
      <c r="AC7" s="670"/>
      <c r="AD7" s="670"/>
      <c r="AE7" s="670"/>
      <c r="AF7" s="670"/>
      <c r="AG7" s="670"/>
      <c r="AH7" s="670"/>
      <c r="AI7" s="670"/>
      <c r="AJ7" s="670"/>
      <c r="AK7" s="670"/>
      <c r="AL7" s="670"/>
      <c r="AM7" s="670"/>
      <c r="AN7" s="670"/>
      <c r="AO7" s="42"/>
      <c r="AP7" s="237"/>
      <c r="AQ7" s="237"/>
      <c r="AR7" s="237"/>
      <c r="AS7" s="237"/>
      <c r="AT7" s="237"/>
      <c r="AU7" s="42"/>
      <c r="AV7" s="242"/>
      <c r="AW7" s="242"/>
      <c r="AX7" s="242"/>
      <c r="AY7" s="242"/>
      <c r="AZ7" s="242"/>
      <c r="BA7" s="65"/>
      <c r="BB7" s="237"/>
      <c r="BC7" s="237"/>
      <c r="BD7" s="237"/>
      <c r="BE7" s="237"/>
      <c r="BF7" s="42"/>
      <c r="BG7" s="237"/>
      <c r="BH7" s="237"/>
      <c r="BI7" s="237"/>
      <c r="BJ7" s="237"/>
      <c r="BK7" s="42"/>
      <c r="BL7" s="30"/>
      <c r="BM7" s="30"/>
      <c r="BN7" s="30"/>
      <c r="BO7" s="30"/>
      <c r="BP7" s="30"/>
      <c r="BQ7" s="42"/>
      <c r="BR7" s="31"/>
    </row>
    <row r="8" spans="1:70" x14ac:dyDescent="0.25">
      <c r="A8" s="328" t="s">
        <v>4210</v>
      </c>
      <c r="B8" s="365"/>
      <c r="C8" s="717">
        <v>40176</v>
      </c>
      <c r="D8" s="365"/>
      <c r="E8" s="329">
        <v>32063.3</v>
      </c>
      <c r="F8" s="365"/>
      <c r="G8" s="330">
        <v>97.076999999999998</v>
      </c>
      <c r="H8" s="366"/>
      <c r="I8" s="331">
        <v>8.0100000000000005E-2</v>
      </c>
      <c r="J8" s="331">
        <v>-1.1919999999999999</v>
      </c>
      <c r="K8" s="331">
        <v>-2.2936000000000001</v>
      </c>
      <c r="L8" s="331">
        <v>6.9408000000000003</v>
      </c>
      <c r="M8" s="331">
        <v>5.1440000000000001</v>
      </c>
      <c r="N8" s="333">
        <v>2.8299999999999999E-2</v>
      </c>
      <c r="O8" s="331">
        <v>5.8400000000000001E-2</v>
      </c>
      <c r="P8" s="331">
        <v>10.244</v>
      </c>
      <c r="Q8" s="331">
        <v>5.2770999999999999</v>
      </c>
      <c r="R8" s="331">
        <v>11.167199999999999</v>
      </c>
      <c r="S8" s="331">
        <v>2.2059000000000002</v>
      </c>
      <c r="T8" s="331">
        <v>14.457599999999999</v>
      </c>
      <c r="U8" s="331">
        <v>-0.2228</v>
      </c>
      <c r="V8" s="331">
        <v>2.3132999999999999</v>
      </c>
      <c r="W8" s="331">
        <v>-2.1314000000000002</v>
      </c>
      <c r="X8" s="331">
        <v>14.571</v>
      </c>
      <c r="Y8" s="366"/>
      <c r="Z8" s="329">
        <v>3</v>
      </c>
      <c r="AA8" s="329">
        <v>8</v>
      </c>
      <c r="AB8" s="329">
        <v>5</v>
      </c>
      <c r="AC8" s="329">
        <v>2</v>
      </c>
      <c r="AD8" s="329">
        <v>4</v>
      </c>
      <c r="AE8" s="329">
        <v>9</v>
      </c>
      <c r="AF8" s="329">
        <v>6</v>
      </c>
      <c r="AG8" s="329">
        <v>9</v>
      </c>
      <c r="AH8" s="329">
        <v>16</v>
      </c>
      <c r="AI8" s="329">
        <v>13</v>
      </c>
      <c r="AJ8" s="329">
        <v>2</v>
      </c>
      <c r="AK8" s="329">
        <v>4</v>
      </c>
      <c r="AL8" s="329">
        <v>4</v>
      </c>
      <c r="AM8" s="329">
        <v>5</v>
      </c>
      <c r="AN8" s="329">
        <v>8</v>
      </c>
      <c r="AO8" s="365"/>
      <c r="AP8" s="331">
        <v>10.61</v>
      </c>
      <c r="AQ8" s="331">
        <v>9.68</v>
      </c>
      <c r="AR8" s="331">
        <v>8.1</v>
      </c>
      <c r="AS8" s="331">
        <v>4.9800000000000004</v>
      </c>
      <c r="AT8" s="331">
        <v>3.81</v>
      </c>
      <c r="AU8" s="334"/>
      <c r="AV8" s="329">
        <v>14</v>
      </c>
      <c r="AW8" s="329">
        <v>16</v>
      </c>
      <c r="AX8" s="329">
        <v>15</v>
      </c>
      <c r="AY8" s="329">
        <v>6</v>
      </c>
      <c r="AZ8" s="329">
        <v>4</v>
      </c>
      <c r="BA8" s="360"/>
      <c r="BB8" s="331">
        <v>11.9524908069329</v>
      </c>
      <c r="BC8" s="367">
        <v>0.84806944712060195</v>
      </c>
      <c r="BD8" s="367">
        <v>4.0328091035764201E-2</v>
      </c>
      <c r="BE8" s="367">
        <v>2.1675338719431399E-2</v>
      </c>
      <c r="BF8" s="365"/>
      <c r="BG8" s="842">
        <v>71.098600000000005</v>
      </c>
      <c r="BH8" s="842">
        <v>20.9986</v>
      </c>
      <c r="BI8" s="842">
        <v>5.29894</v>
      </c>
      <c r="BJ8" s="842">
        <v>2.6038600000000001</v>
      </c>
      <c r="BK8" s="365"/>
      <c r="BL8" s="364" t="s">
        <v>4211</v>
      </c>
      <c r="BM8" s="364" t="s">
        <v>846</v>
      </c>
      <c r="BN8" s="364" t="s">
        <v>4212</v>
      </c>
      <c r="BO8" s="364" t="s">
        <v>1999</v>
      </c>
      <c r="BP8" s="364" t="s">
        <v>4213</v>
      </c>
      <c r="BQ8" s="365"/>
      <c r="BR8" s="335" t="s">
        <v>555</v>
      </c>
    </row>
    <row r="9" spans="1:70" x14ac:dyDescent="0.25">
      <c r="A9" s="337" t="s">
        <v>4214</v>
      </c>
      <c r="B9" s="369"/>
      <c r="C9" s="718">
        <v>34059</v>
      </c>
      <c r="D9" s="369"/>
      <c r="E9" s="338">
        <v>31170.400000000001</v>
      </c>
      <c r="F9" s="369"/>
      <c r="G9" s="339">
        <v>423.95030000000003</v>
      </c>
      <c r="H9" s="370"/>
      <c r="I9" s="340">
        <v>2.0899999999999998E-2</v>
      </c>
      <c r="J9" s="340">
        <v>-1.0117</v>
      </c>
      <c r="K9" s="340">
        <v>-3.6335999999999999</v>
      </c>
      <c r="L9" s="340">
        <v>1.3585</v>
      </c>
      <c r="M9" s="340">
        <v>-0.3523</v>
      </c>
      <c r="N9" s="342">
        <v>-2.8652000000000002</v>
      </c>
      <c r="O9" s="340">
        <v>-2.3313000000000001</v>
      </c>
      <c r="P9" s="340">
        <v>12.926</v>
      </c>
      <c r="Q9" s="340">
        <v>14.175700000000001</v>
      </c>
      <c r="R9" s="340">
        <v>13.1503</v>
      </c>
      <c r="S9" s="340">
        <v>-2.5207000000000002</v>
      </c>
      <c r="T9" s="340">
        <v>8.3248999999999995</v>
      </c>
      <c r="U9" s="340">
        <v>-6.6444999999999999</v>
      </c>
      <c r="V9" s="340">
        <v>-1.0196000000000001</v>
      </c>
      <c r="W9" s="340">
        <v>-1.8242</v>
      </c>
      <c r="X9" s="340">
        <v>15.697900000000001</v>
      </c>
      <c r="Y9" s="370"/>
      <c r="Z9" s="338">
        <v>7</v>
      </c>
      <c r="AA9" s="338">
        <v>4</v>
      </c>
      <c r="AB9" s="338">
        <v>11</v>
      </c>
      <c r="AC9" s="338">
        <v>16</v>
      </c>
      <c r="AD9" s="338">
        <v>14</v>
      </c>
      <c r="AE9" s="338">
        <v>13</v>
      </c>
      <c r="AF9" s="338">
        <v>14</v>
      </c>
      <c r="AG9" s="338">
        <v>3</v>
      </c>
      <c r="AH9" s="338">
        <v>2</v>
      </c>
      <c r="AI9" s="338">
        <v>6</v>
      </c>
      <c r="AJ9" s="338">
        <v>16</v>
      </c>
      <c r="AK9" s="338">
        <v>15</v>
      </c>
      <c r="AL9" s="338">
        <v>15</v>
      </c>
      <c r="AM9" s="338">
        <v>11</v>
      </c>
      <c r="AN9" s="338">
        <v>3</v>
      </c>
      <c r="AO9" s="369"/>
      <c r="AP9" s="340">
        <v>15.05</v>
      </c>
      <c r="AQ9" s="340">
        <v>16.12</v>
      </c>
      <c r="AR9" s="340">
        <v>12.34</v>
      </c>
      <c r="AS9" s="340">
        <v>3.05</v>
      </c>
      <c r="AT9" s="340">
        <v>-5.54</v>
      </c>
      <c r="AU9" s="343"/>
      <c r="AV9" s="338">
        <v>2</v>
      </c>
      <c r="AW9" s="338">
        <v>2</v>
      </c>
      <c r="AX9" s="338">
        <v>3</v>
      </c>
      <c r="AY9" s="338">
        <v>13</v>
      </c>
      <c r="AZ9" s="338">
        <v>15</v>
      </c>
      <c r="BA9" s="361"/>
      <c r="BB9" s="340">
        <v>13.1854676743556</v>
      </c>
      <c r="BC9" s="371">
        <v>0.95992852091466396</v>
      </c>
      <c r="BD9" s="371">
        <v>5.5486643309413698E-2</v>
      </c>
      <c r="BE9" s="371">
        <v>0.237888044872021</v>
      </c>
      <c r="BF9" s="369"/>
      <c r="BG9" s="843">
        <v>64.056899999999999</v>
      </c>
      <c r="BH9" s="843">
        <v>15.626799999999999</v>
      </c>
      <c r="BI9" s="843">
        <v>15.9559</v>
      </c>
      <c r="BJ9" s="843">
        <v>4.3604000000000003</v>
      </c>
      <c r="BK9" s="369"/>
      <c r="BL9" s="368" t="s">
        <v>4215</v>
      </c>
      <c r="BM9" s="368" t="s">
        <v>2193</v>
      </c>
      <c r="BN9" s="368" t="s">
        <v>4216</v>
      </c>
      <c r="BO9" s="368" t="s">
        <v>4217</v>
      </c>
      <c r="BP9" s="368" t="s">
        <v>4218</v>
      </c>
      <c r="BQ9" s="369"/>
      <c r="BR9" s="344" t="s">
        <v>555</v>
      </c>
    </row>
    <row r="10" spans="1:70" s="107" customFormat="1" x14ac:dyDescent="0.25">
      <c r="A10" s="345" t="s">
        <v>4219</v>
      </c>
      <c r="B10" s="373"/>
      <c r="C10" s="719">
        <v>42366</v>
      </c>
      <c r="D10" s="373"/>
      <c r="E10" s="346">
        <v>25819.5</v>
      </c>
      <c r="F10" s="373"/>
      <c r="G10" s="347">
        <v>49.838999999999999</v>
      </c>
      <c r="H10" s="374"/>
      <c r="I10" s="348">
        <v>-5.21E-2</v>
      </c>
      <c r="J10" s="348">
        <v>-1.2072000000000001</v>
      </c>
      <c r="K10" s="348">
        <v>-2.8290000000000002</v>
      </c>
      <c r="L10" s="348">
        <v>4.4448999999999996</v>
      </c>
      <c r="M10" s="348">
        <v>5.0082000000000004</v>
      </c>
      <c r="N10" s="350">
        <v>1.7351000000000001</v>
      </c>
      <c r="O10" s="348">
        <v>0.96789999999999998</v>
      </c>
      <c r="P10" s="348">
        <v>10.8904</v>
      </c>
      <c r="Q10" s="348">
        <v>9.9283000000000001</v>
      </c>
      <c r="R10" s="348">
        <v>15.1935</v>
      </c>
      <c r="S10" s="348">
        <v>-0.1022</v>
      </c>
      <c r="T10" s="348">
        <v>14.377800000000001</v>
      </c>
      <c r="U10" s="348">
        <v>-2.5897000000000001</v>
      </c>
      <c r="V10" s="348">
        <v>2.903</v>
      </c>
      <c r="W10" s="348">
        <v>-2.2822</v>
      </c>
      <c r="X10" s="348">
        <v>16.181000000000001</v>
      </c>
      <c r="Y10" s="374"/>
      <c r="Z10" s="346">
        <v>13</v>
      </c>
      <c r="AA10" s="346">
        <v>9</v>
      </c>
      <c r="AB10" s="346">
        <v>6</v>
      </c>
      <c r="AC10" s="346">
        <v>6</v>
      </c>
      <c r="AD10" s="346">
        <v>5</v>
      </c>
      <c r="AE10" s="346">
        <v>4</v>
      </c>
      <c r="AF10" s="346">
        <v>4</v>
      </c>
      <c r="AG10" s="346">
        <v>8</v>
      </c>
      <c r="AH10" s="346">
        <v>11</v>
      </c>
      <c r="AI10" s="346">
        <v>2</v>
      </c>
      <c r="AJ10" s="346">
        <v>8</v>
      </c>
      <c r="AK10" s="346">
        <v>5</v>
      </c>
      <c r="AL10" s="346">
        <v>9</v>
      </c>
      <c r="AM10" s="346">
        <v>4</v>
      </c>
      <c r="AN10" s="346">
        <v>9</v>
      </c>
      <c r="AO10" s="373"/>
      <c r="AP10" s="348">
        <v>14.43</v>
      </c>
      <c r="AQ10" s="348">
        <v>13.77</v>
      </c>
      <c r="AR10" s="348">
        <v>10.44</v>
      </c>
      <c r="AS10" s="348">
        <v>6.12</v>
      </c>
      <c r="AT10" s="348">
        <v>1.35</v>
      </c>
      <c r="AU10" s="351"/>
      <c r="AV10" s="346">
        <v>3</v>
      </c>
      <c r="AW10" s="346">
        <v>8</v>
      </c>
      <c r="AX10" s="346">
        <v>6</v>
      </c>
      <c r="AY10" s="346">
        <v>4</v>
      </c>
      <c r="AZ10" s="346">
        <v>6</v>
      </c>
      <c r="BA10" s="362"/>
      <c r="BB10" s="348">
        <v>13.3458050231238</v>
      </c>
      <c r="BC10" s="375">
        <v>0.99868218515725504</v>
      </c>
      <c r="BD10" s="375">
        <v>4.2650363854400998E-2</v>
      </c>
      <c r="BE10" s="375">
        <v>2.7102613775827001E-2</v>
      </c>
      <c r="BF10" s="373"/>
      <c r="BG10" s="843">
        <v>57.305300000000003</v>
      </c>
      <c r="BH10" s="843">
        <v>21.6663</v>
      </c>
      <c r="BI10" s="843">
        <v>20.011299999999999</v>
      </c>
      <c r="BJ10" s="843">
        <v>1.0170999999999999</v>
      </c>
      <c r="BK10" s="373"/>
      <c r="BL10" s="372" t="s">
        <v>4220</v>
      </c>
      <c r="BM10" s="372" t="s">
        <v>4221</v>
      </c>
      <c r="BN10" s="372" t="s">
        <v>4222</v>
      </c>
      <c r="BO10" s="372" t="s">
        <v>1044</v>
      </c>
      <c r="BP10" s="372" t="s">
        <v>4223</v>
      </c>
      <c r="BQ10" s="373"/>
      <c r="BR10" s="354" t="s">
        <v>555</v>
      </c>
    </row>
    <row r="11" spans="1:70" s="107" customFormat="1" x14ac:dyDescent="0.25">
      <c r="A11" s="345" t="s">
        <v>4224</v>
      </c>
      <c r="B11" s="373"/>
      <c r="C11" s="719">
        <v>39100</v>
      </c>
      <c r="D11" s="373"/>
      <c r="E11" s="346">
        <v>16109.7</v>
      </c>
      <c r="F11" s="373"/>
      <c r="G11" s="347">
        <v>135.68700000000001</v>
      </c>
      <c r="H11" s="374"/>
      <c r="I11" s="348">
        <v>0.25569999999999998</v>
      </c>
      <c r="J11" s="348">
        <v>-1.8141</v>
      </c>
      <c r="K11" s="348">
        <v>-3.7763</v>
      </c>
      <c r="L11" s="348">
        <v>1.5827</v>
      </c>
      <c r="M11" s="348">
        <v>-0.35909999999999997</v>
      </c>
      <c r="N11" s="350">
        <v>-1.6789000000000001</v>
      </c>
      <c r="O11" s="348">
        <v>-2.0402999999999998</v>
      </c>
      <c r="P11" s="348">
        <v>11.6143</v>
      </c>
      <c r="Q11" s="348">
        <v>10.7949</v>
      </c>
      <c r="R11" s="348">
        <v>13.3581</v>
      </c>
      <c r="S11" s="348">
        <v>-1.7231000000000001</v>
      </c>
      <c r="T11" s="348">
        <v>8.7994000000000003</v>
      </c>
      <c r="U11" s="348">
        <v>-6.5194999999999999</v>
      </c>
      <c r="V11" s="348">
        <v>-1.0422</v>
      </c>
      <c r="W11" s="348">
        <v>-3.0148999999999999</v>
      </c>
      <c r="X11" s="348">
        <v>14.186199999999999</v>
      </c>
      <c r="Y11" s="374"/>
      <c r="Z11" s="346">
        <v>1</v>
      </c>
      <c r="AA11" s="346">
        <v>15</v>
      </c>
      <c r="AB11" s="346">
        <v>15</v>
      </c>
      <c r="AC11" s="346">
        <v>15</v>
      </c>
      <c r="AD11" s="346">
        <v>15</v>
      </c>
      <c r="AE11" s="346">
        <v>11</v>
      </c>
      <c r="AF11" s="346">
        <v>13</v>
      </c>
      <c r="AG11" s="346">
        <v>5</v>
      </c>
      <c r="AH11" s="346">
        <v>8</v>
      </c>
      <c r="AI11" s="346">
        <v>5</v>
      </c>
      <c r="AJ11" s="346">
        <v>15</v>
      </c>
      <c r="AK11" s="346">
        <v>14</v>
      </c>
      <c r="AL11" s="346">
        <v>14</v>
      </c>
      <c r="AM11" s="346">
        <v>12</v>
      </c>
      <c r="AN11" s="346">
        <v>16</v>
      </c>
      <c r="AO11" s="373"/>
      <c r="AP11" s="348">
        <v>14.1</v>
      </c>
      <c r="AQ11" s="348">
        <v>14.06</v>
      </c>
      <c r="AR11" s="348">
        <v>10.32</v>
      </c>
      <c r="AS11" s="348">
        <v>3.52</v>
      </c>
      <c r="AT11" s="348">
        <v>-5.41</v>
      </c>
      <c r="AU11" s="351"/>
      <c r="AV11" s="346">
        <v>4</v>
      </c>
      <c r="AW11" s="346">
        <v>5</v>
      </c>
      <c r="AX11" s="346">
        <v>8</v>
      </c>
      <c r="AY11" s="346">
        <v>11</v>
      </c>
      <c r="AZ11" s="346">
        <v>14</v>
      </c>
      <c r="BA11" s="362"/>
      <c r="BB11" s="348">
        <v>12.8835623425327</v>
      </c>
      <c r="BC11" s="375">
        <v>0.95155827928355896</v>
      </c>
      <c r="BD11" s="375">
        <v>4.9007913927367697E-2</v>
      </c>
      <c r="BE11" s="375">
        <v>0.114875305486926</v>
      </c>
      <c r="BF11" s="373"/>
      <c r="BG11" s="843">
        <v>74.848699999999994</v>
      </c>
      <c r="BH11" s="843">
        <v>14.164400000000001</v>
      </c>
      <c r="BI11" s="843">
        <v>8.2485400000000002</v>
      </c>
      <c r="BJ11" s="843">
        <v>2.7383600000000001</v>
      </c>
      <c r="BK11" s="373"/>
      <c r="BL11" s="844" t="s">
        <v>4225</v>
      </c>
      <c r="BM11" s="844" t="s">
        <v>888</v>
      </c>
      <c r="BN11" s="844" t="s">
        <v>4226</v>
      </c>
      <c r="BO11" s="844" t="s">
        <v>456</v>
      </c>
      <c r="BP11" s="844" t="s">
        <v>757</v>
      </c>
      <c r="BQ11" s="373"/>
      <c r="BR11" s="354" t="s">
        <v>555</v>
      </c>
    </row>
    <row r="12" spans="1:70" s="107" customFormat="1" x14ac:dyDescent="0.25">
      <c r="A12" s="345" t="s">
        <v>4227</v>
      </c>
      <c r="B12" s="373"/>
      <c r="C12" s="719">
        <v>35155</v>
      </c>
      <c r="D12" s="373"/>
      <c r="E12" s="841">
        <v>15991.78</v>
      </c>
      <c r="F12" s="373"/>
      <c r="G12" s="347">
        <v>1349.5650000000001</v>
      </c>
      <c r="H12" s="374"/>
      <c r="I12" s="348">
        <v>7.4700000000000003E-2</v>
      </c>
      <c r="J12" s="348">
        <v>-1.7162999999999999</v>
      </c>
      <c r="K12" s="348">
        <v>-3.7301000000000002</v>
      </c>
      <c r="L12" s="348">
        <v>3.1562000000000001</v>
      </c>
      <c r="M12" s="348">
        <v>-1.0528999999999999</v>
      </c>
      <c r="N12" s="350">
        <v>-5.1555</v>
      </c>
      <c r="O12" s="348">
        <v>-0.94930000000000003</v>
      </c>
      <c r="P12" s="348">
        <v>11.890700000000001</v>
      </c>
      <c r="Q12" s="348">
        <v>13.4184</v>
      </c>
      <c r="R12" s="348">
        <v>12.238200000000001</v>
      </c>
      <c r="S12" s="348">
        <v>-2.1899999999999999E-2</v>
      </c>
      <c r="T12" s="348">
        <v>7.7153999999999998</v>
      </c>
      <c r="U12" s="348">
        <v>-7.4698000000000002</v>
      </c>
      <c r="V12" s="348">
        <v>-4.2416</v>
      </c>
      <c r="W12" s="348">
        <v>-2.9632000000000001</v>
      </c>
      <c r="X12" s="348">
        <v>22.0578</v>
      </c>
      <c r="Y12" s="374"/>
      <c r="Z12" s="346">
        <v>4</v>
      </c>
      <c r="AA12" s="346">
        <v>14</v>
      </c>
      <c r="AB12" s="346">
        <v>13</v>
      </c>
      <c r="AC12" s="346">
        <v>11</v>
      </c>
      <c r="AD12" s="346">
        <v>16</v>
      </c>
      <c r="AE12" s="346">
        <v>16</v>
      </c>
      <c r="AF12" s="346">
        <v>8</v>
      </c>
      <c r="AG12" s="346">
        <v>4</v>
      </c>
      <c r="AH12" s="346">
        <v>3</v>
      </c>
      <c r="AI12" s="346">
        <v>10</v>
      </c>
      <c r="AJ12" s="346">
        <v>7</v>
      </c>
      <c r="AK12" s="346">
        <v>16</v>
      </c>
      <c r="AL12" s="346">
        <v>16</v>
      </c>
      <c r="AM12" s="346">
        <v>16</v>
      </c>
      <c r="AN12" s="346">
        <v>15</v>
      </c>
      <c r="AO12" s="373"/>
      <c r="AP12" s="348">
        <v>13.55</v>
      </c>
      <c r="AQ12" s="348">
        <v>15.09</v>
      </c>
      <c r="AR12" s="348">
        <v>11.11</v>
      </c>
      <c r="AS12" s="348">
        <v>3.08</v>
      </c>
      <c r="AT12" s="348">
        <v>-6.48</v>
      </c>
      <c r="AU12" s="351"/>
      <c r="AV12" s="346">
        <v>7</v>
      </c>
      <c r="AW12" s="346">
        <v>4</v>
      </c>
      <c r="AX12" s="346">
        <v>5</v>
      </c>
      <c r="AY12" s="346">
        <v>12</v>
      </c>
      <c r="AZ12" s="346">
        <v>16</v>
      </c>
      <c r="BA12" s="362"/>
      <c r="BB12" s="348">
        <v>12.1452457056744</v>
      </c>
      <c r="BC12" s="375">
        <v>0.87902794523670802</v>
      </c>
      <c r="BD12" s="375">
        <v>5.3193441430288903E-2</v>
      </c>
      <c r="BE12" s="375">
        <v>0.168896844462745</v>
      </c>
      <c r="BF12" s="373"/>
      <c r="BG12" s="843">
        <v>77.853800000000007</v>
      </c>
      <c r="BH12" s="843">
        <v>9.9667300000000001</v>
      </c>
      <c r="BI12" s="843">
        <v>10.7316</v>
      </c>
      <c r="BJ12" s="843">
        <v>1.44787</v>
      </c>
      <c r="BK12" s="373"/>
      <c r="BL12" s="372" t="s">
        <v>4228</v>
      </c>
      <c r="BM12" s="372" t="s">
        <v>4229</v>
      </c>
      <c r="BN12" s="372" t="s">
        <v>4230</v>
      </c>
      <c r="BO12" s="372" t="s">
        <v>4231</v>
      </c>
      <c r="BP12" s="372" t="s">
        <v>4232</v>
      </c>
      <c r="BQ12" s="373"/>
      <c r="BR12" s="354" t="s">
        <v>555</v>
      </c>
    </row>
    <row r="13" spans="1:70" s="107" customFormat="1" x14ac:dyDescent="0.25">
      <c r="A13" s="345" t="s">
        <v>4233</v>
      </c>
      <c r="B13" s="373"/>
      <c r="C13" s="719">
        <v>38616</v>
      </c>
      <c r="D13" s="373"/>
      <c r="E13" s="346">
        <v>14562.7</v>
      </c>
      <c r="F13" s="373"/>
      <c r="G13" s="347">
        <v>128.56540000000001</v>
      </c>
      <c r="H13" s="374"/>
      <c r="I13" s="348">
        <v>-9.1300000000000006E-2</v>
      </c>
      <c r="J13" s="348">
        <v>-0.89810000000000001</v>
      </c>
      <c r="K13" s="348">
        <v>-3.2881999999999998</v>
      </c>
      <c r="L13" s="348">
        <v>1.7035</v>
      </c>
      <c r="M13" s="348">
        <v>2.1223000000000001</v>
      </c>
      <c r="N13" s="350">
        <v>0.5292</v>
      </c>
      <c r="O13" s="348">
        <v>-0.95250000000000001</v>
      </c>
      <c r="P13" s="348">
        <v>10.9346</v>
      </c>
      <c r="Q13" s="348">
        <v>11.0825</v>
      </c>
      <c r="R13" s="348">
        <v>9.6526999999999994</v>
      </c>
      <c r="S13" s="348">
        <v>-1.7007000000000001</v>
      </c>
      <c r="T13" s="348">
        <v>10.082100000000001</v>
      </c>
      <c r="U13" s="348">
        <v>-1.5288999999999999</v>
      </c>
      <c r="V13" s="348">
        <v>1.1758999999999999</v>
      </c>
      <c r="W13" s="348">
        <v>-1.5896999999999999</v>
      </c>
      <c r="X13" s="348">
        <v>12.942299999999999</v>
      </c>
      <c r="Y13" s="374"/>
      <c r="Z13" s="346">
        <v>14</v>
      </c>
      <c r="AA13" s="346">
        <v>2</v>
      </c>
      <c r="AB13" s="346">
        <v>8</v>
      </c>
      <c r="AC13" s="346">
        <v>14</v>
      </c>
      <c r="AD13" s="346">
        <v>9</v>
      </c>
      <c r="AE13" s="346">
        <v>6</v>
      </c>
      <c r="AF13" s="346">
        <v>9</v>
      </c>
      <c r="AG13" s="346">
        <v>7</v>
      </c>
      <c r="AH13" s="346">
        <v>7</v>
      </c>
      <c r="AI13" s="346">
        <v>16</v>
      </c>
      <c r="AJ13" s="346">
        <v>14</v>
      </c>
      <c r="AK13" s="346">
        <v>10</v>
      </c>
      <c r="AL13" s="346">
        <v>6</v>
      </c>
      <c r="AM13" s="346">
        <v>10</v>
      </c>
      <c r="AN13" s="346">
        <v>2</v>
      </c>
      <c r="AO13" s="373"/>
      <c r="AP13" s="348">
        <v>11.77</v>
      </c>
      <c r="AQ13" s="348">
        <v>13.88</v>
      </c>
      <c r="AR13" s="348">
        <v>10.36</v>
      </c>
      <c r="AS13" s="348">
        <v>4.53</v>
      </c>
      <c r="AT13" s="348">
        <v>-1.21</v>
      </c>
      <c r="AU13" s="351"/>
      <c r="AV13" s="346">
        <v>13</v>
      </c>
      <c r="AW13" s="346">
        <v>7</v>
      </c>
      <c r="AX13" s="346">
        <v>7</v>
      </c>
      <c r="AY13" s="346">
        <v>7</v>
      </c>
      <c r="AZ13" s="346">
        <v>9</v>
      </c>
      <c r="BA13" s="362"/>
      <c r="BB13" s="348">
        <v>12.958768668440801</v>
      </c>
      <c r="BC13" s="375">
        <v>0.96516082261307401</v>
      </c>
      <c r="BD13" s="375">
        <v>4.6124187903675E-2</v>
      </c>
      <c r="BE13" s="375">
        <v>7.3807791886190702E-2</v>
      </c>
      <c r="BF13" s="373"/>
      <c r="BG13" s="843">
        <v>63.686599999999999</v>
      </c>
      <c r="BH13" s="843">
        <v>20.174299999999999</v>
      </c>
      <c r="BI13" s="843">
        <v>14.722799999999999</v>
      </c>
      <c r="BJ13" s="843">
        <v>1.4162999999999999</v>
      </c>
      <c r="BK13" s="373"/>
      <c r="BL13" s="372" t="s">
        <v>4234</v>
      </c>
      <c r="BM13" s="372" t="s">
        <v>4235</v>
      </c>
      <c r="BN13" s="372" t="s">
        <v>4236</v>
      </c>
      <c r="BO13" s="372" t="s">
        <v>4237</v>
      </c>
      <c r="BP13" s="372" t="s">
        <v>4238</v>
      </c>
      <c r="BQ13" s="373"/>
      <c r="BR13" s="354" t="s">
        <v>555</v>
      </c>
    </row>
    <row r="14" spans="1:70" s="107" customFormat="1" x14ac:dyDescent="0.25">
      <c r="A14" s="345" t="s">
        <v>4239</v>
      </c>
      <c r="B14" s="373"/>
      <c r="C14" s="719">
        <v>39513</v>
      </c>
      <c r="D14" s="373"/>
      <c r="E14" s="346">
        <v>14238.5</v>
      </c>
      <c r="F14" s="373"/>
      <c r="G14" s="347">
        <v>61.07</v>
      </c>
      <c r="H14" s="374"/>
      <c r="I14" s="348">
        <v>1.6400000000000001E-2</v>
      </c>
      <c r="J14" s="348">
        <v>-1.1492</v>
      </c>
      <c r="K14" s="348">
        <v>-3.2784</v>
      </c>
      <c r="L14" s="348">
        <v>3.4207999999999998</v>
      </c>
      <c r="M14" s="348">
        <v>4.1971999999999996</v>
      </c>
      <c r="N14" s="350">
        <v>-0.1472</v>
      </c>
      <c r="O14" s="348">
        <v>0.1641</v>
      </c>
      <c r="P14" s="348">
        <v>10.2217</v>
      </c>
      <c r="Q14" s="348">
        <v>7.4555999999999996</v>
      </c>
      <c r="R14" s="348">
        <v>9.7220999999999993</v>
      </c>
      <c r="S14" s="348">
        <v>0.1804</v>
      </c>
      <c r="T14" s="348">
        <v>12.3436</v>
      </c>
      <c r="U14" s="348">
        <v>-2.0842999999999998</v>
      </c>
      <c r="V14" s="348">
        <v>1.8003</v>
      </c>
      <c r="W14" s="348">
        <v>-1.8325</v>
      </c>
      <c r="X14" s="348">
        <v>10.2599</v>
      </c>
      <c r="Y14" s="374"/>
      <c r="Z14" s="346">
        <v>8</v>
      </c>
      <c r="AA14" s="346">
        <v>6</v>
      </c>
      <c r="AB14" s="346">
        <v>7</v>
      </c>
      <c r="AC14" s="346">
        <v>9</v>
      </c>
      <c r="AD14" s="346">
        <v>7</v>
      </c>
      <c r="AE14" s="346">
        <v>10</v>
      </c>
      <c r="AF14" s="346">
        <v>5</v>
      </c>
      <c r="AG14" s="346">
        <v>10</v>
      </c>
      <c r="AH14" s="346">
        <v>14</v>
      </c>
      <c r="AI14" s="346">
        <v>15</v>
      </c>
      <c r="AJ14" s="346">
        <v>6</v>
      </c>
      <c r="AK14" s="346">
        <v>7</v>
      </c>
      <c r="AL14" s="346">
        <v>8</v>
      </c>
      <c r="AM14" s="346">
        <v>7</v>
      </c>
      <c r="AN14" s="346">
        <v>4</v>
      </c>
      <c r="AO14" s="373"/>
      <c r="AP14" s="348">
        <v>9.51</v>
      </c>
      <c r="AQ14" s="348">
        <v>9.85</v>
      </c>
      <c r="AR14" s="348">
        <v>8.9700000000000006</v>
      </c>
      <c r="AS14" s="348">
        <v>5.38</v>
      </c>
      <c r="AT14" s="348">
        <v>7.0000000000000007E-2</v>
      </c>
      <c r="AU14" s="351"/>
      <c r="AV14" s="346">
        <v>16</v>
      </c>
      <c r="AW14" s="346">
        <v>14</v>
      </c>
      <c r="AX14" s="346">
        <v>12</v>
      </c>
      <c r="AY14" s="346">
        <v>5</v>
      </c>
      <c r="AZ14" s="346">
        <v>7</v>
      </c>
      <c r="BA14" s="362"/>
      <c r="BB14" s="348">
        <v>12.7137239949744</v>
      </c>
      <c r="BC14" s="375">
        <v>0.949949715228942</v>
      </c>
      <c r="BD14" s="375">
        <v>3.9373286576131102E-2</v>
      </c>
      <c r="BE14" s="375">
        <v>-1.5066956010483501E-2</v>
      </c>
      <c r="BF14" s="373"/>
      <c r="BG14" s="843">
        <v>63.646000000000001</v>
      </c>
      <c r="BH14" s="843">
        <v>14.5192</v>
      </c>
      <c r="BI14" s="843">
        <v>20.072700000000001</v>
      </c>
      <c r="BJ14" s="843">
        <v>1.7621</v>
      </c>
      <c r="BK14" s="373"/>
      <c r="BL14" s="372" t="s">
        <v>4240</v>
      </c>
      <c r="BM14" s="372" t="s">
        <v>4241</v>
      </c>
      <c r="BN14" s="372" t="s">
        <v>4242</v>
      </c>
      <c r="BO14" s="372" t="s">
        <v>4243</v>
      </c>
      <c r="BP14" s="372" t="s">
        <v>4244</v>
      </c>
      <c r="BQ14" s="373"/>
      <c r="BR14" s="354" t="s">
        <v>555</v>
      </c>
    </row>
    <row r="15" spans="1:70" s="107" customFormat="1" x14ac:dyDescent="0.25">
      <c r="A15" s="345" t="s">
        <v>4245</v>
      </c>
      <c r="B15" s="373"/>
      <c r="C15" s="719">
        <v>36391</v>
      </c>
      <c r="D15" s="373"/>
      <c r="E15" s="841">
        <v>14285.6</v>
      </c>
      <c r="F15" s="373"/>
      <c r="G15" s="347">
        <v>920.18</v>
      </c>
      <c r="H15" s="374"/>
      <c r="I15" s="348">
        <v>-4.3E-3</v>
      </c>
      <c r="J15" s="348">
        <v>-1.4870000000000001</v>
      </c>
      <c r="K15" s="348">
        <v>-3.7650000000000001</v>
      </c>
      <c r="L15" s="348">
        <v>4.0221999999999998</v>
      </c>
      <c r="M15" s="348">
        <v>1.3671</v>
      </c>
      <c r="N15" s="350">
        <v>-2.1053999999999999</v>
      </c>
      <c r="O15" s="348">
        <v>-1.1318999999999999</v>
      </c>
      <c r="P15" s="348">
        <v>9.9567999999999994</v>
      </c>
      <c r="Q15" s="348">
        <v>9.4772999999999996</v>
      </c>
      <c r="R15" s="348">
        <v>11.601800000000001</v>
      </c>
      <c r="S15" s="348">
        <v>-0.75819999999999999</v>
      </c>
      <c r="T15" s="348">
        <v>9.5582999999999991</v>
      </c>
      <c r="U15" s="348">
        <v>-4.3391999999999999</v>
      </c>
      <c r="V15" s="348">
        <v>-1.2862</v>
      </c>
      <c r="W15" s="348">
        <v>-2.7025999999999999</v>
      </c>
      <c r="X15" s="348">
        <v>18.174199999999999</v>
      </c>
      <c r="Y15" s="374"/>
      <c r="Z15" s="346">
        <v>10</v>
      </c>
      <c r="AA15" s="346">
        <v>12</v>
      </c>
      <c r="AB15" s="346">
        <v>14</v>
      </c>
      <c r="AC15" s="346">
        <v>7</v>
      </c>
      <c r="AD15" s="346">
        <v>11</v>
      </c>
      <c r="AE15" s="346">
        <v>12</v>
      </c>
      <c r="AF15" s="346">
        <v>11</v>
      </c>
      <c r="AG15" s="346">
        <v>12</v>
      </c>
      <c r="AH15" s="346">
        <v>12</v>
      </c>
      <c r="AI15" s="346">
        <v>11</v>
      </c>
      <c r="AJ15" s="346">
        <v>11</v>
      </c>
      <c r="AK15" s="346">
        <v>12</v>
      </c>
      <c r="AL15" s="346">
        <v>10</v>
      </c>
      <c r="AM15" s="346">
        <v>13</v>
      </c>
      <c r="AN15" s="346">
        <v>14</v>
      </c>
      <c r="AO15" s="373"/>
      <c r="AP15" s="348">
        <v>12.4</v>
      </c>
      <c r="AQ15" s="348">
        <v>12.46</v>
      </c>
      <c r="AR15" s="348">
        <v>9.0299999999999994</v>
      </c>
      <c r="AS15" s="348">
        <v>4.04</v>
      </c>
      <c r="AT15" s="348">
        <v>-2.8</v>
      </c>
      <c r="AU15" s="351"/>
      <c r="AV15" s="346">
        <v>12</v>
      </c>
      <c r="AW15" s="346">
        <v>12</v>
      </c>
      <c r="AX15" s="346">
        <v>10</v>
      </c>
      <c r="AY15" s="346">
        <v>10</v>
      </c>
      <c r="AZ15" s="346">
        <v>11</v>
      </c>
      <c r="BA15" s="362"/>
      <c r="BB15" s="348">
        <v>11.6954111332193</v>
      </c>
      <c r="BC15" s="375">
        <v>0.85480450965431698</v>
      </c>
      <c r="BD15" s="375">
        <v>4.1741472405225799E-2</v>
      </c>
      <c r="BE15" s="375">
        <v>2.41819816727405E-2</v>
      </c>
      <c r="BF15" s="373"/>
      <c r="BG15" s="843">
        <v>74.376499999999993</v>
      </c>
      <c r="BH15" s="843">
        <v>6.7732200000000002</v>
      </c>
      <c r="BI15" s="843">
        <v>16.598099999999999</v>
      </c>
      <c r="BJ15" s="843">
        <v>2.2521800000000001</v>
      </c>
      <c r="BK15" s="373"/>
      <c r="BL15" s="372" t="s">
        <v>4246</v>
      </c>
      <c r="BM15" s="372" t="s">
        <v>4247</v>
      </c>
      <c r="BN15" s="372" t="s">
        <v>4248</v>
      </c>
      <c r="BO15" s="372" t="s">
        <v>1636</v>
      </c>
      <c r="BP15" s="372" t="s">
        <v>4249</v>
      </c>
      <c r="BQ15" s="373"/>
      <c r="BR15" s="354" t="s">
        <v>555</v>
      </c>
    </row>
    <row r="16" spans="1:70" s="107" customFormat="1" x14ac:dyDescent="0.25">
      <c r="A16" s="345" t="s">
        <v>4250</v>
      </c>
      <c r="B16" s="373"/>
      <c r="C16" s="719">
        <v>39846</v>
      </c>
      <c r="D16" s="373"/>
      <c r="E16" s="841">
        <v>8724.7999999999993</v>
      </c>
      <c r="F16" s="373"/>
      <c r="G16" s="347">
        <v>176.04</v>
      </c>
      <c r="H16" s="374"/>
      <c r="I16" s="348">
        <v>3.9800000000000002E-2</v>
      </c>
      <c r="J16" s="348">
        <v>-1.4113</v>
      </c>
      <c r="K16" s="348">
        <v>-3.5344000000000002</v>
      </c>
      <c r="L16" s="348">
        <v>3.5956000000000001</v>
      </c>
      <c r="M16" s="348">
        <v>3.1585000000000001</v>
      </c>
      <c r="N16" s="350">
        <v>0.40500000000000003</v>
      </c>
      <c r="O16" s="348">
        <v>-0.71650000000000003</v>
      </c>
      <c r="P16" s="348">
        <v>10.0077</v>
      </c>
      <c r="Q16" s="348">
        <v>8.7880000000000003</v>
      </c>
      <c r="R16" s="348">
        <v>13.5684</v>
      </c>
      <c r="S16" s="348">
        <v>-0.32840000000000003</v>
      </c>
      <c r="T16" s="348">
        <v>11.6509</v>
      </c>
      <c r="U16" s="348">
        <v>-2.0148999999999999</v>
      </c>
      <c r="V16" s="348">
        <v>1.4932000000000001</v>
      </c>
      <c r="W16" s="348">
        <v>-2.4817</v>
      </c>
      <c r="X16" s="348">
        <v>17.684200000000001</v>
      </c>
      <c r="Y16" s="374"/>
      <c r="Z16" s="346">
        <v>5</v>
      </c>
      <c r="AA16" s="346">
        <v>10</v>
      </c>
      <c r="AB16" s="346">
        <v>10</v>
      </c>
      <c r="AC16" s="346">
        <v>8</v>
      </c>
      <c r="AD16" s="346">
        <v>8</v>
      </c>
      <c r="AE16" s="346">
        <v>7</v>
      </c>
      <c r="AF16" s="346">
        <v>7</v>
      </c>
      <c r="AG16" s="346">
        <v>11</v>
      </c>
      <c r="AH16" s="346">
        <v>13</v>
      </c>
      <c r="AI16" s="346">
        <v>3</v>
      </c>
      <c r="AJ16" s="346">
        <v>9</v>
      </c>
      <c r="AK16" s="346">
        <v>8</v>
      </c>
      <c r="AL16" s="346">
        <v>7</v>
      </c>
      <c r="AM16" s="346">
        <v>8</v>
      </c>
      <c r="AN16" s="346">
        <v>11</v>
      </c>
      <c r="AO16" s="373"/>
      <c r="AP16" s="348">
        <v>13.48</v>
      </c>
      <c r="AQ16" s="348">
        <v>12.4</v>
      </c>
      <c r="AR16" s="348">
        <v>8.91</v>
      </c>
      <c r="AS16" s="348">
        <v>4.47</v>
      </c>
      <c r="AT16" s="348">
        <v>-0.02</v>
      </c>
      <c r="AU16" s="351"/>
      <c r="AV16" s="346">
        <v>8</v>
      </c>
      <c r="AW16" s="346">
        <v>13</v>
      </c>
      <c r="AX16" s="346">
        <v>13</v>
      </c>
      <c r="AY16" s="346">
        <v>8</v>
      </c>
      <c r="AZ16" s="346">
        <v>8</v>
      </c>
      <c r="BA16" s="362"/>
      <c r="BB16" s="348">
        <v>12.679573209567801</v>
      </c>
      <c r="BC16" s="375">
        <v>0.96276485134662004</v>
      </c>
      <c r="BD16" s="375">
        <v>3.8631107390583799E-2</v>
      </c>
      <c r="BE16" s="375">
        <v>-5.3621797110552901E-3</v>
      </c>
      <c r="BF16" s="373"/>
      <c r="BG16" s="843">
        <v>73.352199999999996</v>
      </c>
      <c r="BH16" s="843">
        <v>15.9918</v>
      </c>
      <c r="BI16" s="843">
        <v>8.0112500000000004</v>
      </c>
      <c r="BJ16" s="843">
        <v>2.6447500000000002</v>
      </c>
      <c r="BK16" s="373"/>
      <c r="BL16" s="372" t="s">
        <v>1123</v>
      </c>
      <c r="BM16" s="372" t="s">
        <v>4251</v>
      </c>
      <c r="BN16" s="372" t="s">
        <v>4252</v>
      </c>
      <c r="BO16" s="372" t="s">
        <v>4253</v>
      </c>
      <c r="BP16" s="372" t="s">
        <v>4254</v>
      </c>
      <c r="BQ16" s="373"/>
      <c r="BR16" s="354" t="s">
        <v>555</v>
      </c>
    </row>
    <row r="17" spans="1:70" s="107" customFormat="1" x14ac:dyDescent="0.25">
      <c r="A17" s="345" t="s">
        <v>4255</v>
      </c>
      <c r="B17" s="373"/>
      <c r="C17" s="719">
        <v>39808</v>
      </c>
      <c r="D17" s="373"/>
      <c r="E17" s="841">
        <v>6964.87</v>
      </c>
      <c r="F17" s="373"/>
      <c r="G17" s="347">
        <v>151.922</v>
      </c>
      <c r="H17" s="374"/>
      <c r="I17" s="348">
        <v>9.2200000000000004E-2</v>
      </c>
      <c r="J17" s="348">
        <v>-1.6761999999999999</v>
      </c>
      <c r="K17" s="348">
        <v>-3.7151999999999998</v>
      </c>
      <c r="L17" s="348">
        <v>2.8752</v>
      </c>
      <c r="M17" s="348">
        <v>1.5066999999999999</v>
      </c>
      <c r="N17" s="350">
        <v>0.12590000000000001</v>
      </c>
      <c r="O17" s="348">
        <v>-1.7846</v>
      </c>
      <c r="P17" s="348">
        <v>7.8723000000000001</v>
      </c>
      <c r="Q17" s="348">
        <v>10.4847</v>
      </c>
      <c r="R17" s="348">
        <v>13.5122</v>
      </c>
      <c r="S17" s="348">
        <v>-0.84519999999999995</v>
      </c>
      <c r="T17" s="348">
        <v>10.292999999999999</v>
      </c>
      <c r="U17" s="348">
        <v>-4.5091999999999999</v>
      </c>
      <c r="V17" s="348">
        <v>1.3773</v>
      </c>
      <c r="W17" s="348">
        <v>-2.5222000000000002</v>
      </c>
      <c r="X17" s="348">
        <v>16.597999999999999</v>
      </c>
      <c r="Y17" s="374"/>
      <c r="Z17" s="346">
        <v>2</v>
      </c>
      <c r="AA17" s="346">
        <v>13</v>
      </c>
      <c r="AB17" s="346">
        <v>12</v>
      </c>
      <c r="AC17" s="346">
        <v>12</v>
      </c>
      <c r="AD17" s="346">
        <v>10</v>
      </c>
      <c r="AE17" s="346">
        <v>8</v>
      </c>
      <c r="AF17" s="346">
        <v>12</v>
      </c>
      <c r="AG17" s="346">
        <v>15</v>
      </c>
      <c r="AH17" s="346">
        <v>10</v>
      </c>
      <c r="AI17" s="346">
        <v>4</v>
      </c>
      <c r="AJ17" s="346">
        <v>12</v>
      </c>
      <c r="AK17" s="346">
        <v>9</v>
      </c>
      <c r="AL17" s="346">
        <v>11</v>
      </c>
      <c r="AM17" s="346">
        <v>9</v>
      </c>
      <c r="AN17" s="346">
        <v>12</v>
      </c>
      <c r="AO17" s="373"/>
      <c r="AP17" s="348">
        <v>13.58</v>
      </c>
      <c r="AQ17" s="348">
        <v>13.71</v>
      </c>
      <c r="AR17" s="348">
        <v>8.48</v>
      </c>
      <c r="AS17" s="348">
        <v>3</v>
      </c>
      <c r="AT17" s="348">
        <v>-2.0099999999999998</v>
      </c>
      <c r="AU17" s="351"/>
      <c r="AV17" s="346">
        <v>6</v>
      </c>
      <c r="AW17" s="346">
        <v>9</v>
      </c>
      <c r="AX17" s="346">
        <v>14</v>
      </c>
      <c r="AY17" s="346">
        <v>14</v>
      </c>
      <c r="AZ17" s="346">
        <v>10</v>
      </c>
      <c r="BA17" s="362"/>
      <c r="BB17" s="348">
        <v>12.0706704717081</v>
      </c>
      <c r="BC17" s="375">
        <v>0.91240532008521102</v>
      </c>
      <c r="BD17" s="375">
        <v>2.8104422022017E-2</v>
      </c>
      <c r="BE17" s="375">
        <v>-0.13004701346584699</v>
      </c>
      <c r="BF17" s="373"/>
      <c r="BG17" s="843">
        <v>68.8001</v>
      </c>
      <c r="BH17" s="843">
        <v>16.051100000000002</v>
      </c>
      <c r="BI17" s="843">
        <v>10.0893</v>
      </c>
      <c r="BJ17" s="843">
        <v>5.0594999999999999</v>
      </c>
      <c r="BK17" s="373"/>
      <c r="BL17" s="372" t="s">
        <v>4256</v>
      </c>
      <c r="BM17" s="372" t="s">
        <v>1187</v>
      </c>
      <c r="BN17" s="372" t="s">
        <v>4257</v>
      </c>
      <c r="BO17" s="372" t="s">
        <v>1368</v>
      </c>
      <c r="BP17" s="372" t="s">
        <v>4258</v>
      </c>
      <c r="BQ17" s="373"/>
      <c r="BR17" s="354" t="s">
        <v>555</v>
      </c>
    </row>
    <row r="18" spans="1:70" s="107" customFormat="1" ht="11" x14ac:dyDescent="0.3">
      <c r="A18" s="845" t="s">
        <v>4259</v>
      </c>
      <c r="B18" s="846"/>
      <c r="C18" s="847">
        <v>38679</v>
      </c>
      <c r="D18" s="846"/>
      <c r="E18" s="848">
        <v>6314.73</v>
      </c>
      <c r="F18" s="846"/>
      <c r="G18" s="849">
        <v>116.36</v>
      </c>
      <c r="H18" s="851"/>
      <c r="I18" s="850">
        <v>-1.03E-2</v>
      </c>
      <c r="J18" s="850">
        <v>-1.1056999999999999</v>
      </c>
      <c r="K18" s="850">
        <v>-2.0308000000000002</v>
      </c>
      <c r="L18" s="850">
        <v>5.9734999999999996</v>
      </c>
      <c r="M18" s="850">
        <v>4.4112</v>
      </c>
      <c r="N18" s="852">
        <v>0.85019999999999996</v>
      </c>
      <c r="O18" s="850">
        <v>-1.0589</v>
      </c>
      <c r="P18" s="850">
        <v>9.7783999999999995</v>
      </c>
      <c r="Q18" s="850">
        <v>10.546900000000001</v>
      </c>
      <c r="R18" s="850">
        <v>12.7979</v>
      </c>
      <c r="S18" s="850">
        <v>1.7862</v>
      </c>
      <c r="T18" s="850">
        <v>13.7806</v>
      </c>
      <c r="U18" s="850">
        <v>-0.88919999999999999</v>
      </c>
      <c r="V18" s="850">
        <v>2.2397</v>
      </c>
      <c r="W18" s="850">
        <v>-1.9961</v>
      </c>
      <c r="X18" s="850">
        <v>12.5158</v>
      </c>
      <c r="Y18" s="851"/>
      <c r="Z18" s="848">
        <v>11</v>
      </c>
      <c r="AA18" s="848">
        <v>5</v>
      </c>
      <c r="AB18" s="848">
        <v>4</v>
      </c>
      <c r="AC18" s="848">
        <v>5</v>
      </c>
      <c r="AD18" s="848">
        <v>6</v>
      </c>
      <c r="AE18" s="848">
        <v>5</v>
      </c>
      <c r="AF18" s="848">
        <v>10</v>
      </c>
      <c r="AG18" s="848">
        <v>13</v>
      </c>
      <c r="AH18" s="848">
        <v>9</v>
      </c>
      <c r="AI18" s="848">
        <v>8</v>
      </c>
      <c r="AJ18" s="848">
        <v>5</v>
      </c>
      <c r="AK18" s="848">
        <v>6</v>
      </c>
      <c r="AL18" s="848">
        <v>5</v>
      </c>
      <c r="AM18" s="848">
        <v>6</v>
      </c>
      <c r="AN18" s="848">
        <v>5</v>
      </c>
      <c r="AO18" s="846"/>
      <c r="AP18" s="850">
        <v>13.26</v>
      </c>
      <c r="AQ18" s="850">
        <v>13.08</v>
      </c>
      <c r="AR18" s="850">
        <v>9.57</v>
      </c>
      <c r="AS18" s="850">
        <v>4.3600000000000003</v>
      </c>
      <c r="AT18" s="850">
        <v>2.94</v>
      </c>
      <c r="AU18" s="853"/>
      <c r="AV18" s="848">
        <v>10</v>
      </c>
      <c r="AW18" s="848">
        <v>11</v>
      </c>
      <c r="AX18" s="848">
        <v>9</v>
      </c>
      <c r="AY18" s="848">
        <v>9</v>
      </c>
      <c r="AZ18" s="848">
        <v>5</v>
      </c>
      <c r="BA18" s="855"/>
      <c r="BB18" s="850">
        <v>12.868190165893299</v>
      </c>
      <c r="BC18" s="856">
        <v>0.94263016502111296</v>
      </c>
      <c r="BD18" s="856">
        <v>3.8575409168652798E-2</v>
      </c>
      <c r="BE18" s="856">
        <v>-1.5279183286053001E-2</v>
      </c>
      <c r="BF18" s="846"/>
      <c r="BG18" s="850">
        <v>65.435199999999995</v>
      </c>
      <c r="BH18" s="850">
        <v>23.331</v>
      </c>
      <c r="BI18" s="850">
        <v>10.710699999999999</v>
      </c>
      <c r="BJ18" s="850">
        <v>0.52310000000000001</v>
      </c>
      <c r="BK18" s="846"/>
      <c r="BL18" s="859" t="s">
        <v>4260</v>
      </c>
      <c r="BM18" s="859" t="s">
        <v>1426</v>
      </c>
      <c r="BN18" s="859" t="s">
        <v>4261</v>
      </c>
      <c r="BO18" s="859" t="s">
        <v>4262</v>
      </c>
      <c r="BP18" s="859" t="s">
        <v>4263</v>
      </c>
      <c r="BQ18" s="846"/>
      <c r="BR18" s="860" t="s">
        <v>555</v>
      </c>
    </row>
    <row r="19" spans="1:70" s="107" customFormat="1" x14ac:dyDescent="0.25">
      <c r="A19" s="345" t="s">
        <v>4264</v>
      </c>
      <c r="B19" s="373"/>
      <c r="C19" s="719">
        <v>36260</v>
      </c>
      <c r="D19" s="373"/>
      <c r="E19" s="346">
        <v>6084.41</v>
      </c>
      <c r="F19" s="373"/>
      <c r="G19" s="347">
        <v>1407.9819</v>
      </c>
      <c r="H19" s="374"/>
      <c r="I19" s="348">
        <v>-1.72E-2</v>
      </c>
      <c r="J19" s="348">
        <v>-1.4361999999999999</v>
      </c>
      <c r="K19" s="348">
        <v>-3.4670999999999998</v>
      </c>
      <c r="L19" s="348">
        <v>3.4119000000000002</v>
      </c>
      <c r="M19" s="348">
        <v>0.51280000000000003</v>
      </c>
      <c r="N19" s="350">
        <v>-4.0050999999999997</v>
      </c>
      <c r="O19" s="348">
        <v>-3.1427999999999998</v>
      </c>
      <c r="P19" s="348">
        <v>9.5503</v>
      </c>
      <c r="Q19" s="348">
        <v>11.115600000000001</v>
      </c>
      <c r="R19" s="348">
        <v>11.449</v>
      </c>
      <c r="S19" s="348">
        <v>-0.38030000000000003</v>
      </c>
      <c r="T19" s="348">
        <v>9.0303000000000004</v>
      </c>
      <c r="U19" s="348">
        <v>-5.843</v>
      </c>
      <c r="V19" s="348">
        <v>-2.4283999999999999</v>
      </c>
      <c r="W19" s="348">
        <v>-2.1124000000000001</v>
      </c>
      <c r="X19" s="348">
        <v>19.758500000000002</v>
      </c>
      <c r="Y19" s="374"/>
      <c r="Z19" s="346">
        <v>12</v>
      </c>
      <c r="AA19" s="346">
        <v>11</v>
      </c>
      <c r="AB19" s="346">
        <v>9</v>
      </c>
      <c r="AC19" s="346">
        <v>10</v>
      </c>
      <c r="AD19" s="346">
        <v>13</v>
      </c>
      <c r="AE19" s="346">
        <v>14</v>
      </c>
      <c r="AF19" s="346">
        <v>15</v>
      </c>
      <c r="AG19" s="346">
        <v>14</v>
      </c>
      <c r="AH19" s="346">
        <v>6</v>
      </c>
      <c r="AI19" s="346">
        <v>12</v>
      </c>
      <c r="AJ19" s="346">
        <v>10</v>
      </c>
      <c r="AK19" s="346">
        <v>13</v>
      </c>
      <c r="AL19" s="346">
        <v>12</v>
      </c>
      <c r="AM19" s="346">
        <v>15</v>
      </c>
      <c r="AN19" s="346">
        <v>7</v>
      </c>
      <c r="AO19" s="373"/>
      <c r="AP19" s="348">
        <v>12.62</v>
      </c>
      <c r="AQ19" s="348">
        <v>13.19</v>
      </c>
      <c r="AR19" s="348">
        <v>9.02</v>
      </c>
      <c r="AS19" s="348">
        <v>1.68</v>
      </c>
      <c r="AT19" s="348">
        <v>-4.42</v>
      </c>
      <c r="AU19" s="351"/>
      <c r="AV19" s="346">
        <v>11</v>
      </c>
      <c r="AW19" s="346">
        <v>10</v>
      </c>
      <c r="AX19" s="346">
        <v>11</v>
      </c>
      <c r="AY19" s="346">
        <v>15</v>
      </c>
      <c r="AZ19" s="346">
        <v>12</v>
      </c>
      <c r="BA19" s="362"/>
      <c r="BB19" s="348">
        <v>12.704510688892899</v>
      </c>
      <c r="BC19" s="375">
        <v>0.94694713827009003</v>
      </c>
      <c r="BD19" s="375">
        <v>3.9886420095889899E-2</v>
      </c>
      <c r="BE19" s="375">
        <v>6.9662432383911094E-2</v>
      </c>
      <c r="BF19" s="373"/>
      <c r="BG19" s="843">
        <v>76.123800000000003</v>
      </c>
      <c r="BH19" s="843">
        <v>11.224299999999999</v>
      </c>
      <c r="BI19" s="843">
        <v>8.5657800000000002</v>
      </c>
      <c r="BJ19" s="843">
        <v>4.0861200000000002</v>
      </c>
      <c r="BK19" s="373"/>
      <c r="BL19" s="372" t="s">
        <v>4265</v>
      </c>
      <c r="BM19" s="372" t="s">
        <v>4266</v>
      </c>
      <c r="BN19" s="372" t="s">
        <v>4267</v>
      </c>
      <c r="BO19" s="372" t="s">
        <v>4268</v>
      </c>
      <c r="BP19" s="372" t="s">
        <v>4269</v>
      </c>
      <c r="BQ19" s="373"/>
      <c r="BR19" s="354" t="s">
        <v>555</v>
      </c>
    </row>
    <row r="20" spans="1:70" s="107" customFormat="1" x14ac:dyDescent="0.25">
      <c r="A20" s="345" t="s">
        <v>4270</v>
      </c>
      <c r="B20" s="373"/>
      <c r="C20" s="719">
        <v>42025</v>
      </c>
      <c r="D20" s="373"/>
      <c r="E20" s="346">
        <v>5126.21</v>
      </c>
      <c r="F20" s="373"/>
      <c r="G20" s="347">
        <v>58.171599999999998</v>
      </c>
      <c r="H20" s="374"/>
      <c r="I20" s="348">
        <v>-0.21890000000000001</v>
      </c>
      <c r="J20" s="348">
        <v>0.85370000000000001</v>
      </c>
      <c r="K20" s="348">
        <v>3.4641999999999999</v>
      </c>
      <c r="L20" s="348">
        <v>9.0023</v>
      </c>
      <c r="M20" s="348">
        <v>21.3962</v>
      </c>
      <c r="N20" s="350">
        <v>12.1235</v>
      </c>
      <c r="O20" s="348">
        <v>4.8436000000000003</v>
      </c>
      <c r="P20" s="348">
        <v>20.918099999999999</v>
      </c>
      <c r="Q20" s="348">
        <v>16.203299999999999</v>
      </c>
      <c r="R20" s="348">
        <v>16.177199999999999</v>
      </c>
      <c r="S20" s="348">
        <v>4.5187999999999997</v>
      </c>
      <c r="T20" s="348">
        <v>26.965900000000001</v>
      </c>
      <c r="U20" s="348">
        <v>15.114699999999999</v>
      </c>
      <c r="V20" s="348">
        <v>13.504</v>
      </c>
      <c r="W20" s="348">
        <v>-0.55269999999999997</v>
      </c>
      <c r="X20" s="348">
        <v>16.325600000000001</v>
      </c>
      <c r="Y20" s="374"/>
      <c r="Z20" s="346">
        <v>16</v>
      </c>
      <c r="AA20" s="346">
        <v>1</v>
      </c>
      <c r="AB20" s="346">
        <v>1</v>
      </c>
      <c r="AC20" s="346">
        <v>1</v>
      </c>
      <c r="AD20" s="346">
        <v>1</v>
      </c>
      <c r="AE20" s="346">
        <v>1</v>
      </c>
      <c r="AF20" s="346">
        <v>1</v>
      </c>
      <c r="AG20" s="346">
        <v>1</v>
      </c>
      <c r="AH20" s="346">
        <v>1</v>
      </c>
      <c r="AI20" s="346">
        <v>1</v>
      </c>
      <c r="AJ20" s="346">
        <v>1</v>
      </c>
      <c r="AK20" s="346">
        <v>1</v>
      </c>
      <c r="AL20" s="346">
        <v>1</v>
      </c>
      <c r="AM20" s="346">
        <v>1</v>
      </c>
      <c r="AN20" s="346">
        <v>1</v>
      </c>
      <c r="AO20" s="373"/>
      <c r="AP20" s="348">
        <v>17.649999999999999</v>
      </c>
      <c r="AQ20" s="348">
        <v>20.18</v>
      </c>
      <c r="AR20" s="348">
        <v>19.41</v>
      </c>
      <c r="AS20" s="348">
        <v>14.7</v>
      </c>
      <c r="AT20" s="348">
        <v>25.08</v>
      </c>
      <c r="AU20" s="351"/>
      <c r="AV20" s="346">
        <v>1</v>
      </c>
      <c r="AW20" s="346">
        <v>1</v>
      </c>
      <c r="AX20" s="346">
        <v>1</v>
      </c>
      <c r="AY20" s="346">
        <v>1</v>
      </c>
      <c r="AZ20" s="346">
        <v>1</v>
      </c>
      <c r="BA20" s="362"/>
      <c r="BB20" s="348">
        <v>19.8954843246424</v>
      </c>
      <c r="BC20" s="375">
        <v>1.25001309628277</v>
      </c>
      <c r="BD20" s="375">
        <v>7.1101754593055899E-2</v>
      </c>
      <c r="BE20" s="375">
        <v>0.73607653811228102</v>
      </c>
      <c r="BF20" s="373"/>
      <c r="BG20" s="843">
        <v>13.5923</v>
      </c>
      <c r="BH20" s="843">
        <v>35.267000000000003</v>
      </c>
      <c r="BI20" s="843">
        <v>48.709899999999998</v>
      </c>
      <c r="BJ20" s="843">
        <v>2.4308000000000001</v>
      </c>
      <c r="BK20" s="373"/>
      <c r="BL20" s="372" t="s">
        <v>4271</v>
      </c>
      <c r="BM20" s="372" t="s">
        <v>4272</v>
      </c>
      <c r="BN20" s="372" t="s">
        <v>4273</v>
      </c>
      <c r="BO20" s="372" t="s">
        <v>4274</v>
      </c>
      <c r="BP20" s="372" t="s">
        <v>4275</v>
      </c>
      <c r="BQ20" s="373"/>
      <c r="BR20" s="354" t="s">
        <v>555</v>
      </c>
    </row>
    <row r="21" spans="1:70" s="107" customFormat="1" x14ac:dyDescent="0.25">
      <c r="A21" s="345" t="s">
        <v>4276</v>
      </c>
      <c r="B21" s="373"/>
      <c r="C21" s="719">
        <v>41926</v>
      </c>
      <c r="D21" s="373"/>
      <c r="E21" s="346">
        <v>4701.1400000000003</v>
      </c>
      <c r="F21" s="373"/>
      <c r="G21" s="347">
        <v>46.918799999999997</v>
      </c>
      <c r="H21" s="374"/>
      <c r="I21" s="348">
        <v>-9.2600000000000002E-2</v>
      </c>
      <c r="J21" s="348">
        <v>-1.1786000000000001</v>
      </c>
      <c r="K21" s="348">
        <v>-1.7856000000000001</v>
      </c>
      <c r="L21" s="348">
        <v>6.5571000000000002</v>
      </c>
      <c r="M21" s="348">
        <v>6.8380999999999998</v>
      </c>
      <c r="N21" s="350">
        <v>6.6757999999999997</v>
      </c>
      <c r="O21" s="348">
        <v>1.9132</v>
      </c>
      <c r="P21" s="348">
        <v>11.3598</v>
      </c>
      <c r="Q21" s="348">
        <v>11.341200000000001</v>
      </c>
      <c r="R21" s="348">
        <v>12.862</v>
      </c>
      <c r="S21" s="348">
        <v>1.9916</v>
      </c>
      <c r="T21" s="348">
        <v>15.705500000000001</v>
      </c>
      <c r="U21" s="348">
        <v>1.5224</v>
      </c>
      <c r="V21" s="348">
        <v>7.2847</v>
      </c>
      <c r="W21" s="348">
        <v>-2.0640000000000001</v>
      </c>
      <c r="X21" s="348">
        <v>13.867100000000001</v>
      </c>
      <c r="Y21" s="374"/>
      <c r="Z21" s="346">
        <v>15</v>
      </c>
      <c r="AA21" s="346">
        <v>7</v>
      </c>
      <c r="AB21" s="346">
        <v>2</v>
      </c>
      <c r="AC21" s="346">
        <v>4</v>
      </c>
      <c r="AD21" s="346">
        <v>3</v>
      </c>
      <c r="AE21" s="346">
        <v>2</v>
      </c>
      <c r="AF21" s="346">
        <v>3</v>
      </c>
      <c r="AG21" s="346">
        <v>6</v>
      </c>
      <c r="AH21" s="346">
        <v>5</v>
      </c>
      <c r="AI21" s="346">
        <v>7</v>
      </c>
      <c r="AJ21" s="346">
        <v>4</v>
      </c>
      <c r="AK21" s="346">
        <v>3</v>
      </c>
      <c r="AL21" s="346">
        <v>3</v>
      </c>
      <c r="AM21" s="346">
        <v>2</v>
      </c>
      <c r="AN21" s="346">
        <v>6</v>
      </c>
      <c r="AO21" s="373"/>
      <c r="AP21" s="348">
        <v>13.42</v>
      </c>
      <c r="AQ21" s="348">
        <v>13.89</v>
      </c>
      <c r="AR21" s="348">
        <v>11.35</v>
      </c>
      <c r="AS21" s="348">
        <v>7.71</v>
      </c>
      <c r="AT21" s="348">
        <v>7.25</v>
      </c>
      <c r="AU21" s="351"/>
      <c r="AV21" s="346">
        <v>9</v>
      </c>
      <c r="AW21" s="346">
        <v>6</v>
      </c>
      <c r="AX21" s="346">
        <v>4</v>
      </c>
      <c r="AY21" s="346">
        <v>3</v>
      </c>
      <c r="AZ21" s="346">
        <v>3</v>
      </c>
      <c r="BA21" s="362"/>
      <c r="BB21" s="348">
        <v>13.2010714037766</v>
      </c>
      <c r="BC21" s="375">
        <v>0.98369719316074999</v>
      </c>
      <c r="BD21" s="375">
        <v>4.5717822956928902E-2</v>
      </c>
      <c r="BE21" s="375">
        <v>6.9557514666245004E-2</v>
      </c>
      <c r="BF21" s="373"/>
      <c r="BG21" s="348">
        <v>58.020200000000003</v>
      </c>
      <c r="BH21" s="348">
        <v>16.548200000000001</v>
      </c>
      <c r="BI21" s="348">
        <v>21.689299999999999</v>
      </c>
      <c r="BJ21" s="348">
        <v>3.7423000000000002</v>
      </c>
      <c r="BK21" s="373"/>
      <c r="BL21" s="372" t="s">
        <v>4277</v>
      </c>
      <c r="BM21" s="372" t="s">
        <v>4278</v>
      </c>
      <c r="BN21" s="372" t="s">
        <v>4279</v>
      </c>
      <c r="BO21" s="372" t="s">
        <v>4280</v>
      </c>
      <c r="BP21" s="372" t="s">
        <v>4281</v>
      </c>
      <c r="BQ21" s="373"/>
      <c r="BR21" s="354" t="s">
        <v>555</v>
      </c>
    </row>
    <row r="22" spans="1:70" s="107" customFormat="1" x14ac:dyDescent="0.25">
      <c r="A22" s="345" t="s">
        <v>4282</v>
      </c>
      <c r="B22" s="373"/>
      <c r="C22" s="719">
        <v>38775</v>
      </c>
      <c r="D22" s="373"/>
      <c r="E22" s="346">
        <v>4119.09</v>
      </c>
      <c r="F22" s="373"/>
      <c r="G22" s="347">
        <v>141.75399999999999</v>
      </c>
      <c r="H22" s="374"/>
      <c r="I22" s="348">
        <v>1.4999999999999999E-2</v>
      </c>
      <c r="J22" s="348">
        <v>-0.98180000000000001</v>
      </c>
      <c r="K22" s="348">
        <v>-1.8248</v>
      </c>
      <c r="L22" s="348">
        <v>6.6341999999999999</v>
      </c>
      <c r="M22" s="348">
        <v>9.4258000000000006</v>
      </c>
      <c r="N22" s="350">
        <v>4.9539</v>
      </c>
      <c r="O22" s="348">
        <v>2.6126999999999998</v>
      </c>
      <c r="P22" s="348">
        <v>14.8058</v>
      </c>
      <c r="Q22" s="348">
        <v>12.1075</v>
      </c>
      <c r="R22" s="348">
        <v>12.734999999999999</v>
      </c>
      <c r="S22" s="348">
        <v>2.0261</v>
      </c>
      <c r="T22" s="348">
        <v>18.101800000000001</v>
      </c>
      <c r="U22" s="348">
        <v>3.9841000000000002</v>
      </c>
      <c r="V22" s="348">
        <v>6.4466999999999999</v>
      </c>
      <c r="W22" s="348">
        <v>-2.4443000000000001</v>
      </c>
      <c r="X22" s="348">
        <v>13.7736</v>
      </c>
      <c r="Y22" s="374"/>
      <c r="Z22" s="346">
        <v>9</v>
      </c>
      <c r="AA22" s="346">
        <v>3</v>
      </c>
      <c r="AB22" s="346">
        <v>3</v>
      </c>
      <c r="AC22" s="346">
        <v>3</v>
      </c>
      <c r="AD22" s="346">
        <v>2</v>
      </c>
      <c r="AE22" s="346">
        <v>3</v>
      </c>
      <c r="AF22" s="346">
        <v>2</v>
      </c>
      <c r="AG22" s="346">
        <v>2</v>
      </c>
      <c r="AH22" s="346">
        <v>4</v>
      </c>
      <c r="AI22" s="346">
        <v>9</v>
      </c>
      <c r="AJ22" s="346">
        <v>3</v>
      </c>
      <c r="AK22" s="346">
        <v>2</v>
      </c>
      <c r="AL22" s="346">
        <v>2</v>
      </c>
      <c r="AM22" s="346">
        <v>3</v>
      </c>
      <c r="AN22" s="346">
        <v>10</v>
      </c>
      <c r="AO22" s="373"/>
      <c r="AP22" s="348">
        <v>13.71</v>
      </c>
      <c r="AQ22" s="348">
        <v>15.28</v>
      </c>
      <c r="AR22" s="348">
        <v>13.63</v>
      </c>
      <c r="AS22" s="348">
        <v>9.2100000000000009</v>
      </c>
      <c r="AT22" s="348">
        <v>9.31</v>
      </c>
      <c r="AU22" s="351"/>
      <c r="AV22" s="346">
        <v>5</v>
      </c>
      <c r="AW22" s="346">
        <v>3</v>
      </c>
      <c r="AX22" s="346">
        <v>2</v>
      </c>
      <c r="AY22" s="346">
        <v>2</v>
      </c>
      <c r="AZ22" s="346">
        <v>2</v>
      </c>
      <c r="BA22" s="362"/>
      <c r="BB22" s="348">
        <v>15.103100025692299</v>
      </c>
      <c r="BC22" s="375">
        <v>1.1027721768751</v>
      </c>
      <c r="BD22" s="375">
        <v>6.1116001248622598E-2</v>
      </c>
      <c r="BE22" s="375">
        <v>0.32443852429121001</v>
      </c>
      <c r="BF22" s="373"/>
      <c r="BG22" s="843">
        <v>49.553199999999997</v>
      </c>
      <c r="BH22" s="843">
        <v>17.657499999999999</v>
      </c>
      <c r="BI22" s="843">
        <v>30.638999999999999</v>
      </c>
      <c r="BJ22" s="843">
        <v>2.1503000000000001</v>
      </c>
      <c r="BK22" s="373"/>
      <c r="BL22" s="372" t="s">
        <v>4283</v>
      </c>
      <c r="BM22" s="372" t="s">
        <v>4284</v>
      </c>
      <c r="BN22" s="372" t="s">
        <v>4285</v>
      </c>
      <c r="BO22" s="372" t="s">
        <v>4286</v>
      </c>
      <c r="BP22" s="372" t="s">
        <v>4287</v>
      </c>
      <c r="BQ22" s="373"/>
      <c r="BR22" s="354" t="s">
        <v>555</v>
      </c>
    </row>
    <row r="23" spans="1:70" s="107" customFormat="1" x14ac:dyDescent="0.25">
      <c r="A23" s="345" t="s">
        <v>4288</v>
      </c>
      <c r="B23" s="373"/>
      <c r="C23" s="719">
        <v>36479</v>
      </c>
      <c r="D23" s="373"/>
      <c r="E23" s="346">
        <v>3381.88</v>
      </c>
      <c r="F23" s="373"/>
      <c r="G23" s="347">
        <v>197.56569999999999</v>
      </c>
      <c r="H23" s="374"/>
      <c r="I23" s="348">
        <v>2.9100000000000001E-2</v>
      </c>
      <c r="J23" s="348">
        <v>-1.8492999999999999</v>
      </c>
      <c r="K23" s="348">
        <v>-4.2119</v>
      </c>
      <c r="L23" s="348">
        <v>2.4777</v>
      </c>
      <c r="M23" s="348">
        <v>0.83460000000000001</v>
      </c>
      <c r="N23" s="350">
        <v>-4.2272999999999996</v>
      </c>
      <c r="O23" s="348">
        <v>-4.2823000000000002</v>
      </c>
      <c r="P23" s="348">
        <v>6.8743999999999996</v>
      </c>
      <c r="Q23" s="348">
        <v>6.4970999999999997</v>
      </c>
      <c r="R23" s="348">
        <v>10.686999999999999</v>
      </c>
      <c r="S23" s="348">
        <v>-0.93089999999999995</v>
      </c>
      <c r="T23" s="348">
        <v>9.6958000000000002</v>
      </c>
      <c r="U23" s="348">
        <v>-6.1867999999999999</v>
      </c>
      <c r="V23" s="348">
        <v>-2.2945000000000002</v>
      </c>
      <c r="W23" s="348">
        <v>-2.5861999999999998</v>
      </c>
      <c r="X23" s="348">
        <v>13.6555</v>
      </c>
      <c r="Y23" s="374"/>
      <c r="Z23" s="346">
        <v>6</v>
      </c>
      <c r="AA23" s="346">
        <v>16</v>
      </c>
      <c r="AB23" s="346">
        <v>16</v>
      </c>
      <c r="AC23" s="346">
        <v>13</v>
      </c>
      <c r="AD23" s="346">
        <v>12</v>
      </c>
      <c r="AE23" s="346">
        <v>15</v>
      </c>
      <c r="AF23" s="346">
        <v>16</v>
      </c>
      <c r="AG23" s="346">
        <v>16</v>
      </c>
      <c r="AH23" s="346">
        <v>15</v>
      </c>
      <c r="AI23" s="346">
        <v>14</v>
      </c>
      <c r="AJ23" s="346">
        <v>13</v>
      </c>
      <c r="AK23" s="346">
        <v>11</v>
      </c>
      <c r="AL23" s="346">
        <v>13</v>
      </c>
      <c r="AM23" s="346">
        <v>14</v>
      </c>
      <c r="AN23" s="346">
        <v>13</v>
      </c>
      <c r="AO23" s="373"/>
      <c r="AP23" s="348">
        <v>10.57</v>
      </c>
      <c r="AQ23" s="348">
        <v>9.7799999999999994</v>
      </c>
      <c r="AR23" s="348">
        <v>6.1</v>
      </c>
      <c r="AS23" s="348">
        <v>1.0900000000000001</v>
      </c>
      <c r="AT23" s="348">
        <v>-4.9800000000000004</v>
      </c>
      <c r="AU23" s="351"/>
      <c r="AV23" s="346">
        <v>15</v>
      </c>
      <c r="AW23" s="346">
        <v>15</v>
      </c>
      <c r="AX23" s="346">
        <v>16</v>
      </c>
      <c r="AY23" s="346">
        <v>16</v>
      </c>
      <c r="AZ23" s="346">
        <v>13</v>
      </c>
      <c r="BA23" s="362"/>
      <c r="BB23" s="348">
        <v>12.959445307868</v>
      </c>
      <c r="BC23" s="375">
        <v>0.958954809465415</v>
      </c>
      <c r="BD23" s="375">
        <v>2.1560960675614398E-2</v>
      </c>
      <c r="BE23" s="375">
        <v>-0.241118074305811</v>
      </c>
      <c r="BF23" s="373"/>
      <c r="BG23" s="843">
        <v>67.056600000000003</v>
      </c>
      <c r="BH23" s="843">
        <v>18.754999999999999</v>
      </c>
      <c r="BI23" s="843">
        <v>12.218299999999999</v>
      </c>
      <c r="BJ23" s="843">
        <v>1.9701</v>
      </c>
      <c r="BK23" s="373"/>
      <c r="BL23" s="372" t="s">
        <v>4289</v>
      </c>
      <c r="BM23" s="372" t="s">
        <v>2931</v>
      </c>
      <c r="BN23" s="372" t="s">
        <v>4290</v>
      </c>
      <c r="BO23" s="372" t="s">
        <v>4291</v>
      </c>
      <c r="BP23" s="372" t="s">
        <v>4292</v>
      </c>
      <c r="BQ23" s="373"/>
      <c r="BR23" s="354" t="s">
        <v>555</v>
      </c>
    </row>
    <row r="24" spans="1:70" x14ac:dyDescent="0.25">
      <c r="A24" s="36" t="s">
        <v>93</v>
      </c>
      <c r="B24" s="43"/>
      <c r="C24" s="720"/>
      <c r="D24" s="43"/>
      <c r="E24" s="51"/>
      <c r="F24" s="43"/>
      <c r="G24" s="55"/>
      <c r="H24" s="66"/>
      <c r="I24" s="59">
        <v>8.6E-3</v>
      </c>
      <c r="J24" s="59">
        <v>-1.2038</v>
      </c>
      <c r="K24" s="59">
        <v>-2.7311999999999999</v>
      </c>
      <c r="L24" s="59">
        <v>4.1973000000000003</v>
      </c>
      <c r="M24" s="59">
        <v>4.0099</v>
      </c>
      <c r="N24" s="70">
        <v>0.4526</v>
      </c>
      <c r="O24" s="59">
        <v>-0.4894</v>
      </c>
      <c r="P24" s="59">
        <v>11.2403</v>
      </c>
      <c r="Q24" s="59">
        <v>10.5434</v>
      </c>
      <c r="R24" s="59">
        <v>12.492000000000001</v>
      </c>
      <c r="S24" s="59">
        <v>0.21229999999999999</v>
      </c>
      <c r="T24" s="59">
        <v>12.555199999999999</v>
      </c>
      <c r="U24" s="59">
        <v>-1.8888</v>
      </c>
      <c r="V24" s="59">
        <v>1.7641</v>
      </c>
      <c r="W24" s="59">
        <v>-2.1938</v>
      </c>
      <c r="X24" s="59">
        <v>15.515499999999999</v>
      </c>
      <c r="Y24" s="66"/>
      <c r="Z24" s="51">
        <v>16</v>
      </c>
      <c r="AA24" s="51">
        <v>16</v>
      </c>
      <c r="AB24" s="51">
        <v>16</v>
      </c>
      <c r="AC24" s="51">
        <v>16</v>
      </c>
      <c r="AD24" s="51">
        <v>16</v>
      </c>
      <c r="AE24" s="51">
        <v>16</v>
      </c>
      <c r="AF24" s="51">
        <v>16</v>
      </c>
      <c r="AG24" s="51">
        <v>16</v>
      </c>
      <c r="AH24" s="51">
        <v>16</v>
      </c>
      <c r="AI24" s="51">
        <v>16</v>
      </c>
      <c r="AJ24" s="51">
        <v>16</v>
      </c>
      <c r="AK24" s="51">
        <v>16</v>
      </c>
      <c r="AL24" s="51">
        <v>16</v>
      </c>
      <c r="AM24" s="51">
        <v>16</v>
      </c>
      <c r="AN24" s="51">
        <v>16</v>
      </c>
      <c r="AO24" s="43"/>
      <c r="AP24" s="59">
        <v>13.106875</v>
      </c>
      <c r="AQ24" s="59">
        <v>13.526249999999999</v>
      </c>
      <c r="AR24" s="59">
        <v>10.446249999999999</v>
      </c>
      <c r="AS24" s="59">
        <v>5.0575000000000001</v>
      </c>
      <c r="AT24" s="59">
        <v>1.0587500000000001</v>
      </c>
      <c r="AU24" s="78"/>
      <c r="AV24" s="51">
        <v>16</v>
      </c>
      <c r="AW24" s="51">
        <v>16</v>
      </c>
      <c r="AX24" s="51">
        <v>16</v>
      </c>
      <c r="AY24" s="51">
        <v>16</v>
      </c>
      <c r="AZ24" s="51">
        <v>16</v>
      </c>
      <c r="BA24" s="258"/>
      <c r="BB24" s="59"/>
      <c r="BC24" s="276"/>
      <c r="BD24" s="276"/>
      <c r="BE24" s="276"/>
      <c r="BF24" s="43"/>
      <c r="BG24" s="59"/>
      <c r="BH24" s="59"/>
      <c r="BI24" s="59"/>
      <c r="BJ24" s="59"/>
      <c r="BK24" s="43"/>
      <c r="BL24" s="84"/>
      <c r="BM24" s="84"/>
      <c r="BN24" s="84"/>
      <c r="BO24" s="84"/>
      <c r="BP24" s="84"/>
      <c r="BQ24" s="43"/>
      <c r="BR24" s="88"/>
    </row>
    <row r="25" spans="1:70" x14ac:dyDescent="0.25">
      <c r="A25" s="37" t="s">
        <v>94</v>
      </c>
      <c r="B25" s="44"/>
      <c r="C25" s="721"/>
      <c r="D25" s="44"/>
      <c r="E25" s="52"/>
      <c r="F25" s="44"/>
      <c r="G25" s="56"/>
      <c r="H25" s="67"/>
      <c r="I25" s="60">
        <v>0.25569999999999998</v>
      </c>
      <c r="J25" s="60">
        <v>0.85370000000000001</v>
      </c>
      <c r="K25" s="60">
        <v>3.4641999999999999</v>
      </c>
      <c r="L25" s="60">
        <v>9.0023</v>
      </c>
      <c r="M25" s="60">
        <v>21.3962</v>
      </c>
      <c r="N25" s="71">
        <v>12.1235</v>
      </c>
      <c r="O25" s="60">
        <v>4.8436000000000003</v>
      </c>
      <c r="P25" s="60">
        <v>20.918099999999999</v>
      </c>
      <c r="Q25" s="60">
        <v>16.203299999999999</v>
      </c>
      <c r="R25" s="60">
        <v>16.177199999999999</v>
      </c>
      <c r="S25" s="60">
        <v>4.5187999999999997</v>
      </c>
      <c r="T25" s="60">
        <v>26.965900000000001</v>
      </c>
      <c r="U25" s="60">
        <v>15.114699999999999</v>
      </c>
      <c r="V25" s="60">
        <v>13.504</v>
      </c>
      <c r="W25" s="60">
        <v>-0.55269999999999997</v>
      </c>
      <c r="X25" s="60">
        <v>22.0578</v>
      </c>
      <c r="Y25" s="67"/>
      <c r="Z25" s="52"/>
      <c r="AA25" s="52"/>
      <c r="AB25" s="52"/>
      <c r="AC25" s="52"/>
      <c r="AD25" s="52"/>
      <c r="AE25" s="52"/>
      <c r="AF25" s="52"/>
      <c r="AG25" s="52"/>
      <c r="AH25" s="52"/>
      <c r="AI25" s="52"/>
      <c r="AJ25" s="52"/>
      <c r="AK25" s="52"/>
      <c r="AL25" s="52"/>
      <c r="AM25" s="52"/>
      <c r="AN25" s="52"/>
      <c r="AO25" s="44"/>
      <c r="AP25" s="60">
        <v>17.649999999999999</v>
      </c>
      <c r="AQ25" s="60">
        <v>20.18</v>
      </c>
      <c r="AR25" s="60">
        <v>19.41</v>
      </c>
      <c r="AS25" s="60">
        <v>14.7</v>
      </c>
      <c r="AT25" s="60">
        <v>25.08</v>
      </c>
      <c r="AU25" s="79"/>
      <c r="AV25" s="52"/>
      <c r="AW25" s="52"/>
      <c r="AX25" s="52"/>
      <c r="AY25" s="52"/>
      <c r="AZ25" s="52"/>
      <c r="BA25" s="259"/>
      <c r="BB25" s="60"/>
      <c r="BC25" s="277"/>
      <c r="BD25" s="277"/>
      <c r="BE25" s="277"/>
      <c r="BF25" s="44"/>
      <c r="BG25" s="60"/>
      <c r="BH25" s="60"/>
      <c r="BI25" s="60"/>
      <c r="BJ25" s="60"/>
      <c r="BK25" s="44"/>
      <c r="BL25" s="85"/>
      <c r="BM25" s="85"/>
      <c r="BN25" s="85"/>
      <c r="BO25" s="85"/>
      <c r="BP25" s="85"/>
      <c r="BQ25" s="44"/>
      <c r="BR25" s="89"/>
    </row>
    <row r="26" spans="1:70" x14ac:dyDescent="0.25">
      <c r="A26" s="37" t="s">
        <v>95</v>
      </c>
      <c r="B26" s="44"/>
      <c r="C26" s="721"/>
      <c r="D26" s="44"/>
      <c r="E26" s="52"/>
      <c r="F26" s="44"/>
      <c r="G26" s="56"/>
      <c r="H26" s="67"/>
      <c r="I26" s="60">
        <v>-0.21890000000000001</v>
      </c>
      <c r="J26" s="60">
        <v>-1.8492999999999999</v>
      </c>
      <c r="K26" s="60">
        <v>-4.2119</v>
      </c>
      <c r="L26" s="60">
        <v>1.3585</v>
      </c>
      <c r="M26" s="60">
        <v>-1.0528999999999999</v>
      </c>
      <c r="N26" s="71">
        <v>-5.1555</v>
      </c>
      <c r="O26" s="60">
        <v>-4.2823000000000002</v>
      </c>
      <c r="P26" s="60">
        <v>6.8743999999999996</v>
      </c>
      <c r="Q26" s="60">
        <v>5.2770999999999999</v>
      </c>
      <c r="R26" s="60">
        <v>9.6526999999999994</v>
      </c>
      <c r="S26" s="60">
        <v>-2.5207000000000002</v>
      </c>
      <c r="T26" s="60">
        <v>7.7153999999999998</v>
      </c>
      <c r="U26" s="60">
        <v>-7.4698000000000002</v>
      </c>
      <c r="V26" s="60">
        <v>-4.2416</v>
      </c>
      <c r="W26" s="60">
        <v>-3.0148999999999999</v>
      </c>
      <c r="X26" s="60">
        <v>10.2599</v>
      </c>
      <c r="Y26" s="67"/>
      <c r="Z26" s="52"/>
      <c r="AA26" s="52"/>
      <c r="AB26" s="52"/>
      <c r="AC26" s="52"/>
      <c r="AD26" s="52"/>
      <c r="AE26" s="52"/>
      <c r="AF26" s="52"/>
      <c r="AG26" s="52"/>
      <c r="AH26" s="52"/>
      <c r="AI26" s="52"/>
      <c r="AJ26" s="52"/>
      <c r="AK26" s="52"/>
      <c r="AL26" s="52"/>
      <c r="AM26" s="52"/>
      <c r="AN26" s="52"/>
      <c r="AO26" s="44"/>
      <c r="AP26" s="60">
        <v>9.51</v>
      </c>
      <c r="AQ26" s="60">
        <v>9.68</v>
      </c>
      <c r="AR26" s="60">
        <v>6.1</v>
      </c>
      <c r="AS26" s="60">
        <v>1.0900000000000001</v>
      </c>
      <c r="AT26" s="60">
        <v>-6.48</v>
      </c>
      <c r="AU26" s="79"/>
      <c r="AV26" s="52"/>
      <c r="AW26" s="52"/>
      <c r="AX26" s="52"/>
      <c r="AY26" s="52"/>
      <c r="AZ26" s="52"/>
      <c r="BA26" s="259"/>
      <c r="BB26" s="60"/>
      <c r="BC26" s="277"/>
      <c r="BD26" s="277"/>
      <c r="BE26" s="277"/>
      <c r="BF26" s="44"/>
      <c r="BG26" s="60"/>
      <c r="BH26" s="60"/>
      <c r="BI26" s="60"/>
      <c r="BJ26" s="60"/>
      <c r="BK26" s="44"/>
      <c r="BL26" s="85"/>
      <c r="BM26" s="85"/>
      <c r="BN26" s="85"/>
      <c r="BO26" s="85"/>
      <c r="BP26" s="85"/>
      <c r="BQ26" s="44"/>
      <c r="BR26" s="89"/>
    </row>
    <row r="27" spans="1:70" x14ac:dyDescent="0.25">
      <c r="A27" s="38" t="s">
        <v>96</v>
      </c>
      <c r="B27" s="45"/>
      <c r="C27" s="722"/>
      <c r="D27" s="45"/>
      <c r="E27" s="53"/>
      <c r="F27" s="45"/>
      <c r="G27" s="57"/>
      <c r="H27" s="68"/>
      <c r="I27" s="61">
        <v>1.5699999999999999E-2</v>
      </c>
      <c r="J27" s="61">
        <v>-1.1996</v>
      </c>
      <c r="K27" s="61">
        <v>-3.37765</v>
      </c>
      <c r="L27" s="61">
        <v>3.5082</v>
      </c>
      <c r="M27" s="61">
        <v>2.6404000000000001</v>
      </c>
      <c r="N27" s="72">
        <v>7.7100000000000002E-2</v>
      </c>
      <c r="O27" s="61">
        <v>-0.95089999999999997</v>
      </c>
      <c r="P27" s="61">
        <v>10.5672</v>
      </c>
      <c r="Q27" s="61">
        <v>10.6709</v>
      </c>
      <c r="R27" s="61">
        <v>12.766400000000001</v>
      </c>
      <c r="S27" s="61">
        <v>-0.21529999999999999</v>
      </c>
      <c r="T27" s="61">
        <v>10.972</v>
      </c>
      <c r="U27" s="61">
        <v>-2.3370000000000002</v>
      </c>
      <c r="V27" s="61">
        <v>1.4353</v>
      </c>
      <c r="W27" s="61">
        <v>-2.2067999999999999</v>
      </c>
      <c r="X27" s="61">
        <v>15.134499999999999</v>
      </c>
      <c r="Y27" s="68"/>
      <c r="Z27" s="53"/>
      <c r="AA27" s="53"/>
      <c r="AB27" s="53"/>
      <c r="AC27" s="53"/>
      <c r="AD27" s="53"/>
      <c r="AE27" s="53"/>
      <c r="AF27" s="53"/>
      <c r="AG27" s="53"/>
      <c r="AH27" s="53"/>
      <c r="AI27" s="53"/>
      <c r="AJ27" s="53"/>
      <c r="AK27" s="53"/>
      <c r="AL27" s="53"/>
      <c r="AM27" s="53"/>
      <c r="AN27" s="53"/>
      <c r="AO27" s="45"/>
      <c r="AP27" s="61">
        <v>13.45</v>
      </c>
      <c r="AQ27" s="61">
        <v>13.74</v>
      </c>
      <c r="AR27" s="61">
        <v>9.94</v>
      </c>
      <c r="AS27" s="61">
        <v>4.42</v>
      </c>
      <c r="AT27" s="61">
        <v>-0.62</v>
      </c>
      <c r="AU27" s="80"/>
      <c r="AV27" s="53"/>
      <c r="AW27" s="53"/>
      <c r="AX27" s="53"/>
      <c r="AY27" s="53"/>
      <c r="AZ27" s="53"/>
      <c r="BA27" s="262"/>
      <c r="BB27" s="61"/>
      <c r="BC27" s="279"/>
      <c r="BD27" s="279"/>
      <c r="BE27" s="279"/>
      <c r="BF27" s="45"/>
      <c r="BG27" s="61"/>
      <c r="BH27" s="61"/>
      <c r="BI27" s="61"/>
      <c r="BJ27" s="61"/>
      <c r="BK27" s="45"/>
      <c r="BL27" s="86"/>
      <c r="BM27" s="86"/>
      <c r="BN27" s="86"/>
      <c r="BO27" s="86"/>
      <c r="BP27" s="86"/>
      <c r="BQ27" s="45"/>
      <c r="BR27" s="90"/>
    </row>
    <row r="28" spans="1:70" ht="14.5" x14ac:dyDescent="0.25">
      <c r="A28" s="39" t="s">
        <v>364</v>
      </c>
      <c r="B28" s="46"/>
      <c r="C28" s="723"/>
      <c r="D28" s="46"/>
      <c r="E28" s="54"/>
      <c r="F28" s="46"/>
      <c r="G28" s="58"/>
      <c r="H28" s="69"/>
      <c r="I28" s="62"/>
      <c r="J28" s="62"/>
      <c r="K28" s="62"/>
      <c r="L28" s="62"/>
      <c r="M28" s="62"/>
      <c r="N28" s="73"/>
      <c r="O28" s="62"/>
      <c r="P28" s="62"/>
      <c r="Q28" s="62"/>
      <c r="R28" s="62"/>
      <c r="S28" s="62"/>
      <c r="T28" s="62"/>
      <c r="U28" s="62"/>
      <c r="V28" s="62"/>
      <c r="W28" s="62"/>
      <c r="X28" s="62"/>
      <c r="Y28" s="69"/>
      <c r="Z28" s="54"/>
      <c r="AA28" s="54"/>
      <c r="AB28" s="54"/>
      <c r="AC28" s="54"/>
      <c r="AD28" s="54"/>
      <c r="AE28" s="54"/>
      <c r="AF28" s="54"/>
      <c r="AG28" s="54"/>
      <c r="AH28" s="54"/>
      <c r="AI28" s="54"/>
      <c r="AJ28" s="54"/>
      <c r="AK28" s="54"/>
      <c r="AL28" s="54"/>
      <c r="AM28" s="54"/>
      <c r="AN28" s="54"/>
      <c r="AO28" s="46"/>
      <c r="AP28" s="62"/>
      <c r="AQ28" s="62"/>
      <c r="AR28" s="62"/>
      <c r="AS28" s="62"/>
      <c r="AT28" s="62"/>
      <c r="AU28" s="81"/>
      <c r="AV28" s="54"/>
      <c r="AW28" s="54"/>
      <c r="AX28" s="54"/>
      <c r="AY28" s="54"/>
      <c r="AZ28" s="54"/>
      <c r="BA28" s="263"/>
      <c r="BB28" s="62"/>
      <c r="BC28" s="245"/>
      <c r="BD28" s="245"/>
      <c r="BE28" s="245"/>
      <c r="BF28" s="46"/>
      <c r="BG28" s="62"/>
      <c r="BH28" s="62"/>
      <c r="BI28" s="62"/>
      <c r="BJ28" s="62"/>
      <c r="BK28" s="46"/>
      <c r="BL28" s="87"/>
      <c r="BM28" s="87"/>
      <c r="BN28" s="87"/>
      <c r="BO28" s="87"/>
      <c r="BP28" s="87"/>
      <c r="BQ28" s="46"/>
      <c r="BR28" s="91"/>
    </row>
    <row r="29" spans="1:70" s="425" customFormat="1" x14ac:dyDescent="0.25">
      <c r="A29" s="328" t="s">
        <v>4293</v>
      </c>
      <c r="B29" s="365"/>
      <c r="C29" s="717">
        <v>41275</v>
      </c>
      <c r="D29" s="365"/>
      <c r="E29" s="329">
        <v>32063.3</v>
      </c>
      <c r="F29" s="365"/>
      <c r="G29" s="330">
        <v>110.5455</v>
      </c>
      <c r="H29" s="366"/>
      <c r="I29" s="331">
        <v>8.2000000000000003E-2</v>
      </c>
      <c r="J29" s="331">
        <v>-1.1783999999999999</v>
      </c>
      <c r="K29" s="331">
        <v>-2.2345999999999999</v>
      </c>
      <c r="L29" s="331">
        <v>7.1308999999999996</v>
      </c>
      <c r="M29" s="331">
        <v>5.5232999999999999</v>
      </c>
      <c r="N29" s="333">
        <v>0.75149999999999995</v>
      </c>
      <c r="O29" s="331">
        <v>0.78720000000000001</v>
      </c>
      <c r="P29" s="331">
        <v>11.0549</v>
      </c>
      <c r="Q29" s="331">
        <v>6.0834999999999999</v>
      </c>
      <c r="R29" s="331">
        <v>12.126799999999999</v>
      </c>
      <c r="S29" s="331">
        <v>2.3485999999999998</v>
      </c>
      <c r="T29" s="331">
        <v>14.8223</v>
      </c>
      <c r="U29" s="331">
        <v>0.27539999999999998</v>
      </c>
      <c r="V29" s="331">
        <v>3.0118</v>
      </c>
      <c r="W29" s="331">
        <v>-2.1122999999999998</v>
      </c>
      <c r="X29" s="331">
        <v>15.7455</v>
      </c>
      <c r="Y29" s="366"/>
      <c r="Z29" s="329">
        <v>3</v>
      </c>
      <c r="AA29" s="329">
        <v>8</v>
      </c>
      <c r="AB29" s="329">
        <v>5</v>
      </c>
      <c r="AC29" s="329">
        <v>2</v>
      </c>
      <c r="AD29" s="329">
        <v>4</v>
      </c>
      <c r="AE29" s="329">
        <v>9</v>
      </c>
      <c r="AF29" s="329">
        <v>6</v>
      </c>
      <c r="AG29" s="329">
        <v>11</v>
      </c>
      <c r="AH29" s="329">
        <v>16</v>
      </c>
      <c r="AI29" s="329">
        <v>13</v>
      </c>
      <c r="AJ29" s="329">
        <v>2</v>
      </c>
      <c r="AK29" s="329">
        <v>5</v>
      </c>
      <c r="AL29" s="329">
        <v>4</v>
      </c>
      <c r="AM29" s="329">
        <v>6</v>
      </c>
      <c r="AN29" s="329">
        <v>8</v>
      </c>
      <c r="AO29" s="365"/>
      <c r="AP29" s="331">
        <v>11.52</v>
      </c>
      <c r="AQ29" s="331">
        <v>10.55</v>
      </c>
      <c r="AR29" s="331">
        <v>8.91</v>
      </c>
      <c r="AS29" s="331">
        <v>5.75</v>
      </c>
      <c r="AT29" s="331">
        <v>4.55</v>
      </c>
      <c r="AU29" s="334"/>
      <c r="AV29" s="329">
        <v>15</v>
      </c>
      <c r="AW29" s="329">
        <v>16</v>
      </c>
      <c r="AX29" s="329">
        <v>15</v>
      </c>
      <c r="AY29" s="329">
        <v>6</v>
      </c>
      <c r="AZ29" s="329">
        <v>4</v>
      </c>
      <c r="BA29" s="360"/>
      <c r="BB29" s="331">
        <v>11.9634404712255</v>
      </c>
      <c r="BC29" s="367">
        <v>0.84874148973147301</v>
      </c>
      <c r="BD29" s="367">
        <v>4.54607129833111E-2</v>
      </c>
      <c r="BE29" s="367">
        <v>8.3155939320857505E-2</v>
      </c>
      <c r="BF29" s="365"/>
      <c r="BG29" s="842">
        <v>71.098600000000005</v>
      </c>
      <c r="BH29" s="842">
        <v>20.9986</v>
      </c>
      <c r="BI29" s="842">
        <v>5.29894</v>
      </c>
      <c r="BJ29" s="842">
        <v>2.6038600000000001</v>
      </c>
      <c r="BK29" s="365"/>
      <c r="BL29" s="364" t="s">
        <v>4211</v>
      </c>
      <c r="BM29" s="364" t="s">
        <v>846</v>
      </c>
      <c r="BN29" s="364" t="s">
        <v>4212</v>
      </c>
      <c r="BO29" s="364" t="s">
        <v>1999</v>
      </c>
      <c r="BP29" s="364" t="s">
        <v>4213</v>
      </c>
      <c r="BQ29" s="365"/>
      <c r="BR29" s="335" t="s">
        <v>555</v>
      </c>
    </row>
    <row r="30" spans="1:70" s="428" customFormat="1" x14ac:dyDescent="0.25">
      <c r="A30" s="345" t="s">
        <v>4294</v>
      </c>
      <c r="B30" s="373"/>
      <c r="C30" s="719">
        <v>41275</v>
      </c>
      <c r="D30" s="373"/>
      <c r="E30" s="346">
        <v>31170.400000000001</v>
      </c>
      <c r="F30" s="373"/>
      <c r="G30" s="347">
        <v>461.47859999999997</v>
      </c>
      <c r="H30" s="374"/>
      <c r="I30" s="348">
        <v>2.2499999999999999E-2</v>
      </c>
      <c r="J30" s="348">
        <v>-1.0004</v>
      </c>
      <c r="K30" s="348">
        <v>-3.585</v>
      </c>
      <c r="L30" s="348">
        <v>1.5138</v>
      </c>
      <c r="M30" s="348">
        <v>-4.0500000000000001E-2</v>
      </c>
      <c r="N30" s="350">
        <v>-2.2488000000000001</v>
      </c>
      <c r="O30" s="348">
        <v>-1.7081999999999999</v>
      </c>
      <c r="P30" s="348">
        <v>13.6677</v>
      </c>
      <c r="Q30" s="348">
        <v>14.920999999999999</v>
      </c>
      <c r="R30" s="348">
        <v>13.888400000000001</v>
      </c>
      <c r="S30" s="348">
        <v>-2.4056000000000002</v>
      </c>
      <c r="T30" s="348">
        <v>8.625</v>
      </c>
      <c r="U30" s="348">
        <v>-6.2351999999999999</v>
      </c>
      <c r="V30" s="348">
        <v>-0.4259</v>
      </c>
      <c r="W30" s="348">
        <v>-1.8082</v>
      </c>
      <c r="X30" s="348">
        <v>15.057700000000001</v>
      </c>
      <c r="Y30" s="374"/>
      <c r="Z30" s="346">
        <v>7</v>
      </c>
      <c r="AA30" s="346">
        <v>4</v>
      </c>
      <c r="AB30" s="346">
        <v>11</v>
      </c>
      <c r="AC30" s="346">
        <v>16</v>
      </c>
      <c r="AD30" s="346">
        <v>15</v>
      </c>
      <c r="AE30" s="346">
        <v>13</v>
      </c>
      <c r="AF30" s="346">
        <v>14</v>
      </c>
      <c r="AG30" s="346">
        <v>3</v>
      </c>
      <c r="AH30" s="346">
        <v>2</v>
      </c>
      <c r="AI30" s="346">
        <v>8</v>
      </c>
      <c r="AJ30" s="346">
        <v>16</v>
      </c>
      <c r="AK30" s="346">
        <v>15</v>
      </c>
      <c r="AL30" s="346">
        <v>15</v>
      </c>
      <c r="AM30" s="346">
        <v>12</v>
      </c>
      <c r="AN30" s="346">
        <v>3</v>
      </c>
      <c r="AO30" s="373"/>
      <c r="AP30" s="348">
        <v>15.8</v>
      </c>
      <c r="AQ30" s="348">
        <v>16.920000000000002</v>
      </c>
      <c r="AR30" s="348">
        <v>13.12</v>
      </c>
      <c r="AS30" s="348">
        <v>3.74</v>
      </c>
      <c r="AT30" s="348">
        <v>-4.95</v>
      </c>
      <c r="AU30" s="351"/>
      <c r="AV30" s="346">
        <v>2</v>
      </c>
      <c r="AW30" s="346">
        <v>2</v>
      </c>
      <c r="AX30" s="346">
        <v>3</v>
      </c>
      <c r="AY30" s="346">
        <v>13</v>
      </c>
      <c r="AZ30" s="346">
        <v>15</v>
      </c>
      <c r="BA30" s="362"/>
      <c r="BB30" s="348">
        <v>13.1988781555598</v>
      </c>
      <c r="BC30" s="375">
        <v>0.96082031819190505</v>
      </c>
      <c r="BD30" s="375">
        <v>5.9633491306247802E-2</v>
      </c>
      <c r="BE30" s="375">
        <v>0.29290720220204403</v>
      </c>
      <c r="BF30" s="373"/>
      <c r="BG30" s="843">
        <v>64.056899999999999</v>
      </c>
      <c r="BH30" s="843">
        <v>15.626799999999999</v>
      </c>
      <c r="BI30" s="843">
        <v>15.9559</v>
      </c>
      <c r="BJ30" s="843">
        <v>4.3604000000000003</v>
      </c>
      <c r="BK30" s="373"/>
      <c r="BL30" s="372" t="s">
        <v>4215</v>
      </c>
      <c r="BM30" s="372" t="s">
        <v>2193</v>
      </c>
      <c r="BN30" s="372" t="s">
        <v>4216</v>
      </c>
      <c r="BO30" s="372" t="s">
        <v>4217</v>
      </c>
      <c r="BP30" s="372" t="s">
        <v>4218</v>
      </c>
      <c r="BQ30" s="373"/>
      <c r="BR30" s="354" t="s">
        <v>555</v>
      </c>
    </row>
    <row r="31" spans="1:70" s="428" customFormat="1" x14ac:dyDescent="0.25">
      <c r="A31" s="345" t="s">
        <v>4295</v>
      </c>
      <c r="B31" s="373"/>
      <c r="C31" s="719">
        <v>42366</v>
      </c>
      <c r="D31" s="373"/>
      <c r="E31" s="346">
        <v>25819.5</v>
      </c>
      <c r="F31" s="373"/>
      <c r="G31" s="347">
        <v>57.01</v>
      </c>
      <c r="H31" s="374"/>
      <c r="I31" s="348">
        <v>-4.9099999999999998E-2</v>
      </c>
      <c r="J31" s="348">
        <v>-1.1907000000000001</v>
      </c>
      <c r="K31" s="348">
        <v>-2.7515000000000001</v>
      </c>
      <c r="L31" s="348">
        <v>4.6977000000000002</v>
      </c>
      <c r="M31" s="348">
        <v>5.5174000000000003</v>
      </c>
      <c r="N31" s="350">
        <v>2.7206999999999999</v>
      </c>
      <c r="O31" s="348">
        <v>1.9416</v>
      </c>
      <c r="P31" s="348">
        <v>11.9659</v>
      </c>
      <c r="Q31" s="348">
        <v>11.0817</v>
      </c>
      <c r="R31" s="348">
        <v>16.624700000000001</v>
      </c>
      <c r="S31" s="348">
        <v>8.43E-2</v>
      </c>
      <c r="T31" s="348">
        <v>14.87</v>
      </c>
      <c r="U31" s="348">
        <v>-1.9384999999999999</v>
      </c>
      <c r="V31" s="348">
        <v>3.8452000000000002</v>
      </c>
      <c r="W31" s="348">
        <v>-2.258</v>
      </c>
      <c r="X31" s="348">
        <v>17.648499999999999</v>
      </c>
      <c r="Y31" s="374"/>
      <c r="Z31" s="346">
        <v>13</v>
      </c>
      <c r="AA31" s="346">
        <v>9</v>
      </c>
      <c r="AB31" s="346">
        <v>6</v>
      </c>
      <c r="AC31" s="346">
        <v>6</v>
      </c>
      <c r="AD31" s="346">
        <v>5</v>
      </c>
      <c r="AE31" s="346">
        <v>4</v>
      </c>
      <c r="AF31" s="346">
        <v>4</v>
      </c>
      <c r="AG31" s="346">
        <v>7</v>
      </c>
      <c r="AH31" s="346">
        <v>11</v>
      </c>
      <c r="AI31" s="346">
        <v>2</v>
      </c>
      <c r="AJ31" s="346">
        <v>8</v>
      </c>
      <c r="AK31" s="346">
        <v>4</v>
      </c>
      <c r="AL31" s="346">
        <v>9</v>
      </c>
      <c r="AM31" s="346">
        <v>4</v>
      </c>
      <c r="AN31" s="346">
        <v>9</v>
      </c>
      <c r="AO31" s="373"/>
      <c r="AP31" s="348">
        <v>15.8</v>
      </c>
      <c r="AQ31" s="348">
        <v>15.05</v>
      </c>
      <c r="AR31" s="348">
        <v>11.56</v>
      </c>
      <c r="AS31" s="348">
        <v>7.17</v>
      </c>
      <c r="AT31" s="348">
        <v>2.3199999999999998</v>
      </c>
      <c r="AU31" s="351"/>
      <c r="AV31" s="346">
        <v>2</v>
      </c>
      <c r="AW31" s="346">
        <v>8</v>
      </c>
      <c r="AX31" s="346">
        <v>6</v>
      </c>
      <c r="AY31" s="346">
        <v>4</v>
      </c>
      <c r="AZ31" s="346">
        <v>6</v>
      </c>
      <c r="BA31" s="362"/>
      <c r="BB31" s="348">
        <v>13.360121959013901</v>
      </c>
      <c r="BC31" s="375">
        <v>0.99973559265778</v>
      </c>
      <c r="BD31" s="375">
        <v>4.8694774790374901E-2</v>
      </c>
      <c r="BE31" s="375">
        <v>0.10789549696402601</v>
      </c>
      <c r="BF31" s="373"/>
      <c r="BG31" s="843">
        <v>57.305300000000003</v>
      </c>
      <c r="BH31" s="843">
        <v>21.6663</v>
      </c>
      <c r="BI31" s="843">
        <v>20.011299999999999</v>
      </c>
      <c r="BJ31" s="843">
        <v>1.0170999999999999</v>
      </c>
      <c r="BK31" s="373"/>
      <c r="BL31" s="372" t="s">
        <v>4220</v>
      </c>
      <c r="BM31" s="372" t="s">
        <v>4221</v>
      </c>
      <c r="BN31" s="372" t="s">
        <v>4222</v>
      </c>
      <c r="BO31" s="372" t="s">
        <v>1044</v>
      </c>
      <c r="BP31" s="372" t="s">
        <v>4223</v>
      </c>
      <c r="BQ31" s="373"/>
      <c r="BR31" s="354" t="s">
        <v>555</v>
      </c>
    </row>
    <row r="32" spans="1:70" s="428" customFormat="1" x14ac:dyDescent="0.25">
      <c r="A32" s="345" t="s">
        <v>4296</v>
      </c>
      <c r="B32" s="373"/>
      <c r="C32" s="719">
        <v>41275</v>
      </c>
      <c r="D32" s="373"/>
      <c r="E32" s="346">
        <v>16109.7</v>
      </c>
      <c r="F32" s="373"/>
      <c r="G32" s="347">
        <v>152.29900000000001</v>
      </c>
      <c r="H32" s="374"/>
      <c r="I32" s="348">
        <v>0.25869999999999999</v>
      </c>
      <c r="J32" s="348">
        <v>-1.7970999999999999</v>
      </c>
      <c r="K32" s="348">
        <v>-3.7033</v>
      </c>
      <c r="L32" s="348">
        <v>1.8157000000000001</v>
      </c>
      <c r="M32" s="348">
        <v>0.10780000000000001</v>
      </c>
      <c r="N32" s="350">
        <v>-0.75329999999999997</v>
      </c>
      <c r="O32" s="348">
        <v>-1.1293</v>
      </c>
      <c r="P32" s="348">
        <v>12.649100000000001</v>
      </c>
      <c r="Q32" s="348">
        <v>11.8362</v>
      </c>
      <c r="R32" s="348">
        <v>14.485099999999999</v>
      </c>
      <c r="S32" s="348">
        <v>-1.5468999999999999</v>
      </c>
      <c r="T32" s="348">
        <v>9.2508999999999997</v>
      </c>
      <c r="U32" s="348">
        <v>-5.9173999999999998</v>
      </c>
      <c r="V32" s="348">
        <v>-0.16189999999999999</v>
      </c>
      <c r="W32" s="348">
        <v>-2.9912000000000001</v>
      </c>
      <c r="X32" s="348">
        <v>16.359000000000002</v>
      </c>
      <c r="Y32" s="374"/>
      <c r="Z32" s="346">
        <v>1</v>
      </c>
      <c r="AA32" s="346">
        <v>15</v>
      </c>
      <c r="AB32" s="346">
        <v>14</v>
      </c>
      <c r="AC32" s="346">
        <v>15</v>
      </c>
      <c r="AD32" s="346">
        <v>14</v>
      </c>
      <c r="AE32" s="346">
        <v>11</v>
      </c>
      <c r="AF32" s="346">
        <v>13</v>
      </c>
      <c r="AG32" s="346">
        <v>4</v>
      </c>
      <c r="AH32" s="346">
        <v>9</v>
      </c>
      <c r="AI32" s="346">
        <v>5</v>
      </c>
      <c r="AJ32" s="346">
        <v>14</v>
      </c>
      <c r="AK32" s="346">
        <v>14</v>
      </c>
      <c r="AL32" s="346">
        <v>14</v>
      </c>
      <c r="AM32" s="346">
        <v>11</v>
      </c>
      <c r="AN32" s="346">
        <v>16</v>
      </c>
      <c r="AO32" s="373"/>
      <c r="AP32" s="348">
        <v>15.21</v>
      </c>
      <c r="AQ32" s="348">
        <v>15.18</v>
      </c>
      <c r="AR32" s="348">
        <v>11.39</v>
      </c>
      <c r="AS32" s="348">
        <v>4.51</v>
      </c>
      <c r="AT32" s="348">
        <v>-4.53</v>
      </c>
      <c r="AU32" s="351"/>
      <c r="AV32" s="346">
        <v>4</v>
      </c>
      <c r="AW32" s="346">
        <v>6</v>
      </c>
      <c r="AX32" s="346">
        <v>7</v>
      </c>
      <c r="AY32" s="346">
        <v>11</v>
      </c>
      <c r="AZ32" s="346">
        <v>14</v>
      </c>
      <c r="BA32" s="362"/>
      <c r="BB32" s="348">
        <v>12.8946747636521</v>
      </c>
      <c r="BC32" s="375">
        <v>0.95238978370361405</v>
      </c>
      <c r="BD32" s="375">
        <v>5.5002491105691297E-2</v>
      </c>
      <c r="BE32" s="375">
        <v>0.192266671090458</v>
      </c>
      <c r="BF32" s="373"/>
      <c r="BG32" s="843">
        <v>74.848699999999994</v>
      </c>
      <c r="BH32" s="843">
        <v>14.164400000000001</v>
      </c>
      <c r="BI32" s="843">
        <v>8.2485400000000002</v>
      </c>
      <c r="BJ32" s="843">
        <v>2.7383600000000001</v>
      </c>
      <c r="BK32" s="373"/>
      <c r="BL32" s="844" t="s">
        <v>4225</v>
      </c>
      <c r="BM32" s="844" t="s">
        <v>888</v>
      </c>
      <c r="BN32" s="844" t="s">
        <v>4226</v>
      </c>
      <c r="BO32" s="844" t="s">
        <v>456</v>
      </c>
      <c r="BP32" s="844" t="s">
        <v>757</v>
      </c>
      <c r="BQ32" s="373"/>
      <c r="BR32" s="354" t="s">
        <v>555</v>
      </c>
    </row>
    <row r="33" spans="1:70" s="428" customFormat="1" x14ac:dyDescent="0.25">
      <c r="A33" s="345" t="s">
        <v>4297</v>
      </c>
      <c r="B33" s="373"/>
      <c r="C33" s="719">
        <v>41275</v>
      </c>
      <c r="D33" s="373"/>
      <c r="E33" s="841">
        <v>15991.78</v>
      </c>
      <c r="F33" s="373"/>
      <c r="G33" s="347">
        <v>1467.431</v>
      </c>
      <c r="H33" s="374"/>
      <c r="I33" s="348">
        <v>7.6300000000000007E-2</v>
      </c>
      <c r="J33" s="348">
        <v>-1.7057</v>
      </c>
      <c r="K33" s="348">
        <v>-3.6842999999999999</v>
      </c>
      <c r="L33" s="348">
        <v>3.3029000000000002</v>
      </c>
      <c r="M33" s="348">
        <v>-0.76539999999999997</v>
      </c>
      <c r="N33" s="350">
        <v>-4.5871000000000004</v>
      </c>
      <c r="O33" s="348">
        <v>-0.34610000000000002</v>
      </c>
      <c r="P33" s="348">
        <v>12.571199999999999</v>
      </c>
      <c r="Q33" s="348">
        <v>14.1134</v>
      </c>
      <c r="R33" s="348">
        <v>12.9444</v>
      </c>
      <c r="S33" s="348">
        <v>8.8900000000000007E-2</v>
      </c>
      <c r="T33" s="348">
        <v>7.9908000000000001</v>
      </c>
      <c r="U33" s="348">
        <v>-7.0922000000000001</v>
      </c>
      <c r="V33" s="348">
        <v>-3.7004000000000001</v>
      </c>
      <c r="W33" s="348">
        <v>-2.9483000000000001</v>
      </c>
      <c r="X33" s="348">
        <v>13.9114</v>
      </c>
      <c r="Y33" s="374"/>
      <c r="Z33" s="346">
        <v>4</v>
      </c>
      <c r="AA33" s="346">
        <v>14</v>
      </c>
      <c r="AB33" s="346">
        <v>13</v>
      </c>
      <c r="AC33" s="346">
        <v>11</v>
      </c>
      <c r="AD33" s="346">
        <v>16</v>
      </c>
      <c r="AE33" s="346">
        <v>16</v>
      </c>
      <c r="AF33" s="346">
        <v>10</v>
      </c>
      <c r="AG33" s="346">
        <v>6</v>
      </c>
      <c r="AH33" s="346">
        <v>3</v>
      </c>
      <c r="AI33" s="346">
        <v>10</v>
      </c>
      <c r="AJ33" s="346">
        <v>7</v>
      </c>
      <c r="AK33" s="346">
        <v>16</v>
      </c>
      <c r="AL33" s="346">
        <v>16</v>
      </c>
      <c r="AM33" s="346">
        <v>16</v>
      </c>
      <c r="AN33" s="346">
        <v>15</v>
      </c>
      <c r="AO33" s="373"/>
      <c r="AP33" s="348">
        <v>14.25</v>
      </c>
      <c r="AQ33" s="348">
        <v>15.83</v>
      </c>
      <c r="AR33" s="348">
        <v>11.82</v>
      </c>
      <c r="AS33" s="348">
        <v>3.73</v>
      </c>
      <c r="AT33" s="348">
        <v>-5.94</v>
      </c>
      <c r="AU33" s="351"/>
      <c r="AV33" s="346">
        <v>10</v>
      </c>
      <c r="AW33" s="346">
        <v>4</v>
      </c>
      <c r="AX33" s="346">
        <v>5</v>
      </c>
      <c r="AY33" s="346">
        <v>14</v>
      </c>
      <c r="AZ33" s="346">
        <v>16</v>
      </c>
      <c r="BA33" s="362"/>
      <c r="BB33" s="348">
        <v>12.149914566833999</v>
      </c>
      <c r="BC33" s="375">
        <v>0.87938035125154301</v>
      </c>
      <c r="BD33" s="375">
        <v>5.7380836525254698E-2</v>
      </c>
      <c r="BE33" s="375">
        <v>0.219830398237919</v>
      </c>
      <c r="BF33" s="373"/>
      <c r="BG33" s="843">
        <v>77.853800000000007</v>
      </c>
      <c r="BH33" s="843">
        <v>9.9667300000000001</v>
      </c>
      <c r="BI33" s="843">
        <v>10.7316</v>
      </c>
      <c r="BJ33" s="843">
        <v>1.44787</v>
      </c>
      <c r="BK33" s="373"/>
      <c r="BL33" s="372" t="s">
        <v>4228</v>
      </c>
      <c r="BM33" s="372" t="s">
        <v>4229</v>
      </c>
      <c r="BN33" s="372" t="s">
        <v>4230</v>
      </c>
      <c r="BO33" s="372" t="s">
        <v>4231</v>
      </c>
      <c r="BP33" s="372" t="s">
        <v>4232</v>
      </c>
      <c r="BQ33" s="373"/>
      <c r="BR33" s="354" t="s">
        <v>555</v>
      </c>
    </row>
    <row r="34" spans="1:70" s="428" customFormat="1" x14ac:dyDescent="0.25">
      <c r="A34" s="345" t="s">
        <v>4298</v>
      </c>
      <c r="B34" s="373"/>
      <c r="C34" s="719">
        <v>41275</v>
      </c>
      <c r="D34" s="373"/>
      <c r="E34" s="346">
        <v>14562.7</v>
      </c>
      <c r="F34" s="373"/>
      <c r="G34" s="347">
        <v>142.2115</v>
      </c>
      <c r="H34" s="374"/>
      <c r="I34" s="348">
        <v>-8.9499999999999996E-2</v>
      </c>
      <c r="J34" s="348">
        <v>-0.88539999999999996</v>
      </c>
      <c r="K34" s="348">
        <v>-3.2332999999999998</v>
      </c>
      <c r="L34" s="348">
        <v>1.8749</v>
      </c>
      <c r="M34" s="348">
        <v>2.4681999999999999</v>
      </c>
      <c r="N34" s="350">
        <v>1.2107000000000001</v>
      </c>
      <c r="O34" s="348">
        <v>-0.28210000000000002</v>
      </c>
      <c r="P34" s="348">
        <v>11.684100000000001</v>
      </c>
      <c r="Q34" s="348">
        <v>11.8536</v>
      </c>
      <c r="R34" s="348">
        <v>10.4793</v>
      </c>
      <c r="S34" s="348">
        <v>-1.5710999999999999</v>
      </c>
      <c r="T34" s="348">
        <v>10.4139</v>
      </c>
      <c r="U34" s="348">
        <v>-1.0683</v>
      </c>
      <c r="V34" s="348">
        <v>1.8237000000000001</v>
      </c>
      <c r="W34" s="348">
        <v>-1.5717000000000001</v>
      </c>
      <c r="X34" s="348">
        <v>13.638999999999999</v>
      </c>
      <c r="Y34" s="374"/>
      <c r="Z34" s="346">
        <v>14</v>
      </c>
      <c r="AA34" s="346">
        <v>2</v>
      </c>
      <c r="AB34" s="346">
        <v>8</v>
      </c>
      <c r="AC34" s="346">
        <v>14</v>
      </c>
      <c r="AD34" s="346">
        <v>9</v>
      </c>
      <c r="AE34" s="346">
        <v>8</v>
      </c>
      <c r="AF34" s="346">
        <v>9</v>
      </c>
      <c r="AG34" s="346">
        <v>8</v>
      </c>
      <c r="AH34" s="346">
        <v>8</v>
      </c>
      <c r="AI34" s="346">
        <v>16</v>
      </c>
      <c r="AJ34" s="346">
        <v>15</v>
      </c>
      <c r="AK34" s="346">
        <v>10</v>
      </c>
      <c r="AL34" s="346">
        <v>6</v>
      </c>
      <c r="AM34" s="346">
        <v>10</v>
      </c>
      <c r="AN34" s="346">
        <v>2</v>
      </c>
      <c r="AO34" s="373"/>
      <c r="AP34" s="348">
        <v>12.55</v>
      </c>
      <c r="AQ34" s="348">
        <v>14.71</v>
      </c>
      <c r="AR34" s="348">
        <v>11.14</v>
      </c>
      <c r="AS34" s="348">
        <v>5.25</v>
      </c>
      <c r="AT34" s="348">
        <v>-0.54</v>
      </c>
      <c r="AU34" s="351"/>
      <c r="AV34" s="346">
        <v>13</v>
      </c>
      <c r="AW34" s="346">
        <v>9</v>
      </c>
      <c r="AX34" s="346">
        <v>8</v>
      </c>
      <c r="AY34" s="346">
        <v>9</v>
      </c>
      <c r="AZ34" s="346">
        <v>9</v>
      </c>
      <c r="BA34" s="362"/>
      <c r="BB34" s="348">
        <v>12.9669900595252</v>
      </c>
      <c r="BC34" s="375">
        <v>0.96581133328471203</v>
      </c>
      <c r="BD34" s="375">
        <v>5.0476302286068898E-2</v>
      </c>
      <c r="BE34" s="375">
        <v>0.130267713104569</v>
      </c>
      <c r="BF34" s="373"/>
      <c r="BG34" s="843">
        <v>63.686599999999999</v>
      </c>
      <c r="BH34" s="843">
        <v>20.174299999999999</v>
      </c>
      <c r="BI34" s="843">
        <v>14.722799999999999</v>
      </c>
      <c r="BJ34" s="843">
        <v>1.4162999999999999</v>
      </c>
      <c r="BK34" s="373"/>
      <c r="BL34" s="372" t="s">
        <v>4234</v>
      </c>
      <c r="BM34" s="372" t="s">
        <v>4235</v>
      </c>
      <c r="BN34" s="372" t="s">
        <v>4236</v>
      </c>
      <c r="BO34" s="372" t="s">
        <v>4237</v>
      </c>
      <c r="BP34" s="372" t="s">
        <v>4238</v>
      </c>
      <c r="BQ34" s="373"/>
      <c r="BR34" s="354" t="s">
        <v>555</v>
      </c>
    </row>
    <row r="35" spans="1:70" s="428" customFormat="1" x14ac:dyDescent="0.25">
      <c r="A35" s="345" t="s">
        <v>4299</v>
      </c>
      <c r="B35" s="373"/>
      <c r="C35" s="719">
        <v>41275</v>
      </c>
      <c r="D35" s="373"/>
      <c r="E35" s="346">
        <v>14238.5</v>
      </c>
      <c r="F35" s="373"/>
      <c r="G35" s="347">
        <v>68.72</v>
      </c>
      <c r="H35" s="374"/>
      <c r="I35" s="348">
        <v>1.46E-2</v>
      </c>
      <c r="J35" s="348">
        <v>-1.1365000000000001</v>
      </c>
      <c r="K35" s="348">
        <v>-3.2113</v>
      </c>
      <c r="L35" s="348">
        <v>3.6187999999999998</v>
      </c>
      <c r="M35" s="348">
        <v>4.5807000000000002</v>
      </c>
      <c r="N35" s="350">
        <v>0.57079999999999997</v>
      </c>
      <c r="O35" s="348">
        <v>0.88470000000000004</v>
      </c>
      <c r="P35" s="348">
        <v>11.0326</v>
      </c>
      <c r="Q35" s="348">
        <v>8.2789999999999999</v>
      </c>
      <c r="R35" s="348">
        <v>10.6935</v>
      </c>
      <c r="S35" s="348">
        <v>0.32119999999999999</v>
      </c>
      <c r="T35" s="348">
        <v>12.7112</v>
      </c>
      <c r="U35" s="348">
        <v>-1.5895999999999999</v>
      </c>
      <c r="V35" s="348">
        <v>2.5059999999999998</v>
      </c>
      <c r="W35" s="348">
        <v>-1.8145</v>
      </c>
      <c r="X35" s="348">
        <v>13.6073</v>
      </c>
      <c r="Y35" s="374"/>
      <c r="Z35" s="346">
        <v>9</v>
      </c>
      <c r="AA35" s="346">
        <v>6</v>
      </c>
      <c r="AB35" s="346">
        <v>7</v>
      </c>
      <c r="AC35" s="346">
        <v>9</v>
      </c>
      <c r="AD35" s="346">
        <v>7</v>
      </c>
      <c r="AE35" s="346">
        <v>10</v>
      </c>
      <c r="AF35" s="346">
        <v>5</v>
      </c>
      <c r="AG35" s="346">
        <v>12</v>
      </c>
      <c r="AH35" s="346">
        <v>14</v>
      </c>
      <c r="AI35" s="346">
        <v>15</v>
      </c>
      <c r="AJ35" s="346">
        <v>6</v>
      </c>
      <c r="AK35" s="346">
        <v>7</v>
      </c>
      <c r="AL35" s="346">
        <v>8</v>
      </c>
      <c r="AM35" s="346">
        <v>8</v>
      </c>
      <c r="AN35" s="346">
        <v>4</v>
      </c>
      <c r="AO35" s="373"/>
      <c r="AP35" s="348">
        <v>10.42</v>
      </c>
      <c r="AQ35" s="348">
        <v>10.72</v>
      </c>
      <c r="AR35" s="348">
        <v>9.8000000000000007</v>
      </c>
      <c r="AS35" s="348">
        <v>6.16</v>
      </c>
      <c r="AT35" s="348">
        <v>0.8</v>
      </c>
      <c r="AU35" s="351"/>
      <c r="AV35" s="346">
        <v>16</v>
      </c>
      <c r="AW35" s="346">
        <v>15</v>
      </c>
      <c r="AX35" s="346">
        <v>12</v>
      </c>
      <c r="AY35" s="346">
        <v>5</v>
      </c>
      <c r="AZ35" s="346">
        <v>8</v>
      </c>
      <c r="BA35" s="362"/>
      <c r="BB35" s="348">
        <v>12.726360450949</v>
      </c>
      <c r="BC35" s="375">
        <v>0.95083952537309802</v>
      </c>
      <c r="BD35" s="375">
        <v>4.4194289086036502E-2</v>
      </c>
      <c r="BE35" s="375">
        <v>4.6301395144468502E-2</v>
      </c>
      <c r="BF35" s="373"/>
      <c r="BG35" s="843">
        <v>63.646000000000001</v>
      </c>
      <c r="BH35" s="843">
        <v>14.5192</v>
      </c>
      <c r="BI35" s="843">
        <v>20.072700000000001</v>
      </c>
      <c r="BJ35" s="843">
        <v>1.7621</v>
      </c>
      <c r="BK35" s="373"/>
      <c r="BL35" s="372" t="s">
        <v>4240</v>
      </c>
      <c r="BM35" s="372" t="s">
        <v>4241</v>
      </c>
      <c r="BN35" s="372" t="s">
        <v>4242</v>
      </c>
      <c r="BO35" s="372" t="s">
        <v>4243</v>
      </c>
      <c r="BP35" s="372" t="s">
        <v>4244</v>
      </c>
      <c r="BQ35" s="373"/>
      <c r="BR35" s="354" t="s">
        <v>555</v>
      </c>
    </row>
    <row r="36" spans="1:70" s="428" customFormat="1" x14ac:dyDescent="0.25">
      <c r="A36" s="345" t="s">
        <v>4300</v>
      </c>
      <c r="B36" s="373"/>
      <c r="C36" s="719">
        <v>41275</v>
      </c>
      <c r="D36" s="373"/>
      <c r="E36" s="841">
        <v>14285.6</v>
      </c>
      <c r="F36" s="373"/>
      <c r="G36" s="347">
        <v>1028.58</v>
      </c>
      <c r="H36" s="374"/>
      <c r="I36" s="348">
        <v>-3.8999999999999998E-3</v>
      </c>
      <c r="J36" s="348">
        <v>-1.4770000000000001</v>
      </c>
      <c r="K36" s="348">
        <v>-3.7189999999999999</v>
      </c>
      <c r="L36" s="348">
        <v>4.1684000000000001</v>
      </c>
      <c r="M36" s="348">
        <v>1.6685000000000001</v>
      </c>
      <c r="N36" s="350">
        <v>-1.5072000000000001</v>
      </c>
      <c r="O36" s="348">
        <v>-0.51900000000000002</v>
      </c>
      <c r="P36" s="348">
        <v>10.6518</v>
      </c>
      <c r="Q36" s="348">
        <v>10.185600000000001</v>
      </c>
      <c r="R36" s="348">
        <v>12.476599999999999</v>
      </c>
      <c r="S36" s="348">
        <v>-0.64810000000000001</v>
      </c>
      <c r="T36" s="348">
        <v>9.8429000000000002</v>
      </c>
      <c r="U36" s="348">
        <v>-3.9411</v>
      </c>
      <c r="V36" s="348">
        <v>-0.71719999999999995</v>
      </c>
      <c r="W36" s="348">
        <v>-2.6878000000000002</v>
      </c>
      <c r="X36" s="348">
        <v>14.5992</v>
      </c>
      <c r="Y36" s="374"/>
      <c r="Z36" s="346">
        <v>10</v>
      </c>
      <c r="AA36" s="346">
        <v>12</v>
      </c>
      <c r="AB36" s="346">
        <v>15</v>
      </c>
      <c r="AC36" s="346">
        <v>7</v>
      </c>
      <c r="AD36" s="346">
        <v>11</v>
      </c>
      <c r="AE36" s="346">
        <v>12</v>
      </c>
      <c r="AF36" s="346">
        <v>11</v>
      </c>
      <c r="AG36" s="346">
        <v>13</v>
      </c>
      <c r="AH36" s="346">
        <v>12</v>
      </c>
      <c r="AI36" s="346">
        <v>11</v>
      </c>
      <c r="AJ36" s="346">
        <v>12</v>
      </c>
      <c r="AK36" s="346">
        <v>12</v>
      </c>
      <c r="AL36" s="346">
        <v>11</v>
      </c>
      <c r="AM36" s="346">
        <v>13</v>
      </c>
      <c r="AN36" s="346">
        <v>14</v>
      </c>
      <c r="AO36" s="373"/>
      <c r="AP36" s="348">
        <v>13.19</v>
      </c>
      <c r="AQ36" s="348">
        <v>13.22</v>
      </c>
      <c r="AR36" s="348">
        <v>9.74</v>
      </c>
      <c r="AS36" s="348">
        <v>4.7</v>
      </c>
      <c r="AT36" s="348">
        <v>-2.2200000000000002</v>
      </c>
      <c r="AU36" s="351"/>
      <c r="AV36" s="346">
        <v>12</v>
      </c>
      <c r="AW36" s="346">
        <v>13</v>
      </c>
      <c r="AX36" s="346">
        <v>13</v>
      </c>
      <c r="AY36" s="346">
        <v>10</v>
      </c>
      <c r="AZ36" s="346">
        <v>11</v>
      </c>
      <c r="BA36" s="362"/>
      <c r="BB36" s="348">
        <v>11.704180828923</v>
      </c>
      <c r="BC36" s="375">
        <v>0.85549010458500196</v>
      </c>
      <c r="BD36" s="375">
        <v>4.6251610217524601E-2</v>
      </c>
      <c r="BE36" s="375">
        <v>7.6963358196539794E-2</v>
      </c>
      <c r="BF36" s="373"/>
      <c r="BG36" s="843">
        <v>74.376499999999993</v>
      </c>
      <c r="BH36" s="843">
        <v>6.7732200000000002</v>
      </c>
      <c r="BI36" s="843">
        <v>16.598099999999999</v>
      </c>
      <c r="BJ36" s="843">
        <v>2.2521800000000001</v>
      </c>
      <c r="BK36" s="373"/>
      <c r="BL36" s="372" t="s">
        <v>4246</v>
      </c>
      <c r="BM36" s="372" t="s">
        <v>4247</v>
      </c>
      <c r="BN36" s="372" t="s">
        <v>4248</v>
      </c>
      <c r="BO36" s="372" t="s">
        <v>1636</v>
      </c>
      <c r="BP36" s="372" t="s">
        <v>4249</v>
      </c>
      <c r="BQ36" s="373"/>
      <c r="BR36" s="354" t="s">
        <v>555</v>
      </c>
    </row>
    <row r="37" spans="1:70" s="428" customFormat="1" x14ac:dyDescent="0.25">
      <c r="A37" s="345" t="s">
        <v>4301</v>
      </c>
      <c r="B37" s="373"/>
      <c r="C37" s="719">
        <v>41276</v>
      </c>
      <c r="D37" s="373"/>
      <c r="E37" s="841">
        <v>8724.7999999999993</v>
      </c>
      <c r="F37" s="373"/>
      <c r="G37" s="347">
        <v>199.29</v>
      </c>
      <c r="H37" s="374"/>
      <c r="I37" s="348">
        <v>4.02E-2</v>
      </c>
      <c r="J37" s="348">
        <v>-1.3953</v>
      </c>
      <c r="K37" s="348">
        <v>-3.4447999999999999</v>
      </c>
      <c r="L37" s="348">
        <v>3.8942999999999999</v>
      </c>
      <c r="M37" s="348">
        <v>3.7427999999999999</v>
      </c>
      <c r="N37" s="350">
        <v>1.5439000000000001</v>
      </c>
      <c r="O37" s="348">
        <v>0.41399999999999998</v>
      </c>
      <c r="P37" s="348">
        <v>11.2736</v>
      </c>
      <c r="Q37" s="348">
        <v>10.1121</v>
      </c>
      <c r="R37" s="348">
        <v>14.786199999999999</v>
      </c>
      <c r="S37" s="348">
        <v>-0.1053</v>
      </c>
      <c r="T37" s="348">
        <v>12.2128</v>
      </c>
      <c r="U37" s="348">
        <v>-1.2486999999999999</v>
      </c>
      <c r="V37" s="348">
        <v>2.5840000000000001</v>
      </c>
      <c r="W37" s="348">
        <v>-2.4523000000000001</v>
      </c>
      <c r="X37" s="348">
        <v>14.802</v>
      </c>
      <c r="Y37" s="374"/>
      <c r="Z37" s="346">
        <v>5</v>
      </c>
      <c r="AA37" s="346">
        <v>10</v>
      </c>
      <c r="AB37" s="346">
        <v>10</v>
      </c>
      <c r="AC37" s="346">
        <v>8</v>
      </c>
      <c r="AD37" s="346">
        <v>8</v>
      </c>
      <c r="AE37" s="346">
        <v>6</v>
      </c>
      <c r="AF37" s="346">
        <v>7</v>
      </c>
      <c r="AG37" s="346">
        <v>9</v>
      </c>
      <c r="AH37" s="346">
        <v>13</v>
      </c>
      <c r="AI37" s="346">
        <v>4</v>
      </c>
      <c r="AJ37" s="346">
        <v>9</v>
      </c>
      <c r="AK37" s="346">
        <v>8</v>
      </c>
      <c r="AL37" s="346">
        <v>7</v>
      </c>
      <c r="AM37" s="346">
        <v>7</v>
      </c>
      <c r="AN37" s="346">
        <v>11</v>
      </c>
      <c r="AO37" s="373"/>
      <c r="AP37" s="348">
        <v>14.82</v>
      </c>
      <c r="AQ37" s="348">
        <v>13.81</v>
      </c>
      <c r="AR37" s="348">
        <v>10.220000000000001</v>
      </c>
      <c r="AS37" s="348">
        <v>5.68</v>
      </c>
      <c r="AT37" s="348">
        <v>1.1100000000000001</v>
      </c>
      <c r="AU37" s="351"/>
      <c r="AV37" s="346">
        <v>6</v>
      </c>
      <c r="AW37" s="346">
        <v>12</v>
      </c>
      <c r="AX37" s="346">
        <v>10</v>
      </c>
      <c r="AY37" s="346">
        <v>7</v>
      </c>
      <c r="AZ37" s="346">
        <v>7</v>
      </c>
      <c r="BA37" s="362"/>
      <c r="BB37" s="348">
        <v>12.694162878427401</v>
      </c>
      <c r="BC37" s="375">
        <v>0.963864465221834</v>
      </c>
      <c r="BD37" s="375">
        <v>4.6171983545543999E-2</v>
      </c>
      <c r="BE37" s="375">
        <v>9.0360970497865997E-2</v>
      </c>
      <c r="BF37" s="373"/>
      <c r="BG37" s="843">
        <v>73.352199999999996</v>
      </c>
      <c r="BH37" s="843">
        <v>15.9918</v>
      </c>
      <c r="BI37" s="843">
        <v>8.0112500000000004</v>
      </c>
      <c r="BJ37" s="843">
        <v>2.6447500000000002</v>
      </c>
      <c r="BK37" s="373"/>
      <c r="BL37" s="372" t="s">
        <v>1123</v>
      </c>
      <c r="BM37" s="372" t="s">
        <v>4251</v>
      </c>
      <c r="BN37" s="372" t="s">
        <v>4252</v>
      </c>
      <c r="BO37" s="372" t="s">
        <v>4253</v>
      </c>
      <c r="BP37" s="372" t="s">
        <v>4254</v>
      </c>
      <c r="BQ37" s="373"/>
      <c r="BR37" s="354" t="s">
        <v>555</v>
      </c>
    </row>
    <row r="38" spans="1:70" s="428" customFormat="1" x14ac:dyDescent="0.25">
      <c r="A38" s="345" t="s">
        <v>4302</v>
      </c>
      <c r="B38" s="373"/>
      <c r="C38" s="719">
        <v>41275</v>
      </c>
      <c r="D38" s="373"/>
      <c r="E38" s="841">
        <v>6964.87</v>
      </c>
      <c r="F38" s="373"/>
      <c r="G38" s="347">
        <v>176.68700000000001</v>
      </c>
      <c r="H38" s="374"/>
      <c r="I38" s="348">
        <v>9.5200000000000007E-2</v>
      </c>
      <c r="J38" s="348">
        <v>-1.6564000000000001</v>
      </c>
      <c r="K38" s="348">
        <v>-3.6276999999999999</v>
      </c>
      <c r="L38" s="348">
        <v>3.1543999999999999</v>
      </c>
      <c r="M38" s="348">
        <v>2.0651000000000002</v>
      </c>
      <c r="N38" s="350">
        <v>1.2214</v>
      </c>
      <c r="O38" s="348">
        <v>-0.70750000000000002</v>
      </c>
      <c r="P38" s="348">
        <v>9.0738000000000003</v>
      </c>
      <c r="Q38" s="348">
        <v>11.746</v>
      </c>
      <c r="R38" s="348">
        <v>14.8149</v>
      </c>
      <c r="S38" s="348">
        <v>-0.63439999999999996</v>
      </c>
      <c r="T38" s="348">
        <v>10.830399999999999</v>
      </c>
      <c r="U38" s="348">
        <v>-3.7867000000000002</v>
      </c>
      <c r="V38" s="348">
        <v>2.4255</v>
      </c>
      <c r="W38" s="348">
        <v>-2.4937999999999998</v>
      </c>
      <c r="X38" s="348">
        <v>16.3063</v>
      </c>
      <c r="Y38" s="374"/>
      <c r="Z38" s="346">
        <v>2</v>
      </c>
      <c r="AA38" s="346">
        <v>13</v>
      </c>
      <c r="AB38" s="346">
        <v>12</v>
      </c>
      <c r="AC38" s="346">
        <v>12</v>
      </c>
      <c r="AD38" s="346">
        <v>10</v>
      </c>
      <c r="AE38" s="346">
        <v>7</v>
      </c>
      <c r="AF38" s="346">
        <v>12</v>
      </c>
      <c r="AG38" s="346">
        <v>15</v>
      </c>
      <c r="AH38" s="346">
        <v>10</v>
      </c>
      <c r="AI38" s="346">
        <v>3</v>
      </c>
      <c r="AJ38" s="346">
        <v>11</v>
      </c>
      <c r="AK38" s="346">
        <v>9</v>
      </c>
      <c r="AL38" s="346">
        <v>10</v>
      </c>
      <c r="AM38" s="346">
        <v>9</v>
      </c>
      <c r="AN38" s="346">
        <v>12</v>
      </c>
      <c r="AO38" s="373"/>
      <c r="AP38" s="348">
        <v>14.9</v>
      </c>
      <c r="AQ38" s="348">
        <v>15.08</v>
      </c>
      <c r="AR38" s="348">
        <v>9.73</v>
      </c>
      <c r="AS38" s="348">
        <v>4.1500000000000004</v>
      </c>
      <c r="AT38" s="348">
        <v>-0.94</v>
      </c>
      <c r="AU38" s="351"/>
      <c r="AV38" s="346">
        <v>5</v>
      </c>
      <c r="AW38" s="346">
        <v>7</v>
      </c>
      <c r="AX38" s="346">
        <v>14</v>
      </c>
      <c r="AY38" s="346">
        <v>12</v>
      </c>
      <c r="AZ38" s="346">
        <v>10</v>
      </c>
      <c r="BA38" s="362"/>
      <c r="BB38" s="348">
        <v>12.086581986854</v>
      </c>
      <c r="BC38" s="375">
        <v>0.91361407693962204</v>
      </c>
      <c r="BD38" s="375">
        <v>3.5785565711456802E-2</v>
      </c>
      <c r="BE38" s="375">
        <v>-3.7382768148076999E-2</v>
      </c>
      <c r="BF38" s="373"/>
      <c r="BG38" s="843">
        <v>68.8001</v>
      </c>
      <c r="BH38" s="843">
        <v>16.051100000000002</v>
      </c>
      <c r="BI38" s="843">
        <v>10.0893</v>
      </c>
      <c r="BJ38" s="843">
        <v>5.0594999999999999</v>
      </c>
      <c r="BK38" s="373"/>
      <c r="BL38" s="372" t="s">
        <v>4256</v>
      </c>
      <c r="BM38" s="372" t="s">
        <v>1187</v>
      </c>
      <c r="BN38" s="372" t="s">
        <v>4257</v>
      </c>
      <c r="BO38" s="372" t="s">
        <v>1368</v>
      </c>
      <c r="BP38" s="372" t="s">
        <v>4258</v>
      </c>
      <c r="BQ38" s="373"/>
      <c r="BR38" s="354" t="s">
        <v>555</v>
      </c>
    </row>
    <row r="39" spans="1:70" s="428" customFormat="1" ht="11" x14ac:dyDescent="0.3">
      <c r="A39" s="845" t="s">
        <v>4303</v>
      </c>
      <c r="B39" s="846"/>
      <c r="C39" s="847">
        <v>41275</v>
      </c>
      <c r="D39" s="846"/>
      <c r="E39" s="848">
        <v>6314.73</v>
      </c>
      <c r="F39" s="846"/>
      <c r="G39" s="849">
        <v>138.08799999999999</v>
      </c>
      <c r="H39" s="851"/>
      <c r="I39" s="850">
        <v>-7.1999999999999998E-3</v>
      </c>
      <c r="J39" s="850">
        <v>-1.0845</v>
      </c>
      <c r="K39" s="850">
        <v>-1.9387000000000001</v>
      </c>
      <c r="L39" s="850">
        <v>6.2721999999999998</v>
      </c>
      <c r="M39" s="850">
        <v>5.0138999999999996</v>
      </c>
      <c r="N39" s="852">
        <v>2.0055999999999998</v>
      </c>
      <c r="O39" s="850">
        <v>7.1800000000000003E-2</v>
      </c>
      <c r="P39" s="850">
        <v>11.065300000000001</v>
      </c>
      <c r="Q39" s="850">
        <v>11.9148</v>
      </c>
      <c r="R39" s="850">
        <v>14.2182</v>
      </c>
      <c r="S39" s="850">
        <v>2.0101</v>
      </c>
      <c r="T39" s="850">
        <v>14.3605</v>
      </c>
      <c r="U39" s="850">
        <v>-0.1027</v>
      </c>
      <c r="V39" s="850">
        <v>3.3469000000000002</v>
      </c>
      <c r="W39" s="850">
        <v>-1.9664999999999999</v>
      </c>
      <c r="X39" s="850">
        <v>15.0138</v>
      </c>
      <c r="Y39" s="851"/>
      <c r="Z39" s="848">
        <v>11</v>
      </c>
      <c r="AA39" s="848">
        <v>5</v>
      </c>
      <c r="AB39" s="848">
        <v>4</v>
      </c>
      <c r="AC39" s="848">
        <v>5</v>
      </c>
      <c r="AD39" s="848">
        <v>6</v>
      </c>
      <c r="AE39" s="848">
        <v>5</v>
      </c>
      <c r="AF39" s="848">
        <v>8</v>
      </c>
      <c r="AG39" s="848">
        <v>10</v>
      </c>
      <c r="AH39" s="848">
        <v>7</v>
      </c>
      <c r="AI39" s="848">
        <v>7</v>
      </c>
      <c r="AJ39" s="848">
        <v>5</v>
      </c>
      <c r="AK39" s="848">
        <v>6</v>
      </c>
      <c r="AL39" s="848">
        <v>5</v>
      </c>
      <c r="AM39" s="848">
        <v>5</v>
      </c>
      <c r="AN39" s="848">
        <v>5</v>
      </c>
      <c r="AO39" s="846"/>
      <c r="AP39" s="850">
        <v>14.69</v>
      </c>
      <c r="AQ39" s="850">
        <v>14.54</v>
      </c>
      <c r="AR39" s="850">
        <v>10.92</v>
      </c>
      <c r="AS39" s="850">
        <v>5.57</v>
      </c>
      <c r="AT39" s="850">
        <v>4.1100000000000003</v>
      </c>
      <c r="AU39" s="853"/>
      <c r="AV39" s="848">
        <v>8</v>
      </c>
      <c r="AW39" s="848">
        <v>10</v>
      </c>
      <c r="AX39" s="848">
        <v>9</v>
      </c>
      <c r="AY39" s="848">
        <v>8</v>
      </c>
      <c r="AZ39" s="848">
        <v>5</v>
      </c>
      <c r="BA39" s="855"/>
      <c r="BB39" s="850">
        <v>12.885613063911</v>
      </c>
      <c r="BC39" s="856">
        <v>0.94397723276005596</v>
      </c>
      <c r="BD39" s="856">
        <v>4.6163028215380403E-2</v>
      </c>
      <c r="BE39" s="856">
        <v>8.2432825112326996E-2</v>
      </c>
      <c r="BF39" s="846"/>
      <c r="BG39" s="850">
        <v>65.435199999999995</v>
      </c>
      <c r="BH39" s="850">
        <v>23.331</v>
      </c>
      <c r="BI39" s="850">
        <v>10.710699999999999</v>
      </c>
      <c r="BJ39" s="850">
        <v>0.52310000000000001</v>
      </c>
      <c r="BK39" s="846"/>
      <c r="BL39" s="859" t="s">
        <v>4260</v>
      </c>
      <c r="BM39" s="859" t="s">
        <v>1426</v>
      </c>
      <c r="BN39" s="859" t="s">
        <v>4261</v>
      </c>
      <c r="BO39" s="859" t="s">
        <v>4262</v>
      </c>
      <c r="BP39" s="859" t="s">
        <v>4263</v>
      </c>
      <c r="BQ39" s="846"/>
      <c r="BR39" s="860" t="s">
        <v>555</v>
      </c>
    </row>
    <row r="40" spans="1:70" s="428" customFormat="1" x14ac:dyDescent="0.25">
      <c r="A40" s="345" t="s">
        <v>4304</v>
      </c>
      <c r="B40" s="373"/>
      <c r="C40" s="719">
        <v>41275</v>
      </c>
      <c r="D40" s="373"/>
      <c r="E40" s="346">
        <v>6084.41</v>
      </c>
      <c r="F40" s="373"/>
      <c r="G40" s="347">
        <v>1583.6554000000001</v>
      </c>
      <c r="H40" s="374"/>
      <c r="I40" s="348">
        <v>-1.52E-2</v>
      </c>
      <c r="J40" s="348">
        <v>-1.4221999999999999</v>
      </c>
      <c r="K40" s="348">
        <v>-3.4062999999999999</v>
      </c>
      <c r="L40" s="348">
        <v>3.6065999999999998</v>
      </c>
      <c r="M40" s="348">
        <v>0.89370000000000005</v>
      </c>
      <c r="N40" s="350">
        <v>-3.2711000000000001</v>
      </c>
      <c r="O40" s="348">
        <v>-2.3889999999999998</v>
      </c>
      <c r="P40" s="348">
        <v>10.4057</v>
      </c>
      <c r="Q40" s="348">
        <v>12.014099999999999</v>
      </c>
      <c r="R40" s="348">
        <v>12.4398</v>
      </c>
      <c r="S40" s="348">
        <v>-0.23400000000000001</v>
      </c>
      <c r="T40" s="348">
        <v>9.3978999999999999</v>
      </c>
      <c r="U40" s="348">
        <v>-5.3513000000000002</v>
      </c>
      <c r="V40" s="348">
        <v>-1.7253000000000001</v>
      </c>
      <c r="W40" s="348">
        <v>-2.0924999999999998</v>
      </c>
      <c r="X40" s="348">
        <v>14.676299999999999</v>
      </c>
      <c r="Y40" s="374"/>
      <c r="Z40" s="346">
        <v>12</v>
      </c>
      <c r="AA40" s="346">
        <v>11</v>
      </c>
      <c r="AB40" s="346">
        <v>9</v>
      </c>
      <c r="AC40" s="346">
        <v>10</v>
      </c>
      <c r="AD40" s="346">
        <v>13</v>
      </c>
      <c r="AE40" s="346">
        <v>14</v>
      </c>
      <c r="AF40" s="346">
        <v>15</v>
      </c>
      <c r="AG40" s="346">
        <v>14</v>
      </c>
      <c r="AH40" s="346">
        <v>6</v>
      </c>
      <c r="AI40" s="346">
        <v>12</v>
      </c>
      <c r="AJ40" s="346">
        <v>10</v>
      </c>
      <c r="AK40" s="346">
        <v>13</v>
      </c>
      <c r="AL40" s="346">
        <v>12</v>
      </c>
      <c r="AM40" s="346">
        <v>15</v>
      </c>
      <c r="AN40" s="346">
        <v>7</v>
      </c>
      <c r="AO40" s="373"/>
      <c r="AP40" s="348">
        <v>13.58</v>
      </c>
      <c r="AQ40" s="348">
        <v>14.17</v>
      </c>
      <c r="AR40" s="348">
        <v>9.93</v>
      </c>
      <c r="AS40" s="348">
        <v>2.4900000000000002</v>
      </c>
      <c r="AT40" s="348">
        <v>-3.7</v>
      </c>
      <c r="AU40" s="351"/>
      <c r="AV40" s="346">
        <v>11</v>
      </c>
      <c r="AW40" s="346">
        <v>11</v>
      </c>
      <c r="AX40" s="346">
        <v>11</v>
      </c>
      <c r="AY40" s="346">
        <v>15</v>
      </c>
      <c r="AZ40" s="346">
        <v>12</v>
      </c>
      <c r="BA40" s="362"/>
      <c r="BB40" s="348">
        <v>12.715320884230801</v>
      </c>
      <c r="BC40" s="375">
        <v>0.94774755759943297</v>
      </c>
      <c r="BD40" s="375">
        <v>4.50199705686994E-2</v>
      </c>
      <c r="BE40" s="375">
        <v>0.13499891059553501</v>
      </c>
      <c r="BF40" s="373"/>
      <c r="BG40" s="843">
        <v>76.123800000000003</v>
      </c>
      <c r="BH40" s="843">
        <v>11.224299999999999</v>
      </c>
      <c r="BI40" s="843">
        <v>8.5657800000000002</v>
      </c>
      <c r="BJ40" s="843">
        <v>4.0861200000000002</v>
      </c>
      <c r="BK40" s="373"/>
      <c r="BL40" s="372" t="s">
        <v>4265</v>
      </c>
      <c r="BM40" s="372" t="s">
        <v>4266</v>
      </c>
      <c r="BN40" s="372" t="s">
        <v>4267</v>
      </c>
      <c r="BO40" s="372" t="s">
        <v>4268</v>
      </c>
      <c r="BP40" s="372" t="s">
        <v>4269</v>
      </c>
      <c r="BQ40" s="373"/>
      <c r="BR40" s="354" t="s">
        <v>555</v>
      </c>
    </row>
    <row r="41" spans="1:70" s="428" customFormat="1" x14ac:dyDescent="0.25">
      <c r="A41" s="345" t="s">
        <v>4305</v>
      </c>
      <c r="B41" s="373"/>
      <c r="C41" s="719">
        <v>42025</v>
      </c>
      <c r="D41" s="373"/>
      <c r="E41" s="346">
        <v>5126.21</v>
      </c>
      <c r="F41" s="373"/>
      <c r="G41" s="347">
        <v>67.538600000000002</v>
      </c>
      <c r="H41" s="374"/>
      <c r="I41" s="348">
        <v>-0.21590000000000001</v>
      </c>
      <c r="J41" s="348">
        <v>0.87480000000000002</v>
      </c>
      <c r="K41" s="348">
        <v>3.5630999999999999</v>
      </c>
      <c r="L41" s="348">
        <v>9.3163999999999998</v>
      </c>
      <c r="M41" s="348">
        <v>22.1037</v>
      </c>
      <c r="N41" s="350">
        <v>13.4369</v>
      </c>
      <c r="O41" s="348">
        <v>6.0784000000000002</v>
      </c>
      <c r="P41" s="348">
        <v>22.351099999999999</v>
      </c>
      <c r="Q41" s="348">
        <v>17.602599999999999</v>
      </c>
      <c r="R41" s="348">
        <v>17.653300000000002</v>
      </c>
      <c r="S41" s="348">
        <v>4.7531999999999996</v>
      </c>
      <c r="T41" s="348">
        <v>27.621300000000002</v>
      </c>
      <c r="U41" s="348">
        <v>16.042100000000001</v>
      </c>
      <c r="V41" s="348">
        <v>14.7591</v>
      </c>
      <c r="W41" s="348">
        <v>-0.52259999999999995</v>
      </c>
      <c r="X41" s="348">
        <v>17.826699999999999</v>
      </c>
      <c r="Y41" s="374"/>
      <c r="Z41" s="346">
        <v>16</v>
      </c>
      <c r="AA41" s="346">
        <v>1</v>
      </c>
      <c r="AB41" s="346">
        <v>1</v>
      </c>
      <c r="AC41" s="346">
        <v>1</v>
      </c>
      <c r="AD41" s="346">
        <v>1</v>
      </c>
      <c r="AE41" s="346">
        <v>1</v>
      </c>
      <c r="AF41" s="346">
        <v>1</v>
      </c>
      <c r="AG41" s="346">
        <v>1</v>
      </c>
      <c r="AH41" s="346">
        <v>1</v>
      </c>
      <c r="AI41" s="346">
        <v>1</v>
      </c>
      <c r="AJ41" s="346">
        <v>1</v>
      </c>
      <c r="AK41" s="346">
        <v>1</v>
      </c>
      <c r="AL41" s="346">
        <v>1</v>
      </c>
      <c r="AM41" s="346">
        <v>1</v>
      </c>
      <c r="AN41" s="346">
        <v>1</v>
      </c>
      <c r="AO41" s="373"/>
      <c r="AP41" s="348">
        <v>19.07</v>
      </c>
      <c r="AQ41" s="348">
        <v>21.66</v>
      </c>
      <c r="AR41" s="348">
        <v>20.86</v>
      </c>
      <c r="AS41" s="348">
        <v>16.05</v>
      </c>
      <c r="AT41" s="348">
        <v>26.51</v>
      </c>
      <c r="AU41" s="351"/>
      <c r="AV41" s="346">
        <v>1</v>
      </c>
      <c r="AW41" s="346">
        <v>1</v>
      </c>
      <c r="AX41" s="346">
        <v>1</v>
      </c>
      <c r="AY41" s="346">
        <v>1</v>
      </c>
      <c r="AZ41" s="346">
        <v>1</v>
      </c>
      <c r="BA41" s="362"/>
      <c r="BB41" s="348">
        <v>19.920318084874701</v>
      </c>
      <c r="BC41" s="375">
        <v>1.2514991429322</v>
      </c>
      <c r="BD41" s="375">
        <v>7.6057890111475804E-2</v>
      </c>
      <c r="BE41" s="375">
        <v>0.83576340790437498</v>
      </c>
      <c r="BF41" s="373"/>
      <c r="BG41" s="843">
        <v>13.5923</v>
      </c>
      <c r="BH41" s="843">
        <v>35.267000000000003</v>
      </c>
      <c r="BI41" s="843">
        <v>48.709899999999998</v>
      </c>
      <c r="BJ41" s="843">
        <v>2.4308000000000001</v>
      </c>
      <c r="BK41" s="373"/>
      <c r="BL41" s="372" t="s">
        <v>4271</v>
      </c>
      <c r="BM41" s="372" t="s">
        <v>4272</v>
      </c>
      <c r="BN41" s="372" t="s">
        <v>4273</v>
      </c>
      <c r="BO41" s="372" t="s">
        <v>4274</v>
      </c>
      <c r="BP41" s="372" t="s">
        <v>4275</v>
      </c>
      <c r="BQ41" s="373"/>
      <c r="BR41" s="354" t="s">
        <v>555</v>
      </c>
    </row>
    <row r="42" spans="1:70" s="428" customFormat="1" x14ac:dyDescent="0.25">
      <c r="A42" s="345" t="s">
        <v>4306</v>
      </c>
      <c r="B42" s="373"/>
      <c r="C42" s="719">
        <v>41926</v>
      </c>
      <c r="D42" s="373"/>
      <c r="E42" s="346">
        <v>4701.1400000000003</v>
      </c>
      <c r="F42" s="373"/>
      <c r="G42" s="347">
        <v>54.383499999999998</v>
      </c>
      <c r="H42" s="374"/>
      <c r="I42" s="348">
        <v>-8.9700000000000002E-2</v>
      </c>
      <c r="J42" s="348">
        <v>-1.1578999999999999</v>
      </c>
      <c r="K42" s="348">
        <v>-1.6947000000000001</v>
      </c>
      <c r="L42" s="348">
        <v>6.8505000000000003</v>
      </c>
      <c r="M42" s="348">
        <v>7.4267000000000003</v>
      </c>
      <c r="N42" s="350">
        <v>7.8494000000000002</v>
      </c>
      <c r="O42" s="348">
        <v>3.0434999999999999</v>
      </c>
      <c r="P42" s="348">
        <v>12.598800000000001</v>
      </c>
      <c r="Q42" s="348">
        <v>12.6252</v>
      </c>
      <c r="R42" s="348">
        <v>14.251099999999999</v>
      </c>
      <c r="S42" s="348">
        <v>2.2113999999999998</v>
      </c>
      <c r="T42" s="348">
        <v>16.270399999999999</v>
      </c>
      <c r="U42" s="348">
        <v>2.2919</v>
      </c>
      <c r="V42" s="348">
        <v>8.3994999999999997</v>
      </c>
      <c r="W42" s="348">
        <v>-2.0347</v>
      </c>
      <c r="X42" s="348">
        <v>15.2867</v>
      </c>
      <c r="Y42" s="374"/>
      <c r="Z42" s="346">
        <v>15</v>
      </c>
      <c r="AA42" s="346">
        <v>7</v>
      </c>
      <c r="AB42" s="346">
        <v>2</v>
      </c>
      <c r="AC42" s="346">
        <v>3</v>
      </c>
      <c r="AD42" s="346">
        <v>3</v>
      </c>
      <c r="AE42" s="346">
        <v>2</v>
      </c>
      <c r="AF42" s="346">
        <v>3</v>
      </c>
      <c r="AG42" s="346">
        <v>5</v>
      </c>
      <c r="AH42" s="346">
        <v>5</v>
      </c>
      <c r="AI42" s="346">
        <v>6</v>
      </c>
      <c r="AJ42" s="346">
        <v>3</v>
      </c>
      <c r="AK42" s="346">
        <v>3</v>
      </c>
      <c r="AL42" s="346">
        <v>3</v>
      </c>
      <c r="AM42" s="346">
        <v>2</v>
      </c>
      <c r="AN42" s="346">
        <v>6</v>
      </c>
      <c r="AO42" s="373"/>
      <c r="AP42" s="348">
        <v>14.81</v>
      </c>
      <c r="AQ42" s="348">
        <v>15.26</v>
      </c>
      <c r="AR42" s="348">
        <v>12.63</v>
      </c>
      <c r="AS42" s="348">
        <v>8.91</v>
      </c>
      <c r="AT42" s="348">
        <v>8.42</v>
      </c>
      <c r="AU42" s="351"/>
      <c r="AV42" s="346">
        <v>7</v>
      </c>
      <c r="AW42" s="346">
        <v>5</v>
      </c>
      <c r="AX42" s="346">
        <v>4</v>
      </c>
      <c r="AY42" s="346">
        <v>3</v>
      </c>
      <c r="AZ42" s="346">
        <v>3</v>
      </c>
      <c r="BA42" s="362"/>
      <c r="BB42" s="348">
        <v>13.2153162532246</v>
      </c>
      <c r="BC42" s="375">
        <v>0.98478536646572701</v>
      </c>
      <c r="BD42" s="375">
        <v>5.2733430839028601E-2</v>
      </c>
      <c r="BE42" s="375">
        <v>0.16233155698973201</v>
      </c>
      <c r="BF42" s="373"/>
      <c r="BG42" s="348">
        <v>58.020200000000003</v>
      </c>
      <c r="BH42" s="348">
        <v>16.548200000000001</v>
      </c>
      <c r="BI42" s="348">
        <v>21.689299999999999</v>
      </c>
      <c r="BJ42" s="348">
        <v>3.7423000000000002</v>
      </c>
      <c r="BK42" s="373"/>
      <c r="BL42" s="372" t="s">
        <v>4277</v>
      </c>
      <c r="BM42" s="372" t="s">
        <v>4278</v>
      </c>
      <c r="BN42" s="372" t="s">
        <v>4279</v>
      </c>
      <c r="BO42" s="372" t="s">
        <v>4280</v>
      </c>
      <c r="BP42" s="372" t="s">
        <v>4281</v>
      </c>
      <c r="BQ42" s="373"/>
      <c r="BR42" s="354" t="s">
        <v>555</v>
      </c>
    </row>
    <row r="43" spans="1:70" s="428" customFormat="1" x14ac:dyDescent="0.25">
      <c r="A43" s="345" t="s">
        <v>4307</v>
      </c>
      <c r="B43" s="373"/>
      <c r="C43" s="719">
        <v>41275</v>
      </c>
      <c r="D43" s="373"/>
      <c r="E43" s="346">
        <v>4119.09</v>
      </c>
      <c r="F43" s="373"/>
      <c r="G43" s="347">
        <v>155.846</v>
      </c>
      <c r="H43" s="374"/>
      <c r="I43" s="348">
        <v>1.7100000000000001E-2</v>
      </c>
      <c r="J43" s="348">
        <v>-0.96709999999999996</v>
      </c>
      <c r="K43" s="348">
        <v>-1.7599</v>
      </c>
      <c r="L43" s="348">
        <v>6.8437000000000001</v>
      </c>
      <c r="M43" s="348">
        <v>9.8562999999999992</v>
      </c>
      <c r="N43" s="350">
        <v>5.7603</v>
      </c>
      <c r="O43" s="348">
        <v>3.4083000000000001</v>
      </c>
      <c r="P43" s="348">
        <v>15.6927</v>
      </c>
      <c r="Q43" s="348">
        <v>12.9825</v>
      </c>
      <c r="R43" s="348">
        <v>13.5557</v>
      </c>
      <c r="S43" s="348">
        <v>2.1829000000000001</v>
      </c>
      <c r="T43" s="348">
        <v>18.515799999999999</v>
      </c>
      <c r="U43" s="348">
        <v>4.5420999999999996</v>
      </c>
      <c r="V43" s="348">
        <v>7.2205000000000004</v>
      </c>
      <c r="W43" s="348">
        <v>-2.4235000000000002</v>
      </c>
      <c r="X43" s="348">
        <v>14.755000000000001</v>
      </c>
      <c r="Y43" s="374"/>
      <c r="Z43" s="346">
        <v>8</v>
      </c>
      <c r="AA43" s="346">
        <v>3</v>
      </c>
      <c r="AB43" s="346">
        <v>3</v>
      </c>
      <c r="AC43" s="346">
        <v>4</v>
      </c>
      <c r="AD43" s="346">
        <v>2</v>
      </c>
      <c r="AE43" s="346">
        <v>3</v>
      </c>
      <c r="AF43" s="346">
        <v>2</v>
      </c>
      <c r="AG43" s="346">
        <v>2</v>
      </c>
      <c r="AH43" s="346">
        <v>4</v>
      </c>
      <c r="AI43" s="346">
        <v>9</v>
      </c>
      <c r="AJ43" s="346">
        <v>4</v>
      </c>
      <c r="AK43" s="346">
        <v>2</v>
      </c>
      <c r="AL43" s="346">
        <v>2</v>
      </c>
      <c r="AM43" s="346">
        <v>3</v>
      </c>
      <c r="AN43" s="346">
        <v>10</v>
      </c>
      <c r="AO43" s="373"/>
      <c r="AP43" s="348">
        <v>14.54</v>
      </c>
      <c r="AQ43" s="348">
        <v>16.18</v>
      </c>
      <c r="AR43" s="348">
        <v>14.53</v>
      </c>
      <c r="AS43" s="348">
        <v>10.07</v>
      </c>
      <c r="AT43" s="348">
        <v>10.15</v>
      </c>
      <c r="AU43" s="351"/>
      <c r="AV43" s="346">
        <v>9</v>
      </c>
      <c r="AW43" s="346">
        <v>3</v>
      </c>
      <c r="AX43" s="346">
        <v>2</v>
      </c>
      <c r="AY43" s="346">
        <v>2</v>
      </c>
      <c r="AZ43" s="346">
        <v>2</v>
      </c>
      <c r="BA43" s="362"/>
      <c r="BB43" s="348">
        <v>15.113323239563099</v>
      </c>
      <c r="BC43" s="375">
        <v>1.10358791242765</v>
      </c>
      <c r="BD43" s="375">
        <v>6.5388786810281596E-2</v>
      </c>
      <c r="BE43" s="375">
        <v>0.389196521131352</v>
      </c>
      <c r="BF43" s="373"/>
      <c r="BG43" s="843">
        <v>49.553199999999997</v>
      </c>
      <c r="BH43" s="843">
        <v>17.657499999999999</v>
      </c>
      <c r="BI43" s="843">
        <v>30.638999999999999</v>
      </c>
      <c r="BJ43" s="843">
        <v>2.1503000000000001</v>
      </c>
      <c r="BK43" s="373"/>
      <c r="BL43" s="372" t="s">
        <v>4283</v>
      </c>
      <c r="BM43" s="372" t="s">
        <v>4284</v>
      </c>
      <c r="BN43" s="372" t="s">
        <v>4285</v>
      </c>
      <c r="BO43" s="372" t="s">
        <v>4286</v>
      </c>
      <c r="BP43" s="372" t="s">
        <v>4287</v>
      </c>
      <c r="BQ43" s="373"/>
      <c r="BR43" s="354" t="s">
        <v>555</v>
      </c>
    </row>
    <row r="44" spans="1:70" s="428" customFormat="1" x14ac:dyDescent="0.25">
      <c r="A44" s="345" t="s">
        <v>4308</v>
      </c>
      <c r="B44" s="373"/>
      <c r="C44" s="719">
        <v>41275</v>
      </c>
      <c r="D44" s="373"/>
      <c r="E44" s="346">
        <v>3381.88</v>
      </c>
      <c r="F44" s="373"/>
      <c r="G44" s="347">
        <v>223.52269999999999</v>
      </c>
      <c r="H44" s="374"/>
      <c r="I44" s="348">
        <v>3.1099999999999999E-2</v>
      </c>
      <c r="J44" s="348">
        <v>-1.8348</v>
      </c>
      <c r="K44" s="348">
        <v>-4.1418999999999997</v>
      </c>
      <c r="L44" s="348">
        <v>2.7069999999999999</v>
      </c>
      <c r="M44" s="348">
        <v>1.2925</v>
      </c>
      <c r="N44" s="350">
        <v>-3.3304999999999998</v>
      </c>
      <c r="O44" s="348">
        <v>-3.3635999999999999</v>
      </c>
      <c r="P44" s="348">
        <v>7.9279000000000002</v>
      </c>
      <c r="Q44" s="348">
        <v>7.5594000000000001</v>
      </c>
      <c r="R44" s="348">
        <v>11.747400000000001</v>
      </c>
      <c r="S44" s="348">
        <v>-0.75829999999999997</v>
      </c>
      <c r="T44" s="348">
        <v>10.133699999999999</v>
      </c>
      <c r="U44" s="348">
        <v>-5.5902000000000003</v>
      </c>
      <c r="V44" s="348">
        <v>-1.4331</v>
      </c>
      <c r="W44" s="348">
        <v>-2.5655999999999999</v>
      </c>
      <c r="X44" s="348">
        <v>12.9413</v>
      </c>
      <c r="Y44" s="374"/>
      <c r="Z44" s="346">
        <v>6</v>
      </c>
      <c r="AA44" s="346">
        <v>16</v>
      </c>
      <c r="AB44" s="346">
        <v>16</v>
      </c>
      <c r="AC44" s="346">
        <v>13</v>
      </c>
      <c r="AD44" s="346">
        <v>12</v>
      </c>
      <c r="AE44" s="346">
        <v>15</v>
      </c>
      <c r="AF44" s="346">
        <v>16</v>
      </c>
      <c r="AG44" s="346">
        <v>16</v>
      </c>
      <c r="AH44" s="346">
        <v>15</v>
      </c>
      <c r="AI44" s="346">
        <v>14</v>
      </c>
      <c r="AJ44" s="346">
        <v>13</v>
      </c>
      <c r="AK44" s="346">
        <v>11</v>
      </c>
      <c r="AL44" s="346">
        <v>13</v>
      </c>
      <c r="AM44" s="346">
        <v>14</v>
      </c>
      <c r="AN44" s="346">
        <v>13</v>
      </c>
      <c r="AO44" s="373"/>
      <c r="AP44" s="348">
        <v>11.67</v>
      </c>
      <c r="AQ44" s="348">
        <v>10.92</v>
      </c>
      <c r="AR44" s="348">
        <v>7.18</v>
      </c>
      <c r="AS44" s="348">
        <v>2.08</v>
      </c>
      <c r="AT44" s="348">
        <v>-4.1100000000000003</v>
      </c>
      <c r="AU44" s="351"/>
      <c r="AV44" s="346">
        <v>14</v>
      </c>
      <c r="AW44" s="346">
        <v>14</v>
      </c>
      <c r="AX44" s="346">
        <v>16</v>
      </c>
      <c r="AY44" s="346">
        <v>16</v>
      </c>
      <c r="AZ44" s="346">
        <v>13</v>
      </c>
      <c r="BA44" s="362"/>
      <c r="BB44" s="348">
        <v>12.9766119412321</v>
      </c>
      <c r="BC44" s="375">
        <v>0.96009549220630297</v>
      </c>
      <c r="BD44" s="375">
        <v>2.7898383725897501E-2</v>
      </c>
      <c r="BE44" s="375">
        <v>-0.1591288465904</v>
      </c>
      <c r="BF44" s="373"/>
      <c r="BG44" s="843">
        <v>67.056600000000003</v>
      </c>
      <c r="BH44" s="843">
        <v>18.754999999999999</v>
      </c>
      <c r="BI44" s="843">
        <v>12.218299999999999</v>
      </c>
      <c r="BJ44" s="843">
        <v>1.9701</v>
      </c>
      <c r="BK44" s="373"/>
      <c r="BL44" s="372" t="s">
        <v>4289</v>
      </c>
      <c r="BM44" s="372" t="s">
        <v>2931</v>
      </c>
      <c r="BN44" s="372" t="s">
        <v>4290</v>
      </c>
      <c r="BO44" s="372" t="s">
        <v>4291</v>
      </c>
      <c r="BP44" s="372" t="s">
        <v>4292</v>
      </c>
      <c r="BQ44" s="373"/>
      <c r="BR44" s="354" t="s">
        <v>555</v>
      </c>
    </row>
    <row r="45" spans="1:70" x14ac:dyDescent="0.25">
      <c r="A45" s="36" t="s">
        <v>93</v>
      </c>
      <c r="B45" s="43"/>
      <c r="C45" s="720"/>
      <c r="D45" s="43"/>
      <c r="E45" s="51"/>
      <c r="F45" s="43"/>
      <c r="G45" s="55"/>
      <c r="H45" s="66"/>
      <c r="I45" s="59">
        <v>1.0500000000000001E-2</v>
      </c>
      <c r="J45" s="59">
        <v>-1.1883999999999999</v>
      </c>
      <c r="K45" s="59">
        <v>-2.6608000000000001</v>
      </c>
      <c r="L45" s="59">
        <v>4.423</v>
      </c>
      <c r="M45" s="59">
        <v>4.4659000000000004</v>
      </c>
      <c r="N45" s="70">
        <v>1.3358000000000001</v>
      </c>
      <c r="O45" s="59">
        <v>0.38650000000000001</v>
      </c>
      <c r="P45" s="59">
        <v>12.229100000000001</v>
      </c>
      <c r="Q45" s="59">
        <v>11.556900000000001</v>
      </c>
      <c r="R45" s="59">
        <v>13.5741</v>
      </c>
      <c r="S45" s="59">
        <v>0.38109999999999999</v>
      </c>
      <c r="T45" s="59">
        <v>12.991899999999999</v>
      </c>
      <c r="U45" s="59">
        <v>-1.2944</v>
      </c>
      <c r="V45" s="59">
        <v>2.6099000000000001</v>
      </c>
      <c r="W45" s="59">
        <v>-2.1715</v>
      </c>
      <c r="X45" s="59">
        <v>15.135999999999999</v>
      </c>
      <c r="Y45" s="66"/>
      <c r="Z45" s="51">
        <v>16</v>
      </c>
      <c r="AA45" s="51">
        <v>16</v>
      </c>
      <c r="AB45" s="51">
        <v>16</v>
      </c>
      <c r="AC45" s="51">
        <v>16</v>
      </c>
      <c r="AD45" s="51">
        <v>16</v>
      </c>
      <c r="AE45" s="51">
        <v>16</v>
      </c>
      <c r="AF45" s="51">
        <v>16</v>
      </c>
      <c r="AG45" s="51">
        <v>16</v>
      </c>
      <c r="AH45" s="51">
        <v>16</v>
      </c>
      <c r="AI45" s="51">
        <v>16</v>
      </c>
      <c r="AJ45" s="51">
        <v>16</v>
      </c>
      <c r="AK45" s="51">
        <v>16</v>
      </c>
      <c r="AL45" s="51">
        <v>16</v>
      </c>
      <c r="AM45" s="51">
        <v>16</v>
      </c>
      <c r="AN45" s="51">
        <v>16</v>
      </c>
      <c r="AO45" s="43"/>
      <c r="AP45" s="59">
        <v>14.17625</v>
      </c>
      <c r="AQ45" s="59">
        <v>14.612500000000001</v>
      </c>
      <c r="AR45" s="59">
        <v>11.467499999999999</v>
      </c>
      <c r="AS45" s="59">
        <v>6.0006250000000003</v>
      </c>
      <c r="AT45" s="59">
        <v>1.94</v>
      </c>
      <c r="AU45" s="78"/>
      <c r="AV45" s="51">
        <v>16</v>
      </c>
      <c r="AW45" s="51">
        <v>16</v>
      </c>
      <c r="AX45" s="51">
        <v>16</v>
      </c>
      <c r="AY45" s="51">
        <v>16</v>
      </c>
      <c r="AZ45" s="51">
        <v>16</v>
      </c>
      <c r="BA45" s="258"/>
      <c r="BB45" s="59"/>
      <c r="BC45" s="276"/>
      <c r="BD45" s="276"/>
      <c r="BE45" s="276"/>
      <c r="BF45" s="43"/>
      <c r="BG45" s="59"/>
      <c r="BH45" s="59"/>
      <c r="BI45" s="59"/>
      <c r="BJ45" s="59"/>
      <c r="BK45" s="43"/>
      <c r="BL45" s="84"/>
      <c r="BM45" s="84"/>
      <c r="BN45" s="84"/>
      <c r="BO45" s="84"/>
      <c r="BP45" s="84"/>
      <c r="BQ45" s="43"/>
      <c r="BR45" s="88"/>
    </row>
    <row r="46" spans="1:70" x14ac:dyDescent="0.25">
      <c r="A46" s="37" t="s">
        <v>94</v>
      </c>
      <c r="B46" s="44"/>
      <c r="C46" s="721"/>
      <c r="D46" s="44"/>
      <c r="E46" s="52"/>
      <c r="F46" s="44"/>
      <c r="G46" s="56"/>
      <c r="H46" s="67"/>
      <c r="I46" s="60">
        <v>0.25869999999999999</v>
      </c>
      <c r="J46" s="60">
        <v>0.87480000000000002</v>
      </c>
      <c r="K46" s="60">
        <v>3.5630999999999999</v>
      </c>
      <c r="L46" s="60">
        <v>9.3163999999999998</v>
      </c>
      <c r="M46" s="60">
        <v>22.1037</v>
      </c>
      <c r="N46" s="71">
        <v>13.4369</v>
      </c>
      <c r="O46" s="60">
        <v>6.0784000000000002</v>
      </c>
      <c r="P46" s="60">
        <v>22.351099999999999</v>
      </c>
      <c r="Q46" s="60">
        <v>17.602599999999999</v>
      </c>
      <c r="R46" s="60">
        <v>17.653300000000002</v>
      </c>
      <c r="S46" s="60">
        <v>4.7531999999999996</v>
      </c>
      <c r="T46" s="60">
        <v>27.621300000000002</v>
      </c>
      <c r="U46" s="60">
        <v>16.042100000000001</v>
      </c>
      <c r="V46" s="60">
        <v>14.7591</v>
      </c>
      <c r="W46" s="60">
        <v>-0.52259999999999995</v>
      </c>
      <c r="X46" s="60">
        <v>17.826699999999999</v>
      </c>
      <c r="Y46" s="67"/>
      <c r="Z46" s="52"/>
      <c r="AA46" s="52"/>
      <c r="AB46" s="52"/>
      <c r="AC46" s="52"/>
      <c r="AD46" s="52"/>
      <c r="AE46" s="52"/>
      <c r="AF46" s="52"/>
      <c r="AG46" s="52"/>
      <c r="AH46" s="52"/>
      <c r="AI46" s="52"/>
      <c r="AJ46" s="52"/>
      <c r="AK46" s="52"/>
      <c r="AL46" s="52"/>
      <c r="AM46" s="52"/>
      <c r="AN46" s="52"/>
      <c r="AO46" s="44"/>
      <c r="AP46" s="60">
        <v>19.07</v>
      </c>
      <c r="AQ46" s="60">
        <v>21.66</v>
      </c>
      <c r="AR46" s="60">
        <v>20.86</v>
      </c>
      <c r="AS46" s="60">
        <v>16.05</v>
      </c>
      <c r="AT46" s="60">
        <v>26.51</v>
      </c>
      <c r="AU46" s="79"/>
      <c r="AV46" s="52"/>
      <c r="AW46" s="52"/>
      <c r="AX46" s="52"/>
      <c r="AY46" s="52"/>
      <c r="AZ46" s="52"/>
      <c r="BA46" s="259"/>
      <c r="BB46" s="60"/>
      <c r="BC46" s="277"/>
      <c r="BD46" s="277"/>
      <c r="BE46" s="277"/>
      <c r="BF46" s="44"/>
      <c r="BG46" s="60"/>
      <c r="BH46" s="60"/>
      <c r="BI46" s="60"/>
      <c r="BJ46" s="60"/>
      <c r="BK46" s="44"/>
      <c r="BL46" s="85"/>
      <c r="BM46" s="85"/>
      <c r="BN46" s="85"/>
      <c r="BO46" s="85"/>
      <c r="BP46" s="85"/>
      <c r="BQ46" s="44"/>
      <c r="BR46" s="89"/>
    </row>
    <row r="47" spans="1:70" x14ac:dyDescent="0.25">
      <c r="A47" s="37" t="s">
        <v>95</v>
      </c>
      <c r="B47" s="44"/>
      <c r="C47" s="721"/>
      <c r="D47" s="44"/>
      <c r="E47" s="52"/>
      <c r="F47" s="44"/>
      <c r="G47" s="56"/>
      <c r="H47" s="67"/>
      <c r="I47" s="60">
        <v>-0.21590000000000001</v>
      </c>
      <c r="J47" s="60">
        <v>-1.8348</v>
      </c>
      <c r="K47" s="60">
        <v>-4.1418999999999997</v>
      </c>
      <c r="L47" s="60">
        <v>1.5138</v>
      </c>
      <c r="M47" s="60">
        <v>-0.76539999999999997</v>
      </c>
      <c r="N47" s="71">
        <v>-4.5871000000000004</v>
      </c>
      <c r="O47" s="60">
        <v>-3.3635999999999999</v>
      </c>
      <c r="P47" s="60">
        <v>7.9279000000000002</v>
      </c>
      <c r="Q47" s="60">
        <v>6.0834999999999999</v>
      </c>
      <c r="R47" s="60">
        <v>10.4793</v>
      </c>
      <c r="S47" s="60">
        <v>-2.4056000000000002</v>
      </c>
      <c r="T47" s="60">
        <v>7.9908000000000001</v>
      </c>
      <c r="U47" s="60">
        <v>-7.0922000000000001</v>
      </c>
      <c r="V47" s="60">
        <v>-3.7004000000000001</v>
      </c>
      <c r="W47" s="60">
        <v>-2.9912000000000001</v>
      </c>
      <c r="X47" s="60">
        <v>12.9413</v>
      </c>
      <c r="Y47" s="67"/>
      <c r="Z47" s="52"/>
      <c r="AA47" s="52"/>
      <c r="AB47" s="52"/>
      <c r="AC47" s="52"/>
      <c r="AD47" s="52"/>
      <c r="AE47" s="52"/>
      <c r="AF47" s="52"/>
      <c r="AG47" s="52"/>
      <c r="AH47" s="52"/>
      <c r="AI47" s="52"/>
      <c r="AJ47" s="52"/>
      <c r="AK47" s="52"/>
      <c r="AL47" s="52"/>
      <c r="AM47" s="52"/>
      <c r="AN47" s="52"/>
      <c r="AO47" s="44"/>
      <c r="AP47" s="60">
        <v>10.42</v>
      </c>
      <c r="AQ47" s="60">
        <v>10.55</v>
      </c>
      <c r="AR47" s="60">
        <v>7.18</v>
      </c>
      <c r="AS47" s="60">
        <v>2.08</v>
      </c>
      <c r="AT47" s="60">
        <v>-5.94</v>
      </c>
      <c r="AU47" s="79"/>
      <c r="AV47" s="52"/>
      <c r="AW47" s="52"/>
      <c r="AX47" s="52"/>
      <c r="AY47" s="52"/>
      <c r="AZ47" s="52"/>
      <c r="BA47" s="259"/>
      <c r="BB47" s="60"/>
      <c r="BC47" s="277"/>
      <c r="BD47" s="277"/>
      <c r="BE47" s="277"/>
      <c r="BF47" s="44"/>
      <c r="BG47" s="60"/>
      <c r="BH47" s="60"/>
      <c r="BI47" s="60"/>
      <c r="BJ47" s="60"/>
      <c r="BK47" s="44"/>
      <c r="BL47" s="85"/>
      <c r="BM47" s="85"/>
      <c r="BN47" s="85"/>
      <c r="BO47" s="85"/>
      <c r="BP47" s="85"/>
      <c r="BQ47" s="44"/>
      <c r="BR47" s="89"/>
    </row>
    <row r="48" spans="1:70" x14ac:dyDescent="0.25">
      <c r="A48" s="38" t="s">
        <v>96</v>
      </c>
      <c r="B48" s="45"/>
      <c r="C48" s="722"/>
      <c r="D48" s="45"/>
      <c r="E48" s="53"/>
      <c r="F48" s="45"/>
      <c r="G48" s="57"/>
      <c r="H48" s="68"/>
      <c r="I48" s="61">
        <v>1.585E-2</v>
      </c>
      <c r="J48" s="61">
        <v>-1.18455</v>
      </c>
      <c r="K48" s="61">
        <v>-3.3197999999999999</v>
      </c>
      <c r="L48" s="61">
        <v>3.7565499999999998</v>
      </c>
      <c r="M48" s="61">
        <v>3.1055000000000001</v>
      </c>
      <c r="N48" s="72">
        <v>0.98109999999999997</v>
      </c>
      <c r="O48" s="61">
        <v>-0.10514999999999999</v>
      </c>
      <c r="P48" s="61">
        <v>11.478899999999999</v>
      </c>
      <c r="Q48" s="61">
        <v>11.844900000000001</v>
      </c>
      <c r="R48" s="61">
        <v>13.722</v>
      </c>
      <c r="S48" s="61">
        <v>-1.0500000000000001E-2</v>
      </c>
      <c r="T48" s="61">
        <v>11.521599999999999</v>
      </c>
      <c r="U48" s="61">
        <v>-1.764</v>
      </c>
      <c r="V48" s="61">
        <v>2.4657</v>
      </c>
      <c r="W48" s="61">
        <v>-2.1850999999999998</v>
      </c>
      <c r="X48" s="61">
        <v>14.9079</v>
      </c>
      <c r="Y48" s="68"/>
      <c r="Z48" s="53"/>
      <c r="AA48" s="53"/>
      <c r="AB48" s="53"/>
      <c r="AC48" s="53"/>
      <c r="AD48" s="53"/>
      <c r="AE48" s="53"/>
      <c r="AF48" s="53"/>
      <c r="AG48" s="53"/>
      <c r="AH48" s="53"/>
      <c r="AI48" s="53"/>
      <c r="AJ48" s="53"/>
      <c r="AK48" s="53"/>
      <c r="AL48" s="53"/>
      <c r="AM48" s="53"/>
      <c r="AN48" s="53"/>
      <c r="AO48" s="45"/>
      <c r="AP48" s="61">
        <v>14.61</v>
      </c>
      <c r="AQ48" s="61">
        <v>14.88</v>
      </c>
      <c r="AR48" s="61">
        <v>11.03</v>
      </c>
      <c r="AS48" s="61">
        <v>5.41</v>
      </c>
      <c r="AT48" s="61">
        <v>0.13</v>
      </c>
      <c r="AU48" s="80"/>
      <c r="AV48" s="53"/>
      <c r="AW48" s="53"/>
      <c r="AX48" s="53"/>
      <c r="AY48" s="53"/>
      <c r="AZ48" s="53"/>
      <c r="BA48" s="262"/>
      <c r="BB48" s="61"/>
      <c r="BC48" s="279"/>
      <c r="BD48" s="279"/>
      <c r="BE48" s="279"/>
      <c r="BF48" s="45"/>
      <c r="BG48" s="61"/>
      <c r="BH48" s="61"/>
      <c r="BI48" s="61"/>
      <c r="BJ48" s="61"/>
      <c r="BK48" s="45"/>
      <c r="BL48" s="86"/>
      <c r="BM48" s="86"/>
      <c r="BN48" s="86"/>
      <c r="BO48" s="86"/>
      <c r="BP48" s="86"/>
      <c r="BQ48" s="45"/>
      <c r="BR48" s="90"/>
    </row>
    <row r="49" spans="1:70" ht="14.5" x14ac:dyDescent="0.25">
      <c r="A49" s="39" t="s">
        <v>365</v>
      </c>
      <c r="B49" s="46"/>
      <c r="C49" s="723"/>
      <c r="D49" s="46"/>
      <c r="E49" s="54"/>
      <c r="F49" s="46"/>
      <c r="G49" s="58"/>
      <c r="H49" s="69"/>
      <c r="I49" s="62"/>
      <c r="J49" s="62"/>
      <c r="K49" s="62"/>
      <c r="L49" s="62"/>
      <c r="M49" s="62"/>
      <c r="N49" s="73"/>
      <c r="O49" s="62"/>
      <c r="P49" s="62"/>
      <c r="Q49" s="62"/>
      <c r="R49" s="62"/>
      <c r="S49" s="62"/>
      <c r="T49" s="62"/>
      <c r="U49" s="62"/>
      <c r="V49" s="62"/>
      <c r="W49" s="62"/>
      <c r="X49" s="62"/>
      <c r="Y49" s="69"/>
      <c r="Z49" s="54"/>
      <c r="AA49" s="54"/>
      <c r="AB49" s="54"/>
      <c r="AC49" s="54"/>
      <c r="AD49" s="54"/>
      <c r="AE49" s="54"/>
      <c r="AF49" s="54"/>
      <c r="AG49" s="54"/>
      <c r="AH49" s="54"/>
      <c r="AI49" s="54"/>
      <c r="AJ49" s="54"/>
      <c r="AK49" s="54"/>
      <c r="AL49" s="54"/>
      <c r="AM49" s="54"/>
      <c r="AN49" s="54"/>
      <c r="AO49" s="46"/>
      <c r="AP49" s="62"/>
      <c r="AQ49" s="62"/>
      <c r="AR49" s="62"/>
      <c r="AS49" s="62"/>
      <c r="AT49" s="62"/>
      <c r="AU49" s="81"/>
      <c r="AV49" s="54"/>
      <c r="AW49" s="54"/>
      <c r="AX49" s="54"/>
      <c r="AY49" s="54"/>
      <c r="AZ49" s="54"/>
      <c r="BA49" s="263"/>
      <c r="BB49" s="62"/>
      <c r="BC49" s="245"/>
      <c r="BD49" s="245"/>
      <c r="BE49" s="245"/>
      <c r="BF49" s="46"/>
      <c r="BG49" s="62"/>
      <c r="BH49" s="62"/>
      <c r="BI49" s="62"/>
      <c r="BJ49" s="62"/>
      <c r="BK49" s="46"/>
      <c r="BL49" s="87"/>
      <c r="BM49" s="87"/>
      <c r="BN49" s="87"/>
      <c r="BO49" s="87"/>
      <c r="BP49" s="87"/>
      <c r="BQ49" s="46"/>
      <c r="BR49" s="91"/>
    </row>
    <row r="50" spans="1:70" s="529" customFormat="1" x14ac:dyDescent="0.25">
      <c r="A50" s="481" t="s">
        <v>4309</v>
      </c>
      <c r="B50" s="520"/>
      <c r="C50" s="724">
        <v>36616</v>
      </c>
      <c r="D50" s="520"/>
      <c r="E50" s="521">
        <v>13410.6</v>
      </c>
      <c r="F50" s="520"/>
      <c r="G50" s="522">
        <v>408.34800000000001</v>
      </c>
      <c r="H50" s="524"/>
      <c r="I50" s="405">
        <v>-0.39750000000000002</v>
      </c>
      <c r="J50" s="405">
        <v>-0.14449999999999999</v>
      </c>
      <c r="K50" s="405">
        <v>-1.6072</v>
      </c>
      <c r="L50" s="405">
        <v>5.1289999999999996</v>
      </c>
      <c r="M50" s="405">
        <v>14.8851</v>
      </c>
      <c r="N50" s="407">
        <v>13.2652</v>
      </c>
      <c r="O50" s="405">
        <v>0.41099999999999998</v>
      </c>
      <c r="P50" s="405">
        <v>13.306900000000001</v>
      </c>
      <c r="Q50" s="405">
        <v>14.1457</v>
      </c>
      <c r="R50" s="405">
        <v>18.460999999999999</v>
      </c>
      <c r="S50" s="405">
        <v>1.8886000000000001</v>
      </c>
      <c r="T50" s="405">
        <v>22.325199999999999</v>
      </c>
      <c r="U50" s="405">
        <v>8.3490000000000002</v>
      </c>
      <c r="V50" s="405">
        <v>12.379200000000001</v>
      </c>
      <c r="W50" s="405">
        <v>-0.57379999999999998</v>
      </c>
      <c r="X50" s="405">
        <v>15.0479</v>
      </c>
      <c r="Y50" s="524"/>
      <c r="Z50" s="403">
        <v>23</v>
      </c>
      <c r="AA50" s="403">
        <v>4</v>
      </c>
      <c r="AB50" s="403">
        <v>7</v>
      </c>
      <c r="AC50" s="403">
        <v>13</v>
      </c>
      <c r="AD50" s="403">
        <v>2</v>
      </c>
      <c r="AE50" s="403">
        <v>1</v>
      </c>
      <c r="AF50" s="403">
        <v>6</v>
      </c>
      <c r="AG50" s="403">
        <v>5</v>
      </c>
      <c r="AH50" s="403">
        <v>1</v>
      </c>
      <c r="AI50" s="403">
        <v>1</v>
      </c>
      <c r="AJ50" s="403">
        <v>6</v>
      </c>
      <c r="AK50" s="403">
        <v>3</v>
      </c>
      <c r="AL50" s="403">
        <v>1</v>
      </c>
      <c r="AM50" s="403">
        <v>1</v>
      </c>
      <c r="AN50" s="403">
        <v>4</v>
      </c>
      <c r="AO50" s="520"/>
      <c r="AP50" s="523">
        <v>19.87</v>
      </c>
      <c r="AQ50" s="523">
        <v>19.75</v>
      </c>
      <c r="AR50" s="523">
        <v>13.12</v>
      </c>
      <c r="AS50" s="523">
        <v>8.8699999999999992</v>
      </c>
      <c r="AT50" s="523">
        <v>16.010000000000002</v>
      </c>
      <c r="AU50" s="525"/>
      <c r="AV50" s="521">
        <v>1</v>
      </c>
      <c r="AW50" s="521">
        <v>1</v>
      </c>
      <c r="AX50" s="521">
        <v>3</v>
      </c>
      <c r="AY50" s="521">
        <v>2</v>
      </c>
      <c r="AZ50" s="521">
        <v>2</v>
      </c>
      <c r="BA50" s="526"/>
      <c r="BB50" s="523">
        <v>15.055467837058901</v>
      </c>
      <c r="BC50" s="527">
        <v>1.0312231889825001</v>
      </c>
      <c r="BD50" s="527">
        <v>5.4497915436375E-2</v>
      </c>
      <c r="BE50" s="527">
        <v>0.26072700398859699</v>
      </c>
      <c r="BF50" s="520"/>
      <c r="BG50" s="904">
        <v>72.866699999999994</v>
      </c>
      <c r="BH50" s="904">
        <v>13.6561</v>
      </c>
      <c r="BI50" s="904">
        <v>6.67699</v>
      </c>
      <c r="BJ50" s="904">
        <v>6.8002099999999999</v>
      </c>
      <c r="BK50" s="520"/>
      <c r="BL50" s="481" t="s">
        <v>4310</v>
      </c>
      <c r="BM50" s="481" t="s">
        <v>4311</v>
      </c>
      <c r="BN50" s="481" t="s">
        <v>4312</v>
      </c>
      <c r="BO50" s="481" t="s">
        <v>4313</v>
      </c>
      <c r="BP50" s="481" t="s">
        <v>4314</v>
      </c>
      <c r="BQ50" s="520"/>
      <c r="BR50" s="528" t="s">
        <v>555</v>
      </c>
    </row>
    <row r="51" spans="1:70" s="529" customFormat="1" x14ac:dyDescent="0.25">
      <c r="A51" s="345" t="s">
        <v>4315</v>
      </c>
      <c r="B51" s="530"/>
      <c r="C51" s="719">
        <v>43670</v>
      </c>
      <c r="D51" s="530"/>
      <c r="E51" s="531">
        <v>5508.46</v>
      </c>
      <c r="F51" s="530"/>
      <c r="G51" s="532">
        <v>28.705400000000001</v>
      </c>
      <c r="H51" s="534"/>
      <c r="I51" s="348">
        <v>1.3599999999999999E-2</v>
      </c>
      <c r="J51" s="348">
        <v>-1.6211</v>
      </c>
      <c r="K51" s="348">
        <v>-3.8917999999999999</v>
      </c>
      <c r="L51" s="348">
        <v>0.22839999999999999</v>
      </c>
      <c r="M51" s="348">
        <v>-3.367</v>
      </c>
      <c r="N51" s="350">
        <v>-10.860799999999999</v>
      </c>
      <c r="O51" s="348">
        <v>-3.2738</v>
      </c>
      <c r="P51" s="348">
        <v>7.4882</v>
      </c>
      <c r="Q51" s="348">
        <v>9.8859999999999992</v>
      </c>
      <c r="R51" s="348" t="s">
        <v>430</v>
      </c>
      <c r="S51" s="348">
        <v>-1.7924</v>
      </c>
      <c r="T51" s="348">
        <v>3.5369000000000002</v>
      </c>
      <c r="U51" s="348">
        <v>-10.260300000000001</v>
      </c>
      <c r="V51" s="348">
        <v>-8.7179000000000002</v>
      </c>
      <c r="W51" s="348">
        <v>-1.9258999999999999</v>
      </c>
      <c r="X51" s="348">
        <v>15.922499999999999</v>
      </c>
      <c r="Y51" s="534"/>
      <c r="Z51" s="346">
        <v>14</v>
      </c>
      <c r="AA51" s="346">
        <v>18</v>
      </c>
      <c r="AB51" s="346">
        <v>17</v>
      </c>
      <c r="AC51" s="346">
        <v>23</v>
      </c>
      <c r="AD51" s="346">
        <v>23</v>
      </c>
      <c r="AE51" s="346">
        <v>23</v>
      </c>
      <c r="AF51" s="346">
        <v>16</v>
      </c>
      <c r="AG51" s="346">
        <v>14</v>
      </c>
      <c r="AH51" s="346">
        <v>8</v>
      </c>
      <c r="AI51" s="346" t="s">
        <v>430</v>
      </c>
      <c r="AJ51" s="346">
        <v>23</v>
      </c>
      <c r="AK51" s="346">
        <v>23</v>
      </c>
      <c r="AL51" s="346">
        <v>23</v>
      </c>
      <c r="AM51" s="346">
        <v>23</v>
      </c>
      <c r="AN51" s="346">
        <v>10</v>
      </c>
      <c r="AO51" s="530"/>
      <c r="AP51" s="533" t="s">
        <v>430</v>
      </c>
      <c r="AQ51" s="533">
        <v>11.89</v>
      </c>
      <c r="AR51" s="533">
        <v>6.68</v>
      </c>
      <c r="AS51" s="533">
        <v>-0.83</v>
      </c>
      <c r="AT51" s="533">
        <v>-11.07</v>
      </c>
      <c r="AU51" s="535"/>
      <c r="AV51" s="531" t="s">
        <v>430</v>
      </c>
      <c r="AW51" s="531">
        <v>9</v>
      </c>
      <c r="AX51" s="531">
        <v>14</v>
      </c>
      <c r="AY51" s="531">
        <v>21</v>
      </c>
      <c r="AZ51" s="531">
        <v>23</v>
      </c>
      <c r="BA51" s="536"/>
      <c r="BB51" s="533">
        <v>10.5795590097682</v>
      </c>
      <c r="BC51" s="537">
        <v>0.74097450695086498</v>
      </c>
      <c r="BD51" s="537">
        <v>3.1375378299582299E-2</v>
      </c>
      <c r="BE51" s="537">
        <v>-7.0275268553302794E-2</v>
      </c>
      <c r="BF51" s="530"/>
      <c r="BG51" s="905">
        <v>69.443799999999996</v>
      </c>
      <c r="BH51" s="905">
        <v>3.3062999999999998</v>
      </c>
      <c r="BI51" s="905">
        <v>18.644500000000001</v>
      </c>
      <c r="BJ51" s="905">
        <v>8.6053999999999995</v>
      </c>
      <c r="BK51" s="530"/>
      <c r="BL51" s="345" t="s">
        <v>1123</v>
      </c>
      <c r="BM51" s="345" t="s">
        <v>4316</v>
      </c>
      <c r="BN51" s="345" t="s">
        <v>4317</v>
      </c>
      <c r="BO51" s="345" t="s">
        <v>4318</v>
      </c>
      <c r="BP51" s="345" t="s">
        <v>4319</v>
      </c>
      <c r="BQ51" s="530"/>
      <c r="BR51" s="538" t="s">
        <v>555</v>
      </c>
    </row>
    <row r="52" spans="1:70" s="529" customFormat="1" x14ac:dyDescent="0.25">
      <c r="A52" s="345" t="s">
        <v>4320</v>
      </c>
      <c r="B52" s="530"/>
      <c r="C52" s="719">
        <v>39080</v>
      </c>
      <c r="D52" s="530"/>
      <c r="E52" s="531">
        <v>2722.94</v>
      </c>
      <c r="F52" s="530"/>
      <c r="G52" s="532">
        <v>127.36</v>
      </c>
      <c r="H52" s="534"/>
      <c r="I52" s="348">
        <v>1.5699999999999999E-2</v>
      </c>
      <c r="J52" s="348">
        <v>-0.5</v>
      </c>
      <c r="K52" s="348">
        <v>1.5699999999999999E-2</v>
      </c>
      <c r="L52" s="348">
        <v>10.364000000000001</v>
      </c>
      <c r="M52" s="348">
        <v>12.478999999999999</v>
      </c>
      <c r="N52" s="350">
        <v>0.1258</v>
      </c>
      <c r="O52" s="348">
        <v>-0.87180000000000002</v>
      </c>
      <c r="P52" s="348">
        <v>11.5021</v>
      </c>
      <c r="Q52" s="348">
        <v>9.2934999999999999</v>
      </c>
      <c r="R52" s="348">
        <v>12.3978</v>
      </c>
      <c r="S52" s="348">
        <v>4.4705000000000004</v>
      </c>
      <c r="T52" s="348">
        <v>22.1327</v>
      </c>
      <c r="U52" s="348">
        <v>2.3300999999999998</v>
      </c>
      <c r="V52" s="348">
        <v>2.7677</v>
      </c>
      <c r="W52" s="348">
        <v>-1.2789999999999999</v>
      </c>
      <c r="X52" s="348">
        <v>13.777900000000001</v>
      </c>
      <c r="Y52" s="534"/>
      <c r="Z52" s="346">
        <v>13</v>
      </c>
      <c r="AA52" s="346">
        <v>6</v>
      </c>
      <c r="AB52" s="346">
        <v>2</v>
      </c>
      <c r="AC52" s="346">
        <v>2</v>
      </c>
      <c r="AD52" s="346">
        <v>5</v>
      </c>
      <c r="AE52" s="346">
        <v>10</v>
      </c>
      <c r="AF52" s="346">
        <v>9</v>
      </c>
      <c r="AG52" s="346">
        <v>7</v>
      </c>
      <c r="AH52" s="346">
        <v>10</v>
      </c>
      <c r="AI52" s="346">
        <v>4</v>
      </c>
      <c r="AJ52" s="346">
        <v>3</v>
      </c>
      <c r="AK52" s="346">
        <v>4</v>
      </c>
      <c r="AL52" s="346">
        <v>6</v>
      </c>
      <c r="AM52" s="346">
        <v>10</v>
      </c>
      <c r="AN52" s="346">
        <v>7</v>
      </c>
      <c r="AO52" s="530"/>
      <c r="AP52" s="533">
        <v>12.71</v>
      </c>
      <c r="AQ52" s="533">
        <v>12.68</v>
      </c>
      <c r="AR52" s="533">
        <v>10.43</v>
      </c>
      <c r="AS52" s="533">
        <v>5.93</v>
      </c>
      <c r="AT52" s="533">
        <v>10.55</v>
      </c>
      <c r="AU52" s="535"/>
      <c r="AV52" s="531">
        <v>6</v>
      </c>
      <c r="AW52" s="531">
        <v>7</v>
      </c>
      <c r="AX52" s="531">
        <v>7</v>
      </c>
      <c r="AY52" s="531">
        <v>7</v>
      </c>
      <c r="AZ52" s="531">
        <v>5</v>
      </c>
      <c r="BA52" s="536"/>
      <c r="BB52" s="533">
        <v>14.859822094212699</v>
      </c>
      <c r="BC52" s="537">
        <v>1.0755769737760701</v>
      </c>
      <c r="BD52" s="537">
        <v>4.3310106371601202E-2</v>
      </c>
      <c r="BE52" s="537">
        <v>9.0368594269686603E-2</v>
      </c>
      <c r="BF52" s="530"/>
      <c r="BG52" s="905">
        <v>45.974600000000002</v>
      </c>
      <c r="BH52" s="905">
        <v>24.883299999999998</v>
      </c>
      <c r="BI52" s="905">
        <v>28.181899999999999</v>
      </c>
      <c r="BJ52" s="905">
        <v>0.96020000000000005</v>
      </c>
      <c r="BK52" s="530"/>
      <c r="BL52" s="345" t="s">
        <v>4321</v>
      </c>
      <c r="BM52" s="345" t="s">
        <v>2585</v>
      </c>
      <c r="BN52" s="345" t="s">
        <v>1555</v>
      </c>
      <c r="BO52" s="345" t="s">
        <v>4322</v>
      </c>
      <c r="BP52" s="345" t="s">
        <v>1315</v>
      </c>
      <c r="BQ52" s="530"/>
      <c r="BR52" s="538" t="s">
        <v>555</v>
      </c>
    </row>
    <row r="53" spans="1:70" s="529" customFormat="1" x14ac:dyDescent="0.25">
      <c r="A53" s="345" t="s">
        <v>4323</v>
      </c>
      <c r="B53" s="530"/>
      <c r="C53" s="719">
        <v>39869</v>
      </c>
      <c r="D53" s="530"/>
      <c r="E53" s="531">
        <v>1407.27</v>
      </c>
      <c r="F53" s="530"/>
      <c r="G53" s="532">
        <v>164.83</v>
      </c>
      <c r="H53" s="534"/>
      <c r="I53" s="348">
        <v>9.11E-2</v>
      </c>
      <c r="J53" s="348">
        <v>-0.24809999999999999</v>
      </c>
      <c r="K53" s="348">
        <v>-1.1276999999999999</v>
      </c>
      <c r="L53" s="348">
        <v>3.7450000000000001</v>
      </c>
      <c r="M53" s="348">
        <v>5.8163</v>
      </c>
      <c r="N53" s="350">
        <v>4.2107000000000001</v>
      </c>
      <c r="O53" s="348">
        <v>-1.7890999999999999</v>
      </c>
      <c r="P53" s="348">
        <v>11.1595</v>
      </c>
      <c r="Q53" s="348">
        <v>10.229799999999999</v>
      </c>
      <c r="R53" s="348">
        <v>14.900700000000001</v>
      </c>
      <c r="S53" s="348">
        <v>0.46929999999999999</v>
      </c>
      <c r="T53" s="348">
        <v>12.8354</v>
      </c>
      <c r="U53" s="348">
        <v>2.4361000000000002</v>
      </c>
      <c r="V53" s="348">
        <v>4.9739000000000004</v>
      </c>
      <c r="W53" s="348">
        <v>-0.75860000000000005</v>
      </c>
      <c r="X53" s="348">
        <v>17.3124</v>
      </c>
      <c r="Y53" s="534"/>
      <c r="Z53" s="346">
        <v>9</v>
      </c>
      <c r="AA53" s="346">
        <v>5</v>
      </c>
      <c r="AB53" s="346">
        <v>5</v>
      </c>
      <c r="AC53" s="346">
        <v>16</v>
      </c>
      <c r="AD53" s="346">
        <v>11</v>
      </c>
      <c r="AE53" s="346">
        <v>6</v>
      </c>
      <c r="AF53" s="346">
        <v>11</v>
      </c>
      <c r="AG53" s="346">
        <v>8</v>
      </c>
      <c r="AH53" s="346">
        <v>6</v>
      </c>
      <c r="AI53" s="346">
        <v>2</v>
      </c>
      <c r="AJ53" s="346">
        <v>14</v>
      </c>
      <c r="AK53" s="346">
        <v>14</v>
      </c>
      <c r="AL53" s="346">
        <v>5</v>
      </c>
      <c r="AM53" s="346">
        <v>8</v>
      </c>
      <c r="AN53" s="346">
        <v>6</v>
      </c>
      <c r="AO53" s="530"/>
      <c r="AP53" s="533">
        <v>15.13</v>
      </c>
      <c r="AQ53" s="533">
        <v>14.51</v>
      </c>
      <c r="AR53" s="533">
        <v>10.57</v>
      </c>
      <c r="AS53" s="533">
        <v>4.28</v>
      </c>
      <c r="AT53" s="533">
        <v>5.84</v>
      </c>
      <c r="AU53" s="535"/>
      <c r="AV53" s="531">
        <v>3</v>
      </c>
      <c r="AW53" s="531">
        <v>3</v>
      </c>
      <c r="AX53" s="531">
        <v>6</v>
      </c>
      <c r="AY53" s="531">
        <v>9</v>
      </c>
      <c r="AZ53" s="531">
        <v>7</v>
      </c>
      <c r="BA53" s="536"/>
      <c r="BB53" s="533">
        <v>15.550317552062101</v>
      </c>
      <c r="BC53" s="537">
        <v>1.0991688065002601</v>
      </c>
      <c r="BD53" s="537">
        <v>4.2619103474635302E-2</v>
      </c>
      <c r="BE53" s="537">
        <v>9.7394496599445296E-2</v>
      </c>
      <c r="BF53" s="530"/>
      <c r="BG53" s="905">
        <v>51.348500000000001</v>
      </c>
      <c r="BH53" s="905">
        <v>13.847200000000001</v>
      </c>
      <c r="BI53" s="905">
        <v>20.3293</v>
      </c>
      <c r="BJ53" s="905">
        <v>14.475</v>
      </c>
      <c r="BK53" s="530"/>
      <c r="BL53" s="345" t="s">
        <v>1384</v>
      </c>
      <c r="BM53" s="345" t="s">
        <v>4324</v>
      </c>
      <c r="BN53" s="345" t="s">
        <v>4325</v>
      </c>
      <c r="BO53" s="345" t="s">
        <v>3270</v>
      </c>
      <c r="BP53" s="345" t="s">
        <v>4326</v>
      </c>
      <c r="BQ53" s="530"/>
      <c r="BR53" s="538" t="s">
        <v>555</v>
      </c>
    </row>
    <row r="54" spans="1:70" s="529" customFormat="1" x14ac:dyDescent="0.25">
      <c r="A54" s="345" t="s">
        <v>4327</v>
      </c>
      <c r="B54" s="530"/>
      <c r="C54" s="719">
        <v>35155</v>
      </c>
      <c r="D54" s="530"/>
      <c r="E54" s="531">
        <v>1250.8</v>
      </c>
      <c r="F54" s="530"/>
      <c r="G54" s="532">
        <v>486.1728</v>
      </c>
      <c r="H54" s="534"/>
      <c r="I54" s="348">
        <v>7.9200000000000007E-2</v>
      </c>
      <c r="J54" s="348">
        <v>-1.8220000000000001</v>
      </c>
      <c r="K54" s="348">
        <v>-4.0288000000000004</v>
      </c>
      <c r="L54" s="348">
        <v>2.6286999999999998</v>
      </c>
      <c r="M54" s="348">
        <v>-0.83930000000000005</v>
      </c>
      <c r="N54" s="350">
        <v>-4.9911000000000003</v>
      </c>
      <c r="O54" s="348">
        <v>-2.1964000000000001</v>
      </c>
      <c r="P54" s="348">
        <v>7.4078999999999997</v>
      </c>
      <c r="Q54" s="348">
        <v>8.8256999999999994</v>
      </c>
      <c r="R54" s="348">
        <v>11.4701</v>
      </c>
      <c r="S54" s="348">
        <v>-1.2377</v>
      </c>
      <c r="T54" s="348">
        <v>7.9644000000000004</v>
      </c>
      <c r="U54" s="348">
        <v>-7.9922000000000004</v>
      </c>
      <c r="V54" s="348">
        <v>-3.6522000000000001</v>
      </c>
      <c r="W54" s="348">
        <v>-2.3580000000000001</v>
      </c>
      <c r="X54" s="348">
        <v>15.1403</v>
      </c>
      <c r="Y54" s="534"/>
      <c r="Z54" s="346">
        <v>10</v>
      </c>
      <c r="AA54" s="346">
        <v>21</v>
      </c>
      <c r="AB54" s="346">
        <v>19</v>
      </c>
      <c r="AC54" s="346">
        <v>18</v>
      </c>
      <c r="AD54" s="346">
        <v>18</v>
      </c>
      <c r="AE54" s="346">
        <v>17</v>
      </c>
      <c r="AF54" s="346">
        <v>12</v>
      </c>
      <c r="AG54" s="346">
        <v>15</v>
      </c>
      <c r="AH54" s="346">
        <v>12</v>
      </c>
      <c r="AI54" s="346">
        <v>10</v>
      </c>
      <c r="AJ54" s="346">
        <v>18</v>
      </c>
      <c r="AK54" s="346">
        <v>18</v>
      </c>
      <c r="AL54" s="346">
        <v>19</v>
      </c>
      <c r="AM54" s="346">
        <v>17</v>
      </c>
      <c r="AN54" s="346">
        <v>16</v>
      </c>
      <c r="AO54" s="530"/>
      <c r="AP54" s="533">
        <v>11.34</v>
      </c>
      <c r="AQ54" s="533">
        <v>11.24</v>
      </c>
      <c r="AR54" s="533">
        <v>7.06</v>
      </c>
      <c r="AS54" s="533">
        <v>1.34</v>
      </c>
      <c r="AT54" s="533">
        <v>-7</v>
      </c>
      <c r="AU54" s="535"/>
      <c r="AV54" s="531">
        <v>10</v>
      </c>
      <c r="AW54" s="531">
        <v>11</v>
      </c>
      <c r="AX54" s="531">
        <v>12</v>
      </c>
      <c r="AY54" s="531">
        <v>14</v>
      </c>
      <c r="AZ54" s="531">
        <v>18</v>
      </c>
      <c r="BA54" s="536"/>
      <c r="BB54" s="533">
        <v>11.9279389433683</v>
      </c>
      <c r="BC54" s="537">
        <v>0.87862491391946895</v>
      </c>
      <c r="BD54" s="537">
        <v>2.46658810011516E-2</v>
      </c>
      <c r="BE54" s="537">
        <v>-0.18271867716138199</v>
      </c>
      <c r="BF54" s="530"/>
      <c r="BG54" s="905">
        <v>66.501599999999996</v>
      </c>
      <c r="BH54" s="905">
        <v>12.8873</v>
      </c>
      <c r="BI54" s="905">
        <v>19.5426</v>
      </c>
      <c r="BJ54" s="905">
        <v>1.0685</v>
      </c>
      <c r="BK54" s="530"/>
      <c r="BL54" s="345" t="s">
        <v>4328</v>
      </c>
      <c r="BM54" s="345" t="s">
        <v>3551</v>
      </c>
      <c r="BN54" s="345" t="s">
        <v>4329</v>
      </c>
      <c r="BO54" s="345" t="s">
        <v>4330</v>
      </c>
      <c r="BP54" s="345" t="s">
        <v>4331</v>
      </c>
      <c r="BQ54" s="530"/>
      <c r="BR54" s="538" t="s">
        <v>555</v>
      </c>
    </row>
    <row r="55" spans="1:70" s="529" customFormat="1" x14ac:dyDescent="0.25">
      <c r="A55" s="345" t="s">
        <v>4332</v>
      </c>
      <c r="B55" s="530"/>
      <c r="C55" s="719">
        <v>35520</v>
      </c>
      <c r="D55" s="530"/>
      <c r="E55" s="531">
        <v>1002.54</v>
      </c>
      <c r="F55" s="530"/>
      <c r="G55" s="532">
        <v>147.3347</v>
      </c>
      <c r="H55" s="534"/>
      <c r="I55" s="348">
        <v>0.28060000000000002</v>
      </c>
      <c r="J55" s="348">
        <v>-0.62529999999999997</v>
      </c>
      <c r="K55" s="348">
        <v>-2.3776000000000002</v>
      </c>
      <c r="L55" s="348">
        <v>5.5445000000000002</v>
      </c>
      <c r="M55" s="348">
        <v>3.258</v>
      </c>
      <c r="N55" s="350">
        <v>-3.4584000000000001</v>
      </c>
      <c r="O55" s="348">
        <v>-2.7612000000000001</v>
      </c>
      <c r="P55" s="348">
        <v>8.3445999999999998</v>
      </c>
      <c r="Q55" s="348">
        <v>8.1684000000000001</v>
      </c>
      <c r="R55" s="348">
        <v>10.7844</v>
      </c>
      <c r="S55" s="348">
        <v>0.83320000000000005</v>
      </c>
      <c r="T55" s="348">
        <v>13.067299999999999</v>
      </c>
      <c r="U55" s="348">
        <v>-4.4574999999999996</v>
      </c>
      <c r="V55" s="348">
        <v>-2.0802</v>
      </c>
      <c r="W55" s="348">
        <v>-1.3245</v>
      </c>
      <c r="X55" s="348">
        <v>9.5594000000000001</v>
      </c>
      <c r="Y55" s="534"/>
      <c r="Z55" s="346">
        <v>3</v>
      </c>
      <c r="AA55" s="346">
        <v>7</v>
      </c>
      <c r="AB55" s="346">
        <v>11</v>
      </c>
      <c r="AC55" s="346">
        <v>11</v>
      </c>
      <c r="AD55" s="346">
        <v>15</v>
      </c>
      <c r="AE55" s="346">
        <v>15</v>
      </c>
      <c r="AF55" s="346">
        <v>14</v>
      </c>
      <c r="AG55" s="346">
        <v>11</v>
      </c>
      <c r="AH55" s="346">
        <v>14</v>
      </c>
      <c r="AI55" s="346">
        <v>11</v>
      </c>
      <c r="AJ55" s="346">
        <v>13</v>
      </c>
      <c r="AK55" s="346">
        <v>13</v>
      </c>
      <c r="AL55" s="346">
        <v>15</v>
      </c>
      <c r="AM55" s="346">
        <v>16</v>
      </c>
      <c r="AN55" s="346">
        <v>8</v>
      </c>
      <c r="AO55" s="530"/>
      <c r="AP55" s="533">
        <v>10.86</v>
      </c>
      <c r="AQ55" s="533">
        <v>10.56</v>
      </c>
      <c r="AR55" s="533">
        <v>7.74</v>
      </c>
      <c r="AS55" s="533">
        <v>2.42</v>
      </c>
      <c r="AT55" s="533">
        <v>-0.93</v>
      </c>
      <c r="AU55" s="535"/>
      <c r="AV55" s="531">
        <v>11</v>
      </c>
      <c r="AW55" s="531">
        <v>14</v>
      </c>
      <c r="AX55" s="531">
        <v>10</v>
      </c>
      <c r="AY55" s="531">
        <v>12</v>
      </c>
      <c r="AZ55" s="531">
        <v>15</v>
      </c>
      <c r="BA55" s="536"/>
      <c r="BB55" s="533">
        <v>12.3872029953123</v>
      </c>
      <c r="BC55" s="537">
        <v>0.87566490063373403</v>
      </c>
      <c r="BD55" s="537">
        <v>3.1415739357035399E-2</v>
      </c>
      <c r="BE55" s="537">
        <v>-8.6171916025937198E-2</v>
      </c>
      <c r="BF55" s="530"/>
      <c r="BG55" s="905">
        <v>58.340400000000002</v>
      </c>
      <c r="BH55" s="905">
        <v>15.561999999999999</v>
      </c>
      <c r="BI55" s="905">
        <v>22.892199999999999</v>
      </c>
      <c r="BJ55" s="905">
        <v>3.2054</v>
      </c>
      <c r="BK55" s="530"/>
      <c r="BL55" s="345" t="s">
        <v>4333</v>
      </c>
      <c r="BM55" s="345" t="s">
        <v>4334</v>
      </c>
      <c r="BN55" s="345" t="s">
        <v>4335</v>
      </c>
      <c r="BO55" s="345" t="s">
        <v>4336</v>
      </c>
      <c r="BP55" s="345" t="s">
        <v>4337</v>
      </c>
      <c r="BQ55" s="530"/>
      <c r="BR55" s="538" t="s">
        <v>555</v>
      </c>
    </row>
    <row r="56" spans="1:70" s="529" customFormat="1" x14ac:dyDescent="0.25">
      <c r="A56" s="345" t="s">
        <v>4338</v>
      </c>
      <c r="B56" s="530"/>
      <c r="C56" s="719">
        <v>38722</v>
      </c>
      <c r="D56" s="530"/>
      <c r="E56" s="531">
        <v>900.13</v>
      </c>
      <c r="F56" s="530"/>
      <c r="G56" s="532">
        <v>99.541600000000003</v>
      </c>
      <c r="H56" s="534"/>
      <c r="I56" s="348">
        <v>-5.8599999999999999E-2</v>
      </c>
      <c r="J56" s="348">
        <v>-1.3698999999999999</v>
      </c>
      <c r="K56" s="348">
        <v>-3.4180000000000001</v>
      </c>
      <c r="L56" s="348">
        <v>5.8917999999999999</v>
      </c>
      <c r="M56" s="348">
        <v>6.0831</v>
      </c>
      <c r="N56" s="350">
        <v>4.3879000000000001</v>
      </c>
      <c r="O56" s="348">
        <v>2.1072000000000002</v>
      </c>
      <c r="P56" s="348">
        <v>13.770200000000001</v>
      </c>
      <c r="Q56" s="348">
        <v>10.766500000000001</v>
      </c>
      <c r="R56" s="348">
        <v>12.0045</v>
      </c>
      <c r="S56" s="348">
        <v>1.6579999999999999</v>
      </c>
      <c r="T56" s="348">
        <v>14.0419</v>
      </c>
      <c r="U56" s="348">
        <v>-0.1825</v>
      </c>
      <c r="V56" s="348">
        <v>6.3902999999999999</v>
      </c>
      <c r="W56" s="348">
        <v>-3.0306999999999999</v>
      </c>
      <c r="X56" s="348">
        <v>11.745200000000001</v>
      </c>
      <c r="Y56" s="534"/>
      <c r="Z56" s="346">
        <v>18</v>
      </c>
      <c r="AA56" s="346">
        <v>15</v>
      </c>
      <c r="AB56" s="346">
        <v>16</v>
      </c>
      <c r="AC56" s="346">
        <v>10</v>
      </c>
      <c r="AD56" s="346">
        <v>10</v>
      </c>
      <c r="AE56" s="346">
        <v>5</v>
      </c>
      <c r="AF56" s="346">
        <v>2</v>
      </c>
      <c r="AG56" s="346">
        <v>4</v>
      </c>
      <c r="AH56" s="346">
        <v>4</v>
      </c>
      <c r="AI56" s="346">
        <v>5</v>
      </c>
      <c r="AJ56" s="346">
        <v>10</v>
      </c>
      <c r="AK56" s="346">
        <v>10</v>
      </c>
      <c r="AL56" s="346">
        <v>9</v>
      </c>
      <c r="AM56" s="346">
        <v>3</v>
      </c>
      <c r="AN56" s="346">
        <v>22</v>
      </c>
      <c r="AO56" s="530"/>
      <c r="AP56" s="533">
        <v>13.19</v>
      </c>
      <c r="AQ56" s="533">
        <v>13.58</v>
      </c>
      <c r="AR56" s="533">
        <v>12.05</v>
      </c>
      <c r="AS56" s="533">
        <v>7.49</v>
      </c>
      <c r="AT56" s="533">
        <v>4.57</v>
      </c>
      <c r="AU56" s="535"/>
      <c r="AV56" s="531">
        <v>4</v>
      </c>
      <c r="AW56" s="531">
        <v>4</v>
      </c>
      <c r="AX56" s="531">
        <v>4</v>
      </c>
      <c r="AY56" s="531">
        <v>5</v>
      </c>
      <c r="AZ56" s="531">
        <v>10</v>
      </c>
      <c r="BA56" s="536"/>
      <c r="BB56" s="533">
        <v>13.238699836765599</v>
      </c>
      <c r="BC56" s="537">
        <v>0.97881450062957398</v>
      </c>
      <c r="BD56" s="537">
        <v>5.8423070424573897E-2</v>
      </c>
      <c r="BE56" s="537">
        <v>0.242129166678174</v>
      </c>
      <c r="BF56" s="530"/>
      <c r="BG56" s="905">
        <v>64.335999999999999</v>
      </c>
      <c r="BH56" s="905">
        <v>22.3703</v>
      </c>
      <c r="BI56" s="905">
        <v>10.216900000000001</v>
      </c>
      <c r="BJ56" s="905">
        <v>3.0768</v>
      </c>
      <c r="BK56" s="530"/>
      <c r="BL56" s="345" t="s">
        <v>4339</v>
      </c>
      <c r="BM56" s="345" t="s">
        <v>4340</v>
      </c>
      <c r="BN56" s="345" t="s">
        <v>4341</v>
      </c>
      <c r="BO56" s="345" t="s">
        <v>4342</v>
      </c>
      <c r="BP56" s="345" t="s">
        <v>4343</v>
      </c>
      <c r="BQ56" s="530"/>
      <c r="BR56" s="538" t="s">
        <v>555</v>
      </c>
    </row>
    <row r="57" spans="1:70" s="529" customFormat="1" x14ac:dyDescent="0.25">
      <c r="A57" s="345" t="s">
        <v>4344</v>
      </c>
      <c r="B57" s="530"/>
      <c r="C57" s="719">
        <v>42661</v>
      </c>
      <c r="D57" s="530"/>
      <c r="E57" s="531">
        <v>866.76</v>
      </c>
      <c r="F57" s="530"/>
      <c r="G57" s="532">
        <v>26.9391</v>
      </c>
      <c r="H57" s="534"/>
      <c r="I57" s="348">
        <v>3.49E-2</v>
      </c>
      <c r="J57" s="348">
        <v>-1.8354999999999999</v>
      </c>
      <c r="K57" s="348">
        <v>-4.3162000000000003</v>
      </c>
      <c r="L57" s="348">
        <v>3.2482000000000002</v>
      </c>
      <c r="M57" s="348">
        <v>-1.1547000000000001</v>
      </c>
      <c r="N57" s="350">
        <v>-6.0910000000000002</v>
      </c>
      <c r="O57" s="348">
        <v>-3.4895</v>
      </c>
      <c r="P57" s="348">
        <v>6.0566000000000004</v>
      </c>
      <c r="Q57" s="348">
        <v>7.7961999999999998</v>
      </c>
      <c r="R57" s="348" t="s">
        <v>430</v>
      </c>
      <c r="S57" s="348">
        <v>-0.59260000000000002</v>
      </c>
      <c r="T57" s="348">
        <v>7.0698999999999996</v>
      </c>
      <c r="U57" s="348">
        <v>-7.8380999999999998</v>
      </c>
      <c r="V57" s="348">
        <v>-4.0890000000000004</v>
      </c>
      <c r="W57" s="348">
        <v>-2.8734999999999999</v>
      </c>
      <c r="X57" s="348">
        <v>10.5267</v>
      </c>
      <c r="Y57" s="534"/>
      <c r="Z57" s="346">
        <v>12</v>
      </c>
      <c r="AA57" s="346">
        <v>22</v>
      </c>
      <c r="AB57" s="346">
        <v>20</v>
      </c>
      <c r="AC57" s="346">
        <v>17</v>
      </c>
      <c r="AD57" s="346">
        <v>19</v>
      </c>
      <c r="AE57" s="346">
        <v>20</v>
      </c>
      <c r="AF57" s="346">
        <v>17</v>
      </c>
      <c r="AG57" s="346">
        <v>19</v>
      </c>
      <c r="AH57" s="346">
        <v>15</v>
      </c>
      <c r="AI57" s="346" t="s">
        <v>430</v>
      </c>
      <c r="AJ57" s="346">
        <v>17</v>
      </c>
      <c r="AK57" s="346">
        <v>19</v>
      </c>
      <c r="AL57" s="346">
        <v>18</v>
      </c>
      <c r="AM57" s="346">
        <v>19</v>
      </c>
      <c r="AN57" s="346">
        <v>21</v>
      </c>
      <c r="AO57" s="530"/>
      <c r="AP57" s="533" t="s">
        <v>430</v>
      </c>
      <c r="AQ57" s="533">
        <v>10.71</v>
      </c>
      <c r="AR57" s="533">
        <v>6.3</v>
      </c>
      <c r="AS57" s="533">
        <v>0.46</v>
      </c>
      <c r="AT57" s="533">
        <v>-7.04</v>
      </c>
      <c r="AU57" s="535"/>
      <c r="AV57" s="531" t="s">
        <v>430</v>
      </c>
      <c r="AW57" s="531">
        <v>13</v>
      </c>
      <c r="AX57" s="531">
        <v>15</v>
      </c>
      <c r="AY57" s="531">
        <v>16</v>
      </c>
      <c r="AZ57" s="531">
        <v>19</v>
      </c>
      <c r="BA57" s="536"/>
      <c r="BB57" s="533">
        <v>12.4059746512555</v>
      </c>
      <c r="BC57" s="537">
        <v>0.92286823022095199</v>
      </c>
      <c r="BD57" s="537">
        <v>1.72210249511069E-2</v>
      </c>
      <c r="BE57" s="537">
        <v>-0.28730418766878701</v>
      </c>
      <c r="BF57" s="530"/>
      <c r="BG57" s="905">
        <v>70.898799999999994</v>
      </c>
      <c r="BH57" s="905">
        <v>16.8613</v>
      </c>
      <c r="BI57" s="905">
        <v>9.7996400000000001</v>
      </c>
      <c r="BJ57" s="905">
        <v>2.4402599999999999</v>
      </c>
      <c r="BK57" s="530"/>
      <c r="BL57" s="345" t="s">
        <v>4345</v>
      </c>
      <c r="BM57" s="345" t="s">
        <v>4346</v>
      </c>
      <c r="BN57" s="345" t="s">
        <v>4347</v>
      </c>
      <c r="BO57" s="345" t="s">
        <v>4348</v>
      </c>
      <c r="BP57" s="345" t="s">
        <v>2983</v>
      </c>
      <c r="BQ57" s="530"/>
      <c r="BR57" s="538" t="s">
        <v>555</v>
      </c>
    </row>
    <row r="58" spans="1:70" s="529" customFormat="1" x14ac:dyDescent="0.25">
      <c r="A58" s="345" t="s">
        <v>4349</v>
      </c>
      <c r="B58" s="530"/>
      <c r="C58" s="719">
        <v>40900</v>
      </c>
      <c r="D58" s="530"/>
      <c r="E58" s="531">
        <v>851.47</v>
      </c>
      <c r="F58" s="530"/>
      <c r="G58" s="532">
        <v>65.430000000000007</v>
      </c>
      <c r="H58" s="534"/>
      <c r="I58" s="348">
        <v>-4.58E-2</v>
      </c>
      <c r="J58" s="348">
        <v>-1.0436000000000001</v>
      </c>
      <c r="K58" s="348">
        <v>-2.387</v>
      </c>
      <c r="L58" s="348">
        <v>6.0110000000000001</v>
      </c>
      <c r="M58" s="348">
        <v>4.7382999999999997</v>
      </c>
      <c r="N58" s="350">
        <v>-0.3503</v>
      </c>
      <c r="O58" s="348">
        <v>-0.21329999999999999</v>
      </c>
      <c r="P58" s="348">
        <v>9.3963000000000001</v>
      </c>
      <c r="Q58" s="348">
        <v>9.6546000000000003</v>
      </c>
      <c r="R58" s="348">
        <v>11.9985</v>
      </c>
      <c r="S58" s="348">
        <v>0.92549999999999999</v>
      </c>
      <c r="T58" s="348">
        <v>13.7715</v>
      </c>
      <c r="U58" s="348">
        <v>-1.3270999999999999</v>
      </c>
      <c r="V58" s="348">
        <v>1.7732000000000001</v>
      </c>
      <c r="W58" s="348">
        <v>-2.1827000000000001</v>
      </c>
      <c r="X58" s="348">
        <v>13.604900000000001</v>
      </c>
      <c r="Y58" s="534"/>
      <c r="Z58" s="346">
        <v>17</v>
      </c>
      <c r="AA58" s="346">
        <v>9</v>
      </c>
      <c r="AB58" s="346">
        <v>12</v>
      </c>
      <c r="AC58" s="346">
        <v>8</v>
      </c>
      <c r="AD58" s="346">
        <v>14</v>
      </c>
      <c r="AE58" s="346">
        <v>11</v>
      </c>
      <c r="AF58" s="346">
        <v>7</v>
      </c>
      <c r="AG58" s="346">
        <v>10</v>
      </c>
      <c r="AH58" s="346">
        <v>9</v>
      </c>
      <c r="AI58" s="346">
        <v>6</v>
      </c>
      <c r="AJ58" s="346">
        <v>12</v>
      </c>
      <c r="AK58" s="346">
        <v>12</v>
      </c>
      <c r="AL58" s="346">
        <v>14</v>
      </c>
      <c r="AM58" s="346">
        <v>11</v>
      </c>
      <c r="AN58" s="346">
        <v>11</v>
      </c>
      <c r="AO58" s="530"/>
      <c r="AP58" s="533">
        <v>13.11</v>
      </c>
      <c r="AQ58" s="533">
        <v>12.91</v>
      </c>
      <c r="AR58" s="533">
        <v>9.33</v>
      </c>
      <c r="AS58" s="533">
        <v>4.7</v>
      </c>
      <c r="AT58" s="533">
        <v>2.4</v>
      </c>
      <c r="AU58" s="535"/>
      <c r="AV58" s="531">
        <v>5</v>
      </c>
      <c r="AW58" s="531">
        <v>6</v>
      </c>
      <c r="AX58" s="531">
        <v>9</v>
      </c>
      <c r="AY58" s="531">
        <v>8</v>
      </c>
      <c r="AZ58" s="531">
        <v>13</v>
      </c>
      <c r="BA58" s="536"/>
      <c r="BB58" s="533">
        <v>12.8503891859791</v>
      </c>
      <c r="BC58" s="537">
        <v>0.96498857019043105</v>
      </c>
      <c r="BD58" s="537">
        <v>3.6631634223923799E-2</v>
      </c>
      <c r="BE58" s="537">
        <v>-2.56011245065179E-2</v>
      </c>
      <c r="BF58" s="530"/>
      <c r="BG58" s="905">
        <v>56.682899999999997</v>
      </c>
      <c r="BH58" s="905">
        <v>20.9544</v>
      </c>
      <c r="BI58" s="905">
        <v>21.172899999999998</v>
      </c>
      <c r="BJ58" s="905">
        <v>1.1898</v>
      </c>
      <c r="BK58" s="530"/>
      <c r="BL58" s="345" t="s">
        <v>4211</v>
      </c>
      <c r="BM58" s="345" t="s">
        <v>999</v>
      </c>
      <c r="BN58" s="345" t="s">
        <v>4350</v>
      </c>
      <c r="BO58" s="345" t="s">
        <v>4351</v>
      </c>
      <c r="BP58" s="345" t="s">
        <v>4352</v>
      </c>
      <c r="BQ58" s="530"/>
      <c r="BR58" s="538" t="s">
        <v>555</v>
      </c>
    </row>
    <row r="59" spans="1:70" s="529" customFormat="1" x14ac:dyDescent="0.25">
      <c r="A59" s="345" t="s">
        <v>4353</v>
      </c>
      <c r="B59" s="530"/>
      <c r="C59" s="719">
        <v>42349</v>
      </c>
      <c r="D59" s="530"/>
      <c r="E59" s="531">
        <v>708.5</v>
      </c>
      <c r="F59" s="530"/>
      <c r="G59" s="532">
        <v>34.58</v>
      </c>
      <c r="H59" s="534"/>
      <c r="I59" s="348">
        <v>-2.8899999999999999E-2</v>
      </c>
      <c r="J59" s="348">
        <v>-1.0587</v>
      </c>
      <c r="K59" s="348">
        <v>-1.7334000000000001</v>
      </c>
      <c r="L59" s="348">
        <v>6.6955</v>
      </c>
      <c r="M59" s="348">
        <v>6.6296999999999997</v>
      </c>
      <c r="N59" s="350">
        <v>-1.1152</v>
      </c>
      <c r="O59" s="348">
        <v>-0.23050000000000001</v>
      </c>
      <c r="P59" s="348">
        <v>7.3578000000000001</v>
      </c>
      <c r="Q59" s="348">
        <v>8.8493999999999993</v>
      </c>
      <c r="R59" s="348">
        <v>11.502800000000001</v>
      </c>
      <c r="S59" s="348">
        <v>1.8856999999999999</v>
      </c>
      <c r="T59" s="348">
        <v>16.431000000000001</v>
      </c>
      <c r="U59" s="348">
        <v>-1.2</v>
      </c>
      <c r="V59" s="348">
        <v>1.4374</v>
      </c>
      <c r="W59" s="348">
        <v>-1.5656000000000001</v>
      </c>
      <c r="X59" s="348">
        <v>12.2263</v>
      </c>
      <c r="Y59" s="534"/>
      <c r="Z59" s="346">
        <v>16</v>
      </c>
      <c r="AA59" s="346">
        <v>11</v>
      </c>
      <c r="AB59" s="346">
        <v>8</v>
      </c>
      <c r="AC59" s="346">
        <v>7</v>
      </c>
      <c r="AD59" s="346">
        <v>8</v>
      </c>
      <c r="AE59" s="346">
        <v>12</v>
      </c>
      <c r="AF59" s="346">
        <v>8</v>
      </c>
      <c r="AG59" s="346">
        <v>16</v>
      </c>
      <c r="AH59" s="346">
        <v>11</v>
      </c>
      <c r="AI59" s="346">
        <v>9</v>
      </c>
      <c r="AJ59" s="346">
        <v>7</v>
      </c>
      <c r="AK59" s="346">
        <v>7</v>
      </c>
      <c r="AL59" s="346">
        <v>13</v>
      </c>
      <c r="AM59" s="346">
        <v>12</v>
      </c>
      <c r="AN59" s="346">
        <v>9</v>
      </c>
      <c r="AO59" s="530"/>
      <c r="AP59" s="533">
        <v>11.83</v>
      </c>
      <c r="AQ59" s="533">
        <v>11.53</v>
      </c>
      <c r="AR59" s="533">
        <v>7.57</v>
      </c>
      <c r="AS59" s="533">
        <v>4.03</v>
      </c>
      <c r="AT59" s="533">
        <v>4.01</v>
      </c>
      <c r="AU59" s="535"/>
      <c r="AV59" s="531">
        <v>9</v>
      </c>
      <c r="AW59" s="531">
        <v>10</v>
      </c>
      <c r="AX59" s="531">
        <v>11</v>
      </c>
      <c r="AY59" s="531">
        <v>10</v>
      </c>
      <c r="AZ59" s="531">
        <v>11</v>
      </c>
      <c r="BA59" s="536"/>
      <c r="BB59" s="533">
        <v>12.262232833470099</v>
      </c>
      <c r="BC59" s="537">
        <v>0.87854212378617902</v>
      </c>
      <c r="BD59" s="537">
        <v>2.2265541406555001E-2</v>
      </c>
      <c r="BE59" s="537">
        <v>-0.20386160701502001</v>
      </c>
      <c r="BF59" s="530"/>
      <c r="BG59" s="905">
        <v>56.341700000000003</v>
      </c>
      <c r="BH59" s="905">
        <v>19.708300000000001</v>
      </c>
      <c r="BI59" s="905">
        <v>20.802099999999999</v>
      </c>
      <c r="BJ59" s="905">
        <v>3.1478999999999999</v>
      </c>
      <c r="BK59" s="530"/>
      <c r="BL59" s="345" t="s">
        <v>4354</v>
      </c>
      <c r="BM59" s="345" t="s">
        <v>4355</v>
      </c>
      <c r="BN59" s="345" t="s">
        <v>1386</v>
      </c>
      <c r="BO59" s="345" t="s">
        <v>1619</v>
      </c>
      <c r="BP59" s="345" t="s">
        <v>4356</v>
      </c>
      <c r="BQ59" s="530"/>
      <c r="BR59" s="538" t="s">
        <v>555</v>
      </c>
    </row>
    <row r="60" spans="1:70" s="529" customFormat="1" x14ac:dyDescent="0.25">
      <c r="A60" s="345" t="s">
        <v>4357</v>
      </c>
      <c r="B60" s="530"/>
      <c r="C60" s="719">
        <v>44848</v>
      </c>
      <c r="D60" s="530"/>
      <c r="E60" s="531">
        <v>496.17</v>
      </c>
      <c r="F60" s="530"/>
      <c r="G60" s="532">
        <v>17.972000000000001</v>
      </c>
      <c r="H60" s="534"/>
      <c r="I60" s="348">
        <v>6.6799999999999998E-2</v>
      </c>
      <c r="J60" s="348">
        <v>-1.3124</v>
      </c>
      <c r="K60" s="348">
        <v>-1.7655000000000001</v>
      </c>
      <c r="L60" s="348">
        <v>7.6619000000000002</v>
      </c>
      <c r="M60" s="348">
        <v>10.0619</v>
      </c>
      <c r="N60" s="350">
        <v>2.5975000000000001</v>
      </c>
      <c r="O60" s="348">
        <v>3.2145000000000001</v>
      </c>
      <c r="P60" s="348">
        <v>14.309799999999999</v>
      </c>
      <c r="Q60" s="348" t="s">
        <v>430</v>
      </c>
      <c r="R60" s="348" t="s">
        <v>430</v>
      </c>
      <c r="S60" s="348">
        <v>3.323</v>
      </c>
      <c r="T60" s="348">
        <v>18.416</v>
      </c>
      <c r="U60" s="348">
        <v>1.3534999999999999</v>
      </c>
      <c r="V60" s="348">
        <v>5.0564</v>
      </c>
      <c r="W60" s="348">
        <v>-2.2410999999999999</v>
      </c>
      <c r="X60" s="348">
        <v>16.177199999999999</v>
      </c>
      <c r="Y60" s="534"/>
      <c r="Z60" s="346">
        <v>11</v>
      </c>
      <c r="AA60" s="346">
        <v>13</v>
      </c>
      <c r="AB60" s="346">
        <v>9</v>
      </c>
      <c r="AC60" s="346">
        <v>5</v>
      </c>
      <c r="AD60" s="346">
        <v>6</v>
      </c>
      <c r="AE60" s="346">
        <v>8</v>
      </c>
      <c r="AF60" s="346">
        <v>1</v>
      </c>
      <c r="AG60" s="346">
        <v>3</v>
      </c>
      <c r="AH60" s="346" t="s">
        <v>430</v>
      </c>
      <c r="AI60" s="346" t="s">
        <v>430</v>
      </c>
      <c r="AJ60" s="346">
        <v>5</v>
      </c>
      <c r="AK60" s="346">
        <v>6</v>
      </c>
      <c r="AL60" s="346">
        <v>7</v>
      </c>
      <c r="AM60" s="346">
        <v>7</v>
      </c>
      <c r="AN60" s="346">
        <v>13</v>
      </c>
      <c r="AO60" s="530"/>
      <c r="AP60" s="533" t="s">
        <v>430</v>
      </c>
      <c r="AQ60" s="533" t="s">
        <v>430</v>
      </c>
      <c r="AR60" s="533" t="s">
        <v>430</v>
      </c>
      <c r="AS60" s="533">
        <v>8.51</v>
      </c>
      <c r="AT60" s="533">
        <v>7.87</v>
      </c>
      <c r="AU60" s="535"/>
      <c r="AV60" s="531" t="s">
        <v>430</v>
      </c>
      <c r="AW60" s="531" t="s">
        <v>430</v>
      </c>
      <c r="AX60" s="531" t="s">
        <v>430</v>
      </c>
      <c r="AY60" s="531">
        <v>3</v>
      </c>
      <c r="AZ60" s="531">
        <v>6</v>
      </c>
      <c r="BA60" s="536"/>
      <c r="BB60" s="533">
        <v>13.4371832753249</v>
      </c>
      <c r="BC60" s="537">
        <v>0.99035026783798097</v>
      </c>
      <c r="BD60" s="537">
        <v>6.2043583485501798E-2</v>
      </c>
      <c r="BE60" s="537">
        <v>0.32431459492826598</v>
      </c>
      <c r="BF60" s="530"/>
      <c r="BG60" s="905">
        <v>55.291600000000003</v>
      </c>
      <c r="BH60" s="905">
        <v>11.9405</v>
      </c>
      <c r="BI60" s="905">
        <v>30.546900000000001</v>
      </c>
      <c r="BJ60" s="905">
        <v>2.2210000000000001</v>
      </c>
      <c r="BK60" s="530"/>
      <c r="BL60" s="345" t="s">
        <v>4358</v>
      </c>
      <c r="BM60" s="345" t="s">
        <v>3575</v>
      </c>
      <c r="BN60" s="345" t="s">
        <v>1288</v>
      </c>
      <c r="BO60" s="345" t="s">
        <v>4359</v>
      </c>
      <c r="BP60" s="345" t="s">
        <v>3747</v>
      </c>
      <c r="BQ60" s="530"/>
      <c r="BR60" s="538" t="s">
        <v>555</v>
      </c>
    </row>
    <row r="61" spans="1:70" s="529" customFormat="1" x14ac:dyDescent="0.25">
      <c r="A61" s="345" t="s">
        <v>4360</v>
      </c>
      <c r="B61" s="530"/>
      <c r="C61" s="719">
        <v>43756</v>
      </c>
      <c r="D61" s="530"/>
      <c r="E61" s="531">
        <v>457.99</v>
      </c>
      <c r="F61" s="530"/>
      <c r="G61" s="532">
        <v>25.398099999999999</v>
      </c>
      <c r="H61" s="534"/>
      <c r="I61" s="348">
        <v>0.30209999999999998</v>
      </c>
      <c r="J61" s="348">
        <v>-0.77629999999999999</v>
      </c>
      <c r="K61" s="348">
        <v>-1.5107999999999999</v>
      </c>
      <c r="L61" s="348">
        <v>8.6224000000000007</v>
      </c>
      <c r="M61" s="348">
        <v>14.299799999999999</v>
      </c>
      <c r="N61" s="350">
        <v>5.4260999999999999</v>
      </c>
      <c r="O61" s="348">
        <v>0.64219999999999999</v>
      </c>
      <c r="P61" s="348">
        <v>15.0562</v>
      </c>
      <c r="Q61" s="348">
        <v>11.2967</v>
      </c>
      <c r="R61" s="348" t="s">
        <v>430</v>
      </c>
      <c r="S61" s="348">
        <v>1.5376000000000001</v>
      </c>
      <c r="T61" s="348">
        <v>24.1142</v>
      </c>
      <c r="U61" s="348">
        <v>3.6023000000000001</v>
      </c>
      <c r="V61" s="348">
        <v>5.8982000000000001</v>
      </c>
      <c r="W61" s="348">
        <v>-0.7026</v>
      </c>
      <c r="X61" s="348">
        <v>14.4604</v>
      </c>
      <c r="Y61" s="534"/>
      <c r="Z61" s="346">
        <v>1</v>
      </c>
      <c r="AA61" s="346">
        <v>8</v>
      </c>
      <c r="AB61" s="346">
        <v>6</v>
      </c>
      <c r="AC61" s="346">
        <v>4</v>
      </c>
      <c r="AD61" s="346">
        <v>3</v>
      </c>
      <c r="AE61" s="346">
        <v>3</v>
      </c>
      <c r="AF61" s="346">
        <v>5</v>
      </c>
      <c r="AG61" s="346">
        <v>1</v>
      </c>
      <c r="AH61" s="346">
        <v>3</v>
      </c>
      <c r="AI61" s="346" t="s">
        <v>430</v>
      </c>
      <c r="AJ61" s="346">
        <v>11</v>
      </c>
      <c r="AK61" s="346">
        <v>2</v>
      </c>
      <c r="AL61" s="346">
        <v>4</v>
      </c>
      <c r="AM61" s="346">
        <v>5</v>
      </c>
      <c r="AN61" s="346">
        <v>5</v>
      </c>
      <c r="AO61" s="530"/>
      <c r="AP61" s="533" t="s">
        <v>430</v>
      </c>
      <c r="AQ61" s="533" t="s">
        <v>430</v>
      </c>
      <c r="AR61" s="533">
        <v>13.47</v>
      </c>
      <c r="AS61" s="533">
        <v>7.84</v>
      </c>
      <c r="AT61" s="533">
        <v>11.79</v>
      </c>
      <c r="AU61" s="535"/>
      <c r="AV61" s="531" t="s">
        <v>430</v>
      </c>
      <c r="AW61" s="531" t="s">
        <v>430</v>
      </c>
      <c r="AX61" s="531">
        <v>2</v>
      </c>
      <c r="AY61" s="531">
        <v>4</v>
      </c>
      <c r="AZ61" s="531">
        <v>4</v>
      </c>
      <c r="BA61" s="536"/>
      <c r="BB61" s="533">
        <v>17.6250829984136</v>
      </c>
      <c r="BC61" s="537">
        <v>1.2353768459716801</v>
      </c>
      <c r="BD61" s="537">
        <v>5.4832039759970599E-2</v>
      </c>
      <c r="BE61" s="537">
        <v>0.29583673904860103</v>
      </c>
      <c r="BF61" s="530"/>
      <c r="BG61" s="905">
        <v>32.973799999999997</v>
      </c>
      <c r="BH61" s="905">
        <v>6.7641</v>
      </c>
      <c r="BI61" s="905">
        <v>54.915799999999997</v>
      </c>
      <c r="BJ61" s="905">
        <v>5.3463000000000003</v>
      </c>
      <c r="BK61" s="530"/>
      <c r="BL61" s="345" t="s">
        <v>4361</v>
      </c>
      <c r="BM61" s="345" t="s">
        <v>4362</v>
      </c>
      <c r="BN61" s="345" t="s">
        <v>1570</v>
      </c>
      <c r="BO61" s="345" t="s">
        <v>4363</v>
      </c>
      <c r="BP61" s="345" t="s">
        <v>4364</v>
      </c>
      <c r="BQ61" s="530"/>
      <c r="BR61" s="538" t="s">
        <v>555</v>
      </c>
    </row>
    <row r="62" spans="1:70" s="529" customFormat="1" x14ac:dyDescent="0.25">
      <c r="A62" s="345" t="s">
        <v>4365</v>
      </c>
      <c r="B62" s="530"/>
      <c r="C62" s="719">
        <v>39812</v>
      </c>
      <c r="D62" s="530"/>
      <c r="E62" s="531">
        <v>449.33300000000003</v>
      </c>
      <c r="F62" s="530"/>
      <c r="G62" s="532">
        <v>115.01</v>
      </c>
      <c r="H62" s="534"/>
      <c r="I62" s="348">
        <v>0.13930000000000001</v>
      </c>
      <c r="J62" s="348">
        <v>-1.5157</v>
      </c>
      <c r="K62" s="348">
        <v>-2.8056999999999999</v>
      </c>
      <c r="L62" s="348">
        <v>6.0098000000000003</v>
      </c>
      <c r="M62" s="348">
        <v>5.4847000000000001</v>
      </c>
      <c r="N62" s="350">
        <v>4.9265999999999996</v>
      </c>
      <c r="O62" s="348">
        <v>1.3122</v>
      </c>
      <c r="P62" s="348">
        <v>11.7217</v>
      </c>
      <c r="Q62" s="348">
        <v>10.4094</v>
      </c>
      <c r="R62" s="348">
        <v>11.5029</v>
      </c>
      <c r="S62" s="348">
        <v>1.7337</v>
      </c>
      <c r="T62" s="348">
        <v>13.905099999999999</v>
      </c>
      <c r="U62" s="348">
        <v>-0.86199999999999999</v>
      </c>
      <c r="V62" s="348">
        <v>6.2644000000000002</v>
      </c>
      <c r="W62" s="348">
        <v>-2.6987999999999999</v>
      </c>
      <c r="X62" s="348">
        <v>14.7904</v>
      </c>
      <c r="Y62" s="534"/>
      <c r="Z62" s="346">
        <v>7</v>
      </c>
      <c r="AA62" s="346">
        <v>17</v>
      </c>
      <c r="AB62" s="346">
        <v>13</v>
      </c>
      <c r="AC62" s="346">
        <v>9</v>
      </c>
      <c r="AD62" s="346">
        <v>12</v>
      </c>
      <c r="AE62" s="346">
        <v>4</v>
      </c>
      <c r="AF62" s="346">
        <v>3</v>
      </c>
      <c r="AG62" s="346">
        <v>6</v>
      </c>
      <c r="AH62" s="346">
        <v>5</v>
      </c>
      <c r="AI62" s="346">
        <v>8</v>
      </c>
      <c r="AJ62" s="346">
        <v>8</v>
      </c>
      <c r="AK62" s="346">
        <v>11</v>
      </c>
      <c r="AL62" s="346">
        <v>12</v>
      </c>
      <c r="AM62" s="346">
        <v>4</v>
      </c>
      <c r="AN62" s="346">
        <v>20</v>
      </c>
      <c r="AO62" s="530"/>
      <c r="AP62" s="533">
        <v>12.52</v>
      </c>
      <c r="AQ62" s="533">
        <v>13.24</v>
      </c>
      <c r="AR62" s="533">
        <v>10.87</v>
      </c>
      <c r="AS62" s="533">
        <v>6.85</v>
      </c>
      <c r="AT62" s="533">
        <v>3.85</v>
      </c>
      <c r="AU62" s="535"/>
      <c r="AV62" s="531">
        <v>7</v>
      </c>
      <c r="AW62" s="531">
        <v>5</v>
      </c>
      <c r="AX62" s="531">
        <v>5</v>
      </c>
      <c r="AY62" s="531">
        <v>6</v>
      </c>
      <c r="AZ62" s="531">
        <v>12</v>
      </c>
      <c r="BA62" s="536"/>
      <c r="BB62" s="533">
        <v>13.827998774985501</v>
      </c>
      <c r="BC62" s="537">
        <v>1.04050055461408</v>
      </c>
      <c r="BD62" s="537">
        <v>4.5507739747611999E-2</v>
      </c>
      <c r="BE62" s="537">
        <v>6.4480456467246205E-2</v>
      </c>
      <c r="BF62" s="530"/>
      <c r="BG62" s="905">
        <v>61.775500000000001</v>
      </c>
      <c r="BH62" s="905">
        <v>16.4589</v>
      </c>
      <c r="BI62" s="905">
        <v>20.348800000000001</v>
      </c>
      <c r="BJ62" s="905">
        <v>1.4168000000000001</v>
      </c>
      <c r="BK62" s="530"/>
      <c r="BL62" s="345" t="s">
        <v>4366</v>
      </c>
      <c r="BM62" s="345" t="s">
        <v>1076</v>
      </c>
      <c r="BN62" s="345" t="s">
        <v>2089</v>
      </c>
      <c r="BO62" s="345" t="s">
        <v>4367</v>
      </c>
      <c r="BP62" s="345" t="s">
        <v>1784</v>
      </c>
      <c r="BQ62" s="530"/>
      <c r="BR62" s="538" t="s">
        <v>555</v>
      </c>
    </row>
    <row r="63" spans="1:70" s="529" customFormat="1" x14ac:dyDescent="0.25">
      <c r="A63" s="345" t="s">
        <v>4368</v>
      </c>
      <c r="B63" s="530"/>
      <c r="C63" s="719">
        <v>45093</v>
      </c>
      <c r="D63" s="530"/>
      <c r="E63" s="903">
        <v>349.03</v>
      </c>
      <c r="F63" s="530"/>
      <c r="G63" s="532">
        <v>13.92</v>
      </c>
      <c r="H63" s="534"/>
      <c r="I63" s="348">
        <v>-0.21510000000000001</v>
      </c>
      <c r="J63" s="348">
        <v>-1.3466</v>
      </c>
      <c r="K63" s="348">
        <v>-3.4003999999999999</v>
      </c>
      <c r="L63" s="348">
        <v>4.4260999999999999</v>
      </c>
      <c r="M63" s="348">
        <v>4.8193000000000001</v>
      </c>
      <c r="N63" s="350">
        <v>-4.2641</v>
      </c>
      <c r="O63" s="348">
        <v>-6.9584999999999999</v>
      </c>
      <c r="P63" s="348">
        <v>7.3041</v>
      </c>
      <c r="Q63" s="348" t="s">
        <v>430</v>
      </c>
      <c r="R63" s="348" t="s">
        <v>430</v>
      </c>
      <c r="S63" s="348">
        <v>1.6800999999999999</v>
      </c>
      <c r="T63" s="348">
        <v>11.538500000000001</v>
      </c>
      <c r="U63" s="348">
        <v>-0.85470000000000002</v>
      </c>
      <c r="V63" s="348">
        <v>-1.2766</v>
      </c>
      <c r="W63" s="348">
        <v>-2.3157999999999999</v>
      </c>
      <c r="X63" s="348">
        <v>10.753</v>
      </c>
      <c r="Y63" s="534"/>
      <c r="Z63" s="346">
        <v>22</v>
      </c>
      <c r="AA63" s="346">
        <v>14</v>
      </c>
      <c r="AB63" s="346">
        <v>15</v>
      </c>
      <c r="AC63" s="346">
        <v>14</v>
      </c>
      <c r="AD63" s="346">
        <v>13</v>
      </c>
      <c r="AE63" s="346">
        <v>16</v>
      </c>
      <c r="AF63" s="346">
        <v>21</v>
      </c>
      <c r="AG63" s="346">
        <v>17</v>
      </c>
      <c r="AH63" s="346" t="s">
        <v>430</v>
      </c>
      <c r="AI63" s="346" t="s">
        <v>430</v>
      </c>
      <c r="AJ63" s="346">
        <v>9</v>
      </c>
      <c r="AK63" s="346">
        <v>15</v>
      </c>
      <c r="AL63" s="346">
        <v>11</v>
      </c>
      <c r="AM63" s="346">
        <v>15</v>
      </c>
      <c r="AN63" s="346">
        <v>15</v>
      </c>
      <c r="AO63" s="530"/>
      <c r="AP63" s="533" t="s">
        <v>430</v>
      </c>
      <c r="AQ63" s="533" t="s">
        <v>430</v>
      </c>
      <c r="AR63" s="533" t="s">
        <v>430</v>
      </c>
      <c r="AS63" s="533">
        <v>0.66</v>
      </c>
      <c r="AT63" s="533">
        <v>1.07</v>
      </c>
      <c r="AU63" s="535"/>
      <c r="AV63" s="531" t="s">
        <v>430</v>
      </c>
      <c r="AW63" s="531" t="s">
        <v>430</v>
      </c>
      <c r="AX63" s="531" t="s">
        <v>430</v>
      </c>
      <c r="AY63" s="531">
        <v>15</v>
      </c>
      <c r="AZ63" s="531">
        <v>14</v>
      </c>
      <c r="BA63" s="536"/>
      <c r="BB63" s="533">
        <v>15.035240655670201</v>
      </c>
      <c r="BC63" s="537">
        <v>1.06001835997326</v>
      </c>
      <c r="BD63" s="537">
        <v>2.3930974400872499E-2</v>
      </c>
      <c r="BE63" s="537">
        <v>-0.215587133882752</v>
      </c>
      <c r="BF63" s="530"/>
      <c r="BG63" s="905">
        <v>26.387799999999999</v>
      </c>
      <c r="BH63" s="905">
        <v>37.1297</v>
      </c>
      <c r="BI63" s="905">
        <v>35.715800000000002</v>
      </c>
      <c r="BJ63" s="905">
        <v>0.76670000000000005</v>
      </c>
      <c r="BK63" s="530"/>
      <c r="BL63" s="345" t="s">
        <v>4369</v>
      </c>
      <c r="BM63" s="345" t="s">
        <v>4370</v>
      </c>
      <c r="BN63" s="345" t="s">
        <v>4371</v>
      </c>
      <c r="BO63" s="345" t="s">
        <v>448</v>
      </c>
      <c r="BP63" s="345" t="s">
        <v>4372</v>
      </c>
      <c r="BQ63" s="530"/>
      <c r="BR63" s="538" t="s">
        <v>555</v>
      </c>
    </row>
    <row r="64" spans="1:70" s="529" customFormat="1" x14ac:dyDescent="0.25">
      <c r="A64" s="345" t="s">
        <v>4373</v>
      </c>
      <c r="B64" s="530"/>
      <c r="C64" s="719">
        <v>39538</v>
      </c>
      <c r="D64" s="530"/>
      <c r="E64" s="903">
        <v>248.18</v>
      </c>
      <c r="F64" s="530"/>
      <c r="G64" s="532">
        <v>52.685400000000001</v>
      </c>
      <c r="H64" s="534"/>
      <c r="I64" s="348">
        <v>-0.1384</v>
      </c>
      <c r="J64" s="348">
        <v>4.3900000000000002E-2</v>
      </c>
      <c r="K64" s="348">
        <v>-1.0987</v>
      </c>
      <c r="L64" s="348">
        <v>10.9842</v>
      </c>
      <c r="M64" s="348">
        <v>16.344899999999999</v>
      </c>
      <c r="N64" s="350">
        <v>7.5077999999999996</v>
      </c>
      <c r="O64" s="348">
        <v>0.84599999999999997</v>
      </c>
      <c r="P64" s="348">
        <v>14.603400000000001</v>
      </c>
      <c r="Q64" s="348">
        <v>13.391</v>
      </c>
      <c r="R64" s="348">
        <v>14.900399999999999</v>
      </c>
      <c r="S64" s="348">
        <v>5.6978</v>
      </c>
      <c r="T64" s="348">
        <v>24.840399999999999</v>
      </c>
      <c r="U64" s="348">
        <v>5.1353</v>
      </c>
      <c r="V64" s="348">
        <v>9.8945000000000007</v>
      </c>
      <c r="W64" s="348">
        <v>-0.48220000000000002</v>
      </c>
      <c r="X64" s="348">
        <v>9.4207999999999998</v>
      </c>
      <c r="Y64" s="534"/>
      <c r="Z64" s="346">
        <v>21</v>
      </c>
      <c r="AA64" s="346">
        <v>3</v>
      </c>
      <c r="AB64" s="346">
        <v>4</v>
      </c>
      <c r="AC64" s="346">
        <v>1</v>
      </c>
      <c r="AD64" s="346">
        <v>1</v>
      </c>
      <c r="AE64" s="346">
        <v>2</v>
      </c>
      <c r="AF64" s="346">
        <v>4</v>
      </c>
      <c r="AG64" s="346">
        <v>2</v>
      </c>
      <c r="AH64" s="346">
        <v>2</v>
      </c>
      <c r="AI64" s="346">
        <v>3</v>
      </c>
      <c r="AJ64" s="346">
        <v>2</v>
      </c>
      <c r="AK64" s="346">
        <v>1</v>
      </c>
      <c r="AL64" s="346">
        <v>2</v>
      </c>
      <c r="AM64" s="346">
        <v>2</v>
      </c>
      <c r="AN64" s="346">
        <v>3</v>
      </c>
      <c r="AO64" s="530"/>
      <c r="AP64" s="533">
        <v>15.99</v>
      </c>
      <c r="AQ64" s="533">
        <v>16.78</v>
      </c>
      <c r="AR64" s="533">
        <v>14.43</v>
      </c>
      <c r="AS64" s="533">
        <v>10.050000000000001</v>
      </c>
      <c r="AT64" s="533">
        <v>16.37</v>
      </c>
      <c r="AU64" s="535"/>
      <c r="AV64" s="531">
        <v>2</v>
      </c>
      <c r="AW64" s="531">
        <v>2</v>
      </c>
      <c r="AX64" s="531">
        <v>1</v>
      </c>
      <c r="AY64" s="531">
        <v>1</v>
      </c>
      <c r="AZ64" s="531">
        <v>1</v>
      </c>
      <c r="BA64" s="536"/>
      <c r="BB64" s="533">
        <v>14.6735605495098</v>
      </c>
      <c r="BC64" s="537">
        <v>1.0567753153827899</v>
      </c>
      <c r="BD64" s="537">
        <v>6.11727095325851E-2</v>
      </c>
      <c r="BE64" s="537">
        <v>0.354080014356145</v>
      </c>
      <c r="BF64" s="530"/>
      <c r="BG64" s="905">
        <v>35.390900000000002</v>
      </c>
      <c r="BH64" s="905">
        <v>22.26</v>
      </c>
      <c r="BI64" s="905">
        <v>40.437800000000003</v>
      </c>
      <c r="BJ64" s="905">
        <v>1.9113</v>
      </c>
      <c r="BK64" s="530"/>
      <c r="BL64" s="345" t="s">
        <v>4374</v>
      </c>
      <c r="BM64" s="345" t="s">
        <v>4375</v>
      </c>
      <c r="BN64" s="345" t="s">
        <v>4376</v>
      </c>
      <c r="BO64" s="345" t="s">
        <v>1056</v>
      </c>
      <c r="BP64" s="345" t="s">
        <v>4377</v>
      </c>
      <c r="BQ64" s="530"/>
      <c r="BR64" s="538" t="s">
        <v>555</v>
      </c>
    </row>
    <row r="65" spans="1:70" s="529" customFormat="1" x14ac:dyDescent="0.25">
      <c r="A65" s="345" t="s">
        <v>4378</v>
      </c>
      <c r="B65" s="530"/>
      <c r="C65" s="719">
        <v>39087</v>
      </c>
      <c r="D65" s="530"/>
      <c r="E65" s="903">
        <v>243.6</v>
      </c>
      <c r="F65" s="530"/>
      <c r="G65" s="532" t="s">
        <v>430</v>
      </c>
      <c r="H65" s="534"/>
      <c r="I65" s="348" t="s">
        <v>430</v>
      </c>
      <c r="J65" s="348" t="s">
        <v>430</v>
      </c>
      <c r="K65" s="348" t="s">
        <v>430</v>
      </c>
      <c r="L65" s="348" t="s">
        <v>430</v>
      </c>
      <c r="M65" s="348" t="s">
        <v>430</v>
      </c>
      <c r="N65" s="350" t="s">
        <v>430</v>
      </c>
      <c r="O65" s="348" t="s">
        <v>430</v>
      </c>
      <c r="P65" s="348" t="s">
        <v>430</v>
      </c>
      <c r="Q65" s="348" t="s">
        <v>430</v>
      </c>
      <c r="R65" s="348" t="s">
        <v>430</v>
      </c>
      <c r="S65" s="348" t="s">
        <v>430</v>
      </c>
      <c r="T65" s="348" t="s">
        <v>430</v>
      </c>
      <c r="U65" s="348" t="s">
        <v>430</v>
      </c>
      <c r="V65" s="348" t="s">
        <v>430</v>
      </c>
      <c r="W65" s="348" t="s">
        <v>430</v>
      </c>
      <c r="X65" s="348" t="s">
        <v>430</v>
      </c>
      <c r="Y65" s="534"/>
      <c r="Z65" s="346" t="s">
        <v>430</v>
      </c>
      <c r="AA65" s="346" t="s">
        <v>430</v>
      </c>
      <c r="AB65" s="346" t="s">
        <v>430</v>
      </c>
      <c r="AC65" s="346" t="s">
        <v>430</v>
      </c>
      <c r="AD65" s="346" t="s">
        <v>430</v>
      </c>
      <c r="AE65" s="346" t="s">
        <v>430</v>
      </c>
      <c r="AF65" s="346" t="s">
        <v>430</v>
      </c>
      <c r="AG65" s="346" t="s">
        <v>430</v>
      </c>
      <c r="AH65" s="346" t="s">
        <v>430</v>
      </c>
      <c r="AI65" s="346" t="s">
        <v>430</v>
      </c>
      <c r="AJ65" s="346" t="s">
        <v>430</v>
      </c>
      <c r="AK65" s="346" t="s">
        <v>430</v>
      </c>
      <c r="AL65" s="346" t="s">
        <v>430</v>
      </c>
      <c r="AM65" s="346" t="s">
        <v>430</v>
      </c>
      <c r="AN65" s="346" t="s">
        <v>430</v>
      </c>
      <c r="AO65" s="530"/>
      <c r="AP65" s="533" t="s">
        <v>430</v>
      </c>
      <c r="AQ65" s="533" t="s">
        <v>430</v>
      </c>
      <c r="AR65" s="533" t="s">
        <v>430</v>
      </c>
      <c r="AS65" s="533" t="s">
        <v>430</v>
      </c>
      <c r="AT65" s="533" t="s">
        <v>430</v>
      </c>
      <c r="AU65" s="535"/>
      <c r="AV65" s="531" t="s">
        <v>430</v>
      </c>
      <c r="AW65" s="531" t="s">
        <v>430</v>
      </c>
      <c r="AX65" s="531" t="s">
        <v>430</v>
      </c>
      <c r="AY65" s="531" t="s">
        <v>430</v>
      </c>
      <c r="AZ65" s="531" t="s">
        <v>430</v>
      </c>
      <c r="BA65" s="536"/>
      <c r="BB65" s="533">
        <v>14.5937980428783</v>
      </c>
      <c r="BC65" s="537">
        <v>1.0428256101154301</v>
      </c>
      <c r="BD65" s="537">
        <v>7.3191098722778694E-2</v>
      </c>
      <c r="BE65" s="537">
        <v>0.18888422276818301</v>
      </c>
      <c r="BF65" s="530"/>
      <c r="BG65" s="533" t="s">
        <v>430</v>
      </c>
      <c r="BH65" s="533" t="s">
        <v>430</v>
      </c>
      <c r="BI65" s="533" t="s">
        <v>430</v>
      </c>
      <c r="BJ65" s="533" t="s">
        <v>430</v>
      </c>
      <c r="BK65" s="530"/>
      <c r="BL65" s="345" t="s">
        <v>430</v>
      </c>
      <c r="BM65" s="345" t="s">
        <v>430</v>
      </c>
      <c r="BN65" s="345" t="s">
        <v>430</v>
      </c>
      <c r="BO65" s="345" t="s">
        <v>430</v>
      </c>
      <c r="BP65" s="345" t="s">
        <v>430</v>
      </c>
      <c r="BQ65" s="530"/>
      <c r="BR65" s="538" t="s">
        <v>555</v>
      </c>
    </row>
    <row r="66" spans="1:70" s="529" customFormat="1" x14ac:dyDescent="0.25">
      <c r="A66" s="345" t="s">
        <v>4379</v>
      </c>
      <c r="B66" s="530"/>
      <c r="C66" s="719">
        <v>42826</v>
      </c>
      <c r="D66" s="530"/>
      <c r="E66" s="531">
        <v>202.78</v>
      </c>
      <c r="F66" s="530"/>
      <c r="G66" s="532">
        <v>114.96</v>
      </c>
      <c r="H66" s="534"/>
      <c r="I66" s="348">
        <v>0.28789999999999999</v>
      </c>
      <c r="J66" s="348">
        <v>-2.0116000000000001</v>
      </c>
      <c r="K66" s="348">
        <v>-4.5262000000000002</v>
      </c>
      <c r="L66" s="348">
        <v>0.67430000000000001</v>
      </c>
      <c r="M66" s="348">
        <v>-2.0198999999999998</v>
      </c>
      <c r="N66" s="350">
        <v>-7.8033999999999999</v>
      </c>
      <c r="O66" s="348">
        <v>-4.6138000000000003</v>
      </c>
      <c r="P66" s="348">
        <v>8.0951000000000004</v>
      </c>
      <c r="Q66" s="348">
        <v>8.6336999999999993</v>
      </c>
      <c r="R66" s="348" t="s">
        <v>430</v>
      </c>
      <c r="S66" s="348">
        <v>-1.2709999999999999</v>
      </c>
      <c r="T66" s="348">
        <v>6.5430999999999999</v>
      </c>
      <c r="U66" s="348">
        <v>-9.2946000000000009</v>
      </c>
      <c r="V66" s="348">
        <v>-5.7937000000000003</v>
      </c>
      <c r="W66" s="348">
        <v>-3.0609999999999999</v>
      </c>
      <c r="X66" s="348">
        <v>9.6834000000000007</v>
      </c>
      <c r="Y66" s="534"/>
      <c r="Z66" s="346">
        <v>2</v>
      </c>
      <c r="AA66" s="346">
        <v>23</v>
      </c>
      <c r="AB66" s="346">
        <v>22</v>
      </c>
      <c r="AC66" s="346">
        <v>22</v>
      </c>
      <c r="AD66" s="346">
        <v>20</v>
      </c>
      <c r="AE66" s="346">
        <v>22</v>
      </c>
      <c r="AF66" s="346">
        <v>18</v>
      </c>
      <c r="AG66" s="346">
        <v>12</v>
      </c>
      <c r="AH66" s="346">
        <v>13</v>
      </c>
      <c r="AI66" s="346" t="s">
        <v>430</v>
      </c>
      <c r="AJ66" s="346">
        <v>19</v>
      </c>
      <c r="AK66" s="346">
        <v>20</v>
      </c>
      <c r="AL66" s="346">
        <v>20</v>
      </c>
      <c r="AM66" s="346">
        <v>22</v>
      </c>
      <c r="AN66" s="346">
        <v>23</v>
      </c>
      <c r="AO66" s="530"/>
      <c r="AP66" s="533" t="s">
        <v>430</v>
      </c>
      <c r="AQ66" s="533">
        <v>10.74</v>
      </c>
      <c r="AR66" s="533">
        <v>6.96</v>
      </c>
      <c r="AS66" s="533">
        <v>-0.46</v>
      </c>
      <c r="AT66" s="533">
        <v>-9.3800000000000008</v>
      </c>
      <c r="AU66" s="535"/>
      <c r="AV66" s="531" t="s">
        <v>430</v>
      </c>
      <c r="AW66" s="531">
        <v>12</v>
      </c>
      <c r="AX66" s="531">
        <v>13</v>
      </c>
      <c r="AY66" s="531">
        <v>20</v>
      </c>
      <c r="AZ66" s="531">
        <v>21</v>
      </c>
      <c r="BA66" s="536"/>
      <c r="BB66" s="533">
        <v>11.9213082213176</v>
      </c>
      <c r="BC66" s="537">
        <v>0.87320490281521002</v>
      </c>
      <c r="BD66" s="537">
        <v>2.69728109629821E-2</v>
      </c>
      <c r="BE66" s="537">
        <v>-0.12757270861526199</v>
      </c>
      <c r="BF66" s="530"/>
      <c r="BG66" s="905">
        <v>51.7699</v>
      </c>
      <c r="BH66" s="905">
        <v>18.685400000000001</v>
      </c>
      <c r="BI66" s="905">
        <v>21.052900000000001</v>
      </c>
      <c r="BJ66" s="905">
        <v>8.4917999999999996</v>
      </c>
      <c r="BK66" s="530"/>
      <c r="BL66" s="345" t="s">
        <v>4380</v>
      </c>
      <c r="BM66" s="345" t="s">
        <v>4381</v>
      </c>
      <c r="BN66" s="345" t="s">
        <v>4382</v>
      </c>
      <c r="BO66" s="345" t="s">
        <v>4383</v>
      </c>
      <c r="BP66" s="345" t="s">
        <v>4384</v>
      </c>
      <c r="BQ66" s="530"/>
      <c r="BR66" s="538" t="s">
        <v>555</v>
      </c>
    </row>
    <row r="67" spans="1:70" s="529" customFormat="1" x14ac:dyDescent="0.25">
      <c r="A67" s="345" t="s">
        <v>4385</v>
      </c>
      <c r="B67" s="530"/>
      <c r="C67" s="719">
        <v>45005</v>
      </c>
      <c r="D67" s="530"/>
      <c r="E67" s="531">
        <v>150.102</v>
      </c>
      <c r="F67" s="530"/>
      <c r="G67" s="532">
        <v>13.830399999999999</v>
      </c>
      <c r="H67" s="534"/>
      <c r="I67" s="348">
        <v>0.19420000000000001</v>
      </c>
      <c r="J67" s="348">
        <v>-1.6631</v>
      </c>
      <c r="K67" s="348">
        <v>-4.5528000000000004</v>
      </c>
      <c r="L67" s="348">
        <v>1.4457</v>
      </c>
      <c r="M67" s="348">
        <v>-2.9704000000000002</v>
      </c>
      <c r="N67" s="350">
        <v>-5.9534000000000002</v>
      </c>
      <c r="O67" s="348">
        <v>-3.0684999999999998</v>
      </c>
      <c r="P67" s="348">
        <v>5.7401999999999997</v>
      </c>
      <c r="Q67" s="348" t="s">
        <v>430</v>
      </c>
      <c r="R67" s="348" t="s">
        <v>430</v>
      </c>
      <c r="S67" s="348">
        <v>-1.5237000000000001</v>
      </c>
      <c r="T67" s="348">
        <v>5.4756999999999998</v>
      </c>
      <c r="U67" s="348">
        <v>-9.9735999999999994</v>
      </c>
      <c r="V67" s="348">
        <v>-4.5297000000000001</v>
      </c>
      <c r="W67" s="348">
        <v>-2.5019</v>
      </c>
      <c r="X67" s="348">
        <v>9.7681000000000004</v>
      </c>
      <c r="Y67" s="534"/>
      <c r="Z67" s="346">
        <v>5</v>
      </c>
      <c r="AA67" s="346">
        <v>20</v>
      </c>
      <c r="AB67" s="346">
        <v>23</v>
      </c>
      <c r="AC67" s="346">
        <v>21</v>
      </c>
      <c r="AD67" s="346">
        <v>22</v>
      </c>
      <c r="AE67" s="346">
        <v>19</v>
      </c>
      <c r="AF67" s="346">
        <v>15</v>
      </c>
      <c r="AG67" s="346">
        <v>20</v>
      </c>
      <c r="AH67" s="346" t="s">
        <v>430</v>
      </c>
      <c r="AI67" s="346" t="s">
        <v>430</v>
      </c>
      <c r="AJ67" s="346">
        <v>22</v>
      </c>
      <c r="AK67" s="346">
        <v>22</v>
      </c>
      <c r="AL67" s="346">
        <v>22</v>
      </c>
      <c r="AM67" s="346">
        <v>21</v>
      </c>
      <c r="AN67" s="346">
        <v>18</v>
      </c>
      <c r="AO67" s="530"/>
      <c r="AP67" s="533" t="s">
        <v>430</v>
      </c>
      <c r="AQ67" s="533" t="s">
        <v>430</v>
      </c>
      <c r="AR67" s="533" t="s">
        <v>430</v>
      </c>
      <c r="AS67" s="533">
        <v>-0.22</v>
      </c>
      <c r="AT67" s="533">
        <v>-9.6300000000000008</v>
      </c>
      <c r="AU67" s="535"/>
      <c r="AV67" s="531" t="s">
        <v>430</v>
      </c>
      <c r="AW67" s="531" t="s">
        <v>430</v>
      </c>
      <c r="AX67" s="531" t="s">
        <v>430</v>
      </c>
      <c r="AY67" s="531">
        <v>19</v>
      </c>
      <c r="AZ67" s="531">
        <v>22</v>
      </c>
      <c r="BA67" s="536"/>
      <c r="BB67" s="533">
        <v>11.631958707698001</v>
      </c>
      <c r="BC67" s="537">
        <v>0.99547769911822703</v>
      </c>
      <c r="BD67" s="537">
        <v>9.9707299123085995E-3</v>
      </c>
      <c r="BE67" s="537">
        <v>-0.10206447459467299</v>
      </c>
      <c r="BF67" s="530"/>
      <c r="BG67" s="905">
        <v>98.511899999999997</v>
      </c>
      <c r="BH67" s="905">
        <v>1.35809</v>
      </c>
      <c r="BI67" s="533" t="s">
        <v>430</v>
      </c>
      <c r="BJ67" s="905">
        <v>0.13000999999999999</v>
      </c>
      <c r="BK67" s="530"/>
      <c r="BL67" s="345" t="s">
        <v>4386</v>
      </c>
      <c r="BM67" s="345" t="s">
        <v>2924</v>
      </c>
      <c r="BN67" s="345" t="s">
        <v>4387</v>
      </c>
      <c r="BO67" s="345" t="s">
        <v>4388</v>
      </c>
      <c r="BP67" s="345" t="s">
        <v>4389</v>
      </c>
      <c r="BQ67" s="530"/>
      <c r="BR67" s="538" t="s">
        <v>555</v>
      </c>
    </row>
    <row r="68" spans="1:70" s="529" customFormat="1" x14ac:dyDescent="0.25">
      <c r="A68" s="345" t="s">
        <v>4390</v>
      </c>
      <c r="B68" s="530"/>
      <c r="C68" s="719">
        <v>44917</v>
      </c>
      <c r="D68" s="530"/>
      <c r="E68" s="531">
        <v>108.34</v>
      </c>
      <c r="F68" s="530"/>
      <c r="G68" s="532">
        <v>13.36</v>
      </c>
      <c r="H68" s="534"/>
      <c r="I68" s="348">
        <v>-7.4800000000000005E-2</v>
      </c>
      <c r="J68" s="348">
        <v>0.52669999999999995</v>
      </c>
      <c r="K68" s="348">
        <v>2.2187999999999999</v>
      </c>
      <c r="L68" s="348">
        <v>9.4184999999999999</v>
      </c>
      <c r="M68" s="348">
        <v>12.5527</v>
      </c>
      <c r="N68" s="350">
        <v>0.90629999999999999</v>
      </c>
      <c r="O68" s="348">
        <v>-5.5933999999999999</v>
      </c>
      <c r="P68" s="348">
        <v>3.6046</v>
      </c>
      <c r="Q68" s="348" t="s">
        <v>430</v>
      </c>
      <c r="R68" s="348" t="s">
        <v>430</v>
      </c>
      <c r="S68" s="348">
        <v>6.3693999999999997</v>
      </c>
      <c r="T68" s="348">
        <v>21.675799999999999</v>
      </c>
      <c r="U68" s="348">
        <v>4.9489000000000001</v>
      </c>
      <c r="V68" s="348">
        <v>4.7022000000000004</v>
      </c>
      <c r="W68" s="348">
        <v>0</v>
      </c>
      <c r="X68" s="348">
        <v>8.0970999999999993</v>
      </c>
      <c r="Y68" s="534"/>
      <c r="Z68" s="346">
        <v>19</v>
      </c>
      <c r="AA68" s="346">
        <v>1</v>
      </c>
      <c r="AB68" s="346">
        <v>1</v>
      </c>
      <c r="AC68" s="346">
        <v>3</v>
      </c>
      <c r="AD68" s="346">
        <v>4</v>
      </c>
      <c r="AE68" s="346">
        <v>9</v>
      </c>
      <c r="AF68" s="346">
        <v>20</v>
      </c>
      <c r="AG68" s="346">
        <v>22</v>
      </c>
      <c r="AH68" s="346" t="s">
        <v>430</v>
      </c>
      <c r="AI68" s="346" t="s">
        <v>430</v>
      </c>
      <c r="AJ68" s="346">
        <v>1</v>
      </c>
      <c r="AK68" s="346">
        <v>5</v>
      </c>
      <c r="AL68" s="346">
        <v>3</v>
      </c>
      <c r="AM68" s="346">
        <v>9</v>
      </c>
      <c r="AN68" s="346">
        <v>1</v>
      </c>
      <c r="AO68" s="530"/>
      <c r="AP68" s="533" t="s">
        <v>430</v>
      </c>
      <c r="AQ68" s="533" t="s">
        <v>430</v>
      </c>
      <c r="AR68" s="533" t="s">
        <v>430</v>
      </c>
      <c r="AS68" s="533">
        <v>1.6</v>
      </c>
      <c r="AT68" s="533">
        <v>14.52</v>
      </c>
      <c r="AU68" s="535"/>
      <c r="AV68" s="531" t="s">
        <v>430</v>
      </c>
      <c r="AW68" s="531" t="s">
        <v>430</v>
      </c>
      <c r="AX68" s="531" t="s">
        <v>430</v>
      </c>
      <c r="AY68" s="531">
        <v>13</v>
      </c>
      <c r="AZ68" s="531">
        <v>3</v>
      </c>
      <c r="BA68" s="536"/>
      <c r="BB68" s="533">
        <v>18.183484909258301</v>
      </c>
      <c r="BC68" s="537">
        <v>1.1480360872736299</v>
      </c>
      <c r="BD68" s="537">
        <v>5.4822969406149802E-3</v>
      </c>
      <c r="BE68" s="537">
        <v>-0.52348527396889</v>
      </c>
      <c r="BF68" s="530"/>
      <c r="BG68" s="905">
        <v>11.897</v>
      </c>
      <c r="BH68" s="905">
        <v>44.043799999999997</v>
      </c>
      <c r="BI68" s="905">
        <v>40.858699999999999</v>
      </c>
      <c r="BJ68" s="905">
        <v>3.2004999999999999</v>
      </c>
      <c r="BK68" s="530"/>
      <c r="BL68" s="345" t="s">
        <v>4391</v>
      </c>
      <c r="BM68" s="345" t="s">
        <v>4392</v>
      </c>
      <c r="BN68" s="345" t="s">
        <v>4393</v>
      </c>
      <c r="BO68" s="345" t="s">
        <v>4394</v>
      </c>
      <c r="BP68" s="345" t="s">
        <v>2424</v>
      </c>
      <c r="BQ68" s="530"/>
      <c r="BR68" s="538" t="s">
        <v>555</v>
      </c>
    </row>
    <row r="69" spans="1:70" s="529" customFormat="1" x14ac:dyDescent="0.25">
      <c r="A69" s="345" t="s">
        <v>4395</v>
      </c>
      <c r="B69" s="530"/>
      <c r="C69" s="719">
        <v>45686</v>
      </c>
      <c r="D69" s="530"/>
      <c r="E69" s="903">
        <v>91.92</v>
      </c>
      <c r="F69" s="530"/>
      <c r="G69" s="532">
        <v>11.499000000000001</v>
      </c>
      <c r="H69" s="534"/>
      <c r="I69" s="348">
        <v>-9.5600000000000004E-2</v>
      </c>
      <c r="J69" s="348">
        <v>-1.2877000000000001</v>
      </c>
      <c r="K69" s="348">
        <v>-1.9024000000000001</v>
      </c>
      <c r="L69" s="348">
        <v>5.3986999999999998</v>
      </c>
      <c r="M69" s="348">
        <v>7.5879000000000003</v>
      </c>
      <c r="N69" s="350">
        <v>3.3525</v>
      </c>
      <c r="O69" s="348" t="s">
        <v>430</v>
      </c>
      <c r="P69" s="348" t="s">
        <v>430</v>
      </c>
      <c r="Q69" s="348" t="s">
        <v>430</v>
      </c>
      <c r="R69" s="348" t="s">
        <v>430</v>
      </c>
      <c r="S69" s="348">
        <v>-0.28620000000000001</v>
      </c>
      <c r="T69" s="348">
        <v>15.5678</v>
      </c>
      <c r="U69" s="348">
        <v>0.68300000000000005</v>
      </c>
      <c r="V69" s="348">
        <v>5.1673999999999998</v>
      </c>
      <c r="W69" s="348">
        <v>-2.2858999999999998</v>
      </c>
      <c r="X69" s="348">
        <v>9.0411999999999999</v>
      </c>
      <c r="Y69" s="534"/>
      <c r="Z69" s="346">
        <v>20</v>
      </c>
      <c r="AA69" s="346">
        <v>12</v>
      </c>
      <c r="AB69" s="346">
        <v>10</v>
      </c>
      <c r="AC69" s="346">
        <v>12</v>
      </c>
      <c r="AD69" s="346">
        <v>7</v>
      </c>
      <c r="AE69" s="346">
        <v>7</v>
      </c>
      <c r="AF69" s="346" t="s">
        <v>430</v>
      </c>
      <c r="AG69" s="346" t="s">
        <v>430</v>
      </c>
      <c r="AH69" s="346" t="s">
        <v>430</v>
      </c>
      <c r="AI69" s="346" t="s">
        <v>430</v>
      </c>
      <c r="AJ69" s="346">
        <v>16</v>
      </c>
      <c r="AK69" s="346">
        <v>8</v>
      </c>
      <c r="AL69" s="346">
        <v>8</v>
      </c>
      <c r="AM69" s="346">
        <v>6</v>
      </c>
      <c r="AN69" s="346">
        <v>14</v>
      </c>
      <c r="AO69" s="530"/>
      <c r="AP69" s="533" t="s">
        <v>430</v>
      </c>
      <c r="AQ69" s="533" t="s">
        <v>430</v>
      </c>
      <c r="AR69" s="533" t="s">
        <v>430</v>
      </c>
      <c r="AS69" s="533" t="s">
        <v>430</v>
      </c>
      <c r="AT69" s="533">
        <v>5.01</v>
      </c>
      <c r="AU69" s="535"/>
      <c r="AV69" s="531" t="s">
        <v>430</v>
      </c>
      <c r="AW69" s="531" t="s">
        <v>430</v>
      </c>
      <c r="AX69" s="531" t="s">
        <v>430</v>
      </c>
      <c r="AY69" s="531" t="s">
        <v>430</v>
      </c>
      <c r="AZ69" s="531">
        <v>8</v>
      </c>
      <c r="BA69" s="536"/>
      <c r="BB69" s="533">
        <v>12.866335633873801</v>
      </c>
      <c r="BC69" s="537">
        <v>0.90228554615189704</v>
      </c>
      <c r="BD69" s="537">
        <v>2.7379470138328602E-2</v>
      </c>
      <c r="BE69" s="537">
        <v>0.28181117648144599</v>
      </c>
      <c r="BF69" s="530"/>
      <c r="BG69" s="905">
        <v>41.3992</v>
      </c>
      <c r="BH69" s="905">
        <v>13.6942</v>
      </c>
      <c r="BI69" s="905">
        <v>39.377800000000001</v>
      </c>
      <c r="BJ69" s="905">
        <v>5.5288000000000004</v>
      </c>
      <c r="BK69" s="530"/>
      <c r="BL69" s="345" t="s">
        <v>4396</v>
      </c>
      <c r="BM69" s="345" t="s">
        <v>4397</v>
      </c>
      <c r="BN69" s="345" t="s">
        <v>4398</v>
      </c>
      <c r="BO69" s="345" t="s">
        <v>4399</v>
      </c>
      <c r="BP69" s="345" t="s">
        <v>4400</v>
      </c>
      <c r="BQ69" s="530"/>
      <c r="BR69" s="538" t="s">
        <v>555</v>
      </c>
    </row>
    <row r="70" spans="1:70" s="529" customFormat="1" x14ac:dyDescent="0.25">
      <c r="A70" s="345" t="s">
        <v>4401</v>
      </c>
      <c r="B70" s="530"/>
      <c r="C70" s="719">
        <v>35795</v>
      </c>
      <c r="D70" s="530"/>
      <c r="E70" s="531">
        <v>71.930800000000005</v>
      </c>
      <c r="F70" s="530"/>
      <c r="G70" s="532">
        <v>183.28</v>
      </c>
      <c r="H70" s="534"/>
      <c r="I70" s="348">
        <v>0.1147</v>
      </c>
      <c r="J70" s="348">
        <v>6.5500000000000003E-2</v>
      </c>
      <c r="K70" s="348">
        <v>-0.36959999999999998</v>
      </c>
      <c r="L70" s="348">
        <v>7.0186000000000002</v>
      </c>
      <c r="M70" s="348">
        <v>6.5891000000000002</v>
      </c>
      <c r="N70" s="350">
        <v>-2.3391999999999999</v>
      </c>
      <c r="O70" s="348">
        <v>-1.1738999999999999</v>
      </c>
      <c r="P70" s="348">
        <v>9.6339000000000006</v>
      </c>
      <c r="Q70" s="348">
        <v>10.1227</v>
      </c>
      <c r="R70" s="348">
        <v>11.8729</v>
      </c>
      <c r="S70" s="348">
        <v>4.0004999999999997</v>
      </c>
      <c r="T70" s="348">
        <v>15.4374</v>
      </c>
      <c r="U70" s="348">
        <v>-0.23949999999999999</v>
      </c>
      <c r="V70" s="348">
        <v>0.66459999999999997</v>
      </c>
      <c r="W70" s="348">
        <v>-0.40210000000000001</v>
      </c>
      <c r="X70" s="348">
        <v>13.3659</v>
      </c>
      <c r="Y70" s="534"/>
      <c r="Z70" s="346">
        <v>8</v>
      </c>
      <c r="AA70" s="346">
        <v>2</v>
      </c>
      <c r="AB70" s="346">
        <v>3</v>
      </c>
      <c r="AC70" s="346">
        <v>6</v>
      </c>
      <c r="AD70" s="346">
        <v>9</v>
      </c>
      <c r="AE70" s="346">
        <v>14</v>
      </c>
      <c r="AF70" s="346">
        <v>10</v>
      </c>
      <c r="AG70" s="346">
        <v>9</v>
      </c>
      <c r="AH70" s="346">
        <v>7</v>
      </c>
      <c r="AI70" s="346">
        <v>7</v>
      </c>
      <c r="AJ70" s="346">
        <v>4</v>
      </c>
      <c r="AK70" s="346">
        <v>9</v>
      </c>
      <c r="AL70" s="346">
        <v>10</v>
      </c>
      <c r="AM70" s="346">
        <v>13</v>
      </c>
      <c r="AN70" s="346">
        <v>2</v>
      </c>
      <c r="AO70" s="530"/>
      <c r="AP70" s="533">
        <v>11.91</v>
      </c>
      <c r="AQ70" s="533">
        <v>12.03</v>
      </c>
      <c r="AR70" s="533">
        <v>9.51</v>
      </c>
      <c r="AS70" s="533">
        <v>3.86</v>
      </c>
      <c r="AT70" s="533">
        <v>4.71</v>
      </c>
      <c r="AU70" s="535"/>
      <c r="AV70" s="531">
        <v>8</v>
      </c>
      <c r="AW70" s="531">
        <v>8</v>
      </c>
      <c r="AX70" s="531">
        <v>8</v>
      </c>
      <c r="AY70" s="531">
        <v>11</v>
      </c>
      <c r="AZ70" s="531">
        <v>9</v>
      </c>
      <c r="BA70" s="536"/>
      <c r="BB70" s="533">
        <v>12.720383568285801</v>
      </c>
      <c r="BC70" s="537">
        <v>0.91611697655820301</v>
      </c>
      <c r="BD70" s="537">
        <v>3.9605348262348197E-2</v>
      </c>
      <c r="BE70" s="537">
        <v>3.2599938680108201E-2</v>
      </c>
      <c r="BF70" s="530"/>
      <c r="BG70" s="905">
        <v>66.775000000000006</v>
      </c>
      <c r="BH70" s="905">
        <v>6.1838199999999999</v>
      </c>
      <c r="BI70" s="905">
        <v>24.041799999999999</v>
      </c>
      <c r="BJ70" s="905">
        <v>2.9993799999999999</v>
      </c>
      <c r="BK70" s="530"/>
      <c r="BL70" s="345" t="s">
        <v>4402</v>
      </c>
      <c r="BM70" s="345" t="s">
        <v>4403</v>
      </c>
      <c r="BN70" s="345" t="s">
        <v>4404</v>
      </c>
      <c r="BO70" s="345" t="s">
        <v>4405</v>
      </c>
      <c r="BP70" s="345" t="s">
        <v>2784</v>
      </c>
      <c r="BQ70" s="530"/>
      <c r="BR70" s="538" t="s">
        <v>555</v>
      </c>
    </row>
    <row r="71" spans="1:70" s="529" customFormat="1" x14ac:dyDescent="0.25">
      <c r="A71" s="345" t="s">
        <v>4406</v>
      </c>
      <c r="B71" s="530"/>
      <c r="C71" s="719">
        <v>44923</v>
      </c>
      <c r="D71" s="530"/>
      <c r="E71" s="531">
        <v>68.03</v>
      </c>
      <c r="F71" s="530"/>
      <c r="G71" s="532">
        <v>13.2364</v>
      </c>
      <c r="H71" s="534"/>
      <c r="I71" s="348">
        <v>0.1953</v>
      </c>
      <c r="J71" s="348">
        <v>-1.6554</v>
      </c>
      <c r="K71" s="348">
        <v>-4.5007000000000001</v>
      </c>
      <c r="L71" s="348">
        <v>1.556</v>
      </c>
      <c r="M71" s="348">
        <v>-2.6606000000000001</v>
      </c>
      <c r="N71" s="350">
        <v>-5.3480999999999996</v>
      </c>
      <c r="O71" s="348">
        <v>-2.4727000000000001</v>
      </c>
      <c r="P71" s="348">
        <v>6.4756999999999998</v>
      </c>
      <c r="Q71" s="348" t="s">
        <v>430</v>
      </c>
      <c r="R71" s="348" t="s">
        <v>430</v>
      </c>
      <c r="S71" s="348">
        <v>-1.4238999999999999</v>
      </c>
      <c r="T71" s="348">
        <v>5.6730999999999998</v>
      </c>
      <c r="U71" s="348">
        <v>-9.5472999999999999</v>
      </c>
      <c r="V71" s="348">
        <v>-3.9741</v>
      </c>
      <c r="W71" s="348">
        <v>-2.4950000000000001</v>
      </c>
      <c r="X71" s="348">
        <v>7.8634000000000004</v>
      </c>
      <c r="Y71" s="534"/>
      <c r="Z71" s="346">
        <v>4</v>
      </c>
      <c r="AA71" s="346">
        <v>19</v>
      </c>
      <c r="AB71" s="346">
        <v>21</v>
      </c>
      <c r="AC71" s="346">
        <v>20</v>
      </c>
      <c r="AD71" s="346">
        <v>21</v>
      </c>
      <c r="AE71" s="346">
        <v>18</v>
      </c>
      <c r="AF71" s="346">
        <v>13</v>
      </c>
      <c r="AG71" s="346">
        <v>18</v>
      </c>
      <c r="AH71" s="346" t="s">
        <v>430</v>
      </c>
      <c r="AI71" s="346" t="s">
        <v>430</v>
      </c>
      <c r="AJ71" s="346">
        <v>21</v>
      </c>
      <c r="AK71" s="346">
        <v>21</v>
      </c>
      <c r="AL71" s="346">
        <v>21</v>
      </c>
      <c r="AM71" s="346">
        <v>18</v>
      </c>
      <c r="AN71" s="346">
        <v>17</v>
      </c>
      <c r="AO71" s="530"/>
      <c r="AP71" s="533" t="s">
        <v>430</v>
      </c>
      <c r="AQ71" s="533" t="s">
        <v>430</v>
      </c>
      <c r="AR71" s="533" t="s">
        <v>430</v>
      </c>
      <c r="AS71" s="533">
        <v>0.41</v>
      </c>
      <c r="AT71" s="533">
        <v>-9.07</v>
      </c>
      <c r="AU71" s="535"/>
      <c r="AV71" s="531" t="s">
        <v>430</v>
      </c>
      <c r="AW71" s="531" t="s">
        <v>430</v>
      </c>
      <c r="AX71" s="531" t="s">
        <v>430</v>
      </c>
      <c r="AY71" s="531">
        <v>17</v>
      </c>
      <c r="AZ71" s="531">
        <v>20</v>
      </c>
      <c r="BA71" s="536"/>
      <c r="BB71" s="533">
        <v>11.5904796519754</v>
      </c>
      <c r="BC71" s="537">
        <v>0.99202589875783098</v>
      </c>
      <c r="BD71" s="537">
        <v>1.4780623905265E-2</v>
      </c>
      <c r="BE71" s="537">
        <v>-4.5973010508847299E-2</v>
      </c>
      <c r="BF71" s="530"/>
      <c r="BG71" s="905">
        <v>98.040300000000002</v>
      </c>
      <c r="BH71" s="905">
        <v>1.35419</v>
      </c>
      <c r="BI71" s="533" t="s">
        <v>430</v>
      </c>
      <c r="BJ71" s="905">
        <v>0.60550999999999999</v>
      </c>
      <c r="BK71" s="530"/>
      <c r="BL71" s="345" t="s">
        <v>4407</v>
      </c>
      <c r="BM71" s="345" t="s">
        <v>2924</v>
      </c>
      <c r="BN71" s="345" t="s">
        <v>4387</v>
      </c>
      <c r="BO71" s="345" t="s">
        <v>4388</v>
      </c>
      <c r="BP71" s="345" t="s">
        <v>1314</v>
      </c>
      <c r="BQ71" s="530"/>
      <c r="BR71" s="538" t="s">
        <v>555</v>
      </c>
    </row>
    <row r="72" spans="1:70" s="529" customFormat="1" x14ac:dyDescent="0.25">
      <c r="A72" s="345" t="s">
        <v>4408</v>
      </c>
      <c r="B72" s="530"/>
      <c r="C72" s="719">
        <v>43097</v>
      </c>
      <c r="D72" s="530"/>
      <c r="E72" s="531">
        <v>50.357500000000002</v>
      </c>
      <c r="F72" s="530"/>
      <c r="G72" s="532">
        <v>18.8</v>
      </c>
      <c r="H72" s="534"/>
      <c r="I72" s="348">
        <v>0</v>
      </c>
      <c r="J72" s="348">
        <v>-1.0526</v>
      </c>
      <c r="K72" s="348">
        <v>-3.0928</v>
      </c>
      <c r="L72" s="348">
        <v>3.9247999999999998</v>
      </c>
      <c r="M72" s="348">
        <v>0.53480000000000005</v>
      </c>
      <c r="N72" s="350">
        <v>-6.3745000000000003</v>
      </c>
      <c r="O72" s="348">
        <v>-5.3379000000000003</v>
      </c>
      <c r="P72" s="348">
        <v>7.6997999999999998</v>
      </c>
      <c r="Q72" s="348">
        <v>7.1268000000000002</v>
      </c>
      <c r="R72" s="348" t="s">
        <v>430</v>
      </c>
      <c r="S72" s="348">
        <v>0.32019999999999998</v>
      </c>
      <c r="T72" s="348">
        <v>9.8131000000000004</v>
      </c>
      <c r="U72" s="348">
        <v>-6.5141999999999998</v>
      </c>
      <c r="V72" s="348">
        <v>-4.2770000000000001</v>
      </c>
      <c r="W72" s="348">
        <v>-2.2361</v>
      </c>
      <c r="X72" s="348">
        <v>7.5195999999999996</v>
      </c>
      <c r="Y72" s="534"/>
      <c r="Z72" s="346">
        <v>15</v>
      </c>
      <c r="AA72" s="346">
        <v>10</v>
      </c>
      <c r="AB72" s="346">
        <v>14</v>
      </c>
      <c r="AC72" s="346">
        <v>15</v>
      </c>
      <c r="AD72" s="346">
        <v>17</v>
      </c>
      <c r="AE72" s="346">
        <v>21</v>
      </c>
      <c r="AF72" s="346">
        <v>19</v>
      </c>
      <c r="AG72" s="346">
        <v>13</v>
      </c>
      <c r="AH72" s="346">
        <v>16</v>
      </c>
      <c r="AI72" s="346" t="s">
        <v>430</v>
      </c>
      <c r="AJ72" s="346">
        <v>15</v>
      </c>
      <c r="AK72" s="346">
        <v>16</v>
      </c>
      <c r="AL72" s="346">
        <v>17</v>
      </c>
      <c r="AM72" s="346">
        <v>20</v>
      </c>
      <c r="AN72" s="346">
        <v>12</v>
      </c>
      <c r="AO72" s="530"/>
      <c r="AP72" s="533" t="s">
        <v>430</v>
      </c>
      <c r="AQ72" s="533">
        <v>8.77</v>
      </c>
      <c r="AR72" s="533">
        <v>5.98</v>
      </c>
      <c r="AS72" s="533">
        <v>-0.03</v>
      </c>
      <c r="AT72" s="533">
        <v>-4.82</v>
      </c>
      <c r="AU72" s="535"/>
      <c r="AV72" s="531" t="s">
        <v>430</v>
      </c>
      <c r="AW72" s="531">
        <v>15</v>
      </c>
      <c r="AX72" s="531">
        <v>16</v>
      </c>
      <c r="AY72" s="531">
        <v>18</v>
      </c>
      <c r="AZ72" s="531">
        <v>17</v>
      </c>
      <c r="BA72" s="536"/>
      <c r="BB72" s="533">
        <v>14.378782676982</v>
      </c>
      <c r="BC72" s="537">
        <v>1.05487015524829</v>
      </c>
      <c r="BD72" s="537">
        <v>2.3862327502699399E-2</v>
      </c>
      <c r="BE72" s="537">
        <v>-0.22948934308902499</v>
      </c>
      <c r="BF72" s="530"/>
      <c r="BG72" s="905">
        <v>67.358900000000006</v>
      </c>
      <c r="BH72" s="905">
        <v>30.8704</v>
      </c>
      <c r="BI72" s="905">
        <v>1.07708</v>
      </c>
      <c r="BJ72" s="905">
        <v>0.69362000000000001</v>
      </c>
      <c r="BK72" s="530"/>
      <c r="BL72" s="345" t="s">
        <v>4409</v>
      </c>
      <c r="BM72" s="345" t="s">
        <v>4410</v>
      </c>
      <c r="BN72" s="345" t="s">
        <v>4411</v>
      </c>
      <c r="BO72" s="345" t="s">
        <v>4412</v>
      </c>
      <c r="BP72" s="345" t="s">
        <v>3378</v>
      </c>
      <c r="BQ72" s="530"/>
      <c r="BR72" s="538" t="s">
        <v>555</v>
      </c>
    </row>
    <row r="73" spans="1:70" s="529" customFormat="1" x14ac:dyDescent="0.25">
      <c r="A73" s="345" t="s">
        <v>4413</v>
      </c>
      <c r="B73" s="530"/>
      <c r="C73" s="719">
        <v>43490</v>
      </c>
      <c r="D73" s="530"/>
      <c r="E73" s="531">
        <v>46.1877</v>
      </c>
      <c r="F73" s="530"/>
      <c r="G73" s="532">
        <v>20.348500000000001</v>
      </c>
      <c r="H73" s="534"/>
      <c r="I73" s="348">
        <v>0.158</v>
      </c>
      <c r="J73" s="348">
        <v>-1.5044</v>
      </c>
      <c r="K73" s="348">
        <v>-3.9359000000000002</v>
      </c>
      <c r="L73" s="348">
        <v>2.3313999999999999</v>
      </c>
      <c r="M73" s="348">
        <v>1.5111000000000001</v>
      </c>
      <c r="N73" s="350">
        <v>-2.1941999999999999</v>
      </c>
      <c r="O73" s="348">
        <v>-7.3311000000000002</v>
      </c>
      <c r="P73" s="348">
        <v>5.2362000000000002</v>
      </c>
      <c r="Q73" s="348">
        <v>5.4978999999999996</v>
      </c>
      <c r="R73" s="348" t="s">
        <v>430</v>
      </c>
      <c r="S73" s="348">
        <v>-1.3645</v>
      </c>
      <c r="T73" s="348">
        <v>9.7475000000000005</v>
      </c>
      <c r="U73" s="348">
        <v>-5.5193000000000003</v>
      </c>
      <c r="V73" s="348">
        <v>-1.0075000000000001</v>
      </c>
      <c r="W73" s="348">
        <v>-2.6248</v>
      </c>
      <c r="X73" s="348">
        <v>9.7579999999999991</v>
      </c>
      <c r="Y73" s="534"/>
      <c r="Z73" s="346">
        <v>6</v>
      </c>
      <c r="AA73" s="346">
        <v>16</v>
      </c>
      <c r="AB73" s="346">
        <v>18</v>
      </c>
      <c r="AC73" s="346">
        <v>19</v>
      </c>
      <c r="AD73" s="346">
        <v>16</v>
      </c>
      <c r="AE73" s="346">
        <v>13</v>
      </c>
      <c r="AF73" s="346">
        <v>22</v>
      </c>
      <c r="AG73" s="346">
        <v>21</v>
      </c>
      <c r="AH73" s="346">
        <v>17</v>
      </c>
      <c r="AI73" s="346" t="s">
        <v>430</v>
      </c>
      <c r="AJ73" s="346">
        <v>20</v>
      </c>
      <c r="AK73" s="346">
        <v>17</v>
      </c>
      <c r="AL73" s="346">
        <v>16</v>
      </c>
      <c r="AM73" s="346">
        <v>14</v>
      </c>
      <c r="AN73" s="346">
        <v>19</v>
      </c>
      <c r="AO73" s="530"/>
      <c r="AP73" s="533" t="s">
        <v>430</v>
      </c>
      <c r="AQ73" s="533">
        <v>7.3</v>
      </c>
      <c r="AR73" s="533">
        <v>4.29</v>
      </c>
      <c r="AS73" s="533">
        <v>-1.44</v>
      </c>
      <c r="AT73" s="533">
        <v>-3.91</v>
      </c>
      <c r="AU73" s="535"/>
      <c r="AV73" s="531" t="s">
        <v>430</v>
      </c>
      <c r="AW73" s="531">
        <v>16</v>
      </c>
      <c r="AX73" s="531">
        <v>17</v>
      </c>
      <c r="AY73" s="531">
        <v>22</v>
      </c>
      <c r="AZ73" s="531">
        <v>16</v>
      </c>
      <c r="BA73" s="536"/>
      <c r="BB73" s="533">
        <v>14.4071745304564</v>
      </c>
      <c r="BC73" s="537">
        <v>1.02403719590182</v>
      </c>
      <c r="BD73" s="537">
        <v>1.2428312737126799E-2</v>
      </c>
      <c r="BE73" s="537">
        <v>-0.37680706517516999</v>
      </c>
      <c r="BF73" s="530"/>
      <c r="BG73" s="905">
        <v>65.119</v>
      </c>
      <c r="BH73" s="905">
        <v>9.4178300000000004</v>
      </c>
      <c r="BI73" s="905">
        <v>23.694700000000001</v>
      </c>
      <c r="BJ73" s="905">
        <v>1.76847</v>
      </c>
      <c r="BK73" s="530"/>
      <c r="BL73" s="345" t="s">
        <v>4414</v>
      </c>
      <c r="BM73" s="345" t="s">
        <v>4415</v>
      </c>
      <c r="BN73" s="345" t="s">
        <v>4416</v>
      </c>
      <c r="BO73" s="345" t="s">
        <v>4417</v>
      </c>
      <c r="BP73" s="345" t="s">
        <v>835</v>
      </c>
      <c r="BQ73" s="530"/>
      <c r="BR73" s="538" t="s">
        <v>555</v>
      </c>
    </row>
    <row r="74" spans="1:70" s="529" customFormat="1" x14ac:dyDescent="0.25">
      <c r="A74" s="345" t="s">
        <v>4418</v>
      </c>
      <c r="B74" s="530"/>
      <c r="C74" s="719">
        <v>42368</v>
      </c>
      <c r="D74" s="530"/>
      <c r="E74" s="903">
        <v>43.7</v>
      </c>
      <c r="F74" s="530"/>
      <c r="G74" s="532" t="s">
        <v>430</v>
      </c>
      <c r="H74" s="534"/>
      <c r="I74" s="348" t="s">
        <v>430</v>
      </c>
      <c r="J74" s="348" t="s">
        <v>430</v>
      </c>
      <c r="K74" s="348" t="s">
        <v>430</v>
      </c>
      <c r="L74" s="348" t="s">
        <v>430</v>
      </c>
      <c r="M74" s="348" t="s">
        <v>430</v>
      </c>
      <c r="N74" s="350" t="s">
        <v>430</v>
      </c>
      <c r="O74" s="348" t="s">
        <v>430</v>
      </c>
      <c r="P74" s="348" t="s">
        <v>430</v>
      </c>
      <c r="Q74" s="348" t="s">
        <v>430</v>
      </c>
      <c r="R74" s="348" t="s">
        <v>430</v>
      </c>
      <c r="S74" s="348" t="s">
        <v>430</v>
      </c>
      <c r="T74" s="348" t="s">
        <v>430</v>
      </c>
      <c r="U74" s="348" t="s">
        <v>430</v>
      </c>
      <c r="V74" s="348" t="s">
        <v>430</v>
      </c>
      <c r="W74" s="348" t="s">
        <v>430</v>
      </c>
      <c r="X74" s="348" t="s">
        <v>430</v>
      </c>
      <c r="Y74" s="534"/>
      <c r="Z74" s="346" t="s">
        <v>430</v>
      </c>
      <c r="AA74" s="346" t="s">
        <v>430</v>
      </c>
      <c r="AB74" s="346" t="s">
        <v>430</v>
      </c>
      <c r="AC74" s="346" t="s">
        <v>430</v>
      </c>
      <c r="AD74" s="346" t="s">
        <v>430</v>
      </c>
      <c r="AE74" s="346" t="s">
        <v>430</v>
      </c>
      <c r="AF74" s="346" t="s">
        <v>430</v>
      </c>
      <c r="AG74" s="346" t="s">
        <v>430</v>
      </c>
      <c r="AH74" s="346" t="s">
        <v>430</v>
      </c>
      <c r="AI74" s="346" t="s">
        <v>430</v>
      </c>
      <c r="AJ74" s="346" t="s">
        <v>430</v>
      </c>
      <c r="AK74" s="346" t="s">
        <v>430</v>
      </c>
      <c r="AL74" s="346" t="s">
        <v>430</v>
      </c>
      <c r="AM74" s="346" t="s">
        <v>430</v>
      </c>
      <c r="AN74" s="346" t="s">
        <v>430</v>
      </c>
      <c r="AO74" s="530"/>
      <c r="AP74" s="533" t="s">
        <v>430</v>
      </c>
      <c r="AQ74" s="533" t="s">
        <v>430</v>
      </c>
      <c r="AR74" s="533" t="s">
        <v>430</v>
      </c>
      <c r="AS74" s="533" t="s">
        <v>430</v>
      </c>
      <c r="AT74" s="533" t="s">
        <v>430</v>
      </c>
      <c r="AU74" s="535"/>
      <c r="AV74" s="531" t="s">
        <v>430</v>
      </c>
      <c r="AW74" s="531" t="s">
        <v>430</v>
      </c>
      <c r="AX74" s="531" t="s">
        <v>430</v>
      </c>
      <c r="AY74" s="531" t="s">
        <v>430</v>
      </c>
      <c r="AZ74" s="531" t="s">
        <v>430</v>
      </c>
      <c r="BA74" s="536"/>
      <c r="BB74" s="533">
        <v>12.3858732976342</v>
      </c>
      <c r="BC74" s="537">
        <v>0.90524252778865799</v>
      </c>
      <c r="BD74" s="537">
        <v>1.21273586116928E-2</v>
      </c>
      <c r="BE74" s="537">
        <v>-0.37613358340597702</v>
      </c>
      <c r="BF74" s="530"/>
      <c r="BG74" s="533" t="s">
        <v>430</v>
      </c>
      <c r="BH74" s="533" t="s">
        <v>430</v>
      </c>
      <c r="BI74" s="533" t="s">
        <v>430</v>
      </c>
      <c r="BJ74" s="533" t="s">
        <v>430</v>
      </c>
      <c r="BK74" s="530"/>
      <c r="BL74" s="345" t="s">
        <v>430</v>
      </c>
      <c r="BM74" s="345" t="s">
        <v>430</v>
      </c>
      <c r="BN74" s="345" t="s">
        <v>430</v>
      </c>
      <c r="BO74" s="345" t="s">
        <v>430</v>
      </c>
      <c r="BP74" s="345" t="s">
        <v>430</v>
      </c>
      <c r="BQ74" s="530"/>
      <c r="BR74" s="538" t="s">
        <v>555</v>
      </c>
    </row>
    <row r="75" spans="1:70" x14ac:dyDescent="0.25">
      <c r="A75" s="36" t="s">
        <v>93</v>
      </c>
      <c r="B75" s="43"/>
      <c r="C75" s="720"/>
      <c r="D75" s="43"/>
      <c r="E75" s="51"/>
      <c r="F75" s="43"/>
      <c r="G75" s="55"/>
      <c r="H75" s="66"/>
      <c r="I75" s="59">
        <v>3.9899999999999998E-2</v>
      </c>
      <c r="J75" s="59">
        <v>-1.0329999999999999</v>
      </c>
      <c r="K75" s="59">
        <v>-2.4398</v>
      </c>
      <c r="L75" s="59">
        <v>5.1721000000000004</v>
      </c>
      <c r="M75" s="59">
        <v>5.2462999999999997</v>
      </c>
      <c r="N75" s="70">
        <v>-0.62770000000000004</v>
      </c>
      <c r="O75" s="59">
        <v>-1.9474</v>
      </c>
      <c r="P75" s="59">
        <v>9.3305000000000007</v>
      </c>
      <c r="Q75" s="59">
        <v>9.6525999999999996</v>
      </c>
      <c r="R75" s="59">
        <v>12.890499999999999</v>
      </c>
      <c r="S75" s="59">
        <v>1.1870000000000001</v>
      </c>
      <c r="T75" s="59">
        <v>13.735799999999999</v>
      </c>
      <c r="U75" s="59">
        <v>-2.0531999999999999</v>
      </c>
      <c r="V75" s="59">
        <v>1.2161999999999999</v>
      </c>
      <c r="W75" s="59">
        <v>-1.8226</v>
      </c>
      <c r="X75" s="59">
        <v>11.981</v>
      </c>
      <c r="Y75" s="66"/>
      <c r="Z75" s="51">
        <v>23</v>
      </c>
      <c r="AA75" s="51">
        <v>23</v>
      </c>
      <c r="AB75" s="51">
        <v>23</v>
      </c>
      <c r="AC75" s="51">
        <v>23</v>
      </c>
      <c r="AD75" s="51">
        <v>23</v>
      </c>
      <c r="AE75" s="51">
        <v>23</v>
      </c>
      <c r="AF75" s="51">
        <v>22</v>
      </c>
      <c r="AG75" s="51">
        <v>22</v>
      </c>
      <c r="AH75" s="51">
        <v>17</v>
      </c>
      <c r="AI75" s="51">
        <v>11</v>
      </c>
      <c r="AJ75" s="51">
        <v>23</v>
      </c>
      <c r="AK75" s="51">
        <v>23</v>
      </c>
      <c r="AL75" s="51">
        <v>23</v>
      </c>
      <c r="AM75" s="51">
        <v>23</v>
      </c>
      <c r="AN75" s="51">
        <v>23</v>
      </c>
      <c r="AO75" s="43"/>
      <c r="AP75" s="59">
        <v>13.496363636363601</v>
      </c>
      <c r="AQ75" s="59">
        <v>12.38875</v>
      </c>
      <c r="AR75" s="59">
        <v>9.1976470588235308</v>
      </c>
      <c r="AS75" s="59">
        <v>3.4690909090909101</v>
      </c>
      <c r="AT75" s="59">
        <v>1.9878260869565201</v>
      </c>
      <c r="AU75" s="78"/>
      <c r="AV75" s="51">
        <v>11</v>
      </c>
      <c r="AW75" s="51">
        <v>16</v>
      </c>
      <c r="AX75" s="51">
        <v>17</v>
      </c>
      <c r="AY75" s="51">
        <v>22</v>
      </c>
      <c r="AZ75" s="51">
        <v>23</v>
      </c>
      <c r="BA75" s="258"/>
      <c r="BB75" s="59"/>
      <c r="BC75" s="276"/>
      <c r="BD75" s="276"/>
      <c r="BE75" s="276"/>
      <c r="BF75" s="43"/>
      <c r="BG75" s="59"/>
      <c r="BH75" s="59"/>
      <c r="BI75" s="59"/>
      <c r="BJ75" s="59"/>
      <c r="BK75" s="43"/>
      <c r="BL75" s="84"/>
      <c r="BM75" s="84"/>
      <c r="BN75" s="84"/>
      <c r="BO75" s="84"/>
      <c r="BP75" s="84"/>
      <c r="BQ75" s="43"/>
      <c r="BR75" s="88"/>
    </row>
    <row r="76" spans="1:70" x14ac:dyDescent="0.25">
      <c r="A76" s="37" t="s">
        <v>94</v>
      </c>
      <c r="B76" s="44"/>
      <c r="C76" s="721"/>
      <c r="D76" s="44"/>
      <c r="E76" s="52"/>
      <c r="F76" s="44"/>
      <c r="G76" s="56"/>
      <c r="H76" s="67"/>
      <c r="I76" s="60">
        <v>0.30209999999999998</v>
      </c>
      <c r="J76" s="60">
        <v>0.52669999999999995</v>
      </c>
      <c r="K76" s="60">
        <v>2.2187999999999999</v>
      </c>
      <c r="L76" s="60">
        <v>10.9842</v>
      </c>
      <c r="M76" s="60">
        <v>16.344899999999999</v>
      </c>
      <c r="N76" s="71">
        <v>13.2652</v>
      </c>
      <c r="O76" s="60">
        <v>3.2145000000000001</v>
      </c>
      <c r="P76" s="60">
        <v>15.0562</v>
      </c>
      <c r="Q76" s="60">
        <v>14.1457</v>
      </c>
      <c r="R76" s="60">
        <v>18.460999999999999</v>
      </c>
      <c r="S76" s="60">
        <v>6.3693999999999997</v>
      </c>
      <c r="T76" s="60">
        <v>24.840399999999999</v>
      </c>
      <c r="U76" s="60">
        <v>8.3490000000000002</v>
      </c>
      <c r="V76" s="60">
        <v>12.379200000000001</v>
      </c>
      <c r="W76" s="60">
        <v>0</v>
      </c>
      <c r="X76" s="60">
        <v>17.3124</v>
      </c>
      <c r="Y76" s="67"/>
      <c r="Z76" s="52"/>
      <c r="AA76" s="52"/>
      <c r="AB76" s="52"/>
      <c r="AC76" s="52"/>
      <c r="AD76" s="52"/>
      <c r="AE76" s="52"/>
      <c r="AF76" s="52"/>
      <c r="AG76" s="52"/>
      <c r="AH76" s="52"/>
      <c r="AI76" s="52"/>
      <c r="AJ76" s="52"/>
      <c r="AK76" s="52"/>
      <c r="AL76" s="52"/>
      <c r="AM76" s="52"/>
      <c r="AN76" s="52"/>
      <c r="AO76" s="44"/>
      <c r="AP76" s="60">
        <v>19.87</v>
      </c>
      <c r="AQ76" s="60">
        <v>19.75</v>
      </c>
      <c r="AR76" s="60">
        <v>14.43</v>
      </c>
      <c r="AS76" s="60">
        <v>10.050000000000001</v>
      </c>
      <c r="AT76" s="60">
        <v>16.37</v>
      </c>
      <c r="AU76" s="79"/>
      <c r="AV76" s="52"/>
      <c r="AW76" s="52"/>
      <c r="AX76" s="52"/>
      <c r="AY76" s="52"/>
      <c r="AZ76" s="52"/>
      <c r="BA76" s="259"/>
      <c r="BB76" s="60"/>
      <c r="BC76" s="277"/>
      <c r="BD76" s="277"/>
      <c r="BE76" s="277"/>
      <c r="BF76" s="44"/>
      <c r="BG76" s="60"/>
      <c r="BH76" s="60"/>
      <c r="BI76" s="60"/>
      <c r="BJ76" s="60"/>
      <c r="BK76" s="44"/>
      <c r="BL76" s="85"/>
      <c r="BM76" s="85"/>
      <c r="BN76" s="85"/>
      <c r="BO76" s="85"/>
      <c r="BP76" s="85"/>
      <c r="BQ76" s="44"/>
      <c r="BR76" s="89"/>
    </row>
    <row r="77" spans="1:70" x14ac:dyDescent="0.25">
      <c r="A77" s="37" t="s">
        <v>95</v>
      </c>
      <c r="B77" s="44"/>
      <c r="C77" s="721"/>
      <c r="D77" s="44"/>
      <c r="E77" s="52"/>
      <c r="F77" s="44"/>
      <c r="G77" s="56"/>
      <c r="H77" s="67"/>
      <c r="I77" s="60">
        <v>-0.39750000000000002</v>
      </c>
      <c r="J77" s="60">
        <v>-2.0116000000000001</v>
      </c>
      <c r="K77" s="60">
        <v>-4.5528000000000004</v>
      </c>
      <c r="L77" s="60">
        <v>0.22839999999999999</v>
      </c>
      <c r="M77" s="60">
        <v>-3.367</v>
      </c>
      <c r="N77" s="71">
        <v>-10.860799999999999</v>
      </c>
      <c r="O77" s="60">
        <v>-7.3311000000000002</v>
      </c>
      <c r="P77" s="60">
        <v>3.6046</v>
      </c>
      <c r="Q77" s="60">
        <v>5.4978999999999996</v>
      </c>
      <c r="R77" s="60">
        <v>10.7844</v>
      </c>
      <c r="S77" s="60">
        <v>-1.7924</v>
      </c>
      <c r="T77" s="60">
        <v>3.5369000000000002</v>
      </c>
      <c r="U77" s="60">
        <v>-10.260300000000001</v>
      </c>
      <c r="V77" s="60">
        <v>-8.7179000000000002</v>
      </c>
      <c r="W77" s="60">
        <v>-3.0609999999999999</v>
      </c>
      <c r="X77" s="60">
        <v>7.5195999999999996</v>
      </c>
      <c r="Y77" s="67"/>
      <c r="Z77" s="52"/>
      <c r="AA77" s="52"/>
      <c r="AB77" s="52"/>
      <c r="AC77" s="52"/>
      <c r="AD77" s="52"/>
      <c r="AE77" s="52"/>
      <c r="AF77" s="52"/>
      <c r="AG77" s="52"/>
      <c r="AH77" s="52"/>
      <c r="AI77" s="52"/>
      <c r="AJ77" s="52"/>
      <c r="AK77" s="52"/>
      <c r="AL77" s="52"/>
      <c r="AM77" s="52"/>
      <c r="AN77" s="52"/>
      <c r="AO77" s="44"/>
      <c r="AP77" s="60">
        <v>10.86</v>
      </c>
      <c r="AQ77" s="60">
        <v>7.3</v>
      </c>
      <c r="AR77" s="60">
        <v>4.29</v>
      </c>
      <c r="AS77" s="60">
        <v>-1.44</v>
      </c>
      <c r="AT77" s="60">
        <v>-11.07</v>
      </c>
      <c r="AU77" s="79"/>
      <c r="AV77" s="52"/>
      <c r="AW77" s="52"/>
      <c r="AX77" s="52"/>
      <c r="AY77" s="52"/>
      <c r="AZ77" s="52"/>
      <c r="BA77" s="259"/>
      <c r="BB77" s="60"/>
      <c r="BC77" s="277"/>
      <c r="BD77" s="277"/>
      <c r="BE77" s="277"/>
      <c r="BF77" s="44"/>
      <c r="BG77" s="60"/>
      <c r="BH77" s="60"/>
      <c r="BI77" s="60"/>
      <c r="BJ77" s="60"/>
      <c r="BK77" s="44"/>
      <c r="BL77" s="85"/>
      <c r="BM77" s="85"/>
      <c r="BN77" s="85"/>
      <c r="BO77" s="85"/>
      <c r="BP77" s="85"/>
      <c r="BQ77" s="44"/>
      <c r="BR77" s="89"/>
    </row>
    <row r="78" spans="1:70" x14ac:dyDescent="0.25">
      <c r="A78" s="38" t="s">
        <v>96</v>
      </c>
      <c r="B78" s="45"/>
      <c r="C78" s="722"/>
      <c r="D78" s="45"/>
      <c r="E78" s="53"/>
      <c r="F78" s="45"/>
      <c r="G78" s="57"/>
      <c r="H78" s="68"/>
      <c r="I78" s="61">
        <v>3.49E-2</v>
      </c>
      <c r="J78" s="61">
        <v>-1.2877000000000001</v>
      </c>
      <c r="K78" s="61">
        <v>-2.387</v>
      </c>
      <c r="L78" s="61">
        <v>5.3986999999999998</v>
      </c>
      <c r="M78" s="61">
        <v>5.4847000000000001</v>
      </c>
      <c r="N78" s="72">
        <v>-1.1152</v>
      </c>
      <c r="O78" s="61">
        <v>-1.99275</v>
      </c>
      <c r="P78" s="61">
        <v>8.2198499999999992</v>
      </c>
      <c r="Q78" s="61">
        <v>9.6546000000000003</v>
      </c>
      <c r="R78" s="61">
        <v>11.9985</v>
      </c>
      <c r="S78" s="61">
        <v>0.92549999999999999</v>
      </c>
      <c r="T78" s="61">
        <v>13.7715</v>
      </c>
      <c r="U78" s="61">
        <v>-0.86199999999999999</v>
      </c>
      <c r="V78" s="61">
        <v>1.4374</v>
      </c>
      <c r="W78" s="61">
        <v>-2.2361</v>
      </c>
      <c r="X78" s="61">
        <v>11.745200000000001</v>
      </c>
      <c r="Y78" s="68"/>
      <c r="Z78" s="53"/>
      <c r="AA78" s="53"/>
      <c r="AB78" s="53"/>
      <c r="AC78" s="53"/>
      <c r="AD78" s="53"/>
      <c r="AE78" s="53"/>
      <c r="AF78" s="53"/>
      <c r="AG78" s="53"/>
      <c r="AH78" s="53"/>
      <c r="AI78" s="53"/>
      <c r="AJ78" s="53"/>
      <c r="AK78" s="53"/>
      <c r="AL78" s="53"/>
      <c r="AM78" s="53"/>
      <c r="AN78" s="53"/>
      <c r="AO78" s="45"/>
      <c r="AP78" s="61">
        <v>12.71</v>
      </c>
      <c r="AQ78" s="61">
        <v>11.96</v>
      </c>
      <c r="AR78" s="61">
        <v>9.33</v>
      </c>
      <c r="AS78" s="61">
        <v>3.14</v>
      </c>
      <c r="AT78" s="61">
        <v>3.85</v>
      </c>
      <c r="AU78" s="80"/>
      <c r="AV78" s="53"/>
      <c r="AW78" s="53"/>
      <c r="AX78" s="53"/>
      <c r="AY78" s="53"/>
      <c r="AZ78" s="53"/>
      <c r="BA78" s="262"/>
      <c r="BB78" s="61"/>
      <c r="BC78" s="279"/>
      <c r="BD78" s="279"/>
      <c r="BE78" s="279"/>
      <c r="BF78" s="45"/>
      <c r="BG78" s="61"/>
      <c r="BH78" s="61"/>
      <c r="BI78" s="61"/>
      <c r="BJ78" s="61"/>
      <c r="BK78" s="45"/>
      <c r="BL78" s="86"/>
      <c r="BM78" s="86"/>
      <c r="BN78" s="86"/>
      <c r="BO78" s="86"/>
      <c r="BP78" s="86"/>
      <c r="BQ78" s="45"/>
      <c r="BR78" s="90"/>
    </row>
    <row r="79" spans="1:70" ht="14.5" x14ac:dyDescent="0.25">
      <c r="A79" s="39" t="s">
        <v>366</v>
      </c>
      <c r="B79" s="46"/>
      <c r="C79" s="723"/>
      <c r="D79" s="46"/>
      <c r="E79" s="54"/>
      <c r="F79" s="46"/>
      <c r="G79" s="58"/>
      <c r="H79" s="69"/>
      <c r="I79" s="62"/>
      <c r="J79" s="62"/>
      <c r="K79" s="62"/>
      <c r="L79" s="62"/>
      <c r="M79" s="62"/>
      <c r="N79" s="73"/>
      <c r="O79" s="62"/>
      <c r="P79" s="62"/>
      <c r="Q79" s="62"/>
      <c r="R79" s="62"/>
      <c r="S79" s="62"/>
      <c r="T79" s="62"/>
      <c r="U79" s="62"/>
      <c r="V79" s="62"/>
      <c r="W79" s="62"/>
      <c r="X79" s="62"/>
      <c r="Y79" s="69"/>
      <c r="Z79" s="54"/>
      <c r="AA79" s="54"/>
      <c r="AB79" s="54"/>
      <c r="AC79" s="54"/>
      <c r="AD79" s="54"/>
      <c r="AE79" s="54"/>
      <c r="AF79" s="54"/>
      <c r="AG79" s="54"/>
      <c r="AH79" s="54"/>
      <c r="AI79" s="54"/>
      <c r="AJ79" s="54"/>
      <c r="AK79" s="54"/>
      <c r="AL79" s="54"/>
      <c r="AM79" s="54"/>
      <c r="AN79" s="54"/>
      <c r="AO79" s="46"/>
      <c r="AP79" s="62"/>
      <c r="AQ79" s="62"/>
      <c r="AR79" s="62"/>
      <c r="AS79" s="62"/>
      <c r="AT79" s="62"/>
      <c r="AU79" s="81"/>
      <c r="AV79" s="54"/>
      <c r="AW79" s="54"/>
      <c r="AX79" s="54"/>
      <c r="AY79" s="54"/>
      <c r="AZ79" s="54"/>
      <c r="BA79" s="263"/>
      <c r="BB79" s="62"/>
      <c r="BC79" s="245"/>
      <c r="BD79" s="245"/>
      <c r="BE79" s="245"/>
      <c r="BF79" s="46"/>
      <c r="BG79" s="62"/>
      <c r="BH79" s="62"/>
      <c r="BI79" s="62"/>
      <c r="BJ79" s="62"/>
      <c r="BK79" s="46"/>
      <c r="BL79" s="87"/>
      <c r="BM79" s="87"/>
      <c r="BN79" s="87"/>
      <c r="BO79" s="87"/>
      <c r="BP79" s="87"/>
      <c r="BQ79" s="46"/>
      <c r="BR79" s="91"/>
    </row>
    <row r="80" spans="1:70" s="428" customFormat="1" x14ac:dyDescent="0.25">
      <c r="A80" s="481" t="s">
        <v>4419</v>
      </c>
      <c r="B80" s="402"/>
      <c r="C80" s="724">
        <v>41281</v>
      </c>
      <c r="D80" s="402"/>
      <c r="E80" s="403">
        <v>13410.6</v>
      </c>
      <c r="F80" s="402"/>
      <c r="G80" s="404">
        <v>462.13979999999998</v>
      </c>
      <c r="H80" s="406"/>
      <c r="I80" s="405">
        <v>-0.39489999999999997</v>
      </c>
      <c r="J80" s="405">
        <v>-0.1265</v>
      </c>
      <c r="K80" s="405">
        <v>-1.5286999999999999</v>
      </c>
      <c r="L80" s="405">
        <v>5.3883999999999999</v>
      </c>
      <c r="M80" s="405">
        <v>15.457000000000001</v>
      </c>
      <c r="N80" s="407">
        <v>14.3995</v>
      </c>
      <c r="O80" s="405">
        <v>1.4772000000000001</v>
      </c>
      <c r="P80" s="405">
        <v>14.491099999999999</v>
      </c>
      <c r="Q80" s="405">
        <v>15.605600000000001</v>
      </c>
      <c r="R80" s="405">
        <v>19.8294</v>
      </c>
      <c r="S80" s="405">
        <v>2.0832999999999999</v>
      </c>
      <c r="T80" s="405">
        <v>22.869299999999999</v>
      </c>
      <c r="U80" s="405">
        <v>9.0861000000000001</v>
      </c>
      <c r="V80" s="405">
        <v>13.4383</v>
      </c>
      <c r="W80" s="405">
        <v>-0.54820000000000002</v>
      </c>
      <c r="X80" s="405">
        <v>19.771000000000001</v>
      </c>
      <c r="Y80" s="406"/>
      <c r="Z80" s="403">
        <v>24</v>
      </c>
      <c r="AA80" s="403">
        <v>4</v>
      </c>
      <c r="AB80" s="403">
        <v>7</v>
      </c>
      <c r="AC80" s="403">
        <v>13</v>
      </c>
      <c r="AD80" s="403">
        <v>2</v>
      </c>
      <c r="AE80" s="403">
        <v>1</v>
      </c>
      <c r="AF80" s="403">
        <v>6</v>
      </c>
      <c r="AG80" s="403">
        <v>5</v>
      </c>
      <c r="AH80" s="403">
        <v>1</v>
      </c>
      <c r="AI80" s="403">
        <v>1</v>
      </c>
      <c r="AJ80" s="403">
        <v>7</v>
      </c>
      <c r="AK80" s="403">
        <v>3</v>
      </c>
      <c r="AL80" s="403">
        <v>1</v>
      </c>
      <c r="AM80" s="403">
        <v>1</v>
      </c>
      <c r="AN80" s="403">
        <v>4</v>
      </c>
      <c r="AO80" s="402"/>
      <c r="AP80" s="405">
        <v>21.48</v>
      </c>
      <c r="AQ80" s="405">
        <v>21.45</v>
      </c>
      <c r="AR80" s="405">
        <v>14.4</v>
      </c>
      <c r="AS80" s="405">
        <v>9.99</v>
      </c>
      <c r="AT80" s="405">
        <v>17.149999999999999</v>
      </c>
      <c r="AU80" s="408"/>
      <c r="AV80" s="403">
        <v>1</v>
      </c>
      <c r="AW80" s="403">
        <v>1</v>
      </c>
      <c r="AX80" s="403">
        <v>3</v>
      </c>
      <c r="AY80" s="403">
        <v>3</v>
      </c>
      <c r="AZ80" s="403">
        <v>2</v>
      </c>
      <c r="BA80" s="409"/>
      <c r="BB80" s="405">
        <v>15.066544759735001</v>
      </c>
      <c r="BC80" s="410">
        <v>1.03218733306168</v>
      </c>
      <c r="BD80" s="410">
        <v>6.02983472992955E-2</v>
      </c>
      <c r="BE80" s="410">
        <v>0.34819978648796901</v>
      </c>
      <c r="BF80" s="402"/>
      <c r="BG80" s="842">
        <v>72.866699999999994</v>
      </c>
      <c r="BH80" s="842">
        <v>13.6561</v>
      </c>
      <c r="BI80" s="842">
        <v>6.67699</v>
      </c>
      <c r="BJ80" s="842">
        <v>6.8002099999999999</v>
      </c>
      <c r="BK80" s="402"/>
      <c r="BL80" s="401" t="s">
        <v>4310</v>
      </c>
      <c r="BM80" s="401" t="s">
        <v>4311</v>
      </c>
      <c r="BN80" s="401" t="s">
        <v>4312</v>
      </c>
      <c r="BO80" s="401" t="s">
        <v>4313</v>
      </c>
      <c r="BP80" s="401" t="s">
        <v>4314</v>
      </c>
      <c r="BQ80" s="402"/>
      <c r="BR80" s="411" t="s">
        <v>555</v>
      </c>
    </row>
    <row r="81" spans="1:70" s="428" customFormat="1" x14ac:dyDescent="0.25">
      <c r="A81" s="345" t="s">
        <v>4420</v>
      </c>
      <c r="B81" s="373"/>
      <c r="C81" s="719">
        <v>43670</v>
      </c>
      <c r="D81" s="373"/>
      <c r="E81" s="346">
        <v>5508.46</v>
      </c>
      <c r="F81" s="373"/>
      <c r="G81" s="347">
        <v>31.246200000000002</v>
      </c>
      <c r="H81" s="374"/>
      <c r="I81" s="348">
        <v>1.7000000000000001E-2</v>
      </c>
      <c r="J81" s="348">
        <v>-1.5985</v>
      </c>
      <c r="K81" s="348">
        <v>-3.7959999999999998</v>
      </c>
      <c r="L81" s="348">
        <v>0.52380000000000004</v>
      </c>
      <c r="M81" s="348">
        <v>-2.8102999999999998</v>
      </c>
      <c r="N81" s="350">
        <v>-9.8603000000000005</v>
      </c>
      <c r="O81" s="348">
        <v>-2.1981999999999999</v>
      </c>
      <c r="P81" s="348">
        <v>8.6781000000000006</v>
      </c>
      <c r="Q81" s="348">
        <v>11.1828</v>
      </c>
      <c r="R81" s="348" t="s">
        <v>430</v>
      </c>
      <c r="S81" s="348">
        <v>-1.5650999999999999</v>
      </c>
      <c r="T81" s="348">
        <v>4.0679999999999996</v>
      </c>
      <c r="U81" s="348">
        <v>-9.5569000000000006</v>
      </c>
      <c r="V81" s="348">
        <v>-7.7485999999999997</v>
      </c>
      <c r="W81" s="348">
        <v>-1.8942000000000001</v>
      </c>
      <c r="X81" s="348">
        <v>17.308299999999999</v>
      </c>
      <c r="Y81" s="374"/>
      <c r="Z81" s="346">
        <v>13</v>
      </c>
      <c r="AA81" s="346">
        <v>19</v>
      </c>
      <c r="AB81" s="346">
        <v>18</v>
      </c>
      <c r="AC81" s="346">
        <v>24</v>
      </c>
      <c r="AD81" s="346">
        <v>24</v>
      </c>
      <c r="AE81" s="346">
        <v>24</v>
      </c>
      <c r="AF81" s="346">
        <v>16</v>
      </c>
      <c r="AG81" s="346">
        <v>16</v>
      </c>
      <c r="AH81" s="346">
        <v>7</v>
      </c>
      <c r="AI81" s="346" t="s">
        <v>430</v>
      </c>
      <c r="AJ81" s="346">
        <v>24</v>
      </c>
      <c r="AK81" s="346">
        <v>24</v>
      </c>
      <c r="AL81" s="346">
        <v>24</v>
      </c>
      <c r="AM81" s="346">
        <v>24</v>
      </c>
      <c r="AN81" s="346">
        <v>10</v>
      </c>
      <c r="AO81" s="373"/>
      <c r="AP81" s="348" t="s">
        <v>430</v>
      </c>
      <c r="AQ81" s="348">
        <v>13.3</v>
      </c>
      <c r="AR81" s="348">
        <v>7.96</v>
      </c>
      <c r="AS81" s="348">
        <v>0.32</v>
      </c>
      <c r="AT81" s="348">
        <v>-10.050000000000001</v>
      </c>
      <c r="AU81" s="351"/>
      <c r="AV81" s="346" t="s">
        <v>430</v>
      </c>
      <c r="AW81" s="346">
        <v>8</v>
      </c>
      <c r="AX81" s="346">
        <v>14</v>
      </c>
      <c r="AY81" s="346">
        <v>21</v>
      </c>
      <c r="AZ81" s="346">
        <v>24</v>
      </c>
      <c r="BA81" s="362"/>
      <c r="BB81" s="348">
        <v>10.5897150384535</v>
      </c>
      <c r="BC81" s="375">
        <v>0.74176994125505602</v>
      </c>
      <c r="BD81" s="375">
        <v>4.0089537635664502E-2</v>
      </c>
      <c r="BE81" s="375">
        <v>2.1892070264899598E-2</v>
      </c>
      <c r="BF81" s="373"/>
      <c r="BG81" s="843">
        <v>69.443799999999996</v>
      </c>
      <c r="BH81" s="843">
        <v>3.3062999999999998</v>
      </c>
      <c r="BI81" s="843">
        <v>18.644500000000001</v>
      </c>
      <c r="BJ81" s="843">
        <v>8.6053999999999995</v>
      </c>
      <c r="BK81" s="373"/>
      <c r="BL81" s="372" t="s">
        <v>1123</v>
      </c>
      <c r="BM81" s="372" t="s">
        <v>4316</v>
      </c>
      <c r="BN81" s="372" t="s">
        <v>4317</v>
      </c>
      <c r="BO81" s="372" t="s">
        <v>4318</v>
      </c>
      <c r="BP81" s="372" t="s">
        <v>4319</v>
      </c>
      <c r="BQ81" s="373"/>
      <c r="BR81" s="354" t="s">
        <v>555</v>
      </c>
    </row>
    <row r="82" spans="1:70" s="428" customFormat="1" x14ac:dyDescent="0.25">
      <c r="A82" s="345" t="s">
        <v>4421</v>
      </c>
      <c r="B82" s="373"/>
      <c r="C82" s="719">
        <v>41275</v>
      </c>
      <c r="D82" s="373"/>
      <c r="E82" s="346">
        <v>2722.94</v>
      </c>
      <c r="F82" s="373"/>
      <c r="G82" s="347">
        <v>152.57</v>
      </c>
      <c r="H82" s="374"/>
      <c r="I82" s="348">
        <v>1.3100000000000001E-2</v>
      </c>
      <c r="J82" s="348">
        <v>-0.48920000000000002</v>
      </c>
      <c r="K82" s="348">
        <v>0.105</v>
      </c>
      <c r="L82" s="348">
        <v>10.6622</v>
      </c>
      <c r="M82" s="348">
        <v>13.090199999999999</v>
      </c>
      <c r="N82" s="350">
        <v>1.2476</v>
      </c>
      <c r="O82" s="348">
        <v>0.24340000000000001</v>
      </c>
      <c r="P82" s="348">
        <v>12.784800000000001</v>
      </c>
      <c r="Q82" s="348">
        <v>10.5931</v>
      </c>
      <c r="R82" s="348">
        <v>13.8653</v>
      </c>
      <c r="S82" s="348">
        <v>4.6936</v>
      </c>
      <c r="T82" s="348">
        <v>22.733499999999999</v>
      </c>
      <c r="U82" s="348">
        <v>3.1086999999999998</v>
      </c>
      <c r="V82" s="348">
        <v>3.8456000000000001</v>
      </c>
      <c r="W82" s="348">
        <v>-1.2556</v>
      </c>
      <c r="X82" s="348">
        <v>16.100200000000001</v>
      </c>
      <c r="Y82" s="374"/>
      <c r="Z82" s="346">
        <v>14</v>
      </c>
      <c r="AA82" s="346">
        <v>6</v>
      </c>
      <c r="AB82" s="346">
        <v>2</v>
      </c>
      <c r="AC82" s="346">
        <v>2</v>
      </c>
      <c r="AD82" s="346">
        <v>5</v>
      </c>
      <c r="AE82" s="346">
        <v>11</v>
      </c>
      <c r="AF82" s="346">
        <v>10</v>
      </c>
      <c r="AG82" s="346">
        <v>7</v>
      </c>
      <c r="AH82" s="346">
        <v>10</v>
      </c>
      <c r="AI82" s="346">
        <v>4</v>
      </c>
      <c r="AJ82" s="346">
        <v>3</v>
      </c>
      <c r="AK82" s="346">
        <v>4</v>
      </c>
      <c r="AL82" s="346">
        <v>6</v>
      </c>
      <c r="AM82" s="346">
        <v>11</v>
      </c>
      <c r="AN82" s="346">
        <v>7</v>
      </c>
      <c r="AO82" s="373"/>
      <c r="AP82" s="348">
        <v>14.11</v>
      </c>
      <c r="AQ82" s="348">
        <v>14.05</v>
      </c>
      <c r="AR82" s="348">
        <v>11.73</v>
      </c>
      <c r="AS82" s="348">
        <v>7.13</v>
      </c>
      <c r="AT82" s="348">
        <v>11.74</v>
      </c>
      <c r="AU82" s="351"/>
      <c r="AV82" s="346">
        <v>6</v>
      </c>
      <c r="AW82" s="346">
        <v>6</v>
      </c>
      <c r="AX82" s="346">
        <v>7</v>
      </c>
      <c r="AY82" s="346">
        <v>7</v>
      </c>
      <c r="AZ82" s="346">
        <v>5</v>
      </c>
      <c r="BA82" s="362"/>
      <c r="BB82" s="348">
        <v>14.8766705362842</v>
      </c>
      <c r="BC82" s="375">
        <v>1.07683021594818</v>
      </c>
      <c r="BD82" s="375">
        <v>4.9751312205630997E-2</v>
      </c>
      <c r="BE82" s="375">
        <v>0.18627740700052001</v>
      </c>
      <c r="BF82" s="373"/>
      <c r="BG82" s="843">
        <v>45.974600000000002</v>
      </c>
      <c r="BH82" s="843">
        <v>24.883299999999998</v>
      </c>
      <c r="BI82" s="843">
        <v>28.181899999999999</v>
      </c>
      <c r="BJ82" s="843">
        <v>0.96020000000000005</v>
      </c>
      <c r="BK82" s="373"/>
      <c r="BL82" s="372" t="s">
        <v>4321</v>
      </c>
      <c r="BM82" s="372" t="s">
        <v>2585</v>
      </c>
      <c r="BN82" s="372" t="s">
        <v>1555</v>
      </c>
      <c r="BO82" s="372" t="s">
        <v>4322</v>
      </c>
      <c r="BP82" s="372" t="s">
        <v>1315</v>
      </c>
      <c r="BQ82" s="373"/>
      <c r="BR82" s="354" t="s">
        <v>555</v>
      </c>
    </row>
    <row r="83" spans="1:70" s="428" customFormat="1" x14ac:dyDescent="0.25">
      <c r="A83" s="345" t="s">
        <v>4422</v>
      </c>
      <c r="B83" s="373"/>
      <c r="C83" s="719">
        <v>41275</v>
      </c>
      <c r="D83" s="373"/>
      <c r="E83" s="346">
        <v>1407.27</v>
      </c>
      <c r="F83" s="373"/>
      <c r="G83" s="347">
        <v>194.53</v>
      </c>
      <c r="H83" s="374"/>
      <c r="I83" s="348">
        <v>9.2600000000000002E-2</v>
      </c>
      <c r="J83" s="348">
        <v>-0.29220000000000002</v>
      </c>
      <c r="K83" s="348">
        <v>-1.0931</v>
      </c>
      <c r="L83" s="348">
        <v>3.9988999999999999</v>
      </c>
      <c r="M83" s="348">
        <v>6.4051999999999998</v>
      </c>
      <c r="N83" s="350">
        <v>5.4420000000000002</v>
      </c>
      <c r="O83" s="348">
        <v>-0.64149999999999996</v>
      </c>
      <c r="P83" s="348">
        <v>12.4131</v>
      </c>
      <c r="Q83" s="348">
        <v>11.470700000000001</v>
      </c>
      <c r="R83" s="348">
        <v>16.245699999999999</v>
      </c>
      <c r="S83" s="348">
        <v>0.64670000000000005</v>
      </c>
      <c r="T83" s="348">
        <v>13.382300000000001</v>
      </c>
      <c r="U83" s="348">
        <v>3.2427999999999999</v>
      </c>
      <c r="V83" s="348">
        <v>6.1380999999999997</v>
      </c>
      <c r="W83" s="348">
        <v>-0.79559999999999997</v>
      </c>
      <c r="X83" s="348">
        <v>16.726700000000001</v>
      </c>
      <c r="Y83" s="374"/>
      <c r="Z83" s="346">
        <v>9</v>
      </c>
      <c r="AA83" s="346">
        <v>5</v>
      </c>
      <c r="AB83" s="346">
        <v>5</v>
      </c>
      <c r="AC83" s="346">
        <v>16</v>
      </c>
      <c r="AD83" s="346">
        <v>11</v>
      </c>
      <c r="AE83" s="346">
        <v>6</v>
      </c>
      <c r="AF83" s="346">
        <v>12</v>
      </c>
      <c r="AG83" s="346">
        <v>8</v>
      </c>
      <c r="AH83" s="346">
        <v>6</v>
      </c>
      <c r="AI83" s="346">
        <v>2</v>
      </c>
      <c r="AJ83" s="346">
        <v>15</v>
      </c>
      <c r="AK83" s="346">
        <v>15</v>
      </c>
      <c r="AL83" s="346">
        <v>5</v>
      </c>
      <c r="AM83" s="346">
        <v>8</v>
      </c>
      <c r="AN83" s="346">
        <v>6</v>
      </c>
      <c r="AO83" s="373"/>
      <c r="AP83" s="348">
        <v>16.46</v>
      </c>
      <c r="AQ83" s="348">
        <v>15.87</v>
      </c>
      <c r="AR83" s="348">
        <v>11.86</v>
      </c>
      <c r="AS83" s="348">
        <v>5.49</v>
      </c>
      <c r="AT83" s="348">
        <v>7</v>
      </c>
      <c r="AU83" s="351"/>
      <c r="AV83" s="346">
        <v>3</v>
      </c>
      <c r="AW83" s="346">
        <v>3</v>
      </c>
      <c r="AX83" s="346">
        <v>6</v>
      </c>
      <c r="AY83" s="346">
        <v>10</v>
      </c>
      <c r="AZ83" s="346">
        <v>7</v>
      </c>
      <c r="BA83" s="362"/>
      <c r="BB83" s="348">
        <v>15.565251683679399</v>
      </c>
      <c r="BC83" s="375">
        <v>1.1006736046273899</v>
      </c>
      <c r="BD83" s="375">
        <v>4.8656127004077003E-2</v>
      </c>
      <c r="BE83" s="375">
        <v>0.191224789218292</v>
      </c>
      <c r="BF83" s="373"/>
      <c r="BG83" s="843">
        <v>51.348500000000001</v>
      </c>
      <c r="BH83" s="843">
        <v>13.847200000000001</v>
      </c>
      <c r="BI83" s="843">
        <v>20.3293</v>
      </c>
      <c r="BJ83" s="843">
        <v>14.475</v>
      </c>
      <c r="BK83" s="373"/>
      <c r="BL83" s="372" t="s">
        <v>1384</v>
      </c>
      <c r="BM83" s="372" t="s">
        <v>4324</v>
      </c>
      <c r="BN83" s="372" t="s">
        <v>4325</v>
      </c>
      <c r="BO83" s="372" t="s">
        <v>3270</v>
      </c>
      <c r="BP83" s="372" t="s">
        <v>4326</v>
      </c>
      <c r="BQ83" s="373"/>
      <c r="BR83" s="354" t="s">
        <v>555</v>
      </c>
    </row>
    <row r="84" spans="1:70" s="428" customFormat="1" x14ac:dyDescent="0.25">
      <c r="A84" s="345" t="s">
        <v>4423</v>
      </c>
      <c r="B84" s="373"/>
      <c r="C84" s="719">
        <v>41275</v>
      </c>
      <c r="D84" s="373"/>
      <c r="E84" s="346">
        <v>1250.8</v>
      </c>
      <c r="F84" s="373"/>
      <c r="G84" s="347">
        <v>523.05050000000006</v>
      </c>
      <c r="H84" s="374"/>
      <c r="I84" s="348">
        <v>8.0600000000000005E-2</v>
      </c>
      <c r="J84" s="348">
        <v>-1.8121</v>
      </c>
      <c r="K84" s="348">
        <v>-3.9857999999999998</v>
      </c>
      <c r="L84" s="348">
        <v>2.7652000000000001</v>
      </c>
      <c r="M84" s="348">
        <v>-0.56479999999999997</v>
      </c>
      <c r="N84" s="350">
        <v>-4.4561999999999999</v>
      </c>
      <c r="O84" s="348">
        <v>-1.6627000000000001</v>
      </c>
      <c r="P84" s="348">
        <v>7.9976000000000003</v>
      </c>
      <c r="Q84" s="348">
        <v>9.4362999999999992</v>
      </c>
      <c r="R84" s="348">
        <v>12.0749</v>
      </c>
      <c r="S84" s="348">
        <v>-1.135</v>
      </c>
      <c r="T84" s="348">
        <v>8.2223000000000006</v>
      </c>
      <c r="U84" s="348">
        <v>-7.6222000000000003</v>
      </c>
      <c r="V84" s="348">
        <v>-3.1368</v>
      </c>
      <c r="W84" s="348">
        <v>-2.3439000000000001</v>
      </c>
      <c r="X84" s="348">
        <v>14.116899999999999</v>
      </c>
      <c r="Y84" s="374"/>
      <c r="Z84" s="346">
        <v>10</v>
      </c>
      <c r="AA84" s="346">
        <v>23</v>
      </c>
      <c r="AB84" s="346">
        <v>20</v>
      </c>
      <c r="AC84" s="346">
        <v>19</v>
      </c>
      <c r="AD84" s="346">
        <v>20</v>
      </c>
      <c r="AE84" s="346">
        <v>18</v>
      </c>
      <c r="AF84" s="346">
        <v>14</v>
      </c>
      <c r="AG84" s="346">
        <v>17</v>
      </c>
      <c r="AH84" s="346">
        <v>14</v>
      </c>
      <c r="AI84" s="346">
        <v>11</v>
      </c>
      <c r="AJ84" s="346">
        <v>21</v>
      </c>
      <c r="AK84" s="346">
        <v>19</v>
      </c>
      <c r="AL84" s="346">
        <v>20</v>
      </c>
      <c r="AM84" s="346">
        <v>20</v>
      </c>
      <c r="AN84" s="346">
        <v>16</v>
      </c>
      <c r="AO84" s="373"/>
      <c r="AP84" s="348">
        <v>11.97</v>
      </c>
      <c r="AQ84" s="348">
        <v>11.9</v>
      </c>
      <c r="AR84" s="348">
        <v>7.68</v>
      </c>
      <c r="AS84" s="348">
        <v>1.91</v>
      </c>
      <c r="AT84" s="348">
        <v>-6.48</v>
      </c>
      <c r="AU84" s="351"/>
      <c r="AV84" s="346">
        <v>11</v>
      </c>
      <c r="AW84" s="346">
        <v>13</v>
      </c>
      <c r="AX84" s="346">
        <v>16</v>
      </c>
      <c r="AY84" s="346">
        <v>16</v>
      </c>
      <c r="AZ84" s="346">
        <v>20</v>
      </c>
      <c r="BA84" s="362"/>
      <c r="BB84" s="348">
        <v>11.9323531968076</v>
      </c>
      <c r="BC84" s="375">
        <v>0.87901946732297298</v>
      </c>
      <c r="BD84" s="375">
        <v>2.8508410549876101E-2</v>
      </c>
      <c r="BE84" s="375">
        <v>-0.136973545929237</v>
      </c>
      <c r="BF84" s="373"/>
      <c r="BG84" s="843">
        <v>66.501599999999996</v>
      </c>
      <c r="BH84" s="843">
        <v>12.8873</v>
      </c>
      <c r="BI84" s="843">
        <v>19.5426</v>
      </c>
      <c r="BJ84" s="843">
        <v>1.0685</v>
      </c>
      <c r="BK84" s="373"/>
      <c r="BL84" s="372" t="s">
        <v>4328</v>
      </c>
      <c r="BM84" s="372" t="s">
        <v>3551</v>
      </c>
      <c r="BN84" s="372" t="s">
        <v>4329</v>
      </c>
      <c r="BO84" s="372" t="s">
        <v>4330</v>
      </c>
      <c r="BP84" s="372" t="s">
        <v>4331</v>
      </c>
      <c r="BQ84" s="373"/>
      <c r="BR84" s="354" t="s">
        <v>555</v>
      </c>
    </row>
    <row r="85" spans="1:70" s="428" customFormat="1" x14ac:dyDescent="0.25">
      <c r="A85" s="345" t="s">
        <v>4424</v>
      </c>
      <c r="B85" s="373"/>
      <c r="C85" s="719">
        <v>41275</v>
      </c>
      <c r="D85" s="373"/>
      <c r="E85" s="346">
        <v>1002.54</v>
      </c>
      <c r="F85" s="373"/>
      <c r="G85" s="347">
        <v>170.47370000000001</v>
      </c>
      <c r="H85" s="374"/>
      <c r="I85" s="348">
        <v>0.28370000000000001</v>
      </c>
      <c r="J85" s="348">
        <v>-0.60329999999999995</v>
      </c>
      <c r="K85" s="348">
        <v>-2.2818999999999998</v>
      </c>
      <c r="L85" s="348">
        <v>5.8539000000000003</v>
      </c>
      <c r="M85" s="348">
        <v>3.8673999999999999</v>
      </c>
      <c r="N85" s="350">
        <v>-2.3203999999999998</v>
      </c>
      <c r="O85" s="348">
        <v>-1.6133999999999999</v>
      </c>
      <c r="P85" s="348">
        <v>9.6379999999999999</v>
      </c>
      <c r="Q85" s="348">
        <v>9.4240999999999993</v>
      </c>
      <c r="R85" s="348">
        <v>12.078799999999999</v>
      </c>
      <c r="S85" s="348">
        <v>1.0639000000000001</v>
      </c>
      <c r="T85" s="348">
        <v>13.657500000000001</v>
      </c>
      <c r="U85" s="348">
        <v>-3.6796000000000002</v>
      </c>
      <c r="V85" s="348">
        <v>-0.9899</v>
      </c>
      <c r="W85" s="348">
        <v>-1.2931999999999999</v>
      </c>
      <c r="X85" s="348">
        <v>13.522600000000001</v>
      </c>
      <c r="Y85" s="374"/>
      <c r="Z85" s="346">
        <v>3</v>
      </c>
      <c r="AA85" s="346">
        <v>7</v>
      </c>
      <c r="AB85" s="346">
        <v>11</v>
      </c>
      <c r="AC85" s="346">
        <v>11</v>
      </c>
      <c r="AD85" s="346">
        <v>16</v>
      </c>
      <c r="AE85" s="346">
        <v>16</v>
      </c>
      <c r="AF85" s="346">
        <v>13</v>
      </c>
      <c r="AG85" s="346">
        <v>11</v>
      </c>
      <c r="AH85" s="346">
        <v>15</v>
      </c>
      <c r="AI85" s="346">
        <v>10</v>
      </c>
      <c r="AJ85" s="346">
        <v>13</v>
      </c>
      <c r="AK85" s="346">
        <v>13</v>
      </c>
      <c r="AL85" s="346">
        <v>16</v>
      </c>
      <c r="AM85" s="346">
        <v>17</v>
      </c>
      <c r="AN85" s="346">
        <v>8</v>
      </c>
      <c r="AO85" s="373"/>
      <c r="AP85" s="348">
        <v>12.19</v>
      </c>
      <c r="AQ85" s="348">
        <v>11.92</v>
      </c>
      <c r="AR85" s="348">
        <v>9.0500000000000007</v>
      </c>
      <c r="AS85" s="348">
        <v>3.67</v>
      </c>
      <c r="AT85" s="348">
        <v>0.23</v>
      </c>
      <c r="AU85" s="351"/>
      <c r="AV85" s="346">
        <v>10</v>
      </c>
      <c r="AW85" s="346">
        <v>12</v>
      </c>
      <c r="AX85" s="346">
        <v>11</v>
      </c>
      <c r="AY85" s="346">
        <v>12</v>
      </c>
      <c r="AZ85" s="346">
        <v>16</v>
      </c>
      <c r="BA85" s="362"/>
      <c r="BB85" s="348">
        <v>12.400426138100901</v>
      </c>
      <c r="BC85" s="375">
        <v>0.87637316402075505</v>
      </c>
      <c r="BD85" s="375">
        <v>3.9399528949978599E-2</v>
      </c>
      <c r="BE85" s="375">
        <v>1.28614351205226E-2</v>
      </c>
      <c r="BF85" s="373"/>
      <c r="BG85" s="843">
        <v>58.340400000000002</v>
      </c>
      <c r="BH85" s="843">
        <v>15.561999999999999</v>
      </c>
      <c r="BI85" s="843">
        <v>22.892199999999999</v>
      </c>
      <c r="BJ85" s="843">
        <v>3.2054</v>
      </c>
      <c r="BK85" s="373"/>
      <c r="BL85" s="372" t="s">
        <v>4333</v>
      </c>
      <c r="BM85" s="372" t="s">
        <v>4334</v>
      </c>
      <c r="BN85" s="372" t="s">
        <v>4335</v>
      </c>
      <c r="BO85" s="372" t="s">
        <v>4336</v>
      </c>
      <c r="BP85" s="372" t="s">
        <v>4337</v>
      </c>
      <c r="BQ85" s="373"/>
      <c r="BR85" s="354" t="s">
        <v>555</v>
      </c>
    </row>
    <row r="86" spans="1:70" s="428" customFormat="1" x14ac:dyDescent="0.25">
      <c r="A86" s="345" t="s">
        <v>4425</v>
      </c>
      <c r="B86" s="373"/>
      <c r="C86" s="719">
        <v>41276</v>
      </c>
      <c r="D86" s="373"/>
      <c r="E86" s="346">
        <v>900.13</v>
      </c>
      <c r="F86" s="373"/>
      <c r="G86" s="347">
        <v>113.7641</v>
      </c>
      <c r="H86" s="374"/>
      <c r="I86" s="348">
        <v>-5.5300000000000002E-2</v>
      </c>
      <c r="J86" s="348">
        <v>-1.3472999999999999</v>
      </c>
      <c r="K86" s="348">
        <v>-3.32</v>
      </c>
      <c r="L86" s="348">
        <v>6.2168000000000001</v>
      </c>
      <c r="M86" s="348">
        <v>6.7367999999999997</v>
      </c>
      <c r="N86" s="350">
        <v>5.6661000000000001</v>
      </c>
      <c r="O86" s="348">
        <v>3.3540000000000001</v>
      </c>
      <c r="P86" s="348">
        <v>15.1486</v>
      </c>
      <c r="Q86" s="348">
        <v>12.1196</v>
      </c>
      <c r="R86" s="348">
        <v>13.335599999999999</v>
      </c>
      <c r="S86" s="348">
        <v>1.9014</v>
      </c>
      <c r="T86" s="348">
        <v>14.664099999999999</v>
      </c>
      <c r="U86" s="348">
        <v>0.66420000000000001</v>
      </c>
      <c r="V86" s="348">
        <v>7.6216999999999997</v>
      </c>
      <c r="W86" s="348">
        <v>-2.9990000000000001</v>
      </c>
      <c r="X86" s="348">
        <v>14.872999999999999</v>
      </c>
      <c r="Y86" s="374"/>
      <c r="Z86" s="346">
        <v>18</v>
      </c>
      <c r="AA86" s="346">
        <v>15</v>
      </c>
      <c r="AB86" s="346">
        <v>17</v>
      </c>
      <c r="AC86" s="346">
        <v>10</v>
      </c>
      <c r="AD86" s="346">
        <v>10</v>
      </c>
      <c r="AE86" s="346">
        <v>5</v>
      </c>
      <c r="AF86" s="346">
        <v>2</v>
      </c>
      <c r="AG86" s="346">
        <v>4</v>
      </c>
      <c r="AH86" s="346">
        <v>5</v>
      </c>
      <c r="AI86" s="346">
        <v>5</v>
      </c>
      <c r="AJ86" s="346">
        <v>10</v>
      </c>
      <c r="AK86" s="346">
        <v>11</v>
      </c>
      <c r="AL86" s="346">
        <v>9</v>
      </c>
      <c r="AM86" s="346">
        <v>5</v>
      </c>
      <c r="AN86" s="346">
        <v>23</v>
      </c>
      <c r="AO86" s="373"/>
      <c r="AP86" s="348">
        <v>14.57</v>
      </c>
      <c r="AQ86" s="348">
        <v>15.01</v>
      </c>
      <c r="AR86" s="348">
        <v>13.44</v>
      </c>
      <c r="AS86" s="348">
        <v>8.82</v>
      </c>
      <c r="AT86" s="348">
        <v>5.84</v>
      </c>
      <c r="AU86" s="351"/>
      <c r="AV86" s="346">
        <v>4</v>
      </c>
      <c r="AW86" s="346">
        <v>5</v>
      </c>
      <c r="AX86" s="346">
        <v>4</v>
      </c>
      <c r="AY86" s="346">
        <v>5</v>
      </c>
      <c r="AZ86" s="346">
        <v>9</v>
      </c>
      <c r="BA86" s="362"/>
      <c r="BB86" s="348">
        <v>13.254091582240999</v>
      </c>
      <c r="BC86" s="375">
        <v>0.97990368045671405</v>
      </c>
      <c r="BD86" s="375">
        <v>6.6037137028441606E-2</v>
      </c>
      <c r="BE86" s="375">
        <v>0.34335471138030299</v>
      </c>
      <c r="BF86" s="373"/>
      <c r="BG86" s="843">
        <v>64.335999999999999</v>
      </c>
      <c r="BH86" s="843">
        <v>22.3703</v>
      </c>
      <c r="BI86" s="843">
        <v>10.216900000000001</v>
      </c>
      <c r="BJ86" s="843">
        <v>3.0768</v>
      </c>
      <c r="BK86" s="373"/>
      <c r="BL86" s="372" t="s">
        <v>4339</v>
      </c>
      <c r="BM86" s="372" t="s">
        <v>4340</v>
      </c>
      <c r="BN86" s="372" t="s">
        <v>4341</v>
      </c>
      <c r="BO86" s="372" t="s">
        <v>4342</v>
      </c>
      <c r="BP86" s="372" t="s">
        <v>4343</v>
      </c>
      <c r="BQ86" s="373"/>
      <c r="BR86" s="354" t="s">
        <v>555</v>
      </c>
    </row>
    <row r="87" spans="1:70" s="428" customFormat="1" x14ac:dyDescent="0.25">
      <c r="A87" s="345" t="s">
        <v>4426</v>
      </c>
      <c r="B87" s="373"/>
      <c r="C87" s="719">
        <v>42661</v>
      </c>
      <c r="D87" s="373"/>
      <c r="E87" s="346">
        <v>866.76</v>
      </c>
      <c r="F87" s="373"/>
      <c r="G87" s="347">
        <v>32.148800000000001</v>
      </c>
      <c r="H87" s="374"/>
      <c r="I87" s="348">
        <v>3.8600000000000002E-2</v>
      </c>
      <c r="J87" s="348">
        <v>-1.8081</v>
      </c>
      <c r="K87" s="348">
        <v>-4.1984000000000004</v>
      </c>
      <c r="L87" s="348">
        <v>3.6309</v>
      </c>
      <c r="M87" s="348">
        <v>-0.41599999999999998</v>
      </c>
      <c r="N87" s="350">
        <v>-4.6706000000000003</v>
      </c>
      <c r="O87" s="348">
        <v>-2.0028000000000001</v>
      </c>
      <c r="P87" s="348">
        <v>7.7110000000000003</v>
      </c>
      <c r="Q87" s="348">
        <v>9.5439000000000007</v>
      </c>
      <c r="R87" s="348" t="s">
        <v>430</v>
      </c>
      <c r="S87" s="348">
        <v>-0.30549999999999999</v>
      </c>
      <c r="T87" s="348">
        <v>7.7798999999999996</v>
      </c>
      <c r="U87" s="348">
        <v>-6.8852000000000002</v>
      </c>
      <c r="V87" s="348">
        <v>-2.7202999999999999</v>
      </c>
      <c r="W87" s="348">
        <v>-2.835</v>
      </c>
      <c r="X87" s="348">
        <v>12.517899999999999</v>
      </c>
      <c r="Y87" s="374"/>
      <c r="Z87" s="346">
        <v>12</v>
      </c>
      <c r="AA87" s="346">
        <v>22</v>
      </c>
      <c r="AB87" s="346">
        <v>21</v>
      </c>
      <c r="AC87" s="346">
        <v>18</v>
      </c>
      <c r="AD87" s="346">
        <v>19</v>
      </c>
      <c r="AE87" s="346">
        <v>19</v>
      </c>
      <c r="AF87" s="346">
        <v>15</v>
      </c>
      <c r="AG87" s="346">
        <v>18</v>
      </c>
      <c r="AH87" s="346">
        <v>13</v>
      </c>
      <c r="AI87" s="346" t="s">
        <v>430</v>
      </c>
      <c r="AJ87" s="346">
        <v>18</v>
      </c>
      <c r="AK87" s="346">
        <v>20</v>
      </c>
      <c r="AL87" s="346">
        <v>19</v>
      </c>
      <c r="AM87" s="346">
        <v>18</v>
      </c>
      <c r="AN87" s="346">
        <v>22</v>
      </c>
      <c r="AO87" s="373"/>
      <c r="AP87" s="348" t="s">
        <v>430</v>
      </c>
      <c r="AQ87" s="348">
        <v>12.61</v>
      </c>
      <c r="AR87" s="348">
        <v>8.0500000000000007</v>
      </c>
      <c r="AS87" s="348">
        <v>2.0499999999999998</v>
      </c>
      <c r="AT87" s="348">
        <v>-5.65</v>
      </c>
      <c r="AU87" s="351"/>
      <c r="AV87" s="346" t="s">
        <v>430</v>
      </c>
      <c r="AW87" s="346">
        <v>11</v>
      </c>
      <c r="AX87" s="346">
        <v>13</v>
      </c>
      <c r="AY87" s="346">
        <v>15</v>
      </c>
      <c r="AZ87" s="346">
        <v>19</v>
      </c>
      <c r="BA87" s="362"/>
      <c r="BB87" s="348">
        <v>12.429301290998399</v>
      </c>
      <c r="BC87" s="375">
        <v>0.92450895274031297</v>
      </c>
      <c r="BD87" s="375">
        <v>2.76689965097364E-2</v>
      </c>
      <c r="BE87" s="375">
        <v>-0.157932103335374</v>
      </c>
      <c r="BF87" s="373"/>
      <c r="BG87" s="843">
        <v>70.898799999999994</v>
      </c>
      <c r="BH87" s="843">
        <v>16.8613</v>
      </c>
      <c r="BI87" s="843">
        <v>9.7996400000000001</v>
      </c>
      <c r="BJ87" s="843">
        <v>2.4402599999999999</v>
      </c>
      <c r="BK87" s="373"/>
      <c r="BL87" s="372" t="s">
        <v>4345</v>
      </c>
      <c r="BM87" s="372" t="s">
        <v>4346</v>
      </c>
      <c r="BN87" s="372" t="s">
        <v>4347</v>
      </c>
      <c r="BO87" s="372" t="s">
        <v>4348</v>
      </c>
      <c r="BP87" s="372" t="s">
        <v>2983</v>
      </c>
      <c r="BQ87" s="373"/>
      <c r="BR87" s="354" t="s">
        <v>555</v>
      </c>
    </row>
    <row r="88" spans="1:70" s="428" customFormat="1" x14ac:dyDescent="0.25">
      <c r="A88" s="345" t="s">
        <v>4427</v>
      </c>
      <c r="B88" s="373"/>
      <c r="C88" s="719">
        <v>41275</v>
      </c>
      <c r="D88" s="373"/>
      <c r="E88" s="346">
        <v>851.47</v>
      </c>
      <c r="F88" s="373"/>
      <c r="G88" s="347">
        <v>71.8</v>
      </c>
      <c r="H88" s="374"/>
      <c r="I88" s="348">
        <v>-4.1799999999999997E-2</v>
      </c>
      <c r="J88" s="348">
        <v>-1.0201</v>
      </c>
      <c r="K88" s="348">
        <v>-2.3129</v>
      </c>
      <c r="L88" s="348">
        <v>6.2602000000000002</v>
      </c>
      <c r="M88" s="348">
        <v>5.2168999999999999</v>
      </c>
      <c r="N88" s="350">
        <v>0.56020000000000003</v>
      </c>
      <c r="O88" s="348">
        <v>0.6966</v>
      </c>
      <c r="P88" s="348">
        <v>10.3909</v>
      </c>
      <c r="Q88" s="348">
        <v>10.6214</v>
      </c>
      <c r="R88" s="348">
        <v>12.835800000000001</v>
      </c>
      <c r="S88" s="348">
        <v>1.1125</v>
      </c>
      <c r="T88" s="348">
        <v>14.222099999999999</v>
      </c>
      <c r="U88" s="348">
        <v>-0.70530000000000004</v>
      </c>
      <c r="V88" s="348">
        <v>2.6446999999999998</v>
      </c>
      <c r="W88" s="348">
        <v>-2.1532</v>
      </c>
      <c r="X88" s="348">
        <v>13.204499999999999</v>
      </c>
      <c r="Y88" s="374"/>
      <c r="Z88" s="346">
        <v>17</v>
      </c>
      <c r="AA88" s="346">
        <v>10</v>
      </c>
      <c r="AB88" s="346">
        <v>12</v>
      </c>
      <c r="AC88" s="346">
        <v>9</v>
      </c>
      <c r="AD88" s="346">
        <v>14</v>
      </c>
      <c r="AE88" s="346">
        <v>12</v>
      </c>
      <c r="AF88" s="346">
        <v>9</v>
      </c>
      <c r="AG88" s="346">
        <v>9</v>
      </c>
      <c r="AH88" s="346">
        <v>9</v>
      </c>
      <c r="AI88" s="346">
        <v>8</v>
      </c>
      <c r="AJ88" s="346">
        <v>12</v>
      </c>
      <c r="AK88" s="346">
        <v>12</v>
      </c>
      <c r="AL88" s="346">
        <v>14</v>
      </c>
      <c r="AM88" s="346">
        <v>13</v>
      </c>
      <c r="AN88" s="346">
        <v>12</v>
      </c>
      <c r="AO88" s="373"/>
      <c r="AP88" s="348">
        <v>14</v>
      </c>
      <c r="AQ88" s="348">
        <v>13.92</v>
      </c>
      <c r="AR88" s="348">
        <v>10.34</v>
      </c>
      <c r="AS88" s="348">
        <v>5.67</v>
      </c>
      <c r="AT88" s="348">
        <v>3.33</v>
      </c>
      <c r="AU88" s="351"/>
      <c r="AV88" s="346">
        <v>7</v>
      </c>
      <c r="AW88" s="346">
        <v>7</v>
      </c>
      <c r="AX88" s="346">
        <v>8</v>
      </c>
      <c r="AY88" s="346">
        <v>8</v>
      </c>
      <c r="AZ88" s="346">
        <v>13</v>
      </c>
      <c r="BA88" s="362"/>
      <c r="BB88" s="348">
        <v>12.861729439546499</v>
      </c>
      <c r="BC88" s="375">
        <v>0.965834773728666</v>
      </c>
      <c r="BD88" s="375">
        <v>4.2559351041423901E-2</v>
      </c>
      <c r="BE88" s="375">
        <v>5.0619741385737098E-2</v>
      </c>
      <c r="BF88" s="373"/>
      <c r="BG88" s="843">
        <v>56.682899999999997</v>
      </c>
      <c r="BH88" s="843">
        <v>20.9544</v>
      </c>
      <c r="BI88" s="843">
        <v>21.172899999999998</v>
      </c>
      <c r="BJ88" s="843">
        <v>1.1898</v>
      </c>
      <c r="BK88" s="373"/>
      <c r="BL88" s="372" t="s">
        <v>4211</v>
      </c>
      <c r="BM88" s="372" t="s">
        <v>999</v>
      </c>
      <c r="BN88" s="372" t="s">
        <v>4350</v>
      </c>
      <c r="BO88" s="372" t="s">
        <v>4351</v>
      </c>
      <c r="BP88" s="372" t="s">
        <v>4352</v>
      </c>
      <c r="BQ88" s="373"/>
      <c r="BR88" s="354" t="s">
        <v>555</v>
      </c>
    </row>
    <row r="89" spans="1:70" s="428" customFormat="1" x14ac:dyDescent="0.25">
      <c r="A89" s="345" t="s">
        <v>4428</v>
      </c>
      <c r="B89" s="373"/>
      <c r="C89" s="719">
        <v>42349</v>
      </c>
      <c r="D89" s="373"/>
      <c r="E89" s="346">
        <v>708.5</v>
      </c>
      <c r="F89" s="373"/>
      <c r="G89" s="347">
        <v>40.270000000000003</v>
      </c>
      <c r="H89" s="374"/>
      <c r="I89" s="348">
        <v>-2.4799999999999999E-2</v>
      </c>
      <c r="J89" s="348">
        <v>-1.0322</v>
      </c>
      <c r="K89" s="348">
        <v>-1.6125</v>
      </c>
      <c r="L89" s="348">
        <v>7.1010999999999997</v>
      </c>
      <c r="M89" s="348">
        <v>7.444</v>
      </c>
      <c r="N89" s="350">
        <v>0.39889999999999998</v>
      </c>
      <c r="O89" s="348">
        <v>1.2909999999999999</v>
      </c>
      <c r="P89" s="348">
        <v>8.9928000000000008</v>
      </c>
      <c r="Q89" s="348">
        <v>10.4734</v>
      </c>
      <c r="R89" s="348">
        <v>13.164400000000001</v>
      </c>
      <c r="S89" s="348">
        <v>2.1821999999999999</v>
      </c>
      <c r="T89" s="348">
        <v>17.200199999999999</v>
      </c>
      <c r="U89" s="348">
        <v>-0.17349999999999999</v>
      </c>
      <c r="V89" s="348">
        <v>2.9134000000000002</v>
      </c>
      <c r="W89" s="348">
        <v>-1.5403</v>
      </c>
      <c r="X89" s="348">
        <v>13.827</v>
      </c>
      <c r="Y89" s="374"/>
      <c r="Z89" s="346">
        <v>16</v>
      </c>
      <c r="AA89" s="346">
        <v>11</v>
      </c>
      <c r="AB89" s="346">
        <v>8</v>
      </c>
      <c r="AC89" s="346">
        <v>7</v>
      </c>
      <c r="AD89" s="346">
        <v>8</v>
      </c>
      <c r="AE89" s="346">
        <v>13</v>
      </c>
      <c r="AF89" s="346">
        <v>7</v>
      </c>
      <c r="AG89" s="346">
        <v>15</v>
      </c>
      <c r="AH89" s="346">
        <v>11</v>
      </c>
      <c r="AI89" s="346">
        <v>7</v>
      </c>
      <c r="AJ89" s="346">
        <v>6</v>
      </c>
      <c r="AK89" s="346">
        <v>7</v>
      </c>
      <c r="AL89" s="346">
        <v>13</v>
      </c>
      <c r="AM89" s="346">
        <v>12</v>
      </c>
      <c r="AN89" s="346">
        <v>9</v>
      </c>
      <c r="AO89" s="373"/>
      <c r="AP89" s="348">
        <v>13.52</v>
      </c>
      <c r="AQ89" s="348">
        <v>13.25</v>
      </c>
      <c r="AR89" s="348">
        <v>9.24</v>
      </c>
      <c r="AS89" s="348">
        <v>5.64</v>
      </c>
      <c r="AT89" s="348">
        <v>5.58</v>
      </c>
      <c r="AU89" s="351"/>
      <c r="AV89" s="346">
        <v>8</v>
      </c>
      <c r="AW89" s="346">
        <v>9</v>
      </c>
      <c r="AX89" s="346">
        <v>10</v>
      </c>
      <c r="AY89" s="346">
        <v>9</v>
      </c>
      <c r="AZ89" s="346">
        <v>10</v>
      </c>
      <c r="BA89" s="362"/>
      <c r="BB89" s="348">
        <v>12.2759329467203</v>
      </c>
      <c r="BC89" s="375">
        <v>0.879346909942196</v>
      </c>
      <c r="BD89" s="375">
        <v>3.2586594333821002E-2</v>
      </c>
      <c r="BE89" s="375">
        <v>-7.7292863830388497E-2</v>
      </c>
      <c r="BF89" s="373"/>
      <c r="BG89" s="843">
        <v>56.341700000000003</v>
      </c>
      <c r="BH89" s="843">
        <v>19.708300000000001</v>
      </c>
      <c r="BI89" s="843">
        <v>20.802099999999999</v>
      </c>
      <c r="BJ89" s="843">
        <v>3.1478999999999999</v>
      </c>
      <c r="BK89" s="373"/>
      <c r="BL89" s="372" t="s">
        <v>4354</v>
      </c>
      <c r="BM89" s="372" t="s">
        <v>4355</v>
      </c>
      <c r="BN89" s="372" t="s">
        <v>1386</v>
      </c>
      <c r="BO89" s="372" t="s">
        <v>1619</v>
      </c>
      <c r="BP89" s="372" t="s">
        <v>4356</v>
      </c>
      <c r="BQ89" s="373"/>
      <c r="BR89" s="354" t="s">
        <v>555</v>
      </c>
    </row>
    <row r="90" spans="1:70" s="428" customFormat="1" x14ac:dyDescent="0.25">
      <c r="A90" s="345" t="s">
        <v>4429</v>
      </c>
      <c r="B90" s="373"/>
      <c r="C90" s="719">
        <v>44848</v>
      </c>
      <c r="D90" s="373"/>
      <c r="E90" s="346">
        <v>496.17</v>
      </c>
      <c r="F90" s="373"/>
      <c r="G90" s="347">
        <v>19.21</v>
      </c>
      <c r="H90" s="374"/>
      <c r="I90" s="348">
        <v>7.2900000000000006E-2</v>
      </c>
      <c r="J90" s="348">
        <v>-1.2847</v>
      </c>
      <c r="K90" s="348">
        <v>-1.6234</v>
      </c>
      <c r="L90" s="348">
        <v>8.1279000000000003</v>
      </c>
      <c r="M90" s="348">
        <v>11.002000000000001</v>
      </c>
      <c r="N90" s="350">
        <v>4.3341000000000003</v>
      </c>
      <c r="O90" s="348">
        <v>4.9398999999999997</v>
      </c>
      <c r="P90" s="348">
        <v>16.214200000000002</v>
      </c>
      <c r="Q90" s="348" t="s">
        <v>430</v>
      </c>
      <c r="R90" s="348" t="s">
        <v>430</v>
      </c>
      <c r="S90" s="348">
        <v>3.6697000000000002</v>
      </c>
      <c r="T90" s="348">
        <v>19.316800000000001</v>
      </c>
      <c r="U90" s="348">
        <v>2.5407999999999999</v>
      </c>
      <c r="V90" s="348">
        <v>6.74</v>
      </c>
      <c r="W90" s="348">
        <v>-2.1943999999999999</v>
      </c>
      <c r="X90" s="348">
        <v>18.1737</v>
      </c>
      <c r="Y90" s="374"/>
      <c r="Z90" s="346">
        <v>11</v>
      </c>
      <c r="AA90" s="346">
        <v>13</v>
      </c>
      <c r="AB90" s="346">
        <v>9</v>
      </c>
      <c r="AC90" s="346">
        <v>5</v>
      </c>
      <c r="AD90" s="346">
        <v>6</v>
      </c>
      <c r="AE90" s="346">
        <v>8</v>
      </c>
      <c r="AF90" s="346">
        <v>1</v>
      </c>
      <c r="AG90" s="346">
        <v>2</v>
      </c>
      <c r="AH90" s="346" t="s">
        <v>430</v>
      </c>
      <c r="AI90" s="346" t="s">
        <v>430</v>
      </c>
      <c r="AJ90" s="346">
        <v>5</v>
      </c>
      <c r="AK90" s="346">
        <v>6</v>
      </c>
      <c r="AL90" s="346">
        <v>7</v>
      </c>
      <c r="AM90" s="346">
        <v>7</v>
      </c>
      <c r="AN90" s="346">
        <v>13</v>
      </c>
      <c r="AO90" s="373"/>
      <c r="AP90" s="348" t="s">
        <v>430</v>
      </c>
      <c r="AQ90" s="348" t="s">
        <v>430</v>
      </c>
      <c r="AR90" s="348" t="s">
        <v>430</v>
      </c>
      <c r="AS90" s="348">
        <v>10.35</v>
      </c>
      <c r="AT90" s="348">
        <v>9.68</v>
      </c>
      <c r="AU90" s="351"/>
      <c r="AV90" s="346" t="s">
        <v>430</v>
      </c>
      <c r="AW90" s="346" t="s">
        <v>430</v>
      </c>
      <c r="AX90" s="346" t="s">
        <v>430</v>
      </c>
      <c r="AY90" s="346">
        <v>2</v>
      </c>
      <c r="AZ90" s="346">
        <v>6</v>
      </c>
      <c r="BA90" s="362"/>
      <c r="BB90" s="348">
        <v>13.4573252492295</v>
      </c>
      <c r="BC90" s="375">
        <v>0.99173858019701699</v>
      </c>
      <c r="BD90" s="375">
        <v>7.2321291671980301E-2</v>
      </c>
      <c r="BE90" s="375">
        <v>0.463160672960853</v>
      </c>
      <c r="BF90" s="373"/>
      <c r="BG90" s="843">
        <v>55.291600000000003</v>
      </c>
      <c r="BH90" s="843">
        <v>11.9405</v>
      </c>
      <c r="BI90" s="843">
        <v>30.546900000000001</v>
      </c>
      <c r="BJ90" s="843">
        <v>2.2210000000000001</v>
      </c>
      <c r="BK90" s="373"/>
      <c r="BL90" s="372" t="s">
        <v>4358</v>
      </c>
      <c r="BM90" s="372" t="s">
        <v>3575</v>
      </c>
      <c r="BN90" s="372" t="s">
        <v>1288</v>
      </c>
      <c r="BO90" s="372" t="s">
        <v>4359</v>
      </c>
      <c r="BP90" s="372" t="s">
        <v>3747</v>
      </c>
      <c r="BQ90" s="373"/>
      <c r="BR90" s="354" t="s">
        <v>555</v>
      </c>
    </row>
    <row r="91" spans="1:70" s="428" customFormat="1" x14ac:dyDescent="0.25">
      <c r="A91" s="345" t="s">
        <v>4430</v>
      </c>
      <c r="B91" s="373"/>
      <c r="C91" s="719">
        <v>43756</v>
      </c>
      <c r="D91" s="373"/>
      <c r="E91" s="346">
        <v>457.99</v>
      </c>
      <c r="F91" s="373"/>
      <c r="G91" s="347">
        <v>29.078499999999998</v>
      </c>
      <c r="H91" s="374"/>
      <c r="I91" s="348">
        <v>0.30669999999999997</v>
      </c>
      <c r="J91" s="348">
        <v>-0.74480000000000002</v>
      </c>
      <c r="K91" s="348">
        <v>-1.371</v>
      </c>
      <c r="L91" s="348">
        <v>9.0810999999999993</v>
      </c>
      <c r="M91" s="348">
        <v>15.2706</v>
      </c>
      <c r="N91" s="350">
        <v>7.3102</v>
      </c>
      <c r="O91" s="348">
        <v>2.4470000000000001</v>
      </c>
      <c r="P91" s="348">
        <v>17.133600000000001</v>
      </c>
      <c r="Q91" s="348">
        <v>13.4011</v>
      </c>
      <c r="R91" s="348" t="s">
        <v>430</v>
      </c>
      <c r="S91" s="348">
        <v>1.8729</v>
      </c>
      <c r="T91" s="348">
        <v>25.041899999999998</v>
      </c>
      <c r="U91" s="348">
        <v>4.8281999999999998</v>
      </c>
      <c r="V91" s="348">
        <v>7.6749999999999998</v>
      </c>
      <c r="W91" s="348">
        <v>-0.6573</v>
      </c>
      <c r="X91" s="348">
        <v>16.726900000000001</v>
      </c>
      <c r="Y91" s="374"/>
      <c r="Z91" s="346">
        <v>1</v>
      </c>
      <c r="AA91" s="346">
        <v>8</v>
      </c>
      <c r="AB91" s="346">
        <v>6</v>
      </c>
      <c r="AC91" s="346">
        <v>4</v>
      </c>
      <c r="AD91" s="346">
        <v>3</v>
      </c>
      <c r="AE91" s="346">
        <v>3</v>
      </c>
      <c r="AF91" s="346">
        <v>4</v>
      </c>
      <c r="AG91" s="346">
        <v>1</v>
      </c>
      <c r="AH91" s="346">
        <v>3</v>
      </c>
      <c r="AI91" s="346" t="s">
        <v>430</v>
      </c>
      <c r="AJ91" s="346">
        <v>11</v>
      </c>
      <c r="AK91" s="346">
        <v>2</v>
      </c>
      <c r="AL91" s="346">
        <v>4</v>
      </c>
      <c r="AM91" s="346">
        <v>4</v>
      </c>
      <c r="AN91" s="346">
        <v>5</v>
      </c>
      <c r="AO91" s="373"/>
      <c r="AP91" s="348" t="s">
        <v>430</v>
      </c>
      <c r="AQ91" s="348" t="s">
        <v>430</v>
      </c>
      <c r="AR91" s="348">
        <v>15.59</v>
      </c>
      <c r="AS91" s="348">
        <v>9.7799999999999994</v>
      </c>
      <c r="AT91" s="348">
        <v>13.69</v>
      </c>
      <c r="AU91" s="351"/>
      <c r="AV91" s="346" t="s">
        <v>430</v>
      </c>
      <c r="AW91" s="346" t="s">
        <v>430</v>
      </c>
      <c r="AX91" s="346">
        <v>2</v>
      </c>
      <c r="AY91" s="346">
        <v>4</v>
      </c>
      <c r="AZ91" s="346">
        <v>4</v>
      </c>
      <c r="BA91" s="362"/>
      <c r="BB91" s="348">
        <v>17.657023123721899</v>
      </c>
      <c r="BC91" s="375">
        <v>1.2377763231272101</v>
      </c>
      <c r="BD91" s="375">
        <v>6.3319738376617807E-2</v>
      </c>
      <c r="BE91" s="375">
        <v>0.44615309704099598</v>
      </c>
      <c r="BF91" s="373"/>
      <c r="BG91" s="843">
        <v>32.973799999999997</v>
      </c>
      <c r="BH91" s="843">
        <v>6.7641</v>
      </c>
      <c r="BI91" s="843">
        <v>54.915799999999997</v>
      </c>
      <c r="BJ91" s="843">
        <v>5.3463000000000003</v>
      </c>
      <c r="BK91" s="373"/>
      <c r="BL91" s="372" t="s">
        <v>4361</v>
      </c>
      <c r="BM91" s="372" t="s">
        <v>4362</v>
      </c>
      <c r="BN91" s="372" t="s">
        <v>1570</v>
      </c>
      <c r="BO91" s="372" t="s">
        <v>4363</v>
      </c>
      <c r="BP91" s="372" t="s">
        <v>4364</v>
      </c>
      <c r="BQ91" s="373"/>
      <c r="BR91" s="354" t="s">
        <v>555</v>
      </c>
    </row>
    <row r="92" spans="1:70" s="428" customFormat="1" x14ac:dyDescent="0.25">
      <c r="A92" s="345" t="s">
        <v>4431</v>
      </c>
      <c r="B92" s="373"/>
      <c r="C92" s="719">
        <v>41295</v>
      </c>
      <c r="D92" s="373"/>
      <c r="E92" s="346">
        <v>449.33300000000003</v>
      </c>
      <c r="F92" s="373"/>
      <c r="G92" s="347">
        <v>138.57</v>
      </c>
      <c r="H92" s="374"/>
      <c r="I92" s="348">
        <v>0.13730000000000001</v>
      </c>
      <c r="J92" s="348">
        <v>-1.4928999999999999</v>
      </c>
      <c r="K92" s="348">
        <v>-2.6758999999999999</v>
      </c>
      <c r="L92" s="348">
        <v>6.4367000000000001</v>
      </c>
      <c r="M92" s="348">
        <v>6.3468999999999998</v>
      </c>
      <c r="N92" s="350">
        <v>6.6497000000000002</v>
      </c>
      <c r="O92" s="348">
        <v>2.9746000000000001</v>
      </c>
      <c r="P92" s="348">
        <v>13.565300000000001</v>
      </c>
      <c r="Q92" s="348">
        <v>12.257899999999999</v>
      </c>
      <c r="R92" s="348">
        <v>13.2608</v>
      </c>
      <c r="S92" s="348">
        <v>2.0548000000000002</v>
      </c>
      <c r="T92" s="348">
        <v>14.719799999999999</v>
      </c>
      <c r="U92" s="348">
        <v>0.25319999999999998</v>
      </c>
      <c r="V92" s="348">
        <v>7.9122000000000003</v>
      </c>
      <c r="W92" s="348">
        <v>-2.6623000000000001</v>
      </c>
      <c r="X92" s="348">
        <v>14.516999999999999</v>
      </c>
      <c r="Y92" s="374"/>
      <c r="Z92" s="346">
        <v>7</v>
      </c>
      <c r="AA92" s="346">
        <v>18</v>
      </c>
      <c r="AB92" s="346">
        <v>13</v>
      </c>
      <c r="AC92" s="346">
        <v>8</v>
      </c>
      <c r="AD92" s="346">
        <v>12</v>
      </c>
      <c r="AE92" s="346">
        <v>4</v>
      </c>
      <c r="AF92" s="346">
        <v>3</v>
      </c>
      <c r="AG92" s="346">
        <v>6</v>
      </c>
      <c r="AH92" s="346">
        <v>4</v>
      </c>
      <c r="AI92" s="346">
        <v>6</v>
      </c>
      <c r="AJ92" s="346">
        <v>8</v>
      </c>
      <c r="AK92" s="346">
        <v>10</v>
      </c>
      <c r="AL92" s="346">
        <v>11</v>
      </c>
      <c r="AM92" s="346">
        <v>3</v>
      </c>
      <c r="AN92" s="346">
        <v>21</v>
      </c>
      <c r="AO92" s="373"/>
      <c r="AP92" s="348">
        <v>14.39</v>
      </c>
      <c r="AQ92" s="348">
        <v>15.2</v>
      </c>
      <c r="AR92" s="348">
        <v>12.75</v>
      </c>
      <c r="AS92" s="348">
        <v>8.6199999999999992</v>
      </c>
      <c r="AT92" s="348">
        <v>5.53</v>
      </c>
      <c r="AU92" s="351"/>
      <c r="AV92" s="346">
        <v>5</v>
      </c>
      <c r="AW92" s="346">
        <v>4</v>
      </c>
      <c r="AX92" s="346">
        <v>5</v>
      </c>
      <c r="AY92" s="346">
        <v>6</v>
      </c>
      <c r="AZ92" s="346">
        <v>11</v>
      </c>
      <c r="BA92" s="362"/>
      <c r="BB92" s="348">
        <v>13.851022145047899</v>
      </c>
      <c r="BC92" s="375">
        <v>1.0421780234134499</v>
      </c>
      <c r="BD92" s="375">
        <v>5.5401058794193499E-2</v>
      </c>
      <c r="BE92" s="375">
        <v>0.20165022203424399</v>
      </c>
      <c r="BF92" s="373"/>
      <c r="BG92" s="843">
        <v>61.775500000000001</v>
      </c>
      <c r="BH92" s="843">
        <v>16.4589</v>
      </c>
      <c r="BI92" s="843">
        <v>20.348800000000001</v>
      </c>
      <c r="BJ92" s="843">
        <v>1.4168000000000001</v>
      </c>
      <c r="BK92" s="373"/>
      <c r="BL92" s="372" t="s">
        <v>4366</v>
      </c>
      <c r="BM92" s="372" t="s">
        <v>1076</v>
      </c>
      <c r="BN92" s="372" t="s">
        <v>2089</v>
      </c>
      <c r="BO92" s="372" t="s">
        <v>4367</v>
      </c>
      <c r="BP92" s="372" t="s">
        <v>1784</v>
      </c>
      <c r="BQ92" s="373"/>
      <c r="BR92" s="354" t="s">
        <v>555</v>
      </c>
    </row>
    <row r="93" spans="1:70" s="428" customFormat="1" x14ac:dyDescent="0.25">
      <c r="A93" s="345" t="s">
        <v>4432</v>
      </c>
      <c r="B93" s="373"/>
      <c r="C93" s="719">
        <v>45093</v>
      </c>
      <c r="D93" s="373"/>
      <c r="E93" s="841">
        <v>349.03</v>
      </c>
      <c r="F93" s="373"/>
      <c r="G93" s="347">
        <v>14.75</v>
      </c>
      <c r="H93" s="374"/>
      <c r="I93" s="348">
        <v>-0.20300000000000001</v>
      </c>
      <c r="J93" s="348">
        <v>-1.3378000000000001</v>
      </c>
      <c r="K93" s="348">
        <v>-3.2787000000000002</v>
      </c>
      <c r="L93" s="348">
        <v>4.9074999999999998</v>
      </c>
      <c r="M93" s="348">
        <v>5.8106</v>
      </c>
      <c r="N93" s="350">
        <v>-2.5760000000000001</v>
      </c>
      <c r="O93" s="348">
        <v>-5.2793000000000001</v>
      </c>
      <c r="P93" s="348">
        <v>9.2289999999999992</v>
      </c>
      <c r="Q93" s="348" t="s">
        <v>430</v>
      </c>
      <c r="R93" s="348" t="s">
        <v>430</v>
      </c>
      <c r="S93" s="348">
        <v>2.0055000000000001</v>
      </c>
      <c r="T93" s="348">
        <v>12.509499999999999</v>
      </c>
      <c r="U93" s="348">
        <v>0.34010000000000001</v>
      </c>
      <c r="V93" s="348">
        <v>0.40839999999999999</v>
      </c>
      <c r="W93" s="348">
        <v>-2.3178999999999998</v>
      </c>
      <c r="X93" s="348">
        <v>12.7516</v>
      </c>
      <c r="Y93" s="374"/>
      <c r="Z93" s="346">
        <v>23</v>
      </c>
      <c r="AA93" s="346">
        <v>14</v>
      </c>
      <c r="AB93" s="346">
        <v>16</v>
      </c>
      <c r="AC93" s="346">
        <v>14</v>
      </c>
      <c r="AD93" s="346">
        <v>13</v>
      </c>
      <c r="AE93" s="346">
        <v>17</v>
      </c>
      <c r="AF93" s="346">
        <v>22</v>
      </c>
      <c r="AG93" s="346">
        <v>14</v>
      </c>
      <c r="AH93" s="346" t="s">
        <v>430</v>
      </c>
      <c r="AI93" s="346" t="s">
        <v>430</v>
      </c>
      <c r="AJ93" s="346">
        <v>9</v>
      </c>
      <c r="AK93" s="346">
        <v>16</v>
      </c>
      <c r="AL93" s="346">
        <v>10</v>
      </c>
      <c r="AM93" s="346">
        <v>16</v>
      </c>
      <c r="AN93" s="346">
        <v>15</v>
      </c>
      <c r="AO93" s="373"/>
      <c r="AP93" s="348" t="s">
        <v>430</v>
      </c>
      <c r="AQ93" s="348" t="s">
        <v>430</v>
      </c>
      <c r="AR93" s="348" t="s">
        <v>430</v>
      </c>
      <c r="AS93" s="348">
        <v>2.5</v>
      </c>
      <c r="AT93" s="348">
        <v>2.92</v>
      </c>
      <c r="AU93" s="351"/>
      <c r="AV93" s="346" t="s">
        <v>430</v>
      </c>
      <c r="AW93" s="346" t="s">
        <v>430</v>
      </c>
      <c r="AX93" s="346" t="s">
        <v>430</v>
      </c>
      <c r="AY93" s="346">
        <v>14</v>
      </c>
      <c r="AZ93" s="346">
        <v>14</v>
      </c>
      <c r="BA93" s="362"/>
      <c r="BB93" s="348">
        <v>15.0782835649772</v>
      </c>
      <c r="BC93" s="375">
        <v>1.0644477902704601</v>
      </c>
      <c r="BD93" s="375">
        <v>3.3847131925308097E-2</v>
      </c>
      <c r="BE93" s="375">
        <v>-6.7442806427760099E-2</v>
      </c>
      <c r="BF93" s="373"/>
      <c r="BG93" s="843">
        <v>26.387799999999999</v>
      </c>
      <c r="BH93" s="843">
        <v>37.1297</v>
      </c>
      <c r="BI93" s="843">
        <v>35.715800000000002</v>
      </c>
      <c r="BJ93" s="843">
        <v>0.76670000000000005</v>
      </c>
      <c r="BK93" s="373"/>
      <c r="BL93" s="372" t="s">
        <v>4369</v>
      </c>
      <c r="BM93" s="372" t="s">
        <v>4370</v>
      </c>
      <c r="BN93" s="372" t="s">
        <v>4371</v>
      </c>
      <c r="BO93" s="372" t="s">
        <v>448</v>
      </c>
      <c r="BP93" s="372" t="s">
        <v>4372</v>
      </c>
      <c r="BQ93" s="373"/>
      <c r="BR93" s="354" t="s">
        <v>555</v>
      </c>
    </row>
    <row r="94" spans="1:70" s="428" customFormat="1" x14ac:dyDescent="0.25">
      <c r="A94" s="345" t="s">
        <v>4433</v>
      </c>
      <c r="B94" s="373"/>
      <c r="C94" s="719">
        <v>45238</v>
      </c>
      <c r="D94" s="373"/>
      <c r="E94" s="346">
        <v>289.93</v>
      </c>
      <c r="F94" s="373"/>
      <c r="G94" s="347">
        <v>14.2524</v>
      </c>
      <c r="H94" s="374"/>
      <c r="I94" s="348">
        <v>-0.15340000000000001</v>
      </c>
      <c r="J94" s="348">
        <v>-1.4064000000000001</v>
      </c>
      <c r="K94" s="348">
        <v>-3.2410000000000001</v>
      </c>
      <c r="L94" s="348">
        <v>3.6568000000000001</v>
      </c>
      <c r="M94" s="348">
        <v>4.4391999999999996</v>
      </c>
      <c r="N94" s="350">
        <v>2.5219999999999998</v>
      </c>
      <c r="O94" s="348">
        <v>0.93920000000000003</v>
      </c>
      <c r="P94" s="348" t="s">
        <v>430</v>
      </c>
      <c r="Q94" s="348" t="s">
        <v>430</v>
      </c>
      <c r="R94" s="348" t="s">
        <v>430</v>
      </c>
      <c r="S94" s="348">
        <v>6.88E-2</v>
      </c>
      <c r="T94" s="348">
        <v>13.5794</v>
      </c>
      <c r="U94" s="348">
        <v>-1.5472999999999999</v>
      </c>
      <c r="V94" s="348">
        <v>4.2458999999999998</v>
      </c>
      <c r="W94" s="348">
        <v>-2.4977</v>
      </c>
      <c r="X94" s="348">
        <v>13.283099999999999</v>
      </c>
      <c r="Y94" s="374"/>
      <c r="Z94" s="346">
        <v>22</v>
      </c>
      <c r="AA94" s="346">
        <v>16</v>
      </c>
      <c r="AB94" s="346">
        <v>15</v>
      </c>
      <c r="AC94" s="346">
        <v>17</v>
      </c>
      <c r="AD94" s="346">
        <v>15</v>
      </c>
      <c r="AE94" s="346">
        <v>9</v>
      </c>
      <c r="AF94" s="346">
        <v>8</v>
      </c>
      <c r="AG94" s="346" t="s">
        <v>430</v>
      </c>
      <c r="AH94" s="346" t="s">
        <v>430</v>
      </c>
      <c r="AI94" s="346" t="s">
        <v>430</v>
      </c>
      <c r="AJ94" s="346">
        <v>16</v>
      </c>
      <c r="AK94" s="346">
        <v>14</v>
      </c>
      <c r="AL94" s="346">
        <v>15</v>
      </c>
      <c r="AM94" s="346">
        <v>10</v>
      </c>
      <c r="AN94" s="346">
        <v>19</v>
      </c>
      <c r="AO94" s="373"/>
      <c r="AP94" s="348" t="s">
        <v>430</v>
      </c>
      <c r="AQ94" s="348" t="s">
        <v>430</v>
      </c>
      <c r="AR94" s="348" t="s">
        <v>430</v>
      </c>
      <c r="AS94" s="348" t="s">
        <v>430</v>
      </c>
      <c r="AT94" s="348">
        <v>1.54</v>
      </c>
      <c r="AU94" s="351"/>
      <c r="AV94" s="346" t="s">
        <v>430</v>
      </c>
      <c r="AW94" s="346" t="s">
        <v>430</v>
      </c>
      <c r="AX94" s="346" t="s">
        <v>430</v>
      </c>
      <c r="AY94" s="346" t="s">
        <v>430</v>
      </c>
      <c r="AZ94" s="346">
        <v>15</v>
      </c>
      <c r="BA94" s="362"/>
      <c r="BB94" s="348">
        <v>14.0927150874193</v>
      </c>
      <c r="BC94" s="375">
        <v>0.99666224692310401</v>
      </c>
      <c r="BD94" s="375">
        <v>4.9102398368531697E-2</v>
      </c>
      <c r="BE94" s="375">
        <v>1.0318177069627E-2</v>
      </c>
      <c r="BF94" s="373"/>
      <c r="BG94" s="843">
        <v>53.686999999999998</v>
      </c>
      <c r="BH94" s="843">
        <v>43.998800000000003</v>
      </c>
      <c r="BI94" s="843">
        <v>2.1141200000000002</v>
      </c>
      <c r="BJ94" s="843">
        <v>0.20008000000000001</v>
      </c>
      <c r="BK94" s="373"/>
      <c r="BL94" s="372" t="s">
        <v>4434</v>
      </c>
      <c r="BM94" s="372" t="s">
        <v>866</v>
      </c>
      <c r="BN94" s="372" t="s">
        <v>4230</v>
      </c>
      <c r="BO94" s="372" t="s">
        <v>4435</v>
      </c>
      <c r="BP94" s="372" t="s">
        <v>4436</v>
      </c>
      <c r="BQ94" s="373"/>
      <c r="BR94" s="354" t="s">
        <v>555</v>
      </c>
    </row>
    <row r="95" spans="1:70" s="428" customFormat="1" x14ac:dyDescent="0.25">
      <c r="A95" s="345" t="s">
        <v>4437</v>
      </c>
      <c r="B95" s="373"/>
      <c r="C95" s="719">
        <v>41275</v>
      </c>
      <c r="D95" s="373"/>
      <c r="E95" s="841">
        <v>248.18</v>
      </c>
      <c r="F95" s="373"/>
      <c r="G95" s="347">
        <v>61.092300000000002</v>
      </c>
      <c r="H95" s="374"/>
      <c r="I95" s="348">
        <v>-0.13469999999999999</v>
      </c>
      <c r="J95" s="348">
        <v>6.9500000000000006E-2</v>
      </c>
      <c r="K95" s="348">
        <v>-0.98640000000000005</v>
      </c>
      <c r="L95" s="348">
        <v>11.356299999999999</v>
      </c>
      <c r="M95" s="348">
        <v>17.126799999999999</v>
      </c>
      <c r="N95" s="350">
        <v>8.9542999999999999</v>
      </c>
      <c r="O95" s="348">
        <v>2.1434000000000002</v>
      </c>
      <c r="P95" s="348">
        <v>16.044699999999999</v>
      </c>
      <c r="Q95" s="348">
        <v>14.663500000000001</v>
      </c>
      <c r="R95" s="348">
        <v>16.0687</v>
      </c>
      <c r="S95" s="348">
        <v>5.9752999999999998</v>
      </c>
      <c r="T95" s="348">
        <v>25.581099999999999</v>
      </c>
      <c r="U95" s="348">
        <v>6.1143999999999998</v>
      </c>
      <c r="V95" s="348">
        <v>11.292400000000001</v>
      </c>
      <c r="W95" s="348">
        <v>-0.44590000000000002</v>
      </c>
      <c r="X95" s="348">
        <v>16.957799999999999</v>
      </c>
      <c r="Y95" s="374"/>
      <c r="Z95" s="346">
        <v>21</v>
      </c>
      <c r="AA95" s="346">
        <v>3</v>
      </c>
      <c r="AB95" s="346">
        <v>4</v>
      </c>
      <c r="AC95" s="346">
        <v>1</v>
      </c>
      <c r="AD95" s="346">
        <v>1</v>
      </c>
      <c r="AE95" s="346">
        <v>2</v>
      </c>
      <c r="AF95" s="346">
        <v>5</v>
      </c>
      <c r="AG95" s="346">
        <v>3</v>
      </c>
      <c r="AH95" s="346">
        <v>2</v>
      </c>
      <c r="AI95" s="346">
        <v>3</v>
      </c>
      <c r="AJ95" s="346">
        <v>2</v>
      </c>
      <c r="AK95" s="346">
        <v>1</v>
      </c>
      <c r="AL95" s="346">
        <v>2</v>
      </c>
      <c r="AM95" s="346">
        <v>2</v>
      </c>
      <c r="AN95" s="346">
        <v>3</v>
      </c>
      <c r="AO95" s="373"/>
      <c r="AP95" s="348">
        <v>17.18</v>
      </c>
      <c r="AQ95" s="348">
        <v>18.12</v>
      </c>
      <c r="AR95" s="348">
        <v>15.84</v>
      </c>
      <c r="AS95" s="348">
        <v>11.48</v>
      </c>
      <c r="AT95" s="348">
        <v>17.91</v>
      </c>
      <c r="AU95" s="351"/>
      <c r="AV95" s="346">
        <v>2</v>
      </c>
      <c r="AW95" s="346">
        <v>2</v>
      </c>
      <c r="AX95" s="346">
        <v>1</v>
      </c>
      <c r="AY95" s="346">
        <v>1</v>
      </c>
      <c r="AZ95" s="346">
        <v>1</v>
      </c>
      <c r="BA95" s="362"/>
      <c r="BB95" s="348">
        <v>14.6924298343405</v>
      </c>
      <c r="BC95" s="375">
        <v>1.0579014778315601</v>
      </c>
      <c r="BD95" s="375">
        <v>6.8253300376909395E-2</v>
      </c>
      <c r="BE95" s="375">
        <v>0.45868615380543099</v>
      </c>
      <c r="BF95" s="373"/>
      <c r="BG95" s="843">
        <v>35.390900000000002</v>
      </c>
      <c r="BH95" s="843">
        <v>22.26</v>
      </c>
      <c r="BI95" s="843">
        <v>40.437800000000003</v>
      </c>
      <c r="BJ95" s="843">
        <v>1.9113</v>
      </c>
      <c r="BK95" s="373"/>
      <c r="BL95" s="372" t="s">
        <v>4374</v>
      </c>
      <c r="BM95" s="372" t="s">
        <v>4375</v>
      </c>
      <c r="BN95" s="372" t="s">
        <v>4376</v>
      </c>
      <c r="BO95" s="372" t="s">
        <v>1056</v>
      </c>
      <c r="BP95" s="372" t="s">
        <v>4377</v>
      </c>
      <c r="BQ95" s="373"/>
      <c r="BR95" s="354" t="s">
        <v>555</v>
      </c>
    </row>
    <row r="96" spans="1:70" s="428" customFormat="1" x14ac:dyDescent="0.25">
      <c r="A96" s="345" t="s">
        <v>4438</v>
      </c>
      <c r="B96" s="373"/>
      <c r="C96" s="719">
        <v>41275</v>
      </c>
      <c r="D96" s="373"/>
      <c r="E96" s="841">
        <v>243.6</v>
      </c>
      <c r="F96" s="373"/>
      <c r="G96" s="347" t="s">
        <v>430</v>
      </c>
      <c r="H96" s="374"/>
      <c r="I96" s="348" t="s">
        <v>430</v>
      </c>
      <c r="J96" s="348" t="s">
        <v>430</v>
      </c>
      <c r="K96" s="348" t="s">
        <v>430</v>
      </c>
      <c r="L96" s="348" t="s">
        <v>430</v>
      </c>
      <c r="M96" s="348" t="s">
        <v>430</v>
      </c>
      <c r="N96" s="350" t="s">
        <v>430</v>
      </c>
      <c r="O96" s="348" t="s">
        <v>430</v>
      </c>
      <c r="P96" s="348" t="s">
        <v>430</v>
      </c>
      <c r="Q96" s="348" t="s">
        <v>430</v>
      </c>
      <c r="R96" s="348" t="s">
        <v>430</v>
      </c>
      <c r="S96" s="348" t="s">
        <v>430</v>
      </c>
      <c r="T96" s="348" t="s">
        <v>430</v>
      </c>
      <c r="U96" s="348" t="s">
        <v>430</v>
      </c>
      <c r="V96" s="348" t="s">
        <v>430</v>
      </c>
      <c r="W96" s="348" t="s">
        <v>430</v>
      </c>
      <c r="X96" s="348" t="s">
        <v>430</v>
      </c>
      <c r="Y96" s="374"/>
      <c r="Z96" s="346" t="s">
        <v>430</v>
      </c>
      <c r="AA96" s="346" t="s">
        <v>430</v>
      </c>
      <c r="AB96" s="346" t="s">
        <v>430</v>
      </c>
      <c r="AC96" s="346" t="s">
        <v>430</v>
      </c>
      <c r="AD96" s="346" t="s">
        <v>430</v>
      </c>
      <c r="AE96" s="346" t="s">
        <v>430</v>
      </c>
      <c r="AF96" s="346" t="s">
        <v>430</v>
      </c>
      <c r="AG96" s="346" t="s">
        <v>430</v>
      </c>
      <c r="AH96" s="346" t="s">
        <v>430</v>
      </c>
      <c r="AI96" s="346" t="s">
        <v>430</v>
      </c>
      <c r="AJ96" s="346" t="s">
        <v>430</v>
      </c>
      <c r="AK96" s="346" t="s">
        <v>430</v>
      </c>
      <c r="AL96" s="346" t="s">
        <v>430</v>
      </c>
      <c r="AM96" s="346" t="s">
        <v>430</v>
      </c>
      <c r="AN96" s="346" t="s">
        <v>430</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62"/>
      <c r="BB96" s="348">
        <v>14.608421297086499</v>
      </c>
      <c r="BC96" s="375">
        <v>1.04380617804572</v>
      </c>
      <c r="BD96" s="375">
        <v>7.7920796647486301E-2</v>
      </c>
      <c r="BE96" s="375">
        <v>0.25822117498547398</v>
      </c>
      <c r="BF96" s="373"/>
      <c r="BG96" s="348" t="s">
        <v>430</v>
      </c>
      <c r="BH96" s="348" t="s">
        <v>430</v>
      </c>
      <c r="BI96" s="348" t="s">
        <v>430</v>
      </c>
      <c r="BJ96" s="348" t="s">
        <v>430</v>
      </c>
      <c r="BK96" s="373"/>
      <c r="BL96" s="372" t="s">
        <v>430</v>
      </c>
      <c r="BM96" s="372" t="s">
        <v>430</v>
      </c>
      <c r="BN96" s="372" t="s">
        <v>430</v>
      </c>
      <c r="BO96" s="372" t="s">
        <v>430</v>
      </c>
      <c r="BP96" s="372" t="s">
        <v>430</v>
      </c>
      <c r="BQ96" s="373"/>
      <c r="BR96" s="354" t="s">
        <v>555</v>
      </c>
    </row>
    <row r="97" spans="1:70" s="428" customFormat="1" x14ac:dyDescent="0.25">
      <c r="A97" s="345" t="s">
        <v>4439</v>
      </c>
      <c r="B97" s="373"/>
      <c r="C97" s="719">
        <v>39805</v>
      </c>
      <c r="D97" s="373"/>
      <c r="E97" s="346">
        <v>202.78</v>
      </c>
      <c r="F97" s="373"/>
      <c r="G97" s="347">
        <v>122.16</v>
      </c>
      <c r="H97" s="374"/>
      <c r="I97" s="348">
        <v>0.29559999999999997</v>
      </c>
      <c r="J97" s="348">
        <v>-1.9976</v>
      </c>
      <c r="K97" s="348">
        <v>-4.4280999999999997</v>
      </c>
      <c r="L97" s="348">
        <v>0.97540000000000004</v>
      </c>
      <c r="M97" s="348">
        <v>-1.4281999999999999</v>
      </c>
      <c r="N97" s="350">
        <v>-6.6910999999999996</v>
      </c>
      <c r="O97" s="348">
        <v>-3.4992000000000001</v>
      </c>
      <c r="P97" s="348">
        <v>9.3338000000000001</v>
      </c>
      <c r="Q97" s="348">
        <v>9.6076999999999995</v>
      </c>
      <c r="R97" s="348">
        <v>10.274900000000001</v>
      </c>
      <c r="S97" s="348">
        <v>-1.0368999999999999</v>
      </c>
      <c r="T97" s="348">
        <v>7.1109</v>
      </c>
      <c r="U97" s="348">
        <v>-8.5355000000000008</v>
      </c>
      <c r="V97" s="348">
        <v>-4.7187999999999999</v>
      </c>
      <c r="W97" s="348">
        <v>-3.0322</v>
      </c>
      <c r="X97" s="348">
        <v>15.164400000000001</v>
      </c>
      <c r="Y97" s="374"/>
      <c r="Z97" s="346">
        <v>2</v>
      </c>
      <c r="AA97" s="346">
        <v>24</v>
      </c>
      <c r="AB97" s="346">
        <v>22</v>
      </c>
      <c r="AC97" s="346">
        <v>23</v>
      </c>
      <c r="AD97" s="346">
        <v>21</v>
      </c>
      <c r="AE97" s="346">
        <v>23</v>
      </c>
      <c r="AF97" s="346">
        <v>19</v>
      </c>
      <c r="AG97" s="346">
        <v>13</v>
      </c>
      <c r="AH97" s="346">
        <v>12</v>
      </c>
      <c r="AI97" s="346">
        <v>12</v>
      </c>
      <c r="AJ97" s="346">
        <v>19</v>
      </c>
      <c r="AK97" s="346">
        <v>21</v>
      </c>
      <c r="AL97" s="346">
        <v>21</v>
      </c>
      <c r="AM97" s="346">
        <v>23</v>
      </c>
      <c r="AN97" s="346">
        <v>24</v>
      </c>
      <c r="AO97" s="373"/>
      <c r="AP97" s="348">
        <v>11.24</v>
      </c>
      <c r="AQ97" s="348">
        <v>11.81</v>
      </c>
      <c r="AR97" s="348">
        <v>8.14</v>
      </c>
      <c r="AS97" s="348">
        <v>0.74</v>
      </c>
      <c r="AT97" s="348">
        <v>-8.2899999999999991</v>
      </c>
      <c r="AU97" s="351"/>
      <c r="AV97" s="346">
        <v>12</v>
      </c>
      <c r="AW97" s="346">
        <v>14</v>
      </c>
      <c r="AX97" s="346">
        <v>12</v>
      </c>
      <c r="AY97" s="346">
        <v>18</v>
      </c>
      <c r="AZ97" s="346">
        <v>21</v>
      </c>
      <c r="BA97" s="362"/>
      <c r="BB97" s="348">
        <v>11.928465339801001</v>
      </c>
      <c r="BC97" s="375">
        <v>0.87384084645326998</v>
      </c>
      <c r="BD97" s="375">
        <v>3.4971940379490397E-2</v>
      </c>
      <c r="BE97" s="375">
        <v>-3.2289414044442501E-2</v>
      </c>
      <c r="BF97" s="373"/>
      <c r="BG97" s="843">
        <v>51.7699</v>
      </c>
      <c r="BH97" s="843">
        <v>18.685400000000001</v>
      </c>
      <c r="BI97" s="843">
        <v>21.052900000000001</v>
      </c>
      <c r="BJ97" s="843">
        <v>8.4917999999999996</v>
      </c>
      <c r="BK97" s="373"/>
      <c r="BL97" s="372" t="s">
        <v>4380</v>
      </c>
      <c r="BM97" s="372" t="s">
        <v>4381</v>
      </c>
      <c r="BN97" s="372" t="s">
        <v>4382</v>
      </c>
      <c r="BO97" s="372" t="s">
        <v>4383</v>
      </c>
      <c r="BP97" s="372" t="s">
        <v>4384</v>
      </c>
      <c r="BQ97" s="373"/>
      <c r="BR97" s="354" t="s">
        <v>555</v>
      </c>
    </row>
    <row r="98" spans="1:70" s="428" customFormat="1" x14ac:dyDescent="0.25">
      <c r="A98" s="345" t="s">
        <v>4440</v>
      </c>
      <c r="B98" s="373"/>
      <c r="C98" s="719">
        <v>45005</v>
      </c>
      <c r="D98" s="373"/>
      <c r="E98" s="346">
        <v>150.102</v>
      </c>
      <c r="F98" s="373"/>
      <c r="G98" s="347">
        <v>14.2902</v>
      </c>
      <c r="H98" s="374"/>
      <c r="I98" s="348">
        <v>0.19700000000000001</v>
      </c>
      <c r="J98" s="348">
        <v>-1.647</v>
      </c>
      <c r="K98" s="348">
        <v>-4.4855999999999998</v>
      </c>
      <c r="L98" s="348">
        <v>1.6575</v>
      </c>
      <c r="M98" s="348">
        <v>-2.5670000000000002</v>
      </c>
      <c r="N98" s="350">
        <v>-5.1901999999999999</v>
      </c>
      <c r="O98" s="348">
        <v>-2.2534999999999998</v>
      </c>
      <c r="P98" s="348">
        <v>6.7488000000000001</v>
      </c>
      <c r="Q98" s="348" t="s">
        <v>430</v>
      </c>
      <c r="R98" s="348" t="s">
        <v>430</v>
      </c>
      <c r="S98" s="348">
        <v>-1.3632</v>
      </c>
      <c r="T98" s="348">
        <v>5.8658999999999999</v>
      </c>
      <c r="U98" s="348">
        <v>-9.4628999999999994</v>
      </c>
      <c r="V98" s="348">
        <v>-3.7963</v>
      </c>
      <c r="W98" s="348">
        <v>-2.4792999999999998</v>
      </c>
      <c r="X98" s="348">
        <v>10.8047</v>
      </c>
      <c r="Y98" s="374"/>
      <c r="Z98" s="346">
        <v>4</v>
      </c>
      <c r="AA98" s="346">
        <v>20</v>
      </c>
      <c r="AB98" s="346">
        <v>24</v>
      </c>
      <c r="AC98" s="346">
        <v>21</v>
      </c>
      <c r="AD98" s="346">
        <v>23</v>
      </c>
      <c r="AE98" s="346">
        <v>22</v>
      </c>
      <c r="AF98" s="346">
        <v>18</v>
      </c>
      <c r="AG98" s="346">
        <v>20</v>
      </c>
      <c r="AH98" s="346" t="s">
        <v>430</v>
      </c>
      <c r="AI98" s="346" t="s">
        <v>430</v>
      </c>
      <c r="AJ98" s="346">
        <v>22</v>
      </c>
      <c r="AK98" s="346">
        <v>22</v>
      </c>
      <c r="AL98" s="346">
        <v>23</v>
      </c>
      <c r="AM98" s="346">
        <v>22</v>
      </c>
      <c r="AN98" s="346">
        <v>17</v>
      </c>
      <c r="AO98" s="373"/>
      <c r="AP98" s="348" t="s">
        <v>430</v>
      </c>
      <c r="AQ98" s="348" t="s">
        <v>430</v>
      </c>
      <c r="AR98" s="348" t="s">
        <v>430</v>
      </c>
      <c r="AS98" s="348">
        <v>0.66</v>
      </c>
      <c r="AT98" s="348">
        <v>-8.89</v>
      </c>
      <c r="AU98" s="351"/>
      <c r="AV98" s="346" t="s">
        <v>430</v>
      </c>
      <c r="AW98" s="346" t="s">
        <v>430</v>
      </c>
      <c r="AX98" s="346" t="s">
        <v>430</v>
      </c>
      <c r="AY98" s="346">
        <v>20</v>
      </c>
      <c r="AZ98" s="346">
        <v>23</v>
      </c>
      <c r="BA98" s="362"/>
      <c r="BB98" s="348">
        <v>11.662956864872299</v>
      </c>
      <c r="BC98" s="375">
        <v>0.99825380264161101</v>
      </c>
      <c r="BD98" s="375">
        <v>1.67840752734475E-2</v>
      </c>
      <c r="BE98" s="375">
        <v>-2.2899708713372002E-2</v>
      </c>
      <c r="BF98" s="373"/>
      <c r="BG98" s="843">
        <v>98.511899999999997</v>
      </c>
      <c r="BH98" s="843">
        <v>1.35809</v>
      </c>
      <c r="BI98" s="348" t="s">
        <v>430</v>
      </c>
      <c r="BJ98" s="843">
        <v>0.13000999999999999</v>
      </c>
      <c r="BK98" s="373"/>
      <c r="BL98" s="372" t="s">
        <v>4386</v>
      </c>
      <c r="BM98" s="372" t="s">
        <v>2924</v>
      </c>
      <c r="BN98" s="372" t="s">
        <v>4387</v>
      </c>
      <c r="BO98" s="372" t="s">
        <v>4388</v>
      </c>
      <c r="BP98" s="372" t="s">
        <v>4389</v>
      </c>
      <c r="BQ98" s="373"/>
      <c r="BR98" s="354" t="s">
        <v>555</v>
      </c>
    </row>
    <row r="99" spans="1:70" s="428" customFormat="1" x14ac:dyDescent="0.25">
      <c r="A99" s="345" t="s">
        <v>4441</v>
      </c>
      <c r="B99" s="373"/>
      <c r="C99" s="719">
        <v>44917</v>
      </c>
      <c r="D99" s="373"/>
      <c r="E99" s="346">
        <v>108.34</v>
      </c>
      <c r="F99" s="373"/>
      <c r="G99" s="347">
        <v>14.09</v>
      </c>
      <c r="H99" s="374"/>
      <c r="I99" s="348">
        <v>-7.0900000000000005E-2</v>
      </c>
      <c r="J99" s="348">
        <v>0.57099999999999995</v>
      </c>
      <c r="K99" s="348">
        <v>2.3239000000000001</v>
      </c>
      <c r="L99" s="348">
        <v>9.8207000000000004</v>
      </c>
      <c r="M99" s="348">
        <v>13.2637</v>
      </c>
      <c r="N99" s="350">
        <v>2.3239000000000001</v>
      </c>
      <c r="O99" s="348">
        <v>-4.2855999999999996</v>
      </c>
      <c r="P99" s="348">
        <v>5.0476000000000001</v>
      </c>
      <c r="Q99" s="348" t="s">
        <v>430</v>
      </c>
      <c r="R99" s="348" t="s">
        <v>430</v>
      </c>
      <c r="S99" s="348">
        <v>6.6616</v>
      </c>
      <c r="T99" s="348">
        <v>22.415299999999998</v>
      </c>
      <c r="U99" s="348">
        <v>5.9398</v>
      </c>
      <c r="V99" s="348">
        <v>6.0994000000000002</v>
      </c>
      <c r="W99" s="348">
        <v>0</v>
      </c>
      <c r="X99" s="348">
        <v>9.6539000000000001</v>
      </c>
      <c r="Y99" s="374"/>
      <c r="Z99" s="346">
        <v>19</v>
      </c>
      <c r="AA99" s="346">
        <v>1</v>
      </c>
      <c r="AB99" s="346">
        <v>1</v>
      </c>
      <c r="AC99" s="346">
        <v>3</v>
      </c>
      <c r="AD99" s="346">
        <v>4</v>
      </c>
      <c r="AE99" s="346">
        <v>10</v>
      </c>
      <c r="AF99" s="346">
        <v>21</v>
      </c>
      <c r="AG99" s="346">
        <v>22</v>
      </c>
      <c r="AH99" s="346" t="s">
        <v>430</v>
      </c>
      <c r="AI99" s="346" t="s">
        <v>430</v>
      </c>
      <c r="AJ99" s="346">
        <v>1</v>
      </c>
      <c r="AK99" s="346">
        <v>5</v>
      </c>
      <c r="AL99" s="346">
        <v>3</v>
      </c>
      <c r="AM99" s="346">
        <v>9</v>
      </c>
      <c r="AN99" s="346">
        <v>1</v>
      </c>
      <c r="AO99" s="373"/>
      <c r="AP99" s="348" t="s">
        <v>430</v>
      </c>
      <c r="AQ99" s="348" t="s">
        <v>430</v>
      </c>
      <c r="AR99" s="348" t="s">
        <v>430</v>
      </c>
      <c r="AS99" s="348">
        <v>2.98</v>
      </c>
      <c r="AT99" s="348">
        <v>16.059999999999999</v>
      </c>
      <c r="AU99" s="351"/>
      <c r="AV99" s="346" t="s">
        <v>430</v>
      </c>
      <c r="AW99" s="346" t="s">
        <v>430</v>
      </c>
      <c r="AX99" s="346" t="s">
        <v>430</v>
      </c>
      <c r="AY99" s="346">
        <v>13</v>
      </c>
      <c r="AZ99" s="346">
        <v>3</v>
      </c>
      <c r="BA99" s="362"/>
      <c r="BB99" s="348">
        <v>18.246181782038398</v>
      </c>
      <c r="BC99" s="375">
        <v>1.1540989936899</v>
      </c>
      <c r="BD99" s="375">
        <v>1.1879232627951101E-2</v>
      </c>
      <c r="BE99" s="375">
        <v>-0.40971294326056001</v>
      </c>
      <c r="BF99" s="373"/>
      <c r="BG99" s="843">
        <v>11.897</v>
      </c>
      <c r="BH99" s="843">
        <v>44.043799999999997</v>
      </c>
      <c r="BI99" s="843">
        <v>40.858699999999999</v>
      </c>
      <c r="BJ99" s="843">
        <v>3.2004999999999999</v>
      </c>
      <c r="BK99" s="373"/>
      <c r="BL99" s="372" t="s">
        <v>4391</v>
      </c>
      <c r="BM99" s="372" t="s">
        <v>4392</v>
      </c>
      <c r="BN99" s="372" t="s">
        <v>4393</v>
      </c>
      <c r="BO99" s="372" t="s">
        <v>4394</v>
      </c>
      <c r="BP99" s="372" t="s">
        <v>2424</v>
      </c>
      <c r="BQ99" s="373"/>
      <c r="BR99" s="354" t="s">
        <v>555</v>
      </c>
    </row>
    <row r="100" spans="1:70" s="428" customFormat="1" x14ac:dyDescent="0.25">
      <c r="A100" s="345" t="s">
        <v>4442</v>
      </c>
      <c r="B100" s="373"/>
      <c r="C100" s="719">
        <v>45686</v>
      </c>
      <c r="D100" s="373"/>
      <c r="E100" s="841">
        <v>91.92</v>
      </c>
      <c r="F100" s="373"/>
      <c r="G100" s="347">
        <v>11.827</v>
      </c>
      <c r="H100" s="374"/>
      <c r="I100" s="348">
        <v>-0.1014</v>
      </c>
      <c r="J100" s="348">
        <v>-1.2605999999999999</v>
      </c>
      <c r="K100" s="348">
        <v>-1.7608999999999999</v>
      </c>
      <c r="L100" s="348">
        <v>5.8438999999999997</v>
      </c>
      <c r="M100" s="348">
        <v>8.4946000000000002</v>
      </c>
      <c r="N100" s="350">
        <v>5.1288999999999998</v>
      </c>
      <c r="O100" s="348" t="s">
        <v>430</v>
      </c>
      <c r="P100" s="348" t="s">
        <v>430</v>
      </c>
      <c r="Q100" s="348" t="s">
        <v>430</v>
      </c>
      <c r="R100" s="348" t="s">
        <v>430</v>
      </c>
      <c r="S100" s="348">
        <v>4.2299999999999997E-2</v>
      </c>
      <c r="T100" s="348">
        <v>16.4419</v>
      </c>
      <c r="U100" s="348">
        <v>1.8514999999999999</v>
      </c>
      <c r="V100" s="348">
        <v>6.8673000000000002</v>
      </c>
      <c r="W100" s="348">
        <v>-2.2481</v>
      </c>
      <c r="X100" s="348">
        <v>10.958299999999999</v>
      </c>
      <c r="Y100" s="374"/>
      <c r="Z100" s="346">
        <v>20</v>
      </c>
      <c r="AA100" s="346">
        <v>12</v>
      </c>
      <c r="AB100" s="346">
        <v>10</v>
      </c>
      <c r="AC100" s="346">
        <v>12</v>
      </c>
      <c r="AD100" s="346">
        <v>7</v>
      </c>
      <c r="AE100" s="346">
        <v>7</v>
      </c>
      <c r="AF100" s="346" t="s">
        <v>430</v>
      </c>
      <c r="AG100" s="346" t="s">
        <v>430</v>
      </c>
      <c r="AH100" s="346" t="s">
        <v>430</v>
      </c>
      <c r="AI100" s="346" t="s">
        <v>430</v>
      </c>
      <c r="AJ100" s="346">
        <v>17</v>
      </c>
      <c r="AK100" s="346">
        <v>8</v>
      </c>
      <c r="AL100" s="346">
        <v>8</v>
      </c>
      <c r="AM100" s="346">
        <v>6</v>
      </c>
      <c r="AN100" s="346">
        <v>14</v>
      </c>
      <c r="AO100" s="373"/>
      <c r="AP100" s="348" t="s">
        <v>430</v>
      </c>
      <c r="AQ100" s="348" t="s">
        <v>430</v>
      </c>
      <c r="AR100" s="348" t="s">
        <v>430</v>
      </c>
      <c r="AS100" s="348" t="s">
        <v>430</v>
      </c>
      <c r="AT100" s="348">
        <v>6.77</v>
      </c>
      <c r="AU100" s="351"/>
      <c r="AV100" s="346" t="s">
        <v>430</v>
      </c>
      <c r="AW100" s="346" t="s">
        <v>430</v>
      </c>
      <c r="AX100" s="346" t="s">
        <v>430</v>
      </c>
      <c r="AY100" s="346" t="s">
        <v>430</v>
      </c>
      <c r="AZ100" s="346">
        <v>8</v>
      </c>
      <c r="BA100" s="362"/>
      <c r="BB100" s="348">
        <v>12.897548420049</v>
      </c>
      <c r="BC100" s="375">
        <v>0.90475106372123704</v>
      </c>
      <c r="BD100" s="375">
        <v>3.8611432581133302E-2</v>
      </c>
      <c r="BE100" s="375">
        <v>0.42733800557549001</v>
      </c>
      <c r="BF100" s="373"/>
      <c r="BG100" s="843">
        <v>41.3992</v>
      </c>
      <c r="BH100" s="843">
        <v>13.6942</v>
      </c>
      <c r="BI100" s="843">
        <v>39.377800000000001</v>
      </c>
      <c r="BJ100" s="843">
        <v>5.5288000000000004</v>
      </c>
      <c r="BK100" s="373"/>
      <c r="BL100" s="372" t="s">
        <v>4396</v>
      </c>
      <c r="BM100" s="372" t="s">
        <v>4397</v>
      </c>
      <c r="BN100" s="372" t="s">
        <v>4398</v>
      </c>
      <c r="BO100" s="372" t="s">
        <v>4399</v>
      </c>
      <c r="BP100" s="372" t="s">
        <v>4400</v>
      </c>
      <c r="BQ100" s="373"/>
      <c r="BR100" s="354" t="s">
        <v>555</v>
      </c>
    </row>
    <row r="101" spans="1:70" s="428" customFormat="1" x14ac:dyDescent="0.25">
      <c r="A101" s="345" t="s">
        <v>4443</v>
      </c>
      <c r="B101" s="373"/>
      <c r="C101" s="719">
        <v>41275</v>
      </c>
      <c r="D101" s="373"/>
      <c r="E101" s="346">
        <v>71.930800000000005</v>
      </c>
      <c r="F101" s="373"/>
      <c r="G101" s="347">
        <v>201.2</v>
      </c>
      <c r="H101" s="374"/>
      <c r="I101" s="348">
        <v>0.1095</v>
      </c>
      <c r="J101" s="348">
        <v>7.46E-2</v>
      </c>
      <c r="K101" s="348">
        <v>-0.32200000000000001</v>
      </c>
      <c r="L101" s="348">
        <v>7.1695000000000002</v>
      </c>
      <c r="M101" s="348">
        <v>6.8962000000000003</v>
      </c>
      <c r="N101" s="350">
        <v>-1.7290000000000001</v>
      </c>
      <c r="O101" s="348">
        <v>-0.5716</v>
      </c>
      <c r="P101" s="348">
        <v>10.3131</v>
      </c>
      <c r="Q101" s="348">
        <v>10.834300000000001</v>
      </c>
      <c r="R101" s="348">
        <v>12.587300000000001</v>
      </c>
      <c r="S101" s="348">
        <v>4.1192000000000002</v>
      </c>
      <c r="T101" s="348">
        <v>15.7386</v>
      </c>
      <c r="U101" s="348">
        <v>0.18920000000000001</v>
      </c>
      <c r="V101" s="348">
        <v>1.2582</v>
      </c>
      <c r="W101" s="348">
        <v>-0.38619999999999999</v>
      </c>
      <c r="X101" s="348">
        <v>12.789899999999999</v>
      </c>
      <c r="Y101" s="374"/>
      <c r="Z101" s="346">
        <v>8</v>
      </c>
      <c r="AA101" s="346">
        <v>2</v>
      </c>
      <c r="AB101" s="346">
        <v>3</v>
      </c>
      <c r="AC101" s="346">
        <v>6</v>
      </c>
      <c r="AD101" s="346">
        <v>9</v>
      </c>
      <c r="AE101" s="346">
        <v>15</v>
      </c>
      <c r="AF101" s="346">
        <v>11</v>
      </c>
      <c r="AG101" s="346">
        <v>10</v>
      </c>
      <c r="AH101" s="346">
        <v>8</v>
      </c>
      <c r="AI101" s="346">
        <v>9</v>
      </c>
      <c r="AJ101" s="346">
        <v>4</v>
      </c>
      <c r="AK101" s="346">
        <v>9</v>
      </c>
      <c r="AL101" s="346">
        <v>12</v>
      </c>
      <c r="AM101" s="346">
        <v>14</v>
      </c>
      <c r="AN101" s="346">
        <v>2</v>
      </c>
      <c r="AO101" s="373"/>
      <c r="AP101" s="348">
        <v>12.65</v>
      </c>
      <c r="AQ101" s="348">
        <v>12.79</v>
      </c>
      <c r="AR101" s="348">
        <v>10.220000000000001</v>
      </c>
      <c r="AS101" s="348">
        <v>4.51</v>
      </c>
      <c r="AT101" s="348">
        <v>5.33</v>
      </c>
      <c r="AU101" s="351"/>
      <c r="AV101" s="346">
        <v>9</v>
      </c>
      <c r="AW101" s="346">
        <v>10</v>
      </c>
      <c r="AX101" s="346">
        <v>9</v>
      </c>
      <c r="AY101" s="346">
        <v>11</v>
      </c>
      <c r="AZ101" s="346">
        <v>12</v>
      </c>
      <c r="BA101" s="362"/>
      <c r="BB101" s="348">
        <v>12.7199827809292</v>
      </c>
      <c r="BC101" s="375">
        <v>0.91606183136133901</v>
      </c>
      <c r="BD101" s="375">
        <v>4.3684723432622502E-2</v>
      </c>
      <c r="BE101" s="375">
        <v>8.45020106412116E-2</v>
      </c>
      <c r="BF101" s="373"/>
      <c r="BG101" s="843">
        <v>66.775000000000006</v>
      </c>
      <c r="BH101" s="843">
        <v>6.1838199999999999</v>
      </c>
      <c r="BI101" s="843">
        <v>24.041799999999999</v>
      </c>
      <c r="BJ101" s="843">
        <v>2.9993799999999999</v>
      </c>
      <c r="BK101" s="373"/>
      <c r="BL101" s="372" t="s">
        <v>4402</v>
      </c>
      <c r="BM101" s="372" t="s">
        <v>4403</v>
      </c>
      <c r="BN101" s="372" t="s">
        <v>4404</v>
      </c>
      <c r="BO101" s="372" t="s">
        <v>4405</v>
      </c>
      <c r="BP101" s="372" t="s">
        <v>2784</v>
      </c>
      <c r="BQ101" s="373"/>
      <c r="BR101" s="354" t="s">
        <v>555</v>
      </c>
    </row>
    <row r="102" spans="1:70" s="428" customFormat="1" x14ac:dyDescent="0.25">
      <c r="A102" s="345" t="s">
        <v>4444</v>
      </c>
      <c r="B102" s="373"/>
      <c r="C102" s="719">
        <v>44923</v>
      </c>
      <c r="D102" s="373"/>
      <c r="E102" s="346">
        <v>68.03</v>
      </c>
      <c r="F102" s="373"/>
      <c r="G102" s="347">
        <v>13.359500000000001</v>
      </c>
      <c r="H102" s="374"/>
      <c r="I102" s="348">
        <v>0.19570000000000001</v>
      </c>
      <c r="J102" s="348">
        <v>-1.6505000000000001</v>
      </c>
      <c r="K102" s="348">
        <v>-4.4802</v>
      </c>
      <c r="L102" s="348">
        <v>1.6194</v>
      </c>
      <c r="M102" s="348">
        <v>-2.5388000000000002</v>
      </c>
      <c r="N102" s="350">
        <v>-5.1117999999999997</v>
      </c>
      <c r="O102" s="348">
        <v>-2.2286999999999999</v>
      </c>
      <c r="P102" s="348">
        <v>6.7416999999999998</v>
      </c>
      <c r="Q102" s="348" t="s">
        <v>430</v>
      </c>
      <c r="R102" s="348" t="s">
        <v>430</v>
      </c>
      <c r="S102" s="348">
        <v>-1.3753</v>
      </c>
      <c r="T102" s="348">
        <v>5.7910000000000004</v>
      </c>
      <c r="U102" s="348">
        <v>-9.3909000000000002</v>
      </c>
      <c r="V102" s="348">
        <v>-3.7471999999999999</v>
      </c>
      <c r="W102" s="348">
        <v>-2.4882</v>
      </c>
      <c r="X102" s="348">
        <v>8.1333000000000002</v>
      </c>
      <c r="Y102" s="374"/>
      <c r="Z102" s="346">
        <v>5</v>
      </c>
      <c r="AA102" s="346">
        <v>21</v>
      </c>
      <c r="AB102" s="346">
        <v>23</v>
      </c>
      <c r="AC102" s="346">
        <v>22</v>
      </c>
      <c r="AD102" s="346">
        <v>22</v>
      </c>
      <c r="AE102" s="346">
        <v>21</v>
      </c>
      <c r="AF102" s="346">
        <v>17</v>
      </c>
      <c r="AG102" s="346">
        <v>21</v>
      </c>
      <c r="AH102" s="346" t="s">
        <v>430</v>
      </c>
      <c r="AI102" s="346" t="s">
        <v>430</v>
      </c>
      <c r="AJ102" s="346">
        <v>23</v>
      </c>
      <c r="AK102" s="346">
        <v>23</v>
      </c>
      <c r="AL102" s="346">
        <v>22</v>
      </c>
      <c r="AM102" s="346">
        <v>21</v>
      </c>
      <c r="AN102" s="346">
        <v>18</v>
      </c>
      <c r="AO102" s="373"/>
      <c r="AP102" s="348" t="s">
        <v>430</v>
      </c>
      <c r="AQ102" s="348" t="s">
        <v>430</v>
      </c>
      <c r="AR102" s="348" t="s">
        <v>430</v>
      </c>
      <c r="AS102" s="348">
        <v>0.67</v>
      </c>
      <c r="AT102" s="348">
        <v>-8.85</v>
      </c>
      <c r="AU102" s="351"/>
      <c r="AV102" s="346" t="s">
        <v>430</v>
      </c>
      <c r="AW102" s="346" t="s">
        <v>430</v>
      </c>
      <c r="AX102" s="346" t="s">
        <v>430</v>
      </c>
      <c r="AY102" s="346">
        <v>19</v>
      </c>
      <c r="AZ102" s="346">
        <v>22</v>
      </c>
      <c r="BA102" s="362"/>
      <c r="BB102" s="348">
        <v>11.592954473760299</v>
      </c>
      <c r="BC102" s="375">
        <v>0.99223801942056999</v>
      </c>
      <c r="BD102" s="375">
        <v>1.6584687477693899E-2</v>
      </c>
      <c r="BE102" s="375">
        <v>-2.5068465901003398E-2</v>
      </c>
      <c r="BF102" s="373"/>
      <c r="BG102" s="843">
        <v>98.040300000000002</v>
      </c>
      <c r="BH102" s="843">
        <v>1.35419</v>
      </c>
      <c r="BI102" s="348" t="s">
        <v>430</v>
      </c>
      <c r="BJ102" s="843">
        <v>0.60550999999999999</v>
      </c>
      <c r="BK102" s="373"/>
      <c r="BL102" s="372" t="s">
        <v>4407</v>
      </c>
      <c r="BM102" s="372" t="s">
        <v>2924</v>
      </c>
      <c r="BN102" s="372" t="s">
        <v>4387</v>
      </c>
      <c r="BO102" s="372" t="s">
        <v>4388</v>
      </c>
      <c r="BP102" s="372" t="s">
        <v>1314</v>
      </c>
      <c r="BQ102" s="373"/>
      <c r="BR102" s="354" t="s">
        <v>555</v>
      </c>
    </row>
    <row r="103" spans="1:70" s="428" customFormat="1" x14ac:dyDescent="0.25">
      <c r="A103" s="345" t="s">
        <v>4445</v>
      </c>
      <c r="B103" s="373"/>
      <c r="C103" s="719">
        <v>43097</v>
      </c>
      <c r="D103" s="373"/>
      <c r="E103" s="346">
        <v>50.357500000000002</v>
      </c>
      <c r="F103" s="373"/>
      <c r="G103" s="347">
        <v>21.7</v>
      </c>
      <c r="H103" s="374"/>
      <c r="I103" s="348">
        <v>0</v>
      </c>
      <c r="J103" s="348">
        <v>-1.0036</v>
      </c>
      <c r="K103" s="348">
        <v>-2.9517000000000002</v>
      </c>
      <c r="L103" s="348">
        <v>4.3269000000000002</v>
      </c>
      <c r="M103" s="348">
        <v>1.3071999999999999</v>
      </c>
      <c r="N103" s="350">
        <v>-4.9080000000000004</v>
      </c>
      <c r="O103" s="348">
        <v>-3.8447</v>
      </c>
      <c r="P103" s="348">
        <v>9.3803000000000001</v>
      </c>
      <c r="Q103" s="348">
        <v>8.8719999999999999</v>
      </c>
      <c r="R103" s="348" t="s">
        <v>430</v>
      </c>
      <c r="S103" s="348">
        <v>0.64939999999999998</v>
      </c>
      <c r="T103" s="348">
        <v>10.5451</v>
      </c>
      <c r="U103" s="348">
        <v>-5.4878</v>
      </c>
      <c r="V103" s="348">
        <v>-2.9083000000000001</v>
      </c>
      <c r="W103" s="348">
        <v>-2.12</v>
      </c>
      <c r="X103" s="348">
        <v>9.3057999999999996</v>
      </c>
      <c r="Y103" s="374"/>
      <c r="Z103" s="346">
        <v>15</v>
      </c>
      <c r="AA103" s="346">
        <v>9</v>
      </c>
      <c r="AB103" s="346">
        <v>14</v>
      </c>
      <c r="AC103" s="346">
        <v>15</v>
      </c>
      <c r="AD103" s="346">
        <v>18</v>
      </c>
      <c r="AE103" s="346">
        <v>20</v>
      </c>
      <c r="AF103" s="346">
        <v>20</v>
      </c>
      <c r="AG103" s="346">
        <v>12</v>
      </c>
      <c r="AH103" s="346">
        <v>16</v>
      </c>
      <c r="AI103" s="346" t="s">
        <v>430</v>
      </c>
      <c r="AJ103" s="346">
        <v>14</v>
      </c>
      <c r="AK103" s="346">
        <v>18</v>
      </c>
      <c r="AL103" s="346">
        <v>18</v>
      </c>
      <c r="AM103" s="346">
        <v>19</v>
      </c>
      <c r="AN103" s="346">
        <v>11</v>
      </c>
      <c r="AO103" s="373"/>
      <c r="AP103" s="348" t="s">
        <v>430</v>
      </c>
      <c r="AQ103" s="348">
        <v>10.75</v>
      </c>
      <c r="AR103" s="348">
        <v>7.74</v>
      </c>
      <c r="AS103" s="348">
        <v>1.57</v>
      </c>
      <c r="AT103" s="348">
        <v>-3.35</v>
      </c>
      <c r="AU103" s="351"/>
      <c r="AV103" s="346" t="s">
        <v>430</v>
      </c>
      <c r="AW103" s="346">
        <v>15</v>
      </c>
      <c r="AX103" s="346">
        <v>15</v>
      </c>
      <c r="AY103" s="346">
        <v>17</v>
      </c>
      <c r="AZ103" s="346">
        <v>18</v>
      </c>
      <c r="BA103" s="362"/>
      <c r="BB103" s="348">
        <v>14.3853532369296</v>
      </c>
      <c r="BC103" s="375">
        <v>1.05554097169658</v>
      </c>
      <c r="BD103" s="375">
        <v>3.2809999850093599E-2</v>
      </c>
      <c r="BE103" s="375">
        <v>-0.100981256877011</v>
      </c>
      <c r="BF103" s="373"/>
      <c r="BG103" s="843">
        <v>67.358900000000006</v>
      </c>
      <c r="BH103" s="843">
        <v>30.8704</v>
      </c>
      <c r="BI103" s="843">
        <v>1.07708</v>
      </c>
      <c r="BJ103" s="843">
        <v>0.69362000000000001</v>
      </c>
      <c r="BK103" s="373"/>
      <c r="BL103" s="372" t="s">
        <v>4409</v>
      </c>
      <c r="BM103" s="372" t="s">
        <v>4410</v>
      </c>
      <c r="BN103" s="372" t="s">
        <v>4411</v>
      </c>
      <c r="BO103" s="372" t="s">
        <v>4412</v>
      </c>
      <c r="BP103" s="372" t="s">
        <v>3378</v>
      </c>
      <c r="BQ103" s="373"/>
      <c r="BR103" s="354" t="s">
        <v>555</v>
      </c>
    </row>
    <row r="104" spans="1:70" s="428" customFormat="1" x14ac:dyDescent="0.25">
      <c r="A104" s="345" t="s">
        <v>4446</v>
      </c>
      <c r="B104" s="373"/>
      <c r="C104" s="719">
        <v>43490</v>
      </c>
      <c r="D104" s="373"/>
      <c r="E104" s="346">
        <v>46.1877</v>
      </c>
      <c r="F104" s="373"/>
      <c r="G104" s="347">
        <v>23.281400000000001</v>
      </c>
      <c r="H104" s="374"/>
      <c r="I104" s="348">
        <v>0.16259999999999999</v>
      </c>
      <c r="J104" s="348">
        <v>-1.4736</v>
      </c>
      <c r="K104" s="348">
        <v>-3.8041999999999998</v>
      </c>
      <c r="L104" s="348">
        <v>2.7559</v>
      </c>
      <c r="M104" s="348">
        <v>2.3651</v>
      </c>
      <c r="N104" s="350">
        <v>-0.57740000000000002</v>
      </c>
      <c r="O104" s="348">
        <v>-5.8064999999999998</v>
      </c>
      <c r="P104" s="348">
        <v>6.9589999999999996</v>
      </c>
      <c r="Q104" s="348">
        <v>7.2930999999999999</v>
      </c>
      <c r="R104" s="348" t="s">
        <v>430</v>
      </c>
      <c r="S104" s="348">
        <v>-1.0477000000000001</v>
      </c>
      <c r="T104" s="348">
        <v>10.565799999999999</v>
      </c>
      <c r="U104" s="348">
        <v>-4.4313000000000002</v>
      </c>
      <c r="V104" s="348">
        <v>0.53979999999999995</v>
      </c>
      <c r="W104" s="348">
        <v>-2.5817999999999999</v>
      </c>
      <c r="X104" s="348">
        <v>11.712</v>
      </c>
      <c r="Y104" s="374"/>
      <c r="Z104" s="346">
        <v>6</v>
      </c>
      <c r="AA104" s="346">
        <v>17</v>
      </c>
      <c r="AB104" s="346">
        <v>19</v>
      </c>
      <c r="AC104" s="346">
        <v>20</v>
      </c>
      <c r="AD104" s="346">
        <v>17</v>
      </c>
      <c r="AE104" s="346">
        <v>14</v>
      </c>
      <c r="AF104" s="346">
        <v>23</v>
      </c>
      <c r="AG104" s="346">
        <v>19</v>
      </c>
      <c r="AH104" s="346">
        <v>17</v>
      </c>
      <c r="AI104" s="346" t="s">
        <v>430</v>
      </c>
      <c r="AJ104" s="346">
        <v>20</v>
      </c>
      <c r="AK104" s="346">
        <v>17</v>
      </c>
      <c r="AL104" s="346">
        <v>17</v>
      </c>
      <c r="AM104" s="346">
        <v>15</v>
      </c>
      <c r="AN104" s="346">
        <v>20</v>
      </c>
      <c r="AO104" s="373"/>
      <c r="AP104" s="348" t="s">
        <v>430</v>
      </c>
      <c r="AQ104" s="348">
        <v>9.2200000000000006</v>
      </c>
      <c r="AR104" s="348">
        <v>6.09</v>
      </c>
      <c r="AS104" s="348">
        <v>0.2</v>
      </c>
      <c r="AT104" s="348">
        <v>-2.31</v>
      </c>
      <c r="AU104" s="351"/>
      <c r="AV104" s="346" t="s">
        <v>430</v>
      </c>
      <c r="AW104" s="346">
        <v>16</v>
      </c>
      <c r="AX104" s="346">
        <v>17</v>
      </c>
      <c r="AY104" s="346">
        <v>22</v>
      </c>
      <c r="AZ104" s="346">
        <v>17</v>
      </c>
      <c r="BA104" s="362"/>
      <c r="BB104" s="348">
        <v>14.428233606347201</v>
      </c>
      <c r="BC104" s="375">
        <v>1.0254919181314099</v>
      </c>
      <c r="BD104" s="375">
        <v>2.1864915306902599E-2</v>
      </c>
      <c r="BE104" s="375">
        <v>-0.241181476798073</v>
      </c>
      <c r="BF104" s="373"/>
      <c r="BG104" s="843">
        <v>65.119</v>
      </c>
      <c r="BH104" s="843">
        <v>9.4178300000000004</v>
      </c>
      <c r="BI104" s="843">
        <v>23.694700000000001</v>
      </c>
      <c r="BJ104" s="843">
        <v>1.76847</v>
      </c>
      <c r="BK104" s="373"/>
      <c r="BL104" s="372" t="s">
        <v>4414</v>
      </c>
      <c r="BM104" s="372" t="s">
        <v>4415</v>
      </c>
      <c r="BN104" s="372" t="s">
        <v>4416</v>
      </c>
      <c r="BO104" s="372" t="s">
        <v>4417</v>
      </c>
      <c r="BP104" s="372" t="s">
        <v>835</v>
      </c>
      <c r="BQ104" s="373"/>
      <c r="BR104" s="354" t="s">
        <v>555</v>
      </c>
    </row>
    <row r="105" spans="1:70" s="428" customFormat="1" x14ac:dyDescent="0.25">
      <c r="A105" s="345" t="s">
        <v>4447</v>
      </c>
      <c r="B105" s="373"/>
      <c r="C105" s="719">
        <v>42368</v>
      </c>
      <c r="D105" s="373"/>
      <c r="E105" s="841">
        <v>43.7</v>
      </c>
      <c r="F105" s="373"/>
      <c r="G105" s="347" t="s">
        <v>430</v>
      </c>
      <c r="H105" s="374"/>
      <c r="I105" s="348" t="s">
        <v>430</v>
      </c>
      <c r="J105" s="348" t="s">
        <v>430</v>
      </c>
      <c r="K105" s="348" t="s">
        <v>430</v>
      </c>
      <c r="L105" s="348" t="s">
        <v>430</v>
      </c>
      <c r="M105" s="348" t="s">
        <v>430</v>
      </c>
      <c r="N105" s="350" t="s">
        <v>430</v>
      </c>
      <c r="O105" s="348" t="s">
        <v>430</v>
      </c>
      <c r="P105" s="348" t="s">
        <v>430</v>
      </c>
      <c r="Q105" s="348" t="s">
        <v>430</v>
      </c>
      <c r="R105" s="348" t="s">
        <v>430</v>
      </c>
      <c r="S105" s="348" t="s">
        <v>430</v>
      </c>
      <c r="T105" s="348" t="s">
        <v>430</v>
      </c>
      <c r="U105" s="348" t="s">
        <v>430</v>
      </c>
      <c r="V105" s="348" t="s">
        <v>430</v>
      </c>
      <c r="W105" s="348" t="s">
        <v>430</v>
      </c>
      <c r="X105" s="348" t="s">
        <v>430</v>
      </c>
      <c r="Y105" s="374"/>
      <c r="Z105" s="346" t="s">
        <v>430</v>
      </c>
      <c r="AA105" s="346" t="s">
        <v>430</v>
      </c>
      <c r="AB105" s="346" t="s">
        <v>430</v>
      </c>
      <c r="AC105" s="346" t="s">
        <v>430</v>
      </c>
      <c r="AD105" s="346" t="s">
        <v>430</v>
      </c>
      <c r="AE105" s="346" t="s">
        <v>430</v>
      </c>
      <c r="AF105" s="346" t="s">
        <v>430</v>
      </c>
      <c r="AG105" s="346" t="s">
        <v>430</v>
      </c>
      <c r="AH105" s="346" t="s">
        <v>430</v>
      </c>
      <c r="AI105" s="346" t="s">
        <v>430</v>
      </c>
      <c r="AJ105" s="346" t="s">
        <v>430</v>
      </c>
      <c r="AK105" s="346" t="s">
        <v>430</v>
      </c>
      <c r="AL105" s="346" t="s">
        <v>430</v>
      </c>
      <c r="AM105" s="346" t="s">
        <v>430</v>
      </c>
      <c r="AN105" s="346" t="s">
        <v>430</v>
      </c>
      <c r="AO105" s="373"/>
      <c r="AP105" s="348" t="s">
        <v>430</v>
      </c>
      <c r="AQ105" s="348" t="s">
        <v>430</v>
      </c>
      <c r="AR105" s="348" t="s">
        <v>430</v>
      </c>
      <c r="AS105" s="348" t="s">
        <v>430</v>
      </c>
      <c r="AT105" s="348" t="s">
        <v>430</v>
      </c>
      <c r="AU105" s="351"/>
      <c r="AV105" s="346" t="s">
        <v>430</v>
      </c>
      <c r="AW105" s="346" t="s">
        <v>430</v>
      </c>
      <c r="AX105" s="346" t="s">
        <v>430</v>
      </c>
      <c r="AY105" s="346" t="s">
        <v>430</v>
      </c>
      <c r="AZ105" s="346" t="s">
        <v>430</v>
      </c>
      <c r="BA105" s="362"/>
      <c r="BB105" s="348">
        <v>12.4141257853752</v>
      </c>
      <c r="BC105" s="375">
        <v>0.90753489193845405</v>
      </c>
      <c r="BD105" s="375">
        <v>2.4964208952957201E-2</v>
      </c>
      <c r="BE105" s="375">
        <v>-0.21776554589293501</v>
      </c>
      <c r="BF105" s="373"/>
      <c r="BG105" s="348" t="s">
        <v>430</v>
      </c>
      <c r="BH105" s="348" t="s">
        <v>430</v>
      </c>
      <c r="BI105" s="348" t="s">
        <v>430</v>
      </c>
      <c r="BJ105" s="348" t="s">
        <v>430</v>
      </c>
      <c r="BK105" s="373"/>
      <c r="BL105" s="372" t="s">
        <v>430</v>
      </c>
      <c r="BM105" s="372" t="s">
        <v>430</v>
      </c>
      <c r="BN105" s="372" t="s">
        <v>430</v>
      </c>
      <c r="BO105" s="372" t="s">
        <v>430</v>
      </c>
      <c r="BP105" s="372" t="s">
        <v>430</v>
      </c>
      <c r="BQ105" s="373"/>
      <c r="BR105" s="354" t="s">
        <v>555</v>
      </c>
    </row>
    <row r="106" spans="1:70" x14ac:dyDescent="0.25">
      <c r="A106" s="36" t="s">
        <v>93</v>
      </c>
      <c r="B106" s="43"/>
      <c r="C106" s="720"/>
      <c r="D106" s="43"/>
      <c r="E106" s="51"/>
      <c r="F106" s="43"/>
      <c r="G106" s="55"/>
      <c r="H106" s="66"/>
      <c r="I106" s="59">
        <v>3.4299999999999997E-2</v>
      </c>
      <c r="J106" s="59">
        <v>-1.0297000000000001</v>
      </c>
      <c r="K106" s="59">
        <v>-2.3795999999999999</v>
      </c>
      <c r="L106" s="59">
        <v>5.4223999999999997</v>
      </c>
      <c r="M106" s="59">
        <v>5.8422999999999998</v>
      </c>
      <c r="N106" s="70">
        <v>0.70189999999999997</v>
      </c>
      <c r="O106" s="59">
        <v>-0.66879999999999995</v>
      </c>
      <c r="P106" s="59">
        <v>10.6799</v>
      </c>
      <c r="Q106" s="59">
        <v>11.0236</v>
      </c>
      <c r="R106" s="59">
        <v>13.8018</v>
      </c>
      <c r="S106" s="59">
        <v>1.3738999999999999</v>
      </c>
      <c r="T106" s="59">
        <v>14.334199999999999</v>
      </c>
      <c r="U106" s="59">
        <v>-1.2216</v>
      </c>
      <c r="V106" s="59">
        <v>2.4948000000000001</v>
      </c>
      <c r="W106" s="59">
        <v>-1.8237000000000001</v>
      </c>
      <c r="X106" s="59">
        <v>13.870900000000001</v>
      </c>
      <c r="Y106" s="66"/>
      <c r="Z106" s="51">
        <v>24</v>
      </c>
      <c r="AA106" s="51">
        <v>24</v>
      </c>
      <c r="AB106" s="51">
        <v>24</v>
      </c>
      <c r="AC106" s="51">
        <v>24</v>
      </c>
      <c r="AD106" s="51">
        <v>24</v>
      </c>
      <c r="AE106" s="51">
        <v>24</v>
      </c>
      <c r="AF106" s="51">
        <v>23</v>
      </c>
      <c r="AG106" s="51">
        <v>22</v>
      </c>
      <c r="AH106" s="51">
        <v>17</v>
      </c>
      <c r="AI106" s="51">
        <v>12</v>
      </c>
      <c r="AJ106" s="51">
        <v>24</v>
      </c>
      <c r="AK106" s="51">
        <v>24</v>
      </c>
      <c r="AL106" s="51">
        <v>24</v>
      </c>
      <c r="AM106" s="51">
        <v>24</v>
      </c>
      <c r="AN106" s="51">
        <v>24</v>
      </c>
      <c r="AO106" s="43"/>
      <c r="AP106" s="59">
        <v>14.48</v>
      </c>
      <c r="AQ106" s="59">
        <v>13.823124999999999</v>
      </c>
      <c r="AR106" s="59">
        <v>10.5952941176471</v>
      </c>
      <c r="AS106" s="59">
        <v>4.7613636363636402</v>
      </c>
      <c r="AT106" s="59">
        <v>3.1845833333333302</v>
      </c>
      <c r="AU106" s="78"/>
      <c r="AV106" s="51">
        <v>12</v>
      </c>
      <c r="AW106" s="51">
        <v>16</v>
      </c>
      <c r="AX106" s="51">
        <v>17</v>
      </c>
      <c r="AY106" s="51">
        <v>22</v>
      </c>
      <c r="AZ106" s="51">
        <v>24</v>
      </c>
      <c r="BA106" s="258"/>
      <c r="BB106" s="59"/>
      <c r="BC106" s="276"/>
      <c r="BD106" s="276"/>
      <c r="BE106" s="276"/>
      <c r="BF106" s="43"/>
      <c r="BG106" s="59"/>
      <c r="BH106" s="59"/>
      <c r="BI106" s="59"/>
      <c r="BJ106" s="59"/>
      <c r="BK106" s="43"/>
      <c r="BL106" s="84"/>
      <c r="BM106" s="84"/>
      <c r="BN106" s="84"/>
      <c r="BO106" s="84"/>
      <c r="BP106" s="84"/>
      <c r="BQ106" s="43"/>
      <c r="BR106" s="88"/>
    </row>
    <row r="107" spans="1:70" x14ac:dyDescent="0.25">
      <c r="A107" s="37" t="s">
        <v>94</v>
      </c>
      <c r="B107" s="44"/>
      <c r="C107" s="721"/>
      <c r="D107" s="44"/>
      <c r="E107" s="52"/>
      <c r="F107" s="44"/>
      <c r="G107" s="56"/>
      <c r="H107" s="67"/>
      <c r="I107" s="60">
        <v>0.30669999999999997</v>
      </c>
      <c r="J107" s="60">
        <v>0.57099999999999995</v>
      </c>
      <c r="K107" s="60">
        <v>2.3239000000000001</v>
      </c>
      <c r="L107" s="60">
        <v>11.356299999999999</v>
      </c>
      <c r="M107" s="60">
        <v>17.126799999999999</v>
      </c>
      <c r="N107" s="71">
        <v>14.3995</v>
      </c>
      <c r="O107" s="60">
        <v>4.9398999999999997</v>
      </c>
      <c r="P107" s="60">
        <v>17.133600000000001</v>
      </c>
      <c r="Q107" s="60">
        <v>15.605600000000001</v>
      </c>
      <c r="R107" s="60">
        <v>19.8294</v>
      </c>
      <c r="S107" s="60">
        <v>6.6616</v>
      </c>
      <c r="T107" s="60">
        <v>25.581099999999999</v>
      </c>
      <c r="U107" s="60">
        <v>9.0861000000000001</v>
      </c>
      <c r="V107" s="60">
        <v>13.4383</v>
      </c>
      <c r="W107" s="60">
        <v>0</v>
      </c>
      <c r="X107" s="60">
        <v>19.771000000000001</v>
      </c>
      <c r="Y107" s="67"/>
      <c r="Z107" s="52"/>
      <c r="AA107" s="52"/>
      <c r="AB107" s="52"/>
      <c r="AC107" s="52"/>
      <c r="AD107" s="52"/>
      <c r="AE107" s="52"/>
      <c r="AF107" s="52"/>
      <c r="AG107" s="52"/>
      <c r="AH107" s="52"/>
      <c r="AI107" s="52"/>
      <c r="AJ107" s="52"/>
      <c r="AK107" s="52"/>
      <c r="AL107" s="52"/>
      <c r="AM107" s="52"/>
      <c r="AN107" s="52"/>
      <c r="AO107" s="44"/>
      <c r="AP107" s="60">
        <v>21.48</v>
      </c>
      <c r="AQ107" s="60">
        <v>21.45</v>
      </c>
      <c r="AR107" s="60">
        <v>15.84</v>
      </c>
      <c r="AS107" s="60">
        <v>11.48</v>
      </c>
      <c r="AT107" s="60">
        <v>17.91</v>
      </c>
      <c r="AU107" s="79"/>
      <c r="AV107" s="52"/>
      <c r="AW107" s="52"/>
      <c r="AX107" s="52"/>
      <c r="AY107" s="52"/>
      <c r="AZ107" s="52"/>
      <c r="BA107" s="259"/>
      <c r="BB107" s="60"/>
      <c r="BC107" s="277"/>
      <c r="BD107" s="277"/>
      <c r="BE107" s="277"/>
      <c r="BF107" s="44"/>
      <c r="BG107" s="60"/>
      <c r="BH107" s="60"/>
      <c r="BI107" s="60"/>
      <c r="BJ107" s="60"/>
      <c r="BK107" s="44"/>
      <c r="BL107" s="85"/>
      <c r="BM107" s="85"/>
      <c r="BN107" s="85"/>
      <c r="BO107" s="85"/>
      <c r="BP107" s="85"/>
      <c r="BQ107" s="44"/>
      <c r="BR107" s="89"/>
    </row>
    <row r="108" spans="1:70" x14ac:dyDescent="0.25">
      <c r="A108" s="37" t="s">
        <v>95</v>
      </c>
      <c r="B108" s="44"/>
      <c r="C108" s="721"/>
      <c r="D108" s="44"/>
      <c r="E108" s="52"/>
      <c r="F108" s="44"/>
      <c r="G108" s="56"/>
      <c r="H108" s="67"/>
      <c r="I108" s="60">
        <v>-0.39489999999999997</v>
      </c>
      <c r="J108" s="60">
        <v>-1.9976</v>
      </c>
      <c r="K108" s="60">
        <v>-4.4855999999999998</v>
      </c>
      <c r="L108" s="60">
        <v>0.52380000000000004</v>
      </c>
      <c r="M108" s="60">
        <v>-2.8102999999999998</v>
      </c>
      <c r="N108" s="71">
        <v>-9.8603000000000005</v>
      </c>
      <c r="O108" s="60">
        <v>-5.8064999999999998</v>
      </c>
      <c r="P108" s="60">
        <v>5.0476000000000001</v>
      </c>
      <c r="Q108" s="60">
        <v>7.2930999999999999</v>
      </c>
      <c r="R108" s="60">
        <v>10.274900000000001</v>
      </c>
      <c r="S108" s="60">
        <v>-1.5650999999999999</v>
      </c>
      <c r="T108" s="60">
        <v>4.0679999999999996</v>
      </c>
      <c r="U108" s="60">
        <v>-9.5569000000000006</v>
      </c>
      <c r="V108" s="60">
        <v>-7.7485999999999997</v>
      </c>
      <c r="W108" s="60">
        <v>-3.0322</v>
      </c>
      <c r="X108" s="60">
        <v>8.1333000000000002</v>
      </c>
      <c r="Y108" s="67"/>
      <c r="Z108" s="52"/>
      <c r="AA108" s="52"/>
      <c r="AB108" s="52"/>
      <c r="AC108" s="52"/>
      <c r="AD108" s="52"/>
      <c r="AE108" s="52"/>
      <c r="AF108" s="52"/>
      <c r="AG108" s="52"/>
      <c r="AH108" s="52"/>
      <c r="AI108" s="52"/>
      <c r="AJ108" s="52"/>
      <c r="AK108" s="52"/>
      <c r="AL108" s="52"/>
      <c r="AM108" s="52"/>
      <c r="AN108" s="52"/>
      <c r="AO108" s="44"/>
      <c r="AP108" s="60">
        <v>11.24</v>
      </c>
      <c r="AQ108" s="60">
        <v>9.2200000000000006</v>
      </c>
      <c r="AR108" s="60">
        <v>6.09</v>
      </c>
      <c r="AS108" s="60">
        <v>0.2</v>
      </c>
      <c r="AT108" s="60">
        <v>-10.050000000000001</v>
      </c>
      <c r="AU108" s="79"/>
      <c r="AV108" s="52"/>
      <c r="AW108" s="52"/>
      <c r="AX108" s="52"/>
      <c r="AY108" s="52"/>
      <c r="AZ108" s="52"/>
      <c r="BA108" s="259"/>
      <c r="BB108" s="60"/>
      <c r="BC108" s="277"/>
      <c r="BD108" s="277"/>
      <c r="BE108" s="277"/>
      <c r="BF108" s="44"/>
      <c r="BG108" s="60"/>
      <c r="BH108" s="60"/>
      <c r="BI108" s="60"/>
      <c r="BJ108" s="60"/>
      <c r="BK108" s="44"/>
      <c r="BL108" s="85"/>
      <c r="BM108" s="85"/>
      <c r="BN108" s="85"/>
      <c r="BO108" s="85"/>
      <c r="BP108" s="85"/>
      <c r="BQ108" s="44"/>
      <c r="BR108" s="89"/>
    </row>
    <row r="109" spans="1:70" x14ac:dyDescent="0.25">
      <c r="A109" s="38" t="s">
        <v>96</v>
      </c>
      <c r="B109" s="45"/>
      <c r="C109" s="722"/>
      <c r="D109" s="45"/>
      <c r="E109" s="53"/>
      <c r="F109" s="45"/>
      <c r="G109" s="57"/>
      <c r="H109" s="68"/>
      <c r="I109" s="61">
        <v>2.7799999999999998E-2</v>
      </c>
      <c r="J109" s="61">
        <v>-1.2726500000000001</v>
      </c>
      <c r="K109" s="61">
        <v>-2.4944000000000002</v>
      </c>
      <c r="L109" s="61">
        <v>5.6161500000000002</v>
      </c>
      <c r="M109" s="61">
        <v>6.0787500000000003</v>
      </c>
      <c r="N109" s="72">
        <v>0.47954999999999998</v>
      </c>
      <c r="O109" s="61">
        <v>-0.64149999999999996</v>
      </c>
      <c r="P109" s="61">
        <v>9.50915</v>
      </c>
      <c r="Q109" s="61">
        <v>10.6214</v>
      </c>
      <c r="R109" s="61">
        <v>13.2126</v>
      </c>
      <c r="S109" s="61">
        <v>1.0882000000000001</v>
      </c>
      <c r="T109" s="61">
        <v>13.9398</v>
      </c>
      <c r="U109" s="61">
        <v>7.7999999999999996E-3</v>
      </c>
      <c r="V109" s="61">
        <v>2.7791000000000001</v>
      </c>
      <c r="W109" s="61">
        <v>-2.1738</v>
      </c>
      <c r="X109" s="61">
        <v>13.674799999999999</v>
      </c>
      <c r="Y109" s="68"/>
      <c r="Z109" s="53"/>
      <c r="AA109" s="53"/>
      <c r="AB109" s="53"/>
      <c r="AC109" s="53"/>
      <c r="AD109" s="53"/>
      <c r="AE109" s="53"/>
      <c r="AF109" s="53"/>
      <c r="AG109" s="53"/>
      <c r="AH109" s="53"/>
      <c r="AI109" s="53"/>
      <c r="AJ109" s="53"/>
      <c r="AK109" s="53"/>
      <c r="AL109" s="53"/>
      <c r="AM109" s="53"/>
      <c r="AN109" s="53"/>
      <c r="AO109" s="45"/>
      <c r="AP109" s="61">
        <v>14.06</v>
      </c>
      <c r="AQ109" s="61">
        <v>13.28</v>
      </c>
      <c r="AR109" s="61">
        <v>10.220000000000001</v>
      </c>
      <c r="AS109" s="61">
        <v>4.09</v>
      </c>
      <c r="AT109" s="61">
        <v>4.33</v>
      </c>
      <c r="AU109" s="80"/>
      <c r="AV109" s="53"/>
      <c r="AW109" s="53"/>
      <c r="AX109" s="53"/>
      <c r="AY109" s="53"/>
      <c r="AZ109" s="53"/>
      <c r="BA109" s="262"/>
      <c r="BB109" s="61"/>
      <c r="BC109" s="279"/>
      <c r="BD109" s="279"/>
      <c r="BE109" s="279"/>
      <c r="BF109" s="45"/>
      <c r="BG109" s="61"/>
      <c r="BH109" s="61"/>
      <c r="BI109" s="61"/>
      <c r="BJ109" s="61"/>
      <c r="BK109" s="45"/>
      <c r="BL109" s="86"/>
      <c r="BM109" s="86"/>
      <c r="BN109" s="86"/>
      <c r="BO109" s="86"/>
      <c r="BP109" s="86"/>
      <c r="BQ109" s="45"/>
      <c r="BR109" s="90"/>
    </row>
    <row r="110" spans="1:70" ht="14.5" x14ac:dyDescent="0.25">
      <c r="A110" s="39" t="s">
        <v>91</v>
      </c>
      <c r="B110" s="40"/>
      <c r="C110" s="726"/>
      <c r="D110" s="40"/>
      <c r="E110" s="40"/>
      <c r="F110" s="40"/>
      <c r="G110" s="40"/>
      <c r="H110" s="69"/>
      <c r="I110" s="62"/>
      <c r="J110" s="62"/>
      <c r="K110" s="62"/>
      <c r="L110" s="62"/>
      <c r="M110" s="62"/>
      <c r="N110" s="73"/>
      <c r="O110" s="62"/>
      <c r="P110" s="62"/>
      <c r="Q110" s="62"/>
      <c r="R110" s="62"/>
      <c r="S110" s="62"/>
      <c r="T110" s="62"/>
      <c r="U110" s="62"/>
      <c r="V110" s="62"/>
      <c r="W110" s="62"/>
      <c r="X110" s="62"/>
      <c r="Y110" s="69"/>
      <c r="Z110" s="54"/>
      <c r="AA110" s="54"/>
      <c r="AB110" s="54"/>
      <c r="AC110" s="54"/>
      <c r="AD110" s="54"/>
      <c r="AE110" s="54"/>
      <c r="AF110" s="54"/>
      <c r="AG110" s="54"/>
      <c r="AH110" s="54"/>
      <c r="AI110" s="54"/>
      <c r="AJ110" s="54"/>
      <c r="AK110" s="54"/>
      <c r="AL110" s="54"/>
      <c r="AM110" s="54"/>
      <c r="AN110" s="54"/>
      <c r="AO110" s="69"/>
      <c r="AP110" s="245"/>
      <c r="AQ110" s="245"/>
      <c r="AR110" s="245"/>
      <c r="AS110" s="245"/>
      <c r="AT110" s="245"/>
      <c r="AU110" s="69"/>
      <c r="AV110" s="247"/>
      <c r="AW110" s="247"/>
      <c r="AX110" s="247"/>
      <c r="AY110" s="247"/>
      <c r="AZ110" s="247"/>
      <c r="BA110" s="69"/>
      <c r="BB110" s="245"/>
      <c r="BC110" s="245"/>
      <c r="BD110" s="245"/>
      <c r="BE110" s="245"/>
      <c r="BF110" s="69"/>
      <c r="BG110" s="245"/>
      <c r="BH110" s="245"/>
      <c r="BI110" s="245"/>
      <c r="BJ110" s="245"/>
      <c r="BK110" s="40"/>
      <c r="BL110" s="40"/>
      <c r="BM110" s="41"/>
    </row>
    <row r="111" spans="1:70" s="428" customFormat="1" x14ac:dyDescent="0.25">
      <c r="A111" s="481" t="s">
        <v>664</v>
      </c>
      <c r="B111" s="401"/>
      <c r="C111" s="730"/>
      <c r="D111" s="401"/>
      <c r="E111" s="401"/>
      <c r="F111" s="401"/>
      <c r="G111" s="401"/>
      <c r="H111" s="406"/>
      <c r="I111" s="405">
        <v>-2.5000000000000001E-2</v>
      </c>
      <c r="J111" s="405">
        <v>-1.0981000000000001</v>
      </c>
      <c r="K111" s="405">
        <v>-3.234</v>
      </c>
      <c r="L111" s="405">
        <v>3.7595999999999998</v>
      </c>
      <c r="M111" s="405">
        <v>3.2483</v>
      </c>
      <c r="N111" s="407">
        <v>2.0899999999999998E-2</v>
      </c>
      <c r="O111" s="405">
        <v>-0.87760000000000005</v>
      </c>
      <c r="P111" s="405">
        <v>10.1668</v>
      </c>
      <c r="Q111" s="405">
        <v>10.0459</v>
      </c>
      <c r="R111" s="405">
        <v>12.951599999999999</v>
      </c>
      <c r="S111" s="405">
        <v>0.1603</v>
      </c>
      <c r="T111" s="405">
        <v>12.276899999999999</v>
      </c>
      <c r="U111" s="405">
        <v>-3.3794</v>
      </c>
      <c r="V111" s="405">
        <v>1.4736</v>
      </c>
      <c r="W111" s="405">
        <v>-1.899</v>
      </c>
      <c r="X111" s="405" t="s">
        <v>428</v>
      </c>
      <c r="Y111" s="406"/>
      <c r="Z111" s="403"/>
      <c r="AA111" s="403"/>
      <c r="AB111" s="403"/>
      <c r="AC111" s="403"/>
      <c r="AD111" s="403"/>
      <c r="AE111" s="403"/>
      <c r="AF111" s="403"/>
      <c r="AG111" s="403"/>
      <c r="AH111" s="403"/>
      <c r="AI111" s="403"/>
      <c r="AJ111" s="403"/>
      <c r="AK111" s="403"/>
      <c r="AL111" s="403"/>
      <c r="AM111" s="403"/>
      <c r="AN111" s="403"/>
      <c r="AO111" s="406"/>
      <c r="AP111" s="405">
        <v>13.16</v>
      </c>
      <c r="AQ111" s="405">
        <v>13.02</v>
      </c>
      <c r="AR111" s="405">
        <v>9.44</v>
      </c>
      <c r="AS111" s="405">
        <v>4.2300000000000004</v>
      </c>
      <c r="AT111" s="405">
        <v>-0.48</v>
      </c>
      <c r="AU111" s="406"/>
      <c r="AV111" s="426"/>
      <c r="AW111" s="426"/>
      <c r="AX111" s="426"/>
      <c r="AY111" s="426"/>
      <c r="AZ111" s="426"/>
      <c r="BA111" s="406"/>
      <c r="BB111" s="410"/>
      <c r="BC111" s="410"/>
      <c r="BD111" s="410"/>
      <c r="BE111" s="410"/>
      <c r="BF111" s="406"/>
      <c r="BG111" s="410"/>
      <c r="BH111" s="410"/>
      <c r="BI111" s="410"/>
      <c r="BJ111" s="410"/>
      <c r="BK111" s="401"/>
      <c r="BL111" s="401"/>
      <c r="BM111" s="427"/>
    </row>
    <row r="112" spans="1:70" s="428" customFormat="1" x14ac:dyDescent="0.25">
      <c r="A112" s="345" t="s">
        <v>426</v>
      </c>
      <c r="B112" s="372"/>
      <c r="C112" s="731"/>
      <c r="D112" s="372"/>
      <c r="E112" s="372"/>
      <c r="F112" s="372"/>
      <c r="G112" s="372"/>
      <c r="H112" s="374"/>
      <c r="I112" s="348">
        <v>0.1976</v>
      </c>
      <c r="J112" s="348">
        <v>-1.6425000000000001</v>
      </c>
      <c r="K112" s="348">
        <v>-4.4626000000000001</v>
      </c>
      <c r="L112" s="348">
        <v>1.7354000000000001</v>
      </c>
      <c r="M112" s="348">
        <v>-2.4340999999999999</v>
      </c>
      <c r="N112" s="350">
        <v>-4.9618000000000002</v>
      </c>
      <c r="O112" s="348">
        <v>-2.0358999999999998</v>
      </c>
      <c r="P112" s="348">
        <v>7.0373000000000001</v>
      </c>
      <c r="Q112" s="348">
        <v>7.4665999999999997</v>
      </c>
      <c r="R112" s="348">
        <v>11.556699999999999</v>
      </c>
      <c r="S112" s="348">
        <v>-1.3045</v>
      </c>
      <c r="T112" s="348">
        <v>5.9988999999999999</v>
      </c>
      <c r="U112" s="348">
        <v>-9.3028999999999993</v>
      </c>
      <c r="V112" s="348">
        <v>-3.5638000000000001</v>
      </c>
      <c r="W112" s="348">
        <v>-2.4731000000000001</v>
      </c>
      <c r="X112" s="348" t="s">
        <v>428</v>
      </c>
      <c r="Y112" s="374"/>
      <c r="Z112" s="346"/>
      <c r="AA112" s="346"/>
      <c r="AB112" s="346"/>
      <c r="AC112" s="346"/>
      <c r="AD112" s="346"/>
      <c r="AE112" s="346"/>
      <c r="AF112" s="346"/>
      <c r="AG112" s="346"/>
      <c r="AH112" s="346"/>
      <c r="AI112" s="346"/>
      <c r="AJ112" s="346"/>
      <c r="AK112" s="346"/>
      <c r="AL112" s="346"/>
      <c r="AM112" s="346"/>
      <c r="AN112" s="346"/>
      <c r="AO112" s="374"/>
      <c r="AP112" s="348">
        <v>10.99</v>
      </c>
      <c r="AQ112" s="348">
        <v>9.84</v>
      </c>
      <c r="AR112" s="348">
        <v>6.14</v>
      </c>
      <c r="AS112" s="348">
        <v>0.92</v>
      </c>
      <c r="AT112" s="348">
        <v>-8.65</v>
      </c>
      <c r="AU112" s="374"/>
      <c r="AV112" s="429"/>
      <c r="AW112" s="429"/>
      <c r="AX112" s="429"/>
      <c r="AY112" s="429"/>
      <c r="AZ112" s="429"/>
      <c r="BA112" s="374"/>
      <c r="BB112" s="375"/>
      <c r="BC112" s="375"/>
      <c r="BD112" s="375"/>
      <c r="BE112" s="375"/>
      <c r="BF112" s="374"/>
      <c r="BG112" s="375"/>
      <c r="BH112" s="375"/>
      <c r="BI112" s="375"/>
      <c r="BJ112" s="375"/>
      <c r="BK112" s="372"/>
      <c r="BL112" s="372"/>
      <c r="BM112" s="430"/>
    </row>
    <row r="113" spans="1:65" s="428" customFormat="1" x14ac:dyDescent="0.25">
      <c r="A113" s="345" t="s">
        <v>665</v>
      </c>
      <c r="B113" s="372"/>
      <c r="C113" s="731"/>
      <c r="D113" s="372"/>
      <c r="E113" s="372"/>
      <c r="F113" s="372"/>
      <c r="G113" s="372"/>
      <c r="H113" s="374"/>
      <c r="I113" s="348">
        <v>-2.7900000000000001E-2</v>
      </c>
      <c r="J113" s="348">
        <v>-1.2974000000000001</v>
      </c>
      <c r="K113" s="348">
        <v>-3.3308</v>
      </c>
      <c r="L113" s="348">
        <v>3.2315999999999998</v>
      </c>
      <c r="M113" s="348">
        <v>2.7275</v>
      </c>
      <c r="N113" s="350">
        <v>-0.52790000000000004</v>
      </c>
      <c r="O113" s="348">
        <v>-1.4728000000000001</v>
      </c>
      <c r="P113" s="348">
        <v>9.4610000000000003</v>
      </c>
      <c r="Q113" s="348">
        <v>9.1082999999999998</v>
      </c>
      <c r="R113" s="348">
        <v>11.7125</v>
      </c>
      <c r="S113" s="348">
        <v>-0.1883</v>
      </c>
      <c r="T113" s="348">
        <v>11.809699999999999</v>
      </c>
      <c r="U113" s="348">
        <v>-3.8506</v>
      </c>
      <c r="V113" s="348">
        <v>0.96</v>
      </c>
      <c r="W113" s="348">
        <v>-2.1236000000000002</v>
      </c>
      <c r="X113" s="348" t="s">
        <v>428</v>
      </c>
      <c r="Y113" s="374"/>
      <c r="Z113" s="346"/>
      <c r="AA113" s="346"/>
      <c r="AB113" s="346"/>
      <c r="AC113" s="346"/>
      <c r="AD113" s="346"/>
      <c r="AE113" s="346"/>
      <c r="AF113" s="346"/>
      <c r="AG113" s="346"/>
      <c r="AH113" s="346"/>
      <c r="AI113" s="346"/>
      <c r="AJ113" s="346"/>
      <c r="AK113" s="346"/>
      <c r="AL113" s="346"/>
      <c r="AM113" s="346"/>
      <c r="AN113" s="346"/>
      <c r="AO113" s="374"/>
      <c r="AP113" s="348">
        <v>12.01</v>
      </c>
      <c r="AQ113" s="348">
        <v>11.98</v>
      </c>
      <c r="AR113" s="348">
        <v>8.59</v>
      </c>
      <c r="AS113" s="348">
        <v>3.46</v>
      </c>
      <c r="AT113" s="348">
        <v>-1.4</v>
      </c>
      <c r="AU113" s="374"/>
      <c r="AV113" s="429"/>
      <c r="AW113" s="429"/>
      <c r="AX113" s="429"/>
      <c r="AY113" s="429"/>
      <c r="AZ113" s="429"/>
      <c r="BA113" s="374"/>
      <c r="BB113" s="375"/>
      <c r="BC113" s="375"/>
      <c r="BD113" s="375"/>
      <c r="BE113" s="375"/>
      <c r="BF113" s="374"/>
      <c r="BG113" s="375"/>
      <c r="BH113" s="375"/>
      <c r="BI113" s="375"/>
      <c r="BJ113" s="375"/>
      <c r="BK113" s="372"/>
      <c r="BL113" s="372"/>
      <c r="BM113" s="430"/>
    </row>
    <row r="114" spans="1:65" s="428" customFormat="1" x14ac:dyDescent="0.25">
      <c r="A114" s="345" t="s">
        <v>666</v>
      </c>
      <c r="B114" s="372"/>
      <c r="C114" s="731"/>
      <c r="D114" s="372"/>
      <c r="E114" s="372"/>
      <c r="F114" s="372"/>
      <c r="G114" s="372"/>
      <c r="H114" s="374"/>
      <c r="I114" s="348">
        <v>-2.8000000000000001E-2</v>
      </c>
      <c r="J114" s="348">
        <v>-1.2867</v>
      </c>
      <c r="K114" s="348">
        <v>-3.2831999999999999</v>
      </c>
      <c r="L114" s="348">
        <v>3.7122999999999999</v>
      </c>
      <c r="M114" s="348">
        <v>3.3974000000000002</v>
      </c>
      <c r="N114" s="350">
        <v>0.37659999999999999</v>
      </c>
      <c r="O114" s="348">
        <v>-0.5232</v>
      </c>
      <c r="P114" s="348">
        <v>10.509600000000001</v>
      </c>
      <c r="Q114" s="348">
        <v>10.2121</v>
      </c>
      <c r="R114" s="348">
        <v>12.927899999999999</v>
      </c>
      <c r="S114" s="348">
        <v>0.1024</v>
      </c>
      <c r="T114" s="348">
        <v>12.5114</v>
      </c>
      <c r="U114" s="348">
        <v>-3.1036999999999999</v>
      </c>
      <c r="V114" s="348">
        <v>1.8715999999999999</v>
      </c>
      <c r="W114" s="348">
        <v>-2.1040999999999999</v>
      </c>
      <c r="X114" s="348">
        <v>13.093400000000001</v>
      </c>
      <c r="Y114" s="374"/>
      <c r="Z114" s="346"/>
      <c r="AA114" s="346"/>
      <c r="AB114" s="346"/>
      <c r="AC114" s="346"/>
      <c r="AD114" s="346"/>
      <c r="AE114" s="346"/>
      <c r="AF114" s="346"/>
      <c r="AG114" s="346"/>
      <c r="AH114" s="346"/>
      <c r="AI114" s="346"/>
      <c r="AJ114" s="346"/>
      <c r="AK114" s="346"/>
      <c r="AL114" s="346"/>
      <c r="AM114" s="346"/>
      <c r="AN114" s="346"/>
      <c r="AO114" s="374"/>
      <c r="AP114" s="348">
        <v>13.22</v>
      </c>
      <c r="AQ114" s="348">
        <v>13.18</v>
      </c>
      <c r="AR114" s="348">
        <v>9.7200000000000006</v>
      </c>
      <c r="AS114" s="348">
        <v>4.55</v>
      </c>
      <c r="AT114" s="348">
        <v>-0.22</v>
      </c>
      <c r="AU114" s="374"/>
      <c r="AV114" s="429"/>
      <c r="AW114" s="429"/>
      <c r="AX114" s="429"/>
      <c r="AY114" s="429"/>
      <c r="AZ114" s="429"/>
      <c r="BA114" s="374"/>
      <c r="BB114" s="375"/>
      <c r="BC114" s="375"/>
      <c r="BD114" s="375"/>
      <c r="BE114" s="375"/>
      <c r="BF114" s="374"/>
      <c r="BG114" s="375"/>
      <c r="BH114" s="375"/>
      <c r="BI114" s="375"/>
      <c r="BJ114" s="375"/>
      <c r="BK114" s="372"/>
      <c r="BL114" s="372"/>
      <c r="BM114" s="430"/>
    </row>
    <row r="115" spans="1:65" s="428" customFormat="1" x14ac:dyDescent="0.25">
      <c r="A115" s="495" t="s">
        <v>1229</v>
      </c>
      <c r="B115" s="431"/>
      <c r="C115" s="732"/>
      <c r="D115" s="431"/>
      <c r="E115" s="431"/>
      <c r="F115" s="431"/>
      <c r="G115" s="431"/>
      <c r="H115" s="432"/>
      <c r="I115" s="433">
        <v>-0.1545</v>
      </c>
      <c r="J115" s="433">
        <v>-1.4114</v>
      </c>
      <c r="K115" s="433">
        <v>-3.2682000000000002</v>
      </c>
      <c r="L115" s="433">
        <v>3.5699000000000001</v>
      </c>
      <c r="M115" s="433">
        <v>4.2260999999999997</v>
      </c>
      <c r="N115" s="434">
        <v>2.1827999999999999</v>
      </c>
      <c r="O115" s="433">
        <v>0.6754</v>
      </c>
      <c r="P115" s="433">
        <v>11.8817</v>
      </c>
      <c r="Q115" s="433">
        <v>12.3485</v>
      </c>
      <c r="R115" s="433">
        <v>14.4788</v>
      </c>
      <c r="S115" s="433">
        <v>4.1000000000000003E-3</v>
      </c>
      <c r="T115" s="433">
        <v>13.366099999999999</v>
      </c>
      <c r="U115" s="433">
        <v>-1.8176000000000001</v>
      </c>
      <c r="V115" s="433">
        <v>3.8972000000000002</v>
      </c>
      <c r="W115" s="433">
        <v>-2.5041000000000002</v>
      </c>
      <c r="X115" s="433" t="s">
        <v>428</v>
      </c>
      <c r="Y115" s="432"/>
      <c r="Z115" s="435"/>
      <c r="AA115" s="435"/>
      <c r="AB115" s="435"/>
      <c r="AC115" s="435"/>
      <c r="AD115" s="435"/>
      <c r="AE115" s="435"/>
      <c r="AF115" s="435"/>
      <c r="AG115" s="435"/>
      <c r="AH115" s="435"/>
      <c r="AI115" s="435"/>
      <c r="AJ115" s="435"/>
      <c r="AK115" s="435"/>
      <c r="AL115" s="435"/>
      <c r="AM115" s="435"/>
      <c r="AN115" s="435"/>
      <c r="AO115" s="432"/>
      <c r="AP115" s="433">
        <v>15.14</v>
      </c>
      <c r="AQ115" s="433">
        <v>15.58</v>
      </c>
      <c r="AR115" s="433">
        <v>11.79</v>
      </c>
      <c r="AS115" s="433">
        <v>6.02</v>
      </c>
      <c r="AT115" s="433">
        <v>1.1499999999999999</v>
      </c>
      <c r="AU115" s="432"/>
      <c r="AV115" s="436"/>
      <c r="AW115" s="436"/>
      <c r="AX115" s="436"/>
      <c r="AY115" s="436"/>
      <c r="AZ115" s="436"/>
      <c r="BA115" s="417"/>
      <c r="BB115" s="437"/>
      <c r="BC115" s="437"/>
      <c r="BD115" s="437"/>
      <c r="BE115" s="437"/>
      <c r="BF115" s="417"/>
      <c r="BG115" s="437"/>
      <c r="BH115" s="437"/>
      <c r="BI115" s="437"/>
      <c r="BJ115" s="437"/>
      <c r="BK115" s="431"/>
      <c r="BL115" s="431"/>
      <c r="BM115" s="438"/>
    </row>
    <row r="119" spans="1:65" hidden="1" x14ac:dyDescent="0.25">
      <c r="A119" s="488" t="s">
        <v>173</v>
      </c>
    </row>
    <row r="120" spans="1:65" x14ac:dyDescent="0.25">
      <c r="A120" s="488" t="s">
        <v>10575</v>
      </c>
    </row>
    <row r="121" spans="1:65" x14ac:dyDescent="0.25">
      <c r="A121" s="488" t="s">
        <v>292</v>
      </c>
    </row>
  </sheetData>
  <mergeCells count="22">
    <mergeCell ref="A5:A6"/>
    <mergeCell ref="BF5:BF6"/>
    <mergeCell ref="BG5:BJ5"/>
    <mergeCell ref="BK5:BK6"/>
    <mergeCell ref="BL5:BP5"/>
    <mergeCell ref="BQ5:BQ6"/>
    <mergeCell ref="H5:H6"/>
    <mergeCell ref="I6:M6"/>
    <mergeCell ref="BR5:BR6"/>
    <mergeCell ref="AO5:AO6"/>
    <mergeCell ref="AP6:AT6"/>
    <mergeCell ref="AV6:AZ6"/>
    <mergeCell ref="BA5:BA6"/>
    <mergeCell ref="BB5:BE5"/>
    <mergeCell ref="N6:X6"/>
    <mergeCell ref="Z6:AN6"/>
    <mergeCell ref="B5:B6"/>
    <mergeCell ref="C5:C6"/>
    <mergeCell ref="D5:D6"/>
    <mergeCell ref="E5:E6"/>
    <mergeCell ref="F5:F6"/>
    <mergeCell ref="G5:G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0003C-41B6-4A94-8038-4789729324A9}">
  <sheetPr codeName="Sheet18"/>
  <dimension ref="A1:BT645"/>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155</v>
      </c>
    </row>
    <row r="4" spans="1:72" x14ac:dyDescent="0.25">
      <c r="A4" s="488" t="s">
        <v>425</v>
      </c>
    </row>
    <row r="5" spans="1:72" ht="33" x14ac:dyDescent="0.25">
      <c r="A5" s="1100" t="s">
        <v>156</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0" t="s">
        <v>4</v>
      </c>
      <c r="BA5" s="1133"/>
      <c r="BB5" s="1139" t="s">
        <v>76</v>
      </c>
      <c r="BC5" s="1135"/>
      <c r="BD5" s="1135"/>
      <c r="BE5" s="1136"/>
      <c r="BF5" s="1133"/>
      <c r="BG5" s="1120" t="s">
        <v>154</v>
      </c>
      <c r="BH5" s="1101"/>
      <c r="BI5" s="1085" t="s">
        <v>81</v>
      </c>
      <c r="BJ5" s="1135"/>
      <c r="BK5" s="1135"/>
      <c r="BL5" s="1135"/>
      <c r="BM5" s="1133"/>
      <c r="BN5" s="1133" t="s">
        <v>87</v>
      </c>
      <c r="BO5" s="1137"/>
      <c r="BP5" s="1137"/>
      <c r="BQ5" s="1137"/>
      <c r="BR5" s="1138"/>
      <c r="BS5" s="1101"/>
      <c r="BT5" s="1130" t="s">
        <v>88</v>
      </c>
    </row>
    <row r="6" spans="1:72"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7"/>
      <c r="BA6" s="1134"/>
      <c r="BB6" s="303" t="s">
        <v>72</v>
      </c>
      <c r="BC6" s="303" t="s">
        <v>73</v>
      </c>
      <c r="BD6" s="303" t="s">
        <v>74</v>
      </c>
      <c r="BE6" s="327" t="s">
        <v>75</v>
      </c>
      <c r="BF6" s="1134"/>
      <c r="BG6" s="1129"/>
      <c r="BH6" s="1102"/>
      <c r="BI6" s="326" t="s">
        <v>77</v>
      </c>
      <c r="BJ6" s="303" t="s">
        <v>78</v>
      </c>
      <c r="BK6" s="303" t="s">
        <v>79</v>
      </c>
      <c r="BL6" s="327" t="s">
        <v>80</v>
      </c>
      <c r="BM6" s="1102"/>
      <c r="BN6" s="83" t="s">
        <v>82</v>
      </c>
      <c r="BO6" s="28" t="s">
        <v>83</v>
      </c>
      <c r="BP6" s="28" t="s">
        <v>84</v>
      </c>
      <c r="BQ6" s="28" t="s">
        <v>85</v>
      </c>
      <c r="BR6" s="82" t="s">
        <v>86</v>
      </c>
      <c r="BS6" s="1102"/>
      <c r="BT6" s="1131"/>
    </row>
    <row r="7" spans="1:72" ht="14.5" x14ac:dyDescent="0.25">
      <c r="A7" s="29" t="s">
        <v>157</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4521</v>
      </c>
      <c r="B8" s="402"/>
      <c r="C8" s="724">
        <v>36570</v>
      </c>
      <c r="D8" s="402"/>
      <c r="E8" s="403">
        <v>28890.799999999999</v>
      </c>
      <c r="F8" s="402"/>
      <c r="G8" s="404">
        <v>162.83629999999999</v>
      </c>
      <c r="H8" s="406"/>
      <c r="I8" s="405">
        <v>0.19670000000000001</v>
      </c>
      <c r="J8" s="405">
        <v>-1.649</v>
      </c>
      <c r="K8" s="405">
        <v>-4.4897</v>
      </c>
      <c r="L8" s="405">
        <v>1.6583000000000001</v>
      </c>
      <c r="M8" s="405">
        <v>-2.5821000000000001</v>
      </c>
      <c r="N8" s="407">
        <v>-5.2469000000000001</v>
      </c>
      <c r="O8" s="405">
        <v>-2.3197999999999999</v>
      </c>
      <c r="P8" s="405">
        <v>6.6691000000000003</v>
      </c>
      <c r="Q8" s="405">
        <v>7.1044</v>
      </c>
      <c r="R8" s="405">
        <v>11.162100000000001</v>
      </c>
      <c r="S8" s="405">
        <v>-1.3673</v>
      </c>
      <c r="T8" s="405">
        <v>5.8613</v>
      </c>
      <c r="U8" s="405">
        <v>-9.4948999999999995</v>
      </c>
      <c r="V8" s="405">
        <v>-3.8302</v>
      </c>
      <c r="W8" s="405">
        <v>-2.4821</v>
      </c>
      <c r="X8" s="405">
        <v>11.064</v>
      </c>
      <c r="Y8" s="406"/>
      <c r="Z8" s="403">
        <v>26</v>
      </c>
      <c r="AA8" s="403">
        <v>190</v>
      </c>
      <c r="AB8" s="403">
        <v>172</v>
      </c>
      <c r="AC8" s="403">
        <v>188</v>
      </c>
      <c r="AD8" s="403">
        <v>191</v>
      </c>
      <c r="AE8" s="403">
        <v>163</v>
      </c>
      <c r="AF8" s="403">
        <v>81</v>
      </c>
      <c r="AG8" s="403">
        <v>71</v>
      </c>
      <c r="AH8" s="403">
        <v>24</v>
      </c>
      <c r="AI8" s="403">
        <v>4</v>
      </c>
      <c r="AJ8" s="403">
        <v>186</v>
      </c>
      <c r="AK8" s="403">
        <v>192</v>
      </c>
      <c r="AL8" s="403">
        <v>190</v>
      </c>
      <c r="AM8" s="403">
        <v>174</v>
      </c>
      <c r="AN8" s="403">
        <v>131</v>
      </c>
      <c r="AO8" s="402"/>
      <c r="AP8" s="405">
        <v>10.59</v>
      </c>
      <c r="AQ8" s="405">
        <v>9.4499999999999993</v>
      </c>
      <c r="AR8" s="405">
        <v>5.78</v>
      </c>
      <c r="AS8" s="405">
        <v>0.59</v>
      </c>
      <c r="AT8" s="405">
        <v>-8.92</v>
      </c>
      <c r="AU8" s="408"/>
      <c r="AV8" s="403">
        <v>4</v>
      </c>
      <c r="AW8" s="403">
        <v>11</v>
      </c>
      <c r="AX8" s="403">
        <v>26</v>
      </c>
      <c r="AY8" s="403">
        <v>68</v>
      </c>
      <c r="AZ8" s="403">
        <v>183</v>
      </c>
      <c r="BA8" s="406"/>
      <c r="BB8" s="405">
        <v>11.6664245138198</v>
      </c>
      <c r="BC8" s="405">
        <v>0.99855134326374195</v>
      </c>
      <c r="BD8" s="405">
        <v>1.62836720322059E-2</v>
      </c>
      <c r="BE8" s="410">
        <v>-2.8744595624575601E-2</v>
      </c>
      <c r="BF8" s="406"/>
      <c r="BG8" s="401">
        <v>1.4248000000000001</v>
      </c>
      <c r="BH8" s="402"/>
      <c r="BI8" s="842">
        <v>98.357900000000001</v>
      </c>
      <c r="BJ8" s="842">
        <v>1.3559699999999999</v>
      </c>
      <c r="BK8" s="405" t="s">
        <v>430</v>
      </c>
      <c r="BL8" s="842">
        <v>0.28613</v>
      </c>
      <c r="BM8" s="402"/>
      <c r="BN8" s="401" t="s">
        <v>4522</v>
      </c>
      <c r="BO8" s="401" t="s">
        <v>4523</v>
      </c>
      <c r="BP8" s="401" t="s">
        <v>4524</v>
      </c>
      <c r="BQ8" s="401" t="s">
        <v>4525</v>
      </c>
      <c r="BR8" s="401" t="s">
        <v>4526</v>
      </c>
      <c r="BS8" s="402"/>
      <c r="BT8" s="411" t="s">
        <v>555</v>
      </c>
    </row>
    <row r="9" spans="1:72" s="428" customFormat="1" x14ac:dyDescent="0.25">
      <c r="A9" s="345" t="s">
        <v>4527</v>
      </c>
      <c r="B9" s="373"/>
      <c r="C9" s="719">
        <v>37454</v>
      </c>
      <c r="D9" s="373"/>
      <c r="E9" s="346">
        <v>23025.4</v>
      </c>
      <c r="F9" s="373"/>
      <c r="G9" s="347">
        <v>224.41200000000001</v>
      </c>
      <c r="H9" s="374"/>
      <c r="I9" s="348">
        <v>0.19639999999999999</v>
      </c>
      <c r="J9" s="348">
        <v>-1.6505000000000001</v>
      </c>
      <c r="K9" s="348">
        <v>-4.4966999999999997</v>
      </c>
      <c r="L9" s="348">
        <v>1.6102000000000001</v>
      </c>
      <c r="M9" s="348">
        <v>-2.6581000000000001</v>
      </c>
      <c r="N9" s="350">
        <v>-5.3638000000000003</v>
      </c>
      <c r="O9" s="348">
        <v>-2.4325000000000001</v>
      </c>
      <c r="P9" s="348">
        <v>6.5843999999999996</v>
      </c>
      <c r="Q9" s="348">
        <v>6.9970999999999997</v>
      </c>
      <c r="R9" s="348">
        <v>11.0107</v>
      </c>
      <c r="S9" s="348">
        <v>-1.3960999999999999</v>
      </c>
      <c r="T9" s="348">
        <v>5.7767999999999997</v>
      </c>
      <c r="U9" s="348">
        <v>-9.5748999999999995</v>
      </c>
      <c r="V9" s="348">
        <v>-3.9458000000000002</v>
      </c>
      <c r="W9" s="348">
        <v>-2.4847000000000001</v>
      </c>
      <c r="X9" s="348">
        <v>13.5868</v>
      </c>
      <c r="Y9" s="374"/>
      <c r="Z9" s="346">
        <v>28</v>
      </c>
      <c r="AA9" s="346">
        <v>197</v>
      </c>
      <c r="AB9" s="346">
        <v>179</v>
      </c>
      <c r="AC9" s="346">
        <v>199</v>
      </c>
      <c r="AD9" s="346">
        <v>198</v>
      </c>
      <c r="AE9" s="346">
        <v>170</v>
      </c>
      <c r="AF9" s="346">
        <v>85</v>
      </c>
      <c r="AG9" s="346">
        <v>74</v>
      </c>
      <c r="AH9" s="346">
        <v>28</v>
      </c>
      <c r="AI9" s="346">
        <v>5</v>
      </c>
      <c r="AJ9" s="346">
        <v>194</v>
      </c>
      <c r="AK9" s="346">
        <v>199</v>
      </c>
      <c r="AL9" s="346">
        <v>198</v>
      </c>
      <c r="AM9" s="346">
        <v>180</v>
      </c>
      <c r="AN9" s="346">
        <v>139</v>
      </c>
      <c r="AO9" s="373"/>
      <c r="AP9" s="348">
        <v>10.44</v>
      </c>
      <c r="AQ9" s="348">
        <v>9.32</v>
      </c>
      <c r="AR9" s="348">
        <v>5.67</v>
      </c>
      <c r="AS9" s="348">
        <v>0.48</v>
      </c>
      <c r="AT9" s="348">
        <v>-9.0500000000000007</v>
      </c>
      <c r="AU9" s="351"/>
      <c r="AV9" s="346">
        <v>5</v>
      </c>
      <c r="AW9" s="346">
        <v>12</v>
      </c>
      <c r="AX9" s="346">
        <v>29</v>
      </c>
      <c r="AY9" s="346">
        <v>72</v>
      </c>
      <c r="AZ9" s="346">
        <v>189</v>
      </c>
      <c r="BA9" s="374"/>
      <c r="BB9" s="348">
        <v>11.6681811295743</v>
      </c>
      <c r="BC9" s="348">
        <v>0.99870242920626495</v>
      </c>
      <c r="BD9" s="348">
        <v>1.5705042663422101E-2</v>
      </c>
      <c r="BE9" s="375">
        <v>-3.5500636729800202E-2</v>
      </c>
      <c r="BF9" s="374"/>
      <c r="BG9" s="372">
        <v>1.7113</v>
      </c>
      <c r="BH9" s="373"/>
      <c r="BI9" s="843">
        <v>98.313900000000004</v>
      </c>
      <c r="BJ9" s="843">
        <v>1.3553599999999999</v>
      </c>
      <c r="BK9" s="348" t="s">
        <v>430</v>
      </c>
      <c r="BL9" s="843">
        <v>0.33073999999999998</v>
      </c>
      <c r="BM9" s="373"/>
      <c r="BN9" s="372" t="s">
        <v>4522</v>
      </c>
      <c r="BO9" s="372" t="s">
        <v>4523</v>
      </c>
      <c r="BP9" s="372" t="s">
        <v>4524</v>
      </c>
      <c r="BQ9" s="372" t="s">
        <v>4525</v>
      </c>
      <c r="BR9" s="372" t="s">
        <v>4526</v>
      </c>
      <c r="BS9" s="373"/>
      <c r="BT9" s="354" t="s">
        <v>4528</v>
      </c>
    </row>
    <row r="10" spans="1:72" s="428" customFormat="1" x14ac:dyDescent="0.25">
      <c r="A10" s="345" t="s">
        <v>4529</v>
      </c>
      <c r="B10" s="373"/>
      <c r="C10" s="719">
        <v>37313</v>
      </c>
      <c r="D10" s="373"/>
      <c r="E10" s="346">
        <v>16849.5</v>
      </c>
      <c r="F10" s="373"/>
      <c r="G10" s="347">
        <v>238.03639999999999</v>
      </c>
      <c r="H10" s="374"/>
      <c r="I10" s="348">
        <v>0.1961</v>
      </c>
      <c r="J10" s="348">
        <v>-1.6492</v>
      </c>
      <c r="K10" s="348">
        <v>-4.4912999999999998</v>
      </c>
      <c r="L10" s="348">
        <v>1.6166</v>
      </c>
      <c r="M10" s="348">
        <v>-2.6465000000000001</v>
      </c>
      <c r="N10" s="350">
        <v>-5.3516000000000004</v>
      </c>
      <c r="O10" s="348">
        <v>-2.4432999999999998</v>
      </c>
      <c r="P10" s="348">
        <v>6.5777999999999999</v>
      </c>
      <c r="Q10" s="348">
        <v>6.9903000000000004</v>
      </c>
      <c r="R10" s="348">
        <v>10.817399999999999</v>
      </c>
      <c r="S10" s="348">
        <v>-1.3915999999999999</v>
      </c>
      <c r="T10" s="348">
        <v>5.7746000000000004</v>
      </c>
      <c r="U10" s="348">
        <v>-9.5616000000000003</v>
      </c>
      <c r="V10" s="348">
        <v>-3.9344000000000001</v>
      </c>
      <c r="W10" s="348">
        <v>-2.4826999999999999</v>
      </c>
      <c r="X10" s="348">
        <v>13.7803</v>
      </c>
      <c r="Y10" s="374"/>
      <c r="Z10" s="346">
        <v>30</v>
      </c>
      <c r="AA10" s="346">
        <v>191</v>
      </c>
      <c r="AB10" s="346">
        <v>173</v>
      </c>
      <c r="AC10" s="346">
        <v>197</v>
      </c>
      <c r="AD10" s="346">
        <v>196</v>
      </c>
      <c r="AE10" s="346">
        <v>169</v>
      </c>
      <c r="AF10" s="346">
        <v>87</v>
      </c>
      <c r="AG10" s="346">
        <v>75</v>
      </c>
      <c r="AH10" s="346">
        <v>29</v>
      </c>
      <c r="AI10" s="346">
        <v>7</v>
      </c>
      <c r="AJ10" s="346">
        <v>191</v>
      </c>
      <c r="AK10" s="346">
        <v>200</v>
      </c>
      <c r="AL10" s="346">
        <v>194</v>
      </c>
      <c r="AM10" s="346">
        <v>179</v>
      </c>
      <c r="AN10" s="346">
        <v>134</v>
      </c>
      <c r="AO10" s="373"/>
      <c r="AP10" s="348">
        <v>10.36</v>
      </c>
      <c r="AQ10" s="348">
        <v>9.3000000000000007</v>
      </c>
      <c r="AR10" s="348">
        <v>5.67</v>
      </c>
      <c r="AS10" s="348">
        <v>0.48</v>
      </c>
      <c r="AT10" s="348">
        <v>-9.0299999999999994</v>
      </c>
      <c r="AU10" s="351"/>
      <c r="AV10" s="346">
        <v>6</v>
      </c>
      <c r="AW10" s="346">
        <v>14</v>
      </c>
      <c r="AX10" s="346">
        <v>29</v>
      </c>
      <c r="AY10" s="346">
        <v>72</v>
      </c>
      <c r="AZ10" s="346">
        <v>188</v>
      </c>
      <c r="BA10" s="374"/>
      <c r="BB10" s="348">
        <v>11.6587180766471</v>
      </c>
      <c r="BC10" s="348">
        <v>0.99789056012919397</v>
      </c>
      <c r="BD10" s="348">
        <v>1.5660624384337799E-2</v>
      </c>
      <c r="BE10" s="375">
        <v>-3.5989287534882897E-2</v>
      </c>
      <c r="BF10" s="374"/>
      <c r="BG10" s="372">
        <v>1.1552</v>
      </c>
      <c r="BH10" s="373"/>
      <c r="BI10" s="843">
        <v>98.312600000000003</v>
      </c>
      <c r="BJ10" s="843">
        <v>1.35534</v>
      </c>
      <c r="BK10" s="348" t="s">
        <v>430</v>
      </c>
      <c r="BL10" s="843">
        <v>0.33206000000000002</v>
      </c>
      <c r="BM10" s="373"/>
      <c r="BN10" s="372" t="s">
        <v>4530</v>
      </c>
      <c r="BO10" s="372" t="s">
        <v>4523</v>
      </c>
      <c r="BP10" s="372" t="s">
        <v>4524</v>
      </c>
      <c r="BQ10" s="372" t="s">
        <v>4525</v>
      </c>
      <c r="BR10" s="372" t="s">
        <v>4526</v>
      </c>
      <c r="BS10" s="373"/>
      <c r="BT10" s="354" t="s">
        <v>555</v>
      </c>
    </row>
    <row r="11" spans="1:72" s="428" customFormat="1" x14ac:dyDescent="0.25">
      <c r="A11" s="345" t="s">
        <v>4531</v>
      </c>
      <c r="B11" s="373"/>
      <c r="C11" s="719">
        <v>37273</v>
      </c>
      <c r="D11" s="373"/>
      <c r="E11" s="346">
        <v>13567.9</v>
      </c>
      <c r="F11" s="373"/>
      <c r="G11" s="347">
        <v>208.958</v>
      </c>
      <c r="H11" s="374"/>
      <c r="I11" s="348">
        <v>0.1963</v>
      </c>
      <c r="J11" s="348">
        <v>-1.6500999999999999</v>
      </c>
      <c r="K11" s="348">
        <v>-4.4977999999999998</v>
      </c>
      <c r="L11" s="348">
        <v>1.6214</v>
      </c>
      <c r="M11" s="348">
        <v>-2.6636000000000002</v>
      </c>
      <c r="N11" s="350">
        <v>-5.4066000000000001</v>
      </c>
      <c r="O11" s="348">
        <v>-2.5104000000000002</v>
      </c>
      <c r="P11" s="348">
        <v>6.4904000000000002</v>
      </c>
      <c r="Q11" s="348">
        <v>6.8992000000000004</v>
      </c>
      <c r="R11" s="348">
        <v>10.738799999999999</v>
      </c>
      <c r="S11" s="348">
        <v>-1.3916999999999999</v>
      </c>
      <c r="T11" s="348">
        <v>5.7819000000000003</v>
      </c>
      <c r="U11" s="348">
        <v>-9.5915999999999997</v>
      </c>
      <c r="V11" s="348">
        <v>-3.9881000000000002</v>
      </c>
      <c r="W11" s="348">
        <v>-2.484</v>
      </c>
      <c r="X11" s="348">
        <v>13.1159</v>
      </c>
      <c r="Y11" s="374"/>
      <c r="Z11" s="346">
        <v>29</v>
      </c>
      <c r="AA11" s="346">
        <v>195</v>
      </c>
      <c r="AB11" s="346">
        <v>181</v>
      </c>
      <c r="AC11" s="346">
        <v>196</v>
      </c>
      <c r="AD11" s="346">
        <v>201</v>
      </c>
      <c r="AE11" s="346">
        <v>175</v>
      </c>
      <c r="AF11" s="346">
        <v>90</v>
      </c>
      <c r="AG11" s="346">
        <v>78</v>
      </c>
      <c r="AH11" s="346">
        <v>31</v>
      </c>
      <c r="AI11" s="346">
        <v>10</v>
      </c>
      <c r="AJ11" s="346">
        <v>192</v>
      </c>
      <c r="AK11" s="346">
        <v>197</v>
      </c>
      <c r="AL11" s="346">
        <v>200</v>
      </c>
      <c r="AM11" s="346">
        <v>184</v>
      </c>
      <c r="AN11" s="346">
        <v>137</v>
      </c>
      <c r="AO11" s="373"/>
      <c r="AP11" s="348">
        <v>10.24</v>
      </c>
      <c r="AQ11" s="348">
        <v>9.19</v>
      </c>
      <c r="AR11" s="348">
        <v>5.58</v>
      </c>
      <c r="AS11" s="348">
        <v>0.41</v>
      </c>
      <c r="AT11" s="348">
        <v>-9.07</v>
      </c>
      <c r="AU11" s="351"/>
      <c r="AV11" s="346">
        <v>8</v>
      </c>
      <c r="AW11" s="346">
        <v>15</v>
      </c>
      <c r="AX11" s="346">
        <v>32</v>
      </c>
      <c r="AY11" s="346">
        <v>77</v>
      </c>
      <c r="AZ11" s="346">
        <v>193</v>
      </c>
      <c r="BA11" s="374"/>
      <c r="BB11" s="348">
        <v>11.671450287682701</v>
      </c>
      <c r="BC11" s="348">
        <v>0.99898329626499205</v>
      </c>
      <c r="BD11" s="348">
        <v>1.5059993102698401E-2</v>
      </c>
      <c r="BE11" s="375">
        <v>-4.3039477815579298E-2</v>
      </c>
      <c r="BF11" s="374"/>
      <c r="BG11" s="372">
        <v>1.0991</v>
      </c>
      <c r="BH11" s="373"/>
      <c r="BI11" s="843">
        <v>98.243099999999998</v>
      </c>
      <c r="BJ11" s="843">
        <v>1.35439</v>
      </c>
      <c r="BK11" s="348" t="s">
        <v>430</v>
      </c>
      <c r="BL11" s="843">
        <v>0.40250999999999998</v>
      </c>
      <c r="BM11" s="373"/>
      <c r="BN11" s="372" t="s">
        <v>4532</v>
      </c>
      <c r="BO11" s="372" t="s">
        <v>4523</v>
      </c>
      <c r="BP11" s="372" t="s">
        <v>4524</v>
      </c>
      <c r="BQ11" s="372" t="s">
        <v>4525</v>
      </c>
      <c r="BR11" s="372" t="s">
        <v>4526</v>
      </c>
      <c r="BS11" s="373"/>
      <c r="BT11" s="354" t="s">
        <v>4533</v>
      </c>
    </row>
    <row r="12" spans="1:72" s="428" customFormat="1" x14ac:dyDescent="0.25">
      <c r="A12" s="345" t="s">
        <v>4534</v>
      </c>
      <c r="B12" s="373"/>
      <c r="C12" s="719">
        <v>40354</v>
      </c>
      <c r="D12" s="373"/>
      <c r="E12" s="346">
        <v>10053.9</v>
      </c>
      <c r="F12" s="373"/>
      <c r="G12" s="347">
        <v>63.790799999999997</v>
      </c>
      <c r="H12" s="374"/>
      <c r="I12" s="348">
        <v>-0.44479999999999997</v>
      </c>
      <c r="J12" s="348">
        <v>-0.7258</v>
      </c>
      <c r="K12" s="348">
        <v>-2.9668000000000001</v>
      </c>
      <c r="L12" s="348">
        <v>4.992</v>
      </c>
      <c r="M12" s="348">
        <v>8.0731000000000002</v>
      </c>
      <c r="N12" s="350">
        <v>7.0629999999999997</v>
      </c>
      <c r="O12" s="348">
        <v>-1.5204</v>
      </c>
      <c r="P12" s="348">
        <v>16.2134</v>
      </c>
      <c r="Q12" s="348">
        <v>11.1614</v>
      </c>
      <c r="R12" s="348">
        <v>12.059900000000001</v>
      </c>
      <c r="S12" s="348">
        <v>1.4530000000000001</v>
      </c>
      <c r="T12" s="348">
        <v>20.212800000000001</v>
      </c>
      <c r="U12" s="348">
        <v>4.742</v>
      </c>
      <c r="V12" s="348">
        <v>7.0183999999999997</v>
      </c>
      <c r="W12" s="348">
        <v>-1.6758</v>
      </c>
      <c r="X12" s="348">
        <v>12.101000000000001</v>
      </c>
      <c r="Y12" s="374"/>
      <c r="Z12" s="346">
        <v>193</v>
      </c>
      <c r="AA12" s="346">
        <v>75</v>
      </c>
      <c r="AB12" s="346">
        <v>112</v>
      </c>
      <c r="AC12" s="346">
        <v>65</v>
      </c>
      <c r="AD12" s="346">
        <v>69</v>
      </c>
      <c r="AE12" s="346">
        <v>53</v>
      </c>
      <c r="AF12" s="346">
        <v>69</v>
      </c>
      <c r="AG12" s="346">
        <v>16</v>
      </c>
      <c r="AH12" s="346">
        <v>13</v>
      </c>
      <c r="AI12" s="346">
        <v>1</v>
      </c>
      <c r="AJ12" s="346">
        <v>80</v>
      </c>
      <c r="AK12" s="346">
        <v>46</v>
      </c>
      <c r="AL12" s="346">
        <v>44</v>
      </c>
      <c r="AM12" s="346">
        <v>75</v>
      </c>
      <c r="AN12" s="346">
        <v>66</v>
      </c>
      <c r="AO12" s="373"/>
      <c r="AP12" s="348">
        <v>13.2</v>
      </c>
      <c r="AQ12" s="348">
        <v>14.66</v>
      </c>
      <c r="AR12" s="348">
        <v>12.83</v>
      </c>
      <c r="AS12" s="348">
        <v>7.9</v>
      </c>
      <c r="AT12" s="348">
        <v>8.93</v>
      </c>
      <c r="AU12" s="351"/>
      <c r="AV12" s="346">
        <v>1</v>
      </c>
      <c r="AW12" s="346">
        <v>5</v>
      </c>
      <c r="AX12" s="346">
        <v>14</v>
      </c>
      <c r="AY12" s="346">
        <v>34</v>
      </c>
      <c r="AZ12" s="346">
        <v>51</v>
      </c>
      <c r="BA12" s="374"/>
      <c r="BB12" s="348">
        <v>16.9859206326996</v>
      </c>
      <c r="BC12" s="348">
        <v>1.0015494787303101</v>
      </c>
      <c r="BD12" s="348">
        <v>5.8951590236957799E-2</v>
      </c>
      <c r="BE12" s="375">
        <v>-7.3955465645716201E-2</v>
      </c>
      <c r="BF12" s="374"/>
      <c r="BG12" s="372">
        <v>0.55079999999999996</v>
      </c>
      <c r="BH12" s="373"/>
      <c r="BI12" s="843">
        <v>86.677000000000007</v>
      </c>
      <c r="BJ12" s="843">
        <v>13.250500000000001</v>
      </c>
      <c r="BK12" s="348" t="s">
        <v>430</v>
      </c>
      <c r="BL12" s="843">
        <v>7.2499999999999995E-2</v>
      </c>
      <c r="BM12" s="373"/>
      <c r="BN12" s="372" t="s">
        <v>1361</v>
      </c>
      <c r="BO12" s="372" t="s">
        <v>4535</v>
      </c>
      <c r="BP12" s="372" t="s">
        <v>4536</v>
      </c>
      <c r="BQ12" s="372" t="s">
        <v>1442</v>
      </c>
      <c r="BR12" s="372" t="s">
        <v>4537</v>
      </c>
      <c r="BS12" s="373"/>
      <c r="BT12" s="354" t="s">
        <v>555</v>
      </c>
    </row>
    <row r="13" spans="1:72" s="428" customFormat="1" x14ac:dyDescent="0.25">
      <c r="A13" s="345" t="s">
        <v>4538</v>
      </c>
      <c r="B13" s="373"/>
      <c r="C13" s="719">
        <v>44265</v>
      </c>
      <c r="D13" s="373"/>
      <c r="E13" s="346">
        <v>8440.09</v>
      </c>
      <c r="F13" s="373"/>
      <c r="G13" s="347">
        <v>20.8794</v>
      </c>
      <c r="H13" s="374"/>
      <c r="I13" s="348">
        <v>-0.75060000000000004</v>
      </c>
      <c r="J13" s="348">
        <v>0.54610000000000003</v>
      </c>
      <c r="K13" s="348">
        <v>-1.2345999999999999</v>
      </c>
      <c r="L13" s="348">
        <v>4.0075000000000003</v>
      </c>
      <c r="M13" s="348">
        <v>2.4339</v>
      </c>
      <c r="N13" s="350">
        <v>0.72750000000000004</v>
      </c>
      <c r="O13" s="348">
        <v>-7.4958</v>
      </c>
      <c r="P13" s="348">
        <v>10.2155</v>
      </c>
      <c r="Q13" s="348">
        <v>9.4169999999999998</v>
      </c>
      <c r="R13" s="348" t="s">
        <v>430</v>
      </c>
      <c r="S13" s="348">
        <v>8.5800000000000001E-2</v>
      </c>
      <c r="T13" s="348">
        <v>14.254899999999999</v>
      </c>
      <c r="U13" s="348">
        <v>-0.76990000000000003</v>
      </c>
      <c r="V13" s="348">
        <v>3.2014</v>
      </c>
      <c r="W13" s="348">
        <v>-1.3895</v>
      </c>
      <c r="X13" s="348">
        <v>14.3032</v>
      </c>
      <c r="Y13" s="374"/>
      <c r="Z13" s="346">
        <v>216</v>
      </c>
      <c r="AA13" s="346">
        <v>16</v>
      </c>
      <c r="AB13" s="346">
        <v>54</v>
      </c>
      <c r="AC13" s="346">
        <v>99</v>
      </c>
      <c r="AD13" s="346">
        <v>134</v>
      </c>
      <c r="AE13" s="346">
        <v>115</v>
      </c>
      <c r="AF13" s="346">
        <v>128</v>
      </c>
      <c r="AG13" s="346">
        <v>53</v>
      </c>
      <c r="AH13" s="346">
        <v>21</v>
      </c>
      <c r="AI13" s="346" t="s">
        <v>430</v>
      </c>
      <c r="AJ13" s="346">
        <v>137</v>
      </c>
      <c r="AK13" s="346">
        <v>108</v>
      </c>
      <c r="AL13" s="346">
        <v>100</v>
      </c>
      <c r="AM13" s="346">
        <v>102</v>
      </c>
      <c r="AN13" s="346">
        <v>52</v>
      </c>
      <c r="AO13" s="373"/>
      <c r="AP13" s="348" t="s">
        <v>430</v>
      </c>
      <c r="AQ13" s="348" t="s">
        <v>430</v>
      </c>
      <c r="AR13" s="348">
        <v>8.61</v>
      </c>
      <c r="AS13" s="348">
        <v>0.62</v>
      </c>
      <c r="AT13" s="348">
        <v>0.61</v>
      </c>
      <c r="AU13" s="351"/>
      <c r="AV13" s="346" t="s">
        <v>430</v>
      </c>
      <c r="AW13" s="346" t="s">
        <v>430</v>
      </c>
      <c r="AX13" s="346">
        <v>22</v>
      </c>
      <c r="AY13" s="346">
        <v>66</v>
      </c>
      <c r="AZ13" s="346">
        <v>104</v>
      </c>
      <c r="BA13" s="374"/>
      <c r="BB13" s="348">
        <v>18.003869745252199</v>
      </c>
      <c r="BC13" s="348">
        <v>0.99632995642528699</v>
      </c>
      <c r="BD13" s="348">
        <v>3.5626978815102399E-2</v>
      </c>
      <c r="BE13" s="375">
        <v>-6.4806562077727406E-2</v>
      </c>
      <c r="BF13" s="374"/>
      <c r="BG13" s="372">
        <v>0.23200000000000001</v>
      </c>
      <c r="BH13" s="373"/>
      <c r="BI13" s="843">
        <v>67.810100000000006</v>
      </c>
      <c r="BJ13" s="843">
        <v>32.076799999999999</v>
      </c>
      <c r="BK13" s="348" t="s">
        <v>430</v>
      </c>
      <c r="BL13" s="843">
        <v>0.11310000000000001</v>
      </c>
      <c r="BM13" s="373"/>
      <c r="BN13" s="372" t="s">
        <v>4539</v>
      </c>
      <c r="BO13" s="372" t="s">
        <v>4540</v>
      </c>
      <c r="BP13" s="372" t="s">
        <v>4541</v>
      </c>
      <c r="BQ13" s="372" t="s">
        <v>4542</v>
      </c>
      <c r="BR13" s="372" t="s">
        <v>4543</v>
      </c>
      <c r="BS13" s="373"/>
      <c r="BT13" s="354" t="s">
        <v>555</v>
      </c>
    </row>
    <row r="14" spans="1:72" s="428" customFormat="1" x14ac:dyDescent="0.25">
      <c r="A14" s="345" t="s">
        <v>4544</v>
      </c>
      <c r="B14" s="373"/>
      <c r="C14" s="719">
        <v>37454</v>
      </c>
      <c r="D14" s="373"/>
      <c r="E14" s="346">
        <v>8252.11</v>
      </c>
      <c r="F14" s="373"/>
      <c r="G14" s="347">
        <v>698.98969999999997</v>
      </c>
      <c r="H14" s="374"/>
      <c r="I14" s="348">
        <v>0.18410000000000001</v>
      </c>
      <c r="J14" s="348">
        <v>-1.6482000000000001</v>
      </c>
      <c r="K14" s="348">
        <v>-4.6371000000000002</v>
      </c>
      <c r="L14" s="348">
        <v>1.7119</v>
      </c>
      <c r="M14" s="348">
        <v>-3.6593</v>
      </c>
      <c r="N14" s="350">
        <v>-7.4291</v>
      </c>
      <c r="O14" s="348">
        <v>-3.6869999999999998</v>
      </c>
      <c r="P14" s="348">
        <v>4.7637999999999998</v>
      </c>
      <c r="Q14" s="348">
        <v>5.9614000000000003</v>
      </c>
      <c r="R14" s="348">
        <v>10.8127</v>
      </c>
      <c r="S14" s="348">
        <v>-1.8473999999999999</v>
      </c>
      <c r="T14" s="348">
        <v>4.7683999999999997</v>
      </c>
      <c r="U14" s="348">
        <v>-11.586499999999999</v>
      </c>
      <c r="V14" s="348">
        <v>-6.0731999999999999</v>
      </c>
      <c r="W14" s="348">
        <v>-2.6613000000000002</v>
      </c>
      <c r="X14" s="348">
        <v>13.5871</v>
      </c>
      <c r="Y14" s="374"/>
      <c r="Z14" s="346">
        <v>43</v>
      </c>
      <c r="AA14" s="346">
        <v>189</v>
      </c>
      <c r="AB14" s="346">
        <v>209</v>
      </c>
      <c r="AC14" s="346">
        <v>180</v>
      </c>
      <c r="AD14" s="346">
        <v>225</v>
      </c>
      <c r="AE14" s="346">
        <v>200</v>
      </c>
      <c r="AF14" s="346">
        <v>109</v>
      </c>
      <c r="AG14" s="346">
        <v>95</v>
      </c>
      <c r="AH14" s="346">
        <v>43</v>
      </c>
      <c r="AI14" s="346">
        <v>8</v>
      </c>
      <c r="AJ14" s="346">
        <v>221</v>
      </c>
      <c r="AK14" s="346">
        <v>222</v>
      </c>
      <c r="AL14" s="346">
        <v>219</v>
      </c>
      <c r="AM14" s="346">
        <v>205</v>
      </c>
      <c r="AN14" s="346">
        <v>175</v>
      </c>
      <c r="AO14" s="373"/>
      <c r="AP14" s="348">
        <v>9.73</v>
      </c>
      <c r="AQ14" s="348">
        <v>8.01</v>
      </c>
      <c r="AR14" s="348">
        <v>4.13</v>
      </c>
      <c r="AS14" s="348">
        <v>-1.32</v>
      </c>
      <c r="AT14" s="348">
        <v>-11.28</v>
      </c>
      <c r="AU14" s="351"/>
      <c r="AV14" s="346">
        <v>14</v>
      </c>
      <c r="AW14" s="346">
        <v>24</v>
      </c>
      <c r="AX14" s="346">
        <v>43</v>
      </c>
      <c r="AY14" s="346">
        <v>91</v>
      </c>
      <c r="AZ14" s="346">
        <v>211</v>
      </c>
      <c r="BA14" s="374"/>
      <c r="BB14" s="348">
        <v>11.928378882523599</v>
      </c>
      <c r="BC14" s="348">
        <v>0.99880217729839305</v>
      </c>
      <c r="BD14" s="348">
        <v>3.64452956738146E-3</v>
      </c>
      <c r="BE14" s="375">
        <v>-3.4949725518813902E-2</v>
      </c>
      <c r="BF14" s="374"/>
      <c r="BG14" s="372">
        <v>1.2512000000000001</v>
      </c>
      <c r="BH14" s="373"/>
      <c r="BI14" s="843">
        <v>99.636600000000001</v>
      </c>
      <c r="BJ14" s="348" t="s">
        <v>430</v>
      </c>
      <c r="BK14" s="348" t="s">
        <v>430</v>
      </c>
      <c r="BL14" s="843">
        <v>0.3634</v>
      </c>
      <c r="BM14" s="373"/>
      <c r="BN14" s="372" t="s">
        <v>4545</v>
      </c>
      <c r="BO14" s="372" t="s">
        <v>4546</v>
      </c>
      <c r="BP14" s="372" t="s">
        <v>4547</v>
      </c>
      <c r="BQ14" s="372" t="s">
        <v>4548</v>
      </c>
      <c r="BR14" s="372" t="s">
        <v>4549</v>
      </c>
      <c r="BS14" s="373"/>
      <c r="BT14" s="354" t="s">
        <v>4528</v>
      </c>
    </row>
    <row r="15" spans="1:72" s="428" customFormat="1" x14ac:dyDescent="0.25">
      <c r="A15" s="345" t="s">
        <v>4550</v>
      </c>
      <c r="B15" s="373"/>
      <c r="C15" s="719">
        <v>43279</v>
      </c>
      <c r="D15" s="373"/>
      <c r="E15" s="346">
        <v>7524.17</v>
      </c>
      <c r="F15" s="373"/>
      <c r="G15" s="347">
        <v>25.885300000000001</v>
      </c>
      <c r="H15" s="374"/>
      <c r="I15" s="348">
        <v>-0.44500000000000001</v>
      </c>
      <c r="J15" s="348">
        <v>-0.72709999999999997</v>
      </c>
      <c r="K15" s="348">
        <v>-2.9630000000000001</v>
      </c>
      <c r="L15" s="348">
        <v>5.1029999999999998</v>
      </c>
      <c r="M15" s="348">
        <v>8.2219999999999995</v>
      </c>
      <c r="N15" s="350">
        <v>7.2312000000000003</v>
      </c>
      <c r="O15" s="348">
        <v>-1.3028</v>
      </c>
      <c r="P15" s="348">
        <v>16.3202</v>
      </c>
      <c r="Q15" s="348">
        <v>11.2075</v>
      </c>
      <c r="R15" s="348" t="s">
        <v>430</v>
      </c>
      <c r="S15" s="348">
        <v>1.4560999999999999</v>
      </c>
      <c r="T15" s="348">
        <v>20.3643</v>
      </c>
      <c r="U15" s="348">
        <v>4.8620000000000001</v>
      </c>
      <c r="V15" s="348">
        <v>7.1326999999999998</v>
      </c>
      <c r="W15" s="348">
        <v>-1.6789000000000001</v>
      </c>
      <c r="X15" s="348">
        <v>12.285</v>
      </c>
      <c r="Y15" s="374"/>
      <c r="Z15" s="346">
        <v>195</v>
      </c>
      <c r="AA15" s="346">
        <v>78</v>
      </c>
      <c r="AB15" s="346">
        <v>111</v>
      </c>
      <c r="AC15" s="346">
        <v>59</v>
      </c>
      <c r="AD15" s="346">
        <v>65</v>
      </c>
      <c r="AE15" s="346">
        <v>49</v>
      </c>
      <c r="AF15" s="346">
        <v>62</v>
      </c>
      <c r="AG15" s="346">
        <v>13</v>
      </c>
      <c r="AH15" s="346">
        <v>11</v>
      </c>
      <c r="AI15" s="346" t="s">
        <v>430</v>
      </c>
      <c r="AJ15" s="346">
        <v>79</v>
      </c>
      <c r="AK15" s="346">
        <v>40</v>
      </c>
      <c r="AL15" s="346">
        <v>39</v>
      </c>
      <c r="AM15" s="346">
        <v>72</v>
      </c>
      <c r="AN15" s="346">
        <v>72</v>
      </c>
      <c r="AO15" s="373"/>
      <c r="AP15" s="348" t="s">
        <v>430</v>
      </c>
      <c r="AQ15" s="348">
        <v>14.76</v>
      </c>
      <c r="AR15" s="348">
        <v>12.93</v>
      </c>
      <c r="AS15" s="348">
        <v>8.06</v>
      </c>
      <c r="AT15" s="348">
        <v>9.1300000000000008</v>
      </c>
      <c r="AU15" s="351"/>
      <c r="AV15" s="346" t="s">
        <v>430</v>
      </c>
      <c r="AW15" s="346">
        <v>4</v>
      </c>
      <c r="AX15" s="346">
        <v>11</v>
      </c>
      <c r="AY15" s="346">
        <v>30</v>
      </c>
      <c r="AZ15" s="346">
        <v>44</v>
      </c>
      <c r="BA15" s="374"/>
      <c r="BB15" s="348">
        <v>16.917454864006999</v>
      </c>
      <c r="BC15" s="348">
        <v>0.997539003385296</v>
      </c>
      <c r="BD15" s="348">
        <v>5.95601044646899E-2</v>
      </c>
      <c r="BE15" s="375">
        <v>-6.3391317195435407E-2</v>
      </c>
      <c r="BF15" s="374"/>
      <c r="BG15" s="372">
        <v>0.1497</v>
      </c>
      <c r="BH15" s="373"/>
      <c r="BI15" s="843">
        <v>86.588899999999995</v>
      </c>
      <c r="BJ15" s="843">
        <v>13.2372</v>
      </c>
      <c r="BK15" s="348" t="s">
        <v>430</v>
      </c>
      <c r="BL15" s="843">
        <v>0.1739</v>
      </c>
      <c r="BM15" s="373"/>
      <c r="BN15" s="372" t="s">
        <v>4551</v>
      </c>
      <c r="BO15" s="372" t="s">
        <v>4552</v>
      </c>
      <c r="BP15" s="372" t="s">
        <v>4553</v>
      </c>
      <c r="BQ15" s="372" t="s">
        <v>4554</v>
      </c>
      <c r="BR15" s="372" t="s">
        <v>4555</v>
      </c>
      <c r="BS15" s="373"/>
      <c r="BT15" s="354" t="s">
        <v>555</v>
      </c>
    </row>
    <row r="16" spans="1:72" s="428" customFormat="1" x14ac:dyDescent="0.25">
      <c r="A16" s="345" t="s">
        <v>4556</v>
      </c>
      <c r="B16" s="373"/>
      <c r="C16" s="719">
        <v>45476</v>
      </c>
      <c r="D16" s="373"/>
      <c r="E16" s="346">
        <v>5689.93</v>
      </c>
      <c r="F16" s="373"/>
      <c r="G16" s="347">
        <v>12.6517</v>
      </c>
      <c r="H16" s="374"/>
      <c r="I16" s="348">
        <v>-0.9768</v>
      </c>
      <c r="J16" s="348">
        <v>1.2654000000000001</v>
      </c>
      <c r="K16" s="348">
        <v>1.6544000000000001</v>
      </c>
      <c r="L16" s="348">
        <v>8.83</v>
      </c>
      <c r="M16" s="348">
        <v>16.0824</v>
      </c>
      <c r="N16" s="350">
        <v>26.1877</v>
      </c>
      <c r="O16" s="348">
        <v>19.162700000000001</v>
      </c>
      <c r="P16" s="348" t="s">
        <v>430</v>
      </c>
      <c r="Q16" s="348" t="s">
        <v>430</v>
      </c>
      <c r="R16" s="348" t="s">
        <v>430</v>
      </c>
      <c r="S16" s="348">
        <v>2.8618999999999999</v>
      </c>
      <c r="T16" s="348">
        <v>35.351399999999998</v>
      </c>
      <c r="U16" s="348">
        <v>26.040600000000001</v>
      </c>
      <c r="V16" s="348">
        <v>24.092199999999998</v>
      </c>
      <c r="W16" s="348">
        <v>0.76219999999999999</v>
      </c>
      <c r="X16" s="348">
        <v>11.3432</v>
      </c>
      <c r="Y16" s="374"/>
      <c r="Z16" s="346">
        <v>231</v>
      </c>
      <c r="AA16" s="346">
        <v>1</v>
      </c>
      <c r="AB16" s="346">
        <v>6</v>
      </c>
      <c r="AC16" s="346">
        <v>29</v>
      </c>
      <c r="AD16" s="346">
        <v>27</v>
      </c>
      <c r="AE16" s="346">
        <v>2</v>
      </c>
      <c r="AF16" s="346">
        <v>3</v>
      </c>
      <c r="AG16" s="346" t="s">
        <v>430</v>
      </c>
      <c r="AH16" s="346" t="s">
        <v>430</v>
      </c>
      <c r="AI16" s="346" t="s">
        <v>430</v>
      </c>
      <c r="AJ16" s="346">
        <v>44</v>
      </c>
      <c r="AK16" s="346">
        <v>2</v>
      </c>
      <c r="AL16" s="346">
        <v>1</v>
      </c>
      <c r="AM16" s="346">
        <v>5</v>
      </c>
      <c r="AN16" s="346">
        <v>6</v>
      </c>
      <c r="AO16" s="373"/>
      <c r="AP16" s="348" t="s">
        <v>430</v>
      </c>
      <c r="AQ16" s="348" t="s">
        <v>430</v>
      </c>
      <c r="AR16" s="348" t="s">
        <v>430</v>
      </c>
      <c r="AS16" s="348" t="s">
        <v>430</v>
      </c>
      <c r="AT16" s="348">
        <v>32.42</v>
      </c>
      <c r="AU16" s="351"/>
      <c r="AV16" s="346" t="s">
        <v>430</v>
      </c>
      <c r="AW16" s="346" t="s">
        <v>430</v>
      </c>
      <c r="AX16" s="346" t="s">
        <v>430</v>
      </c>
      <c r="AY16" s="346" t="s">
        <v>430</v>
      </c>
      <c r="AZ16" s="346">
        <v>2</v>
      </c>
      <c r="BA16" s="374"/>
      <c r="BB16" s="348">
        <v>30.780668337640801</v>
      </c>
      <c r="BC16" s="348">
        <v>0.99896126986284794</v>
      </c>
      <c r="BD16" s="348">
        <v>1.9261586770870101E-2</v>
      </c>
      <c r="BE16" s="375">
        <v>-9.9584183694571698E-2</v>
      </c>
      <c r="BF16" s="374"/>
      <c r="BG16" s="372">
        <v>0.1305</v>
      </c>
      <c r="BH16" s="373"/>
      <c r="BI16" s="843">
        <v>52.178400000000003</v>
      </c>
      <c r="BJ16" s="843">
        <v>25.930599999999998</v>
      </c>
      <c r="BK16" s="843">
        <v>21.949100000000001</v>
      </c>
      <c r="BL16" s="843">
        <v>-5.8099999999999999E-2</v>
      </c>
      <c r="BM16" s="373"/>
      <c r="BN16" s="372" t="s">
        <v>4557</v>
      </c>
      <c r="BO16" s="372" t="s">
        <v>4558</v>
      </c>
      <c r="BP16" s="372" t="s">
        <v>4559</v>
      </c>
      <c r="BQ16" s="372" t="s">
        <v>4560</v>
      </c>
      <c r="BR16" s="372" t="s">
        <v>4561</v>
      </c>
      <c r="BS16" s="373"/>
      <c r="BT16" s="354" t="s">
        <v>548</v>
      </c>
    </row>
    <row r="17" spans="1:72" s="428" customFormat="1" x14ac:dyDescent="0.25">
      <c r="A17" s="345" t="s">
        <v>4562</v>
      </c>
      <c r="B17" s="373"/>
      <c r="C17" s="719">
        <v>43950</v>
      </c>
      <c r="D17" s="373"/>
      <c r="E17" s="346">
        <v>4558.57</v>
      </c>
      <c r="F17" s="373"/>
      <c r="G17" s="347">
        <v>32.3217</v>
      </c>
      <c r="H17" s="374"/>
      <c r="I17" s="348" t="s">
        <v>430</v>
      </c>
      <c r="J17" s="348">
        <v>-0.79190000000000005</v>
      </c>
      <c r="K17" s="348">
        <v>-1.7079</v>
      </c>
      <c r="L17" s="348">
        <v>4.8334000000000001</v>
      </c>
      <c r="M17" s="348">
        <v>16.395700000000001</v>
      </c>
      <c r="N17" s="350">
        <v>25.932600000000001</v>
      </c>
      <c r="O17" s="348">
        <v>25.0776</v>
      </c>
      <c r="P17" s="348">
        <v>24.7773</v>
      </c>
      <c r="Q17" s="348">
        <v>16.7501</v>
      </c>
      <c r="R17" s="348" t="s">
        <v>430</v>
      </c>
      <c r="S17" s="348">
        <v>2.2376</v>
      </c>
      <c r="T17" s="348">
        <v>18.276700000000002</v>
      </c>
      <c r="U17" s="348">
        <v>17.885000000000002</v>
      </c>
      <c r="V17" s="348">
        <v>21.957599999999999</v>
      </c>
      <c r="W17" s="348">
        <v>-0.70750000000000002</v>
      </c>
      <c r="X17" s="348">
        <v>20.2318</v>
      </c>
      <c r="Y17" s="374"/>
      <c r="Z17" s="346" t="s">
        <v>430</v>
      </c>
      <c r="AA17" s="346">
        <v>90</v>
      </c>
      <c r="AB17" s="346">
        <v>63</v>
      </c>
      <c r="AC17" s="346">
        <v>72</v>
      </c>
      <c r="AD17" s="346">
        <v>25</v>
      </c>
      <c r="AE17" s="346">
        <v>4</v>
      </c>
      <c r="AF17" s="346">
        <v>2</v>
      </c>
      <c r="AG17" s="346">
        <v>2</v>
      </c>
      <c r="AH17" s="346">
        <v>1</v>
      </c>
      <c r="AI17" s="346" t="s">
        <v>430</v>
      </c>
      <c r="AJ17" s="346">
        <v>53</v>
      </c>
      <c r="AK17" s="346">
        <v>62</v>
      </c>
      <c r="AL17" s="346">
        <v>6</v>
      </c>
      <c r="AM17" s="346">
        <v>8</v>
      </c>
      <c r="AN17" s="346">
        <v>35</v>
      </c>
      <c r="AO17" s="373"/>
      <c r="AP17" s="348" t="s">
        <v>430</v>
      </c>
      <c r="AQ17" s="348" t="s">
        <v>430</v>
      </c>
      <c r="AR17" s="348">
        <v>22.43</v>
      </c>
      <c r="AS17" s="348">
        <v>25.24</v>
      </c>
      <c r="AT17" s="348">
        <v>24.58</v>
      </c>
      <c r="AU17" s="351"/>
      <c r="AV17" s="346" t="s">
        <v>430</v>
      </c>
      <c r="AW17" s="346" t="s">
        <v>430</v>
      </c>
      <c r="AX17" s="346">
        <v>1</v>
      </c>
      <c r="AY17" s="346">
        <v>2</v>
      </c>
      <c r="AZ17" s="346">
        <v>13</v>
      </c>
      <c r="BA17" s="374"/>
      <c r="BB17" s="348">
        <v>11.743322631715699</v>
      </c>
      <c r="BC17" s="348">
        <v>0</v>
      </c>
      <c r="BD17" s="348">
        <v>0.123032995779027</v>
      </c>
      <c r="BE17" s="375" t="s">
        <v>430</v>
      </c>
      <c r="BF17" s="374"/>
      <c r="BG17" s="372" t="s">
        <v>430</v>
      </c>
      <c r="BH17" s="373"/>
      <c r="BI17" s="348" t="s">
        <v>430</v>
      </c>
      <c r="BJ17" s="843">
        <v>0.39771499999999999</v>
      </c>
      <c r="BK17" s="843">
        <v>4.5914999999999997E-2</v>
      </c>
      <c r="BL17" s="843">
        <v>99.556370000000001</v>
      </c>
      <c r="BM17" s="373"/>
      <c r="BN17" s="372" t="s">
        <v>4563</v>
      </c>
      <c r="BO17" s="372" t="s">
        <v>4564</v>
      </c>
      <c r="BP17" s="372" t="s">
        <v>4565</v>
      </c>
      <c r="BQ17" s="372" t="s">
        <v>4566</v>
      </c>
      <c r="BR17" s="372" t="s">
        <v>4567</v>
      </c>
      <c r="BS17" s="373"/>
      <c r="BT17" s="354" t="s">
        <v>1008</v>
      </c>
    </row>
    <row r="18" spans="1:72" s="428" customFormat="1" x14ac:dyDescent="0.25">
      <c r="A18" s="345" t="s">
        <v>4568</v>
      </c>
      <c r="B18" s="373"/>
      <c r="C18" s="719">
        <v>43714</v>
      </c>
      <c r="D18" s="373"/>
      <c r="E18" s="346">
        <v>4121.1899999999996</v>
      </c>
      <c r="F18" s="373"/>
      <c r="G18" s="347">
        <v>39.4985</v>
      </c>
      <c r="H18" s="374"/>
      <c r="I18" s="348">
        <v>-0.37930000000000003</v>
      </c>
      <c r="J18" s="348">
        <v>-1.3723000000000001</v>
      </c>
      <c r="K18" s="348">
        <v>-2.4418000000000002</v>
      </c>
      <c r="L18" s="348">
        <v>4.4745999999999997</v>
      </c>
      <c r="M18" s="348">
        <v>8.4604999999999997</v>
      </c>
      <c r="N18" s="350">
        <v>6.1534000000000004</v>
      </c>
      <c r="O18" s="348">
        <v>2.0175999999999998</v>
      </c>
      <c r="P18" s="348">
        <v>13.8642</v>
      </c>
      <c r="Q18" s="348">
        <v>15.388299999999999</v>
      </c>
      <c r="R18" s="348" t="s">
        <v>430</v>
      </c>
      <c r="S18" s="348">
        <v>0.57799999999999996</v>
      </c>
      <c r="T18" s="348">
        <v>17.7453</v>
      </c>
      <c r="U18" s="348">
        <v>2.6518999999999999</v>
      </c>
      <c r="V18" s="348">
        <v>8.5573999999999995</v>
      </c>
      <c r="W18" s="348">
        <v>-2.7046999999999999</v>
      </c>
      <c r="X18" s="348">
        <v>21.625900000000001</v>
      </c>
      <c r="Y18" s="374"/>
      <c r="Z18" s="346">
        <v>169</v>
      </c>
      <c r="AA18" s="346">
        <v>144</v>
      </c>
      <c r="AB18" s="346">
        <v>95</v>
      </c>
      <c r="AC18" s="346">
        <v>83</v>
      </c>
      <c r="AD18" s="346">
        <v>54</v>
      </c>
      <c r="AE18" s="346">
        <v>72</v>
      </c>
      <c r="AF18" s="346">
        <v>32</v>
      </c>
      <c r="AG18" s="346">
        <v>31</v>
      </c>
      <c r="AH18" s="346">
        <v>4</v>
      </c>
      <c r="AI18" s="346" t="s">
        <v>430</v>
      </c>
      <c r="AJ18" s="346">
        <v>114</v>
      </c>
      <c r="AK18" s="346">
        <v>72</v>
      </c>
      <c r="AL18" s="346">
        <v>77</v>
      </c>
      <c r="AM18" s="346">
        <v>52</v>
      </c>
      <c r="AN18" s="346">
        <v>202</v>
      </c>
      <c r="AO18" s="373"/>
      <c r="AP18" s="348" t="s">
        <v>430</v>
      </c>
      <c r="AQ18" s="348">
        <v>19.13</v>
      </c>
      <c r="AR18" s="348">
        <v>15.08</v>
      </c>
      <c r="AS18" s="348">
        <v>8.64</v>
      </c>
      <c r="AT18" s="348">
        <v>7.09</v>
      </c>
      <c r="AU18" s="351"/>
      <c r="AV18" s="346" t="s">
        <v>430</v>
      </c>
      <c r="AW18" s="346">
        <v>2</v>
      </c>
      <c r="AX18" s="346">
        <v>6</v>
      </c>
      <c r="AY18" s="346">
        <v>22</v>
      </c>
      <c r="AZ18" s="346">
        <v>72</v>
      </c>
      <c r="BA18" s="374"/>
      <c r="BB18" s="348">
        <v>16.1513679526816</v>
      </c>
      <c r="BC18" s="348">
        <v>0.99858016719302101</v>
      </c>
      <c r="BD18" s="348">
        <v>5.8147015312061498E-2</v>
      </c>
      <c r="BE18" s="375">
        <v>-7.6708819891479804E-2</v>
      </c>
      <c r="BF18" s="374"/>
      <c r="BG18" s="372">
        <v>0.46110000000000001</v>
      </c>
      <c r="BH18" s="373"/>
      <c r="BI18" s="843">
        <v>11.085599999999999</v>
      </c>
      <c r="BJ18" s="843">
        <v>84.600300000000004</v>
      </c>
      <c r="BK18" s="843">
        <v>4.2475199999999997</v>
      </c>
      <c r="BL18" s="843">
        <v>6.658E-2</v>
      </c>
      <c r="BM18" s="373"/>
      <c r="BN18" s="372" t="s">
        <v>1640</v>
      </c>
      <c r="BO18" s="372" t="s">
        <v>1871</v>
      </c>
      <c r="BP18" s="372" t="s">
        <v>4569</v>
      </c>
      <c r="BQ18" s="372" t="s">
        <v>4570</v>
      </c>
      <c r="BR18" s="372" t="s">
        <v>4571</v>
      </c>
      <c r="BS18" s="373"/>
      <c r="BT18" s="354" t="s">
        <v>548</v>
      </c>
    </row>
    <row r="19" spans="1:72" s="428" customFormat="1" x14ac:dyDescent="0.25">
      <c r="A19" s="345" t="s">
        <v>4572</v>
      </c>
      <c r="B19" s="373"/>
      <c r="C19" s="719">
        <v>44393</v>
      </c>
      <c r="D19" s="373"/>
      <c r="E19" s="346">
        <v>4018.04</v>
      </c>
      <c r="F19" s="373"/>
      <c r="G19" s="347">
        <v>15.3482</v>
      </c>
      <c r="H19" s="374"/>
      <c r="I19" s="348">
        <v>0.19650000000000001</v>
      </c>
      <c r="J19" s="348">
        <v>-1.6494</v>
      </c>
      <c r="K19" s="348">
        <v>-4.4867999999999997</v>
      </c>
      <c r="L19" s="348">
        <v>1.635</v>
      </c>
      <c r="M19" s="348">
        <v>-2.6092</v>
      </c>
      <c r="N19" s="350">
        <v>-5.2831999999999999</v>
      </c>
      <c r="O19" s="348">
        <v>-2.3733</v>
      </c>
      <c r="P19" s="348">
        <v>6.6235999999999997</v>
      </c>
      <c r="Q19" s="348">
        <v>7.0351999999999997</v>
      </c>
      <c r="R19" s="348" t="s">
        <v>430</v>
      </c>
      <c r="S19" s="348">
        <v>-1.3757999999999999</v>
      </c>
      <c r="T19" s="348">
        <v>5.8277999999999999</v>
      </c>
      <c r="U19" s="348">
        <v>-9.5162999999999993</v>
      </c>
      <c r="V19" s="348">
        <v>-3.8658999999999999</v>
      </c>
      <c r="W19" s="348">
        <v>-2.4824000000000002</v>
      </c>
      <c r="X19" s="348">
        <v>8.6637000000000004</v>
      </c>
      <c r="Y19" s="374"/>
      <c r="Z19" s="346">
        <v>27</v>
      </c>
      <c r="AA19" s="346">
        <v>192</v>
      </c>
      <c r="AB19" s="346">
        <v>171</v>
      </c>
      <c r="AC19" s="346">
        <v>192</v>
      </c>
      <c r="AD19" s="346">
        <v>193</v>
      </c>
      <c r="AE19" s="346">
        <v>165</v>
      </c>
      <c r="AF19" s="346">
        <v>82</v>
      </c>
      <c r="AG19" s="346">
        <v>72</v>
      </c>
      <c r="AH19" s="346">
        <v>26</v>
      </c>
      <c r="AI19" s="346" t="s">
        <v>430</v>
      </c>
      <c r="AJ19" s="346">
        <v>188</v>
      </c>
      <c r="AK19" s="346">
        <v>194</v>
      </c>
      <c r="AL19" s="346">
        <v>191</v>
      </c>
      <c r="AM19" s="346">
        <v>176</v>
      </c>
      <c r="AN19" s="346">
        <v>132</v>
      </c>
      <c r="AO19" s="373"/>
      <c r="AP19" s="348" t="s">
        <v>430</v>
      </c>
      <c r="AQ19" s="348" t="s">
        <v>430</v>
      </c>
      <c r="AR19" s="348">
        <v>5.72</v>
      </c>
      <c r="AS19" s="348">
        <v>0.55000000000000004</v>
      </c>
      <c r="AT19" s="348">
        <v>-8.9600000000000009</v>
      </c>
      <c r="AU19" s="351"/>
      <c r="AV19" s="346" t="s">
        <v>430</v>
      </c>
      <c r="AW19" s="346" t="s">
        <v>430</v>
      </c>
      <c r="AX19" s="346">
        <v>27</v>
      </c>
      <c r="AY19" s="346">
        <v>69</v>
      </c>
      <c r="AZ19" s="346">
        <v>185</v>
      </c>
      <c r="BA19" s="374"/>
      <c r="BB19" s="348">
        <v>11.664511576992</v>
      </c>
      <c r="BC19" s="348">
        <v>0.99838847967127498</v>
      </c>
      <c r="BD19" s="348">
        <v>1.5971085487041001E-2</v>
      </c>
      <c r="BE19" s="375">
        <v>-3.2386241949863101E-2</v>
      </c>
      <c r="BF19" s="374"/>
      <c r="BG19" s="372">
        <v>6.6000000000000003E-2</v>
      </c>
      <c r="BH19" s="373"/>
      <c r="BI19" s="843">
        <v>98.257199999999997</v>
      </c>
      <c r="BJ19" s="843">
        <v>1.35459</v>
      </c>
      <c r="BK19" s="348" t="s">
        <v>430</v>
      </c>
      <c r="BL19" s="843">
        <v>0.38821</v>
      </c>
      <c r="BM19" s="373"/>
      <c r="BN19" s="372" t="s">
        <v>4532</v>
      </c>
      <c r="BO19" s="372" t="s">
        <v>4523</v>
      </c>
      <c r="BP19" s="372" t="s">
        <v>4524</v>
      </c>
      <c r="BQ19" s="372" t="s">
        <v>4525</v>
      </c>
      <c r="BR19" s="372" t="s">
        <v>4526</v>
      </c>
      <c r="BS19" s="373"/>
      <c r="BT19" s="354" t="s">
        <v>555</v>
      </c>
    </row>
    <row r="20" spans="1:72" s="428" customFormat="1" x14ac:dyDescent="0.25">
      <c r="A20" s="345" t="s">
        <v>4573</v>
      </c>
      <c r="B20" s="373"/>
      <c r="C20" s="719">
        <v>40449</v>
      </c>
      <c r="D20" s="373"/>
      <c r="E20" s="346">
        <v>3835.85</v>
      </c>
      <c r="F20" s="373"/>
      <c r="G20" s="347">
        <v>40.124000000000002</v>
      </c>
      <c r="H20" s="374"/>
      <c r="I20" s="348">
        <v>0.1973</v>
      </c>
      <c r="J20" s="348">
        <v>-1.6569</v>
      </c>
      <c r="K20" s="348">
        <v>-4.4969000000000001</v>
      </c>
      <c r="L20" s="348">
        <v>1.6129</v>
      </c>
      <c r="M20" s="348">
        <v>-2.6482999999999999</v>
      </c>
      <c r="N20" s="350">
        <v>-5.3829000000000002</v>
      </c>
      <c r="O20" s="348">
        <v>-2.4826000000000001</v>
      </c>
      <c r="P20" s="348">
        <v>6.4653999999999998</v>
      </c>
      <c r="Q20" s="348">
        <v>6.7371999999999996</v>
      </c>
      <c r="R20" s="348">
        <v>10.4779</v>
      </c>
      <c r="S20" s="348">
        <v>-1.3951</v>
      </c>
      <c r="T20" s="348">
        <v>5.7828999999999997</v>
      </c>
      <c r="U20" s="348">
        <v>-9.5714000000000006</v>
      </c>
      <c r="V20" s="348">
        <v>-3.9615999999999998</v>
      </c>
      <c r="W20" s="348">
        <v>-2.4902000000000002</v>
      </c>
      <c r="X20" s="348">
        <v>9.0945999999999998</v>
      </c>
      <c r="Y20" s="374"/>
      <c r="Z20" s="346">
        <v>25</v>
      </c>
      <c r="AA20" s="346">
        <v>210</v>
      </c>
      <c r="AB20" s="346">
        <v>180</v>
      </c>
      <c r="AC20" s="346">
        <v>198</v>
      </c>
      <c r="AD20" s="346">
        <v>197</v>
      </c>
      <c r="AE20" s="346">
        <v>172</v>
      </c>
      <c r="AF20" s="346">
        <v>89</v>
      </c>
      <c r="AG20" s="346">
        <v>80</v>
      </c>
      <c r="AH20" s="346">
        <v>38</v>
      </c>
      <c r="AI20" s="346">
        <v>13</v>
      </c>
      <c r="AJ20" s="346">
        <v>193</v>
      </c>
      <c r="AK20" s="346">
        <v>196</v>
      </c>
      <c r="AL20" s="346">
        <v>196</v>
      </c>
      <c r="AM20" s="346">
        <v>181</v>
      </c>
      <c r="AN20" s="346">
        <v>147</v>
      </c>
      <c r="AO20" s="373"/>
      <c r="AP20" s="348">
        <v>10.02</v>
      </c>
      <c r="AQ20" s="348">
        <v>9.02</v>
      </c>
      <c r="AR20" s="348">
        <v>5.53</v>
      </c>
      <c r="AS20" s="348">
        <v>0.42</v>
      </c>
      <c r="AT20" s="348">
        <v>-9.0500000000000007</v>
      </c>
      <c r="AU20" s="351"/>
      <c r="AV20" s="346">
        <v>11</v>
      </c>
      <c r="AW20" s="346">
        <v>19</v>
      </c>
      <c r="AX20" s="346">
        <v>34</v>
      </c>
      <c r="AY20" s="346">
        <v>75</v>
      </c>
      <c r="AZ20" s="346">
        <v>189</v>
      </c>
      <c r="BA20" s="374"/>
      <c r="BB20" s="348">
        <v>11.6486137630699</v>
      </c>
      <c r="BC20" s="348">
        <v>0.99702541812212897</v>
      </c>
      <c r="BD20" s="348">
        <v>1.49069378114182E-2</v>
      </c>
      <c r="BE20" s="375">
        <v>-4.4737435552716601E-2</v>
      </c>
      <c r="BF20" s="374"/>
      <c r="BG20" s="372">
        <v>0.3246</v>
      </c>
      <c r="BH20" s="373"/>
      <c r="BI20" s="843">
        <v>98.323899999999995</v>
      </c>
      <c r="BJ20" s="843">
        <v>1.3554999999999999</v>
      </c>
      <c r="BK20" s="348" t="s">
        <v>430</v>
      </c>
      <c r="BL20" s="843">
        <v>0.3206</v>
      </c>
      <c r="BM20" s="373"/>
      <c r="BN20" s="372" t="s">
        <v>4532</v>
      </c>
      <c r="BO20" s="372" t="s">
        <v>4523</v>
      </c>
      <c r="BP20" s="372" t="s">
        <v>4524</v>
      </c>
      <c r="BQ20" s="372" t="s">
        <v>4525</v>
      </c>
      <c r="BR20" s="372" t="s">
        <v>4526</v>
      </c>
      <c r="BS20" s="373"/>
      <c r="BT20" s="354" t="s">
        <v>555</v>
      </c>
    </row>
    <row r="21" spans="1:72" s="428" customFormat="1" x14ac:dyDescent="0.25">
      <c r="A21" s="345" t="s">
        <v>4574</v>
      </c>
      <c r="B21" s="373"/>
      <c r="C21" s="719">
        <v>44487</v>
      </c>
      <c r="D21" s="373"/>
      <c r="E21" s="346">
        <v>3578.49</v>
      </c>
      <c r="F21" s="373"/>
      <c r="G21" s="347">
        <v>23.7913</v>
      </c>
      <c r="H21" s="374"/>
      <c r="I21" s="348" t="s">
        <v>430</v>
      </c>
      <c r="J21" s="348">
        <v>0.50780000000000003</v>
      </c>
      <c r="K21" s="348">
        <v>-0.82079999999999997</v>
      </c>
      <c r="L21" s="348">
        <v>2.9592000000000001</v>
      </c>
      <c r="M21" s="348">
        <v>21.473400000000002</v>
      </c>
      <c r="N21" s="350">
        <v>32.505499999999998</v>
      </c>
      <c r="O21" s="348">
        <v>32.4786</v>
      </c>
      <c r="P21" s="348">
        <v>29.482299999999999</v>
      </c>
      <c r="Q21" s="348" t="s">
        <v>430</v>
      </c>
      <c r="R21" s="348" t="s">
        <v>430</v>
      </c>
      <c r="S21" s="348">
        <v>-2.4159000000000002</v>
      </c>
      <c r="T21" s="348">
        <v>24.170400000000001</v>
      </c>
      <c r="U21" s="348">
        <v>22.8337</v>
      </c>
      <c r="V21" s="348">
        <v>27.0306</v>
      </c>
      <c r="W21" s="348">
        <v>-0.44019999999999998</v>
      </c>
      <c r="X21" s="348">
        <v>19.367100000000001</v>
      </c>
      <c r="Y21" s="374"/>
      <c r="Z21" s="346" t="s">
        <v>430</v>
      </c>
      <c r="AA21" s="346">
        <v>21</v>
      </c>
      <c r="AB21" s="346">
        <v>44</v>
      </c>
      <c r="AC21" s="346">
        <v>133</v>
      </c>
      <c r="AD21" s="346">
        <v>6</v>
      </c>
      <c r="AE21" s="346">
        <v>1</v>
      </c>
      <c r="AF21" s="346">
        <v>1</v>
      </c>
      <c r="AG21" s="346">
        <v>1</v>
      </c>
      <c r="AH21" s="346" t="s">
        <v>430</v>
      </c>
      <c r="AI21" s="346" t="s">
        <v>430</v>
      </c>
      <c r="AJ21" s="346">
        <v>247</v>
      </c>
      <c r="AK21" s="346">
        <v>30</v>
      </c>
      <c r="AL21" s="346">
        <v>3</v>
      </c>
      <c r="AM21" s="346">
        <v>3</v>
      </c>
      <c r="AN21" s="346">
        <v>27</v>
      </c>
      <c r="AO21" s="373"/>
      <c r="AP21" s="348" t="s">
        <v>430</v>
      </c>
      <c r="AQ21" s="348" t="s">
        <v>430</v>
      </c>
      <c r="AR21" s="348" t="s">
        <v>430</v>
      </c>
      <c r="AS21" s="348">
        <v>30.43</v>
      </c>
      <c r="AT21" s="348">
        <v>30.12</v>
      </c>
      <c r="AU21" s="351"/>
      <c r="AV21" s="346" t="s">
        <v>430</v>
      </c>
      <c r="AW21" s="346" t="s">
        <v>430</v>
      </c>
      <c r="AX21" s="346" t="s">
        <v>430</v>
      </c>
      <c r="AY21" s="346">
        <v>1</v>
      </c>
      <c r="AZ21" s="346">
        <v>6</v>
      </c>
      <c r="BA21" s="374"/>
      <c r="BB21" s="348">
        <v>17.549575870865599</v>
      </c>
      <c r="BC21" s="348">
        <v>0</v>
      </c>
      <c r="BD21" s="348">
        <v>0.10535696325476</v>
      </c>
      <c r="BE21" s="375" t="s">
        <v>430</v>
      </c>
      <c r="BF21" s="374"/>
      <c r="BG21" s="372" t="s">
        <v>430</v>
      </c>
      <c r="BH21" s="373"/>
      <c r="BI21" s="348" t="s">
        <v>430</v>
      </c>
      <c r="BJ21" s="348" t="s">
        <v>430</v>
      </c>
      <c r="BK21" s="348" t="s">
        <v>430</v>
      </c>
      <c r="BL21" s="348" t="s">
        <v>430</v>
      </c>
      <c r="BM21" s="373"/>
      <c r="BN21" s="372" t="s">
        <v>4575</v>
      </c>
      <c r="BO21" s="372" t="s">
        <v>4576</v>
      </c>
      <c r="BP21" s="372" t="s">
        <v>4577</v>
      </c>
      <c r="BQ21" s="372" t="s">
        <v>4578</v>
      </c>
      <c r="BR21" s="372" t="s">
        <v>4579</v>
      </c>
      <c r="BS21" s="373"/>
      <c r="BT21" s="354" t="s">
        <v>555</v>
      </c>
    </row>
    <row r="22" spans="1:72" s="428" customFormat="1" x14ac:dyDescent="0.25">
      <c r="A22" s="345" t="s">
        <v>4580</v>
      </c>
      <c r="B22" s="373"/>
      <c r="C22" s="719">
        <v>44120</v>
      </c>
      <c r="D22" s="373"/>
      <c r="E22" s="346">
        <v>3566.62</v>
      </c>
      <c r="F22" s="373"/>
      <c r="G22" s="347">
        <v>35.162100000000002</v>
      </c>
      <c r="H22" s="374"/>
      <c r="I22" s="348">
        <v>5.1000000000000004E-3</v>
      </c>
      <c r="J22" s="348">
        <v>-7.0999999999999994E-2</v>
      </c>
      <c r="K22" s="348">
        <v>0.47549999999999998</v>
      </c>
      <c r="L22" s="348">
        <v>9.8842999999999996</v>
      </c>
      <c r="M22" s="348">
        <v>19.6157</v>
      </c>
      <c r="N22" s="350">
        <v>7.3281999999999998</v>
      </c>
      <c r="O22" s="348">
        <v>-0.62319999999999998</v>
      </c>
      <c r="P22" s="348">
        <v>13.301600000000001</v>
      </c>
      <c r="Q22" s="348">
        <v>14.1302</v>
      </c>
      <c r="R22" s="348" t="s">
        <v>430</v>
      </c>
      <c r="S22" s="348">
        <v>4.0909000000000004</v>
      </c>
      <c r="T22" s="348">
        <v>28.9146</v>
      </c>
      <c r="U22" s="348">
        <v>10.219799999999999</v>
      </c>
      <c r="V22" s="348">
        <v>10.000500000000001</v>
      </c>
      <c r="W22" s="348">
        <v>0.31950000000000001</v>
      </c>
      <c r="X22" s="348">
        <v>23.734400000000001</v>
      </c>
      <c r="Y22" s="374"/>
      <c r="Z22" s="346">
        <v>85</v>
      </c>
      <c r="AA22" s="346">
        <v>45</v>
      </c>
      <c r="AB22" s="346">
        <v>28</v>
      </c>
      <c r="AC22" s="346">
        <v>17</v>
      </c>
      <c r="AD22" s="346">
        <v>14</v>
      </c>
      <c r="AE22" s="346">
        <v>44</v>
      </c>
      <c r="AF22" s="346">
        <v>56</v>
      </c>
      <c r="AG22" s="346">
        <v>42</v>
      </c>
      <c r="AH22" s="346">
        <v>6</v>
      </c>
      <c r="AI22" s="346" t="s">
        <v>430</v>
      </c>
      <c r="AJ22" s="346">
        <v>32</v>
      </c>
      <c r="AK22" s="346">
        <v>16</v>
      </c>
      <c r="AL22" s="346">
        <v>25</v>
      </c>
      <c r="AM22" s="346">
        <v>34</v>
      </c>
      <c r="AN22" s="346">
        <v>16</v>
      </c>
      <c r="AO22" s="373"/>
      <c r="AP22" s="348" t="s">
        <v>430</v>
      </c>
      <c r="AQ22" s="348" t="s">
        <v>430</v>
      </c>
      <c r="AR22" s="348">
        <v>14.67</v>
      </c>
      <c r="AS22" s="348">
        <v>8.8699999999999992</v>
      </c>
      <c r="AT22" s="348">
        <v>20.95</v>
      </c>
      <c r="AU22" s="351"/>
      <c r="AV22" s="346" t="s">
        <v>430</v>
      </c>
      <c r="AW22" s="346" t="s">
        <v>430</v>
      </c>
      <c r="AX22" s="346">
        <v>8</v>
      </c>
      <c r="AY22" s="346">
        <v>19</v>
      </c>
      <c r="AZ22" s="346">
        <v>22</v>
      </c>
      <c r="BA22" s="374"/>
      <c r="BB22" s="348">
        <v>19.737070531700599</v>
      </c>
      <c r="BC22" s="348">
        <v>0.99854745497497899</v>
      </c>
      <c r="BD22" s="348">
        <v>4.8865902160744698E-2</v>
      </c>
      <c r="BE22" s="375">
        <v>-0.114688604748252</v>
      </c>
      <c r="BF22" s="374"/>
      <c r="BG22" s="372">
        <v>0.31319999999999998</v>
      </c>
      <c r="BH22" s="373"/>
      <c r="BI22" s="348" t="s">
        <v>430</v>
      </c>
      <c r="BJ22" s="843">
        <v>7.1786199999999996</v>
      </c>
      <c r="BK22" s="843">
        <v>92.696200000000005</v>
      </c>
      <c r="BL22" s="843">
        <v>0.12518000000000001</v>
      </c>
      <c r="BM22" s="373"/>
      <c r="BN22" s="372" t="s">
        <v>4581</v>
      </c>
      <c r="BO22" s="372" t="s">
        <v>4582</v>
      </c>
      <c r="BP22" s="372" t="s">
        <v>4583</v>
      </c>
      <c r="BQ22" s="372" t="s">
        <v>4584</v>
      </c>
      <c r="BR22" s="372" t="s">
        <v>4585</v>
      </c>
      <c r="BS22" s="373"/>
      <c r="BT22" s="354" t="s">
        <v>555</v>
      </c>
    </row>
    <row r="23" spans="1:72" s="428" customFormat="1" x14ac:dyDescent="0.25">
      <c r="A23" s="345" t="s">
        <v>4586</v>
      </c>
      <c r="B23" s="373"/>
      <c r="C23" s="719">
        <v>43714</v>
      </c>
      <c r="D23" s="373"/>
      <c r="E23" s="346">
        <v>3146.32</v>
      </c>
      <c r="F23" s="373"/>
      <c r="G23" s="347">
        <v>25.5914</v>
      </c>
      <c r="H23" s="374"/>
      <c r="I23" s="348">
        <v>-3.0099999999999998E-2</v>
      </c>
      <c r="J23" s="348">
        <v>-1.3012999999999999</v>
      </c>
      <c r="K23" s="348">
        <v>-3.3492000000000002</v>
      </c>
      <c r="L23" s="348">
        <v>3.4731999999999998</v>
      </c>
      <c r="M23" s="348">
        <v>2.9317000000000002</v>
      </c>
      <c r="N23" s="350">
        <v>-0.4803</v>
      </c>
      <c r="O23" s="348">
        <v>-1.3507</v>
      </c>
      <c r="P23" s="348">
        <v>9.4463000000000008</v>
      </c>
      <c r="Q23" s="348">
        <v>9.1153999999999993</v>
      </c>
      <c r="R23" s="348" t="s">
        <v>430</v>
      </c>
      <c r="S23" s="348">
        <v>-6.5600000000000006E-2</v>
      </c>
      <c r="T23" s="348">
        <v>12.0646</v>
      </c>
      <c r="U23" s="348">
        <v>-3.6846000000000001</v>
      </c>
      <c r="V23" s="348">
        <v>1.0483</v>
      </c>
      <c r="W23" s="348">
        <v>-2.1244999999999998</v>
      </c>
      <c r="X23" s="348">
        <v>14.3306</v>
      </c>
      <c r="Y23" s="374"/>
      <c r="Z23" s="346">
        <v>93</v>
      </c>
      <c r="AA23" s="346">
        <v>132</v>
      </c>
      <c r="AB23" s="346">
        <v>148</v>
      </c>
      <c r="AC23" s="346">
        <v>120</v>
      </c>
      <c r="AD23" s="346">
        <v>128</v>
      </c>
      <c r="AE23" s="346">
        <v>138</v>
      </c>
      <c r="AF23" s="346">
        <v>64</v>
      </c>
      <c r="AG23" s="346">
        <v>58</v>
      </c>
      <c r="AH23" s="346">
        <v>22</v>
      </c>
      <c r="AI23" s="346" t="s">
        <v>430</v>
      </c>
      <c r="AJ23" s="346">
        <v>146</v>
      </c>
      <c r="AK23" s="346">
        <v>143</v>
      </c>
      <c r="AL23" s="346">
        <v>147</v>
      </c>
      <c r="AM23" s="346">
        <v>145</v>
      </c>
      <c r="AN23" s="346">
        <v>95</v>
      </c>
      <c r="AO23" s="373"/>
      <c r="AP23" s="348" t="s">
        <v>430</v>
      </c>
      <c r="AQ23" s="348">
        <v>11.96</v>
      </c>
      <c r="AR23" s="348">
        <v>8.64</v>
      </c>
      <c r="AS23" s="348">
        <v>3.6</v>
      </c>
      <c r="AT23" s="348">
        <v>-1.08</v>
      </c>
      <c r="AU23" s="351"/>
      <c r="AV23" s="346" t="s">
        <v>430</v>
      </c>
      <c r="AW23" s="346">
        <v>9</v>
      </c>
      <c r="AX23" s="346">
        <v>21</v>
      </c>
      <c r="AY23" s="346">
        <v>55</v>
      </c>
      <c r="AZ23" s="346">
        <v>129</v>
      </c>
      <c r="BA23" s="374"/>
      <c r="BB23" s="348">
        <v>13.0800911480388</v>
      </c>
      <c r="BC23" s="348">
        <v>0.99692597806389505</v>
      </c>
      <c r="BD23" s="348">
        <v>3.5244616604207697E-2</v>
      </c>
      <c r="BE23" s="375">
        <v>-8.0144731143246897E-2</v>
      </c>
      <c r="BF23" s="374"/>
      <c r="BG23" s="372">
        <v>0.35620000000000002</v>
      </c>
      <c r="BH23" s="373"/>
      <c r="BI23" s="843">
        <v>68.178299999999993</v>
      </c>
      <c r="BJ23" s="843">
        <v>20.822399999999998</v>
      </c>
      <c r="BK23" s="843">
        <v>10.844200000000001</v>
      </c>
      <c r="BL23" s="843">
        <v>0.15509999999999999</v>
      </c>
      <c r="BM23" s="373"/>
      <c r="BN23" s="372" t="s">
        <v>4587</v>
      </c>
      <c r="BO23" s="372" t="s">
        <v>1149</v>
      </c>
      <c r="BP23" s="372" t="s">
        <v>4588</v>
      </c>
      <c r="BQ23" s="372" t="s">
        <v>4589</v>
      </c>
      <c r="BR23" s="372" t="s">
        <v>1132</v>
      </c>
      <c r="BS23" s="373"/>
      <c r="BT23" s="354" t="s">
        <v>548</v>
      </c>
    </row>
    <row r="24" spans="1:72" s="428" customFormat="1" x14ac:dyDescent="0.25">
      <c r="A24" s="345" t="s">
        <v>4590</v>
      </c>
      <c r="B24" s="373"/>
      <c r="C24" s="719">
        <v>44246</v>
      </c>
      <c r="D24" s="373"/>
      <c r="E24" s="346">
        <v>2809.39</v>
      </c>
      <c r="F24" s="373"/>
      <c r="G24" s="347">
        <v>25.763000000000002</v>
      </c>
      <c r="H24" s="374"/>
      <c r="I24" s="348">
        <v>-0.38969999999999999</v>
      </c>
      <c r="J24" s="348">
        <v>-1.383</v>
      </c>
      <c r="K24" s="348">
        <v>-2.431</v>
      </c>
      <c r="L24" s="348">
        <v>4.5168999999999997</v>
      </c>
      <c r="M24" s="348">
        <v>8.5612999999999992</v>
      </c>
      <c r="N24" s="350">
        <v>6.3522999999999996</v>
      </c>
      <c r="O24" s="348">
        <v>2.0834999999999999</v>
      </c>
      <c r="P24" s="348">
        <v>13.9185</v>
      </c>
      <c r="Q24" s="348">
        <v>15.424799999999999</v>
      </c>
      <c r="R24" s="348" t="s">
        <v>430</v>
      </c>
      <c r="S24" s="348">
        <v>0.6391</v>
      </c>
      <c r="T24" s="348">
        <v>17.8249</v>
      </c>
      <c r="U24" s="348">
        <v>2.7806999999999999</v>
      </c>
      <c r="V24" s="348">
        <v>8.7703000000000007</v>
      </c>
      <c r="W24" s="348">
        <v>-2.7158000000000002</v>
      </c>
      <c r="X24" s="348">
        <v>18.559100000000001</v>
      </c>
      <c r="Y24" s="374"/>
      <c r="Z24" s="346">
        <v>175</v>
      </c>
      <c r="AA24" s="346">
        <v>152</v>
      </c>
      <c r="AB24" s="346">
        <v>91</v>
      </c>
      <c r="AC24" s="346">
        <v>80</v>
      </c>
      <c r="AD24" s="346">
        <v>47</v>
      </c>
      <c r="AE24" s="346">
        <v>64</v>
      </c>
      <c r="AF24" s="346">
        <v>30</v>
      </c>
      <c r="AG24" s="346">
        <v>29</v>
      </c>
      <c r="AH24" s="346">
        <v>3</v>
      </c>
      <c r="AI24" s="346" t="s">
        <v>430</v>
      </c>
      <c r="AJ24" s="346">
        <v>106</v>
      </c>
      <c r="AK24" s="346">
        <v>68</v>
      </c>
      <c r="AL24" s="346">
        <v>71</v>
      </c>
      <c r="AM24" s="346">
        <v>48</v>
      </c>
      <c r="AN24" s="346">
        <v>210</v>
      </c>
      <c r="AO24" s="373"/>
      <c r="AP24" s="348" t="s">
        <v>430</v>
      </c>
      <c r="AQ24" s="348" t="s">
        <v>430</v>
      </c>
      <c r="AR24" s="348">
        <v>15.14</v>
      </c>
      <c r="AS24" s="348">
        <v>8.73</v>
      </c>
      <c r="AT24" s="348">
        <v>7.3</v>
      </c>
      <c r="AU24" s="351"/>
      <c r="AV24" s="346" t="s">
        <v>430</v>
      </c>
      <c r="AW24" s="346" t="s">
        <v>430</v>
      </c>
      <c r="AX24" s="346">
        <v>4</v>
      </c>
      <c r="AY24" s="346">
        <v>21</v>
      </c>
      <c r="AZ24" s="346">
        <v>65</v>
      </c>
      <c r="BA24" s="374"/>
      <c r="BB24" s="348">
        <v>16.112571418084201</v>
      </c>
      <c r="BC24" s="348">
        <v>0.99616670224527304</v>
      </c>
      <c r="BD24" s="348">
        <v>5.8516320731807597E-2</v>
      </c>
      <c r="BE24" s="375">
        <v>-7.0559027688355605E-2</v>
      </c>
      <c r="BF24" s="374"/>
      <c r="BG24" s="372">
        <v>0.1482</v>
      </c>
      <c r="BH24" s="373"/>
      <c r="BI24" s="843">
        <v>11.1408</v>
      </c>
      <c r="BJ24" s="843">
        <v>84.5261</v>
      </c>
      <c r="BK24" s="843">
        <v>4.2687099999999996</v>
      </c>
      <c r="BL24" s="843">
        <v>6.4390000000000003E-2</v>
      </c>
      <c r="BM24" s="373"/>
      <c r="BN24" s="372" t="s">
        <v>4591</v>
      </c>
      <c r="BO24" s="372" t="s">
        <v>4592</v>
      </c>
      <c r="BP24" s="372" t="s">
        <v>4593</v>
      </c>
      <c r="BQ24" s="372" t="s">
        <v>4594</v>
      </c>
      <c r="BR24" s="372" t="s">
        <v>4595</v>
      </c>
      <c r="BS24" s="373"/>
      <c r="BT24" s="354" t="s">
        <v>555</v>
      </c>
    </row>
    <row r="25" spans="1:72" s="428" customFormat="1" x14ac:dyDescent="0.25">
      <c r="A25" s="345" t="s">
        <v>4596</v>
      </c>
      <c r="B25" s="373"/>
      <c r="C25" s="719">
        <v>40298</v>
      </c>
      <c r="D25" s="373"/>
      <c r="E25" s="346">
        <v>2765.54</v>
      </c>
      <c r="F25" s="373"/>
      <c r="G25" s="347">
        <v>50.807000000000002</v>
      </c>
      <c r="H25" s="374"/>
      <c r="I25" s="348">
        <v>0.1956</v>
      </c>
      <c r="J25" s="348">
        <v>-1.6533</v>
      </c>
      <c r="K25" s="348">
        <v>-4.51</v>
      </c>
      <c r="L25" s="348">
        <v>1.5661</v>
      </c>
      <c r="M25" s="348">
        <v>-2.7627999999999999</v>
      </c>
      <c r="N25" s="350">
        <v>-5.5848000000000004</v>
      </c>
      <c r="O25" s="348">
        <v>-2.6886000000000001</v>
      </c>
      <c r="P25" s="348">
        <v>6.3022999999999998</v>
      </c>
      <c r="Q25" s="348">
        <v>6.8120000000000003</v>
      </c>
      <c r="R25" s="348">
        <v>10.9808</v>
      </c>
      <c r="S25" s="348">
        <v>-1.4277</v>
      </c>
      <c r="T25" s="348">
        <v>5.6829999999999998</v>
      </c>
      <c r="U25" s="348">
        <v>-9.7116000000000007</v>
      </c>
      <c r="V25" s="348">
        <v>-4.1569000000000003</v>
      </c>
      <c r="W25" s="348">
        <v>-2.4883000000000002</v>
      </c>
      <c r="X25" s="348">
        <v>10.435600000000001</v>
      </c>
      <c r="Y25" s="374"/>
      <c r="Z25" s="346">
        <v>32</v>
      </c>
      <c r="AA25" s="346">
        <v>204</v>
      </c>
      <c r="AB25" s="346">
        <v>190</v>
      </c>
      <c r="AC25" s="346">
        <v>208</v>
      </c>
      <c r="AD25" s="346">
        <v>208</v>
      </c>
      <c r="AE25" s="346">
        <v>186</v>
      </c>
      <c r="AF25" s="346">
        <v>99</v>
      </c>
      <c r="AG25" s="346">
        <v>87</v>
      </c>
      <c r="AH25" s="346">
        <v>36</v>
      </c>
      <c r="AI25" s="346">
        <v>6</v>
      </c>
      <c r="AJ25" s="346">
        <v>200</v>
      </c>
      <c r="AK25" s="346">
        <v>209</v>
      </c>
      <c r="AL25" s="346">
        <v>204</v>
      </c>
      <c r="AM25" s="346">
        <v>190</v>
      </c>
      <c r="AN25" s="346">
        <v>146</v>
      </c>
      <c r="AO25" s="373"/>
      <c r="AP25" s="348">
        <v>10.33</v>
      </c>
      <c r="AQ25" s="348">
        <v>9.1</v>
      </c>
      <c r="AR25" s="348">
        <v>5.41</v>
      </c>
      <c r="AS25" s="348">
        <v>0.21</v>
      </c>
      <c r="AT25" s="348">
        <v>-9.24</v>
      </c>
      <c r="AU25" s="351"/>
      <c r="AV25" s="346">
        <v>7</v>
      </c>
      <c r="AW25" s="346">
        <v>17</v>
      </c>
      <c r="AX25" s="346">
        <v>39</v>
      </c>
      <c r="AY25" s="346">
        <v>83</v>
      </c>
      <c r="AZ25" s="346">
        <v>199</v>
      </c>
      <c r="BA25" s="374"/>
      <c r="BB25" s="348">
        <v>11.660949688236901</v>
      </c>
      <c r="BC25" s="348">
        <v>0.99807519446361503</v>
      </c>
      <c r="BD25" s="348">
        <v>1.3797770204405001E-2</v>
      </c>
      <c r="BE25" s="375">
        <v>-5.7717429193799401E-2</v>
      </c>
      <c r="BF25" s="374"/>
      <c r="BG25" s="372">
        <v>0.62760000000000005</v>
      </c>
      <c r="BH25" s="373"/>
      <c r="BI25" s="843">
        <v>98.321899999999999</v>
      </c>
      <c r="BJ25" s="843">
        <v>1.35548</v>
      </c>
      <c r="BK25" s="348" t="s">
        <v>430</v>
      </c>
      <c r="BL25" s="843">
        <v>0.32262000000000002</v>
      </c>
      <c r="BM25" s="373"/>
      <c r="BN25" s="372" t="s">
        <v>4386</v>
      </c>
      <c r="BO25" s="372" t="s">
        <v>2924</v>
      </c>
      <c r="BP25" s="372" t="s">
        <v>4387</v>
      </c>
      <c r="BQ25" s="372" t="s">
        <v>4388</v>
      </c>
      <c r="BR25" s="372" t="s">
        <v>4389</v>
      </c>
      <c r="BS25" s="373"/>
      <c r="BT25" s="354" t="s">
        <v>555</v>
      </c>
    </row>
    <row r="26" spans="1:72" s="428" customFormat="1" x14ac:dyDescent="0.25">
      <c r="A26" s="345" t="s">
        <v>4597</v>
      </c>
      <c r="B26" s="373"/>
      <c r="C26" s="719">
        <v>44503</v>
      </c>
      <c r="D26" s="373"/>
      <c r="E26" s="346">
        <v>2698.32</v>
      </c>
      <c r="F26" s="373"/>
      <c r="G26" s="347">
        <v>16.8233</v>
      </c>
      <c r="H26" s="374"/>
      <c r="I26" s="348">
        <v>-0.44500000000000001</v>
      </c>
      <c r="J26" s="348">
        <v>-0.72640000000000005</v>
      </c>
      <c r="K26" s="348">
        <v>-2.972</v>
      </c>
      <c r="L26" s="348">
        <v>5.0911</v>
      </c>
      <c r="M26" s="348">
        <v>8.1676000000000002</v>
      </c>
      <c r="N26" s="350">
        <v>7.1882000000000001</v>
      </c>
      <c r="O26" s="348">
        <v>-1.4455</v>
      </c>
      <c r="P26" s="348">
        <v>16.165400000000002</v>
      </c>
      <c r="Q26" s="348" t="s">
        <v>430</v>
      </c>
      <c r="R26" s="348" t="s">
        <v>430</v>
      </c>
      <c r="S26" s="348">
        <v>1.4411</v>
      </c>
      <c r="T26" s="348">
        <v>20.340900000000001</v>
      </c>
      <c r="U26" s="348">
        <v>4.8323999999999998</v>
      </c>
      <c r="V26" s="348">
        <v>7.0919999999999996</v>
      </c>
      <c r="W26" s="348">
        <v>-1.6774</v>
      </c>
      <c r="X26" s="348">
        <v>11.309900000000001</v>
      </c>
      <c r="Y26" s="374"/>
      <c r="Z26" s="346">
        <v>195</v>
      </c>
      <c r="AA26" s="346">
        <v>77</v>
      </c>
      <c r="AB26" s="346">
        <v>114</v>
      </c>
      <c r="AC26" s="346">
        <v>61</v>
      </c>
      <c r="AD26" s="346">
        <v>66</v>
      </c>
      <c r="AE26" s="346">
        <v>50</v>
      </c>
      <c r="AF26" s="346">
        <v>67</v>
      </c>
      <c r="AG26" s="346">
        <v>18</v>
      </c>
      <c r="AH26" s="346" t="s">
        <v>430</v>
      </c>
      <c r="AI26" s="346" t="s">
        <v>430</v>
      </c>
      <c r="AJ26" s="346">
        <v>81</v>
      </c>
      <c r="AK26" s="346">
        <v>41</v>
      </c>
      <c r="AL26" s="346">
        <v>40</v>
      </c>
      <c r="AM26" s="346">
        <v>73</v>
      </c>
      <c r="AN26" s="346">
        <v>69</v>
      </c>
      <c r="AO26" s="373"/>
      <c r="AP26" s="348" t="s">
        <v>430</v>
      </c>
      <c r="AQ26" s="348" t="s">
        <v>430</v>
      </c>
      <c r="AR26" s="348" t="s">
        <v>430</v>
      </c>
      <c r="AS26" s="348">
        <v>7.94</v>
      </c>
      <c r="AT26" s="348">
        <v>9.07</v>
      </c>
      <c r="AU26" s="351"/>
      <c r="AV26" s="346" t="s">
        <v>430</v>
      </c>
      <c r="AW26" s="346" t="s">
        <v>430</v>
      </c>
      <c r="AX26" s="346" t="s">
        <v>430</v>
      </c>
      <c r="AY26" s="346">
        <v>33</v>
      </c>
      <c r="AZ26" s="346">
        <v>46</v>
      </c>
      <c r="BA26" s="374"/>
      <c r="BB26" s="348">
        <v>16.973293579655301</v>
      </c>
      <c r="BC26" s="348">
        <v>1.0008058044422601</v>
      </c>
      <c r="BD26" s="348">
        <v>5.8742080435694802E-2</v>
      </c>
      <c r="BE26" s="375">
        <v>-7.7457484209439806E-2</v>
      </c>
      <c r="BF26" s="374"/>
      <c r="BG26" s="372">
        <v>0.15290000000000001</v>
      </c>
      <c r="BH26" s="373"/>
      <c r="BI26" s="843">
        <v>86.591999999999999</v>
      </c>
      <c r="BJ26" s="843">
        <v>13.235200000000001</v>
      </c>
      <c r="BK26" s="348" t="s">
        <v>430</v>
      </c>
      <c r="BL26" s="843">
        <v>0.17280000000000001</v>
      </c>
      <c r="BM26" s="373"/>
      <c r="BN26" s="372" t="s">
        <v>1361</v>
      </c>
      <c r="BO26" s="372" t="s">
        <v>4552</v>
      </c>
      <c r="BP26" s="372" t="s">
        <v>4553</v>
      </c>
      <c r="BQ26" s="372" t="s">
        <v>4554</v>
      </c>
      <c r="BR26" s="372" t="s">
        <v>4555</v>
      </c>
      <c r="BS26" s="373"/>
      <c r="BT26" s="354" t="s">
        <v>555</v>
      </c>
    </row>
    <row r="27" spans="1:72" s="428" customFormat="1" x14ac:dyDescent="0.25">
      <c r="A27" s="345" t="s">
        <v>4598</v>
      </c>
      <c r="B27" s="373"/>
      <c r="C27" s="719">
        <v>43031</v>
      </c>
      <c r="D27" s="373"/>
      <c r="E27" s="346">
        <v>2616.5500000000002</v>
      </c>
      <c r="F27" s="373"/>
      <c r="G27" s="347">
        <v>25.7944</v>
      </c>
      <c r="H27" s="374"/>
      <c r="I27" s="348">
        <v>9.8599999999999993E-2</v>
      </c>
      <c r="J27" s="348">
        <v>-1.1678999999999999</v>
      </c>
      <c r="K27" s="348">
        <v>-4.5765000000000002</v>
      </c>
      <c r="L27" s="348">
        <v>1.7670999999999999</v>
      </c>
      <c r="M27" s="348">
        <v>1.2223999999999999</v>
      </c>
      <c r="N27" s="350">
        <v>0.57430000000000003</v>
      </c>
      <c r="O27" s="348">
        <v>2.5600000000000001E-2</v>
      </c>
      <c r="P27" s="348">
        <v>11.030900000000001</v>
      </c>
      <c r="Q27" s="348">
        <v>10.9923</v>
      </c>
      <c r="R27" s="348" t="s">
        <v>430</v>
      </c>
      <c r="S27" s="348">
        <v>-0.3977</v>
      </c>
      <c r="T27" s="348">
        <v>9.2270000000000003</v>
      </c>
      <c r="U27" s="348">
        <v>-3.2141000000000002</v>
      </c>
      <c r="V27" s="348">
        <v>2.1240999999999999</v>
      </c>
      <c r="W27" s="348">
        <v>-2.3967000000000001</v>
      </c>
      <c r="X27" s="348">
        <v>11.2508</v>
      </c>
      <c r="Y27" s="374"/>
      <c r="Z27" s="346">
        <v>58</v>
      </c>
      <c r="AA27" s="346">
        <v>121</v>
      </c>
      <c r="AB27" s="346">
        <v>199</v>
      </c>
      <c r="AC27" s="346">
        <v>174</v>
      </c>
      <c r="AD27" s="346">
        <v>151</v>
      </c>
      <c r="AE27" s="346">
        <v>118</v>
      </c>
      <c r="AF27" s="346">
        <v>39</v>
      </c>
      <c r="AG27" s="346">
        <v>47</v>
      </c>
      <c r="AH27" s="346">
        <v>15</v>
      </c>
      <c r="AI27" s="346" t="s">
        <v>430</v>
      </c>
      <c r="AJ27" s="346">
        <v>160</v>
      </c>
      <c r="AK27" s="346">
        <v>168</v>
      </c>
      <c r="AL27" s="346">
        <v>139</v>
      </c>
      <c r="AM27" s="346">
        <v>127</v>
      </c>
      <c r="AN27" s="346">
        <v>114</v>
      </c>
      <c r="AO27" s="373"/>
      <c r="AP27" s="348" t="s">
        <v>430</v>
      </c>
      <c r="AQ27" s="348">
        <v>14.02</v>
      </c>
      <c r="AR27" s="348">
        <v>10.210000000000001</v>
      </c>
      <c r="AS27" s="348">
        <v>4.88</v>
      </c>
      <c r="AT27" s="348">
        <v>-2.1800000000000002</v>
      </c>
      <c r="AU27" s="351"/>
      <c r="AV27" s="346" t="s">
        <v>430</v>
      </c>
      <c r="AW27" s="346">
        <v>8</v>
      </c>
      <c r="AX27" s="346">
        <v>18</v>
      </c>
      <c r="AY27" s="346">
        <v>52</v>
      </c>
      <c r="AZ27" s="346">
        <v>137</v>
      </c>
      <c r="BA27" s="374"/>
      <c r="BB27" s="348">
        <v>11.9138906015607</v>
      </c>
      <c r="BC27" s="348">
        <v>0.99785602810165897</v>
      </c>
      <c r="BD27" s="348">
        <v>4.5775941741172603E-2</v>
      </c>
      <c r="BE27" s="375">
        <v>-8.2394478974362903E-2</v>
      </c>
      <c r="BF27" s="374"/>
      <c r="BG27" s="372">
        <v>0.55920000000000003</v>
      </c>
      <c r="BH27" s="373"/>
      <c r="BI27" s="843">
        <v>98.854500000000002</v>
      </c>
      <c r="BJ27" s="843">
        <v>3.76363</v>
      </c>
      <c r="BK27" s="348" t="s">
        <v>430</v>
      </c>
      <c r="BL27" s="843">
        <v>-2.6181299999999998</v>
      </c>
      <c r="BM27" s="373"/>
      <c r="BN27" s="844" t="s">
        <v>4599</v>
      </c>
      <c r="BO27" s="844" t="s">
        <v>4600</v>
      </c>
      <c r="BP27" s="844" t="s">
        <v>1569</v>
      </c>
      <c r="BQ27" s="844" t="s">
        <v>4601</v>
      </c>
      <c r="BR27" s="844" t="s">
        <v>4602</v>
      </c>
      <c r="BS27" s="373"/>
      <c r="BT27" s="354" t="s">
        <v>555</v>
      </c>
    </row>
    <row r="28" spans="1:72" s="428" customFormat="1" x14ac:dyDescent="0.25">
      <c r="A28" s="345" t="s">
        <v>4603</v>
      </c>
      <c r="B28" s="373"/>
      <c r="C28" s="719">
        <v>45112</v>
      </c>
      <c r="D28" s="373"/>
      <c r="E28" s="346">
        <v>2493.2600000000002</v>
      </c>
      <c r="F28" s="373"/>
      <c r="G28" s="347">
        <v>19.073</v>
      </c>
      <c r="H28" s="374"/>
      <c r="I28" s="348">
        <v>-0.1978</v>
      </c>
      <c r="J28" s="348">
        <v>1.262</v>
      </c>
      <c r="K28" s="348">
        <v>2.2029000000000001</v>
      </c>
      <c r="L28" s="348">
        <v>13.16</v>
      </c>
      <c r="M28" s="348">
        <v>30.018999999999998</v>
      </c>
      <c r="N28" s="350">
        <v>10.4983</v>
      </c>
      <c r="O28" s="348">
        <v>1.3815999999999999</v>
      </c>
      <c r="P28" s="348">
        <v>15.9964</v>
      </c>
      <c r="Q28" s="348" t="s">
        <v>430</v>
      </c>
      <c r="R28" s="348" t="s">
        <v>430</v>
      </c>
      <c r="S28" s="348">
        <v>5.8547000000000002</v>
      </c>
      <c r="T28" s="348">
        <v>40.607599999999998</v>
      </c>
      <c r="U28" s="348">
        <v>17.396899999999999</v>
      </c>
      <c r="V28" s="348">
        <v>15.364599999999999</v>
      </c>
      <c r="W28" s="348">
        <v>0.29820000000000002</v>
      </c>
      <c r="X28" s="348">
        <v>22.463799999999999</v>
      </c>
      <c r="Y28" s="374"/>
      <c r="Z28" s="346">
        <v>146</v>
      </c>
      <c r="AA28" s="346">
        <v>3</v>
      </c>
      <c r="AB28" s="346">
        <v>4</v>
      </c>
      <c r="AC28" s="346">
        <v>8</v>
      </c>
      <c r="AD28" s="346">
        <v>1</v>
      </c>
      <c r="AE28" s="346">
        <v>22</v>
      </c>
      <c r="AF28" s="346">
        <v>37</v>
      </c>
      <c r="AG28" s="346">
        <v>21</v>
      </c>
      <c r="AH28" s="346" t="s">
        <v>430</v>
      </c>
      <c r="AI28" s="346" t="s">
        <v>430</v>
      </c>
      <c r="AJ28" s="346">
        <v>16</v>
      </c>
      <c r="AK28" s="346">
        <v>1</v>
      </c>
      <c r="AL28" s="346">
        <v>7</v>
      </c>
      <c r="AM28" s="346">
        <v>17</v>
      </c>
      <c r="AN28" s="346">
        <v>21</v>
      </c>
      <c r="AO28" s="373"/>
      <c r="AP28" s="348" t="s">
        <v>430</v>
      </c>
      <c r="AQ28" s="348" t="s">
        <v>430</v>
      </c>
      <c r="AR28" s="348" t="s">
        <v>430</v>
      </c>
      <c r="AS28" s="348">
        <v>11.92</v>
      </c>
      <c r="AT28" s="348">
        <v>32.520000000000003</v>
      </c>
      <c r="AU28" s="351"/>
      <c r="AV28" s="346" t="s">
        <v>430</v>
      </c>
      <c r="AW28" s="346" t="s">
        <v>430</v>
      </c>
      <c r="AX28" s="346" t="s">
        <v>430</v>
      </c>
      <c r="AY28" s="346">
        <v>8</v>
      </c>
      <c r="AZ28" s="346">
        <v>1</v>
      </c>
      <c r="BA28" s="374"/>
      <c r="BB28" s="348">
        <v>21.167271555484302</v>
      </c>
      <c r="BC28" s="348">
        <v>0.99922688216242395</v>
      </c>
      <c r="BD28" s="348">
        <v>5.7998214878224902E-2</v>
      </c>
      <c r="BE28" s="375">
        <v>-0.14719274605834801</v>
      </c>
      <c r="BF28" s="374"/>
      <c r="BG28" s="372">
        <v>0.39350000000000002</v>
      </c>
      <c r="BH28" s="373"/>
      <c r="BI28" s="348" t="s">
        <v>430</v>
      </c>
      <c r="BJ28" s="348" t="s">
        <v>430</v>
      </c>
      <c r="BK28" s="843">
        <v>99.755300000000005</v>
      </c>
      <c r="BL28" s="843">
        <v>0.2447</v>
      </c>
      <c r="BM28" s="373"/>
      <c r="BN28" s="372" t="s">
        <v>4604</v>
      </c>
      <c r="BO28" s="372" t="s">
        <v>4605</v>
      </c>
      <c r="BP28" s="372" t="s">
        <v>2962</v>
      </c>
      <c r="BQ28" s="372" t="s">
        <v>4606</v>
      </c>
      <c r="BR28" s="372" t="s">
        <v>4607</v>
      </c>
      <c r="BS28" s="373"/>
      <c r="BT28" s="354" t="s">
        <v>548</v>
      </c>
    </row>
    <row r="29" spans="1:72" s="428" customFormat="1" x14ac:dyDescent="0.25">
      <c r="A29" s="345" t="s">
        <v>4608</v>
      </c>
      <c r="B29" s="373"/>
      <c r="C29" s="719">
        <v>44335</v>
      </c>
      <c r="D29" s="373"/>
      <c r="E29" s="346">
        <v>2369.8200000000002</v>
      </c>
      <c r="F29" s="373"/>
      <c r="G29" s="347">
        <v>19.6617</v>
      </c>
      <c r="H29" s="374"/>
      <c r="I29" s="348">
        <v>-0.4446</v>
      </c>
      <c r="J29" s="348">
        <v>-0.72560000000000002</v>
      </c>
      <c r="K29" s="348">
        <v>-2.9731999999999998</v>
      </c>
      <c r="L29" s="348">
        <v>5.1203000000000003</v>
      </c>
      <c r="M29" s="348">
        <v>8.2347000000000001</v>
      </c>
      <c r="N29" s="350">
        <v>7.2552000000000003</v>
      </c>
      <c r="O29" s="348">
        <v>-1.3272999999999999</v>
      </c>
      <c r="P29" s="348">
        <v>16.300599999999999</v>
      </c>
      <c r="Q29" s="348">
        <v>11.1952</v>
      </c>
      <c r="R29" s="348" t="s">
        <v>430</v>
      </c>
      <c r="S29" s="348">
        <v>1.4681999999999999</v>
      </c>
      <c r="T29" s="348">
        <v>20.400099999999998</v>
      </c>
      <c r="U29" s="348">
        <v>4.8853</v>
      </c>
      <c r="V29" s="348">
        <v>7.1551999999999998</v>
      </c>
      <c r="W29" s="348">
        <v>-1.6777</v>
      </c>
      <c r="X29" s="348">
        <v>13.5646</v>
      </c>
      <c r="Y29" s="374"/>
      <c r="Z29" s="346">
        <v>191</v>
      </c>
      <c r="AA29" s="346">
        <v>74</v>
      </c>
      <c r="AB29" s="346">
        <v>115</v>
      </c>
      <c r="AC29" s="346">
        <v>57</v>
      </c>
      <c r="AD29" s="346">
        <v>64</v>
      </c>
      <c r="AE29" s="346">
        <v>47</v>
      </c>
      <c r="AF29" s="346">
        <v>63</v>
      </c>
      <c r="AG29" s="346">
        <v>14</v>
      </c>
      <c r="AH29" s="346">
        <v>12</v>
      </c>
      <c r="AI29" s="346" t="s">
        <v>430</v>
      </c>
      <c r="AJ29" s="346">
        <v>77</v>
      </c>
      <c r="AK29" s="346">
        <v>37</v>
      </c>
      <c r="AL29" s="346">
        <v>38</v>
      </c>
      <c r="AM29" s="346">
        <v>71</v>
      </c>
      <c r="AN29" s="346">
        <v>70</v>
      </c>
      <c r="AO29" s="373"/>
      <c r="AP29" s="348" t="s">
        <v>430</v>
      </c>
      <c r="AQ29" s="348" t="s">
        <v>430</v>
      </c>
      <c r="AR29" s="348">
        <v>12.91</v>
      </c>
      <c r="AS29" s="348">
        <v>8.0500000000000007</v>
      </c>
      <c r="AT29" s="348">
        <v>9.17</v>
      </c>
      <c r="AU29" s="351"/>
      <c r="AV29" s="346" t="s">
        <v>430</v>
      </c>
      <c r="AW29" s="346" t="s">
        <v>430</v>
      </c>
      <c r="AX29" s="346">
        <v>12</v>
      </c>
      <c r="AY29" s="346">
        <v>31</v>
      </c>
      <c r="AZ29" s="346">
        <v>43</v>
      </c>
      <c r="BA29" s="374"/>
      <c r="BB29" s="348">
        <v>16.932388166896299</v>
      </c>
      <c r="BC29" s="348">
        <v>0.99842049868896898</v>
      </c>
      <c r="BD29" s="348">
        <v>5.9438078533931099E-2</v>
      </c>
      <c r="BE29" s="375">
        <v>-6.5514486205363404E-2</v>
      </c>
      <c r="BF29" s="374"/>
      <c r="BG29" s="372">
        <v>6.5199999999999994E-2</v>
      </c>
      <c r="BH29" s="373"/>
      <c r="BI29" s="843">
        <v>86.629599999999996</v>
      </c>
      <c r="BJ29" s="843">
        <v>13.243399999999999</v>
      </c>
      <c r="BK29" s="348" t="s">
        <v>430</v>
      </c>
      <c r="BL29" s="843">
        <v>0.127</v>
      </c>
      <c r="BM29" s="373"/>
      <c r="BN29" s="372" t="s">
        <v>4609</v>
      </c>
      <c r="BO29" s="372" t="s">
        <v>4610</v>
      </c>
      <c r="BP29" s="372" t="s">
        <v>1871</v>
      </c>
      <c r="BQ29" s="372" t="s">
        <v>4611</v>
      </c>
      <c r="BR29" s="372" t="s">
        <v>4612</v>
      </c>
      <c r="BS29" s="373"/>
      <c r="BT29" s="354" t="s">
        <v>2451</v>
      </c>
    </row>
    <row r="30" spans="1:72" s="428" customFormat="1" x14ac:dyDescent="0.25">
      <c r="A30" s="345" t="s">
        <v>4613</v>
      </c>
      <c r="B30" s="373"/>
      <c r="C30" s="719">
        <v>44795</v>
      </c>
      <c r="D30" s="373"/>
      <c r="E30" s="346">
        <v>2222.9299999999998</v>
      </c>
      <c r="F30" s="373"/>
      <c r="G30" s="347">
        <v>26.404900000000001</v>
      </c>
      <c r="H30" s="374"/>
      <c r="I30" s="348">
        <v>3.1800000000000002E-2</v>
      </c>
      <c r="J30" s="348">
        <v>-1.0388999999999999</v>
      </c>
      <c r="K30" s="348">
        <v>-2.7705000000000002</v>
      </c>
      <c r="L30" s="348">
        <v>-2.7401</v>
      </c>
      <c r="M30" s="348">
        <v>-5.1673999999999998</v>
      </c>
      <c r="N30" s="350">
        <v>8.5973000000000006</v>
      </c>
      <c r="O30" s="348">
        <v>1.5587</v>
      </c>
      <c r="P30" s="348">
        <v>19.3855</v>
      </c>
      <c r="Q30" s="348" t="s">
        <v>430</v>
      </c>
      <c r="R30" s="348" t="s">
        <v>430</v>
      </c>
      <c r="S30" s="348">
        <v>-2.2877000000000001</v>
      </c>
      <c r="T30" s="348">
        <v>5.5377000000000001</v>
      </c>
      <c r="U30" s="348">
        <v>-4.8554000000000004</v>
      </c>
      <c r="V30" s="348">
        <v>4.5917000000000003</v>
      </c>
      <c r="W30" s="348">
        <v>-0.71519999999999995</v>
      </c>
      <c r="X30" s="348">
        <v>27.0564</v>
      </c>
      <c r="Y30" s="374"/>
      <c r="Z30" s="346">
        <v>74</v>
      </c>
      <c r="AA30" s="346">
        <v>104</v>
      </c>
      <c r="AB30" s="346">
        <v>102</v>
      </c>
      <c r="AC30" s="346">
        <v>249</v>
      </c>
      <c r="AD30" s="346">
        <v>237</v>
      </c>
      <c r="AE30" s="346">
        <v>29</v>
      </c>
      <c r="AF30" s="346">
        <v>36</v>
      </c>
      <c r="AG30" s="346">
        <v>6</v>
      </c>
      <c r="AH30" s="346" t="s">
        <v>430</v>
      </c>
      <c r="AI30" s="346" t="s">
        <v>430</v>
      </c>
      <c r="AJ30" s="346">
        <v>244</v>
      </c>
      <c r="AK30" s="346">
        <v>213</v>
      </c>
      <c r="AL30" s="346">
        <v>155</v>
      </c>
      <c r="AM30" s="346">
        <v>86</v>
      </c>
      <c r="AN30" s="346">
        <v>36</v>
      </c>
      <c r="AO30" s="373"/>
      <c r="AP30" s="348" t="s">
        <v>430</v>
      </c>
      <c r="AQ30" s="348" t="s">
        <v>430</v>
      </c>
      <c r="AR30" s="348" t="s">
        <v>430</v>
      </c>
      <c r="AS30" s="348">
        <v>7.57</v>
      </c>
      <c r="AT30" s="348">
        <v>-5.72</v>
      </c>
      <c r="AU30" s="351"/>
      <c r="AV30" s="346" t="s">
        <v>430</v>
      </c>
      <c r="AW30" s="346" t="s">
        <v>430</v>
      </c>
      <c r="AX30" s="346" t="s">
        <v>430</v>
      </c>
      <c r="AY30" s="346">
        <v>41</v>
      </c>
      <c r="AZ30" s="346">
        <v>164</v>
      </c>
      <c r="BA30" s="374"/>
      <c r="BB30" s="348">
        <v>18.273006144932999</v>
      </c>
      <c r="BC30" s="348">
        <v>0</v>
      </c>
      <c r="BD30" s="348">
        <v>7.4943801196322699E-2</v>
      </c>
      <c r="BE30" s="375" t="s">
        <v>430</v>
      </c>
      <c r="BF30" s="374"/>
      <c r="BG30" s="372" t="s">
        <v>430</v>
      </c>
      <c r="BH30" s="373"/>
      <c r="BI30" s="843">
        <v>76.998599999999996</v>
      </c>
      <c r="BJ30" s="843">
        <v>18.354700000000001</v>
      </c>
      <c r="BK30" s="843">
        <v>4.4082499999999998</v>
      </c>
      <c r="BL30" s="843">
        <v>0.23845</v>
      </c>
      <c r="BM30" s="373"/>
      <c r="BN30" s="372" t="s">
        <v>4614</v>
      </c>
      <c r="BO30" s="372" t="s">
        <v>4615</v>
      </c>
      <c r="BP30" s="372" t="s">
        <v>4616</v>
      </c>
      <c r="BQ30" s="372" t="s">
        <v>4617</v>
      </c>
      <c r="BR30" s="372" t="s">
        <v>1025</v>
      </c>
      <c r="BS30" s="373"/>
      <c r="BT30" s="354" t="s">
        <v>548</v>
      </c>
    </row>
    <row r="31" spans="1:72" s="428" customFormat="1" x14ac:dyDescent="0.25">
      <c r="A31" s="345" t="s">
        <v>4618</v>
      </c>
      <c r="B31" s="373"/>
      <c r="C31" s="719">
        <v>43756</v>
      </c>
      <c r="D31" s="373"/>
      <c r="E31" s="346">
        <v>2078.1999999999998</v>
      </c>
      <c r="F31" s="373"/>
      <c r="G31" s="347">
        <v>20.979399999999998</v>
      </c>
      <c r="H31" s="374"/>
      <c r="I31" s="348">
        <v>7.3499999999999996E-2</v>
      </c>
      <c r="J31" s="348">
        <v>-1.4862</v>
      </c>
      <c r="K31" s="348">
        <v>-4.2522000000000002</v>
      </c>
      <c r="L31" s="348">
        <v>2.1318000000000001</v>
      </c>
      <c r="M31" s="348">
        <v>-0.96440000000000003</v>
      </c>
      <c r="N31" s="350">
        <v>-3.6413000000000002</v>
      </c>
      <c r="O31" s="348">
        <v>-2.6732999999999998</v>
      </c>
      <c r="P31" s="348">
        <v>7.7393999999999998</v>
      </c>
      <c r="Q31" s="348">
        <v>7.0556999999999999</v>
      </c>
      <c r="R31" s="348" t="s">
        <v>430</v>
      </c>
      <c r="S31" s="348">
        <v>-0.9677</v>
      </c>
      <c r="T31" s="348">
        <v>8.0632999999999999</v>
      </c>
      <c r="U31" s="348">
        <v>-7.4443999999999999</v>
      </c>
      <c r="V31" s="348">
        <v>-2.4373</v>
      </c>
      <c r="W31" s="348">
        <v>-2.3464999999999998</v>
      </c>
      <c r="X31" s="348">
        <v>11.3339</v>
      </c>
      <c r="Y31" s="374"/>
      <c r="Z31" s="346">
        <v>69</v>
      </c>
      <c r="AA31" s="346">
        <v>166</v>
      </c>
      <c r="AB31" s="346">
        <v>160</v>
      </c>
      <c r="AC31" s="346">
        <v>166</v>
      </c>
      <c r="AD31" s="346">
        <v>184</v>
      </c>
      <c r="AE31" s="346">
        <v>161</v>
      </c>
      <c r="AF31" s="346">
        <v>98</v>
      </c>
      <c r="AG31" s="346">
        <v>65</v>
      </c>
      <c r="AH31" s="346">
        <v>25</v>
      </c>
      <c r="AI31" s="346" t="s">
        <v>430</v>
      </c>
      <c r="AJ31" s="346">
        <v>177</v>
      </c>
      <c r="AK31" s="346">
        <v>180</v>
      </c>
      <c r="AL31" s="346">
        <v>183</v>
      </c>
      <c r="AM31" s="346">
        <v>171</v>
      </c>
      <c r="AN31" s="346">
        <v>111</v>
      </c>
      <c r="AO31" s="373"/>
      <c r="AP31" s="348" t="s">
        <v>430</v>
      </c>
      <c r="AQ31" s="348" t="s">
        <v>430</v>
      </c>
      <c r="AR31" s="348">
        <v>6.26</v>
      </c>
      <c r="AS31" s="348">
        <v>1.31</v>
      </c>
      <c r="AT31" s="348">
        <v>-6.43</v>
      </c>
      <c r="AU31" s="351"/>
      <c r="AV31" s="346" t="s">
        <v>430</v>
      </c>
      <c r="AW31" s="346" t="s">
        <v>430</v>
      </c>
      <c r="AX31" s="346">
        <v>25</v>
      </c>
      <c r="AY31" s="346">
        <v>64</v>
      </c>
      <c r="AZ31" s="346">
        <v>176</v>
      </c>
      <c r="BA31" s="374"/>
      <c r="BB31" s="348">
        <v>12.134053045536699</v>
      </c>
      <c r="BC31" s="348">
        <v>0.99757606821016398</v>
      </c>
      <c r="BD31" s="348">
        <v>2.3184276715678801E-2</v>
      </c>
      <c r="BE31" s="375">
        <v>-7.8544709242673094E-2</v>
      </c>
      <c r="BF31" s="374"/>
      <c r="BG31" s="372">
        <v>0.4839</v>
      </c>
      <c r="BH31" s="373"/>
      <c r="BI31" s="843">
        <v>96.1905</v>
      </c>
      <c r="BJ31" s="843">
        <v>3.5533800000000002</v>
      </c>
      <c r="BK31" s="348" t="s">
        <v>430</v>
      </c>
      <c r="BL31" s="843">
        <v>0.25612000000000001</v>
      </c>
      <c r="BM31" s="373"/>
      <c r="BN31" s="372" t="s">
        <v>1146</v>
      </c>
      <c r="BO31" s="372" t="s">
        <v>1147</v>
      </c>
      <c r="BP31" s="372" t="s">
        <v>1148</v>
      </c>
      <c r="BQ31" s="372" t="s">
        <v>1149</v>
      </c>
      <c r="BR31" s="372" t="s">
        <v>4619</v>
      </c>
      <c r="BS31" s="373"/>
      <c r="BT31" s="354" t="s">
        <v>555</v>
      </c>
    </row>
    <row r="32" spans="1:72" s="428" customFormat="1" x14ac:dyDescent="0.25">
      <c r="A32" s="345" t="s">
        <v>4620</v>
      </c>
      <c r="B32" s="373"/>
      <c r="C32" s="719">
        <v>42999</v>
      </c>
      <c r="D32" s="373"/>
      <c r="E32" s="346">
        <v>1786.25</v>
      </c>
      <c r="F32" s="373"/>
      <c r="G32" s="347">
        <v>24.690200000000001</v>
      </c>
      <c r="H32" s="374"/>
      <c r="I32" s="348">
        <v>0.18459999999999999</v>
      </c>
      <c r="J32" s="348">
        <v>-1.6472</v>
      </c>
      <c r="K32" s="348">
        <v>-4.6315999999999997</v>
      </c>
      <c r="L32" s="348">
        <v>1.7276</v>
      </c>
      <c r="M32" s="348">
        <v>-3.6032000000000002</v>
      </c>
      <c r="N32" s="350">
        <v>-7.3441000000000001</v>
      </c>
      <c r="O32" s="348">
        <v>-3.6046999999999998</v>
      </c>
      <c r="P32" s="348">
        <v>4.8666999999999998</v>
      </c>
      <c r="Q32" s="348">
        <v>6.0274999999999999</v>
      </c>
      <c r="R32" s="348" t="s">
        <v>430</v>
      </c>
      <c r="S32" s="348">
        <v>-1.8368</v>
      </c>
      <c r="T32" s="348">
        <v>4.7939999999999996</v>
      </c>
      <c r="U32" s="348">
        <v>-11.5259</v>
      </c>
      <c r="V32" s="348">
        <v>-5.9922000000000004</v>
      </c>
      <c r="W32" s="348">
        <v>-2.6591999999999998</v>
      </c>
      <c r="X32" s="348">
        <v>10.5945</v>
      </c>
      <c r="Y32" s="374"/>
      <c r="Z32" s="346">
        <v>42</v>
      </c>
      <c r="AA32" s="346">
        <v>187</v>
      </c>
      <c r="AB32" s="346">
        <v>207</v>
      </c>
      <c r="AC32" s="346">
        <v>176</v>
      </c>
      <c r="AD32" s="346">
        <v>223</v>
      </c>
      <c r="AE32" s="346">
        <v>198</v>
      </c>
      <c r="AF32" s="346">
        <v>108</v>
      </c>
      <c r="AG32" s="346">
        <v>93</v>
      </c>
      <c r="AH32" s="346">
        <v>42</v>
      </c>
      <c r="AI32" s="346" t="s">
        <v>430</v>
      </c>
      <c r="AJ32" s="346">
        <v>219</v>
      </c>
      <c r="AK32" s="346">
        <v>221</v>
      </c>
      <c r="AL32" s="346">
        <v>218</v>
      </c>
      <c r="AM32" s="346">
        <v>204</v>
      </c>
      <c r="AN32" s="346">
        <v>173</v>
      </c>
      <c r="AO32" s="373"/>
      <c r="AP32" s="348" t="s">
        <v>430</v>
      </c>
      <c r="AQ32" s="348">
        <v>8.09</v>
      </c>
      <c r="AR32" s="348">
        <v>4.22</v>
      </c>
      <c r="AS32" s="348">
        <v>-1.22</v>
      </c>
      <c r="AT32" s="348">
        <v>-11.19</v>
      </c>
      <c r="AU32" s="351"/>
      <c r="AV32" s="346" t="s">
        <v>430</v>
      </c>
      <c r="AW32" s="346">
        <v>23</v>
      </c>
      <c r="AX32" s="346">
        <v>42</v>
      </c>
      <c r="AY32" s="346">
        <v>89</v>
      </c>
      <c r="AZ32" s="346">
        <v>209</v>
      </c>
      <c r="BA32" s="374"/>
      <c r="BB32" s="348">
        <v>11.926662508712599</v>
      </c>
      <c r="BC32" s="348">
        <v>0.99865300260776002</v>
      </c>
      <c r="BD32" s="348">
        <v>4.3142683404714301E-3</v>
      </c>
      <c r="BE32" s="375">
        <v>-2.69565198134827E-2</v>
      </c>
      <c r="BF32" s="374"/>
      <c r="BG32" s="372">
        <v>0.3669</v>
      </c>
      <c r="BH32" s="373"/>
      <c r="BI32" s="843">
        <v>99.631100000000004</v>
      </c>
      <c r="BJ32" s="348" t="s">
        <v>430</v>
      </c>
      <c r="BK32" s="348" t="s">
        <v>430</v>
      </c>
      <c r="BL32" s="843">
        <v>0.36890000000000001</v>
      </c>
      <c r="BM32" s="373"/>
      <c r="BN32" s="372" t="s">
        <v>4621</v>
      </c>
      <c r="BO32" s="372" t="s">
        <v>4546</v>
      </c>
      <c r="BP32" s="372" t="s">
        <v>4547</v>
      </c>
      <c r="BQ32" s="372" t="s">
        <v>4548</v>
      </c>
      <c r="BR32" s="372" t="s">
        <v>4549</v>
      </c>
      <c r="BS32" s="373"/>
      <c r="BT32" s="354" t="s">
        <v>555</v>
      </c>
    </row>
    <row r="33" spans="1:72" s="428" customFormat="1" x14ac:dyDescent="0.25">
      <c r="A33" s="345" t="s">
        <v>4622</v>
      </c>
      <c r="B33" s="373"/>
      <c r="C33" s="719">
        <v>44895</v>
      </c>
      <c r="D33" s="373"/>
      <c r="E33" s="346">
        <v>1811.07</v>
      </c>
      <c r="F33" s="373"/>
      <c r="G33" s="347">
        <v>18.291399999999999</v>
      </c>
      <c r="H33" s="374"/>
      <c r="I33" s="348">
        <v>-0.72399999999999998</v>
      </c>
      <c r="J33" s="348">
        <v>-0.43269999999999997</v>
      </c>
      <c r="K33" s="348">
        <v>-0.94979999999999998</v>
      </c>
      <c r="L33" s="348">
        <v>3.9302000000000001</v>
      </c>
      <c r="M33" s="348">
        <v>6.4833999999999996</v>
      </c>
      <c r="N33" s="350">
        <v>3.5015000000000001</v>
      </c>
      <c r="O33" s="348">
        <v>-1.6898</v>
      </c>
      <c r="P33" s="348">
        <v>13.6275</v>
      </c>
      <c r="Q33" s="348" t="s">
        <v>430</v>
      </c>
      <c r="R33" s="348" t="s">
        <v>430</v>
      </c>
      <c r="S33" s="348">
        <v>0.54690000000000005</v>
      </c>
      <c r="T33" s="348">
        <v>16.722100000000001</v>
      </c>
      <c r="U33" s="348">
        <v>2.5428999999999999</v>
      </c>
      <c r="V33" s="348">
        <v>7.6497000000000002</v>
      </c>
      <c r="W33" s="348">
        <v>-2.6722000000000001</v>
      </c>
      <c r="X33" s="348">
        <v>17.317399999999999</v>
      </c>
      <c r="Y33" s="374"/>
      <c r="Z33" s="346">
        <v>212</v>
      </c>
      <c r="AA33" s="346">
        <v>59</v>
      </c>
      <c r="AB33" s="346">
        <v>51</v>
      </c>
      <c r="AC33" s="346">
        <v>102</v>
      </c>
      <c r="AD33" s="346">
        <v>83</v>
      </c>
      <c r="AE33" s="346">
        <v>87</v>
      </c>
      <c r="AF33" s="346">
        <v>78</v>
      </c>
      <c r="AG33" s="346">
        <v>35</v>
      </c>
      <c r="AH33" s="346" t="s">
        <v>430</v>
      </c>
      <c r="AI33" s="346" t="s">
        <v>430</v>
      </c>
      <c r="AJ33" s="346">
        <v>118</v>
      </c>
      <c r="AK33" s="346">
        <v>82</v>
      </c>
      <c r="AL33" s="346">
        <v>82</v>
      </c>
      <c r="AM33" s="346">
        <v>65</v>
      </c>
      <c r="AN33" s="346">
        <v>184</v>
      </c>
      <c r="AO33" s="373"/>
      <c r="AP33" s="348" t="s">
        <v>430</v>
      </c>
      <c r="AQ33" s="348" t="s">
        <v>430</v>
      </c>
      <c r="AR33" s="348" t="s">
        <v>430</v>
      </c>
      <c r="AS33" s="348">
        <v>5.36</v>
      </c>
      <c r="AT33" s="348">
        <v>5.31</v>
      </c>
      <c r="AU33" s="351"/>
      <c r="AV33" s="346" t="s">
        <v>430</v>
      </c>
      <c r="AW33" s="346" t="s">
        <v>430</v>
      </c>
      <c r="AX33" s="346" t="s">
        <v>430</v>
      </c>
      <c r="AY33" s="346">
        <v>45</v>
      </c>
      <c r="AZ33" s="346">
        <v>80</v>
      </c>
      <c r="BA33" s="374"/>
      <c r="BB33" s="348">
        <v>18.454896732670601</v>
      </c>
      <c r="BC33" s="348">
        <v>0.99828177978786403</v>
      </c>
      <c r="BD33" s="348">
        <v>5.4280358319197503E-2</v>
      </c>
      <c r="BE33" s="375">
        <v>-0.10827938641764499</v>
      </c>
      <c r="BF33" s="374"/>
      <c r="BG33" s="372">
        <v>0.44409999999999999</v>
      </c>
      <c r="BH33" s="373"/>
      <c r="BI33" s="843">
        <v>21.233599999999999</v>
      </c>
      <c r="BJ33" s="843">
        <v>78.712400000000002</v>
      </c>
      <c r="BK33" s="348" t="s">
        <v>430</v>
      </c>
      <c r="BL33" s="843">
        <v>5.3999999999999999E-2</v>
      </c>
      <c r="BM33" s="373"/>
      <c r="BN33" s="372" t="s">
        <v>4623</v>
      </c>
      <c r="BO33" s="372" t="s">
        <v>4624</v>
      </c>
      <c r="BP33" s="372" t="s">
        <v>4625</v>
      </c>
      <c r="BQ33" s="372" t="s">
        <v>4626</v>
      </c>
      <c r="BR33" s="372" t="s">
        <v>2200</v>
      </c>
      <c r="BS33" s="373"/>
      <c r="BT33" s="354" t="s">
        <v>526</v>
      </c>
    </row>
    <row r="34" spans="1:72" s="428" customFormat="1" x14ac:dyDescent="0.25">
      <c r="A34" s="345" t="s">
        <v>4627</v>
      </c>
      <c r="B34" s="373"/>
      <c r="C34" s="719">
        <v>44428</v>
      </c>
      <c r="D34" s="373"/>
      <c r="E34" s="346">
        <v>1768.14</v>
      </c>
      <c r="F34" s="373"/>
      <c r="G34" s="347">
        <v>17.807400000000001</v>
      </c>
      <c r="H34" s="374"/>
      <c r="I34" s="348">
        <v>9.8400000000000001E-2</v>
      </c>
      <c r="J34" s="348">
        <v>-1.1677</v>
      </c>
      <c r="K34" s="348">
        <v>-4.5788000000000002</v>
      </c>
      <c r="L34" s="348">
        <v>1.7042999999999999</v>
      </c>
      <c r="M34" s="348">
        <v>1.1692</v>
      </c>
      <c r="N34" s="350">
        <v>0.53349999999999997</v>
      </c>
      <c r="O34" s="348">
        <v>2.4400000000000002E-2</v>
      </c>
      <c r="P34" s="348">
        <v>11.0871</v>
      </c>
      <c r="Q34" s="348">
        <v>10.948</v>
      </c>
      <c r="R34" s="348" t="s">
        <v>430</v>
      </c>
      <c r="S34" s="348">
        <v>-0.42109999999999997</v>
      </c>
      <c r="T34" s="348">
        <v>9.1694999999999993</v>
      </c>
      <c r="U34" s="348">
        <v>-3.2622</v>
      </c>
      <c r="V34" s="348">
        <v>2.085</v>
      </c>
      <c r="W34" s="348">
        <v>-2.3969</v>
      </c>
      <c r="X34" s="348">
        <v>12.0787</v>
      </c>
      <c r="Y34" s="374"/>
      <c r="Z34" s="346">
        <v>60</v>
      </c>
      <c r="AA34" s="346">
        <v>119</v>
      </c>
      <c r="AB34" s="346">
        <v>200</v>
      </c>
      <c r="AC34" s="346">
        <v>182</v>
      </c>
      <c r="AD34" s="346">
        <v>153</v>
      </c>
      <c r="AE34" s="346">
        <v>120</v>
      </c>
      <c r="AF34" s="346">
        <v>40</v>
      </c>
      <c r="AG34" s="346">
        <v>46</v>
      </c>
      <c r="AH34" s="346">
        <v>17</v>
      </c>
      <c r="AI34" s="346" t="s">
        <v>430</v>
      </c>
      <c r="AJ34" s="346">
        <v>161</v>
      </c>
      <c r="AK34" s="346">
        <v>169</v>
      </c>
      <c r="AL34" s="346">
        <v>140</v>
      </c>
      <c r="AM34" s="346">
        <v>129</v>
      </c>
      <c r="AN34" s="346">
        <v>115</v>
      </c>
      <c r="AO34" s="373"/>
      <c r="AP34" s="348" t="s">
        <v>430</v>
      </c>
      <c r="AQ34" s="348" t="s">
        <v>430</v>
      </c>
      <c r="AR34" s="348">
        <v>10.210000000000001</v>
      </c>
      <c r="AS34" s="348">
        <v>4.8899999999999997</v>
      </c>
      <c r="AT34" s="348">
        <v>-2.27</v>
      </c>
      <c r="AU34" s="351"/>
      <c r="AV34" s="346" t="s">
        <v>430</v>
      </c>
      <c r="AW34" s="346" t="s">
        <v>430</v>
      </c>
      <c r="AX34" s="346">
        <v>18</v>
      </c>
      <c r="AY34" s="346">
        <v>51</v>
      </c>
      <c r="AZ34" s="346">
        <v>138</v>
      </c>
      <c r="BA34" s="374"/>
      <c r="BB34" s="348">
        <v>11.9158590587161</v>
      </c>
      <c r="BC34" s="348">
        <v>0.99801603168651098</v>
      </c>
      <c r="BD34" s="348">
        <v>4.6088793139709101E-2</v>
      </c>
      <c r="BE34" s="375">
        <v>-7.8677138132898297E-2</v>
      </c>
      <c r="BF34" s="374"/>
      <c r="BG34" s="372">
        <v>7.7600000000000002E-2</v>
      </c>
      <c r="BH34" s="373"/>
      <c r="BI34" s="843">
        <v>96.325100000000006</v>
      </c>
      <c r="BJ34" s="843">
        <v>3.6674099999999998</v>
      </c>
      <c r="BK34" s="348" t="s">
        <v>430</v>
      </c>
      <c r="BL34" s="843">
        <v>7.4900000000000001E-3</v>
      </c>
      <c r="BM34" s="373"/>
      <c r="BN34" s="372" t="s">
        <v>4628</v>
      </c>
      <c r="BO34" s="372" t="s">
        <v>4629</v>
      </c>
      <c r="BP34" s="372" t="s">
        <v>3450</v>
      </c>
      <c r="BQ34" s="372" t="s">
        <v>4630</v>
      </c>
      <c r="BR34" s="372" t="s">
        <v>4631</v>
      </c>
      <c r="BS34" s="373"/>
      <c r="BT34" s="354" t="s">
        <v>555</v>
      </c>
    </row>
    <row r="35" spans="1:72" s="428" customFormat="1" x14ac:dyDescent="0.25">
      <c r="A35" s="345" t="s">
        <v>4632</v>
      </c>
      <c r="B35" s="373"/>
      <c r="C35" s="719">
        <v>44837</v>
      </c>
      <c r="D35" s="373"/>
      <c r="E35" s="346">
        <v>1802.01</v>
      </c>
      <c r="F35" s="373"/>
      <c r="G35" s="347">
        <v>19.714600000000001</v>
      </c>
      <c r="H35" s="374"/>
      <c r="I35" s="348">
        <v>6.1000000000000004E-3</v>
      </c>
      <c r="J35" s="348">
        <v>-6.6400000000000001E-2</v>
      </c>
      <c r="K35" s="348">
        <v>0.4919</v>
      </c>
      <c r="L35" s="348">
        <v>9.9248999999999992</v>
      </c>
      <c r="M35" s="348">
        <v>19.697900000000001</v>
      </c>
      <c r="N35" s="350">
        <v>7.4424000000000001</v>
      </c>
      <c r="O35" s="348">
        <v>-0.26069999999999999</v>
      </c>
      <c r="P35" s="348">
        <v>13.620699999999999</v>
      </c>
      <c r="Q35" s="348" t="s">
        <v>430</v>
      </c>
      <c r="R35" s="348" t="s">
        <v>430</v>
      </c>
      <c r="S35" s="348">
        <v>4.1189</v>
      </c>
      <c r="T35" s="348">
        <v>29.010400000000001</v>
      </c>
      <c r="U35" s="348">
        <v>10.2896</v>
      </c>
      <c r="V35" s="348">
        <v>10.102399999999999</v>
      </c>
      <c r="W35" s="348">
        <v>0.32569999999999999</v>
      </c>
      <c r="X35" s="348">
        <v>18.802199999999999</v>
      </c>
      <c r="Y35" s="374"/>
      <c r="Z35" s="346">
        <v>80</v>
      </c>
      <c r="AA35" s="346">
        <v>39</v>
      </c>
      <c r="AB35" s="346">
        <v>23</v>
      </c>
      <c r="AC35" s="346">
        <v>13</v>
      </c>
      <c r="AD35" s="346">
        <v>11</v>
      </c>
      <c r="AE35" s="346">
        <v>40</v>
      </c>
      <c r="AF35" s="346">
        <v>49</v>
      </c>
      <c r="AG35" s="346">
        <v>36</v>
      </c>
      <c r="AH35" s="346" t="s">
        <v>430</v>
      </c>
      <c r="AI35" s="346" t="s">
        <v>430</v>
      </c>
      <c r="AJ35" s="346">
        <v>28</v>
      </c>
      <c r="AK35" s="346">
        <v>13</v>
      </c>
      <c r="AL35" s="346">
        <v>22</v>
      </c>
      <c r="AM35" s="346">
        <v>32</v>
      </c>
      <c r="AN35" s="346">
        <v>12</v>
      </c>
      <c r="AO35" s="373"/>
      <c r="AP35" s="348" t="s">
        <v>430</v>
      </c>
      <c r="AQ35" s="348" t="s">
        <v>430</v>
      </c>
      <c r="AR35" s="348" t="s">
        <v>430</v>
      </c>
      <c r="AS35" s="348">
        <v>9.17</v>
      </c>
      <c r="AT35" s="348">
        <v>21.08</v>
      </c>
      <c r="AU35" s="351"/>
      <c r="AV35" s="346" t="s">
        <v>430</v>
      </c>
      <c r="AW35" s="346" t="s">
        <v>430</v>
      </c>
      <c r="AX35" s="346" t="s">
        <v>430</v>
      </c>
      <c r="AY35" s="346">
        <v>15</v>
      </c>
      <c r="AZ35" s="346">
        <v>17</v>
      </c>
      <c r="BA35" s="374"/>
      <c r="BB35" s="348">
        <v>19.717822475182999</v>
      </c>
      <c r="BC35" s="348">
        <v>0.99771970490988404</v>
      </c>
      <c r="BD35" s="348">
        <v>5.0051586577637003E-2</v>
      </c>
      <c r="BE35" s="375">
        <v>-9.1355490739032805E-2</v>
      </c>
      <c r="BF35" s="374"/>
      <c r="BG35" s="372">
        <v>9.5000000000000001E-2</v>
      </c>
      <c r="BH35" s="373"/>
      <c r="BI35" s="348" t="s">
        <v>430</v>
      </c>
      <c r="BJ35" s="843">
        <v>7.1800199999999998</v>
      </c>
      <c r="BK35" s="843">
        <v>92.714500000000001</v>
      </c>
      <c r="BL35" s="843">
        <v>0.10548</v>
      </c>
      <c r="BM35" s="373"/>
      <c r="BN35" s="372" t="s">
        <v>4581</v>
      </c>
      <c r="BO35" s="372" t="s">
        <v>4582</v>
      </c>
      <c r="BP35" s="372" t="s">
        <v>4633</v>
      </c>
      <c r="BQ35" s="372" t="s">
        <v>4584</v>
      </c>
      <c r="BR35" s="372" t="s">
        <v>4585</v>
      </c>
      <c r="BS35" s="373"/>
      <c r="BT35" s="354" t="s">
        <v>2451</v>
      </c>
    </row>
    <row r="36" spans="1:72" s="428" customFormat="1" x14ac:dyDescent="0.25">
      <c r="A36" s="345" t="s">
        <v>4634</v>
      </c>
      <c r="B36" s="373"/>
      <c r="C36" s="719">
        <v>37677</v>
      </c>
      <c r="D36" s="373"/>
      <c r="E36" s="346">
        <v>1666.02</v>
      </c>
      <c r="F36" s="373"/>
      <c r="G36" s="347">
        <v>146.79910000000001</v>
      </c>
      <c r="H36" s="374"/>
      <c r="I36" s="348">
        <v>0.1963</v>
      </c>
      <c r="J36" s="348">
        <v>-1.6517999999999999</v>
      </c>
      <c r="K36" s="348">
        <v>-4.5026999999999999</v>
      </c>
      <c r="L36" s="348">
        <v>1.5831</v>
      </c>
      <c r="M36" s="348">
        <v>-2.7374999999999998</v>
      </c>
      <c r="N36" s="350">
        <v>-5.5456000000000003</v>
      </c>
      <c r="O36" s="348">
        <v>-2.653</v>
      </c>
      <c r="P36" s="348">
        <v>6.3540000000000001</v>
      </c>
      <c r="Q36" s="348">
        <v>6.8156999999999996</v>
      </c>
      <c r="R36" s="348">
        <v>10.7431</v>
      </c>
      <c r="S36" s="348">
        <v>-1.4161999999999999</v>
      </c>
      <c r="T36" s="348">
        <v>5.7163000000000004</v>
      </c>
      <c r="U36" s="348">
        <v>-9.7356999999999996</v>
      </c>
      <c r="V36" s="348">
        <v>-4.1147</v>
      </c>
      <c r="W36" s="348">
        <v>-2.4863</v>
      </c>
      <c r="X36" s="348">
        <v>14.411799999999999</v>
      </c>
      <c r="Y36" s="374"/>
      <c r="Z36" s="346">
        <v>29</v>
      </c>
      <c r="AA36" s="346">
        <v>201</v>
      </c>
      <c r="AB36" s="346">
        <v>186</v>
      </c>
      <c r="AC36" s="346">
        <v>205</v>
      </c>
      <c r="AD36" s="346">
        <v>207</v>
      </c>
      <c r="AE36" s="346">
        <v>183</v>
      </c>
      <c r="AF36" s="346">
        <v>97</v>
      </c>
      <c r="AG36" s="346">
        <v>85</v>
      </c>
      <c r="AH36" s="346">
        <v>35</v>
      </c>
      <c r="AI36" s="346">
        <v>9</v>
      </c>
      <c r="AJ36" s="346">
        <v>198</v>
      </c>
      <c r="AK36" s="346">
        <v>207</v>
      </c>
      <c r="AL36" s="346">
        <v>206</v>
      </c>
      <c r="AM36" s="346">
        <v>188</v>
      </c>
      <c r="AN36" s="346">
        <v>141</v>
      </c>
      <c r="AO36" s="373"/>
      <c r="AP36" s="348">
        <v>10.199999999999999</v>
      </c>
      <c r="AQ36" s="348">
        <v>9.07</v>
      </c>
      <c r="AR36" s="348">
        <v>5.45</v>
      </c>
      <c r="AS36" s="348">
        <v>0.26</v>
      </c>
      <c r="AT36" s="348">
        <v>-9.23</v>
      </c>
      <c r="AU36" s="351"/>
      <c r="AV36" s="346">
        <v>9</v>
      </c>
      <c r="AW36" s="346">
        <v>18</v>
      </c>
      <c r="AX36" s="346">
        <v>37</v>
      </c>
      <c r="AY36" s="346">
        <v>82</v>
      </c>
      <c r="AZ36" s="346">
        <v>198</v>
      </c>
      <c r="BA36" s="374"/>
      <c r="BB36" s="348">
        <v>11.6585888774302</v>
      </c>
      <c r="BC36" s="348">
        <v>0.99784176956038495</v>
      </c>
      <c r="BD36" s="348">
        <v>1.4137400521371E-2</v>
      </c>
      <c r="BE36" s="375">
        <v>-5.3739264862047199E-2</v>
      </c>
      <c r="BF36" s="374"/>
      <c r="BG36" s="372">
        <v>0.79359999999999997</v>
      </c>
      <c r="BH36" s="373"/>
      <c r="BI36" s="348">
        <v>98.653300000000002</v>
      </c>
      <c r="BJ36" s="348">
        <v>1.34232</v>
      </c>
      <c r="BK36" s="348" t="s">
        <v>430</v>
      </c>
      <c r="BL36" s="348">
        <v>4.3800000000000002E-3</v>
      </c>
      <c r="BM36" s="373"/>
      <c r="BN36" s="372" t="s">
        <v>4522</v>
      </c>
      <c r="BO36" s="372" t="s">
        <v>4523</v>
      </c>
      <c r="BP36" s="372" t="s">
        <v>4524</v>
      </c>
      <c r="BQ36" s="372" t="s">
        <v>4525</v>
      </c>
      <c r="BR36" s="372" t="s">
        <v>4526</v>
      </c>
      <c r="BS36" s="373"/>
      <c r="BT36" s="354" t="s">
        <v>4635</v>
      </c>
    </row>
    <row r="37" spans="1:72" s="428" customFormat="1" x14ac:dyDescent="0.25">
      <c r="A37" s="345" t="s">
        <v>4636</v>
      </c>
      <c r="B37" s="373"/>
      <c r="C37" s="719">
        <v>44840</v>
      </c>
      <c r="D37" s="373"/>
      <c r="E37" s="346">
        <v>1561.38</v>
      </c>
      <c r="F37" s="373"/>
      <c r="G37" s="347">
        <v>14.9793</v>
      </c>
      <c r="H37" s="374"/>
      <c r="I37" s="348">
        <v>8.6999999999999994E-3</v>
      </c>
      <c r="J37" s="348">
        <v>-2.2073</v>
      </c>
      <c r="K37" s="348">
        <v>-5.7839999999999998</v>
      </c>
      <c r="L37" s="348">
        <v>1.5772999999999999</v>
      </c>
      <c r="M37" s="348">
        <v>-1.0672999999999999</v>
      </c>
      <c r="N37" s="350">
        <v>-5.5820999999999996</v>
      </c>
      <c r="O37" s="348">
        <v>-3.3371</v>
      </c>
      <c r="P37" s="348">
        <v>8.5025999999999993</v>
      </c>
      <c r="Q37" s="348" t="s">
        <v>430</v>
      </c>
      <c r="R37" s="348" t="s">
        <v>430</v>
      </c>
      <c r="S37" s="348">
        <v>-0.71120000000000005</v>
      </c>
      <c r="T37" s="348">
        <v>6.9086999999999996</v>
      </c>
      <c r="U37" s="348">
        <v>-7.4843999999999999</v>
      </c>
      <c r="V37" s="348">
        <v>-2.0287999999999999</v>
      </c>
      <c r="W37" s="348">
        <v>-3.5367000000000002</v>
      </c>
      <c r="X37" s="348">
        <v>10.8249</v>
      </c>
      <c r="Y37" s="374"/>
      <c r="Z37" s="346">
        <v>76</v>
      </c>
      <c r="AA37" s="346">
        <v>229</v>
      </c>
      <c r="AB37" s="346">
        <v>242</v>
      </c>
      <c r="AC37" s="346">
        <v>207</v>
      </c>
      <c r="AD37" s="346">
        <v>188</v>
      </c>
      <c r="AE37" s="346">
        <v>185</v>
      </c>
      <c r="AF37" s="346">
        <v>106</v>
      </c>
      <c r="AG37" s="346">
        <v>61</v>
      </c>
      <c r="AH37" s="346" t="s">
        <v>430</v>
      </c>
      <c r="AI37" s="346" t="s">
        <v>430</v>
      </c>
      <c r="AJ37" s="346">
        <v>169</v>
      </c>
      <c r="AK37" s="346">
        <v>185</v>
      </c>
      <c r="AL37" s="346">
        <v>184</v>
      </c>
      <c r="AM37" s="346">
        <v>166</v>
      </c>
      <c r="AN37" s="346">
        <v>233</v>
      </c>
      <c r="AO37" s="373"/>
      <c r="AP37" s="348" t="s">
        <v>430</v>
      </c>
      <c r="AQ37" s="348" t="s">
        <v>430</v>
      </c>
      <c r="AR37" s="348" t="s">
        <v>430</v>
      </c>
      <c r="AS37" s="348">
        <v>1.56</v>
      </c>
      <c r="AT37" s="348">
        <v>-6.78</v>
      </c>
      <c r="AU37" s="351"/>
      <c r="AV37" s="346" t="s">
        <v>430</v>
      </c>
      <c r="AW37" s="346" t="s">
        <v>430</v>
      </c>
      <c r="AX37" s="346" t="s">
        <v>430</v>
      </c>
      <c r="AY37" s="346">
        <v>62</v>
      </c>
      <c r="AZ37" s="346">
        <v>180</v>
      </c>
      <c r="BA37" s="374"/>
      <c r="BB37" s="348">
        <v>11.6875783345812</v>
      </c>
      <c r="BC37" s="348">
        <v>0.99575062918960699</v>
      </c>
      <c r="BD37" s="348">
        <v>2.7218694801305302E-2</v>
      </c>
      <c r="BE37" s="375">
        <v>-0.113534025728788</v>
      </c>
      <c r="BF37" s="374"/>
      <c r="BG37" s="372">
        <v>0.23300000000000001</v>
      </c>
      <c r="BH37" s="373"/>
      <c r="BI37" s="843">
        <v>94.221599999999995</v>
      </c>
      <c r="BJ37" s="843">
        <v>5.4584099999999998</v>
      </c>
      <c r="BK37" s="348" t="s">
        <v>430</v>
      </c>
      <c r="BL37" s="843">
        <v>0.31999</v>
      </c>
      <c r="BM37" s="373"/>
      <c r="BN37" s="372" t="s">
        <v>4637</v>
      </c>
      <c r="BO37" s="372" t="s">
        <v>2085</v>
      </c>
      <c r="BP37" s="372" t="s">
        <v>4638</v>
      </c>
      <c r="BQ37" s="372" t="s">
        <v>4639</v>
      </c>
      <c r="BR37" s="372" t="s">
        <v>4640</v>
      </c>
      <c r="BS37" s="373"/>
      <c r="BT37" s="354" t="s">
        <v>555</v>
      </c>
    </row>
    <row r="38" spans="1:72" s="428" customFormat="1" x14ac:dyDescent="0.25">
      <c r="A38" s="345" t="s">
        <v>4641</v>
      </c>
      <c r="B38" s="373"/>
      <c r="C38" s="719">
        <v>37517</v>
      </c>
      <c r="D38" s="373"/>
      <c r="E38" s="346">
        <v>1447.81</v>
      </c>
      <c r="F38" s="373"/>
      <c r="G38" s="347">
        <v>239.25700000000001</v>
      </c>
      <c r="H38" s="374"/>
      <c r="I38" s="348">
        <v>0.1961</v>
      </c>
      <c r="J38" s="348">
        <v>-1.6518999999999999</v>
      </c>
      <c r="K38" s="348">
        <v>-4.5010000000000003</v>
      </c>
      <c r="L38" s="348">
        <v>1.59</v>
      </c>
      <c r="M38" s="348">
        <v>-2.7109999999999999</v>
      </c>
      <c r="N38" s="350">
        <v>-5.4302000000000001</v>
      </c>
      <c r="O38" s="348">
        <v>-2.5192999999999999</v>
      </c>
      <c r="P38" s="348">
        <v>6.4858000000000002</v>
      </c>
      <c r="Q38" s="348">
        <v>6.8559000000000001</v>
      </c>
      <c r="R38" s="348">
        <v>10.606</v>
      </c>
      <c r="S38" s="348">
        <v>-1.4167000000000001</v>
      </c>
      <c r="T38" s="348">
        <v>5.7172000000000001</v>
      </c>
      <c r="U38" s="348">
        <v>-9.6384000000000007</v>
      </c>
      <c r="V38" s="348">
        <v>-4.0076000000000001</v>
      </c>
      <c r="W38" s="348">
        <v>-2.4863</v>
      </c>
      <c r="X38" s="348">
        <v>14.1473</v>
      </c>
      <c r="Y38" s="374"/>
      <c r="Z38" s="346">
        <v>30</v>
      </c>
      <c r="AA38" s="346">
        <v>202</v>
      </c>
      <c r="AB38" s="346">
        <v>182</v>
      </c>
      <c r="AC38" s="346">
        <v>203</v>
      </c>
      <c r="AD38" s="346">
        <v>204</v>
      </c>
      <c r="AE38" s="346">
        <v>178</v>
      </c>
      <c r="AF38" s="346">
        <v>92</v>
      </c>
      <c r="AG38" s="346">
        <v>79</v>
      </c>
      <c r="AH38" s="346">
        <v>32</v>
      </c>
      <c r="AI38" s="346">
        <v>11</v>
      </c>
      <c r="AJ38" s="346">
        <v>199</v>
      </c>
      <c r="AK38" s="346">
        <v>206</v>
      </c>
      <c r="AL38" s="346">
        <v>201</v>
      </c>
      <c r="AM38" s="346">
        <v>185</v>
      </c>
      <c r="AN38" s="346">
        <v>141</v>
      </c>
      <c r="AO38" s="373"/>
      <c r="AP38" s="348">
        <v>10.19</v>
      </c>
      <c r="AQ38" s="348">
        <v>9.15</v>
      </c>
      <c r="AR38" s="348">
        <v>5.55</v>
      </c>
      <c r="AS38" s="348">
        <v>0.39</v>
      </c>
      <c r="AT38" s="348">
        <v>-9.1300000000000008</v>
      </c>
      <c r="AU38" s="351"/>
      <c r="AV38" s="346">
        <v>10</v>
      </c>
      <c r="AW38" s="346">
        <v>16</v>
      </c>
      <c r="AX38" s="346">
        <v>33</v>
      </c>
      <c r="AY38" s="346">
        <v>78</v>
      </c>
      <c r="AZ38" s="346">
        <v>194</v>
      </c>
      <c r="BA38" s="374"/>
      <c r="BB38" s="348">
        <v>11.6626355059984</v>
      </c>
      <c r="BC38" s="348">
        <v>0.99822673798988004</v>
      </c>
      <c r="BD38" s="348">
        <v>1.5068246661794699E-2</v>
      </c>
      <c r="BE38" s="375">
        <v>-4.2910258030886501E-2</v>
      </c>
      <c r="BF38" s="374"/>
      <c r="BG38" s="372">
        <v>14.421200000000001</v>
      </c>
      <c r="BH38" s="373"/>
      <c r="BI38" s="843">
        <v>98.304299999999998</v>
      </c>
      <c r="BJ38" s="843">
        <v>1.3552299999999999</v>
      </c>
      <c r="BK38" s="348" t="s">
        <v>430</v>
      </c>
      <c r="BL38" s="843">
        <v>0.34046999999999999</v>
      </c>
      <c r="BM38" s="373"/>
      <c r="BN38" s="372" t="s">
        <v>4532</v>
      </c>
      <c r="BO38" s="372" t="s">
        <v>4523</v>
      </c>
      <c r="BP38" s="372" t="s">
        <v>4524</v>
      </c>
      <c r="BQ38" s="372" t="s">
        <v>4525</v>
      </c>
      <c r="BR38" s="372" t="s">
        <v>4526</v>
      </c>
      <c r="BS38" s="373"/>
      <c r="BT38" s="354" t="s">
        <v>555</v>
      </c>
    </row>
    <row r="39" spans="1:72" s="428" customFormat="1" x14ac:dyDescent="0.25">
      <c r="A39" s="345" t="s">
        <v>4642</v>
      </c>
      <c r="B39" s="373"/>
      <c r="C39" s="719">
        <v>45534</v>
      </c>
      <c r="D39" s="373"/>
      <c r="E39" s="346">
        <v>1439.37</v>
      </c>
      <c r="F39" s="373"/>
      <c r="G39" s="347">
        <v>13.817399999999999</v>
      </c>
      <c r="H39" s="374"/>
      <c r="I39" s="348">
        <v>-0.97609999999999997</v>
      </c>
      <c r="J39" s="348">
        <v>1.2642</v>
      </c>
      <c r="K39" s="348">
        <v>1.6576</v>
      </c>
      <c r="L39" s="348">
        <v>8.8541000000000007</v>
      </c>
      <c r="M39" s="348">
        <v>16.0931</v>
      </c>
      <c r="N39" s="350">
        <v>26.035499999999999</v>
      </c>
      <c r="O39" s="348">
        <v>18.879799999999999</v>
      </c>
      <c r="P39" s="348" t="s">
        <v>430</v>
      </c>
      <c r="Q39" s="348" t="s">
        <v>430</v>
      </c>
      <c r="R39" s="348" t="s">
        <v>430</v>
      </c>
      <c r="S39" s="348">
        <v>2.8792</v>
      </c>
      <c r="T39" s="348">
        <v>35.324100000000001</v>
      </c>
      <c r="U39" s="348">
        <v>26.001000000000001</v>
      </c>
      <c r="V39" s="348">
        <v>24.038599999999999</v>
      </c>
      <c r="W39" s="348">
        <v>0.76349999999999996</v>
      </c>
      <c r="X39" s="348">
        <v>17.265699999999999</v>
      </c>
      <c r="Y39" s="374"/>
      <c r="Z39" s="346">
        <v>229</v>
      </c>
      <c r="AA39" s="346">
        <v>2</v>
      </c>
      <c r="AB39" s="346">
        <v>5</v>
      </c>
      <c r="AC39" s="346">
        <v>28</v>
      </c>
      <c r="AD39" s="346">
        <v>26</v>
      </c>
      <c r="AE39" s="346">
        <v>3</v>
      </c>
      <c r="AF39" s="346">
        <v>4</v>
      </c>
      <c r="AG39" s="346" t="s">
        <v>430</v>
      </c>
      <c r="AH39" s="346" t="s">
        <v>430</v>
      </c>
      <c r="AI39" s="346" t="s">
        <v>430</v>
      </c>
      <c r="AJ39" s="346">
        <v>43</v>
      </c>
      <c r="AK39" s="346">
        <v>3</v>
      </c>
      <c r="AL39" s="346">
        <v>2</v>
      </c>
      <c r="AM39" s="346">
        <v>6</v>
      </c>
      <c r="AN39" s="346">
        <v>5</v>
      </c>
      <c r="AO39" s="373"/>
      <c r="AP39" s="348" t="s">
        <v>430</v>
      </c>
      <c r="AQ39" s="348" t="s">
        <v>430</v>
      </c>
      <c r="AR39" s="348" t="s">
        <v>430</v>
      </c>
      <c r="AS39" s="348" t="s">
        <v>430</v>
      </c>
      <c r="AT39" s="348">
        <v>32.4</v>
      </c>
      <c r="AU39" s="351"/>
      <c r="AV39" s="346" t="s">
        <v>430</v>
      </c>
      <c r="AW39" s="346" t="s">
        <v>430</v>
      </c>
      <c r="AX39" s="346" t="s">
        <v>430</v>
      </c>
      <c r="AY39" s="346" t="s">
        <v>430</v>
      </c>
      <c r="AZ39" s="346">
        <v>3</v>
      </c>
      <c r="BA39" s="374"/>
      <c r="BB39" s="348">
        <v>30.284167651170598</v>
      </c>
      <c r="BC39" s="348">
        <v>0.99773802326889405</v>
      </c>
      <c r="BD39" s="348">
        <v>4.4952091263178499E-2</v>
      </c>
      <c r="BE39" s="375">
        <v>-0.118043923506858</v>
      </c>
      <c r="BF39" s="374"/>
      <c r="BG39" s="372">
        <v>0.13780000000000001</v>
      </c>
      <c r="BH39" s="373"/>
      <c r="BI39" s="843">
        <v>52.148699999999998</v>
      </c>
      <c r="BJ39" s="843">
        <v>25.915900000000001</v>
      </c>
      <c r="BK39" s="843">
        <v>21.930700000000002</v>
      </c>
      <c r="BL39" s="843">
        <v>4.7000000000000002E-3</v>
      </c>
      <c r="BM39" s="373"/>
      <c r="BN39" s="372" t="s">
        <v>4643</v>
      </c>
      <c r="BO39" s="372" t="s">
        <v>934</v>
      </c>
      <c r="BP39" s="372" t="s">
        <v>4644</v>
      </c>
      <c r="BQ39" s="372" t="s">
        <v>4645</v>
      </c>
      <c r="BR39" s="372" t="s">
        <v>4561</v>
      </c>
      <c r="BS39" s="373"/>
      <c r="BT39" s="354" t="s">
        <v>1989</v>
      </c>
    </row>
    <row r="40" spans="1:72" s="428" customFormat="1" x14ac:dyDescent="0.25">
      <c r="A40" s="345" t="s">
        <v>4646</v>
      </c>
      <c r="B40" s="373"/>
      <c r="C40" s="719">
        <v>43517</v>
      </c>
      <c r="D40" s="373"/>
      <c r="E40" s="346">
        <v>1400.14</v>
      </c>
      <c r="F40" s="373"/>
      <c r="G40" s="347">
        <v>28.054200000000002</v>
      </c>
      <c r="H40" s="374"/>
      <c r="I40" s="348">
        <v>-0.4446</v>
      </c>
      <c r="J40" s="348">
        <v>-0.72889999999999999</v>
      </c>
      <c r="K40" s="348">
        <v>-2.9809999999999999</v>
      </c>
      <c r="L40" s="348">
        <v>5.0297999999999998</v>
      </c>
      <c r="M40" s="348">
        <v>8.0565999999999995</v>
      </c>
      <c r="N40" s="350">
        <v>7.1515000000000004</v>
      </c>
      <c r="O40" s="348">
        <v>-1.3605</v>
      </c>
      <c r="P40" s="348">
        <v>16.298500000000001</v>
      </c>
      <c r="Q40" s="348">
        <v>11.3422</v>
      </c>
      <c r="R40" s="348" t="s">
        <v>430</v>
      </c>
      <c r="S40" s="348">
        <v>1.4710000000000001</v>
      </c>
      <c r="T40" s="348">
        <v>20.224699999999999</v>
      </c>
      <c r="U40" s="348">
        <v>4.7306999999999997</v>
      </c>
      <c r="V40" s="348">
        <v>7.0452000000000004</v>
      </c>
      <c r="W40" s="348">
        <v>-1.6818</v>
      </c>
      <c r="X40" s="348">
        <v>14.627599999999999</v>
      </c>
      <c r="Y40" s="374"/>
      <c r="Z40" s="346">
        <v>191</v>
      </c>
      <c r="AA40" s="346">
        <v>79</v>
      </c>
      <c r="AB40" s="346">
        <v>118</v>
      </c>
      <c r="AC40" s="346">
        <v>63</v>
      </c>
      <c r="AD40" s="346">
        <v>70</v>
      </c>
      <c r="AE40" s="346">
        <v>51</v>
      </c>
      <c r="AF40" s="346">
        <v>65</v>
      </c>
      <c r="AG40" s="346">
        <v>15</v>
      </c>
      <c r="AH40" s="346">
        <v>10</v>
      </c>
      <c r="AI40" s="346" t="s">
        <v>430</v>
      </c>
      <c r="AJ40" s="346">
        <v>76</v>
      </c>
      <c r="AK40" s="346">
        <v>45</v>
      </c>
      <c r="AL40" s="346">
        <v>46</v>
      </c>
      <c r="AM40" s="346">
        <v>74</v>
      </c>
      <c r="AN40" s="346">
        <v>73</v>
      </c>
      <c r="AO40" s="373"/>
      <c r="AP40" s="348" t="s">
        <v>430</v>
      </c>
      <c r="AQ40" s="348">
        <v>14.83</v>
      </c>
      <c r="AR40" s="348">
        <v>12.97</v>
      </c>
      <c r="AS40" s="348">
        <v>8.01</v>
      </c>
      <c r="AT40" s="348">
        <v>8.94</v>
      </c>
      <c r="AU40" s="351"/>
      <c r="AV40" s="346" t="s">
        <v>430</v>
      </c>
      <c r="AW40" s="346">
        <v>3</v>
      </c>
      <c r="AX40" s="346">
        <v>10</v>
      </c>
      <c r="AY40" s="346">
        <v>32</v>
      </c>
      <c r="AZ40" s="346">
        <v>50</v>
      </c>
      <c r="BA40" s="374"/>
      <c r="BB40" s="348">
        <v>16.950197025813001</v>
      </c>
      <c r="BC40" s="348">
        <v>0.99944088512301499</v>
      </c>
      <c r="BD40" s="348">
        <v>5.9419790041212298E-2</v>
      </c>
      <c r="BE40" s="375">
        <v>-6.5861481992267407E-2</v>
      </c>
      <c r="BF40" s="374"/>
      <c r="BG40" s="372">
        <v>0.33210000000000001</v>
      </c>
      <c r="BH40" s="373"/>
      <c r="BI40" s="843">
        <v>89.002899999999997</v>
      </c>
      <c r="BJ40" s="843">
        <v>13.6065</v>
      </c>
      <c r="BK40" s="348" t="s">
        <v>430</v>
      </c>
      <c r="BL40" s="843">
        <v>-2.6093999999999999</v>
      </c>
      <c r="BM40" s="373"/>
      <c r="BN40" s="844" t="s">
        <v>4647</v>
      </c>
      <c r="BO40" s="844" t="s">
        <v>4648</v>
      </c>
      <c r="BP40" s="844" t="s">
        <v>4649</v>
      </c>
      <c r="BQ40" s="844" t="s">
        <v>4650</v>
      </c>
      <c r="BR40" s="844" t="s">
        <v>4651</v>
      </c>
      <c r="BS40" s="373"/>
      <c r="BT40" s="354" t="s">
        <v>555</v>
      </c>
    </row>
    <row r="41" spans="1:72" s="428" customFormat="1" x14ac:dyDescent="0.25">
      <c r="A41" s="345" t="s">
        <v>4652</v>
      </c>
      <c r="B41" s="373"/>
      <c r="C41" s="719">
        <v>44580</v>
      </c>
      <c r="D41" s="373"/>
      <c r="E41" s="346">
        <v>1323.12</v>
      </c>
      <c r="F41" s="373"/>
      <c r="G41" s="347">
        <v>16.851700000000001</v>
      </c>
      <c r="H41" s="374"/>
      <c r="I41" s="348">
        <v>-0.44600000000000001</v>
      </c>
      <c r="J41" s="348">
        <v>-0.73399999999999999</v>
      </c>
      <c r="K41" s="348">
        <v>-3.004</v>
      </c>
      <c r="L41" s="348">
        <v>4.9844999999999997</v>
      </c>
      <c r="M41" s="348">
        <v>7.8922999999999996</v>
      </c>
      <c r="N41" s="350">
        <v>6.7374000000000001</v>
      </c>
      <c r="O41" s="348">
        <v>-1.5639000000000001</v>
      </c>
      <c r="P41" s="348">
        <v>16.020800000000001</v>
      </c>
      <c r="Q41" s="348" t="s">
        <v>430</v>
      </c>
      <c r="R41" s="348" t="s">
        <v>430</v>
      </c>
      <c r="S41" s="348">
        <v>1.3563000000000001</v>
      </c>
      <c r="T41" s="348">
        <v>20.115300000000001</v>
      </c>
      <c r="U41" s="348">
        <v>4.4931000000000001</v>
      </c>
      <c r="V41" s="348">
        <v>6.6772999999999998</v>
      </c>
      <c r="W41" s="348">
        <v>-1.6878</v>
      </c>
      <c r="X41" s="348">
        <v>11.893599999999999</v>
      </c>
      <c r="Y41" s="374"/>
      <c r="Z41" s="346">
        <v>198</v>
      </c>
      <c r="AA41" s="346">
        <v>85</v>
      </c>
      <c r="AB41" s="346">
        <v>122</v>
      </c>
      <c r="AC41" s="346">
        <v>66</v>
      </c>
      <c r="AD41" s="346">
        <v>77</v>
      </c>
      <c r="AE41" s="346">
        <v>60</v>
      </c>
      <c r="AF41" s="346">
        <v>72</v>
      </c>
      <c r="AG41" s="346">
        <v>19</v>
      </c>
      <c r="AH41" s="346" t="s">
        <v>430</v>
      </c>
      <c r="AI41" s="346" t="s">
        <v>430</v>
      </c>
      <c r="AJ41" s="346">
        <v>92</v>
      </c>
      <c r="AK41" s="346">
        <v>51</v>
      </c>
      <c r="AL41" s="346">
        <v>56</v>
      </c>
      <c r="AM41" s="346">
        <v>82</v>
      </c>
      <c r="AN41" s="346">
        <v>76</v>
      </c>
      <c r="AO41" s="373"/>
      <c r="AP41" s="348" t="s">
        <v>430</v>
      </c>
      <c r="AQ41" s="348" t="s">
        <v>430</v>
      </c>
      <c r="AR41" s="348" t="s">
        <v>430</v>
      </c>
      <c r="AS41" s="348">
        <v>7.72</v>
      </c>
      <c r="AT41" s="348">
        <v>8.59</v>
      </c>
      <c r="AU41" s="351"/>
      <c r="AV41" s="346" t="s">
        <v>430</v>
      </c>
      <c r="AW41" s="346" t="s">
        <v>430</v>
      </c>
      <c r="AX41" s="346" t="s">
        <v>430</v>
      </c>
      <c r="AY41" s="346">
        <v>37</v>
      </c>
      <c r="AZ41" s="346">
        <v>57</v>
      </c>
      <c r="BA41" s="374"/>
      <c r="BB41" s="348">
        <v>16.860244186688998</v>
      </c>
      <c r="BC41" s="348">
        <v>0.99404555471182798</v>
      </c>
      <c r="BD41" s="348">
        <v>5.8451289917202699E-2</v>
      </c>
      <c r="BE41" s="375">
        <v>-8.1742972687808502E-2</v>
      </c>
      <c r="BF41" s="374"/>
      <c r="BG41" s="372">
        <v>0.2777</v>
      </c>
      <c r="BH41" s="373"/>
      <c r="BI41" s="843">
        <v>86.594700000000003</v>
      </c>
      <c r="BJ41" s="843">
        <v>13.238099999999999</v>
      </c>
      <c r="BK41" s="348" t="s">
        <v>430</v>
      </c>
      <c r="BL41" s="843">
        <v>0.16719999999999999</v>
      </c>
      <c r="BM41" s="373"/>
      <c r="BN41" s="372" t="s">
        <v>1361</v>
      </c>
      <c r="BO41" s="372" t="s">
        <v>4552</v>
      </c>
      <c r="BP41" s="372" t="s">
        <v>4553</v>
      </c>
      <c r="BQ41" s="372" t="s">
        <v>4554</v>
      </c>
      <c r="BR41" s="372" t="s">
        <v>4537</v>
      </c>
      <c r="BS41" s="373"/>
      <c r="BT41" s="354" t="s">
        <v>555</v>
      </c>
    </row>
    <row r="42" spans="1:72" s="428" customFormat="1" x14ac:dyDescent="0.25">
      <c r="A42" s="345" t="s">
        <v>4653</v>
      </c>
      <c r="B42" s="373"/>
      <c r="C42" s="719">
        <v>44552</v>
      </c>
      <c r="D42" s="373"/>
      <c r="E42" s="346">
        <v>1310.54</v>
      </c>
      <c r="F42" s="373"/>
      <c r="G42" s="347">
        <v>19.8371</v>
      </c>
      <c r="H42" s="374"/>
      <c r="I42" s="348">
        <v>-0.37969999999999998</v>
      </c>
      <c r="J42" s="348">
        <v>-1.3716999999999999</v>
      </c>
      <c r="K42" s="348">
        <v>-2.4207000000000001</v>
      </c>
      <c r="L42" s="348">
        <v>4.4866000000000001</v>
      </c>
      <c r="M42" s="348">
        <v>8.4480000000000004</v>
      </c>
      <c r="N42" s="350">
        <v>6.1346999999999996</v>
      </c>
      <c r="O42" s="348">
        <v>1.9379999999999999</v>
      </c>
      <c r="P42" s="348">
        <v>13.6838</v>
      </c>
      <c r="Q42" s="348" t="s">
        <v>430</v>
      </c>
      <c r="R42" s="348" t="s">
        <v>430</v>
      </c>
      <c r="S42" s="348">
        <v>0.60040000000000004</v>
      </c>
      <c r="T42" s="348">
        <v>17.712199999999999</v>
      </c>
      <c r="U42" s="348">
        <v>2.6339999999999999</v>
      </c>
      <c r="V42" s="348">
        <v>8.5245999999999995</v>
      </c>
      <c r="W42" s="348">
        <v>-2.7006000000000001</v>
      </c>
      <c r="X42" s="348">
        <v>15.6159</v>
      </c>
      <c r="Y42" s="374"/>
      <c r="Z42" s="346">
        <v>171</v>
      </c>
      <c r="AA42" s="346">
        <v>143</v>
      </c>
      <c r="AB42" s="346">
        <v>87</v>
      </c>
      <c r="AC42" s="346">
        <v>82</v>
      </c>
      <c r="AD42" s="346">
        <v>55</v>
      </c>
      <c r="AE42" s="346">
        <v>73</v>
      </c>
      <c r="AF42" s="346">
        <v>34</v>
      </c>
      <c r="AG42" s="346">
        <v>34</v>
      </c>
      <c r="AH42" s="346" t="s">
        <v>430</v>
      </c>
      <c r="AI42" s="346" t="s">
        <v>430</v>
      </c>
      <c r="AJ42" s="346">
        <v>111</v>
      </c>
      <c r="AK42" s="346">
        <v>73</v>
      </c>
      <c r="AL42" s="346">
        <v>78</v>
      </c>
      <c r="AM42" s="346">
        <v>54</v>
      </c>
      <c r="AN42" s="346">
        <v>195</v>
      </c>
      <c r="AO42" s="373"/>
      <c r="AP42" s="348" t="s">
        <v>430</v>
      </c>
      <c r="AQ42" s="348" t="s">
        <v>430</v>
      </c>
      <c r="AR42" s="348" t="s">
        <v>430</v>
      </c>
      <c r="AS42" s="348">
        <v>8.5500000000000007</v>
      </c>
      <c r="AT42" s="348">
        <v>7.08</v>
      </c>
      <c r="AU42" s="351"/>
      <c r="AV42" s="346" t="s">
        <v>430</v>
      </c>
      <c r="AW42" s="346" t="s">
        <v>430</v>
      </c>
      <c r="AX42" s="346" t="s">
        <v>430</v>
      </c>
      <c r="AY42" s="346">
        <v>25</v>
      </c>
      <c r="AZ42" s="346">
        <v>73</v>
      </c>
      <c r="BA42" s="374"/>
      <c r="BB42" s="348">
        <v>16.120710205152601</v>
      </c>
      <c r="BC42" s="348">
        <v>0.99668218584371004</v>
      </c>
      <c r="BD42" s="348">
        <v>5.735944779669E-2</v>
      </c>
      <c r="BE42" s="375">
        <v>-8.9256794251948698E-2</v>
      </c>
      <c r="BF42" s="374"/>
      <c r="BG42" s="372">
        <v>0.1178</v>
      </c>
      <c r="BH42" s="373"/>
      <c r="BI42" s="843">
        <v>11.0876</v>
      </c>
      <c r="BJ42" s="843">
        <v>84.621099999999998</v>
      </c>
      <c r="BK42" s="843">
        <v>4.2482100000000003</v>
      </c>
      <c r="BL42" s="843">
        <v>4.3090000000000003E-2</v>
      </c>
      <c r="BM42" s="373"/>
      <c r="BN42" s="372" t="s">
        <v>4654</v>
      </c>
      <c r="BO42" s="372" t="s">
        <v>4553</v>
      </c>
      <c r="BP42" s="372" t="s">
        <v>4655</v>
      </c>
      <c r="BQ42" s="372" t="s">
        <v>4656</v>
      </c>
      <c r="BR42" s="372" t="s">
        <v>4657</v>
      </c>
      <c r="BS42" s="373"/>
      <c r="BT42" s="354" t="s">
        <v>555</v>
      </c>
    </row>
    <row r="43" spans="1:72" s="428" customFormat="1" x14ac:dyDescent="0.25">
      <c r="A43" s="345" t="s">
        <v>4658</v>
      </c>
      <c r="B43" s="373"/>
      <c r="C43" s="719">
        <v>45565</v>
      </c>
      <c r="D43" s="373"/>
      <c r="E43" s="346">
        <v>1330.67</v>
      </c>
      <c r="F43" s="373"/>
      <c r="G43" s="347">
        <v>8.5551999999999992</v>
      </c>
      <c r="H43" s="374"/>
      <c r="I43" s="348">
        <v>-0.43990000000000001</v>
      </c>
      <c r="J43" s="348">
        <v>0.70979999999999999</v>
      </c>
      <c r="K43" s="348">
        <v>0.74539999999999995</v>
      </c>
      <c r="L43" s="348">
        <v>7.5422000000000002</v>
      </c>
      <c r="M43" s="348">
        <v>9.2520000000000007</v>
      </c>
      <c r="N43" s="350">
        <v>6.5484</v>
      </c>
      <c r="O43" s="348" t="s">
        <v>430</v>
      </c>
      <c r="P43" s="348" t="s">
        <v>430</v>
      </c>
      <c r="Q43" s="348" t="s">
        <v>430</v>
      </c>
      <c r="R43" s="348" t="s">
        <v>430</v>
      </c>
      <c r="S43" s="348">
        <v>2.7035</v>
      </c>
      <c r="T43" s="348">
        <v>20.6572</v>
      </c>
      <c r="U43" s="348">
        <v>5.1497999999999999</v>
      </c>
      <c r="V43" s="348">
        <v>9.2116000000000007</v>
      </c>
      <c r="W43" s="348">
        <v>-1.1314</v>
      </c>
      <c r="X43" s="348">
        <v>-7.7087000000000003</v>
      </c>
      <c r="Y43" s="374"/>
      <c r="Z43" s="346">
        <v>185</v>
      </c>
      <c r="AA43" s="346">
        <v>9</v>
      </c>
      <c r="AB43" s="346">
        <v>17</v>
      </c>
      <c r="AC43" s="346">
        <v>33</v>
      </c>
      <c r="AD43" s="346">
        <v>42</v>
      </c>
      <c r="AE43" s="346">
        <v>61</v>
      </c>
      <c r="AF43" s="346" t="s">
        <v>430</v>
      </c>
      <c r="AG43" s="346" t="s">
        <v>430</v>
      </c>
      <c r="AH43" s="346" t="s">
        <v>430</v>
      </c>
      <c r="AI43" s="346" t="s">
        <v>430</v>
      </c>
      <c r="AJ43" s="346">
        <v>48</v>
      </c>
      <c r="AK43" s="346">
        <v>35</v>
      </c>
      <c r="AL43" s="346">
        <v>35</v>
      </c>
      <c r="AM43" s="346">
        <v>43</v>
      </c>
      <c r="AN43" s="346">
        <v>41</v>
      </c>
      <c r="AO43" s="373"/>
      <c r="AP43" s="348" t="s">
        <v>430</v>
      </c>
      <c r="AQ43" s="348" t="s">
        <v>430</v>
      </c>
      <c r="AR43" s="348" t="s">
        <v>430</v>
      </c>
      <c r="AS43" s="348" t="s">
        <v>430</v>
      </c>
      <c r="AT43" s="348">
        <v>10.69</v>
      </c>
      <c r="AU43" s="351"/>
      <c r="AV43" s="346" t="s">
        <v>430</v>
      </c>
      <c r="AW43" s="346" t="s">
        <v>430</v>
      </c>
      <c r="AX43" s="346" t="s">
        <v>430</v>
      </c>
      <c r="AY43" s="346" t="s">
        <v>430</v>
      </c>
      <c r="AZ43" s="346">
        <v>33</v>
      </c>
      <c r="BA43" s="374"/>
      <c r="BB43" s="348">
        <v>20.6125315462122</v>
      </c>
      <c r="BC43" s="348">
        <v>1.0017375498645</v>
      </c>
      <c r="BD43" s="348">
        <v>-4.5578243231420602E-2</v>
      </c>
      <c r="BE43" s="375">
        <v>-8.6801330927383499E-2</v>
      </c>
      <c r="BF43" s="374"/>
      <c r="BG43" s="372">
        <v>0.34549999999999997</v>
      </c>
      <c r="BH43" s="373"/>
      <c r="BI43" s="843">
        <v>45.9223</v>
      </c>
      <c r="BJ43" s="843">
        <v>35.010399999999997</v>
      </c>
      <c r="BK43" s="843">
        <v>18.924900000000001</v>
      </c>
      <c r="BL43" s="843">
        <v>0.1424</v>
      </c>
      <c r="BM43" s="373"/>
      <c r="BN43" s="372" t="s">
        <v>4659</v>
      </c>
      <c r="BO43" s="372" t="s">
        <v>4660</v>
      </c>
      <c r="BP43" s="372" t="s">
        <v>4661</v>
      </c>
      <c r="BQ43" s="372" t="s">
        <v>4662</v>
      </c>
      <c r="BR43" s="372" t="s">
        <v>4663</v>
      </c>
      <c r="BS43" s="373"/>
      <c r="BT43" s="354" t="s">
        <v>555</v>
      </c>
    </row>
    <row r="44" spans="1:72" s="428" customFormat="1" x14ac:dyDescent="0.25">
      <c r="A44" s="345" t="s">
        <v>4664</v>
      </c>
      <c r="B44" s="373"/>
      <c r="C44" s="719">
        <v>43714</v>
      </c>
      <c r="D44" s="373"/>
      <c r="E44" s="346">
        <v>1303.56</v>
      </c>
      <c r="F44" s="373"/>
      <c r="G44" s="347">
        <v>39.361499999999999</v>
      </c>
      <c r="H44" s="374"/>
      <c r="I44" s="348">
        <v>5.3E-3</v>
      </c>
      <c r="J44" s="348">
        <v>-7.2099999999999997E-2</v>
      </c>
      <c r="K44" s="348">
        <v>0.46300000000000002</v>
      </c>
      <c r="L44" s="348">
        <v>9.859</v>
      </c>
      <c r="M44" s="348">
        <v>19.516999999999999</v>
      </c>
      <c r="N44" s="350">
        <v>7.2465000000000002</v>
      </c>
      <c r="O44" s="348">
        <v>-0.31900000000000001</v>
      </c>
      <c r="P44" s="348">
        <v>13.6092</v>
      </c>
      <c r="Q44" s="348">
        <v>14.317500000000001</v>
      </c>
      <c r="R44" s="348" t="s">
        <v>430</v>
      </c>
      <c r="S44" s="348">
        <v>4.0701000000000001</v>
      </c>
      <c r="T44" s="348">
        <v>28.838200000000001</v>
      </c>
      <c r="U44" s="348">
        <v>10.1089</v>
      </c>
      <c r="V44" s="348">
        <v>9.8537999999999997</v>
      </c>
      <c r="W44" s="348">
        <v>0.31469999999999998</v>
      </c>
      <c r="X44" s="348">
        <v>21.5657</v>
      </c>
      <c r="Y44" s="374"/>
      <c r="Z44" s="346">
        <v>84</v>
      </c>
      <c r="AA44" s="346">
        <v>47</v>
      </c>
      <c r="AB44" s="346">
        <v>30</v>
      </c>
      <c r="AC44" s="346">
        <v>22</v>
      </c>
      <c r="AD44" s="346">
        <v>18</v>
      </c>
      <c r="AE44" s="346">
        <v>48</v>
      </c>
      <c r="AF44" s="346">
        <v>53</v>
      </c>
      <c r="AG44" s="346">
        <v>37</v>
      </c>
      <c r="AH44" s="346">
        <v>5</v>
      </c>
      <c r="AI44" s="346" t="s">
        <v>430</v>
      </c>
      <c r="AJ44" s="346">
        <v>36</v>
      </c>
      <c r="AK44" s="346">
        <v>19</v>
      </c>
      <c r="AL44" s="346">
        <v>28</v>
      </c>
      <c r="AM44" s="346">
        <v>38</v>
      </c>
      <c r="AN44" s="346">
        <v>19</v>
      </c>
      <c r="AO44" s="373"/>
      <c r="AP44" s="348" t="s">
        <v>430</v>
      </c>
      <c r="AQ44" s="348">
        <v>19.559999999999999</v>
      </c>
      <c r="AR44" s="348">
        <v>14.91</v>
      </c>
      <c r="AS44" s="348">
        <v>9.09</v>
      </c>
      <c r="AT44" s="348">
        <v>20.78</v>
      </c>
      <c r="AU44" s="351"/>
      <c r="AV44" s="346" t="s">
        <v>430</v>
      </c>
      <c r="AW44" s="346">
        <v>1</v>
      </c>
      <c r="AX44" s="346">
        <v>7</v>
      </c>
      <c r="AY44" s="346">
        <v>17</v>
      </c>
      <c r="AZ44" s="346">
        <v>25</v>
      </c>
      <c r="BA44" s="374"/>
      <c r="BB44" s="348">
        <v>19.716270275341401</v>
      </c>
      <c r="BC44" s="348">
        <v>0.99763829134445503</v>
      </c>
      <c r="BD44" s="348">
        <v>5.0022417744654199E-2</v>
      </c>
      <c r="BE44" s="375">
        <v>-9.1920295465026405E-2</v>
      </c>
      <c r="BF44" s="374"/>
      <c r="BG44" s="372">
        <v>0.46550000000000002</v>
      </c>
      <c r="BH44" s="373"/>
      <c r="BI44" s="348" t="s">
        <v>430</v>
      </c>
      <c r="BJ44" s="843">
        <v>7.1813000000000002</v>
      </c>
      <c r="BK44" s="843">
        <v>92.731200000000001</v>
      </c>
      <c r="BL44" s="843">
        <v>8.7499999999999994E-2</v>
      </c>
      <c r="BM44" s="373"/>
      <c r="BN44" s="372" t="s">
        <v>4665</v>
      </c>
      <c r="BO44" s="372" t="s">
        <v>4666</v>
      </c>
      <c r="BP44" s="372" t="s">
        <v>4667</v>
      </c>
      <c r="BQ44" s="372" t="s">
        <v>4668</v>
      </c>
      <c r="BR44" s="372" t="s">
        <v>4669</v>
      </c>
      <c r="BS44" s="373"/>
      <c r="BT44" s="354" t="s">
        <v>548</v>
      </c>
    </row>
    <row r="45" spans="1:72" s="428" customFormat="1" ht="11" x14ac:dyDescent="0.3">
      <c r="A45" s="845" t="s">
        <v>4670</v>
      </c>
      <c r="B45" s="846"/>
      <c r="C45" s="847">
        <v>44265</v>
      </c>
      <c r="D45" s="846"/>
      <c r="E45" s="848">
        <v>1302.94</v>
      </c>
      <c r="F45" s="846"/>
      <c r="G45" s="849">
        <v>20.7211</v>
      </c>
      <c r="H45" s="851"/>
      <c r="I45" s="850">
        <v>-0.44440000000000002</v>
      </c>
      <c r="J45" s="850">
        <v>-0.72350000000000003</v>
      </c>
      <c r="K45" s="850">
        <v>-2.9506999999999999</v>
      </c>
      <c r="L45" s="850">
        <v>5.1079999999999997</v>
      </c>
      <c r="M45" s="850">
        <v>8.2776999999999994</v>
      </c>
      <c r="N45" s="852">
        <v>7.3304</v>
      </c>
      <c r="O45" s="850">
        <v>-1.2293000000000001</v>
      </c>
      <c r="P45" s="850">
        <v>16.322700000000001</v>
      </c>
      <c r="Q45" s="850">
        <v>11.3432</v>
      </c>
      <c r="R45" s="850" t="s">
        <v>430</v>
      </c>
      <c r="S45" s="850">
        <v>1.4775</v>
      </c>
      <c r="T45" s="850">
        <v>20.374199999999998</v>
      </c>
      <c r="U45" s="850">
        <v>4.9573999999999998</v>
      </c>
      <c r="V45" s="850">
        <v>7.2398999999999996</v>
      </c>
      <c r="W45" s="850">
        <v>-1.6732</v>
      </c>
      <c r="X45" s="850">
        <v>14.145300000000001</v>
      </c>
      <c r="Y45" s="851"/>
      <c r="Z45" s="848">
        <v>190</v>
      </c>
      <c r="AA45" s="848">
        <v>70</v>
      </c>
      <c r="AB45" s="848">
        <v>109</v>
      </c>
      <c r="AC45" s="848">
        <v>58</v>
      </c>
      <c r="AD45" s="848">
        <v>60</v>
      </c>
      <c r="AE45" s="848">
        <v>43</v>
      </c>
      <c r="AF45" s="848">
        <v>59</v>
      </c>
      <c r="AG45" s="848">
        <v>12</v>
      </c>
      <c r="AH45" s="848">
        <v>9</v>
      </c>
      <c r="AI45" s="848" t="s">
        <v>430</v>
      </c>
      <c r="AJ45" s="848">
        <v>75</v>
      </c>
      <c r="AK45" s="848">
        <v>39</v>
      </c>
      <c r="AL45" s="848">
        <v>37</v>
      </c>
      <c r="AM45" s="848">
        <v>70</v>
      </c>
      <c r="AN45" s="848">
        <v>63</v>
      </c>
      <c r="AO45" s="846"/>
      <c r="AP45" s="850" t="s">
        <v>430</v>
      </c>
      <c r="AQ45" s="850" t="s">
        <v>430</v>
      </c>
      <c r="AR45" s="850">
        <v>12.98</v>
      </c>
      <c r="AS45" s="850">
        <v>8.1199999999999992</v>
      </c>
      <c r="AT45" s="850">
        <v>9.24</v>
      </c>
      <c r="AU45" s="853"/>
      <c r="AV45" s="848" t="s">
        <v>430</v>
      </c>
      <c r="AW45" s="848" t="s">
        <v>430</v>
      </c>
      <c r="AX45" s="848">
        <v>9</v>
      </c>
      <c r="AY45" s="848">
        <v>28</v>
      </c>
      <c r="AZ45" s="848">
        <v>41</v>
      </c>
      <c r="BA45" s="851"/>
      <c r="BB45" s="850">
        <v>16.8852646542915</v>
      </c>
      <c r="BC45" s="850">
        <v>0.99562754648940399</v>
      </c>
      <c r="BD45" s="850">
        <v>5.9642757446178897E-2</v>
      </c>
      <c r="BE45" s="856">
        <v>-6.1860737468575601E-2</v>
      </c>
      <c r="BF45" s="851"/>
      <c r="BG45" s="859">
        <v>0.24229999999999999</v>
      </c>
      <c r="BH45" s="846"/>
      <c r="BI45" s="850">
        <v>86.585599999999999</v>
      </c>
      <c r="BJ45" s="850">
        <v>13.2369</v>
      </c>
      <c r="BK45" s="850" t="s">
        <v>430</v>
      </c>
      <c r="BL45" s="850">
        <v>0.17749999999999999</v>
      </c>
      <c r="BM45" s="846"/>
      <c r="BN45" s="859" t="s">
        <v>4671</v>
      </c>
      <c r="BO45" s="859" t="s">
        <v>4610</v>
      </c>
      <c r="BP45" s="859" t="s">
        <v>1871</v>
      </c>
      <c r="BQ45" s="859" t="s">
        <v>4611</v>
      </c>
      <c r="BR45" s="859" t="s">
        <v>4612</v>
      </c>
      <c r="BS45" s="846"/>
      <c r="BT45" s="860" t="s">
        <v>555</v>
      </c>
    </row>
    <row r="46" spans="1:72" s="428" customFormat="1" x14ac:dyDescent="0.25">
      <c r="A46" s="345" t="s">
        <v>4672</v>
      </c>
      <c r="B46" s="373"/>
      <c r="C46" s="719">
        <v>44837</v>
      </c>
      <c r="D46" s="373"/>
      <c r="E46" s="346">
        <v>1276.6500000000001</v>
      </c>
      <c r="F46" s="373"/>
      <c r="G46" s="347">
        <v>19.583500000000001</v>
      </c>
      <c r="H46" s="374"/>
      <c r="I46" s="348">
        <v>-0.3785</v>
      </c>
      <c r="J46" s="348">
        <v>-1.3653999999999999</v>
      </c>
      <c r="K46" s="348">
        <v>-2.4127999999999998</v>
      </c>
      <c r="L46" s="348">
        <v>4.5819999999999999</v>
      </c>
      <c r="M46" s="348">
        <v>8.6698000000000004</v>
      </c>
      <c r="N46" s="350">
        <v>6.4321000000000002</v>
      </c>
      <c r="O46" s="348">
        <v>2.1438000000000001</v>
      </c>
      <c r="P46" s="348">
        <v>13.914</v>
      </c>
      <c r="Q46" s="348" t="s">
        <v>430</v>
      </c>
      <c r="R46" s="348" t="s">
        <v>430</v>
      </c>
      <c r="S46" s="348">
        <v>0.65480000000000005</v>
      </c>
      <c r="T46" s="348">
        <v>17.9558</v>
      </c>
      <c r="U46" s="348">
        <v>2.8632</v>
      </c>
      <c r="V46" s="348">
        <v>8.8140999999999998</v>
      </c>
      <c r="W46" s="348">
        <v>-2.6945999999999999</v>
      </c>
      <c r="X46" s="348">
        <v>18.601199999999999</v>
      </c>
      <c r="Y46" s="374"/>
      <c r="Z46" s="346">
        <v>166</v>
      </c>
      <c r="AA46" s="346">
        <v>139</v>
      </c>
      <c r="AB46" s="346">
        <v>84</v>
      </c>
      <c r="AC46" s="346">
        <v>75</v>
      </c>
      <c r="AD46" s="346">
        <v>44</v>
      </c>
      <c r="AE46" s="346">
        <v>63</v>
      </c>
      <c r="AF46" s="346">
        <v>29</v>
      </c>
      <c r="AG46" s="346">
        <v>30</v>
      </c>
      <c r="AH46" s="346" t="s">
        <v>430</v>
      </c>
      <c r="AI46" s="346" t="s">
        <v>430</v>
      </c>
      <c r="AJ46" s="346">
        <v>104</v>
      </c>
      <c r="AK46" s="346">
        <v>66</v>
      </c>
      <c r="AL46" s="346">
        <v>69</v>
      </c>
      <c r="AM46" s="346">
        <v>47</v>
      </c>
      <c r="AN46" s="346">
        <v>191</v>
      </c>
      <c r="AO46" s="373"/>
      <c r="AP46" s="348" t="s">
        <v>430</v>
      </c>
      <c r="AQ46" s="348" t="s">
        <v>430</v>
      </c>
      <c r="AR46" s="348" t="s">
        <v>430</v>
      </c>
      <c r="AS46" s="348">
        <v>8.7899999999999991</v>
      </c>
      <c r="AT46" s="348">
        <v>7.44</v>
      </c>
      <c r="AU46" s="351"/>
      <c r="AV46" s="346" t="s">
        <v>430</v>
      </c>
      <c r="AW46" s="346" t="s">
        <v>430</v>
      </c>
      <c r="AX46" s="346" t="s">
        <v>430</v>
      </c>
      <c r="AY46" s="346">
        <v>20</v>
      </c>
      <c r="AZ46" s="346">
        <v>63</v>
      </c>
      <c r="BA46" s="374"/>
      <c r="BB46" s="348">
        <v>16.142495342042899</v>
      </c>
      <c r="BC46" s="348">
        <v>0.99803198054719799</v>
      </c>
      <c r="BD46" s="348">
        <v>5.8391615087443699E-2</v>
      </c>
      <c r="BE46" s="375">
        <v>-7.2718610835367001E-2</v>
      </c>
      <c r="BF46" s="374"/>
      <c r="BG46" s="372">
        <v>5.7299999999999997E-2</v>
      </c>
      <c r="BH46" s="373"/>
      <c r="BI46" s="843">
        <v>11.083500000000001</v>
      </c>
      <c r="BJ46" s="843">
        <v>84.590299999999999</v>
      </c>
      <c r="BK46" s="843">
        <v>4.2469400000000004</v>
      </c>
      <c r="BL46" s="843">
        <v>7.9259999999999997E-2</v>
      </c>
      <c r="BM46" s="373"/>
      <c r="BN46" s="372" t="s">
        <v>1640</v>
      </c>
      <c r="BO46" s="372" t="s">
        <v>1871</v>
      </c>
      <c r="BP46" s="372" t="s">
        <v>4569</v>
      </c>
      <c r="BQ46" s="372" t="s">
        <v>4570</v>
      </c>
      <c r="BR46" s="372" t="s">
        <v>4571</v>
      </c>
      <c r="BS46" s="373"/>
      <c r="BT46" s="354" t="s">
        <v>2451</v>
      </c>
    </row>
    <row r="47" spans="1:72" s="428" customFormat="1" x14ac:dyDescent="0.25">
      <c r="A47" s="345" t="s">
        <v>4673</v>
      </c>
      <c r="B47" s="373"/>
      <c r="C47" s="719">
        <v>44792</v>
      </c>
      <c r="D47" s="373"/>
      <c r="E47" s="346">
        <v>1242.6300000000001</v>
      </c>
      <c r="F47" s="373"/>
      <c r="G47" s="347">
        <v>15.6173</v>
      </c>
      <c r="H47" s="374"/>
      <c r="I47" s="348">
        <v>-0.16750000000000001</v>
      </c>
      <c r="J47" s="348">
        <v>-1.016</v>
      </c>
      <c r="K47" s="348">
        <v>-4.4760999999999997</v>
      </c>
      <c r="L47" s="348">
        <v>4.3337000000000003</v>
      </c>
      <c r="M47" s="348">
        <v>1.2441</v>
      </c>
      <c r="N47" s="350">
        <v>-1.0787</v>
      </c>
      <c r="O47" s="348">
        <v>-6.3838999999999997</v>
      </c>
      <c r="P47" s="348">
        <v>9.9558</v>
      </c>
      <c r="Q47" s="348" t="s">
        <v>430</v>
      </c>
      <c r="R47" s="348" t="s">
        <v>430</v>
      </c>
      <c r="S47" s="348">
        <v>0.90459999999999996</v>
      </c>
      <c r="T47" s="348">
        <v>10.657400000000001</v>
      </c>
      <c r="U47" s="348">
        <v>-2.1595</v>
      </c>
      <c r="V47" s="348">
        <v>1.7685999999999999</v>
      </c>
      <c r="W47" s="348">
        <v>-2.6553</v>
      </c>
      <c r="X47" s="348">
        <v>11.5966</v>
      </c>
      <c r="Y47" s="374"/>
      <c r="Z47" s="346">
        <v>135</v>
      </c>
      <c r="AA47" s="346">
        <v>99</v>
      </c>
      <c r="AB47" s="346">
        <v>168</v>
      </c>
      <c r="AC47" s="346">
        <v>92</v>
      </c>
      <c r="AD47" s="346">
        <v>150</v>
      </c>
      <c r="AE47" s="346">
        <v>144</v>
      </c>
      <c r="AF47" s="346">
        <v>123</v>
      </c>
      <c r="AG47" s="346">
        <v>54</v>
      </c>
      <c r="AH47" s="346" t="s">
        <v>430</v>
      </c>
      <c r="AI47" s="346" t="s">
        <v>430</v>
      </c>
      <c r="AJ47" s="346">
        <v>98</v>
      </c>
      <c r="AK47" s="346">
        <v>151</v>
      </c>
      <c r="AL47" s="346">
        <v>121</v>
      </c>
      <c r="AM47" s="346">
        <v>134</v>
      </c>
      <c r="AN47" s="346">
        <v>170</v>
      </c>
      <c r="AO47" s="373"/>
      <c r="AP47" s="348" t="s">
        <v>430</v>
      </c>
      <c r="AQ47" s="348" t="s">
        <v>430</v>
      </c>
      <c r="AR47" s="348" t="s">
        <v>430</v>
      </c>
      <c r="AS47" s="348">
        <v>0.95</v>
      </c>
      <c r="AT47" s="348">
        <v>-0.53</v>
      </c>
      <c r="AU47" s="351"/>
      <c r="AV47" s="346" t="s">
        <v>430</v>
      </c>
      <c r="AW47" s="346" t="s">
        <v>430</v>
      </c>
      <c r="AX47" s="346" t="s">
        <v>430</v>
      </c>
      <c r="AY47" s="346">
        <v>65</v>
      </c>
      <c r="AZ47" s="346">
        <v>124</v>
      </c>
      <c r="BA47" s="374"/>
      <c r="BB47" s="348">
        <v>13.3885095557649</v>
      </c>
      <c r="BC47" s="348">
        <v>0.99590253978756604</v>
      </c>
      <c r="BD47" s="348">
        <v>3.4627567758956999E-2</v>
      </c>
      <c r="BE47" s="375">
        <v>-9.7714883786194806E-2</v>
      </c>
      <c r="BF47" s="374"/>
      <c r="BG47" s="372">
        <v>0.21590000000000001</v>
      </c>
      <c r="BH47" s="373"/>
      <c r="BI47" s="843">
        <v>83.718400000000003</v>
      </c>
      <c r="BJ47" s="843">
        <v>15.886200000000001</v>
      </c>
      <c r="BK47" s="348" t="s">
        <v>430</v>
      </c>
      <c r="BL47" s="843">
        <v>0.39539999999999997</v>
      </c>
      <c r="BM47" s="373"/>
      <c r="BN47" s="372" t="s">
        <v>4674</v>
      </c>
      <c r="BO47" s="372" t="s">
        <v>4675</v>
      </c>
      <c r="BP47" s="372" t="s">
        <v>4676</v>
      </c>
      <c r="BQ47" s="372" t="s">
        <v>4677</v>
      </c>
      <c r="BR47" s="372" t="s">
        <v>4678</v>
      </c>
      <c r="BS47" s="373"/>
      <c r="BT47" s="354" t="s">
        <v>555</v>
      </c>
    </row>
    <row r="48" spans="1:72" s="428" customFormat="1" x14ac:dyDescent="0.25">
      <c r="A48" s="345" t="s">
        <v>4679</v>
      </c>
      <c r="B48" s="373"/>
      <c r="C48" s="719">
        <v>44854</v>
      </c>
      <c r="D48" s="373"/>
      <c r="E48" s="346">
        <v>1257.33</v>
      </c>
      <c r="F48" s="373"/>
      <c r="G48" s="347">
        <v>18.1707</v>
      </c>
      <c r="H48" s="374"/>
      <c r="I48" s="348">
        <v>-0.72499999999999998</v>
      </c>
      <c r="J48" s="348">
        <v>-0.43509999999999999</v>
      </c>
      <c r="K48" s="348">
        <v>-0.95979999999999999</v>
      </c>
      <c r="L48" s="348">
        <v>3.532</v>
      </c>
      <c r="M48" s="348">
        <v>6.0888999999999998</v>
      </c>
      <c r="N48" s="350">
        <v>3.1553</v>
      </c>
      <c r="O48" s="348">
        <v>-1.8946000000000001</v>
      </c>
      <c r="P48" s="348">
        <v>13.1136</v>
      </c>
      <c r="Q48" s="348" t="s">
        <v>430</v>
      </c>
      <c r="R48" s="348" t="s">
        <v>430</v>
      </c>
      <c r="S48" s="348">
        <v>0.48049999999999998</v>
      </c>
      <c r="T48" s="348">
        <v>16.2925</v>
      </c>
      <c r="U48" s="348">
        <v>2.1709999999999998</v>
      </c>
      <c r="V48" s="348">
        <v>7.2904</v>
      </c>
      <c r="W48" s="348">
        <v>-2.6785000000000001</v>
      </c>
      <c r="X48" s="348">
        <v>16.579599999999999</v>
      </c>
      <c r="Y48" s="374"/>
      <c r="Z48" s="346">
        <v>213</v>
      </c>
      <c r="AA48" s="346">
        <v>60</v>
      </c>
      <c r="AB48" s="346">
        <v>52</v>
      </c>
      <c r="AC48" s="346">
        <v>118</v>
      </c>
      <c r="AD48" s="346">
        <v>88</v>
      </c>
      <c r="AE48" s="346">
        <v>92</v>
      </c>
      <c r="AF48" s="346">
        <v>80</v>
      </c>
      <c r="AG48" s="346">
        <v>44</v>
      </c>
      <c r="AH48" s="346" t="s">
        <v>430</v>
      </c>
      <c r="AI48" s="346" t="s">
        <v>430</v>
      </c>
      <c r="AJ48" s="346">
        <v>124</v>
      </c>
      <c r="AK48" s="346">
        <v>88</v>
      </c>
      <c r="AL48" s="346">
        <v>89</v>
      </c>
      <c r="AM48" s="346">
        <v>69</v>
      </c>
      <c r="AN48" s="346">
        <v>186</v>
      </c>
      <c r="AO48" s="373"/>
      <c r="AP48" s="348" t="s">
        <v>430</v>
      </c>
      <c r="AQ48" s="348" t="s">
        <v>430</v>
      </c>
      <c r="AR48" s="348" t="s">
        <v>430</v>
      </c>
      <c r="AS48" s="348">
        <v>4.9800000000000004</v>
      </c>
      <c r="AT48" s="348">
        <v>4.68</v>
      </c>
      <c r="AU48" s="351"/>
      <c r="AV48" s="346" t="s">
        <v>430</v>
      </c>
      <c r="AW48" s="346" t="s">
        <v>430</v>
      </c>
      <c r="AX48" s="346" t="s">
        <v>430</v>
      </c>
      <c r="AY48" s="346">
        <v>49</v>
      </c>
      <c r="AZ48" s="346">
        <v>82</v>
      </c>
      <c r="BA48" s="374"/>
      <c r="BB48" s="348">
        <v>18.404346717284799</v>
      </c>
      <c r="BC48" s="348">
        <v>0.99551907810387397</v>
      </c>
      <c r="BD48" s="348">
        <v>5.2347071992521997E-2</v>
      </c>
      <c r="BE48" s="375">
        <v>-0.14353220495171901</v>
      </c>
      <c r="BF48" s="374"/>
      <c r="BG48" s="372">
        <v>0.51119999999999999</v>
      </c>
      <c r="BH48" s="373"/>
      <c r="BI48" s="348">
        <v>20.983899999999998</v>
      </c>
      <c r="BJ48" s="348">
        <v>79.054100000000005</v>
      </c>
      <c r="BK48" s="348" t="s">
        <v>430</v>
      </c>
      <c r="BL48" s="348">
        <v>-3.7999999999999999E-2</v>
      </c>
      <c r="BM48" s="373"/>
      <c r="BN48" s="372" t="s">
        <v>4680</v>
      </c>
      <c r="BO48" s="372" t="s">
        <v>4681</v>
      </c>
      <c r="BP48" s="372" t="s">
        <v>1428</v>
      </c>
      <c r="BQ48" s="372" t="s">
        <v>4682</v>
      </c>
      <c r="BR48" s="372" t="s">
        <v>4683</v>
      </c>
      <c r="BS48" s="373"/>
      <c r="BT48" s="354" t="s">
        <v>526</v>
      </c>
    </row>
    <row r="49" spans="1:72" s="428" customFormat="1" ht="11" x14ac:dyDescent="0.3">
      <c r="A49" s="845" t="s">
        <v>4684</v>
      </c>
      <c r="B49" s="846"/>
      <c r="C49" s="847">
        <v>44368</v>
      </c>
      <c r="D49" s="846"/>
      <c r="E49" s="848">
        <v>1150.03</v>
      </c>
      <c r="F49" s="846"/>
      <c r="G49" s="849">
        <v>15.37</v>
      </c>
      <c r="H49" s="851"/>
      <c r="I49" s="850">
        <v>0.1956</v>
      </c>
      <c r="J49" s="850">
        <v>-1.6509</v>
      </c>
      <c r="K49" s="850">
        <v>-4.4926000000000004</v>
      </c>
      <c r="L49" s="850">
        <v>1.6669</v>
      </c>
      <c r="M49" s="850">
        <v>-2.6105999999999998</v>
      </c>
      <c r="N49" s="852">
        <v>-5.3047000000000004</v>
      </c>
      <c r="O49" s="850">
        <v>-2.5141</v>
      </c>
      <c r="P49" s="850">
        <v>6.4401000000000002</v>
      </c>
      <c r="Q49" s="850">
        <v>6.8437000000000001</v>
      </c>
      <c r="R49" s="850" t="s">
        <v>430</v>
      </c>
      <c r="S49" s="850">
        <v>-1.3542000000000001</v>
      </c>
      <c r="T49" s="850">
        <v>5.8320999999999996</v>
      </c>
      <c r="U49" s="850">
        <v>-9.5297000000000001</v>
      </c>
      <c r="V49" s="850">
        <v>-3.8834</v>
      </c>
      <c r="W49" s="850">
        <v>-2.4870000000000001</v>
      </c>
      <c r="X49" s="850">
        <v>8.5748999999999995</v>
      </c>
      <c r="Y49" s="851"/>
      <c r="Z49" s="848">
        <v>32</v>
      </c>
      <c r="AA49" s="848">
        <v>198</v>
      </c>
      <c r="AB49" s="848">
        <v>174</v>
      </c>
      <c r="AC49" s="848">
        <v>186</v>
      </c>
      <c r="AD49" s="848">
        <v>194</v>
      </c>
      <c r="AE49" s="848">
        <v>167</v>
      </c>
      <c r="AF49" s="848">
        <v>91</v>
      </c>
      <c r="AG49" s="848">
        <v>82</v>
      </c>
      <c r="AH49" s="848">
        <v>33</v>
      </c>
      <c r="AI49" s="848" t="s">
        <v>430</v>
      </c>
      <c r="AJ49" s="848">
        <v>185</v>
      </c>
      <c r="AK49" s="848">
        <v>193</v>
      </c>
      <c r="AL49" s="848">
        <v>193</v>
      </c>
      <c r="AM49" s="848">
        <v>178</v>
      </c>
      <c r="AN49" s="848">
        <v>144</v>
      </c>
      <c r="AO49" s="846"/>
      <c r="AP49" s="850" t="s">
        <v>430</v>
      </c>
      <c r="AQ49" s="850" t="s">
        <v>430</v>
      </c>
      <c r="AR49" s="850">
        <v>5.53</v>
      </c>
      <c r="AS49" s="850">
        <v>0.42</v>
      </c>
      <c r="AT49" s="850">
        <v>-8.9600000000000009</v>
      </c>
      <c r="AU49" s="853"/>
      <c r="AV49" s="848" t="s">
        <v>430</v>
      </c>
      <c r="AW49" s="848" t="s">
        <v>430</v>
      </c>
      <c r="AX49" s="848">
        <v>34</v>
      </c>
      <c r="AY49" s="848">
        <v>75</v>
      </c>
      <c r="AZ49" s="848">
        <v>185</v>
      </c>
      <c r="BA49" s="851"/>
      <c r="BB49" s="850">
        <v>11.684688992912999</v>
      </c>
      <c r="BC49" s="850">
        <v>1.00002889172471</v>
      </c>
      <c r="BD49" s="850">
        <v>1.47283969336344E-2</v>
      </c>
      <c r="BE49" s="856">
        <v>-4.6943722206260301E-2</v>
      </c>
      <c r="BF49" s="851"/>
      <c r="BG49" s="859">
        <v>0.1628</v>
      </c>
      <c r="BH49" s="846"/>
      <c r="BI49" s="850">
        <v>98.302199999999999</v>
      </c>
      <c r="BJ49" s="850">
        <v>1.3552</v>
      </c>
      <c r="BK49" s="850" t="s">
        <v>430</v>
      </c>
      <c r="BL49" s="850">
        <v>0.34260000000000002</v>
      </c>
      <c r="BM49" s="846"/>
      <c r="BN49" s="859" t="s">
        <v>4530</v>
      </c>
      <c r="BO49" s="859" t="s">
        <v>4523</v>
      </c>
      <c r="BP49" s="859" t="s">
        <v>4524</v>
      </c>
      <c r="BQ49" s="859" t="s">
        <v>4525</v>
      </c>
      <c r="BR49" s="859" t="s">
        <v>4526</v>
      </c>
      <c r="BS49" s="846"/>
      <c r="BT49" s="860" t="s">
        <v>555</v>
      </c>
    </row>
    <row r="50" spans="1:72" s="428" customFormat="1" x14ac:dyDescent="0.25">
      <c r="A50" s="345" t="s">
        <v>4685</v>
      </c>
      <c r="B50" s="373"/>
      <c r="C50" s="719">
        <v>45540</v>
      </c>
      <c r="D50" s="373"/>
      <c r="E50" s="346">
        <v>1092.83</v>
      </c>
      <c r="F50" s="373"/>
      <c r="G50" s="347">
        <v>8.6252999999999993</v>
      </c>
      <c r="H50" s="374"/>
      <c r="I50" s="348">
        <v>0.28949999999999998</v>
      </c>
      <c r="J50" s="348">
        <v>-2.7938000000000001</v>
      </c>
      <c r="K50" s="348">
        <v>-4.7896000000000001</v>
      </c>
      <c r="L50" s="348">
        <v>-0.3201</v>
      </c>
      <c r="M50" s="348">
        <v>-6.0321999999999996</v>
      </c>
      <c r="N50" s="350">
        <v>-10.648300000000001</v>
      </c>
      <c r="O50" s="348">
        <v>-7.1581000000000001</v>
      </c>
      <c r="P50" s="348" t="s">
        <v>430</v>
      </c>
      <c r="Q50" s="348" t="s">
        <v>430</v>
      </c>
      <c r="R50" s="348" t="s">
        <v>430</v>
      </c>
      <c r="S50" s="348">
        <v>-1.7866</v>
      </c>
      <c r="T50" s="348">
        <v>2.1276999999999999</v>
      </c>
      <c r="U50" s="348">
        <v>-16.713699999999999</v>
      </c>
      <c r="V50" s="348">
        <v>-9.3714999999999993</v>
      </c>
      <c r="W50" s="348">
        <v>-3.0156999999999998</v>
      </c>
      <c r="X50" s="348">
        <v>-7.0808</v>
      </c>
      <c r="Y50" s="374"/>
      <c r="Z50" s="346">
        <v>18</v>
      </c>
      <c r="AA50" s="346">
        <v>244</v>
      </c>
      <c r="AB50" s="346">
        <v>221</v>
      </c>
      <c r="AC50" s="346">
        <v>236</v>
      </c>
      <c r="AD50" s="346">
        <v>239</v>
      </c>
      <c r="AE50" s="346">
        <v>217</v>
      </c>
      <c r="AF50" s="346">
        <v>127</v>
      </c>
      <c r="AG50" s="346" t="s">
        <v>430</v>
      </c>
      <c r="AH50" s="346" t="s">
        <v>430</v>
      </c>
      <c r="AI50" s="346" t="s">
        <v>430</v>
      </c>
      <c r="AJ50" s="346">
        <v>214</v>
      </c>
      <c r="AK50" s="346">
        <v>234</v>
      </c>
      <c r="AL50" s="346">
        <v>230</v>
      </c>
      <c r="AM50" s="346">
        <v>219</v>
      </c>
      <c r="AN50" s="346">
        <v>222</v>
      </c>
      <c r="AO50" s="373"/>
      <c r="AP50" s="348" t="s">
        <v>430</v>
      </c>
      <c r="AQ50" s="348" t="s">
        <v>430</v>
      </c>
      <c r="AR50" s="348" t="s">
        <v>430</v>
      </c>
      <c r="AS50" s="348" t="s">
        <v>430</v>
      </c>
      <c r="AT50" s="348">
        <v>-15.93</v>
      </c>
      <c r="AU50" s="351"/>
      <c r="AV50" s="346" t="s">
        <v>430</v>
      </c>
      <c r="AW50" s="346" t="s">
        <v>430</v>
      </c>
      <c r="AX50" s="346" t="s">
        <v>430</v>
      </c>
      <c r="AY50" s="346" t="s">
        <v>430</v>
      </c>
      <c r="AZ50" s="346">
        <v>222</v>
      </c>
      <c r="BA50" s="374"/>
      <c r="BB50" s="348">
        <v>12.1192251569348</v>
      </c>
      <c r="BC50" s="348">
        <v>0.99817273172586196</v>
      </c>
      <c r="BD50" s="348">
        <v>-8.1648687047644705E-2</v>
      </c>
      <c r="BE50" s="375">
        <v>-9.5016835363312999E-2</v>
      </c>
      <c r="BF50" s="374"/>
      <c r="BG50" s="372">
        <v>9.5899999999999999E-2</v>
      </c>
      <c r="BH50" s="373"/>
      <c r="BI50" s="843">
        <v>106.598</v>
      </c>
      <c r="BJ50" s="348" t="s">
        <v>430</v>
      </c>
      <c r="BK50" s="348" t="s">
        <v>430</v>
      </c>
      <c r="BL50" s="843">
        <v>-6.5979999999999999</v>
      </c>
      <c r="BM50" s="373"/>
      <c r="BN50" s="844" t="s">
        <v>4686</v>
      </c>
      <c r="BO50" s="844" t="s">
        <v>4687</v>
      </c>
      <c r="BP50" s="844" t="s">
        <v>4688</v>
      </c>
      <c r="BQ50" s="844" t="s">
        <v>4689</v>
      </c>
      <c r="BR50" s="844" t="s">
        <v>4690</v>
      </c>
      <c r="BS50" s="373"/>
      <c r="BT50" s="354" t="s">
        <v>555</v>
      </c>
    </row>
    <row r="51" spans="1:72" s="428" customFormat="1" x14ac:dyDescent="0.25">
      <c r="A51" s="345" t="s">
        <v>4691</v>
      </c>
      <c r="B51" s="373"/>
      <c r="C51" s="719">
        <v>43517</v>
      </c>
      <c r="D51" s="373"/>
      <c r="E51" s="346">
        <v>1080.08</v>
      </c>
      <c r="F51" s="373"/>
      <c r="G51" s="347">
        <v>22.855899999999998</v>
      </c>
      <c r="H51" s="374"/>
      <c r="I51" s="348">
        <v>0.1973</v>
      </c>
      <c r="J51" s="348">
        <v>-1.6459999999999999</v>
      </c>
      <c r="K51" s="348">
        <v>-4.4844999999999997</v>
      </c>
      <c r="L51" s="348">
        <v>1.6428</v>
      </c>
      <c r="M51" s="348">
        <v>-2.6002999999999998</v>
      </c>
      <c r="N51" s="350">
        <v>-5.2868000000000004</v>
      </c>
      <c r="O51" s="348">
        <v>-2.3820999999999999</v>
      </c>
      <c r="P51" s="348">
        <v>6.5989000000000004</v>
      </c>
      <c r="Q51" s="348">
        <v>7.0095000000000001</v>
      </c>
      <c r="R51" s="348" t="s">
        <v>430</v>
      </c>
      <c r="S51" s="348">
        <v>-1.3752</v>
      </c>
      <c r="T51" s="348">
        <v>5.8246000000000002</v>
      </c>
      <c r="U51" s="348">
        <v>-9.5210000000000008</v>
      </c>
      <c r="V51" s="348">
        <v>-3.8759000000000001</v>
      </c>
      <c r="W51" s="348">
        <v>-2.4790000000000001</v>
      </c>
      <c r="X51" s="348">
        <v>11.560600000000001</v>
      </c>
      <c r="Y51" s="374"/>
      <c r="Z51" s="346">
        <v>25</v>
      </c>
      <c r="AA51" s="346">
        <v>184</v>
      </c>
      <c r="AB51" s="346">
        <v>169</v>
      </c>
      <c r="AC51" s="346">
        <v>191</v>
      </c>
      <c r="AD51" s="346">
        <v>192</v>
      </c>
      <c r="AE51" s="346">
        <v>166</v>
      </c>
      <c r="AF51" s="346">
        <v>83</v>
      </c>
      <c r="AG51" s="346">
        <v>73</v>
      </c>
      <c r="AH51" s="346">
        <v>27</v>
      </c>
      <c r="AI51" s="346" t="s">
        <v>430</v>
      </c>
      <c r="AJ51" s="346">
        <v>187</v>
      </c>
      <c r="AK51" s="346">
        <v>195</v>
      </c>
      <c r="AL51" s="346">
        <v>192</v>
      </c>
      <c r="AM51" s="346">
        <v>177</v>
      </c>
      <c r="AN51" s="346">
        <v>129</v>
      </c>
      <c r="AO51" s="373"/>
      <c r="AP51" s="348" t="s">
        <v>430</v>
      </c>
      <c r="AQ51" s="348">
        <v>9.32</v>
      </c>
      <c r="AR51" s="348">
        <v>5.7</v>
      </c>
      <c r="AS51" s="348">
        <v>0.53</v>
      </c>
      <c r="AT51" s="348">
        <v>-8.9600000000000009</v>
      </c>
      <c r="AU51" s="351"/>
      <c r="AV51" s="346" t="s">
        <v>430</v>
      </c>
      <c r="AW51" s="346">
        <v>12</v>
      </c>
      <c r="AX51" s="346">
        <v>28</v>
      </c>
      <c r="AY51" s="346">
        <v>70</v>
      </c>
      <c r="AZ51" s="346">
        <v>185</v>
      </c>
      <c r="BA51" s="374"/>
      <c r="BB51" s="348">
        <v>11.6548954321908</v>
      </c>
      <c r="BC51" s="348">
        <v>0.99756369697333203</v>
      </c>
      <c r="BD51" s="348">
        <v>1.58153830456827E-2</v>
      </c>
      <c r="BE51" s="375">
        <v>-3.4173862331214201E-2</v>
      </c>
      <c r="BF51" s="374"/>
      <c r="BG51" s="372">
        <v>0.41689999999999999</v>
      </c>
      <c r="BH51" s="373"/>
      <c r="BI51" s="843">
        <v>99.788499999999999</v>
      </c>
      <c r="BJ51" s="843">
        <v>1.3753200000000001</v>
      </c>
      <c r="BK51" s="348" t="s">
        <v>430</v>
      </c>
      <c r="BL51" s="843">
        <v>-1.1638200000000001</v>
      </c>
      <c r="BM51" s="373"/>
      <c r="BN51" s="844" t="s">
        <v>4692</v>
      </c>
      <c r="BO51" s="844" t="s">
        <v>4693</v>
      </c>
      <c r="BP51" s="844" t="s">
        <v>4694</v>
      </c>
      <c r="BQ51" s="844" t="s">
        <v>4695</v>
      </c>
      <c r="BR51" s="844" t="s">
        <v>824</v>
      </c>
      <c r="BS51" s="373"/>
      <c r="BT51" s="354" t="s">
        <v>555</v>
      </c>
    </row>
    <row r="52" spans="1:72" s="428" customFormat="1" x14ac:dyDescent="0.25">
      <c r="A52" s="345" t="s">
        <v>4696</v>
      </c>
      <c r="B52" s="373"/>
      <c r="C52" s="719">
        <v>46133</v>
      </c>
      <c r="D52" s="373"/>
      <c r="E52" s="346">
        <v>1240.3399999999999</v>
      </c>
      <c r="F52" s="373"/>
      <c r="G52" s="347">
        <v>10.2753</v>
      </c>
      <c r="H52" s="374"/>
      <c r="I52" s="348">
        <v>-1.0699999999999999E-2</v>
      </c>
      <c r="J52" s="348">
        <v>7.2099999999999997E-2</v>
      </c>
      <c r="K52" s="348">
        <v>0.60409999999999997</v>
      </c>
      <c r="L52" s="348">
        <v>1.9567000000000001</v>
      </c>
      <c r="M52" s="348" t="s">
        <v>430</v>
      </c>
      <c r="N52" s="350" t="s">
        <v>430</v>
      </c>
      <c r="O52" s="348" t="s">
        <v>430</v>
      </c>
      <c r="P52" s="348" t="s">
        <v>430</v>
      </c>
      <c r="Q52" s="348" t="s">
        <v>430</v>
      </c>
      <c r="R52" s="348" t="s">
        <v>430</v>
      </c>
      <c r="S52" s="348">
        <v>1.4113</v>
      </c>
      <c r="T52" s="348" t="s">
        <v>430</v>
      </c>
      <c r="U52" s="348" t="s">
        <v>430</v>
      </c>
      <c r="V52" s="348" t="s">
        <v>430</v>
      </c>
      <c r="W52" s="348">
        <v>0.21460000000000001</v>
      </c>
      <c r="X52" s="348">
        <v>2.7530000000000001</v>
      </c>
      <c r="Y52" s="374"/>
      <c r="Z52" s="346">
        <v>88</v>
      </c>
      <c r="AA52" s="346">
        <v>36</v>
      </c>
      <c r="AB52" s="346">
        <v>21</v>
      </c>
      <c r="AC52" s="346">
        <v>171</v>
      </c>
      <c r="AD52" s="346" t="s">
        <v>430</v>
      </c>
      <c r="AE52" s="346" t="s">
        <v>430</v>
      </c>
      <c r="AF52" s="346" t="s">
        <v>430</v>
      </c>
      <c r="AG52" s="346" t="s">
        <v>430</v>
      </c>
      <c r="AH52" s="346" t="s">
        <v>430</v>
      </c>
      <c r="AI52" s="346" t="s">
        <v>430</v>
      </c>
      <c r="AJ52" s="346">
        <v>84</v>
      </c>
      <c r="AK52" s="346" t="s">
        <v>430</v>
      </c>
      <c r="AL52" s="346" t="s">
        <v>430</v>
      </c>
      <c r="AM52" s="346" t="s">
        <v>430</v>
      </c>
      <c r="AN52" s="346">
        <v>24</v>
      </c>
      <c r="AO52" s="373"/>
      <c r="AP52" s="348" t="s">
        <v>430</v>
      </c>
      <c r="AQ52" s="348" t="s">
        <v>430</v>
      </c>
      <c r="AR52" s="348" t="s">
        <v>430</v>
      </c>
      <c r="AS52" s="348" t="s">
        <v>430</v>
      </c>
      <c r="AT52" s="348" t="s">
        <v>430</v>
      </c>
      <c r="AU52" s="351"/>
      <c r="AV52" s="346" t="s">
        <v>430</v>
      </c>
      <c r="AW52" s="346" t="s">
        <v>430</v>
      </c>
      <c r="AX52" s="346" t="s">
        <v>430</v>
      </c>
      <c r="AY52" s="346" t="s">
        <v>430</v>
      </c>
      <c r="AZ52" s="346" t="s">
        <v>430</v>
      </c>
      <c r="BA52" s="374"/>
      <c r="BB52" s="348">
        <v>0.21007063634543499</v>
      </c>
      <c r="BC52" s="348">
        <v>0</v>
      </c>
      <c r="BD52" s="348">
        <v>0.93440308808973604</v>
      </c>
      <c r="BE52" s="375" t="s">
        <v>430</v>
      </c>
      <c r="BF52" s="374"/>
      <c r="BG52" s="372" t="s">
        <v>430</v>
      </c>
      <c r="BH52" s="373"/>
      <c r="BI52" s="348" t="s">
        <v>430</v>
      </c>
      <c r="BJ52" s="348" t="s">
        <v>430</v>
      </c>
      <c r="BK52" s="348" t="s">
        <v>430</v>
      </c>
      <c r="BL52" s="348" t="s">
        <v>430</v>
      </c>
      <c r="BM52" s="373"/>
      <c r="BN52" s="372" t="s">
        <v>4697</v>
      </c>
      <c r="BO52" s="372" t="s">
        <v>4698</v>
      </c>
      <c r="BP52" s="372" t="s">
        <v>4699</v>
      </c>
      <c r="BQ52" s="372" t="s">
        <v>4700</v>
      </c>
      <c r="BR52" s="372" t="s">
        <v>430</v>
      </c>
      <c r="BS52" s="373"/>
      <c r="BT52" s="354" t="s">
        <v>555</v>
      </c>
    </row>
    <row r="53" spans="1:72" s="428" customFormat="1" x14ac:dyDescent="0.25">
      <c r="A53" s="345" t="s">
        <v>4701</v>
      </c>
      <c r="B53" s="373"/>
      <c r="C53" s="719">
        <v>45322</v>
      </c>
      <c r="D53" s="373"/>
      <c r="E53" s="346">
        <v>1036.94</v>
      </c>
      <c r="F53" s="373"/>
      <c r="G53" s="347">
        <v>11.880800000000001</v>
      </c>
      <c r="H53" s="374"/>
      <c r="I53" s="348">
        <v>9.8599999999999993E-2</v>
      </c>
      <c r="J53" s="348">
        <v>-1.1688000000000001</v>
      </c>
      <c r="K53" s="348">
        <v>-4.5849000000000002</v>
      </c>
      <c r="L53" s="348">
        <v>1.6896</v>
      </c>
      <c r="M53" s="348">
        <v>1.1536999999999999</v>
      </c>
      <c r="N53" s="350">
        <v>0.50590000000000002</v>
      </c>
      <c r="O53" s="348">
        <v>-5.8400000000000001E-2</v>
      </c>
      <c r="P53" s="348" t="s">
        <v>430</v>
      </c>
      <c r="Q53" s="348" t="s">
        <v>430</v>
      </c>
      <c r="R53" s="348" t="s">
        <v>430</v>
      </c>
      <c r="S53" s="348">
        <v>-0.43490000000000001</v>
      </c>
      <c r="T53" s="348">
        <v>9.1544000000000008</v>
      </c>
      <c r="U53" s="348">
        <v>-3.2902</v>
      </c>
      <c r="V53" s="348">
        <v>2.0556000000000001</v>
      </c>
      <c r="W53" s="348">
        <v>-2.3988</v>
      </c>
      <c r="X53" s="348">
        <v>6.8232999999999997</v>
      </c>
      <c r="Y53" s="374"/>
      <c r="Z53" s="346">
        <v>58</v>
      </c>
      <c r="AA53" s="346">
        <v>122</v>
      </c>
      <c r="AB53" s="346">
        <v>201</v>
      </c>
      <c r="AC53" s="346">
        <v>184</v>
      </c>
      <c r="AD53" s="346">
        <v>156</v>
      </c>
      <c r="AE53" s="346">
        <v>122</v>
      </c>
      <c r="AF53" s="346">
        <v>42</v>
      </c>
      <c r="AG53" s="346" t="s">
        <v>430</v>
      </c>
      <c r="AH53" s="346" t="s">
        <v>430</v>
      </c>
      <c r="AI53" s="346" t="s">
        <v>430</v>
      </c>
      <c r="AJ53" s="346">
        <v>162</v>
      </c>
      <c r="AK53" s="346">
        <v>171</v>
      </c>
      <c r="AL53" s="346">
        <v>142</v>
      </c>
      <c r="AM53" s="346">
        <v>130</v>
      </c>
      <c r="AN53" s="346">
        <v>116</v>
      </c>
      <c r="AO53" s="373"/>
      <c r="AP53" s="348" t="s">
        <v>430</v>
      </c>
      <c r="AQ53" s="348" t="s">
        <v>430</v>
      </c>
      <c r="AR53" s="348" t="s">
        <v>430</v>
      </c>
      <c r="AS53" s="348" t="s">
        <v>430</v>
      </c>
      <c r="AT53" s="348">
        <v>-2.31</v>
      </c>
      <c r="AU53" s="351"/>
      <c r="AV53" s="346" t="s">
        <v>430</v>
      </c>
      <c r="AW53" s="346" t="s">
        <v>430</v>
      </c>
      <c r="AX53" s="346" t="s">
        <v>430</v>
      </c>
      <c r="AY53" s="346" t="s">
        <v>430</v>
      </c>
      <c r="AZ53" s="346">
        <v>140</v>
      </c>
      <c r="BA53" s="374"/>
      <c r="BB53" s="348">
        <v>11.7395959614365</v>
      </c>
      <c r="BC53" s="348">
        <v>0.99841571741626201</v>
      </c>
      <c r="BD53" s="348">
        <v>1.15123845547467E-2</v>
      </c>
      <c r="BE53" s="375">
        <v>-8.8216008767352805E-2</v>
      </c>
      <c r="BF53" s="374"/>
      <c r="BG53" s="372">
        <v>4.99E-2</v>
      </c>
      <c r="BH53" s="373"/>
      <c r="BI53" s="843">
        <v>96.161600000000007</v>
      </c>
      <c r="BJ53" s="843">
        <v>3.66107</v>
      </c>
      <c r="BK53" s="348" t="s">
        <v>430</v>
      </c>
      <c r="BL53" s="843">
        <v>0.17732999999999999</v>
      </c>
      <c r="BM53" s="373"/>
      <c r="BN53" s="372" t="s">
        <v>4702</v>
      </c>
      <c r="BO53" s="372" t="s">
        <v>4703</v>
      </c>
      <c r="BP53" s="372" t="s">
        <v>3450</v>
      </c>
      <c r="BQ53" s="372" t="s">
        <v>4630</v>
      </c>
      <c r="BR53" s="372" t="s">
        <v>4631</v>
      </c>
      <c r="BS53" s="373"/>
      <c r="BT53" s="354" t="s">
        <v>4704</v>
      </c>
    </row>
    <row r="54" spans="1:72" s="428" customFormat="1" x14ac:dyDescent="0.25">
      <c r="A54" s="345" t="s">
        <v>4705</v>
      </c>
      <c r="B54" s="373"/>
      <c r="C54" s="719">
        <v>44533</v>
      </c>
      <c r="D54" s="373"/>
      <c r="E54" s="346">
        <v>1015.06</v>
      </c>
      <c r="F54" s="373"/>
      <c r="G54" s="347">
        <v>14.091900000000001</v>
      </c>
      <c r="H54" s="374"/>
      <c r="I54" s="348">
        <v>0.1948</v>
      </c>
      <c r="J54" s="348">
        <v>-1.6513</v>
      </c>
      <c r="K54" s="348">
        <v>-4.4954000000000001</v>
      </c>
      <c r="L54" s="348">
        <v>1.6043000000000001</v>
      </c>
      <c r="M54" s="348">
        <v>-2.6621000000000001</v>
      </c>
      <c r="N54" s="350">
        <v>-5.3841000000000001</v>
      </c>
      <c r="O54" s="348">
        <v>-2.4590999999999998</v>
      </c>
      <c r="P54" s="348">
        <v>6.5259</v>
      </c>
      <c r="Q54" s="348" t="s">
        <v>430</v>
      </c>
      <c r="R54" s="348" t="s">
        <v>430</v>
      </c>
      <c r="S54" s="348">
        <v>-1.4015</v>
      </c>
      <c r="T54" s="348">
        <v>5.7514000000000003</v>
      </c>
      <c r="U54" s="348">
        <v>-9.5676000000000005</v>
      </c>
      <c r="V54" s="348">
        <v>-3.9668999999999999</v>
      </c>
      <c r="W54" s="348">
        <v>-2.4849000000000001</v>
      </c>
      <c r="X54" s="348">
        <v>7.4516999999999998</v>
      </c>
      <c r="Y54" s="374"/>
      <c r="Z54" s="346">
        <v>35</v>
      </c>
      <c r="AA54" s="346">
        <v>199</v>
      </c>
      <c r="AB54" s="346">
        <v>178</v>
      </c>
      <c r="AC54" s="346">
        <v>200</v>
      </c>
      <c r="AD54" s="346">
        <v>200</v>
      </c>
      <c r="AE54" s="346">
        <v>173</v>
      </c>
      <c r="AF54" s="346">
        <v>88</v>
      </c>
      <c r="AG54" s="346">
        <v>77</v>
      </c>
      <c r="AH54" s="346" t="s">
        <v>430</v>
      </c>
      <c r="AI54" s="346" t="s">
        <v>430</v>
      </c>
      <c r="AJ54" s="346">
        <v>195</v>
      </c>
      <c r="AK54" s="346">
        <v>202</v>
      </c>
      <c r="AL54" s="346">
        <v>195</v>
      </c>
      <c r="AM54" s="346">
        <v>182</v>
      </c>
      <c r="AN54" s="346">
        <v>140</v>
      </c>
      <c r="AO54" s="373"/>
      <c r="AP54" s="348" t="s">
        <v>430</v>
      </c>
      <c r="AQ54" s="348" t="s">
        <v>430</v>
      </c>
      <c r="AR54" s="348" t="s">
        <v>430</v>
      </c>
      <c r="AS54" s="348">
        <v>0.44</v>
      </c>
      <c r="AT54" s="348">
        <v>-9.0500000000000007</v>
      </c>
      <c r="AU54" s="351"/>
      <c r="AV54" s="346" t="s">
        <v>430</v>
      </c>
      <c r="AW54" s="346" t="s">
        <v>430</v>
      </c>
      <c r="AX54" s="346" t="s">
        <v>430</v>
      </c>
      <c r="AY54" s="346">
        <v>74</v>
      </c>
      <c r="AZ54" s="346">
        <v>189</v>
      </c>
      <c r="BA54" s="374"/>
      <c r="BB54" s="348">
        <v>11.6285902865324</v>
      </c>
      <c r="BC54" s="348">
        <v>0.99529588454640106</v>
      </c>
      <c r="BD54" s="348">
        <v>1.53282193173368E-2</v>
      </c>
      <c r="BE54" s="375">
        <v>-3.9758187360007302E-2</v>
      </c>
      <c r="BF54" s="374"/>
      <c r="BG54" s="372">
        <v>0.51170000000000004</v>
      </c>
      <c r="BH54" s="373"/>
      <c r="BI54" s="843">
        <v>98.278300000000002</v>
      </c>
      <c r="BJ54" s="843">
        <v>1.35487</v>
      </c>
      <c r="BK54" s="348" t="s">
        <v>430</v>
      </c>
      <c r="BL54" s="843">
        <v>0.36682999999999999</v>
      </c>
      <c r="BM54" s="373"/>
      <c r="BN54" s="372" t="s">
        <v>4522</v>
      </c>
      <c r="BO54" s="372" t="s">
        <v>4523</v>
      </c>
      <c r="BP54" s="372" t="s">
        <v>4524</v>
      </c>
      <c r="BQ54" s="372" t="s">
        <v>4525</v>
      </c>
      <c r="BR54" s="372" t="s">
        <v>4526</v>
      </c>
      <c r="BS54" s="373"/>
      <c r="BT54" s="354" t="s">
        <v>555</v>
      </c>
    </row>
    <row r="55" spans="1:72" s="428" customFormat="1" x14ac:dyDescent="0.25">
      <c r="A55" s="345" t="s">
        <v>4706</v>
      </c>
      <c r="B55" s="373"/>
      <c r="C55" s="719">
        <v>45589</v>
      </c>
      <c r="D55" s="373"/>
      <c r="E55" s="346">
        <v>976.3</v>
      </c>
      <c r="F55" s="373"/>
      <c r="G55" s="347">
        <v>14.403700000000001</v>
      </c>
      <c r="H55" s="374"/>
      <c r="I55" s="348">
        <v>-0.185</v>
      </c>
      <c r="J55" s="348">
        <v>-9.0200000000000002E-2</v>
      </c>
      <c r="K55" s="348">
        <v>1.0658000000000001</v>
      </c>
      <c r="L55" s="348">
        <v>2.7339000000000002</v>
      </c>
      <c r="M55" s="348">
        <v>15.645</v>
      </c>
      <c r="N55" s="350">
        <v>22.71</v>
      </c>
      <c r="O55" s="348" t="s">
        <v>430</v>
      </c>
      <c r="P55" s="348" t="s">
        <v>430</v>
      </c>
      <c r="Q55" s="348" t="s">
        <v>430</v>
      </c>
      <c r="R55" s="348" t="s">
        <v>430</v>
      </c>
      <c r="S55" s="348">
        <v>-1.7188000000000001</v>
      </c>
      <c r="T55" s="348">
        <v>25.720700000000001</v>
      </c>
      <c r="U55" s="348">
        <v>14.551500000000001</v>
      </c>
      <c r="V55" s="348">
        <v>28.4817</v>
      </c>
      <c r="W55" s="348">
        <v>-2.4331</v>
      </c>
      <c r="X55" s="348">
        <v>21.428100000000001</v>
      </c>
      <c r="Y55" s="374"/>
      <c r="Z55" s="346">
        <v>142</v>
      </c>
      <c r="AA55" s="346">
        <v>51</v>
      </c>
      <c r="AB55" s="346">
        <v>8</v>
      </c>
      <c r="AC55" s="346">
        <v>142</v>
      </c>
      <c r="AD55" s="346">
        <v>29</v>
      </c>
      <c r="AE55" s="346">
        <v>6</v>
      </c>
      <c r="AF55" s="346" t="s">
        <v>430</v>
      </c>
      <c r="AG55" s="346" t="s">
        <v>430</v>
      </c>
      <c r="AH55" s="346" t="s">
        <v>430</v>
      </c>
      <c r="AI55" s="346" t="s">
        <v>430</v>
      </c>
      <c r="AJ55" s="346">
        <v>212</v>
      </c>
      <c r="AK55" s="346">
        <v>26</v>
      </c>
      <c r="AL55" s="346">
        <v>14</v>
      </c>
      <c r="AM55" s="346">
        <v>2</v>
      </c>
      <c r="AN55" s="346">
        <v>122</v>
      </c>
      <c r="AO55" s="373"/>
      <c r="AP55" s="348" t="s">
        <v>430</v>
      </c>
      <c r="AQ55" s="348" t="s">
        <v>430</v>
      </c>
      <c r="AR55" s="348" t="s">
        <v>430</v>
      </c>
      <c r="AS55" s="348" t="s">
        <v>430</v>
      </c>
      <c r="AT55" s="348">
        <v>18.41</v>
      </c>
      <c r="AU55" s="351"/>
      <c r="AV55" s="346" t="s">
        <v>430</v>
      </c>
      <c r="AW55" s="346" t="s">
        <v>430</v>
      </c>
      <c r="AX55" s="346" t="s">
        <v>430</v>
      </c>
      <c r="AY55" s="346" t="s">
        <v>430</v>
      </c>
      <c r="AZ55" s="346">
        <v>29</v>
      </c>
      <c r="BA55" s="374"/>
      <c r="BB55" s="348">
        <v>34.074415403526501</v>
      </c>
      <c r="BC55" s="348">
        <v>0.99614233491090898</v>
      </c>
      <c r="BD55" s="348">
        <v>4.5254041736970597E-2</v>
      </c>
      <c r="BE55" s="375">
        <v>-0.115759824334892</v>
      </c>
      <c r="BF55" s="374"/>
      <c r="BG55" s="372">
        <v>0.18659999999999999</v>
      </c>
      <c r="BH55" s="373"/>
      <c r="BI55" s="348">
        <v>35.802199999999999</v>
      </c>
      <c r="BJ55" s="348">
        <v>35.138399999999997</v>
      </c>
      <c r="BK55" s="348">
        <v>29.455200000000001</v>
      </c>
      <c r="BL55" s="348">
        <v>-0.39579999999999999</v>
      </c>
      <c r="BM55" s="373"/>
      <c r="BN55" s="372" t="s">
        <v>4707</v>
      </c>
      <c r="BO55" s="372" t="s">
        <v>4708</v>
      </c>
      <c r="BP55" s="372" t="s">
        <v>430</v>
      </c>
      <c r="BQ55" s="372" t="s">
        <v>430</v>
      </c>
      <c r="BR55" s="372" t="s">
        <v>430</v>
      </c>
      <c r="BS55" s="373"/>
      <c r="BT55" s="354" t="s">
        <v>4704</v>
      </c>
    </row>
    <row r="56" spans="1:72" s="428" customFormat="1" x14ac:dyDescent="0.25">
      <c r="A56" s="345" t="s">
        <v>4709</v>
      </c>
      <c r="B56" s="373"/>
      <c r="C56" s="719">
        <v>44602</v>
      </c>
      <c r="D56" s="373"/>
      <c r="E56" s="346">
        <v>951.37</v>
      </c>
      <c r="F56" s="373"/>
      <c r="G56" s="347">
        <v>14.950200000000001</v>
      </c>
      <c r="H56" s="374"/>
      <c r="I56" s="348">
        <v>-0.75149999999999995</v>
      </c>
      <c r="J56" s="348">
        <v>0.54200000000000004</v>
      </c>
      <c r="K56" s="348">
        <v>-1.2575000000000001</v>
      </c>
      <c r="L56" s="348">
        <v>3.7502</v>
      </c>
      <c r="M56" s="348">
        <v>2.0916999999999999</v>
      </c>
      <c r="N56" s="350">
        <v>8.5699999999999998E-2</v>
      </c>
      <c r="O56" s="348">
        <v>-8.0713000000000008</v>
      </c>
      <c r="P56" s="348">
        <v>9.6424000000000003</v>
      </c>
      <c r="Q56" s="348" t="s">
        <v>430</v>
      </c>
      <c r="R56" s="348" t="s">
        <v>430</v>
      </c>
      <c r="S56" s="348">
        <v>3.2099999999999997E-2</v>
      </c>
      <c r="T56" s="348">
        <v>13.9124</v>
      </c>
      <c r="U56" s="348">
        <v>-1.1196999999999999</v>
      </c>
      <c r="V56" s="348">
        <v>2.544</v>
      </c>
      <c r="W56" s="348">
        <v>-1.393</v>
      </c>
      <c r="X56" s="348">
        <v>9.1699000000000002</v>
      </c>
      <c r="Y56" s="374"/>
      <c r="Z56" s="346">
        <v>220</v>
      </c>
      <c r="AA56" s="346">
        <v>18</v>
      </c>
      <c r="AB56" s="346">
        <v>58</v>
      </c>
      <c r="AC56" s="346">
        <v>113</v>
      </c>
      <c r="AD56" s="346">
        <v>140</v>
      </c>
      <c r="AE56" s="346">
        <v>128</v>
      </c>
      <c r="AF56" s="346">
        <v>133</v>
      </c>
      <c r="AG56" s="346">
        <v>56</v>
      </c>
      <c r="AH56" s="346" t="s">
        <v>430</v>
      </c>
      <c r="AI56" s="346" t="s">
        <v>430</v>
      </c>
      <c r="AJ56" s="346">
        <v>143</v>
      </c>
      <c r="AK56" s="346">
        <v>116</v>
      </c>
      <c r="AL56" s="346">
        <v>110</v>
      </c>
      <c r="AM56" s="346">
        <v>124</v>
      </c>
      <c r="AN56" s="346">
        <v>54</v>
      </c>
      <c r="AO56" s="373"/>
      <c r="AP56" s="348" t="s">
        <v>430</v>
      </c>
      <c r="AQ56" s="348" t="s">
        <v>430</v>
      </c>
      <c r="AR56" s="348" t="s">
        <v>430</v>
      </c>
      <c r="AS56" s="348">
        <v>0</v>
      </c>
      <c r="AT56" s="348">
        <v>-7.0000000000000007E-2</v>
      </c>
      <c r="AU56" s="351"/>
      <c r="AV56" s="346" t="s">
        <v>430</v>
      </c>
      <c r="AW56" s="346" t="s">
        <v>430</v>
      </c>
      <c r="AX56" s="346" t="s">
        <v>430</v>
      </c>
      <c r="AY56" s="346">
        <v>85</v>
      </c>
      <c r="AZ56" s="346">
        <v>118</v>
      </c>
      <c r="BA56" s="374"/>
      <c r="BB56" s="348">
        <v>18.050095765402801</v>
      </c>
      <c r="BC56" s="348">
        <v>0.99881040432260304</v>
      </c>
      <c r="BD56" s="348">
        <v>3.32339455713795E-2</v>
      </c>
      <c r="BE56" s="375">
        <v>-0.108112367436365</v>
      </c>
      <c r="BF56" s="374"/>
      <c r="BG56" s="372">
        <v>0.372</v>
      </c>
      <c r="BH56" s="373"/>
      <c r="BI56" s="843">
        <v>67.795699999999997</v>
      </c>
      <c r="BJ56" s="843">
        <v>32.069899999999997</v>
      </c>
      <c r="BK56" s="348" t="s">
        <v>430</v>
      </c>
      <c r="BL56" s="843">
        <v>0.13439999999999999</v>
      </c>
      <c r="BM56" s="373"/>
      <c r="BN56" s="372" t="s">
        <v>4710</v>
      </c>
      <c r="BO56" s="372" t="s">
        <v>4711</v>
      </c>
      <c r="BP56" s="372" t="s">
        <v>4712</v>
      </c>
      <c r="BQ56" s="372" t="s">
        <v>4713</v>
      </c>
      <c r="BR56" s="372" t="s">
        <v>4714</v>
      </c>
      <c r="BS56" s="373"/>
      <c r="BT56" s="354" t="s">
        <v>548</v>
      </c>
    </row>
    <row r="57" spans="1:72" s="428" customFormat="1" x14ac:dyDescent="0.25">
      <c r="A57" s="345" t="s">
        <v>4715</v>
      </c>
      <c r="B57" s="373"/>
      <c r="C57" s="719">
        <v>40449</v>
      </c>
      <c r="D57" s="373"/>
      <c r="E57" s="346">
        <v>913.90499999999997</v>
      </c>
      <c r="F57" s="373"/>
      <c r="G57" s="347">
        <v>38.348399999999998</v>
      </c>
      <c r="H57" s="374"/>
      <c r="I57" s="348">
        <v>0.1837</v>
      </c>
      <c r="J57" s="348">
        <v>-1.6496</v>
      </c>
      <c r="K57" s="348">
        <v>-4.6439000000000004</v>
      </c>
      <c r="L57" s="348">
        <v>1.6757</v>
      </c>
      <c r="M57" s="348">
        <v>-3.6953999999999998</v>
      </c>
      <c r="N57" s="350">
        <v>-7.5228999999999999</v>
      </c>
      <c r="O57" s="348">
        <v>-3.7869999999999999</v>
      </c>
      <c r="P57" s="348">
        <v>4.6262999999999996</v>
      </c>
      <c r="Q57" s="348">
        <v>5.7694000000000001</v>
      </c>
      <c r="R57" s="348">
        <v>10.482900000000001</v>
      </c>
      <c r="S57" s="348">
        <v>-1.8733</v>
      </c>
      <c r="T57" s="348">
        <v>4.7027000000000001</v>
      </c>
      <c r="U57" s="348">
        <v>-11.637</v>
      </c>
      <c r="V57" s="348">
        <v>-6.1641000000000004</v>
      </c>
      <c r="W57" s="348">
        <v>-2.6631</v>
      </c>
      <c r="X57" s="348">
        <v>8.7857000000000003</v>
      </c>
      <c r="Y57" s="374"/>
      <c r="Z57" s="346">
        <v>44</v>
      </c>
      <c r="AA57" s="346">
        <v>194</v>
      </c>
      <c r="AB57" s="346">
        <v>212</v>
      </c>
      <c r="AC57" s="346">
        <v>185</v>
      </c>
      <c r="AD57" s="346">
        <v>230</v>
      </c>
      <c r="AE57" s="346">
        <v>202</v>
      </c>
      <c r="AF57" s="346">
        <v>110</v>
      </c>
      <c r="AG57" s="346">
        <v>97</v>
      </c>
      <c r="AH57" s="346">
        <v>44</v>
      </c>
      <c r="AI57" s="346">
        <v>12</v>
      </c>
      <c r="AJ57" s="346">
        <v>226</v>
      </c>
      <c r="AK57" s="346">
        <v>225</v>
      </c>
      <c r="AL57" s="346">
        <v>221</v>
      </c>
      <c r="AM57" s="346">
        <v>207</v>
      </c>
      <c r="AN57" s="346">
        <v>176</v>
      </c>
      <c r="AO57" s="373"/>
      <c r="AP57" s="348">
        <v>9.49</v>
      </c>
      <c r="AQ57" s="348">
        <v>7.82</v>
      </c>
      <c r="AR57" s="348">
        <v>3.96</v>
      </c>
      <c r="AS57" s="348">
        <v>-1.43</v>
      </c>
      <c r="AT57" s="348">
        <v>-11.36</v>
      </c>
      <c r="AU57" s="351"/>
      <c r="AV57" s="346">
        <v>16</v>
      </c>
      <c r="AW57" s="346">
        <v>25</v>
      </c>
      <c r="AX57" s="346">
        <v>44</v>
      </c>
      <c r="AY57" s="346">
        <v>92</v>
      </c>
      <c r="AZ57" s="346">
        <v>214</v>
      </c>
      <c r="BA57" s="374"/>
      <c r="BB57" s="348">
        <v>11.908825108493399</v>
      </c>
      <c r="BC57" s="348">
        <v>0.997163735648254</v>
      </c>
      <c r="BD57" s="348">
        <v>2.7759128788339398E-3</v>
      </c>
      <c r="BE57" s="375">
        <v>-4.5236548362198301E-2</v>
      </c>
      <c r="BF57" s="374"/>
      <c r="BG57" s="372">
        <v>0.51</v>
      </c>
      <c r="BH57" s="373"/>
      <c r="BI57" s="843">
        <v>99.623699999999999</v>
      </c>
      <c r="BJ57" s="348" t="s">
        <v>430</v>
      </c>
      <c r="BK57" s="348" t="s">
        <v>430</v>
      </c>
      <c r="BL57" s="843">
        <v>0.37630000000000002</v>
      </c>
      <c r="BM57" s="373"/>
      <c r="BN57" s="372" t="s">
        <v>4545</v>
      </c>
      <c r="BO57" s="372" t="s">
        <v>695</v>
      </c>
      <c r="BP57" s="372" t="s">
        <v>4547</v>
      </c>
      <c r="BQ57" s="372" t="s">
        <v>4548</v>
      </c>
      <c r="BR57" s="372" t="s">
        <v>4716</v>
      </c>
      <c r="BS57" s="373"/>
      <c r="BT57" s="354" t="s">
        <v>555</v>
      </c>
    </row>
    <row r="58" spans="1:72" s="428" customFormat="1" x14ac:dyDescent="0.25">
      <c r="A58" s="345" t="s">
        <v>4717</v>
      </c>
      <c r="B58" s="373"/>
      <c r="C58" s="719">
        <v>43822</v>
      </c>
      <c r="D58" s="373"/>
      <c r="E58" s="346">
        <v>870.75</v>
      </c>
      <c r="F58" s="373"/>
      <c r="G58" s="347">
        <v>19.948899999999998</v>
      </c>
      <c r="H58" s="374"/>
      <c r="I58" s="348">
        <v>0.19589999999999999</v>
      </c>
      <c r="J58" s="348">
        <v>-1.6516</v>
      </c>
      <c r="K58" s="348">
        <v>-4.5014000000000003</v>
      </c>
      <c r="L58" s="348">
        <v>1.5899000000000001</v>
      </c>
      <c r="M58" s="348">
        <v>-2.7115</v>
      </c>
      <c r="N58" s="350">
        <v>-5.4640000000000004</v>
      </c>
      <c r="O58" s="348">
        <v>-2.5788000000000002</v>
      </c>
      <c r="P58" s="348">
        <v>6.4246999999999996</v>
      </c>
      <c r="Q58" s="348">
        <v>6.8315000000000001</v>
      </c>
      <c r="R58" s="348" t="s">
        <v>430</v>
      </c>
      <c r="S58" s="348">
        <v>-1.41</v>
      </c>
      <c r="T58" s="348">
        <v>5.7286999999999999</v>
      </c>
      <c r="U58" s="348">
        <v>-9.6456</v>
      </c>
      <c r="V58" s="348">
        <v>-4.0377999999999998</v>
      </c>
      <c r="W58" s="348">
        <v>-2.4866000000000001</v>
      </c>
      <c r="X58" s="348">
        <v>10.8223</v>
      </c>
      <c r="Y58" s="374"/>
      <c r="Z58" s="346">
        <v>31</v>
      </c>
      <c r="AA58" s="346">
        <v>200</v>
      </c>
      <c r="AB58" s="346">
        <v>184</v>
      </c>
      <c r="AC58" s="346">
        <v>204</v>
      </c>
      <c r="AD58" s="346">
        <v>205</v>
      </c>
      <c r="AE58" s="346">
        <v>179</v>
      </c>
      <c r="AF58" s="346">
        <v>96</v>
      </c>
      <c r="AG58" s="346">
        <v>83</v>
      </c>
      <c r="AH58" s="346">
        <v>34</v>
      </c>
      <c r="AI58" s="346" t="s">
        <v>430</v>
      </c>
      <c r="AJ58" s="346">
        <v>196</v>
      </c>
      <c r="AK58" s="346">
        <v>204</v>
      </c>
      <c r="AL58" s="346">
        <v>202</v>
      </c>
      <c r="AM58" s="346">
        <v>186</v>
      </c>
      <c r="AN58" s="346">
        <v>143</v>
      </c>
      <c r="AO58" s="373"/>
      <c r="AP58" s="348" t="s">
        <v>430</v>
      </c>
      <c r="AQ58" s="348" t="s">
        <v>430</v>
      </c>
      <c r="AR58" s="348">
        <v>5.51</v>
      </c>
      <c r="AS58" s="348">
        <v>0.34</v>
      </c>
      <c r="AT58" s="348">
        <v>-9.14</v>
      </c>
      <c r="AU58" s="351"/>
      <c r="AV58" s="346" t="s">
        <v>430</v>
      </c>
      <c r="AW58" s="346" t="s">
        <v>430</v>
      </c>
      <c r="AX58" s="346">
        <v>36</v>
      </c>
      <c r="AY58" s="346">
        <v>79</v>
      </c>
      <c r="AZ58" s="346">
        <v>195</v>
      </c>
      <c r="BA58" s="374"/>
      <c r="BB58" s="348">
        <v>11.665269258590699</v>
      </c>
      <c r="BC58" s="348">
        <v>0.998453283210055</v>
      </c>
      <c r="BD58" s="348">
        <v>1.46414932996051E-2</v>
      </c>
      <c r="BE58" s="375">
        <v>-4.78983860096686E-2</v>
      </c>
      <c r="BF58" s="374"/>
      <c r="BG58" s="372">
        <v>0.49890000000000001</v>
      </c>
      <c r="BH58" s="373"/>
      <c r="BI58" s="843">
        <v>98.313500000000005</v>
      </c>
      <c r="BJ58" s="843">
        <v>1.3553599999999999</v>
      </c>
      <c r="BK58" s="348" t="s">
        <v>430</v>
      </c>
      <c r="BL58" s="843">
        <v>0.33113999999999999</v>
      </c>
      <c r="BM58" s="373"/>
      <c r="BN58" s="372" t="s">
        <v>4532</v>
      </c>
      <c r="BO58" s="372" t="s">
        <v>4523</v>
      </c>
      <c r="BP58" s="372" t="s">
        <v>4524</v>
      </c>
      <c r="BQ58" s="372" t="s">
        <v>4525</v>
      </c>
      <c r="BR58" s="372" t="s">
        <v>4526</v>
      </c>
      <c r="BS58" s="373"/>
      <c r="BT58" s="354" t="s">
        <v>555</v>
      </c>
    </row>
    <row r="59" spans="1:72" s="428" customFormat="1" x14ac:dyDescent="0.25">
      <c r="A59" s="345" t="s">
        <v>4718</v>
      </c>
      <c r="B59" s="373"/>
      <c r="C59" s="719">
        <v>45056</v>
      </c>
      <c r="D59" s="373"/>
      <c r="E59" s="346">
        <v>853.298</v>
      </c>
      <c r="F59" s="373"/>
      <c r="G59" s="347">
        <v>21.81</v>
      </c>
      <c r="H59" s="374"/>
      <c r="I59" s="348">
        <v>8.0299999999999996E-2</v>
      </c>
      <c r="J59" s="348">
        <v>-0.48780000000000001</v>
      </c>
      <c r="K59" s="348">
        <v>-2.3331</v>
      </c>
      <c r="L59" s="348">
        <v>-1.2112000000000001</v>
      </c>
      <c r="M59" s="348">
        <v>-0.60019999999999996</v>
      </c>
      <c r="N59" s="350">
        <v>13.669499999999999</v>
      </c>
      <c r="O59" s="348">
        <v>3.89</v>
      </c>
      <c r="P59" s="348">
        <v>21.3522</v>
      </c>
      <c r="Q59" s="348" t="s">
        <v>430</v>
      </c>
      <c r="R59" s="348" t="s">
        <v>430</v>
      </c>
      <c r="S59" s="348">
        <v>-0.98380000000000001</v>
      </c>
      <c r="T59" s="348">
        <v>6.7176999999999998</v>
      </c>
      <c r="U59" s="348">
        <v>2.8574999999999999</v>
      </c>
      <c r="V59" s="348">
        <v>10.4818</v>
      </c>
      <c r="W59" s="348">
        <v>-0.4214</v>
      </c>
      <c r="X59" s="348">
        <v>26.299700000000001</v>
      </c>
      <c r="Y59" s="374"/>
      <c r="Z59" s="346">
        <v>64</v>
      </c>
      <c r="AA59" s="346">
        <v>61</v>
      </c>
      <c r="AB59" s="346">
        <v>80</v>
      </c>
      <c r="AC59" s="346">
        <v>244</v>
      </c>
      <c r="AD59" s="346">
        <v>173</v>
      </c>
      <c r="AE59" s="346">
        <v>18</v>
      </c>
      <c r="AF59" s="346">
        <v>17</v>
      </c>
      <c r="AG59" s="346">
        <v>3</v>
      </c>
      <c r="AH59" s="346" t="s">
        <v>430</v>
      </c>
      <c r="AI59" s="346" t="s">
        <v>430</v>
      </c>
      <c r="AJ59" s="346">
        <v>178</v>
      </c>
      <c r="AK59" s="346">
        <v>187</v>
      </c>
      <c r="AL59" s="346">
        <v>70</v>
      </c>
      <c r="AM59" s="346">
        <v>25</v>
      </c>
      <c r="AN59" s="346">
        <v>25</v>
      </c>
      <c r="AO59" s="373"/>
      <c r="AP59" s="348" t="s">
        <v>430</v>
      </c>
      <c r="AQ59" s="348" t="s">
        <v>430</v>
      </c>
      <c r="AR59" s="348" t="s">
        <v>430</v>
      </c>
      <c r="AS59" s="348">
        <v>10.54</v>
      </c>
      <c r="AT59" s="348">
        <v>2.5099999999999998</v>
      </c>
      <c r="AU59" s="351"/>
      <c r="AV59" s="346" t="s">
        <v>430</v>
      </c>
      <c r="AW59" s="346" t="s">
        <v>430</v>
      </c>
      <c r="AX59" s="346" t="s">
        <v>430</v>
      </c>
      <c r="AY59" s="346">
        <v>12</v>
      </c>
      <c r="AZ59" s="346">
        <v>92</v>
      </c>
      <c r="BA59" s="374"/>
      <c r="BB59" s="348">
        <v>16.873274410451302</v>
      </c>
      <c r="BC59" s="348">
        <v>0.99827336051828497</v>
      </c>
      <c r="BD59" s="348">
        <v>8.6579570859728699E-2</v>
      </c>
      <c r="BE59" s="375">
        <v>-8.8457365288350506E-2</v>
      </c>
      <c r="BF59" s="374"/>
      <c r="BG59" s="372">
        <v>0.29809999999999998</v>
      </c>
      <c r="BH59" s="373"/>
      <c r="BI59" s="843">
        <v>65.134100000000004</v>
      </c>
      <c r="BJ59" s="843">
        <v>20.855699999999999</v>
      </c>
      <c r="BK59" s="843">
        <v>13.964499999999999</v>
      </c>
      <c r="BL59" s="843">
        <v>4.5699999999999998E-2</v>
      </c>
      <c r="BM59" s="373"/>
      <c r="BN59" s="372" t="s">
        <v>4719</v>
      </c>
      <c r="BO59" s="372" t="s">
        <v>4720</v>
      </c>
      <c r="BP59" s="372" t="s">
        <v>4721</v>
      </c>
      <c r="BQ59" s="372" t="s">
        <v>4722</v>
      </c>
      <c r="BR59" s="372" t="s">
        <v>4723</v>
      </c>
      <c r="BS59" s="373"/>
      <c r="BT59" s="354" t="s">
        <v>555</v>
      </c>
    </row>
    <row r="60" spans="1:72" s="428" customFormat="1" x14ac:dyDescent="0.25">
      <c r="A60" s="345" t="s">
        <v>4724</v>
      </c>
      <c r="B60" s="373"/>
      <c r="C60" s="719">
        <v>45559</v>
      </c>
      <c r="D60" s="373"/>
      <c r="E60" s="346">
        <v>821.62</v>
      </c>
      <c r="F60" s="373"/>
      <c r="G60" s="347">
        <v>8.4547000000000008</v>
      </c>
      <c r="H60" s="374"/>
      <c r="I60" s="348">
        <v>-0.44040000000000001</v>
      </c>
      <c r="J60" s="348">
        <v>0.70630000000000004</v>
      </c>
      <c r="K60" s="348">
        <v>0.73270000000000002</v>
      </c>
      <c r="L60" s="348">
        <v>6.9077999999999999</v>
      </c>
      <c r="M60" s="348">
        <v>8.5578000000000003</v>
      </c>
      <c r="N60" s="350">
        <v>5.5438999999999998</v>
      </c>
      <c r="O60" s="348" t="s">
        <v>430</v>
      </c>
      <c r="P60" s="348" t="s">
        <v>430</v>
      </c>
      <c r="Q60" s="348" t="s">
        <v>430</v>
      </c>
      <c r="R60" s="348" t="s">
        <v>430</v>
      </c>
      <c r="S60" s="348">
        <v>2.6728999999999998</v>
      </c>
      <c r="T60" s="348">
        <v>19.941800000000001</v>
      </c>
      <c r="U60" s="348">
        <v>4.4447999999999999</v>
      </c>
      <c r="V60" s="348">
        <v>8.1882999999999999</v>
      </c>
      <c r="W60" s="348">
        <v>-1.1389</v>
      </c>
      <c r="X60" s="348">
        <v>-8.2012999999999998</v>
      </c>
      <c r="Y60" s="374"/>
      <c r="Z60" s="346">
        <v>188</v>
      </c>
      <c r="AA60" s="346">
        <v>10</v>
      </c>
      <c r="AB60" s="346">
        <v>18</v>
      </c>
      <c r="AC60" s="346">
        <v>42</v>
      </c>
      <c r="AD60" s="346">
        <v>48</v>
      </c>
      <c r="AE60" s="346">
        <v>81</v>
      </c>
      <c r="AF60" s="346" t="s">
        <v>430</v>
      </c>
      <c r="AG60" s="346" t="s">
        <v>430</v>
      </c>
      <c r="AH60" s="346" t="s">
        <v>430</v>
      </c>
      <c r="AI60" s="346" t="s">
        <v>430</v>
      </c>
      <c r="AJ60" s="346">
        <v>49</v>
      </c>
      <c r="AK60" s="346">
        <v>57</v>
      </c>
      <c r="AL60" s="346">
        <v>59</v>
      </c>
      <c r="AM60" s="346">
        <v>61</v>
      </c>
      <c r="AN60" s="346">
        <v>42</v>
      </c>
      <c r="AO60" s="373"/>
      <c r="AP60" s="348" t="s">
        <v>430</v>
      </c>
      <c r="AQ60" s="348" t="s">
        <v>430</v>
      </c>
      <c r="AR60" s="348" t="s">
        <v>430</v>
      </c>
      <c r="AS60" s="348" t="s">
        <v>430</v>
      </c>
      <c r="AT60" s="348">
        <v>9.3800000000000008</v>
      </c>
      <c r="AU60" s="351"/>
      <c r="AV60" s="346" t="s">
        <v>430</v>
      </c>
      <c r="AW60" s="346" t="s">
        <v>430</v>
      </c>
      <c r="AX60" s="346" t="s">
        <v>430</v>
      </c>
      <c r="AY60" s="346" t="s">
        <v>430</v>
      </c>
      <c r="AZ60" s="346">
        <v>40</v>
      </c>
      <c r="BA60" s="374"/>
      <c r="BB60" s="348">
        <v>20.510125883551499</v>
      </c>
      <c r="BC60" s="348">
        <v>0.99678563955393495</v>
      </c>
      <c r="BD60" s="348">
        <v>-4.74222889285736E-2</v>
      </c>
      <c r="BE60" s="375">
        <v>-0.124170549231821</v>
      </c>
      <c r="BF60" s="374"/>
      <c r="BG60" s="372">
        <v>0.32969999999999999</v>
      </c>
      <c r="BH60" s="373"/>
      <c r="BI60" s="843">
        <v>45.922199999999997</v>
      </c>
      <c r="BJ60" s="843">
        <v>35.010300000000001</v>
      </c>
      <c r="BK60" s="843">
        <v>18.924800000000001</v>
      </c>
      <c r="BL60" s="843">
        <v>0.14269999999999999</v>
      </c>
      <c r="BM60" s="373"/>
      <c r="BN60" s="372" t="s">
        <v>4725</v>
      </c>
      <c r="BO60" s="372" t="s">
        <v>4726</v>
      </c>
      <c r="BP60" s="372" t="s">
        <v>4727</v>
      </c>
      <c r="BQ60" s="372" t="s">
        <v>4728</v>
      </c>
      <c r="BR60" s="372" t="s">
        <v>4729</v>
      </c>
      <c r="BS60" s="373"/>
      <c r="BT60" s="354" t="s">
        <v>548</v>
      </c>
    </row>
    <row r="61" spans="1:72" s="428" customFormat="1" x14ac:dyDescent="0.25">
      <c r="A61" s="345" t="s">
        <v>4730</v>
      </c>
      <c r="B61" s="373"/>
      <c r="C61" s="719">
        <v>44246</v>
      </c>
      <c r="D61" s="373"/>
      <c r="E61" s="346">
        <v>795.74900000000002</v>
      </c>
      <c r="F61" s="373"/>
      <c r="G61" s="347">
        <v>16.692499999999999</v>
      </c>
      <c r="H61" s="374"/>
      <c r="I61" s="348">
        <v>0.15540000000000001</v>
      </c>
      <c r="J61" s="348">
        <v>-2.1764999999999999</v>
      </c>
      <c r="K61" s="348">
        <v>-4.6508000000000003</v>
      </c>
      <c r="L61" s="348">
        <v>-3.0638999999999998</v>
      </c>
      <c r="M61" s="348">
        <v>-7.1261000000000001</v>
      </c>
      <c r="N61" s="350">
        <v>-9.2813999999999997</v>
      </c>
      <c r="O61" s="348">
        <v>-9.0541</v>
      </c>
      <c r="P61" s="348">
        <v>4.4950000000000001</v>
      </c>
      <c r="Q61" s="348">
        <v>6.4410999999999996</v>
      </c>
      <c r="R61" s="348" t="s">
        <v>430</v>
      </c>
      <c r="S61" s="348">
        <v>-2.5562999999999998</v>
      </c>
      <c r="T61" s="348">
        <v>-0.22950000000000001</v>
      </c>
      <c r="U61" s="348">
        <v>-12.8925</v>
      </c>
      <c r="V61" s="348">
        <v>-7.1978999999999997</v>
      </c>
      <c r="W61" s="348">
        <v>-2.4782999999999999</v>
      </c>
      <c r="X61" s="348">
        <v>9.6553000000000004</v>
      </c>
      <c r="Y61" s="374"/>
      <c r="Z61" s="346">
        <v>53</v>
      </c>
      <c r="AA61" s="346">
        <v>226</v>
      </c>
      <c r="AB61" s="346">
        <v>213</v>
      </c>
      <c r="AC61" s="346">
        <v>251</v>
      </c>
      <c r="AD61" s="346">
        <v>243</v>
      </c>
      <c r="AE61" s="346">
        <v>216</v>
      </c>
      <c r="AF61" s="346">
        <v>138</v>
      </c>
      <c r="AG61" s="346">
        <v>99</v>
      </c>
      <c r="AH61" s="346">
        <v>39</v>
      </c>
      <c r="AI61" s="346" t="s">
        <v>430</v>
      </c>
      <c r="AJ61" s="346">
        <v>249</v>
      </c>
      <c r="AK61" s="346">
        <v>240</v>
      </c>
      <c r="AL61" s="346">
        <v>228</v>
      </c>
      <c r="AM61" s="346">
        <v>216</v>
      </c>
      <c r="AN61" s="346">
        <v>128</v>
      </c>
      <c r="AO61" s="373"/>
      <c r="AP61" s="348" t="s">
        <v>430</v>
      </c>
      <c r="AQ61" s="348" t="s">
        <v>430</v>
      </c>
      <c r="AR61" s="348">
        <v>3.2</v>
      </c>
      <c r="AS61" s="348">
        <v>-4.72</v>
      </c>
      <c r="AT61" s="348">
        <v>-15.35</v>
      </c>
      <c r="AU61" s="351"/>
      <c r="AV61" s="346" t="s">
        <v>430</v>
      </c>
      <c r="AW61" s="346" t="s">
        <v>430</v>
      </c>
      <c r="AX61" s="346">
        <v>47</v>
      </c>
      <c r="AY61" s="346">
        <v>101</v>
      </c>
      <c r="AZ61" s="346">
        <v>221</v>
      </c>
      <c r="BA61" s="374"/>
      <c r="BB61" s="348">
        <v>12.4010542117526</v>
      </c>
      <c r="BC61" s="348">
        <v>0.99759899833621501</v>
      </c>
      <c r="BD61" s="348">
        <v>5.3975607850523504E-3</v>
      </c>
      <c r="BE61" s="375">
        <v>-7.9881357731472993E-2</v>
      </c>
      <c r="BF61" s="374"/>
      <c r="BG61" s="372">
        <v>0.11509999999999999</v>
      </c>
      <c r="BH61" s="373"/>
      <c r="BI61" s="843">
        <v>99.872100000000003</v>
      </c>
      <c r="BJ61" s="348" t="s">
        <v>430</v>
      </c>
      <c r="BK61" s="348" t="s">
        <v>430</v>
      </c>
      <c r="BL61" s="843">
        <v>0.12790000000000001</v>
      </c>
      <c r="BM61" s="373"/>
      <c r="BN61" s="372" t="s">
        <v>4731</v>
      </c>
      <c r="BO61" s="372" t="s">
        <v>4732</v>
      </c>
      <c r="BP61" s="372" t="s">
        <v>4733</v>
      </c>
      <c r="BQ61" s="372" t="s">
        <v>4734</v>
      </c>
      <c r="BR61" s="372" t="s">
        <v>4735</v>
      </c>
      <c r="BS61" s="373"/>
      <c r="BT61" s="354" t="s">
        <v>555</v>
      </c>
    </row>
    <row r="62" spans="1:72" s="428" customFormat="1" x14ac:dyDescent="0.25">
      <c r="A62" s="345" t="s">
        <v>4736</v>
      </c>
      <c r="B62" s="373"/>
      <c r="C62" s="719">
        <v>44622</v>
      </c>
      <c r="D62" s="373"/>
      <c r="E62" s="346">
        <v>776.10699999999997</v>
      </c>
      <c r="F62" s="373"/>
      <c r="G62" s="347">
        <v>15.840199999999999</v>
      </c>
      <c r="H62" s="374"/>
      <c r="I62" s="348">
        <v>0.31090000000000001</v>
      </c>
      <c r="J62" s="348">
        <v>-1.5978000000000001</v>
      </c>
      <c r="K62" s="348">
        <v>-2.1394000000000002</v>
      </c>
      <c r="L62" s="348">
        <v>2.7717000000000001</v>
      </c>
      <c r="M62" s="348">
        <v>-0.60609999999999997</v>
      </c>
      <c r="N62" s="350">
        <v>3.3692000000000002</v>
      </c>
      <c r="O62" s="348">
        <v>4.8277000000000001</v>
      </c>
      <c r="P62" s="348">
        <v>7.6574</v>
      </c>
      <c r="Q62" s="348" t="s">
        <v>430</v>
      </c>
      <c r="R62" s="348" t="s">
        <v>430</v>
      </c>
      <c r="S62" s="348">
        <v>-1.8283</v>
      </c>
      <c r="T62" s="348">
        <v>12.6166</v>
      </c>
      <c r="U62" s="348">
        <v>-5.1428000000000003</v>
      </c>
      <c r="V62" s="348">
        <v>3.2271000000000001</v>
      </c>
      <c r="W62" s="348">
        <v>-2.6871</v>
      </c>
      <c r="X62" s="348">
        <v>10.690200000000001</v>
      </c>
      <c r="Y62" s="374"/>
      <c r="Z62" s="346">
        <v>14</v>
      </c>
      <c r="AA62" s="346">
        <v>172</v>
      </c>
      <c r="AB62" s="346">
        <v>68</v>
      </c>
      <c r="AC62" s="346">
        <v>139</v>
      </c>
      <c r="AD62" s="346">
        <v>174</v>
      </c>
      <c r="AE62" s="346">
        <v>89</v>
      </c>
      <c r="AF62" s="346">
        <v>10</v>
      </c>
      <c r="AG62" s="346">
        <v>66</v>
      </c>
      <c r="AH62" s="346" t="s">
        <v>430</v>
      </c>
      <c r="AI62" s="346" t="s">
        <v>430</v>
      </c>
      <c r="AJ62" s="346">
        <v>216</v>
      </c>
      <c r="AK62" s="346">
        <v>134</v>
      </c>
      <c r="AL62" s="346">
        <v>161</v>
      </c>
      <c r="AM62" s="346">
        <v>101</v>
      </c>
      <c r="AN62" s="346">
        <v>189</v>
      </c>
      <c r="AO62" s="373"/>
      <c r="AP62" s="348" t="s">
        <v>430</v>
      </c>
      <c r="AQ62" s="348" t="s">
        <v>430</v>
      </c>
      <c r="AR62" s="348" t="s">
        <v>430</v>
      </c>
      <c r="AS62" s="348">
        <v>5.39</v>
      </c>
      <c r="AT62" s="348">
        <v>-2.87</v>
      </c>
      <c r="AU62" s="351"/>
      <c r="AV62" s="346" t="s">
        <v>430</v>
      </c>
      <c r="AW62" s="346" t="s">
        <v>430</v>
      </c>
      <c r="AX62" s="346" t="s">
        <v>430</v>
      </c>
      <c r="AY62" s="346">
        <v>44</v>
      </c>
      <c r="AZ62" s="346">
        <v>150</v>
      </c>
      <c r="BA62" s="374"/>
      <c r="BB62" s="348">
        <v>12.888849471323899</v>
      </c>
      <c r="BC62" s="348">
        <v>0.99889266817119005</v>
      </c>
      <c r="BD62" s="348">
        <v>2.1169720522835701E-2</v>
      </c>
      <c r="BE62" s="375">
        <v>-7.0371898851615503E-2</v>
      </c>
      <c r="BF62" s="374"/>
      <c r="BG62" s="372">
        <v>0.26840000000000003</v>
      </c>
      <c r="BH62" s="373"/>
      <c r="BI62" s="843">
        <v>74.326999999999998</v>
      </c>
      <c r="BJ62" s="843">
        <v>25.483799999999999</v>
      </c>
      <c r="BK62" s="348" t="s">
        <v>430</v>
      </c>
      <c r="BL62" s="843">
        <v>0.18920000000000001</v>
      </c>
      <c r="BM62" s="373"/>
      <c r="BN62" s="372" t="s">
        <v>4737</v>
      </c>
      <c r="BO62" s="372" t="s">
        <v>4738</v>
      </c>
      <c r="BP62" s="372" t="s">
        <v>430</v>
      </c>
      <c r="BQ62" s="372" t="s">
        <v>430</v>
      </c>
      <c r="BR62" s="372" t="s">
        <v>430</v>
      </c>
      <c r="BS62" s="373"/>
      <c r="BT62" s="354" t="s">
        <v>555</v>
      </c>
    </row>
    <row r="63" spans="1:72" s="428" customFormat="1" x14ac:dyDescent="0.25">
      <c r="A63" s="345" t="s">
        <v>4739</v>
      </c>
      <c r="B63" s="373"/>
      <c r="C63" s="719">
        <v>44502</v>
      </c>
      <c r="D63" s="373"/>
      <c r="E63" s="346">
        <v>801.52599999999995</v>
      </c>
      <c r="F63" s="373"/>
      <c r="G63" s="347">
        <v>18.390699999999999</v>
      </c>
      <c r="H63" s="374"/>
      <c r="I63" s="348">
        <v>5.4000000000000003E-3</v>
      </c>
      <c r="J63" s="348">
        <v>-7.0599999999999996E-2</v>
      </c>
      <c r="K63" s="348">
        <v>0.47589999999999999</v>
      </c>
      <c r="L63" s="348">
        <v>9.8785000000000007</v>
      </c>
      <c r="M63" s="348">
        <v>19.5684</v>
      </c>
      <c r="N63" s="350">
        <v>7.3032000000000004</v>
      </c>
      <c r="O63" s="348">
        <v>-0.37930000000000003</v>
      </c>
      <c r="P63" s="348">
        <v>13.547499999999999</v>
      </c>
      <c r="Q63" s="348" t="s">
        <v>430</v>
      </c>
      <c r="R63" s="348" t="s">
        <v>430</v>
      </c>
      <c r="S63" s="348">
        <v>4.0887000000000002</v>
      </c>
      <c r="T63" s="348">
        <v>28.824300000000001</v>
      </c>
      <c r="U63" s="348">
        <v>10.164199999999999</v>
      </c>
      <c r="V63" s="348">
        <v>9.9580000000000002</v>
      </c>
      <c r="W63" s="348">
        <v>0.32179999999999997</v>
      </c>
      <c r="X63" s="348">
        <v>13.363099999999999</v>
      </c>
      <c r="Y63" s="374"/>
      <c r="Z63" s="346">
        <v>83</v>
      </c>
      <c r="AA63" s="346">
        <v>43</v>
      </c>
      <c r="AB63" s="346">
        <v>27</v>
      </c>
      <c r="AC63" s="346">
        <v>18</v>
      </c>
      <c r="AD63" s="346">
        <v>16</v>
      </c>
      <c r="AE63" s="346">
        <v>45</v>
      </c>
      <c r="AF63" s="346">
        <v>54</v>
      </c>
      <c r="AG63" s="346">
        <v>39</v>
      </c>
      <c r="AH63" s="346" t="s">
        <v>430</v>
      </c>
      <c r="AI63" s="346" t="s">
        <v>430</v>
      </c>
      <c r="AJ63" s="346">
        <v>33</v>
      </c>
      <c r="AK63" s="346">
        <v>20</v>
      </c>
      <c r="AL63" s="346">
        <v>26</v>
      </c>
      <c r="AM63" s="346">
        <v>35</v>
      </c>
      <c r="AN63" s="346">
        <v>14</v>
      </c>
      <c r="AO63" s="373"/>
      <c r="AP63" s="348" t="s">
        <v>430</v>
      </c>
      <c r="AQ63" s="348" t="s">
        <v>430</v>
      </c>
      <c r="AR63" s="348" t="s">
        <v>430</v>
      </c>
      <c r="AS63" s="348">
        <v>9.06</v>
      </c>
      <c r="AT63" s="348">
        <v>20.87</v>
      </c>
      <c r="AU63" s="351"/>
      <c r="AV63" s="346" t="s">
        <v>430</v>
      </c>
      <c r="AW63" s="346" t="s">
        <v>430</v>
      </c>
      <c r="AX63" s="346" t="s">
        <v>430</v>
      </c>
      <c r="AY63" s="346">
        <v>18</v>
      </c>
      <c r="AZ63" s="346">
        <v>24</v>
      </c>
      <c r="BA63" s="374"/>
      <c r="BB63" s="348">
        <v>19.701874873582</v>
      </c>
      <c r="BC63" s="348">
        <v>0.99691297716049299</v>
      </c>
      <c r="BD63" s="348">
        <v>4.9790180922399598E-2</v>
      </c>
      <c r="BE63" s="375">
        <v>-9.6432021608835905E-2</v>
      </c>
      <c r="BF63" s="374"/>
      <c r="BG63" s="372">
        <v>1.0546</v>
      </c>
      <c r="BH63" s="373"/>
      <c r="BI63" s="348" t="s">
        <v>430</v>
      </c>
      <c r="BJ63" s="843">
        <v>7.1789199999999997</v>
      </c>
      <c r="BK63" s="843">
        <v>92.700299999999999</v>
      </c>
      <c r="BL63" s="843">
        <v>0.12078</v>
      </c>
      <c r="BM63" s="373"/>
      <c r="BN63" s="372" t="s">
        <v>4740</v>
      </c>
      <c r="BO63" s="372" t="s">
        <v>2216</v>
      </c>
      <c r="BP63" s="372" t="s">
        <v>4583</v>
      </c>
      <c r="BQ63" s="372" t="s">
        <v>999</v>
      </c>
      <c r="BR63" s="372" t="s">
        <v>4741</v>
      </c>
      <c r="BS63" s="373"/>
      <c r="BT63" s="354" t="s">
        <v>555</v>
      </c>
    </row>
    <row r="64" spans="1:72" s="428" customFormat="1" x14ac:dyDescent="0.25">
      <c r="A64" s="345" t="s">
        <v>4742</v>
      </c>
      <c r="B64" s="373"/>
      <c r="C64" s="719">
        <v>44630</v>
      </c>
      <c r="D64" s="373"/>
      <c r="E64" s="346">
        <v>802.47900000000004</v>
      </c>
      <c r="F64" s="373"/>
      <c r="G64" s="347">
        <v>20.617000000000001</v>
      </c>
      <c r="H64" s="374"/>
      <c r="I64" s="348">
        <v>-0.12790000000000001</v>
      </c>
      <c r="J64" s="348">
        <v>0.15740000000000001</v>
      </c>
      <c r="K64" s="348">
        <v>0.78210000000000002</v>
      </c>
      <c r="L64" s="348">
        <v>14.0466</v>
      </c>
      <c r="M64" s="348">
        <v>23.277200000000001</v>
      </c>
      <c r="N64" s="350">
        <v>15.7582</v>
      </c>
      <c r="O64" s="348">
        <v>3.3504999999999998</v>
      </c>
      <c r="P64" s="348">
        <v>18.122900000000001</v>
      </c>
      <c r="Q64" s="348" t="s">
        <v>430</v>
      </c>
      <c r="R64" s="348" t="s">
        <v>430</v>
      </c>
      <c r="S64" s="348">
        <v>7.2713000000000001</v>
      </c>
      <c r="T64" s="348">
        <v>33.905299999999997</v>
      </c>
      <c r="U64" s="348">
        <v>15.9268</v>
      </c>
      <c r="V64" s="348">
        <v>18.621400000000001</v>
      </c>
      <c r="W64" s="348">
        <v>0.6542</v>
      </c>
      <c r="X64" s="348">
        <v>17.4145</v>
      </c>
      <c r="Y64" s="374"/>
      <c r="Z64" s="346">
        <v>122</v>
      </c>
      <c r="AA64" s="346">
        <v>32</v>
      </c>
      <c r="AB64" s="346">
        <v>15</v>
      </c>
      <c r="AC64" s="346">
        <v>7</v>
      </c>
      <c r="AD64" s="346">
        <v>3</v>
      </c>
      <c r="AE64" s="346">
        <v>14</v>
      </c>
      <c r="AF64" s="346">
        <v>27</v>
      </c>
      <c r="AG64" s="346">
        <v>10</v>
      </c>
      <c r="AH64" s="346" t="s">
        <v>430</v>
      </c>
      <c r="AI64" s="346" t="s">
        <v>430</v>
      </c>
      <c r="AJ64" s="346">
        <v>13</v>
      </c>
      <c r="AK64" s="346">
        <v>6</v>
      </c>
      <c r="AL64" s="346">
        <v>11</v>
      </c>
      <c r="AM64" s="346">
        <v>13</v>
      </c>
      <c r="AN64" s="346">
        <v>10</v>
      </c>
      <c r="AO64" s="373"/>
      <c r="AP64" s="348" t="s">
        <v>430</v>
      </c>
      <c r="AQ64" s="348" t="s">
        <v>430</v>
      </c>
      <c r="AR64" s="348" t="s">
        <v>430</v>
      </c>
      <c r="AS64" s="348">
        <v>13.5</v>
      </c>
      <c r="AT64" s="348">
        <v>30.17</v>
      </c>
      <c r="AU64" s="351"/>
      <c r="AV64" s="346" t="s">
        <v>430</v>
      </c>
      <c r="AW64" s="346" t="s">
        <v>430</v>
      </c>
      <c r="AX64" s="346" t="s">
        <v>430</v>
      </c>
      <c r="AY64" s="346">
        <v>7</v>
      </c>
      <c r="AZ64" s="346">
        <v>5</v>
      </c>
      <c r="BA64" s="374"/>
      <c r="BB64" s="348">
        <v>21.5293636271252</v>
      </c>
      <c r="BC64" s="348">
        <v>0.991987061555894</v>
      </c>
      <c r="BD64" s="348">
        <v>6.3876744923582696E-2</v>
      </c>
      <c r="BE64" s="375">
        <v>-0.12783910052460501</v>
      </c>
      <c r="BF64" s="374"/>
      <c r="BG64" s="372">
        <v>0.43269999999999997</v>
      </c>
      <c r="BH64" s="373"/>
      <c r="BI64" s="348" t="s">
        <v>430</v>
      </c>
      <c r="BJ64" s="843">
        <v>15.8156</v>
      </c>
      <c r="BK64" s="843">
        <v>84.106099999999998</v>
      </c>
      <c r="BL64" s="843">
        <v>7.8299999999999995E-2</v>
      </c>
      <c r="BM64" s="373"/>
      <c r="BN64" s="372" t="s">
        <v>4743</v>
      </c>
      <c r="BO64" s="372" t="s">
        <v>4744</v>
      </c>
      <c r="BP64" s="372" t="s">
        <v>4745</v>
      </c>
      <c r="BQ64" s="372" t="s">
        <v>810</v>
      </c>
      <c r="BR64" s="372" t="s">
        <v>461</v>
      </c>
      <c r="BS64" s="373"/>
      <c r="BT64" s="354" t="s">
        <v>555</v>
      </c>
    </row>
    <row r="65" spans="1:72" s="428" customFormat="1" x14ac:dyDescent="0.25">
      <c r="A65" s="345" t="s">
        <v>4746</v>
      </c>
      <c r="B65" s="373"/>
      <c r="C65" s="719">
        <v>45565</v>
      </c>
      <c r="D65" s="373"/>
      <c r="E65" s="346">
        <v>762.1</v>
      </c>
      <c r="F65" s="373"/>
      <c r="G65" s="347">
        <v>9.4895999999999994</v>
      </c>
      <c r="H65" s="374"/>
      <c r="I65" s="348">
        <v>-3.0599999999999999E-2</v>
      </c>
      <c r="J65" s="348">
        <v>-1.3010999999999999</v>
      </c>
      <c r="K65" s="348">
        <v>-3.3458999999999999</v>
      </c>
      <c r="L65" s="348">
        <v>3.4841000000000002</v>
      </c>
      <c r="M65" s="348">
        <v>2.9565000000000001</v>
      </c>
      <c r="N65" s="350">
        <v>-0.46360000000000001</v>
      </c>
      <c r="O65" s="348" t="s">
        <v>430</v>
      </c>
      <c r="P65" s="348" t="s">
        <v>430</v>
      </c>
      <c r="Q65" s="348" t="s">
        <v>430</v>
      </c>
      <c r="R65" s="348" t="s">
        <v>430</v>
      </c>
      <c r="S65" s="348">
        <v>-6.6299999999999998E-2</v>
      </c>
      <c r="T65" s="348">
        <v>12.084099999999999</v>
      </c>
      <c r="U65" s="348">
        <v>-3.6677</v>
      </c>
      <c r="V65" s="348">
        <v>1.0714999999999999</v>
      </c>
      <c r="W65" s="348">
        <v>-2.1246999999999998</v>
      </c>
      <c r="X65" s="348">
        <v>-2.6573000000000002</v>
      </c>
      <c r="Y65" s="374"/>
      <c r="Z65" s="346">
        <v>96</v>
      </c>
      <c r="AA65" s="346">
        <v>131</v>
      </c>
      <c r="AB65" s="346">
        <v>145</v>
      </c>
      <c r="AC65" s="346">
        <v>119</v>
      </c>
      <c r="AD65" s="346">
        <v>126</v>
      </c>
      <c r="AE65" s="346">
        <v>137</v>
      </c>
      <c r="AF65" s="346" t="s">
        <v>430</v>
      </c>
      <c r="AG65" s="346" t="s">
        <v>430</v>
      </c>
      <c r="AH65" s="346" t="s">
        <v>430</v>
      </c>
      <c r="AI65" s="346" t="s">
        <v>430</v>
      </c>
      <c r="AJ65" s="346">
        <v>147</v>
      </c>
      <c r="AK65" s="346">
        <v>142</v>
      </c>
      <c r="AL65" s="346">
        <v>146</v>
      </c>
      <c r="AM65" s="346">
        <v>144</v>
      </c>
      <c r="AN65" s="346">
        <v>97</v>
      </c>
      <c r="AO65" s="373"/>
      <c r="AP65" s="348" t="s">
        <v>430</v>
      </c>
      <c r="AQ65" s="348" t="s">
        <v>430</v>
      </c>
      <c r="AR65" s="348" t="s">
        <v>430</v>
      </c>
      <c r="AS65" s="348" t="s">
        <v>430</v>
      </c>
      <c r="AT65" s="348">
        <v>-1.05</v>
      </c>
      <c r="AU65" s="351"/>
      <c r="AV65" s="346" t="s">
        <v>430</v>
      </c>
      <c r="AW65" s="346" t="s">
        <v>430</v>
      </c>
      <c r="AX65" s="346" t="s">
        <v>430</v>
      </c>
      <c r="AY65" s="346" t="s">
        <v>430</v>
      </c>
      <c r="AZ65" s="346">
        <v>128</v>
      </c>
      <c r="BA65" s="374"/>
      <c r="BB65" s="348">
        <v>13.595777761737899</v>
      </c>
      <c r="BC65" s="348">
        <v>0.99863688184687505</v>
      </c>
      <c r="BD65" s="348">
        <v>-3.4328755672405301E-2</v>
      </c>
      <c r="BE65" s="375">
        <v>-7.1584539746541706E-2</v>
      </c>
      <c r="BF65" s="374"/>
      <c r="BG65" s="372">
        <v>3.6700000000000003E-2</v>
      </c>
      <c r="BH65" s="373"/>
      <c r="BI65" s="843">
        <v>68.188500000000005</v>
      </c>
      <c r="BJ65" s="843">
        <v>20.825099999999999</v>
      </c>
      <c r="BK65" s="843">
        <v>10.845599999999999</v>
      </c>
      <c r="BL65" s="843">
        <v>0.14080000000000001</v>
      </c>
      <c r="BM65" s="373"/>
      <c r="BN65" s="372" t="s">
        <v>3805</v>
      </c>
      <c r="BO65" s="372" t="s">
        <v>4747</v>
      </c>
      <c r="BP65" s="372" t="s">
        <v>4588</v>
      </c>
      <c r="BQ65" s="372" t="s">
        <v>4748</v>
      </c>
      <c r="BR65" s="372" t="s">
        <v>4749</v>
      </c>
      <c r="BS65" s="373"/>
      <c r="BT65" s="354" t="s">
        <v>4704</v>
      </c>
    </row>
    <row r="66" spans="1:72" s="428" customFormat="1" x14ac:dyDescent="0.25">
      <c r="A66" s="345" t="s">
        <v>4750</v>
      </c>
      <c r="B66" s="373"/>
      <c r="C66" s="719">
        <v>45037</v>
      </c>
      <c r="D66" s="373"/>
      <c r="E66" s="346">
        <v>786.34900000000005</v>
      </c>
      <c r="F66" s="373"/>
      <c r="G66" s="347">
        <v>19.736799999999999</v>
      </c>
      <c r="H66" s="374"/>
      <c r="I66" s="348">
        <v>5.5999999999999999E-3</v>
      </c>
      <c r="J66" s="348">
        <v>-6.7299999999999999E-2</v>
      </c>
      <c r="K66" s="348">
        <v>0.48159999999999997</v>
      </c>
      <c r="L66" s="348">
        <v>9.9187999999999992</v>
      </c>
      <c r="M66" s="348">
        <v>19.6525</v>
      </c>
      <c r="N66" s="350">
        <v>7.4076000000000004</v>
      </c>
      <c r="O66" s="348">
        <v>-0.25690000000000002</v>
      </c>
      <c r="P66" s="348">
        <v>13.5725</v>
      </c>
      <c r="Q66" s="348" t="s">
        <v>430</v>
      </c>
      <c r="R66" s="348" t="s">
        <v>430</v>
      </c>
      <c r="S66" s="348">
        <v>4.1130000000000004</v>
      </c>
      <c r="T66" s="348">
        <v>28.975899999999999</v>
      </c>
      <c r="U66" s="348">
        <v>10.269500000000001</v>
      </c>
      <c r="V66" s="348">
        <v>10.077</v>
      </c>
      <c r="W66" s="348">
        <v>0.32429999999999998</v>
      </c>
      <c r="X66" s="348">
        <v>22.195900000000002</v>
      </c>
      <c r="Y66" s="374"/>
      <c r="Z66" s="346">
        <v>82</v>
      </c>
      <c r="AA66" s="346">
        <v>41</v>
      </c>
      <c r="AB66" s="346">
        <v>25</v>
      </c>
      <c r="AC66" s="346">
        <v>14</v>
      </c>
      <c r="AD66" s="346">
        <v>13</v>
      </c>
      <c r="AE66" s="346">
        <v>42</v>
      </c>
      <c r="AF66" s="346">
        <v>48</v>
      </c>
      <c r="AG66" s="346">
        <v>38</v>
      </c>
      <c r="AH66" s="346" t="s">
        <v>430</v>
      </c>
      <c r="AI66" s="346" t="s">
        <v>430</v>
      </c>
      <c r="AJ66" s="346">
        <v>30</v>
      </c>
      <c r="AK66" s="346">
        <v>14</v>
      </c>
      <c r="AL66" s="346">
        <v>23</v>
      </c>
      <c r="AM66" s="346">
        <v>33</v>
      </c>
      <c r="AN66" s="346">
        <v>13</v>
      </c>
      <c r="AO66" s="373"/>
      <c r="AP66" s="348" t="s">
        <v>430</v>
      </c>
      <c r="AQ66" s="348" t="s">
        <v>430</v>
      </c>
      <c r="AR66" s="348" t="s">
        <v>430</v>
      </c>
      <c r="AS66" s="348">
        <v>9.15</v>
      </c>
      <c r="AT66" s="348">
        <v>21.04</v>
      </c>
      <c r="AU66" s="351"/>
      <c r="AV66" s="346" t="s">
        <v>430</v>
      </c>
      <c r="AW66" s="346" t="s">
        <v>430</v>
      </c>
      <c r="AX66" s="346" t="s">
        <v>430</v>
      </c>
      <c r="AY66" s="346">
        <v>16</v>
      </c>
      <c r="AZ66" s="346">
        <v>19</v>
      </c>
      <c r="BA66" s="374"/>
      <c r="BB66" s="348">
        <v>19.692447012384498</v>
      </c>
      <c r="BC66" s="348">
        <v>0.99643277947596998</v>
      </c>
      <c r="BD66" s="348">
        <v>4.9894900591847598E-2</v>
      </c>
      <c r="BE66" s="375">
        <v>-9.4320286817641805E-2</v>
      </c>
      <c r="BF66" s="374"/>
      <c r="BG66" s="372">
        <v>0.12759999999999999</v>
      </c>
      <c r="BH66" s="373"/>
      <c r="BI66" s="348" t="s">
        <v>430</v>
      </c>
      <c r="BJ66" s="843">
        <v>7.17788</v>
      </c>
      <c r="BK66" s="843">
        <v>92.6858</v>
      </c>
      <c r="BL66" s="843">
        <v>0.13632</v>
      </c>
      <c r="BM66" s="373"/>
      <c r="BN66" s="372" t="s">
        <v>4581</v>
      </c>
      <c r="BO66" s="372" t="s">
        <v>4751</v>
      </c>
      <c r="BP66" s="372" t="s">
        <v>4633</v>
      </c>
      <c r="BQ66" s="372" t="s">
        <v>4752</v>
      </c>
      <c r="BR66" s="372" t="s">
        <v>4585</v>
      </c>
      <c r="BS66" s="373"/>
      <c r="BT66" s="354" t="s">
        <v>555</v>
      </c>
    </row>
    <row r="67" spans="1:72" s="428" customFormat="1" x14ac:dyDescent="0.25">
      <c r="A67" s="345" t="s">
        <v>4753</v>
      </c>
      <c r="B67" s="373"/>
      <c r="C67" s="719">
        <v>44648</v>
      </c>
      <c r="D67" s="373"/>
      <c r="E67" s="346">
        <v>763.07299999999998</v>
      </c>
      <c r="F67" s="373"/>
      <c r="G67" s="347">
        <v>21.106000000000002</v>
      </c>
      <c r="H67" s="374"/>
      <c r="I67" s="348">
        <v>-0.36630000000000001</v>
      </c>
      <c r="J67" s="348">
        <v>-1.3396999999999999</v>
      </c>
      <c r="K67" s="348">
        <v>-2.0779999999999998</v>
      </c>
      <c r="L67" s="348">
        <v>5.3845999999999998</v>
      </c>
      <c r="M67" s="348">
        <v>9.9110999999999994</v>
      </c>
      <c r="N67" s="350">
        <v>8.9274000000000004</v>
      </c>
      <c r="O67" s="348">
        <v>3.4765999999999999</v>
      </c>
      <c r="P67" s="348">
        <v>14.7111</v>
      </c>
      <c r="Q67" s="348" t="s">
        <v>430</v>
      </c>
      <c r="R67" s="348" t="s">
        <v>430</v>
      </c>
      <c r="S67" s="348">
        <v>1.8918999999999999</v>
      </c>
      <c r="T67" s="348">
        <v>19.415700000000001</v>
      </c>
      <c r="U67" s="348">
        <v>3.5663999999999998</v>
      </c>
      <c r="V67" s="348">
        <v>11.913500000000001</v>
      </c>
      <c r="W67" s="348">
        <v>-3.0608</v>
      </c>
      <c r="X67" s="348">
        <v>18.243400000000001</v>
      </c>
      <c r="Y67" s="374"/>
      <c r="Z67" s="346">
        <v>163</v>
      </c>
      <c r="AA67" s="346">
        <v>135</v>
      </c>
      <c r="AB67" s="346">
        <v>67</v>
      </c>
      <c r="AC67" s="346">
        <v>54</v>
      </c>
      <c r="AD67" s="346">
        <v>41</v>
      </c>
      <c r="AE67" s="346">
        <v>27</v>
      </c>
      <c r="AF67" s="346">
        <v>24</v>
      </c>
      <c r="AG67" s="346">
        <v>27</v>
      </c>
      <c r="AH67" s="346" t="s">
        <v>430</v>
      </c>
      <c r="AI67" s="346" t="s">
        <v>430</v>
      </c>
      <c r="AJ67" s="346">
        <v>57</v>
      </c>
      <c r="AK67" s="346">
        <v>60</v>
      </c>
      <c r="AL67" s="346">
        <v>67</v>
      </c>
      <c r="AM67" s="346">
        <v>21</v>
      </c>
      <c r="AN67" s="346">
        <v>225</v>
      </c>
      <c r="AO67" s="373"/>
      <c r="AP67" s="348" t="s">
        <v>430</v>
      </c>
      <c r="AQ67" s="348" t="s">
        <v>430</v>
      </c>
      <c r="AR67" s="348" t="s">
        <v>430</v>
      </c>
      <c r="AS67" s="348">
        <v>10.029999999999999</v>
      </c>
      <c r="AT67" s="348">
        <v>9.07</v>
      </c>
      <c r="AU67" s="351"/>
      <c r="AV67" s="346" t="s">
        <v>430</v>
      </c>
      <c r="AW67" s="346" t="s">
        <v>430</v>
      </c>
      <c r="AX67" s="346" t="s">
        <v>430</v>
      </c>
      <c r="AY67" s="346">
        <v>13</v>
      </c>
      <c r="AZ67" s="346">
        <v>46</v>
      </c>
      <c r="BA67" s="374"/>
      <c r="BB67" s="348">
        <v>15.929839206842299</v>
      </c>
      <c r="BC67" s="348">
        <v>0.99515054609738596</v>
      </c>
      <c r="BD67" s="348">
        <v>6.1336108597801302E-2</v>
      </c>
      <c r="BE67" s="375">
        <v>-0.100280895049653</v>
      </c>
      <c r="BF67" s="374"/>
      <c r="BG67" s="372">
        <v>0.66859999999999997</v>
      </c>
      <c r="BH67" s="373"/>
      <c r="BI67" s="843">
        <v>13.2334</v>
      </c>
      <c r="BJ67" s="843">
        <v>86.678399999999996</v>
      </c>
      <c r="BK67" s="348" t="s">
        <v>430</v>
      </c>
      <c r="BL67" s="843">
        <v>8.8200000000000001E-2</v>
      </c>
      <c r="BM67" s="373"/>
      <c r="BN67" s="372" t="s">
        <v>4754</v>
      </c>
      <c r="BO67" s="372" t="s">
        <v>895</v>
      </c>
      <c r="BP67" s="372" t="s">
        <v>4755</v>
      </c>
      <c r="BQ67" s="372" t="s">
        <v>4756</v>
      </c>
      <c r="BR67" s="372" t="s">
        <v>4757</v>
      </c>
      <c r="BS67" s="373"/>
      <c r="BT67" s="354" t="s">
        <v>4758</v>
      </c>
    </row>
    <row r="68" spans="1:72" s="428" customFormat="1" x14ac:dyDescent="0.25">
      <c r="A68" s="345" t="s">
        <v>4759</v>
      </c>
      <c r="B68" s="373"/>
      <c r="C68" s="719">
        <v>45037</v>
      </c>
      <c r="D68" s="373"/>
      <c r="E68" s="346">
        <v>719.649</v>
      </c>
      <c r="F68" s="373"/>
      <c r="G68" s="347">
        <v>19.208200000000001</v>
      </c>
      <c r="H68" s="374"/>
      <c r="I68" s="348">
        <v>-0.37909999999999999</v>
      </c>
      <c r="J68" s="348">
        <v>-1.3694999999999999</v>
      </c>
      <c r="K68" s="348">
        <v>-2.4251</v>
      </c>
      <c r="L68" s="348">
        <v>4.5270000000000001</v>
      </c>
      <c r="M68" s="348">
        <v>8.5221</v>
      </c>
      <c r="N68" s="350">
        <v>6.2248000000000001</v>
      </c>
      <c r="O68" s="348">
        <v>2.0343</v>
      </c>
      <c r="P68" s="348">
        <v>13.756500000000001</v>
      </c>
      <c r="Q68" s="348" t="s">
        <v>430</v>
      </c>
      <c r="R68" s="348" t="s">
        <v>430</v>
      </c>
      <c r="S68" s="348">
        <v>0.61599999999999999</v>
      </c>
      <c r="T68" s="348">
        <v>17.7911</v>
      </c>
      <c r="U68" s="348">
        <v>2.6962000000000002</v>
      </c>
      <c r="V68" s="348">
        <v>8.6030999999999995</v>
      </c>
      <c r="W68" s="348">
        <v>-2.6993999999999998</v>
      </c>
      <c r="X68" s="348">
        <v>21.221699999999998</v>
      </c>
      <c r="Y68" s="374"/>
      <c r="Z68" s="346">
        <v>168</v>
      </c>
      <c r="AA68" s="346">
        <v>140</v>
      </c>
      <c r="AB68" s="346">
        <v>88</v>
      </c>
      <c r="AC68" s="346">
        <v>77</v>
      </c>
      <c r="AD68" s="346">
        <v>51</v>
      </c>
      <c r="AE68" s="346">
        <v>68</v>
      </c>
      <c r="AF68" s="346">
        <v>31</v>
      </c>
      <c r="AG68" s="346">
        <v>32</v>
      </c>
      <c r="AH68" s="346" t="s">
        <v>430</v>
      </c>
      <c r="AI68" s="346" t="s">
        <v>430</v>
      </c>
      <c r="AJ68" s="346">
        <v>109</v>
      </c>
      <c r="AK68" s="346">
        <v>71</v>
      </c>
      <c r="AL68" s="346">
        <v>75</v>
      </c>
      <c r="AM68" s="346">
        <v>49</v>
      </c>
      <c r="AN68" s="346">
        <v>194</v>
      </c>
      <c r="AO68" s="373"/>
      <c r="AP68" s="348" t="s">
        <v>430</v>
      </c>
      <c r="AQ68" s="348" t="s">
        <v>430</v>
      </c>
      <c r="AR68" s="348" t="s">
        <v>430</v>
      </c>
      <c r="AS68" s="348">
        <v>8.6300000000000008</v>
      </c>
      <c r="AT68" s="348">
        <v>7.19</v>
      </c>
      <c r="AU68" s="351"/>
      <c r="AV68" s="346" t="s">
        <v>430</v>
      </c>
      <c r="AW68" s="346" t="s">
        <v>430</v>
      </c>
      <c r="AX68" s="346" t="s">
        <v>430</v>
      </c>
      <c r="AY68" s="346">
        <v>23</v>
      </c>
      <c r="AZ68" s="346">
        <v>70</v>
      </c>
      <c r="BA68" s="374"/>
      <c r="BB68" s="348">
        <v>16.106123575452202</v>
      </c>
      <c r="BC68" s="348">
        <v>0.99577935871752199</v>
      </c>
      <c r="BD68" s="348">
        <v>5.7641367310989303E-2</v>
      </c>
      <c r="BE68" s="375">
        <v>-8.4634392326748506E-2</v>
      </c>
      <c r="BF68" s="374"/>
      <c r="BG68" s="372">
        <v>9.2100000000000001E-2</v>
      </c>
      <c r="BH68" s="373"/>
      <c r="BI68" s="843">
        <v>11.080299999999999</v>
      </c>
      <c r="BJ68" s="843">
        <v>84.564999999999998</v>
      </c>
      <c r="BK68" s="843">
        <v>4.2454099999999997</v>
      </c>
      <c r="BL68" s="843">
        <v>0.10929</v>
      </c>
      <c r="BM68" s="373"/>
      <c r="BN68" s="372" t="s">
        <v>1640</v>
      </c>
      <c r="BO68" s="372" t="s">
        <v>4760</v>
      </c>
      <c r="BP68" s="372" t="s">
        <v>4569</v>
      </c>
      <c r="BQ68" s="372" t="s">
        <v>4570</v>
      </c>
      <c r="BR68" s="372" t="s">
        <v>4571</v>
      </c>
      <c r="BS68" s="373"/>
      <c r="BT68" s="354" t="s">
        <v>555</v>
      </c>
    </row>
    <row r="69" spans="1:72" s="428" customFormat="1" x14ac:dyDescent="0.25">
      <c r="A69" s="345" t="s">
        <v>4761</v>
      </c>
      <c r="B69" s="373"/>
      <c r="C69" s="719">
        <v>36742</v>
      </c>
      <c r="D69" s="373"/>
      <c r="E69" s="346">
        <v>695.96</v>
      </c>
      <c r="F69" s="373"/>
      <c r="G69" s="347">
        <v>190.48079999999999</v>
      </c>
      <c r="H69" s="374"/>
      <c r="I69" s="348">
        <v>0.1862</v>
      </c>
      <c r="J69" s="348">
        <v>-1.6586000000000001</v>
      </c>
      <c r="K69" s="348">
        <v>-4.5088999999999997</v>
      </c>
      <c r="L69" s="348">
        <v>1.5499000000000001</v>
      </c>
      <c r="M69" s="348">
        <v>-2.7098</v>
      </c>
      <c r="N69" s="350">
        <v>-5.4907000000000004</v>
      </c>
      <c r="O69" s="348">
        <v>-2.5529000000000002</v>
      </c>
      <c r="P69" s="348">
        <v>6.3776000000000002</v>
      </c>
      <c r="Q69" s="348">
        <v>6.7533000000000003</v>
      </c>
      <c r="R69" s="348">
        <v>10.460100000000001</v>
      </c>
      <c r="S69" s="348">
        <v>-1.4439</v>
      </c>
      <c r="T69" s="348">
        <v>5.6703000000000001</v>
      </c>
      <c r="U69" s="348">
        <v>-9.7018000000000004</v>
      </c>
      <c r="V69" s="348">
        <v>-4.0800999999999998</v>
      </c>
      <c r="W69" s="348">
        <v>-2.4918</v>
      </c>
      <c r="X69" s="348">
        <v>11.944599999999999</v>
      </c>
      <c r="Y69" s="374"/>
      <c r="Z69" s="346">
        <v>40</v>
      </c>
      <c r="AA69" s="346">
        <v>212</v>
      </c>
      <c r="AB69" s="346">
        <v>189</v>
      </c>
      <c r="AC69" s="346">
        <v>210</v>
      </c>
      <c r="AD69" s="346">
        <v>203</v>
      </c>
      <c r="AE69" s="346">
        <v>182</v>
      </c>
      <c r="AF69" s="346">
        <v>94</v>
      </c>
      <c r="AG69" s="346">
        <v>84</v>
      </c>
      <c r="AH69" s="346">
        <v>37</v>
      </c>
      <c r="AI69" s="346">
        <v>14</v>
      </c>
      <c r="AJ69" s="346">
        <v>201</v>
      </c>
      <c r="AK69" s="346">
        <v>210</v>
      </c>
      <c r="AL69" s="346">
        <v>203</v>
      </c>
      <c r="AM69" s="346">
        <v>187</v>
      </c>
      <c r="AN69" s="346">
        <v>150</v>
      </c>
      <c r="AO69" s="373"/>
      <c r="AP69" s="348">
        <v>10.02</v>
      </c>
      <c r="AQ69" s="348">
        <v>9.02</v>
      </c>
      <c r="AR69" s="348">
        <v>5.44</v>
      </c>
      <c r="AS69" s="348">
        <v>0.31</v>
      </c>
      <c r="AT69" s="348">
        <v>-9.2100000000000009</v>
      </c>
      <c r="AU69" s="351"/>
      <c r="AV69" s="346">
        <v>11</v>
      </c>
      <c r="AW69" s="346">
        <v>19</v>
      </c>
      <c r="AX69" s="346">
        <v>38</v>
      </c>
      <c r="AY69" s="346">
        <v>81</v>
      </c>
      <c r="AZ69" s="346">
        <v>197</v>
      </c>
      <c r="BA69" s="374"/>
      <c r="BB69" s="348">
        <v>11.6188210694792</v>
      </c>
      <c r="BC69" s="348">
        <v>1.00023173823822</v>
      </c>
      <c r="BD69" s="348">
        <v>1.4619799214225499E-2</v>
      </c>
      <c r="BE69" s="375">
        <v>4.98834283737358E-2</v>
      </c>
      <c r="BF69" s="374"/>
      <c r="BG69" s="372">
        <v>1.008</v>
      </c>
      <c r="BH69" s="373"/>
      <c r="BI69" s="843">
        <v>98.074100000000001</v>
      </c>
      <c r="BJ69" s="843">
        <v>1.3516999999999999</v>
      </c>
      <c r="BK69" s="348" t="s">
        <v>430</v>
      </c>
      <c r="BL69" s="843">
        <v>0.57420000000000004</v>
      </c>
      <c r="BM69" s="373"/>
      <c r="BN69" s="372" t="s">
        <v>4762</v>
      </c>
      <c r="BO69" s="372" t="s">
        <v>1041</v>
      </c>
      <c r="BP69" s="372" t="s">
        <v>4763</v>
      </c>
      <c r="BQ69" s="372" t="s">
        <v>4764</v>
      </c>
      <c r="BR69" s="372" t="s">
        <v>1314</v>
      </c>
      <c r="BS69" s="373"/>
      <c r="BT69" s="354" t="s">
        <v>555</v>
      </c>
    </row>
    <row r="70" spans="1:72" s="428" customFormat="1" x14ac:dyDescent="0.25">
      <c r="A70" s="345" t="s">
        <v>4765</v>
      </c>
      <c r="B70" s="373"/>
      <c r="C70" s="719">
        <v>45642</v>
      </c>
      <c r="D70" s="373"/>
      <c r="E70" s="346">
        <v>677.9</v>
      </c>
      <c r="F70" s="373"/>
      <c r="G70" s="347">
        <v>12.5976</v>
      </c>
      <c r="H70" s="374"/>
      <c r="I70" s="348">
        <v>-0.18540000000000001</v>
      </c>
      <c r="J70" s="348">
        <v>-8.8800000000000004E-2</v>
      </c>
      <c r="K70" s="348">
        <v>1.0612999999999999</v>
      </c>
      <c r="L70" s="348">
        <v>2.7738</v>
      </c>
      <c r="M70" s="348">
        <v>15.7187</v>
      </c>
      <c r="N70" s="350">
        <v>22.982600000000001</v>
      </c>
      <c r="O70" s="348" t="s">
        <v>430</v>
      </c>
      <c r="P70" s="348" t="s">
        <v>430</v>
      </c>
      <c r="Q70" s="348" t="s">
        <v>430</v>
      </c>
      <c r="R70" s="348" t="s">
        <v>430</v>
      </c>
      <c r="S70" s="348">
        <v>-1.6940999999999999</v>
      </c>
      <c r="T70" s="348">
        <v>25.767199999999999</v>
      </c>
      <c r="U70" s="348">
        <v>14.7646</v>
      </c>
      <c r="V70" s="348">
        <v>28.747900000000001</v>
      </c>
      <c r="W70" s="348">
        <v>-2.4297</v>
      </c>
      <c r="X70" s="348">
        <v>14.2425</v>
      </c>
      <c r="Y70" s="374"/>
      <c r="Z70" s="346">
        <v>143</v>
      </c>
      <c r="AA70" s="346">
        <v>49</v>
      </c>
      <c r="AB70" s="346">
        <v>9</v>
      </c>
      <c r="AC70" s="346">
        <v>138</v>
      </c>
      <c r="AD70" s="346">
        <v>28</v>
      </c>
      <c r="AE70" s="346">
        <v>5</v>
      </c>
      <c r="AF70" s="346" t="s">
        <v>430</v>
      </c>
      <c r="AG70" s="346" t="s">
        <v>430</v>
      </c>
      <c r="AH70" s="346" t="s">
        <v>430</v>
      </c>
      <c r="AI70" s="346" t="s">
        <v>430</v>
      </c>
      <c r="AJ70" s="346">
        <v>209</v>
      </c>
      <c r="AK70" s="346">
        <v>25</v>
      </c>
      <c r="AL70" s="346">
        <v>13</v>
      </c>
      <c r="AM70" s="346">
        <v>1</v>
      </c>
      <c r="AN70" s="346">
        <v>120</v>
      </c>
      <c r="AO70" s="373"/>
      <c r="AP70" s="348" t="s">
        <v>430</v>
      </c>
      <c r="AQ70" s="348" t="s">
        <v>430</v>
      </c>
      <c r="AR70" s="348" t="s">
        <v>430</v>
      </c>
      <c r="AS70" s="348" t="s">
        <v>430</v>
      </c>
      <c r="AT70" s="348">
        <v>18.66</v>
      </c>
      <c r="AU70" s="351"/>
      <c r="AV70" s="346" t="s">
        <v>430</v>
      </c>
      <c r="AW70" s="346" t="s">
        <v>430</v>
      </c>
      <c r="AX70" s="346" t="s">
        <v>430</v>
      </c>
      <c r="AY70" s="346" t="s">
        <v>430</v>
      </c>
      <c r="AZ70" s="346">
        <v>28</v>
      </c>
      <c r="BA70" s="374"/>
      <c r="BB70" s="348">
        <v>33.554669028304197</v>
      </c>
      <c r="BC70" s="348">
        <v>0.99627749286094303</v>
      </c>
      <c r="BD70" s="348">
        <v>5.3800225009532299E-2</v>
      </c>
      <c r="BE70" s="375">
        <v>-9.0781179656284294E-2</v>
      </c>
      <c r="BF70" s="374"/>
      <c r="BG70" s="372">
        <v>0.1142</v>
      </c>
      <c r="BH70" s="373"/>
      <c r="BI70" s="843">
        <v>38.8384</v>
      </c>
      <c r="BJ70" s="843">
        <v>30.947900000000001</v>
      </c>
      <c r="BK70" s="843">
        <v>30.168299999999999</v>
      </c>
      <c r="BL70" s="843">
        <v>4.5400000000000003E-2</v>
      </c>
      <c r="BM70" s="373"/>
      <c r="BN70" s="372" t="s">
        <v>4766</v>
      </c>
      <c r="BO70" s="372" t="s">
        <v>4767</v>
      </c>
      <c r="BP70" s="372" t="s">
        <v>430</v>
      </c>
      <c r="BQ70" s="372" t="s">
        <v>430</v>
      </c>
      <c r="BR70" s="372" t="s">
        <v>430</v>
      </c>
      <c r="BS70" s="373"/>
      <c r="BT70" s="354" t="s">
        <v>548</v>
      </c>
    </row>
    <row r="71" spans="1:72" s="428" customFormat="1" x14ac:dyDescent="0.25">
      <c r="A71" s="345" t="s">
        <v>4768</v>
      </c>
      <c r="B71" s="373"/>
      <c r="C71" s="719">
        <v>43714</v>
      </c>
      <c r="D71" s="373"/>
      <c r="E71" s="346">
        <v>656.39</v>
      </c>
      <c r="F71" s="373"/>
      <c r="G71" s="347">
        <v>19.9909</v>
      </c>
      <c r="H71" s="374"/>
      <c r="I71" s="348">
        <v>0.31109999999999999</v>
      </c>
      <c r="J71" s="348">
        <v>-1.6016999999999999</v>
      </c>
      <c r="K71" s="348">
        <v>-2.1699000000000002</v>
      </c>
      <c r="L71" s="348">
        <v>2.6953999999999998</v>
      </c>
      <c r="M71" s="348">
        <v>-0.75460000000000005</v>
      </c>
      <c r="N71" s="350">
        <v>3.0831</v>
      </c>
      <c r="O71" s="348">
        <v>4.6483999999999996</v>
      </c>
      <c r="P71" s="348">
        <v>7.4583000000000004</v>
      </c>
      <c r="Q71" s="348">
        <v>8.7799999999999994</v>
      </c>
      <c r="R71" s="348" t="s">
        <v>430</v>
      </c>
      <c r="S71" s="348">
        <v>-1.8871</v>
      </c>
      <c r="T71" s="348">
        <v>12.483499999999999</v>
      </c>
      <c r="U71" s="348">
        <v>-5.3403</v>
      </c>
      <c r="V71" s="348">
        <v>2.9561999999999999</v>
      </c>
      <c r="W71" s="348">
        <v>-2.7031999999999998</v>
      </c>
      <c r="X71" s="348">
        <v>10.376200000000001</v>
      </c>
      <c r="Y71" s="374"/>
      <c r="Z71" s="346">
        <v>13</v>
      </c>
      <c r="AA71" s="346">
        <v>175</v>
      </c>
      <c r="AB71" s="346">
        <v>73</v>
      </c>
      <c r="AC71" s="346">
        <v>145</v>
      </c>
      <c r="AD71" s="346">
        <v>179</v>
      </c>
      <c r="AE71" s="346">
        <v>94</v>
      </c>
      <c r="AF71" s="346">
        <v>14</v>
      </c>
      <c r="AG71" s="346">
        <v>68</v>
      </c>
      <c r="AH71" s="346">
        <v>23</v>
      </c>
      <c r="AI71" s="346" t="s">
        <v>430</v>
      </c>
      <c r="AJ71" s="346">
        <v>228</v>
      </c>
      <c r="AK71" s="346">
        <v>139</v>
      </c>
      <c r="AL71" s="346">
        <v>166</v>
      </c>
      <c r="AM71" s="346">
        <v>111</v>
      </c>
      <c r="AN71" s="346">
        <v>200</v>
      </c>
      <c r="AO71" s="373"/>
      <c r="AP71" s="348" t="s">
        <v>430</v>
      </c>
      <c r="AQ71" s="348">
        <v>10.28</v>
      </c>
      <c r="AR71" s="348">
        <v>7.87</v>
      </c>
      <c r="AS71" s="348">
        <v>5.15</v>
      </c>
      <c r="AT71" s="348">
        <v>-3.16</v>
      </c>
      <c r="AU71" s="351"/>
      <c r="AV71" s="346" t="s">
        <v>430</v>
      </c>
      <c r="AW71" s="346">
        <v>10</v>
      </c>
      <c r="AX71" s="346">
        <v>23</v>
      </c>
      <c r="AY71" s="346">
        <v>46</v>
      </c>
      <c r="AZ71" s="346">
        <v>156</v>
      </c>
      <c r="BA71" s="374"/>
      <c r="BB71" s="348">
        <v>12.8754277488631</v>
      </c>
      <c r="BC71" s="348">
        <v>0.99790472249140005</v>
      </c>
      <c r="BD71" s="348">
        <v>2.0069858432031198E-2</v>
      </c>
      <c r="BE71" s="375">
        <v>-8.4477764056777899E-2</v>
      </c>
      <c r="BF71" s="374"/>
      <c r="BG71" s="372">
        <v>0.78420000000000001</v>
      </c>
      <c r="BH71" s="373"/>
      <c r="BI71" s="843">
        <v>74.268000000000001</v>
      </c>
      <c r="BJ71" s="843">
        <v>25.4636</v>
      </c>
      <c r="BK71" s="348" t="s">
        <v>430</v>
      </c>
      <c r="BL71" s="843">
        <v>0.26840000000000003</v>
      </c>
      <c r="BM71" s="373"/>
      <c r="BN71" s="372" t="s">
        <v>4769</v>
      </c>
      <c r="BO71" s="372" t="s">
        <v>4770</v>
      </c>
      <c r="BP71" s="372" t="s">
        <v>430</v>
      </c>
      <c r="BQ71" s="372" t="s">
        <v>430</v>
      </c>
      <c r="BR71" s="372" t="s">
        <v>430</v>
      </c>
      <c r="BS71" s="373"/>
      <c r="BT71" s="354" t="s">
        <v>548</v>
      </c>
    </row>
    <row r="72" spans="1:72" s="428" customFormat="1" x14ac:dyDescent="0.25">
      <c r="A72" s="345" t="s">
        <v>4771</v>
      </c>
      <c r="B72" s="373"/>
      <c r="C72" s="719">
        <v>44596</v>
      </c>
      <c r="D72" s="373"/>
      <c r="E72" s="346">
        <v>631.33600000000001</v>
      </c>
      <c r="F72" s="373"/>
      <c r="G72" s="347">
        <v>14.408799999999999</v>
      </c>
      <c r="H72" s="374"/>
      <c r="I72" s="348">
        <v>0.3105</v>
      </c>
      <c r="J72" s="348">
        <v>-1.6041000000000001</v>
      </c>
      <c r="K72" s="348">
        <v>-2.1739000000000002</v>
      </c>
      <c r="L72" s="348">
        <v>2.6955</v>
      </c>
      <c r="M72" s="348">
        <v>-0.77610000000000001</v>
      </c>
      <c r="N72" s="350">
        <v>3.0569000000000002</v>
      </c>
      <c r="O72" s="348">
        <v>4.6422999999999996</v>
      </c>
      <c r="P72" s="348">
        <v>7.4671000000000003</v>
      </c>
      <c r="Q72" s="348" t="s">
        <v>430</v>
      </c>
      <c r="R72" s="348" t="s">
        <v>430</v>
      </c>
      <c r="S72" s="348">
        <v>-1.8902000000000001</v>
      </c>
      <c r="T72" s="348">
        <v>12.501099999999999</v>
      </c>
      <c r="U72" s="348">
        <v>-5.3634000000000004</v>
      </c>
      <c r="V72" s="348">
        <v>2.9325000000000001</v>
      </c>
      <c r="W72" s="348">
        <v>-2.7050000000000001</v>
      </c>
      <c r="X72" s="348">
        <v>8.2640999999999991</v>
      </c>
      <c r="Y72" s="374"/>
      <c r="Z72" s="346">
        <v>15</v>
      </c>
      <c r="AA72" s="346">
        <v>177</v>
      </c>
      <c r="AB72" s="346">
        <v>74</v>
      </c>
      <c r="AC72" s="346">
        <v>144</v>
      </c>
      <c r="AD72" s="346">
        <v>180</v>
      </c>
      <c r="AE72" s="346">
        <v>95</v>
      </c>
      <c r="AF72" s="346">
        <v>15</v>
      </c>
      <c r="AG72" s="346">
        <v>67</v>
      </c>
      <c r="AH72" s="346" t="s">
        <v>430</v>
      </c>
      <c r="AI72" s="346" t="s">
        <v>430</v>
      </c>
      <c r="AJ72" s="346">
        <v>229</v>
      </c>
      <c r="AK72" s="346">
        <v>137</v>
      </c>
      <c r="AL72" s="346">
        <v>167</v>
      </c>
      <c r="AM72" s="346">
        <v>115</v>
      </c>
      <c r="AN72" s="346">
        <v>204</v>
      </c>
      <c r="AO72" s="373"/>
      <c r="AP72" s="348" t="s">
        <v>430</v>
      </c>
      <c r="AQ72" s="348" t="s">
        <v>430</v>
      </c>
      <c r="AR72" s="348" t="s">
        <v>430</v>
      </c>
      <c r="AS72" s="348">
        <v>5.14</v>
      </c>
      <c r="AT72" s="348">
        <v>-3.2</v>
      </c>
      <c r="AU72" s="351"/>
      <c r="AV72" s="346" t="s">
        <v>430</v>
      </c>
      <c r="AW72" s="346" t="s">
        <v>430</v>
      </c>
      <c r="AX72" s="346" t="s">
        <v>430</v>
      </c>
      <c r="AY72" s="346">
        <v>47</v>
      </c>
      <c r="AZ72" s="346">
        <v>157</v>
      </c>
      <c r="BA72" s="374"/>
      <c r="BB72" s="348">
        <v>12.9047991290326</v>
      </c>
      <c r="BC72" s="348">
        <v>1.0001780107210101</v>
      </c>
      <c r="BD72" s="348">
        <v>2.0100873449588399E-2</v>
      </c>
      <c r="BE72" s="375">
        <v>-8.4269156894845904E-2</v>
      </c>
      <c r="BF72" s="374"/>
      <c r="BG72" s="372">
        <v>7.8E-2</v>
      </c>
      <c r="BH72" s="373"/>
      <c r="BI72" s="843">
        <v>74.451999999999998</v>
      </c>
      <c r="BJ72" s="843">
        <v>25.526700000000002</v>
      </c>
      <c r="BK72" s="348" t="s">
        <v>430</v>
      </c>
      <c r="BL72" s="843">
        <v>2.1299999999999999E-2</v>
      </c>
      <c r="BM72" s="373"/>
      <c r="BN72" s="372" t="s">
        <v>4772</v>
      </c>
      <c r="BO72" s="372" t="s">
        <v>4773</v>
      </c>
      <c r="BP72" s="372" t="s">
        <v>430</v>
      </c>
      <c r="BQ72" s="372" t="s">
        <v>430</v>
      </c>
      <c r="BR72" s="372" t="s">
        <v>430</v>
      </c>
      <c r="BS72" s="373"/>
      <c r="BT72" s="354" t="s">
        <v>555</v>
      </c>
    </row>
    <row r="73" spans="1:72" s="428" customFormat="1" x14ac:dyDescent="0.25">
      <c r="A73" s="345" t="s">
        <v>4774</v>
      </c>
      <c r="B73" s="373"/>
      <c r="C73" s="719">
        <v>45239</v>
      </c>
      <c r="D73" s="373"/>
      <c r="E73" s="346">
        <v>621.15899999999999</v>
      </c>
      <c r="F73" s="373"/>
      <c r="G73" s="347">
        <v>14.6469</v>
      </c>
      <c r="H73" s="374"/>
      <c r="I73" s="348">
        <v>-3.4799999999999998E-2</v>
      </c>
      <c r="J73" s="348">
        <v>0.14699999999999999</v>
      </c>
      <c r="K73" s="348">
        <v>0.79</v>
      </c>
      <c r="L73" s="348">
        <v>10.6412</v>
      </c>
      <c r="M73" s="348">
        <v>14.626799999999999</v>
      </c>
      <c r="N73" s="350">
        <v>9.7681000000000004</v>
      </c>
      <c r="O73" s="348">
        <v>-3.1659000000000002</v>
      </c>
      <c r="P73" s="348" t="s">
        <v>430</v>
      </c>
      <c r="Q73" s="348" t="s">
        <v>430</v>
      </c>
      <c r="R73" s="348" t="s">
        <v>430</v>
      </c>
      <c r="S73" s="348">
        <v>5.5442</v>
      </c>
      <c r="T73" s="348">
        <v>27.136600000000001</v>
      </c>
      <c r="U73" s="348">
        <v>12.044499999999999</v>
      </c>
      <c r="V73" s="348">
        <v>15.270899999999999</v>
      </c>
      <c r="W73" s="348">
        <v>-1.4625999999999999</v>
      </c>
      <c r="X73" s="348">
        <v>14.3918</v>
      </c>
      <c r="Y73" s="374"/>
      <c r="Z73" s="346">
        <v>100</v>
      </c>
      <c r="AA73" s="346">
        <v>33</v>
      </c>
      <c r="AB73" s="346">
        <v>13</v>
      </c>
      <c r="AC73" s="346">
        <v>11</v>
      </c>
      <c r="AD73" s="346">
        <v>31</v>
      </c>
      <c r="AE73" s="346">
        <v>24</v>
      </c>
      <c r="AF73" s="346">
        <v>103</v>
      </c>
      <c r="AG73" s="346" t="s">
        <v>430</v>
      </c>
      <c r="AH73" s="346" t="s">
        <v>430</v>
      </c>
      <c r="AI73" s="346" t="s">
        <v>430</v>
      </c>
      <c r="AJ73" s="346">
        <v>17</v>
      </c>
      <c r="AK73" s="346">
        <v>23</v>
      </c>
      <c r="AL73" s="346">
        <v>18</v>
      </c>
      <c r="AM73" s="346">
        <v>18</v>
      </c>
      <c r="AN73" s="346">
        <v>61</v>
      </c>
      <c r="AO73" s="373"/>
      <c r="AP73" s="348" t="s">
        <v>430</v>
      </c>
      <c r="AQ73" s="348" t="s">
        <v>430</v>
      </c>
      <c r="AR73" s="348" t="s">
        <v>430</v>
      </c>
      <c r="AS73" s="348" t="s">
        <v>430</v>
      </c>
      <c r="AT73" s="348">
        <v>20.98</v>
      </c>
      <c r="AU73" s="351"/>
      <c r="AV73" s="346" t="s">
        <v>430</v>
      </c>
      <c r="AW73" s="346" t="s">
        <v>430</v>
      </c>
      <c r="AX73" s="346" t="s">
        <v>430</v>
      </c>
      <c r="AY73" s="346" t="s">
        <v>430</v>
      </c>
      <c r="AZ73" s="346">
        <v>21</v>
      </c>
      <c r="BA73" s="374"/>
      <c r="BB73" s="348">
        <v>21.021445694427001</v>
      </c>
      <c r="BC73" s="348">
        <v>0.99426956838341196</v>
      </c>
      <c r="BD73" s="348">
        <v>4.06794101166763E-2</v>
      </c>
      <c r="BE73" s="375">
        <v>-0.17172405795913401</v>
      </c>
      <c r="BF73" s="374"/>
      <c r="BG73" s="372">
        <v>0.54239999999999999</v>
      </c>
      <c r="BH73" s="373"/>
      <c r="BI73" s="843">
        <v>36.655900000000003</v>
      </c>
      <c r="BJ73" s="843">
        <v>40.817700000000002</v>
      </c>
      <c r="BK73" s="843">
        <v>22.526199999999999</v>
      </c>
      <c r="BL73" s="843">
        <v>2.0000000000000001E-4</v>
      </c>
      <c r="BM73" s="373"/>
      <c r="BN73" s="372" t="s">
        <v>4775</v>
      </c>
      <c r="BO73" s="372" t="s">
        <v>4776</v>
      </c>
      <c r="BP73" s="372" t="s">
        <v>4777</v>
      </c>
      <c r="BQ73" s="372" t="s">
        <v>4778</v>
      </c>
      <c r="BR73" s="372" t="s">
        <v>1622</v>
      </c>
      <c r="BS73" s="373"/>
      <c r="BT73" s="354" t="s">
        <v>555</v>
      </c>
    </row>
    <row r="74" spans="1:72" s="428" customFormat="1" x14ac:dyDescent="0.25">
      <c r="A74" s="345" t="s">
        <v>4779</v>
      </c>
      <c r="B74" s="373"/>
      <c r="C74" s="719">
        <v>45596</v>
      </c>
      <c r="D74" s="373"/>
      <c r="E74" s="346">
        <v>621.25099999999998</v>
      </c>
      <c r="F74" s="373"/>
      <c r="G74" s="347">
        <v>9.1049000000000007</v>
      </c>
      <c r="H74" s="374"/>
      <c r="I74" s="348">
        <v>4.2900000000000001E-2</v>
      </c>
      <c r="J74" s="348">
        <v>-2.1999999999999999E-2</v>
      </c>
      <c r="K74" s="348">
        <v>6.1499999999999999E-2</v>
      </c>
      <c r="L74" s="348">
        <v>1.7148000000000001</v>
      </c>
      <c r="M74" s="348">
        <v>4.8601000000000001</v>
      </c>
      <c r="N74" s="350">
        <v>-0.41239999999999999</v>
      </c>
      <c r="O74" s="348" t="s">
        <v>430</v>
      </c>
      <c r="P74" s="348" t="s">
        <v>430</v>
      </c>
      <c r="Q74" s="348" t="s">
        <v>430</v>
      </c>
      <c r="R74" s="348" t="s">
        <v>430</v>
      </c>
      <c r="S74" s="348">
        <v>0.99950000000000006</v>
      </c>
      <c r="T74" s="348">
        <v>14.8506</v>
      </c>
      <c r="U74" s="348">
        <v>1.5866</v>
      </c>
      <c r="V74" s="348">
        <v>3.0070999999999999</v>
      </c>
      <c r="W74" s="348">
        <v>-1.1861999999999999</v>
      </c>
      <c r="X74" s="348">
        <v>-4.9157999999999999</v>
      </c>
      <c r="Y74" s="374"/>
      <c r="Z74" s="346">
        <v>73</v>
      </c>
      <c r="AA74" s="346">
        <v>37</v>
      </c>
      <c r="AB74" s="346">
        <v>36</v>
      </c>
      <c r="AC74" s="346">
        <v>179</v>
      </c>
      <c r="AD74" s="346">
        <v>103</v>
      </c>
      <c r="AE74" s="346">
        <v>136</v>
      </c>
      <c r="AF74" s="346" t="s">
        <v>430</v>
      </c>
      <c r="AG74" s="346" t="s">
        <v>430</v>
      </c>
      <c r="AH74" s="346" t="s">
        <v>430</v>
      </c>
      <c r="AI74" s="346" t="s">
        <v>430</v>
      </c>
      <c r="AJ74" s="346">
        <v>97</v>
      </c>
      <c r="AK74" s="346">
        <v>105</v>
      </c>
      <c r="AL74" s="346">
        <v>91</v>
      </c>
      <c r="AM74" s="346">
        <v>108</v>
      </c>
      <c r="AN74" s="346">
        <v>47</v>
      </c>
      <c r="AO74" s="373"/>
      <c r="AP74" s="348" t="s">
        <v>430</v>
      </c>
      <c r="AQ74" s="348" t="s">
        <v>430</v>
      </c>
      <c r="AR74" s="348" t="s">
        <v>430</v>
      </c>
      <c r="AS74" s="348" t="s">
        <v>430</v>
      </c>
      <c r="AT74" s="348">
        <v>2.25</v>
      </c>
      <c r="AU74" s="351"/>
      <c r="AV74" s="346" t="s">
        <v>430</v>
      </c>
      <c r="AW74" s="346" t="s">
        <v>430</v>
      </c>
      <c r="AX74" s="346" t="s">
        <v>430</v>
      </c>
      <c r="AY74" s="346" t="s">
        <v>430</v>
      </c>
      <c r="AZ74" s="346">
        <v>94</v>
      </c>
      <c r="BA74" s="374"/>
      <c r="BB74" s="348">
        <v>19.989056844871701</v>
      </c>
      <c r="BC74" s="348">
        <v>0.99639134163138798</v>
      </c>
      <c r="BD74" s="348">
        <v>-3.7381938203689499E-2</v>
      </c>
      <c r="BE74" s="375">
        <v>-0.123393213375626</v>
      </c>
      <c r="BF74" s="374"/>
      <c r="BG74" s="372">
        <v>0.2883</v>
      </c>
      <c r="BH74" s="373"/>
      <c r="BI74" s="843">
        <v>53.1175</v>
      </c>
      <c r="BJ74" s="843">
        <v>25.523499999999999</v>
      </c>
      <c r="BK74" s="843">
        <v>21.159099999999999</v>
      </c>
      <c r="BL74" s="843">
        <v>0.19989999999999999</v>
      </c>
      <c r="BM74" s="373"/>
      <c r="BN74" s="372" t="s">
        <v>4780</v>
      </c>
      <c r="BO74" s="372" t="s">
        <v>4781</v>
      </c>
      <c r="BP74" s="372" t="s">
        <v>4623</v>
      </c>
      <c r="BQ74" s="372" t="s">
        <v>847</v>
      </c>
      <c r="BR74" s="372" t="s">
        <v>4416</v>
      </c>
      <c r="BS74" s="373"/>
      <c r="BT74" s="354" t="s">
        <v>4782</v>
      </c>
    </row>
    <row r="75" spans="1:72" s="428" customFormat="1" x14ac:dyDescent="0.25">
      <c r="A75" s="345" t="s">
        <v>4783</v>
      </c>
      <c r="B75" s="373"/>
      <c r="C75" s="719">
        <v>45350</v>
      </c>
      <c r="D75" s="373"/>
      <c r="E75" s="346">
        <v>602.90499999999997</v>
      </c>
      <c r="F75" s="373"/>
      <c r="G75" s="347">
        <v>10.2326</v>
      </c>
      <c r="H75" s="374"/>
      <c r="I75" s="348">
        <v>-0.75170000000000003</v>
      </c>
      <c r="J75" s="348">
        <v>0.54530000000000001</v>
      </c>
      <c r="K75" s="348">
        <v>-1.2478</v>
      </c>
      <c r="L75" s="348">
        <v>3.8220999999999998</v>
      </c>
      <c r="M75" s="348">
        <v>2.2044000000000001</v>
      </c>
      <c r="N75" s="350">
        <v>0.46239999999999998</v>
      </c>
      <c r="O75" s="348">
        <v>-7.8918999999999997</v>
      </c>
      <c r="P75" s="348" t="s">
        <v>430</v>
      </c>
      <c r="Q75" s="348" t="s">
        <v>430</v>
      </c>
      <c r="R75" s="348" t="s">
        <v>430</v>
      </c>
      <c r="S75" s="348">
        <v>7.2400000000000006E-2</v>
      </c>
      <c r="T75" s="348">
        <v>14.0517</v>
      </c>
      <c r="U75" s="348">
        <v>-1.0127999999999999</v>
      </c>
      <c r="V75" s="348">
        <v>2.9333</v>
      </c>
      <c r="W75" s="348">
        <v>-1.3934</v>
      </c>
      <c r="X75" s="348">
        <v>0.91139999999999999</v>
      </c>
      <c r="Y75" s="374"/>
      <c r="Z75" s="346">
        <v>221</v>
      </c>
      <c r="AA75" s="346">
        <v>17</v>
      </c>
      <c r="AB75" s="346">
        <v>56</v>
      </c>
      <c r="AC75" s="346">
        <v>107</v>
      </c>
      <c r="AD75" s="346">
        <v>137</v>
      </c>
      <c r="AE75" s="346">
        <v>123</v>
      </c>
      <c r="AF75" s="346">
        <v>130</v>
      </c>
      <c r="AG75" s="346" t="s">
        <v>430</v>
      </c>
      <c r="AH75" s="346" t="s">
        <v>430</v>
      </c>
      <c r="AI75" s="346" t="s">
        <v>430</v>
      </c>
      <c r="AJ75" s="346">
        <v>140</v>
      </c>
      <c r="AK75" s="346">
        <v>111</v>
      </c>
      <c r="AL75" s="346">
        <v>105</v>
      </c>
      <c r="AM75" s="346">
        <v>114</v>
      </c>
      <c r="AN75" s="346">
        <v>55</v>
      </c>
      <c r="AO75" s="373"/>
      <c r="AP75" s="348" t="s">
        <v>430</v>
      </c>
      <c r="AQ75" s="348" t="s">
        <v>430</v>
      </c>
      <c r="AR75" s="348" t="s">
        <v>430</v>
      </c>
      <c r="AS75" s="348" t="s">
        <v>430</v>
      </c>
      <c r="AT75" s="348">
        <v>0.25</v>
      </c>
      <c r="AU75" s="351"/>
      <c r="AV75" s="346" t="s">
        <v>430</v>
      </c>
      <c r="AW75" s="346" t="s">
        <v>430</v>
      </c>
      <c r="AX75" s="346" t="s">
        <v>430</v>
      </c>
      <c r="AY75" s="346" t="s">
        <v>430</v>
      </c>
      <c r="AZ75" s="346">
        <v>110</v>
      </c>
      <c r="BA75" s="374"/>
      <c r="BB75" s="348">
        <v>17.411362205612701</v>
      </c>
      <c r="BC75" s="348">
        <v>0.99964046646485605</v>
      </c>
      <c r="BD75" s="348">
        <v>-2.3304446041527E-2</v>
      </c>
      <c r="BE75" s="375">
        <v>-0.103810213279953</v>
      </c>
      <c r="BF75" s="374"/>
      <c r="BG75" s="372">
        <v>0.2462</v>
      </c>
      <c r="BH75" s="373"/>
      <c r="BI75" s="843">
        <v>67.801400000000001</v>
      </c>
      <c r="BJ75" s="843">
        <v>32.072400000000002</v>
      </c>
      <c r="BK75" s="348" t="s">
        <v>430</v>
      </c>
      <c r="BL75" s="843">
        <v>0.12620000000000001</v>
      </c>
      <c r="BM75" s="373"/>
      <c r="BN75" s="372" t="s">
        <v>4784</v>
      </c>
      <c r="BO75" s="372" t="s">
        <v>4540</v>
      </c>
      <c r="BP75" s="372" t="s">
        <v>4541</v>
      </c>
      <c r="BQ75" s="372" t="s">
        <v>4542</v>
      </c>
      <c r="BR75" s="372" t="s">
        <v>4785</v>
      </c>
      <c r="BS75" s="373"/>
      <c r="BT75" s="354" t="s">
        <v>555</v>
      </c>
    </row>
    <row r="76" spans="1:72" s="428" customFormat="1" ht="11" x14ac:dyDescent="0.3">
      <c r="A76" s="845" t="s">
        <v>4786</v>
      </c>
      <c r="B76" s="846"/>
      <c r="C76" s="847">
        <v>45092</v>
      </c>
      <c r="D76" s="846"/>
      <c r="E76" s="848">
        <v>589.00599999999997</v>
      </c>
      <c r="F76" s="846"/>
      <c r="G76" s="849">
        <v>14.54</v>
      </c>
      <c r="H76" s="851"/>
      <c r="I76" s="850">
        <v>-0.75090000000000001</v>
      </c>
      <c r="J76" s="850">
        <v>0.54630000000000001</v>
      </c>
      <c r="K76" s="850">
        <v>-1.2295</v>
      </c>
      <c r="L76" s="850">
        <v>3.9091</v>
      </c>
      <c r="M76" s="850">
        <v>2.3294999999999999</v>
      </c>
      <c r="N76" s="852">
        <v>0.67859999999999998</v>
      </c>
      <c r="O76" s="850">
        <v>-7.5179</v>
      </c>
      <c r="P76" s="850">
        <v>9.9350000000000005</v>
      </c>
      <c r="Q76" s="850" t="s">
        <v>430</v>
      </c>
      <c r="R76" s="850" t="s">
        <v>430</v>
      </c>
      <c r="S76" s="850">
        <v>0.1171</v>
      </c>
      <c r="T76" s="850">
        <v>14.182499999999999</v>
      </c>
      <c r="U76" s="850">
        <v>-0.83879999999999999</v>
      </c>
      <c r="V76" s="850">
        <v>3.1497999999999999</v>
      </c>
      <c r="W76" s="850">
        <v>-1.3835999999999999</v>
      </c>
      <c r="X76" s="850">
        <v>12.2425</v>
      </c>
      <c r="Y76" s="851"/>
      <c r="Z76" s="848">
        <v>218</v>
      </c>
      <c r="AA76" s="848">
        <v>15</v>
      </c>
      <c r="AB76" s="848">
        <v>53</v>
      </c>
      <c r="AC76" s="848">
        <v>103</v>
      </c>
      <c r="AD76" s="848">
        <v>135</v>
      </c>
      <c r="AE76" s="848">
        <v>117</v>
      </c>
      <c r="AF76" s="848">
        <v>129</v>
      </c>
      <c r="AG76" s="848">
        <v>55</v>
      </c>
      <c r="AH76" s="848" t="s">
        <v>430</v>
      </c>
      <c r="AI76" s="848" t="s">
        <v>430</v>
      </c>
      <c r="AJ76" s="848">
        <v>135</v>
      </c>
      <c r="AK76" s="848">
        <v>109</v>
      </c>
      <c r="AL76" s="848">
        <v>101</v>
      </c>
      <c r="AM76" s="848">
        <v>104</v>
      </c>
      <c r="AN76" s="848">
        <v>51</v>
      </c>
      <c r="AO76" s="846"/>
      <c r="AP76" s="850" t="s">
        <v>430</v>
      </c>
      <c r="AQ76" s="850" t="s">
        <v>430</v>
      </c>
      <c r="AR76" s="850" t="s">
        <v>430</v>
      </c>
      <c r="AS76" s="850">
        <v>0.62</v>
      </c>
      <c r="AT76" s="850">
        <v>0.5</v>
      </c>
      <c r="AU76" s="853"/>
      <c r="AV76" s="848" t="s">
        <v>430</v>
      </c>
      <c r="AW76" s="848" t="s">
        <v>430</v>
      </c>
      <c r="AX76" s="848" t="s">
        <v>430</v>
      </c>
      <c r="AY76" s="848">
        <v>66</v>
      </c>
      <c r="AZ76" s="848">
        <v>105</v>
      </c>
      <c r="BA76" s="851"/>
      <c r="BB76" s="850">
        <v>17.985991854367199</v>
      </c>
      <c r="BC76" s="850">
        <v>0.99492224716149602</v>
      </c>
      <c r="BD76" s="850">
        <v>3.4451268138521597E-2</v>
      </c>
      <c r="BE76" s="856">
        <v>-8.5591991313920895E-2</v>
      </c>
      <c r="BF76" s="851"/>
      <c r="BG76" s="859">
        <v>0.52969999999999995</v>
      </c>
      <c r="BH76" s="846"/>
      <c r="BI76" s="850">
        <v>67.825000000000003</v>
      </c>
      <c r="BJ76" s="850">
        <v>32.083799999999997</v>
      </c>
      <c r="BK76" s="850" t="s">
        <v>430</v>
      </c>
      <c r="BL76" s="850">
        <v>9.1200000000000003E-2</v>
      </c>
      <c r="BM76" s="846"/>
      <c r="BN76" s="859" t="s">
        <v>4787</v>
      </c>
      <c r="BO76" s="859" t="s">
        <v>4788</v>
      </c>
      <c r="BP76" s="859" t="s">
        <v>4541</v>
      </c>
      <c r="BQ76" s="859" t="s">
        <v>4542</v>
      </c>
      <c r="BR76" s="859" t="s">
        <v>4543</v>
      </c>
      <c r="BS76" s="846"/>
      <c r="BT76" s="860" t="s">
        <v>555</v>
      </c>
    </row>
    <row r="77" spans="1:72" s="428" customFormat="1" x14ac:dyDescent="0.25">
      <c r="A77" s="345" t="s">
        <v>4789</v>
      </c>
      <c r="B77" s="373"/>
      <c r="C77" s="719">
        <v>44778</v>
      </c>
      <c r="D77" s="373"/>
      <c r="E77" s="346">
        <v>560.25099999999998</v>
      </c>
      <c r="F77" s="373"/>
      <c r="G77" s="347">
        <v>16.396999999999998</v>
      </c>
      <c r="H77" s="374"/>
      <c r="I77" s="348">
        <v>-0.75119999999999998</v>
      </c>
      <c r="J77" s="348">
        <v>0.54020000000000001</v>
      </c>
      <c r="K77" s="348">
        <v>-1.258</v>
      </c>
      <c r="L77" s="348">
        <v>3.7982</v>
      </c>
      <c r="M77" s="348">
        <v>2.1867999999999999</v>
      </c>
      <c r="N77" s="350">
        <v>0.3826</v>
      </c>
      <c r="O77" s="348">
        <v>-7.9747000000000003</v>
      </c>
      <c r="P77" s="348">
        <v>9.5728000000000009</v>
      </c>
      <c r="Q77" s="348" t="s">
        <v>430</v>
      </c>
      <c r="R77" s="348" t="s">
        <v>430</v>
      </c>
      <c r="S77" s="348">
        <v>4.82E-2</v>
      </c>
      <c r="T77" s="348">
        <v>14.004200000000001</v>
      </c>
      <c r="U77" s="348">
        <v>-1.0363</v>
      </c>
      <c r="V77" s="348">
        <v>2.8580000000000001</v>
      </c>
      <c r="W77" s="348">
        <v>-1.3993</v>
      </c>
      <c r="X77" s="348">
        <v>12.814299999999999</v>
      </c>
      <c r="Y77" s="374"/>
      <c r="Z77" s="346">
        <v>219</v>
      </c>
      <c r="AA77" s="346">
        <v>20</v>
      </c>
      <c r="AB77" s="346">
        <v>59</v>
      </c>
      <c r="AC77" s="346">
        <v>109</v>
      </c>
      <c r="AD77" s="346">
        <v>138</v>
      </c>
      <c r="AE77" s="346">
        <v>125</v>
      </c>
      <c r="AF77" s="346">
        <v>131</v>
      </c>
      <c r="AG77" s="346">
        <v>57</v>
      </c>
      <c r="AH77" s="346" t="s">
        <v>430</v>
      </c>
      <c r="AI77" s="346" t="s">
        <v>430</v>
      </c>
      <c r="AJ77" s="346">
        <v>141</v>
      </c>
      <c r="AK77" s="346">
        <v>114</v>
      </c>
      <c r="AL77" s="346">
        <v>106</v>
      </c>
      <c r="AM77" s="346">
        <v>117</v>
      </c>
      <c r="AN77" s="346">
        <v>57</v>
      </c>
      <c r="AO77" s="373"/>
      <c r="AP77" s="348" t="s">
        <v>430</v>
      </c>
      <c r="AQ77" s="348" t="s">
        <v>430</v>
      </c>
      <c r="AR77" s="348" t="s">
        <v>430</v>
      </c>
      <c r="AS77" s="348">
        <v>0.13</v>
      </c>
      <c r="AT77" s="348">
        <v>0.19</v>
      </c>
      <c r="AU77" s="351"/>
      <c r="AV77" s="346" t="s">
        <v>430</v>
      </c>
      <c r="AW77" s="346" t="s">
        <v>430</v>
      </c>
      <c r="AX77" s="346" t="s">
        <v>430</v>
      </c>
      <c r="AY77" s="346">
        <v>84</v>
      </c>
      <c r="AZ77" s="346">
        <v>112</v>
      </c>
      <c r="BA77" s="374"/>
      <c r="BB77" s="348">
        <v>18.048172115255198</v>
      </c>
      <c r="BC77" s="348">
        <v>0.99875489244280702</v>
      </c>
      <c r="BD77" s="348">
        <v>3.2829016861770699E-2</v>
      </c>
      <c r="BE77" s="375">
        <v>-0.115445172397596</v>
      </c>
      <c r="BF77" s="374"/>
      <c r="BG77" s="372">
        <v>0.30209999999999998</v>
      </c>
      <c r="BH77" s="373"/>
      <c r="BI77" s="843">
        <v>67.858000000000004</v>
      </c>
      <c r="BJ77" s="843">
        <v>32.1</v>
      </c>
      <c r="BK77" s="348" t="s">
        <v>430</v>
      </c>
      <c r="BL77" s="843">
        <v>4.2000000000000003E-2</v>
      </c>
      <c r="BM77" s="373"/>
      <c r="BN77" s="372" t="s">
        <v>4539</v>
      </c>
      <c r="BO77" s="372" t="s">
        <v>4540</v>
      </c>
      <c r="BP77" s="372" t="s">
        <v>4541</v>
      </c>
      <c r="BQ77" s="372" t="s">
        <v>4542</v>
      </c>
      <c r="BR77" s="372" t="s">
        <v>4543</v>
      </c>
      <c r="BS77" s="373"/>
      <c r="BT77" s="354" t="s">
        <v>555</v>
      </c>
    </row>
    <row r="78" spans="1:72" s="428" customFormat="1" x14ac:dyDescent="0.25">
      <c r="A78" s="345" t="s">
        <v>4790</v>
      </c>
      <c r="B78" s="373"/>
      <c r="C78" s="719">
        <v>45555</v>
      </c>
      <c r="D78" s="373"/>
      <c r="E78" s="346">
        <v>533.48099999999999</v>
      </c>
      <c r="F78" s="373"/>
      <c r="G78" s="347">
        <v>8.6577999999999999</v>
      </c>
      <c r="H78" s="374"/>
      <c r="I78" s="348">
        <v>-0.36249999999999999</v>
      </c>
      <c r="J78" s="348">
        <v>-2.4176000000000002</v>
      </c>
      <c r="K78" s="348">
        <v>-5.7275</v>
      </c>
      <c r="L78" s="348">
        <v>0.83979999999999999</v>
      </c>
      <c r="M78" s="348">
        <v>0.64749999999999996</v>
      </c>
      <c r="N78" s="350">
        <v>-5.4226000000000001</v>
      </c>
      <c r="O78" s="348" t="s">
        <v>430</v>
      </c>
      <c r="P78" s="348" t="s">
        <v>430</v>
      </c>
      <c r="Q78" s="348" t="s">
        <v>430</v>
      </c>
      <c r="R78" s="348" t="s">
        <v>430</v>
      </c>
      <c r="S78" s="348">
        <v>1.6997</v>
      </c>
      <c r="T78" s="348">
        <v>9.4982000000000006</v>
      </c>
      <c r="U78" s="348">
        <v>-6.7679999999999998</v>
      </c>
      <c r="V78" s="348">
        <v>-1.8479000000000001</v>
      </c>
      <c r="W78" s="348">
        <v>-3.5739999999999998</v>
      </c>
      <c r="X78" s="348">
        <v>-7.0457999999999998</v>
      </c>
      <c r="Y78" s="374"/>
      <c r="Z78" s="346">
        <v>159</v>
      </c>
      <c r="AA78" s="346">
        <v>235</v>
      </c>
      <c r="AB78" s="346">
        <v>233</v>
      </c>
      <c r="AC78" s="346">
        <v>228</v>
      </c>
      <c r="AD78" s="346">
        <v>167</v>
      </c>
      <c r="AE78" s="346">
        <v>177</v>
      </c>
      <c r="AF78" s="346" t="s">
        <v>430</v>
      </c>
      <c r="AG78" s="346" t="s">
        <v>430</v>
      </c>
      <c r="AH78" s="346" t="s">
        <v>430</v>
      </c>
      <c r="AI78" s="346" t="s">
        <v>430</v>
      </c>
      <c r="AJ78" s="346">
        <v>64</v>
      </c>
      <c r="AK78" s="346">
        <v>163</v>
      </c>
      <c r="AL78" s="346">
        <v>173</v>
      </c>
      <c r="AM78" s="346">
        <v>162</v>
      </c>
      <c r="AN78" s="346">
        <v>236</v>
      </c>
      <c r="AO78" s="373"/>
      <c r="AP78" s="348" t="s">
        <v>430</v>
      </c>
      <c r="AQ78" s="348" t="s">
        <v>430</v>
      </c>
      <c r="AR78" s="348" t="s">
        <v>430</v>
      </c>
      <c r="AS78" s="348" t="s">
        <v>430</v>
      </c>
      <c r="AT78" s="348">
        <v>-5.81</v>
      </c>
      <c r="AU78" s="351"/>
      <c r="AV78" s="346" t="s">
        <v>430</v>
      </c>
      <c r="AW78" s="346" t="s">
        <v>430</v>
      </c>
      <c r="AX78" s="346" t="s">
        <v>430</v>
      </c>
      <c r="AY78" s="346" t="s">
        <v>430</v>
      </c>
      <c r="AZ78" s="346">
        <v>167</v>
      </c>
      <c r="BA78" s="374"/>
      <c r="BB78" s="348">
        <v>14.1238048895397</v>
      </c>
      <c r="BC78" s="348">
        <v>0.99869781761151599</v>
      </c>
      <c r="BD78" s="348">
        <v>-6.2860946080382396E-2</v>
      </c>
      <c r="BE78" s="375">
        <v>-8.6065992541039305E-2</v>
      </c>
      <c r="BF78" s="374"/>
      <c r="BG78" s="372">
        <v>9.8299999999999998E-2</v>
      </c>
      <c r="BH78" s="373"/>
      <c r="BI78" s="843">
        <v>72.168999999999997</v>
      </c>
      <c r="BJ78" s="843">
        <v>25.183299999999999</v>
      </c>
      <c r="BK78" s="843">
        <v>2.3673999999999999</v>
      </c>
      <c r="BL78" s="843">
        <v>0.28029999999999999</v>
      </c>
      <c r="BM78" s="373"/>
      <c r="BN78" s="372" t="s">
        <v>4791</v>
      </c>
      <c r="BO78" s="372" t="s">
        <v>4792</v>
      </c>
      <c r="BP78" s="372" t="s">
        <v>4793</v>
      </c>
      <c r="BQ78" s="372" t="s">
        <v>4794</v>
      </c>
      <c r="BR78" s="372" t="s">
        <v>4795</v>
      </c>
      <c r="BS78" s="373"/>
      <c r="BT78" s="354" t="s">
        <v>555</v>
      </c>
    </row>
    <row r="79" spans="1:72" s="428" customFormat="1" x14ac:dyDescent="0.25">
      <c r="A79" s="345" t="s">
        <v>4796</v>
      </c>
      <c r="B79" s="373"/>
      <c r="C79" s="719">
        <v>44589</v>
      </c>
      <c r="D79" s="373"/>
      <c r="E79" s="346">
        <v>549.36900000000003</v>
      </c>
      <c r="F79" s="373"/>
      <c r="G79" s="347">
        <v>17.458400000000001</v>
      </c>
      <c r="H79" s="374"/>
      <c r="I79" s="348">
        <v>-0.44590000000000002</v>
      </c>
      <c r="J79" s="348">
        <v>-0.73350000000000004</v>
      </c>
      <c r="K79" s="348">
        <v>-3.0072999999999999</v>
      </c>
      <c r="L79" s="348">
        <v>4.9649000000000001</v>
      </c>
      <c r="M79" s="348">
        <v>7.9851999999999999</v>
      </c>
      <c r="N79" s="350">
        <v>6.8667999999999996</v>
      </c>
      <c r="O79" s="348">
        <v>-1.6066</v>
      </c>
      <c r="P79" s="348">
        <v>15.9421</v>
      </c>
      <c r="Q79" s="348" t="s">
        <v>430</v>
      </c>
      <c r="R79" s="348" t="s">
        <v>430</v>
      </c>
      <c r="S79" s="348">
        <v>1.3532</v>
      </c>
      <c r="T79" s="348">
        <v>20.106999999999999</v>
      </c>
      <c r="U79" s="348">
        <v>4.5902000000000003</v>
      </c>
      <c r="V79" s="348">
        <v>6.8014000000000001</v>
      </c>
      <c r="W79" s="348">
        <v>-1.6877</v>
      </c>
      <c r="X79" s="348">
        <v>12.821300000000001</v>
      </c>
      <c r="Y79" s="374"/>
      <c r="Z79" s="346">
        <v>197</v>
      </c>
      <c r="AA79" s="346">
        <v>83</v>
      </c>
      <c r="AB79" s="346">
        <v>127</v>
      </c>
      <c r="AC79" s="346">
        <v>69</v>
      </c>
      <c r="AD79" s="346">
        <v>72</v>
      </c>
      <c r="AE79" s="346">
        <v>56</v>
      </c>
      <c r="AF79" s="346">
        <v>75</v>
      </c>
      <c r="AG79" s="346">
        <v>24</v>
      </c>
      <c r="AH79" s="346" t="s">
        <v>430</v>
      </c>
      <c r="AI79" s="346" t="s">
        <v>430</v>
      </c>
      <c r="AJ79" s="346">
        <v>93</v>
      </c>
      <c r="AK79" s="346">
        <v>52</v>
      </c>
      <c r="AL79" s="346">
        <v>51</v>
      </c>
      <c r="AM79" s="346">
        <v>79</v>
      </c>
      <c r="AN79" s="346">
        <v>75</v>
      </c>
      <c r="AO79" s="373"/>
      <c r="AP79" s="348" t="s">
        <v>430</v>
      </c>
      <c r="AQ79" s="348" t="s">
        <v>430</v>
      </c>
      <c r="AR79" s="348" t="s">
        <v>430</v>
      </c>
      <c r="AS79" s="348">
        <v>7.68</v>
      </c>
      <c r="AT79" s="348">
        <v>8.7100000000000009</v>
      </c>
      <c r="AU79" s="351"/>
      <c r="AV79" s="346" t="s">
        <v>430</v>
      </c>
      <c r="AW79" s="346" t="s">
        <v>430</v>
      </c>
      <c r="AX79" s="346" t="s">
        <v>430</v>
      </c>
      <c r="AY79" s="346">
        <v>40</v>
      </c>
      <c r="AZ79" s="346">
        <v>53</v>
      </c>
      <c r="BA79" s="374"/>
      <c r="BB79" s="348">
        <v>16.851997688512402</v>
      </c>
      <c r="BC79" s="348">
        <v>0.99365508228983701</v>
      </c>
      <c r="BD79" s="348">
        <v>5.8124696362070502E-2</v>
      </c>
      <c r="BE79" s="375">
        <v>-8.7309518591077898E-2</v>
      </c>
      <c r="BF79" s="374"/>
      <c r="BG79" s="372">
        <v>0.81499999999999995</v>
      </c>
      <c r="BH79" s="373"/>
      <c r="BI79" s="843">
        <v>86.501599999999996</v>
      </c>
      <c r="BJ79" s="843">
        <v>13.223800000000001</v>
      </c>
      <c r="BK79" s="348" t="s">
        <v>430</v>
      </c>
      <c r="BL79" s="843">
        <v>0.27460000000000001</v>
      </c>
      <c r="BM79" s="373"/>
      <c r="BN79" s="372" t="s">
        <v>1361</v>
      </c>
      <c r="BO79" s="372" t="s">
        <v>4552</v>
      </c>
      <c r="BP79" s="372" t="s">
        <v>4536</v>
      </c>
      <c r="BQ79" s="372" t="s">
        <v>4554</v>
      </c>
      <c r="BR79" s="372" t="s">
        <v>4537</v>
      </c>
      <c r="BS79" s="373"/>
      <c r="BT79" s="354" t="s">
        <v>555</v>
      </c>
    </row>
    <row r="80" spans="1:72" s="428" customFormat="1" x14ac:dyDescent="0.25">
      <c r="A80" s="345" t="s">
        <v>4797</v>
      </c>
      <c r="B80" s="373"/>
      <c r="C80" s="719">
        <v>44355</v>
      </c>
      <c r="D80" s="373"/>
      <c r="E80" s="346">
        <v>521.47</v>
      </c>
      <c r="F80" s="373"/>
      <c r="G80" s="347">
        <v>18.0855</v>
      </c>
      <c r="H80" s="374"/>
      <c r="I80" s="348">
        <v>9.8500000000000004E-2</v>
      </c>
      <c r="J80" s="348">
        <v>-1.1689000000000001</v>
      </c>
      <c r="K80" s="348">
        <v>-4.5852000000000004</v>
      </c>
      <c r="L80" s="348">
        <v>1.7257</v>
      </c>
      <c r="M80" s="348">
        <v>1.1629</v>
      </c>
      <c r="N80" s="350">
        <v>0.45600000000000002</v>
      </c>
      <c r="O80" s="348">
        <v>-9.7699999999999995E-2</v>
      </c>
      <c r="P80" s="348">
        <v>10.903600000000001</v>
      </c>
      <c r="Q80" s="348">
        <v>10.7569</v>
      </c>
      <c r="R80" s="348" t="s">
        <v>430</v>
      </c>
      <c r="S80" s="348">
        <v>-0.436</v>
      </c>
      <c r="T80" s="348">
        <v>9.1559000000000008</v>
      </c>
      <c r="U80" s="348">
        <v>-3.2856000000000001</v>
      </c>
      <c r="V80" s="348">
        <v>2.0223</v>
      </c>
      <c r="W80" s="348">
        <v>-2.3988</v>
      </c>
      <c r="X80" s="348">
        <v>11.9231</v>
      </c>
      <c r="Y80" s="374"/>
      <c r="Z80" s="346">
        <v>59</v>
      </c>
      <c r="AA80" s="346">
        <v>123</v>
      </c>
      <c r="AB80" s="346">
        <v>202</v>
      </c>
      <c r="AC80" s="346">
        <v>177</v>
      </c>
      <c r="AD80" s="346">
        <v>154</v>
      </c>
      <c r="AE80" s="346">
        <v>124</v>
      </c>
      <c r="AF80" s="346">
        <v>44</v>
      </c>
      <c r="AG80" s="346">
        <v>50</v>
      </c>
      <c r="AH80" s="346">
        <v>19</v>
      </c>
      <c r="AI80" s="346" t="s">
        <v>430</v>
      </c>
      <c r="AJ80" s="346">
        <v>163</v>
      </c>
      <c r="AK80" s="346">
        <v>170</v>
      </c>
      <c r="AL80" s="346">
        <v>141</v>
      </c>
      <c r="AM80" s="346">
        <v>131</v>
      </c>
      <c r="AN80" s="346">
        <v>116</v>
      </c>
      <c r="AO80" s="373"/>
      <c r="AP80" s="348" t="s">
        <v>430</v>
      </c>
      <c r="AQ80" s="348" t="s">
        <v>430</v>
      </c>
      <c r="AR80" s="348">
        <v>10.029999999999999</v>
      </c>
      <c r="AS80" s="348">
        <v>4.75</v>
      </c>
      <c r="AT80" s="348">
        <v>-2.2999999999999998</v>
      </c>
      <c r="AU80" s="351"/>
      <c r="AV80" s="346" t="s">
        <v>430</v>
      </c>
      <c r="AW80" s="346" t="s">
        <v>430</v>
      </c>
      <c r="AX80" s="346">
        <v>20</v>
      </c>
      <c r="AY80" s="346">
        <v>53</v>
      </c>
      <c r="AZ80" s="346">
        <v>139</v>
      </c>
      <c r="BA80" s="374"/>
      <c r="BB80" s="348">
        <v>11.914675821164799</v>
      </c>
      <c r="BC80" s="348">
        <v>0.99792042217294497</v>
      </c>
      <c r="BD80" s="348">
        <v>4.4945449373134598E-2</v>
      </c>
      <c r="BE80" s="375">
        <v>-9.2294093281783701E-2</v>
      </c>
      <c r="BF80" s="374"/>
      <c r="BG80" s="372">
        <v>8.8999999999999996E-2</v>
      </c>
      <c r="BH80" s="373"/>
      <c r="BI80" s="843">
        <v>95.992500000000007</v>
      </c>
      <c r="BJ80" s="843">
        <v>3.6546799999999999</v>
      </c>
      <c r="BK80" s="348" t="s">
        <v>430</v>
      </c>
      <c r="BL80" s="843">
        <v>0.35282000000000002</v>
      </c>
      <c r="BM80" s="373"/>
      <c r="BN80" s="372" t="s">
        <v>4702</v>
      </c>
      <c r="BO80" s="372" t="s">
        <v>4703</v>
      </c>
      <c r="BP80" s="372" t="s">
        <v>3450</v>
      </c>
      <c r="BQ80" s="372" t="s">
        <v>4630</v>
      </c>
      <c r="BR80" s="372" t="s">
        <v>4631</v>
      </c>
      <c r="BS80" s="373"/>
      <c r="BT80" s="354" t="s">
        <v>555</v>
      </c>
    </row>
    <row r="81" spans="1:72" s="428" customFormat="1" x14ac:dyDescent="0.25">
      <c r="A81" s="345" t="s">
        <v>4798</v>
      </c>
      <c r="B81" s="373"/>
      <c r="C81" s="719">
        <v>44615</v>
      </c>
      <c r="D81" s="373"/>
      <c r="E81" s="346">
        <v>540.07399999999996</v>
      </c>
      <c r="F81" s="373"/>
      <c r="G81" s="347">
        <v>17.0352</v>
      </c>
      <c r="H81" s="374"/>
      <c r="I81" s="348">
        <v>-0.1694</v>
      </c>
      <c r="J81" s="348">
        <v>-1.1088</v>
      </c>
      <c r="K81" s="348">
        <v>-3.9215</v>
      </c>
      <c r="L81" s="348">
        <v>3.1905000000000001</v>
      </c>
      <c r="M81" s="348">
        <v>4.8643000000000001</v>
      </c>
      <c r="N81" s="350">
        <v>3.5228000000000002</v>
      </c>
      <c r="O81" s="348">
        <v>-0.2351</v>
      </c>
      <c r="P81" s="348">
        <v>13.3996</v>
      </c>
      <c r="Q81" s="348" t="s">
        <v>430</v>
      </c>
      <c r="R81" s="348" t="s">
        <v>430</v>
      </c>
      <c r="S81" s="348">
        <v>0.47889999999999999</v>
      </c>
      <c r="T81" s="348">
        <v>15.061500000000001</v>
      </c>
      <c r="U81" s="348">
        <v>0.90090000000000003</v>
      </c>
      <c r="V81" s="348">
        <v>4.2942</v>
      </c>
      <c r="W81" s="348">
        <v>-2.1690999999999998</v>
      </c>
      <c r="X81" s="348">
        <v>12.426500000000001</v>
      </c>
      <c r="Y81" s="374"/>
      <c r="Z81" s="346">
        <v>140</v>
      </c>
      <c r="AA81" s="346">
        <v>115</v>
      </c>
      <c r="AB81" s="346">
        <v>153</v>
      </c>
      <c r="AC81" s="346">
        <v>130</v>
      </c>
      <c r="AD81" s="346">
        <v>102</v>
      </c>
      <c r="AE81" s="346">
        <v>86</v>
      </c>
      <c r="AF81" s="346">
        <v>47</v>
      </c>
      <c r="AG81" s="346">
        <v>41</v>
      </c>
      <c r="AH81" s="346" t="s">
        <v>430</v>
      </c>
      <c r="AI81" s="346" t="s">
        <v>430</v>
      </c>
      <c r="AJ81" s="346">
        <v>125</v>
      </c>
      <c r="AK81" s="346">
        <v>99</v>
      </c>
      <c r="AL81" s="346">
        <v>94</v>
      </c>
      <c r="AM81" s="346">
        <v>90</v>
      </c>
      <c r="AN81" s="346">
        <v>102</v>
      </c>
      <c r="AO81" s="373"/>
      <c r="AP81" s="348" t="s">
        <v>430</v>
      </c>
      <c r="AQ81" s="348" t="s">
        <v>430</v>
      </c>
      <c r="AR81" s="348" t="s">
        <v>430</v>
      </c>
      <c r="AS81" s="348">
        <v>6.48</v>
      </c>
      <c r="AT81" s="348">
        <v>3.34</v>
      </c>
      <c r="AU81" s="351"/>
      <c r="AV81" s="346" t="s">
        <v>430</v>
      </c>
      <c r="AW81" s="346" t="s">
        <v>430</v>
      </c>
      <c r="AX81" s="346" t="s">
        <v>430</v>
      </c>
      <c r="AY81" s="346">
        <v>43</v>
      </c>
      <c r="AZ81" s="346">
        <v>87</v>
      </c>
      <c r="BA81" s="374"/>
      <c r="BB81" s="348">
        <v>13.656312189995701</v>
      </c>
      <c r="BC81" s="348">
        <v>0.99639715957769304</v>
      </c>
      <c r="BD81" s="348">
        <v>5.4353133298860497E-2</v>
      </c>
      <c r="BE81" s="375">
        <v>-8.2093842570765893E-2</v>
      </c>
      <c r="BF81" s="374"/>
      <c r="BG81" s="372">
        <v>0.14399999999999999</v>
      </c>
      <c r="BH81" s="373"/>
      <c r="BI81" s="843">
        <v>88.827600000000004</v>
      </c>
      <c r="BJ81" s="843">
        <v>10.9396</v>
      </c>
      <c r="BK81" s="348" t="s">
        <v>430</v>
      </c>
      <c r="BL81" s="843">
        <v>0.23280000000000001</v>
      </c>
      <c r="BM81" s="373"/>
      <c r="BN81" s="372" t="s">
        <v>4799</v>
      </c>
      <c r="BO81" s="372" t="s">
        <v>2913</v>
      </c>
      <c r="BP81" s="372" t="s">
        <v>4800</v>
      </c>
      <c r="BQ81" s="372" t="s">
        <v>1018</v>
      </c>
      <c r="BR81" s="372" t="s">
        <v>4801</v>
      </c>
      <c r="BS81" s="373"/>
      <c r="BT81" s="354" t="s">
        <v>555</v>
      </c>
    </row>
    <row r="82" spans="1:72" s="428" customFormat="1" x14ac:dyDescent="0.25">
      <c r="A82" s="345" t="s">
        <v>4802</v>
      </c>
      <c r="B82" s="373"/>
      <c r="C82" s="719">
        <v>45545</v>
      </c>
      <c r="D82" s="373"/>
      <c r="E82" s="346">
        <v>518.79</v>
      </c>
      <c r="F82" s="373"/>
      <c r="G82" s="347">
        <v>9.7484999999999999</v>
      </c>
      <c r="H82" s="374"/>
      <c r="I82" s="348">
        <v>-0.1976</v>
      </c>
      <c r="J82" s="348">
        <v>-0.84119999999999995</v>
      </c>
      <c r="K82" s="348">
        <v>-2.0084</v>
      </c>
      <c r="L82" s="348">
        <v>5.7218</v>
      </c>
      <c r="M82" s="348">
        <v>12.0298</v>
      </c>
      <c r="N82" s="350">
        <v>3.0474999999999999</v>
      </c>
      <c r="O82" s="348">
        <v>-1.2655000000000001</v>
      </c>
      <c r="P82" s="348" t="s">
        <v>430</v>
      </c>
      <c r="Q82" s="348" t="s">
        <v>430</v>
      </c>
      <c r="R82" s="348" t="s">
        <v>430</v>
      </c>
      <c r="S82" s="348">
        <v>1.3853</v>
      </c>
      <c r="T82" s="348">
        <v>21.538699999999999</v>
      </c>
      <c r="U82" s="348">
        <v>4.0739000000000001</v>
      </c>
      <c r="V82" s="348">
        <v>5.1334999999999997</v>
      </c>
      <c r="W82" s="348">
        <v>-1.256</v>
      </c>
      <c r="X82" s="348">
        <v>-1.2655000000000001</v>
      </c>
      <c r="Y82" s="374"/>
      <c r="Z82" s="346">
        <v>145</v>
      </c>
      <c r="AA82" s="346">
        <v>92</v>
      </c>
      <c r="AB82" s="346">
        <v>65</v>
      </c>
      <c r="AC82" s="346">
        <v>49</v>
      </c>
      <c r="AD82" s="346">
        <v>35</v>
      </c>
      <c r="AE82" s="346">
        <v>96</v>
      </c>
      <c r="AF82" s="346">
        <v>60</v>
      </c>
      <c r="AG82" s="346" t="s">
        <v>430</v>
      </c>
      <c r="AH82" s="346" t="s">
        <v>430</v>
      </c>
      <c r="AI82" s="346" t="s">
        <v>430</v>
      </c>
      <c r="AJ82" s="346">
        <v>87</v>
      </c>
      <c r="AK82" s="346">
        <v>32</v>
      </c>
      <c r="AL82" s="346">
        <v>62</v>
      </c>
      <c r="AM82" s="346">
        <v>85</v>
      </c>
      <c r="AN82" s="346">
        <v>49</v>
      </c>
      <c r="AO82" s="373"/>
      <c r="AP82" s="348" t="s">
        <v>430</v>
      </c>
      <c r="AQ82" s="348" t="s">
        <v>430</v>
      </c>
      <c r="AR82" s="348" t="s">
        <v>430</v>
      </c>
      <c r="AS82" s="348" t="s">
        <v>430</v>
      </c>
      <c r="AT82" s="348">
        <v>9.7799999999999994</v>
      </c>
      <c r="AU82" s="351"/>
      <c r="AV82" s="346" t="s">
        <v>430</v>
      </c>
      <c r="AW82" s="346" t="s">
        <v>430</v>
      </c>
      <c r="AX82" s="346" t="s">
        <v>430</v>
      </c>
      <c r="AY82" s="346" t="s">
        <v>430</v>
      </c>
      <c r="AZ82" s="346">
        <v>35</v>
      </c>
      <c r="BA82" s="374"/>
      <c r="BB82" s="348">
        <v>18.0940596263159</v>
      </c>
      <c r="BC82" s="348">
        <v>0.99568783157746998</v>
      </c>
      <c r="BD82" s="348">
        <v>-2.26868436523033E-2</v>
      </c>
      <c r="BE82" s="375">
        <v>-9.1747983638671496E-2</v>
      </c>
      <c r="BF82" s="374"/>
      <c r="BG82" s="372">
        <v>0.15679999999999999</v>
      </c>
      <c r="BH82" s="373"/>
      <c r="BI82" s="843">
        <v>20.503599999999999</v>
      </c>
      <c r="BJ82" s="843">
        <v>29.5961</v>
      </c>
      <c r="BK82" s="843">
        <v>51.579900000000002</v>
      </c>
      <c r="BL82" s="843">
        <v>-1.6796</v>
      </c>
      <c r="BM82" s="373"/>
      <c r="BN82" s="372" t="s">
        <v>4803</v>
      </c>
      <c r="BO82" s="372" t="s">
        <v>4804</v>
      </c>
      <c r="BP82" s="372" t="s">
        <v>3270</v>
      </c>
      <c r="BQ82" s="372" t="s">
        <v>4805</v>
      </c>
      <c r="BR82" s="372" t="s">
        <v>4806</v>
      </c>
      <c r="BS82" s="373"/>
      <c r="BT82" s="354" t="s">
        <v>555</v>
      </c>
    </row>
    <row r="83" spans="1:72" s="428" customFormat="1" x14ac:dyDescent="0.25">
      <c r="A83" s="345" t="s">
        <v>4807</v>
      </c>
      <c r="B83" s="373"/>
      <c r="C83" s="719">
        <v>43822</v>
      </c>
      <c r="D83" s="373"/>
      <c r="E83" s="346">
        <v>518.79</v>
      </c>
      <c r="F83" s="373"/>
      <c r="G83" s="347">
        <v>24.912700000000001</v>
      </c>
      <c r="H83" s="374"/>
      <c r="I83" s="348">
        <v>-0.4456</v>
      </c>
      <c r="J83" s="348">
        <v>-0.73319999999999996</v>
      </c>
      <c r="K83" s="348">
        <v>-2.9940000000000002</v>
      </c>
      <c r="L83" s="348">
        <v>4.9804000000000004</v>
      </c>
      <c r="M83" s="348">
        <v>7.9798999999999998</v>
      </c>
      <c r="N83" s="350">
        <v>6.8301999999999996</v>
      </c>
      <c r="O83" s="348">
        <v>-1.5992999999999999</v>
      </c>
      <c r="P83" s="348">
        <v>15.9779</v>
      </c>
      <c r="Q83" s="348">
        <v>10.951000000000001</v>
      </c>
      <c r="R83" s="348" t="s">
        <v>430</v>
      </c>
      <c r="S83" s="348">
        <v>1.3841000000000001</v>
      </c>
      <c r="T83" s="348">
        <v>20.1417</v>
      </c>
      <c r="U83" s="348">
        <v>4.5675999999999997</v>
      </c>
      <c r="V83" s="348">
        <v>6.7529000000000003</v>
      </c>
      <c r="W83" s="348">
        <v>-1.6878</v>
      </c>
      <c r="X83" s="348">
        <v>14.547700000000001</v>
      </c>
      <c r="Y83" s="374"/>
      <c r="Z83" s="346">
        <v>196</v>
      </c>
      <c r="AA83" s="346">
        <v>82</v>
      </c>
      <c r="AB83" s="346">
        <v>121</v>
      </c>
      <c r="AC83" s="346">
        <v>67</v>
      </c>
      <c r="AD83" s="346">
        <v>73</v>
      </c>
      <c r="AE83" s="346">
        <v>58</v>
      </c>
      <c r="AF83" s="346">
        <v>74</v>
      </c>
      <c r="AG83" s="346">
        <v>23</v>
      </c>
      <c r="AH83" s="346">
        <v>16</v>
      </c>
      <c r="AI83" s="346" t="s">
        <v>430</v>
      </c>
      <c r="AJ83" s="346">
        <v>88</v>
      </c>
      <c r="AK83" s="346">
        <v>49</v>
      </c>
      <c r="AL83" s="346">
        <v>54</v>
      </c>
      <c r="AM83" s="346">
        <v>80</v>
      </c>
      <c r="AN83" s="346">
        <v>76</v>
      </c>
      <c r="AO83" s="373"/>
      <c r="AP83" s="348" t="s">
        <v>430</v>
      </c>
      <c r="AQ83" s="348" t="s">
        <v>430</v>
      </c>
      <c r="AR83" s="348">
        <v>12.62</v>
      </c>
      <c r="AS83" s="348">
        <v>7.71</v>
      </c>
      <c r="AT83" s="348">
        <v>8.69</v>
      </c>
      <c r="AU83" s="351"/>
      <c r="AV83" s="346" t="s">
        <v>430</v>
      </c>
      <c r="AW83" s="346" t="s">
        <v>430</v>
      </c>
      <c r="AX83" s="346">
        <v>15</v>
      </c>
      <c r="AY83" s="346">
        <v>39</v>
      </c>
      <c r="AZ83" s="346">
        <v>55</v>
      </c>
      <c r="BA83" s="374"/>
      <c r="BB83" s="348">
        <v>16.885135777785699</v>
      </c>
      <c r="BC83" s="348">
        <v>0.99562124450836098</v>
      </c>
      <c r="BD83" s="348">
        <v>5.8173330437610297E-2</v>
      </c>
      <c r="BE83" s="375">
        <v>-8.6673132521872601E-2</v>
      </c>
      <c r="BF83" s="374"/>
      <c r="BG83" s="372">
        <v>0.42649999999999999</v>
      </c>
      <c r="BH83" s="373"/>
      <c r="BI83" s="843">
        <v>86.607399999999998</v>
      </c>
      <c r="BJ83" s="843">
        <v>13.2401</v>
      </c>
      <c r="BK83" s="348" t="s">
        <v>430</v>
      </c>
      <c r="BL83" s="843">
        <v>0.1525</v>
      </c>
      <c r="BM83" s="373"/>
      <c r="BN83" s="372" t="s">
        <v>4551</v>
      </c>
      <c r="BO83" s="372" t="s">
        <v>2518</v>
      </c>
      <c r="BP83" s="372" t="s">
        <v>4553</v>
      </c>
      <c r="BQ83" s="372" t="s">
        <v>4554</v>
      </c>
      <c r="BR83" s="372" t="s">
        <v>4555</v>
      </c>
      <c r="BS83" s="373"/>
      <c r="BT83" s="354" t="s">
        <v>548</v>
      </c>
    </row>
    <row r="84" spans="1:72" s="428" customFormat="1" x14ac:dyDescent="0.25">
      <c r="A84" s="345" t="s">
        <v>4808</v>
      </c>
      <c r="B84" s="373"/>
      <c r="C84" s="719">
        <v>45527</v>
      </c>
      <c r="D84" s="373"/>
      <c r="E84" s="346">
        <v>510.67599999999999</v>
      </c>
      <c r="F84" s="373"/>
      <c r="G84" s="347">
        <v>9.9753000000000007</v>
      </c>
      <c r="H84" s="374"/>
      <c r="I84" s="348">
        <v>-5.8099999999999999E-2</v>
      </c>
      <c r="J84" s="348">
        <v>-1.0916999999999999</v>
      </c>
      <c r="K84" s="348">
        <v>-2.5992000000000002</v>
      </c>
      <c r="L84" s="348">
        <v>4.6913</v>
      </c>
      <c r="M84" s="348">
        <v>6.4303999999999997</v>
      </c>
      <c r="N84" s="350">
        <v>1.7305999999999999</v>
      </c>
      <c r="O84" s="348">
        <v>-0.64480000000000004</v>
      </c>
      <c r="P84" s="348" t="s">
        <v>430</v>
      </c>
      <c r="Q84" s="348" t="s">
        <v>430</v>
      </c>
      <c r="R84" s="348" t="s">
        <v>430</v>
      </c>
      <c r="S84" s="348">
        <v>0.73109999999999997</v>
      </c>
      <c r="T84" s="348">
        <v>15.6342</v>
      </c>
      <c r="U84" s="348">
        <v>-0.55230000000000001</v>
      </c>
      <c r="V84" s="348">
        <v>3.5533999999999999</v>
      </c>
      <c r="W84" s="348">
        <v>-1.7569999999999999</v>
      </c>
      <c r="X84" s="348">
        <v>-0.1206</v>
      </c>
      <c r="Y84" s="374"/>
      <c r="Z84" s="346">
        <v>108</v>
      </c>
      <c r="AA84" s="346">
        <v>109</v>
      </c>
      <c r="AB84" s="346">
        <v>99</v>
      </c>
      <c r="AC84" s="346">
        <v>74</v>
      </c>
      <c r="AD84" s="346">
        <v>84</v>
      </c>
      <c r="AE84" s="346">
        <v>106</v>
      </c>
      <c r="AF84" s="346">
        <v>57</v>
      </c>
      <c r="AG84" s="346" t="s">
        <v>430</v>
      </c>
      <c r="AH84" s="346" t="s">
        <v>430</v>
      </c>
      <c r="AI84" s="346" t="s">
        <v>430</v>
      </c>
      <c r="AJ84" s="346">
        <v>103</v>
      </c>
      <c r="AK84" s="346">
        <v>94</v>
      </c>
      <c r="AL84" s="346">
        <v>98</v>
      </c>
      <c r="AM84" s="346">
        <v>95</v>
      </c>
      <c r="AN84" s="346">
        <v>82</v>
      </c>
      <c r="AO84" s="373"/>
      <c r="AP84" s="348" t="s">
        <v>430</v>
      </c>
      <c r="AQ84" s="348" t="s">
        <v>430</v>
      </c>
      <c r="AR84" s="348" t="s">
        <v>430</v>
      </c>
      <c r="AS84" s="348" t="s">
        <v>430</v>
      </c>
      <c r="AT84" s="348">
        <v>3.56</v>
      </c>
      <c r="AU84" s="351"/>
      <c r="AV84" s="346" t="s">
        <v>430</v>
      </c>
      <c r="AW84" s="346" t="s">
        <v>430</v>
      </c>
      <c r="AX84" s="346" t="s">
        <v>430</v>
      </c>
      <c r="AY84" s="346" t="s">
        <v>430</v>
      </c>
      <c r="AZ84" s="346">
        <v>85</v>
      </c>
      <c r="BA84" s="374"/>
      <c r="BB84" s="348">
        <v>14.768840562738101</v>
      </c>
      <c r="BC84" s="348">
        <v>0.99788436916342105</v>
      </c>
      <c r="BD84" s="348">
        <v>-2.70348265256437E-2</v>
      </c>
      <c r="BE84" s="375">
        <v>-7.4343828721637098E-2</v>
      </c>
      <c r="BF84" s="374"/>
      <c r="BG84" s="372">
        <v>6.9599999999999995E-2</v>
      </c>
      <c r="BH84" s="373"/>
      <c r="BI84" s="843">
        <v>50.914700000000003</v>
      </c>
      <c r="BJ84" s="843">
        <v>24.555399999999999</v>
      </c>
      <c r="BK84" s="843">
        <v>23.994299999999999</v>
      </c>
      <c r="BL84" s="843">
        <v>0.53559999999999997</v>
      </c>
      <c r="BM84" s="373"/>
      <c r="BN84" s="372" t="s">
        <v>4809</v>
      </c>
      <c r="BO84" s="372" t="s">
        <v>4810</v>
      </c>
      <c r="BP84" s="372" t="s">
        <v>4811</v>
      </c>
      <c r="BQ84" s="372" t="s">
        <v>4812</v>
      </c>
      <c r="BR84" s="372" t="s">
        <v>4813</v>
      </c>
      <c r="BS84" s="373"/>
      <c r="BT84" s="354" t="s">
        <v>555</v>
      </c>
    </row>
    <row r="85" spans="1:72" s="428" customFormat="1" x14ac:dyDescent="0.25">
      <c r="A85" s="345" t="s">
        <v>4814</v>
      </c>
      <c r="B85" s="373"/>
      <c r="C85" s="719">
        <v>44287</v>
      </c>
      <c r="D85" s="373"/>
      <c r="E85" s="346">
        <v>490.62299999999999</v>
      </c>
      <c r="F85" s="373"/>
      <c r="G85" s="347">
        <v>25.0732</v>
      </c>
      <c r="H85" s="374"/>
      <c r="I85" s="348">
        <v>-0.379</v>
      </c>
      <c r="J85" s="348">
        <v>-1.3713</v>
      </c>
      <c r="K85" s="348">
        <v>-2.4344000000000001</v>
      </c>
      <c r="L85" s="348">
        <v>4.4977999999999998</v>
      </c>
      <c r="M85" s="348">
        <v>8.5152000000000001</v>
      </c>
      <c r="N85" s="350">
        <v>6.1883999999999997</v>
      </c>
      <c r="O85" s="348">
        <v>1.9624999999999999</v>
      </c>
      <c r="P85" s="348">
        <v>13.938800000000001</v>
      </c>
      <c r="Q85" s="348">
        <v>15.4452</v>
      </c>
      <c r="R85" s="348" t="s">
        <v>430</v>
      </c>
      <c r="S85" s="348">
        <v>0.5958</v>
      </c>
      <c r="T85" s="348">
        <v>17.814699999999998</v>
      </c>
      <c r="U85" s="348">
        <v>2.6966999999999999</v>
      </c>
      <c r="V85" s="348">
        <v>8.5777000000000001</v>
      </c>
      <c r="W85" s="348">
        <v>-2.7046999999999999</v>
      </c>
      <c r="X85" s="348">
        <v>18.384699999999999</v>
      </c>
      <c r="Y85" s="374"/>
      <c r="Z85" s="346">
        <v>167</v>
      </c>
      <c r="AA85" s="346">
        <v>142</v>
      </c>
      <c r="AB85" s="346">
        <v>92</v>
      </c>
      <c r="AC85" s="346">
        <v>81</v>
      </c>
      <c r="AD85" s="346">
        <v>52</v>
      </c>
      <c r="AE85" s="346">
        <v>69</v>
      </c>
      <c r="AF85" s="346">
        <v>33</v>
      </c>
      <c r="AG85" s="346">
        <v>28</v>
      </c>
      <c r="AH85" s="346">
        <v>2</v>
      </c>
      <c r="AI85" s="346" t="s">
        <v>430</v>
      </c>
      <c r="AJ85" s="346">
        <v>112</v>
      </c>
      <c r="AK85" s="346">
        <v>70</v>
      </c>
      <c r="AL85" s="346">
        <v>74</v>
      </c>
      <c r="AM85" s="346">
        <v>51</v>
      </c>
      <c r="AN85" s="346">
        <v>202</v>
      </c>
      <c r="AO85" s="373"/>
      <c r="AP85" s="348" t="s">
        <v>430</v>
      </c>
      <c r="AQ85" s="348" t="s">
        <v>430</v>
      </c>
      <c r="AR85" s="348">
        <v>15.11</v>
      </c>
      <c r="AS85" s="348">
        <v>8.6300000000000008</v>
      </c>
      <c r="AT85" s="348">
        <v>7.16</v>
      </c>
      <c r="AU85" s="351"/>
      <c r="AV85" s="346" t="s">
        <v>430</v>
      </c>
      <c r="AW85" s="346" t="s">
        <v>430</v>
      </c>
      <c r="AX85" s="346">
        <v>5</v>
      </c>
      <c r="AY85" s="346">
        <v>23</v>
      </c>
      <c r="AZ85" s="346">
        <v>71</v>
      </c>
      <c r="BA85" s="374"/>
      <c r="BB85" s="348">
        <v>16.150098286627699</v>
      </c>
      <c r="BC85" s="348">
        <v>0.99838514312761995</v>
      </c>
      <c r="BD85" s="348">
        <v>5.8449731681778798E-2</v>
      </c>
      <c r="BE85" s="375">
        <v>-7.1695348699373204E-2</v>
      </c>
      <c r="BF85" s="374"/>
      <c r="BG85" s="372">
        <v>0.1736</v>
      </c>
      <c r="BH85" s="373"/>
      <c r="BI85" s="843">
        <v>11.0785</v>
      </c>
      <c r="BJ85" s="843">
        <v>84.549000000000007</v>
      </c>
      <c r="BK85" s="843">
        <v>4.2438900000000004</v>
      </c>
      <c r="BL85" s="843">
        <v>0.12861</v>
      </c>
      <c r="BM85" s="373"/>
      <c r="BN85" s="372" t="s">
        <v>1640</v>
      </c>
      <c r="BO85" s="372" t="s">
        <v>1871</v>
      </c>
      <c r="BP85" s="372" t="s">
        <v>4655</v>
      </c>
      <c r="BQ85" s="372" t="s">
        <v>4656</v>
      </c>
      <c r="BR85" s="372" t="s">
        <v>4571</v>
      </c>
      <c r="BS85" s="373"/>
      <c r="BT85" s="354" t="s">
        <v>4704</v>
      </c>
    </row>
    <row r="86" spans="1:72" s="428" customFormat="1" ht="11" x14ac:dyDescent="0.3">
      <c r="A86" s="845" t="s">
        <v>4815</v>
      </c>
      <c r="B86" s="846"/>
      <c r="C86" s="847">
        <v>45573</v>
      </c>
      <c r="D86" s="846"/>
      <c r="E86" s="848">
        <v>463.34399999999999</v>
      </c>
      <c r="F86" s="846"/>
      <c r="G86" s="849">
        <v>9.4949999999999992</v>
      </c>
      <c r="H86" s="851"/>
      <c r="I86" s="850">
        <v>-0.72150000000000003</v>
      </c>
      <c r="J86" s="850">
        <v>-0.4299</v>
      </c>
      <c r="K86" s="850">
        <v>-0.94930000000000003</v>
      </c>
      <c r="L86" s="850">
        <v>3.6684999999999999</v>
      </c>
      <c r="M86" s="850">
        <v>6.2436999999999996</v>
      </c>
      <c r="N86" s="852">
        <v>3.4990000000000001</v>
      </c>
      <c r="O86" s="850" t="s">
        <v>430</v>
      </c>
      <c r="P86" s="850" t="s">
        <v>430</v>
      </c>
      <c r="Q86" s="850" t="s">
        <v>430</v>
      </c>
      <c r="R86" s="850" t="s">
        <v>430</v>
      </c>
      <c r="S86" s="850">
        <v>0.5081</v>
      </c>
      <c r="T86" s="850">
        <v>16.4602</v>
      </c>
      <c r="U86" s="850">
        <v>2.3609</v>
      </c>
      <c r="V86" s="850">
        <v>7.6409000000000002</v>
      </c>
      <c r="W86" s="850">
        <v>-2.6753</v>
      </c>
      <c r="X86" s="850">
        <v>-2.6583999999999999</v>
      </c>
      <c r="Y86" s="851"/>
      <c r="Z86" s="848">
        <v>211</v>
      </c>
      <c r="AA86" s="848">
        <v>58</v>
      </c>
      <c r="AB86" s="848">
        <v>50</v>
      </c>
      <c r="AC86" s="848">
        <v>116</v>
      </c>
      <c r="AD86" s="848">
        <v>86</v>
      </c>
      <c r="AE86" s="848">
        <v>88</v>
      </c>
      <c r="AF86" s="848" t="s">
        <v>430</v>
      </c>
      <c r="AG86" s="848" t="s">
        <v>430</v>
      </c>
      <c r="AH86" s="848" t="s">
        <v>430</v>
      </c>
      <c r="AI86" s="848" t="s">
        <v>430</v>
      </c>
      <c r="AJ86" s="848">
        <v>122</v>
      </c>
      <c r="AK86" s="848">
        <v>85</v>
      </c>
      <c r="AL86" s="848">
        <v>87</v>
      </c>
      <c r="AM86" s="848">
        <v>66</v>
      </c>
      <c r="AN86" s="848">
        <v>185</v>
      </c>
      <c r="AO86" s="846"/>
      <c r="AP86" s="850" t="s">
        <v>430</v>
      </c>
      <c r="AQ86" s="850" t="s">
        <v>430</v>
      </c>
      <c r="AR86" s="850" t="s">
        <v>430</v>
      </c>
      <c r="AS86" s="850" t="s">
        <v>430</v>
      </c>
      <c r="AT86" s="850">
        <v>5.04</v>
      </c>
      <c r="AU86" s="853"/>
      <c r="AV86" s="848" t="s">
        <v>430</v>
      </c>
      <c r="AW86" s="848" t="s">
        <v>430</v>
      </c>
      <c r="AX86" s="848" t="s">
        <v>430</v>
      </c>
      <c r="AY86" s="848" t="s">
        <v>430</v>
      </c>
      <c r="AZ86" s="848">
        <v>81</v>
      </c>
      <c r="BA86" s="851"/>
      <c r="BB86" s="850">
        <v>19.074302215090899</v>
      </c>
      <c r="BC86" s="850">
        <v>0.997473983703829</v>
      </c>
      <c r="BD86" s="850">
        <v>-2.90460099358546E-2</v>
      </c>
      <c r="BE86" s="856">
        <v>-0.107794722093906</v>
      </c>
      <c r="BF86" s="851"/>
      <c r="BG86" s="859">
        <v>0.188</v>
      </c>
      <c r="BH86" s="846"/>
      <c r="BI86" s="850">
        <v>21.229399999999998</v>
      </c>
      <c r="BJ86" s="850">
        <v>78.697699999999998</v>
      </c>
      <c r="BK86" s="850" t="s">
        <v>430</v>
      </c>
      <c r="BL86" s="850">
        <v>7.2900000000000006E-2</v>
      </c>
      <c r="BM86" s="846"/>
      <c r="BN86" s="859" t="s">
        <v>4816</v>
      </c>
      <c r="BO86" s="859" t="s">
        <v>4817</v>
      </c>
      <c r="BP86" s="859" t="s">
        <v>4818</v>
      </c>
      <c r="BQ86" s="859" t="s">
        <v>4819</v>
      </c>
      <c r="BR86" s="859" t="s">
        <v>4820</v>
      </c>
      <c r="BS86" s="846"/>
      <c r="BT86" s="860" t="s">
        <v>555</v>
      </c>
    </row>
    <row r="87" spans="1:72" s="428" customFormat="1" x14ac:dyDescent="0.25">
      <c r="A87" s="345" t="s">
        <v>4821</v>
      </c>
      <c r="B87" s="373"/>
      <c r="C87" s="719">
        <v>44615</v>
      </c>
      <c r="D87" s="373"/>
      <c r="E87" s="346">
        <v>463.42399999999998</v>
      </c>
      <c r="F87" s="373"/>
      <c r="G87" s="347">
        <v>14.4023</v>
      </c>
      <c r="H87" s="374"/>
      <c r="I87" s="348">
        <v>7.4300000000000005E-2</v>
      </c>
      <c r="J87" s="348">
        <v>-1.4810000000000001</v>
      </c>
      <c r="K87" s="348">
        <v>-4.2317</v>
      </c>
      <c r="L87" s="348">
        <v>2.1976</v>
      </c>
      <c r="M87" s="348">
        <v>-0.86660000000000004</v>
      </c>
      <c r="N87" s="350">
        <v>-3.4763000000000002</v>
      </c>
      <c r="O87" s="348">
        <v>-2.5375000000000001</v>
      </c>
      <c r="P87" s="348">
        <v>7.8692000000000002</v>
      </c>
      <c r="Q87" s="348" t="s">
        <v>430</v>
      </c>
      <c r="R87" s="348" t="s">
        <v>430</v>
      </c>
      <c r="S87" s="348">
        <v>-0.92459999999999998</v>
      </c>
      <c r="T87" s="348">
        <v>8.1554000000000002</v>
      </c>
      <c r="U87" s="348">
        <v>-7.3240999999999996</v>
      </c>
      <c r="V87" s="348">
        <v>-2.2818000000000001</v>
      </c>
      <c r="W87" s="348">
        <v>-2.3386999999999998</v>
      </c>
      <c r="X87" s="348">
        <v>8.3516999999999992</v>
      </c>
      <c r="Y87" s="374"/>
      <c r="Z87" s="346">
        <v>67</v>
      </c>
      <c r="AA87" s="346">
        <v>164</v>
      </c>
      <c r="AB87" s="346">
        <v>159</v>
      </c>
      <c r="AC87" s="346">
        <v>161</v>
      </c>
      <c r="AD87" s="346">
        <v>183</v>
      </c>
      <c r="AE87" s="346">
        <v>158</v>
      </c>
      <c r="AF87" s="346">
        <v>93</v>
      </c>
      <c r="AG87" s="346">
        <v>63</v>
      </c>
      <c r="AH87" s="346" t="s">
        <v>430</v>
      </c>
      <c r="AI87" s="346" t="s">
        <v>430</v>
      </c>
      <c r="AJ87" s="346">
        <v>176</v>
      </c>
      <c r="AK87" s="346">
        <v>179</v>
      </c>
      <c r="AL87" s="346">
        <v>179</v>
      </c>
      <c r="AM87" s="346">
        <v>170</v>
      </c>
      <c r="AN87" s="346">
        <v>109</v>
      </c>
      <c r="AO87" s="373"/>
      <c r="AP87" s="348" t="s">
        <v>430</v>
      </c>
      <c r="AQ87" s="348" t="s">
        <v>430</v>
      </c>
      <c r="AR87" s="348" t="s">
        <v>430</v>
      </c>
      <c r="AS87" s="348">
        <v>1.45</v>
      </c>
      <c r="AT87" s="348">
        <v>-6.24</v>
      </c>
      <c r="AU87" s="351"/>
      <c r="AV87" s="346" t="s">
        <v>430</v>
      </c>
      <c r="AW87" s="346" t="s">
        <v>430</v>
      </c>
      <c r="AX87" s="346" t="s">
        <v>430</v>
      </c>
      <c r="AY87" s="346">
        <v>63</v>
      </c>
      <c r="AZ87" s="346">
        <v>173</v>
      </c>
      <c r="BA87" s="374"/>
      <c r="BB87" s="348">
        <v>12.125899712430201</v>
      </c>
      <c r="BC87" s="348">
        <v>0.99690405332497201</v>
      </c>
      <c r="BD87" s="348">
        <v>2.4013033195523701E-2</v>
      </c>
      <c r="BE87" s="375">
        <v>-6.8441898866770295E-2</v>
      </c>
      <c r="BF87" s="374"/>
      <c r="BG87" s="372">
        <v>0.14410000000000001</v>
      </c>
      <c r="BH87" s="373"/>
      <c r="BI87" s="843">
        <v>96.075400000000002</v>
      </c>
      <c r="BJ87" s="843">
        <v>3.54779</v>
      </c>
      <c r="BK87" s="348" t="s">
        <v>430</v>
      </c>
      <c r="BL87" s="843">
        <v>0.37680999999999998</v>
      </c>
      <c r="BM87" s="373"/>
      <c r="BN87" s="372" t="s">
        <v>4822</v>
      </c>
      <c r="BO87" s="372" t="s">
        <v>1147</v>
      </c>
      <c r="BP87" s="372" t="s">
        <v>1148</v>
      </c>
      <c r="BQ87" s="372" t="s">
        <v>1149</v>
      </c>
      <c r="BR87" s="372" t="s">
        <v>4619</v>
      </c>
      <c r="BS87" s="373"/>
      <c r="BT87" s="354" t="s">
        <v>555</v>
      </c>
    </row>
    <row r="88" spans="1:72" s="428" customFormat="1" x14ac:dyDescent="0.25">
      <c r="A88" s="345" t="s">
        <v>4823</v>
      </c>
      <c r="B88" s="373"/>
      <c r="C88" s="719">
        <v>44791</v>
      </c>
      <c r="D88" s="373"/>
      <c r="E88" s="346">
        <v>436.19400000000002</v>
      </c>
      <c r="F88" s="373"/>
      <c r="G88" s="347">
        <v>10.0465</v>
      </c>
      <c r="H88" s="374"/>
      <c r="I88" s="348">
        <v>-8.1600000000000006E-2</v>
      </c>
      <c r="J88" s="348">
        <v>-6.3193999999999999</v>
      </c>
      <c r="K88" s="348">
        <v>-8.7204999999999995</v>
      </c>
      <c r="L88" s="348">
        <v>2.2212000000000001</v>
      </c>
      <c r="M88" s="348">
        <v>-3.3673999999999999</v>
      </c>
      <c r="N88" s="350">
        <v>-19.139600000000002</v>
      </c>
      <c r="O88" s="348">
        <v>-16.592099999999999</v>
      </c>
      <c r="P88" s="348">
        <v>-2.5819000000000001</v>
      </c>
      <c r="Q88" s="348" t="s">
        <v>430</v>
      </c>
      <c r="R88" s="348" t="s">
        <v>430</v>
      </c>
      <c r="S88" s="348">
        <v>9.9467999999999996</v>
      </c>
      <c r="T88" s="348">
        <v>-0.12920000000000001</v>
      </c>
      <c r="U88" s="348">
        <v>-23.160799999999998</v>
      </c>
      <c r="V88" s="348">
        <v>-13.024800000000001</v>
      </c>
      <c r="W88" s="348">
        <v>-7.3859000000000004</v>
      </c>
      <c r="X88" s="348">
        <v>0.1142</v>
      </c>
      <c r="Y88" s="374"/>
      <c r="Z88" s="346">
        <v>113</v>
      </c>
      <c r="AA88" s="346">
        <v>250</v>
      </c>
      <c r="AB88" s="346">
        <v>254</v>
      </c>
      <c r="AC88" s="346">
        <v>159</v>
      </c>
      <c r="AD88" s="346">
        <v>216</v>
      </c>
      <c r="AE88" s="346">
        <v>223</v>
      </c>
      <c r="AF88" s="346">
        <v>141</v>
      </c>
      <c r="AG88" s="346">
        <v>103</v>
      </c>
      <c r="AH88" s="346" t="s">
        <v>430</v>
      </c>
      <c r="AI88" s="346" t="s">
        <v>430</v>
      </c>
      <c r="AJ88" s="346">
        <v>3</v>
      </c>
      <c r="AK88" s="346">
        <v>237</v>
      </c>
      <c r="AL88" s="346">
        <v>235</v>
      </c>
      <c r="AM88" s="346">
        <v>223</v>
      </c>
      <c r="AN88" s="346">
        <v>256</v>
      </c>
      <c r="AO88" s="373"/>
      <c r="AP88" s="348" t="s">
        <v>430</v>
      </c>
      <c r="AQ88" s="348" t="s">
        <v>430</v>
      </c>
      <c r="AR88" s="348" t="s">
        <v>430</v>
      </c>
      <c r="AS88" s="348">
        <v>-12.17</v>
      </c>
      <c r="AT88" s="348">
        <v>-20.190000000000001</v>
      </c>
      <c r="AU88" s="351"/>
      <c r="AV88" s="346" t="s">
        <v>430</v>
      </c>
      <c r="AW88" s="346" t="s">
        <v>430</v>
      </c>
      <c r="AX88" s="346" t="s">
        <v>430</v>
      </c>
      <c r="AY88" s="346">
        <v>102</v>
      </c>
      <c r="AZ88" s="346">
        <v>226</v>
      </c>
      <c r="BA88" s="374"/>
      <c r="BB88" s="348">
        <v>24.6691132097721</v>
      </c>
      <c r="BC88" s="348">
        <v>0.99631447365185699</v>
      </c>
      <c r="BD88" s="348">
        <v>-1.07540722312707E-2</v>
      </c>
      <c r="BE88" s="375">
        <v>-7.8555285953476398E-2</v>
      </c>
      <c r="BF88" s="374"/>
      <c r="BG88" s="372">
        <v>0.21640000000000001</v>
      </c>
      <c r="BH88" s="373"/>
      <c r="BI88" s="843">
        <v>81.564800000000005</v>
      </c>
      <c r="BJ88" s="843">
        <v>18.3782</v>
      </c>
      <c r="BK88" s="348" t="s">
        <v>430</v>
      </c>
      <c r="BL88" s="843">
        <v>5.7000000000000002E-2</v>
      </c>
      <c r="BM88" s="373"/>
      <c r="BN88" s="372" t="s">
        <v>4824</v>
      </c>
      <c r="BO88" s="372" t="s">
        <v>4825</v>
      </c>
      <c r="BP88" s="372" t="s">
        <v>430</v>
      </c>
      <c r="BQ88" s="372" t="s">
        <v>430</v>
      </c>
      <c r="BR88" s="372" t="s">
        <v>430</v>
      </c>
      <c r="BS88" s="373"/>
      <c r="BT88" s="354" t="s">
        <v>555</v>
      </c>
    </row>
    <row r="89" spans="1:72" s="428" customFormat="1" x14ac:dyDescent="0.25">
      <c r="A89" s="345" t="s">
        <v>4826</v>
      </c>
      <c r="B89" s="373"/>
      <c r="C89" s="719">
        <v>45574</v>
      </c>
      <c r="D89" s="373"/>
      <c r="E89" s="346">
        <v>458.53699999999998</v>
      </c>
      <c r="F89" s="373"/>
      <c r="G89" s="347">
        <v>9.9716000000000005</v>
      </c>
      <c r="H89" s="374"/>
      <c r="I89" s="348">
        <v>-0.15620000000000001</v>
      </c>
      <c r="J89" s="348">
        <v>-1.4226000000000001</v>
      </c>
      <c r="K89" s="348">
        <v>-3.3188</v>
      </c>
      <c r="L89" s="348">
        <v>3.3723000000000001</v>
      </c>
      <c r="M89" s="348">
        <v>3.8102999999999998</v>
      </c>
      <c r="N89" s="350">
        <v>1.4003000000000001</v>
      </c>
      <c r="O89" s="348" t="s">
        <v>430</v>
      </c>
      <c r="P89" s="348" t="s">
        <v>430</v>
      </c>
      <c r="Q89" s="348" t="s">
        <v>430</v>
      </c>
      <c r="R89" s="348" t="s">
        <v>430</v>
      </c>
      <c r="S89" s="348">
        <v>-0.13320000000000001</v>
      </c>
      <c r="T89" s="348">
        <v>12.9773</v>
      </c>
      <c r="U89" s="348">
        <v>-2.335</v>
      </c>
      <c r="V89" s="348">
        <v>3.1583999999999999</v>
      </c>
      <c r="W89" s="348">
        <v>-2.5192000000000001</v>
      </c>
      <c r="X89" s="348">
        <v>-0.14799999999999999</v>
      </c>
      <c r="Y89" s="374"/>
      <c r="Z89" s="346">
        <v>128</v>
      </c>
      <c r="AA89" s="346">
        <v>156</v>
      </c>
      <c r="AB89" s="346">
        <v>141</v>
      </c>
      <c r="AC89" s="346">
        <v>124</v>
      </c>
      <c r="AD89" s="346">
        <v>111</v>
      </c>
      <c r="AE89" s="346">
        <v>109</v>
      </c>
      <c r="AF89" s="346" t="s">
        <v>430</v>
      </c>
      <c r="AG89" s="346" t="s">
        <v>430</v>
      </c>
      <c r="AH89" s="346" t="s">
        <v>430</v>
      </c>
      <c r="AI89" s="346" t="s">
        <v>430</v>
      </c>
      <c r="AJ89" s="346">
        <v>151</v>
      </c>
      <c r="AK89" s="346">
        <v>127</v>
      </c>
      <c r="AL89" s="346">
        <v>124</v>
      </c>
      <c r="AM89" s="346">
        <v>103</v>
      </c>
      <c r="AN89" s="346">
        <v>157</v>
      </c>
      <c r="AO89" s="373"/>
      <c r="AP89" s="348" t="s">
        <v>430</v>
      </c>
      <c r="AQ89" s="348" t="s">
        <v>430</v>
      </c>
      <c r="AR89" s="348" t="s">
        <v>430</v>
      </c>
      <c r="AS89" s="348" t="s">
        <v>430</v>
      </c>
      <c r="AT89" s="348">
        <v>0.38</v>
      </c>
      <c r="AU89" s="351"/>
      <c r="AV89" s="346" t="s">
        <v>430</v>
      </c>
      <c r="AW89" s="346" t="s">
        <v>430</v>
      </c>
      <c r="AX89" s="346" t="s">
        <v>430</v>
      </c>
      <c r="AY89" s="346" t="s">
        <v>430</v>
      </c>
      <c r="AZ89" s="346">
        <v>107</v>
      </c>
      <c r="BA89" s="374"/>
      <c r="BB89" s="348">
        <v>14.348434275180701</v>
      </c>
      <c r="BC89" s="348">
        <v>0.99874306982368999</v>
      </c>
      <c r="BD89" s="348">
        <v>-2.5021595432256499E-2</v>
      </c>
      <c r="BE89" s="375">
        <v>-6.6762828276181393E-2</v>
      </c>
      <c r="BF89" s="374"/>
      <c r="BG89" s="372">
        <v>4.3099999999999999E-2</v>
      </c>
      <c r="BH89" s="373"/>
      <c r="BI89" s="843">
        <v>53.481299999999997</v>
      </c>
      <c r="BJ89" s="843">
        <v>43.846400000000003</v>
      </c>
      <c r="BK89" s="843">
        <v>2.1122000000000001</v>
      </c>
      <c r="BL89" s="843">
        <v>0.56010000000000004</v>
      </c>
      <c r="BM89" s="373"/>
      <c r="BN89" s="372" t="s">
        <v>1991</v>
      </c>
      <c r="BO89" s="372" t="s">
        <v>4827</v>
      </c>
      <c r="BP89" s="372" t="s">
        <v>4230</v>
      </c>
      <c r="BQ89" s="372" t="s">
        <v>4435</v>
      </c>
      <c r="BR89" s="372" t="s">
        <v>4436</v>
      </c>
      <c r="BS89" s="373"/>
      <c r="BT89" s="354" t="s">
        <v>555</v>
      </c>
    </row>
    <row r="90" spans="1:72" s="428" customFormat="1" x14ac:dyDescent="0.25">
      <c r="A90" s="345" t="s">
        <v>4828</v>
      </c>
      <c r="B90" s="373"/>
      <c r="C90" s="719">
        <v>44623</v>
      </c>
      <c r="D90" s="373"/>
      <c r="E90" s="346">
        <v>438.07100000000003</v>
      </c>
      <c r="F90" s="373"/>
      <c r="G90" s="347">
        <v>15.457700000000001</v>
      </c>
      <c r="H90" s="374"/>
      <c r="I90" s="348">
        <v>0.10299999999999999</v>
      </c>
      <c r="J90" s="348">
        <v>-1.3888</v>
      </c>
      <c r="K90" s="348">
        <v>-5.7469000000000001</v>
      </c>
      <c r="L90" s="348">
        <v>-0.62809999999999999</v>
      </c>
      <c r="M90" s="348">
        <v>-4.3814000000000002</v>
      </c>
      <c r="N90" s="350">
        <v>-7.6787999999999998</v>
      </c>
      <c r="O90" s="348">
        <v>-5.9653</v>
      </c>
      <c r="P90" s="348">
        <v>6.4466999999999999</v>
      </c>
      <c r="Q90" s="348" t="s">
        <v>430</v>
      </c>
      <c r="R90" s="348" t="s">
        <v>430</v>
      </c>
      <c r="S90" s="348">
        <v>-3.3157000000000001</v>
      </c>
      <c r="T90" s="348">
        <v>3.7679999999999998</v>
      </c>
      <c r="U90" s="348">
        <v>-9.5745000000000005</v>
      </c>
      <c r="V90" s="348">
        <v>-4.9184000000000001</v>
      </c>
      <c r="W90" s="348">
        <v>-2.4935</v>
      </c>
      <c r="X90" s="348">
        <v>10.1008</v>
      </c>
      <c r="Y90" s="374"/>
      <c r="Z90" s="346">
        <v>56</v>
      </c>
      <c r="AA90" s="346">
        <v>153</v>
      </c>
      <c r="AB90" s="346">
        <v>236</v>
      </c>
      <c r="AC90" s="346">
        <v>237</v>
      </c>
      <c r="AD90" s="346">
        <v>235</v>
      </c>
      <c r="AE90" s="346">
        <v>206</v>
      </c>
      <c r="AF90" s="346">
        <v>121</v>
      </c>
      <c r="AG90" s="346">
        <v>81</v>
      </c>
      <c r="AH90" s="346" t="s">
        <v>430</v>
      </c>
      <c r="AI90" s="346" t="s">
        <v>430</v>
      </c>
      <c r="AJ90" s="346">
        <v>250</v>
      </c>
      <c r="AK90" s="346">
        <v>232</v>
      </c>
      <c r="AL90" s="346">
        <v>197</v>
      </c>
      <c r="AM90" s="346">
        <v>201</v>
      </c>
      <c r="AN90" s="346">
        <v>151</v>
      </c>
      <c r="AO90" s="373"/>
      <c r="AP90" s="348" t="s">
        <v>430</v>
      </c>
      <c r="AQ90" s="348" t="s">
        <v>430</v>
      </c>
      <c r="AR90" s="348" t="s">
        <v>430</v>
      </c>
      <c r="AS90" s="348">
        <v>-1.64</v>
      </c>
      <c r="AT90" s="348">
        <v>-10.93</v>
      </c>
      <c r="AU90" s="351"/>
      <c r="AV90" s="346" t="s">
        <v>430</v>
      </c>
      <c r="AW90" s="346" t="s">
        <v>430</v>
      </c>
      <c r="AX90" s="346" t="s">
        <v>430</v>
      </c>
      <c r="AY90" s="346">
        <v>97</v>
      </c>
      <c r="AZ90" s="346">
        <v>207</v>
      </c>
      <c r="BA90" s="374"/>
      <c r="BB90" s="348">
        <v>11.8704499791715</v>
      </c>
      <c r="BC90" s="348">
        <v>0</v>
      </c>
      <c r="BD90" s="348">
        <v>1.2461547568439899E-2</v>
      </c>
      <c r="BE90" s="375" t="s">
        <v>430</v>
      </c>
      <c r="BF90" s="374"/>
      <c r="BG90" s="372" t="s">
        <v>430</v>
      </c>
      <c r="BH90" s="373"/>
      <c r="BI90" s="843">
        <v>80.860699999999994</v>
      </c>
      <c r="BJ90" s="843">
        <v>15.582700000000001</v>
      </c>
      <c r="BK90" s="843">
        <v>3.1619000000000002</v>
      </c>
      <c r="BL90" s="843">
        <v>0.3947</v>
      </c>
      <c r="BM90" s="373"/>
      <c r="BN90" s="372" t="s">
        <v>4829</v>
      </c>
      <c r="BO90" s="372" t="s">
        <v>4830</v>
      </c>
      <c r="BP90" s="372" t="s">
        <v>3261</v>
      </c>
      <c r="BQ90" s="372" t="s">
        <v>4831</v>
      </c>
      <c r="BR90" s="372" t="s">
        <v>4677</v>
      </c>
      <c r="BS90" s="373"/>
      <c r="BT90" s="354" t="s">
        <v>555</v>
      </c>
    </row>
    <row r="91" spans="1:72" s="428" customFormat="1" x14ac:dyDescent="0.25">
      <c r="A91" s="345" t="s">
        <v>4832</v>
      </c>
      <c r="B91" s="373"/>
      <c r="C91" s="719">
        <v>44777</v>
      </c>
      <c r="D91" s="373"/>
      <c r="E91" s="346">
        <v>415.07100000000003</v>
      </c>
      <c r="F91" s="373"/>
      <c r="G91" s="347">
        <v>14.1477</v>
      </c>
      <c r="H91" s="374"/>
      <c r="I91" s="348">
        <v>-0.16650000000000001</v>
      </c>
      <c r="J91" s="348">
        <v>-2.6478999999999999</v>
      </c>
      <c r="K91" s="348">
        <v>-5.3368000000000002</v>
      </c>
      <c r="L91" s="348">
        <v>1.2785</v>
      </c>
      <c r="M91" s="348">
        <v>4.8746999999999998</v>
      </c>
      <c r="N91" s="350">
        <v>-3.4807000000000001</v>
      </c>
      <c r="O91" s="348">
        <v>-3.9489000000000001</v>
      </c>
      <c r="P91" s="348">
        <v>6.7714999999999996</v>
      </c>
      <c r="Q91" s="348" t="s">
        <v>430</v>
      </c>
      <c r="R91" s="348" t="s">
        <v>430</v>
      </c>
      <c r="S91" s="348">
        <v>-0.81259999999999999</v>
      </c>
      <c r="T91" s="348">
        <v>14.287000000000001</v>
      </c>
      <c r="U91" s="348">
        <v>-1.4317</v>
      </c>
      <c r="V91" s="348">
        <v>0.376</v>
      </c>
      <c r="W91" s="348">
        <v>-4.1055000000000001</v>
      </c>
      <c r="X91" s="348">
        <v>8.8217999999999996</v>
      </c>
      <c r="Y91" s="374"/>
      <c r="Z91" s="346">
        <v>134</v>
      </c>
      <c r="AA91" s="346">
        <v>241</v>
      </c>
      <c r="AB91" s="346">
        <v>227</v>
      </c>
      <c r="AC91" s="346">
        <v>223</v>
      </c>
      <c r="AD91" s="346">
        <v>101</v>
      </c>
      <c r="AE91" s="346">
        <v>160</v>
      </c>
      <c r="AF91" s="346">
        <v>115</v>
      </c>
      <c r="AG91" s="346">
        <v>70</v>
      </c>
      <c r="AH91" s="346" t="s">
        <v>430</v>
      </c>
      <c r="AI91" s="346" t="s">
        <v>430</v>
      </c>
      <c r="AJ91" s="346">
        <v>174</v>
      </c>
      <c r="AK91" s="346">
        <v>107</v>
      </c>
      <c r="AL91" s="346">
        <v>115</v>
      </c>
      <c r="AM91" s="346">
        <v>150</v>
      </c>
      <c r="AN91" s="346">
        <v>246</v>
      </c>
      <c r="AO91" s="373"/>
      <c r="AP91" s="348" t="s">
        <v>430</v>
      </c>
      <c r="AQ91" s="348" t="s">
        <v>430</v>
      </c>
      <c r="AR91" s="348" t="s">
        <v>430</v>
      </c>
      <c r="AS91" s="348">
        <v>2.29</v>
      </c>
      <c r="AT91" s="348">
        <v>-0.39</v>
      </c>
      <c r="AU91" s="351"/>
      <c r="AV91" s="346" t="s">
        <v>430</v>
      </c>
      <c r="AW91" s="346" t="s">
        <v>430</v>
      </c>
      <c r="AX91" s="346" t="s">
        <v>430</v>
      </c>
      <c r="AY91" s="346">
        <v>59</v>
      </c>
      <c r="AZ91" s="346">
        <v>122</v>
      </c>
      <c r="BA91" s="374"/>
      <c r="BB91" s="348">
        <v>15.6085459176531</v>
      </c>
      <c r="BC91" s="348">
        <v>0.99778775982346302</v>
      </c>
      <c r="BD91" s="348">
        <v>2.33290696205029E-2</v>
      </c>
      <c r="BE91" s="375">
        <v>-7.4800732491171404E-2</v>
      </c>
      <c r="BF91" s="374"/>
      <c r="BG91" s="372">
        <v>0.1012</v>
      </c>
      <c r="BH91" s="373"/>
      <c r="BI91" s="843">
        <v>11.070499999999999</v>
      </c>
      <c r="BJ91" s="843">
        <v>82.939099999999996</v>
      </c>
      <c r="BK91" s="843">
        <v>6.1931200000000004</v>
      </c>
      <c r="BL91" s="843">
        <v>-0.20272000000000001</v>
      </c>
      <c r="BM91" s="373"/>
      <c r="BN91" s="844" t="s">
        <v>4833</v>
      </c>
      <c r="BO91" s="844" t="s">
        <v>4834</v>
      </c>
      <c r="BP91" s="844" t="s">
        <v>4835</v>
      </c>
      <c r="BQ91" s="844" t="s">
        <v>4836</v>
      </c>
      <c r="BR91" s="844" t="s">
        <v>4837</v>
      </c>
      <c r="BS91" s="373"/>
      <c r="BT91" s="354" t="s">
        <v>555</v>
      </c>
    </row>
    <row r="92" spans="1:72" s="428" customFormat="1" x14ac:dyDescent="0.25">
      <c r="A92" s="345" t="s">
        <v>4838</v>
      </c>
      <c r="B92" s="373"/>
      <c r="C92" s="719">
        <v>44631</v>
      </c>
      <c r="D92" s="373"/>
      <c r="E92" s="346">
        <v>397.49700000000001</v>
      </c>
      <c r="F92" s="373"/>
      <c r="G92" s="347">
        <v>20.895099999999999</v>
      </c>
      <c r="H92" s="374"/>
      <c r="I92" s="348">
        <v>-0.38</v>
      </c>
      <c r="J92" s="348">
        <v>-1.3773</v>
      </c>
      <c r="K92" s="348">
        <v>-2.4468999999999999</v>
      </c>
      <c r="L92" s="348">
        <v>4.4400000000000004</v>
      </c>
      <c r="M92" s="348">
        <v>8.3826999999999998</v>
      </c>
      <c r="N92" s="350">
        <v>5.8853999999999997</v>
      </c>
      <c r="O92" s="348">
        <v>1.7424999999999999</v>
      </c>
      <c r="P92" s="348">
        <v>13.4658</v>
      </c>
      <c r="Q92" s="348" t="s">
        <v>430</v>
      </c>
      <c r="R92" s="348" t="s">
        <v>430</v>
      </c>
      <c r="S92" s="348">
        <v>0.5544</v>
      </c>
      <c r="T92" s="348">
        <v>17.661200000000001</v>
      </c>
      <c r="U92" s="348">
        <v>2.5164</v>
      </c>
      <c r="V92" s="348">
        <v>8.3518000000000008</v>
      </c>
      <c r="W92" s="348">
        <v>-2.7094</v>
      </c>
      <c r="X92" s="348">
        <v>17.7758</v>
      </c>
      <c r="Y92" s="374"/>
      <c r="Z92" s="346">
        <v>173</v>
      </c>
      <c r="AA92" s="346">
        <v>151</v>
      </c>
      <c r="AB92" s="346">
        <v>96</v>
      </c>
      <c r="AC92" s="346">
        <v>87</v>
      </c>
      <c r="AD92" s="346">
        <v>58</v>
      </c>
      <c r="AE92" s="346">
        <v>75</v>
      </c>
      <c r="AF92" s="346">
        <v>35</v>
      </c>
      <c r="AG92" s="346">
        <v>40</v>
      </c>
      <c r="AH92" s="346" t="s">
        <v>430</v>
      </c>
      <c r="AI92" s="346" t="s">
        <v>430</v>
      </c>
      <c r="AJ92" s="346">
        <v>116</v>
      </c>
      <c r="AK92" s="346">
        <v>76</v>
      </c>
      <c r="AL92" s="346">
        <v>83</v>
      </c>
      <c r="AM92" s="346">
        <v>58</v>
      </c>
      <c r="AN92" s="346">
        <v>209</v>
      </c>
      <c r="AO92" s="373"/>
      <c r="AP92" s="348" t="s">
        <v>430</v>
      </c>
      <c r="AQ92" s="348" t="s">
        <v>430</v>
      </c>
      <c r="AR92" s="348" t="s">
        <v>430</v>
      </c>
      <c r="AS92" s="348">
        <v>8.32</v>
      </c>
      <c r="AT92" s="348">
        <v>6.91</v>
      </c>
      <c r="AU92" s="351"/>
      <c r="AV92" s="346" t="s">
        <v>430</v>
      </c>
      <c r="AW92" s="346" t="s">
        <v>430</v>
      </c>
      <c r="AX92" s="346" t="s">
        <v>430</v>
      </c>
      <c r="AY92" s="346">
        <v>26</v>
      </c>
      <c r="AZ92" s="346">
        <v>75</v>
      </c>
      <c r="BA92" s="374"/>
      <c r="BB92" s="348">
        <v>16.1077641513603</v>
      </c>
      <c r="BC92" s="348">
        <v>0.99586489903710496</v>
      </c>
      <c r="BD92" s="348">
        <v>5.6399412836770801E-2</v>
      </c>
      <c r="BE92" s="375">
        <v>-0.104631957817163</v>
      </c>
      <c r="BF92" s="374"/>
      <c r="BG92" s="372">
        <v>0.1948</v>
      </c>
      <c r="BH92" s="373"/>
      <c r="BI92" s="843">
        <v>11.0593</v>
      </c>
      <c r="BJ92" s="843">
        <v>84.403000000000006</v>
      </c>
      <c r="BK92" s="843">
        <v>4.2370599999999996</v>
      </c>
      <c r="BL92" s="843">
        <v>0.30064000000000002</v>
      </c>
      <c r="BM92" s="373"/>
      <c r="BN92" s="372" t="s">
        <v>1640</v>
      </c>
      <c r="BO92" s="372" t="s">
        <v>1871</v>
      </c>
      <c r="BP92" s="372" t="s">
        <v>4655</v>
      </c>
      <c r="BQ92" s="372" t="s">
        <v>4656</v>
      </c>
      <c r="BR92" s="372" t="s">
        <v>4571</v>
      </c>
      <c r="BS92" s="373"/>
      <c r="BT92" s="354" t="s">
        <v>555</v>
      </c>
    </row>
    <row r="93" spans="1:72" s="428" customFormat="1" x14ac:dyDescent="0.25">
      <c r="A93" s="345" t="s">
        <v>4839</v>
      </c>
      <c r="B93" s="373"/>
      <c r="C93" s="719">
        <v>43936</v>
      </c>
      <c r="D93" s="373"/>
      <c r="E93" s="346">
        <v>378.85599999999999</v>
      </c>
      <c r="F93" s="373"/>
      <c r="G93" s="347">
        <v>27.297699999999999</v>
      </c>
      <c r="H93" s="374"/>
      <c r="I93" s="348">
        <v>0.19670000000000001</v>
      </c>
      <c r="J93" s="348">
        <v>-1.6539999999999999</v>
      </c>
      <c r="K93" s="348">
        <v>-4.4936999999999996</v>
      </c>
      <c r="L93" s="348">
        <v>1.6298999999999999</v>
      </c>
      <c r="M93" s="348">
        <v>-2.5775000000000001</v>
      </c>
      <c r="N93" s="350">
        <v>-5.2755000000000001</v>
      </c>
      <c r="O93" s="348">
        <v>-2.4396</v>
      </c>
      <c r="P93" s="348">
        <v>6.5622999999999996</v>
      </c>
      <c r="Q93" s="348">
        <v>6.9459</v>
      </c>
      <c r="R93" s="348" t="s">
        <v>430</v>
      </c>
      <c r="S93" s="348">
        <v>-1.3865000000000001</v>
      </c>
      <c r="T93" s="348">
        <v>5.7779999999999996</v>
      </c>
      <c r="U93" s="348">
        <v>-9.4931000000000001</v>
      </c>
      <c r="V93" s="348">
        <v>-3.8481999999999998</v>
      </c>
      <c r="W93" s="348">
        <v>-2.4870000000000001</v>
      </c>
      <c r="X93" s="348">
        <v>16.965399999999999</v>
      </c>
      <c r="Y93" s="374"/>
      <c r="Z93" s="346">
        <v>26</v>
      </c>
      <c r="AA93" s="346">
        <v>206</v>
      </c>
      <c r="AB93" s="346">
        <v>175</v>
      </c>
      <c r="AC93" s="346">
        <v>194</v>
      </c>
      <c r="AD93" s="346">
        <v>190</v>
      </c>
      <c r="AE93" s="346">
        <v>164</v>
      </c>
      <c r="AF93" s="346">
        <v>86</v>
      </c>
      <c r="AG93" s="346">
        <v>76</v>
      </c>
      <c r="AH93" s="346">
        <v>30</v>
      </c>
      <c r="AI93" s="346" t="s">
        <v>430</v>
      </c>
      <c r="AJ93" s="346">
        <v>190</v>
      </c>
      <c r="AK93" s="346">
        <v>198</v>
      </c>
      <c r="AL93" s="346">
        <v>189</v>
      </c>
      <c r="AM93" s="346">
        <v>175</v>
      </c>
      <c r="AN93" s="346">
        <v>144</v>
      </c>
      <c r="AO93" s="373"/>
      <c r="AP93" s="348" t="s">
        <v>430</v>
      </c>
      <c r="AQ93" s="348" t="s">
        <v>430</v>
      </c>
      <c r="AR93" s="348">
        <v>5.65</v>
      </c>
      <c r="AS93" s="348">
        <v>0.49</v>
      </c>
      <c r="AT93" s="348">
        <v>-8.9499999999999993</v>
      </c>
      <c r="AU93" s="351"/>
      <c r="AV93" s="346" t="s">
        <v>430</v>
      </c>
      <c r="AW93" s="346" t="s">
        <v>430</v>
      </c>
      <c r="AX93" s="346">
        <v>31</v>
      </c>
      <c r="AY93" s="346">
        <v>71</v>
      </c>
      <c r="AZ93" s="346">
        <v>184</v>
      </c>
      <c r="BA93" s="374"/>
      <c r="BB93" s="348">
        <v>11.6616312588816</v>
      </c>
      <c r="BC93" s="348">
        <v>0.99810535031740399</v>
      </c>
      <c r="BD93" s="348">
        <v>1.5765975135897201E-2</v>
      </c>
      <c r="BE93" s="375">
        <v>-3.4762150046934601E-2</v>
      </c>
      <c r="BF93" s="374"/>
      <c r="BG93" s="372">
        <v>0.1341</v>
      </c>
      <c r="BH93" s="373"/>
      <c r="BI93" s="843">
        <v>98.619100000000003</v>
      </c>
      <c r="BJ93" s="843">
        <v>1.35955</v>
      </c>
      <c r="BK93" s="348" t="s">
        <v>430</v>
      </c>
      <c r="BL93" s="843">
        <v>2.1350000000000001E-2</v>
      </c>
      <c r="BM93" s="373"/>
      <c r="BN93" s="372" t="s">
        <v>4522</v>
      </c>
      <c r="BO93" s="372" t="s">
        <v>4523</v>
      </c>
      <c r="BP93" s="372" t="s">
        <v>4524</v>
      </c>
      <c r="BQ93" s="372" t="s">
        <v>4525</v>
      </c>
      <c r="BR93" s="372" t="s">
        <v>4526</v>
      </c>
      <c r="BS93" s="373"/>
      <c r="BT93" s="354" t="s">
        <v>463</v>
      </c>
    </row>
    <row r="94" spans="1:72" s="428" customFormat="1" x14ac:dyDescent="0.25">
      <c r="A94" s="345" t="s">
        <v>4840</v>
      </c>
      <c r="B94" s="373"/>
      <c r="C94" s="719">
        <v>37677</v>
      </c>
      <c r="D94" s="373"/>
      <c r="E94" s="346">
        <v>376.21</v>
      </c>
      <c r="F94" s="373"/>
      <c r="G94" s="347">
        <v>189.00829999999999</v>
      </c>
      <c r="H94" s="374"/>
      <c r="I94" s="348">
        <v>0.18340000000000001</v>
      </c>
      <c r="J94" s="348">
        <v>-1.6526000000000001</v>
      </c>
      <c r="K94" s="348">
        <v>-4.6547999999999998</v>
      </c>
      <c r="L94" s="348">
        <v>1.6504000000000001</v>
      </c>
      <c r="M94" s="348">
        <v>-3.7494000000000001</v>
      </c>
      <c r="N94" s="350">
        <v>-7.6191000000000004</v>
      </c>
      <c r="O94" s="348">
        <v>-3.9209999999999998</v>
      </c>
      <c r="P94" s="348">
        <v>4.5117000000000003</v>
      </c>
      <c r="Q94" s="348">
        <v>5.7119</v>
      </c>
      <c r="R94" s="348">
        <v>10.42</v>
      </c>
      <c r="S94" s="348">
        <v>-1.8940999999999999</v>
      </c>
      <c r="T94" s="348">
        <v>4.6558999999999999</v>
      </c>
      <c r="U94" s="348">
        <v>-11.7834</v>
      </c>
      <c r="V94" s="348">
        <v>-6.2571000000000003</v>
      </c>
      <c r="W94" s="348">
        <v>-2.6669999999999998</v>
      </c>
      <c r="X94" s="348">
        <v>14.042</v>
      </c>
      <c r="Y94" s="374"/>
      <c r="Z94" s="346">
        <v>46</v>
      </c>
      <c r="AA94" s="346">
        <v>203</v>
      </c>
      <c r="AB94" s="346">
        <v>214</v>
      </c>
      <c r="AC94" s="346">
        <v>190</v>
      </c>
      <c r="AD94" s="346">
        <v>231</v>
      </c>
      <c r="AE94" s="346">
        <v>205</v>
      </c>
      <c r="AF94" s="346">
        <v>113</v>
      </c>
      <c r="AG94" s="346">
        <v>98</v>
      </c>
      <c r="AH94" s="346">
        <v>45</v>
      </c>
      <c r="AI94" s="346">
        <v>16</v>
      </c>
      <c r="AJ94" s="346">
        <v>230</v>
      </c>
      <c r="AK94" s="346">
        <v>226</v>
      </c>
      <c r="AL94" s="346">
        <v>224</v>
      </c>
      <c r="AM94" s="346">
        <v>212</v>
      </c>
      <c r="AN94" s="346">
        <v>179</v>
      </c>
      <c r="AO94" s="373"/>
      <c r="AP94" s="348">
        <v>9.35</v>
      </c>
      <c r="AQ94" s="348">
        <v>7.63</v>
      </c>
      <c r="AR94" s="348">
        <v>3.87</v>
      </c>
      <c r="AS94" s="348">
        <v>-1.57</v>
      </c>
      <c r="AT94" s="348">
        <v>-11.5</v>
      </c>
      <c r="AU94" s="351"/>
      <c r="AV94" s="346">
        <v>17</v>
      </c>
      <c r="AW94" s="346">
        <v>26</v>
      </c>
      <c r="AX94" s="346">
        <v>45</v>
      </c>
      <c r="AY94" s="346">
        <v>95</v>
      </c>
      <c r="AZ94" s="346">
        <v>216</v>
      </c>
      <c r="BA94" s="374"/>
      <c r="BB94" s="348">
        <v>11.917448354293599</v>
      </c>
      <c r="BC94" s="348">
        <v>0.99783980841888298</v>
      </c>
      <c r="BD94" s="348">
        <v>1.8631775462521899E-3</v>
      </c>
      <c r="BE94" s="375">
        <v>-5.6143170446766803E-2</v>
      </c>
      <c r="BF94" s="374"/>
      <c r="BG94" s="372">
        <v>1.0399</v>
      </c>
      <c r="BH94" s="373"/>
      <c r="BI94" s="348">
        <v>99.958100000000002</v>
      </c>
      <c r="BJ94" s="348" t="s">
        <v>430</v>
      </c>
      <c r="BK94" s="348" t="s">
        <v>430</v>
      </c>
      <c r="BL94" s="348">
        <v>4.19E-2</v>
      </c>
      <c r="BM94" s="373"/>
      <c r="BN94" s="372" t="s">
        <v>4545</v>
      </c>
      <c r="BO94" s="372" t="s">
        <v>695</v>
      </c>
      <c r="BP94" s="372" t="s">
        <v>4547</v>
      </c>
      <c r="BQ94" s="372" t="s">
        <v>4548</v>
      </c>
      <c r="BR94" s="372" t="s">
        <v>4549</v>
      </c>
      <c r="BS94" s="373"/>
      <c r="BT94" s="354" t="s">
        <v>4635</v>
      </c>
    </row>
    <row r="95" spans="1:72" s="428" customFormat="1" x14ac:dyDescent="0.25">
      <c r="A95" s="345" t="s">
        <v>4841</v>
      </c>
      <c r="B95" s="373"/>
      <c r="C95" s="719">
        <v>45224</v>
      </c>
      <c r="D95" s="373"/>
      <c r="E95" s="346">
        <v>368.54300000000001</v>
      </c>
      <c r="F95" s="373"/>
      <c r="G95" s="347">
        <v>13.6058</v>
      </c>
      <c r="H95" s="374"/>
      <c r="I95" s="348">
        <v>-3.8899999999999997E-2</v>
      </c>
      <c r="J95" s="348">
        <v>-1.1917</v>
      </c>
      <c r="K95" s="348">
        <v>-3.1263999999999998</v>
      </c>
      <c r="L95" s="348">
        <v>3.8492000000000002</v>
      </c>
      <c r="M95" s="348">
        <v>3.8428</v>
      </c>
      <c r="N95" s="350">
        <v>-0.20680000000000001</v>
      </c>
      <c r="O95" s="348">
        <v>-1.3926000000000001</v>
      </c>
      <c r="P95" s="348" t="s">
        <v>430</v>
      </c>
      <c r="Q95" s="348" t="s">
        <v>430</v>
      </c>
      <c r="R95" s="348" t="s">
        <v>430</v>
      </c>
      <c r="S95" s="348">
        <v>0.15609999999999999</v>
      </c>
      <c r="T95" s="348">
        <v>13.0397</v>
      </c>
      <c r="U95" s="348">
        <v>-3.0276999999999998</v>
      </c>
      <c r="V95" s="348">
        <v>1.4412</v>
      </c>
      <c r="W95" s="348">
        <v>-2.0242</v>
      </c>
      <c r="X95" s="348">
        <v>11.286099999999999</v>
      </c>
      <c r="Y95" s="374"/>
      <c r="Z95" s="346">
        <v>105</v>
      </c>
      <c r="AA95" s="346">
        <v>128</v>
      </c>
      <c r="AB95" s="346">
        <v>133</v>
      </c>
      <c r="AC95" s="346">
        <v>105</v>
      </c>
      <c r="AD95" s="346">
        <v>110</v>
      </c>
      <c r="AE95" s="346">
        <v>132</v>
      </c>
      <c r="AF95" s="346">
        <v>66</v>
      </c>
      <c r="AG95" s="346" t="s">
        <v>430</v>
      </c>
      <c r="AH95" s="346" t="s">
        <v>430</v>
      </c>
      <c r="AI95" s="346" t="s">
        <v>430</v>
      </c>
      <c r="AJ95" s="346">
        <v>133</v>
      </c>
      <c r="AK95" s="346">
        <v>124</v>
      </c>
      <c r="AL95" s="346">
        <v>135</v>
      </c>
      <c r="AM95" s="346">
        <v>141</v>
      </c>
      <c r="AN95" s="346">
        <v>92</v>
      </c>
      <c r="AO95" s="373"/>
      <c r="AP95" s="348" t="s">
        <v>430</v>
      </c>
      <c r="AQ95" s="348" t="s">
        <v>430</v>
      </c>
      <c r="AR95" s="348" t="s">
        <v>430</v>
      </c>
      <c r="AS95" s="348" t="s">
        <v>430</v>
      </c>
      <c r="AT95" s="348">
        <v>-0.03</v>
      </c>
      <c r="AU95" s="351"/>
      <c r="AV95" s="346" t="s">
        <v>430</v>
      </c>
      <c r="AW95" s="346" t="s">
        <v>430</v>
      </c>
      <c r="AX95" s="346" t="s">
        <v>430</v>
      </c>
      <c r="AY95" s="346" t="s">
        <v>430</v>
      </c>
      <c r="AZ95" s="346">
        <v>117</v>
      </c>
      <c r="BA95" s="374"/>
      <c r="BB95" s="348">
        <v>13.6400226765877</v>
      </c>
      <c r="BC95" s="348">
        <v>0.993948429457573</v>
      </c>
      <c r="BD95" s="348">
        <v>3.52659414558949E-2</v>
      </c>
      <c r="BE95" s="375">
        <v>-0.10249316485681</v>
      </c>
      <c r="BF95" s="374"/>
      <c r="BG95" s="372">
        <v>0.10970000000000001</v>
      </c>
      <c r="BH95" s="373"/>
      <c r="BI95" s="843">
        <v>65.191999999999993</v>
      </c>
      <c r="BJ95" s="843">
        <v>19.925699999999999</v>
      </c>
      <c r="BK95" s="843">
        <v>14.6929</v>
      </c>
      <c r="BL95" s="843">
        <v>0.18940000000000001</v>
      </c>
      <c r="BM95" s="373"/>
      <c r="BN95" s="372" t="s">
        <v>4842</v>
      </c>
      <c r="BO95" s="372" t="s">
        <v>1368</v>
      </c>
      <c r="BP95" s="372" t="s">
        <v>4843</v>
      </c>
      <c r="BQ95" s="372" t="s">
        <v>4844</v>
      </c>
      <c r="BR95" s="372" t="s">
        <v>4845</v>
      </c>
      <c r="BS95" s="373"/>
      <c r="BT95" s="354" t="s">
        <v>4846</v>
      </c>
    </row>
    <row r="96" spans="1:72" s="428" customFormat="1" x14ac:dyDescent="0.25">
      <c r="A96" s="345" t="s">
        <v>4847</v>
      </c>
      <c r="B96" s="373"/>
      <c r="C96" s="719">
        <v>46133</v>
      </c>
      <c r="D96" s="373"/>
      <c r="E96" s="346">
        <v>384.32499999999999</v>
      </c>
      <c r="F96" s="373"/>
      <c r="G96" s="347">
        <v>10.2638</v>
      </c>
      <c r="H96" s="374"/>
      <c r="I96" s="348">
        <v>-5.0599999999999999E-2</v>
      </c>
      <c r="J96" s="348">
        <v>8.5800000000000001E-2</v>
      </c>
      <c r="K96" s="348">
        <v>0.59489999999999998</v>
      </c>
      <c r="L96" s="348">
        <v>2.0186999999999999</v>
      </c>
      <c r="M96" s="348" t="s">
        <v>430</v>
      </c>
      <c r="N96" s="350" t="s">
        <v>430</v>
      </c>
      <c r="O96" s="348" t="s">
        <v>430</v>
      </c>
      <c r="P96" s="348" t="s">
        <v>430</v>
      </c>
      <c r="Q96" s="348" t="s">
        <v>430</v>
      </c>
      <c r="R96" s="348" t="s">
        <v>430</v>
      </c>
      <c r="S96" s="348">
        <v>1.3678999999999999</v>
      </c>
      <c r="T96" s="348" t="s">
        <v>430</v>
      </c>
      <c r="U96" s="348" t="s">
        <v>430</v>
      </c>
      <c r="V96" s="348" t="s">
        <v>430</v>
      </c>
      <c r="W96" s="348">
        <v>0.26179999999999998</v>
      </c>
      <c r="X96" s="348">
        <v>2.6379999999999999</v>
      </c>
      <c r="Y96" s="374"/>
      <c r="Z96" s="346">
        <v>106</v>
      </c>
      <c r="AA96" s="346">
        <v>35</v>
      </c>
      <c r="AB96" s="346">
        <v>22</v>
      </c>
      <c r="AC96" s="346">
        <v>169</v>
      </c>
      <c r="AD96" s="346" t="s">
        <v>430</v>
      </c>
      <c r="AE96" s="346" t="s">
        <v>430</v>
      </c>
      <c r="AF96" s="346" t="s">
        <v>430</v>
      </c>
      <c r="AG96" s="346" t="s">
        <v>430</v>
      </c>
      <c r="AH96" s="346" t="s">
        <v>430</v>
      </c>
      <c r="AI96" s="346" t="s">
        <v>430</v>
      </c>
      <c r="AJ96" s="346">
        <v>90</v>
      </c>
      <c r="AK96" s="346" t="s">
        <v>430</v>
      </c>
      <c r="AL96" s="346" t="s">
        <v>430</v>
      </c>
      <c r="AM96" s="346" t="s">
        <v>430</v>
      </c>
      <c r="AN96" s="346">
        <v>23</v>
      </c>
      <c r="AO96" s="373"/>
      <c r="AP96" s="348" t="s">
        <v>430</v>
      </c>
      <c r="AQ96" s="348" t="s">
        <v>430</v>
      </c>
      <c r="AR96" s="348" t="s">
        <v>430</v>
      </c>
      <c r="AS96" s="348" t="s">
        <v>430</v>
      </c>
      <c r="AT96" s="348" t="s">
        <v>430</v>
      </c>
      <c r="AU96" s="351"/>
      <c r="AV96" s="346" t="s">
        <v>430</v>
      </c>
      <c r="AW96" s="346" t="s">
        <v>430</v>
      </c>
      <c r="AX96" s="346" t="s">
        <v>430</v>
      </c>
      <c r="AY96" s="346" t="s">
        <v>430</v>
      </c>
      <c r="AZ96" s="346" t="s">
        <v>430</v>
      </c>
      <c r="BA96" s="374"/>
      <c r="BB96" s="348">
        <v>0.438674199610885</v>
      </c>
      <c r="BC96" s="348">
        <v>0</v>
      </c>
      <c r="BD96" s="348">
        <v>0.42456564691599302</v>
      </c>
      <c r="BE96" s="375" t="s">
        <v>430</v>
      </c>
      <c r="BF96" s="374"/>
      <c r="BG96" s="372" t="s">
        <v>430</v>
      </c>
      <c r="BH96" s="373"/>
      <c r="BI96" s="348" t="s">
        <v>430</v>
      </c>
      <c r="BJ96" s="348" t="s">
        <v>430</v>
      </c>
      <c r="BK96" s="348" t="s">
        <v>430</v>
      </c>
      <c r="BL96" s="348" t="s">
        <v>430</v>
      </c>
      <c r="BM96" s="373"/>
      <c r="BN96" s="372" t="s">
        <v>4848</v>
      </c>
      <c r="BO96" s="372" t="s">
        <v>4849</v>
      </c>
      <c r="BP96" s="372" t="s">
        <v>4850</v>
      </c>
      <c r="BQ96" s="372" t="s">
        <v>430</v>
      </c>
      <c r="BR96" s="372" t="s">
        <v>430</v>
      </c>
      <c r="BS96" s="373"/>
      <c r="BT96" s="354" t="s">
        <v>555</v>
      </c>
    </row>
    <row r="97" spans="1:72" s="428" customFormat="1" x14ac:dyDescent="0.25">
      <c r="A97" s="345" t="s">
        <v>4851</v>
      </c>
      <c r="B97" s="373"/>
      <c r="C97" s="719">
        <v>44287</v>
      </c>
      <c r="D97" s="373"/>
      <c r="E97" s="346">
        <v>373.76</v>
      </c>
      <c r="F97" s="373"/>
      <c r="G97" s="347">
        <v>23.722000000000001</v>
      </c>
      <c r="H97" s="374"/>
      <c r="I97" s="348">
        <v>-0.12759999999999999</v>
      </c>
      <c r="J97" s="348">
        <v>0.15920000000000001</v>
      </c>
      <c r="K97" s="348">
        <v>0.79200000000000004</v>
      </c>
      <c r="L97" s="348">
        <v>14.0678</v>
      </c>
      <c r="M97" s="348">
        <v>23.398499999999999</v>
      </c>
      <c r="N97" s="350">
        <v>15.8714</v>
      </c>
      <c r="O97" s="348">
        <v>3.6779000000000002</v>
      </c>
      <c r="P97" s="348">
        <v>18.241499999999998</v>
      </c>
      <c r="Q97" s="348">
        <v>12.8063</v>
      </c>
      <c r="R97" s="348" t="s">
        <v>430</v>
      </c>
      <c r="S97" s="348">
        <v>7.2965999999999998</v>
      </c>
      <c r="T97" s="348">
        <v>33.982500000000002</v>
      </c>
      <c r="U97" s="348">
        <v>16.023299999999999</v>
      </c>
      <c r="V97" s="348">
        <v>18.716799999999999</v>
      </c>
      <c r="W97" s="348">
        <v>0.65600000000000003</v>
      </c>
      <c r="X97" s="348">
        <v>17.186699999999998</v>
      </c>
      <c r="Y97" s="374"/>
      <c r="Z97" s="346">
        <v>121</v>
      </c>
      <c r="AA97" s="346">
        <v>31</v>
      </c>
      <c r="AB97" s="346">
        <v>12</v>
      </c>
      <c r="AC97" s="346">
        <v>6</v>
      </c>
      <c r="AD97" s="346">
        <v>2</v>
      </c>
      <c r="AE97" s="346">
        <v>12</v>
      </c>
      <c r="AF97" s="346">
        <v>20</v>
      </c>
      <c r="AG97" s="346">
        <v>9</v>
      </c>
      <c r="AH97" s="346">
        <v>8</v>
      </c>
      <c r="AI97" s="346" t="s">
        <v>430</v>
      </c>
      <c r="AJ97" s="346">
        <v>12</v>
      </c>
      <c r="AK97" s="346">
        <v>5</v>
      </c>
      <c r="AL97" s="346">
        <v>10</v>
      </c>
      <c r="AM97" s="346">
        <v>12</v>
      </c>
      <c r="AN97" s="346">
        <v>9</v>
      </c>
      <c r="AO97" s="373"/>
      <c r="AP97" s="348" t="s">
        <v>430</v>
      </c>
      <c r="AQ97" s="348" t="s">
        <v>430</v>
      </c>
      <c r="AR97" s="348">
        <v>18.47</v>
      </c>
      <c r="AS97" s="348">
        <v>13.75</v>
      </c>
      <c r="AT97" s="348">
        <v>30.32</v>
      </c>
      <c r="AU97" s="351"/>
      <c r="AV97" s="346" t="s">
        <v>430</v>
      </c>
      <c r="AW97" s="346" t="s">
        <v>430</v>
      </c>
      <c r="AX97" s="346">
        <v>2</v>
      </c>
      <c r="AY97" s="346">
        <v>5</v>
      </c>
      <c r="AZ97" s="346">
        <v>4</v>
      </c>
      <c r="BA97" s="374"/>
      <c r="BB97" s="348">
        <v>21.607971955650399</v>
      </c>
      <c r="BC97" s="348">
        <v>0.99562390273290902</v>
      </c>
      <c r="BD97" s="348">
        <v>6.4261238698052697E-2</v>
      </c>
      <c r="BE97" s="375">
        <v>-0.120020289330712</v>
      </c>
      <c r="BF97" s="374"/>
      <c r="BG97" s="372">
        <v>0.29420000000000002</v>
      </c>
      <c r="BH97" s="373"/>
      <c r="BI97" s="348" t="s">
        <v>430</v>
      </c>
      <c r="BJ97" s="843">
        <v>15.7994</v>
      </c>
      <c r="BK97" s="843">
        <v>84.019800000000004</v>
      </c>
      <c r="BL97" s="843">
        <v>0.18079999999999999</v>
      </c>
      <c r="BM97" s="373"/>
      <c r="BN97" s="372" t="s">
        <v>4852</v>
      </c>
      <c r="BO97" s="372" t="s">
        <v>4853</v>
      </c>
      <c r="BP97" s="372" t="s">
        <v>4854</v>
      </c>
      <c r="BQ97" s="372" t="s">
        <v>810</v>
      </c>
      <c r="BR97" s="372" t="s">
        <v>4855</v>
      </c>
      <c r="BS97" s="373"/>
      <c r="BT97" s="354" t="s">
        <v>4704</v>
      </c>
    </row>
    <row r="98" spans="1:72" s="428" customFormat="1" x14ac:dyDescent="0.25">
      <c r="A98" s="345" t="s">
        <v>4856</v>
      </c>
      <c r="B98" s="373"/>
      <c r="C98" s="719">
        <v>37595</v>
      </c>
      <c r="D98" s="373"/>
      <c r="E98" s="346">
        <v>356.22500000000002</v>
      </c>
      <c r="F98" s="373"/>
      <c r="G98" s="347">
        <v>129.82390000000001</v>
      </c>
      <c r="H98" s="374"/>
      <c r="I98" s="348">
        <v>0.1946</v>
      </c>
      <c r="J98" s="348">
        <v>-1.6618999999999999</v>
      </c>
      <c r="K98" s="348">
        <v>-4.5410000000000004</v>
      </c>
      <c r="L98" s="348">
        <v>1.4309000000000001</v>
      </c>
      <c r="M98" s="348">
        <v>-2.9331999999999998</v>
      </c>
      <c r="N98" s="350">
        <v>-6.0019999999999998</v>
      </c>
      <c r="O98" s="348">
        <v>-3.0863</v>
      </c>
      <c r="P98" s="348">
        <v>5.8834</v>
      </c>
      <c r="Q98" s="348">
        <v>6.2942999999999998</v>
      </c>
      <c r="R98" s="348">
        <v>10.173999999999999</v>
      </c>
      <c r="S98" s="348">
        <v>-1.5250999999999999</v>
      </c>
      <c r="T98" s="348">
        <v>5.4691999999999998</v>
      </c>
      <c r="U98" s="348">
        <v>-9.9709000000000003</v>
      </c>
      <c r="V98" s="348">
        <v>-4.5530999999999997</v>
      </c>
      <c r="W98" s="348">
        <v>-2.5005000000000002</v>
      </c>
      <c r="X98" s="348">
        <v>11.8378</v>
      </c>
      <c r="Y98" s="374"/>
      <c r="Z98" s="346">
        <v>36</v>
      </c>
      <c r="AA98" s="346">
        <v>214</v>
      </c>
      <c r="AB98" s="346">
        <v>193</v>
      </c>
      <c r="AC98" s="346">
        <v>218</v>
      </c>
      <c r="AD98" s="346">
        <v>211</v>
      </c>
      <c r="AE98" s="346">
        <v>190</v>
      </c>
      <c r="AF98" s="346">
        <v>102</v>
      </c>
      <c r="AG98" s="346">
        <v>91</v>
      </c>
      <c r="AH98" s="346">
        <v>40</v>
      </c>
      <c r="AI98" s="346">
        <v>17</v>
      </c>
      <c r="AJ98" s="346">
        <v>205</v>
      </c>
      <c r="AK98" s="346">
        <v>214</v>
      </c>
      <c r="AL98" s="346">
        <v>211</v>
      </c>
      <c r="AM98" s="346">
        <v>193</v>
      </c>
      <c r="AN98" s="346">
        <v>153</v>
      </c>
      <c r="AO98" s="373"/>
      <c r="AP98" s="348">
        <v>9.66</v>
      </c>
      <c r="AQ98" s="348">
        <v>8.5299999999999994</v>
      </c>
      <c r="AR98" s="348">
        <v>4.93</v>
      </c>
      <c r="AS98" s="348">
        <v>-0.21</v>
      </c>
      <c r="AT98" s="348">
        <v>-9.6300000000000008</v>
      </c>
      <c r="AU98" s="351"/>
      <c r="AV98" s="346">
        <v>15</v>
      </c>
      <c r="AW98" s="346">
        <v>22</v>
      </c>
      <c r="AX98" s="346">
        <v>40</v>
      </c>
      <c r="AY98" s="346">
        <v>87</v>
      </c>
      <c r="AZ98" s="346">
        <v>204</v>
      </c>
      <c r="BA98" s="374"/>
      <c r="BB98" s="348">
        <v>11.6415122834694</v>
      </c>
      <c r="BC98" s="348">
        <v>0.99640050839240002</v>
      </c>
      <c r="BD98" s="348">
        <v>1.07019561940726E-2</v>
      </c>
      <c r="BE98" s="375">
        <v>-9.3658765457685297E-2</v>
      </c>
      <c r="BF98" s="374"/>
      <c r="BG98" s="372">
        <v>2.9809000000000001</v>
      </c>
      <c r="BH98" s="373"/>
      <c r="BI98" s="843">
        <v>97.979100000000003</v>
      </c>
      <c r="BJ98" s="843">
        <v>1.3480799999999999</v>
      </c>
      <c r="BK98" s="348" t="s">
        <v>430</v>
      </c>
      <c r="BL98" s="843">
        <v>0.67281999999999997</v>
      </c>
      <c r="BM98" s="373"/>
      <c r="BN98" s="372" t="s">
        <v>4522</v>
      </c>
      <c r="BO98" s="372" t="s">
        <v>4693</v>
      </c>
      <c r="BP98" s="372" t="s">
        <v>4857</v>
      </c>
      <c r="BQ98" s="372" t="s">
        <v>4764</v>
      </c>
      <c r="BR98" s="372" t="s">
        <v>4526</v>
      </c>
      <c r="BS98" s="373"/>
      <c r="BT98" s="354" t="s">
        <v>4846</v>
      </c>
    </row>
    <row r="99" spans="1:72" s="428" customFormat="1" x14ac:dyDescent="0.25">
      <c r="A99" s="345" t="s">
        <v>4858</v>
      </c>
      <c r="B99" s="373"/>
      <c r="C99" s="719">
        <v>45741</v>
      </c>
      <c r="D99" s="373"/>
      <c r="E99" s="346">
        <v>343.339</v>
      </c>
      <c r="F99" s="373"/>
      <c r="G99" s="347">
        <v>13.434900000000001</v>
      </c>
      <c r="H99" s="374"/>
      <c r="I99" s="348">
        <v>0.31509999999999999</v>
      </c>
      <c r="J99" s="348">
        <v>-1.6738</v>
      </c>
      <c r="K99" s="348">
        <v>-2.6858</v>
      </c>
      <c r="L99" s="348">
        <v>4.3200000000000002E-2</v>
      </c>
      <c r="M99" s="348">
        <v>-6.4318</v>
      </c>
      <c r="N99" s="350">
        <v>18.7531</v>
      </c>
      <c r="O99" s="348" t="s">
        <v>430</v>
      </c>
      <c r="P99" s="348" t="s">
        <v>430</v>
      </c>
      <c r="Q99" s="348" t="s">
        <v>430</v>
      </c>
      <c r="R99" s="348" t="s">
        <v>430</v>
      </c>
      <c r="S99" s="348">
        <v>-1.1289</v>
      </c>
      <c r="T99" s="348">
        <v>7.3048999999999999</v>
      </c>
      <c r="U99" s="348">
        <v>-2.0844</v>
      </c>
      <c r="V99" s="348">
        <v>10.791399999999999</v>
      </c>
      <c r="W99" s="348">
        <v>-1.857</v>
      </c>
      <c r="X99" s="348">
        <v>22.363199999999999</v>
      </c>
      <c r="Y99" s="374"/>
      <c r="Z99" s="346">
        <v>9</v>
      </c>
      <c r="AA99" s="346">
        <v>216</v>
      </c>
      <c r="AB99" s="346">
        <v>101</v>
      </c>
      <c r="AC99" s="346">
        <v>234</v>
      </c>
      <c r="AD99" s="346">
        <v>241</v>
      </c>
      <c r="AE99" s="346">
        <v>10</v>
      </c>
      <c r="AF99" s="346" t="s">
        <v>430</v>
      </c>
      <c r="AG99" s="346" t="s">
        <v>430</v>
      </c>
      <c r="AH99" s="346" t="s">
        <v>430</v>
      </c>
      <c r="AI99" s="346" t="s">
        <v>430</v>
      </c>
      <c r="AJ99" s="346">
        <v>182</v>
      </c>
      <c r="AK99" s="346">
        <v>181</v>
      </c>
      <c r="AL99" s="346">
        <v>120</v>
      </c>
      <c r="AM99" s="346">
        <v>24</v>
      </c>
      <c r="AN99" s="346">
        <v>86</v>
      </c>
      <c r="AO99" s="373"/>
      <c r="AP99" s="348" t="s">
        <v>430</v>
      </c>
      <c r="AQ99" s="348" t="s">
        <v>430</v>
      </c>
      <c r="AR99" s="348" t="s">
        <v>430</v>
      </c>
      <c r="AS99" s="348" t="s">
        <v>430</v>
      </c>
      <c r="AT99" s="348">
        <v>-1.97</v>
      </c>
      <c r="AU99" s="351"/>
      <c r="AV99" s="346" t="s">
        <v>430</v>
      </c>
      <c r="AW99" s="346" t="s">
        <v>430</v>
      </c>
      <c r="AX99" s="346" t="s">
        <v>430</v>
      </c>
      <c r="AY99" s="346" t="s">
        <v>430</v>
      </c>
      <c r="AZ99" s="346">
        <v>133</v>
      </c>
      <c r="BA99" s="374"/>
      <c r="BB99" s="348">
        <v>18.906075505185498</v>
      </c>
      <c r="BC99" s="348">
        <v>0</v>
      </c>
      <c r="BD99" s="348">
        <v>8.3222608964252404E-2</v>
      </c>
      <c r="BE99" s="375" t="s">
        <v>430</v>
      </c>
      <c r="BF99" s="374"/>
      <c r="BG99" s="372" t="s">
        <v>430</v>
      </c>
      <c r="BH99" s="373"/>
      <c r="BI99" s="843">
        <v>86.184200000000004</v>
      </c>
      <c r="BJ99" s="843">
        <v>12.9198</v>
      </c>
      <c r="BK99" s="843">
        <v>0.98749900000000002</v>
      </c>
      <c r="BL99" s="843">
        <v>-9.1498999999999997E-2</v>
      </c>
      <c r="BM99" s="373"/>
      <c r="BN99" s="372" t="s">
        <v>4859</v>
      </c>
      <c r="BO99" s="372" t="s">
        <v>4860</v>
      </c>
      <c r="BP99" s="372" t="s">
        <v>430</v>
      </c>
      <c r="BQ99" s="372" t="s">
        <v>430</v>
      </c>
      <c r="BR99" s="372" t="s">
        <v>430</v>
      </c>
      <c r="BS99" s="373"/>
      <c r="BT99" s="354" t="s">
        <v>4704</v>
      </c>
    </row>
    <row r="100" spans="1:72" s="428" customFormat="1" x14ac:dyDescent="0.25">
      <c r="A100" s="345" t="s">
        <v>4861</v>
      </c>
      <c r="B100" s="373"/>
      <c r="C100" s="719">
        <v>44531</v>
      </c>
      <c r="D100" s="373"/>
      <c r="E100" s="346">
        <v>347.34699999999998</v>
      </c>
      <c r="F100" s="373"/>
      <c r="G100" s="347">
        <v>16.651900000000001</v>
      </c>
      <c r="H100" s="374"/>
      <c r="I100" s="348">
        <v>-0.15709999999999999</v>
      </c>
      <c r="J100" s="348">
        <v>-1.4283999999999999</v>
      </c>
      <c r="K100" s="348">
        <v>-3.3367</v>
      </c>
      <c r="L100" s="348">
        <v>3.3298000000000001</v>
      </c>
      <c r="M100" s="348">
        <v>3.6964999999999999</v>
      </c>
      <c r="N100" s="350">
        <v>1.1732</v>
      </c>
      <c r="O100" s="348">
        <v>-0.27689999999999998</v>
      </c>
      <c r="P100" s="348">
        <v>10.799899999999999</v>
      </c>
      <c r="Q100" s="348" t="s">
        <v>430</v>
      </c>
      <c r="R100" s="348" t="s">
        <v>430</v>
      </c>
      <c r="S100" s="348">
        <v>-0.16489999999999999</v>
      </c>
      <c r="T100" s="348">
        <v>12.872</v>
      </c>
      <c r="U100" s="348">
        <v>-2.5024000000000002</v>
      </c>
      <c r="V100" s="348">
        <v>2.9445999999999999</v>
      </c>
      <c r="W100" s="348">
        <v>-2.5287000000000002</v>
      </c>
      <c r="X100" s="348">
        <v>11.2628</v>
      </c>
      <c r="Y100" s="374"/>
      <c r="Z100" s="346">
        <v>130</v>
      </c>
      <c r="AA100" s="346">
        <v>159</v>
      </c>
      <c r="AB100" s="346">
        <v>143</v>
      </c>
      <c r="AC100" s="346">
        <v>127</v>
      </c>
      <c r="AD100" s="346">
        <v>115</v>
      </c>
      <c r="AE100" s="346">
        <v>112</v>
      </c>
      <c r="AF100" s="346">
        <v>51</v>
      </c>
      <c r="AG100" s="346">
        <v>52</v>
      </c>
      <c r="AH100" s="346" t="s">
        <v>430</v>
      </c>
      <c r="AI100" s="346" t="s">
        <v>430</v>
      </c>
      <c r="AJ100" s="346">
        <v>153</v>
      </c>
      <c r="AK100" s="346">
        <v>132</v>
      </c>
      <c r="AL100" s="346">
        <v>129</v>
      </c>
      <c r="AM100" s="346">
        <v>113</v>
      </c>
      <c r="AN100" s="346">
        <v>163</v>
      </c>
      <c r="AO100" s="373"/>
      <c r="AP100" s="348" t="s">
        <v>430</v>
      </c>
      <c r="AQ100" s="348" t="s">
        <v>430</v>
      </c>
      <c r="AR100" s="348" t="s">
        <v>430</v>
      </c>
      <c r="AS100" s="348">
        <v>4.99</v>
      </c>
      <c r="AT100" s="348">
        <v>0.17</v>
      </c>
      <c r="AU100" s="351"/>
      <c r="AV100" s="346" t="s">
        <v>430</v>
      </c>
      <c r="AW100" s="346" t="s">
        <v>430</v>
      </c>
      <c r="AX100" s="346" t="s">
        <v>430</v>
      </c>
      <c r="AY100" s="346">
        <v>48</v>
      </c>
      <c r="AZ100" s="346">
        <v>113</v>
      </c>
      <c r="BA100" s="374"/>
      <c r="BB100" s="348">
        <v>13.770733273921699</v>
      </c>
      <c r="BC100" s="348">
        <v>0.99746211111282201</v>
      </c>
      <c r="BD100" s="348">
        <v>4.4344134684758202E-2</v>
      </c>
      <c r="BE100" s="375">
        <v>-8.0301002549827E-2</v>
      </c>
      <c r="BF100" s="374"/>
      <c r="BG100" s="372">
        <v>0.12859999999999999</v>
      </c>
      <c r="BH100" s="373"/>
      <c r="BI100" s="843">
        <v>53.704900000000002</v>
      </c>
      <c r="BJ100" s="843">
        <v>44.037399999999998</v>
      </c>
      <c r="BK100" s="843">
        <v>2.1215899999999999</v>
      </c>
      <c r="BL100" s="843">
        <v>0.13611000000000001</v>
      </c>
      <c r="BM100" s="373"/>
      <c r="BN100" s="372" t="s">
        <v>1991</v>
      </c>
      <c r="BO100" s="372" t="s">
        <v>866</v>
      </c>
      <c r="BP100" s="372" t="s">
        <v>4230</v>
      </c>
      <c r="BQ100" s="372" t="s">
        <v>4435</v>
      </c>
      <c r="BR100" s="372" t="s">
        <v>4436</v>
      </c>
      <c r="BS100" s="373"/>
      <c r="BT100" s="354" t="s">
        <v>555</v>
      </c>
    </row>
    <row r="101" spans="1:72" s="428" customFormat="1" x14ac:dyDescent="0.25">
      <c r="A101" s="345" t="s">
        <v>4862</v>
      </c>
      <c r="B101" s="373"/>
      <c r="C101" s="719">
        <v>46141</v>
      </c>
      <c r="D101" s="373"/>
      <c r="E101" s="346">
        <v>378.60599999999999</v>
      </c>
      <c r="F101" s="373"/>
      <c r="G101" s="347">
        <v>10.828799999999999</v>
      </c>
      <c r="H101" s="374"/>
      <c r="I101" s="348">
        <v>-0.97660000000000002</v>
      </c>
      <c r="J101" s="348">
        <v>1.2547999999999999</v>
      </c>
      <c r="K101" s="348">
        <v>1.6358999999999999</v>
      </c>
      <c r="L101" s="348">
        <v>8.7807999999999993</v>
      </c>
      <c r="M101" s="348" t="s">
        <v>430</v>
      </c>
      <c r="N101" s="350" t="s">
        <v>430</v>
      </c>
      <c r="O101" s="348" t="s">
        <v>430</v>
      </c>
      <c r="P101" s="348" t="s">
        <v>430</v>
      </c>
      <c r="Q101" s="348" t="s">
        <v>430</v>
      </c>
      <c r="R101" s="348" t="s">
        <v>430</v>
      </c>
      <c r="S101" s="348">
        <v>2.8054000000000001</v>
      </c>
      <c r="T101" s="348" t="s">
        <v>430</v>
      </c>
      <c r="U101" s="348" t="s">
        <v>430</v>
      </c>
      <c r="V101" s="348" t="s">
        <v>430</v>
      </c>
      <c r="W101" s="348">
        <v>0.75270000000000004</v>
      </c>
      <c r="X101" s="348">
        <v>8.2880000000000003</v>
      </c>
      <c r="Y101" s="374"/>
      <c r="Z101" s="346">
        <v>230</v>
      </c>
      <c r="AA101" s="346">
        <v>4</v>
      </c>
      <c r="AB101" s="346">
        <v>7</v>
      </c>
      <c r="AC101" s="346">
        <v>31</v>
      </c>
      <c r="AD101" s="346" t="s">
        <v>430</v>
      </c>
      <c r="AE101" s="346" t="s">
        <v>430</v>
      </c>
      <c r="AF101" s="346" t="s">
        <v>430</v>
      </c>
      <c r="AG101" s="346" t="s">
        <v>430</v>
      </c>
      <c r="AH101" s="346" t="s">
        <v>430</v>
      </c>
      <c r="AI101" s="346" t="s">
        <v>430</v>
      </c>
      <c r="AJ101" s="346">
        <v>46</v>
      </c>
      <c r="AK101" s="346" t="s">
        <v>430</v>
      </c>
      <c r="AL101" s="346" t="s">
        <v>430</v>
      </c>
      <c r="AM101" s="346" t="s">
        <v>430</v>
      </c>
      <c r="AN101" s="346">
        <v>7</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14.0682157350862</v>
      </c>
      <c r="BC101" s="348">
        <v>0.99468609199386504</v>
      </c>
      <c r="BD101" s="348">
        <v>4.4988233825181002E-2</v>
      </c>
      <c r="BE101" s="375">
        <v>-9.0246104835520299E-2</v>
      </c>
      <c r="BF101" s="374"/>
      <c r="BG101" s="372">
        <v>9.4799999999999995E-2</v>
      </c>
      <c r="BH101" s="373"/>
      <c r="BI101" s="843">
        <v>52.179900000000004</v>
      </c>
      <c r="BJ101" s="843">
        <v>25.9313</v>
      </c>
      <c r="BK101" s="843">
        <v>21.943000000000001</v>
      </c>
      <c r="BL101" s="843">
        <v>-5.4199999999999998E-2</v>
      </c>
      <c r="BM101" s="373"/>
      <c r="BN101" s="372" t="s">
        <v>4863</v>
      </c>
      <c r="BO101" s="372" t="s">
        <v>4864</v>
      </c>
      <c r="BP101" s="372" t="s">
        <v>4865</v>
      </c>
      <c r="BQ101" s="372" t="s">
        <v>4866</v>
      </c>
      <c r="BR101" s="372" t="s">
        <v>4867</v>
      </c>
      <c r="BS101" s="373"/>
      <c r="BT101" s="354" t="s">
        <v>4704</v>
      </c>
    </row>
    <row r="102" spans="1:72" s="428" customFormat="1" x14ac:dyDescent="0.25">
      <c r="A102" s="345" t="s">
        <v>4868</v>
      </c>
      <c r="B102" s="373"/>
      <c r="C102" s="719">
        <v>45827</v>
      </c>
      <c r="D102" s="373"/>
      <c r="E102" s="346">
        <v>328.49</v>
      </c>
      <c r="F102" s="373"/>
      <c r="G102" s="347">
        <v>10.7814</v>
      </c>
      <c r="H102" s="374"/>
      <c r="I102" s="348">
        <v>-0.37980000000000003</v>
      </c>
      <c r="J102" s="348">
        <v>-1.3749</v>
      </c>
      <c r="K102" s="348">
        <v>-2.4386999999999999</v>
      </c>
      <c r="L102" s="348">
        <v>4.4325000000000001</v>
      </c>
      <c r="M102" s="348">
        <v>8.3841000000000001</v>
      </c>
      <c r="N102" s="350">
        <v>5.7580999999999998</v>
      </c>
      <c r="O102" s="348" t="s">
        <v>430</v>
      </c>
      <c r="P102" s="348" t="s">
        <v>430</v>
      </c>
      <c r="Q102" s="348" t="s">
        <v>430</v>
      </c>
      <c r="R102" s="348" t="s">
        <v>430</v>
      </c>
      <c r="S102" s="348">
        <v>0.54930000000000001</v>
      </c>
      <c r="T102" s="348">
        <v>17.711200000000002</v>
      </c>
      <c r="U102" s="348">
        <v>2.4137</v>
      </c>
      <c r="V102" s="348">
        <v>8.2013999999999996</v>
      </c>
      <c r="W102" s="348">
        <v>-2.7063999999999999</v>
      </c>
      <c r="X102" s="348">
        <v>6.3216000000000001</v>
      </c>
      <c r="Y102" s="374"/>
      <c r="Z102" s="346">
        <v>172</v>
      </c>
      <c r="AA102" s="346">
        <v>150</v>
      </c>
      <c r="AB102" s="346">
        <v>94</v>
      </c>
      <c r="AC102" s="346">
        <v>88</v>
      </c>
      <c r="AD102" s="346">
        <v>57</v>
      </c>
      <c r="AE102" s="346">
        <v>77</v>
      </c>
      <c r="AF102" s="346" t="s">
        <v>430</v>
      </c>
      <c r="AG102" s="346" t="s">
        <v>430</v>
      </c>
      <c r="AH102" s="346" t="s">
        <v>430</v>
      </c>
      <c r="AI102" s="346" t="s">
        <v>430</v>
      </c>
      <c r="AJ102" s="346">
        <v>117</v>
      </c>
      <c r="AK102" s="346">
        <v>74</v>
      </c>
      <c r="AL102" s="346">
        <v>86</v>
      </c>
      <c r="AM102" s="346">
        <v>60</v>
      </c>
      <c r="AN102" s="346">
        <v>208</v>
      </c>
      <c r="AO102" s="373"/>
      <c r="AP102" s="348" t="s">
        <v>430</v>
      </c>
      <c r="AQ102" s="348" t="s">
        <v>430</v>
      </c>
      <c r="AR102" s="348" t="s">
        <v>430</v>
      </c>
      <c r="AS102" s="348" t="s">
        <v>430</v>
      </c>
      <c r="AT102" s="348">
        <v>6.8</v>
      </c>
      <c r="AU102" s="351"/>
      <c r="AV102" s="346" t="s">
        <v>430</v>
      </c>
      <c r="AW102" s="346" t="s">
        <v>430</v>
      </c>
      <c r="AX102" s="346" t="s">
        <v>430</v>
      </c>
      <c r="AY102" s="346" t="s">
        <v>430</v>
      </c>
      <c r="AZ102" s="346">
        <v>77</v>
      </c>
      <c r="BA102" s="374"/>
      <c r="BB102" s="348">
        <v>12.777212963659901</v>
      </c>
      <c r="BC102" s="348">
        <v>1.0005497182991701</v>
      </c>
      <c r="BD102" s="348">
        <v>-6.2844849671788803E-3</v>
      </c>
      <c r="BE102" s="375">
        <v>-0.11608390131661001</v>
      </c>
      <c r="BF102" s="374"/>
      <c r="BG102" s="372">
        <v>0.1273</v>
      </c>
      <c r="BH102" s="373"/>
      <c r="BI102" s="348">
        <v>10.902200000000001</v>
      </c>
      <c r="BJ102" s="348">
        <v>84.946700000000007</v>
      </c>
      <c r="BK102" s="348">
        <v>4.2789299999999999</v>
      </c>
      <c r="BL102" s="348">
        <v>-0.12783</v>
      </c>
      <c r="BM102" s="373"/>
      <c r="BN102" s="372" t="s">
        <v>4869</v>
      </c>
      <c r="BO102" s="372" t="s">
        <v>4870</v>
      </c>
      <c r="BP102" s="372" t="s">
        <v>4871</v>
      </c>
      <c r="BQ102" s="372" t="s">
        <v>4872</v>
      </c>
      <c r="BR102" s="372" t="s">
        <v>4873</v>
      </c>
      <c r="BS102" s="373"/>
      <c r="BT102" s="354" t="s">
        <v>4704</v>
      </c>
    </row>
    <row r="103" spans="1:72" s="428" customFormat="1" x14ac:dyDescent="0.25">
      <c r="A103" s="345" t="s">
        <v>4874</v>
      </c>
      <c r="B103" s="373"/>
      <c r="C103" s="719">
        <v>45813</v>
      </c>
      <c r="D103" s="373"/>
      <c r="E103" s="346">
        <v>314.59899999999999</v>
      </c>
      <c r="F103" s="373"/>
      <c r="G103" s="347">
        <v>9.7620000000000005</v>
      </c>
      <c r="H103" s="374"/>
      <c r="I103" s="348">
        <v>-0.36230000000000001</v>
      </c>
      <c r="J103" s="348">
        <v>-2.419</v>
      </c>
      <c r="K103" s="348">
        <v>-5.7404000000000002</v>
      </c>
      <c r="L103" s="348">
        <v>0.81689999999999996</v>
      </c>
      <c r="M103" s="348">
        <v>0.67759999999999998</v>
      </c>
      <c r="N103" s="350">
        <v>-5.3151999999999999</v>
      </c>
      <c r="O103" s="348" t="s">
        <v>430</v>
      </c>
      <c r="P103" s="348" t="s">
        <v>430</v>
      </c>
      <c r="Q103" s="348" t="s">
        <v>430</v>
      </c>
      <c r="R103" s="348" t="s">
        <v>430</v>
      </c>
      <c r="S103" s="348">
        <v>1.6620999999999999</v>
      </c>
      <c r="T103" s="348">
        <v>9.5119000000000007</v>
      </c>
      <c r="U103" s="348">
        <v>-6.7042999999999999</v>
      </c>
      <c r="V103" s="348">
        <v>-1.7334000000000001</v>
      </c>
      <c r="W103" s="348">
        <v>-3.5747</v>
      </c>
      <c r="X103" s="348">
        <v>-1.885</v>
      </c>
      <c r="Y103" s="374"/>
      <c r="Z103" s="346">
        <v>158</v>
      </c>
      <c r="AA103" s="346">
        <v>237</v>
      </c>
      <c r="AB103" s="346">
        <v>234</v>
      </c>
      <c r="AC103" s="346">
        <v>229</v>
      </c>
      <c r="AD103" s="346">
        <v>166</v>
      </c>
      <c r="AE103" s="346">
        <v>168</v>
      </c>
      <c r="AF103" s="346" t="s">
        <v>430</v>
      </c>
      <c r="AG103" s="346" t="s">
        <v>430</v>
      </c>
      <c r="AH103" s="346" t="s">
        <v>430</v>
      </c>
      <c r="AI103" s="346" t="s">
        <v>430</v>
      </c>
      <c r="AJ103" s="346">
        <v>67</v>
      </c>
      <c r="AK103" s="346">
        <v>162</v>
      </c>
      <c r="AL103" s="346">
        <v>172</v>
      </c>
      <c r="AM103" s="346">
        <v>159</v>
      </c>
      <c r="AN103" s="346">
        <v>237</v>
      </c>
      <c r="AO103" s="373"/>
      <c r="AP103" s="348" t="s">
        <v>430</v>
      </c>
      <c r="AQ103" s="348" t="s">
        <v>430</v>
      </c>
      <c r="AR103" s="348" t="s">
        <v>430</v>
      </c>
      <c r="AS103" s="348" t="s">
        <v>430</v>
      </c>
      <c r="AT103" s="348">
        <v>-5.74</v>
      </c>
      <c r="AU103" s="351"/>
      <c r="AV103" s="346" t="s">
        <v>430</v>
      </c>
      <c r="AW103" s="346" t="s">
        <v>430</v>
      </c>
      <c r="AX103" s="346" t="s">
        <v>430</v>
      </c>
      <c r="AY103" s="346" t="s">
        <v>430</v>
      </c>
      <c r="AZ103" s="346">
        <v>166</v>
      </c>
      <c r="BA103" s="374"/>
      <c r="BB103" s="348">
        <v>12.516861777255899</v>
      </c>
      <c r="BC103" s="348">
        <v>0.99817625648101005</v>
      </c>
      <c r="BD103" s="348">
        <v>-5.3065589666714902E-2</v>
      </c>
      <c r="BE103" s="375">
        <v>-6.8453858083134797E-2</v>
      </c>
      <c r="BF103" s="374"/>
      <c r="BG103" s="372">
        <v>5.8500000000000003E-2</v>
      </c>
      <c r="BH103" s="373"/>
      <c r="BI103" s="843">
        <v>72.210400000000007</v>
      </c>
      <c r="BJ103" s="843">
        <v>25.198</v>
      </c>
      <c r="BK103" s="843">
        <v>2.3689800000000001</v>
      </c>
      <c r="BL103" s="843">
        <v>0.22262000000000001</v>
      </c>
      <c r="BM103" s="373"/>
      <c r="BN103" s="372" t="s">
        <v>4875</v>
      </c>
      <c r="BO103" s="372" t="s">
        <v>4876</v>
      </c>
      <c r="BP103" s="372" t="s">
        <v>4877</v>
      </c>
      <c r="BQ103" s="372" t="s">
        <v>4878</v>
      </c>
      <c r="BR103" s="372" t="s">
        <v>4879</v>
      </c>
      <c r="BS103" s="373"/>
      <c r="BT103" s="354" t="s">
        <v>4704</v>
      </c>
    </row>
    <row r="104" spans="1:72" s="428" customFormat="1" x14ac:dyDescent="0.25">
      <c r="A104" s="345" t="s">
        <v>4880</v>
      </c>
      <c r="B104" s="373"/>
      <c r="C104" s="719">
        <v>45037</v>
      </c>
      <c r="D104" s="373"/>
      <c r="E104" s="346">
        <v>325.71600000000001</v>
      </c>
      <c r="F104" s="373"/>
      <c r="G104" s="347">
        <v>15.235300000000001</v>
      </c>
      <c r="H104" s="374"/>
      <c r="I104" s="348">
        <v>-2.69E-2</v>
      </c>
      <c r="J104" s="348">
        <v>-1.1073999999999999</v>
      </c>
      <c r="K104" s="348">
        <v>-3.2839</v>
      </c>
      <c r="L104" s="348">
        <v>3.5491999999999999</v>
      </c>
      <c r="M104" s="348">
        <v>2.8058000000000001</v>
      </c>
      <c r="N104" s="350">
        <v>-0.79120000000000001</v>
      </c>
      <c r="O104" s="348">
        <v>-1.7439</v>
      </c>
      <c r="P104" s="348">
        <v>8.9923000000000002</v>
      </c>
      <c r="Q104" s="348" t="s">
        <v>430</v>
      </c>
      <c r="R104" s="348" t="s">
        <v>430</v>
      </c>
      <c r="S104" s="348">
        <v>1.44E-2</v>
      </c>
      <c r="T104" s="348">
        <v>11.8614</v>
      </c>
      <c r="U104" s="348">
        <v>-3.9255</v>
      </c>
      <c r="V104" s="348">
        <v>0.68069999999999997</v>
      </c>
      <c r="W104" s="348">
        <v>-1.9115</v>
      </c>
      <c r="X104" s="348">
        <v>13.2166</v>
      </c>
      <c r="Y104" s="374"/>
      <c r="Z104" s="346">
        <v>92</v>
      </c>
      <c r="AA104" s="346">
        <v>114</v>
      </c>
      <c r="AB104" s="346">
        <v>138</v>
      </c>
      <c r="AC104" s="346">
        <v>117</v>
      </c>
      <c r="AD104" s="346">
        <v>130</v>
      </c>
      <c r="AE104" s="346">
        <v>141</v>
      </c>
      <c r="AF104" s="346">
        <v>79</v>
      </c>
      <c r="AG104" s="346">
        <v>60</v>
      </c>
      <c r="AH104" s="346" t="s">
        <v>430</v>
      </c>
      <c r="AI104" s="346" t="s">
        <v>430</v>
      </c>
      <c r="AJ104" s="346">
        <v>145</v>
      </c>
      <c r="AK104" s="346">
        <v>147</v>
      </c>
      <c r="AL104" s="346">
        <v>149</v>
      </c>
      <c r="AM104" s="346">
        <v>148</v>
      </c>
      <c r="AN104" s="346">
        <v>87</v>
      </c>
      <c r="AO104" s="373"/>
      <c r="AP104" s="348" t="s">
        <v>430</v>
      </c>
      <c r="AQ104" s="348" t="s">
        <v>430</v>
      </c>
      <c r="AR104" s="348" t="s">
        <v>430</v>
      </c>
      <c r="AS104" s="348">
        <v>3.23</v>
      </c>
      <c r="AT104" s="348">
        <v>-1.29</v>
      </c>
      <c r="AU104" s="351"/>
      <c r="AV104" s="346" t="s">
        <v>430</v>
      </c>
      <c r="AW104" s="346" t="s">
        <v>430</v>
      </c>
      <c r="AX104" s="346" t="s">
        <v>430</v>
      </c>
      <c r="AY104" s="346">
        <v>56</v>
      </c>
      <c r="AZ104" s="346">
        <v>130</v>
      </c>
      <c r="BA104" s="374"/>
      <c r="BB104" s="348">
        <v>12.9448441984746</v>
      </c>
      <c r="BC104" s="348">
        <v>0.99206701400432495</v>
      </c>
      <c r="BD104" s="348">
        <v>3.2577304836922803E-2</v>
      </c>
      <c r="BE104" s="375">
        <v>-8.8551262521800997E-2</v>
      </c>
      <c r="BF104" s="374"/>
      <c r="BG104" s="372">
        <v>0.13669999999999999</v>
      </c>
      <c r="BH104" s="373"/>
      <c r="BI104" s="843">
        <v>68.0428</v>
      </c>
      <c r="BJ104" s="843">
        <v>20.794899999999998</v>
      </c>
      <c r="BK104" s="843">
        <v>10.8123</v>
      </c>
      <c r="BL104" s="843">
        <v>0.35</v>
      </c>
      <c r="BM104" s="373"/>
      <c r="BN104" s="372" t="s">
        <v>839</v>
      </c>
      <c r="BO104" s="372" t="s">
        <v>4881</v>
      </c>
      <c r="BP104" s="372" t="s">
        <v>4882</v>
      </c>
      <c r="BQ104" s="372" t="s">
        <v>4883</v>
      </c>
      <c r="BR104" s="372" t="s">
        <v>4884</v>
      </c>
      <c r="BS104" s="373"/>
      <c r="BT104" s="354" t="s">
        <v>555</v>
      </c>
    </row>
    <row r="105" spans="1:72" s="428" customFormat="1" x14ac:dyDescent="0.25">
      <c r="A105" s="345" t="s">
        <v>4885</v>
      </c>
      <c r="B105" s="373"/>
      <c r="C105" s="719">
        <v>45485</v>
      </c>
      <c r="D105" s="373"/>
      <c r="E105" s="346">
        <v>320.16800000000001</v>
      </c>
      <c r="F105" s="373"/>
      <c r="G105" s="347">
        <v>9.8992000000000004</v>
      </c>
      <c r="H105" s="374"/>
      <c r="I105" s="348">
        <v>-3.1300000000000001E-2</v>
      </c>
      <c r="J105" s="348">
        <v>-1.3061</v>
      </c>
      <c r="K105" s="348">
        <v>-3.3696000000000002</v>
      </c>
      <c r="L105" s="348">
        <v>3.4171999999999998</v>
      </c>
      <c r="M105" s="348">
        <v>2.6301999999999999</v>
      </c>
      <c r="N105" s="350">
        <v>-0.83450000000000002</v>
      </c>
      <c r="O105" s="348">
        <v>-1.5988</v>
      </c>
      <c r="P105" s="348" t="s">
        <v>430</v>
      </c>
      <c r="Q105" s="348" t="s">
        <v>430</v>
      </c>
      <c r="R105" s="348" t="s">
        <v>430</v>
      </c>
      <c r="S105" s="348">
        <v>-0.113</v>
      </c>
      <c r="T105" s="348">
        <v>11.955299999999999</v>
      </c>
      <c r="U105" s="348">
        <v>-3.9817</v>
      </c>
      <c r="V105" s="348">
        <v>0.69369999999999998</v>
      </c>
      <c r="W105" s="348">
        <v>-2.1315</v>
      </c>
      <c r="X105" s="348">
        <v>-0.46700000000000003</v>
      </c>
      <c r="Y105" s="374"/>
      <c r="Z105" s="346">
        <v>97</v>
      </c>
      <c r="AA105" s="346">
        <v>134</v>
      </c>
      <c r="AB105" s="346">
        <v>149</v>
      </c>
      <c r="AC105" s="346">
        <v>123</v>
      </c>
      <c r="AD105" s="346">
        <v>133</v>
      </c>
      <c r="AE105" s="346">
        <v>142</v>
      </c>
      <c r="AF105" s="346">
        <v>73</v>
      </c>
      <c r="AG105" s="346" t="s">
        <v>430</v>
      </c>
      <c r="AH105" s="346" t="s">
        <v>430</v>
      </c>
      <c r="AI105" s="346" t="s">
        <v>430</v>
      </c>
      <c r="AJ105" s="346">
        <v>150</v>
      </c>
      <c r="AK105" s="346">
        <v>144</v>
      </c>
      <c r="AL105" s="346">
        <v>150</v>
      </c>
      <c r="AM105" s="346">
        <v>147</v>
      </c>
      <c r="AN105" s="346">
        <v>98</v>
      </c>
      <c r="AO105" s="373"/>
      <c r="AP105" s="348" t="s">
        <v>430</v>
      </c>
      <c r="AQ105" s="348" t="s">
        <v>430</v>
      </c>
      <c r="AR105" s="348" t="s">
        <v>430</v>
      </c>
      <c r="AS105" s="348" t="s">
        <v>430</v>
      </c>
      <c r="AT105" s="348">
        <v>-1.47</v>
      </c>
      <c r="AU105" s="351"/>
      <c r="AV105" s="346" t="s">
        <v>430</v>
      </c>
      <c r="AW105" s="346" t="s">
        <v>430</v>
      </c>
      <c r="AX105" s="346" t="s">
        <v>430</v>
      </c>
      <c r="AY105" s="346" t="s">
        <v>430</v>
      </c>
      <c r="AZ105" s="346">
        <v>132</v>
      </c>
      <c r="BA105" s="374"/>
      <c r="BB105" s="348">
        <v>13.1882008897561</v>
      </c>
      <c r="BC105" s="348">
        <v>0.99690265312651105</v>
      </c>
      <c r="BD105" s="348">
        <v>-2.7900763782015399E-2</v>
      </c>
      <c r="BE105" s="375">
        <v>-9.3107409728916901E-2</v>
      </c>
      <c r="BF105" s="374"/>
      <c r="BG105" s="372">
        <v>0.153</v>
      </c>
      <c r="BH105" s="373"/>
      <c r="BI105" s="843">
        <v>68.060400000000001</v>
      </c>
      <c r="BJ105" s="843">
        <v>20.783899999999999</v>
      </c>
      <c r="BK105" s="843">
        <v>10.825200000000001</v>
      </c>
      <c r="BL105" s="843">
        <v>0.33050000000000002</v>
      </c>
      <c r="BM105" s="373"/>
      <c r="BN105" s="372" t="s">
        <v>4886</v>
      </c>
      <c r="BO105" s="372" t="s">
        <v>1149</v>
      </c>
      <c r="BP105" s="372" t="s">
        <v>4588</v>
      </c>
      <c r="BQ105" s="372" t="s">
        <v>4589</v>
      </c>
      <c r="BR105" s="372" t="s">
        <v>1132</v>
      </c>
      <c r="BS105" s="373"/>
      <c r="BT105" s="354" t="s">
        <v>4704</v>
      </c>
    </row>
    <row r="106" spans="1:72" s="428" customFormat="1" x14ac:dyDescent="0.25">
      <c r="A106" s="345" t="s">
        <v>4887</v>
      </c>
      <c r="B106" s="373"/>
      <c r="C106" s="719">
        <v>45286</v>
      </c>
      <c r="D106" s="373"/>
      <c r="E106" s="346">
        <v>311.91300000000001</v>
      </c>
      <c r="F106" s="373"/>
      <c r="G106" s="347">
        <v>10.920400000000001</v>
      </c>
      <c r="H106" s="374"/>
      <c r="I106" s="348">
        <v>-0.1837</v>
      </c>
      <c r="J106" s="348">
        <v>-0.9083</v>
      </c>
      <c r="K106" s="348">
        <v>-2.1934</v>
      </c>
      <c r="L106" s="348">
        <v>4.4653999999999998</v>
      </c>
      <c r="M106" s="348">
        <v>7.3216000000000001</v>
      </c>
      <c r="N106" s="350">
        <v>-6.6647999999999996</v>
      </c>
      <c r="O106" s="348">
        <v>-9.6897000000000002</v>
      </c>
      <c r="P106" s="348" t="s">
        <v>430</v>
      </c>
      <c r="Q106" s="348" t="s">
        <v>430</v>
      </c>
      <c r="R106" s="348" t="s">
        <v>430</v>
      </c>
      <c r="S106" s="348">
        <v>1.7252000000000001</v>
      </c>
      <c r="T106" s="348">
        <v>15.945</v>
      </c>
      <c r="U106" s="348">
        <v>-1.492</v>
      </c>
      <c r="V106" s="348">
        <v>-2.7715999999999998</v>
      </c>
      <c r="W106" s="348">
        <v>-1.3327</v>
      </c>
      <c r="X106" s="348">
        <v>3.3029000000000002</v>
      </c>
      <c r="Y106" s="374"/>
      <c r="Z106" s="346">
        <v>141</v>
      </c>
      <c r="AA106" s="346">
        <v>93</v>
      </c>
      <c r="AB106" s="346">
        <v>78</v>
      </c>
      <c r="AC106" s="346">
        <v>84</v>
      </c>
      <c r="AD106" s="346">
        <v>81</v>
      </c>
      <c r="AE106" s="346">
        <v>196</v>
      </c>
      <c r="AF106" s="346">
        <v>140</v>
      </c>
      <c r="AG106" s="346" t="s">
        <v>430</v>
      </c>
      <c r="AH106" s="346" t="s">
        <v>430</v>
      </c>
      <c r="AI106" s="346" t="s">
        <v>430</v>
      </c>
      <c r="AJ106" s="346">
        <v>63</v>
      </c>
      <c r="AK106" s="346">
        <v>92</v>
      </c>
      <c r="AL106" s="346">
        <v>116</v>
      </c>
      <c r="AM106" s="346">
        <v>172</v>
      </c>
      <c r="AN106" s="346">
        <v>50</v>
      </c>
      <c r="AO106" s="373"/>
      <c r="AP106" s="348" t="s">
        <v>430</v>
      </c>
      <c r="AQ106" s="348" t="s">
        <v>430</v>
      </c>
      <c r="AR106" s="348" t="s">
        <v>430</v>
      </c>
      <c r="AS106" s="348" t="s">
        <v>430</v>
      </c>
      <c r="AT106" s="348">
        <v>1.06</v>
      </c>
      <c r="AU106" s="351"/>
      <c r="AV106" s="346" t="s">
        <v>430</v>
      </c>
      <c r="AW106" s="346" t="s">
        <v>430</v>
      </c>
      <c r="AX106" s="346" t="s">
        <v>430</v>
      </c>
      <c r="AY106" s="346" t="s">
        <v>430</v>
      </c>
      <c r="AZ106" s="346">
        <v>103</v>
      </c>
      <c r="BA106" s="374"/>
      <c r="BB106" s="348">
        <v>21.917496142565199</v>
      </c>
      <c r="BC106" s="348">
        <v>0.99736633044355605</v>
      </c>
      <c r="BD106" s="348">
        <v>-4.5899660210067797E-5</v>
      </c>
      <c r="BE106" s="375">
        <v>-9.9704289107097596E-2</v>
      </c>
      <c r="BF106" s="374"/>
      <c r="BG106" s="372">
        <v>0.34360000000000002</v>
      </c>
      <c r="BH106" s="373"/>
      <c r="BI106" s="348" t="s">
        <v>430</v>
      </c>
      <c r="BJ106" s="843">
        <v>3.7654100000000001</v>
      </c>
      <c r="BK106" s="843">
        <v>96.408199999999994</v>
      </c>
      <c r="BL106" s="843">
        <v>-0.17360999999999999</v>
      </c>
      <c r="BM106" s="373"/>
      <c r="BN106" s="844" t="s">
        <v>4888</v>
      </c>
      <c r="BO106" s="844" t="s">
        <v>1792</v>
      </c>
      <c r="BP106" s="844" t="s">
        <v>3798</v>
      </c>
      <c r="BQ106" s="844" t="s">
        <v>4889</v>
      </c>
      <c r="BR106" s="844" t="s">
        <v>4890</v>
      </c>
      <c r="BS106" s="373"/>
      <c r="BT106" s="354" t="s">
        <v>555</v>
      </c>
    </row>
    <row r="107" spans="1:72" s="428" customFormat="1" x14ac:dyDescent="0.25">
      <c r="A107" s="345" t="s">
        <v>4891</v>
      </c>
      <c r="B107" s="373"/>
      <c r="C107" s="719">
        <v>44895</v>
      </c>
      <c r="D107" s="373"/>
      <c r="E107" s="346">
        <v>299.38499999999999</v>
      </c>
      <c r="F107" s="373"/>
      <c r="G107" s="347">
        <v>16.5044</v>
      </c>
      <c r="H107" s="374"/>
      <c r="I107" s="348">
        <v>-0.4446</v>
      </c>
      <c r="J107" s="348">
        <v>-0.72599999999999998</v>
      </c>
      <c r="K107" s="348">
        <v>-2.9672000000000001</v>
      </c>
      <c r="L107" s="348">
        <v>5.1021000000000001</v>
      </c>
      <c r="M107" s="348">
        <v>8.1065000000000005</v>
      </c>
      <c r="N107" s="350">
        <v>7.0309999999999997</v>
      </c>
      <c r="O107" s="348">
        <v>-1.5474000000000001</v>
      </c>
      <c r="P107" s="348">
        <v>15.9992</v>
      </c>
      <c r="Q107" s="348" t="s">
        <v>430</v>
      </c>
      <c r="R107" s="348" t="s">
        <v>430</v>
      </c>
      <c r="S107" s="348">
        <v>1.4631000000000001</v>
      </c>
      <c r="T107" s="348">
        <v>20.242799999999999</v>
      </c>
      <c r="U107" s="348">
        <v>4.734</v>
      </c>
      <c r="V107" s="348">
        <v>6.9436999999999998</v>
      </c>
      <c r="W107" s="348">
        <v>-1.6758</v>
      </c>
      <c r="X107" s="348">
        <v>14.170400000000001</v>
      </c>
      <c r="Y107" s="374"/>
      <c r="Z107" s="346">
        <v>191</v>
      </c>
      <c r="AA107" s="346">
        <v>76</v>
      </c>
      <c r="AB107" s="346">
        <v>113</v>
      </c>
      <c r="AC107" s="346">
        <v>60</v>
      </c>
      <c r="AD107" s="346">
        <v>68</v>
      </c>
      <c r="AE107" s="346">
        <v>54</v>
      </c>
      <c r="AF107" s="346">
        <v>71</v>
      </c>
      <c r="AG107" s="346">
        <v>20</v>
      </c>
      <c r="AH107" s="346" t="s">
        <v>430</v>
      </c>
      <c r="AI107" s="346" t="s">
        <v>430</v>
      </c>
      <c r="AJ107" s="346">
        <v>78</v>
      </c>
      <c r="AK107" s="346">
        <v>43</v>
      </c>
      <c r="AL107" s="346">
        <v>45</v>
      </c>
      <c r="AM107" s="346">
        <v>77</v>
      </c>
      <c r="AN107" s="346">
        <v>66</v>
      </c>
      <c r="AO107" s="373"/>
      <c r="AP107" s="348" t="s">
        <v>430</v>
      </c>
      <c r="AQ107" s="348" t="s">
        <v>430</v>
      </c>
      <c r="AR107" s="348" t="s">
        <v>430</v>
      </c>
      <c r="AS107" s="348">
        <v>7.82</v>
      </c>
      <c r="AT107" s="348">
        <v>8.9700000000000006</v>
      </c>
      <c r="AU107" s="351"/>
      <c r="AV107" s="346" t="s">
        <v>430</v>
      </c>
      <c r="AW107" s="346" t="s">
        <v>430</v>
      </c>
      <c r="AX107" s="346" t="s">
        <v>430</v>
      </c>
      <c r="AY107" s="346">
        <v>35</v>
      </c>
      <c r="AZ107" s="346">
        <v>49</v>
      </c>
      <c r="BA107" s="374"/>
      <c r="BB107" s="348">
        <v>16.8854557745655</v>
      </c>
      <c r="BC107" s="348">
        <v>0.99562442202093204</v>
      </c>
      <c r="BD107" s="348">
        <v>5.8302225825890099E-2</v>
      </c>
      <c r="BE107" s="375">
        <v>-8.4481471366274694E-2</v>
      </c>
      <c r="BF107" s="374"/>
      <c r="BG107" s="372">
        <v>0.17760000000000001</v>
      </c>
      <c r="BH107" s="373"/>
      <c r="BI107" s="843">
        <v>86.384900000000002</v>
      </c>
      <c r="BJ107" s="843">
        <v>13.201700000000001</v>
      </c>
      <c r="BK107" s="348" t="s">
        <v>430</v>
      </c>
      <c r="BL107" s="843">
        <v>0.41339999999999999</v>
      </c>
      <c r="BM107" s="373"/>
      <c r="BN107" s="372" t="s">
        <v>4609</v>
      </c>
      <c r="BO107" s="372" t="s">
        <v>2518</v>
      </c>
      <c r="BP107" s="372" t="s">
        <v>1871</v>
      </c>
      <c r="BQ107" s="372" t="s">
        <v>4611</v>
      </c>
      <c r="BR107" s="372" t="s">
        <v>4555</v>
      </c>
      <c r="BS107" s="373"/>
      <c r="BT107" s="354" t="s">
        <v>555</v>
      </c>
    </row>
    <row r="108" spans="1:72" s="428" customFormat="1" x14ac:dyDescent="0.25">
      <c r="A108" s="345" t="s">
        <v>4892</v>
      </c>
      <c r="B108" s="373"/>
      <c r="C108" s="719">
        <v>45072</v>
      </c>
      <c r="D108" s="373"/>
      <c r="E108" s="346">
        <v>293.69400000000002</v>
      </c>
      <c r="F108" s="373"/>
      <c r="G108" s="347">
        <v>12.2775</v>
      </c>
      <c r="H108" s="374"/>
      <c r="I108" s="348">
        <v>0.18360000000000001</v>
      </c>
      <c r="J108" s="348">
        <v>-1.647</v>
      </c>
      <c r="K108" s="348">
        <v>-4.6386000000000003</v>
      </c>
      <c r="L108" s="348">
        <v>1.6947000000000001</v>
      </c>
      <c r="M108" s="348">
        <v>-3.6749000000000001</v>
      </c>
      <c r="N108" s="350">
        <v>-7.5468999999999999</v>
      </c>
      <c r="O108" s="348">
        <v>-3.8111999999999999</v>
      </c>
      <c r="P108" s="348">
        <v>4.6357999999999997</v>
      </c>
      <c r="Q108" s="348" t="s">
        <v>430</v>
      </c>
      <c r="R108" s="348" t="s">
        <v>430</v>
      </c>
      <c r="S108" s="348">
        <v>-1.8601000000000001</v>
      </c>
      <c r="T108" s="348">
        <v>4.7237999999999998</v>
      </c>
      <c r="U108" s="348">
        <v>-11.612299999999999</v>
      </c>
      <c r="V108" s="348">
        <v>-6.1890999999999998</v>
      </c>
      <c r="W108" s="348">
        <v>-2.66</v>
      </c>
      <c r="X108" s="348">
        <v>6.4233000000000002</v>
      </c>
      <c r="Y108" s="374"/>
      <c r="Z108" s="346">
        <v>45</v>
      </c>
      <c r="AA108" s="346">
        <v>186</v>
      </c>
      <c r="AB108" s="346">
        <v>210</v>
      </c>
      <c r="AC108" s="346">
        <v>183</v>
      </c>
      <c r="AD108" s="346">
        <v>228</v>
      </c>
      <c r="AE108" s="346">
        <v>204</v>
      </c>
      <c r="AF108" s="346">
        <v>111</v>
      </c>
      <c r="AG108" s="346">
        <v>96</v>
      </c>
      <c r="AH108" s="346" t="s">
        <v>430</v>
      </c>
      <c r="AI108" s="346" t="s">
        <v>430</v>
      </c>
      <c r="AJ108" s="346">
        <v>224</v>
      </c>
      <c r="AK108" s="346">
        <v>223</v>
      </c>
      <c r="AL108" s="346">
        <v>220</v>
      </c>
      <c r="AM108" s="346">
        <v>210</v>
      </c>
      <c r="AN108" s="346">
        <v>174</v>
      </c>
      <c r="AO108" s="373"/>
      <c r="AP108" s="348" t="s">
        <v>430</v>
      </c>
      <c r="AQ108" s="348" t="s">
        <v>430</v>
      </c>
      <c r="AR108" s="348" t="s">
        <v>430</v>
      </c>
      <c r="AS108" s="348">
        <v>-1.44</v>
      </c>
      <c r="AT108" s="348">
        <v>-11.32</v>
      </c>
      <c r="AU108" s="351"/>
      <c r="AV108" s="346" t="s">
        <v>430</v>
      </c>
      <c r="AW108" s="346" t="s">
        <v>430</v>
      </c>
      <c r="AX108" s="346" t="s">
        <v>430</v>
      </c>
      <c r="AY108" s="346">
        <v>93</v>
      </c>
      <c r="AZ108" s="346">
        <v>212</v>
      </c>
      <c r="BA108" s="374"/>
      <c r="BB108" s="348">
        <v>11.914964010371101</v>
      </c>
      <c r="BC108" s="348">
        <v>0.99767319701831403</v>
      </c>
      <c r="BD108" s="348">
        <v>2.8888282801767299E-3</v>
      </c>
      <c r="BE108" s="375">
        <v>-4.3914125793889702E-2</v>
      </c>
      <c r="BF108" s="374"/>
      <c r="BG108" s="372">
        <v>5.5300000000000002E-2</v>
      </c>
      <c r="BH108" s="373"/>
      <c r="BI108" s="843">
        <v>99.5792</v>
      </c>
      <c r="BJ108" s="348" t="s">
        <v>430</v>
      </c>
      <c r="BK108" s="348" t="s">
        <v>430</v>
      </c>
      <c r="BL108" s="843">
        <v>0.42080000000000001</v>
      </c>
      <c r="BM108" s="373"/>
      <c r="BN108" s="372" t="s">
        <v>4545</v>
      </c>
      <c r="BO108" s="372" t="s">
        <v>695</v>
      </c>
      <c r="BP108" s="372" t="s">
        <v>4547</v>
      </c>
      <c r="BQ108" s="372" t="s">
        <v>4548</v>
      </c>
      <c r="BR108" s="372" t="s">
        <v>4749</v>
      </c>
      <c r="BS108" s="373"/>
      <c r="BT108" s="354" t="s">
        <v>4893</v>
      </c>
    </row>
    <row r="109" spans="1:72" s="428" customFormat="1" x14ac:dyDescent="0.25">
      <c r="A109" s="345" t="s">
        <v>4894</v>
      </c>
      <c r="B109" s="373"/>
      <c r="C109" s="719">
        <v>45364</v>
      </c>
      <c r="D109" s="373"/>
      <c r="E109" s="346">
        <v>300.11200000000002</v>
      </c>
      <c r="F109" s="373"/>
      <c r="G109" s="347">
        <v>12.202199999999999</v>
      </c>
      <c r="H109" s="374"/>
      <c r="I109" s="348">
        <v>-0.15629999999999999</v>
      </c>
      <c r="J109" s="348">
        <v>-1.425</v>
      </c>
      <c r="K109" s="348">
        <v>-3.3197999999999999</v>
      </c>
      <c r="L109" s="348">
        <v>3.3498000000000001</v>
      </c>
      <c r="M109" s="348">
        <v>3.7964000000000002</v>
      </c>
      <c r="N109" s="350">
        <v>1.3682000000000001</v>
      </c>
      <c r="O109" s="348">
        <v>-0.17080000000000001</v>
      </c>
      <c r="P109" s="348" t="s">
        <v>430</v>
      </c>
      <c r="Q109" s="348" t="s">
        <v>430</v>
      </c>
      <c r="R109" s="348" t="s">
        <v>430</v>
      </c>
      <c r="S109" s="348">
        <v>-0.14399999999999999</v>
      </c>
      <c r="T109" s="348">
        <v>12.9457</v>
      </c>
      <c r="U109" s="348">
        <v>-2.3542999999999998</v>
      </c>
      <c r="V109" s="348">
        <v>3.1261999999999999</v>
      </c>
      <c r="W109" s="348">
        <v>-2.5219999999999998</v>
      </c>
      <c r="X109" s="348">
        <v>8.3009000000000004</v>
      </c>
      <c r="Y109" s="374"/>
      <c r="Z109" s="346">
        <v>129</v>
      </c>
      <c r="AA109" s="346">
        <v>158</v>
      </c>
      <c r="AB109" s="346">
        <v>142</v>
      </c>
      <c r="AC109" s="346">
        <v>125</v>
      </c>
      <c r="AD109" s="346">
        <v>112</v>
      </c>
      <c r="AE109" s="346">
        <v>110</v>
      </c>
      <c r="AF109" s="346">
        <v>46</v>
      </c>
      <c r="AG109" s="346" t="s">
        <v>430</v>
      </c>
      <c r="AH109" s="346" t="s">
        <v>430</v>
      </c>
      <c r="AI109" s="346" t="s">
        <v>430</v>
      </c>
      <c r="AJ109" s="346">
        <v>152</v>
      </c>
      <c r="AK109" s="346">
        <v>129</v>
      </c>
      <c r="AL109" s="346">
        <v>125</v>
      </c>
      <c r="AM109" s="346">
        <v>105</v>
      </c>
      <c r="AN109" s="346">
        <v>160</v>
      </c>
      <c r="AO109" s="373"/>
      <c r="AP109" s="348" t="s">
        <v>430</v>
      </c>
      <c r="AQ109" s="348" t="s">
        <v>430</v>
      </c>
      <c r="AR109" s="348" t="s">
        <v>430</v>
      </c>
      <c r="AS109" s="348" t="s">
        <v>430</v>
      </c>
      <c r="AT109" s="348">
        <v>0.35</v>
      </c>
      <c r="AU109" s="351"/>
      <c r="AV109" s="346" t="s">
        <v>430</v>
      </c>
      <c r="AW109" s="346" t="s">
        <v>430</v>
      </c>
      <c r="AX109" s="346" t="s">
        <v>430</v>
      </c>
      <c r="AY109" s="346" t="s">
        <v>430</v>
      </c>
      <c r="AZ109" s="346">
        <v>108</v>
      </c>
      <c r="BA109" s="374"/>
      <c r="BB109" s="348">
        <v>14.1192066773544</v>
      </c>
      <c r="BC109" s="348">
        <v>0.99619895085320997</v>
      </c>
      <c r="BD109" s="348">
        <v>7.0453252231285502E-3</v>
      </c>
      <c r="BE109" s="375">
        <v>-7.4821460090017305E-2</v>
      </c>
      <c r="BF109" s="374"/>
      <c r="BG109" s="372">
        <v>7.1599999999999997E-2</v>
      </c>
      <c r="BH109" s="373"/>
      <c r="BI109" s="843">
        <v>53.6858</v>
      </c>
      <c r="BJ109" s="843">
        <v>44.052799999999998</v>
      </c>
      <c r="BK109" s="843">
        <v>2.1195499999999998</v>
      </c>
      <c r="BL109" s="843">
        <v>0.14185</v>
      </c>
      <c r="BM109" s="373"/>
      <c r="BN109" s="372" t="s">
        <v>4895</v>
      </c>
      <c r="BO109" s="372" t="s">
        <v>866</v>
      </c>
      <c r="BP109" s="372" t="s">
        <v>4230</v>
      </c>
      <c r="BQ109" s="372" t="s">
        <v>4435</v>
      </c>
      <c r="BR109" s="372" t="s">
        <v>4436</v>
      </c>
      <c r="BS109" s="373"/>
      <c r="BT109" s="354" t="s">
        <v>555</v>
      </c>
    </row>
    <row r="110" spans="1:72" s="428" customFormat="1" ht="11" x14ac:dyDescent="0.3">
      <c r="A110" s="845" t="s">
        <v>4896</v>
      </c>
      <c r="B110" s="846"/>
      <c r="C110" s="847">
        <v>45726</v>
      </c>
      <c r="D110" s="846"/>
      <c r="E110" s="848">
        <v>301.02699999999999</v>
      </c>
      <c r="F110" s="846"/>
      <c r="G110" s="849">
        <v>12.135</v>
      </c>
      <c r="H110" s="851"/>
      <c r="I110" s="850">
        <v>-0.29580000000000001</v>
      </c>
      <c r="J110" s="850">
        <v>-0.3367</v>
      </c>
      <c r="K110" s="850">
        <v>-2.8422999999999998</v>
      </c>
      <c r="L110" s="850">
        <v>-0.66310000000000002</v>
      </c>
      <c r="M110" s="850">
        <v>1.4886999999999999</v>
      </c>
      <c r="N110" s="852">
        <v>10.2781</v>
      </c>
      <c r="O110" s="850" t="s">
        <v>430</v>
      </c>
      <c r="P110" s="850" t="s">
        <v>430</v>
      </c>
      <c r="Q110" s="850" t="s">
        <v>430</v>
      </c>
      <c r="R110" s="850" t="s">
        <v>430</v>
      </c>
      <c r="S110" s="850">
        <v>-0.54910000000000003</v>
      </c>
      <c r="T110" s="850">
        <v>6.7846000000000002</v>
      </c>
      <c r="U110" s="850">
        <v>2.5869</v>
      </c>
      <c r="V110" s="850">
        <v>8.5031999999999996</v>
      </c>
      <c r="W110" s="850">
        <v>0.35560000000000003</v>
      </c>
      <c r="X110" s="850">
        <v>13.7296</v>
      </c>
      <c r="Y110" s="851"/>
      <c r="Z110" s="848">
        <v>152</v>
      </c>
      <c r="AA110" s="848">
        <v>56</v>
      </c>
      <c r="AB110" s="848">
        <v>103</v>
      </c>
      <c r="AC110" s="848">
        <v>238</v>
      </c>
      <c r="AD110" s="848">
        <v>145</v>
      </c>
      <c r="AE110" s="848">
        <v>23</v>
      </c>
      <c r="AF110" s="848" t="s">
        <v>430</v>
      </c>
      <c r="AG110" s="848" t="s">
        <v>430</v>
      </c>
      <c r="AH110" s="848" t="s">
        <v>430</v>
      </c>
      <c r="AI110" s="848" t="s">
        <v>430</v>
      </c>
      <c r="AJ110" s="848">
        <v>165</v>
      </c>
      <c r="AK110" s="848">
        <v>186</v>
      </c>
      <c r="AL110" s="848">
        <v>80</v>
      </c>
      <c r="AM110" s="848">
        <v>55</v>
      </c>
      <c r="AN110" s="848">
        <v>11</v>
      </c>
      <c r="AO110" s="846"/>
      <c r="AP110" s="850" t="s">
        <v>430</v>
      </c>
      <c r="AQ110" s="850" t="s">
        <v>430</v>
      </c>
      <c r="AR110" s="850" t="s">
        <v>430</v>
      </c>
      <c r="AS110" s="850" t="s">
        <v>430</v>
      </c>
      <c r="AT110" s="850">
        <v>2.04</v>
      </c>
      <c r="AU110" s="853"/>
      <c r="AV110" s="848" t="s">
        <v>430</v>
      </c>
      <c r="AW110" s="848" t="s">
        <v>430</v>
      </c>
      <c r="AX110" s="848" t="s">
        <v>430</v>
      </c>
      <c r="AY110" s="848" t="s">
        <v>430</v>
      </c>
      <c r="AZ110" s="848">
        <v>97</v>
      </c>
      <c r="BA110" s="851"/>
      <c r="BB110" s="850">
        <v>12.8520727382018</v>
      </c>
      <c r="BC110" s="850">
        <v>1.00097728306789</v>
      </c>
      <c r="BD110" s="850">
        <v>5.5544736658972201E-2</v>
      </c>
      <c r="BE110" s="856">
        <v>-9.8985841250559106E-2</v>
      </c>
      <c r="BF110" s="851"/>
      <c r="BG110" s="859">
        <v>0.34310000000000002</v>
      </c>
      <c r="BH110" s="846"/>
      <c r="BI110" s="850">
        <v>83.575500000000005</v>
      </c>
      <c r="BJ110" s="850">
        <v>16.203099999999999</v>
      </c>
      <c r="BK110" s="850" t="s">
        <v>430</v>
      </c>
      <c r="BL110" s="850">
        <v>0.22140000000000001</v>
      </c>
      <c r="BM110" s="846"/>
      <c r="BN110" s="859" t="s">
        <v>4897</v>
      </c>
      <c r="BO110" s="859" t="s">
        <v>4898</v>
      </c>
      <c r="BP110" s="859" t="s">
        <v>4899</v>
      </c>
      <c r="BQ110" s="859" t="s">
        <v>4900</v>
      </c>
      <c r="BR110" s="859" t="s">
        <v>4901</v>
      </c>
      <c r="BS110" s="846"/>
      <c r="BT110" s="860" t="s">
        <v>555</v>
      </c>
    </row>
    <row r="111" spans="1:72" s="428" customFormat="1" x14ac:dyDescent="0.25">
      <c r="A111" s="345" t="s">
        <v>4902</v>
      </c>
      <c r="B111" s="373"/>
      <c r="C111" s="719">
        <v>44610</v>
      </c>
      <c r="D111" s="373"/>
      <c r="E111" s="346">
        <v>283.14</v>
      </c>
      <c r="F111" s="373"/>
      <c r="G111" s="347">
        <v>17.5655</v>
      </c>
      <c r="H111" s="374"/>
      <c r="I111" s="348">
        <v>-0.44490000000000002</v>
      </c>
      <c r="J111" s="348">
        <v>-0.72960000000000003</v>
      </c>
      <c r="K111" s="348">
        <v>-2.9878999999999998</v>
      </c>
      <c r="L111" s="348">
        <v>5.0385999999999997</v>
      </c>
      <c r="M111" s="348">
        <v>8.1493000000000002</v>
      </c>
      <c r="N111" s="350">
        <v>7.0857999999999999</v>
      </c>
      <c r="O111" s="348">
        <v>-1.6085</v>
      </c>
      <c r="P111" s="348">
        <v>15.939500000000001</v>
      </c>
      <c r="Q111" s="348" t="s">
        <v>430</v>
      </c>
      <c r="R111" s="348" t="s">
        <v>430</v>
      </c>
      <c r="S111" s="348">
        <v>1.3916999999999999</v>
      </c>
      <c r="T111" s="348">
        <v>20.282</v>
      </c>
      <c r="U111" s="348">
        <v>4.8141999999999996</v>
      </c>
      <c r="V111" s="348">
        <v>7.0030000000000001</v>
      </c>
      <c r="W111" s="348">
        <v>-1.6825000000000001</v>
      </c>
      <c r="X111" s="348">
        <v>13.1447</v>
      </c>
      <c r="Y111" s="374"/>
      <c r="Z111" s="346">
        <v>194</v>
      </c>
      <c r="AA111" s="346">
        <v>80</v>
      </c>
      <c r="AB111" s="346">
        <v>120</v>
      </c>
      <c r="AC111" s="346">
        <v>62</v>
      </c>
      <c r="AD111" s="346">
        <v>67</v>
      </c>
      <c r="AE111" s="346">
        <v>52</v>
      </c>
      <c r="AF111" s="346">
        <v>76</v>
      </c>
      <c r="AG111" s="346">
        <v>25</v>
      </c>
      <c r="AH111" s="346" t="s">
        <v>430</v>
      </c>
      <c r="AI111" s="346" t="s">
        <v>430</v>
      </c>
      <c r="AJ111" s="346">
        <v>86</v>
      </c>
      <c r="AK111" s="346">
        <v>42</v>
      </c>
      <c r="AL111" s="346">
        <v>41</v>
      </c>
      <c r="AM111" s="346">
        <v>76</v>
      </c>
      <c r="AN111" s="346">
        <v>74</v>
      </c>
      <c r="AO111" s="373"/>
      <c r="AP111" s="348" t="s">
        <v>430</v>
      </c>
      <c r="AQ111" s="348" t="s">
        <v>430</v>
      </c>
      <c r="AR111" s="348" t="s">
        <v>430</v>
      </c>
      <c r="AS111" s="348">
        <v>7.77</v>
      </c>
      <c r="AT111" s="348">
        <v>9</v>
      </c>
      <c r="AU111" s="351"/>
      <c r="AV111" s="346" t="s">
        <v>430</v>
      </c>
      <c r="AW111" s="346" t="s">
        <v>430</v>
      </c>
      <c r="AX111" s="346" t="s">
        <v>430</v>
      </c>
      <c r="AY111" s="346">
        <v>36</v>
      </c>
      <c r="AZ111" s="346">
        <v>48</v>
      </c>
      <c r="BA111" s="374"/>
      <c r="BB111" s="348">
        <v>16.973032298699</v>
      </c>
      <c r="BC111" s="348">
        <v>1.00078873520254</v>
      </c>
      <c r="BD111" s="348">
        <v>5.7888377099612601E-2</v>
      </c>
      <c r="BE111" s="375">
        <v>-9.1944440493156906E-2</v>
      </c>
      <c r="BF111" s="374"/>
      <c r="BG111" s="372">
        <v>0.1764</v>
      </c>
      <c r="BH111" s="373"/>
      <c r="BI111" s="843">
        <v>86.468299999999999</v>
      </c>
      <c r="BJ111" s="843">
        <v>13.2178</v>
      </c>
      <c r="BK111" s="348" t="s">
        <v>430</v>
      </c>
      <c r="BL111" s="843">
        <v>0.31390000000000001</v>
      </c>
      <c r="BM111" s="373"/>
      <c r="BN111" s="372" t="s">
        <v>4903</v>
      </c>
      <c r="BO111" s="372" t="s">
        <v>4535</v>
      </c>
      <c r="BP111" s="372" t="s">
        <v>4536</v>
      </c>
      <c r="BQ111" s="372" t="s">
        <v>1442</v>
      </c>
      <c r="BR111" s="372" t="s">
        <v>4537</v>
      </c>
      <c r="BS111" s="373"/>
      <c r="BT111" s="354" t="s">
        <v>555</v>
      </c>
    </row>
    <row r="112" spans="1:72" s="428" customFormat="1" x14ac:dyDescent="0.25">
      <c r="A112" s="345" t="s">
        <v>4904</v>
      </c>
      <c r="B112" s="373"/>
      <c r="C112" s="719">
        <v>44476</v>
      </c>
      <c r="D112" s="373"/>
      <c r="E112" s="346">
        <v>281.33300000000003</v>
      </c>
      <c r="F112" s="373"/>
      <c r="G112" s="347">
        <v>13.4391</v>
      </c>
      <c r="H112" s="374"/>
      <c r="I112" s="348">
        <v>0.1961</v>
      </c>
      <c r="J112" s="348">
        <v>-1.6495</v>
      </c>
      <c r="K112" s="348">
        <v>-4.4942000000000002</v>
      </c>
      <c r="L112" s="348">
        <v>1.6312</v>
      </c>
      <c r="M112" s="348">
        <v>-2.6738</v>
      </c>
      <c r="N112" s="350">
        <v>-5.4063999999999997</v>
      </c>
      <c r="O112" s="348">
        <v>-2.5533000000000001</v>
      </c>
      <c r="P112" s="348">
        <v>6.3441000000000001</v>
      </c>
      <c r="Q112" s="348" t="s">
        <v>430</v>
      </c>
      <c r="R112" s="348" t="s">
        <v>430</v>
      </c>
      <c r="S112" s="348">
        <v>-1.3838999999999999</v>
      </c>
      <c r="T112" s="348">
        <v>5.7638999999999996</v>
      </c>
      <c r="U112" s="348">
        <v>-9.5899000000000001</v>
      </c>
      <c r="V112" s="348">
        <v>-3.9824000000000002</v>
      </c>
      <c r="W112" s="348">
        <v>-2.4845000000000002</v>
      </c>
      <c r="X112" s="348">
        <v>6.1806000000000001</v>
      </c>
      <c r="Y112" s="374"/>
      <c r="Z112" s="346">
        <v>30</v>
      </c>
      <c r="AA112" s="346">
        <v>193</v>
      </c>
      <c r="AB112" s="346">
        <v>177</v>
      </c>
      <c r="AC112" s="346">
        <v>193</v>
      </c>
      <c r="AD112" s="346">
        <v>202</v>
      </c>
      <c r="AE112" s="346">
        <v>174</v>
      </c>
      <c r="AF112" s="346">
        <v>95</v>
      </c>
      <c r="AG112" s="346">
        <v>86</v>
      </c>
      <c r="AH112" s="346" t="s">
        <v>430</v>
      </c>
      <c r="AI112" s="346" t="s">
        <v>430</v>
      </c>
      <c r="AJ112" s="346">
        <v>189</v>
      </c>
      <c r="AK112" s="346">
        <v>201</v>
      </c>
      <c r="AL112" s="346">
        <v>199</v>
      </c>
      <c r="AM112" s="346">
        <v>183</v>
      </c>
      <c r="AN112" s="346">
        <v>138</v>
      </c>
      <c r="AO112" s="373"/>
      <c r="AP112" s="348" t="s">
        <v>430</v>
      </c>
      <c r="AQ112" s="348" t="s">
        <v>430</v>
      </c>
      <c r="AR112" s="348" t="s">
        <v>430</v>
      </c>
      <c r="AS112" s="348">
        <v>0.33</v>
      </c>
      <c r="AT112" s="348">
        <v>-9.0500000000000007</v>
      </c>
      <c r="AU112" s="351"/>
      <c r="AV112" s="346" t="s">
        <v>430</v>
      </c>
      <c r="AW112" s="346" t="s">
        <v>430</v>
      </c>
      <c r="AX112" s="346" t="s">
        <v>430</v>
      </c>
      <c r="AY112" s="346">
        <v>80</v>
      </c>
      <c r="AZ112" s="346">
        <v>189</v>
      </c>
      <c r="BA112" s="374"/>
      <c r="BB112" s="348">
        <v>11.6216230883199</v>
      </c>
      <c r="BC112" s="348">
        <v>0.99468532868954695</v>
      </c>
      <c r="BD112" s="348">
        <v>1.41248132549384E-2</v>
      </c>
      <c r="BE112" s="375">
        <v>-5.3716781209811298E-2</v>
      </c>
      <c r="BF112" s="374"/>
      <c r="BG112" s="372">
        <v>0.23830000000000001</v>
      </c>
      <c r="BH112" s="373"/>
      <c r="BI112" s="843">
        <v>97.795100000000005</v>
      </c>
      <c r="BJ112" s="843">
        <v>1.3369899999999999</v>
      </c>
      <c r="BK112" s="348" t="s">
        <v>430</v>
      </c>
      <c r="BL112" s="843">
        <v>0.86790999999999996</v>
      </c>
      <c r="BM112" s="373"/>
      <c r="BN112" s="372" t="s">
        <v>4532</v>
      </c>
      <c r="BO112" s="372" t="s">
        <v>4523</v>
      </c>
      <c r="BP112" s="372" t="s">
        <v>4387</v>
      </c>
      <c r="BQ112" s="372" t="s">
        <v>4525</v>
      </c>
      <c r="BR112" s="372" t="s">
        <v>4526</v>
      </c>
      <c r="BS112" s="373"/>
      <c r="BT112" s="354" t="s">
        <v>555</v>
      </c>
    </row>
    <row r="113" spans="1:72" s="428" customFormat="1" x14ac:dyDescent="0.25">
      <c r="A113" s="345" t="s">
        <v>4905</v>
      </c>
      <c r="B113" s="373"/>
      <c r="C113" s="719">
        <v>44895</v>
      </c>
      <c r="D113" s="373"/>
      <c r="E113" s="346">
        <v>284.77999999999997</v>
      </c>
      <c r="F113" s="373"/>
      <c r="G113" s="347">
        <v>18.7409</v>
      </c>
      <c r="H113" s="374"/>
      <c r="I113" s="348">
        <v>5.3E-3</v>
      </c>
      <c r="J113" s="348">
        <v>-6.88E-2</v>
      </c>
      <c r="K113" s="348">
        <v>0.47660000000000002</v>
      </c>
      <c r="L113" s="348">
        <v>9.8954000000000004</v>
      </c>
      <c r="M113" s="348">
        <v>19.726400000000002</v>
      </c>
      <c r="N113" s="350">
        <v>7.4599000000000002</v>
      </c>
      <c r="O113" s="348">
        <v>-0.26860000000000001</v>
      </c>
      <c r="P113" s="348">
        <v>13.734500000000001</v>
      </c>
      <c r="Q113" s="348" t="s">
        <v>430</v>
      </c>
      <c r="R113" s="348" t="s">
        <v>430</v>
      </c>
      <c r="S113" s="348">
        <v>4.1138000000000003</v>
      </c>
      <c r="T113" s="348">
        <v>29.010899999999999</v>
      </c>
      <c r="U113" s="348">
        <v>10.334</v>
      </c>
      <c r="V113" s="348">
        <v>10.120799999999999</v>
      </c>
      <c r="W113" s="348">
        <v>0.31850000000000001</v>
      </c>
      <c r="X113" s="348">
        <v>18.0731</v>
      </c>
      <c r="Y113" s="374"/>
      <c r="Z113" s="346">
        <v>84</v>
      </c>
      <c r="AA113" s="346">
        <v>42</v>
      </c>
      <c r="AB113" s="346">
        <v>26</v>
      </c>
      <c r="AC113" s="346">
        <v>15</v>
      </c>
      <c r="AD113" s="346">
        <v>10</v>
      </c>
      <c r="AE113" s="346">
        <v>39</v>
      </c>
      <c r="AF113" s="346">
        <v>50</v>
      </c>
      <c r="AG113" s="346">
        <v>33</v>
      </c>
      <c r="AH113" s="346" t="s">
        <v>430</v>
      </c>
      <c r="AI113" s="346" t="s">
        <v>430</v>
      </c>
      <c r="AJ113" s="346">
        <v>29</v>
      </c>
      <c r="AK113" s="346">
        <v>12</v>
      </c>
      <c r="AL113" s="346">
        <v>20</v>
      </c>
      <c r="AM113" s="346">
        <v>30</v>
      </c>
      <c r="AN113" s="346">
        <v>18</v>
      </c>
      <c r="AO113" s="373"/>
      <c r="AP113" s="348" t="s">
        <v>430</v>
      </c>
      <c r="AQ113" s="348" t="s">
        <v>430</v>
      </c>
      <c r="AR113" s="348" t="s">
        <v>430</v>
      </c>
      <c r="AS113" s="348">
        <v>9.2100000000000009</v>
      </c>
      <c r="AT113" s="348">
        <v>21.09</v>
      </c>
      <c r="AU113" s="351"/>
      <c r="AV113" s="346" t="s">
        <v>430</v>
      </c>
      <c r="AW113" s="346" t="s">
        <v>430</v>
      </c>
      <c r="AX113" s="346" t="s">
        <v>430</v>
      </c>
      <c r="AY113" s="346">
        <v>14</v>
      </c>
      <c r="AZ113" s="346">
        <v>16</v>
      </c>
      <c r="BA113" s="374"/>
      <c r="BB113" s="348">
        <v>19.717853506757699</v>
      </c>
      <c r="BC113" s="348">
        <v>0.99770413703088001</v>
      </c>
      <c r="BD113" s="348">
        <v>5.0569430192468998E-2</v>
      </c>
      <c r="BE113" s="375">
        <v>-8.1126348377452001E-2</v>
      </c>
      <c r="BF113" s="374"/>
      <c r="BG113" s="372">
        <v>0.19350000000000001</v>
      </c>
      <c r="BH113" s="373"/>
      <c r="BI113" s="348" t="s">
        <v>430</v>
      </c>
      <c r="BJ113" s="843">
        <v>7.1810999999999998</v>
      </c>
      <c r="BK113" s="843">
        <v>92.729600000000005</v>
      </c>
      <c r="BL113" s="843">
        <v>8.9300000000000004E-2</v>
      </c>
      <c r="BM113" s="373"/>
      <c r="BN113" s="372" t="s">
        <v>4581</v>
      </c>
      <c r="BO113" s="372" t="s">
        <v>4582</v>
      </c>
      <c r="BP113" s="372" t="s">
        <v>4633</v>
      </c>
      <c r="BQ113" s="372" t="s">
        <v>4584</v>
      </c>
      <c r="BR113" s="372" t="s">
        <v>4585</v>
      </c>
      <c r="BS113" s="373"/>
      <c r="BT113" s="354" t="s">
        <v>555</v>
      </c>
    </row>
    <row r="114" spans="1:72" s="428" customFormat="1" x14ac:dyDescent="0.25">
      <c r="A114" s="345" t="s">
        <v>4906</v>
      </c>
      <c r="B114" s="373"/>
      <c r="C114" s="719">
        <v>44663</v>
      </c>
      <c r="D114" s="373"/>
      <c r="E114" s="346">
        <v>259.76799999999997</v>
      </c>
      <c r="F114" s="373"/>
      <c r="G114" s="347">
        <v>13.803599999999999</v>
      </c>
      <c r="H114" s="374"/>
      <c r="I114" s="348">
        <v>-0.1656</v>
      </c>
      <c r="J114" s="348">
        <v>-2.6448</v>
      </c>
      <c r="K114" s="348">
        <v>-5.3121</v>
      </c>
      <c r="L114" s="348">
        <v>1.3391</v>
      </c>
      <c r="M114" s="348">
        <v>4.9535999999999998</v>
      </c>
      <c r="N114" s="350">
        <v>-3.4773999999999998</v>
      </c>
      <c r="O114" s="348">
        <v>-3.9331</v>
      </c>
      <c r="P114" s="348">
        <v>6.8217999999999996</v>
      </c>
      <c r="Q114" s="348" t="s">
        <v>430</v>
      </c>
      <c r="R114" s="348" t="s">
        <v>430</v>
      </c>
      <c r="S114" s="348">
        <v>-0.77129999999999999</v>
      </c>
      <c r="T114" s="348">
        <v>14.3695</v>
      </c>
      <c r="U114" s="348">
        <v>-1.3852</v>
      </c>
      <c r="V114" s="348">
        <v>0.38109999999999999</v>
      </c>
      <c r="W114" s="348">
        <v>-4.1050000000000004</v>
      </c>
      <c r="X114" s="348">
        <v>7.5716999999999999</v>
      </c>
      <c r="Y114" s="374"/>
      <c r="Z114" s="346">
        <v>133</v>
      </c>
      <c r="AA114" s="346">
        <v>240</v>
      </c>
      <c r="AB114" s="346">
        <v>226</v>
      </c>
      <c r="AC114" s="346">
        <v>221</v>
      </c>
      <c r="AD114" s="346">
        <v>99</v>
      </c>
      <c r="AE114" s="346">
        <v>159</v>
      </c>
      <c r="AF114" s="346">
        <v>114</v>
      </c>
      <c r="AG114" s="346">
        <v>69</v>
      </c>
      <c r="AH114" s="346" t="s">
        <v>430</v>
      </c>
      <c r="AI114" s="346" t="s">
        <v>430</v>
      </c>
      <c r="AJ114" s="346">
        <v>172</v>
      </c>
      <c r="AK114" s="346">
        <v>106</v>
      </c>
      <c r="AL114" s="346">
        <v>113</v>
      </c>
      <c r="AM114" s="346">
        <v>149</v>
      </c>
      <c r="AN114" s="346">
        <v>245</v>
      </c>
      <c r="AO114" s="373"/>
      <c r="AP114" s="348" t="s">
        <v>430</v>
      </c>
      <c r="AQ114" s="348" t="s">
        <v>430</v>
      </c>
      <c r="AR114" s="348" t="s">
        <v>430</v>
      </c>
      <c r="AS114" s="348">
        <v>2.34</v>
      </c>
      <c r="AT114" s="348">
        <v>-0.3</v>
      </c>
      <c r="AU114" s="351"/>
      <c r="AV114" s="346" t="s">
        <v>430</v>
      </c>
      <c r="AW114" s="346" t="s">
        <v>430</v>
      </c>
      <c r="AX114" s="346" t="s">
        <v>430</v>
      </c>
      <c r="AY114" s="346">
        <v>58</v>
      </c>
      <c r="AZ114" s="346">
        <v>121</v>
      </c>
      <c r="BA114" s="374"/>
      <c r="BB114" s="348">
        <v>15.6192407073395</v>
      </c>
      <c r="BC114" s="348">
        <v>0.998469548592128</v>
      </c>
      <c r="BD114" s="348">
        <v>2.3534925321488102E-2</v>
      </c>
      <c r="BE114" s="375">
        <v>-7.1635846745857504E-2</v>
      </c>
      <c r="BF114" s="374"/>
      <c r="BG114" s="372">
        <v>7.7499999999999999E-2</v>
      </c>
      <c r="BH114" s="373"/>
      <c r="BI114" s="843">
        <v>11.0219</v>
      </c>
      <c r="BJ114" s="843">
        <v>82.576099999999997</v>
      </c>
      <c r="BK114" s="843">
        <v>6.1660000000000004</v>
      </c>
      <c r="BL114" s="843">
        <v>0.23599999999999999</v>
      </c>
      <c r="BM114" s="373"/>
      <c r="BN114" s="372" t="s">
        <v>4907</v>
      </c>
      <c r="BO114" s="372" t="s">
        <v>4908</v>
      </c>
      <c r="BP114" s="372" t="s">
        <v>4909</v>
      </c>
      <c r="BQ114" s="372" t="s">
        <v>4910</v>
      </c>
      <c r="BR114" s="372" t="s">
        <v>4837</v>
      </c>
      <c r="BS114" s="373"/>
      <c r="BT114" s="354" t="s">
        <v>555</v>
      </c>
    </row>
    <row r="115" spans="1:72" s="428" customFormat="1" x14ac:dyDescent="0.25">
      <c r="A115" s="345" t="s">
        <v>4911</v>
      </c>
      <c r="B115" s="373"/>
      <c r="C115" s="719">
        <v>44837</v>
      </c>
      <c r="D115" s="373"/>
      <c r="E115" s="346">
        <v>263.72899999999998</v>
      </c>
      <c r="F115" s="373"/>
      <c r="G115" s="347">
        <v>16.421399999999998</v>
      </c>
      <c r="H115" s="374"/>
      <c r="I115" s="348">
        <v>9.8100000000000007E-2</v>
      </c>
      <c r="J115" s="348">
        <v>-1.1706000000000001</v>
      </c>
      <c r="K115" s="348">
        <v>-4.5894000000000004</v>
      </c>
      <c r="L115" s="348">
        <v>1.6604000000000001</v>
      </c>
      <c r="M115" s="348">
        <v>1.0865</v>
      </c>
      <c r="N115" s="350">
        <v>0.35870000000000002</v>
      </c>
      <c r="O115" s="348">
        <v>-9.8500000000000004E-2</v>
      </c>
      <c r="P115" s="348">
        <v>10.8628</v>
      </c>
      <c r="Q115" s="348" t="s">
        <v>430</v>
      </c>
      <c r="R115" s="348" t="s">
        <v>430</v>
      </c>
      <c r="S115" s="348">
        <v>-0.45650000000000002</v>
      </c>
      <c r="T115" s="348">
        <v>9.0869</v>
      </c>
      <c r="U115" s="348">
        <v>-3.3654000000000002</v>
      </c>
      <c r="V115" s="348">
        <v>1.9184000000000001</v>
      </c>
      <c r="W115" s="348">
        <v>-2.4005999999999998</v>
      </c>
      <c r="X115" s="348">
        <v>13.416600000000001</v>
      </c>
      <c r="Y115" s="374"/>
      <c r="Z115" s="346">
        <v>61</v>
      </c>
      <c r="AA115" s="346">
        <v>124</v>
      </c>
      <c r="AB115" s="346">
        <v>203</v>
      </c>
      <c r="AC115" s="346">
        <v>187</v>
      </c>
      <c r="AD115" s="346">
        <v>157</v>
      </c>
      <c r="AE115" s="346">
        <v>126</v>
      </c>
      <c r="AF115" s="346">
        <v>45</v>
      </c>
      <c r="AG115" s="346">
        <v>51</v>
      </c>
      <c r="AH115" s="346" t="s">
        <v>430</v>
      </c>
      <c r="AI115" s="346" t="s">
        <v>430</v>
      </c>
      <c r="AJ115" s="346">
        <v>164</v>
      </c>
      <c r="AK115" s="346">
        <v>172</v>
      </c>
      <c r="AL115" s="346">
        <v>145</v>
      </c>
      <c r="AM115" s="346">
        <v>132</v>
      </c>
      <c r="AN115" s="346">
        <v>118</v>
      </c>
      <c r="AO115" s="373"/>
      <c r="AP115" s="348" t="s">
        <v>430</v>
      </c>
      <c r="AQ115" s="348" t="s">
        <v>430</v>
      </c>
      <c r="AR115" s="348" t="s">
        <v>430</v>
      </c>
      <c r="AS115" s="348">
        <v>4.72</v>
      </c>
      <c r="AT115" s="348">
        <v>-2.44</v>
      </c>
      <c r="AU115" s="351"/>
      <c r="AV115" s="346" t="s">
        <v>430</v>
      </c>
      <c r="AW115" s="346" t="s">
        <v>430</v>
      </c>
      <c r="AX115" s="346" t="s">
        <v>430</v>
      </c>
      <c r="AY115" s="346">
        <v>54</v>
      </c>
      <c r="AZ115" s="346">
        <v>143</v>
      </c>
      <c r="BA115" s="374"/>
      <c r="BB115" s="348">
        <v>11.881724019187301</v>
      </c>
      <c r="BC115" s="348">
        <v>0.99512599724614104</v>
      </c>
      <c r="BD115" s="348">
        <v>4.4783739713496397E-2</v>
      </c>
      <c r="BE115" s="375">
        <v>-9.3938507770835705E-2</v>
      </c>
      <c r="BF115" s="374"/>
      <c r="BG115" s="372">
        <v>0.1376</v>
      </c>
      <c r="BH115" s="373"/>
      <c r="BI115" s="843">
        <v>96.251099999999994</v>
      </c>
      <c r="BJ115" s="843">
        <v>3.6652900000000002</v>
      </c>
      <c r="BK115" s="348" t="s">
        <v>430</v>
      </c>
      <c r="BL115" s="843">
        <v>8.3610000000000004E-2</v>
      </c>
      <c r="BM115" s="373"/>
      <c r="BN115" s="372" t="s">
        <v>4702</v>
      </c>
      <c r="BO115" s="372" t="s">
        <v>4912</v>
      </c>
      <c r="BP115" s="372" t="s">
        <v>4913</v>
      </c>
      <c r="BQ115" s="372" t="s">
        <v>1269</v>
      </c>
      <c r="BR115" s="372" t="s">
        <v>4631</v>
      </c>
      <c r="BS115" s="373"/>
      <c r="BT115" s="354" t="s">
        <v>555</v>
      </c>
    </row>
    <row r="116" spans="1:72" s="428" customFormat="1" x14ac:dyDescent="0.25">
      <c r="A116" s="345" t="s">
        <v>4914</v>
      </c>
      <c r="B116" s="373"/>
      <c r="C116" s="719">
        <v>44616</v>
      </c>
      <c r="D116" s="373"/>
      <c r="E116" s="346">
        <v>265.745</v>
      </c>
      <c r="F116" s="373"/>
      <c r="G116" s="347">
        <v>14.4846</v>
      </c>
      <c r="H116" s="374"/>
      <c r="I116" s="348">
        <v>7.3899999999999993E-2</v>
      </c>
      <c r="J116" s="348">
        <v>-1.4806999999999999</v>
      </c>
      <c r="K116" s="348">
        <v>-4.2276999999999996</v>
      </c>
      <c r="L116" s="348">
        <v>2.2071999999999998</v>
      </c>
      <c r="M116" s="348">
        <v>-0.82230000000000003</v>
      </c>
      <c r="N116" s="350">
        <v>-3.36</v>
      </c>
      <c r="O116" s="348">
        <v>-2.4243000000000001</v>
      </c>
      <c r="P116" s="348">
        <v>8.0198999999999998</v>
      </c>
      <c r="Q116" s="348" t="s">
        <v>430</v>
      </c>
      <c r="R116" s="348" t="s">
        <v>430</v>
      </c>
      <c r="S116" s="348">
        <v>-0.90849999999999997</v>
      </c>
      <c r="T116" s="348">
        <v>8.2087000000000003</v>
      </c>
      <c r="U116" s="348">
        <v>-7.2564000000000002</v>
      </c>
      <c r="V116" s="348">
        <v>-2.1694</v>
      </c>
      <c r="W116" s="348">
        <v>-2.3376000000000001</v>
      </c>
      <c r="X116" s="348">
        <v>8.4929000000000006</v>
      </c>
      <c r="Y116" s="374"/>
      <c r="Z116" s="346">
        <v>68</v>
      </c>
      <c r="AA116" s="346">
        <v>163</v>
      </c>
      <c r="AB116" s="346">
        <v>158</v>
      </c>
      <c r="AC116" s="346">
        <v>160</v>
      </c>
      <c r="AD116" s="346">
        <v>182</v>
      </c>
      <c r="AE116" s="346">
        <v>154</v>
      </c>
      <c r="AF116" s="346">
        <v>84</v>
      </c>
      <c r="AG116" s="346">
        <v>62</v>
      </c>
      <c r="AH116" s="346" t="s">
        <v>430</v>
      </c>
      <c r="AI116" s="346" t="s">
        <v>430</v>
      </c>
      <c r="AJ116" s="346">
        <v>175</v>
      </c>
      <c r="AK116" s="346">
        <v>178</v>
      </c>
      <c r="AL116" s="346">
        <v>178</v>
      </c>
      <c r="AM116" s="346">
        <v>168</v>
      </c>
      <c r="AN116" s="346">
        <v>108</v>
      </c>
      <c r="AO116" s="373"/>
      <c r="AP116" s="348" t="s">
        <v>430</v>
      </c>
      <c r="AQ116" s="348" t="s">
        <v>430</v>
      </c>
      <c r="AR116" s="348" t="s">
        <v>430</v>
      </c>
      <c r="AS116" s="348">
        <v>1.58</v>
      </c>
      <c r="AT116" s="348">
        <v>-6.15</v>
      </c>
      <c r="AU116" s="351"/>
      <c r="AV116" s="346" t="s">
        <v>430</v>
      </c>
      <c r="AW116" s="346" t="s">
        <v>430</v>
      </c>
      <c r="AX116" s="346" t="s">
        <v>430</v>
      </c>
      <c r="AY116" s="346">
        <v>61</v>
      </c>
      <c r="AZ116" s="346">
        <v>172</v>
      </c>
      <c r="BA116" s="374"/>
      <c r="BB116" s="348">
        <v>12.1364516105282</v>
      </c>
      <c r="BC116" s="348">
        <v>0.99778127768439595</v>
      </c>
      <c r="BD116" s="348">
        <v>2.5001249094577099E-2</v>
      </c>
      <c r="BE116" s="375">
        <v>-5.6511529822785303E-2</v>
      </c>
      <c r="BF116" s="374"/>
      <c r="BG116" s="372">
        <v>9.3200000000000005E-2</v>
      </c>
      <c r="BH116" s="373"/>
      <c r="BI116" s="843">
        <v>96.122399999999999</v>
      </c>
      <c r="BJ116" s="843">
        <v>3.5518900000000002</v>
      </c>
      <c r="BK116" s="348" t="s">
        <v>430</v>
      </c>
      <c r="BL116" s="843">
        <v>0.32571</v>
      </c>
      <c r="BM116" s="373"/>
      <c r="BN116" s="372" t="s">
        <v>4915</v>
      </c>
      <c r="BO116" s="372" t="s">
        <v>4916</v>
      </c>
      <c r="BP116" s="372" t="s">
        <v>4917</v>
      </c>
      <c r="BQ116" s="372" t="s">
        <v>4918</v>
      </c>
      <c r="BR116" s="372" t="s">
        <v>4919</v>
      </c>
      <c r="BS116" s="373"/>
      <c r="BT116" s="354" t="s">
        <v>555</v>
      </c>
    </row>
    <row r="117" spans="1:72" s="428" customFormat="1" x14ac:dyDescent="0.25">
      <c r="A117" s="345" t="s">
        <v>4920</v>
      </c>
      <c r="B117" s="373"/>
      <c r="C117" s="719">
        <v>45497</v>
      </c>
      <c r="D117" s="373"/>
      <c r="E117" s="346">
        <v>257.74</v>
      </c>
      <c r="F117" s="373"/>
      <c r="G117" s="347">
        <v>8.7222000000000008</v>
      </c>
      <c r="H117" s="374"/>
      <c r="I117" s="348">
        <v>-0.80969999999999998</v>
      </c>
      <c r="J117" s="348">
        <v>-1.4229000000000001</v>
      </c>
      <c r="K117" s="348">
        <v>-5.0852000000000004</v>
      </c>
      <c r="L117" s="348">
        <v>5.8685999999999998</v>
      </c>
      <c r="M117" s="348">
        <v>5.6916000000000002</v>
      </c>
      <c r="N117" s="350">
        <v>-17.320399999999999</v>
      </c>
      <c r="O117" s="348">
        <v>-8.5119000000000007</v>
      </c>
      <c r="P117" s="348" t="s">
        <v>430</v>
      </c>
      <c r="Q117" s="348" t="s">
        <v>430</v>
      </c>
      <c r="R117" s="348" t="s">
        <v>430</v>
      </c>
      <c r="S117" s="348">
        <v>-3.7848000000000002</v>
      </c>
      <c r="T117" s="348">
        <v>18.138999999999999</v>
      </c>
      <c r="U117" s="348">
        <v>-10.754799999999999</v>
      </c>
      <c r="V117" s="348">
        <v>-13.1168</v>
      </c>
      <c r="W117" s="348">
        <v>-2.4830999999999999</v>
      </c>
      <c r="X117" s="348">
        <v>-6.2126000000000001</v>
      </c>
      <c r="Y117" s="374"/>
      <c r="Z117" s="346">
        <v>226</v>
      </c>
      <c r="AA117" s="346">
        <v>157</v>
      </c>
      <c r="AB117" s="346">
        <v>224</v>
      </c>
      <c r="AC117" s="346">
        <v>48</v>
      </c>
      <c r="AD117" s="346">
        <v>91</v>
      </c>
      <c r="AE117" s="346">
        <v>221</v>
      </c>
      <c r="AF117" s="346">
        <v>135</v>
      </c>
      <c r="AG117" s="346" t="s">
        <v>430</v>
      </c>
      <c r="AH117" s="346" t="s">
        <v>430</v>
      </c>
      <c r="AI117" s="346" t="s">
        <v>430</v>
      </c>
      <c r="AJ117" s="346">
        <v>253</v>
      </c>
      <c r="AK117" s="346">
        <v>64</v>
      </c>
      <c r="AL117" s="346">
        <v>215</v>
      </c>
      <c r="AM117" s="346">
        <v>224</v>
      </c>
      <c r="AN117" s="346">
        <v>135</v>
      </c>
      <c r="AO117" s="373"/>
      <c r="AP117" s="348" t="s">
        <v>430</v>
      </c>
      <c r="AQ117" s="348" t="s">
        <v>430</v>
      </c>
      <c r="AR117" s="348" t="s">
        <v>430</v>
      </c>
      <c r="AS117" s="348" t="s">
        <v>430</v>
      </c>
      <c r="AT117" s="348">
        <v>-6.26</v>
      </c>
      <c r="AU117" s="351"/>
      <c r="AV117" s="346" t="s">
        <v>430</v>
      </c>
      <c r="AW117" s="346" t="s">
        <v>430</v>
      </c>
      <c r="AX117" s="346" t="s">
        <v>430</v>
      </c>
      <c r="AY117" s="346" t="s">
        <v>430</v>
      </c>
      <c r="AZ117" s="346">
        <v>174</v>
      </c>
      <c r="BA117" s="374"/>
      <c r="BB117" s="348">
        <v>19.376991104422199</v>
      </c>
      <c r="BC117" s="348">
        <v>0.99864080880149197</v>
      </c>
      <c r="BD117" s="348">
        <v>-3.8319854391293602E-2</v>
      </c>
      <c r="BE117" s="375">
        <v>-0.116313461629576</v>
      </c>
      <c r="BF117" s="374"/>
      <c r="BG117" s="372">
        <v>0.1585</v>
      </c>
      <c r="BH117" s="373"/>
      <c r="BI117" s="348">
        <v>20.2654</v>
      </c>
      <c r="BJ117" s="348">
        <v>50.493600000000001</v>
      </c>
      <c r="BK117" s="348">
        <v>29.212499999999999</v>
      </c>
      <c r="BL117" s="348">
        <v>2.8500000000000001E-2</v>
      </c>
      <c r="BM117" s="373"/>
      <c r="BN117" s="372" t="s">
        <v>4921</v>
      </c>
      <c r="BO117" s="372" t="s">
        <v>4922</v>
      </c>
      <c r="BP117" s="372" t="s">
        <v>4923</v>
      </c>
      <c r="BQ117" s="372" t="s">
        <v>4924</v>
      </c>
      <c r="BR117" s="372" t="s">
        <v>430</v>
      </c>
      <c r="BS117" s="373"/>
      <c r="BT117" s="354" t="s">
        <v>4704</v>
      </c>
    </row>
    <row r="118" spans="1:72" s="428" customFormat="1" x14ac:dyDescent="0.25">
      <c r="A118" s="345" t="s">
        <v>4925</v>
      </c>
      <c r="B118" s="373"/>
      <c r="C118" s="719">
        <v>45344</v>
      </c>
      <c r="D118" s="373"/>
      <c r="E118" s="346">
        <v>253.82499999999999</v>
      </c>
      <c r="F118" s="373"/>
      <c r="G118" s="347">
        <v>7.8040000000000003</v>
      </c>
      <c r="H118" s="374"/>
      <c r="I118" s="348">
        <v>-8.3199999999999996E-2</v>
      </c>
      <c r="J118" s="348">
        <v>-6.3303000000000003</v>
      </c>
      <c r="K118" s="348">
        <v>-8.7230000000000008</v>
      </c>
      <c r="L118" s="348">
        <v>2.1787000000000001</v>
      </c>
      <c r="M118" s="348">
        <v>-3.4780000000000002</v>
      </c>
      <c r="N118" s="350">
        <v>-19.221599999999999</v>
      </c>
      <c r="O118" s="348">
        <v>-16.649799999999999</v>
      </c>
      <c r="P118" s="348" t="s">
        <v>430</v>
      </c>
      <c r="Q118" s="348" t="s">
        <v>430</v>
      </c>
      <c r="R118" s="348" t="s">
        <v>430</v>
      </c>
      <c r="S118" s="348">
        <v>9.9200999999999997</v>
      </c>
      <c r="T118" s="348">
        <v>-0.2339</v>
      </c>
      <c r="U118" s="348">
        <v>-23.186699999999998</v>
      </c>
      <c r="V118" s="348">
        <v>-13.117100000000001</v>
      </c>
      <c r="W118" s="348">
        <v>-7.3940000000000001</v>
      </c>
      <c r="X118" s="348">
        <v>-9.2632999999999992</v>
      </c>
      <c r="Y118" s="374"/>
      <c r="Z118" s="346">
        <v>117</v>
      </c>
      <c r="AA118" s="346">
        <v>254</v>
      </c>
      <c r="AB118" s="346">
        <v>255</v>
      </c>
      <c r="AC118" s="346">
        <v>163</v>
      </c>
      <c r="AD118" s="346">
        <v>219</v>
      </c>
      <c r="AE118" s="346">
        <v>225</v>
      </c>
      <c r="AF118" s="346">
        <v>142</v>
      </c>
      <c r="AG118" s="346" t="s">
        <v>430</v>
      </c>
      <c r="AH118" s="346" t="s">
        <v>430</v>
      </c>
      <c r="AI118" s="346" t="s">
        <v>430</v>
      </c>
      <c r="AJ118" s="346">
        <v>5</v>
      </c>
      <c r="AK118" s="346">
        <v>241</v>
      </c>
      <c r="AL118" s="346">
        <v>236</v>
      </c>
      <c r="AM118" s="346">
        <v>225</v>
      </c>
      <c r="AN118" s="346">
        <v>258</v>
      </c>
      <c r="AO118" s="373"/>
      <c r="AP118" s="348" t="s">
        <v>430</v>
      </c>
      <c r="AQ118" s="348" t="s">
        <v>430</v>
      </c>
      <c r="AR118" s="348" t="s">
        <v>430</v>
      </c>
      <c r="AS118" s="348" t="s">
        <v>430</v>
      </c>
      <c r="AT118" s="348">
        <v>-20.29</v>
      </c>
      <c r="AU118" s="351"/>
      <c r="AV118" s="346" t="s">
        <v>430</v>
      </c>
      <c r="AW118" s="346" t="s">
        <v>430</v>
      </c>
      <c r="AX118" s="346" t="s">
        <v>430</v>
      </c>
      <c r="AY118" s="346" t="s">
        <v>430</v>
      </c>
      <c r="AZ118" s="346">
        <v>227</v>
      </c>
      <c r="BA118" s="374"/>
      <c r="BB118" s="348">
        <v>25.663628615216599</v>
      </c>
      <c r="BC118" s="348">
        <v>0.99574505413126202</v>
      </c>
      <c r="BD118" s="348">
        <v>-3.4817381827436301E-2</v>
      </c>
      <c r="BE118" s="375">
        <v>-8.4883795999900605E-2</v>
      </c>
      <c r="BF118" s="374"/>
      <c r="BG118" s="372">
        <v>0.1188</v>
      </c>
      <c r="BH118" s="373"/>
      <c r="BI118" s="843">
        <v>81.541600000000003</v>
      </c>
      <c r="BJ118" s="843">
        <v>18.373000000000001</v>
      </c>
      <c r="BK118" s="348" t="s">
        <v>430</v>
      </c>
      <c r="BL118" s="843">
        <v>8.5400000000000004E-2</v>
      </c>
      <c r="BM118" s="373"/>
      <c r="BN118" s="372" t="s">
        <v>4926</v>
      </c>
      <c r="BO118" s="372" t="s">
        <v>3074</v>
      </c>
      <c r="BP118" s="372" t="s">
        <v>4927</v>
      </c>
      <c r="BQ118" s="372" t="s">
        <v>430</v>
      </c>
      <c r="BR118" s="372" t="s">
        <v>430</v>
      </c>
      <c r="BS118" s="373"/>
      <c r="BT118" s="354" t="s">
        <v>555</v>
      </c>
    </row>
    <row r="119" spans="1:72" s="428" customFormat="1" x14ac:dyDescent="0.25">
      <c r="A119" s="345" t="s">
        <v>4928</v>
      </c>
      <c r="B119" s="373"/>
      <c r="C119" s="719">
        <v>45595</v>
      </c>
      <c r="D119" s="373"/>
      <c r="E119" s="346">
        <v>252.857</v>
      </c>
      <c r="F119" s="373"/>
      <c r="G119" s="347">
        <v>9.9713999999999992</v>
      </c>
      <c r="H119" s="374"/>
      <c r="I119" s="348">
        <v>-0.1492</v>
      </c>
      <c r="J119" s="348">
        <v>-1.1333</v>
      </c>
      <c r="K119" s="348">
        <v>-5.9107000000000003</v>
      </c>
      <c r="L119" s="348">
        <v>3.9748999999999999</v>
      </c>
      <c r="M119" s="348">
        <v>3.5764</v>
      </c>
      <c r="N119" s="350">
        <v>-7.3505000000000003</v>
      </c>
      <c r="O119" s="348" t="s">
        <v>430</v>
      </c>
      <c r="P119" s="348" t="s">
        <v>430</v>
      </c>
      <c r="Q119" s="348" t="s">
        <v>430</v>
      </c>
      <c r="R119" s="348" t="s">
        <v>430</v>
      </c>
      <c r="S119" s="348">
        <v>0.22919999999999999</v>
      </c>
      <c r="T119" s="348">
        <v>11.646800000000001</v>
      </c>
      <c r="U119" s="348">
        <v>-6.2511999999999999</v>
      </c>
      <c r="V119" s="348">
        <v>-4.6528999999999998</v>
      </c>
      <c r="W119" s="348">
        <v>-2.464</v>
      </c>
      <c r="X119" s="348">
        <v>-0.15359999999999999</v>
      </c>
      <c r="Y119" s="374"/>
      <c r="Z119" s="346">
        <v>125</v>
      </c>
      <c r="AA119" s="346">
        <v>117</v>
      </c>
      <c r="AB119" s="346">
        <v>244</v>
      </c>
      <c r="AC119" s="346">
        <v>100</v>
      </c>
      <c r="AD119" s="346">
        <v>117</v>
      </c>
      <c r="AE119" s="346">
        <v>199</v>
      </c>
      <c r="AF119" s="346" t="s">
        <v>430</v>
      </c>
      <c r="AG119" s="346" t="s">
        <v>430</v>
      </c>
      <c r="AH119" s="346" t="s">
        <v>430</v>
      </c>
      <c r="AI119" s="346" t="s">
        <v>430</v>
      </c>
      <c r="AJ119" s="346">
        <v>129</v>
      </c>
      <c r="AK119" s="346">
        <v>149</v>
      </c>
      <c r="AL119" s="346">
        <v>170</v>
      </c>
      <c r="AM119" s="346">
        <v>196</v>
      </c>
      <c r="AN119" s="346">
        <v>125</v>
      </c>
      <c r="AO119" s="373"/>
      <c r="AP119" s="348" t="s">
        <v>430</v>
      </c>
      <c r="AQ119" s="348" t="s">
        <v>430</v>
      </c>
      <c r="AR119" s="348" t="s">
        <v>430</v>
      </c>
      <c r="AS119" s="348" t="s">
        <v>430</v>
      </c>
      <c r="AT119" s="348">
        <v>-3.82</v>
      </c>
      <c r="AU119" s="351"/>
      <c r="AV119" s="346" t="s">
        <v>430</v>
      </c>
      <c r="AW119" s="346" t="s">
        <v>430</v>
      </c>
      <c r="AX119" s="346" t="s">
        <v>430</v>
      </c>
      <c r="AY119" s="346" t="s">
        <v>430</v>
      </c>
      <c r="AZ119" s="346">
        <v>159</v>
      </c>
      <c r="BA119" s="374"/>
      <c r="BB119" s="348">
        <v>13.6852503913804</v>
      </c>
      <c r="BC119" s="348">
        <v>0.99865580251075903</v>
      </c>
      <c r="BD119" s="348">
        <v>-2.337483175245E-2</v>
      </c>
      <c r="BE119" s="375">
        <v>-7.6599420929869905E-2</v>
      </c>
      <c r="BF119" s="374"/>
      <c r="BG119" s="372">
        <v>4.99E-2</v>
      </c>
      <c r="BH119" s="373"/>
      <c r="BI119" s="843">
        <v>88.408699999999996</v>
      </c>
      <c r="BJ119" s="843">
        <v>11.4024</v>
      </c>
      <c r="BK119" s="348" t="s">
        <v>430</v>
      </c>
      <c r="BL119" s="843">
        <v>0.18890000000000001</v>
      </c>
      <c r="BM119" s="373"/>
      <c r="BN119" s="372" t="s">
        <v>4929</v>
      </c>
      <c r="BO119" s="372" t="s">
        <v>4930</v>
      </c>
      <c r="BP119" s="372" t="s">
        <v>4931</v>
      </c>
      <c r="BQ119" s="372" t="s">
        <v>4932</v>
      </c>
      <c r="BR119" s="372" t="s">
        <v>4933</v>
      </c>
      <c r="BS119" s="373"/>
      <c r="BT119" s="354" t="s">
        <v>4704</v>
      </c>
    </row>
    <row r="120" spans="1:72" s="428" customFormat="1" x14ac:dyDescent="0.25">
      <c r="A120" s="345" t="s">
        <v>4934</v>
      </c>
      <c r="B120" s="373"/>
      <c r="C120" s="719">
        <v>44845</v>
      </c>
      <c r="D120" s="373"/>
      <c r="E120" s="346">
        <v>244.828</v>
      </c>
      <c r="F120" s="373"/>
      <c r="G120" s="347">
        <v>21.8034</v>
      </c>
      <c r="H120" s="374"/>
      <c r="I120" s="348">
        <v>-0.4088</v>
      </c>
      <c r="J120" s="348">
        <v>-1.0810999999999999</v>
      </c>
      <c r="K120" s="348">
        <v>-7.0823999999999998</v>
      </c>
      <c r="L120" s="348">
        <v>7.0247000000000002</v>
      </c>
      <c r="M120" s="348">
        <v>3.3018000000000001</v>
      </c>
      <c r="N120" s="350">
        <v>2.7130000000000001</v>
      </c>
      <c r="O120" s="348">
        <v>3.8254999999999999</v>
      </c>
      <c r="P120" s="348">
        <v>19.4299</v>
      </c>
      <c r="Q120" s="348" t="s">
        <v>430</v>
      </c>
      <c r="R120" s="348" t="s">
        <v>430</v>
      </c>
      <c r="S120" s="348">
        <v>4.4184000000000001</v>
      </c>
      <c r="T120" s="348">
        <v>16.312100000000001</v>
      </c>
      <c r="U120" s="348">
        <v>-1.9045000000000001</v>
      </c>
      <c r="V120" s="348">
        <v>3.9098000000000002</v>
      </c>
      <c r="W120" s="348">
        <v>-4.5259999999999998</v>
      </c>
      <c r="X120" s="348">
        <v>22.013100000000001</v>
      </c>
      <c r="Y120" s="374"/>
      <c r="Z120" s="346">
        <v>178</v>
      </c>
      <c r="AA120" s="346">
        <v>106</v>
      </c>
      <c r="AB120" s="346">
        <v>250</v>
      </c>
      <c r="AC120" s="346">
        <v>38</v>
      </c>
      <c r="AD120" s="346">
        <v>120</v>
      </c>
      <c r="AE120" s="346">
        <v>100</v>
      </c>
      <c r="AF120" s="346">
        <v>18</v>
      </c>
      <c r="AG120" s="346">
        <v>5</v>
      </c>
      <c r="AH120" s="346" t="s">
        <v>430</v>
      </c>
      <c r="AI120" s="346" t="s">
        <v>430</v>
      </c>
      <c r="AJ120" s="346">
        <v>23</v>
      </c>
      <c r="AK120" s="346">
        <v>87</v>
      </c>
      <c r="AL120" s="346">
        <v>118</v>
      </c>
      <c r="AM120" s="346">
        <v>93</v>
      </c>
      <c r="AN120" s="346">
        <v>249</v>
      </c>
      <c r="AO120" s="373"/>
      <c r="AP120" s="348" t="s">
        <v>430</v>
      </c>
      <c r="AQ120" s="348" t="s">
        <v>430</v>
      </c>
      <c r="AR120" s="348" t="s">
        <v>430</v>
      </c>
      <c r="AS120" s="348">
        <v>11.34</v>
      </c>
      <c r="AT120" s="348">
        <v>3.16</v>
      </c>
      <c r="AU120" s="351"/>
      <c r="AV120" s="346" t="s">
        <v>430</v>
      </c>
      <c r="AW120" s="346" t="s">
        <v>430</v>
      </c>
      <c r="AX120" s="346" t="s">
        <v>430</v>
      </c>
      <c r="AY120" s="346">
        <v>10</v>
      </c>
      <c r="AZ120" s="346">
        <v>89</v>
      </c>
      <c r="BA120" s="374"/>
      <c r="BB120" s="348">
        <v>19.228539173835301</v>
      </c>
      <c r="BC120" s="348">
        <v>0.99584474294345005</v>
      </c>
      <c r="BD120" s="348">
        <v>6.6760211210788997E-2</v>
      </c>
      <c r="BE120" s="375">
        <v>-7.9598924174699701E-2</v>
      </c>
      <c r="BF120" s="374"/>
      <c r="BG120" s="372">
        <v>0.16170000000000001</v>
      </c>
      <c r="BH120" s="373"/>
      <c r="BI120" s="843">
        <v>74.933899999999994</v>
      </c>
      <c r="BJ120" s="843">
        <v>23.104900000000001</v>
      </c>
      <c r="BK120" s="843">
        <v>1.5914200000000001</v>
      </c>
      <c r="BL120" s="843">
        <v>0.36978</v>
      </c>
      <c r="BM120" s="373"/>
      <c r="BN120" s="372" t="s">
        <v>4935</v>
      </c>
      <c r="BO120" s="372" t="s">
        <v>4936</v>
      </c>
      <c r="BP120" s="372" t="s">
        <v>4937</v>
      </c>
      <c r="BQ120" s="372" t="s">
        <v>4924</v>
      </c>
      <c r="BR120" s="372" t="s">
        <v>430</v>
      </c>
      <c r="BS120" s="373"/>
      <c r="BT120" s="354" t="s">
        <v>555</v>
      </c>
    </row>
    <row r="121" spans="1:72" s="428" customFormat="1" ht="11" x14ac:dyDescent="0.3">
      <c r="A121" s="845" t="s">
        <v>4938</v>
      </c>
      <c r="B121" s="846"/>
      <c r="C121" s="847">
        <v>45026</v>
      </c>
      <c r="D121" s="846"/>
      <c r="E121" s="848">
        <v>262.29399999999998</v>
      </c>
      <c r="F121" s="846"/>
      <c r="G121" s="849">
        <v>22.911000000000001</v>
      </c>
      <c r="H121" s="851"/>
      <c r="I121" s="850">
        <v>-0.12640000000000001</v>
      </c>
      <c r="J121" s="850">
        <v>0.1618</v>
      </c>
      <c r="K121" s="850">
        <v>0.80520000000000003</v>
      </c>
      <c r="L121" s="850">
        <v>14.138400000000001</v>
      </c>
      <c r="M121" s="850">
        <v>23.104600000000001</v>
      </c>
      <c r="N121" s="852">
        <v>15.641999999999999</v>
      </c>
      <c r="O121" s="850">
        <v>3.5840000000000001</v>
      </c>
      <c r="P121" s="850">
        <v>18.3354</v>
      </c>
      <c r="Q121" s="850" t="s">
        <v>430</v>
      </c>
      <c r="R121" s="850" t="s">
        <v>430</v>
      </c>
      <c r="S121" s="850">
        <v>7.3365999999999998</v>
      </c>
      <c r="T121" s="850">
        <v>34.052999999999997</v>
      </c>
      <c r="U121" s="850">
        <v>15.8233</v>
      </c>
      <c r="V121" s="850">
        <v>18.501100000000001</v>
      </c>
      <c r="W121" s="850">
        <v>0.65900000000000003</v>
      </c>
      <c r="X121" s="850">
        <v>27.414000000000001</v>
      </c>
      <c r="Y121" s="851"/>
      <c r="Z121" s="848">
        <v>120</v>
      </c>
      <c r="AA121" s="848">
        <v>30</v>
      </c>
      <c r="AB121" s="848">
        <v>11</v>
      </c>
      <c r="AC121" s="848">
        <v>5</v>
      </c>
      <c r="AD121" s="848">
        <v>4</v>
      </c>
      <c r="AE121" s="848">
        <v>15</v>
      </c>
      <c r="AF121" s="848">
        <v>22</v>
      </c>
      <c r="AG121" s="848">
        <v>8</v>
      </c>
      <c r="AH121" s="848" t="s">
        <v>430</v>
      </c>
      <c r="AI121" s="848" t="s">
        <v>430</v>
      </c>
      <c r="AJ121" s="848">
        <v>11</v>
      </c>
      <c r="AK121" s="848">
        <v>4</v>
      </c>
      <c r="AL121" s="848">
        <v>12</v>
      </c>
      <c r="AM121" s="848">
        <v>14</v>
      </c>
      <c r="AN121" s="848">
        <v>8</v>
      </c>
      <c r="AO121" s="846"/>
      <c r="AP121" s="850" t="s">
        <v>430</v>
      </c>
      <c r="AQ121" s="850" t="s">
        <v>430</v>
      </c>
      <c r="AR121" s="850" t="s">
        <v>430</v>
      </c>
      <c r="AS121" s="850">
        <v>13.62</v>
      </c>
      <c r="AT121" s="850">
        <v>30.11</v>
      </c>
      <c r="AU121" s="853"/>
      <c r="AV121" s="848" t="s">
        <v>430</v>
      </c>
      <c r="AW121" s="848" t="s">
        <v>430</v>
      </c>
      <c r="AX121" s="848" t="s">
        <v>430</v>
      </c>
      <c r="AY121" s="848">
        <v>6</v>
      </c>
      <c r="AZ121" s="848">
        <v>7</v>
      </c>
      <c r="BA121" s="851"/>
      <c r="BB121" s="850">
        <v>21.556967319156801</v>
      </c>
      <c r="BC121" s="850">
        <v>0.99328841952861002</v>
      </c>
      <c r="BD121" s="850">
        <v>6.4472746918257703E-2</v>
      </c>
      <c r="BE121" s="856">
        <v>-0.115199696445276</v>
      </c>
      <c r="BF121" s="851"/>
      <c r="BG121" s="859">
        <v>0.44619999999999999</v>
      </c>
      <c r="BH121" s="846"/>
      <c r="BI121" s="850" t="s">
        <v>430</v>
      </c>
      <c r="BJ121" s="850">
        <v>15.802300000000001</v>
      </c>
      <c r="BK121" s="850">
        <v>84.035600000000002</v>
      </c>
      <c r="BL121" s="850">
        <v>0.16209999999999999</v>
      </c>
      <c r="BM121" s="846"/>
      <c r="BN121" s="859" t="s">
        <v>4939</v>
      </c>
      <c r="BO121" s="859" t="s">
        <v>4940</v>
      </c>
      <c r="BP121" s="859" t="s">
        <v>4941</v>
      </c>
      <c r="BQ121" s="859" t="s">
        <v>4942</v>
      </c>
      <c r="BR121" s="859" t="s">
        <v>4943</v>
      </c>
      <c r="BS121" s="846"/>
      <c r="BT121" s="860" t="s">
        <v>555</v>
      </c>
    </row>
    <row r="122" spans="1:72" s="428" customFormat="1" x14ac:dyDescent="0.25">
      <c r="A122" s="345" t="s">
        <v>4944</v>
      </c>
      <c r="B122" s="373"/>
      <c r="C122" s="719">
        <v>45555</v>
      </c>
      <c r="D122" s="373"/>
      <c r="E122" s="346">
        <v>231.273</v>
      </c>
      <c r="F122" s="373"/>
      <c r="G122" s="347">
        <v>10.044499999999999</v>
      </c>
      <c r="H122" s="374"/>
      <c r="I122" s="348">
        <v>0.33360000000000001</v>
      </c>
      <c r="J122" s="348">
        <v>-1.6113</v>
      </c>
      <c r="K122" s="348">
        <v>-0.88219999999999998</v>
      </c>
      <c r="L122" s="348">
        <v>2.4645999999999999</v>
      </c>
      <c r="M122" s="348">
        <v>0.72099999999999997</v>
      </c>
      <c r="N122" s="350">
        <v>2.4573</v>
      </c>
      <c r="O122" s="348" t="s">
        <v>430</v>
      </c>
      <c r="P122" s="348" t="s">
        <v>430</v>
      </c>
      <c r="Q122" s="348" t="s">
        <v>430</v>
      </c>
      <c r="R122" s="348" t="s">
        <v>430</v>
      </c>
      <c r="S122" s="348">
        <v>-2.1547000000000001</v>
      </c>
      <c r="T122" s="348">
        <v>13.265499999999999</v>
      </c>
      <c r="U122" s="348">
        <v>-5.0362999999999998</v>
      </c>
      <c r="V122" s="348">
        <v>2.7865000000000002</v>
      </c>
      <c r="W122" s="348">
        <v>-2.5251000000000001</v>
      </c>
      <c r="X122" s="348">
        <v>0.2253</v>
      </c>
      <c r="Y122" s="374"/>
      <c r="Z122" s="346">
        <v>5</v>
      </c>
      <c r="AA122" s="346">
        <v>182</v>
      </c>
      <c r="AB122" s="346">
        <v>47</v>
      </c>
      <c r="AC122" s="346">
        <v>151</v>
      </c>
      <c r="AD122" s="346">
        <v>164</v>
      </c>
      <c r="AE122" s="346">
        <v>102</v>
      </c>
      <c r="AF122" s="346" t="s">
        <v>430</v>
      </c>
      <c r="AG122" s="346" t="s">
        <v>430</v>
      </c>
      <c r="AH122" s="346" t="s">
        <v>430</v>
      </c>
      <c r="AI122" s="346" t="s">
        <v>430</v>
      </c>
      <c r="AJ122" s="346">
        <v>240</v>
      </c>
      <c r="AK122" s="346">
        <v>121</v>
      </c>
      <c r="AL122" s="346">
        <v>158</v>
      </c>
      <c r="AM122" s="346">
        <v>119</v>
      </c>
      <c r="AN122" s="346">
        <v>162</v>
      </c>
      <c r="AO122" s="373"/>
      <c r="AP122" s="348" t="s">
        <v>430</v>
      </c>
      <c r="AQ122" s="348" t="s">
        <v>430</v>
      </c>
      <c r="AR122" s="348" t="s">
        <v>430</v>
      </c>
      <c r="AS122" s="348" t="s">
        <v>430</v>
      </c>
      <c r="AT122" s="348">
        <v>-2.4700000000000002</v>
      </c>
      <c r="AU122" s="351"/>
      <c r="AV122" s="346" t="s">
        <v>430</v>
      </c>
      <c r="AW122" s="346" t="s">
        <v>430</v>
      </c>
      <c r="AX122" s="346" t="s">
        <v>430</v>
      </c>
      <c r="AY122" s="346" t="s">
        <v>430</v>
      </c>
      <c r="AZ122" s="346">
        <v>144</v>
      </c>
      <c r="BA122" s="374"/>
      <c r="BB122" s="348">
        <v>13.2233305622924</v>
      </c>
      <c r="BC122" s="348">
        <v>0.99746002526600597</v>
      </c>
      <c r="BD122" s="348">
        <v>-1.1126258820961601E-2</v>
      </c>
      <c r="BE122" s="375">
        <v>-8.9255992082116195E-2</v>
      </c>
      <c r="BF122" s="374"/>
      <c r="BG122" s="372">
        <v>5.8999999999999997E-2</v>
      </c>
      <c r="BH122" s="373"/>
      <c r="BI122" s="843">
        <v>79.833600000000004</v>
      </c>
      <c r="BJ122" s="843">
        <v>17.117899999999999</v>
      </c>
      <c r="BK122" s="843">
        <v>2.6628599999999998</v>
      </c>
      <c r="BL122" s="843">
        <v>0.38563999999999998</v>
      </c>
      <c r="BM122" s="373"/>
      <c r="BN122" s="372" t="s">
        <v>4945</v>
      </c>
      <c r="BO122" s="372" t="s">
        <v>4946</v>
      </c>
      <c r="BP122" s="372" t="s">
        <v>430</v>
      </c>
      <c r="BQ122" s="372" t="s">
        <v>430</v>
      </c>
      <c r="BR122" s="372" t="s">
        <v>430</v>
      </c>
      <c r="BS122" s="373"/>
      <c r="BT122" s="354" t="s">
        <v>555</v>
      </c>
    </row>
    <row r="123" spans="1:72" s="428" customFormat="1" x14ac:dyDescent="0.25">
      <c r="A123" s="345" t="s">
        <v>4947</v>
      </c>
      <c r="B123" s="373"/>
      <c r="C123" s="719">
        <v>45589</v>
      </c>
      <c r="D123" s="373"/>
      <c r="E123" s="346">
        <v>236.04400000000001</v>
      </c>
      <c r="F123" s="373"/>
      <c r="G123" s="347">
        <v>11.216200000000001</v>
      </c>
      <c r="H123" s="374"/>
      <c r="I123" s="348">
        <v>7.9399999999999998E-2</v>
      </c>
      <c r="J123" s="348">
        <v>-0.4889</v>
      </c>
      <c r="K123" s="348">
        <v>-2.3353000000000002</v>
      </c>
      <c r="L123" s="348">
        <v>-1.2276</v>
      </c>
      <c r="M123" s="348">
        <v>-0.59379999999999999</v>
      </c>
      <c r="N123" s="350">
        <v>13.6577</v>
      </c>
      <c r="O123" s="348" t="s">
        <v>430</v>
      </c>
      <c r="P123" s="348" t="s">
        <v>430</v>
      </c>
      <c r="Q123" s="348" t="s">
        <v>430</v>
      </c>
      <c r="R123" s="348" t="s">
        <v>430</v>
      </c>
      <c r="S123" s="348">
        <v>-0.98609999999999998</v>
      </c>
      <c r="T123" s="348">
        <v>6.6402000000000001</v>
      </c>
      <c r="U123" s="348">
        <v>2.9264000000000001</v>
      </c>
      <c r="V123" s="348">
        <v>10.442399999999999</v>
      </c>
      <c r="W123" s="348">
        <v>-0.42349999999999999</v>
      </c>
      <c r="X123" s="348">
        <v>6.2971000000000004</v>
      </c>
      <c r="Y123" s="374"/>
      <c r="Z123" s="346">
        <v>66</v>
      </c>
      <c r="AA123" s="346">
        <v>62</v>
      </c>
      <c r="AB123" s="346">
        <v>81</v>
      </c>
      <c r="AC123" s="346">
        <v>245</v>
      </c>
      <c r="AD123" s="346">
        <v>172</v>
      </c>
      <c r="AE123" s="346">
        <v>19</v>
      </c>
      <c r="AF123" s="346" t="s">
        <v>430</v>
      </c>
      <c r="AG123" s="346" t="s">
        <v>430</v>
      </c>
      <c r="AH123" s="346" t="s">
        <v>430</v>
      </c>
      <c r="AI123" s="346" t="s">
        <v>430</v>
      </c>
      <c r="AJ123" s="346">
        <v>179</v>
      </c>
      <c r="AK123" s="346">
        <v>188</v>
      </c>
      <c r="AL123" s="346">
        <v>68</v>
      </c>
      <c r="AM123" s="346">
        <v>26</v>
      </c>
      <c r="AN123" s="346">
        <v>26</v>
      </c>
      <c r="AO123" s="373"/>
      <c r="AP123" s="348" t="s">
        <v>430</v>
      </c>
      <c r="AQ123" s="348" t="s">
        <v>430</v>
      </c>
      <c r="AR123" s="348" t="s">
        <v>430</v>
      </c>
      <c r="AS123" s="348" t="s">
        <v>430</v>
      </c>
      <c r="AT123" s="348">
        <v>2.5299999999999998</v>
      </c>
      <c r="AU123" s="351"/>
      <c r="AV123" s="346" t="s">
        <v>430</v>
      </c>
      <c r="AW123" s="346" t="s">
        <v>430</v>
      </c>
      <c r="AX123" s="346" t="s">
        <v>430</v>
      </c>
      <c r="AY123" s="346" t="s">
        <v>430</v>
      </c>
      <c r="AZ123" s="346">
        <v>91</v>
      </c>
      <c r="BA123" s="374"/>
      <c r="BB123" s="348">
        <v>15.526917441340901</v>
      </c>
      <c r="BC123" s="348">
        <v>0.99789477299568696</v>
      </c>
      <c r="BD123" s="348">
        <v>1.35139892406764E-2</v>
      </c>
      <c r="BE123" s="375">
        <v>-9.5902328586156702E-2</v>
      </c>
      <c r="BF123" s="374"/>
      <c r="BG123" s="372">
        <v>0.16389999999999999</v>
      </c>
      <c r="BH123" s="373"/>
      <c r="BI123" s="843">
        <v>65.236099999999993</v>
      </c>
      <c r="BJ123" s="843">
        <v>20.888300000000001</v>
      </c>
      <c r="BK123" s="843">
        <v>13.9864</v>
      </c>
      <c r="BL123" s="843">
        <v>-0.1108</v>
      </c>
      <c r="BM123" s="373"/>
      <c r="BN123" s="372" t="s">
        <v>3708</v>
      </c>
      <c r="BO123" s="372" t="s">
        <v>4948</v>
      </c>
      <c r="BP123" s="372" t="s">
        <v>4949</v>
      </c>
      <c r="BQ123" s="372" t="s">
        <v>4901</v>
      </c>
      <c r="BR123" s="372" t="s">
        <v>4950</v>
      </c>
      <c r="BS123" s="373"/>
      <c r="BT123" s="354" t="s">
        <v>4704</v>
      </c>
    </row>
    <row r="124" spans="1:72" s="428" customFormat="1" x14ac:dyDescent="0.25">
      <c r="A124" s="345" t="s">
        <v>4951</v>
      </c>
      <c r="B124" s="373"/>
      <c r="C124" s="719">
        <v>45344</v>
      </c>
      <c r="D124" s="373"/>
      <c r="E124" s="346">
        <v>228.102</v>
      </c>
      <c r="F124" s="373"/>
      <c r="G124" s="347">
        <v>12.0198</v>
      </c>
      <c r="H124" s="374"/>
      <c r="I124" s="348">
        <v>0.31130000000000002</v>
      </c>
      <c r="J124" s="348">
        <v>-1.5995999999999999</v>
      </c>
      <c r="K124" s="348">
        <v>-2.1507999999999998</v>
      </c>
      <c r="L124" s="348">
        <v>2.7465000000000002</v>
      </c>
      <c r="M124" s="348">
        <v>-0.63239999999999996</v>
      </c>
      <c r="N124" s="350">
        <v>3.2522000000000002</v>
      </c>
      <c r="O124" s="348">
        <v>4.72</v>
      </c>
      <c r="P124" s="348" t="s">
        <v>430</v>
      </c>
      <c r="Q124" s="348" t="s">
        <v>430</v>
      </c>
      <c r="R124" s="348" t="s">
        <v>430</v>
      </c>
      <c r="S124" s="348">
        <v>-1.8439000000000001</v>
      </c>
      <c r="T124" s="348">
        <v>12.5745</v>
      </c>
      <c r="U124" s="348">
        <v>-5.2207999999999997</v>
      </c>
      <c r="V124" s="348">
        <v>3.1211000000000002</v>
      </c>
      <c r="W124" s="348">
        <v>-2.6981000000000002</v>
      </c>
      <c r="X124" s="348">
        <v>7.4790999999999999</v>
      </c>
      <c r="Y124" s="374"/>
      <c r="Z124" s="346">
        <v>12</v>
      </c>
      <c r="AA124" s="346">
        <v>173</v>
      </c>
      <c r="AB124" s="346">
        <v>70</v>
      </c>
      <c r="AC124" s="346">
        <v>141</v>
      </c>
      <c r="AD124" s="346">
        <v>175</v>
      </c>
      <c r="AE124" s="346">
        <v>90</v>
      </c>
      <c r="AF124" s="346">
        <v>12</v>
      </c>
      <c r="AG124" s="346" t="s">
        <v>430</v>
      </c>
      <c r="AH124" s="346" t="s">
        <v>430</v>
      </c>
      <c r="AI124" s="346" t="s">
        <v>430</v>
      </c>
      <c r="AJ124" s="346">
        <v>220</v>
      </c>
      <c r="AK124" s="346">
        <v>135</v>
      </c>
      <c r="AL124" s="346">
        <v>163</v>
      </c>
      <c r="AM124" s="346">
        <v>106</v>
      </c>
      <c r="AN124" s="346">
        <v>193</v>
      </c>
      <c r="AO124" s="373"/>
      <c r="AP124" s="348" t="s">
        <v>430</v>
      </c>
      <c r="AQ124" s="348" t="s">
        <v>430</v>
      </c>
      <c r="AR124" s="348" t="s">
        <v>430</v>
      </c>
      <c r="AS124" s="348" t="s">
        <v>430</v>
      </c>
      <c r="AT124" s="348">
        <v>-2.98</v>
      </c>
      <c r="AU124" s="351"/>
      <c r="AV124" s="346" t="s">
        <v>430</v>
      </c>
      <c r="AW124" s="346" t="s">
        <v>430</v>
      </c>
      <c r="AX124" s="346" t="s">
        <v>430</v>
      </c>
      <c r="AY124" s="346" t="s">
        <v>430</v>
      </c>
      <c r="AZ124" s="346">
        <v>152</v>
      </c>
      <c r="BA124" s="374"/>
      <c r="BB124" s="348">
        <v>12.820012460438299</v>
      </c>
      <c r="BC124" s="348">
        <v>0.99558469639928204</v>
      </c>
      <c r="BD124" s="348">
        <v>1.47251962577289E-2</v>
      </c>
      <c r="BE124" s="375">
        <v>-7.8709687705763101E-2</v>
      </c>
      <c r="BF124" s="374"/>
      <c r="BG124" s="372">
        <v>0.1061</v>
      </c>
      <c r="BH124" s="373"/>
      <c r="BI124" s="843">
        <v>74.186800000000005</v>
      </c>
      <c r="BJ124" s="843">
        <v>25.4358</v>
      </c>
      <c r="BK124" s="348" t="s">
        <v>430</v>
      </c>
      <c r="BL124" s="843">
        <v>0.37740000000000001</v>
      </c>
      <c r="BM124" s="373"/>
      <c r="BN124" s="372" t="s">
        <v>4737</v>
      </c>
      <c r="BO124" s="372" t="s">
        <v>4738</v>
      </c>
      <c r="BP124" s="372" t="s">
        <v>3074</v>
      </c>
      <c r="BQ124" s="372" t="s">
        <v>430</v>
      </c>
      <c r="BR124" s="372" t="s">
        <v>430</v>
      </c>
      <c r="BS124" s="373"/>
      <c r="BT124" s="354" t="s">
        <v>555</v>
      </c>
    </row>
    <row r="125" spans="1:72" s="428" customFormat="1" x14ac:dyDescent="0.25">
      <c r="A125" s="345" t="s">
        <v>4952</v>
      </c>
      <c r="B125" s="373"/>
      <c r="C125" s="719">
        <v>45638</v>
      </c>
      <c r="D125" s="373"/>
      <c r="E125" s="346">
        <v>223.7</v>
      </c>
      <c r="F125" s="373"/>
      <c r="G125" s="347">
        <v>10.023199999999999</v>
      </c>
      <c r="H125" s="374"/>
      <c r="I125" s="348">
        <v>-0.19320000000000001</v>
      </c>
      <c r="J125" s="348">
        <v>-0.58620000000000005</v>
      </c>
      <c r="K125" s="348">
        <v>-4.0777999999999999</v>
      </c>
      <c r="L125" s="348">
        <v>1.6520999999999999</v>
      </c>
      <c r="M125" s="348">
        <v>2.8717000000000001</v>
      </c>
      <c r="N125" s="350">
        <v>1.6325000000000001</v>
      </c>
      <c r="O125" s="348" t="s">
        <v>430</v>
      </c>
      <c r="P125" s="348" t="s">
        <v>430</v>
      </c>
      <c r="Q125" s="348" t="s">
        <v>430</v>
      </c>
      <c r="R125" s="348" t="s">
        <v>430</v>
      </c>
      <c r="S125" s="348">
        <v>7.3899999999999993E-2</v>
      </c>
      <c r="T125" s="348">
        <v>10.3634</v>
      </c>
      <c r="U125" s="348">
        <v>-4.8066000000000004</v>
      </c>
      <c r="V125" s="348">
        <v>2.7999000000000001</v>
      </c>
      <c r="W125" s="348">
        <v>-1.2454000000000001</v>
      </c>
      <c r="X125" s="348">
        <v>0.13289999999999999</v>
      </c>
      <c r="Y125" s="374"/>
      <c r="Z125" s="346">
        <v>144</v>
      </c>
      <c r="AA125" s="346">
        <v>66</v>
      </c>
      <c r="AB125" s="346">
        <v>157</v>
      </c>
      <c r="AC125" s="346">
        <v>189</v>
      </c>
      <c r="AD125" s="346">
        <v>129</v>
      </c>
      <c r="AE125" s="346">
        <v>107</v>
      </c>
      <c r="AF125" s="346" t="s">
        <v>430</v>
      </c>
      <c r="AG125" s="346" t="s">
        <v>430</v>
      </c>
      <c r="AH125" s="346" t="s">
        <v>430</v>
      </c>
      <c r="AI125" s="346" t="s">
        <v>430</v>
      </c>
      <c r="AJ125" s="346">
        <v>138</v>
      </c>
      <c r="AK125" s="346">
        <v>157</v>
      </c>
      <c r="AL125" s="346">
        <v>154</v>
      </c>
      <c r="AM125" s="346">
        <v>118</v>
      </c>
      <c r="AN125" s="346">
        <v>48</v>
      </c>
      <c r="AO125" s="373"/>
      <c r="AP125" s="348" t="s">
        <v>430</v>
      </c>
      <c r="AQ125" s="348" t="s">
        <v>430</v>
      </c>
      <c r="AR125" s="348" t="s">
        <v>430</v>
      </c>
      <c r="AS125" s="348" t="s">
        <v>430</v>
      </c>
      <c r="AT125" s="348">
        <v>-2.0499999999999998</v>
      </c>
      <c r="AU125" s="351"/>
      <c r="AV125" s="346" t="s">
        <v>430</v>
      </c>
      <c r="AW125" s="346" t="s">
        <v>430</v>
      </c>
      <c r="AX125" s="346" t="s">
        <v>430</v>
      </c>
      <c r="AY125" s="346" t="s">
        <v>430</v>
      </c>
      <c r="AZ125" s="346">
        <v>134</v>
      </c>
      <c r="BA125" s="374"/>
      <c r="BB125" s="348">
        <v>15.508286184872</v>
      </c>
      <c r="BC125" s="348">
        <v>0</v>
      </c>
      <c r="BD125" s="348">
        <v>1.61146826822721E-4</v>
      </c>
      <c r="BE125" s="375" t="s">
        <v>430</v>
      </c>
      <c r="BF125" s="374"/>
      <c r="BG125" s="372" t="s">
        <v>430</v>
      </c>
      <c r="BH125" s="373"/>
      <c r="BI125" s="348">
        <v>96.277699999999996</v>
      </c>
      <c r="BJ125" s="348">
        <v>3.7138800000000001</v>
      </c>
      <c r="BK125" s="348" t="s">
        <v>430</v>
      </c>
      <c r="BL125" s="348">
        <v>8.4200000000000004E-3</v>
      </c>
      <c r="BM125" s="373"/>
      <c r="BN125" s="372" t="s">
        <v>4953</v>
      </c>
      <c r="BO125" s="372" t="s">
        <v>4954</v>
      </c>
      <c r="BP125" s="372" t="s">
        <v>4955</v>
      </c>
      <c r="BQ125" s="372" t="s">
        <v>4956</v>
      </c>
      <c r="BR125" s="372" t="s">
        <v>4957</v>
      </c>
      <c r="BS125" s="373"/>
      <c r="BT125" s="354" t="s">
        <v>4704</v>
      </c>
    </row>
    <row r="126" spans="1:72" s="428" customFormat="1" x14ac:dyDescent="0.25">
      <c r="A126" s="345" t="s">
        <v>4958</v>
      </c>
      <c r="B126" s="373"/>
      <c r="C126" s="719">
        <v>45483</v>
      </c>
      <c r="D126" s="373"/>
      <c r="E126" s="346">
        <v>210.86</v>
      </c>
      <c r="F126" s="373"/>
      <c r="G126" s="347">
        <v>10.0259</v>
      </c>
      <c r="H126" s="374"/>
      <c r="I126" s="348">
        <v>8.0000000000000002E-3</v>
      </c>
      <c r="J126" s="348">
        <v>-2.2063999999999999</v>
      </c>
      <c r="K126" s="348">
        <v>-5.7769000000000004</v>
      </c>
      <c r="L126" s="348">
        <v>1.5826</v>
      </c>
      <c r="M126" s="348">
        <v>-1.0364</v>
      </c>
      <c r="N126" s="350">
        <v>-5.4882999999999997</v>
      </c>
      <c r="O126" s="348">
        <v>-3.2012</v>
      </c>
      <c r="P126" s="348" t="s">
        <v>430</v>
      </c>
      <c r="Q126" s="348" t="s">
        <v>430</v>
      </c>
      <c r="R126" s="348" t="s">
        <v>430</v>
      </c>
      <c r="S126" s="348">
        <v>-0.71009999999999995</v>
      </c>
      <c r="T126" s="348">
        <v>6.9143999999999997</v>
      </c>
      <c r="U126" s="348">
        <v>-7.4367000000000001</v>
      </c>
      <c r="V126" s="348">
        <v>-1.9434</v>
      </c>
      <c r="W126" s="348">
        <v>-3.5350000000000001</v>
      </c>
      <c r="X126" s="348">
        <v>0.1193</v>
      </c>
      <c r="Y126" s="374"/>
      <c r="Z126" s="346">
        <v>79</v>
      </c>
      <c r="AA126" s="346">
        <v>228</v>
      </c>
      <c r="AB126" s="346">
        <v>240</v>
      </c>
      <c r="AC126" s="346">
        <v>206</v>
      </c>
      <c r="AD126" s="346">
        <v>187</v>
      </c>
      <c r="AE126" s="346">
        <v>181</v>
      </c>
      <c r="AF126" s="346">
        <v>104</v>
      </c>
      <c r="AG126" s="346" t="s">
        <v>430</v>
      </c>
      <c r="AH126" s="346" t="s">
        <v>430</v>
      </c>
      <c r="AI126" s="346" t="s">
        <v>430</v>
      </c>
      <c r="AJ126" s="346">
        <v>168</v>
      </c>
      <c r="AK126" s="346">
        <v>184</v>
      </c>
      <c r="AL126" s="346">
        <v>182</v>
      </c>
      <c r="AM126" s="346">
        <v>164</v>
      </c>
      <c r="AN126" s="346">
        <v>232</v>
      </c>
      <c r="AO126" s="373"/>
      <c r="AP126" s="348" t="s">
        <v>430</v>
      </c>
      <c r="AQ126" s="348" t="s">
        <v>430</v>
      </c>
      <c r="AR126" s="348" t="s">
        <v>430</v>
      </c>
      <c r="AS126" s="348" t="s">
        <v>430</v>
      </c>
      <c r="AT126" s="348">
        <v>-6.72</v>
      </c>
      <c r="AU126" s="351"/>
      <c r="AV126" s="346" t="s">
        <v>430</v>
      </c>
      <c r="AW126" s="346" t="s">
        <v>430</v>
      </c>
      <c r="AX126" s="346" t="s">
        <v>430</v>
      </c>
      <c r="AY126" s="346" t="s">
        <v>430</v>
      </c>
      <c r="AZ126" s="346">
        <v>179</v>
      </c>
      <c r="BA126" s="374"/>
      <c r="BB126" s="348">
        <v>11.3823810737683</v>
      </c>
      <c r="BC126" s="348">
        <v>0.99834359427692798</v>
      </c>
      <c r="BD126" s="348">
        <v>-3.2450232324783897E-2</v>
      </c>
      <c r="BE126" s="375">
        <v>-8.0533280753848399E-2</v>
      </c>
      <c r="BF126" s="374"/>
      <c r="BG126" s="372">
        <v>5.9700000000000003E-2</v>
      </c>
      <c r="BH126" s="373"/>
      <c r="BI126" s="843">
        <v>94.288799999999995</v>
      </c>
      <c r="BJ126" s="843">
        <v>5.45268</v>
      </c>
      <c r="BK126" s="348" t="s">
        <v>430</v>
      </c>
      <c r="BL126" s="843">
        <v>0.25852000000000003</v>
      </c>
      <c r="BM126" s="373"/>
      <c r="BN126" s="372" t="s">
        <v>4959</v>
      </c>
      <c r="BO126" s="372" t="s">
        <v>4960</v>
      </c>
      <c r="BP126" s="372" t="s">
        <v>4961</v>
      </c>
      <c r="BQ126" s="372" t="s">
        <v>4962</v>
      </c>
      <c r="BR126" s="372" t="s">
        <v>4764</v>
      </c>
      <c r="BS126" s="373"/>
      <c r="BT126" s="354" t="s">
        <v>555</v>
      </c>
    </row>
    <row r="127" spans="1:72" s="428" customFormat="1" x14ac:dyDescent="0.25">
      <c r="A127" s="345" t="s">
        <v>4963</v>
      </c>
      <c r="B127" s="373"/>
      <c r="C127" s="719">
        <v>45408</v>
      </c>
      <c r="D127" s="373"/>
      <c r="E127" s="346">
        <v>220.24</v>
      </c>
      <c r="F127" s="373"/>
      <c r="G127" s="347">
        <v>15.123699999999999</v>
      </c>
      <c r="H127" s="374"/>
      <c r="I127" s="348">
        <v>-0.52029999999999998</v>
      </c>
      <c r="J127" s="348">
        <v>0.20469999999999999</v>
      </c>
      <c r="K127" s="348">
        <v>-0.26119999999999999</v>
      </c>
      <c r="L127" s="348">
        <v>9.1388999999999996</v>
      </c>
      <c r="M127" s="348">
        <v>19.417100000000001</v>
      </c>
      <c r="N127" s="350">
        <v>15.7653</v>
      </c>
      <c r="O127" s="348">
        <v>10.014200000000001</v>
      </c>
      <c r="P127" s="348" t="s">
        <v>430</v>
      </c>
      <c r="Q127" s="348" t="s">
        <v>430</v>
      </c>
      <c r="R127" s="348" t="s">
        <v>430</v>
      </c>
      <c r="S127" s="348">
        <v>4.1619999999999999</v>
      </c>
      <c r="T127" s="348">
        <v>25.014099999999999</v>
      </c>
      <c r="U127" s="348">
        <v>18.606999999999999</v>
      </c>
      <c r="V127" s="348">
        <v>20.304300000000001</v>
      </c>
      <c r="W127" s="348">
        <v>-0.50329999999999997</v>
      </c>
      <c r="X127" s="348">
        <v>19.024000000000001</v>
      </c>
      <c r="Y127" s="374"/>
      <c r="Z127" s="346">
        <v>206</v>
      </c>
      <c r="AA127" s="346">
        <v>29</v>
      </c>
      <c r="AB127" s="346">
        <v>39</v>
      </c>
      <c r="AC127" s="346">
        <v>27</v>
      </c>
      <c r="AD127" s="346">
        <v>19</v>
      </c>
      <c r="AE127" s="346">
        <v>13</v>
      </c>
      <c r="AF127" s="346">
        <v>5</v>
      </c>
      <c r="AG127" s="346" t="s">
        <v>430</v>
      </c>
      <c r="AH127" s="346" t="s">
        <v>430</v>
      </c>
      <c r="AI127" s="346" t="s">
        <v>430</v>
      </c>
      <c r="AJ127" s="346">
        <v>27</v>
      </c>
      <c r="AK127" s="346">
        <v>27</v>
      </c>
      <c r="AL127" s="346">
        <v>4</v>
      </c>
      <c r="AM127" s="346">
        <v>10</v>
      </c>
      <c r="AN127" s="346">
        <v>31</v>
      </c>
      <c r="AO127" s="373"/>
      <c r="AP127" s="348" t="s">
        <v>430</v>
      </c>
      <c r="AQ127" s="348" t="s">
        <v>430</v>
      </c>
      <c r="AR127" s="348" t="s">
        <v>430</v>
      </c>
      <c r="AS127" s="348" t="s">
        <v>430</v>
      </c>
      <c r="AT127" s="348">
        <v>30.11</v>
      </c>
      <c r="AU127" s="351"/>
      <c r="AV127" s="346" t="s">
        <v>430</v>
      </c>
      <c r="AW127" s="346" t="s">
        <v>430</v>
      </c>
      <c r="AX127" s="346" t="s">
        <v>430</v>
      </c>
      <c r="AY127" s="346" t="s">
        <v>430</v>
      </c>
      <c r="AZ127" s="346">
        <v>7</v>
      </c>
      <c r="BA127" s="374"/>
      <c r="BB127" s="348">
        <v>13.289636967579501</v>
      </c>
      <c r="BC127" s="348">
        <v>0.99585270088391398</v>
      </c>
      <c r="BD127" s="348">
        <v>8.6869440463718306E-2</v>
      </c>
      <c r="BE127" s="375">
        <v>-0.112745916652332</v>
      </c>
      <c r="BF127" s="374"/>
      <c r="BG127" s="372">
        <v>0.13969999999999999</v>
      </c>
      <c r="BH127" s="373"/>
      <c r="BI127" s="348" t="s">
        <v>430</v>
      </c>
      <c r="BJ127" s="348">
        <v>67.597800000000007</v>
      </c>
      <c r="BK127" s="348">
        <v>32.5336</v>
      </c>
      <c r="BL127" s="348">
        <v>-0.13139999999999999</v>
      </c>
      <c r="BM127" s="373"/>
      <c r="BN127" s="372" t="s">
        <v>4964</v>
      </c>
      <c r="BO127" s="372" t="s">
        <v>4965</v>
      </c>
      <c r="BP127" s="372" t="s">
        <v>4966</v>
      </c>
      <c r="BQ127" s="372" t="s">
        <v>4967</v>
      </c>
      <c r="BR127" s="372" t="s">
        <v>430</v>
      </c>
      <c r="BS127" s="373"/>
      <c r="BT127" s="354" t="s">
        <v>4704</v>
      </c>
    </row>
    <row r="128" spans="1:72" s="428" customFormat="1" x14ac:dyDescent="0.25">
      <c r="A128" s="345" t="s">
        <v>4968</v>
      </c>
      <c r="B128" s="373"/>
      <c r="C128" s="719">
        <v>45540</v>
      </c>
      <c r="D128" s="373"/>
      <c r="E128" s="346">
        <v>210.97</v>
      </c>
      <c r="F128" s="373"/>
      <c r="G128" s="347">
        <v>8.9724000000000004</v>
      </c>
      <c r="H128" s="374"/>
      <c r="I128" s="348">
        <v>-0.88260000000000005</v>
      </c>
      <c r="J128" s="348">
        <v>0.25030000000000002</v>
      </c>
      <c r="K128" s="348">
        <v>-0.60929999999999995</v>
      </c>
      <c r="L128" s="348">
        <v>6.0968999999999998</v>
      </c>
      <c r="M128" s="348">
        <v>8.2393999999999998</v>
      </c>
      <c r="N128" s="350">
        <v>4.7222999999999997</v>
      </c>
      <c r="O128" s="348">
        <v>-5.2423000000000002</v>
      </c>
      <c r="P128" s="348" t="s">
        <v>430</v>
      </c>
      <c r="Q128" s="348" t="s">
        <v>430</v>
      </c>
      <c r="R128" s="348" t="s">
        <v>430</v>
      </c>
      <c r="S128" s="348">
        <v>1.6576</v>
      </c>
      <c r="T128" s="348">
        <v>20.741199999999999</v>
      </c>
      <c r="U128" s="348">
        <v>6.1923000000000004</v>
      </c>
      <c r="V128" s="348">
        <v>9.7728999999999999</v>
      </c>
      <c r="W128" s="348">
        <v>-1.8058000000000001</v>
      </c>
      <c r="X128" s="348">
        <v>-5.2423000000000002</v>
      </c>
      <c r="Y128" s="374"/>
      <c r="Z128" s="346">
        <v>228</v>
      </c>
      <c r="AA128" s="346">
        <v>26</v>
      </c>
      <c r="AB128" s="346">
        <v>42</v>
      </c>
      <c r="AC128" s="346">
        <v>46</v>
      </c>
      <c r="AD128" s="346">
        <v>63</v>
      </c>
      <c r="AE128" s="346">
        <v>82</v>
      </c>
      <c r="AF128" s="346">
        <v>120</v>
      </c>
      <c r="AG128" s="346" t="s">
        <v>430</v>
      </c>
      <c r="AH128" s="346" t="s">
        <v>430</v>
      </c>
      <c r="AI128" s="346" t="s">
        <v>430</v>
      </c>
      <c r="AJ128" s="346">
        <v>69</v>
      </c>
      <c r="AK128" s="346">
        <v>33</v>
      </c>
      <c r="AL128" s="346">
        <v>34</v>
      </c>
      <c r="AM128" s="346">
        <v>39</v>
      </c>
      <c r="AN128" s="346">
        <v>85</v>
      </c>
      <c r="AO128" s="373"/>
      <c r="AP128" s="348" t="s">
        <v>430</v>
      </c>
      <c r="AQ128" s="348" t="s">
        <v>430</v>
      </c>
      <c r="AR128" s="348" t="s">
        <v>430</v>
      </c>
      <c r="AS128" s="348" t="s">
        <v>430</v>
      </c>
      <c r="AT128" s="348">
        <v>9.7100000000000009</v>
      </c>
      <c r="AU128" s="351"/>
      <c r="AV128" s="346" t="s">
        <v>430</v>
      </c>
      <c r="AW128" s="346" t="s">
        <v>430</v>
      </c>
      <c r="AX128" s="346" t="s">
        <v>430</v>
      </c>
      <c r="AY128" s="346" t="s">
        <v>430</v>
      </c>
      <c r="AZ128" s="346">
        <v>36</v>
      </c>
      <c r="BA128" s="374"/>
      <c r="BB128" s="348">
        <v>18.0774171810931</v>
      </c>
      <c r="BC128" s="348">
        <v>0.99583768133489103</v>
      </c>
      <c r="BD128" s="348">
        <v>-4.1623119197238698E-2</v>
      </c>
      <c r="BE128" s="375">
        <v>-0.25116391509483499</v>
      </c>
      <c r="BF128" s="374"/>
      <c r="BG128" s="372">
        <v>0.27850000000000003</v>
      </c>
      <c r="BH128" s="373"/>
      <c r="BI128" s="348">
        <v>48.948999999999998</v>
      </c>
      <c r="BJ128" s="348">
        <v>50.915999999999997</v>
      </c>
      <c r="BK128" s="348" t="s">
        <v>430</v>
      </c>
      <c r="BL128" s="348">
        <v>0.13500000000000001</v>
      </c>
      <c r="BM128" s="373"/>
      <c r="BN128" s="372" t="s">
        <v>4969</v>
      </c>
      <c r="BO128" s="372" t="s">
        <v>4284</v>
      </c>
      <c r="BP128" s="372" t="s">
        <v>4970</v>
      </c>
      <c r="BQ128" s="372" t="s">
        <v>4194</v>
      </c>
      <c r="BR128" s="372" t="s">
        <v>4971</v>
      </c>
      <c r="BS128" s="373"/>
      <c r="BT128" s="354" t="s">
        <v>4704</v>
      </c>
    </row>
    <row r="129" spans="1:72" s="428" customFormat="1" x14ac:dyDescent="0.25">
      <c r="A129" s="345" t="s">
        <v>4972</v>
      </c>
      <c r="B129" s="373"/>
      <c r="C129" s="719">
        <v>45694</v>
      </c>
      <c r="D129" s="373"/>
      <c r="E129" s="346">
        <v>203.79300000000001</v>
      </c>
      <c r="F129" s="373"/>
      <c r="G129" s="347">
        <v>11.2547</v>
      </c>
      <c r="H129" s="374"/>
      <c r="I129" s="348">
        <v>0.312</v>
      </c>
      <c r="J129" s="348">
        <v>-1.5965</v>
      </c>
      <c r="K129" s="348">
        <v>-2.1398999999999999</v>
      </c>
      <c r="L129" s="348">
        <v>2.7826</v>
      </c>
      <c r="M129" s="348">
        <v>-0.43969999999999998</v>
      </c>
      <c r="N129" s="350">
        <v>3.5895999999999999</v>
      </c>
      <c r="O129" s="348" t="s">
        <v>430</v>
      </c>
      <c r="P129" s="348" t="s">
        <v>430</v>
      </c>
      <c r="Q129" s="348" t="s">
        <v>430</v>
      </c>
      <c r="R129" s="348" t="s">
        <v>430</v>
      </c>
      <c r="S129" s="348">
        <v>-1.8146</v>
      </c>
      <c r="T129" s="348">
        <v>12.768000000000001</v>
      </c>
      <c r="U129" s="348">
        <v>-4.9810999999999996</v>
      </c>
      <c r="V129" s="348">
        <v>3.4439000000000002</v>
      </c>
      <c r="W129" s="348">
        <v>-2.694</v>
      </c>
      <c r="X129" s="348">
        <v>7.7083000000000004</v>
      </c>
      <c r="Y129" s="374"/>
      <c r="Z129" s="346">
        <v>11</v>
      </c>
      <c r="AA129" s="346">
        <v>171</v>
      </c>
      <c r="AB129" s="346">
        <v>69</v>
      </c>
      <c r="AC129" s="346">
        <v>137</v>
      </c>
      <c r="AD129" s="346">
        <v>171</v>
      </c>
      <c r="AE129" s="346">
        <v>85</v>
      </c>
      <c r="AF129" s="346" t="s">
        <v>430</v>
      </c>
      <c r="AG129" s="346" t="s">
        <v>430</v>
      </c>
      <c r="AH129" s="346" t="s">
        <v>430</v>
      </c>
      <c r="AI129" s="346" t="s">
        <v>430</v>
      </c>
      <c r="AJ129" s="346">
        <v>215</v>
      </c>
      <c r="AK129" s="346">
        <v>133</v>
      </c>
      <c r="AL129" s="346">
        <v>157</v>
      </c>
      <c r="AM129" s="346">
        <v>97</v>
      </c>
      <c r="AN129" s="346">
        <v>190</v>
      </c>
      <c r="AO129" s="373"/>
      <c r="AP129" s="348" t="s">
        <v>430</v>
      </c>
      <c r="AQ129" s="348" t="s">
        <v>430</v>
      </c>
      <c r="AR129" s="348" t="s">
        <v>430</v>
      </c>
      <c r="AS129" s="348" t="s">
        <v>430</v>
      </c>
      <c r="AT129" s="348">
        <v>-2.68</v>
      </c>
      <c r="AU129" s="351"/>
      <c r="AV129" s="346" t="s">
        <v>430</v>
      </c>
      <c r="AW129" s="346" t="s">
        <v>430</v>
      </c>
      <c r="AX129" s="346" t="s">
        <v>430</v>
      </c>
      <c r="AY129" s="346" t="s">
        <v>430</v>
      </c>
      <c r="AZ129" s="346">
        <v>146</v>
      </c>
      <c r="BA129" s="374"/>
      <c r="BB129" s="348">
        <v>12.242919894892401</v>
      </c>
      <c r="BC129" s="348">
        <v>1.0114317194398501</v>
      </c>
      <c r="BD129" s="348">
        <v>2.0535840090181601E-2</v>
      </c>
      <c r="BE129" s="375">
        <v>-9.9706600787163299E-2</v>
      </c>
      <c r="BF129" s="374"/>
      <c r="BG129" s="372">
        <v>0.1007</v>
      </c>
      <c r="BH129" s="373"/>
      <c r="BI129" s="843">
        <v>74.269099999999995</v>
      </c>
      <c r="BJ129" s="843">
        <v>25.463899999999999</v>
      </c>
      <c r="BK129" s="348" t="s">
        <v>430</v>
      </c>
      <c r="BL129" s="843">
        <v>0.26700000000000002</v>
      </c>
      <c r="BM129" s="373"/>
      <c r="BN129" s="372" t="s">
        <v>4973</v>
      </c>
      <c r="BO129" s="372" t="s">
        <v>4974</v>
      </c>
      <c r="BP129" s="372" t="s">
        <v>430</v>
      </c>
      <c r="BQ129" s="372" t="s">
        <v>430</v>
      </c>
      <c r="BR129" s="372" t="s">
        <v>430</v>
      </c>
      <c r="BS129" s="373"/>
      <c r="BT129" s="354" t="s">
        <v>4704</v>
      </c>
    </row>
    <row r="130" spans="1:72" s="428" customFormat="1" x14ac:dyDescent="0.25">
      <c r="A130" s="345" t="s">
        <v>4975</v>
      </c>
      <c r="B130" s="373"/>
      <c r="C130" s="719">
        <v>44130</v>
      </c>
      <c r="D130" s="373"/>
      <c r="E130" s="346">
        <v>194.857</v>
      </c>
      <c r="F130" s="373"/>
      <c r="G130" s="347">
        <v>23.822900000000001</v>
      </c>
      <c r="H130" s="374"/>
      <c r="I130" s="348" t="s">
        <v>430</v>
      </c>
      <c r="J130" s="348">
        <v>-1.0972999999999999</v>
      </c>
      <c r="K130" s="348">
        <v>-0.74539999999999995</v>
      </c>
      <c r="L130" s="348">
        <v>8.8002000000000002</v>
      </c>
      <c r="M130" s="348">
        <v>11.9313</v>
      </c>
      <c r="N130" s="350">
        <v>20.088100000000001</v>
      </c>
      <c r="O130" s="348">
        <v>8.8908000000000005</v>
      </c>
      <c r="P130" s="348">
        <v>18.613499999999998</v>
      </c>
      <c r="Q130" s="348">
        <v>12.986499999999999</v>
      </c>
      <c r="R130" s="348" t="s">
        <v>430</v>
      </c>
      <c r="S130" s="348">
        <v>3.7461000000000002</v>
      </c>
      <c r="T130" s="348">
        <v>16.5139</v>
      </c>
      <c r="U130" s="348">
        <v>14.477600000000001</v>
      </c>
      <c r="V130" s="348">
        <v>21.9361</v>
      </c>
      <c r="W130" s="348">
        <v>-2.2959000000000001</v>
      </c>
      <c r="X130" s="348">
        <v>15.9259</v>
      </c>
      <c r="Y130" s="374"/>
      <c r="Z130" s="346" t="s">
        <v>430</v>
      </c>
      <c r="AA130" s="346">
        <v>111</v>
      </c>
      <c r="AB130" s="346">
        <v>43</v>
      </c>
      <c r="AC130" s="346">
        <v>30</v>
      </c>
      <c r="AD130" s="346">
        <v>36</v>
      </c>
      <c r="AE130" s="346">
        <v>8</v>
      </c>
      <c r="AF130" s="346">
        <v>6</v>
      </c>
      <c r="AG130" s="346">
        <v>7</v>
      </c>
      <c r="AH130" s="346">
        <v>7</v>
      </c>
      <c r="AI130" s="346" t="s">
        <v>430</v>
      </c>
      <c r="AJ130" s="346">
        <v>39</v>
      </c>
      <c r="AK130" s="346">
        <v>83</v>
      </c>
      <c r="AL130" s="346">
        <v>15</v>
      </c>
      <c r="AM130" s="346">
        <v>9</v>
      </c>
      <c r="AN130" s="346">
        <v>107</v>
      </c>
      <c r="AO130" s="373"/>
      <c r="AP130" s="348" t="s">
        <v>430</v>
      </c>
      <c r="AQ130" s="348" t="s">
        <v>430</v>
      </c>
      <c r="AR130" s="348">
        <v>17.440000000000001</v>
      </c>
      <c r="AS130" s="348">
        <v>16.39</v>
      </c>
      <c r="AT130" s="348">
        <v>24.89</v>
      </c>
      <c r="AU130" s="351"/>
      <c r="AV130" s="346" t="s">
        <v>430</v>
      </c>
      <c r="AW130" s="346" t="s">
        <v>430</v>
      </c>
      <c r="AX130" s="346">
        <v>3</v>
      </c>
      <c r="AY130" s="346">
        <v>3</v>
      </c>
      <c r="AZ130" s="346">
        <v>12</v>
      </c>
      <c r="BA130" s="374"/>
      <c r="BB130" s="348">
        <v>10.667718409048</v>
      </c>
      <c r="BC130" s="348">
        <v>0</v>
      </c>
      <c r="BD130" s="348">
        <v>9.40972456595809E-2</v>
      </c>
      <c r="BE130" s="375" t="s">
        <v>430</v>
      </c>
      <c r="BF130" s="374"/>
      <c r="BG130" s="372" t="s">
        <v>430</v>
      </c>
      <c r="BH130" s="373"/>
      <c r="BI130" s="843">
        <v>32.354799999999997</v>
      </c>
      <c r="BJ130" s="843">
        <v>36.5745</v>
      </c>
      <c r="BK130" s="843">
        <v>1.88554</v>
      </c>
      <c r="BL130" s="843">
        <v>29.18516</v>
      </c>
      <c r="BM130" s="373"/>
      <c r="BN130" s="372" t="s">
        <v>4976</v>
      </c>
      <c r="BO130" s="372" t="s">
        <v>4977</v>
      </c>
      <c r="BP130" s="372" t="s">
        <v>4978</v>
      </c>
      <c r="BQ130" s="372" t="s">
        <v>4979</v>
      </c>
      <c r="BR130" s="372" t="s">
        <v>4980</v>
      </c>
      <c r="BS130" s="373"/>
      <c r="BT130" s="354" t="s">
        <v>555</v>
      </c>
    </row>
    <row r="131" spans="1:72" s="428" customFormat="1" x14ac:dyDescent="0.25">
      <c r="A131" s="345" t="s">
        <v>4981</v>
      </c>
      <c r="B131" s="373"/>
      <c r="C131" s="719">
        <v>44592</v>
      </c>
      <c r="D131" s="373"/>
      <c r="E131" s="346">
        <v>188.92500000000001</v>
      </c>
      <c r="F131" s="373"/>
      <c r="G131" s="347">
        <v>13.4922</v>
      </c>
      <c r="H131" s="374"/>
      <c r="I131" s="348">
        <v>0.18490000000000001</v>
      </c>
      <c r="J131" s="348">
        <v>-1.6467000000000001</v>
      </c>
      <c r="K131" s="348">
        <v>-4.6311999999999998</v>
      </c>
      <c r="L131" s="348">
        <v>1.7365999999999999</v>
      </c>
      <c r="M131" s="348">
        <v>-3.601</v>
      </c>
      <c r="N131" s="350">
        <v>-7.3211000000000004</v>
      </c>
      <c r="O131" s="348">
        <v>-3.5996000000000001</v>
      </c>
      <c r="P131" s="348">
        <v>4.8362999999999996</v>
      </c>
      <c r="Q131" s="348" t="s">
        <v>430</v>
      </c>
      <c r="R131" s="348" t="s">
        <v>430</v>
      </c>
      <c r="S131" s="348">
        <v>-1.8291999999999999</v>
      </c>
      <c r="T131" s="348">
        <v>4.8003</v>
      </c>
      <c r="U131" s="348">
        <v>-11.520200000000001</v>
      </c>
      <c r="V131" s="348">
        <v>-5.9684999999999997</v>
      </c>
      <c r="W131" s="348">
        <v>-2.6585999999999999</v>
      </c>
      <c r="X131" s="348">
        <v>6.7115999999999998</v>
      </c>
      <c r="Y131" s="374"/>
      <c r="Z131" s="346">
        <v>41</v>
      </c>
      <c r="AA131" s="346">
        <v>185</v>
      </c>
      <c r="AB131" s="346">
        <v>206</v>
      </c>
      <c r="AC131" s="346">
        <v>175</v>
      </c>
      <c r="AD131" s="346">
        <v>222</v>
      </c>
      <c r="AE131" s="346">
        <v>197</v>
      </c>
      <c r="AF131" s="346">
        <v>107</v>
      </c>
      <c r="AG131" s="346">
        <v>94</v>
      </c>
      <c r="AH131" s="346" t="s">
        <v>430</v>
      </c>
      <c r="AI131" s="346" t="s">
        <v>430</v>
      </c>
      <c r="AJ131" s="346">
        <v>217</v>
      </c>
      <c r="AK131" s="346">
        <v>220</v>
      </c>
      <c r="AL131" s="346">
        <v>217</v>
      </c>
      <c r="AM131" s="346">
        <v>203</v>
      </c>
      <c r="AN131" s="346">
        <v>172</v>
      </c>
      <c r="AO131" s="373"/>
      <c r="AP131" s="348" t="s">
        <v>430</v>
      </c>
      <c r="AQ131" s="348" t="s">
        <v>430</v>
      </c>
      <c r="AR131" s="348" t="s">
        <v>430</v>
      </c>
      <c r="AS131" s="348">
        <v>-1.23</v>
      </c>
      <c r="AT131" s="348">
        <v>-11.18</v>
      </c>
      <c r="AU131" s="351"/>
      <c r="AV131" s="346" t="s">
        <v>430</v>
      </c>
      <c r="AW131" s="346" t="s">
        <v>430</v>
      </c>
      <c r="AX131" s="346" t="s">
        <v>430</v>
      </c>
      <c r="AY131" s="346">
        <v>90</v>
      </c>
      <c r="AZ131" s="346">
        <v>208</v>
      </c>
      <c r="BA131" s="374"/>
      <c r="BB131" s="348">
        <v>11.930110452638599</v>
      </c>
      <c r="BC131" s="348">
        <v>0.99894760773836799</v>
      </c>
      <c r="BD131" s="348">
        <v>4.1745624985006597E-3</v>
      </c>
      <c r="BE131" s="375">
        <v>-2.8631482125613901E-2</v>
      </c>
      <c r="BF131" s="374"/>
      <c r="BG131" s="372">
        <v>8.1299999999999997E-2</v>
      </c>
      <c r="BH131" s="373"/>
      <c r="BI131" s="843">
        <v>99.590400000000002</v>
      </c>
      <c r="BJ131" s="348" t="s">
        <v>430</v>
      </c>
      <c r="BK131" s="348" t="s">
        <v>430</v>
      </c>
      <c r="BL131" s="843">
        <v>0.40960000000000002</v>
      </c>
      <c r="BM131" s="373"/>
      <c r="BN131" s="372" t="s">
        <v>4545</v>
      </c>
      <c r="BO131" s="372" t="s">
        <v>695</v>
      </c>
      <c r="BP131" s="372" t="s">
        <v>4547</v>
      </c>
      <c r="BQ131" s="372" t="s">
        <v>4548</v>
      </c>
      <c r="BR131" s="372" t="s">
        <v>4549</v>
      </c>
      <c r="BS131" s="373"/>
      <c r="BT131" s="354" t="s">
        <v>555</v>
      </c>
    </row>
    <row r="132" spans="1:72" s="428" customFormat="1" x14ac:dyDescent="0.25">
      <c r="A132" s="345" t="s">
        <v>4982</v>
      </c>
      <c r="B132" s="373"/>
      <c r="C132" s="719">
        <v>45898</v>
      </c>
      <c r="D132" s="373"/>
      <c r="E132" s="346">
        <v>196.59800000000001</v>
      </c>
      <c r="F132" s="373"/>
      <c r="G132" s="347">
        <v>9.3954000000000004</v>
      </c>
      <c r="H132" s="374"/>
      <c r="I132" s="348">
        <v>-0.23039999999999999</v>
      </c>
      <c r="J132" s="348">
        <v>-2.4188999999999998</v>
      </c>
      <c r="K132" s="348">
        <v>-5.4683999999999999</v>
      </c>
      <c r="L132" s="348">
        <v>2.3609</v>
      </c>
      <c r="M132" s="348">
        <v>1.5290999999999999</v>
      </c>
      <c r="N132" s="350">
        <v>-9.2669999999999995</v>
      </c>
      <c r="O132" s="348" t="s">
        <v>430</v>
      </c>
      <c r="P132" s="348" t="s">
        <v>430</v>
      </c>
      <c r="Q132" s="348" t="s">
        <v>430</v>
      </c>
      <c r="R132" s="348" t="s">
        <v>430</v>
      </c>
      <c r="S132" s="348">
        <v>2.1995</v>
      </c>
      <c r="T132" s="348">
        <v>8.9031000000000002</v>
      </c>
      <c r="U132" s="348">
        <v>-8.4848999999999997</v>
      </c>
      <c r="V132" s="348">
        <v>-4.8403</v>
      </c>
      <c r="W132" s="348">
        <v>-4.1803999999999997</v>
      </c>
      <c r="X132" s="348">
        <v>-5.8593000000000002</v>
      </c>
      <c r="Y132" s="374"/>
      <c r="Z132" s="346">
        <v>148</v>
      </c>
      <c r="AA132" s="346">
        <v>236</v>
      </c>
      <c r="AB132" s="346">
        <v>228</v>
      </c>
      <c r="AC132" s="346">
        <v>156</v>
      </c>
      <c r="AD132" s="346">
        <v>144</v>
      </c>
      <c r="AE132" s="346">
        <v>215</v>
      </c>
      <c r="AF132" s="346" t="s">
        <v>430</v>
      </c>
      <c r="AG132" s="346" t="s">
        <v>430</v>
      </c>
      <c r="AH132" s="346" t="s">
        <v>430</v>
      </c>
      <c r="AI132" s="346" t="s">
        <v>430</v>
      </c>
      <c r="AJ132" s="346">
        <v>54</v>
      </c>
      <c r="AK132" s="346">
        <v>175</v>
      </c>
      <c r="AL132" s="346">
        <v>187</v>
      </c>
      <c r="AM132" s="346">
        <v>200</v>
      </c>
      <c r="AN132" s="346">
        <v>247</v>
      </c>
      <c r="AO132" s="373"/>
      <c r="AP132" s="348" t="s">
        <v>430</v>
      </c>
      <c r="AQ132" s="348" t="s">
        <v>430</v>
      </c>
      <c r="AR132" s="348" t="s">
        <v>430</v>
      </c>
      <c r="AS132" s="348" t="s">
        <v>430</v>
      </c>
      <c r="AT132" s="348">
        <v>-7.65</v>
      </c>
      <c r="AU132" s="351"/>
      <c r="AV132" s="346" t="s">
        <v>430</v>
      </c>
      <c r="AW132" s="346" t="s">
        <v>430</v>
      </c>
      <c r="AX132" s="346" t="s">
        <v>430</v>
      </c>
      <c r="AY132" s="346" t="s">
        <v>430</v>
      </c>
      <c r="AZ132" s="346">
        <v>181</v>
      </c>
      <c r="BA132" s="374"/>
      <c r="BB132" s="348">
        <v>13.017220880731999</v>
      </c>
      <c r="BC132" s="348">
        <v>0.99039868590174096</v>
      </c>
      <c r="BD132" s="348">
        <v>-9.0085731941264194E-2</v>
      </c>
      <c r="BE132" s="375">
        <v>-0.13523388127066899</v>
      </c>
      <c r="BF132" s="374"/>
      <c r="BG132" s="372">
        <v>0.32329999999999998</v>
      </c>
      <c r="BH132" s="373"/>
      <c r="BI132" s="843">
        <v>41.681100000000001</v>
      </c>
      <c r="BJ132" s="843">
        <v>32.020600000000002</v>
      </c>
      <c r="BK132" s="843">
        <v>30.860600000000002</v>
      </c>
      <c r="BL132" s="843">
        <v>-4.5622999999999996</v>
      </c>
      <c r="BM132" s="373"/>
      <c r="BN132" s="844" t="s">
        <v>4983</v>
      </c>
      <c r="BO132" s="844" t="s">
        <v>4984</v>
      </c>
      <c r="BP132" s="844" t="s">
        <v>4985</v>
      </c>
      <c r="BQ132" s="844" t="s">
        <v>4986</v>
      </c>
      <c r="BR132" s="844" t="s">
        <v>4987</v>
      </c>
      <c r="BS132" s="373"/>
      <c r="BT132" s="354" t="s">
        <v>555</v>
      </c>
    </row>
    <row r="133" spans="1:72" s="428" customFormat="1" x14ac:dyDescent="0.25">
      <c r="A133" s="345" t="s">
        <v>4988</v>
      </c>
      <c r="B133" s="373"/>
      <c r="C133" s="719">
        <v>45583</v>
      </c>
      <c r="D133" s="373"/>
      <c r="E133" s="346">
        <v>189.49799999999999</v>
      </c>
      <c r="F133" s="373"/>
      <c r="G133" s="347">
        <v>10.795199999999999</v>
      </c>
      <c r="H133" s="374"/>
      <c r="I133" s="348">
        <v>8.9999999999999998E-4</v>
      </c>
      <c r="J133" s="348">
        <v>-0.55269999999999997</v>
      </c>
      <c r="K133" s="348">
        <v>-2.9872000000000001</v>
      </c>
      <c r="L133" s="348">
        <v>-2.1775000000000002</v>
      </c>
      <c r="M133" s="348">
        <v>-3.1855000000000002</v>
      </c>
      <c r="N133" s="350">
        <v>15.225</v>
      </c>
      <c r="O133" s="348" t="s">
        <v>430</v>
      </c>
      <c r="P133" s="348" t="s">
        <v>430</v>
      </c>
      <c r="Q133" s="348" t="s">
        <v>430</v>
      </c>
      <c r="R133" s="348" t="s">
        <v>430</v>
      </c>
      <c r="S133" s="348">
        <v>-2.3289</v>
      </c>
      <c r="T133" s="348">
        <v>4.9504000000000001</v>
      </c>
      <c r="U133" s="348">
        <v>0.61609999999999998</v>
      </c>
      <c r="V133" s="348">
        <v>11.3941</v>
      </c>
      <c r="W133" s="348">
        <v>-0.53349999999999997</v>
      </c>
      <c r="X133" s="348">
        <v>4.1185</v>
      </c>
      <c r="Y133" s="374"/>
      <c r="Z133" s="346">
        <v>86</v>
      </c>
      <c r="AA133" s="346">
        <v>65</v>
      </c>
      <c r="AB133" s="346">
        <v>119</v>
      </c>
      <c r="AC133" s="346">
        <v>248</v>
      </c>
      <c r="AD133" s="346">
        <v>214</v>
      </c>
      <c r="AE133" s="346">
        <v>16</v>
      </c>
      <c r="AF133" s="346" t="s">
        <v>430</v>
      </c>
      <c r="AG133" s="346" t="s">
        <v>430</v>
      </c>
      <c r="AH133" s="346" t="s">
        <v>430</v>
      </c>
      <c r="AI133" s="346" t="s">
        <v>430</v>
      </c>
      <c r="AJ133" s="346">
        <v>245</v>
      </c>
      <c r="AK133" s="346">
        <v>218</v>
      </c>
      <c r="AL133" s="346">
        <v>96</v>
      </c>
      <c r="AM133" s="346">
        <v>22</v>
      </c>
      <c r="AN133" s="346">
        <v>33</v>
      </c>
      <c r="AO133" s="373"/>
      <c r="AP133" s="348" t="s">
        <v>430</v>
      </c>
      <c r="AQ133" s="348" t="s">
        <v>430</v>
      </c>
      <c r="AR133" s="348" t="s">
        <v>430</v>
      </c>
      <c r="AS133" s="348" t="s">
        <v>430</v>
      </c>
      <c r="AT133" s="348">
        <v>-0.44</v>
      </c>
      <c r="AU133" s="351"/>
      <c r="AV133" s="346" t="s">
        <v>430</v>
      </c>
      <c r="AW133" s="346" t="s">
        <v>430</v>
      </c>
      <c r="AX133" s="346" t="s">
        <v>430</v>
      </c>
      <c r="AY133" s="346" t="s">
        <v>430</v>
      </c>
      <c r="AZ133" s="346">
        <v>123</v>
      </c>
      <c r="BA133" s="374"/>
      <c r="BB133" s="348">
        <v>16.037852127189598</v>
      </c>
      <c r="BC133" s="348">
        <v>0.99482289927697398</v>
      </c>
      <c r="BD133" s="348">
        <v>1.8106723158278101E-2</v>
      </c>
      <c r="BE133" s="375">
        <v>-8.4626419225391894E-2</v>
      </c>
      <c r="BF133" s="374"/>
      <c r="BG133" s="372">
        <v>0.21560000000000001</v>
      </c>
      <c r="BH133" s="373"/>
      <c r="BI133" s="843">
        <v>80.664400000000001</v>
      </c>
      <c r="BJ133" s="843">
        <v>18.002199999999998</v>
      </c>
      <c r="BK133" s="843">
        <v>1.1350899999999999</v>
      </c>
      <c r="BL133" s="843">
        <v>0.19830999999999999</v>
      </c>
      <c r="BM133" s="373"/>
      <c r="BN133" s="372" t="s">
        <v>4989</v>
      </c>
      <c r="BO133" s="372" t="s">
        <v>4990</v>
      </c>
      <c r="BP133" s="372" t="s">
        <v>4991</v>
      </c>
      <c r="BQ133" s="372" t="s">
        <v>4992</v>
      </c>
      <c r="BR133" s="372" t="s">
        <v>4993</v>
      </c>
      <c r="BS133" s="373"/>
      <c r="BT133" s="354" t="s">
        <v>555</v>
      </c>
    </row>
    <row r="134" spans="1:72" s="428" customFormat="1" x14ac:dyDescent="0.25">
      <c r="A134" s="345" t="s">
        <v>4994</v>
      </c>
      <c r="B134" s="373"/>
      <c r="C134" s="719">
        <v>45436</v>
      </c>
      <c r="D134" s="373"/>
      <c r="E134" s="346">
        <v>179.798</v>
      </c>
      <c r="F134" s="373"/>
      <c r="G134" s="347">
        <v>11.4582</v>
      </c>
      <c r="H134" s="374"/>
      <c r="I134" s="348">
        <v>0.30990000000000001</v>
      </c>
      <c r="J134" s="348">
        <v>-1.6041000000000001</v>
      </c>
      <c r="K134" s="348">
        <v>-2.177</v>
      </c>
      <c r="L134" s="348">
        <v>2.6776</v>
      </c>
      <c r="M134" s="348">
        <v>-0.71919999999999995</v>
      </c>
      <c r="N134" s="350">
        <v>3.0895999999999999</v>
      </c>
      <c r="O134" s="348">
        <v>4.6502999999999997</v>
      </c>
      <c r="P134" s="348" t="s">
        <v>430</v>
      </c>
      <c r="Q134" s="348" t="s">
        <v>430</v>
      </c>
      <c r="R134" s="348" t="s">
        <v>430</v>
      </c>
      <c r="S134" s="348">
        <v>-1.8980999999999999</v>
      </c>
      <c r="T134" s="348">
        <v>12.493</v>
      </c>
      <c r="U134" s="348">
        <v>-5.3307000000000002</v>
      </c>
      <c r="V134" s="348">
        <v>2.9542999999999999</v>
      </c>
      <c r="W134" s="348">
        <v>-2.7061000000000002</v>
      </c>
      <c r="X134" s="348">
        <v>6.1006999999999998</v>
      </c>
      <c r="Y134" s="374"/>
      <c r="Z134" s="346">
        <v>17</v>
      </c>
      <c r="AA134" s="346">
        <v>177</v>
      </c>
      <c r="AB134" s="346">
        <v>75</v>
      </c>
      <c r="AC134" s="346">
        <v>146</v>
      </c>
      <c r="AD134" s="346">
        <v>177</v>
      </c>
      <c r="AE134" s="346">
        <v>93</v>
      </c>
      <c r="AF134" s="346">
        <v>13</v>
      </c>
      <c r="AG134" s="346" t="s">
        <v>430</v>
      </c>
      <c r="AH134" s="346" t="s">
        <v>430</v>
      </c>
      <c r="AI134" s="346" t="s">
        <v>430</v>
      </c>
      <c r="AJ134" s="346">
        <v>231</v>
      </c>
      <c r="AK134" s="346">
        <v>138</v>
      </c>
      <c r="AL134" s="346">
        <v>165</v>
      </c>
      <c r="AM134" s="346">
        <v>112</v>
      </c>
      <c r="AN134" s="346">
        <v>207</v>
      </c>
      <c r="AO134" s="373"/>
      <c r="AP134" s="348" t="s">
        <v>430</v>
      </c>
      <c r="AQ134" s="348" t="s">
        <v>430</v>
      </c>
      <c r="AR134" s="348" t="s">
        <v>430</v>
      </c>
      <c r="AS134" s="348" t="s">
        <v>430</v>
      </c>
      <c r="AT134" s="348">
        <v>-3.15</v>
      </c>
      <c r="AU134" s="351"/>
      <c r="AV134" s="346" t="s">
        <v>430</v>
      </c>
      <c r="AW134" s="346" t="s">
        <v>430</v>
      </c>
      <c r="AX134" s="346" t="s">
        <v>430</v>
      </c>
      <c r="AY134" s="346" t="s">
        <v>430</v>
      </c>
      <c r="AZ134" s="346">
        <v>155</v>
      </c>
      <c r="BA134" s="374"/>
      <c r="BB134" s="348">
        <v>12.923768293566001</v>
      </c>
      <c r="BC134" s="348">
        <v>0.99590040322359996</v>
      </c>
      <c r="BD134" s="348">
        <v>6.5794110357289097E-3</v>
      </c>
      <c r="BE134" s="375">
        <v>-8.5370962419840102E-2</v>
      </c>
      <c r="BF134" s="374"/>
      <c r="BG134" s="372">
        <v>8.8099999999999998E-2</v>
      </c>
      <c r="BH134" s="373"/>
      <c r="BI134" s="843">
        <v>74.257999999999996</v>
      </c>
      <c r="BJ134" s="843">
        <v>25.4602</v>
      </c>
      <c r="BK134" s="348" t="s">
        <v>430</v>
      </c>
      <c r="BL134" s="843">
        <v>0.28179999999999999</v>
      </c>
      <c r="BM134" s="373"/>
      <c r="BN134" s="372" t="s">
        <v>4995</v>
      </c>
      <c r="BO134" s="372" t="s">
        <v>4996</v>
      </c>
      <c r="BP134" s="372" t="s">
        <v>430</v>
      </c>
      <c r="BQ134" s="372" t="s">
        <v>430</v>
      </c>
      <c r="BR134" s="372" t="s">
        <v>430</v>
      </c>
      <c r="BS134" s="373"/>
      <c r="BT134" s="354" t="s">
        <v>4846</v>
      </c>
    </row>
    <row r="135" spans="1:72" s="428" customFormat="1" x14ac:dyDescent="0.25">
      <c r="A135" s="345" t="s">
        <v>4997</v>
      </c>
      <c r="B135" s="373"/>
      <c r="C135" s="719">
        <v>43936</v>
      </c>
      <c r="D135" s="373"/>
      <c r="E135" s="346">
        <v>180.33699999999999</v>
      </c>
      <c r="F135" s="373"/>
      <c r="G135" s="347">
        <v>30.973299999999998</v>
      </c>
      <c r="H135" s="374"/>
      <c r="I135" s="348">
        <v>-0.44479999999999997</v>
      </c>
      <c r="J135" s="348">
        <v>-0.72529999999999994</v>
      </c>
      <c r="K135" s="348">
        <v>-2.9777</v>
      </c>
      <c r="L135" s="348">
        <v>5.2576000000000001</v>
      </c>
      <c r="M135" s="348">
        <v>7.9058999999999999</v>
      </c>
      <c r="N135" s="350">
        <v>6.9043999999999999</v>
      </c>
      <c r="O135" s="348">
        <v>-1.633</v>
      </c>
      <c r="P135" s="348">
        <v>15.9815</v>
      </c>
      <c r="Q135" s="348">
        <v>10.9177</v>
      </c>
      <c r="R135" s="348" t="s">
        <v>430</v>
      </c>
      <c r="S135" s="348">
        <v>1.3952</v>
      </c>
      <c r="T135" s="348">
        <v>20.035299999999999</v>
      </c>
      <c r="U135" s="348">
        <v>4.5685000000000002</v>
      </c>
      <c r="V135" s="348">
        <v>6.8121999999999998</v>
      </c>
      <c r="W135" s="348">
        <v>-1.6782999999999999</v>
      </c>
      <c r="X135" s="348">
        <v>19.293900000000001</v>
      </c>
      <c r="Y135" s="374"/>
      <c r="Z135" s="346">
        <v>193</v>
      </c>
      <c r="AA135" s="346">
        <v>72</v>
      </c>
      <c r="AB135" s="346">
        <v>117</v>
      </c>
      <c r="AC135" s="346">
        <v>55</v>
      </c>
      <c r="AD135" s="346">
        <v>76</v>
      </c>
      <c r="AE135" s="346">
        <v>55</v>
      </c>
      <c r="AF135" s="346">
        <v>77</v>
      </c>
      <c r="AG135" s="346">
        <v>22</v>
      </c>
      <c r="AH135" s="346">
        <v>18</v>
      </c>
      <c r="AI135" s="346" t="s">
        <v>430</v>
      </c>
      <c r="AJ135" s="346">
        <v>85</v>
      </c>
      <c r="AK135" s="346">
        <v>54</v>
      </c>
      <c r="AL135" s="346">
        <v>53</v>
      </c>
      <c r="AM135" s="346">
        <v>78</v>
      </c>
      <c r="AN135" s="346">
        <v>71</v>
      </c>
      <c r="AO135" s="373"/>
      <c r="AP135" s="348" t="s">
        <v>430</v>
      </c>
      <c r="AQ135" s="348" t="s">
        <v>430</v>
      </c>
      <c r="AR135" s="348">
        <v>12.61</v>
      </c>
      <c r="AS135" s="348">
        <v>7.72</v>
      </c>
      <c r="AT135" s="348">
        <v>8.76</v>
      </c>
      <c r="AU135" s="351"/>
      <c r="AV135" s="346" t="s">
        <v>430</v>
      </c>
      <c r="AW135" s="346" t="s">
        <v>430</v>
      </c>
      <c r="AX135" s="346">
        <v>16</v>
      </c>
      <c r="AY135" s="346">
        <v>37</v>
      </c>
      <c r="AZ135" s="346">
        <v>52</v>
      </c>
      <c r="BA135" s="374"/>
      <c r="BB135" s="348">
        <v>16.928089887293901</v>
      </c>
      <c r="BC135" s="348">
        <v>0.99805525178336696</v>
      </c>
      <c r="BD135" s="348">
        <v>5.8091364425885403E-2</v>
      </c>
      <c r="BE135" s="375">
        <v>-8.8175121866914702E-2</v>
      </c>
      <c r="BF135" s="374"/>
      <c r="BG135" s="372">
        <v>0.26600000000000001</v>
      </c>
      <c r="BH135" s="373"/>
      <c r="BI135" s="843">
        <v>86.570999999999998</v>
      </c>
      <c r="BJ135" s="843">
        <v>13.2334</v>
      </c>
      <c r="BK135" s="348" t="s">
        <v>430</v>
      </c>
      <c r="BL135" s="843">
        <v>0.1956</v>
      </c>
      <c r="BM135" s="373"/>
      <c r="BN135" s="372" t="s">
        <v>1361</v>
      </c>
      <c r="BO135" s="372" t="s">
        <v>4552</v>
      </c>
      <c r="BP135" s="372" t="s">
        <v>4536</v>
      </c>
      <c r="BQ135" s="372" t="s">
        <v>4554</v>
      </c>
      <c r="BR135" s="372" t="s">
        <v>4537</v>
      </c>
      <c r="BS135" s="373"/>
      <c r="BT135" s="354" t="s">
        <v>463</v>
      </c>
    </row>
    <row r="136" spans="1:72" s="428" customFormat="1" x14ac:dyDescent="0.25">
      <c r="A136" s="345" t="s">
        <v>4998</v>
      </c>
      <c r="B136" s="373"/>
      <c r="C136" s="719">
        <v>45701</v>
      </c>
      <c r="D136" s="373"/>
      <c r="E136" s="346">
        <v>180.333</v>
      </c>
      <c r="F136" s="373"/>
      <c r="G136" s="347">
        <v>11.2666</v>
      </c>
      <c r="H136" s="374"/>
      <c r="I136" s="348">
        <v>-0.44009999999999999</v>
      </c>
      <c r="J136" s="348">
        <v>0.70069999999999999</v>
      </c>
      <c r="K136" s="348">
        <v>0.71870000000000001</v>
      </c>
      <c r="L136" s="348">
        <v>6.8775000000000004</v>
      </c>
      <c r="M136" s="348">
        <v>8.6586999999999996</v>
      </c>
      <c r="N136" s="350">
        <v>5.7657999999999996</v>
      </c>
      <c r="O136" s="348" t="s">
        <v>430</v>
      </c>
      <c r="P136" s="348" t="s">
        <v>430</v>
      </c>
      <c r="Q136" s="348" t="s">
        <v>430</v>
      </c>
      <c r="R136" s="348" t="s">
        <v>430</v>
      </c>
      <c r="S136" s="348">
        <v>2.6476000000000002</v>
      </c>
      <c r="T136" s="348">
        <v>19.8855</v>
      </c>
      <c r="U136" s="348">
        <v>4.5885999999999996</v>
      </c>
      <c r="V136" s="348">
        <v>8.4641000000000002</v>
      </c>
      <c r="W136" s="348">
        <v>-1.1442000000000001</v>
      </c>
      <c r="X136" s="348">
        <v>7.8784000000000001</v>
      </c>
      <c r="Y136" s="374"/>
      <c r="Z136" s="346">
        <v>186</v>
      </c>
      <c r="AA136" s="346">
        <v>12</v>
      </c>
      <c r="AB136" s="346">
        <v>20</v>
      </c>
      <c r="AC136" s="346">
        <v>43</v>
      </c>
      <c r="AD136" s="346">
        <v>45</v>
      </c>
      <c r="AE136" s="346">
        <v>76</v>
      </c>
      <c r="AF136" s="346" t="s">
        <v>430</v>
      </c>
      <c r="AG136" s="346" t="s">
        <v>430</v>
      </c>
      <c r="AH136" s="346" t="s">
        <v>430</v>
      </c>
      <c r="AI136" s="346" t="s">
        <v>430</v>
      </c>
      <c r="AJ136" s="346">
        <v>50</v>
      </c>
      <c r="AK136" s="346">
        <v>58</v>
      </c>
      <c r="AL136" s="346">
        <v>52</v>
      </c>
      <c r="AM136" s="346">
        <v>56</v>
      </c>
      <c r="AN136" s="346">
        <v>44</v>
      </c>
      <c r="AO136" s="373"/>
      <c r="AP136" s="348" t="s">
        <v>430</v>
      </c>
      <c r="AQ136" s="348" t="s">
        <v>430</v>
      </c>
      <c r="AR136" s="348" t="s">
        <v>430</v>
      </c>
      <c r="AS136" s="348" t="s">
        <v>430</v>
      </c>
      <c r="AT136" s="348">
        <v>9.59</v>
      </c>
      <c r="AU136" s="351"/>
      <c r="AV136" s="346" t="s">
        <v>430</v>
      </c>
      <c r="AW136" s="346" t="s">
        <v>430</v>
      </c>
      <c r="AX136" s="346" t="s">
        <v>430</v>
      </c>
      <c r="AY136" s="346" t="s">
        <v>430</v>
      </c>
      <c r="AZ136" s="346">
        <v>37</v>
      </c>
      <c r="BA136" s="374"/>
      <c r="BB136" s="348">
        <v>15.889128025584499</v>
      </c>
      <c r="BC136" s="348">
        <v>0.99627184099560195</v>
      </c>
      <c r="BD136" s="348">
        <v>4.6766070507596E-2</v>
      </c>
      <c r="BE136" s="375">
        <v>-0.12703725874680799</v>
      </c>
      <c r="BF136" s="374"/>
      <c r="BG136" s="372">
        <v>0.31919999999999998</v>
      </c>
      <c r="BH136" s="373"/>
      <c r="BI136" s="843">
        <v>46.022599999999997</v>
      </c>
      <c r="BJ136" s="843">
        <v>35.086199999999998</v>
      </c>
      <c r="BK136" s="843">
        <v>18.961200000000002</v>
      </c>
      <c r="BL136" s="843">
        <v>-7.0000000000000007E-2</v>
      </c>
      <c r="BM136" s="373"/>
      <c r="BN136" s="372" t="s">
        <v>4999</v>
      </c>
      <c r="BO136" s="372" t="s">
        <v>4726</v>
      </c>
      <c r="BP136" s="372" t="s">
        <v>4727</v>
      </c>
      <c r="BQ136" s="372" t="s">
        <v>4728</v>
      </c>
      <c r="BR136" s="372" t="s">
        <v>4729</v>
      </c>
      <c r="BS136" s="373"/>
      <c r="BT136" s="354" t="s">
        <v>4704</v>
      </c>
    </row>
    <row r="137" spans="1:72" s="428" customFormat="1" x14ac:dyDescent="0.25">
      <c r="A137" s="345" t="s">
        <v>5000</v>
      </c>
      <c r="B137" s="373"/>
      <c r="C137" s="719">
        <v>45987</v>
      </c>
      <c r="D137" s="373"/>
      <c r="E137" s="346">
        <v>166.46199999999999</v>
      </c>
      <c r="F137" s="373"/>
      <c r="G137" s="347">
        <v>9.2575000000000003</v>
      </c>
      <c r="H137" s="374"/>
      <c r="I137" s="348">
        <v>4.7600000000000003E-2</v>
      </c>
      <c r="J137" s="348">
        <v>-1.4856</v>
      </c>
      <c r="K137" s="348">
        <v>-4.2805999999999997</v>
      </c>
      <c r="L137" s="348">
        <v>2.4535999999999998</v>
      </c>
      <c r="M137" s="348">
        <v>0.94979999999999998</v>
      </c>
      <c r="N137" s="350" t="s">
        <v>430</v>
      </c>
      <c r="O137" s="348" t="s">
        <v>430</v>
      </c>
      <c r="P137" s="348" t="s">
        <v>430</v>
      </c>
      <c r="Q137" s="348" t="s">
        <v>430</v>
      </c>
      <c r="R137" s="348" t="s">
        <v>430</v>
      </c>
      <c r="S137" s="348">
        <v>-0.71209999999999996</v>
      </c>
      <c r="T137" s="348">
        <v>9.0503</v>
      </c>
      <c r="U137" s="348">
        <v>-6.8090000000000002</v>
      </c>
      <c r="V137" s="348" t="s">
        <v>430</v>
      </c>
      <c r="W137" s="348">
        <v>-2.2707999999999999</v>
      </c>
      <c r="X137" s="348">
        <v>-7.4249999999999998</v>
      </c>
      <c r="Y137" s="374"/>
      <c r="Z137" s="346">
        <v>70</v>
      </c>
      <c r="AA137" s="346">
        <v>165</v>
      </c>
      <c r="AB137" s="346">
        <v>161</v>
      </c>
      <c r="AC137" s="346">
        <v>152</v>
      </c>
      <c r="AD137" s="346">
        <v>160</v>
      </c>
      <c r="AE137" s="346" t="s">
        <v>430</v>
      </c>
      <c r="AF137" s="346" t="s">
        <v>430</v>
      </c>
      <c r="AG137" s="346" t="s">
        <v>430</v>
      </c>
      <c r="AH137" s="346" t="s">
        <v>430</v>
      </c>
      <c r="AI137" s="346" t="s">
        <v>430</v>
      </c>
      <c r="AJ137" s="346">
        <v>170</v>
      </c>
      <c r="AK137" s="346">
        <v>173</v>
      </c>
      <c r="AL137" s="346">
        <v>175</v>
      </c>
      <c r="AM137" s="346" t="s">
        <v>430</v>
      </c>
      <c r="AN137" s="346">
        <v>104</v>
      </c>
      <c r="AO137" s="373"/>
      <c r="AP137" s="348" t="s">
        <v>430</v>
      </c>
      <c r="AQ137" s="348" t="s">
        <v>430</v>
      </c>
      <c r="AR137" s="348" t="s">
        <v>430</v>
      </c>
      <c r="AS137" s="348" t="s">
        <v>430</v>
      </c>
      <c r="AT137" s="348" t="s">
        <v>430</v>
      </c>
      <c r="AU137" s="351"/>
      <c r="AV137" s="346" t="s">
        <v>430</v>
      </c>
      <c r="AW137" s="346" t="s">
        <v>430</v>
      </c>
      <c r="AX137" s="346" t="s">
        <v>430</v>
      </c>
      <c r="AY137" s="346" t="s">
        <v>430</v>
      </c>
      <c r="AZ137" s="346" t="s">
        <v>430</v>
      </c>
      <c r="BA137" s="374"/>
      <c r="BB137" s="348">
        <v>14.068834332858501</v>
      </c>
      <c r="BC137" s="348">
        <v>1.00051567741294</v>
      </c>
      <c r="BD137" s="348">
        <v>-6.6262045577390793E-2</v>
      </c>
      <c r="BE137" s="375">
        <v>2.2510812960278299E-2</v>
      </c>
      <c r="BF137" s="374"/>
      <c r="BG137" s="372">
        <v>0.1852</v>
      </c>
      <c r="BH137" s="373"/>
      <c r="BI137" s="843">
        <v>81.846199999999996</v>
      </c>
      <c r="BJ137" s="843">
        <v>10.609500000000001</v>
      </c>
      <c r="BK137" s="843">
        <v>6.8493599999999999</v>
      </c>
      <c r="BL137" s="843">
        <v>0.69494</v>
      </c>
      <c r="BM137" s="373"/>
      <c r="BN137" s="372" t="s">
        <v>5001</v>
      </c>
      <c r="BO137" s="372" t="s">
        <v>5002</v>
      </c>
      <c r="BP137" s="372" t="s">
        <v>5003</v>
      </c>
      <c r="BQ137" s="372" t="s">
        <v>5004</v>
      </c>
      <c r="BR137" s="372" t="s">
        <v>5005</v>
      </c>
      <c r="BS137" s="373"/>
      <c r="BT137" s="354" t="s">
        <v>555</v>
      </c>
    </row>
    <row r="138" spans="1:72" s="428" customFormat="1" x14ac:dyDescent="0.25">
      <c r="A138" s="345" t="s">
        <v>5006</v>
      </c>
      <c r="B138" s="373"/>
      <c r="C138" s="719">
        <v>46210</v>
      </c>
      <c r="D138" s="373"/>
      <c r="E138" s="346">
        <v>155.386</v>
      </c>
      <c r="F138" s="373"/>
      <c r="G138" s="347">
        <v>10.087300000000001</v>
      </c>
      <c r="H138" s="374"/>
      <c r="I138" s="348">
        <v>-0.40870000000000001</v>
      </c>
      <c r="J138" s="348">
        <v>-1.0826</v>
      </c>
      <c r="K138" s="348">
        <v>-7.0860000000000003</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v>-4.5297000000000001</v>
      </c>
      <c r="X138" s="348">
        <v>0.873</v>
      </c>
      <c r="Y138" s="374"/>
      <c r="Z138" s="346">
        <v>177</v>
      </c>
      <c r="AA138" s="346">
        <v>107</v>
      </c>
      <c r="AB138" s="346">
        <v>251</v>
      </c>
      <c r="AC138" s="346" t="s">
        <v>430</v>
      </c>
      <c r="AD138" s="346" t="s">
        <v>430</v>
      </c>
      <c r="AE138" s="346" t="s">
        <v>430</v>
      </c>
      <c r="AF138" s="346" t="s">
        <v>430</v>
      </c>
      <c r="AG138" s="346" t="s">
        <v>430</v>
      </c>
      <c r="AH138" s="346" t="s">
        <v>430</v>
      </c>
      <c r="AI138" s="346" t="s">
        <v>430</v>
      </c>
      <c r="AJ138" s="346" t="s">
        <v>430</v>
      </c>
      <c r="AK138" s="346" t="s">
        <v>430</v>
      </c>
      <c r="AL138" s="346" t="s">
        <v>430</v>
      </c>
      <c r="AM138" s="346" t="s">
        <v>430</v>
      </c>
      <c r="AN138" s="346">
        <v>250</v>
      </c>
      <c r="AO138" s="373"/>
      <c r="AP138" s="348" t="s">
        <v>430</v>
      </c>
      <c r="AQ138" s="348" t="s">
        <v>430</v>
      </c>
      <c r="AR138" s="348" t="s">
        <v>430</v>
      </c>
      <c r="AS138" s="348" t="s">
        <v>430</v>
      </c>
      <c r="AT138" s="348" t="s">
        <v>430</v>
      </c>
      <c r="AU138" s="351"/>
      <c r="AV138" s="346" t="s">
        <v>430</v>
      </c>
      <c r="AW138" s="346" t="s">
        <v>430</v>
      </c>
      <c r="AX138" s="346" t="s">
        <v>430</v>
      </c>
      <c r="AY138" s="346" t="s">
        <v>430</v>
      </c>
      <c r="AZ138" s="346" t="s">
        <v>430</v>
      </c>
      <c r="BA138" s="374"/>
      <c r="BB138" s="348">
        <v>43.493572661077501</v>
      </c>
      <c r="BC138" s="348">
        <v>0.99842356874363103</v>
      </c>
      <c r="BD138" s="348">
        <v>2.9898048337538799E-2</v>
      </c>
      <c r="BE138" s="375">
        <v>-7.8570040667109306E-2</v>
      </c>
      <c r="BF138" s="374"/>
      <c r="BG138" s="372">
        <v>0.1211</v>
      </c>
      <c r="BH138" s="373"/>
      <c r="BI138" s="843">
        <v>73.826899999999995</v>
      </c>
      <c r="BJ138" s="843">
        <v>22.767700000000001</v>
      </c>
      <c r="BK138" s="843">
        <v>1.56833</v>
      </c>
      <c r="BL138" s="843">
        <v>1.83707</v>
      </c>
      <c r="BM138" s="373"/>
      <c r="BN138" s="372" t="s">
        <v>5007</v>
      </c>
      <c r="BO138" s="372" t="s">
        <v>5008</v>
      </c>
      <c r="BP138" s="372" t="s">
        <v>5009</v>
      </c>
      <c r="BQ138" s="372" t="s">
        <v>5010</v>
      </c>
      <c r="BR138" s="372" t="s">
        <v>430</v>
      </c>
      <c r="BS138" s="373"/>
      <c r="BT138" s="354" t="s">
        <v>555</v>
      </c>
    </row>
    <row r="139" spans="1:72" s="428" customFormat="1" x14ac:dyDescent="0.25">
      <c r="A139" s="345" t="s">
        <v>5011</v>
      </c>
      <c r="B139" s="373"/>
      <c r="C139" s="719">
        <v>45637</v>
      </c>
      <c r="D139" s="373"/>
      <c r="E139" s="346">
        <v>152.303</v>
      </c>
      <c r="F139" s="373"/>
      <c r="G139" s="347">
        <v>8.5533999999999999</v>
      </c>
      <c r="H139" s="374"/>
      <c r="I139" s="348">
        <v>-0.30649999999999999</v>
      </c>
      <c r="J139" s="348">
        <v>-2.7437</v>
      </c>
      <c r="K139" s="348">
        <v>-2.3384</v>
      </c>
      <c r="L139" s="348">
        <v>11.8764</v>
      </c>
      <c r="M139" s="348">
        <v>12.178699999999999</v>
      </c>
      <c r="N139" s="350">
        <v>-6.4302000000000001</v>
      </c>
      <c r="O139" s="348" t="s">
        <v>430</v>
      </c>
      <c r="P139" s="348" t="s">
        <v>430</v>
      </c>
      <c r="Q139" s="348" t="s">
        <v>430</v>
      </c>
      <c r="R139" s="348" t="s">
        <v>430</v>
      </c>
      <c r="S139" s="348">
        <v>11.577199999999999</v>
      </c>
      <c r="T139" s="348">
        <v>17.619399999999999</v>
      </c>
      <c r="U139" s="348">
        <v>-9.2813999999999997</v>
      </c>
      <c r="V139" s="348">
        <v>-1.6907000000000001</v>
      </c>
      <c r="W139" s="348">
        <v>-3.7374999999999998</v>
      </c>
      <c r="X139" s="348">
        <v>-8.5515000000000008</v>
      </c>
      <c r="Y139" s="374"/>
      <c r="Z139" s="346">
        <v>154</v>
      </c>
      <c r="AA139" s="346">
        <v>242</v>
      </c>
      <c r="AB139" s="346">
        <v>82</v>
      </c>
      <c r="AC139" s="346">
        <v>10</v>
      </c>
      <c r="AD139" s="346">
        <v>34</v>
      </c>
      <c r="AE139" s="346">
        <v>195</v>
      </c>
      <c r="AF139" s="346" t="s">
        <v>430</v>
      </c>
      <c r="AG139" s="346" t="s">
        <v>430</v>
      </c>
      <c r="AH139" s="346" t="s">
        <v>430</v>
      </c>
      <c r="AI139" s="346" t="s">
        <v>430</v>
      </c>
      <c r="AJ139" s="346">
        <v>2</v>
      </c>
      <c r="AK139" s="346">
        <v>77</v>
      </c>
      <c r="AL139" s="346">
        <v>188</v>
      </c>
      <c r="AM139" s="346">
        <v>158</v>
      </c>
      <c r="AN139" s="346">
        <v>243</v>
      </c>
      <c r="AO139" s="373"/>
      <c r="AP139" s="348" t="s">
        <v>430</v>
      </c>
      <c r="AQ139" s="348" t="s">
        <v>430</v>
      </c>
      <c r="AR139" s="348" t="s">
        <v>430</v>
      </c>
      <c r="AS139" s="348" t="s">
        <v>430</v>
      </c>
      <c r="AT139" s="348">
        <v>1.64</v>
      </c>
      <c r="AU139" s="351"/>
      <c r="AV139" s="346" t="s">
        <v>430</v>
      </c>
      <c r="AW139" s="346" t="s">
        <v>430</v>
      </c>
      <c r="AX139" s="346" t="s">
        <v>430</v>
      </c>
      <c r="AY139" s="346" t="s">
        <v>430</v>
      </c>
      <c r="AZ139" s="346">
        <v>101</v>
      </c>
      <c r="BA139" s="374"/>
      <c r="BB139" s="348">
        <v>22.046320557147201</v>
      </c>
      <c r="BC139" s="348">
        <v>0.99759377651692005</v>
      </c>
      <c r="BD139" s="348">
        <v>-3.2864522278388E-2</v>
      </c>
      <c r="BE139" s="375">
        <v>-8.5453889788221105E-2</v>
      </c>
      <c r="BF139" s="374"/>
      <c r="BG139" s="372">
        <v>8.7999999999999995E-2</v>
      </c>
      <c r="BH139" s="373"/>
      <c r="BI139" s="843">
        <v>52.403300000000002</v>
      </c>
      <c r="BJ139" s="843">
        <v>36.083500000000001</v>
      </c>
      <c r="BK139" s="843">
        <v>11.347</v>
      </c>
      <c r="BL139" s="843">
        <v>0.16619999999999999</v>
      </c>
      <c r="BM139" s="373"/>
      <c r="BN139" s="372" t="s">
        <v>5012</v>
      </c>
      <c r="BO139" s="372" t="s">
        <v>5013</v>
      </c>
      <c r="BP139" s="372" t="s">
        <v>2170</v>
      </c>
      <c r="BQ139" s="372" t="s">
        <v>5014</v>
      </c>
      <c r="BR139" s="372" t="s">
        <v>5015</v>
      </c>
      <c r="BS139" s="373"/>
      <c r="BT139" s="354" t="s">
        <v>555</v>
      </c>
    </row>
    <row r="140" spans="1:72" s="428" customFormat="1" x14ac:dyDescent="0.25">
      <c r="A140" s="345" t="s">
        <v>5016</v>
      </c>
      <c r="B140" s="373"/>
      <c r="C140" s="719">
        <v>44909</v>
      </c>
      <c r="D140" s="373"/>
      <c r="E140" s="346">
        <v>158.24799999999999</v>
      </c>
      <c r="F140" s="373"/>
      <c r="G140" s="347">
        <v>20.082100000000001</v>
      </c>
      <c r="H140" s="374"/>
      <c r="I140" s="348">
        <v>-0.51219999999999999</v>
      </c>
      <c r="J140" s="348">
        <v>-0.40810000000000002</v>
      </c>
      <c r="K140" s="348">
        <v>0.21859999999999999</v>
      </c>
      <c r="L140" s="348">
        <v>9.8703000000000003</v>
      </c>
      <c r="M140" s="348">
        <v>13.910600000000001</v>
      </c>
      <c r="N140" s="350">
        <v>19.4084</v>
      </c>
      <c r="O140" s="348">
        <v>6.3902999999999999</v>
      </c>
      <c r="P140" s="348">
        <v>19.5398</v>
      </c>
      <c r="Q140" s="348" t="s">
        <v>430</v>
      </c>
      <c r="R140" s="348" t="s">
        <v>430</v>
      </c>
      <c r="S140" s="348">
        <v>4.8734000000000002</v>
      </c>
      <c r="T140" s="348">
        <v>19.2453</v>
      </c>
      <c r="U140" s="348">
        <v>16.586300000000001</v>
      </c>
      <c r="V140" s="348">
        <v>23.181899999999999</v>
      </c>
      <c r="W140" s="348">
        <v>-2.3439000000000001</v>
      </c>
      <c r="X140" s="348">
        <v>20.479099999999999</v>
      </c>
      <c r="Y140" s="374"/>
      <c r="Z140" s="346">
        <v>204</v>
      </c>
      <c r="AA140" s="346">
        <v>57</v>
      </c>
      <c r="AB140" s="346">
        <v>34</v>
      </c>
      <c r="AC140" s="346">
        <v>21</v>
      </c>
      <c r="AD140" s="346">
        <v>32</v>
      </c>
      <c r="AE140" s="346">
        <v>9</v>
      </c>
      <c r="AF140" s="346">
        <v>9</v>
      </c>
      <c r="AG140" s="346">
        <v>4</v>
      </c>
      <c r="AH140" s="346" t="s">
        <v>430</v>
      </c>
      <c r="AI140" s="346" t="s">
        <v>430</v>
      </c>
      <c r="AJ140" s="346">
        <v>22</v>
      </c>
      <c r="AK140" s="346">
        <v>61</v>
      </c>
      <c r="AL140" s="346">
        <v>9</v>
      </c>
      <c r="AM140" s="346">
        <v>7</v>
      </c>
      <c r="AN140" s="346">
        <v>110</v>
      </c>
      <c r="AO140" s="373"/>
      <c r="AP140" s="348" t="s">
        <v>430</v>
      </c>
      <c r="AQ140" s="348" t="s">
        <v>430</v>
      </c>
      <c r="AR140" s="348" t="s">
        <v>430</v>
      </c>
      <c r="AS140" s="348">
        <v>16</v>
      </c>
      <c r="AT140" s="348">
        <v>28.05</v>
      </c>
      <c r="AU140" s="351"/>
      <c r="AV140" s="346" t="s">
        <v>430</v>
      </c>
      <c r="AW140" s="346" t="s">
        <v>430</v>
      </c>
      <c r="AX140" s="346" t="s">
        <v>430</v>
      </c>
      <c r="AY140" s="346">
        <v>4</v>
      </c>
      <c r="AZ140" s="346">
        <v>10</v>
      </c>
      <c r="BA140" s="374"/>
      <c r="BB140" s="348">
        <v>13.200567830714</v>
      </c>
      <c r="BC140" s="348">
        <v>0.99536796813889805</v>
      </c>
      <c r="BD140" s="348">
        <v>7.8783481051751494E-2</v>
      </c>
      <c r="BE140" s="375">
        <v>-0.10219678250686</v>
      </c>
      <c r="BF140" s="374"/>
      <c r="BG140" s="372">
        <v>0.18379999999999999</v>
      </c>
      <c r="BH140" s="373"/>
      <c r="BI140" s="843">
        <v>47.682699999999997</v>
      </c>
      <c r="BJ140" s="843">
        <v>45.551600000000001</v>
      </c>
      <c r="BK140" s="843">
        <v>6.7220899999999997</v>
      </c>
      <c r="BL140" s="843">
        <v>4.3610000000000003E-2</v>
      </c>
      <c r="BM140" s="373"/>
      <c r="BN140" s="372" t="s">
        <v>5017</v>
      </c>
      <c r="BO140" s="372" t="s">
        <v>4974</v>
      </c>
      <c r="BP140" s="372" t="s">
        <v>430</v>
      </c>
      <c r="BQ140" s="372" t="s">
        <v>430</v>
      </c>
      <c r="BR140" s="372" t="s">
        <v>430</v>
      </c>
      <c r="BS140" s="373"/>
      <c r="BT140" s="354" t="s">
        <v>555</v>
      </c>
    </row>
    <row r="141" spans="1:72" s="428" customFormat="1" x14ac:dyDescent="0.25">
      <c r="A141" s="345" t="s">
        <v>5018</v>
      </c>
      <c r="B141" s="373"/>
      <c r="C141" s="719">
        <v>45084</v>
      </c>
      <c r="D141" s="373"/>
      <c r="E141" s="346">
        <v>150.113</v>
      </c>
      <c r="F141" s="373"/>
      <c r="G141" s="347">
        <v>14.711399999999999</v>
      </c>
      <c r="H141" s="374"/>
      <c r="I141" s="348">
        <v>9.9299999999999999E-2</v>
      </c>
      <c r="J141" s="348">
        <v>-1.1662999999999999</v>
      </c>
      <c r="K141" s="348">
        <v>-4.5693000000000001</v>
      </c>
      <c r="L141" s="348">
        <v>1.7843</v>
      </c>
      <c r="M141" s="348">
        <v>1.2790999999999999</v>
      </c>
      <c r="N141" s="350">
        <v>0.69540000000000002</v>
      </c>
      <c r="O141" s="348">
        <v>3.0300000000000001E-2</v>
      </c>
      <c r="P141" s="348">
        <v>10.9778</v>
      </c>
      <c r="Q141" s="348" t="s">
        <v>430</v>
      </c>
      <c r="R141" s="348" t="s">
        <v>430</v>
      </c>
      <c r="S141" s="348">
        <v>-0.3866</v>
      </c>
      <c r="T141" s="348">
        <v>9.2760999999999996</v>
      </c>
      <c r="U141" s="348">
        <v>-3.1431</v>
      </c>
      <c r="V141" s="348">
        <v>2.2442000000000002</v>
      </c>
      <c r="W141" s="348">
        <v>-2.3950999999999998</v>
      </c>
      <c r="X141" s="348">
        <v>12.558999999999999</v>
      </c>
      <c r="Y141" s="374"/>
      <c r="Z141" s="346">
        <v>57</v>
      </c>
      <c r="AA141" s="346">
        <v>118</v>
      </c>
      <c r="AB141" s="346">
        <v>197</v>
      </c>
      <c r="AC141" s="346">
        <v>173</v>
      </c>
      <c r="AD141" s="346">
        <v>148</v>
      </c>
      <c r="AE141" s="346">
        <v>116</v>
      </c>
      <c r="AF141" s="346">
        <v>38</v>
      </c>
      <c r="AG141" s="346">
        <v>49</v>
      </c>
      <c r="AH141" s="346" t="s">
        <v>430</v>
      </c>
      <c r="AI141" s="346" t="s">
        <v>430</v>
      </c>
      <c r="AJ141" s="346">
        <v>159</v>
      </c>
      <c r="AK141" s="346">
        <v>167</v>
      </c>
      <c r="AL141" s="346">
        <v>137</v>
      </c>
      <c r="AM141" s="346">
        <v>126</v>
      </c>
      <c r="AN141" s="346">
        <v>112</v>
      </c>
      <c r="AO141" s="373"/>
      <c r="AP141" s="348" t="s">
        <v>430</v>
      </c>
      <c r="AQ141" s="348" t="s">
        <v>430</v>
      </c>
      <c r="AR141" s="348" t="s">
        <v>430</v>
      </c>
      <c r="AS141" s="348">
        <v>4.9000000000000004</v>
      </c>
      <c r="AT141" s="348">
        <v>-2.09</v>
      </c>
      <c r="AU141" s="351"/>
      <c r="AV141" s="346" t="s">
        <v>430</v>
      </c>
      <c r="AW141" s="346" t="s">
        <v>430</v>
      </c>
      <c r="AX141" s="346" t="s">
        <v>430</v>
      </c>
      <c r="AY141" s="346">
        <v>50</v>
      </c>
      <c r="AZ141" s="346">
        <v>135</v>
      </c>
      <c r="BA141" s="374"/>
      <c r="BB141" s="348">
        <v>11.894821875425601</v>
      </c>
      <c r="BC141" s="348">
        <v>0.99624471545703897</v>
      </c>
      <c r="BD141" s="348">
        <v>4.5472684213762098E-2</v>
      </c>
      <c r="BE141" s="375">
        <v>-8.5860864665827305E-2</v>
      </c>
      <c r="BF141" s="374"/>
      <c r="BG141" s="372">
        <v>6.7799999999999999E-2</v>
      </c>
      <c r="BH141" s="373"/>
      <c r="BI141" s="843">
        <v>96.566199999999995</v>
      </c>
      <c r="BJ141" s="843">
        <v>3.6764999999999999</v>
      </c>
      <c r="BK141" s="348" t="s">
        <v>430</v>
      </c>
      <c r="BL141" s="843">
        <v>-0.2427</v>
      </c>
      <c r="BM141" s="373"/>
      <c r="BN141" s="372" t="s">
        <v>5019</v>
      </c>
      <c r="BO141" s="372" t="s">
        <v>5020</v>
      </c>
      <c r="BP141" s="372" t="s">
        <v>5021</v>
      </c>
      <c r="BQ141" s="372" t="s">
        <v>1269</v>
      </c>
      <c r="BR141" s="372" t="s">
        <v>4883</v>
      </c>
      <c r="BS141" s="373"/>
      <c r="BT141" s="354" t="s">
        <v>555</v>
      </c>
    </row>
    <row r="142" spans="1:72" s="428" customFormat="1" x14ac:dyDescent="0.25">
      <c r="A142" s="345" t="s">
        <v>5022</v>
      </c>
      <c r="B142" s="373"/>
      <c r="C142" s="719">
        <v>36368</v>
      </c>
      <c r="D142" s="373"/>
      <c r="E142" s="346">
        <v>144.47</v>
      </c>
      <c r="F142" s="373"/>
      <c r="G142" s="347">
        <v>182.05090000000001</v>
      </c>
      <c r="H142" s="374"/>
      <c r="I142" s="348">
        <v>-0.16750000000000001</v>
      </c>
      <c r="J142" s="348">
        <v>-1.1016999999999999</v>
      </c>
      <c r="K142" s="348">
        <v>-3.8923000000000001</v>
      </c>
      <c r="L142" s="348">
        <v>3.3311999999999999</v>
      </c>
      <c r="M142" s="348">
        <v>5.0983999999999998</v>
      </c>
      <c r="N142" s="350">
        <v>3.7427999999999999</v>
      </c>
      <c r="O142" s="348">
        <v>-9.4700000000000006E-2</v>
      </c>
      <c r="P142" s="348">
        <v>13.260400000000001</v>
      </c>
      <c r="Q142" s="348">
        <v>10.6815</v>
      </c>
      <c r="R142" s="348">
        <v>11.4811</v>
      </c>
      <c r="S142" s="348">
        <v>0.51749999999999996</v>
      </c>
      <c r="T142" s="348">
        <v>14.932399999999999</v>
      </c>
      <c r="U142" s="348">
        <v>1.1629</v>
      </c>
      <c r="V142" s="348">
        <v>4.4249999999999998</v>
      </c>
      <c r="W142" s="348">
        <v>-2.1511999999999998</v>
      </c>
      <c r="X142" s="348">
        <v>11.282999999999999</v>
      </c>
      <c r="Y142" s="374"/>
      <c r="Z142" s="346">
        <v>135</v>
      </c>
      <c r="AA142" s="346">
        <v>112</v>
      </c>
      <c r="AB142" s="346">
        <v>151</v>
      </c>
      <c r="AC142" s="346">
        <v>126</v>
      </c>
      <c r="AD142" s="346">
        <v>94</v>
      </c>
      <c r="AE142" s="346">
        <v>83</v>
      </c>
      <c r="AF142" s="346">
        <v>43</v>
      </c>
      <c r="AG142" s="346">
        <v>43</v>
      </c>
      <c r="AH142" s="346">
        <v>20</v>
      </c>
      <c r="AI142" s="346">
        <v>3</v>
      </c>
      <c r="AJ142" s="346">
        <v>120</v>
      </c>
      <c r="AK142" s="346">
        <v>102</v>
      </c>
      <c r="AL142" s="346">
        <v>92</v>
      </c>
      <c r="AM142" s="346">
        <v>88</v>
      </c>
      <c r="AN142" s="346">
        <v>100</v>
      </c>
      <c r="AO142" s="373"/>
      <c r="AP142" s="348">
        <v>12.98</v>
      </c>
      <c r="AQ142" s="348">
        <v>14.03</v>
      </c>
      <c r="AR142" s="348">
        <v>11.31</v>
      </c>
      <c r="AS142" s="348">
        <v>6.5</v>
      </c>
      <c r="AT142" s="348">
        <v>3.73</v>
      </c>
      <c r="AU142" s="351"/>
      <c r="AV142" s="346">
        <v>3</v>
      </c>
      <c r="AW142" s="346">
        <v>7</v>
      </c>
      <c r="AX142" s="346">
        <v>17</v>
      </c>
      <c r="AY142" s="346">
        <v>42</v>
      </c>
      <c r="AZ142" s="346">
        <v>83</v>
      </c>
      <c r="BA142" s="374"/>
      <c r="BB142" s="348">
        <v>13.4345987789911</v>
      </c>
      <c r="BC142" s="348">
        <v>0.97987274172435401</v>
      </c>
      <c r="BD142" s="348">
        <v>5.4150943066212397E-2</v>
      </c>
      <c r="BE142" s="375">
        <v>-8.3189727548603806E-2</v>
      </c>
      <c r="BF142" s="374"/>
      <c r="BG142" s="372">
        <v>6.1649000000000003</v>
      </c>
      <c r="BH142" s="373"/>
      <c r="BI142" s="843">
        <v>88.198999999999998</v>
      </c>
      <c r="BJ142" s="843">
        <v>10.847099999999999</v>
      </c>
      <c r="BK142" s="348" t="s">
        <v>430</v>
      </c>
      <c r="BL142" s="843">
        <v>0.95389999999999997</v>
      </c>
      <c r="BM142" s="373"/>
      <c r="BN142" s="372" t="s">
        <v>5023</v>
      </c>
      <c r="BO142" s="372" t="s">
        <v>5024</v>
      </c>
      <c r="BP142" s="372" t="s">
        <v>5025</v>
      </c>
      <c r="BQ142" s="372" t="s">
        <v>1258</v>
      </c>
      <c r="BR142" s="372" t="s">
        <v>5026</v>
      </c>
      <c r="BS142" s="373"/>
      <c r="BT142" s="354" t="s">
        <v>555</v>
      </c>
    </row>
    <row r="143" spans="1:72" s="428" customFormat="1" x14ac:dyDescent="0.25">
      <c r="A143" s="345" t="s">
        <v>5027</v>
      </c>
      <c r="B143" s="373"/>
      <c r="C143" s="719">
        <v>45377</v>
      </c>
      <c r="D143" s="373"/>
      <c r="E143" s="346">
        <v>177.24100000000001</v>
      </c>
      <c r="F143" s="373"/>
      <c r="G143" s="347">
        <v>9.6805000000000003</v>
      </c>
      <c r="H143" s="374"/>
      <c r="I143" s="348">
        <v>-2.1700000000000001E-2</v>
      </c>
      <c r="J143" s="348">
        <v>-4.8188000000000004</v>
      </c>
      <c r="K143" s="348">
        <v>-3.0447000000000002</v>
      </c>
      <c r="L143" s="348">
        <v>16.607199999999999</v>
      </c>
      <c r="M143" s="348">
        <v>16.921299999999999</v>
      </c>
      <c r="N143" s="350">
        <v>-1.8872</v>
      </c>
      <c r="O143" s="348">
        <v>-8.8629999999999995</v>
      </c>
      <c r="P143" s="348" t="s">
        <v>430</v>
      </c>
      <c r="Q143" s="348" t="s">
        <v>430</v>
      </c>
      <c r="R143" s="348" t="s">
        <v>430</v>
      </c>
      <c r="S143" s="348">
        <v>5.2377000000000002</v>
      </c>
      <c r="T143" s="348">
        <v>33.7455</v>
      </c>
      <c r="U143" s="348">
        <v>-0.97489999999999999</v>
      </c>
      <c r="V143" s="348">
        <v>-2.1700000000000001E-2</v>
      </c>
      <c r="W143" s="348">
        <v>-3.6804999999999999</v>
      </c>
      <c r="X143" s="348">
        <v>-1.3111999999999999</v>
      </c>
      <c r="Y143" s="374"/>
      <c r="Z143" s="346">
        <v>91</v>
      </c>
      <c r="AA143" s="346">
        <v>247</v>
      </c>
      <c r="AB143" s="346">
        <v>128</v>
      </c>
      <c r="AC143" s="346">
        <v>4</v>
      </c>
      <c r="AD143" s="346">
        <v>23</v>
      </c>
      <c r="AE143" s="346">
        <v>152</v>
      </c>
      <c r="AF143" s="346">
        <v>136</v>
      </c>
      <c r="AG143" s="346" t="s">
        <v>430</v>
      </c>
      <c r="AH143" s="346" t="s">
        <v>430</v>
      </c>
      <c r="AI143" s="346" t="s">
        <v>430</v>
      </c>
      <c r="AJ143" s="346">
        <v>21</v>
      </c>
      <c r="AK143" s="346">
        <v>8</v>
      </c>
      <c r="AL143" s="346">
        <v>104</v>
      </c>
      <c r="AM143" s="346">
        <v>153</v>
      </c>
      <c r="AN143" s="346">
        <v>242</v>
      </c>
      <c r="AO143" s="373"/>
      <c r="AP143" s="348" t="s">
        <v>430</v>
      </c>
      <c r="AQ143" s="348" t="s">
        <v>430</v>
      </c>
      <c r="AR143" s="348" t="s">
        <v>430</v>
      </c>
      <c r="AS143" s="348" t="s">
        <v>430</v>
      </c>
      <c r="AT143" s="348">
        <v>7.29</v>
      </c>
      <c r="AU143" s="351"/>
      <c r="AV143" s="346" t="s">
        <v>430</v>
      </c>
      <c r="AW143" s="346" t="s">
        <v>430</v>
      </c>
      <c r="AX143" s="346" t="s">
        <v>430</v>
      </c>
      <c r="AY143" s="346" t="s">
        <v>430</v>
      </c>
      <c r="AZ143" s="346">
        <v>66</v>
      </c>
      <c r="BA143" s="374"/>
      <c r="BB143" s="348">
        <v>34.478052627672099</v>
      </c>
      <c r="BC143" s="348">
        <v>0.99763006550463795</v>
      </c>
      <c r="BD143" s="348">
        <v>-1.0537342359726099E-2</v>
      </c>
      <c r="BE143" s="375">
        <v>-8.1210949482770703E-2</v>
      </c>
      <c r="BF143" s="374"/>
      <c r="BG143" s="372">
        <v>0.16</v>
      </c>
      <c r="BH143" s="373"/>
      <c r="BI143" s="843">
        <v>18.868300000000001</v>
      </c>
      <c r="BJ143" s="843">
        <v>65.627600000000001</v>
      </c>
      <c r="BK143" s="843">
        <v>15.0862</v>
      </c>
      <c r="BL143" s="843">
        <v>0.41789999999999999</v>
      </c>
      <c r="BM143" s="373"/>
      <c r="BN143" s="372" t="s">
        <v>5028</v>
      </c>
      <c r="BO143" s="372" t="s">
        <v>5029</v>
      </c>
      <c r="BP143" s="372" t="s">
        <v>430</v>
      </c>
      <c r="BQ143" s="372" t="s">
        <v>430</v>
      </c>
      <c r="BR143" s="372" t="s">
        <v>430</v>
      </c>
      <c r="BS143" s="373"/>
      <c r="BT143" s="354" t="s">
        <v>555</v>
      </c>
    </row>
    <row r="144" spans="1:72" s="428" customFormat="1" x14ac:dyDescent="0.25">
      <c r="A144" s="345" t="s">
        <v>5030</v>
      </c>
      <c r="B144" s="373"/>
      <c r="C144" s="719">
        <v>45707</v>
      </c>
      <c r="D144" s="373"/>
      <c r="E144" s="346">
        <v>138.499</v>
      </c>
      <c r="F144" s="373"/>
      <c r="G144" s="347">
        <v>10.630699999999999</v>
      </c>
      <c r="H144" s="374"/>
      <c r="I144" s="348">
        <v>-0.41220000000000001</v>
      </c>
      <c r="J144" s="348">
        <v>-1.8637999999999999</v>
      </c>
      <c r="K144" s="348">
        <v>-4.5761000000000003</v>
      </c>
      <c r="L144" s="348">
        <v>2.1505000000000001</v>
      </c>
      <c r="M144" s="348">
        <v>1.4612000000000001</v>
      </c>
      <c r="N144" s="350">
        <v>-3.3818999999999999</v>
      </c>
      <c r="O144" s="348" t="s">
        <v>430</v>
      </c>
      <c r="P144" s="348" t="s">
        <v>430</v>
      </c>
      <c r="Q144" s="348" t="s">
        <v>430</v>
      </c>
      <c r="R144" s="348" t="s">
        <v>430</v>
      </c>
      <c r="S144" s="348">
        <v>2.9866999999999999</v>
      </c>
      <c r="T144" s="348">
        <v>10.400700000000001</v>
      </c>
      <c r="U144" s="348">
        <v>-5.1185999999999998</v>
      </c>
      <c r="V144" s="348">
        <v>-0.17749999999999999</v>
      </c>
      <c r="W144" s="348">
        <v>-3.2825000000000002</v>
      </c>
      <c r="X144" s="348">
        <v>4.0084999999999997</v>
      </c>
      <c r="Y144" s="374"/>
      <c r="Z144" s="346">
        <v>180</v>
      </c>
      <c r="AA144" s="346">
        <v>218</v>
      </c>
      <c r="AB144" s="346">
        <v>198</v>
      </c>
      <c r="AC144" s="346">
        <v>165</v>
      </c>
      <c r="AD144" s="346">
        <v>146</v>
      </c>
      <c r="AE144" s="346">
        <v>155</v>
      </c>
      <c r="AF144" s="346" t="s">
        <v>430</v>
      </c>
      <c r="AG144" s="346" t="s">
        <v>430</v>
      </c>
      <c r="AH144" s="346" t="s">
        <v>430</v>
      </c>
      <c r="AI144" s="346" t="s">
        <v>430</v>
      </c>
      <c r="AJ144" s="346">
        <v>41</v>
      </c>
      <c r="AK144" s="346">
        <v>156</v>
      </c>
      <c r="AL144" s="346">
        <v>159</v>
      </c>
      <c r="AM144" s="346">
        <v>154</v>
      </c>
      <c r="AN144" s="346">
        <v>227</v>
      </c>
      <c r="AO144" s="373"/>
      <c r="AP144" s="348" t="s">
        <v>430</v>
      </c>
      <c r="AQ144" s="348" t="s">
        <v>430</v>
      </c>
      <c r="AR144" s="348" t="s">
        <v>430</v>
      </c>
      <c r="AS144" s="348" t="s">
        <v>430</v>
      </c>
      <c r="AT144" s="348">
        <v>-2.8</v>
      </c>
      <c r="AU144" s="351"/>
      <c r="AV144" s="346" t="s">
        <v>430</v>
      </c>
      <c r="AW144" s="346" t="s">
        <v>430</v>
      </c>
      <c r="AX144" s="346" t="s">
        <v>430</v>
      </c>
      <c r="AY144" s="346" t="s">
        <v>430</v>
      </c>
      <c r="AZ144" s="346">
        <v>147</v>
      </c>
      <c r="BA144" s="374"/>
      <c r="BB144" s="348">
        <v>12.5439569582812</v>
      </c>
      <c r="BC144" s="348">
        <v>0.998094184989059</v>
      </c>
      <c r="BD144" s="348">
        <v>1.36506676974575E-2</v>
      </c>
      <c r="BE144" s="375">
        <v>-7.2799203900115295E-2</v>
      </c>
      <c r="BF144" s="374"/>
      <c r="BG144" s="372">
        <v>7.8E-2</v>
      </c>
      <c r="BH144" s="373"/>
      <c r="BI144" s="843">
        <v>89.692300000000003</v>
      </c>
      <c r="BJ144" s="843">
        <v>9.9998799999999992</v>
      </c>
      <c r="BK144" s="348" t="s">
        <v>430</v>
      </c>
      <c r="BL144" s="843">
        <v>0.30781999999999998</v>
      </c>
      <c r="BM144" s="373"/>
      <c r="BN144" s="372" t="s">
        <v>5031</v>
      </c>
      <c r="BO144" s="372" t="s">
        <v>5032</v>
      </c>
      <c r="BP144" s="372" t="s">
        <v>5033</v>
      </c>
      <c r="BQ144" s="372" t="s">
        <v>5034</v>
      </c>
      <c r="BR144" s="372" t="s">
        <v>5035</v>
      </c>
      <c r="BS144" s="373"/>
      <c r="BT144" s="354" t="s">
        <v>555</v>
      </c>
    </row>
    <row r="145" spans="1:72" s="428" customFormat="1" x14ac:dyDescent="0.25">
      <c r="A145" s="345" t="s">
        <v>5036</v>
      </c>
      <c r="B145" s="373"/>
      <c r="C145" s="719">
        <v>45408</v>
      </c>
      <c r="D145" s="373"/>
      <c r="E145" s="346">
        <v>138.47</v>
      </c>
      <c r="F145" s="373"/>
      <c r="G145" s="347">
        <v>12.2029</v>
      </c>
      <c r="H145" s="374"/>
      <c r="I145" s="348">
        <v>-0.26889999999999997</v>
      </c>
      <c r="J145" s="348">
        <v>-0.74099999999999999</v>
      </c>
      <c r="K145" s="348">
        <v>-2.5444</v>
      </c>
      <c r="L145" s="348">
        <v>5.5395000000000003</v>
      </c>
      <c r="M145" s="348">
        <v>7.0186000000000002</v>
      </c>
      <c r="N145" s="350">
        <v>6.3082000000000003</v>
      </c>
      <c r="O145" s="348">
        <v>2.8241000000000001</v>
      </c>
      <c r="P145" s="348" t="s">
        <v>430</v>
      </c>
      <c r="Q145" s="348" t="s">
        <v>430</v>
      </c>
      <c r="R145" s="348" t="s">
        <v>430</v>
      </c>
      <c r="S145" s="348">
        <v>2.847</v>
      </c>
      <c r="T145" s="348">
        <v>16.044599999999999</v>
      </c>
      <c r="U145" s="348">
        <v>4.1158999999999999</v>
      </c>
      <c r="V145" s="348">
        <v>7.9997999999999996</v>
      </c>
      <c r="W145" s="348">
        <v>-2.0712999999999999</v>
      </c>
      <c r="X145" s="348">
        <v>8.7426999999999992</v>
      </c>
      <c r="Y145" s="374"/>
      <c r="Z145" s="346">
        <v>151</v>
      </c>
      <c r="AA145" s="346">
        <v>88</v>
      </c>
      <c r="AB145" s="346">
        <v>98</v>
      </c>
      <c r="AC145" s="346">
        <v>51</v>
      </c>
      <c r="AD145" s="346">
        <v>82</v>
      </c>
      <c r="AE145" s="346">
        <v>65</v>
      </c>
      <c r="AF145" s="346">
        <v>28</v>
      </c>
      <c r="AG145" s="346" t="s">
        <v>430</v>
      </c>
      <c r="AH145" s="346" t="s">
        <v>430</v>
      </c>
      <c r="AI145" s="346" t="s">
        <v>430</v>
      </c>
      <c r="AJ145" s="346">
        <v>45</v>
      </c>
      <c r="AK145" s="346">
        <v>91</v>
      </c>
      <c r="AL145" s="346">
        <v>61</v>
      </c>
      <c r="AM145" s="346">
        <v>64</v>
      </c>
      <c r="AN145" s="346">
        <v>93</v>
      </c>
      <c r="AO145" s="373"/>
      <c r="AP145" s="348" t="s">
        <v>430</v>
      </c>
      <c r="AQ145" s="348" t="s">
        <v>430</v>
      </c>
      <c r="AR145" s="348" t="s">
        <v>430</v>
      </c>
      <c r="AS145" s="348" t="s">
        <v>430</v>
      </c>
      <c r="AT145" s="348">
        <v>9.1199999999999992</v>
      </c>
      <c r="AU145" s="351"/>
      <c r="AV145" s="346" t="s">
        <v>430</v>
      </c>
      <c r="AW145" s="346" t="s">
        <v>430</v>
      </c>
      <c r="AX145" s="346" t="s">
        <v>430</v>
      </c>
      <c r="AY145" s="346" t="s">
        <v>430</v>
      </c>
      <c r="AZ145" s="346">
        <v>45</v>
      </c>
      <c r="BA145" s="374"/>
      <c r="BB145" s="348">
        <v>15.010163923279601</v>
      </c>
      <c r="BC145" s="348">
        <v>0.99769430287776395</v>
      </c>
      <c r="BD145" s="348">
        <v>2.6703293681466699E-2</v>
      </c>
      <c r="BE145" s="375">
        <v>-0.106777293907834</v>
      </c>
      <c r="BF145" s="374"/>
      <c r="BG145" s="372">
        <v>0.12790000000000001</v>
      </c>
      <c r="BH145" s="373"/>
      <c r="BI145" s="348">
        <v>51.444299999999998</v>
      </c>
      <c r="BJ145" s="348">
        <v>29.271599999999999</v>
      </c>
      <c r="BK145" s="348">
        <v>19.241399999999999</v>
      </c>
      <c r="BL145" s="348">
        <v>4.2700000000000002E-2</v>
      </c>
      <c r="BM145" s="373"/>
      <c r="BN145" s="372" t="s">
        <v>5037</v>
      </c>
      <c r="BO145" s="372" t="s">
        <v>5038</v>
      </c>
      <c r="BP145" s="372" t="s">
        <v>5039</v>
      </c>
      <c r="BQ145" s="372" t="s">
        <v>1541</v>
      </c>
      <c r="BR145" s="372" t="s">
        <v>5040</v>
      </c>
      <c r="BS145" s="373"/>
      <c r="BT145" s="354" t="s">
        <v>4704</v>
      </c>
    </row>
    <row r="146" spans="1:72" s="428" customFormat="1" x14ac:dyDescent="0.25">
      <c r="A146" s="345" t="s">
        <v>5041</v>
      </c>
      <c r="B146" s="373"/>
      <c r="C146" s="719">
        <v>45351</v>
      </c>
      <c r="D146" s="373"/>
      <c r="E146" s="346">
        <v>140.346</v>
      </c>
      <c r="F146" s="373"/>
      <c r="G146" s="347">
        <v>12.144500000000001</v>
      </c>
      <c r="H146" s="374"/>
      <c r="I146" s="348">
        <v>5.7999999999999996E-3</v>
      </c>
      <c r="J146" s="348">
        <v>-7.1599999999999997E-2</v>
      </c>
      <c r="K146" s="348">
        <v>0.46739999999999998</v>
      </c>
      <c r="L146" s="348">
        <v>9.8712</v>
      </c>
      <c r="M146" s="348">
        <v>19.729299999999999</v>
      </c>
      <c r="N146" s="350">
        <v>7.4657999999999998</v>
      </c>
      <c r="O146" s="348">
        <v>-0.30330000000000001</v>
      </c>
      <c r="P146" s="348" t="s">
        <v>430</v>
      </c>
      <c r="Q146" s="348" t="s">
        <v>430</v>
      </c>
      <c r="R146" s="348" t="s">
        <v>430</v>
      </c>
      <c r="S146" s="348">
        <v>4.0758000000000001</v>
      </c>
      <c r="T146" s="348">
        <v>28.914300000000001</v>
      </c>
      <c r="U146" s="348">
        <v>10.248200000000001</v>
      </c>
      <c r="V146" s="348">
        <v>10.1073</v>
      </c>
      <c r="W146" s="348">
        <v>0.31890000000000002</v>
      </c>
      <c r="X146" s="348">
        <v>7.9771000000000001</v>
      </c>
      <c r="Y146" s="374"/>
      <c r="Z146" s="346">
        <v>81</v>
      </c>
      <c r="AA146" s="346">
        <v>46</v>
      </c>
      <c r="AB146" s="346">
        <v>29</v>
      </c>
      <c r="AC146" s="346">
        <v>20</v>
      </c>
      <c r="AD146" s="346">
        <v>9</v>
      </c>
      <c r="AE146" s="346">
        <v>38</v>
      </c>
      <c r="AF146" s="346">
        <v>52</v>
      </c>
      <c r="AG146" s="346" t="s">
        <v>430</v>
      </c>
      <c r="AH146" s="346" t="s">
        <v>430</v>
      </c>
      <c r="AI146" s="346" t="s">
        <v>430</v>
      </c>
      <c r="AJ146" s="346">
        <v>35</v>
      </c>
      <c r="AK146" s="346">
        <v>17</v>
      </c>
      <c r="AL146" s="346">
        <v>24</v>
      </c>
      <c r="AM146" s="346">
        <v>31</v>
      </c>
      <c r="AN146" s="346">
        <v>17</v>
      </c>
      <c r="AO146" s="373"/>
      <c r="AP146" s="348" t="s">
        <v>430</v>
      </c>
      <c r="AQ146" s="348" t="s">
        <v>430</v>
      </c>
      <c r="AR146" s="348" t="s">
        <v>430</v>
      </c>
      <c r="AS146" s="348" t="s">
        <v>430</v>
      </c>
      <c r="AT146" s="348">
        <v>21</v>
      </c>
      <c r="AU146" s="351"/>
      <c r="AV146" s="346" t="s">
        <v>430</v>
      </c>
      <c r="AW146" s="346" t="s">
        <v>430</v>
      </c>
      <c r="AX146" s="346" t="s">
        <v>430</v>
      </c>
      <c r="AY146" s="346" t="s">
        <v>430</v>
      </c>
      <c r="AZ146" s="346">
        <v>20</v>
      </c>
      <c r="BA146" s="374"/>
      <c r="BB146" s="348">
        <v>20.473689680217099</v>
      </c>
      <c r="BC146" s="348">
        <v>0.99922386904040805</v>
      </c>
      <c r="BD146" s="348">
        <v>2.0557249545164601E-2</v>
      </c>
      <c r="BE146" s="375">
        <v>-9.5862854044840698E-2</v>
      </c>
      <c r="BF146" s="374"/>
      <c r="BG146" s="372">
        <v>0.17</v>
      </c>
      <c r="BH146" s="373"/>
      <c r="BI146" s="348" t="s">
        <v>430</v>
      </c>
      <c r="BJ146" s="843">
        <v>7.1826299999999996</v>
      </c>
      <c r="BK146" s="843">
        <v>92.74</v>
      </c>
      <c r="BL146" s="843">
        <v>7.7369999999999994E-2</v>
      </c>
      <c r="BM146" s="373"/>
      <c r="BN146" s="372" t="s">
        <v>4581</v>
      </c>
      <c r="BO146" s="372" t="s">
        <v>4582</v>
      </c>
      <c r="BP146" s="372" t="s">
        <v>4633</v>
      </c>
      <c r="BQ146" s="372" t="s">
        <v>4584</v>
      </c>
      <c r="BR146" s="372" t="s">
        <v>4585</v>
      </c>
      <c r="BS146" s="373"/>
      <c r="BT146" s="354" t="s">
        <v>4846</v>
      </c>
    </row>
    <row r="147" spans="1:72" s="428" customFormat="1" x14ac:dyDescent="0.25">
      <c r="A147" s="345" t="s">
        <v>5042</v>
      </c>
      <c r="B147" s="373"/>
      <c r="C147" s="719">
        <v>45121</v>
      </c>
      <c r="D147" s="373"/>
      <c r="E147" s="346">
        <v>131.78</v>
      </c>
      <c r="F147" s="373"/>
      <c r="G147" s="347">
        <v>9.9430999999999994</v>
      </c>
      <c r="H147" s="374"/>
      <c r="I147" s="348">
        <v>-8.2400000000000001E-2</v>
      </c>
      <c r="J147" s="348">
        <v>-6.3368000000000002</v>
      </c>
      <c r="K147" s="348">
        <v>-8.7545999999999999</v>
      </c>
      <c r="L147" s="348">
        <v>2.1208999999999998</v>
      </c>
      <c r="M147" s="348">
        <v>-3.5063</v>
      </c>
      <c r="N147" s="350">
        <v>-19.304200000000002</v>
      </c>
      <c r="O147" s="348">
        <v>-16.806699999999999</v>
      </c>
      <c r="P147" s="348">
        <v>-2.7486000000000002</v>
      </c>
      <c r="Q147" s="348" t="s">
        <v>430</v>
      </c>
      <c r="R147" s="348" t="s">
        <v>430</v>
      </c>
      <c r="S147" s="348">
        <v>9.8684999999999992</v>
      </c>
      <c r="T147" s="348">
        <v>-0.23980000000000001</v>
      </c>
      <c r="U147" s="348">
        <v>-23.2803</v>
      </c>
      <c r="V147" s="348">
        <v>-13.187200000000001</v>
      </c>
      <c r="W147" s="348">
        <v>-7.4053000000000004</v>
      </c>
      <c r="X147" s="348">
        <v>-0.18029999999999999</v>
      </c>
      <c r="Y147" s="374"/>
      <c r="Z147" s="346">
        <v>114</v>
      </c>
      <c r="AA147" s="346">
        <v>255</v>
      </c>
      <c r="AB147" s="346">
        <v>259</v>
      </c>
      <c r="AC147" s="346">
        <v>167</v>
      </c>
      <c r="AD147" s="346">
        <v>220</v>
      </c>
      <c r="AE147" s="346">
        <v>226</v>
      </c>
      <c r="AF147" s="346">
        <v>144</v>
      </c>
      <c r="AG147" s="346">
        <v>104</v>
      </c>
      <c r="AH147" s="346" t="s">
        <v>430</v>
      </c>
      <c r="AI147" s="346" t="s">
        <v>430</v>
      </c>
      <c r="AJ147" s="346">
        <v>8</v>
      </c>
      <c r="AK147" s="346">
        <v>242</v>
      </c>
      <c r="AL147" s="346">
        <v>238</v>
      </c>
      <c r="AM147" s="346">
        <v>227</v>
      </c>
      <c r="AN147" s="346">
        <v>259</v>
      </c>
      <c r="AO147" s="373"/>
      <c r="AP147" s="348" t="s">
        <v>430</v>
      </c>
      <c r="AQ147" s="348" t="s">
        <v>430</v>
      </c>
      <c r="AR147" s="348" t="s">
        <v>430</v>
      </c>
      <c r="AS147" s="348">
        <v>-12.38</v>
      </c>
      <c r="AT147" s="348">
        <v>-20.399999999999999</v>
      </c>
      <c r="AU147" s="351"/>
      <c r="AV147" s="346" t="s">
        <v>430</v>
      </c>
      <c r="AW147" s="346" t="s">
        <v>430</v>
      </c>
      <c r="AX147" s="346" t="s">
        <v>430</v>
      </c>
      <c r="AY147" s="346">
        <v>104</v>
      </c>
      <c r="AZ147" s="346">
        <v>228</v>
      </c>
      <c r="BA147" s="374"/>
      <c r="BB147" s="348">
        <v>24.674385772044701</v>
      </c>
      <c r="BC147" s="348">
        <v>0.99652539468316703</v>
      </c>
      <c r="BD147" s="348">
        <v>-1.1330407436911299E-2</v>
      </c>
      <c r="BE147" s="375">
        <v>-9.2793171967239199E-2</v>
      </c>
      <c r="BF147" s="374"/>
      <c r="BG147" s="372">
        <v>0.1303</v>
      </c>
      <c r="BH147" s="373"/>
      <c r="BI147" s="843">
        <v>81.512299999999996</v>
      </c>
      <c r="BJ147" s="843">
        <v>18.3659</v>
      </c>
      <c r="BK147" s="348" t="s">
        <v>430</v>
      </c>
      <c r="BL147" s="843">
        <v>0.12180000000000001</v>
      </c>
      <c r="BM147" s="373"/>
      <c r="BN147" s="372" t="s">
        <v>5043</v>
      </c>
      <c r="BO147" s="372" t="s">
        <v>5044</v>
      </c>
      <c r="BP147" s="372" t="s">
        <v>430</v>
      </c>
      <c r="BQ147" s="372" t="s">
        <v>430</v>
      </c>
      <c r="BR147" s="372" t="s">
        <v>430</v>
      </c>
      <c r="BS147" s="373"/>
      <c r="BT147" s="354" t="s">
        <v>4846</v>
      </c>
    </row>
    <row r="148" spans="1:72" s="428" customFormat="1" x14ac:dyDescent="0.25">
      <c r="A148" s="345" t="s">
        <v>5045</v>
      </c>
      <c r="B148" s="373"/>
      <c r="C148" s="719">
        <v>45709</v>
      </c>
      <c r="D148" s="373"/>
      <c r="E148" s="346">
        <v>127.764</v>
      </c>
      <c r="F148" s="373"/>
      <c r="G148" s="347">
        <v>7.2641999999999998</v>
      </c>
      <c r="H148" s="374"/>
      <c r="I148" s="348">
        <v>-8.2500000000000004E-2</v>
      </c>
      <c r="J148" s="348">
        <v>-6.3204000000000002</v>
      </c>
      <c r="K148" s="348">
        <v>-8.7332000000000001</v>
      </c>
      <c r="L148" s="348">
        <v>2.1760000000000002</v>
      </c>
      <c r="M148" s="348">
        <v>-3.3862000000000001</v>
      </c>
      <c r="N148" s="350">
        <v>-19.081700000000001</v>
      </c>
      <c r="O148" s="348" t="s">
        <v>430</v>
      </c>
      <c r="P148" s="348" t="s">
        <v>430</v>
      </c>
      <c r="Q148" s="348" t="s">
        <v>430</v>
      </c>
      <c r="R148" s="348" t="s">
        <v>430</v>
      </c>
      <c r="S148" s="348">
        <v>9.9054000000000002</v>
      </c>
      <c r="T148" s="348">
        <v>-0.14710000000000001</v>
      </c>
      <c r="U148" s="348">
        <v>-23.140699999999999</v>
      </c>
      <c r="V148" s="348">
        <v>-12.9838</v>
      </c>
      <c r="W148" s="348">
        <v>-7.3845999999999998</v>
      </c>
      <c r="X148" s="348">
        <v>-18.6264</v>
      </c>
      <c r="Y148" s="374"/>
      <c r="Z148" s="346">
        <v>115</v>
      </c>
      <c r="AA148" s="346">
        <v>252</v>
      </c>
      <c r="AB148" s="346">
        <v>256</v>
      </c>
      <c r="AC148" s="346">
        <v>164</v>
      </c>
      <c r="AD148" s="346">
        <v>217</v>
      </c>
      <c r="AE148" s="346">
        <v>222</v>
      </c>
      <c r="AF148" s="346" t="s">
        <v>430</v>
      </c>
      <c r="AG148" s="346" t="s">
        <v>430</v>
      </c>
      <c r="AH148" s="346" t="s">
        <v>430</v>
      </c>
      <c r="AI148" s="346" t="s">
        <v>430</v>
      </c>
      <c r="AJ148" s="346">
        <v>6</v>
      </c>
      <c r="AK148" s="346">
        <v>239</v>
      </c>
      <c r="AL148" s="346">
        <v>234</v>
      </c>
      <c r="AM148" s="346">
        <v>221</v>
      </c>
      <c r="AN148" s="346">
        <v>254</v>
      </c>
      <c r="AO148" s="373"/>
      <c r="AP148" s="348" t="s">
        <v>430</v>
      </c>
      <c r="AQ148" s="348" t="s">
        <v>430</v>
      </c>
      <c r="AR148" s="348" t="s">
        <v>430</v>
      </c>
      <c r="AS148" s="348" t="s">
        <v>430</v>
      </c>
      <c r="AT148" s="348">
        <v>-20.18</v>
      </c>
      <c r="AU148" s="351"/>
      <c r="AV148" s="346" t="s">
        <v>430</v>
      </c>
      <c r="AW148" s="346" t="s">
        <v>430</v>
      </c>
      <c r="AX148" s="346" t="s">
        <v>430</v>
      </c>
      <c r="AY148" s="346" t="s">
        <v>430</v>
      </c>
      <c r="AZ148" s="346">
        <v>225</v>
      </c>
      <c r="BA148" s="374"/>
      <c r="BB148" s="348">
        <v>27.797262048798199</v>
      </c>
      <c r="BC148" s="348">
        <v>0.99619949302733601</v>
      </c>
      <c r="BD148" s="348">
        <v>-5.3189258852191897E-2</v>
      </c>
      <c r="BE148" s="375">
        <v>-7.8426270932677303E-2</v>
      </c>
      <c r="BF148" s="374"/>
      <c r="BG148" s="372">
        <v>0.1186</v>
      </c>
      <c r="BH148" s="373"/>
      <c r="BI148" s="843">
        <v>82.414000000000001</v>
      </c>
      <c r="BJ148" s="843">
        <v>18.569600000000001</v>
      </c>
      <c r="BK148" s="348" t="s">
        <v>430</v>
      </c>
      <c r="BL148" s="843">
        <v>-0.98360000000000003</v>
      </c>
      <c r="BM148" s="373"/>
      <c r="BN148" s="372" t="s">
        <v>5046</v>
      </c>
      <c r="BO148" s="372" t="s">
        <v>5047</v>
      </c>
      <c r="BP148" s="372" t="s">
        <v>430</v>
      </c>
      <c r="BQ148" s="372" t="s">
        <v>430</v>
      </c>
      <c r="BR148" s="372" t="s">
        <v>430</v>
      </c>
      <c r="BS148" s="373"/>
      <c r="BT148" s="354" t="s">
        <v>4704</v>
      </c>
    </row>
    <row r="149" spans="1:72" s="428" customFormat="1" x14ac:dyDescent="0.25">
      <c r="A149" s="345" t="s">
        <v>5048</v>
      </c>
      <c r="B149" s="373"/>
      <c r="C149" s="719">
        <v>45701</v>
      </c>
      <c r="D149" s="373"/>
      <c r="E149" s="346">
        <v>132.47800000000001</v>
      </c>
      <c r="F149" s="373"/>
      <c r="G149" s="347">
        <v>11.703900000000001</v>
      </c>
      <c r="H149" s="374"/>
      <c r="I149" s="348">
        <v>-0.1033</v>
      </c>
      <c r="J149" s="348">
        <v>-0.68140000000000001</v>
      </c>
      <c r="K149" s="348">
        <v>-1.2571000000000001</v>
      </c>
      <c r="L149" s="348">
        <v>4.8079000000000001</v>
      </c>
      <c r="M149" s="348">
        <v>11.4222</v>
      </c>
      <c r="N149" s="350">
        <v>5.5698999999999996</v>
      </c>
      <c r="O149" s="348" t="s">
        <v>430</v>
      </c>
      <c r="P149" s="348" t="s">
        <v>430</v>
      </c>
      <c r="Q149" s="348" t="s">
        <v>430</v>
      </c>
      <c r="R149" s="348" t="s">
        <v>430</v>
      </c>
      <c r="S149" s="348">
        <v>1.6598999999999999</v>
      </c>
      <c r="T149" s="348">
        <v>20.232399999999998</v>
      </c>
      <c r="U149" s="348">
        <v>8.0084</v>
      </c>
      <c r="V149" s="348">
        <v>9.8628</v>
      </c>
      <c r="W149" s="348">
        <v>-2.1781000000000001</v>
      </c>
      <c r="X149" s="348">
        <v>10.522500000000001</v>
      </c>
      <c r="Y149" s="374"/>
      <c r="Z149" s="346">
        <v>118</v>
      </c>
      <c r="AA149" s="346">
        <v>68</v>
      </c>
      <c r="AB149" s="346">
        <v>57</v>
      </c>
      <c r="AC149" s="346">
        <v>73</v>
      </c>
      <c r="AD149" s="346">
        <v>38</v>
      </c>
      <c r="AE149" s="346">
        <v>80</v>
      </c>
      <c r="AF149" s="346" t="s">
        <v>430</v>
      </c>
      <c r="AG149" s="346" t="s">
        <v>430</v>
      </c>
      <c r="AH149" s="346" t="s">
        <v>430</v>
      </c>
      <c r="AI149" s="346" t="s">
        <v>430</v>
      </c>
      <c r="AJ149" s="346">
        <v>68</v>
      </c>
      <c r="AK149" s="346">
        <v>44</v>
      </c>
      <c r="AL149" s="346">
        <v>31</v>
      </c>
      <c r="AM149" s="346">
        <v>37</v>
      </c>
      <c r="AN149" s="346">
        <v>103</v>
      </c>
      <c r="AO149" s="373"/>
      <c r="AP149" s="348" t="s">
        <v>430</v>
      </c>
      <c r="AQ149" s="348" t="s">
        <v>430</v>
      </c>
      <c r="AR149" s="348" t="s">
        <v>430</v>
      </c>
      <c r="AS149" s="348" t="s">
        <v>430</v>
      </c>
      <c r="AT149" s="348">
        <v>11.58</v>
      </c>
      <c r="AU149" s="351"/>
      <c r="AV149" s="346" t="s">
        <v>430</v>
      </c>
      <c r="AW149" s="346" t="s">
        <v>430</v>
      </c>
      <c r="AX149" s="346" t="s">
        <v>430</v>
      </c>
      <c r="AY149" s="346" t="s">
        <v>430</v>
      </c>
      <c r="AZ149" s="346">
        <v>31</v>
      </c>
      <c r="BA149" s="374"/>
      <c r="BB149" s="348">
        <v>17.727893627497401</v>
      </c>
      <c r="BC149" s="348">
        <v>0.99663009723422902</v>
      </c>
      <c r="BD149" s="348">
        <v>4.9120311120150001E-2</v>
      </c>
      <c r="BE149" s="375">
        <v>-8.4312207449202495E-2</v>
      </c>
      <c r="BF149" s="374"/>
      <c r="BG149" s="372">
        <v>9.5500000000000002E-2</v>
      </c>
      <c r="BH149" s="373"/>
      <c r="BI149" s="843">
        <v>12.180999999999999</v>
      </c>
      <c r="BJ149" s="843">
        <v>63.325899999999997</v>
      </c>
      <c r="BK149" s="843">
        <v>24.3856</v>
      </c>
      <c r="BL149" s="843">
        <v>0.1075</v>
      </c>
      <c r="BM149" s="373"/>
      <c r="BN149" s="372" t="s">
        <v>5049</v>
      </c>
      <c r="BO149" s="372" t="s">
        <v>5050</v>
      </c>
      <c r="BP149" s="372" t="s">
        <v>5051</v>
      </c>
      <c r="BQ149" s="372" t="s">
        <v>5052</v>
      </c>
      <c r="BR149" s="372" t="s">
        <v>5053</v>
      </c>
      <c r="BS149" s="373"/>
      <c r="BT149" s="354" t="s">
        <v>555</v>
      </c>
    </row>
    <row r="150" spans="1:72" s="428" customFormat="1" x14ac:dyDescent="0.25">
      <c r="A150" s="345" t="s">
        <v>5054</v>
      </c>
      <c r="B150" s="373"/>
      <c r="C150" s="719">
        <v>45931</v>
      </c>
      <c r="D150" s="373"/>
      <c r="E150" s="841">
        <v>125.42</v>
      </c>
      <c r="F150" s="373"/>
      <c r="G150" s="347">
        <v>10.6183</v>
      </c>
      <c r="H150" s="374"/>
      <c r="I150" s="348">
        <v>-0.44629999999999997</v>
      </c>
      <c r="J150" s="348">
        <v>-0.73480000000000001</v>
      </c>
      <c r="K150" s="348">
        <v>-3.0070999999999999</v>
      </c>
      <c r="L150" s="348">
        <v>5.0027999999999997</v>
      </c>
      <c r="M150" s="348">
        <v>7.9138999999999999</v>
      </c>
      <c r="N150" s="350" t="s">
        <v>430</v>
      </c>
      <c r="O150" s="348" t="s">
        <v>430</v>
      </c>
      <c r="P150" s="348" t="s">
        <v>430</v>
      </c>
      <c r="Q150" s="348" t="s">
        <v>430</v>
      </c>
      <c r="R150" s="348" t="s">
        <v>430</v>
      </c>
      <c r="S150" s="348">
        <v>1.3622000000000001</v>
      </c>
      <c r="T150" s="348">
        <v>20.136900000000001</v>
      </c>
      <c r="U150" s="348">
        <v>4.4820000000000002</v>
      </c>
      <c r="V150" s="348" t="s">
        <v>430</v>
      </c>
      <c r="W150" s="348">
        <v>-1.6897</v>
      </c>
      <c r="X150" s="348">
        <v>6.1829999999999998</v>
      </c>
      <c r="Y150" s="374"/>
      <c r="Z150" s="346">
        <v>199</v>
      </c>
      <c r="AA150" s="346">
        <v>87</v>
      </c>
      <c r="AB150" s="346">
        <v>126</v>
      </c>
      <c r="AC150" s="346">
        <v>64</v>
      </c>
      <c r="AD150" s="346">
        <v>75</v>
      </c>
      <c r="AE150" s="346" t="s">
        <v>430</v>
      </c>
      <c r="AF150" s="346" t="s">
        <v>430</v>
      </c>
      <c r="AG150" s="346" t="s">
        <v>430</v>
      </c>
      <c r="AH150" s="346" t="s">
        <v>430</v>
      </c>
      <c r="AI150" s="346" t="s">
        <v>430</v>
      </c>
      <c r="AJ150" s="346">
        <v>91</v>
      </c>
      <c r="AK150" s="346">
        <v>50</v>
      </c>
      <c r="AL150" s="346">
        <v>57</v>
      </c>
      <c r="AM150" s="346" t="s">
        <v>430</v>
      </c>
      <c r="AN150" s="346">
        <v>81</v>
      </c>
      <c r="AO150" s="373"/>
      <c r="AP150" s="348" t="s">
        <v>430</v>
      </c>
      <c r="AQ150" s="348" t="s">
        <v>430</v>
      </c>
      <c r="AR150" s="348" t="s">
        <v>430</v>
      </c>
      <c r="AS150" s="348" t="s">
        <v>430</v>
      </c>
      <c r="AT150" s="348">
        <v>8.61</v>
      </c>
      <c r="AU150" s="351"/>
      <c r="AV150" s="346" t="s">
        <v>430</v>
      </c>
      <c r="AW150" s="346" t="s">
        <v>430</v>
      </c>
      <c r="AX150" s="346" t="s">
        <v>430</v>
      </c>
      <c r="AY150" s="346" t="s">
        <v>430</v>
      </c>
      <c r="AZ150" s="346">
        <v>56</v>
      </c>
      <c r="BA150" s="374"/>
      <c r="BB150" s="348">
        <v>11.7497812667324</v>
      </c>
      <c r="BC150" s="348">
        <v>0.99979550449378896</v>
      </c>
      <c r="BD150" s="348">
        <v>8.4689750362635704E-3</v>
      </c>
      <c r="BE150" s="375">
        <v>-9.8822134532334099E-2</v>
      </c>
      <c r="BF150" s="374"/>
      <c r="BG150" s="372">
        <v>0.1085</v>
      </c>
      <c r="BH150" s="373"/>
      <c r="BI150" s="348">
        <v>86.984999999999999</v>
      </c>
      <c r="BJ150" s="348">
        <v>13.147500000000001</v>
      </c>
      <c r="BK150" s="348" t="s">
        <v>430</v>
      </c>
      <c r="BL150" s="348">
        <v>-0.13250000000000001</v>
      </c>
      <c r="BM150" s="373"/>
      <c r="BN150" s="372" t="s">
        <v>4671</v>
      </c>
      <c r="BO150" s="372" t="s">
        <v>4610</v>
      </c>
      <c r="BP150" s="372" t="s">
        <v>1871</v>
      </c>
      <c r="BQ150" s="372" t="s">
        <v>4611</v>
      </c>
      <c r="BR150" s="372" t="s">
        <v>4612</v>
      </c>
      <c r="BS150" s="373"/>
      <c r="BT150" s="354" t="s">
        <v>4704</v>
      </c>
    </row>
    <row r="151" spans="1:72" s="428" customFormat="1" x14ac:dyDescent="0.25">
      <c r="A151" s="345" t="s">
        <v>5055</v>
      </c>
      <c r="B151" s="373"/>
      <c r="C151" s="719">
        <v>45615</v>
      </c>
      <c r="D151" s="373"/>
      <c r="E151" s="346">
        <v>123.34</v>
      </c>
      <c r="F151" s="373"/>
      <c r="G151" s="347">
        <v>14.6343</v>
      </c>
      <c r="H151" s="374"/>
      <c r="I151" s="348">
        <v>-7.4399999999999994E-2</v>
      </c>
      <c r="J151" s="348">
        <v>-0.59640000000000004</v>
      </c>
      <c r="K151" s="348">
        <v>-0.36699999999999999</v>
      </c>
      <c r="L151" s="348">
        <v>6.3006000000000002</v>
      </c>
      <c r="M151" s="348">
        <v>13.043699999999999</v>
      </c>
      <c r="N151" s="350">
        <v>22.171399999999998</v>
      </c>
      <c r="O151" s="348" t="s">
        <v>430</v>
      </c>
      <c r="P151" s="348" t="s">
        <v>430</v>
      </c>
      <c r="Q151" s="348" t="s">
        <v>430</v>
      </c>
      <c r="R151" s="348" t="s">
        <v>430</v>
      </c>
      <c r="S151" s="348">
        <v>1.8696999999999999</v>
      </c>
      <c r="T151" s="348">
        <v>24.551500000000001</v>
      </c>
      <c r="U151" s="348">
        <v>8.3148</v>
      </c>
      <c r="V151" s="348">
        <v>24.573699999999999</v>
      </c>
      <c r="W151" s="348">
        <v>-1.9576</v>
      </c>
      <c r="X151" s="348">
        <v>23.439900000000002</v>
      </c>
      <c r="Y151" s="374"/>
      <c r="Z151" s="346">
        <v>110</v>
      </c>
      <c r="AA151" s="346">
        <v>67</v>
      </c>
      <c r="AB151" s="346">
        <v>40</v>
      </c>
      <c r="AC151" s="346">
        <v>44</v>
      </c>
      <c r="AD151" s="346">
        <v>33</v>
      </c>
      <c r="AE151" s="346">
        <v>7</v>
      </c>
      <c r="AF151" s="346" t="s">
        <v>430</v>
      </c>
      <c r="AG151" s="346" t="s">
        <v>430</v>
      </c>
      <c r="AH151" s="346" t="s">
        <v>430</v>
      </c>
      <c r="AI151" s="346" t="s">
        <v>430</v>
      </c>
      <c r="AJ151" s="346">
        <v>58</v>
      </c>
      <c r="AK151" s="346">
        <v>29</v>
      </c>
      <c r="AL151" s="346">
        <v>30</v>
      </c>
      <c r="AM151" s="346">
        <v>4</v>
      </c>
      <c r="AN151" s="346">
        <v>88</v>
      </c>
      <c r="AO151" s="373"/>
      <c r="AP151" s="348" t="s">
        <v>430</v>
      </c>
      <c r="AQ151" s="348" t="s">
        <v>430</v>
      </c>
      <c r="AR151" s="348" t="s">
        <v>430</v>
      </c>
      <c r="AS151" s="348" t="s">
        <v>430</v>
      </c>
      <c r="AT151" s="348">
        <v>15.94</v>
      </c>
      <c r="AU151" s="351"/>
      <c r="AV151" s="346" t="s">
        <v>430</v>
      </c>
      <c r="AW151" s="346" t="s">
        <v>430</v>
      </c>
      <c r="AX151" s="346" t="s">
        <v>430</v>
      </c>
      <c r="AY151" s="346" t="s">
        <v>430</v>
      </c>
      <c r="AZ151" s="346">
        <v>30</v>
      </c>
      <c r="BA151" s="374"/>
      <c r="BB151" s="348">
        <v>23.9489126912739</v>
      </c>
      <c r="BC151" s="348">
        <v>0.99388398907570896</v>
      </c>
      <c r="BD151" s="348">
        <v>4.8420876583617697E-2</v>
      </c>
      <c r="BE151" s="375">
        <v>-9.8952622235316506E-2</v>
      </c>
      <c r="BF151" s="374"/>
      <c r="BG151" s="372">
        <v>0.1903</v>
      </c>
      <c r="BH151" s="373"/>
      <c r="BI151" s="843">
        <v>17.888000000000002</v>
      </c>
      <c r="BJ151" s="843">
        <v>65.807199999999995</v>
      </c>
      <c r="BK151" s="843">
        <v>16.338200000000001</v>
      </c>
      <c r="BL151" s="843">
        <v>-3.3399999999999999E-2</v>
      </c>
      <c r="BM151" s="373"/>
      <c r="BN151" s="372" t="s">
        <v>5056</v>
      </c>
      <c r="BO151" s="372" t="s">
        <v>5057</v>
      </c>
      <c r="BP151" s="372" t="s">
        <v>5058</v>
      </c>
      <c r="BQ151" s="372" t="s">
        <v>4647</v>
      </c>
      <c r="BR151" s="372" t="s">
        <v>5059</v>
      </c>
      <c r="BS151" s="373"/>
      <c r="BT151" s="354" t="s">
        <v>548</v>
      </c>
    </row>
    <row r="152" spans="1:72" s="428" customFormat="1" x14ac:dyDescent="0.25">
      <c r="A152" s="345" t="s">
        <v>5060</v>
      </c>
      <c r="B152" s="373"/>
      <c r="C152" s="719">
        <v>46162</v>
      </c>
      <c r="D152" s="373"/>
      <c r="E152" s="346">
        <v>126.313</v>
      </c>
      <c r="F152" s="373"/>
      <c r="G152" s="347">
        <v>9.5474999999999994</v>
      </c>
      <c r="H152" s="374"/>
      <c r="I152" s="348">
        <v>-0.185</v>
      </c>
      <c r="J152" s="348">
        <v>-0.09</v>
      </c>
      <c r="K152" s="348">
        <v>1.0563</v>
      </c>
      <c r="L152" s="348">
        <v>2.6657000000000002</v>
      </c>
      <c r="M152" s="348" t="s">
        <v>430</v>
      </c>
      <c r="N152" s="350" t="s">
        <v>430</v>
      </c>
      <c r="O152" s="348" t="s">
        <v>430</v>
      </c>
      <c r="P152" s="348" t="s">
        <v>430</v>
      </c>
      <c r="Q152" s="348" t="s">
        <v>430</v>
      </c>
      <c r="R152" s="348" t="s">
        <v>430</v>
      </c>
      <c r="S152" s="348">
        <v>-1.7029000000000001</v>
      </c>
      <c r="T152" s="348" t="s">
        <v>430</v>
      </c>
      <c r="U152" s="348" t="s">
        <v>430</v>
      </c>
      <c r="V152" s="348" t="s">
        <v>430</v>
      </c>
      <c r="W152" s="348">
        <v>-2.4312</v>
      </c>
      <c r="X152" s="348">
        <v>-4.5250000000000004</v>
      </c>
      <c r="Y152" s="374"/>
      <c r="Z152" s="346">
        <v>142</v>
      </c>
      <c r="AA152" s="346">
        <v>50</v>
      </c>
      <c r="AB152" s="346">
        <v>10</v>
      </c>
      <c r="AC152" s="346">
        <v>147</v>
      </c>
      <c r="AD152" s="346" t="s">
        <v>430</v>
      </c>
      <c r="AE152" s="346" t="s">
        <v>430</v>
      </c>
      <c r="AF152" s="346" t="s">
        <v>430</v>
      </c>
      <c r="AG152" s="346" t="s">
        <v>430</v>
      </c>
      <c r="AH152" s="346" t="s">
        <v>430</v>
      </c>
      <c r="AI152" s="346" t="s">
        <v>430</v>
      </c>
      <c r="AJ152" s="346">
        <v>210</v>
      </c>
      <c r="AK152" s="346" t="s">
        <v>430</v>
      </c>
      <c r="AL152" s="346" t="s">
        <v>430</v>
      </c>
      <c r="AM152" s="346" t="s">
        <v>430</v>
      </c>
      <c r="AN152" s="346">
        <v>121</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v>18.578021662922399</v>
      </c>
      <c r="BC152" s="348">
        <v>0.98595234877034899</v>
      </c>
      <c r="BD152" s="348">
        <v>2.9277231406112499E-2</v>
      </c>
      <c r="BE152" s="375">
        <v>-0.12555327521554199</v>
      </c>
      <c r="BF152" s="374"/>
      <c r="BG152" s="372">
        <v>0.1623</v>
      </c>
      <c r="BH152" s="373"/>
      <c r="BI152" s="843">
        <v>38.8812</v>
      </c>
      <c r="BJ152" s="843">
        <v>30.9818</v>
      </c>
      <c r="BK152" s="843">
        <v>30.2014</v>
      </c>
      <c r="BL152" s="843">
        <v>-6.4399999999999999E-2</v>
      </c>
      <c r="BM152" s="373"/>
      <c r="BN152" s="372" t="s">
        <v>5061</v>
      </c>
      <c r="BO152" s="372" t="s">
        <v>4773</v>
      </c>
      <c r="BP152" s="372" t="s">
        <v>430</v>
      </c>
      <c r="BQ152" s="372" t="s">
        <v>430</v>
      </c>
      <c r="BR152" s="372" t="s">
        <v>430</v>
      </c>
      <c r="BS152" s="373"/>
      <c r="BT152" s="354" t="s">
        <v>4704</v>
      </c>
    </row>
    <row r="153" spans="1:72" s="428" customFormat="1" x14ac:dyDescent="0.25">
      <c r="A153" s="345" t="s">
        <v>5062</v>
      </c>
      <c r="B153" s="373"/>
      <c r="C153" s="719">
        <v>44806</v>
      </c>
      <c r="D153" s="373"/>
      <c r="E153" s="346">
        <v>121.46299999999999</v>
      </c>
      <c r="F153" s="373"/>
      <c r="G153" s="347">
        <v>15.402699999999999</v>
      </c>
      <c r="H153" s="374"/>
      <c r="I153" s="348">
        <v>-0.75070000000000003</v>
      </c>
      <c r="J153" s="348">
        <v>0.54110000000000003</v>
      </c>
      <c r="K153" s="348">
        <v>-1.2584</v>
      </c>
      <c r="L153" s="348">
        <v>3.7694000000000001</v>
      </c>
      <c r="M153" s="348">
        <v>2.1616</v>
      </c>
      <c r="N153" s="350">
        <v>0.26490000000000002</v>
      </c>
      <c r="O153" s="348">
        <v>-8.0379000000000005</v>
      </c>
      <c r="P153" s="348">
        <v>9.3775999999999993</v>
      </c>
      <c r="Q153" s="348" t="s">
        <v>430</v>
      </c>
      <c r="R153" s="348" t="s">
        <v>430</v>
      </c>
      <c r="S153" s="348">
        <v>3.8300000000000001E-2</v>
      </c>
      <c r="T153" s="348">
        <v>13.985200000000001</v>
      </c>
      <c r="U153" s="348">
        <v>-1.1012</v>
      </c>
      <c r="V153" s="348">
        <v>2.7408000000000001</v>
      </c>
      <c r="W153" s="348">
        <v>-1.3956</v>
      </c>
      <c r="X153" s="348">
        <v>11.3299</v>
      </c>
      <c r="Y153" s="374"/>
      <c r="Z153" s="346">
        <v>217</v>
      </c>
      <c r="AA153" s="346">
        <v>19</v>
      </c>
      <c r="AB153" s="346">
        <v>60</v>
      </c>
      <c r="AC153" s="346">
        <v>110</v>
      </c>
      <c r="AD153" s="346">
        <v>139</v>
      </c>
      <c r="AE153" s="346">
        <v>127</v>
      </c>
      <c r="AF153" s="346">
        <v>132</v>
      </c>
      <c r="AG153" s="346">
        <v>59</v>
      </c>
      <c r="AH153" s="346" t="s">
        <v>430</v>
      </c>
      <c r="AI153" s="346" t="s">
        <v>430</v>
      </c>
      <c r="AJ153" s="346">
        <v>142</v>
      </c>
      <c r="AK153" s="346">
        <v>115</v>
      </c>
      <c r="AL153" s="346">
        <v>108</v>
      </c>
      <c r="AM153" s="346">
        <v>121</v>
      </c>
      <c r="AN153" s="346">
        <v>56</v>
      </c>
      <c r="AO153" s="373"/>
      <c r="AP153" s="348" t="s">
        <v>430</v>
      </c>
      <c r="AQ153" s="348" t="s">
        <v>430</v>
      </c>
      <c r="AR153" s="348" t="s">
        <v>430</v>
      </c>
      <c r="AS153" s="348">
        <v>-0.03</v>
      </c>
      <c r="AT153" s="348">
        <v>0.09</v>
      </c>
      <c r="AU153" s="351"/>
      <c r="AV153" s="346" t="s">
        <v>430</v>
      </c>
      <c r="AW153" s="346" t="s">
        <v>430</v>
      </c>
      <c r="AX153" s="346" t="s">
        <v>430</v>
      </c>
      <c r="AY153" s="346">
        <v>86</v>
      </c>
      <c r="AZ153" s="346">
        <v>114</v>
      </c>
      <c r="BA153" s="374"/>
      <c r="BB153" s="348">
        <v>17.990381981920301</v>
      </c>
      <c r="BC153" s="348">
        <v>0.99550445040449198</v>
      </c>
      <c r="BD153" s="348">
        <v>3.2121103878358502E-2</v>
      </c>
      <c r="BE153" s="375">
        <v>-0.12777397496591</v>
      </c>
      <c r="BF153" s="374"/>
      <c r="BG153" s="372">
        <v>0.30459999999999998</v>
      </c>
      <c r="BH153" s="373"/>
      <c r="BI153" s="843">
        <v>67.875600000000006</v>
      </c>
      <c r="BJ153" s="843">
        <v>32.1081</v>
      </c>
      <c r="BK153" s="348" t="s">
        <v>430</v>
      </c>
      <c r="BL153" s="843">
        <v>1.6299999999999999E-2</v>
      </c>
      <c r="BM153" s="373"/>
      <c r="BN153" s="372" t="s">
        <v>4787</v>
      </c>
      <c r="BO153" s="372" t="s">
        <v>4788</v>
      </c>
      <c r="BP153" s="372" t="s">
        <v>4541</v>
      </c>
      <c r="BQ153" s="372" t="s">
        <v>5063</v>
      </c>
      <c r="BR153" s="372" t="s">
        <v>4543</v>
      </c>
      <c r="BS153" s="373"/>
      <c r="BT153" s="354" t="s">
        <v>555</v>
      </c>
    </row>
    <row r="154" spans="1:72" s="428" customFormat="1" x14ac:dyDescent="0.25">
      <c r="A154" s="345" t="s">
        <v>5064</v>
      </c>
      <c r="B154" s="373"/>
      <c r="C154" s="719">
        <v>45847</v>
      </c>
      <c r="D154" s="373"/>
      <c r="E154" s="346">
        <v>117.758</v>
      </c>
      <c r="F154" s="373"/>
      <c r="G154" s="347">
        <v>9.7683</v>
      </c>
      <c r="H154" s="374"/>
      <c r="I154" s="348">
        <v>-0.74980000000000002</v>
      </c>
      <c r="J154" s="348">
        <v>0.54659999999999997</v>
      </c>
      <c r="K154" s="348">
        <v>-1.2404999999999999</v>
      </c>
      <c r="L154" s="348">
        <v>3.7988</v>
      </c>
      <c r="M154" s="348">
        <v>2.2290999999999999</v>
      </c>
      <c r="N154" s="350">
        <v>0.53</v>
      </c>
      <c r="O154" s="348" t="s">
        <v>430</v>
      </c>
      <c r="P154" s="348" t="s">
        <v>430</v>
      </c>
      <c r="Q154" s="348" t="s">
        <v>430</v>
      </c>
      <c r="R154" s="348" t="s">
        <v>430</v>
      </c>
      <c r="S154" s="348">
        <v>7.3800000000000004E-2</v>
      </c>
      <c r="T154" s="348">
        <v>14.0197</v>
      </c>
      <c r="U154" s="348">
        <v>-0.97419999999999995</v>
      </c>
      <c r="V154" s="348">
        <v>2.9965999999999999</v>
      </c>
      <c r="W154" s="348">
        <v>-1.3911</v>
      </c>
      <c r="X154" s="348">
        <v>-1.9793000000000001</v>
      </c>
      <c r="Y154" s="374"/>
      <c r="Z154" s="346">
        <v>215</v>
      </c>
      <c r="AA154" s="346">
        <v>14</v>
      </c>
      <c r="AB154" s="346">
        <v>55</v>
      </c>
      <c r="AC154" s="346">
        <v>108</v>
      </c>
      <c r="AD154" s="346">
        <v>136</v>
      </c>
      <c r="AE154" s="346">
        <v>121</v>
      </c>
      <c r="AF154" s="346" t="s">
        <v>430</v>
      </c>
      <c r="AG154" s="346" t="s">
        <v>430</v>
      </c>
      <c r="AH154" s="346" t="s">
        <v>430</v>
      </c>
      <c r="AI154" s="346" t="s">
        <v>430</v>
      </c>
      <c r="AJ154" s="346">
        <v>139</v>
      </c>
      <c r="AK154" s="346">
        <v>113</v>
      </c>
      <c r="AL154" s="346">
        <v>103</v>
      </c>
      <c r="AM154" s="346">
        <v>109</v>
      </c>
      <c r="AN154" s="346">
        <v>53</v>
      </c>
      <c r="AO154" s="373"/>
      <c r="AP154" s="348" t="s">
        <v>430</v>
      </c>
      <c r="AQ154" s="348" t="s">
        <v>430</v>
      </c>
      <c r="AR154" s="348" t="s">
        <v>430</v>
      </c>
      <c r="AS154" s="348" t="s">
        <v>430</v>
      </c>
      <c r="AT154" s="348">
        <v>0.28999999999999998</v>
      </c>
      <c r="AU154" s="351"/>
      <c r="AV154" s="346" t="s">
        <v>430</v>
      </c>
      <c r="AW154" s="346" t="s">
        <v>430</v>
      </c>
      <c r="AX154" s="346" t="s">
        <v>430</v>
      </c>
      <c r="AY154" s="346" t="s">
        <v>430</v>
      </c>
      <c r="AZ154" s="346">
        <v>109</v>
      </c>
      <c r="BA154" s="374"/>
      <c r="BB154" s="348">
        <v>9.9282013092302392</v>
      </c>
      <c r="BC154" s="348">
        <v>1.02495390111664</v>
      </c>
      <c r="BD154" s="348">
        <v>-5.6384281361718601E-2</v>
      </c>
      <c r="BE154" s="375">
        <v>-0.13501874013048101</v>
      </c>
      <c r="BF154" s="374"/>
      <c r="BG154" s="372">
        <v>0.24060000000000001</v>
      </c>
      <c r="BH154" s="373"/>
      <c r="BI154" s="843">
        <v>68.579800000000006</v>
      </c>
      <c r="BJ154" s="843">
        <v>32.439599999999999</v>
      </c>
      <c r="BK154" s="348" t="s">
        <v>430</v>
      </c>
      <c r="BL154" s="843">
        <v>-1.0194000000000001</v>
      </c>
      <c r="BM154" s="373"/>
      <c r="BN154" s="372" t="s">
        <v>5065</v>
      </c>
      <c r="BO154" s="372" t="s">
        <v>5066</v>
      </c>
      <c r="BP154" s="372" t="s">
        <v>4712</v>
      </c>
      <c r="BQ154" s="372" t="s">
        <v>5067</v>
      </c>
      <c r="BR154" s="372" t="s">
        <v>4714</v>
      </c>
      <c r="BS154" s="373"/>
      <c r="BT154" s="354" t="s">
        <v>4704</v>
      </c>
    </row>
    <row r="155" spans="1:72" s="428" customFormat="1" x14ac:dyDescent="0.25">
      <c r="A155" s="345" t="s">
        <v>5068</v>
      </c>
      <c r="B155" s="373"/>
      <c r="C155" s="719">
        <v>44476</v>
      </c>
      <c r="D155" s="373"/>
      <c r="E155" s="346">
        <v>114.657</v>
      </c>
      <c r="F155" s="373"/>
      <c r="G155" s="347">
        <v>14.1038</v>
      </c>
      <c r="H155" s="374"/>
      <c r="I155" s="348">
        <v>-0.4138</v>
      </c>
      <c r="J155" s="348">
        <v>-1.8723000000000001</v>
      </c>
      <c r="K155" s="348">
        <v>-4.6067</v>
      </c>
      <c r="L155" s="348">
        <v>2.1896</v>
      </c>
      <c r="M155" s="348">
        <v>1.4581999999999999</v>
      </c>
      <c r="N155" s="350">
        <v>-3.4416000000000002</v>
      </c>
      <c r="O155" s="348">
        <v>-4.6237000000000004</v>
      </c>
      <c r="P155" s="348">
        <v>7.8048999999999999</v>
      </c>
      <c r="Q155" s="348" t="s">
        <v>430</v>
      </c>
      <c r="R155" s="348" t="s">
        <v>430</v>
      </c>
      <c r="S155" s="348">
        <v>2.9864999999999999</v>
      </c>
      <c r="T155" s="348">
        <v>10.424899999999999</v>
      </c>
      <c r="U155" s="348">
        <v>-5.1641000000000004</v>
      </c>
      <c r="V155" s="348">
        <v>-0.2341</v>
      </c>
      <c r="W155" s="348">
        <v>-3.2919999999999998</v>
      </c>
      <c r="X155" s="348">
        <v>7.2256999999999998</v>
      </c>
      <c r="Y155" s="374"/>
      <c r="Z155" s="346">
        <v>182</v>
      </c>
      <c r="AA155" s="346">
        <v>219</v>
      </c>
      <c r="AB155" s="346">
        <v>205</v>
      </c>
      <c r="AC155" s="346">
        <v>162</v>
      </c>
      <c r="AD155" s="346">
        <v>147</v>
      </c>
      <c r="AE155" s="346">
        <v>157</v>
      </c>
      <c r="AF155" s="346">
        <v>118</v>
      </c>
      <c r="AG155" s="346">
        <v>64</v>
      </c>
      <c r="AH155" s="346" t="s">
        <v>430</v>
      </c>
      <c r="AI155" s="346" t="s">
        <v>430</v>
      </c>
      <c r="AJ155" s="346">
        <v>42</v>
      </c>
      <c r="AK155" s="346">
        <v>155</v>
      </c>
      <c r="AL155" s="346">
        <v>162</v>
      </c>
      <c r="AM155" s="346">
        <v>155</v>
      </c>
      <c r="AN155" s="346">
        <v>228</v>
      </c>
      <c r="AO155" s="373"/>
      <c r="AP155" s="348" t="s">
        <v>430</v>
      </c>
      <c r="AQ155" s="348" t="s">
        <v>430</v>
      </c>
      <c r="AR155" s="348">
        <v>7.12</v>
      </c>
      <c r="AS155" s="348">
        <v>1.73</v>
      </c>
      <c r="AT155" s="348">
        <v>-2.82</v>
      </c>
      <c r="AU155" s="351"/>
      <c r="AV155" s="346" t="s">
        <v>430</v>
      </c>
      <c r="AW155" s="346" t="s">
        <v>430</v>
      </c>
      <c r="AX155" s="346">
        <v>24</v>
      </c>
      <c r="AY155" s="346">
        <v>60</v>
      </c>
      <c r="AZ155" s="346">
        <v>148</v>
      </c>
      <c r="BA155" s="374"/>
      <c r="BB155" s="348">
        <v>12.952809130325299</v>
      </c>
      <c r="BC155" s="348">
        <v>0.99937220292416795</v>
      </c>
      <c r="BD155" s="348">
        <v>2.5495635513346299E-2</v>
      </c>
      <c r="BE155" s="375">
        <v>-7.38903073645054E-2</v>
      </c>
      <c r="BF155" s="374"/>
      <c r="BG155" s="372">
        <v>0.1903</v>
      </c>
      <c r="BH155" s="373"/>
      <c r="BI155" s="843">
        <v>88.563900000000004</v>
      </c>
      <c r="BJ155" s="843">
        <v>9.8643900000000002</v>
      </c>
      <c r="BK155" s="348" t="s">
        <v>430</v>
      </c>
      <c r="BL155" s="843">
        <v>1.5717099999999999</v>
      </c>
      <c r="BM155" s="373"/>
      <c r="BN155" s="372" t="s">
        <v>5069</v>
      </c>
      <c r="BO155" s="372" t="s">
        <v>5070</v>
      </c>
      <c r="BP155" s="372" t="s">
        <v>5071</v>
      </c>
      <c r="BQ155" s="372" t="s">
        <v>5072</v>
      </c>
      <c r="BR155" s="372" t="s">
        <v>5035</v>
      </c>
      <c r="BS155" s="373"/>
      <c r="BT155" s="354" t="s">
        <v>555</v>
      </c>
    </row>
    <row r="156" spans="1:72" s="428" customFormat="1" x14ac:dyDescent="0.25">
      <c r="A156" s="345" t="s">
        <v>5073</v>
      </c>
      <c r="B156" s="373"/>
      <c r="C156" s="719">
        <v>46071</v>
      </c>
      <c r="D156" s="373"/>
      <c r="E156" s="346">
        <v>110.569</v>
      </c>
      <c r="F156" s="373"/>
      <c r="G156" s="347">
        <v>9.6692</v>
      </c>
      <c r="H156" s="374"/>
      <c r="I156" s="348">
        <v>-0.1487</v>
      </c>
      <c r="J156" s="348">
        <v>-1.1318999999999999</v>
      </c>
      <c r="K156" s="348">
        <v>-5.9032</v>
      </c>
      <c r="L156" s="348">
        <v>3.9721000000000002</v>
      </c>
      <c r="M156" s="348">
        <v>3.5324</v>
      </c>
      <c r="N156" s="350" t="s">
        <v>430</v>
      </c>
      <c r="O156" s="348" t="s">
        <v>430</v>
      </c>
      <c r="P156" s="348" t="s">
        <v>430</v>
      </c>
      <c r="Q156" s="348" t="s">
        <v>430</v>
      </c>
      <c r="R156" s="348" t="s">
        <v>430</v>
      </c>
      <c r="S156" s="348">
        <v>0.2291</v>
      </c>
      <c r="T156" s="348">
        <v>11.6562</v>
      </c>
      <c r="U156" s="348" t="s">
        <v>430</v>
      </c>
      <c r="V156" s="348" t="s">
        <v>430</v>
      </c>
      <c r="W156" s="348">
        <v>-2.4622999999999999</v>
      </c>
      <c r="X156" s="348">
        <v>-3.3079999999999998</v>
      </c>
      <c r="Y156" s="374"/>
      <c r="Z156" s="346">
        <v>124</v>
      </c>
      <c r="AA156" s="346">
        <v>116</v>
      </c>
      <c r="AB156" s="346">
        <v>243</v>
      </c>
      <c r="AC156" s="346">
        <v>101</v>
      </c>
      <c r="AD156" s="346">
        <v>119</v>
      </c>
      <c r="AE156" s="346" t="s">
        <v>430</v>
      </c>
      <c r="AF156" s="346" t="s">
        <v>430</v>
      </c>
      <c r="AG156" s="346" t="s">
        <v>430</v>
      </c>
      <c r="AH156" s="346" t="s">
        <v>430</v>
      </c>
      <c r="AI156" s="346" t="s">
        <v>430</v>
      </c>
      <c r="AJ156" s="346">
        <v>130</v>
      </c>
      <c r="AK156" s="346">
        <v>148</v>
      </c>
      <c r="AL156" s="346" t="s">
        <v>430</v>
      </c>
      <c r="AM156" s="346" t="s">
        <v>430</v>
      </c>
      <c r="AN156" s="346">
        <v>124</v>
      </c>
      <c r="AO156" s="373"/>
      <c r="AP156" s="348" t="s">
        <v>430</v>
      </c>
      <c r="AQ156" s="348" t="s">
        <v>430</v>
      </c>
      <c r="AR156" s="348" t="s">
        <v>430</v>
      </c>
      <c r="AS156" s="348" t="s">
        <v>430</v>
      </c>
      <c r="AT156" s="348" t="s">
        <v>430</v>
      </c>
      <c r="AU156" s="351"/>
      <c r="AV156" s="346" t="s">
        <v>430</v>
      </c>
      <c r="AW156" s="346" t="s">
        <v>430</v>
      </c>
      <c r="AX156" s="346" t="s">
        <v>430</v>
      </c>
      <c r="AY156" s="346" t="s">
        <v>430</v>
      </c>
      <c r="AZ156" s="346" t="s">
        <v>430</v>
      </c>
      <c r="BA156" s="374"/>
      <c r="BB156" s="348">
        <v>17.104043555503502</v>
      </c>
      <c r="BC156" s="348">
        <v>0.99744931628428601</v>
      </c>
      <c r="BD156" s="348">
        <v>1.46365175441764E-2</v>
      </c>
      <c r="BE156" s="375">
        <v>-8.8369734710411194E-2</v>
      </c>
      <c r="BF156" s="374"/>
      <c r="BG156" s="372">
        <v>0.1079</v>
      </c>
      <c r="BH156" s="373"/>
      <c r="BI156" s="843">
        <v>87.298299999999998</v>
      </c>
      <c r="BJ156" s="843">
        <v>11.2582</v>
      </c>
      <c r="BK156" s="348" t="s">
        <v>430</v>
      </c>
      <c r="BL156" s="843">
        <v>1.4435</v>
      </c>
      <c r="BM156" s="373"/>
      <c r="BN156" s="372" t="s">
        <v>5074</v>
      </c>
      <c r="BO156" s="372" t="s">
        <v>2847</v>
      </c>
      <c r="BP156" s="372" t="s">
        <v>5075</v>
      </c>
      <c r="BQ156" s="372" t="s">
        <v>5076</v>
      </c>
      <c r="BR156" s="372" t="s">
        <v>5077</v>
      </c>
      <c r="BS156" s="373"/>
      <c r="BT156" s="354" t="s">
        <v>555</v>
      </c>
    </row>
    <row r="157" spans="1:72" s="428" customFormat="1" x14ac:dyDescent="0.25">
      <c r="A157" s="345" t="s">
        <v>5078</v>
      </c>
      <c r="B157" s="373"/>
      <c r="C157" s="719">
        <v>46226</v>
      </c>
      <c r="D157" s="373"/>
      <c r="E157" s="346">
        <v>136.88999999999999</v>
      </c>
      <c r="F157" s="373"/>
      <c r="G157" s="347">
        <v>10.4513</v>
      </c>
      <c r="H157" s="374"/>
      <c r="I157" s="348">
        <v>-0.83589999999999998</v>
      </c>
      <c r="J157" s="348">
        <v>-4.4999999999999998E-2</v>
      </c>
      <c r="K157" s="348">
        <v>-0.37459999999999999</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v>-1.6422000000000001</v>
      </c>
      <c r="X157" s="348">
        <v>4.5129999999999999</v>
      </c>
      <c r="Y157" s="374"/>
      <c r="Z157" s="346">
        <v>227</v>
      </c>
      <c r="AA157" s="346">
        <v>38</v>
      </c>
      <c r="AB157" s="346">
        <v>41</v>
      </c>
      <c r="AC157" s="346" t="s">
        <v>430</v>
      </c>
      <c r="AD157" s="346" t="s">
        <v>430</v>
      </c>
      <c r="AE157" s="346" t="s">
        <v>430</v>
      </c>
      <c r="AF157" s="346" t="s">
        <v>430</v>
      </c>
      <c r="AG157" s="346" t="s">
        <v>430</v>
      </c>
      <c r="AH157" s="346" t="s">
        <v>430</v>
      </c>
      <c r="AI157" s="346" t="s">
        <v>430</v>
      </c>
      <c r="AJ157" s="346" t="s">
        <v>430</v>
      </c>
      <c r="AK157" s="346" t="s">
        <v>430</v>
      </c>
      <c r="AL157" s="346" t="s">
        <v>430</v>
      </c>
      <c r="AM157" s="346" t="s">
        <v>430</v>
      </c>
      <c r="AN157" s="346">
        <v>62</v>
      </c>
      <c r="AO157" s="373"/>
      <c r="AP157" s="348" t="s">
        <v>430</v>
      </c>
      <c r="AQ157" s="348" t="s">
        <v>430</v>
      </c>
      <c r="AR157" s="348" t="s">
        <v>430</v>
      </c>
      <c r="AS157" s="348" t="s">
        <v>430</v>
      </c>
      <c r="AT157" s="348" t="s">
        <v>430</v>
      </c>
      <c r="AU157" s="351"/>
      <c r="AV157" s="346" t="s">
        <v>430</v>
      </c>
      <c r="AW157" s="346" t="s">
        <v>430</v>
      </c>
      <c r="AX157" s="346" t="s">
        <v>430</v>
      </c>
      <c r="AY157" s="346" t="s">
        <v>430</v>
      </c>
      <c r="AZ157" s="346" t="s">
        <v>430</v>
      </c>
      <c r="BA157" s="374"/>
      <c r="BB157" s="348" t="s">
        <v>430</v>
      </c>
      <c r="BC157" s="348">
        <v>0</v>
      </c>
      <c r="BD157" s="348">
        <v>0</v>
      </c>
      <c r="BE157" s="375" t="s">
        <v>430</v>
      </c>
      <c r="BF157" s="374"/>
      <c r="BG157" s="372" t="s">
        <v>430</v>
      </c>
      <c r="BH157" s="373"/>
      <c r="BI157" s="843">
        <v>20.6205</v>
      </c>
      <c r="BJ157" s="843">
        <v>83.009399999999999</v>
      </c>
      <c r="BK157" s="348" t="s">
        <v>430</v>
      </c>
      <c r="BL157" s="843">
        <v>-3.6299000000000001</v>
      </c>
      <c r="BM157" s="373"/>
      <c r="BN157" s="372" t="s">
        <v>5079</v>
      </c>
      <c r="BO157" s="372" t="s">
        <v>5080</v>
      </c>
      <c r="BP157" s="372" t="s">
        <v>3214</v>
      </c>
      <c r="BQ157" s="372" t="s">
        <v>5081</v>
      </c>
      <c r="BR157" s="372" t="s">
        <v>5082</v>
      </c>
      <c r="BS157" s="373"/>
      <c r="BT157" s="354" t="s">
        <v>548</v>
      </c>
    </row>
    <row r="158" spans="1:72" s="428" customFormat="1" ht="11" x14ac:dyDescent="0.3">
      <c r="A158" s="845" t="s">
        <v>5083</v>
      </c>
      <c r="B158" s="846"/>
      <c r="C158" s="847">
        <v>45450</v>
      </c>
      <c r="D158" s="846"/>
      <c r="E158" s="848">
        <v>111.786</v>
      </c>
      <c r="F158" s="846"/>
      <c r="G158" s="849">
        <v>10.4298</v>
      </c>
      <c r="H158" s="851"/>
      <c r="I158" s="850">
        <v>8.6E-3</v>
      </c>
      <c r="J158" s="850">
        <v>-2.2090000000000001</v>
      </c>
      <c r="K158" s="850">
        <v>-5.7771999999999997</v>
      </c>
      <c r="L158" s="850">
        <v>1.7194</v>
      </c>
      <c r="M158" s="850">
        <v>-0.97599999999999998</v>
      </c>
      <c r="N158" s="852">
        <v>-5.4732000000000003</v>
      </c>
      <c r="O158" s="850">
        <v>-3.2536</v>
      </c>
      <c r="P158" s="850" t="s">
        <v>430</v>
      </c>
      <c r="Q158" s="850" t="s">
        <v>430</v>
      </c>
      <c r="R158" s="850" t="s">
        <v>430</v>
      </c>
      <c r="S158" s="850">
        <v>-0.63539999999999996</v>
      </c>
      <c r="T158" s="850">
        <v>7.0743999999999998</v>
      </c>
      <c r="U158" s="850">
        <v>-7.3944000000000001</v>
      </c>
      <c r="V158" s="850">
        <v>-1.9220999999999999</v>
      </c>
      <c r="W158" s="850">
        <v>-3.5385</v>
      </c>
      <c r="X158" s="850">
        <v>1.8792</v>
      </c>
      <c r="Y158" s="851"/>
      <c r="Z158" s="848">
        <v>77</v>
      </c>
      <c r="AA158" s="848">
        <v>230</v>
      </c>
      <c r="AB158" s="848">
        <v>241</v>
      </c>
      <c r="AC158" s="848">
        <v>178</v>
      </c>
      <c r="AD158" s="848">
        <v>185</v>
      </c>
      <c r="AE158" s="848">
        <v>180</v>
      </c>
      <c r="AF158" s="848">
        <v>105</v>
      </c>
      <c r="AG158" s="848" t="s">
        <v>430</v>
      </c>
      <c r="AH158" s="848" t="s">
        <v>430</v>
      </c>
      <c r="AI158" s="848" t="s">
        <v>430</v>
      </c>
      <c r="AJ158" s="848">
        <v>166</v>
      </c>
      <c r="AK158" s="848">
        <v>182</v>
      </c>
      <c r="AL158" s="848">
        <v>181</v>
      </c>
      <c r="AM158" s="848">
        <v>163</v>
      </c>
      <c r="AN158" s="848">
        <v>234</v>
      </c>
      <c r="AO158" s="846"/>
      <c r="AP158" s="850" t="s">
        <v>430</v>
      </c>
      <c r="AQ158" s="850" t="s">
        <v>430</v>
      </c>
      <c r="AR158" s="850" t="s">
        <v>430</v>
      </c>
      <c r="AS158" s="850" t="s">
        <v>430</v>
      </c>
      <c r="AT158" s="850">
        <v>-6.6</v>
      </c>
      <c r="AU158" s="853"/>
      <c r="AV158" s="848" t="s">
        <v>430</v>
      </c>
      <c r="AW158" s="848" t="s">
        <v>430</v>
      </c>
      <c r="AX158" s="848" t="s">
        <v>430</v>
      </c>
      <c r="AY158" s="848" t="s">
        <v>430</v>
      </c>
      <c r="AZ158" s="848">
        <v>177</v>
      </c>
      <c r="BA158" s="851"/>
      <c r="BB158" s="850">
        <v>11.4603713958626</v>
      </c>
      <c r="BC158" s="850">
        <v>0.99810584775492595</v>
      </c>
      <c r="BD158" s="850">
        <v>-2.0991146131196101E-2</v>
      </c>
      <c r="BE158" s="856">
        <v>-9.5827876810281098E-2</v>
      </c>
      <c r="BF158" s="851"/>
      <c r="BG158" s="859">
        <v>0.13170000000000001</v>
      </c>
      <c r="BH158" s="846"/>
      <c r="BI158" s="850">
        <v>94.230400000000003</v>
      </c>
      <c r="BJ158" s="850">
        <v>5.4584999999999999</v>
      </c>
      <c r="BK158" s="850" t="s">
        <v>430</v>
      </c>
      <c r="BL158" s="850">
        <v>0.31109999999999999</v>
      </c>
      <c r="BM158" s="846"/>
      <c r="BN158" s="859" t="s">
        <v>5084</v>
      </c>
      <c r="BO158" s="859" t="s">
        <v>2085</v>
      </c>
      <c r="BP158" s="859" t="s">
        <v>5085</v>
      </c>
      <c r="BQ158" s="859" t="s">
        <v>4639</v>
      </c>
      <c r="BR158" s="859" t="s">
        <v>4640</v>
      </c>
      <c r="BS158" s="846"/>
      <c r="BT158" s="860" t="s">
        <v>555</v>
      </c>
    </row>
    <row r="159" spans="1:72" s="428" customFormat="1" x14ac:dyDescent="0.25">
      <c r="A159" s="345" t="s">
        <v>5086</v>
      </c>
      <c r="B159" s="373"/>
      <c r="C159" s="719">
        <v>40441</v>
      </c>
      <c r="D159" s="373"/>
      <c r="E159" s="346">
        <v>113.77800000000001</v>
      </c>
      <c r="F159" s="373"/>
      <c r="G159" s="347">
        <v>54.023499999999999</v>
      </c>
      <c r="H159" s="374"/>
      <c r="I159" s="348">
        <v>-0.44429999999999997</v>
      </c>
      <c r="J159" s="348">
        <v>-0.72489999999999999</v>
      </c>
      <c r="K159" s="348">
        <v>-2.9552999999999998</v>
      </c>
      <c r="L159" s="348">
        <v>5.4466999999999999</v>
      </c>
      <c r="M159" s="348">
        <v>8.5119000000000007</v>
      </c>
      <c r="N159" s="350">
        <v>7.4092000000000002</v>
      </c>
      <c r="O159" s="348">
        <v>-1.2786999999999999</v>
      </c>
      <c r="P159" s="348">
        <v>16.196100000000001</v>
      </c>
      <c r="Q159" s="348">
        <v>11.158099999999999</v>
      </c>
      <c r="R159" s="348">
        <v>11.7209</v>
      </c>
      <c r="S159" s="348">
        <v>1.4337</v>
      </c>
      <c r="T159" s="348">
        <v>20.604900000000001</v>
      </c>
      <c r="U159" s="348">
        <v>5.1311</v>
      </c>
      <c r="V159" s="348">
        <v>7.3266</v>
      </c>
      <c r="W159" s="348">
        <v>-1.6753</v>
      </c>
      <c r="X159" s="348">
        <v>11.130599999999999</v>
      </c>
      <c r="Y159" s="374"/>
      <c r="Z159" s="346">
        <v>189</v>
      </c>
      <c r="AA159" s="346">
        <v>71</v>
      </c>
      <c r="AB159" s="346">
        <v>110</v>
      </c>
      <c r="AC159" s="346">
        <v>52</v>
      </c>
      <c r="AD159" s="346">
        <v>53</v>
      </c>
      <c r="AE159" s="346">
        <v>41</v>
      </c>
      <c r="AF159" s="346">
        <v>61</v>
      </c>
      <c r="AG159" s="346">
        <v>17</v>
      </c>
      <c r="AH159" s="346">
        <v>14</v>
      </c>
      <c r="AI159" s="346">
        <v>2</v>
      </c>
      <c r="AJ159" s="346">
        <v>82</v>
      </c>
      <c r="AK159" s="346">
        <v>36</v>
      </c>
      <c r="AL159" s="346">
        <v>36</v>
      </c>
      <c r="AM159" s="346">
        <v>68</v>
      </c>
      <c r="AN159" s="346">
        <v>65</v>
      </c>
      <c r="AO159" s="373"/>
      <c r="AP159" s="348">
        <v>13.08</v>
      </c>
      <c r="AQ159" s="348">
        <v>14.61</v>
      </c>
      <c r="AR159" s="348">
        <v>12.85</v>
      </c>
      <c r="AS159" s="348">
        <v>8.1</v>
      </c>
      <c r="AT159" s="348">
        <v>9.59</v>
      </c>
      <c r="AU159" s="351"/>
      <c r="AV159" s="346">
        <v>2</v>
      </c>
      <c r="AW159" s="346">
        <v>6</v>
      </c>
      <c r="AX159" s="346">
        <v>13</v>
      </c>
      <c r="AY159" s="346">
        <v>29</v>
      </c>
      <c r="AZ159" s="346">
        <v>37</v>
      </c>
      <c r="BA159" s="374"/>
      <c r="BB159" s="348">
        <v>16.888447423332298</v>
      </c>
      <c r="BC159" s="348">
        <v>0.99573112460554902</v>
      </c>
      <c r="BD159" s="348">
        <v>5.90655669449816E-2</v>
      </c>
      <c r="BE159" s="375">
        <v>-7.1529965275924007E-2</v>
      </c>
      <c r="BF159" s="374"/>
      <c r="BG159" s="372">
        <v>0.42470000000000002</v>
      </c>
      <c r="BH159" s="373"/>
      <c r="BI159" s="843">
        <v>86.631</v>
      </c>
      <c r="BJ159" s="843">
        <v>13.229200000000001</v>
      </c>
      <c r="BK159" s="348" t="s">
        <v>430</v>
      </c>
      <c r="BL159" s="843">
        <v>0.13980000000000001</v>
      </c>
      <c r="BM159" s="373"/>
      <c r="BN159" s="372" t="s">
        <v>5087</v>
      </c>
      <c r="BO159" s="372" t="s">
        <v>5088</v>
      </c>
      <c r="BP159" s="372" t="s">
        <v>5089</v>
      </c>
      <c r="BQ159" s="372" t="s">
        <v>5090</v>
      </c>
      <c r="BR159" s="372" t="s">
        <v>5091</v>
      </c>
      <c r="BS159" s="373"/>
      <c r="BT159" s="354" t="s">
        <v>555</v>
      </c>
    </row>
    <row r="160" spans="1:72" s="428" customFormat="1" x14ac:dyDescent="0.25">
      <c r="A160" s="345" t="s">
        <v>5092</v>
      </c>
      <c r="B160" s="373"/>
      <c r="C160" s="719">
        <v>45408</v>
      </c>
      <c r="D160" s="373"/>
      <c r="E160" s="346">
        <v>113.71</v>
      </c>
      <c r="F160" s="373"/>
      <c r="G160" s="347">
        <v>12.3757</v>
      </c>
      <c r="H160" s="374"/>
      <c r="I160" s="348">
        <v>-0.40960000000000002</v>
      </c>
      <c r="J160" s="348">
        <v>-1.0846</v>
      </c>
      <c r="K160" s="348">
        <v>-7.0976999999999997</v>
      </c>
      <c r="L160" s="348">
        <v>6.9978999999999996</v>
      </c>
      <c r="M160" s="348">
        <v>3.2143000000000002</v>
      </c>
      <c r="N160" s="350">
        <v>2.4504000000000001</v>
      </c>
      <c r="O160" s="348">
        <v>3.5949</v>
      </c>
      <c r="P160" s="348" t="s">
        <v>430</v>
      </c>
      <c r="Q160" s="348" t="s">
        <v>430</v>
      </c>
      <c r="R160" s="348" t="s">
        <v>430</v>
      </c>
      <c r="S160" s="348">
        <v>4.3914</v>
      </c>
      <c r="T160" s="348">
        <v>16.272500000000001</v>
      </c>
      <c r="U160" s="348">
        <v>-2.0800999999999998</v>
      </c>
      <c r="V160" s="348">
        <v>3.6663999999999999</v>
      </c>
      <c r="W160" s="348">
        <v>-4.5380000000000003</v>
      </c>
      <c r="X160" s="348">
        <v>9.3884000000000007</v>
      </c>
      <c r="Y160" s="374"/>
      <c r="Z160" s="346">
        <v>179</v>
      </c>
      <c r="AA160" s="346">
        <v>108</v>
      </c>
      <c r="AB160" s="346">
        <v>252</v>
      </c>
      <c r="AC160" s="346">
        <v>39</v>
      </c>
      <c r="AD160" s="346">
        <v>122</v>
      </c>
      <c r="AE160" s="346">
        <v>103</v>
      </c>
      <c r="AF160" s="346">
        <v>21</v>
      </c>
      <c r="AG160" s="346" t="s">
        <v>430</v>
      </c>
      <c r="AH160" s="346" t="s">
        <v>430</v>
      </c>
      <c r="AI160" s="346" t="s">
        <v>430</v>
      </c>
      <c r="AJ160" s="346">
        <v>25</v>
      </c>
      <c r="AK160" s="346">
        <v>89</v>
      </c>
      <c r="AL160" s="346">
        <v>119</v>
      </c>
      <c r="AM160" s="346">
        <v>94</v>
      </c>
      <c r="AN160" s="346">
        <v>251</v>
      </c>
      <c r="AO160" s="373"/>
      <c r="AP160" s="348" t="s">
        <v>430</v>
      </c>
      <c r="AQ160" s="348" t="s">
        <v>430</v>
      </c>
      <c r="AR160" s="348" t="s">
        <v>430</v>
      </c>
      <c r="AS160" s="348" t="s">
        <v>430</v>
      </c>
      <c r="AT160" s="348">
        <v>2.93</v>
      </c>
      <c r="AU160" s="351"/>
      <c r="AV160" s="346" t="s">
        <v>430</v>
      </c>
      <c r="AW160" s="346" t="s">
        <v>430</v>
      </c>
      <c r="AX160" s="346" t="s">
        <v>430</v>
      </c>
      <c r="AY160" s="346" t="s">
        <v>430</v>
      </c>
      <c r="AZ160" s="346">
        <v>90</v>
      </c>
      <c r="BA160" s="374"/>
      <c r="BB160" s="348">
        <v>20.623304490185902</v>
      </c>
      <c r="BC160" s="348">
        <v>0.99737011175733403</v>
      </c>
      <c r="BD160" s="348">
        <v>1.93106912761426E-2</v>
      </c>
      <c r="BE160" s="375">
        <v>-0.101228598859067</v>
      </c>
      <c r="BF160" s="374"/>
      <c r="BG160" s="372">
        <v>0.1757</v>
      </c>
      <c r="BH160" s="373"/>
      <c r="BI160" s="348">
        <v>74.209999999999994</v>
      </c>
      <c r="BJ160" s="348">
        <v>24.0609</v>
      </c>
      <c r="BK160" s="348">
        <v>1.5554699999999999</v>
      </c>
      <c r="BL160" s="348">
        <v>0.17363000000000001</v>
      </c>
      <c r="BM160" s="373"/>
      <c r="BN160" s="372" t="s">
        <v>5093</v>
      </c>
      <c r="BO160" s="372" t="s">
        <v>5094</v>
      </c>
      <c r="BP160" s="372" t="s">
        <v>5009</v>
      </c>
      <c r="BQ160" s="372" t="s">
        <v>4996</v>
      </c>
      <c r="BR160" s="372" t="s">
        <v>430</v>
      </c>
      <c r="BS160" s="373"/>
      <c r="BT160" s="354" t="s">
        <v>4704</v>
      </c>
    </row>
    <row r="161" spans="1:72" s="428" customFormat="1" x14ac:dyDescent="0.25">
      <c r="A161" s="345" t="s">
        <v>5095</v>
      </c>
      <c r="B161" s="373"/>
      <c r="C161" s="719">
        <v>45646</v>
      </c>
      <c r="D161" s="373"/>
      <c r="E161" s="346">
        <v>104.13</v>
      </c>
      <c r="F161" s="373"/>
      <c r="G161" s="347">
        <v>10.277699999999999</v>
      </c>
      <c r="H161" s="374"/>
      <c r="I161" s="348">
        <v>-3.0200000000000001E-2</v>
      </c>
      <c r="J161" s="348">
        <v>-1.3022</v>
      </c>
      <c r="K161" s="348">
        <v>-3.3488000000000002</v>
      </c>
      <c r="L161" s="348">
        <v>3.4411</v>
      </c>
      <c r="M161" s="348">
        <v>2.7595000000000001</v>
      </c>
      <c r="N161" s="350">
        <v>-0.75319999999999998</v>
      </c>
      <c r="O161" s="348" t="s">
        <v>430</v>
      </c>
      <c r="P161" s="348" t="s">
        <v>430</v>
      </c>
      <c r="Q161" s="348" t="s">
        <v>430</v>
      </c>
      <c r="R161" s="348" t="s">
        <v>430</v>
      </c>
      <c r="S161" s="348">
        <v>-9.0399999999999994E-2</v>
      </c>
      <c r="T161" s="348">
        <v>11.8759</v>
      </c>
      <c r="U161" s="348">
        <v>-3.8452000000000002</v>
      </c>
      <c r="V161" s="348">
        <v>0.77859999999999996</v>
      </c>
      <c r="W161" s="348">
        <v>-2.1246</v>
      </c>
      <c r="X161" s="348">
        <v>1.6022000000000001</v>
      </c>
      <c r="Y161" s="374"/>
      <c r="Z161" s="346">
        <v>94</v>
      </c>
      <c r="AA161" s="346">
        <v>133</v>
      </c>
      <c r="AB161" s="346">
        <v>146</v>
      </c>
      <c r="AC161" s="346">
        <v>122</v>
      </c>
      <c r="AD161" s="346">
        <v>132</v>
      </c>
      <c r="AE161" s="346">
        <v>140</v>
      </c>
      <c r="AF161" s="346" t="s">
        <v>430</v>
      </c>
      <c r="AG161" s="346" t="s">
        <v>430</v>
      </c>
      <c r="AH161" s="346" t="s">
        <v>430</v>
      </c>
      <c r="AI161" s="346" t="s">
        <v>430</v>
      </c>
      <c r="AJ161" s="346">
        <v>149</v>
      </c>
      <c r="AK161" s="346">
        <v>146</v>
      </c>
      <c r="AL161" s="346">
        <v>148</v>
      </c>
      <c r="AM161" s="346">
        <v>146</v>
      </c>
      <c r="AN161" s="346">
        <v>96</v>
      </c>
      <c r="AO161" s="373"/>
      <c r="AP161" s="348" t="s">
        <v>430</v>
      </c>
      <c r="AQ161" s="348" t="s">
        <v>430</v>
      </c>
      <c r="AR161" s="348" t="s">
        <v>430</v>
      </c>
      <c r="AS161" s="348" t="s">
        <v>430</v>
      </c>
      <c r="AT161" s="348">
        <v>-1.32</v>
      </c>
      <c r="AU161" s="351"/>
      <c r="AV161" s="346" t="s">
        <v>430</v>
      </c>
      <c r="AW161" s="346" t="s">
        <v>430</v>
      </c>
      <c r="AX161" s="346" t="s">
        <v>430</v>
      </c>
      <c r="AY161" s="346" t="s">
        <v>430</v>
      </c>
      <c r="AZ161" s="346">
        <v>131</v>
      </c>
      <c r="BA161" s="374"/>
      <c r="BB161" s="348">
        <v>12.883995504370599</v>
      </c>
      <c r="BC161" s="348">
        <v>0.98875346038108103</v>
      </c>
      <c r="BD161" s="348">
        <v>-8.4744094357073405E-3</v>
      </c>
      <c r="BE161" s="375">
        <v>-9.1589020259030804E-2</v>
      </c>
      <c r="BF161" s="374"/>
      <c r="BG161" s="372">
        <v>0.25090000000000001</v>
      </c>
      <c r="BH161" s="373"/>
      <c r="BI161" s="843">
        <v>68.221800000000002</v>
      </c>
      <c r="BJ161" s="843">
        <v>20.781500000000001</v>
      </c>
      <c r="BK161" s="843">
        <v>10.7713</v>
      </c>
      <c r="BL161" s="843">
        <v>0.22539999999999999</v>
      </c>
      <c r="BM161" s="373"/>
      <c r="BN161" s="372" t="s">
        <v>4886</v>
      </c>
      <c r="BO161" s="372" t="s">
        <v>1149</v>
      </c>
      <c r="BP161" s="372" t="s">
        <v>889</v>
      </c>
      <c r="BQ161" s="372" t="s">
        <v>4589</v>
      </c>
      <c r="BR161" s="372" t="s">
        <v>1132</v>
      </c>
      <c r="BS161" s="373"/>
      <c r="BT161" s="354" t="s">
        <v>555</v>
      </c>
    </row>
    <row r="162" spans="1:72" s="428" customFormat="1" x14ac:dyDescent="0.25">
      <c r="A162" s="345" t="s">
        <v>5096</v>
      </c>
      <c r="B162" s="373"/>
      <c r="C162" s="719">
        <v>45282</v>
      </c>
      <c r="D162" s="373"/>
      <c r="E162" s="346">
        <v>107.566</v>
      </c>
      <c r="F162" s="373"/>
      <c r="G162" s="347">
        <v>13.1326</v>
      </c>
      <c r="H162" s="374"/>
      <c r="I162" s="348">
        <v>5.3E-3</v>
      </c>
      <c r="J162" s="348">
        <v>-7.0800000000000002E-2</v>
      </c>
      <c r="K162" s="348">
        <v>0.44590000000000002</v>
      </c>
      <c r="L162" s="348">
        <v>9.8429000000000002</v>
      </c>
      <c r="M162" s="348">
        <v>19.555700000000002</v>
      </c>
      <c r="N162" s="350">
        <v>7.2565999999999997</v>
      </c>
      <c r="O162" s="348">
        <v>-0.51229999999999998</v>
      </c>
      <c r="P162" s="348" t="s">
        <v>430</v>
      </c>
      <c r="Q162" s="348" t="s">
        <v>430</v>
      </c>
      <c r="R162" s="348" t="s">
        <v>430</v>
      </c>
      <c r="S162" s="348">
        <v>4.0477999999999996</v>
      </c>
      <c r="T162" s="348">
        <v>28.854600000000001</v>
      </c>
      <c r="U162" s="348">
        <v>10.110900000000001</v>
      </c>
      <c r="V162" s="348">
        <v>9.8907000000000007</v>
      </c>
      <c r="W162" s="348">
        <v>0.29330000000000001</v>
      </c>
      <c r="X162" s="348">
        <v>10.5357</v>
      </c>
      <c r="Y162" s="374"/>
      <c r="Z162" s="346">
        <v>84</v>
      </c>
      <c r="AA162" s="346">
        <v>44</v>
      </c>
      <c r="AB162" s="346">
        <v>32</v>
      </c>
      <c r="AC162" s="346">
        <v>23</v>
      </c>
      <c r="AD162" s="346">
        <v>17</v>
      </c>
      <c r="AE162" s="346">
        <v>46</v>
      </c>
      <c r="AF162" s="346">
        <v>55</v>
      </c>
      <c r="AG162" s="346" t="s">
        <v>430</v>
      </c>
      <c r="AH162" s="346" t="s">
        <v>430</v>
      </c>
      <c r="AI162" s="346" t="s">
        <v>430</v>
      </c>
      <c r="AJ162" s="346">
        <v>38</v>
      </c>
      <c r="AK162" s="346">
        <v>18</v>
      </c>
      <c r="AL162" s="346">
        <v>27</v>
      </c>
      <c r="AM162" s="346">
        <v>36</v>
      </c>
      <c r="AN162" s="346">
        <v>22</v>
      </c>
      <c r="AO162" s="373"/>
      <c r="AP162" s="348" t="s">
        <v>430</v>
      </c>
      <c r="AQ162" s="348" t="s">
        <v>430</v>
      </c>
      <c r="AR162" s="348" t="s">
        <v>430</v>
      </c>
      <c r="AS162" s="348" t="s">
        <v>430</v>
      </c>
      <c r="AT162" s="348">
        <v>20.78</v>
      </c>
      <c r="AU162" s="351"/>
      <c r="AV162" s="346" t="s">
        <v>430</v>
      </c>
      <c r="AW162" s="346" t="s">
        <v>430</v>
      </c>
      <c r="AX162" s="346" t="s">
        <v>430</v>
      </c>
      <c r="AY162" s="346" t="s">
        <v>430</v>
      </c>
      <c r="AZ162" s="346">
        <v>25</v>
      </c>
      <c r="BA162" s="374"/>
      <c r="BB162" s="348">
        <v>19.993050286766099</v>
      </c>
      <c r="BC162" s="348">
        <v>0.99510339678066195</v>
      </c>
      <c r="BD162" s="348">
        <v>2.2665695691578901E-2</v>
      </c>
      <c r="BE162" s="375">
        <v>-0.10135459472359699</v>
      </c>
      <c r="BF162" s="374"/>
      <c r="BG162" s="372">
        <v>0.25919999999999999</v>
      </c>
      <c r="BH162" s="373"/>
      <c r="BI162" s="348" t="s">
        <v>430</v>
      </c>
      <c r="BJ162" s="843">
        <v>7.1799299999999997</v>
      </c>
      <c r="BK162" s="843">
        <v>92.714600000000004</v>
      </c>
      <c r="BL162" s="843">
        <v>0.10546999999999999</v>
      </c>
      <c r="BM162" s="373"/>
      <c r="BN162" s="372" t="s">
        <v>5097</v>
      </c>
      <c r="BO162" s="372" t="s">
        <v>4751</v>
      </c>
      <c r="BP162" s="372" t="s">
        <v>5098</v>
      </c>
      <c r="BQ162" s="372" t="s">
        <v>5099</v>
      </c>
      <c r="BR162" s="372" t="s">
        <v>5100</v>
      </c>
      <c r="BS162" s="373"/>
      <c r="BT162" s="354" t="s">
        <v>555</v>
      </c>
    </row>
    <row r="163" spans="1:72" s="428" customFormat="1" ht="11" x14ac:dyDescent="0.3">
      <c r="A163" s="845" t="s">
        <v>5101</v>
      </c>
      <c r="B163" s="846"/>
      <c r="C163" s="847">
        <v>45152</v>
      </c>
      <c r="D163" s="846"/>
      <c r="E163" s="848">
        <v>98.340299999999999</v>
      </c>
      <c r="F163" s="846"/>
      <c r="G163" s="849">
        <v>16.263999999999999</v>
      </c>
      <c r="H163" s="851"/>
      <c r="I163" s="850">
        <v>0.31459999999999999</v>
      </c>
      <c r="J163" s="850">
        <v>-0.77480000000000004</v>
      </c>
      <c r="K163" s="850">
        <v>-3.4376000000000002</v>
      </c>
      <c r="L163" s="850">
        <v>7.0704000000000002</v>
      </c>
      <c r="M163" s="850">
        <v>4.6925999999999997</v>
      </c>
      <c r="N163" s="852">
        <v>6.3075999999999999</v>
      </c>
      <c r="O163" s="850">
        <v>8.0222999999999995</v>
      </c>
      <c r="P163" s="850">
        <v>15.231999999999999</v>
      </c>
      <c r="Q163" s="850" t="s">
        <v>430</v>
      </c>
      <c r="R163" s="850" t="s">
        <v>430</v>
      </c>
      <c r="S163" s="850">
        <v>9.2299999999999993E-2</v>
      </c>
      <c r="T163" s="850">
        <v>17.438099999999999</v>
      </c>
      <c r="U163" s="850">
        <v>-1.1667000000000001</v>
      </c>
      <c r="V163" s="850">
        <v>7.3531000000000004</v>
      </c>
      <c r="W163" s="850">
        <v>-2.6865000000000001</v>
      </c>
      <c r="X163" s="850">
        <v>17.126100000000001</v>
      </c>
      <c r="Y163" s="851"/>
      <c r="Z163" s="848">
        <v>10</v>
      </c>
      <c r="AA163" s="848">
        <v>89</v>
      </c>
      <c r="AB163" s="848">
        <v>150</v>
      </c>
      <c r="AC163" s="848">
        <v>35</v>
      </c>
      <c r="AD163" s="848">
        <v>105</v>
      </c>
      <c r="AE163" s="848">
        <v>66</v>
      </c>
      <c r="AF163" s="848">
        <v>7</v>
      </c>
      <c r="AG163" s="848">
        <v>26</v>
      </c>
      <c r="AH163" s="848" t="s">
        <v>430</v>
      </c>
      <c r="AI163" s="848" t="s">
        <v>430</v>
      </c>
      <c r="AJ163" s="848">
        <v>136</v>
      </c>
      <c r="AK163" s="848">
        <v>81</v>
      </c>
      <c r="AL163" s="848">
        <v>111</v>
      </c>
      <c r="AM163" s="848">
        <v>67</v>
      </c>
      <c r="AN163" s="848">
        <v>188</v>
      </c>
      <c r="AO163" s="846"/>
      <c r="AP163" s="850" t="s">
        <v>430</v>
      </c>
      <c r="AQ163" s="850" t="s">
        <v>430</v>
      </c>
      <c r="AR163" s="850" t="s">
        <v>430</v>
      </c>
      <c r="AS163" s="850">
        <v>11.57</v>
      </c>
      <c r="AT163" s="850">
        <v>2.1800000000000002</v>
      </c>
      <c r="AU163" s="853"/>
      <c r="AV163" s="848" t="s">
        <v>430</v>
      </c>
      <c r="AW163" s="848" t="s">
        <v>430</v>
      </c>
      <c r="AX163" s="848" t="s">
        <v>430</v>
      </c>
      <c r="AY163" s="848">
        <v>9</v>
      </c>
      <c r="AZ163" s="848">
        <v>96</v>
      </c>
      <c r="BA163" s="851"/>
      <c r="BB163" s="850">
        <v>17.225988182236801</v>
      </c>
      <c r="BC163" s="850">
        <v>1.0022103729749601</v>
      </c>
      <c r="BD163" s="850">
        <v>5.0929824000559697E-2</v>
      </c>
      <c r="BE163" s="856">
        <v>-0.12459822616207999</v>
      </c>
      <c r="BF163" s="851"/>
      <c r="BG163" s="859">
        <v>0.43540000000000001</v>
      </c>
      <c r="BH163" s="846"/>
      <c r="BI163" s="850">
        <v>70.132800000000003</v>
      </c>
      <c r="BJ163" s="850">
        <v>24.227900000000002</v>
      </c>
      <c r="BK163" s="850">
        <v>5.4363900000000003</v>
      </c>
      <c r="BL163" s="850">
        <v>0.20291000000000001</v>
      </c>
      <c r="BM163" s="846"/>
      <c r="BN163" s="859" t="s">
        <v>5102</v>
      </c>
      <c r="BO163" s="859" t="s">
        <v>5103</v>
      </c>
      <c r="BP163" s="859" t="s">
        <v>5104</v>
      </c>
      <c r="BQ163" s="859" t="s">
        <v>5105</v>
      </c>
      <c r="BR163" s="859" t="s">
        <v>5106</v>
      </c>
      <c r="BS163" s="846"/>
      <c r="BT163" s="860" t="s">
        <v>555</v>
      </c>
    </row>
    <row r="164" spans="1:72" s="428" customFormat="1" x14ac:dyDescent="0.25">
      <c r="A164" s="345" t="s">
        <v>5107</v>
      </c>
      <c r="B164" s="373"/>
      <c r="C164" s="719">
        <v>45324</v>
      </c>
      <c r="D164" s="373"/>
      <c r="E164" s="346">
        <v>96.925200000000004</v>
      </c>
      <c r="F164" s="373"/>
      <c r="G164" s="347">
        <v>9.7523999999999997</v>
      </c>
      <c r="H164" s="374"/>
      <c r="I164" s="348">
        <v>0.1643</v>
      </c>
      <c r="J164" s="348">
        <v>-2.1638999999999999</v>
      </c>
      <c r="K164" s="348">
        <v>-4.6351000000000004</v>
      </c>
      <c r="L164" s="348">
        <v>-2.9699</v>
      </c>
      <c r="M164" s="348">
        <v>-6.9782999999999999</v>
      </c>
      <c r="N164" s="350">
        <v>-9.0736000000000008</v>
      </c>
      <c r="O164" s="348">
        <v>-8.9174000000000007</v>
      </c>
      <c r="P164" s="348" t="s">
        <v>430</v>
      </c>
      <c r="Q164" s="348" t="s">
        <v>430</v>
      </c>
      <c r="R164" s="348" t="s">
        <v>430</v>
      </c>
      <c r="S164" s="348">
        <v>-2.5004</v>
      </c>
      <c r="T164" s="348">
        <v>-8.9099999999999999E-2</v>
      </c>
      <c r="U164" s="348">
        <v>-12.741899999999999</v>
      </c>
      <c r="V164" s="348">
        <v>-7.0084</v>
      </c>
      <c r="W164" s="348">
        <v>-2.4643000000000002</v>
      </c>
      <c r="X164" s="348">
        <v>-0.9577</v>
      </c>
      <c r="Y164" s="374"/>
      <c r="Z164" s="346">
        <v>52</v>
      </c>
      <c r="AA164" s="346">
        <v>225</v>
      </c>
      <c r="AB164" s="346">
        <v>208</v>
      </c>
      <c r="AC164" s="346">
        <v>250</v>
      </c>
      <c r="AD164" s="346">
        <v>242</v>
      </c>
      <c r="AE164" s="346">
        <v>214</v>
      </c>
      <c r="AF164" s="346">
        <v>137</v>
      </c>
      <c r="AG164" s="346" t="s">
        <v>430</v>
      </c>
      <c r="AH164" s="346" t="s">
        <v>430</v>
      </c>
      <c r="AI164" s="346" t="s">
        <v>430</v>
      </c>
      <c r="AJ164" s="346">
        <v>248</v>
      </c>
      <c r="AK164" s="346">
        <v>236</v>
      </c>
      <c r="AL164" s="346">
        <v>227</v>
      </c>
      <c r="AM164" s="346">
        <v>215</v>
      </c>
      <c r="AN164" s="346">
        <v>126</v>
      </c>
      <c r="AO164" s="373"/>
      <c r="AP164" s="348" t="s">
        <v>430</v>
      </c>
      <c r="AQ164" s="348" t="s">
        <v>430</v>
      </c>
      <c r="AR164" s="348" t="s">
        <v>430</v>
      </c>
      <c r="AS164" s="348" t="s">
        <v>430</v>
      </c>
      <c r="AT164" s="348">
        <v>-15.13</v>
      </c>
      <c r="AU164" s="351"/>
      <c r="AV164" s="346" t="s">
        <v>430</v>
      </c>
      <c r="AW164" s="346" t="s">
        <v>430</v>
      </c>
      <c r="AX164" s="346" t="s">
        <v>430</v>
      </c>
      <c r="AY164" s="346" t="s">
        <v>430</v>
      </c>
      <c r="AZ164" s="346">
        <v>220</v>
      </c>
      <c r="BA164" s="374"/>
      <c r="BB164" s="348">
        <v>11.5059359234415</v>
      </c>
      <c r="BC164" s="348">
        <v>0.99620520734254503</v>
      </c>
      <c r="BD164" s="348">
        <v>-4.21552842422857E-2</v>
      </c>
      <c r="BE164" s="375">
        <v>-7.2966134875913302E-2</v>
      </c>
      <c r="BF164" s="374"/>
      <c r="BG164" s="372">
        <v>8.2799999999999999E-2</v>
      </c>
      <c r="BH164" s="373"/>
      <c r="BI164" s="843">
        <v>100.867</v>
      </c>
      <c r="BJ164" s="348" t="s">
        <v>430</v>
      </c>
      <c r="BK164" s="348" t="s">
        <v>430</v>
      </c>
      <c r="BL164" s="843">
        <v>-0.86699999999999999</v>
      </c>
      <c r="BM164" s="373"/>
      <c r="BN164" s="372" t="s">
        <v>5108</v>
      </c>
      <c r="BO164" s="372" t="s">
        <v>5109</v>
      </c>
      <c r="BP164" s="372" t="s">
        <v>5110</v>
      </c>
      <c r="BQ164" s="372" t="s">
        <v>4734</v>
      </c>
      <c r="BR164" s="372" t="s">
        <v>5111</v>
      </c>
      <c r="BS164" s="373"/>
      <c r="BT164" s="354" t="s">
        <v>555</v>
      </c>
    </row>
    <row r="165" spans="1:72" s="428" customFormat="1" x14ac:dyDescent="0.25">
      <c r="A165" s="345" t="s">
        <v>5112</v>
      </c>
      <c r="B165" s="373"/>
      <c r="C165" s="719">
        <v>46226</v>
      </c>
      <c r="D165" s="373"/>
      <c r="E165" s="346">
        <v>91.249499999999998</v>
      </c>
      <c r="F165" s="373"/>
      <c r="G165" s="347">
        <v>9.8680000000000003</v>
      </c>
      <c r="H165" s="374"/>
      <c r="I165" s="348">
        <v>9.8400000000000001E-2</v>
      </c>
      <c r="J165" s="348">
        <v>-1.1688000000000001</v>
      </c>
      <c r="K165" s="348">
        <v>-4.6017000000000001</v>
      </c>
      <c r="L165" s="348" t="s">
        <v>430</v>
      </c>
      <c r="M165" s="348" t="s">
        <v>430</v>
      </c>
      <c r="N165" s="350" t="s">
        <v>430</v>
      </c>
      <c r="O165" s="348" t="s">
        <v>430</v>
      </c>
      <c r="P165" s="348" t="s">
        <v>430</v>
      </c>
      <c r="Q165" s="348" t="s">
        <v>430</v>
      </c>
      <c r="R165" s="348" t="s">
        <v>430</v>
      </c>
      <c r="S165" s="348" t="s">
        <v>430</v>
      </c>
      <c r="T165" s="348" t="s">
        <v>430</v>
      </c>
      <c r="U165" s="348" t="s">
        <v>430</v>
      </c>
      <c r="V165" s="348" t="s">
        <v>430</v>
      </c>
      <c r="W165" s="348">
        <v>-2.4033000000000002</v>
      </c>
      <c r="X165" s="348">
        <v>-1.32</v>
      </c>
      <c r="Y165" s="374"/>
      <c r="Z165" s="346">
        <v>60</v>
      </c>
      <c r="AA165" s="346">
        <v>122</v>
      </c>
      <c r="AB165" s="346">
        <v>204</v>
      </c>
      <c r="AC165" s="346" t="s">
        <v>430</v>
      </c>
      <c r="AD165" s="346" t="s">
        <v>430</v>
      </c>
      <c r="AE165" s="346" t="s">
        <v>430</v>
      </c>
      <c r="AF165" s="346" t="s">
        <v>430</v>
      </c>
      <c r="AG165" s="346" t="s">
        <v>430</v>
      </c>
      <c r="AH165" s="346" t="s">
        <v>430</v>
      </c>
      <c r="AI165" s="346" t="s">
        <v>430</v>
      </c>
      <c r="AJ165" s="346" t="s">
        <v>430</v>
      </c>
      <c r="AK165" s="346" t="s">
        <v>430</v>
      </c>
      <c r="AL165" s="346" t="s">
        <v>430</v>
      </c>
      <c r="AM165" s="346" t="s">
        <v>430</v>
      </c>
      <c r="AN165" s="346">
        <v>119</v>
      </c>
      <c r="AO165" s="373"/>
      <c r="AP165" s="348" t="s">
        <v>430</v>
      </c>
      <c r="AQ165" s="348" t="s">
        <v>430</v>
      </c>
      <c r="AR165" s="348" t="s">
        <v>430</v>
      </c>
      <c r="AS165" s="348" t="s">
        <v>430</v>
      </c>
      <c r="AT165" s="348" t="s">
        <v>430</v>
      </c>
      <c r="AU165" s="351"/>
      <c r="AV165" s="346" t="s">
        <v>430</v>
      </c>
      <c r="AW165" s="346" t="s">
        <v>430</v>
      </c>
      <c r="AX165" s="346" t="s">
        <v>430</v>
      </c>
      <c r="AY165" s="346" t="s">
        <v>430</v>
      </c>
      <c r="AZ165" s="346" t="s">
        <v>430</v>
      </c>
      <c r="BA165" s="374"/>
      <c r="BB165" s="348" t="s">
        <v>430</v>
      </c>
      <c r="BC165" s="348">
        <v>0</v>
      </c>
      <c r="BD165" s="348">
        <v>0</v>
      </c>
      <c r="BE165" s="375">
        <v>-5.0323864010068498</v>
      </c>
      <c r="BF165" s="374"/>
      <c r="BG165" s="372">
        <v>4.9299999999999997E-2</v>
      </c>
      <c r="BH165" s="373"/>
      <c r="BI165" s="843">
        <v>96.441699999999997</v>
      </c>
      <c r="BJ165" s="843">
        <v>3.6717499999999998</v>
      </c>
      <c r="BK165" s="348" t="s">
        <v>430</v>
      </c>
      <c r="BL165" s="843">
        <v>-0.11345</v>
      </c>
      <c r="BM165" s="373"/>
      <c r="BN165" s="372" t="s">
        <v>5113</v>
      </c>
      <c r="BO165" s="372" t="s">
        <v>5114</v>
      </c>
      <c r="BP165" s="372" t="s">
        <v>5115</v>
      </c>
      <c r="BQ165" s="372" t="s">
        <v>5116</v>
      </c>
      <c r="BR165" s="372" t="s">
        <v>5117</v>
      </c>
      <c r="BS165" s="373"/>
      <c r="BT165" s="354" t="s">
        <v>4704</v>
      </c>
    </row>
    <row r="166" spans="1:72" s="428" customFormat="1" x14ac:dyDescent="0.25">
      <c r="A166" s="345" t="s">
        <v>5118</v>
      </c>
      <c r="B166" s="373"/>
      <c r="C166" s="719">
        <v>45722</v>
      </c>
      <c r="D166" s="373"/>
      <c r="E166" s="346">
        <v>107.724</v>
      </c>
      <c r="F166" s="373"/>
      <c r="G166" s="347">
        <v>11.131600000000001</v>
      </c>
      <c r="H166" s="374"/>
      <c r="I166" s="348">
        <v>0.33260000000000001</v>
      </c>
      <c r="J166" s="348">
        <v>-1.6069</v>
      </c>
      <c r="K166" s="348">
        <v>-0.878</v>
      </c>
      <c r="L166" s="348">
        <v>2.4405999999999999</v>
      </c>
      <c r="M166" s="348">
        <v>0.61739999999999995</v>
      </c>
      <c r="N166" s="350">
        <v>2.2383000000000002</v>
      </c>
      <c r="O166" s="348" t="s">
        <v>430</v>
      </c>
      <c r="P166" s="348" t="s">
        <v>430</v>
      </c>
      <c r="Q166" s="348" t="s">
        <v>430</v>
      </c>
      <c r="R166" s="348" t="s">
        <v>430</v>
      </c>
      <c r="S166" s="348">
        <v>-2.1484000000000001</v>
      </c>
      <c r="T166" s="348">
        <v>13.1502</v>
      </c>
      <c r="U166" s="348">
        <v>-5.1208999999999998</v>
      </c>
      <c r="V166" s="348">
        <v>2.6530999999999998</v>
      </c>
      <c r="W166" s="348">
        <v>-2.5203000000000002</v>
      </c>
      <c r="X166" s="348">
        <v>7.3320999999999996</v>
      </c>
      <c r="Y166" s="374"/>
      <c r="Z166" s="346">
        <v>6</v>
      </c>
      <c r="AA166" s="346">
        <v>179</v>
      </c>
      <c r="AB166" s="346">
        <v>46</v>
      </c>
      <c r="AC166" s="346">
        <v>153</v>
      </c>
      <c r="AD166" s="346">
        <v>168</v>
      </c>
      <c r="AE166" s="346">
        <v>105</v>
      </c>
      <c r="AF166" s="346" t="s">
        <v>430</v>
      </c>
      <c r="AG166" s="346" t="s">
        <v>430</v>
      </c>
      <c r="AH166" s="346" t="s">
        <v>430</v>
      </c>
      <c r="AI166" s="346" t="s">
        <v>430</v>
      </c>
      <c r="AJ166" s="346">
        <v>239</v>
      </c>
      <c r="AK166" s="346">
        <v>122</v>
      </c>
      <c r="AL166" s="346">
        <v>160</v>
      </c>
      <c r="AM166" s="346">
        <v>123</v>
      </c>
      <c r="AN166" s="346">
        <v>159</v>
      </c>
      <c r="AO166" s="373"/>
      <c r="AP166" s="348" t="s">
        <v>430</v>
      </c>
      <c r="AQ166" s="348" t="s">
        <v>430</v>
      </c>
      <c r="AR166" s="348" t="s">
        <v>430</v>
      </c>
      <c r="AS166" s="348" t="s">
        <v>430</v>
      </c>
      <c r="AT166" s="348">
        <v>-2.6</v>
      </c>
      <c r="AU166" s="351"/>
      <c r="AV166" s="346" t="s">
        <v>430</v>
      </c>
      <c r="AW166" s="346" t="s">
        <v>430</v>
      </c>
      <c r="AX166" s="346" t="s">
        <v>430</v>
      </c>
      <c r="AY166" s="346" t="s">
        <v>430</v>
      </c>
      <c r="AZ166" s="346">
        <v>145</v>
      </c>
      <c r="BA166" s="374"/>
      <c r="BB166" s="348">
        <v>12.2574507885081</v>
      </c>
      <c r="BC166" s="348">
        <v>0.99260182298998401</v>
      </c>
      <c r="BD166" s="348">
        <v>2.1876549617577901E-2</v>
      </c>
      <c r="BE166" s="375">
        <v>-0.106433090022577</v>
      </c>
      <c r="BF166" s="374"/>
      <c r="BG166" s="372">
        <v>0.121</v>
      </c>
      <c r="BH166" s="373"/>
      <c r="BI166" s="843">
        <v>87.638199999999998</v>
      </c>
      <c r="BJ166" s="843">
        <v>18.7913</v>
      </c>
      <c r="BK166" s="843">
        <v>2.9231799999999999</v>
      </c>
      <c r="BL166" s="843">
        <v>-9.3526799999999994</v>
      </c>
      <c r="BM166" s="373"/>
      <c r="BN166" s="844" t="s">
        <v>5119</v>
      </c>
      <c r="BO166" s="844" t="s">
        <v>5120</v>
      </c>
      <c r="BP166" s="372" t="s">
        <v>430</v>
      </c>
      <c r="BQ166" s="372" t="s">
        <v>430</v>
      </c>
      <c r="BR166" s="372" t="s">
        <v>430</v>
      </c>
      <c r="BS166" s="373"/>
      <c r="BT166" s="354" t="s">
        <v>555</v>
      </c>
    </row>
    <row r="167" spans="1:72" s="428" customFormat="1" x14ac:dyDescent="0.25">
      <c r="A167" s="345" t="s">
        <v>5121</v>
      </c>
      <c r="B167" s="373"/>
      <c r="C167" s="719">
        <v>45554</v>
      </c>
      <c r="D167" s="373"/>
      <c r="E167" s="346">
        <v>91.5505</v>
      </c>
      <c r="F167" s="373"/>
      <c r="G167" s="347">
        <v>10.285500000000001</v>
      </c>
      <c r="H167" s="374"/>
      <c r="I167" s="348">
        <v>-0.37969999999999998</v>
      </c>
      <c r="J167" s="348">
        <v>-1.3731</v>
      </c>
      <c r="K167" s="348">
        <v>-2.4470000000000001</v>
      </c>
      <c r="L167" s="348">
        <v>4.3832000000000004</v>
      </c>
      <c r="M167" s="348">
        <v>8.2536000000000005</v>
      </c>
      <c r="N167" s="350">
        <v>5.9051</v>
      </c>
      <c r="O167" s="348" t="s">
        <v>430</v>
      </c>
      <c r="P167" s="348" t="s">
        <v>430</v>
      </c>
      <c r="Q167" s="348" t="s">
        <v>430</v>
      </c>
      <c r="R167" s="348" t="s">
        <v>430</v>
      </c>
      <c r="S167" s="348">
        <v>0.50219999999999998</v>
      </c>
      <c r="T167" s="348">
        <v>17.5459</v>
      </c>
      <c r="U167" s="348">
        <v>2.4247999999999998</v>
      </c>
      <c r="V167" s="348">
        <v>8.2946000000000009</v>
      </c>
      <c r="W167" s="348">
        <v>-2.7054</v>
      </c>
      <c r="X167" s="348">
        <v>1.4353</v>
      </c>
      <c r="Y167" s="374"/>
      <c r="Z167" s="346">
        <v>171</v>
      </c>
      <c r="AA167" s="346">
        <v>146</v>
      </c>
      <c r="AB167" s="346">
        <v>97</v>
      </c>
      <c r="AC167" s="346">
        <v>89</v>
      </c>
      <c r="AD167" s="346">
        <v>62</v>
      </c>
      <c r="AE167" s="346">
        <v>74</v>
      </c>
      <c r="AF167" s="346" t="s">
        <v>430</v>
      </c>
      <c r="AG167" s="346" t="s">
        <v>430</v>
      </c>
      <c r="AH167" s="346" t="s">
        <v>430</v>
      </c>
      <c r="AI167" s="346" t="s">
        <v>430</v>
      </c>
      <c r="AJ167" s="346">
        <v>123</v>
      </c>
      <c r="AK167" s="346">
        <v>79</v>
      </c>
      <c r="AL167" s="346">
        <v>85</v>
      </c>
      <c r="AM167" s="346">
        <v>59</v>
      </c>
      <c r="AN167" s="346">
        <v>206</v>
      </c>
      <c r="AO167" s="373"/>
      <c r="AP167" s="348" t="s">
        <v>430</v>
      </c>
      <c r="AQ167" s="348" t="s">
        <v>430</v>
      </c>
      <c r="AR167" s="348" t="s">
        <v>430</v>
      </c>
      <c r="AS167" s="348" t="s">
        <v>430</v>
      </c>
      <c r="AT167" s="348">
        <v>6.75</v>
      </c>
      <c r="AU167" s="351"/>
      <c r="AV167" s="346" t="s">
        <v>430</v>
      </c>
      <c r="AW167" s="346" t="s">
        <v>430</v>
      </c>
      <c r="AX167" s="346" t="s">
        <v>430</v>
      </c>
      <c r="AY167" s="346" t="s">
        <v>430</v>
      </c>
      <c r="AZ167" s="346">
        <v>78</v>
      </c>
      <c r="BA167" s="374"/>
      <c r="BB167" s="348">
        <v>16.892736104763301</v>
      </c>
      <c r="BC167" s="348">
        <v>0.99034221960209501</v>
      </c>
      <c r="BD167" s="348">
        <v>-1.0711977292299E-2</v>
      </c>
      <c r="BE167" s="375">
        <v>-0.111745725250558</v>
      </c>
      <c r="BF167" s="374"/>
      <c r="BG167" s="372">
        <v>0.31509999999999999</v>
      </c>
      <c r="BH167" s="373"/>
      <c r="BI167" s="843">
        <v>11.0786</v>
      </c>
      <c r="BJ167" s="843">
        <v>84.5501</v>
      </c>
      <c r="BK167" s="843">
        <v>4.2424299999999997</v>
      </c>
      <c r="BL167" s="843">
        <v>0.12887000000000001</v>
      </c>
      <c r="BM167" s="373"/>
      <c r="BN167" s="372" t="s">
        <v>5122</v>
      </c>
      <c r="BO167" s="372" t="s">
        <v>4536</v>
      </c>
      <c r="BP167" s="372" t="s">
        <v>5123</v>
      </c>
      <c r="BQ167" s="372" t="s">
        <v>5124</v>
      </c>
      <c r="BR167" s="372" t="s">
        <v>5125</v>
      </c>
      <c r="BS167" s="373"/>
      <c r="BT167" s="354" t="s">
        <v>4704</v>
      </c>
    </row>
    <row r="168" spans="1:72" s="428" customFormat="1" x14ac:dyDescent="0.25">
      <c r="A168" s="345" t="s">
        <v>5126</v>
      </c>
      <c r="B168" s="373"/>
      <c r="C168" s="719">
        <v>45828</v>
      </c>
      <c r="D168" s="373"/>
      <c r="E168" s="346">
        <v>105.34099999999999</v>
      </c>
      <c r="F168" s="373"/>
      <c r="G168" s="347">
        <v>7.5152999999999999</v>
      </c>
      <c r="H168" s="374"/>
      <c r="I168" s="348">
        <v>-7.9799999999999996E-2</v>
      </c>
      <c r="J168" s="348">
        <v>-6.3246000000000002</v>
      </c>
      <c r="K168" s="348">
        <v>-8.7162000000000006</v>
      </c>
      <c r="L168" s="348">
        <v>2.3603999999999998</v>
      </c>
      <c r="M168" s="348">
        <v>-3.3961000000000001</v>
      </c>
      <c r="N168" s="350">
        <v>-19.170300000000001</v>
      </c>
      <c r="O168" s="348" t="s">
        <v>430</v>
      </c>
      <c r="P168" s="348" t="s">
        <v>430</v>
      </c>
      <c r="Q168" s="348" t="s">
        <v>430</v>
      </c>
      <c r="R168" s="348" t="s">
        <v>430</v>
      </c>
      <c r="S168" s="348">
        <v>9.9354999999999993</v>
      </c>
      <c r="T168" s="348">
        <v>-0.13550000000000001</v>
      </c>
      <c r="U168" s="348">
        <v>-23.119499999999999</v>
      </c>
      <c r="V168" s="348">
        <v>-13.137</v>
      </c>
      <c r="W168" s="348">
        <v>-7.3876999999999997</v>
      </c>
      <c r="X168" s="348">
        <v>-20.803999999999998</v>
      </c>
      <c r="Y168" s="374"/>
      <c r="Z168" s="346">
        <v>111</v>
      </c>
      <c r="AA168" s="346">
        <v>253</v>
      </c>
      <c r="AB168" s="346">
        <v>253</v>
      </c>
      <c r="AC168" s="346">
        <v>157</v>
      </c>
      <c r="AD168" s="346">
        <v>218</v>
      </c>
      <c r="AE168" s="346">
        <v>224</v>
      </c>
      <c r="AF168" s="346" t="s">
        <v>430</v>
      </c>
      <c r="AG168" s="346" t="s">
        <v>430</v>
      </c>
      <c r="AH168" s="346" t="s">
        <v>430</v>
      </c>
      <c r="AI168" s="346" t="s">
        <v>430</v>
      </c>
      <c r="AJ168" s="346">
        <v>4</v>
      </c>
      <c r="AK168" s="346">
        <v>238</v>
      </c>
      <c r="AL168" s="346">
        <v>233</v>
      </c>
      <c r="AM168" s="346">
        <v>226</v>
      </c>
      <c r="AN168" s="346">
        <v>257</v>
      </c>
      <c r="AO168" s="373"/>
      <c r="AP168" s="348" t="s">
        <v>430</v>
      </c>
      <c r="AQ168" s="348" t="s">
        <v>430</v>
      </c>
      <c r="AR168" s="348" t="s">
        <v>430</v>
      </c>
      <c r="AS168" s="348" t="s">
        <v>430</v>
      </c>
      <c r="AT168" s="348">
        <v>-20.13</v>
      </c>
      <c r="AU168" s="351"/>
      <c r="AV168" s="346" t="s">
        <v>430</v>
      </c>
      <c r="AW168" s="346" t="s">
        <v>430</v>
      </c>
      <c r="AX168" s="346" t="s">
        <v>430</v>
      </c>
      <c r="AY168" s="346" t="s">
        <v>430</v>
      </c>
      <c r="AZ168" s="346">
        <v>224</v>
      </c>
      <c r="BA168" s="374"/>
      <c r="BB168" s="348">
        <v>25.780584623144801</v>
      </c>
      <c r="BC168" s="348">
        <v>0.99327310143229297</v>
      </c>
      <c r="BD168" s="348">
        <v>-8.06421548049812E-2</v>
      </c>
      <c r="BE168" s="375">
        <v>-8.8274562233680007E-2</v>
      </c>
      <c r="BF168" s="374"/>
      <c r="BG168" s="372">
        <v>0.33429999999999999</v>
      </c>
      <c r="BH168" s="373"/>
      <c r="BI168" s="843">
        <v>91.090199999999996</v>
      </c>
      <c r="BJ168" s="843">
        <v>20.524999999999999</v>
      </c>
      <c r="BK168" s="348" t="s">
        <v>430</v>
      </c>
      <c r="BL168" s="843">
        <v>-11.6152</v>
      </c>
      <c r="BM168" s="373"/>
      <c r="BN168" s="844" t="s">
        <v>5127</v>
      </c>
      <c r="BO168" s="844" t="s">
        <v>5128</v>
      </c>
      <c r="BP168" s="372" t="s">
        <v>430</v>
      </c>
      <c r="BQ168" s="372" t="s">
        <v>430</v>
      </c>
      <c r="BR168" s="372" t="s">
        <v>430</v>
      </c>
      <c r="BS168" s="373"/>
      <c r="BT168" s="354" t="s">
        <v>555</v>
      </c>
    </row>
    <row r="169" spans="1:72" s="428" customFormat="1" x14ac:dyDescent="0.25">
      <c r="A169" s="345" t="s">
        <v>5129</v>
      </c>
      <c r="B169" s="373"/>
      <c r="C169" s="719">
        <v>45428</v>
      </c>
      <c r="D169" s="373"/>
      <c r="E169" s="346">
        <v>89.882000000000005</v>
      </c>
      <c r="F169" s="373"/>
      <c r="G169" s="347">
        <v>9.8086000000000002</v>
      </c>
      <c r="H169" s="374"/>
      <c r="I169" s="348">
        <v>-0.16789999999999999</v>
      </c>
      <c r="J169" s="348">
        <v>-1.0262</v>
      </c>
      <c r="K169" s="348">
        <v>-4.5011000000000001</v>
      </c>
      <c r="L169" s="348">
        <v>4.2535999999999996</v>
      </c>
      <c r="M169" s="348">
        <v>1.0549999999999999</v>
      </c>
      <c r="N169" s="350">
        <v>-1.3329</v>
      </c>
      <c r="O169" s="348">
        <v>-6.5716999999999999</v>
      </c>
      <c r="P169" s="348" t="s">
        <v>430</v>
      </c>
      <c r="Q169" s="348" t="s">
        <v>430</v>
      </c>
      <c r="R169" s="348" t="s">
        <v>430</v>
      </c>
      <c r="S169" s="348">
        <v>0.86070000000000002</v>
      </c>
      <c r="T169" s="348">
        <v>10.519399999999999</v>
      </c>
      <c r="U169" s="348">
        <v>-2.4049</v>
      </c>
      <c r="V169" s="348">
        <v>1.5204</v>
      </c>
      <c r="W169" s="348">
        <v>-2.6663999999999999</v>
      </c>
      <c r="X169" s="348">
        <v>-0.82930000000000004</v>
      </c>
      <c r="Y169" s="374"/>
      <c r="Z169" s="346">
        <v>136</v>
      </c>
      <c r="AA169" s="346">
        <v>103</v>
      </c>
      <c r="AB169" s="346">
        <v>183</v>
      </c>
      <c r="AC169" s="346">
        <v>97</v>
      </c>
      <c r="AD169" s="346">
        <v>159</v>
      </c>
      <c r="AE169" s="346">
        <v>149</v>
      </c>
      <c r="AF169" s="346">
        <v>124</v>
      </c>
      <c r="AG169" s="346" t="s">
        <v>430</v>
      </c>
      <c r="AH169" s="346" t="s">
        <v>430</v>
      </c>
      <c r="AI169" s="346" t="s">
        <v>430</v>
      </c>
      <c r="AJ169" s="346">
        <v>102</v>
      </c>
      <c r="AK169" s="346">
        <v>154</v>
      </c>
      <c r="AL169" s="346">
        <v>126</v>
      </c>
      <c r="AM169" s="346">
        <v>139</v>
      </c>
      <c r="AN169" s="346">
        <v>177</v>
      </c>
      <c r="AO169" s="373"/>
      <c r="AP169" s="348" t="s">
        <v>430</v>
      </c>
      <c r="AQ169" s="348" t="s">
        <v>430</v>
      </c>
      <c r="AR169" s="348" t="s">
        <v>430</v>
      </c>
      <c r="AS169" s="348" t="s">
        <v>430</v>
      </c>
      <c r="AT169" s="348">
        <v>-0.82</v>
      </c>
      <c r="AU169" s="351"/>
      <c r="AV169" s="346" t="s">
        <v>430</v>
      </c>
      <c r="AW169" s="346" t="s">
        <v>430</v>
      </c>
      <c r="AX169" s="346" t="s">
        <v>430</v>
      </c>
      <c r="AY169" s="346" t="s">
        <v>430</v>
      </c>
      <c r="AZ169" s="346">
        <v>126</v>
      </c>
      <c r="BA169" s="374"/>
      <c r="BB169" s="348">
        <v>12.717917174859799</v>
      </c>
      <c r="BC169" s="348">
        <v>1.0000527290815899</v>
      </c>
      <c r="BD169" s="348">
        <v>-4.2835989882524003E-2</v>
      </c>
      <c r="BE169" s="375">
        <v>-2.5034129922319799E-2</v>
      </c>
      <c r="BF169" s="374"/>
      <c r="BG169" s="372">
        <v>0.2984</v>
      </c>
      <c r="BH169" s="373"/>
      <c r="BI169" s="843">
        <v>83.658799999999999</v>
      </c>
      <c r="BJ169" s="843">
        <v>15.874599999999999</v>
      </c>
      <c r="BK169" s="348" t="s">
        <v>430</v>
      </c>
      <c r="BL169" s="843">
        <v>0.46660000000000001</v>
      </c>
      <c r="BM169" s="373"/>
      <c r="BN169" s="372" t="s">
        <v>5130</v>
      </c>
      <c r="BO169" s="372" t="s">
        <v>5131</v>
      </c>
      <c r="BP169" s="372" t="s">
        <v>5132</v>
      </c>
      <c r="BQ169" s="372" t="s">
        <v>5133</v>
      </c>
      <c r="BR169" s="372" t="s">
        <v>5134</v>
      </c>
      <c r="BS169" s="373"/>
      <c r="BT169" s="354" t="s">
        <v>5135</v>
      </c>
    </row>
    <row r="170" spans="1:72" s="428" customFormat="1" x14ac:dyDescent="0.25">
      <c r="A170" s="345" t="s">
        <v>5136</v>
      </c>
      <c r="B170" s="373"/>
      <c r="C170" s="719">
        <v>37595</v>
      </c>
      <c r="D170" s="373"/>
      <c r="E170" s="346">
        <v>88.936000000000007</v>
      </c>
      <c r="F170" s="373"/>
      <c r="G170" s="347">
        <v>140.28800000000001</v>
      </c>
      <c r="H170" s="374"/>
      <c r="I170" s="348">
        <v>0.18260000000000001</v>
      </c>
      <c r="J170" s="348">
        <v>-1.6558999999999999</v>
      </c>
      <c r="K170" s="348">
        <v>-4.6683000000000003</v>
      </c>
      <c r="L170" s="348">
        <v>1.546</v>
      </c>
      <c r="M170" s="348">
        <v>-3.8336999999999999</v>
      </c>
      <c r="N170" s="350">
        <v>-7.9573</v>
      </c>
      <c r="O170" s="348">
        <v>-4.3171999999999997</v>
      </c>
      <c r="P170" s="348">
        <v>4.0736999999999997</v>
      </c>
      <c r="Q170" s="348">
        <v>5.2945000000000002</v>
      </c>
      <c r="R170" s="348">
        <v>10.0375</v>
      </c>
      <c r="S170" s="348">
        <v>-1.9781</v>
      </c>
      <c r="T170" s="348">
        <v>4.4386000000000001</v>
      </c>
      <c r="U170" s="348">
        <v>-11.871600000000001</v>
      </c>
      <c r="V170" s="348">
        <v>-6.5656999999999996</v>
      </c>
      <c r="W170" s="348">
        <v>-2.6669</v>
      </c>
      <c r="X170" s="348">
        <v>12.205</v>
      </c>
      <c r="Y170" s="374"/>
      <c r="Z170" s="346">
        <v>48</v>
      </c>
      <c r="AA170" s="346">
        <v>209</v>
      </c>
      <c r="AB170" s="346">
        <v>216</v>
      </c>
      <c r="AC170" s="346">
        <v>211</v>
      </c>
      <c r="AD170" s="346">
        <v>232</v>
      </c>
      <c r="AE170" s="346">
        <v>208</v>
      </c>
      <c r="AF170" s="346">
        <v>117</v>
      </c>
      <c r="AG170" s="346">
        <v>101</v>
      </c>
      <c r="AH170" s="346">
        <v>46</v>
      </c>
      <c r="AI170" s="346">
        <v>18</v>
      </c>
      <c r="AJ170" s="346">
        <v>234</v>
      </c>
      <c r="AK170" s="346">
        <v>228</v>
      </c>
      <c r="AL170" s="346">
        <v>225</v>
      </c>
      <c r="AM170" s="346">
        <v>214</v>
      </c>
      <c r="AN170" s="346">
        <v>178</v>
      </c>
      <c r="AO170" s="373"/>
      <c r="AP170" s="348">
        <v>9.01</v>
      </c>
      <c r="AQ170" s="348">
        <v>7.28</v>
      </c>
      <c r="AR170" s="348">
        <v>3.43</v>
      </c>
      <c r="AS170" s="348">
        <v>-1.97</v>
      </c>
      <c r="AT170" s="348">
        <v>-11.72</v>
      </c>
      <c r="AU170" s="351"/>
      <c r="AV170" s="346">
        <v>18</v>
      </c>
      <c r="AW170" s="346">
        <v>27</v>
      </c>
      <c r="AX170" s="346">
        <v>46</v>
      </c>
      <c r="AY170" s="346">
        <v>100</v>
      </c>
      <c r="AZ170" s="346">
        <v>217</v>
      </c>
      <c r="BA170" s="374"/>
      <c r="BB170" s="348">
        <v>11.8924320937353</v>
      </c>
      <c r="BC170" s="348">
        <v>0.99576728905691103</v>
      </c>
      <c r="BD170" s="348">
        <v>-1.1436117851119101E-3</v>
      </c>
      <c r="BE170" s="375">
        <v>-9.1785089905579695E-2</v>
      </c>
      <c r="BF170" s="374"/>
      <c r="BG170" s="372">
        <v>3.2704</v>
      </c>
      <c r="BH170" s="373"/>
      <c r="BI170" s="843">
        <v>99.194299999999998</v>
      </c>
      <c r="BJ170" s="348" t="s">
        <v>430</v>
      </c>
      <c r="BK170" s="348" t="s">
        <v>430</v>
      </c>
      <c r="BL170" s="843">
        <v>0.80569999999999997</v>
      </c>
      <c r="BM170" s="373"/>
      <c r="BN170" s="372" t="s">
        <v>5137</v>
      </c>
      <c r="BO170" s="372" t="s">
        <v>5138</v>
      </c>
      <c r="BP170" s="372" t="s">
        <v>5139</v>
      </c>
      <c r="BQ170" s="372" t="s">
        <v>5140</v>
      </c>
      <c r="BR170" s="372" t="s">
        <v>5141</v>
      </c>
      <c r="BS170" s="373"/>
      <c r="BT170" s="354" t="s">
        <v>4846</v>
      </c>
    </row>
    <row r="171" spans="1:72" s="428" customFormat="1" x14ac:dyDescent="0.25">
      <c r="A171" s="345" t="s">
        <v>5142</v>
      </c>
      <c r="B171" s="373"/>
      <c r="C171" s="719">
        <v>45741</v>
      </c>
      <c r="D171" s="373"/>
      <c r="E171" s="346">
        <v>88.229699999999994</v>
      </c>
      <c r="F171" s="373"/>
      <c r="G171" s="347">
        <v>9.8316999999999997</v>
      </c>
      <c r="H171" s="374"/>
      <c r="I171" s="348">
        <v>8.6499999999999994E-2</v>
      </c>
      <c r="J171" s="348">
        <v>-2.2761999999999998</v>
      </c>
      <c r="K171" s="348">
        <v>-5.0903</v>
      </c>
      <c r="L171" s="348">
        <v>3.7471000000000001</v>
      </c>
      <c r="M171" s="348">
        <v>-2.6593</v>
      </c>
      <c r="N171" s="350">
        <v>-6.3968999999999996</v>
      </c>
      <c r="O171" s="348" t="s">
        <v>430</v>
      </c>
      <c r="P171" s="348" t="s">
        <v>430</v>
      </c>
      <c r="Q171" s="348" t="s">
        <v>430</v>
      </c>
      <c r="R171" s="348" t="s">
        <v>430</v>
      </c>
      <c r="S171" s="348">
        <v>0.63560000000000005</v>
      </c>
      <c r="T171" s="348">
        <v>5.7489999999999997</v>
      </c>
      <c r="U171" s="348">
        <v>-10.91</v>
      </c>
      <c r="V171" s="348">
        <v>-4.8303000000000003</v>
      </c>
      <c r="W171" s="348">
        <v>-3.2494000000000001</v>
      </c>
      <c r="X171" s="348">
        <v>-1.1535</v>
      </c>
      <c r="Y171" s="374"/>
      <c r="Z171" s="346">
        <v>63</v>
      </c>
      <c r="AA171" s="346">
        <v>232</v>
      </c>
      <c r="AB171" s="346">
        <v>225</v>
      </c>
      <c r="AC171" s="346">
        <v>114</v>
      </c>
      <c r="AD171" s="346">
        <v>199</v>
      </c>
      <c r="AE171" s="346">
        <v>194</v>
      </c>
      <c r="AF171" s="346" t="s">
        <v>430</v>
      </c>
      <c r="AG171" s="346" t="s">
        <v>430</v>
      </c>
      <c r="AH171" s="346" t="s">
        <v>430</v>
      </c>
      <c r="AI171" s="346" t="s">
        <v>430</v>
      </c>
      <c r="AJ171" s="346">
        <v>107</v>
      </c>
      <c r="AK171" s="346">
        <v>203</v>
      </c>
      <c r="AL171" s="346">
        <v>216</v>
      </c>
      <c r="AM171" s="346">
        <v>199</v>
      </c>
      <c r="AN171" s="346">
        <v>226</v>
      </c>
      <c r="AO171" s="373"/>
      <c r="AP171" s="348" t="s">
        <v>430</v>
      </c>
      <c r="AQ171" s="348" t="s">
        <v>430</v>
      </c>
      <c r="AR171" s="348" t="s">
        <v>430</v>
      </c>
      <c r="AS171" s="348" t="s">
        <v>430</v>
      </c>
      <c r="AT171" s="348">
        <v>-9.5500000000000007</v>
      </c>
      <c r="AU171" s="351"/>
      <c r="AV171" s="346" t="s">
        <v>430</v>
      </c>
      <c r="AW171" s="346" t="s">
        <v>430</v>
      </c>
      <c r="AX171" s="346" t="s">
        <v>430</v>
      </c>
      <c r="AY171" s="346" t="s">
        <v>430</v>
      </c>
      <c r="AZ171" s="346">
        <v>202</v>
      </c>
      <c r="BA171" s="374"/>
      <c r="BB171" s="348">
        <v>13.9737919060814</v>
      </c>
      <c r="BC171" s="348">
        <v>0.99544356687338098</v>
      </c>
      <c r="BD171" s="348">
        <v>-8.8245034532619202E-3</v>
      </c>
      <c r="BE171" s="375">
        <v>-7.9886164356444897E-2</v>
      </c>
      <c r="BF171" s="374"/>
      <c r="BG171" s="372">
        <v>8.8200000000000001E-2</v>
      </c>
      <c r="BH171" s="373"/>
      <c r="BI171" s="843">
        <v>99.723100000000002</v>
      </c>
      <c r="BJ171" s="348" t="s">
        <v>430</v>
      </c>
      <c r="BK171" s="348" t="s">
        <v>430</v>
      </c>
      <c r="BL171" s="843">
        <v>0.27689999999999998</v>
      </c>
      <c r="BM171" s="373"/>
      <c r="BN171" s="372" t="s">
        <v>5143</v>
      </c>
      <c r="BO171" s="372" t="s">
        <v>5144</v>
      </c>
      <c r="BP171" s="372" t="s">
        <v>5145</v>
      </c>
      <c r="BQ171" s="372" t="s">
        <v>5146</v>
      </c>
      <c r="BR171" s="372" t="s">
        <v>5147</v>
      </c>
      <c r="BS171" s="373"/>
      <c r="BT171" s="354" t="s">
        <v>555</v>
      </c>
    </row>
    <row r="172" spans="1:72" s="428" customFormat="1" x14ac:dyDescent="0.25">
      <c r="A172" s="345" t="s">
        <v>5148</v>
      </c>
      <c r="B172" s="373"/>
      <c r="C172" s="719">
        <v>46076</v>
      </c>
      <c r="D172" s="373"/>
      <c r="E172" s="346">
        <v>87.843599999999995</v>
      </c>
      <c r="F172" s="373"/>
      <c r="G172" s="347">
        <v>9.9246999999999996</v>
      </c>
      <c r="H172" s="374"/>
      <c r="I172" s="348">
        <v>-0.25330000000000003</v>
      </c>
      <c r="J172" s="348">
        <v>-2.016</v>
      </c>
      <c r="K172" s="348">
        <v>-4.7881</v>
      </c>
      <c r="L172" s="348">
        <v>0.89870000000000005</v>
      </c>
      <c r="M172" s="348">
        <v>2.9779</v>
      </c>
      <c r="N172" s="350" t="s">
        <v>430</v>
      </c>
      <c r="O172" s="348" t="s">
        <v>430</v>
      </c>
      <c r="P172" s="348" t="s">
        <v>430</v>
      </c>
      <c r="Q172" s="348" t="s">
        <v>430</v>
      </c>
      <c r="R172" s="348" t="s">
        <v>430</v>
      </c>
      <c r="S172" s="348">
        <v>0.43409999999999999</v>
      </c>
      <c r="T172" s="348">
        <v>9.8630999999999993</v>
      </c>
      <c r="U172" s="348" t="s">
        <v>430</v>
      </c>
      <c r="V172" s="348" t="s">
        <v>430</v>
      </c>
      <c r="W172" s="348">
        <v>-3.46</v>
      </c>
      <c r="X172" s="348">
        <v>-0.753</v>
      </c>
      <c r="Y172" s="374"/>
      <c r="Z172" s="346">
        <v>150</v>
      </c>
      <c r="AA172" s="346">
        <v>224</v>
      </c>
      <c r="AB172" s="346">
        <v>220</v>
      </c>
      <c r="AC172" s="346">
        <v>227</v>
      </c>
      <c r="AD172" s="346">
        <v>125</v>
      </c>
      <c r="AE172" s="346" t="s">
        <v>430</v>
      </c>
      <c r="AF172" s="346" t="s">
        <v>430</v>
      </c>
      <c r="AG172" s="346" t="s">
        <v>430</v>
      </c>
      <c r="AH172" s="346" t="s">
        <v>430</v>
      </c>
      <c r="AI172" s="346" t="s">
        <v>430</v>
      </c>
      <c r="AJ172" s="346">
        <v>126</v>
      </c>
      <c r="AK172" s="346">
        <v>160</v>
      </c>
      <c r="AL172" s="346" t="s">
        <v>430</v>
      </c>
      <c r="AM172" s="346" t="s">
        <v>430</v>
      </c>
      <c r="AN172" s="346">
        <v>230</v>
      </c>
      <c r="AO172" s="373"/>
      <c r="AP172" s="348" t="s">
        <v>430</v>
      </c>
      <c r="AQ172" s="348" t="s">
        <v>430</v>
      </c>
      <c r="AR172" s="348" t="s">
        <v>430</v>
      </c>
      <c r="AS172" s="348" t="s">
        <v>430</v>
      </c>
      <c r="AT172" s="348" t="s">
        <v>430</v>
      </c>
      <c r="AU172" s="351"/>
      <c r="AV172" s="346" t="s">
        <v>430</v>
      </c>
      <c r="AW172" s="346" t="s">
        <v>430</v>
      </c>
      <c r="AX172" s="346" t="s">
        <v>430</v>
      </c>
      <c r="AY172" s="346" t="s">
        <v>430</v>
      </c>
      <c r="AZ172" s="346" t="s">
        <v>430</v>
      </c>
      <c r="BA172" s="374"/>
      <c r="BB172" s="348">
        <v>12.929681618154801</v>
      </c>
      <c r="BC172" s="348">
        <v>0.99755298179001195</v>
      </c>
      <c r="BD172" s="348">
        <v>9.0502533317483608E-3</v>
      </c>
      <c r="BE172" s="375">
        <v>-9.5719780113859301E-2</v>
      </c>
      <c r="BF172" s="374"/>
      <c r="BG172" s="372">
        <v>8.0699999999999994E-2</v>
      </c>
      <c r="BH172" s="373"/>
      <c r="BI172" s="843">
        <v>54.453899999999997</v>
      </c>
      <c r="BJ172" s="843">
        <v>30.876300000000001</v>
      </c>
      <c r="BK172" s="843">
        <v>14.568300000000001</v>
      </c>
      <c r="BL172" s="843">
        <v>0.10150000000000001</v>
      </c>
      <c r="BM172" s="373"/>
      <c r="BN172" s="372" t="s">
        <v>5149</v>
      </c>
      <c r="BO172" s="372" t="s">
        <v>5150</v>
      </c>
      <c r="BP172" s="372" t="s">
        <v>5151</v>
      </c>
      <c r="BQ172" s="372" t="s">
        <v>5152</v>
      </c>
      <c r="BR172" s="372" t="s">
        <v>5153</v>
      </c>
      <c r="BS172" s="373"/>
      <c r="BT172" s="354" t="s">
        <v>555</v>
      </c>
    </row>
    <row r="173" spans="1:72" s="428" customFormat="1" x14ac:dyDescent="0.25">
      <c r="A173" s="345" t="s">
        <v>5154</v>
      </c>
      <c r="B173" s="373"/>
      <c r="C173" s="719">
        <v>45818</v>
      </c>
      <c r="D173" s="373"/>
      <c r="E173" s="346">
        <v>89.233900000000006</v>
      </c>
      <c r="F173" s="373"/>
      <c r="G173" s="347">
        <v>10.9322</v>
      </c>
      <c r="H173" s="374"/>
      <c r="I173" s="348">
        <v>-3.4700000000000002E-2</v>
      </c>
      <c r="J173" s="348">
        <v>-0.1033</v>
      </c>
      <c r="K173" s="348">
        <v>-3.2703000000000002</v>
      </c>
      <c r="L173" s="348">
        <v>2.8584000000000001</v>
      </c>
      <c r="M173" s="348">
        <v>4.9286000000000003</v>
      </c>
      <c r="N173" s="350">
        <v>8.1410999999999998</v>
      </c>
      <c r="O173" s="348" t="s">
        <v>430</v>
      </c>
      <c r="P173" s="348" t="s">
        <v>430</v>
      </c>
      <c r="Q173" s="348" t="s">
        <v>430</v>
      </c>
      <c r="R173" s="348" t="s">
        <v>430</v>
      </c>
      <c r="S173" s="348">
        <v>1.8560000000000001</v>
      </c>
      <c r="T173" s="348">
        <v>13.8131</v>
      </c>
      <c r="U173" s="348">
        <v>3.8344</v>
      </c>
      <c r="V173" s="348">
        <v>9.5905000000000005</v>
      </c>
      <c r="W173" s="348">
        <v>-1.1778999999999999</v>
      </c>
      <c r="X173" s="348">
        <v>7.3780000000000001</v>
      </c>
      <c r="Y173" s="374"/>
      <c r="Z173" s="346">
        <v>99</v>
      </c>
      <c r="AA173" s="346">
        <v>52</v>
      </c>
      <c r="AB173" s="346">
        <v>136</v>
      </c>
      <c r="AC173" s="346">
        <v>136</v>
      </c>
      <c r="AD173" s="346">
        <v>100</v>
      </c>
      <c r="AE173" s="346">
        <v>33</v>
      </c>
      <c r="AF173" s="346" t="s">
        <v>430</v>
      </c>
      <c r="AG173" s="346" t="s">
        <v>430</v>
      </c>
      <c r="AH173" s="346" t="s">
        <v>430</v>
      </c>
      <c r="AI173" s="346" t="s">
        <v>430</v>
      </c>
      <c r="AJ173" s="346">
        <v>60</v>
      </c>
      <c r="AK173" s="346">
        <v>118</v>
      </c>
      <c r="AL173" s="346">
        <v>64</v>
      </c>
      <c r="AM173" s="346">
        <v>40</v>
      </c>
      <c r="AN173" s="346">
        <v>45</v>
      </c>
      <c r="AO173" s="373"/>
      <c r="AP173" s="348" t="s">
        <v>430</v>
      </c>
      <c r="AQ173" s="348" t="s">
        <v>430</v>
      </c>
      <c r="AR173" s="348" t="s">
        <v>430</v>
      </c>
      <c r="AS173" s="348" t="s">
        <v>430</v>
      </c>
      <c r="AT173" s="348">
        <v>7.03</v>
      </c>
      <c r="AU173" s="351"/>
      <c r="AV173" s="346" t="s">
        <v>430</v>
      </c>
      <c r="AW173" s="346" t="s">
        <v>430</v>
      </c>
      <c r="AX173" s="346" t="s">
        <v>430</v>
      </c>
      <c r="AY173" s="346" t="s">
        <v>430</v>
      </c>
      <c r="AZ173" s="346">
        <v>74</v>
      </c>
      <c r="BA173" s="374"/>
      <c r="BB173" s="348">
        <v>10.1769050664837</v>
      </c>
      <c r="BC173" s="348">
        <v>0.99631597709522801</v>
      </c>
      <c r="BD173" s="348">
        <v>2.01193470728291E-2</v>
      </c>
      <c r="BE173" s="375">
        <v>-6.5196444194131495E-2</v>
      </c>
      <c r="BF173" s="374"/>
      <c r="BG173" s="372">
        <v>8.7999999999999995E-2</v>
      </c>
      <c r="BH173" s="373"/>
      <c r="BI173" s="843">
        <v>87.279300000000006</v>
      </c>
      <c r="BJ173" s="843">
        <v>12.802</v>
      </c>
      <c r="BK173" s="348" t="s">
        <v>430</v>
      </c>
      <c r="BL173" s="843">
        <v>-8.1299999999999997E-2</v>
      </c>
      <c r="BM173" s="373"/>
      <c r="BN173" s="372" t="s">
        <v>5155</v>
      </c>
      <c r="BO173" s="372" t="s">
        <v>5156</v>
      </c>
      <c r="BP173" s="372" t="s">
        <v>5157</v>
      </c>
      <c r="BQ173" s="372" t="s">
        <v>5158</v>
      </c>
      <c r="BR173" s="372" t="s">
        <v>5159</v>
      </c>
      <c r="BS173" s="373"/>
      <c r="BT173" s="354" t="s">
        <v>555</v>
      </c>
    </row>
    <row r="174" spans="1:72" s="428" customFormat="1" x14ac:dyDescent="0.25">
      <c r="A174" s="345" t="s">
        <v>5160</v>
      </c>
      <c r="B174" s="373"/>
      <c r="C174" s="719">
        <v>44799</v>
      </c>
      <c r="D174" s="373"/>
      <c r="E174" s="346">
        <v>85.575199999999995</v>
      </c>
      <c r="F174" s="373"/>
      <c r="G174" s="347">
        <v>19.037299999999998</v>
      </c>
      <c r="H174" s="374"/>
      <c r="I174" s="348">
        <v>-0.58440000000000003</v>
      </c>
      <c r="J174" s="348">
        <v>-0.97219999999999995</v>
      </c>
      <c r="K174" s="348">
        <v>-3.2923</v>
      </c>
      <c r="L174" s="348">
        <v>4.2683</v>
      </c>
      <c r="M174" s="348">
        <v>5.0004</v>
      </c>
      <c r="N174" s="350">
        <v>8.2753999999999994</v>
      </c>
      <c r="O174" s="348">
        <v>3.5312000000000001</v>
      </c>
      <c r="P174" s="348">
        <v>16.685199999999998</v>
      </c>
      <c r="Q174" s="348" t="s">
        <v>430</v>
      </c>
      <c r="R174" s="348" t="s">
        <v>430</v>
      </c>
      <c r="S174" s="348">
        <v>1.6178999999999999</v>
      </c>
      <c r="T174" s="348">
        <v>14.9047</v>
      </c>
      <c r="U174" s="348">
        <v>4.7046999999999999</v>
      </c>
      <c r="V174" s="348">
        <v>8.9407999999999994</v>
      </c>
      <c r="W174" s="348">
        <v>-2.8372000000000002</v>
      </c>
      <c r="X174" s="348">
        <v>17.258299999999998</v>
      </c>
      <c r="Y174" s="374"/>
      <c r="Z174" s="346">
        <v>209</v>
      </c>
      <c r="AA174" s="346">
        <v>98</v>
      </c>
      <c r="AB174" s="346">
        <v>140</v>
      </c>
      <c r="AC174" s="346">
        <v>95</v>
      </c>
      <c r="AD174" s="346">
        <v>97</v>
      </c>
      <c r="AE174" s="346">
        <v>31</v>
      </c>
      <c r="AF174" s="346">
        <v>23</v>
      </c>
      <c r="AG174" s="346">
        <v>11</v>
      </c>
      <c r="AH174" s="346" t="s">
        <v>430</v>
      </c>
      <c r="AI174" s="346" t="s">
        <v>430</v>
      </c>
      <c r="AJ174" s="346">
        <v>73</v>
      </c>
      <c r="AK174" s="346">
        <v>104</v>
      </c>
      <c r="AL174" s="346">
        <v>47</v>
      </c>
      <c r="AM174" s="346">
        <v>45</v>
      </c>
      <c r="AN174" s="346">
        <v>213</v>
      </c>
      <c r="AO174" s="373"/>
      <c r="AP174" s="348" t="s">
        <v>430</v>
      </c>
      <c r="AQ174" s="348" t="s">
        <v>430</v>
      </c>
      <c r="AR174" s="348" t="s">
        <v>430</v>
      </c>
      <c r="AS174" s="348">
        <v>11.1</v>
      </c>
      <c r="AT174" s="348">
        <v>8.14</v>
      </c>
      <c r="AU174" s="351"/>
      <c r="AV174" s="346" t="s">
        <v>430</v>
      </c>
      <c r="AW174" s="346" t="s">
        <v>430</v>
      </c>
      <c r="AX174" s="346" t="s">
        <v>430</v>
      </c>
      <c r="AY174" s="346">
        <v>11</v>
      </c>
      <c r="AZ174" s="346">
        <v>60</v>
      </c>
      <c r="BA174" s="374"/>
      <c r="BB174" s="348">
        <v>15.0051942259949</v>
      </c>
      <c r="BC174" s="348">
        <v>0.99853219876594501</v>
      </c>
      <c r="BD174" s="348">
        <v>6.7615961295396307E-2</v>
      </c>
      <c r="BE174" s="375">
        <v>-9.8415608295918902E-2</v>
      </c>
      <c r="BF174" s="374"/>
      <c r="BG174" s="372">
        <v>0.19189999999999999</v>
      </c>
      <c r="BH174" s="373"/>
      <c r="BI174" s="843">
        <v>69.071399999999997</v>
      </c>
      <c r="BJ174" s="843">
        <v>28.245899999999999</v>
      </c>
      <c r="BK174" s="843">
        <v>2.41554</v>
      </c>
      <c r="BL174" s="843">
        <v>0.26716000000000001</v>
      </c>
      <c r="BM174" s="373"/>
      <c r="BN174" s="372" t="s">
        <v>5161</v>
      </c>
      <c r="BO174" s="372" t="s">
        <v>5162</v>
      </c>
      <c r="BP174" s="372" t="s">
        <v>5163</v>
      </c>
      <c r="BQ174" s="372" t="s">
        <v>5164</v>
      </c>
      <c r="BR174" s="372" t="s">
        <v>5165</v>
      </c>
      <c r="BS174" s="373"/>
      <c r="BT174" s="354" t="s">
        <v>555</v>
      </c>
    </row>
    <row r="175" spans="1:72" s="428" customFormat="1" ht="11" x14ac:dyDescent="0.3">
      <c r="A175" s="845" t="s">
        <v>5166</v>
      </c>
      <c r="B175" s="846"/>
      <c r="C175" s="847">
        <v>45520</v>
      </c>
      <c r="D175" s="846"/>
      <c r="E175" s="848">
        <v>85.672600000000003</v>
      </c>
      <c r="F175" s="846"/>
      <c r="G175" s="849">
        <v>10.897</v>
      </c>
      <c r="H175" s="851"/>
      <c r="I175" s="850">
        <v>-0.36570000000000003</v>
      </c>
      <c r="J175" s="850">
        <v>-1.34</v>
      </c>
      <c r="K175" s="850">
        <v>-2.0670000000000002</v>
      </c>
      <c r="L175" s="850">
        <v>5.4378000000000002</v>
      </c>
      <c r="M175" s="850">
        <v>10.026300000000001</v>
      </c>
      <c r="N175" s="852">
        <v>9.0244999999999997</v>
      </c>
      <c r="O175" s="850">
        <v>3.3906000000000001</v>
      </c>
      <c r="P175" s="850" t="s">
        <v>430</v>
      </c>
      <c r="Q175" s="850" t="s">
        <v>430</v>
      </c>
      <c r="R175" s="850" t="s">
        <v>430</v>
      </c>
      <c r="S175" s="850">
        <v>1.9269000000000001</v>
      </c>
      <c r="T175" s="850">
        <v>19.4846</v>
      </c>
      <c r="U175" s="850">
        <v>3.6427999999999998</v>
      </c>
      <c r="V175" s="850">
        <v>12.0053</v>
      </c>
      <c r="W175" s="850">
        <v>-3.0602</v>
      </c>
      <c r="X175" s="850">
        <v>4.2403000000000004</v>
      </c>
      <c r="Y175" s="851"/>
      <c r="Z175" s="848">
        <v>162</v>
      </c>
      <c r="AA175" s="848">
        <v>136</v>
      </c>
      <c r="AB175" s="848">
        <v>66</v>
      </c>
      <c r="AC175" s="848">
        <v>53</v>
      </c>
      <c r="AD175" s="848">
        <v>40</v>
      </c>
      <c r="AE175" s="848">
        <v>26</v>
      </c>
      <c r="AF175" s="848">
        <v>26</v>
      </c>
      <c r="AG175" s="848" t="s">
        <v>430</v>
      </c>
      <c r="AH175" s="848" t="s">
        <v>430</v>
      </c>
      <c r="AI175" s="848" t="s">
        <v>430</v>
      </c>
      <c r="AJ175" s="848">
        <v>56</v>
      </c>
      <c r="AK175" s="848">
        <v>59</v>
      </c>
      <c r="AL175" s="848">
        <v>66</v>
      </c>
      <c r="AM175" s="848">
        <v>20</v>
      </c>
      <c r="AN175" s="848">
        <v>224</v>
      </c>
      <c r="AO175" s="846"/>
      <c r="AP175" s="850" t="s">
        <v>430</v>
      </c>
      <c r="AQ175" s="850" t="s">
        <v>430</v>
      </c>
      <c r="AR175" s="850" t="s">
        <v>430</v>
      </c>
      <c r="AS175" s="850" t="s">
        <v>430</v>
      </c>
      <c r="AT175" s="850">
        <v>9.2100000000000009</v>
      </c>
      <c r="AU175" s="853"/>
      <c r="AV175" s="848" t="s">
        <v>430</v>
      </c>
      <c r="AW175" s="848" t="s">
        <v>430</v>
      </c>
      <c r="AX175" s="848" t="s">
        <v>430</v>
      </c>
      <c r="AY175" s="848" t="s">
        <v>430</v>
      </c>
      <c r="AZ175" s="848">
        <v>42</v>
      </c>
      <c r="BA175" s="851"/>
      <c r="BB175" s="850">
        <v>16.9654426344032</v>
      </c>
      <c r="BC175" s="850">
        <v>0.99811947938805201</v>
      </c>
      <c r="BD175" s="850">
        <v>-2.3640086630976899E-3</v>
      </c>
      <c r="BE175" s="856">
        <v>-9.8027934456431098E-2</v>
      </c>
      <c r="BF175" s="851"/>
      <c r="BG175" s="859">
        <v>0.15690000000000001</v>
      </c>
      <c r="BH175" s="846"/>
      <c r="BI175" s="850">
        <v>13.2279</v>
      </c>
      <c r="BJ175" s="850">
        <v>86.648099999999999</v>
      </c>
      <c r="BK175" s="850" t="s">
        <v>430</v>
      </c>
      <c r="BL175" s="850">
        <v>0.124</v>
      </c>
      <c r="BM175" s="846"/>
      <c r="BN175" s="859" t="s">
        <v>5167</v>
      </c>
      <c r="BO175" s="859" t="s">
        <v>5168</v>
      </c>
      <c r="BP175" s="859" t="s">
        <v>4755</v>
      </c>
      <c r="BQ175" s="859" t="s">
        <v>5169</v>
      </c>
      <c r="BR175" s="859" t="s">
        <v>5170</v>
      </c>
      <c r="BS175" s="846"/>
      <c r="BT175" s="860" t="s">
        <v>555</v>
      </c>
    </row>
    <row r="176" spans="1:72" s="428" customFormat="1" ht="11" x14ac:dyDescent="0.3">
      <c r="A176" s="845" t="s">
        <v>5171</v>
      </c>
      <c r="B176" s="846"/>
      <c r="C176" s="847">
        <v>45684</v>
      </c>
      <c r="D176" s="846"/>
      <c r="E176" s="848">
        <v>86.185500000000005</v>
      </c>
      <c r="F176" s="846"/>
      <c r="G176" s="849">
        <v>11.894</v>
      </c>
      <c r="H176" s="851"/>
      <c r="I176" s="850">
        <v>8.3999999999999995E-3</v>
      </c>
      <c r="J176" s="850">
        <v>-6.7199999999999996E-2</v>
      </c>
      <c r="K176" s="850">
        <v>0.49</v>
      </c>
      <c r="L176" s="850">
        <v>9.8854000000000006</v>
      </c>
      <c r="M176" s="850">
        <v>19.694099999999999</v>
      </c>
      <c r="N176" s="852">
        <v>7.4726999999999997</v>
      </c>
      <c r="O176" s="850" t="s">
        <v>430</v>
      </c>
      <c r="P176" s="850" t="s">
        <v>430</v>
      </c>
      <c r="Q176" s="850" t="s">
        <v>430</v>
      </c>
      <c r="R176" s="850" t="s">
        <v>430</v>
      </c>
      <c r="S176" s="850">
        <v>4.0686</v>
      </c>
      <c r="T176" s="850">
        <v>28.946200000000001</v>
      </c>
      <c r="U176" s="850">
        <v>10.323700000000001</v>
      </c>
      <c r="V176" s="850">
        <v>10.1296</v>
      </c>
      <c r="W176" s="850">
        <v>0.32050000000000001</v>
      </c>
      <c r="X176" s="850">
        <v>11.307</v>
      </c>
      <c r="Y176" s="851"/>
      <c r="Z176" s="848">
        <v>78</v>
      </c>
      <c r="AA176" s="848">
        <v>40</v>
      </c>
      <c r="AB176" s="848">
        <v>24</v>
      </c>
      <c r="AC176" s="848">
        <v>16</v>
      </c>
      <c r="AD176" s="848">
        <v>12</v>
      </c>
      <c r="AE176" s="848">
        <v>37</v>
      </c>
      <c r="AF176" s="848" t="s">
        <v>430</v>
      </c>
      <c r="AG176" s="848" t="s">
        <v>430</v>
      </c>
      <c r="AH176" s="848" t="s">
        <v>430</v>
      </c>
      <c r="AI176" s="848" t="s">
        <v>430</v>
      </c>
      <c r="AJ176" s="848">
        <v>37</v>
      </c>
      <c r="AK176" s="848">
        <v>15</v>
      </c>
      <c r="AL176" s="848">
        <v>21</v>
      </c>
      <c r="AM176" s="848">
        <v>29</v>
      </c>
      <c r="AN176" s="848">
        <v>15</v>
      </c>
      <c r="AO176" s="846"/>
      <c r="AP176" s="850" t="s">
        <v>430</v>
      </c>
      <c r="AQ176" s="850" t="s">
        <v>430</v>
      </c>
      <c r="AR176" s="850" t="s">
        <v>430</v>
      </c>
      <c r="AS176" s="850" t="s">
        <v>430</v>
      </c>
      <c r="AT176" s="850">
        <v>21.07</v>
      </c>
      <c r="AU176" s="853"/>
      <c r="AV176" s="848" t="s">
        <v>430</v>
      </c>
      <c r="AW176" s="848" t="s">
        <v>430</v>
      </c>
      <c r="AX176" s="848" t="s">
        <v>430</v>
      </c>
      <c r="AY176" s="848" t="s">
        <v>430</v>
      </c>
      <c r="AZ176" s="848">
        <v>18</v>
      </c>
      <c r="BA176" s="851"/>
      <c r="BB176" s="850">
        <v>21.180943700438199</v>
      </c>
      <c r="BC176" s="850">
        <v>0.99660203675856895</v>
      </c>
      <c r="BD176" s="850">
        <v>2.6541008480206098E-2</v>
      </c>
      <c r="BE176" s="856">
        <v>-7.6682949840962703E-2</v>
      </c>
      <c r="BF176" s="851"/>
      <c r="BG176" s="859">
        <v>0.1159</v>
      </c>
      <c r="BH176" s="846"/>
      <c r="BI176" s="850" t="s">
        <v>430</v>
      </c>
      <c r="BJ176" s="850">
        <v>7.1769400000000001</v>
      </c>
      <c r="BK176" s="850">
        <v>92.674700000000001</v>
      </c>
      <c r="BL176" s="850">
        <v>0.14835999999999999</v>
      </c>
      <c r="BM176" s="846"/>
      <c r="BN176" s="859" t="s">
        <v>5097</v>
      </c>
      <c r="BO176" s="859" t="s">
        <v>4751</v>
      </c>
      <c r="BP176" s="859" t="s">
        <v>4633</v>
      </c>
      <c r="BQ176" s="859" t="s">
        <v>5099</v>
      </c>
      <c r="BR176" s="859" t="s">
        <v>5100</v>
      </c>
      <c r="BS176" s="846"/>
      <c r="BT176" s="860" t="s">
        <v>555</v>
      </c>
    </row>
    <row r="177" spans="1:72" s="428" customFormat="1" x14ac:dyDescent="0.25">
      <c r="A177" s="345" t="s">
        <v>5172</v>
      </c>
      <c r="B177" s="373"/>
      <c r="C177" s="719">
        <v>45877</v>
      </c>
      <c r="D177" s="373"/>
      <c r="E177" s="346">
        <v>81.836200000000005</v>
      </c>
      <c r="F177" s="373"/>
      <c r="G177" s="347">
        <v>10.978999999999999</v>
      </c>
      <c r="H177" s="374"/>
      <c r="I177" s="348">
        <v>-0.50209999999999999</v>
      </c>
      <c r="J177" s="348">
        <v>0.22819999999999999</v>
      </c>
      <c r="K177" s="348">
        <v>-0.1346</v>
      </c>
      <c r="L177" s="348">
        <v>8.4687999999999999</v>
      </c>
      <c r="M177" s="348">
        <v>7.6741999999999999</v>
      </c>
      <c r="N177" s="350">
        <v>6.4527000000000001</v>
      </c>
      <c r="O177" s="348" t="s">
        <v>430</v>
      </c>
      <c r="P177" s="348" t="s">
        <v>430</v>
      </c>
      <c r="Q177" s="348" t="s">
        <v>430</v>
      </c>
      <c r="R177" s="348" t="s">
        <v>430</v>
      </c>
      <c r="S177" s="348">
        <v>3.3668</v>
      </c>
      <c r="T177" s="348">
        <v>20.3811</v>
      </c>
      <c r="U177" s="348">
        <v>4.3463000000000003</v>
      </c>
      <c r="V177" s="348">
        <v>9.5884</v>
      </c>
      <c r="W177" s="348">
        <v>-1.0427999999999999</v>
      </c>
      <c r="X177" s="348">
        <v>8.9430999999999994</v>
      </c>
      <c r="Y177" s="374"/>
      <c r="Z177" s="346">
        <v>203</v>
      </c>
      <c r="AA177" s="346">
        <v>27</v>
      </c>
      <c r="AB177" s="346">
        <v>38</v>
      </c>
      <c r="AC177" s="346">
        <v>32</v>
      </c>
      <c r="AD177" s="346">
        <v>80</v>
      </c>
      <c r="AE177" s="346">
        <v>62</v>
      </c>
      <c r="AF177" s="346" t="s">
        <v>430</v>
      </c>
      <c r="AG177" s="346" t="s">
        <v>430</v>
      </c>
      <c r="AH177" s="346" t="s">
        <v>430</v>
      </c>
      <c r="AI177" s="346" t="s">
        <v>430</v>
      </c>
      <c r="AJ177" s="346">
        <v>40</v>
      </c>
      <c r="AK177" s="346">
        <v>38</v>
      </c>
      <c r="AL177" s="346">
        <v>60</v>
      </c>
      <c r="AM177" s="346">
        <v>41</v>
      </c>
      <c r="AN177" s="346">
        <v>39</v>
      </c>
      <c r="AO177" s="373"/>
      <c r="AP177" s="348" t="s">
        <v>430</v>
      </c>
      <c r="AQ177" s="348" t="s">
        <v>430</v>
      </c>
      <c r="AR177" s="348" t="s">
        <v>430</v>
      </c>
      <c r="AS177" s="348" t="s">
        <v>430</v>
      </c>
      <c r="AT177" s="348">
        <v>11.51</v>
      </c>
      <c r="AU177" s="351"/>
      <c r="AV177" s="346" t="s">
        <v>430</v>
      </c>
      <c r="AW177" s="346" t="s">
        <v>430</v>
      </c>
      <c r="AX177" s="346" t="s">
        <v>430</v>
      </c>
      <c r="AY177" s="346" t="s">
        <v>430</v>
      </c>
      <c r="AZ177" s="346">
        <v>32</v>
      </c>
      <c r="BA177" s="374"/>
      <c r="BB177" s="348">
        <v>9.6408690888371105</v>
      </c>
      <c r="BC177" s="348">
        <v>0</v>
      </c>
      <c r="BD177" s="348">
        <v>3.3761326350277801E-2</v>
      </c>
      <c r="BE177" s="375" t="s">
        <v>430</v>
      </c>
      <c r="BF177" s="374"/>
      <c r="BG177" s="372" t="s">
        <v>430</v>
      </c>
      <c r="BH177" s="373"/>
      <c r="BI177" s="843">
        <v>40.819099999999999</v>
      </c>
      <c r="BJ177" s="843">
        <v>39.551600000000001</v>
      </c>
      <c r="BK177" s="843">
        <v>19.505299999999998</v>
      </c>
      <c r="BL177" s="843">
        <v>0.124</v>
      </c>
      <c r="BM177" s="373"/>
      <c r="BN177" s="372" t="s">
        <v>5173</v>
      </c>
      <c r="BO177" s="372" t="s">
        <v>5174</v>
      </c>
      <c r="BP177" s="372" t="s">
        <v>5175</v>
      </c>
      <c r="BQ177" s="372" t="s">
        <v>5176</v>
      </c>
      <c r="BR177" s="372" t="s">
        <v>5177</v>
      </c>
      <c r="BS177" s="373"/>
      <c r="BT177" s="354" t="s">
        <v>5178</v>
      </c>
    </row>
    <row r="178" spans="1:72" s="428" customFormat="1" ht="11" x14ac:dyDescent="0.3">
      <c r="A178" s="845" t="s">
        <v>5179</v>
      </c>
      <c r="B178" s="846"/>
      <c r="C178" s="847">
        <v>45504</v>
      </c>
      <c r="D178" s="846"/>
      <c r="E178" s="848">
        <v>80.211500000000001</v>
      </c>
      <c r="F178" s="846"/>
      <c r="G178" s="849">
        <v>9.2159999999999993</v>
      </c>
      <c r="H178" s="851"/>
      <c r="I178" s="850">
        <v>0.13039999999999999</v>
      </c>
      <c r="J178" s="850">
        <v>-0.24890000000000001</v>
      </c>
      <c r="K178" s="850">
        <v>-1.8844000000000001</v>
      </c>
      <c r="L178" s="850">
        <v>-0.68969999999999998</v>
      </c>
      <c r="M178" s="850">
        <v>-4.3487</v>
      </c>
      <c r="N178" s="852">
        <v>8.7304999999999993</v>
      </c>
      <c r="O178" s="850">
        <v>5.4000000000000003E-3</v>
      </c>
      <c r="P178" s="850" t="s">
        <v>430</v>
      </c>
      <c r="Q178" s="850" t="s">
        <v>430</v>
      </c>
      <c r="R178" s="850" t="s">
        <v>430</v>
      </c>
      <c r="S178" s="850">
        <v>-1.7170000000000001</v>
      </c>
      <c r="T178" s="850">
        <v>4.3478000000000003</v>
      </c>
      <c r="U178" s="850">
        <v>-8.6699999999999999E-2</v>
      </c>
      <c r="V178" s="850">
        <v>4.4188000000000001</v>
      </c>
      <c r="W178" s="850">
        <v>-0.59319999999999995</v>
      </c>
      <c r="X178" s="850">
        <v>-3.7913999999999999</v>
      </c>
      <c r="Y178" s="851"/>
      <c r="Z178" s="848">
        <v>54</v>
      </c>
      <c r="AA178" s="848">
        <v>55</v>
      </c>
      <c r="AB178" s="848">
        <v>64</v>
      </c>
      <c r="AC178" s="848">
        <v>239</v>
      </c>
      <c r="AD178" s="848">
        <v>234</v>
      </c>
      <c r="AE178" s="848">
        <v>28</v>
      </c>
      <c r="AF178" s="848">
        <v>41</v>
      </c>
      <c r="AG178" s="848" t="s">
        <v>430</v>
      </c>
      <c r="AH178" s="848" t="s">
        <v>430</v>
      </c>
      <c r="AI178" s="848" t="s">
        <v>430</v>
      </c>
      <c r="AJ178" s="848">
        <v>211</v>
      </c>
      <c r="AK178" s="848">
        <v>230</v>
      </c>
      <c r="AL178" s="848">
        <v>97</v>
      </c>
      <c r="AM178" s="848">
        <v>89</v>
      </c>
      <c r="AN178" s="848">
        <v>34</v>
      </c>
      <c r="AO178" s="846"/>
      <c r="AP178" s="850" t="s">
        <v>430</v>
      </c>
      <c r="AQ178" s="850" t="s">
        <v>430</v>
      </c>
      <c r="AR178" s="850" t="s">
        <v>430</v>
      </c>
      <c r="AS178" s="850" t="s">
        <v>430</v>
      </c>
      <c r="AT178" s="850">
        <v>-2.85</v>
      </c>
      <c r="AU178" s="853"/>
      <c r="AV178" s="848" t="s">
        <v>430</v>
      </c>
      <c r="AW178" s="848" t="s">
        <v>430</v>
      </c>
      <c r="AX178" s="848" t="s">
        <v>430</v>
      </c>
      <c r="AY178" s="848" t="s">
        <v>430</v>
      </c>
      <c r="AZ178" s="848">
        <v>149</v>
      </c>
      <c r="BA178" s="851"/>
      <c r="BB178" s="850">
        <v>17.043648565215701</v>
      </c>
      <c r="BC178" s="850">
        <v>0.99909077113746003</v>
      </c>
      <c r="BD178" s="850">
        <v>-2.7193309802500301E-2</v>
      </c>
      <c r="BE178" s="856">
        <v>-9.2326062952947999E-2</v>
      </c>
      <c r="BF178" s="851"/>
      <c r="BG178" s="859">
        <v>0.12330000000000001</v>
      </c>
      <c r="BH178" s="846"/>
      <c r="BI178" s="850">
        <v>76.424199999999999</v>
      </c>
      <c r="BJ178" s="850">
        <v>19.020700000000001</v>
      </c>
      <c r="BK178" s="850">
        <v>4.4026800000000001</v>
      </c>
      <c r="BL178" s="850">
        <v>0.15242</v>
      </c>
      <c r="BM178" s="846"/>
      <c r="BN178" s="859" t="s">
        <v>5180</v>
      </c>
      <c r="BO178" s="859" t="s">
        <v>5181</v>
      </c>
      <c r="BP178" s="859" t="s">
        <v>5182</v>
      </c>
      <c r="BQ178" s="859" t="s">
        <v>5183</v>
      </c>
      <c r="BR178" s="859" t="s">
        <v>1547</v>
      </c>
      <c r="BS178" s="846"/>
      <c r="BT178" s="860" t="s">
        <v>555</v>
      </c>
    </row>
    <row r="179" spans="1:72" s="428" customFormat="1" x14ac:dyDescent="0.25">
      <c r="A179" s="345" t="s">
        <v>5184</v>
      </c>
      <c r="B179" s="373"/>
      <c r="C179" s="719">
        <v>45910</v>
      </c>
      <c r="D179" s="373"/>
      <c r="E179" s="346">
        <v>81.227900000000005</v>
      </c>
      <c r="F179" s="373"/>
      <c r="G179" s="347">
        <v>9.9419000000000004</v>
      </c>
      <c r="H179" s="374"/>
      <c r="I179" s="348">
        <v>-0.42770000000000002</v>
      </c>
      <c r="J179" s="348">
        <v>-1.8791</v>
      </c>
      <c r="K179" s="348">
        <v>-4.0033000000000003</v>
      </c>
      <c r="L179" s="348">
        <v>1.0067999999999999</v>
      </c>
      <c r="M179" s="348">
        <v>6.2679999999999998</v>
      </c>
      <c r="N179" s="350">
        <v>-0.58099999999999996</v>
      </c>
      <c r="O179" s="348" t="s">
        <v>430</v>
      </c>
      <c r="P179" s="348" t="s">
        <v>430</v>
      </c>
      <c r="Q179" s="348" t="s">
        <v>430</v>
      </c>
      <c r="R179" s="348" t="s">
        <v>430</v>
      </c>
      <c r="S179" s="348">
        <v>-0.33979999999999999</v>
      </c>
      <c r="T179" s="348">
        <v>15.674799999999999</v>
      </c>
      <c r="U179" s="348">
        <v>2.6070000000000002</v>
      </c>
      <c r="V179" s="348">
        <v>3.2281</v>
      </c>
      <c r="W179" s="348">
        <v>-2.8409</v>
      </c>
      <c r="X179" s="348">
        <v>-0.58099999999999996</v>
      </c>
      <c r="Y179" s="374"/>
      <c r="Z179" s="346">
        <v>183</v>
      </c>
      <c r="AA179" s="346">
        <v>220</v>
      </c>
      <c r="AB179" s="346">
        <v>155</v>
      </c>
      <c r="AC179" s="346">
        <v>225</v>
      </c>
      <c r="AD179" s="346">
        <v>85</v>
      </c>
      <c r="AE179" s="346">
        <v>139</v>
      </c>
      <c r="AF179" s="346" t="s">
        <v>430</v>
      </c>
      <c r="AG179" s="346" t="s">
        <v>430</v>
      </c>
      <c r="AH179" s="346" t="s">
        <v>430</v>
      </c>
      <c r="AI179" s="346" t="s">
        <v>430</v>
      </c>
      <c r="AJ179" s="346">
        <v>157</v>
      </c>
      <c r="AK179" s="346">
        <v>93</v>
      </c>
      <c r="AL179" s="346">
        <v>79</v>
      </c>
      <c r="AM179" s="346">
        <v>100</v>
      </c>
      <c r="AN179" s="346">
        <v>214</v>
      </c>
      <c r="AO179" s="373"/>
      <c r="AP179" s="348" t="s">
        <v>430</v>
      </c>
      <c r="AQ179" s="348" t="s">
        <v>430</v>
      </c>
      <c r="AR179" s="348" t="s">
        <v>430</v>
      </c>
      <c r="AS179" s="348" t="s">
        <v>430</v>
      </c>
      <c r="AT179" s="348">
        <v>2.41</v>
      </c>
      <c r="AU179" s="351"/>
      <c r="AV179" s="346" t="s">
        <v>430</v>
      </c>
      <c r="AW179" s="346" t="s">
        <v>430</v>
      </c>
      <c r="AX179" s="346" t="s">
        <v>430</v>
      </c>
      <c r="AY179" s="346" t="s">
        <v>430</v>
      </c>
      <c r="AZ179" s="346">
        <v>93</v>
      </c>
      <c r="BA179" s="374"/>
      <c r="BB179" s="348">
        <v>12.3877397692525</v>
      </c>
      <c r="BC179" s="348">
        <v>1.00169763450878</v>
      </c>
      <c r="BD179" s="348">
        <v>-3.4047329596696797E-2</v>
      </c>
      <c r="BE179" s="375">
        <v>-9.9241746179155599E-2</v>
      </c>
      <c r="BF179" s="374"/>
      <c r="BG179" s="372">
        <v>0.1128</v>
      </c>
      <c r="BH179" s="373"/>
      <c r="BI179" s="843">
        <v>41.8538</v>
      </c>
      <c r="BJ179" s="843">
        <v>32.063899999999997</v>
      </c>
      <c r="BK179" s="843">
        <v>26.040400000000002</v>
      </c>
      <c r="BL179" s="843">
        <v>4.19E-2</v>
      </c>
      <c r="BM179" s="373"/>
      <c r="BN179" s="372" t="s">
        <v>5185</v>
      </c>
      <c r="BO179" s="372" t="s">
        <v>5186</v>
      </c>
      <c r="BP179" s="372" t="s">
        <v>5187</v>
      </c>
      <c r="BQ179" s="372" t="s">
        <v>5188</v>
      </c>
      <c r="BR179" s="372" t="s">
        <v>4254</v>
      </c>
      <c r="BS179" s="373"/>
      <c r="BT179" s="354" t="s">
        <v>4704</v>
      </c>
    </row>
    <row r="180" spans="1:72" s="428" customFormat="1" x14ac:dyDescent="0.25">
      <c r="A180" s="345" t="s">
        <v>5189</v>
      </c>
      <c r="B180" s="373"/>
      <c r="C180" s="719">
        <v>45624</v>
      </c>
      <c r="D180" s="373"/>
      <c r="E180" s="346">
        <v>78.52</v>
      </c>
      <c r="F180" s="373"/>
      <c r="G180" s="347">
        <v>10.9001</v>
      </c>
      <c r="H180" s="374"/>
      <c r="I180" s="348">
        <v>-0.37930000000000003</v>
      </c>
      <c r="J180" s="348">
        <v>-1.3726</v>
      </c>
      <c r="K180" s="348">
        <v>-2.4198</v>
      </c>
      <c r="L180" s="348">
        <v>4.5232000000000001</v>
      </c>
      <c r="M180" s="348">
        <v>8.5516000000000005</v>
      </c>
      <c r="N180" s="350">
        <v>6.1798000000000002</v>
      </c>
      <c r="O180" s="348" t="s">
        <v>430</v>
      </c>
      <c r="P180" s="348" t="s">
        <v>430</v>
      </c>
      <c r="Q180" s="348" t="s">
        <v>430</v>
      </c>
      <c r="R180" s="348" t="s">
        <v>430</v>
      </c>
      <c r="S180" s="348">
        <v>0.61570000000000003</v>
      </c>
      <c r="T180" s="348">
        <v>17.822399999999998</v>
      </c>
      <c r="U180" s="348">
        <v>2.7090000000000001</v>
      </c>
      <c r="V180" s="348">
        <v>8.5927000000000007</v>
      </c>
      <c r="W180" s="348">
        <v>-2.7037</v>
      </c>
      <c r="X180" s="348">
        <v>4.9508999999999999</v>
      </c>
      <c r="Y180" s="374"/>
      <c r="Z180" s="346">
        <v>169</v>
      </c>
      <c r="AA180" s="346">
        <v>145</v>
      </c>
      <c r="AB180" s="346">
        <v>86</v>
      </c>
      <c r="AC180" s="346">
        <v>78</v>
      </c>
      <c r="AD180" s="346">
        <v>49</v>
      </c>
      <c r="AE180" s="346">
        <v>70</v>
      </c>
      <c r="AF180" s="346" t="s">
        <v>430</v>
      </c>
      <c r="AG180" s="346" t="s">
        <v>430</v>
      </c>
      <c r="AH180" s="346" t="s">
        <v>430</v>
      </c>
      <c r="AI180" s="346" t="s">
        <v>430</v>
      </c>
      <c r="AJ180" s="346">
        <v>110</v>
      </c>
      <c r="AK180" s="346">
        <v>69</v>
      </c>
      <c r="AL180" s="346">
        <v>72</v>
      </c>
      <c r="AM180" s="346">
        <v>50</v>
      </c>
      <c r="AN180" s="346">
        <v>201</v>
      </c>
      <c r="AO180" s="373"/>
      <c r="AP180" s="348" t="s">
        <v>430</v>
      </c>
      <c r="AQ180" s="348" t="s">
        <v>430</v>
      </c>
      <c r="AR180" s="348" t="s">
        <v>430</v>
      </c>
      <c r="AS180" s="348" t="s">
        <v>430</v>
      </c>
      <c r="AT180" s="348">
        <v>7.2</v>
      </c>
      <c r="AU180" s="351"/>
      <c r="AV180" s="346" t="s">
        <v>430</v>
      </c>
      <c r="AW180" s="346" t="s">
        <v>430</v>
      </c>
      <c r="AX180" s="346" t="s">
        <v>430</v>
      </c>
      <c r="AY180" s="346" t="s">
        <v>430</v>
      </c>
      <c r="AZ180" s="346">
        <v>69</v>
      </c>
      <c r="BA180" s="374"/>
      <c r="BB180" s="348">
        <v>17.185044095899698</v>
      </c>
      <c r="BC180" s="348">
        <v>0.99740880600848203</v>
      </c>
      <c r="BD180" s="348">
        <v>-6.7033544302049003E-3</v>
      </c>
      <c r="BE180" s="375">
        <v>-8.3903534374735203E-2</v>
      </c>
      <c r="BF180" s="374"/>
      <c r="BG180" s="372">
        <v>6.4799999999999996E-2</v>
      </c>
      <c r="BH180" s="373"/>
      <c r="BI180" s="843">
        <v>11.0718</v>
      </c>
      <c r="BJ180" s="843">
        <v>84.506500000000003</v>
      </c>
      <c r="BK180" s="843">
        <v>4.2434799999999999</v>
      </c>
      <c r="BL180" s="843">
        <v>0.17821999999999999</v>
      </c>
      <c r="BM180" s="373"/>
      <c r="BN180" s="372" t="s">
        <v>5190</v>
      </c>
      <c r="BO180" s="372" t="s">
        <v>5191</v>
      </c>
      <c r="BP180" s="372" t="s">
        <v>5192</v>
      </c>
      <c r="BQ180" s="372" t="s">
        <v>5193</v>
      </c>
      <c r="BR180" s="372" t="s">
        <v>609</v>
      </c>
      <c r="BS180" s="373"/>
      <c r="BT180" s="354" t="s">
        <v>555</v>
      </c>
    </row>
    <row r="181" spans="1:72" s="428" customFormat="1" x14ac:dyDescent="0.25">
      <c r="A181" s="345" t="s">
        <v>5194</v>
      </c>
      <c r="B181" s="373"/>
      <c r="C181" s="719">
        <v>45408</v>
      </c>
      <c r="D181" s="373"/>
      <c r="E181" s="346">
        <v>68.98</v>
      </c>
      <c r="F181" s="373"/>
      <c r="G181" s="347">
        <v>10.8246</v>
      </c>
      <c r="H181" s="374"/>
      <c r="I181" s="348">
        <v>-0.13750000000000001</v>
      </c>
      <c r="J181" s="348">
        <v>-0.83189999999999997</v>
      </c>
      <c r="K181" s="348">
        <v>-2.8801000000000001</v>
      </c>
      <c r="L181" s="348">
        <v>2.8729</v>
      </c>
      <c r="M181" s="348">
        <v>5.2096</v>
      </c>
      <c r="N181" s="350">
        <v>3.0335000000000001</v>
      </c>
      <c r="O181" s="348">
        <v>-1.5348999999999999</v>
      </c>
      <c r="P181" s="348" t="s">
        <v>430</v>
      </c>
      <c r="Q181" s="348" t="s">
        <v>430</v>
      </c>
      <c r="R181" s="348" t="s">
        <v>430</v>
      </c>
      <c r="S181" s="348">
        <v>-2.0141</v>
      </c>
      <c r="T181" s="348">
        <v>12.9716</v>
      </c>
      <c r="U181" s="348">
        <v>-1.091</v>
      </c>
      <c r="V181" s="348">
        <v>3.4906000000000001</v>
      </c>
      <c r="W181" s="348">
        <v>-0.78280000000000005</v>
      </c>
      <c r="X181" s="348">
        <v>3.3919999999999999</v>
      </c>
      <c r="Y181" s="374"/>
      <c r="Z181" s="346">
        <v>123</v>
      </c>
      <c r="AA181" s="346">
        <v>91</v>
      </c>
      <c r="AB181" s="346">
        <v>104</v>
      </c>
      <c r="AC181" s="346">
        <v>135</v>
      </c>
      <c r="AD181" s="346">
        <v>93</v>
      </c>
      <c r="AE181" s="346">
        <v>97</v>
      </c>
      <c r="AF181" s="346">
        <v>70</v>
      </c>
      <c r="AG181" s="346" t="s">
        <v>430</v>
      </c>
      <c r="AH181" s="346" t="s">
        <v>430</v>
      </c>
      <c r="AI181" s="346" t="s">
        <v>430</v>
      </c>
      <c r="AJ181" s="346">
        <v>236</v>
      </c>
      <c r="AK181" s="346">
        <v>128</v>
      </c>
      <c r="AL181" s="346">
        <v>107</v>
      </c>
      <c r="AM181" s="346">
        <v>96</v>
      </c>
      <c r="AN181" s="346">
        <v>37</v>
      </c>
      <c r="AO181" s="373"/>
      <c r="AP181" s="348" t="s">
        <v>430</v>
      </c>
      <c r="AQ181" s="348" t="s">
        <v>430</v>
      </c>
      <c r="AR181" s="348" t="s">
        <v>430</v>
      </c>
      <c r="AS181" s="348" t="s">
        <v>430</v>
      </c>
      <c r="AT181" s="348">
        <v>1.94</v>
      </c>
      <c r="AU181" s="351"/>
      <c r="AV181" s="346" t="s">
        <v>430</v>
      </c>
      <c r="AW181" s="346" t="s">
        <v>430</v>
      </c>
      <c r="AX181" s="346" t="s">
        <v>430</v>
      </c>
      <c r="AY181" s="346" t="s">
        <v>430</v>
      </c>
      <c r="AZ181" s="346">
        <v>98</v>
      </c>
      <c r="BA181" s="374"/>
      <c r="BB181" s="348">
        <v>15.3680683041253</v>
      </c>
      <c r="BC181" s="348">
        <v>1.00024955542189</v>
      </c>
      <c r="BD181" s="348">
        <v>2.5189891548821099E-3</v>
      </c>
      <c r="BE181" s="375">
        <v>-9.5160428182999607E-2</v>
      </c>
      <c r="BF181" s="374"/>
      <c r="BG181" s="372">
        <v>0.1943</v>
      </c>
      <c r="BH181" s="373"/>
      <c r="BI181" s="348">
        <v>53.843000000000004</v>
      </c>
      <c r="BJ181" s="348">
        <v>28.092700000000001</v>
      </c>
      <c r="BK181" s="348">
        <v>17.908200000000001</v>
      </c>
      <c r="BL181" s="348">
        <v>0.15609999999999999</v>
      </c>
      <c r="BM181" s="373"/>
      <c r="BN181" s="372" t="s">
        <v>5195</v>
      </c>
      <c r="BO181" s="372" t="s">
        <v>5196</v>
      </c>
      <c r="BP181" s="372" t="s">
        <v>5197</v>
      </c>
      <c r="BQ181" s="372" t="s">
        <v>5198</v>
      </c>
      <c r="BR181" s="372" t="s">
        <v>1746</v>
      </c>
      <c r="BS181" s="373"/>
      <c r="BT181" s="354" t="s">
        <v>4704</v>
      </c>
    </row>
    <row r="182" spans="1:72" s="428" customFormat="1" x14ac:dyDescent="0.25">
      <c r="A182" s="345" t="s">
        <v>5199</v>
      </c>
      <c r="B182" s="373"/>
      <c r="C182" s="719">
        <v>45589</v>
      </c>
      <c r="D182" s="373"/>
      <c r="E182" s="346">
        <v>69.572100000000006</v>
      </c>
      <c r="F182" s="373"/>
      <c r="G182" s="347">
        <v>9.6862999999999992</v>
      </c>
      <c r="H182" s="374"/>
      <c r="I182" s="348">
        <v>0.19450000000000001</v>
      </c>
      <c r="J182" s="348">
        <v>-1.6558999999999999</v>
      </c>
      <c r="K182" s="348">
        <v>-4.5260999999999996</v>
      </c>
      <c r="L182" s="348">
        <v>1.5218</v>
      </c>
      <c r="M182" s="348">
        <v>-2.9009999999999998</v>
      </c>
      <c r="N182" s="350">
        <v>-5.7625000000000002</v>
      </c>
      <c r="O182" s="348" t="s">
        <v>430</v>
      </c>
      <c r="P182" s="348" t="s">
        <v>430</v>
      </c>
      <c r="Q182" s="348" t="s">
        <v>430</v>
      </c>
      <c r="R182" s="348" t="s">
        <v>430</v>
      </c>
      <c r="S182" s="348">
        <v>-1.4619</v>
      </c>
      <c r="T182" s="348">
        <v>5.5486000000000004</v>
      </c>
      <c r="U182" s="348">
        <v>-9.8369999999999997</v>
      </c>
      <c r="V182" s="348">
        <v>-4.3262</v>
      </c>
      <c r="W182" s="348">
        <v>-2.4914999999999998</v>
      </c>
      <c r="X182" s="348">
        <v>-1.6815</v>
      </c>
      <c r="Y182" s="374"/>
      <c r="Z182" s="346">
        <v>37</v>
      </c>
      <c r="AA182" s="346">
        <v>209</v>
      </c>
      <c r="AB182" s="346">
        <v>192</v>
      </c>
      <c r="AC182" s="346">
        <v>214</v>
      </c>
      <c r="AD182" s="346">
        <v>210</v>
      </c>
      <c r="AE182" s="346">
        <v>189</v>
      </c>
      <c r="AF182" s="346" t="s">
        <v>430</v>
      </c>
      <c r="AG182" s="346" t="s">
        <v>430</v>
      </c>
      <c r="AH182" s="346" t="s">
        <v>430</v>
      </c>
      <c r="AI182" s="346" t="s">
        <v>430</v>
      </c>
      <c r="AJ182" s="346">
        <v>203</v>
      </c>
      <c r="AK182" s="346">
        <v>212</v>
      </c>
      <c r="AL182" s="346">
        <v>210</v>
      </c>
      <c r="AM182" s="346">
        <v>192</v>
      </c>
      <c r="AN182" s="346">
        <v>149</v>
      </c>
      <c r="AO182" s="373"/>
      <c r="AP182" s="348" t="s">
        <v>430</v>
      </c>
      <c r="AQ182" s="348" t="s">
        <v>430</v>
      </c>
      <c r="AR182" s="348" t="s">
        <v>430</v>
      </c>
      <c r="AS182" s="348" t="s">
        <v>430</v>
      </c>
      <c r="AT182" s="348">
        <v>-9.4499999999999993</v>
      </c>
      <c r="AU182" s="351"/>
      <c r="AV182" s="346" t="s">
        <v>430</v>
      </c>
      <c r="AW182" s="346" t="s">
        <v>430</v>
      </c>
      <c r="AX182" s="346" t="s">
        <v>430</v>
      </c>
      <c r="AY182" s="346" t="s">
        <v>430</v>
      </c>
      <c r="AZ182" s="346">
        <v>201</v>
      </c>
      <c r="BA182" s="374"/>
      <c r="BB182" s="348">
        <v>11.9184426876506</v>
      </c>
      <c r="BC182" s="348">
        <v>0.99786392902222398</v>
      </c>
      <c r="BD182" s="348">
        <v>-4.0083611435779598E-2</v>
      </c>
      <c r="BE182" s="375">
        <v>-7.5717026381330294E-2</v>
      </c>
      <c r="BF182" s="374"/>
      <c r="BG182" s="372">
        <v>7.9399999999999998E-2</v>
      </c>
      <c r="BH182" s="373"/>
      <c r="BI182" s="843">
        <v>98.368899999999996</v>
      </c>
      <c r="BJ182" s="843">
        <v>1.3561000000000001</v>
      </c>
      <c r="BK182" s="348" t="s">
        <v>430</v>
      </c>
      <c r="BL182" s="843">
        <v>0.27500000000000002</v>
      </c>
      <c r="BM182" s="373"/>
      <c r="BN182" s="372" t="s">
        <v>4532</v>
      </c>
      <c r="BO182" s="372" t="s">
        <v>4523</v>
      </c>
      <c r="BP182" s="372" t="s">
        <v>4524</v>
      </c>
      <c r="BQ182" s="372" t="s">
        <v>4525</v>
      </c>
      <c r="BR182" s="372" t="s">
        <v>4526</v>
      </c>
      <c r="BS182" s="373"/>
      <c r="BT182" s="354" t="s">
        <v>555</v>
      </c>
    </row>
    <row r="183" spans="1:72" s="428" customFormat="1" x14ac:dyDescent="0.25">
      <c r="A183" s="345" t="s">
        <v>5200</v>
      </c>
      <c r="B183" s="373"/>
      <c r="C183" s="719">
        <v>45408</v>
      </c>
      <c r="D183" s="373"/>
      <c r="E183" s="346">
        <v>79.459999999999994</v>
      </c>
      <c r="F183" s="373"/>
      <c r="G183" s="347">
        <v>11.8322</v>
      </c>
      <c r="H183" s="374"/>
      <c r="I183" s="348">
        <v>0.56259999999999999</v>
      </c>
      <c r="J183" s="348">
        <v>-1.5722</v>
      </c>
      <c r="K183" s="348">
        <v>-3.9367999999999999</v>
      </c>
      <c r="L183" s="348">
        <v>1.5517000000000001</v>
      </c>
      <c r="M183" s="348">
        <v>-3.6191</v>
      </c>
      <c r="N183" s="350">
        <v>-2.6749000000000001</v>
      </c>
      <c r="O183" s="348">
        <v>3.3984000000000001</v>
      </c>
      <c r="P183" s="348" t="s">
        <v>430</v>
      </c>
      <c r="Q183" s="348" t="s">
        <v>430</v>
      </c>
      <c r="R183" s="348" t="s">
        <v>430</v>
      </c>
      <c r="S183" s="348">
        <v>-3.8782999999999999</v>
      </c>
      <c r="T183" s="348">
        <v>8.7827999999999999</v>
      </c>
      <c r="U183" s="348">
        <v>-7.5819000000000001</v>
      </c>
      <c r="V183" s="348">
        <v>-2.2277999999999998</v>
      </c>
      <c r="W183" s="348">
        <v>-2.9941</v>
      </c>
      <c r="X183" s="348">
        <v>7.3395999999999999</v>
      </c>
      <c r="Y183" s="374"/>
      <c r="Z183" s="346">
        <v>1</v>
      </c>
      <c r="AA183" s="346">
        <v>169</v>
      </c>
      <c r="AB183" s="346">
        <v>154</v>
      </c>
      <c r="AC183" s="346">
        <v>209</v>
      </c>
      <c r="AD183" s="346">
        <v>224</v>
      </c>
      <c r="AE183" s="346">
        <v>153</v>
      </c>
      <c r="AF183" s="346">
        <v>25</v>
      </c>
      <c r="AG183" s="346" t="s">
        <v>430</v>
      </c>
      <c r="AH183" s="346" t="s">
        <v>430</v>
      </c>
      <c r="AI183" s="346" t="s">
        <v>430</v>
      </c>
      <c r="AJ183" s="346">
        <v>254</v>
      </c>
      <c r="AK183" s="346">
        <v>177</v>
      </c>
      <c r="AL183" s="346">
        <v>185</v>
      </c>
      <c r="AM183" s="346">
        <v>169</v>
      </c>
      <c r="AN183" s="346">
        <v>221</v>
      </c>
      <c r="AO183" s="373"/>
      <c r="AP183" s="348" t="s">
        <v>430</v>
      </c>
      <c r="AQ183" s="348" t="s">
        <v>430</v>
      </c>
      <c r="AR183" s="348" t="s">
        <v>430</v>
      </c>
      <c r="AS183" s="348" t="s">
        <v>430</v>
      </c>
      <c r="AT183" s="348">
        <v>-8.73</v>
      </c>
      <c r="AU183" s="351"/>
      <c r="AV183" s="346" t="s">
        <v>430</v>
      </c>
      <c r="AW183" s="346" t="s">
        <v>430</v>
      </c>
      <c r="AX183" s="346" t="s">
        <v>430</v>
      </c>
      <c r="AY183" s="346" t="s">
        <v>430</v>
      </c>
      <c r="AZ183" s="346">
        <v>182</v>
      </c>
      <c r="BA183" s="374"/>
      <c r="BB183" s="348">
        <v>13.090464082840199</v>
      </c>
      <c r="BC183" s="348">
        <v>0.99292117218180798</v>
      </c>
      <c r="BD183" s="348">
        <v>2.1508036620124502E-2</v>
      </c>
      <c r="BE183" s="375">
        <v>-0.121499479616398</v>
      </c>
      <c r="BF183" s="374"/>
      <c r="BG183" s="372">
        <v>0.16739999999999999</v>
      </c>
      <c r="BH183" s="373"/>
      <c r="BI183" s="348">
        <v>96.812200000000004</v>
      </c>
      <c r="BJ183" s="348">
        <v>4.4329200000000002</v>
      </c>
      <c r="BK183" s="348">
        <v>0.52901399999999998</v>
      </c>
      <c r="BL183" s="348">
        <v>-1.7741340000000001</v>
      </c>
      <c r="BM183" s="373"/>
      <c r="BN183" s="372" t="s">
        <v>5201</v>
      </c>
      <c r="BO183" s="372" t="s">
        <v>5202</v>
      </c>
      <c r="BP183" s="372" t="s">
        <v>5203</v>
      </c>
      <c r="BQ183" s="372" t="s">
        <v>5204</v>
      </c>
      <c r="BR183" s="372" t="s">
        <v>5205</v>
      </c>
      <c r="BS183" s="373"/>
      <c r="BT183" s="354" t="s">
        <v>4704</v>
      </c>
    </row>
    <row r="184" spans="1:72" s="428" customFormat="1" x14ac:dyDescent="0.25">
      <c r="A184" s="345" t="s">
        <v>5206</v>
      </c>
      <c r="B184" s="373"/>
      <c r="C184" s="719">
        <v>45624</v>
      </c>
      <c r="D184" s="373"/>
      <c r="E184" s="346">
        <v>67.399900000000002</v>
      </c>
      <c r="F184" s="373"/>
      <c r="G184" s="347">
        <v>9.5848999999999993</v>
      </c>
      <c r="H184" s="374"/>
      <c r="I184" s="348">
        <v>-0.16869999999999999</v>
      </c>
      <c r="J184" s="348">
        <v>-1.0213000000000001</v>
      </c>
      <c r="K184" s="348">
        <v>-4.4939</v>
      </c>
      <c r="L184" s="348">
        <v>4.2937000000000003</v>
      </c>
      <c r="M184" s="348">
        <v>1.1546000000000001</v>
      </c>
      <c r="N184" s="350">
        <v>-1.1193</v>
      </c>
      <c r="O184" s="348" t="s">
        <v>430</v>
      </c>
      <c r="P184" s="348" t="s">
        <v>430</v>
      </c>
      <c r="Q184" s="348" t="s">
        <v>430</v>
      </c>
      <c r="R184" s="348" t="s">
        <v>430</v>
      </c>
      <c r="S184" s="348">
        <v>0.86609999999999998</v>
      </c>
      <c r="T184" s="348">
        <v>10.6099</v>
      </c>
      <c r="U184" s="348">
        <v>-2.2707000000000002</v>
      </c>
      <c r="V184" s="348">
        <v>1.7245999999999999</v>
      </c>
      <c r="W184" s="348">
        <v>-2.6577999999999999</v>
      </c>
      <c r="X184" s="348">
        <v>-2.3490000000000002</v>
      </c>
      <c r="Y184" s="374"/>
      <c r="Z184" s="346">
        <v>139</v>
      </c>
      <c r="AA184" s="346">
        <v>102</v>
      </c>
      <c r="AB184" s="346">
        <v>176</v>
      </c>
      <c r="AC184" s="346">
        <v>94</v>
      </c>
      <c r="AD184" s="346">
        <v>155</v>
      </c>
      <c r="AE184" s="346">
        <v>145</v>
      </c>
      <c r="AF184" s="346" t="s">
        <v>430</v>
      </c>
      <c r="AG184" s="346" t="s">
        <v>430</v>
      </c>
      <c r="AH184" s="346" t="s">
        <v>430</v>
      </c>
      <c r="AI184" s="346" t="s">
        <v>430</v>
      </c>
      <c r="AJ184" s="346">
        <v>101</v>
      </c>
      <c r="AK184" s="346">
        <v>152</v>
      </c>
      <c r="AL184" s="346">
        <v>122</v>
      </c>
      <c r="AM184" s="346">
        <v>135</v>
      </c>
      <c r="AN184" s="346">
        <v>171</v>
      </c>
      <c r="AO184" s="373"/>
      <c r="AP184" s="348" t="s">
        <v>430</v>
      </c>
      <c r="AQ184" s="348" t="s">
        <v>430</v>
      </c>
      <c r="AR184" s="348" t="s">
        <v>430</v>
      </c>
      <c r="AS184" s="348" t="s">
        <v>430</v>
      </c>
      <c r="AT184" s="348">
        <v>-0.64</v>
      </c>
      <c r="AU184" s="351"/>
      <c r="AV184" s="346" t="s">
        <v>430</v>
      </c>
      <c r="AW184" s="346" t="s">
        <v>430</v>
      </c>
      <c r="AX184" s="346" t="s">
        <v>430</v>
      </c>
      <c r="AY184" s="346" t="s">
        <v>430</v>
      </c>
      <c r="AZ184" s="346">
        <v>125</v>
      </c>
      <c r="BA184" s="374"/>
      <c r="BB184" s="348">
        <v>12.795723454873499</v>
      </c>
      <c r="BC184" s="348">
        <v>0.99681932476044299</v>
      </c>
      <c r="BD184" s="348">
        <v>-5.2788810196623799E-2</v>
      </c>
      <c r="BE184" s="375">
        <v>-9.3906533080132498E-2</v>
      </c>
      <c r="BF184" s="374"/>
      <c r="BG184" s="372">
        <v>0.1057</v>
      </c>
      <c r="BH184" s="373"/>
      <c r="BI184" s="843">
        <v>83.656300000000002</v>
      </c>
      <c r="BJ184" s="843">
        <v>15.874000000000001</v>
      </c>
      <c r="BK184" s="348" t="s">
        <v>430</v>
      </c>
      <c r="BL184" s="843">
        <v>0.46970000000000001</v>
      </c>
      <c r="BM184" s="373"/>
      <c r="BN184" s="372" t="s">
        <v>5207</v>
      </c>
      <c r="BO184" s="372" t="s">
        <v>5208</v>
      </c>
      <c r="BP184" s="372" t="s">
        <v>5209</v>
      </c>
      <c r="BQ184" s="372" t="s">
        <v>4677</v>
      </c>
      <c r="BR184" s="372" t="s">
        <v>4678</v>
      </c>
      <c r="BS184" s="373"/>
      <c r="BT184" s="354" t="s">
        <v>555</v>
      </c>
    </row>
    <row r="185" spans="1:72" s="428" customFormat="1" ht="11" x14ac:dyDescent="0.3">
      <c r="A185" s="845" t="s">
        <v>5210</v>
      </c>
      <c r="B185" s="846"/>
      <c r="C185" s="847">
        <v>45649</v>
      </c>
      <c r="D185" s="846"/>
      <c r="E185" s="848">
        <v>66.713499999999996</v>
      </c>
      <c r="F185" s="846"/>
      <c r="G185" s="849">
        <v>10.917</v>
      </c>
      <c r="H185" s="851"/>
      <c r="I185" s="850">
        <v>9.1700000000000004E-2</v>
      </c>
      <c r="J185" s="850">
        <v>-1.1677999999999999</v>
      </c>
      <c r="K185" s="850">
        <v>-4.5632999999999999</v>
      </c>
      <c r="L185" s="850">
        <v>1.8376999999999999</v>
      </c>
      <c r="M185" s="850">
        <v>1.2615000000000001</v>
      </c>
      <c r="N185" s="852">
        <v>0.54339999999999999</v>
      </c>
      <c r="O185" s="850" t="s">
        <v>430</v>
      </c>
      <c r="P185" s="850" t="s">
        <v>430</v>
      </c>
      <c r="Q185" s="850" t="s">
        <v>430</v>
      </c>
      <c r="R185" s="850" t="s">
        <v>430</v>
      </c>
      <c r="S185" s="850">
        <v>-0.32869999999999999</v>
      </c>
      <c r="T185" s="850">
        <v>9.3011999999999997</v>
      </c>
      <c r="U185" s="850">
        <v>-3.1838000000000002</v>
      </c>
      <c r="V185" s="850">
        <v>2.0948000000000002</v>
      </c>
      <c r="W185" s="850">
        <v>-2.3961000000000001</v>
      </c>
      <c r="X185" s="850">
        <v>5.2487000000000004</v>
      </c>
      <c r="Y185" s="851"/>
      <c r="Z185" s="848">
        <v>62</v>
      </c>
      <c r="AA185" s="848">
        <v>120</v>
      </c>
      <c r="AB185" s="848">
        <v>196</v>
      </c>
      <c r="AC185" s="848">
        <v>172</v>
      </c>
      <c r="AD185" s="848">
        <v>149</v>
      </c>
      <c r="AE185" s="848">
        <v>119</v>
      </c>
      <c r="AF185" s="848" t="s">
        <v>430</v>
      </c>
      <c r="AG185" s="848" t="s">
        <v>430</v>
      </c>
      <c r="AH185" s="848" t="s">
        <v>430</v>
      </c>
      <c r="AI185" s="848" t="s">
        <v>430</v>
      </c>
      <c r="AJ185" s="848">
        <v>156</v>
      </c>
      <c r="AK185" s="848">
        <v>166</v>
      </c>
      <c r="AL185" s="848">
        <v>138</v>
      </c>
      <c r="AM185" s="848">
        <v>128</v>
      </c>
      <c r="AN185" s="848">
        <v>113</v>
      </c>
      <c r="AO185" s="846"/>
      <c r="AP185" s="850" t="s">
        <v>430</v>
      </c>
      <c r="AQ185" s="850" t="s">
        <v>430</v>
      </c>
      <c r="AR185" s="850" t="s">
        <v>430</v>
      </c>
      <c r="AS185" s="850" t="s">
        <v>430</v>
      </c>
      <c r="AT185" s="850">
        <v>-2.13</v>
      </c>
      <c r="AU185" s="853"/>
      <c r="AV185" s="848" t="s">
        <v>430</v>
      </c>
      <c r="AW185" s="848" t="s">
        <v>430</v>
      </c>
      <c r="AX185" s="848" t="s">
        <v>430</v>
      </c>
      <c r="AY185" s="848" t="s">
        <v>430</v>
      </c>
      <c r="AZ185" s="848">
        <v>136</v>
      </c>
      <c r="BA185" s="851"/>
      <c r="BB185" s="850">
        <v>11.745188951479401</v>
      </c>
      <c r="BC185" s="850">
        <v>1.0014855644163301</v>
      </c>
      <c r="BD185" s="850">
        <v>8.6860721781151402E-3</v>
      </c>
      <c r="BE185" s="856">
        <v>-0.110178343948566</v>
      </c>
      <c r="BF185" s="851"/>
      <c r="BG185" s="859">
        <v>0.20430000000000001</v>
      </c>
      <c r="BH185" s="846"/>
      <c r="BI185" s="850">
        <v>96.134399999999999</v>
      </c>
      <c r="BJ185" s="850">
        <v>3.6601499999999998</v>
      </c>
      <c r="BK185" s="850" t="s">
        <v>430</v>
      </c>
      <c r="BL185" s="850">
        <v>0.20544999999999999</v>
      </c>
      <c r="BM185" s="846"/>
      <c r="BN185" s="859" t="s">
        <v>4702</v>
      </c>
      <c r="BO185" s="859" t="s">
        <v>4703</v>
      </c>
      <c r="BP185" s="859" t="s">
        <v>3450</v>
      </c>
      <c r="BQ185" s="859" t="s">
        <v>4630</v>
      </c>
      <c r="BR185" s="859" t="s">
        <v>4631</v>
      </c>
      <c r="BS185" s="846"/>
      <c r="BT185" s="860" t="s">
        <v>555</v>
      </c>
    </row>
    <row r="186" spans="1:72" s="428" customFormat="1" x14ac:dyDescent="0.25">
      <c r="A186" s="345" t="s">
        <v>5211</v>
      </c>
      <c r="B186" s="373"/>
      <c r="C186" s="719">
        <v>44643</v>
      </c>
      <c r="D186" s="373"/>
      <c r="E186" s="346">
        <v>62.37</v>
      </c>
      <c r="F186" s="373"/>
      <c r="G186" s="347">
        <v>15.2142</v>
      </c>
      <c r="H186" s="374"/>
      <c r="I186" s="348">
        <v>0.1033</v>
      </c>
      <c r="J186" s="348">
        <v>-1.3922000000000001</v>
      </c>
      <c r="K186" s="348">
        <v>-5.7606000000000002</v>
      </c>
      <c r="L186" s="348">
        <v>-0.69899999999999995</v>
      </c>
      <c r="M186" s="348">
        <v>-4.5994000000000002</v>
      </c>
      <c r="N186" s="350">
        <v>-7.9611999999999998</v>
      </c>
      <c r="O186" s="348">
        <v>-6.1917999999999997</v>
      </c>
      <c r="P186" s="348">
        <v>6.1258999999999997</v>
      </c>
      <c r="Q186" s="348" t="s">
        <v>430</v>
      </c>
      <c r="R186" s="348" t="s">
        <v>430</v>
      </c>
      <c r="S186" s="348">
        <v>-3.3835000000000002</v>
      </c>
      <c r="T186" s="348">
        <v>3.6269999999999998</v>
      </c>
      <c r="U186" s="348">
        <v>-9.8224999999999998</v>
      </c>
      <c r="V186" s="348">
        <v>-5.2039</v>
      </c>
      <c r="W186" s="348">
        <v>-2.4981</v>
      </c>
      <c r="X186" s="348">
        <v>9.84</v>
      </c>
      <c r="Y186" s="374"/>
      <c r="Z186" s="346">
        <v>55</v>
      </c>
      <c r="AA186" s="346">
        <v>154</v>
      </c>
      <c r="AB186" s="346">
        <v>238</v>
      </c>
      <c r="AC186" s="346">
        <v>240</v>
      </c>
      <c r="AD186" s="346">
        <v>236</v>
      </c>
      <c r="AE186" s="346">
        <v>209</v>
      </c>
      <c r="AF186" s="346">
        <v>122</v>
      </c>
      <c r="AG186" s="346">
        <v>88</v>
      </c>
      <c r="AH186" s="346" t="s">
        <v>430</v>
      </c>
      <c r="AI186" s="346" t="s">
        <v>430</v>
      </c>
      <c r="AJ186" s="346">
        <v>251</v>
      </c>
      <c r="AK186" s="346">
        <v>233</v>
      </c>
      <c r="AL186" s="346">
        <v>209</v>
      </c>
      <c r="AM186" s="346">
        <v>202</v>
      </c>
      <c r="AN186" s="346">
        <v>152</v>
      </c>
      <c r="AO186" s="373"/>
      <c r="AP186" s="348" t="s">
        <v>430</v>
      </c>
      <c r="AQ186" s="348" t="s">
        <v>430</v>
      </c>
      <c r="AR186" s="348" t="s">
        <v>430</v>
      </c>
      <c r="AS186" s="348">
        <v>-1.95</v>
      </c>
      <c r="AT186" s="348">
        <v>-11.25</v>
      </c>
      <c r="AU186" s="351"/>
      <c r="AV186" s="346" t="s">
        <v>430</v>
      </c>
      <c r="AW186" s="346" t="s">
        <v>430</v>
      </c>
      <c r="AX186" s="346" t="s">
        <v>430</v>
      </c>
      <c r="AY186" s="346">
        <v>99</v>
      </c>
      <c r="AZ186" s="346">
        <v>210</v>
      </c>
      <c r="BA186" s="374"/>
      <c r="BB186" s="348">
        <v>11.872818297673501</v>
      </c>
      <c r="BC186" s="348">
        <v>0</v>
      </c>
      <c r="BD186" s="348">
        <v>1.03504642101279E-2</v>
      </c>
      <c r="BE186" s="375" t="s">
        <v>430</v>
      </c>
      <c r="BF186" s="374"/>
      <c r="BG186" s="372" t="s">
        <v>430</v>
      </c>
      <c r="BH186" s="373"/>
      <c r="BI186" s="843">
        <v>80.765600000000006</v>
      </c>
      <c r="BJ186" s="843">
        <v>15.5633</v>
      </c>
      <c r="BK186" s="843">
        <v>3.15828</v>
      </c>
      <c r="BL186" s="843">
        <v>0.51282000000000005</v>
      </c>
      <c r="BM186" s="373"/>
      <c r="BN186" s="372" t="s">
        <v>5212</v>
      </c>
      <c r="BO186" s="372" t="s">
        <v>5213</v>
      </c>
      <c r="BP186" s="372" t="s">
        <v>5214</v>
      </c>
      <c r="BQ186" s="372" t="s">
        <v>3216</v>
      </c>
      <c r="BR186" s="372" t="s">
        <v>5215</v>
      </c>
      <c r="BS186" s="373"/>
      <c r="BT186" s="354" t="s">
        <v>548</v>
      </c>
    </row>
    <row r="187" spans="1:72" s="428" customFormat="1" x14ac:dyDescent="0.25">
      <c r="A187" s="345" t="s">
        <v>5216</v>
      </c>
      <c r="B187" s="373"/>
      <c r="C187" s="719">
        <v>45877</v>
      </c>
      <c r="D187" s="373"/>
      <c r="E187" s="346">
        <v>63.389899999999997</v>
      </c>
      <c r="F187" s="373"/>
      <c r="G187" s="347">
        <v>10.5878</v>
      </c>
      <c r="H187" s="374"/>
      <c r="I187" s="348">
        <v>-0.69689999999999996</v>
      </c>
      <c r="J187" s="348">
        <v>-1.3446</v>
      </c>
      <c r="K187" s="348">
        <v>-4.4318999999999997</v>
      </c>
      <c r="L187" s="348">
        <v>1.1715</v>
      </c>
      <c r="M187" s="348">
        <v>4.2824999999999998</v>
      </c>
      <c r="N187" s="350">
        <v>0.96120000000000005</v>
      </c>
      <c r="O187" s="348" t="s">
        <v>430</v>
      </c>
      <c r="P187" s="348" t="s">
        <v>430</v>
      </c>
      <c r="Q187" s="348" t="s">
        <v>430</v>
      </c>
      <c r="R187" s="348" t="s">
        <v>430</v>
      </c>
      <c r="S187" s="348">
        <v>-0.27779999999999999</v>
      </c>
      <c r="T187" s="348">
        <v>12.3911</v>
      </c>
      <c r="U187" s="348">
        <v>0.62729999999999997</v>
      </c>
      <c r="V187" s="348">
        <v>4.0651999999999999</v>
      </c>
      <c r="W187" s="348">
        <v>-2.5933999999999999</v>
      </c>
      <c r="X187" s="348">
        <v>5.3777999999999997</v>
      </c>
      <c r="Y187" s="374"/>
      <c r="Z187" s="346">
        <v>210</v>
      </c>
      <c r="AA187" s="346">
        <v>137</v>
      </c>
      <c r="AB187" s="346">
        <v>166</v>
      </c>
      <c r="AC187" s="346">
        <v>224</v>
      </c>
      <c r="AD187" s="346">
        <v>106</v>
      </c>
      <c r="AE187" s="346">
        <v>114</v>
      </c>
      <c r="AF187" s="346" t="s">
        <v>430</v>
      </c>
      <c r="AG187" s="346" t="s">
        <v>430</v>
      </c>
      <c r="AH187" s="346" t="s">
        <v>430</v>
      </c>
      <c r="AI187" s="346" t="s">
        <v>430</v>
      </c>
      <c r="AJ187" s="346">
        <v>155</v>
      </c>
      <c r="AK187" s="346">
        <v>141</v>
      </c>
      <c r="AL187" s="346">
        <v>95</v>
      </c>
      <c r="AM187" s="346">
        <v>92</v>
      </c>
      <c r="AN187" s="346">
        <v>166</v>
      </c>
      <c r="AO187" s="373"/>
      <c r="AP187" s="348" t="s">
        <v>430</v>
      </c>
      <c r="AQ187" s="348" t="s">
        <v>430</v>
      </c>
      <c r="AR187" s="348" t="s">
        <v>430</v>
      </c>
      <c r="AS187" s="348" t="s">
        <v>430</v>
      </c>
      <c r="AT187" s="348">
        <v>1.87</v>
      </c>
      <c r="AU187" s="351"/>
      <c r="AV187" s="346" t="s">
        <v>430</v>
      </c>
      <c r="AW187" s="346" t="s">
        <v>430</v>
      </c>
      <c r="AX187" s="346" t="s">
        <v>430</v>
      </c>
      <c r="AY187" s="346" t="s">
        <v>430</v>
      </c>
      <c r="AZ187" s="346">
        <v>99</v>
      </c>
      <c r="BA187" s="374"/>
      <c r="BB187" s="348">
        <v>11.6502018154917</v>
      </c>
      <c r="BC187" s="348">
        <v>0</v>
      </c>
      <c r="BD187" s="348">
        <v>5.2222424267313302E-3</v>
      </c>
      <c r="BE187" s="375" t="s">
        <v>430</v>
      </c>
      <c r="BF187" s="374"/>
      <c r="BG187" s="372" t="s">
        <v>430</v>
      </c>
      <c r="BH187" s="373"/>
      <c r="BI187" s="843">
        <v>56.611899999999999</v>
      </c>
      <c r="BJ187" s="843">
        <v>33.062899999999999</v>
      </c>
      <c r="BK187" s="843">
        <v>10.0342</v>
      </c>
      <c r="BL187" s="843">
        <v>0.29099999999999998</v>
      </c>
      <c r="BM187" s="373"/>
      <c r="BN187" s="372" t="s">
        <v>5217</v>
      </c>
      <c r="BO187" s="372" t="s">
        <v>5218</v>
      </c>
      <c r="BP187" s="372" t="s">
        <v>5219</v>
      </c>
      <c r="BQ187" s="372" t="s">
        <v>5220</v>
      </c>
      <c r="BR187" s="372" t="s">
        <v>5221</v>
      </c>
      <c r="BS187" s="373"/>
      <c r="BT187" s="354" t="s">
        <v>5178</v>
      </c>
    </row>
    <row r="188" spans="1:72" s="428" customFormat="1" x14ac:dyDescent="0.25">
      <c r="A188" s="345" t="s">
        <v>5222</v>
      </c>
      <c r="B188" s="373"/>
      <c r="C188" s="719">
        <v>45408</v>
      </c>
      <c r="D188" s="373"/>
      <c r="E188" s="346">
        <v>64.06</v>
      </c>
      <c r="F188" s="373"/>
      <c r="G188" s="347">
        <v>8.8199000000000005</v>
      </c>
      <c r="H188" s="374"/>
      <c r="I188" s="348">
        <v>-2.1499999999999998E-2</v>
      </c>
      <c r="J188" s="348">
        <v>-4.8308</v>
      </c>
      <c r="K188" s="348">
        <v>-2.9394</v>
      </c>
      <c r="L188" s="348">
        <v>16.7194</v>
      </c>
      <c r="M188" s="348">
        <v>16.970099999999999</v>
      </c>
      <c r="N188" s="350">
        <v>-1.7763</v>
      </c>
      <c r="O188" s="348">
        <v>-9.2787000000000006</v>
      </c>
      <c r="P188" s="348" t="s">
        <v>430</v>
      </c>
      <c r="Q188" s="348" t="s">
        <v>430</v>
      </c>
      <c r="R188" s="348" t="s">
        <v>430</v>
      </c>
      <c r="S188" s="348">
        <v>5.3361000000000001</v>
      </c>
      <c r="T188" s="348">
        <v>33.807200000000002</v>
      </c>
      <c r="U188" s="348">
        <v>-1.1122000000000001</v>
      </c>
      <c r="V188" s="348">
        <v>0.109</v>
      </c>
      <c r="W188" s="348">
        <v>-3.556</v>
      </c>
      <c r="X188" s="348">
        <v>-5.1493000000000002</v>
      </c>
      <c r="Y188" s="374"/>
      <c r="Z188" s="346">
        <v>90</v>
      </c>
      <c r="AA188" s="346">
        <v>248</v>
      </c>
      <c r="AB188" s="346">
        <v>106</v>
      </c>
      <c r="AC188" s="346">
        <v>2</v>
      </c>
      <c r="AD188" s="346">
        <v>22</v>
      </c>
      <c r="AE188" s="346">
        <v>150</v>
      </c>
      <c r="AF188" s="346">
        <v>139</v>
      </c>
      <c r="AG188" s="346" t="s">
        <v>430</v>
      </c>
      <c r="AH188" s="346" t="s">
        <v>430</v>
      </c>
      <c r="AI188" s="346" t="s">
        <v>430</v>
      </c>
      <c r="AJ188" s="346">
        <v>19</v>
      </c>
      <c r="AK188" s="346">
        <v>7</v>
      </c>
      <c r="AL188" s="346">
        <v>109</v>
      </c>
      <c r="AM188" s="346">
        <v>151</v>
      </c>
      <c r="AN188" s="346">
        <v>235</v>
      </c>
      <c r="AO188" s="373"/>
      <c r="AP188" s="348" t="s">
        <v>430</v>
      </c>
      <c r="AQ188" s="348" t="s">
        <v>430</v>
      </c>
      <c r="AR188" s="348" t="s">
        <v>430</v>
      </c>
      <c r="AS188" s="348" t="s">
        <v>430</v>
      </c>
      <c r="AT188" s="348">
        <v>7.24</v>
      </c>
      <c r="AU188" s="351"/>
      <c r="AV188" s="346" t="s">
        <v>430</v>
      </c>
      <c r="AW188" s="346" t="s">
        <v>430</v>
      </c>
      <c r="AX188" s="346" t="s">
        <v>430</v>
      </c>
      <c r="AY188" s="346" t="s">
        <v>430</v>
      </c>
      <c r="AZ188" s="346">
        <v>67</v>
      </c>
      <c r="BA188" s="374"/>
      <c r="BB188" s="348">
        <v>34.994518334504498</v>
      </c>
      <c r="BC188" s="348">
        <v>0.99568319464544697</v>
      </c>
      <c r="BD188" s="348">
        <v>-8.6418659361272698E-3</v>
      </c>
      <c r="BE188" s="375">
        <v>-0.120678395379269</v>
      </c>
      <c r="BF188" s="374"/>
      <c r="BG188" s="372">
        <v>0.68889999999999996</v>
      </c>
      <c r="BH188" s="373"/>
      <c r="BI188" s="348">
        <v>19.7744</v>
      </c>
      <c r="BJ188" s="348">
        <v>64.901799999999994</v>
      </c>
      <c r="BK188" s="348">
        <v>15.1929</v>
      </c>
      <c r="BL188" s="348">
        <v>0.13089999999999999</v>
      </c>
      <c r="BM188" s="373"/>
      <c r="BN188" s="372" t="s">
        <v>5223</v>
      </c>
      <c r="BO188" s="372" t="s">
        <v>5224</v>
      </c>
      <c r="BP188" s="372" t="s">
        <v>430</v>
      </c>
      <c r="BQ188" s="372" t="s">
        <v>430</v>
      </c>
      <c r="BR188" s="372" t="s">
        <v>430</v>
      </c>
      <c r="BS188" s="373"/>
      <c r="BT188" s="354" t="s">
        <v>4704</v>
      </c>
    </row>
    <row r="189" spans="1:72" s="428" customFormat="1" x14ac:dyDescent="0.25">
      <c r="A189" s="345" t="s">
        <v>5225</v>
      </c>
      <c r="B189" s="373"/>
      <c r="C189" s="719">
        <v>45443</v>
      </c>
      <c r="D189" s="373"/>
      <c r="E189" s="346">
        <v>63.465499999999999</v>
      </c>
      <c r="F189" s="373"/>
      <c r="G189" s="347">
        <v>11.4754</v>
      </c>
      <c r="H189" s="374"/>
      <c r="I189" s="348">
        <v>0.31030000000000002</v>
      </c>
      <c r="J189" s="348">
        <v>-1.6001000000000001</v>
      </c>
      <c r="K189" s="348">
        <v>-2.1572</v>
      </c>
      <c r="L189" s="348">
        <v>2.7212000000000001</v>
      </c>
      <c r="M189" s="348">
        <v>-0.7026</v>
      </c>
      <c r="N189" s="350">
        <v>3.2174</v>
      </c>
      <c r="O189" s="348">
        <v>4.7263000000000002</v>
      </c>
      <c r="P189" s="348" t="s">
        <v>430</v>
      </c>
      <c r="Q189" s="348" t="s">
        <v>430</v>
      </c>
      <c r="R189" s="348" t="s">
        <v>430</v>
      </c>
      <c r="S189" s="348">
        <v>-1.8634999999999999</v>
      </c>
      <c r="T189" s="348">
        <v>12.5381</v>
      </c>
      <c r="U189" s="348">
        <v>-5.2575000000000003</v>
      </c>
      <c r="V189" s="348">
        <v>3.0792000000000002</v>
      </c>
      <c r="W189" s="348">
        <v>-2.7014</v>
      </c>
      <c r="X189" s="348">
        <v>6.2233999999999998</v>
      </c>
      <c r="Y189" s="374"/>
      <c r="Z189" s="346">
        <v>16</v>
      </c>
      <c r="AA189" s="346">
        <v>174</v>
      </c>
      <c r="AB189" s="346">
        <v>72</v>
      </c>
      <c r="AC189" s="346">
        <v>143</v>
      </c>
      <c r="AD189" s="346">
        <v>176</v>
      </c>
      <c r="AE189" s="346">
        <v>91</v>
      </c>
      <c r="AF189" s="346">
        <v>11</v>
      </c>
      <c r="AG189" s="346" t="s">
        <v>430</v>
      </c>
      <c r="AH189" s="346" t="s">
        <v>430</v>
      </c>
      <c r="AI189" s="346" t="s">
        <v>430</v>
      </c>
      <c r="AJ189" s="346">
        <v>225</v>
      </c>
      <c r="AK189" s="346">
        <v>136</v>
      </c>
      <c r="AL189" s="346">
        <v>164</v>
      </c>
      <c r="AM189" s="346">
        <v>107</v>
      </c>
      <c r="AN189" s="346">
        <v>197</v>
      </c>
      <c r="AO189" s="373"/>
      <c r="AP189" s="348" t="s">
        <v>430</v>
      </c>
      <c r="AQ189" s="348" t="s">
        <v>430</v>
      </c>
      <c r="AR189" s="348" t="s">
        <v>430</v>
      </c>
      <c r="AS189" s="348" t="s">
        <v>430</v>
      </c>
      <c r="AT189" s="348">
        <v>-3.04</v>
      </c>
      <c r="AU189" s="351"/>
      <c r="AV189" s="346" t="s">
        <v>430</v>
      </c>
      <c r="AW189" s="346" t="s">
        <v>430</v>
      </c>
      <c r="AX189" s="346" t="s">
        <v>430</v>
      </c>
      <c r="AY189" s="346" t="s">
        <v>430</v>
      </c>
      <c r="AZ189" s="346">
        <v>153</v>
      </c>
      <c r="BA189" s="374"/>
      <c r="BB189" s="348">
        <v>12.948726715242501</v>
      </c>
      <c r="BC189" s="348">
        <v>0.99782433956076699</v>
      </c>
      <c r="BD189" s="348">
        <v>7.08864896945387E-3</v>
      </c>
      <c r="BE189" s="375">
        <v>-7.8941959532416395E-2</v>
      </c>
      <c r="BF189" s="374"/>
      <c r="BG189" s="372">
        <v>8.4900000000000003E-2</v>
      </c>
      <c r="BH189" s="373"/>
      <c r="BI189" s="843">
        <v>73.879099999999994</v>
      </c>
      <c r="BJ189" s="843">
        <v>25.330300000000001</v>
      </c>
      <c r="BK189" s="348" t="s">
        <v>430</v>
      </c>
      <c r="BL189" s="843">
        <v>0.79059999999999997</v>
      </c>
      <c r="BM189" s="373"/>
      <c r="BN189" s="844" t="s">
        <v>5226</v>
      </c>
      <c r="BO189" s="844" t="s">
        <v>5227</v>
      </c>
      <c r="BP189" s="372" t="s">
        <v>430</v>
      </c>
      <c r="BQ189" s="372" t="s">
        <v>430</v>
      </c>
      <c r="BR189" s="372" t="s">
        <v>430</v>
      </c>
      <c r="BS189" s="373"/>
      <c r="BT189" s="354" t="s">
        <v>555</v>
      </c>
    </row>
    <row r="190" spans="1:72" s="428" customFormat="1" x14ac:dyDescent="0.25">
      <c r="A190" s="345" t="s">
        <v>5228</v>
      </c>
      <c r="B190" s="373"/>
      <c r="C190" s="719">
        <v>45833</v>
      </c>
      <c r="D190" s="373"/>
      <c r="E190" s="346">
        <v>61.65</v>
      </c>
      <c r="F190" s="373"/>
      <c r="G190" s="347">
        <v>9.9131</v>
      </c>
      <c r="H190" s="374"/>
      <c r="I190" s="348">
        <v>-3.3300000000000003E-2</v>
      </c>
      <c r="J190" s="348">
        <v>-0.97199999999999998</v>
      </c>
      <c r="K190" s="348">
        <v>-2.9346000000000001</v>
      </c>
      <c r="L190" s="348">
        <v>4.1237000000000004</v>
      </c>
      <c r="M190" s="348">
        <v>4.1336000000000004</v>
      </c>
      <c r="N190" s="350">
        <v>-0.21640000000000001</v>
      </c>
      <c r="O190" s="348" t="s">
        <v>430</v>
      </c>
      <c r="P190" s="348" t="s">
        <v>430</v>
      </c>
      <c r="Q190" s="348" t="s">
        <v>430</v>
      </c>
      <c r="R190" s="348" t="s">
        <v>430</v>
      </c>
      <c r="S190" s="348">
        <v>0.38890000000000002</v>
      </c>
      <c r="T190" s="348">
        <v>13.2822</v>
      </c>
      <c r="U190" s="348">
        <v>-2.887</v>
      </c>
      <c r="V190" s="348">
        <v>1.3485</v>
      </c>
      <c r="W190" s="348">
        <v>-1.7639</v>
      </c>
      <c r="X190" s="348">
        <v>-0.71819999999999995</v>
      </c>
      <c r="Y190" s="374"/>
      <c r="Z190" s="346">
        <v>98</v>
      </c>
      <c r="AA190" s="346">
        <v>96</v>
      </c>
      <c r="AB190" s="346">
        <v>105</v>
      </c>
      <c r="AC190" s="346">
        <v>98</v>
      </c>
      <c r="AD190" s="346">
        <v>107</v>
      </c>
      <c r="AE190" s="346">
        <v>133</v>
      </c>
      <c r="AF190" s="346" t="s">
        <v>430</v>
      </c>
      <c r="AG190" s="346" t="s">
        <v>430</v>
      </c>
      <c r="AH190" s="346" t="s">
        <v>430</v>
      </c>
      <c r="AI190" s="346" t="s">
        <v>430</v>
      </c>
      <c r="AJ190" s="346">
        <v>127</v>
      </c>
      <c r="AK190" s="346">
        <v>120</v>
      </c>
      <c r="AL190" s="346">
        <v>132</v>
      </c>
      <c r="AM190" s="346">
        <v>142</v>
      </c>
      <c r="AN190" s="346">
        <v>84</v>
      </c>
      <c r="AO190" s="373"/>
      <c r="AP190" s="348" t="s">
        <v>430</v>
      </c>
      <c r="AQ190" s="348" t="s">
        <v>430</v>
      </c>
      <c r="AR190" s="348" t="s">
        <v>430</v>
      </c>
      <c r="AS190" s="348" t="s">
        <v>430</v>
      </c>
      <c r="AT190" s="348">
        <v>0.39</v>
      </c>
      <c r="AU190" s="351"/>
      <c r="AV190" s="346" t="s">
        <v>430</v>
      </c>
      <c r="AW190" s="346" t="s">
        <v>430</v>
      </c>
      <c r="AX190" s="346" t="s">
        <v>430</v>
      </c>
      <c r="AY190" s="346" t="s">
        <v>430</v>
      </c>
      <c r="AZ190" s="346">
        <v>106</v>
      </c>
      <c r="BA190" s="374"/>
      <c r="BB190" s="348">
        <v>11.3374459684073</v>
      </c>
      <c r="BC190" s="348">
        <v>0</v>
      </c>
      <c r="BD190" s="348">
        <v>-4.4983961772671402E-2</v>
      </c>
      <c r="BE190" s="375" t="s">
        <v>430</v>
      </c>
      <c r="BF190" s="374"/>
      <c r="BG190" s="372" t="s">
        <v>430</v>
      </c>
      <c r="BH190" s="373"/>
      <c r="BI190" s="843">
        <v>63.823</v>
      </c>
      <c r="BJ190" s="843">
        <v>19.5108</v>
      </c>
      <c r="BK190" s="843">
        <v>16.341799999999999</v>
      </c>
      <c r="BL190" s="843">
        <v>0.32440000000000002</v>
      </c>
      <c r="BM190" s="373"/>
      <c r="BN190" s="844" t="s">
        <v>5229</v>
      </c>
      <c r="BO190" s="844" t="s">
        <v>3419</v>
      </c>
      <c r="BP190" s="844" t="s">
        <v>5230</v>
      </c>
      <c r="BQ190" s="844" t="s">
        <v>5117</v>
      </c>
      <c r="BR190" s="844" t="s">
        <v>5231</v>
      </c>
      <c r="BS190" s="373"/>
      <c r="BT190" s="354" t="s">
        <v>548</v>
      </c>
    </row>
    <row r="191" spans="1:72" s="428" customFormat="1" x14ac:dyDescent="0.25">
      <c r="A191" s="345" t="s">
        <v>5232</v>
      </c>
      <c r="B191" s="373"/>
      <c r="C191" s="719">
        <v>45716</v>
      </c>
      <c r="D191" s="373"/>
      <c r="E191" s="346">
        <v>61.630899999999997</v>
      </c>
      <c r="F191" s="373"/>
      <c r="G191" s="347">
        <v>11.6137</v>
      </c>
      <c r="H191" s="374"/>
      <c r="I191" s="348">
        <v>-3.8699999999999998E-2</v>
      </c>
      <c r="J191" s="348">
        <v>-1.1902999999999999</v>
      </c>
      <c r="K191" s="348">
        <v>-3.1191</v>
      </c>
      <c r="L191" s="348">
        <v>3.8466999999999998</v>
      </c>
      <c r="M191" s="348">
        <v>3.8485999999999998</v>
      </c>
      <c r="N191" s="350">
        <v>-0.14019999999999999</v>
      </c>
      <c r="O191" s="348" t="s">
        <v>430</v>
      </c>
      <c r="P191" s="348" t="s">
        <v>430</v>
      </c>
      <c r="Q191" s="348" t="s">
        <v>430</v>
      </c>
      <c r="R191" s="348" t="s">
        <v>430</v>
      </c>
      <c r="S191" s="348">
        <v>0.1656</v>
      </c>
      <c r="T191" s="348">
        <v>13.0199</v>
      </c>
      <c r="U191" s="348">
        <v>-2.9782000000000002</v>
      </c>
      <c r="V191" s="348">
        <v>1.4987999999999999</v>
      </c>
      <c r="W191" s="348">
        <v>-2.0222000000000002</v>
      </c>
      <c r="X191" s="348">
        <v>10.261200000000001</v>
      </c>
      <c r="Y191" s="374"/>
      <c r="Z191" s="346">
        <v>104</v>
      </c>
      <c r="AA191" s="346">
        <v>127</v>
      </c>
      <c r="AB191" s="346">
        <v>131</v>
      </c>
      <c r="AC191" s="346">
        <v>106</v>
      </c>
      <c r="AD191" s="346">
        <v>109</v>
      </c>
      <c r="AE191" s="346">
        <v>131</v>
      </c>
      <c r="AF191" s="346" t="s">
        <v>430</v>
      </c>
      <c r="AG191" s="346" t="s">
        <v>430</v>
      </c>
      <c r="AH191" s="346" t="s">
        <v>430</v>
      </c>
      <c r="AI191" s="346" t="s">
        <v>430</v>
      </c>
      <c r="AJ191" s="346">
        <v>132</v>
      </c>
      <c r="AK191" s="346">
        <v>126</v>
      </c>
      <c r="AL191" s="346">
        <v>134</v>
      </c>
      <c r="AM191" s="346">
        <v>140</v>
      </c>
      <c r="AN191" s="346">
        <v>91</v>
      </c>
      <c r="AO191" s="373"/>
      <c r="AP191" s="348" t="s">
        <v>430</v>
      </c>
      <c r="AQ191" s="348" t="s">
        <v>430</v>
      </c>
      <c r="AR191" s="348" t="s">
        <v>430</v>
      </c>
      <c r="AS191" s="348" t="s">
        <v>430</v>
      </c>
      <c r="AT191" s="348">
        <v>0.02</v>
      </c>
      <c r="AU191" s="351"/>
      <c r="AV191" s="346" t="s">
        <v>430</v>
      </c>
      <c r="AW191" s="346" t="s">
        <v>430</v>
      </c>
      <c r="AX191" s="346" t="s">
        <v>430</v>
      </c>
      <c r="AY191" s="346" t="s">
        <v>430</v>
      </c>
      <c r="AZ191" s="346">
        <v>116</v>
      </c>
      <c r="BA191" s="374"/>
      <c r="BB191" s="348">
        <v>12.865727899363399</v>
      </c>
      <c r="BC191" s="348">
        <v>0.99641549292357501</v>
      </c>
      <c r="BD191" s="348">
        <v>2.7987203422553501E-2</v>
      </c>
      <c r="BE191" s="375">
        <v>-8.89632776970989E-2</v>
      </c>
      <c r="BF191" s="374"/>
      <c r="BG191" s="372">
        <v>6.7299999999999999E-2</v>
      </c>
      <c r="BH191" s="373"/>
      <c r="BI191" s="843">
        <v>65.188400000000001</v>
      </c>
      <c r="BJ191" s="843">
        <v>19.9162</v>
      </c>
      <c r="BK191" s="843">
        <v>14.6623</v>
      </c>
      <c r="BL191" s="843">
        <v>0.2331</v>
      </c>
      <c r="BM191" s="373"/>
      <c r="BN191" s="372" t="s">
        <v>4842</v>
      </c>
      <c r="BO191" s="372" t="s">
        <v>1368</v>
      </c>
      <c r="BP191" s="372" t="s">
        <v>4843</v>
      </c>
      <c r="BQ191" s="372" t="s">
        <v>4844</v>
      </c>
      <c r="BR191" s="372" t="s">
        <v>4845</v>
      </c>
      <c r="BS191" s="373"/>
      <c r="BT191" s="354" t="s">
        <v>555</v>
      </c>
    </row>
    <row r="192" spans="1:72" s="428" customFormat="1" x14ac:dyDescent="0.25">
      <c r="A192" s="345" t="s">
        <v>5233</v>
      </c>
      <c r="B192" s="373"/>
      <c r="C192" s="719">
        <v>45692</v>
      </c>
      <c r="D192" s="373"/>
      <c r="E192" s="346">
        <v>60.776699999999998</v>
      </c>
      <c r="F192" s="373"/>
      <c r="G192" s="347">
        <v>7.4339000000000004</v>
      </c>
      <c r="H192" s="374"/>
      <c r="I192" s="348">
        <v>-0.46860000000000002</v>
      </c>
      <c r="J192" s="348">
        <v>-1.4751000000000001</v>
      </c>
      <c r="K192" s="348">
        <v>-6.0438999999999998</v>
      </c>
      <c r="L192" s="348">
        <v>-4.7510000000000003</v>
      </c>
      <c r="M192" s="348">
        <v>-11.4031</v>
      </c>
      <c r="N192" s="350">
        <v>-21.574200000000001</v>
      </c>
      <c r="O192" s="348" t="s">
        <v>430</v>
      </c>
      <c r="P192" s="348" t="s">
        <v>430</v>
      </c>
      <c r="Q192" s="348" t="s">
        <v>430</v>
      </c>
      <c r="R192" s="348" t="s">
        <v>430</v>
      </c>
      <c r="S192" s="348">
        <v>-5.2294</v>
      </c>
      <c r="T192" s="348">
        <v>-1.3286</v>
      </c>
      <c r="U192" s="348">
        <v>-22.230599999999999</v>
      </c>
      <c r="V192" s="348">
        <v>-21.290199999999999</v>
      </c>
      <c r="W192" s="348">
        <v>-2.1339999999999999</v>
      </c>
      <c r="X192" s="348">
        <v>-16.9437</v>
      </c>
      <c r="Y192" s="374"/>
      <c r="Z192" s="346">
        <v>201</v>
      </c>
      <c r="AA192" s="346">
        <v>162</v>
      </c>
      <c r="AB192" s="346">
        <v>247</v>
      </c>
      <c r="AC192" s="346">
        <v>253</v>
      </c>
      <c r="AD192" s="346">
        <v>244</v>
      </c>
      <c r="AE192" s="346">
        <v>229</v>
      </c>
      <c r="AF192" s="346" t="s">
        <v>430</v>
      </c>
      <c r="AG192" s="346" t="s">
        <v>430</v>
      </c>
      <c r="AH192" s="346" t="s">
        <v>430</v>
      </c>
      <c r="AI192" s="346" t="s">
        <v>430</v>
      </c>
      <c r="AJ192" s="346">
        <v>255</v>
      </c>
      <c r="AK192" s="346">
        <v>245</v>
      </c>
      <c r="AL192" s="346">
        <v>232</v>
      </c>
      <c r="AM192" s="346">
        <v>230</v>
      </c>
      <c r="AN192" s="346">
        <v>99</v>
      </c>
      <c r="AO192" s="373"/>
      <c r="AP192" s="348" t="s">
        <v>430</v>
      </c>
      <c r="AQ192" s="348" t="s">
        <v>430</v>
      </c>
      <c r="AR192" s="348" t="s">
        <v>430</v>
      </c>
      <c r="AS192" s="348" t="s">
        <v>430</v>
      </c>
      <c r="AT192" s="348">
        <v>-26.14</v>
      </c>
      <c r="AU192" s="351"/>
      <c r="AV192" s="346" t="s">
        <v>430</v>
      </c>
      <c r="AW192" s="346" t="s">
        <v>430</v>
      </c>
      <c r="AX192" s="346" t="s">
        <v>430</v>
      </c>
      <c r="AY192" s="346" t="s">
        <v>430</v>
      </c>
      <c r="AZ192" s="346">
        <v>231</v>
      </c>
      <c r="BA192" s="374"/>
      <c r="BB192" s="348">
        <v>26.763965524281399</v>
      </c>
      <c r="BC192" s="348">
        <v>0.99801054041009496</v>
      </c>
      <c r="BD192" s="348">
        <v>-5.7753538707986302E-2</v>
      </c>
      <c r="BE192" s="375">
        <v>-0.106802175671201</v>
      </c>
      <c r="BF192" s="374"/>
      <c r="BG192" s="372">
        <v>0.16650000000000001</v>
      </c>
      <c r="BH192" s="373"/>
      <c r="BI192" s="843">
        <v>37.019599999999997</v>
      </c>
      <c r="BJ192" s="843">
        <v>52.344700000000003</v>
      </c>
      <c r="BK192" s="843">
        <v>10.8162</v>
      </c>
      <c r="BL192" s="843">
        <v>-0.18049999999999999</v>
      </c>
      <c r="BM192" s="373"/>
      <c r="BN192" s="372" t="s">
        <v>5234</v>
      </c>
      <c r="BO192" s="372" t="s">
        <v>5235</v>
      </c>
      <c r="BP192" s="372" t="s">
        <v>5236</v>
      </c>
      <c r="BQ192" s="372" t="s">
        <v>5237</v>
      </c>
      <c r="BR192" s="372" t="s">
        <v>5238</v>
      </c>
      <c r="BS192" s="373"/>
      <c r="BT192" s="354" t="s">
        <v>463</v>
      </c>
    </row>
    <row r="193" spans="1:72" s="428" customFormat="1" x14ac:dyDescent="0.25">
      <c r="A193" s="345" t="s">
        <v>5239</v>
      </c>
      <c r="B193" s="373"/>
      <c r="C193" s="719">
        <v>44795</v>
      </c>
      <c r="D193" s="373"/>
      <c r="E193" s="346">
        <v>57.19</v>
      </c>
      <c r="F193" s="373"/>
      <c r="G193" s="347">
        <v>16.681999999999999</v>
      </c>
      <c r="H193" s="374"/>
      <c r="I193" s="348">
        <v>-0.77559999999999996</v>
      </c>
      <c r="J193" s="348">
        <v>-1.6072</v>
      </c>
      <c r="K193" s="348">
        <v>-5.6143999999999998</v>
      </c>
      <c r="L193" s="348">
        <v>-1.0210999999999999</v>
      </c>
      <c r="M193" s="348">
        <v>1.7927999999999999</v>
      </c>
      <c r="N193" s="350">
        <v>-0.91120000000000001</v>
      </c>
      <c r="O193" s="348">
        <v>-4.9367000000000001</v>
      </c>
      <c r="P193" s="348">
        <v>10.9857</v>
      </c>
      <c r="Q193" s="348" t="s">
        <v>430</v>
      </c>
      <c r="R193" s="348" t="s">
        <v>430</v>
      </c>
      <c r="S193" s="348">
        <v>-1.8585</v>
      </c>
      <c r="T193" s="348">
        <v>9.8873999999999995</v>
      </c>
      <c r="U193" s="348">
        <v>-2.6278000000000001</v>
      </c>
      <c r="V193" s="348">
        <v>1.8878999999999999</v>
      </c>
      <c r="W193" s="348">
        <v>-2.9456000000000002</v>
      </c>
      <c r="X193" s="348">
        <v>13.451700000000001</v>
      </c>
      <c r="Y193" s="374"/>
      <c r="Z193" s="346">
        <v>224</v>
      </c>
      <c r="AA193" s="346">
        <v>180</v>
      </c>
      <c r="AB193" s="346">
        <v>230</v>
      </c>
      <c r="AC193" s="346">
        <v>241</v>
      </c>
      <c r="AD193" s="346">
        <v>142</v>
      </c>
      <c r="AE193" s="346">
        <v>143</v>
      </c>
      <c r="AF193" s="346">
        <v>119</v>
      </c>
      <c r="AG193" s="346">
        <v>48</v>
      </c>
      <c r="AH193" s="346" t="s">
        <v>430</v>
      </c>
      <c r="AI193" s="346" t="s">
        <v>430</v>
      </c>
      <c r="AJ193" s="346">
        <v>223</v>
      </c>
      <c r="AK193" s="346">
        <v>158</v>
      </c>
      <c r="AL193" s="346">
        <v>130</v>
      </c>
      <c r="AM193" s="346">
        <v>133</v>
      </c>
      <c r="AN193" s="346">
        <v>219</v>
      </c>
      <c r="AO193" s="373"/>
      <c r="AP193" s="348" t="s">
        <v>430</v>
      </c>
      <c r="AQ193" s="348" t="s">
        <v>430</v>
      </c>
      <c r="AR193" s="348" t="s">
        <v>430</v>
      </c>
      <c r="AS193" s="348">
        <v>2.79</v>
      </c>
      <c r="AT193" s="348">
        <v>-2.95</v>
      </c>
      <c r="AU193" s="351"/>
      <c r="AV193" s="346" t="s">
        <v>430</v>
      </c>
      <c r="AW193" s="346" t="s">
        <v>430</v>
      </c>
      <c r="AX193" s="346" t="s">
        <v>430</v>
      </c>
      <c r="AY193" s="346">
        <v>57</v>
      </c>
      <c r="AZ193" s="346">
        <v>151</v>
      </c>
      <c r="BA193" s="374"/>
      <c r="BB193" s="348">
        <v>15.6768424742201</v>
      </c>
      <c r="BC193" s="348">
        <v>0</v>
      </c>
      <c r="BD193" s="348">
        <v>3.9614261916569499E-2</v>
      </c>
      <c r="BE193" s="375" t="s">
        <v>430</v>
      </c>
      <c r="BF193" s="374"/>
      <c r="BG193" s="372" t="s">
        <v>430</v>
      </c>
      <c r="BH193" s="373"/>
      <c r="BI193" s="843">
        <v>53.239699999999999</v>
      </c>
      <c r="BJ193" s="843">
        <v>43.524500000000003</v>
      </c>
      <c r="BK193" s="843">
        <v>2.8659699999999999</v>
      </c>
      <c r="BL193" s="843">
        <v>0.36982999999999999</v>
      </c>
      <c r="BM193" s="373"/>
      <c r="BN193" s="372" t="s">
        <v>5240</v>
      </c>
      <c r="BO193" s="372" t="s">
        <v>5241</v>
      </c>
      <c r="BP193" s="372" t="s">
        <v>5242</v>
      </c>
      <c r="BQ193" s="372" t="s">
        <v>5243</v>
      </c>
      <c r="BR193" s="372" t="s">
        <v>5244</v>
      </c>
      <c r="BS193" s="373"/>
      <c r="BT193" s="354" t="s">
        <v>548</v>
      </c>
    </row>
    <row r="194" spans="1:72" s="428" customFormat="1" x14ac:dyDescent="0.25">
      <c r="A194" s="345" t="s">
        <v>5245</v>
      </c>
      <c r="B194" s="373"/>
      <c r="C194" s="719">
        <v>45630</v>
      </c>
      <c r="D194" s="373"/>
      <c r="E194" s="346">
        <v>56.813899999999997</v>
      </c>
      <c r="F194" s="373"/>
      <c r="G194" s="347">
        <v>8.0092999999999996</v>
      </c>
      <c r="H194" s="374"/>
      <c r="I194" s="348">
        <v>-2.12E-2</v>
      </c>
      <c r="J194" s="348">
        <v>-4.8312999999999997</v>
      </c>
      <c r="K194" s="348">
        <v>-2.9470000000000001</v>
      </c>
      <c r="L194" s="348">
        <v>16.6601</v>
      </c>
      <c r="M194" s="348">
        <v>16.995799999999999</v>
      </c>
      <c r="N194" s="350">
        <v>-1.8360000000000001</v>
      </c>
      <c r="O194" s="348" t="s">
        <v>430</v>
      </c>
      <c r="P194" s="348" t="s">
        <v>430</v>
      </c>
      <c r="Q194" s="348" t="s">
        <v>430</v>
      </c>
      <c r="R194" s="348" t="s">
        <v>430</v>
      </c>
      <c r="S194" s="348">
        <v>5.2816000000000001</v>
      </c>
      <c r="T194" s="348">
        <v>33.6599</v>
      </c>
      <c r="U194" s="348">
        <v>-0.93389999999999995</v>
      </c>
      <c r="V194" s="348">
        <v>-1.6199999999999999E-2</v>
      </c>
      <c r="W194" s="348">
        <v>-3.5768</v>
      </c>
      <c r="X194" s="348">
        <v>-11.8048</v>
      </c>
      <c r="Y194" s="374"/>
      <c r="Z194" s="346">
        <v>89</v>
      </c>
      <c r="AA194" s="346">
        <v>249</v>
      </c>
      <c r="AB194" s="346">
        <v>108</v>
      </c>
      <c r="AC194" s="346">
        <v>3</v>
      </c>
      <c r="AD194" s="346">
        <v>21</v>
      </c>
      <c r="AE194" s="346">
        <v>151</v>
      </c>
      <c r="AF194" s="346" t="s">
        <v>430</v>
      </c>
      <c r="AG194" s="346" t="s">
        <v>430</v>
      </c>
      <c r="AH194" s="346" t="s">
        <v>430</v>
      </c>
      <c r="AI194" s="346" t="s">
        <v>430</v>
      </c>
      <c r="AJ194" s="346">
        <v>20</v>
      </c>
      <c r="AK194" s="346">
        <v>9</v>
      </c>
      <c r="AL194" s="346">
        <v>102</v>
      </c>
      <c r="AM194" s="346">
        <v>152</v>
      </c>
      <c r="AN194" s="346">
        <v>239</v>
      </c>
      <c r="AO194" s="373"/>
      <c r="AP194" s="348" t="s">
        <v>430</v>
      </c>
      <c r="AQ194" s="348" t="s">
        <v>430</v>
      </c>
      <c r="AR194" s="348" t="s">
        <v>430</v>
      </c>
      <c r="AS194" s="348" t="s">
        <v>430</v>
      </c>
      <c r="AT194" s="348">
        <v>7.37</v>
      </c>
      <c r="AU194" s="351"/>
      <c r="AV194" s="346" t="s">
        <v>430</v>
      </c>
      <c r="AW194" s="346" t="s">
        <v>430</v>
      </c>
      <c r="AX194" s="346" t="s">
        <v>430</v>
      </c>
      <c r="AY194" s="346" t="s">
        <v>430</v>
      </c>
      <c r="AZ194" s="346">
        <v>64</v>
      </c>
      <c r="BA194" s="374"/>
      <c r="BB194" s="348">
        <v>36.062746382037297</v>
      </c>
      <c r="BC194" s="348">
        <v>0.99549353278400099</v>
      </c>
      <c r="BD194" s="348">
        <v>-2.9641997909279599E-2</v>
      </c>
      <c r="BE194" s="375">
        <v>-9.1538719402183194E-2</v>
      </c>
      <c r="BF194" s="374"/>
      <c r="BG194" s="372">
        <v>0.19400000000000001</v>
      </c>
      <c r="BH194" s="373"/>
      <c r="BI194" s="843">
        <v>18.927700000000002</v>
      </c>
      <c r="BJ194" s="843">
        <v>65.833600000000004</v>
      </c>
      <c r="BK194" s="843">
        <v>15.134399999999999</v>
      </c>
      <c r="BL194" s="843">
        <v>0.1043</v>
      </c>
      <c r="BM194" s="373"/>
      <c r="BN194" s="372" t="s">
        <v>5246</v>
      </c>
      <c r="BO194" s="372" t="s">
        <v>5247</v>
      </c>
      <c r="BP194" s="372" t="s">
        <v>5248</v>
      </c>
      <c r="BQ194" s="372" t="s">
        <v>430</v>
      </c>
      <c r="BR194" s="372" t="s">
        <v>430</v>
      </c>
      <c r="BS194" s="373"/>
      <c r="BT194" s="354" t="s">
        <v>555</v>
      </c>
    </row>
    <row r="195" spans="1:72" s="428" customFormat="1" x14ac:dyDescent="0.25">
      <c r="A195" s="345" t="s">
        <v>5249</v>
      </c>
      <c r="B195" s="373"/>
      <c r="C195" s="719">
        <v>45750</v>
      </c>
      <c r="D195" s="373"/>
      <c r="E195" s="346">
        <v>55.98</v>
      </c>
      <c r="F195" s="373"/>
      <c r="G195" s="347">
        <v>11.055199999999999</v>
      </c>
      <c r="H195" s="374"/>
      <c r="I195" s="348">
        <v>-0.77549999999999997</v>
      </c>
      <c r="J195" s="348">
        <v>-1.6065</v>
      </c>
      <c r="K195" s="348">
        <v>-5.6329000000000002</v>
      </c>
      <c r="L195" s="348">
        <v>-1.0392999999999999</v>
      </c>
      <c r="M195" s="348">
        <v>1.6803999999999999</v>
      </c>
      <c r="N195" s="350">
        <v>-1.1436999999999999</v>
      </c>
      <c r="O195" s="348" t="s">
        <v>430</v>
      </c>
      <c r="P195" s="348" t="s">
        <v>430</v>
      </c>
      <c r="Q195" s="348" t="s">
        <v>430</v>
      </c>
      <c r="R195" s="348" t="s">
        <v>430</v>
      </c>
      <c r="S195" s="348">
        <v>-1.8746</v>
      </c>
      <c r="T195" s="348">
        <v>9.8642000000000003</v>
      </c>
      <c r="U195" s="348">
        <v>-2.7618</v>
      </c>
      <c r="V195" s="348">
        <v>1.6533</v>
      </c>
      <c r="W195" s="348">
        <v>-2.9479000000000002</v>
      </c>
      <c r="X195" s="348">
        <v>7.2233000000000001</v>
      </c>
      <c r="Y195" s="374"/>
      <c r="Z195" s="346">
        <v>223</v>
      </c>
      <c r="AA195" s="346">
        <v>178</v>
      </c>
      <c r="AB195" s="346">
        <v>231</v>
      </c>
      <c r="AC195" s="346">
        <v>243</v>
      </c>
      <c r="AD195" s="346">
        <v>143</v>
      </c>
      <c r="AE195" s="346">
        <v>146</v>
      </c>
      <c r="AF195" s="346" t="s">
        <v>430</v>
      </c>
      <c r="AG195" s="346" t="s">
        <v>430</v>
      </c>
      <c r="AH195" s="346" t="s">
        <v>430</v>
      </c>
      <c r="AI195" s="346" t="s">
        <v>430</v>
      </c>
      <c r="AJ195" s="346">
        <v>227</v>
      </c>
      <c r="AK195" s="346">
        <v>159</v>
      </c>
      <c r="AL195" s="346">
        <v>131</v>
      </c>
      <c r="AM195" s="346">
        <v>136</v>
      </c>
      <c r="AN195" s="346">
        <v>220</v>
      </c>
      <c r="AO195" s="373"/>
      <c r="AP195" s="348" t="s">
        <v>430</v>
      </c>
      <c r="AQ195" s="348" t="s">
        <v>430</v>
      </c>
      <c r="AR195" s="348" t="s">
        <v>430</v>
      </c>
      <c r="AS195" s="348" t="s">
        <v>430</v>
      </c>
      <c r="AT195" s="348">
        <v>-3.13</v>
      </c>
      <c r="AU195" s="351"/>
      <c r="AV195" s="346" t="s">
        <v>430</v>
      </c>
      <c r="AW195" s="346" t="s">
        <v>430</v>
      </c>
      <c r="AX195" s="346" t="s">
        <v>430</v>
      </c>
      <c r="AY195" s="346" t="s">
        <v>430</v>
      </c>
      <c r="AZ195" s="346">
        <v>154</v>
      </c>
      <c r="BA195" s="374"/>
      <c r="BB195" s="348">
        <v>15.107582948023699</v>
      </c>
      <c r="BC195" s="348">
        <v>0</v>
      </c>
      <c r="BD195" s="348">
        <v>3.2343981097839203E-2</v>
      </c>
      <c r="BE195" s="375" t="s">
        <v>430</v>
      </c>
      <c r="BF195" s="374"/>
      <c r="BG195" s="372" t="s">
        <v>430</v>
      </c>
      <c r="BH195" s="373"/>
      <c r="BI195" s="348">
        <v>52.674999999999997</v>
      </c>
      <c r="BJ195" s="348">
        <v>44.282699999999998</v>
      </c>
      <c r="BK195" s="348">
        <v>2.9235600000000002</v>
      </c>
      <c r="BL195" s="348">
        <v>0.11874</v>
      </c>
      <c r="BM195" s="373"/>
      <c r="BN195" s="372" t="s">
        <v>5240</v>
      </c>
      <c r="BO195" s="372" t="s">
        <v>5241</v>
      </c>
      <c r="BP195" s="372" t="s">
        <v>5242</v>
      </c>
      <c r="BQ195" s="372" t="s">
        <v>5243</v>
      </c>
      <c r="BR195" s="372" t="s">
        <v>5244</v>
      </c>
      <c r="BS195" s="373"/>
      <c r="BT195" s="354" t="s">
        <v>4704</v>
      </c>
    </row>
    <row r="196" spans="1:72" s="428" customFormat="1" x14ac:dyDescent="0.25">
      <c r="A196" s="345" t="s">
        <v>5250</v>
      </c>
      <c r="B196" s="373"/>
      <c r="C196" s="719">
        <v>45866</v>
      </c>
      <c r="D196" s="373"/>
      <c r="E196" s="346">
        <v>53.794899999999998</v>
      </c>
      <c r="F196" s="373"/>
      <c r="G196" s="347">
        <v>9.8625000000000007</v>
      </c>
      <c r="H196" s="374"/>
      <c r="I196" s="348">
        <v>9.1000000000000004E-3</v>
      </c>
      <c r="J196" s="348">
        <v>-2.2023999999999999</v>
      </c>
      <c r="K196" s="348">
        <v>-5.7717000000000001</v>
      </c>
      <c r="L196" s="348">
        <v>1.6019000000000001</v>
      </c>
      <c r="M196" s="348">
        <v>-1.0086999999999999</v>
      </c>
      <c r="N196" s="350">
        <v>-5.3703000000000003</v>
      </c>
      <c r="O196" s="348" t="s">
        <v>430</v>
      </c>
      <c r="P196" s="348" t="s">
        <v>430</v>
      </c>
      <c r="Q196" s="348" t="s">
        <v>430</v>
      </c>
      <c r="R196" s="348" t="s">
        <v>430</v>
      </c>
      <c r="S196" s="348">
        <v>-0.70179999999999998</v>
      </c>
      <c r="T196" s="348">
        <v>6.9569000000000001</v>
      </c>
      <c r="U196" s="348">
        <v>-7.3682999999999996</v>
      </c>
      <c r="V196" s="348">
        <v>-1.8286</v>
      </c>
      <c r="W196" s="348">
        <v>-3.532</v>
      </c>
      <c r="X196" s="348">
        <v>-1.228</v>
      </c>
      <c r="Y196" s="374"/>
      <c r="Z196" s="346">
        <v>75</v>
      </c>
      <c r="AA196" s="346">
        <v>227</v>
      </c>
      <c r="AB196" s="346">
        <v>239</v>
      </c>
      <c r="AC196" s="346">
        <v>202</v>
      </c>
      <c r="AD196" s="346">
        <v>186</v>
      </c>
      <c r="AE196" s="346">
        <v>171</v>
      </c>
      <c r="AF196" s="346" t="s">
        <v>430</v>
      </c>
      <c r="AG196" s="346" t="s">
        <v>430</v>
      </c>
      <c r="AH196" s="346" t="s">
        <v>430</v>
      </c>
      <c r="AI196" s="346" t="s">
        <v>430</v>
      </c>
      <c r="AJ196" s="346">
        <v>167</v>
      </c>
      <c r="AK196" s="346">
        <v>183</v>
      </c>
      <c r="AL196" s="346">
        <v>180</v>
      </c>
      <c r="AM196" s="346">
        <v>161</v>
      </c>
      <c r="AN196" s="346">
        <v>231</v>
      </c>
      <c r="AO196" s="373"/>
      <c r="AP196" s="348" t="s">
        <v>430</v>
      </c>
      <c r="AQ196" s="348" t="s">
        <v>430</v>
      </c>
      <c r="AR196" s="348" t="s">
        <v>430</v>
      </c>
      <c r="AS196" s="348" t="s">
        <v>430</v>
      </c>
      <c r="AT196" s="348">
        <v>-6.63</v>
      </c>
      <c r="AU196" s="351"/>
      <c r="AV196" s="346" t="s">
        <v>430</v>
      </c>
      <c r="AW196" s="346" t="s">
        <v>430</v>
      </c>
      <c r="AX196" s="346" t="s">
        <v>430</v>
      </c>
      <c r="AY196" s="346" t="s">
        <v>430</v>
      </c>
      <c r="AZ196" s="346">
        <v>178</v>
      </c>
      <c r="BA196" s="374"/>
      <c r="BB196" s="348">
        <v>11.6750158984684</v>
      </c>
      <c r="BC196" s="348">
        <v>0.99761039524394801</v>
      </c>
      <c r="BD196" s="348">
        <v>-3.6490259220418403E-2</v>
      </c>
      <c r="BE196" s="375">
        <v>-7.4501323835682601E-2</v>
      </c>
      <c r="BF196" s="374"/>
      <c r="BG196" s="372">
        <v>5.6000000000000001E-2</v>
      </c>
      <c r="BH196" s="373"/>
      <c r="BI196" s="843">
        <v>94.082499999999996</v>
      </c>
      <c r="BJ196" s="843">
        <v>5.4512799999999997</v>
      </c>
      <c r="BK196" s="348" t="s">
        <v>430</v>
      </c>
      <c r="BL196" s="843">
        <v>0.46622000000000002</v>
      </c>
      <c r="BM196" s="373"/>
      <c r="BN196" s="372" t="s">
        <v>5251</v>
      </c>
      <c r="BO196" s="372" t="s">
        <v>4960</v>
      </c>
      <c r="BP196" s="372" t="s">
        <v>4961</v>
      </c>
      <c r="BQ196" s="372" t="s">
        <v>4962</v>
      </c>
      <c r="BR196" s="372" t="s">
        <v>4388</v>
      </c>
      <c r="BS196" s="373"/>
      <c r="BT196" s="354" t="s">
        <v>4704</v>
      </c>
    </row>
    <row r="197" spans="1:72" s="428" customFormat="1" x14ac:dyDescent="0.25">
      <c r="A197" s="345" t="s">
        <v>5252</v>
      </c>
      <c r="B197" s="373"/>
      <c r="C197" s="719">
        <v>45320</v>
      </c>
      <c r="D197" s="373"/>
      <c r="E197" s="346">
        <v>52.02</v>
      </c>
      <c r="F197" s="373"/>
      <c r="G197" s="347">
        <v>10.982699999999999</v>
      </c>
      <c r="H197" s="374"/>
      <c r="I197" s="348">
        <v>0.19800000000000001</v>
      </c>
      <c r="J197" s="348">
        <v>-1.6504000000000001</v>
      </c>
      <c r="K197" s="348">
        <v>-4.5073999999999996</v>
      </c>
      <c r="L197" s="348">
        <v>1.6023000000000001</v>
      </c>
      <c r="M197" s="348">
        <v>-2.7269999999999999</v>
      </c>
      <c r="N197" s="350">
        <v>-5.5576999999999996</v>
      </c>
      <c r="O197" s="348">
        <v>-2.7054999999999998</v>
      </c>
      <c r="P197" s="348" t="s">
        <v>430</v>
      </c>
      <c r="Q197" s="348" t="s">
        <v>430</v>
      </c>
      <c r="R197" s="348" t="s">
        <v>430</v>
      </c>
      <c r="S197" s="348">
        <v>-1.4129</v>
      </c>
      <c r="T197" s="348">
        <v>5.7115999999999998</v>
      </c>
      <c r="U197" s="348">
        <v>-9.7180999999999997</v>
      </c>
      <c r="V197" s="348">
        <v>-4.1205999999999996</v>
      </c>
      <c r="W197" s="348">
        <v>-2.4834999999999998</v>
      </c>
      <c r="X197" s="348">
        <v>3.6475</v>
      </c>
      <c r="Y197" s="374"/>
      <c r="Z197" s="346">
        <v>24</v>
      </c>
      <c r="AA197" s="346">
        <v>196</v>
      </c>
      <c r="AB197" s="346">
        <v>187</v>
      </c>
      <c r="AC197" s="346">
        <v>201</v>
      </c>
      <c r="AD197" s="346">
        <v>206</v>
      </c>
      <c r="AE197" s="346">
        <v>184</v>
      </c>
      <c r="AF197" s="346">
        <v>100</v>
      </c>
      <c r="AG197" s="346" t="s">
        <v>430</v>
      </c>
      <c r="AH197" s="346" t="s">
        <v>430</v>
      </c>
      <c r="AI197" s="346" t="s">
        <v>430</v>
      </c>
      <c r="AJ197" s="346">
        <v>197</v>
      </c>
      <c r="AK197" s="346">
        <v>208</v>
      </c>
      <c r="AL197" s="346">
        <v>205</v>
      </c>
      <c r="AM197" s="346">
        <v>189</v>
      </c>
      <c r="AN197" s="346">
        <v>136</v>
      </c>
      <c r="AO197" s="373"/>
      <c r="AP197" s="348" t="s">
        <v>430</v>
      </c>
      <c r="AQ197" s="348" t="s">
        <v>430</v>
      </c>
      <c r="AR197" s="348" t="s">
        <v>430</v>
      </c>
      <c r="AS197" s="348" t="s">
        <v>430</v>
      </c>
      <c r="AT197" s="348">
        <v>-9.1999999999999993</v>
      </c>
      <c r="AU197" s="351"/>
      <c r="AV197" s="346" t="s">
        <v>430</v>
      </c>
      <c r="AW197" s="346" t="s">
        <v>430</v>
      </c>
      <c r="AX197" s="346" t="s">
        <v>430</v>
      </c>
      <c r="AY197" s="346" t="s">
        <v>430</v>
      </c>
      <c r="AZ197" s="346">
        <v>196</v>
      </c>
      <c r="BA197" s="374"/>
      <c r="BB197" s="348">
        <v>11.694449802392301</v>
      </c>
      <c r="BC197" s="348">
        <v>1.00107013171069</v>
      </c>
      <c r="BD197" s="348">
        <v>-7.3517104770755796E-3</v>
      </c>
      <c r="BE197" s="375">
        <v>-5.5845796876923003E-2</v>
      </c>
      <c r="BF197" s="374"/>
      <c r="BG197" s="372">
        <v>0.13059999999999999</v>
      </c>
      <c r="BH197" s="373"/>
      <c r="BI197" s="843">
        <v>98.23</v>
      </c>
      <c r="BJ197" s="843">
        <v>1.37266</v>
      </c>
      <c r="BK197" s="348" t="s">
        <v>430</v>
      </c>
      <c r="BL197" s="843">
        <v>0.39734000000000003</v>
      </c>
      <c r="BM197" s="373"/>
      <c r="BN197" s="372" t="s">
        <v>5253</v>
      </c>
      <c r="BO197" s="372" t="s">
        <v>5254</v>
      </c>
      <c r="BP197" s="372" t="s">
        <v>4857</v>
      </c>
      <c r="BQ197" s="372" t="s">
        <v>4640</v>
      </c>
      <c r="BR197" s="372" t="s">
        <v>5255</v>
      </c>
      <c r="BS197" s="373"/>
      <c r="BT197" s="354" t="s">
        <v>5256</v>
      </c>
    </row>
    <row r="198" spans="1:72" s="428" customFormat="1" x14ac:dyDescent="0.25">
      <c r="A198" s="345" t="s">
        <v>5257</v>
      </c>
      <c r="B198" s="373"/>
      <c r="C198" s="719">
        <v>45349</v>
      </c>
      <c r="D198" s="373"/>
      <c r="E198" s="346">
        <v>52.950499999999998</v>
      </c>
      <c r="F198" s="373"/>
      <c r="G198" s="347">
        <v>10.4</v>
      </c>
      <c r="H198" s="374"/>
      <c r="I198" s="348">
        <v>0.183</v>
      </c>
      <c r="J198" s="348">
        <v>-1.6538999999999999</v>
      </c>
      <c r="K198" s="348">
        <v>-4.6632999999999996</v>
      </c>
      <c r="L198" s="348">
        <v>1.623</v>
      </c>
      <c r="M198" s="348">
        <v>-3.6867999999999999</v>
      </c>
      <c r="N198" s="350">
        <v>-7.5415999999999999</v>
      </c>
      <c r="O198" s="348">
        <v>-3.9083000000000001</v>
      </c>
      <c r="P198" s="348" t="s">
        <v>430</v>
      </c>
      <c r="Q198" s="348" t="s">
        <v>430</v>
      </c>
      <c r="R198" s="348" t="s">
        <v>430</v>
      </c>
      <c r="S198" s="348">
        <v>-1.9155</v>
      </c>
      <c r="T198" s="348">
        <v>4.6098999999999997</v>
      </c>
      <c r="U198" s="348">
        <v>-11.6503</v>
      </c>
      <c r="V198" s="348">
        <v>-6.1711</v>
      </c>
      <c r="W198" s="348">
        <v>-2.67</v>
      </c>
      <c r="X198" s="348">
        <v>1.5580000000000001</v>
      </c>
      <c r="Y198" s="374"/>
      <c r="Z198" s="346">
        <v>47</v>
      </c>
      <c r="AA198" s="346">
        <v>205</v>
      </c>
      <c r="AB198" s="346">
        <v>215</v>
      </c>
      <c r="AC198" s="346">
        <v>195</v>
      </c>
      <c r="AD198" s="346">
        <v>229</v>
      </c>
      <c r="AE198" s="346">
        <v>203</v>
      </c>
      <c r="AF198" s="346">
        <v>112</v>
      </c>
      <c r="AG198" s="346" t="s">
        <v>430</v>
      </c>
      <c r="AH198" s="346" t="s">
        <v>430</v>
      </c>
      <c r="AI198" s="346" t="s">
        <v>430</v>
      </c>
      <c r="AJ198" s="346">
        <v>232</v>
      </c>
      <c r="AK198" s="346">
        <v>227</v>
      </c>
      <c r="AL198" s="346">
        <v>222</v>
      </c>
      <c r="AM198" s="346">
        <v>209</v>
      </c>
      <c r="AN198" s="346">
        <v>182</v>
      </c>
      <c r="AO198" s="373"/>
      <c r="AP198" s="348" t="s">
        <v>430</v>
      </c>
      <c r="AQ198" s="348" t="s">
        <v>430</v>
      </c>
      <c r="AR198" s="348" t="s">
        <v>430</v>
      </c>
      <c r="AS198" s="348" t="s">
        <v>430</v>
      </c>
      <c r="AT198" s="348">
        <v>-11.4</v>
      </c>
      <c r="AU198" s="351"/>
      <c r="AV198" s="346" t="s">
        <v>430</v>
      </c>
      <c r="AW198" s="346" t="s">
        <v>430</v>
      </c>
      <c r="AX198" s="346" t="s">
        <v>430</v>
      </c>
      <c r="AY198" s="346" t="s">
        <v>430</v>
      </c>
      <c r="AZ198" s="346">
        <v>215</v>
      </c>
      <c r="BA198" s="374"/>
      <c r="BB198" s="348">
        <v>12.028582012587799</v>
      </c>
      <c r="BC198" s="348">
        <v>0.99588220715813003</v>
      </c>
      <c r="BD198" s="348">
        <v>-2.4134231779749198E-2</v>
      </c>
      <c r="BE198" s="375">
        <v>-5.8772164364128597E-2</v>
      </c>
      <c r="BF198" s="374"/>
      <c r="BG198" s="372">
        <v>0.11550000000000001</v>
      </c>
      <c r="BH198" s="373"/>
      <c r="BI198" s="843">
        <v>99.540499999999994</v>
      </c>
      <c r="BJ198" s="348" t="s">
        <v>430</v>
      </c>
      <c r="BK198" s="348" t="s">
        <v>430</v>
      </c>
      <c r="BL198" s="843">
        <v>0.45950000000000002</v>
      </c>
      <c r="BM198" s="373"/>
      <c r="BN198" s="372" t="s">
        <v>5258</v>
      </c>
      <c r="BO198" s="372" t="s">
        <v>5259</v>
      </c>
      <c r="BP198" s="372" t="s">
        <v>5260</v>
      </c>
      <c r="BQ198" s="372" t="s">
        <v>5261</v>
      </c>
      <c r="BR198" s="372" t="s">
        <v>4716</v>
      </c>
      <c r="BS198" s="373"/>
      <c r="BT198" s="354" t="s">
        <v>4846</v>
      </c>
    </row>
    <row r="199" spans="1:72" s="428" customFormat="1" x14ac:dyDescent="0.25">
      <c r="A199" s="345" t="s">
        <v>5262</v>
      </c>
      <c r="B199" s="373"/>
      <c r="C199" s="719">
        <v>45855</v>
      </c>
      <c r="D199" s="373"/>
      <c r="E199" s="346">
        <v>52.591999999999999</v>
      </c>
      <c r="F199" s="373"/>
      <c r="G199" s="347">
        <v>9.7561</v>
      </c>
      <c r="H199" s="374"/>
      <c r="I199" s="348">
        <v>0.3301</v>
      </c>
      <c r="J199" s="348">
        <v>-1.6125</v>
      </c>
      <c r="K199" s="348">
        <v>-0.88290000000000002</v>
      </c>
      <c r="L199" s="348">
        <v>2.4811000000000001</v>
      </c>
      <c r="M199" s="348">
        <v>0.71750000000000003</v>
      </c>
      <c r="N199" s="350">
        <v>2.4058000000000002</v>
      </c>
      <c r="O199" s="348" t="s">
        <v>430</v>
      </c>
      <c r="P199" s="348" t="s">
        <v>430</v>
      </c>
      <c r="Q199" s="348" t="s">
        <v>430</v>
      </c>
      <c r="R199" s="348" t="s">
        <v>430</v>
      </c>
      <c r="S199" s="348">
        <v>-2.1278000000000001</v>
      </c>
      <c r="T199" s="348">
        <v>13.097200000000001</v>
      </c>
      <c r="U199" s="348">
        <v>-4.9789000000000003</v>
      </c>
      <c r="V199" s="348">
        <v>2.7357999999999998</v>
      </c>
      <c r="W199" s="348">
        <v>-2.5198999999999998</v>
      </c>
      <c r="X199" s="348">
        <v>-2.1230000000000002</v>
      </c>
      <c r="Y199" s="374"/>
      <c r="Z199" s="346">
        <v>7</v>
      </c>
      <c r="AA199" s="346">
        <v>183</v>
      </c>
      <c r="AB199" s="346">
        <v>48</v>
      </c>
      <c r="AC199" s="346">
        <v>150</v>
      </c>
      <c r="AD199" s="346">
        <v>165</v>
      </c>
      <c r="AE199" s="346">
        <v>104</v>
      </c>
      <c r="AF199" s="346" t="s">
        <v>430</v>
      </c>
      <c r="AG199" s="346" t="s">
        <v>430</v>
      </c>
      <c r="AH199" s="346" t="s">
        <v>430</v>
      </c>
      <c r="AI199" s="346" t="s">
        <v>430</v>
      </c>
      <c r="AJ199" s="346">
        <v>237</v>
      </c>
      <c r="AK199" s="346">
        <v>123</v>
      </c>
      <c r="AL199" s="346">
        <v>156</v>
      </c>
      <c r="AM199" s="346">
        <v>122</v>
      </c>
      <c r="AN199" s="346">
        <v>158</v>
      </c>
      <c r="AO199" s="373"/>
      <c r="AP199" s="348" t="s">
        <v>430</v>
      </c>
      <c r="AQ199" s="348" t="s">
        <v>430</v>
      </c>
      <c r="AR199" s="348" t="s">
        <v>430</v>
      </c>
      <c r="AS199" s="348" t="s">
        <v>430</v>
      </c>
      <c r="AT199" s="348">
        <v>-2.42</v>
      </c>
      <c r="AU199" s="351"/>
      <c r="AV199" s="346" t="s">
        <v>430</v>
      </c>
      <c r="AW199" s="346" t="s">
        <v>430</v>
      </c>
      <c r="AX199" s="346" t="s">
        <v>430</v>
      </c>
      <c r="AY199" s="346" t="s">
        <v>430</v>
      </c>
      <c r="AZ199" s="346">
        <v>142</v>
      </c>
      <c r="BA199" s="374"/>
      <c r="BB199" s="348">
        <v>10.3173072193682</v>
      </c>
      <c r="BC199" s="348">
        <v>0.98742670992550496</v>
      </c>
      <c r="BD199" s="348">
        <v>-2.00455556244802E-2</v>
      </c>
      <c r="BE199" s="375">
        <v>-9.4086289916450502E-2</v>
      </c>
      <c r="BF199" s="374"/>
      <c r="BG199" s="372">
        <v>1.2804</v>
      </c>
      <c r="BH199" s="373"/>
      <c r="BI199" s="843">
        <v>79.996899999999997</v>
      </c>
      <c r="BJ199" s="843">
        <v>17.152699999999999</v>
      </c>
      <c r="BK199" s="843">
        <v>2.6682800000000002</v>
      </c>
      <c r="BL199" s="843">
        <v>0.18212</v>
      </c>
      <c r="BM199" s="373"/>
      <c r="BN199" s="372" t="s">
        <v>5263</v>
      </c>
      <c r="BO199" s="372" t="s">
        <v>4825</v>
      </c>
      <c r="BP199" s="372" t="s">
        <v>430</v>
      </c>
      <c r="BQ199" s="372" t="s">
        <v>430</v>
      </c>
      <c r="BR199" s="372" t="s">
        <v>430</v>
      </c>
      <c r="BS199" s="373"/>
      <c r="BT199" s="354" t="s">
        <v>555</v>
      </c>
    </row>
    <row r="200" spans="1:72" s="428" customFormat="1" x14ac:dyDescent="0.25">
      <c r="A200" s="345" t="s">
        <v>5264</v>
      </c>
      <c r="B200" s="373"/>
      <c r="C200" s="719">
        <v>45615</v>
      </c>
      <c r="D200" s="373"/>
      <c r="E200" s="346">
        <v>54.7</v>
      </c>
      <c r="F200" s="373"/>
      <c r="G200" s="347">
        <v>9.5192999999999994</v>
      </c>
      <c r="H200" s="374"/>
      <c r="I200" s="348">
        <v>-0.76719999999999999</v>
      </c>
      <c r="J200" s="348">
        <v>-2.3641999999999999</v>
      </c>
      <c r="K200" s="348">
        <v>-1.89E-2</v>
      </c>
      <c r="L200" s="348">
        <v>7.0438000000000001</v>
      </c>
      <c r="M200" s="348">
        <v>19.881399999999999</v>
      </c>
      <c r="N200" s="350">
        <v>1.0895999999999999</v>
      </c>
      <c r="O200" s="348" t="s">
        <v>430</v>
      </c>
      <c r="P200" s="348" t="s">
        <v>430</v>
      </c>
      <c r="Q200" s="348" t="s">
        <v>430</v>
      </c>
      <c r="R200" s="348" t="s">
        <v>430</v>
      </c>
      <c r="S200" s="348">
        <v>8.1013999999999999</v>
      </c>
      <c r="T200" s="348">
        <v>27.195399999999999</v>
      </c>
      <c r="U200" s="348">
        <v>-2.2839999999999998</v>
      </c>
      <c r="V200" s="348">
        <v>8.1456</v>
      </c>
      <c r="W200" s="348">
        <v>-4.0103</v>
      </c>
      <c r="X200" s="348">
        <v>-2.6877</v>
      </c>
      <c r="Y200" s="374"/>
      <c r="Z200" s="346">
        <v>222</v>
      </c>
      <c r="AA200" s="346">
        <v>233</v>
      </c>
      <c r="AB200" s="346">
        <v>37</v>
      </c>
      <c r="AC200" s="346">
        <v>36</v>
      </c>
      <c r="AD200" s="346">
        <v>8</v>
      </c>
      <c r="AE200" s="346">
        <v>113</v>
      </c>
      <c r="AF200" s="346" t="s">
        <v>430</v>
      </c>
      <c r="AG200" s="346" t="s">
        <v>430</v>
      </c>
      <c r="AH200" s="346" t="s">
        <v>430</v>
      </c>
      <c r="AI200" s="346" t="s">
        <v>430</v>
      </c>
      <c r="AJ200" s="346">
        <v>10</v>
      </c>
      <c r="AK200" s="346">
        <v>22</v>
      </c>
      <c r="AL200" s="346">
        <v>123</v>
      </c>
      <c r="AM200" s="346">
        <v>62</v>
      </c>
      <c r="AN200" s="346">
        <v>244</v>
      </c>
      <c r="AO200" s="373"/>
      <c r="AP200" s="348" t="s">
        <v>430</v>
      </c>
      <c r="AQ200" s="348" t="s">
        <v>430</v>
      </c>
      <c r="AR200" s="348" t="s">
        <v>430</v>
      </c>
      <c r="AS200" s="348" t="s">
        <v>430</v>
      </c>
      <c r="AT200" s="348">
        <v>9.8800000000000008</v>
      </c>
      <c r="AU200" s="351"/>
      <c r="AV200" s="346" t="s">
        <v>430</v>
      </c>
      <c r="AW200" s="346" t="s">
        <v>430</v>
      </c>
      <c r="AX200" s="346" t="s">
        <v>430</v>
      </c>
      <c r="AY200" s="346" t="s">
        <v>430</v>
      </c>
      <c r="AZ200" s="346">
        <v>34</v>
      </c>
      <c r="BA200" s="374"/>
      <c r="BB200" s="348">
        <v>25.212714696540498</v>
      </c>
      <c r="BC200" s="348">
        <v>0.99185181795647603</v>
      </c>
      <c r="BD200" s="348">
        <v>-3.47369543496686E-2</v>
      </c>
      <c r="BE200" s="375">
        <v>-0.101418231220745</v>
      </c>
      <c r="BF200" s="374"/>
      <c r="BG200" s="372">
        <v>0.1973</v>
      </c>
      <c r="BH200" s="373"/>
      <c r="BI200" s="843">
        <v>20.959399999999999</v>
      </c>
      <c r="BJ200" s="843">
        <v>53.581800000000001</v>
      </c>
      <c r="BK200" s="843">
        <v>26.532599999999999</v>
      </c>
      <c r="BL200" s="843">
        <v>-1.0738000000000001</v>
      </c>
      <c r="BM200" s="373"/>
      <c r="BN200" s="372" t="s">
        <v>5265</v>
      </c>
      <c r="BO200" s="372" t="s">
        <v>5266</v>
      </c>
      <c r="BP200" s="372" t="s">
        <v>5267</v>
      </c>
      <c r="BQ200" s="372" t="s">
        <v>5268</v>
      </c>
      <c r="BR200" s="372" t="s">
        <v>430</v>
      </c>
      <c r="BS200" s="373"/>
      <c r="BT200" s="354" t="s">
        <v>548</v>
      </c>
    </row>
    <row r="201" spans="1:72" s="428" customFormat="1" x14ac:dyDescent="0.25">
      <c r="A201" s="345" t="s">
        <v>5269</v>
      </c>
      <c r="B201" s="373"/>
      <c r="C201" s="719">
        <v>45593</v>
      </c>
      <c r="D201" s="373"/>
      <c r="E201" s="346">
        <v>50.3553</v>
      </c>
      <c r="F201" s="373"/>
      <c r="G201" s="347">
        <v>10.1938</v>
      </c>
      <c r="H201" s="374"/>
      <c r="I201" s="348">
        <v>-3.8199999999999998E-2</v>
      </c>
      <c r="J201" s="348">
        <v>-1.1874</v>
      </c>
      <c r="K201" s="348">
        <v>-3.1154999999999999</v>
      </c>
      <c r="L201" s="348">
        <v>3.8656999999999999</v>
      </c>
      <c r="M201" s="348">
        <v>3.8531</v>
      </c>
      <c r="N201" s="350">
        <v>-0.10290000000000001</v>
      </c>
      <c r="O201" s="348" t="s">
        <v>430</v>
      </c>
      <c r="P201" s="348" t="s">
        <v>430</v>
      </c>
      <c r="Q201" s="348" t="s">
        <v>430</v>
      </c>
      <c r="R201" s="348" t="s">
        <v>430</v>
      </c>
      <c r="S201" s="348">
        <v>0.1739</v>
      </c>
      <c r="T201" s="348">
        <v>13.023300000000001</v>
      </c>
      <c r="U201" s="348">
        <v>-2.9531999999999998</v>
      </c>
      <c r="V201" s="348">
        <v>1.5299</v>
      </c>
      <c r="W201" s="348">
        <v>-2.0213000000000001</v>
      </c>
      <c r="X201" s="348">
        <v>1.0326</v>
      </c>
      <c r="Y201" s="374"/>
      <c r="Z201" s="346">
        <v>103</v>
      </c>
      <c r="AA201" s="346">
        <v>125</v>
      </c>
      <c r="AB201" s="346">
        <v>130</v>
      </c>
      <c r="AC201" s="346">
        <v>104</v>
      </c>
      <c r="AD201" s="346">
        <v>108</v>
      </c>
      <c r="AE201" s="346">
        <v>130</v>
      </c>
      <c r="AF201" s="346" t="s">
        <v>430</v>
      </c>
      <c r="AG201" s="346" t="s">
        <v>430</v>
      </c>
      <c r="AH201" s="346" t="s">
        <v>430</v>
      </c>
      <c r="AI201" s="346" t="s">
        <v>430</v>
      </c>
      <c r="AJ201" s="346">
        <v>131</v>
      </c>
      <c r="AK201" s="346">
        <v>125</v>
      </c>
      <c r="AL201" s="346">
        <v>133</v>
      </c>
      <c r="AM201" s="346">
        <v>138</v>
      </c>
      <c r="AN201" s="346">
        <v>90</v>
      </c>
      <c r="AO201" s="373"/>
      <c r="AP201" s="348" t="s">
        <v>430</v>
      </c>
      <c r="AQ201" s="348" t="s">
        <v>430</v>
      </c>
      <c r="AR201" s="348" t="s">
        <v>430</v>
      </c>
      <c r="AS201" s="348" t="s">
        <v>430</v>
      </c>
      <c r="AT201" s="348">
        <v>0.06</v>
      </c>
      <c r="AU201" s="351"/>
      <c r="AV201" s="346" t="s">
        <v>430</v>
      </c>
      <c r="AW201" s="346" t="s">
        <v>430</v>
      </c>
      <c r="AX201" s="346" t="s">
        <v>430</v>
      </c>
      <c r="AY201" s="346" t="s">
        <v>430</v>
      </c>
      <c r="AZ201" s="346">
        <v>115</v>
      </c>
      <c r="BA201" s="374"/>
      <c r="BB201" s="348">
        <v>13.783582886212599</v>
      </c>
      <c r="BC201" s="348">
        <v>0.995859540112915</v>
      </c>
      <c r="BD201" s="348">
        <v>-2.0436329698458301E-2</v>
      </c>
      <c r="BE201" s="375">
        <v>-8.2847478639499705E-2</v>
      </c>
      <c r="BF201" s="374"/>
      <c r="BG201" s="372">
        <v>6.6799999999999998E-2</v>
      </c>
      <c r="BH201" s="373"/>
      <c r="BI201" s="843">
        <v>65.148099999999999</v>
      </c>
      <c r="BJ201" s="843">
        <v>19.898</v>
      </c>
      <c r="BK201" s="843">
        <v>14.672499999999999</v>
      </c>
      <c r="BL201" s="843">
        <v>0.28139999999999998</v>
      </c>
      <c r="BM201" s="373"/>
      <c r="BN201" s="372" t="s">
        <v>5270</v>
      </c>
      <c r="BO201" s="372" t="s">
        <v>1368</v>
      </c>
      <c r="BP201" s="372" t="s">
        <v>4843</v>
      </c>
      <c r="BQ201" s="372" t="s">
        <v>4844</v>
      </c>
      <c r="BR201" s="372" t="s">
        <v>4845</v>
      </c>
      <c r="BS201" s="373"/>
      <c r="BT201" s="354" t="s">
        <v>555</v>
      </c>
    </row>
    <row r="202" spans="1:72" s="428" customFormat="1" x14ac:dyDescent="0.25">
      <c r="A202" s="345" t="s">
        <v>5271</v>
      </c>
      <c r="B202" s="373"/>
      <c r="C202" s="719">
        <v>45615</v>
      </c>
      <c r="D202" s="373"/>
      <c r="E202" s="346">
        <v>52.07</v>
      </c>
      <c r="F202" s="373"/>
      <c r="G202" s="347">
        <v>12.5258</v>
      </c>
      <c r="H202" s="374"/>
      <c r="I202" s="348">
        <v>-0.5202</v>
      </c>
      <c r="J202" s="348">
        <v>0.20480000000000001</v>
      </c>
      <c r="K202" s="348">
        <v>-0.26119999999999999</v>
      </c>
      <c r="L202" s="348">
        <v>9.1410999999999998</v>
      </c>
      <c r="M202" s="348">
        <v>19.387699999999999</v>
      </c>
      <c r="N202" s="350">
        <v>15.877700000000001</v>
      </c>
      <c r="O202" s="348" t="s">
        <v>430</v>
      </c>
      <c r="P202" s="348" t="s">
        <v>430</v>
      </c>
      <c r="Q202" s="348" t="s">
        <v>430</v>
      </c>
      <c r="R202" s="348" t="s">
        <v>430</v>
      </c>
      <c r="S202" s="348">
        <v>4.1628999999999996</v>
      </c>
      <c r="T202" s="348">
        <v>24.9893</v>
      </c>
      <c r="U202" s="348">
        <v>18.5852</v>
      </c>
      <c r="V202" s="348">
        <v>20.2681</v>
      </c>
      <c r="W202" s="348">
        <v>-0.49969999999999998</v>
      </c>
      <c r="X202" s="348">
        <v>13.263299999999999</v>
      </c>
      <c r="Y202" s="374"/>
      <c r="Z202" s="346">
        <v>205</v>
      </c>
      <c r="AA202" s="346">
        <v>28</v>
      </c>
      <c r="AB202" s="346">
        <v>39</v>
      </c>
      <c r="AC202" s="346">
        <v>26</v>
      </c>
      <c r="AD202" s="346">
        <v>20</v>
      </c>
      <c r="AE202" s="346">
        <v>11</v>
      </c>
      <c r="AF202" s="346" t="s">
        <v>430</v>
      </c>
      <c r="AG202" s="346" t="s">
        <v>430</v>
      </c>
      <c r="AH202" s="346" t="s">
        <v>430</v>
      </c>
      <c r="AI202" s="346" t="s">
        <v>430</v>
      </c>
      <c r="AJ202" s="346">
        <v>26</v>
      </c>
      <c r="AK202" s="346">
        <v>28</v>
      </c>
      <c r="AL202" s="346">
        <v>5</v>
      </c>
      <c r="AM202" s="346">
        <v>11</v>
      </c>
      <c r="AN202" s="346">
        <v>30</v>
      </c>
      <c r="AO202" s="373"/>
      <c r="AP202" s="348" t="s">
        <v>430</v>
      </c>
      <c r="AQ202" s="348" t="s">
        <v>430</v>
      </c>
      <c r="AR202" s="348" t="s">
        <v>430</v>
      </c>
      <c r="AS202" s="348" t="s">
        <v>430</v>
      </c>
      <c r="AT202" s="348">
        <v>30.07</v>
      </c>
      <c r="AU202" s="351"/>
      <c r="AV202" s="346" t="s">
        <v>430</v>
      </c>
      <c r="AW202" s="346" t="s">
        <v>430</v>
      </c>
      <c r="AX202" s="346" t="s">
        <v>430</v>
      </c>
      <c r="AY202" s="346" t="s">
        <v>430</v>
      </c>
      <c r="AZ202" s="346">
        <v>9</v>
      </c>
      <c r="BA202" s="374"/>
      <c r="BB202" s="348">
        <v>13.2567723285407</v>
      </c>
      <c r="BC202" s="348">
        <v>0.99632253257452896</v>
      </c>
      <c r="BD202" s="348">
        <v>3.5324777970218497E-2</v>
      </c>
      <c r="BE202" s="375">
        <v>-9.5906215322846294E-2</v>
      </c>
      <c r="BF202" s="374"/>
      <c r="BG202" s="372">
        <v>9.4899999999999998E-2</v>
      </c>
      <c r="BH202" s="373"/>
      <c r="BI202" s="348" t="s">
        <v>430</v>
      </c>
      <c r="BJ202" s="843">
        <v>68.130499999999998</v>
      </c>
      <c r="BK202" s="843">
        <v>31.650099999999998</v>
      </c>
      <c r="BL202" s="843">
        <v>0.21940000000000001</v>
      </c>
      <c r="BM202" s="373"/>
      <c r="BN202" s="372" t="s">
        <v>5272</v>
      </c>
      <c r="BO202" s="372" t="s">
        <v>5273</v>
      </c>
      <c r="BP202" s="372" t="s">
        <v>4966</v>
      </c>
      <c r="BQ202" s="372" t="s">
        <v>5044</v>
      </c>
      <c r="BR202" s="372" t="s">
        <v>430</v>
      </c>
      <c r="BS202" s="373"/>
      <c r="BT202" s="354" t="s">
        <v>548</v>
      </c>
    </row>
    <row r="203" spans="1:72" s="428" customFormat="1" x14ac:dyDescent="0.25">
      <c r="A203" s="345" t="s">
        <v>5274</v>
      </c>
      <c r="B203" s="373"/>
      <c r="C203" s="719">
        <v>45630</v>
      </c>
      <c r="D203" s="373"/>
      <c r="E203" s="346">
        <v>48.3748</v>
      </c>
      <c r="F203" s="373"/>
      <c r="G203" s="347">
        <v>11.7171</v>
      </c>
      <c r="H203" s="374"/>
      <c r="I203" s="348">
        <v>-0.40799999999999997</v>
      </c>
      <c r="J203" s="348">
        <v>-1.0798000000000001</v>
      </c>
      <c r="K203" s="348">
        <v>-7.0808999999999997</v>
      </c>
      <c r="L203" s="348">
        <v>7.0720000000000001</v>
      </c>
      <c r="M203" s="348">
        <v>3.5491000000000001</v>
      </c>
      <c r="N203" s="350">
        <v>2.9386999999999999</v>
      </c>
      <c r="O203" s="348" t="s">
        <v>430</v>
      </c>
      <c r="P203" s="348" t="s">
        <v>430</v>
      </c>
      <c r="Q203" s="348" t="s">
        <v>430</v>
      </c>
      <c r="R203" s="348" t="s">
        <v>430</v>
      </c>
      <c r="S203" s="348">
        <v>4.4165000000000001</v>
      </c>
      <c r="T203" s="348">
        <v>16.476800000000001</v>
      </c>
      <c r="U203" s="348">
        <v>-1.7599</v>
      </c>
      <c r="V203" s="348">
        <v>4.1900000000000004</v>
      </c>
      <c r="W203" s="348">
        <v>-4.524</v>
      </c>
      <c r="X203" s="348">
        <v>9.3817000000000004</v>
      </c>
      <c r="Y203" s="374"/>
      <c r="Z203" s="346">
        <v>176</v>
      </c>
      <c r="AA203" s="346">
        <v>105</v>
      </c>
      <c r="AB203" s="346">
        <v>249</v>
      </c>
      <c r="AC203" s="346">
        <v>34</v>
      </c>
      <c r="AD203" s="346">
        <v>118</v>
      </c>
      <c r="AE203" s="346">
        <v>99</v>
      </c>
      <c r="AF203" s="346" t="s">
        <v>430</v>
      </c>
      <c r="AG203" s="346" t="s">
        <v>430</v>
      </c>
      <c r="AH203" s="346" t="s">
        <v>430</v>
      </c>
      <c r="AI203" s="346" t="s">
        <v>430</v>
      </c>
      <c r="AJ203" s="346">
        <v>24</v>
      </c>
      <c r="AK203" s="346">
        <v>84</v>
      </c>
      <c r="AL203" s="346">
        <v>117</v>
      </c>
      <c r="AM203" s="346">
        <v>91</v>
      </c>
      <c r="AN203" s="346">
        <v>248</v>
      </c>
      <c r="AO203" s="373"/>
      <c r="AP203" s="348" t="s">
        <v>430</v>
      </c>
      <c r="AQ203" s="348" t="s">
        <v>430</v>
      </c>
      <c r="AR203" s="348" t="s">
        <v>430</v>
      </c>
      <c r="AS203" s="348" t="s">
        <v>430</v>
      </c>
      <c r="AT203" s="348">
        <v>3.46</v>
      </c>
      <c r="AU203" s="351"/>
      <c r="AV203" s="346" t="s">
        <v>430</v>
      </c>
      <c r="AW203" s="346" t="s">
        <v>430</v>
      </c>
      <c r="AX203" s="346" t="s">
        <v>430</v>
      </c>
      <c r="AY203" s="346" t="s">
        <v>430</v>
      </c>
      <c r="AZ203" s="346">
        <v>86</v>
      </c>
      <c r="BA203" s="374"/>
      <c r="BB203" s="348">
        <v>21.131014777388899</v>
      </c>
      <c r="BC203" s="348">
        <v>0.996147918045031</v>
      </c>
      <c r="BD203" s="348">
        <v>2.1926989561622302E-2</v>
      </c>
      <c r="BE203" s="375">
        <v>-7.3135079886423898E-2</v>
      </c>
      <c r="BF203" s="374"/>
      <c r="BG203" s="372">
        <v>0.16020000000000001</v>
      </c>
      <c r="BH203" s="373"/>
      <c r="BI203" s="843">
        <v>75.126199999999997</v>
      </c>
      <c r="BJ203" s="843">
        <v>23.170200000000001</v>
      </c>
      <c r="BK203" s="843">
        <v>1.5956300000000001</v>
      </c>
      <c r="BL203" s="843">
        <v>0.10797</v>
      </c>
      <c r="BM203" s="373"/>
      <c r="BN203" s="372" t="s">
        <v>5275</v>
      </c>
      <c r="BO203" s="372" t="s">
        <v>4936</v>
      </c>
      <c r="BP203" s="372" t="s">
        <v>4937</v>
      </c>
      <c r="BQ203" s="372" t="s">
        <v>5276</v>
      </c>
      <c r="BR203" s="372" t="s">
        <v>3074</v>
      </c>
      <c r="BS203" s="373"/>
      <c r="BT203" s="354" t="s">
        <v>555</v>
      </c>
    </row>
    <row r="204" spans="1:72" s="428" customFormat="1" ht="11" x14ac:dyDescent="0.3">
      <c r="A204" s="845" t="s">
        <v>5277</v>
      </c>
      <c r="B204" s="846"/>
      <c r="C204" s="847">
        <v>45888</v>
      </c>
      <c r="D204" s="846"/>
      <c r="E204" s="848">
        <v>50.171500000000002</v>
      </c>
      <c r="F204" s="846"/>
      <c r="G204" s="849">
        <v>10.936</v>
      </c>
      <c r="H204" s="851"/>
      <c r="I204" s="850">
        <v>-3.6600000000000001E-2</v>
      </c>
      <c r="J204" s="850">
        <v>0.13739999999999999</v>
      </c>
      <c r="K204" s="850">
        <v>0.7833</v>
      </c>
      <c r="L204" s="850">
        <v>10.554</v>
      </c>
      <c r="M204" s="850">
        <v>14.6812</v>
      </c>
      <c r="N204" s="852">
        <v>9.7001000000000008</v>
      </c>
      <c r="O204" s="850" t="s">
        <v>430</v>
      </c>
      <c r="P204" s="850" t="s">
        <v>430</v>
      </c>
      <c r="Q204" s="850" t="s">
        <v>430</v>
      </c>
      <c r="R204" s="850" t="s">
        <v>430</v>
      </c>
      <c r="S204" s="850">
        <v>5.5293000000000001</v>
      </c>
      <c r="T204" s="850">
        <v>26.941400000000002</v>
      </c>
      <c r="U204" s="850">
        <v>12.049200000000001</v>
      </c>
      <c r="V204" s="850">
        <v>15.176399999999999</v>
      </c>
      <c r="W204" s="850">
        <v>-1.4597</v>
      </c>
      <c r="X204" s="850">
        <v>8.8051999999999992</v>
      </c>
      <c r="Y204" s="851"/>
      <c r="Z204" s="848">
        <v>101</v>
      </c>
      <c r="AA204" s="848">
        <v>34</v>
      </c>
      <c r="AB204" s="848">
        <v>14</v>
      </c>
      <c r="AC204" s="848">
        <v>12</v>
      </c>
      <c r="AD204" s="848">
        <v>30</v>
      </c>
      <c r="AE204" s="848">
        <v>25</v>
      </c>
      <c r="AF204" s="848" t="s">
        <v>430</v>
      </c>
      <c r="AG204" s="848" t="s">
        <v>430</v>
      </c>
      <c r="AH204" s="848" t="s">
        <v>430</v>
      </c>
      <c r="AI204" s="848" t="s">
        <v>430</v>
      </c>
      <c r="AJ204" s="848">
        <v>18</v>
      </c>
      <c r="AK204" s="848">
        <v>24</v>
      </c>
      <c r="AL204" s="848">
        <v>17</v>
      </c>
      <c r="AM204" s="848">
        <v>19</v>
      </c>
      <c r="AN204" s="848">
        <v>60</v>
      </c>
      <c r="AO204" s="846"/>
      <c r="AP204" s="850" t="s">
        <v>430</v>
      </c>
      <c r="AQ204" s="850" t="s">
        <v>430</v>
      </c>
      <c r="AR204" s="850" t="s">
        <v>430</v>
      </c>
      <c r="AS204" s="850" t="s">
        <v>430</v>
      </c>
      <c r="AT204" s="850">
        <v>20.91</v>
      </c>
      <c r="AU204" s="853"/>
      <c r="AV204" s="848" t="s">
        <v>430</v>
      </c>
      <c r="AW204" s="848" t="s">
        <v>430</v>
      </c>
      <c r="AX204" s="848" t="s">
        <v>430</v>
      </c>
      <c r="AY204" s="848" t="s">
        <v>430</v>
      </c>
      <c r="AZ204" s="848">
        <v>23</v>
      </c>
      <c r="BA204" s="851"/>
      <c r="BB204" s="850">
        <v>11.833723546074101</v>
      </c>
      <c r="BC204" s="850">
        <v>0.99601218392415503</v>
      </c>
      <c r="BD204" s="850">
        <v>3.3463848292100799E-2</v>
      </c>
      <c r="BE204" s="856">
        <v>-0.12849838293457899</v>
      </c>
      <c r="BF204" s="851"/>
      <c r="BG204" s="859">
        <v>0.25769999999999998</v>
      </c>
      <c r="BH204" s="846"/>
      <c r="BI204" s="850">
        <v>36.634300000000003</v>
      </c>
      <c r="BJ204" s="850">
        <v>40.792200000000001</v>
      </c>
      <c r="BK204" s="850">
        <v>22.5122</v>
      </c>
      <c r="BL204" s="850">
        <v>6.13E-2</v>
      </c>
      <c r="BM204" s="846"/>
      <c r="BN204" s="859" t="s">
        <v>5278</v>
      </c>
      <c r="BO204" s="859" t="s">
        <v>5279</v>
      </c>
      <c r="BP204" s="859" t="s">
        <v>5280</v>
      </c>
      <c r="BQ204" s="859" t="s">
        <v>5281</v>
      </c>
      <c r="BR204" s="859" t="s">
        <v>5282</v>
      </c>
      <c r="BS204" s="846"/>
      <c r="BT204" s="860" t="s">
        <v>555</v>
      </c>
    </row>
    <row r="205" spans="1:72" s="428" customFormat="1" ht="11" x14ac:dyDescent="0.3">
      <c r="A205" s="845" t="s">
        <v>5283</v>
      </c>
      <c r="B205" s="846"/>
      <c r="C205" s="847">
        <v>45649</v>
      </c>
      <c r="D205" s="846"/>
      <c r="E205" s="848">
        <v>48.464599999999997</v>
      </c>
      <c r="F205" s="846"/>
      <c r="G205" s="849">
        <v>10.904999999999999</v>
      </c>
      <c r="H205" s="851"/>
      <c r="I205" s="850">
        <v>-0.1648</v>
      </c>
      <c r="J205" s="850">
        <v>-1.1064000000000001</v>
      </c>
      <c r="K205" s="850">
        <v>-3.9121999999999999</v>
      </c>
      <c r="L205" s="850">
        <v>3.2768000000000002</v>
      </c>
      <c r="M205" s="850">
        <v>5.0881999999999996</v>
      </c>
      <c r="N205" s="852">
        <v>3.6597</v>
      </c>
      <c r="O205" s="850" t="s">
        <v>430</v>
      </c>
      <c r="P205" s="850" t="s">
        <v>430</v>
      </c>
      <c r="Q205" s="850" t="s">
        <v>430</v>
      </c>
      <c r="R205" s="850" t="s">
        <v>430</v>
      </c>
      <c r="S205" s="850">
        <v>0.52539999999999998</v>
      </c>
      <c r="T205" s="850">
        <v>15.213900000000001</v>
      </c>
      <c r="U205" s="850">
        <v>1.1032999999999999</v>
      </c>
      <c r="V205" s="850">
        <v>4.4340000000000002</v>
      </c>
      <c r="W205" s="850">
        <v>-2.1621999999999999</v>
      </c>
      <c r="X205" s="850">
        <v>5.1811999999999996</v>
      </c>
      <c r="Y205" s="851"/>
      <c r="Z205" s="848">
        <v>132</v>
      </c>
      <c r="AA205" s="848">
        <v>113</v>
      </c>
      <c r="AB205" s="848">
        <v>152</v>
      </c>
      <c r="AC205" s="848">
        <v>129</v>
      </c>
      <c r="AD205" s="848">
        <v>95</v>
      </c>
      <c r="AE205" s="848">
        <v>84</v>
      </c>
      <c r="AF205" s="848" t="s">
        <v>430</v>
      </c>
      <c r="AG205" s="848" t="s">
        <v>430</v>
      </c>
      <c r="AH205" s="848" t="s">
        <v>430</v>
      </c>
      <c r="AI205" s="848" t="s">
        <v>430</v>
      </c>
      <c r="AJ205" s="848">
        <v>119</v>
      </c>
      <c r="AK205" s="848">
        <v>96</v>
      </c>
      <c r="AL205" s="848">
        <v>93</v>
      </c>
      <c r="AM205" s="848">
        <v>87</v>
      </c>
      <c r="AN205" s="848">
        <v>101</v>
      </c>
      <c r="AO205" s="846"/>
      <c r="AP205" s="850" t="s">
        <v>430</v>
      </c>
      <c r="AQ205" s="850" t="s">
        <v>430</v>
      </c>
      <c r="AR205" s="850" t="s">
        <v>430</v>
      </c>
      <c r="AS205" s="850" t="s">
        <v>430</v>
      </c>
      <c r="AT205" s="850">
        <v>3.62</v>
      </c>
      <c r="AU205" s="853"/>
      <c r="AV205" s="848" t="s">
        <v>430</v>
      </c>
      <c r="AW205" s="848" t="s">
        <v>430</v>
      </c>
      <c r="AX205" s="848" t="s">
        <v>430</v>
      </c>
      <c r="AY205" s="848" t="s">
        <v>430</v>
      </c>
      <c r="AZ205" s="848">
        <v>84</v>
      </c>
      <c r="BA205" s="851"/>
      <c r="BB205" s="850">
        <v>12.3997678675355</v>
      </c>
      <c r="BC205" s="850">
        <v>1.0012299199643899</v>
      </c>
      <c r="BD205" s="850">
        <v>1.7329665577913701E-2</v>
      </c>
      <c r="BE205" s="856">
        <v>-8.7655860575387198E-2</v>
      </c>
      <c r="BF205" s="851"/>
      <c r="BG205" s="859">
        <v>0.2001</v>
      </c>
      <c r="BH205" s="846"/>
      <c r="BI205" s="850">
        <v>88.855900000000005</v>
      </c>
      <c r="BJ205" s="850">
        <v>10.944900000000001</v>
      </c>
      <c r="BK205" s="850" t="s">
        <v>430</v>
      </c>
      <c r="BL205" s="850">
        <v>0.19919999999999999</v>
      </c>
      <c r="BM205" s="846"/>
      <c r="BN205" s="859" t="s">
        <v>4272</v>
      </c>
      <c r="BO205" s="859" t="s">
        <v>5284</v>
      </c>
      <c r="BP205" s="859" t="s">
        <v>2038</v>
      </c>
      <c r="BQ205" s="859" t="s">
        <v>5285</v>
      </c>
      <c r="BR205" s="859" t="s">
        <v>1613</v>
      </c>
      <c r="BS205" s="846"/>
      <c r="BT205" s="860" t="s">
        <v>555</v>
      </c>
    </row>
    <row r="206" spans="1:72" s="428" customFormat="1" ht="11" x14ac:dyDescent="0.3">
      <c r="A206" s="845" t="s">
        <v>5286</v>
      </c>
      <c r="B206" s="846"/>
      <c r="C206" s="847">
        <v>45737</v>
      </c>
      <c r="D206" s="846"/>
      <c r="E206" s="848">
        <v>47.152299999999997</v>
      </c>
      <c r="F206" s="846"/>
      <c r="G206" s="849">
        <v>11.699</v>
      </c>
      <c r="H206" s="851"/>
      <c r="I206" s="850">
        <v>-0.38319999999999999</v>
      </c>
      <c r="J206" s="850">
        <v>-1.3741000000000001</v>
      </c>
      <c r="K206" s="850">
        <v>-2.4188999999999998</v>
      </c>
      <c r="L206" s="850">
        <v>4.5579999999999998</v>
      </c>
      <c r="M206" s="850">
        <v>8.5350999999999999</v>
      </c>
      <c r="N206" s="852">
        <v>6.1711999999999998</v>
      </c>
      <c r="O206" s="850" t="s">
        <v>430</v>
      </c>
      <c r="P206" s="850" t="s">
        <v>430</v>
      </c>
      <c r="Q206" s="850" t="s">
        <v>430</v>
      </c>
      <c r="R206" s="850" t="s">
        <v>430</v>
      </c>
      <c r="S206" s="850">
        <v>0.6452</v>
      </c>
      <c r="T206" s="850">
        <v>17.874099999999999</v>
      </c>
      <c r="U206" s="850">
        <v>2.7039</v>
      </c>
      <c r="V206" s="850">
        <v>8.5451999999999995</v>
      </c>
      <c r="W206" s="850">
        <v>-2.7029000000000001</v>
      </c>
      <c r="X206" s="850">
        <v>11.271000000000001</v>
      </c>
      <c r="Y206" s="851"/>
      <c r="Z206" s="848">
        <v>174</v>
      </c>
      <c r="AA206" s="848">
        <v>149</v>
      </c>
      <c r="AB206" s="848">
        <v>85</v>
      </c>
      <c r="AC206" s="848">
        <v>76</v>
      </c>
      <c r="AD206" s="848">
        <v>50</v>
      </c>
      <c r="AE206" s="848">
        <v>71</v>
      </c>
      <c r="AF206" s="848" t="s">
        <v>430</v>
      </c>
      <c r="AG206" s="848" t="s">
        <v>430</v>
      </c>
      <c r="AH206" s="848" t="s">
        <v>430</v>
      </c>
      <c r="AI206" s="848" t="s">
        <v>430</v>
      </c>
      <c r="AJ206" s="848">
        <v>105</v>
      </c>
      <c r="AK206" s="848">
        <v>67</v>
      </c>
      <c r="AL206" s="848">
        <v>73</v>
      </c>
      <c r="AM206" s="848">
        <v>53</v>
      </c>
      <c r="AN206" s="848">
        <v>199</v>
      </c>
      <c r="AO206" s="846"/>
      <c r="AP206" s="850" t="s">
        <v>430</v>
      </c>
      <c r="AQ206" s="850" t="s">
        <v>430</v>
      </c>
      <c r="AR206" s="850" t="s">
        <v>430</v>
      </c>
      <c r="AS206" s="850" t="s">
        <v>430</v>
      </c>
      <c r="AT206" s="850">
        <v>7.21</v>
      </c>
      <c r="AU206" s="853"/>
      <c r="AV206" s="848" t="s">
        <v>430</v>
      </c>
      <c r="AW206" s="848" t="s">
        <v>430</v>
      </c>
      <c r="AX206" s="848" t="s">
        <v>430</v>
      </c>
      <c r="AY206" s="848" t="s">
        <v>430</v>
      </c>
      <c r="AZ206" s="848">
        <v>68</v>
      </c>
      <c r="BA206" s="851"/>
      <c r="BB206" s="850">
        <v>15.838580058132999</v>
      </c>
      <c r="BC206" s="850">
        <v>0.99345455961717899</v>
      </c>
      <c r="BD206" s="850">
        <v>6.0877844337056897E-2</v>
      </c>
      <c r="BE206" s="856">
        <v>-8.8913475698896696E-2</v>
      </c>
      <c r="BF206" s="851"/>
      <c r="BG206" s="859">
        <v>0.88849999999999996</v>
      </c>
      <c r="BH206" s="846"/>
      <c r="BI206" s="850">
        <v>11.0829</v>
      </c>
      <c r="BJ206" s="850">
        <v>84.610699999999994</v>
      </c>
      <c r="BK206" s="850">
        <v>4.2449700000000004</v>
      </c>
      <c r="BL206" s="850">
        <v>6.1429999999999998E-2</v>
      </c>
      <c r="BM206" s="846"/>
      <c r="BN206" s="859" t="s">
        <v>5287</v>
      </c>
      <c r="BO206" s="859" t="s">
        <v>5288</v>
      </c>
      <c r="BP206" s="859" t="s">
        <v>5289</v>
      </c>
      <c r="BQ206" s="859" t="s">
        <v>1104</v>
      </c>
      <c r="BR206" s="859" t="s">
        <v>4657</v>
      </c>
      <c r="BS206" s="846"/>
      <c r="BT206" s="860" t="s">
        <v>555</v>
      </c>
    </row>
    <row r="207" spans="1:72" s="428" customFormat="1" x14ac:dyDescent="0.25">
      <c r="A207" s="345" t="s">
        <v>5290</v>
      </c>
      <c r="B207" s="373"/>
      <c r="C207" s="719">
        <v>46198</v>
      </c>
      <c r="D207" s="373"/>
      <c r="E207" s="346">
        <v>49.13</v>
      </c>
      <c r="F207" s="373"/>
      <c r="G207" s="347">
        <v>9.2952999999999992</v>
      </c>
      <c r="H207" s="374"/>
      <c r="I207" s="348">
        <v>-0.20830000000000001</v>
      </c>
      <c r="J207" s="348">
        <v>0.48099999999999998</v>
      </c>
      <c r="K207" s="348">
        <v>-2.2740999999999998</v>
      </c>
      <c r="L207" s="348" t="s">
        <v>430</v>
      </c>
      <c r="M207" s="348" t="s">
        <v>430</v>
      </c>
      <c r="N207" s="350" t="s">
        <v>430</v>
      </c>
      <c r="O207" s="348" t="s">
        <v>430</v>
      </c>
      <c r="P207" s="348" t="s">
        <v>430</v>
      </c>
      <c r="Q207" s="348" t="s">
        <v>430</v>
      </c>
      <c r="R207" s="348" t="s">
        <v>430</v>
      </c>
      <c r="S207" s="348">
        <v>-7.0469999999999997</v>
      </c>
      <c r="T207" s="348" t="s">
        <v>430</v>
      </c>
      <c r="U207" s="348" t="s">
        <v>430</v>
      </c>
      <c r="V207" s="348" t="s">
        <v>430</v>
      </c>
      <c r="W207" s="348">
        <v>0.87360000000000004</v>
      </c>
      <c r="X207" s="348">
        <v>-7.0469999999999997</v>
      </c>
      <c r="Y207" s="374"/>
      <c r="Z207" s="346">
        <v>147</v>
      </c>
      <c r="AA207" s="346">
        <v>22</v>
      </c>
      <c r="AB207" s="346">
        <v>79</v>
      </c>
      <c r="AC207" s="346" t="s">
        <v>430</v>
      </c>
      <c r="AD207" s="346" t="s">
        <v>430</v>
      </c>
      <c r="AE207" s="346" t="s">
        <v>430</v>
      </c>
      <c r="AF207" s="346" t="s">
        <v>430</v>
      </c>
      <c r="AG207" s="346" t="s">
        <v>430</v>
      </c>
      <c r="AH207" s="346" t="s">
        <v>430</v>
      </c>
      <c r="AI207" s="346" t="s">
        <v>430</v>
      </c>
      <c r="AJ207" s="346">
        <v>257</v>
      </c>
      <c r="AK207" s="346" t="s">
        <v>430</v>
      </c>
      <c r="AL207" s="346" t="s">
        <v>430</v>
      </c>
      <c r="AM207" s="346" t="s">
        <v>430</v>
      </c>
      <c r="AN207" s="346">
        <v>4</v>
      </c>
      <c r="AO207" s="373"/>
      <c r="AP207" s="348" t="s">
        <v>430</v>
      </c>
      <c r="AQ207" s="348" t="s">
        <v>430</v>
      </c>
      <c r="AR207" s="348" t="s">
        <v>430</v>
      </c>
      <c r="AS207" s="348" t="s">
        <v>430</v>
      </c>
      <c r="AT207" s="348" t="s">
        <v>430</v>
      </c>
      <c r="AU207" s="351"/>
      <c r="AV207" s="346" t="s">
        <v>430</v>
      </c>
      <c r="AW207" s="346" t="s">
        <v>430</v>
      </c>
      <c r="AX207" s="346" t="s">
        <v>430</v>
      </c>
      <c r="AY207" s="346" t="s">
        <v>430</v>
      </c>
      <c r="AZ207" s="346" t="s">
        <v>430</v>
      </c>
      <c r="BA207" s="374"/>
      <c r="BB207" s="348">
        <v>5.60382339406166</v>
      </c>
      <c r="BC207" s="348">
        <v>0</v>
      </c>
      <c r="BD207" s="348">
        <v>-0.68538280424341802</v>
      </c>
      <c r="BE207" s="375" t="s">
        <v>430</v>
      </c>
      <c r="BF207" s="374"/>
      <c r="BG207" s="372" t="s">
        <v>430</v>
      </c>
      <c r="BH207" s="373"/>
      <c r="BI207" s="843">
        <v>27.433199999999999</v>
      </c>
      <c r="BJ207" s="843">
        <v>41.943600000000004</v>
      </c>
      <c r="BK207" s="843">
        <v>30.786000000000001</v>
      </c>
      <c r="BL207" s="843">
        <v>-0.1628</v>
      </c>
      <c r="BM207" s="373"/>
      <c r="BN207" s="372" t="s">
        <v>5291</v>
      </c>
      <c r="BO207" s="372" t="s">
        <v>5292</v>
      </c>
      <c r="BP207" s="372" t="s">
        <v>5293</v>
      </c>
      <c r="BQ207" s="372" t="s">
        <v>5294</v>
      </c>
      <c r="BR207" s="372" t="s">
        <v>5295</v>
      </c>
      <c r="BS207" s="373"/>
      <c r="BT207" s="354" t="s">
        <v>548</v>
      </c>
    </row>
    <row r="208" spans="1:72" s="428" customFormat="1" x14ac:dyDescent="0.25">
      <c r="A208" s="345" t="s">
        <v>5296</v>
      </c>
      <c r="B208" s="373"/>
      <c r="C208" s="719">
        <v>45483</v>
      </c>
      <c r="D208" s="373"/>
      <c r="E208" s="346">
        <v>44.622700000000002</v>
      </c>
      <c r="F208" s="373"/>
      <c r="G208" s="347">
        <v>9.9969999999999999</v>
      </c>
      <c r="H208" s="374"/>
      <c r="I208" s="348">
        <v>-3.7999999999999999E-2</v>
      </c>
      <c r="J208" s="348">
        <v>-1.1880999999999999</v>
      </c>
      <c r="K208" s="348">
        <v>-3.1204999999999998</v>
      </c>
      <c r="L208" s="348">
        <v>3.7345000000000002</v>
      </c>
      <c r="M208" s="348">
        <v>3.7033</v>
      </c>
      <c r="N208" s="350">
        <v>-0.34489999999999998</v>
      </c>
      <c r="O208" s="348">
        <v>-1.4884999999999999</v>
      </c>
      <c r="P208" s="348" t="s">
        <v>430</v>
      </c>
      <c r="Q208" s="348" t="s">
        <v>430</v>
      </c>
      <c r="R208" s="348" t="s">
        <v>430</v>
      </c>
      <c r="S208" s="348">
        <v>0.1192</v>
      </c>
      <c r="T208" s="348">
        <v>12.887700000000001</v>
      </c>
      <c r="U208" s="348">
        <v>-3.1419999999999999</v>
      </c>
      <c r="V208" s="348">
        <v>1.3042</v>
      </c>
      <c r="W208" s="348">
        <v>-2.0209000000000001</v>
      </c>
      <c r="X208" s="348">
        <v>-1.38E-2</v>
      </c>
      <c r="Y208" s="374"/>
      <c r="Z208" s="346">
        <v>102</v>
      </c>
      <c r="AA208" s="346">
        <v>126</v>
      </c>
      <c r="AB208" s="346">
        <v>132</v>
      </c>
      <c r="AC208" s="346">
        <v>115</v>
      </c>
      <c r="AD208" s="346">
        <v>114</v>
      </c>
      <c r="AE208" s="346">
        <v>134</v>
      </c>
      <c r="AF208" s="346">
        <v>68</v>
      </c>
      <c r="AG208" s="346" t="s">
        <v>430</v>
      </c>
      <c r="AH208" s="346" t="s">
        <v>430</v>
      </c>
      <c r="AI208" s="346" t="s">
        <v>430</v>
      </c>
      <c r="AJ208" s="346">
        <v>134</v>
      </c>
      <c r="AK208" s="346">
        <v>130</v>
      </c>
      <c r="AL208" s="346">
        <v>136</v>
      </c>
      <c r="AM208" s="346">
        <v>143</v>
      </c>
      <c r="AN208" s="346">
        <v>89</v>
      </c>
      <c r="AO208" s="373"/>
      <c r="AP208" s="348" t="s">
        <v>430</v>
      </c>
      <c r="AQ208" s="348" t="s">
        <v>430</v>
      </c>
      <c r="AR208" s="348" t="s">
        <v>430</v>
      </c>
      <c r="AS208" s="348" t="s">
        <v>430</v>
      </c>
      <c r="AT208" s="348">
        <v>-0.23</v>
      </c>
      <c r="AU208" s="351"/>
      <c r="AV208" s="346" t="s">
        <v>430</v>
      </c>
      <c r="AW208" s="346" t="s">
        <v>430</v>
      </c>
      <c r="AX208" s="346" t="s">
        <v>430</v>
      </c>
      <c r="AY208" s="346" t="s">
        <v>430</v>
      </c>
      <c r="AZ208" s="346">
        <v>120</v>
      </c>
      <c r="BA208" s="374"/>
      <c r="BB208" s="348">
        <v>13.1399313523626</v>
      </c>
      <c r="BC208" s="348">
        <v>0.99690648644735902</v>
      </c>
      <c r="BD208" s="348">
        <v>-2.7676942303454698E-2</v>
      </c>
      <c r="BE208" s="375">
        <v>-9.89384270085399E-2</v>
      </c>
      <c r="BF208" s="374"/>
      <c r="BG208" s="372">
        <v>6.5699999999999995E-2</v>
      </c>
      <c r="BH208" s="373"/>
      <c r="BI208" s="843">
        <v>65.180700000000002</v>
      </c>
      <c r="BJ208" s="843">
        <v>19.902000000000001</v>
      </c>
      <c r="BK208" s="843">
        <v>14.680999999999999</v>
      </c>
      <c r="BL208" s="843">
        <v>0.23630000000000001</v>
      </c>
      <c r="BM208" s="373"/>
      <c r="BN208" s="372" t="s">
        <v>4842</v>
      </c>
      <c r="BO208" s="372" t="s">
        <v>2315</v>
      </c>
      <c r="BP208" s="372" t="s">
        <v>4843</v>
      </c>
      <c r="BQ208" s="372" t="s">
        <v>4844</v>
      </c>
      <c r="BR208" s="372" t="s">
        <v>4845</v>
      </c>
      <c r="BS208" s="373"/>
      <c r="BT208" s="354" t="s">
        <v>4704</v>
      </c>
    </row>
    <row r="209" spans="1:72" s="428" customFormat="1" x14ac:dyDescent="0.25">
      <c r="A209" s="345" t="s">
        <v>5297</v>
      </c>
      <c r="B209" s="373"/>
      <c r="C209" s="719">
        <v>45784</v>
      </c>
      <c r="D209" s="373"/>
      <c r="E209" s="346">
        <v>42.254199999999997</v>
      </c>
      <c r="F209" s="373"/>
      <c r="G209" s="347">
        <v>10.7439</v>
      </c>
      <c r="H209" s="374"/>
      <c r="I209" s="348">
        <v>-0.47339999999999999</v>
      </c>
      <c r="J209" s="348">
        <v>-1.9458</v>
      </c>
      <c r="K209" s="348">
        <v>-4.0757000000000003</v>
      </c>
      <c r="L209" s="348">
        <v>0.78890000000000005</v>
      </c>
      <c r="M209" s="348">
        <v>5.7866</v>
      </c>
      <c r="N209" s="350">
        <v>-1.1483000000000001</v>
      </c>
      <c r="O209" s="348" t="s">
        <v>430</v>
      </c>
      <c r="P209" s="348" t="s">
        <v>430</v>
      </c>
      <c r="Q209" s="348" t="s">
        <v>430</v>
      </c>
      <c r="R209" s="348" t="s">
        <v>430</v>
      </c>
      <c r="S209" s="348">
        <v>-0.34320000000000001</v>
      </c>
      <c r="T209" s="348">
        <v>15.090199999999999</v>
      </c>
      <c r="U209" s="348">
        <v>2.1012</v>
      </c>
      <c r="V209" s="348">
        <v>2.7848999999999999</v>
      </c>
      <c r="W209" s="348">
        <v>-2.9098000000000002</v>
      </c>
      <c r="X209" s="348">
        <v>5.4787999999999997</v>
      </c>
      <c r="Y209" s="374"/>
      <c r="Z209" s="346">
        <v>202</v>
      </c>
      <c r="AA209" s="346">
        <v>222</v>
      </c>
      <c r="AB209" s="346">
        <v>156</v>
      </c>
      <c r="AC209" s="346">
        <v>230</v>
      </c>
      <c r="AD209" s="346">
        <v>89</v>
      </c>
      <c r="AE209" s="346">
        <v>147</v>
      </c>
      <c r="AF209" s="346" t="s">
        <v>430</v>
      </c>
      <c r="AG209" s="346" t="s">
        <v>430</v>
      </c>
      <c r="AH209" s="346" t="s">
        <v>430</v>
      </c>
      <c r="AI209" s="346" t="s">
        <v>430</v>
      </c>
      <c r="AJ209" s="346">
        <v>158</v>
      </c>
      <c r="AK209" s="346">
        <v>98</v>
      </c>
      <c r="AL209" s="346">
        <v>90</v>
      </c>
      <c r="AM209" s="346">
        <v>120</v>
      </c>
      <c r="AN209" s="346">
        <v>218</v>
      </c>
      <c r="AO209" s="373"/>
      <c r="AP209" s="348" t="s">
        <v>430</v>
      </c>
      <c r="AQ209" s="348" t="s">
        <v>430</v>
      </c>
      <c r="AR209" s="348" t="s">
        <v>430</v>
      </c>
      <c r="AS209" s="348" t="s">
        <v>430</v>
      </c>
      <c r="AT209" s="348">
        <v>1.7</v>
      </c>
      <c r="AU209" s="351"/>
      <c r="AV209" s="346" t="s">
        <v>430</v>
      </c>
      <c r="AW209" s="346" t="s">
        <v>430</v>
      </c>
      <c r="AX209" s="346" t="s">
        <v>430</v>
      </c>
      <c r="AY209" s="346" t="s">
        <v>430</v>
      </c>
      <c r="AZ209" s="346">
        <v>100</v>
      </c>
      <c r="BA209" s="374"/>
      <c r="BB209" s="348">
        <v>17.5446760907464</v>
      </c>
      <c r="BC209" s="348">
        <v>0.99289143746708697</v>
      </c>
      <c r="BD209" s="348">
        <v>1.17920303589143E-2</v>
      </c>
      <c r="BE209" s="375">
        <v>-0.154639921531596</v>
      </c>
      <c r="BF209" s="374"/>
      <c r="BG209" s="372">
        <v>0.54120000000000001</v>
      </c>
      <c r="BH209" s="373"/>
      <c r="BI209" s="843">
        <v>42.460999999999999</v>
      </c>
      <c r="BJ209" s="843">
        <v>30.7989</v>
      </c>
      <c r="BK209" s="843">
        <v>26.418099999999999</v>
      </c>
      <c r="BL209" s="843">
        <v>0.32200000000000001</v>
      </c>
      <c r="BM209" s="373"/>
      <c r="BN209" s="372" t="s">
        <v>5298</v>
      </c>
      <c r="BO209" s="372" t="s">
        <v>5299</v>
      </c>
      <c r="BP209" s="372" t="s">
        <v>5241</v>
      </c>
      <c r="BQ209" s="372" t="s">
        <v>5300</v>
      </c>
      <c r="BR209" s="372" t="s">
        <v>5301</v>
      </c>
      <c r="BS209" s="373"/>
      <c r="BT209" s="354" t="s">
        <v>555</v>
      </c>
    </row>
    <row r="210" spans="1:72" s="428" customFormat="1" x14ac:dyDescent="0.25">
      <c r="A210" s="345" t="s">
        <v>5302</v>
      </c>
      <c r="B210" s="373"/>
      <c r="C210" s="719">
        <v>45895</v>
      </c>
      <c r="D210" s="373"/>
      <c r="E210" s="346">
        <v>42.197099999999999</v>
      </c>
      <c r="F210" s="373"/>
      <c r="G210" s="347">
        <v>11.197100000000001</v>
      </c>
      <c r="H210" s="374"/>
      <c r="I210" s="348">
        <v>-0.58330000000000004</v>
      </c>
      <c r="J210" s="348">
        <v>-0.96850000000000003</v>
      </c>
      <c r="K210" s="348">
        <v>-3.2656000000000001</v>
      </c>
      <c r="L210" s="348">
        <v>4.3453999999999997</v>
      </c>
      <c r="M210" s="348">
        <v>5.0601000000000003</v>
      </c>
      <c r="N210" s="350">
        <v>8.3666999999999998</v>
      </c>
      <c r="O210" s="348" t="s">
        <v>430</v>
      </c>
      <c r="P210" s="348" t="s">
        <v>430</v>
      </c>
      <c r="Q210" s="348" t="s">
        <v>430</v>
      </c>
      <c r="R210" s="348" t="s">
        <v>430</v>
      </c>
      <c r="S210" s="348">
        <v>1.6698</v>
      </c>
      <c r="T210" s="348">
        <v>15.022500000000001</v>
      </c>
      <c r="U210" s="348">
        <v>4.7839</v>
      </c>
      <c r="V210" s="348">
        <v>9.1175999999999995</v>
      </c>
      <c r="W210" s="348">
        <v>-2.8273999999999999</v>
      </c>
      <c r="X210" s="348">
        <v>11.4724</v>
      </c>
      <c r="Y210" s="374"/>
      <c r="Z210" s="346">
        <v>207</v>
      </c>
      <c r="AA210" s="346">
        <v>95</v>
      </c>
      <c r="AB210" s="346">
        <v>135</v>
      </c>
      <c r="AC210" s="346">
        <v>91</v>
      </c>
      <c r="AD210" s="346">
        <v>96</v>
      </c>
      <c r="AE210" s="346">
        <v>30</v>
      </c>
      <c r="AF210" s="346" t="s">
        <v>430</v>
      </c>
      <c r="AG210" s="346" t="s">
        <v>430</v>
      </c>
      <c r="AH210" s="346" t="s">
        <v>430</v>
      </c>
      <c r="AI210" s="346" t="s">
        <v>430</v>
      </c>
      <c r="AJ210" s="346">
        <v>66</v>
      </c>
      <c r="AK210" s="346">
        <v>100</v>
      </c>
      <c r="AL210" s="346">
        <v>43</v>
      </c>
      <c r="AM210" s="346">
        <v>44</v>
      </c>
      <c r="AN210" s="346">
        <v>211</v>
      </c>
      <c r="AO210" s="373"/>
      <c r="AP210" s="348" t="s">
        <v>430</v>
      </c>
      <c r="AQ210" s="348" t="s">
        <v>430</v>
      </c>
      <c r="AR210" s="348" t="s">
        <v>430</v>
      </c>
      <c r="AS210" s="348" t="s">
        <v>430</v>
      </c>
      <c r="AT210" s="348">
        <v>8.32</v>
      </c>
      <c r="AU210" s="351"/>
      <c r="AV210" s="346" t="s">
        <v>430</v>
      </c>
      <c r="AW210" s="346" t="s">
        <v>430</v>
      </c>
      <c r="AX210" s="346" t="s">
        <v>430</v>
      </c>
      <c r="AY210" s="346" t="s">
        <v>430</v>
      </c>
      <c r="AZ210" s="346">
        <v>59</v>
      </c>
      <c r="BA210" s="374"/>
      <c r="BB210" s="348">
        <v>10.559831754617999</v>
      </c>
      <c r="BC210" s="348">
        <v>0.99523055143638295</v>
      </c>
      <c r="BD210" s="348">
        <v>2.6785683809415001E-2</v>
      </c>
      <c r="BE210" s="375">
        <v>-7.3977413043691403E-2</v>
      </c>
      <c r="BF210" s="374"/>
      <c r="BG210" s="372">
        <v>8.9899999999999994E-2</v>
      </c>
      <c r="BH210" s="373"/>
      <c r="BI210" s="843">
        <v>69.226299999999995</v>
      </c>
      <c r="BJ210" s="843">
        <v>28.297499999999999</v>
      </c>
      <c r="BK210" s="843">
        <v>2.4188900000000002</v>
      </c>
      <c r="BL210" s="843">
        <v>5.731E-2</v>
      </c>
      <c r="BM210" s="373"/>
      <c r="BN210" s="372" t="s">
        <v>5303</v>
      </c>
      <c r="BO210" s="372" t="s">
        <v>5162</v>
      </c>
      <c r="BP210" s="372" t="s">
        <v>5163</v>
      </c>
      <c r="BQ210" s="372" t="s">
        <v>5164</v>
      </c>
      <c r="BR210" s="372" t="s">
        <v>5304</v>
      </c>
      <c r="BS210" s="373"/>
      <c r="BT210" s="354" t="s">
        <v>555</v>
      </c>
    </row>
    <row r="211" spans="1:72" s="428" customFormat="1" x14ac:dyDescent="0.25">
      <c r="A211" s="345" t="s">
        <v>5305</v>
      </c>
      <c r="B211" s="373"/>
      <c r="C211" s="719">
        <v>46020</v>
      </c>
      <c r="D211" s="373"/>
      <c r="E211" s="841">
        <v>42.49</v>
      </c>
      <c r="F211" s="373"/>
      <c r="G211" s="347">
        <v>9.6023999999999994</v>
      </c>
      <c r="H211" s="374"/>
      <c r="I211" s="348">
        <v>-0.12590000000000001</v>
      </c>
      <c r="J211" s="348">
        <v>-1.3499000000000001</v>
      </c>
      <c r="K211" s="348">
        <v>-4.7060000000000004</v>
      </c>
      <c r="L211" s="348">
        <v>5.5614999999999997</v>
      </c>
      <c r="M211" s="348">
        <v>5.3045</v>
      </c>
      <c r="N211" s="350" t="s">
        <v>430</v>
      </c>
      <c r="O211" s="348" t="s">
        <v>430</v>
      </c>
      <c r="P211" s="348" t="s">
        <v>430</v>
      </c>
      <c r="Q211" s="348" t="s">
        <v>430</v>
      </c>
      <c r="R211" s="348" t="s">
        <v>430</v>
      </c>
      <c r="S211" s="348">
        <v>1.7635000000000001</v>
      </c>
      <c r="T211" s="348">
        <v>15.196099999999999</v>
      </c>
      <c r="U211" s="348">
        <v>-4.7088000000000001</v>
      </c>
      <c r="V211" s="348" t="s">
        <v>430</v>
      </c>
      <c r="W211" s="348">
        <v>-2.8755999999999999</v>
      </c>
      <c r="X211" s="348">
        <v>-3.976</v>
      </c>
      <c r="Y211" s="374"/>
      <c r="Z211" s="346">
        <v>119</v>
      </c>
      <c r="AA211" s="346">
        <v>138</v>
      </c>
      <c r="AB211" s="346">
        <v>218</v>
      </c>
      <c r="AC211" s="346">
        <v>50</v>
      </c>
      <c r="AD211" s="346">
        <v>92</v>
      </c>
      <c r="AE211" s="346" t="s">
        <v>430</v>
      </c>
      <c r="AF211" s="346" t="s">
        <v>430</v>
      </c>
      <c r="AG211" s="346" t="s">
        <v>430</v>
      </c>
      <c r="AH211" s="346" t="s">
        <v>430</v>
      </c>
      <c r="AI211" s="346" t="s">
        <v>430</v>
      </c>
      <c r="AJ211" s="346">
        <v>62</v>
      </c>
      <c r="AK211" s="346">
        <v>97</v>
      </c>
      <c r="AL211" s="346">
        <v>153</v>
      </c>
      <c r="AM211" s="346" t="s">
        <v>430</v>
      </c>
      <c r="AN211" s="346">
        <v>216</v>
      </c>
      <c r="AO211" s="373"/>
      <c r="AP211" s="348" t="s">
        <v>430</v>
      </c>
      <c r="AQ211" s="348" t="s">
        <v>430</v>
      </c>
      <c r="AR211" s="348" t="s">
        <v>430</v>
      </c>
      <c r="AS211" s="348" t="s">
        <v>430</v>
      </c>
      <c r="AT211" s="348" t="s">
        <v>430</v>
      </c>
      <c r="AU211" s="351"/>
      <c r="AV211" s="346" t="s">
        <v>430</v>
      </c>
      <c r="AW211" s="346" t="s">
        <v>430</v>
      </c>
      <c r="AX211" s="346" t="s">
        <v>430</v>
      </c>
      <c r="AY211" s="346" t="s">
        <v>430</v>
      </c>
      <c r="AZ211" s="346" t="s">
        <v>430</v>
      </c>
      <c r="BA211" s="374"/>
      <c r="BB211" s="348">
        <v>17.860933821084299</v>
      </c>
      <c r="BC211" s="348">
        <v>0</v>
      </c>
      <c r="BD211" s="348">
        <v>-3.3148915450065999E-2</v>
      </c>
      <c r="BE211" s="375" t="s">
        <v>430</v>
      </c>
      <c r="BF211" s="374"/>
      <c r="BG211" s="372" t="s">
        <v>430</v>
      </c>
      <c r="BH211" s="373"/>
      <c r="BI211" s="348">
        <v>45.951999999999998</v>
      </c>
      <c r="BJ211" s="348">
        <v>32.174399999999999</v>
      </c>
      <c r="BK211" s="348">
        <v>21.9998</v>
      </c>
      <c r="BL211" s="348">
        <v>-0.12620000000000001</v>
      </c>
      <c r="BM211" s="373"/>
      <c r="BN211" s="372" t="s">
        <v>5306</v>
      </c>
      <c r="BO211" s="372" t="s">
        <v>5307</v>
      </c>
      <c r="BP211" s="372" t="s">
        <v>5308</v>
      </c>
      <c r="BQ211" s="372" t="s">
        <v>5309</v>
      </c>
      <c r="BR211" s="372" t="s">
        <v>5310</v>
      </c>
      <c r="BS211" s="373"/>
      <c r="BT211" s="354" t="s">
        <v>4704</v>
      </c>
    </row>
    <row r="212" spans="1:72" s="428" customFormat="1" x14ac:dyDescent="0.25">
      <c r="A212" s="345" t="s">
        <v>5311</v>
      </c>
      <c r="B212" s="373"/>
      <c r="C212" s="719">
        <v>45728</v>
      </c>
      <c r="D212" s="373"/>
      <c r="E212" s="346">
        <v>42.7</v>
      </c>
      <c r="F212" s="373"/>
      <c r="G212" s="347">
        <v>12.3232</v>
      </c>
      <c r="H212" s="374"/>
      <c r="I212" s="348">
        <v>0.2351</v>
      </c>
      <c r="J212" s="348">
        <v>0.82220000000000004</v>
      </c>
      <c r="K212" s="348">
        <v>2.4321000000000002</v>
      </c>
      <c r="L212" s="348">
        <v>12.1259</v>
      </c>
      <c r="M212" s="348">
        <v>20.886800000000001</v>
      </c>
      <c r="N212" s="350">
        <v>7.4901</v>
      </c>
      <c r="O212" s="348" t="s">
        <v>430</v>
      </c>
      <c r="P212" s="348" t="s">
        <v>430</v>
      </c>
      <c r="Q212" s="348" t="s">
        <v>430</v>
      </c>
      <c r="R212" s="348" t="s">
        <v>430</v>
      </c>
      <c r="S212" s="348">
        <v>6.6574</v>
      </c>
      <c r="T212" s="348">
        <v>31.0045</v>
      </c>
      <c r="U212" s="348">
        <v>11.892799999999999</v>
      </c>
      <c r="V212" s="348">
        <v>10.318199999999999</v>
      </c>
      <c r="W212" s="348">
        <v>1.1807000000000001</v>
      </c>
      <c r="X212" s="348">
        <v>14.957599999999999</v>
      </c>
      <c r="Y212" s="374"/>
      <c r="Z212" s="346">
        <v>20</v>
      </c>
      <c r="AA212" s="346">
        <v>6</v>
      </c>
      <c r="AB212" s="346">
        <v>2</v>
      </c>
      <c r="AC212" s="346">
        <v>9</v>
      </c>
      <c r="AD212" s="346">
        <v>7</v>
      </c>
      <c r="AE212" s="346">
        <v>36</v>
      </c>
      <c r="AF212" s="346" t="s">
        <v>430</v>
      </c>
      <c r="AG212" s="346" t="s">
        <v>430</v>
      </c>
      <c r="AH212" s="346" t="s">
        <v>430</v>
      </c>
      <c r="AI212" s="346" t="s">
        <v>430</v>
      </c>
      <c r="AJ212" s="346">
        <v>15</v>
      </c>
      <c r="AK212" s="346">
        <v>10</v>
      </c>
      <c r="AL212" s="346">
        <v>19</v>
      </c>
      <c r="AM212" s="346">
        <v>27</v>
      </c>
      <c r="AN212" s="346">
        <v>2</v>
      </c>
      <c r="AO212" s="373"/>
      <c r="AP212" s="348" t="s">
        <v>430</v>
      </c>
      <c r="AQ212" s="348" t="s">
        <v>430</v>
      </c>
      <c r="AR212" s="348" t="s">
        <v>430</v>
      </c>
      <c r="AS212" s="348" t="s">
        <v>430</v>
      </c>
      <c r="AT212" s="348">
        <v>23.65</v>
      </c>
      <c r="AU212" s="351"/>
      <c r="AV212" s="346" t="s">
        <v>430</v>
      </c>
      <c r="AW212" s="346" t="s">
        <v>430</v>
      </c>
      <c r="AX212" s="346" t="s">
        <v>430</v>
      </c>
      <c r="AY212" s="346" t="s">
        <v>430</v>
      </c>
      <c r="AZ212" s="346">
        <v>14</v>
      </c>
      <c r="BA212" s="374"/>
      <c r="BB212" s="348">
        <v>21.211067803294799</v>
      </c>
      <c r="BC212" s="348">
        <v>0.99339598549846597</v>
      </c>
      <c r="BD212" s="348">
        <v>4.6926953776614697E-2</v>
      </c>
      <c r="BE212" s="375">
        <v>-0.13617049277592899</v>
      </c>
      <c r="BF212" s="374"/>
      <c r="BG212" s="372">
        <v>0.33929999999999999</v>
      </c>
      <c r="BH212" s="373"/>
      <c r="BI212" s="348" t="s">
        <v>430</v>
      </c>
      <c r="BJ212" s="843">
        <v>6.2661699999999998</v>
      </c>
      <c r="BK212" s="843">
        <v>93.611999999999995</v>
      </c>
      <c r="BL212" s="843">
        <v>0.12182999999999999</v>
      </c>
      <c r="BM212" s="373"/>
      <c r="BN212" s="372" t="s">
        <v>5312</v>
      </c>
      <c r="BO212" s="372" t="s">
        <v>5313</v>
      </c>
      <c r="BP212" s="372" t="s">
        <v>5314</v>
      </c>
      <c r="BQ212" s="372" t="s">
        <v>5315</v>
      </c>
      <c r="BR212" s="372" t="s">
        <v>5316</v>
      </c>
      <c r="BS212" s="373"/>
      <c r="BT212" s="354" t="s">
        <v>555</v>
      </c>
    </row>
    <row r="213" spans="1:72" s="428" customFormat="1" x14ac:dyDescent="0.25">
      <c r="A213" s="345" t="s">
        <v>5317</v>
      </c>
      <c r="B213" s="373"/>
      <c r="C213" s="719">
        <v>45792</v>
      </c>
      <c r="D213" s="373"/>
      <c r="E213" s="841">
        <v>40.659999999999997</v>
      </c>
      <c r="F213" s="373"/>
      <c r="G213" s="347">
        <v>11.697900000000001</v>
      </c>
      <c r="H213" s="374"/>
      <c r="I213" s="348">
        <v>-0.41289999999999999</v>
      </c>
      <c r="J213" s="348">
        <v>0.47239999999999999</v>
      </c>
      <c r="K213" s="348">
        <v>3.8751000000000002</v>
      </c>
      <c r="L213" s="348">
        <v>18.370999999999999</v>
      </c>
      <c r="M213" s="348">
        <v>23.002400000000002</v>
      </c>
      <c r="N213" s="350">
        <v>7.5401999999999996</v>
      </c>
      <c r="O213" s="348" t="s">
        <v>430</v>
      </c>
      <c r="P213" s="348" t="s">
        <v>430</v>
      </c>
      <c r="Q213" s="348" t="s">
        <v>430</v>
      </c>
      <c r="R213" s="348" t="s">
        <v>430</v>
      </c>
      <c r="S213" s="348">
        <v>11.7331</v>
      </c>
      <c r="T213" s="348">
        <v>30.231300000000001</v>
      </c>
      <c r="U213" s="348">
        <v>6.33</v>
      </c>
      <c r="V213" s="348">
        <v>10.9847</v>
      </c>
      <c r="W213" s="348">
        <v>-0.93579999999999997</v>
      </c>
      <c r="X213" s="348">
        <v>12.581899999999999</v>
      </c>
      <c r="Y213" s="374"/>
      <c r="Z213" s="346">
        <v>181</v>
      </c>
      <c r="AA213" s="346">
        <v>23</v>
      </c>
      <c r="AB213" s="346">
        <v>1</v>
      </c>
      <c r="AC213" s="346">
        <v>1</v>
      </c>
      <c r="AD213" s="346">
        <v>5</v>
      </c>
      <c r="AE213" s="346">
        <v>35</v>
      </c>
      <c r="AF213" s="346" t="s">
        <v>430</v>
      </c>
      <c r="AG213" s="346" t="s">
        <v>430</v>
      </c>
      <c r="AH213" s="346" t="s">
        <v>430</v>
      </c>
      <c r="AI213" s="346" t="s">
        <v>430</v>
      </c>
      <c r="AJ213" s="346">
        <v>1</v>
      </c>
      <c r="AK213" s="346">
        <v>11</v>
      </c>
      <c r="AL213" s="346">
        <v>33</v>
      </c>
      <c r="AM213" s="346">
        <v>23</v>
      </c>
      <c r="AN213" s="346">
        <v>38</v>
      </c>
      <c r="AO213" s="373"/>
      <c r="AP213" s="348" t="s">
        <v>430</v>
      </c>
      <c r="AQ213" s="348" t="s">
        <v>430</v>
      </c>
      <c r="AR213" s="348" t="s">
        <v>430</v>
      </c>
      <c r="AS213" s="348" t="s">
        <v>430</v>
      </c>
      <c r="AT213" s="348">
        <v>22.88</v>
      </c>
      <c r="AU213" s="351"/>
      <c r="AV213" s="346" t="s">
        <v>430</v>
      </c>
      <c r="AW213" s="346" t="s">
        <v>430</v>
      </c>
      <c r="AX213" s="346" t="s">
        <v>430</v>
      </c>
      <c r="AY213" s="346" t="s">
        <v>430</v>
      </c>
      <c r="AZ213" s="346">
        <v>15</v>
      </c>
      <c r="BA213" s="374"/>
      <c r="BB213" s="348">
        <v>18.368338259914999</v>
      </c>
      <c r="BC213" s="348">
        <v>0.99757233213341401</v>
      </c>
      <c r="BD213" s="348">
        <v>1.72349433744921E-2</v>
      </c>
      <c r="BE213" s="375">
        <v>-9.9860273979463399E-2</v>
      </c>
      <c r="BF213" s="374"/>
      <c r="BG213" s="372">
        <v>0.31090000000000001</v>
      </c>
      <c r="BH213" s="373"/>
      <c r="BI213" s="843">
        <v>39.095199999999998</v>
      </c>
      <c r="BJ213" s="843">
        <v>50.411200000000001</v>
      </c>
      <c r="BK213" s="843">
        <v>10.3362</v>
      </c>
      <c r="BL213" s="843">
        <v>0.15740000000000001</v>
      </c>
      <c r="BM213" s="373"/>
      <c r="BN213" s="372" t="s">
        <v>5318</v>
      </c>
      <c r="BO213" s="372" t="s">
        <v>5319</v>
      </c>
      <c r="BP213" s="372" t="s">
        <v>5320</v>
      </c>
      <c r="BQ213" s="372" t="s">
        <v>5321</v>
      </c>
      <c r="BR213" s="372" t="s">
        <v>5322</v>
      </c>
      <c r="BS213" s="373"/>
      <c r="BT213" s="354" t="s">
        <v>4782</v>
      </c>
    </row>
    <row r="214" spans="1:72" s="428" customFormat="1" x14ac:dyDescent="0.25">
      <c r="A214" s="345" t="s">
        <v>5323</v>
      </c>
      <c r="B214" s="373"/>
      <c r="C214" s="719">
        <v>45434</v>
      </c>
      <c r="D214" s="373"/>
      <c r="E214" s="346">
        <v>39.563600000000001</v>
      </c>
      <c r="F214" s="373"/>
      <c r="G214" s="347">
        <v>9.9852000000000007</v>
      </c>
      <c r="H214" s="374"/>
      <c r="I214" s="348">
        <v>-6.4100000000000004E-2</v>
      </c>
      <c r="J214" s="348">
        <v>-1.4430000000000001</v>
      </c>
      <c r="K214" s="348">
        <v>-5.5952000000000002</v>
      </c>
      <c r="L214" s="348">
        <v>2.6471</v>
      </c>
      <c r="M214" s="348">
        <v>3.282</v>
      </c>
      <c r="N214" s="350">
        <v>-11.273400000000001</v>
      </c>
      <c r="O214" s="348">
        <v>-8.3316999999999997</v>
      </c>
      <c r="P214" s="348" t="s">
        <v>430</v>
      </c>
      <c r="Q214" s="348" t="s">
        <v>430</v>
      </c>
      <c r="R214" s="348" t="s">
        <v>430</v>
      </c>
      <c r="S214" s="348">
        <v>-1.331</v>
      </c>
      <c r="T214" s="348">
        <v>11.003399999999999</v>
      </c>
      <c r="U214" s="348">
        <v>-7.6657999999999999</v>
      </c>
      <c r="V214" s="348">
        <v>-7.6154000000000002</v>
      </c>
      <c r="W214" s="348">
        <v>-2.5234999999999999</v>
      </c>
      <c r="X214" s="348">
        <v>-6.4299999999999996E-2</v>
      </c>
      <c r="Y214" s="374"/>
      <c r="Z214" s="346">
        <v>109</v>
      </c>
      <c r="AA214" s="346">
        <v>161</v>
      </c>
      <c r="AB214" s="346">
        <v>229</v>
      </c>
      <c r="AC214" s="346">
        <v>149</v>
      </c>
      <c r="AD214" s="346">
        <v>121</v>
      </c>
      <c r="AE214" s="346">
        <v>219</v>
      </c>
      <c r="AF214" s="346">
        <v>134</v>
      </c>
      <c r="AG214" s="346" t="s">
        <v>430</v>
      </c>
      <c r="AH214" s="346" t="s">
        <v>430</v>
      </c>
      <c r="AI214" s="346" t="s">
        <v>430</v>
      </c>
      <c r="AJ214" s="346">
        <v>184</v>
      </c>
      <c r="AK214" s="346">
        <v>150</v>
      </c>
      <c r="AL214" s="346">
        <v>186</v>
      </c>
      <c r="AM214" s="346">
        <v>217</v>
      </c>
      <c r="AN214" s="346">
        <v>161</v>
      </c>
      <c r="AO214" s="373"/>
      <c r="AP214" s="348" t="s">
        <v>430</v>
      </c>
      <c r="AQ214" s="348" t="s">
        <v>430</v>
      </c>
      <c r="AR214" s="348" t="s">
        <v>430</v>
      </c>
      <c r="AS214" s="348" t="s">
        <v>430</v>
      </c>
      <c r="AT214" s="348">
        <v>-6.33</v>
      </c>
      <c r="AU214" s="351"/>
      <c r="AV214" s="346" t="s">
        <v>430</v>
      </c>
      <c r="AW214" s="346" t="s">
        <v>430</v>
      </c>
      <c r="AX214" s="346" t="s">
        <v>430</v>
      </c>
      <c r="AY214" s="346" t="s">
        <v>430</v>
      </c>
      <c r="AZ214" s="346">
        <v>175</v>
      </c>
      <c r="BA214" s="374"/>
      <c r="BB214" s="348">
        <v>14.4379519710658</v>
      </c>
      <c r="BC214" s="348">
        <v>0.99824231416324105</v>
      </c>
      <c r="BD214" s="348">
        <v>-3.3662888935287197E-2</v>
      </c>
      <c r="BE214" s="375">
        <v>-9.3624669756177198E-2</v>
      </c>
      <c r="BF214" s="374"/>
      <c r="BG214" s="372">
        <v>5.8700000000000002E-2</v>
      </c>
      <c r="BH214" s="373"/>
      <c r="BI214" s="843">
        <v>76.040599999999998</v>
      </c>
      <c r="BJ214" s="843">
        <v>23.001100000000001</v>
      </c>
      <c r="BK214" s="843">
        <v>0.71498600000000001</v>
      </c>
      <c r="BL214" s="843">
        <v>0.243314</v>
      </c>
      <c r="BM214" s="373"/>
      <c r="BN214" s="372" t="s">
        <v>5324</v>
      </c>
      <c r="BO214" s="372" t="s">
        <v>5325</v>
      </c>
      <c r="BP214" s="372" t="s">
        <v>5326</v>
      </c>
      <c r="BQ214" s="372" t="s">
        <v>5327</v>
      </c>
      <c r="BR214" s="372" t="s">
        <v>5328</v>
      </c>
      <c r="BS214" s="373"/>
      <c r="BT214" s="354" t="s">
        <v>463</v>
      </c>
    </row>
    <row r="215" spans="1:72" s="428" customFormat="1" ht="11" x14ac:dyDescent="0.3">
      <c r="A215" s="845" t="s">
        <v>5329</v>
      </c>
      <c r="B215" s="846"/>
      <c r="C215" s="847">
        <v>45775</v>
      </c>
      <c r="D215" s="846"/>
      <c r="E215" s="848">
        <v>39.532200000000003</v>
      </c>
      <c r="F215" s="846"/>
      <c r="G215" s="849">
        <v>8.7750000000000004</v>
      </c>
      <c r="H215" s="851"/>
      <c r="I215" s="850">
        <v>0.28570000000000001</v>
      </c>
      <c r="J215" s="850">
        <v>-2.7915999999999999</v>
      </c>
      <c r="K215" s="850">
        <v>-4.7851999999999997</v>
      </c>
      <c r="L215" s="850">
        <v>-0.31809999999999999</v>
      </c>
      <c r="M215" s="850">
        <v>-6.0593000000000004</v>
      </c>
      <c r="N215" s="852">
        <v>-10.668799999999999</v>
      </c>
      <c r="O215" s="850" t="s">
        <v>430</v>
      </c>
      <c r="P215" s="850" t="s">
        <v>430</v>
      </c>
      <c r="Q215" s="850" t="s">
        <v>430</v>
      </c>
      <c r="R215" s="850" t="s">
        <v>430</v>
      </c>
      <c r="S215" s="850">
        <v>-1.7797000000000001</v>
      </c>
      <c r="T215" s="850">
        <v>2.1179999999999999</v>
      </c>
      <c r="U215" s="850">
        <v>-16.729900000000001</v>
      </c>
      <c r="V215" s="850">
        <v>-9.4146999999999998</v>
      </c>
      <c r="W215" s="850">
        <v>-3.0171999999999999</v>
      </c>
      <c r="X215" s="850">
        <v>-9.0587999999999997</v>
      </c>
      <c r="Y215" s="851"/>
      <c r="Z215" s="848">
        <v>19</v>
      </c>
      <c r="AA215" s="848">
        <v>243</v>
      </c>
      <c r="AB215" s="848">
        <v>219</v>
      </c>
      <c r="AC215" s="848">
        <v>235</v>
      </c>
      <c r="AD215" s="848">
        <v>240</v>
      </c>
      <c r="AE215" s="848">
        <v>218</v>
      </c>
      <c r="AF215" s="848" t="s">
        <v>430</v>
      </c>
      <c r="AG215" s="848" t="s">
        <v>430</v>
      </c>
      <c r="AH215" s="848" t="s">
        <v>430</v>
      </c>
      <c r="AI215" s="848" t="s">
        <v>430</v>
      </c>
      <c r="AJ215" s="848">
        <v>213</v>
      </c>
      <c r="AK215" s="848">
        <v>235</v>
      </c>
      <c r="AL215" s="848">
        <v>231</v>
      </c>
      <c r="AM215" s="848">
        <v>220</v>
      </c>
      <c r="AN215" s="848">
        <v>223</v>
      </c>
      <c r="AO215" s="846"/>
      <c r="AP215" s="850" t="s">
        <v>430</v>
      </c>
      <c r="AQ215" s="850" t="s">
        <v>430</v>
      </c>
      <c r="AR215" s="850" t="s">
        <v>430</v>
      </c>
      <c r="AS215" s="850" t="s">
        <v>430</v>
      </c>
      <c r="AT215" s="850">
        <v>-15.96</v>
      </c>
      <c r="AU215" s="853"/>
      <c r="AV215" s="848" t="s">
        <v>430</v>
      </c>
      <c r="AW215" s="848" t="s">
        <v>430</v>
      </c>
      <c r="AX215" s="848" t="s">
        <v>430</v>
      </c>
      <c r="AY215" s="848" t="s">
        <v>430</v>
      </c>
      <c r="AZ215" s="848">
        <v>223</v>
      </c>
      <c r="BA215" s="851"/>
      <c r="BB215" s="850">
        <v>11.677746828957201</v>
      </c>
      <c r="BC215" s="850">
        <v>0.99632845491876298</v>
      </c>
      <c r="BD215" s="850">
        <v>-9.7135598399455694E-2</v>
      </c>
      <c r="BE215" s="856">
        <v>-8.9261343301693996E-2</v>
      </c>
      <c r="BF215" s="851"/>
      <c r="BG215" s="859">
        <v>0.1137</v>
      </c>
      <c r="BH215" s="846"/>
      <c r="BI215" s="850">
        <v>99.642399999999995</v>
      </c>
      <c r="BJ215" s="850" t="s">
        <v>430</v>
      </c>
      <c r="BK215" s="850" t="s">
        <v>430</v>
      </c>
      <c r="BL215" s="850">
        <v>0.35759999999999997</v>
      </c>
      <c r="BM215" s="846"/>
      <c r="BN215" s="859" t="s">
        <v>5330</v>
      </c>
      <c r="BO215" s="859" t="s">
        <v>5331</v>
      </c>
      <c r="BP215" s="859" t="s">
        <v>5332</v>
      </c>
      <c r="BQ215" s="859" t="s">
        <v>5333</v>
      </c>
      <c r="BR215" s="859" t="s">
        <v>5334</v>
      </c>
      <c r="BS215" s="846"/>
      <c r="BT215" s="860" t="s">
        <v>555</v>
      </c>
    </row>
    <row r="216" spans="1:72" s="428" customFormat="1" x14ac:dyDescent="0.25">
      <c r="A216" s="345" t="s">
        <v>5335</v>
      </c>
      <c r="B216" s="373"/>
      <c r="C216" s="719">
        <v>45792</v>
      </c>
      <c r="D216" s="373"/>
      <c r="E216" s="346">
        <v>37.457599999999999</v>
      </c>
      <c r="F216" s="373"/>
      <c r="G216" s="347">
        <v>9.5091999999999999</v>
      </c>
      <c r="H216" s="374"/>
      <c r="I216" s="348">
        <v>0.19389999999999999</v>
      </c>
      <c r="J216" s="348">
        <v>-1.6608000000000001</v>
      </c>
      <c r="K216" s="348">
        <v>-4.5480999999999998</v>
      </c>
      <c r="L216" s="348">
        <v>1.4369000000000001</v>
      </c>
      <c r="M216" s="348">
        <v>-2.6206</v>
      </c>
      <c r="N216" s="350">
        <v>-6.1135000000000002</v>
      </c>
      <c r="O216" s="348" t="s">
        <v>430</v>
      </c>
      <c r="P216" s="348" t="s">
        <v>430</v>
      </c>
      <c r="Q216" s="348" t="s">
        <v>430</v>
      </c>
      <c r="R216" s="348" t="s">
        <v>430</v>
      </c>
      <c r="S216" s="348">
        <v>-1.5305</v>
      </c>
      <c r="T216" s="348">
        <v>5.4527000000000001</v>
      </c>
      <c r="U216" s="348">
        <v>-9.7422000000000004</v>
      </c>
      <c r="V216" s="348">
        <v>-4.7145999999999999</v>
      </c>
      <c r="W216" s="348">
        <v>-2.5007000000000001</v>
      </c>
      <c r="X216" s="348">
        <v>-3.7315999999999998</v>
      </c>
      <c r="Y216" s="374"/>
      <c r="Z216" s="346">
        <v>38</v>
      </c>
      <c r="AA216" s="346">
        <v>213</v>
      </c>
      <c r="AB216" s="346">
        <v>195</v>
      </c>
      <c r="AC216" s="346">
        <v>217</v>
      </c>
      <c r="AD216" s="346">
        <v>195</v>
      </c>
      <c r="AE216" s="346">
        <v>193</v>
      </c>
      <c r="AF216" s="346" t="s">
        <v>430</v>
      </c>
      <c r="AG216" s="346" t="s">
        <v>430</v>
      </c>
      <c r="AH216" s="346" t="s">
        <v>430</v>
      </c>
      <c r="AI216" s="346" t="s">
        <v>430</v>
      </c>
      <c r="AJ216" s="346">
        <v>207</v>
      </c>
      <c r="AK216" s="346">
        <v>215</v>
      </c>
      <c r="AL216" s="346">
        <v>207</v>
      </c>
      <c r="AM216" s="346">
        <v>198</v>
      </c>
      <c r="AN216" s="346">
        <v>154</v>
      </c>
      <c r="AO216" s="373"/>
      <c r="AP216" s="348" t="s">
        <v>430</v>
      </c>
      <c r="AQ216" s="348" t="s">
        <v>430</v>
      </c>
      <c r="AR216" s="348" t="s">
        <v>430</v>
      </c>
      <c r="AS216" s="348" t="s">
        <v>430</v>
      </c>
      <c r="AT216" s="348">
        <v>-9.58</v>
      </c>
      <c r="AU216" s="351"/>
      <c r="AV216" s="346" t="s">
        <v>430</v>
      </c>
      <c r="AW216" s="346" t="s">
        <v>430</v>
      </c>
      <c r="AX216" s="346" t="s">
        <v>430</v>
      </c>
      <c r="AY216" s="346" t="s">
        <v>430</v>
      </c>
      <c r="AZ216" s="346">
        <v>203</v>
      </c>
      <c r="BA216" s="374"/>
      <c r="BB216" s="348">
        <v>10.499423858322301</v>
      </c>
      <c r="BC216" s="348">
        <v>0.99633507282780198</v>
      </c>
      <c r="BD216" s="348">
        <v>-7.8344261221677605E-2</v>
      </c>
      <c r="BE216" s="375">
        <v>-9.9908303024969405E-2</v>
      </c>
      <c r="BF216" s="374"/>
      <c r="BG216" s="372">
        <v>0.41880000000000001</v>
      </c>
      <c r="BH216" s="373"/>
      <c r="BI216" s="843">
        <v>98.339200000000005</v>
      </c>
      <c r="BJ216" s="843">
        <v>1.3559399999999999</v>
      </c>
      <c r="BK216" s="348" t="s">
        <v>430</v>
      </c>
      <c r="BL216" s="843">
        <v>0.30486000000000002</v>
      </c>
      <c r="BM216" s="373"/>
      <c r="BN216" s="372" t="s">
        <v>5336</v>
      </c>
      <c r="BO216" s="372" t="s">
        <v>2924</v>
      </c>
      <c r="BP216" s="372" t="s">
        <v>4387</v>
      </c>
      <c r="BQ216" s="372" t="s">
        <v>4525</v>
      </c>
      <c r="BR216" s="372" t="s">
        <v>4526</v>
      </c>
      <c r="BS216" s="373"/>
      <c r="BT216" s="354" t="s">
        <v>555</v>
      </c>
    </row>
    <row r="217" spans="1:72" s="428" customFormat="1" x14ac:dyDescent="0.25">
      <c r="A217" s="345" t="s">
        <v>5337</v>
      </c>
      <c r="B217" s="373"/>
      <c r="C217" s="719">
        <v>45982</v>
      </c>
      <c r="D217" s="373"/>
      <c r="E217" s="346">
        <v>37.238500000000002</v>
      </c>
      <c r="F217" s="373"/>
      <c r="G217" s="347">
        <v>10.303599999999999</v>
      </c>
      <c r="H217" s="374"/>
      <c r="I217" s="348">
        <v>-0.33760000000000001</v>
      </c>
      <c r="J217" s="348">
        <v>0.34279999999999999</v>
      </c>
      <c r="K217" s="348">
        <v>0.2949</v>
      </c>
      <c r="L217" s="348">
        <v>3.7528999999999999</v>
      </c>
      <c r="M217" s="348">
        <v>7.8616999999999999</v>
      </c>
      <c r="N217" s="350" t="s">
        <v>430</v>
      </c>
      <c r="O217" s="348" t="s">
        <v>430</v>
      </c>
      <c r="P217" s="348" t="s">
        <v>430</v>
      </c>
      <c r="Q217" s="348" t="s">
        <v>430</v>
      </c>
      <c r="R217" s="348" t="s">
        <v>430</v>
      </c>
      <c r="S217" s="348">
        <v>2.0289999999999999</v>
      </c>
      <c r="T217" s="348">
        <v>17.957599999999999</v>
      </c>
      <c r="U217" s="348">
        <v>7.1215999999999999</v>
      </c>
      <c r="V217" s="348" t="s">
        <v>430</v>
      </c>
      <c r="W217" s="348">
        <v>-1.4236</v>
      </c>
      <c r="X217" s="348">
        <v>3.036</v>
      </c>
      <c r="Y217" s="374"/>
      <c r="Z217" s="346">
        <v>156</v>
      </c>
      <c r="AA217" s="346">
        <v>24</v>
      </c>
      <c r="AB217" s="346">
        <v>33</v>
      </c>
      <c r="AC217" s="346">
        <v>112</v>
      </c>
      <c r="AD217" s="346">
        <v>78</v>
      </c>
      <c r="AE217" s="346" t="s">
        <v>430</v>
      </c>
      <c r="AF217" s="346" t="s">
        <v>430</v>
      </c>
      <c r="AG217" s="346" t="s">
        <v>430</v>
      </c>
      <c r="AH217" s="346" t="s">
        <v>430</v>
      </c>
      <c r="AI217" s="346" t="s">
        <v>430</v>
      </c>
      <c r="AJ217" s="346">
        <v>55</v>
      </c>
      <c r="AK217" s="346">
        <v>65</v>
      </c>
      <c r="AL217" s="346">
        <v>32</v>
      </c>
      <c r="AM217" s="346" t="s">
        <v>430</v>
      </c>
      <c r="AN217" s="346">
        <v>59</v>
      </c>
      <c r="AO217" s="373"/>
      <c r="AP217" s="348" t="s">
        <v>430</v>
      </c>
      <c r="AQ217" s="348" t="s">
        <v>430</v>
      </c>
      <c r="AR217" s="348" t="s">
        <v>430</v>
      </c>
      <c r="AS217" s="348" t="s">
        <v>430</v>
      </c>
      <c r="AT217" s="348" t="s">
        <v>430</v>
      </c>
      <c r="AU217" s="351"/>
      <c r="AV217" s="346" t="s">
        <v>430</v>
      </c>
      <c r="AW217" s="346" t="s">
        <v>430</v>
      </c>
      <c r="AX217" s="346" t="s">
        <v>430</v>
      </c>
      <c r="AY217" s="346" t="s">
        <v>430</v>
      </c>
      <c r="AZ217" s="346" t="s">
        <v>430</v>
      </c>
      <c r="BA217" s="374"/>
      <c r="BB217" s="348">
        <v>9.2532379541869396</v>
      </c>
      <c r="BC217" s="348">
        <v>1.00347287021603</v>
      </c>
      <c r="BD217" s="348">
        <v>4.45745576871725E-2</v>
      </c>
      <c r="BE217" s="375">
        <v>-0.135660370192033</v>
      </c>
      <c r="BF217" s="374"/>
      <c r="BG217" s="372">
        <v>0.25190000000000001</v>
      </c>
      <c r="BH217" s="373"/>
      <c r="BI217" s="843">
        <v>55.880800000000001</v>
      </c>
      <c r="BJ217" s="843">
        <v>28.524999999999999</v>
      </c>
      <c r="BK217" s="843">
        <v>15.3834</v>
      </c>
      <c r="BL217" s="843">
        <v>0.21079999999999999</v>
      </c>
      <c r="BM217" s="373"/>
      <c r="BN217" s="372" t="s">
        <v>5338</v>
      </c>
      <c r="BO217" s="372" t="s">
        <v>5339</v>
      </c>
      <c r="BP217" s="372" t="s">
        <v>5340</v>
      </c>
      <c r="BQ217" s="372" t="s">
        <v>5341</v>
      </c>
      <c r="BR217" s="372" t="s">
        <v>2216</v>
      </c>
      <c r="BS217" s="373"/>
      <c r="BT217" s="354" t="s">
        <v>555</v>
      </c>
    </row>
    <row r="218" spans="1:72" s="428" customFormat="1" x14ac:dyDescent="0.25">
      <c r="A218" s="345" t="s">
        <v>5342</v>
      </c>
      <c r="B218" s="373"/>
      <c r="C218" s="719">
        <v>45594</v>
      </c>
      <c r="D218" s="373"/>
      <c r="E218" s="346">
        <v>37.612499999999997</v>
      </c>
      <c r="F218" s="373"/>
      <c r="G218" s="347">
        <v>9.1353000000000009</v>
      </c>
      <c r="H218" s="374"/>
      <c r="I218" s="348">
        <v>-0.44030000000000002</v>
      </c>
      <c r="J218" s="348">
        <v>0.70440000000000003</v>
      </c>
      <c r="K218" s="348">
        <v>0.72440000000000004</v>
      </c>
      <c r="L218" s="348">
        <v>6.9169</v>
      </c>
      <c r="M218" s="348">
        <v>8.5945999999999998</v>
      </c>
      <c r="N218" s="350">
        <v>5.7203999999999997</v>
      </c>
      <c r="O218" s="348" t="s">
        <v>430</v>
      </c>
      <c r="P218" s="348" t="s">
        <v>430</v>
      </c>
      <c r="Q218" s="348" t="s">
        <v>430</v>
      </c>
      <c r="R218" s="348" t="s">
        <v>430</v>
      </c>
      <c r="S218" s="348">
        <v>2.6381000000000001</v>
      </c>
      <c r="T218" s="348">
        <v>19.953499999999998</v>
      </c>
      <c r="U218" s="348">
        <v>4.4763000000000002</v>
      </c>
      <c r="V218" s="348">
        <v>8.3729999999999993</v>
      </c>
      <c r="W218" s="348">
        <v>-1.1427</v>
      </c>
      <c r="X218" s="348">
        <v>-4.7317</v>
      </c>
      <c r="Y218" s="374"/>
      <c r="Z218" s="346">
        <v>187</v>
      </c>
      <c r="AA218" s="346">
        <v>11</v>
      </c>
      <c r="AB218" s="346">
        <v>19</v>
      </c>
      <c r="AC218" s="346">
        <v>41</v>
      </c>
      <c r="AD218" s="346">
        <v>46</v>
      </c>
      <c r="AE218" s="346">
        <v>78</v>
      </c>
      <c r="AF218" s="346" t="s">
        <v>430</v>
      </c>
      <c r="AG218" s="346" t="s">
        <v>430</v>
      </c>
      <c r="AH218" s="346" t="s">
        <v>430</v>
      </c>
      <c r="AI218" s="346" t="s">
        <v>430</v>
      </c>
      <c r="AJ218" s="346">
        <v>51</v>
      </c>
      <c r="AK218" s="346">
        <v>56</v>
      </c>
      <c r="AL218" s="346">
        <v>58</v>
      </c>
      <c r="AM218" s="346">
        <v>57</v>
      </c>
      <c r="AN218" s="346">
        <v>43</v>
      </c>
      <c r="AO218" s="373"/>
      <c r="AP218" s="348" t="s">
        <v>430</v>
      </c>
      <c r="AQ218" s="348" t="s">
        <v>430</v>
      </c>
      <c r="AR218" s="348" t="s">
        <v>430</v>
      </c>
      <c r="AS218" s="348" t="s">
        <v>430</v>
      </c>
      <c r="AT218" s="348">
        <v>9.51</v>
      </c>
      <c r="AU218" s="351"/>
      <c r="AV218" s="346" t="s">
        <v>430</v>
      </c>
      <c r="AW218" s="346" t="s">
        <v>430</v>
      </c>
      <c r="AX218" s="346" t="s">
        <v>430</v>
      </c>
      <c r="AY218" s="346" t="s">
        <v>430</v>
      </c>
      <c r="AZ218" s="346">
        <v>39</v>
      </c>
      <c r="BA218" s="374"/>
      <c r="BB218" s="348">
        <v>20.369583691492899</v>
      </c>
      <c r="BC218" s="348">
        <v>1.0002692547974099</v>
      </c>
      <c r="BD218" s="348">
        <v>-3.2807512690624603E-2</v>
      </c>
      <c r="BE218" s="375">
        <v>-0.13043520466750999</v>
      </c>
      <c r="BF218" s="374"/>
      <c r="BG218" s="372">
        <v>0.31119999999999998</v>
      </c>
      <c r="BH218" s="373"/>
      <c r="BI218" s="843">
        <v>46.01</v>
      </c>
      <c r="BJ218" s="843">
        <v>35.078099999999999</v>
      </c>
      <c r="BK218" s="843">
        <v>18.9603</v>
      </c>
      <c r="BL218" s="843">
        <v>-4.8399999999999999E-2</v>
      </c>
      <c r="BM218" s="373"/>
      <c r="BN218" s="372" t="s">
        <v>5343</v>
      </c>
      <c r="BO218" s="372" t="s">
        <v>3189</v>
      </c>
      <c r="BP218" s="372" t="s">
        <v>5344</v>
      </c>
      <c r="BQ218" s="372" t="s">
        <v>5345</v>
      </c>
      <c r="BR218" s="372" t="s">
        <v>5346</v>
      </c>
      <c r="BS218" s="373"/>
      <c r="BT218" s="354" t="s">
        <v>4704</v>
      </c>
    </row>
    <row r="219" spans="1:72" s="428" customFormat="1" ht="11" x14ac:dyDescent="0.3">
      <c r="A219" s="845" t="s">
        <v>5347</v>
      </c>
      <c r="B219" s="846"/>
      <c r="C219" s="847">
        <v>45558</v>
      </c>
      <c r="D219" s="846"/>
      <c r="E219" s="848">
        <v>36.993400000000001</v>
      </c>
      <c r="F219" s="846"/>
      <c r="G219" s="849">
        <v>8.23</v>
      </c>
      <c r="H219" s="851"/>
      <c r="I219" s="850">
        <v>-0.8075</v>
      </c>
      <c r="J219" s="850">
        <v>-1.4135</v>
      </c>
      <c r="K219" s="850">
        <v>-5.0640000000000001</v>
      </c>
      <c r="L219" s="850">
        <v>5.9202000000000004</v>
      </c>
      <c r="M219" s="850">
        <v>5.7705000000000002</v>
      </c>
      <c r="N219" s="852">
        <v>-17.2532</v>
      </c>
      <c r="O219" s="850" t="s">
        <v>430</v>
      </c>
      <c r="P219" s="850" t="s">
        <v>430</v>
      </c>
      <c r="Q219" s="850" t="s">
        <v>430</v>
      </c>
      <c r="R219" s="850" t="s">
        <v>430</v>
      </c>
      <c r="S219" s="850">
        <v>-3.7427000000000001</v>
      </c>
      <c r="T219" s="850">
        <v>18.179200000000002</v>
      </c>
      <c r="U219" s="850">
        <v>-10.6503</v>
      </c>
      <c r="V219" s="850">
        <v>-13.0205</v>
      </c>
      <c r="W219" s="850">
        <v>-2.4765999999999999</v>
      </c>
      <c r="X219" s="850">
        <v>-9.4406999999999996</v>
      </c>
      <c r="Y219" s="851"/>
      <c r="Z219" s="848">
        <v>225</v>
      </c>
      <c r="AA219" s="848">
        <v>155</v>
      </c>
      <c r="AB219" s="848">
        <v>223</v>
      </c>
      <c r="AC219" s="848">
        <v>47</v>
      </c>
      <c r="AD219" s="848">
        <v>90</v>
      </c>
      <c r="AE219" s="848">
        <v>220</v>
      </c>
      <c r="AF219" s="848" t="s">
        <v>430</v>
      </c>
      <c r="AG219" s="848" t="s">
        <v>430</v>
      </c>
      <c r="AH219" s="848" t="s">
        <v>430</v>
      </c>
      <c r="AI219" s="848" t="s">
        <v>430</v>
      </c>
      <c r="AJ219" s="848">
        <v>252</v>
      </c>
      <c r="AK219" s="848">
        <v>63</v>
      </c>
      <c r="AL219" s="848">
        <v>214</v>
      </c>
      <c r="AM219" s="848">
        <v>222</v>
      </c>
      <c r="AN219" s="848">
        <v>127</v>
      </c>
      <c r="AO219" s="846"/>
      <c r="AP219" s="850" t="s">
        <v>430</v>
      </c>
      <c r="AQ219" s="850" t="s">
        <v>430</v>
      </c>
      <c r="AR219" s="850" t="s">
        <v>430</v>
      </c>
      <c r="AS219" s="850" t="s">
        <v>430</v>
      </c>
      <c r="AT219" s="850">
        <v>-6.12</v>
      </c>
      <c r="AU219" s="853"/>
      <c r="AV219" s="848" t="s">
        <v>430</v>
      </c>
      <c r="AW219" s="848" t="s">
        <v>430</v>
      </c>
      <c r="AX219" s="848" t="s">
        <v>430</v>
      </c>
      <c r="AY219" s="848" t="s">
        <v>430</v>
      </c>
      <c r="AZ219" s="848">
        <v>171</v>
      </c>
      <c r="BA219" s="851"/>
      <c r="BB219" s="850">
        <v>19.545641544156599</v>
      </c>
      <c r="BC219" s="850">
        <v>1.0002019628882799</v>
      </c>
      <c r="BD219" s="850">
        <v>-4.7231373512159898E-2</v>
      </c>
      <c r="BE219" s="856">
        <v>-9.9788789471022696E-2</v>
      </c>
      <c r="BF219" s="851"/>
      <c r="BG219" s="859">
        <v>0.1573</v>
      </c>
      <c r="BH219" s="846"/>
      <c r="BI219" s="850">
        <v>20.135100000000001</v>
      </c>
      <c r="BJ219" s="850">
        <v>52.9283</v>
      </c>
      <c r="BK219" s="850">
        <v>26.876200000000001</v>
      </c>
      <c r="BL219" s="850">
        <v>6.0400000000000002E-2</v>
      </c>
      <c r="BM219" s="846"/>
      <c r="BN219" s="859" t="s">
        <v>5348</v>
      </c>
      <c r="BO219" s="859" t="s">
        <v>5349</v>
      </c>
      <c r="BP219" s="859" t="s">
        <v>5350</v>
      </c>
      <c r="BQ219" s="859" t="s">
        <v>5351</v>
      </c>
      <c r="BR219" s="859" t="s">
        <v>430</v>
      </c>
      <c r="BS219" s="846"/>
      <c r="BT219" s="860" t="s">
        <v>555</v>
      </c>
    </row>
    <row r="220" spans="1:72" s="428" customFormat="1" x14ac:dyDescent="0.25">
      <c r="A220" s="345" t="s">
        <v>5352</v>
      </c>
      <c r="B220" s="373"/>
      <c r="C220" s="719">
        <v>45589</v>
      </c>
      <c r="D220" s="373"/>
      <c r="E220" s="346">
        <v>35.869300000000003</v>
      </c>
      <c r="F220" s="373"/>
      <c r="G220" s="347">
        <v>10.325900000000001</v>
      </c>
      <c r="H220" s="374"/>
      <c r="I220" s="348">
        <v>-0.15759999999999999</v>
      </c>
      <c r="J220" s="348">
        <v>-1.4328000000000001</v>
      </c>
      <c r="K220" s="348">
        <v>-3.3490000000000002</v>
      </c>
      <c r="L220" s="348">
        <v>3.3250999999999999</v>
      </c>
      <c r="M220" s="348">
        <v>3.7393000000000001</v>
      </c>
      <c r="N220" s="350">
        <v>1.1907000000000001</v>
      </c>
      <c r="O220" s="348" t="s">
        <v>430</v>
      </c>
      <c r="P220" s="348" t="s">
        <v>430</v>
      </c>
      <c r="Q220" s="348" t="s">
        <v>430</v>
      </c>
      <c r="R220" s="348" t="s">
        <v>430</v>
      </c>
      <c r="S220" s="348">
        <v>-0.1933</v>
      </c>
      <c r="T220" s="348">
        <v>12.875999999999999</v>
      </c>
      <c r="U220" s="348">
        <v>-2.4763999999999999</v>
      </c>
      <c r="V220" s="348">
        <v>2.9584000000000001</v>
      </c>
      <c r="W220" s="348">
        <v>-2.5344000000000002</v>
      </c>
      <c r="X220" s="348">
        <v>1.7210000000000001</v>
      </c>
      <c r="Y220" s="374"/>
      <c r="Z220" s="346">
        <v>131</v>
      </c>
      <c r="AA220" s="346">
        <v>160</v>
      </c>
      <c r="AB220" s="346">
        <v>147</v>
      </c>
      <c r="AC220" s="346">
        <v>128</v>
      </c>
      <c r="AD220" s="346">
        <v>113</v>
      </c>
      <c r="AE220" s="346">
        <v>111</v>
      </c>
      <c r="AF220" s="346" t="s">
        <v>430</v>
      </c>
      <c r="AG220" s="346" t="s">
        <v>430</v>
      </c>
      <c r="AH220" s="346" t="s">
        <v>430</v>
      </c>
      <c r="AI220" s="346" t="s">
        <v>430</v>
      </c>
      <c r="AJ220" s="346">
        <v>154</v>
      </c>
      <c r="AK220" s="346">
        <v>131</v>
      </c>
      <c r="AL220" s="346">
        <v>128</v>
      </c>
      <c r="AM220" s="346">
        <v>110</v>
      </c>
      <c r="AN220" s="346">
        <v>165</v>
      </c>
      <c r="AO220" s="373"/>
      <c r="AP220" s="348" t="s">
        <v>430</v>
      </c>
      <c r="AQ220" s="348" t="s">
        <v>430</v>
      </c>
      <c r="AR220" s="348" t="s">
        <v>430</v>
      </c>
      <c r="AS220" s="348" t="s">
        <v>430</v>
      </c>
      <c r="AT220" s="348">
        <v>0.2</v>
      </c>
      <c r="AU220" s="351"/>
      <c r="AV220" s="346" t="s">
        <v>430</v>
      </c>
      <c r="AW220" s="346" t="s">
        <v>430</v>
      </c>
      <c r="AX220" s="346" t="s">
        <v>430</v>
      </c>
      <c r="AY220" s="346" t="s">
        <v>430</v>
      </c>
      <c r="AZ220" s="346">
        <v>111</v>
      </c>
      <c r="BA220" s="374"/>
      <c r="BB220" s="348">
        <v>14.2451068133806</v>
      </c>
      <c r="BC220" s="348">
        <v>0.99529791517382604</v>
      </c>
      <c r="BD220" s="348">
        <v>-1.2916801072888499E-2</v>
      </c>
      <c r="BE220" s="375">
        <v>-8.8868838917854798E-2</v>
      </c>
      <c r="BF220" s="374"/>
      <c r="BG220" s="372">
        <v>8.0100000000000005E-2</v>
      </c>
      <c r="BH220" s="373"/>
      <c r="BI220" s="843">
        <v>53.666699999999999</v>
      </c>
      <c r="BJ220" s="843">
        <v>44.014299999999999</v>
      </c>
      <c r="BK220" s="843">
        <v>2.1222799999999999</v>
      </c>
      <c r="BL220" s="843">
        <v>0.19672000000000001</v>
      </c>
      <c r="BM220" s="373"/>
      <c r="BN220" s="372" t="s">
        <v>2906</v>
      </c>
      <c r="BO220" s="372" t="s">
        <v>866</v>
      </c>
      <c r="BP220" s="372" t="s">
        <v>4230</v>
      </c>
      <c r="BQ220" s="372" t="s">
        <v>4435</v>
      </c>
      <c r="BR220" s="372" t="s">
        <v>4436</v>
      </c>
      <c r="BS220" s="373"/>
      <c r="BT220" s="354" t="s">
        <v>555</v>
      </c>
    </row>
    <row r="221" spans="1:72" s="428" customFormat="1" x14ac:dyDescent="0.25">
      <c r="A221" s="345" t="s">
        <v>5353</v>
      </c>
      <c r="B221" s="373"/>
      <c r="C221" s="719">
        <v>45716</v>
      </c>
      <c r="D221" s="373"/>
      <c r="E221" s="346">
        <v>36.088200000000001</v>
      </c>
      <c r="F221" s="373"/>
      <c r="G221" s="347">
        <v>12.6614</v>
      </c>
      <c r="H221" s="374"/>
      <c r="I221" s="348">
        <v>-0.4466</v>
      </c>
      <c r="J221" s="348">
        <v>-0.73460000000000003</v>
      </c>
      <c r="K221" s="348">
        <v>-3.0059999999999998</v>
      </c>
      <c r="L221" s="348">
        <v>4.9684999999999997</v>
      </c>
      <c r="M221" s="348">
        <v>8.0324000000000009</v>
      </c>
      <c r="N221" s="350">
        <v>6.8381999999999996</v>
      </c>
      <c r="O221" s="348" t="s">
        <v>430</v>
      </c>
      <c r="P221" s="348" t="s">
        <v>430</v>
      </c>
      <c r="Q221" s="348" t="s">
        <v>430</v>
      </c>
      <c r="R221" s="348" t="s">
        <v>430</v>
      </c>
      <c r="S221" s="348">
        <v>1.3528</v>
      </c>
      <c r="T221" s="348">
        <v>20.1921</v>
      </c>
      <c r="U221" s="348">
        <v>4.6059999999999999</v>
      </c>
      <c r="V221" s="348">
        <v>6.7464000000000004</v>
      </c>
      <c r="W221" s="348">
        <v>-1.6896</v>
      </c>
      <c r="X221" s="348">
        <v>16.658300000000001</v>
      </c>
      <c r="Y221" s="374"/>
      <c r="Z221" s="346">
        <v>200</v>
      </c>
      <c r="AA221" s="346">
        <v>86</v>
      </c>
      <c r="AB221" s="346">
        <v>124</v>
      </c>
      <c r="AC221" s="346">
        <v>68</v>
      </c>
      <c r="AD221" s="346">
        <v>71</v>
      </c>
      <c r="AE221" s="346">
        <v>57</v>
      </c>
      <c r="AF221" s="346" t="s">
        <v>430</v>
      </c>
      <c r="AG221" s="346" t="s">
        <v>430</v>
      </c>
      <c r="AH221" s="346" t="s">
        <v>430</v>
      </c>
      <c r="AI221" s="346" t="s">
        <v>430</v>
      </c>
      <c r="AJ221" s="346">
        <v>94</v>
      </c>
      <c r="AK221" s="346">
        <v>48</v>
      </c>
      <c r="AL221" s="346">
        <v>49</v>
      </c>
      <c r="AM221" s="346">
        <v>81</v>
      </c>
      <c r="AN221" s="346">
        <v>80</v>
      </c>
      <c r="AO221" s="373"/>
      <c r="AP221" s="348" t="s">
        <v>430</v>
      </c>
      <c r="AQ221" s="348" t="s">
        <v>430</v>
      </c>
      <c r="AR221" s="348" t="s">
        <v>430</v>
      </c>
      <c r="AS221" s="348" t="s">
        <v>430</v>
      </c>
      <c r="AT221" s="348">
        <v>8.7100000000000009</v>
      </c>
      <c r="AU221" s="351"/>
      <c r="AV221" s="346" t="s">
        <v>430</v>
      </c>
      <c r="AW221" s="346" t="s">
        <v>430</v>
      </c>
      <c r="AX221" s="346" t="s">
        <v>430</v>
      </c>
      <c r="AY221" s="346" t="s">
        <v>430</v>
      </c>
      <c r="AZ221" s="346">
        <v>53</v>
      </c>
      <c r="BA221" s="374"/>
      <c r="BB221" s="348">
        <v>13.1443012178679</v>
      </c>
      <c r="BC221" s="348">
        <v>0.99712579288324399</v>
      </c>
      <c r="BD221" s="348">
        <v>5.91957742693257E-2</v>
      </c>
      <c r="BE221" s="375">
        <v>-9.6695919389241797E-2</v>
      </c>
      <c r="BF221" s="374"/>
      <c r="BG221" s="372">
        <v>9.0300000000000005E-2</v>
      </c>
      <c r="BH221" s="373"/>
      <c r="BI221" s="843">
        <v>86.783199999999994</v>
      </c>
      <c r="BJ221" s="843">
        <v>13.2646</v>
      </c>
      <c r="BK221" s="348" t="s">
        <v>430</v>
      </c>
      <c r="BL221" s="843">
        <v>-4.7800000000000002E-2</v>
      </c>
      <c r="BM221" s="373"/>
      <c r="BN221" s="372" t="s">
        <v>4609</v>
      </c>
      <c r="BO221" s="372" t="s">
        <v>2518</v>
      </c>
      <c r="BP221" s="372" t="s">
        <v>1871</v>
      </c>
      <c r="BQ221" s="372" t="s">
        <v>4611</v>
      </c>
      <c r="BR221" s="372" t="s">
        <v>4612</v>
      </c>
      <c r="BS221" s="373"/>
      <c r="BT221" s="354" t="s">
        <v>4704</v>
      </c>
    </row>
    <row r="222" spans="1:72" s="428" customFormat="1" x14ac:dyDescent="0.25">
      <c r="A222" s="345" t="s">
        <v>5354</v>
      </c>
      <c r="B222" s="373"/>
      <c r="C222" s="719">
        <v>45594</v>
      </c>
      <c r="D222" s="373"/>
      <c r="E222" s="346">
        <v>37.838999999999999</v>
      </c>
      <c r="F222" s="373"/>
      <c r="G222" s="347">
        <v>11.138400000000001</v>
      </c>
      <c r="H222" s="374"/>
      <c r="I222" s="348">
        <v>0.08</v>
      </c>
      <c r="J222" s="348">
        <v>-0.48959999999999998</v>
      </c>
      <c r="K222" s="348">
        <v>-2.3580999999999999</v>
      </c>
      <c r="L222" s="348">
        <v>-1.3349</v>
      </c>
      <c r="M222" s="348">
        <v>-0.74850000000000005</v>
      </c>
      <c r="N222" s="350">
        <v>13.392200000000001</v>
      </c>
      <c r="O222" s="348" t="s">
        <v>430</v>
      </c>
      <c r="P222" s="348" t="s">
        <v>430</v>
      </c>
      <c r="Q222" s="348" t="s">
        <v>430</v>
      </c>
      <c r="R222" s="348" t="s">
        <v>430</v>
      </c>
      <c r="S222" s="348">
        <v>-1.0342</v>
      </c>
      <c r="T222" s="348">
        <v>6.5793999999999997</v>
      </c>
      <c r="U222" s="348">
        <v>2.677</v>
      </c>
      <c r="V222" s="348">
        <v>10.2277</v>
      </c>
      <c r="W222" s="348">
        <v>-0.4496</v>
      </c>
      <c r="X222" s="348">
        <v>5.9488000000000003</v>
      </c>
      <c r="Y222" s="374"/>
      <c r="Z222" s="346">
        <v>65</v>
      </c>
      <c r="AA222" s="346">
        <v>63</v>
      </c>
      <c r="AB222" s="346">
        <v>83</v>
      </c>
      <c r="AC222" s="346">
        <v>246</v>
      </c>
      <c r="AD222" s="346">
        <v>178</v>
      </c>
      <c r="AE222" s="346">
        <v>20</v>
      </c>
      <c r="AF222" s="346" t="s">
        <v>430</v>
      </c>
      <c r="AG222" s="346" t="s">
        <v>430</v>
      </c>
      <c r="AH222" s="346" t="s">
        <v>430</v>
      </c>
      <c r="AI222" s="346" t="s">
        <v>430</v>
      </c>
      <c r="AJ222" s="346">
        <v>180</v>
      </c>
      <c r="AK222" s="346">
        <v>189</v>
      </c>
      <c r="AL222" s="346">
        <v>76</v>
      </c>
      <c r="AM222" s="346">
        <v>28</v>
      </c>
      <c r="AN222" s="346">
        <v>28</v>
      </c>
      <c r="AO222" s="373"/>
      <c r="AP222" s="348" t="s">
        <v>430</v>
      </c>
      <c r="AQ222" s="348" t="s">
        <v>430</v>
      </c>
      <c r="AR222" s="348" t="s">
        <v>430</v>
      </c>
      <c r="AS222" s="348" t="s">
        <v>430</v>
      </c>
      <c r="AT222" s="348">
        <v>2.2200000000000002</v>
      </c>
      <c r="AU222" s="351"/>
      <c r="AV222" s="346" t="s">
        <v>430</v>
      </c>
      <c r="AW222" s="346" t="s">
        <v>430</v>
      </c>
      <c r="AX222" s="346" t="s">
        <v>430</v>
      </c>
      <c r="AY222" s="346" t="s">
        <v>430</v>
      </c>
      <c r="AZ222" s="346">
        <v>95</v>
      </c>
      <c r="BA222" s="374"/>
      <c r="BB222" s="348">
        <v>15.5670209106977</v>
      </c>
      <c r="BC222" s="348">
        <v>1.0004565744205201</v>
      </c>
      <c r="BD222" s="348">
        <v>1.2550356169641501E-2</v>
      </c>
      <c r="BE222" s="375">
        <v>-0.111146146288961</v>
      </c>
      <c r="BF222" s="374"/>
      <c r="BG222" s="372">
        <v>0.16009999999999999</v>
      </c>
      <c r="BH222" s="373"/>
      <c r="BI222" s="843">
        <v>64.9833</v>
      </c>
      <c r="BJ222" s="843">
        <v>20.807700000000001</v>
      </c>
      <c r="BK222" s="843">
        <v>13.9321</v>
      </c>
      <c r="BL222" s="843">
        <v>0.27689999999999998</v>
      </c>
      <c r="BM222" s="373"/>
      <c r="BN222" s="372" t="s">
        <v>2091</v>
      </c>
      <c r="BO222" s="372" t="s">
        <v>5355</v>
      </c>
      <c r="BP222" s="372" t="s">
        <v>5356</v>
      </c>
      <c r="BQ222" s="372" t="s">
        <v>5357</v>
      </c>
      <c r="BR222" s="372" t="s">
        <v>4950</v>
      </c>
      <c r="BS222" s="373"/>
      <c r="BT222" s="354" t="s">
        <v>4704</v>
      </c>
    </row>
    <row r="223" spans="1:72" s="428" customFormat="1" x14ac:dyDescent="0.25">
      <c r="A223" s="345" t="s">
        <v>5358</v>
      </c>
      <c r="B223" s="373"/>
      <c r="C223" s="719">
        <v>45169</v>
      </c>
      <c r="D223" s="373"/>
      <c r="E223" s="346">
        <v>33.310200000000002</v>
      </c>
      <c r="F223" s="373"/>
      <c r="G223" s="347">
        <v>9.6460000000000008</v>
      </c>
      <c r="H223" s="374"/>
      <c r="I223" s="348">
        <v>-8.2900000000000001E-2</v>
      </c>
      <c r="J223" s="348">
        <v>-6.3395000000000001</v>
      </c>
      <c r="K223" s="348">
        <v>-8.7469000000000001</v>
      </c>
      <c r="L223" s="348">
        <v>2.0935000000000001</v>
      </c>
      <c r="M223" s="348">
        <v>-3.5823999999999998</v>
      </c>
      <c r="N223" s="350">
        <v>-19.450900000000001</v>
      </c>
      <c r="O223" s="348">
        <v>-16.840299999999999</v>
      </c>
      <c r="P223" s="348">
        <v>-2.4397000000000002</v>
      </c>
      <c r="Q223" s="348" t="s">
        <v>430</v>
      </c>
      <c r="R223" s="348" t="s">
        <v>430</v>
      </c>
      <c r="S223" s="348">
        <v>9.8933999999999997</v>
      </c>
      <c r="T223" s="348">
        <v>-0.34089999999999998</v>
      </c>
      <c r="U223" s="348">
        <v>-23.395800000000001</v>
      </c>
      <c r="V223" s="348">
        <v>-13.341100000000001</v>
      </c>
      <c r="W223" s="348">
        <v>-7.4066999999999998</v>
      </c>
      <c r="X223" s="348">
        <v>-1.1823999999999999</v>
      </c>
      <c r="Y223" s="374"/>
      <c r="Z223" s="346">
        <v>116</v>
      </c>
      <c r="AA223" s="346">
        <v>256</v>
      </c>
      <c r="AB223" s="346">
        <v>258</v>
      </c>
      <c r="AC223" s="346">
        <v>168</v>
      </c>
      <c r="AD223" s="346">
        <v>221</v>
      </c>
      <c r="AE223" s="346">
        <v>228</v>
      </c>
      <c r="AF223" s="346">
        <v>145</v>
      </c>
      <c r="AG223" s="346">
        <v>102</v>
      </c>
      <c r="AH223" s="346" t="s">
        <v>430</v>
      </c>
      <c r="AI223" s="346" t="s">
        <v>430</v>
      </c>
      <c r="AJ223" s="346">
        <v>7</v>
      </c>
      <c r="AK223" s="346">
        <v>243</v>
      </c>
      <c r="AL223" s="346">
        <v>239</v>
      </c>
      <c r="AM223" s="346">
        <v>229</v>
      </c>
      <c r="AN223" s="346">
        <v>260</v>
      </c>
      <c r="AO223" s="373"/>
      <c r="AP223" s="348" t="s">
        <v>430</v>
      </c>
      <c r="AQ223" s="348" t="s">
        <v>430</v>
      </c>
      <c r="AR223" s="348" t="s">
        <v>430</v>
      </c>
      <c r="AS223" s="348">
        <v>-12.36</v>
      </c>
      <c r="AT223" s="348">
        <v>-20.53</v>
      </c>
      <c r="AU223" s="351"/>
      <c r="AV223" s="346" t="s">
        <v>430</v>
      </c>
      <c r="AW223" s="346" t="s">
        <v>430</v>
      </c>
      <c r="AX223" s="346" t="s">
        <v>430</v>
      </c>
      <c r="AY223" s="346">
        <v>103</v>
      </c>
      <c r="AZ223" s="346">
        <v>230</v>
      </c>
      <c r="BA223" s="374"/>
      <c r="BB223" s="348">
        <v>24.9912275515136</v>
      </c>
      <c r="BC223" s="348">
        <v>1.00141385244531</v>
      </c>
      <c r="BD223" s="348">
        <v>-1.5314096605106201E-2</v>
      </c>
      <c r="BE223" s="375">
        <v>-6.2227942941582098E-2</v>
      </c>
      <c r="BF223" s="374"/>
      <c r="BG223" s="372">
        <v>0.56589999999999996</v>
      </c>
      <c r="BH223" s="373"/>
      <c r="BI223" s="843">
        <v>81.936800000000005</v>
      </c>
      <c r="BJ223" s="843">
        <v>18.460699999999999</v>
      </c>
      <c r="BK223" s="348" t="s">
        <v>430</v>
      </c>
      <c r="BL223" s="843">
        <v>-0.39750000000000002</v>
      </c>
      <c r="BM223" s="373"/>
      <c r="BN223" s="372" t="s">
        <v>5359</v>
      </c>
      <c r="BO223" s="372" t="s">
        <v>3074</v>
      </c>
      <c r="BP223" s="372" t="s">
        <v>5360</v>
      </c>
      <c r="BQ223" s="372" t="s">
        <v>430</v>
      </c>
      <c r="BR223" s="372" t="s">
        <v>430</v>
      </c>
      <c r="BS223" s="373"/>
      <c r="BT223" s="354" t="s">
        <v>555</v>
      </c>
    </row>
    <row r="224" spans="1:72" s="428" customFormat="1" x14ac:dyDescent="0.25">
      <c r="A224" s="345" t="s">
        <v>5361</v>
      </c>
      <c r="B224" s="373"/>
      <c r="C224" s="719">
        <v>46155</v>
      </c>
      <c r="D224" s="373"/>
      <c r="E224" s="346">
        <v>32.36</v>
      </c>
      <c r="F224" s="373"/>
      <c r="G224" s="347">
        <v>10.4168</v>
      </c>
      <c r="H224" s="374"/>
      <c r="I224" s="348">
        <v>0.31780000000000003</v>
      </c>
      <c r="J224" s="348">
        <v>-1.5797000000000001</v>
      </c>
      <c r="K224" s="348">
        <v>-2.1520000000000001</v>
      </c>
      <c r="L224" s="348">
        <v>2.7631999999999999</v>
      </c>
      <c r="M224" s="348" t="s">
        <v>430</v>
      </c>
      <c r="N224" s="350" t="s">
        <v>430</v>
      </c>
      <c r="O224" s="348" t="s">
        <v>430</v>
      </c>
      <c r="P224" s="348" t="s">
        <v>430</v>
      </c>
      <c r="Q224" s="348" t="s">
        <v>430</v>
      </c>
      <c r="R224" s="348" t="s">
        <v>430</v>
      </c>
      <c r="S224" s="348">
        <v>-1.8339000000000001</v>
      </c>
      <c r="T224" s="348" t="s">
        <v>430</v>
      </c>
      <c r="U224" s="348" t="s">
        <v>430</v>
      </c>
      <c r="V224" s="348" t="s">
        <v>430</v>
      </c>
      <c r="W224" s="348">
        <v>-2.6795</v>
      </c>
      <c r="X224" s="348">
        <v>4.1680000000000001</v>
      </c>
      <c r="Y224" s="374"/>
      <c r="Z224" s="346">
        <v>8</v>
      </c>
      <c r="AA224" s="346">
        <v>170</v>
      </c>
      <c r="AB224" s="346">
        <v>71</v>
      </c>
      <c r="AC224" s="346">
        <v>140</v>
      </c>
      <c r="AD224" s="346" t="s">
        <v>430</v>
      </c>
      <c r="AE224" s="346" t="s">
        <v>430</v>
      </c>
      <c r="AF224" s="346" t="s">
        <v>430</v>
      </c>
      <c r="AG224" s="346" t="s">
        <v>430</v>
      </c>
      <c r="AH224" s="346" t="s">
        <v>430</v>
      </c>
      <c r="AI224" s="346" t="s">
        <v>430</v>
      </c>
      <c r="AJ224" s="346">
        <v>218</v>
      </c>
      <c r="AK224" s="346" t="s">
        <v>430</v>
      </c>
      <c r="AL224" s="346" t="s">
        <v>430</v>
      </c>
      <c r="AM224" s="346" t="s">
        <v>430</v>
      </c>
      <c r="AN224" s="346">
        <v>187</v>
      </c>
      <c r="AO224" s="373"/>
      <c r="AP224" s="348" t="s">
        <v>430</v>
      </c>
      <c r="AQ224" s="348" t="s">
        <v>430</v>
      </c>
      <c r="AR224" s="348" t="s">
        <v>430</v>
      </c>
      <c r="AS224" s="348" t="s">
        <v>430</v>
      </c>
      <c r="AT224" s="348" t="s">
        <v>430</v>
      </c>
      <c r="AU224" s="351"/>
      <c r="AV224" s="346" t="s">
        <v>430</v>
      </c>
      <c r="AW224" s="346" t="s">
        <v>430</v>
      </c>
      <c r="AX224" s="346" t="s">
        <v>430</v>
      </c>
      <c r="AY224" s="346" t="s">
        <v>430</v>
      </c>
      <c r="AZ224" s="346" t="s">
        <v>430</v>
      </c>
      <c r="BA224" s="374"/>
      <c r="BB224" s="348">
        <v>14.214421373700199</v>
      </c>
      <c r="BC224" s="348">
        <v>0.996040946131306</v>
      </c>
      <c r="BD224" s="348">
        <v>3.7721422269912597E-2</v>
      </c>
      <c r="BE224" s="375">
        <v>-7.3065202036970894E-2</v>
      </c>
      <c r="BF224" s="374"/>
      <c r="BG224" s="372">
        <v>0.13200000000000001</v>
      </c>
      <c r="BH224" s="373"/>
      <c r="BI224" s="843">
        <v>73.964600000000004</v>
      </c>
      <c r="BJ224" s="843">
        <v>25.36</v>
      </c>
      <c r="BK224" s="348" t="s">
        <v>430</v>
      </c>
      <c r="BL224" s="843">
        <v>0.6754</v>
      </c>
      <c r="BM224" s="373"/>
      <c r="BN224" s="372" t="s">
        <v>5362</v>
      </c>
      <c r="BO224" s="372" t="s">
        <v>5363</v>
      </c>
      <c r="BP224" s="372" t="s">
        <v>430</v>
      </c>
      <c r="BQ224" s="372" t="s">
        <v>430</v>
      </c>
      <c r="BR224" s="372" t="s">
        <v>430</v>
      </c>
      <c r="BS224" s="373"/>
      <c r="BT224" s="354" t="s">
        <v>555</v>
      </c>
    </row>
    <row r="225" spans="1:72" s="428" customFormat="1" x14ac:dyDescent="0.25">
      <c r="A225" s="345" t="s">
        <v>5364</v>
      </c>
      <c r="B225" s="373"/>
      <c r="C225" s="719">
        <v>45799</v>
      </c>
      <c r="D225" s="373"/>
      <c r="E225" s="346">
        <v>32.269300000000001</v>
      </c>
      <c r="F225" s="373"/>
      <c r="G225" s="347">
        <v>9.6148000000000007</v>
      </c>
      <c r="H225" s="374"/>
      <c r="I225" s="348">
        <v>0.19589999999999999</v>
      </c>
      <c r="J225" s="348">
        <v>-1.655</v>
      </c>
      <c r="K225" s="348">
        <v>-4.5156000000000001</v>
      </c>
      <c r="L225" s="348">
        <v>1.5268999999999999</v>
      </c>
      <c r="M225" s="348">
        <v>-2.7835999999999999</v>
      </c>
      <c r="N225" s="350">
        <v>-5.6909999999999998</v>
      </c>
      <c r="O225" s="348" t="s">
        <v>430</v>
      </c>
      <c r="P225" s="348" t="s">
        <v>430</v>
      </c>
      <c r="Q225" s="348" t="s">
        <v>430</v>
      </c>
      <c r="R225" s="348" t="s">
        <v>430</v>
      </c>
      <c r="S225" s="348">
        <v>-1.4603999999999999</v>
      </c>
      <c r="T225" s="348">
        <v>5.6455000000000002</v>
      </c>
      <c r="U225" s="348">
        <v>-9.7786000000000008</v>
      </c>
      <c r="V225" s="348">
        <v>-4.2550999999999997</v>
      </c>
      <c r="W225" s="348">
        <v>-2.4908000000000001</v>
      </c>
      <c r="X225" s="348">
        <v>-2.9672000000000001</v>
      </c>
      <c r="Y225" s="374"/>
      <c r="Z225" s="346">
        <v>31</v>
      </c>
      <c r="AA225" s="346">
        <v>208</v>
      </c>
      <c r="AB225" s="346">
        <v>191</v>
      </c>
      <c r="AC225" s="346">
        <v>212</v>
      </c>
      <c r="AD225" s="346">
        <v>209</v>
      </c>
      <c r="AE225" s="346">
        <v>188</v>
      </c>
      <c r="AF225" s="346" t="s">
        <v>430</v>
      </c>
      <c r="AG225" s="346" t="s">
        <v>430</v>
      </c>
      <c r="AH225" s="346" t="s">
        <v>430</v>
      </c>
      <c r="AI225" s="346" t="s">
        <v>430</v>
      </c>
      <c r="AJ225" s="346">
        <v>202</v>
      </c>
      <c r="AK225" s="346">
        <v>211</v>
      </c>
      <c r="AL225" s="346">
        <v>208</v>
      </c>
      <c r="AM225" s="346">
        <v>191</v>
      </c>
      <c r="AN225" s="346">
        <v>148</v>
      </c>
      <c r="AO225" s="373"/>
      <c r="AP225" s="348" t="s">
        <v>430</v>
      </c>
      <c r="AQ225" s="348" t="s">
        <v>430</v>
      </c>
      <c r="AR225" s="348" t="s">
        <v>430</v>
      </c>
      <c r="AS225" s="348" t="s">
        <v>430</v>
      </c>
      <c r="AT225" s="348">
        <v>-9.34</v>
      </c>
      <c r="AU225" s="351"/>
      <c r="AV225" s="346" t="s">
        <v>430</v>
      </c>
      <c r="AW225" s="346" t="s">
        <v>430</v>
      </c>
      <c r="AX225" s="346" t="s">
        <v>430</v>
      </c>
      <c r="AY225" s="346" t="s">
        <v>430</v>
      </c>
      <c r="AZ225" s="346">
        <v>200</v>
      </c>
      <c r="BA225" s="374"/>
      <c r="BB225" s="348">
        <v>10.510171329841899</v>
      </c>
      <c r="BC225" s="348">
        <v>0.99835780028839805</v>
      </c>
      <c r="BD225" s="348">
        <v>-7.4991172726395494E-2</v>
      </c>
      <c r="BE225" s="375">
        <v>-6.4041647408801E-2</v>
      </c>
      <c r="BF225" s="374"/>
      <c r="BG225" s="372">
        <v>5.1999999999999998E-2</v>
      </c>
      <c r="BH225" s="373"/>
      <c r="BI225" s="843">
        <v>98.114500000000007</v>
      </c>
      <c r="BJ225" s="843">
        <v>1.3526400000000001</v>
      </c>
      <c r="BK225" s="348" t="s">
        <v>430</v>
      </c>
      <c r="BL225" s="843">
        <v>0.53286</v>
      </c>
      <c r="BM225" s="373"/>
      <c r="BN225" s="372" t="s">
        <v>4407</v>
      </c>
      <c r="BO225" s="372" t="s">
        <v>5365</v>
      </c>
      <c r="BP225" s="372" t="s">
        <v>5366</v>
      </c>
      <c r="BQ225" s="372" t="s">
        <v>4388</v>
      </c>
      <c r="BR225" s="372" t="s">
        <v>4389</v>
      </c>
      <c r="BS225" s="373"/>
      <c r="BT225" s="354" t="s">
        <v>555</v>
      </c>
    </row>
    <row r="226" spans="1:72" s="428" customFormat="1" x14ac:dyDescent="0.25">
      <c r="A226" s="345" t="s">
        <v>5367</v>
      </c>
      <c r="B226" s="373"/>
      <c r="C226" s="719">
        <v>45789</v>
      </c>
      <c r="D226" s="373"/>
      <c r="E226" s="346">
        <v>32.519199999999998</v>
      </c>
      <c r="F226" s="373"/>
      <c r="G226" s="347">
        <v>11.460599999999999</v>
      </c>
      <c r="H226" s="374"/>
      <c r="I226" s="348">
        <v>-0.44479999999999997</v>
      </c>
      <c r="J226" s="348">
        <v>-0.73360000000000003</v>
      </c>
      <c r="K226" s="348">
        <v>-3.0070000000000001</v>
      </c>
      <c r="L226" s="348">
        <v>4.9630000000000001</v>
      </c>
      <c r="M226" s="348">
        <v>7.8452000000000002</v>
      </c>
      <c r="N226" s="350">
        <v>6.2573999999999996</v>
      </c>
      <c r="O226" s="348" t="s">
        <v>430</v>
      </c>
      <c r="P226" s="348" t="s">
        <v>430</v>
      </c>
      <c r="Q226" s="348" t="s">
        <v>430</v>
      </c>
      <c r="R226" s="348" t="s">
        <v>430</v>
      </c>
      <c r="S226" s="348">
        <v>1.38</v>
      </c>
      <c r="T226" s="348">
        <v>20.048999999999999</v>
      </c>
      <c r="U226" s="348">
        <v>4.069</v>
      </c>
      <c r="V226" s="348">
        <v>6.0970000000000004</v>
      </c>
      <c r="W226" s="348">
        <v>-1.6881999999999999</v>
      </c>
      <c r="X226" s="348">
        <v>10.7813</v>
      </c>
      <c r="Y226" s="374"/>
      <c r="Z226" s="346">
        <v>193</v>
      </c>
      <c r="AA226" s="346">
        <v>84</v>
      </c>
      <c r="AB226" s="346">
        <v>125</v>
      </c>
      <c r="AC226" s="346">
        <v>70</v>
      </c>
      <c r="AD226" s="346">
        <v>79</v>
      </c>
      <c r="AE226" s="346">
        <v>67</v>
      </c>
      <c r="AF226" s="346" t="s">
        <v>430</v>
      </c>
      <c r="AG226" s="346" t="s">
        <v>430</v>
      </c>
      <c r="AH226" s="346" t="s">
        <v>430</v>
      </c>
      <c r="AI226" s="346" t="s">
        <v>430</v>
      </c>
      <c r="AJ226" s="346">
        <v>89</v>
      </c>
      <c r="AK226" s="346">
        <v>53</v>
      </c>
      <c r="AL226" s="346">
        <v>63</v>
      </c>
      <c r="AM226" s="346">
        <v>84</v>
      </c>
      <c r="AN226" s="346">
        <v>78</v>
      </c>
      <c r="AO226" s="373"/>
      <c r="AP226" s="348" t="s">
        <v>430</v>
      </c>
      <c r="AQ226" s="348" t="s">
        <v>430</v>
      </c>
      <c r="AR226" s="348" t="s">
        <v>430</v>
      </c>
      <c r="AS226" s="348" t="s">
        <v>430</v>
      </c>
      <c r="AT226" s="348">
        <v>8.11</v>
      </c>
      <c r="AU226" s="351"/>
      <c r="AV226" s="346" t="s">
        <v>430</v>
      </c>
      <c r="AW226" s="346" t="s">
        <v>430</v>
      </c>
      <c r="AX226" s="346" t="s">
        <v>430</v>
      </c>
      <c r="AY226" s="346" t="s">
        <v>430</v>
      </c>
      <c r="AZ226" s="346">
        <v>62</v>
      </c>
      <c r="BA226" s="374"/>
      <c r="BB226" s="348">
        <v>11.329430553205199</v>
      </c>
      <c r="BC226" s="348">
        <v>1.0046058418463999</v>
      </c>
      <c r="BD226" s="348">
        <v>-7.6434733678958601E-3</v>
      </c>
      <c r="BE226" s="375">
        <v>-0.138552860848974</v>
      </c>
      <c r="BF226" s="374"/>
      <c r="BG226" s="372">
        <v>0.28089999999999998</v>
      </c>
      <c r="BH226" s="373"/>
      <c r="BI226" s="843">
        <v>86.608900000000006</v>
      </c>
      <c r="BJ226" s="843">
        <v>13.244999999999999</v>
      </c>
      <c r="BK226" s="348" t="s">
        <v>430</v>
      </c>
      <c r="BL226" s="843">
        <v>0.14610000000000001</v>
      </c>
      <c r="BM226" s="373"/>
      <c r="BN226" s="372" t="s">
        <v>1361</v>
      </c>
      <c r="BO226" s="372" t="s">
        <v>4552</v>
      </c>
      <c r="BP226" s="372" t="s">
        <v>4553</v>
      </c>
      <c r="BQ226" s="372" t="s">
        <v>4554</v>
      </c>
      <c r="BR226" s="372" t="s">
        <v>4555</v>
      </c>
      <c r="BS226" s="373"/>
      <c r="BT226" s="354" t="s">
        <v>555</v>
      </c>
    </row>
    <row r="227" spans="1:72" s="428" customFormat="1" x14ac:dyDescent="0.25">
      <c r="A227" s="345" t="s">
        <v>5368</v>
      </c>
      <c r="B227" s="373"/>
      <c r="C227" s="719">
        <v>44771</v>
      </c>
      <c r="D227" s="373"/>
      <c r="E227" s="346">
        <v>31.74</v>
      </c>
      <c r="F227" s="373"/>
      <c r="G227" s="347">
        <v>17.3629</v>
      </c>
      <c r="H227" s="374"/>
      <c r="I227" s="348">
        <v>0.22689999999999999</v>
      </c>
      <c r="J227" s="348">
        <v>-0.68579999999999997</v>
      </c>
      <c r="K227" s="348">
        <v>-3.1272000000000002</v>
      </c>
      <c r="L227" s="348">
        <v>9.8743999999999996</v>
      </c>
      <c r="M227" s="348">
        <v>2.9485999999999999</v>
      </c>
      <c r="N227" s="350">
        <v>2.6812999999999998</v>
      </c>
      <c r="O227" s="348">
        <v>3.7029000000000001</v>
      </c>
      <c r="P227" s="348">
        <v>12.85</v>
      </c>
      <c r="Q227" s="348" t="s">
        <v>430</v>
      </c>
      <c r="R227" s="348" t="s">
        <v>430</v>
      </c>
      <c r="S227" s="348">
        <v>1.6462000000000001</v>
      </c>
      <c r="T227" s="348">
        <v>16.362400000000001</v>
      </c>
      <c r="U227" s="348">
        <v>-3.3353999999999999</v>
      </c>
      <c r="V227" s="348">
        <v>3.2406000000000001</v>
      </c>
      <c r="W227" s="348">
        <v>-2.6448999999999998</v>
      </c>
      <c r="X227" s="348">
        <v>14.328099999999999</v>
      </c>
      <c r="Y227" s="374"/>
      <c r="Z227" s="346">
        <v>22</v>
      </c>
      <c r="AA227" s="346">
        <v>69</v>
      </c>
      <c r="AB227" s="346">
        <v>134</v>
      </c>
      <c r="AC227" s="346">
        <v>19</v>
      </c>
      <c r="AD227" s="346">
        <v>127</v>
      </c>
      <c r="AE227" s="346">
        <v>101</v>
      </c>
      <c r="AF227" s="346">
        <v>19</v>
      </c>
      <c r="AG227" s="346">
        <v>45</v>
      </c>
      <c r="AH227" s="346" t="s">
        <v>430</v>
      </c>
      <c r="AI227" s="346" t="s">
        <v>430</v>
      </c>
      <c r="AJ227" s="346">
        <v>71</v>
      </c>
      <c r="AK227" s="346">
        <v>86</v>
      </c>
      <c r="AL227" s="346">
        <v>143</v>
      </c>
      <c r="AM227" s="346">
        <v>99</v>
      </c>
      <c r="AN227" s="346">
        <v>167</v>
      </c>
      <c r="AO227" s="373"/>
      <c r="AP227" s="348" t="s">
        <v>430</v>
      </c>
      <c r="AQ227" s="348" t="s">
        <v>430</v>
      </c>
      <c r="AR227" s="348" t="s">
        <v>430</v>
      </c>
      <c r="AS227" s="348">
        <v>8.32</v>
      </c>
      <c r="AT227" s="348">
        <v>1.35</v>
      </c>
      <c r="AU227" s="351"/>
      <c r="AV227" s="346" t="s">
        <v>430</v>
      </c>
      <c r="AW227" s="346" t="s">
        <v>430</v>
      </c>
      <c r="AX227" s="346" t="s">
        <v>430</v>
      </c>
      <c r="AY227" s="346">
        <v>26</v>
      </c>
      <c r="AZ227" s="346">
        <v>102</v>
      </c>
      <c r="BA227" s="374"/>
      <c r="BB227" s="348">
        <v>16.205610239699599</v>
      </c>
      <c r="BC227" s="348">
        <v>0</v>
      </c>
      <c r="BD227" s="348">
        <v>4.74241787478549E-2</v>
      </c>
      <c r="BE227" s="375" t="s">
        <v>430</v>
      </c>
      <c r="BF227" s="374"/>
      <c r="BG227" s="372" t="s">
        <v>430</v>
      </c>
      <c r="BH227" s="373"/>
      <c r="BI227" s="843">
        <v>66.958399999999997</v>
      </c>
      <c r="BJ227" s="843">
        <v>31.7668</v>
      </c>
      <c r="BK227" s="843">
        <v>0.92026200000000002</v>
      </c>
      <c r="BL227" s="843">
        <v>0.35453800000000002</v>
      </c>
      <c r="BM227" s="373"/>
      <c r="BN227" s="372" t="s">
        <v>5369</v>
      </c>
      <c r="BO227" s="372" t="s">
        <v>5370</v>
      </c>
      <c r="BP227" s="372" t="s">
        <v>5371</v>
      </c>
      <c r="BQ227" s="372" t="s">
        <v>5372</v>
      </c>
      <c r="BR227" s="372" t="s">
        <v>5373</v>
      </c>
      <c r="BS227" s="373"/>
      <c r="BT227" s="354" t="s">
        <v>548</v>
      </c>
    </row>
    <row r="228" spans="1:72" s="428" customFormat="1" x14ac:dyDescent="0.25">
      <c r="A228" s="345" t="s">
        <v>5374</v>
      </c>
      <c r="B228" s="373"/>
      <c r="C228" s="719">
        <v>45701</v>
      </c>
      <c r="D228" s="373"/>
      <c r="E228" s="346">
        <v>31.796700000000001</v>
      </c>
      <c r="F228" s="373"/>
      <c r="G228" s="347">
        <v>12.458500000000001</v>
      </c>
      <c r="H228" s="374"/>
      <c r="I228" s="348">
        <v>-0.58409999999999995</v>
      </c>
      <c r="J228" s="348">
        <v>-0.97209999999999996</v>
      </c>
      <c r="K228" s="348">
        <v>-3.2778</v>
      </c>
      <c r="L228" s="348">
        <v>4.3197999999999999</v>
      </c>
      <c r="M228" s="348">
        <v>4.9551999999999996</v>
      </c>
      <c r="N228" s="350">
        <v>8.1832999999999991</v>
      </c>
      <c r="O228" s="348" t="s">
        <v>430</v>
      </c>
      <c r="P228" s="348" t="s">
        <v>430</v>
      </c>
      <c r="Q228" s="348" t="s">
        <v>430</v>
      </c>
      <c r="R228" s="348" t="s">
        <v>430</v>
      </c>
      <c r="S228" s="348">
        <v>1.6538999999999999</v>
      </c>
      <c r="T228" s="348">
        <v>15.0093</v>
      </c>
      <c r="U228" s="348">
        <v>4.6440000000000001</v>
      </c>
      <c r="V228" s="348">
        <v>8.8934999999999995</v>
      </c>
      <c r="W228" s="348">
        <v>-2.8334999999999999</v>
      </c>
      <c r="X228" s="348">
        <v>15.002000000000001</v>
      </c>
      <c r="Y228" s="374"/>
      <c r="Z228" s="346">
        <v>208</v>
      </c>
      <c r="AA228" s="346">
        <v>97</v>
      </c>
      <c r="AB228" s="346">
        <v>137</v>
      </c>
      <c r="AC228" s="346">
        <v>93</v>
      </c>
      <c r="AD228" s="346">
        <v>98</v>
      </c>
      <c r="AE228" s="346">
        <v>32</v>
      </c>
      <c r="AF228" s="346" t="s">
        <v>430</v>
      </c>
      <c r="AG228" s="346" t="s">
        <v>430</v>
      </c>
      <c r="AH228" s="346" t="s">
        <v>430</v>
      </c>
      <c r="AI228" s="346" t="s">
        <v>430</v>
      </c>
      <c r="AJ228" s="346">
        <v>70</v>
      </c>
      <c r="AK228" s="346">
        <v>101</v>
      </c>
      <c r="AL228" s="346">
        <v>48</v>
      </c>
      <c r="AM228" s="346">
        <v>46</v>
      </c>
      <c r="AN228" s="346">
        <v>212</v>
      </c>
      <c r="AO228" s="373"/>
      <c r="AP228" s="348" t="s">
        <v>430</v>
      </c>
      <c r="AQ228" s="348" t="s">
        <v>430</v>
      </c>
      <c r="AR228" s="348" t="s">
        <v>430</v>
      </c>
      <c r="AS228" s="348" t="s">
        <v>430</v>
      </c>
      <c r="AT228" s="348">
        <v>8.1300000000000008</v>
      </c>
      <c r="AU228" s="351"/>
      <c r="AV228" s="346" t="s">
        <v>430</v>
      </c>
      <c r="AW228" s="346" t="s">
        <v>430</v>
      </c>
      <c r="AX228" s="346" t="s">
        <v>430</v>
      </c>
      <c r="AY228" s="346" t="s">
        <v>430</v>
      </c>
      <c r="AZ228" s="346">
        <v>61</v>
      </c>
      <c r="BA228" s="374"/>
      <c r="BB228" s="348">
        <v>14.0651815292947</v>
      </c>
      <c r="BC228" s="348">
        <v>0.99578163606910897</v>
      </c>
      <c r="BD228" s="348">
        <v>7.2212023429783903E-2</v>
      </c>
      <c r="BE228" s="375">
        <v>-8.7633334366437304E-2</v>
      </c>
      <c r="BF228" s="374"/>
      <c r="BG228" s="372">
        <v>0.10100000000000001</v>
      </c>
      <c r="BH228" s="373"/>
      <c r="BI228" s="843">
        <v>69.169300000000007</v>
      </c>
      <c r="BJ228" s="843">
        <v>28.301500000000001</v>
      </c>
      <c r="BK228" s="843">
        <v>2.41933</v>
      </c>
      <c r="BL228" s="843">
        <v>0.10987</v>
      </c>
      <c r="BM228" s="373"/>
      <c r="BN228" s="372" t="s">
        <v>5161</v>
      </c>
      <c r="BO228" s="372" t="s">
        <v>5375</v>
      </c>
      <c r="BP228" s="372" t="s">
        <v>5163</v>
      </c>
      <c r="BQ228" s="372" t="s">
        <v>5376</v>
      </c>
      <c r="BR228" s="372" t="s">
        <v>5304</v>
      </c>
      <c r="BS228" s="373"/>
      <c r="BT228" s="354" t="s">
        <v>555</v>
      </c>
    </row>
    <row r="229" spans="1:72" s="428" customFormat="1" x14ac:dyDescent="0.25">
      <c r="A229" s="345" t="s">
        <v>5377</v>
      </c>
      <c r="B229" s="373"/>
      <c r="C229" s="719">
        <v>45834</v>
      </c>
      <c r="D229" s="373"/>
      <c r="E229" s="346">
        <v>30.7485</v>
      </c>
      <c r="F229" s="373"/>
      <c r="G229" s="347">
        <v>9.0634999999999994</v>
      </c>
      <c r="H229" s="374"/>
      <c r="I229" s="348">
        <v>0.2001</v>
      </c>
      <c r="J229" s="348">
        <v>-2.2382</v>
      </c>
      <c r="K229" s="348">
        <v>-5.9169</v>
      </c>
      <c r="L229" s="348">
        <v>0.59599999999999997</v>
      </c>
      <c r="M229" s="348">
        <v>-5.1786000000000003</v>
      </c>
      <c r="N229" s="350">
        <v>-8.6266999999999996</v>
      </c>
      <c r="O229" s="348" t="s">
        <v>430</v>
      </c>
      <c r="P229" s="348" t="s">
        <v>430</v>
      </c>
      <c r="Q229" s="348" t="s">
        <v>430</v>
      </c>
      <c r="R229" s="348" t="s">
        <v>430</v>
      </c>
      <c r="S229" s="348">
        <v>-2.1315</v>
      </c>
      <c r="T229" s="348">
        <v>3.9523000000000001</v>
      </c>
      <c r="U229" s="348">
        <v>-14.0428</v>
      </c>
      <c r="V229" s="348">
        <v>-8.1488999999999994</v>
      </c>
      <c r="W229" s="348">
        <v>-3.3062</v>
      </c>
      <c r="X229" s="348">
        <v>-7.8159999999999998</v>
      </c>
      <c r="Y229" s="374"/>
      <c r="Z229" s="346">
        <v>23</v>
      </c>
      <c r="AA229" s="346">
        <v>231</v>
      </c>
      <c r="AB229" s="346">
        <v>245</v>
      </c>
      <c r="AC229" s="346">
        <v>233</v>
      </c>
      <c r="AD229" s="346">
        <v>238</v>
      </c>
      <c r="AE229" s="346">
        <v>211</v>
      </c>
      <c r="AF229" s="346" t="s">
        <v>430</v>
      </c>
      <c r="AG229" s="346" t="s">
        <v>430</v>
      </c>
      <c r="AH229" s="346" t="s">
        <v>430</v>
      </c>
      <c r="AI229" s="346" t="s">
        <v>430</v>
      </c>
      <c r="AJ229" s="346">
        <v>238</v>
      </c>
      <c r="AK229" s="346">
        <v>231</v>
      </c>
      <c r="AL229" s="346">
        <v>229</v>
      </c>
      <c r="AM229" s="346">
        <v>218</v>
      </c>
      <c r="AN229" s="346">
        <v>229</v>
      </c>
      <c r="AO229" s="373"/>
      <c r="AP229" s="348" t="s">
        <v>430</v>
      </c>
      <c r="AQ229" s="348" t="s">
        <v>430</v>
      </c>
      <c r="AR229" s="348" t="s">
        <v>430</v>
      </c>
      <c r="AS229" s="348" t="s">
        <v>430</v>
      </c>
      <c r="AT229" s="348">
        <v>-14.16</v>
      </c>
      <c r="AU229" s="351"/>
      <c r="AV229" s="346" t="s">
        <v>430</v>
      </c>
      <c r="AW229" s="346" t="s">
        <v>430</v>
      </c>
      <c r="AX229" s="346" t="s">
        <v>430</v>
      </c>
      <c r="AY229" s="346" t="s">
        <v>430</v>
      </c>
      <c r="AZ229" s="346">
        <v>219</v>
      </c>
      <c r="BA229" s="374"/>
      <c r="BB229" s="348">
        <v>12.647316204846099</v>
      </c>
      <c r="BC229" s="348">
        <v>0.99295074420406504</v>
      </c>
      <c r="BD229" s="348">
        <v>-8.1161937141648904E-2</v>
      </c>
      <c r="BE229" s="375">
        <v>-7.9839743024616494E-2</v>
      </c>
      <c r="BF229" s="374"/>
      <c r="BG229" s="372">
        <v>0.24709999999999999</v>
      </c>
      <c r="BH229" s="373"/>
      <c r="BI229" s="843">
        <v>99.578999999999994</v>
      </c>
      <c r="BJ229" s="348" t="s">
        <v>430</v>
      </c>
      <c r="BK229" s="348" t="s">
        <v>430</v>
      </c>
      <c r="BL229" s="843">
        <v>0.42099999999999999</v>
      </c>
      <c r="BM229" s="373"/>
      <c r="BN229" s="372" t="s">
        <v>5378</v>
      </c>
      <c r="BO229" s="372" t="s">
        <v>5379</v>
      </c>
      <c r="BP229" s="372" t="s">
        <v>5380</v>
      </c>
      <c r="BQ229" s="372" t="s">
        <v>5381</v>
      </c>
      <c r="BR229" s="372" t="s">
        <v>5382</v>
      </c>
      <c r="BS229" s="373"/>
      <c r="BT229" s="354" t="s">
        <v>555</v>
      </c>
    </row>
    <row r="230" spans="1:72" s="428" customFormat="1" x14ac:dyDescent="0.25">
      <c r="A230" s="345" t="s">
        <v>5383</v>
      </c>
      <c r="B230" s="373"/>
      <c r="C230" s="719">
        <v>46064</v>
      </c>
      <c r="D230" s="373"/>
      <c r="E230" s="346">
        <v>29.737200000000001</v>
      </c>
      <c r="F230" s="373"/>
      <c r="G230" s="347">
        <v>9.3514999999999997</v>
      </c>
      <c r="H230" s="374"/>
      <c r="I230" s="348">
        <v>4.4900000000000002E-2</v>
      </c>
      <c r="J230" s="348">
        <v>-1.4925999999999999</v>
      </c>
      <c r="K230" s="348">
        <v>-4.3129</v>
      </c>
      <c r="L230" s="348">
        <v>2.3711000000000002</v>
      </c>
      <c r="M230" s="348">
        <v>0.75960000000000005</v>
      </c>
      <c r="N230" s="350" t="s">
        <v>430</v>
      </c>
      <c r="O230" s="348" t="s">
        <v>430</v>
      </c>
      <c r="P230" s="348" t="s">
        <v>430</v>
      </c>
      <c r="Q230" s="348" t="s">
        <v>430</v>
      </c>
      <c r="R230" s="348" t="s">
        <v>430</v>
      </c>
      <c r="S230" s="348">
        <v>-0.78190000000000004</v>
      </c>
      <c r="T230" s="348">
        <v>8.827</v>
      </c>
      <c r="U230" s="348" t="s">
        <v>430</v>
      </c>
      <c r="V230" s="348" t="s">
        <v>430</v>
      </c>
      <c r="W230" s="348">
        <v>-2.2810999999999999</v>
      </c>
      <c r="X230" s="348">
        <v>-6.4850000000000003</v>
      </c>
      <c r="Y230" s="374"/>
      <c r="Z230" s="346">
        <v>72</v>
      </c>
      <c r="AA230" s="346">
        <v>168</v>
      </c>
      <c r="AB230" s="346">
        <v>163</v>
      </c>
      <c r="AC230" s="346">
        <v>155</v>
      </c>
      <c r="AD230" s="346">
        <v>163</v>
      </c>
      <c r="AE230" s="346" t="s">
        <v>430</v>
      </c>
      <c r="AF230" s="346" t="s">
        <v>430</v>
      </c>
      <c r="AG230" s="346" t="s">
        <v>430</v>
      </c>
      <c r="AH230" s="346" t="s">
        <v>430</v>
      </c>
      <c r="AI230" s="346" t="s">
        <v>430</v>
      </c>
      <c r="AJ230" s="346">
        <v>173</v>
      </c>
      <c r="AK230" s="346">
        <v>176</v>
      </c>
      <c r="AL230" s="346" t="s">
        <v>430</v>
      </c>
      <c r="AM230" s="346" t="s">
        <v>430</v>
      </c>
      <c r="AN230" s="346">
        <v>106</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14.035790204670301</v>
      </c>
      <c r="BC230" s="348">
        <v>1.0020505915451301</v>
      </c>
      <c r="BD230" s="348">
        <v>-1.68649896838786E-2</v>
      </c>
      <c r="BE230" s="375">
        <v>1.6697535160846402E-2</v>
      </c>
      <c r="BF230" s="374"/>
      <c r="BG230" s="372">
        <v>0.22520000000000001</v>
      </c>
      <c r="BH230" s="373"/>
      <c r="BI230" s="843">
        <v>82.188199999999995</v>
      </c>
      <c r="BJ230" s="843">
        <v>10.663600000000001</v>
      </c>
      <c r="BK230" s="843">
        <v>6.8772599999999997</v>
      </c>
      <c r="BL230" s="843">
        <v>0.27094000000000001</v>
      </c>
      <c r="BM230" s="373"/>
      <c r="BN230" s="372" t="s">
        <v>5384</v>
      </c>
      <c r="BO230" s="372" t="s">
        <v>3549</v>
      </c>
      <c r="BP230" s="372" t="s">
        <v>5385</v>
      </c>
      <c r="BQ230" s="372" t="s">
        <v>5386</v>
      </c>
      <c r="BR230" s="372" t="s">
        <v>567</v>
      </c>
      <c r="BS230" s="373"/>
      <c r="BT230" s="354" t="s">
        <v>4704</v>
      </c>
    </row>
    <row r="231" spans="1:72" s="428" customFormat="1" x14ac:dyDescent="0.25">
      <c r="A231" s="345" t="s">
        <v>5387</v>
      </c>
      <c r="B231" s="373"/>
      <c r="C231" s="719">
        <v>45630</v>
      </c>
      <c r="D231" s="373"/>
      <c r="E231" s="346">
        <v>30.466100000000001</v>
      </c>
      <c r="F231" s="373"/>
      <c r="G231" s="347">
        <v>8.9891000000000005</v>
      </c>
      <c r="H231" s="374"/>
      <c r="I231" s="348">
        <v>0.49080000000000001</v>
      </c>
      <c r="J231" s="348">
        <v>0.91610000000000003</v>
      </c>
      <c r="K231" s="348">
        <v>-2.1871</v>
      </c>
      <c r="L231" s="348">
        <v>-3.2692000000000001</v>
      </c>
      <c r="M231" s="348">
        <v>1.2023999999999999</v>
      </c>
      <c r="N231" s="350">
        <v>-0.39779999999999999</v>
      </c>
      <c r="O231" s="348" t="s">
        <v>430</v>
      </c>
      <c r="P231" s="348" t="s">
        <v>430</v>
      </c>
      <c r="Q231" s="348" t="s">
        <v>430</v>
      </c>
      <c r="R231" s="348" t="s">
        <v>430</v>
      </c>
      <c r="S231" s="348">
        <v>-6.0149999999999997</v>
      </c>
      <c r="T231" s="348">
        <v>6.5298999999999996</v>
      </c>
      <c r="U231" s="348">
        <v>-1.4157999999999999</v>
      </c>
      <c r="V231" s="348">
        <v>-2.1158000000000001</v>
      </c>
      <c r="W231" s="348">
        <v>1.7857000000000001</v>
      </c>
      <c r="X231" s="348">
        <v>-5.8525999999999998</v>
      </c>
      <c r="Y231" s="374"/>
      <c r="Z231" s="346">
        <v>2</v>
      </c>
      <c r="AA231" s="346">
        <v>5</v>
      </c>
      <c r="AB231" s="346">
        <v>77</v>
      </c>
      <c r="AC231" s="346">
        <v>252</v>
      </c>
      <c r="AD231" s="346">
        <v>152</v>
      </c>
      <c r="AE231" s="346">
        <v>135</v>
      </c>
      <c r="AF231" s="346" t="s">
        <v>430</v>
      </c>
      <c r="AG231" s="346" t="s">
        <v>430</v>
      </c>
      <c r="AH231" s="346" t="s">
        <v>430</v>
      </c>
      <c r="AI231" s="346" t="s">
        <v>430</v>
      </c>
      <c r="AJ231" s="346">
        <v>256</v>
      </c>
      <c r="AK231" s="346">
        <v>190</v>
      </c>
      <c r="AL231" s="346">
        <v>114</v>
      </c>
      <c r="AM231" s="346">
        <v>167</v>
      </c>
      <c r="AN231" s="346">
        <v>1</v>
      </c>
      <c r="AO231" s="373"/>
      <c r="AP231" s="348" t="s">
        <v>430</v>
      </c>
      <c r="AQ231" s="348" t="s">
        <v>430</v>
      </c>
      <c r="AR231" s="348" t="s">
        <v>430</v>
      </c>
      <c r="AS231" s="348" t="s">
        <v>430</v>
      </c>
      <c r="AT231" s="348">
        <v>-4.5999999999999996</v>
      </c>
      <c r="AU231" s="351"/>
      <c r="AV231" s="346" t="s">
        <v>430</v>
      </c>
      <c r="AW231" s="346" t="s">
        <v>430</v>
      </c>
      <c r="AX231" s="346" t="s">
        <v>430</v>
      </c>
      <c r="AY231" s="346" t="s">
        <v>430</v>
      </c>
      <c r="AZ231" s="346">
        <v>160</v>
      </c>
      <c r="BA231" s="374"/>
      <c r="BB231" s="348">
        <v>18.522281092405699</v>
      </c>
      <c r="BC231" s="348">
        <v>0</v>
      </c>
      <c r="BD231" s="348">
        <v>-4.6434492570729499E-2</v>
      </c>
      <c r="BE231" s="375" t="s">
        <v>430</v>
      </c>
      <c r="BF231" s="374"/>
      <c r="BG231" s="372" t="s">
        <v>430</v>
      </c>
      <c r="BH231" s="373"/>
      <c r="BI231" s="843">
        <v>67.509699999999995</v>
      </c>
      <c r="BJ231" s="843">
        <v>15.674300000000001</v>
      </c>
      <c r="BK231" s="843">
        <v>16.732500000000002</v>
      </c>
      <c r="BL231" s="843">
        <v>8.3500000000000005E-2</v>
      </c>
      <c r="BM231" s="373"/>
      <c r="BN231" s="372" t="s">
        <v>5388</v>
      </c>
      <c r="BO231" s="372" t="s">
        <v>5389</v>
      </c>
      <c r="BP231" s="372" t="s">
        <v>5390</v>
      </c>
      <c r="BQ231" s="372" t="s">
        <v>5391</v>
      </c>
      <c r="BR231" s="372" t="s">
        <v>5392</v>
      </c>
      <c r="BS231" s="373"/>
      <c r="BT231" s="354" t="s">
        <v>1989</v>
      </c>
    </row>
    <row r="232" spans="1:72" s="428" customFormat="1" x14ac:dyDescent="0.25">
      <c r="A232" s="345" t="s">
        <v>5393</v>
      </c>
      <c r="B232" s="373"/>
      <c r="C232" s="719">
        <v>45505</v>
      </c>
      <c r="D232" s="373"/>
      <c r="E232" s="346">
        <v>27.1462</v>
      </c>
      <c r="F232" s="373"/>
      <c r="G232" s="347">
        <v>9.9934999999999992</v>
      </c>
      <c r="H232" s="374"/>
      <c r="I232" s="348">
        <v>-5.8000000000000003E-2</v>
      </c>
      <c r="J232" s="348">
        <v>-1.0946</v>
      </c>
      <c r="K232" s="348">
        <v>-2.6164000000000001</v>
      </c>
      <c r="L232" s="348">
        <v>4.5170000000000003</v>
      </c>
      <c r="M232" s="348">
        <v>6.1817000000000002</v>
      </c>
      <c r="N232" s="350">
        <v>1.5753999999999999</v>
      </c>
      <c r="O232" s="348">
        <v>-0.90759999999999996</v>
      </c>
      <c r="P232" s="348" t="s">
        <v>430</v>
      </c>
      <c r="Q232" s="348" t="s">
        <v>430</v>
      </c>
      <c r="R232" s="348" t="s">
        <v>430</v>
      </c>
      <c r="S232" s="348">
        <v>0.61719999999999997</v>
      </c>
      <c r="T232" s="348">
        <v>15.246700000000001</v>
      </c>
      <c r="U232" s="348">
        <v>-0.71830000000000005</v>
      </c>
      <c r="V232" s="348">
        <v>3.3689</v>
      </c>
      <c r="W232" s="348">
        <v>-1.7625</v>
      </c>
      <c r="X232" s="348">
        <v>-3.0800000000000001E-2</v>
      </c>
      <c r="Y232" s="374"/>
      <c r="Z232" s="346">
        <v>107</v>
      </c>
      <c r="AA232" s="346">
        <v>110</v>
      </c>
      <c r="AB232" s="346">
        <v>100</v>
      </c>
      <c r="AC232" s="346">
        <v>79</v>
      </c>
      <c r="AD232" s="346">
        <v>87</v>
      </c>
      <c r="AE232" s="346">
        <v>108</v>
      </c>
      <c r="AF232" s="346">
        <v>58</v>
      </c>
      <c r="AG232" s="346" t="s">
        <v>430</v>
      </c>
      <c r="AH232" s="346" t="s">
        <v>430</v>
      </c>
      <c r="AI232" s="346" t="s">
        <v>430</v>
      </c>
      <c r="AJ232" s="346">
        <v>108</v>
      </c>
      <c r="AK232" s="346">
        <v>95</v>
      </c>
      <c r="AL232" s="346">
        <v>99</v>
      </c>
      <c r="AM232" s="346">
        <v>98</v>
      </c>
      <c r="AN232" s="346">
        <v>83</v>
      </c>
      <c r="AO232" s="373"/>
      <c r="AP232" s="348" t="s">
        <v>430</v>
      </c>
      <c r="AQ232" s="348" t="s">
        <v>430</v>
      </c>
      <c r="AR232" s="348" t="s">
        <v>430</v>
      </c>
      <c r="AS232" s="348" t="s">
        <v>430</v>
      </c>
      <c r="AT232" s="348">
        <v>3.24</v>
      </c>
      <c r="AU232" s="351"/>
      <c r="AV232" s="346" t="s">
        <v>430</v>
      </c>
      <c r="AW232" s="346" t="s">
        <v>430</v>
      </c>
      <c r="AX232" s="346" t="s">
        <v>430</v>
      </c>
      <c r="AY232" s="346" t="s">
        <v>430</v>
      </c>
      <c r="AZ232" s="346">
        <v>88</v>
      </c>
      <c r="BA232" s="374"/>
      <c r="BB232" s="348">
        <v>14.488396860703199</v>
      </c>
      <c r="BC232" s="348">
        <v>0.98457681456123203</v>
      </c>
      <c r="BD232" s="348">
        <v>-1.95229308066538E-2</v>
      </c>
      <c r="BE232" s="375">
        <v>-0.107345521121487</v>
      </c>
      <c r="BF232" s="374"/>
      <c r="BG232" s="372">
        <v>0.23449999999999999</v>
      </c>
      <c r="BH232" s="373"/>
      <c r="BI232" s="843">
        <v>50.147599999999997</v>
      </c>
      <c r="BJ232" s="843">
        <v>24.185099999999998</v>
      </c>
      <c r="BK232" s="843">
        <v>23.643999999999998</v>
      </c>
      <c r="BL232" s="843">
        <v>2.0232999999999999</v>
      </c>
      <c r="BM232" s="373"/>
      <c r="BN232" s="372" t="s">
        <v>5394</v>
      </c>
      <c r="BO232" s="372" t="s">
        <v>5395</v>
      </c>
      <c r="BP232" s="372" t="s">
        <v>5396</v>
      </c>
      <c r="BQ232" s="372" t="s">
        <v>5397</v>
      </c>
      <c r="BR232" s="372" t="s">
        <v>4813</v>
      </c>
      <c r="BS232" s="373"/>
      <c r="BT232" s="354" t="s">
        <v>555</v>
      </c>
    </row>
    <row r="233" spans="1:72" s="428" customFormat="1" x14ac:dyDescent="0.25">
      <c r="A233" s="345" t="s">
        <v>5398</v>
      </c>
      <c r="B233" s="373"/>
      <c r="C233" s="719">
        <v>45784</v>
      </c>
      <c r="D233" s="373"/>
      <c r="E233" s="346">
        <v>25.823899999999998</v>
      </c>
      <c r="F233" s="373"/>
      <c r="G233" s="347">
        <v>10.4633</v>
      </c>
      <c r="H233" s="374"/>
      <c r="I233" s="348">
        <v>0.16750000000000001</v>
      </c>
      <c r="J233" s="348">
        <v>-1.2319</v>
      </c>
      <c r="K233" s="348">
        <v>-4.4177</v>
      </c>
      <c r="L233" s="348">
        <v>1.3297000000000001</v>
      </c>
      <c r="M233" s="348">
        <v>-1.7428999999999999</v>
      </c>
      <c r="N233" s="350">
        <v>-3.4011</v>
      </c>
      <c r="O233" s="348" t="s">
        <v>430</v>
      </c>
      <c r="P233" s="348" t="s">
        <v>430</v>
      </c>
      <c r="Q233" s="348" t="s">
        <v>430</v>
      </c>
      <c r="R233" s="348" t="s">
        <v>430</v>
      </c>
      <c r="S233" s="348">
        <v>0.31830000000000003</v>
      </c>
      <c r="T233" s="348">
        <v>5.7272999999999996</v>
      </c>
      <c r="U233" s="348">
        <v>-5.5667</v>
      </c>
      <c r="V233" s="348">
        <v>-1.365</v>
      </c>
      <c r="W233" s="348">
        <v>-2.6461000000000001</v>
      </c>
      <c r="X233" s="348">
        <v>3.4239999999999999</v>
      </c>
      <c r="Y233" s="374"/>
      <c r="Z233" s="346">
        <v>51</v>
      </c>
      <c r="AA233" s="346">
        <v>129</v>
      </c>
      <c r="AB233" s="346">
        <v>165</v>
      </c>
      <c r="AC233" s="346">
        <v>222</v>
      </c>
      <c r="AD233" s="346">
        <v>189</v>
      </c>
      <c r="AE233" s="346">
        <v>156</v>
      </c>
      <c r="AF233" s="346" t="s">
        <v>430</v>
      </c>
      <c r="AG233" s="346" t="s">
        <v>430</v>
      </c>
      <c r="AH233" s="346" t="s">
        <v>430</v>
      </c>
      <c r="AI233" s="346" t="s">
        <v>430</v>
      </c>
      <c r="AJ233" s="346">
        <v>128</v>
      </c>
      <c r="AK233" s="346">
        <v>205</v>
      </c>
      <c r="AL233" s="346">
        <v>169</v>
      </c>
      <c r="AM233" s="346">
        <v>156</v>
      </c>
      <c r="AN233" s="346">
        <v>168</v>
      </c>
      <c r="AO233" s="373"/>
      <c r="AP233" s="348" t="s">
        <v>430</v>
      </c>
      <c r="AQ233" s="348" t="s">
        <v>430</v>
      </c>
      <c r="AR233" s="348" t="s">
        <v>430</v>
      </c>
      <c r="AS233" s="348" t="s">
        <v>430</v>
      </c>
      <c r="AT233" s="348">
        <v>-5.72</v>
      </c>
      <c r="AU233" s="351"/>
      <c r="AV233" s="346" t="s">
        <v>430</v>
      </c>
      <c r="AW233" s="346" t="s">
        <v>430</v>
      </c>
      <c r="AX233" s="346" t="s">
        <v>430</v>
      </c>
      <c r="AY233" s="346" t="s">
        <v>430</v>
      </c>
      <c r="AZ233" s="346">
        <v>164</v>
      </c>
      <c r="BA233" s="374"/>
      <c r="BB233" s="348">
        <v>11.775470741818101</v>
      </c>
      <c r="BC233" s="348">
        <v>1.00311506331324</v>
      </c>
      <c r="BD233" s="348">
        <v>-6.9976633047342802E-4</v>
      </c>
      <c r="BE233" s="375">
        <v>-9.4319206556567503E-2</v>
      </c>
      <c r="BF233" s="374"/>
      <c r="BG233" s="372">
        <v>0.37209999999999999</v>
      </c>
      <c r="BH233" s="373"/>
      <c r="BI233" s="843">
        <v>75.921400000000006</v>
      </c>
      <c r="BJ233" s="843">
        <v>17.177199999999999</v>
      </c>
      <c r="BK233" s="843">
        <v>1.2302500000000001</v>
      </c>
      <c r="BL233" s="843">
        <v>5.6711499999999999</v>
      </c>
      <c r="BM233" s="373"/>
      <c r="BN233" s="372" t="s">
        <v>5399</v>
      </c>
      <c r="BO233" s="372" t="s">
        <v>5400</v>
      </c>
      <c r="BP233" s="372" t="s">
        <v>5401</v>
      </c>
      <c r="BQ233" s="372" t="s">
        <v>1334</v>
      </c>
      <c r="BR233" s="372" t="s">
        <v>5402</v>
      </c>
      <c r="BS233" s="373"/>
      <c r="BT233" s="354" t="s">
        <v>555</v>
      </c>
    </row>
    <row r="234" spans="1:72" s="428" customFormat="1" x14ac:dyDescent="0.25">
      <c r="A234" s="345" t="s">
        <v>5403</v>
      </c>
      <c r="B234" s="373"/>
      <c r="C234" s="719">
        <v>45859</v>
      </c>
      <c r="D234" s="373"/>
      <c r="E234" s="346">
        <v>26.907299999999999</v>
      </c>
      <c r="F234" s="373"/>
      <c r="G234" s="347">
        <v>9.3490000000000002</v>
      </c>
      <c r="H234" s="374"/>
      <c r="I234" s="348">
        <v>0.1951</v>
      </c>
      <c r="J234" s="348">
        <v>-1.665</v>
      </c>
      <c r="K234" s="348">
        <v>-4.5475000000000003</v>
      </c>
      <c r="L234" s="348">
        <v>1.4189000000000001</v>
      </c>
      <c r="M234" s="348">
        <v>-2.9904999999999999</v>
      </c>
      <c r="N234" s="350">
        <v>-6.0978000000000003</v>
      </c>
      <c r="O234" s="348" t="s">
        <v>430</v>
      </c>
      <c r="P234" s="348" t="s">
        <v>430</v>
      </c>
      <c r="Q234" s="348" t="s">
        <v>430</v>
      </c>
      <c r="R234" s="348" t="s">
        <v>430</v>
      </c>
      <c r="S234" s="348">
        <v>-1.5345</v>
      </c>
      <c r="T234" s="348">
        <v>5.4322999999999997</v>
      </c>
      <c r="U234" s="348">
        <v>-10.0097</v>
      </c>
      <c r="V234" s="348">
        <v>-4.6351000000000004</v>
      </c>
      <c r="W234" s="348">
        <v>-2.5019</v>
      </c>
      <c r="X234" s="348">
        <v>-5.7352999999999996</v>
      </c>
      <c r="Y234" s="374"/>
      <c r="Z234" s="346">
        <v>34</v>
      </c>
      <c r="AA234" s="346">
        <v>215</v>
      </c>
      <c r="AB234" s="346">
        <v>194</v>
      </c>
      <c r="AC234" s="346">
        <v>219</v>
      </c>
      <c r="AD234" s="346">
        <v>212</v>
      </c>
      <c r="AE234" s="346">
        <v>192</v>
      </c>
      <c r="AF234" s="346" t="s">
        <v>430</v>
      </c>
      <c r="AG234" s="346" t="s">
        <v>430</v>
      </c>
      <c r="AH234" s="346" t="s">
        <v>430</v>
      </c>
      <c r="AI234" s="346" t="s">
        <v>430</v>
      </c>
      <c r="AJ234" s="346">
        <v>208</v>
      </c>
      <c r="AK234" s="346">
        <v>216</v>
      </c>
      <c r="AL234" s="346">
        <v>212</v>
      </c>
      <c r="AM234" s="346">
        <v>195</v>
      </c>
      <c r="AN234" s="346">
        <v>155</v>
      </c>
      <c r="AO234" s="373"/>
      <c r="AP234" s="348" t="s">
        <v>430</v>
      </c>
      <c r="AQ234" s="348" t="s">
        <v>430</v>
      </c>
      <c r="AR234" s="348" t="s">
        <v>430</v>
      </c>
      <c r="AS234" s="348" t="s">
        <v>430</v>
      </c>
      <c r="AT234" s="348">
        <v>-9.6999999999999993</v>
      </c>
      <c r="AU234" s="351"/>
      <c r="AV234" s="346" t="s">
        <v>430</v>
      </c>
      <c r="AW234" s="346" t="s">
        <v>430</v>
      </c>
      <c r="AX234" s="346" t="s">
        <v>430</v>
      </c>
      <c r="AY234" s="346" t="s">
        <v>430</v>
      </c>
      <c r="AZ234" s="346">
        <v>205</v>
      </c>
      <c r="BA234" s="374"/>
      <c r="BB234" s="348">
        <v>10.6495324823446</v>
      </c>
      <c r="BC234" s="348">
        <v>0.99487364166641601</v>
      </c>
      <c r="BD234" s="348">
        <v>-6.3703415332733604E-2</v>
      </c>
      <c r="BE234" s="375">
        <v>-0.105003178500814</v>
      </c>
      <c r="BF234" s="374"/>
      <c r="BG234" s="372">
        <v>6.1100000000000002E-2</v>
      </c>
      <c r="BH234" s="373"/>
      <c r="BI234" s="843">
        <v>98.255600000000001</v>
      </c>
      <c r="BJ234" s="843">
        <v>1.35453</v>
      </c>
      <c r="BK234" s="348" t="s">
        <v>430</v>
      </c>
      <c r="BL234" s="843">
        <v>0.38986999999999999</v>
      </c>
      <c r="BM234" s="373"/>
      <c r="BN234" s="372" t="s">
        <v>4522</v>
      </c>
      <c r="BO234" s="372" t="s">
        <v>4523</v>
      </c>
      <c r="BP234" s="372" t="s">
        <v>4524</v>
      </c>
      <c r="BQ234" s="372" t="s">
        <v>4525</v>
      </c>
      <c r="BR234" s="372" t="s">
        <v>4526</v>
      </c>
      <c r="BS234" s="373"/>
      <c r="BT234" s="354" t="s">
        <v>555</v>
      </c>
    </row>
    <row r="235" spans="1:72" s="428" customFormat="1" ht="11" x14ac:dyDescent="0.3">
      <c r="A235" s="845" t="s">
        <v>5404</v>
      </c>
      <c r="B235" s="846"/>
      <c r="C235" s="847">
        <v>46002</v>
      </c>
      <c r="D235" s="846"/>
      <c r="E235" s="848">
        <v>26.1402</v>
      </c>
      <c r="F235" s="846"/>
      <c r="G235" s="849">
        <v>10.423</v>
      </c>
      <c r="H235" s="851"/>
      <c r="I235" s="850">
        <v>-0.43940000000000001</v>
      </c>
      <c r="J235" s="850">
        <v>0.71499999999999997</v>
      </c>
      <c r="K235" s="850">
        <v>0.77349999999999997</v>
      </c>
      <c r="L235" s="850">
        <v>7.0343</v>
      </c>
      <c r="M235" s="850">
        <v>8.8450000000000006</v>
      </c>
      <c r="N235" s="852" t="s">
        <v>430</v>
      </c>
      <c r="O235" s="850" t="s">
        <v>430</v>
      </c>
      <c r="P235" s="850" t="s">
        <v>430</v>
      </c>
      <c r="Q235" s="850" t="s">
        <v>430</v>
      </c>
      <c r="R235" s="850" t="s">
        <v>430</v>
      </c>
      <c r="S235" s="850">
        <v>2.7808000000000002</v>
      </c>
      <c r="T235" s="850">
        <v>20.205300000000001</v>
      </c>
      <c r="U235" s="850">
        <v>4.7958999999999996</v>
      </c>
      <c r="V235" s="850" t="s">
        <v>430</v>
      </c>
      <c r="W235" s="850">
        <v>-1.1288</v>
      </c>
      <c r="X235" s="850">
        <v>4.2300000000000004</v>
      </c>
      <c r="Y235" s="851"/>
      <c r="Z235" s="848">
        <v>184</v>
      </c>
      <c r="AA235" s="848">
        <v>8</v>
      </c>
      <c r="AB235" s="848">
        <v>16</v>
      </c>
      <c r="AC235" s="848">
        <v>37</v>
      </c>
      <c r="AD235" s="848">
        <v>43</v>
      </c>
      <c r="AE235" s="848" t="s">
        <v>430</v>
      </c>
      <c r="AF235" s="848" t="s">
        <v>430</v>
      </c>
      <c r="AG235" s="848" t="s">
        <v>430</v>
      </c>
      <c r="AH235" s="848" t="s">
        <v>430</v>
      </c>
      <c r="AI235" s="848" t="s">
        <v>430</v>
      </c>
      <c r="AJ235" s="848">
        <v>47</v>
      </c>
      <c r="AK235" s="848">
        <v>47</v>
      </c>
      <c r="AL235" s="848">
        <v>42</v>
      </c>
      <c r="AM235" s="848" t="s">
        <v>430</v>
      </c>
      <c r="AN235" s="848">
        <v>40</v>
      </c>
      <c r="AO235" s="846"/>
      <c r="AP235" s="850" t="s">
        <v>430</v>
      </c>
      <c r="AQ235" s="850" t="s">
        <v>430</v>
      </c>
      <c r="AR235" s="850" t="s">
        <v>430</v>
      </c>
      <c r="AS235" s="850" t="s">
        <v>430</v>
      </c>
      <c r="AT235" s="850" t="s">
        <v>430</v>
      </c>
      <c r="AU235" s="853"/>
      <c r="AV235" s="848" t="s">
        <v>430</v>
      </c>
      <c r="AW235" s="848" t="s">
        <v>430</v>
      </c>
      <c r="AX235" s="848" t="s">
        <v>430</v>
      </c>
      <c r="AY235" s="848" t="s">
        <v>430</v>
      </c>
      <c r="AZ235" s="848" t="s">
        <v>430</v>
      </c>
      <c r="BA235" s="851"/>
      <c r="BB235" s="850">
        <v>10.713311045610199</v>
      </c>
      <c r="BC235" s="850">
        <v>0.98705476219199095</v>
      </c>
      <c r="BD235" s="850">
        <v>3.7661601720317503E-2</v>
      </c>
      <c r="BE235" s="856">
        <v>-7.1827084690042495E-2</v>
      </c>
      <c r="BF235" s="851"/>
      <c r="BG235" s="859">
        <v>0.30880000000000002</v>
      </c>
      <c r="BH235" s="846"/>
      <c r="BI235" s="850">
        <v>45.943100000000001</v>
      </c>
      <c r="BJ235" s="850">
        <v>35.028300000000002</v>
      </c>
      <c r="BK235" s="850">
        <v>18.935400000000001</v>
      </c>
      <c r="BL235" s="850">
        <v>9.3200000000000005E-2</v>
      </c>
      <c r="BM235" s="846"/>
      <c r="BN235" s="859" t="s">
        <v>5405</v>
      </c>
      <c r="BO235" s="859" t="s">
        <v>5406</v>
      </c>
      <c r="BP235" s="859" t="s">
        <v>5407</v>
      </c>
      <c r="BQ235" s="859" t="s">
        <v>5408</v>
      </c>
      <c r="BR235" s="859" t="s">
        <v>5409</v>
      </c>
      <c r="BS235" s="846"/>
      <c r="BT235" s="860" t="s">
        <v>555</v>
      </c>
    </row>
    <row r="236" spans="1:72" s="428" customFormat="1" x14ac:dyDescent="0.25">
      <c r="A236" s="345" t="s">
        <v>5410</v>
      </c>
      <c r="B236" s="373"/>
      <c r="C236" s="719">
        <v>45817</v>
      </c>
      <c r="D236" s="373"/>
      <c r="E236" s="346">
        <v>25.093599999999999</v>
      </c>
      <c r="F236" s="373"/>
      <c r="G236" s="347">
        <v>9.6</v>
      </c>
      <c r="H236" s="374"/>
      <c r="I236" s="348">
        <v>-0.36330000000000001</v>
      </c>
      <c r="J236" s="348">
        <v>-2.4222000000000001</v>
      </c>
      <c r="K236" s="348">
        <v>-5.7465000000000002</v>
      </c>
      <c r="L236" s="348">
        <v>0.77580000000000005</v>
      </c>
      <c r="M236" s="348">
        <v>0.57199999999999995</v>
      </c>
      <c r="N236" s="350">
        <v>-5.4206000000000003</v>
      </c>
      <c r="O236" s="348" t="s">
        <v>430</v>
      </c>
      <c r="P236" s="348" t="s">
        <v>430</v>
      </c>
      <c r="Q236" s="348" t="s">
        <v>430</v>
      </c>
      <c r="R236" s="348" t="s">
        <v>430</v>
      </c>
      <c r="S236" s="348">
        <v>1.6282000000000001</v>
      </c>
      <c r="T236" s="348">
        <v>9.3842999999999996</v>
      </c>
      <c r="U236" s="348">
        <v>-6.7888999999999999</v>
      </c>
      <c r="V236" s="348">
        <v>-1.8284</v>
      </c>
      <c r="W236" s="348">
        <v>-3.5756999999999999</v>
      </c>
      <c r="X236" s="348">
        <v>-3.2008999999999999</v>
      </c>
      <c r="Y236" s="374"/>
      <c r="Z236" s="346">
        <v>161</v>
      </c>
      <c r="AA236" s="346">
        <v>238</v>
      </c>
      <c r="AB236" s="346">
        <v>235</v>
      </c>
      <c r="AC236" s="346">
        <v>231</v>
      </c>
      <c r="AD236" s="346">
        <v>169</v>
      </c>
      <c r="AE236" s="346">
        <v>176</v>
      </c>
      <c r="AF236" s="346" t="s">
        <v>430</v>
      </c>
      <c r="AG236" s="346" t="s">
        <v>430</v>
      </c>
      <c r="AH236" s="346" t="s">
        <v>430</v>
      </c>
      <c r="AI236" s="346" t="s">
        <v>430</v>
      </c>
      <c r="AJ236" s="346">
        <v>72</v>
      </c>
      <c r="AK236" s="346">
        <v>165</v>
      </c>
      <c r="AL236" s="346">
        <v>174</v>
      </c>
      <c r="AM236" s="346">
        <v>160</v>
      </c>
      <c r="AN236" s="346">
        <v>238</v>
      </c>
      <c r="AO236" s="373"/>
      <c r="AP236" s="348" t="s">
        <v>430</v>
      </c>
      <c r="AQ236" s="348" t="s">
        <v>430</v>
      </c>
      <c r="AR236" s="348" t="s">
        <v>430</v>
      </c>
      <c r="AS236" s="348" t="s">
        <v>430</v>
      </c>
      <c r="AT236" s="348">
        <v>-5.87</v>
      </c>
      <c r="AU236" s="351"/>
      <c r="AV236" s="346" t="s">
        <v>430</v>
      </c>
      <c r="AW236" s="346" t="s">
        <v>430</v>
      </c>
      <c r="AX236" s="346" t="s">
        <v>430</v>
      </c>
      <c r="AY236" s="346" t="s">
        <v>430</v>
      </c>
      <c r="AZ236" s="346">
        <v>168</v>
      </c>
      <c r="BA236" s="374"/>
      <c r="BB236" s="348">
        <v>12.4939714277428</v>
      </c>
      <c r="BC236" s="348">
        <v>0.99634800038119997</v>
      </c>
      <c r="BD236" s="348">
        <v>-5.4229135859532603E-2</v>
      </c>
      <c r="BE236" s="375">
        <v>-8.2867674436941E-2</v>
      </c>
      <c r="BF236" s="374"/>
      <c r="BG236" s="372">
        <v>7.6700000000000004E-2</v>
      </c>
      <c r="BH236" s="373"/>
      <c r="BI236" s="843">
        <v>72.223699999999994</v>
      </c>
      <c r="BJ236" s="843">
        <v>25.1678</v>
      </c>
      <c r="BK236" s="843">
        <v>2.36965</v>
      </c>
      <c r="BL236" s="843">
        <v>0.23885000000000001</v>
      </c>
      <c r="BM236" s="373"/>
      <c r="BN236" s="372" t="s">
        <v>5411</v>
      </c>
      <c r="BO236" s="372" t="s">
        <v>4792</v>
      </c>
      <c r="BP236" s="372" t="s">
        <v>5412</v>
      </c>
      <c r="BQ236" s="372" t="s">
        <v>4794</v>
      </c>
      <c r="BR236" s="372" t="s">
        <v>4795</v>
      </c>
      <c r="BS236" s="373"/>
      <c r="BT236" s="354" t="s">
        <v>555</v>
      </c>
    </row>
    <row r="237" spans="1:72" s="428" customFormat="1" x14ac:dyDescent="0.25">
      <c r="A237" s="345" t="s">
        <v>5413</v>
      </c>
      <c r="B237" s="373"/>
      <c r="C237" s="719">
        <v>45923</v>
      </c>
      <c r="D237" s="373"/>
      <c r="E237" s="346">
        <v>24.636800000000001</v>
      </c>
      <c r="F237" s="373"/>
      <c r="G237" s="347">
        <v>9.4102999999999994</v>
      </c>
      <c r="H237" s="374"/>
      <c r="I237" s="348">
        <v>4.5699999999999998E-2</v>
      </c>
      <c r="J237" s="348">
        <v>-1.4906999999999999</v>
      </c>
      <c r="K237" s="348">
        <v>-4.3124000000000002</v>
      </c>
      <c r="L237" s="348">
        <v>2.3771</v>
      </c>
      <c r="M237" s="348">
        <v>0.78610000000000002</v>
      </c>
      <c r="N237" s="350" t="s">
        <v>430</v>
      </c>
      <c r="O237" s="348" t="s">
        <v>430</v>
      </c>
      <c r="P237" s="348" t="s">
        <v>430</v>
      </c>
      <c r="Q237" s="348" t="s">
        <v>430</v>
      </c>
      <c r="R237" s="348" t="s">
        <v>430</v>
      </c>
      <c r="S237" s="348">
        <v>-0.76770000000000005</v>
      </c>
      <c r="T237" s="348">
        <v>8.9078999999999997</v>
      </c>
      <c r="U237" s="348">
        <v>-7.0091999999999999</v>
      </c>
      <c r="V237" s="348">
        <v>-3.1781999999999999</v>
      </c>
      <c r="W237" s="348">
        <v>-2.2793999999999999</v>
      </c>
      <c r="X237" s="348">
        <v>-5.8970000000000002</v>
      </c>
      <c r="Y237" s="374"/>
      <c r="Z237" s="346">
        <v>71</v>
      </c>
      <c r="AA237" s="346">
        <v>167</v>
      </c>
      <c r="AB237" s="346">
        <v>162</v>
      </c>
      <c r="AC237" s="346">
        <v>154</v>
      </c>
      <c r="AD237" s="346">
        <v>162</v>
      </c>
      <c r="AE237" s="346" t="s">
        <v>430</v>
      </c>
      <c r="AF237" s="346" t="s">
        <v>430</v>
      </c>
      <c r="AG237" s="346" t="s">
        <v>430</v>
      </c>
      <c r="AH237" s="346" t="s">
        <v>430</v>
      </c>
      <c r="AI237" s="346" t="s">
        <v>430</v>
      </c>
      <c r="AJ237" s="346">
        <v>171</v>
      </c>
      <c r="AK237" s="346">
        <v>174</v>
      </c>
      <c r="AL237" s="346">
        <v>177</v>
      </c>
      <c r="AM237" s="346">
        <v>173</v>
      </c>
      <c r="AN237" s="346">
        <v>105</v>
      </c>
      <c r="AO237" s="373"/>
      <c r="AP237" s="348" t="s">
        <v>430</v>
      </c>
      <c r="AQ237" s="348" t="s">
        <v>430</v>
      </c>
      <c r="AR237" s="348" t="s">
        <v>430</v>
      </c>
      <c r="AS237" s="348" t="s">
        <v>430</v>
      </c>
      <c r="AT237" s="348">
        <v>-5.87</v>
      </c>
      <c r="AU237" s="351"/>
      <c r="AV237" s="346" t="s">
        <v>430</v>
      </c>
      <c r="AW237" s="346" t="s">
        <v>430</v>
      </c>
      <c r="AX237" s="346" t="s">
        <v>430</v>
      </c>
      <c r="AY237" s="346" t="s">
        <v>430</v>
      </c>
      <c r="AZ237" s="346">
        <v>168</v>
      </c>
      <c r="BA237" s="374"/>
      <c r="BB237" s="348">
        <v>12.6859217102875</v>
      </c>
      <c r="BC237" s="348">
        <v>0.99890759923399597</v>
      </c>
      <c r="BD237" s="348">
        <v>-6.9032569784270303E-2</v>
      </c>
      <c r="BE237" s="375">
        <v>-0.735563555261597</v>
      </c>
      <c r="BF237" s="374"/>
      <c r="BG237" s="372">
        <v>5.3100000000000001E-2</v>
      </c>
      <c r="BH237" s="373"/>
      <c r="BI237" s="843">
        <v>82.286199999999994</v>
      </c>
      <c r="BJ237" s="843">
        <v>10.6646</v>
      </c>
      <c r="BK237" s="843">
        <v>6.8859700000000004</v>
      </c>
      <c r="BL237" s="843">
        <v>0.16322999999999999</v>
      </c>
      <c r="BM237" s="373"/>
      <c r="BN237" s="372" t="s">
        <v>5414</v>
      </c>
      <c r="BO237" s="372" t="s">
        <v>5415</v>
      </c>
      <c r="BP237" s="372" t="s">
        <v>5385</v>
      </c>
      <c r="BQ237" s="372" t="s">
        <v>5386</v>
      </c>
      <c r="BR237" s="372" t="s">
        <v>567</v>
      </c>
      <c r="BS237" s="373"/>
      <c r="BT237" s="354" t="s">
        <v>4704</v>
      </c>
    </row>
    <row r="238" spans="1:72" s="428" customFormat="1" x14ac:dyDescent="0.25">
      <c r="A238" s="345" t="s">
        <v>5416</v>
      </c>
      <c r="B238" s="373"/>
      <c r="C238" s="719">
        <v>45687</v>
      </c>
      <c r="D238" s="373"/>
      <c r="E238" s="346">
        <v>25.9892</v>
      </c>
      <c r="F238" s="373"/>
      <c r="G238" s="347">
        <v>12.088200000000001</v>
      </c>
      <c r="H238" s="374"/>
      <c r="I238" s="348">
        <v>-3.4700000000000002E-2</v>
      </c>
      <c r="J238" s="348">
        <v>-0.1091</v>
      </c>
      <c r="K238" s="348">
        <v>-3.2858999999999998</v>
      </c>
      <c r="L238" s="348">
        <v>2.8862000000000001</v>
      </c>
      <c r="M238" s="348">
        <v>4.8403999999999998</v>
      </c>
      <c r="N238" s="350">
        <v>7.8235000000000001</v>
      </c>
      <c r="O238" s="348" t="s">
        <v>430</v>
      </c>
      <c r="P238" s="348" t="s">
        <v>430</v>
      </c>
      <c r="Q238" s="348" t="s">
        <v>430</v>
      </c>
      <c r="R238" s="348" t="s">
        <v>430</v>
      </c>
      <c r="S238" s="348">
        <v>1.8588</v>
      </c>
      <c r="T238" s="348">
        <v>13.7552</v>
      </c>
      <c r="U238" s="348">
        <v>3.6644000000000001</v>
      </c>
      <c r="V238" s="348">
        <v>9.2827000000000002</v>
      </c>
      <c r="W238" s="348">
        <v>-1.1820999999999999</v>
      </c>
      <c r="X238" s="348">
        <v>12.4931</v>
      </c>
      <c r="Y238" s="374"/>
      <c r="Z238" s="346">
        <v>99</v>
      </c>
      <c r="AA238" s="346">
        <v>53</v>
      </c>
      <c r="AB238" s="346">
        <v>139</v>
      </c>
      <c r="AC238" s="346">
        <v>134</v>
      </c>
      <c r="AD238" s="346">
        <v>104</v>
      </c>
      <c r="AE238" s="346">
        <v>34</v>
      </c>
      <c r="AF238" s="346" t="s">
        <v>430</v>
      </c>
      <c r="AG238" s="346" t="s">
        <v>430</v>
      </c>
      <c r="AH238" s="346" t="s">
        <v>430</v>
      </c>
      <c r="AI238" s="346" t="s">
        <v>430</v>
      </c>
      <c r="AJ238" s="346">
        <v>59</v>
      </c>
      <c r="AK238" s="346">
        <v>119</v>
      </c>
      <c r="AL238" s="346">
        <v>65</v>
      </c>
      <c r="AM238" s="346">
        <v>42</v>
      </c>
      <c r="AN238" s="346">
        <v>46</v>
      </c>
      <c r="AO238" s="373"/>
      <c r="AP238" s="348" t="s">
        <v>430</v>
      </c>
      <c r="AQ238" s="348" t="s">
        <v>430</v>
      </c>
      <c r="AR238" s="348" t="s">
        <v>430</v>
      </c>
      <c r="AS238" s="348" t="s">
        <v>430</v>
      </c>
      <c r="AT238" s="348">
        <v>6.84</v>
      </c>
      <c r="AU238" s="351"/>
      <c r="AV238" s="346" t="s">
        <v>430</v>
      </c>
      <c r="AW238" s="346" t="s">
        <v>430</v>
      </c>
      <c r="AX238" s="346" t="s">
        <v>430</v>
      </c>
      <c r="AY238" s="346" t="s">
        <v>430</v>
      </c>
      <c r="AZ238" s="346">
        <v>76</v>
      </c>
      <c r="BA238" s="374"/>
      <c r="BB238" s="348">
        <v>11.892793373087301</v>
      </c>
      <c r="BC238" s="348">
        <v>0.99483378862770799</v>
      </c>
      <c r="BD238" s="348">
        <v>5.2221720850017903E-2</v>
      </c>
      <c r="BE238" s="375">
        <v>-8.9453451664571304E-2</v>
      </c>
      <c r="BF238" s="374"/>
      <c r="BG238" s="372">
        <v>0.12909999999999999</v>
      </c>
      <c r="BH238" s="373"/>
      <c r="BI238" s="843">
        <v>89.832800000000006</v>
      </c>
      <c r="BJ238" s="843">
        <v>13.177899999999999</v>
      </c>
      <c r="BK238" s="348" t="s">
        <v>430</v>
      </c>
      <c r="BL238" s="843">
        <v>-3.0106999999999999</v>
      </c>
      <c r="BM238" s="373"/>
      <c r="BN238" s="844" t="s">
        <v>5417</v>
      </c>
      <c r="BO238" s="844" t="s">
        <v>5418</v>
      </c>
      <c r="BP238" s="844" t="s">
        <v>5419</v>
      </c>
      <c r="BQ238" s="844" t="s">
        <v>5420</v>
      </c>
      <c r="BR238" s="844" t="s">
        <v>5421</v>
      </c>
      <c r="BS238" s="373"/>
      <c r="BT238" s="354" t="s">
        <v>555</v>
      </c>
    </row>
    <row r="239" spans="1:72" s="428" customFormat="1" x14ac:dyDescent="0.25">
      <c r="A239" s="345" t="s">
        <v>5422</v>
      </c>
      <c r="B239" s="373"/>
      <c r="C239" s="719">
        <v>45615</v>
      </c>
      <c r="D239" s="373"/>
      <c r="E239" s="346">
        <v>23.67</v>
      </c>
      <c r="F239" s="373"/>
      <c r="G239" s="347">
        <v>9.5035000000000007</v>
      </c>
      <c r="H239" s="374"/>
      <c r="I239" s="348">
        <v>-0.30630000000000002</v>
      </c>
      <c r="J239" s="348">
        <v>-1.9702</v>
      </c>
      <c r="K239" s="348">
        <v>-4.4019000000000004</v>
      </c>
      <c r="L239" s="348">
        <v>5.1970000000000001</v>
      </c>
      <c r="M239" s="348">
        <v>3.6040999999999999</v>
      </c>
      <c r="N239" s="350">
        <v>-8.1477000000000004</v>
      </c>
      <c r="O239" s="348" t="s">
        <v>430</v>
      </c>
      <c r="P239" s="348" t="s">
        <v>430</v>
      </c>
      <c r="Q239" s="348" t="s">
        <v>430</v>
      </c>
      <c r="R239" s="348" t="s">
        <v>430</v>
      </c>
      <c r="S239" s="348">
        <v>1.0806</v>
      </c>
      <c r="T239" s="348">
        <v>14.9084</v>
      </c>
      <c r="U239" s="348">
        <v>-3.3519000000000001</v>
      </c>
      <c r="V239" s="348">
        <v>-4.6532</v>
      </c>
      <c r="W239" s="348">
        <v>-2.8519999999999999</v>
      </c>
      <c r="X239" s="348">
        <v>-2.7770000000000001</v>
      </c>
      <c r="Y239" s="374"/>
      <c r="Z239" s="346">
        <v>153</v>
      </c>
      <c r="AA239" s="346">
        <v>223</v>
      </c>
      <c r="AB239" s="346">
        <v>164</v>
      </c>
      <c r="AC239" s="346">
        <v>56</v>
      </c>
      <c r="AD239" s="346">
        <v>116</v>
      </c>
      <c r="AE239" s="346">
        <v>210</v>
      </c>
      <c r="AF239" s="346" t="s">
        <v>430</v>
      </c>
      <c r="AG239" s="346" t="s">
        <v>430</v>
      </c>
      <c r="AH239" s="346" t="s">
        <v>430</v>
      </c>
      <c r="AI239" s="346" t="s">
        <v>430</v>
      </c>
      <c r="AJ239" s="346">
        <v>96</v>
      </c>
      <c r="AK239" s="346">
        <v>103</v>
      </c>
      <c r="AL239" s="346">
        <v>144</v>
      </c>
      <c r="AM239" s="346">
        <v>197</v>
      </c>
      <c r="AN239" s="346">
        <v>215</v>
      </c>
      <c r="AO239" s="373"/>
      <c r="AP239" s="348" t="s">
        <v>430</v>
      </c>
      <c r="AQ239" s="348" t="s">
        <v>430</v>
      </c>
      <c r="AR239" s="348" t="s">
        <v>430</v>
      </c>
      <c r="AS239" s="348" t="s">
        <v>430</v>
      </c>
      <c r="AT239" s="348">
        <v>-2.3199999999999998</v>
      </c>
      <c r="AU239" s="351"/>
      <c r="AV239" s="346" t="s">
        <v>430</v>
      </c>
      <c r="AW239" s="346" t="s">
        <v>430</v>
      </c>
      <c r="AX239" s="346" t="s">
        <v>430</v>
      </c>
      <c r="AY239" s="346" t="s">
        <v>430</v>
      </c>
      <c r="AZ239" s="346">
        <v>141</v>
      </c>
      <c r="BA239" s="374"/>
      <c r="BB239" s="348">
        <v>15.450909741159601</v>
      </c>
      <c r="BC239" s="348">
        <v>0.99475664762345894</v>
      </c>
      <c r="BD239" s="348">
        <v>-6.0828915610760002E-2</v>
      </c>
      <c r="BE239" s="375">
        <v>-9.8050882501005396E-2</v>
      </c>
      <c r="BF239" s="374"/>
      <c r="BG239" s="372">
        <v>0.22819999999999999</v>
      </c>
      <c r="BH239" s="373"/>
      <c r="BI239" s="843">
        <v>3.8179699999999999</v>
      </c>
      <c r="BJ239" s="843">
        <v>92.358900000000006</v>
      </c>
      <c r="BK239" s="843">
        <v>3.6102599999999998</v>
      </c>
      <c r="BL239" s="843">
        <v>0.21287</v>
      </c>
      <c r="BM239" s="373"/>
      <c r="BN239" s="372" t="s">
        <v>5423</v>
      </c>
      <c r="BO239" s="372" t="s">
        <v>5424</v>
      </c>
      <c r="BP239" s="372" t="s">
        <v>5425</v>
      </c>
      <c r="BQ239" s="372" t="s">
        <v>2225</v>
      </c>
      <c r="BR239" s="372" t="s">
        <v>5426</v>
      </c>
      <c r="BS239" s="373"/>
      <c r="BT239" s="354" t="s">
        <v>548</v>
      </c>
    </row>
    <row r="240" spans="1:72" s="428" customFormat="1" x14ac:dyDescent="0.25">
      <c r="A240" s="345" t="s">
        <v>5427</v>
      </c>
      <c r="B240" s="373"/>
      <c r="C240" s="719">
        <v>45084</v>
      </c>
      <c r="D240" s="373"/>
      <c r="E240" s="346">
        <v>22.822099999999999</v>
      </c>
      <c r="F240" s="373"/>
      <c r="G240" s="347">
        <v>13.4636</v>
      </c>
      <c r="H240" s="374"/>
      <c r="I240" s="348">
        <v>-0.15279999999999999</v>
      </c>
      <c r="J240" s="348">
        <v>-3.7606000000000002</v>
      </c>
      <c r="K240" s="348">
        <v>-6.0237999999999996</v>
      </c>
      <c r="L240" s="348">
        <v>3.0966999999999998</v>
      </c>
      <c r="M240" s="348">
        <v>3.0421999999999998</v>
      </c>
      <c r="N240" s="350">
        <v>-8.9214000000000002</v>
      </c>
      <c r="O240" s="348">
        <v>-6.9166999999999996</v>
      </c>
      <c r="P240" s="348">
        <v>6.1128</v>
      </c>
      <c r="Q240" s="348" t="s">
        <v>430</v>
      </c>
      <c r="R240" s="348" t="s">
        <v>430</v>
      </c>
      <c r="S240" s="348">
        <v>-1.1287</v>
      </c>
      <c r="T240" s="348">
        <v>14.064500000000001</v>
      </c>
      <c r="U240" s="348">
        <v>-4.1422999999999996</v>
      </c>
      <c r="V240" s="348">
        <v>-6.1646000000000001</v>
      </c>
      <c r="W240" s="348">
        <v>-4.6703000000000001</v>
      </c>
      <c r="X240" s="348">
        <v>9.5427</v>
      </c>
      <c r="Y240" s="374"/>
      <c r="Z240" s="346">
        <v>127</v>
      </c>
      <c r="AA240" s="346">
        <v>246</v>
      </c>
      <c r="AB240" s="346">
        <v>246</v>
      </c>
      <c r="AC240" s="346">
        <v>131</v>
      </c>
      <c r="AD240" s="346">
        <v>123</v>
      </c>
      <c r="AE240" s="346">
        <v>212</v>
      </c>
      <c r="AF240" s="346">
        <v>125</v>
      </c>
      <c r="AG240" s="346">
        <v>89</v>
      </c>
      <c r="AH240" s="346" t="s">
        <v>430</v>
      </c>
      <c r="AI240" s="346" t="s">
        <v>430</v>
      </c>
      <c r="AJ240" s="346">
        <v>181</v>
      </c>
      <c r="AK240" s="346">
        <v>110</v>
      </c>
      <c r="AL240" s="346">
        <v>151</v>
      </c>
      <c r="AM240" s="346">
        <v>208</v>
      </c>
      <c r="AN240" s="346">
        <v>253</v>
      </c>
      <c r="AO240" s="373"/>
      <c r="AP240" s="348" t="s">
        <v>430</v>
      </c>
      <c r="AQ240" s="348" t="s">
        <v>430</v>
      </c>
      <c r="AR240" s="348" t="s">
        <v>430</v>
      </c>
      <c r="AS240" s="348">
        <v>-1.52</v>
      </c>
      <c r="AT240" s="348">
        <v>-5.2</v>
      </c>
      <c r="AU240" s="351"/>
      <c r="AV240" s="346" t="s">
        <v>430</v>
      </c>
      <c r="AW240" s="346" t="s">
        <v>430</v>
      </c>
      <c r="AX240" s="346" t="s">
        <v>430</v>
      </c>
      <c r="AY240" s="346">
        <v>94</v>
      </c>
      <c r="AZ240" s="346">
        <v>161</v>
      </c>
      <c r="BA240" s="374"/>
      <c r="BB240" s="348">
        <v>18.354954117791699</v>
      </c>
      <c r="BC240" s="348">
        <v>0</v>
      </c>
      <c r="BD240" s="348">
        <v>1.9586616211803499E-2</v>
      </c>
      <c r="BE240" s="375" t="s">
        <v>430</v>
      </c>
      <c r="BF240" s="374"/>
      <c r="BG240" s="372" t="s">
        <v>430</v>
      </c>
      <c r="BH240" s="373"/>
      <c r="BI240" s="843">
        <v>28.2256</v>
      </c>
      <c r="BJ240" s="843">
        <v>67.782899999999998</v>
      </c>
      <c r="BK240" s="843">
        <v>3.6337999999999999</v>
      </c>
      <c r="BL240" s="843">
        <v>0.35770000000000002</v>
      </c>
      <c r="BM240" s="373"/>
      <c r="BN240" s="372" t="s">
        <v>5428</v>
      </c>
      <c r="BO240" s="372" t="s">
        <v>5429</v>
      </c>
      <c r="BP240" s="372" t="s">
        <v>5430</v>
      </c>
      <c r="BQ240" s="372" t="s">
        <v>5431</v>
      </c>
      <c r="BR240" s="372" t="s">
        <v>5432</v>
      </c>
      <c r="BS240" s="373"/>
      <c r="BT240" s="354" t="s">
        <v>555</v>
      </c>
    </row>
    <row r="241" spans="1:72" s="428" customFormat="1" ht="11" x14ac:dyDescent="0.3">
      <c r="A241" s="845" t="s">
        <v>5433</v>
      </c>
      <c r="B241" s="846"/>
      <c r="C241" s="847">
        <v>45705</v>
      </c>
      <c r="D241" s="846"/>
      <c r="E241" s="848">
        <v>24.889500000000002</v>
      </c>
      <c r="F241" s="846"/>
      <c r="G241" s="849">
        <v>9.9870000000000001</v>
      </c>
      <c r="H241" s="851"/>
      <c r="I241" s="850">
        <v>0.18060000000000001</v>
      </c>
      <c r="J241" s="850">
        <v>-1.6544000000000001</v>
      </c>
      <c r="K241" s="850">
        <v>-4.6405000000000003</v>
      </c>
      <c r="L241" s="850">
        <v>1.7110000000000001</v>
      </c>
      <c r="M241" s="850">
        <v>-3.6747999999999998</v>
      </c>
      <c r="N241" s="852">
        <v>-7.4935</v>
      </c>
      <c r="O241" s="850" t="s">
        <v>430</v>
      </c>
      <c r="P241" s="850" t="s">
        <v>430</v>
      </c>
      <c r="Q241" s="850" t="s">
        <v>430</v>
      </c>
      <c r="R241" s="850" t="s">
        <v>430</v>
      </c>
      <c r="S241" s="850">
        <v>-1.8476999999999999</v>
      </c>
      <c r="T241" s="850">
        <v>4.7074999999999996</v>
      </c>
      <c r="U241" s="850">
        <v>-11.650700000000001</v>
      </c>
      <c r="V241" s="850">
        <v>-6.1372</v>
      </c>
      <c r="W241" s="850">
        <v>-2.6703000000000001</v>
      </c>
      <c r="X241" s="850">
        <v>-8.3299999999999999E-2</v>
      </c>
      <c r="Y241" s="851"/>
      <c r="Z241" s="848">
        <v>49</v>
      </c>
      <c r="AA241" s="848">
        <v>207</v>
      </c>
      <c r="AB241" s="848">
        <v>211</v>
      </c>
      <c r="AC241" s="848">
        <v>181</v>
      </c>
      <c r="AD241" s="848">
        <v>227</v>
      </c>
      <c r="AE241" s="848">
        <v>201</v>
      </c>
      <c r="AF241" s="848" t="s">
        <v>430</v>
      </c>
      <c r="AG241" s="848" t="s">
        <v>430</v>
      </c>
      <c r="AH241" s="848" t="s">
        <v>430</v>
      </c>
      <c r="AI241" s="848" t="s">
        <v>430</v>
      </c>
      <c r="AJ241" s="848">
        <v>222</v>
      </c>
      <c r="AK241" s="848">
        <v>224</v>
      </c>
      <c r="AL241" s="848">
        <v>223</v>
      </c>
      <c r="AM241" s="848">
        <v>206</v>
      </c>
      <c r="AN241" s="848">
        <v>183</v>
      </c>
      <c r="AO241" s="846"/>
      <c r="AP241" s="850" t="s">
        <v>430</v>
      </c>
      <c r="AQ241" s="850" t="s">
        <v>430</v>
      </c>
      <c r="AR241" s="850" t="s">
        <v>430</v>
      </c>
      <c r="AS241" s="850" t="s">
        <v>430</v>
      </c>
      <c r="AT241" s="850">
        <v>-11.33</v>
      </c>
      <c r="AU241" s="853"/>
      <c r="AV241" s="848" t="s">
        <v>430</v>
      </c>
      <c r="AW241" s="848" t="s">
        <v>430</v>
      </c>
      <c r="AX241" s="848" t="s">
        <v>430</v>
      </c>
      <c r="AY241" s="848" t="s">
        <v>430</v>
      </c>
      <c r="AZ241" s="848">
        <v>213</v>
      </c>
      <c r="BA241" s="851"/>
      <c r="BB241" s="850">
        <v>12.6023660134473</v>
      </c>
      <c r="BC241" s="850">
        <v>1.0008713257707</v>
      </c>
      <c r="BD241" s="850">
        <v>-1.8363724637008201E-2</v>
      </c>
      <c r="BE241" s="856">
        <v>-2.9064675333375398E-2</v>
      </c>
      <c r="BF241" s="851"/>
      <c r="BG241" s="859">
        <v>0.16200000000000001</v>
      </c>
      <c r="BH241" s="846"/>
      <c r="BI241" s="850">
        <v>99.594300000000004</v>
      </c>
      <c r="BJ241" s="850" t="s">
        <v>430</v>
      </c>
      <c r="BK241" s="850" t="s">
        <v>430</v>
      </c>
      <c r="BL241" s="850">
        <v>0.40570000000000001</v>
      </c>
      <c r="BM241" s="846"/>
      <c r="BN241" s="859" t="s">
        <v>4621</v>
      </c>
      <c r="BO241" s="859" t="s">
        <v>4546</v>
      </c>
      <c r="BP241" s="859" t="s">
        <v>4547</v>
      </c>
      <c r="BQ241" s="859" t="s">
        <v>4548</v>
      </c>
      <c r="BR241" s="859" t="s">
        <v>4549</v>
      </c>
      <c r="BS241" s="846"/>
      <c r="BT241" s="860" t="s">
        <v>555</v>
      </c>
    </row>
    <row r="242" spans="1:72" s="428" customFormat="1" x14ac:dyDescent="0.25">
      <c r="A242" s="345" t="s">
        <v>5434</v>
      </c>
      <c r="B242" s="373"/>
      <c r="C242" s="719">
        <v>45828</v>
      </c>
      <c r="D242" s="373"/>
      <c r="E242" s="346">
        <v>25.2423</v>
      </c>
      <c r="F242" s="373"/>
      <c r="G242" s="347">
        <v>11.6633</v>
      </c>
      <c r="H242" s="374"/>
      <c r="I242" s="348">
        <v>-0.37840000000000001</v>
      </c>
      <c r="J242" s="348">
        <v>-0.219</v>
      </c>
      <c r="K242" s="348">
        <v>-0.85350000000000004</v>
      </c>
      <c r="L242" s="348">
        <v>6.9763000000000002</v>
      </c>
      <c r="M242" s="348">
        <v>10.4594</v>
      </c>
      <c r="N242" s="350">
        <v>12.3361</v>
      </c>
      <c r="O242" s="348" t="s">
        <v>430</v>
      </c>
      <c r="P242" s="348" t="s">
        <v>430</v>
      </c>
      <c r="Q242" s="348" t="s">
        <v>430</v>
      </c>
      <c r="R242" s="348" t="s">
        <v>430</v>
      </c>
      <c r="S242" s="348">
        <v>2.4569999999999999</v>
      </c>
      <c r="T242" s="348">
        <v>16.211200000000002</v>
      </c>
      <c r="U242" s="348">
        <v>12.6845</v>
      </c>
      <c r="V242" s="348">
        <v>16.395600000000002</v>
      </c>
      <c r="W242" s="348">
        <v>-2.5133999999999999</v>
      </c>
      <c r="X242" s="348">
        <v>13.387</v>
      </c>
      <c r="Y242" s="374"/>
      <c r="Z242" s="346">
        <v>165</v>
      </c>
      <c r="AA242" s="346">
        <v>54</v>
      </c>
      <c r="AB242" s="346">
        <v>45</v>
      </c>
      <c r="AC242" s="346">
        <v>40</v>
      </c>
      <c r="AD242" s="346">
        <v>39</v>
      </c>
      <c r="AE242" s="346">
        <v>21</v>
      </c>
      <c r="AF242" s="346" t="s">
        <v>430</v>
      </c>
      <c r="AG242" s="346" t="s">
        <v>430</v>
      </c>
      <c r="AH242" s="346" t="s">
        <v>430</v>
      </c>
      <c r="AI242" s="346" t="s">
        <v>430</v>
      </c>
      <c r="AJ242" s="346">
        <v>52</v>
      </c>
      <c r="AK242" s="346">
        <v>90</v>
      </c>
      <c r="AL242" s="346">
        <v>16</v>
      </c>
      <c r="AM242" s="346">
        <v>16</v>
      </c>
      <c r="AN242" s="346">
        <v>156</v>
      </c>
      <c r="AO242" s="373"/>
      <c r="AP242" s="348" t="s">
        <v>430</v>
      </c>
      <c r="AQ242" s="348" t="s">
        <v>430</v>
      </c>
      <c r="AR242" s="348" t="s">
        <v>430</v>
      </c>
      <c r="AS242" s="348" t="s">
        <v>430</v>
      </c>
      <c r="AT242" s="348">
        <v>19.96</v>
      </c>
      <c r="AU242" s="351"/>
      <c r="AV242" s="346" t="s">
        <v>430</v>
      </c>
      <c r="AW242" s="346" t="s">
        <v>430</v>
      </c>
      <c r="AX242" s="346" t="s">
        <v>430</v>
      </c>
      <c r="AY242" s="346" t="s">
        <v>430</v>
      </c>
      <c r="AZ242" s="346">
        <v>27</v>
      </c>
      <c r="BA242" s="374"/>
      <c r="BB242" s="348">
        <v>12.5407036912514</v>
      </c>
      <c r="BC242" s="348">
        <v>0.99425014620360497</v>
      </c>
      <c r="BD242" s="348">
        <v>4.3968913680483203E-2</v>
      </c>
      <c r="BE242" s="375">
        <v>-7.99947737073117E-2</v>
      </c>
      <c r="BF242" s="374"/>
      <c r="BG242" s="372">
        <v>0.10440000000000001</v>
      </c>
      <c r="BH242" s="373"/>
      <c r="BI242" s="843">
        <v>50.159199999999998</v>
      </c>
      <c r="BJ242" s="843">
        <v>50.446599999999997</v>
      </c>
      <c r="BK242" s="843">
        <v>1.7362500000000001</v>
      </c>
      <c r="BL242" s="843">
        <v>-2.34205</v>
      </c>
      <c r="BM242" s="373"/>
      <c r="BN242" s="844" t="s">
        <v>5435</v>
      </c>
      <c r="BO242" s="844" t="s">
        <v>5436</v>
      </c>
      <c r="BP242" s="844" t="s">
        <v>5437</v>
      </c>
      <c r="BQ242" s="372" t="s">
        <v>430</v>
      </c>
      <c r="BR242" s="372" t="s">
        <v>430</v>
      </c>
      <c r="BS242" s="373"/>
      <c r="BT242" s="354" t="s">
        <v>555</v>
      </c>
    </row>
    <row r="243" spans="1:72" s="428" customFormat="1" x14ac:dyDescent="0.25">
      <c r="A243" s="345" t="s">
        <v>5438</v>
      </c>
      <c r="B243" s="373"/>
      <c r="C243" s="719">
        <v>45377</v>
      </c>
      <c r="D243" s="373"/>
      <c r="E243" s="346">
        <v>21.473600000000001</v>
      </c>
      <c r="F243" s="373"/>
      <c r="G243" s="347">
        <v>8.4702999999999999</v>
      </c>
      <c r="H243" s="374"/>
      <c r="I243" s="348">
        <v>-8.14E-2</v>
      </c>
      <c r="J243" s="348">
        <v>-6.3196000000000003</v>
      </c>
      <c r="K243" s="348">
        <v>-8.7370000000000001</v>
      </c>
      <c r="L243" s="348">
        <v>2.0076000000000001</v>
      </c>
      <c r="M243" s="348">
        <v>-3.6634000000000002</v>
      </c>
      <c r="N243" s="350">
        <v>-19.380400000000002</v>
      </c>
      <c r="O243" s="348">
        <v>-16.767099999999999</v>
      </c>
      <c r="P243" s="348" t="s">
        <v>430</v>
      </c>
      <c r="Q243" s="348" t="s">
        <v>430</v>
      </c>
      <c r="R243" s="348" t="s">
        <v>430</v>
      </c>
      <c r="S243" s="348">
        <v>9.6720000000000006</v>
      </c>
      <c r="T243" s="348">
        <v>-0.44429999999999997</v>
      </c>
      <c r="U243" s="348">
        <v>-23.279699999999998</v>
      </c>
      <c r="V243" s="348">
        <v>-13.308299999999999</v>
      </c>
      <c r="W243" s="348">
        <v>-7.3849</v>
      </c>
      <c r="X243" s="348">
        <v>-6.5254000000000003</v>
      </c>
      <c r="Y243" s="374"/>
      <c r="Z243" s="346">
        <v>112</v>
      </c>
      <c r="AA243" s="346">
        <v>251</v>
      </c>
      <c r="AB243" s="346">
        <v>257</v>
      </c>
      <c r="AC243" s="346">
        <v>170</v>
      </c>
      <c r="AD243" s="346">
        <v>226</v>
      </c>
      <c r="AE243" s="346">
        <v>227</v>
      </c>
      <c r="AF243" s="346">
        <v>143</v>
      </c>
      <c r="AG243" s="346" t="s">
        <v>430</v>
      </c>
      <c r="AH243" s="346" t="s">
        <v>430</v>
      </c>
      <c r="AI243" s="346" t="s">
        <v>430</v>
      </c>
      <c r="AJ243" s="346">
        <v>9</v>
      </c>
      <c r="AK243" s="346">
        <v>244</v>
      </c>
      <c r="AL243" s="346">
        <v>237</v>
      </c>
      <c r="AM243" s="346">
        <v>228</v>
      </c>
      <c r="AN243" s="346">
        <v>255</v>
      </c>
      <c r="AO243" s="373"/>
      <c r="AP243" s="348" t="s">
        <v>430</v>
      </c>
      <c r="AQ243" s="348" t="s">
        <v>430</v>
      </c>
      <c r="AR243" s="348" t="s">
        <v>430</v>
      </c>
      <c r="AS243" s="348" t="s">
        <v>430</v>
      </c>
      <c r="AT243" s="348">
        <v>-20.52</v>
      </c>
      <c r="AU243" s="351"/>
      <c r="AV243" s="346" t="s">
        <v>430</v>
      </c>
      <c r="AW243" s="346" t="s">
        <v>430</v>
      </c>
      <c r="AX243" s="346" t="s">
        <v>430</v>
      </c>
      <c r="AY243" s="346" t="s">
        <v>430</v>
      </c>
      <c r="AZ243" s="346">
        <v>229</v>
      </c>
      <c r="BA243" s="374"/>
      <c r="BB243" s="348">
        <v>25.7851759318457</v>
      </c>
      <c r="BC243" s="348">
        <v>0.989584098367295</v>
      </c>
      <c r="BD243" s="348">
        <v>-2.9413332446001798E-2</v>
      </c>
      <c r="BE243" s="375">
        <v>-0.107937778323257</v>
      </c>
      <c r="BF243" s="374"/>
      <c r="BG243" s="372">
        <v>0.24399999999999999</v>
      </c>
      <c r="BH243" s="373"/>
      <c r="BI243" s="843">
        <v>80.227599999999995</v>
      </c>
      <c r="BJ243" s="843">
        <v>18.0762</v>
      </c>
      <c r="BK243" s="348" t="s">
        <v>430</v>
      </c>
      <c r="BL243" s="843">
        <v>1.6961999999999999</v>
      </c>
      <c r="BM243" s="373"/>
      <c r="BN243" s="372" t="s">
        <v>5439</v>
      </c>
      <c r="BO243" s="372" t="s">
        <v>5440</v>
      </c>
      <c r="BP243" s="372" t="s">
        <v>430</v>
      </c>
      <c r="BQ243" s="372" t="s">
        <v>430</v>
      </c>
      <c r="BR243" s="372" t="s">
        <v>430</v>
      </c>
      <c r="BS243" s="373"/>
      <c r="BT243" s="354" t="s">
        <v>555</v>
      </c>
    </row>
    <row r="244" spans="1:72" s="428" customFormat="1" x14ac:dyDescent="0.25">
      <c r="A244" s="345" t="s">
        <v>5441</v>
      </c>
      <c r="B244" s="373"/>
      <c r="C244" s="719">
        <v>45580</v>
      </c>
      <c r="D244" s="373"/>
      <c r="E244" s="346">
        <v>21.85</v>
      </c>
      <c r="F244" s="373"/>
      <c r="G244" s="347">
        <v>8.0745000000000005</v>
      </c>
      <c r="H244" s="374"/>
      <c r="I244" s="348">
        <v>-0.74739999999999995</v>
      </c>
      <c r="J244" s="348">
        <v>0.55169999999999997</v>
      </c>
      <c r="K244" s="348">
        <v>-1.2994000000000001</v>
      </c>
      <c r="L244" s="348">
        <v>3.76</v>
      </c>
      <c r="M244" s="348">
        <v>2.0564</v>
      </c>
      <c r="N244" s="350">
        <v>-4.7E-2</v>
      </c>
      <c r="O244" s="348" t="s">
        <v>430</v>
      </c>
      <c r="P244" s="348" t="s">
        <v>430</v>
      </c>
      <c r="Q244" s="348" t="s">
        <v>430</v>
      </c>
      <c r="R244" s="348" t="s">
        <v>430</v>
      </c>
      <c r="S244" s="348">
        <v>1.61E-2</v>
      </c>
      <c r="T244" s="348">
        <v>13.861700000000001</v>
      </c>
      <c r="U244" s="348">
        <v>-1.2463</v>
      </c>
      <c r="V244" s="348">
        <v>2.4409999999999998</v>
      </c>
      <c r="W244" s="348">
        <v>-1.4103000000000001</v>
      </c>
      <c r="X244" s="348">
        <v>-10.6244</v>
      </c>
      <c r="Y244" s="374"/>
      <c r="Z244" s="346">
        <v>214</v>
      </c>
      <c r="AA244" s="346">
        <v>13</v>
      </c>
      <c r="AB244" s="346">
        <v>61</v>
      </c>
      <c r="AC244" s="346">
        <v>111</v>
      </c>
      <c r="AD244" s="346">
        <v>141</v>
      </c>
      <c r="AE244" s="346">
        <v>129</v>
      </c>
      <c r="AF244" s="346" t="s">
        <v>430</v>
      </c>
      <c r="AG244" s="346" t="s">
        <v>430</v>
      </c>
      <c r="AH244" s="346" t="s">
        <v>430</v>
      </c>
      <c r="AI244" s="346" t="s">
        <v>430</v>
      </c>
      <c r="AJ244" s="346">
        <v>144</v>
      </c>
      <c r="AK244" s="346">
        <v>117</v>
      </c>
      <c r="AL244" s="346">
        <v>112</v>
      </c>
      <c r="AM244" s="346">
        <v>125</v>
      </c>
      <c r="AN244" s="346">
        <v>58</v>
      </c>
      <c r="AO244" s="373"/>
      <c r="AP244" s="348" t="s">
        <v>430</v>
      </c>
      <c r="AQ244" s="348" t="s">
        <v>430</v>
      </c>
      <c r="AR244" s="348" t="s">
        <v>430</v>
      </c>
      <c r="AS244" s="348" t="s">
        <v>430</v>
      </c>
      <c r="AT244" s="348">
        <v>-0.15</v>
      </c>
      <c r="AU244" s="351"/>
      <c r="AV244" s="346" t="s">
        <v>430</v>
      </c>
      <c r="AW244" s="346" t="s">
        <v>430</v>
      </c>
      <c r="AX244" s="346" t="s">
        <v>430</v>
      </c>
      <c r="AY244" s="346" t="s">
        <v>430</v>
      </c>
      <c r="AZ244" s="346">
        <v>119</v>
      </c>
      <c r="BA244" s="374"/>
      <c r="BB244" s="348">
        <v>17.874077416047999</v>
      </c>
      <c r="BC244" s="348">
        <v>0.99881961686390597</v>
      </c>
      <c r="BD244" s="348">
        <v>-4.9139357930267101E-2</v>
      </c>
      <c r="BE244" s="375">
        <v>-0.14791059748475099</v>
      </c>
      <c r="BF244" s="374"/>
      <c r="BG244" s="372">
        <v>0.38109999999999999</v>
      </c>
      <c r="BH244" s="373"/>
      <c r="BI244" s="843">
        <v>67.766800000000003</v>
      </c>
      <c r="BJ244" s="843">
        <v>32.105400000000003</v>
      </c>
      <c r="BK244" s="348" t="s">
        <v>430</v>
      </c>
      <c r="BL244" s="843">
        <v>0.1278</v>
      </c>
      <c r="BM244" s="373"/>
      <c r="BN244" s="372" t="s">
        <v>5442</v>
      </c>
      <c r="BO244" s="372" t="s">
        <v>5443</v>
      </c>
      <c r="BP244" s="372" t="s">
        <v>5444</v>
      </c>
      <c r="BQ244" s="372" t="s">
        <v>5445</v>
      </c>
      <c r="BR244" s="372" t="s">
        <v>5446</v>
      </c>
      <c r="BS244" s="373"/>
      <c r="BT244" s="354" t="s">
        <v>5447</v>
      </c>
    </row>
    <row r="245" spans="1:72" s="428" customFormat="1" x14ac:dyDescent="0.25">
      <c r="A245" s="345" t="s">
        <v>5448</v>
      </c>
      <c r="B245" s="373"/>
      <c r="C245" s="719">
        <v>46155</v>
      </c>
      <c r="D245" s="373"/>
      <c r="E245" s="346">
        <v>15.59</v>
      </c>
      <c r="F245" s="373"/>
      <c r="G245" s="347">
        <v>9.8013999999999992</v>
      </c>
      <c r="H245" s="374"/>
      <c r="I245" s="348">
        <v>0.183</v>
      </c>
      <c r="J245" s="348">
        <v>-1.8987000000000001</v>
      </c>
      <c r="K245" s="348">
        <v>-4.9016999999999999</v>
      </c>
      <c r="L245" s="348">
        <v>1.3431</v>
      </c>
      <c r="M245" s="348" t="s">
        <v>430</v>
      </c>
      <c r="N245" s="350" t="s">
        <v>430</v>
      </c>
      <c r="O245" s="348" t="s">
        <v>430</v>
      </c>
      <c r="P245" s="348" t="s">
        <v>430</v>
      </c>
      <c r="Q245" s="348" t="s">
        <v>430</v>
      </c>
      <c r="R245" s="348" t="s">
        <v>430</v>
      </c>
      <c r="S245" s="348">
        <v>-2.1572</v>
      </c>
      <c r="T245" s="348" t="s">
        <v>430</v>
      </c>
      <c r="U245" s="348" t="s">
        <v>430</v>
      </c>
      <c r="V245" s="348" t="s">
        <v>430</v>
      </c>
      <c r="W245" s="348">
        <v>-2.9055</v>
      </c>
      <c r="X245" s="348">
        <v>-1.986</v>
      </c>
      <c r="Y245" s="374"/>
      <c r="Z245" s="346">
        <v>47</v>
      </c>
      <c r="AA245" s="346">
        <v>221</v>
      </c>
      <c r="AB245" s="346">
        <v>222</v>
      </c>
      <c r="AC245" s="346">
        <v>220</v>
      </c>
      <c r="AD245" s="346" t="s">
        <v>430</v>
      </c>
      <c r="AE245" s="346" t="s">
        <v>430</v>
      </c>
      <c r="AF245" s="346" t="s">
        <v>430</v>
      </c>
      <c r="AG245" s="346" t="s">
        <v>430</v>
      </c>
      <c r="AH245" s="346" t="s">
        <v>430</v>
      </c>
      <c r="AI245" s="346" t="s">
        <v>430</v>
      </c>
      <c r="AJ245" s="346">
        <v>241</v>
      </c>
      <c r="AK245" s="346" t="s">
        <v>430</v>
      </c>
      <c r="AL245" s="346" t="s">
        <v>430</v>
      </c>
      <c r="AM245" s="346" t="s">
        <v>430</v>
      </c>
      <c r="AN245" s="346">
        <v>217</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17.605254142165201</v>
      </c>
      <c r="BC245" s="348">
        <v>1.02015338267862</v>
      </c>
      <c r="BD245" s="348">
        <v>5.6969718499889901E-3</v>
      </c>
      <c r="BE245" s="375">
        <v>-0.16174003674547299</v>
      </c>
      <c r="BF245" s="374"/>
      <c r="BG245" s="372">
        <v>0.48039999999999999</v>
      </c>
      <c r="BH245" s="373"/>
      <c r="BI245" s="843">
        <v>98.960400000000007</v>
      </c>
      <c r="BJ245" s="348" t="s">
        <v>430</v>
      </c>
      <c r="BK245" s="348" t="s">
        <v>430</v>
      </c>
      <c r="BL245" s="843">
        <v>1.0396000000000001</v>
      </c>
      <c r="BM245" s="373"/>
      <c r="BN245" s="372" t="s">
        <v>5449</v>
      </c>
      <c r="BO245" s="372" t="s">
        <v>5450</v>
      </c>
      <c r="BP245" s="372" t="s">
        <v>5451</v>
      </c>
      <c r="BQ245" s="372" t="s">
        <v>1301</v>
      </c>
      <c r="BR245" s="372" t="s">
        <v>5452</v>
      </c>
      <c r="BS245" s="373"/>
      <c r="BT245" s="354" t="s">
        <v>555</v>
      </c>
    </row>
    <row r="246" spans="1:72" s="428" customFormat="1" x14ac:dyDescent="0.25">
      <c r="A246" s="345" t="s">
        <v>5453</v>
      </c>
      <c r="B246" s="373"/>
      <c r="C246" s="719">
        <v>45541</v>
      </c>
      <c r="D246" s="373"/>
      <c r="E246" s="346">
        <v>21.166899999999998</v>
      </c>
      <c r="F246" s="373"/>
      <c r="G246" s="347">
        <v>11.6646</v>
      </c>
      <c r="H246" s="374"/>
      <c r="I246" s="348">
        <v>-0.3332</v>
      </c>
      <c r="J246" s="348">
        <v>0.2984</v>
      </c>
      <c r="K246" s="348">
        <v>0.189</v>
      </c>
      <c r="L246" s="348">
        <v>9.1740999999999993</v>
      </c>
      <c r="M246" s="348">
        <v>16.6005</v>
      </c>
      <c r="N246" s="350">
        <v>14.1227</v>
      </c>
      <c r="O246" s="348">
        <v>7.5636999999999999</v>
      </c>
      <c r="P246" s="348" t="s">
        <v>430</v>
      </c>
      <c r="Q246" s="348" t="s">
        <v>430</v>
      </c>
      <c r="R246" s="348" t="s">
        <v>430</v>
      </c>
      <c r="S246" s="348">
        <v>4.0841000000000003</v>
      </c>
      <c r="T246" s="348">
        <v>22.599399999999999</v>
      </c>
      <c r="U246" s="348">
        <v>16.7651</v>
      </c>
      <c r="V246" s="348">
        <v>18.436800000000002</v>
      </c>
      <c r="W246" s="348">
        <v>-0.48459999999999998</v>
      </c>
      <c r="X246" s="348">
        <v>7.9574999999999996</v>
      </c>
      <c r="Y246" s="374"/>
      <c r="Z246" s="346">
        <v>155</v>
      </c>
      <c r="AA246" s="346">
        <v>25</v>
      </c>
      <c r="AB246" s="346">
        <v>35</v>
      </c>
      <c r="AC246" s="346">
        <v>25</v>
      </c>
      <c r="AD246" s="346">
        <v>24</v>
      </c>
      <c r="AE246" s="346">
        <v>17</v>
      </c>
      <c r="AF246" s="346">
        <v>8</v>
      </c>
      <c r="AG246" s="346" t="s">
        <v>430</v>
      </c>
      <c r="AH246" s="346" t="s">
        <v>430</v>
      </c>
      <c r="AI246" s="346" t="s">
        <v>430</v>
      </c>
      <c r="AJ246" s="346">
        <v>34</v>
      </c>
      <c r="AK246" s="346">
        <v>31</v>
      </c>
      <c r="AL246" s="346">
        <v>8</v>
      </c>
      <c r="AM246" s="346">
        <v>15</v>
      </c>
      <c r="AN246" s="346">
        <v>29</v>
      </c>
      <c r="AO246" s="373"/>
      <c r="AP246" s="348" t="s">
        <v>430</v>
      </c>
      <c r="AQ246" s="348" t="s">
        <v>430</v>
      </c>
      <c r="AR246" s="348" t="s">
        <v>430</v>
      </c>
      <c r="AS246" s="348" t="s">
        <v>430</v>
      </c>
      <c r="AT246" s="348">
        <v>27.07</v>
      </c>
      <c r="AU246" s="351"/>
      <c r="AV246" s="346" t="s">
        <v>430</v>
      </c>
      <c r="AW246" s="346" t="s">
        <v>430</v>
      </c>
      <c r="AX246" s="346" t="s">
        <v>430</v>
      </c>
      <c r="AY246" s="346" t="s">
        <v>430</v>
      </c>
      <c r="AZ246" s="346">
        <v>11</v>
      </c>
      <c r="BA246" s="374"/>
      <c r="BB246" s="348">
        <v>12.254216244010999</v>
      </c>
      <c r="BC246" s="348">
        <v>0.99877036798083596</v>
      </c>
      <c r="BD246" s="348">
        <v>1.9355391218300402E-2</v>
      </c>
      <c r="BE246" s="375">
        <v>-9.4270770207386903E-2</v>
      </c>
      <c r="BF246" s="374"/>
      <c r="BG246" s="372">
        <v>7.0800000000000002E-2</v>
      </c>
      <c r="BH246" s="373"/>
      <c r="BI246" s="843">
        <v>35.117100000000001</v>
      </c>
      <c r="BJ246" s="843">
        <v>39.596200000000003</v>
      </c>
      <c r="BK246" s="843">
        <v>25.2148</v>
      </c>
      <c r="BL246" s="843">
        <v>7.1900000000000006E-2</v>
      </c>
      <c r="BM246" s="373"/>
      <c r="BN246" s="372" t="s">
        <v>5454</v>
      </c>
      <c r="BO246" s="372" t="s">
        <v>5455</v>
      </c>
      <c r="BP246" s="372" t="s">
        <v>5456</v>
      </c>
      <c r="BQ246" s="372" t="s">
        <v>3074</v>
      </c>
      <c r="BR246" s="372" t="s">
        <v>5457</v>
      </c>
      <c r="BS246" s="373"/>
      <c r="BT246" s="354" t="s">
        <v>4704</v>
      </c>
    </row>
    <row r="247" spans="1:72" s="428" customFormat="1" x14ac:dyDescent="0.25">
      <c r="A247" s="345" t="s">
        <v>5458</v>
      </c>
      <c r="B247" s="373"/>
      <c r="C247" s="719">
        <v>46119</v>
      </c>
      <c r="D247" s="373"/>
      <c r="E247" s="346">
        <v>20.220400000000001</v>
      </c>
      <c r="F247" s="373"/>
      <c r="G247" s="347">
        <v>11.2615</v>
      </c>
      <c r="H247" s="374"/>
      <c r="I247" s="348">
        <v>-0.44469999999999998</v>
      </c>
      <c r="J247" s="348">
        <v>-0.72550000000000003</v>
      </c>
      <c r="K247" s="348">
        <v>-2.9741</v>
      </c>
      <c r="L247" s="348">
        <v>4.8079000000000001</v>
      </c>
      <c r="M247" s="348" t="s">
        <v>430</v>
      </c>
      <c r="N247" s="350" t="s">
        <v>430</v>
      </c>
      <c r="O247" s="348" t="s">
        <v>430</v>
      </c>
      <c r="P247" s="348" t="s">
        <v>430</v>
      </c>
      <c r="Q247" s="348" t="s">
        <v>430</v>
      </c>
      <c r="R247" s="348" t="s">
        <v>430</v>
      </c>
      <c r="S247" s="348">
        <v>1.4312</v>
      </c>
      <c r="T247" s="348" t="s">
        <v>430</v>
      </c>
      <c r="U247" s="348" t="s">
        <v>430</v>
      </c>
      <c r="V247" s="348" t="s">
        <v>430</v>
      </c>
      <c r="W247" s="348">
        <v>-1.6762999999999999</v>
      </c>
      <c r="X247" s="348">
        <v>12.615</v>
      </c>
      <c r="Y247" s="374"/>
      <c r="Z247" s="346">
        <v>192</v>
      </c>
      <c r="AA247" s="346">
        <v>73</v>
      </c>
      <c r="AB247" s="346">
        <v>116</v>
      </c>
      <c r="AC247" s="346">
        <v>73</v>
      </c>
      <c r="AD247" s="346" t="s">
        <v>430</v>
      </c>
      <c r="AE247" s="346" t="s">
        <v>430</v>
      </c>
      <c r="AF247" s="346" t="s">
        <v>430</v>
      </c>
      <c r="AG247" s="346" t="s">
        <v>430</v>
      </c>
      <c r="AH247" s="346" t="s">
        <v>430</v>
      </c>
      <c r="AI247" s="346" t="s">
        <v>430</v>
      </c>
      <c r="AJ247" s="346">
        <v>83</v>
      </c>
      <c r="AK247" s="346" t="s">
        <v>430</v>
      </c>
      <c r="AL247" s="346" t="s">
        <v>430</v>
      </c>
      <c r="AM247" s="346" t="s">
        <v>430</v>
      </c>
      <c r="AN247" s="346">
        <v>68</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14.9127081667077</v>
      </c>
      <c r="BC247" s="348">
        <v>0.98764969262573099</v>
      </c>
      <c r="BD247" s="348">
        <v>6.84294524123608E-2</v>
      </c>
      <c r="BE247" s="375">
        <v>-0.111379040215848</v>
      </c>
      <c r="BF247" s="374"/>
      <c r="BG247" s="372">
        <v>0.43980000000000002</v>
      </c>
      <c r="BH247" s="373"/>
      <c r="BI247" s="843">
        <v>86.592200000000005</v>
      </c>
      <c r="BJ247" s="843">
        <v>13.2331</v>
      </c>
      <c r="BK247" s="348" t="s">
        <v>430</v>
      </c>
      <c r="BL247" s="843">
        <v>0.17469999999999999</v>
      </c>
      <c r="BM247" s="373"/>
      <c r="BN247" s="372" t="s">
        <v>1361</v>
      </c>
      <c r="BO247" s="372" t="s">
        <v>4535</v>
      </c>
      <c r="BP247" s="372" t="s">
        <v>4536</v>
      </c>
      <c r="BQ247" s="372" t="s">
        <v>4554</v>
      </c>
      <c r="BR247" s="372" t="s">
        <v>4537</v>
      </c>
      <c r="BS247" s="373"/>
      <c r="BT247" s="354" t="s">
        <v>555</v>
      </c>
    </row>
    <row r="248" spans="1:72" s="428" customFormat="1" x14ac:dyDescent="0.25">
      <c r="A248" s="345" t="s">
        <v>5459</v>
      </c>
      <c r="B248" s="373"/>
      <c r="C248" s="719">
        <v>45531</v>
      </c>
      <c r="D248" s="373"/>
      <c r="E248" s="346">
        <v>19.895499999999998</v>
      </c>
      <c r="F248" s="373"/>
      <c r="G248" s="347">
        <v>10.926600000000001</v>
      </c>
      <c r="H248" s="374"/>
      <c r="I248" s="348">
        <v>0.31030000000000002</v>
      </c>
      <c r="J248" s="348">
        <v>-1.6037999999999999</v>
      </c>
      <c r="K248" s="348">
        <v>-2.1798999999999999</v>
      </c>
      <c r="L248" s="348">
        <v>2.6637</v>
      </c>
      <c r="M248" s="348">
        <v>-0.80789999999999995</v>
      </c>
      <c r="N248" s="350">
        <v>3.0102000000000002</v>
      </c>
      <c r="O248" s="348">
        <v>4.5628000000000002</v>
      </c>
      <c r="P248" s="348" t="s">
        <v>430</v>
      </c>
      <c r="Q248" s="348" t="s">
        <v>430</v>
      </c>
      <c r="R248" s="348" t="s">
        <v>430</v>
      </c>
      <c r="S248" s="348">
        <v>-1.9191</v>
      </c>
      <c r="T248" s="348">
        <v>12.459899999999999</v>
      </c>
      <c r="U248" s="348">
        <v>-5.4080000000000004</v>
      </c>
      <c r="V248" s="348">
        <v>2.887</v>
      </c>
      <c r="W248" s="348">
        <v>-2.7052</v>
      </c>
      <c r="X248" s="348">
        <v>4.4432999999999998</v>
      </c>
      <c r="Y248" s="374"/>
      <c r="Z248" s="346">
        <v>16</v>
      </c>
      <c r="AA248" s="346">
        <v>176</v>
      </c>
      <c r="AB248" s="346">
        <v>76</v>
      </c>
      <c r="AC248" s="346">
        <v>148</v>
      </c>
      <c r="AD248" s="346">
        <v>181</v>
      </c>
      <c r="AE248" s="346">
        <v>98</v>
      </c>
      <c r="AF248" s="346">
        <v>16</v>
      </c>
      <c r="AG248" s="346" t="s">
        <v>430</v>
      </c>
      <c r="AH248" s="346" t="s">
        <v>430</v>
      </c>
      <c r="AI248" s="346" t="s">
        <v>430</v>
      </c>
      <c r="AJ248" s="346">
        <v>233</v>
      </c>
      <c r="AK248" s="346">
        <v>140</v>
      </c>
      <c r="AL248" s="346">
        <v>168</v>
      </c>
      <c r="AM248" s="346">
        <v>116</v>
      </c>
      <c r="AN248" s="346">
        <v>205</v>
      </c>
      <c r="AO248" s="373"/>
      <c r="AP248" s="348" t="s">
        <v>430</v>
      </c>
      <c r="AQ248" s="348" t="s">
        <v>430</v>
      </c>
      <c r="AR248" s="348" t="s">
        <v>430</v>
      </c>
      <c r="AS248" s="348" t="s">
        <v>430</v>
      </c>
      <c r="AT248" s="348">
        <v>-3.25</v>
      </c>
      <c r="AU248" s="351"/>
      <c r="AV248" s="346" t="s">
        <v>430</v>
      </c>
      <c r="AW248" s="346" t="s">
        <v>430</v>
      </c>
      <c r="AX248" s="346" t="s">
        <v>430</v>
      </c>
      <c r="AY248" s="346" t="s">
        <v>430</v>
      </c>
      <c r="AZ248" s="346">
        <v>158</v>
      </c>
      <c r="BA248" s="374"/>
      <c r="BB248" s="348">
        <v>13.078384409785601</v>
      </c>
      <c r="BC248" s="348">
        <v>0.99775052806138897</v>
      </c>
      <c r="BD248" s="348">
        <v>7.5884237804313697E-4</v>
      </c>
      <c r="BE248" s="375">
        <v>-9.1299822587821197E-2</v>
      </c>
      <c r="BF248" s="374"/>
      <c r="BG248" s="372">
        <v>6.6699999999999995E-2</v>
      </c>
      <c r="BH248" s="373"/>
      <c r="BI248" s="843">
        <v>74.327399999999997</v>
      </c>
      <c r="BJ248" s="843">
        <v>25.484000000000002</v>
      </c>
      <c r="BK248" s="348" t="s">
        <v>430</v>
      </c>
      <c r="BL248" s="843">
        <v>0.18859999999999999</v>
      </c>
      <c r="BM248" s="373"/>
      <c r="BN248" s="372" t="s">
        <v>4772</v>
      </c>
      <c r="BO248" s="372" t="s">
        <v>3074</v>
      </c>
      <c r="BP248" s="372" t="s">
        <v>5460</v>
      </c>
      <c r="BQ248" s="372" t="s">
        <v>430</v>
      </c>
      <c r="BR248" s="372" t="s">
        <v>430</v>
      </c>
      <c r="BS248" s="373"/>
      <c r="BT248" s="354" t="s">
        <v>4704</v>
      </c>
    </row>
    <row r="249" spans="1:72" s="428" customFormat="1" x14ac:dyDescent="0.25">
      <c r="A249" s="345" t="s">
        <v>5461</v>
      </c>
      <c r="B249" s="373"/>
      <c r="C249" s="719">
        <v>45173</v>
      </c>
      <c r="D249" s="373"/>
      <c r="E249" s="346">
        <v>18.286799999999999</v>
      </c>
      <c r="F249" s="373"/>
      <c r="G249" s="347">
        <v>11.448700000000001</v>
      </c>
      <c r="H249" s="374"/>
      <c r="I249" s="348">
        <v>0.17760000000000001</v>
      </c>
      <c r="J249" s="348">
        <v>-1.6577999999999999</v>
      </c>
      <c r="K249" s="348">
        <v>-4.6806999999999999</v>
      </c>
      <c r="L249" s="348">
        <v>1.5226</v>
      </c>
      <c r="M249" s="348">
        <v>-3.9676</v>
      </c>
      <c r="N249" s="350">
        <v>-7.7587999999999999</v>
      </c>
      <c r="O249" s="348">
        <v>-4.1551999999999998</v>
      </c>
      <c r="P249" s="348">
        <v>4.1689999999999996</v>
      </c>
      <c r="Q249" s="348" t="s">
        <v>430</v>
      </c>
      <c r="R249" s="348" t="s">
        <v>430</v>
      </c>
      <c r="S249" s="348">
        <v>-1.9837</v>
      </c>
      <c r="T249" s="348">
        <v>4.4074999999999998</v>
      </c>
      <c r="U249" s="348">
        <v>-11.937099999999999</v>
      </c>
      <c r="V249" s="348">
        <v>-6.3845999999999998</v>
      </c>
      <c r="W249" s="348">
        <v>-2.6678000000000002</v>
      </c>
      <c r="X249" s="348">
        <v>4.5830000000000002</v>
      </c>
      <c r="Y249" s="374"/>
      <c r="Z249" s="346">
        <v>50</v>
      </c>
      <c r="AA249" s="346">
        <v>211</v>
      </c>
      <c r="AB249" s="346">
        <v>217</v>
      </c>
      <c r="AC249" s="346">
        <v>213</v>
      </c>
      <c r="AD249" s="346">
        <v>233</v>
      </c>
      <c r="AE249" s="346">
        <v>207</v>
      </c>
      <c r="AF249" s="346">
        <v>116</v>
      </c>
      <c r="AG249" s="346">
        <v>100</v>
      </c>
      <c r="AH249" s="346" t="s">
        <v>430</v>
      </c>
      <c r="AI249" s="346" t="s">
        <v>430</v>
      </c>
      <c r="AJ249" s="346">
        <v>235</v>
      </c>
      <c r="AK249" s="346">
        <v>229</v>
      </c>
      <c r="AL249" s="346">
        <v>226</v>
      </c>
      <c r="AM249" s="346">
        <v>213</v>
      </c>
      <c r="AN249" s="346">
        <v>181</v>
      </c>
      <c r="AO249" s="373"/>
      <c r="AP249" s="348" t="s">
        <v>430</v>
      </c>
      <c r="AQ249" s="348" t="s">
        <v>430</v>
      </c>
      <c r="AR249" s="348" t="s">
        <v>430</v>
      </c>
      <c r="AS249" s="348">
        <v>-1.84</v>
      </c>
      <c r="AT249" s="348">
        <v>-11.74</v>
      </c>
      <c r="AU249" s="351"/>
      <c r="AV249" s="346" t="s">
        <v>430</v>
      </c>
      <c r="AW249" s="346" t="s">
        <v>430</v>
      </c>
      <c r="AX249" s="346" t="s">
        <v>430</v>
      </c>
      <c r="AY249" s="346">
        <v>98</v>
      </c>
      <c r="AZ249" s="346">
        <v>218</v>
      </c>
      <c r="BA249" s="374"/>
      <c r="BB249" s="348">
        <v>12.0486366901756</v>
      </c>
      <c r="BC249" s="348">
        <v>0.99579344271293302</v>
      </c>
      <c r="BD249" s="348">
        <v>-2.5717737739208301E-3</v>
      </c>
      <c r="BE249" s="375">
        <v>-8.2835947758519698E-2</v>
      </c>
      <c r="BF249" s="374"/>
      <c r="BG249" s="372">
        <v>0.13170000000000001</v>
      </c>
      <c r="BH249" s="373"/>
      <c r="BI249" s="843">
        <v>99.242199999999997</v>
      </c>
      <c r="BJ249" s="348" t="s">
        <v>430</v>
      </c>
      <c r="BK249" s="348" t="s">
        <v>430</v>
      </c>
      <c r="BL249" s="843">
        <v>0.75780000000000003</v>
      </c>
      <c r="BM249" s="373"/>
      <c r="BN249" s="372" t="s">
        <v>5462</v>
      </c>
      <c r="BO249" s="372" t="s">
        <v>5259</v>
      </c>
      <c r="BP249" s="372" t="s">
        <v>5463</v>
      </c>
      <c r="BQ249" s="372" t="s">
        <v>5261</v>
      </c>
      <c r="BR249" s="372" t="s">
        <v>5464</v>
      </c>
      <c r="BS249" s="373"/>
      <c r="BT249" s="354" t="s">
        <v>555</v>
      </c>
    </row>
    <row r="250" spans="1:72" s="428" customFormat="1" ht="11" x14ac:dyDescent="0.3">
      <c r="A250" s="845" t="s">
        <v>5465</v>
      </c>
      <c r="B250" s="846"/>
      <c r="C250" s="847">
        <v>45852</v>
      </c>
      <c r="D250" s="846"/>
      <c r="E250" s="848">
        <v>17.212499999999999</v>
      </c>
      <c r="F250" s="846"/>
      <c r="G250" s="849">
        <v>9.6489999999999991</v>
      </c>
      <c r="H250" s="851"/>
      <c r="I250" s="850">
        <v>-0.3614</v>
      </c>
      <c r="J250" s="850">
        <v>-2.4171</v>
      </c>
      <c r="K250" s="850">
        <v>-5.7255000000000003</v>
      </c>
      <c r="L250" s="850">
        <v>0.9415</v>
      </c>
      <c r="M250" s="850">
        <v>0.8044</v>
      </c>
      <c r="N250" s="852">
        <v>-5.1509</v>
      </c>
      <c r="O250" s="850" t="s">
        <v>430</v>
      </c>
      <c r="P250" s="850" t="s">
        <v>430</v>
      </c>
      <c r="Q250" s="850" t="s">
        <v>430</v>
      </c>
      <c r="R250" s="850" t="s">
        <v>430</v>
      </c>
      <c r="S250" s="850">
        <v>1.7827</v>
      </c>
      <c r="T250" s="850">
        <v>9.6477000000000004</v>
      </c>
      <c r="U250" s="850">
        <v>-6.5743999999999998</v>
      </c>
      <c r="V250" s="850">
        <v>-1.5709</v>
      </c>
      <c r="W250" s="850">
        <v>-3.5775000000000001</v>
      </c>
      <c r="X250" s="850">
        <v>-3.0360999999999998</v>
      </c>
      <c r="Y250" s="851"/>
      <c r="Z250" s="848">
        <v>157</v>
      </c>
      <c r="AA250" s="848">
        <v>234</v>
      </c>
      <c r="AB250" s="848">
        <v>232</v>
      </c>
      <c r="AC250" s="848">
        <v>226</v>
      </c>
      <c r="AD250" s="848">
        <v>161</v>
      </c>
      <c r="AE250" s="848">
        <v>162</v>
      </c>
      <c r="AF250" s="848" t="s">
        <v>430</v>
      </c>
      <c r="AG250" s="848" t="s">
        <v>430</v>
      </c>
      <c r="AH250" s="848" t="s">
        <v>430</v>
      </c>
      <c r="AI250" s="848" t="s">
        <v>430</v>
      </c>
      <c r="AJ250" s="848">
        <v>61</v>
      </c>
      <c r="AK250" s="848">
        <v>161</v>
      </c>
      <c r="AL250" s="848">
        <v>171</v>
      </c>
      <c r="AM250" s="848">
        <v>157</v>
      </c>
      <c r="AN250" s="848">
        <v>240</v>
      </c>
      <c r="AO250" s="846"/>
      <c r="AP250" s="850" t="s">
        <v>430</v>
      </c>
      <c r="AQ250" s="850" t="s">
        <v>430</v>
      </c>
      <c r="AR250" s="850" t="s">
        <v>430</v>
      </c>
      <c r="AS250" s="850" t="s">
        <v>430</v>
      </c>
      <c r="AT250" s="850">
        <v>-5.51</v>
      </c>
      <c r="AU250" s="853"/>
      <c r="AV250" s="848" t="s">
        <v>430</v>
      </c>
      <c r="AW250" s="848" t="s">
        <v>430</v>
      </c>
      <c r="AX250" s="848" t="s">
        <v>430</v>
      </c>
      <c r="AY250" s="848" t="s">
        <v>430</v>
      </c>
      <c r="AZ250" s="848">
        <v>163</v>
      </c>
      <c r="BA250" s="851"/>
      <c r="BB250" s="850">
        <v>12.9170570231528</v>
      </c>
      <c r="BC250" s="850">
        <v>0.99870364984897797</v>
      </c>
      <c r="BD250" s="850">
        <v>-3.0274907788603301E-2</v>
      </c>
      <c r="BE250" s="856">
        <v>-5.9857664055181399E-2</v>
      </c>
      <c r="BF250" s="851"/>
      <c r="BG250" s="859">
        <v>0.1258</v>
      </c>
      <c r="BH250" s="846"/>
      <c r="BI250" s="850">
        <v>72.200500000000005</v>
      </c>
      <c r="BJ250" s="850">
        <v>25.2073</v>
      </c>
      <c r="BK250" s="850">
        <v>2.36775</v>
      </c>
      <c r="BL250" s="850">
        <v>0.22445000000000001</v>
      </c>
      <c r="BM250" s="846"/>
      <c r="BN250" s="859" t="s">
        <v>4791</v>
      </c>
      <c r="BO250" s="859" t="s">
        <v>5466</v>
      </c>
      <c r="BP250" s="859" t="s">
        <v>4793</v>
      </c>
      <c r="BQ250" s="859" t="s">
        <v>4794</v>
      </c>
      <c r="BR250" s="859" t="s">
        <v>4795</v>
      </c>
      <c r="BS250" s="846"/>
      <c r="BT250" s="860" t="s">
        <v>555</v>
      </c>
    </row>
    <row r="251" spans="1:72" s="428" customFormat="1" x14ac:dyDescent="0.25">
      <c r="A251" s="345" t="s">
        <v>5467</v>
      </c>
      <c r="B251" s="373"/>
      <c r="C251" s="719">
        <v>46002</v>
      </c>
      <c r="D251" s="373"/>
      <c r="E251" s="346">
        <v>17.816099999999999</v>
      </c>
      <c r="F251" s="373"/>
      <c r="G251" s="347">
        <v>10.4124</v>
      </c>
      <c r="H251" s="374"/>
      <c r="I251" s="348">
        <v>-0.37980000000000003</v>
      </c>
      <c r="J251" s="348">
        <v>-1.3734</v>
      </c>
      <c r="K251" s="348">
        <v>-2.4298000000000002</v>
      </c>
      <c r="L251" s="348">
        <v>4.4614000000000003</v>
      </c>
      <c r="M251" s="348">
        <v>8.3574999999999999</v>
      </c>
      <c r="N251" s="350" t="s">
        <v>430</v>
      </c>
      <c r="O251" s="348" t="s">
        <v>430</v>
      </c>
      <c r="P251" s="348" t="s">
        <v>430</v>
      </c>
      <c r="Q251" s="348" t="s">
        <v>430</v>
      </c>
      <c r="R251" s="348" t="s">
        <v>430</v>
      </c>
      <c r="S251" s="348">
        <v>0.58150000000000002</v>
      </c>
      <c r="T251" s="348">
        <v>17.611699999999999</v>
      </c>
      <c r="U251" s="348">
        <v>2.4449000000000001</v>
      </c>
      <c r="V251" s="348" t="s">
        <v>430</v>
      </c>
      <c r="W251" s="348">
        <v>-2.7023999999999999</v>
      </c>
      <c r="X251" s="348">
        <v>4.1239999999999997</v>
      </c>
      <c r="Y251" s="374"/>
      <c r="Z251" s="346">
        <v>172</v>
      </c>
      <c r="AA251" s="346">
        <v>148</v>
      </c>
      <c r="AB251" s="346">
        <v>90</v>
      </c>
      <c r="AC251" s="346">
        <v>85</v>
      </c>
      <c r="AD251" s="346">
        <v>59</v>
      </c>
      <c r="AE251" s="346" t="s">
        <v>430</v>
      </c>
      <c r="AF251" s="346" t="s">
        <v>430</v>
      </c>
      <c r="AG251" s="346" t="s">
        <v>430</v>
      </c>
      <c r="AH251" s="346" t="s">
        <v>430</v>
      </c>
      <c r="AI251" s="346" t="s">
        <v>430</v>
      </c>
      <c r="AJ251" s="346">
        <v>113</v>
      </c>
      <c r="AK251" s="346">
        <v>78</v>
      </c>
      <c r="AL251" s="346">
        <v>84</v>
      </c>
      <c r="AM251" s="346" t="s">
        <v>430</v>
      </c>
      <c r="AN251" s="346">
        <v>198</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v>15.254885775595399</v>
      </c>
      <c r="BC251" s="348">
        <v>0.99581103416967398</v>
      </c>
      <c r="BD251" s="348">
        <v>8.0436714471801198E-3</v>
      </c>
      <c r="BE251" s="375">
        <v>-0.104368925168904</v>
      </c>
      <c r="BF251" s="374"/>
      <c r="BG251" s="372">
        <v>0.1123</v>
      </c>
      <c r="BH251" s="373"/>
      <c r="BI251" s="843">
        <v>11.208299999999999</v>
      </c>
      <c r="BJ251" s="843">
        <v>85.529499999999999</v>
      </c>
      <c r="BK251" s="843">
        <v>4.29697</v>
      </c>
      <c r="BL251" s="843">
        <v>-1.03477</v>
      </c>
      <c r="BM251" s="373"/>
      <c r="BN251" s="844" t="s">
        <v>1952</v>
      </c>
      <c r="BO251" s="844" t="s">
        <v>5468</v>
      </c>
      <c r="BP251" s="844" t="s">
        <v>5469</v>
      </c>
      <c r="BQ251" s="844" t="s">
        <v>5470</v>
      </c>
      <c r="BR251" s="844" t="s">
        <v>5471</v>
      </c>
      <c r="BS251" s="373"/>
      <c r="BT251" s="354" t="s">
        <v>555</v>
      </c>
    </row>
    <row r="252" spans="1:72" s="428" customFormat="1" x14ac:dyDescent="0.25">
      <c r="A252" s="345" t="s">
        <v>5472</v>
      </c>
      <c r="B252" s="373"/>
      <c r="C252" s="719">
        <v>45974</v>
      </c>
      <c r="D252" s="373"/>
      <c r="E252" s="346">
        <v>15.4351</v>
      </c>
      <c r="F252" s="373"/>
      <c r="G252" s="347">
        <v>10.2126</v>
      </c>
      <c r="H252" s="374"/>
      <c r="I252" s="348">
        <v>-0.3795</v>
      </c>
      <c r="J252" s="348">
        <v>-1.3733</v>
      </c>
      <c r="K252" s="348">
        <v>-2.4296000000000002</v>
      </c>
      <c r="L252" s="348">
        <v>4.4520999999999997</v>
      </c>
      <c r="M252" s="348">
        <v>8.3874999999999993</v>
      </c>
      <c r="N252" s="350" t="s">
        <v>430</v>
      </c>
      <c r="O252" s="348" t="s">
        <v>430</v>
      </c>
      <c r="P252" s="348" t="s">
        <v>430</v>
      </c>
      <c r="Q252" s="348" t="s">
        <v>430</v>
      </c>
      <c r="R252" s="348" t="s">
        <v>430</v>
      </c>
      <c r="S252" s="348">
        <v>0.57120000000000004</v>
      </c>
      <c r="T252" s="348">
        <v>17.675699999999999</v>
      </c>
      <c r="U252" s="348">
        <v>2.5485000000000002</v>
      </c>
      <c r="V252" s="348" t="s">
        <v>430</v>
      </c>
      <c r="W252" s="348">
        <v>-2.7010000000000001</v>
      </c>
      <c r="X252" s="348">
        <v>2.1259999999999999</v>
      </c>
      <c r="Y252" s="374"/>
      <c r="Z252" s="346">
        <v>170</v>
      </c>
      <c r="AA252" s="346">
        <v>147</v>
      </c>
      <c r="AB252" s="346">
        <v>89</v>
      </c>
      <c r="AC252" s="346">
        <v>86</v>
      </c>
      <c r="AD252" s="346">
        <v>56</v>
      </c>
      <c r="AE252" s="346" t="s">
        <v>430</v>
      </c>
      <c r="AF252" s="346" t="s">
        <v>430</v>
      </c>
      <c r="AG252" s="346" t="s">
        <v>430</v>
      </c>
      <c r="AH252" s="346" t="s">
        <v>430</v>
      </c>
      <c r="AI252" s="346" t="s">
        <v>430</v>
      </c>
      <c r="AJ252" s="346">
        <v>115</v>
      </c>
      <c r="AK252" s="346">
        <v>75</v>
      </c>
      <c r="AL252" s="346">
        <v>81</v>
      </c>
      <c r="AM252" s="346" t="s">
        <v>430</v>
      </c>
      <c r="AN252" s="346">
        <v>196</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14.301206700767199</v>
      </c>
      <c r="BC252" s="348">
        <v>0.996756763889732</v>
      </c>
      <c r="BD252" s="348">
        <v>1.42568304334449E-2</v>
      </c>
      <c r="BE252" s="375">
        <v>-9.22918449120817E-2</v>
      </c>
      <c r="BF252" s="374"/>
      <c r="BG252" s="372">
        <v>9.0300000000000005E-2</v>
      </c>
      <c r="BH252" s="373"/>
      <c r="BI252" s="843">
        <v>11.0686</v>
      </c>
      <c r="BJ252" s="843">
        <v>84.4983</v>
      </c>
      <c r="BK252" s="843">
        <v>4.2186700000000004</v>
      </c>
      <c r="BL252" s="843">
        <v>0.21443000000000001</v>
      </c>
      <c r="BM252" s="373"/>
      <c r="BN252" s="372" t="s">
        <v>1640</v>
      </c>
      <c r="BO252" s="372" t="s">
        <v>4553</v>
      </c>
      <c r="BP252" s="372" t="s">
        <v>4655</v>
      </c>
      <c r="BQ252" s="372" t="s">
        <v>5124</v>
      </c>
      <c r="BR252" s="372" t="s">
        <v>5125</v>
      </c>
      <c r="BS252" s="373"/>
      <c r="BT252" s="354" t="s">
        <v>555</v>
      </c>
    </row>
    <row r="253" spans="1:72" s="428" customFormat="1" x14ac:dyDescent="0.25">
      <c r="A253" s="345" t="s">
        <v>5473</v>
      </c>
      <c r="B253" s="373"/>
      <c r="C253" s="719">
        <v>46119</v>
      </c>
      <c r="D253" s="373"/>
      <c r="E253" s="346">
        <v>14.9603</v>
      </c>
      <c r="F253" s="373"/>
      <c r="G253" s="347">
        <v>10.1495</v>
      </c>
      <c r="H253" s="374"/>
      <c r="I253" s="348">
        <v>0.19550000000000001</v>
      </c>
      <c r="J253" s="348">
        <v>-1.6474</v>
      </c>
      <c r="K253" s="348">
        <v>-4.4851999999999999</v>
      </c>
      <c r="L253" s="348">
        <v>1.4523999999999999</v>
      </c>
      <c r="M253" s="348" t="s">
        <v>430</v>
      </c>
      <c r="N253" s="350" t="s">
        <v>430</v>
      </c>
      <c r="O253" s="348" t="s">
        <v>430</v>
      </c>
      <c r="P253" s="348" t="s">
        <v>430</v>
      </c>
      <c r="Q253" s="348" t="s">
        <v>430</v>
      </c>
      <c r="R253" s="348" t="s">
        <v>430</v>
      </c>
      <c r="S253" s="348">
        <v>-1.5289999999999999</v>
      </c>
      <c r="T253" s="348" t="s">
        <v>430</v>
      </c>
      <c r="U253" s="348" t="s">
        <v>430</v>
      </c>
      <c r="V253" s="348" t="s">
        <v>430</v>
      </c>
      <c r="W253" s="348">
        <v>-2.4790000000000001</v>
      </c>
      <c r="X253" s="348">
        <v>1.4950000000000001</v>
      </c>
      <c r="Y253" s="374"/>
      <c r="Z253" s="346">
        <v>33</v>
      </c>
      <c r="AA253" s="346">
        <v>188</v>
      </c>
      <c r="AB253" s="346">
        <v>170</v>
      </c>
      <c r="AC253" s="346">
        <v>216</v>
      </c>
      <c r="AD253" s="346" t="s">
        <v>430</v>
      </c>
      <c r="AE253" s="346" t="s">
        <v>430</v>
      </c>
      <c r="AF253" s="346" t="s">
        <v>430</v>
      </c>
      <c r="AG253" s="346" t="s">
        <v>430</v>
      </c>
      <c r="AH253" s="346" t="s">
        <v>430</v>
      </c>
      <c r="AI253" s="346" t="s">
        <v>430</v>
      </c>
      <c r="AJ253" s="346">
        <v>206</v>
      </c>
      <c r="AK253" s="346" t="s">
        <v>430</v>
      </c>
      <c r="AL253" s="346" t="s">
        <v>430</v>
      </c>
      <c r="AM253" s="346" t="s">
        <v>430</v>
      </c>
      <c r="AN253" s="346">
        <v>129</v>
      </c>
      <c r="AO253" s="373"/>
      <c r="AP253" s="348" t="s">
        <v>430</v>
      </c>
      <c r="AQ253" s="348" t="s">
        <v>430</v>
      </c>
      <c r="AR253" s="348" t="s">
        <v>430</v>
      </c>
      <c r="AS253" s="348" t="s">
        <v>430</v>
      </c>
      <c r="AT253" s="348" t="s">
        <v>430</v>
      </c>
      <c r="AU253" s="351"/>
      <c r="AV253" s="346" t="s">
        <v>430</v>
      </c>
      <c r="AW253" s="346" t="s">
        <v>430</v>
      </c>
      <c r="AX253" s="346" t="s">
        <v>430</v>
      </c>
      <c r="AY253" s="346" t="s">
        <v>430</v>
      </c>
      <c r="AZ253" s="346" t="s">
        <v>430</v>
      </c>
      <c r="BA253" s="374"/>
      <c r="BB253" s="348">
        <v>13.24916665998</v>
      </c>
      <c r="BC253" s="348">
        <v>0.99100268388070301</v>
      </c>
      <c r="BD253" s="348">
        <v>-5.6694578110770499E-2</v>
      </c>
      <c r="BE253" s="375">
        <v>-6.7911645631087897E-2</v>
      </c>
      <c r="BF253" s="374"/>
      <c r="BG253" s="372">
        <v>0.17280000000000001</v>
      </c>
      <c r="BH253" s="373"/>
      <c r="BI253" s="843">
        <v>98.107299999999995</v>
      </c>
      <c r="BJ253" s="843">
        <v>1.35222</v>
      </c>
      <c r="BK253" s="348" t="s">
        <v>430</v>
      </c>
      <c r="BL253" s="843">
        <v>0.54047999999999996</v>
      </c>
      <c r="BM253" s="373"/>
      <c r="BN253" s="372" t="s">
        <v>5474</v>
      </c>
      <c r="BO253" s="372" t="s">
        <v>2924</v>
      </c>
      <c r="BP253" s="372" t="s">
        <v>5366</v>
      </c>
      <c r="BQ253" s="372" t="s">
        <v>4764</v>
      </c>
      <c r="BR253" s="372" t="s">
        <v>4389</v>
      </c>
      <c r="BS253" s="373"/>
      <c r="BT253" s="354" t="s">
        <v>555</v>
      </c>
    </row>
    <row r="254" spans="1:72" s="428" customFormat="1" x14ac:dyDescent="0.25">
      <c r="A254" s="345" t="s">
        <v>5475</v>
      </c>
      <c r="B254" s="373"/>
      <c r="C254" s="719">
        <v>46027</v>
      </c>
      <c r="D254" s="373"/>
      <c r="E254" s="346">
        <v>16.126200000000001</v>
      </c>
      <c r="F254" s="373"/>
      <c r="G254" s="347">
        <v>9.5398999999999994</v>
      </c>
      <c r="H254" s="374"/>
      <c r="I254" s="348">
        <v>-3.04E-2</v>
      </c>
      <c r="J254" s="348">
        <v>-1.2995000000000001</v>
      </c>
      <c r="K254" s="348">
        <v>-3.3405999999999998</v>
      </c>
      <c r="L254" s="348">
        <v>3.4506000000000001</v>
      </c>
      <c r="M254" s="348">
        <v>2.8029000000000002</v>
      </c>
      <c r="N254" s="350" t="s">
        <v>430</v>
      </c>
      <c r="O254" s="348" t="s">
        <v>430</v>
      </c>
      <c r="P254" s="348" t="s">
        <v>430</v>
      </c>
      <c r="Q254" s="348" t="s">
        <v>430</v>
      </c>
      <c r="R254" s="348" t="s">
        <v>430</v>
      </c>
      <c r="S254" s="348">
        <v>-6.9099999999999995E-2</v>
      </c>
      <c r="T254" s="348">
        <v>11.9115</v>
      </c>
      <c r="U254" s="348" t="s">
        <v>430</v>
      </c>
      <c r="V254" s="348" t="s">
        <v>430</v>
      </c>
      <c r="W254" s="348">
        <v>-2.1206999999999998</v>
      </c>
      <c r="X254" s="348">
        <v>-4.5655000000000001</v>
      </c>
      <c r="Y254" s="374"/>
      <c r="Z254" s="346">
        <v>95</v>
      </c>
      <c r="AA254" s="346">
        <v>130</v>
      </c>
      <c r="AB254" s="346">
        <v>144</v>
      </c>
      <c r="AC254" s="346">
        <v>121</v>
      </c>
      <c r="AD254" s="346">
        <v>131</v>
      </c>
      <c r="AE254" s="346" t="s">
        <v>430</v>
      </c>
      <c r="AF254" s="346" t="s">
        <v>430</v>
      </c>
      <c r="AG254" s="346" t="s">
        <v>430</v>
      </c>
      <c r="AH254" s="346" t="s">
        <v>430</v>
      </c>
      <c r="AI254" s="346" t="s">
        <v>430</v>
      </c>
      <c r="AJ254" s="346">
        <v>148</v>
      </c>
      <c r="AK254" s="346">
        <v>145</v>
      </c>
      <c r="AL254" s="346" t="s">
        <v>430</v>
      </c>
      <c r="AM254" s="346" t="s">
        <v>430</v>
      </c>
      <c r="AN254" s="346">
        <v>94</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13.3525956693998</v>
      </c>
      <c r="BC254" s="348">
        <v>0.99376350150255299</v>
      </c>
      <c r="BD254" s="348">
        <v>-4.7777931215753203E-2</v>
      </c>
      <c r="BE254" s="375">
        <v>-9.54923756518056E-2</v>
      </c>
      <c r="BF254" s="374"/>
      <c r="BG254" s="372">
        <v>0.14219999999999999</v>
      </c>
      <c r="BH254" s="373"/>
      <c r="BI254" s="843">
        <v>69.139499999999998</v>
      </c>
      <c r="BJ254" s="843">
        <v>21.154900000000001</v>
      </c>
      <c r="BK254" s="843">
        <v>11.0099</v>
      </c>
      <c r="BL254" s="843">
        <v>-1.3043</v>
      </c>
      <c r="BM254" s="373"/>
      <c r="BN254" s="844" t="s">
        <v>5476</v>
      </c>
      <c r="BO254" s="844" t="s">
        <v>3493</v>
      </c>
      <c r="BP254" s="844" t="s">
        <v>5477</v>
      </c>
      <c r="BQ254" s="844" t="s">
        <v>5478</v>
      </c>
      <c r="BR254" s="844" t="s">
        <v>5479</v>
      </c>
      <c r="BS254" s="373"/>
      <c r="BT254" s="354" t="s">
        <v>555</v>
      </c>
    </row>
    <row r="255" spans="1:72" s="428" customFormat="1" x14ac:dyDescent="0.25">
      <c r="A255" s="345" t="s">
        <v>5480</v>
      </c>
      <c r="B255" s="373"/>
      <c r="C255" s="719">
        <v>46002</v>
      </c>
      <c r="D255" s="373"/>
      <c r="E255" s="346">
        <v>18.185199999999998</v>
      </c>
      <c r="F255" s="373"/>
      <c r="G255" s="347">
        <v>11.2782</v>
      </c>
      <c r="H255" s="374"/>
      <c r="I255" s="348">
        <v>5.3E-3</v>
      </c>
      <c r="J255" s="348">
        <v>-7.8899999999999998E-2</v>
      </c>
      <c r="K255" s="348">
        <v>0.44979999999999998</v>
      </c>
      <c r="L255" s="348">
        <v>9.8383000000000003</v>
      </c>
      <c r="M255" s="348">
        <v>19.5992</v>
      </c>
      <c r="N255" s="350" t="s">
        <v>430</v>
      </c>
      <c r="O255" s="348" t="s">
        <v>430</v>
      </c>
      <c r="P255" s="348" t="s">
        <v>430</v>
      </c>
      <c r="Q255" s="348" t="s">
        <v>430</v>
      </c>
      <c r="R255" s="348" t="s">
        <v>430</v>
      </c>
      <c r="S255" s="348">
        <v>4.0991</v>
      </c>
      <c r="T255" s="348">
        <v>28.5763</v>
      </c>
      <c r="U255" s="348">
        <v>10.0677</v>
      </c>
      <c r="V255" s="348" t="s">
        <v>430</v>
      </c>
      <c r="W255" s="348">
        <v>0.30769999999999997</v>
      </c>
      <c r="X255" s="348">
        <v>12.782</v>
      </c>
      <c r="Y255" s="374"/>
      <c r="Z255" s="346">
        <v>84</v>
      </c>
      <c r="AA255" s="346">
        <v>48</v>
      </c>
      <c r="AB255" s="346">
        <v>31</v>
      </c>
      <c r="AC255" s="346">
        <v>24</v>
      </c>
      <c r="AD255" s="346">
        <v>15</v>
      </c>
      <c r="AE255" s="346" t="s">
        <v>430</v>
      </c>
      <c r="AF255" s="346" t="s">
        <v>430</v>
      </c>
      <c r="AG255" s="346" t="s">
        <v>430</v>
      </c>
      <c r="AH255" s="346" t="s">
        <v>430</v>
      </c>
      <c r="AI255" s="346" t="s">
        <v>430</v>
      </c>
      <c r="AJ255" s="346">
        <v>31</v>
      </c>
      <c r="AK255" s="346">
        <v>21</v>
      </c>
      <c r="AL255" s="346">
        <v>29</v>
      </c>
      <c r="AM255" s="346" t="s">
        <v>430</v>
      </c>
      <c r="AN255" s="346">
        <v>20</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19.038502887015699</v>
      </c>
      <c r="BC255" s="348">
        <v>0.99703058342970396</v>
      </c>
      <c r="BD255" s="348">
        <v>6.6766472356004705E-2</v>
      </c>
      <c r="BE255" s="375">
        <v>-9.9347691084954906E-2</v>
      </c>
      <c r="BF255" s="374"/>
      <c r="BG255" s="372">
        <v>0.22950000000000001</v>
      </c>
      <c r="BH255" s="373"/>
      <c r="BI255" s="348" t="s">
        <v>430</v>
      </c>
      <c r="BJ255" s="843">
        <v>7.3385699999999998</v>
      </c>
      <c r="BK255" s="843">
        <v>94.751999999999995</v>
      </c>
      <c r="BL255" s="843">
        <v>-2.09057</v>
      </c>
      <c r="BM255" s="373"/>
      <c r="BN255" s="844" t="s">
        <v>2996</v>
      </c>
      <c r="BO255" s="844" t="s">
        <v>5481</v>
      </c>
      <c r="BP255" s="844" t="s">
        <v>5482</v>
      </c>
      <c r="BQ255" s="844" t="s">
        <v>5483</v>
      </c>
      <c r="BR255" s="844" t="s">
        <v>5484</v>
      </c>
      <c r="BS255" s="373"/>
      <c r="BT255" s="354" t="s">
        <v>555</v>
      </c>
    </row>
    <row r="256" spans="1:72" s="428" customFormat="1" x14ac:dyDescent="0.25">
      <c r="A256" s="345" t="s">
        <v>5485</v>
      </c>
      <c r="B256" s="373"/>
      <c r="C256" s="719">
        <v>45630</v>
      </c>
      <c r="D256" s="373"/>
      <c r="E256" s="346">
        <v>14.081899999999999</v>
      </c>
      <c r="F256" s="373"/>
      <c r="G256" s="347">
        <v>9.3289000000000009</v>
      </c>
      <c r="H256" s="374"/>
      <c r="I256" s="348">
        <v>-0.36309999999999998</v>
      </c>
      <c r="J256" s="348">
        <v>-2.4245000000000001</v>
      </c>
      <c r="K256" s="348">
        <v>-5.7601000000000004</v>
      </c>
      <c r="L256" s="348">
        <v>0.74619999999999997</v>
      </c>
      <c r="M256" s="348">
        <v>0.53990000000000005</v>
      </c>
      <c r="N256" s="350">
        <v>-5.5884</v>
      </c>
      <c r="O256" s="348" t="s">
        <v>430</v>
      </c>
      <c r="P256" s="348" t="s">
        <v>430</v>
      </c>
      <c r="Q256" s="348" t="s">
        <v>430</v>
      </c>
      <c r="R256" s="348" t="s">
        <v>430</v>
      </c>
      <c r="S256" s="348">
        <v>1.6087</v>
      </c>
      <c r="T256" s="348">
        <v>9.4016999999999999</v>
      </c>
      <c r="U256" s="348">
        <v>-6.8916000000000004</v>
      </c>
      <c r="V256" s="348">
        <v>-2.0011999999999999</v>
      </c>
      <c r="W256" s="348">
        <v>-3.5802999999999998</v>
      </c>
      <c r="X256" s="348">
        <v>-3.8549000000000002</v>
      </c>
      <c r="Y256" s="374"/>
      <c r="Z256" s="346">
        <v>160</v>
      </c>
      <c r="AA256" s="346">
        <v>239</v>
      </c>
      <c r="AB256" s="346">
        <v>237</v>
      </c>
      <c r="AC256" s="346">
        <v>232</v>
      </c>
      <c r="AD256" s="346">
        <v>170</v>
      </c>
      <c r="AE256" s="346">
        <v>187</v>
      </c>
      <c r="AF256" s="346" t="s">
        <v>430</v>
      </c>
      <c r="AG256" s="346" t="s">
        <v>430</v>
      </c>
      <c r="AH256" s="346" t="s">
        <v>430</v>
      </c>
      <c r="AI256" s="346" t="s">
        <v>430</v>
      </c>
      <c r="AJ256" s="346">
        <v>74</v>
      </c>
      <c r="AK256" s="346">
        <v>164</v>
      </c>
      <c r="AL256" s="346">
        <v>176</v>
      </c>
      <c r="AM256" s="346">
        <v>165</v>
      </c>
      <c r="AN256" s="346">
        <v>241</v>
      </c>
      <c r="AO256" s="373"/>
      <c r="AP256" s="348" t="s">
        <v>430</v>
      </c>
      <c r="AQ256" s="348" t="s">
        <v>430</v>
      </c>
      <c r="AR256" s="348" t="s">
        <v>430</v>
      </c>
      <c r="AS256" s="348" t="s">
        <v>430</v>
      </c>
      <c r="AT256" s="348">
        <v>-6</v>
      </c>
      <c r="AU256" s="351"/>
      <c r="AV256" s="346" t="s">
        <v>430</v>
      </c>
      <c r="AW256" s="346" t="s">
        <v>430</v>
      </c>
      <c r="AX256" s="346" t="s">
        <v>430</v>
      </c>
      <c r="AY256" s="346" t="s">
        <v>430</v>
      </c>
      <c r="AZ256" s="346">
        <v>170</v>
      </c>
      <c r="BA256" s="374"/>
      <c r="BB256" s="348">
        <v>14.364883585536999</v>
      </c>
      <c r="BC256" s="348">
        <v>0.999419774676373</v>
      </c>
      <c r="BD256" s="348">
        <v>-4.7810493400079798E-2</v>
      </c>
      <c r="BE256" s="375">
        <v>-9.3242077351392699E-2</v>
      </c>
      <c r="BF256" s="374"/>
      <c r="BG256" s="372">
        <v>0.125</v>
      </c>
      <c r="BH256" s="373"/>
      <c r="BI256" s="843">
        <v>72.116799999999998</v>
      </c>
      <c r="BJ256" s="843">
        <v>25.154599999999999</v>
      </c>
      <c r="BK256" s="843">
        <v>2.3654299999999999</v>
      </c>
      <c r="BL256" s="843">
        <v>0.36316999999999999</v>
      </c>
      <c r="BM256" s="373"/>
      <c r="BN256" s="372" t="s">
        <v>5486</v>
      </c>
      <c r="BO256" s="372" t="s">
        <v>5487</v>
      </c>
      <c r="BP256" s="372" t="s">
        <v>5412</v>
      </c>
      <c r="BQ256" s="372" t="s">
        <v>4794</v>
      </c>
      <c r="BR256" s="372" t="s">
        <v>4795</v>
      </c>
      <c r="BS256" s="373"/>
      <c r="BT256" s="354" t="s">
        <v>4704</v>
      </c>
    </row>
    <row r="257" spans="1:72" s="428" customFormat="1" x14ac:dyDescent="0.25">
      <c r="A257" s="345" t="s">
        <v>5488</v>
      </c>
      <c r="B257" s="373"/>
      <c r="C257" s="719">
        <v>46000</v>
      </c>
      <c r="D257" s="373"/>
      <c r="E257" s="346">
        <v>12.605499999999999</v>
      </c>
      <c r="F257" s="373"/>
      <c r="G257" s="347">
        <v>10.7302</v>
      </c>
      <c r="H257" s="374"/>
      <c r="I257" s="348">
        <v>-0.24360000000000001</v>
      </c>
      <c r="J257" s="348">
        <v>-0.91139999999999999</v>
      </c>
      <c r="K257" s="348">
        <v>-1.4601999999999999</v>
      </c>
      <c r="L257" s="348">
        <v>6.1513</v>
      </c>
      <c r="M257" s="348">
        <v>11.5266</v>
      </c>
      <c r="N257" s="350" t="s">
        <v>430</v>
      </c>
      <c r="O257" s="348" t="s">
        <v>430</v>
      </c>
      <c r="P257" s="348" t="s">
        <v>430</v>
      </c>
      <c r="Q257" s="348" t="s">
        <v>430</v>
      </c>
      <c r="R257" s="348" t="s">
        <v>430</v>
      </c>
      <c r="S257" s="348">
        <v>1.6907000000000001</v>
      </c>
      <c r="T257" s="348">
        <v>20.7119</v>
      </c>
      <c r="U257" s="348">
        <v>4.593</v>
      </c>
      <c r="V257" s="348" t="s">
        <v>430</v>
      </c>
      <c r="W257" s="348">
        <v>-1.6741999999999999</v>
      </c>
      <c r="X257" s="348">
        <v>7.3019999999999996</v>
      </c>
      <c r="Y257" s="374"/>
      <c r="Z257" s="346">
        <v>149</v>
      </c>
      <c r="AA257" s="346">
        <v>94</v>
      </c>
      <c r="AB257" s="346">
        <v>62</v>
      </c>
      <c r="AC257" s="346">
        <v>45</v>
      </c>
      <c r="AD257" s="346">
        <v>37</v>
      </c>
      <c r="AE257" s="346" t="s">
        <v>430</v>
      </c>
      <c r="AF257" s="346" t="s">
        <v>430</v>
      </c>
      <c r="AG257" s="346" t="s">
        <v>430</v>
      </c>
      <c r="AH257" s="346" t="s">
        <v>430</v>
      </c>
      <c r="AI257" s="346" t="s">
        <v>430</v>
      </c>
      <c r="AJ257" s="346">
        <v>65</v>
      </c>
      <c r="AK257" s="346">
        <v>34</v>
      </c>
      <c r="AL257" s="346">
        <v>50</v>
      </c>
      <c r="AM257" s="346" t="s">
        <v>430</v>
      </c>
      <c r="AN257" s="346">
        <v>64</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15.239439310464499</v>
      </c>
      <c r="BC257" s="348">
        <v>0.99120665197180402</v>
      </c>
      <c r="BD257" s="348">
        <v>2.99286909242686E-2</v>
      </c>
      <c r="BE257" s="375">
        <v>-0.13852334634209201</v>
      </c>
      <c r="BF257" s="374"/>
      <c r="BG257" s="372">
        <v>0.32879999999999998</v>
      </c>
      <c r="BH257" s="373"/>
      <c r="BI257" s="843">
        <v>7.2873200000000002</v>
      </c>
      <c r="BJ257" s="843">
        <v>58.011499999999998</v>
      </c>
      <c r="BK257" s="843">
        <v>34.18</v>
      </c>
      <c r="BL257" s="843">
        <v>0.52117999999999998</v>
      </c>
      <c r="BM257" s="373"/>
      <c r="BN257" s="372" t="s">
        <v>5489</v>
      </c>
      <c r="BO257" s="372" t="s">
        <v>5490</v>
      </c>
      <c r="BP257" s="372" t="s">
        <v>5491</v>
      </c>
      <c r="BQ257" s="372" t="s">
        <v>5492</v>
      </c>
      <c r="BR257" s="372" t="s">
        <v>5493</v>
      </c>
      <c r="BS257" s="373"/>
      <c r="BT257" s="354" t="s">
        <v>555</v>
      </c>
    </row>
    <row r="258" spans="1:72" s="428" customFormat="1" ht="11" x14ac:dyDescent="0.3">
      <c r="A258" s="845" t="s">
        <v>5494</v>
      </c>
      <c r="B258" s="846"/>
      <c r="C258" s="847">
        <v>46058</v>
      </c>
      <c r="D258" s="846"/>
      <c r="E258" s="848">
        <v>13.318300000000001</v>
      </c>
      <c r="F258" s="846"/>
      <c r="G258" s="849">
        <v>9.52</v>
      </c>
      <c r="H258" s="851"/>
      <c r="I258" s="850">
        <v>0</v>
      </c>
      <c r="J258" s="850">
        <v>-0.54330000000000001</v>
      </c>
      <c r="K258" s="850">
        <v>-2.9462999999999999</v>
      </c>
      <c r="L258" s="850">
        <v>-2.0777999999999999</v>
      </c>
      <c r="M258" s="850">
        <v>-3.2027999999999999</v>
      </c>
      <c r="N258" s="852" t="s">
        <v>430</v>
      </c>
      <c r="O258" s="850" t="s">
        <v>430</v>
      </c>
      <c r="P258" s="850" t="s">
        <v>430</v>
      </c>
      <c r="Q258" s="850" t="s">
        <v>430</v>
      </c>
      <c r="R258" s="850" t="s">
        <v>430</v>
      </c>
      <c r="S258" s="850">
        <v>-2.3389000000000002</v>
      </c>
      <c r="T258" s="850">
        <v>4.9497999999999998</v>
      </c>
      <c r="U258" s="850" t="s">
        <v>430</v>
      </c>
      <c r="V258" s="850" t="s">
        <v>430</v>
      </c>
      <c r="W258" s="850">
        <v>-0.52249999999999996</v>
      </c>
      <c r="X258" s="850">
        <v>-4.8</v>
      </c>
      <c r="Y258" s="851"/>
      <c r="Z258" s="848">
        <v>87</v>
      </c>
      <c r="AA258" s="848">
        <v>64</v>
      </c>
      <c r="AB258" s="848">
        <v>107</v>
      </c>
      <c r="AC258" s="848">
        <v>247</v>
      </c>
      <c r="AD258" s="848">
        <v>215</v>
      </c>
      <c r="AE258" s="848" t="s">
        <v>430</v>
      </c>
      <c r="AF258" s="848" t="s">
        <v>430</v>
      </c>
      <c r="AG258" s="848" t="s">
        <v>430</v>
      </c>
      <c r="AH258" s="848" t="s">
        <v>430</v>
      </c>
      <c r="AI258" s="848" t="s">
        <v>430</v>
      </c>
      <c r="AJ258" s="848">
        <v>246</v>
      </c>
      <c r="AK258" s="848">
        <v>219</v>
      </c>
      <c r="AL258" s="848" t="s">
        <v>430</v>
      </c>
      <c r="AM258" s="848" t="s">
        <v>430</v>
      </c>
      <c r="AN258" s="848">
        <v>32</v>
      </c>
      <c r="AO258" s="846"/>
      <c r="AP258" s="850" t="s">
        <v>430</v>
      </c>
      <c r="AQ258" s="850" t="s">
        <v>430</v>
      </c>
      <c r="AR258" s="850" t="s">
        <v>430</v>
      </c>
      <c r="AS258" s="850" t="s">
        <v>430</v>
      </c>
      <c r="AT258" s="850" t="s">
        <v>430</v>
      </c>
      <c r="AU258" s="853"/>
      <c r="AV258" s="848" t="s">
        <v>430</v>
      </c>
      <c r="AW258" s="848" t="s">
        <v>430</v>
      </c>
      <c r="AX258" s="848" t="s">
        <v>430</v>
      </c>
      <c r="AY258" s="848" t="s">
        <v>430</v>
      </c>
      <c r="AZ258" s="848" t="s">
        <v>430</v>
      </c>
      <c r="BA258" s="851"/>
      <c r="BB258" s="850">
        <v>7.6080137616286203</v>
      </c>
      <c r="BC258" s="850">
        <v>0.96863149078831201</v>
      </c>
      <c r="BD258" s="850">
        <v>-0.17605930957090499</v>
      </c>
      <c r="BE258" s="856">
        <v>-0.138045480363853</v>
      </c>
      <c r="BF258" s="851"/>
      <c r="BG258" s="859">
        <v>0.2409</v>
      </c>
      <c r="BH258" s="846"/>
      <c r="BI258" s="850">
        <v>80.541700000000006</v>
      </c>
      <c r="BJ258" s="850">
        <v>17.9741</v>
      </c>
      <c r="BK258" s="850">
        <v>1.1334200000000001</v>
      </c>
      <c r="BL258" s="850">
        <v>0.35077999999999998</v>
      </c>
      <c r="BM258" s="846"/>
      <c r="BN258" s="859" t="s">
        <v>5495</v>
      </c>
      <c r="BO258" s="859" t="s">
        <v>5496</v>
      </c>
      <c r="BP258" s="859" t="s">
        <v>5497</v>
      </c>
      <c r="BQ258" s="859" t="s">
        <v>5498</v>
      </c>
      <c r="BR258" s="859" t="s">
        <v>5499</v>
      </c>
      <c r="BS258" s="846"/>
      <c r="BT258" s="860" t="s">
        <v>555</v>
      </c>
    </row>
    <row r="259" spans="1:72" s="428" customFormat="1" ht="11" x14ac:dyDescent="0.3">
      <c r="A259" s="845" t="s">
        <v>5500</v>
      </c>
      <c r="B259" s="846"/>
      <c r="C259" s="847">
        <v>45166</v>
      </c>
      <c r="D259" s="846"/>
      <c r="E259" s="848">
        <v>12.470800000000001</v>
      </c>
      <c r="F259" s="846"/>
      <c r="G259" s="849">
        <v>12.519</v>
      </c>
      <c r="H259" s="851"/>
      <c r="I259" s="850">
        <v>-0.1515</v>
      </c>
      <c r="J259" s="850">
        <v>-3.7591999999999999</v>
      </c>
      <c r="K259" s="850">
        <v>-6.077</v>
      </c>
      <c r="L259" s="850">
        <v>3.0625</v>
      </c>
      <c r="M259" s="850">
        <v>2.9862000000000002</v>
      </c>
      <c r="N259" s="852">
        <v>-8.9659999999999993</v>
      </c>
      <c r="O259" s="850">
        <v>-6.9823000000000004</v>
      </c>
      <c r="P259" s="850">
        <v>6.0072000000000001</v>
      </c>
      <c r="Q259" s="850" t="s">
        <v>430</v>
      </c>
      <c r="R259" s="850" t="s">
        <v>430</v>
      </c>
      <c r="S259" s="850">
        <v>-1.2464</v>
      </c>
      <c r="T259" s="850">
        <v>14.047599999999999</v>
      </c>
      <c r="U259" s="850">
        <v>-4.2230999999999996</v>
      </c>
      <c r="V259" s="850">
        <v>-6.2107000000000001</v>
      </c>
      <c r="W259" s="850">
        <v>-4.6680000000000001</v>
      </c>
      <c r="X259" s="850">
        <v>7.6744000000000003</v>
      </c>
      <c r="Y259" s="851"/>
      <c r="Z259" s="848">
        <v>126</v>
      </c>
      <c r="AA259" s="848">
        <v>245</v>
      </c>
      <c r="AB259" s="848">
        <v>248</v>
      </c>
      <c r="AC259" s="848">
        <v>132</v>
      </c>
      <c r="AD259" s="848">
        <v>124</v>
      </c>
      <c r="AE259" s="848">
        <v>213</v>
      </c>
      <c r="AF259" s="848">
        <v>126</v>
      </c>
      <c r="AG259" s="848">
        <v>90</v>
      </c>
      <c r="AH259" s="848" t="s">
        <v>430</v>
      </c>
      <c r="AI259" s="848" t="s">
        <v>430</v>
      </c>
      <c r="AJ259" s="848">
        <v>183</v>
      </c>
      <c r="AK259" s="848">
        <v>112</v>
      </c>
      <c r="AL259" s="848">
        <v>152</v>
      </c>
      <c r="AM259" s="848">
        <v>211</v>
      </c>
      <c r="AN259" s="848">
        <v>252</v>
      </c>
      <c r="AO259" s="846"/>
      <c r="AP259" s="850" t="s">
        <v>430</v>
      </c>
      <c r="AQ259" s="850" t="s">
        <v>430</v>
      </c>
      <c r="AR259" s="850" t="s">
        <v>430</v>
      </c>
      <c r="AS259" s="850">
        <v>-1.58</v>
      </c>
      <c r="AT259" s="850">
        <v>-5.31</v>
      </c>
      <c r="AU259" s="853"/>
      <c r="AV259" s="848" t="s">
        <v>430</v>
      </c>
      <c r="AW259" s="848" t="s">
        <v>430</v>
      </c>
      <c r="AX259" s="848" t="s">
        <v>430</v>
      </c>
      <c r="AY259" s="848">
        <v>96</v>
      </c>
      <c r="AZ259" s="848">
        <v>162</v>
      </c>
      <c r="BA259" s="851"/>
      <c r="BB259" s="850">
        <v>18.359533624879699</v>
      </c>
      <c r="BC259" s="850">
        <v>0</v>
      </c>
      <c r="BD259" s="850">
        <v>1.04160287103797E-2</v>
      </c>
      <c r="BE259" s="856" t="s">
        <v>430</v>
      </c>
      <c r="BF259" s="851"/>
      <c r="BG259" s="859" t="s">
        <v>430</v>
      </c>
      <c r="BH259" s="846"/>
      <c r="BI259" s="850">
        <v>28.313199999999998</v>
      </c>
      <c r="BJ259" s="850">
        <v>67.996499999999997</v>
      </c>
      <c r="BK259" s="850">
        <v>3.64411</v>
      </c>
      <c r="BL259" s="850">
        <v>4.6190000000000002E-2</v>
      </c>
      <c r="BM259" s="846"/>
      <c r="BN259" s="859" t="s">
        <v>5501</v>
      </c>
      <c r="BO259" s="859" t="s">
        <v>5502</v>
      </c>
      <c r="BP259" s="859" t="s">
        <v>5503</v>
      </c>
      <c r="BQ259" s="859" t="s">
        <v>5504</v>
      </c>
      <c r="BR259" s="859" t="s">
        <v>5505</v>
      </c>
      <c r="BS259" s="846"/>
      <c r="BT259" s="860" t="s">
        <v>555</v>
      </c>
    </row>
    <row r="260" spans="1:72" s="428" customFormat="1" x14ac:dyDescent="0.25">
      <c r="A260" s="345" t="s">
        <v>5506</v>
      </c>
      <c r="B260" s="373"/>
      <c r="C260" s="719">
        <v>45894</v>
      </c>
      <c r="D260" s="373"/>
      <c r="E260" s="346">
        <v>11.0733</v>
      </c>
      <c r="F260" s="373"/>
      <c r="G260" s="347">
        <v>10.672499999999999</v>
      </c>
      <c r="H260" s="374"/>
      <c r="I260" s="348">
        <v>-0.44590000000000002</v>
      </c>
      <c r="J260" s="348">
        <v>-0.73199999999999998</v>
      </c>
      <c r="K260" s="348">
        <v>-3.0045999999999999</v>
      </c>
      <c r="L260" s="348">
        <v>4.9596</v>
      </c>
      <c r="M260" s="348">
        <v>7.9272999999999998</v>
      </c>
      <c r="N260" s="350">
        <v>6.7442000000000002</v>
      </c>
      <c r="O260" s="348" t="s">
        <v>430</v>
      </c>
      <c r="P260" s="348" t="s">
        <v>430</v>
      </c>
      <c r="Q260" s="348" t="s">
        <v>430</v>
      </c>
      <c r="R260" s="348" t="s">
        <v>430</v>
      </c>
      <c r="S260" s="348">
        <v>1.3485</v>
      </c>
      <c r="T260" s="348">
        <v>19.971</v>
      </c>
      <c r="U260" s="348">
        <v>4.5462999999999996</v>
      </c>
      <c r="V260" s="348">
        <v>6.6620999999999997</v>
      </c>
      <c r="W260" s="348">
        <v>-1.6894</v>
      </c>
      <c r="X260" s="348">
        <v>6.4337</v>
      </c>
      <c r="Y260" s="374"/>
      <c r="Z260" s="346">
        <v>197</v>
      </c>
      <c r="AA260" s="346">
        <v>81</v>
      </c>
      <c r="AB260" s="346">
        <v>123</v>
      </c>
      <c r="AC260" s="346">
        <v>71</v>
      </c>
      <c r="AD260" s="346">
        <v>74</v>
      </c>
      <c r="AE260" s="346">
        <v>59</v>
      </c>
      <c r="AF260" s="346" t="s">
        <v>430</v>
      </c>
      <c r="AG260" s="346" t="s">
        <v>430</v>
      </c>
      <c r="AH260" s="346" t="s">
        <v>430</v>
      </c>
      <c r="AI260" s="346" t="s">
        <v>430</v>
      </c>
      <c r="AJ260" s="346">
        <v>95</v>
      </c>
      <c r="AK260" s="346">
        <v>55</v>
      </c>
      <c r="AL260" s="346">
        <v>55</v>
      </c>
      <c r="AM260" s="346">
        <v>83</v>
      </c>
      <c r="AN260" s="346">
        <v>79</v>
      </c>
      <c r="AO260" s="373"/>
      <c r="AP260" s="348" t="s">
        <v>430</v>
      </c>
      <c r="AQ260" s="348" t="s">
        <v>430</v>
      </c>
      <c r="AR260" s="348" t="s">
        <v>430</v>
      </c>
      <c r="AS260" s="348" t="s">
        <v>430</v>
      </c>
      <c r="AT260" s="348">
        <v>8.59</v>
      </c>
      <c r="AU260" s="351"/>
      <c r="AV260" s="346" t="s">
        <v>430</v>
      </c>
      <c r="AW260" s="346" t="s">
        <v>430</v>
      </c>
      <c r="AX260" s="346" t="s">
        <v>430</v>
      </c>
      <c r="AY260" s="346" t="s">
        <v>430</v>
      </c>
      <c r="AZ260" s="346">
        <v>57</v>
      </c>
      <c r="BA260" s="374"/>
      <c r="BB260" s="348">
        <v>11.1524477215224</v>
      </c>
      <c r="BC260" s="348">
        <v>0.99301140603149396</v>
      </c>
      <c r="BD260" s="348">
        <v>1.4465816616067001E-2</v>
      </c>
      <c r="BE260" s="375">
        <v>-9.8585777736818994E-2</v>
      </c>
      <c r="BF260" s="374"/>
      <c r="BG260" s="372">
        <v>0.13389999999999999</v>
      </c>
      <c r="BH260" s="373"/>
      <c r="BI260" s="843">
        <v>86.444100000000006</v>
      </c>
      <c r="BJ260" s="843">
        <v>13.201499999999999</v>
      </c>
      <c r="BK260" s="348" t="s">
        <v>430</v>
      </c>
      <c r="BL260" s="843">
        <v>0.35439999999999999</v>
      </c>
      <c r="BM260" s="373"/>
      <c r="BN260" s="372" t="s">
        <v>5507</v>
      </c>
      <c r="BO260" s="372" t="s">
        <v>5508</v>
      </c>
      <c r="BP260" s="372" t="s">
        <v>5509</v>
      </c>
      <c r="BQ260" s="372" t="s">
        <v>5151</v>
      </c>
      <c r="BR260" s="372" t="s">
        <v>5510</v>
      </c>
      <c r="BS260" s="373"/>
      <c r="BT260" s="354" t="s">
        <v>555</v>
      </c>
    </row>
    <row r="261" spans="1:72" s="428" customFormat="1" x14ac:dyDescent="0.25">
      <c r="A261" s="345" t="s">
        <v>5511</v>
      </c>
      <c r="B261" s="373"/>
      <c r="C261" s="719">
        <v>45600</v>
      </c>
      <c r="D261" s="373"/>
      <c r="E261" s="346">
        <v>10.3</v>
      </c>
      <c r="F261" s="373"/>
      <c r="G261" s="347">
        <v>10.8957</v>
      </c>
      <c r="H261" s="374"/>
      <c r="I261" s="348">
        <v>-0.37580000000000002</v>
      </c>
      <c r="J261" s="348">
        <v>-1.3705000000000001</v>
      </c>
      <c r="K261" s="348">
        <v>-2.4356</v>
      </c>
      <c r="L261" s="348">
        <v>4.3658999999999999</v>
      </c>
      <c r="M261" s="348">
        <v>8.2640999999999991</v>
      </c>
      <c r="N261" s="350">
        <v>5.7157999999999998</v>
      </c>
      <c r="O261" s="348" t="s">
        <v>430</v>
      </c>
      <c r="P261" s="348" t="s">
        <v>430</v>
      </c>
      <c r="Q261" s="348" t="s">
        <v>430</v>
      </c>
      <c r="R261" s="348" t="s">
        <v>430</v>
      </c>
      <c r="S261" s="348">
        <v>0.51200000000000001</v>
      </c>
      <c r="T261" s="348">
        <v>17.4498</v>
      </c>
      <c r="U261" s="348">
        <v>2.3098999999999998</v>
      </c>
      <c r="V261" s="348">
        <v>8.0805000000000007</v>
      </c>
      <c r="W261" s="348">
        <v>-2.6970000000000001</v>
      </c>
      <c r="X261" s="348">
        <v>4.7478999999999996</v>
      </c>
      <c r="Y261" s="374"/>
      <c r="Z261" s="346">
        <v>164</v>
      </c>
      <c r="AA261" s="346">
        <v>141</v>
      </c>
      <c r="AB261" s="346">
        <v>93</v>
      </c>
      <c r="AC261" s="346">
        <v>90</v>
      </c>
      <c r="AD261" s="346">
        <v>61</v>
      </c>
      <c r="AE261" s="346">
        <v>79</v>
      </c>
      <c r="AF261" s="346" t="s">
        <v>430</v>
      </c>
      <c r="AG261" s="346" t="s">
        <v>430</v>
      </c>
      <c r="AH261" s="346" t="s">
        <v>430</v>
      </c>
      <c r="AI261" s="346" t="s">
        <v>430</v>
      </c>
      <c r="AJ261" s="346">
        <v>121</v>
      </c>
      <c r="AK261" s="346">
        <v>80</v>
      </c>
      <c r="AL261" s="346">
        <v>88</v>
      </c>
      <c r="AM261" s="346">
        <v>63</v>
      </c>
      <c r="AN261" s="346">
        <v>192</v>
      </c>
      <c r="AO261" s="373"/>
      <c r="AP261" s="348" t="s">
        <v>430</v>
      </c>
      <c r="AQ261" s="348" t="s">
        <v>430</v>
      </c>
      <c r="AR261" s="348" t="s">
        <v>430</v>
      </c>
      <c r="AS261" s="348" t="s">
        <v>430</v>
      </c>
      <c r="AT261" s="348">
        <v>6.65</v>
      </c>
      <c r="AU261" s="351"/>
      <c r="AV261" s="346" t="s">
        <v>430</v>
      </c>
      <c r="AW261" s="346" t="s">
        <v>430</v>
      </c>
      <c r="AX261" s="346" t="s">
        <v>430</v>
      </c>
      <c r="AY261" s="346" t="s">
        <v>430</v>
      </c>
      <c r="AZ261" s="346">
        <v>79</v>
      </c>
      <c r="BA261" s="374"/>
      <c r="BB261" s="348">
        <v>16.934069628628301</v>
      </c>
      <c r="BC261" s="348">
        <v>0.99249719105993695</v>
      </c>
      <c r="BD261" s="348">
        <v>2.2468162314901799E-3</v>
      </c>
      <c r="BE261" s="375">
        <v>-0.106454506244248</v>
      </c>
      <c r="BF261" s="374"/>
      <c r="BG261" s="372">
        <v>0.1605</v>
      </c>
      <c r="BH261" s="373"/>
      <c r="BI261" s="843">
        <v>10.904</v>
      </c>
      <c r="BJ261" s="843">
        <v>84.620699999999999</v>
      </c>
      <c r="BK261" s="843">
        <v>4.2868300000000001</v>
      </c>
      <c r="BL261" s="843">
        <v>0.18847</v>
      </c>
      <c r="BM261" s="373"/>
      <c r="BN261" s="372" t="s">
        <v>1842</v>
      </c>
      <c r="BO261" s="372" t="s">
        <v>1871</v>
      </c>
      <c r="BP261" s="372" t="s">
        <v>5469</v>
      </c>
      <c r="BQ261" s="372" t="s">
        <v>1642</v>
      </c>
      <c r="BR261" s="372" t="s">
        <v>4571</v>
      </c>
      <c r="BS261" s="373"/>
      <c r="BT261" s="354" t="s">
        <v>5447</v>
      </c>
    </row>
    <row r="262" spans="1:72" s="428" customFormat="1" x14ac:dyDescent="0.25">
      <c r="A262" s="345" t="s">
        <v>5512</v>
      </c>
      <c r="B262" s="373"/>
      <c r="C262" s="719">
        <v>45680</v>
      </c>
      <c r="D262" s="373"/>
      <c r="E262" s="346">
        <v>9.6806999999999999</v>
      </c>
      <c r="F262" s="373"/>
      <c r="G262" s="347">
        <v>10.021800000000001</v>
      </c>
      <c r="H262" s="374"/>
      <c r="I262" s="348">
        <v>-0.16830000000000001</v>
      </c>
      <c r="J262" s="348">
        <v>-1.0212000000000001</v>
      </c>
      <c r="K262" s="348">
        <v>-4.5015000000000001</v>
      </c>
      <c r="L262" s="348">
        <v>4.2645</v>
      </c>
      <c r="M262" s="348">
        <v>1.0741000000000001</v>
      </c>
      <c r="N262" s="350">
        <v>-1.3174999999999999</v>
      </c>
      <c r="O262" s="348" t="s">
        <v>430</v>
      </c>
      <c r="P262" s="348" t="s">
        <v>430</v>
      </c>
      <c r="Q262" s="348" t="s">
        <v>430</v>
      </c>
      <c r="R262" s="348" t="s">
        <v>430</v>
      </c>
      <c r="S262" s="348">
        <v>0.87270000000000003</v>
      </c>
      <c r="T262" s="348">
        <v>10.547599999999999</v>
      </c>
      <c r="U262" s="348">
        <v>-2.4253</v>
      </c>
      <c r="V262" s="348">
        <v>1.5442</v>
      </c>
      <c r="W262" s="348">
        <v>-2.6669999999999998</v>
      </c>
      <c r="X262" s="348">
        <v>0.13370000000000001</v>
      </c>
      <c r="Y262" s="374"/>
      <c r="Z262" s="346">
        <v>138</v>
      </c>
      <c r="AA262" s="346">
        <v>101</v>
      </c>
      <c r="AB262" s="346">
        <v>185</v>
      </c>
      <c r="AC262" s="346">
        <v>96</v>
      </c>
      <c r="AD262" s="346">
        <v>158</v>
      </c>
      <c r="AE262" s="346">
        <v>148</v>
      </c>
      <c r="AF262" s="346" t="s">
        <v>430</v>
      </c>
      <c r="AG262" s="346" t="s">
        <v>430</v>
      </c>
      <c r="AH262" s="346" t="s">
        <v>430</v>
      </c>
      <c r="AI262" s="346" t="s">
        <v>430</v>
      </c>
      <c r="AJ262" s="346">
        <v>100</v>
      </c>
      <c r="AK262" s="346">
        <v>153</v>
      </c>
      <c r="AL262" s="346">
        <v>127</v>
      </c>
      <c r="AM262" s="346">
        <v>137</v>
      </c>
      <c r="AN262" s="346">
        <v>179</v>
      </c>
      <c r="AO262" s="373"/>
      <c r="AP262" s="348" t="s">
        <v>430</v>
      </c>
      <c r="AQ262" s="348" t="s">
        <v>430</v>
      </c>
      <c r="AR262" s="348" t="s">
        <v>430</v>
      </c>
      <c r="AS262" s="348" t="s">
        <v>430</v>
      </c>
      <c r="AT262" s="348">
        <v>-0.82</v>
      </c>
      <c r="AU262" s="351"/>
      <c r="AV262" s="346" t="s">
        <v>430</v>
      </c>
      <c r="AW262" s="346" t="s">
        <v>430</v>
      </c>
      <c r="AX262" s="346" t="s">
        <v>430</v>
      </c>
      <c r="AY262" s="346" t="s">
        <v>430</v>
      </c>
      <c r="AZ262" s="346">
        <v>126</v>
      </c>
      <c r="BA262" s="374"/>
      <c r="BB262" s="348">
        <v>12.4863813275394</v>
      </c>
      <c r="BC262" s="348">
        <v>0.99472907145147804</v>
      </c>
      <c r="BD262" s="348">
        <v>-2.3352691401179699E-2</v>
      </c>
      <c r="BE262" s="375">
        <v>-0.11617629421341701</v>
      </c>
      <c r="BF262" s="374"/>
      <c r="BG262" s="372">
        <v>0.18990000000000001</v>
      </c>
      <c r="BH262" s="373"/>
      <c r="BI262" s="843">
        <v>83.900199999999998</v>
      </c>
      <c r="BJ262" s="843">
        <v>15.921099999999999</v>
      </c>
      <c r="BK262" s="348" t="s">
        <v>430</v>
      </c>
      <c r="BL262" s="843">
        <v>0.1787</v>
      </c>
      <c r="BM262" s="373"/>
      <c r="BN262" s="372" t="s">
        <v>3299</v>
      </c>
      <c r="BO262" s="372" t="s">
        <v>5513</v>
      </c>
      <c r="BP262" s="372" t="s">
        <v>5132</v>
      </c>
      <c r="BQ262" s="372" t="s">
        <v>5133</v>
      </c>
      <c r="BR262" s="372" t="s">
        <v>5134</v>
      </c>
      <c r="BS262" s="373"/>
      <c r="BT262" s="354" t="s">
        <v>4704</v>
      </c>
    </row>
    <row r="263" spans="1:72" s="428" customFormat="1" x14ac:dyDescent="0.25">
      <c r="A263" s="345" t="s">
        <v>5514</v>
      </c>
      <c r="B263" s="373"/>
      <c r="C263" s="719">
        <v>46190</v>
      </c>
      <c r="D263" s="373"/>
      <c r="E263" s="346">
        <v>9.0687999999999995</v>
      </c>
      <c r="F263" s="373"/>
      <c r="G263" s="347">
        <v>10.7765</v>
      </c>
      <c r="H263" s="374"/>
      <c r="I263" s="348">
        <v>0.23250000000000001</v>
      </c>
      <c r="J263" s="348">
        <v>0.81389999999999996</v>
      </c>
      <c r="K263" s="348">
        <v>2.4197000000000002</v>
      </c>
      <c r="L263" s="348" t="s">
        <v>430</v>
      </c>
      <c r="M263" s="348" t="s">
        <v>430</v>
      </c>
      <c r="N263" s="350" t="s">
        <v>430</v>
      </c>
      <c r="O263" s="348" t="s">
        <v>430</v>
      </c>
      <c r="P263" s="348" t="s">
        <v>430</v>
      </c>
      <c r="Q263" s="348" t="s">
        <v>430</v>
      </c>
      <c r="R263" s="348" t="s">
        <v>430</v>
      </c>
      <c r="S263" s="348">
        <v>6.8026999999999997</v>
      </c>
      <c r="T263" s="348" t="s">
        <v>430</v>
      </c>
      <c r="U263" s="348" t="s">
        <v>430</v>
      </c>
      <c r="V263" s="348" t="s">
        <v>430</v>
      </c>
      <c r="W263" s="348">
        <v>1.1631</v>
      </c>
      <c r="X263" s="348">
        <v>7.7649999999999997</v>
      </c>
      <c r="Y263" s="374"/>
      <c r="Z263" s="346">
        <v>21</v>
      </c>
      <c r="AA263" s="346">
        <v>7</v>
      </c>
      <c r="AB263" s="346">
        <v>3</v>
      </c>
      <c r="AC263" s="346" t="s">
        <v>430</v>
      </c>
      <c r="AD263" s="346" t="s">
        <v>430</v>
      </c>
      <c r="AE263" s="346" t="s">
        <v>430</v>
      </c>
      <c r="AF263" s="346" t="s">
        <v>430</v>
      </c>
      <c r="AG263" s="346" t="s">
        <v>430</v>
      </c>
      <c r="AH263" s="346" t="s">
        <v>430</v>
      </c>
      <c r="AI263" s="346" t="s">
        <v>430</v>
      </c>
      <c r="AJ263" s="346">
        <v>14</v>
      </c>
      <c r="AK263" s="346" t="s">
        <v>430</v>
      </c>
      <c r="AL263" s="346" t="s">
        <v>430</v>
      </c>
      <c r="AM263" s="346" t="s">
        <v>430</v>
      </c>
      <c r="AN263" s="346">
        <v>3</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v>1.84257320254183</v>
      </c>
      <c r="BC263" s="348">
        <v>1.0683583168645101</v>
      </c>
      <c r="BD263" s="348">
        <v>0.87676378404644495</v>
      </c>
      <c r="BE263" s="375">
        <v>-0.26093436025924699</v>
      </c>
      <c r="BF263" s="374"/>
      <c r="BG263" s="372">
        <v>0.39439999999999997</v>
      </c>
      <c r="BH263" s="373"/>
      <c r="BI263" s="348" t="s">
        <v>430</v>
      </c>
      <c r="BJ263" s="843">
        <v>6.4954599999999996</v>
      </c>
      <c r="BK263" s="843">
        <v>96.9572</v>
      </c>
      <c r="BL263" s="843">
        <v>-3.4526599999999998</v>
      </c>
      <c r="BM263" s="373"/>
      <c r="BN263" s="372" t="s">
        <v>5312</v>
      </c>
      <c r="BO263" s="372" t="s">
        <v>1686</v>
      </c>
      <c r="BP263" s="372" t="s">
        <v>5515</v>
      </c>
      <c r="BQ263" s="372" t="s">
        <v>5516</v>
      </c>
      <c r="BR263" s="372" t="s">
        <v>5316</v>
      </c>
      <c r="BS263" s="373"/>
      <c r="BT263" s="354" t="s">
        <v>555</v>
      </c>
    </row>
    <row r="264" spans="1:72" s="428" customFormat="1" ht="11" x14ac:dyDescent="0.3">
      <c r="A264" s="845" t="s">
        <v>5517</v>
      </c>
      <c r="B264" s="846"/>
      <c r="C264" s="847">
        <v>46190</v>
      </c>
      <c r="D264" s="846"/>
      <c r="E264" s="848">
        <v>7.1912000000000003</v>
      </c>
      <c r="F264" s="846"/>
      <c r="G264" s="849">
        <v>10.097</v>
      </c>
      <c r="H264" s="851"/>
      <c r="I264" s="850">
        <v>-0.1681</v>
      </c>
      <c r="J264" s="850">
        <v>-1.0195000000000001</v>
      </c>
      <c r="K264" s="850">
        <v>-4.4748999999999999</v>
      </c>
      <c r="L264" s="850" t="s">
        <v>430</v>
      </c>
      <c r="M264" s="850" t="s">
        <v>430</v>
      </c>
      <c r="N264" s="852" t="s">
        <v>430</v>
      </c>
      <c r="O264" s="850" t="s">
        <v>430</v>
      </c>
      <c r="P264" s="850" t="s">
        <v>430</v>
      </c>
      <c r="Q264" s="850" t="s">
        <v>430</v>
      </c>
      <c r="R264" s="850" t="s">
        <v>430</v>
      </c>
      <c r="S264" s="850">
        <v>0.89939999999999998</v>
      </c>
      <c r="T264" s="850" t="s">
        <v>430</v>
      </c>
      <c r="U264" s="850" t="s">
        <v>430</v>
      </c>
      <c r="V264" s="850" t="s">
        <v>430</v>
      </c>
      <c r="W264" s="850">
        <v>-2.6514000000000002</v>
      </c>
      <c r="X264" s="850">
        <v>0.97</v>
      </c>
      <c r="Y264" s="851"/>
      <c r="Z264" s="848">
        <v>137</v>
      </c>
      <c r="AA264" s="848">
        <v>100</v>
      </c>
      <c r="AB264" s="848">
        <v>167</v>
      </c>
      <c r="AC264" s="848" t="s">
        <v>430</v>
      </c>
      <c r="AD264" s="848" t="s">
        <v>430</v>
      </c>
      <c r="AE264" s="848" t="s">
        <v>430</v>
      </c>
      <c r="AF264" s="848" t="s">
        <v>430</v>
      </c>
      <c r="AG264" s="848" t="s">
        <v>430</v>
      </c>
      <c r="AH264" s="848" t="s">
        <v>430</v>
      </c>
      <c r="AI264" s="848" t="s">
        <v>430</v>
      </c>
      <c r="AJ264" s="848">
        <v>99</v>
      </c>
      <c r="AK264" s="848" t="s">
        <v>430</v>
      </c>
      <c r="AL264" s="848" t="s">
        <v>430</v>
      </c>
      <c r="AM264" s="848" t="s">
        <v>430</v>
      </c>
      <c r="AN264" s="848">
        <v>169</v>
      </c>
      <c r="AO264" s="846"/>
      <c r="AP264" s="850" t="s">
        <v>430</v>
      </c>
      <c r="AQ264" s="850" t="s">
        <v>430</v>
      </c>
      <c r="AR264" s="850" t="s">
        <v>430</v>
      </c>
      <c r="AS264" s="850" t="s">
        <v>430</v>
      </c>
      <c r="AT264" s="850" t="s">
        <v>430</v>
      </c>
      <c r="AU264" s="853"/>
      <c r="AV264" s="848" t="s">
        <v>430</v>
      </c>
      <c r="AW264" s="848" t="s">
        <v>430</v>
      </c>
      <c r="AX264" s="848" t="s">
        <v>430</v>
      </c>
      <c r="AY264" s="848" t="s">
        <v>430</v>
      </c>
      <c r="AZ264" s="848" t="s">
        <v>430</v>
      </c>
      <c r="BA264" s="851"/>
      <c r="BB264" s="850">
        <v>19.085131894207599</v>
      </c>
      <c r="BC264" s="850">
        <v>0.99737600845345398</v>
      </c>
      <c r="BD264" s="850">
        <v>-5.4317296893896597E-2</v>
      </c>
      <c r="BE264" s="856">
        <v>-7.8086922153430299E-2</v>
      </c>
      <c r="BF264" s="851"/>
      <c r="BG264" s="859">
        <v>0.21609999999999999</v>
      </c>
      <c r="BH264" s="846"/>
      <c r="BI264" s="850">
        <v>83.367999999999995</v>
      </c>
      <c r="BJ264" s="850">
        <v>15.8248</v>
      </c>
      <c r="BK264" s="850" t="s">
        <v>430</v>
      </c>
      <c r="BL264" s="850">
        <v>0.80720000000000003</v>
      </c>
      <c r="BM264" s="846"/>
      <c r="BN264" s="859" t="s">
        <v>2938</v>
      </c>
      <c r="BO264" s="859" t="s">
        <v>5518</v>
      </c>
      <c r="BP264" s="859" t="s">
        <v>2198</v>
      </c>
      <c r="BQ264" s="859" t="s">
        <v>5519</v>
      </c>
      <c r="BR264" s="859" t="s">
        <v>5520</v>
      </c>
      <c r="BS264" s="846"/>
      <c r="BT264" s="860" t="s">
        <v>555</v>
      </c>
    </row>
    <row r="265" spans="1:72" s="428" customFormat="1" x14ac:dyDescent="0.25">
      <c r="A265" s="345" t="s">
        <v>5521</v>
      </c>
      <c r="B265" s="373"/>
      <c r="C265" s="719">
        <v>40348</v>
      </c>
      <c r="D265" s="373"/>
      <c r="E265" s="346">
        <v>6.3013000000000003</v>
      </c>
      <c r="F265" s="373"/>
      <c r="G265" s="347">
        <v>44.662399999999998</v>
      </c>
      <c r="H265" s="374"/>
      <c r="I265" s="348">
        <v>0.19320000000000001</v>
      </c>
      <c r="J265" s="348">
        <v>-1.6494</v>
      </c>
      <c r="K265" s="348">
        <v>-4.5083000000000002</v>
      </c>
      <c r="L265" s="348">
        <v>1.4745999999999999</v>
      </c>
      <c r="M265" s="348">
        <v>-3.0333000000000001</v>
      </c>
      <c r="N265" s="350">
        <v>-6.0389999999999997</v>
      </c>
      <c r="O265" s="348">
        <v>-3.0642</v>
      </c>
      <c r="P265" s="348">
        <v>5.7607999999999997</v>
      </c>
      <c r="Q265" s="348">
        <v>6.2262000000000004</v>
      </c>
      <c r="R265" s="348">
        <v>10.446300000000001</v>
      </c>
      <c r="S265" s="348">
        <v>-1.5075000000000001</v>
      </c>
      <c r="T265" s="348">
        <v>5.3272000000000004</v>
      </c>
      <c r="U265" s="348">
        <v>-10.0504</v>
      </c>
      <c r="V265" s="348">
        <v>-4.6322999999999999</v>
      </c>
      <c r="W265" s="348">
        <v>-2.4824000000000002</v>
      </c>
      <c r="X265" s="348">
        <v>9.6541999999999994</v>
      </c>
      <c r="Y265" s="374"/>
      <c r="Z265" s="346">
        <v>39</v>
      </c>
      <c r="AA265" s="346">
        <v>192</v>
      </c>
      <c r="AB265" s="346">
        <v>188</v>
      </c>
      <c r="AC265" s="346">
        <v>215</v>
      </c>
      <c r="AD265" s="346">
        <v>213</v>
      </c>
      <c r="AE265" s="346">
        <v>191</v>
      </c>
      <c r="AF265" s="346">
        <v>101</v>
      </c>
      <c r="AG265" s="346">
        <v>92</v>
      </c>
      <c r="AH265" s="346">
        <v>41</v>
      </c>
      <c r="AI265" s="346">
        <v>15</v>
      </c>
      <c r="AJ265" s="346">
        <v>204</v>
      </c>
      <c r="AK265" s="346">
        <v>217</v>
      </c>
      <c r="AL265" s="346">
        <v>213</v>
      </c>
      <c r="AM265" s="346">
        <v>194</v>
      </c>
      <c r="AN265" s="346">
        <v>132</v>
      </c>
      <c r="AO265" s="373"/>
      <c r="AP265" s="348">
        <v>9.86</v>
      </c>
      <c r="AQ265" s="348">
        <v>8.6</v>
      </c>
      <c r="AR265" s="348">
        <v>4.83</v>
      </c>
      <c r="AS265" s="348">
        <v>-0.27</v>
      </c>
      <c r="AT265" s="348">
        <v>-9.6999999999999993</v>
      </c>
      <c r="AU265" s="351"/>
      <c r="AV265" s="346">
        <v>13</v>
      </c>
      <c r="AW265" s="346">
        <v>21</v>
      </c>
      <c r="AX265" s="346">
        <v>41</v>
      </c>
      <c r="AY265" s="346">
        <v>88</v>
      </c>
      <c r="AZ265" s="346">
        <v>205</v>
      </c>
      <c r="BA265" s="374"/>
      <c r="BB265" s="348">
        <v>11.597501382515</v>
      </c>
      <c r="BC265" s="348">
        <v>0.99256131998168595</v>
      </c>
      <c r="BD265" s="348">
        <v>9.7648962128191706E-3</v>
      </c>
      <c r="BE265" s="375">
        <v>-0.104156409320772</v>
      </c>
      <c r="BF265" s="374"/>
      <c r="BG265" s="372">
        <v>1.0545</v>
      </c>
      <c r="BH265" s="373"/>
      <c r="BI265" s="843">
        <v>97.298299999999998</v>
      </c>
      <c r="BJ265" s="843">
        <v>1.3396399999999999</v>
      </c>
      <c r="BK265" s="348" t="s">
        <v>430</v>
      </c>
      <c r="BL265" s="843">
        <v>1.36206</v>
      </c>
      <c r="BM265" s="373"/>
      <c r="BN265" s="372" t="s">
        <v>5522</v>
      </c>
      <c r="BO265" s="372" t="s">
        <v>5523</v>
      </c>
      <c r="BP265" s="372" t="s">
        <v>5524</v>
      </c>
      <c r="BQ265" s="372" t="s">
        <v>938</v>
      </c>
      <c r="BR265" s="372" t="s">
        <v>5525</v>
      </c>
      <c r="BS265" s="373"/>
      <c r="BT265" s="354" t="s">
        <v>443</v>
      </c>
    </row>
    <row r="266" spans="1:72" s="428" customFormat="1" x14ac:dyDescent="0.25">
      <c r="A266" s="345" t="s">
        <v>5526</v>
      </c>
      <c r="B266" s="373"/>
      <c r="C266" s="719">
        <v>46167</v>
      </c>
      <c r="D266" s="373"/>
      <c r="E266" s="346">
        <v>5.5179</v>
      </c>
      <c r="F266" s="373"/>
      <c r="G266" s="347">
        <v>10.155799999999999</v>
      </c>
      <c r="H266" s="374"/>
      <c r="I266" s="348">
        <v>0.33389999999999997</v>
      </c>
      <c r="J266" s="348">
        <v>-1.6102000000000001</v>
      </c>
      <c r="K266" s="348">
        <v>-0.90649999999999997</v>
      </c>
      <c r="L266" s="348">
        <v>2.3151000000000002</v>
      </c>
      <c r="M266" s="348" t="s">
        <v>430</v>
      </c>
      <c r="N266" s="350" t="s">
        <v>430</v>
      </c>
      <c r="O266" s="348" t="s">
        <v>430</v>
      </c>
      <c r="P266" s="348" t="s">
        <v>430</v>
      </c>
      <c r="Q266" s="348" t="s">
        <v>430</v>
      </c>
      <c r="R266" s="348" t="s">
        <v>430</v>
      </c>
      <c r="S266" s="348">
        <v>-2.2023000000000001</v>
      </c>
      <c r="T266" s="348" t="s">
        <v>430</v>
      </c>
      <c r="U266" s="348" t="s">
        <v>430</v>
      </c>
      <c r="V266" s="348" t="s">
        <v>430</v>
      </c>
      <c r="W266" s="348">
        <v>-2.5299</v>
      </c>
      <c r="X266" s="348">
        <v>1.5580000000000001</v>
      </c>
      <c r="Y266" s="374"/>
      <c r="Z266" s="346">
        <v>4</v>
      </c>
      <c r="AA266" s="346">
        <v>181</v>
      </c>
      <c r="AB266" s="346">
        <v>49</v>
      </c>
      <c r="AC266" s="346">
        <v>158</v>
      </c>
      <c r="AD266" s="346" t="s">
        <v>430</v>
      </c>
      <c r="AE266" s="346" t="s">
        <v>430</v>
      </c>
      <c r="AF266" s="346" t="s">
        <v>430</v>
      </c>
      <c r="AG266" s="346" t="s">
        <v>430</v>
      </c>
      <c r="AH266" s="346" t="s">
        <v>430</v>
      </c>
      <c r="AI266" s="346" t="s">
        <v>430</v>
      </c>
      <c r="AJ266" s="346">
        <v>242</v>
      </c>
      <c r="AK266" s="346" t="s">
        <v>430</v>
      </c>
      <c r="AL266" s="346" t="s">
        <v>430</v>
      </c>
      <c r="AM266" s="346" t="s">
        <v>430</v>
      </c>
      <c r="AN266" s="346">
        <v>164</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13.2341761620431</v>
      </c>
      <c r="BC266" s="348">
        <v>0.98102996774456797</v>
      </c>
      <c r="BD266" s="348">
        <v>2.8873746244649098E-2</v>
      </c>
      <c r="BE266" s="375">
        <v>-0.127773164976695</v>
      </c>
      <c r="BF266" s="374"/>
      <c r="BG266" s="372">
        <v>0.17510000000000001</v>
      </c>
      <c r="BH266" s="373"/>
      <c r="BI266" s="843">
        <v>79.712000000000003</v>
      </c>
      <c r="BJ266" s="843">
        <v>17.090599999999998</v>
      </c>
      <c r="BK266" s="843">
        <v>2.6584599999999998</v>
      </c>
      <c r="BL266" s="843">
        <v>0.53893999999999997</v>
      </c>
      <c r="BM266" s="373"/>
      <c r="BN266" s="372" t="s">
        <v>5527</v>
      </c>
      <c r="BO266" s="372" t="s">
        <v>5528</v>
      </c>
      <c r="BP266" s="372" t="s">
        <v>430</v>
      </c>
      <c r="BQ266" s="372" t="s">
        <v>430</v>
      </c>
      <c r="BR266" s="372" t="s">
        <v>430</v>
      </c>
      <c r="BS266" s="373"/>
      <c r="BT266" s="354" t="s">
        <v>555</v>
      </c>
    </row>
    <row r="267" spans="1:72" s="428" customFormat="1" x14ac:dyDescent="0.25">
      <c r="A267" s="345" t="s">
        <v>5529</v>
      </c>
      <c r="B267" s="373"/>
      <c r="C267" s="719">
        <v>46105</v>
      </c>
      <c r="D267" s="373"/>
      <c r="E267" s="346">
        <v>4.8842999999999996</v>
      </c>
      <c r="F267" s="373"/>
      <c r="G267" s="347">
        <v>9.9580000000000002</v>
      </c>
      <c r="H267" s="374"/>
      <c r="I267" s="348">
        <v>0.3881</v>
      </c>
      <c r="J267" s="348">
        <v>-1.7755000000000001</v>
      </c>
      <c r="K267" s="348">
        <v>-3.0569000000000002</v>
      </c>
      <c r="L267" s="348">
        <v>-1.0316000000000001</v>
      </c>
      <c r="M267" s="348" t="s">
        <v>430</v>
      </c>
      <c r="N267" s="350" t="s">
        <v>430</v>
      </c>
      <c r="O267" s="348" t="s">
        <v>430</v>
      </c>
      <c r="P267" s="348" t="s">
        <v>430</v>
      </c>
      <c r="Q267" s="348" t="s">
        <v>430</v>
      </c>
      <c r="R267" s="348" t="s">
        <v>430</v>
      </c>
      <c r="S267" s="348">
        <v>-2.2403</v>
      </c>
      <c r="T267" s="348">
        <v>5.8876999999999997</v>
      </c>
      <c r="U267" s="348" t="s">
        <v>430</v>
      </c>
      <c r="V267" s="348" t="s">
        <v>430</v>
      </c>
      <c r="W267" s="348">
        <v>-2.4451999999999998</v>
      </c>
      <c r="X267" s="348">
        <v>-0.42</v>
      </c>
      <c r="Y267" s="374"/>
      <c r="Z267" s="346">
        <v>3</v>
      </c>
      <c r="AA267" s="346">
        <v>217</v>
      </c>
      <c r="AB267" s="346">
        <v>129</v>
      </c>
      <c r="AC267" s="346">
        <v>242</v>
      </c>
      <c r="AD267" s="346" t="s">
        <v>430</v>
      </c>
      <c r="AE267" s="346" t="s">
        <v>430</v>
      </c>
      <c r="AF267" s="346" t="s">
        <v>430</v>
      </c>
      <c r="AG267" s="346" t="s">
        <v>430</v>
      </c>
      <c r="AH267" s="346" t="s">
        <v>430</v>
      </c>
      <c r="AI267" s="346" t="s">
        <v>430</v>
      </c>
      <c r="AJ267" s="346">
        <v>243</v>
      </c>
      <c r="AK267" s="346">
        <v>191</v>
      </c>
      <c r="AL267" s="346" t="s">
        <v>430</v>
      </c>
      <c r="AM267" s="346" t="s">
        <v>430</v>
      </c>
      <c r="AN267" s="346">
        <v>123</v>
      </c>
      <c r="AO267" s="373"/>
      <c r="AP267" s="348" t="s">
        <v>430</v>
      </c>
      <c r="AQ267" s="348" t="s">
        <v>430</v>
      </c>
      <c r="AR267" s="348" t="s">
        <v>430</v>
      </c>
      <c r="AS267" s="348" t="s">
        <v>430</v>
      </c>
      <c r="AT267" s="348" t="s">
        <v>430</v>
      </c>
      <c r="AU267" s="351"/>
      <c r="AV267" s="346" t="s">
        <v>430</v>
      </c>
      <c r="AW267" s="346" t="s">
        <v>430</v>
      </c>
      <c r="AX267" s="346" t="s">
        <v>430</v>
      </c>
      <c r="AY267" s="346" t="s">
        <v>430</v>
      </c>
      <c r="AZ267" s="346" t="s">
        <v>430</v>
      </c>
      <c r="BA267" s="374"/>
      <c r="BB267" s="348">
        <v>9.5491439454675096</v>
      </c>
      <c r="BC267" s="348">
        <v>0.95517876181051398</v>
      </c>
      <c r="BD267" s="348">
        <v>-0.14633862147927201</v>
      </c>
      <c r="BE267" s="375">
        <v>-0.31310032648719799</v>
      </c>
      <c r="BF267" s="374"/>
      <c r="BG267" s="372">
        <v>0.89900000000000002</v>
      </c>
      <c r="BH267" s="373"/>
      <c r="BI267" s="843">
        <v>86.589399999999998</v>
      </c>
      <c r="BJ267" s="843">
        <v>11.4391</v>
      </c>
      <c r="BK267" s="843">
        <v>1.7652300000000001</v>
      </c>
      <c r="BL267" s="843">
        <v>0.20627000000000001</v>
      </c>
      <c r="BM267" s="373"/>
      <c r="BN267" s="372" t="s">
        <v>5530</v>
      </c>
      <c r="BO267" s="372" t="s">
        <v>4767</v>
      </c>
      <c r="BP267" s="372" t="s">
        <v>430</v>
      </c>
      <c r="BQ267" s="372" t="s">
        <v>430</v>
      </c>
      <c r="BR267" s="372" t="s">
        <v>430</v>
      </c>
      <c r="BS267" s="373"/>
      <c r="BT267" s="354" t="s">
        <v>555</v>
      </c>
    </row>
    <row r="268" spans="1:72" x14ac:dyDescent="0.25">
      <c r="A268" s="36" t="s">
        <v>93</v>
      </c>
      <c r="B268" s="43"/>
      <c r="C268" s="720"/>
      <c r="D268" s="43"/>
      <c r="E268" s="51"/>
      <c r="F268" s="43"/>
      <c r="G268" s="55"/>
      <c r="H268" s="66"/>
      <c r="I268" s="59">
        <v>-0.1414</v>
      </c>
      <c r="J268" s="59">
        <v>-1.2135</v>
      </c>
      <c r="K268" s="59">
        <v>-3.044</v>
      </c>
      <c r="L268" s="59">
        <v>3.8969999999999998</v>
      </c>
      <c r="M268" s="59">
        <v>4.5031999999999996</v>
      </c>
      <c r="N268" s="70">
        <v>1.2825</v>
      </c>
      <c r="O268" s="59">
        <v>-1.216</v>
      </c>
      <c r="P268" s="59">
        <v>10.8368</v>
      </c>
      <c r="Q268" s="59">
        <v>9.3179999999999996</v>
      </c>
      <c r="R268" s="59">
        <v>10.812900000000001</v>
      </c>
      <c r="S268" s="59">
        <v>0.76770000000000005</v>
      </c>
      <c r="T268" s="59">
        <v>13.9634</v>
      </c>
      <c r="U268" s="59">
        <v>-1.3738999999999999</v>
      </c>
      <c r="V268" s="59">
        <v>3.1120000000000001</v>
      </c>
      <c r="W268" s="59">
        <v>-2.2214999999999998</v>
      </c>
      <c r="X268" s="59">
        <v>6.7313999999999998</v>
      </c>
      <c r="Y268" s="66"/>
      <c r="Z268" s="51">
        <v>231</v>
      </c>
      <c r="AA268" s="51">
        <v>256</v>
      </c>
      <c r="AB268" s="51">
        <v>259</v>
      </c>
      <c r="AC268" s="51">
        <v>253</v>
      </c>
      <c r="AD268" s="51">
        <v>244</v>
      </c>
      <c r="AE268" s="51">
        <v>229</v>
      </c>
      <c r="AF268" s="51">
        <v>145</v>
      </c>
      <c r="AG268" s="51">
        <v>104</v>
      </c>
      <c r="AH268" s="51">
        <v>46</v>
      </c>
      <c r="AI268" s="51">
        <v>18</v>
      </c>
      <c r="AJ268" s="51">
        <v>257</v>
      </c>
      <c r="AK268" s="51">
        <v>245</v>
      </c>
      <c r="AL268" s="51">
        <v>239</v>
      </c>
      <c r="AM268" s="51">
        <v>230</v>
      </c>
      <c r="AN268" s="51">
        <v>260</v>
      </c>
      <c r="AO268" s="43"/>
      <c r="AP268" s="59">
        <v>10.4861111111111</v>
      </c>
      <c r="AQ268" s="59">
        <v>10.953333333333299</v>
      </c>
      <c r="AR268" s="59">
        <v>9.0844680851063799</v>
      </c>
      <c r="AS268" s="59">
        <v>4.4893269230769199</v>
      </c>
      <c r="AT268" s="59">
        <v>1.6969696969696999</v>
      </c>
      <c r="AU268" s="78"/>
      <c r="AV268" s="51">
        <v>18</v>
      </c>
      <c r="AW268" s="51">
        <v>27</v>
      </c>
      <c r="AX268" s="51">
        <v>47</v>
      </c>
      <c r="AY268" s="51">
        <v>104</v>
      </c>
      <c r="AZ268" s="51">
        <v>231</v>
      </c>
      <c r="BA268" s="66"/>
      <c r="BB268" s="59"/>
      <c r="BC268" s="59"/>
      <c r="BD268" s="59"/>
      <c r="BE268" s="276"/>
      <c r="BF268" s="66"/>
      <c r="BG268" s="33"/>
      <c r="BH268" s="43"/>
      <c r="BI268" s="59"/>
      <c r="BJ268" s="59"/>
      <c r="BK268" s="59"/>
      <c r="BL268" s="59"/>
      <c r="BM268" s="43"/>
      <c r="BN268" s="84"/>
      <c r="BO268" s="84"/>
      <c r="BP268" s="84"/>
      <c r="BQ268" s="84"/>
      <c r="BR268" s="84"/>
      <c r="BS268" s="43"/>
      <c r="BT268" s="88"/>
    </row>
    <row r="269" spans="1:72" x14ac:dyDescent="0.25">
      <c r="A269" s="37" t="s">
        <v>94</v>
      </c>
      <c r="B269" s="44"/>
      <c r="C269" s="721"/>
      <c r="D269" s="44"/>
      <c r="E269" s="52"/>
      <c r="F269" s="44"/>
      <c r="G269" s="56"/>
      <c r="H269" s="67"/>
      <c r="I269" s="60">
        <v>0.56259999999999999</v>
      </c>
      <c r="J269" s="60">
        <v>1.2654000000000001</v>
      </c>
      <c r="K269" s="60">
        <v>3.8751000000000002</v>
      </c>
      <c r="L269" s="60">
        <v>18.370999999999999</v>
      </c>
      <c r="M269" s="60">
        <v>30.018999999999998</v>
      </c>
      <c r="N269" s="71">
        <v>32.505499999999998</v>
      </c>
      <c r="O269" s="60">
        <v>32.4786</v>
      </c>
      <c r="P269" s="60">
        <v>29.482299999999999</v>
      </c>
      <c r="Q269" s="60">
        <v>16.7501</v>
      </c>
      <c r="R269" s="60">
        <v>12.059900000000001</v>
      </c>
      <c r="S269" s="60">
        <v>11.7331</v>
      </c>
      <c r="T269" s="60">
        <v>40.607599999999998</v>
      </c>
      <c r="U269" s="60">
        <v>26.040600000000001</v>
      </c>
      <c r="V269" s="60">
        <v>28.747900000000001</v>
      </c>
      <c r="W269" s="60">
        <v>1.7857000000000001</v>
      </c>
      <c r="X269" s="60">
        <v>27.414000000000001</v>
      </c>
      <c r="Y269" s="67"/>
      <c r="Z269" s="52"/>
      <c r="AA269" s="52"/>
      <c r="AB269" s="52"/>
      <c r="AC269" s="52"/>
      <c r="AD269" s="52"/>
      <c r="AE269" s="52"/>
      <c r="AF269" s="52"/>
      <c r="AG269" s="52"/>
      <c r="AH269" s="52"/>
      <c r="AI269" s="52"/>
      <c r="AJ269" s="52"/>
      <c r="AK269" s="52"/>
      <c r="AL269" s="52"/>
      <c r="AM269" s="52"/>
      <c r="AN269" s="52"/>
      <c r="AO269" s="44"/>
      <c r="AP269" s="60">
        <v>13.2</v>
      </c>
      <c r="AQ269" s="60">
        <v>19.559999999999999</v>
      </c>
      <c r="AR269" s="60">
        <v>22.43</v>
      </c>
      <c r="AS269" s="60">
        <v>30.43</v>
      </c>
      <c r="AT269" s="60">
        <v>32.520000000000003</v>
      </c>
      <c r="AU269" s="79"/>
      <c r="AV269" s="52"/>
      <c r="AW269" s="52"/>
      <c r="AX269" s="52"/>
      <c r="AY269" s="52"/>
      <c r="AZ269" s="52"/>
      <c r="BA269" s="67"/>
      <c r="BB269" s="60"/>
      <c r="BC269" s="60"/>
      <c r="BD269" s="60"/>
      <c r="BE269" s="277"/>
      <c r="BF269" s="67"/>
      <c r="BG269" s="25"/>
      <c r="BH269" s="44"/>
      <c r="BI269" s="60"/>
      <c r="BJ269" s="60"/>
      <c r="BK269" s="60"/>
      <c r="BL269" s="60"/>
      <c r="BM269" s="44"/>
      <c r="BN269" s="85"/>
      <c r="BO269" s="85"/>
      <c r="BP269" s="85"/>
      <c r="BQ269" s="85"/>
      <c r="BR269" s="85"/>
      <c r="BS269" s="44"/>
      <c r="BT269" s="89"/>
    </row>
    <row r="270" spans="1:72" x14ac:dyDescent="0.25">
      <c r="A270" s="37" t="s">
        <v>95</v>
      </c>
      <c r="B270" s="44"/>
      <c r="C270" s="721"/>
      <c r="D270" s="44"/>
      <c r="E270" s="52"/>
      <c r="F270" s="44"/>
      <c r="G270" s="56"/>
      <c r="H270" s="67"/>
      <c r="I270" s="60">
        <v>-0.9768</v>
      </c>
      <c r="J270" s="60">
        <v>-6.3395000000000001</v>
      </c>
      <c r="K270" s="60">
        <v>-8.7545999999999999</v>
      </c>
      <c r="L270" s="60">
        <v>-4.7510000000000003</v>
      </c>
      <c r="M270" s="60">
        <v>-11.4031</v>
      </c>
      <c r="N270" s="71">
        <v>-21.574200000000001</v>
      </c>
      <c r="O270" s="60">
        <v>-16.840299999999999</v>
      </c>
      <c r="P270" s="60">
        <v>-2.7486000000000002</v>
      </c>
      <c r="Q270" s="60">
        <v>5.2945000000000002</v>
      </c>
      <c r="R270" s="60">
        <v>10.0375</v>
      </c>
      <c r="S270" s="60">
        <v>-7.0469999999999997</v>
      </c>
      <c r="T270" s="60">
        <v>-1.3286</v>
      </c>
      <c r="U270" s="60">
        <v>-23.395800000000001</v>
      </c>
      <c r="V270" s="60">
        <v>-21.290199999999999</v>
      </c>
      <c r="W270" s="60">
        <v>-7.4066999999999998</v>
      </c>
      <c r="X270" s="60">
        <v>-20.803999999999998</v>
      </c>
      <c r="Y270" s="67"/>
      <c r="Z270" s="52"/>
      <c r="AA270" s="52"/>
      <c r="AB270" s="52"/>
      <c r="AC270" s="52"/>
      <c r="AD270" s="52"/>
      <c r="AE270" s="52"/>
      <c r="AF270" s="52"/>
      <c r="AG270" s="52"/>
      <c r="AH270" s="52"/>
      <c r="AI270" s="52"/>
      <c r="AJ270" s="52"/>
      <c r="AK270" s="52"/>
      <c r="AL270" s="52"/>
      <c r="AM270" s="52"/>
      <c r="AN270" s="52"/>
      <c r="AO270" s="44"/>
      <c r="AP270" s="60">
        <v>9.01</v>
      </c>
      <c r="AQ270" s="60">
        <v>7.28</v>
      </c>
      <c r="AR270" s="60">
        <v>3.2</v>
      </c>
      <c r="AS270" s="60">
        <v>-12.38</v>
      </c>
      <c r="AT270" s="60">
        <v>-26.14</v>
      </c>
      <c r="AU270" s="79"/>
      <c r="AV270" s="52"/>
      <c r="AW270" s="52"/>
      <c r="AX270" s="52"/>
      <c r="AY270" s="52"/>
      <c r="AZ270" s="52"/>
      <c r="BA270" s="67"/>
      <c r="BB270" s="60"/>
      <c r="BC270" s="60"/>
      <c r="BD270" s="60"/>
      <c r="BE270" s="277"/>
      <c r="BF270" s="67"/>
      <c r="BG270" s="25"/>
      <c r="BH270" s="44"/>
      <c r="BI270" s="60"/>
      <c r="BJ270" s="60"/>
      <c r="BK270" s="60"/>
      <c r="BL270" s="60"/>
      <c r="BM270" s="44"/>
      <c r="BN270" s="85"/>
      <c r="BO270" s="85"/>
      <c r="BP270" s="85"/>
      <c r="BQ270" s="85"/>
      <c r="BR270" s="85"/>
      <c r="BS270" s="44"/>
      <c r="BT270" s="89"/>
    </row>
    <row r="271" spans="1:72" x14ac:dyDescent="0.25">
      <c r="A271" s="38" t="s">
        <v>96</v>
      </c>
      <c r="B271" s="45"/>
      <c r="C271" s="722"/>
      <c r="D271" s="45"/>
      <c r="E271" s="53"/>
      <c r="F271" s="45"/>
      <c r="G271" s="57"/>
      <c r="H271" s="68"/>
      <c r="I271" s="61">
        <v>-8.2400000000000001E-2</v>
      </c>
      <c r="J271" s="61">
        <v>-1.2657</v>
      </c>
      <c r="K271" s="61">
        <v>-3.0861999999999998</v>
      </c>
      <c r="L271" s="61">
        <v>3.3304999999999998</v>
      </c>
      <c r="M271" s="61">
        <v>3.12825</v>
      </c>
      <c r="N271" s="72">
        <v>0.72750000000000004</v>
      </c>
      <c r="O271" s="61">
        <v>-1.5988</v>
      </c>
      <c r="P271" s="61">
        <v>10.5077</v>
      </c>
      <c r="Q271" s="61">
        <v>7.9421999999999997</v>
      </c>
      <c r="R271" s="61">
        <v>10.741</v>
      </c>
      <c r="S271" s="61">
        <v>0.20150000000000001</v>
      </c>
      <c r="T271" s="61">
        <v>12.8819</v>
      </c>
      <c r="U271" s="61">
        <v>-2.6947999999999999</v>
      </c>
      <c r="V271" s="61">
        <v>2.0390000000000001</v>
      </c>
      <c r="W271" s="61">
        <v>-2.4805000000000001</v>
      </c>
      <c r="X271" s="61">
        <v>7.73665</v>
      </c>
      <c r="Y271" s="68"/>
      <c r="Z271" s="53"/>
      <c r="AA271" s="53"/>
      <c r="AB271" s="53"/>
      <c r="AC271" s="53"/>
      <c r="AD271" s="53"/>
      <c r="AE271" s="53"/>
      <c r="AF271" s="53"/>
      <c r="AG271" s="53"/>
      <c r="AH271" s="53"/>
      <c r="AI271" s="53"/>
      <c r="AJ271" s="53"/>
      <c r="AK271" s="53"/>
      <c r="AL271" s="53"/>
      <c r="AM271" s="53"/>
      <c r="AN271" s="53"/>
      <c r="AO271" s="45"/>
      <c r="AP271" s="61">
        <v>10.199999999999999</v>
      </c>
      <c r="AQ271" s="61">
        <v>9.3000000000000007</v>
      </c>
      <c r="AR271" s="61">
        <v>7.12</v>
      </c>
      <c r="AS271" s="61">
        <v>4.8099999999999996</v>
      </c>
      <c r="AT271" s="61">
        <v>0.02</v>
      </c>
      <c r="AU271" s="80"/>
      <c r="AV271" s="53"/>
      <c r="AW271" s="53"/>
      <c r="AX271" s="53"/>
      <c r="AY271" s="53"/>
      <c r="AZ271" s="53"/>
      <c r="BA271" s="68"/>
      <c r="BB271" s="61"/>
      <c r="BC271" s="61"/>
      <c r="BD271" s="61"/>
      <c r="BE271" s="279"/>
      <c r="BF271" s="68"/>
      <c r="BG271" s="27"/>
      <c r="BH271" s="45"/>
      <c r="BI271" s="61"/>
      <c r="BJ271" s="61"/>
      <c r="BK271" s="61"/>
      <c r="BL271" s="61"/>
      <c r="BM271" s="45"/>
      <c r="BN271" s="86"/>
      <c r="BO271" s="86"/>
      <c r="BP271" s="86"/>
      <c r="BQ271" s="86"/>
      <c r="BR271" s="86"/>
      <c r="BS271" s="45"/>
      <c r="BT271" s="90"/>
    </row>
    <row r="272" spans="1:72" ht="14.5" x14ac:dyDescent="0.25">
      <c r="A272" s="39" t="s">
        <v>158</v>
      </c>
      <c r="B272" s="46"/>
      <c r="C272" s="723"/>
      <c r="D272" s="46"/>
      <c r="E272" s="54"/>
      <c r="F272" s="46"/>
      <c r="G272" s="58"/>
      <c r="H272" s="69"/>
      <c r="I272" s="62"/>
      <c r="J272" s="62"/>
      <c r="K272" s="62"/>
      <c r="L272" s="62"/>
      <c r="M272" s="62"/>
      <c r="N272" s="73"/>
      <c r="O272" s="62"/>
      <c r="P272" s="62"/>
      <c r="Q272" s="62"/>
      <c r="R272" s="62"/>
      <c r="S272" s="62"/>
      <c r="T272" s="62"/>
      <c r="U272" s="62"/>
      <c r="V272" s="62"/>
      <c r="W272" s="62"/>
      <c r="X272" s="62"/>
      <c r="Y272" s="69"/>
      <c r="Z272" s="54"/>
      <c r="AA272" s="54"/>
      <c r="AB272" s="54"/>
      <c r="AC272" s="54"/>
      <c r="AD272" s="54"/>
      <c r="AE272" s="54"/>
      <c r="AF272" s="54"/>
      <c r="AG272" s="54"/>
      <c r="AH272" s="54"/>
      <c r="AI272" s="54"/>
      <c r="AJ272" s="54"/>
      <c r="AK272" s="54"/>
      <c r="AL272" s="54"/>
      <c r="AM272" s="54"/>
      <c r="AN272" s="54"/>
      <c r="AO272" s="46"/>
      <c r="AP272" s="62"/>
      <c r="AQ272" s="62"/>
      <c r="AR272" s="62"/>
      <c r="AS272" s="62"/>
      <c r="AT272" s="62"/>
      <c r="AU272" s="81"/>
      <c r="AV272" s="54"/>
      <c r="AW272" s="54"/>
      <c r="AX272" s="54"/>
      <c r="AY272" s="54"/>
      <c r="AZ272" s="54"/>
      <c r="BA272" s="69"/>
      <c r="BB272" s="62"/>
      <c r="BC272" s="62"/>
      <c r="BD272" s="62"/>
      <c r="BE272" s="245"/>
      <c r="BF272" s="69"/>
      <c r="BG272" s="40"/>
      <c r="BH272" s="46"/>
      <c r="BI272" s="62"/>
      <c r="BJ272" s="62"/>
      <c r="BK272" s="62"/>
      <c r="BL272" s="62"/>
      <c r="BM272" s="46"/>
      <c r="BN272" s="87"/>
      <c r="BO272" s="87"/>
      <c r="BP272" s="87"/>
      <c r="BQ272" s="87"/>
      <c r="BR272" s="87"/>
      <c r="BS272" s="46"/>
      <c r="BT272" s="91"/>
    </row>
    <row r="273" spans="1:72" s="428" customFormat="1" x14ac:dyDescent="0.25">
      <c r="A273" s="481" t="s">
        <v>5531</v>
      </c>
      <c r="B273" s="402"/>
      <c r="C273" s="724">
        <v>41275</v>
      </c>
      <c r="D273" s="402"/>
      <c r="E273" s="403">
        <v>28890.799999999999</v>
      </c>
      <c r="F273" s="402"/>
      <c r="G273" s="404">
        <v>165.35120000000001</v>
      </c>
      <c r="H273" s="406"/>
      <c r="I273" s="405">
        <v>0.19689999999999999</v>
      </c>
      <c r="J273" s="405">
        <v>-1.6469</v>
      </c>
      <c r="K273" s="405">
        <v>-4.4804000000000004</v>
      </c>
      <c r="L273" s="405">
        <v>1.6877</v>
      </c>
      <c r="M273" s="405">
        <v>-2.5253999999999999</v>
      </c>
      <c r="N273" s="407">
        <v>-5.1353999999999997</v>
      </c>
      <c r="O273" s="405">
        <v>-2.2231999999999998</v>
      </c>
      <c r="P273" s="405">
        <v>6.8015999999999996</v>
      </c>
      <c r="Q273" s="405">
        <v>7.2271000000000001</v>
      </c>
      <c r="R273" s="405">
        <v>11.2661</v>
      </c>
      <c r="S273" s="405">
        <v>-1.345</v>
      </c>
      <c r="T273" s="405">
        <v>5.9156000000000004</v>
      </c>
      <c r="U273" s="405">
        <v>-9.4216999999999995</v>
      </c>
      <c r="V273" s="405">
        <v>-3.7233000000000001</v>
      </c>
      <c r="W273" s="405">
        <v>-2.4790000000000001</v>
      </c>
      <c r="X273" s="405">
        <v>11.5176</v>
      </c>
      <c r="Y273" s="406"/>
      <c r="Z273" s="403">
        <v>33</v>
      </c>
      <c r="AA273" s="403">
        <v>206</v>
      </c>
      <c r="AB273" s="403">
        <v>193</v>
      </c>
      <c r="AC273" s="403">
        <v>207</v>
      </c>
      <c r="AD273" s="403">
        <v>205</v>
      </c>
      <c r="AE273" s="403">
        <v>185</v>
      </c>
      <c r="AF273" s="403">
        <v>93</v>
      </c>
      <c r="AG273" s="403">
        <v>80</v>
      </c>
      <c r="AH273" s="403">
        <v>29</v>
      </c>
      <c r="AI273" s="403">
        <v>5</v>
      </c>
      <c r="AJ273" s="403">
        <v>199</v>
      </c>
      <c r="AK273" s="403">
        <v>207</v>
      </c>
      <c r="AL273" s="403">
        <v>205</v>
      </c>
      <c r="AM273" s="403">
        <v>188</v>
      </c>
      <c r="AN273" s="403">
        <v>150</v>
      </c>
      <c r="AO273" s="402"/>
      <c r="AP273" s="405">
        <v>10.71</v>
      </c>
      <c r="AQ273" s="405">
        <v>9.58</v>
      </c>
      <c r="AR273" s="405">
        <v>5.91</v>
      </c>
      <c r="AS273" s="405">
        <v>0.71</v>
      </c>
      <c r="AT273" s="405">
        <v>-8.82</v>
      </c>
      <c r="AU273" s="408"/>
      <c r="AV273" s="403">
        <v>5</v>
      </c>
      <c r="AW273" s="403">
        <v>12</v>
      </c>
      <c r="AX273" s="403">
        <v>31</v>
      </c>
      <c r="AY273" s="403">
        <v>76</v>
      </c>
      <c r="AZ273" s="403">
        <v>196</v>
      </c>
      <c r="BA273" s="406"/>
      <c r="BB273" s="405">
        <v>11.6711294672184</v>
      </c>
      <c r="BC273" s="405">
        <v>0.99895565298700095</v>
      </c>
      <c r="BD273" s="405">
        <v>1.7168800610343499E-2</v>
      </c>
      <c r="BE273" s="410">
        <v>-1.8426089105004501E-2</v>
      </c>
      <c r="BF273" s="406"/>
      <c r="BG273" s="401">
        <v>0.13500000000000001</v>
      </c>
      <c r="BH273" s="402"/>
      <c r="BI273" s="842">
        <v>98.357900000000001</v>
      </c>
      <c r="BJ273" s="842">
        <v>1.3559699999999999</v>
      </c>
      <c r="BK273" s="405" t="s">
        <v>430</v>
      </c>
      <c r="BL273" s="842">
        <v>0.28613</v>
      </c>
      <c r="BM273" s="402"/>
      <c r="BN273" s="401" t="s">
        <v>4522</v>
      </c>
      <c r="BO273" s="401" t="s">
        <v>4523</v>
      </c>
      <c r="BP273" s="401" t="s">
        <v>4524</v>
      </c>
      <c r="BQ273" s="401" t="s">
        <v>4525</v>
      </c>
      <c r="BR273" s="401" t="s">
        <v>4526</v>
      </c>
      <c r="BS273" s="402"/>
      <c r="BT273" s="411" t="s">
        <v>555</v>
      </c>
    </row>
    <row r="274" spans="1:72" s="428" customFormat="1" x14ac:dyDescent="0.25">
      <c r="A274" s="345" t="s">
        <v>5532</v>
      </c>
      <c r="B274" s="373"/>
      <c r="C274" s="719">
        <v>41275</v>
      </c>
      <c r="D274" s="373"/>
      <c r="E274" s="346">
        <v>23025.4</v>
      </c>
      <c r="F274" s="373"/>
      <c r="G274" s="347">
        <v>229.82599999999999</v>
      </c>
      <c r="H274" s="374"/>
      <c r="I274" s="348">
        <v>0.1968</v>
      </c>
      <c r="J274" s="348">
        <v>-1.6476</v>
      </c>
      <c r="K274" s="348">
        <v>-4.4842000000000004</v>
      </c>
      <c r="L274" s="348">
        <v>1.6496999999999999</v>
      </c>
      <c r="M274" s="348">
        <v>-2.5794000000000001</v>
      </c>
      <c r="N274" s="350">
        <v>-5.2134999999999998</v>
      </c>
      <c r="O274" s="348">
        <v>-2.2827999999999999</v>
      </c>
      <c r="P274" s="348">
        <v>6.7458</v>
      </c>
      <c r="Q274" s="348">
        <v>7.1783000000000001</v>
      </c>
      <c r="R274" s="348">
        <v>11.204599999999999</v>
      </c>
      <c r="S274" s="348">
        <v>-1.3661000000000001</v>
      </c>
      <c r="T274" s="348">
        <v>5.8528000000000002</v>
      </c>
      <c r="U274" s="348">
        <v>-9.4730000000000008</v>
      </c>
      <c r="V274" s="348">
        <v>-3.8012000000000001</v>
      </c>
      <c r="W274" s="348">
        <v>-2.4805999999999999</v>
      </c>
      <c r="X274" s="348">
        <v>11.5564</v>
      </c>
      <c r="Y274" s="374"/>
      <c r="Z274" s="346">
        <v>34</v>
      </c>
      <c r="AA274" s="346">
        <v>209</v>
      </c>
      <c r="AB274" s="346">
        <v>196</v>
      </c>
      <c r="AC274" s="346">
        <v>218</v>
      </c>
      <c r="AD274" s="346">
        <v>213</v>
      </c>
      <c r="AE274" s="346">
        <v>191</v>
      </c>
      <c r="AF274" s="346">
        <v>98</v>
      </c>
      <c r="AG274" s="346">
        <v>87</v>
      </c>
      <c r="AH274" s="346">
        <v>34</v>
      </c>
      <c r="AI274" s="346">
        <v>6</v>
      </c>
      <c r="AJ274" s="346">
        <v>207</v>
      </c>
      <c r="AK274" s="346">
        <v>216</v>
      </c>
      <c r="AL274" s="346">
        <v>213</v>
      </c>
      <c r="AM274" s="346">
        <v>195</v>
      </c>
      <c r="AN274" s="346">
        <v>152</v>
      </c>
      <c r="AO274" s="373"/>
      <c r="AP274" s="348">
        <v>10.64</v>
      </c>
      <c r="AQ274" s="348">
        <v>9.52</v>
      </c>
      <c r="AR274" s="348">
        <v>5.85</v>
      </c>
      <c r="AS274" s="348">
        <v>0.64</v>
      </c>
      <c r="AT274" s="348">
        <v>-8.91</v>
      </c>
      <c r="AU274" s="351"/>
      <c r="AV274" s="346">
        <v>7</v>
      </c>
      <c r="AW274" s="346">
        <v>16</v>
      </c>
      <c r="AX274" s="346">
        <v>37</v>
      </c>
      <c r="AY274" s="346">
        <v>84</v>
      </c>
      <c r="AZ274" s="346">
        <v>204</v>
      </c>
      <c r="BA274" s="374"/>
      <c r="BB274" s="348">
        <v>11.6689870227207</v>
      </c>
      <c r="BC274" s="348">
        <v>0.99877241659250604</v>
      </c>
      <c r="BD274" s="348">
        <v>1.68008858427127E-2</v>
      </c>
      <c r="BE274" s="375">
        <v>-2.2715929931834501E-2</v>
      </c>
      <c r="BF274" s="374"/>
      <c r="BG274" s="372">
        <v>0.1794</v>
      </c>
      <c r="BH274" s="373"/>
      <c r="BI274" s="843">
        <v>98.313900000000004</v>
      </c>
      <c r="BJ274" s="843">
        <v>1.3553599999999999</v>
      </c>
      <c r="BK274" s="348" t="s">
        <v>430</v>
      </c>
      <c r="BL274" s="843">
        <v>0.33073999999999998</v>
      </c>
      <c r="BM274" s="373"/>
      <c r="BN274" s="372" t="s">
        <v>4522</v>
      </c>
      <c r="BO274" s="372" t="s">
        <v>4523</v>
      </c>
      <c r="BP274" s="372" t="s">
        <v>4524</v>
      </c>
      <c r="BQ274" s="372" t="s">
        <v>4525</v>
      </c>
      <c r="BR274" s="372" t="s">
        <v>4526</v>
      </c>
      <c r="BS274" s="373"/>
      <c r="BT274" s="354" t="s">
        <v>4528</v>
      </c>
    </row>
    <row r="275" spans="1:72" s="428" customFormat="1" x14ac:dyDescent="0.25">
      <c r="A275" s="345" t="s">
        <v>5533</v>
      </c>
      <c r="B275" s="373"/>
      <c r="C275" s="719">
        <v>41275</v>
      </c>
      <c r="D275" s="373"/>
      <c r="E275" s="346">
        <v>16849.5</v>
      </c>
      <c r="F275" s="373"/>
      <c r="G275" s="347">
        <v>248.5488</v>
      </c>
      <c r="H275" s="374"/>
      <c r="I275" s="348">
        <v>0.1966</v>
      </c>
      <c r="J275" s="348">
        <v>-1.6452</v>
      </c>
      <c r="K275" s="348">
        <v>-4.4741999999999997</v>
      </c>
      <c r="L275" s="348">
        <v>1.6704000000000001</v>
      </c>
      <c r="M275" s="348">
        <v>-2.5434000000000001</v>
      </c>
      <c r="N275" s="350">
        <v>-5.1680999999999999</v>
      </c>
      <c r="O275" s="348">
        <v>-2.2652000000000001</v>
      </c>
      <c r="P275" s="348">
        <v>6.7519</v>
      </c>
      <c r="Q275" s="348">
        <v>7.1893000000000002</v>
      </c>
      <c r="R275" s="348">
        <v>11.1312</v>
      </c>
      <c r="S275" s="348">
        <v>-1.3507</v>
      </c>
      <c r="T275" s="348">
        <v>5.8738999999999999</v>
      </c>
      <c r="U275" s="348">
        <v>-9.4337</v>
      </c>
      <c r="V275" s="348">
        <v>-3.7572000000000001</v>
      </c>
      <c r="W275" s="348">
        <v>-2.4769999999999999</v>
      </c>
      <c r="X275" s="348">
        <v>11.569599999999999</v>
      </c>
      <c r="Y275" s="374"/>
      <c r="Z275" s="346">
        <v>36</v>
      </c>
      <c r="AA275" s="346">
        <v>199</v>
      </c>
      <c r="AB275" s="346">
        <v>186</v>
      </c>
      <c r="AC275" s="346">
        <v>215</v>
      </c>
      <c r="AD275" s="346">
        <v>208</v>
      </c>
      <c r="AE275" s="346">
        <v>188</v>
      </c>
      <c r="AF275" s="346">
        <v>97</v>
      </c>
      <c r="AG275" s="346">
        <v>85</v>
      </c>
      <c r="AH275" s="346">
        <v>33</v>
      </c>
      <c r="AI275" s="346">
        <v>9</v>
      </c>
      <c r="AJ275" s="346">
        <v>202</v>
      </c>
      <c r="AK275" s="346">
        <v>212</v>
      </c>
      <c r="AL275" s="346">
        <v>207</v>
      </c>
      <c r="AM275" s="346">
        <v>192</v>
      </c>
      <c r="AN275" s="346">
        <v>141</v>
      </c>
      <c r="AO275" s="373"/>
      <c r="AP275" s="348">
        <v>10.63</v>
      </c>
      <c r="AQ275" s="348">
        <v>9.5299999999999994</v>
      </c>
      <c r="AR275" s="348">
        <v>5.86</v>
      </c>
      <c r="AS275" s="348">
        <v>0.67</v>
      </c>
      <c r="AT275" s="348">
        <v>-8.84</v>
      </c>
      <c r="AU275" s="351"/>
      <c r="AV275" s="346">
        <v>8</v>
      </c>
      <c r="AW275" s="346">
        <v>15</v>
      </c>
      <c r="AX275" s="346">
        <v>35</v>
      </c>
      <c r="AY275" s="346">
        <v>81</v>
      </c>
      <c r="AZ275" s="346">
        <v>198</v>
      </c>
      <c r="BA275" s="374"/>
      <c r="BB275" s="348">
        <v>11.660625150895401</v>
      </c>
      <c r="BC275" s="348">
        <v>0.99805551478630905</v>
      </c>
      <c r="BD275" s="348">
        <v>1.6850799674386598E-2</v>
      </c>
      <c r="BE275" s="375">
        <v>-2.21173643403406E-2</v>
      </c>
      <c r="BF275" s="374"/>
      <c r="BG275" s="372">
        <v>0.2792</v>
      </c>
      <c r="BH275" s="373"/>
      <c r="BI275" s="843">
        <v>98.312600000000003</v>
      </c>
      <c r="BJ275" s="843">
        <v>1.35534</v>
      </c>
      <c r="BK275" s="348" t="s">
        <v>430</v>
      </c>
      <c r="BL275" s="843">
        <v>0.33206000000000002</v>
      </c>
      <c r="BM275" s="373"/>
      <c r="BN275" s="372" t="s">
        <v>4530</v>
      </c>
      <c r="BO275" s="372" t="s">
        <v>4523</v>
      </c>
      <c r="BP275" s="372" t="s">
        <v>4524</v>
      </c>
      <c r="BQ275" s="372" t="s">
        <v>4525</v>
      </c>
      <c r="BR275" s="372" t="s">
        <v>4526</v>
      </c>
      <c r="BS275" s="373"/>
      <c r="BT275" s="354" t="s">
        <v>555</v>
      </c>
    </row>
    <row r="276" spans="1:72" s="428" customFormat="1" x14ac:dyDescent="0.25">
      <c r="A276" s="345" t="s">
        <v>5534</v>
      </c>
      <c r="B276" s="373"/>
      <c r="C276" s="719">
        <v>41275</v>
      </c>
      <c r="D276" s="373"/>
      <c r="E276" s="346">
        <v>13567.9</v>
      </c>
      <c r="F276" s="373"/>
      <c r="G276" s="347">
        <v>219.7139</v>
      </c>
      <c r="H276" s="374"/>
      <c r="I276" s="348">
        <v>0.19689999999999999</v>
      </c>
      <c r="J276" s="348">
        <v>-1.6463000000000001</v>
      </c>
      <c r="K276" s="348">
        <v>-4.4810999999999996</v>
      </c>
      <c r="L276" s="348">
        <v>1.6751</v>
      </c>
      <c r="M276" s="348">
        <v>-2.5609999999999999</v>
      </c>
      <c r="N276" s="350">
        <v>-5.2098000000000004</v>
      </c>
      <c r="O276" s="348">
        <v>-2.2936000000000001</v>
      </c>
      <c r="P276" s="348">
        <v>6.7563000000000004</v>
      </c>
      <c r="Q276" s="348">
        <v>7.1962000000000002</v>
      </c>
      <c r="R276" s="348">
        <v>11.123200000000001</v>
      </c>
      <c r="S276" s="348">
        <v>-1.3511</v>
      </c>
      <c r="T276" s="348">
        <v>5.8810000000000002</v>
      </c>
      <c r="U276" s="348">
        <v>-9.4591999999999992</v>
      </c>
      <c r="V276" s="348">
        <v>-3.7993999999999999</v>
      </c>
      <c r="W276" s="348">
        <v>-2.4786999999999999</v>
      </c>
      <c r="X276" s="348">
        <v>11.2577</v>
      </c>
      <c r="Y276" s="374"/>
      <c r="Z276" s="346">
        <v>33</v>
      </c>
      <c r="AA276" s="346">
        <v>204</v>
      </c>
      <c r="AB276" s="346">
        <v>194</v>
      </c>
      <c r="AC276" s="346">
        <v>214</v>
      </c>
      <c r="AD276" s="346">
        <v>211</v>
      </c>
      <c r="AE276" s="346">
        <v>190</v>
      </c>
      <c r="AF276" s="346">
        <v>99</v>
      </c>
      <c r="AG276" s="346">
        <v>84</v>
      </c>
      <c r="AH276" s="346">
        <v>32</v>
      </c>
      <c r="AI276" s="346">
        <v>10</v>
      </c>
      <c r="AJ276" s="346">
        <v>203</v>
      </c>
      <c r="AK276" s="346">
        <v>209</v>
      </c>
      <c r="AL276" s="346">
        <v>211</v>
      </c>
      <c r="AM276" s="346">
        <v>194</v>
      </c>
      <c r="AN276" s="346">
        <v>148</v>
      </c>
      <c r="AO276" s="373"/>
      <c r="AP276" s="348">
        <v>10.59</v>
      </c>
      <c r="AQ276" s="348">
        <v>9.51</v>
      </c>
      <c r="AR276" s="348">
        <v>5.86</v>
      </c>
      <c r="AS276" s="348">
        <v>0.65</v>
      </c>
      <c r="AT276" s="348">
        <v>-8.8800000000000008</v>
      </c>
      <c r="AU276" s="351"/>
      <c r="AV276" s="346">
        <v>10</v>
      </c>
      <c r="AW276" s="346">
        <v>17</v>
      </c>
      <c r="AX276" s="346">
        <v>35</v>
      </c>
      <c r="AY276" s="346">
        <v>83</v>
      </c>
      <c r="AZ276" s="346">
        <v>201</v>
      </c>
      <c r="BA276" s="374"/>
      <c r="BB276" s="348">
        <v>11.677385279788799</v>
      </c>
      <c r="BC276" s="348">
        <v>0.99949195912602595</v>
      </c>
      <c r="BD276" s="348">
        <v>1.68610739439259E-2</v>
      </c>
      <c r="BE276" s="375">
        <v>-2.2029596500311801E-2</v>
      </c>
      <c r="BF276" s="374"/>
      <c r="BG276" s="372">
        <v>0.17130000000000001</v>
      </c>
      <c r="BH276" s="373"/>
      <c r="BI276" s="843">
        <v>98.243099999999998</v>
      </c>
      <c r="BJ276" s="843">
        <v>1.35439</v>
      </c>
      <c r="BK276" s="348" t="s">
        <v>430</v>
      </c>
      <c r="BL276" s="843">
        <v>0.40250999999999998</v>
      </c>
      <c r="BM276" s="373"/>
      <c r="BN276" s="372" t="s">
        <v>4532</v>
      </c>
      <c r="BO276" s="372" t="s">
        <v>4523</v>
      </c>
      <c r="BP276" s="372" t="s">
        <v>4524</v>
      </c>
      <c r="BQ276" s="372" t="s">
        <v>4525</v>
      </c>
      <c r="BR276" s="372" t="s">
        <v>4526</v>
      </c>
      <c r="BS276" s="373"/>
      <c r="BT276" s="354" t="s">
        <v>4533</v>
      </c>
    </row>
    <row r="277" spans="1:72" s="428" customFormat="1" x14ac:dyDescent="0.25">
      <c r="A277" s="345" t="s">
        <v>5535</v>
      </c>
      <c r="B277" s="373"/>
      <c r="C277" s="719">
        <v>41275</v>
      </c>
      <c r="D277" s="373"/>
      <c r="E277" s="346">
        <v>10053.9</v>
      </c>
      <c r="F277" s="373"/>
      <c r="G277" s="347">
        <v>67.517499999999998</v>
      </c>
      <c r="H277" s="374"/>
      <c r="I277" s="348">
        <v>-0.44369999999999998</v>
      </c>
      <c r="J277" s="348">
        <v>-0.71830000000000005</v>
      </c>
      <c r="K277" s="348">
        <v>-2.9352999999999998</v>
      </c>
      <c r="L277" s="348">
        <v>5.0928000000000004</v>
      </c>
      <c r="M277" s="348">
        <v>8.2811000000000003</v>
      </c>
      <c r="N277" s="350">
        <v>7.4691999999999998</v>
      </c>
      <c r="O277" s="348">
        <v>-1.1576</v>
      </c>
      <c r="P277" s="348">
        <v>16.608699999999999</v>
      </c>
      <c r="Q277" s="348">
        <v>11.5746</v>
      </c>
      <c r="R277" s="348">
        <v>12.4999</v>
      </c>
      <c r="S277" s="348">
        <v>1.5293000000000001</v>
      </c>
      <c r="T277" s="348">
        <v>20.417300000000001</v>
      </c>
      <c r="U277" s="348">
        <v>5.0198999999999998</v>
      </c>
      <c r="V277" s="348">
        <v>7.4024999999999999</v>
      </c>
      <c r="W277" s="348">
        <v>-1.6654</v>
      </c>
      <c r="X277" s="348">
        <v>14.193199999999999</v>
      </c>
      <c r="Y277" s="374"/>
      <c r="Z277" s="346">
        <v>194</v>
      </c>
      <c r="AA277" s="346">
        <v>76</v>
      </c>
      <c r="AB277" s="346">
        <v>119</v>
      </c>
      <c r="AC277" s="346">
        <v>73</v>
      </c>
      <c r="AD277" s="346">
        <v>79</v>
      </c>
      <c r="AE277" s="346">
        <v>61</v>
      </c>
      <c r="AF277" s="346">
        <v>78</v>
      </c>
      <c r="AG277" s="346">
        <v>23</v>
      </c>
      <c r="AH277" s="346">
        <v>15</v>
      </c>
      <c r="AI277" s="346">
        <v>2</v>
      </c>
      <c r="AJ277" s="346">
        <v>87</v>
      </c>
      <c r="AK277" s="346">
        <v>54</v>
      </c>
      <c r="AL277" s="346">
        <v>57</v>
      </c>
      <c r="AM277" s="346">
        <v>84</v>
      </c>
      <c r="AN277" s="346">
        <v>72</v>
      </c>
      <c r="AO277" s="373"/>
      <c r="AP277" s="348">
        <v>13.63</v>
      </c>
      <c r="AQ277" s="348">
        <v>15.1</v>
      </c>
      <c r="AR277" s="348">
        <v>13.24</v>
      </c>
      <c r="AS277" s="348">
        <v>8.2899999999999991</v>
      </c>
      <c r="AT277" s="348">
        <v>9.34</v>
      </c>
      <c r="AU277" s="351"/>
      <c r="AV277" s="346">
        <v>2</v>
      </c>
      <c r="AW277" s="346">
        <v>6</v>
      </c>
      <c r="AX277" s="346">
        <v>15</v>
      </c>
      <c r="AY277" s="346">
        <v>40</v>
      </c>
      <c r="AZ277" s="346">
        <v>58</v>
      </c>
      <c r="BA277" s="374"/>
      <c r="BB277" s="348">
        <v>16.9849026136928</v>
      </c>
      <c r="BC277" s="348">
        <v>1.0014904034207699</v>
      </c>
      <c r="BD277" s="348">
        <v>6.0650628519208501E-2</v>
      </c>
      <c r="BE277" s="375">
        <v>-4.5094054172692501E-2</v>
      </c>
      <c r="BF277" s="374"/>
      <c r="BG277" s="372">
        <v>0.43380000000000002</v>
      </c>
      <c r="BH277" s="373"/>
      <c r="BI277" s="843">
        <v>86.677000000000007</v>
      </c>
      <c r="BJ277" s="843">
        <v>13.250500000000001</v>
      </c>
      <c r="BK277" s="348" t="s">
        <v>430</v>
      </c>
      <c r="BL277" s="843">
        <v>7.2499999999999995E-2</v>
      </c>
      <c r="BM277" s="373"/>
      <c r="BN277" s="372" t="s">
        <v>1361</v>
      </c>
      <c r="BO277" s="372" t="s">
        <v>4535</v>
      </c>
      <c r="BP277" s="372" t="s">
        <v>4536</v>
      </c>
      <c r="BQ277" s="372" t="s">
        <v>1442</v>
      </c>
      <c r="BR277" s="372" t="s">
        <v>4537</v>
      </c>
      <c r="BS277" s="373"/>
      <c r="BT277" s="354" t="s">
        <v>555</v>
      </c>
    </row>
    <row r="278" spans="1:72" s="428" customFormat="1" x14ac:dyDescent="0.25">
      <c r="A278" s="345" t="s">
        <v>5536</v>
      </c>
      <c r="B278" s="373"/>
      <c r="C278" s="719">
        <v>44265</v>
      </c>
      <c r="D278" s="373"/>
      <c r="E278" s="346">
        <v>8440.09</v>
      </c>
      <c r="F278" s="373"/>
      <c r="G278" s="347">
        <v>21.449200000000001</v>
      </c>
      <c r="H278" s="374"/>
      <c r="I278" s="348">
        <v>-0.74870000000000003</v>
      </c>
      <c r="J278" s="348">
        <v>0.55549999999999999</v>
      </c>
      <c r="K278" s="348">
        <v>-1.1954</v>
      </c>
      <c r="L278" s="348">
        <v>4.1294000000000004</v>
      </c>
      <c r="M278" s="348">
        <v>2.6734</v>
      </c>
      <c r="N278" s="350">
        <v>1.1931</v>
      </c>
      <c r="O278" s="348">
        <v>-7.0534999999999997</v>
      </c>
      <c r="P278" s="348">
        <v>10.7371</v>
      </c>
      <c r="Q278" s="348">
        <v>9.9514999999999993</v>
      </c>
      <c r="R278" s="348" t="s">
        <v>430</v>
      </c>
      <c r="S278" s="348">
        <v>0.17749999999999999</v>
      </c>
      <c r="T278" s="348">
        <v>14.4916</v>
      </c>
      <c r="U278" s="348">
        <v>-0.44969999999999999</v>
      </c>
      <c r="V278" s="348">
        <v>3.6528999999999998</v>
      </c>
      <c r="W278" s="348">
        <v>-1.3762000000000001</v>
      </c>
      <c r="X278" s="348">
        <v>14.8634</v>
      </c>
      <c r="Y278" s="374"/>
      <c r="Z278" s="346">
        <v>212</v>
      </c>
      <c r="AA278" s="346">
        <v>15</v>
      </c>
      <c r="AB278" s="346">
        <v>55</v>
      </c>
      <c r="AC278" s="346">
        <v>103</v>
      </c>
      <c r="AD278" s="346">
        <v>138</v>
      </c>
      <c r="AE278" s="346">
        <v>119</v>
      </c>
      <c r="AF278" s="346">
        <v>129</v>
      </c>
      <c r="AG278" s="346">
        <v>53</v>
      </c>
      <c r="AH278" s="346">
        <v>21</v>
      </c>
      <c r="AI278" s="346" t="s">
        <v>430</v>
      </c>
      <c r="AJ278" s="346">
        <v>141</v>
      </c>
      <c r="AK278" s="346">
        <v>111</v>
      </c>
      <c r="AL278" s="346">
        <v>103</v>
      </c>
      <c r="AM278" s="346">
        <v>113</v>
      </c>
      <c r="AN278" s="346">
        <v>53</v>
      </c>
      <c r="AO278" s="373"/>
      <c r="AP278" s="348" t="s">
        <v>430</v>
      </c>
      <c r="AQ278" s="348" t="s">
        <v>430</v>
      </c>
      <c r="AR278" s="348">
        <v>9.16</v>
      </c>
      <c r="AS278" s="348">
        <v>1.1000000000000001</v>
      </c>
      <c r="AT278" s="348">
        <v>1.08</v>
      </c>
      <c r="AU278" s="351"/>
      <c r="AV278" s="346" t="s">
        <v>430</v>
      </c>
      <c r="AW278" s="346" t="s">
        <v>430</v>
      </c>
      <c r="AX278" s="346">
        <v>22</v>
      </c>
      <c r="AY278" s="346">
        <v>67</v>
      </c>
      <c r="AZ278" s="346">
        <v>108</v>
      </c>
      <c r="BA278" s="374"/>
      <c r="BB278" s="348">
        <v>18.009536499976999</v>
      </c>
      <c r="BC278" s="348">
        <v>0.99664345488487804</v>
      </c>
      <c r="BD278" s="348">
        <v>3.7827397084690399E-2</v>
      </c>
      <c r="BE278" s="375">
        <v>-2.5198377166229202E-2</v>
      </c>
      <c r="BF278" s="374"/>
      <c r="BG278" s="372">
        <v>0.2301</v>
      </c>
      <c r="BH278" s="373"/>
      <c r="BI278" s="843">
        <v>67.810100000000006</v>
      </c>
      <c r="BJ278" s="843">
        <v>32.076799999999999</v>
      </c>
      <c r="BK278" s="348" t="s">
        <v>430</v>
      </c>
      <c r="BL278" s="843">
        <v>0.11310000000000001</v>
      </c>
      <c r="BM278" s="373"/>
      <c r="BN278" s="372" t="s">
        <v>4539</v>
      </c>
      <c r="BO278" s="372" t="s">
        <v>4540</v>
      </c>
      <c r="BP278" s="372" t="s">
        <v>4541</v>
      </c>
      <c r="BQ278" s="372" t="s">
        <v>4542</v>
      </c>
      <c r="BR278" s="372" t="s">
        <v>4543</v>
      </c>
      <c r="BS278" s="373"/>
      <c r="BT278" s="354" t="s">
        <v>555</v>
      </c>
    </row>
    <row r="279" spans="1:72" s="428" customFormat="1" x14ac:dyDescent="0.25">
      <c r="A279" s="345" t="s">
        <v>5537</v>
      </c>
      <c r="B279" s="373"/>
      <c r="C279" s="719">
        <v>41275</v>
      </c>
      <c r="D279" s="373"/>
      <c r="E279" s="346">
        <v>8252.11</v>
      </c>
      <c r="F279" s="373"/>
      <c r="G279" s="347">
        <v>717.17759999999998</v>
      </c>
      <c r="H279" s="374"/>
      <c r="I279" s="348">
        <v>0.1845</v>
      </c>
      <c r="J279" s="348">
        <v>-1.6453</v>
      </c>
      <c r="K279" s="348">
        <v>-4.6247999999999996</v>
      </c>
      <c r="L279" s="348">
        <v>1.7508999999999999</v>
      </c>
      <c r="M279" s="348">
        <v>-3.5872999999999999</v>
      </c>
      <c r="N279" s="350">
        <v>-7.2880000000000003</v>
      </c>
      <c r="O279" s="348">
        <v>-3.5390000000000001</v>
      </c>
      <c r="P279" s="348">
        <v>4.9211</v>
      </c>
      <c r="Q279" s="348">
        <v>6.1414</v>
      </c>
      <c r="R279" s="348">
        <v>11.0069</v>
      </c>
      <c r="S279" s="348">
        <v>-1.8179000000000001</v>
      </c>
      <c r="T279" s="348">
        <v>4.8395000000000001</v>
      </c>
      <c r="U279" s="348">
        <v>-11.495200000000001</v>
      </c>
      <c r="V279" s="348">
        <v>-5.9383999999999997</v>
      </c>
      <c r="W279" s="348">
        <v>-2.6572</v>
      </c>
      <c r="X279" s="348">
        <v>11.390499999999999</v>
      </c>
      <c r="Y279" s="374"/>
      <c r="Z279" s="346">
        <v>45</v>
      </c>
      <c r="AA279" s="346">
        <v>200</v>
      </c>
      <c r="AB279" s="346">
        <v>218</v>
      </c>
      <c r="AC279" s="346">
        <v>189</v>
      </c>
      <c r="AD279" s="346">
        <v>234</v>
      </c>
      <c r="AE279" s="346">
        <v>209</v>
      </c>
      <c r="AF279" s="346">
        <v>114</v>
      </c>
      <c r="AG279" s="346">
        <v>97</v>
      </c>
      <c r="AH279" s="346">
        <v>43</v>
      </c>
      <c r="AI279" s="346">
        <v>12</v>
      </c>
      <c r="AJ279" s="346">
        <v>236</v>
      </c>
      <c r="AK279" s="346">
        <v>230</v>
      </c>
      <c r="AL279" s="346">
        <v>227</v>
      </c>
      <c r="AM279" s="346">
        <v>215</v>
      </c>
      <c r="AN279" s="346">
        <v>186</v>
      </c>
      <c r="AO279" s="373"/>
      <c r="AP279" s="348">
        <v>9.93</v>
      </c>
      <c r="AQ279" s="348">
        <v>8.2100000000000009</v>
      </c>
      <c r="AR279" s="348">
        <v>4.3099999999999996</v>
      </c>
      <c r="AS279" s="348">
        <v>-1.1599999999999999</v>
      </c>
      <c r="AT279" s="348">
        <v>-11.14</v>
      </c>
      <c r="AU279" s="351"/>
      <c r="AV279" s="346">
        <v>16</v>
      </c>
      <c r="AW279" s="346">
        <v>24</v>
      </c>
      <c r="AX279" s="346">
        <v>45</v>
      </c>
      <c r="AY279" s="346">
        <v>94</v>
      </c>
      <c r="AZ279" s="346">
        <v>218</v>
      </c>
      <c r="BA279" s="374"/>
      <c r="BB279" s="348">
        <v>11.9295397286989</v>
      </c>
      <c r="BC279" s="348">
        <v>0.99890028378031703</v>
      </c>
      <c r="BD279" s="348">
        <v>4.7070676717531597E-3</v>
      </c>
      <c r="BE279" s="375">
        <v>-2.2277607288151299E-2</v>
      </c>
      <c r="BF279" s="374"/>
      <c r="BG279" s="372">
        <v>0.18099999999999999</v>
      </c>
      <c r="BH279" s="373"/>
      <c r="BI279" s="843">
        <v>99.636600000000001</v>
      </c>
      <c r="BJ279" s="348" t="s">
        <v>430</v>
      </c>
      <c r="BK279" s="348" t="s">
        <v>430</v>
      </c>
      <c r="BL279" s="843">
        <v>0.3634</v>
      </c>
      <c r="BM279" s="373"/>
      <c r="BN279" s="372" t="s">
        <v>4545</v>
      </c>
      <c r="BO279" s="372" t="s">
        <v>4546</v>
      </c>
      <c r="BP279" s="372" t="s">
        <v>4547</v>
      </c>
      <c r="BQ279" s="372" t="s">
        <v>4548</v>
      </c>
      <c r="BR279" s="372" t="s">
        <v>4549</v>
      </c>
      <c r="BS279" s="373"/>
      <c r="BT279" s="354" t="s">
        <v>4528</v>
      </c>
    </row>
    <row r="280" spans="1:72" s="428" customFormat="1" x14ac:dyDescent="0.25">
      <c r="A280" s="345" t="s">
        <v>5538</v>
      </c>
      <c r="B280" s="373"/>
      <c r="C280" s="719">
        <v>43279</v>
      </c>
      <c r="D280" s="373"/>
      <c r="E280" s="346">
        <v>7524.17</v>
      </c>
      <c r="F280" s="373"/>
      <c r="G280" s="347">
        <v>26.9678</v>
      </c>
      <c r="H280" s="374"/>
      <c r="I280" s="348">
        <v>-0.44369999999999998</v>
      </c>
      <c r="J280" s="348">
        <v>-0.71860000000000002</v>
      </c>
      <c r="K280" s="348">
        <v>-2.9264999999999999</v>
      </c>
      <c r="L280" s="348">
        <v>5.2209000000000003</v>
      </c>
      <c r="M280" s="348">
        <v>8.4656000000000002</v>
      </c>
      <c r="N280" s="350">
        <v>7.7126000000000001</v>
      </c>
      <c r="O280" s="348">
        <v>-0.86</v>
      </c>
      <c r="P280" s="348">
        <v>16.8415</v>
      </c>
      <c r="Q280" s="348">
        <v>11.710900000000001</v>
      </c>
      <c r="R280" s="348" t="s">
        <v>430</v>
      </c>
      <c r="S280" s="348">
        <v>1.5452999999999999</v>
      </c>
      <c r="T280" s="348">
        <v>20.604099999999999</v>
      </c>
      <c r="U280" s="348">
        <v>5.1871999999999998</v>
      </c>
      <c r="V280" s="348">
        <v>7.5872000000000002</v>
      </c>
      <c r="W280" s="348">
        <v>-1.6667000000000001</v>
      </c>
      <c r="X280" s="348">
        <v>12.8469</v>
      </c>
      <c r="Y280" s="374"/>
      <c r="Z280" s="346">
        <v>194</v>
      </c>
      <c r="AA280" s="346">
        <v>79</v>
      </c>
      <c r="AB280" s="346">
        <v>114</v>
      </c>
      <c r="AC280" s="346">
        <v>61</v>
      </c>
      <c r="AD280" s="346">
        <v>69</v>
      </c>
      <c r="AE280" s="346">
        <v>52</v>
      </c>
      <c r="AF280" s="346">
        <v>68</v>
      </c>
      <c r="AG280" s="346">
        <v>14</v>
      </c>
      <c r="AH280" s="346">
        <v>13</v>
      </c>
      <c r="AI280" s="346" t="s">
        <v>430</v>
      </c>
      <c r="AJ280" s="346">
        <v>81</v>
      </c>
      <c r="AK280" s="346">
        <v>42</v>
      </c>
      <c r="AL280" s="346">
        <v>46</v>
      </c>
      <c r="AM280" s="346">
        <v>76</v>
      </c>
      <c r="AN280" s="346">
        <v>73</v>
      </c>
      <c r="AO280" s="373"/>
      <c r="AP280" s="348" t="s">
        <v>430</v>
      </c>
      <c r="AQ280" s="348">
        <v>15.29</v>
      </c>
      <c r="AR280" s="348">
        <v>13.44</v>
      </c>
      <c r="AS280" s="348">
        <v>8.5500000000000007</v>
      </c>
      <c r="AT280" s="348">
        <v>9.6199999999999992</v>
      </c>
      <c r="AU280" s="351"/>
      <c r="AV280" s="346" t="s">
        <v>430</v>
      </c>
      <c r="AW280" s="346">
        <v>3</v>
      </c>
      <c r="AX280" s="346">
        <v>11</v>
      </c>
      <c r="AY280" s="346">
        <v>32</v>
      </c>
      <c r="AZ280" s="346">
        <v>49</v>
      </c>
      <c r="BA280" s="374"/>
      <c r="BB280" s="348">
        <v>16.924446941335599</v>
      </c>
      <c r="BC280" s="348">
        <v>0.99795152766223305</v>
      </c>
      <c r="BD280" s="348">
        <v>6.1773504285524097E-2</v>
      </c>
      <c r="BE280" s="375">
        <v>-2.5957202629955E-2</v>
      </c>
      <c r="BF280" s="374"/>
      <c r="BG280" s="372">
        <v>0.14929999999999999</v>
      </c>
      <c r="BH280" s="373"/>
      <c r="BI280" s="843">
        <v>86.588899999999995</v>
      </c>
      <c r="BJ280" s="843">
        <v>13.2372</v>
      </c>
      <c r="BK280" s="348" t="s">
        <v>430</v>
      </c>
      <c r="BL280" s="843">
        <v>0.1739</v>
      </c>
      <c r="BM280" s="373"/>
      <c r="BN280" s="372" t="s">
        <v>4551</v>
      </c>
      <c r="BO280" s="372" t="s">
        <v>4552</v>
      </c>
      <c r="BP280" s="372" t="s">
        <v>4553</v>
      </c>
      <c r="BQ280" s="372" t="s">
        <v>4554</v>
      </c>
      <c r="BR280" s="372" t="s">
        <v>4555</v>
      </c>
      <c r="BS280" s="373"/>
      <c r="BT280" s="354" t="s">
        <v>555</v>
      </c>
    </row>
    <row r="281" spans="1:72" s="428" customFormat="1" x14ac:dyDescent="0.25">
      <c r="A281" s="345" t="s">
        <v>5539</v>
      </c>
      <c r="B281" s="373"/>
      <c r="C281" s="719">
        <v>45476</v>
      </c>
      <c r="D281" s="373"/>
      <c r="E281" s="346">
        <v>5689.93</v>
      </c>
      <c r="F281" s="373"/>
      <c r="G281" s="347">
        <v>12.842700000000001</v>
      </c>
      <c r="H281" s="374"/>
      <c r="I281" s="348">
        <v>-0.97389999999999999</v>
      </c>
      <c r="J281" s="348">
        <v>1.2775000000000001</v>
      </c>
      <c r="K281" s="348">
        <v>1.7058</v>
      </c>
      <c r="L281" s="348">
        <v>8.9916</v>
      </c>
      <c r="M281" s="348">
        <v>16.425799999999999</v>
      </c>
      <c r="N281" s="350">
        <v>26.951799999999999</v>
      </c>
      <c r="O281" s="348">
        <v>19.968</v>
      </c>
      <c r="P281" s="348" t="s">
        <v>430</v>
      </c>
      <c r="Q281" s="348" t="s">
        <v>430</v>
      </c>
      <c r="R281" s="348" t="s">
        <v>430</v>
      </c>
      <c r="S281" s="348">
        <v>2.9813000000000001</v>
      </c>
      <c r="T281" s="348">
        <v>35.707700000000003</v>
      </c>
      <c r="U281" s="348">
        <v>26.553999999999998</v>
      </c>
      <c r="V281" s="348">
        <v>24.797899999999998</v>
      </c>
      <c r="W281" s="348">
        <v>0.7792</v>
      </c>
      <c r="X281" s="348">
        <v>12.108000000000001</v>
      </c>
      <c r="Y281" s="374"/>
      <c r="Z281" s="346">
        <v>225</v>
      </c>
      <c r="AA281" s="346">
        <v>2</v>
      </c>
      <c r="AB281" s="346">
        <v>7</v>
      </c>
      <c r="AC281" s="346">
        <v>30</v>
      </c>
      <c r="AD281" s="346">
        <v>28</v>
      </c>
      <c r="AE281" s="346">
        <v>2</v>
      </c>
      <c r="AF281" s="346">
        <v>3</v>
      </c>
      <c r="AG281" s="346" t="s">
        <v>430</v>
      </c>
      <c r="AH281" s="346" t="s">
        <v>430</v>
      </c>
      <c r="AI281" s="346" t="s">
        <v>430</v>
      </c>
      <c r="AJ281" s="346">
        <v>45</v>
      </c>
      <c r="AK281" s="346">
        <v>3</v>
      </c>
      <c r="AL281" s="346">
        <v>2</v>
      </c>
      <c r="AM281" s="346">
        <v>6</v>
      </c>
      <c r="AN281" s="346">
        <v>6</v>
      </c>
      <c r="AO281" s="373"/>
      <c r="AP281" s="348" t="s">
        <v>430</v>
      </c>
      <c r="AQ281" s="348" t="s">
        <v>430</v>
      </c>
      <c r="AR281" s="348" t="s">
        <v>430</v>
      </c>
      <c r="AS281" s="348" t="s">
        <v>430</v>
      </c>
      <c r="AT281" s="348">
        <v>33.200000000000003</v>
      </c>
      <c r="AU281" s="351"/>
      <c r="AV281" s="346" t="s">
        <v>430</v>
      </c>
      <c r="AW281" s="346" t="s">
        <v>430</v>
      </c>
      <c r="AX281" s="346" t="s">
        <v>430</v>
      </c>
      <c r="AY281" s="346" t="s">
        <v>430</v>
      </c>
      <c r="AZ281" s="346">
        <v>3</v>
      </c>
      <c r="BA281" s="374"/>
      <c r="BB281" s="348">
        <v>30.797570423298399</v>
      </c>
      <c r="BC281" s="348">
        <v>0.99951037263794995</v>
      </c>
      <c r="BD281" s="348">
        <v>2.11156885587299E-2</v>
      </c>
      <c r="BE281" s="375">
        <v>-4.25374241788792E-2</v>
      </c>
      <c r="BF281" s="374"/>
      <c r="BG281" s="372">
        <v>0.12559999999999999</v>
      </c>
      <c r="BH281" s="373"/>
      <c r="BI281" s="843">
        <v>52.178400000000003</v>
      </c>
      <c r="BJ281" s="843">
        <v>25.930599999999998</v>
      </c>
      <c r="BK281" s="843">
        <v>21.949100000000001</v>
      </c>
      <c r="BL281" s="843">
        <v>-5.8099999999999999E-2</v>
      </c>
      <c r="BM281" s="373"/>
      <c r="BN281" s="372" t="s">
        <v>4557</v>
      </c>
      <c r="BO281" s="372" t="s">
        <v>4558</v>
      </c>
      <c r="BP281" s="372" t="s">
        <v>4559</v>
      </c>
      <c r="BQ281" s="372" t="s">
        <v>4560</v>
      </c>
      <c r="BR281" s="372" t="s">
        <v>4561</v>
      </c>
      <c r="BS281" s="373"/>
      <c r="BT281" s="354" t="s">
        <v>548</v>
      </c>
    </row>
    <row r="282" spans="1:72" s="428" customFormat="1" x14ac:dyDescent="0.25">
      <c r="A282" s="345" t="s">
        <v>5540</v>
      </c>
      <c r="B282" s="373"/>
      <c r="C282" s="719">
        <v>43950</v>
      </c>
      <c r="D282" s="373"/>
      <c r="E282" s="346">
        <v>4558.57</v>
      </c>
      <c r="F282" s="373"/>
      <c r="G282" s="347">
        <v>33.516199999999998</v>
      </c>
      <c r="H282" s="374"/>
      <c r="I282" s="348" t="s">
        <v>430</v>
      </c>
      <c r="J282" s="348">
        <v>-0.78500000000000003</v>
      </c>
      <c r="K282" s="348">
        <v>-1.6721999999999999</v>
      </c>
      <c r="L282" s="348">
        <v>4.9509999999999996</v>
      </c>
      <c r="M282" s="348">
        <v>16.6694</v>
      </c>
      <c r="N282" s="350">
        <v>26.549700000000001</v>
      </c>
      <c r="O282" s="348">
        <v>25.7211</v>
      </c>
      <c r="P282" s="348">
        <v>25.4298</v>
      </c>
      <c r="Q282" s="348">
        <v>17.382400000000001</v>
      </c>
      <c r="R282" s="348" t="s">
        <v>430</v>
      </c>
      <c r="S282" s="348">
        <v>2.3258000000000001</v>
      </c>
      <c r="T282" s="348">
        <v>18.520600000000002</v>
      </c>
      <c r="U282" s="348">
        <v>18.274699999999999</v>
      </c>
      <c r="V282" s="348">
        <v>22.519500000000001</v>
      </c>
      <c r="W282" s="348">
        <v>-0.69720000000000004</v>
      </c>
      <c r="X282" s="348">
        <v>20.9191</v>
      </c>
      <c r="Y282" s="374"/>
      <c r="Z282" s="346" t="s">
        <v>430</v>
      </c>
      <c r="AA282" s="346">
        <v>87</v>
      </c>
      <c r="AB282" s="346">
        <v>64</v>
      </c>
      <c r="AC282" s="346">
        <v>74</v>
      </c>
      <c r="AD282" s="346">
        <v>26</v>
      </c>
      <c r="AE282" s="346">
        <v>4</v>
      </c>
      <c r="AF282" s="346">
        <v>2</v>
      </c>
      <c r="AG282" s="346">
        <v>2</v>
      </c>
      <c r="AH282" s="346">
        <v>1</v>
      </c>
      <c r="AI282" s="346" t="s">
        <v>430</v>
      </c>
      <c r="AJ282" s="346">
        <v>56</v>
      </c>
      <c r="AK282" s="346">
        <v>64</v>
      </c>
      <c r="AL282" s="346">
        <v>6</v>
      </c>
      <c r="AM282" s="346">
        <v>9</v>
      </c>
      <c r="AN282" s="346">
        <v>34</v>
      </c>
      <c r="AO282" s="373"/>
      <c r="AP282" s="348" t="s">
        <v>430</v>
      </c>
      <c r="AQ282" s="348" t="s">
        <v>430</v>
      </c>
      <c r="AR282" s="348">
        <v>23.06</v>
      </c>
      <c r="AS282" s="348">
        <v>25.88</v>
      </c>
      <c r="AT282" s="348">
        <v>25.18</v>
      </c>
      <c r="AU282" s="351"/>
      <c r="AV282" s="346" t="s">
        <v>430</v>
      </c>
      <c r="AW282" s="346" t="s">
        <v>430</v>
      </c>
      <c r="AX282" s="346">
        <v>1</v>
      </c>
      <c r="AY282" s="346">
        <v>2</v>
      </c>
      <c r="AZ282" s="346">
        <v>13</v>
      </c>
      <c r="BA282" s="374"/>
      <c r="BB282" s="348">
        <v>11.747950314465699</v>
      </c>
      <c r="BC282" s="348">
        <v>0</v>
      </c>
      <c r="BD282" s="348">
        <v>0.126808741831548</v>
      </c>
      <c r="BE282" s="375" t="s">
        <v>430</v>
      </c>
      <c r="BF282" s="374"/>
      <c r="BG282" s="372" t="s">
        <v>430</v>
      </c>
      <c r="BH282" s="373"/>
      <c r="BI282" s="348" t="s">
        <v>430</v>
      </c>
      <c r="BJ282" s="843">
        <v>0.39771499999999999</v>
      </c>
      <c r="BK282" s="843">
        <v>4.5914999999999997E-2</v>
      </c>
      <c r="BL282" s="843">
        <v>99.556370000000001</v>
      </c>
      <c r="BM282" s="373"/>
      <c r="BN282" s="372" t="s">
        <v>4563</v>
      </c>
      <c r="BO282" s="372" t="s">
        <v>4564</v>
      </c>
      <c r="BP282" s="372" t="s">
        <v>4565</v>
      </c>
      <c r="BQ282" s="372" t="s">
        <v>4566</v>
      </c>
      <c r="BR282" s="372" t="s">
        <v>4567</v>
      </c>
      <c r="BS282" s="373"/>
      <c r="BT282" s="354" t="s">
        <v>1008</v>
      </c>
    </row>
    <row r="283" spans="1:72" s="428" customFormat="1" x14ac:dyDescent="0.25">
      <c r="A283" s="345" t="s">
        <v>5541</v>
      </c>
      <c r="B283" s="373"/>
      <c r="C283" s="719">
        <v>43714</v>
      </c>
      <c r="D283" s="373"/>
      <c r="E283" s="346">
        <v>4121.1899999999996</v>
      </c>
      <c r="F283" s="373"/>
      <c r="G283" s="347">
        <v>41.581699999999998</v>
      </c>
      <c r="H283" s="374"/>
      <c r="I283" s="348">
        <v>-0.37690000000000001</v>
      </c>
      <c r="J283" s="348">
        <v>-1.3575999999999999</v>
      </c>
      <c r="K283" s="348">
        <v>-2.3765999999999998</v>
      </c>
      <c r="L283" s="348">
        <v>4.6833999999999998</v>
      </c>
      <c r="M283" s="348">
        <v>8.8977000000000004</v>
      </c>
      <c r="N283" s="350">
        <v>6.9752000000000001</v>
      </c>
      <c r="O283" s="348">
        <v>2.7888000000000002</v>
      </c>
      <c r="P283" s="348">
        <v>14.7041</v>
      </c>
      <c r="Q283" s="348">
        <v>16.2621</v>
      </c>
      <c r="R283" s="348" t="s">
        <v>430</v>
      </c>
      <c r="S283" s="348">
        <v>0.73429999999999995</v>
      </c>
      <c r="T283" s="348">
        <v>18.1678</v>
      </c>
      <c r="U283" s="348">
        <v>3.2119</v>
      </c>
      <c r="V283" s="348">
        <v>9.3536000000000001</v>
      </c>
      <c r="W283" s="348">
        <v>-2.6839</v>
      </c>
      <c r="X283" s="348">
        <v>22.520099999999999</v>
      </c>
      <c r="Y283" s="374"/>
      <c r="Z283" s="346">
        <v>167</v>
      </c>
      <c r="AA283" s="346">
        <v>139</v>
      </c>
      <c r="AB283" s="346">
        <v>89</v>
      </c>
      <c r="AC283" s="346">
        <v>81</v>
      </c>
      <c r="AD283" s="346">
        <v>49</v>
      </c>
      <c r="AE283" s="346">
        <v>66</v>
      </c>
      <c r="AF283" s="346">
        <v>29</v>
      </c>
      <c r="AG283" s="346">
        <v>28</v>
      </c>
      <c r="AH283" s="346">
        <v>2</v>
      </c>
      <c r="AI283" s="346" t="s">
        <v>430</v>
      </c>
      <c r="AJ283" s="346">
        <v>111</v>
      </c>
      <c r="AK283" s="346">
        <v>71</v>
      </c>
      <c r="AL283" s="346">
        <v>71</v>
      </c>
      <c r="AM283" s="346">
        <v>48</v>
      </c>
      <c r="AN283" s="346">
        <v>207</v>
      </c>
      <c r="AO283" s="373"/>
      <c r="AP283" s="348" t="s">
        <v>430</v>
      </c>
      <c r="AQ283" s="348">
        <v>20.059999999999999</v>
      </c>
      <c r="AR283" s="348">
        <v>15.97</v>
      </c>
      <c r="AS283" s="348">
        <v>9.4700000000000006</v>
      </c>
      <c r="AT283" s="348">
        <v>7.94</v>
      </c>
      <c r="AU283" s="351"/>
      <c r="AV283" s="346" t="s">
        <v>430</v>
      </c>
      <c r="AW283" s="346">
        <v>2</v>
      </c>
      <c r="AX283" s="346">
        <v>4</v>
      </c>
      <c r="AY283" s="346">
        <v>20</v>
      </c>
      <c r="AZ283" s="346">
        <v>65</v>
      </c>
      <c r="BA283" s="374"/>
      <c r="BB283" s="348">
        <v>16.162858359789801</v>
      </c>
      <c r="BC283" s="348">
        <v>0.99929151303710495</v>
      </c>
      <c r="BD283" s="348">
        <v>6.1949401417012599E-2</v>
      </c>
      <c r="BE283" s="375">
        <v>-1.5306916123053699E-2</v>
      </c>
      <c r="BF283" s="374"/>
      <c r="BG283" s="372">
        <v>0.46139999999999998</v>
      </c>
      <c r="BH283" s="373"/>
      <c r="BI283" s="843">
        <v>11.085599999999999</v>
      </c>
      <c r="BJ283" s="843">
        <v>84.600300000000004</v>
      </c>
      <c r="BK283" s="843">
        <v>4.2475199999999997</v>
      </c>
      <c r="BL283" s="843">
        <v>6.658E-2</v>
      </c>
      <c r="BM283" s="373"/>
      <c r="BN283" s="372" t="s">
        <v>1640</v>
      </c>
      <c r="BO283" s="372" t="s">
        <v>1871</v>
      </c>
      <c r="BP283" s="372" t="s">
        <v>4569</v>
      </c>
      <c r="BQ283" s="372" t="s">
        <v>4570</v>
      </c>
      <c r="BR283" s="372" t="s">
        <v>4571</v>
      </c>
      <c r="BS283" s="373"/>
      <c r="BT283" s="354" t="s">
        <v>548</v>
      </c>
    </row>
    <row r="284" spans="1:72" s="428" customFormat="1" x14ac:dyDescent="0.25">
      <c r="A284" s="345" t="s">
        <v>5542</v>
      </c>
      <c r="B284" s="373"/>
      <c r="C284" s="719">
        <v>44393</v>
      </c>
      <c r="D284" s="373"/>
      <c r="E284" s="346">
        <v>4018.04</v>
      </c>
      <c r="F284" s="373"/>
      <c r="G284" s="347">
        <v>15.512499999999999</v>
      </c>
      <c r="H284" s="374"/>
      <c r="I284" s="348">
        <v>0.19769999999999999</v>
      </c>
      <c r="J284" s="348">
        <v>-1.6447000000000001</v>
      </c>
      <c r="K284" s="348">
        <v>-4.4672999999999998</v>
      </c>
      <c r="L284" s="348">
        <v>1.696</v>
      </c>
      <c r="M284" s="348">
        <v>-2.4948000000000001</v>
      </c>
      <c r="N284" s="350">
        <v>-5.0765000000000002</v>
      </c>
      <c r="O284" s="348">
        <v>-2.1688000000000001</v>
      </c>
      <c r="P284" s="348">
        <v>6.8444000000000003</v>
      </c>
      <c r="Q284" s="348">
        <v>7.2563000000000004</v>
      </c>
      <c r="R284" s="348" t="s">
        <v>430</v>
      </c>
      <c r="S284" s="348">
        <v>-1.3293999999999999</v>
      </c>
      <c r="T284" s="348">
        <v>5.9401999999999999</v>
      </c>
      <c r="U284" s="348">
        <v>-9.3742999999999999</v>
      </c>
      <c r="V284" s="348">
        <v>-3.6657999999999999</v>
      </c>
      <c r="W284" s="348">
        <v>-2.4750999999999999</v>
      </c>
      <c r="X284" s="348">
        <v>8.8882999999999992</v>
      </c>
      <c r="Y284" s="374"/>
      <c r="Z284" s="346">
        <v>28</v>
      </c>
      <c r="AA284" s="346">
        <v>195</v>
      </c>
      <c r="AB284" s="346">
        <v>178</v>
      </c>
      <c r="AC284" s="346">
        <v>204</v>
      </c>
      <c r="AD284" s="346">
        <v>200</v>
      </c>
      <c r="AE284" s="346">
        <v>179</v>
      </c>
      <c r="AF284" s="346">
        <v>88</v>
      </c>
      <c r="AG284" s="346">
        <v>73</v>
      </c>
      <c r="AH284" s="346">
        <v>27</v>
      </c>
      <c r="AI284" s="346" t="s">
        <v>430</v>
      </c>
      <c r="AJ284" s="346">
        <v>193</v>
      </c>
      <c r="AK284" s="346">
        <v>202</v>
      </c>
      <c r="AL284" s="346">
        <v>200</v>
      </c>
      <c r="AM284" s="346">
        <v>182</v>
      </c>
      <c r="AN284" s="346">
        <v>136</v>
      </c>
      <c r="AO284" s="373"/>
      <c r="AP284" s="348" t="s">
        <v>430</v>
      </c>
      <c r="AQ284" s="348" t="s">
        <v>430</v>
      </c>
      <c r="AR284" s="348">
        <v>5.95</v>
      </c>
      <c r="AS284" s="348">
        <v>0.76</v>
      </c>
      <c r="AT284" s="348">
        <v>-8.76</v>
      </c>
      <c r="AU284" s="351"/>
      <c r="AV284" s="346" t="s">
        <v>430</v>
      </c>
      <c r="AW284" s="346" t="s">
        <v>430</v>
      </c>
      <c r="AX284" s="346">
        <v>27</v>
      </c>
      <c r="AY284" s="346">
        <v>70</v>
      </c>
      <c r="AZ284" s="346">
        <v>192</v>
      </c>
      <c r="BA284" s="374"/>
      <c r="BB284" s="348">
        <v>11.667316018251199</v>
      </c>
      <c r="BC284" s="348">
        <v>0.99862831150510201</v>
      </c>
      <c r="BD284" s="348">
        <v>1.74556727027111E-2</v>
      </c>
      <c r="BE284" s="375">
        <v>-1.50728351343105E-2</v>
      </c>
      <c r="BF284" s="374"/>
      <c r="BG284" s="372">
        <v>6.4699999999999994E-2</v>
      </c>
      <c r="BH284" s="373"/>
      <c r="BI284" s="843">
        <v>98.257199999999997</v>
      </c>
      <c r="BJ284" s="843">
        <v>1.35459</v>
      </c>
      <c r="BK284" s="348" t="s">
        <v>430</v>
      </c>
      <c r="BL284" s="843">
        <v>0.38821</v>
      </c>
      <c r="BM284" s="373"/>
      <c r="BN284" s="372" t="s">
        <v>4532</v>
      </c>
      <c r="BO284" s="372" t="s">
        <v>4523</v>
      </c>
      <c r="BP284" s="372" t="s">
        <v>4524</v>
      </c>
      <c r="BQ284" s="372" t="s">
        <v>4525</v>
      </c>
      <c r="BR284" s="372" t="s">
        <v>4526</v>
      </c>
      <c r="BS284" s="373"/>
      <c r="BT284" s="354" t="s">
        <v>555</v>
      </c>
    </row>
    <row r="285" spans="1:72" s="428" customFormat="1" x14ac:dyDescent="0.25">
      <c r="A285" s="345" t="s">
        <v>5543</v>
      </c>
      <c r="B285" s="373"/>
      <c r="C285" s="719">
        <v>41275</v>
      </c>
      <c r="D285" s="373"/>
      <c r="E285" s="346">
        <v>3835.85</v>
      </c>
      <c r="F285" s="373"/>
      <c r="G285" s="347">
        <v>43.380099999999999</v>
      </c>
      <c r="H285" s="374"/>
      <c r="I285" s="348">
        <v>0.19819999999999999</v>
      </c>
      <c r="J285" s="348">
        <v>-1.6505000000000001</v>
      </c>
      <c r="K285" s="348">
        <v>-4.4696999999999996</v>
      </c>
      <c r="L285" s="348">
        <v>1.6994</v>
      </c>
      <c r="M285" s="348">
        <v>-2.484</v>
      </c>
      <c r="N285" s="350">
        <v>-5.0629</v>
      </c>
      <c r="O285" s="348">
        <v>-2.1480999999999999</v>
      </c>
      <c r="P285" s="348">
        <v>6.8383000000000003</v>
      </c>
      <c r="Q285" s="348">
        <v>7.2365000000000004</v>
      </c>
      <c r="R285" s="348">
        <v>11.1806</v>
      </c>
      <c r="S285" s="348">
        <v>-1.3297000000000001</v>
      </c>
      <c r="T285" s="348">
        <v>5.94</v>
      </c>
      <c r="U285" s="348">
        <v>-9.3602000000000007</v>
      </c>
      <c r="V285" s="348">
        <v>-3.6547999999999998</v>
      </c>
      <c r="W285" s="348">
        <v>-2.4813000000000001</v>
      </c>
      <c r="X285" s="348">
        <v>11.4954</v>
      </c>
      <c r="Y285" s="374"/>
      <c r="Z285" s="346">
        <v>26</v>
      </c>
      <c r="AA285" s="346">
        <v>213</v>
      </c>
      <c r="AB285" s="346">
        <v>182</v>
      </c>
      <c r="AC285" s="346">
        <v>203</v>
      </c>
      <c r="AD285" s="346">
        <v>196</v>
      </c>
      <c r="AE285" s="346">
        <v>177</v>
      </c>
      <c r="AF285" s="346">
        <v>86</v>
      </c>
      <c r="AG285" s="346">
        <v>75</v>
      </c>
      <c r="AH285" s="346">
        <v>28</v>
      </c>
      <c r="AI285" s="346">
        <v>7</v>
      </c>
      <c r="AJ285" s="346">
        <v>194</v>
      </c>
      <c r="AK285" s="346">
        <v>203</v>
      </c>
      <c r="AL285" s="346">
        <v>197</v>
      </c>
      <c r="AM285" s="346">
        <v>180</v>
      </c>
      <c r="AN285" s="346">
        <v>153</v>
      </c>
      <c r="AO285" s="373"/>
      <c r="AP285" s="348">
        <v>10.68</v>
      </c>
      <c r="AQ285" s="348">
        <v>9.58</v>
      </c>
      <c r="AR285" s="348">
        <v>5.94</v>
      </c>
      <c r="AS285" s="348">
        <v>0.77</v>
      </c>
      <c r="AT285" s="348">
        <v>-8.74</v>
      </c>
      <c r="AU285" s="351"/>
      <c r="AV285" s="346">
        <v>6</v>
      </c>
      <c r="AW285" s="346">
        <v>12</v>
      </c>
      <c r="AX285" s="346">
        <v>28</v>
      </c>
      <c r="AY285" s="346">
        <v>68</v>
      </c>
      <c r="AZ285" s="346">
        <v>190</v>
      </c>
      <c r="BA285" s="374"/>
      <c r="BB285" s="348">
        <v>11.6542332343891</v>
      </c>
      <c r="BC285" s="348">
        <v>0.997507284884532</v>
      </c>
      <c r="BD285" s="348">
        <v>1.74278351224702E-2</v>
      </c>
      <c r="BE285" s="375">
        <v>-1.53800864880694E-2</v>
      </c>
      <c r="BF285" s="374"/>
      <c r="BG285" s="372">
        <v>0.33379999999999999</v>
      </c>
      <c r="BH285" s="373"/>
      <c r="BI285" s="843">
        <v>98.323899999999995</v>
      </c>
      <c r="BJ285" s="843">
        <v>1.3554999999999999</v>
      </c>
      <c r="BK285" s="348" t="s">
        <v>430</v>
      </c>
      <c r="BL285" s="843">
        <v>0.3206</v>
      </c>
      <c r="BM285" s="373"/>
      <c r="BN285" s="372" t="s">
        <v>4532</v>
      </c>
      <c r="BO285" s="372" t="s">
        <v>4523</v>
      </c>
      <c r="BP285" s="372" t="s">
        <v>4524</v>
      </c>
      <c r="BQ285" s="372" t="s">
        <v>4525</v>
      </c>
      <c r="BR285" s="372" t="s">
        <v>4526</v>
      </c>
      <c r="BS285" s="373"/>
      <c r="BT285" s="354" t="s">
        <v>555</v>
      </c>
    </row>
    <row r="286" spans="1:72" s="428" customFormat="1" x14ac:dyDescent="0.25">
      <c r="A286" s="345" t="s">
        <v>5544</v>
      </c>
      <c r="B286" s="373"/>
      <c r="C286" s="719">
        <v>44487</v>
      </c>
      <c r="D286" s="373"/>
      <c r="E286" s="346">
        <v>3578.49</v>
      </c>
      <c r="F286" s="373"/>
      <c r="G286" s="347">
        <v>24.347799999999999</v>
      </c>
      <c r="H286" s="374"/>
      <c r="I286" s="348" t="s">
        <v>430</v>
      </c>
      <c r="J286" s="348">
        <v>0.51439999999999997</v>
      </c>
      <c r="K286" s="348">
        <v>-0.78600000000000003</v>
      </c>
      <c r="L286" s="348">
        <v>3.0764999999999998</v>
      </c>
      <c r="M286" s="348">
        <v>21.779199999999999</v>
      </c>
      <c r="N286" s="350">
        <v>33.152500000000003</v>
      </c>
      <c r="O286" s="348">
        <v>33.107100000000003</v>
      </c>
      <c r="P286" s="348">
        <v>30.069500000000001</v>
      </c>
      <c r="Q286" s="348" t="s">
        <v>430</v>
      </c>
      <c r="R286" s="348" t="s">
        <v>430</v>
      </c>
      <c r="S286" s="348">
        <v>-2.3342000000000001</v>
      </c>
      <c r="T286" s="348">
        <v>24.4438</v>
      </c>
      <c r="U286" s="348">
        <v>23.258199999999999</v>
      </c>
      <c r="V286" s="348">
        <v>27.617699999999999</v>
      </c>
      <c r="W286" s="348">
        <v>-0.43020000000000003</v>
      </c>
      <c r="X286" s="348">
        <v>19.932099999999998</v>
      </c>
      <c r="Y286" s="374"/>
      <c r="Z286" s="346" t="s">
        <v>430</v>
      </c>
      <c r="AA286" s="346">
        <v>20</v>
      </c>
      <c r="AB286" s="346">
        <v>44</v>
      </c>
      <c r="AC286" s="346">
        <v>138</v>
      </c>
      <c r="AD286" s="346">
        <v>6</v>
      </c>
      <c r="AE286" s="346">
        <v>1</v>
      </c>
      <c r="AF286" s="346">
        <v>1</v>
      </c>
      <c r="AG286" s="346">
        <v>1</v>
      </c>
      <c r="AH286" s="346" t="s">
        <v>430</v>
      </c>
      <c r="AI286" s="346" t="s">
        <v>430</v>
      </c>
      <c r="AJ286" s="346">
        <v>253</v>
      </c>
      <c r="AK286" s="346">
        <v>31</v>
      </c>
      <c r="AL286" s="346">
        <v>3</v>
      </c>
      <c r="AM286" s="346">
        <v>3</v>
      </c>
      <c r="AN286" s="346">
        <v>26</v>
      </c>
      <c r="AO286" s="373"/>
      <c r="AP286" s="348" t="s">
        <v>430</v>
      </c>
      <c r="AQ286" s="348" t="s">
        <v>430</v>
      </c>
      <c r="AR286" s="348" t="s">
        <v>430</v>
      </c>
      <c r="AS286" s="348">
        <v>31.04</v>
      </c>
      <c r="AT286" s="348">
        <v>30.76</v>
      </c>
      <c r="AU286" s="351"/>
      <c r="AV286" s="346" t="s">
        <v>430</v>
      </c>
      <c r="AW286" s="346" t="s">
        <v>430</v>
      </c>
      <c r="AX286" s="346" t="s">
        <v>430</v>
      </c>
      <c r="AY286" s="346">
        <v>1</v>
      </c>
      <c r="AZ286" s="346">
        <v>8</v>
      </c>
      <c r="BA286" s="374"/>
      <c r="BB286" s="348">
        <v>17.560352812278499</v>
      </c>
      <c r="BC286" s="348">
        <v>0</v>
      </c>
      <c r="BD286" s="348">
        <v>0.107501267744505</v>
      </c>
      <c r="BE286" s="375" t="s">
        <v>430</v>
      </c>
      <c r="BF286" s="374"/>
      <c r="BG286" s="372" t="s">
        <v>430</v>
      </c>
      <c r="BH286" s="373"/>
      <c r="BI286" s="348" t="s">
        <v>430</v>
      </c>
      <c r="BJ286" s="348" t="s">
        <v>430</v>
      </c>
      <c r="BK286" s="348" t="s">
        <v>430</v>
      </c>
      <c r="BL286" s="348" t="s">
        <v>430</v>
      </c>
      <c r="BM286" s="373"/>
      <c r="BN286" s="372" t="s">
        <v>4575</v>
      </c>
      <c r="BO286" s="372" t="s">
        <v>4576</v>
      </c>
      <c r="BP286" s="372" t="s">
        <v>4577</v>
      </c>
      <c r="BQ286" s="372" t="s">
        <v>4578</v>
      </c>
      <c r="BR286" s="372" t="s">
        <v>4579</v>
      </c>
      <c r="BS286" s="373"/>
      <c r="BT286" s="354" t="s">
        <v>555</v>
      </c>
    </row>
    <row r="287" spans="1:72" s="428" customFormat="1" x14ac:dyDescent="0.25">
      <c r="A287" s="345" t="s">
        <v>5545</v>
      </c>
      <c r="B287" s="373"/>
      <c r="C287" s="719">
        <v>44120</v>
      </c>
      <c r="D287" s="373"/>
      <c r="E287" s="346">
        <v>3566.62</v>
      </c>
      <c r="F287" s="373"/>
      <c r="G287" s="347">
        <v>36.576300000000003</v>
      </c>
      <c r="H287" s="374"/>
      <c r="I287" s="348">
        <v>7.1000000000000004E-3</v>
      </c>
      <c r="J287" s="348">
        <v>-5.9299999999999999E-2</v>
      </c>
      <c r="K287" s="348">
        <v>0.52739999999999998</v>
      </c>
      <c r="L287" s="348">
        <v>10.0526</v>
      </c>
      <c r="M287" s="348">
        <v>19.9833</v>
      </c>
      <c r="N287" s="350">
        <v>7.9825999999999997</v>
      </c>
      <c r="O287" s="348">
        <v>-2.0899999999999998E-2</v>
      </c>
      <c r="P287" s="348">
        <v>13.979100000000001</v>
      </c>
      <c r="Q287" s="348">
        <v>14.872299999999999</v>
      </c>
      <c r="R287" s="348" t="s">
        <v>430</v>
      </c>
      <c r="S287" s="348">
        <v>4.2157999999999998</v>
      </c>
      <c r="T287" s="348">
        <v>29.2668</v>
      </c>
      <c r="U287" s="348">
        <v>10.688000000000001</v>
      </c>
      <c r="V287" s="348">
        <v>10.6348</v>
      </c>
      <c r="W287" s="348">
        <v>0.33660000000000001</v>
      </c>
      <c r="X287" s="348">
        <v>24.563600000000001</v>
      </c>
      <c r="Y287" s="374"/>
      <c r="Z287" s="346">
        <v>85</v>
      </c>
      <c r="AA287" s="346">
        <v>42</v>
      </c>
      <c r="AB287" s="346">
        <v>25</v>
      </c>
      <c r="AC287" s="346">
        <v>17</v>
      </c>
      <c r="AD287" s="346">
        <v>13</v>
      </c>
      <c r="AE287" s="346">
        <v>43</v>
      </c>
      <c r="AF287" s="346">
        <v>57</v>
      </c>
      <c r="AG287" s="346">
        <v>41</v>
      </c>
      <c r="AH287" s="346">
        <v>6</v>
      </c>
      <c r="AI287" s="346" t="s">
        <v>430</v>
      </c>
      <c r="AJ287" s="346">
        <v>33</v>
      </c>
      <c r="AK287" s="346">
        <v>14</v>
      </c>
      <c r="AL287" s="346">
        <v>22</v>
      </c>
      <c r="AM287" s="346">
        <v>32</v>
      </c>
      <c r="AN287" s="346">
        <v>17</v>
      </c>
      <c r="AO287" s="373"/>
      <c r="AP287" s="348" t="s">
        <v>430</v>
      </c>
      <c r="AQ287" s="348" t="s">
        <v>430</v>
      </c>
      <c r="AR287" s="348">
        <v>15.39</v>
      </c>
      <c r="AS287" s="348">
        <v>9.52</v>
      </c>
      <c r="AT287" s="348">
        <v>21.68</v>
      </c>
      <c r="AU287" s="351"/>
      <c r="AV287" s="346" t="s">
        <v>430</v>
      </c>
      <c r="AW287" s="346" t="s">
        <v>430</v>
      </c>
      <c r="AX287" s="346">
        <v>8</v>
      </c>
      <c r="AY287" s="346">
        <v>19</v>
      </c>
      <c r="AZ287" s="346">
        <v>19</v>
      </c>
      <c r="BA287" s="374"/>
      <c r="BB287" s="348">
        <v>19.748908164419898</v>
      </c>
      <c r="BC287" s="348">
        <v>0.99914697422042797</v>
      </c>
      <c r="BD287" s="348">
        <v>5.1404713227858202E-2</v>
      </c>
      <c r="BE287" s="375">
        <v>-6.4619318870921899E-2</v>
      </c>
      <c r="BF287" s="374"/>
      <c r="BG287" s="372">
        <v>0.31090000000000001</v>
      </c>
      <c r="BH287" s="373"/>
      <c r="BI287" s="348" t="s">
        <v>430</v>
      </c>
      <c r="BJ287" s="843">
        <v>7.1786199999999996</v>
      </c>
      <c r="BK287" s="843">
        <v>92.696200000000005</v>
      </c>
      <c r="BL287" s="843">
        <v>0.12518000000000001</v>
      </c>
      <c r="BM287" s="373"/>
      <c r="BN287" s="372" t="s">
        <v>4581</v>
      </c>
      <c r="BO287" s="372" t="s">
        <v>4582</v>
      </c>
      <c r="BP287" s="372" t="s">
        <v>4583</v>
      </c>
      <c r="BQ287" s="372" t="s">
        <v>4584</v>
      </c>
      <c r="BR287" s="372" t="s">
        <v>4585</v>
      </c>
      <c r="BS287" s="373"/>
      <c r="BT287" s="354" t="s">
        <v>555</v>
      </c>
    </row>
    <row r="288" spans="1:72" s="428" customFormat="1" x14ac:dyDescent="0.25">
      <c r="A288" s="345" t="s">
        <v>5546</v>
      </c>
      <c r="B288" s="373"/>
      <c r="C288" s="719">
        <v>43714</v>
      </c>
      <c r="D288" s="373"/>
      <c r="E288" s="346">
        <v>3146.32</v>
      </c>
      <c r="F288" s="373"/>
      <c r="G288" s="347">
        <v>26.842099999999999</v>
      </c>
      <c r="H288" s="374"/>
      <c r="I288" s="348">
        <v>-2.7199999999999998E-2</v>
      </c>
      <c r="J288" s="348">
        <v>-1.2867999999999999</v>
      </c>
      <c r="K288" s="348">
        <v>-3.2856999999999998</v>
      </c>
      <c r="L288" s="348">
        <v>3.6770999999999998</v>
      </c>
      <c r="M288" s="348">
        <v>3.3414000000000001</v>
      </c>
      <c r="N288" s="350">
        <v>0.27200000000000002</v>
      </c>
      <c r="O288" s="348">
        <v>-0.62629999999999997</v>
      </c>
      <c r="P288" s="348">
        <v>10.2281</v>
      </c>
      <c r="Q288" s="348">
        <v>9.8728999999999996</v>
      </c>
      <c r="R288" s="348" t="s">
        <v>430</v>
      </c>
      <c r="S288" s="348">
        <v>8.7599999999999997E-2</v>
      </c>
      <c r="T288" s="348">
        <v>12.460599999999999</v>
      </c>
      <c r="U288" s="348">
        <v>-3.1677</v>
      </c>
      <c r="V288" s="348">
        <v>1.7725</v>
      </c>
      <c r="W288" s="348">
        <v>-2.1040000000000001</v>
      </c>
      <c r="X288" s="348">
        <v>15.110799999999999</v>
      </c>
      <c r="Y288" s="374"/>
      <c r="Z288" s="346">
        <v>97</v>
      </c>
      <c r="AA288" s="346">
        <v>129</v>
      </c>
      <c r="AB288" s="346">
        <v>148</v>
      </c>
      <c r="AC288" s="346">
        <v>122</v>
      </c>
      <c r="AD288" s="346">
        <v>127</v>
      </c>
      <c r="AE288" s="346">
        <v>139</v>
      </c>
      <c r="AF288" s="346">
        <v>60</v>
      </c>
      <c r="AG288" s="346">
        <v>58</v>
      </c>
      <c r="AH288" s="346">
        <v>22</v>
      </c>
      <c r="AI288" s="346" t="s">
        <v>430</v>
      </c>
      <c r="AJ288" s="346">
        <v>148</v>
      </c>
      <c r="AK288" s="346">
        <v>146</v>
      </c>
      <c r="AL288" s="346">
        <v>150</v>
      </c>
      <c r="AM288" s="346">
        <v>148</v>
      </c>
      <c r="AN288" s="346">
        <v>96</v>
      </c>
      <c r="AO288" s="373"/>
      <c r="AP288" s="348" t="s">
        <v>430</v>
      </c>
      <c r="AQ288" s="348">
        <v>12.78</v>
      </c>
      <c r="AR288" s="348">
        <v>9.44</v>
      </c>
      <c r="AS288" s="348">
        <v>4.37</v>
      </c>
      <c r="AT288" s="348">
        <v>-0.32</v>
      </c>
      <c r="AU288" s="351"/>
      <c r="AV288" s="346" t="s">
        <v>430</v>
      </c>
      <c r="AW288" s="346">
        <v>9</v>
      </c>
      <c r="AX288" s="346">
        <v>21</v>
      </c>
      <c r="AY288" s="346">
        <v>55</v>
      </c>
      <c r="AZ288" s="346">
        <v>132</v>
      </c>
      <c r="BA288" s="374"/>
      <c r="BB288" s="348">
        <v>13.088704252174001</v>
      </c>
      <c r="BC288" s="348">
        <v>0.99758077332933603</v>
      </c>
      <c r="BD288" s="348">
        <v>3.9824182144305803E-2</v>
      </c>
      <c r="BE288" s="375">
        <v>-2.0256020082424098E-2</v>
      </c>
      <c r="BF288" s="374"/>
      <c r="BG288" s="372">
        <v>0.35580000000000001</v>
      </c>
      <c r="BH288" s="373"/>
      <c r="BI288" s="843">
        <v>68.178299999999993</v>
      </c>
      <c r="BJ288" s="843">
        <v>20.822399999999998</v>
      </c>
      <c r="BK288" s="843">
        <v>10.844200000000001</v>
      </c>
      <c r="BL288" s="843">
        <v>0.15509999999999999</v>
      </c>
      <c r="BM288" s="373"/>
      <c r="BN288" s="372" t="s">
        <v>4587</v>
      </c>
      <c r="BO288" s="372" t="s">
        <v>1149</v>
      </c>
      <c r="BP288" s="372" t="s">
        <v>4588</v>
      </c>
      <c r="BQ288" s="372" t="s">
        <v>4589</v>
      </c>
      <c r="BR288" s="372" t="s">
        <v>1132</v>
      </c>
      <c r="BS288" s="373"/>
      <c r="BT288" s="354" t="s">
        <v>548</v>
      </c>
    </row>
    <row r="289" spans="1:72" s="428" customFormat="1" x14ac:dyDescent="0.25">
      <c r="A289" s="345" t="s">
        <v>5547</v>
      </c>
      <c r="B289" s="373"/>
      <c r="C289" s="719">
        <v>44246</v>
      </c>
      <c r="D289" s="373"/>
      <c r="E289" s="346">
        <v>2809.39</v>
      </c>
      <c r="F289" s="373"/>
      <c r="G289" s="347">
        <v>26.542999999999999</v>
      </c>
      <c r="H289" s="374"/>
      <c r="I289" s="348">
        <v>-0.38800000000000001</v>
      </c>
      <c r="J289" s="348">
        <v>-1.3733</v>
      </c>
      <c r="K289" s="348">
        <v>-2.3896000000000002</v>
      </c>
      <c r="L289" s="348">
        <v>4.6482999999999999</v>
      </c>
      <c r="M289" s="348">
        <v>8.8314000000000004</v>
      </c>
      <c r="N289" s="350">
        <v>6.8817000000000004</v>
      </c>
      <c r="O289" s="348">
        <v>2.5922000000000001</v>
      </c>
      <c r="P289" s="348">
        <v>14.476100000000001</v>
      </c>
      <c r="Q289" s="348">
        <v>16.038900000000002</v>
      </c>
      <c r="R289" s="348" t="s">
        <v>430</v>
      </c>
      <c r="S289" s="348">
        <v>0.73780000000000001</v>
      </c>
      <c r="T289" s="348">
        <v>18.0854</v>
      </c>
      <c r="U289" s="348">
        <v>3.1337000000000002</v>
      </c>
      <c r="V289" s="348">
        <v>9.2812999999999999</v>
      </c>
      <c r="W289" s="348">
        <v>-2.7023000000000001</v>
      </c>
      <c r="X289" s="348">
        <v>19.196899999999999</v>
      </c>
      <c r="Y289" s="374"/>
      <c r="Z289" s="346">
        <v>174</v>
      </c>
      <c r="AA289" s="346">
        <v>151</v>
      </c>
      <c r="AB289" s="346">
        <v>98</v>
      </c>
      <c r="AC289" s="346">
        <v>88</v>
      </c>
      <c r="AD289" s="346">
        <v>53</v>
      </c>
      <c r="AE289" s="346">
        <v>69</v>
      </c>
      <c r="AF289" s="346">
        <v>31</v>
      </c>
      <c r="AG289" s="346">
        <v>31</v>
      </c>
      <c r="AH289" s="346">
        <v>4</v>
      </c>
      <c r="AI289" s="346" t="s">
        <v>430</v>
      </c>
      <c r="AJ289" s="346">
        <v>108</v>
      </c>
      <c r="AK289" s="346">
        <v>75</v>
      </c>
      <c r="AL289" s="346">
        <v>78</v>
      </c>
      <c r="AM289" s="346">
        <v>50</v>
      </c>
      <c r="AN289" s="346">
        <v>216</v>
      </c>
      <c r="AO289" s="373"/>
      <c r="AP289" s="348" t="s">
        <v>430</v>
      </c>
      <c r="AQ289" s="348" t="s">
        <v>430</v>
      </c>
      <c r="AR289" s="348">
        <v>15.74</v>
      </c>
      <c r="AS289" s="348">
        <v>9.2799999999999994</v>
      </c>
      <c r="AT289" s="348">
        <v>7.83</v>
      </c>
      <c r="AU289" s="351"/>
      <c r="AV289" s="346" t="s">
        <v>430</v>
      </c>
      <c r="AW289" s="346" t="s">
        <v>430</v>
      </c>
      <c r="AX289" s="346">
        <v>6</v>
      </c>
      <c r="AY289" s="346">
        <v>21</v>
      </c>
      <c r="AZ289" s="346">
        <v>71</v>
      </c>
      <c r="BA289" s="374"/>
      <c r="BB289" s="348">
        <v>16.1207650839367</v>
      </c>
      <c r="BC289" s="348">
        <v>0.99667366665552604</v>
      </c>
      <c r="BD289" s="348">
        <v>6.1066185971433803E-2</v>
      </c>
      <c r="BE289" s="375">
        <v>-2.9489524462157399E-2</v>
      </c>
      <c r="BF289" s="374"/>
      <c r="BG289" s="372">
        <v>0.1467</v>
      </c>
      <c r="BH289" s="373"/>
      <c r="BI289" s="843">
        <v>11.1408</v>
      </c>
      <c r="BJ289" s="843">
        <v>84.5261</v>
      </c>
      <c r="BK289" s="843">
        <v>4.2687099999999996</v>
      </c>
      <c r="BL289" s="843">
        <v>6.4390000000000003E-2</v>
      </c>
      <c r="BM289" s="373"/>
      <c r="BN289" s="372" t="s">
        <v>4591</v>
      </c>
      <c r="BO289" s="372" t="s">
        <v>4592</v>
      </c>
      <c r="BP289" s="372" t="s">
        <v>4593</v>
      </c>
      <c r="BQ289" s="372" t="s">
        <v>4594</v>
      </c>
      <c r="BR289" s="372" t="s">
        <v>4595</v>
      </c>
      <c r="BS289" s="373"/>
      <c r="BT289" s="354" t="s">
        <v>555</v>
      </c>
    </row>
    <row r="290" spans="1:72" s="428" customFormat="1" x14ac:dyDescent="0.25">
      <c r="A290" s="345" t="s">
        <v>5548</v>
      </c>
      <c r="B290" s="373"/>
      <c r="C290" s="719">
        <v>41275</v>
      </c>
      <c r="D290" s="373"/>
      <c r="E290" s="346">
        <v>2765.54</v>
      </c>
      <c r="F290" s="373"/>
      <c r="G290" s="347">
        <v>52.613</v>
      </c>
      <c r="H290" s="374"/>
      <c r="I290" s="348">
        <v>0.1971</v>
      </c>
      <c r="J290" s="348">
        <v>-1.6437999999999999</v>
      </c>
      <c r="K290" s="348">
        <v>-4.4694000000000003</v>
      </c>
      <c r="L290" s="348">
        <v>1.6941999999999999</v>
      </c>
      <c r="M290" s="348">
        <v>-2.5173999999999999</v>
      </c>
      <c r="N290" s="350">
        <v>-5.1115000000000004</v>
      </c>
      <c r="O290" s="348">
        <v>-2.2008000000000001</v>
      </c>
      <c r="P290" s="348">
        <v>6.8190999999999997</v>
      </c>
      <c r="Q290" s="348">
        <v>7.2878999999999996</v>
      </c>
      <c r="R290" s="348">
        <v>11.3398</v>
      </c>
      <c r="S290" s="348">
        <v>-1.3304</v>
      </c>
      <c r="T290" s="348">
        <v>5.9192999999999998</v>
      </c>
      <c r="U290" s="348">
        <v>-9.3980999999999995</v>
      </c>
      <c r="V290" s="348">
        <v>-3.7029000000000001</v>
      </c>
      <c r="W290" s="348">
        <v>-2.4750000000000001</v>
      </c>
      <c r="X290" s="348">
        <v>11.627599999999999</v>
      </c>
      <c r="Y290" s="374"/>
      <c r="Z290" s="346">
        <v>31</v>
      </c>
      <c r="AA290" s="346">
        <v>192</v>
      </c>
      <c r="AB290" s="346">
        <v>181</v>
      </c>
      <c r="AC290" s="346">
        <v>206</v>
      </c>
      <c r="AD290" s="346">
        <v>203</v>
      </c>
      <c r="AE290" s="346">
        <v>183</v>
      </c>
      <c r="AF290" s="346">
        <v>92</v>
      </c>
      <c r="AG290" s="346">
        <v>78</v>
      </c>
      <c r="AH290" s="346">
        <v>25</v>
      </c>
      <c r="AI290" s="346">
        <v>4</v>
      </c>
      <c r="AJ290" s="346">
        <v>195</v>
      </c>
      <c r="AK290" s="346">
        <v>206</v>
      </c>
      <c r="AL290" s="346">
        <v>204</v>
      </c>
      <c r="AM290" s="346">
        <v>186</v>
      </c>
      <c r="AN290" s="346">
        <v>135</v>
      </c>
      <c r="AO290" s="373"/>
      <c r="AP290" s="348">
        <v>10.79</v>
      </c>
      <c r="AQ290" s="348">
        <v>9.6300000000000008</v>
      </c>
      <c r="AR290" s="348">
        <v>5.94</v>
      </c>
      <c r="AS290" s="348">
        <v>0.73</v>
      </c>
      <c r="AT290" s="348">
        <v>-8.7899999999999991</v>
      </c>
      <c r="AU290" s="351"/>
      <c r="AV290" s="346">
        <v>4</v>
      </c>
      <c r="AW290" s="346">
        <v>11</v>
      </c>
      <c r="AX290" s="346">
        <v>28</v>
      </c>
      <c r="AY290" s="346">
        <v>75</v>
      </c>
      <c r="AZ290" s="346">
        <v>195</v>
      </c>
      <c r="BA290" s="374"/>
      <c r="BB290" s="348">
        <v>11.6639342918116</v>
      </c>
      <c r="BC290" s="348">
        <v>0.99833162477777604</v>
      </c>
      <c r="BD290" s="348">
        <v>1.72866725636662E-2</v>
      </c>
      <c r="BE290" s="375">
        <v>-1.7038087441700201E-2</v>
      </c>
      <c r="BF290" s="374"/>
      <c r="BG290" s="372">
        <v>0.3387</v>
      </c>
      <c r="BH290" s="373"/>
      <c r="BI290" s="843">
        <v>98.321899999999999</v>
      </c>
      <c r="BJ290" s="843">
        <v>1.35548</v>
      </c>
      <c r="BK290" s="348" t="s">
        <v>430</v>
      </c>
      <c r="BL290" s="843">
        <v>0.32262000000000002</v>
      </c>
      <c r="BM290" s="373"/>
      <c r="BN290" s="372" t="s">
        <v>4386</v>
      </c>
      <c r="BO290" s="372" t="s">
        <v>2924</v>
      </c>
      <c r="BP290" s="372" t="s">
        <v>4387</v>
      </c>
      <c r="BQ290" s="372" t="s">
        <v>4388</v>
      </c>
      <c r="BR290" s="372" t="s">
        <v>4389</v>
      </c>
      <c r="BS290" s="373"/>
      <c r="BT290" s="354" t="s">
        <v>555</v>
      </c>
    </row>
    <row r="291" spans="1:72" s="428" customFormat="1" x14ac:dyDescent="0.25">
      <c r="A291" s="345" t="s">
        <v>5549</v>
      </c>
      <c r="B291" s="373"/>
      <c r="C291" s="719">
        <v>44503</v>
      </c>
      <c r="D291" s="373"/>
      <c r="E291" s="346">
        <v>2698.32</v>
      </c>
      <c r="F291" s="373"/>
      <c r="G291" s="347">
        <v>17.1738</v>
      </c>
      <c r="H291" s="374"/>
      <c r="I291" s="348">
        <v>-0.44400000000000001</v>
      </c>
      <c r="J291" s="348">
        <v>-0.71970000000000001</v>
      </c>
      <c r="K291" s="348">
        <v>-2.9422000000000001</v>
      </c>
      <c r="L291" s="348">
        <v>5.1871</v>
      </c>
      <c r="M291" s="348">
        <v>8.3629999999999995</v>
      </c>
      <c r="N291" s="350">
        <v>7.5743</v>
      </c>
      <c r="O291" s="348">
        <v>-1.0913999999999999</v>
      </c>
      <c r="P291" s="348">
        <v>16.568100000000001</v>
      </c>
      <c r="Q291" s="348" t="s">
        <v>430</v>
      </c>
      <c r="R291" s="348" t="s">
        <v>430</v>
      </c>
      <c r="S291" s="348">
        <v>1.5138</v>
      </c>
      <c r="T291" s="348">
        <v>20.535699999999999</v>
      </c>
      <c r="U291" s="348">
        <v>5.0937999999999999</v>
      </c>
      <c r="V291" s="348">
        <v>7.4565000000000001</v>
      </c>
      <c r="W291" s="348">
        <v>-1.6678999999999999</v>
      </c>
      <c r="X291" s="348">
        <v>11.7836</v>
      </c>
      <c r="Y291" s="374"/>
      <c r="Z291" s="346">
        <v>196</v>
      </c>
      <c r="AA291" s="346">
        <v>83</v>
      </c>
      <c r="AB291" s="346">
        <v>124</v>
      </c>
      <c r="AC291" s="346">
        <v>66</v>
      </c>
      <c r="AD291" s="346">
        <v>76</v>
      </c>
      <c r="AE291" s="346">
        <v>59</v>
      </c>
      <c r="AF291" s="346">
        <v>77</v>
      </c>
      <c r="AG291" s="346">
        <v>24</v>
      </c>
      <c r="AH291" s="346" t="s">
        <v>430</v>
      </c>
      <c r="AI291" s="346" t="s">
        <v>430</v>
      </c>
      <c r="AJ291" s="346">
        <v>90</v>
      </c>
      <c r="AK291" s="346">
        <v>51</v>
      </c>
      <c r="AL291" s="346">
        <v>54</v>
      </c>
      <c r="AM291" s="346">
        <v>83</v>
      </c>
      <c r="AN291" s="346">
        <v>77</v>
      </c>
      <c r="AO291" s="373"/>
      <c r="AP291" s="348" t="s">
        <v>430</v>
      </c>
      <c r="AQ291" s="348" t="s">
        <v>430</v>
      </c>
      <c r="AR291" s="348" t="s">
        <v>430</v>
      </c>
      <c r="AS291" s="348">
        <v>8.32</v>
      </c>
      <c r="AT291" s="348">
        <v>9.4700000000000006</v>
      </c>
      <c r="AU291" s="351"/>
      <c r="AV291" s="346" t="s">
        <v>430</v>
      </c>
      <c r="AW291" s="346" t="s">
        <v>430</v>
      </c>
      <c r="AX291" s="346" t="s">
        <v>430</v>
      </c>
      <c r="AY291" s="346">
        <v>39</v>
      </c>
      <c r="AZ291" s="346">
        <v>57</v>
      </c>
      <c r="BA291" s="374"/>
      <c r="BB291" s="348">
        <v>16.976200960605698</v>
      </c>
      <c r="BC291" s="348">
        <v>1.0009801302396399</v>
      </c>
      <c r="BD291" s="348">
        <v>6.0475824064962699E-2</v>
      </c>
      <c r="BE291" s="375">
        <v>-4.8041481299631303E-2</v>
      </c>
      <c r="BF291" s="374"/>
      <c r="BG291" s="372">
        <v>0.14860000000000001</v>
      </c>
      <c r="BH291" s="373"/>
      <c r="BI291" s="843">
        <v>86.591999999999999</v>
      </c>
      <c r="BJ291" s="843">
        <v>13.235200000000001</v>
      </c>
      <c r="BK291" s="348" t="s">
        <v>430</v>
      </c>
      <c r="BL291" s="843">
        <v>0.17280000000000001</v>
      </c>
      <c r="BM291" s="373"/>
      <c r="BN291" s="372" t="s">
        <v>1361</v>
      </c>
      <c r="BO291" s="372" t="s">
        <v>4552</v>
      </c>
      <c r="BP291" s="372" t="s">
        <v>4553</v>
      </c>
      <c r="BQ291" s="372" t="s">
        <v>4554</v>
      </c>
      <c r="BR291" s="372" t="s">
        <v>4555</v>
      </c>
      <c r="BS291" s="373"/>
      <c r="BT291" s="354" t="s">
        <v>555</v>
      </c>
    </row>
    <row r="292" spans="1:72" s="428" customFormat="1" x14ac:dyDescent="0.25">
      <c r="A292" s="345" t="s">
        <v>5550</v>
      </c>
      <c r="B292" s="373"/>
      <c r="C292" s="719">
        <v>43031</v>
      </c>
      <c r="D292" s="373"/>
      <c r="E292" s="346">
        <v>2616.5500000000002</v>
      </c>
      <c r="F292" s="373"/>
      <c r="G292" s="347">
        <v>26.9558</v>
      </c>
      <c r="H292" s="374"/>
      <c r="I292" s="348">
        <v>0.1003</v>
      </c>
      <c r="J292" s="348">
        <v>-1.1569</v>
      </c>
      <c r="K292" s="348">
        <v>-4.5316000000000001</v>
      </c>
      <c r="L292" s="348">
        <v>1.9084000000000001</v>
      </c>
      <c r="M292" s="348">
        <v>1.5004999999999999</v>
      </c>
      <c r="N292" s="350">
        <v>1.1220000000000001</v>
      </c>
      <c r="O292" s="348">
        <v>0.55979999999999996</v>
      </c>
      <c r="P292" s="348">
        <v>11.6335</v>
      </c>
      <c r="Q292" s="348">
        <v>11.568899999999999</v>
      </c>
      <c r="R292" s="348" t="s">
        <v>430</v>
      </c>
      <c r="S292" s="348">
        <v>-0.2893</v>
      </c>
      <c r="T292" s="348">
        <v>9.4936000000000007</v>
      </c>
      <c r="U292" s="348">
        <v>-2.8504</v>
      </c>
      <c r="V292" s="348">
        <v>2.65</v>
      </c>
      <c r="W292" s="348">
        <v>-2.3818000000000001</v>
      </c>
      <c r="X292" s="348">
        <v>11.8034</v>
      </c>
      <c r="Y292" s="374"/>
      <c r="Z292" s="346">
        <v>60</v>
      </c>
      <c r="AA292" s="346">
        <v>118</v>
      </c>
      <c r="AB292" s="346">
        <v>203</v>
      </c>
      <c r="AC292" s="346">
        <v>176</v>
      </c>
      <c r="AD292" s="346">
        <v>155</v>
      </c>
      <c r="AE292" s="346">
        <v>122</v>
      </c>
      <c r="AF292" s="346">
        <v>40</v>
      </c>
      <c r="AG292" s="346">
        <v>47</v>
      </c>
      <c r="AH292" s="346">
        <v>16</v>
      </c>
      <c r="AI292" s="346" t="s">
        <v>430</v>
      </c>
      <c r="AJ292" s="346">
        <v>162</v>
      </c>
      <c r="AK292" s="346">
        <v>171</v>
      </c>
      <c r="AL292" s="346">
        <v>143</v>
      </c>
      <c r="AM292" s="346">
        <v>131</v>
      </c>
      <c r="AN292" s="346">
        <v>116</v>
      </c>
      <c r="AO292" s="373"/>
      <c r="AP292" s="348" t="s">
        <v>430</v>
      </c>
      <c r="AQ292" s="348">
        <v>14.64</v>
      </c>
      <c r="AR292" s="348">
        <v>10.82</v>
      </c>
      <c r="AS292" s="348">
        <v>5.46</v>
      </c>
      <c r="AT292" s="348">
        <v>-1.65</v>
      </c>
      <c r="AU292" s="351"/>
      <c r="AV292" s="346" t="s">
        <v>430</v>
      </c>
      <c r="AW292" s="346">
        <v>7</v>
      </c>
      <c r="AX292" s="346">
        <v>18</v>
      </c>
      <c r="AY292" s="346">
        <v>50</v>
      </c>
      <c r="AZ292" s="346">
        <v>140</v>
      </c>
      <c r="BA292" s="374"/>
      <c r="BB292" s="348">
        <v>11.921478082764899</v>
      </c>
      <c r="BC292" s="348">
        <v>0.99849200687904904</v>
      </c>
      <c r="BD292" s="348">
        <v>4.9565791151157002E-2</v>
      </c>
      <c r="BE292" s="375">
        <v>-3.72666506143461E-2</v>
      </c>
      <c r="BF292" s="374"/>
      <c r="BG292" s="372">
        <v>0.55800000000000005</v>
      </c>
      <c r="BH292" s="373"/>
      <c r="BI292" s="843">
        <v>98.854500000000002</v>
      </c>
      <c r="BJ292" s="843">
        <v>3.76363</v>
      </c>
      <c r="BK292" s="348" t="s">
        <v>430</v>
      </c>
      <c r="BL292" s="843">
        <v>-2.6181299999999998</v>
      </c>
      <c r="BM292" s="373"/>
      <c r="BN292" s="844" t="s">
        <v>4599</v>
      </c>
      <c r="BO292" s="844" t="s">
        <v>4600</v>
      </c>
      <c r="BP292" s="844" t="s">
        <v>1569</v>
      </c>
      <c r="BQ292" s="844" t="s">
        <v>4601</v>
      </c>
      <c r="BR292" s="844" t="s">
        <v>4602</v>
      </c>
      <c r="BS292" s="373"/>
      <c r="BT292" s="354" t="s">
        <v>555</v>
      </c>
    </row>
    <row r="293" spans="1:72" s="428" customFormat="1" x14ac:dyDescent="0.25">
      <c r="A293" s="345" t="s">
        <v>5551</v>
      </c>
      <c r="B293" s="373"/>
      <c r="C293" s="719">
        <v>45112</v>
      </c>
      <c r="D293" s="373"/>
      <c r="E293" s="346">
        <v>2493.2600000000002</v>
      </c>
      <c r="F293" s="373"/>
      <c r="G293" s="347">
        <v>19.459099999999999</v>
      </c>
      <c r="H293" s="374"/>
      <c r="I293" s="348">
        <v>-0.19639999999999999</v>
      </c>
      <c r="J293" s="348">
        <v>1.2719</v>
      </c>
      <c r="K293" s="348">
        <v>2.2490000000000001</v>
      </c>
      <c r="L293" s="348">
        <v>13.313499999999999</v>
      </c>
      <c r="M293" s="348">
        <v>30.377500000000001</v>
      </c>
      <c r="N293" s="350">
        <v>11.135199999999999</v>
      </c>
      <c r="O293" s="348">
        <v>1.9939</v>
      </c>
      <c r="P293" s="348">
        <v>16.722799999999999</v>
      </c>
      <c r="Q293" s="348" t="s">
        <v>430</v>
      </c>
      <c r="R293" s="348" t="s">
        <v>430</v>
      </c>
      <c r="S293" s="348">
        <v>5.9668000000000001</v>
      </c>
      <c r="T293" s="348">
        <v>40.9467</v>
      </c>
      <c r="U293" s="348">
        <v>17.853899999999999</v>
      </c>
      <c r="V293" s="348">
        <v>15.9909</v>
      </c>
      <c r="W293" s="348">
        <v>0.31290000000000001</v>
      </c>
      <c r="X293" s="348">
        <v>23.236499999999999</v>
      </c>
      <c r="Y293" s="374"/>
      <c r="Z293" s="346">
        <v>147</v>
      </c>
      <c r="AA293" s="346">
        <v>3</v>
      </c>
      <c r="AB293" s="346">
        <v>4</v>
      </c>
      <c r="AC293" s="346">
        <v>8</v>
      </c>
      <c r="AD293" s="346">
        <v>1</v>
      </c>
      <c r="AE293" s="346">
        <v>22</v>
      </c>
      <c r="AF293" s="346">
        <v>37</v>
      </c>
      <c r="AG293" s="346">
        <v>21</v>
      </c>
      <c r="AH293" s="346" t="s">
        <v>430</v>
      </c>
      <c r="AI293" s="346" t="s">
        <v>430</v>
      </c>
      <c r="AJ293" s="346">
        <v>16</v>
      </c>
      <c r="AK293" s="346">
        <v>1</v>
      </c>
      <c r="AL293" s="346">
        <v>7</v>
      </c>
      <c r="AM293" s="346">
        <v>18</v>
      </c>
      <c r="AN293" s="346">
        <v>22</v>
      </c>
      <c r="AO293" s="373"/>
      <c r="AP293" s="348" t="s">
        <v>430</v>
      </c>
      <c r="AQ293" s="348" t="s">
        <v>430</v>
      </c>
      <c r="AR293" s="348" t="s">
        <v>430</v>
      </c>
      <c r="AS293" s="348">
        <v>12.58</v>
      </c>
      <c r="AT293" s="348">
        <v>33.24</v>
      </c>
      <c r="AU293" s="351"/>
      <c r="AV293" s="346" t="s">
        <v>430</v>
      </c>
      <c r="AW293" s="346" t="s">
        <v>430</v>
      </c>
      <c r="AX293" s="346" t="s">
        <v>430</v>
      </c>
      <c r="AY293" s="346">
        <v>8</v>
      </c>
      <c r="AZ293" s="346">
        <v>2</v>
      </c>
      <c r="BA293" s="374"/>
      <c r="BB293" s="348">
        <v>21.1805281065614</v>
      </c>
      <c r="BC293" s="348">
        <v>0.99985478676197903</v>
      </c>
      <c r="BD293" s="348">
        <v>6.0472756921799202E-2</v>
      </c>
      <c r="BE293" s="375">
        <v>-9.4875729240327694E-2</v>
      </c>
      <c r="BF293" s="374"/>
      <c r="BG293" s="372">
        <v>0.3916</v>
      </c>
      <c r="BH293" s="373"/>
      <c r="BI293" s="348" t="s">
        <v>430</v>
      </c>
      <c r="BJ293" s="348" t="s">
        <v>430</v>
      </c>
      <c r="BK293" s="843">
        <v>99.755300000000005</v>
      </c>
      <c r="BL293" s="843">
        <v>0.2447</v>
      </c>
      <c r="BM293" s="373"/>
      <c r="BN293" s="372" t="s">
        <v>4604</v>
      </c>
      <c r="BO293" s="372" t="s">
        <v>4605</v>
      </c>
      <c r="BP293" s="372" t="s">
        <v>2962</v>
      </c>
      <c r="BQ293" s="372" t="s">
        <v>4606</v>
      </c>
      <c r="BR293" s="372" t="s">
        <v>4607</v>
      </c>
      <c r="BS293" s="373"/>
      <c r="BT293" s="354" t="s">
        <v>548</v>
      </c>
    </row>
    <row r="294" spans="1:72" s="428" customFormat="1" x14ac:dyDescent="0.25">
      <c r="A294" s="345" t="s">
        <v>5552</v>
      </c>
      <c r="B294" s="373"/>
      <c r="C294" s="719">
        <v>44335</v>
      </c>
      <c r="D294" s="373"/>
      <c r="E294" s="346">
        <v>2369.8200000000002</v>
      </c>
      <c r="F294" s="373"/>
      <c r="G294" s="347">
        <v>20.1492</v>
      </c>
      <c r="H294" s="374"/>
      <c r="I294" s="348">
        <v>-0.44369999999999998</v>
      </c>
      <c r="J294" s="348">
        <v>-0.71840000000000004</v>
      </c>
      <c r="K294" s="348">
        <v>-2.9413</v>
      </c>
      <c r="L294" s="348">
        <v>5.2226999999999997</v>
      </c>
      <c r="M294" s="348">
        <v>8.4438999999999993</v>
      </c>
      <c r="N294" s="350">
        <v>7.6696999999999997</v>
      </c>
      <c r="O294" s="348">
        <v>-0.92889999999999995</v>
      </c>
      <c r="P294" s="348">
        <v>16.8018</v>
      </c>
      <c r="Q294" s="348">
        <v>11.7057</v>
      </c>
      <c r="R294" s="348" t="s">
        <v>430</v>
      </c>
      <c r="S294" s="348">
        <v>1.5457000000000001</v>
      </c>
      <c r="T294" s="348">
        <v>20.607700000000001</v>
      </c>
      <c r="U294" s="348">
        <v>5.1661000000000001</v>
      </c>
      <c r="V294" s="348">
        <v>7.5456000000000003</v>
      </c>
      <c r="W294" s="348">
        <v>-1.6671</v>
      </c>
      <c r="X294" s="348">
        <v>14.0892</v>
      </c>
      <c r="Y294" s="374"/>
      <c r="Z294" s="346">
        <v>194</v>
      </c>
      <c r="AA294" s="346">
        <v>77</v>
      </c>
      <c r="AB294" s="346">
        <v>122</v>
      </c>
      <c r="AC294" s="346">
        <v>60</v>
      </c>
      <c r="AD294" s="346">
        <v>71</v>
      </c>
      <c r="AE294" s="346">
        <v>54</v>
      </c>
      <c r="AF294" s="346">
        <v>73</v>
      </c>
      <c r="AG294" s="346">
        <v>18</v>
      </c>
      <c r="AH294" s="346">
        <v>14</v>
      </c>
      <c r="AI294" s="346" t="s">
        <v>430</v>
      </c>
      <c r="AJ294" s="346">
        <v>80</v>
      </c>
      <c r="AK294" s="346">
        <v>41</v>
      </c>
      <c r="AL294" s="346">
        <v>48</v>
      </c>
      <c r="AM294" s="346">
        <v>77</v>
      </c>
      <c r="AN294" s="346">
        <v>74</v>
      </c>
      <c r="AO294" s="373"/>
      <c r="AP294" s="348" t="s">
        <v>430</v>
      </c>
      <c r="AQ294" s="348" t="s">
        <v>430</v>
      </c>
      <c r="AR294" s="348">
        <v>13.41</v>
      </c>
      <c r="AS294" s="348">
        <v>8.5</v>
      </c>
      <c r="AT294" s="348">
        <v>9.59</v>
      </c>
      <c r="AU294" s="351"/>
      <c r="AV294" s="346" t="s">
        <v>430</v>
      </c>
      <c r="AW294" s="346" t="s">
        <v>430</v>
      </c>
      <c r="AX294" s="346">
        <v>14</v>
      </c>
      <c r="AY294" s="346">
        <v>33</v>
      </c>
      <c r="AZ294" s="346">
        <v>50</v>
      </c>
      <c r="BA294" s="374"/>
      <c r="BB294" s="348">
        <v>16.944077391716899</v>
      </c>
      <c r="BC294" s="348">
        <v>0.99911055115077696</v>
      </c>
      <c r="BD294" s="348">
        <v>6.1559208004353098E-2</v>
      </c>
      <c r="BE294" s="375">
        <v>-2.9619986416196301E-2</v>
      </c>
      <c r="BF294" s="374"/>
      <c r="BG294" s="372">
        <v>6.13E-2</v>
      </c>
      <c r="BH294" s="373"/>
      <c r="BI294" s="843">
        <v>86.629599999999996</v>
      </c>
      <c r="BJ294" s="843">
        <v>13.243399999999999</v>
      </c>
      <c r="BK294" s="348" t="s">
        <v>430</v>
      </c>
      <c r="BL294" s="843">
        <v>0.127</v>
      </c>
      <c r="BM294" s="373"/>
      <c r="BN294" s="372" t="s">
        <v>4609</v>
      </c>
      <c r="BO294" s="372" t="s">
        <v>4610</v>
      </c>
      <c r="BP294" s="372" t="s">
        <v>1871</v>
      </c>
      <c r="BQ294" s="372" t="s">
        <v>4611</v>
      </c>
      <c r="BR294" s="372" t="s">
        <v>4612</v>
      </c>
      <c r="BS294" s="373"/>
      <c r="BT294" s="354" t="s">
        <v>2451</v>
      </c>
    </row>
    <row r="295" spans="1:72" s="428" customFormat="1" x14ac:dyDescent="0.25">
      <c r="A295" s="345" t="s">
        <v>5553</v>
      </c>
      <c r="B295" s="373"/>
      <c r="C295" s="719">
        <v>44795</v>
      </c>
      <c r="D295" s="373"/>
      <c r="E295" s="346">
        <v>2222.9299999999998</v>
      </c>
      <c r="F295" s="373"/>
      <c r="G295" s="347">
        <v>27.1387</v>
      </c>
      <c r="H295" s="374"/>
      <c r="I295" s="348">
        <v>3.32E-2</v>
      </c>
      <c r="J295" s="348">
        <v>-1.0273000000000001</v>
      </c>
      <c r="K295" s="348">
        <v>-2.7185999999999999</v>
      </c>
      <c r="L295" s="348">
        <v>-2.5838000000000001</v>
      </c>
      <c r="M295" s="348">
        <v>-4.8566000000000003</v>
      </c>
      <c r="N295" s="350">
        <v>9.3318999999999992</v>
      </c>
      <c r="O295" s="348">
        <v>2.2646999999999999</v>
      </c>
      <c r="P295" s="348">
        <v>20.197900000000001</v>
      </c>
      <c r="Q295" s="348" t="s">
        <v>430</v>
      </c>
      <c r="R295" s="348" t="s">
        <v>430</v>
      </c>
      <c r="S295" s="348">
        <v>-2.1652</v>
      </c>
      <c r="T295" s="348">
        <v>5.8410000000000002</v>
      </c>
      <c r="U295" s="348">
        <v>-4.4173</v>
      </c>
      <c r="V295" s="348">
        <v>5.2588999999999997</v>
      </c>
      <c r="W295" s="348">
        <v>-0.69850000000000001</v>
      </c>
      <c r="X295" s="348">
        <v>27.918199999999999</v>
      </c>
      <c r="Y295" s="374"/>
      <c r="Z295" s="346">
        <v>77</v>
      </c>
      <c r="AA295" s="346">
        <v>101</v>
      </c>
      <c r="AB295" s="346">
        <v>104</v>
      </c>
      <c r="AC295" s="346">
        <v>255</v>
      </c>
      <c r="AD295" s="346">
        <v>243</v>
      </c>
      <c r="AE295" s="346">
        <v>29</v>
      </c>
      <c r="AF295" s="346">
        <v>36</v>
      </c>
      <c r="AG295" s="346">
        <v>5</v>
      </c>
      <c r="AH295" s="346" t="s">
        <v>430</v>
      </c>
      <c r="AI295" s="346" t="s">
        <v>430</v>
      </c>
      <c r="AJ295" s="346">
        <v>250</v>
      </c>
      <c r="AK295" s="346">
        <v>218</v>
      </c>
      <c r="AL295" s="346">
        <v>159</v>
      </c>
      <c r="AM295" s="346">
        <v>89</v>
      </c>
      <c r="AN295" s="346">
        <v>35</v>
      </c>
      <c r="AO295" s="373"/>
      <c r="AP295" s="348" t="s">
        <v>430</v>
      </c>
      <c r="AQ295" s="348" t="s">
        <v>430</v>
      </c>
      <c r="AR295" s="348" t="s">
        <v>430</v>
      </c>
      <c r="AS295" s="348">
        <v>8.33</v>
      </c>
      <c r="AT295" s="348">
        <v>-5.09</v>
      </c>
      <c r="AU295" s="351"/>
      <c r="AV295" s="346" t="s">
        <v>430</v>
      </c>
      <c r="AW295" s="346" t="s">
        <v>430</v>
      </c>
      <c r="AX295" s="346" t="s">
        <v>430</v>
      </c>
      <c r="AY295" s="346">
        <v>38</v>
      </c>
      <c r="AZ295" s="346">
        <v>167</v>
      </c>
      <c r="BA295" s="374"/>
      <c r="BB295" s="348">
        <v>18.286082458057201</v>
      </c>
      <c r="BC295" s="348">
        <v>0</v>
      </c>
      <c r="BD295" s="348">
        <v>7.8069931400977996E-2</v>
      </c>
      <c r="BE295" s="375" t="s">
        <v>430</v>
      </c>
      <c r="BF295" s="374"/>
      <c r="BG295" s="372" t="s">
        <v>430</v>
      </c>
      <c r="BH295" s="373"/>
      <c r="BI295" s="843">
        <v>76.998599999999996</v>
      </c>
      <c r="BJ295" s="843">
        <v>18.354700000000001</v>
      </c>
      <c r="BK295" s="843">
        <v>4.4082499999999998</v>
      </c>
      <c r="BL295" s="843">
        <v>0.23845</v>
      </c>
      <c r="BM295" s="373"/>
      <c r="BN295" s="372" t="s">
        <v>4614</v>
      </c>
      <c r="BO295" s="372" t="s">
        <v>4615</v>
      </c>
      <c r="BP295" s="372" t="s">
        <v>4616</v>
      </c>
      <c r="BQ295" s="372" t="s">
        <v>4617</v>
      </c>
      <c r="BR295" s="372" t="s">
        <v>1025</v>
      </c>
      <c r="BS295" s="373"/>
      <c r="BT295" s="354" t="s">
        <v>548</v>
      </c>
    </row>
    <row r="296" spans="1:72" s="428" customFormat="1" x14ac:dyDescent="0.25">
      <c r="A296" s="345" t="s">
        <v>5554</v>
      </c>
      <c r="B296" s="373"/>
      <c r="C296" s="719">
        <v>43756</v>
      </c>
      <c r="D296" s="373"/>
      <c r="E296" s="346">
        <v>2078.1999999999998</v>
      </c>
      <c r="F296" s="373"/>
      <c r="G296" s="347">
        <v>22.1128</v>
      </c>
      <c r="H296" s="374"/>
      <c r="I296" s="348">
        <v>7.51E-2</v>
      </c>
      <c r="J296" s="348">
        <v>-1.4730000000000001</v>
      </c>
      <c r="K296" s="348">
        <v>-4.194</v>
      </c>
      <c r="L296" s="348">
        <v>2.3168000000000002</v>
      </c>
      <c r="M296" s="348">
        <v>-0.61219999999999997</v>
      </c>
      <c r="N296" s="350">
        <v>-2.9579</v>
      </c>
      <c r="O296" s="348">
        <v>-1.986</v>
      </c>
      <c r="P296" s="348">
        <v>8.4651999999999994</v>
      </c>
      <c r="Q296" s="348">
        <v>7.8535000000000004</v>
      </c>
      <c r="R296" s="348" t="s">
        <v>430</v>
      </c>
      <c r="S296" s="348">
        <v>-0.82699999999999996</v>
      </c>
      <c r="T296" s="348">
        <v>8.4034999999999993</v>
      </c>
      <c r="U296" s="348">
        <v>-6.9905999999999997</v>
      </c>
      <c r="V296" s="348">
        <v>-1.7833000000000001</v>
      </c>
      <c r="W296" s="348">
        <v>-2.3277999999999999</v>
      </c>
      <c r="X296" s="348">
        <v>12.1859</v>
      </c>
      <c r="Y296" s="374"/>
      <c r="Z296" s="346">
        <v>72</v>
      </c>
      <c r="AA296" s="346">
        <v>165</v>
      </c>
      <c r="AB296" s="346">
        <v>162</v>
      </c>
      <c r="AC296" s="346">
        <v>168</v>
      </c>
      <c r="AD296" s="346">
        <v>186</v>
      </c>
      <c r="AE296" s="346">
        <v>163</v>
      </c>
      <c r="AF296" s="346">
        <v>83</v>
      </c>
      <c r="AG296" s="346">
        <v>64</v>
      </c>
      <c r="AH296" s="346">
        <v>24</v>
      </c>
      <c r="AI296" s="346" t="s">
        <v>430</v>
      </c>
      <c r="AJ296" s="346">
        <v>180</v>
      </c>
      <c r="AK296" s="346">
        <v>183</v>
      </c>
      <c r="AL296" s="346">
        <v>184</v>
      </c>
      <c r="AM296" s="346">
        <v>174</v>
      </c>
      <c r="AN296" s="346">
        <v>112</v>
      </c>
      <c r="AO296" s="373"/>
      <c r="AP296" s="348" t="s">
        <v>430</v>
      </c>
      <c r="AQ296" s="348" t="s">
        <v>430</v>
      </c>
      <c r="AR296" s="348">
        <v>7.04</v>
      </c>
      <c r="AS296" s="348">
        <v>2.0299999999999998</v>
      </c>
      <c r="AT296" s="348">
        <v>-5.77</v>
      </c>
      <c r="AU296" s="351"/>
      <c r="AV296" s="346" t="s">
        <v>430</v>
      </c>
      <c r="AW296" s="346" t="s">
        <v>430</v>
      </c>
      <c r="AX296" s="346">
        <v>25</v>
      </c>
      <c r="AY296" s="346">
        <v>63</v>
      </c>
      <c r="AZ296" s="346">
        <v>178</v>
      </c>
      <c r="BA296" s="374"/>
      <c r="BB296" s="348">
        <v>12.1342891257868</v>
      </c>
      <c r="BC296" s="348">
        <v>0.99760470564933601</v>
      </c>
      <c r="BD296" s="348">
        <v>2.7861147194460801E-2</v>
      </c>
      <c r="BE296" s="375">
        <v>-2.1799067922211E-2</v>
      </c>
      <c r="BF296" s="374"/>
      <c r="BG296" s="372">
        <v>0.497</v>
      </c>
      <c r="BH296" s="373"/>
      <c r="BI296" s="843">
        <v>96.1905</v>
      </c>
      <c r="BJ296" s="843">
        <v>3.5533800000000002</v>
      </c>
      <c r="BK296" s="348" t="s">
        <v>430</v>
      </c>
      <c r="BL296" s="843">
        <v>0.25612000000000001</v>
      </c>
      <c r="BM296" s="373"/>
      <c r="BN296" s="372" t="s">
        <v>1146</v>
      </c>
      <c r="BO296" s="372" t="s">
        <v>1147</v>
      </c>
      <c r="BP296" s="372" t="s">
        <v>1148</v>
      </c>
      <c r="BQ296" s="372" t="s">
        <v>1149</v>
      </c>
      <c r="BR296" s="372" t="s">
        <v>4619</v>
      </c>
      <c r="BS296" s="373"/>
      <c r="BT296" s="354" t="s">
        <v>555</v>
      </c>
    </row>
    <row r="297" spans="1:72" s="428" customFormat="1" x14ac:dyDescent="0.25">
      <c r="A297" s="345" t="s">
        <v>5555</v>
      </c>
      <c r="B297" s="373"/>
      <c r="C297" s="719">
        <v>42999</v>
      </c>
      <c r="D297" s="373"/>
      <c r="E297" s="346">
        <v>1786.25</v>
      </c>
      <c r="F297" s="373"/>
      <c r="G297" s="347">
        <v>25.032299999999999</v>
      </c>
      <c r="H297" s="374"/>
      <c r="I297" s="348">
        <v>0.18490000000000001</v>
      </c>
      <c r="J297" s="348">
        <v>-1.6451</v>
      </c>
      <c r="K297" s="348">
        <v>-4.6231999999999998</v>
      </c>
      <c r="L297" s="348">
        <v>1.7536</v>
      </c>
      <c r="M297" s="348">
        <v>-3.5546000000000002</v>
      </c>
      <c r="N297" s="350">
        <v>-7.26</v>
      </c>
      <c r="O297" s="348">
        <v>-3.5228999999999999</v>
      </c>
      <c r="P297" s="348">
        <v>4.9451000000000001</v>
      </c>
      <c r="Q297" s="348">
        <v>6.1310000000000002</v>
      </c>
      <c r="R297" s="348" t="s">
        <v>430</v>
      </c>
      <c r="S297" s="348">
        <v>-1.8176000000000001</v>
      </c>
      <c r="T297" s="348">
        <v>4.8407</v>
      </c>
      <c r="U297" s="348">
        <v>-11.4672</v>
      </c>
      <c r="V297" s="348">
        <v>-5.9108999999999998</v>
      </c>
      <c r="W297" s="348">
        <v>-2.6564000000000001</v>
      </c>
      <c r="X297" s="348">
        <v>10.764200000000001</v>
      </c>
      <c r="Y297" s="374"/>
      <c r="Z297" s="346">
        <v>43</v>
      </c>
      <c r="AA297" s="346">
        <v>198</v>
      </c>
      <c r="AB297" s="346">
        <v>216</v>
      </c>
      <c r="AC297" s="346">
        <v>188</v>
      </c>
      <c r="AD297" s="346">
        <v>232</v>
      </c>
      <c r="AE297" s="346">
        <v>208</v>
      </c>
      <c r="AF297" s="346">
        <v>113</v>
      </c>
      <c r="AG297" s="346">
        <v>94</v>
      </c>
      <c r="AH297" s="346">
        <v>44</v>
      </c>
      <c r="AI297" s="346" t="s">
        <v>430</v>
      </c>
      <c r="AJ297" s="346">
        <v>235</v>
      </c>
      <c r="AK297" s="346">
        <v>228</v>
      </c>
      <c r="AL297" s="346">
        <v>226</v>
      </c>
      <c r="AM297" s="346">
        <v>214</v>
      </c>
      <c r="AN297" s="346">
        <v>184</v>
      </c>
      <c r="AO297" s="373"/>
      <c r="AP297" s="348" t="s">
        <v>430</v>
      </c>
      <c r="AQ297" s="348">
        <v>8.2100000000000009</v>
      </c>
      <c r="AR297" s="348">
        <v>4.32</v>
      </c>
      <c r="AS297" s="348">
        <v>-1.1399999999999999</v>
      </c>
      <c r="AT297" s="348">
        <v>-11.11</v>
      </c>
      <c r="AU297" s="351"/>
      <c r="AV297" s="346" t="s">
        <v>430</v>
      </c>
      <c r="AW297" s="346">
        <v>24</v>
      </c>
      <c r="AX297" s="346">
        <v>44</v>
      </c>
      <c r="AY297" s="346">
        <v>92</v>
      </c>
      <c r="AZ297" s="346">
        <v>217</v>
      </c>
      <c r="BA297" s="374"/>
      <c r="BB297" s="348">
        <v>11.927681464622699</v>
      </c>
      <c r="BC297" s="348">
        <v>0.99874627692846696</v>
      </c>
      <c r="BD297" s="348">
        <v>4.8602125711101202E-3</v>
      </c>
      <c r="BE297" s="375">
        <v>-2.0447598513349999E-2</v>
      </c>
      <c r="BF297" s="374"/>
      <c r="BG297" s="372">
        <v>0.36549999999999999</v>
      </c>
      <c r="BH297" s="373"/>
      <c r="BI297" s="843">
        <v>99.631100000000004</v>
      </c>
      <c r="BJ297" s="348" t="s">
        <v>430</v>
      </c>
      <c r="BK297" s="348" t="s">
        <v>430</v>
      </c>
      <c r="BL297" s="843">
        <v>0.36890000000000001</v>
      </c>
      <c r="BM297" s="373"/>
      <c r="BN297" s="372" t="s">
        <v>4621</v>
      </c>
      <c r="BO297" s="372" t="s">
        <v>4546</v>
      </c>
      <c r="BP297" s="372" t="s">
        <v>4547</v>
      </c>
      <c r="BQ297" s="372" t="s">
        <v>4548</v>
      </c>
      <c r="BR297" s="372" t="s">
        <v>4549</v>
      </c>
      <c r="BS297" s="373"/>
      <c r="BT297" s="354" t="s">
        <v>555</v>
      </c>
    </row>
    <row r="298" spans="1:72" s="428" customFormat="1" x14ac:dyDescent="0.25">
      <c r="A298" s="345" t="s">
        <v>5556</v>
      </c>
      <c r="B298" s="373"/>
      <c r="C298" s="719">
        <v>44895</v>
      </c>
      <c r="D298" s="373"/>
      <c r="E298" s="346">
        <v>1811.07</v>
      </c>
      <c r="F298" s="373"/>
      <c r="G298" s="347">
        <v>18.779399999999999</v>
      </c>
      <c r="H298" s="374"/>
      <c r="I298" s="348">
        <v>-0.72209999999999996</v>
      </c>
      <c r="J298" s="348">
        <v>-0.42099999999999999</v>
      </c>
      <c r="K298" s="348">
        <v>-0.8992</v>
      </c>
      <c r="L298" s="348">
        <v>4.0876999999999999</v>
      </c>
      <c r="M298" s="348">
        <v>6.8103999999999996</v>
      </c>
      <c r="N298" s="350">
        <v>4.1703000000000001</v>
      </c>
      <c r="O298" s="348">
        <v>-1.0348999999999999</v>
      </c>
      <c r="P298" s="348">
        <v>14.4185</v>
      </c>
      <c r="Q298" s="348" t="s">
        <v>430</v>
      </c>
      <c r="R298" s="348" t="s">
        <v>430</v>
      </c>
      <c r="S298" s="348">
        <v>0.6663</v>
      </c>
      <c r="T298" s="348">
        <v>17.034800000000001</v>
      </c>
      <c r="U298" s="348">
        <v>2.99</v>
      </c>
      <c r="V298" s="348">
        <v>8.3041999999999998</v>
      </c>
      <c r="W298" s="348">
        <v>-2.6560999999999999</v>
      </c>
      <c r="X298" s="348">
        <v>18.1372</v>
      </c>
      <c r="Y298" s="374"/>
      <c r="Z298" s="346">
        <v>207</v>
      </c>
      <c r="AA298" s="346">
        <v>55</v>
      </c>
      <c r="AB298" s="346">
        <v>51</v>
      </c>
      <c r="AC298" s="346">
        <v>106</v>
      </c>
      <c r="AD298" s="346">
        <v>86</v>
      </c>
      <c r="AE298" s="346">
        <v>89</v>
      </c>
      <c r="AF298" s="346">
        <v>75</v>
      </c>
      <c r="AG298" s="346">
        <v>34</v>
      </c>
      <c r="AH298" s="346" t="s">
        <v>430</v>
      </c>
      <c r="AI298" s="346" t="s">
        <v>430</v>
      </c>
      <c r="AJ298" s="346">
        <v>120</v>
      </c>
      <c r="AK298" s="346">
        <v>85</v>
      </c>
      <c r="AL298" s="346">
        <v>86</v>
      </c>
      <c r="AM298" s="346">
        <v>67</v>
      </c>
      <c r="AN298" s="346">
        <v>182</v>
      </c>
      <c r="AO298" s="373"/>
      <c r="AP298" s="348" t="s">
        <v>430</v>
      </c>
      <c r="AQ298" s="348" t="s">
        <v>430</v>
      </c>
      <c r="AR298" s="348" t="s">
        <v>430</v>
      </c>
      <c r="AS298" s="348">
        <v>6.07</v>
      </c>
      <c r="AT298" s="348">
        <v>5.96</v>
      </c>
      <c r="AU298" s="351"/>
      <c r="AV298" s="346" t="s">
        <v>430</v>
      </c>
      <c r="AW298" s="346" t="s">
        <v>430</v>
      </c>
      <c r="AX298" s="346" t="s">
        <v>430</v>
      </c>
      <c r="AY298" s="346">
        <v>44</v>
      </c>
      <c r="AZ298" s="346">
        <v>83</v>
      </c>
      <c r="BA298" s="374"/>
      <c r="BB298" s="348">
        <v>18.473333935604</v>
      </c>
      <c r="BC298" s="348">
        <v>0.99928367839236698</v>
      </c>
      <c r="BD298" s="348">
        <v>5.74209214244219E-2</v>
      </c>
      <c r="BE298" s="375">
        <v>-5.0375976891057397E-2</v>
      </c>
      <c r="BF298" s="374"/>
      <c r="BG298" s="372">
        <v>0.44209999999999999</v>
      </c>
      <c r="BH298" s="373"/>
      <c r="BI298" s="843">
        <v>21.233599999999999</v>
      </c>
      <c r="BJ298" s="843">
        <v>78.712400000000002</v>
      </c>
      <c r="BK298" s="348" t="s">
        <v>430</v>
      </c>
      <c r="BL298" s="843">
        <v>5.3999999999999999E-2</v>
      </c>
      <c r="BM298" s="373"/>
      <c r="BN298" s="372" t="s">
        <v>4623</v>
      </c>
      <c r="BO298" s="372" t="s">
        <v>4624</v>
      </c>
      <c r="BP298" s="372" t="s">
        <v>4625</v>
      </c>
      <c r="BQ298" s="372" t="s">
        <v>4626</v>
      </c>
      <c r="BR298" s="372" t="s">
        <v>2200</v>
      </c>
      <c r="BS298" s="373"/>
      <c r="BT298" s="354" t="s">
        <v>526</v>
      </c>
    </row>
    <row r="299" spans="1:72" s="428" customFormat="1" x14ac:dyDescent="0.25">
      <c r="A299" s="345" t="s">
        <v>5557</v>
      </c>
      <c r="B299" s="373"/>
      <c r="C299" s="719">
        <v>44428</v>
      </c>
      <c r="D299" s="373"/>
      <c r="E299" s="346">
        <v>1768.14</v>
      </c>
      <c r="F299" s="373"/>
      <c r="G299" s="347">
        <v>18.274799999999999</v>
      </c>
      <c r="H299" s="374"/>
      <c r="I299" s="348">
        <v>0.1002</v>
      </c>
      <c r="J299" s="348">
        <v>-1.1585000000000001</v>
      </c>
      <c r="K299" s="348">
        <v>-4.5403000000000002</v>
      </c>
      <c r="L299" s="348">
        <v>1.8242</v>
      </c>
      <c r="M299" s="348">
        <v>1.4134</v>
      </c>
      <c r="N299" s="350">
        <v>1.0065</v>
      </c>
      <c r="O299" s="348">
        <v>0.49419999999999997</v>
      </c>
      <c r="P299" s="348">
        <v>11.584899999999999</v>
      </c>
      <c r="Q299" s="348">
        <v>11.514099999999999</v>
      </c>
      <c r="R299" s="348" t="s">
        <v>430</v>
      </c>
      <c r="S299" s="348">
        <v>-0.32890000000000003</v>
      </c>
      <c r="T299" s="348">
        <v>9.3971999999999998</v>
      </c>
      <c r="U299" s="348">
        <v>-2.9449000000000001</v>
      </c>
      <c r="V299" s="348">
        <v>2.5394999999999999</v>
      </c>
      <c r="W299" s="348">
        <v>-2.3839000000000001</v>
      </c>
      <c r="X299" s="348">
        <v>12.654</v>
      </c>
      <c r="Y299" s="374"/>
      <c r="Z299" s="346">
        <v>61</v>
      </c>
      <c r="AA299" s="346">
        <v>121</v>
      </c>
      <c r="AB299" s="346">
        <v>208</v>
      </c>
      <c r="AC299" s="346">
        <v>183</v>
      </c>
      <c r="AD299" s="346">
        <v>160</v>
      </c>
      <c r="AE299" s="346">
        <v>127</v>
      </c>
      <c r="AF299" s="346">
        <v>43</v>
      </c>
      <c r="AG299" s="346">
        <v>49</v>
      </c>
      <c r="AH299" s="346">
        <v>17</v>
      </c>
      <c r="AI299" s="346" t="s">
        <v>430</v>
      </c>
      <c r="AJ299" s="346">
        <v>166</v>
      </c>
      <c r="AK299" s="346">
        <v>175</v>
      </c>
      <c r="AL299" s="346">
        <v>147</v>
      </c>
      <c r="AM299" s="346">
        <v>135</v>
      </c>
      <c r="AN299" s="346">
        <v>118</v>
      </c>
      <c r="AO299" s="373"/>
      <c r="AP299" s="348" t="s">
        <v>430</v>
      </c>
      <c r="AQ299" s="348" t="s">
        <v>430</v>
      </c>
      <c r="AR299" s="348">
        <v>10.75</v>
      </c>
      <c r="AS299" s="348">
        <v>5.38</v>
      </c>
      <c r="AT299" s="348">
        <v>-1.81</v>
      </c>
      <c r="AU299" s="351"/>
      <c r="AV299" s="346" t="s">
        <v>430</v>
      </c>
      <c r="AW299" s="346" t="s">
        <v>430</v>
      </c>
      <c r="AX299" s="346">
        <v>19</v>
      </c>
      <c r="AY299" s="346">
        <v>53</v>
      </c>
      <c r="AZ299" s="346">
        <v>144</v>
      </c>
      <c r="BA299" s="374"/>
      <c r="BB299" s="348">
        <v>11.9215039387202</v>
      </c>
      <c r="BC299" s="348">
        <v>0.99849700117288198</v>
      </c>
      <c r="BD299" s="348">
        <v>4.9266661471462699E-2</v>
      </c>
      <c r="BE299" s="375">
        <v>-4.0834586672513898E-2</v>
      </c>
      <c r="BF299" s="374"/>
      <c r="BG299" s="372">
        <v>5.8500000000000003E-2</v>
      </c>
      <c r="BH299" s="373"/>
      <c r="BI299" s="843">
        <v>96.325100000000006</v>
      </c>
      <c r="BJ299" s="843">
        <v>3.6674099999999998</v>
      </c>
      <c r="BK299" s="348" t="s">
        <v>430</v>
      </c>
      <c r="BL299" s="843">
        <v>7.4900000000000001E-3</v>
      </c>
      <c r="BM299" s="373"/>
      <c r="BN299" s="372" t="s">
        <v>4628</v>
      </c>
      <c r="BO299" s="372" t="s">
        <v>4629</v>
      </c>
      <c r="BP299" s="372" t="s">
        <v>3450</v>
      </c>
      <c r="BQ299" s="372" t="s">
        <v>4630</v>
      </c>
      <c r="BR299" s="372" t="s">
        <v>4631</v>
      </c>
      <c r="BS299" s="373"/>
      <c r="BT299" s="354" t="s">
        <v>555</v>
      </c>
    </row>
    <row r="300" spans="1:72" s="428" customFormat="1" x14ac:dyDescent="0.25">
      <c r="A300" s="345" t="s">
        <v>5558</v>
      </c>
      <c r="B300" s="373"/>
      <c r="C300" s="719">
        <v>44837</v>
      </c>
      <c r="D300" s="373"/>
      <c r="E300" s="346">
        <v>1802.01</v>
      </c>
      <c r="F300" s="373"/>
      <c r="G300" s="347">
        <v>20.118400000000001</v>
      </c>
      <c r="H300" s="374"/>
      <c r="I300" s="348">
        <v>7.0000000000000001E-3</v>
      </c>
      <c r="J300" s="348">
        <v>-5.8099999999999999E-2</v>
      </c>
      <c r="K300" s="348">
        <v>0.52769999999999995</v>
      </c>
      <c r="L300" s="348">
        <v>10.039999999999999</v>
      </c>
      <c r="M300" s="348">
        <v>19.944400000000002</v>
      </c>
      <c r="N300" s="350">
        <v>7.8810000000000002</v>
      </c>
      <c r="O300" s="348">
        <v>0.1724</v>
      </c>
      <c r="P300" s="348">
        <v>14.1806</v>
      </c>
      <c r="Q300" s="348" t="s">
        <v>430</v>
      </c>
      <c r="R300" s="348" t="s">
        <v>430</v>
      </c>
      <c r="S300" s="348">
        <v>4.2047999999999996</v>
      </c>
      <c r="T300" s="348">
        <v>29.247499999999999</v>
      </c>
      <c r="U300" s="348">
        <v>10.603899999999999</v>
      </c>
      <c r="V300" s="348">
        <v>10.5267</v>
      </c>
      <c r="W300" s="348">
        <v>0.33710000000000001</v>
      </c>
      <c r="X300" s="348">
        <v>19.415199999999999</v>
      </c>
      <c r="Y300" s="374"/>
      <c r="Z300" s="346">
        <v>86</v>
      </c>
      <c r="AA300" s="346">
        <v>38</v>
      </c>
      <c r="AB300" s="346">
        <v>23</v>
      </c>
      <c r="AC300" s="346">
        <v>20</v>
      </c>
      <c r="AD300" s="346">
        <v>17</v>
      </c>
      <c r="AE300" s="346">
        <v>47</v>
      </c>
      <c r="AF300" s="346">
        <v>55</v>
      </c>
      <c r="AG300" s="346">
        <v>38</v>
      </c>
      <c r="AH300" s="346" t="s">
        <v>430</v>
      </c>
      <c r="AI300" s="346" t="s">
        <v>430</v>
      </c>
      <c r="AJ300" s="346">
        <v>36</v>
      </c>
      <c r="AK300" s="346">
        <v>17</v>
      </c>
      <c r="AL300" s="346">
        <v>30</v>
      </c>
      <c r="AM300" s="346">
        <v>38</v>
      </c>
      <c r="AN300" s="346">
        <v>15</v>
      </c>
      <c r="AO300" s="373"/>
      <c r="AP300" s="348" t="s">
        <v>430</v>
      </c>
      <c r="AQ300" s="348" t="s">
        <v>430</v>
      </c>
      <c r="AR300" s="348" t="s">
        <v>430</v>
      </c>
      <c r="AS300" s="348">
        <v>9.66</v>
      </c>
      <c r="AT300" s="348">
        <v>21.57</v>
      </c>
      <c r="AU300" s="351"/>
      <c r="AV300" s="346" t="s">
        <v>430</v>
      </c>
      <c r="AW300" s="346" t="s">
        <v>430</v>
      </c>
      <c r="AX300" s="346" t="s">
        <v>430</v>
      </c>
      <c r="AY300" s="346">
        <v>17</v>
      </c>
      <c r="AZ300" s="346">
        <v>26</v>
      </c>
      <c r="BA300" s="374"/>
      <c r="BB300" s="348">
        <v>19.735178813882602</v>
      </c>
      <c r="BC300" s="348">
        <v>0.99860124524824601</v>
      </c>
      <c r="BD300" s="348">
        <v>5.2135640796939997E-2</v>
      </c>
      <c r="BE300" s="375">
        <v>-5.0310301249606899E-2</v>
      </c>
      <c r="BF300" s="374"/>
      <c r="BG300" s="372">
        <v>8.9700000000000002E-2</v>
      </c>
      <c r="BH300" s="373"/>
      <c r="BI300" s="348" t="s">
        <v>430</v>
      </c>
      <c r="BJ300" s="843">
        <v>7.1800199999999998</v>
      </c>
      <c r="BK300" s="843">
        <v>92.714500000000001</v>
      </c>
      <c r="BL300" s="843">
        <v>0.10548</v>
      </c>
      <c r="BM300" s="373"/>
      <c r="BN300" s="372" t="s">
        <v>4581</v>
      </c>
      <c r="BO300" s="372" t="s">
        <v>4582</v>
      </c>
      <c r="BP300" s="372" t="s">
        <v>4633</v>
      </c>
      <c r="BQ300" s="372" t="s">
        <v>4584</v>
      </c>
      <c r="BR300" s="372" t="s">
        <v>4585</v>
      </c>
      <c r="BS300" s="373"/>
      <c r="BT300" s="354" t="s">
        <v>2451</v>
      </c>
    </row>
    <row r="301" spans="1:72" s="428" customFormat="1" x14ac:dyDescent="0.25">
      <c r="A301" s="345" t="s">
        <v>5559</v>
      </c>
      <c r="B301" s="373"/>
      <c r="C301" s="719">
        <v>41275</v>
      </c>
      <c r="D301" s="373"/>
      <c r="E301" s="346">
        <v>1666.02</v>
      </c>
      <c r="F301" s="373"/>
      <c r="G301" s="347">
        <v>159.78739999999999</v>
      </c>
      <c r="H301" s="374"/>
      <c r="I301" s="348">
        <v>0.1971</v>
      </c>
      <c r="J301" s="348">
        <v>-1.6459999999999999</v>
      </c>
      <c r="K301" s="348">
        <v>-4.4775999999999998</v>
      </c>
      <c r="L301" s="348">
        <v>1.6624000000000001</v>
      </c>
      <c r="M301" s="348">
        <v>-2.5849000000000002</v>
      </c>
      <c r="N301" s="350">
        <v>-5.2483000000000004</v>
      </c>
      <c r="O301" s="348">
        <v>-2.3433999999999999</v>
      </c>
      <c r="P301" s="348">
        <v>6.694</v>
      </c>
      <c r="Q301" s="348">
        <v>7.1734999999999998</v>
      </c>
      <c r="R301" s="348">
        <v>11.171900000000001</v>
      </c>
      <c r="S301" s="348">
        <v>-1.3559000000000001</v>
      </c>
      <c r="T301" s="348">
        <v>5.8624999999999998</v>
      </c>
      <c r="U301" s="348">
        <v>-9.5391999999999992</v>
      </c>
      <c r="V301" s="348">
        <v>-3.83</v>
      </c>
      <c r="W301" s="348">
        <v>-2.4780000000000002</v>
      </c>
      <c r="X301" s="348">
        <v>11.5753</v>
      </c>
      <c r="Y301" s="374"/>
      <c r="Z301" s="346">
        <v>31</v>
      </c>
      <c r="AA301" s="346">
        <v>203</v>
      </c>
      <c r="AB301" s="346">
        <v>189</v>
      </c>
      <c r="AC301" s="346">
        <v>216</v>
      </c>
      <c r="AD301" s="346">
        <v>215</v>
      </c>
      <c r="AE301" s="346">
        <v>194</v>
      </c>
      <c r="AF301" s="346">
        <v>101</v>
      </c>
      <c r="AG301" s="346">
        <v>88</v>
      </c>
      <c r="AH301" s="346">
        <v>35</v>
      </c>
      <c r="AI301" s="346">
        <v>8</v>
      </c>
      <c r="AJ301" s="346">
        <v>205</v>
      </c>
      <c r="AK301" s="346">
        <v>214</v>
      </c>
      <c r="AL301" s="346">
        <v>216</v>
      </c>
      <c r="AM301" s="346">
        <v>197</v>
      </c>
      <c r="AN301" s="346">
        <v>145</v>
      </c>
      <c r="AO301" s="373"/>
      <c r="AP301" s="348">
        <v>10.62</v>
      </c>
      <c r="AQ301" s="348">
        <v>9.48</v>
      </c>
      <c r="AR301" s="348">
        <v>5.8</v>
      </c>
      <c r="AS301" s="348">
        <v>0.59</v>
      </c>
      <c r="AT301" s="348">
        <v>-8.94</v>
      </c>
      <c r="AU301" s="351"/>
      <c r="AV301" s="346">
        <v>9</v>
      </c>
      <c r="AW301" s="346">
        <v>19</v>
      </c>
      <c r="AX301" s="346">
        <v>40</v>
      </c>
      <c r="AY301" s="346">
        <v>86</v>
      </c>
      <c r="AZ301" s="346">
        <v>207</v>
      </c>
      <c r="BA301" s="374"/>
      <c r="BB301" s="348">
        <v>11.662064926295299</v>
      </c>
      <c r="BC301" s="348">
        <v>0.998138914434609</v>
      </c>
      <c r="BD301" s="348">
        <v>1.6431561381737701E-2</v>
      </c>
      <c r="BE301" s="375">
        <v>-2.7000554531492301E-2</v>
      </c>
      <c r="BF301" s="374"/>
      <c r="BG301" s="372">
        <v>0.87719999999999998</v>
      </c>
      <c r="BH301" s="373"/>
      <c r="BI301" s="348">
        <v>98.653300000000002</v>
      </c>
      <c r="BJ301" s="348">
        <v>1.34232</v>
      </c>
      <c r="BK301" s="348" t="s">
        <v>430</v>
      </c>
      <c r="BL301" s="348">
        <v>4.3800000000000002E-3</v>
      </c>
      <c r="BM301" s="373"/>
      <c r="BN301" s="372" t="s">
        <v>4522</v>
      </c>
      <c r="BO301" s="372" t="s">
        <v>4523</v>
      </c>
      <c r="BP301" s="372" t="s">
        <v>4524</v>
      </c>
      <c r="BQ301" s="372" t="s">
        <v>4525</v>
      </c>
      <c r="BR301" s="372" t="s">
        <v>4526</v>
      </c>
      <c r="BS301" s="373"/>
      <c r="BT301" s="354" t="s">
        <v>4635</v>
      </c>
    </row>
    <row r="302" spans="1:72" s="428" customFormat="1" x14ac:dyDescent="0.25">
      <c r="A302" s="345" t="s">
        <v>5560</v>
      </c>
      <c r="B302" s="373"/>
      <c r="C302" s="719">
        <v>45238</v>
      </c>
      <c r="D302" s="373"/>
      <c r="E302" s="346">
        <v>1600.55</v>
      </c>
      <c r="F302" s="373"/>
      <c r="G302" s="347">
        <v>14.222300000000001</v>
      </c>
      <c r="H302" s="374"/>
      <c r="I302" s="348">
        <v>-0.1537</v>
      </c>
      <c r="J302" s="348">
        <v>-1.4072</v>
      </c>
      <c r="K302" s="348">
        <v>-3.2423999999999999</v>
      </c>
      <c r="L302" s="348">
        <v>3.6377000000000002</v>
      </c>
      <c r="M302" s="348">
        <v>4.3769999999999998</v>
      </c>
      <c r="N302" s="350">
        <v>2.4337</v>
      </c>
      <c r="O302" s="348">
        <v>0.85640000000000005</v>
      </c>
      <c r="P302" s="348" t="s">
        <v>430</v>
      </c>
      <c r="Q302" s="348" t="s">
        <v>430</v>
      </c>
      <c r="R302" s="348" t="s">
        <v>430</v>
      </c>
      <c r="S302" s="348">
        <v>6.2600000000000003E-2</v>
      </c>
      <c r="T302" s="348">
        <v>13.518700000000001</v>
      </c>
      <c r="U302" s="348">
        <v>-1.6187</v>
      </c>
      <c r="V302" s="348">
        <v>4.1553000000000004</v>
      </c>
      <c r="W302" s="348">
        <v>-2.4988000000000001</v>
      </c>
      <c r="X302" s="348">
        <v>13.1988</v>
      </c>
      <c r="Y302" s="374"/>
      <c r="Z302" s="346">
        <v>128</v>
      </c>
      <c r="AA302" s="346">
        <v>154</v>
      </c>
      <c r="AB302" s="346">
        <v>140</v>
      </c>
      <c r="AC302" s="346">
        <v>126</v>
      </c>
      <c r="AD302" s="346">
        <v>111</v>
      </c>
      <c r="AE302" s="346">
        <v>110</v>
      </c>
      <c r="AF302" s="346">
        <v>38</v>
      </c>
      <c r="AG302" s="346" t="s">
        <v>430</v>
      </c>
      <c r="AH302" s="346" t="s">
        <v>430</v>
      </c>
      <c r="AI302" s="346" t="s">
        <v>430</v>
      </c>
      <c r="AJ302" s="346">
        <v>151</v>
      </c>
      <c r="AK302" s="346">
        <v>124</v>
      </c>
      <c r="AL302" s="346">
        <v>122</v>
      </c>
      <c r="AM302" s="346">
        <v>98</v>
      </c>
      <c r="AN302" s="346">
        <v>160</v>
      </c>
      <c r="AO302" s="373"/>
      <c r="AP302" s="348" t="s">
        <v>430</v>
      </c>
      <c r="AQ302" s="348" t="s">
        <v>430</v>
      </c>
      <c r="AR302" s="348" t="s">
        <v>430</v>
      </c>
      <c r="AS302" s="348" t="s">
        <v>430</v>
      </c>
      <c r="AT302" s="348">
        <v>1.44</v>
      </c>
      <c r="AU302" s="351"/>
      <c r="AV302" s="346" t="s">
        <v>430</v>
      </c>
      <c r="AW302" s="346" t="s">
        <v>430</v>
      </c>
      <c r="AX302" s="346" t="s">
        <v>430</v>
      </c>
      <c r="AY302" s="346" t="s">
        <v>430</v>
      </c>
      <c r="AZ302" s="346">
        <v>107</v>
      </c>
      <c r="BA302" s="374"/>
      <c r="BB302" s="348">
        <v>14.0933249045609</v>
      </c>
      <c r="BC302" s="348">
        <v>0.99671127498699796</v>
      </c>
      <c r="BD302" s="348">
        <v>4.8680694464207697E-2</v>
      </c>
      <c r="BE302" s="375">
        <v>4.37137763355011E-3</v>
      </c>
      <c r="BF302" s="374"/>
      <c r="BG302" s="372">
        <v>3.9600000000000003E-2</v>
      </c>
      <c r="BH302" s="373"/>
      <c r="BI302" s="843">
        <v>53.869</v>
      </c>
      <c r="BJ302" s="843">
        <v>44.168599999999998</v>
      </c>
      <c r="BK302" s="843">
        <v>2.1277200000000001</v>
      </c>
      <c r="BL302" s="843">
        <v>-0.16531999999999999</v>
      </c>
      <c r="BM302" s="373"/>
      <c r="BN302" s="372" t="s">
        <v>2906</v>
      </c>
      <c r="BO302" s="372" t="s">
        <v>866</v>
      </c>
      <c r="BP302" s="372" t="s">
        <v>4230</v>
      </c>
      <c r="BQ302" s="372" t="s">
        <v>5561</v>
      </c>
      <c r="BR302" s="372" t="s">
        <v>4436</v>
      </c>
      <c r="BS302" s="373"/>
      <c r="BT302" s="354" t="s">
        <v>555</v>
      </c>
    </row>
    <row r="303" spans="1:72" s="428" customFormat="1" x14ac:dyDescent="0.25">
      <c r="A303" s="345" t="s">
        <v>5562</v>
      </c>
      <c r="B303" s="373"/>
      <c r="C303" s="719">
        <v>44840</v>
      </c>
      <c r="D303" s="373"/>
      <c r="E303" s="346">
        <v>1561.38</v>
      </c>
      <c r="F303" s="373"/>
      <c r="G303" s="347">
        <v>15.4011</v>
      </c>
      <c r="H303" s="374"/>
      <c r="I303" s="348">
        <v>9.7000000000000003E-3</v>
      </c>
      <c r="J303" s="348">
        <v>-2.1966000000000001</v>
      </c>
      <c r="K303" s="348">
        <v>-5.7374000000000001</v>
      </c>
      <c r="L303" s="348">
        <v>1.7252000000000001</v>
      </c>
      <c r="M303" s="348">
        <v>-0.77190000000000003</v>
      </c>
      <c r="N303" s="350">
        <v>-4.9778000000000002</v>
      </c>
      <c r="O303" s="348">
        <v>-2.6949000000000001</v>
      </c>
      <c r="P303" s="348">
        <v>9.2794000000000008</v>
      </c>
      <c r="Q303" s="348" t="s">
        <v>430</v>
      </c>
      <c r="R303" s="348" t="s">
        <v>430</v>
      </c>
      <c r="S303" s="348">
        <v>-0.59770000000000001</v>
      </c>
      <c r="T303" s="348">
        <v>7.1858000000000004</v>
      </c>
      <c r="U303" s="348">
        <v>-7.0873999999999997</v>
      </c>
      <c r="V303" s="348">
        <v>-1.4379999999999999</v>
      </c>
      <c r="W303" s="348">
        <v>-3.5217999999999998</v>
      </c>
      <c r="X303" s="348">
        <v>11.6104</v>
      </c>
      <c r="Y303" s="374"/>
      <c r="Z303" s="346">
        <v>82</v>
      </c>
      <c r="AA303" s="346">
        <v>230</v>
      </c>
      <c r="AB303" s="346">
        <v>246</v>
      </c>
      <c r="AC303" s="346">
        <v>194</v>
      </c>
      <c r="AD303" s="346">
        <v>189</v>
      </c>
      <c r="AE303" s="346">
        <v>170</v>
      </c>
      <c r="AF303" s="346">
        <v>105</v>
      </c>
      <c r="AG303" s="346">
        <v>61</v>
      </c>
      <c r="AH303" s="346" t="s">
        <v>430</v>
      </c>
      <c r="AI303" s="346" t="s">
        <v>430</v>
      </c>
      <c r="AJ303" s="346">
        <v>170</v>
      </c>
      <c r="AK303" s="346">
        <v>187</v>
      </c>
      <c r="AL303" s="346">
        <v>186</v>
      </c>
      <c r="AM303" s="346">
        <v>167</v>
      </c>
      <c r="AN303" s="346">
        <v>238</v>
      </c>
      <c r="AO303" s="373"/>
      <c r="AP303" s="348" t="s">
        <v>430</v>
      </c>
      <c r="AQ303" s="348" t="s">
        <v>430</v>
      </c>
      <c r="AR303" s="348" t="s">
        <v>430</v>
      </c>
      <c r="AS303" s="348">
        <v>2.25</v>
      </c>
      <c r="AT303" s="348">
        <v>-6.21</v>
      </c>
      <c r="AU303" s="351"/>
      <c r="AV303" s="346" t="s">
        <v>430</v>
      </c>
      <c r="AW303" s="346" t="s">
        <v>430</v>
      </c>
      <c r="AX303" s="346" t="s">
        <v>430</v>
      </c>
      <c r="AY303" s="346">
        <v>61</v>
      </c>
      <c r="AZ303" s="346">
        <v>182</v>
      </c>
      <c r="BA303" s="374"/>
      <c r="BB303" s="348">
        <v>11.686851280402299</v>
      </c>
      <c r="BC303" s="348">
        <v>0.995733125291002</v>
      </c>
      <c r="BD303" s="348">
        <v>3.2341860060446002E-2</v>
      </c>
      <c r="BE303" s="375">
        <v>-5.3672556843071102E-2</v>
      </c>
      <c r="BF303" s="374"/>
      <c r="BG303" s="372">
        <v>0.21859999999999999</v>
      </c>
      <c r="BH303" s="373"/>
      <c r="BI303" s="843">
        <v>94.221599999999995</v>
      </c>
      <c r="BJ303" s="843">
        <v>5.4584099999999998</v>
      </c>
      <c r="BK303" s="348" t="s">
        <v>430</v>
      </c>
      <c r="BL303" s="843">
        <v>0.31999</v>
      </c>
      <c r="BM303" s="373"/>
      <c r="BN303" s="372" t="s">
        <v>4637</v>
      </c>
      <c r="BO303" s="372" t="s">
        <v>2085</v>
      </c>
      <c r="BP303" s="372" t="s">
        <v>4638</v>
      </c>
      <c r="BQ303" s="372" t="s">
        <v>4639</v>
      </c>
      <c r="BR303" s="372" t="s">
        <v>4640</v>
      </c>
      <c r="BS303" s="373"/>
      <c r="BT303" s="354" t="s">
        <v>555</v>
      </c>
    </row>
    <row r="304" spans="1:72" s="428" customFormat="1" x14ac:dyDescent="0.25">
      <c r="A304" s="345" t="s">
        <v>5563</v>
      </c>
      <c r="B304" s="373"/>
      <c r="C304" s="719">
        <v>41275</v>
      </c>
      <c r="D304" s="373"/>
      <c r="E304" s="346">
        <v>1447.81</v>
      </c>
      <c r="F304" s="373"/>
      <c r="G304" s="347">
        <v>245.36609999999999</v>
      </c>
      <c r="H304" s="374"/>
      <c r="I304" s="348">
        <v>0.19700000000000001</v>
      </c>
      <c r="J304" s="348">
        <v>-1.6454</v>
      </c>
      <c r="K304" s="348">
        <v>-4.4729999999999999</v>
      </c>
      <c r="L304" s="348">
        <v>1.6786000000000001</v>
      </c>
      <c r="M304" s="348">
        <v>-2.5413999999999999</v>
      </c>
      <c r="N304" s="350">
        <v>-5.133</v>
      </c>
      <c r="O304" s="348">
        <v>-2.2362000000000002</v>
      </c>
      <c r="P304" s="348">
        <v>6.7895000000000003</v>
      </c>
      <c r="Q304" s="348">
        <v>7.1703000000000001</v>
      </c>
      <c r="R304" s="348">
        <v>10.890700000000001</v>
      </c>
      <c r="S304" s="348">
        <v>-1.3493999999999999</v>
      </c>
      <c r="T304" s="348">
        <v>5.8788999999999998</v>
      </c>
      <c r="U304" s="348">
        <v>-9.4295000000000009</v>
      </c>
      <c r="V304" s="348">
        <v>-3.7201</v>
      </c>
      <c r="W304" s="348">
        <v>-2.4769999999999999</v>
      </c>
      <c r="X304" s="348">
        <v>11.0761</v>
      </c>
      <c r="Y304" s="374"/>
      <c r="Z304" s="346">
        <v>32</v>
      </c>
      <c r="AA304" s="346">
        <v>201</v>
      </c>
      <c r="AB304" s="346">
        <v>185</v>
      </c>
      <c r="AC304" s="346">
        <v>212</v>
      </c>
      <c r="AD304" s="346">
        <v>207</v>
      </c>
      <c r="AE304" s="346">
        <v>184</v>
      </c>
      <c r="AF304" s="346">
        <v>94</v>
      </c>
      <c r="AG304" s="346">
        <v>81</v>
      </c>
      <c r="AH304" s="346">
        <v>36</v>
      </c>
      <c r="AI304" s="346">
        <v>15</v>
      </c>
      <c r="AJ304" s="346">
        <v>200</v>
      </c>
      <c r="AK304" s="346">
        <v>210</v>
      </c>
      <c r="AL304" s="346">
        <v>206</v>
      </c>
      <c r="AM304" s="346">
        <v>187</v>
      </c>
      <c r="AN304" s="346">
        <v>141</v>
      </c>
      <c r="AO304" s="373"/>
      <c r="AP304" s="348">
        <v>10.51</v>
      </c>
      <c r="AQ304" s="348">
        <v>9.49</v>
      </c>
      <c r="AR304" s="348">
        <v>5.87</v>
      </c>
      <c r="AS304" s="348">
        <v>0.7</v>
      </c>
      <c r="AT304" s="348">
        <v>-8.82</v>
      </c>
      <c r="AU304" s="351"/>
      <c r="AV304" s="346">
        <v>11</v>
      </c>
      <c r="AW304" s="346">
        <v>18</v>
      </c>
      <c r="AX304" s="346">
        <v>34</v>
      </c>
      <c r="AY304" s="346">
        <v>79</v>
      </c>
      <c r="AZ304" s="346">
        <v>196</v>
      </c>
      <c r="BA304" s="374"/>
      <c r="BB304" s="348">
        <v>11.663646739111901</v>
      </c>
      <c r="BC304" s="348">
        <v>0.99831253999335401</v>
      </c>
      <c r="BD304" s="348">
        <v>1.71633139789454E-2</v>
      </c>
      <c r="BE304" s="375">
        <v>-1.84776890063038E-2</v>
      </c>
      <c r="BF304" s="374"/>
      <c r="BG304" s="372">
        <v>0.4849</v>
      </c>
      <c r="BH304" s="373"/>
      <c r="BI304" s="843">
        <v>98.304299999999998</v>
      </c>
      <c r="BJ304" s="843">
        <v>1.3552299999999999</v>
      </c>
      <c r="BK304" s="348" t="s">
        <v>430</v>
      </c>
      <c r="BL304" s="843">
        <v>0.34046999999999999</v>
      </c>
      <c r="BM304" s="373"/>
      <c r="BN304" s="372" t="s">
        <v>4532</v>
      </c>
      <c r="BO304" s="372" t="s">
        <v>4523</v>
      </c>
      <c r="BP304" s="372" t="s">
        <v>4524</v>
      </c>
      <c r="BQ304" s="372" t="s">
        <v>4525</v>
      </c>
      <c r="BR304" s="372" t="s">
        <v>4526</v>
      </c>
      <c r="BS304" s="373"/>
      <c r="BT304" s="354" t="s">
        <v>555</v>
      </c>
    </row>
    <row r="305" spans="1:72" s="428" customFormat="1" x14ac:dyDescent="0.25">
      <c r="A305" s="345" t="s">
        <v>5564</v>
      </c>
      <c r="B305" s="373"/>
      <c r="C305" s="719">
        <v>45534</v>
      </c>
      <c r="D305" s="373"/>
      <c r="E305" s="346">
        <v>1439.37</v>
      </c>
      <c r="F305" s="373"/>
      <c r="G305" s="347">
        <v>14.0235</v>
      </c>
      <c r="H305" s="374"/>
      <c r="I305" s="348">
        <v>-0.9738</v>
      </c>
      <c r="J305" s="348">
        <v>1.2776000000000001</v>
      </c>
      <c r="K305" s="348">
        <v>1.7176</v>
      </c>
      <c r="L305" s="348">
        <v>9.0449000000000002</v>
      </c>
      <c r="M305" s="348">
        <v>16.4955</v>
      </c>
      <c r="N305" s="350">
        <v>26.943999999999999</v>
      </c>
      <c r="O305" s="348">
        <v>19.749099999999999</v>
      </c>
      <c r="P305" s="348" t="s">
        <v>430</v>
      </c>
      <c r="Q305" s="348" t="s">
        <v>430</v>
      </c>
      <c r="R305" s="348" t="s">
        <v>430</v>
      </c>
      <c r="S305" s="348">
        <v>3.02</v>
      </c>
      <c r="T305" s="348">
        <v>35.735399999999998</v>
      </c>
      <c r="U305" s="348">
        <v>26.6173</v>
      </c>
      <c r="V305" s="348">
        <v>24.8809</v>
      </c>
      <c r="W305" s="348">
        <v>0.78259999999999996</v>
      </c>
      <c r="X305" s="348">
        <v>18.123999999999999</v>
      </c>
      <c r="Y305" s="374"/>
      <c r="Z305" s="346">
        <v>224</v>
      </c>
      <c r="AA305" s="346">
        <v>1</v>
      </c>
      <c r="AB305" s="346">
        <v>5</v>
      </c>
      <c r="AC305" s="346">
        <v>28</v>
      </c>
      <c r="AD305" s="346">
        <v>27</v>
      </c>
      <c r="AE305" s="346">
        <v>3</v>
      </c>
      <c r="AF305" s="346">
        <v>4</v>
      </c>
      <c r="AG305" s="346" t="s">
        <v>430</v>
      </c>
      <c r="AH305" s="346" t="s">
        <v>430</v>
      </c>
      <c r="AI305" s="346" t="s">
        <v>430</v>
      </c>
      <c r="AJ305" s="346">
        <v>44</v>
      </c>
      <c r="AK305" s="346">
        <v>2</v>
      </c>
      <c r="AL305" s="346">
        <v>1</v>
      </c>
      <c r="AM305" s="346">
        <v>5</v>
      </c>
      <c r="AN305" s="346">
        <v>5</v>
      </c>
      <c r="AO305" s="373"/>
      <c r="AP305" s="348" t="s">
        <v>430</v>
      </c>
      <c r="AQ305" s="348" t="s">
        <v>430</v>
      </c>
      <c r="AR305" s="348" t="s">
        <v>430</v>
      </c>
      <c r="AS305" s="348" t="s">
        <v>430</v>
      </c>
      <c r="AT305" s="348">
        <v>33.33</v>
      </c>
      <c r="AU305" s="351"/>
      <c r="AV305" s="346" t="s">
        <v>430</v>
      </c>
      <c r="AW305" s="346" t="s">
        <v>430</v>
      </c>
      <c r="AX305" s="346" t="s">
        <v>430</v>
      </c>
      <c r="AY305" s="346" t="s">
        <v>430</v>
      </c>
      <c r="AZ305" s="346">
        <v>1</v>
      </c>
      <c r="BA305" s="374"/>
      <c r="BB305" s="348">
        <v>30.302184894788098</v>
      </c>
      <c r="BC305" s="348">
        <v>0.99833262303738401</v>
      </c>
      <c r="BD305" s="348">
        <v>4.6964918146202503E-2</v>
      </c>
      <c r="BE305" s="375">
        <v>-5.7122591948798297E-2</v>
      </c>
      <c r="BF305" s="374"/>
      <c r="BG305" s="372">
        <v>0.13200000000000001</v>
      </c>
      <c r="BH305" s="373"/>
      <c r="BI305" s="843">
        <v>52.148699999999998</v>
      </c>
      <c r="BJ305" s="843">
        <v>25.915900000000001</v>
      </c>
      <c r="BK305" s="843">
        <v>21.930700000000002</v>
      </c>
      <c r="BL305" s="843">
        <v>4.7000000000000002E-3</v>
      </c>
      <c r="BM305" s="373"/>
      <c r="BN305" s="372" t="s">
        <v>4643</v>
      </c>
      <c r="BO305" s="372" t="s">
        <v>934</v>
      </c>
      <c r="BP305" s="372" t="s">
        <v>4644</v>
      </c>
      <c r="BQ305" s="372" t="s">
        <v>4645</v>
      </c>
      <c r="BR305" s="372" t="s">
        <v>4561</v>
      </c>
      <c r="BS305" s="373"/>
      <c r="BT305" s="354" t="s">
        <v>1989</v>
      </c>
    </row>
    <row r="306" spans="1:72" s="428" customFormat="1" x14ac:dyDescent="0.25">
      <c r="A306" s="345" t="s">
        <v>5565</v>
      </c>
      <c r="B306" s="373"/>
      <c r="C306" s="719">
        <v>43517</v>
      </c>
      <c r="D306" s="373"/>
      <c r="E306" s="346">
        <v>1400.14</v>
      </c>
      <c r="F306" s="373"/>
      <c r="G306" s="347">
        <v>28.7789</v>
      </c>
      <c r="H306" s="374"/>
      <c r="I306" s="348">
        <v>-0.44280000000000003</v>
      </c>
      <c r="J306" s="348">
        <v>-0.71650000000000003</v>
      </c>
      <c r="K306" s="348">
        <v>-2.9268000000000001</v>
      </c>
      <c r="L306" s="348">
        <v>5.2041000000000004</v>
      </c>
      <c r="M306" s="348">
        <v>8.3731000000000009</v>
      </c>
      <c r="N306" s="350">
        <v>7.6656000000000004</v>
      </c>
      <c r="O306" s="348">
        <v>-0.96350000000000002</v>
      </c>
      <c r="P306" s="348">
        <v>16.7652</v>
      </c>
      <c r="Q306" s="348">
        <v>11.741</v>
      </c>
      <c r="R306" s="348" t="s">
        <v>430</v>
      </c>
      <c r="S306" s="348">
        <v>1.6028</v>
      </c>
      <c r="T306" s="348">
        <v>20.549499999999998</v>
      </c>
      <c r="U306" s="348">
        <v>5.1146000000000003</v>
      </c>
      <c r="V306" s="348">
        <v>7.5380000000000003</v>
      </c>
      <c r="W306" s="348">
        <v>-1.6644000000000001</v>
      </c>
      <c r="X306" s="348">
        <v>15.0151</v>
      </c>
      <c r="Y306" s="374"/>
      <c r="Z306" s="346">
        <v>188</v>
      </c>
      <c r="AA306" s="346">
        <v>72</v>
      </c>
      <c r="AB306" s="346">
        <v>115</v>
      </c>
      <c r="AC306" s="346">
        <v>65</v>
      </c>
      <c r="AD306" s="346">
        <v>74</v>
      </c>
      <c r="AE306" s="346">
        <v>55</v>
      </c>
      <c r="AF306" s="346">
        <v>74</v>
      </c>
      <c r="AG306" s="346">
        <v>19</v>
      </c>
      <c r="AH306" s="346">
        <v>11</v>
      </c>
      <c r="AI306" s="346" t="s">
        <v>430</v>
      </c>
      <c r="AJ306" s="346">
        <v>77</v>
      </c>
      <c r="AK306" s="346">
        <v>49</v>
      </c>
      <c r="AL306" s="346">
        <v>50</v>
      </c>
      <c r="AM306" s="346">
        <v>79</v>
      </c>
      <c r="AN306" s="346">
        <v>69</v>
      </c>
      <c r="AO306" s="373"/>
      <c r="AP306" s="348" t="s">
        <v>430</v>
      </c>
      <c r="AQ306" s="348">
        <v>15.26</v>
      </c>
      <c r="AR306" s="348">
        <v>13.42</v>
      </c>
      <c r="AS306" s="348">
        <v>8.48</v>
      </c>
      <c r="AT306" s="348">
        <v>9.5399999999999991</v>
      </c>
      <c r="AU306" s="351"/>
      <c r="AV306" s="346" t="s">
        <v>430</v>
      </c>
      <c r="AW306" s="346">
        <v>5</v>
      </c>
      <c r="AX306" s="346">
        <v>13</v>
      </c>
      <c r="AY306" s="346">
        <v>35</v>
      </c>
      <c r="AZ306" s="346">
        <v>53</v>
      </c>
      <c r="BA306" s="374"/>
      <c r="BB306" s="348">
        <v>16.9583817340576</v>
      </c>
      <c r="BC306" s="348">
        <v>0.99992599491735601</v>
      </c>
      <c r="BD306" s="348">
        <v>6.1380731011549797E-2</v>
      </c>
      <c r="BE306" s="375">
        <v>-3.2641595568555101E-2</v>
      </c>
      <c r="BF306" s="374"/>
      <c r="BG306" s="372">
        <v>0.33200000000000002</v>
      </c>
      <c r="BH306" s="373"/>
      <c r="BI306" s="843">
        <v>89.002899999999997</v>
      </c>
      <c r="BJ306" s="843">
        <v>13.6065</v>
      </c>
      <c r="BK306" s="348" t="s">
        <v>430</v>
      </c>
      <c r="BL306" s="843">
        <v>-2.6093999999999999</v>
      </c>
      <c r="BM306" s="373"/>
      <c r="BN306" s="844" t="s">
        <v>4647</v>
      </c>
      <c r="BO306" s="844" t="s">
        <v>4648</v>
      </c>
      <c r="BP306" s="844" t="s">
        <v>4649</v>
      </c>
      <c r="BQ306" s="844" t="s">
        <v>4650</v>
      </c>
      <c r="BR306" s="844" t="s">
        <v>4651</v>
      </c>
      <c r="BS306" s="373"/>
      <c r="BT306" s="354" t="s">
        <v>555</v>
      </c>
    </row>
    <row r="307" spans="1:72" s="428" customFormat="1" x14ac:dyDescent="0.25">
      <c r="A307" s="345" t="s">
        <v>5566</v>
      </c>
      <c r="B307" s="373"/>
      <c r="C307" s="719">
        <v>44580</v>
      </c>
      <c r="D307" s="373"/>
      <c r="E307" s="346">
        <v>1323.12</v>
      </c>
      <c r="F307" s="373"/>
      <c r="G307" s="347">
        <v>17.305399999999999</v>
      </c>
      <c r="H307" s="374"/>
      <c r="I307" s="348">
        <v>-0.44350000000000001</v>
      </c>
      <c r="J307" s="348">
        <v>-0.71660000000000001</v>
      </c>
      <c r="K307" s="348">
        <v>-2.9308000000000001</v>
      </c>
      <c r="L307" s="348">
        <v>5.2122000000000002</v>
      </c>
      <c r="M307" s="348">
        <v>8.3598999999999997</v>
      </c>
      <c r="N307" s="350">
        <v>7.6052999999999997</v>
      </c>
      <c r="O307" s="348">
        <v>-0.89680000000000004</v>
      </c>
      <c r="P307" s="348">
        <v>16.722899999999999</v>
      </c>
      <c r="Q307" s="348" t="s">
        <v>430</v>
      </c>
      <c r="R307" s="348" t="s">
        <v>430</v>
      </c>
      <c r="S307" s="348">
        <v>1.5337000000000001</v>
      </c>
      <c r="T307" s="348">
        <v>20.583400000000001</v>
      </c>
      <c r="U307" s="348">
        <v>5.1074000000000002</v>
      </c>
      <c r="V307" s="348">
        <v>7.5010000000000003</v>
      </c>
      <c r="W307" s="348">
        <v>-1.6637999999999999</v>
      </c>
      <c r="X307" s="348">
        <v>12.535600000000001</v>
      </c>
      <c r="Y307" s="374"/>
      <c r="Z307" s="346">
        <v>192</v>
      </c>
      <c r="AA307" s="346">
        <v>73</v>
      </c>
      <c r="AB307" s="346">
        <v>116</v>
      </c>
      <c r="AC307" s="346">
        <v>62</v>
      </c>
      <c r="AD307" s="346">
        <v>77</v>
      </c>
      <c r="AE307" s="346">
        <v>58</v>
      </c>
      <c r="AF307" s="346">
        <v>71</v>
      </c>
      <c r="AG307" s="346">
        <v>20</v>
      </c>
      <c r="AH307" s="346" t="s">
        <v>430</v>
      </c>
      <c r="AI307" s="346" t="s">
        <v>430</v>
      </c>
      <c r="AJ307" s="346">
        <v>84</v>
      </c>
      <c r="AK307" s="346">
        <v>47</v>
      </c>
      <c r="AL307" s="346">
        <v>51</v>
      </c>
      <c r="AM307" s="346">
        <v>81</v>
      </c>
      <c r="AN307" s="346">
        <v>68</v>
      </c>
      <c r="AO307" s="373"/>
      <c r="AP307" s="348" t="s">
        <v>430</v>
      </c>
      <c r="AQ307" s="348" t="s">
        <v>430</v>
      </c>
      <c r="AR307" s="348" t="s">
        <v>430</v>
      </c>
      <c r="AS307" s="348">
        <v>8.4700000000000006</v>
      </c>
      <c r="AT307" s="348">
        <v>9.51</v>
      </c>
      <c r="AU307" s="351"/>
      <c r="AV307" s="346" t="s">
        <v>430</v>
      </c>
      <c r="AW307" s="346" t="s">
        <v>430</v>
      </c>
      <c r="AX307" s="346" t="s">
        <v>430</v>
      </c>
      <c r="AY307" s="346">
        <v>36</v>
      </c>
      <c r="AZ307" s="346">
        <v>55</v>
      </c>
      <c r="BA307" s="374"/>
      <c r="BB307" s="348">
        <v>16.862199888984499</v>
      </c>
      <c r="BC307" s="348">
        <v>0.99416541065779096</v>
      </c>
      <c r="BD307" s="348">
        <v>6.1450687943895903E-2</v>
      </c>
      <c r="BE307" s="375">
        <v>-3.1180892301343199E-2</v>
      </c>
      <c r="BF307" s="374"/>
      <c r="BG307" s="372">
        <v>0.27389999999999998</v>
      </c>
      <c r="BH307" s="373"/>
      <c r="BI307" s="843">
        <v>86.594700000000003</v>
      </c>
      <c r="BJ307" s="843">
        <v>13.238099999999999</v>
      </c>
      <c r="BK307" s="348" t="s">
        <v>430</v>
      </c>
      <c r="BL307" s="843">
        <v>0.16719999999999999</v>
      </c>
      <c r="BM307" s="373"/>
      <c r="BN307" s="372" t="s">
        <v>1361</v>
      </c>
      <c r="BO307" s="372" t="s">
        <v>4552</v>
      </c>
      <c r="BP307" s="372" t="s">
        <v>4553</v>
      </c>
      <c r="BQ307" s="372" t="s">
        <v>4554</v>
      </c>
      <c r="BR307" s="372" t="s">
        <v>4537</v>
      </c>
      <c r="BS307" s="373"/>
      <c r="BT307" s="354" t="s">
        <v>555</v>
      </c>
    </row>
    <row r="308" spans="1:72" s="428" customFormat="1" x14ac:dyDescent="0.25">
      <c r="A308" s="345" t="s">
        <v>5567</v>
      </c>
      <c r="B308" s="373"/>
      <c r="C308" s="719">
        <v>44552</v>
      </c>
      <c r="D308" s="373"/>
      <c r="E308" s="346">
        <v>1310.54</v>
      </c>
      <c r="F308" s="373"/>
      <c r="G308" s="347">
        <v>20.506</v>
      </c>
      <c r="H308" s="374"/>
      <c r="I308" s="348">
        <v>-0.377</v>
      </c>
      <c r="J308" s="348">
        <v>-1.357</v>
      </c>
      <c r="K308" s="348">
        <v>-2.3593999999999999</v>
      </c>
      <c r="L308" s="348">
        <v>4.6817000000000002</v>
      </c>
      <c r="M308" s="348">
        <v>8.8666</v>
      </c>
      <c r="N308" s="350">
        <v>6.8822000000000001</v>
      </c>
      <c r="O308" s="348">
        <v>2.6107</v>
      </c>
      <c r="P308" s="348">
        <v>14.420199999999999</v>
      </c>
      <c r="Q308" s="348" t="s">
        <v>430</v>
      </c>
      <c r="R308" s="348" t="s">
        <v>430</v>
      </c>
      <c r="S308" s="348">
        <v>0.74780000000000002</v>
      </c>
      <c r="T308" s="348">
        <v>18.116</v>
      </c>
      <c r="U308" s="348">
        <v>3.1524999999999999</v>
      </c>
      <c r="V308" s="348">
        <v>9.25</v>
      </c>
      <c r="W308" s="348">
        <v>-2.6804999999999999</v>
      </c>
      <c r="X308" s="348">
        <v>16.431000000000001</v>
      </c>
      <c r="Y308" s="374"/>
      <c r="Z308" s="346">
        <v>168</v>
      </c>
      <c r="AA308" s="346">
        <v>138</v>
      </c>
      <c r="AB308" s="346">
        <v>85</v>
      </c>
      <c r="AC308" s="346">
        <v>82</v>
      </c>
      <c r="AD308" s="346">
        <v>52</v>
      </c>
      <c r="AE308" s="346">
        <v>68</v>
      </c>
      <c r="AF308" s="346">
        <v>30</v>
      </c>
      <c r="AG308" s="346">
        <v>33</v>
      </c>
      <c r="AH308" s="346" t="s">
        <v>430</v>
      </c>
      <c r="AI308" s="346" t="s">
        <v>430</v>
      </c>
      <c r="AJ308" s="346">
        <v>105</v>
      </c>
      <c r="AK308" s="346">
        <v>73</v>
      </c>
      <c r="AL308" s="346">
        <v>75</v>
      </c>
      <c r="AM308" s="346">
        <v>51</v>
      </c>
      <c r="AN308" s="346">
        <v>196</v>
      </c>
      <c r="AO308" s="373"/>
      <c r="AP308" s="348" t="s">
        <v>430</v>
      </c>
      <c r="AQ308" s="348" t="s">
        <v>430</v>
      </c>
      <c r="AR308" s="348" t="s">
        <v>430</v>
      </c>
      <c r="AS308" s="348">
        <v>9.2799999999999994</v>
      </c>
      <c r="AT308" s="348">
        <v>7.86</v>
      </c>
      <c r="AU308" s="351"/>
      <c r="AV308" s="346" t="s">
        <v>430</v>
      </c>
      <c r="AW308" s="346" t="s">
        <v>430</v>
      </c>
      <c r="AX308" s="346" t="s">
        <v>430</v>
      </c>
      <c r="AY308" s="346">
        <v>21</v>
      </c>
      <c r="AZ308" s="346">
        <v>70</v>
      </c>
      <c r="BA308" s="374"/>
      <c r="BB308" s="348">
        <v>16.134612713996599</v>
      </c>
      <c r="BC308" s="348">
        <v>0.99754478947830705</v>
      </c>
      <c r="BD308" s="348">
        <v>6.0720282356835902E-2</v>
      </c>
      <c r="BE308" s="375">
        <v>-3.511112277009E-2</v>
      </c>
      <c r="BF308" s="374"/>
      <c r="BG308" s="372">
        <v>0.107</v>
      </c>
      <c r="BH308" s="373"/>
      <c r="BI308" s="843">
        <v>11.0876</v>
      </c>
      <c r="BJ308" s="843">
        <v>84.621099999999998</v>
      </c>
      <c r="BK308" s="843">
        <v>4.2482100000000003</v>
      </c>
      <c r="BL308" s="843">
        <v>4.3090000000000003E-2</v>
      </c>
      <c r="BM308" s="373"/>
      <c r="BN308" s="372" t="s">
        <v>4654</v>
      </c>
      <c r="BO308" s="372" t="s">
        <v>4553</v>
      </c>
      <c r="BP308" s="372" t="s">
        <v>4655</v>
      </c>
      <c r="BQ308" s="372" t="s">
        <v>4656</v>
      </c>
      <c r="BR308" s="372" t="s">
        <v>4657</v>
      </c>
      <c r="BS308" s="373"/>
      <c r="BT308" s="354" t="s">
        <v>555</v>
      </c>
    </row>
    <row r="309" spans="1:72" s="428" customFormat="1" x14ac:dyDescent="0.25">
      <c r="A309" s="345" t="s">
        <v>5568</v>
      </c>
      <c r="B309" s="373"/>
      <c r="C309" s="719">
        <v>45565</v>
      </c>
      <c r="D309" s="373"/>
      <c r="E309" s="346">
        <v>1330.67</v>
      </c>
      <c r="F309" s="373"/>
      <c r="G309" s="347">
        <v>8.6597000000000008</v>
      </c>
      <c r="H309" s="374"/>
      <c r="I309" s="348">
        <v>-0.438</v>
      </c>
      <c r="J309" s="348">
        <v>0.72109999999999996</v>
      </c>
      <c r="K309" s="348">
        <v>0.79849999999999999</v>
      </c>
      <c r="L309" s="348">
        <v>7.7130999999999998</v>
      </c>
      <c r="M309" s="348">
        <v>9.6012000000000004</v>
      </c>
      <c r="N309" s="350">
        <v>7.2236000000000002</v>
      </c>
      <c r="O309" s="348" t="s">
        <v>430</v>
      </c>
      <c r="P309" s="348" t="s">
        <v>430</v>
      </c>
      <c r="Q309" s="348" t="s">
        <v>430</v>
      </c>
      <c r="R309" s="348" t="s">
        <v>430</v>
      </c>
      <c r="S309" s="348">
        <v>2.8309000000000002</v>
      </c>
      <c r="T309" s="348">
        <v>20.999600000000001</v>
      </c>
      <c r="U309" s="348">
        <v>5.6124999999999998</v>
      </c>
      <c r="V309" s="348">
        <v>9.8653999999999993</v>
      </c>
      <c r="W309" s="348">
        <v>-1.1155999999999999</v>
      </c>
      <c r="X309" s="348">
        <v>-7.1308999999999996</v>
      </c>
      <c r="Y309" s="374"/>
      <c r="Z309" s="346">
        <v>183</v>
      </c>
      <c r="AA309" s="346">
        <v>9</v>
      </c>
      <c r="AB309" s="346">
        <v>17</v>
      </c>
      <c r="AC309" s="346">
        <v>33</v>
      </c>
      <c r="AD309" s="346">
        <v>43</v>
      </c>
      <c r="AE309" s="346">
        <v>64</v>
      </c>
      <c r="AF309" s="346" t="s">
        <v>430</v>
      </c>
      <c r="AG309" s="346" t="s">
        <v>430</v>
      </c>
      <c r="AH309" s="346" t="s">
        <v>430</v>
      </c>
      <c r="AI309" s="346" t="s">
        <v>430</v>
      </c>
      <c r="AJ309" s="346">
        <v>49</v>
      </c>
      <c r="AK309" s="346">
        <v>36</v>
      </c>
      <c r="AL309" s="346">
        <v>36</v>
      </c>
      <c r="AM309" s="346">
        <v>44</v>
      </c>
      <c r="AN309" s="346">
        <v>39</v>
      </c>
      <c r="AO309" s="373"/>
      <c r="AP309" s="348" t="s">
        <v>430</v>
      </c>
      <c r="AQ309" s="348" t="s">
        <v>430</v>
      </c>
      <c r="AR309" s="348" t="s">
        <v>430</v>
      </c>
      <c r="AS309" s="348" t="s">
        <v>430</v>
      </c>
      <c r="AT309" s="348">
        <v>11.38</v>
      </c>
      <c r="AU309" s="351"/>
      <c r="AV309" s="346" t="s">
        <v>430</v>
      </c>
      <c r="AW309" s="346" t="s">
        <v>430</v>
      </c>
      <c r="AX309" s="346" t="s">
        <v>430</v>
      </c>
      <c r="AY309" s="346" t="s">
        <v>430</v>
      </c>
      <c r="AZ309" s="346">
        <v>34</v>
      </c>
      <c r="BA309" s="374"/>
      <c r="BB309" s="348">
        <v>20.626681749601602</v>
      </c>
      <c r="BC309" s="348">
        <v>1.00242652570807</v>
      </c>
      <c r="BD309" s="348">
        <v>-4.3031084897455003E-2</v>
      </c>
      <c r="BE309" s="375">
        <v>-3.4320389962792699E-2</v>
      </c>
      <c r="BF309" s="374"/>
      <c r="BG309" s="372">
        <v>0.34589999999999999</v>
      </c>
      <c r="BH309" s="373"/>
      <c r="BI309" s="843">
        <v>45.9223</v>
      </c>
      <c r="BJ309" s="843">
        <v>35.010399999999997</v>
      </c>
      <c r="BK309" s="843">
        <v>18.924900000000001</v>
      </c>
      <c r="BL309" s="843">
        <v>0.1424</v>
      </c>
      <c r="BM309" s="373"/>
      <c r="BN309" s="372" t="s">
        <v>4659</v>
      </c>
      <c r="BO309" s="372" t="s">
        <v>4660</v>
      </c>
      <c r="BP309" s="372" t="s">
        <v>4661</v>
      </c>
      <c r="BQ309" s="372" t="s">
        <v>4662</v>
      </c>
      <c r="BR309" s="372" t="s">
        <v>4663</v>
      </c>
      <c r="BS309" s="373"/>
      <c r="BT309" s="354" t="s">
        <v>555</v>
      </c>
    </row>
    <row r="310" spans="1:72" s="428" customFormat="1" x14ac:dyDescent="0.25">
      <c r="A310" s="345" t="s">
        <v>5569</v>
      </c>
      <c r="B310" s="373"/>
      <c r="C310" s="719">
        <v>43714</v>
      </c>
      <c r="D310" s="373"/>
      <c r="E310" s="346">
        <v>1303.56</v>
      </c>
      <c r="F310" s="373"/>
      <c r="G310" s="347">
        <v>41.3277</v>
      </c>
      <c r="H310" s="374"/>
      <c r="I310" s="348">
        <v>7.4999999999999997E-3</v>
      </c>
      <c r="J310" s="348">
        <v>-5.8500000000000003E-2</v>
      </c>
      <c r="K310" s="348">
        <v>0.52439999999999998</v>
      </c>
      <c r="L310" s="348">
        <v>10.0596</v>
      </c>
      <c r="M310" s="348">
        <v>19.9556</v>
      </c>
      <c r="N310" s="350">
        <v>8.0206</v>
      </c>
      <c r="O310" s="348">
        <v>0.39579999999999999</v>
      </c>
      <c r="P310" s="348">
        <v>14.4101</v>
      </c>
      <c r="Q310" s="348">
        <v>15.128399999999999</v>
      </c>
      <c r="R310" s="348" t="s">
        <v>430</v>
      </c>
      <c r="S310" s="348">
        <v>4.2183999999999999</v>
      </c>
      <c r="T310" s="348">
        <v>29.2577</v>
      </c>
      <c r="U310" s="348">
        <v>10.661899999999999</v>
      </c>
      <c r="V310" s="348">
        <v>10.603300000000001</v>
      </c>
      <c r="W310" s="348">
        <v>0.33410000000000001</v>
      </c>
      <c r="X310" s="348">
        <v>22.4132</v>
      </c>
      <c r="Y310" s="374"/>
      <c r="Z310" s="346">
        <v>83</v>
      </c>
      <c r="AA310" s="346">
        <v>40</v>
      </c>
      <c r="AB310" s="346">
        <v>27</v>
      </c>
      <c r="AC310" s="346">
        <v>15</v>
      </c>
      <c r="AD310" s="346">
        <v>16</v>
      </c>
      <c r="AE310" s="346">
        <v>40</v>
      </c>
      <c r="AF310" s="346">
        <v>46</v>
      </c>
      <c r="AG310" s="346">
        <v>35</v>
      </c>
      <c r="AH310" s="346">
        <v>5</v>
      </c>
      <c r="AI310" s="346" t="s">
        <v>430</v>
      </c>
      <c r="AJ310" s="346">
        <v>32</v>
      </c>
      <c r="AK310" s="346">
        <v>15</v>
      </c>
      <c r="AL310" s="346">
        <v>25</v>
      </c>
      <c r="AM310" s="346">
        <v>35</v>
      </c>
      <c r="AN310" s="346">
        <v>19</v>
      </c>
      <c r="AO310" s="373"/>
      <c r="AP310" s="348" t="s">
        <v>430</v>
      </c>
      <c r="AQ310" s="348">
        <v>20.45</v>
      </c>
      <c r="AR310" s="348">
        <v>15.74</v>
      </c>
      <c r="AS310" s="348">
        <v>9.86</v>
      </c>
      <c r="AT310" s="348">
        <v>21.64</v>
      </c>
      <c r="AU310" s="351"/>
      <c r="AV310" s="346" t="s">
        <v>430</v>
      </c>
      <c r="AW310" s="346">
        <v>1</v>
      </c>
      <c r="AX310" s="346">
        <v>6</v>
      </c>
      <c r="AY310" s="346">
        <v>15</v>
      </c>
      <c r="AZ310" s="346">
        <v>20</v>
      </c>
      <c r="BA310" s="374"/>
      <c r="BB310" s="348">
        <v>19.7300728795318</v>
      </c>
      <c r="BC310" s="348">
        <v>0.99833716391675598</v>
      </c>
      <c r="BD310" s="348">
        <v>5.3000719835541499E-2</v>
      </c>
      <c r="BE310" s="375">
        <v>-3.3223029796940702E-2</v>
      </c>
      <c r="BF310" s="374"/>
      <c r="BG310" s="372">
        <v>0.46529999999999999</v>
      </c>
      <c r="BH310" s="373"/>
      <c r="BI310" s="348" t="s">
        <v>430</v>
      </c>
      <c r="BJ310" s="843">
        <v>7.1813000000000002</v>
      </c>
      <c r="BK310" s="843">
        <v>92.731200000000001</v>
      </c>
      <c r="BL310" s="843">
        <v>8.7499999999999994E-2</v>
      </c>
      <c r="BM310" s="373"/>
      <c r="BN310" s="372" t="s">
        <v>4665</v>
      </c>
      <c r="BO310" s="372" t="s">
        <v>4666</v>
      </c>
      <c r="BP310" s="372" t="s">
        <v>4667</v>
      </c>
      <c r="BQ310" s="372" t="s">
        <v>4668</v>
      </c>
      <c r="BR310" s="372" t="s">
        <v>4669</v>
      </c>
      <c r="BS310" s="373"/>
      <c r="BT310" s="354" t="s">
        <v>548</v>
      </c>
    </row>
    <row r="311" spans="1:72" s="428" customFormat="1" ht="11" x14ac:dyDescent="0.3">
      <c r="A311" s="845" t="s">
        <v>5570</v>
      </c>
      <c r="B311" s="846"/>
      <c r="C311" s="847">
        <v>44265</v>
      </c>
      <c r="D311" s="846"/>
      <c r="E311" s="848">
        <v>1302.94</v>
      </c>
      <c r="F311" s="846"/>
      <c r="G311" s="849">
        <v>21.291599999999999</v>
      </c>
      <c r="H311" s="851"/>
      <c r="I311" s="850">
        <v>-0.44330000000000003</v>
      </c>
      <c r="J311" s="850">
        <v>-0.71619999999999995</v>
      </c>
      <c r="K311" s="850">
        <v>-2.9186000000000001</v>
      </c>
      <c r="L311" s="850">
        <v>5.2118000000000002</v>
      </c>
      <c r="M311" s="850">
        <v>8.4949999999999992</v>
      </c>
      <c r="N311" s="852">
        <v>7.7712000000000003</v>
      </c>
      <c r="O311" s="850">
        <v>-0.7883</v>
      </c>
      <c r="P311" s="850">
        <v>16.866199999999999</v>
      </c>
      <c r="Q311" s="850">
        <v>11.887700000000001</v>
      </c>
      <c r="R311" s="850" t="s">
        <v>430</v>
      </c>
      <c r="S311" s="850">
        <v>1.5553999999999999</v>
      </c>
      <c r="T311" s="850">
        <v>20.5852</v>
      </c>
      <c r="U311" s="850">
        <v>5.2461000000000002</v>
      </c>
      <c r="V311" s="850">
        <v>7.6524000000000001</v>
      </c>
      <c r="W311" s="850">
        <v>-1.6627000000000001</v>
      </c>
      <c r="X311" s="850">
        <v>14.7097</v>
      </c>
      <c r="Y311" s="851"/>
      <c r="Z311" s="848">
        <v>190</v>
      </c>
      <c r="AA311" s="848">
        <v>71</v>
      </c>
      <c r="AB311" s="848">
        <v>113</v>
      </c>
      <c r="AC311" s="848">
        <v>63</v>
      </c>
      <c r="AD311" s="848">
        <v>66</v>
      </c>
      <c r="AE311" s="848">
        <v>49</v>
      </c>
      <c r="AF311" s="848">
        <v>66</v>
      </c>
      <c r="AG311" s="848">
        <v>12</v>
      </c>
      <c r="AH311" s="848">
        <v>9</v>
      </c>
      <c r="AI311" s="848" t="s">
        <v>430</v>
      </c>
      <c r="AJ311" s="848">
        <v>79</v>
      </c>
      <c r="AK311" s="848">
        <v>45</v>
      </c>
      <c r="AL311" s="848">
        <v>39</v>
      </c>
      <c r="AM311" s="848">
        <v>73</v>
      </c>
      <c r="AN311" s="848">
        <v>66</v>
      </c>
      <c r="AO311" s="846"/>
      <c r="AP311" s="850" t="s">
        <v>430</v>
      </c>
      <c r="AQ311" s="850" t="s">
        <v>430</v>
      </c>
      <c r="AR311" s="850">
        <v>13.53</v>
      </c>
      <c r="AS311" s="850">
        <v>8.6</v>
      </c>
      <c r="AT311" s="850">
        <v>9.68</v>
      </c>
      <c r="AU311" s="853"/>
      <c r="AV311" s="848" t="s">
        <v>430</v>
      </c>
      <c r="AW311" s="848" t="s">
        <v>430</v>
      </c>
      <c r="AX311" s="848">
        <v>9</v>
      </c>
      <c r="AY311" s="848">
        <v>29</v>
      </c>
      <c r="AZ311" s="848">
        <v>47</v>
      </c>
      <c r="BA311" s="851"/>
      <c r="BB311" s="850">
        <v>16.895523343140699</v>
      </c>
      <c r="BC311" s="850">
        <v>0.99623272691174103</v>
      </c>
      <c r="BD311" s="850">
        <v>6.1947545504418597E-2</v>
      </c>
      <c r="BE311" s="856">
        <v>-2.2958025792626999E-2</v>
      </c>
      <c r="BF311" s="851"/>
      <c r="BG311" s="859">
        <v>0.24079999999999999</v>
      </c>
      <c r="BH311" s="846"/>
      <c r="BI311" s="850">
        <v>86.585599999999999</v>
      </c>
      <c r="BJ311" s="850">
        <v>13.2369</v>
      </c>
      <c r="BK311" s="850" t="s">
        <v>430</v>
      </c>
      <c r="BL311" s="850">
        <v>0.17749999999999999</v>
      </c>
      <c r="BM311" s="846"/>
      <c r="BN311" s="859" t="s">
        <v>4671</v>
      </c>
      <c r="BO311" s="859" t="s">
        <v>4610</v>
      </c>
      <c r="BP311" s="859" t="s">
        <v>1871</v>
      </c>
      <c r="BQ311" s="859" t="s">
        <v>4611</v>
      </c>
      <c r="BR311" s="859" t="s">
        <v>4612</v>
      </c>
      <c r="BS311" s="846"/>
      <c r="BT311" s="860" t="s">
        <v>555</v>
      </c>
    </row>
    <row r="312" spans="1:72" s="428" customFormat="1" x14ac:dyDescent="0.25">
      <c r="A312" s="345" t="s">
        <v>5571</v>
      </c>
      <c r="B312" s="373"/>
      <c r="C312" s="719">
        <v>44837</v>
      </c>
      <c r="D312" s="373"/>
      <c r="E312" s="346">
        <v>1276.6500000000001</v>
      </c>
      <c r="F312" s="373"/>
      <c r="G312" s="347">
        <v>19.976600000000001</v>
      </c>
      <c r="H312" s="374"/>
      <c r="I312" s="348">
        <v>-0.377</v>
      </c>
      <c r="J312" s="348">
        <v>-1.3579000000000001</v>
      </c>
      <c r="K312" s="348">
        <v>-2.3778999999999999</v>
      </c>
      <c r="L312" s="348">
        <v>4.6909000000000001</v>
      </c>
      <c r="M312" s="348">
        <v>8.8892000000000007</v>
      </c>
      <c r="N312" s="350">
        <v>6.8593000000000002</v>
      </c>
      <c r="O312" s="348">
        <v>2.5807000000000002</v>
      </c>
      <c r="P312" s="348">
        <v>14.4604</v>
      </c>
      <c r="Q312" s="348" t="s">
        <v>430</v>
      </c>
      <c r="R312" s="348" t="s">
        <v>430</v>
      </c>
      <c r="S312" s="348">
        <v>0.73780000000000001</v>
      </c>
      <c r="T312" s="348">
        <v>18.1691</v>
      </c>
      <c r="U312" s="348">
        <v>3.1507999999999998</v>
      </c>
      <c r="V312" s="348">
        <v>9.2262000000000004</v>
      </c>
      <c r="W312" s="348">
        <v>-2.6837</v>
      </c>
      <c r="X312" s="348">
        <v>19.201000000000001</v>
      </c>
      <c r="Y312" s="374"/>
      <c r="Z312" s="346">
        <v>168</v>
      </c>
      <c r="AA312" s="346">
        <v>141</v>
      </c>
      <c r="AB312" s="346">
        <v>91</v>
      </c>
      <c r="AC312" s="346">
        <v>78</v>
      </c>
      <c r="AD312" s="346">
        <v>51</v>
      </c>
      <c r="AE312" s="346">
        <v>71</v>
      </c>
      <c r="AF312" s="346">
        <v>32</v>
      </c>
      <c r="AG312" s="346">
        <v>32</v>
      </c>
      <c r="AH312" s="346" t="s">
        <v>430</v>
      </c>
      <c r="AI312" s="346" t="s">
        <v>430</v>
      </c>
      <c r="AJ312" s="346">
        <v>108</v>
      </c>
      <c r="AK312" s="346">
        <v>70</v>
      </c>
      <c r="AL312" s="346">
        <v>76</v>
      </c>
      <c r="AM312" s="346">
        <v>53</v>
      </c>
      <c r="AN312" s="346">
        <v>206</v>
      </c>
      <c r="AO312" s="373"/>
      <c r="AP312" s="348" t="s">
        <v>430</v>
      </c>
      <c r="AQ312" s="348" t="s">
        <v>430</v>
      </c>
      <c r="AR312" s="348" t="s">
        <v>430</v>
      </c>
      <c r="AS312" s="348">
        <v>9.27</v>
      </c>
      <c r="AT312" s="348">
        <v>7.87</v>
      </c>
      <c r="AU312" s="351"/>
      <c r="AV312" s="346" t="s">
        <v>430</v>
      </c>
      <c r="AW312" s="346" t="s">
        <v>430</v>
      </c>
      <c r="AX312" s="346" t="s">
        <v>430</v>
      </c>
      <c r="AY312" s="346">
        <v>23</v>
      </c>
      <c r="AZ312" s="346">
        <v>68</v>
      </c>
      <c r="BA312" s="374"/>
      <c r="BB312" s="348">
        <v>16.153251169116999</v>
      </c>
      <c r="BC312" s="348">
        <v>0.99869910077700197</v>
      </c>
      <c r="BD312" s="348">
        <v>6.0878721918977301E-2</v>
      </c>
      <c r="BE312" s="375">
        <v>-3.25943655100309E-2</v>
      </c>
      <c r="BF312" s="374"/>
      <c r="BG312" s="372">
        <v>4.87E-2</v>
      </c>
      <c r="BH312" s="373"/>
      <c r="BI312" s="843">
        <v>11.083500000000001</v>
      </c>
      <c r="BJ312" s="843">
        <v>84.590299999999999</v>
      </c>
      <c r="BK312" s="843">
        <v>4.2469400000000004</v>
      </c>
      <c r="BL312" s="843">
        <v>7.9259999999999997E-2</v>
      </c>
      <c r="BM312" s="373"/>
      <c r="BN312" s="372" t="s">
        <v>1640</v>
      </c>
      <c r="BO312" s="372" t="s">
        <v>1871</v>
      </c>
      <c r="BP312" s="372" t="s">
        <v>4569</v>
      </c>
      <c r="BQ312" s="372" t="s">
        <v>4570</v>
      </c>
      <c r="BR312" s="372" t="s">
        <v>4571</v>
      </c>
      <c r="BS312" s="373"/>
      <c r="BT312" s="354" t="s">
        <v>2451</v>
      </c>
    </row>
    <row r="313" spans="1:72" s="428" customFormat="1" x14ac:dyDescent="0.25">
      <c r="A313" s="345" t="s">
        <v>5572</v>
      </c>
      <c r="B313" s="373"/>
      <c r="C313" s="719">
        <v>44792</v>
      </c>
      <c r="D313" s="373"/>
      <c r="E313" s="346">
        <v>1242.6300000000001</v>
      </c>
      <c r="F313" s="373"/>
      <c r="G313" s="347">
        <v>15.977600000000001</v>
      </c>
      <c r="H313" s="374"/>
      <c r="I313" s="348">
        <v>-0.16619999999999999</v>
      </c>
      <c r="J313" s="348">
        <v>-1.0067999999999999</v>
      </c>
      <c r="K313" s="348">
        <v>-4.4362000000000004</v>
      </c>
      <c r="L313" s="348">
        <v>4.4669999999999996</v>
      </c>
      <c r="M313" s="348">
        <v>1.5031000000000001</v>
      </c>
      <c r="N313" s="350">
        <v>-0.56630000000000003</v>
      </c>
      <c r="O313" s="348">
        <v>-5.8925000000000001</v>
      </c>
      <c r="P313" s="348">
        <v>10.517300000000001</v>
      </c>
      <c r="Q313" s="348" t="s">
        <v>430</v>
      </c>
      <c r="R313" s="348" t="s">
        <v>430</v>
      </c>
      <c r="S313" s="348">
        <v>1.0051000000000001</v>
      </c>
      <c r="T313" s="348">
        <v>10.9093</v>
      </c>
      <c r="U313" s="348">
        <v>-1.8129</v>
      </c>
      <c r="V313" s="348">
        <v>2.2658</v>
      </c>
      <c r="W313" s="348">
        <v>-2.6427</v>
      </c>
      <c r="X313" s="348">
        <v>12.2248</v>
      </c>
      <c r="Y313" s="374"/>
      <c r="Z313" s="346">
        <v>137</v>
      </c>
      <c r="AA313" s="346">
        <v>97</v>
      </c>
      <c r="AB313" s="346">
        <v>171</v>
      </c>
      <c r="AC313" s="346">
        <v>96</v>
      </c>
      <c r="AD313" s="346">
        <v>153</v>
      </c>
      <c r="AE313" s="346">
        <v>149</v>
      </c>
      <c r="AF313" s="346">
        <v>124</v>
      </c>
      <c r="AG313" s="346">
        <v>54</v>
      </c>
      <c r="AH313" s="346" t="s">
        <v>430</v>
      </c>
      <c r="AI313" s="346" t="s">
        <v>430</v>
      </c>
      <c r="AJ313" s="346">
        <v>101</v>
      </c>
      <c r="AK313" s="346">
        <v>156</v>
      </c>
      <c r="AL313" s="346">
        <v>125</v>
      </c>
      <c r="AM313" s="346">
        <v>140</v>
      </c>
      <c r="AN313" s="346">
        <v>174</v>
      </c>
      <c r="AO313" s="373"/>
      <c r="AP313" s="348" t="s">
        <v>430</v>
      </c>
      <c r="AQ313" s="348" t="s">
        <v>430</v>
      </c>
      <c r="AR313" s="348" t="s">
        <v>430</v>
      </c>
      <c r="AS313" s="348">
        <v>1.49</v>
      </c>
      <c r="AT313" s="348">
        <v>-0.02</v>
      </c>
      <c r="AU313" s="351"/>
      <c r="AV313" s="346" t="s">
        <v>430</v>
      </c>
      <c r="AW313" s="346" t="s">
        <v>430</v>
      </c>
      <c r="AX313" s="346" t="s">
        <v>430</v>
      </c>
      <c r="AY313" s="346">
        <v>65</v>
      </c>
      <c r="AZ313" s="346">
        <v>128</v>
      </c>
      <c r="BA313" s="374"/>
      <c r="BB313" s="348">
        <v>13.391185411844001</v>
      </c>
      <c r="BC313" s="348">
        <v>0.99610111677565105</v>
      </c>
      <c r="BD313" s="348">
        <v>3.7852509027477298E-2</v>
      </c>
      <c r="BE313" s="375">
        <v>-5.4548364045106899E-2</v>
      </c>
      <c r="BF313" s="374"/>
      <c r="BG313" s="372">
        <v>0.2135</v>
      </c>
      <c r="BH313" s="373"/>
      <c r="BI313" s="843">
        <v>83.718400000000003</v>
      </c>
      <c r="BJ313" s="843">
        <v>15.886200000000001</v>
      </c>
      <c r="BK313" s="348" t="s">
        <v>430</v>
      </c>
      <c r="BL313" s="843">
        <v>0.39539999999999997</v>
      </c>
      <c r="BM313" s="373"/>
      <c r="BN313" s="372" t="s">
        <v>4674</v>
      </c>
      <c r="BO313" s="372" t="s">
        <v>4675</v>
      </c>
      <c r="BP313" s="372" t="s">
        <v>4676</v>
      </c>
      <c r="BQ313" s="372" t="s">
        <v>4677</v>
      </c>
      <c r="BR313" s="372" t="s">
        <v>4678</v>
      </c>
      <c r="BS313" s="373"/>
      <c r="BT313" s="354" t="s">
        <v>555</v>
      </c>
    </row>
    <row r="314" spans="1:72" s="428" customFormat="1" x14ac:dyDescent="0.25">
      <c r="A314" s="345" t="s">
        <v>5573</v>
      </c>
      <c r="B314" s="373"/>
      <c r="C314" s="719">
        <v>44854</v>
      </c>
      <c r="D314" s="373"/>
      <c r="E314" s="346">
        <v>1257.33</v>
      </c>
      <c r="F314" s="373"/>
      <c r="G314" s="347">
        <v>18.681100000000001</v>
      </c>
      <c r="H314" s="374"/>
      <c r="I314" s="348">
        <v>-0.72330000000000005</v>
      </c>
      <c r="J314" s="348">
        <v>-0.42380000000000001</v>
      </c>
      <c r="K314" s="348">
        <v>-0.90969999999999995</v>
      </c>
      <c r="L314" s="348">
        <v>3.6871</v>
      </c>
      <c r="M314" s="348">
        <v>6.4074</v>
      </c>
      <c r="N314" s="350">
        <v>3.7879</v>
      </c>
      <c r="O314" s="348">
        <v>-1.2834000000000001</v>
      </c>
      <c r="P314" s="348">
        <v>13.856999999999999</v>
      </c>
      <c r="Q314" s="348" t="s">
        <v>430</v>
      </c>
      <c r="R314" s="348" t="s">
        <v>430</v>
      </c>
      <c r="S314" s="348">
        <v>0.59830000000000005</v>
      </c>
      <c r="T314" s="348">
        <v>16.600899999999999</v>
      </c>
      <c r="U314" s="348">
        <v>2.6044999999999998</v>
      </c>
      <c r="V314" s="348">
        <v>7.9115000000000002</v>
      </c>
      <c r="W314" s="348">
        <v>-2.6625999999999999</v>
      </c>
      <c r="X314" s="348">
        <v>17.412099999999999</v>
      </c>
      <c r="Y314" s="374"/>
      <c r="Z314" s="346">
        <v>209</v>
      </c>
      <c r="AA314" s="346">
        <v>56</v>
      </c>
      <c r="AB314" s="346">
        <v>52</v>
      </c>
      <c r="AC314" s="346">
        <v>121</v>
      </c>
      <c r="AD314" s="346">
        <v>91</v>
      </c>
      <c r="AE314" s="346">
        <v>99</v>
      </c>
      <c r="AF314" s="346">
        <v>81</v>
      </c>
      <c r="AG314" s="346">
        <v>43</v>
      </c>
      <c r="AH314" s="346" t="s">
        <v>430</v>
      </c>
      <c r="AI314" s="346" t="s">
        <v>430</v>
      </c>
      <c r="AJ314" s="346">
        <v>126</v>
      </c>
      <c r="AK314" s="346">
        <v>91</v>
      </c>
      <c r="AL314" s="346">
        <v>92</v>
      </c>
      <c r="AM314" s="346">
        <v>69</v>
      </c>
      <c r="AN314" s="346">
        <v>188</v>
      </c>
      <c r="AO314" s="373"/>
      <c r="AP314" s="348" t="s">
        <v>430</v>
      </c>
      <c r="AQ314" s="348" t="s">
        <v>430</v>
      </c>
      <c r="AR314" s="348" t="s">
        <v>430</v>
      </c>
      <c r="AS314" s="348">
        <v>5.65</v>
      </c>
      <c r="AT314" s="348">
        <v>5.31</v>
      </c>
      <c r="AU314" s="351"/>
      <c r="AV314" s="346" t="s">
        <v>430</v>
      </c>
      <c r="AW314" s="346" t="s">
        <v>430</v>
      </c>
      <c r="AX314" s="346" t="s">
        <v>430</v>
      </c>
      <c r="AY314" s="346">
        <v>49</v>
      </c>
      <c r="AZ314" s="346">
        <v>85</v>
      </c>
      <c r="BA314" s="374"/>
      <c r="BB314" s="348">
        <v>18.420687535514698</v>
      </c>
      <c r="BC314" s="348">
        <v>0.99641070674360399</v>
      </c>
      <c r="BD314" s="348">
        <v>5.5322217278147699E-2</v>
      </c>
      <c r="BE314" s="375">
        <v>-8.8864016429884604E-2</v>
      </c>
      <c r="BF314" s="374"/>
      <c r="BG314" s="372">
        <v>0.50849999999999995</v>
      </c>
      <c r="BH314" s="373"/>
      <c r="BI314" s="348">
        <v>20.983899999999998</v>
      </c>
      <c r="BJ314" s="348">
        <v>79.054100000000005</v>
      </c>
      <c r="BK314" s="348" t="s">
        <v>430</v>
      </c>
      <c r="BL314" s="348">
        <v>-3.7999999999999999E-2</v>
      </c>
      <c r="BM314" s="373"/>
      <c r="BN314" s="372" t="s">
        <v>4680</v>
      </c>
      <c r="BO314" s="372" t="s">
        <v>4681</v>
      </c>
      <c r="BP314" s="372" t="s">
        <v>1428</v>
      </c>
      <c r="BQ314" s="372" t="s">
        <v>4682</v>
      </c>
      <c r="BR314" s="372" t="s">
        <v>4683</v>
      </c>
      <c r="BS314" s="373"/>
      <c r="BT314" s="354" t="s">
        <v>526</v>
      </c>
    </row>
    <row r="315" spans="1:72" s="428" customFormat="1" ht="11" x14ac:dyDescent="0.3">
      <c r="A315" s="845" t="s">
        <v>5574</v>
      </c>
      <c r="B315" s="846"/>
      <c r="C315" s="847">
        <v>44368</v>
      </c>
      <c r="D315" s="846"/>
      <c r="E315" s="848">
        <v>1150.03</v>
      </c>
      <c r="F315" s="846"/>
      <c r="G315" s="849">
        <v>15.618</v>
      </c>
      <c r="H315" s="851"/>
      <c r="I315" s="850">
        <v>0.1925</v>
      </c>
      <c r="J315" s="850">
        <v>-1.6436999999999999</v>
      </c>
      <c r="K315" s="850">
        <v>-4.4711999999999996</v>
      </c>
      <c r="L315" s="850">
        <v>1.7326999999999999</v>
      </c>
      <c r="M315" s="850">
        <v>-2.4849999999999999</v>
      </c>
      <c r="N315" s="852">
        <v>-5.0578000000000003</v>
      </c>
      <c r="O315" s="850">
        <v>-2.2431999999999999</v>
      </c>
      <c r="P315" s="850">
        <v>6.7495000000000003</v>
      </c>
      <c r="Q315" s="850">
        <v>7.1684000000000001</v>
      </c>
      <c r="R315" s="850" t="s">
        <v>430</v>
      </c>
      <c r="S315" s="850">
        <v>-1.3081</v>
      </c>
      <c r="T315" s="850">
        <v>5.9565999999999999</v>
      </c>
      <c r="U315" s="850">
        <v>-9.3663000000000007</v>
      </c>
      <c r="V315" s="850">
        <v>-3.6461000000000001</v>
      </c>
      <c r="W315" s="850">
        <v>-2.4788999999999999</v>
      </c>
      <c r="X315" s="850">
        <v>8.9079999999999995</v>
      </c>
      <c r="Y315" s="851"/>
      <c r="Z315" s="848">
        <v>41</v>
      </c>
      <c r="AA315" s="848">
        <v>191</v>
      </c>
      <c r="AB315" s="848">
        <v>184</v>
      </c>
      <c r="AC315" s="848">
        <v>192</v>
      </c>
      <c r="AD315" s="848">
        <v>197</v>
      </c>
      <c r="AE315" s="848">
        <v>176</v>
      </c>
      <c r="AF315" s="848">
        <v>95</v>
      </c>
      <c r="AG315" s="848">
        <v>86</v>
      </c>
      <c r="AH315" s="848">
        <v>37</v>
      </c>
      <c r="AI315" s="848" t="s">
        <v>430</v>
      </c>
      <c r="AJ315" s="848">
        <v>189</v>
      </c>
      <c r="AK315" s="848">
        <v>199</v>
      </c>
      <c r="AL315" s="848">
        <v>198</v>
      </c>
      <c r="AM315" s="848">
        <v>179</v>
      </c>
      <c r="AN315" s="848">
        <v>149</v>
      </c>
      <c r="AO315" s="846"/>
      <c r="AP315" s="850" t="s">
        <v>430</v>
      </c>
      <c r="AQ315" s="850" t="s">
        <v>430</v>
      </c>
      <c r="AR315" s="850">
        <v>5.85</v>
      </c>
      <c r="AS315" s="850">
        <v>0.71</v>
      </c>
      <c r="AT315" s="850">
        <v>-8.7200000000000006</v>
      </c>
      <c r="AU315" s="853"/>
      <c r="AV315" s="848" t="s">
        <v>430</v>
      </c>
      <c r="AW315" s="848" t="s">
        <v>430</v>
      </c>
      <c r="AX315" s="848">
        <v>37</v>
      </c>
      <c r="AY315" s="848">
        <v>76</v>
      </c>
      <c r="AZ315" s="848">
        <v>189</v>
      </c>
      <c r="BA315" s="851"/>
      <c r="BB315" s="850">
        <v>11.6866458022569</v>
      </c>
      <c r="BC315" s="850">
        <v>1.0002029304211599</v>
      </c>
      <c r="BD315" s="850">
        <v>1.6805877482696099E-2</v>
      </c>
      <c r="BE315" s="856">
        <v>-2.2674242618277E-2</v>
      </c>
      <c r="BF315" s="851"/>
      <c r="BG315" s="859">
        <v>0.16089999999999999</v>
      </c>
      <c r="BH315" s="846"/>
      <c r="BI315" s="850">
        <v>98.302199999999999</v>
      </c>
      <c r="BJ315" s="850">
        <v>1.3552</v>
      </c>
      <c r="BK315" s="850" t="s">
        <v>430</v>
      </c>
      <c r="BL315" s="850">
        <v>0.34260000000000002</v>
      </c>
      <c r="BM315" s="846"/>
      <c r="BN315" s="859" t="s">
        <v>4530</v>
      </c>
      <c r="BO315" s="859" t="s">
        <v>4523</v>
      </c>
      <c r="BP315" s="859" t="s">
        <v>4524</v>
      </c>
      <c r="BQ315" s="859" t="s">
        <v>4525</v>
      </c>
      <c r="BR315" s="859" t="s">
        <v>4526</v>
      </c>
      <c r="BS315" s="846"/>
      <c r="BT315" s="860" t="s">
        <v>555</v>
      </c>
    </row>
    <row r="316" spans="1:72" s="428" customFormat="1" x14ac:dyDescent="0.25">
      <c r="A316" s="345" t="s">
        <v>5575</v>
      </c>
      <c r="B316" s="373"/>
      <c r="C316" s="719">
        <v>45540</v>
      </c>
      <c r="D316" s="373"/>
      <c r="E316" s="346">
        <v>1092.83</v>
      </c>
      <c r="F316" s="373"/>
      <c r="G316" s="347">
        <v>8.7467000000000006</v>
      </c>
      <c r="H316" s="374"/>
      <c r="I316" s="348">
        <v>0.29239999999999999</v>
      </c>
      <c r="J316" s="348">
        <v>-2.7810000000000001</v>
      </c>
      <c r="K316" s="348">
        <v>-4.7335000000000003</v>
      </c>
      <c r="L316" s="348">
        <v>-0.1484</v>
      </c>
      <c r="M316" s="348">
        <v>-5.7122000000000002</v>
      </c>
      <c r="N316" s="350">
        <v>-10.038399999999999</v>
      </c>
      <c r="O316" s="348">
        <v>-6.5126999999999997</v>
      </c>
      <c r="P316" s="348" t="s">
        <v>430</v>
      </c>
      <c r="Q316" s="348" t="s">
        <v>430</v>
      </c>
      <c r="R316" s="348" t="s">
        <v>430</v>
      </c>
      <c r="S316" s="348">
        <v>-1.6539999999999999</v>
      </c>
      <c r="T316" s="348">
        <v>2.4371999999999998</v>
      </c>
      <c r="U316" s="348">
        <v>-16.324300000000001</v>
      </c>
      <c r="V316" s="348">
        <v>-8.7878000000000007</v>
      </c>
      <c r="W316" s="348">
        <v>-2.9977</v>
      </c>
      <c r="X316" s="348">
        <v>-6.4336000000000002</v>
      </c>
      <c r="Y316" s="374"/>
      <c r="Z316" s="346">
        <v>19</v>
      </c>
      <c r="AA316" s="346">
        <v>246</v>
      </c>
      <c r="AB316" s="346">
        <v>226</v>
      </c>
      <c r="AC316" s="346">
        <v>242</v>
      </c>
      <c r="AD316" s="346">
        <v>245</v>
      </c>
      <c r="AE316" s="346">
        <v>222</v>
      </c>
      <c r="AF316" s="346">
        <v>126</v>
      </c>
      <c r="AG316" s="346" t="s">
        <v>430</v>
      </c>
      <c r="AH316" s="346" t="s">
        <v>430</v>
      </c>
      <c r="AI316" s="346" t="s">
        <v>430</v>
      </c>
      <c r="AJ316" s="346">
        <v>219</v>
      </c>
      <c r="AK316" s="346">
        <v>241</v>
      </c>
      <c r="AL316" s="346">
        <v>237</v>
      </c>
      <c r="AM316" s="346">
        <v>224</v>
      </c>
      <c r="AN316" s="346">
        <v>229</v>
      </c>
      <c r="AO316" s="373"/>
      <c r="AP316" s="348" t="s">
        <v>430</v>
      </c>
      <c r="AQ316" s="348" t="s">
        <v>430</v>
      </c>
      <c r="AR316" s="348" t="s">
        <v>430</v>
      </c>
      <c r="AS316" s="348" t="s">
        <v>430</v>
      </c>
      <c r="AT316" s="348">
        <v>-15.36</v>
      </c>
      <c r="AU316" s="351"/>
      <c r="AV316" s="346" t="s">
        <v>430</v>
      </c>
      <c r="AW316" s="346" t="s">
        <v>430</v>
      </c>
      <c r="AX316" s="346" t="s">
        <v>430</v>
      </c>
      <c r="AY316" s="346" t="s">
        <v>430</v>
      </c>
      <c r="AZ316" s="346">
        <v>227</v>
      </c>
      <c r="BA316" s="374"/>
      <c r="BB316" s="348">
        <v>12.130768276775999</v>
      </c>
      <c r="BC316" s="348">
        <v>0.99912715421501397</v>
      </c>
      <c r="BD316" s="348">
        <v>-7.6832943944659504E-2</v>
      </c>
      <c r="BE316" s="375">
        <v>-3.6685356612610097E-2</v>
      </c>
      <c r="BF316" s="374"/>
      <c r="BG316" s="372">
        <v>8.9800000000000005E-2</v>
      </c>
      <c r="BH316" s="373"/>
      <c r="BI316" s="843">
        <v>106.598</v>
      </c>
      <c r="BJ316" s="348" t="s">
        <v>430</v>
      </c>
      <c r="BK316" s="348" t="s">
        <v>430</v>
      </c>
      <c r="BL316" s="843">
        <v>-6.5979999999999999</v>
      </c>
      <c r="BM316" s="373"/>
      <c r="BN316" s="844" t="s">
        <v>4686</v>
      </c>
      <c r="BO316" s="844" t="s">
        <v>4687</v>
      </c>
      <c r="BP316" s="844" t="s">
        <v>4688</v>
      </c>
      <c r="BQ316" s="844" t="s">
        <v>4689</v>
      </c>
      <c r="BR316" s="844" t="s">
        <v>4690</v>
      </c>
      <c r="BS316" s="373"/>
      <c r="BT316" s="354" t="s">
        <v>555</v>
      </c>
    </row>
    <row r="317" spans="1:72" s="428" customFormat="1" x14ac:dyDescent="0.25">
      <c r="A317" s="345" t="s">
        <v>5576</v>
      </c>
      <c r="B317" s="373"/>
      <c r="C317" s="719">
        <v>43517</v>
      </c>
      <c r="D317" s="373"/>
      <c r="E317" s="346">
        <v>1080.08</v>
      </c>
      <c r="F317" s="373"/>
      <c r="G317" s="347">
        <v>23.200399999999998</v>
      </c>
      <c r="H317" s="374"/>
      <c r="I317" s="348">
        <v>0.19739999999999999</v>
      </c>
      <c r="J317" s="348">
        <v>-1.6424000000000001</v>
      </c>
      <c r="K317" s="348">
        <v>-4.4680999999999997</v>
      </c>
      <c r="L317" s="348">
        <v>1.6946000000000001</v>
      </c>
      <c r="M317" s="348">
        <v>-2.5017</v>
      </c>
      <c r="N317" s="350">
        <v>-5.0899000000000001</v>
      </c>
      <c r="O317" s="348">
        <v>-2.1985000000000001</v>
      </c>
      <c r="P317" s="348">
        <v>6.8228</v>
      </c>
      <c r="Q317" s="348">
        <v>7.2237</v>
      </c>
      <c r="R317" s="348" t="s">
        <v>430</v>
      </c>
      <c r="S317" s="348">
        <v>-1.3362000000000001</v>
      </c>
      <c r="T317" s="348">
        <v>5.9195000000000002</v>
      </c>
      <c r="U317" s="348">
        <v>-9.3922000000000008</v>
      </c>
      <c r="V317" s="348">
        <v>-3.6863999999999999</v>
      </c>
      <c r="W317" s="348">
        <v>-2.4738000000000002</v>
      </c>
      <c r="X317" s="348">
        <v>11.781599999999999</v>
      </c>
      <c r="Y317" s="374"/>
      <c r="Z317" s="346">
        <v>29</v>
      </c>
      <c r="AA317" s="346">
        <v>187</v>
      </c>
      <c r="AB317" s="346">
        <v>180</v>
      </c>
      <c r="AC317" s="346">
        <v>205</v>
      </c>
      <c r="AD317" s="346">
        <v>201</v>
      </c>
      <c r="AE317" s="346">
        <v>181</v>
      </c>
      <c r="AF317" s="346">
        <v>91</v>
      </c>
      <c r="AG317" s="346">
        <v>77</v>
      </c>
      <c r="AH317" s="346">
        <v>30</v>
      </c>
      <c r="AI317" s="346" t="s">
        <v>430</v>
      </c>
      <c r="AJ317" s="346">
        <v>196</v>
      </c>
      <c r="AK317" s="346">
        <v>205</v>
      </c>
      <c r="AL317" s="346">
        <v>203</v>
      </c>
      <c r="AM317" s="346">
        <v>185</v>
      </c>
      <c r="AN317" s="346">
        <v>132</v>
      </c>
      <c r="AO317" s="373"/>
      <c r="AP317" s="348" t="s">
        <v>430</v>
      </c>
      <c r="AQ317" s="348">
        <v>9.5500000000000007</v>
      </c>
      <c r="AR317" s="348">
        <v>5.92</v>
      </c>
      <c r="AS317" s="348">
        <v>0.74</v>
      </c>
      <c r="AT317" s="348">
        <v>-8.77</v>
      </c>
      <c r="AU317" s="351"/>
      <c r="AV317" s="346" t="s">
        <v>430</v>
      </c>
      <c r="AW317" s="346">
        <v>14</v>
      </c>
      <c r="AX317" s="346">
        <v>30</v>
      </c>
      <c r="AY317" s="346">
        <v>74</v>
      </c>
      <c r="AZ317" s="346">
        <v>193</v>
      </c>
      <c r="BA317" s="374"/>
      <c r="BB317" s="348">
        <v>11.660310808568701</v>
      </c>
      <c r="BC317" s="348">
        <v>0.99802916492012395</v>
      </c>
      <c r="BD317" s="348">
        <v>1.73116291109544E-2</v>
      </c>
      <c r="BE317" s="375">
        <v>-1.6743475279746199E-2</v>
      </c>
      <c r="BF317" s="374"/>
      <c r="BG317" s="372">
        <v>0.41320000000000001</v>
      </c>
      <c r="BH317" s="373"/>
      <c r="BI317" s="843">
        <v>99.788499999999999</v>
      </c>
      <c r="BJ317" s="843">
        <v>1.3753200000000001</v>
      </c>
      <c r="BK317" s="348" t="s">
        <v>430</v>
      </c>
      <c r="BL317" s="843">
        <v>-1.1638200000000001</v>
      </c>
      <c r="BM317" s="373"/>
      <c r="BN317" s="844" t="s">
        <v>4692</v>
      </c>
      <c r="BO317" s="844" t="s">
        <v>4693</v>
      </c>
      <c r="BP317" s="844" t="s">
        <v>4694</v>
      </c>
      <c r="BQ317" s="844" t="s">
        <v>4695</v>
      </c>
      <c r="BR317" s="844" t="s">
        <v>824</v>
      </c>
      <c r="BS317" s="373"/>
      <c r="BT317" s="354" t="s">
        <v>555</v>
      </c>
    </row>
    <row r="318" spans="1:72" s="428" customFormat="1" x14ac:dyDescent="0.25">
      <c r="A318" s="345" t="s">
        <v>5577</v>
      </c>
      <c r="B318" s="373"/>
      <c r="C318" s="719">
        <v>45322</v>
      </c>
      <c r="D318" s="373"/>
      <c r="E318" s="346">
        <v>1036.94</v>
      </c>
      <c r="F318" s="373"/>
      <c r="G318" s="347">
        <v>12.034000000000001</v>
      </c>
      <c r="H318" s="374"/>
      <c r="I318" s="348">
        <v>9.98E-2</v>
      </c>
      <c r="J318" s="348">
        <v>-1.1597</v>
      </c>
      <c r="K318" s="348">
        <v>-4.5458999999999996</v>
      </c>
      <c r="L318" s="348">
        <v>1.8157000000000001</v>
      </c>
      <c r="M318" s="348">
        <v>1.403</v>
      </c>
      <c r="N318" s="350">
        <v>0.99280000000000002</v>
      </c>
      <c r="O318" s="348">
        <v>0.42949999999999999</v>
      </c>
      <c r="P318" s="348" t="s">
        <v>430</v>
      </c>
      <c r="Q318" s="348" t="s">
        <v>430</v>
      </c>
      <c r="R318" s="348" t="s">
        <v>430</v>
      </c>
      <c r="S318" s="348">
        <v>-0.3387</v>
      </c>
      <c r="T318" s="348">
        <v>9.3940000000000001</v>
      </c>
      <c r="U318" s="348">
        <v>-2.9618000000000002</v>
      </c>
      <c r="V318" s="348">
        <v>2.5234999999999999</v>
      </c>
      <c r="W318" s="348">
        <v>-2.3864000000000001</v>
      </c>
      <c r="X318" s="348">
        <v>7.3487999999999998</v>
      </c>
      <c r="Y318" s="374"/>
      <c r="Z318" s="346">
        <v>64</v>
      </c>
      <c r="AA318" s="346">
        <v>122</v>
      </c>
      <c r="AB318" s="346">
        <v>209</v>
      </c>
      <c r="AC318" s="346">
        <v>184</v>
      </c>
      <c r="AD318" s="346">
        <v>161</v>
      </c>
      <c r="AE318" s="346">
        <v>128</v>
      </c>
      <c r="AF318" s="346">
        <v>45</v>
      </c>
      <c r="AG318" s="346" t="s">
        <v>430</v>
      </c>
      <c r="AH318" s="346" t="s">
        <v>430</v>
      </c>
      <c r="AI318" s="346" t="s">
        <v>430</v>
      </c>
      <c r="AJ318" s="346">
        <v>167</v>
      </c>
      <c r="AK318" s="346">
        <v>176</v>
      </c>
      <c r="AL318" s="346">
        <v>148</v>
      </c>
      <c r="AM318" s="346">
        <v>137</v>
      </c>
      <c r="AN318" s="346">
        <v>120</v>
      </c>
      <c r="AO318" s="373"/>
      <c r="AP318" s="348" t="s">
        <v>430</v>
      </c>
      <c r="AQ318" s="348" t="s">
        <v>430</v>
      </c>
      <c r="AR318" s="348" t="s">
        <v>430</v>
      </c>
      <c r="AS318" s="348" t="s">
        <v>430</v>
      </c>
      <c r="AT318" s="348">
        <v>-1.83</v>
      </c>
      <c r="AU318" s="351"/>
      <c r="AV318" s="346" t="s">
        <v>430</v>
      </c>
      <c r="AW318" s="346" t="s">
        <v>430</v>
      </c>
      <c r="AX318" s="346" t="s">
        <v>430</v>
      </c>
      <c r="AY318" s="346" t="s">
        <v>430</v>
      </c>
      <c r="AZ318" s="346">
        <v>145</v>
      </c>
      <c r="BA318" s="374"/>
      <c r="BB318" s="348">
        <v>11.746139838230899</v>
      </c>
      <c r="BC318" s="348">
        <v>0.99897299600612199</v>
      </c>
      <c r="BD318" s="348">
        <v>1.5008478795951999E-2</v>
      </c>
      <c r="BE318" s="375">
        <v>-4.7199736325434297E-2</v>
      </c>
      <c r="BF318" s="374"/>
      <c r="BG318" s="372">
        <v>3.8300000000000001E-2</v>
      </c>
      <c r="BH318" s="373"/>
      <c r="BI318" s="843">
        <v>96.161600000000007</v>
      </c>
      <c r="BJ318" s="843">
        <v>3.66107</v>
      </c>
      <c r="BK318" s="348" t="s">
        <v>430</v>
      </c>
      <c r="BL318" s="843">
        <v>0.17732999999999999</v>
      </c>
      <c r="BM318" s="373"/>
      <c r="BN318" s="372" t="s">
        <v>4702</v>
      </c>
      <c r="BO318" s="372" t="s">
        <v>4703</v>
      </c>
      <c r="BP318" s="372" t="s">
        <v>3450</v>
      </c>
      <c r="BQ318" s="372" t="s">
        <v>4630</v>
      </c>
      <c r="BR318" s="372" t="s">
        <v>4631</v>
      </c>
      <c r="BS318" s="373"/>
      <c r="BT318" s="354" t="s">
        <v>4704</v>
      </c>
    </row>
    <row r="319" spans="1:72" s="428" customFormat="1" x14ac:dyDescent="0.25">
      <c r="A319" s="345" t="s">
        <v>5578</v>
      </c>
      <c r="B319" s="373"/>
      <c r="C319" s="719">
        <v>44533</v>
      </c>
      <c r="D319" s="373"/>
      <c r="E319" s="346">
        <v>1015.06</v>
      </c>
      <c r="F319" s="373"/>
      <c r="G319" s="347">
        <v>14.2895</v>
      </c>
      <c r="H319" s="374"/>
      <c r="I319" s="348">
        <v>0.1956</v>
      </c>
      <c r="J319" s="348">
        <v>-1.645</v>
      </c>
      <c r="K319" s="348">
        <v>-4.4698000000000002</v>
      </c>
      <c r="L319" s="348">
        <v>1.6858</v>
      </c>
      <c r="M319" s="348">
        <v>-2.5093000000000001</v>
      </c>
      <c r="N319" s="350">
        <v>-5.0853000000000002</v>
      </c>
      <c r="O319" s="348">
        <v>-2.1518000000000002</v>
      </c>
      <c r="P319" s="348">
        <v>6.8318000000000003</v>
      </c>
      <c r="Q319" s="348" t="s">
        <v>430</v>
      </c>
      <c r="R319" s="348" t="s">
        <v>430</v>
      </c>
      <c r="S319" s="348">
        <v>-1.3394999999999999</v>
      </c>
      <c r="T319" s="348">
        <v>5.8975999999999997</v>
      </c>
      <c r="U319" s="348">
        <v>-9.3707999999999991</v>
      </c>
      <c r="V319" s="348">
        <v>-3.6804000000000001</v>
      </c>
      <c r="W319" s="348">
        <v>-2.4761000000000002</v>
      </c>
      <c r="X319" s="348">
        <v>7.7656999999999998</v>
      </c>
      <c r="Y319" s="374"/>
      <c r="Z319" s="346">
        <v>39</v>
      </c>
      <c r="AA319" s="346">
        <v>197</v>
      </c>
      <c r="AB319" s="346">
        <v>183</v>
      </c>
      <c r="AC319" s="346">
        <v>208</v>
      </c>
      <c r="AD319" s="346">
        <v>202</v>
      </c>
      <c r="AE319" s="346">
        <v>180</v>
      </c>
      <c r="AF319" s="346">
        <v>87</v>
      </c>
      <c r="AG319" s="346">
        <v>76</v>
      </c>
      <c r="AH319" s="346" t="s">
        <v>430</v>
      </c>
      <c r="AI319" s="346" t="s">
        <v>430</v>
      </c>
      <c r="AJ319" s="346">
        <v>197</v>
      </c>
      <c r="AK319" s="346">
        <v>208</v>
      </c>
      <c r="AL319" s="346">
        <v>199</v>
      </c>
      <c r="AM319" s="346">
        <v>184</v>
      </c>
      <c r="AN319" s="346">
        <v>139</v>
      </c>
      <c r="AO319" s="373"/>
      <c r="AP319" s="348" t="s">
        <v>430</v>
      </c>
      <c r="AQ319" s="348" t="s">
        <v>430</v>
      </c>
      <c r="AR319" s="348" t="s">
        <v>430</v>
      </c>
      <c r="AS319" s="348">
        <v>0.76</v>
      </c>
      <c r="AT319" s="348">
        <v>-8.77</v>
      </c>
      <c r="AU319" s="351"/>
      <c r="AV319" s="346" t="s">
        <v>430</v>
      </c>
      <c r="AW319" s="346" t="s">
        <v>430</v>
      </c>
      <c r="AX319" s="346" t="s">
        <v>430</v>
      </c>
      <c r="AY319" s="346">
        <v>70</v>
      </c>
      <c r="AZ319" s="346">
        <v>193</v>
      </c>
      <c r="BA319" s="374"/>
      <c r="BB319" s="348">
        <v>11.630912705990401</v>
      </c>
      <c r="BC319" s="348">
        <v>0.99549799321272503</v>
      </c>
      <c r="BD319" s="348">
        <v>1.7398315179583498E-2</v>
      </c>
      <c r="BE319" s="375">
        <v>-1.5689753234575499E-2</v>
      </c>
      <c r="BF319" s="374"/>
      <c r="BG319" s="372">
        <v>0.48259999999999997</v>
      </c>
      <c r="BH319" s="373"/>
      <c r="BI319" s="843">
        <v>98.278300000000002</v>
      </c>
      <c r="BJ319" s="843">
        <v>1.35487</v>
      </c>
      <c r="BK319" s="348" t="s">
        <v>430</v>
      </c>
      <c r="BL319" s="843">
        <v>0.36682999999999999</v>
      </c>
      <c r="BM319" s="373"/>
      <c r="BN319" s="372" t="s">
        <v>4522</v>
      </c>
      <c r="BO319" s="372" t="s">
        <v>4523</v>
      </c>
      <c r="BP319" s="372" t="s">
        <v>4524</v>
      </c>
      <c r="BQ319" s="372" t="s">
        <v>4525</v>
      </c>
      <c r="BR319" s="372" t="s">
        <v>4526</v>
      </c>
      <c r="BS319" s="373"/>
      <c r="BT319" s="354" t="s">
        <v>555</v>
      </c>
    </row>
    <row r="320" spans="1:72" s="428" customFormat="1" x14ac:dyDescent="0.25">
      <c r="A320" s="345" t="s">
        <v>5579</v>
      </c>
      <c r="B320" s="373"/>
      <c r="C320" s="719">
        <v>45589</v>
      </c>
      <c r="D320" s="373"/>
      <c r="E320" s="346">
        <v>976.3</v>
      </c>
      <c r="F320" s="373"/>
      <c r="G320" s="347">
        <v>14.575200000000001</v>
      </c>
      <c r="H320" s="374"/>
      <c r="I320" s="348">
        <v>-0.1835</v>
      </c>
      <c r="J320" s="348">
        <v>-7.8799999999999995E-2</v>
      </c>
      <c r="K320" s="348">
        <v>1.1176999999999999</v>
      </c>
      <c r="L320" s="348">
        <v>2.8893</v>
      </c>
      <c r="M320" s="348">
        <v>15.9938</v>
      </c>
      <c r="N320" s="350">
        <v>23.4695</v>
      </c>
      <c r="O320" s="348" t="s">
        <v>430</v>
      </c>
      <c r="P320" s="348" t="s">
        <v>430</v>
      </c>
      <c r="Q320" s="348" t="s">
        <v>430</v>
      </c>
      <c r="R320" s="348" t="s">
        <v>430</v>
      </c>
      <c r="S320" s="348">
        <v>-1.6020000000000001</v>
      </c>
      <c r="T320" s="348">
        <v>26.055800000000001</v>
      </c>
      <c r="U320" s="348">
        <v>15.051600000000001</v>
      </c>
      <c r="V320" s="348">
        <v>29.2334</v>
      </c>
      <c r="W320" s="348">
        <v>-2.4169</v>
      </c>
      <c r="X320" s="348">
        <v>22.1953</v>
      </c>
      <c r="Y320" s="374"/>
      <c r="Z320" s="346">
        <v>145</v>
      </c>
      <c r="AA320" s="346">
        <v>48</v>
      </c>
      <c r="AB320" s="346">
        <v>9</v>
      </c>
      <c r="AC320" s="346">
        <v>151</v>
      </c>
      <c r="AD320" s="346">
        <v>30</v>
      </c>
      <c r="AE320" s="346">
        <v>6</v>
      </c>
      <c r="AF320" s="346" t="s">
        <v>430</v>
      </c>
      <c r="AG320" s="346" t="s">
        <v>430</v>
      </c>
      <c r="AH320" s="346" t="s">
        <v>430</v>
      </c>
      <c r="AI320" s="346" t="s">
        <v>430</v>
      </c>
      <c r="AJ320" s="346">
        <v>217</v>
      </c>
      <c r="AK320" s="346">
        <v>27</v>
      </c>
      <c r="AL320" s="346">
        <v>14</v>
      </c>
      <c r="AM320" s="346">
        <v>2</v>
      </c>
      <c r="AN320" s="346">
        <v>123</v>
      </c>
      <c r="AO320" s="373"/>
      <c r="AP320" s="348" t="s">
        <v>430</v>
      </c>
      <c r="AQ320" s="348" t="s">
        <v>430</v>
      </c>
      <c r="AR320" s="348" t="s">
        <v>430</v>
      </c>
      <c r="AS320" s="348" t="s">
        <v>430</v>
      </c>
      <c r="AT320" s="348">
        <v>19.149999999999999</v>
      </c>
      <c r="AU320" s="351"/>
      <c r="AV320" s="346" t="s">
        <v>430</v>
      </c>
      <c r="AW320" s="346" t="s">
        <v>430</v>
      </c>
      <c r="AX320" s="346" t="s">
        <v>430</v>
      </c>
      <c r="AY320" s="346" t="s">
        <v>430</v>
      </c>
      <c r="AZ320" s="346">
        <v>30</v>
      </c>
      <c r="BA320" s="374"/>
      <c r="BB320" s="348">
        <v>34.089411236175401</v>
      </c>
      <c r="BC320" s="348">
        <v>0.99657882928449704</v>
      </c>
      <c r="BD320" s="348">
        <v>4.6805713630351103E-2</v>
      </c>
      <c r="BE320" s="375">
        <v>-6.2912028283090796E-2</v>
      </c>
      <c r="BF320" s="374"/>
      <c r="BG320" s="372">
        <v>0.18029999999999999</v>
      </c>
      <c r="BH320" s="373"/>
      <c r="BI320" s="348">
        <v>35.802199999999999</v>
      </c>
      <c r="BJ320" s="348">
        <v>35.138399999999997</v>
      </c>
      <c r="BK320" s="348">
        <v>29.455200000000001</v>
      </c>
      <c r="BL320" s="348">
        <v>-0.39579999999999999</v>
      </c>
      <c r="BM320" s="373"/>
      <c r="BN320" s="372" t="s">
        <v>4707</v>
      </c>
      <c r="BO320" s="372" t="s">
        <v>4708</v>
      </c>
      <c r="BP320" s="372" t="s">
        <v>430</v>
      </c>
      <c r="BQ320" s="372" t="s">
        <v>430</v>
      </c>
      <c r="BR320" s="372" t="s">
        <v>430</v>
      </c>
      <c r="BS320" s="373"/>
      <c r="BT320" s="354" t="s">
        <v>4704</v>
      </c>
    </row>
    <row r="321" spans="1:72" s="428" customFormat="1" x14ac:dyDescent="0.25">
      <c r="A321" s="345" t="s">
        <v>5580</v>
      </c>
      <c r="B321" s="373"/>
      <c r="C321" s="719">
        <v>44602</v>
      </c>
      <c r="D321" s="373"/>
      <c r="E321" s="346">
        <v>951.37</v>
      </c>
      <c r="F321" s="373"/>
      <c r="G321" s="347">
        <v>15.424099999999999</v>
      </c>
      <c r="H321" s="374"/>
      <c r="I321" s="348">
        <v>-0.74960000000000004</v>
      </c>
      <c r="J321" s="348">
        <v>0.55549999999999999</v>
      </c>
      <c r="K321" s="348">
        <v>-1.1972</v>
      </c>
      <c r="L321" s="348">
        <v>3.9409000000000001</v>
      </c>
      <c r="M321" s="348">
        <v>2.4701</v>
      </c>
      <c r="N321" s="350">
        <v>0.79930000000000001</v>
      </c>
      <c r="O321" s="348">
        <v>-7.4298999999999999</v>
      </c>
      <c r="P321" s="348">
        <v>10.400700000000001</v>
      </c>
      <c r="Q321" s="348" t="s">
        <v>430</v>
      </c>
      <c r="R321" s="348" t="s">
        <v>430</v>
      </c>
      <c r="S321" s="348">
        <v>0.17469999999999999</v>
      </c>
      <c r="T321" s="348">
        <v>14.289</v>
      </c>
      <c r="U321" s="348">
        <v>-0.62370000000000003</v>
      </c>
      <c r="V321" s="348">
        <v>3.2368000000000001</v>
      </c>
      <c r="W321" s="348">
        <v>-1.3741000000000001</v>
      </c>
      <c r="X321" s="348">
        <v>9.9156999999999993</v>
      </c>
      <c r="Y321" s="374"/>
      <c r="Z321" s="346">
        <v>214</v>
      </c>
      <c r="AA321" s="346">
        <v>15</v>
      </c>
      <c r="AB321" s="346">
        <v>56</v>
      </c>
      <c r="AC321" s="346">
        <v>113</v>
      </c>
      <c r="AD321" s="346">
        <v>142</v>
      </c>
      <c r="AE321" s="346">
        <v>132</v>
      </c>
      <c r="AF321" s="346">
        <v>132</v>
      </c>
      <c r="AG321" s="346">
        <v>56</v>
      </c>
      <c r="AH321" s="346" t="s">
        <v>430</v>
      </c>
      <c r="AI321" s="346" t="s">
        <v>430</v>
      </c>
      <c r="AJ321" s="346">
        <v>142</v>
      </c>
      <c r="AK321" s="346">
        <v>117</v>
      </c>
      <c r="AL321" s="346">
        <v>107</v>
      </c>
      <c r="AM321" s="346">
        <v>127</v>
      </c>
      <c r="AN321" s="346">
        <v>51</v>
      </c>
      <c r="AO321" s="373"/>
      <c r="AP321" s="348" t="s">
        <v>430</v>
      </c>
      <c r="AQ321" s="348" t="s">
        <v>430</v>
      </c>
      <c r="AR321" s="348" t="s">
        <v>430</v>
      </c>
      <c r="AS321" s="348">
        <v>0.71</v>
      </c>
      <c r="AT321" s="348">
        <v>0.65</v>
      </c>
      <c r="AU321" s="351"/>
      <c r="AV321" s="346" t="s">
        <v>430</v>
      </c>
      <c r="AW321" s="346" t="s">
        <v>430</v>
      </c>
      <c r="AX321" s="346" t="s">
        <v>430</v>
      </c>
      <c r="AY321" s="346">
        <v>76</v>
      </c>
      <c r="AZ321" s="346">
        <v>121</v>
      </c>
      <c r="BA321" s="374"/>
      <c r="BB321" s="348">
        <v>18.060108277664501</v>
      </c>
      <c r="BC321" s="348">
        <v>0.999364952679341</v>
      </c>
      <c r="BD321" s="348">
        <v>3.6431650793879701E-2</v>
      </c>
      <c r="BE321" s="375">
        <v>-5.04217909287012E-2</v>
      </c>
      <c r="BF321" s="374"/>
      <c r="BG321" s="372">
        <v>0.37109999999999999</v>
      </c>
      <c r="BH321" s="373"/>
      <c r="BI321" s="843">
        <v>67.795699999999997</v>
      </c>
      <c r="BJ321" s="843">
        <v>32.069899999999997</v>
      </c>
      <c r="BK321" s="348" t="s">
        <v>430</v>
      </c>
      <c r="BL321" s="843">
        <v>0.13439999999999999</v>
      </c>
      <c r="BM321" s="373"/>
      <c r="BN321" s="372" t="s">
        <v>4710</v>
      </c>
      <c r="BO321" s="372" t="s">
        <v>4711</v>
      </c>
      <c r="BP321" s="372" t="s">
        <v>4712</v>
      </c>
      <c r="BQ321" s="372" t="s">
        <v>4713</v>
      </c>
      <c r="BR321" s="372" t="s">
        <v>4714</v>
      </c>
      <c r="BS321" s="373"/>
      <c r="BT321" s="354" t="s">
        <v>548</v>
      </c>
    </row>
    <row r="322" spans="1:72" s="428" customFormat="1" x14ac:dyDescent="0.25">
      <c r="A322" s="345" t="s">
        <v>5581</v>
      </c>
      <c r="B322" s="373"/>
      <c r="C322" s="719">
        <v>41275</v>
      </c>
      <c r="D322" s="373"/>
      <c r="E322" s="346">
        <v>913.90499999999997</v>
      </c>
      <c r="F322" s="373"/>
      <c r="G322" s="347">
        <v>40.775599999999997</v>
      </c>
      <c r="H322" s="374"/>
      <c r="I322" s="348">
        <v>0.1845</v>
      </c>
      <c r="J322" s="348">
        <v>-1.6440999999999999</v>
      </c>
      <c r="K322" s="348">
        <v>-4.6203000000000003</v>
      </c>
      <c r="L322" s="348">
        <v>1.7507999999999999</v>
      </c>
      <c r="M322" s="348">
        <v>-3.5529000000000002</v>
      </c>
      <c r="N322" s="350">
        <v>-7.2526999999999999</v>
      </c>
      <c r="O322" s="348">
        <v>-3.5179999999999998</v>
      </c>
      <c r="P322" s="348">
        <v>4.9313000000000002</v>
      </c>
      <c r="Q322" s="348">
        <v>6.1764999999999999</v>
      </c>
      <c r="R322" s="348">
        <v>11.017300000000001</v>
      </c>
      <c r="S322" s="348">
        <v>-1.8168</v>
      </c>
      <c r="T322" s="348">
        <v>4.8407</v>
      </c>
      <c r="U322" s="348">
        <v>-11.4581</v>
      </c>
      <c r="V322" s="348">
        <v>-5.9051999999999998</v>
      </c>
      <c r="W322" s="348">
        <v>-2.6554000000000002</v>
      </c>
      <c r="X322" s="348">
        <v>11.2027</v>
      </c>
      <c r="Y322" s="374"/>
      <c r="Z322" s="346">
        <v>45</v>
      </c>
      <c r="AA322" s="346">
        <v>193</v>
      </c>
      <c r="AB322" s="346">
        <v>214</v>
      </c>
      <c r="AC322" s="346">
        <v>190</v>
      </c>
      <c r="AD322" s="346">
        <v>230</v>
      </c>
      <c r="AE322" s="346">
        <v>206</v>
      </c>
      <c r="AF322" s="346">
        <v>112</v>
      </c>
      <c r="AG322" s="346">
        <v>96</v>
      </c>
      <c r="AH322" s="346">
        <v>42</v>
      </c>
      <c r="AI322" s="346">
        <v>11</v>
      </c>
      <c r="AJ322" s="346">
        <v>234</v>
      </c>
      <c r="AK322" s="346">
        <v>228</v>
      </c>
      <c r="AL322" s="346">
        <v>224</v>
      </c>
      <c r="AM322" s="346">
        <v>213</v>
      </c>
      <c r="AN322" s="346">
        <v>181</v>
      </c>
      <c r="AO322" s="373"/>
      <c r="AP322" s="348">
        <v>9.9700000000000006</v>
      </c>
      <c r="AQ322" s="348">
        <v>8.24</v>
      </c>
      <c r="AR322" s="348">
        <v>4.33</v>
      </c>
      <c r="AS322" s="348">
        <v>-1.1399999999999999</v>
      </c>
      <c r="AT322" s="348">
        <v>-11.1</v>
      </c>
      <c r="AU322" s="351"/>
      <c r="AV322" s="346">
        <v>15</v>
      </c>
      <c r="AW322" s="346">
        <v>23</v>
      </c>
      <c r="AX322" s="346">
        <v>43</v>
      </c>
      <c r="AY322" s="346">
        <v>92</v>
      </c>
      <c r="AZ322" s="346">
        <v>215</v>
      </c>
      <c r="BA322" s="374"/>
      <c r="BB322" s="348">
        <v>11.9183379635351</v>
      </c>
      <c r="BC322" s="348">
        <v>0.99795973238023405</v>
      </c>
      <c r="BD322" s="348">
        <v>4.8834021854463703E-3</v>
      </c>
      <c r="BE322" s="375">
        <v>-2.0154871053310701E-2</v>
      </c>
      <c r="BF322" s="374"/>
      <c r="BG322" s="372">
        <v>0.46229999999999999</v>
      </c>
      <c r="BH322" s="373"/>
      <c r="BI322" s="843">
        <v>99.623699999999999</v>
      </c>
      <c r="BJ322" s="348" t="s">
        <v>430</v>
      </c>
      <c r="BK322" s="348" t="s">
        <v>430</v>
      </c>
      <c r="BL322" s="843">
        <v>0.37630000000000002</v>
      </c>
      <c r="BM322" s="373"/>
      <c r="BN322" s="372" t="s">
        <v>4545</v>
      </c>
      <c r="BO322" s="372" t="s">
        <v>695</v>
      </c>
      <c r="BP322" s="372" t="s">
        <v>4547</v>
      </c>
      <c r="BQ322" s="372" t="s">
        <v>4548</v>
      </c>
      <c r="BR322" s="372" t="s">
        <v>4716</v>
      </c>
      <c r="BS322" s="373"/>
      <c r="BT322" s="354" t="s">
        <v>555</v>
      </c>
    </row>
    <row r="323" spans="1:72" s="428" customFormat="1" x14ac:dyDescent="0.25">
      <c r="A323" s="345" t="s">
        <v>5582</v>
      </c>
      <c r="B323" s="373"/>
      <c r="C323" s="719">
        <v>43822</v>
      </c>
      <c r="D323" s="373"/>
      <c r="E323" s="346">
        <v>870.75</v>
      </c>
      <c r="F323" s="373"/>
      <c r="G323" s="347">
        <v>20.506900000000002</v>
      </c>
      <c r="H323" s="374"/>
      <c r="I323" s="348">
        <v>0.19739999999999999</v>
      </c>
      <c r="J323" s="348">
        <v>-1.6436999999999999</v>
      </c>
      <c r="K323" s="348">
        <v>-4.4667000000000003</v>
      </c>
      <c r="L323" s="348">
        <v>1.7025999999999999</v>
      </c>
      <c r="M323" s="348">
        <v>-2.4925000000000002</v>
      </c>
      <c r="N323" s="350">
        <v>-5.0677000000000003</v>
      </c>
      <c r="O323" s="348">
        <v>-2.1808999999999998</v>
      </c>
      <c r="P323" s="348">
        <v>6.8563000000000001</v>
      </c>
      <c r="Q323" s="348">
        <v>7.2671999999999999</v>
      </c>
      <c r="R323" s="348" t="s">
        <v>430</v>
      </c>
      <c r="S323" s="348">
        <v>-1.3261000000000001</v>
      </c>
      <c r="T323" s="348">
        <v>5.9427000000000003</v>
      </c>
      <c r="U323" s="348">
        <v>-9.3754000000000008</v>
      </c>
      <c r="V323" s="348">
        <v>-3.6560999999999999</v>
      </c>
      <c r="W323" s="348">
        <v>-2.4748999999999999</v>
      </c>
      <c r="X323" s="348">
        <v>11.2782</v>
      </c>
      <c r="Y323" s="374"/>
      <c r="Z323" s="346">
        <v>29</v>
      </c>
      <c r="AA323" s="346">
        <v>191</v>
      </c>
      <c r="AB323" s="346">
        <v>177</v>
      </c>
      <c r="AC323" s="346">
        <v>201</v>
      </c>
      <c r="AD323" s="346">
        <v>198</v>
      </c>
      <c r="AE323" s="346">
        <v>178</v>
      </c>
      <c r="AF323" s="346">
        <v>89</v>
      </c>
      <c r="AG323" s="346">
        <v>72</v>
      </c>
      <c r="AH323" s="346">
        <v>26</v>
      </c>
      <c r="AI323" s="346" t="s">
        <v>430</v>
      </c>
      <c r="AJ323" s="346">
        <v>191</v>
      </c>
      <c r="AK323" s="346">
        <v>201</v>
      </c>
      <c r="AL323" s="346">
        <v>201</v>
      </c>
      <c r="AM323" s="346">
        <v>181</v>
      </c>
      <c r="AN323" s="346">
        <v>134</v>
      </c>
      <c r="AO323" s="373"/>
      <c r="AP323" s="348" t="s">
        <v>430</v>
      </c>
      <c r="AQ323" s="348" t="s">
        <v>430</v>
      </c>
      <c r="AR323" s="348">
        <v>5.96</v>
      </c>
      <c r="AS323" s="348">
        <v>0.76</v>
      </c>
      <c r="AT323" s="348">
        <v>-8.75</v>
      </c>
      <c r="AU323" s="351"/>
      <c r="AV323" s="346" t="s">
        <v>430</v>
      </c>
      <c r="AW323" s="346" t="s">
        <v>430</v>
      </c>
      <c r="AX323" s="346">
        <v>26</v>
      </c>
      <c r="AY323" s="346">
        <v>70</v>
      </c>
      <c r="AZ323" s="346">
        <v>191</v>
      </c>
      <c r="BA323" s="374"/>
      <c r="BB323" s="348">
        <v>11.669112078002</v>
      </c>
      <c r="BC323" s="348">
        <v>0.99878234545938505</v>
      </c>
      <c r="BD323" s="348">
        <v>1.7548282695702098E-2</v>
      </c>
      <c r="BE323" s="375">
        <v>-1.3994546008784201E-2</v>
      </c>
      <c r="BF323" s="374"/>
      <c r="BG323" s="372">
        <v>0.49880000000000002</v>
      </c>
      <c r="BH323" s="373"/>
      <c r="BI323" s="843">
        <v>98.313500000000005</v>
      </c>
      <c r="BJ323" s="843">
        <v>1.3553599999999999</v>
      </c>
      <c r="BK323" s="348" t="s">
        <v>430</v>
      </c>
      <c r="BL323" s="843">
        <v>0.33113999999999999</v>
      </c>
      <c r="BM323" s="373"/>
      <c r="BN323" s="372" t="s">
        <v>4532</v>
      </c>
      <c r="BO323" s="372" t="s">
        <v>4523</v>
      </c>
      <c r="BP323" s="372" t="s">
        <v>4524</v>
      </c>
      <c r="BQ323" s="372" t="s">
        <v>4525</v>
      </c>
      <c r="BR323" s="372" t="s">
        <v>4526</v>
      </c>
      <c r="BS323" s="373"/>
      <c r="BT323" s="354" t="s">
        <v>555</v>
      </c>
    </row>
    <row r="324" spans="1:72" s="428" customFormat="1" x14ac:dyDescent="0.25">
      <c r="A324" s="345" t="s">
        <v>5583</v>
      </c>
      <c r="B324" s="373"/>
      <c r="C324" s="719">
        <v>45056</v>
      </c>
      <c r="D324" s="373"/>
      <c r="E324" s="346">
        <v>853.298</v>
      </c>
      <c r="F324" s="373"/>
      <c r="G324" s="347">
        <v>22.1572</v>
      </c>
      <c r="H324" s="374"/>
      <c r="I324" s="348">
        <v>8.1799999999999998E-2</v>
      </c>
      <c r="J324" s="348">
        <v>-0.4788</v>
      </c>
      <c r="K324" s="348">
        <v>-2.2955999999999999</v>
      </c>
      <c r="L324" s="348">
        <v>-1.0998000000000001</v>
      </c>
      <c r="M324" s="348">
        <v>-0.37630000000000002</v>
      </c>
      <c r="N324" s="350">
        <v>14.1877</v>
      </c>
      <c r="O324" s="348">
        <v>4.3677000000000001</v>
      </c>
      <c r="P324" s="348">
        <v>21.916499999999999</v>
      </c>
      <c r="Q324" s="348" t="s">
        <v>430</v>
      </c>
      <c r="R324" s="348" t="s">
        <v>430</v>
      </c>
      <c r="S324" s="348">
        <v>-0.89680000000000004</v>
      </c>
      <c r="T324" s="348">
        <v>6.9295999999999998</v>
      </c>
      <c r="U324" s="348">
        <v>3.1791</v>
      </c>
      <c r="V324" s="348">
        <v>10.9574</v>
      </c>
      <c r="W324" s="348">
        <v>-0.40899999999999997</v>
      </c>
      <c r="X324" s="348">
        <v>26.898399999999999</v>
      </c>
      <c r="Y324" s="374"/>
      <c r="Z324" s="346">
        <v>67</v>
      </c>
      <c r="AA324" s="346">
        <v>60</v>
      </c>
      <c r="AB324" s="346">
        <v>82</v>
      </c>
      <c r="AC324" s="346">
        <v>251</v>
      </c>
      <c r="AD324" s="346">
        <v>182</v>
      </c>
      <c r="AE324" s="346">
        <v>19</v>
      </c>
      <c r="AF324" s="346">
        <v>19</v>
      </c>
      <c r="AG324" s="346">
        <v>3</v>
      </c>
      <c r="AH324" s="346" t="s">
        <v>430</v>
      </c>
      <c r="AI324" s="346" t="s">
        <v>430</v>
      </c>
      <c r="AJ324" s="346">
        <v>182</v>
      </c>
      <c r="AK324" s="346">
        <v>191</v>
      </c>
      <c r="AL324" s="346">
        <v>74</v>
      </c>
      <c r="AM324" s="346">
        <v>27</v>
      </c>
      <c r="AN324" s="346">
        <v>25</v>
      </c>
      <c r="AO324" s="373"/>
      <c r="AP324" s="348" t="s">
        <v>430</v>
      </c>
      <c r="AQ324" s="348" t="s">
        <v>430</v>
      </c>
      <c r="AR324" s="348" t="s">
        <v>430</v>
      </c>
      <c r="AS324" s="348">
        <v>11.06</v>
      </c>
      <c r="AT324" s="348">
        <v>2.98</v>
      </c>
      <c r="AU324" s="351"/>
      <c r="AV324" s="346" t="s">
        <v>430</v>
      </c>
      <c r="AW324" s="346" t="s">
        <v>430</v>
      </c>
      <c r="AX324" s="346" t="s">
        <v>430</v>
      </c>
      <c r="AY324" s="346">
        <v>12</v>
      </c>
      <c r="AZ324" s="346">
        <v>96</v>
      </c>
      <c r="BA324" s="374"/>
      <c r="BB324" s="348">
        <v>16.881441832264201</v>
      </c>
      <c r="BC324" s="348">
        <v>0.99875634568173499</v>
      </c>
      <c r="BD324" s="348">
        <v>8.8887652793928906E-2</v>
      </c>
      <c r="BE324" s="375">
        <v>-4.9536084163042997E-2</v>
      </c>
      <c r="BF324" s="374"/>
      <c r="BG324" s="372">
        <v>0.29599999999999999</v>
      </c>
      <c r="BH324" s="373"/>
      <c r="BI324" s="843">
        <v>65.134100000000004</v>
      </c>
      <c r="BJ324" s="843">
        <v>20.855699999999999</v>
      </c>
      <c r="BK324" s="843">
        <v>13.964499999999999</v>
      </c>
      <c r="BL324" s="843">
        <v>4.5699999999999998E-2</v>
      </c>
      <c r="BM324" s="373"/>
      <c r="BN324" s="372" t="s">
        <v>4719</v>
      </c>
      <c r="BO324" s="372" t="s">
        <v>4720</v>
      </c>
      <c r="BP324" s="372" t="s">
        <v>4721</v>
      </c>
      <c r="BQ324" s="372" t="s">
        <v>4722</v>
      </c>
      <c r="BR324" s="372" t="s">
        <v>4723</v>
      </c>
      <c r="BS324" s="373"/>
      <c r="BT324" s="354" t="s">
        <v>555</v>
      </c>
    </row>
    <row r="325" spans="1:72" s="428" customFormat="1" x14ac:dyDescent="0.25">
      <c r="A325" s="345" t="s">
        <v>5584</v>
      </c>
      <c r="B325" s="373"/>
      <c r="C325" s="719">
        <v>45559</v>
      </c>
      <c r="D325" s="373"/>
      <c r="E325" s="346">
        <v>821.62</v>
      </c>
      <c r="F325" s="373"/>
      <c r="G325" s="347">
        <v>8.5686</v>
      </c>
      <c r="H325" s="374"/>
      <c r="I325" s="348">
        <v>-0.43809999999999999</v>
      </c>
      <c r="J325" s="348">
        <v>0.71940000000000004</v>
      </c>
      <c r="K325" s="348">
        <v>0.78569999999999995</v>
      </c>
      <c r="L325" s="348">
        <v>7.0781000000000001</v>
      </c>
      <c r="M325" s="348">
        <v>8.9085999999999999</v>
      </c>
      <c r="N325" s="350">
        <v>6.2443</v>
      </c>
      <c r="O325" s="348" t="s">
        <v>430</v>
      </c>
      <c r="P325" s="348" t="s">
        <v>430</v>
      </c>
      <c r="Q325" s="348" t="s">
        <v>430</v>
      </c>
      <c r="R325" s="348" t="s">
        <v>430</v>
      </c>
      <c r="S325" s="348">
        <v>2.8014000000000001</v>
      </c>
      <c r="T325" s="348">
        <v>20.283000000000001</v>
      </c>
      <c r="U325" s="348">
        <v>4.9147999999999996</v>
      </c>
      <c r="V325" s="348">
        <v>8.8643000000000001</v>
      </c>
      <c r="W325" s="348">
        <v>-1.1216999999999999</v>
      </c>
      <c r="X325" s="348">
        <v>-7.5730000000000004</v>
      </c>
      <c r="Y325" s="374"/>
      <c r="Z325" s="346">
        <v>184</v>
      </c>
      <c r="AA325" s="346">
        <v>10</v>
      </c>
      <c r="AB325" s="346">
        <v>19</v>
      </c>
      <c r="AC325" s="346">
        <v>44</v>
      </c>
      <c r="AD325" s="346">
        <v>48</v>
      </c>
      <c r="AE325" s="346">
        <v>83</v>
      </c>
      <c r="AF325" s="346" t="s">
        <v>430</v>
      </c>
      <c r="AG325" s="346" t="s">
        <v>430</v>
      </c>
      <c r="AH325" s="346" t="s">
        <v>430</v>
      </c>
      <c r="AI325" s="346" t="s">
        <v>430</v>
      </c>
      <c r="AJ325" s="346">
        <v>51</v>
      </c>
      <c r="AK325" s="346">
        <v>59</v>
      </c>
      <c r="AL325" s="346">
        <v>60</v>
      </c>
      <c r="AM325" s="346">
        <v>62</v>
      </c>
      <c r="AN325" s="346">
        <v>42</v>
      </c>
      <c r="AO325" s="373"/>
      <c r="AP325" s="348" t="s">
        <v>430</v>
      </c>
      <c r="AQ325" s="348" t="s">
        <v>430</v>
      </c>
      <c r="AR325" s="348" t="s">
        <v>430</v>
      </c>
      <c r="AS325" s="348" t="s">
        <v>430</v>
      </c>
      <c r="AT325" s="348">
        <v>10.08</v>
      </c>
      <c r="AU325" s="351"/>
      <c r="AV325" s="346" t="s">
        <v>430</v>
      </c>
      <c r="AW325" s="346" t="s">
        <v>430</v>
      </c>
      <c r="AX325" s="346" t="s">
        <v>430</v>
      </c>
      <c r="AY325" s="346" t="s">
        <v>430</v>
      </c>
      <c r="AZ325" s="346">
        <v>41</v>
      </c>
      <c r="BA325" s="374"/>
      <c r="BB325" s="348">
        <v>20.523158924562701</v>
      </c>
      <c r="BC325" s="348">
        <v>0.99741774640115999</v>
      </c>
      <c r="BD325" s="348">
        <v>-4.4640742772616697E-2</v>
      </c>
      <c r="BE325" s="375">
        <v>-6.71644410374065E-2</v>
      </c>
      <c r="BF325" s="374"/>
      <c r="BG325" s="372">
        <v>0.32679999999999998</v>
      </c>
      <c r="BH325" s="373"/>
      <c r="BI325" s="843">
        <v>45.922199999999997</v>
      </c>
      <c r="BJ325" s="843">
        <v>35.010300000000001</v>
      </c>
      <c r="BK325" s="843">
        <v>18.924800000000001</v>
      </c>
      <c r="BL325" s="843">
        <v>0.14269999999999999</v>
      </c>
      <c r="BM325" s="373"/>
      <c r="BN325" s="372" t="s">
        <v>4725</v>
      </c>
      <c r="BO325" s="372" t="s">
        <v>4726</v>
      </c>
      <c r="BP325" s="372" t="s">
        <v>4727</v>
      </c>
      <c r="BQ325" s="372" t="s">
        <v>4728</v>
      </c>
      <c r="BR325" s="372" t="s">
        <v>4729</v>
      </c>
      <c r="BS325" s="373"/>
      <c r="BT325" s="354" t="s">
        <v>548</v>
      </c>
    </row>
    <row r="326" spans="1:72" s="428" customFormat="1" x14ac:dyDescent="0.25">
      <c r="A326" s="345" t="s">
        <v>5585</v>
      </c>
      <c r="B326" s="373"/>
      <c r="C326" s="719">
        <v>44246</v>
      </c>
      <c r="D326" s="373"/>
      <c r="E326" s="346">
        <v>795.74900000000002</v>
      </c>
      <c r="F326" s="373"/>
      <c r="G326" s="347">
        <v>17.217400000000001</v>
      </c>
      <c r="H326" s="374"/>
      <c r="I326" s="348">
        <v>0.1565</v>
      </c>
      <c r="J326" s="348">
        <v>-2.1671999999999998</v>
      </c>
      <c r="K326" s="348">
        <v>-4.609</v>
      </c>
      <c r="L326" s="348">
        <v>-2.9348999999999998</v>
      </c>
      <c r="M326" s="348">
        <v>-6.8780999999999999</v>
      </c>
      <c r="N326" s="350">
        <v>-8.7998999999999992</v>
      </c>
      <c r="O326" s="348">
        <v>-8.5747999999999998</v>
      </c>
      <c r="P326" s="348">
        <v>5.03</v>
      </c>
      <c r="Q326" s="348">
        <v>7.0259999999999998</v>
      </c>
      <c r="R326" s="348" t="s">
        <v>430</v>
      </c>
      <c r="S326" s="348">
        <v>-2.4554</v>
      </c>
      <c r="T326" s="348">
        <v>8.0999999999999996E-3</v>
      </c>
      <c r="U326" s="348">
        <v>-12.5723</v>
      </c>
      <c r="V326" s="348">
        <v>-6.7323000000000004</v>
      </c>
      <c r="W326" s="348">
        <v>-2.4647999999999999</v>
      </c>
      <c r="X326" s="348">
        <v>10.267799999999999</v>
      </c>
      <c r="Y326" s="374"/>
      <c r="Z326" s="346">
        <v>55</v>
      </c>
      <c r="AA326" s="346">
        <v>228</v>
      </c>
      <c r="AB326" s="346">
        <v>212</v>
      </c>
      <c r="AC326" s="346">
        <v>257</v>
      </c>
      <c r="AD326" s="346">
        <v>249</v>
      </c>
      <c r="AE326" s="346">
        <v>221</v>
      </c>
      <c r="AF326" s="346">
        <v>139</v>
      </c>
      <c r="AG326" s="346">
        <v>93</v>
      </c>
      <c r="AH326" s="346">
        <v>40</v>
      </c>
      <c r="AI326" s="346" t="s">
        <v>430</v>
      </c>
      <c r="AJ326" s="346">
        <v>255</v>
      </c>
      <c r="AK326" s="346">
        <v>249</v>
      </c>
      <c r="AL326" s="346">
        <v>235</v>
      </c>
      <c r="AM326" s="346">
        <v>221</v>
      </c>
      <c r="AN326" s="346">
        <v>129</v>
      </c>
      <c r="AO326" s="373"/>
      <c r="AP326" s="348" t="s">
        <v>430</v>
      </c>
      <c r="AQ326" s="348" t="s">
        <v>430</v>
      </c>
      <c r="AR326" s="348">
        <v>3.78</v>
      </c>
      <c r="AS326" s="348">
        <v>-4.2</v>
      </c>
      <c r="AT326" s="348">
        <v>-14.9</v>
      </c>
      <c r="AU326" s="351"/>
      <c r="AV326" s="346" t="s">
        <v>430</v>
      </c>
      <c r="AW326" s="346" t="s">
        <v>430</v>
      </c>
      <c r="AX326" s="346">
        <v>48</v>
      </c>
      <c r="AY326" s="346">
        <v>101</v>
      </c>
      <c r="AZ326" s="346">
        <v>226</v>
      </c>
      <c r="BA326" s="374"/>
      <c r="BB326" s="348">
        <v>12.4061688565923</v>
      </c>
      <c r="BC326" s="348">
        <v>0.99801163710317198</v>
      </c>
      <c r="BD326" s="348">
        <v>8.8652155009860591E-3</v>
      </c>
      <c r="BE326" s="375">
        <v>-3.6894169295119801E-2</v>
      </c>
      <c r="BF326" s="374"/>
      <c r="BG326" s="372">
        <v>0.1114</v>
      </c>
      <c r="BH326" s="373"/>
      <c r="BI326" s="843">
        <v>99.872100000000003</v>
      </c>
      <c r="BJ326" s="348" t="s">
        <v>430</v>
      </c>
      <c r="BK326" s="348" t="s">
        <v>430</v>
      </c>
      <c r="BL326" s="843">
        <v>0.12790000000000001</v>
      </c>
      <c r="BM326" s="373"/>
      <c r="BN326" s="372" t="s">
        <v>4731</v>
      </c>
      <c r="BO326" s="372" t="s">
        <v>4732</v>
      </c>
      <c r="BP326" s="372" t="s">
        <v>4733</v>
      </c>
      <c r="BQ326" s="372" t="s">
        <v>4734</v>
      </c>
      <c r="BR326" s="372" t="s">
        <v>4735</v>
      </c>
      <c r="BS326" s="373"/>
      <c r="BT326" s="354" t="s">
        <v>555</v>
      </c>
    </row>
    <row r="327" spans="1:72" s="428" customFormat="1" x14ac:dyDescent="0.25">
      <c r="A327" s="345" t="s">
        <v>5586</v>
      </c>
      <c r="B327" s="373"/>
      <c r="C327" s="719">
        <v>44622</v>
      </c>
      <c r="D327" s="373"/>
      <c r="E327" s="346">
        <v>776.10699999999997</v>
      </c>
      <c r="F327" s="373"/>
      <c r="G327" s="347">
        <v>16.313600000000001</v>
      </c>
      <c r="H327" s="374"/>
      <c r="I327" s="348">
        <v>0.313</v>
      </c>
      <c r="J327" s="348">
        <v>-1.5860000000000001</v>
      </c>
      <c r="K327" s="348">
        <v>-2.0891999999999999</v>
      </c>
      <c r="L327" s="348">
        <v>2.9275000000000002</v>
      </c>
      <c r="M327" s="348">
        <v>-0.30370000000000003</v>
      </c>
      <c r="N327" s="350">
        <v>3.9977</v>
      </c>
      <c r="O327" s="348">
        <v>5.4546999999999999</v>
      </c>
      <c r="P327" s="348">
        <v>8.2775999999999996</v>
      </c>
      <c r="Q327" s="348" t="s">
        <v>430</v>
      </c>
      <c r="R327" s="348" t="s">
        <v>430</v>
      </c>
      <c r="S327" s="348">
        <v>-1.7117</v>
      </c>
      <c r="T327" s="348">
        <v>12.918799999999999</v>
      </c>
      <c r="U327" s="348">
        <v>-4.7442000000000002</v>
      </c>
      <c r="V327" s="348">
        <v>3.8203</v>
      </c>
      <c r="W327" s="348">
        <v>-2.6709999999999998</v>
      </c>
      <c r="X327" s="348">
        <v>11.4123</v>
      </c>
      <c r="Y327" s="374"/>
      <c r="Z327" s="346">
        <v>13</v>
      </c>
      <c r="AA327" s="346">
        <v>171</v>
      </c>
      <c r="AB327" s="346">
        <v>69</v>
      </c>
      <c r="AC327" s="346">
        <v>142</v>
      </c>
      <c r="AD327" s="346">
        <v>176</v>
      </c>
      <c r="AE327" s="346">
        <v>91</v>
      </c>
      <c r="AF327" s="346">
        <v>12</v>
      </c>
      <c r="AG327" s="346">
        <v>67</v>
      </c>
      <c r="AH327" s="346" t="s">
        <v>430</v>
      </c>
      <c r="AI327" s="346" t="s">
        <v>430</v>
      </c>
      <c r="AJ327" s="346">
        <v>220</v>
      </c>
      <c r="AK327" s="346">
        <v>139</v>
      </c>
      <c r="AL327" s="346">
        <v>163</v>
      </c>
      <c r="AM327" s="346">
        <v>105</v>
      </c>
      <c r="AN327" s="346">
        <v>193</v>
      </c>
      <c r="AO327" s="373"/>
      <c r="AP327" s="348" t="s">
        <v>430</v>
      </c>
      <c r="AQ327" s="348" t="s">
        <v>430</v>
      </c>
      <c r="AR327" s="348" t="s">
        <v>430</v>
      </c>
      <c r="AS327" s="348">
        <v>6.01</v>
      </c>
      <c r="AT327" s="348">
        <v>-2.2799999999999998</v>
      </c>
      <c r="AU327" s="351"/>
      <c r="AV327" s="346" t="s">
        <v>430</v>
      </c>
      <c r="AW327" s="346" t="s">
        <v>430</v>
      </c>
      <c r="AX327" s="346" t="s">
        <v>430</v>
      </c>
      <c r="AY327" s="346">
        <v>45</v>
      </c>
      <c r="AZ327" s="346">
        <v>153</v>
      </c>
      <c r="BA327" s="374"/>
      <c r="BB327" s="348">
        <v>12.890062270557999</v>
      </c>
      <c r="BC327" s="348">
        <v>0.99904001042563195</v>
      </c>
      <c r="BD327" s="348">
        <v>2.4946620431651401E-2</v>
      </c>
      <c r="BE327" s="375">
        <v>-2.1712376858726099E-2</v>
      </c>
      <c r="BF327" s="374"/>
      <c r="BG327" s="372">
        <v>0.25219999999999998</v>
      </c>
      <c r="BH327" s="373"/>
      <c r="BI327" s="843">
        <v>74.326999999999998</v>
      </c>
      <c r="BJ327" s="843">
        <v>25.483799999999999</v>
      </c>
      <c r="BK327" s="348" t="s">
        <v>430</v>
      </c>
      <c r="BL327" s="843">
        <v>0.18920000000000001</v>
      </c>
      <c r="BM327" s="373"/>
      <c r="BN327" s="372" t="s">
        <v>4737</v>
      </c>
      <c r="BO327" s="372" t="s">
        <v>4738</v>
      </c>
      <c r="BP327" s="372" t="s">
        <v>430</v>
      </c>
      <c r="BQ327" s="372" t="s">
        <v>430</v>
      </c>
      <c r="BR327" s="372" t="s">
        <v>430</v>
      </c>
      <c r="BS327" s="373"/>
      <c r="BT327" s="354" t="s">
        <v>555</v>
      </c>
    </row>
    <row r="328" spans="1:72" s="428" customFormat="1" x14ac:dyDescent="0.25">
      <c r="A328" s="345" t="s">
        <v>5587</v>
      </c>
      <c r="B328" s="373"/>
      <c r="C328" s="719">
        <v>44502</v>
      </c>
      <c r="D328" s="373"/>
      <c r="E328" s="346">
        <v>801.52599999999995</v>
      </c>
      <c r="F328" s="373"/>
      <c r="G328" s="347">
        <v>18.936800000000002</v>
      </c>
      <c r="H328" s="374"/>
      <c r="I328" s="348">
        <v>6.8999999999999999E-3</v>
      </c>
      <c r="J328" s="348">
        <v>-5.91E-2</v>
      </c>
      <c r="K328" s="348">
        <v>0.52610000000000001</v>
      </c>
      <c r="L328" s="348">
        <v>10.042</v>
      </c>
      <c r="M328" s="348">
        <v>19.922999999999998</v>
      </c>
      <c r="N328" s="350">
        <v>7.9118000000000004</v>
      </c>
      <c r="O328" s="348">
        <v>0.1588</v>
      </c>
      <c r="P328" s="348">
        <v>14.1629</v>
      </c>
      <c r="Q328" s="348" t="s">
        <v>430</v>
      </c>
      <c r="R328" s="348" t="s">
        <v>430</v>
      </c>
      <c r="S328" s="348">
        <v>4.2098000000000004</v>
      </c>
      <c r="T328" s="348">
        <v>29.163599999999999</v>
      </c>
      <c r="U328" s="348">
        <v>10.605700000000001</v>
      </c>
      <c r="V328" s="348">
        <v>10.5489</v>
      </c>
      <c r="W328" s="348">
        <v>0.33750000000000002</v>
      </c>
      <c r="X328" s="348">
        <v>14.0481</v>
      </c>
      <c r="Y328" s="374"/>
      <c r="Z328" s="346">
        <v>87</v>
      </c>
      <c r="AA328" s="346">
        <v>41</v>
      </c>
      <c r="AB328" s="346">
        <v>26</v>
      </c>
      <c r="AC328" s="346">
        <v>19</v>
      </c>
      <c r="AD328" s="346">
        <v>19</v>
      </c>
      <c r="AE328" s="346">
        <v>45</v>
      </c>
      <c r="AF328" s="346">
        <v>56</v>
      </c>
      <c r="AG328" s="346">
        <v>40</v>
      </c>
      <c r="AH328" s="346" t="s">
        <v>430</v>
      </c>
      <c r="AI328" s="346" t="s">
        <v>430</v>
      </c>
      <c r="AJ328" s="346">
        <v>34</v>
      </c>
      <c r="AK328" s="346">
        <v>21</v>
      </c>
      <c r="AL328" s="346">
        <v>28</v>
      </c>
      <c r="AM328" s="346">
        <v>37</v>
      </c>
      <c r="AN328" s="346">
        <v>12</v>
      </c>
      <c r="AO328" s="373"/>
      <c r="AP328" s="348" t="s">
        <v>430</v>
      </c>
      <c r="AQ328" s="348" t="s">
        <v>430</v>
      </c>
      <c r="AR328" s="348" t="s">
        <v>430</v>
      </c>
      <c r="AS328" s="348">
        <v>9.64</v>
      </c>
      <c r="AT328" s="348">
        <v>21.56</v>
      </c>
      <c r="AU328" s="351"/>
      <c r="AV328" s="346" t="s">
        <v>430</v>
      </c>
      <c r="AW328" s="346" t="s">
        <v>430</v>
      </c>
      <c r="AX328" s="346" t="s">
        <v>430</v>
      </c>
      <c r="AY328" s="346">
        <v>18</v>
      </c>
      <c r="AZ328" s="346">
        <v>27</v>
      </c>
      <c r="BA328" s="374"/>
      <c r="BB328" s="348">
        <v>19.717318267756401</v>
      </c>
      <c r="BC328" s="348">
        <v>0.99769526718966395</v>
      </c>
      <c r="BD328" s="348">
        <v>5.2095028922813903E-2</v>
      </c>
      <c r="BE328" s="375">
        <v>-5.1063113506414098E-2</v>
      </c>
      <c r="BF328" s="374"/>
      <c r="BG328" s="372">
        <v>1.0461</v>
      </c>
      <c r="BH328" s="373"/>
      <c r="BI328" s="348" t="s">
        <v>430</v>
      </c>
      <c r="BJ328" s="843">
        <v>7.1789199999999997</v>
      </c>
      <c r="BK328" s="843">
        <v>92.700299999999999</v>
      </c>
      <c r="BL328" s="843">
        <v>0.12078</v>
      </c>
      <c r="BM328" s="373"/>
      <c r="BN328" s="372" t="s">
        <v>4740</v>
      </c>
      <c r="BO328" s="372" t="s">
        <v>2216</v>
      </c>
      <c r="BP328" s="372" t="s">
        <v>4583</v>
      </c>
      <c r="BQ328" s="372" t="s">
        <v>999</v>
      </c>
      <c r="BR328" s="372" t="s">
        <v>4741</v>
      </c>
      <c r="BS328" s="373"/>
      <c r="BT328" s="354" t="s">
        <v>555</v>
      </c>
    </row>
    <row r="329" spans="1:72" s="428" customFormat="1" x14ac:dyDescent="0.25">
      <c r="A329" s="345" t="s">
        <v>5588</v>
      </c>
      <c r="B329" s="373"/>
      <c r="C329" s="719">
        <v>44630</v>
      </c>
      <c r="D329" s="373"/>
      <c r="E329" s="346">
        <v>802.47900000000004</v>
      </c>
      <c r="F329" s="373"/>
      <c r="G329" s="347">
        <v>21.311199999999999</v>
      </c>
      <c r="H329" s="374"/>
      <c r="I329" s="348">
        <v>-0.12609999999999999</v>
      </c>
      <c r="J329" s="348">
        <v>0.17249999999999999</v>
      </c>
      <c r="K329" s="348">
        <v>0.84940000000000004</v>
      </c>
      <c r="L329" s="348">
        <v>14.2735</v>
      </c>
      <c r="M329" s="348">
        <v>23.739000000000001</v>
      </c>
      <c r="N329" s="350">
        <v>16.6248</v>
      </c>
      <c r="O329" s="348">
        <v>4.1298000000000004</v>
      </c>
      <c r="P329" s="348">
        <v>18.984500000000001</v>
      </c>
      <c r="Q329" s="348" t="s">
        <v>430</v>
      </c>
      <c r="R329" s="348" t="s">
        <v>430</v>
      </c>
      <c r="S329" s="348">
        <v>7.4386000000000001</v>
      </c>
      <c r="T329" s="348">
        <v>34.348700000000001</v>
      </c>
      <c r="U329" s="348">
        <v>16.526</v>
      </c>
      <c r="V329" s="348">
        <v>19.460699999999999</v>
      </c>
      <c r="W329" s="348">
        <v>0.67549999999999999</v>
      </c>
      <c r="X329" s="348">
        <v>18.2805</v>
      </c>
      <c r="Y329" s="374"/>
      <c r="Z329" s="346">
        <v>122</v>
      </c>
      <c r="AA329" s="346">
        <v>30</v>
      </c>
      <c r="AB329" s="346">
        <v>12</v>
      </c>
      <c r="AC329" s="346">
        <v>6</v>
      </c>
      <c r="AD329" s="346">
        <v>2</v>
      </c>
      <c r="AE329" s="346">
        <v>11</v>
      </c>
      <c r="AF329" s="346">
        <v>25</v>
      </c>
      <c r="AG329" s="346">
        <v>9</v>
      </c>
      <c r="AH329" s="346" t="s">
        <v>430</v>
      </c>
      <c r="AI329" s="346" t="s">
        <v>430</v>
      </c>
      <c r="AJ329" s="346">
        <v>12</v>
      </c>
      <c r="AK329" s="346">
        <v>5</v>
      </c>
      <c r="AL329" s="346">
        <v>10</v>
      </c>
      <c r="AM329" s="346">
        <v>12</v>
      </c>
      <c r="AN329" s="346">
        <v>8</v>
      </c>
      <c r="AO329" s="373"/>
      <c r="AP329" s="348" t="s">
        <v>430</v>
      </c>
      <c r="AQ329" s="348" t="s">
        <v>430</v>
      </c>
      <c r="AR329" s="348" t="s">
        <v>430</v>
      </c>
      <c r="AS329" s="348">
        <v>14.33</v>
      </c>
      <c r="AT329" s="348">
        <v>31.13</v>
      </c>
      <c r="AU329" s="351"/>
      <c r="AV329" s="346" t="s">
        <v>430</v>
      </c>
      <c r="AW329" s="346" t="s">
        <v>430</v>
      </c>
      <c r="AX329" s="346" t="s">
        <v>430</v>
      </c>
      <c r="AY329" s="346">
        <v>6</v>
      </c>
      <c r="AZ329" s="346">
        <v>4</v>
      </c>
      <c r="BA329" s="374"/>
      <c r="BB329" s="348">
        <v>21.542160410516999</v>
      </c>
      <c r="BC329" s="348">
        <v>0.99257848570076501</v>
      </c>
      <c r="BD329" s="348">
        <v>6.6709073081474002E-2</v>
      </c>
      <c r="BE329" s="375">
        <v>-6.6903345569321093E-2</v>
      </c>
      <c r="BF329" s="374"/>
      <c r="BG329" s="372">
        <v>0.43240000000000001</v>
      </c>
      <c r="BH329" s="373"/>
      <c r="BI329" s="348" t="s">
        <v>430</v>
      </c>
      <c r="BJ329" s="843">
        <v>15.8156</v>
      </c>
      <c r="BK329" s="843">
        <v>84.106099999999998</v>
      </c>
      <c r="BL329" s="843">
        <v>7.8299999999999995E-2</v>
      </c>
      <c r="BM329" s="373"/>
      <c r="BN329" s="372" t="s">
        <v>4743</v>
      </c>
      <c r="BO329" s="372" t="s">
        <v>4744</v>
      </c>
      <c r="BP329" s="372" t="s">
        <v>4745</v>
      </c>
      <c r="BQ329" s="372" t="s">
        <v>810</v>
      </c>
      <c r="BR329" s="372" t="s">
        <v>461</v>
      </c>
      <c r="BS329" s="373"/>
      <c r="BT329" s="354" t="s">
        <v>555</v>
      </c>
    </row>
    <row r="330" spans="1:72" s="428" customFormat="1" x14ac:dyDescent="0.25">
      <c r="A330" s="345" t="s">
        <v>5589</v>
      </c>
      <c r="B330" s="373"/>
      <c r="C330" s="719">
        <v>45565</v>
      </c>
      <c r="D330" s="373"/>
      <c r="E330" s="346">
        <v>762.1</v>
      </c>
      <c r="F330" s="373"/>
      <c r="G330" s="347">
        <v>9.5795999999999992</v>
      </c>
      <c r="H330" s="374"/>
      <c r="I330" s="348">
        <v>-2.92E-2</v>
      </c>
      <c r="J330" s="348">
        <v>-1.2930999999999999</v>
      </c>
      <c r="K330" s="348">
        <v>-3.3067000000000002</v>
      </c>
      <c r="L330" s="348">
        <v>3.6080000000000001</v>
      </c>
      <c r="M330" s="348">
        <v>3.2040000000000002</v>
      </c>
      <c r="N330" s="350">
        <v>1.3599999999999999E-2</v>
      </c>
      <c r="O330" s="348" t="s">
        <v>430</v>
      </c>
      <c r="P330" s="348" t="s">
        <v>430</v>
      </c>
      <c r="Q330" s="348" t="s">
        <v>430</v>
      </c>
      <c r="R330" s="348" t="s">
        <v>430</v>
      </c>
      <c r="S330" s="348">
        <v>2.7099999999999999E-2</v>
      </c>
      <c r="T330" s="348">
        <v>12.3232</v>
      </c>
      <c r="U330" s="348">
        <v>-3.3477000000000001</v>
      </c>
      <c r="V330" s="348">
        <v>1.5294000000000001</v>
      </c>
      <c r="W330" s="348">
        <v>-2.1120999999999999</v>
      </c>
      <c r="X330" s="348">
        <v>-2.1838000000000002</v>
      </c>
      <c r="Y330" s="374"/>
      <c r="Z330" s="346">
        <v>100</v>
      </c>
      <c r="AA330" s="346">
        <v>132</v>
      </c>
      <c r="AB330" s="346">
        <v>152</v>
      </c>
      <c r="AC330" s="346">
        <v>127</v>
      </c>
      <c r="AD330" s="346">
        <v>133</v>
      </c>
      <c r="AE330" s="346">
        <v>144</v>
      </c>
      <c r="AF330" s="346" t="s">
        <v>430</v>
      </c>
      <c r="AG330" s="346" t="s">
        <v>430</v>
      </c>
      <c r="AH330" s="346" t="s">
        <v>430</v>
      </c>
      <c r="AI330" s="346" t="s">
        <v>430</v>
      </c>
      <c r="AJ330" s="346">
        <v>152</v>
      </c>
      <c r="AK330" s="346">
        <v>148</v>
      </c>
      <c r="AL330" s="346">
        <v>151</v>
      </c>
      <c r="AM330" s="346">
        <v>150</v>
      </c>
      <c r="AN330" s="346">
        <v>99</v>
      </c>
      <c r="AO330" s="373"/>
      <c r="AP330" s="348" t="s">
        <v>430</v>
      </c>
      <c r="AQ330" s="348" t="s">
        <v>430</v>
      </c>
      <c r="AR330" s="348" t="s">
        <v>430</v>
      </c>
      <c r="AS330" s="348" t="s">
        <v>430</v>
      </c>
      <c r="AT330" s="348">
        <v>-0.57999999999999996</v>
      </c>
      <c r="AU330" s="351"/>
      <c r="AV330" s="346" t="s">
        <v>430</v>
      </c>
      <c r="AW330" s="346" t="s">
        <v>430</v>
      </c>
      <c r="AX330" s="346" t="s">
        <v>430</v>
      </c>
      <c r="AY330" s="346" t="s">
        <v>430</v>
      </c>
      <c r="AZ330" s="346">
        <v>134</v>
      </c>
      <c r="BA330" s="374"/>
      <c r="BB330" s="348">
        <v>13.6028611918828</v>
      </c>
      <c r="BC330" s="348">
        <v>0.99915729445439205</v>
      </c>
      <c r="BD330" s="348">
        <v>-3.1335736696232498E-2</v>
      </c>
      <c r="BE330" s="375">
        <v>-3.0908166055210101E-2</v>
      </c>
      <c r="BF330" s="374"/>
      <c r="BG330" s="372">
        <v>2.1999999999999999E-2</v>
      </c>
      <c r="BH330" s="373"/>
      <c r="BI330" s="843">
        <v>68.188500000000005</v>
      </c>
      <c r="BJ330" s="843">
        <v>20.825099999999999</v>
      </c>
      <c r="BK330" s="843">
        <v>10.845599999999999</v>
      </c>
      <c r="BL330" s="843">
        <v>0.14080000000000001</v>
      </c>
      <c r="BM330" s="373"/>
      <c r="BN330" s="372" t="s">
        <v>3805</v>
      </c>
      <c r="BO330" s="372" t="s">
        <v>4747</v>
      </c>
      <c r="BP330" s="372" t="s">
        <v>4588</v>
      </c>
      <c r="BQ330" s="372" t="s">
        <v>4748</v>
      </c>
      <c r="BR330" s="372" t="s">
        <v>4749</v>
      </c>
      <c r="BS330" s="373"/>
      <c r="BT330" s="354" t="s">
        <v>4704</v>
      </c>
    </row>
    <row r="331" spans="1:72" s="428" customFormat="1" x14ac:dyDescent="0.25">
      <c r="A331" s="345" t="s">
        <v>5590</v>
      </c>
      <c r="B331" s="373"/>
      <c r="C331" s="719">
        <v>45037</v>
      </c>
      <c r="D331" s="373"/>
      <c r="E331" s="346">
        <v>786.34900000000005</v>
      </c>
      <c r="F331" s="373"/>
      <c r="G331" s="347">
        <v>20.104600000000001</v>
      </c>
      <c r="H331" s="374"/>
      <c r="I331" s="348">
        <v>7.4999999999999997E-3</v>
      </c>
      <c r="J331" s="348">
        <v>-5.8200000000000002E-2</v>
      </c>
      <c r="K331" s="348">
        <v>0.52149999999999996</v>
      </c>
      <c r="L331" s="348">
        <v>10.047599999999999</v>
      </c>
      <c r="M331" s="348">
        <v>19.933700000000002</v>
      </c>
      <c r="N331" s="350">
        <v>7.9013</v>
      </c>
      <c r="O331" s="348">
        <v>0.22009999999999999</v>
      </c>
      <c r="P331" s="348">
        <v>14.169700000000001</v>
      </c>
      <c r="Q331" s="348" t="s">
        <v>430</v>
      </c>
      <c r="R331" s="348" t="s">
        <v>430</v>
      </c>
      <c r="S331" s="348">
        <v>4.2083000000000004</v>
      </c>
      <c r="T331" s="348">
        <v>29.243500000000001</v>
      </c>
      <c r="U331" s="348">
        <v>10.6235</v>
      </c>
      <c r="V331" s="348">
        <v>10.555300000000001</v>
      </c>
      <c r="W331" s="348">
        <v>0.33739999999999998</v>
      </c>
      <c r="X331" s="348">
        <v>22.8629</v>
      </c>
      <c r="Y331" s="374"/>
      <c r="Z331" s="346">
        <v>83</v>
      </c>
      <c r="AA331" s="346">
        <v>39</v>
      </c>
      <c r="AB331" s="346">
        <v>28</v>
      </c>
      <c r="AC331" s="346">
        <v>18</v>
      </c>
      <c r="AD331" s="346">
        <v>18</v>
      </c>
      <c r="AE331" s="346">
        <v>46</v>
      </c>
      <c r="AF331" s="346">
        <v>52</v>
      </c>
      <c r="AG331" s="346">
        <v>39</v>
      </c>
      <c r="AH331" s="346" t="s">
        <v>430</v>
      </c>
      <c r="AI331" s="346" t="s">
        <v>430</v>
      </c>
      <c r="AJ331" s="346">
        <v>35</v>
      </c>
      <c r="AK331" s="346">
        <v>18</v>
      </c>
      <c r="AL331" s="346">
        <v>27</v>
      </c>
      <c r="AM331" s="346">
        <v>36</v>
      </c>
      <c r="AN331" s="346">
        <v>14</v>
      </c>
      <c r="AO331" s="373"/>
      <c r="AP331" s="348" t="s">
        <v>430</v>
      </c>
      <c r="AQ331" s="348" t="s">
        <v>430</v>
      </c>
      <c r="AR331" s="348" t="s">
        <v>430</v>
      </c>
      <c r="AS331" s="348">
        <v>9.68</v>
      </c>
      <c r="AT331" s="348">
        <v>21.6</v>
      </c>
      <c r="AU331" s="351"/>
      <c r="AV331" s="346" t="s">
        <v>430</v>
      </c>
      <c r="AW331" s="346" t="s">
        <v>430</v>
      </c>
      <c r="AX331" s="346" t="s">
        <v>430</v>
      </c>
      <c r="AY331" s="346">
        <v>16</v>
      </c>
      <c r="AZ331" s="346">
        <v>25</v>
      </c>
      <c r="BA331" s="374"/>
      <c r="BB331" s="348">
        <v>19.711621845946599</v>
      </c>
      <c r="BC331" s="348">
        <v>0.99740610677710795</v>
      </c>
      <c r="BD331" s="348">
        <v>5.21272640039337E-2</v>
      </c>
      <c r="BE331" s="375">
        <v>-5.0411959233047199E-2</v>
      </c>
      <c r="BF331" s="374"/>
      <c r="BG331" s="372">
        <v>0.1234</v>
      </c>
      <c r="BH331" s="373"/>
      <c r="BI331" s="348" t="s">
        <v>430</v>
      </c>
      <c r="BJ331" s="843">
        <v>7.17788</v>
      </c>
      <c r="BK331" s="843">
        <v>92.6858</v>
      </c>
      <c r="BL331" s="843">
        <v>0.13632</v>
      </c>
      <c r="BM331" s="373"/>
      <c r="BN331" s="372" t="s">
        <v>4581</v>
      </c>
      <c r="BO331" s="372" t="s">
        <v>4751</v>
      </c>
      <c r="BP331" s="372" t="s">
        <v>4633</v>
      </c>
      <c r="BQ331" s="372" t="s">
        <v>4752</v>
      </c>
      <c r="BR331" s="372" t="s">
        <v>4585</v>
      </c>
      <c r="BS331" s="373"/>
      <c r="BT331" s="354" t="s">
        <v>555</v>
      </c>
    </row>
    <row r="332" spans="1:72" s="428" customFormat="1" x14ac:dyDescent="0.25">
      <c r="A332" s="345" t="s">
        <v>5591</v>
      </c>
      <c r="B332" s="373"/>
      <c r="C332" s="719">
        <v>44648</v>
      </c>
      <c r="D332" s="373"/>
      <c r="E332" s="346">
        <v>763.07299999999998</v>
      </c>
      <c r="F332" s="373"/>
      <c r="G332" s="347">
        <v>21.818999999999999</v>
      </c>
      <c r="H332" s="374"/>
      <c r="I332" s="348">
        <v>-0.3644</v>
      </c>
      <c r="J332" s="348">
        <v>-1.3246</v>
      </c>
      <c r="K332" s="348">
        <v>-2.0106000000000002</v>
      </c>
      <c r="L332" s="348">
        <v>5.6002000000000001</v>
      </c>
      <c r="M332" s="348">
        <v>10.341900000000001</v>
      </c>
      <c r="N332" s="350">
        <v>9.7722999999999995</v>
      </c>
      <c r="O332" s="348">
        <v>4.2755999999999998</v>
      </c>
      <c r="P332" s="348">
        <v>15.565200000000001</v>
      </c>
      <c r="Q332" s="348" t="s">
        <v>430</v>
      </c>
      <c r="R332" s="348" t="s">
        <v>430</v>
      </c>
      <c r="S332" s="348">
        <v>2.0556999999999999</v>
      </c>
      <c r="T332" s="348">
        <v>19.8306</v>
      </c>
      <c r="U332" s="348">
        <v>4.1235999999999997</v>
      </c>
      <c r="V332" s="348">
        <v>12.7341</v>
      </c>
      <c r="W332" s="348">
        <v>-3.0396000000000001</v>
      </c>
      <c r="X332" s="348">
        <v>19.128</v>
      </c>
      <c r="Y332" s="374"/>
      <c r="Z332" s="346">
        <v>163</v>
      </c>
      <c r="AA332" s="346">
        <v>134</v>
      </c>
      <c r="AB332" s="346">
        <v>67</v>
      </c>
      <c r="AC332" s="346">
        <v>54</v>
      </c>
      <c r="AD332" s="346">
        <v>42</v>
      </c>
      <c r="AE332" s="346">
        <v>26</v>
      </c>
      <c r="AF332" s="346">
        <v>20</v>
      </c>
      <c r="AG332" s="346">
        <v>27</v>
      </c>
      <c r="AH332" s="346" t="s">
        <v>430</v>
      </c>
      <c r="AI332" s="346" t="s">
        <v>430</v>
      </c>
      <c r="AJ332" s="346">
        <v>58</v>
      </c>
      <c r="AK332" s="346">
        <v>61</v>
      </c>
      <c r="AL332" s="346">
        <v>67</v>
      </c>
      <c r="AM332" s="346">
        <v>20</v>
      </c>
      <c r="AN332" s="346">
        <v>230</v>
      </c>
      <c r="AO332" s="373"/>
      <c r="AP332" s="348" t="s">
        <v>430</v>
      </c>
      <c r="AQ332" s="348" t="s">
        <v>430</v>
      </c>
      <c r="AR332" s="348" t="s">
        <v>430</v>
      </c>
      <c r="AS332" s="348">
        <v>10.87</v>
      </c>
      <c r="AT332" s="348">
        <v>9.92</v>
      </c>
      <c r="AU332" s="351"/>
      <c r="AV332" s="346" t="s">
        <v>430</v>
      </c>
      <c r="AW332" s="346" t="s">
        <v>430</v>
      </c>
      <c r="AX332" s="346" t="s">
        <v>430</v>
      </c>
      <c r="AY332" s="346">
        <v>13</v>
      </c>
      <c r="AZ332" s="346">
        <v>42</v>
      </c>
      <c r="BA332" s="374"/>
      <c r="BB332" s="348">
        <v>15.9395086948208</v>
      </c>
      <c r="BC332" s="348">
        <v>0.99575330105420701</v>
      </c>
      <c r="BD332" s="348">
        <v>6.5236779994842606E-2</v>
      </c>
      <c r="BE332" s="375">
        <v>-3.81655663391718E-2</v>
      </c>
      <c r="BF332" s="374"/>
      <c r="BG332" s="372">
        <v>0.66839999999999999</v>
      </c>
      <c r="BH332" s="373"/>
      <c r="BI332" s="843">
        <v>13.2334</v>
      </c>
      <c r="BJ332" s="843">
        <v>86.678399999999996</v>
      </c>
      <c r="BK332" s="348" t="s">
        <v>430</v>
      </c>
      <c r="BL332" s="843">
        <v>8.8200000000000001E-2</v>
      </c>
      <c r="BM332" s="373"/>
      <c r="BN332" s="372" t="s">
        <v>4754</v>
      </c>
      <c r="BO332" s="372" t="s">
        <v>895</v>
      </c>
      <c r="BP332" s="372" t="s">
        <v>4755</v>
      </c>
      <c r="BQ332" s="372" t="s">
        <v>4756</v>
      </c>
      <c r="BR332" s="372" t="s">
        <v>4757</v>
      </c>
      <c r="BS332" s="373"/>
      <c r="BT332" s="354" t="s">
        <v>4758</v>
      </c>
    </row>
    <row r="333" spans="1:72" s="428" customFormat="1" x14ac:dyDescent="0.25">
      <c r="A333" s="345" t="s">
        <v>5592</v>
      </c>
      <c r="B333" s="373"/>
      <c r="C333" s="719">
        <v>45037</v>
      </c>
      <c r="D333" s="373"/>
      <c r="E333" s="346">
        <v>719.649</v>
      </c>
      <c r="F333" s="373"/>
      <c r="G333" s="347">
        <v>19.575600000000001</v>
      </c>
      <c r="H333" s="374"/>
      <c r="I333" s="348">
        <v>-0.37759999999999999</v>
      </c>
      <c r="J333" s="348">
        <v>-1.3605</v>
      </c>
      <c r="K333" s="348">
        <v>-2.3856000000000002</v>
      </c>
      <c r="L333" s="348">
        <v>4.6520999999999999</v>
      </c>
      <c r="M333" s="348">
        <v>8.7889999999999997</v>
      </c>
      <c r="N333" s="350">
        <v>6.7401</v>
      </c>
      <c r="O333" s="348">
        <v>2.5472000000000001</v>
      </c>
      <c r="P333" s="348">
        <v>14.3735</v>
      </c>
      <c r="Q333" s="348" t="s">
        <v>430</v>
      </c>
      <c r="R333" s="348" t="s">
        <v>430</v>
      </c>
      <c r="S333" s="348">
        <v>0.71050000000000002</v>
      </c>
      <c r="T333" s="348">
        <v>18.046900000000001</v>
      </c>
      <c r="U333" s="348">
        <v>3.0398000000000001</v>
      </c>
      <c r="V333" s="348">
        <v>9.0982000000000003</v>
      </c>
      <c r="W333" s="348">
        <v>-2.6869000000000001</v>
      </c>
      <c r="X333" s="348">
        <v>21.9008</v>
      </c>
      <c r="Y333" s="374"/>
      <c r="Z333" s="346">
        <v>172</v>
      </c>
      <c r="AA333" s="346">
        <v>146</v>
      </c>
      <c r="AB333" s="346">
        <v>96</v>
      </c>
      <c r="AC333" s="346">
        <v>87</v>
      </c>
      <c r="AD333" s="346">
        <v>58</v>
      </c>
      <c r="AE333" s="346">
        <v>75</v>
      </c>
      <c r="AF333" s="346">
        <v>33</v>
      </c>
      <c r="AG333" s="346">
        <v>36</v>
      </c>
      <c r="AH333" s="346" t="s">
        <v>430</v>
      </c>
      <c r="AI333" s="346" t="s">
        <v>430</v>
      </c>
      <c r="AJ333" s="346">
        <v>114</v>
      </c>
      <c r="AK333" s="346">
        <v>78</v>
      </c>
      <c r="AL333" s="346">
        <v>83</v>
      </c>
      <c r="AM333" s="346">
        <v>57</v>
      </c>
      <c r="AN333" s="346">
        <v>212</v>
      </c>
      <c r="AO333" s="373"/>
      <c r="AP333" s="348" t="s">
        <v>430</v>
      </c>
      <c r="AQ333" s="348" t="s">
        <v>430</v>
      </c>
      <c r="AR333" s="348" t="s">
        <v>430</v>
      </c>
      <c r="AS333" s="348">
        <v>9.19</v>
      </c>
      <c r="AT333" s="348">
        <v>7.71</v>
      </c>
      <c r="AU333" s="351"/>
      <c r="AV333" s="346" t="s">
        <v>430</v>
      </c>
      <c r="AW333" s="346" t="s">
        <v>430</v>
      </c>
      <c r="AX333" s="346" t="s">
        <v>430</v>
      </c>
      <c r="AY333" s="346">
        <v>25</v>
      </c>
      <c r="AZ333" s="346">
        <v>77</v>
      </c>
      <c r="BA333" s="374"/>
      <c r="BB333" s="348">
        <v>16.121701508626799</v>
      </c>
      <c r="BC333" s="348">
        <v>0.99674510846200703</v>
      </c>
      <c r="BD333" s="348">
        <v>6.0453086441665603E-2</v>
      </c>
      <c r="BE333" s="375">
        <v>-3.93892264463922E-2</v>
      </c>
      <c r="BF333" s="374"/>
      <c r="BG333" s="372">
        <v>8.72E-2</v>
      </c>
      <c r="BH333" s="373"/>
      <c r="BI333" s="843">
        <v>11.080299999999999</v>
      </c>
      <c r="BJ333" s="843">
        <v>84.564999999999998</v>
      </c>
      <c r="BK333" s="843">
        <v>4.2454099999999997</v>
      </c>
      <c r="BL333" s="843">
        <v>0.10929</v>
      </c>
      <c r="BM333" s="373"/>
      <c r="BN333" s="372" t="s">
        <v>1640</v>
      </c>
      <c r="BO333" s="372" t="s">
        <v>4760</v>
      </c>
      <c r="BP333" s="372" t="s">
        <v>4569</v>
      </c>
      <c r="BQ333" s="372" t="s">
        <v>4570</v>
      </c>
      <c r="BR333" s="372" t="s">
        <v>4571</v>
      </c>
      <c r="BS333" s="373"/>
      <c r="BT333" s="354" t="s">
        <v>555</v>
      </c>
    </row>
    <row r="334" spans="1:72" s="428" customFormat="1" x14ac:dyDescent="0.25">
      <c r="A334" s="345" t="s">
        <v>5593</v>
      </c>
      <c r="B334" s="373"/>
      <c r="C334" s="719">
        <v>41275</v>
      </c>
      <c r="D334" s="373"/>
      <c r="E334" s="346">
        <v>695.96</v>
      </c>
      <c r="F334" s="373"/>
      <c r="G334" s="347">
        <v>200.93809999999999</v>
      </c>
      <c r="H334" s="374"/>
      <c r="I334" s="348">
        <v>0.18720000000000001</v>
      </c>
      <c r="J334" s="348">
        <v>-1.6517999999999999</v>
      </c>
      <c r="K334" s="348">
        <v>-4.4795999999999996</v>
      </c>
      <c r="L334" s="348">
        <v>1.6426000000000001</v>
      </c>
      <c r="M334" s="348">
        <v>-2.5331000000000001</v>
      </c>
      <c r="N334" s="350">
        <v>-5.1487999999999996</v>
      </c>
      <c r="O334" s="348">
        <v>-2.1932999999999998</v>
      </c>
      <c r="P334" s="348">
        <v>6.7725</v>
      </c>
      <c r="Q334" s="348">
        <v>7.1573000000000002</v>
      </c>
      <c r="R334" s="348">
        <v>10.9108</v>
      </c>
      <c r="S334" s="348">
        <v>-1.3734</v>
      </c>
      <c r="T334" s="348">
        <v>5.8421000000000003</v>
      </c>
      <c r="U334" s="348">
        <v>-9.4786000000000001</v>
      </c>
      <c r="V334" s="348">
        <v>-3.7534000000000001</v>
      </c>
      <c r="W334" s="348">
        <v>-2.4821</v>
      </c>
      <c r="X334" s="348">
        <v>11.211</v>
      </c>
      <c r="Y334" s="374"/>
      <c r="Z334" s="346">
        <v>42</v>
      </c>
      <c r="AA334" s="346">
        <v>215</v>
      </c>
      <c r="AB334" s="346">
        <v>192</v>
      </c>
      <c r="AC334" s="346">
        <v>220</v>
      </c>
      <c r="AD334" s="346">
        <v>206</v>
      </c>
      <c r="AE334" s="346">
        <v>186</v>
      </c>
      <c r="AF334" s="346">
        <v>90</v>
      </c>
      <c r="AG334" s="346">
        <v>83</v>
      </c>
      <c r="AH334" s="346">
        <v>38</v>
      </c>
      <c r="AI334" s="346">
        <v>14</v>
      </c>
      <c r="AJ334" s="346">
        <v>208</v>
      </c>
      <c r="AK334" s="346">
        <v>217</v>
      </c>
      <c r="AL334" s="346">
        <v>214</v>
      </c>
      <c r="AM334" s="346">
        <v>190</v>
      </c>
      <c r="AN334" s="346">
        <v>155</v>
      </c>
      <c r="AO334" s="373"/>
      <c r="AP334" s="348">
        <v>10.47</v>
      </c>
      <c r="AQ334" s="348">
        <v>9.4600000000000009</v>
      </c>
      <c r="AR334" s="348">
        <v>5.85</v>
      </c>
      <c r="AS334" s="348">
        <v>0.69</v>
      </c>
      <c r="AT334" s="348">
        <v>-8.89</v>
      </c>
      <c r="AU334" s="351"/>
      <c r="AV334" s="346">
        <v>12</v>
      </c>
      <c r="AW334" s="346">
        <v>20</v>
      </c>
      <c r="AX334" s="346">
        <v>37</v>
      </c>
      <c r="AY334" s="346">
        <v>80</v>
      </c>
      <c r="AZ334" s="346">
        <v>202</v>
      </c>
      <c r="BA334" s="374"/>
      <c r="BB334" s="348">
        <v>11.6237639668323</v>
      </c>
      <c r="BC334" s="348">
        <v>1.00065283748816</v>
      </c>
      <c r="BD334" s="348">
        <v>1.7293010747424901E-2</v>
      </c>
      <c r="BE334" s="375">
        <v>8.0977960062834198E-2</v>
      </c>
      <c r="BF334" s="374"/>
      <c r="BG334" s="372">
        <v>0.47010000000000002</v>
      </c>
      <c r="BH334" s="373"/>
      <c r="BI334" s="843">
        <v>98.074100000000001</v>
      </c>
      <c r="BJ334" s="843">
        <v>1.3516999999999999</v>
      </c>
      <c r="BK334" s="348" t="s">
        <v>430</v>
      </c>
      <c r="BL334" s="843">
        <v>0.57420000000000004</v>
      </c>
      <c r="BM334" s="373"/>
      <c r="BN334" s="372" t="s">
        <v>4762</v>
      </c>
      <c r="BO334" s="372" t="s">
        <v>1041</v>
      </c>
      <c r="BP334" s="372" t="s">
        <v>4763</v>
      </c>
      <c r="BQ334" s="372" t="s">
        <v>4764</v>
      </c>
      <c r="BR334" s="372" t="s">
        <v>1314</v>
      </c>
      <c r="BS334" s="373"/>
      <c r="BT334" s="354" t="s">
        <v>555</v>
      </c>
    </row>
    <row r="335" spans="1:72" s="428" customFormat="1" x14ac:dyDescent="0.25">
      <c r="A335" s="345" t="s">
        <v>5594</v>
      </c>
      <c r="B335" s="373"/>
      <c r="C335" s="719">
        <v>45642</v>
      </c>
      <c r="D335" s="373"/>
      <c r="E335" s="346">
        <v>677.9</v>
      </c>
      <c r="F335" s="373"/>
      <c r="G335" s="347">
        <v>12.738899999999999</v>
      </c>
      <c r="H335" s="374"/>
      <c r="I335" s="348">
        <v>-0.18340000000000001</v>
      </c>
      <c r="J335" s="348">
        <v>-7.7700000000000005E-2</v>
      </c>
      <c r="K335" s="348">
        <v>1.1120000000000001</v>
      </c>
      <c r="L335" s="348">
        <v>2.9256000000000002</v>
      </c>
      <c r="M335" s="348">
        <v>16.064599999999999</v>
      </c>
      <c r="N335" s="350">
        <v>23.7423</v>
      </c>
      <c r="O335" s="348" t="s">
        <v>430</v>
      </c>
      <c r="P335" s="348" t="s">
        <v>430</v>
      </c>
      <c r="Q335" s="348" t="s">
        <v>430</v>
      </c>
      <c r="R335" s="348" t="s">
        <v>430</v>
      </c>
      <c r="S335" s="348">
        <v>-1.5807</v>
      </c>
      <c r="T335" s="348">
        <v>26.097799999999999</v>
      </c>
      <c r="U335" s="348">
        <v>15.2445</v>
      </c>
      <c r="V335" s="348">
        <v>29.4985</v>
      </c>
      <c r="W335" s="348">
        <v>-2.4138000000000002</v>
      </c>
      <c r="X335" s="348">
        <v>14.979699999999999</v>
      </c>
      <c r="Y335" s="374"/>
      <c r="Z335" s="346">
        <v>144</v>
      </c>
      <c r="AA335" s="346">
        <v>47</v>
      </c>
      <c r="AB335" s="346">
        <v>10</v>
      </c>
      <c r="AC335" s="346">
        <v>144</v>
      </c>
      <c r="AD335" s="346">
        <v>29</v>
      </c>
      <c r="AE335" s="346">
        <v>5</v>
      </c>
      <c r="AF335" s="346" t="s">
        <v>430</v>
      </c>
      <c r="AG335" s="346" t="s">
        <v>430</v>
      </c>
      <c r="AH335" s="346" t="s">
        <v>430</v>
      </c>
      <c r="AI335" s="346" t="s">
        <v>430</v>
      </c>
      <c r="AJ335" s="346">
        <v>215</v>
      </c>
      <c r="AK335" s="346">
        <v>26</v>
      </c>
      <c r="AL335" s="346">
        <v>13</v>
      </c>
      <c r="AM335" s="346">
        <v>1</v>
      </c>
      <c r="AN335" s="346">
        <v>122</v>
      </c>
      <c r="AO335" s="373"/>
      <c r="AP335" s="348" t="s">
        <v>430</v>
      </c>
      <c r="AQ335" s="348" t="s">
        <v>430</v>
      </c>
      <c r="AR335" s="348" t="s">
        <v>430</v>
      </c>
      <c r="AS335" s="348" t="s">
        <v>430</v>
      </c>
      <c r="AT335" s="348">
        <v>19.38</v>
      </c>
      <c r="AU335" s="351"/>
      <c r="AV335" s="346" t="s">
        <v>430</v>
      </c>
      <c r="AW335" s="346" t="s">
        <v>430</v>
      </c>
      <c r="AX335" s="346" t="s">
        <v>430</v>
      </c>
      <c r="AY335" s="346" t="s">
        <v>430</v>
      </c>
      <c r="AZ335" s="346">
        <v>29</v>
      </c>
      <c r="BA335" s="374"/>
      <c r="BB335" s="348">
        <v>33.574729359194997</v>
      </c>
      <c r="BC335" s="348">
        <v>0.99687291153988</v>
      </c>
      <c r="BD335" s="348">
        <v>5.5391635383021297E-2</v>
      </c>
      <c r="BE335" s="375">
        <v>-3.7403906541743699E-2</v>
      </c>
      <c r="BF335" s="374"/>
      <c r="BG335" s="372">
        <v>0.1079</v>
      </c>
      <c r="BH335" s="373"/>
      <c r="BI335" s="843">
        <v>38.8384</v>
      </c>
      <c r="BJ335" s="843">
        <v>30.947900000000001</v>
      </c>
      <c r="BK335" s="843">
        <v>30.168299999999999</v>
      </c>
      <c r="BL335" s="843">
        <v>4.5400000000000003E-2</v>
      </c>
      <c r="BM335" s="373"/>
      <c r="BN335" s="372" t="s">
        <v>4766</v>
      </c>
      <c r="BO335" s="372" t="s">
        <v>4767</v>
      </c>
      <c r="BP335" s="372" t="s">
        <v>430</v>
      </c>
      <c r="BQ335" s="372" t="s">
        <v>430</v>
      </c>
      <c r="BR335" s="372" t="s">
        <v>430</v>
      </c>
      <c r="BS335" s="373"/>
      <c r="BT335" s="354" t="s">
        <v>548</v>
      </c>
    </row>
    <row r="336" spans="1:72" s="428" customFormat="1" x14ac:dyDescent="0.25">
      <c r="A336" s="345" t="s">
        <v>5595</v>
      </c>
      <c r="B336" s="373"/>
      <c r="C336" s="719">
        <v>43714</v>
      </c>
      <c r="D336" s="373"/>
      <c r="E336" s="346">
        <v>656.39</v>
      </c>
      <c r="F336" s="373"/>
      <c r="G336" s="347">
        <v>21.020600000000002</v>
      </c>
      <c r="H336" s="374"/>
      <c r="I336" s="348">
        <v>0.31309999999999999</v>
      </c>
      <c r="J336" s="348">
        <v>-1.5875999999999999</v>
      </c>
      <c r="K336" s="348">
        <v>-2.1055000000000001</v>
      </c>
      <c r="L336" s="348">
        <v>2.8999000000000001</v>
      </c>
      <c r="M336" s="348">
        <v>-0.35320000000000001</v>
      </c>
      <c r="N336" s="350">
        <v>3.8860000000000001</v>
      </c>
      <c r="O336" s="348">
        <v>5.4608999999999996</v>
      </c>
      <c r="P336" s="348">
        <v>8.2547999999999995</v>
      </c>
      <c r="Q336" s="348">
        <v>9.5915999999999997</v>
      </c>
      <c r="R336" s="348" t="s">
        <v>430</v>
      </c>
      <c r="S336" s="348">
        <v>-1.7352000000000001</v>
      </c>
      <c r="T336" s="348">
        <v>12.8865</v>
      </c>
      <c r="U336" s="348">
        <v>-4.8196000000000003</v>
      </c>
      <c r="V336" s="348">
        <v>3.7162999999999999</v>
      </c>
      <c r="W336" s="348">
        <v>-2.6829000000000001</v>
      </c>
      <c r="X336" s="348">
        <v>11.1691</v>
      </c>
      <c r="Y336" s="374"/>
      <c r="Z336" s="346">
        <v>12</v>
      </c>
      <c r="AA336" s="346">
        <v>175</v>
      </c>
      <c r="AB336" s="346">
        <v>76</v>
      </c>
      <c r="AC336" s="346">
        <v>149</v>
      </c>
      <c r="AD336" s="346">
        <v>180</v>
      </c>
      <c r="AE336" s="346">
        <v>96</v>
      </c>
      <c r="AF336" s="346">
        <v>11</v>
      </c>
      <c r="AG336" s="346">
        <v>68</v>
      </c>
      <c r="AH336" s="346">
        <v>23</v>
      </c>
      <c r="AI336" s="346" t="s">
        <v>430</v>
      </c>
      <c r="AJ336" s="346">
        <v>228</v>
      </c>
      <c r="AK336" s="346">
        <v>142</v>
      </c>
      <c r="AL336" s="346">
        <v>170</v>
      </c>
      <c r="AM336" s="346">
        <v>109</v>
      </c>
      <c r="AN336" s="346">
        <v>203</v>
      </c>
      <c r="AO336" s="373"/>
      <c r="AP336" s="348" t="s">
        <v>430</v>
      </c>
      <c r="AQ336" s="348">
        <v>11.12</v>
      </c>
      <c r="AR336" s="348">
        <v>8.6999999999999993</v>
      </c>
      <c r="AS336" s="348">
        <v>5.98</v>
      </c>
      <c r="AT336" s="348">
        <v>-2.39</v>
      </c>
      <c r="AU336" s="351"/>
      <c r="AV336" s="346" t="s">
        <v>430</v>
      </c>
      <c r="AW336" s="346">
        <v>10</v>
      </c>
      <c r="AX336" s="346">
        <v>23</v>
      </c>
      <c r="AY336" s="346">
        <v>46</v>
      </c>
      <c r="AZ336" s="346">
        <v>159</v>
      </c>
      <c r="BA336" s="374"/>
      <c r="BB336" s="348">
        <v>12.8788473035439</v>
      </c>
      <c r="BC336" s="348">
        <v>0.99816591392646203</v>
      </c>
      <c r="BD336" s="348">
        <v>2.4868714804610701E-2</v>
      </c>
      <c r="BE336" s="375">
        <v>-2.2695142496904401E-2</v>
      </c>
      <c r="BF336" s="374"/>
      <c r="BG336" s="372">
        <v>0.78620000000000001</v>
      </c>
      <c r="BH336" s="373"/>
      <c r="BI336" s="843">
        <v>74.268000000000001</v>
      </c>
      <c r="BJ336" s="843">
        <v>25.4636</v>
      </c>
      <c r="BK336" s="348" t="s">
        <v>430</v>
      </c>
      <c r="BL336" s="843">
        <v>0.26840000000000003</v>
      </c>
      <c r="BM336" s="373"/>
      <c r="BN336" s="372" t="s">
        <v>4769</v>
      </c>
      <c r="BO336" s="372" t="s">
        <v>4770</v>
      </c>
      <c r="BP336" s="372" t="s">
        <v>430</v>
      </c>
      <c r="BQ336" s="372" t="s">
        <v>430</v>
      </c>
      <c r="BR336" s="372" t="s">
        <v>430</v>
      </c>
      <c r="BS336" s="373"/>
      <c r="BT336" s="354" t="s">
        <v>548</v>
      </c>
    </row>
    <row r="337" spans="1:72" s="428" customFormat="1" x14ac:dyDescent="0.25">
      <c r="A337" s="345" t="s">
        <v>5596</v>
      </c>
      <c r="B337" s="373"/>
      <c r="C337" s="719">
        <v>44596</v>
      </c>
      <c r="D337" s="373"/>
      <c r="E337" s="346">
        <v>631.33600000000001</v>
      </c>
      <c r="F337" s="373"/>
      <c r="G337" s="347">
        <v>14.9069</v>
      </c>
      <c r="H337" s="374"/>
      <c r="I337" s="348">
        <v>0.31359999999999999</v>
      </c>
      <c r="J337" s="348">
        <v>-1.5871</v>
      </c>
      <c r="K337" s="348">
        <v>-2.0996000000000001</v>
      </c>
      <c r="L337" s="348">
        <v>2.9262000000000001</v>
      </c>
      <c r="M337" s="348">
        <v>-0.33960000000000001</v>
      </c>
      <c r="N337" s="350">
        <v>3.9026000000000001</v>
      </c>
      <c r="O337" s="348">
        <v>5.4513999999999996</v>
      </c>
      <c r="P337" s="348">
        <v>8.2791999999999994</v>
      </c>
      <c r="Q337" s="348" t="s">
        <v>430</v>
      </c>
      <c r="R337" s="348" t="s">
        <v>430</v>
      </c>
      <c r="S337" s="348">
        <v>-1.7181</v>
      </c>
      <c r="T337" s="348">
        <v>12.9473</v>
      </c>
      <c r="U337" s="348">
        <v>-4.8066000000000004</v>
      </c>
      <c r="V337" s="348">
        <v>3.7341000000000002</v>
      </c>
      <c r="W337" s="348">
        <v>-2.6806000000000001</v>
      </c>
      <c r="X337" s="348">
        <v>9.0669000000000004</v>
      </c>
      <c r="Y337" s="374"/>
      <c r="Z337" s="346">
        <v>10</v>
      </c>
      <c r="AA337" s="346">
        <v>174</v>
      </c>
      <c r="AB337" s="346">
        <v>71</v>
      </c>
      <c r="AC337" s="346">
        <v>143</v>
      </c>
      <c r="AD337" s="346">
        <v>179</v>
      </c>
      <c r="AE337" s="346">
        <v>94</v>
      </c>
      <c r="AF337" s="346">
        <v>13</v>
      </c>
      <c r="AG337" s="346">
        <v>66</v>
      </c>
      <c r="AH337" s="346" t="s">
        <v>430</v>
      </c>
      <c r="AI337" s="346" t="s">
        <v>430</v>
      </c>
      <c r="AJ337" s="346">
        <v>222</v>
      </c>
      <c r="AK337" s="346">
        <v>138</v>
      </c>
      <c r="AL337" s="346">
        <v>167</v>
      </c>
      <c r="AM337" s="346">
        <v>107</v>
      </c>
      <c r="AN337" s="346">
        <v>197</v>
      </c>
      <c r="AO337" s="373"/>
      <c r="AP337" s="348" t="s">
        <v>430</v>
      </c>
      <c r="AQ337" s="348" t="s">
        <v>430</v>
      </c>
      <c r="AR337" s="348" t="s">
        <v>430</v>
      </c>
      <c r="AS337" s="348">
        <v>5.98</v>
      </c>
      <c r="AT337" s="348">
        <v>-2.37</v>
      </c>
      <c r="AU337" s="351"/>
      <c r="AV337" s="346" t="s">
        <v>430</v>
      </c>
      <c r="AW337" s="346" t="s">
        <v>430</v>
      </c>
      <c r="AX337" s="346" t="s">
        <v>430</v>
      </c>
      <c r="AY337" s="346">
        <v>46</v>
      </c>
      <c r="AZ337" s="346">
        <v>157</v>
      </c>
      <c r="BA337" s="374"/>
      <c r="BB337" s="348">
        <v>12.9113903362078</v>
      </c>
      <c r="BC337" s="348">
        <v>1.0006933117911101</v>
      </c>
      <c r="BD337" s="348">
        <v>2.49802593159783E-2</v>
      </c>
      <c r="BE337" s="375">
        <v>-2.13140727496854E-2</v>
      </c>
      <c r="BF337" s="374"/>
      <c r="BG337" s="372">
        <v>6.88E-2</v>
      </c>
      <c r="BH337" s="373"/>
      <c r="BI337" s="843">
        <v>74.451999999999998</v>
      </c>
      <c r="BJ337" s="843">
        <v>25.526700000000002</v>
      </c>
      <c r="BK337" s="348" t="s">
        <v>430</v>
      </c>
      <c r="BL337" s="843">
        <v>2.1299999999999999E-2</v>
      </c>
      <c r="BM337" s="373"/>
      <c r="BN337" s="372" t="s">
        <v>4772</v>
      </c>
      <c r="BO337" s="372" t="s">
        <v>4773</v>
      </c>
      <c r="BP337" s="372" t="s">
        <v>430</v>
      </c>
      <c r="BQ337" s="372" t="s">
        <v>430</v>
      </c>
      <c r="BR337" s="372" t="s">
        <v>430</v>
      </c>
      <c r="BS337" s="373"/>
      <c r="BT337" s="354" t="s">
        <v>555</v>
      </c>
    </row>
    <row r="338" spans="1:72" s="428" customFormat="1" x14ac:dyDescent="0.25">
      <c r="A338" s="345" t="s">
        <v>5597</v>
      </c>
      <c r="B338" s="373"/>
      <c r="C338" s="719">
        <v>45239</v>
      </c>
      <c r="D338" s="373"/>
      <c r="E338" s="346">
        <v>621.15899999999999</v>
      </c>
      <c r="F338" s="373"/>
      <c r="G338" s="347">
        <v>14.9291</v>
      </c>
      <c r="H338" s="374"/>
      <c r="I338" s="348">
        <v>-3.3500000000000002E-2</v>
      </c>
      <c r="J338" s="348">
        <v>0.159</v>
      </c>
      <c r="K338" s="348">
        <v>0.84570000000000001</v>
      </c>
      <c r="L338" s="348">
        <v>10.8232</v>
      </c>
      <c r="M338" s="348">
        <v>15.0055</v>
      </c>
      <c r="N338" s="350">
        <v>10.5024</v>
      </c>
      <c r="O338" s="348">
        <v>-2.5142000000000002</v>
      </c>
      <c r="P338" s="348" t="s">
        <v>430</v>
      </c>
      <c r="Q338" s="348" t="s">
        <v>430</v>
      </c>
      <c r="R338" s="348" t="s">
        <v>430</v>
      </c>
      <c r="S338" s="348">
        <v>5.68</v>
      </c>
      <c r="T338" s="348">
        <v>27.508700000000001</v>
      </c>
      <c r="U338" s="348">
        <v>12.5595</v>
      </c>
      <c r="V338" s="348">
        <v>15.9983</v>
      </c>
      <c r="W338" s="348">
        <v>-1.4451000000000001</v>
      </c>
      <c r="X338" s="348">
        <v>15.163500000000001</v>
      </c>
      <c r="Y338" s="374"/>
      <c r="Z338" s="346">
        <v>103</v>
      </c>
      <c r="AA338" s="346">
        <v>32</v>
      </c>
      <c r="AB338" s="346">
        <v>13</v>
      </c>
      <c r="AC338" s="346">
        <v>11</v>
      </c>
      <c r="AD338" s="346">
        <v>32</v>
      </c>
      <c r="AE338" s="346">
        <v>24</v>
      </c>
      <c r="AF338" s="346">
        <v>103</v>
      </c>
      <c r="AG338" s="346" t="s">
        <v>430</v>
      </c>
      <c r="AH338" s="346" t="s">
        <v>430</v>
      </c>
      <c r="AI338" s="346" t="s">
        <v>430</v>
      </c>
      <c r="AJ338" s="346">
        <v>17</v>
      </c>
      <c r="AK338" s="346">
        <v>23</v>
      </c>
      <c r="AL338" s="346">
        <v>17</v>
      </c>
      <c r="AM338" s="346">
        <v>17</v>
      </c>
      <c r="AN338" s="346">
        <v>60</v>
      </c>
      <c r="AO338" s="373"/>
      <c r="AP338" s="348" t="s">
        <v>430</v>
      </c>
      <c r="AQ338" s="348" t="s">
        <v>430</v>
      </c>
      <c r="AR338" s="348" t="s">
        <v>430</v>
      </c>
      <c r="AS338" s="348" t="s">
        <v>430</v>
      </c>
      <c r="AT338" s="348">
        <v>21.77</v>
      </c>
      <c r="AU338" s="351"/>
      <c r="AV338" s="346" t="s">
        <v>430</v>
      </c>
      <c r="AW338" s="346" t="s">
        <v>430</v>
      </c>
      <c r="AX338" s="346" t="s">
        <v>430</v>
      </c>
      <c r="AY338" s="346" t="s">
        <v>430</v>
      </c>
      <c r="AZ338" s="346">
        <v>18</v>
      </c>
      <c r="BA338" s="374"/>
      <c r="BB338" s="348">
        <v>21.035689002803</v>
      </c>
      <c r="BC338" s="348">
        <v>0.99494742625006205</v>
      </c>
      <c r="BD338" s="348">
        <v>4.33528910059017E-2</v>
      </c>
      <c r="BE338" s="375">
        <v>-0.115606215681025</v>
      </c>
      <c r="BF338" s="374"/>
      <c r="BG338" s="372">
        <v>0.54069999999999996</v>
      </c>
      <c r="BH338" s="373"/>
      <c r="BI338" s="843">
        <v>36.655900000000003</v>
      </c>
      <c r="BJ338" s="843">
        <v>40.817700000000002</v>
      </c>
      <c r="BK338" s="843">
        <v>22.526199999999999</v>
      </c>
      <c r="BL338" s="843">
        <v>2.0000000000000001E-4</v>
      </c>
      <c r="BM338" s="373"/>
      <c r="BN338" s="372" t="s">
        <v>4775</v>
      </c>
      <c r="BO338" s="372" t="s">
        <v>4776</v>
      </c>
      <c r="BP338" s="372" t="s">
        <v>4777</v>
      </c>
      <c r="BQ338" s="372" t="s">
        <v>4778</v>
      </c>
      <c r="BR338" s="372" t="s">
        <v>1622</v>
      </c>
      <c r="BS338" s="373"/>
      <c r="BT338" s="354" t="s">
        <v>555</v>
      </c>
    </row>
    <row r="339" spans="1:72" s="428" customFormat="1" x14ac:dyDescent="0.25">
      <c r="A339" s="345" t="s">
        <v>5598</v>
      </c>
      <c r="B339" s="373"/>
      <c r="C339" s="719">
        <v>45596</v>
      </c>
      <c r="D339" s="373"/>
      <c r="E339" s="346">
        <v>621.25099999999998</v>
      </c>
      <c r="F339" s="373"/>
      <c r="G339" s="347">
        <v>9.2199000000000009</v>
      </c>
      <c r="H339" s="374"/>
      <c r="I339" s="348">
        <v>4.5600000000000002E-2</v>
      </c>
      <c r="J339" s="348">
        <v>-8.6999999999999994E-3</v>
      </c>
      <c r="K339" s="348">
        <v>0.1173</v>
      </c>
      <c r="L339" s="348">
        <v>1.8852</v>
      </c>
      <c r="M339" s="348">
        <v>5.2164000000000001</v>
      </c>
      <c r="N339" s="350">
        <v>0.25879999999999997</v>
      </c>
      <c r="O339" s="348" t="s">
        <v>430</v>
      </c>
      <c r="P339" s="348" t="s">
        <v>430</v>
      </c>
      <c r="Q339" s="348" t="s">
        <v>430</v>
      </c>
      <c r="R339" s="348" t="s">
        <v>430</v>
      </c>
      <c r="S339" s="348">
        <v>1.1297999999999999</v>
      </c>
      <c r="T339" s="348">
        <v>15.198399999999999</v>
      </c>
      <c r="U339" s="348">
        <v>2.0611999999999999</v>
      </c>
      <c r="V339" s="348">
        <v>3.6619000000000002</v>
      </c>
      <c r="W339" s="348">
        <v>-1.1684000000000001</v>
      </c>
      <c r="X339" s="348">
        <v>-4.2721</v>
      </c>
      <c r="Y339" s="374"/>
      <c r="Z339" s="346">
        <v>76</v>
      </c>
      <c r="AA339" s="346">
        <v>34</v>
      </c>
      <c r="AB339" s="346">
        <v>35</v>
      </c>
      <c r="AC339" s="346">
        <v>179</v>
      </c>
      <c r="AD339" s="346">
        <v>101</v>
      </c>
      <c r="AE339" s="346">
        <v>141</v>
      </c>
      <c r="AF339" s="346" t="s">
        <v>430</v>
      </c>
      <c r="AG339" s="346" t="s">
        <v>430</v>
      </c>
      <c r="AH339" s="346" t="s">
        <v>430</v>
      </c>
      <c r="AI339" s="346" t="s">
        <v>430</v>
      </c>
      <c r="AJ339" s="346">
        <v>98</v>
      </c>
      <c r="AK339" s="346">
        <v>106</v>
      </c>
      <c r="AL339" s="346">
        <v>94</v>
      </c>
      <c r="AM339" s="346">
        <v>112</v>
      </c>
      <c r="AN339" s="346">
        <v>45</v>
      </c>
      <c r="AO339" s="373"/>
      <c r="AP339" s="348" t="s">
        <v>430</v>
      </c>
      <c r="AQ339" s="348" t="s">
        <v>430</v>
      </c>
      <c r="AR339" s="348" t="s">
        <v>430</v>
      </c>
      <c r="AS339" s="348" t="s">
        <v>430</v>
      </c>
      <c r="AT339" s="348">
        <v>2.94</v>
      </c>
      <c r="AU339" s="351"/>
      <c r="AV339" s="346" t="s">
        <v>430</v>
      </c>
      <c r="AW339" s="346" t="s">
        <v>430</v>
      </c>
      <c r="AX339" s="346" t="s">
        <v>430</v>
      </c>
      <c r="AY339" s="346" t="s">
        <v>430</v>
      </c>
      <c r="AZ339" s="346">
        <v>97</v>
      </c>
      <c r="BA339" s="374"/>
      <c r="BB339" s="348">
        <v>20.0004950374509</v>
      </c>
      <c r="BC339" s="348">
        <v>0.99696123572214501</v>
      </c>
      <c r="BD339" s="348">
        <v>-3.4554279563127899E-2</v>
      </c>
      <c r="BE339" s="375">
        <v>-6.6909414255966596E-2</v>
      </c>
      <c r="BF339" s="374"/>
      <c r="BG339" s="372">
        <v>0.2848</v>
      </c>
      <c r="BH339" s="373"/>
      <c r="BI339" s="843">
        <v>53.1175</v>
      </c>
      <c r="BJ339" s="843">
        <v>25.523499999999999</v>
      </c>
      <c r="BK339" s="843">
        <v>21.159099999999999</v>
      </c>
      <c r="BL339" s="843">
        <v>0.19989999999999999</v>
      </c>
      <c r="BM339" s="373"/>
      <c r="BN339" s="372" t="s">
        <v>4780</v>
      </c>
      <c r="BO339" s="372" t="s">
        <v>4781</v>
      </c>
      <c r="BP339" s="372" t="s">
        <v>4623</v>
      </c>
      <c r="BQ339" s="372" t="s">
        <v>847</v>
      </c>
      <c r="BR339" s="372" t="s">
        <v>4416</v>
      </c>
      <c r="BS339" s="373"/>
      <c r="BT339" s="354" t="s">
        <v>4782</v>
      </c>
    </row>
    <row r="340" spans="1:72" s="428" customFormat="1" x14ac:dyDescent="0.25">
      <c r="A340" s="345" t="s">
        <v>5599</v>
      </c>
      <c r="B340" s="373"/>
      <c r="C340" s="719">
        <v>45350</v>
      </c>
      <c r="D340" s="373"/>
      <c r="E340" s="346">
        <v>602.90499999999997</v>
      </c>
      <c r="F340" s="373"/>
      <c r="G340" s="347">
        <v>10.3598</v>
      </c>
      <c r="H340" s="374"/>
      <c r="I340" s="348">
        <v>-0.75009999999999999</v>
      </c>
      <c r="J340" s="348">
        <v>0.55520000000000003</v>
      </c>
      <c r="K340" s="348">
        <v>-1.2081999999999999</v>
      </c>
      <c r="L340" s="348">
        <v>3.9462000000000002</v>
      </c>
      <c r="M340" s="348">
        <v>2.4525999999999999</v>
      </c>
      <c r="N340" s="350">
        <v>0.94610000000000005</v>
      </c>
      <c r="O340" s="348">
        <v>-7.4489000000000001</v>
      </c>
      <c r="P340" s="348" t="s">
        <v>430</v>
      </c>
      <c r="Q340" s="348" t="s">
        <v>430</v>
      </c>
      <c r="R340" s="348" t="s">
        <v>430</v>
      </c>
      <c r="S340" s="348">
        <v>0.1653</v>
      </c>
      <c r="T340" s="348">
        <v>14.2986</v>
      </c>
      <c r="U340" s="348">
        <v>-0.6845</v>
      </c>
      <c r="V340" s="348">
        <v>3.4015</v>
      </c>
      <c r="W340" s="348">
        <v>-1.3803000000000001</v>
      </c>
      <c r="X340" s="348">
        <v>1.4046000000000001</v>
      </c>
      <c r="Y340" s="374"/>
      <c r="Z340" s="346">
        <v>216</v>
      </c>
      <c r="AA340" s="346">
        <v>16</v>
      </c>
      <c r="AB340" s="346">
        <v>60</v>
      </c>
      <c r="AC340" s="346">
        <v>112</v>
      </c>
      <c r="AD340" s="346">
        <v>143</v>
      </c>
      <c r="AE340" s="346">
        <v>129</v>
      </c>
      <c r="AF340" s="346">
        <v>134</v>
      </c>
      <c r="AG340" s="346" t="s">
        <v>430</v>
      </c>
      <c r="AH340" s="346" t="s">
        <v>430</v>
      </c>
      <c r="AI340" s="346" t="s">
        <v>430</v>
      </c>
      <c r="AJ340" s="346">
        <v>143</v>
      </c>
      <c r="AK340" s="346">
        <v>115</v>
      </c>
      <c r="AL340" s="346">
        <v>111</v>
      </c>
      <c r="AM340" s="346">
        <v>121</v>
      </c>
      <c r="AN340" s="346">
        <v>56</v>
      </c>
      <c r="AO340" s="373"/>
      <c r="AP340" s="348" t="s">
        <v>430</v>
      </c>
      <c r="AQ340" s="348" t="s">
        <v>430</v>
      </c>
      <c r="AR340" s="348" t="s">
        <v>430</v>
      </c>
      <c r="AS340" s="348" t="s">
        <v>430</v>
      </c>
      <c r="AT340" s="348">
        <v>0.73</v>
      </c>
      <c r="AU340" s="351"/>
      <c r="AV340" s="346" t="s">
        <v>430</v>
      </c>
      <c r="AW340" s="346" t="s">
        <v>430</v>
      </c>
      <c r="AX340" s="346" t="s">
        <v>430</v>
      </c>
      <c r="AY340" s="346" t="s">
        <v>430</v>
      </c>
      <c r="AZ340" s="346">
        <v>117</v>
      </c>
      <c r="BA340" s="374"/>
      <c r="BB340" s="348">
        <v>17.4216850334521</v>
      </c>
      <c r="BC340" s="348">
        <v>1.00023356032324</v>
      </c>
      <c r="BD340" s="348">
        <v>-2.0946867895736399E-2</v>
      </c>
      <c r="BE340" s="375">
        <v>-6.2798646916290904E-2</v>
      </c>
      <c r="BF340" s="374"/>
      <c r="BG340" s="372">
        <v>0.2487</v>
      </c>
      <c r="BH340" s="373"/>
      <c r="BI340" s="843">
        <v>67.801400000000001</v>
      </c>
      <c r="BJ340" s="843">
        <v>32.072400000000002</v>
      </c>
      <c r="BK340" s="348" t="s">
        <v>430</v>
      </c>
      <c r="BL340" s="843">
        <v>0.12620000000000001</v>
      </c>
      <c r="BM340" s="373"/>
      <c r="BN340" s="372" t="s">
        <v>4784</v>
      </c>
      <c r="BO340" s="372" t="s">
        <v>4540</v>
      </c>
      <c r="BP340" s="372" t="s">
        <v>4541</v>
      </c>
      <c r="BQ340" s="372" t="s">
        <v>4542</v>
      </c>
      <c r="BR340" s="372" t="s">
        <v>4785</v>
      </c>
      <c r="BS340" s="373"/>
      <c r="BT340" s="354" t="s">
        <v>555</v>
      </c>
    </row>
    <row r="341" spans="1:72" s="428" customFormat="1" ht="11" x14ac:dyDescent="0.3">
      <c r="A341" s="845" t="s">
        <v>5600</v>
      </c>
      <c r="B341" s="846"/>
      <c r="C341" s="847">
        <v>45092</v>
      </c>
      <c r="D341" s="846"/>
      <c r="E341" s="848">
        <v>589.00599999999997</v>
      </c>
      <c r="F341" s="846"/>
      <c r="G341" s="849">
        <v>14.771000000000001</v>
      </c>
      <c r="H341" s="851"/>
      <c r="I341" s="850">
        <v>-0.75249999999999995</v>
      </c>
      <c r="J341" s="850">
        <v>0.55820000000000003</v>
      </c>
      <c r="K341" s="850">
        <v>-1.1840999999999999</v>
      </c>
      <c r="L341" s="850">
        <v>4.0358000000000001</v>
      </c>
      <c r="M341" s="850">
        <v>2.5764</v>
      </c>
      <c r="N341" s="852">
        <v>1.1574</v>
      </c>
      <c r="O341" s="850">
        <v>-7.07</v>
      </c>
      <c r="P341" s="850">
        <v>10.4689</v>
      </c>
      <c r="Q341" s="850" t="s">
        <v>430</v>
      </c>
      <c r="R341" s="850" t="s">
        <v>430</v>
      </c>
      <c r="S341" s="850">
        <v>0.21709999999999999</v>
      </c>
      <c r="T341" s="850">
        <v>14.423999999999999</v>
      </c>
      <c r="U341" s="850">
        <v>-0.51859999999999995</v>
      </c>
      <c r="V341" s="850">
        <v>3.6124999999999998</v>
      </c>
      <c r="W341" s="850">
        <v>-1.3754</v>
      </c>
      <c r="X341" s="850">
        <v>12.7897</v>
      </c>
      <c r="Y341" s="851"/>
      <c r="Z341" s="848">
        <v>217</v>
      </c>
      <c r="AA341" s="848">
        <v>14</v>
      </c>
      <c r="AB341" s="848">
        <v>54</v>
      </c>
      <c r="AC341" s="848">
        <v>109</v>
      </c>
      <c r="AD341" s="848">
        <v>139</v>
      </c>
      <c r="AE341" s="848">
        <v>120</v>
      </c>
      <c r="AF341" s="848">
        <v>130</v>
      </c>
      <c r="AG341" s="848">
        <v>55</v>
      </c>
      <c r="AH341" s="848" t="s">
        <v>430</v>
      </c>
      <c r="AI341" s="848" t="s">
        <v>430</v>
      </c>
      <c r="AJ341" s="848">
        <v>138</v>
      </c>
      <c r="AK341" s="848">
        <v>112</v>
      </c>
      <c r="AL341" s="848">
        <v>104</v>
      </c>
      <c r="AM341" s="848">
        <v>115</v>
      </c>
      <c r="AN341" s="848">
        <v>52</v>
      </c>
      <c r="AO341" s="846"/>
      <c r="AP341" s="850" t="s">
        <v>430</v>
      </c>
      <c r="AQ341" s="850" t="s">
        <v>430</v>
      </c>
      <c r="AR341" s="850" t="s">
        <v>430</v>
      </c>
      <c r="AS341" s="850">
        <v>1.1100000000000001</v>
      </c>
      <c r="AT341" s="850">
        <v>0.98</v>
      </c>
      <c r="AU341" s="853"/>
      <c r="AV341" s="848" t="s">
        <v>430</v>
      </c>
      <c r="AW341" s="848" t="s">
        <v>430</v>
      </c>
      <c r="AX341" s="848" t="s">
        <v>430</v>
      </c>
      <c r="AY341" s="848">
        <v>66</v>
      </c>
      <c r="AZ341" s="848">
        <v>110</v>
      </c>
      <c r="BA341" s="851"/>
      <c r="BB341" s="850">
        <v>17.9964761223256</v>
      </c>
      <c r="BC341" s="850">
        <v>0.99550238968548599</v>
      </c>
      <c r="BD341" s="850">
        <v>3.6709104364413402E-2</v>
      </c>
      <c r="BE341" s="856">
        <v>-4.5008922549871801E-2</v>
      </c>
      <c r="BF341" s="851"/>
      <c r="BG341" s="859">
        <v>0.53180000000000005</v>
      </c>
      <c r="BH341" s="846"/>
      <c r="BI341" s="850">
        <v>67.825000000000003</v>
      </c>
      <c r="BJ341" s="850">
        <v>32.083799999999997</v>
      </c>
      <c r="BK341" s="850" t="s">
        <v>430</v>
      </c>
      <c r="BL341" s="850">
        <v>9.1200000000000003E-2</v>
      </c>
      <c r="BM341" s="846"/>
      <c r="BN341" s="859" t="s">
        <v>4787</v>
      </c>
      <c r="BO341" s="859" t="s">
        <v>4788</v>
      </c>
      <c r="BP341" s="859" t="s">
        <v>4541</v>
      </c>
      <c r="BQ341" s="859" t="s">
        <v>4542</v>
      </c>
      <c r="BR341" s="859" t="s">
        <v>4543</v>
      </c>
      <c r="BS341" s="846"/>
      <c r="BT341" s="860" t="s">
        <v>555</v>
      </c>
    </row>
    <row r="342" spans="1:72" s="428" customFormat="1" x14ac:dyDescent="0.25">
      <c r="A342" s="345" t="s">
        <v>5601</v>
      </c>
      <c r="B342" s="373"/>
      <c r="C342" s="719">
        <v>44778</v>
      </c>
      <c r="D342" s="373"/>
      <c r="E342" s="346">
        <v>560.25099999999998</v>
      </c>
      <c r="F342" s="373"/>
      <c r="G342" s="347">
        <v>16.826599999999999</v>
      </c>
      <c r="H342" s="374"/>
      <c r="I342" s="348">
        <v>-0.74970000000000003</v>
      </c>
      <c r="J342" s="348">
        <v>0.5534</v>
      </c>
      <c r="K342" s="348">
        <v>-1.2001999999999999</v>
      </c>
      <c r="L342" s="348">
        <v>3.9782999999999999</v>
      </c>
      <c r="M342" s="348">
        <v>2.5424000000000002</v>
      </c>
      <c r="N342" s="350">
        <v>1.0509999999999999</v>
      </c>
      <c r="O342" s="348">
        <v>-7.3914999999999997</v>
      </c>
      <c r="P342" s="348">
        <v>10.255800000000001</v>
      </c>
      <c r="Q342" s="348" t="s">
        <v>430</v>
      </c>
      <c r="R342" s="348" t="s">
        <v>430</v>
      </c>
      <c r="S342" s="348">
        <v>0.184</v>
      </c>
      <c r="T342" s="348">
        <v>14.355399999999999</v>
      </c>
      <c r="U342" s="348">
        <v>-0.57020000000000004</v>
      </c>
      <c r="V342" s="348">
        <v>3.5068999999999999</v>
      </c>
      <c r="W342" s="348">
        <v>-1.3808</v>
      </c>
      <c r="X342" s="348">
        <v>13.527900000000001</v>
      </c>
      <c r="Y342" s="374"/>
      <c r="Z342" s="346">
        <v>215</v>
      </c>
      <c r="AA342" s="346">
        <v>18</v>
      </c>
      <c r="AB342" s="346">
        <v>57</v>
      </c>
      <c r="AC342" s="346">
        <v>110</v>
      </c>
      <c r="AD342" s="346">
        <v>140</v>
      </c>
      <c r="AE342" s="346">
        <v>125</v>
      </c>
      <c r="AF342" s="346">
        <v>131</v>
      </c>
      <c r="AG342" s="346">
        <v>57</v>
      </c>
      <c r="AH342" s="346" t="s">
        <v>430</v>
      </c>
      <c r="AI342" s="346" t="s">
        <v>430</v>
      </c>
      <c r="AJ342" s="346">
        <v>140</v>
      </c>
      <c r="AK342" s="346">
        <v>113</v>
      </c>
      <c r="AL342" s="346">
        <v>106</v>
      </c>
      <c r="AM342" s="346">
        <v>120</v>
      </c>
      <c r="AN342" s="346">
        <v>57</v>
      </c>
      <c r="AO342" s="373"/>
      <c r="AP342" s="348" t="s">
        <v>430</v>
      </c>
      <c r="AQ342" s="348" t="s">
        <v>430</v>
      </c>
      <c r="AR342" s="348" t="s">
        <v>430</v>
      </c>
      <c r="AS342" s="348">
        <v>0.77</v>
      </c>
      <c r="AT342" s="348">
        <v>0.87</v>
      </c>
      <c r="AU342" s="351"/>
      <c r="AV342" s="346" t="s">
        <v>430</v>
      </c>
      <c r="AW342" s="346" t="s">
        <v>430</v>
      </c>
      <c r="AX342" s="346" t="s">
        <v>430</v>
      </c>
      <c r="AY342" s="346">
        <v>68</v>
      </c>
      <c r="AZ342" s="346">
        <v>111</v>
      </c>
      <c r="BA342" s="374"/>
      <c r="BB342" s="348">
        <v>18.060864710614698</v>
      </c>
      <c r="BC342" s="348">
        <v>0.99945812651038202</v>
      </c>
      <c r="BD342" s="348">
        <v>3.5713277593140601E-2</v>
      </c>
      <c r="BE342" s="375">
        <v>-6.3434718563427098E-2</v>
      </c>
      <c r="BF342" s="374"/>
      <c r="BG342" s="372">
        <v>0.29870000000000002</v>
      </c>
      <c r="BH342" s="373"/>
      <c r="BI342" s="843">
        <v>67.858000000000004</v>
      </c>
      <c r="BJ342" s="843">
        <v>32.1</v>
      </c>
      <c r="BK342" s="348" t="s">
        <v>430</v>
      </c>
      <c r="BL342" s="843">
        <v>4.2000000000000003E-2</v>
      </c>
      <c r="BM342" s="373"/>
      <c r="BN342" s="372" t="s">
        <v>4539</v>
      </c>
      <c r="BO342" s="372" t="s">
        <v>4540</v>
      </c>
      <c r="BP342" s="372" t="s">
        <v>4541</v>
      </c>
      <c r="BQ342" s="372" t="s">
        <v>4542</v>
      </c>
      <c r="BR342" s="372" t="s">
        <v>4543</v>
      </c>
      <c r="BS342" s="373"/>
      <c r="BT342" s="354" t="s">
        <v>555</v>
      </c>
    </row>
    <row r="343" spans="1:72" s="428" customFormat="1" x14ac:dyDescent="0.25">
      <c r="A343" s="345" t="s">
        <v>5602</v>
      </c>
      <c r="B343" s="373"/>
      <c r="C343" s="719">
        <v>45555</v>
      </c>
      <c r="D343" s="373"/>
      <c r="E343" s="346">
        <v>533.48099999999999</v>
      </c>
      <c r="F343" s="373"/>
      <c r="G343" s="347">
        <v>8.7446999999999999</v>
      </c>
      <c r="H343" s="374"/>
      <c r="I343" s="348">
        <v>-0.36009999999999998</v>
      </c>
      <c r="J343" s="348">
        <v>-2.4083000000000001</v>
      </c>
      <c r="K343" s="348">
        <v>-5.6910999999999996</v>
      </c>
      <c r="L343" s="348">
        <v>0.95469999999999999</v>
      </c>
      <c r="M343" s="348">
        <v>0.87439999999999996</v>
      </c>
      <c r="N343" s="350">
        <v>-5.0149999999999997</v>
      </c>
      <c r="O343" s="348" t="s">
        <v>430</v>
      </c>
      <c r="P343" s="348" t="s">
        <v>430</v>
      </c>
      <c r="Q343" s="348" t="s">
        <v>430</v>
      </c>
      <c r="R343" s="348" t="s">
        <v>430</v>
      </c>
      <c r="S343" s="348">
        <v>1.7903</v>
      </c>
      <c r="T343" s="348">
        <v>9.7202000000000002</v>
      </c>
      <c r="U343" s="348">
        <v>-6.4867999999999997</v>
      </c>
      <c r="V343" s="348">
        <v>-1.4481999999999999</v>
      </c>
      <c r="W343" s="348">
        <v>-3.5621</v>
      </c>
      <c r="X343" s="348">
        <v>-6.5739999999999998</v>
      </c>
      <c r="Y343" s="374"/>
      <c r="Z343" s="346">
        <v>159</v>
      </c>
      <c r="AA343" s="346">
        <v>238</v>
      </c>
      <c r="AB343" s="346">
        <v>238</v>
      </c>
      <c r="AC343" s="346">
        <v>234</v>
      </c>
      <c r="AD343" s="346">
        <v>171</v>
      </c>
      <c r="AE343" s="346">
        <v>173</v>
      </c>
      <c r="AF343" s="346" t="s">
        <v>430</v>
      </c>
      <c r="AG343" s="346" t="s">
        <v>430</v>
      </c>
      <c r="AH343" s="346" t="s">
        <v>430</v>
      </c>
      <c r="AI343" s="346" t="s">
        <v>430</v>
      </c>
      <c r="AJ343" s="346">
        <v>67</v>
      </c>
      <c r="AK343" s="346">
        <v>166</v>
      </c>
      <c r="AL343" s="346">
        <v>179</v>
      </c>
      <c r="AM343" s="346">
        <v>168</v>
      </c>
      <c r="AN343" s="346">
        <v>242</v>
      </c>
      <c r="AO343" s="373"/>
      <c r="AP343" s="348" t="s">
        <v>430</v>
      </c>
      <c r="AQ343" s="348" t="s">
        <v>430</v>
      </c>
      <c r="AR343" s="348" t="s">
        <v>430</v>
      </c>
      <c r="AS343" s="348" t="s">
        <v>430</v>
      </c>
      <c r="AT343" s="348">
        <v>-5.39</v>
      </c>
      <c r="AU343" s="351"/>
      <c r="AV343" s="346" t="s">
        <v>430</v>
      </c>
      <c r="AW343" s="346" t="s">
        <v>430</v>
      </c>
      <c r="AX343" s="346" t="s">
        <v>430</v>
      </c>
      <c r="AY343" s="346" t="s">
        <v>430</v>
      </c>
      <c r="AZ343" s="346">
        <v>173</v>
      </c>
      <c r="BA343" s="374"/>
      <c r="BB343" s="348">
        <v>14.1297151757528</v>
      </c>
      <c r="BC343" s="348">
        <v>0.99911905579397098</v>
      </c>
      <c r="BD343" s="348">
        <v>-5.9881436155302899E-2</v>
      </c>
      <c r="BE343" s="375">
        <v>-4.3999715721790199E-2</v>
      </c>
      <c r="BF343" s="374"/>
      <c r="BG343" s="372">
        <v>9.2299999999999993E-2</v>
      </c>
      <c r="BH343" s="373"/>
      <c r="BI343" s="843">
        <v>72.168999999999997</v>
      </c>
      <c r="BJ343" s="843">
        <v>25.183299999999999</v>
      </c>
      <c r="BK343" s="843">
        <v>2.3673999999999999</v>
      </c>
      <c r="BL343" s="843">
        <v>0.28029999999999999</v>
      </c>
      <c r="BM343" s="373"/>
      <c r="BN343" s="372" t="s">
        <v>4791</v>
      </c>
      <c r="BO343" s="372" t="s">
        <v>4792</v>
      </c>
      <c r="BP343" s="372" t="s">
        <v>4793</v>
      </c>
      <c r="BQ343" s="372" t="s">
        <v>4794</v>
      </c>
      <c r="BR343" s="372" t="s">
        <v>4795</v>
      </c>
      <c r="BS343" s="373"/>
      <c r="BT343" s="354" t="s">
        <v>555</v>
      </c>
    </row>
    <row r="344" spans="1:72" s="428" customFormat="1" x14ac:dyDescent="0.25">
      <c r="A344" s="345" t="s">
        <v>5603</v>
      </c>
      <c r="B344" s="373"/>
      <c r="C344" s="719">
        <v>44589</v>
      </c>
      <c r="D344" s="373"/>
      <c r="E344" s="346">
        <v>549.36900000000003</v>
      </c>
      <c r="F344" s="373"/>
      <c r="G344" s="347">
        <v>18.030100000000001</v>
      </c>
      <c r="H344" s="374"/>
      <c r="I344" s="348">
        <v>-0.44340000000000002</v>
      </c>
      <c r="J344" s="348">
        <v>-0.71589999999999998</v>
      </c>
      <c r="K344" s="348">
        <v>-2.9325000000000001</v>
      </c>
      <c r="L344" s="348">
        <v>5.2042000000000002</v>
      </c>
      <c r="M344" s="348">
        <v>8.4771999999999998</v>
      </c>
      <c r="N344" s="350">
        <v>7.8122999999999996</v>
      </c>
      <c r="O344" s="348">
        <v>-0.77</v>
      </c>
      <c r="P344" s="348">
        <v>16.8139</v>
      </c>
      <c r="Q344" s="348" t="s">
        <v>430</v>
      </c>
      <c r="R344" s="348" t="s">
        <v>430</v>
      </c>
      <c r="S344" s="348">
        <v>1.5350999999999999</v>
      </c>
      <c r="T344" s="348">
        <v>20.5946</v>
      </c>
      <c r="U344" s="348">
        <v>5.2378999999999998</v>
      </c>
      <c r="V344" s="348">
        <v>7.6958000000000002</v>
      </c>
      <c r="W344" s="348">
        <v>-1.6629</v>
      </c>
      <c r="X344" s="348">
        <v>13.6111</v>
      </c>
      <c r="Y344" s="374"/>
      <c r="Z344" s="346">
        <v>191</v>
      </c>
      <c r="AA344" s="346">
        <v>70</v>
      </c>
      <c r="AB344" s="346">
        <v>117</v>
      </c>
      <c r="AC344" s="346">
        <v>64</v>
      </c>
      <c r="AD344" s="346">
        <v>67</v>
      </c>
      <c r="AE344" s="346">
        <v>48</v>
      </c>
      <c r="AF344" s="346">
        <v>64</v>
      </c>
      <c r="AG344" s="346">
        <v>16</v>
      </c>
      <c r="AH344" s="346" t="s">
        <v>430</v>
      </c>
      <c r="AI344" s="346" t="s">
        <v>430</v>
      </c>
      <c r="AJ344" s="346">
        <v>83</v>
      </c>
      <c r="AK344" s="346">
        <v>44</v>
      </c>
      <c r="AL344" s="346">
        <v>40</v>
      </c>
      <c r="AM344" s="346">
        <v>72</v>
      </c>
      <c r="AN344" s="346">
        <v>67</v>
      </c>
      <c r="AO344" s="373"/>
      <c r="AP344" s="348" t="s">
        <v>430</v>
      </c>
      <c r="AQ344" s="348" t="s">
        <v>430</v>
      </c>
      <c r="AR344" s="348" t="s">
        <v>430</v>
      </c>
      <c r="AS344" s="348">
        <v>8.58</v>
      </c>
      <c r="AT344" s="348">
        <v>9.68</v>
      </c>
      <c r="AU344" s="351"/>
      <c r="AV344" s="346" t="s">
        <v>430</v>
      </c>
      <c r="AW344" s="346" t="s">
        <v>430</v>
      </c>
      <c r="AX344" s="346" t="s">
        <v>430</v>
      </c>
      <c r="AY344" s="346">
        <v>30</v>
      </c>
      <c r="AZ344" s="346">
        <v>47</v>
      </c>
      <c r="BA344" s="374"/>
      <c r="BB344" s="348">
        <v>16.8473269896588</v>
      </c>
      <c r="BC344" s="348">
        <v>0.99338184675685604</v>
      </c>
      <c r="BD344" s="348">
        <v>6.18737700851009E-2</v>
      </c>
      <c r="BE344" s="375">
        <v>-2.4125774321544401E-2</v>
      </c>
      <c r="BF344" s="374"/>
      <c r="BG344" s="372">
        <v>0.81079999999999997</v>
      </c>
      <c r="BH344" s="373"/>
      <c r="BI344" s="843">
        <v>86.501599999999996</v>
      </c>
      <c r="BJ344" s="843">
        <v>13.223800000000001</v>
      </c>
      <c r="BK344" s="348" t="s">
        <v>430</v>
      </c>
      <c r="BL344" s="843">
        <v>0.27460000000000001</v>
      </c>
      <c r="BM344" s="373"/>
      <c r="BN344" s="372" t="s">
        <v>1361</v>
      </c>
      <c r="BO344" s="372" t="s">
        <v>4552</v>
      </c>
      <c r="BP344" s="372" t="s">
        <v>4536</v>
      </c>
      <c r="BQ344" s="372" t="s">
        <v>4554</v>
      </c>
      <c r="BR344" s="372" t="s">
        <v>4537</v>
      </c>
      <c r="BS344" s="373"/>
      <c r="BT344" s="354" t="s">
        <v>555</v>
      </c>
    </row>
    <row r="345" spans="1:72" s="428" customFormat="1" x14ac:dyDescent="0.25">
      <c r="A345" s="345" t="s">
        <v>5604</v>
      </c>
      <c r="B345" s="373"/>
      <c r="C345" s="719">
        <v>44355</v>
      </c>
      <c r="D345" s="373"/>
      <c r="E345" s="346">
        <v>521.47</v>
      </c>
      <c r="F345" s="373"/>
      <c r="G345" s="347">
        <v>18.696000000000002</v>
      </c>
      <c r="H345" s="374"/>
      <c r="I345" s="348">
        <v>0.10009999999999999</v>
      </c>
      <c r="J345" s="348">
        <v>-1.1568000000000001</v>
      </c>
      <c r="K345" s="348">
        <v>-4.5338000000000003</v>
      </c>
      <c r="L345" s="348">
        <v>1.8889</v>
      </c>
      <c r="M345" s="348">
        <v>1.4845999999999999</v>
      </c>
      <c r="N345" s="350">
        <v>1.0857000000000001</v>
      </c>
      <c r="O345" s="348">
        <v>0.51800000000000002</v>
      </c>
      <c r="P345" s="348">
        <v>11.591200000000001</v>
      </c>
      <c r="Q345" s="348">
        <v>11.4597</v>
      </c>
      <c r="R345" s="348" t="s">
        <v>430</v>
      </c>
      <c r="S345" s="348">
        <v>-0.31140000000000001</v>
      </c>
      <c r="T345" s="348">
        <v>9.4639000000000006</v>
      </c>
      <c r="U345" s="348">
        <v>-2.8643000000000001</v>
      </c>
      <c r="V345" s="348">
        <v>2.6265999999999998</v>
      </c>
      <c r="W345" s="348">
        <v>-2.3815</v>
      </c>
      <c r="X345" s="348">
        <v>12.6317</v>
      </c>
      <c r="Y345" s="374"/>
      <c r="Z345" s="346">
        <v>62</v>
      </c>
      <c r="AA345" s="346">
        <v>117</v>
      </c>
      <c r="AB345" s="346">
        <v>204</v>
      </c>
      <c r="AC345" s="346">
        <v>178</v>
      </c>
      <c r="AD345" s="346">
        <v>156</v>
      </c>
      <c r="AE345" s="346">
        <v>123</v>
      </c>
      <c r="AF345" s="346">
        <v>41</v>
      </c>
      <c r="AG345" s="346">
        <v>48</v>
      </c>
      <c r="AH345" s="346">
        <v>18</v>
      </c>
      <c r="AI345" s="346" t="s">
        <v>430</v>
      </c>
      <c r="AJ345" s="346">
        <v>165</v>
      </c>
      <c r="AK345" s="346">
        <v>173</v>
      </c>
      <c r="AL345" s="346">
        <v>144</v>
      </c>
      <c r="AM345" s="346">
        <v>132</v>
      </c>
      <c r="AN345" s="346">
        <v>115</v>
      </c>
      <c r="AO345" s="373"/>
      <c r="AP345" s="348" t="s">
        <v>430</v>
      </c>
      <c r="AQ345" s="348" t="s">
        <v>430</v>
      </c>
      <c r="AR345" s="348">
        <v>10.74</v>
      </c>
      <c r="AS345" s="348">
        <v>5.41</v>
      </c>
      <c r="AT345" s="348">
        <v>-1.68</v>
      </c>
      <c r="AU345" s="351"/>
      <c r="AV345" s="346" t="s">
        <v>430</v>
      </c>
      <c r="AW345" s="346" t="s">
        <v>430</v>
      </c>
      <c r="AX345" s="346">
        <v>20</v>
      </c>
      <c r="AY345" s="346">
        <v>51</v>
      </c>
      <c r="AZ345" s="346">
        <v>142</v>
      </c>
      <c r="BA345" s="374"/>
      <c r="BB345" s="348">
        <v>11.9211485589229</v>
      </c>
      <c r="BC345" s="348">
        <v>0.99846298375954501</v>
      </c>
      <c r="BD345" s="348">
        <v>4.92854088787626E-2</v>
      </c>
      <c r="BE345" s="375">
        <v>-4.06072036296036E-2</v>
      </c>
      <c r="BF345" s="374"/>
      <c r="BG345" s="372">
        <v>8.2299999999999998E-2</v>
      </c>
      <c r="BH345" s="373"/>
      <c r="BI345" s="843">
        <v>95.992500000000007</v>
      </c>
      <c r="BJ345" s="843">
        <v>3.6546799999999999</v>
      </c>
      <c r="BK345" s="348" t="s">
        <v>430</v>
      </c>
      <c r="BL345" s="843">
        <v>0.35282000000000002</v>
      </c>
      <c r="BM345" s="373"/>
      <c r="BN345" s="372" t="s">
        <v>4702</v>
      </c>
      <c r="BO345" s="372" t="s">
        <v>4703</v>
      </c>
      <c r="BP345" s="372" t="s">
        <v>3450</v>
      </c>
      <c r="BQ345" s="372" t="s">
        <v>4630</v>
      </c>
      <c r="BR345" s="372" t="s">
        <v>4631</v>
      </c>
      <c r="BS345" s="373"/>
      <c r="BT345" s="354" t="s">
        <v>555</v>
      </c>
    </row>
    <row r="346" spans="1:72" s="428" customFormat="1" x14ac:dyDescent="0.25">
      <c r="A346" s="345" t="s">
        <v>5605</v>
      </c>
      <c r="B346" s="373"/>
      <c r="C346" s="719">
        <v>44615</v>
      </c>
      <c r="D346" s="373"/>
      <c r="E346" s="346">
        <v>540.07399999999996</v>
      </c>
      <c r="F346" s="373"/>
      <c r="G346" s="347">
        <v>17.404699999999998</v>
      </c>
      <c r="H346" s="374"/>
      <c r="I346" s="348">
        <v>-0.1686</v>
      </c>
      <c r="J346" s="348">
        <v>-1.1001000000000001</v>
      </c>
      <c r="K346" s="348">
        <v>-3.8843999999999999</v>
      </c>
      <c r="L346" s="348">
        <v>3.3092000000000001</v>
      </c>
      <c r="M346" s="348">
        <v>5.1066000000000003</v>
      </c>
      <c r="N346" s="350">
        <v>3.9925000000000002</v>
      </c>
      <c r="O346" s="348">
        <v>0.20979999999999999</v>
      </c>
      <c r="P346" s="348">
        <v>13.8696</v>
      </c>
      <c r="Q346" s="348" t="s">
        <v>430</v>
      </c>
      <c r="R346" s="348" t="s">
        <v>430</v>
      </c>
      <c r="S346" s="348">
        <v>0.56920000000000004</v>
      </c>
      <c r="T346" s="348">
        <v>15.2957</v>
      </c>
      <c r="U346" s="348">
        <v>1.2231000000000001</v>
      </c>
      <c r="V346" s="348">
        <v>4.7422000000000004</v>
      </c>
      <c r="W346" s="348">
        <v>-2.157</v>
      </c>
      <c r="X346" s="348">
        <v>12.9582</v>
      </c>
      <c r="Y346" s="374"/>
      <c r="Z346" s="346">
        <v>139</v>
      </c>
      <c r="AA346" s="346">
        <v>111</v>
      </c>
      <c r="AB346" s="346">
        <v>156</v>
      </c>
      <c r="AC346" s="346">
        <v>135</v>
      </c>
      <c r="AD346" s="346">
        <v>106</v>
      </c>
      <c r="AE346" s="346">
        <v>92</v>
      </c>
      <c r="AF346" s="346">
        <v>53</v>
      </c>
      <c r="AG346" s="346">
        <v>42</v>
      </c>
      <c r="AH346" s="346" t="s">
        <v>430</v>
      </c>
      <c r="AI346" s="346" t="s">
        <v>430</v>
      </c>
      <c r="AJ346" s="346">
        <v>127</v>
      </c>
      <c r="AK346" s="346">
        <v>103</v>
      </c>
      <c r="AL346" s="346">
        <v>97</v>
      </c>
      <c r="AM346" s="346">
        <v>94</v>
      </c>
      <c r="AN346" s="346">
        <v>103</v>
      </c>
      <c r="AO346" s="373"/>
      <c r="AP346" s="348" t="s">
        <v>430</v>
      </c>
      <c r="AQ346" s="348" t="s">
        <v>430</v>
      </c>
      <c r="AR346" s="348" t="s">
        <v>430</v>
      </c>
      <c r="AS346" s="348">
        <v>6.94</v>
      </c>
      <c r="AT346" s="348">
        <v>3.81</v>
      </c>
      <c r="AU346" s="351"/>
      <c r="AV346" s="346" t="s">
        <v>430</v>
      </c>
      <c r="AW346" s="346" t="s">
        <v>430</v>
      </c>
      <c r="AX346" s="346" t="s">
        <v>430</v>
      </c>
      <c r="AY346" s="346">
        <v>43</v>
      </c>
      <c r="AZ346" s="346">
        <v>91</v>
      </c>
      <c r="BA346" s="374"/>
      <c r="BB346" s="348">
        <v>13.6579301940754</v>
      </c>
      <c r="BC346" s="348">
        <v>0.99652689536875605</v>
      </c>
      <c r="BD346" s="348">
        <v>5.6929069456849099E-2</v>
      </c>
      <c r="BE346" s="375">
        <v>-4.6931278094649399E-2</v>
      </c>
      <c r="BF346" s="374"/>
      <c r="BG346" s="372">
        <v>0.13919999999999999</v>
      </c>
      <c r="BH346" s="373"/>
      <c r="BI346" s="843">
        <v>88.827600000000004</v>
      </c>
      <c r="BJ346" s="843">
        <v>10.9396</v>
      </c>
      <c r="BK346" s="348" t="s">
        <v>430</v>
      </c>
      <c r="BL346" s="843">
        <v>0.23280000000000001</v>
      </c>
      <c r="BM346" s="373"/>
      <c r="BN346" s="372" t="s">
        <v>4799</v>
      </c>
      <c r="BO346" s="372" t="s">
        <v>2913</v>
      </c>
      <c r="BP346" s="372" t="s">
        <v>4800</v>
      </c>
      <c r="BQ346" s="372" t="s">
        <v>1018</v>
      </c>
      <c r="BR346" s="372" t="s">
        <v>4801</v>
      </c>
      <c r="BS346" s="373"/>
      <c r="BT346" s="354" t="s">
        <v>555</v>
      </c>
    </row>
    <row r="347" spans="1:72" s="428" customFormat="1" x14ac:dyDescent="0.25">
      <c r="A347" s="345" t="s">
        <v>5606</v>
      </c>
      <c r="B347" s="373"/>
      <c r="C347" s="719">
        <v>45545</v>
      </c>
      <c r="D347" s="373"/>
      <c r="E347" s="346">
        <v>518.79</v>
      </c>
      <c r="F347" s="373"/>
      <c r="G347" s="347">
        <v>9.8574000000000002</v>
      </c>
      <c r="H347" s="374"/>
      <c r="I347" s="348">
        <v>-0.19639999999999999</v>
      </c>
      <c r="J347" s="348">
        <v>-0.83099999999999996</v>
      </c>
      <c r="K347" s="348">
        <v>-1.9602999999999999</v>
      </c>
      <c r="L347" s="348">
        <v>5.8762999999999996</v>
      </c>
      <c r="M347" s="348">
        <v>12.3607</v>
      </c>
      <c r="N347" s="350">
        <v>3.6465000000000001</v>
      </c>
      <c r="O347" s="348">
        <v>-0.71560000000000001</v>
      </c>
      <c r="P347" s="348" t="s">
        <v>430</v>
      </c>
      <c r="Q347" s="348" t="s">
        <v>430</v>
      </c>
      <c r="R347" s="348" t="s">
        <v>430</v>
      </c>
      <c r="S347" s="348">
        <v>1.5013000000000001</v>
      </c>
      <c r="T347" s="348">
        <v>21.855799999999999</v>
      </c>
      <c r="U347" s="348">
        <v>4.4980000000000002</v>
      </c>
      <c r="V347" s="348">
        <v>5.7127999999999997</v>
      </c>
      <c r="W347" s="348">
        <v>-1.2403</v>
      </c>
      <c r="X347" s="348">
        <v>-0.71560000000000001</v>
      </c>
      <c r="Y347" s="374"/>
      <c r="Z347" s="346">
        <v>147</v>
      </c>
      <c r="AA347" s="346">
        <v>89</v>
      </c>
      <c r="AB347" s="346">
        <v>66</v>
      </c>
      <c r="AC347" s="346">
        <v>50</v>
      </c>
      <c r="AD347" s="346">
        <v>36</v>
      </c>
      <c r="AE347" s="346">
        <v>101</v>
      </c>
      <c r="AF347" s="346">
        <v>62</v>
      </c>
      <c r="AG347" s="346" t="s">
        <v>430</v>
      </c>
      <c r="AH347" s="346" t="s">
        <v>430</v>
      </c>
      <c r="AI347" s="346" t="s">
        <v>430</v>
      </c>
      <c r="AJ347" s="346">
        <v>93</v>
      </c>
      <c r="AK347" s="346">
        <v>33</v>
      </c>
      <c r="AL347" s="346">
        <v>65</v>
      </c>
      <c r="AM347" s="346">
        <v>88</v>
      </c>
      <c r="AN347" s="346">
        <v>49</v>
      </c>
      <c r="AO347" s="373"/>
      <c r="AP347" s="348" t="s">
        <v>430</v>
      </c>
      <c r="AQ347" s="348" t="s">
        <v>430</v>
      </c>
      <c r="AR347" s="348" t="s">
        <v>430</v>
      </c>
      <c r="AS347" s="348" t="s">
        <v>430</v>
      </c>
      <c r="AT347" s="348">
        <v>10.41</v>
      </c>
      <c r="AU347" s="351"/>
      <c r="AV347" s="346" t="s">
        <v>430</v>
      </c>
      <c r="AW347" s="346" t="s">
        <v>430</v>
      </c>
      <c r="AX347" s="346" t="s">
        <v>430</v>
      </c>
      <c r="AY347" s="346" t="s">
        <v>430</v>
      </c>
      <c r="AZ347" s="346">
        <v>36</v>
      </c>
      <c r="BA347" s="374"/>
      <c r="BB347" s="348">
        <v>18.1068540807549</v>
      </c>
      <c r="BC347" s="348">
        <v>0.99639145297800702</v>
      </c>
      <c r="BD347" s="348">
        <v>-2.0109735240518501E-2</v>
      </c>
      <c r="BE347" s="375">
        <v>-4.5149673446736399E-2</v>
      </c>
      <c r="BF347" s="374"/>
      <c r="BG347" s="372">
        <v>0.1542</v>
      </c>
      <c r="BH347" s="373"/>
      <c r="BI347" s="843">
        <v>20.503599999999999</v>
      </c>
      <c r="BJ347" s="843">
        <v>29.5961</v>
      </c>
      <c r="BK347" s="843">
        <v>51.579900000000002</v>
      </c>
      <c r="BL347" s="843">
        <v>-1.6796</v>
      </c>
      <c r="BM347" s="373"/>
      <c r="BN347" s="372" t="s">
        <v>4803</v>
      </c>
      <c r="BO347" s="372" t="s">
        <v>4804</v>
      </c>
      <c r="BP347" s="372" t="s">
        <v>3270</v>
      </c>
      <c r="BQ347" s="372" t="s">
        <v>4805</v>
      </c>
      <c r="BR347" s="372" t="s">
        <v>4806</v>
      </c>
      <c r="BS347" s="373"/>
      <c r="BT347" s="354" t="s">
        <v>555</v>
      </c>
    </row>
    <row r="348" spans="1:72" s="428" customFormat="1" x14ac:dyDescent="0.25">
      <c r="A348" s="345" t="s">
        <v>5607</v>
      </c>
      <c r="B348" s="373"/>
      <c r="C348" s="719">
        <v>43822</v>
      </c>
      <c r="D348" s="373"/>
      <c r="E348" s="346">
        <v>518.79</v>
      </c>
      <c r="F348" s="373"/>
      <c r="G348" s="347">
        <v>26.0915</v>
      </c>
      <c r="H348" s="374"/>
      <c r="I348" s="348">
        <v>-0.443</v>
      </c>
      <c r="J348" s="348">
        <v>-0.71879999999999999</v>
      </c>
      <c r="K348" s="348">
        <v>-2.9329999999999998</v>
      </c>
      <c r="L348" s="348">
        <v>5.1771000000000003</v>
      </c>
      <c r="M348" s="348">
        <v>8.3857999999999997</v>
      </c>
      <c r="N348" s="350">
        <v>7.6151</v>
      </c>
      <c r="O348" s="348">
        <v>-0.8831</v>
      </c>
      <c r="P348" s="348">
        <v>16.804099999999998</v>
      </c>
      <c r="Q348" s="348">
        <v>11.7249</v>
      </c>
      <c r="R348" s="348" t="s">
        <v>430</v>
      </c>
      <c r="S348" s="348">
        <v>1.532</v>
      </c>
      <c r="T348" s="348">
        <v>20.543399999999998</v>
      </c>
      <c r="U348" s="348">
        <v>5.1033999999999997</v>
      </c>
      <c r="V348" s="348">
        <v>7.4950000000000001</v>
      </c>
      <c r="W348" s="348">
        <v>-1.6677</v>
      </c>
      <c r="X348" s="348">
        <v>15.3384</v>
      </c>
      <c r="Y348" s="374"/>
      <c r="Z348" s="346">
        <v>189</v>
      </c>
      <c r="AA348" s="346">
        <v>80</v>
      </c>
      <c r="AB348" s="346">
        <v>118</v>
      </c>
      <c r="AC348" s="346">
        <v>69</v>
      </c>
      <c r="AD348" s="346">
        <v>73</v>
      </c>
      <c r="AE348" s="346">
        <v>57</v>
      </c>
      <c r="AF348" s="346">
        <v>69</v>
      </c>
      <c r="AG348" s="346">
        <v>17</v>
      </c>
      <c r="AH348" s="346">
        <v>12</v>
      </c>
      <c r="AI348" s="346" t="s">
        <v>430</v>
      </c>
      <c r="AJ348" s="346">
        <v>85</v>
      </c>
      <c r="AK348" s="346">
        <v>50</v>
      </c>
      <c r="AL348" s="346">
        <v>53</v>
      </c>
      <c r="AM348" s="346">
        <v>82</v>
      </c>
      <c r="AN348" s="346">
        <v>76</v>
      </c>
      <c r="AO348" s="373"/>
      <c r="AP348" s="348" t="s">
        <v>430</v>
      </c>
      <c r="AQ348" s="348" t="s">
        <v>430</v>
      </c>
      <c r="AR348" s="348">
        <v>13.44</v>
      </c>
      <c r="AS348" s="348">
        <v>8.5</v>
      </c>
      <c r="AT348" s="348">
        <v>9.5</v>
      </c>
      <c r="AU348" s="351"/>
      <c r="AV348" s="346" t="s">
        <v>430</v>
      </c>
      <c r="AW348" s="346" t="s">
        <v>430</v>
      </c>
      <c r="AX348" s="346">
        <v>11</v>
      </c>
      <c r="AY348" s="346">
        <v>33</v>
      </c>
      <c r="AZ348" s="346">
        <v>56</v>
      </c>
      <c r="BA348" s="374"/>
      <c r="BB348" s="348">
        <v>16.896789090980299</v>
      </c>
      <c r="BC348" s="348">
        <v>0.99630775285613404</v>
      </c>
      <c r="BD348" s="348">
        <v>6.1729873522678398E-2</v>
      </c>
      <c r="BE348" s="375">
        <v>-2.6638124160975E-2</v>
      </c>
      <c r="BF348" s="374"/>
      <c r="BG348" s="372">
        <v>0.4269</v>
      </c>
      <c r="BH348" s="373"/>
      <c r="BI348" s="843">
        <v>86.607399999999998</v>
      </c>
      <c r="BJ348" s="843">
        <v>13.2401</v>
      </c>
      <c r="BK348" s="348" t="s">
        <v>430</v>
      </c>
      <c r="BL348" s="843">
        <v>0.1525</v>
      </c>
      <c r="BM348" s="373"/>
      <c r="BN348" s="372" t="s">
        <v>4551</v>
      </c>
      <c r="BO348" s="372" t="s">
        <v>2518</v>
      </c>
      <c r="BP348" s="372" t="s">
        <v>4553</v>
      </c>
      <c r="BQ348" s="372" t="s">
        <v>4554</v>
      </c>
      <c r="BR348" s="372" t="s">
        <v>4555</v>
      </c>
      <c r="BS348" s="373"/>
      <c r="BT348" s="354" t="s">
        <v>548</v>
      </c>
    </row>
    <row r="349" spans="1:72" s="428" customFormat="1" x14ac:dyDescent="0.25">
      <c r="A349" s="345" t="s">
        <v>5608</v>
      </c>
      <c r="B349" s="373"/>
      <c r="C349" s="719">
        <v>45527</v>
      </c>
      <c r="D349" s="373"/>
      <c r="E349" s="346">
        <v>510.67599999999999</v>
      </c>
      <c r="F349" s="373"/>
      <c r="G349" s="347">
        <v>10.074400000000001</v>
      </c>
      <c r="H349" s="374"/>
      <c r="I349" s="348">
        <v>-5.6500000000000002E-2</v>
      </c>
      <c r="J349" s="348">
        <v>-1.083</v>
      </c>
      <c r="K349" s="348">
        <v>-2.5602</v>
      </c>
      <c r="L349" s="348">
        <v>4.8160999999999996</v>
      </c>
      <c r="M349" s="348">
        <v>6.6909999999999998</v>
      </c>
      <c r="N349" s="350">
        <v>2.2128000000000001</v>
      </c>
      <c r="O349" s="348">
        <v>-0.1663</v>
      </c>
      <c r="P349" s="348" t="s">
        <v>430</v>
      </c>
      <c r="Q349" s="348" t="s">
        <v>430</v>
      </c>
      <c r="R349" s="348" t="s">
        <v>430</v>
      </c>
      <c r="S349" s="348">
        <v>0.82469999999999999</v>
      </c>
      <c r="T349" s="348">
        <v>15.882899999999999</v>
      </c>
      <c r="U349" s="348">
        <v>-0.22189999999999999</v>
      </c>
      <c r="V349" s="348">
        <v>4.0174000000000003</v>
      </c>
      <c r="W349" s="348">
        <v>-1.7447999999999999</v>
      </c>
      <c r="X349" s="348">
        <v>0.3624</v>
      </c>
      <c r="Y349" s="374"/>
      <c r="Z349" s="346">
        <v>109</v>
      </c>
      <c r="AA349" s="346">
        <v>107</v>
      </c>
      <c r="AB349" s="346">
        <v>101</v>
      </c>
      <c r="AC349" s="346">
        <v>77</v>
      </c>
      <c r="AD349" s="346">
        <v>88</v>
      </c>
      <c r="AE349" s="346">
        <v>112</v>
      </c>
      <c r="AF349" s="346">
        <v>58</v>
      </c>
      <c r="AG349" s="346" t="s">
        <v>430</v>
      </c>
      <c r="AH349" s="346" t="s">
        <v>430</v>
      </c>
      <c r="AI349" s="346" t="s">
        <v>430</v>
      </c>
      <c r="AJ349" s="346">
        <v>104</v>
      </c>
      <c r="AK349" s="346">
        <v>97</v>
      </c>
      <c r="AL349" s="346">
        <v>101</v>
      </c>
      <c r="AM349" s="346">
        <v>101</v>
      </c>
      <c r="AN349" s="346">
        <v>83</v>
      </c>
      <c r="AO349" s="373"/>
      <c r="AP349" s="348" t="s">
        <v>430</v>
      </c>
      <c r="AQ349" s="348" t="s">
        <v>430</v>
      </c>
      <c r="AR349" s="348" t="s">
        <v>430</v>
      </c>
      <c r="AS349" s="348" t="s">
        <v>430</v>
      </c>
      <c r="AT349" s="348">
        <v>4.0599999999999996</v>
      </c>
      <c r="AU349" s="351"/>
      <c r="AV349" s="346" t="s">
        <v>430</v>
      </c>
      <c r="AW349" s="346" t="s">
        <v>430</v>
      </c>
      <c r="AX349" s="346" t="s">
        <v>430</v>
      </c>
      <c r="AY349" s="346" t="s">
        <v>430</v>
      </c>
      <c r="AZ349" s="346">
        <v>88</v>
      </c>
      <c r="BA349" s="374"/>
      <c r="BB349" s="348">
        <v>14.776663723785299</v>
      </c>
      <c r="BC349" s="348">
        <v>0.99841325680080595</v>
      </c>
      <c r="BD349" s="348">
        <v>-2.4308361698182301E-2</v>
      </c>
      <c r="BE349" s="375">
        <v>-3.4095057224872799E-2</v>
      </c>
      <c r="BF349" s="374"/>
      <c r="BG349" s="372">
        <v>6.5000000000000002E-2</v>
      </c>
      <c r="BH349" s="373"/>
      <c r="BI349" s="843">
        <v>50.914700000000003</v>
      </c>
      <c r="BJ349" s="843">
        <v>24.555399999999999</v>
      </c>
      <c r="BK349" s="843">
        <v>23.994299999999999</v>
      </c>
      <c r="BL349" s="843">
        <v>0.53559999999999997</v>
      </c>
      <c r="BM349" s="373"/>
      <c r="BN349" s="372" t="s">
        <v>4809</v>
      </c>
      <c r="BO349" s="372" t="s">
        <v>4810</v>
      </c>
      <c r="BP349" s="372" t="s">
        <v>4811</v>
      </c>
      <c r="BQ349" s="372" t="s">
        <v>4812</v>
      </c>
      <c r="BR349" s="372" t="s">
        <v>4813</v>
      </c>
      <c r="BS349" s="373"/>
      <c r="BT349" s="354" t="s">
        <v>555</v>
      </c>
    </row>
    <row r="350" spans="1:72" s="428" customFormat="1" x14ac:dyDescent="0.25">
      <c r="A350" s="345" t="s">
        <v>5609</v>
      </c>
      <c r="B350" s="373"/>
      <c r="C350" s="719">
        <v>44287</v>
      </c>
      <c r="D350" s="373"/>
      <c r="E350" s="346">
        <v>490.62299999999999</v>
      </c>
      <c r="F350" s="373"/>
      <c r="G350" s="347">
        <v>25.919499999999999</v>
      </c>
      <c r="H350" s="374"/>
      <c r="I350" s="348">
        <v>-0.37780000000000002</v>
      </c>
      <c r="J350" s="348">
        <v>-1.3609</v>
      </c>
      <c r="K350" s="348">
        <v>-2.3887</v>
      </c>
      <c r="L350" s="348">
        <v>4.6436999999999999</v>
      </c>
      <c r="M350" s="348">
        <v>8.8145000000000007</v>
      </c>
      <c r="N350" s="350">
        <v>6.7827999999999999</v>
      </c>
      <c r="O350" s="348">
        <v>2.5360999999999998</v>
      </c>
      <c r="P350" s="348">
        <v>14.584899999999999</v>
      </c>
      <c r="Q350" s="348">
        <v>16.155999999999999</v>
      </c>
      <c r="R350" s="348" t="s">
        <v>430</v>
      </c>
      <c r="S350" s="348">
        <v>0.7056</v>
      </c>
      <c r="T350" s="348">
        <v>18.100999999999999</v>
      </c>
      <c r="U350" s="348">
        <v>3.0912000000000002</v>
      </c>
      <c r="V350" s="348">
        <v>9.1513000000000009</v>
      </c>
      <c r="W350" s="348">
        <v>-2.69</v>
      </c>
      <c r="X350" s="348">
        <v>19.1084</v>
      </c>
      <c r="Y350" s="374"/>
      <c r="Z350" s="346">
        <v>173</v>
      </c>
      <c r="AA350" s="346">
        <v>147</v>
      </c>
      <c r="AB350" s="346">
        <v>97</v>
      </c>
      <c r="AC350" s="346">
        <v>89</v>
      </c>
      <c r="AD350" s="346">
        <v>54</v>
      </c>
      <c r="AE350" s="346">
        <v>73</v>
      </c>
      <c r="AF350" s="346">
        <v>34</v>
      </c>
      <c r="AG350" s="346">
        <v>29</v>
      </c>
      <c r="AH350" s="346">
        <v>3</v>
      </c>
      <c r="AI350" s="346" t="s">
        <v>430</v>
      </c>
      <c r="AJ350" s="346">
        <v>117</v>
      </c>
      <c r="AK350" s="346">
        <v>74</v>
      </c>
      <c r="AL350" s="346">
        <v>80</v>
      </c>
      <c r="AM350" s="346">
        <v>55</v>
      </c>
      <c r="AN350" s="346">
        <v>214</v>
      </c>
      <c r="AO350" s="373"/>
      <c r="AP350" s="348" t="s">
        <v>430</v>
      </c>
      <c r="AQ350" s="348" t="s">
        <v>430</v>
      </c>
      <c r="AR350" s="348">
        <v>15.81</v>
      </c>
      <c r="AS350" s="348">
        <v>9.25</v>
      </c>
      <c r="AT350" s="348">
        <v>7.76</v>
      </c>
      <c r="AU350" s="351"/>
      <c r="AV350" s="346" t="s">
        <v>430</v>
      </c>
      <c r="AW350" s="346" t="s">
        <v>430</v>
      </c>
      <c r="AX350" s="346">
        <v>5</v>
      </c>
      <c r="AY350" s="346">
        <v>24</v>
      </c>
      <c r="AZ350" s="346">
        <v>74</v>
      </c>
      <c r="BA350" s="374"/>
      <c r="BB350" s="348">
        <v>16.157663548211399</v>
      </c>
      <c r="BC350" s="348">
        <v>0.99885321198879595</v>
      </c>
      <c r="BD350" s="348">
        <v>6.1382133760045497E-2</v>
      </c>
      <c r="BE350" s="375">
        <v>-2.4348564780606301E-2</v>
      </c>
      <c r="BF350" s="374"/>
      <c r="BG350" s="372">
        <v>0.17150000000000001</v>
      </c>
      <c r="BH350" s="373"/>
      <c r="BI350" s="843">
        <v>11.0785</v>
      </c>
      <c r="BJ350" s="843">
        <v>84.549000000000007</v>
      </c>
      <c r="BK350" s="843">
        <v>4.2438900000000004</v>
      </c>
      <c r="BL350" s="843">
        <v>0.12861</v>
      </c>
      <c r="BM350" s="373"/>
      <c r="BN350" s="372" t="s">
        <v>1640</v>
      </c>
      <c r="BO350" s="372" t="s">
        <v>1871</v>
      </c>
      <c r="BP350" s="372" t="s">
        <v>4655</v>
      </c>
      <c r="BQ350" s="372" t="s">
        <v>4656</v>
      </c>
      <c r="BR350" s="372" t="s">
        <v>4571</v>
      </c>
      <c r="BS350" s="373"/>
      <c r="BT350" s="354" t="s">
        <v>4704</v>
      </c>
    </row>
    <row r="351" spans="1:72" s="428" customFormat="1" ht="11" x14ac:dyDescent="0.3">
      <c r="A351" s="845" t="s">
        <v>5610</v>
      </c>
      <c r="B351" s="846"/>
      <c r="C351" s="847">
        <v>45573</v>
      </c>
      <c r="D351" s="846"/>
      <c r="E351" s="848">
        <v>463.34399999999999</v>
      </c>
      <c r="F351" s="846"/>
      <c r="G351" s="849">
        <v>9.6140000000000008</v>
      </c>
      <c r="H351" s="851"/>
      <c r="I351" s="850">
        <v>-0.7228</v>
      </c>
      <c r="J351" s="850">
        <v>-0.42470000000000002</v>
      </c>
      <c r="K351" s="850">
        <v>-0.89680000000000004</v>
      </c>
      <c r="L351" s="850">
        <v>3.8340999999999998</v>
      </c>
      <c r="M351" s="850">
        <v>6.5853999999999999</v>
      </c>
      <c r="N351" s="852">
        <v>4.1715999999999998</v>
      </c>
      <c r="O351" s="850" t="s">
        <v>430</v>
      </c>
      <c r="P351" s="850" t="s">
        <v>430</v>
      </c>
      <c r="Q351" s="850" t="s">
        <v>430</v>
      </c>
      <c r="R351" s="850" t="s">
        <v>430</v>
      </c>
      <c r="S351" s="850">
        <v>0.63849999999999996</v>
      </c>
      <c r="T351" s="850">
        <v>16.802299999999999</v>
      </c>
      <c r="U351" s="850">
        <v>2.8235000000000001</v>
      </c>
      <c r="V351" s="850">
        <v>8.2902000000000005</v>
      </c>
      <c r="W351" s="850">
        <v>-2.6627999999999998</v>
      </c>
      <c r="X351" s="850">
        <v>-2.0259</v>
      </c>
      <c r="Y351" s="851"/>
      <c r="Z351" s="848">
        <v>208</v>
      </c>
      <c r="AA351" s="848">
        <v>57</v>
      </c>
      <c r="AB351" s="848">
        <v>50</v>
      </c>
      <c r="AC351" s="848">
        <v>120</v>
      </c>
      <c r="AD351" s="848">
        <v>89</v>
      </c>
      <c r="AE351" s="848">
        <v>88</v>
      </c>
      <c r="AF351" s="848" t="s">
        <v>430</v>
      </c>
      <c r="AG351" s="848" t="s">
        <v>430</v>
      </c>
      <c r="AH351" s="848" t="s">
        <v>430</v>
      </c>
      <c r="AI351" s="848" t="s">
        <v>430</v>
      </c>
      <c r="AJ351" s="848">
        <v>123</v>
      </c>
      <c r="AK351" s="848">
        <v>86</v>
      </c>
      <c r="AL351" s="848">
        <v>89</v>
      </c>
      <c r="AM351" s="848">
        <v>68</v>
      </c>
      <c r="AN351" s="848">
        <v>189</v>
      </c>
      <c r="AO351" s="846"/>
      <c r="AP351" s="850" t="s">
        <v>430</v>
      </c>
      <c r="AQ351" s="850" t="s">
        <v>430</v>
      </c>
      <c r="AR351" s="850" t="s">
        <v>430</v>
      </c>
      <c r="AS351" s="850" t="s">
        <v>430</v>
      </c>
      <c r="AT351" s="850">
        <v>5.71</v>
      </c>
      <c r="AU351" s="853"/>
      <c r="AV351" s="848" t="s">
        <v>430</v>
      </c>
      <c r="AW351" s="848" t="s">
        <v>430</v>
      </c>
      <c r="AX351" s="848" t="s">
        <v>430</v>
      </c>
      <c r="AY351" s="848" t="s">
        <v>430</v>
      </c>
      <c r="AZ351" s="848">
        <v>84</v>
      </c>
      <c r="BA351" s="851"/>
      <c r="BB351" s="850">
        <v>19.0828418111366</v>
      </c>
      <c r="BC351" s="850">
        <v>0.99792291541128397</v>
      </c>
      <c r="BD351" s="850">
        <v>-2.61994502798223E-2</v>
      </c>
      <c r="BE351" s="856">
        <v>-5.3521478114600597E-2</v>
      </c>
      <c r="BF351" s="851"/>
      <c r="BG351" s="859">
        <v>0.18820000000000001</v>
      </c>
      <c r="BH351" s="846"/>
      <c r="BI351" s="850">
        <v>21.229399999999998</v>
      </c>
      <c r="BJ351" s="850">
        <v>78.697699999999998</v>
      </c>
      <c r="BK351" s="850" t="s">
        <v>430</v>
      </c>
      <c r="BL351" s="850">
        <v>7.2900000000000006E-2</v>
      </c>
      <c r="BM351" s="846"/>
      <c r="BN351" s="859" t="s">
        <v>4816</v>
      </c>
      <c r="BO351" s="859" t="s">
        <v>4817</v>
      </c>
      <c r="BP351" s="859" t="s">
        <v>4818</v>
      </c>
      <c r="BQ351" s="859" t="s">
        <v>4819</v>
      </c>
      <c r="BR351" s="859" t="s">
        <v>4820</v>
      </c>
      <c r="BS351" s="846"/>
      <c r="BT351" s="860" t="s">
        <v>555</v>
      </c>
    </row>
    <row r="352" spans="1:72" s="428" customFormat="1" x14ac:dyDescent="0.25">
      <c r="A352" s="345" t="s">
        <v>5611</v>
      </c>
      <c r="B352" s="373"/>
      <c r="C352" s="719">
        <v>44615</v>
      </c>
      <c r="D352" s="373"/>
      <c r="E352" s="346">
        <v>463.42399999999998</v>
      </c>
      <c r="F352" s="373"/>
      <c r="G352" s="347">
        <v>14.7271</v>
      </c>
      <c r="H352" s="374"/>
      <c r="I352" s="348">
        <v>7.5399999999999995E-2</v>
      </c>
      <c r="J352" s="348">
        <v>-1.4724999999999999</v>
      </c>
      <c r="K352" s="348">
        <v>-4.1947000000000001</v>
      </c>
      <c r="L352" s="348">
        <v>2.3155999999999999</v>
      </c>
      <c r="M352" s="348">
        <v>-0.63829999999999998</v>
      </c>
      <c r="N352" s="350">
        <v>-3.0377999999999998</v>
      </c>
      <c r="O352" s="348">
        <v>-2.1044999999999998</v>
      </c>
      <c r="P352" s="348">
        <v>8.3322000000000003</v>
      </c>
      <c r="Q352" s="348" t="s">
        <v>430</v>
      </c>
      <c r="R352" s="348" t="s">
        <v>430</v>
      </c>
      <c r="S352" s="348">
        <v>-0.83560000000000001</v>
      </c>
      <c r="T352" s="348">
        <v>8.3767999999999994</v>
      </c>
      <c r="U352" s="348">
        <v>-7.0317999999999996</v>
      </c>
      <c r="V352" s="348">
        <v>-1.8619000000000001</v>
      </c>
      <c r="W352" s="348">
        <v>-2.3266</v>
      </c>
      <c r="X352" s="348">
        <v>8.8843999999999994</v>
      </c>
      <c r="Y352" s="374"/>
      <c r="Z352" s="346">
        <v>71</v>
      </c>
      <c r="AA352" s="346">
        <v>164</v>
      </c>
      <c r="AB352" s="346">
        <v>163</v>
      </c>
      <c r="AC352" s="346">
        <v>169</v>
      </c>
      <c r="AD352" s="346">
        <v>187</v>
      </c>
      <c r="AE352" s="346">
        <v>164</v>
      </c>
      <c r="AF352" s="346">
        <v>84</v>
      </c>
      <c r="AG352" s="346">
        <v>65</v>
      </c>
      <c r="AH352" s="346" t="s">
        <v>430</v>
      </c>
      <c r="AI352" s="346" t="s">
        <v>430</v>
      </c>
      <c r="AJ352" s="346">
        <v>181</v>
      </c>
      <c r="AK352" s="346">
        <v>184</v>
      </c>
      <c r="AL352" s="346">
        <v>185</v>
      </c>
      <c r="AM352" s="346">
        <v>175</v>
      </c>
      <c r="AN352" s="346">
        <v>110</v>
      </c>
      <c r="AO352" s="373"/>
      <c r="AP352" s="348" t="s">
        <v>430</v>
      </c>
      <c r="AQ352" s="348" t="s">
        <v>430</v>
      </c>
      <c r="AR352" s="348" t="s">
        <v>430</v>
      </c>
      <c r="AS352" s="348">
        <v>1.91</v>
      </c>
      <c r="AT352" s="348">
        <v>-5.82</v>
      </c>
      <c r="AU352" s="351"/>
      <c r="AV352" s="346" t="s">
        <v>430</v>
      </c>
      <c r="AW352" s="346" t="s">
        <v>430</v>
      </c>
      <c r="AX352" s="346" t="s">
        <v>430</v>
      </c>
      <c r="AY352" s="346">
        <v>64</v>
      </c>
      <c r="AZ352" s="346">
        <v>179</v>
      </c>
      <c r="BA352" s="374"/>
      <c r="BB352" s="348">
        <v>12.130000530980301</v>
      </c>
      <c r="BC352" s="348">
        <v>0.99724979598364705</v>
      </c>
      <c r="BD352" s="348">
        <v>2.7003008964680199E-2</v>
      </c>
      <c r="BE352" s="375">
        <v>-3.2199740746259503E-2</v>
      </c>
      <c r="BF352" s="374"/>
      <c r="BG352" s="372">
        <v>0.13900000000000001</v>
      </c>
      <c r="BH352" s="373"/>
      <c r="BI352" s="843">
        <v>96.075400000000002</v>
      </c>
      <c r="BJ352" s="843">
        <v>3.54779</v>
      </c>
      <c r="BK352" s="348" t="s">
        <v>430</v>
      </c>
      <c r="BL352" s="843">
        <v>0.37680999999999998</v>
      </c>
      <c r="BM352" s="373"/>
      <c r="BN352" s="372" t="s">
        <v>4822</v>
      </c>
      <c r="BO352" s="372" t="s">
        <v>1147</v>
      </c>
      <c r="BP352" s="372" t="s">
        <v>1148</v>
      </c>
      <c r="BQ352" s="372" t="s">
        <v>1149</v>
      </c>
      <c r="BR352" s="372" t="s">
        <v>4619</v>
      </c>
      <c r="BS352" s="373"/>
      <c r="BT352" s="354" t="s">
        <v>555</v>
      </c>
    </row>
    <row r="353" spans="1:72" s="428" customFormat="1" x14ac:dyDescent="0.25">
      <c r="A353" s="345" t="s">
        <v>5612</v>
      </c>
      <c r="B353" s="373"/>
      <c r="C353" s="719">
        <v>44791</v>
      </c>
      <c r="D353" s="373"/>
      <c r="E353" s="346">
        <v>436.19400000000002</v>
      </c>
      <c r="F353" s="373"/>
      <c r="G353" s="347">
        <v>10.269299999999999</v>
      </c>
      <c r="H353" s="374"/>
      <c r="I353" s="348">
        <v>-7.8799999999999995E-2</v>
      </c>
      <c r="J353" s="348">
        <v>-6.3087999999999997</v>
      </c>
      <c r="K353" s="348">
        <v>-8.6727000000000007</v>
      </c>
      <c r="L353" s="348">
        <v>2.3807</v>
      </c>
      <c r="M353" s="348">
        <v>-3.0649000000000002</v>
      </c>
      <c r="N353" s="350">
        <v>-18.6751</v>
      </c>
      <c r="O353" s="348">
        <v>-16.148800000000001</v>
      </c>
      <c r="P353" s="348">
        <v>-2.0794000000000001</v>
      </c>
      <c r="Q353" s="348" t="s">
        <v>430</v>
      </c>
      <c r="R353" s="348" t="s">
        <v>430</v>
      </c>
      <c r="S353" s="348">
        <v>10.080500000000001</v>
      </c>
      <c r="T353" s="348">
        <v>0.14729999999999999</v>
      </c>
      <c r="U353" s="348">
        <v>-22.840599999999998</v>
      </c>
      <c r="V353" s="348">
        <v>-12.5503</v>
      </c>
      <c r="W353" s="348">
        <v>-7.3711000000000002</v>
      </c>
      <c r="X353" s="348">
        <v>0.65569999999999995</v>
      </c>
      <c r="Y353" s="374"/>
      <c r="Z353" s="346">
        <v>113</v>
      </c>
      <c r="AA353" s="346">
        <v>253</v>
      </c>
      <c r="AB353" s="346">
        <v>260</v>
      </c>
      <c r="AC353" s="346">
        <v>164</v>
      </c>
      <c r="AD353" s="346">
        <v>222</v>
      </c>
      <c r="AE353" s="346">
        <v>228</v>
      </c>
      <c r="AF353" s="346">
        <v>143</v>
      </c>
      <c r="AG353" s="346">
        <v>103</v>
      </c>
      <c r="AH353" s="346" t="s">
        <v>430</v>
      </c>
      <c r="AI353" s="346" t="s">
        <v>430</v>
      </c>
      <c r="AJ353" s="346">
        <v>4</v>
      </c>
      <c r="AK353" s="346">
        <v>244</v>
      </c>
      <c r="AL353" s="346">
        <v>241</v>
      </c>
      <c r="AM353" s="346">
        <v>227</v>
      </c>
      <c r="AN353" s="346">
        <v>262</v>
      </c>
      <c r="AO353" s="373"/>
      <c r="AP353" s="348" t="s">
        <v>430</v>
      </c>
      <c r="AQ353" s="348" t="s">
        <v>430</v>
      </c>
      <c r="AR353" s="348" t="s">
        <v>430</v>
      </c>
      <c r="AS353" s="348">
        <v>-11.68</v>
      </c>
      <c r="AT353" s="348">
        <v>-19.71</v>
      </c>
      <c r="AU353" s="351"/>
      <c r="AV353" s="346" t="s">
        <v>430</v>
      </c>
      <c r="AW353" s="346" t="s">
        <v>430</v>
      </c>
      <c r="AX353" s="346" t="s">
        <v>430</v>
      </c>
      <c r="AY353" s="346">
        <v>102</v>
      </c>
      <c r="AZ353" s="346">
        <v>230</v>
      </c>
      <c r="BA353" s="374"/>
      <c r="BB353" s="348">
        <v>24.690416741246398</v>
      </c>
      <c r="BC353" s="348">
        <v>0.99717562390947301</v>
      </c>
      <c r="BD353" s="348">
        <v>-8.9860250937609208E-3</v>
      </c>
      <c r="BE353" s="375">
        <v>-3.4969160569230703E-2</v>
      </c>
      <c r="BF353" s="374"/>
      <c r="BG353" s="372">
        <v>0.2147</v>
      </c>
      <c r="BH353" s="373"/>
      <c r="BI353" s="843">
        <v>81.564800000000005</v>
      </c>
      <c r="BJ353" s="843">
        <v>18.3782</v>
      </c>
      <c r="BK353" s="348" t="s">
        <v>430</v>
      </c>
      <c r="BL353" s="843">
        <v>5.7000000000000002E-2</v>
      </c>
      <c r="BM353" s="373"/>
      <c r="BN353" s="372" t="s">
        <v>4824</v>
      </c>
      <c r="BO353" s="372" t="s">
        <v>4825</v>
      </c>
      <c r="BP353" s="372" t="s">
        <v>430</v>
      </c>
      <c r="BQ353" s="372" t="s">
        <v>430</v>
      </c>
      <c r="BR353" s="372" t="s">
        <v>430</v>
      </c>
      <c r="BS353" s="373"/>
      <c r="BT353" s="354" t="s">
        <v>555</v>
      </c>
    </row>
    <row r="354" spans="1:72" s="428" customFormat="1" x14ac:dyDescent="0.25">
      <c r="A354" s="345" t="s">
        <v>5613</v>
      </c>
      <c r="B354" s="373"/>
      <c r="C354" s="719">
        <v>45574</v>
      </c>
      <c r="D354" s="373"/>
      <c r="E354" s="346">
        <v>458.53699999999998</v>
      </c>
      <c r="F354" s="373"/>
      <c r="G354" s="347">
        <v>10.064399999999999</v>
      </c>
      <c r="H354" s="374"/>
      <c r="I354" s="348">
        <v>-0.15479999999999999</v>
      </c>
      <c r="J354" s="348">
        <v>-1.4135</v>
      </c>
      <c r="K354" s="348">
        <v>-3.2818000000000001</v>
      </c>
      <c r="L354" s="348">
        <v>3.4952999999999999</v>
      </c>
      <c r="M354" s="348">
        <v>4.0689000000000002</v>
      </c>
      <c r="N354" s="350">
        <v>1.8788</v>
      </c>
      <c r="O354" s="348" t="s">
        <v>430</v>
      </c>
      <c r="P354" s="348" t="s">
        <v>430</v>
      </c>
      <c r="Q354" s="348" t="s">
        <v>430</v>
      </c>
      <c r="R354" s="348" t="s">
        <v>430</v>
      </c>
      <c r="S354" s="348">
        <v>-4.1700000000000001E-2</v>
      </c>
      <c r="T354" s="348">
        <v>13.2193</v>
      </c>
      <c r="U354" s="348">
        <v>-2.0076999999999998</v>
      </c>
      <c r="V354" s="348">
        <v>3.6189</v>
      </c>
      <c r="W354" s="348">
        <v>-2.5070000000000001</v>
      </c>
      <c r="X354" s="348">
        <v>0.33479999999999999</v>
      </c>
      <c r="Y354" s="374"/>
      <c r="Z354" s="346">
        <v>129</v>
      </c>
      <c r="AA354" s="346">
        <v>157</v>
      </c>
      <c r="AB354" s="346">
        <v>147</v>
      </c>
      <c r="AC354" s="346">
        <v>130</v>
      </c>
      <c r="AD354" s="346">
        <v>115</v>
      </c>
      <c r="AE354" s="346">
        <v>113</v>
      </c>
      <c r="AF354" s="346" t="s">
        <v>430</v>
      </c>
      <c r="AG354" s="346" t="s">
        <v>430</v>
      </c>
      <c r="AH354" s="346" t="s">
        <v>430</v>
      </c>
      <c r="AI354" s="346" t="s">
        <v>430</v>
      </c>
      <c r="AJ354" s="346">
        <v>155</v>
      </c>
      <c r="AK354" s="346">
        <v>133</v>
      </c>
      <c r="AL354" s="346">
        <v>130</v>
      </c>
      <c r="AM354" s="346">
        <v>114</v>
      </c>
      <c r="AN354" s="346">
        <v>163</v>
      </c>
      <c r="AO354" s="373"/>
      <c r="AP354" s="348" t="s">
        <v>430</v>
      </c>
      <c r="AQ354" s="348" t="s">
        <v>430</v>
      </c>
      <c r="AR354" s="348" t="s">
        <v>430</v>
      </c>
      <c r="AS354" s="348" t="s">
        <v>430</v>
      </c>
      <c r="AT354" s="348">
        <v>0.86</v>
      </c>
      <c r="AU354" s="351"/>
      <c r="AV354" s="346" t="s">
        <v>430</v>
      </c>
      <c r="AW354" s="346" t="s">
        <v>430</v>
      </c>
      <c r="AX354" s="346" t="s">
        <v>430</v>
      </c>
      <c r="AY354" s="346" t="s">
        <v>430</v>
      </c>
      <c r="AZ354" s="346">
        <v>112</v>
      </c>
      <c r="BA354" s="374"/>
      <c r="BB354" s="348">
        <v>14.357608841730199</v>
      </c>
      <c r="BC354" s="348">
        <v>0.99938266214571803</v>
      </c>
      <c r="BD354" s="348">
        <v>-2.2204353930972798E-2</v>
      </c>
      <c r="BE354" s="375">
        <v>-2.63563779300185E-2</v>
      </c>
      <c r="BF354" s="374"/>
      <c r="BG354" s="372">
        <v>3.4599999999999999E-2</v>
      </c>
      <c r="BH354" s="373"/>
      <c r="BI354" s="843">
        <v>53.481299999999997</v>
      </c>
      <c r="BJ354" s="843">
        <v>43.846400000000003</v>
      </c>
      <c r="BK354" s="843">
        <v>2.1122000000000001</v>
      </c>
      <c r="BL354" s="843">
        <v>0.56010000000000004</v>
      </c>
      <c r="BM354" s="373"/>
      <c r="BN354" s="372" t="s">
        <v>1991</v>
      </c>
      <c r="BO354" s="372" t="s">
        <v>4827</v>
      </c>
      <c r="BP354" s="372" t="s">
        <v>4230</v>
      </c>
      <c r="BQ354" s="372" t="s">
        <v>4435</v>
      </c>
      <c r="BR354" s="372" t="s">
        <v>4436</v>
      </c>
      <c r="BS354" s="373"/>
      <c r="BT354" s="354" t="s">
        <v>555</v>
      </c>
    </row>
    <row r="355" spans="1:72" s="428" customFormat="1" x14ac:dyDescent="0.25">
      <c r="A355" s="345" t="s">
        <v>5614</v>
      </c>
      <c r="B355" s="373"/>
      <c r="C355" s="719">
        <v>44623</v>
      </c>
      <c r="D355" s="373"/>
      <c r="E355" s="346">
        <v>438.07100000000003</v>
      </c>
      <c r="F355" s="373"/>
      <c r="G355" s="347">
        <v>15.7864</v>
      </c>
      <c r="H355" s="374"/>
      <c r="I355" s="348">
        <v>0.1046</v>
      </c>
      <c r="J355" s="348">
        <v>-1.38</v>
      </c>
      <c r="K355" s="348">
        <v>-5.7111999999999998</v>
      </c>
      <c r="L355" s="348">
        <v>-0.51680000000000004</v>
      </c>
      <c r="M355" s="348">
        <v>-4.1657000000000002</v>
      </c>
      <c r="N355" s="350">
        <v>-7.2545000000000002</v>
      </c>
      <c r="O355" s="348">
        <v>-5.5270999999999999</v>
      </c>
      <c r="P355" s="348">
        <v>6.9405000000000001</v>
      </c>
      <c r="Q355" s="348" t="s">
        <v>430</v>
      </c>
      <c r="R355" s="348" t="s">
        <v>430</v>
      </c>
      <c r="S355" s="348">
        <v>-3.2305000000000001</v>
      </c>
      <c r="T355" s="348">
        <v>3.9742000000000002</v>
      </c>
      <c r="U355" s="348">
        <v>-9.2891999999999992</v>
      </c>
      <c r="V355" s="348">
        <v>-4.5060000000000002</v>
      </c>
      <c r="W355" s="348">
        <v>-2.4815</v>
      </c>
      <c r="X355" s="348">
        <v>10.613899999999999</v>
      </c>
      <c r="Y355" s="374"/>
      <c r="Z355" s="346">
        <v>58</v>
      </c>
      <c r="AA355" s="346">
        <v>153</v>
      </c>
      <c r="AB355" s="346">
        <v>244</v>
      </c>
      <c r="AC355" s="346">
        <v>243</v>
      </c>
      <c r="AD355" s="346">
        <v>241</v>
      </c>
      <c r="AE355" s="346">
        <v>207</v>
      </c>
      <c r="AF355" s="346">
        <v>123</v>
      </c>
      <c r="AG355" s="346">
        <v>71</v>
      </c>
      <c r="AH355" s="346" t="s">
        <v>430</v>
      </c>
      <c r="AI355" s="346" t="s">
        <v>430</v>
      </c>
      <c r="AJ355" s="346">
        <v>256</v>
      </c>
      <c r="AK355" s="346">
        <v>239</v>
      </c>
      <c r="AL355" s="346">
        <v>194</v>
      </c>
      <c r="AM355" s="346">
        <v>206</v>
      </c>
      <c r="AN355" s="346">
        <v>154</v>
      </c>
      <c r="AO355" s="373"/>
      <c r="AP355" s="348" t="s">
        <v>430</v>
      </c>
      <c r="AQ355" s="348" t="s">
        <v>430</v>
      </c>
      <c r="AR355" s="348" t="s">
        <v>430</v>
      </c>
      <c r="AS355" s="348">
        <v>-1.17</v>
      </c>
      <c r="AT355" s="348">
        <v>-10.53</v>
      </c>
      <c r="AU355" s="351"/>
      <c r="AV355" s="346" t="s">
        <v>430</v>
      </c>
      <c r="AW355" s="346" t="s">
        <v>430</v>
      </c>
      <c r="AX355" s="346" t="s">
        <v>430</v>
      </c>
      <c r="AY355" s="346">
        <v>95</v>
      </c>
      <c r="AZ355" s="346">
        <v>212</v>
      </c>
      <c r="BA355" s="374"/>
      <c r="BB355" s="348">
        <v>11.8771374709876</v>
      </c>
      <c r="BC355" s="348">
        <v>0</v>
      </c>
      <c r="BD355" s="348">
        <v>1.5728436423362101E-2</v>
      </c>
      <c r="BE355" s="375" t="s">
        <v>430</v>
      </c>
      <c r="BF355" s="374"/>
      <c r="BG355" s="372" t="s">
        <v>430</v>
      </c>
      <c r="BH355" s="373"/>
      <c r="BI355" s="843">
        <v>80.860699999999994</v>
      </c>
      <c r="BJ355" s="843">
        <v>15.582700000000001</v>
      </c>
      <c r="BK355" s="843">
        <v>3.1619000000000002</v>
      </c>
      <c r="BL355" s="843">
        <v>0.3947</v>
      </c>
      <c r="BM355" s="373"/>
      <c r="BN355" s="372" t="s">
        <v>4829</v>
      </c>
      <c r="BO355" s="372" t="s">
        <v>4830</v>
      </c>
      <c r="BP355" s="372" t="s">
        <v>3261</v>
      </c>
      <c r="BQ355" s="372" t="s">
        <v>4831</v>
      </c>
      <c r="BR355" s="372" t="s">
        <v>4677</v>
      </c>
      <c r="BS355" s="373"/>
      <c r="BT355" s="354" t="s">
        <v>555</v>
      </c>
    </row>
    <row r="356" spans="1:72" s="428" customFormat="1" x14ac:dyDescent="0.25">
      <c r="A356" s="345" t="s">
        <v>5615</v>
      </c>
      <c r="B356" s="373"/>
      <c r="C356" s="719">
        <v>44777</v>
      </c>
      <c r="D356" s="373"/>
      <c r="E356" s="346">
        <v>415.07100000000003</v>
      </c>
      <c r="F356" s="373"/>
      <c r="G356" s="347">
        <v>14.526199999999999</v>
      </c>
      <c r="H356" s="374"/>
      <c r="I356" s="348">
        <v>-0.1643</v>
      </c>
      <c r="J356" s="348">
        <v>-2.6360999999999999</v>
      </c>
      <c r="K356" s="348">
        <v>-5.2858999999999998</v>
      </c>
      <c r="L356" s="348">
        <v>1.4414</v>
      </c>
      <c r="M356" s="348">
        <v>5.2028999999999996</v>
      </c>
      <c r="N356" s="350">
        <v>-2.8776999999999999</v>
      </c>
      <c r="O356" s="348">
        <v>-3.367</v>
      </c>
      <c r="P356" s="348">
        <v>7.4339000000000004</v>
      </c>
      <c r="Q356" s="348" t="s">
        <v>430</v>
      </c>
      <c r="R356" s="348" t="s">
        <v>430</v>
      </c>
      <c r="S356" s="348">
        <v>-0.68779999999999997</v>
      </c>
      <c r="T356" s="348">
        <v>14.606</v>
      </c>
      <c r="U356" s="348">
        <v>-1.0072000000000001</v>
      </c>
      <c r="V356" s="348">
        <v>0.96889999999999998</v>
      </c>
      <c r="W356" s="348">
        <v>-4.0890000000000004</v>
      </c>
      <c r="X356" s="348">
        <v>9.5241000000000007</v>
      </c>
      <c r="Y356" s="374"/>
      <c r="Z356" s="346">
        <v>134</v>
      </c>
      <c r="AA356" s="346">
        <v>242</v>
      </c>
      <c r="AB356" s="346">
        <v>233</v>
      </c>
      <c r="AC356" s="346">
        <v>229</v>
      </c>
      <c r="AD356" s="346">
        <v>102</v>
      </c>
      <c r="AE356" s="346">
        <v>161</v>
      </c>
      <c r="AF356" s="346">
        <v>109</v>
      </c>
      <c r="AG356" s="346">
        <v>69</v>
      </c>
      <c r="AH356" s="346" t="s">
        <v>430</v>
      </c>
      <c r="AI356" s="346" t="s">
        <v>430</v>
      </c>
      <c r="AJ356" s="346">
        <v>177</v>
      </c>
      <c r="AK356" s="346">
        <v>109</v>
      </c>
      <c r="AL356" s="346">
        <v>117</v>
      </c>
      <c r="AM356" s="346">
        <v>153</v>
      </c>
      <c r="AN356" s="346">
        <v>251</v>
      </c>
      <c r="AO356" s="373"/>
      <c r="AP356" s="348" t="s">
        <v>430</v>
      </c>
      <c r="AQ356" s="348" t="s">
        <v>430</v>
      </c>
      <c r="AR356" s="348" t="s">
        <v>430</v>
      </c>
      <c r="AS356" s="348">
        <v>2.94</v>
      </c>
      <c r="AT356" s="348">
        <v>0.23</v>
      </c>
      <c r="AU356" s="351"/>
      <c r="AV356" s="346" t="s">
        <v>430</v>
      </c>
      <c r="AW356" s="346" t="s">
        <v>430</v>
      </c>
      <c r="AX356" s="346" t="s">
        <v>430</v>
      </c>
      <c r="AY356" s="346">
        <v>58</v>
      </c>
      <c r="AZ356" s="346">
        <v>125</v>
      </c>
      <c r="BA356" s="374"/>
      <c r="BB356" s="348">
        <v>15.6211441785996</v>
      </c>
      <c r="BC356" s="348">
        <v>0.99859395958072095</v>
      </c>
      <c r="BD356" s="348">
        <v>2.6635029043547701E-2</v>
      </c>
      <c r="BE356" s="375">
        <v>-2.3218610716677201E-2</v>
      </c>
      <c r="BF356" s="374"/>
      <c r="BG356" s="372">
        <v>9.7799999999999998E-2</v>
      </c>
      <c r="BH356" s="373"/>
      <c r="BI356" s="843">
        <v>11.070499999999999</v>
      </c>
      <c r="BJ356" s="843">
        <v>82.939099999999996</v>
      </c>
      <c r="BK356" s="843">
        <v>6.1931200000000004</v>
      </c>
      <c r="BL356" s="843">
        <v>-0.20272000000000001</v>
      </c>
      <c r="BM356" s="373"/>
      <c r="BN356" s="844" t="s">
        <v>4833</v>
      </c>
      <c r="BO356" s="844" t="s">
        <v>4834</v>
      </c>
      <c r="BP356" s="844" t="s">
        <v>4835</v>
      </c>
      <c r="BQ356" s="844" t="s">
        <v>4836</v>
      </c>
      <c r="BR356" s="844" t="s">
        <v>4837</v>
      </c>
      <c r="BS356" s="373"/>
      <c r="BT356" s="354" t="s">
        <v>555</v>
      </c>
    </row>
    <row r="357" spans="1:72" s="428" customFormat="1" x14ac:dyDescent="0.25">
      <c r="A357" s="345" t="s">
        <v>5616</v>
      </c>
      <c r="B357" s="373"/>
      <c r="C357" s="719">
        <v>44631</v>
      </c>
      <c r="D357" s="373"/>
      <c r="E357" s="346">
        <v>397.49700000000001</v>
      </c>
      <c r="F357" s="373"/>
      <c r="G357" s="347">
        <v>21.703299999999999</v>
      </c>
      <c r="H357" s="374"/>
      <c r="I357" s="348">
        <v>-0.37780000000000002</v>
      </c>
      <c r="J357" s="348">
        <v>-1.3625</v>
      </c>
      <c r="K357" s="348">
        <v>-2.3834</v>
      </c>
      <c r="L357" s="348">
        <v>4.6421000000000001</v>
      </c>
      <c r="M357" s="348">
        <v>8.8004999999999995</v>
      </c>
      <c r="N357" s="350">
        <v>6.6942000000000004</v>
      </c>
      <c r="O357" s="348">
        <v>2.5244</v>
      </c>
      <c r="P357" s="348">
        <v>14.368399999999999</v>
      </c>
      <c r="Q357" s="348" t="s">
        <v>430</v>
      </c>
      <c r="R357" s="348" t="s">
        <v>430</v>
      </c>
      <c r="S357" s="348">
        <v>0.70620000000000005</v>
      </c>
      <c r="T357" s="348">
        <v>18.065000000000001</v>
      </c>
      <c r="U357" s="348">
        <v>3.0659000000000001</v>
      </c>
      <c r="V357" s="348">
        <v>9.1353000000000009</v>
      </c>
      <c r="W357" s="348">
        <v>-2.6892999999999998</v>
      </c>
      <c r="X357" s="348">
        <v>18.772300000000001</v>
      </c>
      <c r="Y357" s="374"/>
      <c r="Z357" s="346">
        <v>173</v>
      </c>
      <c r="AA357" s="346">
        <v>149</v>
      </c>
      <c r="AB357" s="346">
        <v>94</v>
      </c>
      <c r="AC357" s="346">
        <v>90</v>
      </c>
      <c r="AD357" s="346">
        <v>57</v>
      </c>
      <c r="AE357" s="346">
        <v>78</v>
      </c>
      <c r="AF357" s="346">
        <v>35</v>
      </c>
      <c r="AG357" s="346">
        <v>37</v>
      </c>
      <c r="AH357" s="346" t="s">
        <v>430</v>
      </c>
      <c r="AI357" s="346" t="s">
        <v>430</v>
      </c>
      <c r="AJ357" s="346">
        <v>115</v>
      </c>
      <c r="AK357" s="346">
        <v>76</v>
      </c>
      <c r="AL357" s="346">
        <v>81</v>
      </c>
      <c r="AM357" s="346">
        <v>56</v>
      </c>
      <c r="AN357" s="346">
        <v>213</v>
      </c>
      <c r="AO357" s="373"/>
      <c r="AP357" s="348" t="s">
        <v>430</v>
      </c>
      <c r="AQ357" s="348" t="s">
        <v>430</v>
      </c>
      <c r="AR357" s="348" t="s">
        <v>430</v>
      </c>
      <c r="AS357" s="348">
        <v>9.17</v>
      </c>
      <c r="AT357" s="348">
        <v>7.73</v>
      </c>
      <c r="AU357" s="351"/>
      <c r="AV357" s="346" t="s">
        <v>430</v>
      </c>
      <c r="AW357" s="346" t="s">
        <v>430</v>
      </c>
      <c r="AX357" s="346" t="s">
        <v>430</v>
      </c>
      <c r="AY357" s="346">
        <v>26</v>
      </c>
      <c r="AZ357" s="346">
        <v>76</v>
      </c>
      <c r="BA357" s="374"/>
      <c r="BB357" s="348">
        <v>16.1242839234645</v>
      </c>
      <c r="BC357" s="348">
        <v>0.99688802392813902</v>
      </c>
      <c r="BD357" s="348">
        <v>6.05173330408669E-2</v>
      </c>
      <c r="BE357" s="375">
        <v>-3.8342570005801997E-2</v>
      </c>
      <c r="BF357" s="374"/>
      <c r="BG357" s="372">
        <v>0.18920000000000001</v>
      </c>
      <c r="BH357" s="373"/>
      <c r="BI357" s="843">
        <v>11.0593</v>
      </c>
      <c r="BJ357" s="843">
        <v>84.403000000000006</v>
      </c>
      <c r="BK357" s="843">
        <v>4.2370599999999996</v>
      </c>
      <c r="BL357" s="843">
        <v>0.30064000000000002</v>
      </c>
      <c r="BM357" s="373"/>
      <c r="BN357" s="372" t="s">
        <v>1640</v>
      </c>
      <c r="BO357" s="372" t="s">
        <v>1871</v>
      </c>
      <c r="BP357" s="372" t="s">
        <v>4655</v>
      </c>
      <c r="BQ357" s="372" t="s">
        <v>4656</v>
      </c>
      <c r="BR357" s="372" t="s">
        <v>4571</v>
      </c>
      <c r="BS357" s="373"/>
      <c r="BT357" s="354" t="s">
        <v>555</v>
      </c>
    </row>
    <row r="358" spans="1:72" s="428" customFormat="1" x14ac:dyDescent="0.25">
      <c r="A358" s="345" t="s">
        <v>5617</v>
      </c>
      <c r="B358" s="373"/>
      <c r="C358" s="719">
        <v>45887</v>
      </c>
      <c r="D358" s="373"/>
      <c r="E358" s="346">
        <v>412.548</v>
      </c>
      <c r="F358" s="373"/>
      <c r="G358" s="347">
        <v>10.9399</v>
      </c>
      <c r="H358" s="374"/>
      <c r="I358" s="348">
        <v>7.3000000000000001E-3</v>
      </c>
      <c r="J358" s="348">
        <v>-5.8500000000000003E-2</v>
      </c>
      <c r="K358" s="348">
        <v>0.52749999999999997</v>
      </c>
      <c r="L358" s="348">
        <v>10.0693</v>
      </c>
      <c r="M358" s="348">
        <v>20.130199999999999</v>
      </c>
      <c r="N358" s="350">
        <v>8.0931999999999995</v>
      </c>
      <c r="O358" s="348" t="s">
        <v>430</v>
      </c>
      <c r="P358" s="348" t="s">
        <v>430</v>
      </c>
      <c r="Q358" s="348" t="s">
        <v>430</v>
      </c>
      <c r="R358" s="348" t="s">
        <v>430</v>
      </c>
      <c r="S358" s="348">
        <v>4.2271999999999998</v>
      </c>
      <c r="T358" s="348">
        <v>29.383600000000001</v>
      </c>
      <c r="U358" s="348">
        <v>10.8309</v>
      </c>
      <c r="V358" s="348">
        <v>10.738899999999999</v>
      </c>
      <c r="W358" s="348">
        <v>0.33750000000000002</v>
      </c>
      <c r="X358" s="348">
        <v>8.8179999999999996</v>
      </c>
      <c r="Y358" s="374"/>
      <c r="Z358" s="346">
        <v>84</v>
      </c>
      <c r="AA358" s="346">
        <v>40</v>
      </c>
      <c r="AB358" s="346">
        <v>24</v>
      </c>
      <c r="AC358" s="346">
        <v>14</v>
      </c>
      <c r="AD358" s="346">
        <v>10</v>
      </c>
      <c r="AE358" s="346">
        <v>38</v>
      </c>
      <c r="AF358" s="346" t="s">
        <v>430</v>
      </c>
      <c r="AG358" s="346" t="s">
        <v>430</v>
      </c>
      <c r="AH358" s="346" t="s">
        <v>430</v>
      </c>
      <c r="AI358" s="346" t="s">
        <v>430</v>
      </c>
      <c r="AJ358" s="346">
        <v>31</v>
      </c>
      <c r="AK358" s="346">
        <v>13</v>
      </c>
      <c r="AL358" s="346">
        <v>21</v>
      </c>
      <c r="AM358" s="346">
        <v>30</v>
      </c>
      <c r="AN358" s="346">
        <v>12</v>
      </c>
      <c r="AO358" s="373"/>
      <c r="AP358" s="348" t="s">
        <v>430</v>
      </c>
      <c r="AQ358" s="348" t="s">
        <v>430</v>
      </c>
      <c r="AR358" s="348" t="s">
        <v>430</v>
      </c>
      <c r="AS358" s="348" t="s">
        <v>430</v>
      </c>
      <c r="AT358" s="348">
        <v>21.85</v>
      </c>
      <c r="AU358" s="351"/>
      <c r="AV358" s="346" t="s">
        <v>430</v>
      </c>
      <c r="AW358" s="346" t="s">
        <v>430</v>
      </c>
      <c r="AX358" s="346" t="s">
        <v>430</v>
      </c>
      <c r="AY358" s="346" t="s">
        <v>430</v>
      </c>
      <c r="AZ358" s="346">
        <v>17</v>
      </c>
      <c r="BA358" s="374"/>
      <c r="BB358" s="348">
        <v>16.807051640503399</v>
      </c>
      <c r="BC358" s="348">
        <v>1.00383180735041</v>
      </c>
      <c r="BD358" s="348">
        <v>1.9254461248770099E-2</v>
      </c>
      <c r="BE358" s="375">
        <v>-2.8141399317206599E-2</v>
      </c>
      <c r="BF358" s="374"/>
      <c r="BG358" s="372">
        <v>9.1300000000000006E-2</v>
      </c>
      <c r="BH358" s="373"/>
      <c r="BI358" s="348" t="s">
        <v>430</v>
      </c>
      <c r="BJ358" s="843">
        <v>7.1841100000000004</v>
      </c>
      <c r="BK358" s="843">
        <v>92.766400000000004</v>
      </c>
      <c r="BL358" s="843">
        <v>4.9489999999999999E-2</v>
      </c>
      <c r="BM358" s="373"/>
      <c r="BN358" s="372" t="s">
        <v>5097</v>
      </c>
      <c r="BO358" s="372" t="s">
        <v>4751</v>
      </c>
      <c r="BP358" s="372" t="s">
        <v>4633</v>
      </c>
      <c r="BQ358" s="372" t="s">
        <v>5099</v>
      </c>
      <c r="BR358" s="372" t="s">
        <v>5100</v>
      </c>
      <c r="BS358" s="373"/>
      <c r="BT358" s="354" t="s">
        <v>555</v>
      </c>
    </row>
    <row r="359" spans="1:72" s="428" customFormat="1" x14ac:dyDescent="0.25">
      <c r="A359" s="345" t="s">
        <v>5618</v>
      </c>
      <c r="B359" s="373"/>
      <c r="C359" s="719">
        <v>43936</v>
      </c>
      <c r="D359" s="373"/>
      <c r="E359" s="346">
        <v>378.85599999999999</v>
      </c>
      <c r="F359" s="373"/>
      <c r="G359" s="347">
        <v>27.814900000000002</v>
      </c>
      <c r="H359" s="374"/>
      <c r="I359" s="348">
        <v>0.19700000000000001</v>
      </c>
      <c r="J359" s="348">
        <v>-1.6509</v>
      </c>
      <c r="K359" s="348">
        <v>-4.4791999999999996</v>
      </c>
      <c r="L359" s="348">
        <v>1.6797</v>
      </c>
      <c r="M359" s="348">
        <v>-2.5447000000000002</v>
      </c>
      <c r="N359" s="350">
        <v>-5.1612</v>
      </c>
      <c r="O359" s="348">
        <v>-2.2587000000000002</v>
      </c>
      <c r="P359" s="348">
        <v>6.7830000000000004</v>
      </c>
      <c r="Q359" s="348">
        <v>7.2161999999999997</v>
      </c>
      <c r="R359" s="348" t="s">
        <v>430</v>
      </c>
      <c r="S359" s="348">
        <v>-1.3494999999999999</v>
      </c>
      <c r="T359" s="348">
        <v>5.8680000000000003</v>
      </c>
      <c r="U359" s="348">
        <v>-9.4528999999999996</v>
      </c>
      <c r="V359" s="348">
        <v>-3.7452999999999999</v>
      </c>
      <c r="W359" s="348">
        <v>-2.4826000000000001</v>
      </c>
      <c r="X359" s="348">
        <v>17.308499999999999</v>
      </c>
      <c r="Y359" s="374"/>
      <c r="Z359" s="346">
        <v>32</v>
      </c>
      <c r="AA359" s="346">
        <v>214</v>
      </c>
      <c r="AB359" s="346">
        <v>191</v>
      </c>
      <c r="AC359" s="346">
        <v>209</v>
      </c>
      <c r="AD359" s="346">
        <v>210</v>
      </c>
      <c r="AE359" s="346">
        <v>187</v>
      </c>
      <c r="AF359" s="346">
        <v>96</v>
      </c>
      <c r="AG359" s="346">
        <v>82</v>
      </c>
      <c r="AH359" s="346">
        <v>31</v>
      </c>
      <c r="AI359" s="346" t="s">
        <v>430</v>
      </c>
      <c r="AJ359" s="346">
        <v>201</v>
      </c>
      <c r="AK359" s="346">
        <v>213</v>
      </c>
      <c r="AL359" s="346">
        <v>210</v>
      </c>
      <c r="AM359" s="346">
        <v>189</v>
      </c>
      <c r="AN359" s="346">
        <v>156</v>
      </c>
      <c r="AO359" s="373"/>
      <c r="AP359" s="348" t="s">
        <v>430</v>
      </c>
      <c r="AQ359" s="348" t="s">
        <v>430</v>
      </c>
      <c r="AR359" s="348">
        <v>5.88</v>
      </c>
      <c r="AS359" s="348">
        <v>0.67</v>
      </c>
      <c r="AT359" s="348">
        <v>-8.85</v>
      </c>
      <c r="AU359" s="351"/>
      <c r="AV359" s="346" t="s">
        <v>430</v>
      </c>
      <c r="AW359" s="346" t="s">
        <v>430</v>
      </c>
      <c r="AX359" s="346">
        <v>33</v>
      </c>
      <c r="AY359" s="346">
        <v>81</v>
      </c>
      <c r="AZ359" s="346">
        <v>199</v>
      </c>
      <c r="BA359" s="374"/>
      <c r="BB359" s="348">
        <v>11.674089041139201</v>
      </c>
      <c r="BC359" s="348">
        <v>0.99918086257753402</v>
      </c>
      <c r="BD359" s="348">
        <v>1.7253546407020801E-2</v>
      </c>
      <c r="BE359" s="375">
        <v>-1.7435275381254101E-2</v>
      </c>
      <c r="BF359" s="374"/>
      <c r="BG359" s="372">
        <v>0.13120000000000001</v>
      </c>
      <c r="BH359" s="373"/>
      <c r="BI359" s="843">
        <v>98.619100000000003</v>
      </c>
      <c r="BJ359" s="843">
        <v>1.35955</v>
      </c>
      <c r="BK359" s="348" t="s">
        <v>430</v>
      </c>
      <c r="BL359" s="843">
        <v>2.1350000000000001E-2</v>
      </c>
      <c r="BM359" s="373"/>
      <c r="BN359" s="372" t="s">
        <v>4522</v>
      </c>
      <c r="BO359" s="372" t="s">
        <v>4523</v>
      </c>
      <c r="BP359" s="372" t="s">
        <v>4524</v>
      </c>
      <c r="BQ359" s="372" t="s">
        <v>4525</v>
      </c>
      <c r="BR359" s="372" t="s">
        <v>4526</v>
      </c>
      <c r="BS359" s="373"/>
      <c r="BT359" s="354" t="s">
        <v>463</v>
      </c>
    </row>
    <row r="360" spans="1:72" s="428" customFormat="1" x14ac:dyDescent="0.25">
      <c r="A360" s="345" t="s">
        <v>5619</v>
      </c>
      <c r="B360" s="373"/>
      <c r="C360" s="719">
        <v>41275</v>
      </c>
      <c r="D360" s="373"/>
      <c r="E360" s="346">
        <v>376.21</v>
      </c>
      <c r="F360" s="373"/>
      <c r="G360" s="347">
        <v>200.703</v>
      </c>
      <c r="H360" s="374"/>
      <c r="I360" s="348">
        <v>0.1842</v>
      </c>
      <c r="J360" s="348">
        <v>-1.6473</v>
      </c>
      <c r="K360" s="348">
        <v>-4.6318000000000001</v>
      </c>
      <c r="L360" s="348">
        <v>1.7233000000000001</v>
      </c>
      <c r="M360" s="348">
        <v>-3.6114000000000002</v>
      </c>
      <c r="N360" s="350">
        <v>-7.3548999999999998</v>
      </c>
      <c r="O360" s="348">
        <v>-3.6375000000000002</v>
      </c>
      <c r="P360" s="348">
        <v>4.8251999999999997</v>
      </c>
      <c r="Q360" s="348">
        <v>6.0343</v>
      </c>
      <c r="R360" s="348">
        <v>10.8903</v>
      </c>
      <c r="S360" s="348">
        <v>-1.8391</v>
      </c>
      <c r="T360" s="348">
        <v>4.7888999999999999</v>
      </c>
      <c r="U360" s="348">
        <v>-11.608599999999999</v>
      </c>
      <c r="V360" s="348">
        <v>-6.0038</v>
      </c>
      <c r="W360" s="348">
        <v>-2.6594000000000002</v>
      </c>
      <c r="X360" s="348">
        <v>11.069599999999999</v>
      </c>
      <c r="Y360" s="374"/>
      <c r="Z360" s="346">
        <v>46</v>
      </c>
      <c r="AA360" s="346">
        <v>207</v>
      </c>
      <c r="AB360" s="346">
        <v>220</v>
      </c>
      <c r="AC360" s="346">
        <v>196</v>
      </c>
      <c r="AD360" s="346">
        <v>236</v>
      </c>
      <c r="AE360" s="346">
        <v>212</v>
      </c>
      <c r="AF360" s="346">
        <v>117</v>
      </c>
      <c r="AG360" s="346">
        <v>100</v>
      </c>
      <c r="AH360" s="346">
        <v>45</v>
      </c>
      <c r="AI360" s="346">
        <v>16</v>
      </c>
      <c r="AJ360" s="346">
        <v>238</v>
      </c>
      <c r="AK360" s="346">
        <v>233</v>
      </c>
      <c r="AL360" s="346">
        <v>232</v>
      </c>
      <c r="AM360" s="346">
        <v>217</v>
      </c>
      <c r="AN360" s="346">
        <v>187</v>
      </c>
      <c r="AO360" s="373"/>
      <c r="AP360" s="348">
        <v>9.8000000000000007</v>
      </c>
      <c r="AQ360" s="348">
        <v>8.0299999999999994</v>
      </c>
      <c r="AR360" s="348">
        <v>4.2</v>
      </c>
      <c r="AS360" s="348">
        <v>-1.27</v>
      </c>
      <c r="AT360" s="348">
        <v>-11.25</v>
      </c>
      <c r="AU360" s="351"/>
      <c r="AV360" s="346">
        <v>17</v>
      </c>
      <c r="AW360" s="346">
        <v>26</v>
      </c>
      <c r="AX360" s="346">
        <v>46</v>
      </c>
      <c r="AY360" s="346">
        <v>99</v>
      </c>
      <c r="AZ360" s="346">
        <v>222</v>
      </c>
      <c r="BA360" s="374"/>
      <c r="BB360" s="348">
        <v>11.9215038215367</v>
      </c>
      <c r="BC360" s="348">
        <v>0.99817922583006102</v>
      </c>
      <c r="BD360" s="348">
        <v>3.9721297641891803E-3</v>
      </c>
      <c r="BE360" s="375">
        <v>-3.10203825380682E-2</v>
      </c>
      <c r="BF360" s="374"/>
      <c r="BG360" s="372">
        <v>0.36430000000000001</v>
      </c>
      <c r="BH360" s="373"/>
      <c r="BI360" s="348">
        <v>99.958100000000002</v>
      </c>
      <c r="BJ360" s="348" t="s">
        <v>430</v>
      </c>
      <c r="BK360" s="348" t="s">
        <v>430</v>
      </c>
      <c r="BL360" s="348">
        <v>4.19E-2</v>
      </c>
      <c r="BM360" s="373"/>
      <c r="BN360" s="372" t="s">
        <v>4545</v>
      </c>
      <c r="BO360" s="372" t="s">
        <v>695</v>
      </c>
      <c r="BP360" s="372" t="s">
        <v>4547</v>
      </c>
      <c r="BQ360" s="372" t="s">
        <v>4548</v>
      </c>
      <c r="BR360" s="372" t="s">
        <v>4549</v>
      </c>
      <c r="BS360" s="373"/>
      <c r="BT360" s="354" t="s">
        <v>4635</v>
      </c>
    </row>
    <row r="361" spans="1:72" s="428" customFormat="1" x14ac:dyDescent="0.25">
      <c r="A361" s="345" t="s">
        <v>5620</v>
      </c>
      <c r="B361" s="373"/>
      <c r="C361" s="719">
        <v>45224</v>
      </c>
      <c r="D361" s="373"/>
      <c r="E361" s="346">
        <v>368.54300000000001</v>
      </c>
      <c r="F361" s="373"/>
      <c r="G361" s="347">
        <v>13.8683</v>
      </c>
      <c r="H361" s="374"/>
      <c r="I361" s="348">
        <v>-3.7499999999999999E-2</v>
      </c>
      <c r="J361" s="348">
        <v>-1.1835</v>
      </c>
      <c r="K361" s="348">
        <v>-3.0914000000000001</v>
      </c>
      <c r="L361" s="348">
        <v>3.9594999999999998</v>
      </c>
      <c r="M361" s="348">
        <v>4.0765000000000002</v>
      </c>
      <c r="N361" s="350">
        <v>0.34150000000000003</v>
      </c>
      <c r="O361" s="348">
        <v>-0.78029999999999999</v>
      </c>
      <c r="P361" s="348" t="s">
        <v>430</v>
      </c>
      <c r="Q361" s="348" t="s">
        <v>430</v>
      </c>
      <c r="R361" s="348" t="s">
        <v>430</v>
      </c>
      <c r="S361" s="348">
        <v>0.24</v>
      </c>
      <c r="T361" s="348">
        <v>13.2522</v>
      </c>
      <c r="U361" s="348">
        <v>-2.6894999999999998</v>
      </c>
      <c r="V361" s="348">
        <v>1.9622999999999999</v>
      </c>
      <c r="W361" s="348">
        <v>-2.0123000000000002</v>
      </c>
      <c r="X361" s="348">
        <v>12.027100000000001</v>
      </c>
      <c r="Y361" s="374"/>
      <c r="Z361" s="346">
        <v>108</v>
      </c>
      <c r="AA361" s="346">
        <v>126</v>
      </c>
      <c r="AB361" s="346">
        <v>137</v>
      </c>
      <c r="AC361" s="346">
        <v>111</v>
      </c>
      <c r="AD361" s="346">
        <v>114</v>
      </c>
      <c r="AE361" s="346">
        <v>137</v>
      </c>
      <c r="AF361" s="346">
        <v>65</v>
      </c>
      <c r="AG361" s="346" t="s">
        <v>430</v>
      </c>
      <c r="AH361" s="346" t="s">
        <v>430</v>
      </c>
      <c r="AI361" s="346" t="s">
        <v>430</v>
      </c>
      <c r="AJ361" s="346">
        <v>136</v>
      </c>
      <c r="AK361" s="346">
        <v>131</v>
      </c>
      <c r="AL361" s="346">
        <v>139</v>
      </c>
      <c r="AM361" s="346">
        <v>146</v>
      </c>
      <c r="AN361" s="346">
        <v>93</v>
      </c>
      <c r="AO361" s="373"/>
      <c r="AP361" s="348" t="s">
        <v>430</v>
      </c>
      <c r="AQ361" s="348" t="s">
        <v>430</v>
      </c>
      <c r="AR361" s="348" t="s">
        <v>430</v>
      </c>
      <c r="AS361" s="348" t="s">
        <v>430</v>
      </c>
      <c r="AT361" s="348">
        <v>0.45</v>
      </c>
      <c r="AU361" s="351"/>
      <c r="AV361" s="346" t="s">
        <v>430</v>
      </c>
      <c r="AW361" s="346" t="s">
        <v>430</v>
      </c>
      <c r="AX361" s="346" t="s">
        <v>430</v>
      </c>
      <c r="AY361" s="346" t="s">
        <v>430</v>
      </c>
      <c r="AZ361" s="346">
        <v>123</v>
      </c>
      <c r="BA361" s="374"/>
      <c r="BB361" s="348">
        <v>13.653367315669801</v>
      </c>
      <c r="BC361" s="348">
        <v>0.99492643611676101</v>
      </c>
      <c r="BD361" s="348">
        <v>3.9300025541144097E-2</v>
      </c>
      <c r="BE361" s="375">
        <v>-4.7517884203156099E-2</v>
      </c>
      <c r="BF361" s="374"/>
      <c r="BG361" s="372">
        <v>9.8900000000000002E-2</v>
      </c>
      <c r="BH361" s="373"/>
      <c r="BI361" s="843">
        <v>65.191999999999993</v>
      </c>
      <c r="BJ361" s="843">
        <v>19.925699999999999</v>
      </c>
      <c r="BK361" s="843">
        <v>14.6929</v>
      </c>
      <c r="BL361" s="843">
        <v>0.18940000000000001</v>
      </c>
      <c r="BM361" s="373"/>
      <c r="BN361" s="372" t="s">
        <v>4842</v>
      </c>
      <c r="BO361" s="372" t="s">
        <v>1368</v>
      </c>
      <c r="BP361" s="372" t="s">
        <v>4843</v>
      </c>
      <c r="BQ361" s="372" t="s">
        <v>4844</v>
      </c>
      <c r="BR361" s="372" t="s">
        <v>4845</v>
      </c>
      <c r="BS361" s="373"/>
      <c r="BT361" s="354" t="s">
        <v>4846</v>
      </c>
    </row>
    <row r="362" spans="1:72" s="428" customFormat="1" x14ac:dyDescent="0.25">
      <c r="A362" s="345" t="s">
        <v>5621</v>
      </c>
      <c r="B362" s="373"/>
      <c r="C362" s="719">
        <v>44287</v>
      </c>
      <c r="D362" s="373"/>
      <c r="E362" s="346">
        <v>373.76</v>
      </c>
      <c r="F362" s="373"/>
      <c r="G362" s="347">
        <v>24.513300000000001</v>
      </c>
      <c r="H362" s="374"/>
      <c r="I362" s="348">
        <v>-0.12590000000000001</v>
      </c>
      <c r="J362" s="348">
        <v>0.16919999999999999</v>
      </c>
      <c r="K362" s="348">
        <v>0.83750000000000002</v>
      </c>
      <c r="L362" s="348">
        <v>14.221500000000001</v>
      </c>
      <c r="M362" s="348">
        <v>23.728300000000001</v>
      </c>
      <c r="N362" s="350">
        <v>16.498699999999999</v>
      </c>
      <c r="O362" s="348">
        <v>4.2388000000000003</v>
      </c>
      <c r="P362" s="348">
        <v>18.8934</v>
      </c>
      <c r="Q362" s="348">
        <v>13.484500000000001</v>
      </c>
      <c r="R362" s="348" t="s">
        <v>430</v>
      </c>
      <c r="S362" s="348">
        <v>7.4099000000000004</v>
      </c>
      <c r="T362" s="348">
        <v>34.298099999999998</v>
      </c>
      <c r="U362" s="348">
        <v>16.4544</v>
      </c>
      <c r="V362" s="348">
        <v>19.323899999999998</v>
      </c>
      <c r="W362" s="348">
        <v>0.67059999999999997</v>
      </c>
      <c r="X362" s="348">
        <v>17.8948</v>
      </c>
      <c r="Y362" s="374"/>
      <c r="Z362" s="346">
        <v>121</v>
      </c>
      <c r="AA362" s="346">
        <v>31</v>
      </c>
      <c r="AB362" s="346">
        <v>14</v>
      </c>
      <c r="AC362" s="346">
        <v>7</v>
      </c>
      <c r="AD362" s="346">
        <v>3</v>
      </c>
      <c r="AE362" s="346">
        <v>12</v>
      </c>
      <c r="AF362" s="346">
        <v>22</v>
      </c>
      <c r="AG362" s="346">
        <v>10</v>
      </c>
      <c r="AH362" s="346">
        <v>8</v>
      </c>
      <c r="AI362" s="346" t="s">
        <v>430</v>
      </c>
      <c r="AJ362" s="346">
        <v>13</v>
      </c>
      <c r="AK362" s="346">
        <v>6</v>
      </c>
      <c r="AL362" s="346">
        <v>11</v>
      </c>
      <c r="AM362" s="346">
        <v>14</v>
      </c>
      <c r="AN362" s="346">
        <v>10</v>
      </c>
      <c r="AO362" s="373"/>
      <c r="AP362" s="348" t="s">
        <v>430</v>
      </c>
      <c r="AQ362" s="348" t="s">
        <v>430</v>
      </c>
      <c r="AR362" s="348">
        <v>19.14</v>
      </c>
      <c r="AS362" s="348">
        <v>14.36</v>
      </c>
      <c r="AT362" s="348">
        <v>31.01</v>
      </c>
      <c r="AU362" s="351"/>
      <c r="AV362" s="346" t="s">
        <v>430</v>
      </c>
      <c r="AW362" s="346" t="s">
        <v>430</v>
      </c>
      <c r="AX362" s="346">
        <v>2</v>
      </c>
      <c r="AY362" s="346">
        <v>5</v>
      </c>
      <c r="AZ362" s="346">
        <v>5</v>
      </c>
      <c r="BA362" s="374"/>
      <c r="BB362" s="348">
        <v>21.618859371248799</v>
      </c>
      <c r="BC362" s="348">
        <v>0.99612681858875396</v>
      </c>
      <c r="BD362" s="348">
        <v>6.6368885369307004E-2</v>
      </c>
      <c r="BE362" s="375">
        <v>-7.4517754661287197E-2</v>
      </c>
      <c r="BF362" s="374"/>
      <c r="BG362" s="372">
        <v>0.29399999999999998</v>
      </c>
      <c r="BH362" s="373"/>
      <c r="BI362" s="348" t="s">
        <v>430</v>
      </c>
      <c r="BJ362" s="843">
        <v>15.7994</v>
      </c>
      <c r="BK362" s="843">
        <v>84.019800000000004</v>
      </c>
      <c r="BL362" s="843">
        <v>0.18079999999999999</v>
      </c>
      <c r="BM362" s="373"/>
      <c r="BN362" s="372" t="s">
        <v>4852</v>
      </c>
      <c r="BO362" s="372" t="s">
        <v>4853</v>
      </c>
      <c r="BP362" s="372" t="s">
        <v>4854</v>
      </c>
      <c r="BQ362" s="372" t="s">
        <v>810</v>
      </c>
      <c r="BR362" s="372" t="s">
        <v>4855</v>
      </c>
      <c r="BS362" s="373"/>
      <c r="BT362" s="354" t="s">
        <v>4704</v>
      </c>
    </row>
    <row r="363" spans="1:72" s="428" customFormat="1" x14ac:dyDescent="0.25">
      <c r="A363" s="345" t="s">
        <v>5622</v>
      </c>
      <c r="B363" s="373"/>
      <c r="C363" s="719">
        <v>41275</v>
      </c>
      <c r="D363" s="373"/>
      <c r="E363" s="346">
        <v>356.22500000000002</v>
      </c>
      <c r="F363" s="373"/>
      <c r="G363" s="347">
        <v>140.72540000000001</v>
      </c>
      <c r="H363" s="374"/>
      <c r="I363" s="348">
        <v>0.19589999999999999</v>
      </c>
      <c r="J363" s="348">
        <v>-1.6527000000000001</v>
      </c>
      <c r="K363" s="348">
        <v>-4.5011999999999999</v>
      </c>
      <c r="L363" s="348">
        <v>1.5581</v>
      </c>
      <c r="M363" s="348">
        <v>-2.6919</v>
      </c>
      <c r="N363" s="350">
        <v>-5.5629</v>
      </c>
      <c r="O363" s="348">
        <v>-2.4864000000000002</v>
      </c>
      <c r="P363" s="348">
        <v>6.6077000000000004</v>
      </c>
      <c r="Q363" s="348">
        <v>7.0724</v>
      </c>
      <c r="R363" s="348">
        <v>10.846299999999999</v>
      </c>
      <c r="S363" s="348">
        <v>-1.4289000000000001</v>
      </c>
      <c r="T363" s="348">
        <v>5.7045000000000003</v>
      </c>
      <c r="U363" s="348">
        <v>-9.6722000000000001</v>
      </c>
      <c r="V363" s="348">
        <v>-4.1303000000000001</v>
      </c>
      <c r="W363" s="348">
        <v>-2.4874000000000001</v>
      </c>
      <c r="X363" s="348">
        <v>11.128500000000001</v>
      </c>
      <c r="Y363" s="374"/>
      <c r="Z363" s="346">
        <v>38</v>
      </c>
      <c r="AA363" s="346">
        <v>217</v>
      </c>
      <c r="AB363" s="346">
        <v>200</v>
      </c>
      <c r="AC363" s="346">
        <v>223</v>
      </c>
      <c r="AD363" s="346">
        <v>217</v>
      </c>
      <c r="AE363" s="346">
        <v>197</v>
      </c>
      <c r="AF363" s="346">
        <v>102</v>
      </c>
      <c r="AG363" s="346">
        <v>89</v>
      </c>
      <c r="AH363" s="346">
        <v>39</v>
      </c>
      <c r="AI363" s="346">
        <v>17</v>
      </c>
      <c r="AJ363" s="346">
        <v>211</v>
      </c>
      <c r="AK363" s="346">
        <v>222</v>
      </c>
      <c r="AL363" s="346">
        <v>218</v>
      </c>
      <c r="AM363" s="346">
        <v>200</v>
      </c>
      <c r="AN363" s="346">
        <v>158</v>
      </c>
      <c r="AO363" s="373"/>
      <c r="AP363" s="348">
        <v>10.41</v>
      </c>
      <c r="AQ363" s="348">
        <v>9.33</v>
      </c>
      <c r="AR363" s="348">
        <v>5.68</v>
      </c>
      <c r="AS363" s="348">
        <v>0.42</v>
      </c>
      <c r="AT363" s="348">
        <v>-9.19</v>
      </c>
      <c r="AU363" s="351"/>
      <c r="AV363" s="346">
        <v>13</v>
      </c>
      <c r="AW363" s="346">
        <v>21</v>
      </c>
      <c r="AX363" s="346">
        <v>41</v>
      </c>
      <c r="AY363" s="346">
        <v>87</v>
      </c>
      <c r="AZ363" s="346">
        <v>210</v>
      </c>
      <c r="BA363" s="374"/>
      <c r="BB363" s="348">
        <v>11.6606702741527</v>
      </c>
      <c r="BC363" s="348">
        <v>0.99803016943742795</v>
      </c>
      <c r="BD363" s="348">
        <v>1.5627429251208198E-2</v>
      </c>
      <c r="BE363" s="375">
        <v>-3.6376371608726699E-2</v>
      </c>
      <c r="BF363" s="374"/>
      <c r="BG363" s="372">
        <v>0.23630000000000001</v>
      </c>
      <c r="BH363" s="373"/>
      <c r="BI363" s="843">
        <v>97.979100000000003</v>
      </c>
      <c r="BJ363" s="843">
        <v>1.3480799999999999</v>
      </c>
      <c r="BK363" s="348" t="s">
        <v>430</v>
      </c>
      <c r="BL363" s="843">
        <v>0.67281999999999997</v>
      </c>
      <c r="BM363" s="373"/>
      <c r="BN363" s="372" t="s">
        <v>4522</v>
      </c>
      <c r="BO363" s="372" t="s">
        <v>4693</v>
      </c>
      <c r="BP363" s="372" t="s">
        <v>4857</v>
      </c>
      <c r="BQ363" s="372" t="s">
        <v>4764</v>
      </c>
      <c r="BR363" s="372" t="s">
        <v>4526</v>
      </c>
      <c r="BS363" s="373"/>
      <c r="BT363" s="354" t="s">
        <v>4846</v>
      </c>
    </row>
    <row r="364" spans="1:72" s="428" customFormat="1" x14ac:dyDescent="0.25">
      <c r="A364" s="345" t="s">
        <v>5623</v>
      </c>
      <c r="B364" s="373"/>
      <c r="C364" s="719">
        <v>45741</v>
      </c>
      <c r="D364" s="373"/>
      <c r="E364" s="346">
        <v>343.339</v>
      </c>
      <c r="F364" s="373"/>
      <c r="G364" s="347">
        <v>13.5283</v>
      </c>
      <c r="H364" s="374"/>
      <c r="I364" s="348">
        <v>0.31590000000000001</v>
      </c>
      <c r="J364" s="348">
        <v>-1.6659999999999999</v>
      </c>
      <c r="K364" s="348">
        <v>-2.6496</v>
      </c>
      <c r="L364" s="348">
        <v>0.1547</v>
      </c>
      <c r="M364" s="348">
        <v>-6.2233999999999998</v>
      </c>
      <c r="N364" s="350">
        <v>19.299299999999999</v>
      </c>
      <c r="O364" s="348" t="s">
        <v>430</v>
      </c>
      <c r="P364" s="348" t="s">
        <v>430</v>
      </c>
      <c r="Q364" s="348" t="s">
        <v>430</v>
      </c>
      <c r="R364" s="348" t="s">
        <v>430</v>
      </c>
      <c r="S364" s="348">
        <v>-1.0430999999999999</v>
      </c>
      <c r="T364" s="348">
        <v>7.5151000000000003</v>
      </c>
      <c r="U364" s="348">
        <v>-1.7717000000000001</v>
      </c>
      <c r="V364" s="348">
        <v>11.270799999999999</v>
      </c>
      <c r="W364" s="348">
        <v>-1.8458000000000001</v>
      </c>
      <c r="X364" s="348">
        <v>22.943999999999999</v>
      </c>
      <c r="Y364" s="374"/>
      <c r="Z364" s="346">
        <v>9</v>
      </c>
      <c r="AA364" s="346">
        <v>218</v>
      </c>
      <c r="AB364" s="346">
        <v>103</v>
      </c>
      <c r="AC364" s="346">
        <v>240</v>
      </c>
      <c r="AD364" s="346">
        <v>247</v>
      </c>
      <c r="AE364" s="346">
        <v>10</v>
      </c>
      <c r="AF364" s="346" t="s">
        <v>430</v>
      </c>
      <c r="AG364" s="346" t="s">
        <v>430</v>
      </c>
      <c r="AH364" s="346" t="s">
        <v>430</v>
      </c>
      <c r="AI364" s="346" t="s">
        <v>430</v>
      </c>
      <c r="AJ364" s="346">
        <v>184</v>
      </c>
      <c r="AK364" s="346">
        <v>185</v>
      </c>
      <c r="AL364" s="346">
        <v>124</v>
      </c>
      <c r="AM364" s="346">
        <v>25</v>
      </c>
      <c r="AN364" s="346">
        <v>87</v>
      </c>
      <c r="AO364" s="373"/>
      <c r="AP364" s="348" t="s">
        <v>430</v>
      </c>
      <c r="AQ364" s="348" t="s">
        <v>430</v>
      </c>
      <c r="AR364" s="348" t="s">
        <v>430</v>
      </c>
      <c r="AS364" s="348" t="s">
        <v>430</v>
      </c>
      <c r="AT364" s="348">
        <v>-1.52</v>
      </c>
      <c r="AU364" s="351"/>
      <c r="AV364" s="346" t="s">
        <v>430</v>
      </c>
      <c r="AW364" s="346" t="s">
        <v>430</v>
      </c>
      <c r="AX364" s="346" t="s">
        <v>430</v>
      </c>
      <c r="AY364" s="346" t="s">
        <v>430</v>
      </c>
      <c r="AZ364" s="346">
        <v>138</v>
      </c>
      <c r="BA364" s="374"/>
      <c r="BB364" s="348">
        <v>18.919975764072799</v>
      </c>
      <c r="BC364" s="348">
        <v>0</v>
      </c>
      <c r="BD364" s="348">
        <v>8.5295807353793801E-2</v>
      </c>
      <c r="BE364" s="375" t="s">
        <v>430</v>
      </c>
      <c r="BF364" s="374"/>
      <c r="BG364" s="372" t="s">
        <v>430</v>
      </c>
      <c r="BH364" s="373"/>
      <c r="BI364" s="843">
        <v>86.184200000000004</v>
      </c>
      <c r="BJ364" s="843">
        <v>12.9198</v>
      </c>
      <c r="BK364" s="843">
        <v>0.98749900000000002</v>
      </c>
      <c r="BL364" s="843">
        <v>-9.1498999999999997E-2</v>
      </c>
      <c r="BM364" s="373"/>
      <c r="BN364" s="372" t="s">
        <v>4859</v>
      </c>
      <c r="BO364" s="372" t="s">
        <v>4860</v>
      </c>
      <c r="BP364" s="372" t="s">
        <v>430</v>
      </c>
      <c r="BQ364" s="372" t="s">
        <v>430</v>
      </c>
      <c r="BR364" s="372" t="s">
        <v>430</v>
      </c>
      <c r="BS364" s="373"/>
      <c r="BT364" s="354" t="s">
        <v>4704</v>
      </c>
    </row>
    <row r="365" spans="1:72" s="428" customFormat="1" x14ac:dyDescent="0.25">
      <c r="A365" s="345" t="s">
        <v>5624</v>
      </c>
      <c r="B365" s="373"/>
      <c r="C365" s="719">
        <v>44531</v>
      </c>
      <c r="D365" s="373"/>
      <c r="E365" s="346">
        <v>347.34699999999998</v>
      </c>
      <c r="F365" s="373"/>
      <c r="G365" s="347">
        <v>17.184799999999999</v>
      </c>
      <c r="H365" s="374"/>
      <c r="I365" s="348">
        <v>-0.15509999999999999</v>
      </c>
      <c r="J365" s="348">
        <v>-1.4153</v>
      </c>
      <c r="K365" s="348">
        <v>-3.2789999999999999</v>
      </c>
      <c r="L365" s="348">
        <v>3.5135000000000001</v>
      </c>
      <c r="M365" s="348">
        <v>4.0563000000000002</v>
      </c>
      <c r="N365" s="350">
        <v>1.8514999999999999</v>
      </c>
      <c r="O365" s="348">
        <v>0.37190000000000001</v>
      </c>
      <c r="P365" s="348">
        <v>11.535399999999999</v>
      </c>
      <c r="Q365" s="348" t="s">
        <v>430</v>
      </c>
      <c r="R365" s="348" t="s">
        <v>430</v>
      </c>
      <c r="S365" s="348">
        <v>-2.7300000000000001E-2</v>
      </c>
      <c r="T365" s="348">
        <v>13.2218</v>
      </c>
      <c r="U365" s="348">
        <v>-2.0440999999999998</v>
      </c>
      <c r="V365" s="348">
        <v>3.5983999999999998</v>
      </c>
      <c r="W365" s="348">
        <v>-2.5103</v>
      </c>
      <c r="X365" s="348">
        <v>11.998699999999999</v>
      </c>
      <c r="Y365" s="374"/>
      <c r="Z365" s="346">
        <v>131</v>
      </c>
      <c r="AA365" s="346">
        <v>158</v>
      </c>
      <c r="AB365" s="346">
        <v>145</v>
      </c>
      <c r="AC365" s="346">
        <v>129</v>
      </c>
      <c r="AD365" s="346">
        <v>117</v>
      </c>
      <c r="AE365" s="346">
        <v>115</v>
      </c>
      <c r="AF365" s="346">
        <v>49</v>
      </c>
      <c r="AG365" s="346">
        <v>50</v>
      </c>
      <c r="AH365" s="346" t="s">
        <v>430</v>
      </c>
      <c r="AI365" s="346" t="s">
        <v>430</v>
      </c>
      <c r="AJ365" s="346">
        <v>154</v>
      </c>
      <c r="AK365" s="346">
        <v>132</v>
      </c>
      <c r="AL365" s="346">
        <v>132</v>
      </c>
      <c r="AM365" s="346">
        <v>117</v>
      </c>
      <c r="AN365" s="346">
        <v>165</v>
      </c>
      <c r="AO365" s="373"/>
      <c r="AP365" s="348" t="s">
        <v>430</v>
      </c>
      <c r="AQ365" s="348" t="s">
        <v>430</v>
      </c>
      <c r="AR365" s="348" t="s">
        <v>430</v>
      </c>
      <c r="AS365" s="348">
        <v>5.69</v>
      </c>
      <c r="AT365" s="348">
        <v>0.86</v>
      </c>
      <c r="AU365" s="351"/>
      <c r="AV365" s="346" t="s">
        <v>430</v>
      </c>
      <c r="AW365" s="346" t="s">
        <v>430</v>
      </c>
      <c r="AX365" s="346" t="s">
        <v>430</v>
      </c>
      <c r="AY365" s="346">
        <v>48</v>
      </c>
      <c r="AZ365" s="346">
        <v>112</v>
      </c>
      <c r="BA365" s="374"/>
      <c r="BB365" s="348">
        <v>13.7821875231174</v>
      </c>
      <c r="BC365" s="348">
        <v>0.99829374483504396</v>
      </c>
      <c r="BD365" s="348">
        <v>4.83744374985971E-2</v>
      </c>
      <c r="BE365" s="375">
        <v>-2.4822765850144E-2</v>
      </c>
      <c r="BF365" s="374"/>
      <c r="BG365" s="372">
        <v>0.1244</v>
      </c>
      <c r="BH365" s="373"/>
      <c r="BI365" s="843">
        <v>53.704900000000002</v>
      </c>
      <c r="BJ365" s="843">
        <v>44.037399999999998</v>
      </c>
      <c r="BK365" s="843">
        <v>2.1215899999999999</v>
      </c>
      <c r="BL365" s="843">
        <v>0.13611000000000001</v>
      </c>
      <c r="BM365" s="373"/>
      <c r="BN365" s="372" t="s">
        <v>1991</v>
      </c>
      <c r="BO365" s="372" t="s">
        <v>866</v>
      </c>
      <c r="BP365" s="372" t="s">
        <v>4230</v>
      </c>
      <c r="BQ365" s="372" t="s">
        <v>4435</v>
      </c>
      <c r="BR365" s="372" t="s">
        <v>4436</v>
      </c>
      <c r="BS365" s="373"/>
      <c r="BT365" s="354" t="s">
        <v>555</v>
      </c>
    </row>
    <row r="366" spans="1:72" s="428" customFormat="1" x14ac:dyDescent="0.25">
      <c r="A366" s="345" t="s">
        <v>5625</v>
      </c>
      <c r="B366" s="373"/>
      <c r="C366" s="719">
        <v>46141</v>
      </c>
      <c r="D366" s="373"/>
      <c r="E366" s="346">
        <v>378.60599999999999</v>
      </c>
      <c r="F366" s="373"/>
      <c r="G366" s="347">
        <v>10.8611</v>
      </c>
      <c r="H366" s="374"/>
      <c r="I366" s="348">
        <v>-0.97470000000000001</v>
      </c>
      <c r="J366" s="348">
        <v>1.2708999999999999</v>
      </c>
      <c r="K366" s="348">
        <v>1.7061999999999999</v>
      </c>
      <c r="L366" s="348">
        <v>9.0023</v>
      </c>
      <c r="M366" s="348" t="s">
        <v>430</v>
      </c>
      <c r="N366" s="350" t="s">
        <v>430</v>
      </c>
      <c r="O366" s="348" t="s">
        <v>430</v>
      </c>
      <c r="P366" s="348" t="s">
        <v>430</v>
      </c>
      <c r="Q366" s="348" t="s">
        <v>430</v>
      </c>
      <c r="R366" s="348" t="s">
        <v>430</v>
      </c>
      <c r="S366" s="348">
        <v>2.9693000000000001</v>
      </c>
      <c r="T366" s="348" t="s">
        <v>430</v>
      </c>
      <c r="U366" s="348" t="s">
        <v>430</v>
      </c>
      <c r="V366" s="348" t="s">
        <v>430</v>
      </c>
      <c r="W366" s="348">
        <v>0.77569999999999995</v>
      </c>
      <c r="X366" s="348">
        <v>8.6110000000000007</v>
      </c>
      <c r="Y366" s="374"/>
      <c r="Z366" s="346">
        <v>226</v>
      </c>
      <c r="AA366" s="346">
        <v>4</v>
      </c>
      <c r="AB366" s="346">
        <v>6</v>
      </c>
      <c r="AC366" s="346">
        <v>29</v>
      </c>
      <c r="AD366" s="346" t="s">
        <v>430</v>
      </c>
      <c r="AE366" s="346" t="s">
        <v>430</v>
      </c>
      <c r="AF366" s="346" t="s">
        <v>430</v>
      </c>
      <c r="AG366" s="346" t="s">
        <v>430</v>
      </c>
      <c r="AH366" s="346" t="s">
        <v>430</v>
      </c>
      <c r="AI366" s="346" t="s">
        <v>430</v>
      </c>
      <c r="AJ366" s="346">
        <v>46</v>
      </c>
      <c r="AK366" s="346" t="s">
        <v>430</v>
      </c>
      <c r="AL366" s="346" t="s">
        <v>430</v>
      </c>
      <c r="AM366" s="346" t="s">
        <v>430</v>
      </c>
      <c r="AN366" s="346">
        <v>7</v>
      </c>
      <c r="AO366" s="373"/>
      <c r="AP366" s="348" t="s">
        <v>430</v>
      </c>
      <c r="AQ366" s="348" t="s">
        <v>430</v>
      </c>
      <c r="AR366" s="348" t="s">
        <v>430</v>
      </c>
      <c r="AS366" s="348" t="s">
        <v>430</v>
      </c>
      <c r="AT366" s="348" t="s">
        <v>430</v>
      </c>
      <c r="AU366" s="351"/>
      <c r="AV366" s="346" t="s">
        <v>430</v>
      </c>
      <c r="AW366" s="346" t="s">
        <v>430</v>
      </c>
      <c r="AX366" s="346" t="s">
        <v>430</v>
      </c>
      <c r="AY366" s="346" t="s">
        <v>430</v>
      </c>
      <c r="AZ366" s="346" t="s">
        <v>430</v>
      </c>
      <c r="BA366" s="374"/>
      <c r="BB366" s="348">
        <v>14.066991888275499</v>
      </c>
      <c r="BC366" s="348">
        <v>0.99459970254812102</v>
      </c>
      <c r="BD366" s="348">
        <v>4.9956828417870303E-2</v>
      </c>
      <c r="BE366" s="375">
        <v>-2.03451774114158E-2</v>
      </c>
      <c r="BF366" s="374"/>
      <c r="BG366" s="372">
        <v>8.5900000000000004E-2</v>
      </c>
      <c r="BH366" s="373"/>
      <c r="BI366" s="843">
        <v>52.179900000000004</v>
      </c>
      <c r="BJ366" s="843">
        <v>25.9313</v>
      </c>
      <c r="BK366" s="843">
        <v>21.943000000000001</v>
      </c>
      <c r="BL366" s="843">
        <v>-5.4199999999999998E-2</v>
      </c>
      <c r="BM366" s="373"/>
      <c r="BN366" s="372" t="s">
        <v>4863</v>
      </c>
      <c r="BO366" s="372" t="s">
        <v>4864</v>
      </c>
      <c r="BP366" s="372" t="s">
        <v>4865</v>
      </c>
      <c r="BQ366" s="372" t="s">
        <v>4866</v>
      </c>
      <c r="BR366" s="372" t="s">
        <v>4867</v>
      </c>
      <c r="BS366" s="373"/>
      <c r="BT366" s="354" t="s">
        <v>4704</v>
      </c>
    </row>
    <row r="367" spans="1:72" s="428" customFormat="1" x14ac:dyDescent="0.25">
      <c r="A367" s="345" t="s">
        <v>5626</v>
      </c>
      <c r="B367" s="373"/>
      <c r="C367" s="719">
        <v>45827</v>
      </c>
      <c r="D367" s="373"/>
      <c r="E367" s="346">
        <v>328.49</v>
      </c>
      <c r="F367" s="373"/>
      <c r="G367" s="347">
        <v>10.9086</v>
      </c>
      <c r="H367" s="374"/>
      <c r="I367" s="348">
        <v>-0.37719999999999998</v>
      </c>
      <c r="J367" s="348">
        <v>-1.3582000000000001</v>
      </c>
      <c r="K367" s="348">
        <v>-2.3620000000000001</v>
      </c>
      <c r="L367" s="348">
        <v>4.6769999999999996</v>
      </c>
      <c r="M367" s="348">
        <v>8.8942999999999994</v>
      </c>
      <c r="N367" s="350">
        <v>6.7680999999999996</v>
      </c>
      <c r="O367" s="348" t="s">
        <v>430</v>
      </c>
      <c r="P367" s="348" t="s">
        <v>430</v>
      </c>
      <c r="Q367" s="348" t="s">
        <v>430</v>
      </c>
      <c r="R367" s="348" t="s">
        <v>430</v>
      </c>
      <c r="S367" s="348">
        <v>0.73319999999999996</v>
      </c>
      <c r="T367" s="348">
        <v>18.201699999999999</v>
      </c>
      <c r="U367" s="348">
        <v>3.0931999999999999</v>
      </c>
      <c r="V367" s="348">
        <v>9.1776999999999997</v>
      </c>
      <c r="W367" s="348">
        <v>-2.6817000000000002</v>
      </c>
      <c r="X367" s="348">
        <v>7.3425000000000002</v>
      </c>
      <c r="Y367" s="374"/>
      <c r="Z367" s="346">
        <v>169</v>
      </c>
      <c r="AA367" s="346">
        <v>142</v>
      </c>
      <c r="AB367" s="346">
        <v>86</v>
      </c>
      <c r="AC367" s="346">
        <v>83</v>
      </c>
      <c r="AD367" s="346">
        <v>50</v>
      </c>
      <c r="AE367" s="346">
        <v>74</v>
      </c>
      <c r="AF367" s="346" t="s">
        <v>430</v>
      </c>
      <c r="AG367" s="346" t="s">
        <v>430</v>
      </c>
      <c r="AH367" s="346" t="s">
        <v>430</v>
      </c>
      <c r="AI367" s="346" t="s">
        <v>430</v>
      </c>
      <c r="AJ367" s="346">
        <v>112</v>
      </c>
      <c r="AK367" s="346">
        <v>69</v>
      </c>
      <c r="AL367" s="346">
        <v>79</v>
      </c>
      <c r="AM367" s="346">
        <v>54</v>
      </c>
      <c r="AN367" s="346">
        <v>198</v>
      </c>
      <c r="AO367" s="373"/>
      <c r="AP367" s="348" t="s">
        <v>430</v>
      </c>
      <c r="AQ367" s="348" t="s">
        <v>430</v>
      </c>
      <c r="AR367" s="348" t="s">
        <v>430</v>
      </c>
      <c r="AS367" s="348" t="s">
        <v>430</v>
      </c>
      <c r="AT367" s="348">
        <v>7.81</v>
      </c>
      <c r="AU367" s="351"/>
      <c r="AV367" s="346" t="s">
        <v>430</v>
      </c>
      <c r="AW367" s="346" t="s">
        <v>430</v>
      </c>
      <c r="AX367" s="346" t="s">
        <v>430</v>
      </c>
      <c r="AY367" s="346" t="s">
        <v>430</v>
      </c>
      <c r="AZ367" s="346">
        <v>72</v>
      </c>
      <c r="BA367" s="374"/>
      <c r="BB367" s="348">
        <v>12.7879203794568</v>
      </c>
      <c r="BC367" s="348">
        <v>1.0013880722991899</v>
      </c>
      <c r="BD367" s="348">
        <v>-2.6315301338483501E-5</v>
      </c>
      <c r="BE367" s="375">
        <v>-3.6152201102741401E-2</v>
      </c>
      <c r="BF367" s="374"/>
      <c r="BG367" s="372">
        <v>0.11840000000000001</v>
      </c>
      <c r="BH367" s="373"/>
      <c r="BI367" s="348">
        <v>10.902200000000001</v>
      </c>
      <c r="BJ367" s="348">
        <v>84.946700000000007</v>
      </c>
      <c r="BK367" s="348">
        <v>4.2789299999999999</v>
      </c>
      <c r="BL367" s="348">
        <v>-0.12783</v>
      </c>
      <c r="BM367" s="373"/>
      <c r="BN367" s="372" t="s">
        <v>4869</v>
      </c>
      <c r="BO367" s="372" t="s">
        <v>4870</v>
      </c>
      <c r="BP367" s="372" t="s">
        <v>4871</v>
      </c>
      <c r="BQ367" s="372" t="s">
        <v>4872</v>
      </c>
      <c r="BR367" s="372" t="s">
        <v>4873</v>
      </c>
      <c r="BS367" s="373"/>
      <c r="BT367" s="354" t="s">
        <v>4704</v>
      </c>
    </row>
    <row r="368" spans="1:72" s="428" customFormat="1" x14ac:dyDescent="0.25">
      <c r="A368" s="345" t="s">
        <v>5627</v>
      </c>
      <c r="B368" s="373"/>
      <c r="C368" s="719">
        <v>45813</v>
      </c>
      <c r="D368" s="373"/>
      <c r="E368" s="346">
        <v>314.59899999999999</v>
      </c>
      <c r="F368" s="373"/>
      <c r="G368" s="347">
        <v>9.8096999999999994</v>
      </c>
      <c r="H368" s="374"/>
      <c r="I368" s="348">
        <v>-0.36159999999999998</v>
      </c>
      <c r="J368" s="348">
        <v>-2.4104999999999999</v>
      </c>
      <c r="K368" s="348">
        <v>-5.7085999999999997</v>
      </c>
      <c r="L368" s="348">
        <v>0.91139999999999999</v>
      </c>
      <c r="M368" s="348">
        <v>0.86780000000000002</v>
      </c>
      <c r="N368" s="350">
        <v>-4.9549000000000003</v>
      </c>
      <c r="O368" s="348" t="s">
        <v>430</v>
      </c>
      <c r="P368" s="348" t="s">
        <v>430</v>
      </c>
      <c r="Q368" s="348" t="s">
        <v>430</v>
      </c>
      <c r="R368" s="348" t="s">
        <v>430</v>
      </c>
      <c r="S368" s="348">
        <v>1.7382</v>
      </c>
      <c r="T368" s="348">
        <v>9.6913999999999998</v>
      </c>
      <c r="U368" s="348">
        <v>-6.4584999999999999</v>
      </c>
      <c r="V368" s="348">
        <v>-1.3803000000000001</v>
      </c>
      <c r="W368" s="348">
        <v>-3.5627</v>
      </c>
      <c r="X368" s="348">
        <v>-1.5065</v>
      </c>
      <c r="Y368" s="374"/>
      <c r="Z368" s="346">
        <v>161</v>
      </c>
      <c r="AA368" s="346">
        <v>239</v>
      </c>
      <c r="AB368" s="346">
        <v>242</v>
      </c>
      <c r="AC368" s="346">
        <v>237</v>
      </c>
      <c r="AD368" s="346">
        <v>172</v>
      </c>
      <c r="AE368" s="346">
        <v>168</v>
      </c>
      <c r="AF368" s="346" t="s">
        <v>430</v>
      </c>
      <c r="AG368" s="346" t="s">
        <v>430</v>
      </c>
      <c r="AH368" s="346" t="s">
        <v>430</v>
      </c>
      <c r="AI368" s="346" t="s">
        <v>430</v>
      </c>
      <c r="AJ368" s="346">
        <v>73</v>
      </c>
      <c r="AK368" s="346">
        <v>168</v>
      </c>
      <c r="AL368" s="346">
        <v>176</v>
      </c>
      <c r="AM368" s="346">
        <v>164</v>
      </c>
      <c r="AN368" s="346">
        <v>245</v>
      </c>
      <c r="AO368" s="373"/>
      <c r="AP368" s="348" t="s">
        <v>430</v>
      </c>
      <c r="AQ368" s="348" t="s">
        <v>430</v>
      </c>
      <c r="AR368" s="348" t="s">
        <v>430</v>
      </c>
      <c r="AS368" s="348" t="s">
        <v>430</v>
      </c>
      <c r="AT368" s="348">
        <v>-5.38</v>
      </c>
      <c r="AU368" s="351"/>
      <c r="AV368" s="346" t="s">
        <v>430</v>
      </c>
      <c r="AW368" s="346" t="s">
        <v>430</v>
      </c>
      <c r="AX368" s="346" t="s">
        <v>430</v>
      </c>
      <c r="AY368" s="346" t="s">
        <v>430</v>
      </c>
      <c r="AZ368" s="346">
        <v>171</v>
      </c>
      <c r="BA368" s="374"/>
      <c r="BB368" s="348">
        <v>12.5206992991672</v>
      </c>
      <c r="BC368" s="348">
        <v>0.99848156240480401</v>
      </c>
      <c r="BD368" s="348">
        <v>-5.0490965638708203E-2</v>
      </c>
      <c r="BE368" s="375">
        <v>-3.6239183558389697E-2</v>
      </c>
      <c r="BF368" s="374"/>
      <c r="BG368" s="372">
        <v>5.2499999999999998E-2</v>
      </c>
      <c r="BH368" s="373"/>
      <c r="BI368" s="843">
        <v>72.210400000000007</v>
      </c>
      <c r="BJ368" s="843">
        <v>25.198</v>
      </c>
      <c r="BK368" s="843">
        <v>2.3689800000000001</v>
      </c>
      <c r="BL368" s="843">
        <v>0.22262000000000001</v>
      </c>
      <c r="BM368" s="373"/>
      <c r="BN368" s="372" t="s">
        <v>4875</v>
      </c>
      <c r="BO368" s="372" t="s">
        <v>4876</v>
      </c>
      <c r="BP368" s="372" t="s">
        <v>4877</v>
      </c>
      <c r="BQ368" s="372" t="s">
        <v>4878</v>
      </c>
      <c r="BR368" s="372" t="s">
        <v>4879</v>
      </c>
      <c r="BS368" s="373"/>
      <c r="BT368" s="354" t="s">
        <v>4704</v>
      </c>
    </row>
    <row r="369" spans="1:72" s="428" customFormat="1" x14ac:dyDescent="0.25">
      <c r="A369" s="345" t="s">
        <v>5628</v>
      </c>
      <c r="B369" s="373"/>
      <c r="C369" s="719">
        <v>45037</v>
      </c>
      <c r="D369" s="373"/>
      <c r="E369" s="346">
        <v>325.71600000000001</v>
      </c>
      <c r="F369" s="373"/>
      <c r="G369" s="347">
        <v>15.528499999999999</v>
      </c>
      <c r="H369" s="374"/>
      <c r="I369" s="348">
        <v>-2.58E-2</v>
      </c>
      <c r="J369" s="348">
        <v>-1.0987</v>
      </c>
      <c r="K369" s="348">
        <v>-3.2444000000000002</v>
      </c>
      <c r="L369" s="348">
        <v>3.6753999999999998</v>
      </c>
      <c r="M369" s="348">
        <v>3.0568</v>
      </c>
      <c r="N369" s="350">
        <v>-0.31259999999999999</v>
      </c>
      <c r="O369" s="348">
        <v>-1.258</v>
      </c>
      <c r="P369" s="348">
        <v>9.5843000000000007</v>
      </c>
      <c r="Q369" s="348" t="s">
        <v>430</v>
      </c>
      <c r="R369" s="348" t="s">
        <v>430</v>
      </c>
      <c r="S369" s="348">
        <v>0.11020000000000001</v>
      </c>
      <c r="T369" s="348">
        <v>12.1038</v>
      </c>
      <c r="U369" s="348">
        <v>-3.6072000000000002</v>
      </c>
      <c r="V369" s="348">
        <v>1.1385000000000001</v>
      </c>
      <c r="W369" s="348">
        <v>-1.899</v>
      </c>
      <c r="X369" s="348">
        <v>13.854699999999999</v>
      </c>
      <c r="Y369" s="374"/>
      <c r="Z369" s="346">
        <v>95</v>
      </c>
      <c r="AA369" s="346">
        <v>110</v>
      </c>
      <c r="AB369" s="346">
        <v>143</v>
      </c>
      <c r="AC369" s="346">
        <v>123</v>
      </c>
      <c r="AD369" s="346">
        <v>136</v>
      </c>
      <c r="AE369" s="346">
        <v>147</v>
      </c>
      <c r="AF369" s="346">
        <v>80</v>
      </c>
      <c r="AG369" s="346">
        <v>60</v>
      </c>
      <c r="AH369" s="346" t="s">
        <v>430</v>
      </c>
      <c r="AI369" s="346" t="s">
        <v>430</v>
      </c>
      <c r="AJ369" s="346">
        <v>147</v>
      </c>
      <c r="AK369" s="346">
        <v>151</v>
      </c>
      <c r="AL369" s="346">
        <v>154</v>
      </c>
      <c r="AM369" s="346">
        <v>152</v>
      </c>
      <c r="AN369" s="346">
        <v>88</v>
      </c>
      <c r="AO369" s="373"/>
      <c r="AP369" s="348" t="s">
        <v>430</v>
      </c>
      <c r="AQ369" s="348" t="s">
        <v>430</v>
      </c>
      <c r="AR369" s="348" t="s">
        <v>430</v>
      </c>
      <c r="AS369" s="348">
        <v>3.76</v>
      </c>
      <c r="AT369" s="348">
        <v>-0.82</v>
      </c>
      <c r="AU369" s="351"/>
      <c r="AV369" s="346" t="s">
        <v>430</v>
      </c>
      <c r="AW369" s="346" t="s">
        <v>430</v>
      </c>
      <c r="AX369" s="346" t="s">
        <v>430</v>
      </c>
      <c r="AY369" s="346">
        <v>56</v>
      </c>
      <c r="AZ369" s="346">
        <v>136</v>
      </c>
      <c r="BA369" s="374"/>
      <c r="BB369" s="348">
        <v>12.959770122372101</v>
      </c>
      <c r="BC369" s="348">
        <v>0.99322225143744802</v>
      </c>
      <c r="BD369" s="348">
        <v>3.6092678609280601E-2</v>
      </c>
      <c r="BE369" s="375">
        <v>-4.3100764578898901E-2</v>
      </c>
      <c r="BF369" s="374"/>
      <c r="BG369" s="372">
        <v>0.13270000000000001</v>
      </c>
      <c r="BH369" s="373"/>
      <c r="BI369" s="843">
        <v>68.0428</v>
      </c>
      <c r="BJ369" s="843">
        <v>20.794899999999998</v>
      </c>
      <c r="BK369" s="843">
        <v>10.8123</v>
      </c>
      <c r="BL369" s="843">
        <v>0.35</v>
      </c>
      <c r="BM369" s="373"/>
      <c r="BN369" s="372" t="s">
        <v>839</v>
      </c>
      <c r="BO369" s="372" t="s">
        <v>4881</v>
      </c>
      <c r="BP369" s="372" t="s">
        <v>4882</v>
      </c>
      <c r="BQ369" s="372" t="s">
        <v>4883</v>
      </c>
      <c r="BR369" s="372" t="s">
        <v>4884</v>
      </c>
      <c r="BS369" s="373"/>
      <c r="BT369" s="354" t="s">
        <v>555</v>
      </c>
    </row>
    <row r="370" spans="1:72" s="428" customFormat="1" x14ac:dyDescent="0.25">
      <c r="A370" s="345" t="s">
        <v>5629</v>
      </c>
      <c r="B370" s="373"/>
      <c r="C370" s="719">
        <v>45485</v>
      </c>
      <c r="D370" s="373"/>
      <c r="E370" s="346">
        <v>320.16800000000001</v>
      </c>
      <c r="F370" s="373"/>
      <c r="G370" s="347">
        <v>10.094900000000001</v>
      </c>
      <c r="H370" s="374"/>
      <c r="I370" s="348">
        <v>-2.7699999999999999E-2</v>
      </c>
      <c r="J370" s="348">
        <v>-1.2868999999999999</v>
      </c>
      <c r="K370" s="348">
        <v>-3.2898000000000001</v>
      </c>
      <c r="L370" s="348">
        <v>3.6671999999999998</v>
      </c>
      <c r="M370" s="348">
        <v>3.1059999999999999</v>
      </c>
      <c r="N370" s="350">
        <v>7.1400000000000005E-2</v>
      </c>
      <c r="O370" s="348">
        <v>-0.70569999999999999</v>
      </c>
      <c r="P370" s="348" t="s">
        <v>430</v>
      </c>
      <c r="Q370" s="348" t="s">
        <v>430</v>
      </c>
      <c r="R370" s="348" t="s">
        <v>430</v>
      </c>
      <c r="S370" s="348">
        <v>7.5300000000000006E-2</v>
      </c>
      <c r="T370" s="348">
        <v>12.416600000000001</v>
      </c>
      <c r="U370" s="348">
        <v>-3.3721999999999999</v>
      </c>
      <c r="V370" s="348">
        <v>1.5634999999999999</v>
      </c>
      <c r="W370" s="348">
        <v>-2.1053000000000002</v>
      </c>
      <c r="X370" s="348">
        <v>0.43730000000000002</v>
      </c>
      <c r="Y370" s="374"/>
      <c r="Z370" s="346">
        <v>98</v>
      </c>
      <c r="AA370" s="346">
        <v>130</v>
      </c>
      <c r="AB370" s="346">
        <v>149</v>
      </c>
      <c r="AC370" s="346">
        <v>124</v>
      </c>
      <c r="AD370" s="346">
        <v>135</v>
      </c>
      <c r="AE370" s="346">
        <v>143</v>
      </c>
      <c r="AF370" s="346">
        <v>61</v>
      </c>
      <c r="AG370" s="346" t="s">
        <v>430</v>
      </c>
      <c r="AH370" s="346" t="s">
        <v>430</v>
      </c>
      <c r="AI370" s="346" t="s">
        <v>430</v>
      </c>
      <c r="AJ370" s="346">
        <v>149</v>
      </c>
      <c r="AK370" s="346">
        <v>147</v>
      </c>
      <c r="AL370" s="346">
        <v>152</v>
      </c>
      <c r="AM370" s="346">
        <v>149</v>
      </c>
      <c r="AN370" s="346">
        <v>97</v>
      </c>
      <c r="AO370" s="373"/>
      <c r="AP370" s="348" t="s">
        <v>430</v>
      </c>
      <c r="AQ370" s="348" t="s">
        <v>430</v>
      </c>
      <c r="AR370" s="348" t="s">
        <v>430</v>
      </c>
      <c r="AS370" s="348" t="s">
        <v>430</v>
      </c>
      <c r="AT370" s="348">
        <v>-0.56000000000000005</v>
      </c>
      <c r="AU370" s="351"/>
      <c r="AV370" s="346" t="s">
        <v>430</v>
      </c>
      <c r="AW370" s="346" t="s">
        <v>430</v>
      </c>
      <c r="AX370" s="346" t="s">
        <v>430</v>
      </c>
      <c r="AY370" s="346" t="s">
        <v>430</v>
      </c>
      <c r="AZ370" s="346">
        <v>133</v>
      </c>
      <c r="BA370" s="374"/>
      <c r="BB370" s="348">
        <v>13.2011896240864</v>
      </c>
      <c r="BC370" s="348">
        <v>0.99788413913811802</v>
      </c>
      <c r="BD370" s="348">
        <v>-2.2150367318209501E-2</v>
      </c>
      <c r="BE370" s="375">
        <v>-1.72871282195164E-2</v>
      </c>
      <c r="BF370" s="374"/>
      <c r="BG370" s="372">
        <v>0.14849999999999999</v>
      </c>
      <c r="BH370" s="373"/>
      <c r="BI370" s="843">
        <v>68.060400000000001</v>
      </c>
      <c r="BJ370" s="843">
        <v>20.783899999999999</v>
      </c>
      <c r="BK370" s="843">
        <v>10.825200000000001</v>
      </c>
      <c r="BL370" s="843">
        <v>0.33050000000000002</v>
      </c>
      <c r="BM370" s="373"/>
      <c r="BN370" s="372" t="s">
        <v>4886</v>
      </c>
      <c r="BO370" s="372" t="s">
        <v>1149</v>
      </c>
      <c r="BP370" s="372" t="s">
        <v>4588</v>
      </c>
      <c r="BQ370" s="372" t="s">
        <v>4589</v>
      </c>
      <c r="BR370" s="372" t="s">
        <v>1132</v>
      </c>
      <c r="BS370" s="373"/>
      <c r="BT370" s="354" t="s">
        <v>4704</v>
      </c>
    </row>
    <row r="371" spans="1:72" s="428" customFormat="1" x14ac:dyDescent="0.25">
      <c r="A371" s="345" t="s">
        <v>5630</v>
      </c>
      <c r="B371" s="373"/>
      <c r="C371" s="719">
        <v>45286</v>
      </c>
      <c r="D371" s="373"/>
      <c r="E371" s="346">
        <v>311.91300000000001</v>
      </c>
      <c r="F371" s="373"/>
      <c r="G371" s="347">
        <v>11.1312</v>
      </c>
      <c r="H371" s="374"/>
      <c r="I371" s="348">
        <v>-0.18110000000000001</v>
      </c>
      <c r="J371" s="348">
        <v>-0.89390000000000003</v>
      </c>
      <c r="K371" s="348">
        <v>-2.1295000000000002</v>
      </c>
      <c r="L371" s="348">
        <v>4.6687000000000003</v>
      </c>
      <c r="M371" s="348">
        <v>7.7257999999999996</v>
      </c>
      <c r="N371" s="350">
        <v>-5.9904999999999999</v>
      </c>
      <c r="O371" s="348">
        <v>-9.0511999999999997</v>
      </c>
      <c r="P371" s="348" t="s">
        <v>430</v>
      </c>
      <c r="Q371" s="348" t="s">
        <v>430</v>
      </c>
      <c r="R371" s="348" t="s">
        <v>430</v>
      </c>
      <c r="S371" s="348">
        <v>1.88</v>
      </c>
      <c r="T371" s="348">
        <v>16.336600000000001</v>
      </c>
      <c r="U371" s="348">
        <v>-0.99350000000000005</v>
      </c>
      <c r="V371" s="348">
        <v>-2.1072000000000002</v>
      </c>
      <c r="W371" s="348">
        <v>-1.3112999999999999</v>
      </c>
      <c r="X371" s="348">
        <v>4.0343999999999998</v>
      </c>
      <c r="Y371" s="374"/>
      <c r="Z371" s="346">
        <v>141</v>
      </c>
      <c r="AA371" s="346">
        <v>90</v>
      </c>
      <c r="AB371" s="346">
        <v>78</v>
      </c>
      <c r="AC371" s="346">
        <v>84</v>
      </c>
      <c r="AD371" s="346">
        <v>84</v>
      </c>
      <c r="AE371" s="346">
        <v>201</v>
      </c>
      <c r="AF371" s="346">
        <v>141</v>
      </c>
      <c r="AG371" s="346" t="s">
        <v>430</v>
      </c>
      <c r="AH371" s="346" t="s">
        <v>430</v>
      </c>
      <c r="AI371" s="346" t="s">
        <v>430</v>
      </c>
      <c r="AJ371" s="346">
        <v>64</v>
      </c>
      <c r="AK371" s="346">
        <v>95</v>
      </c>
      <c r="AL371" s="346">
        <v>116</v>
      </c>
      <c r="AM371" s="346">
        <v>176</v>
      </c>
      <c r="AN371" s="346">
        <v>50</v>
      </c>
      <c r="AO371" s="373"/>
      <c r="AP371" s="348" t="s">
        <v>430</v>
      </c>
      <c r="AQ371" s="348" t="s">
        <v>430</v>
      </c>
      <c r="AR371" s="348" t="s">
        <v>430</v>
      </c>
      <c r="AS371" s="348" t="s">
        <v>430</v>
      </c>
      <c r="AT371" s="348">
        <v>1.8</v>
      </c>
      <c r="AU371" s="351"/>
      <c r="AV371" s="346" t="s">
        <v>430</v>
      </c>
      <c r="AW371" s="346" t="s">
        <v>430</v>
      </c>
      <c r="AX371" s="346" t="s">
        <v>430</v>
      </c>
      <c r="AY371" s="346" t="s">
        <v>430</v>
      </c>
      <c r="AZ371" s="346">
        <v>106</v>
      </c>
      <c r="BA371" s="374"/>
      <c r="BB371" s="348">
        <v>21.933833816582698</v>
      </c>
      <c r="BC371" s="348">
        <v>0.99811012550756795</v>
      </c>
      <c r="BD371" s="348">
        <v>2.6495228956719902E-3</v>
      </c>
      <c r="BE371" s="375">
        <v>-4.0657693742314503E-2</v>
      </c>
      <c r="BF371" s="374"/>
      <c r="BG371" s="372">
        <v>0.34129999999999999</v>
      </c>
      <c r="BH371" s="373"/>
      <c r="BI371" s="348" t="s">
        <v>430</v>
      </c>
      <c r="BJ371" s="843">
        <v>3.7654100000000001</v>
      </c>
      <c r="BK371" s="843">
        <v>96.408199999999994</v>
      </c>
      <c r="BL371" s="843">
        <v>-0.17360999999999999</v>
      </c>
      <c r="BM371" s="373"/>
      <c r="BN371" s="844" t="s">
        <v>4888</v>
      </c>
      <c r="BO371" s="844" t="s">
        <v>1792</v>
      </c>
      <c r="BP371" s="844" t="s">
        <v>3798</v>
      </c>
      <c r="BQ371" s="844" t="s">
        <v>4889</v>
      </c>
      <c r="BR371" s="844" t="s">
        <v>4890</v>
      </c>
      <c r="BS371" s="373"/>
      <c r="BT371" s="354" t="s">
        <v>555</v>
      </c>
    </row>
    <row r="372" spans="1:72" s="428" customFormat="1" x14ac:dyDescent="0.25">
      <c r="A372" s="345" t="s">
        <v>5631</v>
      </c>
      <c r="B372" s="373"/>
      <c r="C372" s="719">
        <v>44895</v>
      </c>
      <c r="D372" s="373"/>
      <c r="E372" s="346">
        <v>299.38499999999999</v>
      </c>
      <c r="F372" s="373"/>
      <c r="G372" s="347">
        <v>16.954000000000001</v>
      </c>
      <c r="H372" s="374"/>
      <c r="I372" s="348">
        <v>-0.44330000000000003</v>
      </c>
      <c r="J372" s="348">
        <v>-0.71389999999999998</v>
      </c>
      <c r="K372" s="348">
        <v>-2.9125000000000001</v>
      </c>
      <c r="L372" s="348">
        <v>5.2801999999999998</v>
      </c>
      <c r="M372" s="348">
        <v>8.4680999999999997</v>
      </c>
      <c r="N372" s="350">
        <v>7.7416</v>
      </c>
      <c r="O372" s="348">
        <v>-0.88349999999999995</v>
      </c>
      <c r="P372" s="348">
        <v>16.825500000000002</v>
      </c>
      <c r="Q372" s="348" t="s">
        <v>430</v>
      </c>
      <c r="R372" s="348" t="s">
        <v>430</v>
      </c>
      <c r="S372" s="348">
        <v>1.5975999999999999</v>
      </c>
      <c r="T372" s="348">
        <v>20.599499999999999</v>
      </c>
      <c r="U372" s="348">
        <v>5.2168000000000001</v>
      </c>
      <c r="V372" s="348">
        <v>7.6151</v>
      </c>
      <c r="W372" s="348">
        <v>-1.6584000000000001</v>
      </c>
      <c r="X372" s="348">
        <v>14.9849</v>
      </c>
      <c r="Y372" s="374"/>
      <c r="Z372" s="346">
        <v>190</v>
      </c>
      <c r="AA372" s="346">
        <v>68</v>
      </c>
      <c r="AB372" s="346">
        <v>112</v>
      </c>
      <c r="AC372" s="346">
        <v>58</v>
      </c>
      <c r="AD372" s="346">
        <v>68</v>
      </c>
      <c r="AE372" s="346">
        <v>51</v>
      </c>
      <c r="AF372" s="346">
        <v>70</v>
      </c>
      <c r="AG372" s="346">
        <v>15</v>
      </c>
      <c r="AH372" s="346" t="s">
        <v>430</v>
      </c>
      <c r="AI372" s="346" t="s">
        <v>430</v>
      </c>
      <c r="AJ372" s="346">
        <v>78</v>
      </c>
      <c r="AK372" s="346">
        <v>43</v>
      </c>
      <c r="AL372" s="346">
        <v>42</v>
      </c>
      <c r="AM372" s="346">
        <v>75</v>
      </c>
      <c r="AN372" s="346">
        <v>64</v>
      </c>
      <c r="AO372" s="373"/>
      <c r="AP372" s="348" t="s">
        <v>430</v>
      </c>
      <c r="AQ372" s="348" t="s">
        <v>430</v>
      </c>
      <c r="AR372" s="348" t="s">
        <v>430</v>
      </c>
      <c r="AS372" s="348">
        <v>8.57</v>
      </c>
      <c r="AT372" s="348">
        <v>9.69</v>
      </c>
      <c r="AU372" s="351"/>
      <c r="AV372" s="346" t="s">
        <v>430</v>
      </c>
      <c r="AW372" s="346" t="s">
        <v>430</v>
      </c>
      <c r="AX372" s="346" t="s">
        <v>430</v>
      </c>
      <c r="AY372" s="346">
        <v>31</v>
      </c>
      <c r="AZ372" s="346">
        <v>46</v>
      </c>
      <c r="BA372" s="374"/>
      <c r="BB372" s="348">
        <v>16.9033912074275</v>
      </c>
      <c r="BC372" s="348">
        <v>0.99668289473268001</v>
      </c>
      <c r="BD372" s="348">
        <v>6.1802626033171597E-2</v>
      </c>
      <c r="BE372" s="375">
        <v>-2.5403579119914501E-2</v>
      </c>
      <c r="BF372" s="374"/>
      <c r="BG372" s="372">
        <v>0.17449999999999999</v>
      </c>
      <c r="BH372" s="373"/>
      <c r="BI372" s="843">
        <v>86.384900000000002</v>
      </c>
      <c r="BJ372" s="843">
        <v>13.201700000000001</v>
      </c>
      <c r="BK372" s="348" t="s">
        <v>430</v>
      </c>
      <c r="BL372" s="843">
        <v>0.41339999999999999</v>
      </c>
      <c r="BM372" s="373"/>
      <c r="BN372" s="372" t="s">
        <v>4609</v>
      </c>
      <c r="BO372" s="372" t="s">
        <v>2518</v>
      </c>
      <c r="BP372" s="372" t="s">
        <v>1871</v>
      </c>
      <c r="BQ372" s="372" t="s">
        <v>4611</v>
      </c>
      <c r="BR372" s="372" t="s">
        <v>4555</v>
      </c>
      <c r="BS372" s="373"/>
      <c r="BT372" s="354" t="s">
        <v>555</v>
      </c>
    </row>
    <row r="373" spans="1:72" s="428" customFormat="1" x14ac:dyDescent="0.25">
      <c r="A373" s="345" t="s">
        <v>5632</v>
      </c>
      <c r="B373" s="373"/>
      <c r="C373" s="719">
        <v>45072</v>
      </c>
      <c r="D373" s="373"/>
      <c r="E373" s="346">
        <v>293.69400000000002</v>
      </c>
      <c r="F373" s="373"/>
      <c r="G373" s="347">
        <v>12.3666</v>
      </c>
      <c r="H373" s="374"/>
      <c r="I373" s="348">
        <v>0.18390000000000001</v>
      </c>
      <c r="J373" s="348">
        <v>-1.6432</v>
      </c>
      <c r="K373" s="348">
        <v>-4.6228999999999996</v>
      </c>
      <c r="L373" s="348">
        <v>1.7450000000000001</v>
      </c>
      <c r="M373" s="348">
        <v>-3.5832999999999999</v>
      </c>
      <c r="N373" s="350">
        <v>-7.3731999999999998</v>
      </c>
      <c r="O373" s="348">
        <v>-3.6192000000000002</v>
      </c>
      <c r="P373" s="348">
        <v>4.8625999999999996</v>
      </c>
      <c r="Q373" s="348" t="s">
        <v>430</v>
      </c>
      <c r="R373" s="348" t="s">
        <v>430</v>
      </c>
      <c r="S373" s="348">
        <v>-1.8220000000000001</v>
      </c>
      <c r="T373" s="348">
        <v>4.8132000000000001</v>
      </c>
      <c r="U373" s="348">
        <v>-11.495799999999999</v>
      </c>
      <c r="V373" s="348">
        <v>-6.0232000000000001</v>
      </c>
      <c r="W373" s="348">
        <v>-2.6543000000000001</v>
      </c>
      <c r="X373" s="348">
        <v>6.657</v>
      </c>
      <c r="Y373" s="374"/>
      <c r="Z373" s="346">
        <v>47</v>
      </c>
      <c r="AA373" s="346">
        <v>188</v>
      </c>
      <c r="AB373" s="346">
        <v>215</v>
      </c>
      <c r="AC373" s="346">
        <v>191</v>
      </c>
      <c r="AD373" s="346">
        <v>233</v>
      </c>
      <c r="AE373" s="346">
        <v>213</v>
      </c>
      <c r="AF373" s="346">
        <v>116</v>
      </c>
      <c r="AG373" s="346">
        <v>99</v>
      </c>
      <c r="AH373" s="346" t="s">
        <v>430</v>
      </c>
      <c r="AI373" s="346" t="s">
        <v>430</v>
      </c>
      <c r="AJ373" s="346">
        <v>237</v>
      </c>
      <c r="AK373" s="346">
        <v>231</v>
      </c>
      <c r="AL373" s="346">
        <v>228</v>
      </c>
      <c r="AM373" s="346">
        <v>218</v>
      </c>
      <c r="AN373" s="346">
        <v>180</v>
      </c>
      <c r="AO373" s="373"/>
      <c r="AP373" s="348" t="s">
        <v>430</v>
      </c>
      <c r="AQ373" s="348" t="s">
        <v>430</v>
      </c>
      <c r="AR373" s="348" t="s">
        <v>430</v>
      </c>
      <c r="AS373" s="348">
        <v>-1.23</v>
      </c>
      <c r="AT373" s="348">
        <v>-11.16</v>
      </c>
      <c r="AU373" s="351"/>
      <c r="AV373" s="346" t="s">
        <v>430</v>
      </c>
      <c r="AW373" s="346" t="s">
        <v>430</v>
      </c>
      <c r="AX373" s="346" t="s">
        <v>430</v>
      </c>
      <c r="AY373" s="346">
        <v>97</v>
      </c>
      <c r="AZ373" s="346">
        <v>219</v>
      </c>
      <c r="BA373" s="374"/>
      <c r="BB373" s="348">
        <v>11.919218049398699</v>
      </c>
      <c r="BC373" s="348">
        <v>0.99802871851061503</v>
      </c>
      <c r="BD373" s="348">
        <v>4.4161151633664696E-3</v>
      </c>
      <c r="BE373" s="375">
        <v>-2.5725685739121699E-2</v>
      </c>
      <c r="BF373" s="374"/>
      <c r="BG373" s="372">
        <v>5.3499999999999999E-2</v>
      </c>
      <c r="BH373" s="373"/>
      <c r="BI373" s="843">
        <v>99.5792</v>
      </c>
      <c r="BJ373" s="348" t="s">
        <v>430</v>
      </c>
      <c r="BK373" s="348" t="s">
        <v>430</v>
      </c>
      <c r="BL373" s="843">
        <v>0.42080000000000001</v>
      </c>
      <c r="BM373" s="373"/>
      <c r="BN373" s="372" t="s">
        <v>4545</v>
      </c>
      <c r="BO373" s="372" t="s">
        <v>695</v>
      </c>
      <c r="BP373" s="372" t="s">
        <v>4547</v>
      </c>
      <c r="BQ373" s="372" t="s">
        <v>4548</v>
      </c>
      <c r="BR373" s="372" t="s">
        <v>4749</v>
      </c>
      <c r="BS373" s="373"/>
      <c r="BT373" s="354" t="s">
        <v>4893</v>
      </c>
    </row>
    <row r="374" spans="1:72" s="428" customFormat="1" x14ac:dyDescent="0.25">
      <c r="A374" s="345" t="s">
        <v>5633</v>
      </c>
      <c r="B374" s="373"/>
      <c r="C374" s="719">
        <v>45364</v>
      </c>
      <c r="D374" s="373"/>
      <c r="E374" s="346">
        <v>300.11200000000002</v>
      </c>
      <c r="F374" s="373"/>
      <c r="G374" s="347">
        <v>12.364800000000001</v>
      </c>
      <c r="H374" s="374"/>
      <c r="I374" s="348">
        <v>-0.155</v>
      </c>
      <c r="J374" s="348">
        <v>-1.4159999999999999</v>
      </c>
      <c r="K374" s="348">
        <v>-3.2783000000000002</v>
      </c>
      <c r="L374" s="348">
        <v>3.4798</v>
      </c>
      <c r="M374" s="348">
        <v>4.0467000000000004</v>
      </c>
      <c r="N374" s="350">
        <v>1.8643000000000001</v>
      </c>
      <c r="O374" s="348">
        <v>0.33410000000000001</v>
      </c>
      <c r="P374" s="348" t="s">
        <v>430</v>
      </c>
      <c r="Q374" s="348" t="s">
        <v>430</v>
      </c>
      <c r="R374" s="348" t="s">
        <v>430</v>
      </c>
      <c r="S374" s="348">
        <v>-4.53E-2</v>
      </c>
      <c r="T374" s="348">
        <v>13.1935</v>
      </c>
      <c r="U374" s="348">
        <v>-2.0306999999999999</v>
      </c>
      <c r="V374" s="348">
        <v>3.6012</v>
      </c>
      <c r="W374" s="348">
        <v>-2.5089000000000001</v>
      </c>
      <c r="X374" s="348">
        <v>8.8768999999999991</v>
      </c>
      <c r="Y374" s="374"/>
      <c r="Z374" s="346">
        <v>130</v>
      </c>
      <c r="AA374" s="346">
        <v>159</v>
      </c>
      <c r="AB374" s="346">
        <v>144</v>
      </c>
      <c r="AC374" s="346">
        <v>132</v>
      </c>
      <c r="AD374" s="346">
        <v>118</v>
      </c>
      <c r="AE374" s="346">
        <v>114</v>
      </c>
      <c r="AF374" s="346">
        <v>50</v>
      </c>
      <c r="AG374" s="346" t="s">
        <v>430</v>
      </c>
      <c r="AH374" s="346" t="s">
        <v>430</v>
      </c>
      <c r="AI374" s="346" t="s">
        <v>430</v>
      </c>
      <c r="AJ374" s="346">
        <v>156</v>
      </c>
      <c r="AK374" s="346">
        <v>135</v>
      </c>
      <c r="AL374" s="346">
        <v>131</v>
      </c>
      <c r="AM374" s="346">
        <v>116</v>
      </c>
      <c r="AN374" s="346">
        <v>164</v>
      </c>
      <c r="AO374" s="373"/>
      <c r="AP374" s="348" t="s">
        <v>430</v>
      </c>
      <c r="AQ374" s="348" t="s">
        <v>430</v>
      </c>
      <c r="AR374" s="348" t="s">
        <v>430</v>
      </c>
      <c r="AS374" s="348" t="s">
        <v>430</v>
      </c>
      <c r="AT374" s="348">
        <v>0.84</v>
      </c>
      <c r="AU374" s="351"/>
      <c r="AV374" s="346" t="s">
        <v>430</v>
      </c>
      <c r="AW374" s="346" t="s">
        <v>430</v>
      </c>
      <c r="AX374" s="346" t="s">
        <v>430</v>
      </c>
      <c r="AY374" s="346" t="s">
        <v>430</v>
      </c>
      <c r="AZ374" s="346">
        <v>114</v>
      </c>
      <c r="BA374" s="374"/>
      <c r="BB374" s="348">
        <v>14.1334953961855</v>
      </c>
      <c r="BC374" s="348">
        <v>0.99720904712769598</v>
      </c>
      <c r="BD374" s="348">
        <v>1.0168340637450601E-2</v>
      </c>
      <c r="BE374" s="375">
        <v>-3.0758394789540299E-2</v>
      </c>
      <c r="BF374" s="374"/>
      <c r="BG374" s="372">
        <v>6.4600000000000005E-2</v>
      </c>
      <c r="BH374" s="373"/>
      <c r="BI374" s="843">
        <v>53.6858</v>
      </c>
      <c r="BJ374" s="843">
        <v>44.052799999999998</v>
      </c>
      <c r="BK374" s="843">
        <v>2.1195499999999998</v>
      </c>
      <c r="BL374" s="843">
        <v>0.14185</v>
      </c>
      <c r="BM374" s="373"/>
      <c r="BN374" s="372" t="s">
        <v>4895</v>
      </c>
      <c r="BO374" s="372" t="s">
        <v>866</v>
      </c>
      <c r="BP374" s="372" t="s">
        <v>4230</v>
      </c>
      <c r="BQ374" s="372" t="s">
        <v>4435</v>
      </c>
      <c r="BR374" s="372" t="s">
        <v>4436</v>
      </c>
      <c r="BS374" s="373"/>
      <c r="BT374" s="354" t="s">
        <v>555</v>
      </c>
    </row>
    <row r="375" spans="1:72" s="428" customFormat="1" ht="11" x14ac:dyDescent="0.3">
      <c r="A375" s="845" t="s">
        <v>5634</v>
      </c>
      <c r="B375" s="846"/>
      <c r="C375" s="847">
        <v>45726</v>
      </c>
      <c r="D375" s="846"/>
      <c r="E375" s="848">
        <v>301.02699999999999</v>
      </c>
      <c r="F375" s="846"/>
      <c r="G375" s="849">
        <v>12.183</v>
      </c>
      <c r="H375" s="851"/>
      <c r="I375" s="850">
        <v>-0.29459999999999997</v>
      </c>
      <c r="J375" s="850">
        <v>-0.33539999999999998</v>
      </c>
      <c r="K375" s="850">
        <v>-2.8313999999999999</v>
      </c>
      <c r="L375" s="850">
        <v>-0.60370000000000001</v>
      </c>
      <c r="M375" s="850">
        <v>1.6181000000000001</v>
      </c>
      <c r="N375" s="852">
        <v>10.573600000000001</v>
      </c>
      <c r="O375" s="850" t="s">
        <v>430</v>
      </c>
      <c r="P375" s="850" t="s">
        <v>430</v>
      </c>
      <c r="Q375" s="850" t="s">
        <v>430</v>
      </c>
      <c r="R375" s="850" t="s">
        <v>430</v>
      </c>
      <c r="S375" s="850">
        <v>-0.49819999999999998</v>
      </c>
      <c r="T375" s="850">
        <v>6.9058999999999999</v>
      </c>
      <c r="U375" s="850">
        <v>2.7753999999999999</v>
      </c>
      <c r="V375" s="850">
        <v>8.7767999999999997</v>
      </c>
      <c r="W375" s="850">
        <v>0.35420000000000001</v>
      </c>
      <c r="X375" s="850">
        <v>14.028499999999999</v>
      </c>
      <c r="Y375" s="851"/>
      <c r="Z375" s="848">
        <v>153</v>
      </c>
      <c r="AA375" s="848">
        <v>53</v>
      </c>
      <c r="AB375" s="848">
        <v>106</v>
      </c>
      <c r="AC375" s="848">
        <v>246</v>
      </c>
      <c r="AD375" s="848">
        <v>151</v>
      </c>
      <c r="AE375" s="848">
        <v>23</v>
      </c>
      <c r="AF375" s="848" t="s">
        <v>430</v>
      </c>
      <c r="AG375" s="848" t="s">
        <v>430</v>
      </c>
      <c r="AH375" s="848" t="s">
        <v>430</v>
      </c>
      <c r="AI375" s="848" t="s">
        <v>430</v>
      </c>
      <c r="AJ375" s="848">
        <v>168</v>
      </c>
      <c r="AK375" s="848">
        <v>192</v>
      </c>
      <c r="AL375" s="848">
        <v>91</v>
      </c>
      <c r="AM375" s="848">
        <v>64</v>
      </c>
      <c r="AN375" s="848">
        <v>11</v>
      </c>
      <c r="AO375" s="846"/>
      <c r="AP375" s="850" t="s">
        <v>430</v>
      </c>
      <c r="AQ375" s="850" t="s">
        <v>430</v>
      </c>
      <c r="AR375" s="850" t="s">
        <v>430</v>
      </c>
      <c r="AS375" s="850" t="s">
        <v>430</v>
      </c>
      <c r="AT375" s="850">
        <v>2.3199999999999998</v>
      </c>
      <c r="AU375" s="853"/>
      <c r="AV375" s="848" t="s">
        <v>430</v>
      </c>
      <c r="AW375" s="848" t="s">
        <v>430</v>
      </c>
      <c r="AX375" s="848" t="s">
        <v>430</v>
      </c>
      <c r="AY375" s="848" t="s">
        <v>430</v>
      </c>
      <c r="AZ375" s="848">
        <v>102</v>
      </c>
      <c r="BA375" s="851"/>
      <c r="BB375" s="850">
        <v>12.859369543661099</v>
      </c>
      <c r="BC375" s="850">
        <v>1.00153952447705</v>
      </c>
      <c r="BD375" s="850">
        <v>5.7241792393262103E-2</v>
      </c>
      <c r="BE375" s="856">
        <v>-7.7214047489209098E-2</v>
      </c>
      <c r="BF375" s="851"/>
      <c r="BG375" s="859">
        <v>0.34489999999999998</v>
      </c>
      <c r="BH375" s="846"/>
      <c r="BI375" s="850">
        <v>83.575500000000005</v>
      </c>
      <c r="BJ375" s="850">
        <v>16.203099999999999</v>
      </c>
      <c r="BK375" s="850" t="s">
        <v>430</v>
      </c>
      <c r="BL375" s="850">
        <v>0.22140000000000001</v>
      </c>
      <c r="BM375" s="846"/>
      <c r="BN375" s="859" t="s">
        <v>4897</v>
      </c>
      <c r="BO375" s="859" t="s">
        <v>4898</v>
      </c>
      <c r="BP375" s="859" t="s">
        <v>4899</v>
      </c>
      <c r="BQ375" s="859" t="s">
        <v>4900</v>
      </c>
      <c r="BR375" s="859" t="s">
        <v>4901</v>
      </c>
      <c r="BS375" s="846"/>
      <c r="BT375" s="860" t="s">
        <v>555</v>
      </c>
    </row>
    <row r="376" spans="1:72" s="428" customFormat="1" x14ac:dyDescent="0.25">
      <c r="A376" s="345" t="s">
        <v>5635</v>
      </c>
      <c r="B376" s="373"/>
      <c r="C376" s="719">
        <v>44610</v>
      </c>
      <c r="D376" s="373"/>
      <c r="E376" s="346">
        <v>283.14</v>
      </c>
      <c r="F376" s="373"/>
      <c r="G376" s="347">
        <v>18.064299999999999</v>
      </c>
      <c r="H376" s="374"/>
      <c r="I376" s="348">
        <v>-0.44369999999999998</v>
      </c>
      <c r="J376" s="348">
        <v>-0.71940000000000004</v>
      </c>
      <c r="K376" s="348">
        <v>-2.9438</v>
      </c>
      <c r="L376" s="348">
        <v>5.1797000000000004</v>
      </c>
      <c r="M376" s="348">
        <v>8.4323999999999995</v>
      </c>
      <c r="N376" s="350">
        <v>7.6595000000000004</v>
      </c>
      <c r="O376" s="348">
        <v>-1.0899000000000001</v>
      </c>
      <c r="P376" s="348">
        <v>16.630400000000002</v>
      </c>
      <c r="Q376" s="348" t="s">
        <v>430</v>
      </c>
      <c r="R376" s="348" t="s">
        <v>430</v>
      </c>
      <c r="S376" s="348">
        <v>1.4984999999999999</v>
      </c>
      <c r="T376" s="348">
        <v>20.558900000000001</v>
      </c>
      <c r="U376" s="348">
        <v>5.1981000000000002</v>
      </c>
      <c r="V376" s="348">
        <v>7.5442</v>
      </c>
      <c r="W376" s="348">
        <v>-1.6678999999999999</v>
      </c>
      <c r="X376" s="348">
        <v>13.8414</v>
      </c>
      <c r="Y376" s="374"/>
      <c r="Z376" s="346">
        <v>194</v>
      </c>
      <c r="AA376" s="346">
        <v>81</v>
      </c>
      <c r="AB376" s="346">
        <v>125</v>
      </c>
      <c r="AC376" s="346">
        <v>68</v>
      </c>
      <c r="AD376" s="346">
        <v>72</v>
      </c>
      <c r="AE376" s="346">
        <v>56</v>
      </c>
      <c r="AF376" s="346">
        <v>76</v>
      </c>
      <c r="AG376" s="346">
        <v>22</v>
      </c>
      <c r="AH376" s="346" t="s">
        <v>430</v>
      </c>
      <c r="AI376" s="346" t="s">
        <v>430</v>
      </c>
      <c r="AJ376" s="346">
        <v>94</v>
      </c>
      <c r="AK376" s="346">
        <v>48</v>
      </c>
      <c r="AL376" s="346">
        <v>44</v>
      </c>
      <c r="AM376" s="346">
        <v>78</v>
      </c>
      <c r="AN376" s="346">
        <v>77</v>
      </c>
      <c r="AO376" s="373"/>
      <c r="AP376" s="348" t="s">
        <v>430</v>
      </c>
      <c r="AQ376" s="348" t="s">
        <v>430</v>
      </c>
      <c r="AR376" s="348" t="s">
        <v>430</v>
      </c>
      <c r="AS376" s="348">
        <v>8.3800000000000008</v>
      </c>
      <c r="AT376" s="348">
        <v>9.57</v>
      </c>
      <c r="AU376" s="351"/>
      <c r="AV376" s="346" t="s">
        <v>430</v>
      </c>
      <c r="AW376" s="346" t="s">
        <v>430</v>
      </c>
      <c r="AX376" s="346" t="s">
        <v>430</v>
      </c>
      <c r="AY376" s="346">
        <v>37</v>
      </c>
      <c r="AZ376" s="346">
        <v>51</v>
      </c>
      <c r="BA376" s="374"/>
      <c r="BB376" s="348">
        <v>16.983275710127501</v>
      </c>
      <c r="BC376" s="348">
        <v>1.0013998288502199</v>
      </c>
      <c r="BD376" s="348">
        <v>6.0742921639311401E-2</v>
      </c>
      <c r="BE376" s="375">
        <v>-4.3528043007687402E-2</v>
      </c>
      <c r="BF376" s="374"/>
      <c r="BG376" s="372">
        <v>0.1671</v>
      </c>
      <c r="BH376" s="373"/>
      <c r="BI376" s="843">
        <v>86.468299999999999</v>
      </c>
      <c r="BJ376" s="843">
        <v>13.2178</v>
      </c>
      <c r="BK376" s="348" t="s">
        <v>430</v>
      </c>
      <c r="BL376" s="843">
        <v>0.31390000000000001</v>
      </c>
      <c r="BM376" s="373"/>
      <c r="BN376" s="372" t="s">
        <v>4903</v>
      </c>
      <c r="BO376" s="372" t="s">
        <v>4535</v>
      </c>
      <c r="BP376" s="372" t="s">
        <v>4536</v>
      </c>
      <c r="BQ376" s="372" t="s">
        <v>1442</v>
      </c>
      <c r="BR376" s="372" t="s">
        <v>4537</v>
      </c>
      <c r="BS376" s="373"/>
      <c r="BT376" s="354" t="s">
        <v>555</v>
      </c>
    </row>
    <row r="377" spans="1:72" s="428" customFormat="1" x14ac:dyDescent="0.25">
      <c r="A377" s="345" t="s">
        <v>5636</v>
      </c>
      <c r="B377" s="373"/>
      <c r="C377" s="719">
        <v>45887</v>
      </c>
      <c r="D377" s="373"/>
      <c r="E377" s="346">
        <v>286.23700000000002</v>
      </c>
      <c r="F377" s="373"/>
      <c r="G377" s="347">
        <v>10.799300000000001</v>
      </c>
      <c r="H377" s="374"/>
      <c r="I377" s="348">
        <v>-0.37730000000000002</v>
      </c>
      <c r="J377" s="348">
        <v>-1.36</v>
      </c>
      <c r="K377" s="348">
        <v>-2.3923999999999999</v>
      </c>
      <c r="L377" s="348">
        <v>4.6524999999999999</v>
      </c>
      <c r="M377" s="348">
        <v>8.9298000000000002</v>
      </c>
      <c r="N377" s="350">
        <v>6.8719000000000001</v>
      </c>
      <c r="O377" s="348" t="s">
        <v>430</v>
      </c>
      <c r="P377" s="348" t="s">
        <v>430</v>
      </c>
      <c r="Q377" s="348" t="s">
        <v>430</v>
      </c>
      <c r="R377" s="348" t="s">
        <v>430</v>
      </c>
      <c r="S377" s="348">
        <v>0.70589999999999997</v>
      </c>
      <c r="T377" s="348">
        <v>18.230599999999999</v>
      </c>
      <c r="U377" s="348">
        <v>3.1894999999999998</v>
      </c>
      <c r="V377" s="348">
        <v>9.2461000000000002</v>
      </c>
      <c r="W377" s="348">
        <v>-2.6844999999999999</v>
      </c>
      <c r="X377" s="348">
        <v>7.5019</v>
      </c>
      <c r="Y377" s="374"/>
      <c r="Z377" s="346">
        <v>170</v>
      </c>
      <c r="AA377" s="346">
        <v>145</v>
      </c>
      <c r="AB377" s="346">
        <v>99</v>
      </c>
      <c r="AC377" s="346">
        <v>85</v>
      </c>
      <c r="AD377" s="346">
        <v>47</v>
      </c>
      <c r="AE377" s="346">
        <v>70</v>
      </c>
      <c r="AF377" s="346" t="s">
        <v>430</v>
      </c>
      <c r="AG377" s="346" t="s">
        <v>430</v>
      </c>
      <c r="AH377" s="346" t="s">
        <v>430</v>
      </c>
      <c r="AI377" s="346" t="s">
        <v>430</v>
      </c>
      <c r="AJ377" s="346">
        <v>116</v>
      </c>
      <c r="AK377" s="346">
        <v>68</v>
      </c>
      <c r="AL377" s="346">
        <v>73</v>
      </c>
      <c r="AM377" s="346">
        <v>52</v>
      </c>
      <c r="AN377" s="346">
        <v>210</v>
      </c>
      <c r="AO377" s="373"/>
      <c r="AP377" s="348" t="s">
        <v>430</v>
      </c>
      <c r="AQ377" s="348" t="s">
        <v>430</v>
      </c>
      <c r="AR377" s="348" t="s">
        <v>430</v>
      </c>
      <c r="AS377" s="348" t="s">
        <v>430</v>
      </c>
      <c r="AT377" s="348">
        <v>7.9</v>
      </c>
      <c r="AU377" s="351"/>
      <c r="AV377" s="346" t="s">
        <v>430</v>
      </c>
      <c r="AW377" s="346" t="s">
        <v>430</v>
      </c>
      <c r="AX377" s="346" t="s">
        <v>430</v>
      </c>
      <c r="AY377" s="346" t="s">
        <v>430</v>
      </c>
      <c r="AZ377" s="346">
        <v>67</v>
      </c>
      <c r="BA377" s="374"/>
      <c r="BB377" s="348">
        <v>12.648515544913799</v>
      </c>
      <c r="BC377" s="348">
        <v>1.0045290619357801</v>
      </c>
      <c r="BD377" s="348">
        <v>1.4592798783730701E-2</v>
      </c>
      <c r="BE377" s="375">
        <v>-2.4979613980294E-2</v>
      </c>
      <c r="BF377" s="374"/>
      <c r="BG377" s="372">
        <v>0.1235</v>
      </c>
      <c r="BH377" s="373"/>
      <c r="BI377" s="843">
        <v>11.0474</v>
      </c>
      <c r="BJ377" s="843">
        <v>84.310299999999998</v>
      </c>
      <c r="BK377" s="843">
        <v>4.2329299999999996</v>
      </c>
      <c r="BL377" s="843">
        <v>0.40937000000000001</v>
      </c>
      <c r="BM377" s="373"/>
      <c r="BN377" s="372" t="s">
        <v>5637</v>
      </c>
      <c r="BO377" s="372" t="s">
        <v>4760</v>
      </c>
      <c r="BP377" s="372" t="s">
        <v>5638</v>
      </c>
      <c r="BQ377" s="372" t="s">
        <v>1104</v>
      </c>
      <c r="BR377" s="372" t="s">
        <v>4657</v>
      </c>
      <c r="BS377" s="373"/>
      <c r="BT377" s="354" t="s">
        <v>555</v>
      </c>
    </row>
    <row r="378" spans="1:72" s="428" customFormat="1" x14ac:dyDescent="0.25">
      <c r="A378" s="345" t="s">
        <v>5639</v>
      </c>
      <c r="B378" s="373"/>
      <c r="C378" s="719">
        <v>44476</v>
      </c>
      <c r="D378" s="373"/>
      <c r="E378" s="346">
        <v>281.33300000000003</v>
      </c>
      <c r="F378" s="373"/>
      <c r="G378" s="347">
        <v>13.932399999999999</v>
      </c>
      <c r="H378" s="374"/>
      <c r="I378" s="348">
        <v>0.1971</v>
      </c>
      <c r="J378" s="348">
        <v>-1.6420999999999999</v>
      </c>
      <c r="K378" s="348">
        <v>-4.4626999999999999</v>
      </c>
      <c r="L378" s="348">
        <v>1.732</v>
      </c>
      <c r="M378" s="348">
        <v>-2.4943</v>
      </c>
      <c r="N378" s="350">
        <v>-5.0343999999999998</v>
      </c>
      <c r="O378" s="348">
        <v>-2.1423000000000001</v>
      </c>
      <c r="P378" s="348">
        <v>6.8170999999999999</v>
      </c>
      <c r="Q378" s="348" t="s">
        <v>430</v>
      </c>
      <c r="R378" s="348" t="s">
        <v>430</v>
      </c>
      <c r="S378" s="348">
        <v>-1.3069</v>
      </c>
      <c r="T378" s="348">
        <v>5.9474</v>
      </c>
      <c r="U378" s="348">
        <v>-9.3597999999999999</v>
      </c>
      <c r="V378" s="348">
        <v>-3.6286999999999998</v>
      </c>
      <c r="W378" s="348">
        <v>-2.4738000000000002</v>
      </c>
      <c r="X378" s="348">
        <v>6.96</v>
      </c>
      <c r="Y378" s="374"/>
      <c r="Z378" s="346">
        <v>31</v>
      </c>
      <c r="AA378" s="346">
        <v>186</v>
      </c>
      <c r="AB378" s="346">
        <v>176</v>
      </c>
      <c r="AC378" s="346">
        <v>193</v>
      </c>
      <c r="AD378" s="346">
        <v>199</v>
      </c>
      <c r="AE378" s="346">
        <v>175</v>
      </c>
      <c r="AF378" s="346">
        <v>85</v>
      </c>
      <c r="AG378" s="346">
        <v>79</v>
      </c>
      <c r="AH378" s="346" t="s">
        <v>430</v>
      </c>
      <c r="AI378" s="346" t="s">
        <v>430</v>
      </c>
      <c r="AJ378" s="346">
        <v>188</v>
      </c>
      <c r="AK378" s="346">
        <v>200</v>
      </c>
      <c r="AL378" s="346">
        <v>196</v>
      </c>
      <c r="AM378" s="346">
        <v>178</v>
      </c>
      <c r="AN378" s="346">
        <v>132</v>
      </c>
      <c r="AO378" s="373"/>
      <c r="AP378" s="348" t="s">
        <v>430</v>
      </c>
      <c r="AQ378" s="348" t="s">
        <v>430</v>
      </c>
      <c r="AR378" s="348">
        <v>5.89</v>
      </c>
      <c r="AS378" s="348">
        <v>0.76</v>
      </c>
      <c r="AT378" s="348">
        <v>-8.7100000000000009</v>
      </c>
      <c r="AU378" s="351"/>
      <c r="AV378" s="346" t="s">
        <v>430</v>
      </c>
      <c r="AW378" s="346" t="s">
        <v>430</v>
      </c>
      <c r="AX378" s="346">
        <v>32</v>
      </c>
      <c r="AY378" s="346">
        <v>70</v>
      </c>
      <c r="AZ378" s="346">
        <v>188</v>
      </c>
      <c r="BA378" s="374"/>
      <c r="BB378" s="348">
        <v>11.632695184820401</v>
      </c>
      <c r="BC378" s="348">
        <v>0.995631906187325</v>
      </c>
      <c r="BD378" s="348">
        <v>1.7333015168854399E-2</v>
      </c>
      <c r="BE378" s="375">
        <v>-1.6447687738551101E-2</v>
      </c>
      <c r="BF378" s="374"/>
      <c r="BG378" s="372">
        <v>0.2366</v>
      </c>
      <c r="BH378" s="373"/>
      <c r="BI378" s="843">
        <v>97.795100000000005</v>
      </c>
      <c r="BJ378" s="843">
        <v>1.3369899999999999</v>
      </c>
      <c r="BK378" s="348" t="s">
        <v>430</v>
      </c>
      <c r="BL378" s="843">
        <v>0.86790999999999996</v>
      </c>
      <c r="BM378" s="373"/>
      <c r="BN378" s="372" t="s">
        <v>4532</v>
      </c>
      <c r="BO378" s="372" t="s">
        <v>4523</v>
      </c>
      <c r="BP378" s="372" t="s">
        <v>4387</v>
      </c>
      <c r="BQ378" s="372" t="s">
        <v>4525</v>
      </c>
      <c r="BR378" s="372" t="s">
        <v>4526</v>
      </c>
      <c r="BS378" s="373"/>
      <c r="BT378" s="354" t="s">
        <v>555</v>
      </c>
    </row>
    <row r="379" spans="1:72" s="428" customFormat="1" x14ac:dyDescent="0.25">
      <c r="A379" s="345" t="s">
        <v>5640</v>
      </c>
      <c r="B379" s="373"/>
      <c r="C379" s="719">
        <v>44895</v>
      </c>
      <c r="D379" s="373"/>
      <c r="E379" s="346">
        <v>284.77999999999997</v>
      </c>
      <c r="F379" s="373"/>
      <c r="G379" s="347">
        <v>19.227599999999999</v>
      </c>
      <c r="H379" s="374"/>
      <c r="I379" s="348">
        <v>7.3000000000000001E-3</v>
      </c>
      <c r="J379" s="348">
        <v>-5.6099999999999997E-2</v>
      </c>
      <c r="K379" s="348">
        <v>0.53380000000000005</v>
      </c>
      <c r="L379" s="348">
        <v>10.083399999999999</v>
      </c>
      <c r="M379" s="348">
        <v>20.130500000000001</v>
      </c>
      <c r="N379" s="350">
        <v>8.1654999999999998</v>
      </c>
      <c r="O379" s="348">
        <v>0.39529999999999998</v>
      </c>
      <c r="P379" s="348">
        <v>14.5222</v>
      </c>
      <c r="Q379" s="348" t="s">
        <v>430</v>
      </c>
      <c r="R379" s="348" t="s">
        <v>430</v>
      </c>
      <c r="S379" s="348">
        <v>4.2514000000000003</v>
      </c>
      <c r="T379" s="348">
        <v>29.398599999999998</v>
      </c>
      <c r="U379" s="348">
        <v>10.840400000000001</v>
      </c>
      <c r="V379" s="348">
        <v>10.8047</v>
      </c>
      <c r="W379" s="348">
        <v>0.33710000000000001</v>
      </c>
      <c r="X379" s="348">
        <v>18.8765</v>
      </c>
      <c r="Y379" s="374"/>
      <c r="Z379" s="346">
        <v>84</v>
      </c>
      <c r="AA379" s="346">
        <v>36</v>
      </c>
      <c r="AB379" s="346">
        <v>21</v>
      </c>
      <c r="AC379" s="346">
        <v>13</v>
      </c>
      <c r="AD379" s="346">
        <v>9</v>
      </c>
      <c r="AE379" s="346">
        <v>37</v>
      </c>
      <c r="AF379" s="346">
        <v>47</v>
      </c>
      <c r="AG379" s="346">
        <v>30</v>
      </c>
      <c r="AH379" s="346" t="s">
        <v>430</v>
      </c>
      <c r="AI379" s="346" t="s">
        <v>430</v>
      </c>
      <c r="AJ379" s="346">
        <v>27</v>
      </c>
      <c r="AK379" s="346">
        <v>12</v>
      </c>
      <c r="AL379" s="346">
        <v>20</v>
      </c>
      <c r="AM379" s="346">
        <v>29</v>
      </c>
      <c r="AN379" s="346">
        <v>15</v>
      </c>
      <c r="AO379" s="373"/>
      <c r="AP379" s="348" t="s">
        <v>430</v>
      </c>
      <c r="AQ379" s="348" t="s">
        <v>430</v>
      </c>
      <c r="AR379" s="348" t="s">
        <v>430</v>
      </c>
      <c r="AS379" s="348">
        <v>9.93</v>
      </c>
      <c r="AT379" s="348">
        <v>21.88</v>
      </c>
      <c r="AU379" s="351"/>
      <c r="AV379" s="346" t="s">
        <v>430</v>
      </c>
      <c r="AW379" s="346" t="s">
        <v>430</v>
      </c>
      <c r="AX379" s="346" t="s">
        <v>430</v>
      </c>
      <c r="AY379" s="346">
        <v>14</v>
      </c>
      <c r="AZ379" s="346">
        <v>16</v>
      </c>
      <c r="BA379" s="374"/>
      <c r="BB379" s="348">
        <v>19.732090332132099</v>
      </c>
      <c r="BC379" s="348">
        <v>0.99842408784176995</v>
      </c>
      <c r="BD379" s="348">
        <v>5.35058103486327E-2</v>
      </c>
      <c r="BE379" s="375">
        <v>-2.3243552860959801E-2</v>
      </c>
      <c r="BF379" s="374"/>
      <c r="BG379" s="372">
        <v>0.1908</v>
      </c>
      <c r="BH379" s="373"/>
      <c r="BI379" s="348" t="s">
        <v>430</v>
      </c>
      <c r="BJ379" s="843">
        <v>7.1810999999999998</v>
      </c>
      <c r="BK379" s="843">
        <v>92.729600000000005</v>
      </c>
      <c r="BL379" s="843">
        <v>8.9300000000000004E-2</v>
      </c>
      <c r="BM379" s="373"/>
      <c r="BN379" s="372" t="s">
        <v>4581</v>
      </c>
      <c r="BO379" s="372" t="s">
        <v>4582</v>
      </c>
      <c r="BP379" s="372" t="s">
        <v>4633</v>
      </c>
      <c r="BQ379" s="372" t="s">
        <v>4584</v>
      </c>
      <c r="BR379" s="372" t="s">
        <v>4585</v>
      </c>
      <c r="BS379" s="373"/>
      <c r="BT379" s="354" t="s">
        <v>555</v>
      </c>
    </row>
    <row r="380" spans="1:72" s="428" customFormat="1" x14ac:dyDescent="0.25">
      <c r="A380" s="345" t="s">
        <v>5641</v>
      </c>
      <c r="B380" s="373"/>
      <c r="C380" s="719">
        <v>44663</v>
      </c>
      <c r="D380" s="373"/>
      <c r="E380" s="346">
        <v>259.76799999999997</v>
      </c>
      <c r="F380" s="373"/>
      <c r="G380" s="347">
        <v>14.0839</v>
      </c>
      <c r="H380" s="374"/>
      <c r="I380" s="348">
        <v>-0.16450000000000001</v>
      </c>
      <c r="J380" s="348">
        <v>-2.6366999999999998</v>
      </c>
      <c r="K380" s="348">
        <v>-5.2782</v>
      </c>
      <c r="L380" s="348">
        <v>1.4486000000000001</v>
      </c>
      <c r="M380" s="348">
        <v>5.1806999999999999</v>
      </c>
      <c r="N380" s="350">
        <v>-3.0482</v>
      </c>
      <c r="O380" s="348">
        <v>-3.5030000000000001</v>
      </c>
      <c r="P380" s="348">
        <v>7.3015999999999996</v>
      </c>
      <c r="Q380" s="348" t="s">
        <v>430</v>
      </c>
      <c r="R380" s="348" t="s">
        <v>430</v>
      </c>
      <c r="S380" s="348">
        <v>-0.6875</v>
      </c>
      <c r="T380" s="348">
        <v>14.587999999999999</v>
      </c>
      <c r="U380" s="348">
        <v>-1.0871999999999999</v>
      </c>
      <c r="V380" s="348">
        <v>0.80159999999999998</v>
      </c>
      <c r="W380" s="348">
        <v>-4.0938999999999997</v>
      </c>
      <c r="X380" s="348">
        <v>8.0625</v>
      </c>
      <c r="Y380" s="374"/>
      <c r="Z380" s="346">
        <v>135</v>
      </c>
      <c r="AA380" s="346">
        <v>243</v>
      </c>
      <c r="AB380" s="346">
        <v>232</v>
      </c>
      <c r="AC380" s="346">
        <v>228</v>
      </c>
      <c r="AD380" s="346">
        <v>104</v>
      </c>
      <c r="AE380" s="346">
        <v>165</v>
      </c>
      <c r="AF380" s="346">
        <v>110</v>
      </c>
      <c r="AG380" s="346">
        <v>70</v>
      </c>
      <c r="AH380" s="346" t="s">
        <v>430</v>
      </c>
      <c r="AI380" s="346" t="s">
        <v>430</v>
      </c>
      <c r="AJ380" s="346">
        <v>176</v>
      </c>
      <c r="AK380" s="346">
        <v>110</v>
      </c>
      <c r="AL380" s="346">
        <v>119</v>
      </c>
      <c r="AM380" s="346">
        <v>154</v>
      </c>
      <c r="AN380" s="346">
        <v>252</v>
      </c>
      <c r="AO380" s="373"/>
      <c r="AP380" s="348" t="s">
        <v>430</v>
      </c>
      <c r="AQ380" s="348" t="s">
        <v>430</v>
      </c>
      <c r="AR380" s="348" t="s">
        <v>430</v>
      </c>
      <c r="AS380" s="348">
        <v>2.8</v>
      </c>
      <c r="AT380" s="348">
        <v>0.13</v>
      </c>
      <c r="AU380" s="351"/>
      <c r="AV380" s="346" t="s">
        <v>430</v>
      </c>
      <c r="AW380" s="346" t="s">
        <v>430</v>
      </c>
      <c r="AX380" s="346" t="s">
        <v>430</v>
      </c>
      <c r="AY380" s="346">
        <v>59</v>
      </c>
      <c r="AZ380" s="346">
        <v>126</v>
      </c>
      <c r="BA380" s="374"/>
      <c r="BB380" s="348">
        <v>15.626810560032601</v>
      </c>
      <c r="BC380" s="348">
        <v>0.99895420073903196</v>
      </c>
      <c r="BD380" s="348">
        <v>2.5938750113157698E-2</v>
      </c>
      <c r="BE380" s="375">
        <v>-3.4106777947826197E-2</v>
      </c>
      <c r="BF380" s="374"/>
      <c r="BG380" s="372">
        <v>7.3499999999999996E-2</v>
      </c>
      <c r="BH380" s="373"/>
      <c r="BI380" s="843">
        <v>11.0219</v>
      </c>
      <c r="BJ380" s="843">
        <v>82.576099999999997</v>
      </c>
      <c r="BK380" s="843">
        <v>6.1660000000000004</v>
      </c>
      <c r="BL380" s="843">
        <v>0.23599999999999999</v>
      </c>
      <c r="BM380" s="373"/>
      <c r="BN380" s="372" t="s">
        <v>4907</v>
      </c>
      <c r="BO380" s="372" t="s">
        <v>4908</v>
      </c>
      <c r="BP380" s="372" t="s">
        <v>4909</v>
      </c>
      <c r="BQ380" s="372" t="s">
        <v>4910</v>
      </c>
      <c r="BR380" s="372" t="s">
        <v>4837</v>
      </c>
      <c r="BS380" s="373"/>
      <c r="BT380" s="354" t="s">
        <v>555</v>
      </c>
    </row>
    <row r="381" spans="1:72" s="428" customFormat="1" x14ac:dyDescent="0.25">
      <c r="A381" s="345" t="s">
        <v>5642</v>
      </c>
      <c r="B381" s="373"/>
      <c r="C381" s="719">
        <v>45887</v>
      </c>
      <c r="D381" s="373"/>
      <c r="E381" s="346">
        <v>265.096</v>
      </c>
      <c r="F381" s="373"/>
      <c r="G381" s="347">
        <v>9.5267999999999997</v>
      </c>
      <c r="H381" s="374"/>
      <c r="I381" s="348">
        <v>0.19769999999999999</v>
      </c>
      <c r="J381" s="348">
        <v>-1.6446000000000001</v>
      </c>
      <c r="K381" s="348">
        <v>-4.4779</v>
      </c>
      <c r="L381" s="348">
        <v>1.7049000000000001</v>
      </c>
      <c r="M381" s="348">
        <v>-2.4262999999999999</v>
      </c>
      <c r="N381" s="350">
        <v>-5.0936000000000003</v>
      </c>
      <c r="O381" s="348" t="s">
        <v>430</v>
      </c>
      <c r="P381" s="348" t="s">
        <v>430</v>
      </c>
      <c r="Q381" s="348" t="s">
        <v>430</v>
      </c>
      <c r="R381" s="348" t="s">
        <v>430</v>
      </c>
      <c r="S381" s="348">
        <v>-1.3268</v>
      </c>
      <c r="T381" s="348">
        <v>6.0277000000000003</v>
      </c>
      <c r="U381" s="348">
        <v>-9.3178000000000001</v>
      </c>
      <c r="V381" s="348">
        <v>-3.6762999999999999</v>
      </c>
      <c r="W381" s="348">
        <v>-2.4773000000000001</v>
      </c>
      <c r="X381" s="348">
        <v>-4.4577999999999998</v>
      </c>
      <c r="Y381" s="374"/>
      <c r="Z381" s="346">
        <v>28</v>
      </c>
      <c r="AA381" s="346">
        <v>194</v>
      </c>
      <c r="AB381" s="346">
        <v>190</v>
      </c>
      <c r="AC381" s="346">
        <v>200</v>
      </c>
      <c r="AD381" s="346">
        <v>195</v>
      </c>
      <c r="AE381" s="346">
        <v>182</v>
      </c>
      <c r="AF381" s="346" t="s">
        <v>430</v>
      </c>
      <c r="AG381" s="346" t="s">
        <v>430</v>
      </c>
      <c r="AH381" s="346" t="s">
        <v>430</v>
      </c>
      <c r="AI381" s="346" t="s">
        <v>430</v>
      </c>
      <c r="AJ381" s="346">
        <v>192</v>
      </c>
      <c r="AK381" s="346">
        <v>196</v>
      </c>
      <c r="AL381" s="346">
        <v>195</v>
      </c>
      <c r="AM381" s="346">
        <v>183</v>
      </c>
      <c r="AN381" s="346">
        <v>143</v>
      </c>
      <c r="AO381" s="373"/>
      <c r="AP381" s="348" t="s">
        <v>430</v>
      </c>
      <c r="AQ381" s="348" t="s">
        <v>430</v>
      </c>
      <c r="AR381" s="348" t="s">
        <v>430</v>
      </c>
      <c r="AS381" s="348" t="s">
        <v>430</v>
      </c>
      <c r="AT381" s="348">
        <v>-8.69</v>
      </c>
      <c r="AU381" s="351"/>
      <c r="AV381" s="346" t="s">
        <v>430</v>
      </c>
      <c r="AW381" s="346" t="s">
        <v>430</v>
      </c>
      <c r="AX381" s="346" t="s">
        <v>430</v>
      </c>
      <c r="AY381" s="346" t="s">
        <v>430</v>
      </c>
      <c r="AZ381" s="346">
        <v>187</v>
      </c>
      <c r="BA381" s="374"/>
      <c r="BB381" s="348">
        <v>10.740518534301801</v>
      </c>
      <c r="BC381" s="348">
        <v>0.99886045655371603</v>
      </c>
      <c r="BD381" s="348">
        <v>-7.6460392384760906E-2</v>
      </c>
      <c r="BE381" s="375">
        <v>-1.2529331685373299E-2</v>
      </c>
      <c r="BF381" s="374"/>
      <c r="BG381" s="372">
        <v>9.5200000000000007E-2</v>
      </c>
      <c r="BH381" s="373"/>
      <c r="BI381" s="843">
        <v>98.332300000000004</v>
      </c>
      <c r="BJ381" s="843">
        <v>1.35561</v>
      </c>
      <c r="BK381" s="348" t="s">
        <v>430</v>
      </c>
      <c r="BL381" s="843">
        <v>0.31208999999999998</v>
      </c>
      <c r="BM381" s="373"/>
      <c r="BN381" s="372" t="s">
        <v>5643</v>
      </c>
      <c r="BO381" s="372" t="s">
        <v>5254</v>
      </c>
      <c r="BP381" s="372" t="s">
        <v>4857</v>
      </c>
      <c r="BQ381" s="372" t="s">
        <v>4640</v>
      </c>
      <c r="BR381" s="372" t="s">
        <v>5255</v>
      </c>
      <c r="BS381" s="373"/>
      <c r="BT381" s="354" t="s">
        <v>555</v>
      </c>
    </row>
    <row r="382" spans="1:72" s="428" customFormat="1" x14ac:dyDescent="0.25">
      <c r="A382" s="345" t="s">
        <v>5644</v>
      </c>
      <c r="B382" s="373"/>
      <c r="C382" s="719">
        <v>44837</v>
      </c>
      <c r="D382" s="373"/>
      <c r="E382" s="346">
        <v>263.72899999999998</v>
      </c>
      <c r="F382" s="373"/>
      <c r="G382" s="347">
        <v>16.822600000000001</v>
      </c>
      <c r="H382" s="374"/>
      <c r="I382" s="348">
        <v>0.10059999999999999</v>
      </c>
      <c r="J382" s="348">
        <v>-1.1563000000000001</v>
      </c>
      <c r="K382" s="348">
        <v>-4.5293000000000001</v>
      </c>
      <c r="L382" s="348">
        <v>1.8502000000000001</v>
      </c>
      <c r="M382" s="348">
        <v>1.4650000000000001</v>
      </c>
      <c r="N382" s="350">
        <v>1.0408999999999999</v>
      </c>
      <c r="O382" s="348">
        <v>0.51700000000000002</v>
      </c>
      <c r="P382" s="348">
        <v>11.531000000000001</v>
      </c>
      <c r="Q382" s="348" t="s">
        <v>430</v>
      </c>
      <c r="R382" s="348" t="s">
        <v>430</v>
      </c>
      <c r="S382" s="348">
        <v>-0.31109999999999999</v>
      </c>
      <c r="T382" s="348">
        <v>9.4480000000000004</v>
      </c>
      <c r="U382" s="348">
        <v>-2.8875000000000002</v>
      </c>
      <c r="V382" s="348">
        <v>2.5775000000000001</v>
      </c>
      <c r="W382" s="348">
        <v>-2.3803000000000001</v>
      </c>
      <c r="X382" s="348">
        <v>14.1136</v>
      </c>
      <c r="Y382" s="374"/>
      <c r="Z382" s="346">
        <v>59</v>
      </c>
      <c r="AA382" s="346">
        <v>116</v>
      </c>
      <c r="AB382" s="346">
        <v>202</v>
      </c>
      <c r="AC382" s="346">
        <v>181</v>
      </c>
      <c r="AD382" s="346">
        <v>157</v>
      </c>
      <c r="AE382" s="346">
        <v>126</v>
      </c>
      <c r="AF382" s="346">
        <v>42</v>
      </c>
      <c r="AG382" s="346">
        <v>51</v>
      </c>
      <c r="AH382" s="346" t="s">
        <v>430</v>
      </c>
      <c r="AI382" s="346" t="s">
        <v>430</v>
      </c>
      <c r="AJ382" s="346">
        <v>164</v>
      </c>
      <c r="AK382" s="346">
        <v>174</v>
      </c>
      <c r="AL382" s="346">
        <v>145</v>
      </c>
      <c r="AM382" s="346">
        <v>134</v>
      </c>
      <c r="AN382" s="346">
        <v>113</v>
      </c>
      <c r="AO382" s="373"/>
      <c r="AP382" s="348" t="s">
        <v>430</v>
      </c>
      <c r="AQ382" s="348" t="s">
        <v>430</v>
      </c>
      <c r="AR382" s="348" t="s">
        <v>430</v>
      </c>
      <c r="AS382" s="348">
        <v>5.39</v>
      </c>
      <c r="AT382" s="348">
        <v>-1.73</v>
      </c>
      <c r="AU382" s="351"/>
      <c r="AV382" s="346" t="s">
        <v>430</v>
      </c>
      <c r="AW382" s="346" t="s">
        <v>430</v>
      </c>
      <c r="AX382" s="346" t="s">
        <v>430</v>
      </c>
      <c r="AY382" s="346">
        <v>52</v>
      </c>
      <c r="AZ382" s="346">
        <v>143</v>
      </c>
      <c r="BA382" s="374"/>
      <c r="BB382" s="348">
        <v>11.8923891670789</v>
      </c>
      <c r="BC382" s="348">
        <v>0.99603069380227505</v>
      </c>
      <c r="BD382" s="348">
        <v>4.9016060518482098E-2</v>
      </c>
      <c r="BE382" s="375">
        <v>-4.3697632691792401E-2</v>
      </c>
      <c r="BF382" s="374"/>
      <c r="BG382" s="372">
        <v>0.12989999999999999</v>
      </c>
      <c r="BH382" s="373"/>
      <c r="BI382" s="843">
        <v>96.251099999999994</v>
      </c>
      <c r="BJ382" s="843">
        <v>3.6652900000000002</v>
      </c>
      <c r="BK382" s="348" t="s">
        <v>430</v>
      </c>
      <c r="BL382" s="843">
        <v>8.3610000000000004E-2</v>
      </c>
      <c r="BM382" s="373"/>
      <c r="BN382" s="372" t="s">
        <v>4702</v>
      </c>
      <c r="BO382" s="372" t="s">
        <v>4912</v>
      </c>
      <c r="BP382" s="372" t="s">
        <v>4913</v>
      </c>
      <c r="BQ382" s="372" t="s">
        <v>1269</v>
      </c>
      <c r="BR382" s="372" t="s">
        <v>4631</v>
      </c>
      <c r="BS382" s="373"/>
      <c r="BT382" s="354" t="s">
        <v>555</v>
      </c>
    </row>
    <row r="383" spans="1:72" s="428" customFormat="1" x14ac:dyDescent="0.25">
      <c r="A383" s="345" t="s">
        <v>5645</v>
      </c>
      <c r="B383" s="373"/>
      <c r="C383" s="719">
        <v>44616</v>
      </c>
      <c r="D383" s="373"/>
      <c r="E383" s="346">
        <v>265.745</v>
      </c>
      <c r="F383" s="373"/>
      <c r="G383" s="347">
        <v>14.8139</v>
      </c>
      <c r="H383" s="374"/>
      <c r="I383" s="348">
        <v>7.5700000000000003E-2</v>
      </c>
      <c r="J383" s="348">
        <v>-1.4705999999999999</v>
      </c>
      <c r="K383" s="348">
        <v>-4.1866000000000003</v>
      </c>
      <c r="L383" s="348">
        <v>2.3370000000000002</v>
      </c>
      <c r="M383" s="348">
        <v>-0.57050000000000001</v>
      </c>
      <c r="N383" s="350">
        <v>-2.8711000000000002</v>
      </c>
      <c r="O383" s="348">
        <v>-1.93</v>
      </c>
      <c r="P383" s="348">
        <v>8.5496999999999996</v>
      </c>
      <c r="Q383" s="348" t="s">
        <v>430</v>
      </c>
      <c r="R383" s="348" t="s">
        <v>430</v>
      </c>
      <c r="S383" s="348">
        <v>-0.81020000000000003</v>
      </c>
      <c r="T383" s="348">
        <v>8.4512999999999998</v>
      </c>
      <c r="U383" s="348">
        <v>-6.9321000000000002</v>
      </c>
      <c r="V383" s="348">
        <v>-1.702</v>
      </c>
      <c r="W383" s="348">
        <v>-2.3235999999999999</v>
      </c>
      <c r="X383" s="348">
        <v>9.0307999999999993</v>
      </c>
      <c r="Y383" s="374"/>
      <c r="Z383" s="346">
        <v>70</v>
      </c>
      <c r="AA383" s="346">
        <v>163</v>
      </c>
      <c r="AB383" s="346">
        <v>161</v>
      </c>
      <c r="AC383" s="346">
        <v>167</v>
      </c>
      <c r="AD383" s="346">
        <v>185</v>
      </c>
      <c r="AE383" s="346">
        <v>160</v>
      </c>
      <c r="AF383" s="346">
        <v>82</v>
      </c>
      <c r="AG383" s="346">
        <v>62</v>
      </c>
      <c r="AH383" s="346" t="s">
        <v>430</v>
      </c>
      <c r="AI383" s="346" t="s">
        <v>430</v>
      </c>
      <c r="AJ383" s="346">
        <v>178</v>
      </c>
      <c r="AK383" s="346">
        <v>182</v>
      </c>
      <c r="AL383" s="346">
        <v>182</v>
      </c>
      <c r="AM383" s="346">
        <v>173</v>
      </c>
      <c r="AN383" s="346">
        <v>109</v>
      </c>
      <c r="AO383" s="373"/>
      <c r="AP383" s="348" t="s">
        <v>430</v>
      </c>
      <c r="AQ383" s="348" t="s">
        <v>430</v>
      </c>
      <c r="AR383" s="348" t="s">
        <v>430</v>
      </c>
      <c r="AS383" s="348">
        <v>2.1</v>
      </c>
      <c r="AT383" s="348">
        <v>-5.68</v>
      </c>
      <c r="AU383" s="351"/>
      <c r="AV383" s="346" t="s">
        <v>430</v>
      </c>
      <c r="AW383" s="346" t="s">
        <v>430</v>
      </c>
      <c r="AX383" s="346" t="s">
        <v>430</v>
      </c>
      <c r="AY383" s="346">
        <v>62</v>
      </c>
      <c r="AZ383" s="346">
        <v>176</v>
      </c>
      <c r="BA383" s="374"/>
      <c r="BB383" s="348">
        <v>12.139257940902899</v>
      </c>
      <c r="BC383" s="348">
        <v>0.99801352966885104</v>
      </c>
      <c r="BD383" s="348">
        <v>2.8385743412917601E-2</v>
      </c>
      <c r="BE383" s="375">
        <v>-1.54399007276839E-2</v>
      </c>
      <c r="BF383" s="374"/>
      <c r="BG383" s="372">
        <v>9.1600000000000001E-2</v>
      </c>
      <c r="BH383" s="373"/>
      <c r="BI383" s="843">
        <v>96.122399999999999</v>
      </c>
      <c r="BJ383" s="843">
        <v>3.5518900000000002</v>
      </c>
      <c r="BK383" s="348" t="s">
        <v>430</v>
      </c>
      <c r="BL383" s="843">
        <v>0.32571</v>
      </c>
      <c r="BM383" s="373"/>
      <c r="BN383" s="372" t="s">
        <v>4915</v>
      </c>
      <c r="BO383" s="372" t="s">
        <v>4916</v>
      </c>
      <c r="BP383" s="372" t="s">
        <v>4917</v>
      </c>
      <c r="BQ383" s="372" t="s">
        <v>4918</v>
      </c>
      <c r="BR383" s="372" t="s">
        <v>4919</v>
      </c>
      <c r="BS383" s="373"/>
      <c r="BT383" s="354" t="s">
        <v>555</v>
      </c>
    </row>
    <row r="384" spans="1:72" s="428" customFormat="1" x14ac:dyDescent="0.25">
      <c r="A384" s="345" t="s">
        <v>5646</v>
      </c>
      <c r="B384" s="373"/>
      <c r="C384" s="719">
        <v>45497</v>
      </c>
      <c r="D384" s="373"/>
      <c r="E384" s="346">
        <v>257.74</v>
      </c>
      <c r="F384" s="373"/>
      <c r="G384" s="347">
        <v>8.8485999999999994</v>
      </c>
      <c r="H384" s="374"/>
      <c r="I384" s="348">
        <v>-0.80930000000000002</v>
      </c>
      <c r="J384" s="348">
        <v>-1.4117</v>
      </c>
      <c r="K384" s="348">
        <v>-5.0365000000000002</v>
      </c>
      <c r="L384" s="348">
        <v>6.0308999999999999</v>
      </c>
      <c r="M384" s="348">
        <v>6.0182000000000002</v>
      </c>
      <c r="N384" s="350">
        <v>-16.798100000000002</v>
      </c>
      <c r="O384" s="348">
        <v>-7.8982000000000001</v>
      </c>
      <c r="P384" s="348" t="s">
        <v>430</v>
      </c>
      <c r="Q384" s="348" t="s">
        <v>430</v>
      </c>
      <c r="R384" s="348" t="s">
        <v>430</v>
      </c>
      <c r="S384" s="348">
        <v>-3.6698</v>
      </c>
      <c r="T384" s="348">
        <v>18.461500000000001</v>
      </c>
      <c r="U384" s="348">
        <v>-10.367599999999999</v>
      </c>
      <c r="V384" s="348">
        <v>-12.597799999999999</v>
      </c>
      <c r="W384" s="348">
        <v>-2.4679000000000002</v>
      </c>
      <c r="X384" s="348">
        <v>-5.5773999999999999</v>
      </c>
      <c r="Y384" s="374"/>
      <c r="Z384" s="346">
        <v>221</v>
      </c>
      <c r="AA384" s="346">
        <v>156</v>
      </c>
      <c r="AB384" s="346">
        <v>230</v>
      </c>
      <c r="AC384" s="346">
        <v>49</v>
      </c>
      <c r="AD384" s="346">
        <v>94</v>
      </c>
      <c r="AE384" s="346">
        <v>226</v>
      </c>
      <c r="AF384" s="346">
        <v>136</v>
      </c>
      <c r="AG384" s="346" t="s">
        <v>430</v>
      </c>
      <c r="AH384" s="346" t="s">
        <v>430</v>
      </c>
      <c r="AI384" s="346" t="s">
        <v>430</v>
      </c>
      <c r="AJ384" s="346">
        <v>259</v>
      </c>
      <c r="AK384" s="346">
        <v>66</v>
      </c>
      <c r="AL384" s="346">
        <v>221</v>
      </c>
      <c r="AM384" s="346">
        <v>230</v>
      </c>
      <c r="AN384" s="346">
        <v>130</v>
      </c>
      <c r="AO384" s="373"/>
      <c r="AP384" s="348" t="s">
        <v>430</v>
      </c>
      <c r="AQ384" s="348" t="s">
        <v>430</v>
      </c>
      <c r="AR384" s="348" t="s">
        <v>430</v>
      </c>
      <c r="AS384" s="348" t="s">
        <v>430</v>
      </c>
      <c r="AT384" s="348">
        <v>-5.69</v>
      </c>
      <c r="AU384" s="351"/>
      <c r="AV384" s="346" t="s">
        <v>430</v>
      </c>
      <c r="AW384" s="346" t="s">
        <v>430</v>
      </c>
      <c r="AX384" s="346" t="s">
        <v>430</v>
      </c>
      <c r="AY384" s="346" t="s">
        <v>430</v>
      </c>
      <c r="AZ384" s="346">
        <v>177</v>
      </c>
      <c r="BA384" s="374"/>
      <c r="BB384" s="348">
        <v>19.392154225912801</v>
      </c>
      <c r="BC384" s="348">
        <v>0.99942366315467901</v>
      </c>
      <c r="BD384" s="348">
        <v>-3.5398646407090298E-2</v>
      </c>
      <c r="BE384" s="375">
        <v>-5.9755096019645799E-2</v>
      </c>
      <c r="BF384" s="374"/>
      <c r="BG384" s="372">
        <v>0.15490000000000001</v>
      </c>
      <c r="BH384" s="373"/>
      <c r="BI384" s="348">
        <v>20.2654</v>
      </c>
      <c r="BJ384" s="348">
        <v>50.493600000000001</v>
      </c>
      <c r="BK384" s="348">
        <v>29.212499999999999</v>
      </c>
      <c r="BL384" s="348">
        <v>2.8500000000000001E-2</v>
      </c>
      <c r="BM384" s="373"/>
      <c r="BN384" s="372" t="s">
        <v>4921</v>
      </c>
      <c r="BO384" s="372" t="s">
        <v>4922</v>
      </c>
      <c r="BP384" s="372" t="s">
        <v>4923</v>
      </c>
      <c r="BQ384" s="372" t="s">
        <v>4924</v>
      </c>
      <c r="BR384" s="372" t="s">
        <v>430</v>
      </c>
      <c r="BS384" s="373"/>
      <c r="BT384" s="354" t="s">
        <v>4704</v>
      </c>
    </row>
    <row r="385" spans="1:72" s="428" customFormat="1" x14ac:dyDescent="0.25">
      <c r="A385" s="345" t="s">
        <v>5647</v>
      </c>
      <c r="B385" s="373"/>
      <c r="C385" s="719">
        <v>45344</v>
      </c>
      <c r="D385" s="373"/>
      <c r="E385" s="346">
        <v>253.82499999999999</v>
      </c>
      <c r="F385" s="373"/>
      <c r="G385" s="347">
        <v>7.9303999999999997</v>
      </c>
      <c r="H385" s="374"/>
      <c r="I385" s="348">
        <v>-8.0600000000000005E-2</v>
      </c>
      <c r="J385" s="348">
        <v>-6.3175999999999997</v>
      </c>
      <c r="K385" s="348">
        <v>-8.6738</v>
      </c>
      <c r="L385" s="348">
        <v>2.3489</v>
      </c>
      <c r="M385" s="348">
        <v>-3.1602999999999999</v>
      </c>
      <c r="N385" s="350">
        <v>-18.708400000000001</v>
      </c>
      <c r="O385" s="348">
        <v>-16.125900000000001</v>
      </c>
      <c r="P385" s="348" t="s">
        <v>430</v>
      </c>
      <c r="Q385" s="348" t="s">
        <v>430</v>
      </c>
      <c r="R385" s="348" t="s">
        <v>430</v>
      </c>
      <c r="S385" s="348">
        <v>10.0573</v>
      </c>
      <c r="T385" s="348">
        <v>6.1800000000000001E-2</v>
      </c>
      <c r="U385" s="348">
        <v>-22.842500000000001</v>
      </c>
      <c r="V385" s="348">
        <v>-12.593400000000001</v>
      </c>
      <c r="W385" s="348">
        <v>-7.3779000000000003</v>
      </c>
      <c r="X385" s="348">
        <v>-8.69</v>
      </c>
      <c r="Y385" s="374"/>
      <c r="Z385" s="346">
        <v>116</v>
      </c>
      <c r="AA385" s="346">
        <v>255</v>
      </c>
      <c r="AB385" s="346">
        <v>261</v>
      </c>
      <c r="AC385" s="346">
        <v>165</v>
      </c>
      <c r="AD385" s="346">
        <v>223</v>
      </c>
      <c r="AE385" s="346">
        <v>229</v>
      </c>
      <c r="AF385" s="346">
        <v>142</v>
      </c>
      <c r="AG385" s="346" t="s">
        <v>430</v>
      </c>
      <c r="AH385" s="346" t="s">
        <v>430</v>
      </c>
      <c r="AI385" s="346" t="s">
        <v>430</v>
      </c>
      <c r="AJ385" s="346">
        <v>5</v>
      </c>
      <c r="AK385" s="346">
        <v>246</v>
      </c>
      <c r="AL385" s="346">
        <v>242</v>
      </c>
      <c r="AM385" s="346">
        <v>229</v>
      </c>
      <c r="AN385" s="346">
        <v>264</v>
      </c>
      <c r="AO385" s="373"/>
      <c r="AP385" s="348" t="s">
        <v>430</v>
      </c>
      <c r="AQ385" s="348" t="s">
        <v>430</v>
      </c>
      <c r="AR385" s="348" t="s">
        <v>430</v>
      </c>
      <c r="AS385" s="348" t="s">
        <v>430</v>
      </c>
      <c r="AT385" s="348">
        <v>-19.78</v>
      </c>
      <c r="AU385" s="351"/>
      <c r="AV385" s="346" t="s">
        <v>430</v>
      </c>
      <c r="AW385" s="346" t="s">
        <v>430</v>
      </c>
      <c r="AX385" s="346" t="s">
        <v>430</v>
      </c>
      <c r="AY385" s="346" t="s">
        <v>430</v>
      </c>
      <c r="AZ385" s="346">
        <v>231</v>
      </c>
      <c r="BA385" s="374"/>
      <c r="BB385" s="348">
        <v>25.680808545565601</v>
      </c>
      <c r="BC385" s="348">
        <v>0.99641146504116196</v>
      </c>
      <c r="BD385" s="348">
        <v>-3.2751797412238499E-2</v>
      </c>
      <c r="BE385" s="375">
        <v>-3.1894877960787299E-2</v>
      </c>
      <c r="BF385" s="374"/>
      <c r="BG385" s="372">
        <v>0.11360000000000001</v>
      </c>
      <c r="BH385" s="373"/>
      <c r="BI385" s="843">
        <v>81.541600000000003</v>
      </c>
      <c r="BJ385" s="843">
        <v>18.373000000000001</v>
      </c>
      <c r="BK385" s="348" t="s">
        <v>430</v>
      </c>
      <c r="BL385" s="843">
        <v>8.5400000000000004E-2</v>
      </c>
      <c r="BM385" s="373"/>
      <c r="BN385" s="372" t="s">
        <v>4926</v>
      </c>
      <c r="BO385" s="372" t="s">
        <v>3074</v>
      </c>
      <c r="BP385" s="372" t="s">
        <v>4927</v>
      </c>
      <c r="BQ385" s="372" t="s">
        <v>430</v>
      </c>
      <c r="BR385" s="372" t="s">
        <v>430</v>
      </c>
      <c r="BS385" s="373"/>
      <c r="BT385" s="354" t="s">
        <v>555</v>
      </c>
    </row>
    <row r="386" spans="1:72" s="428" customFormat="1" x14ac:dyDescent="0.25">
      <c r="A386" s="345" t="s">
        <v>5648</v>
      </c>
      <c r="B386" s="373"/>
      <c r="C386" s="719">
        <v>45595</v>
      </c>
      <c r="D386" s="373"/>
      <c r="E386" s="346">
        <v>252.857</v>
      </c>
      <c r="F386" s="373"/>
      <c r="G386" s="347">
        <v>10.061199999999999</v>
      </c>
      <c r="H386" s="374"/>
      <c r="I386" s="348">
        <v>-0.1479</v>
      </c>
      <c r="J386" s="348">
        <v>-1.1252</v>
      </c>
      <c r="K386" s="348">
        <v>-5.8723999999999998</v>
      </c>
      <c r="L386" s="348">
        <v>4.0993000000000004</v>
      </c>
      <c r="M386" s="348">
        <v>3.8264999999999998</v>
      </c>
      <c r="N386" s="350">
        <v>-6.9070999999999998</v>
      </c>
      <c r="O386" s="348" t="s">
        <v>430</v>
      </c>
      <c r="P386" s="348" t="s">
        <v>430</v>
      </c>
      <c r="Q386" s="348" t="s">
        <v>430</v>
      </c>
      <c r="R386" s="348" t="s">
        <v>430</v>
      </c>
      <c r="S386" s="348">
        <v>0.3241</v>
      </c>
      <c r="T386" s="348">
        <v>11.8856</v>
      </c>
      <c r="U386" s="348">
        <v>-5.9410999999999996</v>
      </c>
      <c r="V386" s="348">
        <v>-4.2218999999999998</v>
      </c>
      <c r="W386" s="348">
        <v>-2.4510000000000001</v>
      </c>
      <c r="X386" s="348">
        <v>0.32800000000000001</v>
      </c>
      <c r="Y386" s="374"/>
      <c r="Z386" s="346">
        <v>125</v>
      </c>
      <c r="AA386" s="346">
        <v>114</v>
      </c>
      <c r="AB386" s="346">
        <v>250</v>
      </c>
      <c r="AC386" s="346">
        <v>104</v>
      </c>
      <c r="AD386" s="346">
        <v>121</v>
      </c>
      <c r="AE386" s="346">
        <v>202</v>
      </c>
      <c r="AF386" s="346" t="s">
        <v>430</v>
      </c>
      <c r="AG386" s="346" t="s">
        <v>430</v>
      </c>
      <c r="AH386" s="346" t="s">
        <v>430</v>
      </c>
      <c r="AI386" s="346" t="s">
        <v>430</v>
      </c>
      <c r="AJ386" s="346">
        <v>131</v>
      </c>
      <c r="AK386" s="346">
        <v>153</v>
      </c>
      <c r="AL386" s="346">
        <v>174</v>
      </c>
      <c r="AM386" s="346">
        <v>201</v>
      </c>
      <c r="AN386" s="346">
        <v>125</v>
      </c>
      <c r="AO386" s="373"/>
      <c r="AP386" s="348" t="s">
        <v>430</v>
      </c>
      <c r="AQ386" s="348" t="s">
        <v>430</v>
      </c>
      <c r="AR386" s="348" t="s">
        <v>430</v>
      </c>
      <c r="AS386" s="348" t="s">
        <v>430</v>
      </c>
      <c r="AT386" s="348">
        <v>-3.37</v>
      </c>
      <c r="AU386" s="351"/>
      <c r="AV386" s="346" t="s">
        <v>430</v>
      </c>
      <c r="AW386" s="346" t="s">
        <v>430</v>
      </c>
      <c r="AX386" s="346" t="s">
        <v>430</v>
      </c>
      <c r="AY386" s="346" t="s">
        <v>430</v>
      </c>
      <c r="AZ386" s="346">
        <v>163</v>
      </c>
      <c r="BA386" s="374"/>
      <c r="BB386" s="348">
        <v>13.6915300800922</v>
      </c>
      <c r="BC386" s="348">
        <v>0.99911470273963099</v>
      </c>
      <c r="BD386" s="348">
        <v>-2.04267659908191E-2</v>
      </c>
      <c r="BE386" s="375">
        <v>-3.6270879969203099E-2</v>
      </c>
      <c r="BF386" s="374"/>
      <c r="BG386" s="372">
        <v>3.95E-2</v>
      </c>
      <c r="BH386" s="373"/>
      <c r="BI386" s="843">
        <v>88.408699999999996</v>
      </c>
      <c r="BJ386" s="843">
        <v>11.4024</v>
      </c>
      <c r="BK386" s="348" t="s">
        <v>430</v>
      </c>
      <c r="BL386" s="843">
        <v>0.18890000000000001</v>
      </c>
      <c r="BM386" s="373"/>
      <c r="BN386" s="372" t="s">
        <v>4929</v>
      </c>
      <c r="BO386" s="372" t="s">
        <v>4930</v>
      </c>
      <c r="BP386" s="372" t="s">
        <v>4931</v>
      </c>
      <c r="BQ386" s="372" t="s">
        <v>4932</v>
      </c>
      <c r="BR386" s="372" t="s">
        <v>4933</v>
      </c>
      <c r="BS386" s="373"/>
      <c r="BT386" s="354" t="s">
        <v>4704</v>
      </c>
    </row>
    <row r="387" spans="1:72" s="428" customFormat="1" x14ac:dyDescent="0.25">
      <c r="A387" s="345" t="s">
        <v>5649</v>
      </c>
      <c r="B387" s="373"/>
      <c r="C387" s="719">
        <v>44845</v>
      </c>
      <c r="D387" s="373"/>
      <c r="E387" s="346">
        <v>244.828</v>
      </c>
      <c r="F387" s="373"/>
      <c r="G387" s="347">
        <v>22.280999999999999</v>
      </c>
      <c r="H387" s="374"/>
      <c r="I387" s="348">
        <v>-0.40720000000000001</v>
      </c>
      <c r="J387" s="348">
        <v>-1.0701000000000001</v>
      </c>
      <c r="K387" s="348">
        <v>-7.0350999999999999</v>
      </c>
      <c r="L387" s="348">
        <v>7.1917999999999997</v>
      </c>
      <c r="M387" s="348">
        <v>3.6440999999999999</v>
      </c>
      <c r="N387" s="350">
        <v>3.3365</v>
      </c>
      <c r="O387" s="348">
        <v>4.4058000000000002</v>
      </c>
      <c r="P387" s="348">
        <v>20.075399999999998</v>
      </c>
      <c r="Q387" s="348" t="s">
        <v>430</v>
      </c>
      <c r="R387" s="348" t="s">
        <v>430</v>
      </c>
      <c r="S387" s="348">
        <v>4.5423</v>
      </c>
      <c r="T387" s="348">
        <v>16.6508</v>
      </c>
      <c r="U387" s="348">
        <v>-1.4724999999999999</v>
      </c>
      <c r="V387" s="348">
        <v>4.5095000000000001</v>
      </c>
      <c r="W387" s="348">
        <v>-4.5103</v>
      </c>
      <c r="X387" s="348">
        <v>22.689800000000002</v>
      </c>
      <c r="Y387" s="374"/>
      <c r="Z387" s="346">
        <v>177</v>
      </c>
      <c r="AA387" s="346">
        <v>104</v>
      </c>
      <c r="AB387" s="346">
        <v>255</v>
      </c>
      <c r="AC387" s="346">
        <v>37</v>
      </c>
      <c r="AD387" s="346">
        <v>124</v>
      </c>
      <c r="AE387" s="346">
        <v>103</v>
      </c>
      <c r="AF387" s="346">
        <v>17</v>
      </c>
      <c r="AG387" s="346">
        <v>6</v>
      </c>
      <c r="AH387" s="346" t="s">
        <v>430</v>
      </c>
      <c r="AI387" s="346" t="s">
        <v>430</v>
      </c>
      <c r="AJ387" s="346">
        <v>23</v>
      </c>
      <c r="AK387" s="346">
        <v>90</v>
      </c>
      <c r="AL387" s="346">
        <v>121</v>
      </c>
      <c r="AM387" s="346">
        <v>96</v>
      </c>
      <c r="AN387" s="346">
        <v>255</v>
      </c>
      <c r="AO387" s="373"/>
      <c r="AP387" s="348" t="s">
        <v>430</v>
      </c>
      <c r="AQ387" s="348" t="s">
        <v>430</v>
      </c>
      <c r="AR387" s="348" t="s">
        <v>430</v>
      </c>
      <c r="AS387" s="348">
        <v>11.97</v>
      </c>
      <c r="AT387" s="348">
        <v>3.81</v>
      </c>
      <c r="AU387" s="351"/>
      <c r="AV387" s="346" t="s">
        <v>430</v>
      </c>
      <c r="AW387" s="346" t="s">
        <v>430</v>
      </c>
      <c r="AX387" s="346" t="s">
        <v>430</v>
      </c>
      <c r="AY387" s="346">
        <v>10</v>
      </c>
      <c r="AZ387" s="346">
        <v>91</v>
      </c>
      <c r="BA387" s="374"/>
      <c r="BB387" s="348">
        <v>19.238528805243099</v>
      </c>
      <c r="BC387" s="348">
        <v>0.99635886782455296</v>
      </c>
      <c r="BD387" s="348">
        <v>6.9112874619740902E-2</v>
      </c>
      <c r="BE387" s="375">
        <v>-3.4374062693766298E-2</v>
      </c>
      <c r="BF387" s="374"/>
      <c r="BG387" s="372">
        <v>0.15820000000000001</v>
      </c>
      <c r="BH387" s="373"/>
      <c r="BI387" s="843">
        <v>74.933899999999994</v>
      </c>
      <c r="BJ387" s="843">
        <v>23.104900000000001</v>
      </c>
      <c r="BK387" s="843">
        <v>1.5914200000000001</v>
      </c>
      <c r="BL387" s="843">
        <v>0.36978</v>
      </c>
      <c r="BM387" s="373"/>
      <c r="BN387" s="372" t="s">
        <v>4935</v>
      </c>
      <c r="BO387" s="372" t="s">
        <v>4936</v>
      </c>
      <c r="BP387" s="372" t="s">
        <v>4937</v>
      </c>
      <c r="BQ387" s="372" t="s">
        <v>4924</v>
      </c>
      <c r="BR387" s="372" t="s">
        <v>430</v>
      </c>
      <c r="BS387" s="373"/>
      <c r="BT387" s="354" t="s">
        <v>555</v>
      </c>
    </row>
    <row r="388" spans="1:72" s="428" customFormat="1" ht="11" x14ac:dyDescent="0.3">
      <c r="A388" s="845" t="s">
        <v>5650</v>
      </c>
      <c r="B388" s="846"/>
      <c r="C388" s="847">
        <v>45026</v>
      </c>
      <c r="D388" s="846"/>
      <c r="E388" s="848">
        <v>262.29399999999998</v>
      </c>
      <c r="F388" s="846"/>
      <c r="G388" s="849">
        <v>23.408999999999999</v>
      </c>
      <c r="H388" s="851"/>
      <c r="I388" s="850">
        <v>-0.1237</v>
      </c>
      <c r="J388" s="850">
        <v>0.17549999999999999</v>
      </c>
      <c r="K388" s="850">
        <v>0.85299999999999998</v>
      </c>
      <c r="L388" s="850">
        <v>14.3073</v>
      </c>
      <c r="M388" s="850">
        <v>23.465199999999999</v>
      </c>
      <c r="N388" s="852">
        <v>16.341100000000001</v>
      </c>
      <c r="O388" s="850">
        <v>4.2289000000000003</v>
      </c>
      <c r="P388" s="850">
        <v>19.081199999999999</v>
      </c>
      <c r="Q388" s="850" t="s">
        <v>430</v>
      </c>
      <c r="R388" s="850" t="s">
        <v>430</v>
      </c>
      <c r="S388" s="850">
        <v>7.4596</v>
      </c>
      <c r="T388" s="850">
        <v>34.403199999999998</v>
      </c>
      <c r="U388" s="850">
        <v>16.294899999999998</v>
      </c>
      <c r="V388" s="850">
        <v>19.1783</v>
      </c>
      <c r="W388" s="850">
        <v>0.67520000000000002</v>
      </c>
      <c r="X388" s="850">
        <v>28.217199999999998</v>
      </c>
      <c r="Y388" s="851"/>
      <c r="Z388" s="848">
        <v>119</v>
      </c>
      <c r="AA388" s="848">
        <v>29</v>
      </c>
      <c r="AB388" s="848">
        <v>11</v>
      </c>
      <c r="AC388" s="848">
        <v>5</v>
      </c>
      <c r="AD388" s="848">
        <v>4</v>
      </c>
      <c r="AE388" s="848">
        <v>15</v>
      </c>
      <c r="AF388" s="848">
        <v>23</v>
      </c>
      <c r="AG388" s="848">
        <v>8</v>
      </c>
      <c r="AH388" s="848" t="s">
        <v>430</v>
      </c>
      <c r="AI388" s="848" t="s">
        <v>430</v>
      </c>
      <c r="AJ388" s="848">
        <v>11</v>
      </c>
      <c r="AK388" s="848">
        <v>4</v>
      </c>
      <c r="AL388" s="848">
        <v>12</v>
      </c>
      <c r="AM388" s="848">
        <v>15</v>
      </c>
      <c r="AN388" s="848">
        <v>9</v>
      </c>
      <c r="AO388" s="846"/>
      <c r="AP388" s="850" t="s">
        <v>430</v>
      </c>
      <c r="AQ388" s="850" t="s">
        <v>430</v>
      </c>
      <c r="AR388" s="850" t="s">
        <v>430</v>
      </c>
      <c r="AS388" s="850">
        <v>14.32</v>
      </c>
      <c r="AT388" s="850">
        <v>30.86</v>
      </c>
      <c r="AU388" s="853"/>
      <c r="AV388" s="848" t="s">
        <v>430</v>
      </c>
      <c r="AW388" s="848" t="s">
        <v>430</v>
      </c>
      <c r="AX388" s="848" t="s">
        <v>430</v>
      </c>
      <c r="AY388" s="848">
        <v>7</v>
      </c>
      <c r="AZ388" s="848">
        <v>7</v>
      </c>
      <c r="BA388" s="851"/>
      <c r="BB388" s="850">
        <v>21.5672501611709</v>
      </c>
      <c r="BC388" s="850">
        <v>0.99376286964392202</v>
      </c>
      <c r="BD388" s="850">
        <v>6.6911685944662E-2</v>
      </c>
      <c r="BE388" s="856">
        <v>-6.26544149360002E-2</v>
      </c>
      <c r="BF388" s="851"/>
      <c r="BG388" s="859">
        <v>0.4456</v>
      </c>
      <c r="BH388" s="846"/>
      <c r="BI388" s="850" t="s">
        <v>430</v>
      </c>
      <c r="BJ388" s="850">
        <v>15.802300000000001</v>
      </c>
      <c r="BK388" s="850">
        <v>84.035600000000002</v>
      </c>
      <c r="BL388" s="850">
        <v>0.16209999999999999</v>
      </c>
      <c r="BM388" s="846"/>
      <c r="BN388" s="859" t="s">
        <v>4939</v>
      </c>
      <c r="BO388" s="859" t="s">
        <v>4940</v>
      </c>
      <c r="BP388" s="859" t="s">
        <v>4941</v>
      </c>
      <c r="BQ388" s="859" t="s">
        <v>4942</v>
      </c>
      <c r="BR388" s="859" t="s">
        <v>4943</v>
      </c>
      <c r="BS388" s="846"/>
      <c r="BT388" s="860" t="s">
        <v>555</v>
      </c>
    </row>
    <row r="389" spans="1:72" s="428" customFormat="1" x14ac:dyDescent="0.25">
      <c r="A389" s="345" t="s">
        <v>5651</v>
      </c>
      <c r="B389" s="373"/>
      <c r="C389" s="719">
        <v>45555</v>
      </c>
      <c r="D389" s="373"/>
      <c r="E389" s="346">
        <v>231.273</v>
      </c>
      <c r="F389" s="373"/>
      <c r="G389" s="347">
        <v>10.145</v>
      </c>
      <c r="H389" s="374"/>
      <c r="I389" s="348">
        <v>0.33529999999999999</v>
      </c>
      <c r="J389" s="348">
        <v>-1.6012999999999999</v>
      </c>
      <c r="K389" s="348">
        <v>-0.84250000000000003</v>
      </c>
      <c r="L389" s="348">
        <v>2.5834999999999999</v>
      </c>
      <c r="M389" s="348">
        <v>0.95130000000000003</v>
      </c>
      <c r="N389" s="350">
        <v>2.8957000000000002</v>
      </c>
      <c r="O389" s="348" t="s">
        <v>430</v>
      </c>
      <c r="P389" s="348" t="s">
        <v>430</v>
      </c>
      <c r="Q389" s="348" t="s">
        <v>430</v>
      </c>
      <c r="R389" s="348" t="s">
        <v>430</v>
      </c>
      <c r="S389" s="348">
        <v>-2.0657999999999999</v>
      </c>
      <c r="T389" s="348">
        <v>13.496499999999999</v>
      </c>
      <c r="U389" s="348">
        <v>-4.7445000000000004</v>
      </c>
      <c r="V389" s="348">
        <v>3.2023999999999999</v>
      </c>
      <c r="W389" s="348">
        <v>-2.5118999999999998</v>
      </c>
      <c r="X389" s="348">
        <v>0.73250000000000004</v>
      </c>
      <c r="Y389" s="374"/>
      <c r="Z389" s="346">
        <v>5</v>
      </c>
      <c r="AA389" s="346">
        <v>183</v>
      </c>
      <c r="AB389" s="346">
        <v>48</v>
      </c>
      <c r="AC389" s="346">
        <v>158</v>
      </c>
      <c r="AD389" s="346">
        <v>170</v>
      </c>
      <c r="AE389" s="346">
        <v>108</v>
      </c>
      <c r="AF389" s="346" t="s">
        <v>430</v>
      </c>
      <c r="AG389" s="346" t="s">
        <v>430</v>
      </c>
      <c r="AH389" s="346" t="s">
        <v>430</v>
      </c>
      <c r="AI389" s="346" t="s">
        <v>430</v>
      </c>
      <c r="AJ389" s="346">
        <v>247</v>
      </c>
      <c r="AK389" s="346">
        <v>126</v>
      </c>
      <c r="AL389" s="346">
        <v>164</v>
      </c>
      <c r="AM389" s="346">
        <v>128</v>
      </c>
      <c r="AN389" s="346">
        <v>167</v>
      </c>
      <c r="AO389" s="373"/>
      <c r="AP389" s="348" t="s">
        <v>430</v>
      </c>
      <c r="AQ389" s="348" t="s">
        <v>430</v>
      </c>
      <c r="AR389" s="348" t="s">
        <v>430</v>
      </c>
      <c r="AS389" s="348" t="s">
        <v>430</v>
      </c>
      <c r="AT389" s="348">
        <v>-2.04</v>
      </c>
      <c r="AU389" s="351"/>
      <c r="AV389" s="346" t="s">
        <v>430</v>
      </c>
      <c r="AW389" s="346" t="s">
        <v>430</v>
      </c>
      <c r="AX389" s="346" t="s">
        <v>430</v>
      </c>
      <c r="AY389" s="346" t="s">
        <v>430</v>
      </c>
      <c r="AZ389" s="346">
        <v>149</v>
      </c>
      <c r="BA389" s="374"/>
      <c r="BB389" s="348">
        <v>13.2332091930105</v>
      </c>
      <c r="BC389" s="348">
        <v>0.99820384820006203</v>
      </c>
      <c r="BD389" s="348">
        <v>-7.9476425673569804E-3</v>
      </c>
      <c r="BE389" s="375">
        <v>-4.7259455657339001E-2</v>
      </c>
      <c r="BF389" s="374"/>
      <c r="BG389" s="372">
        <v>4.9700000000000001E-2</v>
      </c>
      <c r="BH389" s="373"/>
      <c r="BI389" s="843">
        <v>79.833600000000004</v>
      </c>
      <c r="BJ389" s="843">
        <v>17.117899999999999</v>
      </c>
      <c r="BK389" s="843">
        <v>2.6628599999999998</v>
      </c>
      <c r="BL389" s="843">
        <v>0.38563999999999998</v>
      </c>
      <c r="BM389" s="373"/>
      <c r="BN389" s="372" t="s">
        <v>4945</v>
      </c>
      <c r="BO389" s="372" t="s">
        <v>4946</v>
      </c>
      <c r="BP389" s="372" t="s">
        <v>430</v>
      </c>
      <c r="BQ389" s="372" t="s">
        <v>430</v>
      </c>
      <c r="BR389" s="372" t="s">
        <v>430</v>
      </c>
      <c r="BS389" s="373"/>
      <c r="BT389" s="354" t="s">
        <v>555</v>
      </c>
    </row>
    <row r="390" spans="1:72" s="428" customFormat="1" x14ac:dyDescent="0.25">
      <c r="A390" s="345" t="s">
        <v>5652</v>
      </c>
      <c r="B390" s="373"/>
      <c r="C390" s="719">
        <v>45589</v>
      </c>
      <c r="D390" s="373"/>
      <c r="E390" s="346">
        <v>236.04400000000001</v>
      </c>
      <c r="F390" s="373"/>
      <c r="G390" s="347">
        <v>11.4031</v>
      </c>
      <c r="H390" s="374"/>
      <c r="I390" s="348">
        <v>8.1600000000000006E-2</v>
      </c>
      <c r="J390" s="348">
        <v>-0.47220000000000001</v>
      </c>
      <c r="K390" s="348">
        <v>-2.2627999999999999</v>
      </c>
      <c r="L390" s="348">
        <v>-1.0062</v>
      </c>
      <c r="M390" s="348">
        <v>-0.15409999999999999</v>
      </c>
      <c r="N390" s="350">
        <v>14.6593</v>
      </c>
      <c r="O390" s="348" t="s">
        <v>430</v>
      </c>
      <c r="P390" s="348" t="s">
        <v>430</v>
      </c>
      <c r="Q390" s="348" t="s">
        <v>430</v>
      </c>
      <c r="R390" s="348" t="s">
        <v>430</v>
      </c>
      <c r="S390" s="348">
        <v>-0.81330000000000002</v>
      </c>
      <c r="T390" s="348">
        <v>7.0583</v>
      </c>
      <c r="U390" s="348">
        <v>3.5535000000000001</v>
      </c>
      <c r="V390" s="348">
        <v>11.3627</v>
      </c>
      <c r="W390" s="348">
        <v>-0.4</v>
      </c>
      <c r="X390" s="348">
        <v>7.2359</v>
      </c>
      <c r="Y390" s="374"/>
      <c r="Z390" s="346">
        <v>69</v>
      </c>
      <c r="AA390" s="346">
        <v>58</v>
      </c>
      <c r="AB390" s="346">
        <v>81</v>
      </c>
      <c r="AC390" s="346">
        <v>250</v>
      </c>
      <c r="AD390" s="346">
        <v>174</v>
      </c>
      <c r="AE390" s="346">
        <v>18</v>
      </c>
      <c r="AF390" s="346" t="s">
        <v>430</v>
      </c>
      <c r="AG390" s="346" t="s">
        <v>430</v>
      </c>
      <c r="AH390" s="346" t="s">
        <v>430</v>
      </c>
      <c r="AI390" s="346" t="s">
        <v>430</v>
      </c>
      <c r="AJ390" s="346">
        <v>179</v>
      </c>
      <c r="AK390" s="346">
        <v>190</v>
      </c>
      <c r="AL390" s="346">
        <v>70</v>
      </c>
      <c r="AM390" s="346">
        <v>24</v>
      </c>
      <c r="AN390" s="346">
        <v>24</v>
      </c>
      <c r="AO390" s="373"/>
      <c r="AP390" s="348" t="s">
        <v>430</v>
      </c>
      <c r="AQ390" s="348" t="s">
        <v>430</v>
      </c>
      <c r="AR390" s="348" t="s">
        <v>430</v>
      </c>
      <c r="AS390" s="348" t="s">
        <v>430</v>
      </c>
      <c r="AT390" s="348">
        <v>3.45</v>
      </c>
      <c r="AU390" s="351"/>
      <c r="AV390" s="346" t="s">
        <v>430</v>
      </c>
      <c r="AW390" s="346" t="s">
        <v>430</v>
      </c>
      <c r="AX390" s="346" t="s">
        <v>430</v>
      </c>
      <c r="AY390" s="346" t="s">
        <v>430</v>
      </c>
      <c r="AZ390" s="346">
        <v>94</v>
      </c>
      <c r="BA390" s="374"/>
      <c r="BB390" s="348">
        <v>15.539654945968</v>
      </c>
      <c r="BC390" s="348">
        <v>0.99871560766512402</v>
      </c>
      <c r="BD390" s="348">
        <v>1.8258138842654301E-2</v>
      </c>
      <c r="BE390" s="375">
        <v>-2.22592318766653E-2</v>
      </c>
      <c r="BF390" s="374"/>
      <c r="BG390" s="372">
        <v>0.15840000000000001</v>
      </c>
      <c r="BH390" s="373"/>
      <c r="BI390" s="843">
        <v>65.236099999999993</v>
      </c>
      <c r="BJ390" s="843">
        <v>20.888300000000001</v>
      </c>
      <c r="BK390" s="843">
        <v>13.9864</v>
      </c>
      <c r="BL390" s="843">
        <v>-0.1108</v>
      </c>
      <c r="BM390" s="373"/>
      <c r="BN390" s="372" t="s">
        <v>3708</v>
      </c>
      <c r="BO390" s="372" t="s">
        <v>4948</v>
      </c>
      <c r="BP390" s="372" t="s">
        <v>4949</v>
      </c>
      <c r="BQ390" s="372" t="s">
        <v>4901</v>
      </c>
      <c r="BR390" s="372" t="s">
        <v>4950</v>
      </c>
      <c r="BS390" s="373"/>
      <c r="BT390" s="354" t="s">
        <v>4704</v>
      </c>
    </row>
    <row r="391" spans="1:72" s="428" customFormat="1" x14ac:dyDescent="0.25">
      <c r="A391" s="345" t="s">
        <v>5653</v>
      </c>
      <c r="B391" s="373"/>
      <c r="C391" s="719">
        <v>45344</v>
      </c>
      <c r="D391" s="373"/>
      <c r="E391" s="346">
        <v>228.102</v>
      </c>
      <c r="F391" s="373"/>
      <c r="G391" s="347">
        <v>12.204000000000001</v>
      </c>
      <c r="H391" s="374"/>
      <c r="I391" s="348">
        <v>0.31230000000000002</v>
      </c>
      <c r="J391" s="348">
        <v>-1.5886</v>
      </c>
      <c r="K391" s="348">
        <v>-2.1017000000000001</v>
      </c>
      <c r="L391" s="348">
        <v>2.9022000000000001</v>
      </c>
      <c r="M391" s="348">
        <v>-0.33239999999999997</v>
      </c>
      <c r="N391" s="350">
        <v>3.8780000000000001</v>
      </c>
      <c r="O391" s="348">
        <v>5.3578999999999999</v>
      </c>
      <c r="P391" s="348" t="s">
        <v>430</v>
      </c>
      <c r="Q391" s="348" t="s">
        <v>430</v>
      </c>
      <c r="R391" s="348" t="s">
        <v>430</v>
      </c>
      <c r="S391" s="348">
        <v>-1.7281</v>
      </c>
      <c r="T391" s="348">
        <v>12.8767</v>
      </c>
      <c r="U391" s="348">
        <v>-4.8250000000000002</v>
      </c>
      <c r="V391" s="348">
        <v>3.7120000000000002</v>
      </c>
      <c r="W391" s="348">
        <v>-2.6825000000000001</v>
      </c>
      <c r="X391" s="348">
        <v>8.1218000000000004</v>
      </c>
      <c r="Y391" s="374"/>
      <c r="Z391" s="346">
        <v>16</v>
      </c>
      <c r="AA391" s="346">
        <v>177</v>
      </c>
      <c r="AB391" s="346">
        <v>72</v>
      </c>
      <c r="AC391" s="346">
        <v>148</v>
      </c>
      <c r="AD391" s="346">
        <v>178</v>
      </c>
      <c r="AE391" s="346">
        <v>97</v>
      </c>
      <c r="AF391" s="346">
        <v>16</v>
      </c>
      <c r="AG391" s="346" t="s">
        <v>430</v>
      </c>
      <c r="AH391" s="346" t="s">
        <v>430</v>
      </c>
      <c r="AI391" s="346" t="s">
        <v>430</v>
      </c>
      <c r="AJ391" s="346">
        <v>226</v>
      </c>
      <c r="AK391" s="346">
        <v>143</v>
      </c>
      <c r="AL391" s="346">
        <v>171</v>
      </c>
      <c r="AM391" s="346">
        <v>110</v>
      </c>
      <c r="AN391" s="346">
        <v>199</v>
      </c>
      <c r="AO391" s="373"/>
      <c r="AP391" s="348" t="s">
        <v>430</v>
      </c>
      <c r="AQ391" s="348" t="s">
        <v>430</v>
      </c>
      <c r="AR391" s="348" t="s">
        <v>430</v>
      </c>
      <c r="AS391" s="348" t="s">
        <v>430</v>
      </c>
      <c r="AT391" s="348">
        <v>-2.39</v>
      </c>
      <c r="AU391" s="351"/>
      <c r="AV391" s="346" t="s">
        <v>430</v>
      </c>
      <c r="AW391" s="346" t="s">
        <v>430</v>
      </c>
      <c r="AX391" s="346" t="s">
        <v>430</v>
      </c>
      <c r="AY391" s="346" t="s">
        <v>430</v>
      </c>
      <c r="AZ391" s="346">
        <v>159</v>
      </c>
      <c r="BA391" s="374"/>
      <c r="BB391" s="348">
        <v>12.8242591108369</v>
      </c>
      <c r="BC391" s="348">
        <v>0.99591009635701599</v>
      </c>
      <c r="BD391" s="348">
        <v>1.8620184874048599E-2</v>
      </c>
      <c r="BE391" s="375">
        <v>-2.8784237930927201E-2</v>
      </c>
      <c r="BF391" s="374"/>
      <c r="BG391" s="372">
        <v>0.105</v>
      </c>
      <c r="BH391" s="373"/>
      <c r="BI391" s="843">
        <v>74.186800000000005</v>
      </c>
      <c r="BJ391" s="843">
        <v>25.4358</v>
      </c>
      <c r="BK391" s="348" t="s">
        <v>430</v>
      </c>
      <c r="BL391" s="843">
        <v>0.37740000000000001</v>
      </c>
      <c r="BM391" s="373"/>
      <c r="BN391" s="372" t="s">
        <v>4737</v>
      </c>
      <c r="BO391" s="372" t="s">
        <v>4738</v>
      </c>
      <c r="BP391" s="372" t="s">
        <v>3074</v>
      </c>
      <c r="BQ391" s="372" t="s">
        <v>430</v>
      </c>
      <c r="BR391" s="372" t="s">
        <v>430</v>
      </c>
      <c r="BS391" s="373"/>
      <c r="BT391" s="354" t="s">
        <v>555</v>
      </c>
    </row>
    <row r="392" spans="1:72" s="428" customFormat="1" x14ac:dyDescent="0.25">
      <c r="A392" s="345" t="s">
        <v>5654</v>
      </c>
      <c r="B392" s="373"/>
      <c r="C392" s="719">
        <v>45638</v>
      </c>
      <c r="D392" s="373"/>
      <c r="E392" s="346">
        <v>223.7</v>
      </c>
      <c r="F392" s="373"/>
      <c r="G392" s="347">
        <v>10.161899999999999</v>
      </c>
      <c r="H392" s="374"/>
      <c r="I392" s="348">
        <v>-0.1905</v>
      </c>
      <c r="J392" s="348">
        <v>-0.57140000000000002</v>
      </c>
      <c r="K392" s="348">
        <v>-4.0152999999999999</v>
      </c>
      <c r="L392" s="348">
        <v>1.8492</v>
      </c>
      <c r="M392" s="348">
        <v>3.2724000000000002</v>
      </c>
      <c r="N392" s="350">
        <v>2.4344000000000001</v>
      </c>
      <c r="O392" s="348" t="s">
        <v>430</v>
      </c>
      <c r="P392" s="348" t="s">
        <v>430</v>
      </c>
      <c r="Q392" s="348" t="s">
        <v>430</v>
      </c>
      <c r="R392" s="348" t="s">
        <v>430</v>
      </c>
      <c r="S392" s="348">
        <v>0.22589999999999999</v>
      </c>
      <c r="T392" s="348">
        <v>10.741899999999999</v>
      </c>
      <c r="U392" s="348">
        <v>-4.2919</v>
      </c>
      <c r="V392" s="348">
        <v>3.5638999999999998</v>
      </c>
      <c r="W392" s="348">
        <v>-1.2238</v>
      </c>
      <c r="X392" s="348">
        <v>0.92449999999999999</v>
      </c>
      <c r="Y392" s="374"/>
      <c r="Z392" s="346">
        <v>146</v>
      </c>
      <c r="AA392" s="346">
        <v>63</v>
      </c>
      <c r="AB392" s="346">
        <v>159</v>
      </c>
      <c r="AC392" s="346">
        <v>182</v>
      </c>
      <c r="AD392" s="346">
        <v>129</v>
      </c>
      <c r="AE392" s="346">
        <v>109</v>
      </c>
      <c r="AF392" s="346" t="s">
        <v>430</v>
      </c>
      <c r="AG392" s="346" t="s">
        <v>430</v>
      </c>
      <c r="AH392" s="346" t="s">
        <v>430</v>
      </c>
      <c r="AI392" s="346" t="s">
        <v>430</v>
      </c>
      <c r="AJ392" s="346">
        <v>137</v>
      </c>
      <c r="AK392" s="346">
        <v>159</v>
      </c>
      <c r="AL392" s="346">
        <v>158</v>
      </c>
      <c r="AM392" s="346">
        <v>118</v>
      </c>
      <c r="AN392" s="346">
        <v>48</v>
      </c>
      <c r="AO392" s="373"/>
      <c r="AP392" s="348" t="s">
        <v>430</v>
      </c>
      <c r="AQ392" s="348" t="s">
        <v>430</v>
      </c>
      <c r="AR392" s="348" t="s">
        <v>430</v>
      </c>
      <c r="AS392" s="348" t="s">
        <v>430</v>
      </c>
      <c r="AT392" s="348">
        <v>-1.28</v>
      </c>
      <c r="AU392" s="351"/>
      <c r="AV392" s="346" t="s">
        <v>430</v>
      </c>
      <c r="AW392" s="346" t="s">
        <v>430</v>
      </c>
      <c r="AX392" s="346" t="s">
        <v>430</v>
      </c>
      <c r="AY392" s="346" t="s">
        <v>430</v>
      </c>
      <c r="AZ392" s="346">
        <v>137</v>
      </c>
      <c r="BA392" s="374"/>
      <c r="BB392" s="348">
        <v>15.517425181815</v>
      </c>
      <c r="BC392" s="348">
        <v>0</v>
      </c>
      <c r="BD392" s="348">
        <v>4.3951993168349496E-3</v>
      </c>
      <c r="BE392" s="375" t="s">
        <v>430</v>
      </c>
      <c r="BF392" s="374"/>
      <c r="BG392" s="372" t="s">
        <v>430</v>
      </c>
      <c r="BH392" s="373"/>
      <c r="BI392" s="348">
        <v>96.277699999999996</v>
      </c>
      <c r="BJ392" s="348">
        <v>3.7138800000000001</v>
      </c>
      <c r="BK392" s="348" t="s">
        <v>430</v>
      </c>
      <c r="BL392" s="348">
        <v>8.4200000000000004E-3</v>
      </c>
      <c r="BM392" s="373"/>
      <c r="BN392" s="372" t="s">
        <v>4953</v>
      </c>
      <c r="BO392" s="372" t="s">
        <v>4954</v>
      </c>
      <c r="BP392" s="372" t="s">
        <v>4955</v>
      </c>
      <c r="BQ392" s="372" t="s">
        <v>4956</v>
      </c>
      <c r="BR392" s="372" t="s">
        <v>4957</v>
      </c>
      <c r="BS392" s="373"/>
      <c r="BT392" s="354" t="s">
        <v>4704</v>
      </c>
    </row>
    <row r="393" spans="1:72" s="428" customFormat="1" x14ac:dyDescent="0.25">
      <c r="A393" s="345" t="s">
        <v>5655</v>
      </c>
      <c r="B393" s="373"/>
      <c r="C393" s="719">
        <v>45887</v>
      </c>
      <c r="D393" s="373"/>
      <c r="E393" s="346">
        <v>224.31</v>
      </c>
      <c r="F393" s="373"/>
      <c r="G393" s="347">
        <v>10.831899999999999</v>
      </c>
      <c r="H393" s="374"/>
      <c r="I393" s="348">
        <v>-0.44390000000000002</v>
      </c>
      <c r="J393" s="348">
        <v>-0.7177</v>
      </c>
      <c r="K393" s="348">
        <v>-2.9451999999999998</v>
      </c>
      <c r="L393" s="348">
        <v>5.1864999999999997</v>
      </c>
      <c r="M393" s="348">
        <v>8.5458999999999996</v>
      </c>
      <c r="N393" s="350">
        <v>7.7544000000000004</v>
      </c>
      <c r="O393" s="348" t="s">
        <v>430</v>
      </c>
      <c r="P393" s="348" t="s">
        <v>430</v>
      </c>
      <c r="Q393" s="348" t="s">
        <v>430</v>
      </c>
      <c r="R393" s="348" t="s">
        <v>430</v>
      </c>
      <c r="S393" s="348">
        <v>1.5164</v>
      </c>
      <c r="T393" s="348">
        <v>20.7193</v>
      </c>
      <c r="U393" s="348">
        <v>5.2907999999999999</v>
      </c>
      <c r="V393" s="348">
        <v>7.6516000000000002</v>
      </c>
      <c r="W393" s="348">
        <v>-1.665</v>
      </c>
      <c r="X393" s="348">
        <v>7.8071000000000002</v>
      </c>
      <c r="Y393" s="374"/>
      <c r="Z393" s="346">
        <v>195</v>
      </c>
      <c r="AA393" s="346">
        <v>74</v>
      </c>
      <c r="AB393" s="346">
        <v>126</v>
      </c>
      <c r="AC393" s="346">
        <v>67</v>
      </c>
      <c r="AD393" s="346">
        <v>65</v>
      </c>
      <c r="AE393" s="346">
        <v>50</v>
      </c>
      <c r="AF393" s="346" t="s">
        <v>430</v>
      </c>
      <c r="AG393" s="346" t="s">
        <v>430</v>
      </c>
      <c r="AH393" s="346" t="s">
        <v>430</v>
      </c>
      <c r="AI393" s="346" t="s">
        <v>430</v>
      </c>
      <c r="AJ393" s="346">
        <v>89</v>
      </c>
      <c r="AK393" s="346">
        <v>39</v>
      </c>
      <c r="AL393" s="346">
        <v>38</v>
      </c>
      <c r="AM393" s="346">
        <v>74</v>
      </c>
      <c r="AN393" s="346">
        <v>71</v>
      </c>
      <c r="AO393" s="373"/>
      <c r="AP393" s="348" t="s">
        <v>430</v>
      </c>
      <c r="AQ393" s="348" t="s">
        <v>430</v>
      </c>
      <c r="AR393" s="348" t="s">
        <v>430</v>
      </c>
      <c r="AS393" s="348" t="s">
        <v>430</v>
      </c>
      <c r="AT393" s="348">
        <v>9.73</v>
      </c>
      <c r="AU393" s="351"/>
      <c r="AV393" s="346" t="s">
        <v>430</v>
      </c>
      <c r="AW393" s="346" t="s">
        <v>430</v>
      </c>
      <c r="AX393" s="346" t="s">
        <v>430</v>
      </c>
      <c r="AY393" s="346" t="s">
        <v>430</v>
      </c>
      <c r="AZ393" s="346">
        <v>45</v>
      </c>
      <c r="BA393" s="374"/>
      <c r="BB393" s="348">
        <v>11.2737246423039</v>
      </c>
      <c r="BC393" s="348">
        <v>1.0037021616936199</v>
      </c>
      <c r="BD393" s="348">
        <v>2.1396972045332401E-2</v>
      </c>
      <c r="BE393" s="375">
        <v>-2.1489714268974801E-2</v>
      </c>
      <c r="BF393" s="374"/>
      <c r="BG393" s="372">
        <v>0.16339999999999999</v>
      </c>
      <c r="BH393" s="373"/>
      <c r="BI393" s="843">
        <v>86.591899999999995</v>
      </c>
      <c r="BJ393" s="843">
        <v>13.239100000000001</v>
      </c>
      <c r="BK393" s="348" t="s">
        <v>430</v>
      </c>
      <c r="BL393" s="843">
        <v>0.16900000000000001</v>
      </c>
      <c r="BM393" s="373"/>
      <c r="BN393" s="372" t="s">
        <v>4609</v>
      </c>
      <c r="BO393" s="372" t="s">
        <v>4610</v>
      </c>
      <c r="BP393" s="372" t="s">
        <v>1871</v>
      </c>
      <c r="BQ393" s="372" t="s">
        <v>4554</v>
      </c>
      <c r="BR393" s="372" t="s">
        <v>4612</v>
      </c>
      <c r="BS393" s="373"/>
      <c r="BT393" s="354" t="s">
        <v>555</v>
      </c>
    </row>
    <row r="394" spans="1:72" s="428" customFormat="1" x14ac:dyDescent="0.25">
      <c r="A394" s="345" t="s">
        <v>5656</v>
      </c>
      <c r="B394" s="373"/>
      <c r="C394" s="719">
        <v>45483</v>
      </c>
      <c r="D394" s="373"/>
      <c r="E394" s="346">
        <v>210.86</v>
      </c>
      <c r="F394" s="373"/>
      <c r="G394" s="347">
        <v>10.136100000000001</v>
      </c>
      <c r="H394" s="374"/>
      <c r="I394" s="348">
        <v>9.9000000000000008E-3</v>
      </c>
      <c r="J394" s="348">
        <v>-2.1970999999999998</v>
      </c>
      <c r="K394" s="348">
        <v>-5.7378999999999998</v>
      </c>
      <c r="L394" s="348">
        <v>1.7078</v>
      </c>
      <c r="M394" s="348">
        <v>-0.78890000000000005</v>
      </c>
      <c r="N394" s="350">
        <v>-5.0162000000000004</v>
      </c>
      <c r="O394" s="348">
        <v>-2.7233999999999998</v>
      </c>
      <c r="P394" s="348" t="s">
        <v>430</v>
      </c>
      <c r="Q394" s="348" t="s">
        <v>430</v>
      </c>
      <c r="R394" s="348" t="s">
        <v>430</v>
      </c>
      <c r="S394" s="348">
        <v>-0.61480000000000001</v>
      </c>
      <c r="T394" s="348">
        <v>7.1515000000000004</v>
      </c>
      <c r="U394" s="348">
        <v>-7.1173000000000002</v>
      </c>
      <c r="V394" s="348">
        <v>-1.4813000000000001</v>
      </c>
      <c r="W394" s="348">
        <v>-3.5217999999999998</v>
      </c>
      <c r="X394" s="348">
        <v>0.62490000000000001</v>
      </c>
      <c r="Y394" s="374"/>
      <c r="Z394" s="346">
        <v>81</v>
      </c>
      <c r="AA394" s="346">
        <v>231</v>
      </c>
      <c r="AB394" s="346">
        <v>247</v>
      </c>
      <c r="AC394" s="346">
        <v>198</v>
      </c>
      <c r="AD394" s="346">
        <v>190</v>
      </c>
      <c r="AE394" s="346">
        <v>174</v>
      </c>
      <c r="AF394" s="346">
        <v>106</v>
      </c>
      <c r="AG394" s="346" t="s">
        <v>430</v>
      </c>
      <c r="AH394" s="346" t="s">
        <v>430</v>
      </c>
      <c r="AI394" s="346" t="s">
        <v>430</v>
      </c>
      <c r="AJ394" s="346">
        <v>172</v>
      </c>
      <c r="AK394" s="346">
        <v>188</v>
      </c>
      <c r="AL394" s="346">
        <v>187</v>
      </c>
      <c r="AM394" s="346">
        <v>170</v>
      </c>
      <c r="AN394" s="346">
        <v>238</v>
      </c>
      <c r="AO394" s="373"/>
      <c r="AP394" s="348" t="s">
        <v>430</v>
      </c>
      <c r="AQ394" s="348" t="s">
        <v>430</v>
      </c>
      <c r="AR394" s="348" t="s">
        <v>430</v>
      </c>
      <c r="AS394" s="348" t="s">
        <v>430</v>
      </c>
      <c r="AT394" s="348">
        <v>-6.26</v>
      </c>
      <c r="AU394" s="351"/>
      <c r="AV394" s="346" t="s">
        <v>430</v>
      </c>
      <c r="AW394" s="346" t="s">
        <v>430</v>
      </c>
      <c r="AX394" s="346" t="s">
        <v>430</v>
      </c>
      <c r="AY394" s="346" t="s">
        <v>430</v>
      </c>
      <c r="AZ394" s="346">
        <v>183</v>
      </c>
      <c r="BA394" s="374"/>
      <c r="BB394" s="348">
        <v>11.3932910948204</v>
      </c>
      <c r="BC394" s="348">
        <v>0.99929260380875196</v>
      </c>
      <c r="BD394" s="348">
        <v>-2.87209291357097E-2</v>
      </c>
      <c r="BE394" s="375">
        <v>-3.8123721709858699E-2</v>
      </c>
      <c r="BF394" s="374"/>
      <c r="BG394" s="372">
        <v>4.9299999999999997E-2</v>
      </c>
      <c r="BH394" s="373"/>
      <c r="BI394" s="843">
        <v>94.288799999999995</v>
      </c>
      <c r="BJ394" s="843">
        <v>5.45268</v>
      </c>
      <c r="BK394" s="348" t="s">
        <v>430</v>
      </c>
      <c r="BL394" s="843">
        <v>0.25852000000000003</v>
      </c>
      <c r="BM394" s="373"/>
      <c r="BN394" s="372" t="s">
        <v>4959</v>
      </c>
      <c r="BO394" s="372" t="s">
        <v>4960</v>
      </c>
      <c r="BP394" s="372" t="s">
        <v>4961</v>
      </c>
      <c r="BQ394" s="372" t="s">
        <v>4962</v>
      </c>
      <c r="BR394" s="372" t="s">
        <v>4764</v>
      </c>
      <c r="BS394" s="373"/>
      <c r="BT394" s="354" t="s">
        <v>555</v>
      </c>
    </row>
    <row r="395" spans="1:72" s="428" customFormat="1" x14ac:dyDescent="0.25">
      <c r="A395" s="345" t="s">
        <v>5657</v>
      </c>
      <c r="B395" s="373"/>
      <c r="C395" s="719">
        <v>45408</v>
      </c>
      <c r="D395" s="373"/>
      <c r="E395" s="346">
        <v>220.24</v>
      </c>
      <c r="F395" s="373"/>
      <c r="G395" s="347">
        <v>15.358700000000001</v>
      </c>
      <c r="H395" s="374"/>
      <c r="I395" s="348">
        <v>-0.51819999999999999</v>
      </c>
      <c r="J395" s="348">
        <v>0.21659999999999999</v>
      </c>
      <c r="K395" s="348">
        <v>-0.2099</v>
      </c>
      <c r="L395" s="348">
        <v>9.3028999999999993</v>
      </c>
      <c r="M395" s="348">
        <v>19.7746</v>
      </c>
      <c r="N395" s="350">
        <v>16.464099999999998</v>
      </c>
      <c r="O395" s="348">
        <v>10.700100000000001</v>
      </c>
      <c r="P395" s="348" t="s">
        <v>430</v>
      </c>
      <c r="Q395" s="348" t="s">
        <v>430</v>
      </c>
      <c r="R395" s="348" t="s">
        <v>430</v>
      </c>
      <c r="S395" s="348">
        <v>4.2843999999999998</v>
      </c>
      <c r="T395" s="348">
        <v>25.3444</v>
      </c>
      <c r="U395" s="348">
        <v>19.099399999999999</v>
      </c>
      <c r="V395" s="348">
        <v>20.989899999999999</v>
      </c>
      <c r="W395" s="348">
        <v>-0.48659999999999998</v>
      </c>
      <c r="X395" s="348">
        <v>19.799099999999999</v>
      </c>
      <c r="Y395" s="374"/>
      <c r="Z395" s="346">
        <v>202</v>
      </c>
      <c r="AA395" s="346">
        <v>27</v>
      </c>
      <c r="AB395" s="346">
        <v>38</v>
      </c>
      <c r="AC395" s="346">
        <v>26</v>
      </c>
      <c r="AD395" s="346">
        <v>20</v>
      </c>
      <c r="AE395" s="346">
        <v>13</v>
      </c>
      <c r="AF395" s="346">
        <v>5</v>
      </c>
      <c r="AG395" s="346" t="s">
        <v>430</v>
      </c>
      <c r="AH395" s="346" t="s">
        <v>430</v>
      </c>
      <c r="AI395" s="346" t="s">
        <v>430</v>
      </c>
      <c r="AJ395" s="346">
        <v>26</v>
      </c>
      <c r="AK395" s="346">
        <v>28</v>
      </c>
      <c r="AL395" s="346">
        <v>4</v>
      </c>
      <c r="AM395" s="346">
        <v>10</v>
      </c>
      <c r="AN395" s="346">
        <v>29</v>
      </c>
      <c r="AO395" s="373"/>
      <c r="AP395" s="348" t="s">
        <v>430</v>
      </c>
      <c r="AQ395" s="348" t="s">
        <v>430</v>
      </c>
      <c r="AR395" s="348" t="s">
        <v>430</v>
      </c>
      <c r="AS395" s="348" t="s">
        <v>430</v>
      </c>
      <c r="AT395" s="348">
        <v>30.88</v>
      </c>
      <c r="AU395" s="351"/>
      <c r="AV395" s="346" t="s">
        <v>430</v>
      </c>
      <c r="AW395" s="346" t="s">
        <v>430</v>
      </c>
      <c r="AX395" s="346" t="s">
        <v>430</v>
      </c>
      <c r="AY395" s="346" t="s">
        <v>430</v>
      </c>
      <c r="AZ395" s="346">
        <v>6</v>
      </c>
      <c r="BA395" s="374"/>
      <c r="BB395" s="348">
        <v>13.300071548762499</v>
      </c>
      <c r="BC395" s="348">
        <v>0.99664519732611301</v>
      </c>
      <c r="BD395" s="348">
        <v>9.0870907568154302E-2</v>
      </c>
      <c r="BE395" s="375">
        <v>-5.9628112758843797E-2</v>
      </c>
      <c r="BF395" s="374"/>
      <c r="BG395" s="372">
        <v>0.13389999999999999</v>
      </c>
      <c r="BH395" s="373"/>
      <c r="BI395" s="348" t="s">
        <v>430</v>
      </c>
      <c r="BJ395" s="348">
        <v>67.597800000000007</v>
      </c>
      <c r="BK395" s="348">
        <v>32.5336</v>
      </c>
      <c r="BL395" s="348">
        <v>-0.13139999999999999</v>
      </c>
      <c r="BM395" s="373"/>
      <c r="BN395" s="372" t="s">
        <v>4964</v>
      </c>
      <c r="BO395" s="372" t="s">
        <v>4965</v>
      </c>
      <c r="BP395" s="372" t="s">
        <v>4966</v>
      </c>
      <c r="BQ395" s="372" t="s">
        <v>4967</v>
      </c>
      <c r="BR395" s="372" t="s">
        <v>430</v>
      </c>
      <c r="BS395" s="373"/>
      <c r="BT395" s="354" t="s">
        <v>4704</v>
      </c>
    </row>
    <row r="396" spans="1:72" s="428" customFormat="1" x14ac:dyDescent="0.25">
      <c r="A396" s="345" t="s">
        <v>5658</v>
      </c>
      <c r="B396" s="373"/>
      <c r="C396" s="719">
        <v>45540</v>
      </c>
      <c r="D396" s="373"/>
      <c r="E396" s="346">
        <v>210.97</v>
      </c>
      <c r="F396" s="373"/>
      <c r="G396" s="347">
        <v>9.0921000000000003</v>
      </c>
      <c r="H396" s="374"/>
      <c r="I396" s="348">
        <v>-0.88190000000000002</v>
      </c>
      <c r="J396" s="348">
        <v>0.26129999999999998</v>
      </c>
      <c r="K396" s="348">
        <v>-0.56000000000000005</v>
      </c>
      <c r="L396" s="348">
        <v>6.2571000000000003</v>
      </c>
      <c r="M396" s="348">
        <v>8.5663</v>
      </c>
      <c r="N396" s="350">
        <v>5.3619000000000003</v>
      </c>
      <c r="O396" s="348">
        <v>-4.6166</v>
      </c>
      <c r="P396" s="348" t="s">
        <v>430</v>
      </c>
      <c r="Q396" s="348" t="s">
        <v>430</v>
      </c>
      <c r="R396" s="348" t="s">
        <v>430</v>
      </c>
      <c r="S396" s="348">
        <v>1.7765</v>
      </c>
      <c r="T396" s="348">
        <v>21.063400000000001</v>
      </c>
      <c r="U396" s="348">
        <v>6.6383999999999999</v>
      </c>
      <c r="V396" s="348">
        <v>10.406700000000001</v>
      </c>
      <c r="W396" s="348">
        <v>-1.7898000000000001</v>
      </c>
      <c r="X396" s="348">
        <v>-4.6166</v>
      </c>
      <c r="Y396" s="374"/>
      <c r="Z396" s="346">
        <v>223</v>
      </c>
      <c r="AA396" s="346">
        <v>25</v>
      </c>
      <c r="AB396" s="346">
        <v>42</v>
      </c>
      <c r="AC396" s="346">
        <v>47</v>
      </c>
      <c r="AD396" s="346">
        <v>64</v>
      </c>
      <c r="AE396" s="346">
        <v>85</v>
      </c>
      <c r="AF396" s="346">
        <v>121</v>
      </c>
      <c r="AG396" s="346" t="s">
        <v>430</v>
      </c>
      <c r="AH396" s="346" t="s">
        <v>430</v>
      </c>
      <c r="AI396" s="346" t="s">
        <v>430</v>
      </c>
      <c r="AJ396" s="346">
        <v>69</v>
      </c>
      <c r="AK396" s="346">
        <v>35</v>
      </c>
      <c r="AL396" s="346">
        <v>35</v>
      </c>
      <c r="AM396" s="346">
        <v>39</v>
      </c>
      <c r="AN396" s="346">
        <v>86</v>
      </c>
      <c r="AO396" s="373"/>
      <c r="AP396" s="348" t="s">
        <v>430</v>
      </c>
      <c r="AQ396" s="348" t="s">
        <v>430</v>
      </c>
      <c r="AR396" s="348" t="s">
        <v>430</v>
      </c>
      <c r="AS396" s="348" t="s">
        <v>430</v>
      </c>
      <c r="AT396" s="348">
        <v>10.37</v>
      </c>
      <c r="AU396" s="351"/>
      <c r="AV396" s="346" t="s">
        <v>430</v>
      </c>
      <c r="AW396" s="346" t="s">
        <v>430</v>
      </c>
      <c r="AX396" s="346" t="s">
        <v>430</v>
      </c>
      <c r="AY396" s="346" t="s">
        <v>430</v>
      </c>
      <c r="AZ396" s="346">
        <v>37</v>
      </c>
      <c r="BA396" s="374"/>
      <c r="BB396" s="348">
        <v>18.0820223279046</v>
      </c>
      <c r="BC396" s="348">
        <v>0.99618123681238402</v>
      </c>
      <c r="BD396" s="348">
        <v>-3.85721768001401E-2</v>
      </c>
      <c r="BE396" s="375">
        <v>-0.19601545168562601</v>
      </c>
      <c r="BF396" s="374"/>
      <c r="BG396" s="372">
        <v>0.27529999999999999</v>
      </c>
      <c r="BH396" s="373"/>
      <c r="BI396" s="348">
        <v>48.948999999999998</v>
      </c>
      <c r="BJ396" s="348">
        <v>50.915999999999997</v>
      </c>
      <c r="BK396" s="348" t="s">
        <v>430</v>
      </c>
      <c r="BL396" s="348">
        <v>0.13500000000000001</v>
      </c>
      <c r="BM396" s="373"/>
      <c r="BN396" s="372" t="s">
        <v>4969</v>
      </c>
      <c r="BO396" s="372" t="s">
        <v>4284</v>
      </c>
      <c r="BP396" s="372" t="s">
        <v>4970</v>
      </c>
      <c r="BQ396" s="372" t="s">
        <v>4194</v>
      </c>
      <c r="BR396" s="372" t="s">
        <v>4971</v>
      </c>
      <c r="BS396" s="373"/>
      <c r="BT396" s="354" t="s">
        <v>4704</v>
      </c>
    </row>
    <row r="397" spans="1:72" s="428" customFormat="1" x14ac:dyDescent="0.25">
      <c r="A397" s="345" t="s">
        <v>5659</v>
      </c>
      <c r="B397" s="373"/>
      <c r="C397" s="719">
        <v>45694</v>
      </c>
      <c r="D397" s="373"/>
      <c r="E397" s="346">
        <v>203.79300000000001</v>
      </c>
      <c r="F397" s="373"/>
      <c r="G397" s="347">
        <v>11.339700000000001</v>
      </c>
      <c r="H397" s="374"/>
      <c r="I397" s="348">
        <v>0.31230000000000002</v>
      </c>
      <c r="J397" s="348">
        <v>-1.5882000000000001</v>
      </c>
      <c r="K397" s="348">
        <v>-2.1038999999999999</v>
      </c>
      <c r="L397" s="348">
        <v>2.8992</v>
      </c>
      <c r="M397" s="348">
        <v>-0.21210000000000001</v>
      </c>
      <c r="N397" s="350">
        <v>4.0625999999999998</v>
      </c>
      <c r="O397" s="348" t="s">
        <v>430</v>
      </c>
      <c r="P397" s="348" t="s">
        <v>430</v>
      </c>
      <c r="Q397" s="348" t="s">
        <v>430</v>
      </c>
      <c r="R397" s="348" t="s">
        <v>430</v>
      </c>
      <c r="S397" s="348">
        <v>-1.728</v>
      </c>
      <c r="T397" s="348">
        <v>12.997</v>
      </c>
      <c r="U397" s="348">
        <v>-4.6787999999999998</v>
      </c>
      <c r="V397" s="348">
        <v>3.8891</v>
      </c>
      <c r="W397" s="348">
        <v>-2.6827000000000001</v>
      </c>
      <c r="X397" s="348">
        <v>8.2187000000000001</v>
      </c>
      <c r="Y397" s="374"/>
      <c r="Z397" s="346">
        <v>16</v>
      </c>
      <c r="AA397" s="346">
        <v>176</v>
      </c>
      <c r="AB397" s="346">
        <v>74</v>
      </c>
      <c r="AC397" s="346">
        <v>150</v>
      </c>
      <c r="AD397" s="346">
        <v>175</v>
      </c>
      <c r="AE397" s="346">
        <v>90</v>
      </c>
      <c r="AF397" s="346" t="s">
        <v>430</v>
      </c>
      <c r="AG397" s="346" t="s">
        <v>430</v>
      </c>
      <c r="AH397" s="346" t="s">
        <v>430</v>
      </c>
      <c r="AI397" s="346" t="s">
        <v>430</v>
      </c>
      <c r="AJ397" s="346">
        <v>225</v>
      </c>
      <c r="AK397" s="346">
        <v>137</v>
      </c>
      <c r="AL397" s="346">
        <v>162</v>
      </c>
      <c r="AM397" s="346">
        <v>103</v>
      </c>
      <c r="AN397" s="346">
        <v>201</v>
      </c>
      <c r="AO397" s="373"/>
      <c r="AP397" s="348" t="s">
        <v>430</v>
      </c>
      <c r="AQ397" s="348" t="s">
        <v>430</v>
      </c>
      <c r="AR397" s="348" t="s">
        <v>430</v>
      </c>
      <c r="AS397" s="348" t="s">
        <v>430</v>
      </c>
      <c r="AT397" s="348">
        <v>-2.2400000000000002</v>
      </c>
      <c r="AU397" s="351"/>
      <c r="AV397" s="346" t="s">
        <v>430</v>
      </c>
      <c r="AW397" s="346" t="s">
        <v>430</v>
      </c>
      <c r="AX397" s="346" t="s">
        <v>430</v>
      </c>
      <c r="AY397" s="346" t="s">
        <v>430</v>
      </c>
      <c r="AZ397" s="346">
        <v>152</v>
      </c>
      <c r="BA397" s="374"/>
      <c r="BB397" s="348">
        <v>12.249566057398599</v>
      </c>
      <c r="BC397" s="348">
        <v>1.01200135385736</v>
      </c>
      <c r="BD397" s="348">
        <v>2.3781529867367E-2</v>
      </c>
      <c r="BE397" s="375">
        <v>-6.0009577304565902E-2</v>
      </c>
      <c r="BF397" s="374"/>
      <c r="BG397" s="372">
        <v>9.7100000000000006E-2</v>
      </c>
      <c r="BH397" s="373"/>
      <c r="BI397" s="843">
        <v>74.269099999999995</v>
      </c>
      <c r="BJ397" s="843">
        <v>25.463899999999999</v>
      </c>
      <c r="BK397" s="348" t="s">
        <v>430</v>
      </c>
      <c r="BL397" s="843">
        <v>0.26700000000000002</v>
      </c>
      <c r="BM397" s="373"/>
      <c r="BN397" s="372" t="s">
        <v>4973</v>
      </c>
      <c r="BO397" s="372" t="s">
        <v>4974</v>
      </c>
      <c r="BP397" s="372" t="s">
        <v>430</v>
      </c>
      <c r="BQ397" s="372" t="s">
        <v>430</v>
      </c>
      <c r="BR397" s="372" t="s">
        <v>430</v>
      </c>
      <c r="BS397" s="373"/>
      <c r="BT397" s="354" t="s">
        <v>4704</v>
      </c>
    </row>
    <row r="398" spans="1:72" s="428" customFormat="1" x14ac:dyDescent="0.25">
      <c r="A398" s="345" t="s">
        <v>5660</v>
      </c>
      <c r="B398" s="373"/>
      <c r="C398" s="719">
        <v>44130</v>
      </c>
      <c r="D398" s="373"/>
      <c r="E398" s="346">
        <v>194.857</v>
      </c>
      <c r="F398" s="373"/>
      <c r="G398" s="347">
        <v>24.628299999999999</v>
      </c>
      <c r="H398" s="374"/>
      <c r="I398" s="348" t="s">
        <v>430</v>
      </c>
      <c r="J398" s="348">
        <v>-1.0880000000000001</v>
      </c>
      <c r="K398" s="348">
        <v>-0.70069999999999999</v>
      </c>
      <c r="L398" s="348">
        <v>8.9487000000000005</v>
      </c>
      <c r="M398" s="348">
        <v>12.238099999999999</v>
      </c>
      <c r="N398" s="350">
        <v>20.742000000000001</v>
      </c>
      <c r="O398" s="348">
        <v>9.4817999999999998</v>
      </c>
      <c r="P398" s="348">
        <v>19.261700000000001</v>
      </c>
      <c r="Q398" s="348">
        <v>13.616899999999999</v>
      </c>
      <c r="R398" s="348" t="s">
        <v>430</v>
      </c>
      <c r="S398" s="348">
        <v>3.8563999999999998</v>
      </c>
      <c r="T398" s="348">
        <v>16.7971</v>
      </c>
      <c r="U398" s="348">
        <v>14.908300000000001</v>
      </c>
      <c r="V398" s="348">
        <v>22.561800000000002</v>
      </c>
      <c r="W398" s="348">
        <v>-2.2822</v>
      </c>
      <c r="X398" s="348">
        <v>16.584</v>
      </c>
      <c r="Y398" s="374"/>
      <c r="Z398" s="346" t="s">
        <v>430</v>
      </c>
      <c r="AA398" s="346">
        <v>108</v>
      </c>
      <c r="AB398" s="346">
        <v>43</v>
      </c>
      <c r="AC398" s="346">
        <v>31</v>
      </c>
      <c r="AD398" s="346">
        <v>37</v>
      </c>
      <c r="AE398" s="346">
        <v>8</v>
      </c>
      <c r="AF398" s="346">
        <v>6</v>
      </c>
      <c r="AG398" s="346">
        <v>7</v>
      </c>
      <c r="AH398" s="346">
        <v>7</v>
      </c>
      <c r="AI398" s="346" t="s">
        <v>430</v>
      </c>
      <c r="AJ398" s="346">
        <v>40</v>
      </c>
      <c r="AK398" s="346">
        <v>87</v>
      </c>
      <c r="AL398" s="346">
        <v>15</v>
      </c>
      <c r="AM398" s="346">
        <v>8</v>
      </c>
      <c r="AN398" s="346">
        <v>108</v>
      </c>
      <c r="AO398" s="373"/>
      <c r="AP398" s="348" t="s">
        <v>430</v>
      </c>
      <c r="AQ398" s="348" t="s">
        <v>430</v>
      </c>
      <c r="AR398" s="348">
        <v>18.079999999999998</v>
      </c>
      <c r="AS398" s="348">
        <v>17.02</v>
      </c>
      <c r="AT398" s="348">
        <v>25.57</v>
      </c>
      <c r="AU398" s="351"/>
      <c r="AV398" s="346" t="s">
        <v>430</v>
      </c>
      <c r="AW398" s="346" t="s">
        <v>430</v>
      </c>
      <c r="AX398" s="346">
        <v>3</v>
      </c>
      <c r="AY398" s="346">
        <v>3</v>
      </c>
      <c r="AZ398" s="346">
        <v>12</v>
      </c>
      <c r="BA398" s="374"/>
      <c r="BB398" s="348">
        <v>10.6738920376728</v>
      </c>
      <c r="BC398" s="348">
        <v>0</v>
      </c>
      <c r="BD398" s="348">
        <v>9.8368610002068299E-2</v>
      </c>
      <c r="BE398" s="375" t="s">
        <v>430</v>
      </c>
      <c r="BF398" s="374"/>
      <c r="BG398" s="372" t="s">
        <v>430</v>
      </c>
      <c r="BH398" s="373"/>
      <c r="BI398" s="843">
        <v>32.354799999999997</v>
      </c>
      <c r="BJ398" s="843">
        <v>36.5745</v>
      </c>
      <c r="BK398" s="843">
        <v>1.88554</v>
      </c>
      <c r="BL398" s="843">
        <v>29.18516</v>
      </c>
      <c r="BM398" s="373"/>
      <c r="BN398" s="372" t="s">
        <v>4976</v>
      </c>
      <c r="BO398" s="372" t="s">
        <v>4977</v>
      </c>
      <c r="BP398" s="372" t="s">
        <v>4978</v>
      </c>
      <c r="BQ398" s="372" t="s">
        <v>4979</v>
      </c>
      <c r="BR398" s="372" t="s">
        <v>4980</v>
      </c>
      <c r="BS398" s="373"/>
      <c r="BT398" s="354" t="s">
        <v>555</v>
      </c>
    </row>
    <row r="399" spans="1:72" s="428" customFormat="1" x14ac:dyDescent="0.25">
      <c r="A399" s="345" t="s">
        <v>5661</v>
      </c>
      <c r="B399" s="373"/>
      <c r="C399" s="719">
        <v>44592</v>
      </c>
      <c r="D399" s="373"/>
      <c r="E399" s="346">
        <v>188.92500000000001</v>
      </c>
      <c r="F399" s="373"/>
      <c r="G399" s="347">
        <v>13.553000000000001</v>
      </c>
      <c r="H399" s="374"/>
      <c r="I399" s="348">
        <v>0.18479999999999999</v>
      </c>
      <c r="J399" s="348">
        <v>-1.6452</v>
      </c>
      <c r="K399" s="348">
        <v>-4.6242000000000001</v>
      </c>
      <c r="L399" s="348">
        <v>1.7606999999999999</v>
      </c>
      <c r="M399" s="348">
        <v>-3.5537999999999998</v>
      </c>
      <c r="N399" s="350">
        <v>-7.2316000000000003</v>
      </c>
      <c r="O399" s="348">
        <v>-3.5065</v>
      </c>
      <c r="P399" s="348">
        <v>4.9374000000000002</v>
      </c>
      <c r="Q399" s="348" t="s">
        <v>430</v>
      </c>
      <c r="R399" s="348" t="s">
        <v>430</v>
      </c>
      <c r="S399" s="348">
        <v>-1.8105</v>
      </c>
      <c r="T399" s="348">
        <v>4.8457999999999997</v>
      </c>
      <c r="U399" s="348">
        <v>-11.46</v>
      </c>
      <c r="V399" s="348">
        <v>-5.8826000000000001</v>
      </c>
      <c r="W399" s="348">
        <v>-2.6568000000000001</v>
      </c>
      <c r="X399" s="348">
        <v>6.8156999999999996</v>
      </c>
      <c r="Y399" s="374"/>
      <c r="Z399" s="346">
        <v>44</v>
      </c>
      <c r="AA399" s="346">
        <v>199</v>
      </c>
      <c r="AB399" s="346">
        <v>217</v>
      </c>
      <c r="AC399" s="346">
        <v>186</v>
      </c>
      <c r="AD399" s="346">
        <v>231</v>
      </c>
      <c r="AE399" s="346">
        <v>204</v>
      </c>
      <c r="AF399" s="346">
        <v>111</v>
      </c>
      <c r="AG399" s="346">
        <v>95</v>
      </c>
      <c r="AH399" s="346" t="s">
        <v>430</v>
      </c>
      <c r="AI399" s="346" t="s">
        <v>430</v>
      </c>
      <c r="AJ399" s="346">
        <v>232</v>
      </c>
      <c r="AK399" s="346">
        <v>227</v>
      </c>
      <c r="AL399" s="346">
        <v>225</v>
      </c>
      <c r="AM399" s="346">
        <v>211</v>
      </c>
      <c r="AN399" s="346">
        <v>185</v>
      </c>
      <c r="AO399" s="373"/>
      <c r="AP399" s="348" t="s">
        <v>430</v>
      </c>
      <c r="AQ399" s="348" t="s">
        <v>430</v>
      </c>
      <c r="AR399" s="348" t="s">
        <v>430</v>
      </c>
      <c r="AS399" s="348">
        <v>-1.1299999999999999</v>
      </c>
      <c r="AT399" s="348">
        <v>-11.1</v>
      </c>
      <c r="AU399" s="351"/>
      <c r="AV399" s="346" t="s">
        <v>430</v>
      </c>
      <c r="AW399" s="346" t="s">
        <v>430</v>
      </c>
      <c r="AX399" s="346" t="s">
        <v>430</v>
      </c>
      <c r="AY399" s="346">
        <v>91</v>
      </c>
      <c r="AZ399" s="346">
        <v>215</v>
      </c>
      <c r="BA399" s="374"/>
      <c r="BB399" s="348">
        <v>11.931178907516699</v>
      </c>
      <c r="BC399" s="348">
        <v>0.99903724271902705</v>
      </c>
      <c r="BD399" s="348">
        <v>4.85076739838043E-3</v>
      </c>
      <c r="BE399" s="375">
        <v>-2.0566138034497201E-2</v>
      </c>
      <c r="BF399" s="374"/>
      <c r="BG399" s="372">
        <v>8.0399999999999999E-2</v>
      </c>
      <c r="BH399" s="373"/>
      <c r="BI399" s="843">
        <v>99.590400000000002</v>
      </c>
      <c r="BJ399" s="348" t="s">
        <v>430</v>
      </c>
      <c r="BK399" s="348" t="s">
        <v>430</v>
      </c>
      <c r="BL399" s="843">
        <v>0.40960000000000002</v>
      </c>
      <c r="BM399" s="373"/>
      <c r="BN399" s="372" t="s">
        <v>4545</v>
      </c>
      <c r="BO399" s="372" t="s">
        <v>695</v>
      </c>
      <c r="BP399" s="372" t="s">
        <v>4547</v>
      </c>
      <c r="BQ399" s="372" t="s">
        <v>4548</v>
      </c>
      <c r="BR399" s="372" t="s">
        <v>4549</v>
      </c>
      <c r="BS399" s="373"/>
      <c r="BT399" s="354" t="s">
        <v>555</v>
      </c>
    </row>
    <row r="400" spans="1:72" s="428" customFormat="1" x14ac:dyDescent="0.25">
      <c r="A400" s="345" t="s">
        <v>5662</v>
      </c>
      <c r="B400" s="373"/>
      <c r="C400" s="719">
        <v>45898</v>
      </c>
      <c r="D400" s="373"/>
      <c r="E400" s="346">
        <v>196.59800000000001</v>
      </c>
      <c r="F400" s="373"/>
      <c r="G400" s="347">
        <v>9.4621999999999993</v>
      </c>
      <c r="H400" s="374"/>
      <c r="I400" s="348">
        <v>-0.2278</v>
      </c>
      <c r="J400" s="348">
        <v>-2.4053</v>
      </c>
      <c r="K400" s="348">
        <v>-5.4120999999999997</v>
      </c>
      <c r="L400" s="348">
        <v>2.5390000000000001</v>
      </c>
      <c r="M400" s="348">
        <v>1.8788</v>
      </c>
      <c r="N400" s="350">
        <v>-8.6448999999999998</v>
      </c>
      <c r="O400" s="348" t="s">
        <v>430</v>
      </c>
      <c r="P400" s="348" t="s">
        <v>430</v>
      </c>
      <c r="Q400" s="348" t="s">
        <v>430</v>
      </c>
      <c r="R400" s="348" t="s">
        <v>430</v>
      </c>
      <c r="S400" s="348">
        <v>2.3393999999999999</v>
      </c>
      <c r="T400" s="348">
        <v>9.2380999999999993</v>
      </c>
      <c r="U400" s="348">
        <v>-8.0535999999999994</v>
      </c>
      <c r="V400" s="348">
        <v>-4.2248999999999999</v>
      </c>
      <c r="W400" s="348">
        <v>-4.1618000000000004</v>
      </c>
      <c r="X400" s="348">
        <v>-5.2114000000000003</v>
      </c>
      <c r="Y400" s="374"/>
      <c r="Z400" s="346">
        <v>149</v>
      </c>
      <c r="AA400" s="346">
        <v>236</v>
      </c>
      <c r="AB400" s="346">
        <v>234</v>
      </c>
      <c r="AC400" s="346">
        <v>162</v>
      </c>
      <c r="AD400" s="346">
        <v>148</v>
      </c>
      <c r="AE400" s="346">
        <v>219</v>
      </c>
      <c r="AF400" s="346" t="s">
        <v>430</v>
      </c>
      <c r="AG400" s="346" t="s">
        <v>430</v>
      </c>
      <c r="AH400" s="346" t="s">
        <v>430</v>
      </c>
      <c r="AI400" s="346" t="s">
        <v>430</v>
      </c>
      <c r="AJ400" s="346">
        <v>55</v>
      </c>
      <c r="AK400" s="346">
        <v>179</v>
      </c>
      <c r="AL400" s="346">
        <v>191</v>
      </c>
      <c r="AM400" s="346">
        <v>202</v>
      </c>
      <c r="AN400" s="346">
        <v>253</v>
      </c>
      <c r="AO400" s="373"/>
      <c r="AP400" s="348" t="s">
        <v>430</v>
      </c>
      <c r="AQ400" s="348" t="s">
        <v>430</v>
      </c>
      <c r="AR400" s="348" t="s">
        <v>430</v>
      </c>
      <c r="AS400" s="348" t="s">
        <v>430</v>
      </c>
      <c r="AT400" s="348">
        <v>-7.03</v>
      </c>
      <c r="AU400" s="351"/>
      <c r="AV400" s="346" t="s">
        <v>430</v>
      </c>
      <c r="AW400" s="346" t="s">
        <v>430</v>
      </c>
      <c r="AX400" s="346" t="s">
        <v>430</v>
      </c>
      <c r="AY400" s="346" t="s">
        <v>430</v>
      </c>
      <c r="AZ400" s="346">
        <v>185</v>
      </c>
      <c r="BA400" s="374"/>
      <c r="BB400" s="348">
        <v>13.024529292851501</v>
      </c>
      <c r="BC400" s="348">
        <v>0.99095476958347095</v>
      </c>
      <c r="BD400" s="348">
        <v>-8.5693984750074795E-2</v>
      </c>
      <c r="BE400" s="375">
        <v>-7.8109333301371597E-2</v>
      </c>
      <c r="BF400" s="374"/>
      <c r="BG400" s="372">
        <v>0.31780000000000003</v>
      </c>
      <c r="BH400" s="373"/>
      <c r="BI400" s="843">
        <v>41.681100000000001</v>
      </c>
      <c r="BJ400" s="843">
        <v>32.020600000000002</v>
      </c>
      <c r="BK400" s="843">
        <v>30.860600000000002</v>
      </c>
      <c r="BL400" s="843">
        <v>-4.5622999999999996</v>
      </c>
      <c r="BM400" s="373"/>
      <c r="BN400" s="844" t="s">
        <v>4983</v>
      </c>
      <c r="BO400" s="844" t="s">
        <v>4984</v>
      </c>
      <c r="BP400" s="844" t="s">
        <v>4985</v>
      </c>
      <c r="BQ400" s="844" t="s">
        <v>4986</v>
      </c>
      <c r="BR400" s="844" t="s">
        <v>4987</v>
      </c>
      <c r="BS400" s="373"/>
      <c r="BT400" s="354" t="s">
        <v>555</v>
      </c>
    </row>
    <row r="401" spans="1:72" s="428" customFormat="1" x14ac:dyDescent="0.25">
      <c r="A401" s="345" t="s">
        <v>5663</v>
      </c>
      <c r="B401" s="373"/>
      <c r="C401" s="719">
        <v>45583</v>
      </c>
      <c r="D401" s="373"/>
      <c r="E401" s="346">
        <v>189.49799999999999</v>
      </c>
      <c r="F401" s="373"/>
      <c r="G401" s="347">
        <v>10.9093</v>
      </c>
      <c r="H401" s="374"/>
      <c r="I401" s="348">
        <v>2.8E-3</v>
      </c>
      <c r="J401" s="348">
        <v>-0.54430000000000001</v>
      </c>
      <c r="K401" s="348">
        <v>-2.9474</v>
      </c>
      <c r="L401" s="348">
        <v>-2.0568</v>
      </c>
      <c r="M401" s="348">
        <v>-2.9464999999999999</v>
      </c>
      <c r="N401" s="350">
        <v>15.817399999999999</v>
      </c>
      <c r="O401" s="348" t="s">
        <v>430</v>
      </c>
      <c r="P401" s="348" t="s">
        <v>430</v>
      </c>
      <c r="Q401" s="348" t="s">
        <v>430</v>
      </c>
      <c r="R401" s="348" t="s">
        <v>430</v>
      </c>
      <c r="S401" s="348">
        <v>-2.2342</v>
      </c>
      <c r="T401" s="348">
        <v>5.1802999999999999</v>
      </c>
      <c r="U401" s="348">
        <v>0.96060000000000001</v>
      </c>
      <c r="V401" s="348">
        <v>11.9339</v>
      </c>
      <c r="W401" s="348">
        <v>-0.51980000000000004</v>
      </c>
      <c r="X401" s="348">
        <v>4.6974999999999998</v>
      </c>
      <c r="Y401" s="374"/>
      <c r="Z401" s="346">
        <v>90</v>
      </c>
      <c r="AA401" s="346">
        <v>62</v>
      </c>
      <c r="AB401" s="346">
        <v>127</v>
      </c>
      <c r="AC401" s="346">
        <v>254</v>
      </c>
      <c r="AD401" s="346">
        <v>219</v>
      </c>
      <c r="AE401" s="346">
        <v>16</v>
      </c>
      <c r="AF401" s="346" t="s">
        <v>430</v>
      </c>
      <c r="AG401" s="346" t="s">
        <v>430</v>
      </c>
      <c r="AH401" s="346" t="s">
        <v>430</v>
      </c>
      <c r="AI401" s="346" t="s">
        <v>430</v>
      </c>
      <c r="AJ401" s="346">
        <v>251</v>
      </c>
      <c r="AK401" s="346">
        <v>224</v>
      </c>
      <c r="AL401" s="346">
        <v>99</v>
      </c>
      <c r="AM401" s="346">
        <v>22</v>
      </c>
      <c r="AN401" s="346">
        <v>32</v>
      </c>
      <c r="AO401" s="373"/>
      <c r="AP401" s="348" t="s">
        <v>430</v>
      </c>
      <c r="AQ401" s="348" t="s">
        <v>430</v>
      </c>
      <c r="AR401" s="348" t="s">
        <v>430</v>
      </c>
      <c r="AS401" s="348" t="s">
        <v>430</v>
      </c>
      <c r="AT401" s="348">
        <v>7.0000000000000007E-2</v>
      </c>
      <c r="AU401" s="351"/>
      <c r="AV401" s="346" t="s">
        <v>430</v>
      </c>
      <c r="AW401" s="346" t="s">
        <v>430</v>
      </c>
      <c r="AX401" s="346" t="s">
        <v>430</v>
      </c>
      <c r="AY401" s="346" t="s">
        <v>430</v>
      </c>
      <c r="AZ401" s="346">
        <v>127</v>
      </c>
      <c r="BA401" s="374"/>
      <c r="BB401" s="348">
        <v>16.047337190772399</v>
      </c>
      <c r="BC401" s="348">
        <v>0.99541464111848199</v>
      </c>
      <c r="BD401" s="348">
        <v>2.0991478918811E-2</v>
      </c>
      <c r="BE401" s="375">
        <v>-3.8385096907228702E-2</v>
      </c>
      <c r="BF401" s="374"/>
      <c r="BG401" s="372">
        <v>0.21390000000000001</v>
      </c>
      <c r="BH401" s="373"/>
      <c r="BI401" s="843">
        <v>80.664400000000001</v>
      </c>
      <c r="BJ401" s="843">
        <v>18.002199999999998</v>
      </c>
      <c r="BK401" s="843">
        <v>1.1350899999999999</v>
      </c>
      <c r="BL401" s="843">
        <v>0.19830999999999999</v>
      </c>
      <c r="BM401" s="373"/>
      <c r="BN401" s="372" t="s">
        <v>4989</v>
      </c>
      <c r="BO401" s="372" t="s">
        <v>4990</v>
      </c>
      <c r="BP401" s="372" t="s">
        <v>4991</v>
      </c>
      <c r="BQ401" s="372" t="s">
        <v>4992</v>
      </c>
      <c r="BR401" s="372" t="s">
        <v>4993</v>
      </c>
      <c r="BS401" s="373"/>
      <c r="BT401" s="354" t="s">
        <v>555</v>
      </c>
    </row>
    <row r="402" spans="1:72" s="428" customFormat="1" x14ac:dyDescent="0.25">
      <c r="A402" s="345" t="s">
        <v>5664</v>
      </c>
      <c r="B402" s="373"/>
      <c r="C402" s="719">
        <v>45436</v>
      </c>
      <c r="D402" s="373"/>
      <c r="E402" s="346">
        <v>179.798</v>
      </c>
      <c r="F402" s="373"/>
      <c r="G402" s="347">
        <v>11.682700000000001</v>
      </c>
      <c r="H402" s="374"/>
      <c r="I402" s="348">
        <v>0.3125</v>
      </c>
      <c r="J402" s="348">
        <v>-1.587</v>
      </c>
      <c r="K402" s="348">
        <v>-2.1040999999999999</v>
      </c>
      <c r="L402" s="348">
        <v>2.9058999999999999</v>
      </c>
      <c r="M402" s="348">
        <v>-0.3115</v>
      </c>
      <c r="N402" s="350">
        <v>3.9394999999999998</v>
      </c>
      <c r="O402" s="348">
        <v>5.5289000000000001</v>
      </c>
      <c r="P402" s="348" t="s">
        <v>430</v>
      </c>
      <c r="Q402" s="348" t="s">
        <v>430</v>
      </c>
      <c r="R402" s="348" t="s">
        <v>430</v>
      </c>
      <c r="S402" s="348">
        <v>-1.7270000000000001</v>
      </c>
      <c r="T402" s="348">
        <v>12.901400000000001</v>
      </c>
      <c r="U402" s="348">
        <v>-4.7927</v>
      </c>
      <c r="V402" s="348">
        <v>3.7557999999999998</v>
      </c>
      <c r="W402" s="348">
        <v>-2.6831</v>
      </c>
      <c r="X402" s="348">
        <v>7.0000999999999998</v>
      </c>
      <c r="Y402" s="374"/>
      <c r="Z402" s="346">
        <v>15</v>
      </c>
      <c r="AA402" s="346">
        <v>173</v>
      </c>
      <c r="AB402" s="346">
        <v>75</v>
      </c>
      <c r="AC402" s="346">
        <v>147</v>
      </c>
      <c r="AD402" s="346">
        <v>177</v>
      </c>
      <c r="AE402" s="346">
        <v>93</v>
      </c>
      <c r="AF402" s="346">
        <v>10</v>
      </c>
      <c r="AG402" s="346" t="s">
        <v>430</v>
      </c>
      <c r="AH402" s="346" t="s">
        <v>430</v>
      </c>
      <c r="AI402" s="346" t="s">
        <v>430</v>
      </c>
      <c r="AJ402" s="346">
        <v>224</v>
      </c>
      <c r="AK402" s="346">
        <v>140</v>
      </c>
      <c r="AL402" s="346">
        <v>166</v>
      </c>
      <c r="AM402" s="346">
        <v>106</v>
      </c>
      <c r="AN402" s="346">
        <v>205</v>
      </c>
      <c r="AO402" s="373"/>
      <c r="AP402" s="348" t="s">
        <v>430</v>
      </c>
      <c r="AQ402" s="348" t="s">
        <v>430</v>
      </c>
      <c r="AR402" s="348" t="s">
        <v>430</v>
      </c>
      <c r="AS402" s="348" t="s">
        <v>430</v>
      </c>
      <c r="AT402" s="348">
        <v>-2.35</v>
      </c>
      <c r="AU402" s="351"/>
      <c r="AV402" s="346" t="s">
        <v>430</v>
      </c>
      <c r="AW402" s="346" t="s">
        <v>430</v>
      </c>
      <c r="AX402" s="346" t="s">
        <v>430</v>
      </c>
      <c r="AY402" s="346" t="s">
        <v>430</v>
      </c>
      <c r="AZ402" s="346">
        <v>156</v>
      </c>
      <c r="BA402" s="374"/>
      <c r="BB402" s="348">
        <v>12.9392244543376</v>
      </c>
      <c r="BC402" s="348">
        <v>0.99709259146040496</v>
      </c>
      <c r="BD402" s="348">
        <v>1.20335983898649E-2</v>
      </c>
      <c r="BE402" s="375">
        <v>-1.490030281657E-2</v>
      </c>
      <c r="BF402" s="374"/>
      <c r="BG402" s="372">
        <v>8.1600000000000006E-2</v>
      </c>
      <c r="BH402" s="373"/>
      <c r="BI402" s="843">
        <v>74.257999999999996</v>
      </c>
      <c r="BJ402" s="843">
        <v>25.4602</v>
      </c>
      <c r="BK402" s="348" t="s">
        <v>430</v>
      </c>
      <c r="BL402" s="843">
        <v>0.28179999999999999</v>
      </c>
      <c r="BM402" s="373"/>
      <c r="BN402" s="372" t="s">
        <v>4995</v>
      </c>
      <c r="BO402" s="372" t="s">
        <v>4996</v>
      </c>
      <c r="BP402" s="372" t="s">
        <v>430</v>
      </c>
      <c r="BQ402" s="372" t="s">
        <v>430</v>
      </c>
      <c r="BR402" s="372" t="s">
        <v>430</v>
      </c>
      <c r="BS402" s="373"/>
      <c r="BT402" s="354" t="s">
        <v>4846</v>
      </c>
    </row>
    <row r="403" spans="1:72" s="428" customFormat="1" x14ac:dyDescent="0.25">
      <c r="A403" s="345" t="s">
        <v>5665</v>
      </c>
      <c r="B403" s="373"/>
      <c r="C403" s="719">
        <v>43936</v>
      </c>
      <c r="D403" s="373"/>
      <c r="E403" s="346">
        <v>180.33699999999999</v>
      </c>
      <c r="F403" s="373"/>
      <c r="G403" s="347">
        <v>31.8489</v>
      </c>
      <c r="H403" s="374"/>
      <c r="I403" s="348">
        <v>-0.44390000000000002</v>
      </c>
      <c r="J403" s="348">
        <v>-0.71850000000000003</v>
      </c>
      <c r="K403" s="348">
        <v>-2.9479000000000002</v>
      </c>
      <c r="L403" s="348">
        <v>5.3563000000000001</v>
      </c>
      <c r="M403" s="348">
        <v>8.1097000000000001</v>
      </c>
      <c r="N403" s="350">
        <v>7.3083</v>
      </c>
      <c r="O403" s="348">
        <v>-1.2371000000000001</v>
      </c>
      <c r="P403" s="348">
        <v>16.466899999999999</v>
      </c>
      <c r="Q403" s="348">
        <v>11.3963</v>
      </c>
      <c r="R403" s="348" t="s">
        <v>430</v>
      </c>
      <c r="S403" s="348">
        <v>1.4690000000000001</v>
      </c>
      <c r="T403" s="348">
        <v>20.237200000000001</v>
      </c>
      <c r="U403" s="348">
        <v>4.8415999999999997</v>
      </c>
      <c r="V403" s="348">
        <v>7.1938000000000004</v>
      </c>
      <c r="W403" s="348">
        <v>-1.6688000000000001</v>
      </c>
      <c r="X403" s="348">
        <v>19.814</v>
      </c>
      <c r="Y403" s="374"/>
      <c r="Z403" s="346">
        <v>195</v>
      </c>
      <c r="AA403" s="346">
        <v>78</v>
      </c>
      <c r="AB403" s="346">
        <v>129</v>
      </c>
      <c r="AC403" s="346">
        <v>56</v>
      </c>
      <c r="AD403" s="346">
        <v>82</v>
      </c>
      <c r="AE403" s="346">
        <v>62</v>
      </c>
      <c r="AF403" s="346">
        <v>79</v>
      </c>
      <c r="AG403" s="346">
        <v>25</v>
      </c>
      <c r="AH403" s="346">
        <v>19</v>
      </c>
      <c r="AI403" s="346" t="s">
        <v>430</v>
      </c>
      <c r="AJ403" s="346">
        <v>96</v>
      </c>
      <c r="AK403" s="346">
        <v>60</v>
      </c>
      <c r="AL403" s="346">
        <v>62</v>
      </c>
      <c r="AM403" s="346">
        <v>86</v>
      </c>
      <c r="AN403" s="346">
        <v>79</v>
      </c>
      <c r="AO403" s="373"/>
      <c r="AP403" s="348" t="s">
        <v>430</v>
      </c>
      <c r="AQ403" s="348" t="s">
        <v>430</v>
      </c>
      <c r="AR403" s="348">
        <v>13.09</v>
      </c>
      <c r="AS403" s="348">
        <v>8.16</v>
      </c>
      <c r="AT403" s="348">
        <v>9.17</v>
      </c>
      <c r="AU403" s="351"/>
      <c r="AV403" s="346" t="s">
        <v>430</v>
      </c>
      <c r="AW403" s="346" t="s">
        <v>430</v>
      </c>
      <c r="AX403" s="346">
        <v>16</v>
      </c>
      <c r="AY403" s="346">
        <v>41</v>
      </c>
      <c r="AZ403" s="346">
        <v>60</v>
      </c>
      <c r="BA403" s="374"/>
      <c r="BB403" s="348">
        <v>16.935462908890301</v>
      </c>
      <c r="BC403" s="348">
        <v>0.99849067976633399</v>
      </c>
      <c r="BD403" s="348">
        <v>6.0158667063445401E-2</v>
      </c>
      <c r="BE403" s="375">
        <v>-5.3203578271053799E-2</v>
      </c>
      <c r="BF403" s="374"/>
      <c r="BG403" s="372">
        <v>0.26390000000000002</v>
      </c>
      <c r="BH403" s="373"/>
      <c r="BI403" s="843">
        <v>86.570999999999998</v>
      </c>
      <c r="BJ403" s="843">
        <v>13.2334</v>
      </c>
      <c r="BK403" s="348" t="s">
        <v>430</v>
      </c>
      <c r="BL403" s="843">
        <v>0.1956</v>
      </c>
      <c r="BM403" s="373"/>
      <c r="BN403" s="372" t="s">
        <v>1361</v>
      </c>
      <c r="BO403" s="372" t="s">
        <v>4552</v>
      </c>
      <c r="BP403" s="372" t="s">
        <v>4536</v>
      </c>
      <c r="BQ403" s="372" t="s">
        <v>4554</v>
      </c>
      <c r="BR403" s="372" t="s">
        <v>4537</v>
      </c>
      <c r="BS403" s="373"/>
      <c r="BT403" s="354" t="s">
        <v>463</v>
      </c>
    </row>
    <row r="404" spans="1:72" s="428" customFormat="1" x14ac:dyDescent="0.25">
      <c r="A404" s="345" t="s">
        <v>5666</v>
      </c>
      <c r="B404" s="373"/>
      <c r="C404" s="719">
        <v>45701</v>
      </c>
      <c r="D404" s="373"/>
      <c r="E404" s="346">
        <v>180.333</v>
      </c>
      <c r="F404" s="373"/>
      <c r="G404" s="347">
        <v>11.424799999999999</v>
      </c>
      <c r="H404" s="374"/>
      <c r="I404" s="348">
        <v>-0.43830000000000002</v>
      </c>
      <c r="J404" s="348">
        <v>0.71760000000000002</v>
      </c>
      <c r="K404" s="348">
        <v>0.79310000000000003</v>
      </c>
      <c r="L404" s="348">
        <v>7.1201999999999996</v>
      </c>
      <c r="M404" s="348">
        <v>9.1340000000000003</v>
      </c>
      <c r="N404" s="350">
        <v>6.7039999999999997</v>
      </c>
      <c r="O404" s="348" t="s">
        <v>430</v>
      </c>
      <c r="P404" s="348" t="s">
        <v>430</v>
      </c>
      <c r="Q404" s="348" t="s">
        <v>430</v>
      </c>
      <c r="R404" s="348" t="s">
        <v>430</v>
      </c>
      <c r="S404" s="348">
        <v>2.8279000000000001</v>
      </c>
      <c r="T404" s="348">
        <v>20.348500000000001</v>
      </c>
      <c r="U404" s="348">
        <v>5.2259000000000002</v>
      </c>
      <c r="V404" s="348">
        <v>9.3721999999999994</v>
      </c>
      <c r="W404" s="348">
        <v>-1.1208</v>
      </c>
      <c r="X404" s="348">
        <v>8.8391999999999999</v>
      </c>
      <c r="Y404" s="374"/>
      <c r="Z404" s="346">
        <v>185</v>
      </c>
      <c r="AA404" s="346">
        <v>11</v>
      </c>
      <c r="AB404" s="346">
        <v>18</v>
      </c>
      <c r="AC404" s="346">
        <v>42</v>
      </c>
      <c r="AD404" s="346">
        <v>44</v>
      </c>
      <c r="AE404" s="346">
        <v>76</v>
      </c>
      <c r="AF404" s="346" t="s">
        <v>430</v>
      </c>
      <c r="AG404" s="346" t="s">
        <v>430</v>
      </c>
      <c r="AH404" s="346" t="s">
        <v>430</v>
      </c>
      <c r="AI404" s="346" t="s">
        <v>430</v>
      </c>
      <c r="AJ404" s="346">
        <v>50</v>
      </c>
      <c r="AK404" s="346">
        <v>56</v>
      </c>
      <c r="AL404" s="346">
        <v>41</v>
      </c>
      <c r="AM404" s="346">
        <v>47</v>
      </c>
      <c r="AN404" s="346">
        <v>41</v>
      </c>
      <c r="AO404" s="373"/>
      <c r="AP404" s="348" t="s">
        <v>430</v>
      </c>
      <c r="AQ404" s="348" t="s">
        <v>430</v>
      </c>
      <c r="AR404" s="348" t="s">
        <v>430</v>
      </c>
      <c r="AS404" s="348" t="s">
        <v>430</v>
      </c>
      <c r="AT404" s="348">
        <v>10.54</v>
      </c>
      <c r="AU404" s="351"/>
      <c r="AV404" s="346" t="s">
        <v>430</v>
      </c>
      <c r="AW404" s="346" t="s">
        <v>430</v>
      </c>
      <c r="AX404" s="346" t="s">
        <v>430</v>
      </c>
      <c r="AY404" s="346" t="s">
        <v>430</v>
      </c>
      <c r="AZ404" s="346">
        <v>35</v>
      </c>
      <c r="BA404" s="374"/>
      <c r="BB404" s="348">
        <v>15.899112735228099</v>
      </c>
      <c r="BC404" s="348">
        <v>0.99690373043242198</v>
      </c>
      <c r="BD404" s="348">
        <v>5.1438287620636798E-2</v>
      </c>
      <c r="BE404" s="375">
        <v>-5.2838076869387497E-2</v>
      </c>
      <c r="BF404" s="374"/>
      <c r="BG404" s="372">
        <v>0.31469999999999998</v>
      </c>
      <c r="BH404" s="373"/>
      <c r="BI404" s="843">
        <v>46.022599999999997</v>
      </c>
      <c r="BJ404" s="843">
        <v>35.086199999999998</v>
      </c>
      <c r="BK404" s="843">
        <v>18.961200000000002</v>
      </c>
      <c r="BL404" s="843">
        <v>-7.0000000000000007E-2</v>
      </c>
      <c r="BM404" s="373"/>
      <c r="BN404" s="372" t="s">
        <v>4999</v>
      </c>
      <c r="BO404" s="372" t="s">
        <v>4726</v>
      </c>
      <c r="BP404" s="372" t="s">
        <v>4727</v>
      </c>
      <c r="BQ404" s="372" t="s">
        <v>4728</v>
      </c>
      <c r="BR404" s="372" t="s">
        <v>4729</v>
      </c>
      <c r="BS404" s="373"/>
      <c r="BT404" s="354" t="s">
        <v>4704</v>
      </c>
    </row>
    <row r="405" spans="1:72" s="428" customFormat="1" x14ac:dyDescent="0.25">
      <c r="A405" s="345" t="s">
        <v>5667</v>
      </c>
      <c r="B405" s="373"/>
      <c r="C405" s="719">
        <v>45987</v>
      </c>
      <c r="D405" s="373"/>
      <c r="E405" s="346">
        <v>166.46199999999999</v>
      </c>
      <c r="F405" s="373"/>
      <c r="G405" s="347">
        <v>9.2947000000000006</v>
      </c>
      <c r="H405" s="374"/>
      <c r="I405" s="348">
        <v>4.8399999999999999E-2</v>
      </c>
      <c r="J405" s="348">
        <v>-1.4755</v>
      </c>
      <c r="K405" s="348">
        <v>-4.2415000000000003</v>
      </c>
      <c r="L405" s="348">
        <v>2.5802999999999998</v>
      </c>
      <c r="M405" s="348">
        <v>1.212</v>
      </c>
      <c r="N405" s="350" t="s">
        <v>430</v>
      </c>
      <c r="O405" s="348" t="s">
        <v>430</v>
      </c>
      <c r="P405" s="348" t="s">
        <v>430</v>
      </c>
      <c r="Q405" s="348" t="s">
        <v>430</v>
      </c>
      <c r="R405" s="348" t="s">
        <v>430</v>
      </c>
      <c r="S405" s="348">
        <v>-0.61699999999999999</v>
      </c>
      <c r="T405" s="348">
        <v>9.2941000000000003</v>
      </c>
      <c r="U405" s="348">
        <v>-6.4843999999999999</v>
      </c>
      <c r="V405" s="348" t="s">
        <v>430</v>
      </c>
      <c r="W405" s="348">
        <v>-2.2578</v>
      </c>
      <c r="X405" s="348">
        <v>-7.0529999999999999</v>
      </c>
      <c r="Y405" s="374"/>
      <c r="Z405" s="346">
        <v>73</v>
      </c>
      <c r="AA405" s="346">
        <v>167</v>
      </c>
      <c r="AB405" s="346">
        <v>165</v>
      </c>
      <c r="AC405" s="346">
        <v>159</v>
      </c>
      <c r="AD405" s="346">
        <v>164</v>
      </c>
      <c r="AE405" s="346" t="s">
        <v>430</v>
      </c>
      <c r="AF405" s="346" t="s">
        <v>430</v>
      </c>
      <c r="AG405" s="346" t="s">
        <v>430</v>
      </c>
      <c r="AH405" s="346" t="s">
        <v>430</v>
      </c>
      <c r="AI405" s="346" t="s">
        <v>430</v>
      </c>
      <c r="AJ405" s="346">
        <v>173</v>
      </c>
      <c r="AK405" s="346">
        <v>177</v>
      </c>
      <c r="AL405" s="346">
        <v>178</v>
      </c>
      <c r="AM405" s="346" t="s">
        <v>430</v>
      </c>
      <c r="AN405" s="346">
        <v>106</v>
      </c>
      <c r="AO405" s="373"/>
      <c r="AP405" s="348" t="s">
        <v>430</v>
      </c>
      <c r="AQ405" s="348" t="s">
        <v>430</v>
      </c>
      <c r="AR405" s="348" t="s">
        <v>430</v>
      </c>
      <c r="AS405" s="348" t="s">
        <v>430</v>
      </c>
      <c r="AT405" s="348" t="s">
        <v>430</v>
      </c>
      <c r="AU405" s="351"/>
      <c r="AV405" s="346" t="s">
        <v>430</v>
      </c>
      <c r="AW405" s="346" t="s">
        <v>430</v>
      </c>
      <c r="AX405" s="346" t="s">
        <v>430</v>
      </c>
      <c r="AY405" s="346" t="s">
        <v>430</v>
      </c>
      <c r="AZ405" s="346" t="s">
        <v>430</v>
      </c>
      <c r="BA405" s="374"/>
      <c r="BB405" s="348">
        <v>14.0757168477757</v>
      </c>
      <c r="BC405" s="348">
        <v>1.00100090880087</v>
      </c>
      <c r="BD405" s="348">
        <v>-6.3255459817964099E-2</v>
      </c>
      <c r="BE405" s="375">
        <v>6.4837644581090606E-2</v>
      </c>
      <c r="BF405" s="374"/>
      <c r="BG405" s="372">
        <v>0.18329999999999999</v>
      </c>
      <c r="BH405" s="373"/>
      <c r="BI405" s="843">
        <v>81.846199999999996</v>
      </c>
      <c r="BJ405" s="843">
        <v>10.609500000000001</v>
      </c>
      <c r="BK405" s="843">
        <v>6.8493599999999999</v>
      </c>
      <c r="BL405" s="843">
        <v>0.69494</v>
      </c>
      <c r="BM405" s="373"/>
      <c r="BN405" s="372" t="s">
        <v>5001</v>
      </c>
      <c r="BO405" s="372" t="s">
        <v>5002</v>
      </c>
      <c r="BP405" s="372" t="s">
        <v>5003</v>
      </c>
      <c r="BQ405" s="372" t="s">
        <v>5004</v>
      </c>
      <c r="BR405" s="372" t="s">
        <v>5005</v>
      </c>
      <c r="BS405" s="373"/>
      <c r="BT405" s="354" t="s">
        <v>555</v>
      </c>
    </row>
    <row r="406" spans="1:72" s="428" customFormat="1" x14ac:dyDescent="0.25">
      <c r="A406" s="345" t="s">
        <v>5668</v>
      </c>
      <c r="B406" s="373"/>
      <c r="C406" s="719">
        <v>46210</v>
      </c>
      <c r="D406" s="373"/>
      <c r="E406" s="346">
        <v>155.386</v>
      </c>
      <c r="F406" s="373"/>
      <c r="G406" s="347">
        <v>10.097899999999999</v>
      </c>
      <c r="H406" s="374"/>
      <c r="I406" s="348">
        <v>-0.40629999999999999</v>
      </c>
      <c r="J406" s="348">
        <v>-1.0698000000000001</v>
      </c>
      <c r="K406" s="348">
        <v>-7.0354999999999999</v>
      </c>
      <c r="L406" s="348" t="s">
        <v>430</v>
      </c>
      <c r="M406" s="348" t="s">
        <v>430</v>
      </c>
      <c r="N406" s="350" t="s">
        <v>430</v>
      </c>
      <c r="O406" s="348" t="s">
        <v>430</v>
      </c>
      <c r="P406" s="348" t="s">
        <v>430</v>
      </c>
      <c r="Q406" s="348" t="s">
        <v>430</v>
      </c>
      <c r="R406" s="348" t="s">
        <v>430</v>
      </c>
      <c r="S406" s="348" t="s">
        <v>430</v>
      </c>
      <c r="T406" s="348" t="s">
        <v>430</v>
      </c>
      <c r="U406" s="348" t="s">
        <v>430</v>
      </c>
      <c r="V406" s="348" t="s">
        <v>430</v>
      </c>
      <c r="W406" s="348">
        <v>-4.5125000000000002</v>
      </c>
      <c r="X406" s="348">
        <v>0.97899999999999998</v>
      </c>
      <c r="Y406" s="374"/>
      <c r="Z406" s="346">
        <v>175</v>
      </c>
      <c r="AA406" s="346">
        <v>103</v>
      </c>
      <c r="AB406" s="346">
        <v>256</v>
      </c>
      <c r="AC406" s="346" t="s">
        <v>430</v>
      </c>
      <c r="AD406" s="346" t="s">
        <v>430</v>
      </c>
      <c r="AE406" s="346" t="s">
        <v>430</v>
      </c>
      <c r="AF406" s="346" t="s">
        <v>430</v>
      </c>
      <c r="AG406" s="346" t="s">
        <v>430</v>
      </c>
      <c r="AH406" s="346" t="s">
        <v>430</v>
      </c>
      <c r="AI406" s="346" t="s">
        <v>430</v>
      </c>
      <c r="AJ406" s="346" t="s">
        <v>430</v>
      </c>
      <c r="AK406" s="346" t="s">
        <v>430</v>
      </c>
      <c r="AL406" s="346" t="s">
        <v>430</v>
      </c>
      <c r="AM406" s="346" t="s">
        <v>430</v>
      </c>
      <c r="AN406" s="346">
        <v>256</v>
      </c>
      <c r="AO406" s="373"/>
      <c r="AP406" s="348" t="s">
        <v>430</v>
      </c>
      <c r="AQ406" s="348" t="s">
        <v>430</v>
      </c>
      <c r="AR406" s="348" t="s">
        <v>430</v>
      </c>
      <c r="AS406" s="348" t="s">
        <v>430</v>
      </c>
      <c r="AT406" s="348" t="s">
        <v>430</v>
      </c>
      <c r="AU406" s="351"/>
      <c r="AV406" s="346" t="s">
        <v>430</v>
      </c>
      <c r="AW406" s="346" t="s">
        <v>430</v>
      </c>
      <c r="AX406" s="346" t="s">
        <v>430</v>
      </c>
      <c r="AY406" s="346" t="s">
        <v>430</v>
      </c>
      <c r="AZ406" s="346" t="s">
        <v>430</v>
      </c>
      <c r="BA406" s="374"/>
      <c r="BB406" s="348">
        <v>43.5042713388561</v>
      </c>
      <c r="BC406" s="348">
        <v>0.99866916392919503</v>
      </c>
      <c r="BD406" s="348">
        <v>3.1102279807284999E-2</v>
      </c>
      <c r="BE406" s="375">
        <v>-2.62001549437141E-2</v>
      </c>
      <c r="BF406" s="374"/>
      <c r="BG406" s="372">
        <v>0.1118</v>
      </c>
      <c r="BH406" s="373"/>
      <c r="BI406" s="843">
        <v>73.826899999999995</v>
      </c>
      <c r="BJ406" s="843">
        <v>22.767700000000001</v>
      </c>
      <c r="BK406" s="843">
        <v>1.56833</v>
      </c>
      <c r="BL406" s="843">
        <v>1.83707</v>
      </c>
      <c r="BM406" s="373"/>
      <c r="BN406" s="372" t="s">
        <v>5007</v>
      </c>
      <c r="BO406" s="372" t="s">
        <v>5008</v>
      </c>
      <c r="BP406" s="372" t="s">
        <v>5009</v>
      </c>
      <c r="BQ406" s="372" t="s">
        <v>5010</v>
      </c>
      <c r="BR406" s="372" t="s">
        <v>430</v>
      </c>
      <c r="BS406" s="373"/>
      <c r="BT406" s="354" t="s">
        <v>555</v>
      </c>
    </row>
    <row r="407" spans="1:72" s="428" customFormat="1" x14ac:dyDescent="0.25">
      <c r="A407" s="345" t="s">
        <v>5669</v>
      </c>
      <c r="B407" s="373"/>
      <c r="C407" s="719">
        <v>45637</v>
      </c>
      <c r="D407" s="373"/>
      <c r="E407" s="346">
        <v>152.303</v>
      </c>
      <c r="F407" s="373"/>
      <c r="G407" s="347">
        <v>8.6258999999999997</v>
      </c>
      <c r="H407" s="374"/>
      <c r="I407" s="348">
        <v>-0.30509999999999998</v>
      </c>
      <c r="J407" s="348">
        <v>-2.7343999999999999</v>
      </c>
      <c r="K407" s="348">
        <v>-2.3003999999999998</v>
      </c>
      <c r="L407" s="348">
        <v>12.008699999999999</v>
      </c>
      <c r="M407" s="348">
        <v>12.4496</v>
      </c>
      <c r="N407" s="350">
        <v>-5.9878</v>
      </c>
      <c r="O407" s="348" t="s">
        <v>430</v>
      </c>
      <c r="P407" s="348" t="s">
        <v>430</v>
      </c>
      <c r="Q407" s="348" t="s">
        <v>430</v>
      </c>
      <c r="R407" s="348" t="s">
        <v>430</v>
      </c>
      <c r="S407" s="348">
        <v>11.679500000000001</v>
      </c>
      <c r="T407" s="348">
        <v>17.873999999999999</v>
      </c>
      <c r="U407" s="348">
        <v>-8.9845000000000006</v>
      </c>
      <c r="V407" s="348">
        <v>-1.2513000000000001</v>
      </c>
      <c r="W407" s="348">
        <v>-3.7256</v>
      </c>
      <c r="X407" s="348">
        <v>-8.1088000000000005</v>
      </c>
      <c r="Y407" s="374"/>
      <c r="Z407" s="346">
        <v>155</v>
      </c>
      <c r="AA407" s="346">
        <v>244</v>
      </c>
      <c r="AB407" s="346">
        <v>83</v>
      </c>
      <c r="AC407" s="346">
        <v>10</v>
      </c>
      <c r="AD407" s="346">
        <v>35</v>
      </c>
      <c r="AE407" s="346">
        <v>200</v>
      </c>
      <c r="AF407" s="346" t="s">
        <v>430</v>
      </c>
      <c r="AG407" s="346" t="s">
        <v>430</v>
      </c>
      <c r="AH407" s="346" t="s">
        <v>430</v>
      </c>
      <c r="AI407" s="346" t="s">
        <v>430</v>
      </c>
      <c r="AJ407" s="346">
        <v>2</v>
      </c>
      <c r="AK407" s="346">
        <v>82</v>
      </c>
      <c r="AL407" s="346">
        <v>192</v>
      </c>
      <c r="AM407" s="346">
        <v>162</v>
      </c>
      <c r="AN407" s="346">
        <v>249</v>
      </c>
      <c r="AO407" s="373"/>
      <c r="AP407" s="348" t="s">
        <v>430</v>
      </c>
      <c r="AQ407" s="348" t="s">
        <v>430</v>
      </c>
      <c r="AR407" s="348" t="s">
        <v>430</v>
      </c>
      <c r="AS407" s="348" t="s">
        <v>430</v>
      </c>
      <c r="AT407" s="348">
        <v>2.11</v>
      </c>
      <c r="AU407" s="351"/>
      <c r="AV407" s="346" t="s">
        <v>430</v>
      </c>
      <c r="AW407" s="346" t="s">
        <v>430</v>
      </c>
      <c r="AX407" s="346" t="s">
        <v>430</v>
      </c>
      <c r="AY407" s="346" t="s">
        <v>430</v>
      </c>
      <c r="AZ407" s="346">
        <v>104</v>
      </c>
      <c r="BA407" s="374"/>
      <c r="BB407" s="348">
        <v>22.060412961250101</v>
      </c>
      <c r="BC407" s="348">
        <v>0.998231028947279</v>
      </c>
      <c r="BD407" s="348">
        <v>-3.10367573127266E-2</v>
      </c>
      <c r="BE407" s="375">
        <v>-4.5187537335584803E-2</v>
      </c>
      <c r="BF407" s="374"/>
      <c r="BG407" s="372">
        <v>8.1699999999999995E-2</v>
      </c>
      <c r="BH407" s="373"/>
      <c r="BI407" s="843">
        <v>52.403300000000002</v>
      </c>
      <c r="BJ407" s="843">
        <v>36.083500000000001</v>
      </c>
      <c r="BK407" s="843">
        <v>11.347</v>
      </c>
      <c r="BL407" s="843">
        <v>0.16619999999999999</v>
      </c>
      <c r="BM407" s="373"/>
      <c r="BN407" s="372" t="s">
        <v>5012</v>
      </c>
      <c r="BO407" s="372" t="s">
        <v>5013</v>
      </c>
      <c r="BP407" s="372" t="s">
        <v>2170</v>
      </c>
      <c r="BQ407" s="372" t="s">
        <v>5014</v>
      </c>
      <c r="BR407" s="372" t="s">
        <v>5015</v>
      </c>
      <c r="BS407" s="373"/>
      <c r="BT407" s="354" t="s">
        <v>555</v>
      </c>
    </row>
    <row r="408" spans="1:72" s="428" customFormat="1" x14ac:dyDescent="0.25">
      <c r="A408" s="345" t="s">
        <v>5670</v>
      </c>
      <c r="B408" s="373"/>
      <c r="C408" s="719">
        <v>44909</v>
      </c>
      <c r="D408" s="373"/>
      <c r="E408" s="346">
        <v>158.24799999999999</v>
      </c>
      <c r="F408" s="373"/>
      <c r="G408" s="347">
        <v>20.566400000000002</v>
      </c>
      <c r="H408" s="374"/>
      <c r="I408" s="348">
        <v>-0.51080000000000003</v>
      </c>
      <c r="J408" s="348">
        <v>-0.3957</v>
      </c>
      <c r="K408" s="348">
        <v>0.27500000000000002</v>
      </c>
      <c r="L408" s="348">
        <v>10.0555</v>
      </c>
      <c r="M408" s="348">
        <v>14.2959</v>
      </c>
      <c r="N408" s="350">
        <v>20.179300000000001</v>
      </c>
      <c r="O408" s="348">
        <v>7.0449999999999999</v>
      </c>
      <c r="P408" s="348">
        <v>20.285799999999998</v>
      </c>
      <c r="Q408" s="348" t="s">
        <v>430</v>
      </c>
      <c r="R408" s="348" t="s">
        <v>430</v>
      </c>
      <c r="S408" s="348">
        <v>5.0121000000000002</v>
      </c>
      <c r="T408" s="348">
        <v>19.602</v>
      </c>
      <c r="U408" s="348">
        <v>17.1187</v>
      </c>
      <c r="V408" s="348">
        <v>23.934999999999999</v>
      </c>
      <c r="W408" s="348">
        <v>-2.3266</v>
      </c>
      <c r="X408" s="348">
        <v>21.248699999999999</v>
      </c>
      <c r="Y408" s="374"/>
      <c r="Z408" s="346">
        <v>201</v>
      </c>
      <c r="AA408" s="346">
        <v>54</v>
      </c>
      <c r="AB408" s="346">
        <v>33</v>
      </c>
      <c r="AC408" s="346">
        <v>16</v>
      </c>
      <c r="AD408" s="346">
        <v>33</v>
      </c>
      <c r="AE408" s="346">
        <v>9</v>
      </c>
      <c r="AF408" s="346">
        <v>9</v>
      </c>
      <c r="AG408" s="346">
        <v>4</v>
      </c>
      <c r="AH408" s="346" t="s">
        <v>430</v>
      </c>
      <c r="AI408" s="346" t="s">
        <v>430</v>
      </c>
      <c r="AJ408" s="346">
        <v>22</v>
      </c>
      <c r="AK408" s="346">
        <v>63</v>
      </c>
      <c r="AL408" s="346">
        <v>9</v>
      </c>
      <c r="AM408" s="346">
        <v>7</v>
      </c>
      <c r="AN408" s="346">
        <v>110</v>
      </c>
      <c r="AO408" s="373"/>
      <c r="AP408" s="348" t="s">
        <v>430</v>
      </c>
      <c r="AQ408" s="348" t="s">
        <v>430</v>
      </c>
      <c r="AR408" s="348" t="s">
        <v>430</v>
      </c>
      <c r="AS408" s="348">
        <v>16.71</v>
      </c>
      <c r="AT408" s="348">
        <v>28.88</v>
      </c>
      <c r="AU408" s="351"/>
      <c r="AV408" s="346" t="s">
        <v>430</v>
      </c>
      <c r="AW408" s="346" t="s">
        <v>430</v>
      </c>
      <c r="AX408" s="346" t="s">
        <v>430</v>
      </c>
      <c r="AY408" s="346">
        <v>4</v>
      </c>
      <c r="AZ408" s="346">
        <v>10</v>
      </c>
      <c r="BA408" s="374"/>
      <c r="BB408" s="348">
        <v>13.212533747473699</v>
      </c>
      <c r="BC408" s="348">
        <v>0.99627243953665301</v>
      </c>
      <c r="BD408" s="348">
        <v>8.2714034447370396E-2</v>
      </c>
      <c r="BE408" s="375">
        <v>-5.0359376314719199E-2</v>
      </c>
      <c r="BF408" s="374"/>
      <c r="BG408" s="372">
        <v>0.1802</v>
      </c>
      <c r="BH408" s="373"/>
      <c r="BI408" s="843">
        <v>47.682699999999997</v>
      </c>
      <c r="BJ408" s="843">
        <v>45.551600000000001</v>
      </c>
      <c r="BK408" s="843">
        <v>6.7220899999999997</v>
      </c>
      <c r="BL408" s="843">
        <v>4.3610000000000003E-2</v>
      </c>
      <c r="BM408" s="373"/>
      <c r="BN408" s="372" t="s">
        <v>5017</v>
      </c>
      <c r="BO408" s="372" t="s">
        <v>4974</v>
      </c>
      <c r="BP408" s="372" t="s">
        <v>430</v>
      </c>
      <c r="BQ408" s="372" t="s">
        <v>430</v>
      </c>
      <c r="BR408" s="372" t="s">
        <v>430</v>
      </c>
      <c r="BS408" s="373"/>
      <c r="BT408" s="354" t="s">
        <v>555</v>
      </c>
    </row>
    <row r="409" spans="1:72" s="428" customFormat="1" x14ac:dyDescent="0.25">
      <c r="A409" s="345" t="s">
        <v>5671</v>
      </c>
      <c r="B409" s="373"/>
      <c r="C409" s="719">
        <v>45084</v>
      </c>
      <c r="D409" s="373"/>
      <c r="E409" s="346">
        <v>150.113</v>
      </c>
      <c r="F409" s="373"/>
      <c r="G409" s="347">
        <v>14.928699999999999</v>
      </c>
      <c r="H409" s="374"/>
      <c r="I409" s="348">
        <v>9.9900000000000003E-2</v>
      </c>
      <c r="J409" s="348">
        <v>-1.1579999999999999</v>
      </c>
      <c r="K409" s="348">
        <v>-4.5339</v>
      </c>
      <c r="L409" s="348">
        <v>1.8954</v>
      </c>
      <c r="M409" s="348">
        <v>1.5012000000000001</v>
      </c>
      <c r="N409" s="350">
        <v>1.1484000000000001</v>
      </c>
      <c r="O409" s="348">
        <v>0.47560000000000002</v>
      </c>
      <c r="P409" s="348">
        <v>11.467700000000001</v>
      </c>
      <c r="Q409" s="348" t="s">
        <v>430</v>
      </c>
      <c r="R409" s="348" t="s">
        <v>430</v>
      </c>
      <c r="S409" s="348">
        <v>-0.3019</v>
      </c>
      <c r="T409" s="348">
        <v>9.4872999999999994</v>
      </c>
      <c r="U409" s="348">
        <v>-2.8464999999999998</v>
      </c>
      <c r="V409" s="348">
        <v>2.6783000000000001</v>
      </c>
      <c r="W409" s="348">
        <v>-2.3828</v>
      </c>
      <c r="X409" s="348">
        <v>13.065899999999999</v>
      </c>
      <c r="Y409" s="374"/>
      <c r="Z409" s="346">
        <v>63</v>
      </c>
      <c r="AA409" s="346">
        <v>120</v>
      </c>
      <c r="AB409" s="346">
        <v>205</v>
      </c>
      <c r="AC409" s="346">
        <v>177</v>
      </c>
      <c r="AD409" s="346">
        <v>154</v>
      </c>
      <c r="AE409" s="346">
        <v>121</v>
      </c>
      <c r="AF409" s="346">
        <v>44</v>
      </c>
      <c r="AG409" s="346">
        <v>52</v>
      </c>
      <c r="AH409" s="346" t="s">
        <v>430</v>
      </c>
      <c r="AI409" s="346" t="s">
        <v>430</v>
      </c>
      <c r="AJ409" s="346">
        <v>163</v>
      </c>
      <c r="AK409" s="346">
        <v>172</v>
      </c>
      <c r="AL409" s="346">
        <v>142</v>
      </c>
      <c r="AM409" s="346">
        <v>130</v>
      </c>
      <c r="AN409" s="346">
        <v>117</v>
      </c>
      <c r="AO409" s="373"/>
      <c r="AP409" s="348" t="s">
        <v>430</v>
      </c>
      <c r="AQ409" s="348" t="s">
        <v>430</v>
      </c>
      <c r="AR409" s="348" t="s">
        <v>430</v>
      </c>
      <c r="AS409" s="348">
        <v>5.37</v>
      </c>
      <c r="AT409" s="348">
        <v>-1.65</v>
      </c>
      <c r="AU409" s="351"/>
      <c r="AV409" s="346" t="s">
        <v>430</v>
      </c>
      <c r="AW409" s="346" t="s">
        <v>430</v>
      </c>
      <c r="AX409" s="346" t="s">
        <v>430</v>
      </c>
      <c r="AY409" s="346">
        <v>54</v>
      </c>
      <c r="AZ409" s="346">
        <v>140</v>
      </c>
      <c r="BA409" s="374"/>
      <c r="BB409" s="348">
        <v>11.901548973449501</v>
      </c>
      <c r="BC409" s="348">
        <v>0.99680856134350904</v>
      </c>
      <c r="BD409" s="348">
        <v>4.8586842678315499E-2</v>
      </c>
      <c r="BE409" s="375">
        <v>-4.8846378672446303E-2</v>
      </c>
      <c r="BF409" s="374"/>
      <c r="BG409" s="372">
        <v>5.8999999999999997E-2</v>
      </c>
      <c r="BH409" s="373"/>
      <c r="BI409" s="843">
        <v>96.566199999999995</v>
      </c>
      <c r="BJ409" s="843">
        <v>3.6764999999999999</v>
      </c>
      <c r="BK409" s="348" t="s">
        <v>430</v>
      </c>
      <c r="BL409" s="843">
        <v>-0.2427</v>
      </c>
      <c r="BM409" s="373"/>
      <c r="BN409" s="372" t="s">
        <v>5019</v>
      </c>
      <c r="BO409" s="372" t="s">
        <v>5020</v>
      </c>
      <c r="BP409" s="372" t="s">
        <v>5021</v>
      </c>
      <c r="BQ409" s="372" t="s">
        <v>1269</v>
      </c>
      <c r="BR409" s="372" t="s">
        <v>4883</v>
      </c>
      <c r="BS409" s="373"/>
      <c r="BT409" s="354" t="s">
        <v>555</v>
      </c>
    </row>
    <row r="410" spans="1:72" s="428" customFormat="1" x14ac:dyDescent="0.25">
      <c r="A410" s="345" t="s">
        <v>5672</v>
      </c>
      <c r="B410" s="373"/>
      <c r="C410" s="719">
        <v>41275</v>
      </c>
      <c r="D410" s="373"/>
      <c r="E410" s="346">
        <v>144.47</v>
      </c>
      <c r="F410" s="373"/>
      <c r="G410" s="347">
        <v>192.84979999999999</v>
      </c>
      <c r="H410" s="374"/>
      <c r="I410" s="348">
        <v>-0.16619999999999999</v>
      </c>
      <c r="J410" s="348">
        <v>-1.0926</v>
      </c>
      <c r="K410" s="348">
        <v>-3.8531</v>
      </c>
      <c r="L410" s="348">
        <v>3.4563000000000001</v>
      </c>
      <c r="M410" s="348">
        <v>5.3571</v>
      </c>
      <c r="N410" s="350">
        <v>4.2607999999999997</v>
      </c>
      <c r="O410" s="348">
        <v>0.39340000000000003</v>
      </c>
      <c r="P410" s="348">
        <v>13.8095</v>
      </c>
      <c r="Q410" s="348">
        <v>11.1928</v>
      </c>
      <c r="R410" s="348">
        <v>11.9306</v>
      </c>
      <c r="S410" s="348">
        <v>0.61280000000000001</v>
      </c>
      <c r="T410" s="348">
        <v>15.178100000000001</v>
      </c>
      <c r="U410" s="348">
        <v>1.5193000000000001</v>
      </c>
      <c r="V410" s="348">
        <v>4.9194000000000004</v>
      </c>
      <c r="W410" s="348">
        <v>-2.1381999999999999</v>
      </c>
      <c r="X410" s="348">
        <v>12.045199999999999</v>
      </c>
      <c r="Y410" s="374"/>
      <c r="Z410" s="346">
        <v>137</v>
      </c>
      <c r="AA410" s="346">
        <v>109</v>
      </c>
      <c r="AB410" s="346">
        <v>154</v>
      </c>
      <c r="AC410" s="346">
        <v>133</v>
      </c>
      <c r="AD410" s="346">
        <v>97</v>
      </c>
      <c r="AE410" s="346">
        <v>86</v>
      </c>
      <c r="AF410" s="346">
        <v>48</v>
      </c>
      <c r="AG410" s="346">
        <v>44</v>
      </c>
      <c r="AH410" s="346">
        <v>20</v>
      </c>
      <c r="AI410" s="346">
        <v>3</v>
      </c>
      <c r="AJ410" s="346">
        <v>125</v>
      </c>
      <c r="AK410" s="346">
        <v>107</v>
      </c>
      <c r="AL410" s="346">
        <v>95</v>
      </c>
      <c r="AM410" s="346">
        <v>92</v>
      </c>
      <c r="AN410" s="346">
        <v>101</v>
      </c>
      <c r="AO410" s="373"/>
      <c r="AP410" s="348">
        <v>13.44</v>
      </c>
      <c r="AQ410" s="348">
        <v>14.57</v>
      </c>
      <c r="AR410" s="348">
        <v>11.86</v>
      </c>
      <c r="AS410" s="348">
        <v>7.03</v>
      </c>
      <c r="AT410" s="348">
        <v>4.24</v>
      </c>
      <c r="AU410" s="351"/>
      <c r="AV410" s="346">
        <v>3</v>
      </c>
      <c r="AW410" s="346">
        <v>8</v>
      </c>
      <c r="AX410" s="346">
        <v>17</v>
      </c>
      <c r="AY410" s="346">
        <v>42</v>
      </c>
      <c r="AZ410" s="346">
        <v>86</v>
      </c>
      <c r="BA410" s="374"/>
      <c r="BB410" s="348">
        <v>13.4371184400632</v>
      </c>
      <c r="BC410" s="348">
        <v>0.98005555898473595</v>
      </c>
      <c r="BD410" s="348">
        <v>5.7173809093030097E-2</v>
      </c>
      <c r="BE410" s="375">
        <v>-4.2585928354916897E-2</v>
      </c>
      <c r="BF410" s="374"/>
      <c r="BG410" s="372">
        <v>3.9238</v>
      </c>
      <c r="BH410" s="373"/>
      <c r="BI410" s="843">
        <v>88.198999999999998</v>
      </c>
      <c r="BJ410" s="843">
        <v>10.847099999999999</v>
      </c>
      <c r="BK410" s="348" t="s">
        <v>430</v>
      </c>
      <c r="BL410" s="843">
        <v>0.95389999999999997</v>
      </c>
      <c r="BM410" s="373"/>
      <c r="BN410" s="372" t="s">
        <v>5023</v>
      </c>
      <c r="BO410" s="372" t="s">
        <v>5024</v>
      </c>
      <c r="BP410" s="372" t="s">
        <v>5025</v>
      </c>
      <c r="BQ410" s="372" t="s">
        <v>1258</v>
      </c>
      <c r="BR410" s="372" t="s">
        <v>5026</v>
      </c>
      <c r="BS410" s="373"/>
      <c r="BT410" s="354" t="s">
        <v>555</v>
      </c>
    </row>
    <row r="411" spans="1:72" s="428" customFormat="1" x14ac:dyDescent="0.25">
      <c r="A411" s="345" t="s">
        <v>5673</v>
      </c>
      <c r="B411" s="373"/>
      <c r="C411" s="719">
        <v>45377</v>
      </c>
      <c r="D411" s="373"/>
      <c r="E411" s="346">
        <v>177.24100000000001</v>
      </c>
      <c r="F411" s="373"/>
      <c r="G411" s="347">
        <v>9.7949999999999999</v>
      </c>
      <c r="H411" s="374"/>
      <c r="I411" s="348">
        <v>-2.0400000000000001E-2</v>
      </c>
      <c r="J411" s="348">
        <v>-4.8105000000000002</v>
      </c>
      <c r="K411" s="348">
        <v>-3.0064000000000002</v>
      </c>
      <c r="L411" s="348">
        <v>16.744700000000002</v>
      </c>
      <c r="M411" s="348">
        <v>17.201499999999999</v>
      </c>
      <c r="N411" s="350">
        <v>-1.4350000000000001</v>
      </c>
      <c r="O411" s="348">
        <v>-8.4359000000000002</v>
      </c>
      <c r="P411" s="348" t="s">
        <v>430</v>
      </c>
      <c r="Q411" s="348" t="s">
        <v>430</v>
      </c>
      <c r="R411" s="348" t="s">
        <v>430</v>
      </c>
      <c r="S411" s="348">
        <v>5.3338999999999999</v>
      </c>
      <c r="T411" s="348">
        <v>34.029400000000003</v>
      </c>
      <c r="U411" s="348">
        <v>-0.66020000000000001</v>
      </c>
      <c r="V411" s="348">
        <v>0.41310000000000002</v>
      </c>
      <c r="W411" s="348">
        <v>-3.6684000000000001</v>
      </c>
      <c r="X411" s="348">
        <v>-0.83840000000000003</v>
      </c>
      <c r="Y411" s="374"/>
      <c r="Z411" s="346">
        <v>94</v>
      </c>
      <c r="AA411" s="346">
        <v>249</v>
      </c>
      <c r="AB411" s="346">
        <v>131</v>
      </c>
      <c r="AC411" s="346">
        <v>4</v>
      </c>
      <c r="AD411" s="346">
        <v>24</v>
      </c>
      <c r="AE411" s="346">
        <v>156</v>
      </c>
      <c r="AF411" s="346">
        <v>137</v>
      </c>
      <c r="AG411" s="346" t="s">
        <v>430</v>
      </c>
      <c r="AH411" s="346" t="s">
        <v>430</v>
      </c>
      <c r="AI411" s="346" t="s">
        <v>430</v>
      </c>
      <c r="AJ411" s="346">
        <v>21</v>
      </c>
      <c r="AK411" s="346">
        <v>8</v>
      </c>
      <c r="AL411" s="346">
        <v>108</v>
      </c>
      <c r="AM411" s="346">
        <v>157</v>
      </c>
      <c r="AN411" s="346">
        <v>248</v>
      </c>
      <c r="AO411" s="373"/>
      <c r="AP411" s="348" t="s">
        <v>430</v>
      </c>
      <c r="AQ411" s="348" t="s">
        <v>430</v>
      </c>
      <c r="AR411" s="348" t="s">
        <v>430</v>
      </c>
      <c r="AS411" s="348" t="s">
        <v>430</v>
      </c>
      <c r="AT411" s="348">
        <v>7.78</v>
      </c>
      <c r="AU411" s="351"/>
      <c r="AV411" s="346" t="s">
        <v>430</v>
      </c>
      <c r="AW411" s="346" t="s">
        <v>430</v>
      </c>
      <c r="AX411" s="346" t="s">
        <v>430</v>
      </c>
      <c r="AY411" s="346" t="s">
        <v>430</v>
      </c>
      <c r="AZ411" s="346">
        <v>73</v>
      </c>
      <c r="BA411" s="374"/>
      <c r="BB411" s="348">
        <v>34.495614206556802</v>
      </c>
      <c r="BC411" s="348">
        <v>0.99813852064165798</v>
      </c>
      <c r="BD411" s="348">
        <v>-9.3804552555063307E-3</v>
      </c>
      <c r="BE411" s="375">
        <v>-4.1344696680710703E-2</v>
      </c>
      <c r="BF411" s="374"/>
      <c r="BG411" s="372">
        <v>0.15640000000000001</v>
      </c>
      <c r="BH411" s="373"/>
      <c r="BI411" s="843">
        <v>18.868300000000001</v>
      </c>
      <c r="BJ411" s="843">
        <v>65.627600000000001</v>
      </c>
      <c r="BK411" s="843">
        <v>15.0862</v>
      </c>
      <c r="BL411" s="843">
        <v>0.41789999999999999</v>
      </c>
      <c r="BM411" s="373"/>
      <c r="BN411" s="372" t="s">
        <v>5028</v>
      </c>
      <c r="BO411" s="372" t="s">
        <v>5029</v>
      </c>
      <c r="BP411" s="372" t="s">
        <v>430</v>
      </c>
      <c r="BQ411" s="372" t="s">
        <v>430</v>
      </c>
      <c r="BR411" s="372" t="s">
        <v>430</v>
      </c>
      <c r="BS411" s="373"/>
      <c r="BT411" s="354" t="s">
        <v>555</v>
      </c>
    </row>
    <row r="412" spans="1:72" s="428" customFormat="1" x14ac:dyDescent="0.25">
      <c r="A412" s="345" t="s">
        <v>5674</v>
      </c>
      <c r="B412" s="373"/>
      <c r="C412" s="719">
        <v>45707</v>
      </c>
      <c r="D412" s="373"/>
      <c r="E412" s="346">
        <v>138.499</v>
      </c>
      <c r="F412" s="373"/>
      <c r="G412" s="347">
        <v>10.7095</v>
      </c>
      <c r="H412" s="374"/>
      <c r="I412" s="348">
        <v>-0.41189999999999999</v>
      </c>
      <c r="J412" s="348">
        <v>-1.8557999999999999</v>
      </c>
      <c r="K412" s="348">
        <v>-4.5388999999999999</v>
      </c>
      <c r="L412" s="348">
        <v>2.2709000000000001</v>
      </c>
      <c r="M412" s="348">
        <v>1.7065999999999999</v>
      </c>
      <c r="N412" s="350">
        <v>-2.9285999999999999</v>
      </c>
      <c r="O412" s="348" t="s">
        <v>430</v>
      </c>
      <c r="P412" s="348" t="s">
        <v>430</v>
      </c>
      <c r="Q412" s="348" t="s">
        <v>430</v>
      </c>
      <c r="R412" s="348" t="s">
        <v>430</v>
      </c>
      <c r="S412" s="348">
        <v>3.08</v>
      </c>
      <c r="T412" s="348">
        <v>10.6365</v>
      </c>
      <c r="U412" s="348">
        <v>-4.8087</v>
      </c>
      <c r="V412" s="348">
        <v>0.26400000000000001</v>
      </c>
      <c r="W412" s="348">
        <v>-3.2713999999999999</v>
      </c>
      <c r="X412" s="348">
        <v>4.5033000000000003</v>
      </c>
      <c r="Y412" s="374"/>
      <c r="Z412" s="346">
        <v>181</v>
      </c>
      <c r="AA412" s="346">
        <v>220</v>
      </c>
      <c r="AB412" s="346">
        <v>207</v>
      </c>
      <c r="AC412" s="346">
        <v>172</v>
      </c>
      <c r="AD412" s="346">
        <v>150</v>
      </c>
      <c r="AE412" s="346">
        <v>162</v>
      </c>
      <c r="AF412" s="346" t="s">
        <v>430</v>
      </c>
      <c r="AG412" s="346" t="s">
        <v>430</v>
      </c>
      <c r="AH412" s="346" t="s">
        <v>430</v>
      </c>
      <c r="AI412" s="346" t="s">
        <v>430</v>
      </c>
      <c r="AJ412" s="346">
        <v>43</v>
      </c>
      <c r="AK412" s="346">
        <v>161</v>
      </c>
      <c r="AL412" s="346">
        <v>168</v>
      </c>
      <c r="AM412" s="346">
        <v>159</v>
      </c>
      <c r="AN412" s="346">
        <v>233</v>
      </c>
      <c r="AO412" s="373"/>
      <c r="AP412" s="348" t="s">
        <v>430</v>
      </c>
      <c r="AQ412" s="348" t="s">
        <v>430</v>
      </c>
      <c r="AR412" s="348" t="s">
        <v>430</v>
      </c>
      <c r="AS412" s="348" t="s">
        <v>430</v>
      </c>
      <c r="AT412" s="348">
        <v>-2.34</v>
      </c>
      <c r="AU412" s="351"/>
      <c r="AV412" s="346" t="s">
        <v>430</v>
      </c>
      <c r="AW412" s="346" t="s">
        <v>430</v>
      </c>
      <c r="AX412" s="346" t="s">
        <v>430</v>
      </c>
      <c r="AY412" s="346" t="s">
        <v>430</v>
      </c>
      <c r="AZ412" s="346">
        <v>155</v>
      </c>
      <c r="BA412" s="374"/>
      <c r="BB412" s="348">
        <v>12.5520350809498</v>
      </c>
      <c r="BC412" s="348">
        <v>0.99873530501269103</v>
      </c>
      <c r="BD412" s="348">
        <v>1.6827045550153099E-2</v>
      </c>
      <c r="BE412" s="375">
        <v>-3.2975678817750903E-2</v>
      </c>
      <c r="BF412" s="374"/>
      <c r="BG412" s="372">
        <v>7.1400000000000005E-2</v>
      </c>
      <c r="BH412" s="373"/>
      <c r="BI412" s="843">
        <v>89.692300000000003</v>
      </c>
      <c r="BJ412" s="843">
        <v>9.9998799999999992</v>
      </c>
      <c r="BK412" s="348" t="s">
        <v>430</v>
      </c>
      <c r="BL412" s="843">
        <v>0.30781999999999998</v>
      </c>
      <c r="BM412" s="373"/>
      <c r="BN412" s="372" t="s">
        <v>5031</v>
      </c>
      <c r="BO412" s="372" t="s">
        <v>5032</v>
      </c>
      <c r="BP412" s="372" t="s">
        <v>5033</v>
      </c>
      <c r="BQ412" s="372" t="s">
        <v>5034</v>
      </c>
      <c r="BR412" s="372" t="s">
        <v>5035</v>
      </c>
      <c r="BS412" s="373"/>
      <c r="BT412" s="354" t="s">
        <v>555</v>
      </c>
    </row>
    <row r="413" spans="1:72" s="428" customFormat="1" x14ac:dyDescent="0.25">
      <c r="A413" s="345" t="s">
        <v>5675</v>
      </c>
      <c r="B413" s="373"/>
      <c r="C413" s="719">
        <v>45408</v>
      </c>
      <c r="D413" s="373"/>
      <c r="E413" s="346">
        <v>138.47</v>
      </c>
      <c r="F413" s="373"/>
      <c r="G413" s="347">
        <v>12.392099999999999</v>
      </c>
      <c r="H413" s="374"/>
      <c r="I413" s="348">
        <v>-0.26719999999999999</v>
      </c>
      <c r="J413" s="348">
        <v>-0.7298</v>
      </c>
      <c r="K413" s="348">
        <v>-2.4943</v>
      </c>
      <c r="L413" s="348">
        <v>5.6994999999999996</v>
      </c>
      <c r="M413" s="348">
        <v>7.3438999999999997</v>
      </c>
      <c r="N413" s="350">
        <v>6.9528999999999996</v>
      </c>
      <c r="O413" s="348">
        <v>3.464</v>
      </c>
      <c r="P413" s="348" t="s">
        <v>430</v>
      </c>
      <c r="Q413" s="348" t="s">
        <v>430</v>
      </c>
      <c r="R413" s="348" t="s">
        <v>430</v>
      </c>
      <c r="S413" s="348">
        <v>2.9689000000000001</v>
      </c>
      <c r="T413" s="348">
        <v>16.3567</v>
      </c>
      <c r="U413" s="348">
        <v>4.5517000000000003</v>
      </c>
      <c r="V413" s="348">
        <v>8.6188000000000002</v>
      </c>
      <c r="W413" s="348">
        <v>-2.0558000000000001</v>
      </c>
      <c r="X413" s="348">
        <v>9.4494000000000007</v>
      </c>
      <c r="Y413" s="374"/>
      <c r="Z413" s="346">
        <v>152</v>
      </c>
      <c r="AA413" s="346">
        <v>85</v>
      </c>
      <c r="AB413" s="346">
        <v>100</v>
      </c>
      <c r="AC413" s="346">
        <v>52</v>
      </c>
      <c r="AD413" s="346">
        <v>85</v>
      </c>
      <c r="AE413" s="346">
        <v>67</v>
      </c>
      <c r="AF413" s="346">
        <v>28</v>
      </c>
      <c r="AG413" s="346" t="s">
        <v>430</v>
      </c>
      <c r="AH413" s="346" t="s">
        <v>430</v>
      </c>
      <c r="AI413" s="346" t="s">
        <v>430</v>
      </c>
      <c r="AJ413" s="346">
        <v>47</v>
      </c>
      <c r="AK413" s="346">
        <v>94</v>
      </c>
      <c r="AL413" s="346">
        <v>64</v>
      </c>
      <c r="AM413" s="346">
        <v>65</v>
      </c>
      <c r="AN413" s="346">
        <v>94</v>
      </c>
      <c r="AO413" s="373"/>
      <c r="AP413" s="348" t="s">
        <v>430</v>
      </c>
      <c r="AQ413" s="348" t="s">
        <v>430</v>
      </c>
      <c r="AR413" s="348" t="s">
        <v>430</v>
      </c>
      <c r="AS413" s="348" t="s">
        <v>430</v>
      </c>
      <c r="AT413" s="348">
        <v>9.7799999999999994</v>
      </c>
      <c r="AU413" s="351"/>
      <c r="AV413" s="346" t="s">
        <v>430</v>
      </c>
      <c r="AW413" s="346" t="s">
        <v>430</v>
      </c>
      <c r="AX413" s="346" t="s">
        <v>430</v>
      </c>
      <c r="AY413" s="346" t="s">
        <v>430</v>
      </c>
      <c r="AZ413" s="346">
        <v>44</v>
      </c>
      <c r="BA413" s="374"/>
      <c r="BB413" s="348">
        <v>15.0223628982472</v>
      </c>
      <c r="BC413" s="348">
        <v>0.99850610948629903</v>
      </c>
      <c r="BD413" s="348">
        <v>3.02604737686329E-2</v>
      </c>
      <c r="BE413" s="375">
        <v>-5.3427314740295197E-2</v>
      </c>
      <c r="BF413" s="374"/>
      <c r="BG413" s="372">
        <v>0.123</v>
      </c>
      <c r="BH413" s="373"/>
      <c r="BI413" s="348">
        <v>51.444299999999998</v>
      </c>
      <c r="BJ413" s="348">
        <v>29.271599999999999</v>
      </c>
      <c r="BK413" s="348">
        <v>19.241399999999999</v>
      </c>
      <c r="BL413" s="348">
        <v>4.2700000000000002E-2</v>
      </c>
      <c r="BM413" s="373"/>
      <c r="BN413" s="372" t="s">
        <v>5037</v>
      </c>
      <c r="BO413" s="372" t="s">
        <v>5038</v>
      </c>
      <c r="BP413" s="372" t="s">
        <v>5039</v>
      </c>
      <c r="BQ413" s="372" t="s">
        <v>1541</v>
      </c>
      <c r="BR413" s="372" t="s">
        <v>5040</v>
      </c>
      <c r="BS413" s="373"/>
      <c r="BT413" s="354" t="s">
        <v>4704</v>
      </c>
    </row>
    <row r="414" spans="1:72" s="428" customFormat="1" x14ac:dyDescent="0.25">
      <c r="A414" s="345" t="s">
        <v>5676</v>
      </c>
      <c r="B414" s="373"/>
      <c r="C414" s="719">
        <v>45351</v>
      </c>
      <c r="D414" s="373"/>
      <c r="E414" s="346">
        <v>140.346</v>
      </c>
      <c r="F414" s="373"/>
      <c r="G414" s="347">
        <v>12.310499999999999</v>
      </c>
      <c r="H414" s="374"/>
      <c r="I414" s="348">
        <v>6.4999999999999997E-3</v>
      </c>
      <c r="J414" s="348">
        <v>-6.25E-2</v>
      </c>
      <c r="K414" s="348">
        <v>0.5111</v>
      </c>
      <c r="L414" s="348">
        <v>10.0124</v>
      </c>
      <c r="M414" s="348">
        <v>20.043900000000001</v>
      </c>
      <c r="N414" s="350">
        <v>8.0693000000000001</v>
      </c>
      <c r="O414" s="348">
        <v>0.27650000000000002</v>
      </c>
      <c r="P414" s="348" t="s">
        <v>430</v>
      </c>
      <c r="Q414" s="348" t="s">
        <v>430</v>
      </c>
      <c r="R414" s="348" t="s">
        <v>430</v>
      </c>
      <c r="S414" s="348">
        <v>4.1797000000000004</v>
      </c>
      <c r="T414" s="348">
        <v>29.2075</v>
      </c>
      <c r="U414" s="348">
        <v>10.6631</v>
      </c>
      <c r="V414" s="348">
        <v>10.689</v>
      </c>
      <c r="W414" s="348">
        <v>0.33250000000000002</v>
      </c>
      <c r="X414" s="348">
        <v>8.5578000000000003</v>
      </c>
      <c r="Y414" s="374"/>
      <c r="Z414" s="346">
        <v>89</v>
      </c>
      <c r="AA414" s="346">
        <v>43</v>
      </c>
      <c r="AB414" s="346">
        <v>29</v>
      </c>
      <c r="AC414" s="346">
        <v>24</v>
      </c>
      <c r="AD414" s="346">
        <v>11</v>
      </c>
      <c r="AE414" s="346">
        <v>39</v>
      </c>
      <c r="AF414" s="346">
        <v>51</v>
      </c>
      <c r="AG414" s="346" t="s">
        <v>430</v>
      </c>
      <c r="AH414" s="346" t="s">
        <v>430</v>
      </c>
      <c r="AI414" s="346" t="s">
        <v>430</v>
      </c>
      <c r="AJ414" s="346">
        <v>38</v>
      </c>
      <c r="AK414" s="346">
        <v>20</v>
      </c>
      <c r="AL414" s="346">
        <v>24</v>
      </c>
      <c r="AM414" s="346">
        <v>31</v>
      </c>
      <c r="AN414" s="346">
        <v>20</v>
      </c>
      <c r="AO414" s="373"/>
      <c r="AP414" s="348" t="s">
        <v>430</v>
      </c>
      <c r="AQ414" s="348" t="s">
        <v>430</v>
      </c>
      <c r="AR414" s="348" t="s">
        <v>430</v>
      </c>
      <c r="AS414" s="348" t="s">
        <v>430</v>
      </c>
      <c r="AT414" s="348">
        <v>21.64</v>
      </c>
      <c r="AU414" s="351"/>
      <c r="AV414" s="346" t="s">
        <v>430</v>
      </c>
      <c r="AW414" s="346" t="s">
        <v>430</v>
      </c>
      <c r="AX414" s="346" t="s">
        <v>430</v>
      </c>
      <c r="AY414" s="346" t="s">
        <v>430</v>
      </c>
      <c r="AZ414" s="346">
        <v>20</v>
      </c>
      <c r="BA414" s="374"/>
      <c r="BB414" s="348">
        <v>20.476547040238099</v>
      </c>
      <c r="BC414" s="348">
        <v>0.99934646581184405</v>
      </c>
      <c r="BD414" s="348">
        <v>2.27550322729803E-2</v>
      </c>
      <c r="BE414" s="375">
        <v>-5.0864513721084997E-2</v>
      </c>
      <c r="BF414" s="374"/>
      <c r="BG414" s="372">
        <v>0.1545</v>
      </c>
      <c r="BH414" s="373"/>
      <c r="BI414" s="348" t="s">
        <v>430</v>
      </c>
      <c r="BJ414" s="843">
        <v>7.1826299999999996</v>
      </c>
      <c r="BK414" s="843">
        <v>92.74</v>
      </c>
      <c r="BL414" s="843">
        <v>7.7369999999999994E-2</v>
      </c>
      <c r="BM414" s="373"/>
      <c r="BN414" s="372" t="s">
        <v>4581</v>
      </c>
      <c r="BO414" s="372" t="s">
        <v>4582</v>
      </c>
      <c r="BP414" s="372" t="s">
        <v>4633</v>
      </c>
      <c r="BQ414" s="372" t="s">
        <v>4584</v>
      </c>
      <c r="BR414" s="372" t="s">
        <v>4585</v>
      </c>
      <c r="BS414" s="373"/>
      <c r="BT414" s="354" t="s">
        <v>4846</v>
      </c>
    </row>
    <row r="415" spans="1:72" s="428" customFormat="1" x14ac:dyDescent="0.25">
      <c r="A415" s="345" t="s">
        <v>5677</v>
      </c>
      <c r="B415" s="373"/>
      <c r="C415" s="719">
        <v>45121</v>
      </c>
      <c r="D415" s="373"/>
      <c r="E415" s="346">
        <v>131.78</v>
      </c>
      <c r="F415" s="373"/>
      <c r="G415" s="347">
        <v>10.159000000000001</v>
      </c>
      <c r="H415" s="374"/>
      <c r="I415" s="348">
        <v>-8.0699999999999994E-2</v>
      </c>
      <c r="J415" s="348">
        <v>-6.3238000000000003</v>
      </c>
      <c r="K415" s="348">
        <v>-8.6971000000000007</v>
      </c>
      <c r="L415" s="348">
        <v>2.3113000000000001</v>
      </c>
      <c r="M415" s="348">
        <v>-3.1840000000000002</v>
      </c>
      <c r="N415" s="350">
        <v>-18.748799999999999</v>
      </c>
      <c r="O415" s="348">
        <v>-16.2166</v>
      </c>
      <c r="P415" s="348">
        <v>-2.0853999999999999</v>
      </c>
      <c r="Q415" s="348" t="s">
        <v>430</v>
      </c>
      <c r="R415" s="348" t="s">
        <v>430</v>
      </c>
      <c r="S415" s="348">
        <v>10.0304</v>
      </c>
      <c r="T415" s="348">
        <v>5.3199999999999997E-2</v>
      </c>
      <c r="U415" s="348">
        <v>-22.920500000000001</v>
      </c>
      <c r="V415" s="348">
        <v>-12.6235</v>
      </c>
      <c r="W415" s="348">
        <v>-7.3869999999999996</v>
      </c>
      <c r="X415" s="348">
        <v>0.50019999999999998</v>
      </c>
      <c r="Y415" s="374"/>
      <c r="Z415" s="346">
        <v>117</v>
      </c>
      <c r="AA415" s="346">
        <v>256</v>
      </c>
      <c r="AB415" s="346">
        <v>265</v>
      </c>
      <c r="AC415" s="346">
        <v>170</v>
      </c>
      <c r="AD415" s="346">
        <v>225</v>
      </c>
      <c r="AE415" s="346">
        <v>231</v>
      </c>
      <c r="AF415" s="346">
        <v>145</v>
      </c>
      <c r="AG415" s="346">
        <v>104</v>
      </c>
      <c r="AH415" s="346" t="s">
        <v>430</v>
      </c>
      <c r="AI415" s="346" t="s">
        <v>430</v>
      </c>
      <c r="AJ415" s="346">
        <v>7</v>
      </c>
      <c r="AK415" s="346">
        <v>248</v>
      </c>
      <c r="AL415" s="346">
        <v>244</v>
      </c>
      <c r="AM415" s="346">
        <v>232</v>
      </c>
      <c r="AN415" s="346">
        <v>265</v>
      </c>
      <c r="AO415" s="373"/>
      <c r="AP415" s="348" t="s">
        <v>430</v>
      </c>
      <c r="AQ415" s="348" t="s">
        <v>430</v>
      </c>
      <c r="AR415" s="348" t="s">
        <v>430</v>
      </c>
      <c r="AS415" s="348">
        <v>-11.74</v>
      </c>
      <c r="AT415" s="348">
        <v>-19.86</v>
      </c>
      <c r="AU415" s="351"/>
      <c r="AV415" s="346" t="s">
        <v>430</v>
      </c>
      <c r="AW415" s="346" t="s">
        <v>430</v>
      </c>
      <c r="AX415" s="346" t="s">
        <v>430</v>
      </c>
      <c r="AY415" s="346">
        <v>103</v>
      </c>
      <c r="AZ415" s="346">
        <v>233</v>
      </c>
      <c r="BA415" s="374"/>
      <c r="BB415" s="348">
        <v>24.700809678652401</v>
      </c>
      <c r="BC415" s="348">
        <v>0.99759464068717596</v>
      </c>
      <c r="BD415" s="348">
        <v>-9.0093066656659008E-3</v>
      </c>
      <c r="BE415" s="375">
        <v>-3.5559089582784899E-2</v>
      </c>
      <c r="BF415" s="374"/>
      <c r="BG415" s="372">
        <v>0.1226</v>
      </c>
      <c r="BH415" s="373"/>
      <c r="BI415" s="843">
        <v>81.512299999999996</v>
      </c>
      <c r="BJ415" s="843">
        <v>18.3659</v>
      </c>
      <c r="BK415" s="348" t="s">
        <v>430</v>
      </c>
      <c r="BL415" s="843">
        <v>0.12180000000000001</v>
      </c>
      <c r="BM415" s="373"/>
      <c r="BN415" s="372" t="s">
        <v>5043</v>
      </c>
      <c r="BO415" s="372" t="s">
        <v>5044</v>
      </c>
      <c r="BP415" s="372" t="s">
        <v>430</v>
      </c>
      <c r="BQ415" s="372" t="s">
        <v>430</v>
      </c>
      <c r="BR415" s="372" t="s">
        <v>430</v>
      </c>
      <c r="BS415" s="373"/>
      <c r="BT415" s="354" t="s">
        <v>4846</v>
      </c>
    </row>
    <row r="416" spans="1:72" s="428" customFormat="1" x14ac:dyDescent="0.25">
      <c r="A416" s="345" t="s">
        <v>5678</v>
      </c>
      <c r="B416" s="373"/>
      <c r="C416" s="719">
        <v>45709</v>
      </c>
      <c r="D416" s="373"/>
      <c r="E416" s="346">
        <v>127.764</v>
      </c>
      <c r="F416" s="373"/>
      <c r="G416" s="347">
        <v>7.3174000000000001</v>
      </c>
      <c r="H416" s="374"/>
      <c r="I416" s="348">
        <v>-8.0600000000000005E-2</v>
      </c>
      <c r="J416" s="348">
        <v>-6.3121</v>
      </c>
      <c r="K416" s="348">
        <v>-8.6967999999999996</v>
      </c>
      <c r="L416" s="348">
        <v>2.2955000000000001</v>
      </c>
      <c r="M416" s="348">
        <v>-3.1629</v>
      </c>
      <c r="N416" s="350">
        <v>-18.714500000000001</v>
      </c>
      <c r="O416" s="348" t="s">
        <v>430</v>
      </c>
      <c r="P416" s="348" t="s">
        <v>430</v>
      </c>
      <c r="Q416" s="348" t="s">
        <v>430</v>
      </c>
      <c r="R416" s="348" t="s">
        <v>430</v>
      </c>
      <c r="S416" s="348">
        <v>10.0063</v>
      </c>
      <c r="T416" s="348">
        <v>5.6099999999999997E-2</v>
      </c>
      <c r="U416" s="348">
        <v>-22.898399999999999</v>
      </c>
      <c r="V416" s="348">
        <v>-12.610300000000001</v>
      </c>
      <c r="W416" s="348">
        <v>-7.3723000000000001</v>
      </c>
      <c r="X416" s="348">
        <v>-18.242599999999999</v>
      </c>
      <c r="Y416" s="374"/>
      <c r="Z416" s="346">
        <v>116</v>
      </c>
      <c r="AA416" s="346">
        <v>254</v>
      </c>
      <c r="AB416" s="346">
        <v>264</v>
      </c>
      <c r="AC416" s="346">
        <v>171</v>
      </c>
      <c r="AD416" s="346">
        <v>224</v>
      </c>
      <c r="AE416" s="346">
        <v>230</v>
      </c>
      <c r="AF416" s="346" t="s">
        <v>430</v>
      </c>
      <c r="AG416" s="346" t="s">
        <v>430</v>
      </c>
      <c r="AH416" s="346" t="s">
        <v>430</v>
      </c>
      <c r="AI416" s="346" t="s">
        <v>430</v>
      </c>
      <c r="AJ416" s="346">
        <v>8</v>
      </c>
      <c r="AK416" s="346">
        <v>247</v>
      </c>
      <c r="AL416" s="346">
        <v>243</v>
      </c>
      <c r="AM416" s="346">
        <v>231</v>
      </c>
      <c r="AN416" s="346">
        <v>263</v>
      </c>
      <c r="AO416" s="373"/>
      <c r="AP416" s="348" t="s">
        <v>430</v>
      </c>
      <c r="AQ416" s="348" t="s">
        <v>430</v>
      </c>
      <c r="AR416" s="348" t="s">
        <v>430</v>
      </c>
      <c r="AS416" s="348" t="s">
        <v>430</v>
      </c>
      <c r="AT416" s="348">
        <v>-19.82</v>
      </c>
      <c r="AU416" s="351"/>
      <c r="AV416" s="346" t="s">
        <v>430</v>
      </c>
      <c r="AW416" s="346" t="s">
        <v>430</v>
      </c>
      <c r="AX416" s="346" t="s">
        <v>430</v>
      </c>
      <c r="AY416" s="346" t="s">
        <v>430</v>
      </c>
      <c r="AZ416" s="346">
        <v>232</v>
      </c>
      <c r="BA416" s="374"/>
      <c r="BB416" s="348">
        <v>27.811212260905801</v>
      </c>
      <c r="BC416" s="348">
        <v>0.99669966010328104</v>
      </c>
      <c r="BD416" s="348">
        <v>-5.17665415065372E-2</v>
      </c>
      <c r="BE416" s="375">
        <v>-3.8897828051902297E-2</v>
      </c>
      <c r="BF416" s="374"/>
      <c r="BG416" s="372">
        <v>0.1143</v>
      </c>
      <c r="BH416" s="373"/>
      <c r="BI416" s="843">
        <v>82.414000000000001</v>
      </c>
      <c r="BJ416" s="843">
        <v>18.569600000000001</v>
      </c>
      <c r="BK416" s="348" t="s">
        <v>430</v>
      </c>
      <c r="BL416" s="843">
        <v>-0.98360000000000003</v>
      </c>
      <c r="BM416" s="373"/>
      <c r="BN416" s="372" t="s">
        <v>5046</v>
      </c>
      <c r="BO416" s="372" t="s">
        <v>5047</v>
      </c>
      <c r="BP416" s="372" t="s">
        <v>430</v>
      </c>
      <c r="BQ416" s="372" t="s">
        <v>430</v>
      </c>
      <c r="BR416" s="372" t="s">
        <v>430</v>
      </c>
      <c r="BS416" s="373"/>
      <c r="BT416" s="354" t="s">
        <v>4704</v>
      </c>
    </row>
    <row r="417" spans="1:72" s="428" customFormat="1" x14ac:dyDescent="0.25">
      <c r="A417" s="345" t="s">
        <v>5679</v>
      </c>
      <c r="B417" s="373"/>
      <c r="C417" s="719">
        <v>45701</v>
      </c>
      <c r="D417" s="373"/>
      <c r="E417" s="346">
        <v>132.47800000000001</v>
      </c>
      <c r="F417" s="373"/>
      <c r="G417" s="347">
        <v>11.7957</v>
      </c>
      <c r="H417" s="374"/>
      <c r="I417" s="348">
        <v>-0.1008</v>
      </c>
      <c r="J417" s="348">
        <v>-0.67110000000000003</v>
      </c>
      <c r="K417" s="348">
        <v>-1.2176</v>
      </c>
      <c r="L417" s="348">
        <v>4.9271000000000003</v>
      </c>
      <c r="M417" s="348">
        <v>11.6753</v>
      </c>
      <c r="N417" s="350">
        <v>6.0269000000000004</v>
      </c>
      <c r="O417" s="348" t="s">
        <v>430</v>
      </c>
      <c r="P417" s="348" t="s">
        <v>430</v>
      </c>
      <c r="Q417" s="348" t="s">
        <v>430</v>
      </c>
      <c r="R417" s="348" t="s">
        <v>430</v>
      </c>
      <c r="S417" s="348">
        <v>1.7502</v>
      </c>
      <c r="T417" s="348">
        <v>20.473700000000001</v>
      </c>
      <c r="U417" s="348">
        <v>8.3457000000000008</v>
      </c>
      <c r="V417" s="348">
        <v>10.3154</v>
      </c>
      <c r="W417" s="348">
        <v>-2.1640000000000001</v>
      </c>
      <c r="X417" s="348">
        <v>11.072900000000001</v>
      </c>
      <c r="Y417" s="374"/>
      <c r="Z417" s="346">
        <v>118</v>
      </c>
      <c r="AA417" s="346">
        <v>65</v>
      </c>
      <c r="AB417" s="346">
        <v>61</v>
      </c>
      <c r="AC417" s="346">
        <v>75</v>
      </c>
      <c r="AD417" s="346">
        <v>39</v>
      </c>
      <c r="AE417" s="346">
        <v>84</v>
      </c>
      <c r="AF417" s="346" t="s">
        <v>430</v>
      </c>
      <c r="AG417" s="346" t="s">
        <v>430</v>
      </c>
      <c r="AH417" s="346" t="s">
        <v>430</v>
      </c>
      <c r="AI417" s="346" t="s">
        <v>430</v>
      </c>
      <c r="AJ417" s="346">
        <v>71</v>
      </c>
      <c r="AK417" s="346">
        <v>52</v>
      </c>
      <c r="AL417" s="346">
        <v>32</v>
      </c>
      <c r="AM417" s="346">
        <v>41</v>
      </c>
      <c r="AN417" s="346">
        <v>104</v>
      </c>
      <c r="AO417" s="373"/>
      <c r="AP417" s="348" t="s">
        <v>430</v>
      </c>
      <c r="AQ417" s="348" t="s">
        <v>430</v>
      </c>
      <c r="AR417" s="348" t="s">
        <v>430</v>
      </c>
      <c r="AS417" s="348" t="s">
        <v>430</v>
      </c>
      <c r="AT417" s="348">
        <v>12.08</v>
      </c>
      <c r="AU417" s="351"/>
      <c r="AV417" s="346" t="s">
        <v>430</v>
      </c>
      <c r="AW417" s="346" t="s">
        <v>430</v>
      </c>
      <c r="AX417" s="346" t="s">
        <v>430</v>
      </c>
      <c r="AY417" s="346" t="s">
        <v>430</v>
      </c>
      <c r="AZ417" s="346">
        <v>33</v>
      </c>
      <c r="BA417" s="374"/>
      <c r="BB417" s="348">
        <v>17.746217921155999</v>
      </c>
      <c r="BC417" s="348">
        <v>0.99766208884529906</v>
      </c>
      <c r="BD417" s="348">
        <v>5.1407969473440902E-2</v>
      </c>
      <c r="BE417" s="375">
        <v>-4.3803829036715203E-2</v>
      </c>
      <c r="BF417" s="374"/>
      <c r="BG417" s="372">
        <v>8.8999999999999996E-2</v>
      </c>
      <c r="BH417" s="373"/>
      <c r="BI417" s="843">
        <v>12.180999999999999</v>
      </c>
      <c r="BJ417" s="843">
        <v>63.325899999999997</v>
      </c>
      <c r="BK417" s="843">
        <v>24.3856</v>
      </c>
      <c r="BL417" s="843">
        <v>0.1075</v>
      </c>
      <c r="BM417" s="373"/>
      <c r="BN417" s="372" t="s">
        <v>5049</v>
      </c>
      <c r="BO417" s="372" t="s">
        <v>5050</v>
      </c>
      <c r="BP417" s="372" t="s">
        <v>5051</v>
      </c>
      <c r="BQ417" s="372" t="s">
        <v>5052</v>
      </c>
      <c r="BR417" s="372" t="s">
        <v>5053</v>
      </c>
      <c r="BS417" s="373"/>
      <c r="BT417" s="354" t="s">
        <v>555</v>
      </c>
    </row>
    <row r="418" spans="1:72" s="428" customFormat="1" x14ac:dyDescent="0.25">
      <c r="A418" s="345" t="s">
        <v>5680</v>
      </c>
      <c r="B418" s="373"/>
      <c r="C418" s="719">
        <v>45931</v>
      </c>
      <c r="D418" s="373"/>
      <c r="E418" s="841">
        <v>125.42</v>
      </c>
      <c r="F418" s="373"/>
      <c r="G418" s="347">
        <v>10.7049</v>
      </c>
      <c r="H418" s="374"/>
      <c r="I418" s="348">
        <v>-0.44359999999999999</v>
      </c>
      <c r="J418" s="348">
        <v>-0.71879999999999999</v>
      </c>
      <c r="K418" s="348">
        <v>-2.9377</v>
      </c>
      <c r="L418" s="348">
        <v>5.2244000000000002</v>
      </c>
      <c r="M418" s="348">
        <v>8.3699999999999992</v>
      </c>
      <c r="N418" s="350" t="s">
        <v>430</v>
      </c>
      <c r="O418" s="348" t="s">
        <v>430</v>
      </c>
      <c r="P418" s="348" t="s">
        <v>430</v>
      </c>
      <c r="Q418" s="348" t="s">
        <v>430</v>
      </c>
      <c r="R418" s="348" t="s">
        <v>430</v>
      </c>
      <c r="S418" s="348">
        <v>1.5298</v>
      </c>
      <c r="T418" s="348">
        <v>20.584599999999998</v>
      </c>
      <c r="U418" s="348">
        <v>5.1055999999999999</v>
      </c>
      <c r="V418" s="348" t="s">
        <v>430</v>
      </c>
      <c r="W418" s="348">
        <v>-1.6672</v>
      </c>
      <c r="X418" s="348">
        <v>7.0490000000000004</v>
      </c>
      <c r="Y418" s="374"/>
      <c r="Z418" s="346">
        <v>193</v>
      </c>
      <c r="AA418" s="346">
        <v>80</v>
      </c>
      <c r="AB418" s="346">
        <v>120</v>
      </c>
      <c r="AC418" s="346">
        <v>59</v>
      </c>
      <c r="AD418" s="346">
        <v>75</v>
      </c>
      <c r="AE418" s="346" t="s">
        <v>430</v>
      </c>
      <c r="AF418" s="346" t="s">
        <v>430</v>
      </c>
      <c r="AG418" s="346" t="s">
        <v>430</v>
      </c>
      <c r="AH418" s="346" t="s">
        <v>430</v>
      </c>
      <c r="AI418" s="346" t="s">
        <v>430</v>
      </c>
      <c r="AJ418" s="346">
        <v>86</v>
      </c>
      <c r="AK418" s="346">
        <v>46</v>
      </c>
      <c r="AL418" s="346">
        <v>52</v>
      </c>
      <c r="AM418" s="346" t="s">
        <v>430</v>
      </c>
      <c r="AN418" s="346">
        <v>75</v>
      </c>
      <c r="AO418" s="373"/>
      <c r="AP418" s="348" t="s">
        <v>430</v>
      </c>
      <c r="AQ418" s="348" t="s">
        <v>430</v>
      </c>
      <c r="AR418" s="348" t="s">
        <v>430</v>
      </c>
      <c r="AS418" s="348" t="s">
        <v>430</v>
      </c>
      <c r="AT418" s="348">
        <v>9.5299999999999994</v>
      </c>
      <c r="AU418" s="351"/>
      <c r="AV418" s="346" t="s">
        <v>430</v>
      </c>
      <c r="AW418" s="346" t="s">
        <v>430</v>
      </c>
      <c r="AX418" s="346" t="s">
        <v>430</v>
      </c>
      <c r="AY418" s="346" t="s">
        <v>430</v>
      </c>
      <c r="AZ418" s="346">
        <v>54</v>
      </c>
      <c r="BA418" s="374"/>
      <c r="BB418" s="348">
        <v>11.755921566499101</v>
      </c>
      <c r="BC418" s="348">
        <v>1.00031786130935</v>
      </c>
      <c r="BD418" s="348">
        <v>1.4602417701064199E-2</v>
      </c>
      <c r="BE418" s="375">
        <v>-2.6769482189954001E-2</v>
      </c>
      <c r="BF418" s="374"/>
      <c r="BG418" s="372">
        <v>9.8100000000000007E-2</v>
      </c>
      <c r="BH418" s="373"/>
      <c r="BI418" s="348">
        <v>86.984999999999999</v>
      </c>
      <c r="BJ418" s="348">
        <v>13.147500000000001</v>
      </c>
      <c r="BK418" s="348" t="s">
        <v>430</v>
      </c>
      <c r="BL418" s="348">
        <v>-0.13250000000000001</v>
      </c>
      <c r="BM418" s="373"/>
      <c r="BN418" s="372" t="s">
        <v>4671</v>
      </c>
      <c r="BO418" s="372" t="s">
        <v>4610</v>
      </c>
      <c r="BP418" s="372" t="s">
        <v>1871</v>
      </c>
      <c r="BQ418" s="372" t="s">
        <v>4611</v>
      </c>
      <c r="BR418" s="372" t="s">
        <v>4612</v>
      </c>
      <c r="BS418" s="373"/>
      <c r="BT418" s="354" t="s">
        <v>4704</v>
      </c>
    </row>
    <row r="419" spans="1:72" s="428" customFormat="1" x14ac:dyDescent="0.25">
      <c r="A419" s="345" t="s">
        <v>5681</v>
      </c>
      <c r="B419" s="373"/>
      <c r="C419" s="719">
        <v>45615</v>
      </c>
      <c r="D419" s="373"/>
      <c r="E419" s="346">
        <v>123.34</v>
      </c>
      <c r="F419" s="373"/>
      <c r="G419" s="347">
        <v>14.759399999999999</v>
      </c>
      <c r="H419" s="374"/>
      <c r="I419" s="348">
        <v>-7.3099999999999998E-2</v>
      </c>
      <c r="J419" s="348">
        <v>-0.5887</v>
      </c>
      <c r="K419" s="348">
        <v>-0.3322</v>
      </c>
      <c r="L419" s="348">
        <v>6.4085999999999999</v>
      </c>
      <c r="M419" s="348">
        <v>13.279400000000001</v>
      </c>
      <c r="N419" s="350">
        <v>22.731100000000001</v>
      </c>
      <c r="O419" s="348" t="s">
        <v>430</v>
      </c>
      <c r="P419" s="348" t="s">
        <v>430</v>
      </c>
      <c r="Q419" s="348" t="s">
        <v>430</v>
      </c>
      <c r="R419" s="348" t="s">
        <v>430</v>
      </c>
      <c r="S419" s="348">
        <v>1.9514</v>
      </c>
      <c r="T419" s="348">
        <v>24.776199999999999</v>
      </c>
      <c r="U419" s="348">
        <v>8.6432000000000002</v>
      </c>
      <c r="V419" s="348">
        <v>25.109300000000001</v>
      </c>
      <c r="W419" s="348">
        <v>-1.9464999999999999</v>
      </c>
      <c r="X419" s="348">
        <v>24.022400000000001</v>
      </c>
      <c r="Y419" s="374"/>
      <c r="Z419" s="346">
        <v>112</v>
      </c>
      <c r="AA419" s="346">
        <v>64</v>
      </c>
      <c r="AB419" s="346">
        <v>41</v>
      </c>
      <c r="AC419" s="346">
        <v>45</v>
      </c>
      <c r="AD419" s="346">
        <v>34</v>
      </c>
      <c r="AE419" s="346">
        <v>7</v>
      </c>
      <c r="AF419" s="346" t="s">
        <v>430</v>
      </c>
      <c r="AG419" s="346" t="s">
        <v>430</v>
      </c>
      <c r="AH419" s="346" t="s">
        <v>430</v>
      </c>
      <c r="AI419" s="346" t="s">
        <v>430</v>
      </c>
      <c r="AJ419" s="346">
        <v>61</v>
      </c>
      <c r="AK419" s="346">
        <v>30</v>
      </c>
      <c r="AL419" s="346">
        <v>31</v>
      </c>
      <c r="AM419" s="346">
        <v>4</v>
      </c>
      <c r="AN419" s="346">
        <v>89</v>
      </c>
      <c r="AO419" s="373"/>
      <c r="AP419" s="348" t="s">
        <v>430</v>
      </c>
      <c r="AQ419" s="348" t="s">
        <v>430</v>
      </c>
      <c r="AR419" s="348" t="s">
        <v>430</v>
      </c>
      <c r="AS419" s="348" t="s">
        <v>430</v>
      </c>
      <c r="AT419" s="348">
        <v>16.45</v>
      </c>
      <c r="AU419" s="351"/>
      <c r="AV419" s="346" t="s">
        <v>430</v>
      </c>
      <c r="AW419" s="346" t="s">
        <v>430</v>
      </c>
      <c r="AX419" s="346" t="s">
        <v>430</v>
      </c>
      <c r="AY419" s="346" t="s">
        <v>430</v>
      </c>
      <c r="AZ419" s="346">
        <v>31</v>
      </c>
      <c r="BA419" s="374"/>
      <c r="BB419" s="348">
        <v>23.9593177022136</v>
      </c>
      <c r="BC419" s="348">
        <v>0.99431632330205</v>
      </c>
      <c r="BD419" s="348">
        <v>5.0058781889605102E-2</v>
      </c>
      <c r="BE419" s="375">
        <v>-5.9753184455726201E-2</v>
      </c>
      <c r="BF419" s="374"/>
      <c r="BG419" s="372">
        <v>0.18690000000000001</v>
      </c>
      <c r="BH419" s="373"/>
      <c r="BI419" s="843">
        <v>17.888000000000002</v>
      </c>
      <c r="BJ419" s="843">
        <v>65.807199999999995</v>
      </c>
      <c r="BK419" s="843">
        <v>16.338200000000001</v>
      </c>
      <c r="BL419" s="843">
        <v>-3.3399999999999999E-2</v>
      </c>
      <c r="BM419" s="373"/>
      <c r="BN419" s="372" t="s">
        <v>5056</v>
      </c>
      <c r="BO419" s="372" t="s">
        <v>5057</v>
      </c>
      <c r="BP419" s="372" t="s">
        <v>5058</v>
      </c>
      <c r="BQ419" s="372" t="s">
        <v>4647</v>
      </c>
      <c r="BR419" s="372" t="s">
        <v>5059</v>
      </c>
      <c r="BS419" s="373"/>
      <c r="BT419" s="354" t="s">
        <v>548</v>
      </c>
    </row>
    <row r="420" spans="1:72" s="428" customFormat="1" x14ac:dyDescent="0.25">
      <c r="A420" s="345" t="s">
        <v>5682</v>
      </c>
      <c r="B420" s="373"/>
      <c r="C420" s="719">
        <v>46162</v>
      </c>
      <c r="D420" s="373"/>
      <c r="E420" s="346">
        <v>126.313</v>
      </c>
      <c r="F420" s="373"/>
      <c r="G420" s="347">
        <v>9.5717999999999996</v>
      </c>
      <c r="H420" s="374"/>
      <c r="I420" s="348">
        <v>-0.1825</v>
      </c>
      <c r="J420" s="348">
        <v>-7.4099999999999999E-2</v>
      </c>
      <c r="K420" s="348">
        <v>1.1273</v>
      </c>
      <c r="L420" s="348">
        <v>2.8772000000000002</v>
      </c>
      <c r="M420" s="348" t="s">
        <v>430</v>
      </c>
      <c r="N420" s="350" t="s">
        <v>430</v>
      </c>
      <c r="O420" s="348" t="s">
        <v>430</v>
      </c>
      <c r="P420" s="348" t="s">
        <v>430</v>
      </c>
      <c r="Q420" s="348" t="s">
        <v>430</v>
      </c>
      <c r="R420" s="348" t="s">
        <v>430</v>
      </c>
      <c r="S420" s="348">
        <v>-1.5428999999999999</v>
      </c>
      <c r="T420" s="348" t="s">
        <v>430</v>
      </c>
      <c r="U420" s="348" t="s">
        <v>430</v>
      </c>
      <c r="V420" s="348" t="s">
        <v>430</v>
      </c>
      <c r="W420" s="348">
        <v>-2.4091999999999998</v>
      </c>
      <c r="X420" s="348">
        <v>-4.282</v>
      </c>
      <c r="Y420" s="374"/>
      <c r="Z420" s="346">
        <v>142</v>
      </c>
      <c r="AA420" s="346">
        <v>46</v>
      </c>
      <c r="AB420" s="346">
        <v>8</v>
      </c>
      <c r="AC420" s="346">
        <v>152</v>
      </c>
      <c r="AD420" s="346" t="s">
        <v>430</v>
      </c>
      <c r="AE420" s="346" t="s">
        <v>430</v>
      </c>
      <c r="AF420" s="346" t="s">
        <v>430</v>
      </c>
      <c r="AG420" s="346" t="s">
        <v>430</v>
      </c>
      <c r="AH420" s="346" t="s">
        <v>430</v>
      </c>
      <c r="AI420" s="346" t="s">
        <v>430</v>
      </c>
      <c r="AJ420" s="346">
        <v>214</v>
      </c>
      <c r="AK420" s="346" t="s">
        <v>430</v>
      </c>
      <c r="AL420" s="346" t="s">
        <v>430</v>
      </c>
      <c r="AM420" s="346" t="s">
        <v>430</v>
      </c>
      <c r="AN420" s="346">
        <v>121</v>
      </c>
      <c r="AO420" s="373"/>
      <c r="AP420" s="348" t="s">
        <v>430</v>
      </c>
      <c r="AQ420" s="348" t="s">
        <v>430</v>
      </c>
      <c r="AR420" s="348" t="s">
        <v>430</v>
      </c>
      <c r="AS420" s="348" t="s">
        <v>430</v>
      </c>
      <c r="AT420" s="348" t="s">
        <v>430</v>
      </c>
      <c r="AU420" s="351"/>
      <c r="AV420" s="346" t="s">
        <v>430</v>
      </c>
      <c r="AW420" s="346" t="s">
        <v>430</v>
      </c>
      <c r="AX420" s="346" t="s">
        <v>430</v>
      </c>
      <c r="AY420" s="346" t="s">
        <v>430</v>
      </c>
      <c r="AZ420" s="346" t="s">
        <v>430</v>
      </c>
      <c r="BA420" s="374"/>
      <c r="BB420" s="348">
        <v>18.580430683667402</v>
      </c>
      <c r="BC420" s="348">
        <v>0.98607857800391496</v>
      </c>
      <c r="BD420" s="348">
        <v>3.2997511117906997E-2</v>
      </c>
      <c r="BE420" s="375">
        <v>-5.6444056696317101E-2</v>
      </c>
      <c r="BF420" s="374"/>
      <c r="BG420" s="372">
        <v>0.15790000000000001</v>
      </c>
      <c r="BH420" s="373"/>
      <c r="BI420" s="843">
        <v>38.8812</v>
      </c>
      <c r="BJ420" s="843">
        <v>30.9818</v>
      </c>
      <c r="BK420" s="843">
        <v>30.2014</v>
      </c>
      <c r="BL420" s="843">
        <v>-6.4399999999999999E-2</v>
      </c>
      <c r="BM420" s="373"/>
      <c r="BN420" s="372" t="s">
        <v>5061</v>
      </c>
      <c r="BO420" s="372" t="s">
        <v>4773</v>
      </c>
      <c r="BP420" s="372" t="s">
        <v>430</v>
      </c>
      <c r="BQ420" s="372" t="s">
        <v>430</v>
      </c>
      <c r="BR420" s="372" t="s">
        <v>430</v>
      </c>
      <c r="BS420" s="373"/>
      <c r="BT420" s="354" t="s">
        <v>4704</v>
      </c>
    </row>
    <row r="421" spans="1:72" s="428" customFormat="1" x14ac:dyDescent="0.25">
      <c r="A421" s="345" t="s">
        <v>5683</v>
      </c>
      <c r="B421" s="373"/>
      <c r="C421" s="719">
        <v>44806</v>
      </c>
      <c r="D421" s="373"/>
      <c r="E421" s="346">
        <v>121.46299999999999</v>
      </c>
      <c r="F421" s="373"/>
      <c r="G421" s="347">
        <v>15.7925</v>
      </c>
      <c r="H421" s="374"/>
      <c r="I421" s="348">
        <v>-0.74909999999999999</v>
      </c>
      <c r="J421" s="348">
        <v>0.55269999999999997</v>
      </c>
      <c r="K421" s="348">
        <v>-1.2073</v>
      </c>
      <c r="L421" s="348">
        <v>3.9287999999999998</v>
      </c>
      <c r="M421" s="348">
        <v>2.4788000000000001</v>
      </c>
      <c r="N421" s="350">
        <v>0.89959999999999996</v>
      </c>
      <c r="O421" s="348">
        <v>-7.4471999999999996</v>
      </c>
      <c r="P421" s="348">
        <v>10.0733</v>
      </c>
      <c r="Q421" s="348" t="s">
        <v>430</v>
      </c>
      <c r="R421" s="348" t="s">
        <v>430</v>
      </c>
      <c r="S421" s="348">
        <v>0.15790000000000001</v>
      </c>
      <c r="T421" s="348">
        <v>14.2959</v>
      </c>
      <c r="U421" s="348">
        <v>-0.67300000000000004</v>
      </c>
      <c r="V421" s="348">
        <v>3.3540999999999999</v>
      </c>
      <c r="W421" s="348">
        <v>-1.3794999999999999</v>
      </c>
      <c r="X421" s="348">
        <v>12.023400000000001</v>
      </c>
      <c r="Y421" s="374"/>
      <c r="Z421" s="346">
        <v>213</v>
      </c>
      <c r="AA421" s="346">
        <v>19</v>
      </c>
      <c r="AB421" s="346">
        <v>59</v>
      </c>
      <c r="AC421" s="346">
        <v>115</v>
      </c>
      <c r="AD421" s="346">
        <v>141</v>
      </c>
      <c r="AE421" s="346">
        <v>131</v>
      </c>
      <c r="AF421" s="346">
        <v>133</v>
      </c>
      <c r="AG421" s="346">
        <v>59</v>
      </c>
      <c r="AH421" s="346" t="s">
        <v>430</v>
      </c>
      <c r="AI421" s="346" t="s">
        <v>430</v>
      </c>
      <c r="AJ421" s="346">
        <v>144</v>
      </c>
      <c r="AK421" s="346">
        <v>116</v>
      </c>
      <c r="AL421" s="346">
        <v>110</v>
      </c>
      <c r="AM421" s="346">
        <v>123</v>
      </c>
      <c r="AN421" s="346">
        <v>54</v>
      </c>
      <c r="AO421" s="373"/>
      <c r="AP421" s="348" t="s">
        <v>430</v>
      </c>
      <c r="AQ421" s="348" t="s">
        <v>430</v>
      </c>
      <c r="AR421" s="348" t="s">
        <v>430</v>
      </c>
      <c r="AS421" s="348">
        <v>0.62</v>
      </c>
      <c r="AT421" s="348">
        <v>0.71</v>
      </c>
      <c r="AU421" s="351"/>
      <c r="AV421" s="346" t="s">
        <v>430</v>
      </c>
      <c r="AW421" s="346" t="s">
        <v>430</v>
      </c>
      <c r="AX421" s="346" t="s">
        <v>430</v>
      </c>
      <c r="AY421" s="346">
        <v>85</v>
      </c>
      <c r="AZ421" s="346">
        <v>119</v>
      </c>
      <c r="BA421" s="374"/>
      <c r="BB421" s="348">
        <v>17.9987666541221</v>
      </c>
      <c r="BC421" s="348">
        <v>0.99596811016896103</v>
      </c>
      <c r="BD421" s="348">
        <v>3.5070031032943698E-2</v>
      </c>
      <c r="BE421" s="375">
        <v>-7.4756254945698999E-2</v>
      </c>
      <c r="BF421" s="374"/>
      <c r="BG421" s="372">
        <v>0.30299999999999999</v>
      </c>
      <c r="BH421" s="373"/>
      <c r="BI421" s="843">
        <v>67.875600000000006</v>
      </c>
      <c r="BJ421" s="843">
        <v>32.1081</v>
      </c>
      <c r="BK421" s="348" t="s">
        <v>430</v>
      </c>
      <c r="BL421" s="843">
        <v>1.6299999999999999E-2</v>
      </c>
      <c r="BM421" s="373"/>
      <c r="BN421" s="372" t="s">
        <v>4787</v>
      </c>
      <c r="BO421" s="372" t="s">
        <v>4788</v>
      </c>
      <c r="BP421" s="372" t="s">
        <v>4541</v>
      </c>
      <c r="BQ421" s="372" t="s">
        <v>5063</v>
      </c>
      <c r="BR421" s="372" t="s">
        <v>4543</v>
      </c>
      <c r="BS421" s="373"/>
      <c r="BT421" s="354" t="s">
        <v>555</v>
      </c>
    </row>
    <row r="422" spans="1:72" s="428" customFormat="1" x14ac:dyDescent="0.25">
      <c r="A422" s="345" t="s">
        <v>5684</v>
      </c>
      <c r="B422" s="373"/>
      <c r="C422" s="719">
        <v>45847</v>
      </c>
      <c r="D422" s="373"/>
      <c r="E422" s="346">
        <v>117.758</v>
      </c>
      <c r="F422" s="373"/>
      <c r="G422" s="347">
        <v>9.8124000000000002</v>
      </c>
      <c r="H422" s="374"/>
      <c r="I422" s="348">
        <v>-0.74850000000000005</v>
      </c>
      <c r="J422" s="348">
        <v>0.5544</v>
      </c>
      <c r="K422" s="348">
        <v>-1.2061999999999999</v>
      </c>
      <c r="L422" s="348">
        <v>3.9041999999999999</v>
      </c>
      <c r="M422" s="348">
        <v>2.4279999999999999</v>
      </c>
      <c r="N422" s="350">
        <v>0.91220000000000001</v>
      </c>
      <c r="O422" s="348" t="s">
        <v>430</v>
      </c>
      <c r="P422" s="348" t="s">
        <v>430</v>
      </c>
      <c r="Q422" s="348" t="s">
        <v>430</v>
      </c>
      <c r="R422" s="348" t="s">
        <v>430</v>
      </c>
      <c r="S422" s="348">
        <v>0.15310000000000001</v>
      </c>
      <c r="T422" s="348">
        <v>14.2159</v>
      </c>
      <c r="U422" s="348">
        <v>-0.71030000000000004</v>
      </c>
      <c r="V422" s="348">
        <v>3.3668</v>
      </c>
      <c r="W422" s="348">
        <v>-1.3798999999999999</v>
      </c>
      <c r="X422" s="348">
        <v>-1.6021000000000001</v>
      </c>
      <c r="Y422" s="374"/>
      <c r="Z422" s="346">
        <v>211</v>
      </c>
      <c r="AA422" s="346">
        <v>17</v>
      </c>
      <c r="AB422" s="346">
        <v>58</v>
      </c>
      <c r="AC422" s="346">
        <v>117</v>
      </c>
      <c r="AD422" s="346">
        <v>144</v>
      </c>
      <c r="AE422" s="346">
        <v>130</v>
      </c>
      <c r="AF422" s="346" t="s">
        <v>430</v>
      </c>
      <c r="AG422" s="346" t="s">
        <v>430</v>
      </c>
      <c r="AH422" s="346" t="s">
        <v>430</v>
      </c>
      <c r="AI422" s="346" t="s">
        <v>430</v>
      </c>
      <c r="AJ422" s="346">
        <v>145</v>
      </c>
      <c r="AK422" s="346">
        <v>119</v>
      </c>
      <c r="AL422" s="346">
        <v>113</v>
      </c>
      <c r="AM422" s="346">
        <v>122</v>
      </c>
      <c r="AN422" s="346">
        <v>55</v>
      </c>
      <c r="AO422" s="373"/>
      <c r="AP422" s="348" t="s">
        <v>430</v>
      </c>
      <c r="AQ422" s="348" t="s">
        <v>430</v>
      </c>
      <c r="AR422" s="348" t="s">
        <v>430</v>
      </c>
      <c r="AS422" s="348" t="s">
        <v>430</v>
      </c>
      <c r="AT422" s="348">
        <v>0.68</v>
      </c>
      <c r="AU422" s="351"/>
      <c r="AV422" s="346" t="s">
        <v>430</v>
      </c>
      <c r="AW422" s="346" t="s">
        <v>430</v>
      </c>
      <c r="AX422" s="346" t="s">
        <v>430</v>
      </c>
      <c r="AY422" s="346" t="s">
        <v>430</v>
      </c>
      <c r="AZ422" s="346">
        <v>120</v>
      </c>
      <c r="BA422" s="374"/>
      <c r="BB422" s="348">
        <v>9.9322868929060899</v>
      </c>
      <c r="BC422" s="348">
        <v>1.0253951543809601</v>
      </c>
      <c r="BD422" s="348">
        <v>-5.3124706917569098E-2</v>
      </c>
      <c r="BE422" s="375">
        <v>-0.102691203941892</v>
      </c>
      <c r="BF422" s="374"/>
      <c r="BG422" s="372">
        <v>0.23710000000000001</v>
      </c>
      <c r="BH422" s="373"/>
      <c r="BI422" s="843">
        <v>68.579800000000006</v>
      </c>
      <c r="BJ422" s="843">
        <v>32.439599999999999</v>
      </c>
      <c r="BK422" s="348" t="s">
        <v>430</v>
      </c>
      <c r="BL422" s="843">
        <v>-1.0194000000000001</v>
      </c>
      <c r="BM422" s="373"/>
      <c r="BN422" s="372" t="s">
        <v>5065</v>
      </c>
      <c r="BO422" s="372" t="s">
        <v>5066</v>
      </c>
      <c r="BP422" s="372" t="s">
        <v>4712</v>
      </c>
      <c r="BQ422" s="372" t="s">
        <v>5067</v>
      </c>
      <c r="BR422" s="372" t="s">
        <v>4714</v>
      </c>
      <c r="BS422" s="373"/>
      <c r="BT422" s="354" t="s">
        <v>4704</v>
      </c>
    </row>
    <row r="423" spans="1:72" s="428" customFormat="1" x14ac:dyDescent="0.25">
      <c r="A423" s="345" t="s">
        <v>5685</v>
      </c>
      <c r="B423" s="373"/>
      <c r="C423" s="719">
        <v>44476</v>
      </c>
      <c r="D423" s="373"/>
      <c r="E423" s="346">
        <v>114.657</v>
      </c>
      <c r="F423" s="373"/>
      <c r="G423" s="347">
        <v>14.5495</v>
      </c>
      <c r="H423" s="374"/>
      <c r="I423" s="348">
        <v>-0.41139999999999999</v>
      </c>
      <c r="J423" s="348">
        <v>-1.8603000000000001</v>
      </c>
      <c r="K423" s="348">
        <v>-4.5571000000000002</v>
      </c>
      <c r="L423" s="348">
        <v>2.3409</v>
      </c>
      <c r="M423" s="348">
        <v>1.7618</v>
      </c>
      <c r="N423" s="350">
        <v>-2.8153999999999999</v>
      </c>
      <c r="O423" s="348">
        <v>-4.0339999999999998</v>
      </c>
      <c r="P423" s="348">
        <v>8.4829000000000008</v>
      </c>
      <c r="Q423" s="348" t="s">
        <v>430</v>
      </c>
      <c r="R423" s="348" t="s">
        <v>430</v>
      </c>
      <c r="S423" s="348">
        <v>3.1067999999999998</v>
      </c>
      <c r="T423" s="348">
        <v>10.7125</v>
      </c>
      <c r="U423" s="348">
        <v>-4.7576999999999998</v>
      </c>
      <c r="V423" s="348">
        <v>0.37390000000000001</v>
      </c>
      <c r="W423" s="348">
        <v>-3.2755000000000001</v>
      </c>
      <c r="X423" s="348">
        <v>7.9047000000000001</v>
      </c>
      <c r="Y423" s="374"/>
      <c r="Z423" s="346">
        <v>180</v>
      </c>
      <c r="AA423" s="346">
        <v>221</v>
      </c>
      <c r="AB423" s="346">
        <v>210</v>
      </c>
      <c r="AC423" s="346">
        <v>166</v>
      </c>
      <c r="AD423" s="346">
        <v>149</v>
      </c>
      <c r="AE423" s="346">
        <v>158</v>
      </c>
      <c r="AF423" s="346">
        <v>119</v>
      </c>
      <c r="AG423" s="346">
        <v>63</v>
      </c>
      <c r="AH423" s="346" t="s">
        <v>430</v>
      </c>
      <c r="AI423" s="346" t="s">
        <v>430</v>
      </c>
      <c r="AJ423" s="346">
        <v>42</v>
      </c>
      <c r="AK423" s="346">
        <v>160</v>
      </c>
      <c r="AL423" s="346">
        <v>165</v>
      </c>
      <c r="AM423" s="346">
        <v>158</v>
      </c>
      <c r="AN423" s="346">
        <v>234</v>
      </c>
      <c r="AO423" s="373"/>
      <c r="AP423" s="348" t="s">
        <v>430</v>
      </c>
      <c r="AQ423" s="348" t="s">
        <v>430</v>
      </c>
      <c r="AR423" s="348">
        <v>7.82</v>
      </c>
      <c r="AS423" s="348">
        <v>2.38</v>
      </c>
      <c r="AT423" s="348">
        <v>-2.2200000000000002</v>
      </c>
      <c r="AU423" s="351"/>
      <c r="AV423" s="346" t="s">
        <v>430</v>
      </c>
      <c r="AW423" s="346" t="s">
        <v>430</v>
      </c>
      <c r="AX423" s="346">
        <v>24</v>
      </c>
      <c r="AY423" s="346">
        <v>60</v>
      </c>
      <c r="AZ423" s="346">
        <v>151</v>
      </c>
      <c r="BA423" s="374"/>
      <c r="BB423" s="348">
        <v>12.9607354868297</v>
      </c>
      <c r="BC423" s="348">
        <v>0.99998505516025904</v>
      </c>
      <c r="BD423" s="348">
        <v>2.95590624318177E-2</v>
      </c>
      <c r="BE423" s="375">
        <v>-2.1271046217430801E-2</v>
      </c>
      <c r="BF423" s="374"/>
      <c r="BG423" s="372">
        <v>0.18809999999999999</v>
      </c>
      <c r="BH423" s="373"/>
      <c r="BI423" s="843">
        <v>88.563900000000004</v>
      </c>
      <c r="BJ423" s="843">
        <v>9.8643900000000002</v>
      </c>
      <c r="BK423" s="348" t="s">
        <v>430</v>
      </c>
      <c r="BL423" s="843">
        <v>1.5717099999999999</v>
      </c>
      <c r="BM423" s="373"/>
      <c r="BN423" s="372" t="s">
        <v>5069</v>
      </c>
      <c r="BO423" s="372" t="s">
        <v>5070</v>
      </c>
      <c r="BP423" s="372" t="s">
        <v>5071</v>
      </c>
      <c r="BQ423" s="372" t="s">
        <v>5072</v>
      </c>
      <c r="BR423" s="372" t="s">
        <v>5035</v>
      </c>
      <c r="BS423" s="373"/>
      <c r="BT423" s="354" t="s">
        <v>555</v>
      </c>
    </row>
    <row r="424" spans="1:72" s="428" customFormat="1" x14ac:dyDescent="0.25">
      <c r="A424" s="345" t="s">
        <v>5686</v>
      </c>
      <c r="B424" s="373"/>
      <c r="C424" s="719">
        <v>46071</v>
      </c>
      <c r="D424" s="373"/>
      <c r="E424" s="346">
        <v>110.569</v>
      </c>
      <c r="F424" s="373"/>
      <c r="G424" s="347">
        <v>9.6937999999999995</v>
      </c>
      <c r="H424" s="374"/>
      <c r="I424" s="348">
        <v>-0.14829999999999999</v>
      </c>
      <c r="J424" s="348">
        <v>-1.1240000000000001</v>
      </c>
      <c r="K424" s="348">
        <v>-5.8689999999999998</v>
      </c>
      <c r="L424" s="348">
        <v>4.0877999999999997</v>
      </c>
      <c r="M424" s="348">
        <v>3.7768999999999999</v>
      </c>
      <c r="N424" s="350" t="s">
        <v>430</v>
      </c>
      <c r="O424" s="348" t="s">
        <v>430</v>
      </c>
      <c r="P424" s="348" t="s">
        <v>430</v>
      </c>
      <c r="Q424" s="348" t="s">
        <v>430</v>
      </c>
      <c r="R424" s="348" t="s">
        <v>430</v>
      </c>
      <c r="S424" s="348">
        <v>0.31559999999999999</v>
      </c>
      <c r="T424" s="348">
        <v>11.889799999999999</v>
      </c>
      <c r="U424" s="348" t="s">
        <v>430</v>
      </c>
      <c r="V424" s="348" t="s">
        <v>430</v>
      </c>
      <c r="W424" s="348">
        <v>-2.4512999999999998</v>
      </c>
      <c r="X424" s="348">
        <v>-3.0619999999999998</v>
      </c>
      <c r="Y424" s="374"/>
      <c r="Z424" s="346">
        <v>126</v>
      </c>
      <c r="AA424" s="346">
        <v>113</v>
      </c>
      <c r="AB424" s="346">
        <v>249</v>
      </c>
      <c r="AC424" s="346">
        <v>105</v>
      </c>
      <c r="AD424" s="346">
        <v>123</v>
      </c>
      <c r="AE424" s="346" t="s">
        <v>430</v>
      </c>
      <c r="AF424" s="346" t="s">
        <v>430</v>
      </c>
      <c r="AG424" s="346" t="s">
        <v>430</v>
      </c>
      <c r="AH424" s="346" t="s">
        <v>430</v>
      </c>
      <c r="AI424" s="346" t="s">
        <v>430</v>
      </c>
      <c r="AJ424" s="346">
        <v>132</v>
      </c>
      <c r="AK424" s="346">
        <v>152</v>
      </c>
      <c r="AL424" s="346" t="s">
        <v>430</v>
      </c>
      <c r="AM424" s="346" t="s">
        <v>430</v>
      </c>
      <c r="AN424" s="346">
        <v>126</v>
      </c>
      <c r="AO424" s="373"/>
      <c r="AP424" s="348" t="s">
        <v>430</v>
      </c>
      <c r="AQ424" s="348" t="s">
        <v>430</v>
      </c>
      <c r="AR424" s="348" t="s">
        <v>430</v>
      </c>
      <c r="AS424" s="348" t="s">
        <v>430</v>
      </c>
      <c r="AT424" s="348" t="s">
        <v>430</v>
      </c>
      <c r="AU424" s="351"/>
      <c r="AV424" s="346" t="s">
        <v>430</v>
      </c>
      <c r="AW424" s="346" t="s">
        <v>430</v>
      </c>
      <c r="AX424" s="346" t="s">
        <v>430</v>
      </c>
      <c r="AY424" s="346" t="s">
        <v>430</v>
      </c>
      <c r="AZ424" s="346" t="s">
        <v>430</v>
      </c>
      <c r="BA424" s="374"/>
      <c r="BB424" s="348">
        <v>17.109946657175101</v>
      </c>
      <c r="BC424" s="348">
        <v>0.99779414332193095</v>
      </c>
      <c r="BD424" s="348">
        <v>1.6944957130432401E-2</v>
      </c>
      <c r="BE424" s="375">
        <v>-4.8903151879852502E-2</v>
      </c>
      <c r="BF424" s="374"/>
      <c r="BG424" s="372">
        <v>0.1007</v>
      </c>
      <c r="BH424" s="373"/>
      <c r="BI424" s="843">
        <v>87.298299999999998</v>
      </c>
      <c r="BJ424" s="843">
        <v>11.2582</v>
      </c>
      <c r="BK424" s="348" t="s">
        <v>430</v>
      </c>
      <c r="BL424" s="843">
        <v>1.4435</v>
      </c>
      <c r="BM424" s="373"/>
      <c r="BN424" s="372" t="s">
        <v>5074</v>
      </c>
      <c r="BO424" s="372" t="s">
        <v>2847</v>
      </c>
      <c r="BP424" s="372" t="s">
        <v>5075</v>
      </c>
      <c r="BQ424" s="372" t="s">
        <v>5076</v>
      </c>
      <c r="BR424" s="372" t="s">
        <v>5077</v>
      </c>
      <c r="BS424" s="373"/>
      <c r="BT424" s="354" t="s">
        <v>555</v>
      </c>
    </row>
    <row r="425" spans="1:72" s="428" customFormat="1" x14ac:dyDescent="0.25">
      <c r="A425" s="345" t="s">
        <v>5687</v>
      </c>
      <c r="B425" s="373"/>
      <c r="C425" s="719">
        <v>46226</v>
      </c>
      <c r="D425" s="373"/>
      <c r="E425" s="346">
        <v>136.88999999999999</v>
      </c>
      <c r="F425" s="373"/>
      <c r="G425" s="347">
        <v>10.4597</v>
      </c>
      <c r="H425" s="374"/>
      <c r="I425" s="348">
        <v>-0.83520000000000005</v>
      </c>
      <c r="J425" s="348">
        <v>-3.3500000000000002E-2</v>
      </c>
      <c r="K425" s="348">
        <v>-0.32500000000000001</v>
      </c>
      <c r="L425" s="348" t="s">
        <v>430</v>
      </c>
      <c r="M425" s="348" t="s">
        <v>430</v>
      </c>
      <c r="N425" s="350" t="s">
        <v>430</v>
      </c>
      <c r="O425" s="348" t="s">
        <v>430</v>
      </c>
      <c r="P425" s="348" t="s">
        <v>430</v>
      </c>
      <c r="Q425" s="348" t="s">
        <v>430</v>
      </c>
      <c r="R425" s="348" t="s">
        <v>430</v>
      </c>
      <c r="S425" s="348" t="s">
        <v>430</v>
      </c>
      <c r="T425" s="348" t="s">
        <v>430</v>
      </c>
      <c r="U425" s="348" t="s">
        <v>430</v>
      </c>
      <c r="V425" s="348" t="s">
        <v>430</v>
      </c>
      <c r="W425" s="348">
        <v>-1.6261000000000001</v>
      </c>
      <c r="X425" s="348">
        <v>4.5970000000000004</v>
      </c>
      <c r="Y425" s="374"/>
      <c r="Z425" s="346">
        <v>222</v>
      </c>
      <c r="AA425" s="346">
        <v>35</v>
      </c>
      <c r="AB425" s="346">
        <v>40</v>
      </c>
      <c r="AC425" s="346" t="s">
        <v>430</v>
      </c>
      <c r="AD425" s="346" t="s">
        <v>430</v>
      </c>
      <c r="AE425" s="346" t="s">
        <v>430</v>
      </c>
      <c r="AF425" s="346" t="s">
        <v>430</v>
      </c>
      <c r="AG425" s="346" t="s">
        <v>430</v>
      </c>
      <c r="AH425" s="346" t="s">
        <v>430</v>
      </c>
      <c r="AI425" s="346" t="s">
        <v>430</v>
      </c>
      <c r="AJ425" s="346" t="s">
        <v>430</v>
      </c>
      <c r="AK425" s="346" t="s">
        <v>430</v>
      </c>
      <c r="AL425" s="346" t="s">
        <v>430</v>
      </c>
      <c r="AM425" s="346" t="s">
        <v>430</v>
      </c>
      <c r="AN425" s="346">
        <v>62</v>
      </c>
      <c r="AO425" s="373"/>
      <c r="AP425" s="348" t="s">
        <v>430</v>
      </c>
      <c r="AQ425" s="348" t="s">
        <v>430</v>
      </c>
      <c r="AR425" s="348" t="s">
        <v>430</v>
      </c>
      <c r="AS425" s="348" t="s">
        <v>430</v>
      </c>
      <c r="AT425" s="348" t="s">
        <v>430</v>
      </c>
      <c r="AU425" s="351"/>
      <c r="AV425" s="346" t="s">
        <v>430</v>
      </c>
      <c r="AW425" s="346" t="s">
        <v>430</v>
      </c>
      <c r="AX425" s="346" t="s">
        <v>430</v>
      </c>
      <c r="AY425" s="346" t="s">
        <v>430</v>
      </c>
      <c r="AZ425" s="346" t="s">
        <v>430</v>
      </c>
      <c r="BA425" s="374"/>
      <c r="BB425" s="348" t="s">
        <v>430</v>
      </c>
      <c r="BC425" s="348">
        <v>0</v>
      </c>
      <c r="BD425" s="348">
        <v>0</v>
      </c>
      <c r="BE425" s="375" t="s">
        <v>430</v>
      </c>
      <c r="BF425" s="374"/>
      <c r="BG425" s="372" t="s">
        <v>430</v>
      </c>
      <c r="BH425" s="373"/>
      <c r="BI425" s="843">
        <v>20.6205</v>
      </c>
      <c r="BJ425" s="843">
        <v>83.009399999999999</v>
      </c>
      <c r="BK425" s="348" t="s">
        <v>430</v>
      </c>
      <c r="BL425" s="843">
        <v>-3.6299000000000001</v>
      </c>
      <c r="BM425" s="373"/>
      <c r="BN425" s="372" t="s">
        <v>5079</v>
      </c>
      <c r="BO425" s="372" t="s">
        <v>5080</v>
      </c>
      <c r="BP425" s="372" t="s">
        <v>3214</v>
      </c>
      <c r="BQ425" s="372" t="s">
        <v>5081</v>
      </c>
      <c r="BR425" s="372" t="s">
        <v>5082</v>
      </c>
      <c r="BS425" s="373"/>
      <c r="BT425" s="354" t="s">
        <v>548</v>
      </c>
    </row>
    <row r="426" spans="1:72" s="428" customFormat="1" ht="11" x14ac:dyDescent="0.3">
      <c r="A426" s="845" t="s">
        <v>5688</v>
      </c>
      <c r="B426" s="846"/>
      <c r="C426" s="847">
        <v>45450</v>
      </c>
      <c r="D426" s="846"/>
      <c r="E426" s="848">
        <v>111.786</v>
      </c>
      <c r="F426" s="846"/>
      <c r="G426" s="849">
        <v>10.579499999999999</v>
      </c>
      <c r="H426" s="851"/>
      <c r="I426" s="850">
        <v>1.04E-2</v>
      </c>
      <c r="J426" s="850">
        <v>-2.1974</v>
      </c>
      <c r="K426" s="850">
        <v>-5.7262000000000004</v>
      </c>
      <c r="L426" s="850">
        <v>1.8836999999999999</v>
      </c>
      <c r="M426" s="850">
        <v>-0.65820000000000001</v>
      </c>
      <c r="N426" s="852">
        <v>-4.8734000000000002</v>
      </c>
      <c r="O426" s="850">
        <v>-2.6408</v>
      </c>
      <c r="P426" s="850" t="s">
        <v>430</v>
      </c>
      <c r="Q426" s="850" t="s">
        <v>430</v>
      </c>
      <c r="R426" s="850" t="s">
        <v>430</v>
      </c>
      <c r="S426" s="850">
        <v>-0.50970000000000004</v>
      </c>
      <c r="T426" s="850">
        <v>7.3799000000000001</v>
      </c>
      <c r="U426" s="850">
        <v>-6.9859999999999998</v>
      </c>
      <c r="V426" s="850">
        <v>-1.3335999999999999</v>
      </c>
      <c r="W426" s="850">
        <v>-3.5209999999999999</v>
      </c>
      <c r="X426" s="850">
        <v>2.5236000000000001</v>
      </c>
      <c r="Y426" s="851"/>
      <c r="Z426" s="848">
        <v>79</v>
      </c>
      <c r="AA426" s="848">
        <v>232</v>
      </c>
      <c r="AB426" s="848">
        <v>245</v>
      </c>
      <c r="AC426" s="848">
        <v>180</v>
      </c>
      <c r="AD426" s="848">
        <v>188</v>
      </c>
      <c r="AE426" s="848">
        <v>167</v>
      </c>
      <c r="AF426" s="848">
        <v>104</v>
      </c>
      <c r="AG426" s="848" t="s">
        <v>430</v>
      </c>
      <c r="AH426" s="848" t="s">
        <v>430</v>
      </c>
      <c r="AI426" s="848" t="s">
        <v>430</v>
      </c>
      <c r="AJ426" s="848">
        <v>169</v>
      </c>
      <c r="AK426" s="848">
        <v>186</v>
      </c>
      <c r="AL426" s="848">
        <v>183</v>
      </c>
      <c r="AM426" s="848">
        <v>163</v>
      </c>
      <c r="AN426" s="848">
        <v>237</v>
      </c>
      <c r="AO426" s="846"/>
      <c r="AP426" s="850" t="s">
        <v>430</v>
      </c>
      <c r="AQ426" s="850" t="s">
        <v>430</v>
      </c>
      <c r="AR426" s="850" t="s">
        <v>430</v>
      </c>
      <c r="AS426" s="850" t="s">
        <v>430</v>
      </c>
      <c r="AT426" s="850">
        <v>-6</v>
      </c>
      <c r="AU426" s="853"/>
      <c r="AV426" s="848" t="s">
        <v>430</v>
      </c>
      <c r="AW426" s="848" t="s">
        <v>430</v>
      </c>
      <c r="AX426" s="848" t="s">
        <v>430</v>
      </c>
      <c r="AY426" s="848" t="s">
        <v>430</v>
      </c>
      <c r="AZ426" s="848">
        <v>181</v>
      </c>
      <c r="BA426" s="851"/>
      <c r="BB426" s="850">
        <v>11.4683634570214</v>
      </c>
      <c r="BC426" s="850">
        <v>0.99880138424300302</v>
      </c>
      <c r="BD426" s="850">
        <v>-1.6381938956242299E-2</v>
      </c>
      <c r="BE426" s="856">
        <v>-4.3034714279134301E-2</v>
      </c>
      <c r="BF426" s="851"/>
      <c r="BG426" s="859">
        <v>0.12790000000000001</v>
      </c>
      <c r="BH426" s="846"/>
      <c r="BI426" s="850">
        <v>94.230400000000003</v>
      </c>
      <c r="BJ426" s="850">
        <v>5.4584999999999999</v>
      </c>
      <c r="BK426" s="850" t="s">
        <v>430</v>
      </c>
      <c r="BL426" s="850">
        <v>0.31109999999999999</v>
      </c>
      <c r="BM426" s="846"/>
      <c r="BN426" s="859" t="s">
        <v>5084</v>
      </c>
      <c r="BO426" s="859" t="s">
        <v>2085</v>
      </c>
      <c r="BP426" s="859" t="s">
        <v>5085</v>
      </c>
      <c r="BQ426" s="859" t="s">
        <v>4639</v>
      </c>
      <c r="BR426" s="859" t="s">
        <v>4640</v>
      </c>
      <c r="BS426" s="846"/>
      <c r="BT426" s="860" t="s">
        <v>555</v>
      </c>
    </row>
    <row r="427" spans="1:72" s="428" customFormat="1" x14ac:dyDescent="0.25">
      <c r="A427" s="345" t="s">
        <v>5689</v>
      </c>
      <c r="B427" s="373"/>
      <c r="C427" s="719">
        <v>41275</v>
      </c>
      <c r="D427" s="373"/>
      <c r="E427" s="346">
        <v>113.77800000000001</v>
      </c>
      <c r="F427" s="373"/>
      <c r="G427" s="347">
        <v>59.631599999999999</v>
      </c>
      <c r="H427" s="374"/>
      <c r="I427" s="348">
        <v>-0.44280000000000003</v>
      </c>
      <c r="J427" s="348">
        <v>-0.71460000000000001</v>
      </c>
      <c r="K427" s="348">
        <v>-2.9102999999999999</v>
      </c>
      <c r="L427" s="348">
        <v>5.5915999999999997</v>
      </c>
      <c r="M427" s="348">
        <v>8.8095999999999997</v>
      </c>
      <c r="N427" s="350">
        <v>7.9874000000000001</v>
      </c>
      <c r="O427" s="348">
        <v>-0.7298</v>
      </c>
      <c r="P427" s="348">
        <v>16.851800000000001</v>
      </c>
      <c r="Q427" s="348">
        <v>11.793200000000001</v>
      </c>
      <c r="R427" s="348">
        <v>12.5364</v>
      </c>
      <c r="S427" s="348">
        <v>1.5428999999999999</v>
      </c>
      <c r="T427" s="348">
        <v>20.898700000000002</v>
      </c>
      <c r="U427" s="348">
        <v>5.5252999999999997</v>
      </c>
      <c r="V427" s="348">
        <v>7.8731</v>
      </c>
      <c r="W427" s="348">
        <v>-1.6607000000000001</v>
      </c>
      <c r="X427" s="348">
        <v>14.121700000000001</v>
      </c>
      <c r="Y427" s="374"/>
      <c r="Z427" s="346">
        <v>188</v>
      </c>
      <c r="AA427" s="346">
        <v>69</v>
      </c>
      <c r="AB427" s="346">
        <v>110</v>
      </c>
      <c r="AC427" s="346">
        <v>55</v>
      </c>
      <c r="AD427" s="346">
        <v>55</v>
      </c>
      <c r="AE427" s="346">
        <v>42</v>
      </c>
      <c r="AF427" s="346">
        <v>63</v>
      </c>
      <c r="AG427" s="346">
        <v>13</v>
      </c>
      <c r="AH427" s="346">
        <v>10</v>
      </c>
      <c r="AI427" s="346">
        <v>1</v>
      </c>
      <c r="AJ427" s="346">
        <v>82</v>
      </c>
      <c r="AK427" s="346">
        <v>37</v>
      </c>
      <c r="AL427" s="346">
        <v>37</v>
      </c>
      <c r="AM427" s="346">
        <v>71</v>
      </c>
      <c r="AN427" s="346">
        <v>65</v>
      </c>
      <c r="AO427" s="373"/>
      <c r="AP427" s="348">
        <v>13.76</v>
      </c>
      <c r="AQ427" s="348">
        <v>15.29</v>
      </c>
      <c r="AR427" s="348">
        <v>13.5</v>
      </c>
      <c r="AS427" s="348">
        <v>8.7100000000000009</v>
      </c>
      <c r="AT427" s="348">
        <v>10.18</v>
      </c>
      <c r="AU427" s="351"/>
      <c r="AV427" s="346">
        <v>1</v>
      </c>
      <c r="AW427" s="346">
        <v>3</v>
      </c>
      <c r="AX427" s="346">
        <v>10</v>
      </c>
      <c r="AY427" s="346">
        <v>28</v>
      </c>
      <c r="AZ427" s="346">
        <v>40</v>
      </c>
      <c r="BA427" s="374"/>
      <c r="BB427" s="348">
        <v>16.898312373967201</v>
      </c>
      <c r="BC427" s="348">
        <v>0.99631444847989903</v>
      </c>
      <c r="BD427" s="348">
        <v>6.1854390365880897E-2</v>
      </c>
      <c r="BE427" s="375">
        <v>-2.44471562648505E-2</v>
      </c>
      <c r="BF427" s="374"/>
      <c r="BG427" s="372">
        <v>0.43790000000000001</v>
      </c>
      <c r="BH427" s="373"/>
      <c r="BI427" s="843">
        <v>86.631</v>
      </c>
      <c r="BJ427" s="843">
        <v>13.229200000000001</v>
      </c>
      <c r="BK427" s="348" t="s">
        <v>430</v>
      </c>
      <c r="BL427" s="843">
        <v>0.13980000000000001</v>
      </c>
      <c r="BM427" s="373"/>
      <c r="BN427" s="372" t="s">
        <v>5087</v>
      </c>
      <c r="BO427" s="372" t="s">
        <v>5088</v>
      </c>
      <c r="BP427" s="372" t="s">
        <v>5089</v>
      </c>
      <c r="BQ427" s="372" t="s">
        <v>5090</v>
      </c>
      <c r="BR427" s="372" t="s">
        <v>5091</v>
      </c>
      <c r="BS427" s="373"/>
      <c r="BT427" s="354" t="s">
        <v>555</v>
      </c>
    </row>
    <row r="428" spans="1:72" s="428" customFormat="1" x14ac:dyDescent="0.25">
      <c r="A428" s="345" t="s">
        <v>5690</v>
      </c>
      <c r="B428" s="373"/>
      <c r="C428" s="719">
        <v>45408</v>
      </c>
      <c r="D428" s="373"/>
      <c r="E428" s="346">
        <v>113.71</v>
      </c>
      <c r="F428" s="373"/>
      <c r="G428" s="347">
        <v>12.569000000000001</v>
      </c>
      <c r="H428" s="374"/>
      <c r="I428" s="348">
        <v>-0.40810000000000002</v>
      </c>
      <c r="J428" s="348">
        <v>-1.0743</v>
      </c>
      <c r="K428" s="348">
        <v>-7.0511999999999997</v>
      </c>
      <c r="L428" s="348">
        <v>7.1571999999999996</v>
      </c>
      <c r="M428" s="348">
        <v>3.5226999999999999</v>
      </c>
      <c r="N428" s="350">
        <v>3.0659999999999998</v>
      </c>
      <c r="O428" s="348">
        <v>4.2417999999999996</v>
      </c>
      <c r="P428" s="348" t="s">
        <v>430</v>
      </c>
      <c r="Q428" s="348" t="s">
        <v>430</v>
      </c>
      <c r="R428" s="348" t="s">
        <v>430</v>
      </c>
      <c r="S428" s="348">
        <v>4.5134999999999996</v>
      </c>
      <c r="T428" s="348">
        <v>16.578199999999999</v>
      </c>
      <c r="U428" s="348">
        <v>-1.6756</v>
      </c>
      <c r="V428" s="348">
        <v>4.2550999999999997</v>
      </c>
      <c r="W428" s="348">
        <v>-4.5228000000000002</v>
      </c>
      <c r="X428" s="348">
        <v>10.1044</v>
      </c>
      <c r="Y428" s="374"/>
      <c r="Z428" s="346">
        <v>178</v>
      </c>
      <c r="AA428" s="346">
        <v>105</v>
      </c>
      <c r="AB428" s="346">
        <v>258</v>
      </c>
      <c r="AC428" s="346">
        <v>39</v>
      </c>
      <c r="AD428" s="346">
        <v>126</v>
      </c>
      <c r="AE428" s="346">
        <v>105</v>
      </c>
      <c r="AF428" s="346">
        <v>21</v>
      </c>
      <c r="AG428" s="346" t="s">
        <v>430</v>
      </c>
      <c r="AH428" s="346" t="s">
        <v>430</v>
      </c>
      <c r="AI428" s="346" t="s">
        <v>430</v>
      </c>
      <c r="AJ428" s="346">
        <v>25</v>
      </c>
      <c r="AK428" s="346">
        <v>92</v>
      </c>
      <c r="AL428" s="346">
        <v>123</v>
      </c>
      <c r="AM428" s="346">
        <v>97</v>
      </c>
      <c r="AN428" s="346">
        <v>257</v>
      </c>
      <c r="AO428" s="373"/>
      <c r="AP428" s="348" t="s">
        <v>430</v>
      </c>
      <c r="AQ428" s="348" t="s">
        <v>430</v>
      </c>
      <c r="AR428" s="348" t="s">
        <v>430</v>
      </c>
      <c r="AS428" s="348" t="s">
        <v>430</v>
      </c>
      <c r="AT428" s="348">
        <v>3.54</v>
      </c>
      <c r="AU428" s="351"/>
      <c r="AV428" s="346" t="s">
        <v>430</v>
      </c>
      <c r="AW428" s="346" t="s">
        <v>430</v>
      </c>
      <c r="AX428" s="346" t="s">
        <v>430</v>
      </c>
      <c r="AY428" s="346" t="s">
        <v>430</v>
      </c>
      <c r="AZ428" s="346">
        <v>93</v>
      </c>
      <c r="BA428" s="374"/>
      <c r="BB428" s="348">
        <v>20.638707213335</v>
      </c>
      <c r="BC428" s="348">
        <v>0.99811400509436199</v>
      </c>
      <c r="BD428" s="348">
        <v>2.1923217856678799E-2</v>
      </c>
      <c r="BE428" s="375">
        <v>-4.73845291796521E-2</v>
      </c>
      <c r="BF428" s="374"/>
      <c r="BG428" s="372">
        <v>0.1716</v>
      </c>
      <c r="BH428" s="373"/>
      <c r="BI428" s="348">
        <v>74.209999999999994</v>
      </c>
      <c r="BJ428" s="348">
        <v>24.0609</v>
      </c>
      <c r="BK428" s="348">
        <v>1.5554699999999999</v>
      </c>
      <c r="BL428" s="348">
        <v>0.17363000000000001</v>
      </c>
      <c r="BM428" s="373"/>
      <c r="BN428" s="372" t="s">
        <v>5093</v>
      </c>
      <c r="BO428" s="372" t="s">
        <v>5094</v>
      </c>
      <c r="BP428" s="372" t="s">
        <v>5009</v>
      </c>
      <c r="BQ428" s="372" t="s">
        <v>4996</v>
      </c>
      <c r="BR428" s="372" t="s">
        <v>430</v>
      </c>
      <c r="BS428" s="373"/>
      <c r="BT428" s="354" t="s">
        <v>4704</v>
      </c>
    </row>
    <row r="429" spans="1:72" s="428" customFormat="1" x14ac:dyDescent="0.25">
      <c r="A429" s="345" t="s">
        <v>5691</v>
      </c>
      <c r="B429" s="373"/>
      <c r="C429" s="719">
        <v>45646</v>
      </c>
      <c r="D429" s="373"/>
      <c r="E429" s="346">
        <v>104.13</v>
      </c>
      <c r="F429" s="373"/>
      <c r="G429" s="347">
        <v>10.3794</v>
      </c>
      <c r="H429" s="374"/>
      <c r="I429" s="348">
        <v>-2.7900000000000001E-2</v>
      </c>
      <c r="J429" s="348">
        <v>-1.2915000000000001</v>
      </c>
      <c r="K429" s="348">
        <v>-3.3026</v>
      </c>
      <c r="L429" s="348">
        <v>3.5857999999999999</v>
      </c>
      <c r="M429" s="348">
        <v>3.0396999999999998</v>
      </c>
      <c r="N429" s="350">
        <v>-0.2</v>
      </c>
      <c r="O429" s="348" t="s">
        <v>430</v>
      </c>
      <c r="P429" s="348" t="s">
        <v>430</v>
      </c>
      <c r="Q429" s="348" t="s">
        <v>430</v>
      </c>
      <c r="R429" s="348" t="s">
        <v>430</v>
      </c>
      <c r="S429" s="348">
        <v>1.83E-2</v>
      </c>
      <c r="T429" s="348">
        <v>12.146699999999999</v>
      </c>
      <c r="U429" s="348">
        <v>-3.4815999999999998</v>
      </c>
      <c r="V429" s="348">
        <v>1.3079000000000001</v>
      </c>
      <c r="W429" s="348">
        <v>-2.1097999999999999</v>
      </c>
      <c r="X429" s="348">
        <v>2.1844000000000001</v>
      </c>
      <c r="Y429" s="374"/>
      <c r="Z429" s="346">
        <v>99</v>
      </c>
      <c r="AA429" s="346">
        <v>131</v>
      </c>
      <c r="AB429" s="346">
        <v>151</v>
      </c>
      <c r="AC429" s="346">
        <v>128</v>
      </c>
      <c r="AD429" s="346">
        <v>137</v>
      </c>
      <c r="AE429" s="346">
        <v>145</v>
      </c>
      <c r="AF429" s="346" t="s">
        <v>430</v>
      </c>
      <c r="AG429" s="346" t="s">
        <v>430</v>
      </c>
      <c r="AH429" s="346" t="s">
        <v>430</v>
      </c>
      <c r="AI429" s="346" t="s">
        <v>430</v>
      </c>
      <c r="AJ429" s="346">
        <v>153</v>
      </c>
      <c r="AK429" s="346">
        <v>150</v>
      </c>
      <c r="AL429" s="346">
        <v>153</v>
      </c>
      <c r="AM429" s="346">
        <v>151</v>
      </c>
      <c r="AN429" s="346">
        <v>98</v>
      </c>
      <c r="AO429" s="373"/>
      <c r="AP429" s="348" t="s">
        <v>430</v>
      </c>
      <c r="AQ429" s="348" t="s">
        <v>430</v>
      </c>
      <c r="AR429" s="348" t="s">
        <v>430</v>
      </c>
      <c r="AS429" s="348" t="s">
        <v>430</v>
      </c>
      <c r="AT429" s="348">
        <v>-0.77</v>
      </c>
      <c r="AU429" s="351"/>
      <c r="AV429" s="346" t="s">
        <v>430</v>
      </c>
      <c r="AW429" s="346" t="s">
        <v>430</v>
      </c>
      <c r="AX429" s="346" t="s">
        <v>430</v>
      </c>
      <c r="AY429" s="346" t="s">
        <v>430</v>
      </c>
      <c r="AZ429" s="346">
        <v>135</v>
      </c>
      <c r="BA429" s="374"/>
      <c r="BB429" s="348">
        <v>12.8927478731524</v>
      </c>
      <c r="BC429" s="348">
        <v>0.98942396790056497</v>
      </c>
      <c r="BD429" s="348">
        <v>-4.7702146607487596E-3</v>
      </c>
      <c r="BE429" s="375">
        <v>-4.3894010180212398E-2</v>
      </c>
      <c r="BF429" s="374"/>
      <c r="BG429" s="372">
        <v>0.24940000000000001</v>
      </c>
      <c r="BH429" s="373"/>
      <c r="BI429" s="843">
        <v>68.221800000000002</v>
      </c>
      <c r="BJ429" s="843">
        <v>20.781500000000001</v>
      </c>
      <c r="BK429" s="843">
        <v>10.7713</v>
      </c>
      <c r="BL429" s="843">
        <v>0.22539999999999999</v>
      </c>
      <c r="BM429" s="373"/>
      <c r="BN429" s="372" t="s">
        <v>4886</v>
      </c>
      <c r="BO429" s="372" t="s">
        <v>1149</v>
      </c>
      <c r="BP429" s="372" t="s">
        <v>889</v>
      </c>
      <c r="BQ429" s="372" t="s">
        <v>4589</v>
      </c>
      <c r="BR429" s="372" t="s">
        <v>1132</v>
      </c>
      <c r="BS429" s="373"/>
      <c r="BT429" s="354" t="s">
        <v>555</v>
      </c>
    </row>
    <row r="430" spans="1:72" s="428" customFormat="1" x14ac:dyDescent="0.25">
      <c r="A430" s="345" t="s">
        <v>5692</v>
      </c>
      <c r="B430" s="373"/>
      <c r="C430" s="719">
        <v>45282</v>
      </c>
      <c r="D430" s="373"/>
      <c r="E430" s="346">
        <v>107.566</v>
      </c>
      <c r="F430" s="373"/>
      <c r="G430" s="347">
        <v>13.382</v>
      </c>
      <c r="H430" s="374"/>
      <c r="I430" s="348">
        <v>6.7000000000000002E-3</v>
      </c>
      <c r="J430" s="348">
        <v>-5.7500000000000002E-2</v>
      </c>
      <c r="K430" s="348">
        <v>0.50470000000000004</v>
      </c>
      <c r="L430" s="348">
        <v>10.034000000000001</v>
      </c>
      <c r="M430" s="348">
        <v>19.971699999999998</v>
      </c>
      <c r="N430" s="350">
        <v>7.9985999999999997</v>
      </c>
      <c r="O430" s="348">
        <v>0.17530000000000001</v>
      </c>
      <c r="P430" s="348" t="s">
        <v>430</v>
      </c>
      <c r="Q430" s="348" t="s">
        <v>430</v>
      </c>
      <c r="R430" s="348" t="s">
        <v>430</v>
      </c>
      <c r="S430" s="348">
        <v>4.1894999999999998</v>
      </c>
      <c r="T430" s="348">
        <v>29.252199999999998</v>
      </c>
      <c r="U430" s="348">
        <v>10.638</v>
      </c>
      <c r="V430" s="348">
        <v>10.6088</v>
      </c>
      <c r="W430" s="348">
        <v>0.31180000000000002</v>
      </c>
      <c r="X430" s="348">
        <v>11.3027</v>
      </c>
      <c r="Y430" s="374"/>
      <c r="Z430" s="346">
        <v>88</v>
      </c>
      <c r="AA430" s="346">
        <v>37</v>
      </c>
      <c r="AB430" s="346">
        <v>31</v>
      </c>
      <c r="AC430" s="346">
        <v>22</v>
      </c>
      <c r="AD430" s="346">
        <v>15</v>
      </c>
      <c r="AE430" s="346">
        <v>41</v>
      </c>
      <c r="AF430" s="346">
        <v>54</v>
      </c>
      <c r="AG430" s="346" t="s">
        <v>430</v>
      </c>
      <c r="AH430" s="346" t="s">
        <v>430</v>
      </c>
      <c r="AI430" s="346" t="s">
        <v>430</v>
      </c>
      <c r="AJ430" s="346">
        <v>37</v>
      </c>
      <c r="AK430" s="346">
        <v>16</v>
      </c>
      <c r="AL430" s="346">
        <v>26</v>
      </c>
      <c r="AM430" s="346">
        <v>34</v>
      </c>
      <c r="AN430" s="346">
        <v>23</v>
      </c>
      <c r="AO430" s="373"/>
      <c r="AP430" s="348" t="s">
        <v>430</v>
      </c>
      <c r="AQ430" s="348" t="s">
        <v>430</v>
      </c>
      <c r="AR430" s="348" t="s">
        <v>430</v>
      </c>
      <c r="AS430" s="348" t="s">
        <v>430</v>
      </c>
      <c r="AT430" s="348">
        <v>21.61</v>
      </c>
      <c r="AU430" s="351"/>
      <c r="AV430" s="346" t="s">
        <v>430</v>
      </c>
      <c r="AW430" s="346" t="s">
        <v>430</v>
      </c>
      <c r="AX430" s="346" t="s">
        <v>430</v>
      </c>
      <c r="AY430" s="346" t="s">
        <v>430</v>
      </c>
      <c r="AZ430" s="346">
        <v>24</v>
      </c>
      <c r="BA430" s="374"/>
      <c r="BB430" s="348">
        <v>20.008056023656302</v>
      </c>
      <c r="BC430" s="348">
        <v>0.99585148716657401</v>
      </c>
      <c r="BD430" s="348">
        <v>2.5556095342194302E-2</v>
      </c>
      <c r="BE430" s="375">
        <v>-4.3600066681970501E-2</v>
      </c>
      <c r="BF430" s="374"/>
      <c r="BG430" s="372">
        <v>0.25509999999999999</v>
      </c>
      <c r="BH430" s="373"/>
      <c r="BI430" s="348" t="s">
        <v>430</v>
      </c>
      <c r="BJ430" s="843">
        <v>7.1799299999999997</v>
      </c>
      <c r="BK430" s="843">
        <v>92.714600000000004</v>
      </c>
      <c r="BL430" s="843">
        <v>0.10546999999999999</v>
      </c>
      <c r="BM430" s="373"/>
      <c r="BN430" s="372" t="s">
        <v>5097</v>
      </c>
      <c r="BO430" s="372" t="s">
        <v>4751</v>
      </c>
      <c r="BP430" s="372" t="s">
        <v>5098</v>
      </c>
      <c r="BQ430" s="372" t="s">
        <v>5099</v>
      </c>
      <c r="BR430" s="372" t="s">
        <v>5100</v>
      </c>
      <c r="BS430" s="373"/>
      <c r="BT430" s="354" t="s">
        <v>555</v>
      </c>
    </row>
    <row r="431" spans="1:72" s="428" customFormat="1" ht="11" x14ac:dyDescent="0.3">
      <c r="A431" s="845" t="s">
        <v>5693</v>
      </c>
      <c r="B431" s="846"/>
      <c r="C431" s="847">
        <v>45152</v>
      </c>
      <c r="D431" s="846"/>
      <c r="E431" s="848">
        <v>98.340299999999999</v>
      </c>
      <c r="F431" s="846"/>
      <c r="G431" s="849">
        <v>16.536999999999999</v>
      </c>
      <c r="H431" s="851"/>
      <c r="I431" s="850">
        <v>0.30940000000000001</v>
      </c>
      <c r="J431" s="850">
        <v>-0.7681</v>
      </c>
      <c r="K431" s="850">
        <v>-3.3997000000000002</v>
      </c>
      <c r="L431" s="850">
        <v>7.2091000000000003</v>
      </c>
      <c r="M431" s="850">
        <v>4.9634999999999998</v>
      </c>
      <c r="N431" s="852">
        <v>6.8558000000000003</v>
      </c>
      <c r="O431" s="850">
        <v>8.5752000000000006</v>
      </c>
      <c r="P431" s="850">
        <v>15.853300000000001</v>
      </c>
      <c r="Q431" s="850" t="s">
        <v>430</v>
      </c>
      <c r="R431" s="850" t="s">
        <v>430</v>
      </c>
      <c r="S431" s="850">
        <v>0.19389999999999999</v>
      </c>
      <c r="T431" s="850">
        <v>17.7011</v>
      </c>
      <c r="U431" s="850">
        <v>-0.80969999999999998</v>
      </c>
      <c r="V431" s="850">
        <v>7.8804999999999996</v>
      </c>
      <c r="W431" s="850">
        <v>-2.6720000000000002</v>
      </c>
      <c r="X431" s="850">
        <v>17.761500000000002</v>
      </c>
      <c r="Y431" s="851"/>
      <c r="Z431" s="848">
        <v>17</v>
      </c>
      <c r="AA431" s="848">
        <v>86</v>
      </c>
      <c r="AB431" s="848">
        <v>153</v>
      </c>
      <c r="AC431" s="848">
        <v>36</v>
      </c>
      <c r="AD431" s="848">
        <v>108</v>
      </c>
      <c r="AE431" s="848">
        <v>72</v>
      </c>
      <c r="AF431" s="848">
        <v>7</v>
      </c>
      <c r="AG431" s="848">
        <v>26</v>
      </c>
      <c r="AH431" s="848" t="s">
        <v>430</v>
      </c>
      <c r="AI431" s="848" t="s">
        <v>430</v>
      </c>
      <c r="AJ431" s="848">
        <v>139</v>
      </c>
      <c r="AK431" s="848">
        <v>84</v>
      </c>
      <c r="AL431" s="848">
        <v>114</v>
      </c>
      <c r="AM431" s="848">
        <v>70</v>
      </c>
      <c r="AN431" s="848">
        <v>194</v>
      </c>
      <c r="AO431" s="846"/>
      <c r="AP431" s="850" t="s">
        <v>430</v>
      </c>
      <c r="AQ431" s="850" t="s">
        <v>430</v>
      </c>
      <c r="AR431" s="850" t="s">
        <v>430</v>
      </c>
      <c r="AS431" s="850">
        <v>12.16</v>
      </c>
      <c r="AT431" s="850">
        <v>2.7</v>
      </c>
      <c r="AU431" s="853"/>
      <c r="AV431" s="848" t="s">
        <v>430</v>
      </c>
      <c r="AW431" s="848" t="s">
        <v>430</v>
      </c>
      <c r="AX431" s="848" t="s">
        <v>430</v>
      </c>
      <c r="AY431" s="848">
        <v>9</v>
      </c>
      <c r="AZ431" s="848">
        <v>99</v>
      </c>
      <c r="BA431" s="851"/>
      <c r="BB431" s="850">
        <v>17.2383765624134</v>
      </c>
      <c r="BC431" s="850">
        <v>1.0029397595862499</v>
      </c>
      <c r="BD431" s="850">
        <v>5.3538300453994901E-2</v>
      </c>
      <c r="BE431" s="856">
        <v>-7.9730560261314296E-2</v>
      </c>
      <c r="BF431" s="851"/>
      <c r="BG431" s="859">
        <v>0.43380000000000002</v>
      </c>
      <c r="BH431" s="846"/>
      <c r="BI431" s="850">
        <v>70.132800000000003</v>
      </c>
      <c r="BJ431" s="850">
        <v>24.227900000000002</v>
      </c>
      <c r="BK431" s="850">
        <v>5.4363900000000003</v>
      </c>
      <c r="BL431" s="850">
        <v>0.20291000000000001</v>
      </c>
      <c r="BM431" s="846"/>
      <c r="BN431" s="859" t="s">
        <v>5102</v>
      </c>
      <c r="BO431" s="859" t="s">
        <v>5103</v>
      </c>
      <c r="BP431" s="859" t="s">
        <v>5104</v>
      </c>
      <c r="BQ431" s="859" t="s">
        <v>5105</v>
      </c>
      <c r="BR431" s="859" t="s">
        <v>5106</v>
      </c>
      <c r="BS431" s="846"/>
      <c r="BT431" s="860" t="s">
        <v>555</v>
      </c>
    </row>
    <row r="432" spans="1:72" s="428" customFormat="1" x14ac:dyDescent="0.25">
      <c r="A432" s="345" t="s">
        <v>5694</v>
      </c>
      <c r="B432" s="373"/>
      <c r="C432" s="719">
        <v>45324</v>
      </c>
      <c r="D432" s="373"/>
      <c r="E432" s="346">
        <v>96.925200000000004</v>
      </c>
      <c r="F432" s="373"/>
      <c r="G432" s="347">
        <v>9.8649000000000004</v>
      </c>
      <c r="H432" s="374"/>
      <c r="I432" s="348">
        <v>0.16450000000000001</v>
      </c>
      <c r="J432" s="348">
        <v>-2.1562999999999999</v>
      </c>
      <c r="K432" s="348">
        <v>-4.6040000000000001</v>
      </c>
      <c r="L432" s="348">
        <v>-2.8767999999999998</v>
      </c>
      <c r="M432" s="348">
        <v>-6.8003999999999998</v>
      </c>
      <c r="N432" s="350">
        <v>-8.7106999999999992</v>
      </c>
      <c r="O432" s="348">
        <v>-8.5394000000000005</v>
      </c>
      <c r="P432" s="348" t="s">
        <v>430</v>
      </c>
      <c r="Q432" s="348" t="s">
        <v>430</v>
      </c>
      <c r="R432" s="348" t="s">
        <v>430</v>
      </c>
      <c r="S432" s="348">
        <v>-2.4272</v>
      </c>
      <c r="T432" s="348">
        <v>8.0100000000000005E-2</v>
      </c>
      <c r="U432" s="348">
        <v>-12.509499999999999</v>
      </c>
      <c r="V432" s="348">
        <v>-6.6601999999999997</v>
      </c>
      <c r="W432" s="348">
        <v>-2.4542000000000002</v>
      </c>
      <c r="X432" s="348">
        <v>-0.52070000000000005</v>
      </c>
      <c r="Y432" s="374"/>
      <c r="Z432" s="346">
        <v>54</v>
      </c>
      <c r="AA432" s="346">
        <v>227</v>
      </c>
      <c r="AB432" s="346">
        <v>211</v>
      </c>
      <c r="AC432" s="346">
        <v>256</v>
      </c>
      <c r="AD432" s="346">
        <v>248</v>
      </c>
      <c r="AE432" s="346">
        <v>220</v>
      </c>
      <c r="AF432" s="346">
        <v>138</v>
      </c>
      <c r="AG432" s="346" t="s">
        <v>430</v>
      </c>
      <c r="AH432" s="346" t="s">
        <v>430</v>
      </c>
      <c r="AI432" s="346" t="s">
        <v>430</v>
      </c>
      <c r="AJ432" s="346">
        <v>254</v>
      </c>
      <c r="AK432" s="346">
        <v>245</v>
      </c>
      <c r="AL432" s="346">
        <v>234</v>
      </c>
      <c r="AM432" s="346">
        <v>220</v>
      </c>
      <c r="AN432" s="346">
        <v>127</v>
      </c>
      <c r="AO432" s="373"/>
      <c r="AP432" s="348" t="s">
        <v>430</v>
      </c>
      <c r="AQ432" s="348" t="s">
        <v>430</v>
      </c>
      <c r="AR432" s="348" t="s">
        <v>430</v>
      </c>
      <c r="AS432" s="348" t="s">
        <v>430</v>
      </c>
      <c r="AT432" s="348">
        <v>-14.8</v>
      </c>
      <c r="AU432" s="351"/>
      <c r="AV432" s="346" t="s">
        <v>430</v>
      </c>
      <c r="AW432" s="346" t="s">
        <v>430</v>
      </c>
      <c r="AX432" s="346" t="s">
        <v>430</v>
      </c>
      <c r="AY432" s="346" t="s">
        <v>430</v>
      </c>
      <c r="AZ432" s="346">
        <v>225</v>
      </c>
      <c r="BA432" s="374"/>
      <c r="BB432" s="348">
        <v>11.5188026001077</v>
      </c>
      <c r="BC432" s="348">
        <v>0.99732065615152499</v>
      </c>
      <c r="BD432" s="348">
        <v>-3.8918198167975697E-2</v>
      </c>
      <c r="BE432" s="375">
        <v>-3.5759784065426001E-2</v>
      </c>
      <c r="BF432" s="374"/>
      <c r="BG432" s="372">
        <v>7.9200000000000007E-2</v>
      </c>
      <c r="BH432" s="373"/>
      <c r="BI432" s="843">
        <v>100.867</v>
      </c>
      <c r="BJ432" s="348" t="s">
        <v>430</v>
      </c>
      <c r="BK432" s="348" t="s">
        <v>430</v>
      </c>
      <c r="BL432" s="843">
        <v>-0.86699999999999999</v>
      </c>
      <c r="BM432" s="373"/>
      <c r="BN432" s="372" t="s">
        <v>5108</v>
      </c>
      <c r="BO432" s="372" t="s">
        <v>5109</v>
      </c>
      <c r="BP432" s="372" t="s">
        <v>5110</v>
      </c>
      <c r="BQ432" s="372" t="s">
        <v>4734</v>
      </c>
      <c r="BR432" s="372" t="s">
        <v>5111</v>
      </c>
      <c r="BS432" s="373"/>
      <c r="BT432" s="354" t="s">
        <v>555</v>
      </c>
    </row>
    <row r="433" spans="1:72" s="428" customFormat="1" x14ac:dyDescent="0.25">
      <c r="A433" s="345" t="s">
        <v>5695</v>
      </c>
      <c r="B433" s="373"/>
      <c r="C433" s="719">
        <v>46226</v>
      </c>
      <c r="D433" s="373"/>
      <c r="E433" s="346">
        <v>91.249499999999998</v>
      </c>
      <c r="F433" s="373"/>
      <c r="G433" s="347">
        <v>9.8790999999999993</v>
      </c>
      <c r="H433" s="374"/>
      <c r="I433" s="348">
        <v>0.1003</v>
      </c>
      <c r="J433" s="348">
        <v>-1.1536</v>
      </c>
      <c r="K433" s="348">
        <v>-4.5358999999999998</v>
      </c>
      <c r="L433" s="348" t="s">
        <v>430</v>
      </c>
      <c r="M433" s="348" t="s">
        <v>430</v>
      </c>
      <c r="N433" s="350" t="s">
        <v>430</v>
      </c>
      <c r="O433" s="348" t="s">
        <v>430</v>
      </c>
      <c r="P433" s="348" t="s">
        <v>430</v>
      </c>
      <c r="Q433" s="348" t="s">
        <v>430</v>
      </c>
      <c r="R433" s="348" t="s">
        <v>430</v>
      </c>
      <c r="S433" s="348" t="s">
        <v>430</v>
      </c>
      <c r="T433" s="348" t="s">
        <v>430</v>
      </c>
      <c r="U433" s="348" t="s">
        <v>430</v>
      </c>
      <c r="V433" s="348" t="s">
        <v>430</v>
      </c>
      <c r="W433" s="348">
        <v>-2.3814000000000002</v>
      </c>
      <c r="X433" s="348">
        <v>-1.2090000000000001</v>
      </c>
      <c r="Y433" s="374"/>
      <c r="Z433" s="346">
        <v>60</v>
      </c>
      <c r="AA433" s="346">
        <v>115</v>
      </c>
      <c r="AB433" s="346">
        <v>206</v>
      </c>
      <c r="AC433" s="346" t="s">
        <v>430</v>
      </c>
      <c r="AD433" s="346" t="s">
        <v>430</v>
      </c>
      <c r="AE433" s="346" t="s">
        <v>430</v>
      </c>
      <c r="AF433" s="346" t="s">
        <v>430</v>
      </c>
      <c r="AG433" s="346" t="s">
        <v>430</v>
      </c>
      <c r="AH433" s="346" t="s">
        <v>430</v>
      </c>
      <c r="AI433" s="346" t="s">
        <v>430</v>
      </c>
      <c r="AJ433" s="346" t="s">
        <v>430</v>
      </c>
      <c r="AK433" s="346" t="s">
        <v>430</v>
      </c>
      <c r="AL433" s="346" t="s">
        <v>430</v>
      </c>
      <c r="AM433" s="346" t="s">
        <v>430</v>
      </c>
      <c r="AN433" s="346">
        <v>114</v>
      </c>
      <c r="AO433" s="373"/>
      <c r="AP433" s="348" t="s">
        <v>430</v>
      </c>
      <c r="AQ433" s="348" t="s">
        <v>430</v>
      </c>
      <c r="AR433" s="348" t="s">
        <v>430</v>
      </c>
      <c r="AS433" s="348" t="s">
        <v>430</v>
      </c>
      <c r="AT433" s="348" t="s">
        <v>430</v>
      </c>
      <c r="AU433" s="351"/>
      <c r="AV433" s="346" t="s">
        <v>430</v>
      </c>
      <c r="AW433" s="346" t="s">
        <v>430</v>
      </c>
      <c r="AX433" s="346" t="s">
        <v>430</v>
      </c>
      <c r="AY433" s="346" t="s">
        <v>430</v>
      </c>
      <c r="AZ433" s="346" t="s">
        <v>430</v>
      </c>
      <c r="BA433" s="374"/>
      <c r="BB433" s="348" t="s">
        <v>430</v>
      </c>
      <c r="BC433" s="348">
        <v>0</v>
      </c>
      <c r="BD433" s="348">
        <v>0</v>
      </c>
      <c r="BE433" s="375">
        <v>-4.9666080121068497</v>
      </c>
      <c r="BF433" s="374"/>
      <c r="BG433" s="372">
        <v>3.3799999999999997E-2</v>
      </c>
      <c r="BH433" s="373"/>
      <c r="BI433" s="843">
        <v>96.441699999999997</v>
      </c>
      <c r="BJ433" s="843">
        <v>3.6717499999999998</v>
      </c>
      <c r="BK433" s="348" t="s">
        <v>430</v>
      </c>
      <c r="BL433" s="843">
        <v>-0.11345</v>
      </c>
      <c r="BM433" s="373"/>
      <c r="BN433" s="372" t="s">
        <v>5113</v>
      </c>
      <c r="BO433" s="372" t="s">
        <v>5114</v>
      </c>
      <c r="BP433" s="372" t="s">
        <v>5115</v>
      </c>
      <c r="BQ433" s="372" t="s">
        <v>5116</v>
      </c>
      <c r="BR433" s="372" t="s">
        <v>5117</v>
      </c>
      <c r="BS433" s="373"/>
      <c r="BT433" s="354" t="s">
        <v>4704</v>
      </c>
    </row>
    <row r="434" spans="1:72" s="428" customFormat="1" x14ac:dyDescent="0.25">
      <c r="A434" s="345" t="s">
        <v>5696</v>
      </c>
      <c r="B434" s="373"/>
      <c r="C434" s="719">
        <v>45722</v>
      </c>
      <c r="D434" s="373"/>
      <c r="E434" s="346">
        <v>107.724</v>
      </c>
      <c r="F434" s="373"/>
      <c r="G434" s="347">
        <v>11.253299999999999</v>
      </c>
      <c r="H434" s="374"/>
      <c r="I434" s="348">
        <v>0.3352</v>
      </c>
      <c r="J434" s="348">
        <v>-1.5932999999999999</v>
      </c>
      <c r="K434" s="348">
        <v>-0.81879999999999997</v>
      </c>
      <c r="L434" s="348">
        <v>2.6208999999999998</v>
      </c>
      <c r="M434" s="348">
        <v>0.97260000000000002</v>
      </c>
      <c r="N434" s="350">
        <v>2.9569999999999999</v>
      </c>
      <c r="O434" s="348" t="s">
        <v>430</v>
      </c>
      <c r="P434" s="348" t="s">
        <v>430</v>
      </c>
      <c r="Q434" s="348" t="s">
        <v>430</v>
      </c>
      <c r="R434" s="348" t="s">
        <v>430</v>
      </c>
      <c r="S434" s="348">
        <v>-2.0131000000000001</v>
      </c>
      <c r="T434" s="348">
        <v>13.5046</v>
      </c>
      <c r="U434" s="348">
        <v>-4.6581000000000001</v>
      </c>
      <c r="V434" s="348">
        <v>3.3342000000000001</v>
      </c>
      <c r="W434" s="348">
        <v>-2.5013000000000001</v>
      </c>
      <c r="X434" s="348">
        <v>8.1052</v>
      </c>
      <c r="Y434" s="374"/>
      <c r="Z434" s="346">
        <v>6</v>
      </c>
      <c r="AA434" s="346">
        <v>180</v>
      </c>
      <c r="AB434" s="346">
        <v>46</v>
      </c>
      <c r="AC434" s="346">
        <v>156</v>
      </c>
      <c r="AD434" s="346">
        <v>169</v>
      </c>
      <c r="AE434" s="346">
        <v>107</v>
      </c>
      <c r="AF434" s="346" t="s">
        <v>430</v>
      </c>
      <c r="AG434" s="346" t="s">
        <v>430</v>
      </c>
      <c r="AH434" s="346" t="s">
        <v>430</v>
      </c>
      <c r="AI434" s="346" t="s">
        <v>430</v>
      </c>
      <c r="AJ434" s="346">
        <v>243</v>
      </c>
      <c r="AK434" s="346">
        <v>125</v>
      </c>
      <c r="AL434" s="346">
        <v>161</v>
      </c>
      <c r="AM434" s="346">
        <v>124</v>
      </c>
      <c r="AN434" s="346">
        <v>161</v>
      </c>
      <c r="AO434" s="373"/>
      <c r="AP434" s="348" t="s">
        <v>430</v>
      </c>
      <c r="AQ434" s="348" t="s">
        <v>430</v>
      </c>
      <c r="AR434" s="348" t="s">
        <v>430</v>
      </c>
      <c r="AS434" s="348" t="s">
        <v>430</v>
      </c>
      <c r="AT434" s="348">
        <v>-1.92</v>
      </c>
      <c r="AU434" s="351"/>
      <c r="AV434" s="346" t="s">
        <v>430</v>
      </c>
      <c r="AW434" s="346" t="s">
        <v>430</v>
      </c>
      <c r="AX434" s="346" t="s">
        <v>430</v>
      </c>
      <c r="AY434" s="346" t="s">
        <v>430</v>
      </c>
      <c r="AZ434" s="346">
        <v>148</v>
      </c>
      <c r="BA434" s="374"/>
      <c r="BB434" s="348">
        <v>12.268248659817401</v>
      </c>
      <c r="BC434" s="348">
        <v>0.99347421796811097</v>
      </c>
      <c r="BD434" s="348">
        <v>2.6773952048093599E-2</v>
      </c>
      <c r="BE434" s="375">
        <v>-4.6443539726985499E-2</v>
      </c>
      <c r="BF434" s="374"/>
      <c r="BG434" s="372">
        <v>0.11559999999999999</v>
      </c>
      <c r="BH434" s="373"/>
      <c r="BI434" s="843">
        <v>87.638199999999998</v>
      </c>
      <c r="BJ434" s="843">
        <v>18.7913</v>
      </c>
      <c r="BK434" s="843">
        <v>2.9231799999999999</v>
      </c>
      <c r="BL434" s="843">
        <v>-9.3526799999999994</v>
      </c>
      <c r="BM434" s="373"/>
      <c r="BN434" s="844" t="s">
        <v>5119</v>
      </c>
      <c r="BO434" s="844" t="s">
        <v>5120</v>
      </c>
      <c r="BP434" s="372" t="s">
        <v>430</v>
      </c>
      <c r="BQ434" s="372" t="s">
        <v>430</v>
      </c>
      <c r="BR434" s="372" t="s">
        <v>430</v>
      </c>
      <c r="BS434" s="373"/>
      <c r="BT434" s="354" t="s">
        <v>555</v>
      </c>
    </row>
    <row r="435" spans="1:72" s="428" customFormat="1" x14ac:dyDescent="0.25">
      <c r="A435" s="345" t="s">
        <v>5697</v>
      </c>
      <c r="B435" s="373"/>
      <c r="C435" s="719">
        <v>45554</v>
      </c>
      <c r="D435" s="373"/>
      <c r="E435" s="346">
        <v>91.5505</v>
      </c>
      <c r="F435" s="373"/>
      <c r="G435" s="347">
        <v>10.430899999999999</v>
      </c>
      <c r="H435" s="374"/>
      <c r="I435" s="348">
        <v>-0.37730000000000002</v>
      </c>
      <c r="J435" s="348">
        <v>-1.3589</v>
      </c>
      <c r="K435" s="348">
        <v>-2.3826999999999998</v>
      </c>
      <c r="L435" s="348">
        <v>4.5872000000000002</v>
      </c>
      <c r="M435" s="348">
        <v>8.6562999999999999</v>
      </c>
      <c r="N435" s="350">
        <v>6.6684999999999999</v>
      </c>
      <c r="O435" s="348" t="s">
        <v>430</v>
      </c>
      <c r="P435" s="348" t="s">
        <v>430</v>
      </c>
      <c r="Q435" s="348" t="s">
        <v>430</v>
      </c>
      <c r="R435" s="348" t="s">
        <v>430</v>
      </c>
      <c r="S435" s="348">
        <v>0.65620000000000001</v>
      </c>
      <c r="T435" s="348">
        <v>17.935199999999998</v>
      </c>
      <c r="U435" s="348">
        <v>2.9419</v>
      </c>
      <c r="V435" s="348">
        <v>9.0334000000000003</v>
      </c>
      <c r="W435" s="348">
        <v>-2.6850000000000001</v>
      </c>
      <c r="X435" s="348">
        <v>2.1587000000000001</v>
      </c>
      <c r="Y435" s="374"/>
      <c r="Z435" s="346">
        <v>170</v>
      </c>
      <c r="AA435" s="346">
        <v>143</v>
      </c>
      <c r="AB435" s="346">
        <v>93</v>
      </c>
      <c r="AC435" s="346">
        <v>93</v>
      </c>
      <c r="AD435" s="346">
        <v>62</v>
      </c>
      <c r="AE435" s="346">
        <v>79</v>
      </c>
      <c r="AF435" s="346" t="s">
        <v>430</v>
      </c>
      <c r="AG435" s="346" t="s">
        <v>430</v>
      </c>
      <c r="AH435" s="346" t="s">
        <v>430</v>
      </c>
      <c r="AI435" s="346" t="s">
        <v>430</v>
      </c>
      <c r="AJ435" s="346">
        <v>121</v>
      </c>
      <c r="AK435" s="346">
        <v>81</v>
      </c>
      <c r="AL435" s="346">
        <v>88</v>
      </c>
      <c r="AM435" s="346">
        <v>60</v>
      </c>
      <c r="AN435" s="346">
        <v>211</v>
      </c>
      <c r="AO435" s="373"/>
      <c r="AP435" s="348" t="s">
        <v>430</v>
      </c>
      <c r="AQ435" s="348" t="s">
        <v>430</v>
      </c>
      <c r="AR435" s="348" t="s">
        <v>430</v>
      </c>
      <c r="AS435" s="348" t="s">
        <v>430</v>
      </c>
      <c r="AT435" s="348">
        <v>7.54</v>
      </c>
      <c r="AU435" s="351"/>
      <c r="AV435" s="346" t="s">
        <v>430</v>
      </c>
      <c r="AW435" s="346" t="s">
        <v>430</v>
      </c>
      <c r="AX435" s="346" t="s">
        <v>430</v>
      </c>
      <c r="AY435" s="346" t="s">
        <v>430</v>
      </c>
      <c r="AZ435" s="346">
        <v>80</v>
      </c>
      <c r="BA435" s="374"/>
      <c r="BB435" s="348">
        <v>16.904253941910099</v>
      </c>
      <c r="BC435" s="348">
        <v>0.991012184816631</v>
      </c>
      <c r="BD435" s="348">
        <v>-7.1915974424724199E-3</v>
      </c>
      <c r="BE435" s="375">
        <v>-5.2312889390192199E-2</v>
      </c>
      <c r="BF435" s="374"/>
      <c r="BG435" s="372">
        <v>0.312</v>
      </c>
      <c r="BH435" s="373"/>
      <c r="BI435" s="843">
        <v>11.0786</v>
      </c>
      <c r="BJ435" s="843">
        <v>84.5501</v>
      </c>
      <c r="BK435" s="843">
        <v>4.2424299999999997</v>
      </c>
      <c r="BL435" s="843">
        <v>0.12887000000000001</v>
      </c>
      <c r="BM435" s="373"/>
      <c r="BN435" s="372" t="s">
        <v>5122</v>
      </c>
      <c r="BO435" s="372" t="s">
        <v>4536</v>
      </c>
      <c r="BP435" s="372" t="s">
        <v>5123</v>
      </c>
      <c r="BQ435" s="372" t="s">
        <v>5124</v>
      </c>
      <c r="BR435" s="372" t="s">
        <v>5125</v>
      </c>
      <c r="BS435" s="373"/>
      <c r="BT435" s="354" t="s">
        <v>4704</v>
      </c>
    </row>
    <row r="436" spans="1:72" s="428" customFormat="1" x14ac:dyDescent="0.25">
      <c r="A436" s="345" t="s">
        <v>5698</v>
      </c>
      <c r="B436" s="373"/>
      <c r="C436" s="719">
        <v>45828</v>
      </c>
      <c r="D436" s="373"/>
      <c r="E436" s="346">
        <v>105.34099999999999</v>
      </c>
      <c r="F436" s="373"/>
      <c r="G436" s="347">
        <v>7.5815999999999999</v>
      </c>
      <c r="H436" s="374"/>
      <c r="I436" s="348">
        <v>-7.9100000000000004E-2</v>
      </c>
      <c r="J436" s="348">
        <v>-6.3121</v>
      </c>
      <c r="K436" s="348">
        <v>-8.6620000000000008</v>
      </c>
      <c r="L436" s="348">
        <v>2.5427</v>
      </c>
      <c r="M436" s="348">
        <v>-3.0522999999999998</v>
      </c>
      <c r="N436" s="350">
        <v>-18.595600000000001</v>
      </c>
      <c r="O436" s="348" t="s">
        <v>430</v>
      </c>
      <c r="P436" s="348" t="s">
        <v>430</v>
      </c>
      <c r="Q436" s="348" t="s">
        <v>430</v>
      </c>
      <c r="R436" s="348" t="s">
        <v>430</v>
      </c>
      <c r="S436" s="348">
        <v>10.088900000000001</v>
      </c>
      <c r="T436" s="348">
        <v>0.18099999999999999</v>
      </c>
      <c r="U436" s="348">
        <v>-22.743200000000002</v>
      </c>
      <c r="V436" s="348">
        <v>-12.5557</v>
      </c>
      <c r="W436" s="348">
        <v>-7.3697999999999997</v>
      </c>
      <c r="X436" s="348">
        <v>-20.233899999999998</v>
      </c>
      <c r="Y436" s="374"/>
      <c r="Z436" s="346">
        <v>114</v>
      </c>
      <c r="AA436" s="346">
        <v>254</v>
      </c>
      <c r="AB436" s="346">
        <v>259</v>
      </c>
      <c r="AC436" s="346">
        <v>161</v>
      </c>
      <c r="AD436" s="346">
        <v>221</v>
      </c>
      <c r="AE436" s="346">
        <v>227</v>
      </c>
      <c r="AF436" s="346" t="s">
        <v>430</v>
      </c>
      <c r="AG436" s="346" t="s">
        <v>430</v>
      </c>
      <c r="AH436" s="346" t="s">
        <v>430</v>
      </c>
      <c r="AI436" s="346" t="s">
        <v>430</v>
      </c>
      <c r="AJ436" s="346">
        <v>3</v>
      </c>
      <c r="AK436" s="346">
        <v>243</v>
      </c>
      <c r="AL436" s="346">
        <v>240</v>
      </c>
      <c r="AM436" s="346">
        <v>228</v>
      </c>
      <c r="AN436" s="346">
        <v>261</v>
      </c>
      <c r="AO436" s="373"/>
      <c r="AP436" s="348" t="s">
        <v>430</v>
      </c>
      <c r="AQ436" s="348" t="s">
        <v>430</v>
      </c>
      <c r="AR436" s="348" t="s">
        <v>430</v>
      </c>
      <c r="AS436" s="348" t="s">
        <v>430</v>
      </c>
      <c r="AT436" s="348">
        <v>-19.579999999999998</v>
      </c>
      <c r="AU436" s="351"/>
      <c r="AV436" s="346" t="s">
        <v>430</v>
      </c>
      <c r="AW436" s="346" t="s">
        <v>430</v>
      </c>
      <c r="AX436" s="346" t="s">
        <v>430</v>
      </c>
      <c r="AY436" s="346" t="s">
        <v>430</v>
      </c>
      <c r="AZ436" s="346">
        <v>229</v>
      </c>
      <c r="BA436" s="374"/>
      <c r="BB436" s="348">
        <v>25.7994282201503</v>
      </c>
      <c r="BC436" s="348">
        <v>0.99400061703727305</v>
      </c>
      <c r="BD436" s="348">
        <v>-7.8304176115439106E-2</v>
      </c>
      <c r="BE436" s="375">
        <v>-2.8017543470638E-2</v>
      </c>
      <c r="BF436" s="374"/>
      <c r="BG436" s="372">
        <v>0.3332</v>
      </c>
      <c r="BH436" s="373"/>
      <c r="BI436" s="843">
        <v>91.090199999999996</v>
      </c>
      <c r="BJ436" s="843">
        <v>20.524999999999999</v>
      </c>
      <c r="BK436" s="348" t="s">
        <v>430</v>
      </c>
      <c r="BL436" s="843">
        <v>-11.6152</v>
      </c>
      <c r="BM436" s="373"/>
      <c r="BN436" s="844" t="s">
        <v>5127</v>
      </c>
      <c r="BO436" s="844" t="s">
        <v>5128</v>
      </c>
      <c r="BP436" s="372" t="s">
        <v>430</v>
      </c>
      <c r="BQ436" s="372" t="s">
        <v>430</v>
      </c>
      <c r="BR436" s="372" t="s">
        <v>430</v>
      </c>
      <c r="BS436" s="373"/>
      <c r="BT436" s="354" t="s">
        <v>555</v>
      </c>
    </row>
    <row r="437" spans="1:72" s="428" customFormat="1" x14ac:dyDescent="0.25">
      <c r="A437" s="345" t="s">
        <v>5699</v>
      </c>
      <c r="B437" s="373"/>
      <c r="C437" s="719">
        <v>45428</v>
      </c>
      <c r="D437" s="373"/>
      <c r="E437" s="346">
        <v>89.882000000000005</v>
      </c>
      <c r="F437" s="373"/>
      <c r="G437" s="347">
        <v>9.9748000000000001</v>
      </c>
      <c r="H437" s="374"/>
      <c r="I437" s="348">
        <v>-0.1661</v>
      </c>
      <c r="J437" s="348">
        <v>-1.0142</v>
      </c>
      <c r="K437" s="348">
        <v>-4.4494999999999996</v>
      </c>
      <c r="L437" s="348">
        <v>4.4218999999999999</v>
      </c>
      <c r="M437" s="348">
        <v>1.3905000000000001</v>
      </c>
      <c r="N437" s="350">
        <v>-0.65629999999999999</v>
      </c>
      <c r="O437" s="348">
        <v>-5.9028</v>
      </c>
      <c r="P437" s="348" t="s">
        <v>430</v>
      </c>
      <c r="Q437" s="348" t="s">
        <v>430</v>
      </c>
      <c r="R437" s="348" t="s">
        <v>430</v>
      </c>
      <c r="S437" s="348">
        <v>0.98809999999999998</v>
      </c>
      <c r="T437" s="348">
        <v>10.840999999999999</v>
      </c>
      <c r="U437" s="348">
        <v>-1.9501999999999999</v>
      </c>
      <c r="V437" s="348">
        <v>2.1766999999999999</v>
      </c>
      <c r="W437" s="348">
        <v>-2.6488</v>
      </c>
      <c r="X437" s="348">
        <v>-0.1087</v>
      </c>
      <c r="Y437" s="374"/>
      <c r="Z437" s="346">
        <v>136</v>
      </c>
      <c r="AA437" s="346">
        <v>100</v>
      </c>
      <c r="AB437" s="346">
        <v>173</v>
      </c>
      <c r="AC437" s="346">
        <v>100</v>
      </c>
      <c r="AD437" s="346">
        <v>162</v>
      </c>
      <c r="AE437" s="346">
        <v>152</v>
      </c>
      <c r="AF437" s="346">
        <v>125</v>
      </c>
      <c r="AG437" s="346" t="s">
        <v>430</v>
      </c>
      <c r="AH437" s="346" t="s">
        <v>430</v>
      </c>
      <c r="AI437" s="346" t="s">
        <v>430</v>
      </c>
      <c r="AJ437" s="346">
        <v>102</v>
      </c>
      <c r="AK437" s="346">
        <v>157</v>
      </c>
      <c r="AL437" s="346">
        <v>127</v>
      </c>
      <c r="AM437" s="346">
        <v>142</v>
      </c>
      <c r="AN437" s="346">
        <v>177</v>
      </c>
      <c r="AO437" s="373"/>
      <c r="AP437" s="348" t="s">
        <v>430</v>
      </c>
      <c r="AQ437" s="348" t="s">
        <v>430</v>
      </c>
      <c r="AR437" s="348" t="s">
        <v>430</v>
      </c>
      <c r="AS437" s="348" t="s">
        <v>430</v>
      </c>
      <c r="AT437" s="348">
        <v>-0.15</v>
      </c>
      <c r="AU437" s="351"/>
      <c r="AV437" s="346" t="s">
        <v>430</v>
      </c>
      <c r="AW437" s="346" t="s">
        <v>430</v>
      </c>
      <c r="AX437" s="346" t="s">
        <v>430</v>
      </c>
      <c r="AY437" s="346" t="s">
        <v>430</v>
      </c>
      <c r="AZ437" s="346">
        <v>130</v>
      </c>
      <c r="BA437" s="374"/>
      <c r="BB437" s="348">
        <v>12.724432100566201</v>
      </c>
      <c r="BC437" s="348">
        <v>1.00056796239346</v>
      </c>
      <c r="BD437" s="348">
        <v>-3.8092173514448699E-2</v>
      </c>
      <c r="BE437" s="375">
        <v>3.5316944680766203E-2</v>
      </c>
      <c r="BF437" s="374"/>
      <c r="BG437" s="372">
        <v>0.29499999999999998</v>
      </c>
      <c r="BH437" s="373"/>
      <c r="BI437" s="843">
        <v>83.658799999999999</v>
      </c>
      <c r="BJ437" s="843">
        <v>15.874599999999999</v>
      </c>
      <c r="BK437" s="348" t="s">
        <v>430</v>
      </c>
      <c r="BL437" s="843">
        <v>0.46660000000000001</v>
      </c>
      <c r="BM437" s="373"/>
      <c r="BN437" s="372" t="s">
        <v>5130</v>
      </c>
      <c r="BO437" s="372" t="s">
        <v>5131</v>
      </c>
      <c r="BP437" s="372" t="s">
        <v>5132</v>
      </c>
      <c r="BQ437" s="372" t="s">
        <v>5133</v>
      </c>
      <c r="BR437" s="372" t="s">
        <v>5134</v>
      </c>
      <c r="BS437" s="373"/>
      <c r="BT437" s="354" t="s">
        <v>5135</v>
      </c>
    </row>
    <row r="438" spans="1:72" s="428" customFormat="1" x14ac:dyDescent="0.25">
      <c r="A438" s="345" t="s">
        <v>5700</v>
      </c>
      <c r="B438" s="373"/>
      <c r="C438" s="719">
        <v>41275</v>
      </c>
      <c r="D438" s="373"/>
      <c r="E438" s="346">
        <v>88.936000000000007</v>
      </c>
      <c r="F438" s="373"/>
      <c r="G438" s="347">
        <v>151.1713</v>
      </c>
      <c r="H438" s="374"/>
      <c r="I438" s="348">
        <v>0.1837</v>
      </c>
      <c r="J438" s="348">
        <v>-1.6484000000000001</v>
      </c>
      <c r="K438" s="348">
        <v>-4.6359000000000004</v>
      </c>
      <c r="L438" s="348">
        <v>1.6487000000000001</v>
      </c>
      <c r="M438" s="348">
        <v>-3.6427999999999998</v>
      </c>
      <c r="N438" s="350">
        <v>-7.6150000000000002</v>
      </c>
      <c r="O438" s="348">
        <v>-3.8285</v>
      </c>
      <c r="P438" s="348">
        <v>4.6723999999999997</v>
      </c>
      <c r="Q438" s="348">
        <v>5.952</v>
      </c>
      <c r="R438" s="348">
        <v>10.6356</v>
      </c>
      <c r="S438" s="348">
        <v>-1.9006000000000001</v>
      </c>
      <c r="T438" s="348">
        <v>4.6264000000000003</v>
      </c>
      <c r="U438" s="348">
        <v>-11.640599999999999</v>
      </c>
      <c r="V438" s="348">
        <v>-6.2366000000000001</v>
      </c>
      <c r="W438" s="348">
        <v>-2.6562999999999999</v>
      </c>
      <c r="X438" s="348">
        <v>10.8538</v>
      </c>
      <c r="Y438" s="374"/>
      <c r="Z438" s="346">
        <v>48</v>
      </c>
      <c r="AA438" s="346">
        <v>210</v>
      </c>
      <c r="AB438" s="346">
        <v>222</v>
      </c>
      <c r="AC438" s="346">
        <v>219</v>
      </c>
      <c r="AD438" s="346">
        <v>238</v>
      </c>
      <c r="AE438" s="346">
        <v>214</v>
      </c>
      <c r="AF438" s="346">
        <v>118</v>
      </c>
      <c r="AG438" s="346">
        <v>101</v>
      </c>
      <c r="AH438" s="346">
        <v>46</v>
      </c>
      <c r="AI438" s="346">
        <v>18</v>
      </c>
      <c r="AJ438" s="346">
        <v>242</v>
      </c>
      <c r="AK438" s="346">
        <v>237</v>
      </c>
      <c r="AL438" s="346">
        <v>233</v>
      </c>
      <c r="AM438" s="346">
        <v>219</v>
      </c>
      <c r="AN438" s="346">
        <v>183</v>
      </c>
      <c r="AO438" s="373"/>
      <c r="AP438" s="348">
        <v>9.67</v>
      </c>
      <c r="AQ438" s="348">
        <v>7.96</v>
      </c>
      <c r="AR438" s="348">
        <v>4.05</v>
      </c>
      <c r="AS438" s="348">
        <v>-1.47</v>
      </c>
      <c r="AT438" s="348">
        <v>-11.38</v>
      </c>
      <c r="AU438" s="351"/>
      <c r="AV438" s="346">
        <v>18</v>
      </c>
      <c r="AW438" s="346">
        <v>27</v>
      </c>
      <c r="AX438" s="346">
        <v>47</v>
      </c>
      <c r="AY438" s="346">
        <v>100</v>
      </c>
      <c r="AZ438" s="346">
        <v>223</v>
      </c>
      <c r="BA438" s="374"/>
      <c r="BB438" s="348">
        <v>11.910593934362501</v>
      </c>
      <c r="BC438" s="348">
        <v>0.99728267244271596</v>
      </c>
      <c r="BD438" s="348">
        <v>2.9271164780660902E-3</v>
      </c>
      <c r="BE438" s="375">
        <v>-4.3440052156553499E-2</v>
      </c>
      <c r="BF438" s="374"/>
      <c r="BG438" s="372">
        <v>0.24099999999999999</v>
      </c>
      <c r="BH438" s="373"/>
      <c r="BI438" s="843">
        <v>99.194299999999998</v>
      </c>
      <c r="BJ438" s="348" t="s">
        <v>430</v>
      </c>
      <c r="BK438" s="348" t="s">
        <v>430</v>
      </c>
      <c r="BL438" s="843">
        <v>0.80569999999999997</v>
      </c>
      <c r="BM438" s="373"/>
      <c r="BN438" s="372" t="s">
        <v>5137</v>
      </c>
      <c r="BO438" s="372" t="s">
        <v>5138</v>
      </c>
      <c r="BP438" s="372" t="s">
        <v>5139</v>
      </c>
      <c r="BQ438" s="372" t="s">
        <v>5140</v>
      </c>
      <c r="BR438" s="372" t="s">
        <v>5141</v>
      </c>
      <c r="BS438" s="373"/>
      <c r="BT438" s="354" t="s">
        <v>4846</v>
      </c>
    </row>
    <row r="439" spans="1:72" s="428" customFormat="1" x14ac:dyDescent="0.25">
      <c r="A439" s="345" t="s">
        <v>5701</v>
      </c>
      <c r="B439" s="373"/>
      <c r="C439" s="719">
        <v>45741</v>
      </c>
      <c r="D439" s="373"/>
      <c r="E439" s="346">
        <v>88.229699999999994</v>
      </c>
      <c r="F439" s="373"/>
      <c r="G439" s="347">
        <v>9.9082000000000008</v>
      </c>
      <c r="H439" s="374"/>
      <c r="I439" s="348">
        <v>8.7900000000000006E-2</v>
      </c>
      <c r="J439" s="348">
        <v>-2.2677</v>
      </c>
      <c r="K439" s="348">
        <v>-5.0502000000000002</v>
      </c>
      <c r="L439" s="348">
        <v>3.8791000000000002</v>
      </c>
      <c r="M439" s="348">
        <v>-2.4034</v>
      </c>
      <c r="N439" s="350">
        <v>-5.9131</v>
      </c>
      <c r="O439" s="348" t="s">
        <v>430</v>
      </c>
      <c r="P439" s="348" t="s">
        <v>430</v>
      </c>
      <c r="Q439" s="348" t="s">
        <v>430</v>
      </c>
      <c r="R439" s="348" t="s">
        <v>430</v>
      </c>
      <c r="S439" s="348">
        <v>0.73509999999999998</v>
      </c>
      <c r="T439" s="348">
        <v>5.9939</v>
      </c>
      <c r="U439" s="348">
        <v>-10.5928</v>
      </c>
      <c r="V439" s="348">
        <v>-4.3665000000000003</v>
      </c>
      <c r="W439" s="348">
        <v>-3.2364999999999999</v>
      </c>
      <c r="X439" s="348">
        <v>-0.62839999999999996</v>
      </c>
      <c r="Y439" s="374"/>
      <c r="Z439" s="346">
        <v>66</v>
      </c>
      <c r="AA439" s="346">
        <v>234</v>
      </c>
      <c r="AB439" s="346">
        <v>231</v>
      </c>
      <c r="AC439" s="346">
        <v>119</v>
      </c>
      <c r="AD439" s="346">
        <v>194</v>
      </c>
      <c r="AE439" s="346">
        <v>199</v>
      </c>
      <c r="AF439" s="346" t="s">
        <v>430</v>
      </c>
      <c r="AG439" s="346" t="s">
        <v>430</v>
      </c>
      <c r="AH439" s="346" t="s">
        <v>430</v>
      </c>
      <c r="AI439" s="346" t="s">
        <v>430</v>
      </c>
      <c r="AJ439" s="346">
        <v>110</v>
      </c>
      <c r="AK439" s="346">
        <v>198</v>
      </c>
      <c r="AL439" s="346">
        <v>222</v>
      </c>
      <c r="AM439" s="346">
        <v>204</v>
      </c>
      <c r="AN439" s="346">
        <v>232</v>
      </c>
      <c r="AO439" s="373"/>
      <c r="AP439" s="348" t="s">
        <v>430</v>
      </c>
      <c r="AQ439" s="348" t="s">
        <v>430</v>
      </c>
      <c r="AR439" s="348" t="s">
        <v>430</v>
      </c>
      <c r="AS439" s="348" t="s">
        <v>430</v>
      </c>
      <c r="AT439" s="348">
        <v>-9.08</v>
      </c>
      <c r="AU439" s="351"/>
      <c r="AV439" s="346" t="s">
        <v>430</v>
      </c>
      <c r="AW439" s="346" t="s">
        <v>430</v>
      </c>
      <c r="AX439" s="346" t="s">
        <v>430</v>
      </c>
      <c r="AY439" s="346" t="s">
        <v>430</v>
      </c>
      <c r="AZ439" s="346">
        <v>208</v>
      </c>
      <c r="BA439" s="374"/>
      <c r="BB439" s="348">
        <v>13.9862118750039</v>
      </c>
      <c r="BC439" s="348">
        <v>0.99632791698587397</v>
      </c>
      <c r="BD439" s="348">
        <v>-5.6081645944609402E-3</v>
      </c>
      <c r="BE439" s="375">
        <v>-3.49727884468269E-2</v>
      </c>
      <c r="BF439" s="374"/>
      <c r="BG439" s="372">
        <v>8.1000000000000003E-2</v>
      </c>
      <c r="BH439" s="373"/>
      <c r="BI439" s="843">
        <v>99.723100000000002</v>
      </c>
      <c r="BJ439" s="348" t="s">
        <v>430</v>
      </c>
      <c r="BK439" s="348" t="s">
        <v>430</v>
      </c>
      <c r="BL439" s="843">
        <v>0.27689999999999998</v>
      </c>
      <c r="BM439" s="373"/>
      <c r="BN439" s="372" t="s">
        <v>5143</v>
      </c>
      <c r="BO439" s="372" t="s">
        <v>5144</v>
      </c>
      <c r="BP439" s="372" t="s">
        <v>5145</v>
      </c>
      <c r="BQ439" s="372" t="s">
        <v>5146</v>
      </c>
      <c r="BR439" s="372" t="s">
        <v>5147</v>
      </c>
      <c r="BS439" s="373"/>
      <c r="BT439" s="354" t="s">
        <v>555</v>
      </c>
    </row>
    <row r="440" spans="1:72" s="428" customFormat="1" x14ac:dyDescent="0.25">
      <c r="A440" s="345" t="s">
        <v>5702</v>
      </c>
      <c r="B440" s="373"/>
      <c r="C440" s="719">
        <v>46076</v>
      </c>
      <c r="D440" s="373"/>
      <c r="E440" s="346">
        <v>87.843599999999995</v>
      </c>
      <c r="F440" s="373"/>
      <c r="G440" s="347">
        <v>9.9488000000000003</v>
      </c>
      <c r="H440" s="374"/>
      <c r="I440" s="348">
        <v>-0.25269999999999998</v>
      </c>
      <c r="J440" s="348">
        <v>-2.0074000000000001</v>
      </c>
      <c r="K440" s="348">
        <v>-4.7523999999999997</v>
      </c>
      <c r="L440" s="348">
        <v>1.0092000000000001</v>
      </c>
      <c r="M440" s="348">
        <v>3.2054999999999998</v>
      </c>
      <c r="N440" s="350" t="s">
        <v>430</v>
      </c>
      <c r="O440" s="348" t="s">
        <v>430</v>
      </c>
      <c r="P440" s="348" t="s">
        <v>430</v>
      </c>
      <c r="Q440" s="348" t="s">
        <v>430</v>
      </c>
      <c r="R440" s="348" t="s">
        <v>430</v>
      </c>
      <c r="S440" s="348">
        <v>0.52029999999999998</v>
      </c>
      <c r="T440" s="348">
        <v>10.074999999999999</v>
      </c>
      <c r="U440" s="348" t="s">
        <v>430</v>
      </c>
      <c r="V440" s="348" t="s">
        <v>430</v>
      </c>
      <c r="W440" s="348">
        <v>-3.4481000000000002</v>
      </c>
      <c r="X440" s="348">
        <v>-0.51200000000000001</v>
      </c>
      <c r="Y440" s="374"/>
      <c r="Z440" s="346">
        <v>151</v>
      </c>
      <c r="AA440" s="346">
        <v>226</v>
      </c>
      <c r="AB440" s="346">
        <v>227</v>
      </c>
      <c r="AC440" s="346">
        <v>233</v>
      </c>
      <c r="AD440" s="346">
        <v>132</v>
      </c>
      <c r="AE440" s="346" t="s">
        <v>430</v>
      </c>
      <c r="AF440" s="346" t="s">
        <v>430</v>
      </c>
      <c r="AG440" s="346" t="s">
        <v>430</v>
      </c>
      <c r="AH440" s="346" t="s">
        <v>430</v>
      </c>
      <c r="AI440" s="346" t="s">
        <v>430</v>
      </c>
      <c r="AJ440" s="346">
        <v>128</v>
      </c>
      <c r="AK440" s="346">
        <v>164</v>
      </c>
      <c r="AL440" s="346" t="s">
        <v>430</v>
      </c>
      <c r="AM440" s="346" t="s">
        <v>430</v>
      </c>
      <c r="AN440" s="346">
        <v>236</v>
      </c>
      <c r="AO440" s="373"/>
      <c r="AP440" s="348" t="s">
        <v>430</v>
      </c>
      <c r="AQ440" s="348" t="s">
        <v>430</v>
      </c>
      <c r="AR440" s="348" t="s">
        <v>430</v>
      </c>
      <c r="AS440" s="348" t="s">
        <v>430</v>
      </c>
      <c r="AT440" s="348" t="s">
        <v>430</v>
      </c>
      <c r="AU440" s="351"/>
      <c r="AV440" s="346" t="s">
        <v>430</v>
      </c>
      <c r="AW440" s="346" t="s">
        <v>430</v>
      </c>
      <c r="AX440" s="346" t="s">
        <v>430</v>
      </c>
      <c r="AY440" s="346" t="s">
        <v>430</v>
      </c>
      <c r="AZ440" s="346" t="s">
        <v>430</v>
      </c>
      <c r="BA440" s="374"/>
      <c r="BB440" s="348">
        <v>12.9293041380995</v>
      </c>
      <c r="BC440" s="348">
        <v>0.997523304508808</v>
      </c>
      <c r="BD440" s="348">
        <v>1.1908738061117599E-2</v>
      </c>
      <c r="BE440" s="375">
        <v>-5.8758649030740399E-2</v>
      </c>
      <c r="BF440" s="374"/>
      <c r="BG440" s="372">
        <v>7.6700000000000004E-2</v>
      </c>
      <c r="BH440" s="373"/>
      <c r="BI440" s="843">
        <v>54.453899999999997</v>
      </c>
      <c r="BJ440" s="843">
        <v>30.876300000000001</v>
      </c>
      <c r="BK440" s="843">
        <v>14.568300000000001</v>
      </c>
      <c r="BL440" s="843">
        <v>0.10150000000000001</v>
      </c>
      <c r="BM440" s="373"/>
      <c r="BN440" s="372" t="s">
        <v>5149</v>
      </c>
      <c r="BO440" s="372" t="s">
        <v>5150</v>
      </c>
      <c r="BP440" s="372" t="s">
        <v>5151</v>
      </c>
      <c r="BQ440" s="372" t="s">
        <v>5152</v>
      </c>
      <c r="BR440" s="372" t="s">
        <v>5153</v>
      </c>
      <c r="BS440" s="373"/>
      <c r="BT440" s="354" t="s">
        <v>555</v>
      </c>
    </row>
    <row r="441" spans="1:72" s="428" customFormat="1" x14ac:dyDescent="0.25">
      <c r="A441" s="345" t="s">
        <v>5703</v>
      </c>
      <c r="B441" s="373"/>
      <c r="C441" s="719">
        <v>45818</v>
      </c>
      <c r="D441" s="373"/>
      <c r="E441" s="346">
        <v>89.233900000000006</v>
      </c>
      <c r="F441" s="373"/>
      <c r="G441" s="347">
        <v>10.9763</v>
      </c>
      <c r="H441" s="374"/>
      <c r="I441" s="348">
        <v>-3.3700000000000001E-2</v>
      </c>
      <c r="J441" s="348">
        <v>-9.74E-2</v>
      </c>
      <c r="K441" s="348">
        <v>-3.2439</v>
      </c>
      <c r="L441" s="348">
        <v>2.9420999999999999</v>
      </c>
      <c r="M441" s="348">
        <v>5.0956999999999999</v>
      </c>
      <c r="N441" s="350">
        <v>8.4849999999999994</v>
      </c>
      <c r="O441" s="348" t="s">
        <v>430</v>
      </c>
      <c r="P441" s="348" t="s">
        <v>430</v>
      </c>
      <c r="Q441" s="348" t="s">
        <v>430</v>
      </c>
      <c r="R441" s="348" t="s">
        <v>430</v>
      </c>
      <c r="S441" s="348">
        <v>1.9201999999999999</v>
      </c>
      <c r="T441" s="348">
        <v>13.9732</v>
      </c>
      <c r="U441" s="348">
        <v>4.0625</v>
      </c>
      <c r="V441" s="348">
        <v>9.9191000000000003</v>
      </c>
      <c r="W441" s="348">
        <v>-1.1696</v>
      </c>
      <c r="X441" s="348">
        <v>7.7237999999999998</v>
      </c>
      <c r="Y441" s="374"/>
      <c r="Z441" s="346">
        <v>104</v>
      </c>
      <c r="AA441" s="346">
        <v>50</v>
      </c>
      <c r="AB441" s="346">
        <v>141</v>
      </c>
      <c r="AC441" s="346">
        <v>141</v>
      </c>
      <c r="AD441" s="346">
        <v>107</v>
      </c>
      <c r="AE441" s="346">
        <v>34</v>
      </c>
      <c r="AF441" s="346" t="s">
        <v>430</v>
      </c>
      <c r="AG441" s="346" t="s">
        <v>430</v>
      </c>
      <c r="AH441" s="346" t="s">
        <v>430</v>
      </c>
      <c r="AI441" s="346" t="s">
        <v>430</v>
      </c>
      <c r="AJ441" s="346">
        <v>63</v>
      </c>
      <c r="AK441" s="346">
        <v>122</v>
      </c>
      <c r="AL441" s="346">
        <v>69</v>
      </c>
      <c r="AM441" s="346">
        <v>43</v>
      </c>
      <c r="AN441" s="346">
        <v>46</v>
      </c>
      <c r="AO441" s="373"/>
      <c r="AP441" s="348" t="s">
        <v>430</v>
      </c>
      <c r="AQ441" s="348" t="s">
        <v>430</v>
      </c>
      <c r="AR441" s="348" t="s">
        <v>430</v>
      </c>
      <c r="AS441" s="348" t="s">
        <v>430</v>
      </c>
      <c r="AT441" s="348">
        <v>7.37</v>
      </c>
      <c r="AU441" s="351"/>
      <c r="AV441" s="346" t="s">
        <v>430</v>
      </c>
      <c r="AW441" s="346" t="s">
        <v>430</v>
      </c>
      <c r="AX441" s="346" t="s">
        <v>430</v>
      </c>
      <c r="AY441" s="346" t="s">
        <v>430</v>
      </c>
      <c r="AZ441" s="346">
        <v>81</v>
      </c>
      <c r="BA441" s="374"/>
      <c r="BB441" s="348">
        <v>10.1803023268046</v>
      </c>
      <c r="BC441" s="348">
        <v>0.99664942954298497</v>
      </c>
      <c r="BD441" s="348">
        <v>2.2766648680255699E-2</v>
      </c>
      <c r="BE441" s="375">
        <v>-3.8268110863007701E-2</v>
      </c>
      <c r="BF441" s="374"/>
      <c r="BG441" s="372">
        <v>8.6499999999999994E-2</v>
      </c>
      <c r="BH441" s="373"/>
      <c r="BI441" s="843">
        <v>87.279300000000006</v>
      </c>
      <c r="BJ441" s="843">
        <v>12.802</v>
      </c>
      <c r="BK441" s="348" t="s">
        <v>430</v>
      </c>
      <c r="BL441" s="843">
        <v>-8.1299999999999997E-2</v>
      </c>
      <c r="BM441" s="373"/>
      <c r="BN441" s="372" t="s">
        <v>5155</v>
      </c>
      <c r="BO441" s="372" t="s">
        <v>5156</v>
      </c>
      <c r="BP441" s="372" t="s">
        <v>5157</v>
      </c>
      <c r="BQ441" s="372" t="s">
        <v>5158</v>
      </c>
      <c r="BR441" s="372" t="s">
        <v>5159</v>
      </c>
      <c r="BS441" s="373"/>
      <c r="BT441" s="354" t="s">
        <v>555</v>
      </c>
    </row>
    <row r="442" spans="1:72" s="428" customFormat="1" x14ac:dyDescent="0.25">
      <c r="A442" s="345" t="s">
        <v>5704</v>
      </c>
      <c r="B442" s="373"/>
      <c r="C442" s="719">
        <v>44799</v>
      </c>
      <c r="D442" s="373"/>
      <c r="E442" s="346">
        <v>85.575199999999995</v>
      </c>
      <c r="F442" s="373"/>
      <c r="G442" s="347">
        <v>19.63</v>
      </c>
      <c r="H442" s="374"/>
      <c r="I442" s="348">
        <v>-0.58289999999999997</v>
      </c>
      <c r="J442" s="348">
        <v>-0.96109999999999995</v>
      </c>
      <c r="K442" s="348">
        <v>-3.2443</v>
      </c>
      <c r="L442" s="348">
        <v>4.4231999999999996</v>
      </c>
      <c r="M442" s="348">
        <v>5.3144999999999998</v>
      </c>
      <c r="N442" s="350">
        <v>8.9193999999999996</v>
      </c>
      <c r="O442" s="348">
        <v>4.2210999999999999</v>
      </c>
      <c r="P442" s="348">
        <v>17.528700000000001</v>
      </c>
      <c r="Q442" s="348" t="s">
        <v>430</v>
      </c>
      <c r="R442" s="348" t="s">
        <v>430</v>
      </c>
      <c r="S442" s="348">
        <v>1.7357</v>
      </c>
      <c r="T442" s="348">
        <v>15.209</v>
      </c>
      <c r="U442" s="348">
        <v>5.1323999999999996</v>
      </c>
      <c r="V442" s="348">
        <v>9.5521999999999991</v>
      </c>
      <c r="W442" s="348">
        <v>-2.8218000000000001</v>
      </c>
      <c r="X442" s="348">
        <v>18.150700000000001</v>
      </c>
      <c r="Y442" s="374"/>
      <c r="Z442" s="346">
        <v>204</v>
      </c>
      <c r="AA442" s="346">
        <v>94</v>
      </c>
      <c r="AB442" s="346">
        <v>142</v>
      </c>
      <c r="AC442" s="346">
        <v>99</v>
      </c>
      <c r="AD442" s="346">
        <v>100</v>
      </c>
      <c r="AE442" s="346">
        <v>31</v>
      </c>
      <c r="AF442" s="346">
        <v>24</v>
      </c>
      <c r="AG442" s="346">
        <v>11</v>
      </c>
      <c r="AH442" s="346" t="s">
        <v>430</v>
      </c>
      <c r="AI442" s="346" t="s">
        <v>430</v>
      </c>
      <c r="AJ442" s="346">
        <v>75</v>
      </c>
      <c r="AK442" s="346">
        <v>105</v>
      </c>
      <c r="AL442" s="346">
        <v>49</v>
      </c>
      <c r="AM442" s="346">
        <v>46</v>
      </c>
      <c r="AN442" s="346">
        <v>219</v>
      </c>
      <c r="AO442" s="373"/>
      <c r="AP442" s="348" t="s">
        <v>430</v>
      </c>
      <c r="AQ442" s="348" t="s">
        <v>430</v>
      </c>
      <c r="AR442" s="348" t="s">
        <v>430</v>
      </c>
      <c r="AS442" s="348">
        <v>11.85</v>
      </c>
      <c r="AT442" s="348">
        <v>8.7799999999999994</v>
      </c>
      <c r="AU442" s="351"/>
      <c r="AV442" s="346" t="s">
        <v>430</v>
      </c>
      <c r="AW442" s="346" t="s">
        <v>430</v>
      </c>
      <c r="AX442" s="346" t="s">
        <v>430</v>
      </c>
      <c r="AY442" s="346">
        <v>11</v>
      </c>
      <c r="AZ442" s="346">
        <v>63</v>
      </c>
      <c r="BA442" s="374"/>
      <c r="BB442" s="348">
        <v>15.0229748878024</v>
      </c>
      <c r="BC442" s="348">
        <v>0.99971917229670304</v>
      </c>
      <c r="BD442" s="348">
        <v>7.1625705598739195E-2</v>
      </c>
      <c r="BE442" s="375">
        <v>-3.8298114702296902E-2</v>
      </c>
      <c r="BF442" s="374"/>
      <c r="BG442" s="372">
        <v>0.19059999999999999</v>
      </c>
      <c r="BH442" s="373"/>
      <c r="BI442" s="843">
        <v>69.071399999999997</v>
      </c>
      <c r="BJ442" s="843">
        <v>28.245899999999999</v>
      </c>
      <c r="BK442" s="843">
        <v>2.41554</v>
      </c>
      <c r="BL442" s="843">
        <v>0.26716000000000001</v>
      </c>
      <c r="BM442" s="373"/>
      <c r="BN442" s="372" t="s">
        <v>5161</v>
      </c>
      <c r="BO442" s="372" t="s">
        <v>5162</v>
      </c>
      <c r="BP442" s="372" t="s">
        <v>5163</v>
      </c>
      <c r="BQ442" s="372" t="s">
        <v>5164</v>
      </c>
      <c r="BR442" s="372" t="s">
        <v>5165</v>
      </c>
      <c r="BS442" s="373"/>
      <c r="BT442" s="354" t="s">
        <v>555</v>
      </c>
    </row>
    <row r="443" spans="1:72" s="428" customFormat="1" ht="11" x14ac:dyDescent="0.3">
      <c r="A443" s="845" t="s">
        <v>5705</v>
      </c>
      <c r="B443" s="846"/>
      <c r="C443" s="847">
        <v>45520</v>
      </c>
      <c r="D443" s="846"/>
      <c r="E443" s="848">
        <v>85.672600000000003</v>
      </c>
      <c r="F443" s="846"/>
      <c r="G443" s="849">
        <v>11.036</v>
      </c>
      <c r="H443" s="851"/>
      <c r="I443" s="850">
        <v>-0.36109999999999998</v>
      </c>
      <c r="J443" s="850">
        <v>-1.3232999999999999</v>
      </c>
      <c r="K443" s="850">
        <v>-2.0154000000000001</v>
      </c>
      <c r="L443" s="850">
        <v>5.6077000000000004</v>
      </c>
      <c r="M443" s="850">
        <v>10.371</v>
      </c>
      <c r="N443" s="852">
        <v>9.7018000000000004</v>
      </c>
      <c r="O443" s="850">
        <v>4.0224000000000002</v>
      </c>
      <c r="P443" s="850" t="s">
        <v>430</v>
      </c>
      <c r="Q443" s="850" t="s">
        <v>430</v>
      </c>
      <c r="R443" s="850" t="s">
        <v>430</v>
      </c>
      <c r="S443" s="850">
        <v>2.0529000000000002</v>
      </c>
      <c r="T443" s="850">
        <v>19.813300000000002</v>
      </c>
      <c r="U443" s="850">
        <v>4.0837000000000003</v>
      </c>
      <c r="V443" s="850">
        <v>12.658200000000001</v>
      </c>
      <c r="W443" s="850">
        <v>-3.0398999999999998</v>
      </c>
      <c r="X443" s="850">
        <v>4.8811</v>
      </c>
      <c r="Y443" s="851"/>
      <c r="Z443" s="848">
        <v>160</v>
      </c>
      <c r="AA443" s="848">
        <v>133</v>
      </c>
      <c r="AB443" s="848">
        <v>68</v>
      </c>
      <c r="AC443" s="848">
        <v>53</v>
      </c>
      <c r="AD443" s="848">
        <v>41</v>
      </c>
      <c r="AE443" s="848">
        <v>27</v>
      </c>
      <c r="AF443" s="848">
        <v>27</v>
      </c>
      <c r="AG443" s="848" t="s">
        <v>430</v>
      </c>
      <c r="AH443" s="848" t="s">
        <v>430</v>
      </c>
      <c r="AI443" s="848" t="s">
        <v>430</v>
      </c>
      <c r="AJ443" s="848">
        <v>59</v>
      </c>
      <c r="AK443" s="848">
        <v>62</v>
      </c>
      <c r="AL443" s="848">
        <v>68</v>
      </c>
      <c r="AM443" s="848">
        <v>21</v>
      </c>
      <c r="AN443" s="848">
        <v>231</v>
      </c>
      <c r="AO443" s="846"/>
      <c r="AP443" s="850" t="s">
        <v>430</v>
      </c>
      <c r="AQ443" s="850" t="s">
        <v>430</v>
      </c>
      <c r="AR443" s="850" t="s">
        <v>430</v>
      </c>
      <c r="AS443" s="850" t="s">
        <v>430</v>
      </c>
      <c r="AT443" s="850">
        <v>9.8800000000000008</v>
      </c>
      <c r="AU443" s="853"/>
      <c r="AV443" s="848" t="s">
        <v>430</v>
      </c>
      <c r="AW443" s="848" t="s">
        <v>430</v>
      </c>
      <c r="AX443" s="848" t="s">
        <v>430</v>
      </c>
      <c r="AY443" s="848" t="s">
        <v>430</v>
      </c>
      <c r="AZ443" s="848">
        <v>43</v>
      </c>
      <c r="BA443" s="851"/>
      <c r="BB443" s="850">
        <v>16.977290536121</v>
      </c>
      <c r="BC443" s="850">
        <v>0.99881257952790503</v>
      </c>
      <c r="BD443" s="850">
        <v>6.4305192643017797E-4</v>
      </c>
      <c r="BE443" s="856">
        <v>-4.7044422733708201E-2</v>
      </c>
      <c r="BF443" s="851"/>
      <c r="BG443" s="859">
        <v>0.1552</v>
      </c>
      <c r="BH443" s="846"/>
      <c r="BI443" s="850">
        <v>13.2279</v>
      </c>
      <c r="BJ443" s="850">
        <v>86.648099999999999</v>
      </c>
      <c r="BK443" s="850" t="s">
        <v>430</v>
      </c>
      <c r="BL443" s="850">
        <v>0.124</v>
      </c>
      <c r="BM443" s="846"/>
      <c r="BN443" s="859" t="s">
        <v>5167</v>
      </c>
      <c r="BO443" s="859" t="s">
        <v>5168</v>
      </c>
      <c r="BP443" s="859" t="s">
        <v>4755</v>
      </c>
      <c r="BQ443" s="859" t="s">
        <v>5169</v>
      </c>
      <c r="BR443" s="859" t="s">
        <v>5170</v>
      </c>
      <c r="BS443" s="846"/>
      <c r="BT443" s="860" t="s">
        <v>555</v>
      </c>
    </row>
    <row r="444" spans="1:72" s="428" customFormat="1" ht="11" x14ac:dyDescent="0.3">
      <c r="A444" s="845" t="s">
        <v>5706</v>
      </c>
      <c r="B444" s="846"/>
      <c r="C444" s="847">
        <v>45684</v>
      </c>
      <c r="D444" s="846"/>
      <c r="E444" s="848">
        <v>86.185500000000005</v>
      </c>
      <c r="F444" s="846"/>
      <c r="G444" s="849">
        <v>11.987</v>
      </c>
      <c r="H444" s="851"/>
      <c r="I444" s="850">
        <v>0</v>
      </c>
      <c r="J444" s="850">
        <v>-6.6699999999999995E-2</v>
      </c>
      <c r="K444" s="850">
        <v>0.52829999999999999</v>
      </c>
      <c r="L444" s="850">
        <v>10.0128</v>
      </c>
      <c r="M444" s="850">
        <v>19.978000000000002</v>
      </c>
      <c r="N444" s="852">
        <v>7.9813000000000001</v>
      </c>
      <c r="O444" s="850" t="s">
        <v>430</v>
      </c>
      <c r="P444" s="850" t="s">
        <v>430</v>
      </c>
      <c r="Q444" s="850" t="s">
        <v>430</v>
      </c>
      <c r="R444" s="850" t="s">
        <v>430</v>
      </c>
      <c r="S444" s="850">
        <v>4.1623000000000001</v>
      </c>
      <c r="T444" s="850">
        <v>29.212</v>
      </c>
      <c r="U444" s="850">
        <v>10.683299999999999</v>
      </c>
      <c r="V444" s="850">
        <v>10.632199999999999</v>
      </c>
      <c r="W444" s="850">
        <v>0.33479999999999999</v>
      </c>
      <c r="X444" s="850">
        <v>11.8437</v>
      </c>
      <c r="Y444" s="851"/>
      <c r="Z444" s="848">
        <v>91</v>
      </c>
      <c r="AA444" s="848">
        <v>45</v>
      </c>
      <c r="AB444" s="848">
        <v>22</v>
      </c>
      <c r="AC444" s="848">
        <v>23</v>
      </c>
      <c r="AD444" s="848">
        <v>14</v>
      </c>
      <c r="AE444" s="848">
        <v>44</v>
      </c>
      <c r="AF444" s="848" t="s">
        <v>430</v>
      </c>
      <c r="AG444" s="848" t="s">
        <v>430</v>
      </c>
      <c r="AH444" s="848" t="s">
        <v>430</v>
      </c>
      <c r="AI444" s="848" t="s">
        <v>430</v>
      </c>
      <c r="AJ444" s="848">
        <v>39</v>
      </c>
      <c r="AK444" s="848">
        <v>19</v>
      </c>
      <c r="AL444" s="848">
        <v>23</v>
      </c>
      <c r="AM444" s="848">
        <v>33</v>
      </c>
      <c r="AN444" s="848">
        <v>18</v>
      </c>
      <c r="AO444" s="846"/>
      <c r="AP444" s="850" t="s">
        <v>430</v>
      </c>
      <c r="AQ444" s="850" t="s">
        <v>430</v>
      </c>
      <c r="AR444" s="850" t="s">
        <v>430</v>
      </c>
      <c r="AS444" s="850" t="s">
        <v>430</v>
      </c>
      <c r="AT444" s="850">
        <v>21.63</v>
      </c>
      <c r="AU444" s="853"/>
      <c r="AV444" s="848" t="s">
        <v>430</v>
      </c>
      <c r="AW444" s="848" t="s">
        <v>430</v>
      </c>
      <c r="AX444" s="848" t="s">
        <v>430</v>
      </c>
      <c r="AY444" s="848" t="s">
        <v>430</v>
      </c>
      <c r="AZ444" s="848">
        <v>22</v>
      </c>
      <c r="BA444" s="851"/>
      <c r="BB444" s="850">
        <v>21.188873382055402</v>
      </c>
      <c r="BC444" s="850">
        <v>0.99697428961287604</v>
      </c>
      <c r="BD444" s="850">
        <v>2.8434892170849099E-2</v>
      </c>
      <c r="BE444" s="856">
        <v>-3.6581849659713901E-2</v>
      </c>
      <c r="BF444" s="851"/>
      <c r="BG444" s="859">
        <v>0.1129</v>
      </c>
      <c r="BH444" s="846"/>
      <c r="BI444" s="850" t="s">
        <v>430</v>
      </c>
      <c r="BJ444" s="850">
        <v>7.1769400000000001</v>
      </c>
      <c r="BK444" s="850">
        <v>92.674700000000001</v>
      </c>
      <c r="BL444" s="850">
        <v>0.14835999999999999</v>
      </c>
      <c r="BM444" s="846"/>
      <c r="BN444" s="859" t="s">
        <v>5097</v>
      </c>
      <c r="BO444" s="859" t="s">
        <v>4751</v>
      </c>
      <c r="BP444" s="859" t="s">
        <v>4633</v>
      </c>
      <c r="BQ444" s="859" t="s">
        <v>5099</v>
      </c>
      <c r="BR444" s="859" t="s">
        <v>5100</v>
      </c>
      <c r="BS444" s="846"/>
      <c r="BT444" s="860" t="s">
        <v>555</v>
      </c>
    </row>
    <row r="445" spans="1:72" s="428" customFormat="1" x14ac:dyDescent="0.25">
      <c r="A445" s="345" t="s">
        <v>5707</v>
      </c>
      <c r="B445" s="373"/>
      <c r="C445" s="719">
        <v>45877</v>
      </c>
      <c r="D445" s="373"/>
      <c r="E445" s="346">
        <v>81.836200000000005</v>
      </c>
      <c r="F445" s="373"/>
      <c r="G445" s="347">
        <v>11.0678</v>
      </c>
      <c r="H445" s="374"/>
      <c r="I445" s="348">
        <v>-0.49980000000000002</v>
      </c>
      <c r="J445" s="348">
        <v>0.24179999999999999</v>
      </c>
      <c r="K445" s="348">
        <v>-7.3099999999999998E-2</v>
      </c>
      <c r="L445" s="348">
        <v>8.6654999999999998</v>
      </c>
      <c r="M445" s="348">
        <v>8.0596999999999994</v>
      </c>
      <c r="N445" s="350">
        <v>7.2461000000000002</v>
      </c>
      <c r="O445" s="348" t="s">
        <v>430</v>
      </c>
      <c r="P445" s="348" t="s">
        <v>430</v>
      </c>
      <c r="Q445" s="348" t="s">
        <v>430</v>
      </c>
      <c r="R445" s="348" t="s">
        <v>430</v>
      </c>
      <c r="S445" s="348">
        <v>3.5137999999999998</v>
      </c>
      <c r="T445" s="348">
        <v>20.7576</v>
      </c>
      <c r="U445" s="348">
        <v>4.8733000000000004</v>
      </c>
      <c r="V445" s="348">
        <v>10.358000000000001</v>
      </c>
      <c r="W445" s="348">
        <v>-1.0230999999999999</v>
      </c>
      <c r="X445" s="348">
        <v>9.7508999999999997</v>
      </c>
      <c r="Y445" s="374"/>
      <c r="Z445" s="346">
        <v>200</v>
      </c>
      <c r="AA445" s="346">
        <v>26</v>
      </c>
      <c r="AB445" s="346">
        <v>37</v>
      </c>
      <c r="AC445" s="346">
        <v>32</v>
      </c>
      <c r="AD445" s="346">
        <v>83</v>
      </c>
      <c r="AE445" s="346">
        <v>63</v>
      </c>
      <c r="AF445" s="346" t="s">
        <v>430</v>
      </c>
      <c r="AG445" s="346" t="s">
        <v>430</v>
      </c>
      <c r="AH445" s="346" t="s">
        <v>430</v>
      </c>
      <c r="AI445" s="346" t="s">
        <v>430</v>
      </c>
      <c r="AJ445" s="346">
        <v>41</v>
      </c>
      <c r="AK445" s="346">
        <v>38</v>
      </c>
      <c r="AL445" s="346">
        <v>61</v>
      </c>
      <c r="AM445" s="346">
        <v>40</v>
      </c>
      <c r="AN445" s="346">
        <v>38</v>
      </c>
      <c r="AO445" s="373"/>
      <c r="AP445" s="348" t="s">
        <v>430</v>
      </c>
      <c r="AQ445" s="348" t="s">
        <v>430</v>
      </c>
      <c r="AR445" s="348" t="s">
        <v>430</v>
      </c>
      <c r="AS445" s="348" t="s">
        <v>430</v>
      </c>
      <c r="AT445" s="348">
        <v>12.32</v>
      </c>
      <c r="AU445" s="351"/>
      <c r="AV445" s="346" t="s">
        <v>430</v>
      </c>
      <c r="AW445" s="346" t="s">
        <v>430</v>
      </c>
      <c r="AX445" s="346" t="s">
        <v>430</v>
      </c>
      <c r="AY445" s="346" t="s">
        <v>430</v>
      </c>
      <c r="AZ445" s="346">
        <v>32</v>
      </c>
      <c r="BA445" s="374"/>
      <c r="BB445" s="348">
        <v>9.6407991858168494</v>
      </c>
      <c r="BC445" s="348">
        <v>0</v>
      </c>
      <c r="BD445" s="348">
        <v>4.0235236275285399E-2</v>
      </c>
      <c r="BE445" s="375" t="s">
        <v>430</v>
      </c>
      <c r="BF445" s="374"/>
      <c r="BG445" s="372" t="s">
        <v>430</v>
      </c>
      <c r="BH445" s="373"/>
      <c r="BI445" s="843">
        <v>40.819099999999999</v>
      </c>
      <c r="BJ445" s="843">
        <v>39.551600000000001</v>
      </c>
      <c r="BK445" s="843">
        <v>19.505299999999998</v>
      </c>
      <c r="BL445" s="843">
        <v>0.124</v>
      </c>
      <c r="BM445" s="373"/>
      <c r="BN445" s="372" t="s">
        <v>5173</v>
      </c>
      <c r="BO445" s="372" t="s">
        <v>5174</v>
      </c>
      <c r="BP445" s="372" t="s">
        <v>5175</v>
      </c>
      <c r="BQ445" s="372" t="s">
        <v>5176</v>
      </c>
      <c r="BR445" s="372" t="s">
        <v>5177</v>
      </c>
      <c r="BS445" s="373"/>
      <c r="BT445" s="354" t="s">
        <v>5178</v>
      </c>
    </row>
    <row r="446" spans="1:72" s="428" customFormat="1" ht="11" x14ac:dyDescent="0.3">
      <c r="A446" s="845" t="s">
        <v>5708</v>
      </c>
      <c r="B446" s="846"/>
      <c r="C446" s="847">
        <v>45504</v>
      </c>
      <c r="D446" s="846"/>
      <c r="E446" s="848">
        <v>80.211500000000001</v>
      </c>
      <c r="F446" s="846"/>
      <c r="G446" s="849">
        <v>9.343</v>
      </c>
      <c r="H446" s="851"/>
      <c r="I446" s="850">
        <v>0.12859999999999999</v>
      </c>
      <c r="J446" s="850">
        <v>-0.2349</v>
      </c>
      <c r="K446" s="850">
        <v>-1.8386</v>
      </c>
      <c r="L446" s="850">
        <v>-0.52170000000000005</v>
      </c>
      <c r="M446" s="850">
        <v>-4.0366</v>
      </c>
      <c r="N446" s="852">
        <v>9.4283999999999999</v>
      </c>
      <c r="O446" s="850">
        <v>0.65390000000000004</v>
      </c>
      <c r="P446" s="850" t="s">
        <v>430</v>
      </c>
      <c r="Q446" s="850" t="s">
        <v>430</v>
      </c>
      <c r="R446" s="850" t="s">
        <v>430</v>
      </c>
      <c r="S446" s="850">
        <v>-1.5905</v>
      </c>
      <c r="T446" s="850">
        <v>4.6482999999999999</v>
      </c>
      <c r="U446" s="850">
        <v>0.35449999999999998</v>
      </c>
      <c r="V446" s="850">
        <v>5.0602</v>
      </c>
      <c r="W446" s="850">
        <v>-0.57469999999999999</v>
      </c>
      <c r="X446" s="850">
        <v>-3.1659999999999999</v>
      </c>
      <c r="Y446" s="851"/>
      <c r="Z446" s="848">
        <v>56</v>
      </c>
      <c r="AA446" s="848">
        <v>52</v>
      </c>
      <c r="AB446" s="848">
        <v>65</v>
      </c>
      <c r="AC446" s="848">
        <v>244</v>
      </c>
      <c r="AD446" s="848">
        <v>240</v>
      </c>
      <c r="AE446" s="848">
        <v>28</v>
      </c>
      <c r="AF446" s="848">
        <v>39</v>
      </c>
      <c r="AG446" s="848" t="s">
        <v>430</v>
      </c>
      <c r="AH446" s="848" t="s">
        <v>430</v>
      </c>
      <c r="AI446" s="848" t="s">
        <v>430</v>
      </c>
      <c r="AJ446" s="848">
        <v>216</v>
      </c>
      <c r="AK446" s="848">
        <v>236</v>
      </c>
      <c r="AL446" s="848">
        <v>100</v>
      </c>
      <c r="AM446" s="848">
        <v>90</v>
      </c>
      <c r="AN446" s="848">
        <v>33</v>
      </c>
      <c r="AO446" s="846"/>
      <c r="AP446" s="850" t="s">
        <v>430</v>
      </c>
      <c r="AQ446" s="850" t="s">
        <v>430</v>
      </c>
      <c r="AR446" s="850" t="s">
        <v>430</v>
      </c>
      <c r="AS446" s="850" t="s">
        <v>430</v>
      </c>
      <c r="AT446" s="850">
        <v>-2.21</v>
      </c>
      <c r="AU446" s="853"/>
      <c r="AV446" s="848" t="s">
        <v>430</v>
      </c>
      <c r="AW446" s="848" t="s">
        <v>430</v>
      </c>
      <c r="AX446" s="848" t="s">
        <v>430</v>
      </c>
      <c r="AY446" s="848" t="s">
        <v>430</v>
      </c>
      <c r="AZ446" s="848">
        <v>150</v>
      </c>
      <c r="BA446" s="851"/>
      <c r="BB446" s="850">
        <v>17.0518929467239</v>
      </c>
      <c r="BC446" s="850">
        <v>0.99957399499412403</v>
      </c>
      <c r="BD446" s="850">
        <v>-2.4019086150405301E-2</v>
      </c>
      <c r="BE446" s="856">
        <v>-3.82442226944429E-2</v>
      </c>
      <c r="BF446" s="851"/>
      <c r="BG446" s="859">
        <v>0.12239999999999999</v>
      </c>
      <c r="BH446" s="846"/>
      <c r="BI446" s="850">
        <v>76.424199999999999</v>
      </c>
      <c r="BJ446" s="850">
        <v>19.020700000000001</v>
      </c>
      <c r="BK446" s="850">
        <v>4.4026800000000001</v>
      </c>
      <c r="BL446" s="850">
        <v>0.15242</v>
      </c>
      <c r="BM446" s="846"/>
      <c r="BN446" s="859" t="s">
        <v>5180</v>
      </c>
      <c r="BO446" s="859" t="s">
        <v>5181</v>
      </c>
      <c r="BP446" s="859" t="s">
        <v>5182</v>
      </c>
      <c r="BQ446" s="859" t="s">
        <v>5183</v>
      </c>
      <c r="BR446" s="859" t="s">
        <v>1547</v>
      </c>
      <c r="BS446" s="846"/>
      <c r="BT446" s="860" t="s">
        <v>555</v>
      </c>
    </row>
    <row r="447" spans="1:72" s="428" customFormat="1" x14ac:dyDescent="0.25">
      <c r="A447" s="345" t="s">
        <v>5709</v>
      </c>
      <c r="B447" s="373"/>
      <c r="C447" s="719">
        <v>45910</v>
      </c>
      <c r="D447" s="373"/>
      <c r="E447" s="346">
        <v>81.227900000000005</v>
      </c>
      <c r="F447" s="373"/>
      <c r="G447" s="347">
        <v>10.0267</v>
      </c>
      <c r="H447" s="374"/>
      <c r="I447" s="348">
        <v>-0.42409999999999998</v>
      </c>
      <c r="J447" s="348">
        <v>-1.8615999999999999</v>
      </c>
      <c r="K447" s="348">
        <v>-3.9302999999999999</v>
      </c>
      <c r="L447" s="348">
        <v>1.2379</v>
      </c>
      <c r="M447" s="348">
        <v>6.6943000000000001</v>
      </c>
      <c r="N447" s="350">
        <v>0.26700000000000002</v>
      </c>
      <c r="O447" s="348" t="s">
        <v>430</v>
      </c>
      <c r="P447" s="348" t="s">
        <v>430</v>
      </c>
      <c r="Q447" s="348" t="s">
        <v>430</v>
      </c>
      <c r="R447" s="348" t="s">
        <v>430</v>
      </c>
      <c r="S447" s="348">
        <v>-0.1623</v>
      </c>
      <c r="T447" s="348">
        <v>16.0793</v>
      </c>
      <c r="U447" s="348">
        <v>3.1945999999999999</v>
      </c>
      <c r="V447" s="348">
        <v>4.0545999999999998</v>
      </c>
      <c r="W447" s="348">
        <v>-2.8157000000000001</v>
      </c>
      <c r="X447" s="348">
        <v>0.26700000000000002</v>
      </c>
      <c r="Y447" s="374"/>
      <c r="Z447" s="346">
        <v>182</v>
      </c>
      <c r="AA447" s="346">
        <v>222</v>
      </c>
      <c r="AB447" s="346">
        <v>158</v>
      </c>
      <c r="AC447" s="346">
        <v>231</v>
      </c>
      <c r="AD447" s="346">
        <v>87</v>
      </c>
      <c r="AE447" s="346">
        <v>140</v>
      </c>
      <c r="AF447" s="346" t="s">
        <v>430</v>
      </c>
      <c r="AG447" s="346" t="s">
        <v>430</v>
      </c>
      <c r="AH447" s="346" t="s">
        <v>430</v>
      </c>
      <c r="AI447" s="346" t="s">
        <v>430</v>
      </c>
      <c r="AJ447" s="346">
        <v>159</v>
      </c>
      <c r="AK447" s="346">
        <v>96</v>
      </c>
      <c r="AL447" s="346">
        <v>72</v>
      </c>
      <c r="AM447" s="346">
        <v>100</v>
      </c>
      <c r="AN447" s="346">
        <v>218</v>
      </c>
      <c r="AO447" s="373"/>
      <c r="AP447" s="348" t="s">
        <v>430</v>
      </c>
      <c r="AQ447" s="348" t="s">
        <v>430</v>
      </c>
      <c r="AR447" s="348" t="s">
        <v>430</v>
      </c>
      <c r="AS447" s="348" t="s">
        <v>430</v>
      </c>
      <c r="AT447" s="348">
        <v>3.27</v>
      </c>
      <c r="AU447" s="351"/>
      <c r="AV447" s="346" t="s">
        <v>430</v>
      </c>
      <c r="AW447" s="346" t="s">
        <v>430</v>
      </c>
      <c r="AX447" s="346" t="s">
        <v>430</v>
      </c>
      <c r="AY447" s="346" t="s">
        <v>430</v>
      </c>
      <c r="AZ447" s="346">
        <v>95</v>
      </c>
      <c r="BA447" s="374"/>
      <c r="BB447" s="348">
        <v>12.3588956034161</v>
      </c>
      <c r="BC447" s="348">
        <v>0.99937431968218404</v>
      </c>
      <c r="BD447" s="348">
        <v>-2.8424196804964899E-2</v>
      </c>
      <c r="BE447" s="375">
        <v>-2.9512031699357399E-2</v>
      </c>
      <c r="BF447" s="374"/>
      <c r="BG447" s="372">
        <v>9.5699999999999993E-2</v>
      </c>
      <c r="BH447" s="373"/>
      <c r="BI447" s="843">
        <v>41.8538</v>
      </c>
      <c r="BJ447" s="843">
        <v>32.063899999999997</v>
      </c>
      <c r="BK447" s="843">
        <v>26.040400000000002</v>
      </c>
      <c r="BL447" s="843">
        <v>4.19E-2</v>
      </c>
      <c r="BM447" s="373"/>
      <c r="BN447" s="372" t="s">
        <v>5185</v>
      </c>
      <c r="BO447" s="372" t="s">
        <v>5186</v>
      </c>
      <c r="BP447" s="372" t="s">
        <v>5187</v>
      </c>
      <c r="BQ447" s="372" t="s">
        <v>5188</v>
      </c>
      <c r="BR447" s="372" t="s">
        <v>4254</v>
      </c>
      <c r="BS447" s="373"/>
      <c r="BT447" s="354" t="s">
        <v>4704</v>
      </c>
    </row>
    <row r="448" spans="1:72" s="428" customFormat="1" x14ac:dyDescent="0.25">
      <c r="A448" s="345" t="s">
        <v>5710</v>
      </c>
      <c r="B448" s="373"/>
      <c r="C448" s="719">
        <v>45624</v>
      </c>
      <c r="D448" s="373"/>
      <c r="E448" s="346">
        <v>78.52</v>
      </c>
      <c r="F448" s="373"/>
      <c r="G448" s="347">
        <v>10.995200000000001</v>
      </c>
      <c r="H448" s="374"/>
      <c r="I448" s="348">
        <v>-0.37780000000000002</v>
      </c>
      <c r="J448" s="348">
        <v>-1.3645</v>
      </c>
      <c r="K448" s="348">
        <v>-2.3837999999999999</v>
      </c>
      <c r="L448" s="348">
        <v>4.6364999999999998</v>
      </c>
      <c r="M448" s="348">
        <v>8.7858000000000001</v>
      </c>
      <c r="N448" s="350">
        <v>6.6231999999999998</v>
      </c>
      <c r="O448" s="348" t="s">
        <v>430</v>
      </c>
      <c r="P448" s="348" t="s">
        <v>430</v>
      </c>
      <c r="Q448" s="348" t="s">
        <v>430</v>
      </c>
      <c r="R448" s="348" t="s">
        <v>430</v>
      </c>
      <c r="S448" s="348">
        <v>0.7016</v>
      </c>
      <c r="T448" s="348">
        <v>18.048999999999999</v>
      </c>
      <c r="U448" s="348">
        <v>3.0129999999999999</v>
      </c>
      <c r="V448" s="348">
        <v>9.0220000000000002</v>
      </c>
      <c r="W448" s="348">
        <v>-2.6922000000000001</v>
      </c>
      <c r="X448" s="348">
        <v>5.4634</v>
      </c>
      <c r="Y448" s="374"/>
      <c r="Z448" s="346">
        <v>173</v>
      </c>
      <c r="AA448" s="346">
        <v>150</v>
      </c>
      <c r="AB448" s="346">
        <v>95</v>
      </c>
      <c r="AC448" s="346">
        <v>91</v>
      </c>
      <c r="AD448" s="346">
        <v>59</v>
      </c>
      <c r="AE448" s="346">
        <v>80</v>
      </c>
      <c r="AF448" s="346" t="s">
        <v>430</v>
      </c>
      <c r="AG448" s="346" t="s">
        <v>430</v>
      </c>
      <c r="AH448" s="346" t="s">
        <v>430</v>
      </c>
      <c r="AI448" s="346" t="s">
        <v>430</v>
      </c>
      <c r="AJ448" s="346">
        <v>118</v>
      </c>
      <c r="AK448" s="346">
        <v>77</v>
      </c>
      <c r="AL448" s="346">
        <v>84</v>
      </c>
      <c r="AM448" s="346">
        <v>61</v>
      </c>
      <c r="AN448" s="346">
        <v>215</v>
      </c>
      <c r="AO448" s="373"/>
      <c r="AP448" s="348" t="s">
        <v>430</v>
      </c>
      <c r="AQ448" s="348" t="s">
        <v>430</v>
      </c>
      <c r="AR448" s="348" t="s">
        <v>430</v>
      </c>
      <c r="AS448" s="348" t="s">
        <v>430</v>
      </c>
      <c r="AT448" s="348">
        <v>7.66</v>
      </c>
      <c r="AU448" s="351"/>
      <c r="AV448" s="346" t="s">
        <v>430</v>
      </c>
      <c r="AW448" s="346" t="s">
        <v>430</v>
      </c>
      <c r="AX448" s="346" t="s">
        <v>430</v>
      </c>
      <c r="AY448" s="346" t="s">
        <v>430</v>
      </c>
      <c r="AZ448" s="346">
        <v>78</v>
      </c>
      <c r="BA448" s="374"/>
      <c r="BB448" s="348">
        <v>17.1908537492974</v>
      </c>
      <c r="BC448" s="348">
        <v>0.99774667868741795</v>
      </c>
      <c r="BD448" s="348">
        <v>-4.3494345621294299E-3</v>
      </c>
      <c r="BE448" s="375">
        <v>-4.3465985525905797E-2</v>
      </c>
      <c r="BF448" s="374"/>
      <c r="BG448" s="372">
        <v>5.7099999999999998E-2</v>
      </c>
      <c r="BH448" s="373"/>
      <c r="BI448" s="843">
        <v>11.0718</v>
      </c>
      <c r="BJ448" s="843">
        <v>84.506500000000003</v>
      </c>
      <c r="BK448" s="843">
        <v>4.2434799999999999</v>
      </c>
      <c r="BL448" s="843">
        <v>0.17821999999999999</v>
      </c>
      <c r="BM448" s="373"/>
      <c r="BN448" s="372" t="s">
        <v>5190</v>
      </c>
      <c r="BO448" s="372" t="s">
        <v>5191</v>
      </c>
      <c r="BP448" s="372" t="s">
        <v>5192</v>
      </c>
      <c r="BQ448" s="372" t="s">
        <v>5193</v>
      </c>
      <c r="BR448" s="372" t="s">
        <v>609</v>
      </c>
      <c r="BS448" s="373"/>
      <c r="BT448" s="354" t="s">
        <v>555</v>
      </c>
    </row>
    <row r="449" spans="1:72" s="428" customFormat="1" x14ac:dyDescent="0.25">
      <c r="A449" s="345" t="s">
        <v>5711</v>
      </c>
      <c r="B449" s="373"/>
      <c r="C449" s="719">
        <v>45408</v>
      </c>
      <c r="D449" s="373"/>
      <c r="E449" s="346">
        <v>68.98</v>
      </c>
      <c r="F449" s="373"/>
      <c r="G449" s="347">
        <v>10.997400000000001</v>
      </c>
      <c r="H449" s="374"/>
      <c r="I449" s="348">
        <v>-0.13619999999999999</v>
      </c>
      <c r="J449" s="348">
        <v>-0.81979999999999997</v>
      </c>
      <c r="K449" s="348">
        <v>-2.8309000000000002</v>
      </c>
      <c r="L449" s="348">
        <v>3.0287999999999999</v>
      </c>
      <c r="M449" s="348">
        <v>5.5290999999999997</v>
      </c>
      <c r="N449" s="350">
        <v>3.6728000000000001</v>
      </c>
      <c r="O449" s="348">
        <v>-0.90639999999999998</v>
      </c>
      <c r="P449" s="348" t="s">
        <v>430</v>
      </c>
      <c r="Q449" s="348" t="s">
        <v>430</v>
      </c>
      <c r="R449" s="348" t="s">
        <v>430</v>
      </c>
      <c r="S449" s="348">
        <v>-1.8974</v>
      </c>
      <c r="T449" s="348">
        <v>13.274800000000001</v>
      </c>
      <c r="U449" s="348">
        <v>-0.67020000000000002</v>
      </c>
      <c r="V449" s="348">
        <v>4.0956999999999999</v>
      </c>
      <c r="W449" s="348">
        <v>-0.7661</v>
      </c>
      <c r="X449" s="348">
        <v>4.0837000000000003</v>
      </c>
      <c r="Y449" s="374"/>
      <c r="Z449" s="346">
        <v>123</v>
      </c>
      <c r="AA449" s="346">
        <v>88</v>
      </c>
      <c r="AB449" s="346">
        <v>105</v>
      </c>
      <c r="AC449" s="346">
        <v>140</v>
      </c>
      <c r="AD449" s="346">
        <v>96</v>
      </c>
      <c r="AE449" s="346">
        <v>100</v>
      </c>
      <c r="AF449" s="346">
        <v>72</v>
      </c>
      <c r="AG449" s="346" t="s">
        <v>430</v>
      </c>
      <c r="AH449" s="346" t="s">
        <v>430</v>
      </c>
      <c r="AI449" s="346" t="s">
        <v>430</v>
      </c>
      <c r="AJ449" s="346">
        <v>241</v>
      </c>
      <c r="AK449" s="346">
        <v>130</v>
      </c>
      <c r="AL449" s="346">
        <v>109</v>
      </c>
      <c r="AM449" s="346">
        <v>99</v>
      </c>
      <c r="AN449" s="346">
        <v>36</v>
      </c>
      <c r="AO449" s="373"/>
      <c r="AP449" s="348" t="s">
        <v>430</v>
      </c>
      <c r="AQ449" s="348" t="s">
        <v>430</v>
      </c>
      <c r="AR449" s="348" t="s">
        <v>430</v>
      </c>
      <c r="AS449" s="348" t="s">
        <v>430</v>
      </c>
      <c r="AT449" s="348">
        <v>2.57</v>
      </c>
      <c r="AU449" s="351"/>
      <c r="AV449" s="346" t="s">
        <v>430</v>
      </c>
      <c r="AW449" s="346" t="s">
        <v>430</v>
      </c>
      <c r="AX449" s="346" t="s">
        <v>430</v>
      </c>
      <c r="AY449" s="346" t="s">
        <v>430</v>
      </c>
      <c r="AZ449" s="346">
        <v>101</v>
      </c>
      <c r="BA449" s="374"/>
      <c r="BB449" s="348">
        <v>15.380549125227899</v>
      </c>
      <c r="BC449" s="348">
        <v>1.00105787539824</v>
      </c>
      <c r="BD449" s="348">
        <v>6.0867150343265203E-3</v>
      </c>
      <c r="BE449" s="375">
        <v>-4.0363590733637399E-2</v>
      </c>
      <c r="BF449" s="374"/>
      <c r="BG449" s="372">
        <v>0.1903</v>
      </c>
      <c r="BH449" s="373"/>
      <c r="BI449" s="348">
        <v>53.843000000000004</v>
      </c>
      <c r="BJ449" s="348">
        <v>28.092700000000001</v>
      </c>
      <c r="BK449" s="348">
        <v>17.908200000000001</v>
      </c>
      <c r="BL449" s="348">
        <v>0.15609999999999999</v>
      </c>
      <c r="BM449" s="373"/>
      <c r="BN449" s="372" t="s">
        <v>5195</v>
      </c>
      <c r="BO449" s="372" t="s">
        <v>5196</v>
      </c>
      <c r="BP449" s="372" t="s">
        <v>5197</v>
      </c>
      <c r="BQ449" s="372" t="s">
        <v>5198</v>
      </c>
      <c r="BR449" s="372" t="s">
        <v>1746</v>
      </c>
      <c r="BS449" s="373"/>
      <c r="BT449" s="354" t="s">
        <v>4704</v>
      </c>
    </row>
    <row r="450" spans="1:72" s="428" customFormat="1" x14ac:dyDescent="0.25">
      <c r="A450" s="345" t="s">
        <v>5712</v>
      </c>
      <c r="B450" s="373"/>
      <c r="C450" s="719">
        <v>45944</v>
      </c>
      <c r="D450" s="373"/>
      <c r="E450" s="346">
        <v>71.73</v>
      </c>
      <c r="F450" s="373"/>
      <c r="G450" s="347">
        <v>9.4003999999999994</v>
      </c>
      <c r="H450" s="374"/>
      <c r="I450" s="348">
        <v>0.1983</v>
      </c>
      <c r="J450" s="348">
        <v>-1.6448</v>
      </c>
      <c r="K450" s="348">
        <v>-4.4675000000000002</v>
      </c>
      <c r="L450" s="348">
        <v>1.7238</v>
      </c>
      <c r="M450" s="348">
        <v>-2.5209000000000001</v>
      </c>
      <c r="N450" s="350" t="s">
        <v>430</v>
      </c>
      <c r="O450" s="348" t="s">
        <v>430</v>
      </c>
      <c r="P450" s="348" t="s">
        <v>430</v>
      </c>
      <c r="Q450" s="348" t="s">
        <v>430</v>
      </c>
      <c r="R450" s="348" t="s">
        <v>430</v>
      </c>
      <c r="S450" s="348">
        <v>-1.3226</v>
      </c>
      <c r="T450" s="348">
        <v>5.9330999999999996</v>
      </c>
      <c r="U450" s="348">
        <v>-9.4347999999999992</v>
      </c>
      <c r="V450" s="348" t="s">
        <v>430</v>
      </c>
      <c r="W450" s="348">
        <v>-2.4773999999999998</v>
      </c>
      <c r="X450" s="348">
        <v>-5.9960000000000004</v>
      </c>
      <c r="Y450" s="374"/>
      <c r="Z450" s="346">
        <v>25</v>
      </c>
      <c r="AA450" s="346">
        <v>196</v>
      </c>
      <c r="AB450" s="346">
        <v>179</v>
      </c>
      <c r="AC450" s="346">
        <v>195</v>
      </c>
      <c r="AD450" s="346">
        <v>204</v>
      </c>
      <c r="AE450" s="346" t="s">
        <v>430</v>
      </c>
      <c r="AF450" s="346" t="s">
        <v>430</v>
      </c>
      <c r="AG450" s="346" t="s">
        <v>430</v>
      </c>
      <c r="AH450" s="346" t="s">
        <v>430</v>
      </c>
      <c r="AI450" s="346" t="s">
        <v>430</v>
      </c>
      <c r="AJ450" s="346">
        <v>190</v>
      </c>
      <c r="AK450" s="346">
        <v>204</v>
      </c>
      <c r="AL450" s="346">
        <v>208</v>
      </c>
      <c r="AM450" s="346" t="s">
        <v>430</v>
      </c>
      <c r="AN450" s="346">
        <v>144</v>
      </c>
      <c r="AO450" s="373"/>
      <c r="AP450" s="348" t="s">
        <v>430</v>
      </c>
      <c r="AQ450" s="348" t="s">
        <v>430</v>
      </c>
      <c r="AR450" s="348" t="s">
        <v>430</v>
      </c>
      <c r="AS450" s="348" t="s">
        <v>430</v>
      </c>
      <c r="AT450" s="348" t="s">
        <v>430</v>
      </c>
      <c r="AU450" s="351"/>
      <c r="AV450" s="346" t="s">
        <v>430</v>
      </c>
      <c r="AW450" s="346" t="s">
        <v>430</v>
      </c>
      <c r="AX450" s="346" t="s">
        <v>430</v>
      </c>
      <c r="AY450" s="346" t="s">
        <v>430</v>
      </c>
      <c r="AZ450" s="346" t="s">
        <v>430</v>
      </c>
      <c r="BA450" s="374"/>
      <c r="BB450" s="348">
        <v>11.4878594399822</v>
      </c>
      <c r="BC450" s="348">
        <v>0.99804325765013202</v>
      </c>
      <c r="BD450" s="348">
        <v>-0.1017754197155</v>
      </c>
      <c r="BE450" s="375">
        <v>-3.18390267682322E-2</v>
      </c>
      <c r="BF450" s="374"/>
      <c r="BG450" s="372">
        <v>0.14410000000000001</v>
      </c>
      <c r="BH450" s="373"/>
      <c r="BI450" s="843">
        <v>98.439899999999994</v>
      </c>
      <c r="BJ450" s="843">
        <v>1.3557600000000001</v>
      </c>
      <c r="BK450" s="348" t="s">
        <v>430</v>
      </c>
      <c r="BL450" s="843">
        <v>0.20433999999999999</v>
      </c>
      <c r="BM450" s="373"/>
      <c r="BN450" s="372" t="s">
        <v>5713</v>
      </c>
      <c r="BO450" s="372" t="s">
        <v>4693</v>
      </c>
      <c r="BP450" s="372" t="s">
        <v>5714</v>
      </c>
      <c r="BQ450" s="372" t="s">
        <v>5715</v>
      </c>
      <c r="BR450" s="372" t="s">
        <v>5716</v>
      </c>
      <c r="BS450" s="373"/>
      <c r="BT450" s="354" t="s">
        <v>555</v>
      </c>
    </row>
    <row r="451" spans="1:72" s="428" customFormat="1" x14ac:dyDescent="0.25">
      <c r="A451" s="345" t="s">
        <v>5717</v>
      </c>
      <c r="B451" s="373"/>
      <c r="C451" s="719">
        <v>45589</v>
      </c>
      <c r="D451" s="373"/>
      <c r="E451" s="346">
        <v>69.572100000000006</v>
      </c>
      <c r="F451" s="373"/>
      <c r="G451" s="347">
        <v>9.8019999999999996</v>
      </c>
      <c r="H451" s="374"/>
      <c r="I451" s="348">
        <v>0.1973</v>
      </c>
      <c r="J451" s="348">
        <v>-1.6435999999999999</v>
      </c>
      <c r="K451" s="348">
        <v>-4.476</v>
      </c>
      <c r="L451" s="348">
        <v>1.6794</v>
      </c>
      <c r="M451" s="348">
        <v>-2.5800999999999998</v>
      </c>
      <c r="N451" s="350">
        <v>-5.1681999999999997</v>
      </c>
      <c r="O451" s="348" t="s">
        <v>430</v>
      </c>
      <c r="P451" s="348" t="s">
        <v>430</v>
      </c>
      <c r="Q451" s="348" t="s">
        <v>430</v>
      </c>
      <c r="R451" s="348" t="s">
        <v>430</v>
      </c>
      <c r="S451" s="348">
        <v>-1.3427</v>
      </c>
      <c r="T451" s="348">
        <v>5.8360000000000003</v>
      </c>
      <c r="U451" s="348">
        <v>-9.4385999999999992</v>
      </c>
      <c r="V451" s="348">
        <v>-3.7557</v>
      </c>
      <c r="W451" s="348">
        <v>-2.4754</v>
      </c>
      <c r="X451" s="348">
        <v>-1.0584</v>
      </c>
      <c r="Y451" s="374"/>
      <c r="Z451" s="346">
        <v>30</v>
      </c>
      <c r="AA451" s="346">
        <v>190</v>
      </c>
      <c r="AB451" s="346">
        <v>187</v>
      </c>
      <c r="AC451" s="346">
        <v>210</v>
      </c>
      <c r="AD451" s="346">
        <v>214</v>
      </c>
      <c r="AE451" s="346">
        <v>189</v>
      </c>
      <c r="AF451" s="346" t="s">
        <v>430</v>
      </c>
      <c r="AG451" s="346" t="s">
        <v>430</v>
      </c>
      <c r="AH451" s="346" t="s">
        <v>430</v>
      </c>
      <c r="AI451" s="346" t="s">
        <v>430</v>
      </c>
      <c r="AJ451" s="346">
        <v>198</v>
      </c>
      <c r="AK451" s="346">
        <v>219</v>
      </c>
      <c r="AL451" s="346">
        <v>209</v>
      </c>
      <c r="AM451" s="346">
        <v>191</v>
      </c>
      <c r="AN451" s="346">
        <v>137</v>
      </c>
      <c r="AO451" s="373"/>
      <c r="AP451" s="348" t="s">
        <v>430</v>
      </c>
      <c r="AQ451" s="348" t="s">
        <v>430</v>
      </c>
      <c r="AR451" s="348" t="s">
        <v>430</v>
      </c>
      <c r="AS451" s="348" t="s">
        <v>430</v>
      </c>
      <c r="AT451" s="348">
        <v>-8.8699999999999992</v>
      </c>
      <c r="AU451" s="351"/>
      <c r="AV451" s="346" t="s">
        <v>430</v>
      </c>
      <c r="AW451" s="346" t="s">
        <v>430</v>
      </c>
      <c r="AX451" s="346" t="s">
        <v>430</v>
      </c>
      <c r="AY451" s="346" t="s">
        <v>430</v>
      </c>
      <c r="AZ451" s="346">
        <v>200</v>
      </c>
      <c r="BA451" s="374"/>
      <c r="BB451" s="348">
        <v>11.9297352367555</v>
      </c>
      <c r="BC451" s="348">
        <v>0.99881505424723105</v>
      </c>
      <c r="BD451" s="348">
        <v>-3.5626008450878599E-2</v>
      </c>
      <c r="BE451" s="375">
        <v>-2.2608461917168799E-2</v>
      </c>
      <c r="BF451" s="374"/>
      <c r="BG451" s="372">
        <v>7.3899999999999993E-2</v>
      </c>
      <c r="BH451" s="373"/>
      <c r="BI451" s="843">
        <v>98.368899999999996</v>
      </c>
      <c r="BJ451" s="843">
        <v>1.3561000000000001</v>
      </c>
      <c r="BK451" s="348" t="s">
        <v>430</v>
      </c>
      <c r="BL451" s="843">
        <v>0.27500000000000002</v>
      </c>
      <c r="BM451" s="373"/>
      <c r="BN451" s="372" t="s">
        <v>4532</v>
      </c>
      <c r="BO451" s="372" t="s">
        <v>4523</v>
      </c>
      <c r="BP451" s="372" t="s">
        <v>4524</v>
      </c>
      <c r="BQ451" s="372" t="s">
        <v>4525</v>
      </c>
      <c r="BR451" s="372" t="s">
        <v>4526</v>
      </c>
      <c r="BS451" s="373"/>
      <c r="BT451" s="354" t="s">
        <v>555</v>
      </c>
    </row>
    <row r="452" spans="1:72" s="428" customFormat="1" x14ac:dyDescent="0.25">
      <c r="A452" s="345" t="s">
        <v>5718</v>
      </c>
      <c r="B452" s="373"/>
      <c r="C452" s="719">
        <v>45408</v>
      </c>
      <c r="D452" s="373"/>
      <c r="E452" s="346">
        <v>79.459999999999994</v>
      </c>
      <c r="F452" s="373"/>
      <c r="G452" s="347">
        <v>12.017899999999999</v>
      </c>
      <c r="H452" s="374"/>
      <c r="I452" s="348">
        <v>0.56399999999999995</v>
      </c>
      <c r="J452" s="348">
        <v>-1.5611999999999999</v>
      </c>
      <c r="K452" s="348">
        <v>-3.8875999999999999</v>
      </c>
      <c r="L452" s="348">
        <v>1.7070000000000001</v>
      </c>
      <c r="M452" s="348">
        <v>-3.3239000000000001</v>
      </c>
      <c r="N452" s="350">
        <v>-2.0722</v>
      </c>
      <c r="O452" s="348">
        <v>4.0548999999999999</v>
      </c>
      <c r="P452" s="348" t="s">
        <v>430</v>
      </c>
      <c r="Q452" s="348" t="s">
        <v>430</v>
      </c>
      <c r="R452" s="348" t="s">
        <v>430</v>
      </c>
      <c r="S452" s="348">
        <v>-3.7635999999999998</v>
      </c>
      <c r="T452" s="348">
        <v>9.0761000000000003</v>
      </c>
      <c r="U452" s="348">
        <v>-7.1890999999999998</v>
      </c>
      <c r="V452" s="348">
        <v>-1.6563000000000001</v>
      </c>
      <c r="W452" s="348">
        <v>-2.9782000000000002</v>
      </c>
      <c r="X452" s="348">
        <v>8.0456000000000003</v>
      </c>
      <c r="Y452" s="374"/>
      <c r="Z452" s="346">
        <v>1</v>
      </c>
      <c r="AA452" s="346">
        <v>169</v>
      </c>
      <c r="AB452" s="346">
        <v>157</v>
      </c>
      <c r="AC452" s="346">
        <v>199</v>
      </c>
      <c r="AD452" s="346">
        <v>227</v>
      </c>
      <c r="AE452" s="346">
        <v>157</v>
      </c>
      <c r="AF452" s="346">
        <v>26</v>
      </c>
      <c r="AG452" s="346" t="s">
        <v>430</v>
      </c>
      <c r="AH452" s="346" t="s">
        <v>430</v>
      </c>
      <c r="AI452" s="346" t="s">
        <v>430</v>
      </c>
      <c r="AJ452" s="346">
        <v>260</v>
      </c>
      <c r="AK452" s="346">
        <v>181</v>
      </c>
      <c r="AL452" s="346">
        <v>189</v>
      </c>
      <c r="AM452" s="346">
        <v>172</v>
      </c>
      <c r="AN452" s="346">
        <v>227</v>
      </c>
      <c r="AO452" s="373"/>
      <c r="AP452" s="348" t="s">
        <v>430</v>
      </c>
      <c r="AQ452" s="348" t="s">
        <v>430</v>
      </c>
      <c r="AR452" s="348" t="s">
        <v>430</v>
      </c>
      <c r="AS452" s="348" t="s">
        <v>430</v>
      </c>
      <c r="AT452" s="348">
        <v>-8.17</v>
      </c>
      <c r="AU452" s="351"/>
      <c r="AV452" s="346" t="s">
        <v>430</v>
      </c>
      <c r="AW452" s="346" t="s">
        <v>430</v>
      </c>
      <c r="AX452" s="346" t="s">
        <v>430</v>
      </c>
      <c r="AY452" s="346" t="s">
        <v>430</v>
      </c>
      <c r="AZ452" s="346">
        <v>186</v>
      </c>
      <c r="BA452" s="374"/>
      <c r="BB452" s="348">
        <v>13.1018740464472</v>
      </c>
      <c r="BC452" s="348">
        <v>0.99378852571695797</v>
      </c>
      <c r="BD452" s="348">
        <v>2.5663471316154301E-2</v>
      </c>
      <c r="BE452" s="375">
        <v>-6.7162170559128098E-2</v>
      </c>
      <c r="BF452" s="374"/>
      <c r="BG452" s="372">
        <v>0.1636</v>
      </c>
      <c r="BH452" s="373"/>
      <c r="BI452" s="348">
        <v>96.812200000000004</v>
      </c>
      <c r="BJ452" s="348">
        <v>4.4329200000000002</v>
      </c>
      <c r="BK452" s="348">
        <v>0.52901399999999998</v>
      </c>
      <c r="BL452" s="348">
        <v>-1.7741340000000001</v>
      </c>
      <c r="BM452" s="373"/>
      <c r="BN452" s="372" t="s">
        <v>5201</v>
      </c>
      <c r="BO452" s="372" t="s">
        <v>5202</v>
      </c>
      <c r="BP452" s="372" t="s">
        <v>5203</v>
      </c>
      <c r="BQ452" s="372" t="s">
        <v>5204</v>
      </c>
      <c r="BR452" s="372" t="s">
        <v>5205</v>
      </c>
      <c r="BS452" s="373"/>
      <c r="BT452" s="354" t="s">
        <v>4704</v>
      </c>
    </row>
    <row r="453" spans="1:72" s="428" customFormat="1" x14ac:dyDescent="0.25">
      <c r="A453" s="345" t="s">
        <v>5719</v>
      </c>
      <c r="B453" s="373"/>
      <c r="C453" s="719">
        <v>45624</v>
      </c>
      <c r="D453" s="373"/>
      <c r="E453" s="346">
        <v>67.399900000000002</v>
      </c>
      <c r="F453" s="373"/>
      <c r="G453" s="347">
        <v>9.6678999999999995</v>
      </c>
      <c r="H453" s="374"/>
      <c r="I453" s="348">
        <v>-0.1663</v>
      </c>
      <c r="J453" s="348">
        <v>-1.0125999999999999</v>
      </c>
      <c r="K453" s="348">
        <v>-4.4588999999999999</v>
      </c>
      <c r="L453" s="348">
        <v>4.4050000000000002</v>
      </c>
      <c r="M453" s="348">
        <v>1.3640000000000001</v>
      </c>
      <c r="N453" s="350">
        <v>-0.74529999999999996</v>
      </c>
      <c r="O453" s="348" t="s">
        <v>430</v>
      </c>
      <c r="P453" s="348" t="s">
        <v>430</v>
      </c>
      <c r="Q453" s="348" t="s">
        <v>430</v>
      </c>
      <c r="R453" s="348" t="s">
        <v>430</v>
      </c>
      <c r="S453" s="348">
        <v>0.95020000000000004</v>
      </c>
      <c r="T453" s="348">
        <v>10.817</v>
      </c>
      <c r="U453" s="348">
        <v>-2.0049000000000001</v>
      </c>
      <c r="V453" s="348">
        <v>2.0897999999999999</v>
      </c>
      <c r="W453" s="348">
        <v>-2.6454</v>
      </c>
      <c r="X453" s="348">
        <v>-1.8757999999999999</v>
      </c>
      <c r="Y453" s="374"/>
      <c r="Z453" s="346">
        <v>138</v>
      </c>
      <c r="AA453" s="346">
        <v>99</v>
      </c>
      <c r="AB453" s="346">
        <v>174</v>
      </c>
      <c r="AC453" s="346">
        <v>101</v>
      </c>
      <c r="AD453" s="346">
        <v>163</v>
      </c>
      <c r="AE453" s="346">
        <v>153</v>
      </c>
      <c r="AF453" s="346" t="s">
        <v>430</v>
      </c>
      <c r="AG453" s="346" t="s">
        <v>430</v>
      </c>
      <c r="AH453" s="346" t="s">
        <v>430</v>
      </c>
      <c r="AI453" s="346" t="s">
        <v>430</v>
      </c>
      <c r="AJ453" s="346">
        <v>103</v>
      </c>
      <c r="AK453" s="346">
        <v>158</v>
      </c>
      <c r="AL453" s="346">
        <v>129</v>
      </c>
      <c r="AM453" s="346">
        <v>144</v>
      </c>
      <c r="AN453" s="346">
        <v>175</v>
      </c>
      <c r="AO453" s="373"/>
      <c r="AP453" s="348" t="s">
        <v>430</v>
      </c>
      <c r="AQ453" s="348" t="s">
        <v>430</v>
      </c>
      <c r="AR453" s="348" t="s">
        <v>430</v>
      </c>
      <c r="AS453" s="348" t="s">
        <v>430</v>
      </c>
      <c r="AT453" s="348">
        <v>-0.24</v>
      </c>
      <c r="AU453" s="351"/>
      <c r="AV453" s="346" t="s">
        <v>430</v>
      </c>
      <c r="AW453" s="346" t="s">
        <v>430</v>
      </c>
      <c r="AX453" s="346" t="s">
        <v>430</v>
      </c>
      <c r="AY453" s="346" t="s">
        <v>430</v>
      </c>
      <c r="AZ453" s="346">
        <v>131</v>
      </c>
      <c r="BA453" s="374"/>
      <c r="BB453" s="348">
        <v>12.7980798719079</v>
      </c>
      <c r="BC453" s="348">
        <v>0.99699451126535299</v>
      </c>
      <c r="BD453" s="348">
        <v>-4.9667945274556598E-2</v>
      </c>
      <c r="BE453" s="375">
        <v>-5.3987639652027498E-2</v>
      </c>
      <c r="BF453" s="374"/>
      <c r="BG453" s="372">
        <v>0.1011</v>
      </c>
      <c r="BH453" s="373"/>
      <c r="BI453" s="843">
        <v>83.656300000000002</v>
      </c>
      <c r="BJ453" s="843">
        <v>15.874000000000001</v>
      </c>
      <c r="BK453" s="348" t="s">
        <v>430</v>
      </c>
      <c r="BL453" s="843">
        <v>0.46970000000000001</v>
      </c>
      <c r="BM453" s="373"/>
      <c r="BN453" s="372" t="s">
        <v>5207</v>
      </c>
      <c r="BO453" s="372" t="s">
        <v>5208</v>
      </c>
      <c r="BP453" s="372" t="s">
        <v>5209</v>
      </c>
      <c r="BQ453" s="372" t="s">
        <v>4677</v>
      </c>
      <c r="BR453" s="372" t="s">
        <v>4678</v>
      </c>
      <c r="BS453" s="373"/>
      <c r="BT453" s="354" t="s">
        <v>555</v>
      </c>
    </row>
    <row r="454" spans="1:72" s="428" customFormat="1" ht="11" x14ac:dyDescent="0.3">
      <c r="A454" s="845" t="s">
        <v>5720</v>
      </c>
      <c r="B454" s="846"/>
      <c r="C454" s="847">
        <v>45649</v>
      </c>
      <c r="D454" s="846"/>
      <c r="E454" s="848">
        <v>66.713499999999996</v>
      </c>
      <c r="F454" s="846"/>
      <c r="G454" s="849">
        <v>11.012</v>
      </c>
      <c r="H454" s="851"/>
      <c r="I454" s="850">
        <v>9.0899999999999995E-2</v>
      </c>
      <c r="J454" s="850">
        <v>-1.1578999999999999</v>
      </c>
      <c r="K454" s="850">
        <v>-4.5256999999999996</v>
      </c>
      <c r="L454" s="850">
        <v>1.9630000000000001</v>
      </c>
      <c r="M454" s="850">
        <v>1.5212000000000001</v>
      </c>
      <c r="N454" s="852">
        <v>1.0552999999999999</v>
      </c>
      <c r="O454" s="850" t="s">
        <v>430</v>
      </c>
      <c r="P454" s="850" t="s">
        <v>430</v>
      </c>
      <c r="Q454" s="850" t="s">
        <v>430</v>
      </c>
      <c r="R454" s="850" t="s">
        <v>430</v>
      </c>
      <c r="S454" s="850">
        <v>-0.23549999999999999</v>
      </c>
      <c r="T454" s="850">
        <v>9.5503</v>
      </c>
      <c r="U454" s="850">
        <v>-2.8410000000000002</v>
      </c>
      <c r="V454" s="850">
        <v>2.5899000000000001</v>
      </c>
      <c r="W454" s="850">
        <v>-2.3845000000000001</v>
      </c>
      <c r="X454" s="850">
        <v>5.7817999999999996</v>
      </c>
      <c r="Y454" s="851"/>
      <c r="Z454" s="848">
        <v>65</v>
      </c>
      <c r="AA454" s="848">
        <v>119</v>
      </c>
      <c r="AB454" s="848">
        <v>201</v>
      </c>
      <c r="AC454" s="848">
        <v>175</v>
      </c>
      <c r="AD454" s="848">
        <v>152</v>
      </c>
      <c r="AE454" s="848">
        <v>124</v>
      </c>
      <c r="AF454" s="848" t="s">
        <v>430</v>
      </c>
      <c r="AG454" s="848" t="s">
        <v>430</v>
      </c>
      <c r="AH454" s="848" t="s">
        <v>430</v>
      </c>
      <c r="AI454" s="848" t="s">
        <v>430</v>
      </c>
      <c r="AJ454" s="848">
        <v>161</v>
      </c>
      <c r="AK454" s="848">
        <v>170</v>
      </c>
      <c r="AL454" s="848">
        <v>141</v>
      </c>
      <c r="AM454" s="848">
        <v>133</v>
      </c>
      <c r="AN454" s="848">
        <v>119</v>
      </c>
      <c r="AO454" s="846"/>
      <c r="AP454" s="850" t="s">
        <v>430</v>
      </c>
      <c r="AQ454" s="850" t="s">
        <v>430</v>
      </c>
      <c r="AR454" s="850" t="s">
        <v>430</v>
      </c>
      <c r="AS454" s="850" t="s">
        <v>430</v>
      </c>
      <c r="AT454" s="850">
        <v>-1.63</v>
      </c>
      <c r="AU454" s="853"/>
      <c r="AV454" s="848" t="s">
        <v>430</v>
      </c>
      <c r="AW454" s="848" t="s">
        <v>430</v>
      </c>
      <c r="AX454" s="848" t="s">
        <v>430</v>
      </c>
      <c r="AY454" s="848" t="s">
        <v>430</v>
      </c>
      <c r="AZ454" s="848">
        <v>139</v>
      </c>
      <c r="BA454" s="851"/>
      <c r="BB454" s="850">
        <v>11.748915907988</v>
      </c>
      <c r="BC454" s="850">
        <v>1.00180119831049</v>
      </c>
      <c r="BD454" s="850">
        <v>1.22606461899359E-2</v>
      </c>
      <c r="BE454" s="856">
        <v>-6.8215479363165396E-2</v>
      </c>
      <c r="BF454" s="851"/>
      <c r="BG454" s="859">
        <v>0.2077</v>
      </c>
      <c r="BH454" s="846"/>
      <c r="BI454" s="850">
        <v>96.134399999999999</v>
      </c>
      <c r="BJ454" s="850">
        <v>3.6601499999999998</v>
      </c>
      <c r="BK454" s="850" t="s">
        <v>430</v>
      </c>
      <c r="BL454" s="850">
        <v>0.20544999999999999</v>
      </c>
      <c r="BM454" s="846"/>
      <c r="BN454" s="859" t="s">
        <v>4702</v>
      </c>
      <c r="BO454" s="859" t="s">
        <v>4703</v>
      </c>
      <c r="BP454" s="859" t="s">
        <v>3450</v>
      </c>
      <c r="BQ454" s="859" t="s">
        <v>4630</v>
      </c>
      <c r="BR454" s="859" t="s">
        <v>4631</v>
      </c>
      <c r="BS454" s="846"/>
      <c r="BT454" s="860" t="s">
        <v>555</v>
      </c>
    </row>
    <row r="455" spans="1:72" s="428" customFormat="1" x14ac:dyDescent="0.25">
      <c r="A455" s="345" t="s">
        <v>5721</v>
      </c>
      <c r="B455" s="373"/>
      <c r="C455" s="719">
        <v>44643</v>
      </c>
      <c r="D455" s="373"/>
      <c r="E455" s="346">
        <v>62.37</v>
      </c>
      <c r="F455" s="373"/>
      <c r="G455" s="347">
        <v>15.667199999999999</v>
      </c>
      <c r="H455" s="374"/>
      <c r="I455" s="348">
        <v>0.1061</v>
      </c>
      <c r="J455" s="348">
        <v>-1.3778999999999999</v>
      </c>
      <c r="K455" s="348">
        <v>-5.7032999999999996</v>
      </c>
      <c r="L455" s="348">
        <v>-0.5232</v>
      </c>
      <c r="M455" s="348">
        <v>-4.2605000000000004</v>
      </c>
      <c r="N455" s="350">
        <v>-7.3139000000000003</v>
      </c>
      <c r="O455" s="348">
        <v>-5.5224000000000002</v>
      </c>
      <c r="P455" s="348">
        <v>6.8432000000000004</v>
      </c>
      <c r="Q455" s="348" t="s">
        <v>430</v>
      </c>
      <c r="R455" s="348" t="s">
        <v>430</v>
      </c>
      <c r="S455" s="348">
        <v>-3.2501000000000002</v>
      </c>
      <c r="T455" s="348">
        <v>3.9504000000000001</v>
      </c>
      <c r="U455" s="348">
        <v>-9.3763000000000005</v>
      </c>
      <c r="V455" s="348">
        <v>-4.5724</v>
      </c>
      <c r="W455" s="348">
        <v>-2.4786000000000001</v>
      </c>
      <c r="X455" s="348">
        <v>10.5631</v>
      </c>
      <c r="Y455" s="374"/>
      <c r="Z455" s="346">
        <v>57</v>
      </c>
      <c r="AA455" s="346">
        <v>152</v>
      </c>
      <c r="AB455" s="346">
        <v>240</v>
      </c>
      <c r="AC455" s="346">
        <v>245</v>
      </c>
      <c r="AD455" s="346">
        <v>242</v>
      </c>
      <c r="AE455" s="346">
        <v>210</v>
      </c>
      <c r="AF455" s="346">
        <v>122</v>
      </c>
      <c r="AG455" s="346">
        <v>74</v>
      </c>
      <c r="AH455" s="346" t="s">
        <v>430</v>
      </c>
      <c r="AI455" s="346" t="s">
        <v>430</v>
      </c>
      <c r="AJ455" s="346">
        <v>257</v>
      </c>
      <c r="AK455" s="346">
        <v>240</v>
      </c>
      <c r="AL455" s="346">
        <v>202</v>
      </c>
      <c r="AM455" s="346">
        <v>207</v>
      </c>
      <c r="AN455" s="346">
        <v>147</v>
      </c>
      <c r="AO455" s="373"/>
      <c r="AP455" s="348" t="s">
        <v>430</v>
      </c>
      <c r="AQ455" s="348" t="s">
        <v>430</v>
      </c>
      <c r="AR455" s="348" t="s">
        <v>430</v>
      </c>
      <c r="AS455" s="348">
        <v>-1.23</v>
      </c>
      <c r="AT455" s="348">
        <v>-10.62</v>
      </c>
      <c r="AU455" s="351"/>
      <c r="AV455" s="346" t="s">
        <v>430</v>
      </c>
      <c r="AW455" s="346" t="s">
        <v>430</v>
      </c>
      <c r="AX455" s="346" t="s">
        <v>430</v>
      </c>
      <c r="AY455" s="346">
        <v>97</v>
      </c>
      <c r="AZ455" s="346">
        <v>213</v>
      </c>
      <c r="BA455" s="374"/>
      <c r="BB455" s="348">
        <v>11.880187562762901</v>
      </c>
      <c r="BC455" s="348">
        <v>0</v>
      </c>
      <c r="BD455" s="348">
        <v>1.5154315254101301E-2</v>
      </c>
      <c r="BE455" s="375" t="s">
        <v>430</v>
      </c>
      <c r="BF455" s="374"/>
      <c r="BG455" s="372" t="s">
        <v>430</v>
      </c>
      <c r="BH455" s="373"/>
      <c r="BI455" s="843">
        <v>80.765600000000006</v>
      </c>
      <c r="BJ455" s="843">
        <v>15.5633</v>
      </c>
      <c r="BK455" s="843">
        <v>3.15828</v>
      </c>
      <c r="BL455" s="843">
        <v>0.51282000000000005</v>
      </c>
      <c r="BM455" s="373"/>
      <c r="BN455" s="372" t="s">
        <v>5212</v>
      </c>
      <c r="BO455" s="372" t="s">
        <v>5213</v>
      </c>
      <c r="BP455" s="372" t="s">
        <v>5214</v>
      </c>
      <c r="BQ455" s="372" t="s">
        <v>3216</v>
      </c>
      <c r="BR455" s="372" t="s">
        <v>5215</v>
      </c>
      <c r="BS455" s="373"/>
      <c r="BT455" s="354" t="s">
        <v>548</v>
      </c>
    </row>
    <row r="456" spans="1:72" s="428" customFormat="1" x14ac:dyDescent="0.25">
      <c r="A456" s="345" t="s">
        <v>5722</v>
      </c>
      <c r="B456" s="373"/>
      <c r="C456" s="719">
        <v>45877</v>
      </c>
      <c r="D456" s="373"/>
      <c r="E456" s="346">
        <v>63.389899999999997</v>
      </c>
      <c r="F456" s="373"/>
      <c r="G456" s="347">
        <v>10.6752</v>
      </c>
      <c r="H456" s="374"/>
      <c r="I456" s="348">
        <v>-0.69489999999999996</v>
      </c>
      <c r="J456" s="348">
        <v>-1.331</v>
      </c>
      <c r="K456" s="348">
        <v>-4.3715000000000002</v>
      </c>
      <c r="L456" s="348">
        <v>1.3596999999999999</v>
      </c>
      <c r="M456" s="348">
        <v>4.6628999999999996</v>
      </c>
      <c r="N456" s="350">
        <v>1.7209000000000001</v>
      </c>
      <c r="O456" s="348" t="s">
        <v>430</v>
      </c>
      <c r="P456" s="348" t="s">
        <v>430</v>
      </c>
      <c r="Q456" s="348" t="s">
        <v>430</v>
      </c>
      <c r="R456" s="348" t="s">
        <v>430</v>
      </c>
      <c r="S456" s="348">
        <v>-0.1328</v>
      </c>
      <c r="T456" s="348">
        <v>12.750299999999999</v>
      </c>
      <c r="U456" s="348">
        <v>1.1435999999999999</v>
      </c>
      <c r="V456" s="348">
        <v>4.8037000000000001</v>
      </c>
      <c r="W456" s="348">
        <v>-2.5737000000000001</v>
      </c>
      <c r="X456" s="348">
        <v>6.1752000000000002</v>
      </c>
      <c r="Y456" s="374"/>
      <c r="Z456" s="346">
        <v>206</v>
      </c>
      <c r="AA456" s="346">
        <v>135</v>
      </c>
      <c r="AB456" s="346">
        <v>169</v>
      </c>
      <c r="AC456" s="346">
        <v>230</v>
      </c>
      <c r="AD456" s="346">
        <v>109</v>
      </c>
      <c r="AE456" s="346">
        <v>117</v>
      </c>
      <c r="AF456" s="346" t="s">
        <v>430</v>
      </c>
      <c r="AG456" s="346" t="s">
        <v>430</v>
      </c>
      <c r="AH456" s="346" t="s">
        <v>430</v>
      </c>
      <c r="AI456" s="346" t="s">
        <v>430</v>
      </c>
      <c r="AJ456" s="346">
        <v>158</v>
      </c>
      <c r="AK456" s="346">
        <v>145</v>
      </c>
      <c r="AL456" s="346">
        <v>98</v>
      </c>
      <c r="AM456" s="346">
        <v>93</v>
      </c>
      <c r="AN456" s="346">
        <v>170</v>
      </c>
      <c r="AO456" s="373"/>
      <c r="AP456" s="348" t="s">
        <v>430</v>
      </c>
      <c r="AQ456" s="348" t="s">
        <v>430</v>
      </c>
      <c r="AR456" s="348" t="s">
        <v>430</v>
      </c>
      <c r="AS456" s="348" t="s">
        <v>430</v>
      </c>
      <c r="AT456" s="348">
        <v>2.62</v>
      </c>
      <c r="AU456" s="351"/>
      <c r="AV456" s="346" t="s">
        <v>430</v>
      </c>
      <c r="AW456" s="346" t="s">
        <v>430</v>
      </c>
      <c r="AX456" s="346" t="s">
        <v>430</v>
      </c>
      <c r="AY456" s="346" t="s">
        <v>430</v>
      </c>
      <c r="AZ456" s="346">
        <v>100</v>
      </c>
      <c r="BA456" s="374"/>
      <c r="BB456" s="348">
        <v>11.6518227166455</v>
      </c>
      <c r="BC456" s="348">
        <v>0</v>
      </c>
      <c r="BD456" s="348">
        <v>1.06731064996737E-2</v>
      </c>
      <c r="BE456" s="375" t="s">
        <v>430</v>
      </c>
      <c r="BF456" s="374"/>
      <c r="BG456" s="372" t="s">
        <v>430</v>
      </c>
      <c r="BH456" s="373"/>
      <c r="BI456" s="843">
        <v>56.611899999999999</v>
      </c>
      <c r="BJ456" s="843">
        <v>33.062899999999999</v>
      </c>
      <c r="BK456" s="843">
        <v>10.0342</v>
      </c>
      <c r="BL456" s="843">
        <v>0.29099999999999998</v>
      </c>
      <c r="BM456" s="373"/>
      <c r="BN456" s="372" t="s">
        <v>5217</v>
      </c>
      <c r="BO456" s="372" t="s">
        <v>5218</v>
      </c>
      <c r="BP456" s="372" t="s">
        <v>5219</v>
      </c>
      <c r="BQ456" s="372" t="s">
        <v>5220</v>
      </c>
      <c r="BR456" s="372" t="s">
        <v>5221</v>
      </c>
      <c r="BS456" s="373"/>
      <c r="BT456" s="354" t="s">
        <v>5178</v>
      </c>
    </row>
    <row r="457" spans="1:72" s="428" customFormat="1" x14ac:dyDescent="0.25">
      <c r="A457" s="345" t="s">
        <v>5723</v>
      </c>
      <c r="B457" s="373"/>
      <c r="C457" s="719">
        <v>45408</v>
      </c>
      <c r="D457" s="373"/>
      <c r="E457" s="346">
        <v>64.06</v>
      </c>
      <c r="F457" s="373"/>
      <c r="G457" s="347">
        <v>8.9626000000000001</v>
      </c>
      <c r="H457" s="374"/>
      <c r="I457" s="348">
        <v>-2.01E-2</v>
      </c>
      <c r="J457" s="348">
        <v>-4.8202999999999996</v>
      </c>
      <c r="K457" s="348">
        <v>-2.8908</v>
      </c>
      <c r="L457" s="348">
        <v>16.895299999999999</v>
      </c>
      <c r="M457" s="348">
        <v>17.323799999999999</v>
      </c>
      <c r="N457" s="350">
        <v>-1.171</v>
      </c>
      <c r="O457" s="348">
        <v>-8.6953999999999994</v>
      </c>
      <c r="P457" s="348" t="s">
        <v>430</v>
      </c>
      <c r="Q457" s="348" t="s">
        <v>430</v>
      </c>
      <c r="R457" s="348" t="s">
        <v>430</v>
      </c>
      <c r="S457" s="348">
        <v>5.4610000000000003</v>
      </c>
      <c r="T457" s="348">
        <v>34.1646</v>
      </c>
      <c r="U457" s="348">
        <v>-0.69359999999999999</v>
      </c>
      <c r="V457" s="348">
        <v>0.69089999999999996</v>
      </c>
      <c r="W457" s="348">
        <v>-3.5407999999999999</v>
      </c>
      <c r="X457" s="348">
        <v>-4.5061999999999998</v>
      </c>
      <c r="Y457" s="374"/>
      <c r="Z457" s="346">
        <v>93</v>
      </c>
      <c r="AA457" s="346">
        <v>250</v>
      </c>
      <c r="AB457" s="346">
        <v>108</v>
      </c>
      <c r="AC457" s="346">
        <v>2</v>
      </c>
      <c r="AD457" s="346">
        <v>22</v>
      </c>
      <c r="AE457" s="346">
        <v>154</v>
      </c>
      <c r="AF457" s="346">
        <v>140</v>
      </c>
      <c r="AG457" s="346" t="s">
        <v>430</v>
      </c>
      <c r="AH457" s="346" t="s">
        <v>430</v>
      </c>
      <c r="AI457" s="346" t="s">
        <v>430</v>
      </c>
      <c r="AJ457" s="346">
        <v>19</v>
      </c>
      <c r="AK457" s="346">
        <v>7</v>
      </c>
      <c r="AL457" s="346">
        <v>112</v>
      </c>
      <c r="AM457" s="346">
        <v>155</v>
      </c>
      <c r="AN457" s="346">
        <v>241</v>
      </c>
      <c r="AO457" s="373"/>
      <c r="AP457" s="348" t="s">
        <v>430</v>
      </c>
      <c r="AQ457" s="348" t="s">
        <v>430</v>
      </c>
      <c r="AR457" s="348" t="s">
        <v>430</v>
      </c>
      <c r="AS457" s="348" t="s">
        <v>430</v>
      </c>
      <c r="AT457" s="348">
        <v>7.87</v>
      </c>
      <c r="AU457" s="351"/>
      <c r="AV457" s="346" t="s">
        <v>430</v>
      </c>
      <c r="AW457" s="346" t="s">
        <v>430</v>
      </c>
      <c r="AX457" s="346" t="s">
        <v>430</v>
      </c>
      <c r="AY457" s="346" t="s">
        <v>430</v>
      </c>
      <c r="AZ457" s="346">
        <v>68</v>
      </c>
      <c r="BA457" s="374"/>
      <c r="BB457" s="348">
        <v>35.0186808846559</v>
      </c>
      <c r="BC457" s="348">
        <v>0.99637453904509499</v>
      </c>
      <c r="BD457" s="348">
        <v>-7.0486967209796502E-3</v>
      </c>
      <c r="BE457" s="375">
        <v>-6.4970331209419696E-2</v>
      </c>
      <c r="BF457" s="374"/>
      <c r="BG457" s="372">
        <v>0.68610000000000004</v>
      </c>
      <c r="BH457" s="373"/>
      <c r="BI457" s="348">
        <v>19.7744</v>
      </c>
      <c r="BJ457" s="348">
        <v>64.901799999999994</v>
      </c>
      <c r="BK457" s="348">
        <v>15.1929</v>
      </c>
      <c r="BL457" s="348">
        <v>0.13089999999999999</v>
      </c>
      <c r="BM457" s="373"/>
      <c r="BN457" s="372" t="s">
        <v>5223</v>
      </c>
      <c r="BO457" s="372" t="s">
        <v>5224</v>
      </c>
      <c r="BP457" s="372" t="s">
        <v>430</v>
      </c>
      <c r="BQ457" s="372" t="s">
        <v>430</v>
      </c>
      <c r="BR457" s="372" t="s">
        <v>430</v>
      </c>
      <c r="BS457" s="373"/>
      <c r="BT457" s="354" t="s">
        <v>4704</v>
      </c>
    </row>
    <row r="458" spans="1:72" s="428" customFormat="1" x14ac:dyDescent="0.25">
      <c r="A458" s="345" t="s">
        <v>5724</v>
      </c>
      <c r="B458" s="373"/>
      <c r="C458" s="719">
        <v>45443</v>
      </c>
      <c r="D458" s="373"/>
      <c r="E458" s="346">
        <v>63.465499999999999</v>
      </c>
      <c r="F458" s="373"/>
      <c r="G458" s="347">
        <v>11.6485</v>
      </c>
      <c r="H458" s="374"/>
      <c r="I458" s="348">
        <v>0.31259999999999999</v>
      </c>
      <c r="J458" s="348">
        <v>-1.5866</v>
      </c>
      <c r="K458" s="348">
        <v>-2.0977999999999999</v>
      </c>
      <c r="L458" s="348">
        <v>2.9083000000000001</v>
      </c>
      <c r="M458" s="348">
        <v>-0.35499999999999998</v>
      </c>
      <c r="N458" s="350">
        <v>3.8978000000000002</v>
      </c>
      <c r="O458" s="348">
        <v>5.4089999999999998</v>
      </c>
      <c r="P458" s="348" t="s">
        <v>430</v>
      </c>
      <c r="Q458" s="348" t="s">
        <v>430</v>
      </c>
      <c r="R458" s="348" t="s">
        <v>430</v>
      </c>
      <c r="S458" s="348">
        <v>-1.7236</v>
      </c>
      <c r="T458" s="348">
        <v>12.8917</v>
      </c>
      <c r="U458" s="348">
        <v>-4.8146000000000004</v>
      </c>
      <c r="V458" s="348">
        <v>3.7248000000000001</v>
      </c>
      <c r="W458" s="348">
        <v>-2.6825999999999999</v>
      </c>
      <c r="X458" s="348">
        <v>6.9234</v>
      </c>
      <c r="Y458" s="374"/>
      <c r="Z458" s="346">
        <v>14</v>
      </c>
      <c r="AA458" s="346">
        <v>172</v>
      </c>
      <c r="AB458" s="346">
        <v>70</v>
      </c>
      <c r="AC458" s="346">
        <v>146</v>
      </c>
      <c r="AD458" s="346">
        <v>181</v>
      </c>
      <c r="AE458" s="346">
        <v>95</v>
      </c>
      <c r="AF458" s="346">
        <v>14</v>
      </c>
      <c r="AG458" s="346" t="s">
        <v>430</v>
      </c>
      <c r="AH458" s="346" t="s">
        <v>430</v>
      </c>
      <c r="AI458" s="346" t="s">
        <v>430</v>
      </c>
      <c r="AJ458" s="346">
        <v>223</v>
      </c>
      <c r="AK458" s="346">
        <v>141</v>
      </c>
      <c r="AL458" s="346">
        <v>169</v>
      </c>
      <c r="AM458" s="346">
        <v>108</v>
      </c>
      <c r="AN458" s="346">
        <v>200</v>
      </c>
      <c r="AO458" s="373"/>
      <c r="AP458" s="348" t="s">
        <v>430</v>
      </c>
      <c r="AQ458" s="348" t="s">
        <v>430</v>
      </c>
      <c r="AR458" s="348" t="s">
        <v>430</v>
      </c>
      <c r="AS458" s="348" t="s">
        <v>430</v>
      </c>
      <c r="AT458" s="348">
        <v>-2.37</v>
      </c>
      <c r="AU458" s="351"/>
      <c r="AV458" s="346" t="s">
        <v>430</v>
      </c>
      <c r="AW458" s="346" t="s">
        <v>430</v>
      </c>
      <c r="AX458" s="346" t="s">
        <v>430</v>
      </c>
      <c r="AY458" s="346" t="s">
        <v>430</v>
      </c>
      <c r="AZ458" s="346">
        <v>157</v>
      </c>
      <c r="BA458" s="374"/>
      <c r="BB458" s="348">
        <v>12.958478950155699</v>
      </c>
      <c r="BC458" s="348">
        <v>0.99857783233373598</v>
      </c>
      <c r="BD458" s="348">
        <v>1.13259151755143E-2</v>
      </c>
      <c r="BE458" s="375">
        <v>-2.4093229449853499E-2</v>
      </c>
      <c r="BF458" s="374"/>
      <c r="BG458" s="372">
        <v>8.0500000000000002E-2</v>
      </c>
      <c r="BH458" s="373"/>
      <c r="BI458" s="843">
        <v>73.879099999999994</v>
      </c>
      <c r="BJ458" s="843">
        <v>25.330300000000001</v>
      </c>
      <c r="BK458" s="348" t="s">
        <v>430</v>
      </c>
      <c r="BL458" s="843">
        <v>0.79059999999999997</v>
      </c>
      <c r="BM458" s="373"/>
      <c r="BN458" s="844" t="s">
        <v>5226</v>
      </c>
      <c r="BO458" s="844" t="s">
        <v>5227</v>
      </c>
      <c r="BP458" s="372" t="s">
        <v>430</v>
      </c>
      <c r="BQ458" s="372" t="s">
        <v>430</v>
      </c>
      <c r="BR458" s="372" t="s">
        <v>430</v>
      </c>
      <c r="BS458" s="373"/>
      <c r="BT458" s="354" t="s">
        <v>555</v>
      </c>
    </row>
    <row r="459" spans="1:72" s="428" customFormat="1" x14ac:dyDescent="0.25">
      <c r="A459" s="345" t="s">
        <v>5725</v>
      </c>
      <c r="B459" s="373"/>
      <c r="C459" s="719">
        <v>45833</v>
      </c>
      <c r="D459" s="373"/>
      <c r="E459" s="346">
        <v>61.65</v>
      </c>
      <c r="F459" s="373"/>
      <c r="G459" s="347">
        <v>9.9985999999999997</v>
      </c>
      <c r="H459" s="374"/>
      <c r="I459" s="348">
        <v>-3.2000000000000001E-2</v>
      </c>
      <c r="J459" s="348">
        <v>-0.95979999999999999</v>
      </c>
      <c r="K459" s="348">
        <v>-2.8809999999999998</v>
      </c>
      <c r="L459" s="348">
        <v>4.2944000000000004</v>
      </c>
      <c r="M459" s="348">
        <v>4.4797000000000002</v>
      </c>
      <c r="N459" s="350">
        <v>0.4834</v>
      </c>
      <c r="O459" s="348" t="s">
        <v>430</v>
      </c>
      <c r="P459" s="348" t="s">
        <v>430</v>
      </c>
      <c r="Q459" s="348" t="s">
        <v>430</v>
      </c>
      <c r="R459" s="348" t="s">
        <v>430</v>
      </c>
      <c r="S459" s="348">
        <v>0.51670000000000005</v>
      </c>
      <c r="T459" s="348">
        <v>13.6114</v>
      </c>
      <c r="U459" s="348">
        <v>-2.427</v>
      </c>
      <c r="V459" s="348">
        <v>2.0182000000000002</v>
      </c>
      <c r="W459" s="348">
        <v>-1.7462</v>
      </c>
      <c r="X459" s="348">
        <v>-1.1599999999999999E-2</v>
      </c>
      <c r="Y459" s="374"/>
      <c r="Z459" s="346">
        <v>101</v>
      </c>
      <c r="AA459" s="346">
        <v>93</v>
      </c>
      <c r="AB459" s="346">
        <v>107</v>
      </c>
      <c r="AC459" s="346">
        <v>102</v>
      </c>
      <c r="AD459" s="346">
        <v>110</v>
      </c>
      <c r="AE459" s="346">
        <v>136</v>
      </c>
      <c r="AF459" s="346" t="s">
        <v>430</v>
      </c>
      <c r="AG459" s="346" t="s">
        <v>430</v>
      </c>
      <c r="AH459" s="346" t="s">
        <v>430</v>
      </c>
      <c r="AI459" s="346" t="s">
        <v>430</v>
      </c>
      <c r="AJ459" s="346">
        <v>129</v>
      </c>
      <c r="AK459" s="346">
        <v>123</v>
      </c>
      <c r="AL459" s="346">
        <v>136</v>
      </c>
      <c r="AM459" s="346">
        <v>145</v>
      </c>
      <c r="AN459" s="346">
        <v>85</v>
      </c>
      <c r="AO459" s="373"/>
      <c r="AP459" s="348" t="s">
        <v>430</v>
      </c>
      <c r="AQ459" s="348" t="s">
        <v>430</v>
      </c>
      <c r="AR459" s="348" t="s">
        <v>430</v>
      </c>
      <c r="AS459" s="348" t="s">
        <v>430</v>
      </c>
      <c r="AT459" s="348">
        <v>1.06</v>
      </c>
      <c r="AU459" s="351"/>
      <c r="AV459" s="346" t="s">
        <v>430</v>
      </c>
      <c r="AW459" s="346" t="s">
        <v>430</v>
      </c>
      <c r="AX459" s="346" t="s">
        <v>430</v>
      </c>
      <c r="AY459" s="346" t="s">
        <v>430</v>
      </c>
      <c r="AZ459" s="346">
        <v>109</v>
      </c>
      <c r="BA459" s="374"/>
      <c r="BB459" s="348">
        <v>11.3435506087934</v>
      </c>
      <c r="BC459" s="348">
        <v>0</v>
      </c>
      <c r="BD459" s="348">
        <v>-3.9760725099354403E-2</v>
      </c>
      <c r="BE459" s="375" t="s">
        <v>430</v>
      </c>
      <c r="BF459" s="374"/>
      <c r="BG459" s="372" t="s">
        <v>430</v>
      </c>
      <c r="BH459" s="373"/>
      <c r="BI459" s="843">
        <v>63.823</v>
      </c>
      <c r="BJ459" s="843">
        <v>19.5108</v>
      </c>
      <c r="BK459" s="843">
        <v>16.341799999999999</v>
      </c>
      <c r="BL459" s="843">
        <v>0.32440000000000002</v>
      </c>
      <c r="BM459" s="373"/>
      <c r="BN459" s="844" t="s">
        <v>5229</v>
      </c>
      <c r="BO459" s="844" t="s">
        <v>3419</v>
      </c>
      <c r="BP459" s="844" t="s">
        <v>5230</v>
      </c>
      <c r="BQ459" s="844" t="s">
        <v>5117</v>
      </c>
      <c r="BR459" s="844" t="s">
        <v>5231</v>
      </c>
      <c r="BS459" s="373"/>
      <c r="BT459" s="354" t="s">
        <v>548</v>
      </c>
    </row>
    <row r="460" spans="1:72" s="428" customFormat="1" x14ac:dyDescent="0.25">
      <c r="A460" s="345" t="s">
        <v>5726</v>
      </c>
      <c r="B460" s="373"/>
      <c r="C460" s="719">
        <v>45716</v>
      </c>
      <c r="D460" s="373"/>
      <c r="E460" s="346">
        <v>61.630899999999997</v>
      </c>
      <c r="F460" s="373"/>
      <c r="G460" s="347">
        <v>11.747299999999999</v>
      </c>
      <c r="H460" s="374"/>
      <c r="I460" s="348">
        <v>-3.6600000000000001E-2</v>
      </c>
      <c r="J460" s="348">
        <v>-1.1760999999999999</v>
      </c>
      <c r="K460" s="348">
        <v>-3.0575000000000001</v>
      </c>
      <c r="L460" s="348">
        <v>4.0430999999999999</v>
      </c>
      <c r="M460" s="348">
        <v>4.2351000000000001</v>
      </c>
      <c r="N460" s="350">
        <v>0.60460000000000003</v>
      </c>
      <c r="O460" s="348" t="s">
        <v>430</v>
      </c>
      <c r="P460" s="348" t="s">
        <v>430</v>
      </c>
      <c r="Q460" s="348" t="s">
        <v>430</v>
      </c>
      <c r="R460" s="348" t="s">
        <v>430</v>
      </c>
      <c r="S460" s="348">
        <v>0.31340000000000001</v>
      </c>
      <c r="T460" s="348">
        <v>13.391999999999999</v>
      </c>
      <c r="U460" s="348">
        <v>-2.4796999999999998</v>
      </c>
      <c r="V460" s="348">
        <v>2.2134999999999998</v>
      </c>
      <c r="W460" s="348">
        <v>-2.0021</v>
      </c>
      <c r="X460" s="348">
        <v>11.0878</v>
      </c>
      <c r="Y460" s="374"/>
      <c r="Z460" s="346">
        <v>106</v>
      </c>
      <c r="AA460" s="346">
        <v>124</v>
      </c>
      <c r="AB460" s="346">
        <v>133</v>
      </c>
      <c r="AC460" s="346">
        <v>107</v>
      </c>
      <c r="AD460" s="346">
        <v>112</v>
      </c>
      <c r="AE460" s="346">
        <v>133</v>
      </c>
      <c r="AF460" s="346" t="s">
        <v>430</v>
      </c>
      <c r="AG460" s="346" t="s">
        <v>430</v>
      </c>
      <c r="AH460" s="346" t="s">
        <v>430</v>
      </c>
      <c r="AI460" s="346" t="s">
        <v>430</v>
      </c>
      <c r="AJ460" s="346">
        <v>133</v>
      </c>
      <c r="AK460" s="346">
        <v>127</v>
      </c>
      <c r="AL460" s="346">
        <v>137</v>
      </c>
      <c r="AM460" s="346">
        <v>141</v>
      </c>
      <c r="AN460" s="346">
        <v>90</v>
      </c>
      <c r="AO460" s="373"/>
      <c r="AP460" s="348" t="s">
        <v>430</v>
      </c>
      <c r="AQ460" s="348" t="s">
        <v>430</v>
      </c>
      <c r="AR460" s="348" t="s">
        <v>430</v>
      </c>
      <c r="AS460" s="348" t="s">
        <v>430</v>
      </c>
      <c r="AT460" s="348">
        <v>0.76</v>
      </c>
      <c r="AU460" s="351"/>
      <c r="AV460" s="346" t="s">
        <v>430</v>
      </c>
      <c r="AW460" s="346" t="s">
        <v>430</v>
      </c>
      <c r="AX460" s="346" t="s">
        <v>430</v>
      </c>
      <c r="AY460" s="346" t="s">
        <v>430</v>
      </c>
      <c r="AZ460" s="346">
        <v>116</v>
      </c>
      <c r="BA460" s="374"/>
      <c r="BB460" s="348">
        <v>12.875330281633</v>
      </c>
      <c r="BC460" s="348">
        <v>0.99716081908776499</v>
      </c>
      <c r="BD460" s="348">
        <v>3.2845398299480202E-2</v>
      </c>
      <c r="BE460" s="375">
        <v>-2.64795547701576E-2</v>
      </c>
      <c r="BF460" s="374"/>
      <c r="BG460" s="372">
        <v>5.1799999999999999E-2</v>
      </c>
      <c r="BH460" s="373"/>
      <c r="BI460" s="843">
        <v>65.188400000000001</v>
      </c>
      <c r="BJ460" s="843">
        <v>19.9162</v>
      </c>
      <c r="BK460" s="843">
        <v>14.6623</v>
      </c>
      <c r="BL460" s="843">
        <v>0.2331</v>
      </c>
      <c r="BM460" s="373"/>
      <c r="BN460" s="372" t="s">
        <v>4842</v>
      </c>
      <c r="BO460" s="372" t="s">
        <v>1368</v>
      </c>
      <c r="BP460" s="372" t="s">
        <v>4843</v>
      </c>
      <c r="BQ460" s="372" t="s">
        <v>4844</v>
      </c>
      <c r="BR460" s="372" t="s">
        <v>4845</v>
      </c>
      <c r="BS460" s="373"/>
      <c r="BT460" s="354" t="s">
        <v>5727</v>
      </c>
    </row>
    <row r="461" spans="1:72" s="428" customFormat="1" x14ac:dyDescent="0.25">
      <c r="A461" s="345" t="s">
        <v>5728</v>
      </c>
      <c r="B461" s="373"/>
      <c r="C461" s="719">
        <v>45692</v>
      </c>
      <c r="D461" s="373"/>
      <c r="E461" s="346">
        <v>60.776699999999998</v>
      </c>
      <c r="F461" s="373"/>
      <c r="G461" s="347">
        <v>7.4983000000000004</v>
      </c>
      <c r="H461" s="374"/>
      <c r="I461" s="348">
        <v>-0.46860000000000002</v>
      </c>
      <c r="J461" s="348">
        <v>-1.4664999999999999</v>
      </c>
      <c r="K461" s="348">
        <v>-6.0092999999999996</v>
      </c>
      <c r="L461" s="348">
        <v>-4.6417999999999999</v>
      </c>
      <c r="M461" s="348">
        <v>-11.1934</v>
      </c>
      <c r="N461" s="350">
        <v>-21.155999999999999</v>
      </c>
      <c r="O461" s="348" t="s">
        <v>430</v>
      </c>
      <c r="P461" s="348" t="s">
        <v>430</v>
      </c>
      <c r="Q461" s="348" t="s">
        <v>430</v>
      </c>
      <c r="R461" s="348" t="s">
        <v>430</v>
      </c>
      <c r="S461" s="348">
        <v>-5.1448</v>
      </c>
      <c r="T461" s="348">
        <v>-1.1287</v>
      </c>
      <c r="U461" s="348">
        <v>-21.958600000000001</v>
      </c>
      <c r="V461" s="348">
        <v>-20.895700000000001</v>
      </c>
      <c r="W461" s="348">
        <v>-2.1225000000000001</v>
      </c>
      <c r="X461" s="348">
        <v>-16.494</v>
      </c>
      <c r="Y461" s="374"/>
      <c r="Z461" s="346">
        <v>198</v>
      </c>
      <c r="AA461" s="346">
        <v>162</v>
      </c>
      <c r="AB461" s="346">
        <v>253</v>
      </c>
      <c r="AC461" s="346">
        <v>259</v>
      </c>
      <c r="AD461" s="346">
        <v>250</v>
      </c>
      <c r="AE461" s="346">
        <v>234</v>
      </c>
      <c r="AF461" s="346" t="s">
        <v>430</v>
      </c>
      <c r="AG461" s="346" t="s">
        <v>430</v>
      </c>
      <c r="AH461" s="346" t="s">
        <v>430</v>
      </c>
      <c r="AI461" s="346" t="s">
        <v>430</v>
      </c>
      <c r="AJ461" s="346">
        <v>261</v>
      </c>
      <c r="AK461" s="346">
        <v>252</v>
      </c>
      <c r="AL461" s="346">
        <v>239</v>
      </c>
      <c r="AM461" s="346">
        <v>235</v>
      </c>
      <c r="AN461" s="346">
        <v>100</v>
      </c>
      <c r="AO461" s="373"/>
      <c r="AP461" s="348" t="s">
        <v>430</v>
      </c>
      <c r="AQ461" s="348" t="s">
        <v>430</v>
      </c>
      <c r="AR461" s="348" t="s">
        <v>430</v>
      </c>
      <c r="AS461" s="348" t="s">
        <v>430</v>
      </c>
      <c r="AT461" s="348">
        <v>-25.77</v>
      </c>
      <c r="AU461" s="351"/>
      <c r="AV461" s="346" t="s">
        <v>430</v>
      </c>
      <c r="AW461" s="346" t="s">
        <v>430</v>
      </c>
      <c r="AX461" s="346" t="s">
        <v>430</v>
      </c>
      <c r="AY461" s="346" t="s">
        <v>430</v>
      </c>
      <c r="AZ461" s="346">
        <v>236</v>
      </c>
      <c r="BA461" s="374"/>
      <c r="BB461" s="348">
        <v>26.782986460495</v>
      </c>
      <c r="BC461" s="348">
        <v>0.99871979356100404</v>
      </c>
      <c r="BD461" s="348">
        <v>-5.60530414151326E-2</v>
      </c>
      <c r="BE461" s="375">
        <v>-6.1333719135162397E-2</v>
      </c>
      <c r="BF461" s="374"/>
      <c r="BG461" s="372">
        <v>0.1613</v>
      </c>
      <c r="BH461" s="373"/>
      <c r="BI461" s="843">
        <v>37.019599999999997</v>
      </c>
      <c r="BJ461" s="843">
        <v>52.344700000000003</v>
      </c>
      <c r="BK461" s="843">
        <v>10.8162</v>
      </c>
      <c r="BL461" s="843">
        <v>-0.18049999999999999</v>
      </c>
      <c r="BM461" s="373"/>
      <c r="BN461" s="372" t="s">
        <v>5234</v>
      </c>
      <c r="BO461" s="372" t="s">
        <v>5235</v>
      </c>
      <c r="BP461" s="372" t="s">
        <v>5236</v>
      </c>
      <c r="BQ461" s="372" t="s">
        <v>5237</v>
      </c>
      <c r="BR461" s="372" t="s">
        <v>5238</v>
      </c>
      <c r="BS461" s="373"/>
      <c r="BT461" s="354" t="s">
        <v>463</v>
      </c>
    </row>
    <row r="462" spans="1:72" s="428" customFormat="1" x14ac:dyDescent="0.25">
      <c r="A462" s="345" t="s">
        <v>5729</v>
      </c>
      <c r="B462" s="373"/>
      <c r="C462" s="719">
        <v>44795</v>
      </c>
      <c r="D462" s="373"/>
      <c r="E462" s="346">
        <v>57.19</v>
      </c>
      <c r="F462" s="373"/>
      <c r="G462" s="347">
        <v>17.151199999999999</v>
      </c>
      <c r="H462" s="374"/>
      <c r="I462" s="348">
        <v>-0.77410000000000001</v>
      </c>
      <c r="J462" s="348">
        <v>-1.595</v>
      </c>
      <c r="K462" s="348">
        <v>-5.5622999999999996</v>
      </c>
      <c r="L462" s="348">
        <v>-0.85729999999999995</v>
      </c>
      <c r="M462" s="348">
        <v>2.1312000000000002</v>
      </c>
      <c r="N462" s="350">
        <v>-0.25069999999999998</v>
      </c>
      <c r="O462" s="348">
        <v>-4.2805999999999997</v>
      </c>
      <c r="P462" s="348">
        <v>11.7372</v>
      </c>
      <c r="Q462" s="348" t="s">
        <v>430</v>
      </c>
      <c r="R462" s="348" t="s">
        <v>430</v>
      </c>
      <c r="S462" s="348">
        <v>-1.732</v>
      </c>
      <c r="T462" s="348">
        <v>10.210599999999999</v>
      </c>
      <c r="U462" s="348">
        <v>-2.1798000000000002</v>
      </c>
      <c r="V462" s="348">
        <v>2.5299</v>
      </c>
      <c r="W462" s="348">
        <v>-2.9283999999999999</v>
      </c>
      <c r="X462" s="348">
        <v>14.230499999999999</v>
      </c>
      <c r="Y462" s="374"/>
      <c r="Z462" s="346">
        <v>219</v>
      </c>
      <c r="AA462" s="346">
        <v>181</v>
      </c>
      <c r="AB462" s="346">
        <v>236</v>
      </c>
      <c r="AC462" s="346">
        <v>247</v>
      </c>
      <c r="AD462" s="346">
        <v>146</v>
      </c>
      <c r="AE462" s="346">
        <v>146</v>
      </c>
      <c r="AF462" s="346">
        <v>120</v>
      </c>
      <c r="AG462" s="346">
        <v>46</v>
      </c>
      <c r="AH462" s="346" t="s">
        <v>430</v>
      </c>
      <c r="AI462" s="346" t="s">
        <v>430</v>
      </c>
      <c r="AJ462" s="346">
        <v>227</v>
      </c>
      <c r="AK462" s="346">
        <v>163</v>
      </c>
      <c r="AL462" s="346">
        <v>134</v>
      </c>
      <c r="AM462" s="346">
        <v>136</v>
      </c>
      <c r="AN462" s="346">
        <v>225</v>
      </c>
      <c r="AO462" s="373"/>
      <c r="AP462" s="348" t="s">
        <v>430</v>
      </c>
      <c r="AQ462" s="348" t="s">
        <v>430</v>
      </c>
      <c r="AR462" s="348" t="s">
        <v>430</v>
      </c>
      <c r="AS462" s="348">
        <v>3.5</v>
      </c>
      <c r="AT462" s="348">
        <v>-2.2999999999999998</v>
      </c>
      <c r="AU462" s="351"/>
      <c r="AV462" s="346" t="s">
        <v>430</v>
      </c>
      <c r="AW462" s="346" t="s">
        <v>430</v>
      </c>
      <c r="AX462" s="346" t="s">
        <v>430</v>
      </c>
      <c r="AY462" s="346">
        <v>57</v>
      </c>
      <c r="AZ462" s="346">
        <v>154</v>
      </c>
      <c r="BA462" s="374"/>
      <c r="BB462" s="348">
        <v>15.686456700032601</v>
      </c>
      <c r="BC462" s="348">
        <v>0</v>
      </c>
      <c r="BD462" s="348">
        <v>4.33249330065524E-2</v>
      </c>
      <c r="BE462" s="375" t="s">
        <v>430</v>
      </c>
      <c r="BF462" s="374"/>
      <c r="BG462" s="372" t="s">
        <v>430</v>
      </c>
      <c r="BH462" s="373"/>
      <c r="BI462" s="843">
        <v>53.239699999999999</v>
      </c>
      <c r="BJ462" s="843">
        <v>43.524500000000003</v>
      </c>
      <c r="BK462" s="843">
        <v>2.8659699999999999</v>
      </c>
      <c r="BL462" s="843">
        <v>0.36982999999999999</v>
      </c>
      <c r="BM462" s="373"/>
      <c r="BN462" s="372" t="s">
        <v>5240</v>
      </c>
      <c r="BO462" s="372" t="s">
        <v>5241</v>
      </c>
      <c r="BP462" s="372" t="s">
        <v>5242</v>
      </c>
      <c r="BQ462" s="372" t="s">
        <v>5243</v>
      </c>
      <c r="BR462" s="372" t="s">
        <v>5244</v>
      </c>
      <c r="BS462" s="373"/>
      <c r="BT462" s="354" t="s">
        <v>548</v>
      </c>
    </row>
    <row r="463" spans="1:72" s="428" customFormat="1" x14ac:dyDescent="0.25">
      <c r="A463" s="345" t="s">
        <v>5730</v>
      </c>
      <c r="B463" s="373"/>
      <c r="C463" s="719">
        <v>45630</v>
      </c>
      <c r="D463" s="373"/>
      <c r="E463" s="346">
        <v>56.813899999999997</v>
      </c>
      <c r="F463" s="373"/>
      <c r="G463" s="347">
        <v>8.0884</v>
      </c>
      <c r="H463" s="374"/>
      <c r="I463" s="348">
        <v>-1.9800000000000002E-2</v>
      </c>
      <c r="J463" s="348">
        <v>-4.8211000000000004</v>
      </c>
      <c r="K463" s="348">
        <v>-2.9026999999999998</v>
      </c>
      <c r="L463" s="348">
        <v>16.8169</v>
      </c>
      <c r="M463" s="348">
        <v>17.301400000000001</v>
      </c>
      <c r="N463" s="350">
        <v>-1.3056000000000001</v>
      </c>
      <c r="O463" s="348" t="s">
        <v>430</v>
      </c>
      <c r="P463" s="348" t="s">
        <v>430</v>
      </c>
      <c r="Q463" s="348" t="s">
        <v>430</v>
      </c>
      <c r="R463" s="348" t="s">
        <v>430</v>
      </c>
      <c r="S463" s="348">
        <v>5.3917999999999999</v>
      </c>
      <c r="T463" s="348">
        <v>33.9694</v>
      </c>
      <c r="U463" s="348">
        <v>-0.56789999999999996</v>
      </c>
      <c r="V463" s="348">
        <v>0.48830000000000001</v>
      </c>
      <c r="W463" s="348">
        <v>-3.5626000000000002</v>
      </c>
      <c r="X463" s="348">
        <v>-11.312900000000001</v>
      </c>
      <c r="Y463" s="374"/>
      <c r="Z463" s="346">
        <v>92</v>
      </c>
      <c r="AA463" s="346">
        <v>251</v>
      </c>
      <c r="AB463" s="346">
        <v>109</v>
      </c>
      <c r="AC463" s="346">
        <v>3</v>
      </c>
      <c r="AD463" s="346">
        <v>23</v>
      </c>
      <c r="AE463" s="346">
        <v>155</v>
      </c>
      <c r="AF463" s="346" t="s">
        <v>430</v>
      </c>
      <c r="AG463" s="346" t="s">
        <v>430</v>
      </c>
      <c r="AH463" s="346" t="s">
        <v>430</v>
      </c>
      <c r="AI463" s="346" t="s">
        <v>430</v>
      </c>
      <c r="AJ463" s="346">
        <v>20</v>
      </c>
      <c r="AK463" s="346">
        <v>9</v>
      </c>
      <c r="AL463" s="346">
        <v>105</v>
      </c>
      <c r="AM463" s="346">
        <v>156</v>
      </c>
      <c r="AN463" s="346">
        <v>244</v>
      </c>
      <c r="AO463" s="373"/>
      <c r="AP463" s="348" t="s">
        <v>430</v>
      </c>
      <c r="AQ463" s="348" t="s">
        <v>430</v>
      </c>
      <c r="AR463" s="348" t="s">
        <v>430</v>
      </c>
      <c r="AS463" s="348" t="s">
        <v>430</v>
      </c>
      <c r="AT463" s="348">
        <v>7.92</v>
      </c>
      <c r="AU463" s="351"/>
      <c r="AV463" s="346" t="s">
        <v>430</v>
      </c>
      <c r="AW463" s="346" t="s">
        <v>430</v>
      </c>
      <c r="AX463" s="346" t="s">
        <v>430</v>
      </c>
      <c r="AY463" s="346" t="s">
        <v>430</v>
      </c>
      <c r="AZ463" s="346">
        <v>66</v>
      </c>
      <c r="BA463" s="374"/>
      <c r="BB463" s="348">
        <v>36.072408281811398</v>
      </c>
      <c r="BC463" s="348">
        <v>0.99575969281905896</v>
      </c>
      <c r="BD463" s="348">
        <v>-2.8364318803925499E-2</v>
      </c>
      <c r="BE463" s="375">
        <v>-4.5474823755526701E-2</v>
      </c>
      <c r="BF463" s="374"/>
      <c r="BG463" s="372">
        <v>0.1913</v>
      </c>
      <c r="BH463" s="373"/>
      <c r="BI463" s="843">
        <v>18.927700000000002</v>
      </c>
      <c r="BJ463" s="843">
        <v>65.833600000000004</v>
      </c>
      <c r="BK463" s="843">
        <v>15.134399999999999</v>
      </c>
      <c r="BL463" s="843">
        <v>0.1043</v>
      </c>
      <c r="BM463" s="373"/>
      <c r="BN463" s="372" t="s">
        <v>5246</v>
      </c>
      <c r="BO463" s="372" t="s">
        <v>5247</v>
      </c>
      <c r="BP463" s="372" t="s">
        <v>5248</v>
      </c>
      <c r="BQ463" s="372" t="s">
        <v>430</v>
      </c>
      <c r="BR463" s="372" t="s">
        <v>430</v>
      </c>
      <c r="BS463" s="373"/>
      <c r="BT463" s="354" t="s">
        <v>555</v>
      </c>
    </row>
    <row r="464" spans="1:72" s="428" customFormat="1" x14ac:dyDescent="0.25">
      <c r="A464" s="345" t="s">
        <v>5731</v>
      </c>
      <c r="B464" s="373"/>
      <c r="C464" s="719">
        <v>45750</v>
      </c>
      <c r="D464" s="373"/>
      <c r="E464" s="346">
        <v>55.98</v>
      </c>
      <c r="F464" s="373"/>
      <c r="G464" s="347">
        <v>11.175700000000001</v>
      </c>
      <c r="H464" s="374"/>
      <c r="I464" s="348">
        <v>-0.7742</v>
      </c>
      <c r="J464" s="348">
        <v>-1.5929</v>
      </c>
      <c r="K464" s="348">
        <v>-5.5762999999999998</v>
      </c>
      <c r="L464" s="348">
        <v>-0.86219999999999997</v>
      </c>
      <c r="M464" s="348">
        <v>2.0463</v>
      </c>
      <c r="N464" s="350">
        <v>-0.40460000000000002</v>
      </c>
      <c r="O464" s="348" t="s">
        <v>430</v>
      </c>
      <c r="P464" s="348" t="s">
        <v>430</v>
      </c>
      <c r="Q464" s="348" t="s">
        <v>430</v>
      </c>
      <c r="R464" s="348" t="s">
        <v>430</v>
      </c>
      <c r="S464" s="348">
        <v>-1.7374000000000001</v>
      </c>
      <c r="T464" s="348">
        <v>10.2118</v>
      </c>
      <c r="U464" s="348">
        <v>-2.2599</v>
      </c>
      <c r="V464" s="348">
        <v>2.3715999999999999</v>
      </c>
      <c r="W464" s="348">
        <v>-2.9289000000000001</v>
      </c>
      <c r="X464" s="348">
        <v>8.0344999999999995</v>
      </c>
      <c r="Y464" s="374"/>
      <c r="Z464" s="346">
        <v>220</v>
      </c>
      <c r="AA464" s="346">
        <v>179</v>
      </c>
      <c r="AB464" s="346">
        <v>237</v>
      </c>
      <c r="AC464" s="346">
        <v>248</v>
      </c>
      <c r="AD464" s="346">
        <v>147</v>
      </c>
      <c r="AE464" s="346">
        <v>148</v>
      </c>
      <c r="AF464" s="346" t="s">
        <v>430</v>
      </c>
      <c r="AG464" s="346" t="s">
        <v>430</v>
      </c>
      <c r="AH464" s="346" t="s">
        <v>430</v>
      </c>
      <c r="AI464" s="346" t="s">
        <v>430</v>
      </c>
      <c r="AJ464" s="346">
        <v>229</v>
      </c>
      <c r="AK464" s="346">
        <v>162</v>
      </c>
      <c r="AL464" s="346">
        <v>135</v>
      </c>
      <c r="AM464" s="346">
        <v>138</v>
      </c>
      <c r="AN464" s="346">
        <v>226</v>
      </c>
      <c r="AO464" s="373"/>
      <c r="AP464" s="348" t="s">
        <v>430</v>
      </c>
      <c r="AQ464" s="348" t="s">
        <v>430</v>
      </c>
      <c r="AR464" s="348" t="s">
        <v>430</v>
      </c>
      <c r="AS464" s="348" t="s">
        <v>430</v>
      </c>
      <c r="AT464" s="348">
        <v>-2.42</v>
      </c>
      <c r="AU464" s="351"/>
      <c r="AV464" s="346" t="s">
        <v>430</v>
      </c>
      <c r="AW464" s="346" t="s">
        <v>430</v>
      </c>
      <c r="AX464" s="346" t="s">
        <v>430</v>
      </c>
      <c r="AY464" s="346" t="s">
        <v>430</v>
      </c>
      <c r="AZ464" s="346">
        <v>161</v>
      </c>
      <c r="BA464" s="374"/>
      <c r="BB464" s="348">
        <v>15.1220229144102</v>
      </c>
      <c r="BC464" s="348">
        <v>0</v>
      </c>
      <c r="BD464" s="348">
        <v>3.6520839420066301E-2</v>
      </c>
      <c r="BE464" s="375" t="s">
        <v>430</v>
      </c>
      <c r="BF464" s="374"/>
      <c r="BG464" s="372" t="s">
        <v>430</v>
      </c>
      <c r="BH464" s="373"/>
      <c r="BI464" s="348">
        <v>52.674999999999997</v>
      </c>
      <c r="BJ464" s="348">
        <v>44.282699999999998</v>
      </c>
      <c r="BK464" s="348">
        <v>2.9235600000000002</v>
      </c>
      <c r="BL464" s="348">
        <v>0.11874</v>
      </c>
      <c r="BM464" s="373"/>
      <c r="BN464" s="372" t="s">
        <v>5240</v>
      </c>
      <c r="BO464" s="372" t="s">
        <v>5241</v>
      </c>
      <c r="BP464" s="372" t="s">
        <v>5242</v>
      </c>
      <c r="BQ464" s="372" t="s">
        <v>5243</v>
      </c>
      <c r="BR464" s="372" t="s">
        <v>5244</v>
      </c>
      <c r="BS464" s="373"/>
      <c r="BT464" s="354" t="s">
        <v>4704</v>
      </c>
    </row>
    <row r="465" spans="1:72" s="428" customFormat="1" x14ac:dyDescent="0.25">
      <c r="A465" s="345" t="s">
        <v>5732</v>
      </c>
      <c r="B465" s="373"/>
      <c r="C465" s="719">
        <v>45866</v>
      </c>
      <c r="D465" s="373"/>
      <c r="E465" s="346">
        <v>53.794899999999998</v>
      </c>
      <c r="F465" s="373"/>
      <c r="G465" s="347">
        <v>9.9057999999999993</v>
      </c>
      <c r="H465" s="374"/>
      <c r="I465" s="348">
        <v>1.01E-2</v>
      </c>
      <c r="J465" s="348">
        <v>-2.1949000000000001</v>
      </c>
      <c r="K465" s="348">
        <v>-5.7407000000000004</v>
      </c>
      <c r="L465" s="348">
        <v>1.7022999999999999</v>
      </c>
      <c r="M465" s="348">
        <v>-0.81599999999999995</v>
      </c>
      <c r="N465" s="350">
        <v>-5.0030999999999999</v>
      </c>
      <c r="O465" s="348" t="s">
        <v>430</v>
      </c>
      <c r="P465" s="348" t="s">
        <v>430</v>
      </c>
      <c r="Q465" s="348" t="s">
        <v>430</v>
      </c>
      <c r="R465" s="348" t="s">
        <v>430</v>
      </c>
      <c r="S465" s="348">
        <v>-0.624</v>
      </c>
      <c r="T465" s="348">
        <v>7.1418999999999997</v>
      </c>
      <c r="U465" s="348">
        <v>-7.1204000000000001</v>
      </c>
      <c r="V465" s="348">
        <v>-1.4691000000000001</v>
      </c>
      <c r="W465" s="348">
        <v>-3.5217999999999998</v>
      </c>
      <c r="X465" s="348">
        <v>-0.84109999999999996</v>
      </c>
      <c r="Y465" s="374"/>
      <c r="Z465" s="346">
        <v>80</v>
      </c>
      <c r="AA465" s="346">
        <v>229</v>
      </c>
      <c r="AB465" s="346">
        <v>248</v>
      </c>
      <c r="AC465" s="346">
        <v>202</v>
      </c>
      <c r="AD465" s="346">
        <v>191</v>
      </c>
      <c r="AE465" s="346">
        <v>172</v>
      </c>
      <c r="AF465" s="346" t="s">
        <v>430</v>
      </c>
      <c r="AG465" s="346" t="s">
        <v>430</v>
      </c>
      <c r="AH465" s="346" t="s">
        <v>430</v>
      </c>
      <c r="AI465" s="346" t="s">
        <v>430</v>
      </c>
      <c r="AJ465" s="346">
        <v>175</v>
      </c>
      <c r="AK465" s="346">
        <v>189</v>
      </c>
      <c r="AL465" s="346">
        <v>188</v>
      </c>
      <c r="AM465" s="346">
        <v>169</v>
      </c>
      <c r="AN465" s="346">
        <v>238</v>
      </c>
      <c r="AO465" s="373"/>
      <c r="AP465" s="348" t="s">
        <v>430</v>
      </c>
      <c r="AQ465" s="348" t="s">
        <v>430</v>
      </c>
      <c r="AR465" s="348" t="s">
        <v>430</v>
      </c>
      <c r="AS465" s="348" t="s">
        <v>430</v>
      </c>
      <c r="AT465" s="348">
        <v>-6.27</v>
      </c>
      <c r="AU465" s="351"/>
      <c r="AV465" s="346" t="s">
        <v>430</v>
      </c>
      <c r="AW465" s="346" t="s">
        <v>430</v>
      </c>
      <c r="AX465" s="346" t="s">
        <v>430</v>
      </c>
      <c r="AY465" s="346" t="s">
        <v>430</v>
      </c>
      <c r="AZ465" s="346">
        <v>184</v>
      </c>
      <c r="BA465" s="374"/>
      <c r="BB465" s="348">
        <v>11.6804948732897</v>
      </c>
      <c r="BC465" s="348">
        <v>0.998078274153682</v>
      </c>
      <c r="BD465" s="348">
        <v>-3.36726301823006E-2</v>
      </c>
      <c r="BE465" s="375">
        <v>-4.1625087339105603E-2</v>
      </c>
      <c r="BF465" s="374"/>
      <c r="BG465" s="372">
        <v>4.7899999999999998E-2</v>
      </c>
      <c r="BH465" s="373"/>
      <c r="BI465" s="843">
        <v>94.082499999999996</v>
      </c>
      <c r="BJ465" s="843">
        <v>5.4512799999999997</v>
      </c>
      <c r="BK465" s="348" t="s">
        <v>430</v>
      </c>
      <c r="BL465" s="843">
        <v>0.46622000000000002</v>
      </c>
      <c r="BM465" s="373"/>
      <c r="BN465" s="372" t="s">
        <v>5251</v>
      </c>
      <c r="BO465" s="372" t="s">
        <v>4960</v>
      </c>
      <c r="BP465" s="372" t="s">
        <v>4961</v>
      </c>
      <c r="BQ465" s="372" t="s">
        <v>4962</v>
      </c>
      <c r="BR465" s="372" t="s">
        <v>4388</v>
      </c>
      <c r="BS465" s="373"/>
      <c r="BT465" s="354" t="s">
        <v>4704</v>
      </c>
    </row>
    <row r="466" spans="1:72" s="428" customFormat="1" x14ac:dyDescent="0.25">
      <c r="A466" s="345" t="s">
        <v>5733</v>
      </c>
      <c r="B466" s="373"/>
      <c r="C466" s="719">
        <v>45320</v>
      </c>
      <c r="D466" s="373"/>
      <c r="E466" s="346">
        <v>52.02</v>
      </c>
      <c r="F466" s="373"/>
      <c r="G466" s="347">
        <v>11.0929</v>
      </c>
      <c r="H466" s="374"/>
      <c r="I466" s="348">
        <v>0.19869999999999999</v>
      </c>
      <c r="J466" s="348">
        <v>-1.6456</v>
      </c>
      <c r="K466" s="348">
        <v>-4.4835000000000003</v>
      </c>
      <c r="L466" s="348">
        <v>1.6792</v>
      </c>
      <c r="M466" s="348">
        <v>-2.5733999999999999</v>
      </c>
      <c r="N466" s="350">
        <v>-5.2205000000000004</v>
      </c>
      <c r="O466" s="348">
        <v>-2.3368000000000002</v>
      </c>
      <c r="P466" s="348" t="s">
        <v>430</v>
      </c>
      <c r="Q466" s="348" t="s">
        <v>430</v>
      </c>
      <c r="R466" s="348" t="s">
        <v>430</v>
      </c>
      <c r="S466" s="348">
        <v>-1.3552</v>
      </c>
      <c r="T466" s="348">
        <v>5.8543000000000003</v>
      </c>
      <c r="U466" s="348">
        <v>-9.5069999999999997</v>
      </c>
      <c r="V466" s="348">
        <v>-3.7985000000000002</v>
      </c>
      <c r="W466" s="348">
        <v>-2.4765999999999999</v>
      </c>
      <c r="X466" s="348">
        <v>4.0438000000000001</v>
      </c>
      <c r="Y466" s="374"/>
      <c r="Z466" s="346">
        <v>24</v>
      </c>
      <c r="AA466" s="346">
        <v>202</v>
      </c>
      <c r="AB466" s="346">
        <v>195</v>
      </c>
      <c r="AC466" s="346">
        <v>211</v>
      </c>
      <c r="AD466" s="346">
        <v>212</v>
      </c>
      <c r="AE466" s="346">
        <v>192</v>
      </c>
      <c r="AF466" s="346">
        <v>100</v>
      </c>
      <c r="AG466" s="346" t="s">
        <v>430</v>
      </c>
      <c r="AH466" s="346" t="s">
        <v>430</v>
      </c>
      <c r="AI466" s="346" t="s">
        <v>430</v>
      </c>
      <c r="AJ466" s="346">
        <v>204</v>
      </c>
      <c r="AK466" s="346">
        <v>215</v>
      </c>
      <c r="AL466" s="346">
        <v>215</v>
      </c>
      <c r="AM466" s="346">
        <v>193</v>
      </c>
      <c r="AN466" s="346">
        <v>140</v>
      </c>
      <c r="AO466" s="373"/>
      <c r="AP466" s="348" t="s">
        <v>430</v>
      </c>
      <c r="AQ466" s="348" t="s">
        <v>430</v>
      </c>
      <c r="AR466" s="348" t="s">
        <v>430</v>
      </c>
      <c r="AS466" s="348" t="s">
        <v>430</v>
      </c>
      <c r="AT466" s="348">
        <v>-8.91</v>
      </c>
      <c r="AU466" s="351"/>
      <c r="AV466" s="346" t="s">
        <v>430</v>
      </c>
      <c r="AW466" s="346" t="s">
        <v>430</v>
      </c>
      <c r="AX466" s="346" t="s">
        <v>430</v>
      </c>
      <c r="AY466" s="346" t="s">
        <v>430</v>
      </c>
      <c r="AZ466" s="346">
        <v>204</v>
      </c>
      <c r="BA466" s="374"/>
      <c r="BB466" s="348">
        <v>11.6996135589585</v>
      </c>
      <c r="BC466" s="348">
        <v>1.0015145006235999</v>
      </c>
      <c r="BD466" s="348">
        <v>-4.6203930504739796E-3</v>
      </c>
      <c r="BE466" s="375">
        <v>-2.3915027104028E-2</v>
      </c>
      <c r="BF466" s="374"/>
      <c r="BG466" s="372">
        <v>0.12959999999999999</v>
      </c>
      <c r="BH466" s="373"/>
      <c r="BI466" s="843">
        <v>98.23</v>
      </c>
      <c r="BJ466" s="843">
        <v>1.37266</v>
      </c>
      <c r="BK466" s="348" t="s">
        <v>430</v>
      </c>
      <c r="BL466" s="843">
        <v>0.39734000000000003</v>
      </c>
      <c r="BM466" s="373"/>
      <c r="BN466" s="372" t="s">
        <v>5253</v>
      </c>
      <c r="BO466" s="372" t="s">
        <v>5254</v>
      </c>
      <c r="BP466" s="372" t="s">
        <v>4857</v>
      </c>
      <c r="BQ466" s="372" t="s">
        <v>4640</v>
      </c>
      <c r="BR466" s="372" t="s">
        <v>5255</v>
      </c>
      <c r="BS466" s="373"/>
      <c r="BT466" s="354" t="s">
        <v>5734</v>
      </c>
    </row>
    <row r="467" spans="1:72" s="428" customFormat="1" x14ac:dyDescent="0.25">
      <c r="A467" s="345" t="s">
        <v>5735</v>
      </c>
      <c r="B467" s="373"/>
      <c r="C467" s="719">
        <v>45349</v>
      </c>
      <c r="D467" s="373"/>
      <c r="E467" s="346">
        <v>52.950499999999998</v>
      </c>
      <c r="F467" s="373"/>
      <c r="G467" s="347">
        <v>10.552300000000001</v>
      </c>
      <c r="H467" s="374"/>
      <c r="I467" s="348">
        <v>0.1842</v>
      </c>
      <c r="J467" s="348">
        <v>-1.6433</v>
      </c>
      <c r="K467" s="348">
        <v>-4.6146000000000003</v>
      </c>
      <c r="L467" s="348">
        <v>1.7786</v>
      </c>
      <c r="M467" s="348">
        <v>-3.4007999999999998</v>
      </c>
      <c r="N467" s="350">
        <v>-6.9904999999999999</v>
      </c>
      <c r="O467" s="348">
        <v>-3.3586</v>
      </c>
      <c r="P467" s="348" t="s">
        <v>430</v>
      </c>
      <c r="Q467" s="348" t="s">
        <v>430</v>
      </c>
      <c r="R467" s="348" t="s">
        <v>430</v>
      </c>
      <c r="S467" s="348">
        <v>-1.7969999999999999</v>
      </c>
      <c r="T467" s="348">
        <v>4.8853</v>
      </c>
      <c r="U467" s="348">
        <v>-11.2864</v>
      </c>
      <c r="V467" s="348">
        <v>-5.6422999999999996</v>
      </c>
      <c r="W467" s="348">
        <v>-2.6541000000000001</v>
      </c>
      <c r="X467" s="348">
        <v>2.1415999999999999</v>
      </c>
      <c r="Y467" s="374"/>
      <c r="Z467" s="346">
        <v>46</v>
      </c>
      <c r="AA467" s="346">
        <v>189</v>
      </c>
      <c r="AB467" s="346">
        <v>213</v>
      </c>
      <c r="AC467" s="346">
        <v>185</v>
      </c>
      <c r="AD467" s="346">
        <v>229</v>
      </c>
      <c r="AE467" s="346">
        <v>203</v>
      </c>
      <c r="AF467" s="346">
        <v>108</v>
      </c>
      <c r="AG467" s="346" t="s">
        <v>430</v>
      </c>
      <c r="AH467" s="346" t="s">
        <v>430</v>
      </c>
      <c r="AI467" s="346" t="s">
        <v>430</v>
      </c>
      <c r="AJ467" s="346">
        <v>231</v>
      </c>
      <c r="AK467" s="346">
        <v>226</v>
      </c>
      <c r="AL467" s="346">
        <v>223</v>
      </c>
      <c r="AM467" s="346">
        <v>208</v>
      </c>
      <c r="AN467" s="346">
        <v>179</v>
      </c>
      <c r="AO467" s="373"/>
      <c r="AP467" s="348" t="s">
        <v>430</v>
      </c>
      <c r="AQ467" s="348" t="s">
        <v>430</v>
      </c>
      <c r="AR467" s="348" t="s">
        <v>430</v>
      </c>
      <c r="AS467" s="348" t="s">
        <v>430</v>
      </c>
      <c r="AT467" s="348">
        <v>-10.88</v>
      </c>
      <c r="AU467" s="351"/>
      <c r="AV467" s="346" t="s">
        <v>430</v>
      </c>
      <c r="AW467" s="346" t="s">
        <v>430</v>
      </c>
      <c r="AX467" s="346" t="s">
        <v>430</v>
      </c>
      <c r="AY467" s="346" t="s">
        <v>430</v>
      </c>
      <c r="AZ467" s="346">
        <v>214</v>
      </c>
      <c r="BA467" s="374"/>
      <c r="BB467" s="348">
        <v>12.0402307914147</v>
      </c>
      <c r="BC467" s="348">
        <v>0.99684545589684004</v>
      </c>
      <c r="BD467" s="348">
        <v>-2.0118482229280799E-2</v>
      </c>
      <c r="BE467" s="375">
        <v>-1.0478805698608699E-2</v>
      </c>
      <c r="BF467" s="374"/>
      <c r="BG467" s="372">
        <v>0.1123</v>
      </c>
      <c r="BH467" s="373"/>
      <c r="BI467" s="843">
        <v>99.540499999999994</v>
      </c>
      <c r="BJ467" s="348" t="s">
        <v>430</v>
      </c>
      <c r="BK467" s="348" t="s">
        <v>430</v>
      </c>
      <c r="BL467" s="843">
        <v>0.45950000000000002</v>
      </c>
      <c r="BM467" s="373"/>
      <c r="BN467" s="372" t="s">
        <v>5258</v>
      </c>
      <c r="BO467" s="372" t="s">
        <v>5259</v>
      </c>
      <c r="BP467" s="372" t="s">
        <v>5260</v>
      </c>
      <c r="BQ467" s="372" t="s">
        <v>5261</v>
      </c>
      <c r="BR467" s="372" t="s">
        <v>4716</v>
      </c>
      <c r="BS467" s="373"/>
      <c r="BT467" s="354" t="s">
        <v>4846</v>
      </c>
    </row>
    <row r="468" spans="1:72" s="428" customFormat="1" x14ac:dyDescent="0.25">
      <c r="A468" s="345" t="s">
        <v>5736</v>
      </c>
      <c r="B468" s="373"/>
      <c r="C468" s="719">
        <v>45855</v>
      </c>
      <c r="D468" s="373"/>
      <c r="E468" s="346">
        <v>52.591999999999999</v>
      </c>
      <c r="F468" s="373"/>
      <c r="G468" s="347">
        <v>9.8185000000000002</v>
      </c>
      <c r="H468" s="374"/>
      <c r="I468" s="348">
        <v>0.33110000000000001</v>
      </c>
      <c r="J468" s="348">
        <v>-1.6025</v>
      </c>
      <c r="K468" s="348">
        <v>-0.83630000000000004</v>
      </c>
      <c r="L468" s="348">
        <v>2.6234999999999999</v>
      </c>
      <c r="M468" s="348">
        <v>0.99670000000000003</v>
      </c>
      <c r="N468" s="350">
        <v>2.97</v>
      </c>
      <c r="O468" s="348" t="s">
        <v>430</v>
      </c>
      <c r="P468" s="348" t="s">
        <v>430</v>
      </c>
      <c r="Q468" s="348" t="s">
        <v>430</v>
      </c>
      <c r="R468" s="348" t="s">
        <v>430</v>
      </c>
      <c r="S468" s="348">
        <v>-2.0217000000000001</v>
      </c>
      <c r="T468" s="348">
        <v>13.376300000000001</v>
      </c>
      <c r="U468" s="348">
        <v>-4.6154999999999999</v>
      </c>
      <c r="V468" s="348">
        <v>3.2711000000000001</v>
      </c>
      <c r="W468" s="348">
        <v>-2.5053000000000001</v>
      </c>
      <c r="X468" s="348">
        <v>-1.5791999999999999</v>
      </c>
      <c r="Y468" s="374"/>
      <c r="Z468" s="346">
        <v>7</v>
      </c>
      <c r="AA468" s="346">
        <v>184</v>
      </c>
      <c r="AB468" s="346">
        <v>47</v>
      </c>
      <c r="AC468" s="346">
        <v>155</v>
      </c>
      <c r="AD468" s="346">
        <v>168</v>
      </c>
      <c r="AE468" s="346">
        <v>106</v>
      </c>
      <c r="AF468" s="346" t="s">
        <v>430</v>
      </c>
      <c r="AG468" s="346" t="s">
        <v>430</v>
      </c>
      <c r="AH468" s="346" t="s">
        <v>430</v>
      </c>
      <c r="AI468" s="346" t="s">
        <v>430</v>
      </c>
      <c r="AJ468" s="346">
        <v>244</v>
      </c>
      <c r="AK468" s="346">
        <v>128</v>
      </c>
      <c r="AL468" s="346">
        <v>160</v>
      </c>
      <c r="AM468" s="346">
        <v>126</v>
      </c>
      <c r="AN468" s="346">
        <v>162</v>
      </c>
      <c r="AO468" s="373"/>
      <c r="AP468" s="348" t="s">
        <v>430</v>
      </c>
      <c r="AQ468" s="348" t="s">
        <v>430</v>
      </c>
      <c r="AR468" s="348" t="s">
        <v>430</v>
      </c>
      <c r="AS468" s="348" t="s">
        <v>430</v>
      </c>
      <c r="AT468" s="348">
        <v>-1.88</v>
      </c>
      <c r="AU468" s="351"/>
      <c r="AV468" s="346" t="s">
        <v>430</v>
      </c>
      <c r="AW468" s="346" t="s">
        <v>430</v>
      </c>
      <c r="AX468" s="346" t="s">
        <v>430</v>
      </c>
      <c r="AY468" s="346" t="s">
        <v>430</v>
      </c>
      <c r="AZ468" s="346">
        <v>146</v>
      </c>
      <c r="BA468" s="374"/>
      <c r="BB468" s="348">
        <v>10.323521796943099</v>
      </c>
      <c r="BC468" s="348">
        <v>0.98802238506859397</v>
      </c>
      <c r="BD468" s="348">
        <v>-1.5544206489142801E-2</v>
      </c>
      <c r="BE468" s="375">
        <v>-4.7673083231627E-2</v>
      </c>
      <c r="BF468" s="374"/>
      <c r="BG468" s="372">
        <v>1.2778</v>
      </c>
      <c r="BH468" s="373"/>
      <c r="BI468" s="843">
        <v>79.996899999999997</v>
      </c>
      <c r="BJ468" s="843">
        <v>17.152699999999999</v>
      </c>
      <c r="BK468" s="843">
        <v>2.6682800000000002</v>
      </c>
      <c r="BL468" s="843">
        <v>0.18212</v>
      </c>
      <c r="BM468" s="373"/>
      <c r="BN468" s="372" t="s">
        <v>5263</v>
      </c>
      <c r="BO468" s="372" t="s">
        <v>4825</v>
      </c>
      <c r="BP468" s="372" t="s">
        <v>430</v>
      </c>
      <c r="BQ468" s="372" t="s">
        <v>430</v>
      </c>
      <c r="BR468" s="372" t="s">
        <v>430</v>
      </c>
      <c r="BS468" s="373"/>
      <c r="BT468" s="354" t="s">
        <v>555</v>
      </c>
    </row>
    <row r="469" spans="1:72" s="428" customFormat="1" x14ac:dyDescent="0.25">
      <c r="A469" s="345" t="s">
        <v>5737</v>
      </c>
      <c r="B469" s="373"/>
      <c r="C469" s="719">
        <v>45615</v>
      </c>
      <c r="D469" s="373"/>
      <c r="E469" s="346">
        <v>54.7</v>
      </c>
      <c r="F469" s="373"/>
      <c r="G469" s="347">
        <v>9.6013000000000002</v>
      </c>
      <c r="H469" s="374"/>
      <c r="I469" s="348">
        <v>-0.76590000000000003</v>
      </c>
      <c r="J469" s="348">
        <v>-2.3553999999999999</v>
      </c>
      <c r="K469" s="348">
        <v>1.67E-2</v>
      </c>
      <c r="L469" s="348">
        <v>7.1525999999999996</v>
      </c>
      <c r="M469" s="348">
        <v>20.131900000000002</v>
      </c>
      <c r="N469" s="350">
        <v>1.5516000000000001</v>
      </c>
      <c r="O469" s="348" t="s">
        <v>430</v>
      </c>
      <c r="P469" s="348" t="s">
        <v>430</v>
      </c>
      <c r="Q469" s="348" t="s">
        <v>430</v>
      </c>
      <c r="R469" s="348" t="s">
        <v>430</v>
      </c>
      <c r="S469" s="348">
        <v>8.1873000000000005</v>
      </c>
      <c r="T469" s="348">
        <v>27.424399999999999</v>
      </c>
      <c r="U469" s="348">
        <v>-1.9875</v>
      </c>
      <c r="V469" s="348">
        <v>8.6095000000000006</v>
      </c>
      <c r="W469" s="348">
        <v>-3.9984999999999999</v>
      </c>
      <c r="X469" s="348">
        <v>-2.2250000000000001</v>
      </c>
      <c r="Y469" s="374"/>
      <c r="Z469" s="346">
        <v>218</v>
      </c>
      <c r="AA469" s="346">
        <v>235</v>
      </c>
      <c r="AB469" s="346">
        <v>36</v>
      </c>
      <c r="AC469" s="346">
        <v>40</v>
      </c>
      <c r="AD469" s="346">
        <v>8</v>
      </c>
      <c r="AE469" s="346">
        <v>118</v>
      </c>
      <c r="AF469" s="346" t="s">
        <v>430</v>
      </c>
      <c r="AG469" s="346" t="s">
        <v>430</v>
      </c>
      <c r="AH469" s="346" t="s">
        <v>430</v>
      </c>
      <c r="AI469" s="346" t="s">
        <v>430</v>
      </c>
      <c r="AJ469" s="346">
        <v>10</v>
      </c>
      <c r="AK469" s="346">
        <v>24</v>
      </c>
      <c r="AL469" s="346">
        <v>128</v>
      </c>
      <c r="AM469" s="346">
        <v>66</v>
      </c>
      <c r="AN469" s="346">
        <v>250</v>
      </c>
      <c r="AO469" s="373"/>
      <c r="AP469" s="348" t="s">
        <v>430</v>
      </c>
      <c r="AQ469" s="348" t="s">
        <v>430</v>
      </c>
      <c r="AR469" s="348" t="s">
        <v>430</v>
      </c>
      <c r="AS469" s="348" t="s">
        <v>430</v>
      </c>
      <c r="AT469" s="348">
        <v>10.35</v>
      </c>
      <c r="AU469" s="351"/>
      <c r="AV469" s="346" t="s">
        <v>430</v>
      </c>
      <c r="AW469" s="346" t="s">
        <v>430</v>
      </c>
      <c r="AX469" s="346" t="s">
        <v>430</v>
      </c>
      <c r="AY469" s="346" t="s">
        <v>430</v>
      </c>
      <c r="AZ469" s="346">
        <v>38</v>
      </c>
      <c r="BA469" s="374"/>
      <c r="BB469" s="348">
        <v>25.222026965915902</v>
      </c>
      <c r="BC469" s="348">
        <v>0.99221966500733605</v>
      </c>
      <c r="BD469" s="348">
        <v>-3.3170075200700103E-2</v>
      </c>
      <c r="BE469" s="375">
        <v>-6.1934643997710599E-2</v>
      </c>
      <c r="BF469" s="374"/>
      <c r="BG469" s="372">
        <v>0.1933</v>
      </c>
      <c r="BH469" s="373"/>
      <c r="BI469" s="843">
        <v>20.959399999999999</v>
      </c>
      <c r="BJ469" s="843">
        <v>53.581800000000001</v>
      </c>
      <c r="BK469" s="843">
        <v>26.532599999999999</v>
      </c>
      <c r="BL469" s="843">
        <v>-1.0738000000000001</v>
      </c>
      <c r="BM469" s="373"/>
      <c r="BN469" s="372" t="s">
        <v>5265</v>
      </c>
      <c r="BO469" s="372" t="s">
        <v>5266</v>
      </c>
      <c r="BP469" s="372" t="s">
        <v>5267</v>
      </c>
      <c r="BQ469" s="372" t="s">
        <v>5268</v>
      </c>
      <c r="BR469" s="372" t="s">
        <v>430</v>
      </c>
      <c r="BS469" s="373"/>
      <c r="BT469" s="354" t="s">
        <v>548</v>
      </c>
    </row>
    <row r="470" spans="1:72" s="428" customFormat="1" x14ac:dyDescent="0.25">
      <c r="A470" s="345" t="s">
        <v>5738</v>
      </c>
      <c r="B470" s="373"/>
      <c r="C470" s="719">
        <v>45593</v>
      </c>
      <c r="D470" s="373"/>
      <c r="E470" s="346">
        <v>50.3553</v>
      </c>
      <c r="F470" s="373"/>
      <c r="G470" s="347">
        <v>10.3254</v>
      </c>
      <c r="H470" s="374"/>
      <c r="I470" s="348">
        <v>-3.6799999999999999E-2</v>
      </c>
      <c r="J470" s="348">
        <v>-1.1753</v>
      </c>
      <c r="K470" s="348">
        <v>-3.0606</v>
      </c>
      <c r="L470" s="348">
        <v>4.0384000000000002</v>
      </c>
      <c r="M470" s="348">
        <v>4.2000999999999999</v>
      </c>
      <c r="N470" s="350">
        <v>0.56200000000000006</v>
      </c>
      <c r="O470" s="348" t="s">
        <v>430</v>
      </c>
      <c r="P470" s="348" t="s">
        <v>430</v>
      </c>
      <c r="Q470" s="348" t="s">
        <v>430</v>
      </c>
      <c r="R470" s="348" t="s">
        <v>430</v>
      </c>
      <c r="S470" s="348">
        <v>0.30499999999999999</v>
      </c>
      <c r="T470" s="348">
        <v>13.3588</v>
      </c>
      <c r="U470" s="348">
        <v>-2.5087000000000002</v>
      </c>
      <c r="V470" s="348">
        <v>2.169</v>
      </c>
      <c r="W470" s="348">
        <v>-2.0034999999999998</v>
      </c>
      <c r="X470" s="348">
        <v>1.7284999999999999</v>
      </c>
      <c r="Y470" s="374"/>
      <c r="Z470" s="346">
        <v>107</v>
      </c>
      <c r="AA470" s="346">
        <v>123</v>
      </c>
      <c r="AB470" s="346">
        <v>134</v>
      </c>
      <c r="AC470" s="346">
        <v>108</v>
      </c>
      <c r="AD470" s="346">
        <v>113</v>
      </c>
      <c r="AE470" s="346">
        <v>135</v>
      </c>
      <c r="AF470" s="346" t="s">
        <v>430</v>
      </c>
      <c r="AG470" s="346" t="s">
        <v>430</v>
      </c>
      <c r="AH470" s="346" t="s">
        <v>430</v>
      </c>
      <c r="AI470" s="346" t="s">
        <v>430</v>
      </c>
      <c r="AJ470" s="346">
        <v>134</v>
      </c>
      <c r="AK470" s="346">
        <v>129</v>
      </c>
      <c r="AL470" s="346">
        <v>138</v>
      </c>
      <c r="AM470" s="346">
        <v>143</v>
      </c>
      <c r="AN470" s="346">
        <v>91</v>
      </c>
      <c r="AO470" s="373"/>
      <c r="AP470" s="348" t="s">
        <v>430</v>
      </c>
      <c r="AQ470" s="348" t="s">
        <v>430</v>
      </c>
      <c r="AR470" s="348" t="s">
        <v>430</v>
      </c>
      <c r="AS470" s="348" t="s">
        <v>430</v>
      </c>
      <c r="AT470" s="348">
        <v>0.72</v>
      </c>
      <c r="AU470" s="351"/>
      <c r="AV470" s="346" t="s">
        <v>430</v>
      </c>
      <c r="AW470" s="346" t="s">
        <v>430</v>
      </c>
      <c r="AX470" s="346" t="s">
        <v>430</v>
      </c>
      <c r="AY470" s="346" t="s">
        <v>430</v>
      </c>
      <c r="AZ470" s="346">
        <v>118</v>
      </c>
      <c r="BA470" s="374"/>
      <c r="BB470" s="348">
        <v>13.7939868199909</v>
      </c>
      <c r="BC470" s="348">
        <v>0.99661137414494005</v>
      </c>
      <c r="BD470" s="348">
        <v>-1.6263570558473599E-2</v>
      </c>
      <c r="BE470" s="375">
        <v>-2.5350997285125101E-2</v>
      </c>
      <c r="BF470" s="374"/>
      <c r="BG470" s="372">
        <v>5.8900000000000001E-2</v>
      </c>
      <c r="BH470" s="373"/>
      <c r="BI470" s="843">
        <v>65.148099999999999</v>
      </c>
      <c r="BJ470" s="843">
        <v>19.898</v>
      </c>
      <c r="BK470" s="843">
        <v>14.672499999999999</v>
      </c>
      <c r="BL470" s="843">
        <v>0.28139999999999998</v>
      </c>
      <c r="BM470" s="373"/>
      <c r="BN470" s="372" t="s">
        <v>5270</v>
      </c>
      <c r="BO470" s="372" t="s">
        <v>1368</v>
      </c>
      <c r="BP470" s="372" t="s">
        <v>4843</v>
      </c>
      <c r="BQ470" s="372" t="s">
        <v>4844</v>
      </c>
      <c r="BR470" s="372" t="s">
        <v>4845</v>
      </c>
      <c r="BS470" s="373"/>
      <c r="BT470" s="354" t="s">
        <v>555</v>
      </c>
    </row>
    <row r="471" spans="1:72" s="428" customFormat="1" x14ac:dyDescent="0.25">
      <c r="A471" s="345" t="s">
        <v>5739</v>
      </c>
      <c r="B471" s="373"/>
      <c r="C471" s="719">
        <v>45615</v>
      </c>
      <c r="D471" s="373"/>
      <c r="E471" s="346">
        <v>52.07</v>
      </c>
      <c r="F471" s="373"/>
      <c r="G471" s="347">
        <v>12.6318</v>
      </c>
      <c r="H471" s="374"/>
      <c r="I471" s="348">
        <v>-0.51819999999999999</v>
      </c>
      <c r="J471" s="348">
        <v>0.2142</v>
      </c>
      <c r="K471" s="348">
        <v>-0.2243</v>
      </c>
      <c r="L471" s="348">
        <v>9.2565000000000008</v>
      </c>
      <c r="M471" s="348">
        <v>19.6431</v>
      </c>
      <c r="N471" s="350">
        <v>16.409199999999998</v>
      </c>
      <c r="O471" s="348" t="s">
        <v>430</v>
      </c>
      <c r="P471" s="348" t="s">
        <v>430</v>
      </c>
      <c r="Q471" s="348" t="s">
        <v>430</v>
      </c>
      <c r="R471" s="348" t="s">
        <v>430</v>
      </c>
      <c r="S471" s="348">
        <v>4.2493999999999996</v>
      </c>
      <c r="T471" s="348">
        <v>25.222300000000001</v>
      </c>
      <c r="U471" s="348">
        <v>18.950199999999999</v>
      </c>
      <c r="V471" s="348">
        <v>20.787199999999999</v>
      </c>
      <c r="W471" s="348">
        <v>-0.4869</v>
      </c>
      <c r="X471" s="348">
        <v>13.792400000000001</v>
      </c>
      <c r="Y471" s="374"/>
      <c r="Z471" s="346">
        <v>202</v>
      </c>
      <c r="AA471" s="346">
        <v>28</v>
      </c>
      <c r="AB471" s="346">
        <v>39</v>
      </c>
      <c r="AC471" s="346">
        <v>27</v>
      </c>
      <c r="AD471" s="346">
        <v>21</v>
      </c>
      <c r="AE471" s="346">
        <v>14</v>
      </c>
      <c r="AF471" s="346" t="s">
        <v>430</v>
      </c>
      <c r="AG471" s="346" t="s">
        <v>430</v>
      </c>
      <c r="AH471" s="346" t="s">
        <v>430</v>
      </c>
      <c r="AI471" s="346" t="s">
        <v>430</v>
      </c>
      <c r="AJ471" s="346">
        <v>28</v>
      </c>
      <c r="AK471" s="346">
        <v>29</v>
      </c>
      <c r="AL471" s="346">
        <v>5</v>
      </c>
      <c r="AM471" s="346">
        <v>11</v>
      </c>
      <c r="AN471" s="346">
        <v>30</v>
      </c>
      <c r="AO471" s="373"/>
      <c r="AP471" s="348" t="s">
        <v>430</v>
      </c>
      <c r="AQ471" s="348" t="s">
        <v>430</v>
      </c>
      <c r="AR471" s="348" t="s">
        <v>430</v>
      </c>
      <c r="AS471" s="348" t="s">
        <v>430</v>
      </c>
      <c r="AT471" s="348">
        <v>30.64</v>
      </c>
      <c r="AU471" s="351"/>
      <c r="AV471" s="346" t="s">
        <v>430</v>
      </c>
      <c r="AW471" s="346" t="s">
        <v>430</v>
      </c>
      <c r="AX471" s="346" t="s">
        <v>430</v>
      </c>
      <c r="AY471" s="346" t="s">
        <v>430</v>
      </c>
      <c r="AZ471" s="346">
        <v>9</v>
      </c>
      <c r="BA471" s="374"/>
      <c r="BB471" s="348">
        <v>13.2562079664481</v>
      </c>
      <c r="BC471" s="348">
        <v>0.99628229482240405</v>
      </c>
      <c r="BD471" s="348">
        <v>3.8297752623993903E-2</v>
      </c>
      <c r="BE471" s="375">
        <v>-5.6492995115060701E-2</v>
      </c>
      <c r="BF471" s="374"/>
      <c r="BG471" s="372">
        <v>8.7999999999999995E-2</v>
      </c>
      <c r="BH471" s="373"/>
      <c r="BI471" s="348" t="s">
        <v>430</v>
      </c>
      <c r="BJ471" s="843">
        <v>68.130499999999998</v>
      </c>
      <c r="BK471" s="843">
        <v>31.650099999999998</v>
      </c>
      <c r="BL471" s="843">
        <v>0.21940000000000001</v>
      </c>
      <c r="BM471" s="373"/>
      <c r="BN471" s="372" t="s">
        <v>5272</v>
      </c>
      <c r="BO471" s="372" t="s">
        <v>5273</v>
      </c>
      <c r="BP471" s="372" t="s">
        <v>4966</v>
      </c>
      <c r="BQ471" s="372" t="s">
        <v>5044</v>
      </c>
      <c r="BR471" s="372" t="s">
        <v>430</v>
      </c>
      <c r="BS471" s="373"/>
      <c r="BT471" s="354" t="s">
        <v>548</v>
      </c>
    </row>
    <row r="472" spans="1:72" s="428" customFormat="1" x14ac:dyDescent="0.25">
      <c r="A472" s="345" t="s">
        <v>5740</v>
      </c>
      <c r="B472" s="373"/>
      <c r="C472" s="719">
        <v>45630</v>
      </c>
      <c r="D472" s="373"/>
      <c r="E472" s="346">
        <v>48.3748</v>
      </c>
      <c r="F472" s="373"/>
      <c r="G472" s="347">
        <v>11.8285</v>
      </c>
      <c r="H472" s="374"/>
      <c r="I472" s="348">
        <v>-0.40670000000000001</v>
      </c>
      <c r="J472" s="348">
        <v>-1.0697000000000001</v>
      </c>
      <c r="K472" s="348">
        <v>-7.0385999999999997</v>
      </c>
      <c r="L472" s="348">
        <v>7.2276999999999996</v>
      </c>
      <c r="M472" s="348">
        <v>3.8397999999999999</v>
      </c>
      <c r="N472" s="350">
        <v>3.5118</v>
      </c>
      <c r="O472" s="348" t="s">
        <v>430</v>
      </c>
      <c r="P472" s="348" t="s">
        <v>430</v>
      </c>
      <c r="Q472" s="348" t="s">
        <v>430</v>
      </c>
      <c r="R472" s="348" t="s">
        <v>430</v>
      </c>
      <c r="S472" s="348">
        <v>4.5262000000000002</v>
      </c>
      <c r="T472" s="348">
        <v>16.7682</v>
      </c>
      <c r="U472" s="348">
        <v>-1.3774</v>
      </c>
      <c r="V472" s="348">
        <v>4.7382</v>
      </c>
      <c r="W472" s="348">
        <v>-4.5095000000000001</v>
      </c>
      <c r="X472" s="348">
        <v>9.9689999999999994</v>
      </c>
      <c r="Y472" s="374"/>
      <c r="Z472" s="346">
        <v>176</v>
      </c>
      <c r="AA472" s="346">
        <v>102</v>
      </c>
      <c r="AB472" s="346">
        <v>257</v>
      </c>
      <c r="AC472" s="346">
        <v>35</v>
      </c>
      <c r="AD472" s="346">
        <v>120</v>
      </c>
      <c r="AE472" s="346">
        <v>102</v>
      </c>
      <c r="AF472" s="346" t="s">
        <v>430</v>
      </c>
      <c r="AG472" s="346" t="s">
        <v>430</v>
      </c>
      <c r="AH472" s="346" t="s">
        <v>430</v>
      </c>
      <c r="AI472" s="346" t="s">
        <v>430</v>
      </c>
      <c r="AJ472" s="346">
        <v>24</v>
      </c>
      <c r="AK472" s="346">
        <v>88</v>
      </c>
      <c r="AL472" s="346">
        <v>120</v>
      </c>
      <c r="AM472" s="346">
        <v>95</v>
      </c>
      <c r="AN472" s="346">
        <v>254</v>
      </c>
      <c r="AO472" s="373"/>
      <c r="AP472" s="348" t="s">
        <v>430</v>
      </c>
      <c r="AQ472" s="348" t="s">
        <v>430</v>
      </c>
      <c r="AR472" s="348" t="s">
        <v>430</v>
      </c>
      <c r="AS472" s="348" t="s">
        <v>430</v>
      </c>
      <c r="AT472" s="348">
        <v>4.04</v>
      </c>
      <c r="AU472" s="351"/>
      <c r="AV472" s="346" t="s">
        <v>430</v>
      </c>
      <c r="AW472" s="346" t="s">
        <v>430</v>
      </c>
      <c r="AX472" s="346" t="s">
        <v>430</v>
      </c>
      <c r="AY472" s="346" t="s">
        <v>430</v>
      </c>
      <c r="AZ472" s="346">
        <v>89</v>
      </c>
      <c r="BA472" s="374"/>
      <c r="BB472" s="348">
        <v>21.145509782468601</v>
      </c>
      <c r="BC472" s="348">
        <v>0.996830166793789</v>
      </c>
      <c r="BD472" s="348">
        <v>2.40417262099447E-2</v>
      </c>
      <c r="BE472" s="375">
        <v>-2.8467488064604599E-2</v>
      </c>
      <c r="BF472" s="374"/>
      <c r="BG472" s="372">
        <v>0.15890000000000001</v>
      </c>
      <c r="BH472" s="373"/>
      <c r="BI472" s="843">
        <v>75.126199999999997</v>
      </c>
      <c r="BJ472" s="843">
        <v>23.170200000000001</v>
      </c>
      <c r="BK472" s="843">
        <v>1.5956300000000001</v>
      </c>
      <c r="BL472" s="843">
        <v>0.10797</v>
      </c>
      <c r="BM472" s="373"/>
      <c r="BN472" s="372" t="s">
        <v>5275</v>
      </c>
      <c r="BO472" s="372" t="s">
        <v>4936</v>
      </c>
      <c r="BP472" s="372" t="s">
        <v>4937</v>
      </c>
      <c r="BQ472" s="372" t="s">
        <v>5276</v>
      </c>
      <c r="BR472" s="372" t="s">
        <v>3074</v>
      </c>
      <c r="BS472" s="373"/>
      <c r="BT472" s="354" t="s">
        <v>555</v>
      </c>
    </row>
    <row r="473" spans="1:72" s="428" customFormat="1" ht="11" x14ac:dyDescent="0.3">
      <c r="A473" s="845" t="s">
        <v>5741</v>
      </c>
      <c r="B473" s="846"/>
      <c r="C473" s="847">
        <v>45888</v>
      </c>
      <c r="D473" s="846"/>
      <c r="E473" s="848">
        <v>50.171500000000002</v>
      </c>
      <c r="F473" s="846"/>
      <c r="G473" s="849">
        <v>11.005000000000001</v>
      </c>
      <c r="H473" s="851"/>
      <c r="I473" s="850">
        <v>-3.6299999999999999E-2</v>
      </c>
      <c r="J473" s="850">
        <v>0.1547</v>
      </c>
      <c r="K473" s="850">
        <v>0.83379999999999999</v>
      </c>
      <c r="L473" s="850">
        <v>10.7254</v>
      </c>
      <c r="M473" s="850">
        <v>15.018800000000001</v>
      </c>
      <c r="N473" s="852">
        <v>10.347899999999999</v>
      </c>
      <c r="O473" s="850" t="s">
        <v>430</v>
      </c>
      <c r="P473" s="850" t="s">
        <v>430</v>
      </c>
      <c r="Q473" s="850" t="s">
        <v>430</v>
      </c>
      <c r="R473" s="850" t="s">
        <v>430</v>
      </c>
      <c r="S473" s="850">
        <v>5.6547999999999998</v>
      </c>
      <c r="T473" s="850">
        <v>27.284300000000002</v>
      </c>
      <c r="U473" s="850">
        <v>12.514099999999999</v>
      </c>
      <c r="V473" s="850">
        <v>15.8299</v>
      </c>
      <c r="W473" s="850">
        <v>-1.4507000000000001</v>
      </c>
      <c r="X473" s="850">
        <v>9.4525000000000006</v>
      </c>
      <c r="Y473" s="851"/>
      <c r="Z473" s="848">
        <v>105</v>
      </c>
      <c r="AA473" s="848">
        <v>33</v>
      </c>
      <c r="AB473" s="848">
        <v>15</v>
      </c>
      <c r="AC473" s="848">
        <v>12</v>
      </c>
      <c r="AD473" s="848">
        <v>31</v>
      </c>
      <c r="AE473" s="848">
        <v>25</v>
      </c>
      <c r="AF473" s="848" t="s">
        <v>430</v>
      </c>
      <c r="AG473" s="848" t="s">
        <v>430</v>
      </c>
      <c r="AH473" s="848" t="s">
        <v>430</v>
      </c>
      <c r="AI473" s="848" t="s">
        <v>430</v>
      </c>
      <c r="AJ473" s="848">
        <v>18</v>
      </c>
      <c r="AK473" s="848">
        <v>25</v>
      </c>
      <c r="AL473" s="848">
        <v>18</v>
      </c>
      <c r="AM473" s="848">
        <v>19</v>
      </c>
      <c r="AN473" s="848">
        <v>61</v>
      </c>
      <c r="AO473" s="846"/>
      <c r="AP473" s="850" t="s">
        <v>430</v>
      </c>
      <c r="AQ473" s="850" t="s">
        <v>430</v>
      </c>
      <c r="AR473" s="850" t="s">
        <v>430</v>
      </c>
      <c r="AS473" s="850" t="s">
        <v>430</v>
      </c>
      <c r="AT473" s="850">
        <v>21.62</v>
      </c>
      <c r="AU473" s="853"/>
      <c r="AV473" s="848" t="s">
        <v>430</v>
      </c>
      <c r="AW473" s="848" t="s">
        <v>430</v>
      </c>
      <c r="AX473" s="848" t="s">
        <v>430</v>
      </c>
      <c r="AY473" s="848" t="s">
        <v>430</v>
      </c>
      <c r="AZ473" s="848">
        <v>23</v>
      </c>
      <c r="BA473" s="851"/>
      <c r="BB473" s="850">
        <v>11.8479064205863</v>
      </c>
      <c r="BC473" s="850">
        <v>0.99720209577642005</v>
      </c>
      <c r="BD473" s="850">
        <v>3.76072280143342E-2</v>
      </c>
      <c r="BE473" s="856">
        <v>-7.9560002095031904E-2</v>
      </c>
      <c r="BF473" s="851"/>
      <c r="BG473" s="859">
        <v>0.25109999999999999</v>
      </c>
      <c r="BH473" s="846"/>
      <c r="BI473" s="850">
        <v>36.634300000000003</v>
      </c>
      <c r="BJ473" s="850">
        <v>40.792200000000001</v>
      </c>
      <c r="BK473" s="850">
        <v>22.5122</v>
      </c>
      <c r="BL473" s="850">
        <v>6.13E-2</v>
      </c>
      <c r="BM473" s="846"/>
      <c r="BN473" s="859" t="s">
        <v>5278</v>
      </c>
      <c r="BO473" s="859" t="s">
        <v>5279</v>
      </c>
      <c r="BP473" s="859" t="s">
        <v>5280</v>
      </c>
      <c r="BQ473" s="859" t="s">
        <v>5281</v>
      </c>
      <c r="BR473" s="859" t="s">
        <v>5282</v>
      </c>
      <c r="BS473" s="846"/>
      <c r="BT473" s="860" t="s">
        <v>555</v>
      </c>
    </row>
    <row r="474" spans="1:72" s="428" customFormat="1" ht="11" x14ac:dyDescent="0.3">
      <c r="A474" s="845" t="s">
        <v>5742</v>
      </c>
      <c r="B474" s="846"/>
      <c r="C474" s="847">
        <v>45649</v>
      </c>
      <c r="D474" s="846"/>
      <c r="E474" s="848">
        <v>48.464599999999997</v>
      </c>
      <c r="F474" s="846"/>
      <c r="G474" s="849">
        <v>10.999000000000001</v>
      </c>
      <c r="H474" s="851"/>
      <c r="I474" s="850">
        <v>-0.1724</v>
      </c>
      <c r="J474" s="850">
        <v>-1.1059000000000001</v>
      </c>
      <c r="K474" s="850">
        <v>-3.8717000000000001</v>
      </c>
      <c r="L474" s="850">
        <v>3.4129</v>
      </c>
      <c r="M474" s="850">
        <v>5.3544</v>
      </c>
      <c r="N474" s="852">
        <v>4.1768999999999998</v>
      </c>
      <c r="O474" s="850" t="s">
        <v>430</v>
      </c>
      <c r="P474" s="850" t="s">
        <v>430</v>
      </c>
      <c r="Q474" s="850" t="s">
        <v>430</v>
      </c>
      <c r="R474" s="850" t="s">
        <v>430</v>
      </c>
      <c r="S474" s="850">
        <v>0.62209999999999999</v>
      </c>
      <c r="T474" s="850">
        <v>15.475099999999999</v>
      </c>
      <c r="U474" s="850">
        <v>1.4668000000000001</v>
      </c>
      <c r="V474" s="850">
        <v>4.9322999999999997</v>
      </c>
      <c r="W474" s="850">
        <v>-2.1528</v>
      </c>
      <c r="X474" s="850">
        <v>5.7088999999999999</v>
      </c>
      <c r="Y474" s="851"/>
      <c r="Z474" s="848">
        <v>140</v>
      </c>
      <c r="AA474" s="848">
        <v>112</v>
      </c>
      <c r="AB474" s="848">
        <v>155</v>
      </c>
      <c r="AC474" s="848">
        <v>134</v>
      </c>
      <c r="AD474" s="848">
        <v>99</v>
      </c>
      <c r="AE474" s="848">
        <v>87</v>
      </c>
      <c r="AF474" s="848" t="s">
        <v>430</v>
      </c>
      <c r="AG474" s="848" t="s">
        <v>430</v>
      </c>
      <c r="AH474" s="848" t="s">
        <v>430</v>
      </c>
      <c r="AI474" s="848" t="s">
        <v>430</v>
      </c>
      <c r="AJ474" s="848">
        <v>124</v>
      </c>
      <c r="AK474" s="848">
        <v>100</v>
      </c>
      <c r="AL474" s="848">
        <v>96</v>
      </c>
      <c r="AM474" s="848">
        <v>91</v>
      </c>
      <c r="AN474" s="848">
        <v>102</v>
      </c>
      <c r="AO474" s="846"/>
      <c r="AP474" s="850" t="s">
        <v>430</v>
      </c>
      <c r="AQ474" s="850" t="s">
        <v>430</v>
      </c>
      <c r="AR474" s="850" t="s">
        <v>430</v>
      </c>
      <c r="AS474" s="850" t="s">
        <v>430</v>
      </c>
      <c r="AT474" s="850">
        <v>4.1399999999999997</v>
      </c>
      <c r="AU474" s="853"/>
      <c r="AV474" s="848" t="s">
        <v>430</v>
      </c>
      <c r="AW474" s="848" t="s">
        <v>430</v>
      </c>
      <c r="AX474" s="848" t="s">
        <v>430</v>
      </c>
      <c r="AY474" s="848" t="s">
        <v>430</v>
      </c>
      <c r="AZ474" s="848">
        <v>87</v>
      </c>
      <c r="BA474" s="851"/>
      <c r="BB474" s="850">
        <v>12.4031018486956</v>
      </c>
      <c r="BC474" s="850">
        <v>1.0014988165033201</v>
      </c>
      <c r="BD474" s="850">
        <v>2.06813159205919E-2</v>
      </c>
      <c r="BE474" s="856">
        <v>-4.6108475177788502E-2</v>
      </c>
      <c r="BF474" s="851"/>
      <c r="BG474" s="859">
        <v>0.20150000000000001</v>
      </c>
      <c r="BH474" s="846"/>
      <c r="BI474" s="850">
        <v>88.855900000000005</v>
      </c>
      <c r="BJ474" s="850">
        <v>10.944900000000001</v>
      </c>
      <c r="BK474" s="850" t="s">
        <v>430</v>
      </c>
      <c r="BL474" s="850">
        <v>0.19919999999999999</v>
      </c>
      <c r="BM474" s="846"/>
      <c r="BN474" s="859" t="s">
        <v>4272</v>
      </c>
      <c r="BO474" s="859" t="s">
        <v>5284</v>
      </c>
      <c r="BP474" s="859" t="s">
        <v>2038</v>
      </c>
      <c r="BQ474" s="859" t="s">
        <v>5285</v>
      </c>
      <c r="BR474" s="859" t="s">
        <v>1613</v>
      </c>
      <c r="BS474" s="846"/>
      <c r="BT474" s="860" t="s">
        <v>555</v>
      </c>
    </row>
    <row r="475" spans="1:72" s="428" customFormat="1" ht="11" x14ac:dyDescent="0.3">
      <c r="A475" s="845" t="s">
        <v>5743</v>
      </c>
      <c r="B475" s="846"/>
      <c r="C475" s="847">
        <v>45737</v>
      </c>
      <c r="D475" s="846"/>
      <c r="E475" s="848">
        <v>47.152299999999997</v>
      </c>
      <c r="F475" s="846"/>
      <c r="G475" s="849">
        <v>11.784000000000001</v>
      </c>
      <c r="H475" s="851"/>
      <c r="I475" s="850">
        <v>-0.372</v>
      </c>
      <c r="J475" s="850">
        <v>-1.3561000000000001</v>
      </c>
      <c r="K475" s="850">
        <v>-2.3694999999999999</v>
      </c>
      <c r="L475" s="850">
        <v>4.6908000000000003</v>
      </c>
      <c r="M475" s="850">
        <v>8.8088999999999995</v>
      </c>
      <c r="N475" s="852">
        <v>6.7004999999999999</v>
      </c>
      <c r="O475" s="850" t="s">
        <v>430</v>
      </c>
      <c r="P475" s="850" t="s">
        <v>430</v>
      </c>
      <c r="Q475" s="850" t="s">
        <v>430</v>
      </c>
      <c r="R475" s="850" t="s">
        <v>430</v>
      </c>
      <c r="S475" s="850">
        <v>0.74380000000000002</v>
      </c>
      <c r="T475" s="850">
        <v>18.135300000000001</v>
      </c>
      <c r="U475" s="850">
        <v>3.052</v>
      </c>
      <c r="V475" s="850">
        <v>9.0504999999999995</v>
      </c>
      <c r="W475" s="850">
        <v>-2.6840000000000002</v>
      </c>
      <c r="X475" s="850">
        <v>11.818899999999999</v>
      </c>
      <c r="Y475" s="851"/>
      <c r="Z475" s="848">
        <v>164</v>
      </c>
      <c r="AA475" s="848">
        <v>137</v>
      </c>
      <c r="AB475" s="848">
        <v>87</v>
      </c>
      <c r="AC475" s="848">
        <v>79</v>
      </c>
      <c r="AD475" s="848">
        <v>56</v>
      </c>
      <c r="AE475" s="848">
        <v>77</v>
      </c>
      <c r="AF475" s="848" t="s">
        <v>430</v>
      </c>
      <c r="AG475" s="848" t="s">
        <v>430</v>
      </c>
      <c r="AH475" s="848" t="s">
        <v>430</v>
      </c>
      <c r="AI475" s="848" t="s">
        <v>430</v>
      </c>
      <c r="AJ475" s="848">
        <v>107</v>
      </c>
      <c r="AK475" s="848">
        <v>72</v>
      </c>
      <c r="AL475" s="848">
        <v>82</v>
      </c>
      <c r="AM475" s="848">
        <v>58</v>
      </c>
      <c r="AN475" s="848">
        <v>208</v>
      </c>
      <c r="AO475" s="846"/>
      <c r="AP475" s="850" t="s">
        <v>430</v>
      </c>
      <c r="AQ475" s="850" t="s">
        <v>430</v>
      </c>
      <c r="AR475" s="850" t="s">
        <v>430</v>
      </c>
      <c r="AS475" s="850" t="s">
        <v>430</v>
      </c>
      <c r="AT475" s="850">
        <v>7.74</v>
      </c>
      <c r="AU475" s="853"/>
      <c r="AV475" s="848" t="s">
        <v>430</v>
      </c>
      <c r="AW475" s="848" t="s">
        <v>430</v>
      </c>
      <c r="AX475" s="848" t="s">
        <v>430</v>
      </c>
      <c r="AY475" s="848" t="s">
        <v>430</v>
      </c>
      <c r="AZ475" s="848">
        <v>75</v>
      </c>
      <c r="BA475" s="851"/>
      <c r="BB475" s="850">
        <v>15.8352561237679</v>
      </c>
      <c r="BC475" s="850">
        <v>0.99324696880562902</v>
      </c>
      <c r="BD475" s="850">
        <v>6.3490314272363096E-2</v>
      </c>
      <c r="BE475" s="856">
        <v>-4.7526638176168499E-2</v>
      </c>
      <c r="BF475" s="851"/>
      <c r="BG475" s="859">
        <v>0.88049999999999995</v>
      </c>
      <c r="BH475" s="846"/>
      <c r="BI475" s="850">
        <v>11.0829</v>
      </c>
      <c r="BJ475" s="850">
        <v>84.610699999999994</v>
      </c>
      <c r="BK475" s="850">
        <v>4.2449700000000004</v>
      </c>
      <c r="BL475" s="850">
        <v>6.1429999999999998E-2</v>
      </c>
      <c r="BM475" s="846"/>
      <c r="BN475" s="859" t="s">
        <v>5287</v>
      </c>
      <c r="BO475" s="859" t="s">
        <v>5288</v>
      </c>
      <c r="BP475" s="859" t="s">
        <v>5289</v>
      </c>
      <c r="BQ475" s="859" t="s">
        <v>1104</v>
      </c>
      <c r="BR475" s="859" t="s">
        <v>4657</v>
      </c>
      <c r="BS475" s="846"/>
      <c r="BT475" s="860" t="s">
        <v>555</v>
      </c>
    </row>
    <row r="476" spans="1:72" s="428" customFormat="1" x14ac:dyDescent="0.25">
      <c r="A476" s="345" t="s">
        <v>5744</v>
      </c>
      <c r="B476" s="373"/>
      <c r="C476" s="719">
        <v>46198</v>
      </c>
      <c r="D476" s="373"/>
      <c r="E476" s="346">
        <v>49.13</v>
      </c>
      <c r="F476" s="373"/>
      <c r="G476" s="347">
        <v>9.3080999999999996</v>
      </c>
      <c r="H476" s="374"/>
      <c r="I476" s="348">
        <v>-0.2069</v>
      </c>
      <c r="J476" s="348">
        <v>0.49340000000000001</v>
      </c>
      <c r="K476" s="348">
        <v>-2.2206999999999999</v>
      </c>
      <c r="L476" s="348" t="s">
        <v>430</v>
      </c>
      <c r="M476" s="348" t="s">
        <v>430</v>
      </c>
      <c r="N476" s="350" t="s">
        <v>430</v>
      </c>
      <c r="O476" s="348" t="s">
        <v>430</v>
      </c>
      <c r="P476" s="348" t="s">
        <v>430</v>
      </c>
      <c r="Q476" s="348" t="s">
        <v>430</v>
      </c>
      <c r="R476" s="348" t="s">
        <v>430</v>
      </c>
      <c r="S476" s="348">
        <v>-6.9189999999999996</v>
      </c>
      <c r="T476" s="348" t="s">
        <v>430</v>
      </c>
      <c r="U476" s="348" t="s">
        <v>430</v>
      </c>
      <c r="V476" s="348" t="s">
        <v>430</v>
      </c>
      <c r="W476" s="348">
        <v>0.89100000000000001</v>
      </c>
      <c r="X476" s="348">
        <v>-6.9189999999999996</v>
      </c>
      <c r="Y476" s="374"/>
      <c r="Z476" s="346">
        <v>148</v>
      </c>
      <c r="AA476" s="346">
        <v>21</v>
      </c>
      <c r="AB476" s="346">
        <v>80</v>
      </c>
      <c r="AC476" s="346" t="s">
        <v>430</v>
      </c>
      <c r="AD476" s="346" t="s">
        <v>430</v>
      </c>
      <c r="AE476" s="346" t="s">
        <v>430</v>
      </c>
      <c r="AF476" s="346" t="s">
        <v>430</v>
      </c>
      <c r="AG476" s="346" t="s">
        <v>430</v>
      </c>
      <c r="AH476" s="346" t="s">
        <v>430</v>
      </c>
      <c r="AI476" s="346" t="s">
        <v>430</v>
      </c>
      <c r="AJ476" s="346">
        <v>263</v>
      </c>
      <c r="AK476" s="346" t="s">
        <v>430</v>
      </c>
      <c r="AL476" s="346" t="s">
        <v>430</v>
      </c>
      <c r="AM476" s="346" t="s">
        <v>430</v>
      </c>
      <c r="AN476" s="346">
        <v>4</v>
      </c>
      <c r="AO476" s="373"/>
      <c r="AP476" s="348" t="s">
        <v>430</v>
      </c>
      <c r="AQ476" s="348" t="s">
        <v>430</v>
      </c>
      <c r="AR476" s="348" t="s">
        <v>430</v>
      </c>
      <c r="AS476" s="348" t="s">
        <v>430</v>
      </c>
      <c r="AT476" s="348" t="s">
        <v>430</v>
      </c>
      <c r="AU476" s="351"/>
      <c r="AV476" s="346" t="s">
        <v>430</v>
      </c>
      <c r="AW476" s="346" t="s">
        <v>430</v>
      </c>
      <c r="AX476" s="346" t="s">
        <v>430</v>
      </c>
      <c r="AY476" s="346" t="s">
        <v>430</v>
      </c>
      <c r="AZ476" s="346" t="s">
        <v>430</v>
      </c>
      <c r="BA476" s="374"/>
      <c r="BB476" s="348">
        <v>5.6084474470100298</v>
      </c>
      <c r="BC476" s="348">
        <v>0</v>
      </c>
      <c r="BD476" s="348">
        <v>-0.67547055382973797</v>
      </c>
      <c r="BE476" s="375" t="s">
        <v>430</v>
      </c>
      <c r="BF476" s="374"/>
      <c r="BG476" s="372" t="s">
        <v>430</v>
      </c>
      <c r="BH476" s="373"/>
      <c r="BI476" s="843">
        <v>27.433199999999999</v>
      </c>
      <c r="BJ476" s="843">
        <v>41.943600000000004</v>
      </c>
      <c r="BK476" s="843">
        <v>30.786000000000001</v>
      </c>
      <c r="BL476" s="843">
        <v>-0.1628</v>
      </c>
      <c r="BM476" s="373"/>
      <c r="BN476" s="372" t="s">
        <v>5291</v>
      </c>
      <c r="BO476" s="372" t="s">
        <v>5292</v>
      </c>
      <c r="BP476" s="372" t="s">
        <v>5293</v>
      </c>
      <c r="BQ476" s="372" t="s">
        <v>5294</v>
      </c>
      <c r="BR476" s="372" t="s">
        <v>5295</v>
      </c>
      <c r="BS476" s="373"/>
      <c r="BT476" s="354" t="s">
        <v>548</v>
      </c>
    </row>
    <row r="477" spans="1:72" s="428" customFormat="1" x14ac:dyDescent="0.25">
      <c r="A477" s="345" t="s">
        <v>5745</v>
      </c>
      <c r="B477" s="373"/>
      <c r="C477" s="719">
        <v>45483</v>
      </c>
      <c r="D477" s="373"/>
      <c r="E477" s="346">
        <v>44.622700000000002</v>
      </c>
      <c r="F477" s="373"/>
      <c r="G477" s="347">
        <v>10.1394</v>
      </c>
      <c r="H477" s="374"/>
      <c r="I477" s="348">
        <v>-3.7499999999999999E-2</v>
      </c>
      <c r="J477" s="348">
        <v>-1.1774</v>
      </c>
      <c r="K477" s="348">
        <v>-3.0687000000000002</v>
      </c>
      <c r="L477" s="348">
        <v>3.9033000000000002</v>
      </c>
      <c r="M477" s="348">
        <v>4.0419</v>
      </c>
      <c r="N477" s="350">
        <v>0.30270000000000002</v>
      </c>
      <c r="O477" s="348">
        <v>-0.84719999999999995</v>
      </c>
      <c r="P477" s="348" t="s">
        <v>430</v>
      </c>
      <c r="Q477" s="348" t="s">
        <v>430</v>
      </c>
      <c r="R477" s="348" t="s">
        <v>430</v>
      </c>
      <c r="S477" s="348">
        <v>0.2462</v>
      </c>
      <c r="T477" s="348">
        <v>13.2148</v>
      </c>
      <c r="U477" s="348">
        <v>-2.706</v>
      </c>
      <c r="V477" s="348">
        <v>1.9271</v>
      </c>
      <c r="W477" s="348">
        <v>-2.0045000000000002</v>
      </c>
      <c r="X477" s="348">
        <v>0.64</v>
      </c>
      <c r="Y477" s="374"/>
      <c r="Z477" s="346">
        <v>108</v>
      </c>
      <c r="AA477" s="346">
        <v>125</v>
      </c>
      <c r="AB477" s="346">
        <v>135</v>
      </c>
      <c r="AC477" s="346">
        <v>118</v>
      </c>
      <c r="AD477" s="346">
        <v>119</v>
      </c>
      <c r="AE477" s="346">
        <v>138</v>
      </c>
      <c r="AF477" s="346">
        <v>67</v>
      </c>
      <c r="AG477" s="346" t="s">
        <v>430</v>
      </c>
      <c r="AH477" s="346" t="s">
        <v>430</v>
      </c>
      <c r="AI477" s="346" t="s">
        <v>430</v>
      </c>
      <c r="AJ477" s="346">
        <v>135</v>
      </c>
      <c r="AK477" s="346">
        <v>134</v>
      </c>
      <c r="AL477" s="346">
        <v>140</v>
      </c>
      <c r="AM477" s="346">
        <v>147</v>
      </c>
      <c r="AN477" s="346">
        <v>92</v>
      </c>
      <c r="AO477" s="373"/>
      <c r="AP477" s="348" t="s">
        <v>430</v>
      </c>
      <c r="AQ477" s="348" t="s">
        <v>430</v>
      </c>
      <c r="AR477" s="348" t="s">
        <v>430</v>
      </c>
      <c r="AS477" s="348" t="s">
        <v>430</v>
      </c>
      <c r="AT477" s="348">
        <v>0.41</v>
      </c>
      <c r="AU477" s="351"/>
      <c r="AV477" s="346" t="s">
        <v>430</v>
      </c>
      <c r="AW477" s="346" t="s">
        <v>430</v>
      </c>
      <c r="AX477" s="346" t="s">
        <v>430</v>
      </c>
      <c r="AY477" s="346" t="s">
        <v>430</v>
      </c>
      <c r="AZ477" s="346">
        <v>124</v>
      </c>
      <c r="BA477" s="374"/>
      <c r="BB477" s="348">
        <v>13.1498909142045</v>
      </c>
      <c r="BC477" s="348">
        <v>0.99766239332680895</v>
      </c>
      <c r="BD477" s="348">
        <v>-2.3512962931164099E-2</v>
      </c>
      <c r="BE477" s="375">
        <v>-4.4257466956499299E-2</v>
      </c>
      <c r="BF477" s="374"/>
      <c r="BG477" s="372">
        <v>5.57E-2</v>
      </c>
      <c r="BH477" s="373"/>
      <c r="BI477" s="843">
        <v>65.180700000000002</v>
      </c>
      <c r="BJ477" s="843">
        <v>19.902000000000001</v>
      </c>
      <c r="BK477" s="843">
        <v>14.680999999999999</v>
      </c>
      <c r="BL477" s="843">
        <v>0.23630000000000001</v>
      </c>
      <c r="BM477" s="373"/>
      <c r="BN477" s="372" t="s">
        <v>4842</v>
      </c>
      <c r="BO477" s="372" t="s">
        <v>2315</v>
      </c>
      <c r="BP477" s="372" t="s">
        <v>4843</v>
      </c>
      <c r="BQ477" s="372" t="s">
        <v>4844</v>
      </c>
      <c r="BR477" s="372" t="s">
        <v>4845</v>
      </c>
      <c r="BS477" s="373"/>
      <c r="BT477" s="354" t="s">
        <v>4704</v>
      </c>
    </row>
    <row r="478" spans="1:72" s="428" customFormat="1" x14ac:dyDescent="0.25">
      <c r="A478" s="345" t="s">
        <v>5746</v>
      </c>
      <c r="B478" s="373"/>
      <c r="C478" s="719">
        <v>45784</v>
      </c>
      <c r="D478" s="373"/>
      <c r="E478" s="346">
        <v>42.254199999999997</v>
      </c>
      <c r="F478" s="373"/>
      <c r="G478" s="347">
        <v>10.8253</v>
      </c>
      <c r="H478" s="374"/>
      <c r="I478" s="348">
        <v>-0.47070000000000001</v>
      </c>
      <c r="J478" s="348">
        <v>-1.9350000000000001</v>
      </c>
      <c r="K478" s="348">
        <v>-4.0285000000000002</v>
      </c>
      <c r="L478" s="348">
        <v>0.93240000000000001</v>
      </c>
      <c r="M478" s="348">
        <v>6.0888</v>
      </c>
      <c r="N478" s="350">
        <v>-0.5978</v>
      </c>
      <c r="O478" s="348" t="s">
        <v>430</v>
      </c>
      <c r="P478" s="348" t="s">
        <v>430</v>
      </c>
      <c r="Q478" s="348" t="s">
        <v>430</v>
      </c>
      <c r="R478" s="348" t="s">
        <v>430</v>
      </c>
      <c r="S478" s="348">
        <v>-0.23130000000000001</v>
      </c>
      <c r="T478" s="348">
        <v>15.383699999999999</v>
      </c>
      <c r="U478" s="348">
        <v>2.4996999999999998</v>
      </c>
      <c r="V478" s="348">
        <v>3.3264</v>
      </c>
      <c r="W478" s="348">
        <v>-2.8946999999999998</v>
      </c>
      <c r="X478" s="348">
        <v>6.0723000000000003</v>
      </c>
      <c r="Y478" s="374"/>
      <c r="Z478" s="346">
        <v>199</v>
      </c>
      <c r="AA478" s="346">
        <v>224</v>
      </c>
      <c r="AB478" s="346">
        <v>160</v>
      </c>
      <c r="AC478" s="346">
        <v>235</v>
      </c>
      <c r="AD478" s="346">
        <v>93</v>
      </c>
      <c r="AE478" s="346">
        <v>151</v>
      </c>
      <c r="AF478" s="346" t="s">
        <v>430</v>
      </c>
      <c r="AG478" s="346" t="s">
        <v>430</v>
      </c>
      <c r="AH478" s="346" t="s">
        <v>430</v>
      </c>
      <c r="AI478" s="346" t="s">
        <v>430</v>
      </c>
      <c r="AJ478" s="346">
        <v>160</v>
      </c>
      <c r="AK478" s="346">
        <v>101</v>
      </c>
      <c r="AL478" s="346">
        <v>93</v>
      </c>
      <c r="AM478" s="346">
        <v>125</v>
      </c>
      <c r="AN478" s="346">
        <v>224</v>
      </c>
      <c r="AO478" s="373"/>
      <c r="AP478" s="348" t="s">
        <v>430</v>
      </c>
      <c r="AQ478" s="348" t="s">
        <v>430</v>
      </c>
      <c r="AR478" s="348" t="s">
        <v>430</v>
      </c>
      <c r="AS478" s="348" t="s">
        <v>430</v>
      </c>
      <c r="AT478" s="348">
        <v>2.2799999999999998</v>
      </c>
      <c r="AU478" s="351"/>
      <c r="AV478" s="346" t="s">
        <v>430</v>
      </c>
      <c r="AW478" s="346" t="s">
        <v>430</v>
      </c>
      <c r="AX478" s="346" t="s">
        <v>430</v>
      </c>
      <c r="AY478" s="346" t="s">
        <v>430</v>
      </c>
      <c r="AZ478" s="346">
        <v>103</v>
      </c>
      <c r="BA478" s="374"/>
      <c r="BB478" s="348">
        <v>17.5603153976529</v>
      </c>
      <c r="BC478" s="348">
        <v>0.99377327058867004</v>
      </c>
      <c r="BD478" s="348">
        <v>1.44728121787248E-2</v>
      </c>
      <c r="BE478" s="375">
        <v>-0.10770121728943299</v>
      </c>
      <c r="BF478" s="374"/>
      <c r="BG478" s="372">
        <v>0.54</v>
      </c>
      <c r="BH478" s="373"/>
      <c r="BI478" s="843">
        <v>42.460999999999999</v>
      </c>
      <c r="BJ478" s="843">
        <v>30.7989</v>
      </c>
      <c r="BK478" s="843">
        <v>26.418099999999999</v>
      </c>
      <c r="BL478" s="843">
        <v>0.32200000000000001</v>
      </c>
      <c r="BM478" s="373"/>
      <c r="BN478" s="372" t="s">
        <v>5298</v>
      </c>
      <c r="BO478" s="372" t="s">
        <v>5299</v>
      </c>
      <c r="BP478" s="372" t="s">
        <v>5241</v>
      </c>
      <c r="BQ478" s="372" t="s">
        <v>5300</v>
      </c>
      <c r="BR478" s="372" t="s">
        <v>5301</v>
      </c>
      <c r="BS478" s="373"/>
      <c r="BT478" s="354" t="s">
        <v>555</v>
      </c>
    </row>
    <row r="479" spans="1:72" s="428" customFormat="1" x14ac:dyDescent="0.25">
      <c r="A479" s="345" t="s">
        <v>5747</v>
      </c>
      <c r="B479" s="373"/>
      <c r="C479" s="719">
        <v>45895</v>
      </c>
      <c r="D479" s="373"/>
      <c r="E479" s="346">
        <v>42.197099999999999</v>
      </c>
      <c r="F479" s="373"/>
      <c r="G479" s="347">
        <v>11.2622</v>
      </c>
      <c r="H479" s="374"/>
      <c r="I479" s="348">
        <v>-0.58169999999999999</v>
      </c>
      <c r="J479" s="348">
        <v>-0.9577</v>
      </c>
      <c r="K479" s="348">
        <v>-3.2208000000000001</v>
      </c>
      <c r="L479" s="348">
        <v>4.4915000000000003</v>
      </c>
      <c r="M479" s="348">
        <v>5.3566000000000003</v>
      </c>
      <c r="N479" s="350">
        <v>8.9641000000000002</v>
      </c>
      <c r="O479" s="348" t="s">
        <v>430</v>
      </c>
      <c r="P479" s="348" t="s">
        <v>430</v>
      </c>
      <c r="Q479" s="348" t="s">
        <v>430</v>
      </c>
      <c r="R479" s="348" t="s">
        <v>430</v>
      </c>
      <c r="S479" s="348">
        <v>1.7804</v>
      </c>
      <c r="T479" s="348">
        <v>15.309900000000001</v>
      </c>
      <c r="U479" s="348">
        <v>5.1882999999999999</v>
      </c>
      <c r="V479" s="348">
        <v>9.6814</v>
      </c>
      <c r="W479" s="348">
        <v>-2.8123999999999998</v>
      </c>
      <c r="X479" s="348">
        <v>12.094799999999999</v>
      </c>
      <c r="Y479" s="374"/>
      <c r="Z479" s="346">
        <v>203</v>
      </c>
      <c r="AA479" s="346">
        <v>92</v>
      </c>
      <c r="AB479" s="346">
        <v>138</v>
      </c>
      <c r="AC479" s="346">
        <v>95</v>
      </c>
      <c r="AD479" s="346">
        <v>98</v>
      </c>
      <c r="AE479" s="346">
        <v>30</v>
      </c>
      <c r="AF479" s="346" t="s">
        <v>430</v>
      </c>
      <c r="AG479" s="346" t="s">
        <v>430</v>
      </c>
      <c r="AH479" s="346" t="s">
        <v>430</v>
      </c>
      <c r="AI479" s="346" t="s">
        <v>430</v>
      </c>
      <c r="AJ479" s="346">
        <v>68</v>
      </c>
      <c r="AK479" s="346">
        <v>102</v>
      </c>
      <c r="AL479" s="346">
        <v>45</v>
      </c>
      <c r="AM479" s="346">
        <v>45</v>
      </c>
      <c r="AN479" s="346">
        <v>217</v>
      </c>
      <c r="AO479" s="373"/>
      <c r="AP479" s="348" t="s">
        <v>430</v>
      </c>
      <c r="AQ479" s="348" t="s">
        <v>430</v>
      </c>
      <c r="AR479" s="348" t="s">
        <v>430</v>
      </c>
      <c r="AS479" s="348" t="s">
        <v>430</v>
      </c>
      <c r="AT479" s="348">
        <v>8.92</v>
      </c>
      <c r="AU479" s="351"/>
      <c r="AV479" s="346" t="s">
        <v>430</v>
      </c>
      <c r="AW479" s="346" t="s">
        <v>430</v>
      </c>
      <c r="AX479" s="346" t="s">
        <v>430</v>
      </c>
      <c r="AY479" s="346" t="s">
        <v>430</v>
      </c>
      <c r="AZ479" s="346">
        <v>61</v>
      </c>
      <c r="BA479" s="374"/>
      <c r="BB479" s="348">
        <v>10.563205997661999</v>
      </c>
      <c r="BC479" s="348">
        <v>0.99554779112527303</v>
      </c>
      <c r="BD479" s="348">
        <v>3.1144705943533298E-2</v>
      </c>
      <c r="BE479" s="375">
        <v>-2.79555259286926E-2</v>
      </c>
      <c r="BF479" s="374"/>
      <c r="BG479" s="372">
        <v>8.6099999999999996E-2</v>
      </c>
      <c r="BH479" s="373"/>
      <c r="BI479" s="843">
        <v>69.226299999999995</v>
      </c>
      <c r="BJ479" s="843">
        <v>28.297499999999999</v>
      </c>
      <c r="BK479" s="843">
        <v>2.4188900000000002</v>
      </c>
      <c r="BL479" s="843">
        <v>5.731E-2</v>
      </c>
      <c r="BM479" s="373"/>
      <c r="BN479" s="372" t="s">
        <v>5303</v>
      </c>
      <c r="BO479" s="372" t="s">
        <v>5162</v>
      </c>
      <c r="BP479" s="372" t="s">
        <v>5163</v>
      </c>
      <c r="BQ479" s="372" t="s">
        <v>5164</v>
      </c>
      <c r="BR479" s="372" t="s">
        <v>5304</v>
      </c>
      <c r="BS479" s="373"/>
      <c r="BT479" s="354" t="s">
        <v>555</v>
      </c>
    </row>
    <row r="480" spans="1:72" s="428" customFormat="1" x14ac:dyDescent="0.25">
      <c r="A480" s="345" t="s">
        <v>5748</v>
      </c>
      <c r="B480" s="373"/>
      <c r="C480" s="719">
        <v>46020</v>
      </c>
      <c r="D480" s="373"/>
      <c r="E480" s="841">
        <v>42.49</v>
      </c>
      <c r="F480" s="373"/>
      <c r="G480" s="347">
        <v>9.6562000000000001</v>
      </c>
      <c r="H480" s="374"/>
      <c r="I480" s="348">
        <v>-0.1241</v>
      </c>
      <c r="J480" s="348">
        <v>-1.3354999999999999</v>
      </c>
      <c r="K480" s="348">
        <v>-4.6424000000000003</v>
      </c>
      <c r="L480" s="348">
        <v>5.7704000000000004</v>
      </c>
      <c r="M480" s="348">
        <v>5.7217000000000002</v>
      </c>
      <c r="N480" s="350" t="s">
        <v>430</v>
      </c>
      <c r="O480" s="348" t="s">
        <v>430</v>
      </c>
      <c r="P480" s="348" t="s">
        <v>430</v>
      </c>
      <c r="Q480" s="348" t="s">
        <v>430</v>
      </c>
      <c r="R480" s="348" t="s">
        <v>430</v>
      </c>
      <c r="S480" s="348">
        <v>1.921</v>
      </c>
      <c r="T480" s="348">
        <v>15.600199999999999</v>
      </c>
      <c r="U480" s="348">
        <v>-4.1816000000000004</v>
      </c>
      <c r="V480" s="348" t="s">
        <v>430</v>
      </c>
      <c r="W480" s="348">
        <v>-2.8551000000000002</v>
      </c>
      <c r="X480" s="348">
        <v>-3.4380000000000002</v>
      </c>
      <c r="Y480" s="374"/>
      <c r="Z480" s="346">
        <v>120</v>
      </c>
      <c r="AA480" s="346">
        <v>136</v>
      </c>
      <c r="AB480" s="346">
        <v>224</v>
      </c>
      <c r="AC480" s="346">
        <v>51</v>
      </c>
      <c r="AD480" s="346">
        <v>95</v>
      </c>
      <c r="AE480" s="346" t="s">
        <v>430</v>
      </c>
      <c r="AF480" s="346" t="s">
        <v>430</v>
      </c>
      <c r="AG480" s="346" t="s">
        <v>430</v>
      </c>
      <c r="AH480" s="346" t="s">
        <v>430</v>
      </c>
      <c r="AI480" s="346" t="s">
        <v>430</v>
      </c>
      <c r="AJ480" s="346">
        <v>62</v>
      </c>
      <c r="AK480" s="346">
        <v>98</v>
      </c>
      <c r="AL480" s="346">
        <v>157</v>
      </c>
      <c r="AM480" s="346" t="s">
        <v>430</v>
      </c>
      <c r="AN480" s="346">
        <v>222</v>
      </c>
      <c r="AO480" s="373"/>
      <c r="AP480" s="348" t="s">
        <v>430</v>
      </c>
      <c r="AQ480" s="348" t="s">
        <v>430</v>
      </c>
      <c r="AR480" s="348" t="s">
        <v>430</v>
      </c>
      <c r="AS480" s="348" t="s">
        <v>430</v>
      </c>
      <c r="AT480" s="348" t="s">
        <v>430</v>
      </c>
      <c r="AU480" s="351"/>
      <c r="AV480" s="346" t="s">
        <v>430</v>
      </c>
      <c r="AW480" s="346" t="s">
        <v>430</v>
      </c>
      <c r="AX480" s="346" t="s">
        <v>430</v>
      </c>
      <c r="AY480" s="346" t="s">
        <v>430</v>
      </c>
      <c r="AZ480" s="346" t="s">
        <v>430</v>
      </c>
      <c r="BA480" s="374"/>
      <c r="BB480" s="348">
        <v>17.869192712754302</v>
      </c>
      <c r="BC480" s="348">
        <v>0</v>
      </c>
      <c r="BD480" s="348">
        <v>-2.9417592255393199E-2</v>
      </c>
      <c r="BE480" s="375" t="s">
        <v>430</v>
      </c>
      <c r="BF480" s="374"/>
      <c r="BG480" s="372" t="s">
        <v>430</v>
      </c>
      <c r="BH480" s="373"/>
      <c r="BI480" s="348">
        <v>45.951999999999998</v>
      </c>
      <c r="BJ480" s="348">
        <v>32.174399999999999</v>
      </c>
      <c r="BK480" s="348">
        <v>21.9998</v>
      </c>
      <c r="BL480" s="348">
        <v>-0.12620000000000001</v>
      </c>
      <c r="BM480" s="373"/>
      <c r="BN480" s="372" t="s">
        <v>5306</v>
      </c>
      <c r="BO480" s="372" t="s">
        <v>5307</v>
      </c>
      <c r="BP480" s="372" t="s">
        <v>5308</v>
      </c>
      <c r="BQ480" s="372" t="s">
        <v>5309</v>
      </c>
      <c r="BR480" s="372" t="s">
        <v>5310</v>
      </c>
      <c r="BS480" s="373"/>
      <c r="BT480" s="354" t="s">
        <v>4704</v>
      </c>
    </row>
    <row r="481" spans="1:72" s="428" customFormat="1" x14ac:dyDescent="0.25">
      <c r="A481" s="345" t="s">
        <v>5749</v>
      </c>
      <c r="B481" s="373"/>
      <c r="C481" s="719">
        <v>45728</v>
      </c>
      <c r="D481" s="373"/>
      <c r="E481" s="346">
        <v>42.7</v>
      </c>
      <c r="F481" s="373"/>
      <c r="G481" s="347">
        <v>12.449299999999999</v>
      </c>
      <c r="H481" s="374"/>
      <c r="I481" s="348">
        <v>0.23749999999999999</v>
      </c>
      <c r="J481" s="348">
        <v>0.83430000000000004</v>
      </c>
      <c r="K481" s="348">
        <v>2.4912000000000001</v>
      </c>
      <c r="L481" s="348">
        <v>12.3127</v>
      </c>
      <c r="M481" s="348">
        <v>21.290900000000001</v>
      </c>
      <c r="N481" s="350">
        <v>8.2264999999999997</v>
      </c>
      <c r="O481" s="348" t="s">
        <v>430</v>
      </c>
      <c r="P481" s="348" t="s">
        <v>430</v>
      </c>
      <c r="Q481" s="348" t="s">
        <v>430</v>
      </c>
      <c r="R481" s="348" t="s">
        <v>430</v>
      </c>
      <c r="S481" s="348">
        <v>6.7968000000000002</v>
      </c>
      <c r="T481" s="348">
        <v>31.389600000000002</v>
      </c>
      <c r="U481" s="348">
        <v>12.421200000000001</v>
      </c>
      <c r="V481" s="348">
        <v>11.032500000000001</v>
      </c>
      <c r="W481" s="348">
        <v>1.1990000000000001</v>
      </c>
      <c r="X481" s="348">
        <v>15.741199999999999</v>
      </c>
      <c r="Y481" s="374"/>
      <c r="Z481" s="346">
        <v>20</v>
      </c>
      <c r="AA481" s="346">
        <v>6</v>
      </c>
      <c r="AB481" s="346">
        <v>2</v>
      </c>
      <c r="AC481" s="346">
        <v>9</v>
      </c>
      <c r="AD481" s="346">
        <v>7</v>
      </c>
      <c r="AE481" s="346">
        <v>35</v>
      </c>
      <c r="AF481" s="346" t="s">
        <v>430</v>
      </c>
      <c r="AG481" s="346" t="s">
        <v>430</v>
      </c>
      <c r="AH481" s="346" t="s">
        <v>430</v>
      </c>
      <c r="AI481" s="346" t="s">
        <v>430</v>
      </c>
      <c r="AJ481" s="346">
        <v>15</v>
      </c>
      <c r="AK481" s="346">
        <v>10</v>
      </c>
      <c r="AL481" s="346">
        <v>19</v>
      </c>
      <c r="AM481" s="346">
        <v>26</v>
      </c>
      <c r="AN481" s="346">
        <v>2</v>
      </c>
      <c r="AO481" s="373"/>
      <c r="AP481" s="348" t="s">
        <v>430</v>
      </c>
      <c r="AQ481" s="348" t="s">
        <v>430</v>
      </c>
      <c r="AR481" s="348" t="s">
        <v>430</v>
      </c>
      <c r="AS481" s="348" t="s">
        <v>430</v>
      </c>
      <c r="AT481" s="348">
        <v>24.47</v>
      </c>
      <c r="AU481" s="351"/>
      <c r="AV481" s="346" t="s">
        <v>430</v>
      </c>
      <c r="AW481" s="346" t="s">
        <v>430</v>
      </c>
      <c r="AX481" s="346" t="s">
        <v>430</v>
      </c>
      <c r="AY481" s="346" t="s">
        <v>430</v>
      </c>
      <c r="AZ481" s="346">
        <v>14</v>
      </c>
      <c r="BA481" s="374"/>
      <c r="BB481" s="348">
        <v>21.222847409825</v>
      </c>
      <c r="BC481" s="348">
        <v>0.99394643558020501</v>
      </c>
      <c r="BD481" s="348">
        <v>4.9631018819158303E-2</v>
      </c>
      <c r="BE481" s="375">
        <v>-7.8856749638721996E-2</v>
      </c>
      <c r="BF481" s="374"/>
      <c r="BG481" s="372">
        <v>0.33529999999999999</v>
      </c>
      <c r="BH481" s="373"/>
      <c r="BI481" s="348" t="s">
        <v>430</v>
      </c>
      <c r="BJ481" s="843">
        <v>6.2661699999999998</v>
      </c>
      <c r="BK481" s="843">
        <v>93.611999999999995</v>
      </c>
      <c r="BL481" s="843">
        <v>0.12182999999999999</v>
      </c>
      <c r="BM481" s="373"/>
      <c r="BN481" s="372" t="s">
        <v>5312</v>
      </c>
      <c r="BO481" s="372" t="s">
        <v>5313</v>
      </c>
      <c r="BP481" s="372" t="s">
        <v>5314</v>
      </c>
      <c r="BQ481" s="372" t="s">
        <v>5315</v>
      </c>
      <c r="BR481" s="372" t="s">
        <v>5316</v>
      </c>
      <c r="BS481" s="373"/>
      <c r="BT481" s="354" t="s">
        <v>555</v>
      </c>
    </row>
    <row r="482" spans="1:72" s="428" customFormat="1" x14ac:dyDescent="0.25">
      <c r="A482" s="345" t="s">
        <v>5750</v>
      </c>
      <c r="B482" s="373"/>
      <c r="C482" s="719">
        <v>45792</v>
      </c>
      <c r="D482" s="373"/>
      <c r="E482" s="841">
        <v>40.659999999999997</v>
      </c>
      <c r="F482" s="373"/>
      <c r="G482" s="347">
        <v>11.8005</v>
      </c>
      <c r="H482" s="374"/>
      <c r="I482" s="348">
        <v>-0.41099999999999998</v>
      </c>
      <c r="J482" s="348">
        <v>0.48370000000000002</v>
      </c>
      <c r="K482" s="348">
        <v>3.9279999999999999</v>
      </c>
      <c r="L482" s="348">
        <v>18.547899999999998</v>
      </c>
      <c r="M482" s="348">
        <v>23.3704</v>
      </c>
      <c r="N482" s="350">
        <v>8.2226999999999997</v>
      </c>
      <c r="O482" s="348" t="s">
        <v>430</v>
      </c>
      <c r="P482" s="348" t="s">
        <v>430</v>
      </c>
      <c r="Q482" s="348" t="s">
        <v>430</v>
      </c>
      <c r="R482" s="348" t="s">
        <v>430</v>
      </c>
      <c r="S482" s="348">
        <v>11.864699999999999</v>
      </c>
      <c r="T482" s="348">
        <v>30.571200000000001</v>
      </c>
      <c r="U482" s="348">
        <v>6.7831999999999999</v>
      </c>
      <c r="V482" s="348">
        <v>11.6457</v>
      </c>
      <c r="W482" s="348">
        <v>-0.92020000000000002</v>
      </c>
      <c r="X482" s="348">
        <v>13.327299999999999</v>
      </c>
      <c r="Y482" s="374"/>
      <c r="Z482" s="346">
        <v>179</v>
      </c>
      <c r="AA482" s="346">
        <v>22</v>
      </c>
      <c r="AB482" s="346">
        <v>1</v>
      </c>
      <c r="AC482" s="346">
        <v>1</v>
      </c>
      <c r="AD482" s="346">
        <v>5</v>
      </c>
      <c r="AE482" s="346">
        <v>36</v>
      </c>
      <c r="AF482" s="346" t="s">
        <v>430</v>
      </c>
      <c r="AG482" s="346" t="s">
        <v>430</v>
      </c>
      <c r="AH482" s="346" t="s">
        <v>430</v>
      </c>
      <c r="AI482" s="346" t="s">
        <v>430</v>
      </c>
      <c r="AJ482" s="346">
        <v>1</v>
      </c>
      <c r="AK482" s="346">
        <v>11</v>
      </c>
      <c r="AL482" s="346">
        <v>34</v>
      </c>
      <c r="AM482" s="346">
        <v>23</v>
      </c>
      <c r="AN482" s="346">
        <v>37</v>
      </c>
      <c r="AO482" s="373"/>
      <c r="AP482" s="348" t="s">
        <v>430</v>
      </c>
      <c r="AQ482" s="348" t="s">
        <v>430</v>
      </c>
      <c r="AR482" s="348" t="s">
        <v>430</v>
      </c>
      <c r="AS482" s="348" t="s">
        <v>430</v>
      </c>
      <c r="AT482" s="348">
        <v>23.6</v>
      </c>
      <c r="AU482" s="351"/>
      <c r="AV482" s="346" t="s">
        <v>430</v>
      </c>
      <c r="AW482" s="346" t="s">
        <v>430</v>
      </c>
      <c r="AX482" s="346" t="s">
        <v>430</v>
      </c>
      <c r="AY482" s="346" t="s">
        <v>430</v>
      </c>
      <c r="AZ482" s="346">
        <v>15</v>
      </c>
      <c r="BA482" s="374"/>
      <c r="BB482" s="348">
        <v>18.374618930662599</v>
      </c>
      <c r="BC482" s="348">
        <v>0.99791528410465702</v>
      </c>
      <c r="BD482" s="348">
        <v>2.0217480470296801E-2</v>
      </c>
      <c r="BE482" s="375">
        <v>-4.5092210027945397E-2</v>
      </c>
      <c r="BF482" s="374"/>
      <c r="BG482" s="372">
        <v>0.31090000000000001</v>
      </c>
      <c r="BH482" s="373"/>
      <c r="BI482" s="843">
        <v>39.095199999999998</v>
      </c>
      <c r="BJ482" s="843">
        <v>50.411200000000001</v>
      </c>
      <c r="BK482" s="843">
        <v>10.3362</v>
      </c>
      <c r="BL482" s="843">
        <v>0.15740000000000001</v>
      </c>
      <c r="BM482" s="373"/>
      <c r="BN482" s="372" t="s">
        <v>5318</v>
      </c>
      <c r="BO482" s="372" t="s">
        <v>5319</v>
      </c>
      <c r="BP482" s="372" t="s">
        <v>5320</v>
      </c>
      <c r="BQ482" s="372" t="s">
        <v>5321</v>
      </c>
      <c r="BR482" s="372" t="s">
        <v>5322</v>
      </c>
      <c r="BS482" s="373"/>
      <c r="BT482" s="354" t="s">
        <v>4782</v>
      </c>
    </row>
    <row r="483" spans="1:72" s="428" customFormat="1" x14ac:dyDescent="0.25">
      <c r="A483" s="345" t="s">
        <v>5751</v>
      </c>
      <c r="B483" s="373"/>
      <c r="C483" s="719">
        <v>45434</v>
      </c>
      <c r="D483" s="373"/>
      <c r="E483" s="346">
        <v>39.563600000000001</v>
      </c>
      <c r="F483" s="373"/>
      <c r="G483" s="347">
        <v>10.1167</v>
      </c>
      <c r="H483" s="374"/>
      <c r="I483" s="348">
        <v>-6.2199999999999998E-2</v>
      </c>
      <c r="J483" s="348">
        <v>-1.4351</v>
      </c>
      <c r="K483" s="348">
        <v>-5.5582000000000003</v>
      </c>
      <c r="L483" s="348">
        <v>2.7650000000000001</v>
      </c>
      <c r="M483" s="348">
        <v>3.5274000000000001</v>
      </c>
      <c r="N483" s="350">
        <v>-10.797700000000001</v>
      </c>
      <c r="O483" s="348">
        <v>-7.8103999999999996</v>
      </c>
      <c r="P483" s="348" t="s">
        <v>430</v>
      </c>
      <c r="Q483" s="348" t="s">
        <v>430</v>
      </c>
      <c r="R483" s="348" t="s">
        <v>430</v>
      </c>
      <c r="S483" s="348">
        <v>-1.2426999999999999</v>
      </c>
      <c r="T483" s="348">
        <v>11.2288</v>
      </c>
      <c r="U483" s="348">
        <v>-7.3418000000000001</v>
      </c>
      <c r="V483" s="348">
        <v>-7.1505000000000001</v>
      </c>
      <c r="W483" s="348">
        <v>-2.5112999999999999</v>
      </c>
      <c r="X483" s="348">
        <v>0.50480000000000003</v>
      </c>
      <c r="Y483" s="374"/>
      <c r="Z483" s="346">
        <v>111</v>
      </c>
      <c r="AA483" s="346">
        <v>161</v>
      </c>
      <c r="AB483" s="346">
        <v>235</v>
      </c>
      <c r="AC483" s="346">
        <v>154</v>
      </c>
      <c r="AD483" s="346">
        <v>125</v>
      </c>
      <c r="AE483" s="346">
        <v>224</v>
      </c>
      <c r="AF483" s="346">
        <v>135</v>
      </c>
      <c r="AG483" s="346" t="s">
        <v>430</v>
      </c>
      <c r="AH483" s="346" t="s">
        <v>430</v>
      </c>
      <c r="AI483" s="346" t="s">
        <v>430</v>
      </c>
      <c r="AJ483" s="346">
        <v>187</v>
      </c>
      <c r="AK483" s="346">
        <v>154</v>
      </c>
      <c r="AL483" s="346">
        <v>190</v>
      </c>
      <c r="AM483" s="346">
        <v>222</v>
      </c>
      <c r="AN483" s="346">
        <v>166</v>
      </c>
      <c r="AO483" s="373"/>
      <c r="AP483" s="348" t="s">
        <v>430</v>
      </c>
      <c r="AQ483" s="348" t="s">
        <v>430</v>
      </c>
      <c r="AR483" s="348" t="s">
        <v>430</v>
      </c>
      <c r="AS483" s="348" t="s">
        <v>430</v>
      </c>
      <c r="AT483" s="348">
        <v>-5.87</v>
      </c>
      <c r="AU483" s="351"/>
      <c r="AV483" s="346" t="s">
        <v>430</v>
      </c>
      <c r="AW483" s="346" t="s">
        <v>430</v>
      </c>
      <c r="AX483" s="346" t="s">
        <v>430</v>
      </c>
      <c r="AY483" s="346" t="s">
        <v>430</v>
      </c>
      <c r="AZ483" s="346">
        <v>180</v>
      </c>
      <c r="BA483" s="374"/>
      <c r="BB483" s="348">
        <v>14.444767026219999</v>
      </c>
      <c r="BC483" s="348">
        <v>0.99871344841738197</v>
      </c>
      <c r="BD483" s="348">
        <v>-3.0364985395719302E-2</v>
      </c>
      <c r="BE483" s="375">
        <v>-4.6031438000738299E-2</v>
      </c>
      <c r="BF483" s="374"/>
      <c r="BG483" s="372">
        <v>4.6300000000000001E-2</v>
      </c>
      <c r="BH483" s="373"/>
      <c r="BI483" s="843">
        <v>76.040599999999998</v>
      </c>
      <c r="BJ483" s="843">
        <v>23.001100000000001</v>
      </c>
      <c r="BK483" s="843">
        <v>0.71498600000000001</v>
      </c>
      <c r="BL483" s="843">
        <v>0.243314</v>
      </c>
      <c r="BM483" s="373"/>
      <c r="BN483" s="372" t="s">
        <v>5324</v>
      </c>
      <c r="BO483" s="372" t="s">
        <v>5325</v>
      </c>
      <c r="BP483" s="372" t="s">
        <v>5326</v>
      </c>
      <c r="BQ483" s="372" t="s">
        <v>5327</v>
      </c>
      <c r="BR483" s="372" t="s">
        <v>5328</v>
      </c>
      <c r="BS483" s="373"/>
      <c r="BT483" s="354" t="s">
        <v>463</v>
      </c>
    </row>
    <row r="484" spans="1:72" s="428" customFormat="1" ht="11" x14ac:dyDescent="0.3">
      <c r="A484" s="845" t="s">
        <v>5752</v>
      </c>
      <c r="B484" s="846"/>
      <c r="C484" s="847">
        <v>45775</v>
      </c>
      <c r="D484" s="846"/>
      <c r="E484" s="848">
        <v>39.532200000000003</v>
      </c>
      <c r="F484" s="846"/>
      <c r="G484" s="849">
        <v>8.86</v>
      </c>
      <c r="H484" s="851"/>
      <c r="I484" s="850">
        <v>0.29430000000000001</v>
      </c>
      <c r="J484" s="850">
        <v>-2.7763</v>
      </c>
      <c r="K484" s="850">
        <v>-4.7209000000000003</v>
      </c>
      <c r="L484" s="850">
        <v>-0.1353</v>
      </c>
      <c r="M484" s="850">
        <v>-5.7245999999999997</v>
      </c>
      <c r="N484" s="852">
        <v>-10.041600000000001</v>
      </c>
      <c r="O484" s="850" t="s">
        <v>430</v>
      </c>
      <c r="P484" s="850" t="s">
        <v>430</v>
      </c>
      <c r="Q484" s="850" t="s">
        <v>430</v>
      </c>
      <c r="R484" s="850" t="s">
        <v>430</v>
      </c>
      <c r="S484" s="850">
        <v>-1.643</v>
      </c>
      <c r="T484" s="850">
        <v>2.4277000000000002</v>
      </c>
      <c r="U484" s="850">
        <v>-16.328299999999999</v>
      </c>
      <c r="V484" s="850">
        <v>-8.8102</v>
      </c>
      <c r="W484" s="850">
        <v>-2.9891999999999999</v>
      </c>
      <c r="X484" s="850">
        <v>-8.4166000000000007</v>
      </c>
      <c r="Y484" s="851"/>
      <c r="Z484" s="848">
        <v>18</v>
      </c>
      <c r="AA484" s="848">
        <v>245</v>
      </c>
      <c r="AB484" s="848">
        <v>225</v>
      </c>
      <c r="AC484" s="848">
        <v>241</v>
      </c>
      <c r="AD484" s="848">
        <v>246</v>
      </c>
      <c r="AE484" s="848">
        <v>223</v>
      </c>
      <c r="AF484" s="848" t="s">
        <v>430</v>
      </c>
      <c r="AG484" s="848" t="s">
        <v>430</v>
      </c>
      <c r="AH484" s="848" t="s">
        <v>430</v>
      </c>
      <c r="AI484" s="848" t="s">
        <v>430</v>
      </c>
      <c r="AJ484" s="848">
        <v>218</v>
      </c>
      <c r="AK484" s="848">
        <v>242</v>
      </c>
      <c r="AL484" s="848">
        <v>238</v>
      </c>
      <c r="AM484" s="848">
        <v>225</v>
      </c>
      <c r="AN484" s="848">
        <v>228</v>
      </c>
      <c r="AO484" s="846"/>
      <c r="AP484" s="850" t="s">
        <v>430</v>
      </c>
      <c r="AQ484" s="850" t="s">
        <v>430</v>
      </c>
      <c r="AR484" s="850" t="s">
        <v>430</v>
      </c>
      <c r="AS484" s="850" t="s">
        <v>430</v>
      </c>
      <c r="AT484" s="850">
        <v>-15.36</v>
      </c>
      <c r="AU484" s="853"/>
      <c r="AV484" s="848" t="s">
        <v>430</v>
      </c>
      <c r="AW484" s="848" t="s">
        <v>430</v>
      </c>
      <c r="AX484" s="848" t="s">
        <v>430</v>
      </c>
      <c r="AY484" s="848" t="s">
        <v>430</v>
      </c>
      <c r="AZ484" s="848">
        <v>227</v>
      </c>
      <c r="BA484" s="851"/>
      <c r="BB484" s="850">
        <v>11.6878718763294</v>
      </c>
      <c r="BC484" s="850">
        <v>0.99719457545745804</v>
      </c>
      <c r="BD484" s="850">
        <v>-9.2035913397686006E-2</v>
      </c>
      <c r="BE484" s="856">
        <v>-2.9731894343869102E-2</v>
      </c>
      <c r="BF484" s="851"/>
      <c r="BG484" s="859">
        <v>0.1179</v>
      </c>
      <c r="BH484" s="846"/>
      <c r="BI484" s="850">
        <v>99.642399999999995</v>
      </c>
      <c r="BJ484" s="850" t="s">
        <v>430</v>
      </c>
      <c r="BK484" s="850" t="s">
        <v>430</v>
      </c>
      <c r="BL484" s="850">
        <v>0.35759999999999997</v>
      </c>
      <c r="BM484" s="846"/>
      <c r="BN484" s="859" t="s">
        <v>5330</v>
      </c>
      <c r="BO484" s="859" t="s">
        <v>5331</v>
      </c>
      <c r="BP484" s="859" t="s">
        <v>5332</v>
      </c>
      <c r="BQ484" s="859" t="s">
        <v>5333</v>
      </c>
      <c r="BR484" s="859" t="s">
        <v>5334</v>
      </c>
      <c r="BS484" s="846"/>
      <c r="BT484" s="860" t="s">
        <v>555</v>
      </c>
    </row>
    <row r="485" spans="1:72" s="428" customFormat="1" x14ac:dyDescent="0.25">
      <c r="A485" s="345" t="s">
        <v>5753</v>
      </c>
      <c r="B485" s="373"/>
      <c r="C485" s="719">
        <v>45792</v>
      </c>
      <c r="D485" s="373"/>
      <c r="E485" s="346">
        <v>37.457599999999999</v>
      </c>
      <c r="F485" s="373"/>
      <c r="G485" s="347">
        <v>9.5966000000000005</v>
      </c>
      <c r="H485" s="374"/>
      <c r="I485" s="348">
        <v>0.1973</v>
      </c>
      <c r="J485" s="348">
        <v>-1.6459999999999999</v>
      </c>
      <c r="K485" s="348">
        <v>-4.4847999999999999</v>
      </c>
      <c r="L485" s="348">
        <v>1.6331</v>
      </c>
      <c r="M485" s="348">
        <v>-2.2490999999999999</v>
      </c>
      <c r="N485" s="350">
        <v>-5.4512999999999998</v>
      </c>
      <c r="O485" s="348" t="s">
        <v>430</v>
      </c>
      <c r="P485" s="348" t="s">
        <v>430</v>
      </c>
      <c r="Q485" s="348" t="s">
        <v>430</v>
      </c>
      <c r="R485" s="348" t="s">
        <v>430</v>
      </c>
      <c r="S485" s="348">
        <v>-1.3801000000000001</v>
      </c>
      <c r="T485" s="348">
        <v>5.8152999999999997</v>
      </c>
      <c r="U485" s="348">
        <v>-9.2863000000000007</v>
      </c>
      <c r="V485" s="348">
        <v>-4.0762</v>
      </c>
      <c r="W485" s="348">
        <v>-2.4794999999999998</v>
      </c>
      <c r="X485" s="348">
        <v>-3.0636999999999999</v>
      </c>
      <c r="Y485" s="374"/>
      <c r="Z485" s="346">
        <v>30</v>
      </c>
      <c r="AA485" s="346">
        <v>203</v>
      </c>
      <c r="AB485" s="346">
        <v>197</v>
      </c>
      <c r="AC485" s="346">
        <v>221</v>
      </c>
      <c r="AD485" s="346">
        <v>193</v>
      </c>
      <c r="AE485" s="346">
        <v>196</v>
      </c>
      <c r="AF485" s="346" t="s">
        <v>430</v>
      </c>
      <c r="AG485" s="346" t="s">
        <v>430</v>
      </c>
      <c r="AH485" s="346" t="s">
        <v>430</v>
      </c>
      <c r="AI485" s="346" t="s">
        <v>430</v>
      </c>
      <c r="AJ485" s="346">
        <v>209</v>
      </c>
      <c r="AK485" s="346">
        <v>220</v>
      </c>
      <c r="AL485" s="346">
        <v>193</v>
      </c>
      <c r="AM485" s="346">
        <v>199</v>
      </c>
      <c r="AN485" s="346">
        <v>151</v>
      </c>
      <c r="AO485" s="373"/>
      <c r="AP485" s="348" t="s">
        <v>430</v>
      </c>
      <c r="AQ485" s="348" t="s">
        <v>430</v>
      </c>
      <c r="AR485" s="348" t="s">
        <v>430</v>
      </c>
      <c r="AS485" s="348" t="s">
        <v>430</v>
      </c>
      <c r="AT485" s="348">
        <v>-8.92</v>
      </c>
      <c r="AU485" s="351"/>
      <c r="AV485" s="346" t="s">
        <v>430</v>
      </c>
      <c r="AW485" s="346" t="s">
        <v>430</v>
      </c>
      <c r="AX485" s="346" t="s">
        <v>430</v>
      </c>
      <c r="AY485" s="346" t="s">
        <v>430</v>
      </c>
      <c r="AZ485" s="346">
        <v>206</v>
      </c>
      <c r="BA485" s="374"/>
      <c r="BB485" s="348">
        <v>10.505735369280799</v>
      </c>
      <c r="BC485" s="348">
        <v>0.99691971992417405</v>
      </c>
      <c r="BD485" s="348">
        <v>-7.28174555031222E-2</v>
      </c>
      <c r="BE485" s="375">
        <v>-4.1915559405289002E-2</v>
      </c>
      <c r="BF485" s="374"/>
      <c r="BG485" s="372">
        <v>0.4194</v>
      </c>
      <c r="BH485" s="373"/>
      <c r="BI485" s="843">
        <v>98.339200000000005</v>
      </c>
      <c r="BJ485" s="843">
        <v>1.3559399999999999</v>
      </c>
      <c r="BK485" s="348" t="s">
        <v>430</v>
      </c>
      <c r="BL485" s="843">
        <v>0.30486000000000002</v>
      </c>
      <c r="BM485" s="373"/>
      <c r="BN485" s="372" t="s">
        <v>5336</v>
      </c>
      <c r="BO485" s="372" t="s">
        <v>2924</v>
      </c>
      <c r="BP485" s="372" t="s">
        <v>4387</v>
      </c>
      <c r="BQ485" s="372" t="s">
        <v>4525</v>
      </c>
      <c r="BR485" s="372" t="s">
        <v>4526</v>
      </c>
      <c r="BS485" s="373"/>
      <c r="BT485" s="354" t="s">
        <v>555</v>
      </c>
    </row>
    <row r="486" spans="1:72" s="428" customFormat="1" x14ac:dyDescent="0.25">
      <c r="A486" s="345" t="s">
        <v>5754</v>
      </c>
      <c r="B486" s="373"/>
      <c r="C486" s="719">
        <v>45982</v>
      </c>
      <c r="D486" s="373"/>
      <c r="E486" s="346">
        <v>37.238500000000002</v>
      </c>
      <c r="F486" s="373"/>
      <c r="G486" s="347">
        <v>10.3613</v>
      </c>
      <c r="H486" s="374"/>
      <c r="I486" s="348">
        <v>-0.3347</v>
      </c>
      <c r="J486" s="348">
        <v>0.3574</v>
      </c>
      <c r="K486" s="348">
        <v>0.35449999999999998</v>
      </c>
      <c r="L486" s="348">
        <v>3.9352</v>
      </c>
      <c r="M486" s="348">
        <v>8.2379999999999995</v>
      </c>
      <c r="N486" s="350" t="s">
        <v>430</v>
      </c>
      <c r="O486" s="348" t="s">
        <v>430</v>
      </c>
      <c r="P486" s="348" t="s">
        <v>430</v>
      </c>
      <c r="Q486" s="348" t="s">
        <v>430</v>
      </c>
      <c r="R486" s="348" t="s">
        <v>430</v>
      </c>
      <c r="S486" s="348">
        <v>2.1692999999999998</v>
      </c>
      <c r="T486" s="348">
        <v>18.3202</v>
      </c>
      <c r="U486" s="348">
        <v>7.6364999999999998</v>
      </c>
      <c r="V486" s="348" t="s">
        <v>430</v>
      </c>
      <c r="W486" s="348">
        <v>-1.4045000000000001</v>
      </c>
      <c r="X486" s="348">
        <v>3.613</v>
      </c>
      <c r="Y486" s="374"/>
      <c r="Z486" s="346">
        <v>157</v>
      </c>
      <c r="AA486" s="346">
        <v>23</v>
      </c>
      <c r="AB486" s="346">
        <v>32</v>
      </c>
      <c r="AC486" s="346">
        <v>114</v>
      </c>
      <c r="AD486" s="346">
        <v>80</v>
      </c>
      <c r="AE486" s="346" t="s">
        <v>430</v>
      </c>
      <c r="AF486" s="346" t="s">
        <v>430</v>
      </c>
      <c r="AG486" s="346" t="s">
        <v>430</v>
      </c>
      <c r="AH486" s="346" t="s">
        <v>430</v>
      </c>
      <c r="AI486" s="346" t="s">
        <v>430</v>
      </c>
      <c r="AJ486" s="346">
        <v>57</v>
      </c>
      <c r="AK486" s="346">
        <v>67</v>
      </c>
      <c r="AL486" s="346">
        <v>33</v>
      </c>
      <c r="AM486" s="346" t="s">
        <v>430</v>
      </c>
      <c r="AN486" s="346">
        <v>59</v>
      </c>
      <c r="AO486" s="373"/>
      <c r="AP486" s="348" t="s">
        <v>430</v>
      </c>
      <c r="AQ486" s="348" t="s">
        <v>430</v>
      </c>
      <c r="AR486" s="348" t="s">
        <v>430</v>
      </c>
      <c r="AS486" s="348" t="s">
        <v>430</v>
      </c>
      <c r="AT486" s="348" t="s">
        <v>430</v>
      </c>
      <c r="AU486" s="351"/>
      <c r="AV486" s="346" t="s">
        <v>430</v>
      </c>
      <c r="AW486" s="346" t="s">
        <v>430</v>
      </c>
      <c r="AX486" s="346" t="s">
        <v>430</v>
      </c>
      <c r="AY486" s="346" t="s">
        <v>430</v>
      </c>
      <c r="AZ486" s="346" t="s">
        <v>430</v>
      </c>
      <c r="BA486" s="374"/>
      <c r="BB486" s="348">
        <v>9.2523742006330494</v>
      </c>
      <c r="BC486" s="348">
        <v>1.0033798197795301</v>
      </c>
      <c r="BD486" s="348">
        <v>5.0871286158320102E-2</v>
      </c>
      <c r="BE486" s="375">
        <v>-7.7388357337098396E-2</v>
      </c>
      <c r="BF486" s="374"/>
      <c r="BG486" s="372">
        <v>0.2485</v>
      </c>
      <c r="BH486" s="373"/>
      <c r="BI486" s="843">
        <v>55.880800000000001</v>
      </c>
      <c r="BJ486" s="843">
        <v>28.524999999999999</v>
      </c>
      <c r="BK486" s="843">
        <v>15.3834</v>
      </c>
      <c r="BL486" s="843">
        <v>0.21079999999999999</v>
      </c>
      <c r="BM486" s="373"/>
      <c r="BN486" s="372" t="s">
        <v>5338</v>
      </c>
      <c r="BO486" s="372" t="s">
        <v>5339</v>
      </c>
      <c r="BP486" s="372" t="s">
        <v>5340</v>
      </c>
      <c r="BQ486" s="372" t="s">
        <v>5341</v>
      </c>
      <c r="BR486" s="372" t="s">
        <v>2216</v>
      </c>
      <c r="BS486" s="373"/>
      <c r="BT486" s="354" t="s">
        <v>555</v>
      </c>
    </row>
    <row r="487" spans="1:72" s="428" customFormat="1" x14ac:dyDescent="0.25">
      <c r="A487" s="345" t="s">
        <v>5755</v>
      </c>
      <c r="B487" s="373"/>
      <c r="C487" s="719">
        <v>45594</v>
      </c>
      <c r="D487" s="373"/>
      <c r="E487" s="346">
        <v>37.612499999999997</v>
      </c>
      <c r="F487" s="373"/>
      <c r="G487" s="347">
        <v>9.2468000000000004</v>
      </c>
      <c r="H487" s="374"/>
      <c r="I487" s="348">
        <v>-0.43930000000000002</v>
      </c>
      <c r="J487" s="348">
        <v>0.7167</v>
      </c>
      <c r="K487" s="348">
        <v>0.77929999999999999</v>
      </c>
      <c r="L487" s="348">
        <v>7.0913000000000004</v>
      </c>
      <c r="M487" s="348">
        <v>8.9512</v>
      </c>
      <c r="N487" s="350">
        <v>6.4109999999999996</v>
      </c>
      <c r="O487" s="348" t="s">
        <v>430</v>
      </c>
      <c r="P487" s="348" t="s">
        <v>430</v>
      </c>
      <c r="Q487" s="348" t="s">
        <v>430</v>
      </c>
      <c r="R487" s="348" t="s">
        <v>430</v>
      </c>
      <c r="S487" s="348">
        <v>2.7696000000000001</v>
      </c>
      <c r="T487" s="348">
        <v>20.302399999999999</v>
      </c>
      <c r="U487" s="348">
        <v>4.9485000000000001</v>
      </c>
      <c r="V487" s="348">
        <v>9.0411999999999999</v>
      </c>
      <c r="W487" s="348">
        <v>-1.1259999999999999</v>
      </c>
      <c r="X487" s="348">
        <v>-4.1101999999999999</v>
      </c>
      <c r="Y487" s="374"/>
      <c r="Z487" s="346">
        <v>186</v>
      </c>
      <c r="AA487" s="346">
        <v>12</v>
      </c>
      <c r="AB487" s="346">
        <v>20</v>
      </c>
      <c r="AC487" s="346">
        <v>43</v>
      </c>
      <c r="AD487" s="346">
        <v>46</v>
      </c>
      <c r="AE487" s="346">
        <v>82</v>
      </c>
      <c r="AF487" s="346" t="s">
        <v>430</v>
      </c>
      <c r="AG487" s="346" t="s">
        <v>430</v>
      </c>
      <c r="AH487" s="346" t="s">
        <v>430</v>
      </c>
      <c r="AI487" s="346" t="s">
        <v>430</v>
      </c>
      <c r="AJ487" s="346">
        <v>52</v>
      </c>
      <c r="AK487" s="346">
        <v>58</v>
      </c>
      <c r="AL487" s="346">
        <v>58</v>
      </c>
      <c r="AM487" s="346">
        <v>59</v>
      </c>
      <c r="AN487" s="346">
        <v>43</v>
      </c>
      <c r="AO487" s="373"/>
      <c r="AP487" s="348" t="s">
        <v>430</v>
      </c>
      <c r="AQ487" s="348" t="s">
        <v>430</v>
      </c>
      <c r="AR487" s="348" t="s">
        <v>430</v>
      </c>
      <c r="AS487" s="348" t="s">
        <v>430</v>
      </c>
      <c r="AT487" s="348">
        <v>10.210000000000001</v>
      </c>
      <c r="AU487" s="351"/>
      <c r="AV487" s="346" t="s">
        <v>430</v>
      </c>
      <c r="AW487" s="346" t="s">
        <v>430</v>
      </c>
      <c r="AX487" s="346" t="s">
        <v>430</v>
      </c>
      <c r="AY487" s="346" t="s">
        <v>430</v>
      </c>
      <c r="AZ487" s="346">
        <v>39</v>
      </c>
      <c r="BA487" s="374"/>
      <c r="BB487" s="348">
        <v>20.3823270453973</v>
      </c>
      <c r="BC487" s="348">
        <v>1.00089527618338</v>
      </c>
      <c r="BD487" s="348">
        <v>-3.0130491866262699E-2</v>
      </c>
      <c r="BE487" s="375">
        <v>-7.5952759647353402E-2</v>
      </c>
      <c r="BF487" s="374"/>
      <c r="BG487" s="372">
        <v>0.30809999999999998</v>
      </c>
      <c r="BH487" s="373"/>
      <c r="BI487" s="843">
        <v>46.01</v>
      </c>
      <c r="BJ487" s="843">
        <v>35.078099999999999</v>
      </c>
      <c r="BK487" s="843">
        <v>18.9603</v>
      </c>
      <c r="BL487" s="843">
        <v>-4.8399999999999999E-2</v>
      </c>
      <c r="BM487" s="373"/>
      <c r="BN487" s="372" t="s">
        <v>5343</v>
      </c>
      <c r="BO487" s="372" t="s">
        <v>3189</v>
      </c>
      <c r="BP487" s="372" t="s">
        <v>5344</v>
      </c>
      <c r="BQ487" s="372" t="s">
        <v>5345</v>
      </c>
      <c r="BR487" s="372" t="s">
        <v>5346</v>
      </c>
      <c r="BS487" s="373"/>
      <c r="BT487" s="354" t="s">
        <v>4704</v>
      </c>
    </row>
    <row r="488" spans="1:72" s="428" customFormat="1" ht="11" x14ac:dyDescent="0.3">
      <c r="A488" s="845" t="s">
        <v>5756</v>
      </c>
      <c r="B488" s="846"/>
      <c r="C488" s="847">
        <v>45558</v>
      </c>
      <c r="D488" s="846"/>
      <c r="E488" s="848">
        <v>36.993400000000001</v>
      </c>
      <c r="F488" s="846"/>
      <c r="G488" s="849">
        <v>8.3339999999999996</v>
      </c>
      <c r="H488" s="851"/>
      <c r="I488" s="850">
        <v>-0.80930000000000002</v>
      </c>
      <c r="J488" s="850">
        <v>-1.4077999999999999</v>
      </c>
      <c r="K488" s="850">
        <v>-5.0148000000000001</v>
      </c>
      <c r="L488" s="850">
        <v>6.0845000000000002</v>
      </c>
      <c r="M488" s="850">
        <v>6.1115000000000004</v>
      </c>
      <c r="N488" s="852">
        <v>-16.718299999999999</v>
      </c>
      <c r="O488" s="850" t="s">
        <v>430</v>
      </c>
      <c r="P488" s="850" t="s">
        <v>430</v>
      </c>
      <c r="Q488" s="850" t="s">
        <v>430</v>
      </c>
      <c r="R488" s="850" t="s">
        <v>430</v>
      </c>
      <c r="S488" s="850">
        <v>-3.6309</v>
      </c>
      <c r="T488" s="850">
        <v>18.5154</v>
      </c>
      <c r="U488" s="850">
        <v>-10.252000000000001</v>
      </c>
      <c r="V488" s="850">
        <v>-12.4948</v>
      </c>
      <c r="W488" s="850">
        <v>-2.4579</v>
      </c>
      <c r="X488" s="850">
        <v>-8.86</v>
      </c>
      <c r="Y488" s="851"/>
      <c r="Z488" s="848">
        <v>221</v>
      </c>
      <c r="AA488" s="848">
        <v>155</v>
      </c>
      <c r="AB488" s="848">
        <v>229</v>
      </c>
      <c r="AC488" s="848">
        <v>48</v>
      </c>
      <c r="AD488" s="848">
        <v>92</v>
      </c>
      <c r="AE488" s="848">
        <v>225</v>
      </c>
      <c r="AF488" s="848" t="s">
        <v>430</v>
      </c>
      <c r="AG488" s="848" t="s">
        <v>430</v>
      </c>
      <c r="AH488" s="848" t="s">
        <v>430</v>
      </c>
      <c r="AI488" s="848" t="s">
        <v>430</v>
      </c>
      <c r="AJ488" s="848">
        <v>258</v>
      </c>
      <c r="AK488" s="848">
        <v>65</v>
      </c>
      <c r="AL488" s="848">
        <v>220</v>
      </c>
      <c r="AM488" s="848">
        <v>226</v>
      </c>
      <c r="AN488" s="848">
        <v>128</v>
      </c>
      <c r="AO488" s="846"/>
      <c r="AP488" s="850" t="s">
        <v>430</v>
      </c>
      <c r="AQ488" s="850" t="s">
        <v>430</v>
      </c>
      <c r="AR488" s="850" t="s">
        <v>430</v>
      </c>
      <c r="AS488" s="850" t="s">
        <v>430</v>
      </c>
      <c r="AT488" s="850">
        <v>-5.53</v>
      </c>
      <c r="AU488" s="853"/>
      <c r="AV488" s="848" t="s">
        <v>430</v>
      </c>
      <c r="AW488" s="848" t="s">
        <v>430</v>
      </c>
      <c r="AX488" s="848" t="s">
        <v>430</v>
      </c>
      <c r="AY488" s="848" t="s">
        <v>430</v>
      </c>
      <c r="AZ488" s="848">
        <v>175</v>
      </c>
      <c r="BA488" s="851"/>
      <c r="BB488" s="850">
        <v>19.556664998541699</v>
      </c>
      <c r="BC488" s="850">
        <v>1.0007667339052599</v>
      </c>
      <c r="BD488" s="850">
        <v>-4.4494829983515297E-2</v>
      </c>
      <c r="BE488" s="856">
        <v>-4.6326850787136699E-2</v>
      </c>
      <c r="BF488" s="851"/>
      <c r="BG488" s="859">
        <v>0.1464</v>
      </c>
      <c r="BH488" s="846"/>
      <c r="BI488" s="850">
        <v>20.135100000000001</v>
      </c>
      <c r="BJ488" s="850">
        <v>52.9283</v>
      </c>
      <c r="BK488" s="850">
        <v>26.876200000000001</v>
      </c>
      <c r="BL488" s="850">
        <v>6.0400000000000002E-2</v>
      </c>
      <c r="BM488" s="846"/>
      <c r="BN488" s="859" t="s">
        <v>5348</v>
      </c>
      <c r="BO488" s="859" t="s">
        <v>5349</v>
      </c>
      <c r="BP488" s="859" t="s">
        <v>5350</v>
      </c>
      <c r="BQ488" s="859" t="s">
        <v>5351</v>
      </c>
      <c r="BR488" s="859" t="s">
        <v>430</v>
      </c>
      <c r="BS488" s="846"/>
      <c r="BT488" s="860" t="s">
        <v>555</v>
      </c>
    </row>
    <row r="489" spans="1:72" s="428" customFormat="1" x14ac:dyDescent="0.25">
      <c r="A489" s="345" t="s">
        <v>5757</v>
      </c>
      <c r="B489" s="373"/>
      <c r="C489" s="719">
        <v>45589</v>
      </c>
      <c r="D489" s="373"/>
      <c r="E489" s="346">
        <v>35.869300000000003</v>
      </c>
      <c r="F489" s="373"/>
      <c r="G489" s="347">
        <v>10.450699999999999</v>
      </c>
      <c r="H489" s="374"/>
      <c r="I489" s="348">
        <v>-0.15570000000000001</v>
      </c>
      <c r="J489" s="348">
        <v>-1.4215</v>
      </c>
      <c r="K489" s="348">
        <v>-3.2978000000000001</v>
      </c>
      <c r="L489" s="348">
        <v>3.4866000000000001</v>
      </c>
      <c r="M489" s="348">
        <v>4.0616000000000003</v>
      </c>
      <c r="N489" s="350">
        <v>1.8120000000000001</v>
      </c>
      <c r="O489" s="348" t="s">
        <v>430</v>
      </c>
      <c r="P489" s="348" t="s">
        <v>430</v>
      </c>
      <c r="Q489" s="348" t="s">
        <v>430</v>
      </c>
      <c r="R489" s="348" t="s">
        <v>430</v>
      </c>
      <c r="S489" s="348">
        <v>-7.0800000000000002E-2</v>
      </c>
      <c r="T489" s="348">
        <v>13.188599999999999</v>
      </c>
      <c r="U489" s="348">
        <v>-2.0636000000000001</v>
      </c>
      <c r="V489" s="348">
        <v>3.5533000000000001</v>
      </c>
      <c r="W489" s="348">
        <v>-2.5175999999999998</v>
      </c>
      <c r="X489" s="348">
        <v>2.3733</v>
      </c>
      <c r="Y489" s="374"/>
      <c r="Z489" s="346">
        <v>132</v>
      </c>
      <c r="AA489" s="346">
        <v>160</v>
      </c>
      <c r="AB489" s="346">
        <v>150</v>
      </c>
      <c r="AC489" s="346">
        <v>131</v>
      </c>
      <c r="AD489" s="346">
        <v>116</v>
      </c>
      <c r="AE489" s="346">
        <v>116</v>
      </c>
      <c r="AF489" s="346" t="s">
        <v>430</v>
      </c>
      <c r="AG489" s="346" t="s">
        <v>430</v>
      </c>
      <c r="AH489" s="346" t="s">
        <v>430</v>
      </c>
      <c r="AI489" s="346" t="s">
        <v>430</v>
      </c>
      <c r="AJ489" s="346">
        <v>157</v>
      </c>
      <c r="AK489" s="346">
        <v>136</v>
      </c>
      <c r="AL489" s="346">
        <v>133</v>
      </c>
      <c r="AM489" s="346">
        <v>119</v>
      </c>
      <c r="AN489" s="346">
        <v>169</v>
      </c>
      <c r="AO489" s="373"/>
      <c r="AP489" s="348" t="s">
        <v>430</v>
      </c>
      <c r="AQ489" s="348" t="s">
        <v>430</v>
      </c>
      <c r="AR489" s="348" t="s">
        <v>430</v>
      </c>
      <c r="AS489" s="348" t="s">
        <v>430</v>
      </c>
      <c r="AT489" s="348">
        <v>0.81</v>
      </c>
      <c r="AU489" s="351"/>
      <c r="AV489" s="346" t="s">
        <v>430</v>
      </c>
      <c r="AW489" s="346" t="s">
        <v>430</v>
      </c>
      <c r="AX489" s="346" t="s">
        <v>430</v>
      </c>
      <c r="AY489" s="346" t="s">
        <v>430</v>
      </c>
      <c r="AZ489" s="346">
        <v>115</v>
      </c>
      <c r="BA489" s="374"/>
      <c r="BB489" s="348">
        <v>14.256603361257699</v>
      </c>
      <c r="BC489" s="348">
        <v>0.99610242830149198</v>
      </c>
      <c r="BD489" s="348">
        <v>-9.1525233653915808E-3</v>
      </c>
      <c r="BE489" s="375">
        <v>-3.5274626504858797E-2</v>
      </c>
      <c r="BF489" s="374"/>
      <c r="BG489" s="372">
        <v>7.4999999999999997E-2</v>
      </c>
      <c r="BH489" s="373"/>
      <c r="BI489" s="843">
        <v>53.666699999999999</v>
      </c>
      <c r="BJ489" s="843">
        <v>44.014299999999999</v>
      </c>
      <c r="BK489" s="843">
        <v>2.1222799999999999</v>
      </c>
      <c r="BL489" s="843">
        <v>0.19672000000000001</v>
      </c>
      <c r="BM489" s="373"/>
      <c r="BN489" s="372" t="s">
        <v>2906</v>
      </c>
      <c r="BO489" s="372" t="s">
        <v>866</v>
      </c>
      <c r="BP489" s="372" t="s">
        <v>4230</v>
      </c>
      <c r="BQ489" s="372" t="s">
        <v>4435</v>
      </c>
      <c r="BR489" s="372" t="s">
        <v>4436</v>
      </c>
      <c r="BS489" s="373"/>
      <c r="BT489" s="354" t="s">
        <v>555</v>
      </c>
    </row>
    <row r="490" spans="1:72" s="428" customFormat="1" x14ac:dyDescent="0.25">
      <c r="A490" s="345" t="s">
        <v>5758</v>
      </c>
      <c r="B490" s="373"/>
      <c r="C490" s="719">
        <v>45716</v>
      </c>
      <c r="D490" s="373"/>
      <c r="E490" s="346">
        <v>36.088200000000001</v>
      </c>
      <c r="F490" s="373"/>
      <c r="G490" s="347">
        <v>12.8139</v>
      </c>
      <c r="H490" s="374"/>
      <c r="I490" s="348">
        <v>-0.44440000000000002</v>
      </c>
      <c r="J490" s="348">
        <v>-0.7198</v>
      </c>
      <c r="K490" s="348">
        <v>-2.9419</v>
      </c>
      <c r="L490" s="348">
        <v>5.1750999999999996</v>
      </c>
      <c r="M490" s="348">
        <v>8.4581999999999997</v>
      </c>
      <c r="N490" s="350">
        <v>7.6753</v>
      </c>
      <c r="O490" s="348" t="s">
        <v>430</v>
      </c>
      <c r="P490" s="348" t="s">
        <v>430</v>
      </c>
      <c r="Q490" s="348" t="s">
        <v>430</v>
      </c>
      <c r="R490" s="348" t="s">
        <v>430</v>
      </c>
      <c r="S490" s="348">
        <v>1.5091000000000001</v>
      </c>
      <c r="T490" s="348">
        <v>20.611599999999999</v>
      </c>
      <c r="U490" s="348">
        <v>5.1733000000000002</v>
      </c>
      <c r="V490" s="348">
        <v>7.5370999999999997</v>
      </c>
      <c r="W490" s="348">
        <v>-1.669</v>
      </c>
      <c r="X490" s="348">
        <v>17.573799999999999</v>
      </c>
      <c r="Y490" s="374"/>
      <c r="Z490" s="346">
        <v>197</v>
      </c>
      <c r="AA490" s="346">
        <v>84</v>
      </c>
      <c r="AB490" s="346">
        <v>123</v>
      </c>
      <c r="AC490" s="346">
        <v>70</v>
      </c>
      <c r="AD490" s="346">
        <v>70</v>
      </c>
      <c r="AE490" s="346">
        <v>53</v>
      </c>
      <c r="AF490" s="346" t="s">
        <v>430</v>
      </c>
      <c r="AG490" s="346" t="s">
        <v>430</v>
      </c>
      <c r="AH490" s="346" t="s">
        <v>430</v>
      </c>
      <c r="AI490" s="346" t="s">
        <v>430</v>
      </c>
      <c r="AJ490" s="346">
        <v>92</v>
      </c>
      <c r="AK490" s="346">
        <v>40</v>
      </c>
      <c r="AL490" s="346">
        <v>47</v>
      </c>
      <c r="AM490" s="346">
        <v>80</v>
      </c>
      <c r="AN490" s="346">
        <v>80</v>
      </c>
      <c r="AO490" s="373"/>
      <c r="AP490" s="348" t="s">
        <v>430</v>
      </c>
      <c r="AQ490" s="348" t="s">
        <v>430</v>
      </c>
      <c r="AR490" s="348" t="s">
        <v>430</v>
      </c>
      <c r="AS490" s="348" t="s">
        <v>430</v>
      </c>
      <c r="AT490" s="348">
        <v>9.56</v>
      </c>
      <c r="AU490" s="351"/>
      <c r="AV490" s="346" t="s">
        <v>430</v>
      </c>
      <c r="AW490" s="346" t="s">
        <v>430</v>
      </c>
      <c r="AX490" s="346" t="s">
        <v>430</v>
      </c>
      <c r="AY490" s="346" t="s">
        <v>430</v>
      </c>
      <c r="AZ490" s="346">
        <v>52</v>
      </c>
      <c r="BA490" s="374"/>
      <c r="BB490" s="348">
        <v>13.1545182143161</v>
      </c>
      <c r="BC490" s="348">
        <v>0.99790076849802001</v>
      </c>
      <c r="BD490" s="348">
        <v>6.4166630663159099E-2</v>
      </c>
      <c r="BE490" s="375">
        <v>-3.1381785042810403E-2</v>
      </c>
      <c r="BF490" s="374"/>
      <c r="BG490" s="372">
        <v>8.0199999999999994E-2</v>
      </c>
      <c r="BH490" s="373"/>
      <c r="BI490" s="843">
        <v>86.783199999999994</v>
      </c>
      <c r="BJ490" s="843">
        <v>13.2646</v>
      </c>
      <c r="BK490" s="348" t="s">
        <v>430</v>
      </c>
      <c r="BL490" s="843">
        <v>-4.7800000000000002E-2</v>
      </c>
      <c r="BM490" s="373"/>
      <c r="BN490" s="372" t="s">
        <v>4609</v>
      </c>
      <c r="BO490" s="372" t="s">
        <v>2518</v>
      </c>
      <c r="BP490" s="372" t="s">
        <v>1871</v>
      </c>
      <c r="BQ490" s="372" t="s">
        <v>4611</v>
      </c>
      <c r="BR490" s="372" t="s">
        <v>4612</v>
      </c>
      <c r="BS490" s="373"/>
      <c r="BT490" s="354" t="s">
        <v>4704</v>
      </c>
    </row>
    <row r="491" spans="1:72" s="428" customFormat="1" x14ac:dyDescent="0.25">
      <c r="A491" s="345" t="s">
        <v>5759</v>
      </c>
      <c r="B491" s="373"/>
      <c r="C491" s="719">
        <v>45594</v>
      </c>
      <c r="D491" s="373"/>
      <c r="E491" s="346">
        <v>37.838999999999999</v>
      </c>
      <c r="F491" s="373"/>
      <c r="G491" s="347">
        <v>11.2745</v>
      </c>
      <c r="H491" s="374"/>
      <c r="I491" s="348">
        <v>8.1699999999999995E-2</v>
      </c>
      <c r="J491" s="348">
        <v>-0.47670000000000001</v>
      </c>
      <c r="K491" s="348">
        <v>-2.3041</v>
      </c>
      <c r="L491" s="348">
        <v>-1.1737</v>
      </c>
      <c r="M491" s="348">
        <v>-0.42309999999999998</v>
      </c>
      <c r="N491" s="350">
        <v>14.1317</v>
      </c>
      <c r="O491" s="348" t="s">
        <v>430</v>
      </c>
      <c r="P491" s="348" t="s">
        <v>430</v>
      </c>
      <c r="Q491" s="348" t="s">
        <v>430</v>
      </c>
      <c r="R491" s="348" t="s">
        <v>430</v>
      </c>
      <c r="S491" s="348">
        <v>-0.90790000000000004</v>
      </c>
      <c r="T491" s="348">
        <v>6.8895999999999997</v>
      </c>
      <c r="U491" s="348">
        <v>3.1415000000000002</v>
      </c>
      <c r="V491" s="348">
        <v>10.907299999999999</v>
      </c>
      <c r="W491" s="348">
        <v>-0.43180000000000002</v>
      </c>
      <c r="X491" s="348">
        <v>6.6406999999999998</v>
      </c>
      <c r="Y491" s="374"/>
      <c r="Z491" s="346">
        <v>68</v>
      </c>
      <c r="AA491" s="346">
        <v>59</v>
      </c>
      <c r="AB491" s="346">
        <v>84</v>
      </c>
      <c r="AC491" s="346">
        <v>252</v>
      </c>
      <c r="AD491" s="346">
        <v>184</v>
      </c>
      <c r="AE491" s="346">
        <v>20</v>
      </c>
      <c r="AF491" s="346" t="s">
        <v>430</v>
      </c>
      <c r="AG491" s="346" t="s">
        <v>430</v>
      </c>
      <c r="AH491" s="346" t="s">
        <v>430</v>
      </c>
      <c r="AI491" s="346" t="s">
        <v>430</v>
      </c>
      <c r="AJ491" s="346">
        <v>183</v>
      </c>
      <c r="AK491" s="346">
        <v>193</v>
      </c>
      <c r="AL491" s="346">
        <v>77</v>
      </c>
      <c r="AM491" s="346">
        <v>28</v>
      </c>
      <c r="AN491" s="346">
        <v>27</v>
      </c>
      <c r="AO491" s="373"/>
      <c r="AP491" s="348" t="s">
        <v>430</v>
      </c>
      <c r="AQ491" s="348" t="s">
        <v>430</v>
      </c>
      <c r="AR491" s="348" t="s">
        <v>430</v>
      </c>
      <c r="AS491" s="348" t="s">
        <v>430</v>
      </c>
      <c r="AT491" s="348">
        <v>2.9</v>
      </c>
      <c r="AU491" s="351"/>
      <c r="AV491" s="346" t="s">
        <v>430</v>
      </c>
      <c r="AW491" s="346" t="s">
        <v>430</v>
      </c>
      <c r="AX491" s="346" t="s">
        <v>430</v>
      </c>
      <c r="AY491" s="346" t="s">
        <v>430</v>
      </c>
      <c r="AZ491" s="346">
        <v>98</v>
      </c>
      <c r="BA491" s="374"/>
      <c r="BB491" s="348">
        <v>15.577465570495599</v>
      </c>
      <c r="BC491" s="348">
        <v>1.0011282925753999</v>
      </c>
      <c r="BD491" s="348">
        <v>1.6054160379797799E-2</v>
      </c>
      <c r="BE491" s="375">
        <v>-5.6640472249340802E-2</v>
      </c>
      <c r="BF491" s="374"/>
      <c r="BG491" s="372">
        <v>0.15390000000000001</v>
      </c>
      <c r="BH491" s="373"/>
      <c r="BI491" s="843">
        <v>64.9833</v>
      </c>
      <c r="BJ491" s="843">
        <v>20.807700000000001</v>
      </c>
      <c r="BK491" s="843">
        <v>13.9321</v>
      </c>
      <c r="BL491" s="843">
        <v>0.27689999999999998</v>
      </c>
      <c r="BM491" s="373"/>
      <c r="BN491" s="372" t="s">
        <v>2091</v>
      </c>
      <c r="BO491" s="372" t="s">
        <v>5355</v>
      </c>
      <c r="BP491" s="372" t="s">
        <v>5356</v>
      </c>
      <c r="BQ491" s="372" t="s">
        <v>5357</v>
      </c>
      <c r="BR491" s="372" t="s">
        <v>4950</v>
      </c>
      <c r="BS491" s="373"/>
      <c r="BT491" s="354" t="s">
        <v>4704</v>
      </c>
    </row>
    <row r="492" spans="1:72" s="428" customFormat="1" x14ac:dyDescent="0.25">
      <c r="A492" s="345" t="s">
        <v>5760</v>
      </c>
      <c r="B492" s="373"/>
      <c r="C492" s="719">
        <v>45169</v>
      </c>
      <c r="D492" s="373"/>
      <c r="E492" s="346">
        <v>33.310200000000002</v>
      </c>
      <c r="F492" s="373"/>
      <c r="G492" s="347">
        <v>9.8374000000000006</v>
      </c>
      <c r="H492" s="374"/>
      <c r="I492" s="348">
        <v>-8.0199999999999994E-2</v>
      </c>
      <c r="J492" s="348">
        <v>-6.3273999999999999</v>
      </c>
      <c r="K492" s="348">
        <v>-8.6957000000000004</v>
      </c>
      <c r="L492" s="348">
        <v>2.262</v>
      </c>
      <c r="M492" s="348">
        <v>-3.2646999999999999</v>
      </c>
      <c r="N492" s="350">
        <v>-18.925599999999999</v>
      </c>
      <c r="O492" s="348">
        <v>-16.295500000000001</v>
      </c>
      <c r="P492" s="348">
        <v>-1.8053999999999999</v>
      </c>
      <c r="Q492" s="348" t="s">
        <v>430</v>
      </c>
      <c r="R492" s="348" t="s">
        <v>430</v>
      </c>
      <c r="S492" s="348">
        <v>10.035600000000001</v>
      </c>
      <c r="T492" s="348">
        <v>-5.0799999999999998E-2</v>
      </c>
      <c r="U492" s="348">
        <v>-23.049700000000001</v>
      </c>
      <c r="V492" s="348">
        <v>-12.806800000000001</v>
      </c>
      <c r="W492" s="348">
        <v>-7.3891999999999998</v>
      </c>
      <c r="X492" s="348">
        <v>-0.53959999999999997</v>
      </c>
      <c r="Y492" s="374"/>
      <c r="Z492" s="346">
        <v>115</v>
      </c>
      <c r="AA492" s="346">
        <v>257</v>
      </c>
      <c r="AB492" s="346">
        <v>263</v>
      </c>
      <c r="AC492" s="346">
        <v>173</v>
      </c>
      <c r="AD492" s="346">
        <v>226</v>
      </c>
      <c r="AE492" s="346">
        <v>233</v>
      </c>
      <c r="AF492" s="346">
        <v>146</v>
      </c>
      <c r="AG492" s="346">
        <v>102</v>
      </c>
      <c r="AH492" s="346" t="s">
        <v>430</v>
      </c>
      <c r="AI492" s="346" t="s">
        <v>430</v>
      </c>
      <c r="AJ492" s="346">
        <v>6</v>
      </c>
      <c r="AK492" s="346">
        <v>250</v>
      </c>
      <c r="AL492" s="346">
        <v>246</v>
      </c>
      <c r="AM492" s="346">
        <v>234</v>
      </c>
      <c r="AN492" s="346">
        <v>266</v>
      </c>
      <c r="AO492" s="373"/>
      <c r="AP492" s="348" t="s">
        <v>430</v>
      </c>
      <c r="AQ492" s="348" t="s">
        <v>430</v>
      </c>
      <c r="AR492" s="348" t="s">
        <v>430</v>
      </c>
      <c r="AS492" s="348">
        <v>-11.76</v>
      </c>
      <c r="AT492" s="348">
        <v>-20.02</v>
      </c>
      <c r="AU492" s="351"/>
      <c r="AV492" s="346" t="s">
        <v>430</v>
      </c>
      <c r="AW492" s="346" t="s">
        <v>430</v>
      </c>
      <c r="AX492" s="346" t="s">
        <v>430</v>
      </c>
      <c r="AY492" s="346">
        <v>104</v>
      </c>
      <c r="AZ492" s="346">
        <v>235</v>
      </c>
      <c r="BA492" s="374"/>
      <c r="BB492" s="348">
        <v>25.0072040507007</v>
      </c>
      <c r="BC492" s="348">
        <v>1.0020512132869499</v>
      </c>
      <c r="BD492" s="348">
        <v>-1.3135173574351599E-2</v>
      </c>
      <c r="BE492" s="375">
        <v>-7.7798562905210802E-3</v>
      </c>
      <c r="BF492" s="374"/>
      <c r="BG492" s="372">
        <v>0.56420000000000003</v>
      </c>
      <c r="BH492" s="373"/>
      <c r="BI492" s="843">
        <v>81.936800000000005</v>
      </c>
      <c r="BJ492" s="843">
        <v>18.460699999999999</v>
      </c>
      <c r="BK492" s="348" t="s">
        <v>430</v>
      </c>
      <c r="BL492" s="843">
        <v>-0.39750000000000002</v>
      </c>
      <c r="BM492" s="373"/>
      <c r="BN492" s="372" t="s">
        <v>5359</v>
      </c>
      <c r="BO492" s="372" t="s">
        <v>3074</v>
      </c>
      <c r="BP492" s="372" t="s">
        <v>5360</v>
      </c>
      <c r="BQ492" s="372" t="s">
        <v>430</v>
      </c>
      <c r="BR492" s="372" t="s">
        <v>430</v>
      </c>
      <c r="BS492" s="373"/>
      <c r="BT492" s="354" t="s">
        <v>555</v>
      </c>
    </row>
    <row r="493" spans="1:72" s="428" customFormat="1" x14ac:dyDescent="0.25">
      <c r="A493" s="345" t="s">
        <v>5761</v>
      </c>
      <c r="B493" s="373"/>
      <c r="C493" s="719">
        <v>46155</v>
      </c>
      <c r="D493" s="373"/>
      <c r="E493" s="346">
        <v>32.36</v>
      </c>
      <c r="F493" s="373"/>
      <c r="G493" s="347">
        <v>10.4376</v>
      </c>
      <c r="H493" s="374"/>
      <c r="I493" s="348">
        <v>0.3201</v>
      </c>
      <c r="J493" s="348">
        <v>-1.5683</v>
      </c>
      <c r="K493" s="348">
        <v>-2.1019000000000001</v>
      </c>
      <c r="L493" s="348">
        <v>2.9197000000000002</v>
      </c>
      <c r="M493" s="348" t="s">
        <v>430</v>
      </c>
      <c r="N493" s="350" t="s">
        <v>430</v>
      </c>
      <c r="O493" s="348" t="s">
        <v>430</v>
      </c>
      <c r="P493" s="348" t="s">
        <v>430</v>
      </c>
      <c r="Q493" s="348" t="s">
        <v>430</v>
      </c>
      <c r="R493" s="348" t="s">
        <v>430</v>
      </c>
      <c r="S493" s="348">
        <v>-1.7175</v>
      </c>
      <c r="T493" s="348" t="s">
        <v>430</v>
      </c>
      <c r="U493" s="348" t="s">
        <v>430</v>
      </c>
      <c r="V493" s="348" t="s">
        <v>430</v>
      </c>
      <c r="W493" s="348">
        <v>-2.6634000000000002</v>
      </c>
      <c r="X493" s="348">
        <v>4.3760000000000003</v>
      </c>
      <c r="Y493" s="374"/>
      <c r="Z493" s="346">
        <v>8</v>
      </c>
      <c r="AA493" s="346">
        <v>170</v>
      </c>
      <c r="AB493" s="346">
        <v>73</v>
      </c>
      <c r="AC493" s="346">
        <v>145</v>
      </c>
      <c r="AD493" s="346" t="s">
        <v>430</v>
      </c>
      <c r="AE493" s="346" t="s">
        <v>430</v>
      </c>
      <c r="AF493" s="346" t="s">
        <v>430</v>
      </c>
      <c r="AG493" s="346" t="s">
        <v>430</v>
      </c>
      <c r="AH493" s="346" t="s">
        <v>430</v>
      </c>
      <c r="AI493" s="346" t="s">
        <v>430</v>
      </c>
      <c r="AJ493" s="346">
        <v>221</v>
      </c>
      <c r="AK493" s="346" t="s">
        <v>430</v>
      </c>
      <c r="AL493" s="346" t="s">
        <v>430</v>
      </c>
      <c r="AM493" s="346" t="s">
        <v>430</v>
      </c>
      <c r="AN493" s="346">
        <v>191</v>
      </c>
      <c r="AO493" s="373"/>
      <c r="AP493" s="348" t="s">
        <v>430</v>
      </c>
      <c r="AQ493" s="348" t="s">
        <v>430</v>
      </c>
      <c r="AR493" s="348" t="s">
        <v>430</v>
      </c>
      <c r="AS493" s="348" t="s">
        <v>430</v>
      </c>
      <c r="AT493" s="348" t="s">
        <v>430</v>
      </c>
      <c r="AU493" s="351"/>
      <c r="AV493" s="346" t="s">
        <v>430</v>
      </c>
      <c r="AW493" s="346" t="s">
        <v>430</v>
      </c>
      <c r="AX493" s="346" t="s">
        <v>430</v>
      </c>
      <c r="AY493" s="346" t="s">
        <v>430</v>
      </c>
      <c r="AZ493" s="346" t="s">
        <v>430</v>
      </c>
      <c r="BA493" s="374"/>
      <c r="BB493" s="348">
        <v>14.218808885937801</v>
      </c>
      <c r="BC493" s="348">
        <v>0.99634831382197597</v>
      </c>
      <c r="BD493" s="348">
        <v>4.1310245349786799E-2</v>
      </c>
      <c r="BE493" s="375">
        <v>-2.20589184837491E-2</v>
      </c>
      <c r="BF493" s="374"/>
      <c r="BG493" s="372">
        <v>0.1298</v>
      </c>
      <c r="BH493" s="373"/>
      <c r="BI493" s="843">
        <v>73.964600000000004</v>
      </c>
      <c r="BJ493" s="843">
        <v>25.36</v>
      </c>
      <c r="BK493" s="348" t="s">
        <v>430</v>
      </c>
      <c r="BL493" s="843">
        <v>0.6754</v>
      </c>
      <c r="BM493" s="373"/>
      <c r="BN493" s="372" t="s">
        <v>5362</v>
      </c>
      <c r="BO493" s="372" t="s">
        <v>5363</v>
      </c>
      <c r="BP493" s="372" t="s">
        <v>430</v>
      </c>
      <c r="BQ493" s="372" t="s">
        <v>430</v>
      </c>
      <c r="BR493" s="372" t="s">
        <v>430</v>
      </c>
      <c r="BS493" s="373"/>
      <c r="BT493" s="354" t="s">
        <v>555</v>
      </c>
    </row>
    <row r="494" spans="1:72" s="428" customFormat="1" x14ac:dyDescent="0.25">
      <c r="A494" s="345" t="s">
        <v>5762</v>
      </c>
      <c r="B494" s="373"/>
      <c r="C494" s="719">
        <v>45799</v>
      </c>
      <c r="D494" s="373"/>
      <c r="E494" s="346">
        <v>32.269300000000001</v>
      </c>
      <c r="F494" s="373"/>
      <c r="G494" s="347">
        <v>9.6771999999999991</v>
      </c>
      <c r="H494" s="374"/>
      <c r="I494" s="348">
        <v>0.19670000000000001</v>
      </c>
      <c r="J494" s="348">
        <v>-1.6465000000000001</v>
      </c>
      <c r="K494" s="348">
        <v>-4.4764999999999997</v>
      </c>
      <c r="L494" s="348">
        <v>1.6534</v>
      </c>
      <c r="M494" s="348">
        <v>-2.5438999999999998</v>
      </c>
      <c r="N494" s="350">
        <v>-5.2248999999999999</v>
      </c>
      <c r="O494" s="348" t="s">
        <v>430</v>
      </c>
      <c r="P494" s="348" t="s">
        <v>430</v>
      </c>
      <c r="Q494" s="348" t="s">
        <v>430</v>
      </c>
      <c r="R494" s="348" t="s">
        <v>430</v>
      </c>
      <c r="S494" s="348">
        <v>-1.3648</v>
      </c>
      <c r="T494" s="348">
        <v>5.8739999999999997</v>
      </c>
      <c r="U494" s="348">
        <v>-9.4717000000000002</v>
      </c>
      <c r="V494" s="348">
        <v>-3.8079999999999998</v>
      </c>
      <c r="W494" s="348">
        <v>-2.4781</v>
      </c>
      <c r="X494" s="348">
        <v>-2.4847000000000001</v>
      </c>
      <c r="Y494" s="374"/>
      <c r="Z494" s="346">
        <v>35</v>
      </c>
      <c r="AA494" s="346">
        <v>205</v>
      </c>
      <c r="AB494" s="346">
        <v>188</v>
      </c>
      <c r="AC494" s="346">
        <v>217</v>
      </c>
      <c r="AD494" s="346">
        <v>209</v>
      </c>
      <c r="AE494" s="346">
        <v>193</v>
      </c>
      <c r="AF494" s="346" t="s">
        <v>430</v>
      </c>
      <c r="AG494" s="346" t="s">
        <v>430</v>
      </c>
      <c r="AH494" s="346" t="s">
        <v>430</v>
      </c>
      <c r="AI494" s="346" t="s">
        <v>430</v>
      </c>
      <c r="AJ494" s="346">
        <v>206</v>
      </c>
      <c r="AK494" s="346">
        <v>211</v>
      </c>
      <c r="AL494" s="346">
        <v>212</v>
      </c>
      <c r="AM494" s="346">
        <v>196</v>
      </c>
      <c r="AN494" s="346">
        <v>146</v>
      </c>
      <c r="AO494" s="373"/>
      <c r="AP494" s="348" t="s">
        <v>430</v>
      </c>
      <c r="AQ494" s="348" t="s">
        <v>430</v>
      </c>
      <c r="AR494" s="348" t="s">
        <v>430</v>
      </c>
      <c r="AS494" s="348" t="s">
        <v>430</v>
      </c>
      <c r="AT494" s="348">
        <v>-8.89</v>
      </c>
      <c r="AU494" s="351"/>
      <c r="AV494" s="346" t="s">
        <v>430</v>
      </c>
      <c r="AW494" s="346" t="s">
        <v>430</v>
      </c>
      <c r="AX494" s="346" t="s">
        <v>430</v>
      </c>
      <c r="AY494" s="346" t="s">
        <v>430</v>
      </c>
      <c r="AZ494" s="346">
        <v>202</v>
      </c>
      <c r="BA494" s="374"/>
      <c r="BB494" s="348">
        <v>10.5168332087135</v>
      </c>
      <c r="BC494" s="348">
        <v>0.99899077248117296</v>
      </c>
      <c r="BD494" s="348">
        <v>-7.10281144246553E-2</v>
      </c>
      <c r="BE494" s="375">
        <v>-2.24032992588175E-2</v>
      </c>
      <c r="BF494" s="374"/>
      <c r="BG494" s="372">
        <v>4.4499999999999998E-2</v>
      </c>
      <c r="BH494" s="373"/>
      <c r="BI494" s="843">
        <v>98.114500000000007</v>
      </c>
      <c r="BJ494" s="843">
        <v>1.3526400000000001</v>
      </c>
      <c r="BK494" s="348" t="s">
        <v>430</v>
      </c>
      <c r="BL494" s="843">
        <v>0.53286</v>
      </c>
      <c r="BM494" s="373"/>
      <c r="BN494" s="372" t="s">
        <v>4407</v>
      </c>
      <c r="BO494" s="372" t="s">
        <v>5365</v>
      </c>
      <c r="BP494" s="372" t="s">
        <v>5366</v>
      </c>
      <c r="BQ494" s="372" t="s">
        <v>4388</v>
      </c>
      <c r="BR494" s="372" t="s">
        <v>4389</v>
      </c>
      <c r="BS494" s="373"/>
      <c r="BT494" s="354" t="s">
        <v>555</v>
      </c>
    </row>
    <row r="495" spans="1:72" s="428" customFormat="1" x14ac:dyDescent="0.25">
      <c r="A495" s="345" t="s">
        <v>5763</v>
      </c>
      <c r="B495" s="373"/>
      <c r="C495" s="719">
        <v>45789</v>
      </c>
      <c r="D495" s="373"/>
      <c r="E495" s="346">
        <v>32.519199999999998</v>
      </c>
      <c r="F495" s="373"/>
      <c r="G495" s="347">
        <v>11.563499999999999</v>
      </c>
      <c r="H495" s="374"/>
      <c r="I495" s="348">
        <v>-0.4425</v>
      </c>
      <c r="J495" s="348">
        <v>-0.71950000000000003</v>
      </c>
      <c r="K495" s="348">
        <v>-2.9476</v>
      </c>
      <c r="L495" s="348">
        <v>5.1513999999999998</v>
      </c>
      <c r="M495" s="348">
        <v>8.2279</v>
      </c>
      <c r="N495" s="350">
        <v>6.9782999999999999</v>
      </c>
      <c r="O495" s="348" t="s">
        <v>430</v>
      </c>
      <c r="P495" s="348" t="s">
        <v>430</v>
      </c>
      <c r="Q495" s="348" t="s">
        <v>430</v>
      </c>
      <c r="R495" s="348" t="s">
        <v>430</v>
      </c>
      <c r="S495" s="348">
        <v>1.5224</v>
      </c>
      <c r="T495" s="348">
        <v>20.430499999999999</v>
      </c>
      <c r="U495" s="348">
        <v>4.5666000000000002</v>
      </c>
      <c r="V495" s="348">
        <v>6.7788000000000004</v>
      </c>
      <c r="W495" s="348">
        <v>-1.6692</v>
      </c>
      <c r="X495" s="348">
        <v>11.5275</v>
      </c>
      <c r="Y495" s="374"/>
      <c r="Z495" s="346">
        <v>187</v>
      </c>
      <c r="AA495" s="346">
        <v>82</v>
      </c>
      <c r="AB495" s="346">
        <v>128</v>
      </c>
      <c r="AC495" s="346">
        <v>71</v>
      </c>
      <c r="AD495" s="346">
        <v>81</v>
      </c>
      <c r="AE495" s="346">
        <v>65</v>
      </c>
      <c r="AF495" s="346" t="s">
        <v>430</v>
      </c>
      <c r="AG495" s="346" t="s">
        <v>430</v>
      </c>
      <c r="AH495" s="346" t="s">
        <v>430</v>
      </c>
      <c r="AI495" s="346" t="s">
        <v>430</v>
      </c>
      <c r="AJ495" s="346">
        <v>88</v>
      </c>
      <c r="AK495" s="346">
        <v>53</v>
      </c>
      <c r="AL495" s="346">
        <v>63</v>
      </c>
      <c r="AM495" s="346">
        <v>87</v>
      </c>
      <c r="AN495" s="346">
        <v>81</v>
      </c>
      <c r="AO495" s="373"/>
      <c r="AP495" s="348" t="s">
        <v>430</v>
      </c>
      <c r="AQ495" s="348" t="s">
        <v>430</v>
      </c>
      <c r="AR495" s="348" t="s">
        <v>430</v>
      </c>
      <c r="AS495" s="348" t="s">
        <v>430</v>
      </c>
      <c r="AT495" s="348">
        <v>8.86</v>
      </c>
      <c r="AU495" s="351"/>
      <c r="AV495" s="346" t="s">
        <v>430</v>
      </c>
      <c r="AW495" s="346" t="s">
        <v>430</v>
      </c>
      <c r="AX495" s="346" t="s">
        <v>430</v>
      </c>
      <c r="AY495" s="346" t="s">
        <v>430</v>
      </c>
      <c r="AZ495" s="346">
        <v>62</v>
      </c>
      <c r="BA495" s="374"/>
      <c r="BB495" s="348">
        <v>11.337984087927399</v>
      </c>
      <c r="BC495" s="348">
        <v>1.0053525654531801</v>
      </c>
      <c r="BD495" s="348">
        <v>-2.6727502001391802E-3</v>
      </c>
      <c r="BE495" s="375">
        <v>-8.2298878772163298E-2</v>
      </c>
      <c r="BF495" s="374"/>
      <c r="BG495" s="372">
        <v>0.27910000000000001</v>
      </c>
      <c r="BH495" s="373"/>
      <c r="BI495" s="843">
        <v>86.608900000000006</v>
      </c>
      <c r="BJ495" s="843">
        <v>13.244999999999999</v>
      </c>
      <c r="BK495" s="348" t="s">
        <v>430</v>
      </c>
      <c r="BL495" s="843">
        <v>0.14610000000000001</v>
      </c>
      <c r="BM495" s="373"/>
      <c r="BN495" s="372" t="s">
        <v>1361</v>
      </c>
      <c r="BO495" s="372" t="s">
        <v>4552</v>
      </c>
      <c r="BP495" s="372" t="s">
        <v>4553</v>
      </c>
      <c r="BQ495" s="372" t="s">
        <v>4554</v>
      </c>
      <c r="BR495" s="372" t="s">
        <v>4555</v>
      </c>
      <c r="BS495" s="373"/>
      <c r="BT495" s="354" t="s">
        <v>555</v>
      </c>
    </row>
    <row r="496" spans="1:72" s="428" customFormat="1" x14ac:dyDescent="0.25">
      <c r="A496" s="345" t="s">
        <v>5764</v>
      </c>
      <c r="B496" s="373"/>
      <c r="C496" s="719">
        <v>44771</v>
      </c>
      <c r="D496" s="373"/>
      <c r="E496" s="346">
        <v>31.74</v>
      </c>
      <c r="F496" s="373"/>
      <c r="G496" s="347">
        <v>17.857900000000001</v>
      </c>
      <c r="H496" s="374"/>
      <c r="I496" s="348">
        <v>0.22900000000000001</v>
      </c>
      <c r="J496" s="348">
        <v>-0.67410000000000003</v>
      </c>
      <c r="K496" s="348">
        <v>-3.0762999999999998</v>
      </c>
      <c r="L496" s="348">
        <v>10.0526</v>
      </c>
      <c r="M496" s="348">
        <v>3.2869000000000002</v>
      </c>
      <c r="N496" s="350">
        <v>3.3311999999999999</v>
      </c>
      <c r="O496" s="348">
        <v>4.3788</v>
      </c>
      <c r="P496" s="348">
        <v>13.6046</v>
      </c>
      <c r="Q496" s="348" t="s">
        <v>430</v>
      </c>
      <c r="R496" s="348" t="s">
        <v>430</v>
      </c>
      <c r="S496" s="348">
        <v>1.7736000000000001</v>
      </c>
      <c r="T496" s="348">
        <v>16.703800000000001</v>
      </c>
      <c r="U496" s="348">
        <v>-2.9060999999999999</v>
      </c>
      <c r="V496" s="348">
        <v>3.8588</v>
      </c>
      <c r="W496" s="348">
        <v>-2.6286999999999998</v>
      </c>
      <c r="X496" s="348">
        <v>15.1107</v>
      </c>
      <c r="Y496" s="374"/>
      <c r="Z496" s="346">
        <v>22</v>
      </c>
      <c r="AA496" s="346">
        <v>66</v>
      </c>
      <c r="AB496" s="346">
        <v>136</v>
      </c>
      <c r="AC496" s="346">
        <v>17</v>
      </c>
      <c r="AD496" s="346">
        <v>128</v>
      </c>
      <c r="AE496" s="346">
        <v>104</v>
      </c>
      <c r="AF496" s="346">
        <v>18</v>
      </c>
      <c r="AG496" s="346">
        <v>45</v>
      </c>
      <c r="AH496" s="346" t="s">
        <v>430</v>
      </c>
      <c r="AI496" s="346" t="s">
        <v>430</v>
      </c>
      <c r="AJ496" s="346">
        <v>70</v>
      </c>
      <c r="AK496" s="346">
        <v>89</v>
      </c>
      <c r="AL496" s="346">
        <v>146</v>
      </c>
      <c r="AM496" s="346">
        <v>104</v>
      </c>
      <c r="AN496" s="346">
        <v>171</v>
      </c>
      <c r="AO496" s="373"/>
      <c r="AP496" s="348" t="s">
        <v>430</v>
      </c>
      <c r="AQ496" s="348" t="s">
        <v>430</v>
      </c>
      <c r="AR496" s="348" t="s">
        <v>430</v>
      </c>
      <c r="AS496" s="348">
        <v>9.0399999999999991</v>
      </c>
      <c r="AT496" s="348">
        <v>2</v>
      </c>
      <c r="AU496" s="351"/>
      <c r="AV496" s="346" t="s">
        <v>430</v>
      </c>
      <c r="AW496" s="346" t="s">
        <v>430</v>
      </c>
      <c r="AX496" s="346" t="s">
        <v>430</v>
      </c>
      <c r="AY496" s="346">
        <v>27</v>
      </c>
      <c r="AZ496" s="346">
        <v>105</v>
      </c>
      <c r="BA496" s="374"/>
      <c r="BB496" s="348">
        <v>16.2179025508499</v>
      </c>
      <c r="BC496" s="348">
        <v>0</v>
      </c>
      <c r="BD496" s="348">
        <v>5.0910067097167701E-2</v>
      </c>
      <c r="BE496" s="375" t="s">
        <v>430</v>
      </c>
      <c r="BF496" s="374"/>
      <c r="BG496" s="372" t="s">
        <v>430</v>
      </c>
      <c r="BH496" s="373"/>
      <c r="BI496" s="843">
        <v>66.958399999999997</v>
      </c>
      <c r="BJ496" s="843">
        <v>31.7668</v>
      </c>
      <c r="BK496" s="843">
        <v>0.92026200000000002</v>
      </c>
      <c r="BL496" s="843">
        <v>0.35453800000000002</v>
      </c>
      <c r="BM496" s="373"/>
      <c r="BN496" s="372" t="s">
        <v>5369</v>
      </c>
      <c r="BO496" s="372" t="s">
        <v>5370</v>
      </c>
      <c r="BP496" s="372" t="s">
        <v>5371</v>
      </c>
      <c r="BQ496" s="372" t="s">
        <v>5372</v>
      </c>
      <c r="BR496" s="372" t="s">
        <v>5373</v>
      </c>
      <c r="BS496" s="373"/>
      <c r="BT496" s="354" t="s">
        <v>548</v>
      </c>
    </row>
    <row r="497" spans="1:72" s="428" customFormat="1" x14ac:dyDescent="0.25">
      <c r="A497" s="345" t="s">
        <v>5765</v>
      </c>
      <c r="B497" s="373"/>
      <c r="C497" s="719">
        <v>45701</v>
      </c>
      <c r="D497" s="373"/>
      <c r="E497" s="346">
        <v>31.796700000000001</v>
      </c>
      <c r="F497" s="373"/>
      <c r="G497" s="347">
        <v>12.548299999999999</v>
      </c>
      <c r="H497" s="374"/>
      <c r="I497" s="348">
        <v>-0.58309999999999995</v>
      </c>
      <c r="J497" s="348">
        <v>-0.9637</v>
      </c>
      <c r="K497" s="348">
        <v>-3.2439</v>
      </c>
      <c r="L497" s="348">
        <v>4.4291</v>
      </c>
      <c r="M497" s="348">
        <v>5.173</v>
      </c>
      <c r="N497" s="350">
        <v>8.6104000000000003</v>
      </c>
      <c r="O497" s="348" t="s">
        <v>430</v>
      </c>
      <c r="P497" s="348" t="s">
        <v>430</v>
      </c>
      <c r="Q497" s="348" t="s">
        <v>430</v>
      </c>
      <c r="R497" s="348" t="s">
        <v>430</v>
      </c>
      <c r="S497" s="348">
        <v>1.7375</v>
      </c>
      <c r="T497" s="348">
        <v>15.2224</v>
      </c>
      <c r="U497" s="348">
        <v>4.9382000000000001</v>
      </c>
      <c r="V497" s="348">
        <v>9.3000000000000007</v>
      </c>
      <c r="W497" s="348">
        <v>-2.8220000000000001</v>
      </c>
      <c r="X497" s="348">
        <v>15.528499999999999</v>
      </c>
      <c r="Y497" s="374"/>
      <c r="Z497" s="346">
        <v>205</v>
      </c>
      <c r="AA497" s="346">
        <v>95</v>
      </c>
      <c r="AB497" s="346">
        <v>141</v>
      </c>
      <c r="AC497" s="346">
        <v>98</v>
      </c>
      <c r="AD497" s="346">
        <v>105</v>
      </c>
      <c r="AE497" s="346">
        <v>32</v>
      </c>
      <c r="AF497" s="346" t="s">
        <v>430</v>
      </c>
      <c r="AG497" s="346" t="s">
        <v>430</v>
      </c>
      <c r="AH497" s="346" t="s">
        <v>430</v>
      </c>
      <c r="AI497" s="346" t="s">
        <v>430</v>
      </c>
      <c r="AJ497" s="346">
        <v>74</v>
      </c>
      <c r="AK497" s="346">
        <v>104</v>
      </c>
      <c r="AL497" s="346">
        <v>59</v>
      </c>
      <c r="AM497" s="346">
        <v>49</v>
      </c>
      <c r="AN497" s="346">
        <v>220</v>
      </c>
      <c r="AO497" s="373"/>
      <c r="AP497" s="348" t="s">
        <v>430</v>
      </c>
      <c r="AQ497" s="348" t="s">
        <v>430</v>
      </c>
      <c r="AR497" s="348" t="s">
        <v>430</v>
      </c>
      <c r="AS497" s="348" t="s">
        <v>430</v>
      </c>
      <c r="AT497" s="348">
        <v>8.57</v>
      </c>
      <c r="AU497" s="351"/>
      <c r="AV497" s="346" t="s">
        <v>430</v>
      </c>
      <c r="AW497" s="346" t="s">
        <v>430</v>
      </c>
      <c r="AX497" s="346" t="s">
        <v>430</v>
      </c>
      <c r="AY497" s="346" t="s">
        <v>430</v>
      </c>
      <c r="AZ497" s="346">
        <v>64</v>
      </c>
      <c r="BA497" s="374"/>
      <c r="BB497" s="348">
        <v>14.0764609895012</v>
      </c>
      <c r="BC497" s="348">
        <v>0.99657584951907197</v>
      </c>
      <c r="BD497" s="348">
        <v>7.4865948101525998E-2</v>
      </c>
      <c r="BE497" s="375">
        <v>-5.0340929155619198E-2</v>
      </c>
      <c r="BF497" s="374"/>
      <c r="BG497" s="372">
        <v>9.5100000000000004E-2</v>
      </c>
      <c r="BH497" s="373"/>
      <c r="BI497" s="843">
        <v>69.169300000000007</v>
      </c>
      <c r="BJ497" s="843">
        <v>28.301500000000001</v>
      </c>
      <c r="BK497" s="843">
        <v>2.41933</v>
      </c>
      <c r="BL497" s="843">
        <v>0.10987</v>
      </c>
      <c r="BM497" s="373"/>
      <c r="BN497" s="372" t="s">
        <v>5161</v>
      </c>
      <c r="BO497" s="372" t="s">
        <v>5375</v>
      </c>
      <c r="BP497" s="372" t="s">
        <v>5163</v>
      </c>
      <c r="BQ497" s="372" t="s">
        <v>5376</v>
      </c>
      <c r="BR497" s="372" t="s">
        <v>5304</v>
      </c>
      <c r="BS497" s="373"/>
      <c r="BT497" s="354" t="s">
        <v>555</v>
      </c>
    </row>
    <row r="498" spans="1:72" s="428" customFormat="1" x14ac:dyDescent="0.25">
      <c r="A498" s="345" t="s">
        <v>5766</v>
      </c>
      <c r="B498" s="373"/>
      <c r="C498" s="719">
        <v>45834</v>
      </c>
      <c r="D498" s="373"/>
      <c r="E498" s="346">
        <v>30.7485</v>
      </c>
      <c r="F498" s="373"/>
      <c r="G498" s="347">
        <v>9.125</v>
      </c>
      <c r="H498" s="374"/>
      <c r="I498" s="348">
        <v>0.20100000000000001</v>
      </c>
      <c r="J498" s="348">
        <v>-2.2275999999999998</v>
      </c>
      <c r="K498" s="348">
        <v>-5.8724999999999996</v>
      </c>
      <c r="L498" s="348">
        <v>0.73409999999999997</v>
      </c>
      <c r="M498" s="348">
        <v>-4.9271000000000003</v>
      </c>
      <c r="N498" s="350">
        <v>-8.1308000000000007</v>
      </c>
      <c r="O498" s="348" t="s">
        <v>430</v>
      </c>
      <c r="P498" s="348" t="s">
        <v>430</v>
      </c>
      <c r="Q498" s="348" t="s">
        <v>430</v>
      </c>
      <c r="R498" s="348" t="s">
        <v>430</v>
      </c>
      <c r="S498" s="348">
        <v>-2.0259999999999998</v>
      </c>
      <c r="T498" s="348">
        <v>4.1976000000000004</v>
      </c>
      <c r="U498" s="348">
        <v>-13.7263</v>
      </c>
      <c r="V498" s="348">
        <v>-7.6780999999999997</v>
      </c>
      <c r="W498" s="348">
        <v>-3.2917999999999998</v>
      </c>
      <c r="X498" s="348">
        <v>-7.2986000000000004</v>
      </c>
      <c r="Y498" s="374"/>
      <c r="Z498" s="346">
        <v>23</v>
      </c>
      <c r="AA498" s="346">
        <v>233</v>
      </c>
      <c r="AB498" s="346">
        <v>251</v>
      </c>
      <c r="AC498" s="346">
        <v>239</v>
      </c>
      <c r="AD498" s="346">
        <v>244</v>
      </c>
      <c r="AE498" s="346">
        <v>216</v>
      </c>
      <c r="AF498" s="346" t="s">
        <v>430</v>
      </c>
      <c r="AG498" s="346" t="s">
        <v>430</v>
      </c>
      <c r="AH498" s="346" t="s">
        <v>430</v>
      </c>
      <c r="AI498" s="346" t="s">
        <v>430</v>
      </c>
      <c r="AJ498" s="346">
        <v>245</v>
      </c>
      <c r="AK498" s="346">
        <v>238</v>
      </c>
      <c r="AL498" s="346">
        <v>236</v>
      </c>
      <c r="AM498" s="346">
        <v>223</v>
      </c>
      <c r="AN498" s="346">
        <v>235</v>
      </c>
      <c r="AO498" s="373"/>
      <c r="AP498" s="348" t="s">
        <v>430</v>
      </c>
      <c r="AQ498" s="348" t="s">
        <v>430</v>
      </c>
      <c r="AR498" s="348" t="s">
        <v>430</v>
      </c>
      <c r="AS498" s="348" t="s">
        <v>430</v>
      </c>
      <c r="AT498" s="348">
        <v>-13.7</v>
      </c>
      <c r="AU498" s="351"/>
      <c r="AV498" s="346" t="s">
        <v>430</v>
      </c>
      <c r="AW498" s="346" t="s">
        <v>430</v>
      </c>
      <c r="AX498" s="346" t="s">
        <v>430</v>
      </c>
      <c r="AY498" s="346" t="s">
        <v>430</v>
      </c>
      <c r="AZ498" s="346">
        <v>224</v>
      </c>
      <c r="BA498" s="374"/>
      <c r="BB498" s="348">
        <v>12.659260906518201</v>
      </c>
      <c r="BC498" s="348">
        <v>0.99389527234392405</v>
      </c>
      <c r="BD498" s="348">
        <v>-7.7427890625060503E-2</v>
      </c>
      <c r="BE498" s="375">
        <v>-3.2638452363771199E-2</v>
      </c>
      <c r="BF498" s="374"/>
      <c r="BG498" s="372">
        <v>0.2462</v>
      </c>
      <c r="BH498" s="373"/>
      <c r="BI498" s="843">
        <v>99.578999999999994</v>
      </c>
      <c r="BJ498" s="348" t="s">
        <v>430</v>
      </c>
      <c r="BK498" s="348" t="s">
        <v>430</v>
      </c>
      <c r="BL498" s="843">
        <v>0.42099999999999999</v>
      </c>
      <c r="BM498" s="373"/>
      <c r="BN498" s="372" t="s">
        <v>5378</v>
      </c>
      <c r="BO498" s="372" t="s">
        <v>5379</v>
      </c>
      <c r="BP498" s="372" t="s">
        <v>5380</v>
      </c>
      <c r="BQ498" s="372" t="s">
        <v>5381</v>
      </c>
      <c r="BR498" s="372" t="s">
        <v>5382</v>
      </c>
      <c r="BS498" s="373"/>
      <c r="BT498" s="354" t="s">
        <v>555</v>
      </c>
    </row>
    <row r="499" spans="1:72" s="428" customFormat="1" x14ac:dyDescent="0.25">
      <c r="A499" s="345" t="s">
        <v>5767</v>
      </c>
      <c r="B499" s="373"/>
      <c r="C499" s="719">
        <v>46064</v>
      </c>
      <c r="D499" s="373"/>
      <c r="E499" s="346">
        <v>29.737200000000001</v>
      </c>
      <c r="F499" s="373"/>
      <c r="G499" s="347">
        <v>9.3970000000000002</v>
      </c>
      <c r="H499" s="374"/>
      <c r="I499" s="348">
        <v>4.7899999999999998E-2</v>
      </c>
      <c r="J499" s="348">
        <v>-1.4752000000000001</v>
      </c>
      <c r="K499" s="348">
        <v>-4.2393000000000001</v>
      </c>
      <c r="L499" s="348">
        <v>2.6040999999999999</v>
      </c>
      <c r="M499" s="348">
        <v>1.1834</v>
      </c>
      <c r="N499" s="350" t="s">
        <v>430</v>
      </c>
      <c r="O499" s="348" t="s">
        <v>430</v>
      </c>
      <c r="P499" s="348" t="s">
        <v>430</v>
      </c>
      <c r="Q499" s="348" t="s">
        <v>430</v>
      </c>
      <c r="R499" s="348" t="s">
        <v>430</v>
      </c>
      <c r="S499" s="348">
        <v>-0.60289999999999999</v>
      </c>
      <c r="T499" s="348">
        <v>9.2318999999999996</v>
      </c>
      <c r="U499" s="348" t="s">
        <v>430</v>
      </c>
      <c r="V499" s="348" t="s">
        <v>430</v>
      </c>
      <c r="W499" s="348">
        <v>-2.2561</v>
      </c>
      <c r="X499" s="348">
        <v>-6.03</v>
      </c>
      <c r="Y499" s="374"/>
      <c r="Z499" s="346">
        <v>74</v>
      </c>
      <c r="AA499" s="346">
        <v>166</v>
      </c>
      <c r="AB499" s="346">
        <v>164</v>
      </c>
      <c r="AC499" s="346">
        <v>157</v>
      </c>
      <c r="AD499" s="346">
        <v>165</v>
      </c>
      <c r="AE499" s="346" t="s">
        <v>430</v>
      </c>
      <c r="AF499" s="346" t="s">
        <v>430</v>
      </c>
      <c r="AG499" s="346" t="s">
        <v>430</v>
      </c>
      <c r="AH499" s="346" t="s">
        <v>430</v>
      </c>
      <c r="AI499" s="346" t="s">
        <v>430</v>
      </c>
      <c r="AJ499" s="346">
        <v>171</v>
      </c>
      <c r="AK499" s="346">
        <v>180</v>
      </c>
      <c r="AL499" s="346" t="s">
        <v>430</v>
      </c>
      <c r="AM499" s="346" t="s">
        <v>430</v>
      </c>
      <c r="AN499" s="346">
        <v>105</v>
      </c>
      <c r="AO499" s="373"/>
      <c r="AP499" s="348" t="s">
        <v>430</v>
      </c>
      <c r="AQ499" s="348" t="s">
        <v>430</v>
      </c>
      <c r="AR499" s="348" t="s">
        <v>430</v>
      </c>
      <c r="AS499" s="348" t="s">
        <v>430</v>
      </c>
      <c r="AT499" s="348" t="s">
        <v>430</v>
      </c>
      <c r="AU499" s="351"/>
      <c r="AV499" s="346" t="s">
        <v>430</v>
      </c>
      <c r="AW499" s="346" t="s">
        <v>430</v>
      </c>
      <c r="AX499" s="346" t="s">
        <v>430</v>
      </c>
      <c r="AY499" s="346" t="s">
        <v>430</v>
      </c>
      <c r="AZ499" s="346" t="s">
        <v>430</v>
      </c>
      <c r="BA499" s="374"/>
      <c r="BB499" s="348">
        <v>14.023721682449301</v>
      </c>
      <c r="BC499" s="348">
        <v>1.00114575163467</v>
      </c>
      <c r="BD499" s="348">
        <v>-1.18957398899534E-2</v>
      </c>
      <c r="BE499" s="375">
        <v>8.6359619595730894E-2</v>
      </c>
      <c r="BF499" s="374"/>
      <c r="BG499" s="372">
        <v>0.2213</v>
      </c>
      <c r="BH499" s="373"/>
      <c r="BI499" s="843">
        <v>82.188199999999995</v>
      </c>
      <c r="BJ499" s="843">
        <v>10.663600000000001</v>
      </c>
      <c r="BK499" s="843">
        <v>6.8772599999999997</v>
      </c>
      <c r="BL499" s="843">
        <v>0.27094000000000001</v>
      </c>
      <c r="BM499" s="373"/>
      <c r="BN499" s="372" t="s">
        <v>5384</v>
      </c>
      <c r="BO499" s="372" t="s">
        <v>3549</v>
      </c>
      <c r="BP499" s="372" t="s">
        <v>5385</v>
      </c>
      <c r="BQ499" s="372" t="s">
        <v>5386</v>
      </c>
      <c r="BR499" s="372" t="s">
        <v>567</v>
      </c>
      <c r="BS499" s="373"/>
      <c r="BT499" s="354" t="s">
        <v>4704</v>
      </c>
    </row>
    <row r="500" spans="1:72" s="428" customFormat="1" x14ac:dyDescent="0.25">
      <c r="A500" s="345" t="s">
        <v>5768</v>
      </c>
      <c r="B500" s="373"/>
      <c r="C500" s="719">
        <v>45630</v>
      </c>
      <c r="D500" s="373"/>
      <c r="E500" s="346">
        <v>30.466100000000001</v>
      </c>
      <c r="F500" s="373"/>
      <c r="G500" s="347">
        <v>9.0822000000000003</v>
      </c>
      <c r="H500" s="374"/>
      <c r="I500" s="348">
        <v>0.4924</v>
      </c>
      <c r="J500" s="348">
        <v>0.92679999999999996</v>
      </c>
      <c r="K500" s="348">
        <v>-2.1398999999999999</v>
      </c>
      <c r="L500" s="348">
        <v>-3.1324999999999998</v>
      </c>
      <c r="M500" s="348">
        <v>1.417</v>
      </c>
      <c r="N500" s="350">
        <v>0.1389</v>
      </c>
      <c r="O500" s="348" t="s">
        <v>430</v>
      </c>
      <c r="P500" s="348" t="s">
        <v>430</v>
      </c>
      <c r="Q500" s="348" t="s">
        <v>430</v>
      </c>
      <c r="R500" s="348" t="s">
        <v>430</v>
      </c>
      <c r="S500" s="348">
        <v>-5.9112</v>
      </c>
      <c r="T500" s="348">
        <v>6.7163000000000004</v>
      </c>
      <c r="U500" s="348">
        <v>-1.0826</v>
      </c>
      <c r="V500" s="348">
        <v>-1.6226</v>
      </c>
      <c r="W500" s="348">
        <v>1.8012999999999999</v>
      </c>
      <c r="X500" s="348">
        <v>-5.3019999999999996</v>
      </c>
      <c r="Y500" s="374"/>
      <c r="Z500" s="346">
        <v>2</v>
      </c>
      <c r="AA500" s="346">
        <v>5</v>
      </c>
      <c r="AB500" s="346">
        <v>79</v>
      </c>
      <c r="AC500" s="346">
        <v>258</v>
      </c>
      <c r="AD500" s="346">
        <v>159</v>
      </c>
      <c r="AE500" s="346">
        <v>142</v>
      </c>
      <c r="AF500" s="346" t="s">
        <v>430</v>
      </c>
      <c r="AG500" s="346" t="s">
        <v>430</v>
      </c>
      <c r="AH500" s="346" t="s">
        <v>430</v>
      </c>
      <c r="AI500" s="346" t="s">
        <v>430</v>
      </c>
      <c r="AJ500" s="346">
        <v>262</v>
      </c>
      <c r="AK500" s="346">
        <v>194</v>
      </c>
      <c r="AL500" s="346">
        <v>118</v>
      </c>
      <c r="AM500" s="346">
        <v>171</v>
      </c>
      <c r="AN500" s="346">
        <v>1</v>
      </c>
      <c r="AO500" s="373"/>
      <c r="AP500" s="348" t="s">
        <v>430</v>
      </c>
      <c r="AQ500" s="348" t="s">
        <v>430</v>
      </c>
      <c r="AR500" s="348" t="s">
        <v>430</v>
      </c>
      <c r="AS500" s="348" t="s">
        <v>430</v>
      </c>
      <c r="AT500" s="348">
        <v>-4.13</v>
      </c>
      <c r="AU500" s="351"/>
      <c r="AV500" s="346" t="s">
        <v>430</v>
      </c>
      <c r="AW500" s="346" t="s">
        <v>430</v>
      </c>
      <c r="AX500" s="346" t="s">
        <v>430</v>
      </c>
      <c r="AY500" s="346" t="s">
        <v>430</v>
      </c>
      <c r="AZ500" s="346">
        <v>164</v>
      </c>
      <c r="BA500" s="374"/>
      <c r="BB500" s="348">
        <v>18.509710330898098</v>
      </c>
      <c r="BC500" s="348">
        <v>0</v>
      </c>
      <c r="BD500" s="348">
        <v>-4.3878380784075799E-2</v>
      </c>
      <c r="BE500" s="375" t="s">
        <v>430</v>
      </c>
      <c r="BF500" s="374"/>
      <c r="BG500" s="372" t="s">
        <v>430</v>
      </c>
      <c r="BH500" s="373"/>
      <c r="BI500" s="843">
        <v>67.509699999999995</v>
      </c>
      <c r="BJ500" s="843">
        <v>15.674300000000001</v>
      </c>
      <c r="BK500" s="843">
        <v>16.732500000000002</v>
      </c>
      <c r="BL500" s="843">
        <v>8.3500000000000005E-2</v>
      </c>
      <c r="BM500" s="373"/>
      <c r="BN500" s="372" t="s">
        <v>5388</v>
      </c>
      <c r="BO500" s="372" t="s">
        <v>5389</v>
      </c>
      <c r="BP500" s="372" t="s">
        <v>5390</v>
      </c>
      <c r="BQ500" s="372" t="s">
        <v>5391</v>
      </c>
      <c r="BR500" s="372" t="s">
        <v>5392</v>
      </c>
      <c r="BS500" s="373"/>
      <c r="BT500" s="354" t="s">
        <v>1989</v>
      </c>
    </row>
    <row r="501" spans="1:72" s="428" customFormat="1" x14ac:dyDescent="0.25">
      <c r="A501" s="345" t="s">
        <v>5769</v>
      </c>
      <c r="B501" s="373"/>
      <c r="C501" s="719">
        <v>45505</v>
      </c>
      <c r="D501" s="373"/>
      <c r="E501" s="346">
        <v>27.1462</v>
      </c>
      <c r="F501" s="373"/>
      <c r="G501" s="347">
        <v>10.138199999999999</v>
      </c>
      <c r="H501" s="374"/>
      <c r="I501" s="348">
        <v>-5.7200000000000001E-2</v>
      </c>
      <c r="J501" s="348">
        <v>-1.0820000000000001</v>
      </c>
      <c r="K501" s="348">
        <v>-2.5632000000000001</v>
      </c>
      <c r="L501" s="348">
        <v>4.6879999999999997</v>
      </c>
      <c r="M501" s="348">
        <v>6.5284000000000004</v>
      </c>
      <c r="N501" s="350">
        <v>2.2305000000000001</v>
      </c>
      <c r="O501" s="348">
        <v>-0.2339</v>
      </c>
      <c r="P501" s="348" t="s">
        <v>430</v>
      </c>
      <c r="Q501" s="348" t="s">
        <v>430</v>
      </c>
      <c r="R501" s="348" t="s">
        <v>430</v>
      </c>
      <c r="S501" s="348">
        <v>0.74529999999999996</v>
      </c>
      <c r="T501" s="348">
        <v>15.581099999999999</v>
      </c>
      <c r="U501" s="348">
        <v>-0.27050000000000002</v>
      </c>
      <c r="V501" s="348">
        <v>3.9986000000000002</v>
      </c>
      <c r="W501" s="348">
        <v>-1.7454000000000001</v>
      </c>
      <c r="X501" s="348">
        <v>0.65269999999999995</v>
      </c>
      <c r="Y501" s="374"/>
      <c r="Z501" s="346">
        <v>110</v>
      </c>
      <c r="AA501" s="346">
        <v>106</v>
      </c>
      <c r="AB501" s="346">
        <v>102</v>
      </c>
      <c r="AC501" s="346">
        <v>80</v>
      </c>
      <c r="AD501" s="346">
        <v>90</v>
      </c>
      <c r="AE501" s="346">
        <v>111</v>
      </c>
      <c r="AF501" s="346">
        <v>59</v>
      </c>
      <c r="AG501" s="346" t="s">
        <v>430</v>
      </c>
      <c r="AH501" s="346" t="s">
        <v>430</v>
      </c>
      <c r="AI501" s="346" t="s">
        <v>430</v>
      </c>
      <c r="AJ501" s="346">
        <v>106</v>
      </c>
      <c r="AK501" s="346">
        <v>99</v>
      </c>
      <c r="AL501" s="346">
        <v>102</v>
      </c>
      <c r="AM501" s="346">
        <v>102</v>
      </c>
      <c r="AN501" s="346">
        <v>84</v>
      </c>
      <c r="AO501" s="373"/>
      <c r="AP501" s="348" t="s">
        <v>430</v>
      </c>
      <c r="AQ501" s="348" t="s">
        <v>430</v>
      </c>
      <c r="AR501" s="348" t="s">
        <v>430</v>
      </c>
      <c r="AS501" s="348" t="s">
        <v>430</v>
      </c>
      <c r="AT501" s="348">
        <v>3.9</v>
      </c>
      <c r="AU501" s="351"/>
      <c r="AV501" s="346" t="s">
        <v>430</v>
      </c>
      <c r="AW501" s="346" t="s">
        <v>430</v>
      </c>
      <c r="AX501" s="346" t="s">
        <v>430</v>
      </c>
      <c r="AY501" s="346" t="s">
        <v>430</v>
      </c>
      <c r="AZ501" s="346">
        <v>90</v>
      </c>
      <c r="BA501" s="374"/>
      <c r="BB501" s="348">
        <v>14.500101903157301</v>
      </c>
      <c r="BC501" s="348">
        <v>0.98537815528224104</v>
      </c>
      <c r="BD501" s="348">
        <v>-1.55825457762922E-2</v>
      </c>
      <c r="BE501" s="375">
        <v>-5.0295206555282398E-2</v>
      </c>
      <c r="BF501" s="374"/>
      <c r="BG501" s="372">
        <v>0.2303</v>
      </c>
      <c r="BH501" s="373"/>
      <c r="BI501" s="843">
        <v>50.147599999999997</v>
      </c>
      <c r="BJ501" s="843">
        <v>24.185099999999998</v>
      </c>
      <c r="BK501" s="843">
        <v>23.643999999999998</v>
      </c>
      <c r="BL501" s="843">
        <v>2.0232999999999999</v>
      </c>
      <c r="BM501" s="373"/>
      <c r="BN501" s="372" t="s">
        <v>5394</v>
      </c>
      <c r="BO501" s="372" t="s">
        <v>5395</v>
      </c>
      <c r="BP501" s="372" t="s">
        <v>5396</v>
      </c>
      <c r="BQ501" s="372" t="s">
        <v>5397</v>
      </c>
      <c r="BR501" s="372" t="s">
        <v>4813</v>
      </c>
      <c r="BS501" s="373"/>
      <c r="BT501" s="354" t="s">
        <v>555</v>
      </c>
    </row>
    <row r="502" spans="1:72" s="428" customFormat="1" x14ac:dyDescent="0.25">
      <c r="A502" s="345" t="s">
        <v>5770</v>
      </c>
      <c r="B502" s="373"/>
      <c r="C502" s="719">
        <v>45784</v>
      </c>
      <c r="D502" s="373"/>
      <c r="E502" s="346">
        <v>25.823899999999998</v>
      </c>
      <c r="F502" s="373"/>
      <c r="G502" s="347">
        <v>10.545199999999999</v>
      </c>
      <c r="H502" s="374"/>
      <c r="I502" s="348">
        <v>0.17</v>
      </c>
      <c r="J502" s="348">
        <v>-1.2205999999999999</v>
      </c>
      <c r="K502" s="348">
        <v>-4.3693</v>
      </c>
      <c r="L502" s="348">
        <v>1.4830000000000001</v>
      </c>
      <c r="M502" s="348">
        <v>-1.4430000000000001</v>
      </c>
      <c r="N502" s="350">
        <v>-2.8422999999999998</v>
      </c>
      <c r="O502" s="348" t="s">
        <v>430</v>
      </c>
      <c r="P502" s="348" t="s">
        <v>430</v>
      </c>
      <c r="Q502" s="348" t="s">
        <v>430</v>
      </c>
      <c r="R502" s="348" t="s">
        <v>430</v>
      </c>
      <c r="S502" s="348">
        <v>0.43809999999999999</v>
      </c>
      <c r="T502" s="348">
        <v>6.016</v>
      </c>
      <c r="U502" s="348">
        <v>-5.1759000000000004</v>
      </c>
      <c r="V502" s="348">
        <v>-0.82289999999999996</v>
      </c>
      <c r="W502" s="348">
        <v>-2.6305999999999998</v>
      </c>
      <c r="X502" s="348">
        <v>4.0251999999999999</v>
      </c>
      <c r="Y502" s="374"/>
      <c r="Z502" s="346">
        <v>53</v>
      </c>
      <c r="AA502" s="346">
        <v>127</v>
      </c>
      <c r="AB502" s="346">
        <v>168</v>
      </c>
      <c r="AC502" s="346">
        <v>226</v>
      </c>
      <c r="AD502" s="346">
        <v>192</v>
      </c>
      <c r="AE502" s="346">
        <v>159</v>
      </c>
      <c r="AF502" s="346" t="s">
        <v>430</v>
      </c>
      <c r="AG502" s="346" t="s">
        <v>430</v>
      </c>
      <c r="AH502" s="346" t="s">
        <v>430</v>
      </c>
      <c r="AI502" s="346" t="s">
        <v>430</v>
      </c>
      <c r="AJ502" s="346">
        <v>130</v>
      </c>
      <c r="AK502" s="346">
        <v>197</v>
      </c>
      <c r="AL502" s="346">
        <v>173</v>
      </c>
      <c r="AM502" s="346">
        <v>160</v>
      </c>
      <c r="AN502" s="346">
        <v>173</v>
      </c>
      <c r="AO502" s="373"/>
      <c r="AP502" s="348" t="s">
        <v>430</v>
      </c>
      <c r="AQ502" s="348" t="s">
        <v>430</v>
      </c>
      <c r="AR502" s="348" t="s">
        <v>430</v>
      </c>
      <c r="AS502" s="348" t="s">
        <v>430</v>
      </c>
      <c r="AT502" s="348">
        <v>-5.16</v>
      </c>
      <c r="AU502" s="351"/>
      <c r="AV502" s="346" t="s">
        <v>430</v>
      </c>
      <c r="AW502" s="346" t="s">
        <v>430</v>
      </c>
      <c r="AX502" s="346" t="s">
        <v>430</v>
      </c>
      <c r="AY502" s="346" t="s">
        <v>430</v>
      </c>
      <c r="AZ502" s="346">
        <v>169</v>
      </c>
      <c r="BA502" s="374"/>
      <c r="BB502" s="348">
        <v>11.7872525840619</v>
      </c>
      <c r="BC502" s="348">
        <v>1.0041004892854399</v>
      </c>
      <c r="BD502" s="348">
        <v>3.4363799031438499E-3</v>
      </c>
      <c r="BE502" s="375">
        <v>-4.5658211908331699E-2</v>
      </c>
      <c r="BF502" s="374"/>
      <c r="BG502" s="372">
        <v>0.37140000000000001</v>
      </c>
      <c r="BH502" s="373"/>
      <c r="BI502" s="843">
        <v>75.921400000000006</v>
      </c>
      <c r="BJ502" s="843">
        <v>17.177199999999999</v>
      </c>
      <c r="BK502" s="843">
        <v>1.2302500000000001</v>
      </c>
      <c r="BL502" s="843">
        <v>5.6711499999999999</v>
      </c>
      <c r="BM502" s="373"/>
      <c r="BN502" s="372" t="s">
        <v>5399</v>
      </c>
      <c r="BO502" s="372" t="s">
        <v>5400</v>
      </c>
      <c r="BP502" s="372" t="s">
        <v>5401</v>
      </c>
      <c r="BQ502" s="372" t="s">
        <v>1334</v>
      </c>
      <c r="BR502" s="372" t="s">
        <v>5402</v>
      </c>
      <c r="BS502" s="373"/>
      <c r="BT502" s="354" t="s">
        <v>555</v>
      </c>
    </row>
    <row r="503" spans="1:72" s="428" customFormat="1" x14ac:dyDescent="0.25">
      <c r="A503" s="345" t="s">
        <v>5771</v>
      </c>
      <c r="B503" s="373"/>
      <c r="C503" s="719">
        <v>45859</v>
      </c>
      <c r="D503" s="373"/>
      <c r="E503" s="346">
        <v>26.907299999999999</v>
      </c>
      <c r="F503" s="373"/>
      <c r="G503" s="347">
        <v>9.4232999999999993</v>
      </c>
      <c r="H503" s="374"/>
      <c r="I503" s="348">
        <v>0.1978</v>
      </c>
      <c r="J503" s="348">
        <v>-1.6520999999999999</v>
      </c>
      <c r="K503" s="348">
        <v>-4.492</v>
      </c>
      <c r="L503" s="348">
        <v>1.5933999999999999</v>
      </c>
      <c r="M503" s="348">
        <v>-2.6549</v>
      </c>
      <c r="N503" s="350">
        <v>-5.4455</v>
      </c>
      <c r="O503" s="348" t="s">
        <v>430</v>
      </c>
      <c r="P503" s="348" t="s">
        <v>430</v>
      </c>
      <c r="Q503" s="348" t="s">
        <v>430</v>
      </c>
      <c r="R503" s="348" t="s">
        <v>430</v>
      </c>
      <c r="S503" s="348">
        <v>-1.4020999999999999</v>
      </c>
      <c r="T503" s="348">
        <v>5.7538</v>
      </c>
      <c r="U503" s="348">
        <v>-9.5791000000000004</v>
      </c>
      <c r="V503" s="348">
        <v>-4.0094000000000003</v>
      </c>
      <c r="W503" s="348">
        <v>-2.4836</v>
      </c>
      <c r="X503" s="348">
        <v>-5.0782999999999996</v>
      </c>
      <c r="Y503" s="374"/>
      <c r="Z503" s="346">
        <v>27</v>
      </c>
      <c r="AA503" s="346">
        <v>216</v>
      </c>
      <c r="AB503" s="346">
        <v>199</v>
      </c>
      <c r="AC503" s="346">
        <v>222</v>
      </c>
      <c r="AD503" s="346">
        <v>216</v>
      </c>
      <c r="AE503" s="346">
        <v>195</v>
      </c>
      <c r="AF503" s="346" t="s">
        <v>430</v>
      </c>
      <c r="AG503" s="346" t="s">
        <v>430</v>
      </c>
      <c r="AH503" s="346" t="s">
        <v>430</v>
      </c>
      <c r="AI503" s="346" t="s">
        <v>430</v>
      </c>
      <c r="AJ503" s="346">
        <v>210</v>
      </c>
      <c r="AK503" s="346">
        <v>221</v>
      </c>
      <c r="AL503" s="346">
        <v>217</v>
      </c>
      <c r="AM503" s="346">
        <v>198</v>
      </c>
      <c r="AN503" s="346">
        <v>157</v>
      </c>
      <c r="AO503" s="373"/>
      <c r="AP503" s="348" t="s">
        <v>430</v>
      </c>
      <c r="AQ503" s="348" t="s">
        <v>430</v>
      </c>
      <c r="AR503" s="348" t="s">
        <v>430</v>
      </c>
      <c r="AS503" s="348" t="s">
        <v>430</v>
      </c>
      <c r="AT503" s="348">
        <v>-9.08</v>
      </c>
      <c r="AU503" s="351"/>
      <c r="AV503" s="346" t="s">
        <v>430</v>
      </c>
      <c r="AW503" s="346" t="s">
        <v>430</v>
      </c>
      <c r="AX503" s="346" t="s">
        <v>430</v>
      </c>
      <c r="AY503" s="346" t="s">
        <v>430</v>
      </c>
      <c r="AZ503" s="346">
        <v>208</v>
      </c>
      <c r="BA503" s="374"/>
      <c r="BB503" s="348">
        <v>10.6578192516392</v>
      </c>
      <c r="BC503" s="348">
        <v>0.99564872768381996</v>
      </c>
      <c r="BD503" s="348">
        <v>-5.82182586493473E-2</v>
      </c>
      <c r="BE503" s="375">
        <v>-4.6624534562948503E-2</v>
      </c>
      <c r="BF503" s="374"/>
      <c r="BG503" s="372">
        <v>4.6800000000000001E-2</v>
      </c>
      <c r="BH503" s="373"/>
      <c r="BI503" s="843">
        <v>98.255600000000001</v>
      </c>
      <c r="BJ503" s="843">
        <v>1.35453</v>
      </c>
      <c r="BK503" s="348" t="s">
        <v>430</v>
      </c>
      <c r="BL503" s="843">
        <v>0.38986999999999999</v>
      </c>
      <c r="BM503" s="373"/>
      <c r="BN503" s="372" t="s">
        <v>4522</v>
      </c>
      <c r="BO503" s="372" t="s">
        <v>4523</v>
      </c>
      <c r="BP503" s="372" t="s">
        <v>4524</v>
      </c>
      <c r="BQ503" s="372" t="s">
        <v>4525</v>
      </c>
      <c r="BR503" s="372" t="s">
        <v>4526</v>
      </c>
      <c r="BS503" s="373"/>
      <c r="BT503" s="354" t="s">
        <v>555</v>
      </c>
    </row>
    <row r="504" spans="1:72" s="428" customFormat="1" ht="11" x14ac:dyDescent="0.3">
      <c r="A504" s="845" t="s">
        <v>5772</v>
      </c>
      <c r="B504" s="846"/>
      <c r="C504" s="847">
        <v>46002</v>
      </c>
      <c r="D504" s="846"/>
      <c r="E504" s="848">
        <v>26.1402</v>
      </c>
      <c r="F504" s="846"/>
      <c r="G504" s="849">
        <v>10.449</v>
      </c>
      <c r="H504" s="851"/>
      <c r="I504" s="850">
        <v>-0.43830000000000002</v>
      </c>
      <c r="J504" s="850">
        <v>0.72299999999999998</v>
      </c>
      <c r="K504" s="850">
        <v>0.80069999999999997</v>
      </c>
      <c r="L504" s="850">
        <v>7.1253000000000002</v>
      </c>
      <c r="M504" s="850">
        <v>9.0254999999999992</v>
      </c>
      <c r="N504" s="852" t="s">
        <v>430</v>
      </c>
      <c r="O504" s="850" t="s">
        <v>430</v>
      </c>
      <c r="P504" s="850" t="s">
        <v>430</v>
      </c>
      <c r="Q504" s="850" t="s">
        <v>430</v>
      </c>
      <c r="R504" s="850" t="s">
        <v>430</v>
      </c>
      <c r="S504" s="850">
        <v>2.8445</v>
      </c>
      <c r="T504" s="850">
        <v>20.394100000000002</v>
      </c>
      <c r="U504" s="850">
        <v>5.0362</v>
      </c>
      <c r="V504" s="850" t="s">
        <v>430</v>
      </c>
      <c r="W504" s="850">
        <v>-1.1167</v>
      </c>
      <c r="X504" s="850">
        <v>4.49</v>
      </c>
      <c r="Y504" s="851"/>
      <c r="Z504" s="848">
        <v>185</v>
      </c>
      <c r="AA504" s="848">
        <v>8</v>
      </c>
      <c r="AB504" s="848">
        <v>16</v>
      </c>
      <c r="AC504" s="848">
        <v>41</v>
      </c>
      <c r="AD504" s="848">
        <v>45</v>
      </c>
      <c r="AE504" s="848" t="s">
        <v>430</v>
      </c>
      <c r="AF504" s="848" t="s">
        <v>430</v>
      </c>
      <c r="AG504" s="848" t="s">
        <v>430</v>
      </c>
      <c r="AH504" s="848" t="s">
        <v>430</v>
      </c>
      <c r="AI504" s="848" t="s">
        <v>430</v>
      </c>
      <c r="AJ504" s="848">
        <v>48</v>
      </c>
      <c r="AK504" s="848">
        <v>55</v>
      </c>
      <c r="AL504" s="848">
        <v>56</v>
      </c>
      <c r="AM504" s="848" t="s">
        <v>430</v>
      </c>
      <c r="AN504" s="848">
        <v>40</v>
      </c>
      <c r="AO504" s="846"/>
      <c r="AP504" s="850" t="s">
        <v>430</v>
      </c>
      <c r="AQ504" s="850" t="s">
        <v>430</v>
      </c>
      <c r="AR504" s="850" t="s">
        <v>430</v>
      </c>
      <c r="AS504" s="850" t="s">
        <v>430</v>
      </c>
      <c r="AT504" s="850" t="s">
        <v>430</v>
      </c>
      <c r="AU504" s="853"/>
      <c r="AV504" s="848" t="s">
        <v>430</v>
      </c>
      <c r="AW504" s="848" t="s">
        <v>430</v>
      </c>
      <c r="AX504" s="848" t="s">
        <v>430</v>
      </c>
      <c r="AY504" s="848" t="s">
        <v>430</v>
      </c>
      <c r="AZ504" s="848" t="s">
        <v>430</v>
      </c>
      <c r="BA504" s="851"/>
      <c r="BB504" s="850">
        <v>10.718019437308</v>
      </c>
      <c r="BC504" s="850">
        <v>0.98751111486306098</v>
      </c>
      <c r="BD504" s="850">
        <v>4.0215769675485201E-2</v>
      </c>
      <c r="BE504" s="856">
        <v>-4.4493889942123797E-2</v>
      </c>
      <c r="BF504" s="851"/>
      <c r="BG504" s="859">
        <v>0.29859999999999998</v>
      </c>
      <c r="BH504" s="846"/>
      <c r="BI504" s="850">
        <v>45.943100000000001</v>
      </c>
      <c r="BJ504" s="850">
        <v>35.028300000000002</v>
      </c>
      <c r="BK504" s="850">
        <v>18.935400000000001</v>
      </c>
      <c r="BL504" s="850">
        <v>9.3200000000000005E-2</v>
      </c>
      <c r="BM504" s="846"/>
      <c r="BN504" s="859" t="s">
        <v>5405</v>
      </c>
      <c r="BO504" s="859" t="s">
        <v>5406</v>
      </c>
      <c r="BP504" s="859" t="s">
        <v>5407</v>
      </c>
      <c r="BQ504" s="859" t="s">
        <v>5408</v>
      </c>
      <c r="BR504" s="859" t="s">
        <v>5409</v>
      </c>
      <c r="BS504" s="846"/>
      <c r="BT504" s="860" t="s">
        <v>555</v>
      </c>
    </row>
    <row r="505" spans="1:72" s="428" customFormat="1" x14ac:dyDescent="0.25">
      <c r="A505" s="345" t="s">
        <v>5773</v>
      </c>
      <c r="B505" s="373"/>
      <c r="C505" s="719">
        <v>45817</v>
      </c>
      <c r="D505" s="373"/>
      <c r="E505" s="346">
        <v>25.093599999999999</v>
      </c>
      <c r="F505" s="373"/>
      <c r="G505" s="347">
        <v>9.6567000000000007</v>
      </c>
      <c r="H505" s="374"/>
      <c r="I505" s="348">
        <v>-0.36109999999999998</v>
      </c>
      <c r="J505" s="348">
        <v>-2.4131999999999998</v>
      </c>
      <c r="K505" s="348">
        <v>-5.7110000000000003</v>
      </c>
      <c r="L505" s="348">
        <v>0.88800000000000001</v>
      </c>
      <c r="M505" s="348">
        <v>0.79120000000000001</v>
      </c>
      <c r="N505" s="350">
        <v>-4.9968000000000004</v>
      </c>
      <c r="O505" s="348" t="s">
        <v>430</v>
      </c>
      <c r="P505" s="348" t="s">
        <v>430</v>
      </c>
      <c r="Q505" s="348" t="s">
        <v>430</v>
      </c>
      <c r="R505" s="348" t="s">
        <v>430</v>
      </c>
      <c r="S505" s="348">
        <v>1.7169000000000001</v>
      </c>
      <c r="T505" s="348">
        <v>9.5957000000000008</v>
      </c>
      <c r="U505" s="348">
        <v>-6.5061</v>
      </c>
      <c r="V505" s="348">
        <v>-1.415</v>
      </c>
      <c r="W505" s="348">
        <v>-3.5642</v>
      </c>
      <c r="X505" s="348">
        <v>-2.7456</v>
      </c>
      <c r="Y505" s="374"/>
      <c r="Z505" s="346">
        <v>160</v>
      </c>
      <c r="AA505" s="346">
        <v>241</v>
      </c>
      <c r="AB505" s="346">
        <v>243</v>
      </c>
      <c r="AC505" s="346">
        <v>238</v>
      </c>
      <c r="AD505" s="346">
        <v>173</v>
      </c>
      <c r="AE505" s="346">
        <v>171</v>
      </c>
      <c r="AF505" s="346" t="s">
        <v>430</v>
      </c>
      <c r="AG505" s="346" t="s">
        <v>430</v>
      </c>
      <c r="AH505" s="346" t="s">
        <v>430</v>
      </c>
      <c r="AI505" s="346" t="s">
        <v>430</v>
      </c>
      <c r="AJ505" s="346">
        <v>76</v>
      </c>
      <c r="AK505" s="346">
        <v>169</v>
      </c>
      <c r="AL505" s="346">
        <v>180</v>
      </c>
      <c r="AM505" s="346">
        <v>166</v>
      </c>
      <c r="AN505" s="346">
        <v>247</v>
      </c>
      <c r="AO505" s="373"/>
      <c r="AP505" s="348" t="s">
        <v>430</v>
      </c>
      <c r="AQ505" s="348" t="s">
        <v>430</v>
      </c>
      <c r="AR505" s="348" t="s">
        <v>430</v>
      </c>
      <c r="AS505" s="348" t="s">
        <v>430</v>
      </c>
      <c r="AT505" s="348">
        <v>-5.46</v>
      </c>
      <c r="AU505" s="351"/>
      <c r="AV505" s="346" t="s">
        <v>430</v>
      </c>
      <c r="AW505" s="346" t="s">
        <v>430</v>
      </c>
      <c r="AX505" s="346" t="s">
        <v>430</v>
      </c>
      <c r="AY505" s="346" t="s">
        <v>430</v>
      </c>
      <c r="AZ505" s="346">
        <v>174</v>
      </c>
      <c r="BA505" s="374"/>
      <c r="BB505" s="348">
        <v>12.5008372534811</v>
      </c>
      <c r="BC505" s="348">
        <v>0.996895477513706</v>
      </c>
      <c r="BD505" s="348">
        <v>-5.1074974961034601E-2</v>
      </c>
      <c r="BE505" s="375">
        <v>-4.3483588830840997E-2</v>
      </c>
      <c r="BF505" s="374"/>
      <c r="BG505" s="372">
        <v>6.9900000000000004E-2</v>
      </c>
      <c r="BH505" s="373"/>
      <c r="BI505" s="843">
        <v>72.223699999999994</v>
      </c>
      <c r="BJ505" s="843">
        <v>25.1678</v>
      </c>
      <c r="BK505" s="843">
        <v>2.36965</v>
      </c>
      <c r="BL505" s="843">
        <v>0.23885000000000001</v>
      </c>
      <c r="BM505" s="373"/>
      <c r="BN505" s="372" t="s">
        <v>5411</v>
      </c>
      <c r="BO505" s="372" t="s">
        <v>4792</v>
      </c>
      <c r="BP505" s="372" t="s">
        <v>5412</v>
      </c>
      <c r="BQ505" s="372" t="s">
        <v>4794</v>
      </c>
      <c r="BR505" s="372" t="s">
        <v>4795</v>
      </c>
      <c r="BS505" s="373"/>
      <c r="BT505" s="354" t="s">
        <v>555</v>
      </c>
    </row>
    <row r="506" spans="1:72" s="428" customFormat="1" x14ac:dyDescent="0.25">
      <c r="A506" s="345" t="s">
        <v>5774</v>
      </c>
      <c r="B506" s="373"/>
      <c r="C506" s="719">
        <v>45923</v>
      </c>
      <c r="D506" s="373"/>
      <c r="E506" s="346">
        <v>24.636800000000001</v>
      </c>
      <c r="F506" s="373"/>
      <c r="G506" s="347">
        <v>9.4780999999999995</v>
      </c>
      <c r="H506" s="374"/>
      <c r="I506" s="348">
        <v>4.7500000000000001E-2</v>
      </c>
      <c r="J506" s="348">
        <v>-1.4771000000000001</v>
      </c>
      <c r="K506" s="348">
        <v>-4.2529000000000003</v>
      </c>
      <c r="L506" s="348">
        <v>2.5668000000000002</v>
      </c>
      <c r="M506" s="348">
        <v>1.1612</v>
      </c>
      <c r="N506" s="350" t="s">
        <v>430</v>
      </c>
      <c r="O506" s="348" t="s">
        <v>430</v>
      </c>
      <c r="P506" s="348" t="s">
        <v>430</v>
      </c>
      <c r="Q506" s="348" t="s">
        <v>430</v>
      </c>
      <c r="R506" s="348" t="s">
        <v>430</v>
      </c>
      <c r="S506" s="348">
        <v>-0.62280000000000002</v>
      </c>
      <c r="T506" s="348">
        <v>9.2652000000000001</v>
      </c>
      <c r="U506" s="348">
        <v>-6.5312999999999999</v>
      </c>
      <c r="V506" s="348">
        <v>-2.4967000000000001</v>
      </c>
      <c r="W506" s="348">
        <v>-2.2604000000000002</v>
      </c>
      <c r="X506" s="348">
        <v>-5.2190000000000003</v>
      </c>
      <c r="Y506" s="374"/>
      <c r="Z506" s="346">
        <v>75</v>
      </c>
      <c r="AA506" s="346">
        <v>168</v>
      </c>
      <c r="AB506" s="346">
        <v>166</v>
      </c>
      <c r="AC506" s="346">
        <v>160</v>
      </c>
      <c r="AD506" s="346">
        <v>166</v>
      </c>
      <c r="AE506" s="346" t="s">
        <v>430</v>
      </c>
      <c r="AF506" s="346" t="s">
        <v>430</v>
      </c>
      <c r="AG506" s="346" t="s">
        <v>430</v>
      </c>
      <c r="AH506" s="346" t="s">
        <v>430</v>
      </c>
      <c r="AI506" s="346" t="s">
        <v>430</v>
      </c>
      <c r="AJ506" s="346">
        <v>174</v>
      </c>
      <c r="AK506" s="346">
        <v>178</v>
      </c>
      <c r="AL506" s="346">
        <v>181</v>
      </c>
      <c r="AM506" s="346">
        <v>177</v>
      </c>
      <c r="AN506" s="346">
        <v>107</v>
      </c>
      <c r="AO506" s="373"/>
      <c r="AP506" s="348" t="s">
        <v>430</v>
      </c>
      <c r="AQ506" s="348" t="s">
        <v>430</v>
      </c>
      <c r="AR506" s="348" t="s">
        <v>430</v>
      </c>
      <c r="AS506" s="348" t="s">
        <v>430</v>
      </c>
      <c r="AT506" s="348">
        <v>-5.17</v>
      </c>
      <c r="AU506" s="351"/>
      <c r="AV506" s="346" t="s">
        <v>430</v>
      </c>
      <c r="AW506" s="346" t="s">
        <v>430</v>
      </c>
      <c r="AX506" s="346" t="s">
        <v>430</v>
      </c>
      <c r="AY506" s="346" t="s">
        <v>430</v>
      </c>
      <c r="AZ506" s="346">
        <v>170</v>
      </c>
      <c r="BA506" s="374"/>
      <c r="BB506" s="348">
        <v>12.6934906670855</v>
      </c>
      <c r="BC506" s="348">
        <v>0.99896269320723796</v>
      </c>
      <c r="BD506" s="348">
        <v>-6.4136357712400699E-2</v>
      </c>
      <c r="BE506" s="375">
        <v>-0.67392830614065802</v>
      </c>
      <c r="BF506" s="374"/>
      <c r="BG506" s="372">
        <v>4.07E-2</v>
      </c>
      <c r="BH506" s="373"/>
      <c r="BI506" s="843">
        <v>82.286199999999994</v>
      </c>
      <c r="BJ506" s="843">
        <v>10.6646</v>
      </c>
      <c r="BK506" s="843">
        <v>6.8859700000000004</v>
      </c>
      <c r="BL506" s="843">
        <v>0.16322999999999999</v>
      </c>
      <c r="BM506" s="373"/>
      <c r="BN506" s="372" t="s">
        <v>5414</v>
      </c>
      <c r="BO506" s="372" t="s">
        <v>5415</v>
      </c>
      <c r="BP506" s="372" t="s">
        <v>5385</v>
      </c>
      <c r="BQ506" s="372" t="s">
        <v>5386</v>
      </c>
      <c r="BR506" s="372" t="s">
        <v>567</v>
      </c>
      <c r="BS506" s="373"/>
      <c r="BT506" s="354" t="s">
        <v>4704</v>
      </c>
    </row>
    <row r="507" spans="1:72" s="428" customFormat="1" x14ac:dyDescent="0.25">
      <c r="A507" s="345" t="s">
        <v>5775</v>
      </c>
      <c r="B507" s="373"/>
      <c r="C507" s="719">
        <v>45687</v>
      </c>
      <c r="D507" s="373"/>
      <c r="E507" s="346">
        <v>25.9892</v>
      </c>
      <c r="F507" s="373"/>
      <c r="G507" s="347">
        <v>12.2125</v>
      </c>
      <c r="H507" s="374"/>
      <c r="I507" s="348">
        <v>-3.27E-2</v>
      </c>
      <c r="J507" s="348">
        <v>-9.5699999999999993E-2</v>
      </c>
      <c r="K507" s="348">
        <v>-3.2298</v>
      </c>
      <c r="L507" s="348">
        <v>3.0626000000000002</v>
      </c>
      <c r="M507" s="348">
        <v>5.1867999999999999</v>
      </c>
      <c r="N507" s="350">
        <v>8.5228000000000002</v>
      </c>
      <c r="O507" s="348" t="s">
        <v>430</v>
      </c>
      <c r="P507" s="348" t="s">
        <v>430</v>
      </c>
      <c r="Q507" s="348" t="s">
        <v>430</v>
      </c>
      <c r="R507" s="348" t="s">
        <v>430</v>
      </c>
      <c r="S507" s="348">
        <v>1.9952000000000001</v>
      </c>
      <c r="T507" s="348">
        <v>14.100300000000001</v>
      </c>
      <c r="U507" s="348">
        <v>4.1346999999999996</v>
      </c>
      <c r="V507" s="348">
        <v>9.9562000000000008</v>
      </c>
      <c r="W507" s="348">
        <v>-1.1637999999999999</v>
      </c>
      <c r="X507" s="348">
        <v>13.2097</v>
      </c>
      <c r="Y507" s="374"/>
      <c r="Z507" s="346">
        <v>102</v>
      </c>
      <c r="AA507" s="346">
        <v>49</v>
      </c>
      <c r="AB507" s="346">
        <v>139</v>
      </c>
      <c r="AC507" s="346">
        <v>139</v>
      </c>
      <c r="AD507" s="346">
        <v>103</v>
      </c>
      <c r="AE507" s="346">
        <v>33</v>
      </c>
      <c r="AF507" s="346" t="s">
        <v>430</v>
      </c>
      <c r="AG507" s="346" t="s">
        <v>430</v>
      </c>
      <c r="AH507" s="346" t="s">
        <v>430</v>
      </c>
      <c r="AI507" s="346" t="s">
        <v>430</v>
      </c>
      <c r="AJ507" s="346">
        <v>60</v>
      </c>
      <c r="AK507" s="346">
        <v>121</v>
      </c>
      <c r="AL507" s="346">
        <v>66</v>
      </c>
      <c r="AM507" s="346">
        <v>42</v>
      </c>
      <c r="AN507" s="346">
        <v>44</v>
      </c>
      <c r="AO507" s="373"/>
      <c r="AP507" s="348" t="s">
        <v>430</v>
      </c>
      <c r="AQ507" s="348" t="s">
        <v>430</v>
      </c>
      <c r="AR507" s="348" t="s">
        <v>430</v>
      </c>
      <c r="AS507" s="348" t="s">
        <v>430</v>
      </c>
      <c r="AT507" s="348">
        <v>7.55</v>
      </c>
      <c r="AU507" s="351"/>
      <c r="AV507" s="346" t="s">
        <v>430</v>
      </c>
      <c r="AW507" s="346" t="s">
        <v>430</v>
      </c>
      <c r="AX507" s="346" t="s">
        <v>430</v>
      </c>
      <c r="AY507" s="346" t="s">
        <v>430</v>
      </c>
      <c r="AZ507" s="346">
        <v>79</v>
      </c>
      <c r="BA507" s="374"/>
      <c r="BB507" s="348">
        <v>11.898939122036801</v>
      </c>
      <c r="BC507" s="348">
        <v>0.99534319079372802</v>
      </c>
      <c r="BD507" s="348">
        <v>5.6665749745369899E-2</v>
      </c>
      <c r="BE507" s="375">
        <v>-3.6617098534660802E-2</v>
      </c>
      <c r="BF507" s="374"/>
      <c r="BG507" s="372">
        <v>0.12620000000000001</v>
      </c>
      <c r="BH507" s="373"/>
      <c r="BI507" s="843">
        <v>89.832800000000006</v>
      </c>
      <c r="BJ507" s="843">
        <v>13.177899999999999</v>
      </c>
      <c r="BK507" s="348" t="s">
        <v>430</v>
      </c>
      <c r="BL507" s="843">
        <v>-3.0106999999999999</v>
      </c>
      <c r="BM507" s="373"/>
      <c r="BN507" s="844" t="s">
        <v>5417</v>
      </c>
      <c r="BO507" s="844" t="s">
        <v>5418</v>
      </c>
      <c r="BP507" s="844" t="s">
        <v>5419</v>
      </c>
      <c r="BQ507" s="844" t="s">
        <v>5420</v>
      </c>
      <c r="BR507" s="844" t="s">
        <v>5421</v>
      </c>
      <c r="BS507" s="373"/>
      <c r="BT507" s="354" t="s">
        <v>555</v>
      </c>
    </row>
    <row r="508" spans="1:72" s="428" customFormat="1" x14ac:dyDescent="0.25">
      <c r="A508" s="345" t="s">
        <v>5776</v>
      </c>
      <c r="B508" s="373"/>
      <c r="C508" s="719">
        <v>45615</v>
      </c>
      <c r="D508" s="373"/>
      <c r="E508" s="346">
        <v>23.67</v>
      </c>
      <c r="F508" s="373"/>
      <c r="G508" s="347">
        <v>9.5846999999999998</v>
      </c>
      <c r="H508" s="374"/>
      <c r="I508" s="348">
        <v>-0.30480000000000002</v>
      </c>
      <c r="J508" s="348">
        <v>-1.9618</v>
      </c>
      <c r="K508" s="348">
        <v>-4.3672000000000004</v>
      </c>
      <c r="L508" s="348">
        <v>5.3079000000000001</v>
      </c>
      <c r="M508" s="348">
        <v>3.8260000000000001</v>
      </c>
      <c r="N508" s="350">
        <v>-7.7275999999999998</v>
      </c>
      <c r="O508" s="348" t="s">
        <v>430</v>
      </c>
      <c r="P508" s="348" t="s">
        <v>430</v>
      </c>
      <c r="Q508" s="348" t="s">
        <v>430</v>
      </c>
      <c r="R508" s="348" t="s">
        <v>430</v>
      </c>
      <c r="S508" s="348">
        <v>1.1631</v>
      </c>
      <c r="T508" s="348">
        <v>15.1219</v>
      </c>
      <c r="U508" s="348">
        <v>-3.0556000000000001</v>
      </c>
      <c r="V508" s="348">
        <v>-4.2420999999999998</v>
      </c>
      <c r="W508" s="348">
        <v>-2.8393999999999999</v>
      </c>
      <c r="X508" s="348">
        <v>-2.3184999999999998</v>
      </c>
      <c r="Y508" s="374"/>
      <c r="Z508" s="346">
        <v>154</v>
      </c>
      <c r="AA508" s="346">
        <v>225</v>
      </c>
      <c r="AB508" s="346">
        <v>167</v>
      </c>
      <c r="AC508" s="346">
        <v>57</v>
      </c>
      <c r="AD508" s="346">
        <v>122</v>
      </c>
      <c r="AE508" s="346">
        <v>215</v>
      </c>
      <c r="AF508" s="346" t="s">
        <v>430</v>
      </c>
      <c r="AG508" s="346" t="s">
        <v>430</v>
      </c>
      <c r="AH508" s="346" t="s">
        <v>430</v>
      </c>
      <c r="AI508" s="346" t="s">
        <v>430</v>
      </c>
      <c r="AJ508" s="346">
        <v>97</v>
      </c>
      <c r="AK508" s="346">
        <v>108</v>
      </c>
      <c r="AL508" s="346">
        <v>149</v>
      </c>
      <c r="AM508" s="346">
        <v>203</v>
      </c>
      <c r="AN508" s="346">
        <v>221</v>
      </c>
      <c r="AO508" s="373"/>
      <c r="AP508" s="348" t="s">
        <v>430</v>
      </c>
      <c r="AQ508" s="348" t="s">
        <v>430</v>
      </c>
      <c r="AR508" s="348" t="s">
        <v>430</v>
      </c>
      <c r="AS508" s="348" t="s">
        <v>430</v>
      </c>
      <c r="AT508" s="348">
        <v>-1.89</v>
      </c>
      <c r="AU508" s="351"/>
      <c r="AV508" s="346" t="s">
        <v>430</v>
      </c>
      <c r="AW508" s="346" t="s">
        <v>430</v>
      </c>
      <c r="AX508" s="346" t="s">
        <v>430</v>
      </c>
      <c r="AY508" s="346" t="s">
        <v>430</v>
      </c>
      <c r="AZ508" s="346">
        <v>147</v>
      </c>
      <c r="BA508" s="374"/>
      <c r="BB508" s="348">
        <v>15.453482535852499</v>
      </c>
      <c r="BC508" s="348">
        <v>0.994924395540981</v>
      </c>
      <c r="BD508" s="348">
        <v>-5.8306281407057597E-2</v>
      </c>
      <c r="BE508" s="375">
        <v>-5.9081942797434499E-2</v>
      </c>
      <c r="BF508" s="374"/>
      <c r="BG508" s="372">
        <v>0.224</v>
      </c>
      <c r="BH508" s="373"/>
      <c r="BI508" s="843">
        <v>3.8179699999999999</v>
      </c>
      <c r="BJ508" s="843">
        <v>92.358900000000006</v>
      </c>
      <c r="BK508" s="843">
        <v>3.6102599999999998</v>
      </c>
      <c r="BL508" s="843">
        <v>0.21287</v>
      </c>
      <c r="BM508" s="373"/>
      <c r="BN508" s="372" t="s">
        <v>5423</v>
      </c>
      <c r="BO508" s="372" t="s">
        <v>5424</v>
      </c>
      <c r="BP508" s="372" t="s">
        <v>5425</v>
      </c>
      <c r="BQ508" s="372" t="s">
        <v>2225</v>
      </c>
      <c r="BR508" s="372" t="s">
        <v>5426</v>
      </c>
      <c r="BS508" s="373"/>
      <c r="BT508" s="354" t="s">
        <v>548</v>
      </c>
    </row>
    <row r="509" spans="1:72" s="428" customFormat="1" x14ac:dyDescent="0.25">
      <c r="A509" s="345" t="s">
        <v>5777</v>
      </c>
      <c r="B509" s="373"/>
      <c r="C509" s="719">
        <v>45084</v>
      </c>
      <c r="D509" s="373"/>
      <c r="E509" s="346">
        <v>22.822099999999999</v>
      </c>
      <c r="F509" s="373"/>
      <c r="G509" s="347">
        <v>13.6593</v>
      </c>
      <c r="H509" s="374"/>
      <c r="I509" s="348">
        <v>-0.15129999999999999</v>
      </c>
      <c r="J509" s="348">
        <v>-3.7528000000000001</v>
      </c>
      <c r="K509" s="348">
        <v>-5.9904999999999999</v>
      </c>
      <c r="L509" s="348">
        <v>3.2035999999999998</v>
      </c>
      <c r="M509" s="348">
        <v>3.2582</v>
      </c>
      <c r="N509" s="350">
        <v>-8.5294000000000008</v>
      </c>
      <c r="O509" s="348">
        <v>-6.5133000000000001</v>
      </c>
      <c r="P509" s="348">
        <v>6.5730000000000004</v>
      </c>
      <c r="Q509" s="348" t="s">
        <v>430</v>
      </c>
      <c r="R509" s="348" t="s">
        <v>430</v>
      </c>
      <c r="S509" s="348">
        <v>-1.0482</v>
      </c>
      <c r="T509" s="348">
        <v>14.274100000000001</v>
      </c>
      <c r="U509" s="348">
        <v>-3.8592</v>
      </c>
      <c r="V509" s="348">
        <v>-5.7835999999999999</v>
      </c>
      <c r="W509" s="348">
        <v>-4.6584000000000003</v>
      </c>
      <c r="X509" s="348">
        <v>10.0282</v>
      </c>
      <c r="Y509" s="374"/>
      <c r="Z509" s="346">
        <v>127</v>
      </c>
      <c r="AA509" s="346">
        <v>248</v>
      </c>
      <c r="AB509" s="346">
        <v>252</v>
      </c>
      <c r="AC509" s="346">
        <v>136</v>
      </c>
      <c r="AD509" s="346">
        <v>130</v>
      </c>
      <c r="AE509" s="346">
        <v>218</v>
      </c>
      <c r="AF509" s="346">
        <v>127</v>
      </c>
      <c r="AG509" s="346">
        <v>90</v>
      </c>
      <c r="AH509" s="346" t="s">
        <v>430</v>
      </c>
      <c r="AI509" s="346" t="s">
        <v>430</v>
      </c>
      <c r="AJ509" s="346">
        <v>185</v>
      </c>
      <c r="AK509" s="346">
        <v>118</v>
      </c>
      <c r="AL509" s="346">
        <v>155</v>
      </c>
      <c r="AM509" s="346">
        <v>210</v>
      </c>
      <c r="AN509" s="346">
        <v>259</v>
      </c>
      <c r="AO509" s="373"/>
      <c r="AP509" s="348" t="s">
        <v>430</v>
      </c>
      <c r="AQ509" s="348" t="s">
        <v>430</v>
      </c>
      <c r="AR509" s="348" t="s">
        <v>430</v>
      </c>
      <c r="AS509" s="348">
        <v>-1.0900000000000001</v>
      </c>
      <c r="AT509" s="348">
        <v>-4.79</v>
      </c>
      <c r="AU509" s="351"/>
      <c r="AV509" s="346" t="s">
        <v>430</v>
      </c>
      <c r="AW509" s="346" t="s">
        <v>430</v>
      </c>
      <c r="AX509" s="346" t="s">
        <v>430</v>
      </c>
      <c r="AY509" s="346">
        <v>90</v>
      </c>
      <c r="AZ509" s="346">
        <v>165</v>
      </c>
      <c r="BA509" s="374"/>
      <c r="BB509" s="348">
        <v>18.364369298792798</v>
      </c>
      <c r="BC509" s="348">
        <v>0</v>
      </c>
      <c r="BD509" s="348">
        <v>2.1575243775603499E-2</v>
      </c>
      <c r="BE509" s="375" t="s">
        <v>430</v>
      </c>
      <c r="BF509" s="374"/>
      <c r="BG509" s="372" t="s">
        <v>430</v>
      </c>
      <c r="BH509" s="373"/>
      <c r="BI509" s="843">
        <v>28.2256</v>
      </c>
      <c r="BJ509" s="843">
        <v>67.782899999999998</v>
      </c>
      <c r="BK509" s="843">
        <v>3.6337999999999999</v>
      </c>
      <c r="BL509" s="843">
        <v>0.35770000000000002</v>
      </c>
      <c r="BM509" s="373"/>
      <c r="BN509" s="372" t="s">
        <v>5428</v>
      </c>
      <c r="BO509" s="372" t="s">
        <v>5429</v>
      </c>
      <c r="BP509" s="372" t="s">
        <v>5430</v>
      </c>
      <c r="BQ509" s="372" t="s">
        <v>5431</v>
      </c>
      <c r="BR509" s="372" t="s">
        <v>5432</v>
      </c>
      <c r="BS509" s="373"/>
      <c r="BT509" s="354" t="s">
        <v>555</v>
      </c>
    </row>
    <row r="510" spans="1:72" s="428" customFormat="1" ht="11" x14ac:dyDescent="0.3">
      <c r="A510" s="845" t="s">
        <v>5778</v>
      </c>
      <c r="B510" s="846"/>
      <c r="C510" s="847">
        <v>45705</v>
      </c>
      <c r="D510" s="846"/>
      <c r="E510" s="848">
        <v>24.889500000000002</v>
      </c>
      <c r="F510" s="846"/>
      <c r="G510" s="849">
        <v>10.013999999999999</v>
      </c>
      <c r="H510" s="851"/>
      <c r="I510" s="850">
        <v>0.18010000000000001</v>
      </c>
      <c r="J510" s="850">
        <v>-1.65</v>
      </c>
      <c r="K510" s="850">
        <v>-4.6285999999999996</v>
      </c>
      <c r="L510" s="850">
        <v>1.758</v>
      </c>
      <c r="M510" s="850">
        <v>-3.5910000000000002</v>
      </c>
      <c r="N510" s="852">
        <v>-7.3292999999999999</v>
      </c>
      <c r="O510" s="850" t="s">
        <v>430</v>
      </c>
      <c r="P510" s="850" t="s">
        <v>430</v>
      </c>
      <c r="Q510" s="850" t="s">
        <v>430</v>
      </c>
      <c r="R510" s="850" t="s">
        <v>430</v>
      </c>
      <c r="S510" s="850">
        <v>-1.8139000000000001</v>
      </c>
      <c r="T510" s="850">
        <v>4.7927999999999997</v>
      </c>
      <c r="U510" s="850">
        <v>-11.5449</v>
      </c>
      <c r="V510" s="850">
        <v>-5.9806999999999997</v>
      </c>
      <c r="W510" s="850">
        <v>-2.6633</v>
      </c>
      <c r="X510" s="850">
        <v>8.9599999999999999E-2</v>
      </c>
      <c r="Y510" s="851"/>
      <c r="Z510" s="848">
        <v>51</v>
      </c>
      <c r="AA510" s="848">
        <v>212</v>
      </c>
      <c r="AB510" s="848">
        <v>219</v>
      </c>
      <c r="AC510" s="848">
        <v>187</v>
      </c>
      <c r="AD510" s="848">
        <v>235</v>
      </c>
      <c r="AE510" s="848">
        <v>211</v>
      </c>
      <c r="AF510" s="848" t="s">
        <v>430</v>
      </c>
      <c r="AG510" s="848" t="s">
        <v>430</v>
      </c>
      <c r="AH510" s="848" t="s">
        <v>430</v>
      </c>
      <c r="AI510" s="848" t="s">
        <v>430</v>
      </c>
      <c r="AJ510" s="848">
        <v>233</v>
      </c>
      <c r="AK510" s="848">
        <v>232</v>
      </c>
      <c r="AL510" s="848">
        <v>230</v>
      </c>
      <c r="AM510" s="848">
        <v>216</v>
      </c>
      <c r="AN510" s="848">
        <v>190</v>
      </c>
      <c r="AO510" s="846"/>
      <c r="AP510" s="850" t="s">
        <v>430</v>
      </c>
      <c r="AQ510" s="850" t="s">
        <v>430</v>
      </c>
      <c r="AR510" s="850" t="s">
        <v>430</v>
      </c>
      <c r="AS510" s="850" t="s">
        <v>430</v>
      </c>
      <c r="AT510" s="850">
        <v>-11.17</v>
      </c>
      <c r="AU510" s="853"/>
      <c r="AV510" s="848" t="s">
        <v>430</v>
      </c>
      <c r="AW510" s="848" t="s">
        <v>430</v>
      </c>
      <c r="AX510" s="848" t="s">
        <v>430</v>
      </c>
      <c r="AY510" s="848" t="s">
        <v>430</v>
      </c>
      <c r="AZ510" s="848">
        <v>220</v>
      </c>
      <c r="BA510" s="851"/>
      <c r="BB510" s="850">
        <v>12.6070469256397</v>
      </c>
      <c r="BC510" s="850">
        <v>1.001244778043</v>
      </c>
      <c r="BD510" s="850">
        <v>-1.7208039569086599E-2</v>
      </c>
      <c r="BE510" s="856">
        <v>-1.4505351786109E-2</v>
      </c>
      <c r="BF510" s="851"/>
      <c r="BG510" s="859">
        <v>0.16</v>
      </c>
      <c r="BH510" s="846"/>
      <c r="BI510" s="850">
        <v>99.594300000000004</v>
      </c>
      <c r="BJ510" s="850" t="s">
        <v>430</v>
      </c>
      <c r="BK510" s="850" t="s">
        <v>430</v>
      </c>
      <c r="BL510" s="850">
        <v>0.40570000000000001</v>
      </c>
      <c r="BM510" s="846"/>
      <c r="BN510" s="859" t="s">
        <v>4621</v>
      </c>
      <c r="BO510" s="859" t="s">
        <v>4546</v>
      </c>
      <c r="BP510" s="859" t="s">
        <v>4547</v>
      </c>
      <c r="BQ510" s="859" t="s">
        <v>4548</v>
      </c>
      <c r="BR510" s="859" t="s">
        <v>4549</v>
      </c>
      <c r="BS510" s="846"/>
      <c r="BT510" s="860" t="s">
        <v>555</v>
      </c>
    </row>
    <row r="511" spans="1:72" s="428" customFormat="1" x14ac:dyDescent="0.25">
      <c r="A511" s="345" t="s">
        <v>5779</v>
      </c>
      <c r="B511" s="373"/>
      <c r="C511" s="719">
        <v>45828</v>
      </c>
      <c r="D511" s="373"/>
      <c r="E511" s="346">
        <v>25.2423</v>
      </c>
      <c r="F511" s="373"/>
      <c r="G511" s="347">
        <v>11.760400000000001</v>
      </c>
      <c r="H511" s="374"/>
      <c r="I511" s="348">
        <v>-0.37609999999999999</v>
      </c>
      <c r="J511" s="348">
        <v>-0.2054</v>
      </c>
      <c r="K511" s="348">
        <v>-0.79630000000000001</v>
      </c>
      <c r="L511" s="348">
        <v>7.1601999999999997</v>
      </c>
      <c r="M511" s="348">
        <v>10.814399999999999</v>
      </c>
      <c r="N511" s="350">
        <v>13.0786</v>
      </c>
      <c r="O511" s="348" t="s">
        <v>430</v>
      </c>
      <c r="P511" s="348" t="s">
        <v>430</v>
      </c>
      <c r="Q511" s="348" t="s">
        <v>430</v>
      </c>
      <c r="R511" s="348" t="s">
        <v>430</v>
      </c>
      <c r="S511" s="348">
        <v>2.5943999999999998</v>
      </c>
      <c r="T511" s="348">
        <v>16.561900000000001</v>
      </c>
      <c r="U511" s="348">
        <v>13.1852</v>
      </c>
      <c r="V511" s="348">
        <v>17.116800000000001</v>
      </c>
      <c r="W511" s="348">
        <v>-2.4948000000000001</v>
      </c>
      <c r="X511" s="348">
        <v>14.157299999999999</v>
      </c>
      <c r="Y511" s="374"/>
      <c r="Z511" s="346">
        <v>166</v>
      </c>
      <c r="AA511" s="346">
        <v>51</v>
      </c>
      <c r="AB511" s="346">
        <v>45</v>
      </c>
      <c r="AC511" s="346">
        <v>38</v>
      </c>
      <c r="AD511" s="346">
        <v>40</v>
      </c>
      <c r="AE511" s="346">
        <v>21</v>
      </c>
      <c r="AF511" s="346" t="s">
        <v>430</v>
      </c>
      <c r="AG511" s="346" t="s">
        <v>430</v>
      </c>
      <c r="AH511" s="346" t="s">
        <v>430</v>
      </c>
      <c r="AI511" s="346" t="s">
        <v>430</v>
      </c>
      <c r="AJ511" s="346">
        <v>53</v>
      </c>
      <c r="AK511" s="346">
        <v>93</v>
      </c>
      <c r="AL511" s="346">
        <v>16</v>
      </c>
      <c r="AM511" s="346">
        <v>16</v>
      </c>
      <c r="AN511" s="346">
        <v>159</v>
      </c>
      <c r="AO511" s="373"/>
      <c r="AP511" s="348" t="s">
        <v>430</v>
      </c>
      <c r="AQ511" s="348" t="s">
        <v>430</v>
      </c>
      <c r="AR511" s="348" t="s">
        <v>430</v>
      </c>
      <c r="AS511" s="348" t="s">
        <v>430</v>
      </c>
      <c r="AT511" s="348">
        <v>20.73</v>
      </c>
      <c r="AU511" s="351"/>
      <c r="AV511" s="346" t="s">
        <v>430</v>
      </c>
      <c r="AW511" s="346" t="s">
        <v>430</v>
      </c>
      <c r="AX511" s="346" t="s">
        <v>430</v>
      </c>
      <c r="AY511" s="346" t="s">
        <v>430</v>
      </c>
      <c r="AZ511" s="346">
        <v>28</v>
      </c>
      <c r="BA511" s="374"/>
      <c r="BB511" s="348">
        <v>12.550985786991699</v>
      </c>
      <c r="BC511" s="348">
        <v>0.99506957386698902</v>
      </c>
      <c r="BD511" s="348">
        <v>4.8455326046003298E-2</v>
      </c>
      <c r="BE511" s="375">
        <v>-2.3754158635452102E-2</v>
      </c>
      <c r="BF511" s="374"/>
      <c r="BG511" s="372">
        <v>9.6699999999999994E-2</v>
      </c>
      <c r="BH511" s="373"/>
      <c r="BI511" s="843">
        <v>50.159199999999998</v>
      </c>
      <c r="BJ511" s="843">
        <v>50.446599999999997</v>
      </c>
      <c r="BK511" s="843">
        <v>1.7362500000000001</v>
      </c>
      <c r="BL511" s="843">
        <v>-2.34205</v>
      </c>
      <c r="BM511" s="373"/>
      <c r="BN511" s="844" t="s">
        <v>5435</v>
      </c>
      <c r="BO511" s="844" t="s">
        <v>5436</v>
      </c>
      <c r="BP511" s="844" t="s">
        <v>5437</v>
      </c>
      <c r="BQ511" s="372" t="s">
        <v>430</v>
      </c>
      <c r="BR511" s="372" t="s">
        <v>430</v>
      </c>
      <c r="BS511" s="373"/>
      <c r="BT511" s="354" t="s">
        <v>555</v>
      </c>
    </row>
    <row r="512" spans="1:72" s="428" customFormat="1" x14ac:dyDescent="0.25">
      <c r="A512" s="345" t="s">
        <v>5780</v>
      </c>
      <c r="B512" s="373"/>
      <c r="C512" s="719">
        <v>45377</v>
      </c>
      <c r="D512" s="373"/>
      <c r="E512" s="346">
        <v>21.473600000000001</v>
      </c>
      <c r="F512" s="373"/>
      <c r="G512" s="347">
        <v>8.6199999999999992</v>
      </c>
      <c r="H512" s="374"/>
      <c r="I512" s="348">
        <v>-7.8799999999999995E-2</v>
      </c>
      <c r="J512" s="348">
        <v>-6.3074000000000003</v>
      </c>
      <c r="K512" s="348">
        <v>-8.6854999999999993</v>
      </c>
      <c r="L512" s="348">
        <v>2.1775000000000002</v>
      </c>
      <c r="M512" s="348">
        <v>-3.347</v>
      </c>
      <c r="N512" s="350">
        <v>-18.856100000000001</v>
      </c>
      <c r="O512" s="348">
        <v>-16.186199999999999</v>
      </c>
      <c r="P512" s="348" t="s">
        <v>430</v>
      </c>
      <c r="Q512" s="348" t="s">
        <v>430</v>
      </c>
      <c r="R512" s="348" t="s">
        <v>430</v>
      </c>
      <c r="S512" s="348">
        <v>9.8145000000000007</v>
      </c>
      <c r="T512" s="348">
        <v>-0.15409999999999999</v>
      </c>
      <c r="U512" s="348">
        <v>-22.933199999999999</v>
      </c>
      <c r="V512" s="348">
        <v>-12.7751</v>
      </c>
      <c r="W512" s="348">
        <v>-7.3676000000000004</v>
      </c>
      <c r="X512" s="348">
        <v>-5.8574000000000002</v>
      </c>
      <c r="Y512" s="374"/>
      <c r="Z512" s="346">
        <v>113</v>
      </c>
      <c r="AA512" s="346">
        <v>252</v>
      </c>
      <c r="AB512" s="346">
        <v>262</v>
      </c>
      <c r="AC512" s="346">
        <v>174</v>
      </c>
      <c r="AD512" s="346">
        <v>228</v>
      </c>
      <c r="AE512" s="346">
        <v>232</v>
      </c>
      <c r="AF512" s="346">
        <v>144</v>
      </c>
      <c r="AG512" s="346" t="s">
        <v>430</v>
      </c>
      <c r="AH512" s="346" t="s">
        <v>430</v>
      </c>
      <c r="AI512" s="346" t="s">
        <v>430</v>
      </c>
      <c r="AJ512" s="346">
        <v>9</v>
      </c>
      <c r="AK512" s="346">
        <v>251</v>
      </c>
      <c r="AL512" s="346">
        <v>245</v>
      </c>
      <c r="AM512" s="346">
        <v>233</v>
      </c>
      <c r="AN512" s="346">
        <v>260</v>
      </c>
      <c r="AO512" s="373"/>
      <c r="AP512" s="348" t="s">
        <v>430</v>
      </c>
      <c r="AQ512" s="348" t="s">
        <v>430</v>
      </c>
      <c r="AR512" s="348" t="s">
        <v>430</v>
      </c>
      <c r="AS512" s="348" t="s">
        <v>430</v>
      </c>
      <c r="AT512" s="348">
        <v>-20.010000000000002</v>
      </c>
      <c r="AU512" s="351"/>
      <c r="AV512" s="346" t="s">
        <v>430</v>
      </c>
      <c r="AW512" s="346" t="s">
        <v>430</v>
      </c>
      <c r="AX512" s="346" t="s">
        <v>430</v>
      </c>
      <c r="AY512" s="346" t="s">
        <v>430</v>
      </c>
      <c r="AZ512" s="346">
        <v>234</v>
      </c>
      <c r="BA512" s="374"/>
      <c r="BB512" s="348">
        <v>25.806741198262301</v>
      </c>
      <c r="BC512" s="348">
        <v>0.99041086780497001</v>
      </c>
      <c r="BD512" s="348">
        <v>-2.7093364541408201E-2</v>
      </c>
      <c r="BE512" s="375">
        <v>-4.8157807287268997E-2</v>
      </c>
      <c r="BF512" s="374"/>
      <c r="BG512" s="372">
        <v>0.23849999999999999</v>
      </c>
      <c r="BH512" s="373"/>
      <c r="BI512" s="843">
        <v>80.227599999999995</v>
      </c>
      <c r="BJ512" s="843">
        <v>18.0762</v>
      </c>
      <c r="BK512" s="348" t="s">
        <v>430</v>
      </c>
      <c r="BL512" s="843">
        <v>1.6961999999999999</v>
      </c>
      <c r="BM512" s="373"/>
      <c r="BN512" s="372" t="s">
        <v>5439</v>
      </c>
      <c r="BO512" s="372" t="s">
        <v>5440</v>
      </c>
      <c r="BP512" s="372" t="s">
        <v>430</v>
      </c>
      <c r="BQ512" s="372" t="s">
        <v>430</v>
      </c>
      <c r="BR512" s="372" t="s">
        <v>430</v>
      </c>
      <c r="BS512" s="373"/>
      <c r="BT512" s="354" t="s">
        <v>555</v>
      </c>
    </row>
    <row r="513" spans="1:72" s="428" customFormat="1" x14ac:dyDescent="0.25">
      <c r="A513" s="345" t="s">
        <v>5781</v>
      </c>
      <c r="B513" s="373"/>
      <c r="C513" s="719">
        <v>45580</v>
      </c>
      <c r="D513" s="373"/>
      <c r="E513" s="346">
        <v>21.85</v>
      </c>
      <c r="F513" s="373"/>
      <c r="G513" s="347">
        <v>8.1708999999999996</v>
      </c>
      <c r="H513" s="374"/>
      <c r="I513" s="348">
        <v>-0.74580000000000002</v>
      </c>
      <c r="J513" s="348">
        <v>0.56240000000000001</v>
      </c>
      <c r="K513" s="348">
        <v>-1.2484999999999999</v>
      </c>
      <c r="L513" s="348">
        <v>3.9224000000000001</v>
      </c>
      <c r="M513" s="348">
        <v>2.3780999999999999</v>
      </c>
      <c r="N513" s="350">
        <v>0.57979999999999998</v>
      </c>
      <c r="O513" s="348" t="s">
        <v>430</v>
      </c>
      <c r="P513" s="348" t="s">
        <v>430</v>
      </c>
      <c r="Q513" s="348" t="s">
        <v>430</v>
      </c>
      <c r="R513" s="348" t="s">
        <v>430</v>
      </c>
      <c r="S513" s="348">
        <v>0.13969999999999999</v>
      </c>
      <c r="T513" s="348">
        <v>14.1793</v>
      </c>
      <c r="U513" s="348">
        <v>-0.81810000000000005</v>
      </c>
      <c r="V513" s="348">
        <v>3.0468999999999999</v>
      </c>
      <c r="W513" s="348">
        <v>-1.3938999999999999</v>
      </c>
      <c r="X513" s="348">
        <v>-10.0656</v>
      </c>
      <c r="Y513" s="374"/>
      <c r="Z513" s="346">
        <v>210</v>
      </c>
      <c r="AA513" s="346">
        <v>13</v>
      </c>
      <c r="AB513" s="346">
        <v>62</v>
      </c>
      <c r="AC513" s="346">
        <v>116</v>
      </c>
      <c r="AD513" s="346">
        <v>145</v>
      </c>
      <c r="AE513" s="346">
        <v>134</v>
      </c>
      <c r="AF513" s="346" t="s">
        <v>430</v>
      </c>
      <c r="AG513" s="346" t="s">
        <v>430</v>
      </c>
      <c r="AH513" s="346" t="s">
        <v>430</v>
      </c>
      <c r="AI513" s="346" t="s">
        <v>430</v>
      </c>
      <c r="AJ513" s="346">
        <v>146</v>
      </c>
      <c r="AK513" s="346">
        <v>120</v>
      </c>
      <c r="AL513" s="346">
        <v>115</v>
      </c>
      <c r="AM513" s="346">
        <v>129</v>
      </c>
      <c r="AN513" s="346">
        <v>58</v>
      </c>
      <c r="AO513" s="373"/>
      <c r="AP513" s="348" t="s">
        <v>430</v>
      </c>
      <c r="AQ513" s="348" t="s">
        <v>430</v>
      </c>
      <c r="AR513" s="348" t="s">
        <v>430</v>
      </c>
      <c r="AS513" s="348" t="s">
        <v>430</v>
      </c>
      <c r="AT513" s="348">
        <v>0.47</v>
      </c>
      <c r="AU513" s="351"/>
      <c r="AV513" s="346" t="s">
        <v>430</v>
      </c>
      <c r="AW513" s="346" t="s">
        <v>430</v>
      </c>
      <c r="AX513" s="346" t="s">
        <v>430</v>
      </c>
      <c r="AY513" s="346" t="s">
        <v>430</v>
      </c>
      <c r="AZ513" s="346">
        <v>122</v>
      </c>
      <c r="BA513" s="374"/>
      <c r="BB513" s="348">
        <v>17.894358462707299</v>
      </c>
      <c r="BC513" s="348">
        <v>0.99995134368566296</v>
      </c>
      <c r="BD513" s="348">
        <v>-4.6194035231703401E-2</v>
      </c>
      <c r="BE513" s="375">
        <v>-9.5374933362235903E-2</v>
      </c>
      <c r="BF513" s="374"/>
      <c r="BG513" s="372">
        <v>0.37919999999999998</v>
      </c>
      <c r="BH513" s="373"/>
      <c r="BI513" s="843">
        <v>67.766800000000003</v>
      </c>
      <c r="BJ513" s="843">
        <v>32.105400000000003</v>
      </c>
      <c r="BK513" s="348" t="s">
        <v>430</v>
      </c>
      <c r="BL513" s="843">
        <v>0.1278</v>
      </c>
      <c r="BM513" s="373"/>
      <c r="BN513" s="372" t="s">
        <v>5442</v>
      </c>
      <c r="BO513" s="372" t="s">
        <v>5443</v>
      </c>
      <c r="BP513" s="372" t="s">
        <v>5444</v>
      </c>
      <c r="BQ513" s="372" t="s">
        <v>5445</v>
      </c>
      <c r="BR513" s="372" t="s">
        <v>5446</v>
      </c>
      <c r="BS513" s="373"/>
      <c r="BT513" s="354" t="s">
        <v>5447</v>
      </c>
    </row>
    <row r="514" spans="1:72" s="428" customFormat="1" x14ac:dyDescent="0.25">
      <c r="A514" s="345" t="s">
        <v>5782</v>
      </c>
      <c r="B514" s="373"/>
      <c r="C514" s="719">
        <v>46155</v>
      </c>
      <c r="D514" s="373"/>
      <c r="E514" s="346">
        <v>15.59</v>
      </c>
      <c r="F514" s="373"/>
      <c r="G514" s="347">
        <v>9.8173999999999992</v>
      </c>
      <c r="H514" s="374"/>
      <c r="I514" s="348">
        <v>0.1827</v>
      </c>
      <c r="J514" s="348">
        <v>-1.8897999999999999</v>
      </c>
      <c r="K514" s="348">
        <v>-4.8628</v>
      </c>
      <c r="L514" s="348">
        <v>1.4686999999999999</v>
      </c>
      <c r="M514" s="348" t="s">
        <v>430</v>
      </c>
      <c r="N514" s="350" t="s">
        <v>430</v>
      </c>
      <c r="O514" s="348" t="s">
        <v>430</v>
      </c>
      <c r="P514" s="348" t="s">
        <v>430</v>
      </c>
      <c r="Q514" s="348" t="s">
        <v>430</v>
      </c>
      <c r="R514" s="348" t="s">
        <v>430</v>
      </c>
      <c r="S514" s="348">
        <v>-2.0630000000000002</v>
      </c>
      <c r="T514" s="348" t="s">
        <v>430</v>
      </c>
      <c r="U514" s="348" t="s">
        <v>430</v>
      </c>
      <c r="V514" s="348" t="s">
        <v>430</v>
      </c>
      <c r="W514" s="348">
        <v>-2.8942000000000001</v>
      </c>
      <c r="X514" s="348">
        <v>-1.8260000000000001</v>
      </c>
      <c r="Y514" s="374"/>
      <c r="Z514" s="346">
        <v>50</v>
      </c>
      <c r="AA514" s="346">
        <v>223</v>
      </c>
      <c r="AB514" s="346">
        <v>228</v>
      </c>
      <c r="AC514" s="346">
        <v>227</v>
      </c>
      <c r="AD514" s="346" t="s">
        <v>430</v>
      </c>
      <c r="AE514" s="346" t="s">
        <v>430</v>
      </c>
      <c r="AF514" s="346" t="s">
        <v>430</v>
      </c>
      <c r="AG514" s="346" t="s">
        <v>430</v>
      </c>
      <c r="AH514" s="346" t="s">
        <v>430</v>
      </c>
      <c r="AI514" s="346" t="s">
        <v>430</v>
      </c>
      <c r="AJ514" s="346">
        <v>246</v>
      </c>
      <c r="AK514" s="346" t="s">
        <v>430</v>
      </c>
      <c r="AL514" s="346" t="s">
        <v>430</v>
      </c>
      <c r="AM514" s="346" t="s">
        <v>430</v>
      </c>
      <c r="AN514" s="346">
        <v>223</v>
      </c>
      <c r="AO514" s="373"/>
      <c r="AP514" s="348" t="s">
        <v>430</v>
      </c>
      <c r="AQ514" s="348" t="s">
        <v>430</v>
      </c>
      <c r="AR514" s="348" t="s">
        <v>430</v>
      </c>
      <c r="AS514" s="348" t="s">
        <v>430</v>
      </c>
      <c r="AT514" s="348" t="s">
        <v>430</v>
      </c>
      <c r="AU514" s="351"/>
      <c r="AV514" s="346" t="s">
        <v>430</v>
      </c>
      <c r="AW514" s="346" t="s">
        <v>430</v>
      </c>
      <c r="AX514" s="346" t="s">
        <v>430</v>
      </c>
      <c r="AY514" s="346" t="s">
        <v>430</v>
      </c>
      <c r="AZ514" s="346" t="s">
        <v>430</v>
      </c>
      <c r="BA514" s="374"/>
      <c r="BB514" s="348">
        <v>17.612060247297201</v>
      </c>
      <c r="BC514" s="348">
        <v>1.0205446955541599</v>
      </c>
      <c r="BD514" s="348">
        <v>8.0510821979640299E-3</v>
      </c>
      <c r="BE514" s="375">
        <v>-0.120341041933221</v>
      </c>
      <c r="BF514" s="374"/>
      <c r="BG514" s="372">
        <v>0.47989999999999999</v>
      </c>
      <c r="BH514" s="373"/>
      <c r="BI514" s="843">
        <v>98.960400000000007</v>
      </c>
      <c r="BJ514" s="348" t="s">
        <v>430</v>
      </c>
      <c r="BK514" s="348" t="s">
        <v>430</v>
      </c>
      <c r="BL514" s="843">
        <v>1.0396000000000001</v>
      </c>
      <c r="BM514" s="373"/>
      <c r="BN514" s="372" t="s">
        <v>5449</v>
      </c>
      <c r="BO514" s="372" t="s">
        <v>5450</v>
      </c>
      <c r="BP514" s="372" t="s">
        <v>5451</v>
      </c>
      <c r="BQ514" s="372" t="s">
        <v>1301</v>
      </c>
      <c r="BR514" s="372" t="s">
        <v>5452</v>
      </c>
      <c r="BS514" s="373"/>
      <c r="BT514" s="354" t="s">
        <v>555</v>
      </c>
    </row>
    <row r="515" spans="1:72" s="428" customFormat="1" x14ac:dyDescent="0.25">
      <c r="A515" s="345" t="s">
        <v>5783</v>
      </c>
      <c r="B515" s="373"/>
      <c r="C515" s="719">
        <v>45541</v>
      </c>
      <c r="D515" s="373"/>
      <c r="E515" s="346">
        <v>21.166899999999998</v>
      </c>
      <c r="F515" s="373"/>
      <c r="G515" s="347">
        <v>11.854100000000001</v>
      </c>
      <c r="H515" s="374"/>
      <c r="I515" s="348">
        <v>-0.33129999999999998</v>
      </c>
      <c r="J515" s="348">
        <v>0.314</v>
      </c>
      <c r="K515" s="348">
        <v>0.2571</v>
      </c>
      <c r="L515" s="348">
        <v>9.3955000000000002</v>
      </c>
      <c r="M515" s="348">
        <v>17.0717</v>
      </c>
      <c r="N515" s="350">
        <v>15.039199999999999</v>
      </c>
      <c r="O515" s="348">
        <v>8.4285999999999994</v>
      </c>
      <c r="P515" s="348" t="s">
        <v>430</v>
      </c>
      <c r="Q515" s="348" t="s">
        <v>430</v>
      </c>
      <c r="R515" s="348" t="s">
        <v>430</v>
      </c>
      <c r="S515" s="348">
        <v>4.2484999999999999</v>
      </c>
      <c r="T515" s="348">
        <v>23.038</v>
      </c>
      <c r="U515" s="348">
        <v>17.414999999999999</v>
      </c>
      <c r="V515" s="348">
        <v>19.335799999999999</v>
      </c>
      <c r="W515" s="348">
        <v>-0.4627</v>
      </c>
      <c r="X515" s="348">
        <v>8.8261000000000003</v>
      </c>
      <c r="Y515" s="374"/>
      <c r="Z515" s="346">
        <v>156</v>
      </c>
      <c r="AA515" s="346">
        <v>24</v>
      </c>
      <c r="AB515" s="346">
        <v>34</v>
      </c>
      <c r="AC515" s="346">
        <v>25</v>
      </c>
      <c r="AD515" s="346">
        <v>25</v>
      </c>
      <c r="AE515" s="346">
        <v>17</v>
      </c>
      <c r="AF515" s="346">
        <v>8</v>
      </c>
      <c r="AG515" s="346" t="s">
        <v>430</v>
      </c>
      <c r="AH515" s="346" t="s">
        <v>430</v>
      </c>
      <c r="AI515" s="346" t="s">
        <v>430</v>
      </c>
      <c r="AJ515" s="346">
        <v>29</v>
      </c>
      <c r="AK515" s="346">
        <v>32</v>
      </c>
      <c r="AL515" s="346">
        <v>8</v>
      </c>
      <c r="AM515" s="346">
        <v>13</v>
      </c>
      <c r="AN515" s="346">
        <v>28</v>
      </c>
      <c r="AO515" s="373"/>
      <c r="AP515" s="348" t="s">
        <v>430</v>
      </c>
      <c r="AQ515" s="348" t="s">
        <v>430</v>
      </c>
      <c r="AR515" s="348" t="s">
        <v>430</v>
      </c>
      <c r="AS515" s="348" t="s">
        <v>430</v>
      </c>
      <c r="AT515" s="348">
        <v>28.08</v>
      </c>
      <c r="AU515" s="351"/>
      <c r="AV515" s="346" t="s">
        <v>430</v>
      </c>
      <c r="AW515" s="346" t="s">
        <v>430</v>
      </c>
      <c r="AX515" s="346" t="s">
        <v>430</v>
      </c>
      <c r="AY515" s="346" t="s">
        <v>430</v>
      </c>
      <c r="AZ515" s="346">
        <v>11</v>
      </c>
      <c r="BA515" s="374"/>
      <c r="BB515" s="348">
        <v>12.2626923428969</v>
      </c>
      <c r="BC515" s="348">
        <v>0.99946216704390101</v>
      </c>
      <c r="BD515" s="348">
        <v>2.4822603718652601E-2</v>
      </c>
      <c r="BE515" s="375">
        <v>-2.7293550329922301E-2</v>
      </c>
      <c r="BF515" s="374"/>
      <c r="BG515" s="372">
        <v>6.1899999999999997E-2</v>
      </c>
      <c r="BH515" s="373"/>
      <c r="BI515" s="843">
        <v>35.117100000000001</v>
      </c>
      <c r="BJ515" s="843">
        <v>39.596200000000003</v>
      </c>
      <c r="BK515" s="843">
        <v>25.2148</v>
      </c>
      <c r="BL515" s="843">
        <v>7.1900000000000006E-2</v>
      </c>
      <c r="BM515" s="373"/>
      <c r="BN515" s="372" t="s">
        <v>5454</v>
      </c>
      <c r="BO515" s="372" t="s">
        <v>5455</v>
      </c>
      <c r="BP515" s="372" t="s">
        <v>5456</v>
      </c>
      <c r="BQ515" s="372" t="s">
        <v>3074</v>
      </c>
      <c r="BR515" s="372" t="s">
        <v>5457</v>
      </c>
      <c r="BS515" s="373"/>
      <c r="BT515" s="354" t="s">
        <v>4704</v>
      </c>
    </row>
    <row r="516" spans="1:72" s="428" customFormat="1" x14ac:dyDescent="0.25">
      <c r="A516" s="345" t="s">
        <v>5784</v>
      </c>
      <c r="B516" s="373"/>
      <c r="C516" s="719">
        <v>46119</v>
      </c>
      <c r="D516" s="373"/>
      <c r="E516" s="346">
        <v>20.220400000000001</v>
      </c>
      <c r="F516" s="373"/>
      <c r="G516" s="347">
        <v>11.281000000000001</v>
      </c>
      <c r="H516" s="374"/>
      <c r="I516" s="348">
        <v>-0.443</v>
      </c>
      <c r="J516" s="348">
        <v>-0.71809999999999996</v>
      </c>
      <c r="K516" s="348">
        <v>-2.9407999999999999</v>
      </c>
      <c r="L516" s="348">
        <v>4.9142000000000001</v>
      </c>
      <c r="M516" s="348" t="s">
        <v>430</v>
      </c>
      <c r="N516" s="350" t="s">
        <v>430</v>
      </c>
      <c r="O516" s="348" t="s">
        <v>430</v>
      </c>
      <c r="P516" s="348" t="s">
        <v>430</v>
      </c>
      <c r="Q516" s="348" t="s">
        <v>430</v>
      </c>
      <c r="R516" s="348" t="s">
        <v>430</v>
      </c>
      <c r="S516" s="348">
        <v>1.5126999999999999</v>
      </c>
      <c r="T516" s="348" t="s">
        <v>430</v>
      </c>
      <c r="U516" s="348" t="s">
        <v>430</v>
      </c>
      <c r="V516" s="348" t="s">
        <v>430</v>
      </c>
      <c r="W516" s="348">
        <v>-1.6649</v>
      </c>
      <c r="X516" s="348">
        <v>12.81</v>
      </c>
      <c r="Y516" s="374"/>
      <c r="Z516" s="346">
        <v>189</v>
      </c>
      <c r="AA516" s="346">
        <v>75</v>
      </c>
      <c r="AB516" s="346">
        <v>121</v>
      </c>
      <c r="AC516" s="346">
        <v>76</v>
      </c>
      <c r="AD516" s="346" t="s">
        <v>430</v>
      </c>
      <c r="AE516" s="346" t="s">
        <v>430</v>
      </c>
      <c r="AF516" s="346" t="s">
        <v>430</v>
      </c>
      <c r="AG516" s="346" t="s">
        <v>430</v>
      </c>
      <c r="AH516" s="346" t="s">
        <v>430</v>
      </c>
      <c r="AI516" s="346" t="s">
        <v>430</v>
      </c>
      <c r="AJ516" s="346">
        <v>91</v>
      </c>
      <c r="AK516" s="346" t="s">
        <v>430</v>
      </c>
      <c r="AL516" s="346" t="s">
        <v>430</v>
      </c>
      <c r="AM516" s="346" t="s">
        <v>430</v>
      </c>
      <c r="AN516" s="346">
        <v>70</v>
      </c>
      <c r="AO516" s="373"/>
      <c r="AP516" s="348" t="s">
        <v>430</v>
      </c>
      <c r="AQ516" s="348" t="s">
        <v>430</v>
      </c>
      <c r="AR516" s="348" t="s">
        <v>430</v>
      </c>
      <c r="AS516" s="348" t="s">
        <v>430</v>
      </c>
      <c r="AT516" s="348" t="s">
        <v>430</v>
      </c>
      <c r="AU516" s="351"/>
      <c r="AV516" s="346" t="s">
        <v>430</v>
      </c>
      <c r="AW516" s="346" t="s">
        <v>430</v>
      </c>
      <c r="AX516" s="346" t="s">
        <v>430</v>
      </c>
      <c r="AY516" s="346" t="s">
        <v>430</v>
      </c>
      <c r="AZ516" s="346" t="s">
        <v>430</v>
      </c>
      <c r="BA516" s="374"/>
      <c r="BB516" s="348">
        <v>14.912811826241199</v>
      </c>
      <c r="BC516" s="348">
        <v>0.98766038511774001</v>
      </c>
      <c r="BD516" s="348">
        <v>7.0715381127353705E-2</v>
      </c>
      <c r="BE516" s="375">
        <v>-7.7294575681935707E-2</v>
      </c>
      <c r="BF516" s="374"/>
      <c r="BG516" s="372">
        <v>0.43590000000000001</v>
      </c>
      <c r="BH516" s="373"/>
      <c r="BI516" s="843">
        <v>86.592200000000005</v>
      </c>
      <c r="BJ516" s="843">
        <v>13.2331</v>
      </c>
      <c r="BK516" s="348" t="s">
        <v>430</v>
      </c>
      <c r="BL516" s="843">
        <v>0.17469999999999999</v>
      </c>
      <c r="BM516" s="373"/>
      <c r="BN516" s="372" t="s">
        <v>1361</v>
      </c>
      <c r="BO516" s="372" t="s">
        <v>4535</v>
      </c>
      <c r="BP516" s="372" t="s">
        <v>4536</v>
      </c>
      <c r="BQ516" s="372" t="s">
        <v>4554</v>
      </c>
      <c r="BR516" s="372" t="s">
        <v>4537</v>
      </c>
      <c r="BS516" s="373"/>
      <c r="BT516" s="354" t="s">
        <v>555</v>
      </c>
    </row>
    <row r="517" spans="1:72" s="428" customFormat="1" x14ac:dyDescent="0.25">
      <c r="A517" s="345" t="s">
        <v>5785</v>
      </c>
      <c r="B517" s="373"/>
      <c r="C517" s="719">
        <v>45531</v>
      </c>
      <c r="D517" s="373"/>
      <c r="E517" s="346">
        <v>19.895499999999998</v>
      </c>
      <c r="F517" s="373"/>
      <c r="G517" s="347">
        <v>11.1065</v>
      </c>
      <c r="H517" s="374"/>
      <c r="I517" s="348">
        <v>0.31340000000000001</v>
      </c>
      <c r="J517" s="348">
        <v>-1.5887</v>
      </c>
      <c r="K517" s="348">
        <v>-2.1135000000000002</v>
      </c>
      <c r="L517" s="348">
        <v>2.8713000000000002</v>
      </c>
      <c r="M517" s="348">
        <v>-0.40710000000000002</v>
      </c>
      <c r="N517" s="350">
        <v>3.8389000000000002</v>
      </c>
      <c r="O517" s="348">
        <v>5.4027000000000003</v>
      </c>
      <c r="P517" s="348" t="s">
        <v>430</v>
      </c>
      <c r="Q517" s="348" t="s">
        <v>430</v>
      </c>
      <c r="R517" s="348" t="s">
        <v>430</v>
      </c>
      <c r="S517" s="348">
        <v>-1.7645</v>
      </c>
      <c r="T517" s="348">
        <v>12.8629</v>
      </c>
      <c r="U517" s="348">
        <v>-4.8807999999999998</v>
      </c>
      <c r="V517" s="348">
        <v>3.6692</v>
      </c>
      <c r="W517" s="348">
        <v>-2.6829999999999998</v>
      </c>
      <c r="X517" s="348">
        <v>5.2834000000000003</v>
      </c>
      <c r="Y517" s="374"/>
      <c r="Z517" s="346">
        <v>11</v>
      </c>
      <c r="AA517" s="346">
        <v>178</v>
      </c>
      <c r="AB517" s="346">
        <v>77</v>
      </c>
      <c r="AC517" s="346">
        <v>153</v>
      </c>
      <c r="AD517" s="346">
        <v>183</v>
      </c>
      <c r="AE517" s="346">
        <v>98</v>
      </c>
      <c r="AF517" s="346">
        <v>15</v>
      </c>
      <c r="AG517" s="346" t="s">
        <v>430</v>
      </c>
      <c r="AH517" s="346" t="s">
        <v>430</v>
      </c>
      <c r="AI517" s="346" t="s">
        <v>430</v>
      </c>
      <c r="AJ517" s="346">
        <v>230</v>
      </c>
      <c r="AK517" s="346">
        <v>144</v>
      </c>
      <c r="AL517" s="346">
        <v>172</v>
      </c>
      <c r="AM517" s="346">
        <v>111</v>
      </c>
      <c r="AN517" s="346">
        <v>204</v>
      </c>
      <c r="AO517" s="373"/>
      <c r="AP517" s="348" t="s">
        <v>430</v>
      </c>
      <c r="AQ517" s="348" t="s">
        <v>430</v>
      </c>
      <c r="AR517" s="348" t="s">
        <v>430</v>
      </c>
      <c r="AS517" s="348" t="s">
        <v>430</v>
      </c>
      <c r="AT517" s="348">
        <v>-2.48</v>
      </c>
      <c r="AU517" s="351"/>
      <c r="AV517" s="346" t="s">
        <v>430</v>
      </c>
      <c r="AW517" s="346" t="s">
        <v>430</v>
      </c>
      <c r="AX517" s="346" t="s">
        <v>430</v>
      </c>
      <c r="AY517" s="346" t="s">
        <v>430</v>
      </c>
      <c r="AZ517" s="346">
        <v>162</v>
      </c>
      <c r="BA517" s="374"/>
      <c r="BB517" s="348">
        <v>13.0897756667651</v>
      </c>
      <c r="BC517" s="348">
        <v>0.99862003623873097</v>
      </c>
      <c r="BD517" s="348">
        <v>5.8775780911069697E-3</v>
      </c>
      <c r="BE517" s="375">
        <v>-2.43762899895738E-2</v>
      </c>
      <c r="BF517" s="374"/>
      <c r="BG517" s="372">
        <v>5.8299999999999998E-2</v>
      </c>
      <c r="BH517" s="373"/>
      <c r="BI517" s="843">
        <v>74.327399999999997</v>
      </c>
      <c r="BJ517" s="843">
        <v>25.484000000000002</v>
      </c>
      <c r="BK517" s="348" t="s">
        <v>430</v>
      </c>
      <c r="BL517" s="843">
        <v>0.18859999999999999</v>
      </c>
      <c r="BM517" s="373"/>
      <c r="BN517" s="372" t="s">
        <v>4772</v>
      </c>
      <c r="BO517" s="372" t="s">
        <v>3074</v>
      </c>
      <c r="BP517" s="372" t="s">
        <v>5460</v>
      </c>
      <c r="BQ517" s="372" t="s">
        <v>430</v>
      </c>
      <c r="BR517" s="372" t="s">
        <v>430</v>
      </c>
      <c r="BS517" s="373"/>
      <c r="BT517" s="354" t="s">
        <v>4704</v>
      </c>
    </row>
    <row r="518" spans="1:72" s="428" customFormat="1" x14ac:dyDescent="0.25">
      <c r="A518" s="345" t="s">
        <v>5786</v>
      </c>
      <c r="B518" s="373"/>
      <c r="C518" s="719">
        <v>45173</v>
      </c>
      <c r="D518" s="373"/>
      <c r="E518" s="346">
        <v>18.286799999999999</v>
      </c>
      <c r="F518" s="373"/>
      <c r="G518" s="347">
        <v>11.6836</v>
      </c>
      <c r="H518" s="374"/>
      <c r="I518" s="348">
        <v>0.1792</v>
      </c>
      <c r="J518" s="348">
        <v>-1.6474</v>
      </c>
      <c r="K518" s="348">
        <v>-4.6322000000000001</v>
      </c>
      <c r="L518" s="348">
        <v>1.6760999999999999</v>
      </c>
      <c r="M518" s="348">
        <v>-3.6808999999999998</v>
      </c>
      <c r="N518" s="350">
        <v>-7.2427999999999999</v>
      </c>
      <c r="O518" s="348">
        <v>-3.5522999999999998</v>
      </c>
      <c r="P518" s="348">
        <v>4.8715999999999999</v>
      </c>
      <c r="Q518" s="348" t="s">
        <v>430</v>
      </c>
      <c r="R518" s="348" t="s">
        <v>430</v>
      </c>
      <c r="S518" s="348">
        <v>-1.8680000000000001</v>
      </c>
      <c r="T518" s="348">
        <v>4.6879999999999997</v>
      </c>
      <c r="U518" s="348">
        <v>-11.583</v>
      </c>
      <c r="V518" s="348">
        <v>-5.8867000000000003</v>
      </c>
      <c r="W518" s="348">
        <v>-2.6520999999999999</v>
      </c>
      <c r="X518" s="348">
        <v>5.2888999999999999</v>
      </c>
      <c r="Y518" s="374"/>
      <c r="Z518" s="346">
        <v>52</v>
      </c>
      <c r="AA518" s="346">
        <v>208</v>
      </c>
      <c r="AB518" s="346">
        <v>221</v>
      </c>
      <c r="AC518" s="346">
        <v>213</v>
      </c>
      <c r="AD518" s="346">
        <v>239</v>
      </c>
      <c r="AE518" s="346">
        <v>205</v>
      </c>
      <c r="AF518" s="346">
        <v>115</v>
      </c>
      <c r="AG518" s="346">
        <v>98</v>
      </c>
      <c r="AH518" s="346" t="s">
        <v>430</v>
      </c>
      <c r="AI518" s="346" t="s">
        <v>430</v>
      </c>
      <c r="AJ518" s="346">
        <v>240</v>
      </c>
      <c r="AK518" s="346">
        <v>235</v>
      </c>
      <c r="AL518" s="346">
        <v>231</v>
      </c>
      <c r="AM518" s="346">
        <v>212</v>
      </c>
      <c r="AN518" s="346">
        <v>178</v>
      </c>
      <c r="AO518" s="373"/>
      <c r="AP518" s="348" t="s">
        <v>430</v>
      </c>
      <c r="AQ518" s="348" t="s">
        <v>430</v>
      </c>
      <c r="AR518" s="348" t="s">
        <v>430</v>
      </c>
      <c r="AS518" s="348">
        <v>-1.2</v>
      </c>
      <c r="AT518" s="348">
        <v>-11.23</v>
      </c>
      <c r="AU518" s="351"/>
      <c r="AV518" s="346" t="s">
        <v>430</v>
      </c>
      <c r="AW518" s="346" t="s">
        <v>430</v>
      </c>
      <c r="AX518" s="346" t="s">
        <v>430</v>
      </c>
      <c r="AY518" s="346">
        <v>96</v>
      </c>
      <c r="AZ518" s="346">
        <v>221</v>
      </c>
      <c r="BA518" s="374"/>
      <c r="BB518" s="348">
        <v>12.063523274733001</v>
      </c>
      <c r="BC518" s="348">
        <v>0.99702690078582901</v>
      </c>
      <c r="BD518" s="348">
        <v>2.1139858758168098E-3</v>
      </c>
      <c r="BE518" s="375">
        <v>-2.6411686538580101E-2</v>
      </c>
      <c r="BF518" s="374"/>
      <c r="BG518" s="372">
        <v>0.12740000000000001</v>
      </c>
      <c r="BH518" s="373"/>
      <c r="BI518" s="843">
        <v>99.242199999999997</v>
      </c>
      <c r="BJ518" s="348" t="s">
        <v>430</v>
      </c>
      <c r="BK518" s="348" t="s">
        <v>430</v>
      </c>
      <c r="BL518" s="843">
        <v>0.75780000000000003</v>
      </c>
      <c r="BM518" s="373"/>
      <c r="BN518" s="372" t="s">
        <v>5462</v>
      </c>
      <c r="BO518" s="372" t="s">
        <v>5259</v>
      </c>
      <c r="BP518" s="372" t="s">
        <v>5463</v>
      </c>
      <c r="BQ518" s="372" t="s">
        <v>5261</v>
      </c>
      <c r="BR518" s="372" t="s">
        <v>5464</v>
      </c>
      <c r="BS518" s="373"/>
      <c r="BT518" s="354" t="s">
        <v>555</v>
      </c>
    </row>
    <row r="519" spans="1:72" s="428" customFormat="1" x14ac:dyDescent="0.25">
      <c r="A519" s="345" t="s">
        <v>5787</v>
      </c>
      <c r="B519" s="373"/>
      <c r="C519" s="719">
        <v>45967</v>
      </c>
      <c r="D519" s="373"/>
      <c r="E519" s="346">
        <v>19.02</v>
      </c>
      <c r="F519" s="373"/>
      <c r="G519" s="347">
        <v>9.0416000000000007</v>
      </c>
      <c r="H519" s="374"/>
      <c r="I519" s="348">
        <v>0.18279999999999999</v>
      </c>
      <c r="J519" s="348">
        <v>-1.649</v>
      </c>
      <c r="K519" s="348">
        <v>-4.6364999999999998</v>
      </c>
      <c r="L519" s="348">
        <v>1.7224999999999999</v>
      </c>
      <c r="M519" s="348">
        <v>-3.6322999999999999</v>
      </c>
      <c r="N519" s="350" t="s">
        <v>430</v>
      </c>
      <c r="O519" s="348" t="s">
        <v>430</v>
      </c>
      <c r="P519" s="348" t="s">
        <v>430</v>
      </c>
      <c r="Q519" s="348" t="s">
        <v>430</v>
      </c>
      <c r="R519" s="348" t="s">
        <v>430</v>
      </c>
      <c r="S519" s="348">
        <v>-1.8466</v>
      </c>
      <c r="T519" s="348">
        <v>4.7621000000000002</v>
      </c>
      <c r="U519" s="348">
        <v>-11.5251</v>
      </c>
      <c r="V519" s="348" t="s">
        <v>430</v>
      </c>
      <c r="W519" s="348">
        <v>-2.6634000000000002</v>
      </c>
      <c r="X519" s="348">
        <v>-9.5839999999999996</v>
      </c>
      <c r="Y519" s="374"/>
      <c r="Z519" s="346">
        <v>49</v>
      </c>
      <c r="AA519" s="346">
        <v>211</v>
      </c>
      <c r="AB519" s="346">
        <v>223</v>
      </c>
      <c r="AC519" s="346">
        <v>197</v>
      </c>
      <c r="AD519" s="346">
        <v>237</v>
      </c>
      <c r="AE519" s="346" t="s">
        <v>430</v>
      </c>
      <c r="AF519" s="346" t="s">
        <v>430</v>
      </c>
      <c r="AG519" s="346" t="s">
        <v>430</v>
      </c>
      <c r="AH519" s="346" t="s">
        <v>430</v>
      </c>
      <c r="AI519" s="346" t="s">
        <v>430</v>
      </c>
      <c r="AJ519" s="346">
        <v>239</v>
      </c>
      <c r="AK519" s="346">
        <v>234</v>
      </c>
      <c r="AL519" s="346">
        <v>229</v>
      </c>
      <c r="AM519" s="346" t="s">
        <v>430</v>
      </c>
      <c r="AN519" s="346">
        <v>191</v>
      </c>
      <c r="AO519" s="373"/>
      <c r="AP519" s="348" t="s">
        <v>430</v>
      </c>
      <c r="AQ519" s="348" t="s">
        <v>430</v>
      </c>
      <c r="AR519" s="348" t="s">
        <v>430</v>
      </c>
      <c r="AS519" s="348" t="s">
        <v>430</v>
      </c>
      <c r="AT519" s="348" t="s">
        <v>430</v>
      </c>
      <c r="AU519" s="351"/>
      <c r="AV519" s="346" t="s">
        <v>430</v>
      </c>
      <c r="AW519" s="346" t="s">
        <v>430</v>
      </c>
      <c r="AX519" s="346" t="s">
        <v>430</v>
      </c>
      <c r="AY519" s="346" t="s">
        <v>430</v>
      </c>
      <c r="AZ519" s="346" t="s">
        <v>430</v>
      </c>
      <c r="BA519" s="374"/>
      <c r="BB519" s="348">
        <v>12.351607631750801</v>
      </c>
      <c r="BC519" s="348">
        <v>0.99556238978370504</v>
      </c>
      <c r="BD519" s="348">
        <v>-0.11367891339565001</v>
      </c>
      <c r="BE519" s="375">
        <v>-4.0478863796487699E-2</v>
      </c>
      <c r="BF519" s="374"/>
      <c r="BG519" s="372">
        <v>0.1636</v>
      </c>
      <c r="BH519" s="373"/>
      <c r="BI519" s="843">
        <v>99.552800000000005</v>
      </c>
      <c r="BJ519" s="348" t="s">
        <v>430</v>
      </c>
      <c r="BK519" s="348" t="s">
        <v>430</v>
      </c>
      <c r="BL519" s="843">
        <v>0.44719999999999999</v>
      </c>
      <c r="BM519" s="373"/>
      <c r="BN519" s="372" t="s">
        <v>4621</v>
      </c>
      <c r="BO519" s="372" t="s">
        <v>4546</v>
      </c>
      <c r="BP519" s="372" t="s">
        <v>4547</v>
      </c>
      <c r="BQ519" s="372" t="s">
        <v>5788</v>
      </c>
      <c r="BR519" s="372" t="s">
        <v>4549</v>
      </c>
      <c r="BS519" s="373"/>
      <c r="BT519" s="354" t="s">
        <v>555</v>
      </c>
    </row>
    <row r="520" spans="1:72" s="428" customFormat="1" ht="11" x14ac:dyDescent="0.3">
      <c r="A520" s="845" t="s">
        <v>5789</v>
      </c>
      <c r="B520" s="846"/>
      <c r="C520" s="847">
        <v>45852</v>
      </c>
      <c r="D520" s="846"/>
      <c r="E520" s="848">
        <v>17.212499999999999</v>
      </c>
      <c r="F520" s="846"/>
      <c r="G520" s="849">
        <v>9.6920000000000002</v>
      </c>
      <c r="H520" s="851"/>
      <c r="I520" s="850">
        <v>-0.35980000000000001</v>
      </c>
      <c r="J520" s="850">
        <v>-2.4066000000000001</v>
      </c>
      <c r="K520" s="850">
        <v>-5.7015000000000002</v>
      </c>
      <c r="L520" s="850">
        <v>1.032</v>
      </c>
      <c r="M520" s="850">
        <v>1.0004</v>
      </c>
      <c r="N520" s="852">
        <v>-4.7843999999999998</v>
      </c>
      <c r="O520" s="850" t="s">
        <v>430</v>
      </c>
      <c r="P520" s="850" t="s">
        <v>430</v>
      </c>
      <c r="Q520" s="850" t="s">
        <v>430</v>
      </c>
      <c r="R520" s="850" t="s">
        <v>430</v>
      </c>
      <c r="S520" s="850">
        <v>1.8494999999999999</v>
      </c>
      <c r="T520" s="850">
        <v>9.8368000000000002</v>
      </c>
      <c r="U520" s="850">
        <v>-6.3212999999999999</v>
      </c>
      <c r="V520" s="850">
        <v>-1.2129000000000001</v>
      </c>
      <c r="W520" s="850">
        <v>-3.5621999999999998</v>
      </c>
      <c r="X520" s="850">
        <v>-2.6634000000000002</v>
      </c>
      <c r="Y520" s="851"/>
      <c r="Z520" s="848">
        <v>158</v>
      </c>
      <c r="AA520" s="848">
        <v>237</v>
      </c>
      <c r="AB520" s="848">
        <v>239</v>
      </c>
      <c r="AC520" s="848">
        <v>232</v>
      </c>
      <c r="AD520" s="848">
        <v>167</v>
      </c>
      <c r="AE520" s="848">
        <v>166</v>
      </c>
      <c r="AF520" s="848" t="s">
        <v>430</v>
      </c>
      <c r="AG520" s="848" t="s">
        <v>430</v>
      </c>
      <c r="AH520" s="848" t="s">
        <v>430</v>
      </c>
      <c r="AI520" s="848" t="s">
        <v>430</v>
      </c>
      <c r="AJ520" s="848">
        <v>66</v>
      </c>
      <c r="AK520" s="848">
        <v>165</v>
      </c>
      <c r="AL520" s="848">
        <v>175</v>
      </c>
      <c r="AM520" s="848">
        <v>161</v>
      </c>
      <c r="AN520" s="848">
        <v>243</v>
      </c>
      <c r="AO520" s="846"/>
      <c r="AP520" s="850" t="s">
        <v>430</v>
      </c>
      <c r="AQ520" s="850" t="s">
        <v>430</v>
      </c>
      <c r="AR520" s="850" t="s">
        <v>430</v>
      </c>
      <c r="AS520" s="850" t="s">
        <v>430</v>
      </c>
      <c r="AT520" s="850">
        <v>-5.15</v>
      </c>
      <c r="AU520" s="853"/>
      <c r="AV520" s="848" t="s">
        <v>430</v>
      </c>
      <c r="AW520" s="848" t="s">
        <v>430</v>
      </c>
      <c r="AX520" s="848" t="s">
        <v>430</v>
      </c>
      <c r="AY520" s="848" t="s">
        <v>430</v>
      </c>
      <c r="AZ520" s="848">
        <v>168</v>
      </c>
      <c r="BA520" s="851"/>
      <c r="BB520" s="850">
        <v>12.920331955624601</v>
      </c>
      <c r="BC520" s="850">
        <v>0.99895487853135001</v>
      </c>
      <c r="BD520" s="850">
        <v>-2.78037580674486E-2</v>
      </c>
      <c r="BE520" s="856">
        <v>-2.79454214100682E-2</v>
      </c>
      <c r="BF520" s="851"/>
      <c r="BG520" s="859">
        <v>0.124</v>
      </c>
      <c r="BH520" s="846"/>
      <c r="BI520" s="850">
        <v>72.200500000000005</v>
      </c>
      <c r="BJ520" s="850">
        <v>25.2073</v>
      </c>
      <c r="BK520" s="850">
        <v>2.36775</v>
      </c>
      <c r="BL520" s="850">
        <v>0.22445000000000001</v>
      </c>
      <c r="BM520" s="846"/>
      <c r="BN520" s="859" t="s">
        <v>4791</v>
      </c>
      <c r="BO520" s="859" t="s">
        <v>5466</v>
      </c>
      <c r="BP520" s="859" t="s">
        <v>4793</v>
      </c>
      <c r="BQ520" s="859" t="s">
        <v>4794</v>
      </c>
      <c r="BR520" s="859" t="s">
        <v>4795</v>
      </c>
      <c r="BS520" s="846"/>
      <c r="BT520" s="860" t="s">
        <v>555</v>
      </c>
    </row>
    <row r="521" spans="1:72" s="428" customFormat="1" x14ac:dyDescent="0.25">
      <c r="A521" s="345" t="s">
        <v>5790</v>
      </c>
      <c r="B521" s="373"/>
      <c r="C521" s="719">
        <v>46121</v>
      </c>
      <c r="D521" s="373"/>
      <c r="E521" s="346">
        <v>18.46</v>
      </c>
      <c r="F521" s="373"/>
      <c r="G521" s="347">
        <v>11.396800000000001</v>
      </c>
      <c r="H521" s="374"/>
      <c r="I521" s="348">
        <v>-0.183</v>
      </c>
      <c r="J521" s="348">
        <v>-0.71260000000000001</v>
      </c>
      <c r="K521" s="348">
        <v>-0.94989999999999997</v>
      </c>
      <c r="L521" s="348">
        <v>7.2892000000000001</v>
      </c>
      <c r="M521" s="348" t="s">
        <v>430</v>
      </c>
      <c r="N521" s="350" t="s">
        <v>430</v>
      </c>
      <c r="O521" s="348" t="s">
        <v>430</v>
      </c>
      <c r="P521" s="348" t="s">
        <v>430</v>
      </c>
      <c r="Q521" s="348" t="s">
        <v>430</v>
      </c>
      <c r="R521" s="348" t="s">
        <v>430</v>
      </c>
      <c r="S521" s="348">
        <v>2.4127999999999998</v>
      </c>
      <c r="T521" s="348" t="s">
        <v>430</v>
      </c>
      <c r="U521" s="348" t="s">
        <v>430</v>
      </c>
      <c r="V521" s="348" t="s">
        <v>430</v>
      </c>
      <c r="W521" s="348">
        <v>-1.1912</v>
      </c>
      <c r="X521" s="348">
        <v>13.968</v>
      </c>
      <c r="Y521" s="374"/>
      <c r="Z521" s="346">
        <v>143</v>
      </c>
      <c r="AA521" s="346">
        <v>67</v>
      </c>
      <c r="AB521" s="346">
        <v>53</v>
      </c>
      <c r="AC521" s="346">
        <v>34</v>
      </c>
      <c r="AD521" s="346" t="s">
        <v>430</v>
      </c>
      <c r="AE521" s="346" t="s">
        <v>430</v>
      </c>
      <c r="AF521" s="346" t="s">
        <v>430</v>
      </c>
      <c r="AG521" s="346" t="s">
        <v>430</v>
      </c>
      <c r="AH521" s="346" t="s">
        <v>430</v>
      </c>
      <c r="AI521" s="346" t="s">
        <v>430</v>
      </c>
      <c r="AJ521" s="346">
        <v>54</v>
      </c>
      <c r="AK521" s="346" t="s">
        <v>430</v>
      </c>
      <c r="AL521" s="346" t="s">
        <v>430</v>
      </c>
      <c r="AM521" s="346" t="s">
        <v>430</v>
      </c>
      <c r="AN521" s="346">
        <v>47</v>
      </c>
      <c r="AO521" s="373"/>
      <c r="AP521" s="348" t="s">
        <v>430</v>
      </c>
      <c r="AQ521" s="348" t="s">
        <v>430</v>
      </c>
      <c r="AR521" s="348" t="s">
        <v>430</v>
      </c>
      <c r="AS521" s="348" t="s">
        <v>430</v>
      </c>
      <c r="AT521" s="348" t="s">
        <v>430</v>
      </c>
      <c r="AU521" s="351"/>
      <c r="AV521" s="346" t="s">
        <v>430</v>
      </c>
      <c r="AW521" s="346" t="s">
        <v>430</v>
      </c>
      <c r="AX521" s="346" t="s">
        <v>430</v>
      </c>
      <c r="AY521" s="346" t="s">
        <v>430</v>
      </c>
      <c r="AZ521" s="346" t="s">
        <v>430</v>
      </c>
      <c r="BA521" s="374"/>
      <c r="BB521" s="348">
        <v>19.9567845920742</v>
      </c>
      <c r="BC521" s="348">
        <v>1.08442757652494</v>
      </c>
      <c r="BD521" s="348">
        <v>0.117517129738654</v>
      </c>
      <c r="BE521" s="375">
        <v>9.1682336985596802E-2</v>
      </c>
      <c r="BF521" s="374"/>
      <c r="BG521" s="372">
        <v>9.5699999999999993E-2</v>
      </c>
      <c r="BH521" s="373"/>
      <c r="BI521" s="843">
        <v>5.5677099999999999</v>
      </c>
      <c r="BJ521" s="843">
        <v>46.053600000000003</v>
      </c>
      <c r="BK521" s="843">
        <v>48.319099999999999</v>
      </c>
      <c r="BL521" s="843">
        <v>5.9589999999999997E-2</v>
      </c>
      <c r="BM521" s="373"/>
      <c r="BN521" s="372" t="s">
        <v>4536</v>
      </c>
      <c r="BO521" s="372" t="s">
        <v>5791</v>
      </c>
      <c r="BP521" s="372" t="s">
        <v>5792</v>
      </c>
      <c r="BQ521" s="372" t="s">
        <v>5793</v>
      </c>
      <c r="BR521" s="372" t="s">
        <v>5794</v>
      </c>
      <c r="BS521" s="373"/>
      <c r="BT521" s="354" t="s">
        <v>555</v>
      </c>
    </row>
    <row r="522" spans="1:72" s="428" customFormat="1" x14ac:dyDescent="0.25">
      <c r="A522" s="345" t="s">
        <v>5795</v>
      </c>
      <c r="B522" s="373"/>
      <c r="C522" s="719">
        <v>46002</v>
      </c>
      <c r="D522" s="373"/>
      <c r="E522" s="346">
        <v>17.816099999999999</v>
      </c>
      <c r="F522" s="373"/>
      <c r="G522" s="347">
        <v>10.468999999999999</v>
      </c>
      <c r="H522" s="374"/>
      <c r="I522" s="348">
        <v>-0.37780000000000002</v>
      </c>
      <c r="J522" s="348">
        <v>-1.3595999999999999</v>
      </c>
      <c r="K522" s="348">
        <v>-2.3696999999999999</v>
      </c>
      <c r="L522" s="348">
        <v>4.6523000000000003</v>
      </c>
      <c r="M522" s="348">
        <v>8.7540999999999993</v>
      </c>
      <c r="N522" s="350" t="s">
        <v>430</v>
      </c>
      <c r="O522" s="348" t="s">
        <v>430</v>
      </c>
      <c r="P522" s="348" t="s">
        <v>430</v>
      </c>
      <c r="Q522" s="348" t="s">
        <v>430</v>
      </c>
      <c r="R522" s="348" t="s">
        <v>430</v>
      </c>
      <c r="S522" s="348">
        <v>0.72540000000000004</v>
      </c>
      <c r="T522" s="348">
        <v>17.9925</v>
      </c>
      <c r="U522" s="348">
        <v>2.9603000000000002</v>
      </c>
      <c r="V522" s="348" t="s">
        <v>430</v>
      </c>
      <c r="W522" s="348">
        <v>-2.6827999999999999</v>
      </c>
      <c r="X522" s="348">
        <v>4.6900000000000004</v>
      </c>
      <c r="Y522" s="374"/>
      <c r="Z522" s="346">
        <v>173</v>
      </c>
      <c r="AA522" s="346">
        <v>144</v>
      </c>
      <c r="AB522" s="346">
        <v>88</v>
      </c>
      <c r="AC522" s="346">
        <v>86</v>
      </c>
      <c r="AD522" s="346">
        <v>60</v>
      </c>
      <c r="AE522" s="346" t="s">
        <v>430</v>
      </c>
      <c r="AF522" s="346" t="s">
        <v>430</v>
      </c>
      <c r="AG522" s="346" t="s">
        <v>430</v>
      </c>
      <c r="AH522" s="346" t="s">
        <v>430</v>
      </c>
      <c r="AI522" s="346" t="s">
        <v>430</v>
      </c>
      <c r="AJ522" s="346">
        <v>113</v>
      </c>
      <c r="AK522" s="346">
        <v>80</v>
      </c>
      <c r="AL522" s="346">
        <v>87</v>
      </c>
      <c r="AM522" s="346" t="s">
        <v>430</v>
      </c>
      <c r="AN522" s="346">
        <v>202</v>
      </c>
      <c r="AO522" s="373"/>
      <c r="AP522" s="348" t="s">
        <v>430</v>
      </c>
      <c r="AQ522" s="348" t="s">
        <v>430</v>
      </c>
      <c r="AR522" s="348" t="s">
        <v>430</v>
      </c>
      <c r="AS522" s="348" t="s">
        <v>430</v>
      </c>
      <c r="AT522" s="348" t="s">
        <v>430</v>
      </c>
      <c r="AU522" s="351"/>
      <c r="AV522" s="346" t="s">
        <v>430</v>
      </c>
      <c r="AW522" s="346" t="s">
        <v>430</v>
      </c>
      <c r="AX522" s="346" t="s">
        <v>430</v>
      </c>
      <c r="AY522" s="346" t="s">
        <v>430</v>
      </c>
      <c r="AZ522" s="346" t="s">
        <v>430</v>
      </c>
      <c r="BA522" s="374"/>
      <c r="BB522" s="348">
        <v>15.259953407388799</v>
      </c>
      <c r="BC522" s="348">
        <v>0.99614288857873801</v>
      </c>
      <c r="BD522" s="348">
        <v>1.2028473081987E-2</v>
      </c>
      <c r="BE522" s="375">
        <v>-4.3595948087914199E-2</v>
      </c>
      <c r="BF522" s="374"/>
      <c r="BG522" s="372">
        <v>0.1085</v>
      </c>
      <c r="BH522" s="373"/>
      <c r="BI522" s="843">
        <v>11.208299999999999</v>
      </c>
      <c r="BJ522" s="843">
        <v>85.529499999999999</v>
      </c>
      <c r="BK522" s="843">
        <v>4.29697</v>
      </c>
      <c r="BL522" s="843">
        <v>-1.03477</v>
      </c>
      <c r="BM522" s="373"/>
      <c r="BN522" s="844" t="s">
        <v>1952</v>
      </c>
      <c r="BO522" s="844" t="s">
        <v>5468</v>
      </c>
      <c r="BP522" s="844" t="s">
        <v>5469</v>
      </c>
      <c r="BQ522" s="844" t="s">
        <v>5470</v>
      </c>
      <c r="BR522" s="844" t="s">
        <v>5471</v>
      </c>
      <c r="BS522" s="373"/>
      <c r="BT522" s="354" t="s">
        <v>555</v>
      </c>
    </row>
    <row r="523" spans="1:72" s="428" customFormat="1" x14ac:dyDescent="0.25">
      <c r="A523" s="345" t="s">
        <v>5796</v>
      </c>
      <c r="B523" s="373"/>
      <c r="C523" s="719">
        <v>45974</v>
      </c>
      <c r="D523" s="373"/>
      <c r="E523" s="346">
        <v>15.4351</v>
      </c>
      <c r="F523" s="373"/>
      <c r="G523" s="347">
        <v>10.2674</v>
      </c>
      <c r="H523" s="374"/>
      <c r="I523" s="348">
        <v>-0.37740000000000001</v>
      </c>
      <c r="J523" s="348">
        <v>-1.3613</v>
      </c>
      <c r="K523" s="348">
        <v>-2.3769999999999998</v>
      </c>
      <c r="L523" s="348">
        <v>4.6189</v>
      </c>
      <c r="M523" s="348">
        <v>8.7360000000000007</v>
      </c>
      <c r="N523" s="350" t="s">
        <v>430</v>
      </c>
      <c r="O523" s="348" t="s">
        <v>430</v>
      </c>
      <c r="P523" s="348" t="s">
        <v>430</v>
      </c>
      <c r="Q523" s="348" t="s">
        <v>430</v>
      </c>
      <c r="R523" s="348" t="s">
        <v>430</v>
      </c>
      <c r="S523" s="348">
        <v>0.69730000000000003</v>
      </c>
      <c r="T523" s="348">
        <v>18.0093</v>
      </c>
      <c r="U523" s="348">
        <v>3.0076999999999998</v>
      </c>
      <c r="V523" s="348" t="s">
        <v>430</v>
      </c>
      <c r="W523" s="348">
        <v>-2.6842000000000001</v>
      </c>
      <c r="X523" s="348">
        <v>2.6739999999999999</v>
      </c>
      <c r="Y523" s="374"/>
      <c r="Z523" s="346">
        <v>171</v>
      </c>
      <c r="AA523" s="346">
        <v>148</v>
      </c>
      <c r="AB523" s="346">
        <v>90</v>
      </c>
      <c r="AC523" s="346">
        <v>92</v>
      </c>
      <c r="AD523" s="346">
        <v>61</v>
      </c>
      <c r="AE523" s="346" t="s">
        <v>430</v>
      </c>
      <c r="AF523" s="346" t="s">
        <v>430</v>
      </c>
      <c r="AG523" s="346" t="s">
        <v>430</v>
      </c>
      <c r="AH523" s="346" t="s">
        <v>430</v>
      </c>
      <c r="AI523" s="346" t="s">
        <v>430</v>
      </c>
      <c r="AJ523" s="346">
        <v>119</v>
      </c>
      <c r="AK523" s="346">
        <v>79</v>
      </c>
      <c r="AL523" s="346">
        <v>85</v>
      </c>
      <c r="AM523" s="346" t="s">
        <v>430</v>
      </c>
      <c r="AN523" s="346">
        <v>209</v>
      </c>
      <c r="AO523" s="373"/>
      <c r="AP523" s="348" t="s">
        <v>430</v>
      </c>
      <c r="AQ523" s="348" t="s">
        <v>430</v>
      </c>
      <c r="AR523" s="348" t="s">
        <v>430</v>
      </c>
      <c r="AS523" s="348" t="s">
        <v>430</v>
      </c>
      <c r="AT523" s="348" t="s">
        <v>430</v>
      </c>
      <c r="AU523" s="351"/>
      <c r="AV523" s="346" t="s">
        <v>430</v>
      </c>
      <c r="AW523" s="346" t="s">
        <v>430</v>
      </c>
      <c r="AX523" s="346" t="s">
        <v>430</v>
      </c>
      <c r="AY523" s="346" t="s">
        <v>430</v>
      </c>
      <c r="AZ523" s="346" t="s">
        <v>430</v>
      </c>
      <c r="BA523" s="374"/>
      <c r="BB523" s="348">
        <v>14.3056619862883</v>
      </c>
      <c r="BC523" s="348">
        <v>0.99706888283485995</v>
      </c>
      <c r="BD523" s="348">
        <v>1.8039887514192901E-2</v>
      </c>
      <c r="BE523" s="375">
        <v>-3.8201935510096E-2</v>
      </c>
      <c r="BF523" s="374"/>
      <c r="BG523" s="372">
        <v>8.1000000000000003E-2</v>
      </c>
      <c r="BH523" s="373"/>
      <c r="BI523" s="843">
        <v>11.0686</v>
      </c>
      <c r="BJ523" s="843">
        <v>84.4983</v>
      </c>
      <c r="BK523" s="843">
        <v>4.2186700000000004</v>
      </c>
      <c r="BL523" s="843">
        <v>0.21443000000000001</v>
      </c>
      <c r="BM523" s="373"/>
      <c r="BN523" s="372" t="s">
        <v>1640</v>
      </c>
      <c r="BO523" s="372" t="s">
        <v>4553</v>
      </c>
      <c r="BP523" s="372" t="s">
        <v>4655</v>
      </c>
      <c r="BQ523" s="372" t="s">
        <v>5124</v>
      </c>
      <c r="BR523" s="372" t="s">
        <v>5125</v>
      </c>
      <c r="BS523" s="373"/>
      <c r="BT523" s="354" t="s">
        <v>555</v>
      </c>
    </row>
    <row r="524" spans="1:72" s="428" customFormat="1" x14ac:dyDescent="0.25">
      <c r="A524" s="345" t="s">
        <v>5797</v>
      </c>
      <c r="B524" s="373"/>
      <c r="C524" s="719">
        <v>46119</v>
      </c>
      <c r="D524" s="373"/>
      <c r="E524" s="346">
        <v>14.9603</v>
      </c>
      <c r="F524" s="373"/>
      <c r="G524" s="347">
        <v>10.1624</v>
      </c>
      <c r="H524" s="374"/>
      <c r="I524" s="348">
        <v>0.19620000000000001</v>
      </c>
      <c r="J524" s="348">
        <v>-1.6415</v>
      </c>
      <c r="K524" s="348">
        <v>-4.4618000000000002</v>
      </c>
      <c r="L524" s="348">
        <v>1.5275000000000001</v>
      </c>
      <c r="M524" s="348" t="s">
        <v>430</v>
      </c>
      <c r="N524" s="350" t="s">
        <v>430</v>
      </c>
      <c r="O524" s="348" t="s">
        <v>430</v>
      </c>
      <c r="P524" s="348" t="s">
        <v>430</v>
      </c>
      <c r="Q524" s="348" t="s">
        <v>430</v>
      </c>
      <c r="R524" s="348" t="s">
        <v>430</v>
      </c>
      <c r="S524" s="348">
        <v>-1.4718</v>
      </c>
      <c r="T524" s="348" t="s">
        <v>430</v>
      </c>
      <c r="U524" s="348" t="s">
        <v>430</v>
      </c>
      <c r="V524" s="348" t="s">
        <v>430</v>
      </c>
      <c r="W524" s="348">
        <v>-2.4712000000000001</v>
      </c>
      <c r="X524" s="348">
        <v>1.6240000000000001</v>
      </c>
      <c r="Y524" s="374"/>
      <c r="Z524" s="346">
        <v>37</v>
      </c>
      <c r="AA524" s="346">
        <v>185</v>
      </c>
      <c r="AB524" s="346">
        <v>175</v>
      </c>
      <c r="AC524" s="346">
        <v>225</v>
      </c>
      <c r="AD524" s="346" t="s">
        <v>430</v>
      </c>
      <c r="AE524" s="346" t="s">
        <v>430</v>
      </c>
      <c r="AF524" s="346" t="s">
        <v>430</v>
      </c>
      <c r="AG524" s="346" t="s">
        <v>430</v>
      </c>
      <c r="AH524" s="346" t="s">
        <v>430</v>
      </c>
      <c r="AI524" s="346" t="s">
        <v>430</v>
      </c>
      <c r="AJ524" s="346">
        <v>213</v>
      </c>
      <c r="AK524" s="346" t="s">
        <v>430</v>
      </c>
      <c r="AL524" s="346" t="s">
        <v>430</v>
      </c>
      <c r="AM524" s="346" t="s">
        <v>430</v>
      </c>
      <c r="AN524" s="346">
        <v>131</v>
      </c>
      <c r="AO524" s="373"/>
      <c r="AP524" s="348" t="s">
        <v>430</v>
      </c>
      <c r="AQ524" s="348" t="s">
        <v>430</v>
      </c>
      <c r="AR524" s="348" t="s">
        <v>430</v>
      </c>
      <c r="AS524" s="348" t="s">
        <v>430</v>
      </c>
      <c r="AT524" s="348" t="s">
        <v>430</v>
      </c>
      <c r="AU524" s="351"/>
      <c r="AV524" s="346" t="s">
        <v>430</v>
      </c>
      <c r="AW524" s="346" t="s">
        <v>430</v>
      </c>
      <c r="AX524" s="346" t="s">
        <v>430</v>
      </c>
      <c r="AY524" s="346" t="s">
        <v>430</v>
      </c>
      <c r="AZ524" s="346" t="s">
        <v>430</v>
      </c>
      <c r="BA524" s="374"/>
      <c r="BB524" s="348">
        <v>13.250210408278599</v>
      </c>
      <c r="BC524" s="348">
        <v>0.991085083258892</v>
      </c>
      <c r="BD524" s="348">
        <v>-5.4838468043712403E-2</v>
      </c>
      <c r="BE524" s="375">
        <v>-4.33201615303185E-2</v>
      </c>
      <c r="BF524" s="374"/>
      <c r="BG524" s="372">
        <v>0.1714</v>
      </c>
      <c r="BH524" s="373"/>
      <c r="BI524" s="843">
        <v>98.107299999999995</v>
      </c>
      <c r="BJ524" s="843">
        <v>1.35222</v>
      </c>
      <c r="BK524" s="348" t="s">
        <v>430</v>
      </c>
      <c r="BL524" s="843">
        <v>0.54047999999999996</v>
      </c>
      <c r="BM524" s="373"/>
      <c r="BN524" s="372" t="s">
        <v>5474</v>
      </c>
      <c r="BO524" s="372" t="s">
        <v>2924</v>
      </c>
      <c r="BP524" s="372" t="s">
        <v>5366</v>
      </c>
      <c r="BQ524" s="372" t="s">
        <v>4764</v>
      </c>
      <c r="BR524" s="372" t="s">
        <v>4389</v>
      </c>
      <c r="BS524" s="373"/>
      <c r="BT524" s="354" t="s">
        <v>555</v>
      </c>
    </row>
    <row r="525" spans="1:72" s="428" customFormat="1" x14ac:dyDescent="0.25">
      <c r="A525" s="345" t="s">
        <v>5798</v>
      </c>
      <c r="B525" s="373"/>
      <c r="C525" s="719">
        <v>46027</v>
      </c>
      <c r="D525" s="373"/>
      <c r="E525" s="346">
        <v>16.126200000000001</v>
      </c>
      <c r="F525" s="373"/>
      <c r="G525" s="347">
        <v>9.5881000000000007</v>
      </c>
      <c r="H525" s="374"/>
      <c r="I525" s="348">
        <v>-2.7099999999999999E-2</v>
      </c>
      <c r="J525" s="348">
        <v>-1.2859</v>
      </c>
      <c r="K525" s="348">
        <v>-3.2795000000000001</v>
      </c>
      <c r="L525" s="348">
        <v>3.6417000000000002</v>
      </c>
      <c r="M525" s="348">
        <v>3.1777000000000002</v>
      </c>
      <c r="N525" s="350" t="s">
        <v>430</v>
      </c>
      <c r="O525" s="348" t="s">
        <v>430</v>
      </c>
      <c r="P525" s="348" t="s">
        <v>430</v>
      </c>
      <c r="Q525" s="348" t="s">
        <v>430</v>
      </c>
      <c r="R525" s="348" t="s">
        <v>430</v>
      </c>
      <c r="S525" s="348">
        <v>7.51E-2</v>
      </c>
      <c r="T525" s="348">
        <v>12.274100000000001</v>
      </c>
      <c r="U525" s="348" t="s">
        <v>430</v>
      </c>
      <c r="V525" s="348" t="s">
        <v>430</v>
      </c>
      <c r="W525" s="348">
        <v>-2.1002999999999998</v>
      </c>
      <c r="X525" s="348">
        <v>-4.0833000000000004</v>
      </c>
      <c r="Y525" s="374"/>
      <c r="Z525" s="346">
        <v>96</v>
      </c>
      <c r="AA525" s="346">
        <v>128</v>
      </c>
      <c r="AB525" s="346">
        <v>146</v>
      </c>
      <c r="AC525" s="346">
        <v>125</v>
      </c>
      <c r="AD525" s="346">
        <v>134</v>
      </c>
      <c r="AE525" s="346" t="s">
        <v>430</v>
      </c>
      <c r="AF525" s="346" t="s">
        <v>430</v>
      </c>
      <c r="AG525" s="346" t="s">
        <v>430</v>
      </c>
      <c r="AH525" s="346" t="s">
        <v>430</v>
      </c>
      <c r="AI525" s="346" t="s">
        <v>430</v>
      </c>
      <c r="AJ525" s="346">
        <v>150</v>
      </c>
      <c r="AK525" s="346">
        <v>149</v>
      </c>
      <c r="AL525" s="346" t="s">
        <v>430</v>
      </c>
      <c r="AM525" s="346" t="s">
        <v>430</v>
      </c>
      <c r="AN525" s="346">
        <v>95</v>
      </c>
      <c r="AO525" s="373"/>
      <c r="AP525" s="348" t="s">
        <v>430</v>
      </c>
      <c r="AQ525" s="348" t="s">
        <v>430</v>
      </c>
      <c r="AR525" s="348" t="s">
        <v>430</v>
      </c>
      <c r="AS525" s="348" t="s">
        <v>430</v>
      </c>
      <c r="AT525" s="348" t="s">
        <v>430</v>
      </c>
      <c r="AU525" s="351"/>
      <c r="AV525" s="346" t="s">
        <v>430</v>
      </c>
      <c r="AW525" s="346" t="s">
        <v>430</v>
      </c>
      <c r="AX525" s="346" t="s">
        <v>430</v>
      </c>
      <c r="AY525" s="346" t="s">
        <v>430</v>
      </c>
      <c r="AZ525" s="346" t="s">
        <v>430</v>
      </c>
      <c r="BA525" s="374"/>
      <c r="BB525" s="348">
        <v>13.358369450835699</v>
      </c>
      <c r="BC525" s="348">
        <v>0.99419165581065405</v>
      </c>
      <c r="BD525" s="348">
        <v>-4.3156738524759201E-2</v>
      </c>
      <c r="BE525" s="375">
        <v>-3.3802918545148102E-2</v>
      </c>
      <c r="BF525" s="374"/>
      <c r="BG525" s="372">
        <v>0.13880000000000001</v>
      </c>
      <c r="BH525" s="373"/>
      <c r="BI525" s="843">
        <v>69.139499999999998</v>
      </c>
      <c r="BJ525" s="843">
        <v>21.154900000000001</v>
      </c>
      <c r="BK525" s="843">
        <v>11.0099</v>
      </c>
      <c r="BL525" s="843">
        <v>-1.3043</v>
      </c>
      <c r="BM525" s="373"/>
      <c r="BN525" s="844" t="s">
        <v>5476</v>
      </c>
      <c r="BO525" s="844" t="s">
        <v>3493</v>
      </c>
      <c r="BP525" s="844" t="s">
        <v>5477</v>
      </c>
      <c r="BQ525" s="844" t="s">
        <v>5478</v>
      </c>
      <c r="BR525" s="844" t="s">
        <v>5479</v>
      </c>
      <c r="BS525" s="373"/>
      <c r="BT525" s="354" t="s">
        <v>555</v>
      </c>
    </row>
    <row r="526" spans="1:72" s="428" customFormat="1" x14ac:dyDescent="0.25">
      <c r="A526" s="345" t="s">
        <v>5799</v>
      </c>
      <c r="B526" s="373"/>
      <c r="C526" s="719">
        <v>46002</v>
      </c>
      <c r="D526" s="373"/>
      <c r="E526" s="346">
        <v>18.185199999999998</v>
      </c>
      <c r="F526" s="373"/>
      <c r="G526" s="347">
        <v>11.3378</v>
      </c>
      <c r="H526" s="374"/>
      <c r="I526" s="348">
        <v>7.1000000000000004E-3</v>
      </c>
      <c r="J526" s="348">
        <v>-6.6100000000000006E-2</v>
      </c>
      <c r="K526" s="348">
        <v>0.50970000000000004</v>
      </c>
      <c r="L526" s="348">
        <v>10.0341</v>
      </c>
      <c r="M526" s="348">
        <v>20.023700000000002</v>
      </c>
      <c r="N526" s="350" t="s">
        <v>430</v>
      </c>
      <c r="O526" s="348" t="s">
        <v>430</v>
      </c>
      <c r="P526" s="348" t="s">
        <v>430</v>
      </c>
      <c r="Q526" s="348" t="s">
        <v>430</v>
      </c>
      <c r="R526" s="348" t="s">
        <v>430</v>
      </c>
      <c r="S526" s="348">
        <v>4.2450999999999999</v>
      </c>
      <c r="T526" s="348">
        <v>28.980799999999999</v>
      </c>
      <c r="U526" s="348">
        <v>10.604100000000001</v>
      </c>
      <c r="V526" s="348" t="s">
        <v>430</v>
      </c>
      <c r="W526" s="348">
        <v>0.32740000000000002</v>
      </c>
      <c r="X526" s="348">
        <v>13.378</v>
      </c>
      <c r="Y526" s="374"/>
      <c r="Z526" s="346">
        <v>85</v>
      </c>
      <c r="AA526" s="346">
        <v>44</v>
      </c>
      <c r="AB526" s="346">
        <v>30</v>
      </c>
      <c r="AC526" s="346">
        <v>21</v>
      </c>
      <c r="AD526" s="346">
        <v>12</v>
      </c>
      <c r="AE526" s="346" t="s">
        <v>430</v>
      </c>
      <c r="AF526" s="346" t="s">
        <v>430</v>
      </c>
      <c r="AG526" s="346" t="s">
        <v>430</v>
      </c>
      <c r="AH526" s="346" t="s">
        <v>430</v>
      </c>
      <c r="AI526" s="346" t="s">
        <v>430</v>
      </c>
      <c r="AJ526" s="346">
        <v>30</v>
      </c>
      <c r="AK526" s="346">
        <v>22</v>
      </c>
      <c r="AL526" s="346">
        <v>29</v>
      </c>
      <c r="AM526" s="346" t="s">
        <v>430</v>
      </c>
      <c r="AN526" s="346">
        <v>21</v>
      </c>
      <c r="AO526" s="373"/>
      <c r="AP526" s="348" t="s">
        <v>430</v>
      </c>
      <c r="AQ526" s="348" t="s">
        <v>430</v>
      </c>
      <c r="AR526" s="348" t="s">
        <v>430</v>
      </c>
      <c r="AS526" s="348" t="s">
        <v>430</v>
      </c>
      <c r="AT526" s="348" t="s">
        <v>430</v>
      </c>
      <c r="AU526" s="351"/>
      <c r="AV526" s="346" t="s">
        <v>430</v>
      </c>
      <c r="AW526" s="346" t="s">
        <v>430</v>
      </c>
      <c r="AX526" s="346" t="s">
        <v>430</v>
      </c>
      <c r="AY526" s="346" t="s">
        <v>430</v>
      </c>
      <c r="AZ526" s="346" t="s">
        <v>430</v>
      </c>
      <c r="BA526" s="374"/>
      <c r="BB526" s="348">
        <v>19.046398717052298</v>
      </c>
      <c r="BC526" s="348">
        <v>0.99744243279467304</v>
      </c>
      <c r="BD526" s="348">
        <v>6.9873502510957294E-2</v>
      </c>
      <c r="BE526" s="375">
        <v>-4.0208892116026199E-2</v>
      </c>
      <c r="BF526" s="374"/>
      <c r="BG526" s="372">
        <v>0.23089999999999999</v>
      </c>
      <c r="BH526" s="373"/>
      <c r="BI526" s="348" t="s">
        <v>430</v>
      </c>
      <c r="BJ526" s="843">
        <v>7.3385699999999998</v>
      </c>
      <c r="BK526" s="843">
        <v>94.751999999999995</v>
      </c>
      <c r="BL526" s="843">
        <v>-2.09057</v>
      </c>
      <c r="BM526" s="373"/>
      <c r="BN526" s="844" t="s">
        <v>2996</v>
      </c>
      <c r="BO526" s="844" t="s">
        <v>5481</v>
      </c>
      <c r="BP526" s="844" t="s">
        <v>5482</v>
      </c>
      <c r="BQ526" s="844" t="s">
        <v>5483</v>
      </c>
      <c r="BR526" s="844" t="s">
        <v>5484</v>
      </c>
      <c r="BS526" s="373"/>
      <c r="BT526" s="354" t="s">
        <v>555</v>
      </c>
    </row>
    <row r="527" spans="1:72" s="428" customFormat="1" x14ac:dyDescent="0.25">
      <c r="A527" s="345" t="s">
        <v>5800</v>
      </c>
      <c r="B527" s="373"/>
      <c r="C527" s="719">
        <v>45630</v>
      </c>
      <c r="D527" s="373"/>
      <c r="E527" s="346">
        <v>14.081899999999999</v>
      </c>
      <c r="F527" s="373"/>
      <c r="G527" s="347">
        <v>9.4369999999999994</v>
      </c>
      <c r="H527" s="374"/>
      <c r="I527" s="348">
        <v>-0.36209999999999998</v>
      </c>
      <c r="J527" s="348">
        <v>-2.4125000000000001</v>
      </c>
      <c r="K527" s="348">
        <v>-5.7083000000000004</v>
      </c>
      <c r="L527" s="348">
        <v>0.91210000000000002</v>
      </c>
      <c r="M527" s="348">
        <v>0.87439999999999996</v>
      </c>
      <c r="N527" s="350">
        <v>-4.9686000000000003</v>
      </c>
      <c r="O527" s="348" t="s">
        <v>430</v>
      </c>
      <c r="P527" s="348" t="s">
        <v>430</v>
      </c>
      <c r="Q527" s="348" t="s">
        <v>430</v>
      </c>
      <c r="R527" s="348" t="s">
        <v>430</v>
      </c>
      <c r="S527" s="348">
        <v>1.7390000000000001</v>
      </c>
      <c r="T527" s="348">
        <v>9.7197999999999993</v>
      </c>
      <c r="U527" s="348">
        <v>-6.468</v>
      </c>
      <c r="V527" s="348">
        <v>-1.3929</v>
      </c>
      <c r="W527" s="348">
        <v>-3.5634000000000001</v>
      </c>
      <c r="X527" s="348">
        <v>-3.226</v>
      </c>
      <c r="Y527" s="374"/>
      <c r="Z527" s="346">
        <v>162</v>
      </c>
      <c r="AA527" s="346">
        <v>240</v>
      </c>
      <c r="AB527" s="346">
        <v>241</v>
      </c>
      <c r="AC527" s="346">
        <v>236</v>
      </c>
      <c r="AD527" s="346">
        <v>171</v>
      </c>
      <c r="AE527" s="346">
        <v>169</v>
      </c>
      <c r="AF527" s="346" t="s">
        <v>430</v>
      </c>
      <c r="AG527" s="346" t="s">
        <v>430</v>
      </c>
      <c r="AH527" s="346" t="s">
        <v>430</v>
      </c>
      <c r="AI527" s="346" t="s">
        <v>430</v>
      </c>
      <c r="AJ527" s="346">
        <v>72</v>
      </c>
      <c r="AK527" s="346">
        <v>167</v>
      </c>
      <c r="AL527" s="346">
        <v>177</v>
      </c>
      <c r="AM527" s="346">
        <v>165</v>
      </c>
      <c r="AN527" s="346">
        <v>246</v>
      </c>
      <c r="AO527" s="373"/>
      <c r="AP527" s="348" t="s">
        <v>430</v>
      </c>
      <c r="AQ527" s="348" t="s">
        <v>430</v>
      </c>
      <c r="AR527" s="348" t="s">
        <v>430</v>
      </c>
      <c r="AS527" s="348" t="s">
        <v>430</v>
      </c>
      <c r="AT527" s="348">
        <v>-5.38</v>
      </c>
      <c r="AU527" s="351"/>
      <c r="AV527" s="346" t="s">
        <v>430</v>
      </c>
      <c r="AW527" s="346" t="s">
        <v>430</v>
      </c>
      <c r="AX527" s="346" t="s">
        <v>430</v>
      </c>
      <c r="AY527" s="346" t="s">
        <v>430</v>
      </c>
      <c r="AZ527" s="346">
        <v>171</v>
      </c>
      <c r="BA527" s="374"/>
      <c r="BB527" s="348">
        <v>14.3742273453409</v>
      </c>
      <c r="BC527" s="348">
        <v>1.0000696717175199</v>
      </c>
      <c r="BD527" s="348">
        <v>-4.4003226887643999E-2</v>
      </c>
      <c r="BE527" s="375">
        <v>-3.8576322303781399E-2</v>
      </c>
      <c r="BF527" s="374"/>
      <c r="BG527" s="372">
        <v>0.11840000000000001</v>
      </c>
      <c r="BH527" s="373"/>
      <c r="BI527" s="843">
        <v>72.116799999999998</v>
      </c>
      <c r="BJ527" s="843">
        <v>25.154599999999999</v>
      </c>
      <c r="BK527" s="843">
        <v>2.3654299999999999</v>
      </c>
      <c r="BL527" s="843">
        <v>0.36316999999999999</v>
      </c>
      <c r="BM527" s="373"/>
      <c r="BN527" s="372" t="s">
        <v>5486</v>
      </c>
      <c r="BO527" s="372" t="s">
        <v>5487</v>
      </c>
      <c r="BP527" s="372" t="s">
        <v>5412</v>
      </c>
      <c r="BQ527" s="372" t="s">
        <v>4794</v>
      </c>
      <c r="BR527" s="372" t="s">
        <v>4795</v>
      </c>
      <c r="BS527" s="373"/>
      <c r="BT527" s="354" t="s">
        <v>4704</v>
      </c>
    </row>
    <row r="528" spans="1:72" s="428" customFormat="1" x14ac:dyDescent="0.25">
      <c r="A528" s="345" t="s">
        <v>5801</v>
      </c>
      <c r="B528" s="373"/>
      <c r="C528" s="719">
        <v>46000</v>
      </c>
      <c r="D528" s="373"/>
      <c r="E528" s="346">
        <v>12.605499999999999</v>
      </c>
      <c r="F528" s="373"/>
      <c r="G528" s="347">
        <v>10.799200000000001</v>
      </c>
      <c r="H528" s="374"/>
      <c r="I528" s="348">
        <v>-0.24110000000000001</v>
      </c>
      <c r="J528" s="348">
        <v>-0.89480000000000004</v>
      </c>
      <c r="K528" s="348">
        <v>-1.3862000000000001</v>
      </c>
      <c r="L528" s="348">
        <v>6.3865999999999996</v>
      </c>
      <c r="M528" s="348">
        <v>12.022600000000001</v>
      </c>
      <c r="N528" s="350" t="s">
        <v>430</v>
      </c>
      <c r="O528" s="348" t="s">
        <v>430</v>
      </c>
      <c r="P528" s="348" t="s">
        <v>430</v>
      </c>
      <c r="Q528" s="348" t="s">
        <v>430</v>
      </c>
      <c r="R528" s="348" t="s">
        <v>430</v>
      </c>
      <c r="S528" s="348">
        <v>1.8657999999999999</v>
      </c>
      <c r="T528" s="348">
        <v>21.189499999999999</v>
      </c>
      <c r="U528" s="348">
        <v>5.2092000000000001</v>
      </c>
      <c r="V528" s="348" t="s">
        <v>430</v>
      </c>
      <c r="W528" s="348">
        <v>-1.6511</v>
      </c>
      <c r="X528" s="348">
        <v>7.992</v>
      </c>
      <c r="Y528" s="374"/>
      <c r="Z528" s="346">
        <v>150</v>
      </c>
      <c r="AA528" s="346">
        <v>91</v>
      </c>
      <c r="AB528" s="346">
        <v>63</v>
      </c>
      <c r="AC528" s="346">
        <v>46</v>
      </c>
      <c r="AD528" s="346">
        <v>38</v>
      </c>
      <c r="AE528" s="346" t="s">
        <v>430</v>
      </c>
      <c r="AF528" s="346" t="s">
        <v>430</v>
      </c>
      <c r="AG528" s="346" t="s">
        <v>430</v>
      </c>
      <c r="AH528" s="346" t="s">
        <v>430</v>
      </c>
      <c r="AI528" s="346" t="s">
        <v>430</v>
      </c>
      <c r="AJ528" s="346">
        <v>65</v>
      </c>
      <c r="AK528" s="346">
        <v>34</v>
      </c>
      <c r="AL528" s="346">
        <v>43</v>
      </c>
      <c r="AM528" s="346" t="s">
        <v>430</v>
      </c>
      <c r="AN528" s="346">
        <v>63</v>
      </c>
      <c r="AO528" s="373"/>
      <c r="AP528" s="348" t="s">
        <v>430</v>
      </c>
      <c r="AQ528" s="348" t="s">
        <v>430</v>
      </c>
      <c r="AR528" s="348" t="s">
        <v>430</v>
      </c>
      <c r="AS528" s="348" t="s">
        <v>430</v>
      </c>
      <c r="AT528" s="348" t="s">
        <v>430</v>
      </c>
      <c r="AU528" s="351"/>
      <c r="AV528" s="346" t="s">
        <v>430</v>
      </c>
      <c r="AW528" s="346" t="s">
        <v>430</v>
      </c>
      <c r="AX528" s="346" t="s">
        <v>430</v>
      </c>
      <c r="AY528" s="346" t="s">
        <v>430</v>
      </c>
      <c r="AZ528" s="346" t="s">
        <v>430</v>
      </c>
      <c r="BA528" s="374"/>
      <c r="BB528" s="348">
        <v>15.2473790005917</v>
      </c>
      <c r="BC528" s="348">
        <v>0.991732303580385</v>
      </c>
      <c r="BD528" s="348">
        <v>3.4588325550933101E-2</v>
      </c>
      <c r="BE528" s="375">
        <v>-6.7553842372346004E-2</v>
      </c>
      <c r="BF528" s="374"/>
      <c r="BG528" s="372">
        <v>0.32279999999999998</v>
      </c>
      <c r="BH528" s="373"/>
      <c r="BI528" s="843">
        <v>7.2873200000000002</v>
      </c>
      <c r="BJ528" s="843">
        <v>58.011499999999998</v>
      </c>
      <c r="BK528" s="843">
        <v>34.18</v>
      </c>
      <c r="BL528" s="843">
        <v>0.52117999999999998</v>
      </c>
      <c r="BM528" s="373"/>
      <c r="BN528" s="372" t="s">
        <v>5489</v>
      </c>
      <c r="BO528" s="372" t="s">
        <v>5490</v>
      </c>
      <c r="BP528" s="372" t="s">
        <v>5491</v>
      </c>
      <c r="BQ528" s="372" t="s">
        <v>5492</v>
      </c>
      <c r="BR528" s="372" t="s">
        <v>5493</v>
      </c>
      <c r="BS528" s="373"/>
      <c r="BT528" s="354" t="s">
        <v>555</v>
      </c>
    </row>
    <row r="529" spans="1:72" s="428" customFormat="1" ht="11" x14ac:dyDescent="0.3">
      <c r="A529" s="845" t="s">
        <v>5802</v>
      </c>
      <c r="B529" s="846"/>
      <c r="C529" s="847">
        <v>46058</v>
      </c>
      <c r="D529" s="846"/>
      <c r="E529" s="848">
        <v>13.318300000000001</v>
      </c>
      <c r="F529" s="846"/>
      <c r="G529" s="849">
        <v>9.5380000000000003</v>
      </c>
      <c r="H529" s="851"/>
      <c r="I529" s="850">
        <v>1.0500000000000001E-2</v>
      </c>
      <c r="J529" s="850">
        <v>-0.53190000000000004</v>
      </c>
      <c r="K529" s="850">
        <v>-2.9112</v>
      </c>
      <c r="L529" s="850">
        <v>-1.9934000000000001</v>
      </c>
      <c r="M529" s="850">
        <v>-3.0493999999999999</v>
      </c>
      <c r="N529" s="852" t="s">
        <v>430</v>
      </c>
      <c r="O529" s="850" t="s">
        <v>430</v>
      </c>
      <c r="P529" s="850" t="s">
        <v>430</v>
      </c>
      <c r="Q529" s="850" t="s">
        <v>430</v>
      </c>
      <c r="R529" s="850" t="s">
        <v>430</v>
      </c>
      <c r="S529" s="850">
        <v>-2.2746</v>
      </c>
      <c r="T529" s="850">
        <v>5.0903</v>
      </c>
      <c r="U529" s="850" t="s">
        <v>430</v>
      </c>
      <c r="V529" s="850" t="s">
        <v>430</v>
      </c>
      <c r="W529" s="850">
        <v>-0.5111</v>
      </c>
      <c r="X529" s="850">
        <v>-4.62</v>
      </c>
      <c r="Y529" s="851"/>
      <c r="Z529" s="848">
        <v>78</v>
      </c>
      <c r="AA529" s="848">
        <v>61</v>
      </c>
      <c r="AB529" s="848">
        <v>111</v>
      </c>
      <c r="AC529" s="848">
        <v>253</v>
      </c>
      <c r="AD529" s="848">
        <v>220</v>
      </c>
      <c r="AE529" s="848" t="s">
        <v>430</v>
      </c>
      <c r="AF529" s="848" t="s">
        <v>430</v>
      </c>
      <c r="AG529" s="848" t="s">
        <v>430</v>
      </c>
      <c r="AH529" s="848" t="s">
        <v>430</v>
      </c>
      <c r="AI529" s="848" t="s">
        <v>430</v>
      </c>
      <c r="AJ529" s="848">
        <v>252</v>
      </c>
      <c r="AK529" s="848">
        <v>225</v>
      </c>
      <c r="AL529" s="848" t="s">
        <v>430</v>
      </c>
      <c r="AM529" s="848" t="s">
        <v>430</v>
      </c>
      <c r="AN529" s="848">
        <v>31</v>
      </c>
      <c r="AO529" s="846"/>
      <c r="AP529" s="850" t="s">
        <v>430</v>
      </c>
      <c r="AQ529" s="850" t="s">
        <v>430</v>
      </c>
      <c r="AR529" s="850" t="s">
        <v>430</v>
      </c>
      <c r="AS529" s="850" t="s">
        <v>430</v>
      </c>
      <c r="AT529" s="850" t="s">
        <v>430</v>
      </c>
      <c r="AU529" s="853"/>
      <c r="AV529" s="848" t="s">
        <v>430</v>
      </c>
      <c r="AW529" s="848" t="s">
        <v>430</v>
      </c>
      <c r="AX529" s="848" t="s">
        <v>430</v>
      </c>
      <c r="AY529" s="848" t="s">
        <v>430</v>
      </c>
      <c r="AZ529" s="848" t="s">
        <v>430</v>
      </c>
      <c r="BA529" s="851"/>
      <c r="BB529" s="850">
        <v>7.5966176927339104</v>
      </c>
      <c r="BC529" s="850">
        <v>0.96716257867786704</v>
      </c>
      <c r="BD529" s="850">
        <v>-0.172812414969092</v>
      </c>
      <c r="BE529" s="856">
        <v>-0.11319560522333701</v>
      </c>
      <c r="BF529" s="851"/>
      <c r="BG529" s="859">
        <v>0.2399</v>
      </c>
      <c r="BH529" s="846"/>
      <c r="BI529" s="850">
        <v>80.541700000000006</v>
      </c>
      <c r="BJ529" s="850">
        <v>17.9741</v>
      </c>
      <c r="BK529" s="850">
        <v>1.1334200000000001</v>
      </c>
      <c r="BL529" s="850">
        <v>0.35077999999999998</v>
      </c>
      <c r="BM529" s="846"/>
      <c r="BN529" s="859" t="s">
        <v>5495</v>
      </c>
      <c r="BO529" s="859" t="s">
        <v>5496</v>
      </c>
      <c r="BP529" s="859" t="s">
        <v>5497</v>
      </c>
      <c r="BQ529" s="859" t="s">
        <v>5498</v>
      </c>
      <c r="BR529" s="859" t="s">
        <v>5499</v>
      </c>
      <c r="BS529" s="846"/>
      <c r="BT529" s="860" t="s">
        <v>555</v>
      </c>
    </row>
    <row r="530" spans="1:72" s="428" customFormat="1" ht="11" x14ac:dyDescent="0.3">
      <c r="A530" s="845" t="s">
        <v>5803</v>
      </c>
      <c r="B530" s="846"/>
      <c r="C530" s="847">
        <v>45166</v>
      </c>
      <c r="D530" s="846"/>
      <c r="E530" s="848">
        <v>12.470800000000001</v>
      </c>
      <c r="F530" s="846"/>
      <c r="G530" s="849">
        <v>12.724</v>
      </c>
      <c r="H530" s="851"/>
      <c r="I530" s="850">
        <v>-0.14130000000000001</v>
      </c>
      <c r="J530" s="850">
        <v>-3.7446000000000002</v>
      </c>
      <c r="K530" s="850">
        <v>-6.0335000000000001</v>
      </c>
      <c r="L530" s="850">
        <v>3.1955</v>
      </c>
      <c r="M530" s="850">
        <v>3.2541000000000002</v>
      </c>
      <c r="N530" s="852">
        <v>-8.4999000000000002</v>
      </c>
      <c r="O530" s="850">
        <v>-6.5141</v>
      </c>
      <c r="P530" s="850">
        <v>6.5711000000000004</v>
      </c>
      <c r="Q530" s="850" t="s">
        <v>430</v>
      </c>
      <c r="R530" s="850" t="s">
        <v>430</v>
      </c>
      <c r="S530" s="850">
        <v>-1.1420999999999999</v>
      </c>
      <c r="T530" s="850">
        <v>14.311400000000001</v>
      </c>
      <c r="U530" s="850">
        <v>-3.8828</v>
      </c>
      <c r="V530" s="850">
        <v>-5.7621000000000002</v>
      </c>
      <c r="W530" s="850">
        <v>-4.6534000000000004</v>
      </c>
      <c r="X530" s="850">
        <v>8.2515999999999998</v>
      </c>
      <c r="Y530" s="851"/>
      <c r="Z530" s="848">
        <v>124</v>
      </c>
      <c r="AA530" s="848">
        <v>247</v>
      </c>
      <c r="AB530" s="848">
        <v>254</v>
      </c>
      <c r="AC530" s="848">
        <v>137</v>
      </c>
      <c r="AD530" s="848">
        <v>131</v>
      </c>
      <c r="AE530" s="848">
        <v>217</v>
      </c>
      <c r="AF530" s="848">
        <v>128</v>
      </c>
      <c r="AG530" s="848">
        <v>91</v>
      </c>
      <c r="AH530" s="848" t="s">
        <v>430</v>
      </c>
      <c r="AI530" s="848" t="s">
        <v>430</v>
      </c>
      <c r="AJ530" s="848">
        <v>186</v>
      </c>
      <c r="AK530" s="848">
        <v>114</v>
      </c>
      <c r="AL530" s="848">
        <v>156</v>
      </c>
      <c r="AM530" s="848">
        <v>209</v>
      </c>
      <c r="AN530" s="848">
        <v>258</v>
      </c>
      <c r="AO530" s="846"/>
      <c r="AP530" s="850" t="s">
        <v>430</v>
      </c>
      <c r="AQ530" s="850" t="s">
        <v>430</v>
      </c>
      <c r="AR530" s="850" t="s">
        <v>430</v>
      </c>
      <c r="AS530" s="850">
        <v>-1.06</v>
      </c>
      <c r="AT530" s="850">
        <v>-4.82</v>
      </c>
      <c r="AU530" s="853"/>
      <c r="AV530" s="848" t="s">
        <v>430</v>
      </c>
      <c r="AW530" s="848" t="s">
        <v>430</v>
      </c>
      <c r="AX530" s="848" t="s">
        <v>430</v>
      </c>
      <c r="AY530" s="848">
        <v>89</v>
      </c>
      <c r="AZ530" s="848">
        <v>166</v>
      </c>
      <c r="BA530" s="851"/>
      <c r="BB530" s="850">
        <v>18.374195641171799</v>
      </c>
      <c r="BC530" s="850">
        <v>0</v>
      </c>
      <c r="BD530" s="850">
        <v>1.2840942024726101E-2</v>
      </c>
      <c r="BE530" s="856" t="s">
        <v>430</v>
      </c>
      <c r="BF530" s="851"/>
      <c r="BG530" s="859" t="s">
        <v>430</v>
      </c>
      <c r="BH530" s="846"/>
      <c r="BI530" s="850">
        <v>28.313199999999998</v>
      </c>
      <c r="BJ530" s="850">
        <v>67.996499999999997</v>
      </c>
      <c r="BK530" s="850">
        <v>3.64411</v>
      </c>
      <c r="BL530" s="850">
        <v>4.6190000000000002E-2</v>
      </c>
      <c r="BM530" s="846"/>
      <c r="BN530" s="859" t="s">
        <v>5501</v>
      </c>
      <c r="BO530" s="859" t="s">
        <v>5502</v>
      </c>
      <c r="BP530" s="859" t="s">
        <v>5503</v>
      </c>
      <c r="BQ530" s="859" t="s">
        <v>5504</v>
      </c>
      <c r="BR530" s="859" t="s">
        <v>5505</v>
      </c>
      <c r="BS530" s="846"/>
      <c r="BT530" s="860" t="s">
        <v>555</v>
      </c>
    </row>
    <row r="531" spans="1:72" s="428" customFormat="1" x14ac:dyDescent="0.25">
      <c r="A531" s="345" t="s">
        <v>5804</v>
      </c>
      <c r="B531" s="373"/>
      <c r="C531" s="719">
        <v>45894</v>
      </c>
      <c r="D531" s="373"/>
      <c r="E531" s="346">
        <v>11.0733</v>
      </c>
      <c r="F531" s="373"/>
      <c r="G531" s="347">
        <v>10.7501</v>
      </c>
      <c r="H531" s="374"/>
      <c r="I531" s="348">
        <v>-0.44359999999999999</v>
      </c>
      <c r="J531" s="348">
        <v>-0.71940000000000004</v>
      </c>
      <c r="K531" s="348">
        <v>-2.9485000000000001</v>
      </c>
      <c r="L531" s="348">
        <v>5.1395999999999997</v>
      </c>
      <c r="M531" s="348">
        <v>8.3003</v>
      </c>
      <c r="N531" s="350">
        <v>7.4848999999999997</v>
      </c>
      <c r="O531" s="348" t="s">
        <v>430</v>
      </c>
      <c r="P531" s="348" t="s">
        <v>430</v>
      </c>
      <c r="Q531" s="348" t="s">
        <v>430</v>
      </c>
      <c r="R531" s="348" t="s">
        <v>430</v>
      </c>
      <c r="S531" s="348">
        <v>1.4859</v>
      </c>
      <c r="T531" s="348">
        <v>20.337399999999999</v>
      </c>
      <c r="U531" s="348">
        <v>5.0461</v>
      </c>
      <c r="V531" s="348">
        <v>7.3613999999999997</v>
      </c>
      <c r="W531" s="348">
        <v>-1.6701999999999999</v>
      </c>
      <c r="X531" s="348">
        <v>7.1749999999999998</v>
      </c>
      <c r="Y531" s="374"/>
      <c r="Z531" s="346">
        <v>193</v>
      </c>
      <c r="AA531" s="346">
        <v>81</v>
      </c>
      <c r="AB531" s="346">
        <v>130</v>
      </c>
      <c r="AC531" s="346">
        <v>72</v>
      </c>
      <c r="AD531" s="346">
        <v>78</v>
      </c>
      <c r="AE531" s="346">
        <v>60</v>
      </c>
      <c r="AF531" s="346" t="s">
        <v>430</v>
      </c>
      <c r="AG531" s="346" t="s">
        <v>430</v>
      </c>
      <c r="AH531" s="346" t="s">
        <v>430</v>
      </c>
      <c r="AI531" s="346" t="s">
        <v>430</v>
      </c>
      <c r="AJ531" s="346">
        <v>95</v>
      </c>
      <c r="AK531" s="346">
        <v>57</v>
      </c>
      <c r="AL531" s="346">
        <v>55</v>
      </c>
      <c r="AM531" s="346">
        <v>85</v>
      </c>
      <c r="AN531" s="346">
        <v>82</v>
      </c>
      <c r="AO531" s="373"/>
      <c r="AP531" s="348" t="s">
        <v>430</v>
      </c>
      <c r="AQ531" s="348" t="s">
        <v>430</v>
      </c>
      <c r="AR531" s="348" t="s">
        <v>430</v>
      </c>
      <c r="AS531" s="348" t="s">
        <v>430</v>
      </c>
      <c r="AT531" s="348">
        <v>9.34</v>
      </c>
      <c r="AU531" s="351"/>
      <c r="AV531" s="346" t="s">
        <v>430</v>
      </c>
      <c r="AW531" s="346" t="s">
        <v>430</v>
      </c>
      <c r="AX531" s="346" t="s">
        <v>430</v>
      </c>
      <c r="AY531" s="346" t="s">
        <v>430</v>
      </c>
      <c r="AZ531" s="346">
        <v>58</v>
      </c>
      <c r="BA531" s="374"/>
      <c r="BB531" s="348">
        <v>11.1564024329885</v>
      </c>
      <c r="BC531" s="348">
        <v>0.99336174337109495</v>
      </c>
      <c r="BD531" s="348">
        <v>1.96560131265727E-2</v>
      </c>
      <c r="BE531" s="375">
        <v>-4.0716347418184702E-2</v>
      </c>
      <c r="BF531" s="374"/>
      <c r="BG531" s="372">
        <v>0.12529999999999999</v>
      </c>
      <c r="BH531" s="373"/>
      <c r="BI531" s="843">
        <v>86.444100000000006</v>
      </c>
      <c r="BJ531" s="843">
        <v>13.201499999999999</v>
      </c>
      <c r="BK531" s="348" t="s">
        <v>430</v>
      </c>
      <c r="BL531" s="843">
        <v>0.35439999999999999</v>
      </c>
      <c r="BM531" s="373"/>
      <c r="BN531" s="372" t="s">
        <v>5507</v>
      </c>
      <c r="BO531" s="372" t="s">
        <v>5508</v>
      </c>
      <c r="BP531" s="372" t="s">
        <v>5509</v>
      </c>
      <c r="BQ531" s="372" t="s">
        <v>5151</v>
      </c>
      <c r="BR531" s="372" t="s">
        <v>5510</v>
      </c>
      <c r="BS531" s="373"/>
      <c r="BT531" s="354" t="s">
        <v>555</v>
      </c>
    </row>
    <row r="532" spans="1:72" s="428" customFormat="1" x14ac:dyDescent="0.25">
      <c r="A532" s="345" t="s">
        <v>5805</v>
      </c>
      <c r="B532" s="373"/>
      <c r="C532" s="719">
        <v>45600</v>
      </c>
      <c r="D532" s="373"/>
      <c r="E532" s="346">
        <v>10.3</v>
      </c>
      <c r="F532" s="373"/>
      <c r="G532" s="347">
        <v>11.0351</v>
      </c>
      <c r="H532" s="374"/>
      <c r="I532" s="348">
        <v>-0.37380000000000002</v>
      </c>
      <c r="J532" s="348">
        <v>-1.3577999999999999</v>
      </c>
      <c r="K532" s="348">
        <v>-2.3805000000000001</v>
      </c>
      <c r="L532" s="348">
        <v>4.5435999999999996</v>
      </c>
      <c r="M532" s="348">
        <v>8.6346000000000007</v>
      </c>
      <c r="N532" s="350">
        <v>6.4394</v>
      </c>
      <c r="O532" s="348" t="s">
        <v>430</v>
      </c>
      <c r="P532" s="348" t="s">
        <v>430</v>
      </c>
      <c r="Q532" s="348" t="s">
        <v>430</v>
      </c>
      <c r="R532" s="348" t="s">
        <v>430</v>
      </c>
      <c r="S532" s="348">
        <v>0.64570000000000005</v>
      </c>
      <c r="T532" s="348">
        <v>17.804500000000001</v>
      </c>
      <c r="U532" s="348">
        <v>2.7936000000000001</v>
      </c>
      <c r="V532" s="348">
        <v>8.7781000000000002</v>
      </c>
      <c r="W532" s="348">
        <v>-2.6793</v>
      </c>
      <c r="X532" s="348">
        <v>5.4705000000000004</v>
      </c>
      <c r="Y532" s="374"/>
      <c r="Z532" s="346">
        <v>165</v>
      </c>
      <c r="AA532" s="346">
        <v>140</v>
      </c>
      <c r="AB532" s="346">
        <v>92</v>
      </c>
      <c r="AC532" s="346">
        <v>94</v>
      </c>
      <c r="AD532" s="346">
        <v>63</v>
      </c>
      <c r="AE532" s="346">
        <v>81</v>
      </c>
      <c r="AF532" s="346" t="s">
        <v>430</v>
      </c>
      <c r="AG532" s="346" t="s">
        <v>430</v>
      </c>
      <c r="AH532" s="346" t="s">
        <v>430</v>
      </c>
      <c r="AI532" s="346" t="s">
        <v>430</v>
      </c>
      <c r="AJ532" s="346">
        <v>122</v>
      </c>
      <c r="AK532" s="346">
        <v>83</v>
      </c>
      <c r="AL532" s="346">
        <v>90</v>
      </c>
      <c r="AM532" s="346">
        <v>63</v>
      </c>
      <c r="AN532" s="346">
        <v>195</v>
      </c>
      <c r="AO532" s="373"/>
      <c r="AP532" s="348" t="s">
        <v>430</v>
      </c>
      <c r="AQ532" s="348" t="s">
        <v>430</v>
      </c>
      <c r="AR532" s="348" t="s">
        <v>430</v>
      </c>
      <c r="AS532" s="348" t="s">
        <v>430</v>
      </c>
      <c r="AT532" s="348">
        <v>7.37</v>
      </c>
      <c r="AU532" s="351"/>
      <c r="AV532" s="346" t="s">
        <v>430</v>
      </c>
      <c r="AW532" s="346" t="s">
        <v>430</v>
      </c>
      <c r="AX532" s="346" t="s">
        <v>430</v>
      </c>
      <c r="AY532" s="346" t="s">
        <v>430</v>
      </c>
      <c r="AZ532" s="346">
        <v>81</v>
      </c>
      <c r="BA532" s="374"/>
      <c r="BB532" s="348">
        <v>16.945530055194101</v>
      </c>
      <c r="BC532" s="348">
        <v>0.99316887803496101</v>
      </c>
      <c r="BD532" s="348">
        <v>5.6469606318072102E-3</v>
      </c>
      <c r="BE532" s="375">
        <v>-4.8909301652353999E-2</v>
      </c>
      <c r="BF532" s="374"/>
      <c r="BG532" s="372">
        <v>0.15640000000000001</v>
      </c>
      <c r="BH532" s="373"/>
      <c r="BI532" s="843">
        <v>10.904</v>
      </c>
      <c r="BJ532" s="843">
        <v>84.620699999999999</v>
      </c>
      <c r="BK532" s="843">
        <v>4.2868300000000001</v>
      </c>
      <c r="BL532" s="843">
        <v>0.18847</v>
      </c>
      <c r="BM532" s="373"/>
      <c r="BN532" s="372" t="s">
        <v>1842</v>
      </c>
      <c r="BO532" s="372" t="s">
        <v>1871</v>
      </c>
      <c r="BP532" s="372" t="s">
        <v>5469</v>
      </c>
      <c r="BQ532" s="372" t="s">
        <v>1642</v>
      </c>
      <c r="BR532" s="372" t="s">
        <v>4571</v>
      </c>
      <c r="BS532" s="373"/>
      <c r="BT532" s="354" t="s">
        <v>5447</v>
      </c>
    </row>
    <row r="533" spans="1:72" s="428" customFormat="1" x14ac:dyDescent="0.25">
      <c r="A533" s="345" t="s">
        <v>5806</v>
      </c>
      <c r="B533" s="373"/>
      <c r="C533" s="719">
        <v>45680</v>
      </c>
      <c r="D533" s="373"/>
      <c r="E533" s="346">
        <v>9.6806999999999999</v>
      </c>
      <c r="F533" s="373"/>
      <c r="G533" s="347">
        <v>10.145300000000001</v>
      </c>
      <c r="H533" s="374"/>
      <c r="I533" s="348">
        <v>-0.1663</v>
      </c>
      <c r="J533" s="348">
        <v>-1.0069999999999999</v>
      </c>
      <c r="K533" s="348">
        <v>-4.4410999999999996</v>
      </c>
      <c r="L533" s="348">
        <v>4.4615</v>
      </c>
      <c r="M533" s="348">
        <v>1.4571000000000001</v>
      </c>
      <c r="N533" s="350">
        <v>-0.57430000000000003</v>
      </c>
      <c r="O533" s="348" t="s">
        <v>430</v>
      </c>
      <c r="P533" s="348" t="s">
        <v>430</v>
      </c>
      <c r="Q533" s="348" t="s">
        <v>430</v>
      </c>
      <c r="R533" s="348" t="s">
        <v>430</v>
      </c>
      <c r="S533" s="348">
        <v>1.0226</v>
      </c>
      <c r="T533" s="348">
        <v>10.918799999999999</v>
      </c>
      <c r="U533" s="348">
        <v>-1.9171</v>
      </c>
      <c r="V533" s="348">
        <v>2.2669999999999999</v>
      </c>
      <c r="W533" s="348">
        <v>-2.6475</v>
      </c>
      <c r="X533" s="348">
        <v>0.88880000000000003</v>
      </c>
      <c r="Y533" s="374"/>
      <c r="Z533" s="346">
        <v>138</v>
      </c>
      <c r="AA533" s="346">
        <v>98</v>
      </c>
      <c r="AB533" s="346">
        <v>172</v>
      </c>
      <c r="AC533" s="346">
        <v>97</v>
      </c>
      <c r="AD533" s="346">
        <v>158</v>
      </c>
      <c r="AE533" s="346">
        <v>150</v>
      </c>
      <c r="AF533" s="346" t="s">
        <v>430</v>
      </c>
      <c r="AG533" s="346" t="s">
        <v>430</v>
      </c>
      <c r="AH533" s="346" t="s">
        <v>430</v>
      </c>
      <c r="AI533" s="346" t="s">
        <v>430</v>
      </c>
      <c r="AJ533" s="346">
        <v>99</v>
      </c>
      <c r="AK533" s="346">
        <v>155</v>
      </c>
      <c r="AL533" s="346">
        <v>126</v>
      </c>
      <c r="AM533" s="346">
        <v>139</v>
      </c>
      <c r="AN533" s="346">
        <v>176</v>
      </c>
      <c r="AO533" s="373"/>
      <c r="AP533" s="348" t="s">
        <v>430</v>
      </c>
      <c r="AQ533" s="348" t="s">
        <v>430</v>
      </c>
      <c r="AR533" s="348" t="s">
        <v>430</v>
      </c>
      <c r="AS533" s="348" t="s">
        <v>430</v>
      </c>
      <c r="AT533" s="348">
        <v>-0.08</v>
      </c>
      <c r="AU533" s="351"/>
      <c r="AV533" s="346" t="s">
        <v>430</v>
      </c>
      <c r="AW533" s="346" t="s">
        <v>430</v>
      </c>
      <c r="AX533" s="346" t="s">
        <v>430</v>
      </c>
      <c r="AY533" s="346" t="s">
        <v>430</v>
      </c>
      <c r="AZ533" s="346">
        <v>129</v>
      </c>
      <c r="BA533" s="374"/>
      <c r="BB533" s="348">
        <v>12.497238843781201</v>
      </c>
      <c r="BC533" s="348">
        <v>0.99559343675772005</v>
      </c>
      <c r="BD533" s="348">
        <v>-1.8329591104652598E-2</v>
      </c>
      <c r="BE533" s="375">
        <v>-5.3502536825190301E-2</v>
      </c>
      <c r="BF533" s="374"/>
      <c r="BG533" s="372">
        <v>0.1847</v>
      </c>
      <c r="BH533" s="373"/>
      <c r="BI533" s="843">
        <v>83.900199999999998</v>
      </c>
      <c r="BJ533" s="843">
        <v>15.921099999999999</v>
      </c>
      <c r="BK533" s="348" t="s">
        <v>430</v>
      </c>
      <c r="BL533" s="843">
        <v>0.1787</v>
      </c>
      <c r="BM533" s="373"/>
      <c r="BN533" s="372" t="s">
        <v>3299</v>
      </c>
      <c r="BO533" s="372" t="s">
        <v>5513</v>
      </c>
      <c r="BP533" s="372" t="s">
        <v>5132</v>
      </c>
      <c r="BQ533" s="372" t="s">
        <v>5133</v>
      </c>
      <c r="BR533" s="372" t="s">
        <v>5134</v>
      </c>
      <c r="BS533" s="373"/>
      <c r="BT533" s="354" t="s">
        <v>4704</v>
      </c>
    </row>
    <row r="534" spans="1:72" s="428" customFormat="1" x14ac:dyDescent="0.25">
      <c r="A534" s="345" t="s">
        <v>5807</v>
      </c>
      <c r="B534" s="373"/>
      <c r="C534" s="719">
        <v>46190</v>
      </c>
      <c r="D534" s="373"/>
      <c r="E534" s="346">
        <v>9.0687999999999995</v>
      </c>
      <c r="F534" s="373"/>
      <c r="G534" s="347">
        <v>10.791</v>
      </c>
      <c r="H534" s="374"/>
      <c r="I534" s="348">
        <v>0.23499999999999999</v>
      </c>
      <c r="J534" s="348">
        <v>0.82499999999999996</v>
      </c>
      <c r="K534" s="348">
        <v>2.4708000000000001</v>
      </c>
      <c r="L534" s="348" t="s">
        <v>430</v>
      </c>
      <c r="M534" s="348" t="s">
        <v>430</v>
      </c>
      <c r="N534" s="350" t="s">
        <v>430</v>
      </c>
      <c r="O534" s="348" t="s">
        <v>430</v>
      </c>
      <c r="P534" s="348" t="s">
        <v>430</v>
      </c>
      <c r="Q534" s="348" t="s">
        <v>430</v>
      </c>
      <c r="R534" s="348" t="s">
        <v>430</v>
      </c>
      <c r="S534" s="348">
        <v>6.9230999999999998</v>
      </c>
      <c r="T534" s="348" t="s">
        <v>430</v>
      </c>
      <c r="U534" s="348" t="s">
        <v>430</v>
      </c>
      <c r="V534" s="348" t="s">
        <v>430</v>
      </c>
      <c r="W534" s="348">
        <v>1.1795</v>
      </c>
      <c r="X534" s="348">
        <v>7.91</v>
      </c>
      <c r="Y534" s="374"/>
      <c r="Z534" s="346">
        <v>21</v>
      </c>
      <c r="AA534" s="346">
        <v>7</v>
      </c>
      <c r="AB534" s="346">
        <v>3</v>
      </c>
      <c r="AC534" s="346" t="s">
        <v>430</v>
      </c>
      <c r="AD534" s="346" t="s">
        <v>430</v>
      </c>
      <c r="AE534" s="346" t="s">
        <v>430</v>
      </c>
      <c r="AF534" s="346" t="s">
        <v>430</v>
      </c>
      <c r="AG534" s="346" t="s">
        <v>430</v>
      </c>
      <c r="AH534" s="346" t="s">
        <v>430</v>
      </c>
      <c r="AI534" s="346" t="s">
        <v>430</v>
      </c>
      <c r="AJ534" s="346">
        <v>14</v>
      </c>
      <c r="AK534" s="346" t="s">
        <v>430</v>
      </c>
      <c r="AL534" s="346" t="s">
        <v>430</v>
      </c>
      <c r="AM534" s="346" t="s">
        <v>430</v>
      </c>
      <c r="AN534" s="346">
        <v>3</v>
      </c>
      <c r="AO534" s="373"/>
      <c r="AP534" s="348" t="s">
        <v>430</v>
      </c>
      <c r="AQ534" s="348" t="s">
        <v>430</v>
      </c>
      <c r="AR534" s="348" t="s">
        <v>430</v>
      </c>
      <c r="AS534" s="348" t="s">
        <v>430</v>
      </c>
      <c r="AT534" s="348" t="s">
        <v>430</v>
      </c>
      <c r="AU534" s="351"/>
      <c r="AV534" s="346" t="s">
        <v>430</v>
      </c>
      <c r="AW534" s="346" t="s">
        <v>430</v>
      </c>
      <c r="AX534" s="346" t="s">
        <v>430</v>
      </c>
      <c r="AY534" s="346" t="s">
        <v>430</v>
      </c>
      <c r="AZ534" s="346" t="s">
        <v>430</v>
      </c>
      <c r="BA534" s="374"/>
      <c r="BB534" s="348">
        <v>1.85112159554833</v>
      </c>
      <c r="BC534" s="348">
        <v>1.07331483460379</v>
      </c>
      <c r="BD534" s="348">
        <v>0.89940113350575601</v>
      </c>
      <c r="BE534" s="375">
        <v>-0.220240446858468</v>
      </c>
      <c r="BF534" s="374"/>
      <c r="BG534" s="372">
        <v>0.39219999999999999</v>
      </c>
      <c r="BH534" s="373"/>
      <c r="BI534" s="348" t="s">
        <v>430</v>
      </c>
      <c r="BJ534" s="843">
        <v>6.4954599999999996</v>
      </c>
      <c r="BK534" s="843">
        <v>96.9572</v>
      </c>
      <c r="BL534" s="843">
        <v>-3.4526599999999998</v>
      </c>
      <c r="BM534" s="373"/>
      <c r="BN534" s="372" t="s">
        <v>5312</v>
      </c>
      <c r="BO534" s="372" t="s">
        <v>1686</v>
      </c>
      <c r="BP534" s="372" t="s">
        <v>5515</v>
      </c>
      <c r="BQ534" s="372" t="s">
        <v>5516</v>
      </c>
      <c r="BR534" s="372" t="s">
        <v>5316</v>
      </c>
      <c r="BS534" s="373"/>
      <c r="BT534" s="354" t="s">
        <v>555</v>
      </c>
    </row>
    <row r="535" spans="1:72" s="428" customFormat="1" ht="11" x14ac:dyDescent="0.3">
      <c r="A535" s="845" t="s">
        <v>5808</v>
      </c>
      <c r="B535" s="846"/>
      <c r="C535" s="847">
        <v>46190</v>
      </c>
      <c r="D535" s="846"/>
      <c r="E535" s="848">
        <v>7.1912000000000003</v>
      </c>
      <c r="F535" s="846"/>
      <c r="G535" s="849">
        <v>10.111000000000001</v>
      </c>
      <c r="H535" s="851"/>
      <c r="I535" s="850">
        <v>-0.158</v>
      </c>
      <c r="J535" s="850">
        <v>-0.99870000000000003</v>
      </c>
      <c r="K535" s="850">
        <v>-4.4238999999999997</v>
      </c>
      <c r="L535" s="850" t="s">
        <v>430</v>
      </c>
      <c r="M535" s="850" t="s">
        <v>430</v>
      </c>
      <c r="N535" s="852" t="s">
        <v>430</v>
      </c>
      <c r="O535" s="850" t="s">
        <v>430</v>
      </c>
      <c r="P535" s="850" t="s">
        <v>430</v>
      </c>
      <c r="Q535" s="850" t="s">
        <v>430</v>
      </c>
      <c r="R535" s="850" t="s">
        <v>430</v>
      </c>
      <c r="S535" s="850">
        <v>1.0190999999999999</v>
      </c>
      <c r="T535" s="850" t="s">
        <v>430</v>
      </c>
      <c r="U535" s="850" t="s">
        <v>430</v>
      </c>
      <c r="V535" s="850" t="s">
        <v>430</v>
      </c>
      <c r="W535" s="850">
        <v>-2.629</v>
      </c>
      <c r="X535" s="850">
        <v>1.1100000000000001</v>
      </c>
      <c r="Y535" s="851"/>
      <c r="Z535" s="848">
        <v>133</v>
      </c>
      <c r="AA535" s="848">
        <v>96</v>
      </c>
      <c r="AB535" s="848">
        <v>170</v>
      </c>
      <c r="AC535" s="848" t="s">
        <v>430</v>
      </c>
      <c r="AD535" s="848" t="s">
        <v>430</v>
      </c>
      <c r="AE535" s="848" t="s">
        <v>430</v>
      </c>
      <c r="AF535" s="848" t="s">
        <v>430</v>
      </c>
      <c r="AG535" s="848" t="s">
        <v>430</v>
      </c>
      <c r="AH535" s="848" t="s">
        <v>430</v>
      </c>
      <c r="AI535" s="848" t="s">
        <v>430</v>
      </c>
      <c r="AJ535" s="848">
        <v>100</v>
      </c>
      <c r="AK535" s="848" t="s">
        <v>430</v>
      </c>
      <c r="AL535" s="848" t="s">
        <v>430</v>
      </c>
      <c r="AM535" s="848" t="s">
        <v>430</v>
      </c>
      <c r="AN535" s="848">
        <v>172</v>
      </c>
      <c r="AO535" s="846"/>
      <c r="AP535" s="850" t="s">
        <v>430</v>
      </c>
      <c r="AQ535" s="850" t="s">
        <v>430</v>
      </c>
      <c r="AR535" s="850" t="s">
        <v>430</v>
      </c>
      <c r="AS535" s="850" t="s">
        <v>430</v>
      </c>
      <c r="AT535" s="850" t="s">
        <v>430</v>
      </c>
      <c r="AU535" s="853"/>
      <c r="AV535" s="848" t="s">
        <v>430</v>
      </c>
      <c r="AW535" s="848" t="s">
        <v>430</v>
      </c>
      <c r="AX535" s="848" t="s">
        <v>430</v>
      </c>
      <c r="AY535" s="848" t="s">
        <v>430</v>
      </c>
      <c r="AZ535" s="848" t="s">
        <v>430</v>
      </c>
      <c r="BA535" s="851"/>
      <c r="BB535" s="850">
        <v>19.076457571611002</v>
      </c>
      <c r="BC535" s="850">
        <v>0.99692269425602598</v>
      </c>
      <c r="BD535" s="850">
        <v>-5.1757030056575101E-2</v>
      </c>
      <c r="BE535" s="856">
        <v>-2.9210609420632101E-2</v>
      </c>
      <c r="BF535" s="851"/>
      <c r="BG535" s="859">
        <v>0.2213</v>
      </c>
      <c r="BH535" s="846"/>
      <c r="BI535" s="850">
        <v>83.367999999999995</v>
      </c>
      <c r="BJ535" s="850">
        <v>15.8248</v>
      </c>
      <c r="BK535" s="850" t="s">
        <v>430</v>
      </c>
      <c r="BL535" s="850">
        <v>0.80720000000000003</v>
      </c>
      <c r="BM535" s="846"/>
      <c r="BN535" s="859" t="s">
        <v>2938</v>
      </c>
      <c r="BO535" s="859" t="s">
        <v>5518</v>
      </c>
      <c r="BP535" s="859" t="s">
        <v>2198</v>
      </c>
      <c r="BQ535" s="859" t="s">
        <v>5519</v>
      </c>
      <c r="BR535" s="859" t="s">
        <v>5520</v>
      </c>
      <c r="BS535" s="846"/>
      <c r="BT535" s="860" t="s">
        <v>555</v>
      </c>
    </row>
    <row r="536" spans="1:72" s="428" customFormat="1" x14ac:dyDescent="0.25">
      <c r="A536" s="345" t="s">
        <v>5809</v>
      </c>
      <c r="B536" s="373"/>
      <c r="C536" s="719">
        <v>41275</v>
      </c>
      <c r="D536" s="373"/>
      <c r="E536" s="346">
        <v>6.3013000000000003</v>
      </c>
      <c r="F536" s="373"/>
      <c r="G536" s="347">
        <v>47.7181</v>
      </c>
      <c r="H536" s="374"/>
      <c r="I536" s="348">
        <v>0.1938</v>
      </c>
      <c r="J536" s="348">
        <v>-1.6446000000000001</v>
      </c>
      <c r="K536" s="348">
        <v>-4.4878</v>
      </c>
      <c r="L536" s="348">
        <v>1.5417000000000001</v>
      </c>
      <c r="M536" s="348">
        <v>-2.9104000000000001</v>
      </c>
      <c r="N536" s="350">
        <v>-5.782</v>
      </c>
      <c r="O536" s="348">
        <v>-2.7970999999999999</v>
      </c>
      <c r="P536" s="348">
        <v>6.0132000000000003</v>
      </c>
      <c r="Q536" s="348">
        <v>6.5263</v>
      </c>
      <c r="R536" s="348">
        <v>10.918699999999999</v>
      </c>
      <c r="S536" s="348">
        <v>-1.4571000000000001</v>
      </c>
      <c r="T536" s="348">
        <v>5.4457000000000004</v>
      </c>
      <c r="U536" s="348">
        <v>-9.8790999999999993</v>
      </c>
      <c r="V536" s="348">
        <v>-4.3857999999999997</v>
      </c>
      <c r="W536" s="348">
        <v>-2.4756</v>
      </c>
      <c r="X536" s="348">
        <v>11.195600000000001</v>
      </c>
      <c r="Y536" s="374"/>
      <c r="Z536" s="346">
        <v>40</v>
      </c>
      <c r="AA536" s="346">
        <v>194</v>
      </c>
      <c r="AB536" s="346">
        <v>198</v>
      </c>
      <c r="AC536" s="346">
        <v>224</v>
      </c>
      <c r="AD536" s="346">
        <v>218</v>
      </c>
      <c r="AE536" s="346">
        <v>198</v>
      </c>
      <c r="AF536" s="346">
        <v>107</v>
      </c>
      <c r="AG536" s="346">
        <v>92</v>
      </c>
      <c r="AH536" s="346">
        <v>41</v>
      </c>
      <c r="AI536" s="346">
        <v>13</v>
      </c>
      <c r="AJ536" s="346">
        <v>212</v>
      </c>
      <c r="AK536" s="346">
        <v>223</v>
      </c>
      <c r="AL536" s="346">
        <v>219</v>
      </c>
      <c r="AM536" s="346">
        <v>205</v>
      </c>
      <c r="AN536" s="346">
        <v>138</v>
      </c>
      <c r="AO536" s="373"/>
      <c r="AP536" s="348">
        <v>10.19</v>
      </c>
      <c r="AQ536" s="348">
        <v>8.9</v>
      </c>
      <c r="AR536" s="348">
        <v>5.13</v>
      </c>
      <c r="AS536" s="348">
        <v>0</v>
      </c>
      <c r="AT536" s="348">
        <v>-9.4600000000000009</v>
      </c>
      <c r="AU536" s="351"/>
      <c r="AV536" s="346">
        <v>14</v>
      </c>
      <c r="AW536" s="346">
        <v>22</v>
      </c>
      <c r="AX536" s="346">
        <v>42</v>
      </c>
      <c r="AY536" s="346">
        <v>88</v>
      </c>
      <c r="AZ536" s="346">
        <v>211</v>
      </c>
      <c r="BA536" s="374"/>
      <c r="BB536" s="348">
        <v>11.588018038394299</v>
      </c>
      <c r="BC536" s="348">
        <v>0.99175628471305499</v>
      </c>
      <c r="BD536" s="348">
        <v>1.1521370637720799E-2</v>
      </c>
      <c r="BE536" s="375">
        <v>-8.3718625671259206E-2</v>
      </c>
      <c r="BF536" s="374"/>
      <c r="BG536" s="372">
        <v>1.0381</v>
      </c>
      <c r="BH536" s="373"/>
      <c r="BI536" s="843">
        <v>97.298299999999998</v>
      </c>
      <c r="BJ536" s="843">
        <v>1.3396399999999999</v>
      </c>
      <c r="BK536" s="348" t="s">
        <v>430</v>
      </c>
      <c r="BL536" s="843">
        <v>1.36206</v>
      </c>
      <c r="BM536" s="373"/>
      <c r="BN536" s="372" t="s">
        <v>5522</v>
      </c>
      <c r="BO536" s="372" t="s">
        <v>5523</v>
      </c>
      <c r="BP536" s="372" t="s">
        <v>5524</v>
      </c>
      <c r="BQ536" s="372" t="s">
        <v>938</v>
      </c>
      <c r="BR536" s="372" t="s">
        <v>5525</v>
      </c>
      <c r="BS536" s="373"/>
      <c r="BT536" s="354" t="s">
        <v>443</v>
      </c>
    </row>
    <row r="537" spans="1:72" s="428" customFormat="1" x14ac:dyDescent="0.25">
      <c r="A537" s="345" t="s">
        <v>5810</v>
      </c>
      <c r="B537" s="373"/>
      <c r="C537" s="719">
        <v>46167</v>
      </c>
      <c r="D537" s="373"/>
      <c r="E537" s="346">
        <v>5.5179</v>
      </c>
      <c r="F537" s="373"/>
      <c r="G537" s="347">
        <v>10.1762</v>
      </c>
      <c r="H537" s="374"/>
      <c r="I537" s="348">
        <v>0.3362</v>
      </c>
      <c r="J537" s="348">
        <v>-1.5965</v>
      </c>
      <c r="K537" s="348">
        <v>-0.84960000000000002</v>
      </c>
      <c r="L537" s="348">
        <v>2.4885999999999999</v>
      </c>
      <c r="M537" s="348" t="s">
        <v>430</v>
      </c>
      <c r="N537" s="350" t="s">
        <v>430</v>
      </c>
      <c r="O537" s="348" t="s">
        <v>430</v>
      </c>
      <c r="P537" s="348" t="s">
        <v>430</v>
      </c>
      <c r="Q537" s="348" t="s">
        <v>430</v>
      </c>
      <c r="R537" s="348" t="s">
        <v>430</v>
      </c>
      <c r="S537" s="348">
        <v>-2.0728</v>
      </c>
      <c r="T537" s="348" t="s">
        <v>430</v>
      </c>
      <c r="U537" s="348" t="s">
        <v>430</v>
      </c>
      <c r="V537" s="348" t="s">
        <v>430</v>
      </c>
      <c r="W537" s="348">
        <v>-2.5118999999999998</v>
      </c>
      <c r="X537" s="348">
        <v>1.762</v>
      </c>
      <c r="Y537" s="374"/>
      <c r="Z537" s="346">
        <v>4</v>
      </c>
      <c r="AA537" s="346">
        <v>182</v>
      </c>
      <c r="AB537" s="346">
        <v>49</v>
      </c>
      <c r="AC537" s="346">
        <v>163</v>
      </c>
      <c r="AD537" s="346" t="s">
        <v>430</v>
      </c>
      <c r="AE537" s="346" t="s">
        <v>430</v>
      </c>
      <c r="AF537" s="346" t="s">
        <v>430</v>
      </c>
      <c r="AG537" s="346" t="s">
        <v>430</v>
      </c>
      <c r="AH537" s="346" t="s">
        <v>430</v>
      </c>
      <c r="AI537" s="346" t="s">
        <v>430</v>
      </c>
      <c r="AJ537" s="346">
        <v>248</v>
      </c>
      <c r="AK537" s="346" t="s">
        <v>430</v>
      </c>
      <c r="AL537" s="346" t="s">
        <v>430</v>
      </c>
      <c r="AM537" s="346" t="s">
        <v>430</v>
      </c>
      <c r="AN537" s="346">
        <v>167</v>
      </c>
      <c r="AO537" s="373"/>
      <c r="AP537" s="348" t="s">
        <v>430</v>
      </c>
      <c r="AQ537" s="348" t="s">
        <v>430</v>
      </c>
      <c r="AR537" s="348" t="s">
        <v>430</v>
      </c>
      <c r="AS537" s="348" t="s">
        <v>430</v>
      </c>
      <c r="AT537" s="348" t="s">
        <v>430</v>
      </c>
      <c r="AU537" s="351"/>
      <c r="AV537" s="346" t="s">
        <v>430</v>
      </c>
      <c r="AW537" s="346" t="s">
        <v>430</v>
      </c>
      <c r="AX537" s="346" t="s">
        <v>430</v>
      </c>
      <c r="AY537" s="346" t="s">
        <v>430</v>
      </c>
      <c r="AZ537" s="346" t="s">
        <v>430</v>
      </c>
      <c r="BA537" s="374"/>
      <c r="BB537" s="348">
        <v>13.2369832032562</v>
      </c>
      <c r="BC537" s="348">
        <v>0.981238153547488</v>
      </c>
      <c r="BD537" s="348">
        <v>3.31679388335617E-2</v>
      </c>
      <c r="BE537" s="375">
        <v>-7.0958165235450302E-2</v>
      </c>
      <c r="BF537" s="374"/>
      <c r="BG537" s="372">
        <v>0.17100000000000001</v>
      </c>
      <c r="BH537" s="373"/>
      <c r="BI537" s="843">
        <v>79.712000000000003</v>
      </c>
      <c r="BJ537" s="843">
        <v>17.090599999999998</v>
      </c>
      <c r="BK537" s="843">
        <v>2.6584599999999998</v>
      </c>
      <c r="BL537" s="843">
        <v>0.53893999999999997</v>
      </c>
      <c r="BM537" s="373"/>
      <c r="BN537" s="372" t="s">
        <v>5527</v>
      </c>
      <c r="BO537" s="372" t="s">
        <v>5528</v>
      </c>
      <c r="BP537" s="372" t="s">
        <v>430</v>
      </c>
      <c r="BQ537" s="372" t="s">
        <v>430</v>
      </c>
      <c r="BR537" s="372" t="s">
        <v>430</v>
      </c>
      <c r="BS537" s="373"/>
      <c r="BT537" s="354" t="s">
        <v>555</v>
      </c>
    </row>
    <row r="538" spans="1:72" s="428" customFormat="1" x14ac:dyDescent="0.25">
      <c r="A538" s="345" t="s">
        <v>5811</v>
      </c>
      <c r="B538" s="373"/>
      <c r="C538" s="719">
        <v>46105</v>
      </c>
      <c r="D538" s="373"/>
      <c r="E538" s="346">
        <v>4.8842999999999996</v>
      </c>
      <c r="F538" s="373"/>
      <c r="G538" s="347">
        <v>9.9830000000000005</v>
      </c>
      <c r="H538" s="374"/>
      <c r="I538" s="348">
        <v>0.38919999999999999</v>
      </c>
      <c r="J538" s="348">
        <v>-1.7663</v>
      </c>
      <c r="K538" s="348">
        <v>-3.0146000000000002</v>
      </c>
      <c r="L538" s="348">
        <v>-0.90229999999999999</v>
      </c>
      <c r="M538" s="348" t="s">
        <v>430</v>
      </c>
      <c r="N538" s="350" t="s">
        <v>430</v>
      </c>
      <c r="O538" s="348" t="s">
        <v>430</v>
      </c>
      <c r="P538" s="348" t="s">
        <v>430</v>
      </c>
      <c r="Q538" s="348" t="s">
        <v>430</v>
      </c>
      <c r="R538" s="348" t="s">
        <v>430</v>
      </c>
      <c r="S538" s="348">
        <v>-2.1417999999999999</v>
      </c>
      <c r="T538" s="348">
        <v>6.1422999999999996</v>
      </c>
      <c r="U538" s="348" t="s">
        <v>430</v>
      </c>
      <c r="V538" s="348" t="s">
        <v>430</v>
      </c>
      <c r="W538" s="348">
        <v>-2.4325999999999999</v>
      </c>
      <c r="X538" s="348">
        <v>-0.17</v>
      </c>
      <c r="Y538" s="374"/>
      <c r="Z538" s="346">
        <v>3</v>
      </c>
      <c r="AA538" s="346">
        <v>219</v>
      </c>
      <c r="AB538" s="346">
        <v>132</v>
      </c>
      <c r="AC538" s="346">
        <v>249</v>
      </c>
      <c r="AD538" s="346" t="s">
        <v>430</v>
      </c>
      <c r="AE538" s="346" t="s">
        <v>430</v>
      </c>
      <c r="AF538" s="346" t="s">
        <v>430</v>
      </c>
      <c r="AG538" s="346" t="s">
        <v>430</v>
      </c>
      <c r="AH538" s="346" t="s">
        <v>430</v>
      </c>
      <c r="AI538" s="346" t="s">
        <v>430</v>
      </c>
      <c r="AJ538" s="346">
        <v>249</v>
      </c>
      <c r="AK538" s="346">
        <v>195</v>
      </c>
      <c r="AL538" s="346" t="s">
        <v>430</v>
      </c>
      <c r="AM538" s="346" t="s">
        <v>430</v>
      </c>
      <c r="AN538" s="346">
        <v>124</v>
      </c>
      <c r="AO538" s="373"/>
      <c r="AP538" s="348" t="s">
        <v>430</v>
      </c>
      <c r="AQ538" s="348" t="s">
        <v>430</v>
      </c>
      <c r="AR538" s="348" t="s">
        <v>430</v>
      </c>
      <c r="AS538" s="348" t="s">
        <v>430</v>
      </c>
      <c r="AT538" s="348" t="s">
        <v>430</v>
      </c>
      <c r="AU538" s="351"/>
      <c r="AV538" s="346" t="s">
        <v>430</v>
      </c>
      <c r="AW538" s="346" t="s">
        <v>430</v>
      </c>
      <c r="AX538" s="346" t="s">
        <v>430</v>
      </c>
      <c r="AY538" s="346" t="s">
        <v>430</v>
      </c>
      <c r="AZ538" s="346" t="s">
        <v>430</v>
      </c>
      <c r="BA538" s="374"/>
      <c r="BB538" s="348">
        <v>9.5559932291667096</v>
      </c>
      <c r="BC538" s="348">
        <v>0.95579562053338296</v>
      </c>
      <c r="BD538" s="348">
        <v>-0.141568339418426</v>
      </c>
      <c r="BE538" s="375">
        <v>-0.26781760703226698</v>
      </c>
      <c r="BF538" s="374"/>
      <c r="BG538" s="372">
        <v>0.9002</v>
      </c>
      <c r="BH538" s="373"/>
      <c r="BI538" s="843">
        <v>86.589399999999998</v>
      </c>
      <c r="BJ538" s="843">
        <v>11.4391</v>
      </c>
      <c r="BK538" s="843">
        <v>1.7652300000000001</v>
      </c>
      <c r="BL538" s="843">
        <v>0.20627000000000001</v>
      </c>
      <c r="BM538" s="373"/>
      <c r="BN538" s="372" t="s">
        <v>5530</v>
      </c>
      <c r="BO538" s="372" t="s">
        <v>4767</v>
      </c>
      <c r="BP538" s="372" t="s">
        <v>430</v>
      </c>
      <c r="BQ538" s="372" t="s">
        <v>430</v>
      </c>
      <c r="BR538" s="372" t="s">
        <v>430</v>
      </c>
      <c r="BS538" s="373"/>
      <c r="BT538" s="354" t="s">
        <v>555</v>
      </c>
    </row>
    <row r="539" spans="1:72" x14ac:dyDescent="0.25">
      <c r="A539" s="36" t="s">
        <v>93</v>
      </c>
      <c r="B539" s="43"/>
      <c r="C539" s="720"/>
      <c r="D539" s="43"/>
      <c r="E539" s="51"/>
      <c r="F539" s="43"/>
      <c r="G539" s="55"/>
      <c r="H539" s="66"/>
      <c r="I539" s="59">
        <v>-0.1386</v>
      </c>
      <c r="J539" s="59">
        <v>-1.2109000000000001</v>
      </c>
      <c r="K539" s="59">
        <v>-3.0200999999999998</v>
      </c>
      <c r="L539" s="59">
        <v>4.0723000000000003</v>
      </c>
      <c r="M539" s="59">
        <v>4.7961</v>
      </c>
      <c r="N539" s="70">
        <v>1.8909</v>
      </c>
      <c r="O539" s="59">
        <v>-0.66969999999999996</v>
      </c>
      <c r="P539" s="59">
        <v>11.404400000000001</v>
      </c>
      <c r="Q539" s="59">
        <v>9.8149999999999995</v>
      </c>
      <c r="R539" s="59">
        <v>11.2501</v>
      </c>
      <c r="S539" s="59">
        <v>0.86409999999999998</v>
      </c>
      <c r="T539" s="59">
        <v>14.242599999999999</v>
      </c>
      <c r="U539" s="59">
        <v>-1.0139</v>
      </c>
      <c r="V539" s="59">
        <v>3.6953999999999998</v>
      </c>
      <c r="W539" s="59">
        <v>-2.2162000000000002</v>
      </c>
      <c r="X539" s="59">
        <v>7.1908000000000003</v>
      </c>
      <c r="Y539" s="66"/>
      <c r="Z539" s="51">
        <v>226</v>
      </c>
      <c r="AA539" s="51">
        <v>257</v>
      </c>
      <c r="AB539" s="51">
        <v>265</v>
      </c>
      <c r="AC539" s="51">
        <v>259</v>
      </c>
      <c r="AD539" s="51">
        <v>250</v>
      </c>
      <c r="AE539" s="51">
        <v>234</v>
      </c>
      <c r="AF539" s="51">
        <v>146</v>
      </c>
      <c r="AG539" s="51">
        <v>104</v>
      </c>
      <c r="AH539" s="51">
        <v>46</v>
      </c>
      <c r="AI539" s="51">
        <v>18</v>
      </c>
      <c r="AJ539" s="51">
        <v>263</v>
      </c>
      <c r="AK539" s="51">
        <v>252</v>
      </c>
      <c r="AL539" s="51">
        <v>246</v>
      </c>
      <c r="AM539" s="51">
        <v>235</v>
      </c>
      <c r="AN539" s="51">
        <v>266</v>
      </c>
      <c r="AO539" s="43"/>
      <c r="AP539" s="59">
        <v>10.9133333333333</v>
      </c>
      <c r="AQ539" s="59">
        <v>11.435925925925901</v>
      </c>
      <c r="AR539" s="59">
        <v>9.5095833333333299</v>
      </c>
      <c r="AS539" s="59">
        <v>5.0297115384615401</v>
      </c>
      <c r="AT539" s="59">
        <v>2.3509745762711902</v>
      </c>
      <c r="AU539" s="78"/>
      <c r="AV539" s="51">
        <v>18</v>
      </c>
      <c r="AW539" s="51">
        <v>27</v>
      </c>
      <c r="AX539" s="51">
        <v>48</v>
      </c>
      <c r="AY539" s="51">
        <v>104</v>
      </c>
      <c r="AZ539" s="51">
        <v>236</v>
      </c>
      <c r="BA539" s="66"/>
      <c r="BB539" s="59"/>
      <c r="BC539" s="59"/>
      <c r="BD539" s="59"/>
      <c r="BE539" s="276"/>
      <c r="BF539" s="66"/>
      <c r="BG539" s="33"/>
      <c r="BH539" s="43"/>
      <c r="BI539" s="59"/>
      <c r="BJ539" s="59"/>
      <c r="BK539" s="59"/>
      <c r="BL539" s="59"/>
      <c r="BM539" s="43"/>
      <c r="BN539" s="84"/>
      <c r="BO539" s="84"/>
      <c r="BP539" s="84"/>
      <c r="BQ539" s="84"/>
      <c r="BR539" s="84"/>
      <c r="BS539" s="43"/>
      <c r="BT539" s="88"/>
    </row>
    <row r="540" spans="1:72" x14ac:dyDescent="0.25">
      <c r="A540" s="37" t="s">
        <v>94</v>
      </c>
      <c r="B540" s="44"/>
      <c r="C540" s="721"/>
      <c r="D540" s="44"/>
      <c r="E540" s="52"/>
      <c r="F540" s="44"/>
      <c r="G540" s="56"/>
      <c r="H540" s="67"/>
      <c r="I540" s="60">
        <v>0.56399999999999995</v>
      </c>
      <c r="J540" s="60">
        <v>1.2776000000000001</v>
      </c>
      <c r="K540" s="60">
        <v>3.9279999999999999</v>
      </c>
      <c r="L540" s="60">
        <v>18.547899999999998</v>
      </c>
      <c r="M540" s="60">
        <v>30.377500000000001</v>
      </c>
      <c r="N540" s="71">
        <v>33.152500000000003</v>
      </c>
      <c r="O540" s="60">
        <v>33.107100000000003</v>
      </c>
      <c r="P540" s="60">
        <v>30.069500000000001</v>
      </c>
      <c r="Q540" s="60">
        <v>17.382400000000001</v>
      </c>
      <c r="R540" s="60">
        <v>12.5364</v>
      </c>
      <c r="S540" s="60">
        <v>11.864699999999999</v>
      </c>
      <c r="T540" s="60">
        <v>40.9467</v>
      </c>
      <c r="U540" s="60">
        <v>26.6173</v>
      </c>
      <c r="V540" s="60">
        <v>29.4985</v>
      </c>
      <c r="W540" s="60">
        <v>1.8012999999999999</v>
      </c>
      <c r="X540" s="60">
        <v>28.217199999999998</v>
      </c>
      <c r="Y540" s="67"/>
      <c r="Z540" s="52"/>
      <c r="AA540" s="52"/>
      <c r="AB540" s="52"/>
      <c r="AC540" s="52"/>
      <c r="AD540" s="52"/>
      <c r="AE540" s="52"/>
      <c r="AF540" s="52"/>
      <c r="AG540" s="52"/>
      <c r="AH540" s="52"/>
      <c r="AI540" s="52"/>
      <c r="AJ540" s="52"/>
      <c r="AK540" s="52"/>
      <c r="AL540" s="52"/>
      <c r="AM540" s="52"/>
      <c r="AN540" s="52"/>
      <c r="AO540" s="44"/>
      <c r="AP540" s="60">
        <v>13.76</v>
      </c>
      <c r="AQ540" s="60">
        <v>20.45</v>
      </c>
      <c r="AR540" s="60">
        <v>23.06</v>
      </c>
      <c r="AS540" s="60">
        <v>31.04</v>
      </c>
      <c r="AT540" s="60">
        <v>33.33</v>
      </c>
      <c r="AU540" s="79"/>
      <c r="AV540" s="52"/>
      <c r="AW540" s="52"/>
      <c r="AX540" s="52"/>
      <c r="AY540" s="52"/>
      <c r="AZ540" s="52"/>
      <c r="BA540" s="67"/>
      <c r="BB540" s="60"/>
      <c r="BC540" s="60"/>
      <c r="BD540" s="60"/>
      <c r="BE540" s="277"/>
      <c r="BF540" s="67"/>
      <c r="BG540" s="25"/>
      <c r="BH540" s="44"/>
      <c r="BI540" s="60"/>
      <c r="BJ540" s="60"/>
      <c r="BK540" s="60"/>
      <c r="BL540" s="60"/>
      <c r="BM540" s="44"/>
      <c r="BN540" s="85"/>
      <c r="BO540" s="85"/>
      <c r="BP540" s="85"/>
      <c r="BQ540" s="85"/>
      <c r="BR540" s="85"/>
      <c r="BS540" s="44"/>
      <c r="BT540" s="89"/>
    </row>
    <row r="541" spans="1:72" x14ac:dyDescent="0.25">
      <c r="A541" s="37" t="s">
        <v>95</v>
      </c>
      <c r="B541" s="44"/>
      <c r="C541" s="721"/>
      <c r="D541" s="44"/>
      <c r="E541" s="52"/>
      <c r="F541" s="44"/>
      <c r="G541" s="56"/>
      <c r="H541" s="67"/>
      <c r="I541" s="60">
        <v>-0.97470000000000001</v>
      </c>
      <c r="J541" s="60">
        <v>-6.3273999999999999</v>
      </c>
      <c r="K541" s="60">
        <v>-8.6971000000000007</v>
      </c>
      <c r="L541" s="60">
        <v>-4.6417999999999999</v>
      </c>
      <c r="M541" s="60">
        <v>-11.1934</v>
      </c>
      <c r="N541" s="71">
        <v>-21.155999999999999</v>
      </c>
      <c r="O541" s="60">
        <v>-16.295500000000001</v>
      </c>
      <c r="P541" s="60">
        <v>-2.0853999999999999</v>
      </c>
      <c r="Q541" s="60">
        <v>5.952</v>
      </c>
      <c r="R541" s="60">
        <v>10.6356</v>
      </c>
      <c r="S541" s="60">
        <v>-6.9189999999999996</v>
      </c>
      <c r="T541" s="60">
        <v>-1.1287</v>
      </c>
      <c r="U541" s="60">
        <v>-23.049700000000001</v>
      </c>
      <c r="V541" s="60">
        <v>-20.895700000000001</v>
      </c>
      <c r="W541" s="60">
        <v>-7.3891999999999998</v>
      </c>
      <c r="X541" s="60">
        <v>-20.233899999999998</v>
      </c>
      <c r="Y541" s="67"/>
      <c r="Z541" s="52"/>
      <c r="AA541" s="52"/>
      <c r="AB541" s="52"/>
      <c r="AC541" s="52"/>
      <c r="AD541" s="52"/>
      <c r="AE541" s="52"/>
      <c r="AF541" s="52"/>
      <c r="AG541" s="52"/>
      <c r="AH541" s="52"/>
      <c r="AI541" s="52"/>
      <c r="AJ541" s="52"/>
      <c r="AK541" s="52"/>
      <c r="AL541" s="52"/>
      <c r="AM541" s="52"/>
      <c r="AN541" s="52"/>
      <c r="AO541" s="44"/>
      <c r="AP541" s="60">
        <v>9.67</v>
      </c>
      <c r="AQ541" s="60">
        <v>7.96</v>
      </c>
      <c r="AR541" s="60">
        <v>3.78</v>
      </c>
      <c r="AS541" s="60">
        <v>-11.76</v>
      </c>
      <c r="AT541" s="60">
        <v>-25.77</v>
      </c>
      <c r="AU541" s="79"/>
      <c r="AV541" s="52"/>
      <c r="AW541" s="52"/>
      <c r="AX541" s="52"/>
      <c r="AY541" s="52"/>
      <c r="AZ541" s="52"/>
      <c r="BA541" s="67"/>
      <c r="BB541" s="60"/>
      <c r="BC541" s="60"/>
      <c r="BD541" s="60"/>
      <c r="BE541" s="277"/>
      <c r="BF541" s="67"/>
      <c r="BG541" s="25"/>
      <c r="BH541" s="44"/>
      <c r="BI541" s="60"/>
      <c r="BJ541" s="60"/>
      <c r="BK541" s="60"/>
      <c r="BL541" s="60"/>
      <c r="BM541" s="44"/>
      <c r="BN541" s="85"/>
      <c r="BO541" s="85"/>
      <c r="BP541" s="85"/>
      <c r="BQ541" s="85"/>
      <c r="BR541" s="85"/>
      <c r="BS541" s="44"/>
      <c r="BT541" s="89"/>
    </row>
    <row r="542" spans="1:72" x14ac:dyDescent="0.25">
      <c r="A542" s="38" t="s">
        <v>96</v>
      </c>
      <c r="B542" s="45"/>
      <c r="C542" s="722"/>
      <c r="D542" s="45"/>
      <c r="E542" s="53"/>
      <c r="F542" s="45"/>
      <c r="G542" s="57"/>
      <c r="H542" s="68"/>
      <c r="I542" s="61">
        <v>-8.0600000000000005E-2</v>
      </c>
      <c r="J542" s="61">
        <v>-1.28685</v>
      </c>
      <c r="K542" s="61">
        <v>-3.05905</v>
      </c>
      <c r="L542" s="61">
        <v>3.5044</v>
      </c>
      <c r="M542" s="61">
        <v>3.5226999999999999</v>
      </c>
      <c r="N542" s="72">
        <v>1.63625</v>
      </c>
      <c r="O542" s="61">
        <v>-0.94620000000000004</v>
      </c>
      <c r="P542" s="61">
        <v>11.102399999999999</v>
      </c>
      <c r="Q542" s="61">
        <v>8.72255</v>
      </c>
      <c r="R542" s="61">
        <v>11.1272</v>
      </c>
      <c r="S542" s="61">
        <v>0.30919999999999997</v>
      </c>
      <c r="T542" s="61">
        <v>13.217000000000001</v>
      </c>
      <c r="U542" s="61">
        <v>-2.1217000000000001</v>
      </c>
      <c r="V542" s="61">
        <v>2.5836999999999999</v>
      </c>
      <c r="W542" s="61">
        <v>-2.4744000000000002</v>
      </c>
      <c r="X542" s="61">
        <v>8.2351500000000009</v>
      </c>
      <c r="Y542" s="68"/>
      <c r="Z542" s="53"/>
      <c r="AA542" s="53"/>
      <c r="AB542" s="53"/>
      <c r="AC542" s="53"/>
      <c r="AD542" s="53"/>
      <c r="AE542" s="53"/>
      <c r="AF542" s="53"/>
      <c r="AG542" s="53"/>
      <c r="AH542" s="53"/>
      <c r="AI542" s="53"/>
      <c r="AJ542" s="53"/>
      <c r="AK542" s="53"/>
      <c r="AL542" s="53"/>
      <c r="AM542" s="53"/>
      <c r="AN542" s="53"/>
      <c r="AO542" s="45"/>
      <c r="AP542" s="61">
        <v>10.6</v>
      </c>
      <c r="AQ542" s="61">
        <v>9.5500000000000007</v>
      </c>
      <c r="AR542" s="61">
        <v>7.43</v>
      </c>
      <c r="AS542" s="61">
        <v>5.38</v>
      </c>
      <c r="AT542" s="61">
        <v>0.72</v>
      </c>
      <c r="AU542" s="80"/>
      <c r="AV542" s="53"/>
      <c r="AW542" s="53"/>
      <c r="AX542" s="53"/>
      <c r="AY542" s="53"/>
      <c r="AZ542" s="53"/>
      <c r="BA542" s="68"/>
      <c r="BB542" s="61"/>
      <c r="BC542" s="61"/>
      <c r="BD542" s="61"/>
      <c r="BE542" s="279"/>
      <c r="BF542" s="68"/>
      <c r="BG542" s="27"/>
      <c r="BH542" s="45"/>
      <c r="BI542" s="61"/>
      <c r="BJ542" s="61"/>
      <c r="BK542" s="61"/>
      <c r="BL542" s="61"/>
      <c r="BM542" s="45"/>
      <c r="BN542" s="86"/>
      <c r="BO542" s="86"/>
      <c r="BP542" s="86"/>
      <c r="BQ542" s="86"/>
      <c r="BR542" s="86"/>
      <c r="BS542" s="45"/>
      <c r="BT542" s="90"/>
    </row>
    <row r="543" spans="1:72" ht="14.5" x14ac:dyDescent="0.25">
      <c r="A543" s="39" t="s">
        <v>91</v>
      </c>
      <c r="B543" s="40"/>
      <c r="C543" s="726"/>
      <c r="D543" s="40"/>
      <c r="E543" s="40"/>
      <c r="F543" s="40"/>
      <c r="G543" s="40"/>
      <c r="H543" s="69"/>
      <c r="I543" s="62"/>
      <c r="J543" s="62"/>
      <c r="K543" s="62"/>
      <c r="L543" s="62"/>
      <c r="M543" s="62"/>
      <c r="N543" s="73"/>
      <c r="O543" s="62"/>
      <c r="P543" s="62"/>
      <c r="Q543" s="62"/>
      <c r="R543" s="62"/>
      <c r="S543" s="62"/>
      <c r="T543" s="62"/>
      <c r="U543" s="62"/>
      <c r="V543" s="62"/>
      <c r="W543" s="62"/>
      <c r="X543" s="62"/>
      <c r="Y543" s="69"/>
      <c r="Z543" s="54"/>
      <c r="AA543" s="54"/>
      <c r="AB543" s="54"/>
      <c r="AC543" s="54"/>
      <c r="AD543" s="54"/>
      <c r="AE543" s="54"/>
      <c r="AF543" s="54"/>
      <c r="AG543" s="54"/>
      <c r="AH543" s="54"/>
      <c r="AI543" s="54"/>
      <c r="AJ543" s="54"/>
      <c r="AK543" s="54"/>
      <c r="AL543" s="54"/>
      <c r="AM543" s="54"/>
      <c r="AN543" s="54"/>
      <c r="AO543" s="69"/>
      <c r="AP543" s="245"/>
      <c r="AQ543" s="245"/>
      <c r="AR543" s="245"/>
      <c r="AS543" s="245"/>
      <c r="AT543" s="245"/>
      <c r="AU543" s="69"/>
      <c r="AV543" s="247"/>
      <c r="AW543" s="247"/>
      <c r="AX543" s="247"/>
      <c r="AY543" s="247"/>
      <c r="AZ543" s="247"/>
      <c r="BA543" s="40"/>
      <c r="BB543" s="245"/>
      <c r="BC543" s="245"/>
      <c r="BD543" s="245"/>
      <c r="BE543" s="245"/>
      <c r="BF543" s="69"/>
      <c r="BG543" s="40"/>
      <c r="BH543" s="40"/>
      <c r="BI543" s="245"/>
      <c r="BJ543" s="245"/>
      <c r="BK543" s="245"/>
      <c r="BL543" s="245"/>
      <c r="BM543" s="40"/>
      <c r="BN543" s="40"/>
      <c r="BO543" s="41"/>
    </row>
    <row r="544" spans="1:72" s="428" customFormat="1" x14ac:dyDescent="0.25">
      <c r="A544" s="481" t="s">
        <v>4448</v>
      </c>
      <c r="B544" s="401"/>
      <c r="C544" s="730"/>
      <c r="D544" s="401"/>
      <c r="E544" s="401"/>
      <c r="F544" s="401"/>
      <c r="G544" s="401"/>
      <c r="H544" s="406"/>
      <c r="I544" s="405" t="s">
        <v>430</v>
      </c>
      <c r="J544" s="405" t="s">
        <v>430</v>
      </c>
      <c r="K544" s="405" t="s">
        <v>430</v>
      </c>
      <c r="L544" s="405" t="s">
        <v>430</v>
      </c>
      <c r="M544" s="405" t="s">
        <v>430</v>
      </c>
      <c r="N544" s="407" t="s">
        <v>430</v>
      </c>
      <c r="O544" s="405" t="s">
        <v>430</v>
      </c>
      <c r="P544" s="405" t="s">
        <v>430</v>
      </c>
      <c r="Q544" s="405" t="s">
        <v>430</v>
      </c>
      <c r="R544" s="405" t="s">
        <v>430</v>
      </c>
      <c r="S544" s="405" t="s">
        <v>430</v>
      </c>
      <c r="T544" s="405" t="s">
        <v>430</v>
      </c>
      <c r="U544" s="405" t="s">
        <v>430</v>
      </c>
      <c r="V544" s="405" t="s">
        <v>430</v>
      </c>
      <c r="W544" s="405" t="s">
        <v>430</v>
      </c>
      <c r="X544" s="405" t="s">
        <v>430</v>
      </c>
      <c r="Y544" s="406"/>
      <c r="Z544" s="403"/>
      <c r="AA544" s="403"/>
      <c r="AB544" s="403"/>
      <c r="AC544" s="403"/>
      <c r="AD544" s="403"/>
      <c r="AE544" s="403"/>
      <c r="AF544" s="403"/>
      <c r="AG544" s="403"/>
      <c r="AH544" s="403"/>
      <c r="AI544" s="403"/>
      <c r="AJ544" s="403"/>
      <c r="AK544" s="403"/>
      <c r="AL544" s="403"/>
      <c r="AM544" s="403"/>
      <c r="AN544" s="403"/>
      <c r="AO544" s="406"/>
      <c r="AP544" s="405" t="s">
        <v>430</v>
      </c>
      <c r="AQ544" s="405" t="s">
        <v>430</v>
      </c>
      <c r="AR544" s="405" t="s">
        <v>430</v>
      </c>
      <c r="AS544" s="405" t="s">
        <v>430</v>
      </c>
      <c r="AT544" s="405" t="s">
        <v>430</v>
      </c>
      <c r="AU544" s="406"/>
      <c r="AV544" s="426"/>
      <c r="AW544" s="426"/>
      <c r="AX544" s="426"/>
      <c r="AY544" s="426"/>
      <c r="AZ544" s="426"/>
      <c r="BA544" s="401"/>
      <c r="BB544" s="410"/>
      <c r="BC544" s="410"/>
      <c r="BD544" s="410"/>
      <c r="BE544" s="410"/>
      <c r="BF544" s="406"/>
      <c r="BG544" s="401"/>
      <c r="BH544" s="401"/>
      <c r="BI544" s="410"/>
      <c r="BJ544" s="410"/>
      <c r="BK544" s="410"/>
      <c r="BL544" s="410"/>
      <c r="BM544" s="401"/>
      <c r="BN544" s="401"/>
      <c r="BO544" s="427"/>
    </row>
    <row r="545" spans="1:67" s="428" customFormat="1" x14ac:dyDescent="0.25">
      <c r="A545" s="345" t="s">
        <v>4449</v>
      </c>
      <c r="B545" s="372"/>
      <c r="C545" s="731"/>
      <c r="D545" s="372"/>
      <c r="E545" s="372"/>
      <c r="F545" s="372"/>
      <c r="G545" s="372"/>
      <c r="H545" s="374"/>
      <c r="I545" s="348" t="s">
        <v>430</v>
      </c>
      <c r="J545" s="348" t="s">
        <v>430</v>
      </c>
      <c r="K545" s="348" t="s">
        <v>430</v>
      </c>
      <c r="L545" s="348" t="s">
        <v>430</v>
      </c>
      <c r="M545" s="348" t="s">
        <v>430</v>
      </c>
      <c r="N545" s="350" t="s">
        <v>430</v>
      </c>
      <c r="O545" s="348" t="s">
        <v>430</v>
      </c>
      <c r="P545" s="348" t="s">
        <v>430</v>
      </c>
      <c r="Q545" s="348" t="s">
        <v>430</v>
      </c>
      <c r="R545" s="348" t="s">
        <v>430</v>
      </c>
      <c r="S545" s="348" t="s">
        <v>430</v>
      </c>
      <c r="T545" s="348" t="s">
        <v>430</v>
      </c>
      <c r="U545" s="348" t="s">
        <v>430</v>
      </c>
      <c r="V545" s="348" t="s">
        <v>430</v>
      </c>
      <c r="W545" s="348" t="s">
        <v>430</v>
      </c>
      <c r="X545" s="348" t="s">
        <v>430</v>
      </c>
      <c r="Y545" s="374"/>
      <c r="Z545" s="346"/>
      <c r="AA545" s="346"/>
      <c r="AB545" s="346"/>
      <c r="AC545" s="346"/>
      <c r="AD545" s="346"/>
      <c r="AE545" s="346"/>
      <c r="AF545" s="346"/>
      <c r="AG545" s="346"/>
      <c r="AH545" s="346"/>
      <c r="AI545" s="346"/>
      <c r="AJ545" s="346"/>
      <c r="AK545" s="346"/>
      <c r="AL545" s="346"/>
      <c r="AM545" s="346"/>
      <c r="AN545" s="346"/>
      <c r="AO545" s="374"/>
      <c r="AP545" s="348" t="s">
        <v>430</v>
      </c>
      <c r="AQ545" s="348" t="s">
        <v>430</v>
      </c>
      <c r="AR545" s="348" t="s">
        <v>430</v>
      </c>
      <c r="AS545" s="348" t="s">
        <v>430</v>
      </c>
      <c r="AT545" s="348" t="s">
        <v>430</v>
      </c>
      <c r="AU545" s="374"/>
      <c r="AV545" s="429"/>
      <c r="AW545" s="429"/>
      <c r="AX545" s="429"/>
      <c r="AY545" s="429"/>
      <c r="AZ545" s="429"/>
      <c r="BA545" s="372"/>
      <c r="BB545" s="375"/>
      <c r="BC545" s="375"/>
      <c r="BD545" s="375"/>
      <c r="BE545" s="375"/>
      <c r="BF545" s="374"/>
      <c r="BG545" s="372"/>
      <c r="BH545" s="372"/>
      <c r="BI545" s="375"/>
      <c r="BJ545" s="375"/>
      <c r="BK545" s="375"/>
      <c r="BL545" s="375"/>
      <c r="BM545" s="372"/>
      <c r="BN545" s="372"/>
      <c r="BO545" s="430"/>
    </row>
    <row r="546" spans="1:67" s="428" customFormat="1" x14ac:dyDescent="0.25">
      <c r="A546" s="345" t="s">
        <v>4450</v>
      </c>
      <c r="B546" s="372"/>
      <c r="C546" s="731"/>
      <c r="D546" s="372"/>
      <c r="E546" s="372"/>
      <c r="F546" s="372"/>
      <c r="G546" s="372"/>
      <c r="H546" s="374"/>
      <c r="I546" s="348" t="s">
        <v>430</v>
      </c>
      <c r="J546" s="348" t="s">
        <v>430</v>
      </c>
      <c r="K546" s="348" t="s">
        <v>430</v>
      </c>
      <c r="L546" s="348" t="s">
        <v>430</v>
      </c>
      <c r="M546" s="348" t="s">
        <v>430</v>
      </c>
      <c r="N546" s="350" t="s">
        <v>430</v>
      </c>
      <c r="O546" s="348" t="s">
        <v>430</v>
      </c>
      <c r="P546" s="348" t="s">
        <v>430</v>
      </c>
      <c r="Q546" s="348" t="s">
        <v>430</v>
      </c>
      <c r="R546" s="348" t="s">
        <v>430</v>
      </c>
      <c r="S546" s="348" t="s">
        <v>430</v>
      </c>
      <c r="T546" s="348" t="s">
        <v>430</v>
      </c>
      <c r="U546" s="348" t="s">
        <v>430</v>
      </c>
      <c r="V546" s="348" t="s">
        <v>430</v>
      </c>
      <c r="W546" s="348" t="s">
        <v>430</v>
      </c>
      <c r="X546" s="348" t="s">
        <v>430</v>
      </c>
      <c r="Y546" s="374"/>
      <c r="Z546" s="346"/>
      <c r="AA546" s="346"/>
      <c r="AB546" s="346"/>
      <c r="AC546" s="346"/>
      <c r="AD546" s="346"/>
      <c r="AE546" s="346"/>
      <c r="AF546" s="346"/>
      <c r="AG546" s="346"/>
      <c r="AH546" s="346"/>
      <c r="AI546" s="346"/>
      <c r="AJ546" s="346"/>
      <c r="AK546" s="346"/>
      <c r="AL546" s="346"/>
      <c r="AM546" s="346"/>
      <c r="AN546" s="346"/>
      <c r="AO546" s="374"/>
      <c r="AP546" s="348" t="s">
        <v>430</v>
      </c>
      <c r="AQ546" s="348" t="s">
        <v>430</v>
      </c>
      <c r="AR546" s="348" t="s">
        <v>430</v>
      </c>
      <c r="AS546" s="348" t="s">
        <v>430</v>
      </c>
      <c r="AT546" s="348" t="s">
        <v>430</v>
      </c>
      <c r="AU546" s="374"/>
      <c r="AV546" s="429"/>
      <c r="AW546" s="429"/>
      <c r="AX546" s="429"/>
      <c r="AY546" s="429"/>
      <c r="AZ546" s="429"/>
      <c r="BA546" s="372"/>
      <c r="BB546" s="375"/>
      <c r="BC546" s="375"/>
      <c r="BD546" s="375"/>
      <c r="BE546" s="375"/>
      <c r="BF546" s="374"/>
      <c r="BG546" s="372"/>
      <c r="BH546" s="372"/>
      <c r="BI546" s="375"/>
      <c r="BJ546" s="375"/>
      <c r="BK546" s="375"/>
      <c r="BL546" s="375"/>
      <c r="BM546" s="372"/>
      <c r="BN546" s="372"/>
      <c r="BO546" s="430"/>
    </row>
    <row r="547" spans="1:67" s="428" customFormat="1" x14ac:dyDescent="0.25">
      <c r="A547" s="345" t="s">
        <v>664</v>
      </c>
      <c r="B547" s="372"/>
      <c r="C547" s="731"/>
      <c r="D547" s="372"/>
      <c r="E547" s="372"/>
      <c r="F547" s="372"/>
      <c r="G547" s="372"/>
      <c r="H547" s="374"/>
      <c r="I547" s="348">
        <v>-2.5000000000000001E-2</v>
      </c>
      <c r="J547" s="348">
        <v>-1.0981000000000001</v>
      </c>
      <c r="K547" s="348">
        <v>-3.234</v>
      </c>
      <c r="L547" s="348">
        <v>3.7595999999999998</v>
      </c>
      <c r="M547" s="348">
        <v>3.2483</v>
      </c>
      <c r="N547" s="350">
        <v>2.0899999999999998E-2</v>
      </c>
      <c r="O547" s="348">
        <v>-0.87760000000000005</v>
      </c>
      <c r="P547" s="348">
        <v>10.1668</v>
      </c>
      <c r="Q547" s="348">
        <v>10.0459</v>
      </c>
      <c r="R547" s="348">
        <v>12.951599999999999</v>
      </c>
      <c r="S547" s="348">
        <v>0.1603</v>
      </c>
      <c r="T547" s="348">
        <v>12.276899999999999</v>
      </c>
      <c r="U547" s="348">
        <v>-3.3794</v>
      </c>
      <c r="V547" s="348">
        <v>1.4736</v>
      </c>
      <c r="W547" s="348">
        <v>-1.899</v>
      </c>
      <c r="X547" s="348" t="s">
        <v>428</v>
      </c>
      <c r="Y547" s="374"/>
      <c r="Z547" s="346"/>
      <c r="AA547" s="346"/>
      <c r="AB547" s="346"/>
      <c r="AC547" s="346"/>
      <c r="AD547" s="346"/>
      <c r="AE547" s="346"/>
      <c r="AF547" s="346"/>
      <c r="AG547" s="346"/>
      <c r="AH547" s="346"/>
      <c r="AI547" s="346"/>
      <c r="AJ547" s="346"/>
      <c r="AK547" s="346"/>
      <c r="AL547" s="346"/>
      <c r="AM547" s="346"/>
      <c r="AN547" s="346"/>
      <c r="AO547" s="374"/>
      <c r="AP547" s="348">
        <v>13.16</v>
      </c>
      <c r="AQ547" s="348">
        <v>13.02</v>
      </c>
      <c r="AR547" s="348">
        <v>9.44</v>
      </c>
      <c r="AS547" s="348">
        <v>4.2300000000000004</v>
      </c>
      <c r="AT547" s="348">
        <v>-0.48</v>
      </c>
      <c r="AU547" s="374"/>
      <c r="AV547" s="429"/>
      <c r="AW547" s="429"/>
      <c r="AX547" s="429"/>
      <c r="AY547" s="429"/>
      <c r="AZ547" s="429"/>
      <c r="BA547" s="372"/>
      <c r="BB547" s="375"/>
      <c r="BC547" s="375"/>
      <c r="BD547" s="375"/>
      <c r="BE547" s="375"/>
      <c r="BF547" s="374"/>
      <c r="BG547" s="372"/>
      <c r="BH547" s="372"/>
      <c r="BI547" s="375"/>
      <c r="BJ547" s="375"/>
      <c r="BK547" s="375"/>
      <c r="BL547" s="375"/>
      <c r="BM547" s="372"/>
      <c r="BN547" s="372"/>
      <c r="BO547" s="430"/>
    </row>
    <row r="548" spans="1:67" s="428" customFormat="1" x14ac:dyDescent="0.25">
      <c r="A548" s="345" t="s">
        <v>4451</v>
      </c>
      <c r="B548" s="372"/>
      <c r="C548" s="731"/>
      <c r="D548" s="372"/>
      <c r="E548" s="372"/>
      <c r="F548" s="372"/>
      <c r="G548" s="372"/>
      <c r="H548" s="374"/>
      <c r="I548" s="348" t="s">
        <v>430</v>
      </c>
      <c r="J548" s="348" t="s">
        <v>430</v>
      </c>
      <c r="K548" s="348" t="s">
        <v>430</v>
      </c>
      <c r="L548" s="348" t="s">
        <v>430</v>
      </c>
      <c r="M548" s="348" t="s">
        <v>430</v>
      </c>
      <c r="N548" s="350" t="s">
        <v>430</v>
      </c>
      <c r="O548" s="348" t="s">
        <v>430</v>
      </c>
      <c r="P548" s="348" t="s">
        <v>430</v>
      </c>
      <c r="Q548" s="348" t="s">
        <v>430</v>
      </c>
      <c r="R548" s="348" t="s">
        <v>430</v>
      </c>
      <c r="S548" s="348" t="s">
        <v>430</v>
      </c>
      <c r="T548" s="348" t="s">
        <v>430</v>
      </c>
      <c r="U548" s="348" t="s">
        <v>430</v>
      </c>
      <c r="V548" s="348" t="s">
        <v>430</v>
      </c>
      <c r="W548" s="348" t="s">
        <v>430</v>
      </c>
      <c r="X548" s="348" t="s">
        <v>430</v>
      </c>
      <c r="Y548" s="374"/>
      <c r="Z548" s="346"/>
      <c r="AA548" s="346"/>
      <c r="AB548" s="346"/>
      <c r="AC548" s="346"/>
      <c r="AD548" s="346"/>
      <c r="AE548" s="346"/>
      <c r="AF548" s="346"/>
      <c r="AG548" s="346"/>
      <c r="AH548" s="346"/>
      <c r="AI548" s="346"/>
      <c r="AJ548" s="346"/>
      <c r="AK548" s="346"/>
      <c r="AL548" s="346"/>
      <c r="AM548" s="346"/>
      <c r="AN548" s="346"/>
      <c r="AO548" s="374"/>
      <c r="AP548" s="348" t="s">
        <v>430</v>
      </c>
      <c r="AQ548" s="348" t="s">
        <v>430</v>
      </c>
      <c r="AR548" s="348" t="s">
        <v>430</v>
      </c>
      <c r="AS548" s="348" t="s">
        <v>430</v>
      </c>
      <c r="AT548" s="348" t="s">
        <v>430</v>
      </c>
      <c r="AU548" s="374"/>
      <c r="AV548" s="429"/>
      <c r="AW548" s="429"/>
      <c r="AX548" s="429"/>
      <c r="AY548" s="429"/>
      <c r="AZ548" s="429"/>
      <c r="BA548" s="372"/>
      <c r="BB548" s="375"/>
      <c r="BC548" s="375"/>
      <c r="BD548" s="375"/>
      <c r="BE548" s="375"/>
      <c r="BF548" s="374"/>
      <c r="BG548" s="372"/>
      <c r="BH548" s="372"/>
      <c r="BI548" s="375"/>
      <c r="BJ548" s="375"/>
      <c r="BK548" s="375"/>
      <c r="BL548" s="375"/>
      <c r="BM548" s="372"/>
      <c r="BN548" s="372"/>
      <c r="BO548" s="430"/>
    </row>
    <row r="549" spans="1:67" s="428" customFormat="1" x14ac:dyDescent="0.25">
      <c r="A549" s="345" t="s">
        <v>4452</v>
      </c>
      <c r="B549" s="372"/>
      <c r="C549" s="731"/>
      <c r="D549" s="372"/>
      <c r="E549" s="372"/>
      <c r="F549" s="372"/>
      <c r="G549" s="372"/>
      <c r="H549" s="374"/>
      <c r="I549" s="348" t="s">
        <v>430</v>
      </c>
      <c r="J549" s="348" t="s">
        <v>430</v>
      </c>
      <c r="K549" s="348" t="s">
        <v>430</v>
      </c>
      <c r="L549" s="348" t="s">
        <v>430</v>
      </c>
      <c r="M549" s="348" t="s">
        <v>430</v>
      </c>
      <c r="N549" s="350" t="s">
        <v>430</v>
      </c>
      <c r="O549" s="348" t="s">
        <v>430</v>
      </c>
      <c r="P549" s="348" t="s">
        <v>430</v>
      </c>
      <c r="Q549" s="348" t="s">
        <v>430</v>
      </c>
      <c r="R549" s="348" t="s">
        <v>430</v>
      </c>
      <c r="S549" s="348" t="s">
        <v>430</v>
      </c>
      <c r="T549" s="348" t="s">
        <v>430</v>
      </c>
      <c r="U549" s="348" t="s">
        <v>430</v>
      </c>
      <c r="V549" s="348" t="s">
        <v>430</v>
      </c>
      <c r="W549" s="348" t="s">
        <v>430</v>
      </c>
      <c r="X549" s="348" t="s">
        <v>428</v>
      </c>
      <c r="Y549" s="374"/>
      <c r="Z549" s="346"/>
      <c r="AA549" s="346"/>
      <c r="AB549" s="346"/>
      <c r="AC549" s="346"/>
      <c r="AD549" s="346"/>
      <c r="AE549" s="346"/>
      <c r="AF549" s="346"/>
      <c r="AG549" s="346"/>
      <c r="AH549" s="346"/>
      <c r="AI549" s="346"/>
      <c r="AJ549" s="346"/>
      <c r="AK549" s="346"/>
      <c r="AL549" s="346"/>
      <c r="AM549" s="346"/>
      <c r="AN549" s="346"/>
      <c r="AO549" s="374"/>
      <c r="AP549" s="348" t="s">
        <v>430</v>
      </c>
      <c r="AQ549" s="348" t="s">
        <v>430</v>
      </c>
      <c r="AR549" s="348" t="s">
        <v>430</v>
      </c>
      <c r="AS549" s="348" t="s">
        <v>430</v>
      </c>
      <c r="AT549" s="348" t="s">
        <v>430</v>
      </c>
      <c r="AU549" s="374"/>
      <c r="AV549" s="429"/>
      <c r="AW549" s="429"/>
      <c r="AX549" s="429"/>
      <c r="AY549" s="429"/>
      <c r="AZ549" s="429"/>
      <c r="BA549" s="372"/>
      <c r="BB549" s="375"/>
      <c r="BC549" s="375"/>
      <c r="BD549" s="375"/>
      <c r="BE549" s="375"/>
      <c r="BF549" s="374"/>
      <c r="BG549" s="372"/>
      <c r="BH549" s="372"/>
      <c r="BI549" s="375"/>
      <c r="BJ549" s="375"/>
      <c r="BK549" s="375"/>
      <c r="BL549" s="375"/>
      <c r="BM549" s="372"/>
      <c r="BN549" s="372"/>
      <c r="BO549" s="430"/>
    </row>
    <row r="550" spans="1:67" s="428" customFormat="1" x14ac:dyDescent="0.25">
      <c r="A550" s="345" t="s">
        <v>4453</v>
      </c>
      <c r="B550" s="372"/>
      <c r="C550" s="731"/>
      <c r="D550" s="372"/>
      <c r="E550" s="372"/>
      <c r="F550" s="372"/>
      <c r="G550" s="372"/>
      <c r="H550" s="374"/>
      <c r="I550" s="348" t="s">
        <v>430</v>
      </c>
      <c r="J550" s="348" t="s">
        <v>430</v>
      </c>
      <c r="K550" s="348" t="s">
        <v>430</v>
      </c>
      <c r="L550" s="348" t="s">
        <v>430</v>
      </c>
      <c r="M550" s="348" t="s">
        <v>430</v>
      </c>
      <c r="N550" s="350" t="s">
        <v>430</v>
      </c>
      <c r="O550" s="348" t="s">
        <v>430</v>
      </c>
      <c r="P550" s="348" t="s">
        <v>430</v>
      </c>
      <c r="Q550" s="348" t="s">
        <v>430</v>
      </c>
      <c r="R550" s="348" t="s">
        <v>430</v>
      </c>
      <c r="S550" s="348" t="s">
        <v>430</v>
      </c>
      <c r="T550" s="348" t="s">
        <v>430</v>
      </c>
      <c r="U550" s="348" t="s">
        <v>430</v>
      </c>
      <c r="V550" s="348" t="s">
        <v>430</v>
      </c>
      <c r="W550" s="348" t="s">
        <v>430</v>
      </c>
      <c r="X550" s="348" t="s">
        <v>430</v>
      </c>
      <c r="Y550" s="374"/>
      <c r="Z550" s="346"/>
      <c r="AA550" s="346"/>
      <c r="AB550" s="346"/>
      <c r="AC550" s="346"/>
      <c r="AD550" s="346"/>
      <c r="AE550" s="346"/>
      <c r="AF550" s="346"/>
      <c r="AG550" s="346"/>
      <c r="AH550" s="346"/>
      <c r="AI550" s="346"/>
      <c r="AJ550" s="346"/>
      <c r="AK550" s="346"/>
      <c r="AL550" s="346"/>
      <c r="AM550" s="346"/>
      <c r="AN550" s="346"/>
      <c r="AO550" s="374"/>
      <c r="AP550" s="348" t="s">
        <v>430</v>
      </c>
      <c r="AQ550" s="348" t="s">
        <v>430</v>
      </c>
      <c r="AR550" s="348" t="s">
        <v>430</v>
      </c>
      <c r="AS550" s="348" t="s">
        <v>430</v>
      </c>
      <c r="AT550" s="348" t="s">
        <v>430</v>
      </c>
      <c r="AU550" s="374"/>
      <c r="AV550" s="429"/>
      <c r="AW550" s="429"/>
      <c r="AX550" s="429"/>
      <c r="AY550" s="429"/>
      <c r="AZ550" s="429"/>
      <c r="BA550" s="372"/>
      <c r="BB550" s="375"/>
      <c r="BC550" s="375"/>
      <c r="BD550" s="375"/>
      <c r="BE550" s="375"/>
      <c r="BF550" s="374"/>
      <c r="BG550" s="372"/>
      <c r="BH550" s="372"/>
      <c r="BI550" s="375"/>
      <c r="BJ550" s="375"/>
      <c r="BK550" s="375"/>
      <c r="BL550" s="375"/>
      <c r="BM550" s="372"/>
      <c r="BN550" s="372"/>
      <c r="BO550" s="430"/>
    </row>
    <row r="551" spans="1:67" s="428" customFormat="1" x14ac:dyDescent="0.25">
      <c r="A551" s="345" t="s">
        <v>2542</v>
      </c>
      <c r="B551" s="372"/>
      <c r="C551" s="731"/>
      <c r="D551" s="372"/>
      <c r="E551" s="372"/>
      <c r="F551" s="372"/>
      <c r="G551" s="372"/>
      <c r="H551" s="374"/>
      <c r="I551" s="348">
        <v>-0.3301</v>
      </c>
      <c r="J551" s="348">
        <v>0.32050000000000001</v>
      </c>
      <c r="K551" s="348">
        <v>0.30470000000000003</v>
      </c>
      <c r="L551" s="348">
        <v>9.5161999999999995</v>
      </c>
      <c r="M551" s="348">
        <v>17.308900000000001</v>
      </c>
      <c r="N551" s="350">
        <v>15.4809</v>
      </c>
      <c r="O551" s="348">
        <v>8.7835000000000001</v>
      </c>
      <c r="P551" s="348">
        <v>22.5716</v>
      </c>
      <c r="Q551" s="348">
        <v>14.799300000000001</v>
      </c>
      <c r="R551" s="348">
        <v>12.6524</v>
      </c>
      <c r="S551" s="348">
        <v>4.3456000000000001</v>
      </c>
      <c r="T551" s="348">
        <v>23.256699999999999</v>
      </c>
      <c r="U551" s="348">
        <v>17.742999999999999</v>
      </c>
      <c r="V551" s="348">
        <v>19.756399999999999</v>
      </c>
      <c r="W551" s="348">
        <v>-0.45440000000000003</v>
      </c>
      <c r="X551" s="348" t="s">
        <v>428</v>
      </c>
      <c r="Y551" s="374"/>
      <c r="Z551" s="346"/>
      <c r="AA551" s="346"/>
      <c r="AB551" s="346"/>
      <c r="AC551" s="346"/>
      <c r="AD551" s="346"/>
      <c r="AE551" s="346"/>
      <c r="AF551" s="346"/>
      <c r="AG551" s="346"/>
      <c r="AH551" s="346"/>
      <c r="AI551" s="346"/>
      <c r="AJ551" s="346"/>
      <c r="AK551" s="346"/>
      <c r="AL551" s="346"/>
      <c r="AM551" s="346"/>
      <c r="AN551" s="346"/>
      <c r="AO551" s="374"/>
      <c r="AP551" s="348">
        <v>18.170000000000002</v>
      </c>
      <c r="AQ551" s="348">
        <v>20.21</v>
      </c>
      <c r="AR551" s="348">
        <v>20.64</v>
      </c>
      <c r="AS551" s="348">
        <v>17.73</v>
      </c>
      <c r="AT551" s="348">
        <v>28.58</v>
      </c>
      <c r="AU551" s="374"/>
      <c r="AV551" s="429"/>
      <c r="AW551" s="429"/>
      <c r="AX551" s="429"/>
      <c r="AY551" s="429"/>
      <c r="AZ551" s="429"/>
      <c r="BA551" s="372"/>
      <c r="BB551" s="375"/>
      <c r="BC551" s="375"/>
      <c r="BD551" s="375"/>
      <c r="BE551" s="375"/>
      <c r="BF551" s="374"/>
      <c r="BG551" s="372"/>
      <c r="BH551" s="372"/>
      <c r="BI551" s="375"/>
      <c r="BJ551" s="375"/>
      <c r="BK551" s="375"/>
      <c r="BL551" s="375"/>
      <c r="BM551" s="372"/>
      <c r="BN551" s="372"/>
      <c r="BO551" s="430"/>
    </row>
    <row r="552" spans="1:67" s="428" customFormat="1" x14ac:dyDescent="0.25">
      <c r="A552" s="345" t="s">
        <v>4454</v>
      </c>
      <c r="B552" s="372"/>
      <c r="C552" s="731"/>
      <c r="D552" s="372"/>
      <c r="E552" s="372"/>
      <c r="F552" s="372"/>
      <c r="G552" s="372"/>
      <c r="H552" s="374"/>
      <c r="I552" s="348" t="s">
        <v>430</v>
      </c>
      <c r="J552" s="348" t="s">
        <v>430</v>
      </c>
      <c r="K552" s="348" t="s">
        <v>430</v>
      </c>
      <c r="L552" s="348" t="s">
        <v>430</v>
      </c>
      <c r="M552" s="348" t="s">
        <v>430</v>
      </c>
      <c r="N552" s="350" t="s">
        <v>430</v>
      </c>
      <c r="O552" s="348" t="s">
        <v>430</v>
      </c>
      <c r="P552" s="348" t="s">
        <v>430</v>
      </c>
      <c r="Q552" s="348" t="s">
        <v>430</v>
      </c>
      <c r="R552" s="348" t="s">
        <v>430</v>
      </c>
      <c r="S552" s="348" t="s">
        <v>430</v>
      </c>
      <c r="T552" s="348" t="s">
        <v>430</v>
      </c>
      <c r="U552" s="348" t="s">
        <v>430</v>
      </c>
      <c r="V552" s="348" t="s">
        <v>430</v>
      </c>
      <c r="W552" s="348" t="s">
        <v>430</v>
      </c>
      <c r="X552" s="348" t="s">
        <v>430</v>
      </c>
      <c r="Y552" s="374"/>
      <c r="Z552" s="346"/>
      <c r="AA552" s="346"/>
      <c r="AB552" s="346"/>
      <c r="AC552" s="346"/>
      <c r="AD552" s="346"/>
      <c r="AE552" s="346"/>
      <c r="AF552" s="346"/>
      <c r="AG552" s="346"/>
      <c r="AH552" s="346"/>
      <c r="AI552" s="346"/>
      <c r="AJ552" s="346"/>
      <c r="AK552" s="346"/>
      <c r="AL552" s="346"/>
      <c r="AM552" s="346"/>
      <c r="AN552" s="346"/>
      <c r="AO552" s="374"/>
      <c r="AP552" s="348" t="s">
        <v>430</v>
      </c>
      <c r="AQ552" s="348" t="s">
        <v>430</v>
      </c>
      <c r="AR552" s="348" t="s">
        <v>430</v>
      </c>
      <c r="AS552" s="348" t="s">
        <v>430</v>
      </c>
      <c r="AT552" s="348" t="s">
        <v>430</v>
      </c>
      <c r="AU552" s="374"/>
      <c r="AV552" s="429"/>
      <c r="AW552" s="429"/>
      <c r="AX552" s="429"/>
      <c r="AY552" s="429"/>
      <c r="AZ552" s="429"/>
      <c r="BA552" s="372"/>
      <c r="BB552" s="375"/>
      <c r="BC552" s="375"/>
      <c r="BD552" s="375"/>
      <c r="BE552" s="375"/>
      <c r="BF552" s="374"/>
      <c r="BG552" s="372"/>
      <c r="BH552" s="372"/>
      <c r="BI552" s="375"/>
      <c r="BJ552" s="375"/>
      <c r="BK552" s="375"/>
      <c r="BL552" s="375"/>
      <c r="BM552" s="372"/>
      <c r="BN552" s="372"/>
      <c r="BO552" s="430"/>
    </row>
    <row r="553" spans="1:67" s="428" customFormat="1" x14ac:dyDescent="0.25">
      <c r="A553" s="345" t="s">
        <v>2390</v>
      </c>
      <c r="B553" s="372"/>
      <c r="C553" s="731"/>
      <c r="D553" s="372"/>
      <c r="E553" s="372"/>
      <c r="F553" s="372"/>
      <c r="G553" s="372"/>
      <c r="H553" s="374"/>
      <c r="I553" s="348" t="s">
        <v>430</v>
      </c>
      <c r="J553" s="348" t="s">
        <v>430</v>
      </c>
      <c r="K553" s="348" t="s">
        <v>430</v>
      </c>
      <c r="L553" s="348" t="s">
        <v>430</v>
      </c>
      <c r="M553" s="348" t="s">
        <v>430</v>
      </c>
      <c r="N553" s="350" t="s">
        <v>430</v>
      </c>
      <c r="O553" s="348" t="s">
        <v>430</v>
      </c>
      <c r="P553" s="348" t="s">
        <v>430</v>
      </c>
      <c r="Q553" s="348" t="s">
        <v>430</v>
      </c>
      <c r="R553" s="348" t="s">
        <v>430</v>
      </c>
      <c r="S553" s="348" t="s">
        <v>430</v>
      </c>
      <c r="T553" s="348" t="s">
        <v>430</v>
      </c>
      <c r="U553" s="348" t="s">
        <v>430</v>
      </c>
      <c r="V553" s="348" t="s">
        <v>430</v>
      </c>
      <c r="W553" s="348" t="s">
        <v>430</v>
      </c>
      <c r="X553" s="348" t="s">
        <v>428</v>
      </c>
      <c r="Y553" s="374"/>
      <c r="Z553" s="346"/>
      <c r="AA553" s="346"/>
      <c r="AB553" s="346"/>
      <c r="AC553" s="346"/>
      <c r="AD553" s="346"/>
      <c r="AE553" s="346"/>
      <c r="AF553" s="346"/>
      <c r="AG553" s="346"/>
      <c r="AH553" s="346"/>
      <c r="AI553" s="346"/>
      <c r="AJ553" s="346"/>
      <c r="AK553" s="346"/>
      <c r="AL553" s="346"/>
      <c r="AM553" s="346"/>
      <c r="AN553" s="346"/>
      <c r="AO553" s="374"/>
      <c r="AP553" s="348" t="s">
        <v>430</v>
      </c>
      <c r="AQ553" s="348" t="s">
        <v>430</v>
      </c>
      <c r="AR553" s="348" t="s">
        <v>430</v>
      </c>
      <c r="AS553" s="348" t="s">
        <v>430</v>
      </c>
      <c r="AT553" s="348" t="s">
        <v>430</v>
      </c>
      <c r="AU553" s="374"/>
      <c r="AV553" s="429"/>
      <c r="AW553" s="429"/>
      <c r="AX553" s="429"/>
      <c r="AY553" s="429"/>
      <c r="AZ553" s="429"/>
      <c r="BA553" s="372"/>
      <c r="BB553" s="375"/>
      <c r="BC553" s="375"/>
      <c r="BD553" s="375"/>
      <c r="BE553" s="375"/>
      <c r="BF553" s="374"/>
      <c r="BG553" s="372"/>
      <c r="BH553" s="372"/>
      <c r="BI553" s="375"/>
      <c r="BJ553" s="375"/>
      <c r="BK553" s="375"/>
      <c r="BL553" s="375"/>
      <c r="BM553" s="372"/>
      <c r="BN553" s="372"/>
      <c r="BO553" s="430"/>
    </row>
    <row r="554" spans="1:67" s="428" customFormat="1" x14ac:dyDescent="0.25">
      <c r="A554" s="345" t="s">
        <v>4455</v>
      </c>
      <c r="B554" s="372"/>
      <c r="C554" s="731"/>
      <c r="D554" s="372"/>
      <c r="E554" s="372"/>
      <c r="F554" s="372"/>
      <c r="G554" s="372"/>
      <c r="H554" s="374"/>
      <c r="I554" s="348">
        <v>4.9099999999999998E-2</v>
      </c>
      <c r="J554" s="348">
        <v>-1.4758</v>
      </c>
      <c r="K554" s="348">
        <v>-4.2790999999999997</v>
      </c>
      <c r="L554" s="348">
        <v>2.2326000000000001</v>
      </c>
      <c r="M554" s="348">
        <v>0.66359999999999997</v>
      </c>
      <c r="N554" s="350">
        <v>-4.7557999999999998</v>
      </c>
      <c r="O554" s="348" t="s">
        <v>430</v>
      </c>
      <c r="P554" s="348" t="s">
        <v>430</v>
      </c>
      <c r="Q554" s="348" t="s">
        <v>430</v>
      </c>
      <c r="R554" s="348" t="s">
        <v>430</v>
      </c>
      <c r="S554" s="348">
        <v>-0.87450000000000006</v>
      </c>
      <c r="T554" s="348">
        <v>8.7217000000000002</v>
      </c>
      <c r="U554" s="348">
        <v>-7.0170000000000003</v>
      </c>
      <c r="V554" s="348">
        <v>-3.0962000000000001</v>
      </c>
      <c r="W554" s="348">
        <v>-2.2732999999999999</v>
      </c>
      <c r="X554" s="348" t="s">
        <v>428</v>
      </c>
      <c r="Y554" s="374"/>
      <c r="Z554" s="346"/>
      <c r="AA554" s="346"/>
      <c r="AB554" s="346"/>
      <c r="AC554" s="346"/>
      <c r="AD554" s="346"/>
      <c r="AE554" s="346"/>
      <c r="AF554" s="346"/>
      <c r="AG554" s="346"/>
      <c r="AH554" s="346"/>
      <c r="AI554" s="346"/>
      <c r="AJ554" s="346"/>
      <c r="AK554" s="346"/>
      <c r="AL554" s="346"/>
      <c r="AM554" s="346"/>
      <c r="AN554" s="346"/>
      <c r="AO554" s="374"/>
      <c r="AP554" s="348" t="s">
        <v>430</v>
      </c>
      <c r="AQ554" s="348" t="s">
        <v>430</v>
      </c>
      <c r="AR554" s="348" t="s">
        <v>430</v>
      </c>
      <c r="AS554" s="348" t="s">
        <v>430</v>
      </c>
      <c r="AT554" s="348">
        <v>-5.99</v>
      </c>
      <c r="AU554" s="374"/>
      <c r="AV554" s="429"/>
      <c r="AW554" s="429"/>
      <c r="AX554" s="429"/>
      <c r="AY554" s="429"/>
      <c r="AZ554" s="429"/>
      <c r="BA554" s="372"/>
      <c r="BB554" s="375"/>
      <c r="BC554" s="375"/>
      <c r="BD554" s="375"/>
      <c r="BE554" s="375"/>
      <c r="BF554" s="374"/>
      <c r="BG554" s="372"/>
      <c r="BH554" s="372"/>
      <c r="BI554" s="375"/>
      <c r="BJ554" s="375"/>
      <c r="BK554" s="375"/>
      <c r="BL554" s="375"/>
      <c r="BM554" s="372"/>
      <c r="BN554" s="372"/>
      <c r="BO554" s="430"/>
    </row>
    <row r="555" spans="1:67" s="428" customFormat="1" x14ac:dyDescent="0.25">
      <c r="A555" s="345" t="s">
        <v>4456</v>
      </c>
      <c r="B555" s="372"/>
      <c r="C555" s="731"/>
      <c r="D555" s="372"/>
      <c r="E555" s="372"/>
      <c r="F555" s="372"/>
      <c r="G555" s="372"/>
      <c r="H555" s="374"/>
      <c r="I555" s="348">
        <v>4.9099999999999998E-2</v>
      </c>
      <c r="J555" s="348">
        <v>-1.4721</v>
      </c>
      <c r="K555" s="348">
        <v>-4.2247000000000003</v>
      </c>
      <c r="L555" s="348">
        <v>2.6783999999999999</v>
      </c>
      <c r="M555" s="348">
        <v>1.3451</v>
      </c>
      <c r="N555" s="350" t="s">
        <v>430</v>
      </c>
      <c r="O555" s="348" t="s">
        <v>430</v>
      </c>
      <c r="P555" s="348" t="s">
        <v>430</v>
      </c>
      <c r="Q555" s="348" t="s">
        <v>430</v>
      </c>
      <c r="R555" s="348" t="s">
        <v>430</v>
      </c>
      <c r="S555" s="348">
        <v>-0.56020000000000003</v>
      </c>
      <c r="T555" s="348">
        <v>9.4405000000000001</v>
      </c>
      <c r="U555" s="348" t="s">
        <v>430</v>
      </c>
      <c r="V555" s="348" t="s">
        <v>430</v>
      </c>
      <c r="W555" s="348">
        <v>-2.2528000000000001</v>
      </c>
      <c r="X555" s="348" t="s">
        <v>428</v>
      </c>
      <c r="Y555" s="374"/>
      <c r="Z555" s="346"/>
      <c r="AA555" s="346"/>
      <c r="AB555" s="346"/>
      <c r="AC555" s="346"/>
      <c r="AD555" s="346"/>
      <c r="AE555" s="346"/>
      <c r="AF555" s="346"/>
      <c r="AG555" s="346"/>
      <c r="AH555" s="346"/>
      <c r="AI555" s="346"/>
      <c r="AJ555" s="346"/>
      <c r="AK555" s="346"/>
      <c r="AL555" s="346"/>
      <c r="AM555" s="346"/>
      <c r="AN555" s="346"/>
      <c r="AO555" s="374"/>
      <c r="AP555" s="348" t="s">
        <v>430</v>
      </c>
      <c r="AQ555" s="348" t="s">
        <v>430</v>
      </c>
      <c r="AR555" s="348" t="s">
        <v>430</v>
      </c>
      <c r="AS555" s="348" t="s">
        <v>430</v>
      </c>
      <c r="AT555" s="348" t="s">
        <v>430</v>
      </c>
      <c r="AU555" s="374"/>
      <c r="AV555" s="429"/>
      <c r="AW555" s="429"/>
      <c r="AX555" s="429"/>
      <c r="AY555" s="429"/>
      <c r="AZ555" s="429"/>
      <c r="BA555" s="372"/>
      <c r="BB555" s="375"/>
      <c r="BC555" s="375"/>
      <c r="BD555" s="375"/>
      <c r="BE555" s="375"/>
      <c r="BF555" s="374"/>
      <c r="BG555" s="372"/>
      <c r="BH555" s="372"/>
      <c r="BI555" s="375"/>
      <c r="BJ555" s="375"/>
      <c r="BK555" s="375"/>
      <c r="BL555" s="375"/>
      <c r="BM555" s="372"/>
      <c r="BN555" s="372"/>
      <c r="BO555" s="430"/>
    </row>
    <row r="556" spans="1:67" s="428" customFormat="1" x14ac:dyDescent="0.25">
      <c r="A556" s="345" t="s">
        <v>4457</v>
      </c>
      <c r="B556" s="372"/>
      <c r="C556" s="731"/>
      <c r="D556" s="372"/>
      <c r="E556" s="372"/>
      <c r="F556" s="372"/>
      <c r="G556" s="372"/>
      <c r="H556" s="374"/>
      <c r="I556" s="348">
        <v>-0.40989999999999999</v>
      </c>
      <c r="J556" s="348">
        <v>0.49719999999999998</v>
      </c>
      <c r="K556" s="348">
        <v>3.9798</v>
      </c>
      <c r="L556" s="348">
        <v>18.7438</v>
      </c>
      <c r="M556" s="348">
        <v>23.712299999999999</v>
      </c>
      <c r="N556" s="350">
        <v>8.8004999999999995</v>
      </c>
      <c r="O556" s="348" t="s">
        <v>430</v>
      </c>
      <c r="P556" s="348" t="s">
        <v>430</v>
      </c>
      <c r="Q556" s="348" t="s">
        <v>430</v>
      </c>
      <c r="R556" s="348" t="s">
        <v>430</v>
      </c>
      <c r="S556" s="348">
        <v>11.993</v>
      </c>
      <c r="T556" s="348">
        <v>30.940300000000001</v>
      </c>
      <c r="U556" s="348">
        <v>7.1924999999999999</v>
      </c>
      <c r="V556" s="348">
        <v>12.2447</v>
      </c>
      <c r="W556" s="348">
        <v>-0.90329999999999999</v>
      </c>
      <c r="X556" s="348" t="s">
        <v>428</v>
      </c>
      <c r="Y556" s="374"/>
      <c r="Z556" s="346"/>
      <c r="AA556" s="346"/>
      <c r="AB556" s="346"/>
      <c r="AC556" s="346"/>
      <c r="AD556" s="346"/>
      <c r="AE556" s="346"/>
      <c r="AF556" s="346"/>
      <c r="AG556" s="346"/>
      <c r="AH556" s="346"/>
      <c r="AI556" s="346"/>
      <c r="AJ556" s="346"/>
      <c r="AK556" s="346"/>
      <c r="AL556" s="346"/>
      <c r="AM556" s="346"/>
      <c r="AN556" s="346"/>
      <c r="AO556" s="374"/>
      <c r="AP556" s="348" t="s">
        <v>430</v>
      </c>
      <c r="AQ556" s="348" t="s">
        <v>430</v>
      </c>
      <c r="AR556" s="348" t="s">
        <v>430</v>
      </c>
      <c r="AS556" s="348" t="s">
        <v>430</v>
      </c>
      <c r="AT556" s="348">
        <v>24.28</v>
      </c>
      <c r="AU556" s="374"/>
      <c r="AV556" s="429"/>
      <c r="AW556" s="429"/>
      <c r="AX556" s="429"/>
      <c r="AY556" s="429"/>
      <c r="AZ556" s="429"/>
      <c r="BA556" s="372"/>
      <c r="BB556" s="375"/>
      <c r="BC556" s="375"/>
      <c r="BD556" s="375"/>
      <c r="BE556" s="375"/>
      <c r="BF556" s="374"/>
      <c r="BG556" s="372"/>
      <c r="BH556" s="372"/>
      <c r="BI556" s="375"/>
      <c r="BJ556" s="375"/>
      <c r="BK556" s="375"/>
      <c r="BL556" s="375"/>
      <c r="BM556" s="372"/>
      <c r="BN556" s="372"/>
      <c r="BO556" s="430"/>
    </row>
    <row r="557" spans="1:67" s="428" customFormat="1" x14ac:dyDescent="0.25">
      <c r="A557" s="345" t="s">
        <v>4458</v>
      </c>
      <c r="B557" s="372"/>
      <c r="C557" s="731"/>
      <c r="D557" s="372"/>
      <c r="E557" s="372"/>
      <c r="F557" s="372"/>
      <c r="G557" s="372"/>
      <c r="H557" s="374"/>
      <c r="I557" s="348" t="s">
        <v>430</v>
      </c>
      <c r="J557" s="348" t="s">
        <v>430</v>
      </c>
      <c r="K557" s="348" t="s">
        <v>430</v>
      </c>
      <c r="L557" s="348" t="s">
        <v>430</v>
      </c>
      <c r="M557" s="348" t="s">
        <v>430</v>
      </c>
      <c r="N557" s="350" t="s">
        <v>430</v>
      </c>
      <c r="O557" s="348" t="s">
        <v>430</v>
      </c>
      <c r="P557" s="348" t="s">
        <v>430</v>
      </c>
      <c r="Q557" s="348" t="s">
        <v>430</v>
      </c>
      <c r="R557" s="348" t="s">
        <v>430</v>
      </c>
      <c r="S557" s="348" t="s">
        <v>430</v>
      </c>
      <c r="T557" s="348" t="s">
        <v>430</v>
      </c>
      <c r="U557" s="348" t="s">
        <v>430</v>
      </c>
      <c r="V557" s="348" t="s">
        <v>430</v>
      </c>
      <c r="W557" s="348" t="s">
        <v>430</v>
      </c>
      <c r="X557" s="348" t="s">
        <v>430</v>
      </c>
      <c r="Y557" s="374"/>
      <c r="Z557" s="346"/>
      <c r="AA557" s="346"/>
      <c r="AB557" s="346"/>
      <c r="AC557" s="346"/>
      <c r="AD557" s="346"/>
      <c r="AE557" s="346"/>
      <c r="AF557" s="346"/>
      <c r="AG557" s="346"/>
      <c r="AH557" s="346"/>
      <c r="AI557" s="346"/>
      <c r="AJ557" s="346"/>
      <c r="AK557" s="346"/>
      <c r="AL557" s="346"/>
      <c r="AM557" s="346"/>
      <c r="AN557" s="346"/>
      <c r="AO557" s="374"/>
      <c r="AP557" s="348" t="s">
        <v>430</v>
      </c>
      <c r="AQ557" s="348" t="s">
        <v>430</v>
      </c>
      <c r="AR557" s="348" t="s">
        <v>430</v>
      </c>
      <c r="AS557" s="348" t="s">
        <v>430</v>
      </c>
      <c r="AT557" s="348" t="s">
        <v>430</v>
      </c>
      <c r="AU557" s="374"/>
      <c r="AV557" s="429"/>
      <c r="AW557" s="429"/>
      <c r="AX557" s="429"/>
      <c r="AY557" s="429"/>
      <c r="AZ557" s="429"/>
      <c r="BA557" s="372"/>
      <c r="BB557" s="375"/>
      <c r="BC557" s="375"/>
      <c r="BD557" s="375"/>
      <c r="BE557" s="375"/>
      <c r="BF557" s="374"/>
      <c r="BG557" s="372"/>
      <c r="BH557" s="372"/>
      <c r="BI557" s="375"/>
      <c r="BJ557" s="375"/>
      <c r="BK557" s="375"/>
      <c r="BL557" s="375"/>
      <c r="BM557" s="372"/>
      <c r="BN557" s="372"/>
      <c r="BO557" s="430"/>
    </row>
    <row r="558" spans="1:67" s="428" customFormat="1" x14ac:dyDescent="0.25">
      <c r="A558" s="345" t="s">
        <v>4459</v>
      </c>
      <c r="B558" s="372"/>
      <c r="C558" s="731"/>
      <c r="D558" s="372"/>
      <c r="E558" s="372"/>
      <c r="F558" s="372"/>
      <c r="G558" s="372"/>
      <c r="H558" s="374"/>
      <c r="I558" s="348" t="s">
        <v>430</v>
      </c>
      <c r="J558" s="348" t="s">
        <v>430</v>
      </c>
      <c r="K558" s="348" t="s">
        <v>430</v>
      </c>
      <c r="L558" s="348" t="s">
        <v>430</v>
      </c>
      <c r="M558" s="348" t="s">
        <v>430</v>
      </c>
      <c r="N558" s="350" t="s">
        <v>430</v>
      </c>
      <c r="O558" s="348" t="s">
        <v>430</v>
      </c>
      <c r="P558" s="348" t="s">
        <v>430</v>
      </c>
      <c r="Q558" s="348" t="s">
        <v>430</v>
      </c>
      <c r="R558" s="348" t="s">
        <v>430</v>
      </c>
      <c r="S558" s="348" t="s">
        <v>430</v>
      </c>
      <c r="T558" s="348" t="s">
        <v>430</v>
      </c>
      <c r="U558" s="348" t="s">
        <v>430</v>
      </c>
      <c r="V558" s="348" t="s">
        <v>430</v>
      </c>
      <c r="W558" s="348" t="s">
        <v>430</v>
      </c>
      <c r="X558" s="348" t="s">
        <v>430</v>
      </c>
      <c r="Y558" s="374"/>
      <c r="Z558" s="346"/>
      <c r="AA558" s="346"/>
      <c r="AB558" s="346"/>
      <c r="AC558" s="346"/>
      <c r="AD558" s="346"/>
      <c r="AE558" s="346"/>
      <c r="AF558" s="346"/>
      <c r="AG558" s="346"/>
      <c r="AH558" s="346"/>
      <c r="AI558" s="346"/>
      <c r="AJ558" s="346"/>
      <c r="AK558" s="346"/>
      <c r="AL558" s="346"/>
      <c r="AM558" s="346"/>
      <c r="AN558" s="346"/>
      <c r="AO558" s="374"/>
      <c r="AP558" s="348" t="s">
        <v>430</v>
      </c>
      <c r="AQ558" s="348" t="s">
        <v>430</v>
      </c>
      <c r="AR558" s="348" t="s">
        <v>430</v>
      </c>
      <c r="AS558" s="348" t="s">
        <v>430</v>
      </c>
      <c r="AT558" s="348" t="s">
        <v>430</v>
      </c>
      <c r="AU558" s="374"/>
      <c r="AV558" s="429"/>
      <c r="AW558" s="429"/>
      <c r="AX558" s="429"/>
      <c r="AY558" s="429"/>
      <c r="AZ558" s="429"/>
      <c r="BA558" s="372"/>
      <c r="BB558" s="375"/>
      <c r="BC558" s="375"/>
      <c r="BD558" s="375"/>
      <c r="BE558" s="375"/>
      <c r="BF558" s="374"/>
      <c r="BG558" s="372"/>
      <c r="BH558" s="372"/>
      <c r="BI558" s="375"/>
      <c r="BJ558" s="375"/>
      <c r="BK558" s="375"/>
      <c r="BL558" s="375"/>
      <c r="BM558" s="372"/>
      <c r="BN558" s="372"/>
      <c r="BO558" s="430"/>
    </row>
    <row r="559" spans="1:67" s="428" customFormat="1" x14ac:dyDescent="0.25">
      <c r="A559" s="345" t="s">
        <v>4460</v>
      </c>
      <c r="B559" s="372"/>
      <c r="C559" s="731"/>
      <c r="D559" s="372"/>
      <c r="E559" s="372"/>
      <c r="F559" s="372"/>
      <c r="G559" s="372"/>
      <c r="H559" s="374"/>
      <c r="I559" s="348" t="s">
        <v>430</v>
      </c>
      <c r="J559" s="348" t="s">
        <v>430</v>
      </c>
      <c r="K559" s="348" t="s">
        <v>430</v>
      </c>
      <c r="L559" s="348" t="s">
        <v>430</v>
      </c>
      <c r="M559" s="348" t="s">
        <v>430</v>
      </c>
      <c r="N559" s="350" t="s">
        <v>430</v>
      </c>
      <c r="O559" s="348" t="s">
        <v>430</v>
      </c>
      <c r="P559" s="348" t="s">
        <v>430</v>
      </c>
      <c r="Q559" s="348" t="s">
        <v>430</v>
      </c>
      <c r="R559" s="348" t="s">
        <v>430</v>
      </c>
      <c r="S559" s="348" t="s">
        <v>430</v>
      </c>
      <c r="T559" s="348" t="s">
        <v>430</v>
      </c>
      <c r="U559" s="348" t="s">
        <v>430</v>
      </c>
      <c r="V559" s="348" t="s">
        <v>430</v>
      </c>
      <c r="W559" s="348" t="s">
        <v>430</v>
      </c>
      <c r="X559" s="348" t="s">
        <v>430</v>
      </c>
      <c r="Y559" s="374"/>
      <c r="Z559" s="346"/>
      <c r="AA559" s="346"/>
      <c r="AB559" s="346"/>
      <c r="AC559" s="346"/>
      <c r="AD559" s="346"/>
      <c r="AE559" s="346"/>
      <c r="AF559" s="346"/>
      <c r="AG559" s="346"/>
      <c r="AH559" s="346"/>
      <c r="AI559" s="346"/>
      <c r="AJ559" s="346"/>
      <c r="AK559" s="346"/>
      <c r="AL559" s="346"/>
      <c r="AM559" s="346"/>
      <c r="AN559" s="346"/>
      <c r="AO559" s="374"/>
      <c r="AP559" s="348" t="s">
        <v>430</v>
      </c>
      <c r="AQ559" s="348" t="s">
        <v>430</v>
      </c>
      <c r="AR559" s="348" t="s">
        <v>430</v>
      </c>
      <c r="AS559" s="348" t="s">
        <v>430</v>
      </c>
      <c r="AT559" s="348" t="s">
        <v>430</v>
      </c>
      <c r="AU559" s="374"/>
      <c r="AV559" s="429"/>
      <c r="AW559" s="429"/>
      <c r="AX559" s="429"/>
      <c r="AY559" s="429"/>
      <c r="AZ559" s="429"/>
      <c r="BA559" s="372"/>
      <c r="BB559" s="375"/>
      <c r="BC559" s="375"/>
      <c r="BD559" s="375"/>
      <c r="BE559" s="375"/>
      <c r="BF559" s="374"/>
      <c r="BG559" s="372"/>
      <c r="BH559" s="372"/>
      <c r="BI559" s="375"/>
      <c r="BJ559" s="375"/>
      <c r="BK559" s="375"/>
      <c r="BL559" s="375"/>
      <c r="BM559" s="372"/>
      <c r="BN559" s="372"/>
      <c r="BO559" s="430"/>
    </row>
    <row r="560" spans="1:67" s="428" customFormat="1" x14ac:dyDescent="0.25">
      <c r="A560" s="345" t="s">
        <v>4461</v>
      </c>
      <c r="B560" s="372"/>
      <c r="C560" s="731"/>
      <c r="D560" s="372"/>
      <c r="E560" s="372"/>
      <c r="F560" s="372"/>
      <c r="G560" s="372"/>
      <c r="H560" s="374"/>
      <c r="I560" s="348" t="s">
        <v>430</v>
      </c>
      <c r="J560" s="348" t="s">
        <v>430</v>
      </c>
      <c r="K560" s="348" t="s">
        <v>430</v>
      </c>
      <c r="L560" s="348" t="s">
        <v>430</v>
      </c>
      <c r="M560" s="348" t="s">
        <v>430</v>
      </c>
      <c r="N560" s="350" t="s">
        <v>430</v>
      </c>
      <c r="O560" s="348" t="s">
        <v>430</v>
      </c>
      <c r="P560" s="348" t="s">
        <v>430</v>
      </c>
      <c r="Q560" s="348" t="s">
        <v>430</v>
      </c>
      <c r="R560" s="348" t="s">
        <v>430</v>
      </c>
      <c r="S560" s="348" t="s">
        <v>430</v>
      </c>
      <c r="T560" s="348" t="s">
        <v>430</v>
      </c>
      <c r="U560" s="348" t="s">
        <v>430</v>
      </c>
      <c r="V560" s="348" t="s">
        <v>430</v>
      </c>
      <c r="W560" s="348" t="s">
        <v>430</v>
      </c>
      <c r="X560" s="348" t="s">
        <v>430</v>
      </c>
      <c r="Y560" s="374"/>
      <c r="Z560" s="346"/>
      <c r="AA560" s="346"/>
      <c r="AB560" s="346"/>
      <c r="AC560" s="346"/>
      <c r="AD560" s="346"/>
      <c r="AE560" s="346"/>
      <c r="AF560" s="346"/>
      <c r="AG560" s="346"/>
      <c r="AH560" s="346"/>
      <c r="AI560" s="346"/>
      <c r="AJ560" s="346"/>
      <c r="AK560" s="346"/>
      <c r="AL560" s="346"/>
      <c r="AM560" s="346"/>
      <c r="AN560" s="346"/>
      <c r="AO560" s="374"/>
      <c r="AP560" s="348" t="s">
        <v>430</v>
      </c>
      <c r="AQ560" s="348" t="s">
        <v>430</v>
      </c>
      <c r="AR560" s="348" t="s">
        <v>430</v>
      </c>
      <c r="AS560" s="348" t="s">
        <v>430</v>
      </c>
      <c r="AT560" s="348" t="s">
        <v>430</v>
      </c>
      <c r="AU560" s="374"/>
      <c r="AV560" s="429"/>
      <c r="AW560" s="429"/>
      <c r="AX560" s="429"/>
      <c r="AY560" s="429"/>
      <c r="AZ560" s="429"/>
      <c r="BA560" s="372"/>
      <c r="BB560" s="375"/>
      <c r="BC560" s="375"/>
      <c r="BD560" s="375"/>
      <c r="BE560" s="375"/>
      <c r="BF560" s="374"/>
      <c r="BG560" s="372"/>
      <c r="BH560" s="372"/>
      <c r="BI560" s="375"/>
      <c r="BJ560" s="375"/>
      <c r="BK560" s="375"/>
      <c r="BL560" s="375"/>
      <c r="BM560" s="372"/>
      <c r="BN560" s="372"/>
      <c r="BO560" s="430"/>
    </row>
    <row r="561" spans="1:67" s="428" customFormat="1" x14ac:dyDescent="0.25">
      <c r="A561" s="345" t="s">
        <v>2544</v>
      </c>
      <c r="B561" s="372"/>
      <c r="C561" s="731"/>
      <c r="D561" s="372"/>
      <c r="E561" s="372"/>
      <c r="F561" s="372"/>
      <c r="G561" s="372"/>
      <c r="H561" s="374"/>
      <c r="I561" s="348">
        <v>0.12939999999999999</v>
      </c>
      <c r="J561" s="348">
        <v>-0.22770000000000001</v>
      </c>
      <c r="K561" s="348">
        <v>-1.8241000000000001</v>
      </c>
      <c r="L561" s="348">
        <v>-0.43569999999999998</v>
      </c>
      <c r="M561" s="348">
        <v>-3.8136999999999999</v>
      </c>
      <c r="N561" s="350">
        <v>9.9390000000000001</v>
      </c>
      <c r="O561" s="348">
        <v>1.1184000000000001</v>
      </c>
      <c r="P561" s="348">
        <v>21.194500000000001</v>
      </c>
      <c r="Q561" s="348">
        <v>25.0215</v>
      </c>
      <c r="R561" s="348">
        <v>14.0115</v>
      </c>
      <c r="S561" s="348">
        <v>-1.5302</v>
      </c>
      <c r="T561" s="348">
        <v>4.8601999999999999</v>
      </c>
      <c r="U561" s="348">
        <v>0.65310000000000001</v>
      </c>
      <c r="V561" s="348">
        <v>5.4969999999999999</v>
      </c>
      <c r="W561" s="348">
        <v>-0.58360000000000001</v>
      </c>
      <c r="X561" s="348">
        <v>-2.7042999999999999</v>
      </c>
      <c r="Y561" s="374"/>
      <c r="Z561" s="346"/>
      <c r="AA561" s="346"/>
      <c r="AB561" s="346"/>
      <c r="AC561" s="346"/>
      <c r="AD561" s="346"/>
      <c r="AE561" s="346"/>
      <c r="AF561" s="346"/>
      <c r="AG561" s="346"/>
      <c r="AH561" s="346"/>
      <c r="AI561" s="346"/>
      <c r="AJ561" s="346"/>
      <c r="AK561" s="346"/>
      <c r="AL561" s="346"/>
      <c r="AM561" s="346"/>
      <c r="AN561" s="346"/>
      <c r="AO561" s="374"/>
      <c r="AP561" s="348">
        <v>19.27</v>
      </c>
      <c r="AQ561" s="348">
        <v>24.99</v>
      </c>
      <c r="AR561" s="348">
        <v>20.75</v>
      </c>
      <c r="AS561" s="348">
        <v>7.95</v>
      </c>
      <c r="AT561" s="348">
        <v>-1.8</v>
      </c>
      <c r="AU561" s="374"/>
      <c r="AV561" s="429"/>
      <c r="AW561" s="429"/>
      <c r="AX561" s="429"/>
      <c r="AY561" s="429"/>
      <c r="AZ561" s="429"/>
      <c r="BA561" s="372"/>
      <c r="BB561" s="375"/>
      <c r="BC561" s="375"/>
      <c r="BD561" s="375"/>
      <c r="BE561" s="375"/>
      <c r="BF561" s="374"/>
      <c r="BG561" s="372"/>
      <c r="BH561" s="372"/>
      <c r="BI561" s="375"/>
      <c r="BJ561" s="375"/>
      <c r="BK561" s="375"/>
      <c r="BL561" s="375"/>
      <c r="BM561" s="372"/>
      <c r="BN561" s="372"/>
      <c r="BO561" s="430"/>
    </row>
    <row r="562" spans="1:67" s="428" customFormat="1" x14ac:dyDescent="0.25">
      <c r="A562" s="345" t="s">
        <v>2545</v>
      </c>
      <c r="B562" s="372"/>
      <c r="C562" s="731"/>
      <c r="D562" s="372"/>
      <c r="E562" s="372"/>
      <c r="F562" s="372"/>
      <c r="G562" s="372"/>
      <c r="H562" s="374"/>
      <c r="I562" s="348" t="s">
        <v>430</v>
      </c>
      <c r="J562" s="348" t="s">
        <v>430</v>
      </c>
      <c r="K562" s="348" t="s">
        <v>430</v>
      </c>
      <c r="L562" s="348" t="s">
        <v>430</v>
      </c>
      <c r="M562" s="348" t="s">
        <v>430</v>
      </c>
      <c r="N562" s="350" t="s">
        <v>430</v>
      </c>
      <c r="O562" s="348" t="s">
        <v>430</v>
      </c>
      <c r="P562" s="348" t="s">
        <v>430</v>
      </c>
      <c r="Q562" s="348" t="s">
        <v>430</v>
      </c>
      <c r="R562" s="348" t="s">
        <v>430</v>
      </c>
      <c r="S562" s="348" t="s">
        <v>430</v>
      </c>
      <c r="T562" s="348" t="s">
        <v>430</v>
      </c>
      <c r="U562" s="348" t="s">
        <v>430</v>
      </c>
      <c r="V562" s="348" t="s">
        <v>430</v>
      </c>
      <c r="W562" s="348" t="s">
        <v>430</v>
      </c>
      <c r="X562" s="348" t="s">
        <v>430</v>
      </c>
      <c r="Y562" s="374"/>
      <c r="Z562" s="346"/>
      <c r="AA562" s="346"/>
      <c r="AB562" s="346"/>
      <c r="AC562" s="346"/>
      <c r="AD562" s="346"/>
      <c r="AE562" s="346"/>
      <c r="AF562" s="346"/>
      <c r="AG562" s="346"/>
      <c r="AH562" s="346"/>
      <c r="AI562" s="346"/>
      <c r="AJ562" s="346"/>
      <c r="AK562" s="346"/>
      <c r="AL562" s="346"/>
      <c r="AM562" s="346"/>
      <c r="AN562" s="346"/>
      <c r="AO562" s="374"/>
      <c r="AP562" s="348" t="s">
        <v>430</v>
      </c>
      <c r="AQ562" s="348" t="s">
        <v>430</v>
      </c>
      <c r="AR562" s="348" t="s">
        <v>430</v>
      </c>
      <c r="AS562" s="348" t="s">
        <v>430</v>
      </c>
      <c r="AT562" s="348" t="s">
        <v>430</v>
      </c>
      <c r="AU562" s="374"/>
      <c r="AV562" s="429"/>
      <c r="AW562" s="429"/>
      <c r="AX562" s="429"/>
      <c r="AY562" s="429"/>
      <c r="AZ562" s="429"/>
      <c r="BA562" s="372"/>
      <c r="BB562" s="375"/>
      <c r="BC562" s="375"/>
      <c r="BD562" s="375"/>
      <c r="BE562" s="375"/>
      <c r="BF562" s="374"/>
      <c r="BG562" s="372"/>
      <c r="BH562" s="372"/>
      <c r="BI562" s="375"/>
      <c r="BJ562" s="375"/>
      <c r="BK562" s="375"/>
      <c r="BL562" s="375"/>
      <c r="BM562" s="372"/>
      <c r="BN562" s="372"/>
      <c r="BO562" s="430"/>
    </row>
    <row r="563" spans="1:67" s="428" customFormat="1" x14ac:dyDescent="0.25">
      <c r="A563" s="345" t="s">
        <v>4462</v>
      </c>
      <c r="B563" s="372"/>
      <c r="C563" s="731"/>
      <c r="D563" s="372"/>
      <c r="E563" s="372"/>
      <c r="F563" s="372"/>
      <c r="G563" s="372"/>
      <c r="H563" s="374"/>
      <c r="I563" s="348" t="s">
        <v>430</v>
      </c>
      <c r="J563" s="348" t="s">
        <v>430</v>
      </c>
      <c r="K563" s="348" t="s">
        <v>430</v>
      </c>
      <c r="L563" s="348" t="s">
        <v>430</v>
      </c>
      <c r="M563" s="348" t="s">
        <v>430</v>
      </c>
      <c r="N563" s="350" t="s">
        <v>430</v>
      </c>
      <c r="O563" s="348" t="s">
        <v>430</v>
      </c>
      <c r="P563" s="348" t="s">
        <v>430</v>
      </c>
      <c r="Q563" s="348" t="s">
        <v>430</v>
      </c>
      <c r="R563" s="348" t="s">
        <v>430</v>
      </c>
      <c r="S563" s="348" t="s">
        <v>430</v>
      </c>
      <c r="T563" s="348" t="s">
        <v>430</v>
      </c>
      <c r="U563" s="348" t="s">
        <v>430</v>
      </c>
      <c r="V563" s="348" t="s">
        <v>430</v>
      </c>
      <c r="W563" s="348" t="s">
        <v>430</v>
      </c>
      <c r="X563" s="348" t="s">
        <v>430</v>
      </c>
      <c r="Y563" s="374"/>
      <c r="Z563" s="346"/>
      <c r="AA563" s="346"/>
      <c r="AB563" s="346"/>
      <c r="AC563" s="346"/>
      <c r="AD563" s="346"/>
      <c r="AE563" s="346"/>
      <c r="AF563" s="346"/>
      <c r="AG563" s="346"/>
      <c r="AH563" s="346"/>
      <c r="AI563" s="346"/>
      <c r="AJ563" s="346"/>
      <c r="AK563" s="346"/>
      <c r="AL563" s="346"/>
      <c r="AM563" s="346"/>
      <c r="AN563" s="346"/>
      <c r="AO563" s="374"/>
      <c r="AP563" s="348" t="s">
        <v>430</v>
      </c>
      <c r="AQ563" s="348" t="s">
        <v>430</v>
      </c>
      <c r="AR563" s="348" t="s">
        <v>430</v>
      </c>
      <c r="AS563" s="348" t="s">
        <v>430</v>
      </c>
      <c r="AT563" s="348" t="s">
        <v>430</v>
      </c>
      <c r="AU563" s="374"/>
      <c r="AV563" s="429"/>
      <c r="AW563" s="429"/>
      <c r="AX563" s="429"/>
      <c r="AY563" s="429"/>
      <c r="AZ563" s="429"/>
      <c r="BA563" s="372"/>
      <c r="BB563" s="375"/>
      <c r="BC563" s="375"/>
      <c r="BD563" s="375"/>
      <c r="BE563" s="375"/>
      <c r="BF563" s="374"/>
      <c r="BG563" s="372"/>
      <c r="BH563" s="372"/>
      <c r="BI563" s="375"/>
      <c r="BJ563" s="375"/>
      <c r="BK563" s="375"/>
      <c r="BL563" s="375"/>
      <c r="BM563" s="372"/>
      <c r="BN563" s="372"/>
      <c r="BO563" s="430"/>
    </row>
    <row r="564" spans="1:67" s="428" customFormat="1" x14ac:dyDescent="0.25">
      <c r="A564" s="345" t="s">
        <v>4463</v>
      </c>
      <c r="B564" s="372"/>
      <c r="C564" s="731"/>
      <c r="D564" s="372"/>
      <c r="E564" s="372"/>
      <c r="F564" s="372"/>
      <c r="G564" s="372"/>
      <c r="H564" s="374"/>
      <c r="I564" s="348">
        <v>-3.2899999999999999E-2</v>
      </c>
      <c r="J564" s="348">
        <v>-9.1399999999999995E-2</v>
      </c>
      <c r="K564" s="348">
        <v>-3.2210999999999999</v>
      </c>
      <c r="L564" s="348">
        <v>3.0663999999999998</v>
      </c>
      <c r="M564" s="348">
        <v>5.3281999999999998</v>
      </c>
      <c r="N564" s="350">
        <v>8.9426000000000005</v>
      </c>
      <c r="O564" s="348" t="s">
        <v>430</v>
      </c>
      <c r="P564" s="348" t="s">
        <v>430</v>
      </c>
      <c r="Q564" s="348" t="s">
        <v>430</v>
      </c>
      <c r="R564" s="348" t="s">
        <v>430</v>
      </c>
      <c r="S564" s="348">
        <v>2.0099999999999998</v>
      </c>
      <c r="T564" s="348">
        <v>14.231400000000001</v>
      </c>
      <c r="U564" s="348">
        <v>4.3762999999999996</v>
      </c>
      <c r="V564" s="348">
        <v>10.3657</v>
      </c>
      <c r="W564" s="348">
        <v>-1.1605000000000001</v>
      </c>
      <c r="X564" s="348" t="s">
        <v>428</v>
      </c>
      <c r="Y564" s="374"/>
      <c r="Z564" s="346"/>
      <c r="AA564" s="346"/>
      <c r="AB564" s="346"/>
      <c r="AC564" s="346"/>
      <c r="AD564" s="346"/>
      <c r="AE564" s="346"/>
      <c r="AF564" s="346"/>
      <c r="AG564" s="346"/>
      <c r="AH564" s="346"/>
      <c r="AI564" s="346"/>
      <c r="AJ564" s="346"/>
      <c r="AK564" s="346"/>
      <c r="AL564" s="346"/>
      <c r="AM564" s="346"/>
      <c r="AN564" s="346"/>
      <c r="AO564" s="374"/>
      <c r="AP564" s="348" t="s">
        <v>430</v>
      </c>
      <c r="AQ564" s="348" t="s">
        <v>430</v>
      </c>
      <c r="AR564" s="348" t="s">
        <v>430</v>
      </c>
      <c r="AS564" s="348" t="s">
        <v>430</v>
      </c>
      <c r="AT564" s="348">
        <v>7.86</v>
      </c>
      <c r="AU564" s="374"/>
      <c r="AV564" s="429"/>
      <c r="AW564" s="429"/>
      <c r="AX564" s="429"/>
      <c r="AY564" s="429"/>
      <c r="AZ564" s="429"/>
      <c r="BA564" s="372"/>
      <c r="BB564" s="375"/>
      <c r="BC564" s="375"/>
      <c r="BD564" s="375"/>
      <c r="BE564" s="375"/>
      <c r="BF564" s="374"/>
      <c r="BG564" s="372"/>
      <c r="BH564" s="372"/>
      <c r="BI564" s="375"/>
      <c r="BJ564" s="375"/>
      <c r="BK564" s="375"/>
      <c r="BL564" s="375"/>
      <c r="BM564" s="372"/>
      <c r="BN564" s="372"/>
      <c r="BO564" s="430"/>
    </row>
    <row r="565" spans="1:67" s="428" customFormat="1" x14ac:dyDescent="0.25">
      <c r="A565" s="345" t="s">
        <v>4464</v>
      </c>
      <c r="B565" s="372"/>
      <c r="C565" s="731"/>
      <c r="D565" s="372"/>
      <c r="E565" s="372"/>
      <c r="F565" s="372"/>
      <c r="G565" s="372"/>
      <c r="H565" s="374"/>
      <c r="I565" s="348">
        <v>0.18509999999999999</v>
      </c>
      <c r="J565" s="348">
        <v>-1.6417999999999999</v>
      </c>
      <c r="K565" s="348">
        <v>-4.6089000000000002</v>
      </c>
      <c r="L565" s="348">
        <v>1.8285</v>
      </c>
      <c r="M565" s="348">
        <v>-3.4386999999999999</v>
      </c>
      <c r="N565" s="350">
        <v>-7.0330000000000004</v>
      </c>
      <c r="O565" s="348">
        <v>-3.2936000000000001</v>
      </c>
      <c r="P565" s="348">
        <v>5.2000999999999999</v>
      </c>
      <c r="Q565" s="348">
        <v>6.4172000000000002</v>
      </c>
      <c r="R565" s="348">
        <v>11.3447</v>
      </c>
      <c r="S565" s="348">
        <v>-1.7673000000000001</v>
      </c>
      <c r="T565" s="348">
        <v>4.9607999999999999</v>
      </c>
      <c r="U565" s="348">
        <v>-11.323399999999999</v>
      </c>
      <c r="V565" s="348">
        <v>-5.6923000000000004</v>
      </c>
      <c r="W565" s="348">
        <v>-2.6520999999999999</v>
      </c>
      <c r="X565" s="348">
        <v>0.31680000000000003</v>
      </c>
      <c r="Y565" s="374"/>
      <c r="Z565" s="346"/>
      <c r="AA565" s="346"/>
      <c r="AB565" s="346"/>
      <c r="AC565" s="346"/>
      <c r="AD565" s="346"/>
      <c r="AE565" s="346"/>
      <c r="AF565" s="346"/>
      <c r="AG565" s="346"/>
      <c r="AH565" s="346"/>
      <c r="AI565" s="346"/>
      <c r="AJ565" s="346"/>
      <c r="AK565" s="346"/>
      <c r="AL565" s="346"/>
      <c r="AM565" s="346"/>
      <c r="AN565" s="346"/>
      <c r="AO565" s="374"/>
      <c r="AP565" s="348">
        <v>10.28</v>
      </c>
      <c r="AQ565" s="348">
        <v>8.52</v>
      </c>
      <c r="AR565" s="348">
        <v>4.59</v>
      </c>
      <c r="AS565" s="348">
        <v>-0.89</v>
      </c>
      <c r="AT565" s="348">
        <v>-10.89</v>
      </c>
      <c r="AU565" s="374"/>
      <c r="AV565" s="429"/>
      <c r="AW565" s="429"/>
      <c r="AX565" s="429"/>
      <c r="AY565" s="429"/>
      <c r="AZ565" s="429"/>
      <c r="BA565" s="372"/>
      <c r="BB565" s="375"/>
      <c r="BC565" s="375"/>
      <c r="BD565" s="375"/>
      <c r="BE565" s="375"/>
      <c r="BF565" s="374"/>
      <c r="BG565" s="372"/>
      <c r="BH565" s="372"/>
      <c r="BI565" s="375"/>
      <c r="BJ565" s="375"/>
      <c r="BK565" s="375"/>
      <c r="BL565" s="375"/>
      <c r="BM565" s="372"/>
      <c r="BN565" s="372"/>
      <c r="BO565" s="430"/>
    </row>
    <row r="566" spans="1:67" s="428" customFormat="1" x14ac:dyDescent="0.25">
      <c r="A566" s="345" t="s">
        <v>4465</v>
      </c>
      <c r="B566" s="372"/>
      <c r="C566" s="731"/>
      <c r="D566" s="372"/>
      <c r="E566" s="372"/>
      <c r="F566" s="372"/>
      <c r="G566" s="372"/>
      <c r="H566" s="374"/>
      <c r="I566" s="348" t="s">
        <v>430</v>
      </c>
      <c r="J566" s="348" t="s">
        <v>430</v>
      </c>
      <c r="K566" s="348" t="s">
        <v>430</v>
      </c>
      <c r="L566" s="348" t="s">
        <v>430</v>
      </c>
      <c r="M566" s="348" t="s">
        <v>430</v>
      </c>
      <c r="N566" s="350" t="s">
        <v>430</v>
      </c>
      <c r="O566" s="348" t="s">
        <v>430</v>
      </c>
      <c r="P566" s="348" t="s">
        <v>430</v>
      </c>
      <c r="Q566" s="348" t="s">
        <v>430</v>
      </c>
      <c r="R566" s="348" t="s">
        <v>430</v>
      </c>
      <c r="S566" s="348" t="s">
        <v>430</v>
      </c>
      <c r="T566" s="348" t="s">
        <v>430</v>
      </c>
      <c r="U566" s="348" t="s">
        <v>430</v>
      </c>
      <c r="V566" s="348" t="s">
        <v>430</v>
      </c>
      <c r="W566" s="348" t="s">
        <v>430</v>
      </c>
      <c r="X566" s="348" t="s">
        <v>430</v>
      </c>
      <c r="Y566" s="374"/>
      <c r="Z566" s="346"/>
      <c r="AA566" s="346"/>
      <c r="AB566" s="346"/>
      <c r="AC566" s="346"/>
      <c r="AD566" s="346"/>
      <c r="AE566" s="346"/>
      <c r="AF566" s="346"/>
      <c r="AG566" s="346"/>
      <c r="AH566" s="346"/>
      <c r="AI566" s="346"/>
      <c r="AJ566" s="346"/>
      <c r="AK566" s="346"/>
      <c r="AL566" s="346"/>
      <c r="AM566" s="346"/>
      <c r="AN566" s="346"/>
      <c r="AO566" s="374"/>
      <c r="AP566" s="348" t="s">
        <v>430</v>
      </c>
      <c r="AQ566" s="348" t="s">
        <v>430</v>
      </c>
      <c r="AR566" s="348" t="s">
        <v>430</v>
      </c>
      <c r="AS566" s="348" t="s">
        <v>430</v>
      </c>
      <c r="AT566" s="348" t="s">
        <v>430</v>
      </c>
      <c r="AU566" s="374"/>
      <c r="AV566" s="429"/>
      <c r="AW566" s="429"/>
      <c r="AX566" s="429"/>
      <c r="AY566" s="429"/>
      <c r="AZ566" s="429"/>
      <c r="BA566" s="372"/>
      <c r="BB566" s="375"/>
      <c r="BC566" s="375"/>
      <c r="BD566" s="375"/>
      <c r="BE566" s="375"/>
      <c r="BF566" s="374"/>
      <c r="BG566" s="372"/>
      <c r="BH566" s="372"/>
      <c r="BI566" s="375"/>
      <c r="BJ566" s="375"/>
      <c r="BK566" s="375"/>
      <c r="BL566" s="375"/>
      <c r="BM566" s="372"/>
      <c r="BN566" s="372"/>
      <c r="BO566" s="430"/>
    </row>
    <row r="567" spans="1:67" s="428" customFormat="1" x14ac:dyDescent="0.25">
      <c r="A567" s="345" t="s">
        <v>4466</v>
      </c>
      <c r="B567" s="372"/>
      <c r="C567" s="731"/>
      <c r="D567" s="372"/>
      <c r="E567" s="372"/>
      <c r="F567" s="372"/>
      <c r="G567" s="372"/>
      <c r="H567" s="374"/>
      <c r="I567" s="348" t="s">
        <v>430</v>
      </c>
      <c r="J567" s="348" t="s">
        <v>430</v>
      </c>
      <c r="K567" s="348" t="s">
        <v>430</v>
      </c>
      <c r="L567" s="348" t="s">
        <v>430</v>
      </c>
      <c r="M567" s="348" t="s">
        <v>430</v>
      </c>
      <c r="N567" s="350" t="s">
        <v>430</v>
      </c>
      <c r="O567" s="348" t="s">
        <v>430</v>
      </c>
      <c r="P567" s="348" t="s">
        <v>430</v>
      </c>
      <c r="Q567" s="348" t="s">
        <v>430</v>
      </c>
      <c r="R567" s="348" t="s">
        <v>430</v>
      </c>
      <c r="S567" s="348" t="s">
        <v>430</v>
      </c>
      <c r="T567" s="348" t="s">
        <v>430</v>
      </c>
      <c r="U567" s="348" t="s">
        <v>430</v>
      </c>
      <c r="V567" s="348" t="s">
        <v>430</v>
      </c>
      <c r="W567" s="348" t="s">
        <v>430</v>
      </c>
      <c r="X567" s="348" t="s">
        <v>430</v>
      </c>
      <c r="Y567" s="374"/>
      <c r="Z567" s="346"/>
      <c r="AA567" s="346"/>
      <c r="AB567" s="346"/>
      <c r="AC567" s="346"/>
      <c r="AD567" s="346"/>
      <c r="AE567" s="346"/>
      <c r="AF567" s="346"/>
      <c r="AG567" s="346"/>
      <c r="AH567" s="346"/>
      <c r="AI567" s="346"/>
      <c r="AJ567" s="346"/>
      <c r="AK567" s="346"/>
      <c r="AL567" s="346"/>
      <c r="AM567" s="346"/>
      <c r="AN567" s="346"/>
      <c r="AO567" s="374"/>
      <c r="AP567" s="348" t="s">
        <v>430</v>
      </c>
      <c r="AQ567" s="348" t="s">
        <v>430</v>
      </c>
      <c r="AR567" s="348" t="s">
        <v>430</v>
      </c>
      <c r="AS567" s="348" t="s">
        <v>430</v>
      </c>
      <c r="AT567" s="348" t="s">
        <v>430</v>
      </c>
      <c r="AU567" s="374"/>
      <c r="AV567" s="429"/>
      <c r="AW567" s="429"/>
      <c r="AX567" s="429"/>
      <c r="AY567" s="429"/>
      <c r="AZ567" s="429"/>
      <c r="BA567" s="372"/>
      <c r="BB567" s="375"/>
      <c r="BC567" s="375"/>
      <c r="BD567" s="375"/>
      <c r="BE567" s="375"/>
      <c r="BF567" s="374"/>
      <c r="BG567" s="372"/>
      <c r="BH567" s="372"/>
      <c r="BI567" s="375"/>
      <c r="BJ567" s="375"/>
      <c r="BK567" s="375"/>
      <c r="BL567" s="375"/>
      <c r="BM567" s="372"/>
      <c r="BN567" s="372"/>
      <c r="BO567" s="430"/>
    </row>
    <row r="568" spans="1:67" s="428" customFormat="1" x14ac:dyDescent="0.25">
      <c r="A568" s="345" t="s">
        <v>4467</v>
      </c>
      <c r="B568" s="372"/>
      <c r="C568" s="731"/>
      <c r="D568" s="372"/>
      <c r="E568" s="372"/>
      <c r="F568" s="372"/>
      <c r="G568" s="372"/>
      <c r="H568" s="374"/>
      <c r="I568" s="348" t="s">
        <v>430</v>
      </c>
      <c r="J568" s="348" t="s">
        <v>430</v>
      </c>
      <c r="K568" s="348" t="s">
        <v>430</v>
      </c>
      <c r="L568" s="348" t="s">
        <v>430</v>
      </c>
      <c r="M568" s="348" t="s">
        <v>430</v>
      </c>
      <c r="N568" s="350" t="s">
        <v>430</v>
      </c>
      <c r="O568" s="348" t="s">
        <v>430</v>
      </c>
      <c r="P568" s="348" t="s">
        <v>430</v>
      </c>
      <c r="Q568" s="348" t="s">
        <v>430</v>
      </c>
      <c r="R568" s="348" t="s">
        <v>430</v>
      </c>
      <c r="S568" s="348" t="s">
        <v>430</v>
      </c>
      <c r="T568" s="348" t="s">
        <v>430</v>
      </c>
      <c r="U568" s="348" t="s">
        <v>430</v>
      </c>
      <c r="V568" s="348" t="s">
        <v>430</v>
      </c>
      <c r="W568" s="348" t="s">
        <v>430</v>
      </c>
      <c r="X568" s="348" t="s">
        <v>430</v>
      </c>
      <c r="Y568" s="374"/>
      <c r="Z568" s="346"/>
      <c r="AA568" s="346"/>
      <c r="AB568" s="346"/>
      <c r="AC568" s="346"/>
      <c r="AD568" s="346"/>
      <c r="AE568" s="346"/>
      <c r="AF568" s="346"/>
      <c r="AG568" s="346"/>
      <c r="AH568" s="346"/>
      <c r="AI568" s="346"/>
      <c r="AJ568" s="346"/>
      <c r="AK568" s="346"/>
      <c r="AL568" s="346"/>
      <c r="AM568" s="346"/>
      <c r="AN568" s="346"/>
      <c r="AO568" s="374"/>
      <c r="AP568" s="348" t="s">
        <v>430</v>
      </c>
      <c r="AQ568" s="348" t="s">
        <v>430</v>
      </c>
      <c r="AR568" s="348" t="s">
        <v>430</v>
      </c>
      <c r="AS568" s="348" t="s">
        <v>430</v>
      </c>
      <c r="AT568" s="348" t="s">
        <v>430</v>
      </c>
      <c r="AU568" s="374"/>
      <c r="AV568" s="429"/>
      <c r="AW568" s="429"/>
      <c r="AX568" s="429"/>
      <c r="AY568" s="429"/>
      <c r="AZ568" s="429"/>
      <c r="BA568" s="372"/>
      <c r="BB568" s="375"/>
      <c r="BC568" s="375"/>
      <c r="BD568" s="375"/>
      <c r="BE568" s="375"/>
      <c r="BF568" s="374"/>
      <c r="BG568" s="372"/>
      <c r="BH568" s="372"/>
      <c r="BI568" s="375"/>
      <c r="BJ568" s="375"/>
      <c r="BK568" s="375"/>
      <c r="BL568" s="375"/>
      <c r="BM568" s="372"/>
      <c r="BN568" s="372"/>
      <c r="BO568" s="430"/>
    </row>
    <row r="569" spans="1:67" s="428" customFormat="1" x14ac:dyDescent="0.25">
      <c r="A569" s="345" t="s">
        <v>4468</v>
      </c>
      <c r="B569" s="372"/>
      <c r="C569" s="731"/>
      <c r="D569" s="372"/>
      <c r="E569" s="372"/>
      <c r="F569" s="372"/>
      <c r="G569" s="372"/>
      <c r="H569" s="374"/>
      <c r="I569" s="348" t="s">
        <v>430</v>
      </c>
      <c r="J569" s="348" t="s">
        <v>430</v>
      </c>
      <c r="K569" s="348" t="s">
        <v>430</v>
      </c>
      <c r="L569" s="348" t="s">
        <v>430</v>
      </c>
      <c r="M569" s="348" t="s">
        <v>430</v>
      </c>
      <c r="N569" s="350" t="s">
        <v>430</v>
      </c>
      <c r="O569" s="348" t="s">
        <v>430</v>
      </c>
      <c r="P569" s="348" t="s">
        <v>430</v>
      </c>
      <c r="Q569" s="348" t="s">
        <v>430</v>
      </c>
      <c r="R569" s="348" t="s">
        <v>430</v>
      </c>
      <c r="S569" s="348" t="s">
        <v>430</v>
      </c>
      <c r="T569" s="348" t="s">
        <v>430</v>
      </c>
      <c r="U569" s="348" t="s">
        <v>430</v>
      </c>
      <c r="V569" s="348" t="s">
        <v>430</v>
      </c>
      <c r="W569" s="348" t="s">
        <v>430</v>
      </c>
      <c r="X569" s="348" t="s">
        <v>430</v>
      </c>
      <c r="Y569" s="374"/>
      <c r="Z569" s="346"/>
      <c r="AA569" s="346"/>
      <c r="AB569" s="346"/>
      <c r="AC569" s="346"/>
      <c r="AD569" s="346"/>
      <c r="AE569" s="346"/>
      <c r="AF569" s="346"/>
      <c r="AG569" s="346"/>
      <c r="AH569" s="346"/>
      <c r="AI569" s="346"/>
      <c r="AJ569" s="346"/>
      <c r="AK569" s="346"/>
      <c r="AL569" s="346"/>
      <c r="AM569" s="346"/>
      <c r="AN569" s="346"/>
      <c r="AO569" s="374"/>
      <c r="AP569" s="348" t="s">
        <v>430</v>
      </c>
      <c r="AQ569" s="348" t="s">
        <v>430</v>
      </c>
      <c r="AR569" s="348" t="s">
        <v>430</v>
      </c>
      <c r="AS569" s="348" t="s">
        <v>430</v>
      </c>
      <c r="AT569" s="348" t="s">
        <v>430</v>
      </c>
      <c r="AU569" s="374"/>
      <c r="AV569" s="429"/>
      <c r="AW569" s="429"/>
      <c r="AX569" s="429"/>
      <c r="AY569" s="429"/>
      <c r="AZ569" s="429"/>
      <c r="BA569" s="372"/>
      <c r="BB569" s="375"/>
      <c r="BC569" s="375"/>
      <c r="BD569" s="375"/>
      <c r="BE569" s="375"/>
      <c r="BF569" s="374"/>
      <c r="BG569" s="372"/>
      <c r="BH569" s="372"/>
      <c r="BI569" s="375"/>
      <c r="BJ569" s="375"/>
      <c r="BK569" s="375"/>
      <c r="BL569" s="375"/>
      <c r="BM569" s="372"/>
      <c r="BN569" s="372"/>
      <c r="BO569" s="430"/>
    </row>
    <row r="570" spans="1:67" s="428" customFormat="1" x14ac:dyDescent="0.25">
      <c r="A570" s="345" t="s">
        <v>4469</v>
      </c>
      <c r="B570" s="372"/>
      <c r="C570" s="731"/>
      <c r="D570" s="372"/>
      <c r="E570" s="372"/>
      <c r="F570" s="372"/>
      <c r="G570" s="372"/>
      <c r="H570" s="374"/>
      <c r="I570" s="348">
        <v>1.11E-2</v>
      </c>
      <c r="J570" s="348">
        <v>-2.1903999999999999</v>
      </c>
      <c r="K570" s="348">
        <v>-5.7117000000000004</v>
      </c>
      <c r="L570" s="348">
        <v>1.8494999999999999</v>
      </c>
      <c r="M570" s="348">
        <v>-0.54220000000000002</v>
      </c>
      <c r="N570" s="350">
        <v>-4.5303000000000004</v>
      </c>
      <c r="O570" s="348">
        <v>-2.218</v>
      </c>
      <c r="P570" s="348">
        <v>9.9839000000000002</v>
      </c>
      <c r="Q570" s="348">
        <v>9.2407000000000004</v>
      </c>
      <c r="R570" s="348">
        <v>12.528600000000001</v>
      </c>
      <c r="S570" s="348">
        <v>-0.52690000000000003</v>
      </c>
      <c r="T570" s="348">
        <v>7.3939000000000004</v>
      </c>
      <c r="U570" s="348">
        <v>-6.8038999999999996</v>
      </c>
      <c r="V570" s="348">
        <v>-1.0291999999999999</v>
      </c>
      <c r="W570" s="348">
        <v>-3.5131000000000001</v>
      </c>
      <c r="X570" s="348">
        <v>3.0356000000000001</v>
      </c>
      <c r="Y570" s="374"/>
      <c r="Z570" s="346"/>
      <c r="AA570" s="346"/>
      <c r="AB570" s="346"/>
      <c r="AC570" s="346"/>
      <c r="AD570" s="346"/>
      <c r="AE570" s="346"/>
      <c r="AF570" s="346"/>
      <c r="AG570" s="346"/>
      <c r="AH570" s="346"/>
      <c r="AI570" s="346"/>
      <c r="AJ570" s="346"/>
      <c r="AK570" s="346"/>
      <c r="AL570" s="346"/>
      <c r="AM570" s="346"/>
      <c r="AN570" s="346"/>
      <c r="AO570" s="374"/>
      <c r="AP570" s="348">
        <v>12.56</v>
      </c>
      <c r="AQ570" s="348">
        <v>11.88</v>
      </c>
      <c r="AR570" s="348">
        <v>8.81</v>
      </c>
      <c r="AS570" s="348">
        <v>2.79</v>
      </c>
      <c r="AT570" s="348">
        <v>-5.8</v>
      </c>
      <c r="AU570" s="374"/>
      <c r="AV570" s="429"/>
      <c r="AW570" s="429"/>
      <c r="AX570" s="429"/>
      <c r="AY570" s="429"/>
      <c r="AZ570" s="429"/>
      <c r="BA570" s="372"/>
      <c r="BB570" s="375"/>
      <c r="BC570" s="375"/>
      <c r="BD570" s="375"/>
      <c r="BE570" s="375"/>
      <c r="BF570" s="374"/>
      <c r="BG570" s="372"/>
      <c r="BH570" s="372"/>
      <c r="BI570" s="375"/>
      <c r="BJ570" s="375"/>
      <c r="BK570" s="375"/>
      <c r="BL570" s="375"/>
      <c r="BM570" s="372"/>
      <c r="BN570" s="372"/>
      <c r="BO570" s="430"/>
    </row>
    <row r="571" spans="1:67" s="428" customFormat="1" x14ac:dyDescent="0.25">
      <c r="A571" s="345" t="s">
        <v>4470</v>
      </c>
      <c r="B571" s="372"/>
      <c r="C571" s="731"/>
      <c r="D571" s="372"/>
      <c r="E571" s="372"/>
      <c r="F571" s="372"/>
      <c r="G571" s="372"/>
      <c r="H571" s="374"/>
      <c r="I571" s="348">
        <v>-0.41</v>
      </c>
      <c r="J571" s="348">
        <v>-1.8523000000000001</v>
      </c>
      <c r="K571" s="348">
        <v>-4.5239000000000003</v>
      </c>
      <c r="L571" s="348">
        <v>2.3923000000000001</v>
      </c>
      <c r="M571" s="348">
        <v>1.9159999999999999</v>
      </c>
      <c r="N571" s="350">
        <v>-2.5333999999999999</v>
      </c>
      <c r="O571" s="348">
        <v>-3.7877999999999998</v>
      </c>
      <c r="P571" s="348">
        <v>8.7590000000000003</v>
      </c>
      <c r="Q571" s="348">
        <v>8.3215000000000003</v>
      </c>
      <c r="R571" s="348">
        <v>11.0151</v>
      </c>
      <c r="S571" s="348">
        <v>3.1549999999999998</v>
      </c>
      <c r="T571" s="348">
        <v>10.843999999999999</v>
      </c>
      <c r="U571" s="348">
        <v>-4.5484</v>
      </c>
      <c r="V571" s="348">
        <v>0.6502</v>
      </c>
      <c r="W571" s="348">
        <v>-3.2633000000000001</v>
      </c>
      <c r="X571" s="348" t="s">
        <v>428</v>
      </c>
      <c r="Y571" s="374"/>
      <c r="Z571" s="346"/>
      <c r="AA571" s="346"/>
      <c r="AB571" s="346"/>
      <c r="AC571" s="346"/>
      <c r="AD571" s="346"/>
      <c r="AE571" s="346"/>
      <c r="AF571" s="346"/>
      <c r="AG571" s="346"/>
      <c r="AH571" s="346"/>
      <c r="AI571" s="346"/>
      <c r="AJ571" s="346"/>
      <c r="AK571" s="346"/>
      <c r="AL571" s="346"/>
      <c r="AM571" s="346"/>
      <c r="AN571" s="346"/>
      <c r="AO571" s="374"/>
      <c r="AP571" s="348">
        <v>11.44</v>
      </c>
      <c r="AQ571" s="348">
        <v>10.99</v>
      </c>
      <c r="AR571" s="348">
        <v>8.09</v>
      </c>
      <c r="AS571" s="348">
        <v>2.66</v>
      </c>
      <c r="AT571" s="348">
        <v>-1.94</v>
      </c>
      <c r="AU571" s="374"/>
      <c r="AV571" s="429"/>
      <c r="AW571" s="429"/>
      <c r="AX571" s="429"/>
      <c r="AY571" s="429"/>
      <c r="AZ571" s="429"/>
      <c r="BA571" s="372"/>
      <c r="BB571" s="375"/>
      <c r="BC571" s="375"/>
      <c r="BD571" s="375"/>
      <c r="BE571" s="375"/>
      <c r="BF571" s="374"/>
      <c r="BG571" s="372"/>
      <c r="BH571" s="372"/>
      <c r="BI571" s="375"/>
      <c r="BJ571" s="375"/>
      <c r="BK571" s="375"/>
      <c r="BL571" s="375"/>
      <c r="BM571" s="372"/>
      <c r="BN571" s="372"/>
      <c r="BO571" s="430"/>
    </row>
    <row r="572" spans="1:67" s="428" customFormat="1" x14ac:dyDescent="0.25">
      <c r="A572" s="345" t="s">
        <v>989</v>
      </c>
      <c r="B572" s="372"/>
      <c r="C572" s="731"/>
      <c r="D572" s="372"/>
      <c r="E572" s="372"/>
      <c r="F572" s="372"/>
      <c r="G572" s="372"/>
      <c r="H572" s="374"/>
      <c r="I572" s="348">
        <v>7.6200000000000004E-2</v>
      </c>
      <c r="J572" s="348">
        <v>-1.4685999999999999</v>
      </c>
      <c r="K572" s="348">
        <v>-4.1753999999999998</v>
      </c>
      <c r="L572" s="348">
        <v>2.3984000000000001</v>
      </c>
      <c r="M572" s="348">
        <v>-0.47910000000000003</v>
      </c>
      <c r="N572" s="350">
        <v>-2.7117</v>
      </c>
      <c r="O572" s="348">
        <v>-1.7676000000000001</v>
      </c>
      <c r="P572" s="348">
        <v>8.7556999999999992</v>
      </c>
      <c r="Q572" s="348">
        <v>8.0972000000000008</v>
      </c>
      <c r="R572" s="348">
        <v>11.7841</v>
      </c>
      <c r="S572" s="348">
        <v>-0.77310000000000001</v>
      </c>
      <c r="T572" s="348">
        <v>8.5447000000000006</v>
      </c>
      <c r="U572" s="348">
        <v>-6.8249000000000004</v>
      </c>
      <c r="V572" s="348">
        <v>-1.5528</v>
      </c>
      <c r="W572" s="348">
        <v>-2.3209</v>
      </c>
      <c r="X572" s="348" t="s">
        <v>428</v>
      </c>
      <c r="Y572" s="374"/>
      <c r="Z572" s="346"/>
      <c r="AA572" s="346"/>
      <c r="AB572" s="346"/>
      <c r="AC572" s="346"/>
      <c r="AD572" s="346"/>
      <c r="AE572" s="346"/>
      <c r="AF572" s="346"/>
      <c r="AG572" s="346"/>
      <c r="AH572" s="346"/>
      <c r="AI572" s="346"/>
      <c r="AJ572" s="346"/>
      <c r="AK572" s="346"/>
      <c r="AL572" s="346"/>
      <c r="AM572" s="346"/>
      <c r="AN572" s="346"/>
      <c r="AO572" s="374"/>
      <c r="AP572" s="348">
        <v>11.45</v>
      </c>
      <c r="AQ572" s="348">
        <v>10.7</v>
      </c>
      <c r="AR572" s="348">
        <v>7.31</v>
      </c>
      <c r="AS572" s="348">
        <v>2.29</v>
      </c>
      <c r="AT572" s="348">
        <v>-5.52</v>
      </c>
      <c r="AU572" s="374"/>
      <c r="AV572" s="429"/>
      <c r="AW572" s="429"/>
      <c r="AX572" s="429"/>
      <c r="AY572" s="429"/>
      <c r="AZ572" s="429"/>
      <c r="BA572" s="372"/>
      <c r="BB572" s="375"/>
      <c r="BC572" s="375"/>
      <c r="BD572" s="375"/>
      <c r="BE572" s="375"/>
      <c r="BF572" s="374"/>
      <c r="BG572" s="372"/>
      <c r="BH572" s="372"/>
      <c r="BI572" s="375"/>
      <c r="BJ572" s="375"/>
      <c r="BK572" s="375"/>
      <c r="BL572" s="375"/>
      <c r="BM572" s="372"/>
      <c r="BN572" s="372"/>
      <c r="BO572" s="430"/>
    </row>
    <row r="573" spans="1:67" s="428" customFormat="1" x14ac:dyDescent="0.25">
      <c r="A573" s="345" t="s">
        <v>4471</v>
      </c>
      <c r="B573" s="372"/>
      <c r="C573" s="731"/>
      <c r="D573" s="372"/>
      <c r="E573" s="372"/>
      <c r="F573" s="372"/>
      <c r="G573" s="372"/>
      <c r="H573" s="374"/>
      <c r="I573" s="348">
        <v>-0.88080000000000003</v>
      </c>
      <c r="J573" s="348">
        <v>0.26979999999999998</v>
      </c>
      <c r="K573" s="348">
        <v>-0.53969999999999996</v>
      </c>
      <c r="L573" s="348">
        <v>6.4977999999999998</v>
      </c>
      <c r="M573" s="348">
        <v>9.0977999999999994</v>
      </c>
      <c r="N573" s="350">
        <v>6.4908000000000001</v>
      </c>
      <c r="O573" s="348">
        <v>-2.3879999999999999</v>
      </c>
      <c r="P573" s="348">
        <v>16.145099999999999</v>
      </c>
      <c r="Q573" s="348">
        <v>14.5915</v>
      </c>
      <c r="R573" s="348">
        <v>18.871200000000002</v>
      </c>
      <c r="S573" s="348">
        <v>1.8588</v>
      </c>
      <c r="T573" s="348">
        <v>21.439</v>
      </c>
      <c r="U573" s="348">
        <v>7.2835000000000001</v>
      </c>
      <c r="V573" s="348">
        <v>11.395200000000001</v>
      </c>
      <c r="W573" s="348">
        <v>-1.7786</v>
      </c>
      <c r="X573" s="348" t="s">
        <v>428</v>
      </c>
      <c r="Y573" s="374"/>
      <c r="Z573" s="346"/>
      <c r="AA573" s="346"/>
      <c r="AB573" s="346"/>
      <c r="AC573" s="346"/>
      <c r="AD573" s="346"/>
      <c r="AE573" s="346"/>
      <c r="AF573" s="346"/>
      <c r="AG573" s="346"/>
      <c r="AH573" s="346"/>
      <c r="AI573" s="346"/>
      <c r="AJ573" s="346"/>
      <c r="AK573" s="346"/>
      <c r="AL573" s="346"/>
      <c r="AM573" s="346"/>
      <c r="AN573" s="346"/>
      <c r="AO573" s="374"/>
      <c r="AP573" s="348">
        <v>18.829999999999998</v>
      </c>
      <c r="AQ573" s="348">
        <v>19.440000000000001</v>
      </c>
      <c r="AR573" s="348">
        <v>15.83</v>
      </c>
      <c r="AS573" s="348">
        <v>7.39</v>
      </c>
      <c r="AT573" s="348">
        <v>11.37</v>
      </c>
      <c r="AU573" s="374"/>
      <c r="AV573" s="429"/>
      <c r="AW573" s="429"/>
      <c r="AX573" s="429"/>
      <c r="AY573" s="429"/>
      <c r="AZ573" s="429"/>
      <c r="BA573" s="372"/>
      <c r="BB573" s="375"/>
      <c r="BC573" s="375"/>
      <c r="BD573" s="375"/>
      <c r="BE573" s="375"/>
      <c r="BF573" s="374"/>
      <c r="BG573" s="372"/>
      <c r="BH573" s="372"/>
      <c r="BI573" s="375"/>
      <c r="BJ573" s="375"/>
      <c r="BK573" s="375"/>
      <c r="BL573" s="375"/>
      <c r="BM573" s="372"/>
      <c r="BN573" s="372"/>
      <c r="BO573" s="430"/>
    </row>
    <row r="574" spans="1:67" s="428" customFormat="1" x14ac:dyDescent="0.25">
      <c r="A574" s="345" t="s">
        <v>4472</v>
      </c>
      <c r="B574" s="372"/>
      <c r="C574" s="731"/>
      <c r="D574" s="372"/>
      <c r="E574" s="372"/>
      <c r="F574" s="372"/>
      <c r="G574" s="372"/>
      <c r="H574" s="374"/>
      <c r="I574" s="348">
        <v>-0.74860000000000004</v>
      </c>
      <c r="J574" s="348">
        <v>0.56179999999999997</v>
      </c>
      <c r="K574" s="348">
        <v>-1.1726000000000001</v>
      </c>
      <c r="L574" s="348">
        <v>4.2500999999999998</v>
      </c>
      <c r="M574" s="348">
        <v>2.8856999999999999</v>
      </c>
      <c r="N574" s="350">
        <v>1.7391000000000001</v>
      </c>
      <c r="O574" s="348">
        <v>-6.7390999999999996</v>
      </c>
      <c r="P574" s="348">
        <v>11.085699999999999</v>
      </c>
      <c r="Q574" s="348">
        <v>10.260300000000001</v>
      </c>
      <c r="R574" s="348">
        <v>16.389299999999999</v>
      </c>
      <c r="S574" s="348">
        <v>0.2412</v>
      </c>
      <c r="T574" s="348">
        <v>14.7158</v>
      </c>
      <c r="U574" s="348">
        <v>-0.1812</v>
      </c>
      <c r="V574" s="348">
        <v>4.1905999999999999</v>
      </c>
      <c r="W574" s="348">
        <v>-1.3682000000000001</v>
      </c>
      <c r="X574" s="348">
        <v>13.5755</v>
      </c>
      <c r="Y574" s="374"/>
      <c r="Z574" s="346"/>
      <c r="AA574" s="346"/>
      <c r="AB574" s="346"/>
      <c r="AC574" s="346"/>
      <c r="AD574" s="346"/>
      <c r="AE574" s="346"/>
      <c r="AF574" s="346"/>
      <c r="AG574" s="346"/>
      <c r="AH574" s="346"/>
      <c r="AI574" s="346"/>
      <c r="AJ574" s="346"/>
      <c r="AK574" s="346"/>
      <c r="AL574" s="346"/>
      <c r="AM574" s="346"/>
      <c r="AN574" s="346"/>
      <c r="AO574" s="374"/>
      <c r="AP574" s="348">
        <v>15.07</v>
      </c>
      <c r="AQ574" s="348">
        <v>13.96</v>
      </c>
      <c r="AR574" s="348">
        <v>9.5</v>
      </c>
      <c r="AS574" s="348">
        <v>1.48</v>
      </c>
      <c r="AT574" s="348">
        <v>1.57</v>
      </c>
      <c r="AU574" s="374"/>
      <c r="AV574" s="429"/>
      <c r="AW574" s="429"/>
      <c r="AX574" s="429"/>
      <c r="AY574" s="429"/>
      <c r="AZ574" s="429"/>
      <c r="BA574" s="372"/>
      <c r="BB574" s="375"/>
      <c r="BC574" s="375"/>
      <c r="BD574" s="375"/>
      <c r="BE574" s="375"/>
      <c r="BF574" s="374"/>
      <c r="BG574" s="372"/>
      <c r="BH574" s="372"/>
      <c r="BI574" s="375"/>
      <c r="BJ574" s="375"/>
      <c r="BK574" s="375"/>
      <c r="BL574" s="375"/>
      <c r="BM574" s="372"/>
      <c r="BN574" s="372"/>
      <c r="BO574" s="430"/>
    </row>
    <row r="575" spans="1:67" s="428" customFormat="1" x14ac:dyDescent="0.25">
      <c r="A575" s="345" t="s">
        <v>2550</v>
      </c>
      <c r="B575" s="372"/>
      <c r="C575" s="731"/>
      <c r="D575" s="372"/>
      <c r="E575" s="372"/>
      <c r="F575" s="372"/>
      <c r="G575" s="372"/>
      <c r="H575" s="374"/>
      <c r="I575" s="348">
        <v>-0.3604</v>
      </c>
      <c r="J575" s="348">
        <v>-2.4055</v>
      </c>
      <c r="K575" s="348">
        <v>-5.6817000000000002</v>
      </c>
      <c r="L575" s="348">
        <v>1.0569</v>
      </c>
      <c r="M575" s="348">
        <v>1.1004</v>
      </c>
      <c r="N575" s="350">
        <v>-4.5202999999999998</v>
      </c>
      <c r="O575" s="348">
        <v>-5.6186999999999996</v>
      </c>
      <c r="P575" s="348">
        <v>8.0448000000000004</v>
      </c>
      <c r="Q575" s="348">
        <v>7.5030000000000001</v>
      </c>
      <c r="R575" s="348">
        <v>11.8627</v>
      </c>
      <c r="S575" s="348">
        <v>1.841</v>
      </c>
      <c r="T575" s="348">
        <v>9.9243000000000006</v>
      </c>
      <c r="U575" s="348">
        <v>-6.1654999999999998</v>
      </c>
      <c r="V575" s="348">
        <v>-0.95340000000000003</v>
      </c>
      <c r="W575" s="348">
        <v>-3.5550000000000002</v>
      </c>
      <c r="X575" s="348">
        <v>-2.2944</v>
      </c>
      <c r="Y575" s="374"/>
      <c r="Z575" s="346"/>
      <c r="AA575" s="346"/>
      <c r="AB575" s="346"/>
      <c r="AC575" s="346"/>
      <c r="AD575" s="346"/>
      <c r="AE575" s="346"/>
      <c r="AF575" s="346"/>
      <c r="AG575" s="346"/>
      <c r="AH575" s="346"/>
      <c r="AI575" s="346"/>
      <c r="AJ575" s="346"/>
      <c r="AK575" s="346"/>
      <c r="AL575" s="346"/>
      <c r="AM575" s="346"/>
      <c r="AN575" s="346"/>
      <c r="AO575" s="374"/>
      <c r="AP575" s="348">
        <v>11.54</v>
      </c>
      <c r="AQ575" s="348">
        <v>10.29</v>
      </c>
      <c r="AR575" s="348">
        <v>7.06</v>
      </c>
      <c r="AS575" s="348">
        <v>1.25</v>
      </c>
      <c r="AT575" s="348">
        <v>-4.9400000000000004</v>
      </c>
      <c r="AU575" s="374"/>
      <c r="AV575" s="429"/>
      <c r="AW575" s="429"/>
      <c r="AX575" s="429"/>
      <c r="AY575" s="429"/>
      <c r="AZ575" s="429"/>
      <c r="BA575" s="372"/>
      <c r="BB575" s="375"/>
      <c r="BC575" s="375"/>
      <c r="BD575" s="375"/>
      <c r="BE575" s="375"/>
      <c r="BF575" s="374"/>
      <c r="BG575" s="372"/>
      <c r="BH575" s="372"/>
      <c r="BI575" s="375"/>
      <c r="BJ575" s="375"/>
      <c r="BK575" s="375"/>
      <c r="BL575" s="375"/>
      <c r="BM575" s="372"/>
      <c r="BN575" s="372"/>
      <c r="BO575" s="430"/>
    </row>
    <row r="576" spans="1:67" s="428" customFormat="1" x14ac:dyDescent="0.25">
      <c r="A576" s="345" t="s">
        <v>4473</v>
      </c>
      <c r="B576" s="372"/>
      <c r="C576" s="731"/>
      <c r="D576" s="372"/>
      <c r="E576" s="372"/>
      <c r="F576" s="372"/>
      <c r="G576" s="372"/>
      <c r="H576" s="374"/>
      <c r="I576" s="348">
        <v>0.1976</v>
      </c>
      <c r="J576" s="348">
        <v>-1.6573</v>
      </c>
      <c r="K576" s="348">
        <v>-4.4988999999999999</v>
      </c>
      <c r="L576" s="348">
        <v>1.1322000000000001</v>
      </c>
      <c r="M576" s="348">
        <v>-3.2305999999999999</v>
      </c>
      <c r="N576" s="350">
        <v>-5.9875999999999996</v>
      </c>
      <c r="O576" s="348">
        <v>-3.1718000000000002</v>
      </c>
      <c r="P576" s="348">
        <v>5.7915999999999999</v>
      </c>
      <c r="Q576" s="348">
        <v>6.2054</v>
      </c>
      <c r="R576" s="348">
        <v>10.2186</v>
      </c>
      <c r="S576" s="348">
        <v>-1.6255999999999999</v>
      </c>
      <c r="T576" s="348">
        <v>5.1336000000000004</v>
      </c>
      <c r="U576" s="348">
        <v>-10.1486</v>
      </c>
      <c r="V576" s="348">
        <v>-4.6048</v>
      </c>
      <c r="W576" s="348">
        <v>-2.5024999999999999</v>
      </c>
      <c r="X576" s="348" t="s">
        <v>428</v>
      </c>
      <c r="Y576" s="374"/>
      <c r="Z576" s="346"/>
      <c r="AA576" s="346"/>
      <c r="AB576" s="346"/>
      <c r="AC576" s="346"/>
      <c r="AD576" s="346"/>
      <c r="AE576" s="346"/>
      <c r="AF576" s="346"/>
      <c r="AG576" s="346"/>
      <c r="AH576" s="346"/>
      <c r="AI576" s="346"/>
      <c r="AJ576" s="346"/>
      <c r="AK576" s="346"/>
      <c r="AL576" s="346"/>
      <c r="AM576" s="346"/>
      <c r="AN576" s="346"/>
      <c r="AO576" s="374"/>
      <c r="AP576" s="348">
        <v>9.6</v>
      </c>
      <c r="AQ576" s="348">
        <v>8.4499999999999993</v>
      </c>
      <c r="AR576" s="348">
        <v>4.8</v>
      </c>
      <c r="AS576" s="348">
        <v>-0.38</v>
      </c>
      <c r="AT576" s="348">
        <v>-9.99</v>
      </c>
      <c r="AU576" s="374"/>
      <c r="AV576" s="429"/>
      <c r="AW576" s="429"/>
      <c r="AX576" s="429"/>
      <c r="AY576" s="429"/>
      <c r="AZ576" s="429"/>
      <c r="BA576" s="372"/>
      <c r="BB576" s="375"/>
      <c r="BC576" s="375"/>
      <c r="BD576" s="375"/>
      <c r="BE576" s="375"/>
      <c r="BF576" s="374"/>
      <c r="BG576" s="372"/>
      <c r="BH576" s="372"/>
      <c r="BI576" s="375"/>
      <c r="BJ576" s="375"/>
      <c r="BK576" s="375"/>
      <c r="BL576" s="375"/>
      <c r="BM576" s="372"/>
      <c r="BN576" s="372"/>
      <c r="BO576" s="430"/>
    </row>
    <row r="577" spans="1:67" s="428" customFormat="1" x14ac:dyDescent="0.25">
      <c r="A577" s="345" t="s">
        <v>4474</v>
      </c>
      <c r="B577" s="372"/>
      <c r="C577" s="731"/>
      <c r="D577" s="372"/>
      <c r="E577" s="372"/>
      <c r="F577" s="372"/>
      <c r="G577" s="372"/>
      <c r="H577" s="374"/>
      <c r="I577" s="348">
        <v>0.1012</v>
      </c>
      <c r="J577" s="348">
        <v>-1.1519999999999999</v>
      </c>
      <c r="K577" s="348">
        <v>-4.5121000000000002</v>
      </c>
      <c r="L577" s="348">
        <v>1.9521999999999999</v>
      </c>
      <c r="M577" s="348">
        <v>1.6591</v>
      </c>
      <c r="N577" s="350">
        <v>1.5150999999999999</v>
      </c>
      <c r="O577" s="348">
        <v>0.98329999999999995</v>
      </c>
      <c r="P577" s="348">
        <v>12.139200000000001</v>
      </c>
      <c r="Q577" s="348">
        <v>12.087899999999999</v>
      </c>
      <c r="R577" s="348">
        <v>12.7903</v>
      </c>
      <c r="S577" s="348">
        <v>-0.24379999999999999</v>
      </c>
      <c r="T577" s="348">
        <v>9.6293000000000006</v>
      </c>
      <c r="U577" s="348">
        <v>-2.6314000000000002</v>
      </c>
      <c r="V577" s="348">
        <v>3.0110000000000001</v>
      </c>
      <c r="W577" s="348">
        <v>-2.3748999999999998</v>
      </c>
      <c r="X577" s="348">
        <v>6.7092000000000001</v>
      </c>
      <c r="Y577" s="374"/>
      <c r="Z577" s="346"/>
      <c r="AA577" s="346"/>
      <c r="AB577" s="346"/>
      <c r="AC577" s="346"/>
      <c r="AD577" s="346"/>
      <c r="AE577" s="346"/>
      <c r="AF577" s="346"/>
      <c r="AG577" s="346"/>
      <c r="AH577" s="346"/>
      <c r="AI577" s="346"/>
      <c r="AJ577" s="346"/>
      <c r="AK577" s="346"/>
      <c r="AL577" s="346"/>
      <c r="AM577" s="346"/>
      <c r="AN577" s="346"/>
      <c r="AO577" s="374"/>
      <c r="AP577" s="348">
        <v>14.4</v>
      </c>
      <c r="AQ577" s="348">
        <v>15.28</v>
      </c>
      <c r="AR577" s="348">
        <v>11.33</v>
      </c>
      <c r="AS577" s="348">
        <v>5.91</v>
      </c>
      <c r="AT577" s="348">
        <v>-1.34</v>
      </c>
      <c r="AU577" s="374"/>
      <c r="AV577" s="429"/>
      <c r="AW577" s="429"/>
      <c r="AX577" s="429"/>
      <c r="AY577" s="429"/>
      <c r="AZ577" s="429"/>
      <c r="BA577" s="372"/>
      <c r="BB577" s="375"/>
      <c r="BC577" s="375"/>
      <c r="BD577" s="375"/>
      <c r="BE577" s="375"/>
      <c r="BF577" s="374"/>
      <c r="BG577" s="372"/>
      <c r="BH577" s="372"/>
      <c r="BI577" s="375"/>
      <c r="BJ577" s="375"/>
      <c r="BK577" s="375"/>
      <c r="BL577" s="375"/>
      <c r="BM577" s="372"/>
      <c r="BN577" s="372"/>
      <c r="BO577" s="430"/>
    </row>
    <row r="578" spans="1:67" s="428" customFormat="1" x14ac:dyDescent="0.25">
      <c r="A578" s="345" t="s">
        <v>426</v>
      </c>
      <c r="B578" s="372"/>
      <c r="C578" s="731"/>
      <c r="D578" s="372"/>
      <c r="E578" s="372"/>
      <c r="F578" s="372"/>
      <c r="G578" s="372"/>
      <c r="H578" s="374"/>
      <c r="I578" s="348">
        <v>0.1976</v>
      </c>
      <c r="J578" s="348">
        <v>-1.6425000000000001</v>
      </c>
      <c r="K578" s="348">
        <v>-4.4626000000000001</v>
      </c>
      <c r="L578" s="348">
        <v>1.7354000000000001</v>
      </c>
      <c r="M578" s="348">
        <v>-2.4340999999999999</v>
      </c>
      <c r="N578" s="350">
        <v>-4.9618000000000002</v>
      </c>
      <c r="O578" s="348">
        <v>-2.0358999999999998</v>
      </c>
      <c r="P578" s="348">
        <v>7.0373000000000001</v>
      </c>
      <c r="Q578" s="348">
        <v>7.4665999999999997</v>
      </c>
      <c r="R578" s="348">
        <v>11.556699999999999</v>
      </c>
      <c r="S578" s="348">
        <v>-1.3045</v>
      </c>
      <c r="T578" s="348">
        <v>5.9988999999999999</v>
      </c>
      <c r="U578" s="348">
        <v>-9.3028999999999993</v>
      </c>
      <c r="V578" s="348">
        <v>-3.5638000000000001</v>
      </c>
      <c r="W578" s="348">
        <v>-2.4731000000000001</v>
      </c>
      <c r="X578" s="348">
        <v>9.2410999999999994</v>
      </c>
      <c r="Y578" s="374"/>
      <c r="Z578" s="346"/>
      <c r="AA578" s="346"/>
      <c r="AB578" s="346"/>
      <c r="AC578" s="346"/>
      <c r="AD578" s="346"/>
      <c r="AE578" s="346"/>
      <c r="AF578" s="346"/>
      <c r="AG578" s="346"/>
      <c r="AH578" s="346"/>
      <c r="AI578" s="346"/>
      <c r="AJ578" s="346"/>
      <c r="AK578" s="346"/>
      <c r="AL578" s="346"/>
      <c r="AM578" s="346"/>
      <c r="AN578" s="346"/>
      <c r="AO578" s="374"/>
      <c r="AP578" s="348">
        <v>10.99</v>
      </c>
      <c r="AQ578" s="348">
        <v>9.84</v>
      </c>
      <c r="AR578" s="348">
        <v>6.14</v>
      </c>
      <c r="AS578" s="348">
        <v>0.92</v>
      </c>
      <c r="AT578" s="348">
        <v>-8.65</v>
      </c>
      <c r="AU578" s="374"/>
      <c r="AV578" s="429"/>
      <c r="AW578" s="429"/>
      <c r="AX578" s="429"/>
      <c r="AY578" s="429"/>
      <c r="AZ578" s="429"/>
      <c r="BA578" s="372"/>
      <c r="BB578" s="375"/>
      <c r="BC578" s="375"/>
      <c r="BD578" s="375"/>
      <c r="BE578" s="375"/>
      <c r="BF578" s="374"/>
      <c r="BG578" s="372"/>
      <c r="BH578" s="372"/>
      <c r="BI578" s="375"/>
      <c r="BJ578" s="375"/>
      <c r="BK578" s="375"/>
      <c r="BL578" s="375"/>
      <c r="BM578" s="372"/>
      <c r="BN578" s="372"/>
      <c r="BO578" s="430"/>
    </row>
    <row r="579" spans="1:67" s="428" customFormat="1" x14ac:dyDescent="0.25">
      <c r="A579" s="345" t="s">
        <v>4475</v>
      </c>
      <c r="B579" s="372"/>
      <c r="C579" s="731"/>
      <c r="D579" s="372"/>
      <c r="E579" s="372"/>
      <c r="F579" s="372"/>
      <c r="G579" s="372"/>
      <c r="H579" s="374"/>
      <c r="I579" s="348">
        <v>0.1661</v>
      </c>
      <c r="J579" s="348">
        <v>-2.1545999999999998</v>
      </c>
      <c r="K579" s="348">
        <v>-4.5827999999999998</v>
      </c>
      <c r="L579" s="348">
        <v>-2.72</v>
      </c>
      <c r="M579" s="348">
        <v>-6.5998999999999999</v>
      </c>
      <c r="N579" s="350">
        <v>-8.3289000000000009</v>
      </c>
      <c r="O579" s="348">
        <v>-8.1892999999999994</v>
      </c>
      <c r="P579" s="348">
        <v>5.4972000000000003</v>
      </c>
      <c r="Q579" s="348">
        <v>7.4825999999999997</v>
      </c>
      <c r="R579" s="348">
        <v>13.960699999999999</v>
      </c>
      <c r="S579" s="348">
        <v>-2.3708999999999998</v>
      </c>
      <c r="T579" s="348">
        <v>0.2949</v>
      </c>
      <c r="U579" s="348">
        <v>-12.255599999999999</v>
      </c>
      <c r="V579" s="348">
        <v>-6.3170999999999999</v>
      </c>
      <c r="W579" s="348">
        <v>-2.4506000000000001</v>
      </c>
      <c r="X579" s="348" t="s">
        <v>428</v>
      </c>
      <c r="Y579" s="374"/>
      <c r="Z579" s="346"/>
      <c r="AA579" s="346"/>
      <c r="AB579" s="346"/>
      <c r="AC579" s="346"/>
      <c r="AD579" s="346"/>
      <c r="AE579" s="346"/>
      <c r="AF579" s="346"/>
      <c r="AG579" s="346"/>
      <c r="AH579" s="346"/>
      <c r="AI579" s="346"/>
      <c r="AJ579" s="346"/>
      <c r="AK579" s="346"/>
      <c r="AL579" s="346"/>
      <c r="AM579" s="346"/>
      <c r="AN579" s="346"/>
      <c r="AO579" s="374"/>
      <c r="AP579" s="348">
        <v>12.36</v>
      </c>
      <c r="AQ579" s="348">
        <v>9.8800000000000008</v>
      </c>
      <c r="AR579" s="348">
        <v>4.2699999999999996</v>
      </c>
      <c r="AS579" s="348">
        <v>-3.75</v>
      </c>
      <c r="AT579" s="348">
        <v>-14.43</v>
      </c>
      <c r="AU579" s="374"/>
      <c r="AV579" s="429"/>
      <c r="AW579" s="429"/>
      <c r="AX579" s="429"/>
      <c r="AY579" s="429"/>
      <c r="AZ579" s="429"/>
      <c r="BA579" s="372"/>
      <c r="BB579" s="375"/>
      <c r="BC579" s="375"/>
      <c r="BD579" s="375"/>
      <c r="BE579" s="375"/>
      <c r="BF579" s="374"/>
      <c r="BG579" s="372"/>
      <c r="BH579" s="372"/>
      <c r="BI579" s="375"/>
      <c r="BJ579" s="375"/>
      <c r="BK579" s="375"/>
      <c r="BL579" s="375"/>
      <c r="BM579" s="372"/>
      <c r="BN579" s="372"/>
      <c r="BO579" s="430"/>
    </row>
    <row r="580" spans="1:67" s="428" customFormat="1" x14ac:dyDescent="0.25">
      <c r="A580" s="345" t="s">
        <v>427</v>
      </c>
      <c r="B580" s="372"/>
      <c r="C580" s="731"/>
      <c r="D580" s="372"/>
      <c r="E580" s="372"/>
      <c r="F580" s="372"/>
      <c r="G580" s="372"/>
      <c r="H580" s="374"/>
      <c r="I580" s="348">
        <v>-5.57E-2</v>
      </c>
      <c r="J580" s="348">
        <v>-1.0779000000000001</v>
      </c>
      <c r="K580" s="348">
        <v>-2.5381</v>
      </c>
      <c r="L580" s="348">
        <v>4.9077000000000002</v>
      </c>
      <c r="M580" s="348">
        <v>6.9081000000000001</v>
      </c>
      <c r="N580" s="350">
        <v>2.6177999999999999</v>
      </c>
      <c r="O580" s="348">
        <v>0.23369999999999999</v>
      </c>
      <c r="P580" s="348">
        <v>11.962899999999999</v>
      </c>
      <c r="Q580" s="348">
        <v>12.2515</v>
      </c>
      <c r="R580" s="348">
        <v>14.0403</v>
      </c>
      <c r="S580" s="348">
        <v>0.88439999999999996</v>
      </c>
      <c r="T580" s="348">
        <v>16.070699999999999</v>
      </c>
      <c r="U580" s="348">
        <v>4.4999999999999998E-2</v>
      </c>
      <c r="V580" s="348">
        <v>4.3905000000000003</v>
      </c>
      <c r="W580" s="348">
        <v>-1.7374000000000001</v>
      </c>
      <c r="X580" s="348" t="s">
        <v>428</v>
      </c>
      <c r="Y580" s="374"/>
      <c r="Z580" s="346"/>
      <c r="AA580" s="346"/>
      <c r="AB580" s="346"/>
      <c r="AC580" s="346"/>
      <c r="AD580" s="346"/>
      <c r="AE580" s="346"/>
      <c r="AF580" s="346"/>
      <c r="AG580" s="346"/>
      <c r="AH580" s="346"/>
      <c r="AI580" s="346"/>
      <c r="AJ580" s="346"/>
      <c r="AK580" s="346"/>
      <c r="AL580" s="346"/>
      <c r="AM580" s="346"/>
      <c r="AN580" s="346"/>
      <c r="AO580" s="374"/>
      <c r="AP580" s="348">
        <v>15.02</v>
      </c>
      <c r="AQ580" s="348">
        <v>15.86</v>
      </c>
      <c r="AR580" s="348">
        <v>11.9</v>
      </c>
      <c r="AS580" s="348">
        <v>6.28</v>
      </c>
      <c r="AT580" s="348">
        <v>4.4400000000000004</v>
      </c>
      <c r="AU580" s="374"/>
      <c r="AV580" s="429"/>
      <c r="AW580" s="429"/>
      <c r="AX580" s="429"/>
      <c r="AY580" s="429"/>
      <c r="AZ580" s="429"/>
      <c r="BA580" s="372"/>
      <c r="BB580" s="375"/>
      <c r="BC580" s="375"/>
      <c r="BD580" s="375"/>
      <c r="BE580" s="375"/>
      <c r="BF580" s="374"/>
      <c r="BG580" s="372"/>
      <c r="BH580" s="372"/>
      <c r="BI580" s="375"/>
      <c r="BJ580" s="375"/>
      <c r="BK580" s="375"/>
      <c r="BL580" s="375"/>
      <c r="BM580" s="372"/>
      <c r="BN580" s="372"/>
      <c r="BO580" s="430"/>
    </row>
    <row r="581" spans="1:67" s="428" customFormat="1" x14ac:dyDescent="0.25">
      <c r="A581" s="345" t="s">
        <v>4476</v>
      </c>
      <c r="B581" s="372"/>
      <c r="C581" s="731"/>
      <c r="D581" s="372"/>
      <c r="E581" s="372"/>
      <c r="F581" s="372"/>
      <c r="G581" s="372"/>
      <c r="H581" s="374"/>
      <c r="I581" s="348">
        <v>-0.2666</v>
      </c>
      <c r="J581" s="348">
        <v>-0.72199999999999998</v>
      </c>
      <c r="K581" s="348">
        <v>-2.4586000000000001</v>
      </c>
      <c r="L581" s="348">
        <v>5.9032999999999998</v>
      </c>
      <c r="M581" s="348">
        <v>7.7447999999999997</v>
      </c>
      <c r="N581" s="350">
        <v>7.7107999999999999</v>
      </c>
      <c r="O581" s="348">
        <v>4.1059999999999999</v>
      </c>
      <c r="P581" s="348">
        <v>17.599799999999998</v>
      </c>
      <c r="Q581" s="348">
        <v>16.2499</v>
      </c>
      <c r="R581" s="348">
        <v>14.049899999999999</v>
      </c>
      <c r="S581" s="348">
        <v>3.1213000000000002</v>
      </c>
      <c r="T581" s="348">
        <v>16.712499999999999</v>
      </c>
      <c r="U581" s="348">
        <v>5.0494000000000003</v>
      </c>
      <c r="V581" s="348">
        <v>9.3013999999999992</v>
      </c>
      <c r="W581" s="348">
        <v>-2.0453000000000001</v>
      </c>
      <c r="X581" s="348" t="s">
        <v>428</v>
      </c>
      <c r="Y581" s="374"/>
      <c r="Z581" s="346"/>
      <c r="AA581" s="346"/>
      <c r="AB581" s="346"/>
      <c r="AC581" s="346"/>
      <c r="AD581" s="346"/>
      <c r="AE581" s="346"/>
      <c r="AF581" s="346"/>
      <c r="AG581" s="346"/>
      <c r="AH581" s="346"/>
      <c r="AI581" s="346"/>
      <c r="AJ581" s="346"/>
      <c r="AK581" s="346"/>
      <c r="AL581" s="346"/>
      <c r="AM581" s="346"/>
      <c r="AN581" s="346"/>
      <c r="AO581" s="374"/>
      <c r="AP581" s="348">
        <v>17.66</v>
      </c>
      <c r="AQ581" s="348">
        <v>20.350000000000001</v>
      </c>
      <c r="AR581" s="348">
        <v>16.64</v>
      </c>
      <c r="AS581" s="348">
        <v>11.61</v>
      </c>
      <c r="AT581" s="348">
        <v>10.54</v>
      </c>
      <c r="AU581" s="374"/>
      <c r="AV581" s="429"/>
      <c r="AW581" s="429"/>
      <c r="AX581" s="429"/>
      <c r="AY581" s="429"/>
      <c r="AZ581" s="429"/>
      <c r="BA581" s="372"/>
      <c r="BB581" s="375"/>
      <c r="BC581" s="375"/>
      <c r="BD581" s="375"/>
      <c r="BE581" s="375"/>
      <c r="BF581" s="374"/>
      <c r="BG581" s="372"/>
      <c r="BH581" s="372"/>
      <c r="BI581" s="375"/>
      <c r="BJ581" s="375"/>
      <c r="BK581" s="375"/>
      <c r="BL581" s="375"/>
      <c r="BM581" s="372"/>
      <c r="BN581" s="372"/>
      <c r="BO581" s="430"/>
    </row>
    <row r="582" spans="1:67" s="428" customFormat="1" x14ac:dyDescent="0.25">
      <c r="A582" s="345" t="s">
        <v>4477</v>
      </c>
      <c r="B582" s="372"/>
      <c r="C582" s="731"/>
      <c r="D582" s="372"/>
      <c r="E582" s="372"/>
      <c r="F582" s="372"/>
      <c r="G582" s="372"/>
      <c r="H582" s="374"/>
      <c r="I582" s="348">
        <v>-0.13450000000000001</v>
      </c>
      <c r="J582" s="348">
        <v>-0.81059999999999999</v>
      </c>
      <c r="K582" s="348">
        <v>-2.7515999999999998</v>
      </c>
      <c r="L582" s="348">
        <v>3.2029000000000001</v>
      </c>
      <c r="M582" s="348">
        <v>5.8787000000000003</v>
      </c>
      <c r="N582" s="350">
        <v>4.3522999999999996</v>
      </c>
      <c r="O582" s="348">
        <v>-0.32800000000000001</v>
      </c>
      <c r="P582" s="348">
        <v>13.882199999999999</v>
      </c>
      <c r="Q582" s="348">
        <v>16.176500000000001</v>
      </c>
      <c r="R582" s="348">
        <v>14.8927</v>
      </c>
      <c r="S582" s="348">
        <v>-1.7493000000000001</v>
      </c>
      <c r="T582" s="348">
        <v>13.5753</v>
      </c>
      <c r="U582" s="348">
        <v>-0.23350000000000001</v>
      </c>
      <c r="V582" s="348">
        <v>4.7012999999999998</v>
      </c>
      <c r="W582" s="348">
        <v>-0.71109999999999995</v>
      </c>
      <c r="X582" s="348" t="s">
        <v>428</v>
      </c>
      <c r="Y582" s="374"/>
      <c r="Z582" s="346"/>
      <c r="AA582" s="346"/>
      <c r="AB582" s="346"/>
      <c r="AC582" s="346"/>
      <c r="AD582" s="346"/>
      <c r="AE582" s="346"/>
      <c r="AF582" s="346"/>
      <c r="AG582" s="346"/>
      <c r="AH582" s="346"/>
      <c r="AI582" s="346"/>
      <c r="AJ582" s="346"/>
      <c r="AK582" s="346"/>
      <c r="AL582" s="346"/>
      <c r="AM582" s="346"/>
      <c r="AN582" s="346"/>
      <c r="AO582" s="374"/>
      <c r="AP582" s="348">
        <v>16.760000000000002</v>
      </c>
      <c r="AQ582" s="348">
        <v>18.48</v>
      </c>
      <c r="AR582" s="348">
        <v>13.76</v>
      </c>
      <c r="AS582" s="348">
        <v>6.04</v>
      </c>
      <c r="AT582" s="348">
        <v>3.23</v>
      </c>
      <c r="AU582" s="374"/>
      <c r="AV582" s="429"/>
      <c r="AW582" s="429"/>
      <c r="AX582" s="429"/>
      <c r="AY582" s="429"/>
      <c r="AZ582" s="429"/>
      <c r="BA582" s="372"/>
      <c r="BB582" s="375"/>
      <c r="BC582" s="375"/>
      <c r="BD582" s="375"/>
      <c r="BE582" s="375"/>
      <c r="BF582" s="374"/>
      <c r="BG582" s="372"/>
      <c r="BH582" s="372"/>
      <c r="BI582" s="375"/>
      <c r="BJ582" s="375"/>
      <c r="BK582" s="375"/>
      <c r="BL582" s="375"/>
      <c r="BM582" s="372"/>
      <c r="BN582" s="372"/>
      <c r="BO582" s="430"/>
    </row>
    <row r="583" spans="1:67" s="428" customFormat="1" x14ac:dyDescent="0.25">
      <c r="A583" s="345" t="s">
        <v>2552</v>
      </c>
      <c r="B583" s="372"/>
      <c r="C583" s="731"/>
      <c r="D583" s="372"/>
      <c r="E583" s="372"/>
      <c r="F583" s="372"/>
      <c r="G583" s="372"/>
      <c r="H583" s="374"/>
      <c r="I583" s="348">
        <v>-0.25059999999999999</v>
      </c>
      <c r="J583" s="348">
        <v>-1.9964999999999999</v>
      </c>
      <c r="K583" s="348">
        <v>-4.6925999999999997</v>
      </c>
      <c r="L583" s="348">
        <v>1.2059</v>
      </c>
      <c r="M583" s="348">
        <v>3.5697000000000001</v>
      </c>
      <c r="N583" s="350">
        <v>-3.8776999999999999</v>
      </c>
      <c r="O583" s="348">
        <v>-7.0998000000000001</v>
      </c>
      <c r="P583" s="348">
        <v>6.6192000000000002</v>
      </c>
      <c r="Q583" s="348">
        <v>6.2131999999999996</v>
      </c>
      <c r="R583" s="348">
        <v>12.496499999999999</v>
      </c>
      <c r="S583" s="348">
        <v>0.67549999999999999</v>
      </c>
      <c r="T583" s="348">
        <v>10.4765</v>
      </c>
      <c r="U583" s="348">
        <v>-3.8748999999999998</v>
      </c>
      <c r="V583" s="348">
        <v>-0.44230000000000003</v>
      </c>
      <c r="W583" s="348">
        <v>-3.4333999999999998</v>
      </c>
      <c r="X583" s="348" t="s">
        <v>428</v>
      </c>
      <c r="Y583" s="374"/>
      <c r="Z583" s="346"/>
      <c r="AA583" s="346"/>
      <c r="AB583" s="346"/>
      <c r="AC583" s="346"/>
      <c r="AD583" s="346"/>
      <c r="AE583" s="346"/>
      <c r="AF583" s="346"/>
      <c r="AG583" s="346"/>
      <c r="AH583" s="346"/>
      <c r="AI583" s="346"/>
      <c r="AJ583" s="346"/>
      <c r="AK583" s="346"/>
      <c r="AL583" s="346"/>
      <c r="AM583" s="346"/>
      <c r="AN583" s="346"/>
      <c r="AO583" s="374"/>
      <c r="AP583" s="348">
        <v>11.66</v>
      </c>
      <c r="AQ583" s="348">
        <v>10.23</v>
      </c>
      <c r="AR583" s="348">
        <v>5.75</v>
      </c>
      <c r="AS583" s="348">
        <v>0.33</v>
      </c>
      <c r="AT583" s="348">
        <v>-2.2000000000000002</v>
      </c>
      <c r="AU583" s="374"/>
      <c r="AV583" s="429"/>
      <c r="AW583" s="429"/>
      <c r="AX583" s="429"/>
      <c r="AY583" s="429"/>
      <c r="AZ583" s="429"/>
      <c r="BA583" s="372"/>
      <c r="BB583" s="375"/>
      <c r="BC583" s="375"/>
      <c r="BD583" s="375"/>
      <c r="BE583" s="375"/>
      <c r="BF583" s="374"/>
      <c r="BG583" s="372"/>
      <c r="BH583" s="372"/>
      <c r="BI583" s="375"/>
      <c r="BJ583" s="375"/>
      <c r="BK583" s="375"/>
      <c r="BL583" s="375"/>
      <c r="BM583" s="372"/>
      <c r="BN583" s="372"/>
      <c r="BO583" s="430"/>
    </row>
    <row r="584" spans="1:67" s="428" customFormat="1" x14ac:dyDescent="0.25">
      <c r="A584" s="345" t="s">
        <v>666</v>
      </c>
      <c r="B584" s="372"/>
      <c r="C584" s="731"/>
      <c r="D584" s="372"/>
      <c r="E584" s="372"/>
      <c r="F584" s="372"/>
      <c r="G584" s="372"/>
      <c r="H584" s="374"/>
      <c r="I584" s="348">
        <v>-2.8000000000000001E-2</v>
      </c>
      <c r="J584" s="348">
        <v>-1.2867</v>
      </c>
      <c r="K584" s="348">
        <v>-3.2831999999999999</v>
      </c>
      <c r="L584" s="348">
        <v>3.7122999999999999</v>
      </c>
      <c r="M584" s="348">
        <v>3.3974000000000002</v>
      </c>
      <c r="N584" s="350">
        <v>0.37659999999999999</v>
      </c>
      <c r="O584" s="348">
        <v>-0.5232</v>
      </c>
      <c r="P584" s="348">
        <v>10.509600000000001</v>
      </c>
      <c r="Q584" s="348">
        <v>10.2121</v>
      </c>
      <c r="R584" s="348">
        <v>12.927899999999999</v>
      </c>
      <c r="S584" s="348">
        <v>0.1024</v>
      </c>
      <c r="T584" s="348">
        <v>12.5114</v>
      </c>
      <c r="U584" s="348">
        <v>-3.1036999999999999</v>
      </c>
      <c r="V584" s="348">
        <v>1.8715999999999999</v>
      </c>
      <c r="W584" s="348">
        <v>-2.1040999999999999</v>
      </c>
      <c r="X584" s="348" t="s">
        <v>428</v>
      </c>
      <c r="Y584" s="374"/>
      <c r="Z584" s="346"/>
      <c r="AA584" s="346"/>
      <c r="AB584" s="346"/>
      <c r="AC584" s="346"/>
      <c r="AD584" s="346"/>
      <c r="AE584" s="346"/>
      <c r="AF584" s="346"/>
      <c r="AG584" s="346"/>
      <c r="AH584" s="346"/>
      <c r="AI584" s="346"/>
      <c r="AJ584" s="346"/>
      <c r="AK584" s="346"/>
      <c r="AL584" s="346"/>
      <c r="AM584" s="346"/>
      <c r="AN584" s="346"/>
      <c r="AO584" s="374"/>
      <c r="AP584" s="348">
        <v>13.22</v>
      </c>
      <c r="AQ584" s="348">
        <v>13.18</v>
      </c>
      <c r="AR584" s="348">
        <v>9.7200000000000006</v>
      </c>
      <c r="AS584" s="348">
        <v>4.55</v>
      </c>
      <c r="AT584" s="348">
        <v>-0.22</v>
      </c>
      <c r="AU584" s="374"/>
      <c r="AV584" s="429"/>
      <c r="AW584" s="429"/>
      <c r="AX584" s="429"/>
      <c r="AY584" s="429"/>
      <c r="AZ584" s="429"/>
      <c r="BA584" s="372"/>
      <c r="BB584" s="375"/>
      <c r="BC584" s="375"/>
      <c r="BD584" s="375"/>
      <c r="BE584" s="375"/>
      <c r="BF584" s="374"/>
      <c r="BG584" s="372"/>
      <c r="BH584" s="372"/>
      <c r="BI584" s="375"/>
      <c r="BJ584" s="375"/>
      <c r="BK584" s="375"/>
      <c r="BL584" s="375"/>
      <c r="BM584" s="372"/>
      <c r="BN584" s="372"/>
      <c r="BO584" s="430"/>
    </row>
    <row r="585" spans="1:67" s="428" customFormat="1" x14ac:dyDescent="0.25">
      <c r="A585" s="345" t="s">
        <v>4478</v>
      </c>
      <c r="B585" s="372"/>
      <c r="C585" s="731"/>
      <c r="D585" s="372"/>
      <c r="E585" s="372"/>
      <c r="F585" s="372"/>
      <c r="G585" s="372"/>
      <c r="H585" s="374"/>
      <c r="I585" s="348">
        <v>8.3099999999999993E-2</v>
      </c>
      <c r="J585" s="348">
        <v>-0.46970000000000001</v>
      </c>
      <c r="K585" s="348">
        <v>-2.2513999999999998</v>
      </c>
      <c r="L585" s="348">
        <v>-0.81659999999999999</v>
      </c>
      <c r="M585" s="348">
        <v>7.1999999999999995E-2</v>
      </c>
      <c r="N585" s="350">
        <v>15.0169</v>
      </c>
      <c r="O585" s="348">
        <v>5.0864000000000003</v>
      </c>
      <c r="P585" s="348">
        <v>22.6356</v>
      </c>
      <c r="Q585" s="348">
        <v>25.1509</v>
      </c>
      <c r="R585" s="348">
        <v>16.303100000000001</v>
      </c>
      <c r="S585" s="348">
        <v>-0.75719999999999998</v>
      </c>
      <c r="T585" s="348">
        <v>7.3865999999999996</v>
      </c>
      <c r="U585" s="348">
        <v>3.7252000000000001</v>
      </c>
      <c r="V585" s="348">
        <v>11.7166</v>
      </c>
      <c r="W585" s="348">
        <v>-0.39539999999999997</v>
      </c>
      <c r="X585" s="348" t="s">
        <v>428</v>
      </c>
      <c r="Y585" s="374"/>
      <c r="Z585" s="346"/>
      <c r="AA585" s="346"/>
      <c r="AB585" s="346"/>
      <c r="AC585" s="346"/>
      <c r="AD585" s="346"/>
      <c r="AE585" s="346"/>
      <c r="AF585" s="346"/>
      <c r="AG585" s="346"/>
      <c r="AH585" s="346"/>
      <c r="AI585" s="346"/>
      <c r="AJ585" s="346"/>
      <c r="AK585" s="346"/>
      <c r="AL585" s="346"/>
      <c r="AM585" s="346"/>
      <c r="AN585" s="346"/>
      <c r="AO585" s="374"/>
      <c r="AP585" s="348">
        <v>21.42</v>
      </c>
      <c r="AQ585" s="348">
        <v>27.79</v>
      </c>
      <c r="AR585" s="348">
        <v>22.37</v>
      </c>
      <c r="AS585" s="348">
        <v>11.78</v>
      </c>
      <c r="AT585" s="348">
        <v>3.85</v>
      </c>
      <c r="AU585" s="374"/>
      <c r="AV585" s="429"/>
      <c r="AW585" s="429"/>
      <c r="AX585" s="429"/>
      <c r="AY585" s="429"/>
      <c r="AZ585" s="429"/>
      <c r="BA585" s="372"/>
      <c r="BB585" s="375"/>
      <c r="BC585" s="375"/>
      <c r="BD585" s="375"/>
      <c r="BE585" s="375"/>
      <c r="BF585" s="374"/>
      <c r="BG585" s="372"/>
      <c r="BH585" s="372"/>
      <c r="BI585" s="375"/>
      <c r="BJ585" s="375"/>
      <c r="BK585" s="375"/>
      <c r="BL585" s="375"/>
      <c r="BM585" s="372"/>
      <c r="BN585" s="372"/>
      <c r="BO585" s="430"/>
    </row>
    <row r="586" spans="1:67" s="428" customFormat="1" x14ac:dyDescent="0.25">
      <c r="A586" s="345" t="s">
        <v>4479</v>
      </c>
      <c r="B586" s="372"/>
      <c r="C586" s="731"/>
      <c r="D586" s="372"/>
      <c r="E586" s="372"/>
      <c r="F586" s="372"/>
      <c r="G586" s="372"/>
      <c r="H586" s="374"/>
      <c r="I586" s="348">
        <v>-3.2099999999999997E-2</v>
      </c>
      <c r="J586" s="348">
        <v>0.16689999999999999</v>
      </c>
      <c r="K586" s="348">
        <v>0.87960000000000005</v>
      </c>
      <c r="L586" s="348">
        <v>11.0413</v>
      </c>
      <c r="M586" s="348">
        <v>15.4636</v>
      </c>
      <c r="N586" s="350">
        <v>11.4139</v>
      </c>
      <c r="O586" s="348">
        <v>-1.4305000000000001</v>
      </c>
      <c r="P586" s="348">
        <v>16.744499999999999</v>
      </c>
      <c r="Q586" s="348">
        <v>13.415100000000001</v>
      </c>
      <c r="R586" s="348">
        <v>20.370200000000001</v>
      </c>
      <c r="S586" s="348">
        <v>5.7629999999999999</v>
      </c>
      <c r="T586" s="348">
        <v>27.840900000000001</v>
      </c>
      <c r="U586" s="348">
        <v>13.0985</v>
      </c>
      <c r="V586" s="348">
        <v>16.821300000000001</v>
      </c>
      <c r="W586" s="348">
        <v>-1.4353</v>
      </c>
      <c r="X586" s="348">
        <v>10.6526</v>
      </c>
      <c r="Y586" s="374"/>
      <c r="Z586" s="346"/>
      <c r="AA586" s="346"/>
      <c r="AB586" s="346"/>
      <c r="AC586" s="346"/>
      <c r="AD586" s="346"/>
      <c r="AE586" s="346"/>
      <c r="AF586" s="346"/>
      <c r="AG586" s="346"/>
      <c r="AH586" s="346"/>
      <c r="AI586" s="346"/>
      <c r="AJ586" s="346"/>
      <c r="AK586" s="346"/>
      <c r="AL586" s="346"/>
      <c r="AM586" s="346"/>
      <c r="AN586" s="346"/>
      <c r="AO586" s="374"/>
      <c r="AP586" s="348">
        <v>20.78</v>
      </c>
      <c r="AQ586" s="348">
        <v>20.56</v>
      </c>
      <c r="AR586" s="348">
        <v>15.08</v>
      </c>
      <c r="AS586" s="348">
        <v>9.64</v>
      </c>
      <c r="AT586" s="348">
        <v>22.65</v>
      </c>
      <c r="AU586" s="374"/>
      <c r="AV586" s="429"/>
      <c r="AW586" s="429"/>
      <c r="AX586" s="429"/>
      <c r="AY586" s="429"/>
      <c r="AZ586" s="429"/>
      <c r="BA586" s="372"/>
      <c r="BB586" s="375"/>
      <c r="BC586" s="375"/>
      <c r="BD586" s="375"/>
      <c r="BE586" s="375"/>
      <c r="BF586" s="374"/>
      <c r="BG586" s="372"/>
      <c r="BH586" s="372"/>
      <c r="BI586" s="375"/>
      <c r="BJ586" s="375"/>
      <c r="BK586" s="375"/>
      <c r="BL586" s="375"/>
      <c r="BM586" s="372"/>
      <c r="BN586" s="372"/>
      <c r="BO586" s="430"/>
    </row>
    <row r="587" spans="1:67" s="428" customFormat="1" x14ac:dyDescent="0.25">
      <c r="A587" s="345" t="s">
        <v>4480</v>
      </c>
      <c r="B587" s="372"/>
      <c r="C587" s="731"/>
      <c r="D587" s="372"/>
      <c r="E587" s="372"/>
      <c r="F587" s="372"/>
      <c r="G587" s="372"/>
      <c r="H587" s="374"/>
      <c r="I587" s="348">
        <v>-0.1648</v>
      </c>
      <c r="J587" s="348">
        <v>-1.0362</v>
      </c>
      <c r="K587" s="348">
        <v>-4.4995000000000003</v>
      </c>
      <c r="L587" s="348">
        <v>4.0077999999999996</v>
      </c>
      <c r="M587" s="348">
        <v>0.9819</v>
      </c>
      <c r="N587" s="350">
        <v>-0.90029999999999999</v>
      </c>
      <c r="O587" s="348">
        <v>-6.2030000000000003</v>
      </c>
      <c r="P587" s="348">
        <v>10.136200000000001</v>
      </c>
      <c r="Q587" s="348">
        <v>8.2349999999999994</v>
      </c>
      <c r="R587" s="348">
        <v>11.7972</v>
      </c>
      <c r="S587" s="348">
        <v>0.58440000000000003</v>
      </c>
      <c r="T587" s="348">
        <v>10.3728</v>
      </c>
      <c r="U587" s="348">
        <v>-2.3273999999999999</v>
      </c>
      <c r="V587" s="348">
        <v>1.9027000000000001</v>
      </c>
      <c r="W587" s="348">
        <v>-2.7069000000000001</v>
      </c>
      <c r="X587" s="348" t="s">
        <v>428</v>
      </c>
      <c r="Y587" s="374"/>
      <c r="Z587" s="346"/>
      <c r="AA587" s="346"/>
      <c r="AB587" s="346"/>
      <c r="AC587" s="346"/>
      <c r="AD587" s="346"/>
      <c r="AE587" s="346"/>
      <c r="AF587" s="346"/>
      <c r="AG587" s="346"/>
      <c r="AH587" s="346"/>
      <c r="AI587" s="346"/>
      <c r="AJ587" s="346"/>
      <c r="AK587" s="346"/>
      <c r="AL587" s="346"/>
      <c r="AM587" s="346"/>
      <c r="AN587" s="346"/>
      <c r="AO587" s="374"/>
      <c r="AP587" s="348">
        <v>11.36</v>
      </c>
      <c r="AQ587" s="348">
        <v>11</v>
      </c>
      <c r="AR587" s="348">
        <v>8.2100000000000009</v>
      </c>
      <c r="AS587" s="348">
        <v>1.04</v>
      </c>
      <c r="AT587" s="348">
        <v>-0.83</v>
      </c>
      <c r="AU587" s="374"/>
      <c r="AV587" s="429"/>
      <c r="AW587" s="429"/>
      <c r="AX587" s="429"/>
      <c r="AY587" s="429"/>
      <c r="AZ587" s="429"/>
      <c r="BA587" s="372"/>
      <c r="BB587" s="375"/>
      <c r="BC587" s="375"/>
      <c r="BD587" s="375"/>
      <c r="BE587" s="375"/>
      <c r="BF587" s="374"/>
      <c r="BG587" s="372"/>
      <c r="BH587" s="372"/>
      <c r="BI587" s="375"/>
      <c r="BJ587" s="375"/>
      <c r="BK587" s="375"/>
      <c r="BL587" s="375"/>
      <c r="BM587" s="372"/>
      <c r="BN587" s="372"/>
      <c r="BO587" s="430"/>
    </row>
    <row r="588" spans="1:67" s="428" customFormat="1" x14ac:dyDescent="0.25">
      <c r="A588" s="345" t="s">
        <v>4481</v>
      </c>
      <c r="B588" s="372"/>
      <c r="C588" s="731"/>
      <c r="D588" s="372"/>
      <c r="E588" s="372"/>
      <c r="F588" s="372"/>
      <c r="G588" s="372"/>
      <c r="H588" s="374"/>
      <c r="I588" s="348">
        <v>-0.1648</v>
      </c>
      <c r="J588" s="348">
        <v>-1.0009999999999999</v>
      </c>
      <c r="K588" s="348">
        <v>-4.4095000000000004</v>
      </c>
      <c r="L588" s="348">
        <v>4.6401000000000003</v>
      </c>
      <c r="M588" s="348">
        <v>1.7418</v>
      </c>
      <c r="N588" s="350">
        <v>3.8199999999999998E-2</v>
      </c>
      <c r="O588" s="348">
        <v>-5.2790999999999997</v>
      </c>
      <c r="P588" s="348">
        <v>11.267799999999999</v>
      </c>
      <c r="Q588" s="348">
        <v>9.4164999999999992</v>
      </c>
      <c r="R588" s="348">
        <v>13.169700000000001</v>
      </c>
      <c r="S588" s="348">
        <v>1.0904</v>
      </c>
      <c r="T588" s="348">
        <v>11.184100000000001</v>
      </c>
      <c r="U588" s="348">
        <v>-1.5236000000000001</v>
      </c>
      <c r="V588" s="348">
        <v>2.8677000000000001</v>
      </c>
      <c r="W588" s="348">
        <v>-2.6316000000000002</v>
      </c>
      <c r="X588" s="348">
        <v>1.4144000000000001</v>
      </c>
      <c r="Y588" s="374"/>
      <c r="Z588" s="346"/>
      <c r="AA588" s="346"/>
      <c r="AB588" s="346"/>
      <c r="AC588" s="346"/>
      <c r="AD588" s="346"/>
      <c r="AE588" s="346"/>
      <c r="AF588" s="346"/>
      <c r="AG588" s="346"/>
      <c r="AH588" s="346"/>
      <c r="AI588" s="346"/>
      <c r="AJ588" s="346"/>
      <c r="AK588" s="346"/>
      <c r="AL588" s="346"/>
      <c r="AM588" s="346"/>
      <c r="AN588" s="346"/>
      <c r="AO588" s="374"/>
      <c r="AP588" s="348">
        <v>12.7</v>
      </c>
      <c r="AQ588" s="348">
        <v>12.31</v>
      </c>
      <c r="AR588" s="348">
        <v>9.44</v>
      </c>
      <c r="AS588" s="348">
        <v>2.16</v>
      </c>
      <c r="AT588" s="348">
        <v>0.54</v>
      </c>
      <c r="AU588" s="374"/>
      <c r="AV588" s="429"/>
      <c r="AW588" s="429"/>
      <c r="AX588" s="429"/>
      <c r="AY588" s="429"/>
      <c r="AZ588" s="429"/>
      <c r="BA588" s="372"/>
      <c r="BB588" s="375"/>
      <c r="BC588" s="375"/>
      <c r="BD588" s="375"/>
      <c r="BE588" s="375"/>
      <c r="BF588" s="374"/>
      <c r="BG588" s="372"/>
      <c r="BH588" s="372"/>
      <c r="BI588" s="375"/>
      <c r="BJ588" s="375"/>
      <c r="BK588" s="375"/>
      <c r="BL588" s="375"/>
      <c r="BM588" s="372"/>
      <c r="BN588" s="372"/>
      <c r="BO588" s="430"/>
    </row>
    <row r="589" spans="1:67" s="428" customFormat="1" x14ac:dyDescent="0.25">
      <c r="A589" s="345" t="s">
        <v>2553</v>
      </c>
      <c r="B589" s="372"/>
      <c r="C589" s="731"/>
      <c r="D589" s="372"/>
      <c r="E589" s="372"/>
      <c r="F589" s="372"/>
      <c r="G589" s="372"/>
      <c r="H589" s="374"/>
      <c r="I589" s="348">
        <v>-0.40639999999999998</v>
      </c>
      <c r="J589" s="348">
        <v>-1.0649</v>
      </c>
      <c r="K589" s="348">
        <v>-7.0191999999999997</v>
      </c>
      <c r="L589" s="348">
        <v>7.3166000000000002</v>
      </c>
      <c r="M589" s="348">
        <v>3.8157000000000001</v>
      </c>
      <c r="N589" s="350">
        <v>3.7246000000000001</v>
      </c>
      <c r="O589" s="348">
        <v>4.8433000000000002</v>
      </c>
      <c r="P589" s="348">
        <v>20.613600000000002</v>
      </c>
      <c r="Q589" s="348">
        <v>23.286799999999999</v>
      </c>
      <c r="R589" s="348">
        <v>11.5032</v>
      </c>
      <c r="S589" s="348">
        <v>4.6349999999999998</v>
      </c>
      <c r="T589" s="348">
        <v>16.875</v>
      </c>
      <c r="U589" s="348">
        <v>-1.2867</v>
      </c>
      <c r="V589" s="348">
        <v>4.8643000000000001</v>
      </c>
      <c r="W589" s="348">
        <v>-4.5092999999999996</v>
      </c>
      <c r="X589" s="348" t="s">
        <v>428</v>
      </c>
      <c r="Y589" s="374"/>
      <c r="Z589" s="346"/>
      <c r="AA589" s="346"/>
      <c r="AB589" s="346"/>
      <c r="AC589" s="346"/>
      <c r="AD589" s="346"/>
      <c r="AE589" s="346"/>
      <c r="AF589" s="346"/>
      <c r="AG589" s="346"/>
      <c r="AH589" s="346"/>
      <c r="AI589" s="346"/>
      <c r="AJ589" s="346"/>
      <c r="AK589" s="346"/>
      <c r="AL589" s="346"/>
      <c r="AM589" s="346"/>
      <c r="AN589" s="346"/>
      <c r="AO589" s="374"/>
      <c r="AP589" s="348">
        <v>17.420000000000002</v>
      </c>
      <c r="AQ589" s="348">
        <v>22.44</v>
      </c>
      <c r="AR589" s="348">
        <v>20.3</v>
      </c>
      <c r="AS589" s="348">
        <v>12.48</v>
      </c>
      <c r="AT589" s="348">
        <v>4.1500000000000004</v>
      </c>
      <c r="AU589" s="374"/>
      <c r="AV589" s="429"/>
      <c r="AW589" s="429"/>
      <c r="AX589" s="429"/>
      <c r="AY589" s="429"/>
      <c r="AZ589" s="429"/>
      <c r="BA589" s="372"/>
      <c r="BB589" s="375"/>
      <c r="BC589" s="375"/>
      <c r="BD589" s="375"/>
      <c r="BE589" s="375"/>
      <c r="BF589" s="374"/>
      <c r="BG589" s="372"/>
      <c r="BH589" s="372"/>
      <c r="BI589" s="375"/>
      <c r="BJ589" s="375"/>
      <c r="BK589" s="375"/>
      <c r="BL589" s="375"/>
      <c r="BM589" s="372"/>
      <c r="BN589" s="372"/>
      <c r="BO589" s="430"/>
    </row>
    <row r="590" spans="1:67" s="428" customFormat="1" x14ac:dyDescent="0.25">
      <c r="A590" s="345" t="s">
        <v>4482</v>
      </c>
      <c r="B590" s="372"/>
      <c r="C590" s="731"/>
      <c r="D590" s="372"/>
      <c r="E590" s="372"/>
      <c r="F590" s="372"/>
      <c r="G590" s="372"/>
      <c r="H590" s="374"/>
      <c r="I590" s="348">
        <v>0.31340000000000001</v>
      </c>
      <c r="J590" s="348">
        <v>-1.5834999999999999</v>
      </c>
      <c r="K590" s="348">
        <v>-2.0823999999999998</v>
      </c>
      <c r="L590" s="348">
        <v>2.9927999999999999</v>
      </c>
      <c r="M590" s="348">
        <v>-0.1895</v>
      </c>
      <c r="N590" s="350">
        <v>4.2300000000000004</v>
      </c>
      <c r="O590" s="348">
        <v>5.7096</v>
      </c>
      <c r="P590" s="348">
        <v>8.5553000000000008</v>
      </c>
      <c r="Q590" s="348">
        <v>9.8719000000000001</v>
      </c>
      <c r="R590" s="348">
        <v>11.442</v>
      </c>
      <c r="S590" s="348">
        <v>-1.6776</v>
      </c>
      <c r="T590" s="348">
        <v>13.0631</v>
      </c>
      <c r="U590" s="348">
        <v>-4.5970000000000004</v>
      </c>
      <c r="V590" s="348">
        <v>4.0395000000000003</v>
      </c>
      <c r="W590" s="348">
        <v>-2.6764000000000001</v>
      </c>
      <c r="X590" s="348" t="s">
        <v>428</v>
      </c>
      <c r="Y590" s="374"/>
      <c r="Z590" s="346"/>
      <c r="AA590" s="346"/>
      <c r="AB590" s="346"/>
      <c r="AC590" s="346"/>
      <c r="AD590" s="346"/>
      <c r="AE590" s="346"/>
      <c r="AF590" s="346"/>
      <c r="AG590" s="346"/>
      <c r="AH590" s="346"/>
      <c r="AI590" s="346"/>
      <c r="AJ590" s="346"/>
      <c r="AK590" s="346"/>
      <c r="AL590" s="346"/>
      <c r="AM590" s="346"/>
      <c r="AN590" s="346"/>
      <c r="AO590" s="374"/>
      <c r="AP590" s="348">
        <v>11.13</v>
      </c>
      <c r="AQ590" s="348">
        <v>11.49</v>
      </c>
      <c r="AR590" s="348">
        <v>9</v>
      </c>
      <c r="AS590" s="348">
        <v>6.27</v>
      </c>
      <c r="AT590" s="348">
        <v>-2.0699999999999998</v>
      </c>
      <c r="AU590" s="374"/>
      <c r="AV590" s="429"/>
      <c r="AW590" s="429"/>
      <c r="AX590" s="429"/>
      <c r="AY590" s="429"/>
      <c r="AZ590" s="429"/>
      <c r="BA590" s="372"/>
      <c r="BB590" s="375"/>
      <c r="BC590" s="375"/>
      <c r="BD590" s="375"/>
      <c r="BE590" s="375"/>
      <c r="BF590" s="374"/>
      <c r="BG590" s="372"/>
      <c r="BH590" s="372"/>
      <c r="BI590" s="375"/>
      <c r="BJ590" s="375"/>
      <c r="BK590" s="375"/>
      <c r="BL590" s="375"/>
      <c r="BM590" s="372"/>
      <c r="BN590" s="372"/>
      <c r="BO590" s="430"/>
    </row>
    <row r="591" spans="1:67" s="428" customFormat="1" x14ac:dyDescent="0.25">
      <c r="A591" s="345" t="s">
        <v>4483</v>
      </c>
      <c r="B591" s="372"/>
      <c r="C591" s="731"/>
      <c r="D591" s="372"/>
      <c r="E591" s="372"/>
      <c r="F591" s="372"/>
      <c r="G591" s="372"/>
      <c r="H591" s="374"/>
      <c r="I591" s="348">
        <v>-0.18240000000000001</v>
      </c>
      <c r="J591" s="348">
        <v>-6.7400000000000002E-2</v>
      </c>
      <c r="K591" s="348">
        <v>1.1575</v>
      </c>
      <c r="L591" s="348">
        <v>3.0710000000000002</v>
      </c>
      <c r="M591" s="348">
        <v>16.396599999999999</v>
      </c>
      <c r="N591" s="350">
        <v>24.355599999999999</v>
      </c>
      <c r="O591" s="348">
        <v>29.536999999999999</v>
      </c>
      <c r="P591" s="348">
        <v>48.761000000000003</v>
      </c>
      <c r="Q591" s="348">
        <v>26.893899999999999</v>
      </c>
      <c r="R591" s="348" t="s">
        <v>430</v>
      </c>
      <c r="S591" s="348">
        <v>-1.4903999999999999</v>
      </c>
      <c r="T591" s="348">
        <v>26.418199999999999</v>
      </c>
      <c r="U591" s="348">
        <v>15.616099999999999</v>
      </c>
      <c r="V591" s="348">
        <v>30.0961</v>
      </c>
      <c r="W591" s="348">
        <v>-2.4020999999999999</v>
      </c>
      <c r="X591" s="348" t="s">
        <v>428</v>
      </c>
      <c r="Y591" s="374"/>
      <c r="Z591" s="346"/>
      <c r="AA591" s="346"/>
      <c r="AB591" s="346"/>
      <c r="AC591" s="346"/>
      <c r="AD591" s="346"/>
      <c r="AE591" s="346"/>
      <c r="AF591" s="346"/>
      <c r="AG591" s="346"/>
      <c r="AH591" s="346"/>
      <c r="AI591" s="346"/>
      <c r="AJ591" s="346"/>
      <c r="AK591" s="346"/>
      <c r="AL591" s="346"/>
      <c r="AM591" s="346"/>
      <c r="AN591" s="346"/>
      <c r="AO591" s="374"/>
      <c r="AP591" s="348" t="s">
        <v>430</v>
      </c>
      <c r="AQ591" s="348">
        <v>35.18</v>
      </c>
      <c r="AR591" s="348">
        <v>39.19</v>
      </c>
      <c r="AS591" s="348">
        <v>33.44</v>
      </c>
      <c r="AT591" s="348">
        <v>19.98</v>
      </c>
      <c r="AU591" s="374"/>
      <c r="AV591" s="429"/>
      <c r="AW591" s="429"/>
      <c r="AX591" s="429"/>
      <c r="AY591" s="429"/>
      <c r="AZ591" s="429"/>
      <c r="BA591" s="372"/>
      <c r="BB591" s="375"/>
      <c r="BC591" s="375"/>
      <c r="BD591" s="375"/>
      <c r="BE591" s="375"/>
      <c r="BF591" s="374"/>
      <c r="BG591" s="372"/>
      <c r="BH591" s="372"/>
      <c r="BI591" s="375"/>
      <c r="BJ591" s="375"/>
      <c r="BK591" s="375"/>
      <c r="BL591" s="375"/>
      <c r="BM591" s="372"/>
      <c r="BN591" s="372"/>
      <c r="BO591" s="430"/>
    </row>
    <row r="592" spans="1:67" s="428" customFormat="1" x14ac:dyDescent="0.25">
      <c r="A592" s="345" t="s">
        <v>2554</v>
      </c>
      <c r="B592" s="372"/>
      <c r="C592" s="731"/>
      <c r="D592" s="372"/>
      <c r="E592" s="372"/>
      <c r="F592" s="372"/>
      <c r="G592" s="372"/>
      <c r="H592" s="374"/>
      <c r="I592" s="348">
        <v>-0.2944</v>
      </c>
      <c r="J592" s="348">
        <v>-0.32969999999999999</v>
      </c>
      <c r="K592" s="348">
        <v>-2.8207</v>
      </c>
      <c r="L592" s="348">
        <v>-0.55200000000000005</v>
      </c>
      <c r="M592" s="348">
        <v>1.7513000000000001</v>
      </c>
      <c r="N592" s="350">
        <v>11.092700000000001</v>
      </c>
      <c r="O592" s="348">
        <v>3.2932000000000001</v>
      </c>
      <c r="P592" s="348">
        <v>14.9998</v>
      </c>
      <c r="Q592" s="348">
        <v>12.7453</v>
      </c>
      <c r="R592" s="348">
        <v>14.103899999999999</v>
      </c>
      <c r="S592" s="348">
        <v>-0.46489999999999998</v>
      </c>
      <c r="T592" s="348">
        <v>7.0279999999999996</v>
      </c>
      <c r="U592" s="348">
        <v>2.9809999999999999</v>
      </c>
      <c r="V592" s="348">
        <v>9.1560000000000006</v>
      </c>
      <c r="W592" s="348">
        <v>0.3664</v>
      </c>
      <c r="X592" s="348">
        <v>15.061500000000001</v>
      </c>
      <c r="Y592" s="374"/>
      <c r="Z592" s="346"/>
      <c r="AA592" s="346"/>
      <c r="AB592" s="346"/>
      <c r="AC592" s="346"/>
      <c r="AD592" s="346"/>
      <c r="AE592" s="346"/>
      <c r="AF592" s="346"/>
      <c r="AG592" s="346"/>
      <c r="AH592" s="346"/>
      <c r="AI592" s="346"/>
      <c r="AJ592" s="346"/>
      <c r="AK592" s="346"/>
      <c r="AL592" s="346"/>
      <c r="AM592" s="346"/>
      <c r="AN592" s="346"/>
      <c r="AO592" s="374"/>
      <c r="AP592" s="348">
        <v>15.46</v>
      </c>
      <c r="AQ592" s="348">
        <v>17.260000000000002</v>
      </c>
      <c r="AR592" s="348">
        <v>13.06</v>
      </c>
      <c r="AS592" s="348">
        <v>8.8000000000000007</v>
      </c>
      <c r="AT592" s="348">
        <v>2.62</v>
      </c>
      <c r="AU592" s="374"/>
      <c r="AV592" s="429"/>
      <c r="AW592" s="429"/>
      <c r="AX592" s="429"/>
      <c r="AY592" s="429"/>
      <c r="AZ592" s="429"/>
      <c r="BA592" s="372"/>
      <c r="BB592" s="375"/>
      <c r="BC592" s="375"/>
      <c r="BD592" s="375"/>
      <c r="BE592" s="375"/>
      <c r="BF592" s="374"/>
      <c r="BG592" s="372"/>
      <c r="BH592" s="372"/>
      <c r="BI592" s="375"/>
      <c r="BJ592" s="375"/>
      <c r="BK592" s="375"/>
      <c r="BL592" s="375"/>
      <c r="BM592" s="372"/>
      <c r="BN592" s="372"/>
      <c r="BO592" s="430"/>
    </row>
    <row r="593" spans="1:67" s="428" customFormat="1" x14ac:dyDescent="0.25">
      <c r="A593" s="345" t="s">
        <v>4484</v>
      </c>
      <c r="B593" s="372"/>
      <c r="C593" s="731"/>
      <c r="D593" s="372"/>
      <c r="E593" s="372"/>
      <c r="F593" s="372"/>
      <c r="G593" s="372"/>
      <c r="H593" s="374"/>
      <c r="I593" s="348">
        <v>0.31469999999999998</v>
      </c>
      <c r="J593" s="348">
        <v>-0.76029999999999998</v>
      </c>
      <c r="K593" s="348">
        <v>-3.3940999999999999</v>
      </c>
      <c r="L593" s="348">
        <v>7.2599</v>
      </c>
      <c r="M593" s="348">
        <v>5.0815000000000001</v>
      </c>
      <c r="N593" s="350">
        <v>7.5982000000000003</v>
      </c>
      <c r="O593" s="348">
        <v>9.2771000000000008</v>
      </c>
      <c r="P593" s="348">
        <v>16.9208</v>
      </c>
      <c r="Q593" s="348">
        <v>11.8635</v>
      </c>
      <c r="R593" s="348">
        <v>13.8424</v>
      </c>
      <c r="S593" s="348">
        <v>0.21759999999999999</v>
      </c>
      <c r="T593" s="348">
        <v>17.819900000000001</v>
      </c>
      <c r="U593" s="348">
        <v>-0.2445</v>
      </c>
      <c r="V593" s="348">
        <v>8.6075999999999997</v>
      </c>
      <c r="W593" s="348">
        <v>-2.6661999999999999</v>
      </c>
      <c r="X593" s="348">
        <v>18.810600000000001</v>
      </c>
      <c r="Y593" s="374"/>
      <c r="Z593" s="346"/>
      <c r="AA593" s="346"/>
      <c r="AB593" s="346"/>
      <c r="AC593" s="346"/>
      <c r="AD593" s="346"/>
      <c r="AE593" s="346"/>
      <c r="AF593" s="346"/>
      <c r="AG593" s="346"/>
      <c r="AH593" s="346"/>
      <c r="AI593" s="346"/>
      <c r="AJ593" s="346"/>
      <c r="AK593" s="346"/>
      <c r="AL593" s="346"/>
      <c r="AM593" s="346"/>
      <c r="AN593" s="346"/>
      <c r="AO593" s="374"/>
      <c r="AP593" s="348">
        <v>14.83</v>
      </c>
      <c r="AQ593" s="348">
        <v>16.7</v>
      </c>
      <c r="AR593" s="348">
        <v>16.29</v>
      </c>
      <c r="AS593" s="348">
        <v>12.91</v>
      </c>
      <c r="AT593" s="348">
        <v>3.32</v>
      </c>
      <c r="AU593" s="374"/>
      <c r="AV593" s="429"/>
      <c r="AW593" s="429"/>
      <c r="AX593" s="429"/>
      <c r="AY593" s="429"/>
      <c r="AZ593" s="429"/>
      <c r="BA593" s="372"/>
      <c r="BB593" s="375"/>
      <c r="BC593" s="375"/>
      <c r="BD593" s="375"/>
      <c r="BE593" s="375"/>
      <c r="BF593" s="374"/>
      <c r="BG593" s="372"/>
      <c r="BH593" s="372"/>
      <c r="BI593" s="375"/>
      <c r="BJ593" s="375"/>
      <c r="BK593" s="375"/>
      <c r="BL593" s="375"/>
      <c r="BM593" s="372"/>
      <c r="BN593" s="372"/>
      <c r="BO593" s="430"/>
    </row>
    <row r="594" spans="1:67" s="428" customFormat="1" x14ac:dyDescent="0.25">
      <c r="A594" s="345" t="s">
        <v>2557</v>
      </c>
      <c r="B594" s="372"/>
      <c r="C594" s="731"/>
      <c r="D594" s="372"/>
      <c r="E594" s="372"/>
      <c r="F594" s="372"/>
      <c r="G594" s="372"/>
      <c r="H594" s="374"/>
      <c r="I594" s="348">
        <v>0.56530000000000002</v>
      </c>
      <c r="J594" s="348">
        <v>-1.5538000000000001</v>
      </c>
      <c r="K594" s="348">
        <v>-3.8294000000000001</v>
      </c>
      <c r="L594" s="348">
        <v>1.8688</v>
      </c>
      <c r="M594" s="348">
        <v>-3.0303</v>
      </c>
      <c r="N594" s="350">
        <v>-1.4237</v>
      </c>
      <c r="O594" s="348">
        <v>4.8658999999999999</v>
      </c>
      <c r="P594" s="348">
        <v>9.2376000000000005</v>
      </c>
      <c r="Q594" s="348">
        <v>8.0441000000000003</v>
      </c>
      <c r="R594" s="348">
        <v>12.7319</v>
      </c>
      <c r="S594" s="348">
        <v>-3.6494</v>
      </c>
      <c r="T594" s="348">
        <v>9.3569999999999993</v>
      </c>
      <c r="U594" s="348">
        <v>-6.7789999999999999</v>
      </c>
      <c r="V594" s="348">
        <v>-1.0386</v>
      </c>
      <c r="W594" s="348">
        <v>-2.9411999999999998</v>
      </c>
      <c r="X594" s="348" t="s">
        <v>428</v>
      </c>
      <c r="Y594" s="374"/>
      <c r="Z594" s="346"/>
      <c r="AA594" s="346"/>
      <c r="AB594" s="346"/>
      <c r="AC594" s="346"/>
      <c r="AD594" s="346"/>
      <c r="AE594" s="346"/>
      <c r="AF594" s="346"/>
      <c r="AG594" s="346"/>
      <c r="AH594" s="346"/>
      <c r="AI594" s="346"/>
      <c r="AJ594" s="346"/>
      <c r="AK594" s="346"/>
      <c r="AL594" s="346"/>
      <c r="AM594" s="346"/>
      <c r="AN594" s="346"/>
      <c r="AO594" s="374"/>
      <c r="AP594" s="348">
        <v>11.66</v>
      </c>
      <c r="AQ594" s="348">
        <v>10.75</v>
      </c>
      <c r="AR594" s="348">
        <v>8.51</v>
      </c>
      <c r="AS594" s="348">
        <v>5.17</v>
      </c>
      <c r="AT594" s="348">
        <v>-7.57</v>
      </c>
      <c r="AU594" s="374"/>
      <c r="AV594" s="429"/>
      <c r="AW594" s="429"/>
      <c r="AX594" s="429"/>
      <c r="AY594" s="429"/>
      <c r="AZ594" s="429"/>
      <c r="BA594" s="372"/>
      <c r="BB594" s="375"/>
      <c r="BC594" s="375"/>
      <c r="BD594" s="375"/>
      <c r="BE594" s="375"/>
      <c r="BF594" s="374"/>
      <c r="BG594" s="372"/>
      <c r="BH594" s="372"/>
      <c r="BI594" s="375"/>
      <c r="BJ594" s="375"/>
      <c r="BK594" s="375"/>
      <c r="BL594" s="375"/>
      <c r="BM594" s="372"/>
      <c r="BN594" s="372"/>
      <c r="BO594" s="430"/>
    </row>
    <row r="595" spans="1:67" s="428" customFormat="1" x14ac:dyDescent="0.25">
      <c r="A595" s="345" t="s">
        <v>2559</v>
      </c>
      <c r="B595" s="372"/>
      <c r="C595" s="731"/>
      <c r="D595" s="372"/>
      <c r="E595" s="372"/>
      <c r="F595" s="372"/>
      <c r="G595" s="372"/>
      <c r="H595" s="374"/>
      <c r="I595" s="348">
        <v>-0.37690000000000001</v>
      </c>
      <c r="J595" s="348">
        <v>-0.20250000000000001</v>
      </c>
      <c r="K595" s="348">
        <v>-0.7823</v>
      </c>
      <c r="L595" s="348">
        <v>7.1539000000000001</v>
      </c>
      <c r="M595" s="348">
        <v>10.9071</v>
      </c>
      <c r="N595" s="350">
        <v>13.3725</v>
      </c>
      <c r="O595" s="348">
        <v>7.1212</v>
      </c>
      <c r="P595" s="348">
        <v>20.284300000000002</v>
      </c>
      <c r="Q595" s="348">
        <v>13.3589</v>
      </c>
      <c r="R595" s="348">
        <v>10.597</v>
      </c>
      <c r="S595" s="348">
        <v>2.5668000000000002</v>
      </c>
      <c r="T595" s="348">
        <v>16.669599999999999</v>
      </c>
      <c r="U595" s="348">
        <v>13.385899999999999</v>
      </c>
      <c r="V595" s="348">
        <v>17.410799999999998</v>
      </c>
      <c r="W595" s="348">
        <v>-2.4958999999999998</v>
      </c>
      <c r="X595" s="348" t="s">
        <v>428</v>
      </c>
      <c r="Y595" s="374"/>
      <c r="Z595" s="346"/>
      <c r="AA595" s="346"/>
      <c r="AB595" s="346"/>
      <c r="AC595" s="346"/>
      <c r="AD595" s="346"/>
      <c r="AE595" s="346"/>
      <c r="AF595" s="346"/>
      <c r="AG595" s="346"/>
      <c r="AH595" s="346"/>
      <c r="AI595" s="346"/>
      <c r="AJ595" s="346"/>
      <c r="AK595" s="346"/>
      <c r="AL595" s="346"/>
      <c r="AM595" s="346"/>
      <c r="AN595" s="346"/>
      <c r="AO595" s="374"/>
      <c r="AP595" s="348">
        <v>16.23</v>
      </c>
      <c r="AQ595" s="348">
        <v>18.190000000000001</v>
      </c>
      <c r="AR595" s="348">
        <v>18.309999999999999</v>
      </c>
      <c r="AS595" s="348">
        <v>15.09</v>
      </c>
      <c r="AT595" s="348">
        <v>20.97</v>
      </c>
      <c r="AU595" s="374"/>
      <c r="AV595" s="429"/>
      <c r="AW595" s="429"/>
      <c r="AX595" s="429"/>
      <c r="AY595" s="429"/>
      <c r="AZ595" s="429"/>
      <c r="BA595" s="372"/>
      <c r="BB595" s="375"/>
      <c r="BC595" s="375"/>
      <c r="BD595" s="375"/>
      <c r="BE595" s="375"/>
      <c r="BF595" s="374"/>
      <c r="BG595" s="372"/>
      <c r="BH595" s="372"/>
      <c r="BI595" s="375"/>
      <c r="BJ595" s="375"/>
      <c r="BK595" s="375"/>
      <c r="BL595" s="375"/>
      <c r="BM595" s="372"/>
      <c r="BN595" s="372"/>
      <c r="BO595" s="430"/>
    </row>
    <row r="596" spans="1:67" s="428" customFormat="1" x14ac:dyDescent="0.25">
      <c r="A596" s="345" t="s">
        <v>2563</v>
      </c>
      <c r="B596" s="372"/>
      <c r="C596" s="731"/>
      <c r="D596" s="372"/>
      <c r="E596" s="372"/>
      <c r="F596" s="372"/>
      <c r="G596" s="372"/>
      <c r="H596" s="374"/>
      <c r="I596" s="348">
        <v>-0.1464</v>
      </c>
      <c r="J596" s="348">
        <v>-1.1168</v>
      </c>
      <c r="K596" s="348">
        <v>-5.8357999999999999</v>
      </c>
      <c r="L596" s="348">
        <v>4.2487000000000004</v>
      </c>
      <c r="M596" s="348">
        <v>4.0819999999999999</v>
      </c>
      <c r="N596" s="350">
        <v>-6.4577999999999998</v>
      </c>
      <c r="O596" s="348">
        <v>-2.2101000000000002</v>
      </c>
      <c r="P596" s="348">
        <v>11.7742</v>
      </c>
      <c r="Q596" s="348">
        <v>11.272399999999999</v>
      </c>
      <c r="R596" s="348">
        <v>12.3432</v>
      </c>
      <c r="S596" s="348">
        <v>0.4325</v>
      </c>
      <c r="T596" s="348">
        <v>12.132099999999999</v>
      </c>
      <c r="U596" s="348">
        <v>-5.6246</v>
      </c>
      <c r="V596" s="348">
        <v>-3.7951000000000001</v>
      </c>
      <c r="W596" s="348">
        <v>-2.4396</v>
      </c>
      <c r="X596" s="348" t="s">
        <v>428</v>
      </c>
      <c r="Y596" s="374"/>
      <c r="Z596" s="346"/>
      <c r="AA596" s="346"/>
      <c r="AB596" s="346"/>
      <c r="AC596" s="346"/>
      <c r="AD596" s="346"/>
      <c r="AE596" s="346"/>
      <c r="AF596" s="346"/>
      <c r="AG596" s="346"/>
      <c r="AH596" s="346"/>
      <c r="AI596" s="346"/>
      <c r="AJ596" s="346"/>
      <c r="AK596" s="346"/>
      <c r="AL596" s="346"/>
      <c r="AM596" s="346"/>
      <c r="AN596" s="346"/>
      <c r="AO596" s="374"/>
      <c r="AP596" s="348">
        <v>12.87</v>
      </c>
      <c r="AQ596" s="348">
        <v>12.94</v>
      </c>
      <c r="AR596" s="348">
        <v>10.08</v>
      </c>
      <c r="AS596" s="348">
        <v>3.96</v>
      </c>
      <c r="AT596" s="348">
        <v>-2.89</v>
      </c>
      <c r="AU596" s="374"/>
      <c r="AV596" s="429"/>
      <c r="AW596" s="429"/>
      <c r="AX596" s="429"/>
      <c r="AY596" s="429"/>
      <c r="AZ596" s="429"/>
      <c r="BA596" s="372"/>
      <c r="BB596" s="375"/>
      <c r="BC596" s="375"/>
      <c r="BD596" s="375"/>
      <c r="BE596" s="375"/>
      <c r="BF596" s="374"/>
      <c r="BG596" s="372"/>
      <c r="BH596" s="372"/>
      <c r="BI596" s="375"/>
      <c r="BJ596" s="375"/>
      <c r="BK596" s="375"/>
      <c r="BL596" s="375"/>
      <c r="BM596" s="372"/>
      <c r="BN596" s="372"/>
      <c r="BO596" s="430"/>
    </row>
    <row r="597" spans="1:67" s="428" customFormat="1" x14ac:dyDescent="0.25">
      <c r="A597" s="345" t="s">
        <v>2564</v>
      </c>
      <c r="B597" s="372"/>
      <c r="C597" s="731"/>
      <c r="D597" s="372"/>
      <c r="E597" s="372"/>
      <c r="F597" s="372"/>
      <c r="G597" s="372"/>
      <c r="H597" s="374"/>
      <c r="I597" s="348">
        <v>-0.97440000000000004</v>
      </c>
      <c r="J597" s="348">
        <v>1.2902</v>
      </c>
      <c r="K597" s="348">
        <v>1.7434000000000001</v>
      </c>
      <c r="L597" s="348">
        <v>9.1137999999999995</v>
      </c>
      <c r="M597" s="348">
        <v>16.728400000000001</v>
      </c>
      <c r="N597" s="350">
        <v>27.558299999999999</v>
      </c>
      <c r="O597" s="348">
        <v>20.584</v>
      </c>
      <c r="P597" s="348">
        <v>42.824599999999997</v>
      </c>
      <c r="Q597" s="348">
        <v>54.302700000000002</v>
      </c>
      <c r="R597" s="348" t="s">
        <v>430</v>
      </c>
      <c r="S597" s="348">
        <v>3.0463</v>
      </c>
      <c r="T597" s="348">
        <v>35.975099999999998</v>
      </c>
      <c r="U597" s="348">
        <v>27.018000000000001</v>
      </c>
      <c r="V597" s="348">
        <v>25.395499999999998</v>
      </c>
      <c r="W597" s="348">
        <v>0.79520000000000002</v>
      </c>
      <c r="X597" s="348" t="s">
        <v>428</v>
      </c>
      <c r="Y597" s="374"/>
      <c r="Z597" s="346"/>
      <c r="AA597" s="346"/>
      <c r="AB597" s="346"/>
      <c r="AC597" s="346"/>
      <c r="AD597" s="346"/>
      <c r="AE597" s="346"/>
      <c r="AF597" s="346"/>
      <c r="AG597" s="346"/>
      <c r="AH597" s="346"/>
      <c r="AI597" s="346"/>
      <c r="AJ597" s="346"/>
      <c r="AK597" s="346"/>
      <c r="AL597" s="346"/>
      <c r="AM597" s="346"/>
      <c r="AN597" s="346"/>
      <c r="AO597" s="374"/>
      <c r="AP597" s="348" t="s">
        <v>430</v>
      </c>
      <c r="AQ597" s="348">
        <v>52.04</v>
      </c>
      <c r="AR597" s="348">
        <v>48.88</v>
      </c>
      <c r="AS597" s="348">
        <v>32.33</v>
      </c>
      <c r="AT597" s="348">
        <v>33.869999999999997</v>
      </c>
      <c r="AU597" s="374"/>
      <c r="AV597" s="429"/>
      <c r="AW597" s="429"/>
      <c r="AX597" s="429"/>
      <c r="AY597" s="429"/>
      <c r="AZ597" s="429"/>
      <c r="BA597" s="372"/>
      <c r="BB597" s="375"/>
      <c r="BC597" s="375"/>
      <c r="BD597" s="375"/>
      <c r="BE597" s="375"/>
      <c r="BF597" s="374"/>
      <c r="BG597" s="372"/>
      <c r="BH597" s="372"/>
      <c r="BI597" s="375"/>
      <c r="BJ597" s="375"/>
      <c r="BK597" s="375"/>
      <c r="BL597" s="375"/>
      <c r="BM597" s="372"/>
      <c r="BN597" s="372"/>
      <c r="BO597" s="430"/>
    </row>
    <row r="598" spans="1:67" s="428" customFormat="1" x14ac:dyDescent="0.25">
      <c r="A598" s="345" t="s">
        <v>4485</v>
      </c>
      <c r="B598" s="372"/>
      <c r="C598" s="731"/>
      <c r="D598" s="372"/>
      <c r="E598" s="372"/>
      <c r="F598" s="372"/>
      <c r="G598" s="372"/>
      <c r="H598" s="374"/>
      <c r="I598" s="348">
        <v>-0.30449999999999999</v>
      </c>
      <c r="J598" s="348">
        <v>-2.7294</v>
      </c>
      <c r="K598" s="348">
        <v>-2.2698</v>
      </c>
      <c r="L598" s="348">
        <v>12.1747</v>
      </c>
      <c r="M598" s="348">
        <v>12.7866</v>
      </c>
      <c r="N598" s="350">
        <v>-5.4766000000000004</v>
      </c>
      <c r="O598" s="348">
        <v>-4.4046000000000003</v>
      </c>
      <c r="P598" s="348">
        <v>10.3607</v>
      </c>
      <c r="Q598" s="348">
        <v>6.7575000000000003</v>
      </c>
      <c r="R598" s="348">
        <v>12.3874</v>
      </c>
      <c r="S598" s="348">
        <v>11.7948</v>
      </c>
      <c r="T598" s="348">
        <v>18.139299999999999</v>
      </c>
      <c r="U598" s="348">
        <v>-8.6518999999999995</v>
      </c>
      <c r="V598" s="348">
        <v>-0.76570000000000005</v>
      </c>
      <c r="W598" s="348">
        <v>-3.7170000000000001</v>
      </c>
      <c r="X598" s="348" t="s">
        <v>428</v>
      </c>
      <c r="Y598" s="374"/>
      <c r="Z598" s="346"/>
      <c r="AA598" s="346"/>
      <c r="AB598" s="346"/>
      <c r="AC598" s="346"/>
      <c r="AD598" s="346"/>
      <c r="AE598" s="346"/>
      <c r="AF598" s="346"/>
      <c r="AG598" s="346"/>
      <c r="AH598" s="346"/>
      <c r="AI598" s="346"/>
      <c r="AJ598" s="346"/>
      <c r="AK598" s="346"/>
      <c r="AL598" s="346"/>
      <c r="AM598" s="346"/>
      <c r="AN598" s="346"/>
      <c r="AO598" s="374"/>
      <c r="AP598" s="348">
        <v>13.08</v>
      </c>
      <c r="AQ598" s="348">
        <v>13</v>
      </c>
      <c r="AR598" s="348">
        <v>8.75</v>
      </c>
      <c r="AS598" s="348">
        <v>2.88</v>
      </c>
      <c r="AT598" s="348">
        <v>2.64</v>
      </c>
      <c r="AU598" s="374"/>
      <c r="AV598" s="429"/>
      <c r="AW598" s="429"/>
      <c r="AX598" s="429"/>
      <c r="AY598" s="429"/>
      <c r="AZ598" s="429"/>
      <c r="BA598" s="372"/>
      <c r="BB598" s="375"/>
      <c r="BC598" s="375"/>
      <c r="BD598" s="375"/>
      <c r="BE598" s="375"/>
      <c r="BF598" s="374"/>
      <c r="BG598" s="372"/>
      <c r="BH598" s="372"/>
      <c r="BI598" s="375"/>
      <c r="BJ598" s="375"/>
      <c r="BK598" s="375"/>
      <c r="BL598" s="375"/>
      <c r="BM598" s="372"/>
      <c r="BN598" s="372"/>
      <c r="BO598" s="430"/>
    </row>
    <row r="599" spans="1:67" s="428" customFormat="1" x14ac:dyDescent="0.25">
      <c r="A599" s="345" t="s">
        <v>2566</v>
      </c>
      <c r="B599" s="372"/>
      <c r="C599" s="731"/>
      <c r="D599" s="372"/>
      <c r="E599" s="372"/>
      <c r="F599" s="372"/>
      <c r="G599" s="372"/>
      <c r="H599" s="374"/>
      <c r="I599" s="348">
        <v>-0.58250000000000002</v>
      </c>
      <c r="J599" s="348">
        <v>-0.95409999999999995</v>
      </c>
      <c r="K599" s="348">
        <v>-3.2079</v>
      </c>
      <c r="L599" s="348">
        <v>4.5804999999999998</v>
      </c>
      <c r="M599" s="348">
        <v>5.4611999999999998</v>
      </c>
      <c r="N599" s="350">
        <v>9.3436000000000003</v>
      </c>
      <c r="O599" s="348">
        <v>4.5715000000000003</v>
      </c>
      <c r="P599" s="348">
        <v>18.069600000000001</v>
      </c>
      <c r="Q599" s="348">
        <v>16.5062</v>
      </c>
      <c r="R599" s="348">
        <v>13.8642</v>
      </c>
      <c r="S599" s="348">
        <v>1.8411</v>
      </c>
      <c r="T599" s="348">
        <v>15.5115</v>
      </c>
      <c r="U599" s="348">
        <v>5.3764000000000003</v>
      </c>
      <c r="V599" s="348">
        <v>9.9902999999999995</v>
      </c>
      <c r="W599" s="348">
        <v>-2.8126000000000002</v>
      </c>
      <c r="X599" s="348" t="s">
        <v>428</v>
      </c>
      <c r="Y599" s="374"/>
      <c r="Z599" s="346"/>
      <c r="AA599" s="346"/>
      <c r="AB599" s="346"/>
      <c r="AC599" s="346"/>
      <c r="AD599" s="346"/>
      <c r="AE599" s="346"/>
      <c r="AF599" s="346"/>
      <c r="AG599" s="346"/>
      <c r="AH599" s="346"/>
      <c r="AI599" s="346"/>
      <c r="AJ599" s="346"/>
      <c r="AK599" s="346"/>
      <c r="AL599" s="346"/>
      <c r="AM599" s="346"/>
      <c r="AN599" s="346"/>
      <c r="AO599" s="374"/>
      <c r="AP599" s="348">
        <v>17.32</v>
      </c>
      <c r="AQ599" s="348">
        <v>20.12</v>
      </c>
      <c r="AR599" s="348">
        <v>17.23</v>
      </c>
      <c r="AS599" s="348">
        <v>12.34</v>
      </c>
      <c r="AT599" s="348">
        <v>9.2200000000000006</v>
      </c>
      <c r="AU599" s="374"/>
      <c r="AV599" s="429"/>
      <c r="AW599" s="429"/>
      <c r="AX599" s="429"/>
      <c r="AY599" s="429"/>
      <c r="AZ599" s="429"/>
      <c r="BA599" s="372"/>
      <c r="BB599" s="375"/>
      <c r="BC599" s="375"/>
      <c r="BD599" s="375"/>
      <c r="BE599" s="375"/>
      <c r="BF599" s="374"/>
      <c r="BG599" s="372"/>
      <c r="BH599" s="372"/>
      <c r="BI599" s="375"/>
      <c r="BJ599" s="375"/>
      <c r="BK599" s="375"/>
      <c r="BL599" s="375"/>
      <c r="BM599" s="372"/>
      <c r="BN599" s="372"/>
      <c r="BO599" s="430"/>
    </row>
    <row r="600" spans="1:67" s="428" customFormat="1" x14ac:dyDescent="0.25">
      <c r="A600" s="345" t="s">
        <v>4486</v>
      </c>
      <c r="B600" s="372"/>
      <c r="C600" s="731"/>
      <c r="D600" s="372"/>
      <c r="E600" s="372"/>
      <c r="F600" s="372"/>
      <c r="G600" s="372"/>
      <c r="H600" s="374"/>
      <c r="I600" s="348">
        <v>-0.46679999999999999</v>
      </c>
      <c r="J600" s="348">
        <v>-1.4551000000000001</v>
      </c>
      <c r="K600" s="348">
        <v>-5.9645000000000001</v>
      </c>
      <c r="L600" s="348">
        <v>-4.4627999999999997</v>
      </c>
      <c r="M600" s="348">
        <v>-10.9229</v>
      </c>
      <c r="N600" s="350">
        <v>-20.628399999999999</v>
      </c>
      <c r="O600" s="348">
        <v>-22.103100000000001</v>
      </c>
      <c r="P600" s="348">
        <v>3.5225</v>
      </c>
      <c r="Q600" s="348">
        <v>18.357500000000002</v>
      </c>
      <c r="R600" s="348" t="s">
        <v>430</v>
      </c>
      <c r="S600" s="348">
        <v>-5.0305999999999997</v>
      </c>
      <c r="T600" s="348">
        <v>-0.8649</v>
      </c>
      <c r="U600" s="348">
        <v>-21.656199999999998</v>
      </c>
      <c r="V600" s="348">
        <v>-20.398499999999999</v>
      </c>
      <c r="W600" s="348">
        <v>-2.1063000000000001</v>
      </c>
      <c r="X600" s="348" t="s">
        <v>428</v>
      </c>
      <c r="Y600" s="374"/>
      <c r="Z600" s="346"/>
      <c r="AA600" s="346"/>
      <c r="AB600" s="346"/>
      <c r="AC600" s="346"/>
      <c r="AD600" s="346"/>
      <c r="AE600" s="346"/>
      <c r="AF600" s="346"/>
      <c r="AG600" s="346"/>
      <c r="AH600" s="346"/>
      <c r="AI600" s="346"/>
      <c r="AJ600" s="346"/>
      <c r="AK600" s="346"/>
      <c r="AL600" s="346"/>
      <c r="AM600" s="346"/>
      <c r="AN600" s="346"/>
      <c r="AO600" s="374"/>
      <c r="AP600" s="348" t="s">
        <v>430</v>
      </c>
      <c r="AQ600" s="348" t="s">
        <v>430</v>
      </c>
      <c r="AR600" s="348">
        <v>9.08</v>
      </c>
      <c r="AS600" s="348">
        <v>-14.3</v>
      </c>
      <c r="AT600" s="348">
        <v>-25.31</v>
      </c>
      <c r="AU600" s="374"/>
      <c r="AV600" s="429"/>
      <c r="AW600" s="429"/>
      <c r="AX600" s="429"/>
      <c r="AY600" s="429"/>
      <c r="AZ600" s="429"/>
      <c r="BA600" s="372"/>
      <c r="BB600" s="375"/>
      <c r="BC600" s="375"/>
      <c r="BD600" s="375"/>
      <c r="BE600" s="375"/>
      <c r="BF600" s="374"/>
      <c r="BG600" s="372"/>
      <c r="BH600" s="372"/>
      <c r="BI600" s="375"/>
      <c r="BJ600" s="375"/>
      <c r="BK600" s="375"/>
      <c r="BL600" s="375"/>
      <c r="BM600" s="372"/>
      <c r="BN600" s="372"/>
      <c r="BO600" s="430"/>
    </row>
    <row r="601" spans="1:67" s="428" customFormat="1" x14ac:dyDescent="0.25">
      <c r="A601" s="345" t="s">
        <v>4487</v>
      </c>
      <c r="B601" s="372"/>
      <c r="C601" s="731"/>
      <c r="D601" s="372"/>
      <c r="E601" s="372"/>
      <c r="F601" s="372"/>
      <c r="G601" s="372"/>
      <c r="H601" s="374"/>
      <c r="I601" s="348">
        <v>-0.80689999999999995</v>
      </c>
      <c r="J601" s="348">
        <v>-1.4014</v>
      </c>
      <c r="K601" s="348">
        <v>-4.9924999999999997</v>
      </c>
      <c r="L601" s="348">
        <v>6.1992000000000003</v>
      </c>
      <c r="M601" s="348">
        <v>6.3433999999999999</v>
      </c>
      <c r="N601" s="350">
        <v>-16.2075</v>
      </c>
      <c r="O601" s="348">
        <v>-7.2107999999999999</v>
      </c>
      <c r="P601" s="348">
        <v>6.4676</v>
      </c>
      <c r="Q601" s="348">
        <v>11.032500000000001</v>
      </c>
      <c r="R601" s="348">
        <v>13.3276</v>
      </c>
      <c r="S601" s="348">
        <v>-3.5512999999999999</v>
      </c>
      <c r="T601" s="348">
        <v>18.747800000000002</v>
      </c>
      <c r="U601" s="348">
        <v>-9.9968000000000004</v>
      </c>
      <c r="V601" s="348">
        <v>-12.0817</v>
      </c>
      <c r="W601" s="348">
        <v>-2.4516</v>
      </c>
      <c r="X601" s="348">
        <v>-8.3140999999999998</v>
      </c>
      <c r="Y601" s="374"/>
      <c r="Z601" s="346"/>
      <c r="AA601" s="346"/>
      <c r="AB601" s="346"/>
      <c r="AC601" s="346"/>
      <c r="AD601" s="346"/>
      <c r="AE601" s="346"/>
      <c r="AF601" s="346"/>
      <c r="AG601" s="346"/>
      <c r="AH601" s="346"/>
      <c r="AI601" s="346"/>
      <c r="AJ601" s="346"/>
      <c r="AK601" s="346"/>
      <c r="AL601" s="346"/>
      <c r="AM601" s="346"/>
      <c r="AN601" s="346"/>
      <c r="AO601" s="374"/>
      <c r="AP601" s="348">
        <v>13.25</v>
      </c>
      <c r="AQ601" s="348">
        <v>13.26</v>
      </c>
      <c r="AR601" s="348">
        <v>6.54</v>
      </c>
      <c r="AS601" s="348">
        <v>-2.4500000000000002</v>
      </c>
      <c r="AT601" s="348">
        <v>-5.12</v>
      </c>
      <c r="AU601" s="374"/>
      <c r="AV601" s="429"/>
      <c r="AW601" s="429"/>
      <c r="AX601" s="429"/>
      <c r="AY601" s="429"/>
      <c r="AZ601" s="429"/>
      <c r="BA601" s="372"/>
      <c r="BB601" s="375"/>
      <c r="BC601" s="375"/>
      <c r="BD601" s="375"/>
      <c r="BE601" s="375"/>
      <c r="BF601" s="374"/>
      <c r="BG601" s="372"/>
      <c r="BH601" s="372"/>
      <c r="BI601" s="375"/>
      <c r="BJ601" s="375"/>
      <c r="BK601" s="375"/>
      <c r="BL601" s="375"/>
      <c r="BM601" s="372"/>
      <c r="BN601" s="372"/>
      <c r="BO601" s="430"/>
    </row>
    <row r="602" spans="1:67" s="428" customFormat="1" x14ac:dyDescent="0.25">
      <c r="A602" s="345" t="s">
        <v>2568</v>
      </c>
      <c r="B602" s="372"/>
      <c r="C602" s="731"/>
      <c r="D602" s="372"/>
      <c r="E602" s="372"/>
      <c r="F602" s="372"/>
      <c r="G602" s="372"/>
      <c r="H602" s="374"/>
      <c r="I602" s="348">
        <v>-7.9799999999999996E-2</v>
      </c>
      <c r="J602" s="348">
        <v>-6.3166000000000002</v>
      </c>
      <c r="K602" s="348">
        <v>-8.6639999999999997</v>
      </c>
      <c r="L602" s="348">
        <v>2.4902000000000002</v>
      </c>
      <c r="M602" s="348">
        <v>-2.9295</v>
      </c>
      <c r="N602" s="350">
        <v>-18.443999999999999</v>
      </c>
      <c r="O602" s="348">
        <v>-15.8827</v>
      </c>
      <c r="P602" s="348">
        <v>-1.6910000000000001</v>
      </c>
      <c r="Q602" s="348">
        <v>-1.6613</v>
      </c>
      <c r="R602" s="348">
        <v>13.115500000000001</v>
      </c>
      <c r="S602" s="348">
        <v>10.209899999999999</v>
      </c>
      <c r="T602" s="348">
        <v>0.28170000000000001</v>
      </c>
      <c r="U602" s="348">
        <v>-22.696200000000001</v>
      </c>
      <c r="V602" s="348">
        <v>-12.3162</v>
      </c>
      <c r="W602" s="348">
        <v>-7.3756000000000004</v>
      </c>
      <c r="X602" s="348" t="s">
        <v>428</v>
      </c>
      <c r="Y602" s="374"/>
      <c r="Z602" s="346"/>
      <c r="AA602" s="346"/>
      <c r="AB602" s="346"/>
      <c r="AC602" s="346"/>
      <c r="AD602" s="346"/>
      <c r="AE602" s="346"/>
      <c r="AF602" s="346"/>
      <c r="AG602" s="346"/>
      <c r="AH602" s="346"/>
      <c r="AI602" s="346"/>
      <c r="AJ602" s="346"/>
      <c r="AK602" s="346"/>
      <c r="AL602" s="346"/>
      <c r="AM602" s="346"/>
      <c r="AN602" s="346"/>
      <c r="AO602" s="374"/>
      <c r="AP602" s="348">
        <v>9.4700000000000006</v>
      </c>
      <c r="AQ602" s="348">
        <v>3.61</v>
      </c>
      <c r="AR602" s="348">
        <v>-3.78</v>
      </c>
      <c r="AS602" s="348">
        <v>-11.36</v>
      </c>
      <c r="AT602" s="348">
        <v>-19.48</v>
      </c>
      <c r="AU602" s="374"/>
      <c r="AV602" s="429"/>
      <c r="AW602" s="429"/>
      <c r="AX602" s="429"/>
      <c r="AY602" s="429"/>
      <c r="AZ602" s="429"/>
      <c r="BA602" s="372"/>
      <c r="BB602" s="375"/>
      <c r="BC602" s="375"/>
      <c r="BD602" s="375"/>
      <c r="BE602" s="375"/>
      <c r="BF602" s="374"/>
      <c r="BG602" s="372"/>
      <c r="BH602" s="372"/>
      <c r="BI602" s="375"/>
      <c r="BJ602" s="375"/>
      <c r="BK602" s="375"/>
      <c r="BL602" s="375"/>
      <c r="BM602" s="372"/>
      <c r="BN602" s="372"/>
      <c r="BO602" s="430"/>
    </row>
    <row r="603" spans="1:67" s="428" customFormat="1" x14ac:dyDescent="0.25">
      <c r="A603" s="345" t="s">
        <v>1229</v>
      </c>
      <c r="B603" s="372"/>
      <c r="C603" s="731"/>
      <c r="D603" s="372"/>
      <c r="E603" s="372"/>
      <c r="F603" s="372"/>
      <c r="G603" s="372"/>
      <c r="H603" s="374"/>
      <c r="I603" s="348">
        <v>-0.1545</v>
      </c>
      <c r="J603" s="348">
        <v>-1.4114</v>
      </c>
      <c r="K603" s="348">
        <v>-3.2682000000000002</v>
      </c>
      <c r="L603" s="348">
        <v>3.5699000000000001</v>
      </c>
      <c r="M603" s="348">
        <v>4.2260999999999997</v>
      </c>
      <c r="N603" s="350">
        <v>2.1827999999999999</v>
      </c>
      <c r="O603" s="348">
        <v>0.6754</v>
      </c>
      <c r="P603" s="348">
        <v>11.8817</v>
      </c>
      <c r="Q603" s="348">
        <v>12.3485</v>
      </c>
      <c r="R603" s="348">
        <v>14.4788</v>
      </c>
      <c r="S603" s="348">
        <v>4.1000000000000003E-3</v>
      </c>
      <c r="T603" s="348">
        <v>13.366099999999999</v>
      </c>
      <c r="U603" s="348">
        <v>-1.8176000000000001</v>
      </c>
      <c r="V603" s="348">
        <v>3.8972000000000002</v>
      </c>
      <c r="W603" s="348">
        <v>-2.5041000000000002</v>
      </c>
      <c r="X603" s="348" t="s">
        <v>428</v>
      </c>
      <c r="Y603" s="374"/>
      <c r="Z603" s="346"/>
      <c r="AA603" s="346"/>
      <c r="AB603" s="346"/>
      <c r="AC603" s="346"/>
      <c r="AD603" s="346"/>
      <c r="AE603" s="346"/>
      <c r="AF603" s="346"/>
      <c r="AG603" s="346"/>
      <c r="AH603" s="346"/>
      <c r="AI603" s="346"/>
      <c r="AJ603" s="346"/>
      <c r="AK603" s="346"/>
      <c r="AL603" s="346"/>
      <c r="AM603" s="346"/>
      <c r="AN603" s="346"/>
      <c r="AO603" s="374"/>
      <c r="AP603" s="348">
        <v>15.14</v>
      </c>
      <c r="AQ603" s="348">
        <v>15.58</v>
      </c>
      <c r="AR603" s="348">
        <v>11.79</v>
      </c>
      <c r="AS603" s="348">
        <v>6.02</v>
      </c>
      <c r="AT603" s="348">
        <v>1.1499999999999999</v>
      </c>
      <c r="AU603" s="374"/>
      <c r="AV603" s="429"/>
      <c r="AW603" s="429"/>
      <c r="AX603" s="429"/>
      <c r="AY603" s="429"/>
      <c r="AZ603" s="429"/>
      <c r="BA603" s="372"/>
      <c r="BB603" s="375"/>
      <c r="BC603" s="375"/>
      <c r="BD603" s="375"/>
      <c r="BE603" s="375"/>
      <c r="BF603" s="374"/>
      <c r="BG603" s="372"/>
      <c r="BH603" s="372"/>
      <c r="BI603" s="375"/>
      <c r="BJ603" s="375"/>
      <c r="BK603" s="375"/>
      <c r="BL603" s="375"/>
      <c r="BM603" s="372"/>
      <c r="BN603" s="372"/>
      <c r="BO603" s="430"/>
    </row>
    <row r="604" spans="1:67" s="428" customFormat="1" x14ac:dyDescent="0.25">
      <c r="A604" s="345" t="s">
        <v>4488</v>
      </c>
      <c r="B604" s="372"/>
      <c r="C604" s="731"/>
      <c r="D604" s="372"/>
      <c r="E604" s="372"/>
      <c r="F604" s="372"/>
      <c r="G604" s="372"/>
      <c r="H604" s="374"/>
      <c r="I604" s="348">
        <v>-0.19439999999999999</v>
      </c>
      <c r="J604" s="348">
        <v>1.2835000000000001</v>
      </c>
      <c r="K604" s="348">
        <v>2.3012999999999999</v>
      </c>
      <c r="L604" s="348">
        <v>13.4841</v>
      </c>
      <c r="M604" s="348">
        <v>30.910299999999999</v>
      </c>
      <c r="N604" s="350">
        <v>12.353899999999999</v>
      </c>
      <c r="O604" s="348">
        <v>3.2235999999999998</v>
      </c>
      <c r="P604" s="348">
        <v>18.0108</v>
      </c>
      <c r="Q604" s="348">
        <v>23.056899999999999</v>
      </c>
      <c r="R604" s="348">
        <v>20.048300000000001</v>
      </c>
      <c r="S604" s="348">
        <v>6.0865999999999998</v>
      </c>
      <c r="T604" s="348">
        <v>41.308700000000002</v>
      </c>
      <c r="U604" s="348">
        <v>18.4999</v>
      </c>
      <c r="V604" s="348">
        <v>16.8047</v>
      </c>
      <c r="W604" s="348">
        <v>0.32879999999999998</v>
      </c>
      <c r="X604" s="348" t="s">
        <v>428</v>
      </c>
      <c r="Y604" s="374"/>
      <c r="Z604" s="346"/>
      <c r="AA604" s="346"/>
      <c r="AB604" s="346"/>
      <c r="AC604" s="346"/>
      <c r="AD604" s="346"/>
      <c r="AE604" s="346"/>
      <c r="AF604" s="346"/>
      <c r="AG604" s="346"/>
      <c r="AH604" s="346"/>
      <c r="AI604" s="346"/>
      <c r="AJ604" s="346"/>
      <c r="AK604" s="346"/>
      <c r="AL604" s="346"/>
      <c r="AM604" s="346"/>
      <c r="AN604" s="346"/>
      <c r="AO604" s="374"/>
      <c r="AP604" s="348">
        <v>23.84</v>
      </c>
      <c r="AQ604" s="348">
        <v>29.85</v>
      </c>
      <c r="AR604" s="348">
        <v>22.26</v>
      </c>
      <c r="AS604" s="348">
        <v>13.8</v>
      </c>
      <c r="AT604" s="348">
        <v>34.21</v>
      </c>
      <c r="AU604" s="374"/>
      <c r="AV604" s="429"/>
      <c r="AW604" s="429"/>
      <c r="AX604" s="429"/>
      <c r="AY604" s="429"/>
      <c r="AZ604" s="429"/>
      <c r="BA604" s="372"/>
      <c r="BB604" s="375"/>
      <c r="BC604" s="375"/>
      <c r="BD604" s="375"/>
      <c r="BE604" s="375"/>
      <c r="BF604" s="374"/>
      <c r="BG604" s="372"/>
      <c r="BH604" s="372"/>
      <c r="BI604" s="375"/>
      <c r="BJ604" s="375"/>
      <c r="BK604" s="375"/>
      <c r="BL604" s="375"/>
      <c r="BM604" s="372"/>
      <c r="BN604" s="372"/>
      <c r="BO604" s="430"/>
    </row>
    <row r="605" spans="1:67" s="428" customFormat="1" x14ac:dyDescent="0.25">
      <c r="A605" s="345" t="s">
        <v>1475</v>
      </c>
      <c r="B605" s="372"/>
      <c r="C605" s="731"/>
      <c r="D605" s="372"/>
      <c r="E605" s="372"/>
      <c r="F605" s="372"/>
      <c r="G605" s="372"/>
      <c r="H605" s="374"/>
      <c r="I605" s="348">
        <v>-0.37719999999999998</v>
      </c>
      <c r="J605" s="348">
        <v>-1.3555999999999999</v>
      </c>
      <c r="K605" s="348">
        <v>-2.3647</v>
      </c>
      <c r="L605" s="348">
        <v>4.7411000000000003</v>
      </c>
      <c r="M605" s="348">
        <v>9.0188000000000006</v>
      </c>
      <c r="N605" s="350">
        <v>7.1855000000000002</v>
      </c>
      <c r="O605" s="348">
        <v>2.9786999999999999</v>
      </c>
      <c r="P605" s="348">
        <v>14.9155</v>
      </c>
      <c r="Q605" s="348">
        <v>16.5228</v>
      </c>
      <c r="R605" s="348">
        <v>16.990400000000001</v>
      </c>
      <c r="S605" s="348">
        <v>0.77280000000000004</v>
      </c>
      <c r="T605" s="348">
        <v>18.2651</v>
      </c>
      <c r="U605" s="348">
        <v>3.3250000000000002</v>
      </c>
      <c r="V605" s="348">
        <v>9.5099</v>
      </c>
      <c r="W605" s="348">
        <v>-2.6812999999999998</v>
      </c>
      <c r="X605" s="348">
        <v>13.4414</v>
      </c>
      <c r="Y605" s="374"/>
      <c r="Z605" s="346"/>
      <c r="AA605" s="346"/>
      <c r="AB605" s="346"/>
      <c r="AC605" s="346"/>
      <c r="AD605" s="346"/>
      <c r="AE605" s="346"/>
      <c r="AF605" s="346"/>
      <c r="AG605" s="346"/>
      <c r="AH605" s="346"/>
      <c r="AI605" s="346"/>
      <c r="AJ605" s="346"/>
      <c r="AK605" s="346"/>
      <c r="AL605" s="346"/>
      <c r="AM605" s="346"/>
      <c r="AN605" s="346"/>
      <c r="AO605" s="374"/>
      <c r="AP605" s="348">
        <v>18.66</v>
      </c>
      <c r="AQ605" s="348">
        <v>20.420000000000002</v>
      </c>
      <c r="AR605" s="348">
        <v>16.2</v>
      </c>
      <c r="AS605" s="348">
        <v>9.67</v>
      </c>
      <c r="AT605" s="348">
        <v>8.1199999999999992</v>
      </c>
      <c r="AU605" s="374"/>
      <c r="AV605" s="429"/>
      <c r="AW605" s="429"/>
      <c r="AX605" s="429"/>
      <c r="AY605" s="429"/>
      <c r="AZ605" s="429"/>
      <c r="BA605" s="372"/>
      <c r="BB605" s="375"/>
      <c r="BC605" s="375"/>
      <c r="BD605" s="375"/>
      <c r="BE605" s="375"/>
      <c r="BF605" s="374"/>
      <c r="BG605" s="372"/>
      <c r="BH605" s="372"/>
      <c r="BI605" s="375"/>
      <c r="BJ605" s="375"/>
      <c r="BK605" s="375"/>
      <c r="BL605" s="375"/>
      <c r="BM605" s="372"/>
      <c r="BN605" s="372"/>
      <c r="BO605" s="430"/>
    </row>
    <row r="606" spans="1:67" s="428" customFormat="1" x14ac:dyDescent="0.25">
      <c r="A606" s="345" t="s">
        <v>4489</v>
      </c>
      <c r="B606" s="372"/>
      <c r="C606" s="731"/>
      <c r="D606" s="372"/>
      <c r="E606" s="372"/>
      <c r="F606" s="372"/>
      <c r="G606" s="372"/>
      <c r="H606" s="374"/>
      <c r="I606" s="348">
        <v>-0.3634</v>
      </c>
      <c r="J606" s="348">
        <v>-1.3204</v>
      </c>
      <c r="K606" s="348">
        <v>-1.9886999999999999</v>
      </c>
      <c r="L606" s="348">
        <v>5.6807999999999996</v>
      </c>
      <c r="M606" s="348">
        <v>10.583299999999999</v>
      </c>
      <c r="N606" s="350">
        <v>10.2064</v>
      </c>
      <c r="O606" s="348">
        <v>4.6073000000000004</v>
      </c>
      <c r="P606" s="348">
        <v>16.080100000000002</v>
      </c>
      <c r="Q606" s="348">
        <v>18.930299999999999</v>
      </c>
      <c r="R606" s="348">
        <v>17.2805</v>
      </c>
      <c r="S606" s="348">
        <v>2.1158999999999999</v>
      </c>
      <c r="T606" s="348">
        <v>20.017399999999999</v>
      </c>
      <c r="U606" s="348">
        <v>4.3914999999999997</v>
      </c>
      <c r="V606" s="348">
        <v>13.078799999999999</v>
      </c>
      <c r="W606" s="348">
        <v>-3.0346000000000002</v>
      </c>
      <c r="X606" s="348">
        <v>5.4493</v>
      </c>
      <c r="Y606" s="374"/>
      <c r="Z606" s="346"/>
      <c r="AA606" s="346"/>
      <c r="AB606" s="346"/>
      <c r="AC606" s="346"/>
      <c r="AD606" s="346"/>
      <c r="AE606" s="346"/>
      <c r="AF606" s="346"/>
      <c r="AG606" s="346"/>
      <c r="AH606" s="346"/>
      <c r="AI606" s="346"/>
      <c r="AJ606" s="346"/>
      <c r="AK606" s="346"/>
      <c r="AL606" s="346"/>
      <c r="AM606" s="346"/>
      <c r="AN606" s="346"/>
      <c r="AO606" s="374"/>
      <c r="AP606" s="348">
        <v>19.5</v>
      </c>
      <c r="AQ606" s="348">
        <v>22.04</v>
      </c>
      <c r="AR606" s="348">
        <v>18.03</v>
      </c>
      <c r="AS606" s="348">
        <v>11.28</v>
      </c>
      <c r="AT606" s="348">
        <v>10.3</v>
      </c>
      <c r="AU606" s="374"/>
      <c r="AV606" s="429"/>
      <c r="AW606" s="429"/>
      <c r="AX606" s="429"/>
      <c r="AY606" s="429"/>
      <c r="AZ606" s="429"/>
      <c r="BA606" s="372"/>
      <c r="BB606" s="375"/>
      <c r="BC606" s="375"/>
      <c r="BD606" s="375"/>
      <c r="BE606" s="375"/>
      <c r="BF606" s="374"/>
      <c r="BG606" s="372"/>
      <c r="BH606" s="372"/>
      <c r="BI606" s="375"/>
      <c r="BJ606" s="375"/>
      <c r="BK606" s="375"/>
      <c r="BL606" s="375"/>
      <c r="BM606" s="372"/>
      <c r="BN606" s="372"/>
      <c r="BO606" s="430"/>
    </row>
    <row r="607" spans="1:67" s="428" customFormat="1" x14ac:dyDescent="0.25">
      <c r="A607" s="345" t="s">
        <v>4490</v>
      </c>
      <c r="B607" s="372"/>
      <c r="C607" s="731"/>
      <c r="D607" s="372"/>
      <c r="E607" s="372"/>
      <c r="F607" s="372"/>
      <c r="G607" s="372"/>
      <c r="H607" s="374"/>
      <c r="I607" s="348">
        <v>-0.72219999999999995</v>
      </c>
      <c r="J607" s="348">
        <v>-0.41460000000000002</v>
      </c>
      <c r="K607" s="348">
        <v>-0.86919999999999997</v>
      </c>
      <c r="L607" s="348">
        <v>4.0221999999999998</v>
      </c>
      <c r="M607" s="348">
        <v>6.8807</v>
      </c>
      <c r="N607" s="350">
        <v>4.7098000000000004</v>
      </c>
      <c r="O607" s="348">
        <v>-0.39900000000000002</v>
      </c>
      <c r="P607" s="348">
        <v>15.097799999999999</v>
      </c>
      <c r="Q607" s="348">
        <v>16.798200000000001</v>
      </c>
      <c r="R607" s="348">
        <v>20.3352</v>
      </c>
      <c r="S607" s="348">
        <v>0.70620000000000005</v>
      </c>
      <c r="T607" s="348">
        <v>17.088999999999999</v>
      </c>
      <c r="U607" s="348">
        <v>3.1625000000000001</v>
      </c>
      <c r="V607" s="348">
        <v>8.8404000000000007</v>
      </c>
      <c r="W607" s="348">
        <v>-2.6495000000000002</v>
      </c>
      <c r="X607" s="348">
        <v>-1.2484</v>
      </c>
      <c r="Y607" s="374"/>
      <c r="Z607" s="346"/>
      <c r="AA607" s="346"/>
      <c r="AB607" s="346"/>
      <c r="AC607" s="346"/>
      <c r="AD607" s="346"/>
      <c r="AE607" s="346"/>
      <c r="AF607" s="346"/>
      <c r="AG607" s="346"/>
      <c r="AH607" s="346"/>
      <c r="AI607" s="346"/>
      <c r="AJ607" s="346"/>
      <c r="AK607" s="346"/>
      <c r="AL607" s="346"/>
      <c r="AM607" s="346"/>
      <c r="AN607" s="346"/>
      <c r="AO607" s="374"/>
      <c r="AP607" s="348">
        <v>21.1</v>
      </c>
      <c r="AQ607" s="348">
        <v>21.81</v>
      </c>
      <c r="AR607" s="348">
        <v>15.44</v>
      </c>
      <c r="AS607" s="348">
        <v>6.63</v>
      </c>
      <c r="AT607" s="348">
        <v>6.28</v>
      </c>
      <c r="AU607" s="374"/>
      <c r="AV607" s="429"/>
      <c r="AW607" s="429"/>
      <c r="AX607" s="429"/>
      <c r="AY607" s="429"/>
      <c r="AZ607" s="429"/>
      <c r="BA607" s="372"/>
      <c r="BB607" s="375"/>
      <c r="BC607" s="375"/>
      <c r="BD607" s="375"/>
      <c r="BE607" s="375"/>
      <c r="BF607" s="374"/>
      <c r="BG607" s="372"/>
      <c r="BH607" s="372"/>
      <c r="BI607" s="375"/>
      <c r="BJ607" s="375"/>
      <c r="BK607" s="375"/>
      <c r="BL607" s="375"/>
      <c r="BM607" s="372"/>
      <c r="BN607" s="372"/>
      <c r="BO607" s="430"/>
    </row>
    <row r="608" spans="1:67" s="428" customFormat="1" x14ac:dyDescent="0.25">
      <c r="A608" s="345" t="s">
        <v>4491</v>
      </c>
      <c r="B608" s="372"/>
      <c r="C608" s="731"/>
      <c r="D608" s="372"/>
      <c r="E608" s="372"/>
      <c r="F608" s="372"/>
      <c r="G608" s="372"/>
      <c r="H608" s="374"/>
      <c r="I608" s="348">
        <v>-0.1651</v>
      </c>
      <c r="J608" s="348">
        <v>-2.6379000000000001</v>
      </c>
      <c r="K608" s="348">
        <v>-5.2869000000000002</v>
      </c>
      <c r="L608" s="348">
        <v>1.5606</v>
      </c>
      <c r="M608" s="348">
        <v>5.3920000000000003</v>
      </c>
      <c r="N608" s="350">
        <v>-2.5546000000000002</v>
      </c>
      <c r="O608" s="348">
        <v>-3.0716999999999999</v>
      </c>
      <c r="P608" s="348">
        <v>7.742</v>
      </c>
      <c r="Q608" s="348">
        <v>7.2201000000000004</v>
      </c>
      <c r="R608" s="348">
        <v>13.1249</v>
      </c>
      <c r="S608" s="348">
        <v>-0.66930000000000001</v>
      </c>
      <c r="T608" s="348">
        <v>14.796099999999999</v>
      </c>
      <c r="U608" s="348">
        <v>-0.81499999999999995</v>
      </c>
      <c r="V608" s="348">
        <v>1.2970999999999999</v>
      </c>
      <c r="W608" s="348">
        <v>-4.0915999999999997</v>
      </c>
      <c r="X608" s="348" t="s">
        <v>428</v>
      </c>
      <c r="Y608" s="374"/>
      <c r="Z608" s="346"/>
      <c r="AA608" s="346"/>
      <c r="AB608" s="346"/>
      <c r="AC608" s="346"/>
      <c r="AD608" s="346"/>
      <c r="AE608" s="346"/>
      <c r="AF608" s="346"/>
      <c r="AG608" s="346"/>
      <c r="AH608" s="346"/>
      <c r="AI608" s="346"/>
      <c r="AJ608" s="346"/>
      <c r="AK608" s="346"/>
      <c r="AL608" s="346"/>
      <c r="AM608" s="346"/>
      <c r="AN608" s="346"/>
      <c r="AO608" s="374"/>
      <c r="AP608" s="348">
        <v>12.19</v>
      </c>
      <c r="AQ608" s="348">
        <v>11.3</v>
      </c>
      <c r="AR608" s="348">
        <v>7.91</v>
      </c>
      <c r="AS608" s="348">
        <v>3.26</v>
      </c>
      <c r="AT608" s="348">
        <v>0.56999999999999995</v>
      </c>
      <c r="AU608" s="374"/>
      <c r="AV608" s="429"/>
      <c r="AW608" s="429"/>
      <c r="AX608" s="429"/>
      <c r="AY608" s="429"/>
      <c r="AZ608" s="429"/>
      <c r="BA608" s="372"/>
      <c r="BB608" s="375"/>
      <c r="BC608" s="375"/>
      <c r="BD608" s="375"/>
      <c r="BE608" s="375"/>
      <c r="BF608" s="374"/>
      <c r="BG608" s="372"/>
      <c r="BH608" s="372"/>
      <c r="BI608" s="375"/>
      <c r="BJ608" s="375"/>
      <c r="BK608" s="375"/>
      <c r="BL608" s="375"/>
      <c r="BM608" s="372"/>
      <c r="BN608" s="372"/>
      <c r="BO608" s="430"/>
    </row>
    <row r="609" spans="1:67" s="428" customFormat="1" x14ac:dyDescent="0.25">
      <c r="A609" s="345" t="s">
        <v>4492</v>
      </c>
      <c r="B609" s="372"/>
      <c r="C609" s="731"/>
      <c r="D609" s="372"/>
      <c r="E609" s="372"/>
      <c r="F609" s="372"/>
      <c r="G609" s="372"/>
      <c r="H609" s="374"/>
      <c r="I609" s="348">
        <v>-7.17E-2</v>
      </c>
      <c r="J609" s="348">
        <v>-0.57769999999999999</v>
      </c>
      <c r="K609" s="348">
        <v>-0.26269999999999999</v>
      </c>
      <c r="L609" s="348">
        <v>6.6242999999999999</v>
      </c>
      <c r="M609" s="348">
        <v>13.7399</v>
      </c>
      <c r="N609" s="350">
        <v>23.9389</v>
      </c>
      <c r="O609" s="348">
        <v>21.661999999999999</v>
      </c>
      <c r="P609" s="348">
        <v>26.303000000000001</v>
      </c>
      <c r="Q609" s="348">
        <v>22.930099999999999</v>
      </c>
      <c r="R609" s="348">
        <v>13.0548</v>
      </c>
      <c r="S609" s="348">
        <v>2.11</v>
      </c>
      <c r="T609" s="348">
        <v>25.228400000000001</v>
      </c>
      <c r="U609" s="348">
        <v>9.2525999999999993</v>
      </c>
      <c r="V609" s="348">
        <v>26.106400000000001</v>
      </c>
      <c r="W609" s="348">
        <v>-1.9338</v>
      </c>
      <c r="X609" s="348" t="s">
        <v>428</v>
      </c>
      <c r="Y609" s="374"/>
      <c r="Z609" s="346"/>
      <c r="AA609" s="346"/>
      <c r="AB609" s="346"/>
      <c r="AC609" s="346"/>
      <c r="AD609" s="346"/>
      <c r="AE609" s="346"/>
      <c r="AF609" s="346"/>
      <c r="AG609" s="346"/>
      <c r="AH609" s="346"/>
      <c r="AI609" s="346"/>
      <c r="AJ609" s="346"/>
      <c r="AK609" s="346"/>
      <c r="AL609" s="346"/>
      <c r="AM609" s="346"/>
      <c r="AN609" s="346"/>
      <c r="AO609" s="374"/>
      <c r="AP609" s="348">
        <v>18.5</v>
      </c>
      <c r="AQ609" s="348">
        <v>25.6</v>
      </c>
      <c r="AR609" s="348">
        <v>27.6</v>
      </c>
      <c r="AS609" s="348">
        <v>24.24</v>
      </c>
      <c r="AT609" s="348">
        <v>17.38</v>
      </c>
      <c r="AU609" s="374"/>
      <c r="AV609" s="429"/>
      <c r="AW609" s="429"/>
      <c r="AX609" s="429"/>
      <c r="AY609" s="429"/>
      <c r="AZ609" s="429"/>
      <c r="BA609" s="372"/>
      <c r="BB609" s="375"/>
      <c r="BC609" s="375"/>
      <c r="BD609" s="375"/>
      <c r="BE609" s="375"/>
      <c r="BF609" s="374"/>
      <c r="BG609" s="372"/>
      <c r="BH609" s="372"/>
      <c r="BI609" s="375"/>
      <c r="BJ609" s="375"/>
      <c r="BK609" s="375"/>
      <c r="BL609" s="375"/>
      <c r="BM609" s="372"/>
      <c r="BN609" s="372"/>
      <c r="BO609" s="430"/>
    </row>
    <row r="610" spans="1:67" s="428" customFormat="1" x14ac:dyDescent="0.25">
      <c r="A610" s="345" t="s">
        <v>4493</v>
      </c>
      <c r="B610" s="372"/>
      <c r="C610" s="731"/>
      <c r="D610" s="372"/>
      <c r="E610" s="372"/>
      <c r="F610" s="372"/>
      <c r="G610" s="372"/>
      <c r="H610" s="374"/>
      <c r="I610" s="348">
        <v>-0.51639999999999997</v>
      </c>
      <c r="J610" s="348">
        <v>0.22770000000000001</v>
      </c>
      <c r="K610" s="348">
        <v>-0.1646</v>
      </c>
      <c r="L610" s="348">
        <v>9.5106000000000002</v>
      </c>
      <c r="M610" s="348">
        <v>20.140899999999998</v>
      </c>
      <c r="N610" s="350">
        <v>17.2288</v>
      </c>
      <c r="O610" s="348">
        <v>11.384399999999999</v>
      </c>
      <c r="P610" s="348">
        <v>25.482500000000002</v>
      </c>
      <c r="Q610" s="348">
        <v>15.476100000000001</v>
      </c>
      <c r="R610" s="348">
        <v>18.295000000000002</v>
      </c>
      <c r="S610" s="348">
        <v>4.4391999999999996</v>
      </c>
      <c r="T610" s="348">
        <v>25.688199999999998</v>
      </c>
      <c r="U610" s="348">
        <v>19.5884</v>
      </c>
      <c r="V610" s="348">
        <v>21.648199999999999</v>
      </c>
      <c r="W610" s="348">
        <v>-0.46700000000000003</v>
      </c>
      <c r="X610" s="348" t="s">
        <v>428</v>
      </c>
      <c r="Y610" s="374"/>
      <c r="Z610" s="346"/>
      <c r="AA610" s="346"/>
      <c r="AB610" s="346"/>
      <c r="AC610" s="346"/>
      <c r="AD610" s="346"/>
      <c r="AE610" s="346"/>
      <c r="AF610" s="346"/>
      <c r="AG610" s="346"/>
      <c r="AH610" s="346"/>
      <c r="AI610" s="346"/>
      <c r="AJ610" s="346"/>
      <c r="AK610" s="346"/>
      <c r="AL610" s="346"/>
      <c r="AM610" s="346"/>
      <c r="AN610" s="346"/>
      <c r="AO610" s="374"/>
      <c r="AP610" s="348">
        <v>20.9</v>
      </c>
      <c r="AQ610" s="348">
        <v>22</v>
      </c>
      <c r="AR610" s="348">
        <v>23.81</v>
      </c>
      <c r="AS610" s="348">
        <v>20.68</v>
      </c>
      <c r="AT610" s="348">
        <v>31.67</v>
      </c>
      <c r="AU610" s="374"/>
      <c r="AV610" s="429"/>
      <c r="AW610" s="429"/>
      <c r="AX610" s="429"/>
      <c r="AY610" s="429"/>
      <c r="AZ610" s="429"/>
      <c r="BA610" s="372"/>
      <c r="BB610" s="375"/>
      <c r="BC610" s="375"/>
      <c r="BD610" s="375"/>
      <c r="BE610" s="375"/>
      <c r="BF610" s="374"/>
      <c r="BG610" s="372"/>
      <c r="BH610" s="372"/>
      <c r="BI610" s="375"/>
      <c r="BJ610" s="375"/>
      <c r="BK610" s="375"/>
      <c r="BL610" s="375"/>
      <c r="BM610" s="372"/>
      <c r="BN610" s="372"/>
      <c r="BO610" s="430"/>
    </row>
    <row r="611" spans="1:67" s="428" customFormat="1" x14ac:dyDescent="0.25">
      <c r="A611" s="345" t="s">
        <v>4494</v>
      </c>
      <c r="B611" s="372"/>
      <c r="C611" s="731"/>
      <c r="D611" s="372"/>
      <c r="E611" s="372"/>
      <c r="F611" s="372"/>
      <c r="G611" s="372"/>
      <c r="H611" s="374"/>
      <c r="I611" s="348">
        <v>-0.30370000000000003</v>
      </c>
      <c r="J611" s="348">
        <v>-1.9548000000000001</v>
      </c>
      <c r="K611" s="348">
        <v>-4.3369999999999997</v>
      </c>
      <c r="L611" s="348">
        <v>5.4730999999999996</v>
      </c>
      <c r="M611" s="348">
        <v>4.2176</v>
      </c>
      <c r="N611" s="350">
        <v>-7.0366</v>
      </c>
      <c r="O611" s="348">
        <v>-3.3308</v>
      </c>
      <c r="P611" s="348">
        <v>10.945</v>
      </c>
      <c r="Q611" s="348">
        <v>12.944100000000001</v>
      </c>
      <c r="R611" s="348">
        <v>14.5024</v>
      </c>
      <c r="S611" s="348">
        <v>1.2761</v>
      </c>
      <c r="T611" s="348">
        <v>15.4422</v>
      </c>
      <c r="U611" s="348">
        <v>-2.6766000000000001</v>
      </c>
      <c r="V611" s="348">
        <v>-3.7787000000000002</v>
      </c>
      <c r="W611" s="348">
        <v>-2.8311999999999999</v>
      </c>
      <c r="X611" s="348" t="s">
        <v>428</v>
      </c>
      <c r="Y611" s="374"/>
      <c r="Z611" s="346"/>
      <c r="AA611" s="346"/>
      <c r="AB611" s="346"/>
      <c r="AC611" s="346"/>
      <c r="AD611" s="346"/>
      <c r="AE611" s="346"/>
      <c r="AF611" s="346"/>
      <c r="AG611" s="346"/>
      <c r="AH611" s="346"/>
      <c r="AI611" s="346"/>
      <c r="AJ611" s="346"/>
      <c r="AK611" s="346"/>
      <c r="AL611" s="346"/>
      <c r="AM611" s="346"/>
      <c r="AN611" s="346"/>
      <c r="AO611" s="374"/>
      <c r="AP611" s="348">
        <v>15.21</v>
      </c>
      <c r="AQ611" s="348">
        <v>15.14</v>
      </c>
      <c r="AR611" s="348">
        <v>10.45</v>
      </c>
      <c r="AS611" s="348">
        <v>2.33</v>
      </c>
      <c r="AT611" s="348">
        <v>-1.33</v>
      </c>
      <c r="AU611" s="374"/>
      <c r="AV611" s="429"/>
      <c r="AW611" s="429"/>
      <c r="AX611" s="429"/>
      <c r="AY611" s="429"/>
      <c r="AZ611" s="429"/>
      <c r="BA611" s="372"/>
      <c r="BB611" s="375"/>
      <c r="BC611" s="375"/>
      <c r="BD611" s="375"/>
      <c r="BE611" s="375"/>
      <c r="BF611" s="374"/>
      <c r="BG611" s="372"/>
      <c r="BH611" s="372"/>
      <c r="BI611" s="375"/>
      <c r="BJ611" s="375"/>
      <c r="BK611" s="375"/>
      <c r="BL611" s="375"/>
      <c r="BM611" s="372"/>
      <c r="BN611" s="372"/>
      <c r="BO611" s="430"/>
    </row>
    <row r="612" spans="1:67" s="428" customFormat="1" x14ac:dyDescent="0.25">
      <c r="A612" s="345" t="s">
        <v>4495</v>
      </c>
      <c r="B612" s="372"/>
      <c r="C612" s="731"/>
      <c r="D612" s="372"/>
      <c r="E612" s="372"/>
      <c r="F612" s="372"/>
      <c r="G612" s="372"/>
      <c r="H612" s="374"/>
      <c r="I612" s="348">
        <v>-0.76570000000000005</v>
      </c>
      <c r="J612" s="348">
        <v>-2.3441999999999998</v>
      </c>
      <c r="K612" s="348">
        <v>8.9300000000000004E-2</v>
      </c>
      <c r="L612" s="348">
        <v>7.3593000000000002</v>
      </c>
      <c r="M612" s="348">
        <v>20.506499999999999</v>
      </c>
      <c r="N612" s="350">
        <v>2.0579000000000001</v>
      </c>
      <c r="O612" s="348">
        <v>-6.5622999999999996</v>
      </c>
      <c r="P612" s="348">
        <v>6.3605</v>
      </c>
      <c r="Q612" s="348">
        <v>9.1256000000000004</v>
      </c>
      <c r="R612" s="348">
        <v>20.213999999999999</v>
      </c>
      <c r="S612" s="348">
        <v>8.3417999999999992</v>
      </c>
      <c r="T612" s="348">
        <v>27.828900000000001</v>
      </c>
      <c r="U612" s="348">
        <v>-1.6827000000000001</v>
      </c>
      <c r="V612" s="348">
        <v>9.1105999999999998</v>
      </c>
      <c r="W612" s="348">
        <v>-3.9823</v>
      </c>
      <c r="X612" s="348" t="s">
        <v>428</v>
      </c>
      <c r="Y612" s="374"/>
      <c r="Z612" s="346"/>
      <c r="AA612" s="346"/>
      <c r="AB612" s="346"/>
      <c r="AC612" s="346"/>
      <c r="AD612" s="346"/>
      <c r="AE612" s="346"/>
      <c r="AF612" s="346"/>
      <c r="AG612" s="346"/>
      <c r="AH612" s="346"/>
      <c r="AI612" s="346"/>
      <c r="AJ612" s="346"/>
      <c r="AK612" s="346"/>
      <c r="AL612" s="346"/>
      <c r="AM612" s="346"/>
      <c r="AN612" s="346"/>
      <c r="AO612" s="374"/>
      <c r="AP612" s="348">
        <v>19.97</v>
      </c>
      <c r="AQ612" s="348">
        <v>18.68</v>
      </c>
      <c r="AR612" s="348">
        <v>8.7799999999999994</v>
      </c>
      <c r="AS612" s="348">
        <v>2.19</v>
      </c>
      <c r="AT612" s="348">
        <v>10.94</v>
      </c>
      <c r="AU612" s="374"/>
      <c r="AV612" s="429"/>
      <c r="AW612" s="429"/>
      <c r="AX612" s="429"/>
      <c r="AY612" s="429"/>
      <c r="AZ612" s="429"/>
      <c r="BA612" s="372"/>
      <c r="BB612" s="375"/>
      <c r="BC612" s="375"/>
      <c r="BD612" s="375"/>
      <c r="BE612" s="375"/>
      <c r="BF612" s="374"/>
      <c r="BG612" s="372"/>
      <c r="BH612" s="372"/>
      <c r="BI612" s="375"/>
      <c r="BJ612" s="375"/>
      <c r="BK612" s="375"/>
      <c r="BL612" s="375"/>
      <c r="BM612" s="372"/>
      <c r="BN612" s="372"/>
      <c r="BO612" s="430"/>
    </row>
    <row r="613" spans="1:67" s="428" customFormat="1" x14ac:dyDescent="0.25">
      <c r="A613" s="345" t="s">
        <v>4496</v>
      </c>
      <c r="B613" s="372"/>
      <c r="C613" s="731"/>
      <c r="D613" s="372"/>
      <c r="E613" s="372"/>
      <c r="F613" s="372"/>
      <c r="G613" s="372"/>
      <c r="H613" s="374"/>
      <c r="I613" s="348">
        <v>-0.1002</v>
      </c>
      <c r="J613" s="348">
        <v>-0.6623</v>
      </c>
      <c r="K613" s="348">
        <v>-1.1915</v>
      </c>
      <c r="L613" s="348">
        <v>5.0750999999999999</v>
      </c>
      <c r="M613" s="348">
        <v>11.9986</v>
      </c>
      <c r="N613" s="350">
        <v>6.5551000000000004</v>
      </c>
      <c r="O613" s="348">
        <v>-1.4159999999999999</v>
      </c>
      <c r="P613" s="348">
        <v>13.076499999999999</v>
      </c>
      <c r="Q613" s="348">
        <v>14.007899999999999</v>
      </c>
      <c r="R613" s="348">
        <v>17.7102</v>
      </c>
      <c r="S613" s="348">
        <v>1.8462000000000001</v>
      </c>
      <c r="T613" s="348">
        <v>20.8032</v>
      </c>
      <c r="U613" s="348">
        <v>8.7464999999999993</v>
      </c>
      <c r="V613" s="348">
        <v>10.851900000000001</v>
      </c>
      <c r="W613" s="348">
        <v>-2.1515</v>
      </c>
      <c r="X613" s="348" t="s">
        <v>428</v>
      </c>
      <c r="Y613" s="374"/>
      <c r="Z613" s="346"/>
      <c r="AA613" s="346"/>
      <c r="AB613" s="346"/>
      <c r="AC613" s="346"/>
      <c r="AD613" s="346"/>
      <c r="AE613" s="346"/>
      <c r="AF613" s="346"/>
      <c r="AG613" s="346"/>
      <c r="AH613" s="346"/>
      <c r="AI613" s="346"/>
      <c r="AJ613" s="346"/>
      <c r="AK613" s="346"/>
      <c r="AL613" s="346"/>
      <c r="AM613" s="346"/>
      <c r="AN613" s="346"/>
      <c r="AO613" s="374"/>
      <c r="AP613" s="348">
        <v>18.059999999999999</v>
      </c>
      <c r="AQ613" s="348">
        <v>18.649999999999999</v>
      </c>
      <c r="AR613" s="348">
        <v>13.89</v>
      </c>
      <c r="AS613" s="348">
        <v>7</v>
      </c>
      <c r="AT613" s="348">
        <v>12.68</v>
      </c>
      <c r="AU613" s="374"/>
      <c r="AV613" s="429"/>
      <c r="AW613" s="429"/>
      <c r="AX613" s="429"/>
      <c r="AY613" s="429"/>
      <c r="AZ613" s="429"/>
      <c r="BA613" s="372"/>
      <c r="BB613" s="375"/>
      <c r="BC613" s="375"/>
      <c r="BD613" s="375"/>
      <c r="BE613" s="375"/>
      <c r="BF613" s="374"/>
      <c r="BG613" s="372"/>
      <c r="BH613" s="372"/>
      <c r="BI613" s="375"/>
      <c r="BJ613" s="375"/>
      <c r="BK613" s="375"/>
      <c r="BL613" s="375"/>
      <c r="BM613" s="372"/>
      <c r="BN613" s="372"/>
      <c r="BO613" s="430"/>
    </row>
    <row r="614" spans="1:67" s="428" customFormat="1" x14ac:dyDescent="0.25">
      <c r="A614" s="345" t="s">
        <v>4497</v>
      </c>
      <c r="B614" s="372"/>
      <c r="C614" s="731"/>
      <c r="D614" s="372"/>
      <c r="E614" s="372"/>
      <c r="F614" s="372"/>
      <c r="G614" s="372"/>
      <c r="H614" s="374"/>
      <c r="I614" s="348">
        <v>-0.24379999999999999</v>
      </c>
      <c r="J614" s="348">
        <v>-0.90669999999999995</v>
      </c>
      <c r="K614" s="348">
        <v>-1.3685</v>
      </c>
      <c r="L614" s="348">
        <v>6.5701999999999998</v>
      </c>
      <c r="M614" s="348">
        <v>12.699199999999999</v>
      </c>
      <c r="N614" s="350">
        <v>7.5419</v>
      </c>
      <c r="O614" s="348">
        <v>2.1214</v>
      </c>
      <c r="P614" s="348">
        <v>14.8622</v>
      </c>
      <c r="Q614" s="348">
        <v>16.288900000000002</v>
      </c>
      <c r="R614" s="348">
        <v>16.290800000000001</v>
      </c>
      <c r="S614" s="348">
        <v>1.9716</v>
      </c>
      <c r="T614" s="348">
        <v>21.950700000000001</v>
      </c>
      <c r="U614" s="348">
        <v>5.8544</v>
      </c>
      <c r="V614" s="348">
        <v>9.9509000000000007</v>
      </c>
      <c r="W614" s="348">
        <v>-1.6504000000000001</v>
      </c>
      <c r="X614" s="348" t="s">
        <v>428</v>
      </c>
      <c r="Y614" s="374"/>
      <c r="Z614" s="346"/>
      <c r="AA614" s="346"/>
      <c r="AB614" s="346"/>
      <c r="AC614" s="346"/>
      <c r="AD614" s="346"/>
      <c r="AE614" s="346"/>
      <c r="AF614" s="346"/>
      <c r="AG614" s="346"/>
      <c r="AH614" s="346"/>
      <c r="AI614" s="346"/>
      <c r="AJ614" s="346"/>
      <c r="AK614" s="346"/>
      <c r="AL614" s="346"/>
      <c r="AM614" s="346"/>
      <c r="AN614" s="346"/>
      <c r="AO614" s="374"/>
      <c r="AP614" s="348">
        <v>18.37</v>
      </c>
      <c r="AQ614" s="348">
        <v>20.64</v>
      </c>
      <c r="AR614" s="348">
        <v>16.2</v>
      </c>
      <c r="AS614" s="348">
        <v>9.8000000000000007</v>
      </c>
      <c r="AT614" s="348">
        <v>12.69</v>
      </c>
      <c r="AU614" s="374"/>
      <c r="AV614" s="429"/>
      <c r="AW614" s="429"/>
      <c r="AX614" s="429"/>
      <c r="AY614" s="429"/>
      <c r="AZ614" s="429"/>
      <c r="BA614" s="372"/>
      <c r="BB614" s="375"/>
      <c r="BC614" s="375"/>
      <c r="BD614" s="375"/>
      <c r="BE614" s="375"/>
      <c r="BF614" s="374"/>
      <c r="BG614" s="372"/>
      <c r="BH614" s="372"/>
      <c r="BI614" s="375"/>
      <c r="BJ614" s="375"/>
      <c r="BK614" s="375"/>
      <c r="BL614" s="375"/>
      <c r="BM614" s="372"/>
      <c r="BN614" s="372"/>
      <c r="BO614" s="430"/>
    </row>
    <row r="615" spans="1:67" s="428" customFormat="1" x14ac:dyDescent="0.25">
      <c r="A615" s="345" t="s">
        <v>4498</v>
      </c>
      <c r="B615" s="372"/>
      <c r="C615" s="731"/>
      <c r="D615" s="372"/>
      <c r="E615" s="372"/>
      <c r="F615" s="372"/>
      <c r="G615" s="372"/>
      <c r="H615" s="374"/>
      <c r="I615" s="348">
        <v>-0.18279999999999999</v>
      </c>
      <c r="J615" s="348">
        <v>-0.70199999999999996</v>
      </c>
      <c r="K615" s="348">
        <v>-0.90980000000000005</v>
      </c>
      <c r="L615" s="348">
        <v>7.4287999999999998</v>
      </c>
      <c r="M615" s="348" t="s">
        <v>430</v>
      </c>
      <c r="N615" s="350" t="s">
        <v>430</v>
      </c>
      <c r="O615" s="348" t="s">
        <v>430</v>
      </c>
      <c r="P615" s="348" t="s">
        <v>430</v>
      </c>
      <c r="Q615" s="348" t="s">
        <v>430</v>
      </c>
      <c r="R615" s="348" t="s">
        <v>430</v>
      </c>
      <c r="S615" s="348">
        <v>2.5247999999999999</v>
      </c>
      <c r="T615" s="348">
        <v>23.791799999999999</v>
      </c>
      <c r="U615" s="348" t="s">
        <v>430</v>
      </c>
      <c r="V615" s="348" t="s">
        <v>430</v>
      </c>
      <c r="W615" s="348">
        <v>-1.1749000000000001</v>
      </c>
      <c r="X615" s="348" t="s">
        <v>428</v>
      </c>
      <c r="Y615" s="374"/>
      <c r="Z615" s="346"/>
      <c r="AA615" s="346"/>
      <c r="AB615" s="346"/>
      <c r="AC615" s="346"/>
      <c r="AD615" s="346"/>
      <c r="AE615" s="346"/>
      <c r="AF615" s="346"/>
      <c r="AG615" s="346"/>
      <c r="AH615" s="346"/>
      <c r="AI615" s="346"/>
      <c r="AJ615" s="346"/>
      <c r="AK615" s="346"/>
      <c r="AL615" s="346"/>
      <c r="AM615" s="346"/>
      <c r="AN615" s="346"/>
      <c r="AO615" s="374"/>
      <c r="AP615" s="348" t="s">
        <v>430</v>
      </c>
      <c r="AQ615" s="348" t="s">
        <v>430</v>
      </c>
      <c r="AR615" s="348" t="s">
        <v>430</v>
      </c>
      <c r="AS615" s="348" t="s">
        <v>430</v>
      </c>
      <c r="AT615" s="348" t="s">
        <v>430</v>
      </c>
      <c r="AU615" s="374"/>
      <c r="AV615" s="429"/>
      <c r="AW615" s="429"/>
      <c r="AX615" s="429"/>
      <c r="AY615" s="429"/>
      <c r="AZ615" s="429"/>
      <c r="BA615" s="372"/>
      <c r="BB615" s="375"/>
      <c r="BC615" s="375"/>
      <c r="BD615" s="375"/>
      <c r="BE615" s="375"/>
      <c r="BF615" s="374"/>
      <c r="BG615" s="372"/>
      <c r="BH615" s="372"/>
      <c r="BI615" s="375"/>
      <c r="BJ615" s="375"/>
      <c r="BK615" s="375"/>
      <c r="BL615" s="375"/>
      <c r="BM615" s="372"/>
      <c r="BN615" s="372"/>
      <c r="BO615" s="430"/>
    </row>
    <row r="616" spans="1:67" s="428" customFormat="1" x14ac:dyDescent="0.25">
      <c r="A616" s="345" t="s">
        <v>4499</v>
      </c>
      <c r="B616" s="372"/>
      <c r="C616" s="731"/>
      <c r="D616" s="372"/>
      <c r="E616" s="372"/>
      <c r="F616" s="372"/>
      <c r="G616" s="372"/>
      <c r="H616" s="374"/>
      <c r="I616" s="348">
        <v>-0.44330000000000003</v>
      </c>
      <c r="J616" s="348">
        <v>-0.71309999999999996</v>
      </c>
      <c r="K616" s="348">
        <v>-2.9198</v>
      </c>
      <c r="L616" s="348">
        <v>5.3060999999999998</v>
      </c>
      <c r="M616" s="348">
        <v>8.6182999999999996</v>
      </c>
      <c r="N616" s="350">
        <v>8.0228000000000002</v>
      </c>
      <c r="O616" s="348">
        <v>-0.57740000000000002</v>
      </c>
      <c r="P616" s="348">
        <v>17.229399999999998</v>
      </c>
      <c r="Q616" s="348">
        <v>12.1053</v>
      </c>
      <c r="R616" s="348">
        <v>13.1532</v>
      </c>
      <c r="S616" s="348">
        <v>1.5760000000000001</v>
      </c>
      <c r="T616" s="348">
        <v>20.761600000000001</v>
      </c>
      <c r="U616" s="348">
        <v>5.4066000000000001</v>
      </c>
      <c r="V616" s="348">
        <v>7.8647</v>
      </c>
      <c r="W616" s="348">
        <v>-1.6606000000000001</v>
      </c>
      <c r="X616" s="348">
        <v>15.048999999999999</v>
      </c>
      <c r="Y616" s="374"/>
      <c r="Z616" s="346"/>
      <c r="AA616" s="346"/>
      <c r="AB616" s="346"/>
      <c r="AC616" s="346"/>
      <c r="AD616" s="346"/>
      <c r="AE616" s="346"/>
      <c r="AF616" s="346"/>
      <c r="AG616" s="346"/>
      <c r="AH616" s="346"/>
      <c r="AI616" s="346"/>
      <c r="AJ616" s="346"/>
      <c r="AK616" s="346"/>
      <c r="AL616" s="346"/>
      <c r="AM616" s="346"/>
      <c r="AN616" s="346"/>
      <c r="AO616" s="374"/>
      <c r="AP616" s="348">
        <v>14.26</v>
      </c>
      <c r="AQ616" s="348">
        <v>15.71</v>
      </c>
      <c r="AR616" s="348">
        <v>13.82</v>
      </c>
      <c r="AS616" s="348">
        <v>8.8800000000000008</v>
      </c>
      <c r="AT616" s="348">
        <v>9.92</v>
      </c>
      <c r="AU616" s="374"/>
      <c r="AV616" s="429"/>
      <c r="AW616" s="429"/>
      <c r="AX616" s="429"/>
      <c r="AY616" s="429"/>
      <c r="AZ616" s="429"/>
      <c r="BA616" s="372"/>
      <c r="BB616" s="375"/>
      <c r="BC616" s="375"/>
      <c r="BD616" s="375"/>
      <c r="BE616" s="375"/>
      <c r="BF616" s="374"/>
      <c r="BG616" s="372"/>
      <c r="BH616" s="372"/>
      <c r="BI616" s="375"/>
      <c r="BJ616" s="375"/>
      <c r="BK616" s="375"/>
      <c r="BL616" s="375"/>
      <c r="BM616" s="372"/>
      <c r="BN616" s="372"/>
      <c r="BO616" s="430"/>
    </row>
    <row r="617" spans="1:67" s="428" customFormat="1" x14ac:dyDescent="0.25">
      <c r="A617" s="345" t="s">
        <v>4500</v>
      </c>
      <c r="B617" s="372"/>
      <c r="C617" s="731"/>
      <c r="D617" s="372"/>
      <c r="E617" s="372"/>
      <c r="F617" s="372"/>
      <c r="G617" s="372"/>
      <c r="H617" s="374"/>
      <c r="I617" s="348">
        <v>-6.0999999999999999E-2</v>
      </c>
      <c r="J617" s="348">
        <v>-1.4237</v>
      </c>
      <c r="K617" s="348">
        <v>-5.5056000000000003</v>
      </c>
      <c r="L617" s="348">
        <v>2.9426999999999999</v>
      </c>
      <c r="M617" s="348">
        <v>3.8553999999999999</v>
      </c>
      <c r="N617" s="350">
        <v>-10.267899999999999</v>
      </c>
      <c r="O617" s="348">
        <v>-7.3380000000000001</v>
      </c>
      <c r="P617" s="348">
        <v>7.6554000000000002</v>
      </c>
      <c r="Q617" s="348">
        <v>8.4019999999999992</v>
      </c>
      <c r="R617" s="348">
        <v>12.8833</v>
      </c>
      <c r="S617" s="348">
        <v>-1.1081000000000001</v>
      </c>
      <c r="T617" s="348">
        <v>11.530900000000001</v>
      </c>
      <c r="U617" s="348">
        <v>-6.9405000000000001</v>
      </c>
      <c r="V617" s="348">
        <v>-6.6315999999999997</v>
      </c>
      <c r="W617" s="348">
        <v>-2.4944999999999999</v>
      </c>
      <c r="X617" s="348" t="s">
        <v>428</v>
      </c>
      <c r="Y617" s="374"/>
      <c r="Z617" s="346"/>
      <c r="AA617" s="346"/>
      <c r="AB617" s="346"/>
      <c r="AC617" s="346"/>
      <c r="AD617" s="346"/>
      <c r="AE617" s="346"/>
      <c r="AF617" s="346"/>
      <c r="AG617" s="346"/>
      <c r="AH617" s="346"/>
      <c r="AI617" s="346"/>
      <c r="AJ617" s="346"/>
      <c r="AK617" s="346"/>
      <c r="AL617" s="346"/>
      <c r="AM617" s="346"/>
      <c r="AN617" s="346"/>
      <c r="AO617" s="374"/>
      <c r="AP617" s="348">
        <v>11.98</v>
      </c>
      <c r="AQ617" s="348">
        <v>10.45</v>
      </c>
      <c r="AR617" s="348">
        <v>6.77</v>
      </c>
      <c r="AS617" s="348">
        <v>-0.27</v>
      </c>
      <c r="AT617" s="348">
        <v>-5.28</v>
      </c>
      <c r="AU617" s="374"/>
      <c r="AV617" s="429"/>
      <c r="AW617" s="429"/>
      <c r="AX617" s="429"/>
      <c r="AY617" s="429"/>
      <c r="AZ617" s="429"/>
      <c r="BA617" s="372"/>
      <c r="BB617" s="375"/>
      <c r="BC617" s="375"/>
      <c r="BD617" s="375"/>
      <c r="BE617" s="375"/>
      <c r="BF617" s="374"/>
      <c r="BG617" s="372"/>
      <c r="BH617" s="372"/>
      <c r="BI617" s="375"/>
      <c r="BJ617" s="375"/>
      <c r="BK617" s="375"/>
      <c r="BL617" s="375"/>
      <c r="BM617" s="372"/>
      <c r="BN617" s="372"/>
      <c r="BO617" s="430"/>
    </row>
    <row r="618" spans="1:67" s="428" customFormat="1" x14ac:dyDescent="0.25">
      <c r="A618" s="345" t="s">
        <v>4501</v>
      </c>
      <c r="B618" s="372"/>
      <c r="C618" s="731"/>
      <c r="D618" s="372"/>
      <c r="E618" s="372"/>
      <c r="F618" s="372"/>
      <c r="G618" s="372"/>
      <c r="H618" s="374"/>
      <c r="I618" s="348">
        <v>-0.50939999999999996</v>
      </c>
      <c r="J618" s="348">
        <v>-0.38569999999999999</v>
      </c>
      <c r="K618" s="348">
        <v>0.30780000000000002</v>
      </c>
      <c r="L618" s="348">
        <v>10.1866</v>
      </c>
      <c r="M618" s="348">
        <v>14.6073</v>
      </c>
      <c r="N618" s="350">
        <v>20.774100000000001</v>
      </c>
      <c r="O618" s="348">
        <v>7.5640999999999998</v>
      </c>
      <c r="P618" s="348">
        <v>21.045999999999999</v>
      </c>
      <c r="Q618" s="348">
        <v>13.940899999999999</v>
      </c>
      <c r="R618" s="348">
        <v>9.1843000000000004</v>
      </c>
      <c r="S618" s="348">
        <v>5.1151</v>
      </c>
      <c r="T618" s="348">
        <v>19.872699999999998</v>
      </c>
      <c r="U618" s="348">
        <v>17.543800000000001</v>
      </c>
      <c r="V618" s="348">
        <v>24.5275</v>
      </c>
      <c r="W618" s="348">
        <v>-2.3195999999999999</v>
      </c>
      <c r="X618" s="348" t="s">
        <v>428</v>
      </c>
      <c r="Y618" s="374"/>
      <c r="Z618" s="346"/>
      <c r="AA618" s="346"/>
      <c r="AB618" s="346"/>
      <c r="AC618" s="346"/>
      <c r="AD618" s="346"/>
      <c r="AE618" s="346"/>
      <c r="AF618" s="346"/>
      <c r="AG618" s="346"/>
      <c r="AH618" s="346"/>
      <c r="AI618" s="346"/>
      <c r="AJ618" s="346"/>
      <c r="AK618" s="346"/>
      <c r="AL618" s="346"/>
      <c r="AM618" s="346"/>
      <c r="AN618" s="346"/>
      <c r="AO618" s="374"/>
      <c r="AP618" s="348">
        <v>15.57</v>
      </c>
      <c r="AQ618" s="348">
        <v>18.23</v>
      </c>
      <c r="AR618" s="348">
        <v>19.329999999999998</v>
      </c>
      <c r="AS618" s="348">
        <v>17.329999999999998</v>
      </c>
      <c r="AT618" s="348">
        <v>29.54</v>
      </c>
      <c r="AU618" s="374"/>
      <c r="AV618" s="429"/>
      <c r="AW618" s="429"/>
      <c r="AX618" s="429"/>
      <c r="AY618" s="429"/>
      <c r="AZ618" s="429"/>
      <c r="BA618" s="372"/>
      <c r="BB618" s="375"/>
      <c r="BC618" s="375"/>
      <c r="BD618" s="375"/>
      <c r="BE618" s="375"/>
      <c r="BF618" s="374"/>
      <c r="BG618" s="372"/>
      <c r="BH618" s="372"/>
      <c r="BI618" s="375"/>
      <c r="BJ618" s="375"/>
      <c r="BK618" s="375"/>
      <c r="BL618" s="375"/>
      <c r="BM618" s="372"/>
      <c r="BN618" s="372"/>
      <c r="BO618" s="430"/>
    </row>
    <row r="619" spans="1:67" s="428" customFormat="1" x14ac:dyDescent="0.25">
      <c r="A619" s="345" t="s">
        <v>4502</v>
      </c>
      <c r="B619" s="372"/>
      <c r="C619" s="731"/>
      <c r="D619" s="372"/>
      <c r="E619" s="372"/>
      <c r="F619" s="372"/>
      <c r="G619" s="372"/>
      <c r="H619" s="374"/>
      <c r="I619" s="348">
        <v>0.33660000000000001</v>
      </c>
      <c r="J619" s="348">
        <v>-1.5926</v>
      </c>
      <c r="K619" s="348">
        <v>-0.79559999999999997</v>
      </c>
      <c r="L619" s="348">
        <v>2.7296</v>
      </c>
      <c r="M619" s="348">
        <v>1.2379</v>
      </c>
      <c r="N619" s="350">
        <v>3.5379</v>
      </c>
      <c r="O619" s="348">
        <v>3.6334</v>
      </c>
      <c r="P619" s="348">
        <v>5.8261000000000003</v>
      </c>
      <c r="Q619" s="348">
        <v>8.2668999999999997</v>
      </c>
      <c r="R619" s="348">
        <v>9.7492000000000001</v>
      </c>
      <c r="S619" s="348">
        <v>-1.9633</v>
      </c>
      <c r="T619" s="348">
        <v>13.772500000000001</v>
      </c>
      <c r="U619" s="348">
        <v>-4.3555000000000001</v>
      </c>
      <c r="V619" s="348">
        <v>3.8081999999999998</v>
      </c>
      <c r="W619" s="348">
        <v>-2.4988999999999999</v>
      </c>
      <c r="X619" s="348" t="s">
        <v>428</v>
      </c>
      <c r="Y619" s="374"/>
      <c r="Z619" s="346"/>
      <c r="AA619" s="346"/>
      <c r="AB619" s="346"/>
      <c r="AC619" s="346"/>
      <c r="AD619" s="346"/>
      <c r="AE619" s="346"/>
      <c r="AF619" s="346"/>
      <c r="AG619" s="346"/>
      <c r="AH619" s="346"/>
      <c r="AI619" s="346"/>
      <c r="AJ619" s="346"/>
      <c r="AK619" s="346"/>
      <c r="AL619" s="346"/>
      <c r="AM619" s="346"/>
      <c r="AN619" s="346"/>
      <c r="AO619" s="374"/>
      <c r="AP619" s="348">
        <v>9.1199999999999992</v>
      </c>
      <c r="AQ619" s="348">
        <v>9.39</v>
      </c>
      <c r="AR619" s="348">
        <v>7.33</v>
      </c>
      <c r="AS619" s="348">
        <v>4.57</v>
      </c>
      <c r="AT619" s="348">
        <v>-1.47</v>
      </c>
      <c r="AU619" s="374"/>
      <c r="AV619" s="429"/>
      <c r="AW619" s="429"/>
      <c r="AX619" s="429"/>
      <c r="AY619" s="429"/>
      <c r="AZ619" s="429"/>
      <c r="BA619" s="372"/>
      <c r="BB619" s="375"/>
      <c r="BC619" s="375"/>
      <c r="BD619" s="375"/>
      <c r="BE619" s="375"/>
      <c r="BF619" s="374"/>
      <c r="BG619" s="372"/>
      <c r="BH619" s="372"/>
      <c r="BI619" s="375"/>
      <c r="BJ619" s="375"/>
      <c r="BK619" s="375"/>
      <c r="BL619" s="375"/>
      <c r="BM619" s="372"/>
      <c r="BN619" s="372"/>
      <c r="BO619" s="430"/>
    </row>
    <row r="620" spans="1:67" s="428" customFormat="1" x14ac:dyDescent="0.25">
      <c r="A620" s="345" t="s">
        <v>4503</v>
      </c>
      <c r="B620" s="372"/>
      <c r="C620" s="731"/>
      <c r="D620" s="372"/>
      <c r="E620" s="372"/>
      <c r="F620" s="372"/>
      <c r="G620" s="372"/>
      <c r="H620" s="374"/>
      <c r="I620" s="348">
        <v>0.39</v>
      </c>
      <c r="J620" s="348">
        <v>-1.7625999999999999</v>
      </c>
      <c r="K620" s="348">
        <v>-2.7541000000000002</v>
      </c>
      <c r="L620" s="348">
        <v>0.28120000000000001</v>
      </c>
      <c r="M620" s="348">
        <v>-6.1520000000000001</v>
      </c>
      <c r="N620" s="350">
        <v>20.512599999999999</v>
      </c>
      <c r="O620" s="348">
        <v>13.2921</v>
      </c>
      <c r="P620" s="348">
        <v>22.103200000000001</v>
      </c>
      <c r="Q620" s="348">
        <v>30.3264</v>
      </c>
      <c r="R620" s="348">
        <v>10.5037</v>
      </c>
      <c r="S620" s="348">
        <v>-1.0647</v>
      </c>
      <c r="T620" s="348">
        <v>7.4404000000000003</v>
      </c>
      <c r="U620" s="348">
        <v>-0.8085</v>
      </c>
      <c r="V620" s="348">
        <v>12.4605</v>
      </c>
      <c r="W620" s="348">
        <v>-2.4127999999999998</v>
      </c>
      <c r="X620" s="348" t="s">
        <v>428</v>
      </c>
      <c r="Y620" s="374"/>
      <c r="Z620" s="346"/>
      <c r="AA620" s="346"/>
      <c r="AB620" s="346"/>
      <c r="AC620" s="346"/>
      <c r="AD620" s="346"/>
      <c r="AE620" s="346"/>
      <c r="AF620" s="346"/>
      <c r="AG620" s="346"/>
      <c r="AH620" s="346"/>
      <c r="AI620" s="346"/>
      <c r="AJ620" s="346"/>
      <c r="AK620" s="346"/>
      <c r="AL620" s="346"/>
      <c r="AM620" s="346"/>
      <c r="AN620" s="346"/>
      <c r="AO620" s="374"/>
      <c r="AP620" s="348">
        <v>19.3</v>
      </c>
      <c r="AQ620" s="348">
        <v>28.26</v>
      </c>
      <c r="AR620" s="348">
        <v>24.28</v>
      </c>
      <c r="AS620" s="348">
        <v>13.52</v>
      </c>
      <c r="AT620" s="348">
        <v>-0.78</v>
      </c>
      <c r="AU620" s="374"/>
      <c r="AV620" s="429"/>
      <c r="AW620" s="429"/>
      <c r="AX620" s="429"/>
      <c r="AY620" s="429"/>
      <c r="AZ620" s="429"/>
      <c r="BA620" s="372"/>
      <c r="BB620" s="375"/>
      <c r="BC620" s="375"/>
      <c r="BD620" s="375"/>
      <c r="BE620" s="375"/>
      <c r="BF620" s="374"/>
      <c r="BG620" s="372"/>
      <c r="BH620" s="372"/>
      <c r="BI620" s="375"/>
      <c r="BJ620" s="375"/>
      <c r="BK620" s="375"/>
      <c r="BL620" s="375"/>
      <c r="BM620" s="372"/>
      <c r="BN620" s="372"/>
      <c r="BO620" s="430"/>
    </row>
    <row r="621" spans="1:67" s="428" customFormat="1" x14ac:dyDescent="0.25">
      <c r="A621" s="345" t="s">
        <v>4504</v>
      </c>
      <c r="B621" s="372"/>
      <c r="C621" s="731"/>
      <c r="D621" s="372"/>
      <c r="E621" s="372"/>
      <c r="F621" s="372"/>
      <c r="G621" s="372"/>
      <c r="H621" s="374"/>
      <c r="I621" s="348">
        <v>-1.95E-2</v>
      </c>
      <c r="J621" s="348">
        <v>-4.8124000000000002</v>
      </c>
      <c r="K621" s="348">
        <v>-2.8677000000000001</v>
      </c>
      <c r="L621" s="348">
        <v>17.036799999999999</v>
      </c>
      <c r="M621" s="348">
        <v>17.6845</v>
      </c>
      <c r="N621" s="350">
        <v>-0.86709999999999998</v>
      </c>
      <c r="O621" s="348">
        <v>-8.0114999999999998</v>
      </c>
      <c r="P621" s="348">
        <v>14.198399999999999</v>
      </c>
      <c r="Q621" s="348">
        <v>16.2605</v>
      </c>
      <c r="R621" s="348">
        <v>15.5009</v>
      </c>
      <c r="S621" s="348">
        <v>5.556</v>
      </c>
      <c r="T621" s="348">
        <v>34.493099999999998</v>
      </c>
      <c r="U621" s="348">
        <v>-0.2382</v>
      </c>
      <c r="V621" s="348">
        <v>0.96</v>
      </c>
      <c r="W621" s="348">
        <v>-3.5512000000000001</v>
      </c>
      <c r="X621" s="348" t="s">
        <v>428</v>
      </c>
      <c r="Y621" s="374"/>
      <c r="Z621" s="346"/>
      <c r="AA621" s="346"/>
      <c r="AB621" s="346"/>
      <c r="AC621" s="346"/>
      <c r="AD621" s="346"/>
      <c r="AE621" s="346"/>
      <c r="AF621" s="346"/>
      <c r="AG621" s="346"/>
      <c r="AH621" s="346"/>
      <c r="AI621" s="346"/>
      <c r="AJ621" s="346"/>
      <c r="AK621" s="346"/>
      <c r="AL621" s="346"/>
      <c r="AM621" s="346"/>
      <c r="AN621" s="346"/>
      <c r="AO621" s="374"/>
      <c r="AP621" s="348">
        <v>17.21</v>
      </c>
      <c r="AQ621" s="348">
        <v>18.899999999999999</v>
      </c>
      <c r="AR621" s="348">
        <v>12.92</v>
      </c>
      <c r="AS621" s="348">
        <v>0.01</v>
      </c>
      <c r="AT621" s="348">
        <v>8.52</v>
      </c>
      <c r="AU621" s="374"/>
      <c r="AV621" s="429"/>
      <c r="AW621" s="429"/>
      <c r="AX621" s="429"/>
      <c r="AY621" s="429"/>
      <c r="AZ621" s="429"/>
      <c r="BA621" s="372"/>
      <c r="BB621" s="375"/>
      <c r="BC621" s="375"/>
      <c r="BD621" s="375"/>
      <c r="BE621" s="375"/>
      <c r="BF621" s="374"/>
      <c r="BG621" s="372"/>
      <c r="BH621" s="372"/>
      <c r="BI621" s="375"/>
      <c r="BJ621" s="375"/>
      <c r="BK621" s="375"/>
      <c r="BL621" s="375"/>
      <c r="BM621" s="372"/>
      <c r="BN621" s="372"/>
      <c r="BO621" s="430"/>
    </row>
    <row r="622" spans="1:67" s="428" customFormat="1" x14ac:dyDescent="0.25">
      <c r="A622" s="345" t="s">
        <v>1708</v>
      </c>
      <c r="B622" s="372"/>
      <c r="C622" s="731"/>
      <c r="D622" s="372"/>
      <c r="E622" s="372"/>
      <c r="F622" s="372"/>
      <c r="G622" s="372"/>
      <c r="H622" s="374"/>
      <c r="I622" s="348">
        <v>7.9000000000000008E-3</v>
      </c>
      <c r="J622" s="348">
        <v>-5.1999999999999998E-2</v>
      </c>
      <c r="K622" s="348">
        <v>0.55600000000000005</v>
      </c>
      <c r="L622" s="348">
        <v>10.159800000000001</v>
      </c>
      <c r="M622" s="348">
        <v>20.244399999999999</v>
      </c>
      <c r="N622" s="350">
        <v>8.4490999999999996</v>
      </c>
      <c r="O622" s="348">
        <v>0.71309999999999996</v>
      </c>
      <c r="P622" s="348">
        <v>14.8705</v>
      </c>
      <c r="Q622" s="348">
        <v>15.7639</v>
      </c>
      <c r="R622" s="348">
        <v>14.879799999999999</v>
      </c>
      <c r="S622" s="348">
        <v>4.2908999999999997</v>
      </c>
      <c r="T622" s="348">
        <v>29.470300000000002</v>
      </c>
      <c r="U622" s="348">
        <v>10.980600000000001</v>
      </c>
      <c r="V622" s="348">
        <v>11.0221</v>
      </c>
      <c r="W622" s="348">
        <v>0.3468</v>
      </c>
      <c r="X622" s="348">
        <v>12.368499999999999</v>
      </c>
      <c r="Y622" s="374"/>
      <c r="Z622" s="346"/>
      <c r="AA622" s="346"/>
      <c r="AB622" s="346"/>
      <c r="AC622" s="346"/>
      <c r="AD622" s="346"/>
      <c r="AE622" s="346"/>
      <c r="AF622" s="346"/>
      <c r="AG622" s="346"/>
      <c r="AH622" s="346"/>
      <c r="AI622" s="346"/>
      <c r="AJ622" s="346"/>
      <c r="AK622" s="346"/>
      <c r="AL622" s="346"/>
      <c r="AM622" s="346"/>
      <c r="AN622" s="346"/>
      <c r="AO622" s="374"/>
      <c r="AP622" s="348">
        <v>17.89</v>
      </c>
      <c r="AQ622" s="348">
        <v>21.2</v>
      </c>
      <c r="AR622" s="348">
        <v>16.260000000000002</v>
      </c>
      <c r="AS622" s="348">
        <v>10.26</v>
      </c>
      <c r="AT622" s="348">
        <v>22.13</v>
      </c>
      <c r="AU622" s="374"/>
      <c r="AV622" s="429"/>
      <c r="AW622" s="429"/>
      <c r="AX622" s="429"/>
      <c r="AY622" s="429"/>
      <c r="AZ622" s="429"/>
      <c r="BA622" s="372"/>
      <c r="BB622" s="375"/>
      <c r="BC622" s="375"/>
      <c r="BD622" s="375"/>
      <c r="BE622" s="375"/>
      <c r="BF622" s="374"/>
      <c r="BG622" s="372"/>
      <c r="BH622" s="372"/>
      <c r="BI622" s="375"/>
      <c r="BJ622" s="375"/>
      <c r="BK622" s="375"/>
      <c r="BL622" s="375"/>
      <c r="BM622" s="372"/>
      <c r="BN622" s="372"/>
      <c r="BO622" s="430"/>
    </row>
    <row r="623" spans="1:67" s="428" customFormat="1" x14ac:dyDescent="0.25">
      <c r="A623" s="345" t="s">
        <v>4505</v>
      </c>
      <c r="B623" s="372"/>
      <c r="C623" s="731"/>
      <c r="D623" s="372"/>
      <c r="E623" s="372"/>
      <c r="F623" s="372"/>
      <c r="G623" s="372"/>
      <c r="H623" s="374"/>
      <c r="I623" s="348">
        <v>-0.12479999999999999</v>
      </c>
      <c r="J623" s="348">
        <v>0.17899999999999999</v>
      </c>
      <c r="K623" s="348">
        <v>0.87890000000000001</v>
      </c>
      <c r="L623" s="348">
        <v>14.383699999999999</v>
      </c>
      <c r="M623" s="348">
        <v>24.0746</v>
      </c>
      <c r="N623" s="350">
        <v>17.134599999999999</v>
      </c>
      <c r="O623" s="348">
        <v>4.7404000000000002</v>
      </c>
      <c r="P623" s="348">
        <v>19.971299999999999</v>
      </c>
      <c r="Q623" s="348">
        <v>14.3611</v>
      </c>
      <c r="R623" s="348">
        <v>12.3322</v>
      </c>
      <c r="S623" s="348">
        <v>7.5193000000000003</v>
      </c>
      <c r="T623" s="348">
        <v>34.5792</v>
      </c>
      <c r="U623" s="348">
        <v>16.889900000000001</v>
      </c>
      <c r="V623" s="348">
        <v>19.888999999999999</v>
      </c>
      <c r="W623" s="348">
        <v>0.68559999999999999</v>
      </c>
      <c r="X623" s="348">
        <v>29.7881</v>
      </c>
      <c r="Y623" s="374"/>
      <c r="Z623" s="346"/>
      <c r="AA623" s="346"/>
      <c r="AB623" s="346"/>
      <c r="AC623" s="346"/>
      <c r="AD623" s="346"/>
      <c r="AE623" s="346"/>
      <c r="AF623" s="346"/>
      <c r="AG623" s="346"/>
      <c r="AH623" s="346"/>
      <c r="AI623" s="346"/>
      <c r="AJ623" s="346"/>
      <c r="AK623" s="346"/>
      <c r="AL623" s="346"/>
      <c r="AM623" s="346"/>
      <c r="AN623" s="346"/>
      <c r="AO623" s="374"/>
      <c r="AP623" s="348">
        <v>17.11</v>
      </c>
      <c r="AQ623" s="348">
        <v>22.06</v>
      </c>
      <c r="AR623" s="348">
        <v>20.11</v>
      </c>
      <c r="AS623" s="348">
        <v>15.07</v>
      </c>
      <c r="AT623" s="348">
        <v>31.68</v>
      </c>
      <c r="AU623" s="374"/>
      <c r="AV623" s="429"/>
      <c r="AW623" s="429"/>
      <c r="AX623" s="429"/>
      <c r="AY623" s="429"/>
      <c r="AZ623" s="429"/>
      <c r="BA623" s="372"/>
      <c r="BB623" s="375"/>
      <c r="BC623" s="375"/>
      <c r="BD623" s="375"/>
      <c r="BE623" s="375"/>
      <c r="BF623" s="374"/>
      <c r="BG623" s="372"/>
      <c r="BH623" s="372"/>
      <c r="BI623" s="375"/>
      <c r="BJ623" s="375"/>
      <c r="BK623" s="375"/>
      <c r="BL623" s="375"/>
      <c r="BM623" s="372"/>
      <c r="BN623" s="372"/>
      <c r="BO623" s="430"/>
    </row>
    <row r="624" spans="1:67" s="428" customFormat="1" x14ac:dyDescent="0.25">
      <c r="A624" s="345" t="s">
        <v>4506</v>
      </c>
      <c r="B624" s="372"/>
      <c r="C624" s="731"/>
      <c r="D624" s="372"/>
      <c r="E624" s="372"/>
      <c r="F624" s="372"/>
      <c r="G624" s="372"/>
      <c r="H624" s="374"/>
      <c r="I624" s="348">
        <v>0.2379</v>
      </c>
      <c r="J624" s="348">
        <v>0.84299999999999997</v>
      </c>
      <c r="K624" s="348">
        <v>2.5367000000000002</v>
      </c>
      <c r="L624" s="348">
        <v>12.8072</v>
      </c>
      <c r="M624" s="348">
        <v>22.004300000000001</v>
      </c>
      <c r="N624" s="350">
        <v>9.2420000000000009</v>
      </c>
      <c r="O624" s="348">
        <v>-2.8043999999999998</v>
      </c>
      <c r="P624" s="348">
        <v>11.419600000000001</v>
      </c>
      <c r="Q624" s="348">
        <v>13.1694</v>
      </c>
      <c r="R624" s="348">
        <v>17.2699</v>
      </c>
      <c r="S624" s="348">
        <v>6.9615999999999998</v>
      </c>
      <c r="T624" s="348">
        <v>32.1158</v>
      </c>
      <c r="U624" s="348">
        <v>13.1287</v>
      </c>
      <c r="V624" s="348">
        <v>12.055</v>
      </c>
      <c r="W624" s="348">
        <v>1.2061999999999999</v>
      </c>
      <c r="X624" s="348" t="s">
        <v>428</v>
      </c>
      <c r="Y624" s="374"/>
      <c r="Z624" s="346"/>
      <c r="AA624" s="346"/>
      <c r="AB624" s="346"/>
      <c r="AC624" s="346"/>
      <c r="AD624" s="346"/>
      <c r="AE624" s="346"/>
      <c r="AF624" s="346"/>
      <c r="AG624" s="346"/>
      <c r="AH624" s="346"/>
      <c r="AI624" s="346"/>
      <c r="AJ624" s="346"/>
      <c r="AK624" s="346"/>
      <c r="AL624" s="346"/>
      <c r="AM624" s="346"/>
      <c r="AN624" s="346"/>
      <c r="AO624" s="374"/>
      <c r="AP624" s="348">
        <v>17.72</v>
      </c>
      <c r="AQ624" s="348">
        <v>18.95</v>
      </c>
      <c r="AR624" s="348">
        <v>13.16</v>
      </c>
      <c r="AS624" s="348">
        <v>7.59</v>
      </c>
      <c r="AT624" s="348">
        <v>25.79</v>
      </c>
      <c r="AU624" s="374"/>
      <c r="AV624" s="429"/>
      <c r="AW624" s="429"/>
      <c r="AX624" s="429"/>
      <c r="AY624" s="429"/>
      <c r="AZ624" s="429"/>
      <c r="BA624" s="372"/>
      <c r="BB624" s="375"/>
      <c r="BC624" s="375"/>
      <c r="BD624" s="375"/>
      <c r="BE624" s="375"/>
      <c r="BF624" s="374"/>
      <c r="BG624" s="372"/>
      <c r="BH624" s="372"/>
      <c r="BI624" s="375"/>
      <c r="BJ624" s="375"/>
      <c r="BK624" s="375"/>
      <c r="BL624" s="375"/>
      <c r="BM624" s="372"/>
      <c r="BN624" s="372"/>
      <c r="BO624" s="430"/>
    </row>
    <row r="625" spans="1:67" s="428" customFormat="1" x14ac:dyDescent="0.25">
      <c r="A625" s="345" t="s">
        <v>4507</v>
      </c>
      <c r="B625" s="372"/>
      <c r="C625" s="731"/>
      <c r="D625" s="372"/>
      <c r="E625" s="372"/>
      <c r="F625" s="372"/>
      <c r="G625" s="372"/>
      <c r="H625" s="374"/>
      <c r="I625" s="348">
        <v>-0.18099999999999999</v>
      </c>
      <c r="J625" s="348">
        <v>-0.89200000000000002</v>
      </c>
      <c r="K625" s="348">
        <v>-2.1204999999999998</v>
      </c>
      <c r="L625" s="348">
        <v>4.7972999999999999</v>
      </c>
      <c r="M625" s="348">
        <v>7.8563999999999998</v>
      </c>
      <c r="N625" s="350">
        <v>-5.6753999999999998</v>
      </c>
      <c r="O625" s="348">
        <v>-8.6381999999999994</v>
      </c>
      <c r="P625" s="348">
        <v>8.6876999999999995</v>
      </c>
      <c r="Q625" s="348">
        <v>12.615500000000001</v>
      </c>
      <c r="R625" s="348">
        <v>15.516500000000001</v>
      </c>
      <c r="S625" s="348">
        <v>1.8182</v>
      </c>
      <c r="T625" s="348">
        <v>16.504899999999999</v>
      </c>
      <c r="U625" s="348">
        <v>-0.83030000000000004</v>
      </c>
      <c r="V625" s="348">
        <v>-1.7775000000000001</v>
      </c>
      <c r="W625" s="348">
        <v>-1.3092999999999999</v>
      </c>
      <c r="X625" s="348" t="s">
        <v>428</v>
      </c>
      <c r="Y625" s="374"/>
      <c r="Z625" s="346"/>
      <c r="AA625" s="346"/>
      <c r="AB625" s="346"/>
      <c r="AC625" s="346"/>
      <c r="AD625" s="346"/>
      <c r="AE625" s="346"/>
      <c r="AF625" s="346"/>
      <c r="AG625" s="346"/>
      <c r="AH625" s="346"/>
      <c r="AI625" s="346"/>
      <c r="AJ625" s="346"/>
      <c r="AK625" s="346"/>
      <c r="AL625" s="346"/>
      <c r="AM625" s="346"/>
      <c r="AN625" s="346"/>
      <c r="AO625" s="374"/>
      <c r="AP625" s="348">
        <v>16.45</v>
      </c>
      <c r="AQ625" s="348">
        <v>17.43</v>
      </c>
      <c r="AR625" s="348">
        <v>10.130000000000001</v>
      </c>
      <c r="AS625" s="348">
        <v>0.74</v>
      </c>
      <c r="AT625" s="348">
        <v>2.11</v>
      </c>
      <c r="AU625" s="374"/>
      <c r="AV625" s="429"/>
      <c r="AW625" s="429"/>
      <c r="AX625" s="429"/>
      <c r="AY625" s="429"/>
      <c r="AZ625" s="429"/>
      <c r="BA625" s="372"/>
      <c r="BB625" s="375"/>
      <c r="BC625" s="375"/>
      <c r="BD625" s="375"/>
      <c r="BE625" s="375"/>
      <c r="BF625" s="374"/>
      <c r="BG625" s="372"/>
      <c r="BH625" s="372"/>
      <c r="BI625" s="375"/>
      <c r="BJ625" s="375"/>
      <c r="BK625" s="375"/>
      <c r="BL625" s="375"/>
      <c r="BM625" s="372"/>
      <c r="BN625" s="372"/>
      <c r="BO625" s="430"/>
    </row>
    <row r="626" spans="1:67" s="428" customFormat="1" x14ac:dyDescent="0.25">
      <c r="A626" s="345" t="s">
        <v>4508</v>
      </c>
      <c r="B626" s="372"/>
      <c r="C626" s="731"/>
      <c r="D626" s="372"/>
      <c r="E626" s="372"/>
      <c r="F626" s="372"/>
      <c r="G626" s="372"/>
      <c r="H626" s="374"/>
      <c r="I626" s="348">
        <v>0.2928</v>
      </c>
      <c r="J626" s="348">
        <v>-2.7764000000000002</v>
      </c>
      <c r="K626" s="348">
        <v>-4.7085999999999997</v>
      </c>
      <c r="L626" s="348">
        <v>-2.8799999999999999E-2</v>
      </c>
      <c r="M626" s="348">
        <v>-5.5175999999999998</v>
      </c>
      <c r="N626" s="350">
        <v>-9.7606999999999999</v>
      </c>
      <c r="O626" s="348">
        <v>-6.1077000000000004</v>
      </c>
      <c r="P626" s="348">
        <v>2.3046000000000002</v>
      </c>
      <c r="Q626" s="348">
        <v>5.5255999999999998</v>
      </c>
      <c r="R626" s="348">
        <v>12.103</v>
      </c>
      <c r="S626" s="348">
        <v>-1.5738000000000001</v>
      </c>
      <c r="T626" s="348">
        <v>2.6211000000000002</v>
      </c>
      <c r="U626" s="348">
        <v>-16.117100000000001</v>
      </c>
      <c r="V626" s="348">
        <v>-8.5294000000000008</v>
      </c>
      <c r="W626" s="348">
        <v>-2.9908000000000001</v>
      </c>
      <c r="X626" s="348">
        <v>-8.1250999999999998</v>
      </c>
      <c r="Y626" s="374"/>
      <c r="Z626" s="346"/>
      <c r="AA626" s="346"/>
      <c r="AB626" s="346"/>
      <c r="AC626" s="346"/>
      <c r="AD626" s="346"/>
      <c r="AE626" s="346"/>
      <c r="AF626" s="346"/>
      <c r="AG626" s="346"/>
      <c r="AH626" s="346"/>
      <c r="AI626" s="346"/>
      <c r="AJ626" s="346"/>
      <c r="AK626" s="346"/>
      <c r="AL626" s="346"/>
      <c r="AM626" s="346"/>
      <c r="AN626" s="346"/>
      <c r="AO626" s="374"/>
      <c r="AP626" s="348">
        <v>9.7200000000000006</v>
      </c>
      <c r="AQ626" s="348">
        <v>6.8</v>
      </c>
      <c r="AR626" s="348">
        <v>2.23</v>
      </c>
      <c r="AS626" s="348">
        <v>-4.1399999999999997</v>
      </c>
      <c r="AT626" s="348">
        <v>-15.06</v>
      </c>
      <c r="AU626" s="374"/>
      <c r="AV626" s="429"/>
      <c r="AW626" s="429"/>
      <c r="AX626" s="429"/>
      <c r="AY626" s="429"/>
      <c r="AZ626" s="429"/>
      <c r="BA626" s="372"/>
      <c r="BB626" s="375"/>
      <c r="BC626" s="375"/>
      <c r="BD626" s="375"/>
      <c r="BE626" s="375"/>
      <c r="BF626" s="374"/>
      <c r="BG626" s="372"/>
      <c r="BH626" s="372"/>
      <c r="BI626" s="375"/>
      <c r="BJ626" s="375"/>
      <c r="BK626" s="375"/>
      <c r="BL626" s="375"/>
      <c r="BM626" s="372"/>
      <c r="BN626" s="372"/>
      <c r="BO626" s="430"/>
    </row>
    <row r="627" spans="1:67" s="428" customFormat="1" x14ac:dyDescent="0.25">
      <c r="A627" s="345" t="s">
        <v>4509</v>
      </c>
      <c r="B627" s="372"/>
      <c r="C627" s="731"/>
      <c r="D627" s="372"/>
      <c r="E627" s="372"/>
      <c r="F627" s="372"/>
      <c r="G627" s="372"/>
      <c r="H627" s="374"/>
      <c r="I627" s="348">
        <v>0.20219999999999999</v>
      </c>
      <c r="J627" s="348">
        <v>-2.2313999999999998</v>
      </c>
      <c r="K627" s="348">
        <v>-5.8554000000000004</v>
      </c>
      <c r="L627" s="348">
        <v>0.8508</v>
      </c>
      <c r="M627" s="348">
        <v>-4.9526000000000003</v>
      </c>
      <c r="N627" s="350">
        <v>-7.8476999999999997</v>
      </c>
      <c r="O627" s="348">
        <v>-2.0133999999999999</v>
      </c>
      <c r="P627" s="348">
        <v>5.7847999999999997</v>
      </c>
      <c r="Q627" s="348">
        <v>8.2940000000000005</v>
      </c>
      <c r="R627" s="348">
        <v>11.379300000000001</v>
      </c>
      <c r="S627" s="348">
        <v>-1.954</v>
      </c>
      <c r="T627" s="348">
        <v>4.3837999999999999</v>
      </c>
      <c r="U627" s="348">
        <v>-13.668900000000001</v>
      </c>
      <c r="V627" s="348">
        <v>-7.4092000000000002</v>
      </c>
      <c r="W627" s="348">
        <v>-3.2926000000000002</v>
      </c>
      <c r="X627" s="348" t="s">
        <v>428</v>
      </c>
      <c r="Y627" s="374"/>
      <c r="Z627" s="346"/>
      <c r="AA627" s="346"/>
      <c r="AB627" s="346"/>
      <c r="AC627" s="346"/>
      <c r="AD627" s="346"/>
      <c r="AE627" s="346"/>
      <c r="AF627" s="346"/>
      <c r="AG627" s="346"/>
      <c r="AH627" s="346"/>
      <c r="AI627" s="346"/>
      <c r="AJ627" s="346"/>
      <c r="AK627" s="346"/>
      <c r="AL627" s="346"/>
      <c r="AM627" s="346"/>
      <c r="AN627" s="346"/>
      <c r="AO627" s="374"/>
      <c r="AP627" s="348">
        <v>11.06</v>
      </c>
      <c r="AQ627" s="348">
        <v>9.91</v>
      </c>
      <c r="AR627" s="348">
        <v>5.58</v>
      </c>
      <c r="AS627" s="348">
        <v>-0.34</v>
      </c>
      <c r="AT627" s="348">
        <v>-13.53</v>
      </c>
      <c r="AU627" s="374"/>
      <c r="AV627" s="429"/>
      <c r="AW627" s="429"/>
      <c r="AX627" s="429"/>
      <c r="AY627" s="429"/>
      <c r="AZ627" s="429"/>
      <c r="BA627" s="372"/>
      <c r="BB627" s="375"/>
      <c r="BC627" s="375"/>
      <c r="BD627" s="375"/>
      <c r="BE627" s="375"/>
      <c r="BF627" s="374"/>
      <c r="BG627" s="372"/>
      <c r="BH627" s="372"/>
      <c r="BI627" s="375"/>
      <c r="BJ627" s="375"/>
      <c r="BK627" s="375"/>
      <c r="BL627" s="375"/>
      <c r="BM627" s="372"/>
      <c r="BN627" s="372"/>
      <c r="BO627" s="430"/>
    </row>
    <row r="628" spans="1:67" s="428" customFormat="1" x14ac:dyDescent="0.25">
      <c r="A628" s="345" t="s">
        <v>4510</v>
      </c>
      <c r="B628" s="372"/>
      <c r="C628" s="731"/>
      <c r="D628" s="372"/>
      <c r="E628" s="372"/>
      <c r="F628" s="372"/>
      <c r="G628" s="372"/>
      <c r="H628" s="374"/>
      <c r="I628" s="348">
        <v>8.8700000000000001E-2</v>
      </c>
      <c r="J628" s="348">
        <v>-2.2616999999999998</v>
      </c>
      <c r="K628" s="348">
        <v>-5.0328999999999997</v>
      </c>
      <c r="L628" s="348">
        <v>4.0288000000000004</v>
      </c>
      <c r="M628" s="348">
        <v>-2.2075999999999998</v>
      </c>
      <c r="N628" s="350">
        <v>-5.5294999999999996</v>
      </c>
      <c r="O628" s="348">
        <v>-2.5617999999999999</v>
      </c>
      <c r="P628" s="348">
        <v>6.9363999999999999</v>
      </c>
      <c r="Q628" s="348">
        <v>9.0319000000000003</v>
      </c>
      <c r="R628" s="348">
        <v>12.0616</v>
      </c>
      <c r="S628" s="348">
        <v>0.82250000000000001</v>
      </c>
      <c r="T628" s="348">
        <v>6.2107999999999999</v>
      </c>
      <c r="U628" s="348">
        <v>-10.366099999999999</v>
      </c>
      <c r="V628" s="348">
        <v>-4.0136000000000003</v>
      </c>
      <c r="W628" s="348">
        <v>-3.2299000000000002</v>
      </c>
      <c r="X628" s="348" t="s">
        <v>428</v>
      </c>
      <c r="Y628" s="374"/>
      <c r="Z628" s="346"/>
      <c r="AA628" s="346"/>
      <c r="AB628" s="346"/>
      <c r="AC628" s="346"/>
      <c r="AD628" s="346"/>
      <c r="AE628" s="346"/>
      <c r="AF628" s="346"/>
      <c r="AG628" s="346"/>
      <c r="AH628" s="346"/>
      <c r="AI628" s="346"/>
      <c r="AJ628" s="346"/>
      <c r="AK628" s="346"/>
      <c r="AL628" s="346"/>
      <c r="AM628" s="346"/>
      <c r="AN628" s="346"/>
      <c r="AO628" s="374"/>
      <c r="AP628" s="348">
        <v>11.87</v>
      </c>
      <c r="AQ628" s="348">
        <v>10.89</v>
      </c>
      <c r="AR628" s="348">
        <v>6.71</v>
      </c>
      <c r="AS628" s="348">
        <v>0.68</v>
      </c>
      <c r="AT628" s="348">
        <v>-8.73</v>
      </c>
      <c r="AU628" s="374"/>
      <c r="AV628" s="429"/>
      <c r="AW628" s="429"/>
      <c r="AX628" s="429"/>
      <c r="AY628" s="429"/>
      <c r="AZ628" s="429"/>
      <c r="BA628" s="372"/>
      <c r="BB628" s="375"/>
      <c r="BC628" s="375"/>
      <c r="BD628" s="375"/>
      <c r="BE628" s="375"/>
      <c r="BF628" s="374"/>
      <c r="BG628" s="372"/>
      <c r="BH628" s="372"/>
      <c r="BI628" s="375"/>
      <c r="BJ628" s="375"/>
      <c r="BK628" s="375"/>
      <c r="BL628" s="375"/>
      <c r="BM628" s="372"/>
      <c r="BN628" s="372"/>
      <c r="BO628" s="430"/>
    </row>
    <row r="629" spans="1:67" s="428" customFormat="1" x14ac:dyDescent="0.25">
      <c r="A629" s="345" t="s">
        <v>4511</v>
      </c>
      <c r="B629" s="372"/>
      <c r="C629" s="731"/>
      <c r="D629" s="372"/>
      <c r="E629" s="372"/>
      <c r="F629" s="372"/>
      <c r="G629" s="372"/>
      <c r="H629" s="374"/>
      <c r="I629" s="348">
        <v>-0.33450000000000002</v>
      </c>
      <c r="J629" s="348">
        <v>0.36430000000000001</v>
      </c>
      <c r="K629" s="348">
        <v>0.3871</v>
      </c>
      <c r="L629" s="348">
        <v>4.1719999999999997</v>
      </c>
      <c r="M629" s="348">
        <v>8.6242000000000001</v>
      </c>
      <c r="N629" s="350">
        <v>4.18</v>
      </c>
      <c r="O629" s="348">
        <v>-2.4986999999999999</v>
      </c>
      <c r="P629" s="348">
        <v>12.668900000000001</v>
      </c>
      <c r="Q629" s="348">
        <v>11.849399999999999</v>
      </c>
      <c r="R629" s="348">
        <v>17.867899999999999</v>
      </c>
      <c r="S629" s="348">
        <v>2.2664</v>
      </c>
      <c r="T629" s="348">
        <v>18.723099999999999</v>
      </c>
      <c r="U629" s="348">
        <v>8.1311999999999998</v>
      </c>
      <c r="V629" s="348">
        <v>7.3813000000000004</v>
      </c>
      <c r="W629" s="348">
        <v>-1.3945000000000001</v>
      </c>
      <c r="X629" s="348" t="s">
        <v>428</v>
      </c>
      <c r="Y629" s="374"/>
      <c r="Z629" s="346"/>
      <c r="AA629" s="346"/>
      <c r="AB629" s="346"/>
      <c r="AC629" s="346"/>
      <c r="AD629" s="346"/>
      <c r="AE629" s="346"/>
      <c r="AF629" s="346"/>
      <c r="AG629" s="346"/>
      <c r="AH629" s="346"/>
      <c r="AI629" s="346"/>
      <c r="AJ629" s="346"/>
      <c r="AK629" s="346"/>
      <c r="AL629" s="346"/>
      <c r="AM629" s="346"/>
      <c r="AN629" s="346"/>
      <c r="AO629" s="374"/>
      <c r="AP629" s="348">
        <v>17.54</v>
      </c>
      <c r="AQ629" s="348">
        <v>16.8</v>
      </c>
      <c r="AR629" s="348">
        <v>12.92</v>
      </c>
      <c r="AS629" s="348">
        <v>5.63</v>
      </c>
      <c r="AT629" s="348">
        <v>10.36</v>
      </c>
      <c r="AU629" s="374"/>
      <c r="AV629" s="429"/>
      <c r="AW629" s="429"/>
      <c r="AX629" s="429"/>
      <c r="AY629" s="429"/>
      <c r="AZ629" s="429"/>
      <c r="BA629" s="372"/>
      <c r="BB629" s="375"/>
      <c r="BC629" s="375"/>
      <c r="BD629" s="375"/>
      <c r="BE629" s="375"/>
      <c r="BF629" s="374"/>
      <c r="BG629" s="372"/>
      <c r="BH629" s="372"/>
      <c r="BI629" s="375"/>
      <c r="BJ629" s="375"/>
      <c r="BK629" s="375"/>
      <c r="BL629" s="375"/>
      <c r="BM629" s="372"/>
      <c r="BN629" s="372"/>
      <c r="BO629" s="430"/>
    </row>
    <row r="630" spans="1:67" s="428" customFormat="1" x14ac:dyDescent="0.25">
      <c r="A630" s="345" t="s">
        <v>4512</v>
      </c>
      <c r="B630" s="372"/>
      <c r="C630" s="731"/>
      <c r="D630" s="372"/>
      <c r="E630" s="372"/>
      <c r="F630" s="372"/>
      <c r="G630" s="372"/>
      <c r="H630" s="374"/>
      <c r="I630" s="348">
        <v>-3.5700000000000003E-2</v>
      </c>
      <c r="J630" s="348">
        <v>-1.1696</v>
      </c>
      <c r="K630" s="348">
        <v>-3.0362</v>
      </c>
      <c r="L630" s="348">
        <v>4.1277999999999997</v>
      </c>
      <c r="M630" s="348">
        <v>4.399</v>
      </c>
      <c r="N630" s="350">
        <v>0.88790000000000002</v>
      </c>
      <c r="O630" s="348">
        <v>-0.33789999999999998</v>
      </c>
      <c r="P630" s="348">
        <v>10.802</v>
      </c>
      <c r="Q630" s="348">
        <v>10.6014</v>
      </c>
      <c r="R630" s="348">
        <v>13.1341</v>
      </c>
      <c r="S630" s="348">
        <v>0.3669</v>
      </c>
      <c r="T630" s="348">
        <v>13.568899999999999</v>
      </c>
      <c r="U630" s="348">
        <v>-2.2871999999999999</v>
      </c>
      <c r="V630" s="348">
        <v>2.4838</v>
      </c>
      <c r="W630" s="348">
        <v>-1.9930000000000001</v>
      </c>
      <c r="X630" s="348" t="s">
        <v>428</v>
      </c>
      <c r="Y630" s="374"/>
      <c r="Z630" s="346"/>
      <c r="AA630" s="346"/>
      <c r="AB630" s="346"/>
      <c r="AC630" s="346"/>
      <c r="AD630" s="346"/>
      <c r="AE630" s="346"/>
      <c r="AF630" s="346"/>
      <c r="AG630" s="346"/>
      <c r="AH630" s="346"/>
      <c r="AI630" s="346"/>
      <c r="AJ630" s="346"/>
      <c r="AK630" s="346"/>
      <c r="AL630" s="346"/>
      <c r="AM630" s="346"/>
      <c r="AN630" s="346"/>
      <c r="AO630" s="374"/>
      <c r="AP630" s="348">
        <v>13.52</v>
      </c>
      <c r="AQ630" s="348">
        <v>13.63</v>
      </c>
      <c r="AR630" s="348">
        <v>10.15</v>
      </c>
      <c r="AS630" s="348">
        <v>4.9400000000000004</v>
      </c>
      <c r="AT630" s="348">
        <v>1.05</v>
      </c>
      <c r="AU630" s="374"/>
      <c r="AV630" s="429"/>
      <c r="AW630" s="429"/>
      <c r="AX630" s="429"/>
      <c r="AY630" s="429"/>
      <c r="AZ630" s="429"/>
      <c r="BA630" s="372"/>
      <c r="BB630" s="375"/>
      <c r="BC630" s="375"/>
      <c r="BD630" s="375"/>
      <c r="BE630" s="375"/>
      <c r="BF630" s="374"/>
      <c r="BG630" s="372"/>
      <c r="BH630" s="372"/>
      <c r="BI630" s="375"/>
      <c r="BJ630" s="375"/>
      <c r="BK630" s="375"/>
      <c r="BL630" s="375"/>
      <c r="BM630" s="372"/>
      <c r="BN630" s="372"/>
      <c r="BO630" s="430"/>
    </row>
    <row r="631" spans="1:67" s="428" customFormat="1" x14ac:dyDescent="0.25">
      <c r="A631" s="345" t="s">
        <v>4513</v>
      </c>
      <c r="B631" s="372"/>
      <c r="C631" s="731"/>
      <c r="D631" s="372"/>
      <c r="E631" s="372"/>
      <c r="F631" s="372"/>
      <c r="G631" s="372"/>
      <c r="H631" s="374"/>
      <c r="I631" s="348">
        <v>-0.16769999999999999</v>
      </c>
      <c r="J631" s="348">
        <v>-1.0944</v>
      </c>
      <c r="K631" s="348">
        <v>-3.8538000000000001</v>
      </c>
      <c r="L631" s="348">
        <v>3.4641000000000002</v>
      </c>
      <c r="M631" s="348">
        <v>5.4345999999999997</v>
      </c>
      <c r="N631" s="350">
        <v>4.5883000000000003</v>
      </c>
      <c r="O631" s="348">
        <v>0.71830000000000005</v>
      </c>
      <c r="P631" s="348">
        <v>14.539400000000001</v>
      </c>
      <c r="Q631" s="348">
        <v>11.8226</v>
      </c>
      <c r="R631" s="348">
        <v>12.5871</v>
      </c>
      <c r="S631" s="348">
        <v>0.6613</v>
      </c>
      <c r="T631" s="348">
        <v>15.603899999999999</v>
      </c>
      <c r="U631" s="348">
        <v>1.6226</v>
      </c>
      <c r="V631" s="348">
        <v>5.2937000000000003</v>
      </c>
      <c r="W631" s="348">
        <v>-2.1467999999999998</v>
      </c>
      <c r="X631" s="348">
        <v>6.3070000000000004</v>
      </c>
      <c r="Y631" s="374"/>
      <c r="Z631" s="346"/>
      <c r="AA631" s="346"/>
      <c r="AB631" s="346"/>
      <c r="AC631" s="346"/>
      <c r="AD631" s="346"/>
      <c r="AE631" s="346"/>
      <c r="AF631" s="346"/>
      <c r="AG631" s="346"/>
      <c r="AH631" s="346"/>
      <c r="AI631" s="346"/>
      <c r="AJ631" s="346"/>
      <c r="AK631" s="346"/>
      <c r="AL631" s="346"/>
      <c r="AM631" s="346"/>
      <c r="AN631" s="346"/>
      <c r="AO631" s="374"/>
      <c r="AP631" s="348">
        <v>14.15</v>
      </c>
      <c r="AQ631" s="348">
        <v>15.38</v>
      </c>
      <c r="AR631" s="348">
        <v>12.5</v>
      </c>
      <c r="AS631" s="348">
        <v>7.54</v>
      </c>
      <c r="AT631" s="348">
        <v>4.41</v>
      </c>
      <c r="AU631" s="374"/>
      <c r="AV631" s="429"/>
      <c r="AW631" s="429"/>
      <c r="AX631" s="429"/>
      <c r="AY631" s="429"/>
      <c r="AZ631" s="429"/>
      <c r="BA631" s="372"/>
      <c r="BB631" s="375"/>
      <c r="BC631" s="375"/>
      <c r="BD631" s="375"/>
      <c r="BE631" s="375"/>
      <c r="BF631" s="374"/>
      <c r="BG631" s="372"/>
      <c r="BH631" s="372"/>
      <c r="BI631" s="375"/>
      <c r="BJ631" s="375"/>
      <c r="BK631" s="375"/>
      <c r="BL631" s="375"/>
      <c r="BM631" s="372"/>
      <c r="BN631" s="372"/>
      <c r="BO631" s="430"/>
    </row>
    <row r="632" spans="1:67" s="428" customFormat="1" x14ac:dyDescent="0.25">
      <c r="A632" s="345" t="s">
        <v>4514</v>
      </c>
      <c r="B632" s="372"/>
      <c r="C632" s="731"/>
      <c r="D632" s="372"/>
      <c r="E632" s="372"/>
      <c r="F632" s="372"/>
      <c r="G632" s="372"/>
      <c r="H632" s="374"/>
      <c r="I632" s="348">
        <v>4.7999999999999996E-3</v>
      </c>
      <c r="J632" s="348">
        <v>-0.53869999999999996</v>
      </c>
      <c r="K632" s="348">
        <v>-2.9180000000000001</v>
      </c>
      <c r="L632" s="348">
        <v>-1.8281000000000001</v>
      </c>
      <c r="M632" s="348">
        <v>-2.5701000000000001</v>
      </c>
      <c r="N632" s="350">
        <v>16.3948</v>
      </c>
      <c r="O632" s="348">
        <v>5.2648999999999999</v>
      </c>
      <c r="P632" s="348">
        <v>23.617100000000001</v>
      </c>
      <c r="Q632" s="348">
        <v>25.555</v>
      </c>
      <c r="R632" s="348">
        <v>16.585599999999999</v>
      </c>
      <c r="S632" s="348">
        <v>-2.1476999999999999</v>
      </c>
      <c r="T632" s="348">
        <v>5.5998000000000001</v>
      </c>
      <c r="U632" s="348">
        <v>1.2948999999999999</v>
      </c>
      <c r="V632" s="348">
        <v>12.454700000000001</v>
      </c>
      <c r="W632" s="348">
        <v>-0.51029999999999998</v>
      </c>
      <c r="X632" s="348">
        <v>-4.0677000000000003</v>
      </c>
      <c r="Y632" s="374"/>
      <c r="Z632" s="346"/>
      <c r="AA632" s="346"/>
      <c r="AB632" s="346"/>
      <c r="AC632" s="346"/>
      <c r="AD632" s="346"/>
      <c r="AE632" s="346"/>
      <c r="AF632" s="346"/>
      <c r="AG632" s="346"/>
      <c r="AH632" s="346"/>
      <c r="AI632" s="346"/>
      <c r="AJ632" s="346"/>
      <c r="AK632" s="346"/>
      <c r="AL632" s="346"/>
      <c r="AM632" s="346"/>
      <c r="AN632" s="346"/>
      <c r="AO632" s="374"/>
      <c r="AP632" s="348">
        <v>21.62</v>
      </c>
      <c r="AQ632" s="348">
        <v>27.71</v>
      </c>
      <c r="AR632" s="348">
        <v>23.23</v>
      </c>
      <c r="AS632" s="348">
        <v>12.11</v>
      </c>
      <c r="AT632" s="348">
        <v>0.64</v>
      </c>
      <c r="AU632" s="374"/>
      <c r="AV632" s="429"/>
      <c r="AW632" s="429"/>
      <c r="AX632" s="429"/>
      <c r="AY632" s="429"/>
      <c r="AZ632" s="429"/>
      <c r="BA632" s="372"/>
      <c r="BB632" s="375"/>
      <c r="BC632" s="375"/>
      <c r="BD632" s="375"/>
      <c r="BE632" s="375"/>
      <c r="BF632" s="374"/>
      <c r="BG632" s="372"/>
      <c r="BH632" s="372"/>
      <c r="BI632" s="375"/>
      <c r="BJ632" s="375"/>
      <c r="BK632" s="375"/>
      <c r="BL632" s="375"/>
      <c r="BM632" s="372"/>
      <c r="BN632" s="372"/>
      <c r="BO632" s="430"/>
    </row>
    <row r="633" spans="1:67" s="428" customFormat="1" x14ac:dyDescent="0.25">
      <c r="A633" s="345" t="s">
        <v>4515</v>
      </c>
      <c r="B633" s="372"/>
      <c r="C633" s="731"/>
      <c r="D633" s="372"/>
      <c r="E633" s="372"/>
      <c r="F633" s="372"/>
      <c r="G633" s="372"/>
      <c r="H633" s="374"/>
      <c r="I633" s="348">
        <v>-0.1923</v>
      </c>
      <c r="J633" s="348">
        <v>-0.82010000000000005</v>
      </c>
      <c r="K633" s="348">
        <v>-1.9258</v>
      </c>
      <c r="L633" s="348">
        <v>6.0266999999999999</v>
      </c>
      <c r="M633" s="348">
        <v>12.743399999999999</v>
      </c>
      <c r="N633" s="350">
        <v>4.2695999999999996</v>
      </c>
      <c r="O633" s="348">
        <v>-0.20019999999999999</v>
      </c>
      <c r="P633" s="348">
        <v>13.4848</v>
      </c>
      <c r="Q633" s="348">
        <v>14.533899999999999</v>
      </c>
      <c r="R633" s="348">
        <v>14.031599999999999</v>
      </c>
      <c r="S633" s="348">
        <v>1.5906</v>
      </c>
      <c r="T633" s="348">
        <v>22.226600000000001</v>
      </c>
      <c r="U633" s="348">
        <v>4.9101999999999997</v>
      </c>
      <c r="V633" s="348">
        <v>6.2625000000000002</v>
      </c>
      <c r="W633" s="348">
        <v>-1.2246999999999999</v>
      </c>
      <c r="X633" s="348" t="s">
        <v>428</v>
      </c>
      <c r="Y633" s="374"/>
      <c r="Z633" s="346"/>
      <c r="AA633" s="346"/>
      <c r="AB633" s="346"/>
      <c r="AC633" s="346"/>
      <c r="AD633" s="346"/>
      <c r="AE633" s="346"/>
      <c r="AF633" s="346"/>
      <c r="AG633" s="346"/>
      <c r="AH633" s="346"/>
      <c r="AI633" s="346"/>
      <c r="AJ633" s="346"/>
      <c r="AK633" s="346"/>
      <c r="AL633" s="346"/>
      <c r="AM633" s="346"/>
      <c r="AN633" s="346"/>
      <c r="AO633" s="374"/>
      <c r="AP633" s="348">
        <v>16.510000000000002</v>
      </c>
      <c r="AQ633" s="348">
        <v>19</v>
      </c>
      <c r="AR633" s="348">
        <v>14.45</v>
      </c>
      <c r="AS633" s="348">
        <v>8</v>
      </c>
      <c r="AT633" s="348">
        <v>11.05</v>
      </c>
      <c r="AU633" s="374"/>
      <c r="AV633" s="429"/>
      <c r="AW633" s="429"/>
      <c r="AX633" s="429"/>
      <c r="AY633" s="429"/>
      <c r="AZ633" s="429"/>
      <c r="BA633" s="372"/>
      <c r="BB633" s="375"/>
      <c r="BC633" s="375"/>
      <c r="BD633" s="375"/>
      <c r="BE633" s="375"/>
      <c r="BF633" s="374"/>
      <c r="BG633" s="372"/>
      <c r="BH633" s="372"/>
      <c r="BI633" s="375"/>
      <c r="BJ633" s="375"/>
      <c r="BK633" s="375"/>
      <c r="BL633" s="375"/>
      <c r="BM633" s="372"/>
      <c r="BN633" s="372"/>
      <c r="BO633" s="430"/>
    </row>
    <row r="634" spans="1:67" s="428" customFormat="1" x14ac:dyDescent="0.25">
      <c r="A634" s="345" t="s">
        <v>4516</v>
      </c>
      <c r="B634" s="372"/>
      <c r="C634" s="731"/>
      <c r="D634" s="372"/>
      <c r="E634" s="372"/>
      <c r="F634" s="372"/>
      <c r="G634" s="372"/>
      <c r="H634" s="374"/>
      <c r="I634" s="348">
        <v>-0.2276</v>
      </c>
      <c r="J634" s="348">
        <v>-2.4047999999999998</v>
      </c>
      <c r="K634" s="348">
        <v>-5.4004000000000003</v>
      </c>
      <c r="L634" s="348">
        <v>2.7107999999999999</v>
      </c>
      <c r="M634" s="348">
        <v>2.3833000000000002</v>
      </c>
      <c r="N634" s="350">
        <v>-7.8968999999999996</v>
      </c>
      <c r="O634" s="348">
        <v>-9.8477999999999994</v>
      </c>
      <c r="P634" s="348">
        <v>2.5415000000000001</v>
      </c>
      <c r="Q634" s="348">
        <v>7.2663000000000002</v>
      </c>
      <c r="R634" s="348">
        <v>15.235099999999999</v>
      </c>
      <c r="S634" s="348">
        <v>2.3311999999999999</v>
      </c>
      <c r="T634" s="348">
        <v>9.5299999999999994</v>
      </c>
      <c r="U634" s="348">
        <v>-7.5785999999999998</v>
      </c>
      <c r="V634" s="348">
        <v>-3.4529000000000001</v>
      </c>
      <c r="W634" s="348">
        <v>-4.1631999999999998</v>
      </c>
      <c r="X634" s="348" t="s">
        <v>428</v>
      </c>
      <c r="Y634" s="374"/>
      <c r="Z634" s="346"/>
      <c r="AA634" s="346"/>
      <c r="AB634" s="346"/>
      <c r="AC634" s="346"/>
      <c r="AD634" s="346"/>
      <c r="AE634" s="346"/>
      <c r="AF634" s="346"/>
      <c r="AG634" s="346"/>
      <c r="AH634" s="346"/>
      <c r="AI634" s="346"/>
      <c r="AJ634" s="346"/>
      <c r="AK634" s="346"/>
      <c r="AL634" s="346"/>
      <c r="AM634" s="346"/>
      <c r="AN634" s="346"/>
      <c r="AO634" s="374"/>
      <c r="AP634" s="348">
        <v>13.6</v>
      </c>
      <c r="AQ634" s="348">
        <v>11.33</v>
      </c>
      <c r="AR634" s="348">
        <v>3.95</v>
      </c>
      <c r="AS634" s="348">
        <v>-3.66</v>
      </c>
      <c r="AT634" s="348">
        <v>-6.34</v>
      </c>
      <c r="AU634" s="374"/>
      <c r="AV634" s="429"/>
      <c r="AW634" s="429"/>
      <c r="AX634" s="429"/>
      <c r="AY634" s="429"/>
      <c r="AZ634" s="429"/>
      <c r="BA634" s="372"/>
      <c r="BB634" s="375"/>
      <c r="BC634" s="375"/>
      <c r="BD634" s="375"/>
      <c r="BE634" s="375"/>
      <c r="BF634" s="374"/>
      <c r="BG634" s="372"/>
      <c r="BH634" s="372"/>
      <c r="BI634" s="375"/>
      <c r="BJ634" s="375"/>
      <c r="BK634" s="375"/>
      <c r="BL634" s="375"/>
      <c r="BM634" s="372"/>
      <c r="BN634" s="372"/>
      <c r="BO634" s="430"/>
    </row>
    <row r="635" spans="1:67" s="428" customFormat="1" x14ac:dyDescent="0.25">
      <c r="A635" s="345" t="s">
        <v>4517</v>
      </c>
      <c r="B635" s="372"/>
      <c r="C635" s="731"/>
      <c r="D635" s="372"/>
      <c r="E635" s="372"/>
      <c r="F635" s="372"/>
      <c r="G635" s="372"/>
      <c r="H635" s="374"/>
      <c r="I635" s="348">
        <v>0.17119999999999999</v>
      </c>
      <c r="J635" s="348">
        <v>-1.2131000000000001</v>
      </c>
      <c r="K635" s="348">
        <v>-4.3182</v>
      </c>
      <c r="L635" s="348">
        <v>1.7174</v>
      </c>
      <c r="M635" s="348">
        <v>-1.1056999999999999</v>
      </c>
      <c r="N635" s="350">
        <v>-2.1029</v>
      </c>
      <c r="O635" s="348">
        <v>0.97870000000000001</v>
      </c>
      <c r="P635" s="348">
        <v>13.2133</v>
      </c>
      <c r="Q635" s="348">
        <v>12.401999999999999</v>
      </c>
      <c r="R635" s="348">
        <v>14.360900000000001</v>
      </c>
      <c r="S635" s="348">
        <v>0.57010000000000005</v>
      </c>
      <c r="T635" s="348">
        <v>6.3746999999999998</v>
      </c>
      <c r="U635" s="348">
        <v>-4.7474999999999996</v>
      </c>
      <c r="V635" s="348">
        <v>-9.1999999999999998E-2</v>
      </c>
      <c r="W635" s="348">
        <v>-2.5914999999999999</v>
      </c>
      <c r="X635" s="348" t="s">
        <v>428</v>
      </c>
      <c r="Y635" s="374"/>
      <c r="Z635" s="346"/>
      <c r="AA635" s="346"/>
      <c r="AB635" s="346"/>
      <c r="AC635" s="346"/>
      <c r="AD635" s="346"/>
      <c r="AE635" s="346"/>
      <c r="AF635" s="346"/>
      <c r="AG635" s="346"/>
      <c r="AH635" s="346"/>
      <c r="AI635" s="346"/>
      <c r="AJ635" s="346"/>
      <c r="AK635" s="346"/>
      <c r="AL635" s="346"/>
      <c r="AM635" s="346"/>
      <c r="AN635" s="346"/>
      <c r="AO635" s="374"/>
      <c r="AP635" s="348">
        <v>14.96</v>
      </c>
      <c r="AQ635" s="348">
        <v>14.75</v>
      </c>
      <c r="AR635" s="348">
        <v>12.27</v>
      </c>
      <c r="AS635" s="348">
        <v>5.7</v>
      </c>
      <c r="AT635" s="348">
        <v>-4.4400000000000004</v>
      </c>
      <c r="AU635" s="374"/>
      <c r="AV635" s="429"/>
      <c r="AW635" s="429"/>
      <c r="AX635" s="429"/>
      <c r="AY635" s="429"/>
      <c r="AZ635" s="429"/>
      <c r="BA635" s="372"/>
      <c r="BB635" s="375"/>
      <c r="BC635" s="375"/>
      <c r="BD635" s="375"/>
      <c r="BE635" s="375"/>
      <c r="BF635" s="374"/>
      <c r="BG635" s="372"/>
      <c r="BH635" s="372"/>
      <c r="BI635" s="375"/>
      <c r="BJ635" s="375"/>
      <c r="BK635" s="375"/>
      <c r="BL635" s="375"/>
      <c r="BM635" s="372"/>
      <c r="BN635" s="372"/>
      <c r="BO635" s="430"/>
    </row>
    <row r="636" spans="1:67" s="428" customFormat="1" x14ac:dyDescent="0.25">
      <c r="A636" s="345" t="s">
        <v>4518</v>
      </c>
      <c r="B636" s="372"/>
      <c r="C636" s="731"/>
      <c r="D636" s="372"/>
      <c r="E636" s="372"/>
      <c r="F636" s="372"/>
      <c r="G636" s="372"/>
      <c r="H636" s="374"/>
      <c r="I636" s="348">
        <v>-0.43769999999999998</v>
      </c>
      <c r="J636" s="348">
        <v>0.72640000000000005</v>
      </c>
      <c r="K636" s="348">
        <v>0.81669999999999998</v>
      </c>
      <c r="L636" s="348">
        <v>7.4250999999999996</v>
      </c>
      <c r="M636" s="348">
        <v>9.3976000000000006</v>
      </c>
      <c r="N636" s="350">
        <v>7.3131000000000004</v>
      </c>
      <c r="O636" s="348">
        <v>-4.6426999999999996</v>
      </c>
      <c r="P636" s="348">
        <v>12.8299</v>
      </c>
      <c r="Q636" s="348">
        <v>13.695600000000001</v>
      </c>
      <c r="R636" s="348">
        <v>18.647200000000002</v>
      </c>
      <c r="S636" s="348">
        <v>2.8799000000000001</v>
      </c>
      <c r="T636" s="348">
        <v>20.776299999999999</v>
      </c>
      <c r="U636" s="348">
        <v>5.4755000000000003</v>
      </c>
      <c r="V636" s="348">
        <v>9.9430999999999994</v>
      </c>
      <c r="W636" s="348">
        <v>-1.1125</v>
      </c>
      <c r="X636" s="348">
        <v>5.1359000000000004</v>
      </c>
      <c r="Y636" s="374"/>
      <c r="Z636" s="346"/>
      <c r="AA636" s="346"/>
      <c r="AB636" s="346"/>
      <c r="AC636" s="346"/>
      <c r="AD636" s="346"/>
      <c r="AE636" s="346"/>
      <c r="AF636" s="346"/>
      <c r="AG636" s="346"/>
      <c r="AH636" s="346"/>
      <c r="AI636" s="346"/>
      <c r="AJ636" s="346"/>
      <c r="AK636" s="346"/>
      <c r="AL636" s="346"/>
      <c r="AM636" s="346"/>
      <c r="AN636" s="346"/>
      <c r="AO636" s="374"/>
      <c r="AP636" s="348">
        <v>18.29</v>
      </c>
      <c r="AQ636" s="348">
        <v>18.27</v>
      </c>
      <c r="AR636" s="348">
        <v>12.71</v>
      </c>
      <c r="AS636" s="348">
        <v>4.8899999999999997</v>
      </c>
      <c r="AT636" s="348">
        <v>11.17</v>
      </c>
      <c r="AU636" s="374"/>
      <c r="AV636" s="429"/>
      <c r="AW636" s="429"/>
      <c r="AX636" s="429"/>
      <c r="AY636" s="429"/>
      <c r="AZ636" s="429"/>
      <c r="BA636" s="372"/>
      <c r="BB636" s="375"/>
      <c r="BC636" s="375"/>
      <c r="BD636" s="375"/>
      <c r="BE636" s="375"/>
      <c r="BF636" s="374"/>
      <c r="BG636" s="372"/>
      <c r="BH636" s="372"/>
      <c r="BI636" s="375"/>
      <c r="BJ636" s="375"/>
      <c r="BK636" s="375"/>
      <c r="BL636" s="375"/>
      <c r="BM636" s="372"/>
      <c r="BN636" s="372"/>
      <c r="BO636" s="430"/>
    </row>
    <row r="637" spans="1:67" s="428" customFormat="1" x14ac:dyDescent="0.25">
      <c r="A637" s="345" t="s">
        <v>4519</v>
      </c>
      <c r="B637" s="372"/>
      <c r="C637" s="731"/>
      <c r="D637" s="372"/>
      <c r="E637" s="372"/>
      <c r="F637" s="372"/>
      <c r="G637" s="372"/>
      <c r="H637" s="374"/>
      <c r="I637" s="348">
        <v>4.5699999999999998E-2</v>
      </c>
      <c r="J637" s="348">
        <v>-2.3999999999999998E-3</v>
      </c>
      <c r="K637" s="348">
        <v>0.15010000000000001</v>
      </c>
      <c r="L637" s="348">
        <v>2.0918000000000001</v>
      </c>
      <c r="M637" s="348">
        <v>5.4973999999999998</v>
      </c>
      <c r="N637" s="350">
        <v>0.87909999999999999</v>
      </c>
      <c r="O637" s="348">
        <v>-5.7447999999999997</v>
      </c>
      <c r="P637" s="348">
        <v>11.8133</v>
      </c>
      <c r="Q637" s="348">
        <v>10.980499999999999</v>
      </c>
      <c r="R637" s="348">
        <v>16.920200000000001</v>
      </c>
      <c r="S637" s="348">
        <v>1.2286999999999999</v>
      </c>
      <c r="T637" s="348">
        <v>15.472799999999999</v>
      </c>
      <c r="U637" s="348">
        <v>2.3921000000000001</v>
      </c>
      <c r="V637" s="348">
        <v>4.2797999999999998</v>
      </c>
      <c r="W637" s="348">
        <v>-1.1601999999999999</v>
      </c>
      <c r="X637" s="348" t="s">
        <v>428</v>
      </c>
      <c r="Y637" s="374"/>
      <c r="Z637" s="346"/>
      <c r="AA637" s="346"/>
      <c r="AB637" s="346"/>
      <c r="AC637" s="346"/>
      <c r="AD637" s="346"/>
      <c r="AE637" s="346"/>
      <c r="AF637" s="346"/>
      <c r="AG637" s="346"/>
      <c r="AH637" s="346"/>
      <c r="AI637" s="346"/>
      <c r="AJ637" s="346"/>
      <c r="AK637" s="346"/>
      <c r="AL637" s="346"/>
      <c r="AM637" s="346"/>
      <c r="AN637" s="346"/>
      <c r="AO637" s="374"/>
      <c r="AP637" s="348">
        <v>16.73</v>
      </c>
      <c r="AQ637" s="348">
        <v>15.65</v>
      </c>
      <c r="AR637" s="348">
        <v>11.04</v>
      </c>
      <c r="AS637" s="348">
        <v>2.38</v>
      </c>
      <c r="AT637" s="348">
        <v>3.55</v>
      </c>
      <c r="AU637" s="374"/>
      <c r="AV637" s="429"/>
      <c r="AW637" s="429"/>
      <c r="AX637" s="429"/>
      <c r="AY637" s="429"/>
      <c r="AZ637" s="429"/>
      <c r="BA637" s="372"/>
      <c r="BB637" s="375"/>
      <c r="BC637" s="375"/>
      <c r="BD637" s="375"/>
      <c r="BE637" s="375"/>
      <c r="BF637" s="374"/>
      <c r="BG637" s="372"/>
      <c r="BH637" s="372"/>
      <c r="BI637" s="375"/>
      <c r="BJ637" s="375"/>
      <c r="BK637" s="375"/>
      <c r="BL637" s="375"/>
      <c r="BM637" s="372"/>
      <c r="BN637" s="372"/>
      <c r="BO637" s="430"/>
    </row>
    <row r="638" spans="1:67" s="428" customFormat="1" x14ac:dyDescent="0.25">
      <c r="A638" s="345" t="s">
        <v>4520</v>
      </c>
      <c r="B638" s="372"/>
      <c r="C638" s="731"/>
      <c r="D638" s="372"/>
      <c r="E638" s="372"/>
      <c r="F638" s="372"/>
      <c r="G638" s="372"/>
      <c r="H638" s="374"/>
      <c r="I638" s="348">
        <v>-0.42470000000000002</v>
      </c>
      <c r="J638" s="348">
        <v>-1.859</v>
      </c>
      <c r="K638" s="348">
        <v>-3.9125000000000001</v>
      </c>
      <c r="L638" s="348">
        <v>1.3362000000000001</v>
      </c>
      <c r="M638" s="348">
        <v>6.8339999999999996</v>
      </c>
      <c r="N638" s="350">
        <v>0.61950000000000005</v>
      </c>
      <c r="O638" s="348">
        <v>-1.9012</v>
      </c>
      <c r="P638" s="348">
        <v>12.6815</v>
      </c>
      <c r="Q638" s="348">
        <v>11.083</v>
      </c>
      <c r="R638" s="348">
        <v>13.1678</v>
      </c>
      <c r="S638" s="348">
        <v>-0.11269999999999999</v>
      </c>
      <c r="T638" s="348">
        <v>16.250499999999999</v>
      </c>
      <c r="U638" s="348">
        <v>3.3454999999999999</v>
      </c>
      <c r="V638" s="348">
        <v>4.4027000000000003</v>
      </c>
      <c r="W638" s="348">
        <v>-2.8109999999999999</v>
      </c>
      <c r="X638" s="348" t="s">
        <v>428</v>
      </c>
      <c r="Y638" s="374"/>
      <c r="Z638" s="346"/>
      <c r="AA638" s="346"/>
      <c r="AB638" s="346"/>
      <c r="AC638" s="346"/>
      <c r="AD638" s="346"/>
      <c r="AE638" s="346"/>
      <c r="AF638" s="346"/>
      <c r="AG638" s="346"/>
      <c r="AH638" s="346"/>
      <c r="AI638" s="346"/>
      <c r="AJ638" s="346"/>
      <c r="AK638" s="346"/>
      <c r="AL638" s="346"/>
      <c r="AM638" s="346"/>
      <c r="AN638" s="346"/>
      <c r="AO638" s="374"/>
      <c r="AP638" s="348">
        <v>14.43</v>
      </c>
      <c r="AQ638" s="348">
        <v>14.95</v>
      </c>
      <c r="AR638" s="348">
        <v>12.19</v>
      </c>
      <c r="AS638" s="348">
        <v>5.65</v>
      </c>
      <c r="AT638" s="348">
        <v>3.58</v>
      </c>
      <c r="AU638" s="374"/>
      <c r="AV638" s="429"/>
      <c r="AW638" s="429"/>
      <c r="AX638" s="429"/>
      <c r="AY638" s="429"/>
      <c r="AZ638" s="429"/>
      <c r="BA638" s="372"/>
      <c r="BB638" s="375"/>
      <c r="BC638" s="375"/>
      <c r="BD638" s="375"/>
      <c r="BE638" s="375"/>
      <c r="BF638" s="374"/>
      <c r="BG638" s="372"/>
      <c r="BH638" s="372"/>
      <c r="BI638" s="375"/>
      <c r="BJ638" s="375"/>
      <c r="BK638" s="375"/>
      <c r="BL638" s="375"/>
      <c r="BM638" s="372"/>
      <c r="BN638" s="372"/>
      <c r="BO638" s="430"/>
    </row>
    <row r="639" spans="1:67" s="428" customFormat="1" x14ac:dyDescent="0.25">
      <c r="A639" s="495" t="s">
        <v>2575</v>
      </c>
      <c r="B639" s="431"/>
      <c r="C639" s="732"/>
      <c r="D639" s="431"/>
      <c r="E639" s="431"/>
      <c r="F639" s="431"/>
      <c r="G639" s="431"/>
      <c r="H639" s="432"/>
      <c r="I639" s="433" t="s">
        <v>430</v>
      </c>
      <c r="J639" s="433" t="s">
        <v>430</v>
      </c>
      <c r="K639" s="433" t="s">
        <v>430</v>
      </c>
      <c r="L639" s="433" t="s">
        <v>430</v>
      </c>
      <c r="M639" s="433" t="s">
        <v>430</v>
      </c>
      <c r="N639" s="434" t="s">
        <v>430</v>
      </c>
      <c r="O639" s="433" t="s">
        <v>430</v>
      </c>
      <c r="P639" s="433" t="s">
        <v>430</v>
      </c>
      <c r="Q639" s="433" t="s">
        <v>430</v>
      </c>
      <c r="R639" s="433" t="s">
        <v>430</v>
      </c>
      <c r="S639" s="433" t="s">
        <v>430</v>
      </c>
      <c r="T639" s="433" t="s">
        <v>430</v>
      </c>
      <c r="U639" s="433" t="s">
        <v>430</v>
      </c>
      <c r="V639" s="433" t="s">
        <v>430</v>
      </c>
      <c r="W639" s="433" t="s">
        <v>430</v>
      </c>
      <c r="X639" s="433" t="s">
        <v>430</v>
      </c>
      <c r="Y639" s="432"/>
      <c r="Z639" s="435"/>
      <c r="AA639" s="435"/>
      <c r="AB639" s="435"/>
      <c r="AC639" s="435"/>
      <c r="AD639" s="435"/>
      <c r="AE639" s="435"/>
      <c r="AF639" s="435"/>
      <c r="AG639" s="435"/>
      <c r="AH639" s="435"/>
      <c r="AI639" s="435"/>
      <c r="AJ639" s="435"/>
      <c r="AK639" s="435"/>
      <c r="AL639" s="435"/>
      <c r="AM639" s="435"/>
      <c r="AN639" s="435"/>
      <c r="AO639" s="432"/>
      <c r="AP639" s="433" t="s">
        <v>430</v>
      </c>
      <c r="AQ639" s="433" t="s">
        <v>430</v>
      </c>
      <c r="AR639" s="433" t="s">
        <v>430</v>
      </c>
      <c r="AS639" s="433" t="s">
        <v>430</v>
      </c>
      <c r="AT639" s="433" t="s">
        <v>430</v>
      </c>
      <c r="AU639" s="432"/>
      <c r="AV639" s="436"/>
      <c r="AW639" s="436"/>
      <c r="AX639" s="436"/>
      <c r="AY639" s="436"/>
      <c r="AZ639" s="436"/>
      <c r="BA639" s="431"/>
      <c r="BB639" s="437"/>
      <c r="BC639" s="437"/>
      <c r="BD639" s="437"/>
      <c r="BE639" s="437"/>
      <c r="BF639" s="417"/>
      <c r="BG639" s="431"/>
      <c r="BH639" s="431"/>
      <c r="BI639" s="437"/>
      <c r="BJ639" s="437"/>
      <c r="BK639" s="437"/>
      <c r="BL639" s="437"/>
      <c r="BM639" s="431"/>
      <c r="BN639" s="431"/>
      <c r="BO639" s="438"/>
    </row>
    <row r="643" spans="1:1" hidden="1" x14ac:dyDescent="0.25">
      <c r="A643" s="488" t="s">
        <v>173</v>
      </c>
    </row>
    <row r="644" spans="1:1" x14ac:dyDescent="0.25">
      <c r="A644" s="488" t="s">
        <v>10575</v>
      </c>
    </row>
    <row r="645" spans="1:1" x14ac:dyDescent="0.25">
      <c r="A645" s="488" t="s">
        <v>292</v>
      </c>
    </row>
  </sheetData>
  <mergeCells count="24">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40F3D-E69A-43C0-9C84-6E9EE148D4EC}">
  <dimension ref="A1:BT416"/>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2" sqref="A2"/>
    </sheetView>
  </sheetViews>
  <sheetFormatPr defaultColWidth="8.90625" defaultRowHeight="10.5" x14ac:dyDescent="0.25"/>
  <cols>
    <col min="1" max="1" width="55.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1796875" style="235"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7" width="7" style="235" bestFit="1" customWidth="1"/>
    <col min="58" max="58" width="1.1796875" style="21" customWidth="1"/>
    <col min="59" max="59" width="6.81640625" style="21" bestFit="1" customWidth="1"/>
    <col min="60" max="60" width="1.1796875" style="21" customWidth="1"/>
    <col min="61" max="64" width="7.6328125" style="235" customWidth="1"/>
    <col min="65" max="65" width="1.54296875" style="21" customWidth="1"/>
    <col min="66" max="70" width="15.6328125" style="21" customWidth="1"/>
    <col min="71" max="71" width="1.1796875" style="21" customWidth="1"/>
    <col min="72" max="72" width="38.6328125" style="21" customWidth="1"/>
    <col min="73" max="16384" width="8.90625" style="21"/>
  </cols>
  <sheetData>
    <row r="1" spans="1:72" ht="33" customHeight="1" x14ac:dyDescent="0.25">
      <c r="A1" s="488" t="s">
        <v>43</v>
      </c>
    </row>
    <row r="3" spans="1:72" ht="20.5" x14ac:dyDescent="0.45">
      <c r="A3" s="23" t="s">
        <v>160</v>
      </c>
    </row>
    <row r="4" spans="1:72" x14ac:dyDescent="0.25">
      <c r="A4" s="488" t="s">
        <v>425</v>
      </c>
    </row>
    <row r="5" spans="1:72" ht="33" x14ac:dyDescent="0.25">
      <c r="A5" s="1140" t="s">
        <v>161</v>
      </c>
      <c r="B5" s="1101"/>
      <c r="C5" s="1120" t="s">
        <v>44</v>
      </c>
      <c r="D5" s="1101"/>
      <c r="E5" s="1120" t="s">
        <v>45</v>
      </c>
      <c r="F5" s="1101"/>
      <c r="G5" s="1120" t="s">
        <v>46</v>
      </c>
      <c r="H5" s="1133"/>
      <c r="I5" s="824" t="s">
        <v>48</v>
      </c>
      <c r="J5" s="824" t="s">
        <v>49</v>
      </c>
      <c r="K5" s="824" t="s">
        <v>3</v>
      </c>
      <c r="L5" s="824" t="s">
        <v>50</v>
      </c>
      <c r="M5" s="824" t="s">
        <v>51</v>
      </c>
      <c r="N5" s="824" t="s">
        <v>4</v>
      </c>
      <c r="O5" s="824" t="s">
        <v>52</v>
      </c>
      <c r="P5" s="824" t="s">
        <v>53</v>
      </c>
      <c r="Q5" s="824" t="s">
        <v>54</v>
      </c>
      <c r="R5" s="824" t="s">
        <v>55</v>
      </c>
      <c r="S5" s="824" t="s">
        <v>421</v>
      </c>
      <c r="T5" s="824" t="s">
        <v>422</v>
      </c>
      <c r="U5" s="824" t="s">
        <v>423</v>
      </c>
      <c r="V5" s="824" t="s">
        <v>424</v>
      </c>
      <c r="W5" s="824" t="s">
        <v>11</v>
      </c>
      <c r="X5" s="824" t="s">
        <v>56</v>
      </c>
      <c r="Y5" s="821"/>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815" t="s">
        <v>55</v>
      </c>
      <c r="AQ5" s="824" t="s">
        <v>69</v>
      </c>
      <c r="AR5" s="824" t="s">
        <v>54</v>
      </c>
      <c r="AS5" s="824" t="s">
        <v>53</v>
      </c>
      <c r="AT5" s="819" t="s">
        <v>4</v>
      </c>
      <c r="AU5" s="820"/>
      <c r="AV5" s="246" t="s">
        <v>55</v>
      </c>
      <c r="AW5" s="240" t="s">
        <v>69</v>
      </c>
      <c r="AX5" s="240" t="s">
        <v>54</v>
      </c>
      <c r="AY5" s="240" t="s">
        <v>53</v>
      </c>
      <c r="AZ5" s="240" t="s">
        <v>4</v>
      </c>
      <c r="BA5" s="1133"/>
      <c r="BB5" s="1139" t="s">
        <v>76</v>
      </c>
      <c r="BC5" s="1135"/>
      <c r="BD5" s="1135"/>
      <c r="BE5" s="1136"/>
      <c r="BF5" s="1133"/>
      <c r="BG5" s="1120" t="s">
        <v>154</v>
      </c>
      <c r="BH5" s="1101"/>
      <c r="BI5" s="1085" t="s">
        <v>81</v>
      </c>
      <c r="BJ5" s="1135"/>
      <c r="BK5" s="1135"/>
      <c r="BL5" s="1135"/>
      <c r="BM5" s="1133"/>
      <c r="BN5" s="1133" t="s">
        <v>87</v>
      </c>
      <c r="BO5" s="1137"/>
      <c r="BP5" s="1137"/>
      <c r="BQ5" s="1137"/>
      <c r="BR5" s="1138"/>
      <c r="BS5" s="1101"/>
      <c r="BT5" s="1130" t="s">
        <v>88</v>
      </c>
    </row>
    <row r="6" spans="1:72" ht="14.5" x14ac:dyDescent="0.25">
      <c r="A6" s="114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817"/>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816"/>
      <c r="AV6" s="1095" t="s">
        <v>71</v>
      </c>
      <c r="AW6" s="1127"/>
      <c r="AX6" s="1127"/>
      <c r="AY6" s="1127"/>
      <c r="AZ6" s="1127"/>
      <c r="BA6" s="1134"/>
      <c r="BB6" s="822" t="s">
        <v>72</v>
      </c>
      <c r="BC6" s="822" t="s">
        <v>73</v>
      </c>
      <c r="BD6" s="822" t="s">
        <v>74</v>
      </c>
      <c r="BE6" s="327" t="s">
        <v>75</v>
      </c>
      <c r="BF6" s="1134"/>
      <c r="BG6" s="1129"/>
      <c r="BH6" s="1102"/>
      <c r="BI6" s="823" t="s">
        <v>77</v>
      </c>
      <c r="BJ6" s="822" t="s">
        <v>78</v>
      </c>
      <c r="BK6" s="822" t="s">
        <v>79</v>
      </c>
      <c r="BL6" s="327" t="s">
        <v>80</v>
      </c>
      <c r="BM6" s="1102"/>
      <c r="BN6" s="825" t="s">
        <v>82</v>
      </c>
      <c r="BO6" s="817" t="s">
        <v>83</v>
      </c>
      <c r="BP6" s="817" t="s">
        <v>84</v>
      </c>
      <c r="BQ6" s="817" t="s">
        <v>85</v>
      </c>
      <c r="BR6" s="818" t="s">
        <v>86</v>
      </c>
      <c r="BS6" s="1102"/>
      <c r="BT6" s="1131"/>
    </row>
    <row r="7" spans="1:72" ht="14.5" x14ac:dyDescent="0.25">
      <c r="A7" s="29" t="s">
        <v>159</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62"/>
      <c r="BL7" s="62"/>
      <c r="BM7" s="46"/>
      <c r="BN7" s="87"/>
      <c r="BO7" s="87"/>
      <c r="BP7" s="87"/>
      <c r="BQ7" s="87"/>
      <c r="BR7" s="87"/>
      <c r="BS7" s="46"/>
      <c r="BT7" s="91"/>
    </row>
    <row r="8" spans="1:72" s="428" customFormat="1" x14ac:dyDescent="0.25">
      <c r="A8" s="481" t="s">
        <v>5854</v>
      </c>
      <c r="B8" s="402"/>
      <c r="C8" s="724">
        <v>42207</v>
      </c>
      <c r="D8" s="402"/>
      <c r="E8" s="403">
        <v>208716</v>
      </c>
      <c r="F8" s="402"/>
      <c r="G8" s="404">
        <v>253.0745</v>
      </c>
      <c r="H8" s="406"/>
      <c r="I8" s="405">
        <v>0.19750000000000001</v>
      </c>
      <c r="J8" s="405">
        <v>-1.6423000000000001</v>
      </c>
      <c r="K8" s="405">
        <v>-4.4618000000000002</v>
      </c>
      <c r="L8" s="405">
        <v>1.7152000000000001</v>
      </c>
      <c r="M8" s="405">
        <v>-2.4527000000000001</v>
      </c>
      <c r="N8" s="407">
        <v>-5.0054999999999996</v>
      </c>
      <c r="O8" s="405">
        <v>-2.0807000000000002</v>
      </c>
      <c r="P8" s="405">
        <v>6.9706999999999999</v>
      </c>
      <c r="Q8" s="405">
        <v>7.4001999999999999</v>
      </c>
      <c r="R8" s="405">
        <v>11.458</v>
      </c>
      <c r="S8" s="405">
        <v>-1.3159000000000001</v>
      </c>
      <c r="T8" s="405">
        <v>5.9821999999999997</v>
      </c>
      <c r="U8" s="405">
        <v>-9.3244000000000007</v>
      </c>
      <c r="V8" s="405">
        <v>-3.5991</v>
      </c>
      <c r="W8" s="405">
        <v>-2.4729999999999999</v>
      </c>
      <c r="X8" s="405">
        <v>10.6432</v>
      </c>
      <c r="Y8" s="406"/>
      <c r="Z8" s="403">
        <v>40</v>
      </c>
      <c r="AA8" s="403">
        <v>206</v>
      </c>
      <c r="AB8" s="403">
        <v>201</v>
      </c>
      <c r="AC8" s="403">
        <v>194</v>
      </c>
      <c r="AD8" s="403">
        <v>177</v>
      </c>
      <c r="AE8" s="403">
        <v>171</v>
      </c>
      <c r="AF8" s="403">
        <v>105</v>
      </c>
      <c r="AG8" s="403">
        <v>108</v>
      </c>
      <c r="AH8" s="403">
        <v>54</v>
      </c>
      <c r="AI8" s="403">
        <v>15</v>
      </c>
      <c r="AJ8" s="403">
        <v>188</v>
      </c>
      <c r="AK8" s="403">
        <v>188</v>
      </c>
      <c r="AL8" s="403">
        <v>199</v>
      </c>
      <c r="AM8" s="403">
        <v>172</v>
      </c>
      <c r="AN8" s="403">
        <v>170</v>
      </c>
      <c r="AO8" s="402"/>
      <c r="AP8" s="405">
        <v>10.89</v>
      </c>
      <c r="AQ8" s="405">
        <v>9.76</v>
      </c>
      <c r="AR8" s="405">
        <v>6.08</v>
      </c>
      <c r="AS8" s="405">
        <v>0.86</v>
      </c>
      <c r="AT8" s="405">
        <v>-8.68</v>
      </c>
      <c r="AU8" s="408"/>
      <c r="AV8" s="403">
        <v>20</v>
      </c>
      <c r="AW8" s="403">
        <v>35</v>
      </c>
      <c r="AX8" s="403">
        <v>54</v>
      </c>
      <c r="AY8" s="403">
        <v>107</v>
      </c>
      <c r="AZ8" s="403">
        <v>177</v>
      </c>
      <c r="BA8" s="406"/>
      <c r="BB8" s="405">
        <v>11.6700931373305</v>
      </c>
      <c r="BC8" s="405">
        <v>0.99886800501085204</v>
      </c>
      <c r="BD8" s="405">
        <v>1.8308420405851698E-2</v>
      </c>
      <c r="BE8" s="410">
        <v>-5.1252145931602296E-3</v>
      </c>
      <c r="BF8" s="406"/>
      <c r="BG8" s="401">
        <v>7.0300000000000001E-2</v>
      </c>
      <c r="BH8" s="402"/>
      <c r="BI8" s="842">
        <v>98.316900000000004</v>
      </c>
      <c r="BJ8" s="842">
        <v>1.35541</v>
      </c>
      <c r="BK8" s="405" t="s">
        <v>430</v>
      </c>
      <c r="BL8" s="842">
        <v>0.32768999999999998</v>
      </c>
      <c r="BM8" s="402"/>
      <c r="BN8" s="401" t="s">
        <v>4530</v>
      </c>
      <c r="BO8" s="401" t="s">
        <v>4523</v>
      </c>
      <c r="BP8" s="401" t="s">
        <v>4524</v>
      </c>
      <c r="BQ8" s="401" t="s">
        <v>4525</v>
      </c>
      <c r="BR8" s="401" t="s">
        <v>4526</v>
      </c>
      <c r="BS8" s="402"/>
      <c r="BT8" s="411" t="s">
        <v>555</v>
      </c>
    </row>
    <row r="9" spans="1:72" s="428" customFormat="1" x14ac:dyDescent="0.25">
      <c r="A9" s="345" t="s">
        <v>5855</v>
      </c>
      <c r="B9" s="373"/>
      <c r="C9" s="719">
        <v>41348</v>
      </c>
      <c r="D9" s="373"/>
      <c r="E9" s="346">
        <v>118747</v>
      </c>
      <c r="F9" s="373"/>
      <c r="G9" s="347">
        <v>835.74289999999996</v>
      </c>
      <c r="H9" s="374"/>
      <c r="I9" s="348">
        <v>0.18490000000000001</v>
      </c>
      <c r="J9" s="348">
        <v>-1.6418999999999999</v>
      </c>
      <c r="K9" s="348">
        <v>-4.6082999999999998</v>
      </c>
      <c r="L9" s="348">
        <v>1.7985</v>
      </c>
      <c r="M9" s="348">
        <v>-3.4693999999999998</v>
      </c>
      <c r="N9" s="350">
        <v>-7.0945999999999998</v>
      </c>
      <c r="O9" s="348">
        <v>-3.3508</v>
      </c>
      <c r="P9" s="348">
        <v>5.1233000000000004</v>
      </c>
      <c r="Q9" s="348">
        <v>6.3422999999999998</v>
      </c>
      <c r="R9" s="348">
        <v>11.258900000000001</v>
      </c>
      <c r="S9" s="348">
        <v>-1.7816000000000001</v>
      </c>
      <c r="T9" s="348">
        <v>4.93</v>
      </c>
      <c r="U9" s="348">
        <v>-11.356400000000001</v>
      </c>
      <c r="V9" s="348">
        <v>-5.7515000000000001</v>
      </c>
      <c r="W9" s="348">
        <v>-2.6520999999999999</v>
      </c>
      <c r="X9" s="348">
        <v>11.879200000000001</v>
      </c>
      <c r="Y9" s="374"/>
      <c r="Z9" s="346">
        <v>47</v>
      </c>
      <c r="AA9" s="346">
        <v>202</v>
      </c>
      <c r="AB9" s="346">
        <v>222</v>
      </c>
      <c r="AC9" s="346">
        <v>168</v>
      </c>
      <c r="AD9" s="346">
        <v>210</v>
      </c>
      <c r="AE9" s="346">
        <v>196</v>
      </c>
      <c r="AF9" s="346">
        <v>134</v>
      </c>
      <c r="AG9" s="346">
        <v>127</v>
      </c>
      <c r="AH9" s="346">
        <v>71</v>
      </c>
      <c r="AI9" s="346">
        <v>29</v>
      </c>
      <c r="AJ9" s="346">
        <v>226</v>
      </c>
      <c r="AK9" s="346">
        <v>206</v>
      </c>
      <c r="AL9" s="346">
        <v>222</v>
      </c>
      <c r="AM9" s="346">
        <v>198</v>
      </c>
      <c r="AN9" s="346">
        <v>202</v>
      </c>
      <c r="AO9" s="373"/>
      <c r="AP9" s="348">
        <v>10.19</v>
      </c>
      <c r="AQ9" s="348">
        <v>8.43</v>
      </c>
      <c r="AR9" s="348">
        <v>4.5199999999999996</v>
      </c>
      <c r="AS9" s="348">
        <v>-0.96</v>
      </c>
      <c r="AT9" s="348">
        <v>-10.95</v>
      </c>
      <c r="AU9" s="351"/>
      <c r="AV9" s="346">
        <v>37</v>
      </c>
      <c r="AW9" s="346">
        <v>57</v>
      </c>
      <c r="AX9" s="346">
        <v>71</v>
      </c>
      <c r="AY9" s="346">
        <v>124</v>
      </c>
      <c r="AZ9" s="346">
        <v>196</v>
      </c>
      <c r="BA9" s="374"/>
      <c r="BB9" s="348">
        <v>11.929967222955201</v>
      </c>
      <c r="BC9" s="348">
        <v>0.99893715402067995</v>
      </c>
      <c r="BD9" s="348">
        <v>6.0641595728689298E-3</v>
      </c>
      <c r="BE9" s="375">
        <v>-6.08842808942786E-3</v>
      </c>
      <c r="BF9" s="374"/>
      <c r="BG9" s="372">
        <v>0.27310000000000001</v>
      </c>
      <c r="BH9" s="373"/>
      <c r="BI9" s="843">
        <v>99.635499999999993</v>
      </c>
      <c r="BJ9" s="348" t="s">
        <v>430</v>
      </c>
      <c r="BK9" s="348" t="s">
        <v>430</v>
      </c>
      <c r="BL9" s="843">
        <v>0.36449999999999999</v>
      </c>
      <c r="BM9" s="373"/>
      <c r="BN9" s="372" t="s">
        <v>4621</v>
      </c>
      <c r="BO9" s="372" t="s">
        <v>4546</v>
      </c>
      <c r="BP9" s="372" t="s">
        <v>4547</v>
      </c>
      <c r="BQ9" s="372" t="s">
        <v>4548</v>
      </c>
      <c r="BR9" s="372" t="s">
        <v>4549</v>
      </c>
      <c r="BS9" s="373"/>
      <c r="BT9" s="354" t="s">
        <v>555</v>
      </c>
    </row>
    <row r="10" spans="1:72" s="428" customFormat="1" x14ac:dyDescent="0.25">
      <c r="A10" s="345" t="s">
        <v>5856</v>
      </c>
      <c r="B10" s="373"/>
      <c r="C10" s="719">
        <v>42248</v>
      </c>
      <c r="D10" s="373"/>
      <c r="E10" s="346">
        <v>71596.7</v>
      </c>
      <c r="F10" s="373"/>
      <c r="G10" s="347">
        <v>260.60469999999998</v>
      </c>
      <c r="H10" s="374"/>
      <c r="I10" s="348">
        <v>0.19750000000000001</v>
      </c>
      <c r="J10" s="348">
        <v>-1.6423000000000001</v>
      </c>
      <c r="K10" s="348">
        <v>-4.4611000000000001</v>
      </c>
      <c r="L10" s="348">
        <v>1.7161</v>
      </c>
      <c r="M10" s="348">
        <v>-2.4500000000000002</v>
      </c>
      <c r="N10" s="350">
        <v>-4.9828999999999999</v>
      </c>
      <c r="O10" s="348">
        <v>-2.0649000000000002</v>
      </c>
      <c r="P10" s="348">
        <v>6.9820000000000002</v>
      </c>
      <c r="Q10" s="348">
        <v>7.4112999999999998</v>
      </c>
      <c r="R10" s="348">
        <v>11.4749</v>
      </c>
      <c r="S10" s="348">
        <v>-1.3145</v>
      </c>
      <c r="T10" s="348">
        <v>5.9832999999999998</v>
      </c>
      <c r="U10" s="348">
        <v>-9.3211999999999993</v>
      </c>
      <c r="V10" s="348">
        <v>-3.5773999999999999</v>
      </c>
      <c r="W10" s="348">
        <v>-2.4729000000000001</v>
      </c>
      <c r="X10" s="348">
        <v>11.817299999999999</v>
      </c>
      <c r="Y10" s="374"/>
      <c r="Z10" s="346">
        <v>40</v>
      </c>
      <c r="AA10" s="346">
        <v>206</v>
      </c>
      <c r="AB10" s="346">
        <v>198</v>
      </c>
      <c r="AC10" s="346">
        <v>193</v>
      </c>
      <c r="AD10" s="346">
        <v>175</v>
      </c>
      <c r="AE10" s="346">
        <v>166</v>
      </c>
      <c r="AF10" s="346">
        <v>99</v>
      </c>
      <c r="AG10" s="346">
        <v>104</v>
      </c>
      <c r="AH10" s="346">
        <v>50</v>
      </c>
      <c r="AI10" s="346">
        <v>14</v>
      </c>
      <c r="AJ10" s="346">
        <v>186</v>
      </c>
      <c r="AK10" s="346">
        <v>187</v>
      </c>
      <c r="AL10" s="346">
        <v>197</v>
      </c>
      <c r="AM10" s="346">
        <v>167</v>
      </c>
      <c r="AN10" s="346">
        <v>167</v>
      </c>
      <c r="AO10" s="373"/>
      <c r="AP10" s="348">
        <v>10.89</v>
      </c>
      <c r="AQ10" s="348">
        <v>9.77</v>
      </c>
      <c r="AR10" s="348">
        <v>6.09</v>
      </c>
      <c r="AS10" s="348">
        <v>0.88</v>
      </c>
      <c r="AT10" s="348">
        <v>-8.68</v>
      </c>
      <c r="AU10" s="351"/>
      <c r="AV10" s="346">
        <v>20</v>
      </c>
      <c r="AW10" s="346">
        <v>34</v>
      </c>
      <c r="AX10" s="346">
        <v>52</v>
      </c>
      <c r="AY10" s="346">
        <v>101</v>
      </c>
      <c r="AZ10" s="346">
        <v>177</v>
      </c>
      <c r="BA10" s="374"/>
      <c r="BB10" s="348">
        <v>11.670223720432899</v>
      </c>
      <c r="BC10" s="348">
        <v>0.99887885041556401</v>
      </c>
      <c r="BD10" s="348">
        <v>1.8384193036940399E-2</v>
      </c>
      <c r="BE10" s="375">
        <v>-4.2409157799348802E-3</v>
      </c>
      <c r="BF10" s="374"/>
      <c r="BG10" s="372">
        <v>0.1048</v>
      </c>
      <c r="BH10" s="373"/>
      <c r="BI10" s="843">
        <v>98.3172</v>
      </c>
      <c r="BJ10" s="843">
        <v>1.35541</v>
      </c>
      <c r="BK10" s="348" t="s">
        <v>430</v>
      </c>
      <c r="BL10" s="843">
        <v>0.32739000000000001</v>
      </c>
      <c r="BM10" s="373"/>
      <c r="BN10" s="372" t="s">
        <v>4530</v>
      </c>
      <c r="BO10" s="372" t="s">
        <v>4523</v>
      </c>
      <c r="BP10" s="372" t="s">
        <v>4524</v>
      </c>
      <c r="BQ10" s="372" t="s">
        <v>4525</v>
      </c>
      <c r="BR10" s="372" t="s">
        <v>4526</v>
      </c>
      <c r="BS10" s="373"/>
      <c r="BT10" s="354" t="s">
        <v>555</v>
      </c>
    </row>
    <row r="11" spans="1:72" s="428" customFormat="1" x14ac:dyDescent="0.25">
      <c r="A11" s="345" t="s">
        <v>5857</v>
      </c>
      <c r="B11" s="373"/>
      <c r="C11" s="719">
        <v>37253</v>
      </c>
      <c r="D11" s="373"/>
      <c r="E11" s="346">
        <v>66312.7</v>
      </c>
      <c r="F11" s="373"/>
      <c r="G11" s="347">
        <v>267.79039999999998</v>
      </c>
      <c r="H11" s="374"/>
      <c r="I11" s="348">
        <v>0.19750000000000001</v>
      </c>
      <c r="J11" s="348">
        <v>-1.6419999999999999</v>
      </c>
      <c r="K11" s="348">
        <v>-4.4602000000000004</v>
      </c>
      <c r="L11" s="348">
        <v>1.72</v>
      </c>
      <c r="M11" s="348">
        <v>-2.4443999999999999</v>
      </c>
      <c r="N11" s="350">
        <v>-4.9903000000000004</v>
      </c>
      <c r="O11" s="348">
        <v>-2.0689000000000002</v>
      </c>
      <c r="P11" s="348">
        <v>6.9855</v>
      </c>
      <c r="Q11" s="348">
        <v>7.4214000000000002</v>
      </c>
      <c r="R11" s="348">
        <v>11.451599999999999</v>
      </c>
      <c r="S11" s="348">
        <v>-1.3120000000000001</v>
      </c>
      <c r="T11" s="348">
        <v>5.9884000000000004</v>
      </c>
      <c r="U11" s="348">
        <v>-9.3125999999999998</v>
      </c>
      <c r="V11" s="348">
        <v>-3.5848</v>
      </c>
      <c r="W11" s="348">
        <v>-2.4725000000000001</v>
      </c>
      <c r="X11" s="348">
        <v>14.644600000000001</v>
      </c>
      <c r="Y11" s="374"/>
      <c r="Z11" s="346">
        <v>40</v>
      </c>
      <c r="AA11" s="346">
        <v>203</v>
      </c>
      <c r="AB11" s="346">
        <v>196</v>
      </c>
      <c r="AC11" s="346">
        <v>192</v>
      </c>
      <c r="AD11" s="346">
        <v>172</v>
      </c>
      <c r="AE11" s="346">
        <v>168</v>
      </c>
      <c r="AF11" s="346">
        <v>100</v>
      </c>
      <c r="AG11" s="346">
        <v>103</v>
      </c>
      <c r="AH11" s="346">
        <v>49</v>
      </c>
      <c r="AI11" s="346">
        <v>18</v>
      </c>
      <c r="AJ11" s="346">
        <v>184</v>
      </c>
      <c r="AK11" s="346">
        <v>185</v>
      </c>
      <c r="AL11" s="346">
        <v>193</v>
      </c>
      <c r="AM11" s="346">
        <v>170</v>
      </c>
      <c r="AN11" s="346">
        <v>161</v>
      </c>
      <c r="AO11" s="373"/>
      <c r="AP11" s="348">
        <v>10.91</v>
      </c>
      <c r="AQ11" s="348">
        <v>9.7799999999999994</v>
      </c>
      <c r="AR11" s="348">
        <v>6.09</v>
      </c>
      <c r="AS11" s="348">
        <v>0.88</v>
      </c>
      <c r="AT11" s="348">
        <v>-8.67</v>
      </c>
      <c r="AU11" s="351"/>
      <c r="AV11" s="346">
        <v>17</v>
      </c>
      <c r="AW11" s="346">
        <v>33</v>
      </c>
      <c r="AX11" s="346">
        <v>52</v>
      </c>
      <c r="AY11" s="346">
        <v>101</v>
      </c>
      <c r="AZ11" s="346">
        <v>174</v>
      </c>
      <c r="BA11" s="374"/>
      <c r="BB11" s="348">
        <v>11.6691720135008</v>
      </c>
      <c r="BC11" s="348">
        <v>0.99878918349491796</v>
      </c>
      <c r="BD11" s="348">
        <v>1.8407949872168199E-2</v>
      </c>
      <c r="BE11" s="375">
        <v>-3.9633878503363097E-3</v>
      </c>
      <c r="BF11" s="374"/>
      <c r="BG11" s="372">
        <v>0.29139999999999999</v>
      </c>
      <c r="BH11" s="373"/>
      <c r="BI11" s="843">
        <v>98.314899999999994</v>
      </c>
      <c r="BJ11" s="843">
        <v>1.35538</v>
      </c>
      <c r="BK11" s="348" t="s">
        <v>430</v>
      </c>
      <c r="BL11" s="843">
        <v>0.32972000000000001</v>
      </c>
      <c r="BM11" s="373"/>
      <c r="BN11" s="372" t="s">
        <v>4530</v>
      </c>
      <c r="BO11" s="372" t="s">
        <v>4523</v>
      </c>
      <c r="BP11" s="372" t="s">
        <v>4524</v>
      </c>
      <c r="BQ11" s="372" t="s">
        <v>4525</v>
      </c>
      <c r="BR11" s="372" t="s">
        <v>4526</v>
      </c>
      <c r="BS11" s="373"/>
      <c r="BT11" s="354" t="s">
        <v>555</v>
      </c>
    </row>
    <row r="12" spans="1:72" s="428" customFormat="1" x14ac:dyDescent="0.25">
      <c r="A12" s="345" t="s">
        <v>5858</v>
      </c>
      <c r="B12" s="373"/>
      <c r="C12" s="719">
        <v>42248</v>
      </c>
      <c r="D12" s="373"/>
      <c r="E12" s="346">
        <v>55708.4</v>
      </c>
      <c r="F12" s="373"/>
      <c r="G12" s="347">
        <v>830.78300000000002</v>
      </c>
      <c r="H12" s="374"/>
      <c r="I12" s="348">
        <v>0.18490000000000001</v>
      </c>
      <c r="J12" s="348">
        <v>-1.6417999999999999</v>
      </c>
      <c r="K12" s="348">
        <v>-4.6087999999999996</v>
      </c>
      <c r="L12" s="348">
        <v>1.8002</v>
      </c>
      <c r="M12" s="348">
        <v>-3.4653999999999998</v>
      </c>
      <c r="N12" s="350">
        <v>-7.0728999999999997</v>
      </c>
      <c r="O12" s="348">
        <v>-3.3378000000000001</v>
      </c>
      <c r="P12" s="348">
        <v>5.1329000000000002</v>
      </c>
      <c r="Q12" s="348">
        <v>6.3518999999999997</v>
      </c>
      <c r="R12" s="348">
        <v>11.298400000000001</v>
      </c>
      <c r="S12" s="348">
        <v>-1.7805</v>
      </c>
      <c r="T12" s="348">
        <v>4.9341999999999997</v>
      </c>
      <c r="U12" s="348">
        <v>-11.3529</v>
      </c>
      <c r="V12" s="348">
        <v>-5.7295999999999996</v>
      </c>
      <c r="W12" s="348">
        <v>-2.6520000000000001</v>
      </c>
      <c r="X12" s="348">
        <v>11.458399999999999</v>
      </c>
      <c r="Y12" s="374"/>
      <c r="Z12" s="346">
        <v>47</v>
      </c>
      <c r="AA12" s="346">
        <v>201</v>
      </c>
      <c r="AB12" s="346">
        <v>223</v>
      </c>
      <c r="AC12" s="346">
        <v>166</v>
      </c>
      <c r="AD12" s="346">
        <v>209</v>
      </c>
      <c r="AE12" s="346">
        <v>191</v>
      </c>
      <c r="AF12" s="346">
        <v>131</v>
      </c>
      <c r="AG12" s="346">
        <v>125</v>
      </c>
      <c r="AH12" s="346">
        <v>69</v>
      </c>
      <c r="AI12" s="346">
        <v>25</v>
      </c>
      <c r="AJ12" s="346">
        <v>225</v>
      </c>
      <c r="AK12" s="346">
        <v>205</v>
      </c>
      <c r="AL12" s="346">
        <v>219</v>
      </c>
      <c r="AM12" s="346">
        <v>193</v>
      </c>
      <c r="AN12" s="346">
        <v>201</v>
      </c>
      <c r="AO12" s="373"/>
      <c r="AP12" s="348">
        <v>10.199999999999999</v>
      </c>
      <c r="AQ12" s="348">
        <v>8.44</v>
      </c>
      <c r="AR12" s="348">
        <v>4.53</v>
      </c>
      <c r="AS12" s="348">
        <v>-0.95</v>
      </c>
      <c r="AT12" s="348">
        <v>-10.94</v>
      </c>
      <c r="AU12" s="351"/>
      <c r="AV12" s="346">
        <v>35</v>
      </c>
      <c r="AW12" s="346">
        <v>54</v>
      </c>
      <c r="AX12" s="346">
        <v>68</v>
      </c>
      <c r="AY12" s="346">
        <v>121</v>
      </c>
      <c r="AZ12" s="346">
        <v>194</v>
      </c>
      <c r="BA12" s="374"/>
      <c r="BB12" s="348">
        <v>11.9302494325176</v>
      </c>
      <c r="BC12" s="348">
        <v>0.99896081989909902</v>
      </c>
      <c r="BD12" s="348">
        <v>6.1268147598691602E-3</v>
      </c>
      <c r="BE12" s="375">
        <v>-5.3410828927066703E-3</v>
      </c>
      <c r="BF12" s="374"/>
      <c r="BG12" s="372">
        <v>8.4400000000000003E-2</v>
      </c>
      <c r="BH12" s="373"/>
      <c r="BI12" s="843">
        <v>99.635000000000005</v>
      </c>
      <c r="BJ12" s="348" t="s">
        <v>430</v>
      </c>
      <c r="BK12" s="348" t="s">
        <v>430</v>
      </c>
      <c r="BL12" s="843">
        <v>0.36499999999999999</v>
      </c>
      <c r="BM12" s="373"/>
      <c r="BN12" s="372" t="s">
        <v>4621</v>
      </c>
      <c r="BO12" s="372" t="s">
        <v>4546</v>
      </c>
      <c r="BP12" s="372" t="s">
        <v>4547</v>
      </c>
      <c r="BQ12" s="372" t="s">
        <v>4548</v>
      </c>
      <c r="BR12" s="372" t="s">
        <v>4549</v>
      </c>
      <c r="BS12" s="373"/>
      <c r="BT12" s="354" t="s">
        <v>555</v>
      </c>
    </row>
    <row r="13" spans="1:72" s="428" customFormat="1" x14ac:dyDescent="0.25">
      <c r="A13" s="345" t="s">
        <v>5859</v>
      </c>
      <c r="B13" s="373"/>
      <c r="C13" s="719">
        <v>41353</v>
      </c>
      <c r="D13" s="373"/>
      <c r="E13" s="346">
        <v>43636.800000000003</v>
      </c>
      <c r="F13" s="373"/>
      <c r="G13" s="347">
        <v>266.42219999999998</v>
      </c>
      <c r="H13" s="374"/>
      <c r="I13" s="348">
        <v>0.19750000000000001</v>
      </c>
      <c r="J13" s="348">
        <v>-1.6418999999999999</v>
      </c>
      <c r="K13" s="348">
        <v>-4.4604999999999997</v>
      </c>
      <c r="L13" s="348">
        <v>1.7210000000000001</v>
      </c>
      <c r="M13" s="348">
        <v>-2.4439000000000002</v>
      </c>
      <c r="N13" s="350">
        <v>-4.9863</v>
      </c>
      <c r="O13" s="348">
        <v>-2.0581999999999998</v>
      </c>
      <c r="P13" s="348">
        <v>6.9981999999999998</v>
      </c>
      <c r="Q13" s="348">
        <v>7.4325999999999999</v>
      </c>
      <c r="R13" s="348">
        <v>11.457800000000001</v>
      </c>
      <c r="S13" s="348">
        <v>-1.3109</v>
      </c>
      <c r="T13" s="348">
        <v>5.9889999999999999</v>
      </c>
      <c r="U13" s="348">
        <v>-9.3118999999999996</v>
      </c>
      <c r="V13" s="348">
        <v>-3.5821000000000001</v>
      </c>
      <c r="W13" s="348">
        <v>-2.4723999999999999</v>
      </c>
      <c r="X13" s="348">
        <v>12.3407</v>
      </c>
      <c r="Y13" s="374"/>
      <c r="Z13" s="346">
        <v>40</v>
      </c>
      <c r="AA13" s="346">
        <v>202</v>
      </c>
      <c r="AB13" s="346">
        <v>197</v>
      </c>
      <c r="AC13" s="346">
        <v>190</v>
      </c>
      <c r="AD13" s="346">
        <v>171</v>
      </c>
      <c r="AE13" s="346">
        <v>167</v>
      </c>
      <c r="AF13" s="346">
        <v>98</v>
      </c>
      <c r="AG13" s="346">
        <v>100</v>
      </c>
      <c r="AH13" s="346">
        <v>46</v>
      </c>
      <c r="AI13" s="346">
        <v>16</v>
      </c>
      <c r="AJ13" s="346">
        <v>182</v>
      </c>
      <c r="AK13" s="346">
        <v>183</v>
      </c>
      <c r="AL13" s="346">
        <v>192</v>
      </c>
      <c r="AM13" s="346">
        <v>168</v>
      </c>
      <c r="AN13" s="346">
        <v>159</v>
      </c>
      <c r="AO13" s="373"/>
      <c r="AP13" s="348">
        <v>10.91</v>
      </c>
      <c r="AQ13" s="348">
        <v>9.7899999999999991</v>
      </c>
      <c r="AR13" s="348">
        <v>6.11</v>
      </c>
      <c r="AS13" s="348">
        <v>0.89</v>
      </c>
      <c r="AT13" s="348">
        <v>-8.67</v>
      </c>
      <c r="AU13" s="351"/>
      <c r="AV13" s="346">
        <v>17</v>
      </c>
      <c r="AW13" s="346">
        <v>31</v>
      </c>
      <c r="AX13" s="346">
        <v>50</v>
      </c>
      <c r="AY13" s="346">
        <v>98</v>
      </c>
      <c r="AZ13" s="346">
        <v>174</v>
      </c>
      <c r="BA13" s="374"/>
      <c r="BB13" s="348">
        <v>11.670543629633601</v>
      </c>
      <c r="BC13" s="348">
        <v>0.99890656616657603</v>
      </c>
      <c r="BD13" s="348">
        <v>1.8494364085145199E-2</v>
      </c>
      <c r="BE13" s="375">
        <v>-2.9553491780884601E-3</v>
      </c>
      <c r="BF13" s="374"/>
      <c r="BG13" s="372">
        <v>0.1401</v>
      </c>
      <c r="BH13" s="373"/>
      <c r="BI13" s="843">
        <v>98.332700000000003</v>
      </c>
      <c r="BJ13" s="843">
        <v>1.35562</v>
      </c>
      <c r="BK13" s="348" t="s">
        <v>430</v>
      </c>
      <c r="BL13" s="843">
        <v>0.31168000000000001</v>
      </c>
      <c r="BM13" s="373"/>
      <c r="BN13" s="372" t="s">
        <v>4530</v>
      </c>
      <c r="BO13" s="372" t="s">
        <v>4523</v>
      </c>
      <c r="BP13" s="372" t="s">
        <v>4524</v>
      </c>
      <c r="BQ13" s="372" t="s">
        <v>4525</v>
      </c>
      <c r="BR13" s="372" t="s">
        <v>4526</v>
      </c>
      <c r="BS13" s="373"/>
      <c r="BT13" s="354" t="s">
        <v>555</v>
      </c>
    </row>
    <row r="14" spans="1:72" s="428" customFormat="1" x14ac:dyDescent="0.25">
      <c r="A14" s="345" t="s">
        <v>5860</v>
      </c>
      <c r="B14" s="373"/>
      <c r="C14" s="719">
        <v>37631</v>
      </c>
      <c r="D14" s="373"/>
      <c r="E14" s="346">
        <v>32038.1</v>
      </c>
      <c r="F14" s="373"/>
      <c r="G14" s="347">
        <v>862.2047</v>
      </c>
      <c r="H14" s="374"/>
      <c r="I14" s="348">
        <v>0.185</v>
      </c>
      <c r="J14" s="348">
        <v>-1.6413</v>
      </c>
      <c r="K14" s="348">
        <v>-4.6069000000000004</v>
      </c>
      <c r="L14" s="348">
        <v>1.8053999999999999</v>
      </c>
      <c r="M14" s="348">
        <v>-3.4573</v>
      </c>
      <c r="N14" s="350">
        <v>-7.0739000000000001</v>
      </c>
      <c r="O14" s="348">
        <v>-3.3237000000000001</v>
      </c>
      <c r="P14" s="348">
        <v>5.1628999999999996</v>
      </c>
      <c r="Q14" s="348">
        <v>6.3871000000000002</v>
      </c>
      <c r="R14" s="348">
        <v>11.2525</v>
      </c>
      <c r="S14" s="348">
        <v>-1.7770999999999999</v>
      </c>
      <c r="T14" s="348">
        <v>4.9405000000000001</v>
      </c>
      <c r="U14" s="348">
        <v>-11.3409</v>
      </c>
      <c r="V14" s="348">
        <v>-5.7317999999999998</v>
      </c>
      <c r="W14" s="348">
        <v>-2.6513</v>
      </c>
      <c r="X14" s="348">
        <v>15.1625</v>
      </c>
      <c r="Y14" s="374"/>
      <c r="Z14" s="346">
        <v>46</v>
      </c>
      <c r="AA14" s="346">
        <v>197</v>
      </c>
      <c r="AB14" s="346">
        <v>221</v>
      </c>
      <c r="AC14" s="346">
        <v>165</v>
      </c>
      <c r="AD14" s="346">
        <v>207</v>
      </c>
      <c r="AE14" s="346">
        <v>192</v>
      </c>
      <c r="AF14" s="346">
        <v>128</v>
      </c>
      <c r="AG14" s="346">
        <v>122</v>
      </c>
      <c r="AH14" s="346">
        <v>66</v>
      </c>
      <c r="AI14" s="346">
        <v>30</v>
      </c>
      <c r="AJ14" s="346">
        <v>223</v>
      </c>
      <c r="AK14" s="346">
        <v>204</v>
      </c>
      <c r="AL14" s="346">
        <v>217</v>
      </c>
      <c r="AM14" s="346">
        <v>194</v>
      </c>
      <c r="AN14" s="346">
        <v>195</v>
      </c>
      <c r="AO14" s="373"/>
      <c r="AP14" s="348">
        <v>10.210000000000001</v>
      </c>
      <c r="AQ14" s="348">
        <v>8.4700000000000006</v>
      </c>
      <c r="AR14" s="348">
        <v>4.5599999999999996</v>
      </c>
      <c r="AS14" s="348">
        <v>-0.93</v>
      </c>
      <c r="AT14" s="348">
        <v>-10.93</v>
      </c>
      <c r="AU14" s="351"/>
      <c r="AV14" s="346">
        <v>34</v>
      </c>
      <c r="AW14" s="346">
        <v>52</v>
      </c>
      <c r="AX14" s="346">
        <v>66</v>
      </c>
      <c r="AY14" s="346">
        <v>120</v>
      </c>
      <c r="AZ14" s="346">
        <v>193</v>
      </c>
      <c r="BA14" s="374"/>
      <c r="BB14" s="348">
        <v>11.930363566635901</v>
      </c>
      <c r="BC14" s="348">
        <v>0.99897012371384797</v>
      </c>
      <c r="BD14" s="348">
        <v>6.3212850468680601E-3</v>
      </c>
      <c r="BE14" s="375">
        <v>-3.0210128958970098E-3</v>
      </c>
      <c r="BF14" s="374"/>
      <c r="BG14" s="372">
        <v>1.0696000000000001</v>
      </c>
      <c r="BH14" s="373"/>
      <c r="BI14" s="843">
        <v>99.645799999999994</v>
      </c>
      <c r="BJ14" s="348" t="s">
        <v>430</v>
      </c>
      <c r="BK14" s="348" t="s">
        <v>430</v>
      </c>
      <c r="BL14" s="843">
        <v>0.35420000000000001</v>
      </c>
      <c r="BM14" s="373"/>
      <c r="BN14" s="372" t="s">
        <v>4621</v>
      </c>
      <c r="BO14" s="372" t="s">
        <v>4546</v>
      </c>
      <c r="BP14" s="372" t="s">
        <v>4547</v>
      </c>
      <c r="BQ14" s="372" t="s">
        <v>4548</v>
      </c>
      <c r="BR14" s="372" t="s">
        <v>4549</v>
      </c>
      <c r="BS14" s="373"/>
      <c r="BT14" s="354" t="s">
        <v>555</v>
      </c>
    </row>
    <row r="15" spans="1:72" s="428" customFormat="1" x14ac:dyDescent="0.25">
      <c r="A15" s="345" t="s">
        <v>5861</v>
      </c>
      <c r="B15" s="373"/>
      <c r="C15" s="719">
        <v>44594</v>
      </c>
      <c r="D15" s="373"/>
      <c r="E15" s="346">
        <v>32072.400000000001</v>
      </c>
      <c r="F15" s="373"/>
      <c r="G15" s="347">
        <v>222.93260000000001</v>
      </c>
      <c r="H15" s="374"/>
      <c r="I15" s="348">
        <v>0.11409999999999999</v>
      </c>
      <c r="J15" s="348">
        <v>1.2807999999999999</v>
      </c>
      <c r="K15" s="348">
        <v>1.2228000000000001</v>
      </c>
      <c r="L15" s="348">
        <v>0.53300000000000003</v>
      </c>
      <c r="M15" s="348">
        <v>-12.998900000000001</v>
      </c>
      <c r="N15" s="350">
        <v>85.958799999999997</v>
      </c>
      <c r="O15" s="348">
        <v>66.554000000000002</v>
      </c>
      <c r="P15" s="348">
        <v>46.857100000000003</v>
      </c>
      <c r="Q15" s="348" t="s">
        <v>430</v>
      </c>
      <c r="R15" s="348" t="s">
        <v>430</v>
      </c>
      <c r="S15" s="348">
        <v>4.3314000000000004</v>
      </c>
      <c r="T15" s="348">
        <v>2.4399000000000002</v>
      </c>
      <c r="U15" s="348">
        <v>2.1145999999999998</v>
      </c>
      <c r="V15" s="348">
        <v>63.508099999999999</v>
      </c>
      <c r="W15" s="348">
        <v>-0.66139999999999999</v>
      </c>
      <c r="X15" s="348">
        <v>32.369700000000002</v>
      </c>
      <c r="Y15" s="374"/>
      <c r="Z15" s="346">
        <v>67</v>
      </c>
      <c r="AA15" s="346">
        <v>9</v>
      </c>
      <c r="AB15" s="346">
        <v>18</v>
      </c>
      <c r="AC15" s="346">
        <v>228</v>
      </c>
      <c r="AD15" s="346">
        <v>258</v>
      </c>
      <c r="AE15" s="346">
        <v>11</v>
      </c>
      <c r="AF15" s="346">
        <v>8</v>
      </c>
      <c r="AG15" s="346">
        <v>6</v>
      </c>
      <c r="AH15" s="346" t="s">
        <v>430</v>
      </c>
      <c r="AI15" s="346" t="s">
        <v>430</v>
      </c>
      <c r="AJ15" s="346">
        <v>42</v>
      </c>
      <c r="AK15" s="346">
        <v>230</v>
      </c>
      <c r="AL15" s="346">
        <v>86</v>
      </c>
      <c r="AM15" s="346">
        <v>12</v>
      </c>
      <c r="AN15" s="346">
        <v>57</v>
      </c>
      <c r="AO15" s="373"/>
      <c r="AP15" s="348" t="s">
        <v>430</v>
      </c>
      <c r="AQ15" s="348" t="s">
        <v>430</v>
      </c>
      <c r="AR15" s="348" t="s">
        <v>430</v>
      </c>
      <c r="AS15" s="348">
        <v>58.38</v>
      </c>
      <c r="AT15" s="348">
        <v>16.8</v>
      </c>
      <c r="AU15" s="351"/>
      <c r="AV15" s="346" t="s">
        <v>430</v>
      </c>
      <c r="AW15" s="346" t="s">
        <v>430</v>
      </c>
      <c r="AX15" s="346" t="s">
        <v>430</v>
      </c>
      <c r="AY15" s="346">
        <v>7</v>
      </c>
      <c r="AZ15" s="346">
        <v>35</v>
      </c>
      <c r="BA15" s="374"/>
      <c r="BB15" s="348">
        <v>32.1917382049323</v>
      </c>
      <c r="BC15" s="348">
        <v>0</v>
      </c>
      <c r="BD15" s="348">
        <v>9.8004995159488503E-2</v>
      </c>
      <c r="BE15" s="375" t="s">
        <v>430</v>
      </c>
      <c r="BF15" s="374"/>
      <c r="BG15" s="372" t="s">
        <v>430</v>
      </c>
      <c r="BH15" s="373"/>
      <c r="BI15" s="348" t="s">
        <v>430</v>
      </c>
      <c r="BJ15" s="348" t="s">
        <v>430</v>
      </c>
      <c r="BK15" s="348" t="s">
        <v>430</v>
      </c>
      <c r="BL15" s="348" t="s">
        <v>430</v>
      </c>
      <c r="BM15" s="373"/>
      <c r="BN15" s="372" t="s">
        <v>5862</v>
      </c>
      <c r="BO15" s="372" t="s">
        <v>5863</v>
      </c>
      <c r="BP15" s="372" t="s">
        <v>430</v>
      </c>
      <c r="BQ15" s="372" t="s">
        <v>430</v>
      </c>
      <c r="BR15" s="372" t="s">
        <v>430</v>
      </c>
      <c r="BS15" s="373"/>
      <c r="BT15" s="354" t="s">
        <v>555</v>
      </c>
    </row>
    <row r="16" spans="1:72" s="428" customFormat="1" x14ac:dyDescent="0.25">
      <c r="A16" s="345" t="s">
        <v>5864</v>
      </c>
      <c r="B16" s="373"/>
      <c r="C16" s="719">
        <v>41906</v>
      </c>
      <c r="D16" s="373"/>
      <c r="E16" s="346">
        <v>28425</v>
      </c>
      <c r="F16" s="373"/>
      <c r="G16" s="347">
        <v>862.08230000000003</v>
      </c>
      <c r="H16" s="374"/>
      <c r="I16" s="348">
        <v>0.18490000000000001</v>
      </c>
      <c r="J16" s="348">
        <v>-1.6416999999999999</v>
      </c>
      <c r="K16" s="348">
        <v>-4.6082999999999998</v>
      </c>
      <c r="L16" s="348">
        <v>1.7977000000000001</v>
      </c>
      <c r="M16" s="348">
        <v>-3.4701</v>
      </c>
      <c r="N16" s="350">
        <v>-7.0921000000000003</v>
      </c>
      <c r="O16" s="348">
        <v>-3.3426</v>
      </c>
      <c r="P16" s="348">
        <v>5.1414999999999997</v>
      </c>
      <c r="Q16" s="348">
        <v>6.3719999999999999</v>
      </c>
      <c r="R16" s="348">
        <v>11.2631</v>
      </c>
      <c r="S16" s="348">
        <v>-1.7828999999999999</v>
      </c>
      <c r="T16" s="348">
        <v>4.9268000000000001</v>
      </c>
      <c r="U16" s="348">
        <v>-11.3535</v>
      </c>
      <c r="V16" s="348">
        <v>-5.7496</v>
      </c>
      <c r="W16" s="348">
        <v>-2.6518000000000002</v>
      </c>
      <c r="X16" s="348">
        <v>10.2516</v>
      </c>
      <c r="Y16" s="374"/>
      <c r="Z16" s="346">
        <v>47</v>
      </c>
      <c r="AA16" s="346">
        <v>200</v>
      </c>
      <c r="AB16" s="346">
        <v>222</v>
      </c>
      <c r="AC16" s="346">
        <v>169</v>
      </c>
      <c r="AD16" s="346">
        <v>211</v>
      </c>
      <c r="AE16" s="346">
        <v>195</v>
      </c>
      <c r="AF16" s="346">
        <v>132</v>
      </c>
      <c r="AG16" s="346">
        <v>123</v>
      </c>
      <c r="AH16" s="346">
        <v>67</v>
      </c>
      <c r="AI16" s="346">
        <v>27</v>
      </c>
      <c r="AJ16" s="346">
        <v>227</v>
      </c>
      <c r="AK16" s="346">
        <v>208</v>
      </c>
      <c r="AL16" s="346">
        <v>220</v>
      </c>
      <c r="AM16" s="346">
        <v>197</v>
      </c>
      <c r="AN16" s="346">
        <v>198</v>
      </c>
      <c r="AO16" s="373"/>
      <c r="AP16" s="348">
        <v>10.19</v>
      </c>
      <c r="AQ16" s="348">
        <v>8.4499999999999993</v>
      </c>
      <c r="AR16" s="348">
        <v>4.54</v>
      </c>
      <c r="AS16" s="348">
        <v>-0.95</v>
      </c>
      <c r="AT16" s="348">
        <v>-10.95</v>
      </c>
      <c r="AU16" s="351"/>
      <c r="AV16" s="346">
        <v>37</v>
      </c>
      <c r="AW16" s="346">
        <v>53</v>
      </c>
      <c r="AX16" s="346">
        <v>67</v>
      </c>
      <c r="AY16" s="346">
        <v>121</v>
      </c>
      <c r="AZ16" s="346">
        <v>196</v>
      </c>
      <c r="BA16" s="374"/>
      <c r="BB16" s="348">
        <v>11.9308429726103</v>
      </c>
      <c r="BC16" s="348">
        <v>0.99900764703197598</v>
      </c>
      <c r="BD16" s="348">
        <v>6.2841018667309E-3</v>
      </c>
      <c r="BE16" s="375">
        <v>-3.4645553398138101E-3</v>
      </c>
      <c r="BF16" s="374"/>
      <c r="BG16" s="372">
        <v>8.14E-2</v>
      </c>
      <c r="BH16" s="373"/>
      <c r="BI16" s="843">
        <v>99.644900000000007</v>
      </c>
      <c r="BJ16" s="348" t="s">
        <v>430</v>
      </c>
      <c r="BK16" s="348" t="s">
        <v>430</v>
      </c>
      <c r="BL16" s="843">
        <v>0.35510000000000003</v>
      </c>
      <c r="BM16" s="373"/>
      <c r="BN16" s="372" t="s">
        <v>4621</v>
      </c>
      <c r="BO16" s="372" t="s">
        <v>4546</v>
      </c>
      <c r="BP16" s="372" t="s">
        <v>4547</v>
      </c>
      <c r="BQ16" s="372" t="s">
        <v>4548</v>
      </c>
      <c r="BR16" s="372" t="s">
        <v>4549</v>
      </c>
      <c r="BS16" s="373"/>
      <c r="BT16" s="354" t="s">
        <v>555</v>
      </c>
    </row>
    <row r="17" spans="1:72" s="428" customFormat="1" x14ac:dyDescent="0.25">
      <c r="A17" s="345" t="s">
        <v>5865</v>
      </c>
      <c r="B17" s="373"/>
      <c r="C17" s="719">
        <v>41726</v>
      </c>
      <c r="D17" s="373"/>
      <c r="E17" s="346">
        <v>19331.5</v>
      </c>
      <c r="F17" s="373"/>
      <c r="G17" s="347">
        <v>95.073099999999997</v>
      </c>
      <c r="H17" s="374"/>
      <c r="I17" s="348">
        <v>0.5403</v>
      </c>
      <c r="J17" s="348">
        <v>1.2935000000000001</v>
      </c>
      <c r="K17" s="348">
        <v>1.105</v>
      </c>
      <c r="L17" s="348">
        <v>-2.5284</v>
      </c>
      <c r="M17" s="348">
        <v>-7.5157999999999996</v>
      </c>
      <c r="N17" s="350">
        <v>5.6534000000000004</v>
      </c>
      <c r="O17" s="348">
        <v>-1.3427</v>
      </c>
      <c r="P17" s="348">
        <v>21.930800000000001</v>
      </c>
      <c r="Q17" s="348">
        <v>28.969200000000001</v>
      </c>
      <c r="R17" s="348">
        <v>14.685499999999999</v>
      </c>
      <c r="S17" s="348">
        <v>-2.0920000000000001</v>
      </c>
      <c r="T17" s="348">
        <v>-4.9958999999999998</v>
      </c>
      <c r="U17" s="348">
        <v>3.7583000000000002</v>
      </c>
      <c r="V17" s="348">
        <v>2.7593999999999999</v>
      </c>
      <c r="W17" s="348">
        <v>2.5205000000000002</v>
      </c>
      <c r="X17" s="348">
        <v>14.571099999999999</v>
      </c>
      <c r="Y17" s="374"/>
      <c r="Z17" s="346">
        <v>3</v>
      </c>
      <c r="AA17" s="346">
        <v>3</v>
      </c>
      <c r="AB17" s="346">
        <v>28</v>
      </c>
      <c r="AC17" s="346">
        <v>256</v>
      </c>
      <c r="AD17" s="346">
        <v>240</v>
      </c>
      <c r="AE17" s="346">
        <v>81</v>
      </c>
      <c r="AF17" s="346">
        <v>89</v>
      </c>
      <c r="AG17" s="346">
        <v>15</v>
      </c>
      <c r="AH17" s="346">
        <v>3</v>
      </c>
      <c r="AI17" s="346">
        <v>3</v>
      </c>
      <c r="AJ17" s="346">
        <v>245</v>
      </c>
      <c r="AK17" s="346">
        <v>263</v>
      </c>
      <c r="AL17" s="346">
        <v>60</v>
      </c>
      <c r="AM17" s="346">
        <v>123</v>
      </c>
      <c r="AN17" s="346">
        <v>1</v>
      </c>
      <c r="AO17" s="373"/>
      <c r="AP17" s="348">
        <v>20.059999999999999</v>
      </c>
      <c r="AQ17" s="348">
        <v>26.63</v>
      </c>
      <c r="AR17" s="348">
        <v>21.84</v>
      </c>
      <c r="AS17" s="348">
        <v>6.67</v>
      </c>
      <c r="AT17" s="348">
        <v>-3.8</v>
      </c>
      <c r="AU17" s="351"/>
      <c r="AV17" s="346">
        <v>2</v>
      </c>
      <c r="AW17" s="346">
        <v>3</v>
      </c>
      <c r="AX17" s="346">
        <v>6</v>
      </c>
      <c r="AY17" s="346">
        <v>51</v>
      </c>
      <c r="AZ17" s="346">
        <v>147</v>
      </c>
      <c r="BA17" s="374"/>
      <c r="BB17" s="348">
        <v>20.051763334145601</v>
      </c>
      <c r="BC17" s="348">
        <v>0.99712747996513196</v>
      </c>
      <c r="BD17" s="348">
        <v>8.1608635979852795E-2</v>
      </c>
      <c r="BE17" s="375">
        <v>-9.3048039745757798E-3</v>
      </c>
      <c r="BF17" s="374"/>
      <c r="BG17" s="372">
        <v>0.3407</v>
      </c>
      <c r="BH17" s="373"/>
      <c r="BI17" s="843">
        <v>86.334299999999999</v>
      </c>
      <c r="BJ17" s="843">
        <v>11.3062</v>
      </c>
      <c r="BK17" s="843">
        <v>2.14588</v>
      </c>
      <c r="BL17" s="843">
        <v>0.21362</v>
      </c>
      <c r="BM17" s="373"/>
      <c r="BN17" s="372" t="s">
        <v>5866</v>
      </c>
      <c r="BO17" s="372" t="s">
        <v>5867</v>
      </c>
      <c r="BP17" s="372" t="s">
        <v>5868</v>
      </c>
      <c r="BQ17" s="372" t="s">
        <v>5869</v>
      </c>
      <c r="BR17" s="372" t="s">
        <v>5870</v>
      </c>
      <c r="BS17" s="373"/>
      <c r="BT17" s="354" t="s">
        <v>555</v>
      </c>
    </row>
    <row r="18" spans="1:72" s="428" customFormat="1" x14ac:dyDescent="0.25">
      <c r="A18" s="345" t="s">
        <v>5871</v>
      </c>
      <c r="B18" s="373"/>
      <c r="C18" s="719">
        <v>44585</v>
      </c>
      <c r="D18" s="373"/>
      <c r="E18" s="346">
        <v>15076.2</v>
      </c>
      <c r="F18" s="373"/>
      <c r="G18" s="347">
        <v>232.774</v>
      </c>
      <c r="H18" s="374"/>
      <c r="I18" s="348">
        <v>0.11509999999999999</v>
      </c>
      <c r="J18" s="348">
        <v>1.2909999999999999</v>
      </c>
      <c r="K18" s="348">
        <v>1.2476</v>
      </c>
      <c r="L18" s="348">
        <v>0.59789999999999999</v>
      </c>
      <c r="M18" s="348">
        <v>-12.952400000000001</v>
      </c>
      <c r="N18" s="350">
        <v>86.658500000000004</v>
      </c>
      <c r="O18" s="348">
        <v>67.115099999999998</v>
      </c>
      <c r="P18" s="348">
        <v>47.2791</v>
      </c>
      <c r="Q18" s="348" t="s">
        <v>430</v>
      </c>
      <c r="R18" s="348" t="s">
        <v>430</v>
      </c>
      <c r="S18" s="348">
        <v>4.3932000000000002</v>
      </c>
      <c r="T18" s="348">
        <v>0.19040000000000001</v>
      </c>
      <c r="U18" s="348">
        <v>2.2345000000000002</v>
      </c>
      <c r="V18" s="348">
        <v>64.062100000000001</v>
      </c>
      <c r="W18" s="348">
        <v>-0.65749999999999997</v>
      </c>
      <c r="X18" s="348">
        <v>30.830200000000001</v>
      </c>
      <c r="Y18" s="374"/>
      <c r="Z18" s="346">
        <v>64</v>
      </c>
      <c r="AA18" s="346">
        <v>4</v>
      </c>
      <c r="AB18" s="346">
        <v>10</v>
      </c>
      <c r="AC18" s="346">
        <v>220</v>
      </c>
      <c r="AD18" s="346">
        <v>256</v>
      </c>
      <c r="AE18" s="346">
        <v>2</v>
      </c>
      <c r="AF18" s="346">
        <v>1</v>
      </c>
      <c r="AG18" s="346">
        <v>1</v>
      </c>
      <c r="AH18" s="346" t="s">
        <v>430</v>
      </c>
      <c r="AI18" s="346" t="s">
        <v>430</v>
      </c>
      <c r="AJ18" s="346">
        <v>34</v>
      </c>
      <c r="AK18" s="346">
        <v>245</v>
      </c>
      <c r="AL18" s="346">
        <v>80</v>
      </c>
      <c r="AM18" s="346">
        <v>3</v>
      </c>
      <c r="AN18" s="346">
        <v>55</v>
      </c>
      <c r="AO18" s="373"/>
      <c r="AP18" s="348" t="s">
        <v>430</v>
      </c>
      <c r="AQ18" s="348" t="s">
        <v>430</v>
      </c>
      <c r="AR18" s="348" t="s">
        <v>430</v>
      </c>
      <c r="AS18" s="348">
        <v>58.81</v>
      </c>
      <c r="AT18" s="348">
        <v>17.12</v>
      </c>
      <c r="AU18" s="351"/>
      <c r="AV18" s="346" t="s">
        <v>430</v>
      </c>
      <c r="AW18" s="346" t="s">
        <v>430</v>
      </c>
      <c r="AX18" s="346" t="s">
        <v>430</v>
      </c>
      <c r="AY18" s="346">
        <v>2</v>
      </c>
      <c r="AZ18" s="346">
        <v>27</v>
      </c>
      <c r="BA18" s="374"/>
      <c r="BB18" s="348">
        <v>32.290452179509899</v>
      </c>
      <c r="BC18" s="348">
        <v>0</v>
      </c>
      <c r="BD18" s="348">
        <v>9.8522878495602206E-2</v>
      </c>
      <c r="BE18" s="375" t="s">
        <v>430</v>
      </c>
      <c r="BF18" s="374"/>
      <c r="BG18" s="372" t="s">
        <v>430</v>
      </c>
      <c r="BH18" s="373"/>
      <c r="BI18" s="348" t="s">
        <v>430</v>
      </c>
      <c r="BJ18" s="348" t="s">
        <v>430</v>
      </c>
      <c r="BK18" s="348" t="s">
        <v>430</v>
      </c>
      <c r="BL18" s="348" t="s">
        <v>430</v>
      </c>
      <c r="BM18" s="373"/>
      <c r="BN18" s="372" t="s">
        <v>5872</v>
      </c>
      <c r="BO18" s="372" t="s">
        <v>5873</v>
      </c>
      <c r="BP18" s="372" t="s">
        <v>430</v>
      </c>
      <c r="BQ18" s="372" t="s">
        <v>430</v>
      </c>
      <c r="BR18" s="372" t="s">
        <v>430</v>
      </c>
      <c r="BS18" s="373"/>
      <c r="BT18" s="354" t="s">
        <v>555</v>
      </c>
    </row>
    <row r="19" spans="1:72" s="428" customFormat="1" x14ac:dyDescent="0.25">
      <c r="A19" s="345" t="s">
        <v>5874</v>
      </c>
      <c r="B19" s="373"/>
      <c r="C19" s="719">
        <v>40631</v>
      </c>
      <c r="D19" s="373"/>
      <c r="E19" s="346">
        <v>13790.5</v>
      </c>
      <c r="F19" s="373"/>
      <c r="G19" s="347">
        <v>273.54770000000002</v>
      </c>
      <c r="H19" s="374"/>
      <c r="I19" s="348" t="s">
        <v>430</v>
      </c>
      <c r="J19" s="348">
        <v>0.45190000000000002</v>
      </c>
      <c r="K19" s="348">
        <v>-0.87760000000000005</v>
      </c>
      <c r="L19" s="348">
        <v>3.2132999999999998</v>
      </c>
      <c r="M19" s="348">
        <v>22.2334</v>
      </c>
      <c r="N19" s="350">
        <v>33.432299999999998</v>
      </c>
      <c r="O19" s="348">
        <v>33.156300000000002</v>
      </c>
      <c r="P19" s="348">
        <v>30.150600000000001</v>
      </c>
      <c r="Q19" s="348">
        <v>19.486899999999999</v>
      </c>
      <c r="R19" s="348">
        <v>24.03</v>
      </c>
      <c r="S19" s="348">
        <v>-2.2751000000000001</v>
      </c>
      <c r="T19" s="348">
        <v>25.694199999999999</v>
      </c>
      <c r="U19" s="348">
        <v>23.554200000000002</v>
      </c>
      <c r="V19" s="348">
        <v>27.831299999999999</v>
      </c>
      <c r="W19" s="348">
        <v>-0.17510000000000001</v>
      </c>
      <c r="X19" s="348">
        <v>23.6114</v>
      </c>
      <c r="Y19" s="374"/>
      <c r="Z19" s="346" t="s">
        <v>430</v>
      </c>
      <c r="AA19" s="346">
        <v>42</v>
      </c>
      <c r="AB19" s="346">
        <v>72</v>
      </c>
      <c r="AC19" s="346">
        <v>104</v>
      </c>
      <c r="AD19" s="346">
        <v>5</v>
      </c>
      <c r="AE19" s="346">
        <v>20</v>
      </c>
      <c r="AF19" s="346">
        <v>15</v>
      </c>
      <c r="AG19" s="346">
        <v>11</v>
      </c>
      <c r="AH19" s="346">
        <v>6</v>
      </c>
      <c r="AI19" s="346">
        <v>1</v>
      </c>
      <c r="AJ19" s="346">
        <v>250</v>
      </c>
      <c r="AK19" s="346">
        <v>24</v>
      </c>
      <c r="AL19" s="346">
        <v>5</v>
      </c>
      <c r="AM19" s="346">
        <v>21</v>
      </c>
      <c r="AN19" s="346">
        <v>33</v>
      </c>
      <c r="AO19" s="373"/>
      <c r="AP19" s="348">
        <v>24.75</v>
      </c>
      <c r="AQ19" s="348">
        <v>25.26</v>
      </c>
      <c r="AR19" s="348">
        <v>28.51</v>
      </c>
      <c r="AS19" s="348">
        <v>31.15</v>
      </c>
      <c r="AT19" s="348">
        <v>31.1</v>
      </c>
      <c r="AU19" s="351"/>
      <c r="AV19" s="346">
        <v>1</v>
      </c>
      <c r="AW19" s="346">
        <v>4</v>
      </c>
      <c r="AX19" s="346">
        <v>2</v>
      </c>
      <c r="AY19" s="346">
        <v>12</v>
      </c>
      <c r="AZ19" s="346">
        <v>5</v>
      </c>
      <c r="BA19" s="374"/>
      <c r="BB19" s="348">
        <v>17.453129262759699</v>
      </c>
      <c r="BC19" s="348">
        <v>0</v>
      </c>
      <c r="BD19" s="348">
        <v>0.108461648611827</v>
      </c>
      <c r="BE19" s="375" t="s">
        <v>430</v>
      </c>
      <c r="BF19" s="374"/>
      <c r="BG19" s="372" t="s">
        <v>430</v>
      </c>
      <c r="BH19" s="373"/>
      <c r="BI19" s="348" t="s">
        <v>430</v>
      </c>
      <c r="BJ19" s="348" t="s">
        <v>430</v>
      </c>
      <c r="BK19" s="348" t="s">
        <v>430</v>
      </c>
      <c r="BL19" s="348" t="s">
        <v>430</v>
      </c>
      <c r="BM19" s="373"/>
      <c r="BN19" s="372" t="s">
        <v>5875</v>
      </c>
      <c r="BO19" s="372" t="s">
        <v>4576</v>
      </c>
      <c r="BP19" s="372" t="s">
        <v>5876</v>
      </c>
      <c r="BQ19" s="372" t="s">
        <v>4578</v>
      </c>
      <c r="BR19" s="372" t="s">
        <v>5877</v>
      </c>
      <c r="BS19" s="373"/>
      <c r="BT19" s="354" t="s">
        <v>555</v>
      </c>
    </row>
    <row r="20" spans="1:72" s="428" customFormat="1" x14ac:dyDescent="0.25">
      <c r="A20" s="345" t="s">
        <v>5878</v>
      </c>
      <c r="B20" s="373"/>
      <c r="C20" s="719">
        <v>43063</v>
      </c>
      <c r="D20" s="373"/>
      <c r="E20" s="346">
        <v>9906.73</v>
      </c>
      <c r="F20" s="373"/>
      <c r="G20" s="347">
        <v>113.96339999999999</v>
      </c>
      <c r="H20" s="374"/>
      <c r="I20" s="348">
        <v>0.40129999999999999</v>
      </c>
      <c r="J20" s="348">
        <v>4.4699999999999997E-2</v>
      </c>
      <c r="K20" s="348">
        <v>-2.3818999999999999</v>
      </c>
      <c r="L20" s="348">
        <v>-2.7692999999999999</v>
      </c>
      <c r="M20" s="348">
        <v>-6.7942</v>
      </c>
      <c r="N20" s="350">
        <v>5.7778999999999998</v>
      </c>
      <c r="O20" s="348">
        <v>-0.59519999999999995</v>
      </c>
      <c r="P20" s="348">
        <v>15.159000000000001</v>
      </c>
      <c r="Q20" s="348">
        <v>21.9482</v>
      </c>
      <c r="R20" s="348" t="s">
        <v>430</v>
      </c>
      <c r="S20" s="348">
        <v>-3.8452000000000002</v>
      </c>
      <c r="T20" s="348">
        <v>9.9000000000000005E-2</v>
      </c>
      <c r="U20" s="348">
        <v>-3.7884000000000002</v>
      </c>
      <c r="V20" s="348">
        <v>2.9051</v>
      </c>
      <c r="W20" s="348">
        <v>5.9299999999999999E-2</v>
      </c>
      <c r="X20" s="348">
        <v>14.001899999999999</v>
      </c>
      <c r="Y20" s="374"/>
      <c r="Z20" s="346">
        <v>10</v>
      </c>
      <c r="AA20" s="346">
        <v>54</v>
      </c>
      <c r="AB20" s="346">
        <v>119</v>
      </c>
      <c r="AC20" s="346">
        <v>258</v>
      </c>
      <c r="AD20" s="346">
        <v>239</v>
      </c>
      <c r="AE20" s="346">
        <v>80</v>
      </c>
      <c r="AF20" s="346">
        <v>78</v>
      </c>
      <c r="AG20" s="346">
        <v>44</v>
      </c>
      <c r="AH20" s="346">
        <v>5</v>
      </c>
      <c r="AI20" s="346" t="s">
        <v>430</v>
      </c>
      <c r="AJ20" s="346">
        <v>267</v>
      </c>
      <c r="AK20" s="346">
        <v>257</v>
      </c>
      <c r="AL20" s="346">
        <v>137</v>
      </c>
      <c r="AM20" s="346">
        <v>119</v>
      </c>
      <c r="AN20" s="346">
        <v>31</v>
      </c>
      <c r="AO20" s="373"/>
      <c r="AP20" s="348" t="s">
        <v>430</v>
      </c>
      <c r="AQ20" s="348">
        <v>21.34</v>
      </c>
      <c r="AR20" s="348">
        <v>16.22</v>
      </c>
      <c r="AS20" s="348">
        <v>4.41</v>
      </c>
      <c r="AT20" s="348">
        <v>-7.09</v>
      </c>
      <c r="AU20" s="351"/>
      <c r="AV20" s="346" t="s">
        <v>430</v>
      </c>
      <c r="AW20" s="346">
        <v>5</v>
      </c>
      <c r="AX20" s="346">
        <v>11</v>
      </c>
      <c r="AY20" s="346">
        <v>67</v>
      </c>
      <c r="AZ20" s="346">
        <v>167</v>
      </c>
      <c r="BA20" s="374"/>
      <c r="BB20" s="348">
        <v>14.6723070976778</v>
      </c>
      <c r="BC20" s="348">
        <v>0</v>
      </c>
      <c r="BD20" s="348">
        <v>6.6811771542910695E-2</v>
      </c>
      <c r="BE20" s="375" t="s">
        <v>430</v>
      </c>
      <c r="BF20" s="374"/>
      <c r="BG20" s="372" t="s">
        <v>430</v>
      </c>
      <c r="BH20" s="373"/>
      <c r="BI20" s="843">
        <v>91.422499999999999</v>
      </c>
      <c r="BJ20" s="843">
        <v>7.6403999999999996</v>
      </c>
      <c r="BK20" s="843">
        <v>0.82327499999999998</v>
      </c>
      <c r="BL20" s="843">
        <v>0.113825</v>
      </c>
      <c r="BM20" s="373"/>
      <c r="BN20" s="372" t="s">
        <v>5879</v>
      </c>
      <c r="BO20" s="372" t="s">
        <v>4842</v>
      </c>
      <c r="BP20" s="372" t="s">
        <v>5880</v>
      </c>
      <c r="BQ20" s="372" t="s">
        <v>5881</v>
      </c>
      <c r="BR20" s="372" t="s">
        <v>5882</v>
      </c>
      <c r="BS20" s="373"/>
      <c r="BT20" s="354" t="s">
        <v>555</v>
      </c>
    </row>
    <row r="21" spans="1:72" s="428" customFormat="1" x14ac:dyDescent="0.25">
      <c r="A21" s="345" t="s">
        <v>5883</v>
      </c>
      <c r="B21" s="373"/>
      <c r="C21" s="719">
        <v>37673</v>
      </c>
      <c r="D21" s="373"/>
      <c r="E21" s="346">
        <v>8921.26</v>
      </c>
      <c r="F21" s="373"/>
      <c r="G21" s="347">
        <v>785.17550000000006</v>
      </c>
      <c r="H21" s="374"/>
      <c r="I21" s="348">
        <v>-0.44330000000000003</v>
      </c>
      <c r="J21" s="348">
        <v>-0.71489999999999998</v>
      </c>
      <c r="K21" s="348">
        <v>-2.9106000000000001</v>
      </c>
      <c r="L21" s="348">
        <v>5.3063000000000002</v>
      </c>
      <c r="M21" s="348">
        <v>8.5827000000000009</v>
      </c>
      <c r="N21" s="350">
        <v>7.9286000000000003</v>
      </c>
      <c r="O21" s="348">
        <v>-0.71299999999999997</v>
      </c>
      <c r="P21" s="348">
        <v>17.029499999999999</v>
      </c>
      <c r="Q21" s="348">
        <v>11.8972</v>
      </c>
      <c r="R21" s="348">
        <v>12.793200000000001</v>
      </c>
      <c r="S21" s="348">
        <v>1.605</v>
      </c>
      <c r="T21" s="348">
        <v>20.729500000000002</v>
      </c>
      <c r="U21" s="348">
        <v>5.3398000000000003</v>
      </c>
      <c r="V21" s="348">
        <v>7.7896999999999998</v>
      </c>
      <c r="W21" s="348">
        <v>-1.6618999999999999</v>
      </c>
      <c r="X21" s="348">
        <v>17.488299999999999</v>
      </c>
      <c r="Y21" s="374"/>
      <c r="Z21" s="346">
        <v>200</v>
      </c>
      <c r="AA21" s="346">
        <v>93</v>
      </c>
      <c r="AB21" s="346">
        <v>144</v>
      </c>
      <c r="AC21" s="346">
        <v>45</v>
      </c>
      <c r="AD21" s="346">
        <v>65</v>
      </c>
      <c r="AE21" s="346">
        <v>61</v>
      </c>
      <c r="AF21" s="346">
        <v>85</v>
      </c>
      <c r="AG21" s="346">
        <v>34</v>
      </c>
      <c r="AH21" s="346">
        <v>23</v>
      </c>
      <c r="AI21" s="346">
        <v>9</v>
      </c>
      <c r="AJ21" s="346">
        <v>92</v>
      </c>
      <c r="AK21" s="346">
        <v>38</v>
      </c>
      <c r="AL21" s="346">
        <v>38</v>
      </c>
      <c r="AM21" s="346">
        <v>76</v>
      </c>
      <c r="AN21" s="346">
        <v>92</v>
      </c>
      <c r="AO21" s="373"/>
      <c r="AP21" s="348">
        <v>14.01</v>
      </c>
      <c r="AQ21" s="348">
        <v>15.48</v>
      </c>
      <c r="AR21" s="348">
        <v>13.64</v>
      </c>
      <c r="AS21" s="348">
        <v>8.74</v>
      </c>
      <c r="AT21" s="348">
        <v>9.86</v>
      </c>
      <c r="AU21" s="351"/>
      <c r="AV21" s="346">
        <v>9</v>
      </c>
      <c r="AW21" s="346">
        <v>16</v>
      </c>
      <c r="AX21" s="346">
        <v>24</v>
      </c>
      <c r="AY21" s="346">
        <v>43</v>
      </c>
      <c r="AZ21" s="346">
        <v>51</v>
      </c>
      <c r="BA21" s="374"/>
      <c r="BB21" s="348">
        <v>16.934525043733</v>
      </c>
      <c r="BC21" s="348">
        <v>0.99854609244938297</v>
      </c>
      <c r="BD21" s="348">
        <v>6.2563850352748696E-2</v>
      </c>
      <c r="BE21" s="375">
        <v>-1.2588855554391201E-2</v>
      </c>
      <c r="BF21" s="374"/>
      <c r="BG21" s="372">
        <v>4.3404999999999996</v>
      </c>
      <c r="BH21" s="373"/>
      <c r="BI21" s="843">
        <v>86.579099999999997</v>
      </c>
      <c r="BJ21" s="843">
        <v>13.2376</v>
      </c>
      <c r="BK21" s="348" t="s">
        <v>430</v>
      </c>
      <c r="BL21" s="843">
        <v>0.18329999999999999</v>
      </c>
      <c r="BM21" s="373"/>
      <c r="BN21" s="372" t="s">
        <v>1361</v>
      </c>
      <c r="BO21" s="372" t="s">
        <v>4552</v>
      </c>
      <c r="BP21" s="372" t="s">
        <v>4536</v>
      </c>
      <c r="BQ21" s="372" t="s">
        <v>1442</v>
      </c>
      <c r="BR21" s="372" t="s">
        <v>4537</v>
      </c>
      <c r="BS21" s="373"/>
      <c r="BT21" s="354" t="s">
        <v>555</v>
      </c>
    </row>
    <row r="22" spans="1:72" s="428" customFormat="1" x14ac:dyDescent="0.25">
      <c r="A22" s="345" t="s">
        <v>5884</v>
      </c>
      <c r="B22" s="373"/>
      <c r="C22" s="719">
        <v>38134</v>
      </c>
      <c r="D22" s="373"/>
      <c r="E22" s="346">
        <v>8195.33</v>
      </c>
      <c r="F22" s="373"/>
      <c r="G22" s="347">
        <v>585.51089999999999</v>
      </c>
      <c r="H22" s="374"/>
      <c r="I22" s="348">
        <v>0.31280000000000002</v>
      </c>
      <c r="J22" s="348">
        <v>-1.5866</v>
      </c>
      <c r="K22" s="348">
        <v>-2.0968</v>
      </c>
      <c r="L22" s="348">
        <v>2.9182999999999999</v>
      </c>
      <c r="M22" s="348">
        <v>-0.32090000000000002</v>
      </c>
      <c r="N22" s="350">
        <v>3.9540000000000002</v>
      </c>
      <c r="O22" s="348">
        <v>5.46</v>
      </c>
      <c r="P22" s="348">
        <v>8.3126999999999995</v>
      </c>
      <c r="Q22" s="348">
        <v>9.6349999999999998</v>
      </c>
      <c r="R22" s="348">
        <v>11.052300000000001</v>
      </c>
      <c r="S22" s="348">
        <v>-1.7164999999999999</v>
      </c>
      <c r="T22" s="348">
        <v>12.934699999999999</v>
      </c>
      <c r="U22" s="348">
        <v>-4.7759999999999998</v>
      </c>
      <c r="V22" s="348">
        <v>3.7797000000000001</v>
      </c>
      <c r="W22" s="348">
        <v>-2.6804999999999999</v>
      </c>
      <c r="X22" s="348">
        <v>15.647500000000001</v>
      </c>
      <c r="Y22" s="374"/>
      <c r="Z22" s="346">
        <v>30</v>
      </c>
      <c r="AA22" s="346">
        <v>183</v>
      </c>
      <c r="AB22" s="346">
        <v>98</v>
      </c>
      <c r="AC22" s="346">
        <v>118</v>
      </c>
      <c r="AD22" s="346">
        <v>149</v>
      </c>
      <c r="AE22" s="346">
        <v>100</v>
      </c>
      <c r="AF22" s="346">
        <v>43</v>
      </c>
      <c r="AG22" s="346">
        <v>89</v>
      </c>
      <c r="AH22" s="346">
        <v>33</v>
      </c>
      <c r="AI22" s="346">
        <v>34</v>
      </c>
      <c r="AJ22" s="346">
        <v>217</v>
      </c>
      <c r="AK22" s="346">
        <v>116</v>
      </c>
      <c r="AL22" s="346">
        <v>156</v>
      </c>
      <c r="AM22" s="346">
        <v>105</v>
      </c>
      <c r="AN22" s="346">
        <v>226</v>
      </c>
      <c r="AO22" s="373"/>
      <c r="AP22" s="348">
        <v>10.78</v>
      </c>
      <c r="AQ22" s="348">
        <v>11.21</v>
      </c>
      <c r="AR22" s="348">
        <v>8.75</v>
      </c>
      <c r="AS22" s="348">
        <v>6.01</v>
      </c>
      <c r="AT22" s="348">
        <v>-2.33</v>
      </c>
      <c r="AU22" s="351"/>
      <c r="AV22" s="346">
        <v>31</v>
      </c>
      <c r="AW22" s="346">
        <v>24</v>
      </c>
      <c r="AX22" s="346">
        <v>36</v>
      </c>
      <c r="AY22" s="346">
        <v>60</v>
      </c>
      <c r="AZ22" s="346">
        <v>131</v>
      </c>
      <c r="BA22" s="374"/>
      <c r="BB22" s="348">
        <v>12.8892434647728</v>
      </c>
      <c r="BC22" s="348">
        <v>0.99897981340501396</v>
      </c>
      <c r="BD22" s="348">
        <v>2.52216667959346E-2</v>
      </c>
      <c r="BE22" s="375">
        <v>-1.8166979701562599E-2</v>
      </c>
      <c r="BF22" s="374"/>
      <c r="BG22" s="372">
        <v>0.35670000000000002</v>
      </c>
      <c r="BH22" s="373"/>
      <c r="BI22" s="843">
        <v>74.222800000000007</v>
      </c>
      <c r="BJ22" s="843">
        <v>25.448</v>
      </c>
      <c r="BK22" s="348" t="s">
        <v>430</v>
      </c>
      <c r="BL22" s="843">
        <v>0.32919999999999999</v>
      </c>
      <c r="BM22" s="373"/>
      <c r="BN22" s="372" t="s">
        <v>5885</v>
      </c>
      <c r="BO22" s="372" t="s">
        <v>5886</v>
      </c>
      <c r="BP22" s="372" t="s">
        <v>3074</v>
      </c>
      <c r="BQ22" s="372" t="s">
        <v>430</v>
      </c>
      <c r="BR22" s="372" t="s">
        <v>430</v>
      </c>
      <c r="BS22" s="373"/>
      <c r="BT22" s="354" t="s">
        <v>555</v>
      </c>
    </row>
    <row r="23" spans="1:72" s="428" customFormat="1" x14ac:dyDescent="0.25">
      <c r="A23" s="345" t="s">
        <v>5887</v>
      </c>
      <c r="B23" s="373"/>
      <c r="C23" s="719">
        <v>44806</v>
      </c>
      <c r="D23" s="373"/>
      <c r="E23" s="346">
        <v>8064.83</v>
      </c>
      <c r="F23" s="373"/>
      <c r="G23" s="347">
        <v>222.8398</v>
      </c>
      <c r="H23" s="374"/>
      <c r="I23" s="348">
        <v>0.1133</v>
      </c>
      <c r="J23" s="348">
        <v>1.2606999999999999</v>
      </c>
      <c r="K23" s="348">
        <v>1.1674</v>
      </c>
      <c r="L23" s="348">
        <v>0.45329999999999998</v>
      </c>
      <c r="M23" s="348">
        <v>-13.014699999999999</v>
      </c>
      <c r="N23" s="350">
        <v>85.570700000000002</v>
      </c>
      <c r="O23" s="348">
        <v>66.066500000000005</v>
      </c>
      <c r="P23" s="348">
        <v>46.514200000000002</v>
      </c>
      <c r="Q23" s="348" t="s">
        <v>430</v>
      </c>
      <c r="R23" s="348" t="s">
        <v>430</v>
      </c>
      <c r="S23" s="348">
        <v>4.2491000000000003</v>
      </c>
      <c r="T23" s="348">
        <v>2.3437000000000001</v>
      </c>
      <c r="U23" s="348">
        <v>1.8776999999999999</v>
      </c>
      <c r="V23" s="348">
        <v>63.173299999999998</v>
      </c>
      <c r="W23" s="348">
        <v>-0.67849999999999999</v>
      </c>
      <c r="X23" s="348">
        <v>43.627600000000001</v>
      </c>
      <c r="Y23" s="374"/>
      <c r="Z23" s="346">
        <v>72</v>
      </c>
      <c r="AA23" s="346">
        <v>18</v>
      </c>
      <c r="AB23" s="346">
        <v>23</v>
      </c>
      <c r="AC23" s="346">
        <v>232</v>
      </c>
      <c r="AD23" s="346">
        <v>259</v>
      </c>
      <c r="AE23" s="346">
        <v>14</v>
      </c>
      <c r="AF23" s="346">
        <v>12</v>
      </c>
      <c r="AG23" s="346">
        <v>8</v>
      </c>
      <c r="AH23" s="346" t="s">
        <v>430</v>
      </c>
      <c r="AI23" s="346" t="s">
        <v>430</v>
      </c>
      <c r="AJ23" s="346">
        <v>50</v>
      </c>
      <c r="AK23" s="346">
        <v>232</v>
      </c>
      <c r="AL23" s="346">
        <v>92</v>
      </c>
      <c r="AM23" s="346">
        <v>14</v>
      </c>
      <c r="AN23" s="346">
        <v>59</v>
      </c>
      <c r="AO23" s="373"/>
      <c r="AP23" s="348" t="s">
        <v>430</v>
      </c>
      <c r="AQ23" s="348" t="s">
        <v>430</v>
      </c>
      <c r="AR23" s="348" t="s">
        <v>430</v>
      </c>
      <c r="AS23" s="348">
        <v>58.17</v>
      </c>
      <c r="AT23" s="348">
        <v>16.48</v>
      </c>
      <c r="AU23" s="351"/>
      <c r="AV23" s="346" t="s">
        <v>430</v>
      </c>
      <c r="AW23" s="346" t="s">
        <v>430</v>
      </c>
      <c r="AX23" s="346" t="s">
        <v>430</v>
      </c>
      <c r="AY23" s="346">
        <v>8</v>
      </c>
      <c r="AZ23" s="346">
        <v>40</v>
      </c>
      <c r="BA23" s="374"/>
      <c r="BB23" s="348">
        <v>32.420642786252898</v>
      </c>
      <c r="BC23" s="348">
        <v>0</v>
      </c>
      <c r="BD23" s="348">
        <v>9.7865210068205102E-2</v>
      </c>
      <c r="BE23" s="375" t="s">
        <v>430</v>
      </c>
      <c r="BF23" s="374"/>
      <c r="BG23" s="372" t="s">
        <v>430</v>
      </c>
      <c r="BH23" s="373"/>
      <c r="BI23" s="348" t="s">
        <v>430</v>
      </c>
      <c r="BJ23" s="348" t="s">
        <v>430</v>
      </c>
      <c r="BK23" s="348" t="s">
        <v>430</v>
      </c>
      <c r="BL23" s="348" t="s">
        <v>430</v>
      </c>
      <c r="BM23" s="373"/>
      <c r="BN23" s="372" t="s">
        <v>5888</v>
      </c>
      <c r="BO23" s="372" t="s">
        <v>5889</v>
      </c>
      <c r="BP23" s="372" t="s">
        <v>430</v>
      </c>
      <c r="BQ23" s="372" t="s">
        <v>430</v>
      </c>
      <c r="BR23" s="372" t="s">
        <v>430</v>
      </c>
      <c r="BS23" s="373"/>
      <c r="BT23" s="354" t="s">
        <v>555</v>
      </c>
    </row>
    <row r="24" spans="1:72" s="428" customFormat="1" x14ac:dyDescent="0.25">
      <c r="A24" s="345" t="s">
        <v>5890</v>
      </c>
      <c r="B24" s="373"/>
      <c r="C24" s="719">
        <v>45476</v>
      </c>
      <c r="D24" s="373"/>
      <c r="E24" s="346">
        <v>6131.06</v>
      </c>
      <c r="F24" s="373"/>
      <c r="G24" s="347">
        <v>228.4256</v>
      </c>
      <c r="H24" s="374"/>
      <c r="I24" s="348">
        <v>0.114</v>
      </c>
      <c r="J24" s="348">
        <v>1.278</v>
      </c>
      <c r="K24" s="348">
        <v>1.2361</v>
      </c>
      <c r="L24" s="348">
        <v>0.58760000000000001</v>
      </c>
      <c r="M24" s="348">
        <v>-12.849500000000001</v>
      </c>
      <c r="N24" s="350">
        <v>86.181899999999999</v>
      </c>
      <c r="O24" s="348">
        <v>66.715500000000006</v>
      </c>
      <c r="P24" s="348" t="s">
        <v>430</v>
      </c>
      <c r="Q24" s="348" t="s">
        <v>430</v>
      </c>
      <c r="R24" s="348" t="s">
        <v>430</v>
      </c>
      <c r="S24" s="348">
        <v>4.3495999999999997</v>
      </c>
      <c r="T24" s="348">
        <v>0.1774</v>
      </c>
      <c r="U24" s="348">
        <v>2.2587000000000002</v>
      </c>
      <c r="V24" s="348">
        <v>63.719700000000003</v>
      </c>
      <c r="W24" s="348">
        <v>-0.65100000000000002</v>
      </c>
      <c r="X24" s="348">
        <v>53.468400000000003</v>
      </c>
      <c r="Y24" s="374"/>
      <c r="Z24" s="346">
        <v>68</v>
      </c>
      <c r="AA24" s="346">
        <v>11</v>
      </c>
      <c r="AB24" s="346">
        <v>13</v>
      </c>
      <c r="AC24" s="346">
        <v>223</v>
      </c>
      <c r="AD24" s="346">
        <v>246</v>
      </c>
      <c r="AE24" s="346">
        <v>7</v>
      </c>
      <c r="AF24" s="346">
        <v>7</v>
      </c>
      <c r="AG24" s="346" t="s">
        <v>430</v>
      </c>
      <c r="AH24" s="346" t="s">
        <v>430</v>
      </c>
      <c r="AI24" s="346" t="s">
        <v>430</v>
      </c>
      <c r="AJ24" s="346">
        <v>39</v>
      </c>
      <c r="AK24" s="346">
        <v>247</v>
      </c>
      <c r="AL24" s="346">
        <v>78</v>
      </c>
      <c r="AM24" s="346">
        <v>7</v>
      </c>
      <c r="AN24" s="346">
        <v>47</v>
      </c>
      <c r="AO24" s="373"/>
      <c r="AP24" s="348" t="s">
        <v>430</v>
      </c>
      <c r="AQ24" s="348" t="s">
        <v>430</v>
      </c>
      <c r="AR24" s="348" t="s">
        <v>430</v>
      </c>
      <c r="AS24" s="348" t="s">
        <v>430</v>
      </c>
      <c r="AT24" s="348">
        <v>17.05</v>
      </c>
      <c r="AU24" s="351"/>
      <c r="AV24" s="346" t="s">
        <v>430</v>
      </c>
      <c r="AW24" s="346" t="s">
        <v>430</v>
      </c>
      <c r="AX24" s="346" t="s">
        <v>430</v>
      </c>
      <c r="AY24" s="346" t="s">
        <v>430</v>
      </c>
      <c r="AZ24" s="346">
        <v>31</v>
      </c>
      <c r="BA24" s="374"/>
      <c r="BB24" s="348">
        <v>37.028200321373198</v>
      </c>
      <c r="BC24" s="348">
        <v>0</v>
      </c>
      <c r="BD24" s="348">
        <v>9.8321346206174096E-2</v>
      </c>
      <c r="BE24" s="375" t="s">
        <v>430</v>
      </c>
      <c r="BF24" s="374"/>
      <c r="BG24" s="372" t="s">
        <v>430</v>
      </c>
      <c r="BH24" s="373"/>
      <c r="BI24" s="348" t="s">
        <v>430</v>
      </c>
      <c r="BJ24" s="348" t="s">
        <v>430</v>
      </c>
      <c r="BK24" s="348" t="s">
        <v>430</v>
      </c>
      <c r="BL24" s="348" t="s">
        <v>430</v>
      </c>
      <c r="BM24" s="373"/>
      <c r="BN24" s="372" t="s">
        <v>5891</v>
      </c>
      <c r="BO24" s="372" t="s">
        <v>5892</v>
      </c>
      <c r="BP24" s="372" t="s">
        <v>430</v>
      </c>
      <c r="BQ24" s="372" t="s">
        <v>430</v>
      </c>
      <c r="BR24" s="372" t="s">
        <v>430</v>
      </c>
      <c r="BS24" s="373"/>
      <c r="BT24" s="354" t="s">
        <v>555</v>
      </c>
    </row>
    <row r="25" spans="1:72" s="428" customFormat="1" x14ac:dyDescent="0.25">
      <c r="A25" s="345" t="s">
        <v>5893</v>
      </c>
      <c r="B25" s="373"/>
      <c r="C25" s="719">
        <v>43423</v>
      </c>
      <c r="D25" s="373"/>
      <c r="E25" s="346">
        <v>5368.2</v>
      </c>
      <c r="F25" s="373"/>
      <c r="G25" s="347">
        <v>255.68199999999999</v>
      </c>
      <c r="H25" s="374"/>
      <c r="I25" s="348">
        <v>0.19750000000000001</v>
      </c>
      <c r="J25" s="348">
        <v>-1.6419999999999999</v>
      </c>
      <c r="K25" s="348">
        <v>-4.4591000000000003</v>
      </c>
      <c r="L25" s="348">
        <v>1.7209000000000001</v>
      </c>
      <c r="M25" s="348">
        <v>-2.4519000000000002</v>
      </c>
      <c r="N25" s="350">
        <v>-5.0053999999999998</v>
      </c>
      <c r="O25" s="348">
        <v>-2.0771000000000002</v>
      </c>
      <c r="P25" s="348">
        <v>6.9722999999999997</v>
      </c>
      <c r="Q25" s="348">
        <v>7.4070999999999998</v>
      </c>
      <c r="R25" s="348" t="s">
        <v>430</v>
      </c>
      <c r="S25" s="348">
        <v>-1.3116000000000001</v>
      </c>
      <c r="T25" s="348">
        <v>5.9843999999999999</v>
      </c>
      <c r="U25" s="348">
        <v>-9.3228000000000009</v>
      </c>
      <c r="V25" s="348">
        <v>-3.5996999999999999</v>
      </c>
      <c r="W25" s="348">
        <v>-2.4725000000000001</v>
      </c>
      <c r="X25" s="348">
        <v>11.8523</v>
      </c>
      <c r="Y25" s="374"/>
      <c r="Z25" s="346">
        <v>40</v>
      </c>
      <c r="AA25" s="346">
        <v>203</v>
      </c>
      <c r="AB25" s="346">
        <v>194</v>
      </c>
      <c r="AC25" s="346">
        <v>191</v>
      </c>
      <c r="AD25" s="346">
        <v>176</v>
      </c>
      <c r="AE25" s="346">
        <v>170</v>
      </c>
      <c r="AF25" s="346">
        <v>103</v>
      </c>
      <c r="AG25" s="346">
        <v>106</v>
      </c>
      <c r="AH25" s="346">
        <v>52</v>
      </c>
      <c r="AI25" s="346" t="s">
        <v>430</v>
      </c>
      <c r="AJ25" s="346">
        <v>183</v>
      </c>
      <c r="AK25" s="346">
        <v>186</v>
      </c>
      <c r="AL25" s="346">
        <v>198</v>
      </c>
      <c r="AM25" s="346">
        <v>173</v>
      </c>
      <c r="AN25" s="346">
        <v>161</v>
      </c>
      <c r="AO25" s="373"/>
      <c r="AP25" s="348" t="s">
        <v>430</v>
      </c>
      <c r="AQ25" s="348">
        <v>9.76</v>
      </c>
      <c r="AR25" s="348">
        <v>6.08</v>
      </c>
      <c r="AS25" s="348">
        <v>0.87</v>
      </c>
      <c r="AT25" s="348">
        <v>-8.68</v>
      </c>
      <c r="AU25" s="351"/>
      <c r="AV25" s="346" t="s">
        <v>430</v>
      </c>
      <c r="AW25" s="346">
        <v>35</v>
      </c>
      <c r="AX25" s="346">
        <v>54</v>
      </c>
      <c r="AY25" s="346">
        <v>103</v>
      </c>
      <c r="AZ25" s="346">
        <v>177</v>
      </c>
      <c r="BA25" s="374"/>
      <c r="BB25" s="348">
        <v>11.670566795548901</v>
      </c>
      <c r="BC25" s="348">
        <v>0.99890854607149404</v>
      </c>
      <c r="BD25" s="348">
        <v>1.8319932764449699E-2</v>
      </c>
      <c r="BE25" s="375">
        <v>-4.99106678538305E-3</v>
      </c>
      <c r="BF25" s="374"/>
      <c r="BG25" s="372">
        <v>0.1305</v>
      </c>
      <c r="BH25" s="373"/>
      <c r="BI25" s="843">
        <v>98.324700000000007</v>
      </c>
      <c r="BJ25" s="843">
        <v>1.35551</v>
      </c>
      <c r="BK25" s="348" t="s">
        <v>430</v>
      </c>
      <c r="BL25" s="843">
        <v>0.31979000000000002</v>
      </c>
      <c r="BM25" s="373"/>
      <c r="BN25" s="372" t="s">
        <v>4522</v>
      </c>
      <c r="BO25" s="372" t="s">
        <v>4523</v>
      </c>
      <c r="BP25" s="372" t="s">
        <v>4524</v>
      </c>
      <c r="BQ25" s="372" t="s">
        <v>4525</v>
      </c>
      <c r="BR25" s="372" t="s">
        <v>4526</v>
      </c>
      <c r="BS25" s="373"/>
      <c r="BT25" s="354" t="s">
        <v>555</v>
      </c>
    </row>
    <row r="26" spans="1:72" s="428" customFormat="1" x14ac:dyDescent="0.25">
      <c r="A26" s="345" t="s">
        <v>5894</v>
      </c>
      <c r="B26" s="373"/>
      <c r="C26" s="719">
        <v>45303</v>
      </c>
      <c r="D26" s="373"/>
      <c r="E26" s="346">
        <v>5347.94</v>
      </c>
      <c r="F26" s="373"/>
      <c r="G26" s="347">
        <v>22.634</v>
      </c>
      <c r="H26" s="374"/>
      <c r="I26" s="348">
        <v>0.1128</v>
      </c>
      <c r="J26" s="348">
        <v>1.2606999999999999</v>
      </c>
      <c r="K26" s="348">
        <v>1.1955</v>
      </c>
      <c r="L26" s="348">
        <v>0.47989999999999999</v>
      </c>
      <c r="M26" s="348">
        <v>-12.946199999999999</v>
      </c>
      <c r="N26" s="350">
        <v>87.491699999999994</v>
      </c>
      <c r="O26" s="348">
        <v>66.352999999999994</v>
      </c>
      <c r="P26" s="348" t="s">
        <v>430</v>
      </c>
      <c r="Q26" s="348" t="s">
        <v>430</v>
      </c>
      <c r="R26" s="348" t="s">
        <v>430</v>
      </c>
      <c r="S26" s="348">
        <v>4.2493999999999996</v>
      </c>
      <c r="T26" s="348">
        <v>2.3519000000000001</v>
      </c>
      <c r="U26" s="348">
        <v>-0.12659999999999999</v>
      </c>
      <c r="V26" s="348">
        <v>66.196700000000007</v>
      </c>
      <c r="W26" s="348">
        <v>-0.65180000000000005</v>
      </c>
      <c r="X26" s="348">
        <v>54.366999999999997</v>
      </c>
      <c r="Y26" s="374"/>
      <c r="Z26" s="346">
        <v>73</v>
      </c>
      <c r="AA26" s="346">
        <v>18</v>
      </c>
      <c r="AB26" s="346">
        <v>22</v>
      </c>
      <c r="AC26" s="346">
        <v>231</v>
      </c>
      <c r="AD26" s="346">
        <v>255</v>
      </c>
      <c r="AE26" s="346">
        <v>1</v>
      </c>
      <c r="AF26" s="346">
        <v>10</v>
      </c>
      <c r="AG26" s="346" t="s">
        <v>430</v>
      </c>
      <c r="AH26" s="346" t="s">
        <v>430</v>
      </c>
      <c r="AI26" s="346" t="s">
        <v>430</v>
      </c>
      <c r="AJ26" s="346">
        <v>49</v>
      </c>
      <c r="AK26" s="346">
        <v>231</v>
      </c>
      <c r="AL26" s="346">
        <v>104</v>
      </c>
      <c r="AM26" s="346">
        <v>1</v>
      </c>
      <c r="AN26" s="346">
        <v>49</v>
      </c>
      <c r="AO26" s="373"/>
      <c r="AP26" s="348" t="s">
        <v>430</v>
      </c>
      <c r="AQ26" s="348" t="s">
        <v>430</v>
      </c>
      <c r="AR26" s="348" t="s">
        <v>430</v>
      </c>
      <c r="AS26" s="348" t="s">
        <v>430</v>
      </c>
      <c r="AT26" s="348">
        <v>18.63</v>
      </c>
      <c r="AU26" s="351"/>
      <c r="AV26" s="346" t="s">
        <v>430</v>
      </c>
      <c r="AW26" s="346" t="s">
        <v>430</v>
      </c>
      <c r="AX26" s="346" t="s">
        <v>430</v>
      </c>
      <c r="AY26" s="346" t="s">
        <v>430</v>
      </c>
      <c r="AZ26" s="346">
        <v>23</v>
      </c>
      <c r="BA26" s="374"/>
      <c r="BB26" s="348">
        <v>31.2817588733325</v>
      </c>
      <c r="BC26" s="348">
        <v>0</v>
      </c>
      <c r="BD26" s="348">
        <v>0.120290021333178</v>
      </c>
      <c r="BE26" s="375" t="s">
        <v>430</v>
      </c>
      <c r="BF26" s="374"/>
      <c r="BG26" s="372" t="s">
        <v>430</v>
      </c>
      <c r="BH26" s="373"/>
      <c r="BI26" s="348" t="s">
        <v>430</v>
      </c>
      <c r="BJ26" s="348" t="s">
        <v>430</v>
      </c>
      <c r="BK26" s="348" t="s">
        <v>430</v>
      </c>
      <c r="BL26" s="348" t="s">
        <v>430</v>
      </c>
      <c r="BM26" s="373"/>
      <c r="BN26" s="372" t="s">
        <v>5895</v>
      </c>
      <c r="BO26" s="372" t="s">
        <v>5896</v>
      </c>
      <c r="BP26" s="372" t="s">
        <v>430</v>
      </c>
      <c r="BQ26" s="372" t="s">
        <v>430</v>
      </c>
      <c r="BR26" s="372" t="s">
        <v>430</v>
      </c>
      <c r="BS26" s="373"/>
      <c r="BT26" s="354" t="s">
        <v>555</v>
      </c>
    </row>
    <row r="27" spans="1:72" s="428" customFormat="1" x14ac:dyDescent="0.25">
      <c r="A27" s="345" t="s">
        <v>5897</v>
      </c>
      <c r="B27" s="373"/>
      <c r="C27" s="719">
        <v>42347</v>
      </c>
      <c r="D27" s="373"/>
      <c r="E27" s="346">
        <v>5309.43</v>
      </c>
      <c r="F27" s="373"/>
      <c r="G27" s="347">
        <v>264.88529999999997</v>
      </c>
      <c r="H27" s="374"/>
      <c r="I27" s="348">
        <v>0.19750000000000001</v>
      </c>
      <c r="J27" s="348">
        <v>-1.6425000000000001</v>
      </c>
      <c r="K27" s="348">
        <v>-4.4630999999999998</v>
      </c>
      <c r="L27" s="348">
        <v>1.7122999999999999</v>
      </c>
      <c r="M27" s="348">
        <v>-2.4603000000000002</v>
      </c>
      <c r="N27" s="350">
        <v>-5.0128000000000004</v>
      </c>
      <c r="O27" s="348">
        <v>-2.0846</v>
      </c>
      <c r="P27" s="348">
        <v>6.9679000000000002</v>
      </c>
      <c r="Q27" s="348">
        <v>7.4042000000000003</v>
      </c>
      <c r="R27" s="348">
        <v>11.449299999999999</v>
      </c>
      <c r="S27" s="348">
        <v>-1.3177000000000001</v>
      </c>
      <c r="T27" s="348">
        <v>5.9741999999999997</v>
      </c>
      <c r="U27" s="348">
        <v>-9.3321000000000005</v>
      </c>
      <c r="V27" s="348">
        <v>-3.6092</v>
      </c>
      <c r="W27" s="348">
        <v>-2.4731999999999998</v>
      </c>
      <c r="X27" s="348">
        <v>12.284700000000001</v>
      </c>
      <c r="Y27" s="374"/>
      <c r="Z27" s="346">
        <v>40</v>
      </c>
      <c r="AA27" s="346">
        <v>208</v>
      </c>
      <c r="AB27" s="346">
        <v>202</v>
      </c>
      <c r="AC27" s="346">
        <v>195</v>
      </c>
      <c r="AD27" s="346">
        <v>179</v>
      </c>
      <c r="AE27" s="346">
        <v>173</v>
      </c>
      <c r="AF27" s="346">
        <v>108</v>
      </c>
      <c r="AG27" s="346">
        <v>109</v>
      </c>
      <c r="AH27" s="346">
        <v>53</v>
      </c>
      <c r="AI27" s="346">
        <v>19</v>
      </c>
      <c r="AJ27" s="346">
        <v>191</v>
      </c>
      <c r="AK27" s="346">
        <v>190</v>
      </c>
      <c r="AL27" s="346">
        <v>202</v>
      </c>
      <c r="AM27" s="346">
        <v>175</v>
      </c>
      <c r="AN27" s="346">
        <v>171</v>
      </c>
      <c r="AO27" s="373"/>
      <c r="AP27" s="348">
        <v>10.89</v>
      </c>
      <c r="AQ27" s="348">
        <v>9.76</v>
      </c>
      <c r="AR27" s="348">
        <v>6.08</v>
      </c>
      <c r="AS27" s="348">
        <v>0.86</v>
      </c>
      <c r="AT27" s="348">
        <v>-8.6999999999999993</v>
      </c>
      <c r="AU27" s="351"/>
      <c r="AV27" s="346">
        <v>20</v>
      </c>
      <c r="AW27" s="346">
        <v>35</v>
      </c>
      <c r="AX27" s="346">
        <v>54</v>
      </c>
      <c r="AY27" s="346">
        <v>107</v>
      </c>
      <c r="AZ27" s="346">
        <v>182</v>
      </c>
      <c r="BA27" s="374"/>
      <c r="BB27" s="348">
        <v>11.671173335049</v>
      </c>
      <c r="BC27" s="348">
        <v>0.99896058495195905</v>
      </c>
      <c r="BD27" s="348">
        <v>1.82896807146532E-2</v>
      </c>
      <c r="BE27" s="375">
        <v>-5.3444302304221404E-3</v>
      </c>
      <c r="BF27" s="374"/>
      <c r="BG27" s="372">
        <v>0.1431</v>
      </c>
      <c r="BH27" s="373"/>
      <c r="BI27" s="843">
        <v>98.318100000000001</v>
      </c>
      <c r="BJ27" s="843">
        <v>1.3554200000000001</v>
      </c>
      <c r="BK27" s="348" t="s">
        <v>430</v>
      </c>
      <c r="BL27" s="843">
        <v>0.32647999999999999</v>
      </c>
      <c r="BM27" s="373"/>
      <c r="BN27" s="372" t="s">
        <v>4522</v>
      </c>
      <c r="BO27" s="372" t="s">
        <v>4523</v>
      </c>
      <c r="BP27" s="372" t="s">
        <v>4524</v>
      </c>
      <c r="BQ27" s="372" t="s">
        <v>4525</v>
      </c>
      <c r="BR27" s="372" t="s">
        <v>4526</v>
      </c>
      <c r="BS27" s="373"/>
      <c r="BT27" s="354" t="s">
        <v>555</v>
      </c>
    </row>
    <row r="28" spans="1:72" s="428" customFormat="1" ht="11" x14ac:dyDescent="0.3">
      <c r="A28" s="845" t="s">
        <v>5898</v>
      </c>
      <c r="B28" s="846"/>
      <c r="C28" s="847">
        <v>41977</v>
      </c>
      <c r="D28" s="846"/>
      <c r="E28" s="848">
        <v>4416.1499999999996</v>
      </c>
      <c r="F28" s="846"/>
      <c r="G28" s="849">
        <v>58.695399999999999</v>
      </c>
      <c r="H28" s="851"/>
      <c r="I28" s="850">
        <v>0.31309999999999999</v>
      </c>
      <c r="J28" s="850">
        <v>-1.5861000000000001</v>
      </c>
      <c r="K28" s="850">
        <v>-2.0943999999999998</v>
      </c>
      <c r="L28" s="850">
        <v>2.93</v>
      </c>
      <c r="M28" s="850">
        <v>-0.29120000000000001</v>
      </c>
      <c r="N28" s="852">
        <v>4.0069999999999997</v>
      </c>
      <c r="O28" s="850">
        <v>5.5015999999999998</v>
      </c>
      <c r="P28" s="850">
        <v>8.343</v>
      </c>
      <c r="Q28" s="850">
        <v>9.6234999999999999</v>
      </c>
      <c r="R28" s="850">
        <v>11.0448</v>
      </c>
      <c r="S28" s="850">
        <v>-1.7078</v>
      </c>
      <c r="T28" s="850">
        <v>12.956799999999999</v>
      </c>
      <c r="U28" s="850">
        <v>-4.7445000000000004</v>
      </c>
      <c r="V28" s="850">
        <v>3.8302</v>
      </c>
      <c r="W28" s="850">
        <v>-2.6796000000000002</v>
      </c>
      <c r="X28" s="850">
        <v>10.1572</v>
      </c>
      <c r="Y28" s="851"/>
      <c r="Z28" s="848">
        <v>27</v>
      </c>
      <c r="AA28" s="848">
        <v>180</v>
      </c>
      <c r="AB28" s="848">
        <v>94</v>
      </c>
      <c r="AC28" s="848">
        <v>111</v>
      </c>
      <c r="AD28" s="848">
        <v>142</v>
      </c>
      <c r="AE28" s="848">
        <v>94</v>
      </c>
      <c r="AF28" s="848">
        <v>40</v>
      </c>
      <c r="AG28" s="848">
        <v>85</v>
      </c>
      <c r="AH28" s="848">
        <v>35</v>
      </c>
      <c r="AI28" s="848">
        <v>36</v>
      </c>
      <c r="AJ28" s="848">
        <v>213</v>
      </c>
      <c r="AK28" s="848">
        <v>111</v>
      </c>
      <c r="AL28" s="848">
        <v>151</v>
      </c>
      <c r="AM28" s="848">
        <v>98</v>
      </c>
      <c r="AN28" s="848">
        <v>221</v>
      </c>
      <c r="AO28" s="846"/>
      <c r="AP28" s="850">
        <v>10.76</v>
      </c>
      <c r="AQ28" s="850">
        <v>11.19</v>
      </c>
      <c r="AR28" s="850">
        <v>8.76</v>
      </c>
      <c r="AS28" s="850">
        <v>6.05</v>
      </c>
      <c r="AT28" s="850">
        <v>-2.2799999999999998</v>
      </c>
      <c r="AU28" s="853"/>
      <c r="AV28" s="848">
        <v>32</v>
      </c>
      <c r="AW28" s="848">
        <v>25</v>
      </c>
      <c r="AX28" s="848">
        <v>34</v>
      </c>
      <c r="AY28" s="848">
        <v>56</v>
      </c>
      <c r="AZ28" s="848">
        <v>126</v>
      </c>
      <c r="BA28" s="851"/>
      <c r="BB28" s="850">
        <v>12.891888194116</v>
      </c>
      <c r="BC28" s="850">
        <v>0.99918550609901402</v>
      </c>
      <c r="BD28" s="850">
        <v>2.5382763730939398E-2</v>
      </c>
      <c r="BE28" s="856">
        <v>-1.60941087321738E-2</v>
      </c>
      <c r="BF28" s="851"/>
      <c r="BG28" s="859">
        <v>0.25340000000000001</v>
      </c>
      <c r="BH28" s="846"/>
      <c r="BI28" s="850">
        <v>74.221199999999996</v>
      </c>
      <c r="BJ28" s="850">
        <v>25.447600000000001</v>
      </c>
      <c r="BK28" s="850" t="s">
        <v>430</v>
      </c>
      <c r="BL28" s="850">
        <v>0.33119999999999999</v>
      </c>
      <c r="BM28" s="846"/>
      <c r="BN28" s="859" t="s">
        <v>5885</v>
      </c>
      <c r="BO28" s="859" t="s">
        <v>5886</v>
      </c>
      <c r="BP28" s="859" t="s">
        <v>430</v>
      </c>
      <c r="BQ28" s="859" t="s">
        <v>430</v>
      </c>
      <c r="BR28" s="859" t="s">
        <v>430</v>
      </c>
      <c r="BS28" s="846"/>
      <c r="BT28" s="860" t="s">
        <v>555</v>
      </c>
    </row>
    <row r="29" spans="1:72" s="428" customFormat="1" x14ac:dyDescent="0.25">
      <c r="A29" s="345" t="s">
        <v>5899</v>
      </c>
      <c r="B29" s="373"/>
      <c r="C29" s="719">
        <v>44322</v>
      </c>
      <c r="D29" s="373"/>
      <c r="E29" s="346">
        <v>4286.84</v>
      </c>
      <c r="F29" s="373"/>
      <c r="G29" s="347">
        <v>173.3432</v>
      </c>
      <c r="H29" s="374"/>
      <c r="I29" s="348" t="s">
        <v>430</v>
      </c>
      <c r="J29" s="348">
        <v>-1.1261000000000001</v>
      </c>
      <c r="K29" s="348">
        <v>-1.0425</v>
      </c>
      <c r="L29" s="348">
        <v>11.859400000000001</v>
      </c>
      <c r="M29" s="348">
        <v>27.707100000000001</v>
      </c>
      <c r="N29" s="350">
        <v>25.0596</v>
      </c>
      <c r="O29" s="348">
        <v>39.593400000000003</v>
      </c>
      <c r="P29" s="348">
        <v>39.105699999999999</v>
      </c>
      <c r="Q29" s="348">
        <v>25.917999999999999</v>
      </c>
      <c r="R29" s="348" t="s">
        <v>430</v>
      </c>
      <c r="S29" s="348">
        <v>10.431900000000001</v>
      </c>
      <c r="T29" s="348">
        <v>34.600499999999997</v>
      </c>
      <c r="U29" s="348">
        <v>24.020600000000002</v>
      </c>
      <c r="V29" s="348">
        <v>22.7638</v>
      </c>
      <c r="W29" s="348">
        <v>-1.1289</v>
      </c>
      <c r="X29" s="348">
        <v>26.844799999999999</v>
      </c>
      <c r="Y29" s="374"/>
      <c r="Z29" s="346" t="s">
        <v>430</v>
      </c>
      <c r="AA29" s="346">
        <v>128</v>
      </c>
      <c r="AB29" s="346">
        <v>76</v>
      </c>
      <c r="AC29" s="346">
        <v>10</v>
      </c>
      <c r="AD29" s="346">
        <v>4</v>
      </c>
      <c r="AE29" s="346">
        <v>23</v>
      </c>
      <c r="AF29" s="346">
        <v>13</v>
      </c>
      <c r="AG29" s="346">
        <v>10</v>
      </c>
      <c r="AH29" s="346">
        <v>4</v>
      </c>
      <c r="AI29" s="346" t="s">
        <v>430</v>
      </c>
      <c r="AJ29" s="346">
        <v>5</v>
      </c>
      <c r="AK29" s="346">
        <v>6</v>
      </c>
      <c r="AL29" s="346">
        <v>4</v>
      </c>
      <c r="AM29" s="346">
        <v>25</v>
      </c>
      <c r="AN29" s="346">
        <v>68</v>
      </c>
      <c r="AO29" s="373"/>
      <c r="AP29" s="348" t="s">
        <v>430</v>
      </c>
      <c r="AQ29" s="348" t="s">
        <v>430</v>
      </c>
      <c r="AR29" s="348">
        <v>38.01</v>
      </c>
      <c r="AS29" s="348">
        <v>36.659999999999997</v>
      </c>
      <c r="AT29" s="348">
        <v>37.840000000000003</v>
      </c>
      <c r="AU29" s="351"/>
      <c r="AV29" s="346" t="s">
        <v>430</v>
      </c>
      <c r="AW29" s="346" t="s">
        <v>430</v>
      </c>
      <c r="AX29" s="346">
        <v>1</v>
      </c>
      <c r="AY29" s="346">
        <v>10</v>
      </c>
      <c r="AZ29" s="346">
        <v>2</v>
      </c>
      <c r="BA29" s="374"/>
      <c r="BB29" s="348">
        <v>23.2487679432849</v>
      </c>
      <c r="BC29" s="348">
        <v>0</v>
      </c>
      <c r="BD29" s="348">
        <v>0.11055085886228801</v>
      </c>
      <c r="BE29" s="375" t="s">
        <v>430</v>
      </c>
      <c r="BF29" s="374"/>
      <c r="BG29" s="372" t="s">
        <v>430</v>
      </c>
      <c r="BH29" s="373"/>
      <c r="BI29" s="348" t="s">
        <v>430</v>
      </c>
      <c r="BJ29" s="348" t="s">
        <v>430</v>
      </c>
      <c r="BK29" s="348" t="s">
        <v>430</v>
      </c>
      <c r="BL29" s="348" t="s">
        <v>430</v>
      </c>
      <c r="BM29" s="373"/>
      <c r="BN29" s="372" t="s">
        <v>5900</v>
      </c>
      <c r="BO29" s="372" t="s">
        <v>5901</v>
      </c>
      <c r="BP29" s="372" t="s">
        <v>5902</v>
      </c>
      <c r="BQ29" s="372" t="s">
        <v>5903</v>
      </c>
      <c r="BR29" s="372" t="s">
        <v>5904</v>
      </c>
      <c r="BS29" s="373"/>
      <c r="BT29" s="354" t="s">
        <v>555</v>
      </c>
    </row>
    <row r="30" spans="1:72" s="428" customFormat="1" x14ac:dyDescent="0.25">
      <c r="A30" s="345" t="s">
        <v>5905</v>
      </c>
      <c r="B30" s="373"/>
      <c r="C30" s="719">
        <v>43686</v>
      </c>
      <c r="D30" s="373"/>
      <c r="E30" s="346">
        <v>4144.43</v>
      </c>
      <c r="F30" s="373"/>
      <c r="G30" s="347">
        <v>27.630500000000001</v>
      </c>
      <c r="H30" s="374"/>
      <c r="I30" s="348">
        <v>0.33629999999999999</v>
      </c>
      <c r="J30" s="348">
        <v>-1.5954999999999999</v>
      </c>
      <c r="K30" s="348">
        <v>-0.8085</v>
      </c>
      <c r="L30" s="348">
        <v>2.6888999999999998</v>
      </c>
      <c r="M30" s="348">
        <v>1.1557999999999999</v>
      </c>
      <c r="N30" s="350">
        <v>3.3696000000000002</v>
      </c>
      <c r="O30" s="348">
        <v>3.4470000000000001</v>
      </c>
      <c r="P30" s="348">
        <v>5.6355000000000004</v>
      </c>
      <c r="Q30" s="348">
        <v>8.0848999999999993</v>
      </c>
      <c r="R30" s="348" t="s">
        <v>430</v>
      </c>
      <c r="S30" s="348">
        <v>-1.99</v>
      </c>
      <c r="T30" s="348">
        <v>13.699199999999999</v>
      </c>
      <c r="U30" s="348">
        <v>-4.4581999999999997</v>
      </c>
      <c r="V30" s="348">
        <v>3.6507999999999998</v>
      </c>
      <c r="W30" s="348">
        <v>-2.5028000000000001</v>
      </c>
      <c r="X30" s="348">
        <v>8.1395999999999997</v>
      </c>
      <c r="Y30" s="374"/>
      <c r="Z30" s="346">
        <v>19</v>
      </c>
      <c r="AA30" s="346">
        <v>191</v>
      </c>
      <c r="AB30" s="346">
        <v>67</v>
      </c>
      <c r="AC30" s="346">
        <v>126</v>
      </c>
      <c r="AD30" s="346">
        <v>124</v>
      </c>
      <c r="AE30" s="346">
        <v>109</v>
      </c>
      <c r="AF30" s="346">
        <v>56</v>
      </c>
      <c r="AG30" s="346">
        <v>117</v>
      </c>
      <c r="AH30" s="346">
        <v>39</v>
      </c>
      <c r="AI30" s="346" t="s">
        <v>430</v>
      </c>
      <c r="AJ30" s="346">
        <v>239</v>
      </c>
      <c r="AK30" s="346">
        <v>101</v>
      </c>
      <c r="AL30" s="346">
        <v>141</v>
      </c>
      <c r="AM30" s="346">
        <v>112</v>
      </c>
      <c r="AN30" s="346">
        <v>186</v>
      </c>
      <c r="AO30" s="373"/>
      <c r="AP30" s="348" t="s">
        <v>430</v>
      </c>
      <c r="AQ30" s="348">
        <v>9.15</v>
      </c>
      <c r="AR30" s="348">
        <v>7.14</v>
      </c>
      <c r="AS30" s="348">
        <v>4.3899999999999997</v>
      </c>
      <c r="AT30" s="348">
        <v>-1.63</v>
      </c>
      <c r="AU30" s="351"/>
      <c r="AV30" s="346" t="s">
        <v>430</v>
      </c>
      <c r="AW30" s="346">
        <v>51</v>
      </c>
      <c r="AX30" s="346">
        <v>44</v>
      </c>
      <c r="AY30" s="346">
        <v>70</v>
      </c>
      <c r="AZ30" s="346">
        <v>116</v>
      </c>
      <c r="BA30" s="374"/>
      <c r="BB30" s="348">
        <v>13.3168923794262</v>
      </c>
      <c r="BC30" s="348">
        <v>0.99903428416477602</v>
      </c>
      <c r="BD30" s="348">
        <v>1.0430569326890101E-2</v>
      </c>
      <c r="BE30" s="375">
        <v>-1.4803194979253E-2</v>
      </c>
      <c r="BF30" s="374"/>
      <c r="BG30" s="372">
        <v>0.58209999999999995</v>
      </c>
      <c r="BH30" s="373"/>
      <c r="BI30" s="843">
        <v>79.873800000000003</v>
      </c>
      <c r="BJ30" s="843">
        <v>17.1265</v>
      </c>
      <c r="BK30" s="843">
        <v>2.6641900000000001</v>
      </c>
      <c r="BL30" s="843">
        <v>0.33550999999999997</v>
      </c>
      <c r="BM30" s="373"/>
      <c r="BN30" s="372" t="s">
        <v>4772</v>
      </c>
      <c r="BO30" s="372" t="s">
        <v>4773</v>
      </c>
      <c r="BP30" s="372" t="s">
        <v>430</v>
      </c>
      <c r="BQ30" s="372" t="s">
        <v>430</v>
      </c>
      <c r="BR30" s="372" t="s">
        <v>430</v>
      </c>
      <c r="BS30" s="373"/>
      <c r="BT30" s="354" t="s">
        <v>555</v>
      </c>
    </row>
    <row r="31" spans="1:72" s="428" customFormat="1" x14ac:dyDescent="0.25">
      <c r="A31" s="345" t="s">
        <v>5906</v>
      </c>
      <c r="B31" s="373"/>
      <c r="C31" s="719">
        <v>43496</v>
      </c>
      <c r="D31" s="373"/>
      <c r="E31" s="346">
        <v>4015.33</v>
      </c>
      <c r="F31" s="373"/>
      <c r="G31" s="347">
        <v>236.9391</v>
      </c>
      <c r="H31" s="374"/>
      <c r="I31" s="348">
        <v>-0.3876</v>
      </c>
      <c r="J31" s="348">
        <v>-1.3709</v>
      </c>
      <c r="K31" s="348">
        <v>-2.3794</v>
      </c>
      <c r="L31" s="348">
        <v>4.6889000000000003</v>
      </c>
      <c r="M31" s="348">
        <v>8.8903999999999996</v>
      </c>
      <c r="N31" s="350">
        <v>7.0109000000000004</v>
      </c>
      <c r="O31" s="348">
        <v>2.746</v>
      </c>
      <c r="P31" s="348">
        <v>14.6729</v>
      </c>
      <c r="Q31" s="348">
        <v>16.2666</v>
      </c>
      <c r="R31" s="348" t="s">
        <v>430</v>
      </c>
      <c r="S31" s="348">
        <v>0.76649999999999996</v>
      </c>
      <c r="T31" s="348">
        <v>18.139600000000002</v>
      </c>
      <c r="U31" s="348">
        <v>3.2117</v>
      </c>
      <c r="V31" s="348">
        <v>9.3996999999999993</v>
      </c>
      <c r="W31" s="348">
        <v>-2.6987999999999999</v>
      </c>
      <c r="X31" s="348">
        <v>19.7301</v>
      </c>
      <c r="Y31" s="374"/>
      <c r="Z31" s="346">
        <v>190</v>
      </c>
      <c r="AA31" s="346">
        <v>155</v>
      </c>
      <c r="AB31" s="346">
        <v>118</v>
      </c>
      <c r="AC31" s="346">
        <v>64</v>
      </c>
      <c r="AD31" s="346">
        <v>56</v>
      </c>
      <c r="AE31" s="346">
        <v>73</v>
      </c>
      <c r="AF31" s="346">
        <v>65</v>
      </c>
      <c r="AG31" s="346">
        <v>48</v>
      </c>
      <c r="AH31" s="346">
        <v>9</v>
      </c>
      <c r="AI31" s="346" t="s">
        <v>430</v>
      </c>
      <c r="AJ31" s="346">
        <v>118</v>
      </c>
      <c r="AK31" s="346">
        <v>65</v>
      </c>
      <c r="AL31" s="346">
        <v>68</v>
      </c>
      <c r="AM31" s="346">
        <v>62</v>
      </c>
      <c r="AN31" s="346">
        <v>234</v>
      </c>
      <c r="AO31" s="373"/>
      <c r="AP31" s="348" t="s">
        <v>430</v>
      </c>
      <c r="AQ31" s="348">
        <v>20.12</v>
      </c>
      <c r="AR31" s="348">
        <v>15.95</v>
      </c>
      <c r="AS31" s="348">
        <v>9.44</v>
      </c>
      <c r="AT31" s="348">
        <v>7.95</v>
      </c>
      <c r="AU31" s="351"/>
      <c r="AV31" s="346" t="s">
        <v>430</v>
      </c>
      <c r="AW31" s="346">
        <v>7</v>
      </c>
      <c r="AX31" s="346">
        <v>14</v>
      </c>
      <c r="AY31" s="346">
        <v>35</v>
      </c>
      <c r="AZ31" s="346">
        <v>72</v>
      </c>
      <c r="BA31" s="374"/>
      <c r="BB31" s="348">
        <v>16.133176565866201</v>
      </c>
      <c r="BC31" s="348">
        <v>0.997450419025388</v>
      </c>
      <c r="BD31" s="348">
        <v>6.1944298449282502E-2</v>
      </c>
      <c r="BE31" s="375">
        <v>-1.53550546226433E-2</v>
      </c>
      <c r="BF31" s="374"/>
      <c r="BG31" s="372">
        <v>0.16619999999999999</v>
      </c>
      <c r="BH31" s="373"/>
      <c r="BI31" s="843">
        <v>11.1342</v>
      </c>
      <c r="BJ31" s="843">
        <v>84.475499999999997</v>
      </c>
      <c r="BK31" s="843">
        <v>4.26607</v>
      </c>
      <c r="BL31" s="843">
        <v>0.12422999999999999</v>
      </c>
      <c r="BM31" s="373"/>
      <c r="BN31" s="372" t="s">
        <v>5907</v>
      </c>
      <c r="BO31" s="372" t="s">
        <v>5288</v>
      </c>
      <c r="BP31" s="372" t="s">
        <v>5908</v>
      </c>
      <c r="BQ31" s="372" t="s">
        <v>5909</v>
      </c>
      <c r="BR31" s="372" t="s">
        <v>5910</v>
      </c>
      <c r="BS31" s="373"/>
      <c r="BT31" s="354" t="s">
        <v>555</v>
      </c>
    </row>
    <row r="32" spans="1:72" s="428" customFormat="1" x14ac:dyDescent="0.25">
      <c r="A32" s="345" t="s">
        <v>5911</v>
      </c>
      <c r="B32" s="373"/>
      <c r="C32" s="719">
        <v>39380</v>
      </c>
      <c r="D32" s="373"/>
      <c r="E32" s="346">
        <v>4107.08</v>
      </c>
      <c r="F32" s="373"/>
      <c r="G32" s="347">
        <v>93.863299999999995</v>
      </c>
      <c r="H32" s="374"/>
      <c r="I32" s="348">
        <v>0.3886</v>
      </c>
      <c r="J32" s="348">
        <v>-1.77</v>
      </c>
      <c r="K32" s="348">
        <v>-2.7925</v>
      </c>
      <c r="L32" s="348">
        <v>0.13469999999999999</v>
      </c>
      <c r="M32" s="348">
        <v>-6.4194000000000004</v>
      </c>
      <c r="N32" s="350">
        <v>19.872800000000002</v>
      </c>
      <c r="O32" s="348">
        <v>12.6632</v>
      </c>
      <c r="P32" s="348">
        <v>21.459599999999998</v>
      </c>
      <c r="Q32" s="348">
        <v>29.588799999999999</v>
      </c>
      <c r="R32" s="348">
        <v>9.8732000000000006</v>
      </c>
      <c r="S32" s="348">
        <v>-1.149</v>
      </c>
      <c r="T32" s="348">
        <v>7.1638000000000002</v>
      </c>
      <c r="U32" s="348">
        <v>-1.1811</v>
      </c>
      <c r="V32" s="348">
        <v>11.896000000000001</v>
      </c>
      <c r="W32" s="348">
        <v>-2.4239000000000002</v>
      </c>
      <c r="X32" s="348">
        <v>7.0453000000000001</v>
      </c>
      <c r="Y32" s="374"/>
      <c r="Z32" s="346">
        <v>15</v>
      </c>
      <c r="AA32" s="346">
        <v>224</v>
      </c>
      <c r="AB32" s="346">
        <v>139</v>
      </c>
      <c r="AC32" s="346">
        <v>240</v>
      </c>
      <c r="AD32" s="346">
        <v>233</v>
      </c>
      <c r="AE32" s="346">
        <v>31</v>
      </c>
      <c r="AF32" s="346">
        <v>24</v>
      </c>
      <c r="AG32" s="346">
        <v>19</v>
      </c>
      <c r="AH32" s="346">
        <v>1</v>
      </c>
      <c r="AI32" s="346">
        <v>39</v>
      </c>
      <c r="AJ32" s="346">
        <v>177</v>
      </c>
      <c r="AK32" s="346">
        <v>167</v>
      </c>
      <c r="AL32" s="346">
        <v>118</v>
      </c>
      <c r="AM32" s="346">
        <v>43</v>
      </c>
      <c r="AN32" s="346">
        <v>144</v>
      </c>
      <c r="AO32" s="373"/>
      <c r="AP32" s="348">
        <v>18.66</v>
      </c>
      <c r="AQ32" s="348">
        <v>27.49</v>
      </c>
      <c r="AR32" s="348">
        <v>23.55</v>
      </c>
      <c r="AS32" s="348">
        <v>12.9</v>
      </c>
      <c r="AT32" s="348">
        <v>-1.33</v>
      </c>
      <c r="AU32" s="351"/>
      <c r="AV32" s="346">
        <v>3</v>
      </c>
      <c r="AW32" s="346">
        <v>1</v>
      </c>
      <c r="AX32" s="346">
        <v>4</v>
      </c>
      <c r="AY32" s="346">
        <v>22</v>
      </c>
      <c r="AZ32" s="346">
        <v>109</v>
      </c>
      <c r="BA32" s="374"/>
      <c r="BB32" s="348">
        <v>22.579523746284099</v>
      </c>
      <c r="BC32" s="348">
        <v>0.99897593141504804</v>
      </c>
      <c r="BD32" s="348">
        <v>6.5610517948682903E-2</v>
      </c>
      <c r="BE32" s="375">
        <v>-4.3428245288187298E-2</v>
      </c>
      <c r="BF32" s="374"/>
      <c r="BG32" s="372">
        <v>0.41</v>
      </c>
      <c r="BH32" s="373"/>
      <c r="BI32" s="843">
        <v>86.740899999999996</v>
      </c>
      <c r="BJ32" s="843">
        <v>11.459099999999999</v>
      </c>
      <c r="BK32" s="843">
        <v>1.7683599999999999</v>
      </c>
      <c r="BL32" s="843">
        <v>3.1640000000000001E-2</v>
      </c>
      <c r="BM32" s="373"/>
      <c r="BN32" s="372" t="s">
        <v>5263</v>
      </c>
      <c r="BO32" s="372" t="s">
        <v>4825</v>
      </c>
      <c r="BP32" s="372" t="s">
        <v>3074</v>
      </c>
      <c r="BQ32" s="372" t="s">
        <v>430</v>
      </c>
      <c r="BR32" s="372" t="s">
        <v>430</v>
      </c>
      <c r="BS32" s="373"/>
      <c r="BT32" s="354" t="s">
        <v>555</v>
      </c>
    </row>
    <row r="33" spans="1:72" s="428" customFormat="1" ht="11" x14ac:dyDescent="0.3">
      <c r="A33" s="845" t="s">
        <v>5912</v>
      </c>
      <c r="B33" s="846"/>
      <c r="C33" s="847">
        <v>44904</v>
      </c>
      <c r="D33" s="846"/>
      <c r="E33" s="848">
        <v>3882.09</v>
      </c>
      <c r="F33" s="846"/>
      <c r="G33" s="849">
        <v>22.622499999999999</v>
      </c>
      <c r="H33" s="851"/>
      <c r="I33" s="850">
        <v>0.11550000000000001</v>
      </c>
      <c r="J33" s="850">
        <v>1.2881</v>
      </c>
      <c r="K33" s="850">
        <v>1.2473000000000001</v>
      </c>
      <c r="L33" s="850">
        <v>0.61909999999999998</v>
      </c>
      <c r="M33" s="850">
        <v>-12.904299999999999</v>
      </c>
      <c r="N33" s="852">
        <v>86.4285</v>
      </c>
      <c r="O33" s="850">
        <v>66.9161</v>
      </c>
      <c r="P33" s="850">
        <v>47.195</v>
      </c>
      <c r="Q33" s="850" t="s">
        <v>430</v>
      </c>
      <c r="R33" s="850" t="s">
        <v>430</v>
      </c>
      <c r="S33" s="850">
        <v>4.3968999999999996</v>
      </c>
      <c r="T33" s="850">
        <v>0.2344</v>
      </c>
      <c r="U33" s="850">
        <v>2.2288999999999999</v>
      </c>
      <c r="V33" s="850">
        <v>63.900599999999997</v>
      </c>
      <c r="W33" s="850">
        <v>-0.65429999999999999</v>
      </c>
      <c r="X33" s="850">
        <v>38.681899999999999</v>
      </c>
      <c r="Y33" s="851"/>
      <c r="Z33" s="848">
        <v>63</v>
      </c>
      <c r="AA33" s="848">
        <v>5</v>
      </c>
      <c r="AB33" s="848">
        <v>11</v>
      </c>
      <c r="AC33" s="848">
        <v>217</v>
      </c>
      <c r="AD33" s="848">
        <v>253</v>
      </c>
      <c r="AE33" s="848">
        <v>5</v>
      </c>
      <c r="AF33" s="848">
        <v>4</v>
      </c>
      <c r="AG33" s="848">
        <v>3</v>
      </c>
      <c r="AH33" s="848" t="s">
        <v>430</v>
      </c>
      <c r="AI33" s="848" t="s">
        <v>430</v>
      </c>
      <c r="AJ33" s="848">
        <v>33</v>
      </c>
      <c r="AK33" s="848">
        <v>242</v>
      </c>
      <c r="AL33" s="848">
        <v>81</v>
      </c>
      <c r="AM33" s="848">
        <v>6</v>
      </c>
      <c r="AN33" s="848">
        <v>54</v>
      </c>
      <c r="AO33" s="846"/>
      <c r="AP33" s="850" t="s">
        <v>430</v>
      </c>
      <c r="AQ33" s="850" t="s">
        <v>430</v>
      </c>
      <c r="AR33" s="850" t="s">
        <v>430</v>
      </c>
      <c r="AS33" s="850">
        <v>58.73</v>
      </c>
      <c r="AT33" s="850">
        <v>17.11</v>
      </c>
      <c r="AU33" s="853"/>
      <c r="AV33" s="848" t="s">
        <v>430</v>
      </c>
      <c r="AW33" s="848" t="s">
        <v>430</v>
      </c>
      <c r="AX33" s="848" t="s">
        <v>430</v>
      </c>
      <c r="AY33" s="848">
        <v>4</v>
      </c>
      <c r="AZ33" s="848">
        <v>28</v>
      </c>
      <c r="BA33" s="851"/>
      <c r="BB33" s="850">
        <v>32.238875831562197</v>
      </c>
      <c r="BC33" s="850">
        <v>0</v>
      </c>
      <c r="BD33" s="850">
        <v>9.8394008955387094E-2</v>
      </c>
      <c r="BE33" s="856" t="s">
        <v>430</v>
      </c>
      <c r="BF33" s="851"/>
      <c r="BG33" s="859" t="s">
        <v>430</v>
      </c>
      <c r="BH33" s="846"/>
      <c r="BI33" s="850" t="s">
        <v>430</v>
      </c>
      <c r="BJ33" s="850" t="s">
        <v>430</v>
      </c>
      <c r="BK33" s="850" t="s">
        <v>430</v>
      </c>
      <c r="BL33" s="850" t="s">
        <v>430</v>
      </c>
      <c r="BM33" s="846"/>
      <c r="BN33" s="859" t="s">
        <v>5913</v>
      </c>
      <c r="BO33" s="859" t="s">
        <v>5914</v>
      </c>
      <c r="BP33" s="859" t="s">
        <v>430</v>
      </c>
      <c r="BQ33" s="859" t="s">
        <v>430</v>
      </c>
      <c r="BR33" s="859" t="s">
        <v>430</v>
      </c>
      <c r="BS33" s="846"/>
      <c r="BT33" s="860" t="s">
        <v>555</v>
      </c>
    </row>
    <row r="34" spans="1:72" s="428" customFormat="1" x14ac:dyDescent="0.25">
      <c r="A34" s="345" t="s">
        <v>5915</v>
      </c>
      <c r="B34" s="373"/>
      <c r="C34" s="719">
        <v>44008</v>
      </c>
      <c r="D34" s="373"/>
      <c r="E34" s="346">
        <v>3629.05</v>
      </c>
      <c r="F34" s="373"/>
      <c r="G34" s="347">
        <v>32.117100000000001</v>
      </c>
      <c r="H34" s="374"/>
      <c r="I34" s="348">
        <v>-0.08</v>
      </c>
      <c r="J34" s="348">
        <v>-6.3174000000000001</v>
      </c>
      <c r="K34" s="348">
        <v>-8.6725999999999992</v>
      </c>
      <c r="L34" s="348">
        <v>2.3894000000000002</v>
      </c>
      <c r="M34" s="348">
        <v>-3.0550000000000002</v>
      </c>
      <c r="N34" s="350">
        <v>-18.6157</v>
      </c>
      <c r="O34" s="348">
        <v>-16.073699999999999</v>
      </c>
      <c r="P34" s="348">
        <v>-1.9341999999999999</v>
      </c>
      <c r="Q34" s="348">
        <v>-1.9129</v>
      </c>
      <c r="R34" s="348" t="s">
        <v>430</v>
      </c>
      <c r="S34" s="348">
        <v>10.1089</v>
      </c>
      <c r="T34" s="348">
        <v>0.16339999999999999</v>
      </c>
      <c r="U34" s="348">
        <v>-22.803000000000001</v>
      </c>
      <c r="V34" s="348">
        <v>-12.489100000000001</v>
      </c>
      <c r="W34" s="348">
        <v>-7.3773</v>
      </c>
      <c r="X34" s="348">
        <v>13.026899999999999</v>
      </c>
      <c r="Y34" s="374"/>
      <c r="Z34" s="346">
        <v>130</v>
      </c>
      <c r="AA34" s="346">
        <v>260</v>
      </c>
      <c r="AB34" s="346">
        <v>271</v>
      </c>
      <c r="AC34" s="346">
        <v>143</v>
      </c>
      <c r="AD34" s="346">
        <v>201</v>
      </c>
      <c r="AE34" s="346">
        <v>219</v>
      </c>
      <c r="AF34" s="346">
        <v>173</v>
      </c>
      <c r="AG34" s="346">
        <v>141</v>
      </c>
      <c r="AH34" s="346">
        <v>81</v>
      </c>
      <c r="AI34" s="346" t="s">
        <v>430</v>
      </c>
      <c r="AJ34" s="346">
        <v>12</v>
      </c>
      <c r="AK34" s="346">
        <v>249</v>
      </c>
      <c r="AL34" s="346">
        <v>247</v>
      </c>
      <c r="AM34" s="346">
        <v>218</v>
      </c>
      <c r="AN34" s="346">
        <v>281</v>
      </c>
      <c r="AO34" s="373"/>
      <c r="AP34" s="348" t="s">
        <v>430</v>
      </c>
      <c r="AQ34" s="348" t="s">
        <v>430</v>
      </c>
      <c r="AR34" s="348">
        <v>-4.03</v>
      </c>
      <c r="AS34" s="348">
        <v>-11.58</v>
      </c>
      <c r="AT34" s="348">
        <v>-19.670000000000002</v>
      </c>
      <c r="AU34" s="351"/>
      <c r="AV34" s="346" t="s">
        <v>430</v>
      </c>
      <c r="AW34" s="346" t="s">
        <v>430</v>
      </c>
      <c r="AX34" s="346">
        <v>82</v>
      </c>
      <c r="AY34" s="346">
        <v>145</v>
      </c>
      <c r="AZ34" s="346">
        <v>219</v>
      </c>
      <c r="BA34" s="374"/>
      <c r="BB34" s="348">
        <v>24.722558553698398</v>
      </c>
      <c r="BC34" s="348">
        <v>0.99847764002346295</v>
      </c>
      <c r="BD34" s="348">
        <v>-8.4384067227919503E-3</v>
      </c>
      <c r="BE34" s="375">
        <v>-2.1475424995406899E-2</v>
      </c>
      <c r="BF34" s="374"/>
      <c r="BG34" s="372">
        <v>8.3099999999999993E-2</v>
      </c>
      <c r="BH34" s="373"/>
      <c r="BI34" s="843">
        <v>81.547799999999995</v>
      </c>
      <c r="BJ34" s="843">
        <v>18.374400000000001</v>
      </c>
      <c r="BK34" s="348" t="s">
        <v>430</v>
      </c>
      <c r="BL34" s="843">
        <v>7.7799999999999994E-2</v>
      </c>
      <c r="BM34" s="373"/>
      <c r="BN34" s="372" t="s">
        <v>5916</v>
      </c>
      <c r="BO34" s="372" t="s">
        <v>4924</v>
      </c>
      <c r="BP34" s="372" t="s">
        <v>3074</v>
      </c>
      <c r="BQ34" s="372" t="s">
        <v>430</v>
      </c>
      <c r="BR34" s="372" t="s">
        <v>430</v>
      </c>
      <c r="BS34" s="373"/>
      <c r="BT34" s="354" t="s">
        <v>555</v>
      </c>
    </row>
    <row r="35" spans="1:72" s="428" customFormat="1" x14ac:dyDescent="0.25">
      <c r="A35" s="345" t="s">
        <v>5917</v>
      </c>
      <c r="B35" s="373"/>
      <c r="C35" s="719">
        <v>42083</v>
      </c>
      <c r="D35" s="373"/>
      <c r="E35" s="346">
        <v>3631.6</v>
      </c>
      <c r="F35" s="373"/>
      <c r="G35" s="347">
        <v>580.87810000000002</v>
      </c>
      <c r="H35" s="374"/>
      <c r="I35" s="348">
        <v>0.31280000000000002</v>
      </c>
      <c r="J35" s="348">
        <v>-1.5871999999999999</v>
      </c>
      <c r="K35" s="348">
        <v>-2.0981000000000001</v>
      </c>
      <c r="L35" s="348">
        <v>2.92</v>
      </c>
      <c r="M35" s="348">
        <v>-0.31979999999999997</v>
      </c>
      <c r="N35" s="350">
        <v>3.9590000000000001</v>
      </c>
      <c r="O35" s="348">
        <v>5.4885000000000002</v>
      </c>
      <c r="P35" s="348">
        <v>8.3285999999999998</v>
      </c>
      <c r="Q35" s="348">
        <v>9.6433999999999997</v>
      </c>
      <c r="R35" s="348">
        <v>11.0779</v>
      </c>
      <c r="S35" s="348">
        <v>-1.7173</v>
      </c>
      <c r="T35" s="348">
        <v>12.9376</v>
      </c>
      <c r="U35" s="348">
        <v>-4.7744</v>
      </c>
      <c r="V35" s="348">
        <v>3.7850000000000001</v>
      </c>
      <c r="W35" s="348">
        <v>-2.6812999999999998</v>
      </c>
      <c r="X35" s="348">
        <v>10.5505</v>
      </c>
      <c r="Y35" s="374"/>
      <c r="Z35" s="346">
        <v>30</v>
      </c>
      <c r="AA35" s="346">
        <v>186</v>
      </c>
      <c r="AB35" s="346">
        <v>99</v>
      </c>
      <c r="AC35" s="346">
        <v>116</v>
      </c>
      <c r="AD35" s="346">
        <v>148</v>
      </c>
      <c r="AE35" s="346">
        <v>99</v>
      </c>
      <c r="AF35" s="346">
        <v>41</v>
      </c>
      <c r="AG35" s="346">
        <v>87</v>
      </c>
      <c r="AH35" s="346">
        <v>31</v>
      </c>
      <c r="AI35" s="346">
        <v>33</v>
      </c>
      <c r="AJ35" s="346">
        <v>218</v>
      </c>
      <c r="AK35" s="346">
        <v>115</v>
      </c>
      <c r="AL35" s="346">
        <v>155</v>
      </c>
      <c r="AM35" s="346">
        <v>104</v>
      </c>
      <c r="AN35" s="346">
        <v>229</v>
      </c>
      <c r="AO35" s="373"/>
      <c r="AP35" s="348">
        <v>10.8</v>
      </c>
      <c r="AQ35" s="348">
        <v>11.22</v>
      </c>
      <c r="AR35" s="348">
        <v>8.76</v>
      </c>
      <c r="AS35" s="348">
        <v>6.03</v>
      </c>
      <c r="AT35" s="348">
        <v>-2.33</v>
      </c>
      <c r="AU35" s="351"/>
      <c r="AV35" s="346">
        <v>28</v>
      </c>
      <c r="AW35" s="346">
        <v>23</v>
      </c>
      <c r="AX35" s="346">
        <v>34</v>
      </c>
      <c r="AY35" s="346">
        <v>59</v>
      </c>
      <c r="AZ35" s="346">
        <v>131</v>
      </c>
      <c r="BA35" s="374"/>
      <c r="BB35" s="348">
        <v>12.8930104819364</v>
      </c>
      <c r="BC35" s="348">
        <v>0.99927160572163498</v>
      </c>
      <c r="BD35" s="348">
        <v>2.53092331263455E-2</v>
      </c>
      <c r="BE35" s="375">
        <v>-1.7043237144665501E-2</v>
      </c>
      <c r="BF35" s="374"/>
      <c r="BG35" s="372">
        <v>0.62380000000000002</v>
      </c>
      <c r="BH35" s="373"/>
      <c r="BI35" s="843">
        <v>74.215000000000003</v>
      </c>
      <c r="BJ35" s="843">
        <v>25.445399999999999</v>
      </c>
      <c r="BK35" s="348" t="s">
        <v>430</v>
      </c>
      <c r="BL35" s="843">
        <v>0.33960000000000001</v>
      </c>
      <c r="BM35" s="373"/>
      <c r="BN35" s="372" t="s">
        <v>5918</v>
      </c>
      <c r="BO35" s="372" t="s">
        <v>4924</v>
      </c>
      <c r="BP35" s="372" t="s">
        <v>430</v>
      </c>
      <c r="BQ35" s="372" t="s">
        <v>430</v>
      </c>
      <c r="BR35" s="372" t="s">
        <v>430</v>
      </c>
      <c r="BS35" s="373"/>
      <c r="BT35" s="354" t="s">
        <v>555</v>
      </c>
    </row>
    <row r="36" spans="1:72" s="428" customFormat="1" ht="11" x14ac:dyDescent="0.3">
      <c r="A36" s="845" t="s">
        <v>5919</v>
      </c>
      <c r="B36" s="846"/>
      <c r="C36" s="847">
        <v>40211</v>
      </c>
      <c r="D36" s="846"/>
      <c r="E36" s="848">
        <v>3500.6</v>
      </c>
      <c r="F36" s="846"/>
      <c r="G36" s="849">
        <v>260.85590000000002</v>
      </c>
      <c r="H36" s="851"/>
      <c r="I36" s="850">
        <v>0.19739999999999999</v>
      </c>
      <c r="J36" s="850">
        <v>-1.6420999999999999</v>
      </c>
      <c r="K36" s="850">
        <v>-4.4602000000000004</v>
      </c>
      <c r="L36" s="850">
        <v>1.7426999999999999</v>
      </c>
      <c r="M36" s="850">
        <v>-2.4275000000000002</v>
      </c>
      <c r="N36" s="852">
        <v>-4.9592999999999998</v>
      </c>
      <c r="O36" s="850">
        <v>-2.0568</v>
      </c>
      <c r="P36" s="850">
        <v>6.9992000000000001</v>
      </c>
      <c r="Q36" s="850">
        <v>7.3719000000000001</v>
      </c>
      <c r="R36" s="850">
        <v>11.3903</v>
      </c>
      <c r="S36" s="850">
        <v>-1.2971999999999999</v>
      </c>
      <c r="T36" s="850">
        <v>6.0075000000000003</v>
      </c>
      <c r="U36" s="850">
        <v>-9.2975999999999992</v>
      </c>
      <c r="V36" s="850">
        <v>-3.5531000000000001</v>
      </c>
      <c r="W36" s="850">
        <v>-2.4723999999999999</v>
      </c>
      <c r="X36" s="850">
        <v>11.1576</v>
      </c>
      <c r="Y36" s="851"/>
      <c r="Z36" s="848">
        <v>41</v>
      </c>
      <c r="AA36" s="848">
        <v>204</v>
      </c>
      <c r="AB36" s="848">
        <v>196</v>
      </c>
      <c r="AC36" s="848">
        <v>184</v>
      </c>
      <c r="AD36" s="848">
        <v>170</v>
      </c>
      <c r="AE36" s="848">
        <v>164</v>
      </c>
      <c r="AF36" s="848">
        <v>97</v>
      </c>
      <c r="AG36" s="848">
        <v>99</v>
      </c>
      <c r="AH36" s="848">
        <v>55</v>
      </c>
      <c r="AI36" s="848">
        <v>23</v>
      </c>
      <c r="AJ36" s="848">
        <v>181</v>
      </c>
      <c r="AK36" s="848">
        <v>182</v>
      </c>
      <c r="AL36" s="848">
        <v>189</v>
      </c>
      <c r="AM36" s="848">
        <v>166</v>
      </c>
      <c r="AN36" s="848">
        <v>159</v>
      </c>
      <c r="AO36" s="846"/>
      <c r="AP36" s="850">
        <v>10.84</v>
      </c>
      <c r="AQ36" s="850">
        <v>9.73</v>
      </c>
      <c r="AR36" s="850">
        <v>6.07</v>
      </c>
      <c r="AS36" s="850">
        <v>0.89</v>
      </c>
      <c r="AT36" s="850">
        <v>-8.64</v>
      </c>
      <c r="AU36" s="853"/>
      <c r="AV36" s="848">
        <v>25</v>
      </c>
      <c r="AW36" s="848">
        <v>40</v>
      </c>
      <c r="AX36" s="848">
        <v>59</v>
      </c>
      <c r="AY36" s="848">
        <v>98</v>
      </c>
      <c r="AZ36" s="848">
        <v>172</v>
      </c>
      <c r="BA36" s="851"/>
      <c r="BB36" s="850">
        <v>11.6710233305014</v>
      </c>
      <c r="BC36" s="850">
        <v>0.99894679473057102</v>
      </c>
      <c r="BD36" s="850">
        <v>1.8494671858215801E-2</v>
      </c>
      <c r="BE36" s="856">
        <v>-2.9516968174741502E-3</v>
      </c>
      <c r="BF36" s="851"/>
      <c r="BG36" s="859">
        <v>8.9200000000000002E-2</v>
      </c>
      <c r="BH36" s="846"/>
      <c r="BI36" s="850">
        <v>98.264600000000002</v>
      </c>
      <c r="BJ36" s="850">
        <v>1.3546899999999999</v>
      </c>
      <c r="BK36" s="850" t="s">
        <v>430</v>
      </c>
      <c r="BL36" s="850">
        <v>0.38070999999999999</v>
      </c>
      <c r="BM36" s="846"/>
      <c r="BN36" s="859" t="s">
        <v>5336</v>
      </c>
      <c r="BO36" s="859" t="s">
        <v>2924</v>
      </c>
      <c r="BP36" s="859" t="s">
        <v>4387</v>
      </c>
      <c r="BQ36" s="859" t="s">
        <v>4525</v>
      </c>
      <c r="BR36" s="859" t="s">
        <v>4526</v>
      </c>
      <c r="BS36" s="846"/>
      <c r="BT36" s="860" t="s">
        <v>555</v>
      </c>
    </row>
    <row r="37" spans="1:72" s="428" customFormat="1" x14ac:dyDescent="0.25">
      <c r="A37" s="345" t="s">
        <v>5920</v>
      </c>
      <c r="B37" s="373"/>
      <c r="C37" s="719">
        <v>42919</v>
      </c>
      <c r="D37" s="373"/>
      <c r="E37" s="346">
        <v>3281.43</v>
      </c>
      <c r="F37" s="373"/>
      <c r="G37" s="347">
        <v>21.5504</v>
      </c>
      <c r="H37" s="374"/>
      <c r="I37" s="348">
        <v>1.0200000000000001E-2</v>
      </c>
      <c r="J37" s="348">
        <v>-2.1960999999999999</v>
      </c>
      <c r="K37" s="348">
        <v>-5.7328999999999999</v>
      </c>
      <c r="L37" s="348">
        <v>1.7397</v>
      </c>
      <c r="M37" s="348">
        <v>-0.73560000000000003</v>
      </c>
      <c r="N37" s="350">
        <v>-4.9378000000000002</v>
      </c>
      <c r="O37" s="348">
        <v>-2.657</v>
      </c>
      <c r="P37" s="348">
        <v>9.4787999999999997</v>
      </c>
      <c r="Q37" s="348">
        <v>8.7322000000000006</v>
      </c>
      <c r="R37" s="348" t="s">
        <v>430</v>
      </c>
      <c r="S37" s="348">
        <v>-0.58909999999999996</v>
      </c>
      <c r="T37" s="348">
        <v>7.2196999999999996</v>
      </c>
      <c r="U37" s="348">
        <v>-7.0538999999999996</v>
      </c>
      <c r="V37" s="348">
        <v>-1.3987000000000001</v>
      </c>
      <c r="W37" s="348">
        <v>-3.5211000000000001</v>
      </c>
      <c r="X37" s="348">
        <v>12.4863</v>
      </c>
      <c r="Y37" s="374"/>
      <c r="Z37" s="346">
        <v>96</v>
      </c>
      <c r="AA37" s="346">
        <v>241</v>
      </c>
      <c r="AB37" s="346">
        <v>245</v>
      </c>
      <c r="AC37" s="346">
        <v>185</v>
      </c>
      <c r="AD37" s="346">
        <v>160</v>
      </c>
      <c r="AE37" s="346">
        <v>162</v>
      </c>
      <c r="AF37" s="346">
        <v>126</v>
      </c>
      <c r="AG37" s="346">
        <v>73</v>
      </c>
      <c r="AH37" s="346">
        <v>37</v>
      </c>
      <c r="AI37" s="346" t="s">
        <v>430</v>
      </c>
      <c r="AJ37" s="346">
        <v>158</v>
      </c>
      <c r="AK37" s="346">
        <v>164</v>
      </c>
      <c r="AL37" s="346">
        <v>179</v>
      </c>
      <c r="AM37" s="346">
        <v>154</v>
      </c>
      <c r="AN37" s="346">
        <v>256</v>
      </c>
      <c r="AO37" s="373"/>
      <c r="AP37" s="348" t="s">
        <v>430</v>
      </c>
      <c r="AQ37" s="348">
        <v>11.33</v>
      </c>
      <c r="AR37" s="348">
        <v>8.2899999999999991</v>
      </c>
      <c r="AS37" s="348">
        <v>2.3199999999999998</v>
      </c>
      <c r="AT37" s="348">
        <v>-6.16</v>
      </c>
      <c r="AU37" s="351"/>
      <c r="AV37" s="346" t="s">
        <v>430</v>
      </c>
      <c r="AW37" s="346">
        <v>21</v>
      </c>
      <c r="AX37" s="346">
        <v>40</v>
      </c>
      <c r="AY37" s="346">
        <v>88</v>
      </c>
      <c r="AZ37" s="346">
        <v>165</v>
      </c>
      <c r="BA37" s="374"/>
      <c r="BB37" s="348">
        <v>11.724919179797</v>
      </c>
      <c r="BC37" s="348">
        <v>0.99901353030637596</v>
      </c>
      <c r="BD37" s="348">
        <v>3.3670497836307198E-2</v>
      </c>
      <c r="BE37" s="375">
        <v>-3.8285244512754897E-2</v>
      </c>
      <c r="BF37" s="374"/>
      <c r="BG37" s="372">
        <v>0.30180000000000001</v>
      </c>
      <c r="BH37" s="373"/>
      <c r="BI37" s="843">
        <v>94.257599999999996</v>
      </c>
      <c r="BJ37" s="843">
        <v>5.4605699999999997</v>
      </c>
      <c r="BK37" s="348" t="s">
        <v>430</v>
      </c>
      <c r="BL37" s="843">
        <v>0.28183000000000002</v>
      </c>
      <c r="BM37" s="373"/>
      <c r="BN37" s="372" t="s">
        <v>5084</v>
      </c>
      <c r="BO37" s="372" t="s">
        <v>2085</v>
      </c>
      <c r="BP37" s="372" t="s">
        <v>5085</v>
      </c>
      <c r="BQ37" s="372" t="s">
        <v>4639</v>
      </c>
      <c r="BR37" s="372" t="s">
        <v>4640</v>
      </c>
      <c r="BS37" s="373"/>
      <c r="BT37" s="354" t="s">
        <v>555</v>
      </c>
    </row>
    <row r="38" spans="1:72" s="428" customFormat="1" x14ac:dyDescent="0.25">
      <c r="A38" s="345" t="s">
        <v>5921</v>
      </c>
      <c r="B38" s="373"/>
      <c r="C38" s="719">
        <v>40745</v>
      </c>
      <c r="D38" s="373"/>
      <c r="E38" s="346">
        <v>3247.85</v>
      </c>
      <c r="F38" s="373"/>
      <c r="G38" s="347">
        <v>27.5566</v>
      </c>
      <c r="H38" s="374"/>
      <c r="I38" s="348">
        <v>0.19739999999999999</v>
      </c>
      <c r="J38" s="348">
        <v>-1.6422000000000001</v>
      </c>
      <c r="K38" s="348">
        <v>-4.4617000000000004</v>
      </c>
      <c r="L38" s="348">
        <v>1.7242999999999999</v>
      </c>
      <c r="M38" s="348">
        <v>-2.4445000000000001</v>
      </c>
      <c r="N38" s="350">
        <v>-4.9581999999999997</v>
      </c>
      <c r="O38" s="348">
        <v>-2.0527000000000002</v>
      </c>
      <c r="P38" s="348">
        <v>6.9908000000000001</v>
      </c>
      <c r="Q38" s="348">
        <v>7.4310999999999998</v>
      </c>
      <c r="R38" s="348">
        <v>11.4168</v>
      </c>
      <c r="S38" s="348">
        <v>-1.3174999999999999</v>
      </c>
      <c r="T38" s="348">
        <v>5.9889999999999999</v>
      </c>
      <c r="U38" s="348">
        <v>-9.3154000000000003</v>
      </c>
      <c r="V38" s="348">
        <v>-3.5525000000000002</v>
      </c>
      <c r="W38" s="348">
        <v>-2.4727999999999999</v>
      </c>
      <c r="X38" s="348">
        <v>11.167400000000001</v>
      </c>
      <c r="Y38" s="374"/>
      <c r="Z38" s="346">
        <v>41</v>
      </c>
      <c r="AA38" s="346">
        <v>205</v>
      </c>
      <c r="AB38" s="346">
        <v>200</v>
      </c>
      <c r="AC38" s="346">
        <v>187</v>
      </c>
      <c r="AD38" s="346">
        <v>173</v>
      </c>
      <c r="AE38" s="346">
        <v>163</v>
      </c>
      <c r="AF38" s="346">
        <v>96</v>
      </c>
      <c r="AG38" s="346">
        <v>101</v>
      </c>
      <c r="AH38" s="346">
        <v>47</v>
      </c>
      <c r="AI38" s="346">
        <v>21</v>
      </c>
      <c r="AJ38" s="346">
        <v>189</v>
      </c>
      <c r="AK38" s="346">
        <v>183</v>
      </c>
      <c r="AL38" s="346">
        <v>194</v>
      </c>
      <c r="AM38" s="346">
        <v>165</v>
      </c>
      <c r="AN38" s="346">
        <v>165</v>
      </c>
      <c r="AO38" s="373"/>
      <c r="AP38" s="348">
        <v>10.89</v>
      </c>
      <c r="AQ38" s="348">
        <v>9.7899999999999991</v>
      </c>
      <c r="AR38" s="348">
        <v>6.11</v>
      </c>
      <c r="AS38" s="348">
        <v>0.89</v>
      </c>
      <c r="AT38" s="348">
        <v>-8.66</v>
      </c>
      <c r="AU38" s="351"/>
      <c r="AV38" s="346">
        <v>20</v>
      </c>
      <c r="AW38" s="346">
        <v>31</v>
      </c>
      <c r="AX38" s="346">
        <v>50</v>
      </c>
      <c r="AY38" s="346">
        <v>98</v>
      </c>
      <c r="AZ38" s="346">
        <v>173</v>
      </c>
      <c r="BA38" s="374"/>
      <c r="BB38" s="348">
        <v>11.6700619066467</v>
      </c>
      <c r="BC38" s="348">
        <v>0.99886333469876798</v>
      </c>
      <c r="BD38" s="348">
        <v>1.8457459557395299E-2</v>
      </c>
      <c r="BE38" s="375">
        <v>-3.3854672948687198E-3</v>
      </c>
      <c r="BF38" s="374"/>
      <c r="BG38" s="372">
        <v>0.33169999999999999</v>
      </c>
      <c r="BH38" s="373"/>
      <c r="BI38" s="843">
        <v>98.290800000000004</v>
      </c>
      <c r="BJ38" s="843">
        <v>1.35511</v>
      </c>
      <c r="BK38" s="348" t="s">
        <v>430</v>
      </c>
      <c r="BL38" s="843">
        <v>0.35409000000000002</v>
      </c>
      <c r="BM38" s="373"/>
      <c r="BN38" s="372" t="s">
        <v>4530</v>
      </c>
      <c r="BO38" s="372" t="s">
        <v>4523</v>
      </c>
      <c r="BP38" s="372" t="s">
        <v>4524</v>
      </c>
      <c r="BQ38" s="372" t="s">
        <v>4525</v>
      </c>
      <c r="BR38" s="372" t="s">
        <v>4526</v>
      </c>
      <c r="BS38" s="373"/>
      <c r="BT38" s="354" t="s">
        <v>555</v>
      </c>
    </row>
    <row r="39" spans="1:72" s="428" customFormat="1" x14ac:dyDescent="0.25">
      <c r="A39" s="345" t="s">
        <v>5922</v>
      </c>
      <c r="B39" s="373"/>
      <c r="C39" s="719">
        <v>44074</v>
      </c>
      <c r="D39" s="373"/>
      <c r="E39" s="346">
        <v>3003.69</v>
      </c>
      <c r="F39" s="373"/>
      <c r="G39" s="347">
        <v>58.495199999999997</v>
      </c>
      <c r="H39" s="374"/>
      <c r="I39" s="348">
        <v>0.31280000000000002</v>
      </c>
      <c r="J39" s="348">
        <v>-1.5867</v>
      </c>
      <c r="K39" s="348">
        <v>-2.0966</v>
      </c>
      <c r="L39" s="348">
        <v>2.9230999999999998</v>
      </c>
      <c r="M39" s="348">
        <v>-0.30809999999999998</v>
      </c>
      <c r="N39" s="350">
        <v>3.9863</v>
      </c>
      <c r="O39" s="348">
        <v>5.5343999999999998</v>
      </c>
      <c r="P39" s="348">
        <v>8.3880999999999997</v>
      </c>
      <c r="Q39" s="348">
        <v>9.7260000000000009</v>
      </c>
      <c r="R39" s="348" t="s">
        <v>430</v>
      </c>
      <c r="S39" s="348">
        <v>-1.7148000000000001</v>
      </c>
      <c r="T39" s="348">
        <v>12.950200000000001</v>
      </c>
      <c r="U39" s="348">
        <v>-4.7569999999999997</v>
      </c>
      <c r="V39" s="348">
        <v>3.8096999999999999</v>
      </c>
      <c r="W39" s="348">
        <v>-2.6806000000000001</v>
      </c>
      <c r="X39" s="348">
        <v>16.102799999999998</v>
      </c>
      <c r="Y39" s="374"/>
      <c r="Z39" s="346">
        <v>30</v>
      </c>
      <c r="AA39" s="346">
        <v>184</v>
      </c>
      <c r="AB39" s="346">
        <v>97</v>
      </c>
      <c r="AC39" s="346">
        <v>115</v>
      </c>
      <c r="AD39" s="346">
        <v>147</v>
      </c>
      <c r="AE39" s="346">
        <v>98</v>
      </c>
      <c r="AF39" s="346">
        <v>35</v>
      </c>
      <c r="AG39" s="346">
        <v>81</v>
      </c>
      <c r="AH39" s="346">
        <v>27</v>
      </c>
      <c r="AI39" s="346" t="s">
        <v>430</v>
      </c>
      <c r="AJ39" s="346">
        <v>216</v>
      </c>
      <c r="AK39" s="346">
        <v>112</v>
      </c>
      <c r="AL39" s="346">
        <v>154</v>
      </c>
      <c r="AM39" s="346">
        <v>102</v>
      </c>
      <c r="AN39" s="346">
        <v>227</v>
      </c>
      <c r="AO39" s="373"/>
      <c r="AP39" s="348" t="s">
        <v>430</v>
      </c>
      <c r="AQ39" s="348" t="s">
        <v>430</v>
      </c>
      <c r="AR39" s="348">
        <v>8.83</v>
      </c>
      <c r="AS39" s="348">
        <v>6.08</v>
      </c>
      <c r="AT39" s="348">
        <v>-2.2999999999999998</v>
      </c>
      <c r="AU39" s="351"/>
      <c r="AV39" s="346" t="s">
        <v>430</v>
      </c>
      <c r="AW39" s="346" t="s">
        <v>430</v>
      </c>
      <c r="AX39" s="346">
        <v>30</v>
      </c>
      <c r="AY39" s="346">
        <v>53</v>
      </c>
      <c r="AZ39" s="346">
        <v>129</v>
      </c>
      <c r="BA39" s="374"/>
      <c r="BB39" s="348">
        <v>12.893753764598699</v>
      </c>
      <c r="BC39" s="348">
        <v>0.99932902179664096</v>
      </c>
      <c r="BD39" s="348">
        <v>2.5659040396158801E-2</v>
      </c>
      <c r="BE39" s="375">
        <v>-1.2533824920561199E-2</v>
      </c>
      <c r="BF39" s="374"/>
      <c r="BG39" s="372">
        <v>3.7900000000000003E-2</v>
      </c>
      <c r="BH39" s="373"/>
      <c r="BI39" s="843">
        <v>74.215500000000006</v>
      </c>
      <c r="BJ39" s="843">
        <v>25.445599999999999</v>
      </c>
      <c r="BK39" s="348" t="s">
        <v>430</v>
      </c>
      <c r="BL39" s="843">
        <v>0.33889999999999998</v>
      </c>
      <c r="BM39" s="373"/>
      <c r="BN39" s="372" t="s">
        <v>4769</v>
      </c>
      <c r="BO39" s="372" t="s">
        <v>4770</v>
      </c>
      <c r="BP39" s="372" t="s">
        <v>430</v>
      </c>
      <c r="BQ39" s="372" t="s">
        <v>430</v>
      </c>
      <c r="BR39" s="372" t="s">
        <v>430</v>
      </c>
      <c r="BS39" s="373"/>
      <c r="BT39" s="354" t="s">
        <v>555</v>
      </c>
    </row>
    <row r="40" spans="1:72" s="428" customFormat="1" x14ac:dyDescent="0.25">
      <c r="A40" s="345" t="s">
        <v>5923</v>
      </c>
      <c r="B40" s="373"/>
      <c r="C40" s="719">
        <v>42083</v>
      </c>
      <c r="D40" s="373"/>
      <c r="E40" s="346">
        <v>3028.51</v>
      </c>
      <c r="F40" s="373"/>
      <c r="G40" s="347">
        <v>778.3383</v>
      </c>
      <c r="H40" s="374"/>
      <c r="I40" s="348">
        <v>-0.44309999999999999</v>
      </c>
      <c r="J40" s="348">
        <v>-0.71360000000000001</v>
      </c>
      <c r="K40" s="348">
        <v>-2.9178000000000002</v>
      </c>
      <c r="L40" s="348">
        <v>5.3418999999999999</v>
      </c>
      <c r="M40" s="348">
        <v>8.6212999999999997</v>
      </c>
      <c r="N40" s="350">
        <v>7.9680999999999997</v>
      </c>
      <c r="O40" s="348">
        <v>-0.66849999999999998</v>
      </c>
      <c r="P40" s="348">
        <v>17.094000000000001</v>
      </c>
      <c r="Q40" s="348">
        <v>11.945</v>
      </c>
      <c r="R40" s="348">
        <v>12.8888</v>
      </c>
      <c r="S40" s="348">
        <v>1.597</v>
      </c>
      <c r="T40" s="348">
        <v>20.8</v>
      </c>
      <c r="U40" s="348">
        <v>5.3860000000000001</v>
      </c>
      <c r="V40" s="348">
        <v>7.8310000000000004</v>
      </c>
      <c r="W40" s="348">
        <v>-1.6605000000000001</v>
      </c>
      <c r="X40" s="348">
        <v>12.9946</v>
      </c>
      <c r="Y40" s="374"/>
      <c r="Z40" s="346">
        <v>198</v>
      </c>
      <c r="AA40" s="346">
        <v>87</v>
      </c>
      <c r="AB40" s="346">
        <v>147</v>
      </c>
      <c r="AC40" s="346">
        <v>42</v>
      </c>
      <c r="AD40" s="346">
        <v>62</v>
      </c>
      <c r="AE40" s="346">
        <v>59</v>
      </c>
      <c r="AF40" s="346">
        <v>82</v>
      </c>
      <c r="AG40" s="346">
        <v>31</v>
      </c>
      <c r="AH40" s="346">
        <v>21</v>
      </c>
      <c r="AI40" s="346">
        <v>8</v>
      </c>
      <c r="AJ40" s="346">
        <v>94</v>
      </c>
      <c r="AK40" s="346">
        <v>33</v>
      </c>
      <c r="AL40" s="346">
        <v>35</v>
      </c>
      <c r="AM40" s="346">
        <v>72</v>
      </c>
      <c r="AN40" s="346">
        <v>86</v>
      </c>
      <c r="AO40" s="373"/>
      <c r="AP40" s="348">
        <v>14.05</v>
      </c>
      <c r="AQ40" s="348">
        <v>15.53</v>
      </c>
      <c r="AR40" s="348">
        <v>13.69</v>
      </c>
      <c r="AS40" s="348">
        <v>8.7899999999999991</v>
      </c>
      <c r="AT40" s="348">
        <v>9.93</v>
      </c>
      <c r="AU40" s="351"/>
      <c r="AV40" s="346">
        <v>8</v>
      </c>
      <c r="AW40" s="346">
        <v>15</v>
      </c>
      <c r="AX40" s="346">
        <v>21</v>
      </c>
      <c r="AY40" s="346">
        <v>42</v>
      </c>
      <c r="AZ40" s="346">
        <v>48</v>
      </c>
      <c r="BA40" s="374"/>
      <c r="BB40" s="348">
        <v>16.9445067862647</v>
      </c>
      <c r="BC40" s="348">
        <v>0.99913607288920803</v>
      </c>
      <c r="BD40" s="348">
        <v>6.2795040459635895E-2</v>
      </c>
      <c r="BE40" s="375">
        <v>-8.6803829343140605E-3</v>
      </c>
      <c r="BF40" s="374"/>
      <c r="BG40" s="372">
        <v>0.14180000000000001</v>
      </c>
      <c r="BH40" s="373"/>
      <c r="BI40" s="843">
        <v>86.571200000000005</v>
      </c>
      <c r="BJ40" s="843">
        <v>13.2347</v>
      </c>
      <c r="BK40" s="348" t="s">
        <v>430</v>
      </c>
      <c r="BL40" s="843">
        <v>0.19409999999999999</v>
      </c>
      <c r="BM40" s="373"/>
      <c r="BN40" s="372" t="s">
        <v>1361</v>
      </c>
      <c r="BO40" s="372" t="s">
        <v>4552</v>
      </c>
      <c r="BP40" s="372" t="s">
        <v>4536</v>
      </c>
      <c r="BQ40" s="372" t="s">
        <v>4554</v>
      </c>
      <c r="BR40" s="372" t="s">
        <v>4537</v>
      </c>
      <c r="BS40" s="373"/>
      <c r="BT40" s="354" t="s">
        <v>555</v>
      </c>
    </row>
    <row r="41" spans="1:72" s="428" customFormat="1" x14ac:dyDescent="0.25">
      <c r="A41" s="345" t="s">
        <v>5924</v>
      </c>
      <c r="B41" s="373"/>
      <c r="C41" s="719">
        <v>43656</v>
      </c>
      <c r="D41" s="373"/>
      <c r="E41" s="346">
        <v>2976.39</v>
      </c>
      <c r="F41" s="373"/>
      <c r="G41" s="347">
        <v>58.071599999999997</v>
      </c>
      <c r="H41" s="374"/>
      <c r="I41" s="348">
        <v>0.313</v>
      </c>
      <c r="J41" s="348">
        <v>-1.5862000000000001</v>
      </c>
      <c r="K41" s="348">
        <v>-2.0954000000000002</v>
      </c>
      <c r="L41" s="348">
        <v>2.9297</v>
      </c>
      <c r="M41" s="348">
        <v>-0.29870000000000002</v>
      </c>
      <c r="N41" s="350">
        <v>4.0015999999999998</v>
      </c>
      <c r="O41" s="348">
        <v>5.5273000000000003</v>
      </c>
      <c r="P41" s="348">
        <v>8.3701000000000008</v>
      </c>
      <c r="Q41" s="348">
        <v>9.6865000000000006</v>
      </c>
      <c r="R41" s="348" t="s">
        <v>430</v>
      </c>
      <c r="S41" s="348">
        <v>-1.7113</v>
      </c>
      <c r="T41" s="348">
        <v>12.958399999999999</v>
      </c>
      <c r="U41" s="348">
        <v>-4.7462</v>
      </c>
      <c r="V41" s="348">
        <v>3.8246000000000002</v>
      </c>
      <c r="W41" s="348">
        <v>-2.6804000000000001</v>
      </c>
      <c r="X41" s="348">
        <v>9.3650000000000002</v>
      </c>
      <c r="Y41" s="374"/>
      <c r="Z41" s="346">
        <v>28</v>
      </c>
      <c r="AA41" s="346">
        <v>181</v>
      </c>
      <c r="AB41" s="346">
        <v>95</v>
      </c>
      <c r="AC41" s="346">
        <v>112</v>
      </c>
      <c r="AD41" s="346">
        <v>145</v>
      </c>
      <c r="AE41" s="346">
        <v>95</v>
      </c>
      <c r="AF41" s="346">
        <v>36</v>
      </c>
      <c r="AG41" s="346">
        <v>82</v>
      </c>
      <c r="AH41" s="346">
        <v>29</v>
      </c>
      <c r="AI41" s="346" t="s">
        <v>430</v>
      </c>
      <c r="AJ41" s="346">
        <v>214</v>
      </c>
      <c r="AK41" s="346">
        <v>110</v>
      </c>
      <c r="AL41" s="346">
        <v>152</v>
      </c>
      <c r="AM41" s="346">
        <v>100</v>
      </c>
      <c r="AN41" s="346">
        <v>225</v>
      </c>
      <c r="AO41" s="373"/>
      <c r="AP41" s="348" t="s">
        <v>430</v>
      </c>
      <c r="AQ41" s="348">
        <v>11.28</v>
      </c>
      <c r="AR41" s="348">
        <v>8.8000000000000007</v>
      </c>
      <c r="AS41" s="348">
        <v>6.07</v>
      </c>
      <c r="AT41" s="348">
        <v>-2.29</v>
      </c>
      <c r="AU41" s="351"/>
      <c r="AV41" s="346" t="s">
        <v>430</v>
      </c>
      <c r="AW41" s="346">
        <v>22</v>
      </c>
      <c r="AX41" s="346">
        <v>31</v>
      </c>
      <c r="AY41" s="346">
        <v>54</v>
      </c>
      <c r="AZ41" s="346">
        <v>127</v>
      </c>
      <c r="BA41" s="374"/>
      <c r="BB41" s="348">
        <v>12.893522066215199</v>
      </c>
      <c r="BC41" s="348">
        <v>0.99931206072148304</v>
      </c>
      <c r="BD41" s="348">
        <v>2.5553691283658E-2</v>
      </c>
      <c r="BE41" s="375">
        <v>-1.38922632628903E-2</v>
      </c>
      <c r="BF41" s="374"/>
      <c r="BG41" s="372">
        <v>0.38690000000000002</v>
      </c>
      <c r="BH41" s="373"/>
      <c r="BI41" s="843">
        <v>74.260999999999996</v>
      </c>
      <c r="BJ41" s="843">
        <v>25.461200000000002</v>
      </c>
      <c r="BK41" s="348" t="s">
        <v>430</v>
      </c>
      <c r="BL41" s="843">
        <v>0.27779999999999999</v>
      </c>
      <c r="BM41" s="373"/>
      <c r="BN41" s="372" t="s">
        <v>4772</v>
      </c>
      <c r="BO41" s="372" t="s">
        <v>4773</v>
      </c>
      <c r="BP41" s="372" t="s">
        <v>430</v>
      </c>
      <c r="BQ41" s="372" t="s">
        <v>430</v>
      </c>
      <c r="BR41" s="372" t="s">
        <v>430</v>
      </c>
      <c r="BS41" s="373"/>
      <c r="BT41" s="354" t="s">
        <v>555</v>
      </c>
    </row>
    <row r="42" spans="1:72" s="428" customFormat="1" x14ac:dyDescent="0.25">
      <c r="A42" s="345" t="s">
        <v>5925</v>
      </c>
      <c r="B42" s="373"/>
      <c r="C42" s="719">
        <v>44592</v>
      </c>
      <c r="D42" s="373"/>
      <c r="E42" s="346">
        <v>2983.44</v>
      </c>
      <c r="F42" s="373"/>
      <c r="G42" s="347">
        <v>232.8211</v>
      </c>
      <c r="H42" s="374"/>
      <c r="I42" s="348">
        <v>0.115</v>
      </c>
      <c r="J42" s="348">
        <v>1.2877000000000001</v>
      </c>
      <c r="K42" s="348">
        <v>1.2496</v>
      </c>
      <c r="L42" s="348">
        <v>0.61409999999999998</v>
      </c>
      <c r="M42" s="348">
        <v>-12.854699999999999</v>
      </c>
      <c r="N42" s="350">
        <v>86.520399999999995</v>
      </c>
      <c r="O42" s="348">
        <v>67.088099999999997</v>
      </c>
      <c r="P42" s="348">
        <v>47.274000000000001</v>
      </c>
      <c r="Q42" s="348" t="s">
        <v>430</v>
      </c>
      <c r="R42" s="348" t="s">
        <v>430</v>
      </c>
      <c r="S42" s="348">
        <v>4.3921999999999999</v>
      </c>
      <c r="T42" s="348">
        <v>2.6254</v>
      </c>
      <c r="U42" s="348">
        <v>2.3123999999999998</v>
      </c>
      <c r="V42" s="348">
        <v>63.981499999999997</v>
      </c>
      <c r="W42" s="348">
        <v>-0.65329999999999999</v>
      </c>
      <c r="X42" s="348">
        <v>32.724400000000003</v>
      </c>
      <c r="Y42" s="374"/>
      <c r="Z42" s="346">
        <v>65</v>
      </c>
      <c r="AA42" s="346">
        <v>6</v>
      </c>
      <c r="AB42" s="346">
        <v>9</v>
      </c>
      <c r="AC42" s="346">
        <v>218</v>
      </c>
      <c r="AD42" s="346">
        <v>247</v>
      </c>
      <c r="AE42" s="346">
        <v>4</v>
      </c>
      <c r="AF42" s="346">
        <v>2</v>
      </c>
      <c r="AG42" s="346">
        <v>2</v>
      </c>
      <c r="AH42" s="346" t="s">
        <v>430</v>
      </c>
      <c r="AI42" s="346" t="s">
        <v>430</v>
      </c>
      <c r="AJ42" s="346">
        <v>35</v>
      </c>
      <c r="AK42" s="346">
        <v>222</v>
      </c>
      <c r="AL42" s="346">
        <v>77</v>
      </c>
      <c r="AM42" s="346">
        <v>5</v>
      </c>
      <c r="AN42" s="346">
        <v>51</v>
      </c>
      <c r="AO42" s="373"/>
      <c r="AP42" s="348" t="s">
        <v>430</v>
      </c>
      <c r="AQ42" s="348" t="s">
        <v>430</v>
      </c>
      <c r="AR42" s="348" t="s">
        <v>430</v>
      </c>
      <c r="AS42" s="348">
        <v>58.86</v>
      </c>
      <c r="AT42" s="348">
        <v>17.190000000000001</v>
      </c>
      <c r="AU42" s="351"/>
      <c r="AV42" s="346" t="s">
        <v>430</v>
      </c>
      <c r="AW42" s="346" t="s">
        <v>430</v>
      </c>
      <c r="AX42" s="346" t="s">
        <v>430</v>
      </c>
      <c r="AY42" s="346">
        <v>1</v>
      </c>
      <c r="AZ42" s="346">
        <v>26</v>
      </c>
      <c r="BA42" s="374"/>
      <c r="BB42" s="348">
        <v>32.238233733025602</v>
      </c>
      <c r="BC42" s="348">
        <v>0.98137697091384701</v>
      </c>
      <c r="BD42" s="348">
        <v>9.7959906898964097E-2</v>
      </c>
      <c r="BE42" s="375">
        <v>-7.0848224181513597E-2</v>
      </c>
      <c r="BF42" s="374"/>
      <c r="BG42" s="372">
        <v>10.723000000000001</v>
      </c>
      <c r="BH42" s="373"/>
      <c r="BI42" s="348" t="s">
        <v>430</v>
      </c>
      <c r="BJ42" s="348" t="s">
        <v>430</v>
      </c>
      <c r="BK42" s="348" t="s">
        <v>430</v>
      </c>
      <c r="BL42" s="348" t="s">
        <v>430</v>
      </c>
      <c r="BM42" s="373"/>
      <c r="BN42" s="372" t="s">
        <v>5926</v>
      </c>
      <c r="BO42" s="372" t="s">
        <v>5927</v>
      </c>
      <c r="BP42" s="372" t="s">
        <v>430</v>
      </c>
      <c r="BQ42" s="372" t="s">
        <v>430</v>
      </c>
      <c r="BR42" s="372" t="s">
        <v>430</v>
      </c>
      <c r="BS42" s="373"/>
      <c r="BT42" s="354" t="s">
        <v>555</v>
      </c>
    </row>
    <row r="43" spans="1:72" s="428" customFormat="1" x14ac:dyDescent="0.25">
      <c r="A43" s="345" t="s">
        <v>5928</v>
      </c>
      <c r="B43" s="373"/>
      <c r="C43" s="719">
        <v>43335</v>
      </c>
      <c r="D43" s="373"/>
      <c r="E43" s="346">
        <v>2695.23</v>
      </c>
      <c r="F43" s="373"/>
      <c r="G43" s="347">
        <v>76.618099999999998</v>
      </c>
      <c r="H43" s="374"/>
      <c r="I43" s="348">
        <v>-0.44319999999999998</v>
      </c>
      <c r="J43" s="348">
        <v>-0.71450000000000002</v>
      </c>
      <c r="K43" s="348">
        <v>-2.9190999999999998</v>
      </c>
      <c r="L43" s="348">
        <v>5.1673999999999998</v>
      </c>
      <c r="M43" s="348">
        <v>8.4497</v>
      </c>
      <c r="N43" s="350">
        <v>7.8384</v>
      </c>
      <c r="O43" s="348">
        <v>-0.7056</v>
      </c>
      <c r="P43" s="348">
        <v>17.0715</v>
      </c>
      <c r="Q43" s="348">
        <v>11.951599999999999</v>
      </c>
      <c r="R43" s="348" t="s">
        <v>430</v>
      </c>
      <c r="S43" s="348">
        <v>1.5916999999999999</v>
      </c>
      <c r="T43" s="348">
        <v>20.589300000000001</v>
      </c>
      <c r="U43" s="348">
        <v>5.2289000000000003</v>
      </c>
      <c r="V43" s="348">
        <v>7.6902999999999997</v>
      </c>
      <c r="W43" s="348">
        <v>-1.6614</v>
      </c>
      <c r="X43" s="348">
        <v>12.064500000000001</v>
      </c>
      <c r="Y43" s="374"/>
      <c r="Z43" s="346">
        <v>199</v>
      </c>
      <c r="AA43" s="346">
        <v>92</v>
      </c>
      <c r="AB43" s="346">
        <v>149</v>
      </c>
      <c r="AC43" s="346">
        <v>55</v>
      </c>
      <c r="AD43" s="346">
        <v>71</v>
      </c>
      <c r="AE43" s="346">
        <v>64</v>
      </c>
      <c r="AF43" s="346">
        <v>84</v>
      </c>
      <c r="AG43" s="346">
        <v>33</v>
      </c>
      <c r="AH43" s="346">
        <v>20</v>
      </c>
      <c r="AI43" s="346" t="s">
        <v>430</v>
      </c>
      <c r="AJ43" s="346">
        <v>95</v>
      </c>
      <c r="AK43" s="346">
        <v>41</v>
      </c>
      <c r="AL43" s="346">
        <v>40</v>
      </c>
      <c r="AM43" s="346">
        <v>77</v>
      </c>
      <c r="AN43" s="346">
        <v>91</v>
      </c>
      <c r="AO43" s="373"/>
      <c r="AP43" s="348" t="s">
        <v>430</v>
      </c>
      <c r="AQ43" s="348">
        <v>15.55</v>
      </c>
      <c r="AR43" s="348">
        <v>13.66</v>
      </c>
      <c r="AS43" s="348">
        <v>8.73</v>
      </c>
      <c r="AT43" s="348">
        <v>9.65</v>
      </c>
      <c r="AU43" s="351"/>
      <c r="AV43" s="346" t="s">
        <v>430</v>
      </c>
      <c r="AW43" s="346">
        <v>14</v>
      </c>
      <c r="AX43" s="346">
        <v>23</v>
      </c>
      <c r="AY43" s="346">
        <v>44</v>
      </c>
      <c r="AZ43" s="346">
        <v>55</v>
      </c>
      <c r="BA43" s="374"/>
      <c r="BB43" s="348">
        <v>16.9336771376469</v>
      </c>
      <c r="BC43" s="348">
        <v>0.99848861630957597</v>
      </c>
      <c r="BD43" s="348">
        <v>6.2722064800551106E-2</v>
      </c>
      <c r="BE43" s="375">
        <v>-9.9010428257346704E-3</v>
      </c>
      <c r="BF43" s="374"/>
      <c r="BG43" s="372">
        <v>0.26929999999999998</v>
      </c>
      <c r="BH43" s="373"/>
      <c r="BI43" s="843">
        <v>86.566900000000004</v>
      </c>
      <c r="BJ43" s="843">
        <v>13.2348</v>
      </c>
      <c r="BK43" s="348" t="s">
        <v>430</v>
      </c>
      <c r="BL43" s="843">
        <v>0.1983</v>
      </c>
      <c r="BM43" s="373"/>
      <c r="BN43" s="372" t="s">
        <v>1361</v>
      </c>
      <c r="BO43" s="372" t="s">
        <v>4552</v>
      </c>
      <c r="BP43" s="372" t="s">
        <v>4536</v>
      </c>
      <c r="BQ43" s="372" t="s">
        <v>4554</v>
      </c>
      <c r="BR43" s="372" t="s">
        <v>4537</v>
      </c>
      <c r="BS43" s="373"/>
      <c r="BT43" s="354" t="s">
        <v>555</v>
      </c>
    </row>
    <row r="44" spans="1:72" s="428" customFormat="1" ht="11" x14ac:dyDescent="0.3">
      <c r="A44" s="845" t="s">
        <v>5929</v>
      </c>
      <c r="B44" s="846"/>
      <c r="C44" s="847">
        <v>39394</v>
      </c>
      <c r="D44" s="846"/>
      <c r="E44" s="848">
        <v>2679.2</v>
      </c>
      <c r="F44" s="846"/>
      <c r="G44" s="849">
        <v>84.122699999999995</v>
      </c>
      <c r="H44" s="851"/>
      <c r="I44" s="850">
        <v>0.38840000000000002</v>
      </c>
      <c r="J44" s="850">
        <v>-1.7721</v>
      </c>
      <c r="K44" s="850">
        <v>-2.7877000000000001</v>
      </c>
      <c r="L44" s="850">
        <v>0.12609999999999999</v>
      </c>
      <c r="M44" s="850">
        <v>-6.4260000000000002</v>
      </c>
      <c r="N44" s="852">
        <v>19.852900000000002</v>
      </c>
      <c r="O44" s="850">
        <v>12.6511</v>
      </c>
      <c r="P44" s="850">
        <v>21.469100000000001</v>
      </c>
      <c r="Q44" s="850">
        <v>29.563800000000001</v>
      </c>
      <c r="R44" s="850">
        <v>9.6094000000000008</v>
      </c>
      <c r="S44" s="850">
        <v>-1.1476</v>
      </c>
      <c r="T44" s="850">
        <v>7.1515000000000004</v>
      </c>
      <c r="U44" s="850">
        <v>-1.1909000000000001</v>
      </c>
      <c r="V44" s="850">
        <v>11.877800000000001</v>
      </c>
      <c r="W44" s="850">
        <v>-2.4258999999999999</v>
      </c>
      <c r="X44" s="850">
        <v>5.9104999999999999</v>
      </c>
      <c r="Y44" s="851"/>
      <c r="Z44" s="848">
        <v>16</v>
      </c>
      <c r="AA44" s="848">
        <v>226</v>
      </c>
      <c r="AB44" s="848">
        <v>137</v>
      </c>
      <c r="AC44" s="848">
        <v>241</v>
      </c>
      <c r="AD44" s="848">
        <v>234</v>
      </c>
      <c r="AE44" s="848">
        <v>32</v>
      </c>
      <c r="AF44" s="848">
        <v>25</v>
      </c>
      <c r="AG44" s="848">
        <v>18</v>
      </c>
      <c r="AH44" s="848">
        <v>2</v>
      </c>
      <c r="AI44" s="848">
        <v>40</v>
      </c>
      <c r="AJ44" s="848">
        <v>176</v>
      </c>
      <c r="AK44" s="848">
        <v>168</v>
      </c>
      <c r="AL44" s="848">
        <v>119</v>
      </c>
      <c r="AM44" s="848">
        <v>44</v>
      </c>
      <c r="AN44" s="848">
        <v>145</v>
      </c>
      <c r="AO44" s="846"/>
      <c r="AP44" s="850">
        <v>18.600000000000001</v>
      </c>
      <c r="AQ44" s="850">
        <v>27.46</v>
      </c>
      <c r="AR44" s="850">
        <v>23.55</v>
      </c>
      <c r="AS44" s="850">
        <v>12.88</v>
      </c>
      <c r="AT44" s="850">
        <v>-1.34</v>
      </c>
      <c r="AU44" s="853"/>
      <c r="AV44" s="848">
        <v>4</v>
      </c>
      <c r="AW44" s="848">
        <v>2</v>
      </c>
      <c r="AX44" s="848">
        <v>4</v>
      </c>
      <c r="AY44" s="848">
        <v>23</v>
      </c>
      <c r="AZ44" s="848">
        <v>110</v>
      </c>
      <c r="BA44" s="851"/>
      <c r="BB44" s="850">
        <v>22.584255292290798</v>
      </c>
      <c r="BC44" s="850">
        <v>0.99918439871724196</v>
      </c>
      <c r="BD44" s="850">
        <v>6.5624652512943096E-2</v>
      </c>
      <c r="BE44" s="856">
        <v>-4.3116801508812599E-2</v>
      </c>
      <c r="BF44" s="851"/>
      <c r="BG44" s="859">
        <v>1.5802</v>
      </c>
      <c r="BH44" s="846"/>
      <c r="BI44" s="850">
        <v>86.758600000000001</v>
      </c>
      <c r="BJ44" s="850">
        <v>11.461399999999999</v>
      </c>
      <c r="BK44" s="850">
        <v>1.7687200000000001</v>
      </c>
      <c r="BL44" s="850">
        <v>1.128E-2</v>
      </c>
      <c r="BM44" s="846"/>
      <c r="BN44" s="859" t="s">
        <v>4772</v>
      </c>
      <c r="BO44" s="859" t="s">
        <v>4773</v>
      </c>
      <c r="BP44" s="859" t="s">
        <v>430</v>
      </c>
      <c r="BQ44" s="859" t="s">
        <v>430</v>
      </c>
      <c r="BR44" s="859" t="s">
        <v>430</v>
      </c>
      <c r="BS44" s="846"/>
      <c r="BT44" s="860" t="s">
        <v>555</v>
      </c>
    </row>
    <row r="45" spans="1:72" s="428" customFormat="1" x14ac:dyDescent="0.25">
      <c r="A45" s="345" t="s">
        <v>5930</v>
      </c>
      <c r="B45" s="373"/>
      <c r="C45" s="719">
        <v>44972</v>
      </c>
      <c r="D45" s="373"/>
      <c r="E45" s="346">
        <v>2836.73</v>
      </c>
      <c r="F45" s="373"/>
      <c r="G45" s="347">
        <v>185.89230000000001</v>
      </c>
      <c r="H45" s="374"/>
      <c r="I45" s="348">
        <v>7.3000000000000001E-3</v>
      </c>
      <c r="J45" s="348">
        <v>-5.6800000000000003E-2</v>
      </c>
      <c r="K45" s="348">
        <v>0.53200000000000003</v>
      </c>
      <c r="L45" s="348">
        <v>10.0746</v>
      </c>
      <c r="M45" s="348">
        <v>19.996600000000001</v>
      </c>
      <c r="N45" s="350">
        <v>8.0395000000000003</v>
      </c>
      <c r="O45" s="348">
        <v>0.34100000000000003</v>
      </c>
      <c r="P45" s="348">
        <v>14.408799999999999</v>
      </c>
      <c r="Q45" s="348" t="s">
        <v>430</v>
      </c>
      <c r="R45" s="348" t="s">
        <v>430</v>
      </c>
      <c r="S45" s="348">
        <v>4.2295999999999996</v>
      </c>
      <c r="T45" s="348">
        <v>29.305199999999999</v>
      </c>
      <c r="U45" s="348">
        <v>10.704700000000001</v>
      </c>
      <c r="V45" s="348">
        <v>10.6838</v>
      </c>
      <c r="W45" s="348">
        <v>0.34060000000000001</v>
      </c>
      <c r="X45" s="348">
        <v>22.0654</v>
      </c>
      <c r="Y45" s="374"/>
      <c r="Z45" s="346">
        <v>101</v>
      </c>
      <c r="AA45" s="346">
        <v>59</v>
      </c>
      <c r="AB45" s="346">
        <v>41</v>
      </c>
      <c r="AC45" s="346">
        <v>18</v>
      </c>
      <c r="AD45" s="346">
        <v>10</v>
      </c>
      <c r="AE45" s="346">
        <v>56</v>
      </c>
      <c r="AF45" s="346">
        <v>73</v>
      </c>
      <c r="AG45" s="346">
        <v>51</v>
      </c>
      <c r="AH45" s="346" t="s">
        <v>430</v>
      </c>
      <c r="AI45" s="346" t="s">
        <v>430</v>
      </c>
      <c r="AJ45" s="346">
        <v>54</v>
      </c>
      <c r="AK45" s="346">
        <v>13</v>
      </c>
      <c r="AL45" s="346">
        <v>26</v>
      </c>
      <c r="AM45" s="346">
        <v>50</v>
      </c>
      <c r="AN45" s="346">
        <v>23</v>
      </c>
      <c r="AO45" s="373"/>
      <c r="AP45" s="348" t="s">
        <v>430</v>
      </c>
      <c r="AQ45" s="348" t="s">
        <v>430</v>
      </c>
      <c r="AR45" s="348" t="s">
        <v>430</v>
      </c>
      <c r="AS45" s="348">
        <v>9.85</v>
      </c>
      <c r="AT45" s="348">
        <v>21.72</v>
      </c>
      <c r="AU45" s="351"/>
      <c r="AV45" s="346" t="s">
        <v>430</v>
      </c>
      <c r="AW45" s="346" t="s">
        <v>430</v>
      </c>
      <c r="AX45" s="346" t="s">
        <v>430</v>
      </c>
      <c r="AY45" s="346">
        <v>31</v>
      </c>
      <c r="AZ45" s="346">
        <v>15</v>
      </c>
      <c r="BA45" s="374"/>
      <c r="BB45" s="348">
        <v>19.748655685940498</v>
      </c>
      <c r="BC45" s="348">
        <v>0.99928341784611696</v>
      </c>
      <c r="BD45" s="348">
        <v>5.3017342750515402E-2</v>
      </c>
      <c r="BE45" s="375">
        <v>-3.2932490732523002E-2</v>
      </c>
      <c r="BF45" s="374"/>
      <c r="BG45" s="372">
        <v>0.1134</v>
      </c>
      <c r="BH45" s="373"/>
      <c r="BI45" s="348" t="s">
        <v>430</v>
      </c>
      <c r="BJ45" s="843">
        <v>7.1786899999999996</v>
      </c>
      <c r="BK45" s="843">
        <v>92.697400000000002</v>
      </c>
      <c r="BL45" s="843">
        <v>0.12391000000000001</v>
      </c>
      <c r="BM45" s="373"/>
      <c r="BN45" s="372" t="s">
        <v>4740</v>
      </c>
      <c r="BO45" s="372" t="s">
        <v>2216</v>
      </c>
      <c r="BP45" s="372" t="s">
        <v>4583</v>
      </c>
      <c r="BQ45" s="372" t="s">
        <v>999</v>
      </c>
      <c r="BR45" s="372" t="s">
        <v>4585</v>
      </c>
      <c r="BS45" s="373"/>
      <c r="BT45" s="354" t="s">
        <v>555</v>
      </c>
    </row>
    <row r="46" spans="1:72" s="428" customFormat="1" x14ac:dyDescent="0.25">
      <c r="A46" s="345" t="s">
        <v>5931</v>
      </c>
      <c r="B46" s="373"/>
      <c r="C46" s="719">
        <v>43761</v>
      </c>
      <c r="D46" s="373"/>
      <c r="E46" s="346">
        <v>2431.48</v>
      </c>
      <c r="F46" s="373"/>
      <c r="G46" s="347">
        <v>57.977499999999999</v>
      </c>
      <c r="H46" s="374"/>
      <c r="I46" s="348">
        <v>0.31280000000000002</v>
      </c>
      <c r="J46" s="348">
        <v>-1.5859000000000001</v>
      </c>
      <c r="K46" s="348">
        <v>-2.0935999999999999</v>
      </c>
      <c r="L46" s="348">
        <v>2.9331</v>
      </c>
      <c r="M46" s="348">
        <v>-0.29149999999999998</v>
      </c>
      <c r="N46" s="350">
        <v>4.0144000000000002</v>
      </c>
      <c r="O46" s="348">
        <v>5.5096999999999996</v>
      </c>
      <c r="P46" s="348">
        <v>8.3450000000000006</v>
      </c>
      <c r="Q46" s="348">
        <v>9.6658000000000008</v>
      </c>
      <c r="R46" s="348" t="s">
        <v>430</v>
      </c>
      <c r="S46" s="348">
        <v>-1.7076</v>
      </c>
      <c r="T46" s="348">
        <v>12.965299999999999</v>
      </c>
      <c r="U46" s="348">
        <v>-4.7385000000000002</v>
      </c>
      <c r="V46" s="348">
        <v>3.8370000000000002</v>
      </c>
      <c r="W46" s="348">
        <v>-2.6795</v>
      </c>
      <c r="X46" s="348">
        <v>10.329000000000001</v>
      </c>
      <c r="Y46" s="374"/>
      <c r="Z46" s="346">
        <v>30</v>
      </c>
      <c r="AA46" s="346">
        <v>179</v>
      </c>
      <c r="AB46" s="346">
        <v>93</v>
      </c>
      <c r="AC46" s="346">
        <v>110</v>
      </c>
      <c r="AD46" s="346">
        <v>144</v>
      </c>
      <c r="AE46" s="346">
        <v>93</v>
      </c>
      <c r="AF46" s="346">
        <v>37</v>
      </c>
      <c r="AG46" s="346">
        <v>84</v>
      </c>
      <c r="AH46" s="346">
        <v>30</v>
      </c>
      <c r="AI46" s="346" t="s">
        <v>430</v>
      </c>
      <c r="AJ46" s="346">
        <v>211</v>
      </c>
      <c r="AK46" s="346">
        <v>108</v>
      </c>
      <c r="AL46" s="346">
        <v>149</v>
      </c>
      <c r="AM46" s="346">
        <v>97</v>
      </c>
      <c r="AN46" s="346">
        <v>219</v>
      </c>
      <c r="AO46" s="373"/>
      <c r="AP46" s="348" t="s">
        <v>430</v>
      </c>
      <c r="AQ46" s="348" t="s">
        <v>430</v>
      </c>
      <c r="AR46" s="348">
        <v>8.7899999999999991</v>
      </c>
      <c r="AS46" s="348">
        <v>6.06</v>
      </c>
      <c r="AT46" s="348">
        <v>-2.27</v>
      </c>
      <c r="AU46" s="351"/>
      <c r="AV46" s="346" t="s">
        <v>430</v>
      </c>
      <c r="AW46" s="346" t="s">
        <v>430</v>
      </c>
      <c r="AX46" s="346">
        <v>32</v>
      </c>
      <c r="AY46" s="346">
        <v>55</v>
      </c>
      <c r="AZ46" s="346">
        <v>124</v>
      </c>
      <c r="BA46" s="374"/>
      <c r="BB46" s="348">
        <v>12.892211764286101</v>
      </c>
      <c r="BC46" s="348">
        <v>0.99920797230948799</v>
      </c>
      <c r="BD46" s="348">
        <v>2.5478990039835201E-2</v>
      </c>
      <c r="BE46" s="375">
        <v>-1.48530451939679E-2</v>
      </c>
      <c r="BF46" s="374"/>
      <c r="BG46" s="372">
        <v>0.54210000000000003</v>
      </c>
      <c r="BH46" s="373"/>
      <c r="BI46" s="843">
        <v>74.225499999999997</v>
      </c>
      <c r="BJ46" s="843">
        <v>25.449000000000002</v>
      </c>
      <c r="BK46" s="348" t="s">
        <v>430</v>
      </c>
      <c r="BL46" s="843">
        <v>0.32550000000000001</v>
      </c>
      <c r="BM46" s="373"/>
      <c r="BN46" s="372" t="s">
        <v>5885</v>
      </c>
      <c r="BO46" s="372" t="s">
        <v>5886</v>
      </c>
      <c r="BP46" s="372" t="s">
        <v>430</v>
      </c>
      <c r="BQ46" s="372" t="s">
        <v>430</v>
      </c>
      <c r="BR46" s="372" t="s">
        <v>430</v>
      </c>
      <c r="BS46" s="373"/>
      <c r="BT46" s="354" t="s">
        <v>555</v>
      </c>
    </row>
    <row r="47" spans="1:72" s="428" customFormat="1" x14ac:dyDescent="0.25">
      <c r="A47" s="345" t="s">
        <v>5932</v>
      </c>
      <c r="B47" s="373"/>
      <c r="C47" s="719">
        <v>42951</v>
      </c>
      <c r="D47" s="373"/>
      <c r="E47" s="346">
        <v>2307.44</v>
      </c>
      <c r="F47" s="373"/>
      <c r="G47" s="347">
        <v>78.412499999999994</v>
      </c>
      <c r="H47" s="374"/>
      <c r="I47" s="348">
        <v>-0.443</v>
      </c>
      <c r="J47" s="348">
        <v>-0.71399999999999997</v>
      </c>
      <c r="K47" s="348">
        <v>-2.9178999999999999</v>
      </c>
      <c r="L47" s="348">
        <v>5.3253000000000004</v>
      </c>
      <c r="M47" s="348">
        <v>8.6228999999999996</v>
      </c>
      <c r="N47" s="350">
        <v>7.9787999999999997</v>
      </c>
      <c r="O47" s="348">
        <v>-0.60670000000000002</v>
      </c>
      <c r="P47" s="348">
        <v>17.148099999999999</v>
      </c>
      <c r="Q47" s="348">
        <v>12.003</v>
      </c>
      <c r="R47" s="348" t="s">
        <v>430</v>
      </c>
      <c r="S47" s="348">
        <v>1.569</v>
      </c>
      <c r="T47" s="348">
        <v>20.7729</v>
      </c>
      <c r="U47" s="348">
        <v>5.3929999999999998</v>
      </c>
      <c r="V47" s="348">
        <v>7.8346</v>
      </c>
      <c r="W47" s="348">
        <v>-1.661</v>
      </c>
      <c r="X47" s="348">
        <v>11.911799999999999</v>
      </c>
      <c r="Y47" s="374"/>
      <c r="Z47" s="346">
        <v>197</v>
      </c>
      <c r="AA47" s="346">
        <v>90</v>
      </c>
      <c r="AB47" s="346">
        <v>148</v>
      </c>
      <c r="AC47" s="346">
        <v>43</v>
      </c>
      <c r="AD47" s="346">
        <v>61</v>
      </c>
      <c r="AE47" s="346">
        <v>58</v>
      </c>
      <c r="AF47" s="346">
        <v>79</v>
      </c>
      <c r="AG47" s="346">
        <v>29</v>
      </c>
      <c r="AH47" s="346">
        <v>18</v>
      </c>
      <c r="AI47" s="346" t="s">
        <v>430</v>
      </c>
      <c r="AJ47" s="346">
        <v>97</v>
      </c>
      <c r="AK47" s="346">
        <v>34</v>
      </c>
      <c r="AL47" s="346">
        <v>34</v>
      </c>
      <c r="AM47" s="346">
        <v>71</v>
      </c>
      <c r="AN47" s="346">
        <v>90</v>
      </c>
      <c r="AO47" s="373"/>
      <c r="AP47" s="348" t="s">
        <v>430</v>
      </c>
      <c r="AQ47" s="348">
        <v>15.61</v>
      </c>
      <c r="AR47" s="348">
        <v>13.75</v>
      </c>
      <c r="AS47" s="348">
        <v>8.85</v>
      </c>
      <c r="AT47" s="348">
        <v>9.92</v>
      </c>
      <c r="AU47" s="351"/>
      <c r="AV47" s="346" t="s">
        <v>430</v>
      </c>
      <c r="AW47" s="346">
        <v>12</v>
      </c>
      <c r="AX47" s="346">
        <v>19</v>
      </c>
      <c r="AY47" s="346">
        <v>39</v>
      </c>
      <c r="AZ47" s="346">
        <v>49</v>
      </c>
      <c r="BA47" s="374"/>
      <c r="BB47" s="348">
        <v>16.934905314602801</v>
      </c>
      <c r="BC47" s="348">
        <v>0.99856861904037397</v>
      </c>
      <c r="BD47" s="348">
        <v>6.30410501528436E-2</v>
      </c>
      <c r="BE47" s="375">
        <v>-4.5079163386265702E-3</v>
      </c>
      <c r="BF47" s="374"/>
      <c r="BG47" s="372">
        <v>0.13370000000000001</v>
      </c>
      <c r="BH47" s="373"/>
      <c r="BI47" s="843">
        <v>86.5578</v>
      </c>
      <c r="BJ47" s="843">
        <v>13.2324</v>
      </c>
      <c r="BK47" s="348" t="s">
        <v>430</v>
      </c>
      <c r="BL47" s="843">
        <v>0.20979999999999999</v>
      </c>
      <c r="BM47" s="373"/>
      <c r="BN47" s="372" t="s">
        <v>1361</v>
      </c>
      <c r="BO47" s="372" t="s">
        <v>4552</v>
      </c>
      <c r="BP47" s="372" t="s">
        <v>4536</v>
      </c>
      <c r="BQ47" s="372" t="s">
        <v>4554</v>
      </c>
      <c r="BR47" s="372" t="s">
        <v>4537</v>
      </c>
      <c r="BS47" s="373"/>
      <c r="BT47" s="354" t="s">
        <v>555</v>
      </c>
    </row>
    <row r="48" spans="1:72" s="428" customFormat="1" x14ac:dyDescent="0.25">
      <c r="A48" s="345" t="s">
        <v>5933</v>
      </c>
      <c r="B48" s="373"/>
      <c r="C48" s="719">
        <v>44064</v>
      </c>
      <c r="D48" s="373"/>
      <c r="E48" s="346">
        <v>2095.73</v>
      </c>
      <c r="F48" s="373"/>
      <c r="G48" s="347">
        <v>58.215299999999999</v>
      </c>
      <c r="H48" s="374"/>
      <c r="I48" s="348">
        <v>0.31290000000000001</v>
      </c>
      <c r="J48" s="348">
        <v>-1.5865</v>
      </c>
      <c r="K48" s="348">
        <v>-2.0956000000000001</v>
      </c>
      <c r="L48" s="348">
        <v>2.9249999999999998</v>
      </c>
      <c r="M48" s="348">
        <v>-0.307</v>
      </c>
      <c r="N48" s="350">
        <v>3.9897</v>
      </c>
      <c r="O48" s="348">
        <v>5.5057</v>
      </c>
      <c r="P48" s="348">
        <v>8.3388000000000009</v>
      </c>
      <c r="Q48" s="348">
        <v>9.6394000000000002</v>
      </c>
      <c r="R48" s="348" t="s">
        <v>430</v>
      </c>
      <c r="S48" s="348">
        <v>-1.7142999999999999</v>
      </c>
      <c r="T48" s="348">
        <v>12.9497</v>
      </c>
      <c r="U48" s="348">
        <v>-4.7567000000000004</v>
      </c>
      <c r="V48" s="348">
        <v>3.8130999999999999</v>
      </c>
      <c r="W48" s="348">
        <v>-2.6806000000000001</v>
      </c>
      <c r="X48" s="348">
        <v>17.1557</v>
      </c>
      <c r="Y48" s="374"/>
      <c r="Z48" s="346">
        <v>29</v>
      </c>
      <c r="AA48" s="346">
        <v>182</v>
      </c>
      <c r="AB48" s="346">
        <v>96</v>
      </c>
      <c r="AC48" s="346">
        <v>114</v>
      </c>
      <c r="AD48" s="346">
        <v>146</v>
      </c>
      <c r="AE48" s="346">
        <v>97</v>
      </c>
      <c r="AF48" s="346">
        <v>39</v>
      </c>
      <c r="AG48" s="346">
        <v>86</v>
      </c>
      <c r="AH48" s="346">
        <v>32</v>
      </c>
      <c r="AI48" s="346" t="s">
        <v>430</v>
      </c>
      <c r="AJ48" s="346">
        <v>215</v>
      </c>
      <c r="AK48" s="346">
        <v>113</v>
      </c>
      <c r="AL48" s="346">
        <v>153</v>
      </c>
      <c r="AM48" s="346">
        <v>101</v>
      </c>
      <c r="AN48" s="346">
        <v>227</v>
      </c>
      <c r="AO48" s="373"/>
      <c r="AP48" s="348" t="s">
        <v>430</v>
      </c>
      <c r="AQ48" s="348" t="s">
        <v>430</v>
      </c>
      <c r="AR48" s="348">
        <v>8.77</v>
      </c>
      <c r="AS48" s="348">
        <v>6.05</v>
      </c>
      <c r="AT48" s="348">
        <v>-2.2999999999999998</v>
      </c>
      <c r="AU48" s="351"/>
      <c r="AV48" s="346" t="s">
        <v>430</v>
      </c>
      <c r="AW48" s="346" t="s">
        <v>430</v>
      </c>
      <c r="AX48" s="346">
        <v>33</v>
      </c>
      <c r="AY48" s="346">
        <v>56</v>
      </c>
      <c r="AZ48" s="346">
        <v>129</v>
      </c>
      <c r="BA48" s="374"/>
      <c r="BB48" s="348">
        <v>12.891089120753801</v>
      </c>
      <c r="BC48" s="348">
        <v>0.99912323032071404</v>
      </c>
      <c r="BD48" s="348">
        <v>2.5361370793033401E-2</v>
      </c>
      <c r="BE48" s="375">
        <v>-1.6368771377644802E-2</v>
      </c>
      <c r="BF48" s="374"/>
      <c r="BG48" s="372">
        <v>5.5199999999999999E-2</v>
      </c>
      <c r="BH48" s="373"/>
      <c r="BI48" s="843">
        <v>74.222499999999997</v>
      </c>
      <c r="BJ48" s="843">
        <v>25.448</v>
      </c>
      <c r="BK48" s="348" t="s">
        <v>430</v>
      </c>
      <c r="BL48" s="843">
        <v>0.32950000000000002</v>
      </c>
      <c r="BM48" s="373"/>
      <c r="BN48" s="372" t="s">
        <v>4772</v>
      </c>
      <c r="BO48" s="372" t="s">
        <v>4773</v>
      </c>
      <c r="BP48" s="372" t="s">
        <v>430</v>
      </c>
      <c r="BQ48" s="372" t="s">
        <v>430</v>
      </c>
      <c r="BR48" s="372" t="s">
        <v>430</v>
      </c>
      <c r="BS48" s="373"/>
      <c r="BT48" s="354" t="s">
        <v>555</v>
      </c>
    </row>
    <row r="49" spans="1:72" s="428" customFormat="1" x14ac:dyDescent="0.25">
      <c r="A49" s="345" t="s">
        <v>5934</v>
      </c>
      <c r="B49" s="373"/>
      <c r="C49" s="719">
        <v>44825</v>
      </c>
      <c r="D49" s="373"/>
      <c r="E49" s="346">
        <v>2062.5700000000002</v>
      </c>
      <c r="F49" s="373"/>
      <c r="G49" s="347">
        <v>231.73650000000001</v>
      </c>
      <c r="H49" s="374"/>
      <c r="I49" s="348">
        <v>0.114</v>
      </c>
      <c r="J49" s="348">
        <v>1.2774000000000001</v>
      </c>
      <c r="K49" s="348">
        <v>1.2356</v>
      </c>
      <c r="L49" s="348">
        <v>0.60060000000000002</v>
      </c>
      <c r="M49" s="348">
        <v>-12.845599999999999</v>
      </c>
      <c r="N49" s="350">
        <v>86.112700000000004</v>
      </c>
      <c r="O49" s="348">
        <v>66.852500000000006</v>
      </c>
      <c r="P49" s="348">
        <v>46.683199999999999</v>
      </c>
      <c r="Q49" s="348" t="s">
        <v>430</v>
      </c>
      <c r="R49" s="348" t="s">
        <v>430</v>
      </c>
      <c r="S49" s="348">
        <v>4.3478000000000003</v>
      </c>
      <c r="T49" s="348">
        <v>0.19400000000000001</v>
      </c>
      <c r="U49" s="348">
        <v>2.2383999999999999</v>
      </c>
      <c r="V49" s="348">
        <v>63.667299999999997</v>
      </c>
      <c r="W49" s="348">
        <v>-0.6492</v>
      </c>
      <c r="X49" s="348">
        <v>41.875500000000002</v>
      </c>
      <c r="Y49" s="374"/>
      <c r="Z49" s="346">
        <v>68</v>
      </c>
      <c r="AA49" s="346">
        <v>14</v>
      </c>
      <c r="AB49" s="346">
        <v>14</v>
      </c>
      <c r="AC49" s="346">
        <v>219</v>
      </c>
      <c r="AD49" s="346">
        <v>245</v>
      </c>
      <c r="AE49" s="346">
        <v>8</v>
      </c>
      <c r="AF49" s="346">
        <v>5</v>
      </c>
      <c r="AG49" s="346">
        <v>7</v>
      </c>
      <c r="AH49" s="346" t="s">
        <v>430</v>
      </c>
      <c r="AI49" s="346" t="s">
        <v>430</v>
      </c>
      <c r="AJ49" s="346">
        <v>40</v>
      </c>
      <c r="AK49" s="346">
        <v>244</v>
      </c>
      <c r="AL49" s="346">
        <v>79</v>
      </c>
      <c r="AM49" s="346">
        <v>8</v>
      </c>
      <c r="AN49" s="346">
        <v>45</v>
      </c>
      <c r="AO49" s="373"/>
      <c r="AP49" s="348" t="s">
        <v>430</v>
      </c>
      <c r="AQ49" s="348" t="s">
        <v>430</v>
      </c>
      <c r="AR49" s="348" t="s">
        <v>430</v>
      </c>
      <c r="AS49" s="348">
        <v>58.55</v>
      </c>
      <c r="AT49" s="348">
        <v>17.03</v>
      </c>
      <c r="AU49" s="351"/>
      <c r="AV49" s="346" t="s">
        <v>430</v>
      </c>
      <c r="AW49" s="346" t="s">
        <v>430</v>
      </c>
      <c r="AX49" s="346" t="s">
        <v>430</v>
      </c>
      <c r="AY49" s="346">
        <v>6</v>
      </c>
      <c r="AZ49" s="346">
        <v>32</v>
      </c>
      <c r="BA49" s="374"/>
      <c r="BB49" s="348">
        <v>31.909812341859801</v>
      </c>
      <c r="BC49" s="348">
        <v>0</v>
      </c>
      <c r="BD49" s="348">
        <v>9.8499062358345907E-2</v>
      </c>
      <c r="BE49" s="375" t="s">
        <v>430</v>
      </c>
      <c r="BF49" s="374"/>
      <c r="BG49" s="372" t="s">
        <v>430</v>
      </c>
      <c r="BH49" s="373"/>
      <c r="BI49" s="348" t="s">
        <v>430</v>
      </c>
      <c r="BJ49" s="348" t="s">
        <v>430</v>
      </c>
      <c r="BK49" s="348" t="s">
        <v>430</v>
      </c>
      <c r="BL49" s="348" t="s">
        <v>430</v>
      </c>
      <c r="BM49" s="373"/>
      <c r="BN49" s="372" t="s">
        <v>5935</v>
      </c>
      <c r="BO49" s="372" t="s">
        <v>5936</v>
      </c>
      <c r="BP49" s="372" t="s">
        <v>430</v>
      </c>
      <c r="BQ49" s="372" t="s">
        <v>430</v>
      </c>
      <c r="BR49" s="372" t="s">
        <v>430</v>
      </c>
      <c r="BS49" s="373"/>
      <c r="BT49" s="354" t="s">
        <v>555</v>
      </c>
    </row>
    <row r="50" spans="1:72" s="428" customFormat="1" x14ac:dyDescent="0.25">
      <c r="A50" s="345" t="s">
        <v>5937</v>
      </c>
      <c r="B50" s="373"/>
      <c r="C50" s="719">
        <v>44629</v>
      </c>
      <c r="D50" s="373"/>
      <c r="E50" s="346">
        <v>1883.18</v>
      </c>
      <c r="F50" s="373"/>
      <c r="G50" s="347">
        <v>23.4359</v>
      </c>
      <c r="H50" s="374"/>
      <c r="I50" s="348">
        <v>-0.37709999999999999</v>
      </c>
      <c r="J50" s="348">
        <v>-1.3545</v>
      </c>
      <c r="K50" s="348">
        <v>-2.3576999999999999</v>
      </c>
      <c r="L50" s="348">
        <v>4.7484999999999999</v>
      </c>
      <c r="M50" s="348">
        <v>9.0178999999999991</v>
      </c>
      <c r="N50" s="350">
        <v>7.1604999999999999</v>
      </c>
      <c r="O50" s="348">
        <v>2.9268000000000001</v>
      </c>
      <c r="P50" s="348">
        <v>14.829599999999999</v>
      </c>
      <c r="Q50" s="348" t="s">
        <v>430</v>
      </c>
      <c r="R50" s="348" t="s">
        <v>430</v>
      </c>
      <c r="S50" s="348">
        <v>0.78400000000000003</v>
      </c>
      <c r="T50" s="348">
        <v>18.2896</v>
      </c>
      <c r="U50" s="348">
        <v>3.3296999999999999</v>
      </c>
      <c r="V50" s="348">
        <v>9.5166000000000004</v>
      </c>
      <c r="W50" s="348">
        <v>-2.6793</v>
      </c>
      <c r="X50" s="348">
        <v>19.641999999999999</v>
      </c>
      <c r="Y50" s="374"/>
      <c r="Z50" s="346">
        <v>183</v>
      </c>
      <c r="AA50" s="346">
        <v>147</v>
      </c>
      <c r="AB50" s="346">
        <v>114</v>
      </c>
      <c r="AC50" s="346">
        <v>59</v>
      </c>
      <c r="AD50" s="346">
        <v>51</v>
      </c>
      <c r="AE50" s="346">
        <v>70</v>
      </c>
      <c r="AF50" s="346">
        <v>60</v>
      </c>
      <c r="AG50" s="346">
        <v>45</v>
      </c>
      <c r="AH50" s="346" t="s">
        <v>430</v>
      </c>
      <c r="AI50" s="346" t="s">
        <v>430</v>
      </c>
      <c r="AJ50" s="346">
        <v>115</v>
      </c>
      <c r="AK50" s="346">
        <v>58</v>
      </c>
      <c r="AL50" s="346">
        <v>64</v>
      </c>
      <c r="AM50" s="346">
        <v>58</v>
      </c>
      <c r="AN50" s="346">
        <v>218</v>
      </c>
      <c r="AO50" s="373"/>
      <c r="AP50" s="348" t="s">
        <v>430</v>
      </c>
      <c r="AQ50" s="348" t="s">
        <v>430</v>
      </c>
      <c r="AR50" s="348" t="s">
        <v>430</v>
      </c>
      <c r="AS50" s="348">
        <v>9.6199999999999992</v>
      </c>
      <c r="AT50" s="348">
        <v>8.1300000000000008</v>
      </c>
      <c r="AU50" s="351"/>
      <c r="AV50" s="346" t="s">
        <v>430</v>
      </c>
      <c r="AW50" s="346" t="s">
        <v>430</v>
      </c>
      <c r="AX50" s="346" t="s">
        <v>430</v>
      </c>
      <c r="AY50" s="346">
        <v>32</v>
      </c>
      <c r="AZ50" s="346">
        <v>67</v>
      </c>
      <c r="BA50" s="374"/>
      <c r="BB50" s="348">
        <v>16.169831464919401</v>
      </c>
      <c r="BC50" s="348">
        <v>0.99972482509637595</v>
      </c>
      <c r="BD50" s="348">
        <v>6.2511825056843995E-2</v>
      </c>
      <c r="BE50" s="375">
        <v>-6.2214523857568897E-3</v>
      </c>
      <c r="BF50" s="374"/>
      <c r="BG50" s="372">
        <v>6.0999999999999999E-2</v>
      </c>
      <c r="BH50" s="373"/>
      <c r="BI50" s="843">
        <v>11.0787</v>
      </c>
      <c r="BJ50" s="843">
        <v>84.553700000000006</v>
      </c>
      <c r="BK50" s="843">
        <v>4.2447900000000001</v>
      </c>
      <c r="BL50" s="843">
        <v>0.12281</v>
      </c>
      <c r="BM50" s="373"/>
      <c r="BN50" s="372" t="s">
        <v>4654</v>
      </c>
      <c r="BO50" s="372" t="s">
        <v>4553</v>
      </c>
      <c r="BP50" s="372" t="s">
        <v>4655</v>
      </c>
      <c r="BQ50" s="372" t="s">
        <v>4656</v>
      </c>
      <c r="BR50" s="372" t="s">
        <v>5125</v>
      </c>
      <c r="BS50" s="373"/>
      <c r="BT50" s="354" t="s">
        <v>555</v>
      </c>
    </row>
    <row r="51" spans="1:72" s="428" customFormat="1" ht="11" x14ac:dyDescent="0.3">
      <c r="A51" s="845" t="s">
        <v>5938</v>
      </c>
      <c r="B51" s="846"/>
      <c r="C51" s="847">
        <v>45707</v>
      </c>
      <c r="D51" s="846"/>
      <c r="E51" s="848">
        <v>1846.14</v>
      </c>
      <c r="F51" s="846"/>
      <c r="G51" s="849">
        <v>29.321000000000002</v>
      </c>
      <c r="H51" s="851"/>
      <c r="I51" s="850">
        <v>-4.0899999999999999E-2</v>
      </c>
      <c r="J51" s="850">
        <v>-1.3724000000000001</v>
      </c>
      <c r="K51" s="850">
        <v>-3.8875999999999999</v>
      </c>
      <c r="L51" s="850">
        <v>2.8050000000000002</v>
      </c>
      <c r="M51" s="850">
        <v>0.42809999999999998</v>
      </c>
      <c r="N51" s="852">
        <v>-1.3425</v>
      </c>
      <c r="O51" s="850" t="s">
        <v>430</v>
      </c>
      <c r="P51" s="850" t="s">
        <v>430</v>
      </c>
      <c r="Q51" s="850" t="s">
        <v>430</v>
      </c>
      <c r="R51" s="850" t="s">
        <v>430</v>
      </c>
      <c r="S51" s="850">
        <v>-0.41770000000000002</v>
      </c>
      <c r="T51" s="850">
        <v>9.4352999999999998</v>
      </c>
      <c r="U51" s="850">
        <v>-5.4436</v>
      </c>
      <c r="V51" s="850">
        <v>0.22220000000000001</v>
      </c>
      <c r="W51" s="850">
        <v>-2.3805000000000001</v>
      </c>
      <c r="X51" s="850">
        <v>5.8052999999999999</v>
      </c>
      <c r="Y51" s="851"/>
      <c r="Z51" s="848">
        <v>122</v>
      </c>
      <c r="AA51" s="848">
        <v>156</v>
      </c>
      <c r="AB51" s="848">
        <v>181</v>
      </c>
      <c r="AC51" s="848">
        <v>122</v>
      </c>
      <c r="AD51" s="848">
        <v>133</v>
      </c>
      <c r="AE51" s="848">
        <v>141</v>
      </c>
      <c r="AF51" s="848" t="s">
        <v>430</v>
      </c>
      <c r="AG51" s="848" t="s">
        <v>430</v>
      </c>
      <c r="AH51" s="848" t="s">
        <v>430</v>
      </c>
      <c r="AI51" s="848" t="s">
        <v>430</v>
      </c>
      <c r="AJ51" s="848">
        <v>150</v>
      </c>
      <c r="AK51" s="848">
        <v>145</v>
      </c>
      <c r="AL51" s="848">
        <v>162</v>
      </c>
      <c r="AM51" s="848">
        <v>142</v>
      </c>
      <c r="AN51" s="848">
        <v>131</v>
      </c>
      <c r="AO51" s="846"/>
      <c r="AP51" s="850" t="s">
        <v>430</v>
      </c>
      <c r="AQ51" s="850" t="s">
        <v>430</v>
      </c>
      <c r="AR51" s="850" t="s">
        <v>430</v>
      </c>
      <c r="AS51" s="850" t="s">
        <v>430</v>
      </c>
      <c r="AT51" s="850">
        <v>-3.8</v>
      </c>
      <c r="AU51" s="853"/>
      <c r="AV51" s="848" t="s">
        <v>430</v>
      </c>
      <c r="AW51" s="848" t="s">
        <v>430</v>
      </c>
      <c r="AX51" s="848" t="s">
        <v>430</v>
      </c>
      <c r="AY51" s="848" t="s">
        <v>430</v>
      </c>
      <c r="AZ51" s="848">
        <v>147</v>
      </c>
      <c r="BA51" s="851"/>
      <c r="BB51" s="850">
        <v>12.2226137035747</v>
      </c>
      <c r="BC51" s="850">
        <v>0</v>
      </c>
      <c r="BD51" s="850">
        <v>2.0353030586371602E-2</v>
      </c>
      <c r="BE51" s="856" t="s">
        <v>430</v>
      </c>
      <c r="BF51" s="851"/>
      <c r="BG51" s="859" t="s">
        <v>430</v>
      </c>
      <c r="BH51" s="846"/>
      <c r="BI51" s="850">
        <v>80.438900000000004</v>
      </c>
      <c r="BJ51" s="850">
        <v>19.243200000000002</v>
      </c>
      <c r="BK51" s="850" t="s">
        <v>430</v>
      </c>
      <c r="BL51" s="850">
        <v>0.31790000000000002</v>
      </c>
      <c r="BM51" s="846"/>
      <c r="BN51" s="859" t="s">
        <v>5939</v>
      </c>
      <c r="BO51" s="859" t="s">
        <v>5940</v>
      </c>
      <c r="BP51" s="859" t="s">
        <v>1067</v>
      </c>
      <c r="BQ51" s="859" t="s">
        <v>5941</v>
      </c>
      <c r="BR51" s="859" t="s">
        <v>5942</v>
      </c>
      <c r="BS51" s="846"/>
      <c r="BT51" s="860" t="s">
        <v>555</v>
      </c>
    </row>
    <row r="52" spans="1:72" s="428" customFormat="1" x14ac:dyDescent="0.25">
      <c r="A52" s="345" t="s">
        <v>5943</v>
      </c>
      <c r="B52" s="373"/>
      <c r="C52" s="719">
        <v>45251</v>
      </c>
      <c r="D52" s="373"/>
      <c r="E52" s="346">
        <v>1864.61</v>
      </c>
      <c r="F52" s="373"/>
      <c r="G52" s="347">
        <v>232.76740000000001</v>
      </c>
      <c r="H52" s="374"/>
      <c r="I52" s="348">
        <v>0.11360000000000001</v>
      </c>
      <c r="J52" s="348">
        <v>1.2742</v>
      </c>
      <c r="K52" s="348">
        <v>1.2282</v>
      </c>
      <c r="L52" s="348">
        <v>0.57450000000000001</v>
      </c>
      <c r="M52" s="348">
        <v>-12.872</v>
      </c>
      <c r="N52" s="350">
        <v>85.925799999999995</v>
      </c>
      <c r="O52" s="348">
        <v>66.5458</v>
      </c>
      <c r="P52" s="348" t="s">
        <v>430</v>
      </c>
      <c r="Q52" s="348" t="s">
        <v>430</v>
      </c>
      <c r="R52" s="348" t="s">
        <v>430</v>
      </c>
      <c r="S52" s="348">
        <v>4.3273000000000001</v>
      </c>
      <c r="T52" s="348">
        <v>0.15429999999999999</v>
      </c>
      <c r="U52" s="348">
        <v>2.1619000000000002</v>
      </c>
      <c r="V52" s="348">
        <v>63.526200000000003</v>
      </c>
      <c r="W52" s="348">
        <v>-0.65110000000000001</v>
      </c>
      <c r="X52" s="348">
        <v>49.570999999999998</v>
      </c>
      <c r="Y52" s="374"/>
      <c r="Z52" s="346">
        <v>70</v>
      </c>
      <c r="AA52" s="346">
        <v>15</v>
      </c>
      <c r="AB52" s="346">
        <v>16</v>
      </c>
      <c r="AC52" s="346">
        <v>225</v>
      </c>
      <c r="AD52" s="346">
        <v>251</v>
      </c>
      <c r="AE52" s="346">
        <v>12</v>
      </c>
      <c r="AF52" s="346">
        <v>9</v>
      </c>
      <c r="AG52" s="346" t="s">
        <v>430</v>
      </c>
      <c r="AH52" s="346" t="s">
        <v>430</v>
      </c>
      <c r="AI52" s="346" t="s">
        <v>430</v>
      </c>
      <c r="AJ52" s="346">
        <v>43</v>
      </c>
      <c r="AK52" s="346">
        <v>251</v>
      </c>
      <c r="AL52" s="346">
        <v>85</v>
      </c>
      <c r="AM52" s="346">
        <v>11</v>
      </c>
      <c r="AN52" s="346">
        <v>48</v>
      </c>
      <c r="AO52" s="373"/>
      <c r="AP52" s="348" t="s">
        <v>430</v>
      </c>
      <c r="AQ52" s="348" t="s">
        <v>430</v>
      </c>
      <c r="AR52" s="348" t="s">
        <v>430</v>
      </c>
      <c r="AS52" s="348" t="s">
        <v>430</v>
      </c>
      <c r="AT52" s="348">
        <v>16.920000000000002</v>
      </c>
      <c r="AU52" s="351"/>
      <c r="AV52" s="346" t="s">
        <v>430</v>
      </c>
      <c r="AW52" s="346" t="s">
        <v>430</v>
      </c>
      <c r="AX52" s="346" t="s">
        <v>430</v>
      </c>
      <c r="AY52" s="346" t="s">
        <v>430</v>
      </c>
      <c r="AZ52" s="346">
        <v>34</v>
      </c>
      <c r="BA52" s="374"/>
      <c r="BB52" s="348">
        <v>33.716320249503397</v>
      </c>
      <c r="BC52" s="348">
        <v>0</v>
      </c>
      <c r="BD52" s="348">
        <v>0.10222590648079399</v>
      </c>
      <c r="BE52" s="375" t="s">
        <v>430</v>
      </c>
      <c r="BF52" s="374"/>
      <c r="BG52" s="372" t="s">
        <v>430</v>
      </c>
      <c r="BH52" s="373"/>
      <c r="BI52" s="348" t="s">
        <v>430</v>
      </c>
      <c r="BJ52" s="348" t="s">
        <v>430</v>
      </c>
      <c r="BK52" s="348" t="s">
        <v>430</v>
      </c>
      <c r="BL52" s="348" t="s">
        <v>430</v>
      </c>
      <c r="BM52" s="373"/>
      <c r="BN52" s="372" t="s">
        <v>5944</v>
      </c>
      <c r="BO52" s="372" t="s">
        <v>5945</v>
      </c>
      <c r="BP52" s="372" t="s">
        <v>430</v>
      </c>
      <c r="BQ52" s="372" t="s">
        <v>430</v>
      </c>
      <c r="BR52" s="372" t="s">
        <v>430</v>
      </c>
      <c r="BS52" s="373"/>
      <c r="BT52" s="354" t="s">
        <v>555</v>
      </c>
    </row>
    <row r="53" spans="1:72" s="428" customFormat="1" x14ac:dyDescent="0.25">
      <c r="A53" s="345" t="s">
        <v>5946</v>
      </c>
      <c r="B53" s="373"/>
      <c r="C53" s="719">
        <v>44379</v>
      </c>
      <c r="D53" s="373"/>
      <c r="E53" s="346">
        <v>1751.64</v>
      </c>
      <c r="F53" s="373"/>
      <c r="G53" s="347">
        <v>27.309000000000001</v>
      </c>
      <c r="H53" s="374"/>
      <c r="I53" s="348">
        <v>-0.50970000000000004</v>
      </c>
      <c r="J53" s="348">
        <v>-0.3896</v>
      </c>
      <c r="K53" s="348">
        <v>0.29049999999999998</v>
      </c>
      <c r="L53" s="348">
        <v>10.099600000000001</v>
      </c>
      <c r="M53" s="348">
        <v>14.458</v>
      </c>
      <c r="N53" s="350">
        <v>20.474900000000002</v>
      </c>
      <c r="O53" s="348">
        <v>7.3028000000000004</v>
      </c>
      <c r="P53" s="348">
        <v>20.737200000000001</v>
      </c>
      <c r="Q53" s="348">
        <v>13.6678</v>
      </c>
      <c r="R53" s="348" t="s">
        <v>430</v>
      </c>
      <c r="S53" s="348">
        <v>5.0503999999999998</v>
      </c>
      <c r="T53" s="348">
        <v>19.728000000000002</v>
      </c>
      <c r="U53" s="348">
        <v>17.3385</v>
      </c>
      <c r="V53" s="348">
        <v>24.241399999999999</v>
      </c>
      <c r="W53" s="348">
        <v>-2.3237999999999999</v>
      </c>
      <c r="X53" s="348">
        <v>12.8996</v>
      </c>
      <c r="Y53" s="374"/>
      <c r="Z53" s="346">
        <v>205</v>
      </c>
      <c r="AA53" s="346">
        <v>76</v>
      </c>
      <c r="AB53" s="346">
        <v>49</v>
      </c>
      <c r="AC53" s="346">
        <v>16</v>
      </c>
      <c r="AD53" s="346">
        <v>27</v>
      </c>
      <c r="AE53" s="346">
        <v>26</v>
      </c>
      <c r="AF53" s="346">
        <v>28</v>
      </c>
      <c r="AG53" s="346">
        <v>20</v>
      </c>
      <c r="AH53" s="346">
        <v>13</v>
      </c>
      <c r="AI53" s="346" t="s">
        <v>430</v>
      </c>
      <c r="AJ53" s="346">
        <v>28</v>
      </c>
      <c r="AK53" s="346">
        <v>51</v>
      </c>
      <c r="AL53" s="346">
        <v>10</v>
      </c>
      <c r="AM53" s="346">
        <v>24</v>
      </c>
      <c r="AN53" s="346">
        <v>117</v>
      </c>
      <c r="AO53" s="373"/>
      <c r="AP53" s="348" t="s">
        <v>430</v>
      </c>
      <c r="AQ53" s="348" t="s">
        <v>430</v>
      </c>
      <c r="AR53" s="348">
        <v>19.03</v>
      </c>
      <c r="AS53" s="348">
        <v>17.04</v>
      </c>
      <c r="AT53" s="348">
        <v>29.21</v>
      </c>
      <c r="AU53" s="351"/>
      <c r="AV53" s="346" t="s">
        <v>430</v>
      </c>
      <c r="AW53" s="346" t="s">
        <v>430</v>
      </c>
      <c r="AX53" s="346">
        <v>7</v>
      </c>
      <c r="AY53" s="346">
        <v>16</v>
      </c>
      <c r="AZ53" s="346">
        <v>6</v>
      </c>
      <c r="BA53" s="374"/>
      <c r="BB53" s="348">
        <v>13.250793502897301</v>
      </c>
      <c r="BC53" s="348">
        <v>0.99920648669921897</v>
      </c>
      <c r="BD53" s="348">
        <v>8.4976115321120205E-2</v>
      </c>
      <c r="BE53" s="375">
        <v>-2.0587206401383201E-2</v>
      </c>
      <c r="BF53" s="374"/>
      <c r="BG53" s="372">
        <v>5.16E-2</v>
      </c>
      <c r="BH53" s="373"/>
      <c r="BI53" s="843">
        <v>47.6021</v>
      </c>
      <c r="BJ53" s="843">
        <v>45.482599999999998</v>
      </c>
      <c r="BK53" s="843">
        <v>6.7121599999999999</v>
      </c>
      <c r="BL53" s="843">
        <v>0.20313999999999999</v>
      </c>
      <c r="BM53" s="373"/>
      <c r="BN53" s="372" t="s">
        <v>5947</v>
      </c>
      <c r="BO53" s="372" t="s">
        <v>5276</v>
      </c>
      <c r="BP53" s="372" t="s">
        <v>3074</v>
      </c>
      <c r="BQ53" s="372" t="s">
        <v>430</v>
      </c>
      <c r="BR53" s="372" t="s">
        <v>430</v>
      </c>
      <c r="BS53" s="373"/>
      <c r="BT53" s="354" t="s">
        <v>555</v>
      </c>
    </row>
    <row r="54" spans="1:72" s="428" customFormat="1" x14ac:dyDescent="0.25">
      <c r="A54" s="345" t="s">
        <v>5948</v>
      </c>
      <c r="B54" s="373"/>
      <c r="C54" s="719">
        <v>44055</v>
      </c>
      <c r="D54" s="373"/>
      <c r="E54" s="346">
        <v>1539</v>
      </c>
      <c r="F54" s="373"/>
      <c r="G54" s="347">
        <v>27.400700000000001</v>
      </c>
      <c r="H54" s="374"/>
      <c r="I54" s="348">
        <v>-0.1658</v>
      </c>
      <c r="J54" s="348">
        <v>-1.008</v>
      </c>
      <c r="K54" s="348">
        <v>-4.4336000000000002</v>
      </c>
      <c r="L54" s="348">
        <v>4.4278000000000004</v>
      </c>
      <c r="M54" s="348">
        <v>1.4439</v>
      </c>
      <c r="N54" s="350">
        <v>-0.55279999999999996</v>
      </c>
      <c r="O54" s="348">
        <v>-5.8796999999999997</v>
      </c>
      <c r="P54" s="348">
        <v>10.589600000000001</v>
      </c>
      <c r="Q54" s="348">
        <v>8.7850999999999999</v>
      </c>
      <c r="R54" s="348" t="s">
        <v>430</v>
      </c>
      <c r="S54" s="348">
        <v>1.0101</v>
      </c>
      <c r="T54" s="348">
        <v>10.8828</v>
      </c>
      <c r="U54" s="348">
        <v>-1.8757999999999999</v>
      </c>
      <c r="V54" s="348">
        <v>2.2814999999999999</v>
      </c>
      <c r="W54" s="348">
        <v>-2.6410999999999998</v>
      </c>
      <c r="X54" s="348">
        <v>14.9095</v>
      </c>
      <c r="Y54" s="374"/>
      <c r="Z54" s="346">
        <v>147</v>
      </c>
      <c r="AA54" s="346">
        <v>108</v>
      </c>
      <c r="AB54" s="346">
        <v>191</v>
      </c>
      <c r="AC54" s="346">
        <v>75</v>
      </c>
      <c r="AD54" s="346">
        <v>120</v>
      </c>
      <c r="AE54" s="346">
        <v>138</v>
      </c>
      <c r="AF54" s="346">
        <v>149</v>
      </c>
      <c r="AG54" s="346">
        <v>62</v>
      </c>
      <c r="AH54" s="346">
        <v>36</v>
      </c>
      <c r="AI54" s="346" t="s">
        <v>430</v>
      </c>
      <c r="AJ54" s="346">
        <v>110</v>
      </c>
      <c r="AK54" s="346">
        <v>129</v>
      </c>
      <c r="AL54" s="346">
        <v>124</v>
      </c>
      <c r="AM54" s="346">
        <v>127</v>
      </c>
      <c r="AN54" s="346">
        <v>193</v>
      </c>
      <c r="AO54" s="373"/>
      <c r="AP54" s="348" t="s">
        <v>430</v>
      </c>
      <c r="AQ54" s="348" t="s">
        <v>430</v>
      </c>
      <c r="AR54" s="348">
        <v>8.75</v>
      </c>
      <c r="AS54" s="348">
        <v>1.52</v>
      </c>
      <c r="AT54" s="348">
        <v>-7.0000000000000007E-2</v>
      </c>
      <c r="AU54" s="351"/>
      <c r="AV54" s="346" t="s">
        <v>430</v>
      </c>
      <c r="AW54" s="346" t="s">
        <v>430</v>
      </c>
      <c r="AX54" s="346">
        <v>36</v>
      </c>
      <c r="AY54" s="346">
        <v>94</v>
      </c>
      <c r="AZ54" s="346">
        <v>101</v>
      </c>
      <c r="BA54" s="374"/>
      <c r="BB54" s="348">
        <v>13.4347667148315</v>
      </c>
      <c r="BC54" s="348">
        <v>0.99940614648455595</v>
      </c>
      <c r="BD54" s="348">
        <v>3.8152284467847603E-2</v>
      </c>
      <c r="BE54" s="375">
        <v>-5.0734122604562601E-2</v>
      </c>
      <c r="BF54" s="374"/>
      <c r="BG54" s="372">
        <v>0.13469999999999999</v>
      </c>
      <c r="BH54" s="373"/>
      <c r="BI54" s="843">
        <v>83.756100000000004</v>
      </c>
      <c r="BJ54" s="843">
        <v>15.8934</v>
      </c>
      <c r="BK54" s="348" t="s">
        <v>430</v>
      </c>
      <c r="BL54" s="843">
        <v>0.35049999999999998</v>
      </c>
      <c r="BM54" s="373"/>
      <c r="BN54" s="372" t="s">
        <v>5130</v>
      </c>
      <c r="BO54" s="372" t="s">
        <v>5131</v>
      </c>
      <c r="BP54" s="372" t="s">
        <v>5132</v>
      </c>
      <c r="BQ54" s="372" t="s">
        <v>5133</v>
      </c>
      <c r="BR54" s="372" t="s">
        <v>5134</v>
      </c>
      <c r="BS54" s="373"/>
      <c r="BT54" s="354" t="s">
        <v>555</v>
      </c>
    </row>
    <row r="55" spans="1:72" s="428" customFormat="1" x14ac:dyDescent="0.25">
      <c r="A55" s="345" t="s">
        <v>5949</v>
      </c>
      <c r="B55" s="373"/>
      <c r="C55" s="719">
        <v>45035</v>
      </c>
      <c r="D55" s="373"/>
      <c r="E55" s="346">
        <v>1532.54</v>
      </c>
      <c r="F55" s="373"/>
      <c r="G55" s="347">
        <v>225.05760000000001</v>
      </c>
      <c r="H55" s="374"/>
      <c r="I55" s="348">
        <v>0.1139</v>
      </c>
      <c r="J55" s="348">
        <v>1.2776000000000001</v>
      </c>
      <c r="K55" s="348">
        <v>1.2242999999999999</v>
      </c>
      <c r="L55" s="348">
        <v>0.52200000000000002</v>
      </c>
      <c r="M55" s="348">
        <v>-13.8551</v>
      </c>
      <c r="N55" s="350">
        <v>85.995599999999996</v>
      </c>
      <c r="O55" s="348">
        <v>66.109700000000004</v>
      </c>
      <c r="P55" s="348">
        <v>46.222499999999997</v>
      </c>
      <c r="Q55" s="348" t="s">
        <v>430</v>
      </c>
      <c r="R55" s="348" t="s">
        <v>430</v>
      </c>
      <c r="S55" s="348">
        <v>4.3197000000000001</v>
      </c>
      <c r="T55" s="348">
        <v>2.4548000000000001</v>
      </c>
      <c r="U55" s="348">
        <v>3.0373000000000001</v>
      </c>
      <c r="V55" s="348">
        <v>64.865600000000001</v>
      </c>
      <c r="W55" s="348">
        <v>-0.65800000000000003</v>
      </c>
      <c r="X55" s="348">
        <v>38.335500000000003</v>
      </c>
      <c r="Y55" s="374"/>
      <c r="Z55" s="346">
        <v>69</v>
      </c>
      <c r="AA55" s="346">
        <v>13</v>
      </c>
      <c r="AB55" s="346">
        <v>17</v>
      </c>
      <c r="AC55" s="346">
        <v>230</v>
      </c>
      <c r="AD55" s="346">
        <v>261</v>
      </c>
      <c r="AE55" s="346">
        <v>10</v>
      </c>
      <c r="AF55" s="346">
        <v>11</v>
      </c>
      <c r="AG55" s="346">
        <v>9</v>
      </c>
      <c r="AH55" s="346" t="s">
        <v>430</v>
      </c>
      <c r="AI55" s="346" t="s">
        <v>430</v>
      </c>
      <c r="AJ55" s="346">
        <v>44</v>
      </c>
      <c r="AK55" s="346">
        <v>227</v>
      </c>
      <c r="AL55" s="346">
        <v>72</v>
      </c>
      <c r="AM55" s="346">
        <v>2</v>
      </c>
      <c r="AN55" s="346">
        <v>56</v>
      </c>
      <c r="AO55" s="373"/>
      <c r="AP55" s="348" t="s">
        <v>430</v>
      </c>
      <c r="AQ55" s="348" t="s">
        <v>430</v>
      </c>
      <c r="AR55" s="348" t="s">
        <v>430</v>
      </c>
      <c r="AS55" s="348">
        <v>57.87</v>
      </c>
      <c r="AT55" s="348">
        <v>16.63</v>
      </c>
      <c r="AU55" s="351"/>
      <c r="AV55" s="346" t="s">
        <v>430</v>
      </c>
      <c r="AW55" s="346" t="s">
        <v>430</v>
      </c>
      <c r="AX55" s="346" t="s">
        <v>430</v>
      </c>
      <c r="AY55" s="346">
        <v>9</v>
      </c>
      <c r="AZ55" s="346">
        <v>39</v>
      </c>
      <c r="BA55" s="374"/>
      <c r="BB55" s="348">
        <v>32.215282798919397</v>
      </c>
      <c r="BC55" s="348">
        <v>0</v>
      </c>
      <c r="BD55" s="348">
        <v>9.6973065915199302E-2</v>
      </c>
      <c r="BE55" s="375" t="s">
        <v>430</v>
      </c>
      <c r="BF55" s="374"/>
      <c r="BG55" s="372" t="s">
        <v>430</v>
      </c>
      <c r="BH55" s="373"/>
      <c r="BI55" s="348" t="s">
        <v>430</v>
      </c>
      <c r="BJ55" s="348" t="s">
        <v>430</v>
      </c>
      <c r="BK55" s="348" t="s">
        <v>430</v>
      </c>
      <c r="BL55" s="348" t="s">
        <v>430</v>
      </c>
      <c r="BM55" s="373"/>
      <c r="BN55" s="372" t="s">
        <v>5950</v>
      </c>
      <c r="BO55" s="372" t="s">
        <v>5951</v>
      </c>
      <c r="BP55" s="372" t="s">
        <v>430</v>
      </c>
      <c r="BQ55" s="372" t="s">
        <v>430</v>
      </c>
      <c r="BR55" s="372" t="s">
        <v>430</v>
      </c>
      <c r="BS55" s="373"/>
      <c r="BT55" s="354" t="s">
        <v>555</v>
      </c>
    </row>
    <row r="56" spans="1:72" s="428" customFormat="1" x14ac:dyDescent="0.25">
      <c r="A56" s="345" t="s">
        <v>5952</v>
      </c>
      <c r="B56" s="373"/>
      <c r="C56" s="719">
        <v>43854</v>
      </c>
      <c r="D56" s="373"/>
      <c r="E56" s="346">
        <v>1465.9</v>
      </c>
      <c r="F56" s="373"/>
      <c r="G56" s="347">
        <v>749.70029999999997</v>
      </c>
      <c r="H56" s="374"/>
      <c r="I56" s="348">
        <v>-0.44319999999999998</v>
      </c>
      <c r="J56" s="348">
        <v>-0.7137</v>
      </c>
      <c r="K56" s="348">
        <v>-2.9024999999999999</v>
      </c>
      <c r="L56" s="348">
        <v>5.2918000000000003</v>
      </c>
      <c r="M56" s="348">
        <v>8.5839999999999996</v>
      </c>
      <c r="N56" s="350">
        <v>7.9627999999999997</v>
      </c>
      <c r="O56" s="348">
        <v>-0.65229999999999999</v>
      </c>
      <c r="P56" s="348">
        <v>17.0898</v>
      </c>
      <c r="Q56" s="348">
        <v>11.926399999999999</v>
      </c>
      <c r="R56" s="348" t="s">
        <v>430</v>
      </c>
      <c r="S56" s="348">
        <v>1.615</v>
      </c>
      <c r="T56" s="348">
        <v>20.734300000000001</v>
      </c>
      <c r="U56" s="348">
        <v>5.3628999999999998</v>
      </c>
      <c r="V56" s="348">
        <v>7.8270999999999997</v>
      </c>
      <c r="W56" s="348">
        <v>-1.6606000000000001</v>
      </c>
      <c r="X56" s="348">
        <v>15.3035</v>
      </c>
      <c r="Y56" s="374"/>
      <c r="Z56" s="346">
        <v>199</v>
      </c>
      <c r="AA56" s="346">
        <v>88</v>
      </c>
      <c r="AB56" s="346">
        <v>142</v>
      </c>
      <c r="AC56" s="346">
        <v>47</v>
      </c>
      <c r="AD56" s="346">
        <v>63</v>
      </c>
      <c r="AE56" s="346">
        <v>60</v>
      </c>
      <c r="AF56" s="346">
        <v>80</v>
      </c>
      <c r="AG56" s="346">
        <v>32</v>
      </c>
      <c r="AH56" s="346">
        <v>22</v>
      </c>
      <c r="AI56" s="346" t="s">
        <v>430</v>
      </c>
      <c r="AJ56" s="346">
        <v>91</v>
      </c>
      <c r="AK56" s="346">
        <v>36</v>
      </c>
      <c r="AL56" s="346">
        <v>36</v>
      </c>
      <c r="AM56" s="346">
        <v>73</v>
      </c>
      <c r="AN56" s="346">
        <v>87</v>
      </c>
      <c r="AO56" s="373"/>
      <c r="AP56" s="348" t="s">
        <v>430</v>
      </c>
      <c r="AQ56" s="348" t="s">
        <v>430</v>
      </c>
      <c r="AR56" s="348">
        <v>13.67</v>
      </c>
      <c r="AS56" s="348">
        <v>8.8000000000000007</v>
      </c>
      <c r="AT56" s="348">
        <v>9.89</v>
      </c>
      <c r="AU56" s="351"/>
      <c r="AV56" s="346" t="s">
        <v>430</v>
      </c>
      <c r="AW56" s="346" t="s">
        <v>430</v>
      </c>
      <c r="AX56" s="346">
        <v>22</v>
      </c>
      <c r="AY56" s="346">
        <v>40</v>
      </c>
      <c r="AZ56" s="346">
        <v>50</v>
      </c>
      <c r="BA56" s="374"/>
      <c r="BB56" s="348">
        <v>16.935941350111602</v>
      </c>
      <c r="BC56" s="348">
        <v>0.99863092326339598</v>
      </c>
      <c r="BD56" s="348">
        <v>6.2772005395954594E-2</v>
      </c>
      <c r="BE56" s="375">
        <v>-9.0660220339697801E-3</v>
      </c>
      <c r="BF56" s="374"/>
      <c r="BG56" s="372">
        <v>0.31330000000000002</v>
      </c>
      <c r="BH56" s="373"/>
      <c r="BI56" s="843">
        <v>86.582800000000006</v>
      </c>
      <c r="BJ56" s="843">
        <v>13.2361</v>
      </c>
      <c r="BK56" s="348" t="s">
        <v>430</v>
      </c>
      <c r="BL56" s="843">
        <v>0.18110000000000001</v>
      </c>
      <c r="BM56" s="373"/>
      <c r="BN56" s="372" t="s">
        <v>1361</v>
      </c>
      <c r="BO56" s="372" t="s">
        <v>4552</v>
      </c>
      <c r="BP56" s="372" t="s">
        <v>4536</v>
      </c>
      <c r="BQ56" s="372" t="s">
        <v>4554</v>
      </c>
      <c r="BR56" s="372" t="s">
        <v>4537</v>
      </c>
      <c r="BS56" s="373"/>
      <c r="BT56" s="354" t="s">
        <v>555</v>
      </c>
    </row>
    <row r="57" spans="1:72" s="428" customFormat="1" x14ac:dyDescent="0.25">
      <c r="A57" s="345" t="s">
        <v>5953</v>
      </c>
      <c r="B57" s="373"/>
      <c r="C57" s="719">
        <v>44792</v>
      </c>
      <c r="D57" s="373"/>
      <c r="E57" s="346">
        <v>1473.55</v>
      </c>
      <c r="F57" s="373"/>
      <c r="G57" s="347">
        <v>22.482099999999999</v>
      </c>
      <c r="H57" s="374"/>
      <c r="I57" s="348">
        <v>0.1158</v>
      </c>
      <c r="J57" s="348">
        <v>1.3008</v>
      </c>
      <c r="K57" s="348">
        <v>1.2559</v>
      </c>
      <c r="L57" s="348">
        <v>0.59760000000000002</v>
      </c>
      <c r="M57" s="348">
        <v>-12.9817</v>
      </c>
      <c r="N57" s="350">
        <v>86.597899999999996</v>
      </c>
      <c r="O57" s="348">
        <v>66.961699999999993</v>
      </c>
      <c r="P57" s="348">
        <v>47.126800000000003</v>
      </c>
      <c r="Q57" s="348" t="s">
        <v>430</v>
      </c>
      <c r="R57" s="348" t="s">
        <v>430</v>
      </c>
      <c r="S57" s="348">
        <v>4.4246999999999996</v>
      </c>
      <c r="T57" s="348">
        <v>2.6145</v>
      </c>
      <c r="U57" s="348">
        <v>2.2193999999999998</v>
      </c>
      <c r="V57" s="348">
        <v>64.053600000000003</v>
      </c>
      <c r="W57" s="348">
        <v>-0.66190000000000004</v>
      </c>
      <c r="X57" s="348">
        <v>40.7806</v>
      </c>
      <c r="Y57" s="374"/>
      <c r="Z57" s="346">
        <v>62</v>
      </c>
      <c r="AA57" s="346">
        <v>2</v>
      </c>
      <c r="AB57" s="346">
        <v>8</v>
      </c>
      <c r="AC57" s="346">
        <v>221</v>
      </c>
      <c r="AD57" s="346">
        <v>257</v>
      </c>
      <c r="AE57" s="346">
        <v>3</v>
      </c>
      <c r="AF57" s="346">
        <v>3</v>
      </c>
      <c r="AG57" s="346">
        <v>4</v>
      </c>
      <c r="AH57" s="346" t="s">
        <v>430</v>
      </c>
      <c r="AI57" s="346" t="s">
        <v>430</v>
      </c>
      <c r="AJ57" s="346">
        <v>32</v>
      </c>
      <c r="AK57" s="346">
        <v>223</v>
      </c>
      <c r="AL57" s="346">
        <v>82</v>
      </c>
      <c r="AM57" s="346">
        <v>4</v>
      </c>
      <c r="AN57" s="346">
        <v>58</v>
      </c>
      <c r="AO57" s="373"/>
      <c r="AP57" s="348" t="s">
        <v>430</v>
      </c>
      <c r="AQ57" s="348" t="s">
        <v>430</v>
      </c>
      <c r="AR57" s="348" t="s">
        <v>430</v>
      </c>
      <c r="AS57" s="348">
        <v>58.76</v>
      </c>
      <c r="AT57" s="348">
        <v>17.09</v>
      </c>
      <c r="AU57" s="351"/>
      <c r="AV57" s="346" t="s">
        <v>430</v>
      </c>
      <c r="AW57" s="346" t="s">
        <v>430</v>
      </c>
      <c r="AX57" s="346" t="s">
        <v>430</v>
      </c>
      <c r="AY57" s="346">
        <v>3</v>
      </c>
      <c r="AZ57" s="346">
        <v>29</v>
      </c>
      <c r="BA57" s="374"/>
      <c r="BB57" s="348">
        <v>32.241143864929299</v>
      </c>
      <c r="BC57" s="348">
        <v>0.98154726704259698</v>
      </c>
      <c r="BD57" s="348">
        <v>9.8365531775376103E-2</v>
      </c>
      <c r="BE57" s="375">
        <v>-5.8045642109257702E-2</v>
      </c>
      <c r="BF57" s="374"/>
      <c r="BG57" s="372">
        <v>10.218999999999999</v>
      </c>
      <c r="BH57" s="373"/>
      <c r="BI57" s="348" t="s">
        <v>430</v>
      </c>
      <c r="BJ57" s="348" t="s">
        <v>430</v>
      </c>
      <c r="BK57" s="348" t="s">
        <v>430</v>
      </c>
      <c r="BL57" s="348" t="s">
        <v>430</v>
      </c>
      <c r="BM57" s="373"/>
      <c r="BN57" s="844" t="s">
        <v>5954</v>
      </c>
      <c r="BO57" s="844" t="s">
        <v>5955</v>
      </c>
      <c r="BP57" s="372" t="s">
        <v>430</v>
      </c>
      <c r="BQ57" s="372" t="s">
        <v>430</v>
      </c>
      <c r="BR57" s="372" t="s">
        <v>430</v>
      </c>
      <c r="BS57" s="373"/>
      <c r="BT57" s="354" t="s">
        <v>555</v>
      </c>
    </row>
    <row r="58" spans="1:72" s="428" customFormat="1" x14ac:dyDescent="0.25">
      <c r="A58" s="345" t="s">
        <v>5956</v>
      </c>
      <c r="B58" s="373"/>
      <c r="C58" s="719">
        <v>44508</v>
      </c>
      <c r="D58" s="373"/>
      <c r="E58" s="346">
        <v>1355.65</v>
      </c>
      <c r="F58" s="373"/>
      <c r="G58" s="347">
        <v>336.17189999999999</v>
      </c>
      <c r="H58" s="374"/>
      <c r="I58" s="348">
        <v>0.10059999999999999</v>
      </c>
      <c r="J58" s="348">
        <v>-1.1543000000000001</v>
      </c>
      <c r="K58" s="348">
        <v>-4.5224000000000002</v>
      </c>
      <c r="L58" s="348">
        <v>1.94</v>
      </c>
      <c r="M58" s="348">
        <v>1.6071</v>
      </c>
      <c r="N58" s="350">
        <v>1.3033999999999999</v>
      </c>
      <c r="O58" s="348">
        <v>0.74280000000000002</v>
      </c>
      <c r="P58" s="348">
        <v>11.836399999999999</v>
      </c>
      <c r="Q58" s="348" t="s">
        <v>430</v>
      </c>
      <c r="R58" s="348" t="s">
        <v>430</v>
      </c>
      <c r="S58" s="348">
        <v>-0.26750000000000002</v>
      </c>
      <c r="T58" s="348">
        <v>9.5854999999999997</v>
      </c>
      <c r="U58" s="348">
        <v>-2.7143999999999999</v>
      </c>
      <c r="V58" s="348">
        <v>2.8140000000000001</v>
      </c>
      <c r="W58" s="348">
        <v>-2.3778999999999999</v>
      </c>
      <c r="X58" s="348">
        <v>11.0383</v>
      </c>
      <c r="Y58" s="374"/>
      <c r="Z58" s="346">
        <v>79</v>
      </c>
      <c r="AA58" s="346">
        <v>132</v>
      </c>
      <c r="AB58" s="346">
        <v>213</v>
      </c>
      <c r="AC58" s="346">
        <v>157</v>
      </c>
      <c r="AD58" s="346">
        <v>116</v>
      </c>
      <c r="AE58" s="346">
        <v>121</v>
      </c>
      <c r="AF58" s="346">
        <v>71</v>
      </c>
      <c r="AG58" s="346">
        <v>56</v>
      </c>
      <c r="AH58" s="346" t="s">
        <v>430</v>
      </c>
      <c r="AI58" s="346" t="s">
        <v>430</v>
      </c>
      <c r="AJ58" s="346">
        <v>148</v>
      </c>
      <c r="AK58" s="346">
        <v>142</v>
      </c>
      <c r="AL58" s="346">
        <v>128</v>
      </c>
      <c r="AM58" s="346">
        <v>122</v>
      </c>
      <c r="AN58" s="346">
        <v>129</v>
      </c>
      <c r="AO58" s="373"/>
      <c r="AP58" s="348" t="s">
        <v>430</v>
      </c>
      <c r="AQ58" s="348" t="s">
        <v>430</v>
      </c>
      <c r="AR58" s="348" t="s">
        <v>430</v>
      </c>
      <c r="AS58" s="348">
        <v>5.65</v>
      </c>
      <c r="AT58" s="348">
        <v>-1.47</v>
      </c>
      <c r="AU58" s="351"/>
      <c r="AV58" s="346" t="s">
        <v>430</v>
      </c>
      <c r="AW58" s="346" t="s">
        <v>430</v>
      </c>
      <c r="AX58" s="346" t="s">
        <v>430</v>
      </c>
      <c r="AY58" s="346">
        <v>62</v>
      </c>
      <c r="AZ58" s="346">
        <v>112</v>
      </c>
      <c r="BA58" s="374"/>
      <c r="BB58" s="348">
        <v>11.9278933455154</v>
      </c>
      <c r="BC58" s="348">
        <v>0.99902880971128905</v>
      </c>
      <c r="BD58" s="348">
        <v>5.0812823681097297E-2</v>
      </c>
      <c r="BE58" s="375">
        <v>-2.24119115801742E-2</v>
      </c>
      <c r="BF58" s="374"/>
      <c r="BG58" s="372">
        <v>5.5199999999999999E-2</v>
      </c>
      <c r="BH58" s="373"/>
      <c r="BI58" s="843">
        <v>98.574299999999994</v>
      </c>
      <c r="BJ58" s="843">
        <v>3.7529400000000002</v>
      </c>
      <c r="BK58" s="348" t="s">
        <v>430</v>
      </c>
      <c r="BL58" s="843">
        <v>-2.3272400000000002</v>
      </c>
      <c r="BM58" s="373"/>
      <c r="BN58" s="844" t="s">
        <v>5957</v>
      </c>
      <c r="BO58" s="844" t="s">
        <v>5958</v>
      </c>
      <c r="BP58" s="844" t="s">
        <v>5959</v>
      </c>
      <c r="BQ58" s="844" t="s">
        <v>1186</v>
      </c>
      <c r="BR58" s="844" t="s">
        <v>1959</v>
      </c>
      <c r="BS58" s="373"/>
      <c r="BT58" s="354" t="s">
        <v>555</v>
      </c>
    </row>
    <row r="59" spans="1:72" s="428" customFormat="1" x14ac:dyDescent="0.25">
      <c r="A59" s="345" t="s">
        <v>5960</v>
      </c>
      <c r="B59" s="373"/>
      <c r="C59" s="719">
        <v>45525</v>
      </c>
      <c r="D59" s="373"/>
      <c r="E59" s="346">
        <v>1368.53</v>
      </c>
      <c r="F59" s="373"/>
      <c r="G59" s="347">
        <v>107.59699999999999</v>
      </c>
      <c r="H59" s="374"/>
      <c r="I59" s="348">
        <v>-0.97550000000000003</v>
      </c>
      <c r="J59" s="348">
        <v>1.2815000000000001</v>
      </c>
      <c r="K59" s="348">
        <v>1.7176</v>
      </c>
      <c r="L59" s="348">
        <v>9.0205000000000002</v>
      </c>
      <c r="M59" s="348">
        <v>16.497699999999998</v>
      </c>
      <c r="N59" s="350">
        <v>27.002800000000001</v>
      </c>
      <c r="O59" s="348">
        <v>20.0959</v>
      </c>
      <c r="P59" s="348" t="s">
        <v>430</v>
      </c>
      <c r="Q59" s="348" t="s">
        <v>430</v>
      </c>
      <c r="R59" s="348" t="s">
        <v>430</v>
      </c>
      <c r="S59" s="348">
        <v>3.0068000000000001</v>
      </c>
      <c r="T59" s="348">
        <v>35.764600000000002</v>
      </c>
      <c r="U59" s="348">
        <v>26.674700000000001</v>
      </c>
      <c r="V59" s="348">
        <v>24.943000000000001</v>
      </c>
      <c r="W59" s="348">
        <v>0.78390000000000004</v>
      </c>
      <c r="X59" s="348">
        <v>17.461500000000001</v>
      </c>
      <c r="Y59" s="374"/>
      <c r="Z59" s="346">
        <v>225</v>
      </c>
      <c r="AA59" s="346">
        <v>8</v>
      </c>
      <c r="AB59" s="346">
        <v>6</v>
      </c>
      <c r="AC59" s="346">
        <v>24</v>
      </c>
      <c r="AD59" s="346">
        <v>19</v>
      </c>
      <c r="AE59" s="346">
        <v>21</v>
      </c>
      <c r="AF59" s="346">
        <v>19</v>
      </c>
      <c r="AG59" s="346" t="s">
        <v>430</v>
      </c>
      <c r="AH59" s="346" t="s">
        <v>430</v>
      </c>
      <c r="AI59" s="346" t="s">
        <v>430</v>
      </c>
      <c r="AJ59" s="346">
        <v>66</v>
      </c>
      <c r="AK59" s="346">
        <v>3</v>
      </c>
      <c r="AL59" s="346">
        <v>2</v>
      </c>
      <c r="AM59" s="346">
        <v>22</v>
      </c>
      <c r="AN59" s="346">
        <v>14</v>
      </c>
      <c r="AO59" s="373"/>
      <c r="AP59" s="348" t="s">
        <v>430</v>
      </c>
      <c r="AQ59" s="348" t="s">
        <v>430</v>
      </c>
      <c r="AR59" s="348" t="s">
        <v>430</v>
      </c>
      <c r="AS59" s="348" t="s">
        <v>430</v>
      </c>
      <c r="AT59" s="348">
        <v>33.369999999999997</v>
      </c>
      <c r="AU59" s="351"/>
      <c r="AV59" s="346" t="s">
        <v>430</v>
      </c>
      <c r="AW59" s="346" t="s">
        <v>430</v>
      </c>
      <c r="AX59" s="346" t="s">
        <v>430</v>
      </c>
      <c r="AY59" s="346" t="s">
        <v>430</v>
      </c>
      <c r="AZ59" s="346">
        <v>3</v>
      </c>
      <c r="BA59" s="374"/>
      <c r="BB59" s="348">
        <v>30.317128591875701</v>
      </c>
      <c r="BC59" s="348">
        <v>0.99883137143804002</v>
      </c>
      <c r="BD59" s="348">
        <v>4.7755428605777202E-2</v>
      </c>
      <c r="BE59" s="375">
        <v>-3.3194266643868299E-2</v>
      </c>
      <c r="BF59" s="374"/>
      <c r="BG59" s="372">
        <v>7.4499999999999997E-2</v>
      </c>
      <c r="BH59" s="373"/>
      <c r="BI59" s="843">
        <v>52.144199999999998</v>
      </c>
      <c r="BJ59" s="843">
        <v>25.913499999999999</v>
      </c>
      <c r="BK59" s="843">
        <v>21.934699999999999</v>
      </c>
      <c r="BL59" s="843">
        <v>7.6E-3</v>
      </c>
      <c r="BM59" s="373"/>
      <c r="BN59" s="372" t="s">
        <v>5961</v>
      </c>
      <c r="BO59" s="372" t="s">
        <v>4864</v>
      </c>
      <c r="BP59" s="372" t="s">
        <v>5962</v>
      </c>
      <c r="BQ59" s="372" t="s">
        <v>5963</v>
      </c>
      <c r="BR59" s="372" t="s">
        <v>4561</v>
      </c>
      <c r="BS59" s="373"/>
      <c r="BT59" s="354" t="s">
        <v>555</v>
      </c>
    </row>
    <row r="60" spans="1:72" s="428" customFormat="1" x14ac:dyDescent="0.25">
      <c r="A60" s="345" t="s">
        <v>5964</v>
      </c>
      <c r="B60" s="373"/>
      <c r="C60" s="719">
        <v>45086</v>
      </c>
      <c r="D60" s="373"/>
      <c r="E60" s="346">
        <v>1223.4000000000001</v>
      </c>
      <c r="F60" s="373"/>
      <c r="G60" s="347">
        <v>226.9264</v>
      </c>
      <c r="H60" s="374"/>
      <c r="I60" s="348">
        <v>0.114</v>
      </c>
      <c r="J60" s="348">
        <v>1.2778</v>
      </c>
      <c r="K60" s="348">
        <v>1.2362</v>
      </c>
      <c r="L60" s="348">
        <v>0.58530000000000004</v>
      </c>
      <c r="M60" s="348">
        <v>-12.8996</v>
      </c>
      <c r="N60" s="350">
        <v>86.078800000000001</v>
      </c>
      <c r="O60" s="348">
        <v>66.779799999999994</v>
      </c>
      <c r="P60" s="348">
        <v>47.032800000000002</v>
      </c>
      <c r="Q60" s="348" t="s">
        <v>430</v>
      </c>
      <c r="R60" s="348" t="s">
        <v>430</v>
      </c>
      <c r="S60" s="348">
        <v>4.3513000000000002</v>
      </c>
      <c r="T60" s="348">
        <v>0.15679999999999999</v>
      </c>
      <c r="U60" s="348">
        <v>2.1778</v>
      </c>
      <c r="V60" s="348">
        <v>63.608699999999999</v>
      </c>
      <c r="W60" s="348">
        <v>-0.64959999999999996</v>
      </c>
      <c r="X60" s="348">
        <v>41.058700000000002</v>
      </c>
      <c r="Y60" s="374"/>
      <c r="Z60" s="346">
        <v>68</v>
      </c>
      <c r="AA60" s="346">
        <v>12</v>
      </c>
      <c r="AB60" s="346">
        <v>12</v>
      </c>
      <c r="AC60" s="346">
        <v>224</v>
      </c>
      <c r="AD60" s="346">
        <v>252</v>
      </c>
      <c r="AE60" s="346">
        <v>9</v>
      </c>
      <c r="AF60" s="346">
        <v>6</v>
      </c>
      <c r="AG60" s="346">
        <v>5</v>
      </c>
      <c r="AH60" s="346" t="s">
        <v>430</v>
      </c>
      <c r="AI60" s="346" t="s">
        <v>430</v>
      </c>
      <c r="AJ60" s="346">
        <v>38</v>
      </c>
      <c r="AK60" s="346">
        <v>250</v>
      </c>
      <c r="AL60" s="346">
        <v>84</v>
      </c>
      <c r="AM60" s="346">
        <v>9</v>
      </c>
      <c r="AN60" s="346">
        <v>46</v>
      </c>
      <c r="AO60" s="373"/>
      <c r="AP60" s="348" t="s">
        <v>430</v>
      </c>
      <c r="AQ60" s="348" t="s">
        <v>430</v>
      </c>
      <c r="AR60" s="348" t="s">
        <v>430</v>
      </c>
      <c r="AS60" s="348">
        <v>58.57</v>
      </c>
      <c r="AT60" s="348">
        <v>16.940000000000001</v>
      </c>
      <c r="AU60" s="351"/>
      <c r="AV60" s="346" t="s">
        <v>430</v>
      </c>
      <c r="AW60" s="346" t="s">
        <v>430</v>
      </c>
      <c r="AX60" s="346" t="s">
        <v>430</v>
      </c>
      <c r="AY60" s="346">
        <v>5</v>
      </c>
      <c r="AZ60" s="346">
        <v>33</v>
      </c>
      <c r="BA60" s="374"/>
      <c r="BB60" s="348">
        <v>32.112782434741703</v>
      </c>
      <c r="BC60" s="348">
        <v>0</v>
      </c>
      <c r="BD60" s="348">
        <v>9.8502765198728401E-2</v>
      </c>
      <c r="BE60" s="375" t="s">
        <v>430</v>
      </c>
      <c r="BF60" s="374"/>
      <c r="BG60" s="372" t="s">
        <v>430</v>
      </c>
      <c r="BH60" s="373"/>
      <c r="BI60" s="348" t="s">
        <v>430</v>
      </c>
      <c r="BJ60" s="348" t="s">
        <v>430</v>
      </c>
      <c r="BK60" s="348" t="s">
        <v>430</v>
      </c>
      <c r="BL60" s="348" t="s">
        <v>430</v>
      </c>
      <c r="BM60" s="373"/>
      <c r="BN60" s="372" t="s">
        <v>5965</v>
      </c>
      <c r="BO60" s="372" t="s">
        <v>5966</v>
      </c>
      <c r="BP60" s="372" t="s">
        <v>430</v>
      </c>
      <c r="BQ60" s="372" t="s">
        <v>430</v>
      </c>
      <c r="BR60" s="372" t="s">
        <v>430</v>
      </c>
      <c r="BS60" s="373"/>
      <c r="BT60" s="354" t="s">
        <v>555</v>
      </c>
    </row>
    <row r="61" spans="1:72" s="428" customFormat="1" x14ac:dyDescent="0.25">
      <c r="A61" s="345" t="s">
        <v>5967</v>
      </c>
      <c r="B61" s="373"/>
      <c r="C61" s="719">
        <v>45736</v>
      </c>
      <c r="D61" s="373"/>
      <c r="E61" s="346">
        <v>1199</v>
      </c>
      <c r="F61" s="373"/>
      <c r="G61" s="347">
        <v>23.622499999999999</v>
      </c>
      <c r="H61" s="374"/>
      <c r="I61" s="348" t="s">
        <v>430</v>
      </c>
      <c r="J61" s="348">
        <v>1.1718</v>
      </c>
      <c r="K61" s="348">
        <v>1.1099000000000001</v>
      </c>
      <c r="L61" s="348">
        <v>0.43959999999999999</v>
      </c>
      <c r="M61" s="348">
        <v>-13.1206</v>
      </c>
      <c r="N61" s="350">
        <v>86.218400000000003</v>
      </c>
      <c r="O61" s="348" t="s">
        <v>430</v>
      </c>
      <c r="P61" s="348" t="s">
        <v>430</v>
      </c>
      <c r="Q61" s="348" t="s">
        <v>430</v>
      </c>
      <c r="R61" s="348" t="s">
        <v>430</v>
      </c>
      <c r="S61" s="348">
        <v>4.2858000000000001</v>
      </c>
      <c r="T61" s="348">
        <v>2.2057000000000002</v>
      </c>
      <c r="U61" s="348">
        <v>1.9508000000000001</v>
      </c>
      <c r="V61" s="348">
        <v>63.543199999999999</v>
      </c>
      <c r="W61" s="348">
        <v>-0.70489999999999997</v>
      </c>
      <c r="X61" s="348">
        <v>78.041799999999995</v>
      </c>
      <c r="Y61" s="374"/>
      <c r="Z61" s="346" t="s">
        <v>430</v>
      </c>
      <c r="AA61" s="346">
        <v>20</v>
      </c>
      <c r="AB61" s="346">
        <v>27</v>
      </c>
      <c r="AC61" s="346">
        <v>233</v>
      </c>
      <c r="AD61" s="346">
        <v>260</v>
      </c>
      <c r="AE61" s="346">
        <v>6</v>
      </c>
      <c r="AF61" s="346" t="s">
        <v>430</v>
      </c>
      <c r="AG61" s="346" t="s">
        <v>430</v>
      </c>
      <c r="AH61" s="346" t="s">
        <v>430</v>
      </c>
      <c r="AI61" s="346" t="s">
        <v>430</v>
      </c>
      <c r="AJ61" s="346">
        <v>46</v>
      </c>
      <c r="AK61" s="346">
        <v>233</v>
      </c>
      <c r="AL61" s="346">
        <v>89</v>
      </c>
      <c r="AM61" s="346">
        <v>10</v>
      </c>
      <c r="AN61" s="346">
        <v>61</v>
      </c>
      <c r="AO61" s="373"/>
      <c r="AP61" s="348" t="s">
        <v>430</v>
      </c>
      <c r="AQ61" s="348" t="s">
        <v>430</v>
      </c>
      <c r="AR61" s="348" t="s">
        <v>430</v>
      </c>
      <c r="AS61" s="348" t="s">
        <v>430</v>
      </c>
      <c r="AT61" s="348">
        <v>16.7</v>
      </c>
      <c r="AU61" s="351"/>
      <c r="AV61" s="346" t="s">
        <v>430</v>
      </c>
      <c r="AW61" s="346" t="s">
        <v>430</v>
      </c>
      <c r="AX61" s="346" t="s">
        <v>430</v>
      </c>
      <c r="AY61" s="346" t="s">
        <v>430</v>
      </c>
      <c r="AZ61" s="346">
        <v>37</v>
      </c>
      <c r="BA61" s="374"/>
      <c r="BB61" s="348">
        <v>41.7861561939335</v>
      </c>
      <c r="BC61" s="348">
        <v>0</v>
      </c>
      <c r="BD61" s="348">
        <v>0.138533112974008</v>
      </c>
      <c r="BE61" s="375" t="s">
        <v>430</v>
      </c>
      <c r="BF61" s="374"/>
      <c r="BG61" s="372" t="s">
        <v>430</v>
      </c>
      <c r="BH61" s="373"/>
      <c r="BI61" s="348" t="s">
        <v>430</v>
      </c>
      <c r="BJ61" s="348" t="s">
        <v>430</v>
      </c>
      <c r="BK61" s="348" t="s">
        <v>430</v>
      </c>
      <c r="BL61" s="348" t="s">
        <v>430</v>
      </c>
      <c r="BM61" s="373"/>
      <c r="BN61" s="372" t="s">
        <v>5968</v>
      </c>
      <c r="BO61" s="372" t="s">
        <v>5969</v>
      </c>
      <c r="BP61" s="372" t="s">
        <v>430</v>
      </c>
      <c r="BQ61" s="372" t="s">
        <v>430</v>
      </c>
      <c r="BR61" s="372" t="s">
        <v>430</v>
      </c>
      <c r="BS61" s="373"/>
      <c r="BT61" s="354" t="s">
        <v>555</v>
      </c>
    </row>
    <row r="62" spans="1:72" s="428" customFormat="1" x14ac:dyDescent="0.25">
      <c r="A62" s="345" t="s">
        <v>5970</v>
      </c>
      <c r="B62" s="373"/>
      <c r="C62" s="719">
        <v>45134</v>
      </c>
      <c r="D62" s="373"/>
      <c r="E62" s="346">
        <v>1497.67</v>
      </c>
      <c r="F62" s="373"/>
      <c r="G62" s="347">
        <v>84.985799999999998</v>
      </c>
      <c r="H62" s="374"/>
      <c r="I62" s="348">
        <v>0.38929999999999998</v>
      </c>
      <c r="J62" s="348">
        <v>-1.7647999999999999</v>
      </c>
      <c r="K62" s="348">
        <v>-2.7629000000000001</v>
      </c>
      <c r="L62" s="348">
        <v>0.2331</v>
      </c>
      <c r="M62" s="348">
        <v>-6.2119999999999997</v>
      </c>
      <c r="N62" s="350">
        <v>20.3429</v>
      </c>
      <c r="O62" s="348">
        <v>13.033799999999999</v>
      </c>
      <c r="P62" s="348">
        <v>21.764099999999999</v>
      </c>
      <c r="Q62" s="348" t="s">
        <v>430</v>
      </c>
      <c r="R62" s="348" t="s">
        <v>430</v>
      </c>
      <c r="S62" s="348">
        <v>-1.0875999999999999</v>
      </c>
      <c r="T62" s="348">
        <v>7.3705999999999996</v>
      </c>
      <c r="U62" s="348">
        <v>-0.89890000000000003</v>
      </c>
      <c r="V62" s="348">
        <v>12.316000000000001</v>
      </c>
      <c r="W62" s="348">
        <v>-2.4146000000000001</v>
      </c>
      <c r="X62" s="348">
        <v>21.799499999999998</v>
      </c>
      <c r="Y62" s="374"/>
      <c r="Z62" s="346">
        <v>13</v>
      </c>
      <c r="AA62" s="346">
        <v>220</v>
      </c>
      <c r="AB62" s="346">
        <v>132</v>
      </c>
      <c r="AC62" s="346">
        <v>235</v>
      </c>
      <c r="AD62" s="346">
        <v>229</v>
      </c>
      <c r="AE62" s="346">
        <v>27</v>
      </c>
      <c r="AF62" s="346">
        <v>21</v>
      </c>
      <c r="AG62" s="346">
        <v>16</v>
      </c>
      <c r="AH62" s="346" t="s">
        <v>430</v>
      </c>
      <c r="AI62" s="346" t="s">
        <v>430</v>
      </c>
      <c r="AJ62" s="346">
        <v>172</v>
      </c>
      <c r="AK62" s="346">
        <v>160</v>
      </c>
      <c r="AL62" s="346">
        <v>113</v>
      </c>
      <c r="AM62" s="346">
        <v>38</v>
      </c>
      <c r="AN62" s="346">
        <v>137</v>
      </c>
      <c r="AO62" s="373"/>
      <c r="AP62" s="348" t="s">
        <v>430</v>
      </c>
      <c r="AQ62" s="348" t="s">
        <v>430</v>
      </c>
      <c r="AR62" s="348" t="s">
        <v>430</v>
      </c>
      <c r="AS62" s="348">
        <v>13.27</v>
      </c>
      <c r="AT62" s="348">
        <v>-0.91</v>
      </c>
      <c r="AU62" s="351"/>
      <c r="AV62" s="346" t="s">
        <v>430</v>
      </c>
      <c r="AW62" s="346" t="s">
        <v>430</v>
      </c>
      <c r="AX62" s="346" t="s">
        <v>430</v>
      </c>
      <c r="AY62" s="346">
        <v>20</v>
      </c>
      <c r="AZ62" s="346">
        <v>105</v>
      </c>
      <c r="BA62" s="374"/>
      <c r="BB62" s="348">
        <v>22.575309842107899</v>
      </c>
      <c r="BC62" s="348">
        <v>0.99878876468355504</v>
      </c>
      <c r="BD62" s="348">
        <v>6.6528580687302399E-2</v>
      </c>
      <c r="BE62" s="375">
        <v>-2.2693471096519601E-2</v>
      </c>
      <c r="BF62" s="374"/>
      <c r="BG62" s="372">
        <v>9.1600000000000001E-2</v>
      </c>
      <c r="BH62" s="373"/>
      <c r="BI62" s="843">
        <v>86.447299999999998</v>
      </c>
      <c r="BJ62" s="843">
        <v>11.420299999999999</v>
      </c>
      <c r="BK62" s="843">
        <v>1.7624</v>
      </c>
      <c r="BL62" s="843">
        <v>0.37</v>
      </c>
      <c r="BM62" s="373"/>
      <c r="BN62" s="844" t="s">
        <v>5971</v>
      </c>
      <c r="BO62" s="844" t="s">
        <v>5972</v>
      </c>
      <c r="BP62" s="372" t="s">
        <v>430</v>
      </c>
      <c r="BQ62" s="372" t="s">
        <v>430</v>
      </c>
      <c r="BR62" s="372" t="s">
        <v>430</v>
      </c>
      <c r="BS62" s="373"/>
      <c r="BT62" s="354" t="s">
        <v>555</v>
      </c>
    </row>
    <row r="63" spans="1:72" s="428" customFormat="1" x14ac:dyDescent="0.25">
      <c r="A63" s="345" t="s">
        <v>5973</v>
      </c>
      <c r="B63" s="373"/>
      <c r="C63" s="719">
        <v>44459</v>
      </c>
      <c r="D63" s="373"/>
      <c r="E63" s="346">
        <v>1127.2</v>
      </c>
      <c r="F63" s="373"/>
      <c r="G63" s="347">
        <v>66.847200000000001</v>
      </c>
      <c r="H63" s="374"/>
      <c r="I63" s="348" t="s">
        <v>430</v>
      </c>
      <c r="J63" s="348">
        <v>-0.2142</v>
      </c>
      <c r="K63" s="348">
        <v>-0.92069999999999996</v>
      </c>
      <c r="L63" s="348">
        <v>3.3443000000000001</v>
      </c>
      <c r="M63" s="348">
        <v>13.5191</v>
      </c>
      <c r="N63" s="350">
        <v>20.655000000000001</v>
      </c>
      <c r="O63" s="348">
        <v>25.565899999999999</v>
      </c>
      <c r="P63" s="348">
        <v>26.525700000000001</v>
      </c>
      <c r="Q63" s="348" t="s">
        <v>430</v>
      </c>
      <c r="R63" s="348" t="s">
        <v>430</v>
      </c>
      <c r="S63" s="348">
        <v>2.8146</v>
      </c>
      <c r="T63" s="348">
        <v>15.3843</v>
      </c>
      <c r="U63" s="348">
        <v>11.8546</v>
      </c>
      <c r="V63" s="348">
        <v>16.693300000000001</v>
      </c>
      <c r="W63" s="348">
        <v>-5.1000000000000004E-3</v>
      </c>
      <c r="X63" s="348">
        <v>19.647300000000001</v>
      </c>
      <c r="Y63" s="374"/>
      <c r="Z63" s="346" t="s">
        <v>430</v>
      </c>
      <c r="AA63" s="346">
        <v>73</v>
      </c>
      <c r="AB63" s="346">
        <v>75</v>
      </c>
      <c r="AC63" s="346">
        <v>101</v>
      </c>
      <c r="AD63" s="346">
        <v>28</v>
      </c>
      <c r="AE63" s="346">
        <v>25</v>
      </c>
      <c r="AF63" s="346">
        <v>17</v>
      </c>
      <c r="AG63" s="346">
        <v>13</v>
      </c>
      <c r="AH63" s="346" t="s">
        <v>430</v>
      </c>
      <c r="AI63" s="346" t="s">
        <v>430</v>
      </c>
      <c r="AJ63" s="346">
        <v>68</v>
      </c>
      <c r="AK63" s="346">
        <v>85</v>
      </c>
      <c r="AL63" s="346">
        <v>22</v>
      </c>
      <c r="AM63" s="346">
        <v>31</v>
      </c>
      <c r="AN63" s="346">
        <v>32</v>
      </c>
      <c r="AO63" s="373"/>
      <c r="AP63" s="348" t="s">
        <v>430</v>
      </c>
      <c r="AQ63" s="348" t="s">
        <v>430</v>
      </c>
      <c r="AR63" s="348">
        <v>24.33</v>
      </c>
      <c r="AS63" s="348">
        <v>24.99</v>
      </c>
      <c r="AT63" s="348">
        <v>18.02</v>
      </c>
      <c r="AU63" s="351"/>
      <c r="AV63" s="346" t="s">
        <v>430</v>
      </c>
      <c r="AW63" s="346" t="s">
        <v>430</v>
      </c>
      <c r="AX63" s="346">
        <v>3</v>
      </c>
      <c r="AY63" s="346">
        <v>13</v>
      </c>
      <c r="AZ63" s="346">
        <v>24</v>
      </c>
      <c r="BA63" s="374"/>
      <c r="BB63" s="348">
        <v>14.6743923597368</v>
      </c>
      <c r="BC63" s="348">
        <v>0</v>
      </c>
      <c r="BD63" s="348">
        <v>0.110766421706412</v>
      </c>
      <c r="BE63" s="375" t="s">
        <v>430</v>
      </c>
      <c r="BF63" s="374"/>
      <c r="BG63" s="372" t="s">
        <v>430</v>
      </c>
      <c r="BH63" s="373"/>
      <c r="BI63" s="348" t="s">
        <v>430</v>
      </c>
      <c r="BJ63" s="348" t="s">
        <v>430</v>
      </c>
      <c r="BK63" s="348" t="s">
        <v>430</v>
      </c>
      <c r="BL63" s="348" t="s">
        <v>430</v>
      </c>
      <c r="BM63" s="373"/>
      <c r="BN63" s="372" t="s">
        <v>5974</v>
      </c>
      <c r="BO63" s="372" t="s">
        <v>5975</v>
      </c>
      <c r="BP63" s="372" t="s">
        <v>5976</v>
      </c>
      <c r="BQ63" s="372" t="s">
        <v>5977</v>
      </c>
      <c r="BR63" s="372" t="s">
        <v>5978</v>
      </c>
      <c r="BS63" s="373"/>
      <c r="BT63" s="354" t="s">
        <v>555</v>
      </c>
    </row>
    <row r="64" spans="1:72" s="428" customFormat="1" x14ac:dyDescent="0.25">
      <c r="A64" s="345" t="s">
        <v>5979</v>
      </c>
      <c r="B64" s="373"/>
      <c r="C64" s="719">
        <v>40246</v>
      </c>
      <c r="D64" s="373"/>
      <c r="E64" s="346">
        <v>1073.5</v>
      </c>
      <c r="F64" s="373"/>
      <c r="G64" s="347">
        <v>452.2509</v>
      </c>
      <c r="H64" s="374"/>
      <c r="I64" s="348">
        <v>-0.76370000000000005</v>
      </c>
      <c r="J64" s="348">
        <v>0.16139999999999999</v>
      </c>
      <c r="K64" s="348">
        <v>-3.1294</v>
      </c>
      <c r="L64" s="348">
        <v>3.3062999999999998</v>
      </c>
      <c r="M64" s="348">
        <v>1.6240000000000001</v>
      </c>
      <c r="N64" s="350">
        <v>4.6096000000000004</v>
      </c>
      <c r="O64" s="348">
        <v>30.6251</v>
      </c>
      <c r="P64" s="348">
        <v>19.326899999999998</v>
      </c>
      <c r="Q64" s="348">
        <v>7.2596999999999996</v>
      </c>
      <c r="R64" s="348">
        <v>6.3945999999999996</v>
      </c>
      <c r="S64" s="348">
        <v>10.619400000000001</v>
      </c>
      <c r="T64" s="348">
        <v>3.4318</v>
      </c>
      <c r="U64" s="348">
        <v>4.5091999999999999</v>
      </c>
      <c r="V64" s="348">
        <v>1.0849</v>
      </c>
      <c r="W64" s="348">
        <v>-1.8068</v>
      </c>
      <c r="X64" s="348">
        <v>8.1546000000000003</v>
      </c>
      <c r="Y64" s="374"/>
      <c r="Z64" s="346">
        <v>220</v>
      </c>
      <c r="AA64" s="346">
        <v>51</v>
      </c>
      <c r="AB64" s="346">
        <v>159</v>
      </c>
      <c r="AC64" s="346">
        <v>102</v>
      </c>
      <c r="AD64" s="346">
        <v>115</v>
      </c>
      <c r="AE64" s="346">
        <v>84</v>
      </c>
      <c r="AF64" s="346">
        <v>16</v>
      </c>
      <c r="AG64" s="346">
        <v>27</v>
      </c>
      <c r="AH64" s="346">
        <v>62</v>
      </c>
      <c r="AI64" s="346">
        <v>42</v>
      </c>
      <c r="AJ64" s="346">
        <v>4</v>
      </c>
      <c r="AK64" s="346">
        <v>220</v>
      </c>
      <c r="AL64" s="346">
        <v>52</v>
      </c>
      <c r="AM64" s="346">
        <v>136</v>
      </c>
      <c r="AN64" s="346">
        <v>101</v>
      </c>
      <c r="AO64" s="373"/>
      <c r="AP64" s="348">
        <v>7.94</v>
      </c>
      <c r="AQ64" s="348">
        <v>10.63</v>
      </c>
      <c r="AR64" s="348">
        <v>15.72</v>
      </c>
      <c r="AS64" s="348">
        <v>21.91</v>
      </c>
      <c r="AT64" s="348">
        <v>2.02</v>
      </c>
      <c r="AU64" s="351"/>
      <c r="AV64" s="346">
        <v>43</v>
      </c>
      <c r="AW64" s="346">
        <v>27</v>
      </c>
      <c r="AX64" s="346">
        <v>15</v>
      </c>
      <c r="AY64" s="346">
        <v>14</v>
      </c>
      <c r="AZ64" s="346">
        <v>92</v>
      </c>
      <c r="BA64" s="374"/>
      <c r="BB64" s="348">
        <v>24.134772487300701</v>
      </c>
      <c r="BC64" s="348">
        <v>0</v>
      </c>
      <c r="BD64" s="348">
        <v>4.5687958836060298E-2</v>
      </c>
      <c r="BE64" s="375" t="s">
        <v>430</v>
      </c>
      <c r="BF64" s="374"/>
      <c r="BG64" s="372" t="s">
        <v>430</v>
      </c>
      <c r="BH64" s="373"/>
      <c r="BI64" s="348" t="s">
        <v>430</v>
      </c>
      <c r="BJ64" s="348" t="s">
        <v>430</v>
      </c>
      <c r="BK64" s="348" t="s">
        <v>430</v>
      </c>
      <c r="BL64" s="348" t="s">
        <v>430</v>
      </c>
      <c r="BM64" s="373"/>
      <c r="BN64" s="372" t="s">
        <v>5980</v>
      </c>
      <c r="BO64" s="372" t="s">
        <v>5981</v>
      </c>
      <c r="BP64" s="372" t="s">
        <v>5982</v>
      </c>
      <c r="BQ64" s="372" t="s">
        <v>5983</v>
      </c>
      <c r="BR64" s="372" t="s">
        <v>5984</v>
      </c>
      <c r="BS64" s="373"/>
      <c r="BT64" s="354" t="s">
        <v>555</v>
      </c>
    </row>
    <row r="65" spans="1:72" s="428" customFormat="1" x14ac:dyDescent="0.25">
      <c r="A65" s="345" t="s">
        <v>5985</v>
      </c>
      <c r="B65" s="373"/>
      <c r="C65" s="719">
        <v>45880</v>
      </c>
      <c r="D65" s="373"/>
      <c r="E65" s="346">
        <v>1080.79</v>
      </c>
      <c r="F65" s="373"/>
      <c r="G65" s="347">
        <v>230.38679999999999</v>
      </c>
      <c r="H65" s="374"/>
      <c r="I65" s="348">
        <v>0.11269999999999999</v>
      </c>
      <c r="J65" s="348">
        <v>1.2675000000000001</v>
      </c>
      <c r="K65" s="348">
        <v>1.2130000000000001</v>
      </c>
      <c r="L65" s="348">
        <v>0.54169999999999996</v>
      </c>
      <c r="M65" s="348">
        <v>-12.8643</v>
      </c>
      <c r="N65" s="350">
        <v>85.152699999999996</v>
      </c>
      <c r="O65" s="348" t="s">
        <v>430</v>
      </c>
      <c r="P65" s="348" t="s">
        <v>430</v>
      </c>
      <c r="Q65" s="348" t="s">
        <v>430</v>
      </c>
      <c r="R65" s="348" t="s">
        <v>430</v>
      </c>
      <c r="S65" s="348">
        <v>4.2834000000000003</v>
      </c>
      <c r="T65" s="348">
        <v>0.10680000000000001</v>
      </c>
      <c r="U65" s="348">
        <v>2.1962000000000002</v>
      </c>
      <c r="V65" s="348">
        <v>63.028700000000001</v>
      </c>
      <c r="W65" s="348">
        <v>-0.65369999999999995</v>
      </c>
      <c r="X65" s="348">
        <v>91.578299999999999</v>
      </c>
      <c r="Y65" s="374"/>
      <c r="Z65" s="346">
        <v>74</v>
      </c>
      <c r="AA65" s="346">
        <v>17</v>
      </c>
      <c r="AB65" s="346">
        <v>20</v>
      </c>
      <c r="AC65" s="346">
        <v>227</v>
      </c>
      <c r="AD65" s="346">
        <v>249</v>
      </c>
      <c r="AE65" s="346">
        <v>16</v>
      </c>
      <c r="AF65" s="346" t="s">
        <v>430</v>
      </c>
      <c r="AG65" s="346" t="s">
        <v>430</v>
      </c>
      <c r="AH65" s="346" t="s">
        <v>430</v>
      </c>
      <c r="AI65" s="346" t="s">
        <v>430</v>
      </c>
      <c r="AJ65" s="346">
        <v>47</v>
      </c>
      <c r="AK65" s="346">
        <v>256</v>
      </c>
      <c r="AL65" s="346">
        <v>83</v>
      </c>
      <c r="AM65" s="346">
        <v>16</v>
      </c>
      <c r="AN65" s="346">
        <v>52</v>
      </c>
      <c r="AO65" s="373"/>
      <c r="AP65" s="348" t="s">
        <v>430</v>
      </c>
      <c r="AQ65" s="348" t="s">
        <v>430</v>
      </c>
      <c r="AR65" s="348" t="s">
        <v>430</v>
      </c>
      <c r="AS65" s="348" t="s">
        <v>430</v>
      </c>
      <c r="AT65" s="348">
        <v>16.77</v>
      </c>
      <c r="AU65" s="351"/>
      <c r="AV65" s="346" t="s">
        <v>430</v>
      </c>
      <c r="AW65" s="346" t="s">
        <v>430</v>
      </c>
      <c r="AX65" s="346" t="s">
        <v>430</v>
      </c>
      <c r="AY65" s="346" t="s">
        <v>430</v>
      </c>
      <c r="AZ65" s="346">
        <v>36</v>
      </c>
      <c r="BA65" s="374"/>
      <c r="BB65" s="348">
        <v>49.207471643619897</v>
      </c>
      <c r="BC65" s="348">
        <v>0</v>
      </c>
      <c r="BD65" s="348">
        <v>0.115055786499696</v>
      </c>
      <c r="BE65" s="375" t="s">
        <v>430</v>
      </c>
      <c r="BF65" s="374"/>
      <c r="BG65" s="372" t="s">
        <v>430</v>
      </c>
      <c r="BH65" s="373"/>
      <c r="BI65" s="348" t="s">
        <v>430</v>
      </c>
      <c r="BJ65" s="348" t="s">
        <v>430</v>
      </c>
      <c r="BK65" s="348" t="s">
        <v>430</v>
      </c>
      <c r="BL65" s="348" t="s">
        <v>430</v>
      </c>
      <c r="BM65" s="373"/>
      <c r="BN65" s="372" t="s">
        <v>5986</v>
      </c>
      <c r="BO65" s="372" t="s">
        <v>5987</v>
      </c>
      <c r="BP65" s="372" t="s">
        <v>430</v>
      </c>
      <c r="BQ65" s="372" t="s">
        <v>430</v>
      </c>
      <c r="BR65" s="372" t="s">
        <v>430</v>
      </c>
      <c r="BS65" s="373"/>
      <c r="BT65" s="354" t="s">
        <v>555</v>
      </c>
    </row>
    <row r="66" spans="1:72" s="428" customFormat="1" x14ac:dyDescent="0.25">
      <c r="A66" s="345" t="s">
        <v>5988</v>
      </c>
      <c r="B66" s="373"/>
      <c r="C66" s="719">
        <v>42919</v>
      </c>
      <c r="D66" s="373"/>
      <c r="E66" s="346">
        <v>1063.92</v>
      </c>
      <c r="F66" s="373"/>
      <c r="G66" s="347">
        <v>260.16359999999997</v>
      </c>
      <c r="H66" s="374"/>
      <c r="I66" s="348">
        <v>0.19750000000000001</v>
      </c>
      <c r="J66" s="348">
        <v>-1.6425000000000001</v>
      </c>
      <c r="K66" s="348">
        <v>-4.4584000000000001</v>
      </c>
      <c r="L66" s="348">
        <v>1.7115</v>
      </c>
      <c r="M66" s="348">
        <v>-2.4552999999999998</v>
      </c>
      <c r="N66" s="350">
        <v>-5.0088999999999997</v>
      </c>
      <c r="O66" s="348">
        <v>-2.0840999999999998</v>
      </c>
      <c r="P66" s="348">
        <v>6.9779999999999998</v>
      </c>
      <c r="Q66" s="348">
        <v>7.4096000000000002</v>
      </c>
      <c r="R66" s="348" t="s">
        <v>430</v>
      </c>
      <c r="S66" s="348">
        <v>-1.3176000000000001</v>
      </c>
      <c r="T66" s="348">
        <v>5.9669999999999996</v>
      </c>
      <c r="U66" s="348">
        <v>-9.3187999999999995</v>
      </c>
      <c r="V66" s="348">
        <v>-3.6044999999999998</v>
      </c>
      <c r="W66" s="348">
        <v>-2.4731999999999998</v>
      </c>
      <c r="X66" s="348">
        <v>11.564299999999999</v>
      </c>
      <c r="Y66" s="374"/>
      <c r="Z66" s="346">
        <v>40</v>
      </c>
      <c r="AA66" s="346">
        <v>208</v>
      </c>
      <c r="AB66" s="346">
        <v>193</v>
      </c>
      <c r="AC66" s="346">
        <v>196</v>
      </c>
      <c r="AD66" s="346">
        <v>178</v>
      </c>
      <c r="AE66" s="346">
        <v>172</v>
      </c>
      <c r="AF66" s="346">
        <v>107</v>
      </c>
      <c r="AG66" s="346">
        <v>105</v>
      </c>
      <c r="AH66" s="346">
        <v>51</v>
      </c>
      <c r="AI66" s="346" t="s">
        <v>430</v>
      </c>
      <c r="AJ66" s="346">
        <v>190</v>
      </c>
      <c r="AK66" s="346">
        <v>192</v>
      </c>
      <c r="AL66" s="346">
        <v>195</v>
      </c>
      <c r="AM66" s="346">
        <v>174</v>
      </c>
      <c r="AN66" s="346">
        <v>171</v>
      </c>
      <c r="AO66" s="373"/>
      <c r="AP66" s="348" t="s">
        <v>430</v>
      </c>
      <c r="AQ66" s="348">
        <v>9.76</v>
      </c>
      <c r="AR66" s="348">
        <v>6.08</v>
      </c>
      <c r="AS66" s="348">
        <v>0.86</v>
      </c>
      <c r="AT66" s="348">
        <v>-8.69</v>
      </c>
      <c r="AU66" s="351"/>
      <c r="AV66" s="346" t="s">
        <v>430</v>
      </c>
      <c r="AW66" s="346">
        <v>35</v>
      </c>
      <c r="AX66" s="346">
        <v>54</v>
      </c>
      <c r="AY66" s="346">
        <v>107</v>
      </c>
      <c r="AZ66" s="346">
        <v>180</v>
      </c>
      <c r="BA66" s="374"/>
      <c r="BB66" s="348">
        <v>11.658122930163699</v>
      </c>
      <c r="BC66" s="348">
        <v>0.99784031194904599</v>
      </c>
      <c r="BD66" s="348">
        <v>1.8357028762622501E-2</v>
      </c>
      <c r="BE66" s="375">
        <v>-4.5525881224404699E-3</v>
      </c>
      <c r="BF66" s="374"/>
      <c r="BG66" s="372">
        <v>0.1143</v>
      </c>
      <c r="BH66" s="373"/>
      <c r="BI66" s="843">
        <v>98.208399999999997</v>
      </c>
      <c r="BJ66" s="843">
        <v>1.3539000000000001</v>
      </c>
      <c r="BK66" s="348" t="s">
        <v>430</v>
      </c>
      <c r="BL66" s="843">
        <v>0.43769999999999998</v>
      </c>
      <c r="BM66" s="373"/>
      <c r="BN66" s="372" t="s">
        <v>4526</v>
      </c>
      <c r="BO66" s="372" t="s">
        <v>4522</v>
      </c>
      <c r="BP66" s="372" t="s">
        <v>4523</v>
      </c>
      <c r="BQ66" s="372" t="s">
        <v>4524</v>
      </c>
      <c r="BR66" s="372" t="s">
        <v>4525</v>
      </c>
      <c r="BS66" s="373"/>
      <c r="BT66" s="354" t="s">
        <v>555</v>
      </c>
    </row>
    <row r="67" spans="1:72" s="428" customFormat="1" x14ac:dyDescent="0.25">
      <c r="A67" s="345" t="s">
        <v>5989</v>
      </c>
      <c r="B67" s="373"/>
      <c r="C67" s="719">
        <v>45518</v>
      </c>
      <c r="D67" s="373"/>
      <c r="E67" s="346">
        <v>1040.6400000000001</v>
      </c>
      <c r="F67" s="373"/>
      <c r="G67" s="347">
        <v>13.390700000000001</v>
      </c>
      <c r="H67" s="374"/>
      <c r="I67" s="348">
        <v>-0.6462</v>
      </c>
      <c r="J67" s="348">
        <v>0.98870000000000002</v>
      </c>
      <c r="K67" s="348">
        <v>0.60709999999999997</v>
      </c>
      <c r="L67" s="348">
        <v>4.3514999999999997</v>
      </c>
      <c r="M67" s="348">
        <v>12.433400000000001</v>
      </c>
      <c r="N67" s="350">
        <v>36.705399999999997</v>
      </c>
      <c r="O67" s="348">
        <v>20.984999999999999</v>
      </c>
      <c r="P67" s="348" t="s">
        <v>430</v>
      </c>
      <c r="Q67" s="348" t="s">
        <v>430</v>
      </c>
      <c r="R67" s="348" t="s">
        <v>430</v>
      </c>
      <c r="S67" s="348">
        <v>6.4207000000000001</v>
      </c>
      <c r="T67" s="348">
        <v>19.547000000000001</v>
      </c>
      <c r="U67" s="348">
        <v>19.488299999999999</v>
      </c>
      <c r="V67" s="348">
        <v>32.8917</v>
      </c>
      <c r="W67" s="348">
        <v>0.8488</v>
      </c>
      <c r="X67" s="348">
        <v>22.083300000000001</v>
      </c>
      <c r="Y67" s="374"/>
      <c r="Z67" s="346">
        <v>210</v>
      </c>
      <c r="AA67" s="346">
        <v>26</v>
      </c>
      <c r="AB67" s="346">
        <v>37</v>
      </c>
      <c r="AC67" s="346">
        <v>76</v>
      </c>
      <c r="AD67" s="346">
        <v>32</v>
      </c>
      <c r="AE67" s="346">
        <v>19</v>
      </c>
      <c r="AF67" s="346">
        <v>18</v>
      </c>
      <c r="AG67" s="346" t="s">
        <v>430</v>
      </c>
      <c r="AH67" s="346" t="s">
        <v>430</v>
      </c>
      <c r="AI67" s="346" t="s">
        <v>430</v>
      </c>
      <c r="AJ67" s="346">
        <v>22</v>
      </c>
      <c r="AK67" s="346">
        <v>52</v>
      </c>
      <c r="AL67" s="346">
        <v>8</v>
      </c>
      <c r="AM67" s="346">
        <v>19</v>
      </c>
      <c r="AN67" s="346">
        <v>11</v>
      </c>
      <c r="AO67" s="373"/>
      <c r="AP67" s="348" t="s">
        <v>430</v>
      </c>
      <c r="AQ67" s="348" t="s">
        <v>430</v>
      </c>
      <c r="AR67" s="348" t="s">
        <v>430</v>
      </c>
      <c r="AS67" s="348" t="s">
        <v>430</v>
      </c>
      <c r="AT67" s="348">
        <v>28.27</v>
      </c>
      <c r="AU67" s="351"/>
      <c r="AV67" s="346" t="s">
        <v>430</v>
      </c>
      <c r="AW67" s="346" t="s">
        <v>430</v>
      </c>
      <c r="AX67" s="346" t="s">
        <v>430</v>
      </c>
      <c r="AY67" s="346" t="s">
        <v>430</v>
      </c>
      <c r="AZ67" s="346">
        <v>9</v>
      </c>
      <c r="BA67" s="374"/>
      <c r="BB67" s="348">
        <v>22.077376670297799</v>
      </c>
      <c r="BC67" s="348">
        <v>1.00011263927191</v>
      </c>
      <c r="BD67" s="348">
        <v>6.1737693820309303E-2</v>
      </c>
      <c r="BE67" s="375">
        <v>-5.1552147311463299E-2</v>
      </c>
      <c r="BF67" s="374"/>
      <c r="BG67" s="372">
        <v>0.2374</v>
      </c>
      <c r="BH67" s="373"/>
      <c r="BI67" s="843">
        <v>74.938500000000005</v>
      </c>
      <c r="BJ67" s="843">
        <v>22.420300000000001</v>
      </c>
      <c r="BK67" s="843">
        <v>2.6337999999999999</v>
      </c>
      <c r="BL67" s="843">
        <v>7.4000000000000003E-3</v>
      </c>
      <c r="BM67" s="373"/>
      <c r="BN67" s="372" t="s">
        <v>5990</v>
      </c>
      <c r="BO67" s="372" t="s">
        <v>5991</v>
      </c>
      <c r="BP67" s="372" t="s">
        <v>5992</v>
      </c>
      <c r="BQ67" s="372" t="s">
        <v>1793</v>
      </c>
      <c r="BR67" s="372" t="s">
        <v>5993</v>
      </c>
      <c r="BS67" s="373"/>
      <c r="BT67" s="354" t="s">
        <v>555</v>
      </c>
    </row>
    <row r="68" spans="1:72" s="428" customFormat="1" x14ac:dyDescent="0.25">
      <c r="A68" s="345" t="s">
        <v>5994</v>
      </c>
      <c r="B68" s="373"/>
      <c r="C68" s="719">
        <v>44123</v>
      </c>
      <c r="D68" s="373"/>
      <c r="E68" s="346">
        <v>1131.8599999999999</v>
      </c>
      <c r="F68" s="373"/>
      <c r="G68" s="347">
        <v>279.39830000000001</v>
      </c>
      <c r="H68" s="374"/>
      <c r="I68" s="348">
        <v>0.3362</v>
      </c>
      <c r="J68" s="348">
        <v>-1.5938000000000001</v>
      </c>
      <c r="K68" s="348">
        <v>-0.79630000000000001</v>
      </c>
      <c r="L68" s="348">
        <v>2.7048999999999999</v>
      </c>
      <c r="M68" s="348">
        <v>1.1667000000000001</v>
      </c>
      <c r="N68" s="350">
        <v>3.3858000000000001</v>
      </c>
      <c r="O68" s="348">
        <v>3.4552</v>
      </c>
      <c r="P68" s="348">
        <v>5.6322999999999999</v>
      </c>
      <c r="Q68" s="348">
        <v>8.0265000000000004</v>
      </c>
      <c r="R68" s="348" t="s">
        <v>430</v>
      </c>
      <c r="S68" s="348">
        <v>-1.9778</v>
      </c>
      <c r="T68" s="348">
        <v>13.7121</v>
      </c>
      <c r="U68" s="348">
        <v>-4.4436</v>
      </c>
      <c r="V68" s="348">
        <v>3.6674000000000002</v>
      </c>
      <c r="W68" s="348">
        <v>-2.5011000000000001</v>
      </c>
      <c r="X68" s="348">
        <v>13.223599999999999</v>
      </c>
      <c r="Y68" s="374"/>
      <c r="Z68" s="346">
        <v>20</v>
      </c>
      <c r="AA68" s="346">
        <v>188</v>
      </c>
      <c r="AB68" s="346">
        <v>62</v>
      </c>
      <c r="AC68" s="346">
        <v>125</v>
      </c>
      <c r="AD68" s="346">
        <v>123</v>
      </c>
      <c r="AE68" s="346">
        <v>108</v>
      </c>
      <c r="AF68" s="346">
        <v>53</v>
      </c>
      <c r="AG68" s="346">
        <v>118</v>
      </c>
      <c r="AH68" s="346">
        <v>41</v>
      </c>
      <c r="AI68" s="346" t="s">
        <v>430</v>
      </c>
      <c r="AJ68" s="346">
        <v>237</v>
      </c>
      <c r="AK68" s="346">
        <v>100</v>
      </c>
      <c r="AL68" s="346">
        <v>140</v>
      </c>
      <c r="AM68" s="346">
        <v>110</v>
      </c>
      <c r="AN68" s="346">
        <v>183</v>
      </c>
      <c r="AO68" s="373"/>
      <c r="AP68" s="348" t="s">
        <v>430</v>
      </c>
      <c r="AQ68" s="348" t="s">
        <v>430</v>
      </c>
      <c r="AR68" s="348">
        <v>7.13</v>
      </c>
      <c r="AS68" s="348">
        <v>4.4000000000000004</v>
      </c>
      <c r="AT68" s="348">
        <v>-1.6</v>
      </c>
      <c r="AU68" s="351"/>
      <c r="AV68" s="346" t="s">
        <v>430</v>
      </c>
      <c r="AW68" s="346" t="s">
        <v>430</v>
      </c>
      <c r="AX68" s="346">
        <v>45</v>
      </c>
      <c r="AY68" s="346">
        <v>68</v>
      </c>
      <c r="AZ68" s="346">
        <v>114</v>
      </c>
      <c r="BA68" s="374"/>
      <c r="BB68" s="348">
        <v>13.3190240595871</v>
      </c>
      <c r="BC68" s="348">
        <v>0.99919413848609395</v>
      </c>
      <c r="BD68" s="348">
        <v>1.0402237445846899E-2</v>
      </c>
      <c r="BE68" s="375">
        <v>-1.5182907660522601E-2</v>
      </c>
      <c r="BF68" s="374"/>
      <c r="BG68" s="372">
        <v>0.107</v>
      </c>
      <c r="BH68" s="373"/>
      <c r="BI68" s="843">
        <v>79.936599999999999</v>
      </c>
      <c r="BJ68" s="843">
        <v>17.14</v>
      </c>
      <c r="BK68" s="843">
        <v>2.66628</v>
      </c>
      <c r="BL68" s="843">
        <v>0.25712000000000002</v>
      </c>
      <c r="BM68" s="373"/>
      <c r="BN68" s="372" t="s">
        <v>5263</v>
      </c>
      <c r="BO68" s="372" t="s">
        <v>4825</v>
      </c>
      <c r="BP68" s="372" t="s">
        <v>430</v>
      </c>
      <c r="BQ68" s="372" t="s">
        <v>430</v>
      </c>
      <c r="BR68" s="372" t="s">
        <v>430</v>
      </c>
      <c r="BS68" s="373"/>
      <c r="BT68" s="354" t="s">
        <v>555</v>
      </c>
    </row>
    <row r="69" spans="1:72" s="428" customFormat="1" x14ac:dyDescent="0.25">
      <c r="A69" s="345" t="s">
        <v>5995</v>
      </c>
      <c r="B69" s="373"/>
      <c r="C69" s="719">
        <v>45345</v>
      </c>
      <c r="D69" s="373"/>
      <c r="E69" s="346">
        <v>980.41800000000001</v>
      </c>
      <c r="F69" s="373"/>
      <c r="G69" s="347">
        <v>49.488700000000001</v>
      </c>
      <c r="H69" s="374"/>
      <c r="I69" s="348">
        <v>0.23680000000000001</v>
      </c>
      <c r="J69" s="348">
        <v>0.8337</v>
      </c>
      <c r="K69" s="348">
        <v>2.4944000000000002</v>
      </c>
      <c r="L69" s="348">
        <v>12.442399999999999</v>
      </c>
      <c r="M69" s="348">
        <v>21.4724</v>
      </c>
      <c r="N69" s="350">
        <v>8.4345999999999997</v>
      </c>
      <c r="O69" s="348">
        <v>-3.5287000000000002</v>
      </c>
      <c r="P69" s="348" t="s">
        <v>430</v>
      </c>
      <c r="Q69" s="348" t="s">
        <v>430</v>
      </c>
      <c r="R69" s="348" t="s">
        <v>430</v>
      </c>
      <c r="S69" s="348">
        <v>6.8396999999999997</v>
      </c>
      <c r="T69" s="348">
        <v>31.576499999999999</v>
      </c>
      <c r="U69" s="348">
        <v>12.536199999999999</v>
      </c>
      <c r="V69" s="348">
        <v>11.255100000000001</v>
      </c>
      <c r="W69" s="348">
        <v>1.1924999999999999</v>
      </c>
      <c r="X69" s="348">
        <v>3.9001999999999999</v>
      </c>
      <c r="Y69" s="374"/>
      <c r="Z69" s="346">
        <v>35</v>
      </c>
      <c r="AA69" s="346">
        <v>29</v>
      </c>
      <c r="AB69" s="346">
        <v>3</v>
      </c>
      <c r="AC69" s="346">
        <v>8</v>
      </c>
      <c r="AD69" s="346">
        <v>7</v>
      </c>
      <c r="AE69" s="346">
        <v>54</v>
      </c>
      <c r="AF69" s="346">
        <v>140</v>
      </c>
      <c r="AG69" s="346" t="s">
        <v>430</v>
      </c>
      <c r="AH69" s="346" t="s">
        <v>430</v>
      </c>
      <c r="AI69" s="346" t="s">
        <v>430</v>
      </c>
      <c r="AJ69" s="346">
        <v>19</v>
      </c>
      <c r="AK69" s="346">
        <v>10</v>
      </c>
      <c r="AL69" s="346">
        <v>20</v>
      </c>
      <c r="AM69" s="346">
        <v>46</v>
      </c>
      <c r="AN69" s="346">
        <v>5</v>
      </c>
      <c r="AO69" s="373"/>
      <c r="AP69" s="348" t="s">
        <v>430</v>
      </c>
      <c r="AQ69" s="348" t="s">
        <v>430</v>
      </c>
      <c r="AR69" s="348" t="s">
        <v>430</v>
      </c>
      <c r="AS69" s="348" t="s">
        <v>430</v>
      </c>
      <c r="AT69" s="348">
        <v>24.75</v>
      </c>
      <c r="AU69" s="351"/>
      <c r="AV69" s="346" t="s">
        <v>430</v>
      </c>
      <c r="AW69" s="346" t="s">
        <v>430</v>
      </c>
      <c r="AX69" s="346" t="s">
        <v>430</v>
      </c>
      <c r="AY69" s="346" t="s">
        <v>430</v>
      </c>
      <c r="AZ69" s="346">
        <v>11</v>
      </c>
      <c r="BA69" s="374"/>
      <c r="BB69" s="348">
        <v>21.975626357138601</v>
      </c>
      <c r="BC69" s="348">
        <v>1.0002205809704201</v>
      </c>
      <c r="BD69" s="348">
        <v>7.2875548479855298E-3</v>
      </c>
      <c r="BE69" s="375">
        <v>-6.0685097978346599E-2</v>
      </c>
      <c r="BF69" s="374"/>
      <c r="BG69" s="372">
        <v>0.2213</v>
      </c>
      <c r="BH69" s="373"/>
      <c r="BI69" s="348" t="s">
        <v>430</v>
      </c>
      <c r="BJ69" s="843">
        <v>6.2653800000000004</v>
      </c>
      <c r="BK69" s="843">
        <v>93.594999999999999</v>
      </c>
      <c r="BL69" s="843">
        <v>0.13961999999999999</v>
      </c>
      <c r="BM69" s="373"/>
      <c r="BN69" s="372" t="s">
        <v>5996</v>
      </c>
      <c r="BO69" s="372" t="s">
        <v>5997</v>
      </c>
      <c r="BP69" s="372" t="s">
        <v>5998</v>
      </c>
      <c r="BQ69" s="372" t="s">
        <v>523</v>
      </c>
      <c r="BR69" s="372" t="s">
        <v>5999</v>
      </c>
      <c r="BS69" s="373"/>
      <c r="BT69" s="354" t="s">
        <v>555</v>
      </c>
    </row>
    <row r="70" spans="1:72" s="428" customFormat="1" ht="11" x14ac:dyDescent="0.3">
      <c r="A70" s="845" t="s">
        <v>6000</v>
      </c>
      <c r="B70" s="846"/>
      <c r="C70" s="847">
        <v>44552</v>
      </c>
      <c r="D70" s="846"/>
      <c r="E70" s="848">
        <v>924.04399999999998</v>
      </c>
      <c r="F70" s="846"/>
      <c r="G70" s="849">
        <v>54.3185</v>
      </c>
      <c r="H70" s="851"/>
      <c r="I70" s="850">
        <v>-3.2899999999999999E-2</v>
      </c>
      <c r="J70" s="850">
        <v>0.16120000000000001</v>
      </c>
      <c r="K70" s="850">
        <v>0.85709999999999997</v>
      </c>
      <c r="L70" s="850">
        <v>10.7982</v>
      </c>
      <c r="M70" s="850">
        <v>15.131600000000001</v>
      </c>
      <c r="N70" s="852">
        <v>10.7842</v>
      </c>
      <c r="O70" s="850">
        <v>-2.0825</v>
      </c>
      <c r="P70" s="850">
        <v>15.7385</v>
      </c>
      <c r="Q70" s="850" t="s">
        <v>430</v>
      </c>
      <c r="R70" s="850" t="s">
        <v>430</v>
      </c>
      <c r="S70" s="850">
        <v>5.7027000000000001</v>
      </c>
      <c r="T70" s="850">
        <v>27.492100000000001</v>
      </c>
      <c r="U70" s="850">
        <v>12.726000000000001</v>
      </c>
      <c r="V70" s="850">
        <v>16.253699999999998</v>
      </c>
      <c r="W70" s="850">
        <v>-1.4419</v>
      </c>
      <c r="X70" s="850">
        <v>11.0634</v>
      </c>
      <c r="Y70" s="851"/>
      <c r="Z70" s="848">
        <v>116</v>
      </c>
      <c r="AA70" s="848">
        <v>52</v>
      </c>
      <c r="AB70" s="848">
        <v>30</v>
      </c>
      <c r="AC70" s="848">
        <v>12</v>
      </c>
      <c r="AD70" s="848">
        <v>25</v>
      </c>
      <c r="AE70" s="848">
        <v>44</v>
      </c>
      <c r="AF70" s="848">
        <v>106</v>
      </c>
      <c r="AG70" s="848">
        <v>39</v>
      </c>
      <c r="AH70" s="848" t="s">
        <v>430</v>
      </c>
      <c r="AI70" s="848" t="s">
        <v>430</v>
      </c>
      <c r="AJ70" s="848">
        <v>25</v>
      </c>
      <c r="AK70" s="848">
        <v>17</v>
      </c>
      <c r="AL70" s="848">
        <v>19</v>
      </c>
      <c r="AM70" s="848">
        <v>32</v>
      </c>
      <c r="AN70" s="848">
        <v>81</v>
      </c>
      <c r="AO70" s="846"/>
      <c r="AP70" s="850" t="s">
        <v>430</v>
      </c>
      <c r="AQ70" s="850" t="s">
        <v>430</v>
      </c>
      <c r="AR70" s="850" t="s">
        <v>430</v>
      </c>
      <c r="AS70" s="850">
        <v>8.89</v>
      </c>
      <c r="AT70" s="850">
        <v>21.98</v>
      </c>
      <c r="AU70" s="853"/>
      <c r="AV70" s="848" t="s">
        <v>430</v>
      </c>
      <c r="AW70" s="848" t="s">
        <v>430</v>
      </c>
      <c r="AX70" s="848" t="s">
        <v>430</v>
      </c>
      <c r="AY70" s="848">
        <v>38</v>
      </c>
      <c r="AZ70" s="848">
        <v>14</v>
      </c>
      <c r="BA70" s="851"/>
      <c r="BB70" s="850">
        <v>20.517593312407602</v>
      </c>
      <c r="BC70" s="850">
        <v>0.99759886352370397</v>
      </c>
      <c r="BD70" s="850">
        <v>5.4977424801160898E-2</v>
      </c>
      <c r="BE70" s="856">
        <v>-7.0283485266934995E-2</v>
      </c>
      <c r="BF70" s="851"/>
      <c r="BG70" s="859">
        <v>0.75919999999999999</v>
      </c>
      <c r="BH70" s="846"/>
      <c r="BI70" s="850">
        <v>36.621499999999997</v>
      </c>
      <c r="BJ70" s="850">
        <v>40.7789</v>
      </c>
      <c r="BK70" s="850">
        <v>22.504799999999999</v>
      </c>
      <c r="BL70" s="850">
        <v>9.4799999999999995E-2</v>
      </c>
      <c r="BM70" s="846"/>
      <c r="BN70" s="859" t="s">
        <v>2338</v>
      </c>
      <c r="BO70" s="859" t="s">
        <v>6001</v>
      </c>
      <c r="BP70" s="859" t="s">
        <v>6002</v>
      </c>
      <c r="BQ70" s="859" t="s">
        <v>6003</v>
      </c>
      <c r="BR70" s="859" t="s">
        <v>6004</v>
      </c>
      <c r="BS70" s="846"/>
      <c r="BT70" s="860" t="s">
        <v>555</v>
      </c>
    </row>
    <row r="71" spans="1:72" s="428" customFormat="1" x14ac:dyDescent="0.25">
      <c r="A71" s="345" t="s">
        <v>6005</v>
      </c>
      <c r="B71" s="373"/>
      <c r="C71" s="719">
        <v>40574</v>
      </c>
      <c r="D71" s="373"/>
      <c r="E71" s="346">
        <v>863.68</v>
      </c>
      <c r="F71" s="373"/>
      <c r="G71" s="347">
        <v>67.337199999999996</v>
      </c>
      <c r="H71" s="374"/>
      <c r="I71" s="348">
        <v>-0.37619999999999998</v>
      </c>
      <c r="J71" s="348">
        <v>-1.3824000000000001</v>
      </c>
      <c r="K71" s="348">
        <v>-2.2913000000000001</v>
      </c>
      <c r="L71" s="348">
        <v>4.4671000000000003</v>
      </c>
      <c r="M71" s="348">
        <v>9.3335000000000008</v>
      </c>
      <c r="N71" s="350">
        <v>8.0328999999999997</v>
      </c>
      <c r="O71" s="348">
        <v>3.2671000000000001</v>
      </c>
      <c r="P71" s="348">
        <v>15.550599999999999</v>
      </c>
      <c r="Q71" s="348">
        <v>16.903199999999998</v>
      </c>
      <c r="R71" s="348">
        <v>15.222300000000001</v>
      </c>
      <c r="S71" s="348">
        <v>1.0913999999999999</v>
      </c>
      <c r="T71" s="348">
        <v>18.771599999999999</v>
      </c>
      <c r="U71" s="348">
        <v>3.5318000000000001</v>
      </c>
      <c r="V71" s="348">
        <v>10.867900000000001</v>
      </c>
      <c r="W71" s="348">
        <v>-2.9007999999999998</v>
      </c>
      <c r="X71" s="348">
        <v>14.684100000000001</v>
      </c>
      <c r="Y71" s="374"/>
      <c r="Z71" s="346">
        <v>178</v>
      </c>
      <c r="AA71" s="346">
        <v>160</v>
      </c>
      <c r="AB71" s="346">
        <v>106</v>
      </c>
      <c r="AC71" s="346">
        <v>72</v>
      </c>
      <c r="AD71" s="346">
        <v>48</v>
      </c>
      <c r="AE71" s="346">
        <v>57</v>
      </c>
      <c r="AF71" s="346">
        <v>57</v>
      </c>
      <c r="AG71" s="346">
        <v>40</v>
      </c>
      <c r="AH71" s="346">
        <v>7</v>
      </c>
      <c r="AI71" s="346">
        <v>2</v>
      </c>
      <c r="AJ71" s="346">
        <v>108</v>
      </c>
      <c r="AK71" s="346">
        <v>53</v>
      </c>
      <c r="AL71" s="346">
        <v>61</v>
      </c>
      <c r="AM71" s="346">
        <v>48</v>
      </c>
      <c r="AN71" s="346">
        <v>239</v>
      </c>
      <c r="AO71" s="373"/>
      <c r="AP71" s="348">
        <v>18.059999999999999</v>
      </c>
      <c r="AQ71" s="348">
        <v>20.76</v>
      </c>
      <c r="AR71" s="348">
        <v>16.75</v>
      </c>
      <c r="AS71" s="348">
        <v>10.039999999999999</v>
      </c>
      <c r="AT71" s="348">
        <v>8.43</v>
      </c>
      <c r="AU71" s="351"/>
      <c r="AV71" s="346">
        <v>5</v>
      </c>
      <c r="AW71" s="346">
        <v>6</v>
      </c>
      <c r="AX71" s="346">
        <v>10</v>
      </c>
      <c r="AY71" s="346">
        <v>30</v>
      </c>
      <c r="AZ71" s="346">
        <v>65</v>
      </c>
      <c r="BA71" s="374"/>
      <c r="BB71" s="348">
        <v>16.6429598858678</v>
      </c>
      <c r="BC71" s="348">
        <v>0.99978705301717397</v>
      </c>
      <c r="BD71" s="348">
        <v>6.4230406186491396E-2</v>
      </c>
      <c r="BE71" s="375">
        <v>-5.6840401492310698E-3</v>
      </c>
      <c r="BF71" s="374"/>
      <c r="BG71" s="372">
        <v>0.3448</v>
      </c>
      <c r="BH71" s="373"/>
      <c r="BI71" s="843">
        <v>12.9497</v>
      </c>
      <c r="BJ71" s="843">
        <v>84.480699999999999</v>
      </c>
      <c r="BK71" s="843">
        <v>2.4699800000000001</v>
      </c>
      <c r="BL71" s="843">
        <v>9.962E-2</v>
      </c>
      <c r="BM71" s="373"/>
      <c r="BN71" s="372" t="s">
        <v>6006</v>
      </c>
      <c r="BO71" s="372" t="s">
        <v>1124</v>
      </c>
      <c r="BP71" s="372" t="s">
        <v>6007</v>
      </c>
      <c r="BQ71" s="372" t="s">
        <v>6008</v>
      </c>
      <c r="BR71" s="372" t="s">
        <v>4588</v>
      </c>
      <c r="BS71" s="373"/>
      <c r="BT71" s="354" t="s">
        <v>555</v>
      </c>
    </row>
    <row r="72" spans="1:72" s="428" customFormat="1" x14ac:dyDescent="0.25">
      <c r="A72" s="345" t="s">
        <v>6009</v>
      </c>
      <c r="B72" s="373"/>
      <c r="C72" s="719">
        <v>42328</v>
      </c>
      <c r="D72" s="373"/>
      <c r="E72" s="346">
        <v>844.572</v>
      </c>
      <c r="F72" s="373"/>
      <c r="G72" s="347">
        <v>263.66160000000002</v>
      </c>
      <c r="H72" s="374"/>
      <c r="I72" s="348">
        <v>0.19750000000000001</v>
      </c>
      <c r="J72" s="348">
        <v>-1.6417999999999999</v>
      </c>
      <c r="K72" s="348">
        <v>-4.4612999999999996</v>
      </c>
      <c r="L72" s="348">
        <v>1.6957</v>
      </c>
      <c r="M72" s="348">
        <v>-2.5059</v>
      </c>
      <c r="N72" s="350">
        <v>-5.0610999999999997</v>
      </c>
      <c r="O72" s="348">
        <v>-2.1154999999999999</v>
      </c>
      <c r="P72" s="348">
        <v>6.9256000000000002</v>
      </c>
      <c r="Q72" s="348">
        <v>7.3513999999999999</v>
      </c>
      <c r="R72" s="348">
        <v>11.419600000000001</v>
      </c>
      <c r="S72" s="348">
        <v>-1.3305</v>
      </c>
      <c r="T72" s="348">
        <v>5.9112999999999998</v>
      </c>
      <c r="U72" s="348">
        <v>-9.3757999999999999</v>
      </c>
      <c r="V72" s="348">
        <v>-3.6535000000000002</v>
      </c>
      <c r="W72" s="348">
        <v>-2.4729000000000001</v>
      </c>
      <c r="X72" s="348">
        <v>11.847099999999999</v>
      </c>
      <c r="Y72" s="374"/>
      <c r="Z72" s="346">
        <v>40</v>
      </c>
      <c r="AA72" s="346">
        <v>201</v>
      </c>
      <c r="AB72" s="346">
        <v>199</v>
      </c>
      <c r="AC72" s="346">
        <v>203</v>
      </c>
      <c r="AD72" s="346">
        <v>189</v>
      </c>
      <c r="AE72" s="346">
        <v>179</v>
      </c>
      <c r="AF72" s="346">
        <v>110</v>
      </c>
      <c r="AG72" s="346">
        <v>110</v>
      </c>
      <c r="AH72" s="346">
        <v>59</v>
      </c>
      <c r="AI72" s="346">
        <v>20</v>
      </c>
      <c r="AJ72" s="346">
        <v>198</v>
      </c>
      <c r="AK72" s="346">
        <v>200</v>
      </c>
      <c r="AL72" s="346">
        <v>207</v>
      </c>
      <c r="AM72" s="346">
        <v>180</v>
      </c>
      <c r="AN72" s="346">
        <v>167</v>
      </c>
      <c r="AO72" s="373"/>
      <c r="AP72" s="348">
        <v>10.85</v>
      </c>
      <c r="AQ72" s="348">
        <v>9.7100000000000009</v>
      </c>
      <c r="AR72" s="348">
        <v>6.02</v>
      </c>
      <c r="AS72" s="348">
        <v>0.82</v>
      </c>
      <c r="AT72" s="348">
        <v>-8.75</v>
      </c>
      <c r="AU72" s="351"/>
      <c r="AV72" s="346">
        <v>24</v>
      </c>
      <c r="AW72" s="346">
        <v>43</v>
      </c>
      <c r="AX72" s="346">
        <v>63</v>
      </c>
      <c r="AY72" s="346">
        <v>112</v>
      </c>
      <c r="AZ72" s="346">
        <v>187</v>
      </c>
      <c r="BA72" s="374"/>
      <c r="BB72" s="348">
        <v>11.6591377681777</v>
      </c>
      <c r="BC72" s="348">
        <v>0.99791625821358299</v>
      </c>
      <c r="BD72" s="348">
        <v>1.7773475298359799E-2</v>
      </c>
      <c r="BE72" s="375">
        <v>-1.13543237708557E-2</v>
      </c>
      <c r="BF72" s="374"/>
      <c r="BG72" s="372">
        <v>0.1191</v>
      </c>
      <c r="BH72" s="373"/>
      <c r="BI72" s="843">
        <v>98.100200000000001</v>
      </c>
      <c r="BJ72" s="843">
        <v>1.34911</v>
      </c>
      <c r="BK72" s="348" t="s">
        <v>430</v>
      </c>
      <c r="BL72" s="843">
        <v>0.55069000000000001</v>
      </c>
      <c r="BM72" s="373"/>
      <c r="BN72" s="372" t="s">
        <v>4522</v>
      </c>
      <c r="BO72" s="372" t="s">
        <v>2924</v>
      </c>
      <c r="BP72" s="372" t="s">
        <v>4524</v>
      </c>
      <c r="BQ72" s="372" t="s">
        <v>4525</v>
      </c>
      <c r="BR72" s="372" t="s">
        <v>5255</v>
      </c>
      <c r="BS72" s="373"/>
      <c r="BT72" s="354" t="s">
        <v>555</v>
      </c>
    </row>
    <row r="73" spans="1:72" s="428" customFormat="1" x14ac:dyDescent="0.25">
      <c r="A73" s="345" t="s">
        <v>6010</v>
      </c>
      <c r="B73" s="373"/>
      <c r="C73" s="719">
        <v>43854</v>
      </c>
      <c r="D73" s="373"/>
      <c r="E73" s="346">
        <v>779.22699999999998</v>
      </c>
      <c r="F73" s="373"/>
      <c r="G73" s="347">
        <v>23.722899999999999</v>
      </c>
      <c r="H73" s="374"/>
      <c r="I73" s="348">
        <v>-0.37709999999999999</v>
      </c>
      <c r="J73" s="348">
        <v>-1.3552</v>
      </c>
      <c r="K73" s="348">
        <v>-2.3523999999999998</v>
      </c>
      <c r="L73" s="348">
        <v>4.7401</v>
      </c>
      <c r="M73" s="348">
        <v>8.9876000000000005</v>
      </c>
      <c r="N73" s="350">
        <v>7.1360000000000001</v>
      </c>
      <c r="O73" s="348">
        <v>2.8816000000000002</v>
      </c>
      <c r="P73" s="348">
        <v>14.7818</v>
      </c>
      <c r="Q73" s="348">
        <v>16.305700000000002</v>
      </c>
      <c r="R73" s="348" t="s">
        <v>430</v>
      </c>
      <c r="S73" s="348">
        <v>0.77480000000000004</v>
      </c>
      <c r="T73" s="348">
        <v>18.262699999999999</v>
      </c>
      <c r="U73" s="348">
        <v>3.3159999999999998</v>
      </c>
      <c r="V73" s="348">
        <v>9.4901</v>
      </c>
      <c r="W73" s="348">
        <v>-2.6797</v>
      </c>
      <c r="X73" s="348">
        <v>20.874700000000001</v>
      </c>
      <c r="Y73" s="374"/>
      <c r="Z73" s="346">
        <v>183</v>
      </c>
      <c r="AA73" s="346">
        <v>148</v>
      </c>
      <c r="AB73" s="346">
        <v>111</v>
      </c>
      <c r="AC73" s="346">
        <v>60</v>
      </c>
      <c r="AD73" s="346">
        <v>52</v>
      </c>
      <c r="AE73" s="346">
        <v>71</v>
      </c>
      <c r="AF73" s="346">
        <v>62</v>
      </c>
      <c r="AG73" s="346">
        <v>46</v>
      </c>
      <c r="AH73" s="346">
        <v>8</v>
      </c>
      <c r="AI73" s="346" t="s">
        <v>430</v>
      </c>
      <c r="AJ73" s="346">
        <v>116</v>
      </c>
      <c r="AK73" s="346">
        <v>59</v>
      </c>
      <c r="AL73" s="346">
        <v>65</v>
      </c>
      <c r="AM73" s="346">
        <v>59</v>
      </c>
      <c r="AN73" s="346">
        <v>222</v>
      </c>
      <c r="AO73" s="373"/>
      <c r="AP73" s="348" t="s">
        <v>430</v>
      </c>
      <c r="AQ73" s="348" t="s">
        <v>430</v>
      </c>
      <c r="AR73" s="348">
        <v>16.04</v>
      </c>
      <c r="AS73" s="348">
        <v>9.58</v>
      </c>
      <c r="AT73" s="348">
        <v>8.1</v>
      </c>
      <c r="AU73" s="351"/>
      <c r="AV73" s="346" t="s">
        <v>430</v>
      </c>
      <c r="AW73" s="346" t="s">
        <v>430</v>
      </c>
      <c r="AX73" s="346">
        <v>12</v>
      </c>
      <c r="AY73" s="346">
        <v>33</v>
      </c>
      <c r="AZ73" s="346">
        <v>68</v>
      </c>
      <c r="BA73" s="374"/>
      <c r="BB73" s="348">
        <v>16.164813113186799</v>
      </c>
      <c r="BC73" s="348">
        <v>0.99941539643801902</v>
      </c>
      <c r="BD73" s="348">
        <v>6.2283503576579503E-2</v>
      </c>
      <c r="BE73" s="375">
        <v>-9.9111488091274697E-3</v>
      </c>
      <c r="BF73" s="374"/>
      <c r="BG73" s="372">
        <v>0.23100000000000001</v>
      </c>
      <c r="BH73" s="373"/>
      <c r="BI73" s="843">
        <v>11.0786</v>
      </c>
      <c r="BJ73" s="843">
        <v>84.551400000000001</v>
      </c>
      <c r="BK73" s="843">
        <v>4.24472</v>
      </c>
      <c r="BL73" s="843">
        <v>0.12528</v>
      </c>
      <c r="BM73" s="373"/>
      <c r="BN73" s="372" t="s">
        <v>4654</v>
      </c>
      <c r="BO73" s="372" t="s">
        <v>4553</v>
      </c>
      <c r="BP73" s="372" t="s">
        <v>4655</v>
      </c>
      <c r="BQ73" s="372" t="s">
        <v>4656</v>
      </c>
      <c r="BR73" s="372" t="s">
        <v>5125</v>
      </c>
      <c r="BS73" s="373"/>
      <c r="BT73" s="354" t="s">
        <v>555</v>
      </c>
    </row>
    <row r="74" spans="1:72" s="428" customFormat="1" x14ac:dyDescent="0.25">
      <c r="A74" s="345" t="s">
        <v>6011</v>
      </c>
      <c r="B74" s="373"/>
      <c r="C74" s="719">
        <v>45134</v>
      </c>
      <c r="D74" s="373"/>
      <c r="E74" s="346">
        <v>760.99199999999996</v>
      </c>
      <c r="F74" s="373"/>
      <c r="G74" s="347">
        <v>27.771599999999999</v>
      </c>
      <c r="H74" s="374"/>
      <c r="I74" s="348">
        <v>0.33600000000000002</v>
      </c>
      <c r="J74" s="348">
        <v>-1.5945</v>
      </c>
      <c r="K74" s="348">
        <v>-0.80969999999999998</v>
      </c>
      <c r="L74" s="348">
        <v>2.6882000000000001</v>
      </c>
      <c r="M74" s="348">
        <v>1.1554</v>
      </c>
      <c r="N74" s="350">
        <v>3.3658000000000001</v>
      </c>
      <c r="O74" s="348">
        <v>3.4557000000000002</v>
      </c>
      <c r="P74" s="348">
        <v>5.6550000000000002</v>
      </c>
      <c r="Q74" s="348" t="s">
        <v>430</v>
      </c>
      <c r="R74" s="348" t="s">
        <v>430</v>
      </c>
      <c r="S74" s="348">
        <v>-1.9870000000000001</v>
      </c>
      <c r="T74" s="348">
        <v>13.689</v>
      </c>
      <c r="U74" s="348">
        <v>-4.4604999999999997</v>
      </c>
      <c r="V74" s="348">
        <v>3.6455000000000002</v>
      </c>
      <c r="W74" s="348">
        <v>-2.5013999999999998</v>
      </c>
      <c r="X74" s="348">
        <v>5.6816000000000004</v>
      </c>
      <c r="Y74" s="374"/>
      <c r="Z74" s="346">
        <v>21</v>
      </c>
      <c r="AA74" s="346">
        <v>189</v>
      </c>
      <c r="AB74" s="346">
        <v>68</v>
      </c>
      <c r="AC74" s="346">
        <v>127</v>
      </c>
      <c r="AD74" s="346">
        <v>125</v>
      </c>
      <c r="AE74" s="346">
        <v>110</v>
      </c>
      <c r="AF74" s="346">
        <v>52</v>
      </c>
      <c r="AG74" s="346">
        <v>116</v>
      </c>
      <c r="AH74" s="346" t="s">
        <v>430</v>
      </c>
      <c r="AI74" s="346" t="s">
        <v>430</v>
      </c>
      <c r="AJ74" s="346">
        <v>238</v>
      </c>
      <c r="AK74" s="346">
        <v>103</v>
      </c>
      <c r="AL74" s="346">
        <v>142</v>
      </c>
      <c r="AM74" s="346">
        <v>113</v>
      </c>
      <c r="AN74" s="346">
        <v>184</v>
      </c>
      <c r="AO74" s="373"/>
      <c r="AP74" s="348" t="s">
        <v>430</v>
      </c>
      <c r="AQ74" s="348" t="s">
        <v>430</v>
      </c>
      <c r="AR74" s="348" t="s">
        <v>430</v>
      </c>
      <c r="AS74" s="348">
        <v>4.4000000000000004</v>
      </c>
      <c r="AT74" s="348">
        <v>-1.63</v>
      </c>
      <c r="AU74" s="351"/>
      <c r="AV74" s="346" t="s">
        <v>430</v>
      </c>
      <c r="AW74" s="346" t="s">
        <v>430</v>
      </c>
      <c r="AX74" s="346" t="s">
        <v>430</v>
      </c>
      <c r="AY74" s="346">
        <v>68</v>
      </c>
      <c r="AZ74" s="346">
        <v>116</v>
      </c>
      <c r="BA74" s="374"/>
      <c r="BB74" s="348">
        <v>13.3175636191779</v>
      </c>
      <c r="BC74" s="348">
        <v>0.99908363321259497</v>
      </c>
      <c r="BD74" s="348">
        <v>1.0586824185855199E-2</v>
      </c>
      <c r="BE74" s="375">
        <v>-1.2722852116660899E-2</v>
      </c>
      <c r="BF74" s="374"/>
      <c r="BG74" s="372">
        <v>4.8599999999999997E-2</v>
      </c>
      <c r="BH74" s="373"/>
      <c r="BI74" s="843">
        <v>82.706400000000002</v>
      </c>
      <c r="BJ74" s="843">
        <v>17.733899999999998</v>
      </c>
      <c r="BK74" s="843">
        <v>2.7581500000000001</v>
      </c>
      <c r="BL74" s="843">
        <v>-3.1984499999999998</v>
      </c>
      <c r="BM74" s="373"/>
      <c r="BN74" s="844" t="s">
        <v>6012</v>
      </c>
      <c r="BO74" s="844" t="s">
        <v>6013</v>
      </c>
      <c r="BP74" s="372" t="s">
        <v>430</v>
      </c>
      <c r="BQ74" s="372" t="s">
        <v>430</v>
      </c>
      <c r="BR74" s="372" t="s">
        <v>430</v>
      </c>
      <c r="BS74" s="373"/>
      <c r="BT74" s="354" t="s">
        <v>555</v>
      </c>
    </row>
    <row r="75" spans="1:72" s="428" customFormat="1" x14ac:dyDescent="0.25">
      <c r="A75" s="345" t="s">
        <v>6014</v>
      </c>
      <c r="B75" s="373"/>
      <c r="C75" s="719">
        <v>42446</v>
      </c>
      <c r="D75" s="373"/>
      <c r="E75" s="346">
        <v>723.97799999999995</v>
      </c>
      <c r="F75" s="373"/>
      <c r="G75" s="347">
        <v>270.39150000000001</v>
      </c>
      <c r="H75" s="374"/>
      <c r="I75" s="348">
        <v>7.5300000000000006E-2</v>
      </c>
      <c r="J75" s="348">
        <v>-1.4725999999999999</v>
      </c>
      <c r="K75" s="348">
        <v>-4.1935000000000002</v>
      </c>
      <c r="L75" s="348">
        <v>2.3691</v>
      </c>
      <c r="M75" s="348">
        <v>-0.60229999999999995</v>
      </c>
      <c r="N75" s="350">
        <v>-2.9799000000000002</v>
      </c>
      <c r="O75" s="348">
        <v>-2.0236000000000001</v>
      </c>
      <c r="P75" s="348">
        <v>8.4350000000000005</v>
      </c>
      <c r="Q75" s="348">
        <v>7.7929000000000004</v>
      </c>
      <c r="R75" s="348">
        <v>11.453900000000001</v>
      </c>
      <c r="S75" s="348">
        <v>-0.83460000000000001</v>
      </c>
      <c r="T75" s="348">
        <v>8.4027999999999992</v>
      </c>
      <c r="U75" s="348">
        <v>-6.9938000000000002</v>
      </c>
      <c r="V75" s="348">
        <v>-1.8085</v>
      </c>
      <c r="W75" s="348">
        <v>-2.3260999999999998</v>
      </c>
      <c r="X75" s="348">
        <v>12.857799999999999</v>
      </c>
      <c r="Y75" s="374"/>
      <c r="Z75" s="346">
        <v>85</v>
      </c>
      <c r="AA75" s="346">
        <v>166</v>
      </c>
      <c r="AB75" s="346">
        <v>184</v>
      </c>
      <c r="AC75" s="346">
        <v>145</v>
      </c>
      <c r="AD75" s="346">
        <v>156</v>
      </c>
      <c r="AE75" s="346">
        <v>150</v>
      </c>
      <c r="AF75" s="346">
        <v>95</v>
      </c>
      <c r="AG75" s="346">
        <v>78</v>
      </c>
      <c r="AH75" s="346">
        <v>43</v>
      </c>
      <c r="AI75" s="346">
        <v>17</v>
      </c>
      <c r="AJ75" s="346">
        <v>165</v>
      </c>
      <c r="AK75" s="346">
        <v>152</v>
      </c>
      <c r="AL75" s="346">
        <v>176</v>
      </c>
      <c r="AM75" s="346">
        <v>158</v>
      </c>
      <c r="AN75" s="346">
        <v>118</v>
      </c>
      <c r="AO75" s="373"/>
      <c r="AP75" s="348">
        <v>11.11</v>
      </c>
      <c r="AQ75" s="348">
        <v>10.36</v>
      </c>
      <c r="AR75" s="348">
        <v>6.99</v>
      </c>
      <c r="AS75" s="348">
        <v>2</v>
      </c>
      <c r="AT75" s="348">
        <v>-5.74</v>
      </c>
      <c r="AU75" s="351"/>
      <c r="AV75" s="346">
        <v>16</v>
      </c>
      <c r="AW75" s="346">
        <v>28</v>
      </c>
      <c r="AX75" s="346">
        <v>46</v>
      </c>
      <c r="AY75" s="346">
        <v>90</v>
      </c>
      <c r="AZ75" s="346">
        <v>159</v>
      </c>
      <c r="BA75" s="374"/>
      <c r="BB75" s="348">
        <v>12.1463255977883</v>
      </c>
      <c r="BC75" s="348">
        <v>0.99858221120013002</v>
      </c>
      <c r="BD75" s="348">
        <v>2.7445278478363699E-2</v>
      </c>
      <c r="BE75" s="375">
        <v>-2.68676185829629E-2</v>
      </c>
      <c r="BF75" s="374"/>
      <c r="BG75" s="372">
        <v>9.7900000000000001E-2</v>
      </c>
      <c r="BH75" s="373"/>
      <c r="BI75" s="843">
        <v>95.975399999999993</v>
      </c>
      <c r="BJ75" s="843">
        <v>3.5388199999999999</v>
      </c>
      <c r="BK75" s="348" t="s">
        <v>430</v>
      </c>
      <c r="BL75" s="843">
        <v>0.48577999999999999</v>
      </c>
      <c r="BM75" s="373"/>
      <c r="BN75" s="372" t="s">
        <v>6015</v>
      </c>
      <c r="BO75" s="372" t="s">
        <v>6016</v>
      </c>
      <c r="BP75" s="372" t="s">
        <v>1148</v>
      </c>
      <c r="BQ75" s="372" t="s">
        <v>1149</v>
      </c>
      <c r="BR75" s="372" t="s">
        <v>6017</v>
      </c>
      <c r="BS75" s="373"/>
      <c r="BT75" s="354" t="s">
        <v>555</v>
      </c>
    </row>
    <row r="76" spans="1:72" s="428" customFormat="1" x14ac:dyDescent="0.25">
      <c r="A76" s="345" t="s">
        <v>6018</v>
      </c>
      <c r="B76" s="373"/>
      <c r="C76" s="719">
        <v>44413</v>
      </c>
      <c r="D76" s="373"/>
      <c r="E76" s="346">
        <v>746.69799999999998</v>
      </c>
      <c r="F76" s="373"/>
      <c r="G76" s="347">
        <v>48.583300000000001</v>
      </c>
      <c r="H76" s="374"/>
      <c r="I76" s="348">
        <v>-0.2732</v>
      </c>
      <c r="J76" s="348">
        <v>-1.6785000000000001</v>
      </c>
      <c r="K76" s="348">
        <v>-8.4459999999999997</v>
      </c>
      <c r="L76" s="348">
        <v>-7.3041</v>
      </c>
      <c r="M76" s="348">
        <v>-8.4177</v>
      </c>
      <c r="N76" s="350">
        <v>-19.916399999999999</v>
      </c>
      <c r="O76" s="348">
        <v>-15.264099999999999</v>
      </c>
      <c r="P76" s="348">
        <v>-3.0701999999999998</v>
      </c>
      <c r="Q76" s="348">
        <v>3.6617999999999999</v>
      </c>
      <c r="R76" s="348" t="s">
        <v>430</v>
      </c>
      <c r="S76" s="348">
        <v>-7.1650999999999998</v>
      </c>
      <c r="T76" s="348">
        <v>-0.22939999999999999</v>
      </c>
      <c r="U76" s="348">
        <v>-18.0489</v>
      </c>
      <c r="V76" s="348">
        <v>-16.763500000000001</v>
      </c>
      <c r="W76" s="348">
        <v>-1.8294999999999999</v>
      </c>
      <c r="X76" s="348">
        <v>5.6275000000000004</v>
      </c>
      <c r="Y76" s="374"/>
      <c r="Z76" s="346">
        <v>159</v>
      </c>
      <c r="AA76" s="346">
        <v>219</v>
      </c>
      <c r="AB76" s="346">
        <v>266</v>
      </c>
      <c r="AC76" s="346">
        <v>269</v>
      </c>
      <c r="AD76" s="346">
        <v>241</v>
      </c>
      <c r="AE76" s="346">
        <v>221</v>
      </c>
      <c r="AF76" s="346">
        <v>165</v>
      </c>
      <c r="AG76" s="346">
        <v>144</v>
      </c>
      <c r="AH76" s="346">
        <v>76</v>
      </c>
      <c r="AI76" s="346" t="s">
        <v>430</v>
      </c>
      <c r="AJ76" s="346">
        <v>273</v>
      </c>
      <c r="AK76" s="346">
        <v>260</v>
      </c>
      <c r="AL76" s="346">
        <v>237</v>
      </c>
      <c r="AM76" s="346">
        <v>221</v>
      </c>
      <c r="AN76" s="346">
        <v>103</v>
      </c>
      <c r="AO76" s="373"/>
      <c r="AP76" s="348" t="s">
        <v>430</v>
      </c>
      <c r="AQ76" s="348" t="s">
        <v>430</v>
      </c>
      <c r="AR76" s="348">
        <v>-1.81</v>
      </c>
      <c r="AS76" s="348">
        <v>-10.97</v>
      </c>
      <c r="AT76" s="348">
        <v>-22.17</v>
      </c>
      <c r="AU76" s="351"/>
      <c r="AV76" s="346" t="s">
        <v>430</v>
      </c>
      <c r="AW76" s="346" t="s">
        <v>430</v>
      </c>
      <c r="AX76" s="346">
        <v>78</v>
      </c>
      <c r="AY76" s="346">
        <v>139</v>
      </c>
      <c r="AZ76" s="346">
        <v>222</v>
      </c>
      <c r="BA76" s="374"/>
      <c r="BB76" s="348">
        <v>12.6256364353207</v>
      </c>
      <c r="BC76" s="348">
        <v>0.99764929797119095</v>
      </c>
      <c r="BD76" s="348">
        <v>-4.8908388537529698E-2</v>
      </c>
      <c r="BE76" s="375">
        <v>-1.81033296902979E-2</v>
      </c>
      <c r="BF76" s="374"/>
      <c r="BG76" s="372">
        <v>5.7299999999999997E-2</v>
      </c>
      <c r="BH76" s="373"/>
      <c r="BI76" s="843">
        <v>79.303600000000003</v>
      </c>
      <c r="BJ76" s="843">
        <v>19.707100000000001</v>
      </c>
      <c r="BK76" s="843">
        <v>0.77410299999999999</v>
      </c>
      <c r="BL76" s="843">
        <v>0.215197</v>
      </c>
      <c r="BM76" s="373"/>
      <c r="BN76" s="372" t="s">
        <v>6019</v>
      </c>
      <c r="BO76" s="372" t="s">
        <v>6020</v>
      </c>
      <c r="BP76" s="372" t="s">
        <v>6021</v>
      </c>
      <c r="BQ76" s="372" t="s">
        <v>6022</v>
      </c>
      <c r="BR76" s="372" t="s">
        <v>6023</v>
      </c>
      <c r="BS76" s="373"/>
      <c r="BT76" s="354" t="s">
        <v>555</v>
      </c>
    </row>
    <row r="77" spans="1:72" s="428" customFormat="1" x14ac:dyDescent="0.25">
      <c r="A77" s="345" t="s">
        <v>6024</v>
      </c>
      <c r="B77" s="373"/>
      <c r="C77" s="719">
        <v>42338</v>
      </c>
      <c r="D77" s="373"/>
      <c r="E77" s="346">
        <v>697.21100000000001</v>
      </c>
      <c r="F77" s="373"/>
      <c r="G77" s="347">
        <v>846.85419999999999</v>
      </c>
      <c r="H77" s="374"/>
      <c r="I77" s="348">
        <v>0.18459999999999999</v>
      </c>
      <c r="J77" s="348">
        <v>-1.6438999999999999</v>
      </c>
      <c r="K77" s="348">
        <v>-4.6138000000000003</v>
      </c>
      <c r="L77" s="348">
        <v>1.7824</v>
      </c>
      <c r="M77" s="348">
        <v>-3.4973999999999998</v>
      </c>
      <c r="N77" s="350">
        <v>-7.1525999999999996</v>
      </c>
      <c r="O77" s="348">
        <v>-3.4146000000000001</v>
      </c>
      <c r="P77" s="348">
        <v>5.0712999999999999</v>
      </c>
      <c r="Q77" s="348">
        <v>6.2864000000000004</v>
      </c>
      <c r="R77" s="348">
        <v>11.2425</v>
      </c>
      <c r="S77" s="348">
        <v>-1.8093999999999999</v>
      </c>
      <c r="T77" s="348">
        <v>4.9005999999999998</v>
      </c>
      <c r="U77" s="348">
        <v>-11.3895</v>
      </c>
      <c r="V77" s="348">
        <v>-5.8036000000000003</v>
      </c>
      <c r="W77" s="348">
        <v>-2.6551</v>
      </c>
      <c r="X77" s="348">
        <v>11.5116</v>
      </c>
      <c r="Y77" s="374"/>
      <c r="Z77" s="346">
        <v>48</v>
      </c>
      <c r="AA77" s="346">
        <v>214</v>
      </c>
      <c r="AB77" s="346">
        <v>227</v>
      </c>
      <c r="AC77" s="346">
        <v>174</v>
      </c>
      <c r="AD77" s="346">
        <v>216</v>
      </c>
      <c r="AE77" s="346">
        <v>198</v>
      </c>
      <c r="AF77" s="346">
        <v>138</v>
      </c>
      <c r="AG77" s="346">
        <v>131</v>
      </c>
      <c r="AH77" s="346">
        <v>72</v>
      </c>
      <c r="AI77" s="346">
        <v>31</v>
      </c>
      <c r="AJ77" s="346">
        <v>234</v>
      </c>
      <c r="AK77" s="346">
        <v>213</v>
      </c>
      <c r="AL77" s="346">
        <v>226</v>
      </c>
      <c r="AM77" s="346">
        <v>200</v>
      </c>
      <c r="AN77" s="346">
        <v>205</v>
      </c>
      <c r="AO77" s="373"/>
      <c r="AP77" s="348">
        <v>10.15</v>
      </c>
      <c r="AQ77" s="348">
        <v>8.3699999999999992</v>
      </c>
      <c r="AR77" s="348">
        <v>4.46</v>
      </c>
      <c r="AS77" s="348">
        <v>-1.02</v>
      </c>
      <c r="AT77" s="348">
        <v>-11</v>
      </c>
      <c r="AU77" s="351"/>
      <c r="AV77" s="346">
        <v>39</v>
      </c>
      <c r="AW77" s="346">
        <v>58</v>
      </c>
      <c r="AX77" s="346">
        <v>72</v>
      </c>
      <c r="AY77" s="346">
        <v>129</v>
      </c>
      <c r="AZ77" s="346">
        <v>202</v>
      </c>
      <c r="BA77" s="374"/>
      <c r="BB77" s="348">
        <v>11.924174627528901</v>
      </c>
      <c r="BC77" s="348">
        <v>0.998445633178074</v>
      </c>
      <c r="BD77" s="348">
        <v>5.5868752618484204E-3</v>
      </c>
      <c r="BE77" s="375">
        <v>-1.17761839906019E-2</v>
      </c>
      <c r="BF77" s="374"/>
      <c r="BG77" s="372">
        <v>8.0699999999999994E-2</v>
      </c>
      <c r="BH77" s="373"/>
      <c r="BI77" s="843">
        <v>99.4392</v>
      </c>
      <c r="BJ77" s="348" t="s">
        <v>430</v>
      </c>
      <c r="BK77" s="348" t="s">
        <v>430</v>
      </c>
      <c r="BL77" s="843">
        <v>0.56079999999999997</v>
      </c>
      <c r="BM77" s="373"/>
      <c r="BN77" s="372" t="s">
        <v>6025</v>
      </c>
      <c r="BO77" s="372" t="s">
        <v>695</v>
      </c>
      <c r="BP77" s="372" t="s">
        <v>6026</v>
      </c>
      <c r="BQ77" s="372" t="s">
        <v>5788</v>
      </c>
      <c r="BR77" s="372" t="s">
        <v>6027</v>
      </c>
      <c r="BS77" s="373"/>
      <c r="BT77" s="354" t="s">
        <v>555</v>
      </c>
    </row>
    <row r="78" spans="1:72" s="428" customFormat="1" x14ac:dyDescent="0.25">
      <c r="A78" s="345" t="s">
        <v>6028</v>
      </c>
      <c r="B78" s="373"/>
      <c r="C78" s="719">
        <v>43466</v>
      </c>
      <c r="D78" s="373"/>
      <c r="E78" s="346">
        <v>697.48</v>
      </c>
      <c r="F78" s="373"/>
      <c r="G78" s="347">
        <v>255.8218</v>
      </c>
      <c r="H78" s="374"/>
      <c r="I78" s="348">
        <v>0.1973</v>
      </c>
      <c r="J78" s="348">
        <v>-1.6434</v>
      </c>
      <c r="K78" s="348">
        <v>-4.4637000000000002</v>
      </c>
      <c r="L78" s="348">
        <v>1.6974</v>
      </c>
      <c r="M78" s="348">
        <v>-2.4933999999999998</v>
      </c>
      <c r="N78" s="350">
        <v>-5.0521000000000003</v>
      </c>
      <c r="O78" s="348">
        <v>-2.1244000000000001</v>
      </c>
      <c r="P78" s="348">
        <v>6.9222999999999999</v>
      </c>
      <c r="Q78" s="348">
        <v>7.3715999999999999</v>
      </c>
      <c r="R78" s="348" t="s">
        <v>430</v>
      </c>
      <c r="S78" s="348">
        <v>-1.3275999999999999</v>
      </c>
      <c r="T78" s="348">
        <v>5.9401000000000002</v>
      </c>
      <c r="U78" s="348">
        <v>-9.4215</v>
      </c>
      <c r="V78" s="348">
        <v>-3.6591999999999998</v>
      </c>
      <c r="W78" s="348">
        <v>-2.4735999999999998</v>
      </c>
      <c r="X78" s="348">
        <v>11.710100000000001</v>
      </c>
      <c r="Y78" s="374"/>
      <c r="Z78" s="346">
        <v>42</v>
      </c>
      <c r="AA78" s="346">
        <v>212</v>
      </c>
      <c r="AB78" s="346">
        <v>205</v>
      </c>
      <c r="AC78" s="346">
        <v>201</v>
      </c>
      <c r="AD78" s="346">
        <v>187</v>
      </c>
      <c r="AE78" s="346">
        <v>178</v>
      </c>
      <c r="AF78" s="346">
        <v>111</v>
      </c>
      <c r="AG78" s="346">
        <v>112</v>
      </c>
      <c r="AH78" s="346">
        <v>56</v>
      </c>
      <c r="AI78" s="346" t="s">
        <v>430</v>
      </c>
      <c r="AJ78" s="346">
        <v>196</v>
      </c>
      <c r="AK78" s="346">
        <v>199</v>
      </c>
      <c r="AL78" s="346">
        <v>209</v>
      </c>
      <c r="AM78" s="346">
        <v>181</v>
      </c>
      <c r="AN78" s="346">
        <v>174</v>
      </c>
      <c r="AO78" s="373"/>
      <c r="AP78" s="348" t="s">
        <v>430</v>
      </c>
      <c r="AQ78" s="348">
        <v>9.73</v>
      </c>
      <c r="AR78" s="348">
        <v>6.03</v>
      </c>
      <c r="AS78" s="348">
        <v>0.81</v>
      </c>
      <c r="AT78" s="348">
        <v>-8.7799999999999994</v>
      </c>
      <c r="AU78" s="351"/>
      <c r="AV78" s="346" t="s">
        <v>430</v>
      </c>
      <c r="AW78" s="346">
        <v>40</v>
      </c>
      <c r="AX78" s="346">
        <v>60</v>
      </c>
      <c r="AY78" s="346">
        <v>113</v>
      </c>
      <c r="AZ78" s="346">
        <v>189</v>
      </c>
      <c r="BA78" s="374"/>
      <c r="BB78" s="348">
        <v>11.664608881644901</v>
      </c>
      <c r="BC78" s="348">
        <v>0.99835941207540702</v>
      </c>
      <c r="BD78" s="348">
        <v>1.7960498173388101E-2</v>
      </c>
      <c r="BE78" s="375">
        <v>-9.1726002028970095E-3</v>
      </c>
      <c r="BF78" s="374"/>
      <c r="BG78" s="372">
        <v>0.14940000000000001</v>
      </c>
      <c r="BH78" s="373"/>
      <c r="BI78" s="348">
        <v>98.5458</v>
      </c>
      <c r="BJ78" s="348">
        <v>1.3408500000000001</v>
      </c>
      <c r="BK78" s="348" t="s">
        <v>430</v>
      </c>
      <c r="BL78" s="348">
        <v>0.11335000000000001</v>
      </c>
      <c r="BM78" s="373"/>
      <c r="BN78" s="372" t="s">
        <v>6029</v>
      </c>
      <c r="BO78" s="372" t="s">
        <v>2924</v>
      </c>
      <c r="BP78" s="372" t="s">
        <v>4387</v>
      </c>
      <c r="BQ78" s="372" t="s">
        <v>4388</v>
      </c>
      <c r="BR78" s="372" t="s">
        <v>4526</v>
      </c>
      <c r="BS78" s="373"/>
      <c r="BT78" s="354" t="s">
        <v>555</v>
      </c>
    </row>
    <row r="79" spans="1:72" s="428" customFormat="1" x14ac:dyDescent="0.25">
      <c r="A79" s="345" t="s">
        <v>6030</v>
      </c>
      <c r="B79" s="373"/>
      <c r="C79" s="719">
        <v>45540</v>
      </c>
      <c r="D79" s="373"/>
      <c r="E79" s="346">
        <v>674.50300000000004</v>
      </c>
      <c r="F79" s="373"/>
      <c r="G79" s="347">
        <v>85.286600000000007</v>
      </c>
      <c r="H79" s="374"/>
      <c r="I79" s="348">
        <v>0.29220000000000002</v>
      </c>
      <c r="J79" s="348">
        <v>-2.7783000000000002</v>
      </c>
      <c r="K79" s="348">
        <v>-4.7176999999999998</v>
      </c>
      <c r="L79" s="348">
        <v>-0.1111</v>
      </c>
      <c r="M79" s="348">
        <v>-5.6352000000000002</v>
      </c>
      <c r="N79" s="350">
        <v>-9.8859999999999992</v>
      </c>
      <c r="O79" s="348">
        <v>-6.2378</v>
      </c>
      <c r="P79" s="348" t="s">
        <v>430</v>
      </c>
      <c r="Q79" s="348" t="s">
        <v>430</v>
      </c>
      <c r="R79" s="348" t="s">
        <v>430</v>
      </c>
      <c r="S79" s="348">
        <v>-1.6194</v>
      </c>
      <c r="T79" s="348">
        <v>2.5085000000000002</v>
      </c>
      <c r="U79" s="348">
        <v>-16.230399999999999</v>
      </c>
      <c r="V79" s="348">
        <v>-8.6458999999999993</v>
      </c>
      <c r="W79" s="348">
        <v>-2.9937999999999998</v>
      </c>
      <c r="X79" s="348">
        <v>-6.1383999999999999</v>
      </c>
      <c r="Y79" s="374"/>
      <c r="Z79" s="346">
        <v>34</v>
      </c>
      <c r="AA79" s="346">
        <v>252</v>
      </c>
      <c r="AB79" s="346">
        <v>231</v>
      </c>
      <c r="AC79" s="346">
        <v>243</v>
      </c>
      <c r="AD79" s="346">
        <v>226</v>
      </c>
      <c r="AE79" s="346">
        <v>208</v>
      </c>
      <c r="AF79" s="346">
        <v>152</v>
      </c>
      <c r="AG79" s="346" t="s">
        <v>430</v>
      </c>
      <c r="AH79" s="346" t="s">
        <v>430</v>
      </c>
      <c r="AI79" s="346" t="s">
        <v>430</v>
      </c>
      <c r="AJ79" s="346">
        <v>204</v>
      </c>
      <c r="AK79" s="346">
        <v>224</v>
      </c>
      <c r="AL79" s="346">
        <v>235</v>
      </c>
      <c r="AM79" s="346">
        <v>208</v>
      </c>
      <c r="AN79" s="346">
        <v>245</v>
      </c>
      <c r="AO79" s="373"/>
      <c r="AP79" s="348" t="s">
        <v>430</v>
      </c>
      <c r="AQ79" s="348" t="s">
        <v>430</v>
      </c>
      <c r="AR79" s="348" t="s">
        <v>430</v>
      </c>
      <c r="AS79" s="348" t="s">
        <v>430</v>
      </c>
      <c r="AT79" s="348">
        <v>-15.23</v>
      </c>
      <c r="AU79" s="351"/>
      <c r="AV79" s="346" t="s">
        <v>430</v>
      </c>
      <c r="AW79" s="346" t="s">
        <v>430</v>
      </c>
      <c r="AX79" s="346" t="s">
        <v>430</v>
      </c>
      <c r="AY79" s="346" t="s">
        <v>430</v>
      </c>
      <c r="AZ79" s="346">
        <v>210</v>
      </c>
      <c r="BA79" s="374"/>
      <c r="BB79" s="348">
        <v>12.1305357964401</v>
      </c>
      <c r="BC79" s="348">
        <v>0.99915483062863397</v>
      </c>
      <c r="BD79" s="348">
        <v>-7.4830008833498801E-2</v>
      </c>
      <c r="BE79" s="375">
        <v>-1.23460164733676E-2</v>
      </c>
      <c r="BF79" s="374"/>
      <c r="BG79" s="372">
        <v>6.4799999999999996E-2</v>
      </c>
      <c r="BH79" s="373"/>
      <c r="BI79" s="843">
        <v>99.3733</v>
      </c>
      <c r="BJ79" s="348" t="s">
        <v>430</v>
      </c>
      <c r="BK79" s="348" t="s">
        <v>430</v>
      </c>
      <c r="BL79" s="843">
        <v>0.62670000000000003</v>
      </c>
      <c r="BM79" s="373"/>
      <c r="BN79" s="844" t="s">
        <v>6031</v>
      </c>
      <c r="BO79" s="844" t="s">
        <v>6032</v>
      </c>
      <c r="BP79" s="844" t="s">
        <v>6033</v>
      </c>
      <c r="BQ79" s="844" t="s">
        <v>6034</v>
      </c>
      <c r="BR79" s="844" t="s">
        <v>6035</v>
      </c>
      <c r="BS79" s="373"/>
      <c r="BT79" s="354" t="s">
        <v>555</v>
      </c>
    </row>
    <row r="80" spans="1:72" s="428" customFormat="1" x14ac:dyDescent="0.25">
      <c r="A80" s="345" t="s">
        <v>6036</v>
      </c>
      <c r="B80" s="373"/>
      <c r="C80" s="719">
        <v>45336</v>
      </c>
      <c r="D80" s="373"/>
      <c r="E80" s="346">
        <v>666.11</v>
      </c>
      <c r="F80" s="373"/>
      <c r="G80" s="347">
        <v>62.8035</v>
      </c>
      <c r="H80" s="374"/>
      <c r="I80" s="348">
        <v>-0.37640000000000001</v>
      </c>
      <c r="J80" s="348">
        <v>-1.3821000000000001</v>
      </c>
      <c r="K80" s="348">
        <v>-2.2993000000000001</v>
      </c>
      <c r="L80" s="348">
        <v>4.4359999999999999</v>
      </c>
      <c r="M80" s="348">
        <v>9.2659000000000002</v>
      </c>
      <c r="N80" s="350">
        <v>7.8746</v>
      </c>
      <c r="O80" s="348">
        <v>3.0916000000000001</v>
      </c>
      <c r="P80" s="348" t="s">
        <v>430</v>
      </c>
      <c r="Q80" s="348" t="s">
        <v>430</v>
      </c>
      <c r="R80" s="348" t="s">
        <v>430</v>
      </c>
      <c r="S80" s="348">
        <v>1.0744</v>
      </c>
      <c r="T80" s="348">
        <v>18.653400000000001</v>
      </c>
      <c r="U80" s="348">
        <v>3.4298000000000002</v>
      </c>
      <c r="V80" s="348">
        <v>10.747199999999999</v>
      </c>
      <c r="W80" s="348">
        <v>-2.8990999999999998</v>
      </c>
      <c r="X80" s="348">
        <v>10.7174</v>
      </c>
      <c r="Y80" s="374"/>
      <c r="Z80" s="346">
        <v>179</v>
      </c>
      <c r="AA80" s="346">
        <v>159</v>
      </c>
      <c r="AB80" s="346">
        <v>107</v>
      </c>
      <c r="AC80" s="346">
        <v>74</v>
      </c>
      <c r="AD80" s="346">
        <v>49</v>
      </c>
      <c r="AE80" s="346">
        <v>63</v>
      </c>
      <c r="AF80" s="346">
        <v>59</v>
      </c>
      <c r="AG80" s="346" t="s">
        <v>430</v>
      </c>
      <c r="AH80" s="346" t="s">
        <v>430</v>
      </c>
      <c r="AI80" s="346" t="s">
        <v>430</v>
      </c>
      <c r="AJ80" s="346">
        <v>109</v>
      </c>
      <c r="AK80" s="346">
        <v>54</v>
      </c>
      <c r="AL80" s="346">
        <v>63</v>
      </c>
      <c r="AM80" s="346">
        <v>49</v>
      </c>
      <c r="AN80" s="346">
        <v>238</v>
      </c>
      <c r="AO80" s="373"/>
      <c r="AP80" s="348" t="s">
        <v>430</v>
      </c>
      <c r="AQ80" s="348" t="s">
        <v>430</v>
      </c>
      <c r="AR80" s="348" t="s">
        <v>430</v>
      </c>
      <c r="AS80" s="348" t="s">
        <v>430</v>
      </c>
      <c r="AT80" s="348">
        <v>8.2899999999999991</v>
      </c>
      <c r="AU80" s="351"/>
      <c r="AV80" s="346" t="s">
        <v>430</v>
      </c>
      <c r="AW80" s="346" t="s">
        <v>430</v>
      </c>
      <c r="AX80" s="346" t="s">
        <v>430</v>
      </c>
      <c r="AY80" s="346" t="s">
        <v>430</v>
      </c>
      <c r="AZ80" s="346">
        <v>66</v>
      </c>
      <c r="BA80" s="374"/>
      <c r="BB80" s="348">
        <v>16.789092081898101</v>
      </c>
      <c r="BC80" s="348">
        <v>0.99807708281020002</v>
      </c>
      <c r="BD80" s="348">
        <v>3.0619634636313901E-2</v>
      </c>
      <c r="BE80" s="375">
        <v>-2.35825403643369E-2</v>
      </c>
      <c r="BF80" s="374"/>
      <c r="BG80" s="372">
        <v>0.1527</v>
      </c>
      <c r="BH80" s="373"/>
      <c r="BI80" s="843">
        <v>12.960599999999999</v>
      </c>
      <c r="BJ80" s="843">
        <v>84.295900000000003</v>
      </c>
      <c r="BK80" s="843">
        <v>2.4903900000000001</v>
      </c>
      <c r="BL80" s="843">
        <v>0.25311</v>
      </c>
      <c r="BM80" s="373"/>
      <c r="BN80" s="372" t="s">
        <v>6037</v>
      </c>
      <c r="BO80" s="372" t="s">
        <v>3787</v>
      </c>
      <c r="BP80" s="372" t="s">
        <v>6038</v>
      </c>
      <c r="BQ80" s="372" t="s">
        <v>3295</v>
      </c>
      <c r="BR80" s="372" t="s">
        <v>6039</v>
      </c>
      <c r="BS80" s="373"/>
      <c r="BT80" s="354" t="s">
        <v>555</v>
      </c>
    </row>
    <row r="81" spans="1:72" s="428" customFormat="1" x14ac:dyDescent="0.25">
      <c r="A81" s="345" t="s">
        <v>6040</v>
      </c>
      <c r="B81" s="373"/>
      <c r="C81" s="719">
        <v>44060</v>
      </c>
      <c r="D81" s="373"/>
      <c r="E81" s="346">
        <v>530.75099999999998</v>
      </c>
      <c r="F81" s="373"/>
      <c r="G81" s="347">
        <v>32.139099999999999</v>
      </c>
      <c r="H81" s="374"/>
      <c r="I81" s="348">
        <v>-7.9899999999999999E-2</v>
      </c>
      <c r="J81" s="348">
        <v>-6.3171999999999997</v>
      </c>
      <c r="K81" s="348">
        <v>-8.6659000000000006</v>
      </c>
      <c r="L81" s="348">
        <v>2.4782000000000002</v>
      </c>
      <c r="M81" s="348">
        <v>-2.9417</v>
      </c>
      <c r="N81" s="350">
        <v>-18.477499999999999</v>
      </c>
      <c r="O81" s="348">
        <v>-15.989000000000001</v>
      </c>
      <c r="P81" s="348">
        <v>-1.8469</v>
      </c>
      <c r="Q81" s="348">
        <v>-1.8425</v>
      </c>
      <c r="R81" s="348" t="s">
        <v>430</v>
      </c>
      <c r="S81" s="348">
        <v>10.1677</v>
      </c>
      <c r="T81" s="348">
        <v>0.2752</v>
      </c>
      <c r="U81" s="348">
        <v>-22.6966</v>
      </c>
      <c r="V81" s="348">
        <v>-12.342499999999999</v>
      </c>
      <c r="W81" s="348">
        <v>-7.3765999999999998</v>
      </c>
      <c r="X81" s="348">
        <v>9.7769999999999992</v>
      </c>
      <c r="Y81" s="374"/>
      <c r="Z81" s="346">
        <v>129</v>
      </c>
      <c r="AA81" s="346">
        <v>259</v>
      </c>
      <c r="AB81" s="346">
        <v>269</v>
      </c>
      <c r="AC81" s="346">
        <v>139</v>
      </c>
      <c r="AD81" s="346">
        <v>197</v>
      </c>
      <c r="AE81" s="346">
        <v>216</v>
      </c>
      <c r="AF81" s="346">
        <v>171</v>
      </c>
      <c r="AG81" s="346">
        <v>138</v>
      </c>
      <c r="AH81" s="346">
        <v>79</v>
      </c>
      <c r="AI81" s="346" t="s">
        <v>430</v>
      </c>
      <c r="AJ81" s="346">
        <v>7</v>
      </c>
      <c r="AK81" s="346">
        <v>238</v>
      </c>
      <c r="AL81" s="346">
        <v>243</v>
      </c>
      <c r="AM81" s="346">
        <v>215</v>
      </c>
      <c r="AN81" s="346">
        <v>278</v>
      </c>
      <c r="AO81" s="373"/>
      <c r="AP81" s="348" t="s">
        <v>430</v>
      </c>
      <c r="AQ81" s="348" t="s">
        <v>430</v>
      </c>
      <c r="AR81" s="348">
        <v>-3.93</v>
      </c>
      <c r="AS81" s="348">
        <v>-11.47</v>
      </c>
      <c r="AT81" s="348">
        <v>-19.5</v>
      </c>
      <c r="AU81" s="351"/>
      <c r="AV81" s="346" t="s">
        <v>430</v>
      </c>
      <c r="AW81" s="346" t="s">
        <v>430</v>
      </c>
      <c r="AX81" s="346">
        <v>81</v>
      </c>
      <c r="AY81" s="346">
        <v>143</v>
      </c>
      <c r="AZ81" s="346">
        <v>216</v>
      </c>
      <c r="BA81" s="374"/>
      <c r="BB81" s="348">
        <v>24.733973031117898</v>
      </c>
      <c r="BC81" s="348">
        <v>0.99893836412134096</v>
      </c>
      <c r="BD81" s="348">
        <v>-8.1324623224840603E-3</v>
      </c>
      <c r="BE81" s="375">
        <v>-1.3918171435035801E-2</v>
      </c>
      <c r="BF81" s="374"/>
      <c r="BG81" s="372">
        <v>7.1400000000000005E-2</v>
      </c>
      <c r="BH81" s="373"/>
      <c r="BI81" s="843">
        <v>81.498599999999996</v>
      </c>
      <c r="BJ81" s="843">
        <v>18.363099999999999</v>
      </c>
      <c r="BK81" s="348" t="s">
        <v>430</v>
      </c>
      <c r="BL81" s="843">
        <v>0.13830000000000001</v>
      </c>
      <c r="BM81" s="373"/>
      <c r="BN81" s="372" t="s">
        <v>6041</v>
      </c>
      <c r="BO81" s="372" t="s">
        <v>5460</v>
      </c>
      <c r="BP81" s="372" t="s">
        <v>430</v>
      </c>
      <c r="BQ81" s="372" t="s">
        <v>430</v>
      </c>
      <c r="BR81" s="372" t="s">
        <v>430</v>
      </c>
      <c r="BS81" s="373"/>
      <c r="BT81" s="354" t="s">
        <v>555</v>
      </c>
    </row>
    <row r="82" spans="1:72" s="428" customFormat="1" x14ac:dyDescent="0.25">
      <c r="A82" s="345" t="s">
        <v>6042</v>
      </c>
      <c r="B82" s="373"/>
      <c r="C82" s="719">
        <v>44777</v>
      </c>
      <c r="D82" s="373"/>
      <c r="E82" s="346">
        <v>552.375</v>
      </c>
      <c r="F82" s="373"/>
      <c r="G82" s="347">
        <v>31.4803</v>
      </c>
      <c r="H82" s="374"/>
      <c r="I82" s="348">
        <v>-0.74880000000000002</v>
      </c>
      <c r="J82" s="348">
        <v>0.55549999999999999</v>
      </c>
      <c r="K82" s="348">
        <v>-1.1927000000000001</v>
      </c>
      <c r="L82" s="348">
        <v>4.0072999999999999</v>
      </c>
      <c r="M82" s="348">
        <v>2.5764</v>
      </c>
      <c r="N82" s="350">
        <v>1.1373</v>
      </c>
      <c r="O82" s="348">
        <v>-7.343</v>
      </c>
      <c r="P82" s="348">
        <v>10.433199999999999</v>
      </c>
      <c r="Q82" s="348" t="s">
        <v>430</v>
      </c>
      <c r="R82" s="348" t="s">
        <v>430</v>
      </c>
      <c r="S82" s="348">
        <v>0.19670000000000001</v>
      </c>
      <c r="T82" s="348">
        <v>14.386100000000001</v>
      </c>
      <c r="U82" s="348">
        <v>-0.52549999999999997</v>
      </c>
      <c r="V82" s="348">
        <v>3.5897000000000001</v>
      </c>
      <c r="W82" s="348">
        <v>-1.375</v>
      </c>
      <c r="X82" s="348">
        <v>14.07</v>
      </c>
      <c r="Y82" s="374"/>
      <c r="Z82" s="346">
        <v>217</v>
      </c>
      <c r="AA82" s="346">
        <v>40</v>
      </c>
      <c r="AB82" s="346">
        <v>81</v>
      </c>
      <c r="AC82" s="346">
        <v>87</v>
      </c>
      <c r="AD82" s="346">
        <v>109</v>
      </c>
      <c r="AE82" s="346">
        <v>124</v>
      </c>
      <c r="AF82" s="346">
        <v>157</v>
      </c>
      <c r="AG82" s="346">
        <v>65</v>
      </c>
      <c r="AH82" s="346" t="s">
        <v>430</v>
      </c>
      <c r="AI82" s="346" t="s">
        <v>430</v>
      </c>
      <c r="AJ82" s="346">
        <v>134</v>
      </c>
      <c r="AK82" s="346">
        <v>94</v>
      </c>
      <c r="AL82" s="346">
        <v>109</v>
      </c>
      <c r="AM82" s="346">
        <v>116</v>
      </c>
      <c r="AN82" s="346">
        <v>78</v>
      </c>
      <c r="AO82" s="373"/>
      <c r="AP82" s="348" t="s">
        <v>430</v>
      </c>
      <c r="AQ82" s="348" t="s">
        <v>430</v>
      </c>
      <c r="AR82" s="348" t="s">
        <v>430</v>
      </c>
      <c r="AS82" s="348">
        <v>0.87</v>
      </c>
      <c r="AT82" s="348">
        <v>0.93</v>
      </c>
      <c r="AU82" s="351"/>
      <c r="AV82" s="346" t="s">
        <v>430</v>
      </c>
      <c r="AW82" s="346" t="s">
        <v>430</v>
      </c>
      <c r="AX82" s="346" t="s">
        <v>430</v>
      </c>
      <c r="AY82" s="346">
        <v>103</v>
      </c>
      <c r="AZ82" s="346">
        <v>94</v>
      </c>
      <c r="BA82" s="374"/>
      <c r="BB82" s="348">
        <v>18.115174715042201</v>
      </c>
      <c r="BC82" s="348">
        <v>1.0024698000558101</v>
      </c>
      <c r="BD82" s="348">
        <v>3.6458334647598199E-2</v>
      </c>
      <c r="BE82" s="375">
        <v>-5.0133060633270402E-2</v>
      </c>
      <c r="BF82" s="374"/>
      <c r="BG82" s="372">
        <v>0.44819999999999999</v>
      </c>
      <c r="BH82" s="373"/>
      <c r="BI82" s="843">
        <v>67.826300000000003</v>
      </c>
      <c r="BJ82" s="843">
        <v>32.084499999999998</v>
      </c>
      <c r="BK82" s="348" t="s">
        <v>430</v>
      </c>
      <c r="BL82" s="843">
        <v>8.9200000000000002E-2</v>
      </c>
      <c r="BM82" s="373"/>
      <c r="BN82" s="372" t="s">
        <v>4539</v>
      </c>
      <c r="BO82" s="372" t="s">
        <v>4540</v>
      </c>
      <c r="BP82" s="372" t="s">
        <v>4541</v>
      </c>
      <c r="BQ82" s="372" t="s">
        <v>4542</v>
      </c>
      <c r="BR82" s="372" t="s">
        <v>4543</v>
      </c>
      <c r="BS82" s="373"/>
      <c r="BT82" s="354" t="s">
        <v>555</v>
      </c>
    </row>
    <row r="83" spans="1:72" s="428" customFormat="1" x14ac:dyDescent="0.25">
      <c r="A83" s="345" t="s">
        <v>6043</v>
      </c>
      <c r="B83" s="373"/>
      <c r="C83" s="719">
        <v>45568</v>
      </c>
      <c r="D83" s="373"/>
      <c r="E83" s="346">
        <v>551.39599999999996</v>
      </c>
      <c r="F83" s="373"/>
      <c r="G83" s="347">
        <v>13.438599999999999</v>
      </c>
      <c r="H83" s="374"/>
      <c r="I83" s="348">
        <v>-0.6462</v>
      </c>
      <c r="J83" s="348">
        <v>0.98970000000000002</v>
      </c>
      <c r="K83" s="348">
        <v>0.60940000000000005</v>
      </c>
      <c r="L83" s="348">
        <v>4.6058000000000003</v>
      </c>
      <c r="M83" s="348">
        <v>12.731400000000001</v>
      </c>
      <c r="N83" s="350">
        <v>37.071199999999997</v>
      </c>
      <c r="O83" s="348" t="s">
        <v>430</v>
      </c>
      <c r="P83" s="348" t="s">
        <v>430</v>
      </c>
      <c r="Q83" s="348" t="s">
        <v>430</v>
      </c>
      <c r="R83" s="348" t="s">
        <v>430</v>
      </c>
      <c r="S83" s="348">
        <v>6.4291999999999998</v>
      </c>
      <c r="T83" s="348">
        <v>19.8687</v>
      </c>
      <c r="U83" s="348">
        <v>19.8249</v>
      </c>
      <c r="V83" s="348">
        <v>33.250700000000002</v>
      </c>
      <c r="W83" s="348">
        <v>0.84950000000000003</v>
      </c>
      <c r="X83" s="348">
        <v>15.5623</v>
      </c>
      <c r="Y83" s="374"/>
      <c r="Z83" s="346">
        <v>210</v>
      </c>
      <c r="AA83" s="346">
        <v>23</v>
      </c>
      <c r="AB83" s="346">
        <v>35</v>
      </c>
      <c r="AC83" s="346">
        <v>68</v>
      </c>
      <c r="AD83" s="346">
        <v>29</v>
      </c>
      <c r="AE83" s="346">
        <v>18</v>
      </c>
      <c r="AF83" s="346" t="s">
        <v>430</v>
      </c>
      <c r="AG83" s="346" t="s">
        <v>430</v>
      </c>
      <c r="AH83" s="346" t="s">
        <v>430</v>
      </c>
      <c r="AI83" s="346" t="s">
        <v>430</v>
      </c>
      <c r="AJ83" s="346">
        <v>21</v>
      </c>
      <c r="AK83" s="346">
        <v>49</v>
      </c>
      <c r="AL83" s="346">
        <v>6</v>
      </c>
      <c r="AM83" s="346">
        <v>18</v>
      </c>
      <c r="AN83" s="346">
        <v>10</v>
      </c>
      <c r="AO83" s="373"/>
      <c r="AP83" s="348" t="s">
        <v>430</v>
      </c>
      <c r="AQ83" s="348" t="s">
        <v>430</v>
      </c>
      <c r="AR83" s="348" t="s">
        <v>430</v>
      </c>
      <c r="AS83" s="348" t="s">
        <v>430</v>
      </c>
      <c r="AT83" s="348">
        <v>28.83</v>
      </c>
      <c r="AU83" s="351"/>
      <c r="AV83" s="346" t="s">
        <v>430</v>
      </c>
      <c r="AW83" s="346" t="s">
        <v>430</v>
      </c>
      <c r="AX83" s="346" t="s">
        <v>430</v>
      </c>
      <c r="AY83" s="346" t="s">
        <v>430</v>
      </c>
      <c r="AZ83" s="346">
        <v>7</v>
      </c>
      <c r="BA83" s="374"/>
      <c r="BB83" s="348">
        <v>22.1424905362027</v>
      </c>
      <c r="BC83" s="348">
        <v>0.99980861169206603</v>
      </c>
      <c r="BD83" s="348">
        <v>5.10718038955306E-2</v>
      </c>
      <c r="BE83" s="375">
        <v>-3.44100612388041E-2</v>
      </c>
      <c r="BF83" s="374"/>
      <c r="BG83" s="372">
        <v>9.2999999999999999E-2</v>
      </c>
      <c r="BH83" s="373"/>
      <c r="BI83" s="843">
        <v>74.970799999999997</v>
      </c>
      <c r="BJ83" s="843">
        <v>22.430099999999999</v>
      </c>
      <c r="BK83" s="843">
        <v>2.6349800000000001</v>
      </c>
      <c r="BL83" s="843">
        <v>-3.5880000000000002E-2</v>
      </c>
      <c r="BM83" s="373"/>
      <c r="BN83" s="372" t="s">
        <v>6044</v>
      </c>
      <c r="BO83" s="372" t="s">
        <v>6045</v>
      </c>
      <c r="BP83" s="372" t="s">
        <v>6046</v>
      </c>
      <c r="BQ83" s="372" t="s">
        <v>1793</v>
      </c>
      <c r="BR83" s="372" t="s">
        <v>5993</v>
      </c>
      <c r="BS83" s="373"/>
      <c r="BT83" s="354" t="s">
        <v>555</v>
      </c>
    </row>
    <row r="84" spans="1:72" s="428" customFormat="1" x14ac:dyDescent="0.25">
      <c r="A84" s="345" t="s">
        <v>6047</v>
      </c>
      <c r="B84" s="373"/>
      <c r="C84" s="719">
        <v>42347</v>
      </c>
      <c r="D84" s="373"/>
      <c r="E84" s="346">
        <v>523.74900000000002</v>
      </c>
      <c r="F84" s="373"/>
      <c r="G84" s="347">
        <v>85.063999999999993</v>
      </c>
      <c r="H84" s="374"/>
      <c r="I84" s="348">
        <v>0.18490000000000001</v>
      </c>
      <c r="J84" s="348">
        <v>-1.6416999999999999</v>
      </c>
      <c r="K84" s="348">
        <v>-4.6093000000000002</v>
      </c>
      <c r="L84" s="348">
        <v>1.7997000000000001</v>
      </c>
      <c r="M84" s="348">
        <v>-3.4704999999999999</v>
      </c>
      <c r="N84" s="350">
        <v>-7.0918000000000001</v>
      </c>
      <c r="O84" s="348">
        <v>-3.3475999999999999</v>
      </c>
      <c r="P84" s="348">
        <v>5.1257999999999999</v>
      </c>
      <c r="Q84" s="348">
        <v>6.3620999999999999</v>
      </c>
      <c r="R84" s="348">
        <v>11.2768</v>
      </c>
      <c r="S84" s="348">
        <v>-1.7828999999999999</v>
      </c>
      <c r="T84" s="348">
        <v>4.9291999999999998</v>
      </c>
      <c r="U84" s="348">
        <v>-11.356299999999999</v>
      </c>
      <c r="V84" s="348">
        <v>-5.7483000000000004</v>
      </c>
      <c r="W84" s="348">
        <v>-2.6518999999999999</v>
      </c>
      <c r="X84" s="348">
        <v>12.053900000000001</v>
      </c>
      <c r="Y84" s="374"/>
      <c r="Z84" s="346">
        <v>47</v>
      </c>
      <c r="AA84" s="346">
        <v>200</v>
      </c>
      <c r="AB84" s="346">
        <v>226</v>
      </c>
      <c r="AC84" s="346">
        <v>167</v>
      </c>
      <c r="AD84" s="346">
        <v>212</v>
      </c>
      <c r="AE84" s="346">
        <v>194</v>
      </c>
      <c r="AF84" s="346">
        <v>133</v>
      </c>
      <c r="AG84" s="346">
        <v>126</v>
      </c>
      <c r="AH84" s="346">
        <v>68</v>
      </c>
      <c r="AI84" s="346">
        <v>26</v>
      </c>
      <c r="AJ84" s="346">
        <v>227</v>
      </c>
      <c r="AK84" s="346">
        <v>207</v>
      </c>
      <c r="AL84" s="346">
        <v>221</v>
      </c>
      <c r="AM84" s="346">
        <v>196</v>
      </c>
      <c r="AN84" s="346">
        <v>200</v>
      </c>
      <c r="AO84" s="373"/>
      <c r="AP84" s="348">
        <v>10.199999999999999</v>
      </c>
      <c r="AQ84" s="348">
        <v>8.44</v>
      </c>
      <c r="AR84" s="348">
        <v>4.53</v>
      </c>
      <c r="AS84" s="348">
        <v>-0.96</v>
      </c>
      <c r="AT84" s="348">
        <v>-10.95</v>
      </c>
      <c r="AU84" s="351"/>
      <c r="AV84" s="346">
        <v>35</v>
      </c>
      <c r="AW84" s="346">
        <v>54</v>
      </c>
      <c r="AX84" s="346">
        <v>68</v>
      </c>
      <c r="AY84" s="346">
        <v>124</v>
      </c>
      <c r="AZ84" s="346">
        <v>196</v>
      </c>
      <c r="BA84" s="374"/>
      <c r="BB84" s="348">
        <v>11.9317814839001</v>
      </c>
      <c r="BC84" s="348">
        <v>0.99908848373938497</v>
      </c>
      <c r="BD84" s="348">
        <v>6.1361734083132799E-3</v>
      </c>
      <c r="BE84" s="375">
        <v>-5.2300547445670604E-3</v>
      </c>
      <c r="BF84" s="374"/>
      <c r="BG84" s="372">
        <v>0.55210000000000004</v>
      </c>
      <c r="BH84" s="373"/>
      <c r="BI84" s="843">
        <v>99.633399999999995</v>
      </c>
      <c r="BJ84" s="348" t="s">
        <v>430</v>
      </c>
      <c r="BK84" s="348" t="s">
        <v>430</v>
      </c>
      <c r="BL84" s="843">
        <v>0.36659999999999998</v>
      </c>
      <c r="BM84" s="373"/>
      <c r="BN84" s="372" t="s">
        <v>4621</v>
      </c>
      <c r="BO84" s="372" t="s">
        <v>4546</v>
      </c>
      <c r="BP84" s="372" t="s">
        <v>4547</v>
      </c>
      <c r="BQ84" s="372" t="s">
        <v>4548</v>
      </c>
      <c r="BR84" s="372" t="s">
        <v>4549</v>
      </c>
      <c r="BS84" s="373"/>
      <c r="BT84" s="354" t="s">
        <v>555</v>
      </c>
    </row>
    <row r="85" spans="1:72" s="428" customFormat="1" x14ac:dyDescent="0.25">
      <c r="A85" s="345" t="s">
        <v>6048</v>
      </c>
      <c r="B85" s="373"/>
      <c r="C85" s="719">
        <v>44881</v>
      </c>
      <c r="D85" s="373"/>
      <c r="E85" s="346">
        <v>489.08</v>
      </c>
      <c r="F85" s="373"/>
      <c r="G85" s="347">
        <v>27.8706</v>
      </c>
      <c r="H85" s="374"/>
      <c r="I85" s="348">
        <v>0.3362</v>
      </c>
      <c r="J85" s="348">
        <v>-1.5955999999999999</v>
      </c>
      <c r="K85" s="348">
        <v>-0.80830000000000002</v>
      </c>
      <c r="L85" s="348">
        <v>2.6878000000000002</v>
      </c>
      <c r="M85" s="348">
        <v>1.1486000000000001</v>
      </c>
      <c r="N85" s="350">
        <v>3.3637999999999999</v>
      </c>
      <c r="O85" s="348">
        <v>3.4504999999999999</v>
      </c>
      <c r="P85" s="348">
        <v>5.6288999999999998</v>
      </c>
      <c r="Q85" s="348" t="s">
        <v>430</v>
      </c>
      <c r="R85" s="348" t="s">
        <v>430</v>
      </c>
      <c r="S85" s="348">
        <v>-1.9918</v>
      </c>
      <c r="T85" s="348">
        <v>13.693</v>
      </c>
      <c r="U85" s="348">
        <v>-4.4646999999999997</v>
      </c>
      <c r="V85" s="348">
        <v>3.6444000000000001</v>
      </c>
      <c r="W85" s="348">
        <v>-2.5030000000000001</v>
      </c>
      <c r="X85" s="348">
        <v>6.8327999999999998</v>
      </c>
      <c r="Y85" s="374"/>
      <c r="Z85" s="346">
        <v>20</v>
      </c>
      <c r="AA85" s="346">
        <v>192</v>
      </c>
      <c r="AB85" s="346">
        <v>66</v>
      </c>
      <c r="AC85" s="346">
        <v>128</v>
      </c>
      <c r="AD85" s="346">
        <v>126</v>
      </c>
      <c r="AE85" s="346">
        <v>111</v>
      </c>
      <c r="AF85" s="346">
        <v>55</v>
      </c>
      <c r="AG85" s="346">
        <v>119</v>
      </c>
      <c r="AH85" s="346" t="s">
        <v>430</v>
      </c>
      <c r="AI85" s="346" t="s">
        <v>430</v>
      </c>
      <c r="AJ85" s="346">
        <v>240</v>
      </c>
      <c r="AK85" s="346">
        <v>102</v>
      </c>
      <c r="AL85" s="346">
        <v>143</v>
      </c>
      <c r="AM85" s="346">
        <v>114</v>
      </c>
      <c r="AN85" s="346">
        <v>187</v>
      </c>
      <c r="AO85" s="373"/>
      <c r="AP85" s="348" t="s">
        <v>430</v>
      </c>
      <c r="AQ85" s="348" t="s">
        <v>430</v>
      </c>
      <c r="AR85" s="348" t="s">
        <v>430</v>
      </c>
      <c r="AS85" s="348">
        <v>4.3899999999999997</v>
      </c>
      <c r="AT85" s="348">
        <v>-1.63</v>
      </c>
      <c r="AU85" s="351"/>
      <c r="AV85" s="346" t="s">
        <v>430</v>
      </c>
      <c r="AW85" s="346" t="s">
        <v>430</v>
      </c>
      <c r="AX85" s="346" t="s">
        <v>430</v>
      </c>
      <c r="AY85" s="346">
        <v>70</v>
      </c>
      <c r="AZ85" s="346">
        <v>116</v>
      </c>
      <c r="BA85" s="374"/>
      <c r="BB85" s="348">
        <v>13.313944424679301</v>
      </c>
      <c r="BC85" s="348">
        <v>0.99881336383789099</v>
      </c>
      <c r="BD85" s="348">
        <v>1.03779654391853E-2</v>
      </c>
      <c r="BE85" s="375">
        <v>-1.55003194668992E-2</v>
      </c>
      <c r="BF85" s="374"/>
      <c r="BG85" s="372">
        <v>4.2000000000000003E-2</v>
      </c>
      <c r="BH85" s="373"/>
      <c r="BI85" s="843">
        <v>79.902199999999993</v>
      </c>
      <c r="BJ85" s="843">
        <v>17.1327</v>
      </c>
      <c r="BK85" s="843">
        <v>2.6651600000000002</v>
      </c>
      <c r="BL85" s="843">
        <v>0.29993999999999998</v>
      </c>
      <c r="BM85" s="373"/>
      <c r="BN85" s="372" t="s">
        <v>5263</v>
      </c>
      <c r="BO85" s="372" t="s">
        <v>4825</v>
      </c>
      <c r="BP85" s="372" t="s">
        <v>430</v>
      </c>
      <c r="BQ85" s="372" t="s">
        <v>430</v>
      </c>
      <c r="BR85" s="372" t="s">
        <v>430</v>
      </c>
      <c r="BS85" s="373"/>
      <c r="BT85" s="354" t="s">
        <v>555</v>
      </c>
    </row>
    <row r="86" spans="1:72" s="428" customFormat="1" x14ac:dyDescent="0.25">
      <c r="A86" s="345" t="s">
        <v>6049</v>
      </c>
      <c r="B86" s="373"/>
      <c r="C86" s="719">
        <v>44581</v>
      </c>
      <c r="D86" s="373"/>
      <c r="E86" s="346">
        <v>480.94299999999998</v>
      </c>
      <c r="F86" s="373"/>
      <c r="G86" s="347">
        <v>285.08890000000002</v>
      </c>
      <c r="H86" s="374"/>
      <c r="I86" s="348">
        <v>-0.40679999999999999</v>
      </c>
      <c r="J86" s="348">
        <v>-1.0678000000000001</v>
      </c>
      <c r="K86" s="348">
        <v>-7.0228999999999999</v>
      </c>
      <c r="L86" s="348">
        <v>7.2224000000000004</v>
      </c>
      <c r="M86" s="348">
        <v>3.6720000000000002</v>
      </c>
      <c r="N86" s="350">
        <v>3.4119000000000002</v>
      </c>
      <c r="O86" s="348">
        <v>4.5481999999999996</v>
      </c>
      <c r="P86" s="348">
        <v>20.2804</v>
      </c>
      <c r="Q86" s="348" t="s">
        <v>430</v>
      </c>
      <c r="R86" s="348" t="s">
        <v>430</v>
      </c>
      <c r="S86" s="348">
        <v>4.5594999999999999</v>
      </c>
      <c r="T86" s="348">
        <v>16.715800000000002</v>
      </c>
      <c r="U86" s="348">
        <v>-1.4568000000000001</v>
      </c>
      <c r="V86" s="348">
        <v>4.5738000000000003</v>
      </c>
      <c r="W86" s="348">
        <v>-4.5082000000000004</v>
      </c>
      <c r="X86" s="348">
        <v>21.393799999999999</v>
      </c>
      <c r="Y86" s="374"/>
      <c r="Z86" s="346">
        <v>192</v>
      </c>
      <c r="AA86" s="346">
        <v>112</v>
      </c>
      <c r="AB86" s="346">
        <v>262</v>
      </c>
      <c r="AC86" s="346">
        <v>28</v>
      </c>
      <c r="AD86" s="346">
        <v>102</v>
      </c>
      <c r="AE86" s="346">
        <v>107</v>
      </c>
      <c r="AF86" s="346">
        <v>48</v>
      </c>
      <c r="AG86" s="346">
        <v>23</v>
      </c>
      <c r="AH86" s="346" t="s">
        <v>430</v>
      </c>
      <c r="AI86" s="346" t="s">
        <v>430</v>
      </c>
      <c r="AJ86" s="346">
        <v>31</v>
      </c>
      <c r="AK86" s="346">
        <v>76</v>
      </c>
      <c r="AL86" s="346">
        <v>122</v>
      </c>
      <c r="AM86" s="346">
        <v>92</v>
      </c>
      <c r="AN86" s="346">
        <v>272</v>
      </c>
      <c r="AO86" s="373"/>
      <c r="AP86" s="348" t="s">
        <v>430</v>
      </c>
      <c r="AQ86" s="348" t="s">
        <v>430</v>
      </c>
      <c r="AR86" s="348" t="s">
        <v>430</v>
      </c>
      <c r="AS86" s="348">
        <v>12.15</v>
      </c>
      <c r="AT86" s="348">
        <v>3.86</v>
      </c>
      <c r="AU86" s="351"/>
      <c r="AV86" s="346" t="s">
        <v>430</v>
      </c>
      <c r="AW86" s="346" t="s">
        <v>430</v>
      </c>
      <c r="AX86" s="346" t="s">
        <v>430</v>
      </c>
      <c r="AY86" s="346">
        <v>26</v>
      </c>
      <c r="AZ86" s="346">
        <v>86</v>
      </c>
      <c r="BA86" s="374"/>
      <c r="BB86" s="348">
        <v>19.2763388709492</v>
      </c>
      <c r="BC86" s="348">
        <v>0.99835132039515795</v>
      </c>
      <c r="BD86" s="348">
        <v>6.9768163825485799E-2</v>
      </c>
      <c r="BE86" s="375">
        <v>-2.18569687506407E-2</v>
      </c>
      <c r="BF86" s="374"/>
      <c r="BG86" s="372">
        <v>6.7500000000000004E-2</v>
      </c>
      <c r="BH86" s="373"/>
      <c r="BI86" s="843">
        <v>74.843100000000007</v>
      </c>
      <c r="BJ86" s="843">
        <v>23.078900000000001</v>
      </c>
      <c r="BK86" s="843">
        <v>1.5894299999999999</v>
      </c>
      <c r="BL86" s="843">
        <v>0.48857</v>
      </c>
      <c r="BM86" s="373"/>
      <c r="BN86" s="372" t="s">
        <v>6050</v>
      </c>
      <c r="BO86" s="372" t="s">
        <v>5094</v>
      </c>
      <c r="BP86" s="372" t="s">
        <v>5009</v>
      </c>
      <c r="BQ86" s="372" t="s">
        <v>5351</v>
      </c>
      <c r="BR86" s="372" t="s">
        <v>3074</v>
      </c>
      <c r="BS86" s="373"/>
      <c r="BT86" s="354" t="s">
        <v>555</v>
      </c>
    </row>
    <row r="87" spans="1:72" s="428" customFormat="1" x14ac:dyDescent="0.25">
      <c r="A87" s="345" t="s">
        <v>6051</v>
      </c>
      <c r="B87" s="373"/>
      <c r="C87" s="719">
        <v>45434</v>
      </c>
      <c r="D87" s="373"/>
      <c r="E87" s="346">
        <v>483.76600000000002</v>
      </c>
      <c r="F87" s="373"/>
      <c r="G87" s="347">
        <v>51.650399999999998</v>
      </c>
      <c r="H87" s="374"/>
      <c r="I87" s="348">
        <v>-0.1013</v>
      </c>
      <c r="J87" s="348">
        <v>-0.67020000000000002</v>
      </c>
      <c r="K87" s="348">
        <v>-1.2267999999999999</v>
      </c>
      <c r="L87" s="348">
        <v>4.8819999999999997</v>
      </c>
      <c r="M87" s="348">
        <v>11.669499999999999</v>
      </c>
      <c r="N87" s="350">
        <v>5.9212999999999996</v>
      </c>
      <c r="O87" s="348">
        <v>-1.9655</v>
      </c>
      <c r="P87" s="348" t="s">
        <v>430</v>
      </c>
      <c r="Q87" s="348" t="s">
        <v>430</v>
      </c>
      <c r="R87" s="348" t="s">
        <v>430</v>
      </c>
      <c r="S87" s="348">
        <v>1.7423</v>
      </c>
      <c r="T87" s="348">
        <v>20.482299999999999</v>
      </c>
      <c r="U87" s="348">
        <v>8.3378999999999994</v>
      </c>
      <c r="V87" s="348">
        <v>10.2195</v>
      </c>
      <c r="W87" s="348">
        <v>-2.1625999999999999</v>
      </c>
      <c r="X87" s="348">
        <v>2.5129999999999999</v>
      </c>
      <c r="Y87" s="374"/>
      <c r="Z87" s="346">
        <v>134</v>
      </c>
      <c r="AA87" s="346">
        <v>85</v>
      </c>
      <c r="AB87" s="346">
        <v>84</v>
      </c>
      <c r="AC87" s="346">
        <v>57</v>
      </c>
      <c r="AD87" s="346">
        <v>33</v>
      </c>
      <c r="AE87" s="346">
        <v>79</v>
      </c>
      <c r="AF87" s="346">
        <v>94</v>
      </c>
      <c r="AG87" s="346" t="s">
        <v>430</v>
      </c>
      <c r="AH87" s="346" t="s">
        <v>430</v>
      </c>
      <c r="AI87" s="346" t="s">
        <v>430</v>
      </c>
      <c r="AJ87" s="346">
        <v>89</v>
      </c>
      <c r="AK87" s="346">
        <v>45</v>
      </c>
      <c r="AL87" s="346">
        <v>30</v>
      </c>
      <c r="AM87" s="346">
        <v>54</v>
      </c>
      <c r="AN87" s="346">
        <v>113</v>
      </c>
      <c r="AO87" s="373"/>
      <c r="AP87" s="348" t="s">
        <v>430</v>
      </c>
      <c r="AQ87" s="348" t="s">
        <v>430</v>
      </c>
      <c r="AR87" s="348" t="s">
        <v>430</v>
      </c>
      <c r="AS87" s="348" t="s">
        <v>430</v>
      </c>
      <c r="AT87" s="348">
        <v>12</v>
      </c>
      <c r="AU87" s="351"/>
      <c r="AV87" s="346" t="s">
        <v>430</v>
      </c>
      <c r="AW87" s="346" t="s">
        <v>430</v>
      </c>
      <c r="AX87" s="346" t="s">
        <v>430</v>
      </c>
      <c r="AY87" s="346" t="s">
        <v>430</v>
      </c>
      <c r="AZ87" s="346">
        <v>43</v>
      </c>
      <c r="BA87" s="374"/>
      <c r="BB87" s="348">
        <v>19.570345548269501</v>
      </c>
      <c r="BC87" s="348">
        <v>0.99909569435779499</v>
      </c>
      <c r="BD87" s="348">
        <v>-8.0320292737029106E-3</v>
      </c>
      <c r="BE87" s="375">
        <v>-4.8268236124236599E-2</v>
      </c>
      <c r="BF87" s="374"/>
      <c r="BG87" s="372">
        <v>0.1084</v>
      </c>
      <c r="BH87" s="373"/>
      <c r="BI87" s="843">
        <v>12.180899999999999</v>
      </c>
      <c r="BJ87" s="843">
        <v>63.3187</v>
      </c>
      <c r="BK87" s="843">
        <v>24.382400000000001</v>
      </c>
      <c r="BL87" s="843">
        <v>0.11799999999999999</v>
      </c>
      <c r="BM87" s="373"/>
      <c r="BN87" s="372" t="s">
        <v>6052</v>
      </c>
      <c r="BO87" s="372" t="s">
        <v>6053</v>
      </c>
      <c r="BP87" s="372" t="s">
        <v>6054</v>
      </c>
      <c r="BQ87" s="372" t="s">
        <v>6055</v>
      </c>
      <c r="BR87" s="372" t="s">
        <v>1864</v>
      </c>
      <c r="BS87" s="373"/>
      <c r="BT87" s="354" t="s">
        <v>555</v>
      </c>
    </row>
    <row r="88" spans="1:72" s="428" customFormat="1" x14ac:dyDescent="0.25">
      <c r="A88" s="345" t="s">
        <v>6056</v>
      </c>
      <c r="B88" s="373"/>
      <c r="C88" s="719">
        <v>44929</v>
      </c>
      <c r="D88" s="373"/>
      <c r="E88" s="346">
        <v>431.88</v>
      </c>
      <c r="F88" s="373"/>
      <c r="G88" s="347">
        <v>57.8947</v>
      </c>
      <c r="H88" s="374"/>
      <c r="I88" s="348">
        <v>0.31269999999999998</v>
      </c>
      <c r="J88" s="348">
        <v>-1.5851999999999999</v>
      </c>
      <c r="K88" s="348">
        <v>-2.0929000000000002</v>
      </c>
      <c r="L88" s="348">
        <v>2.9260999999999999</v>
      </c>
      <c r="M88" s="348">
        <v>-0.29139999999999999</v>
      </c>
      <c r="N88" s="350">
        <v>4.0008999999999997</v>
      </c>
      <c r="O88" s="348">
        <v>5.5069999999999997</v>
      </c>
      <c r="P88" s="348">
        <v>8.3466000000000005</v>
      </c>
      <c r="Q88" s="348" t="s">
        <v>430</v>
      </c>
      <c r="R88" s="348" t="s">
        <v>430</v>
      </c>
      <c r="S88" s="348">
        <v>-1.7076</v>
      </c>
      <c r="T88" s="348">
        <v>12.944599999999999</v>
      </c>
      <c r="U88" s="348">
        <v>-4.7420999999999998</v>
      </c>
      <c r="V88" s="348">
        <v>3.8254000000000001</v>
      </c>
      <c r="W88" s="348">
        <v>-2.6785000000000001</v>
      </c>
      <c r="X88" s="348">
        <v>8.1390999999999991</v>
      </c>
      <c r="Y88" s="374"/>
      <c r="Z88" s="346">
        <v>31</v>
      </c>
      <c r="AA88" s="346">
        <v>177</v>
      </c>
      <c r="AB88" s="346">
        <v>92</v>
      </c>
      <c r="AC88" s="346">
        <v>113</v>
      </c>
      <c r="AD88" s="346">
        <v>143</v>
      </c>
      <c r="AE88" s="346">
        <v>96</v>
      </c>
      <c r="AF88" s="346">
        <v>38</v>
      </c>
      <c r="AG88" s="346">
        <v>83</v>
      </c>
      <c r="AH88" s="346" t="s">
        <v>430</v>
      </c>
      <c r="AI88" s="346" t="s">
        <v>430</v>
      </c>
      <c r="AJ88" s="346">
        <v>211</v>
      </c>
      <c r="AK88" s="346">
        <v>114</v>
      </c>
      <c r="AL88" s="346">
        <v>150</v>
      </c>
      <c r="AM88" s="346">
        <v>99</v>
      </c>
      <c r="AN88" s="346">
        <v>216</v>
      </c>
      <c r="AO88" s="373"/>
      <c r="AP88" s="348" t="s">
        <v>430</v>
      </c>
      <c r="AQ88" s="348" t="s">
        <v>430</v>
      </c>
      <c r="AR88" s="348" t="s">
        <v>430</v>
      </c>
      <c r="AS88" s="348">
        <v>6.05</v>
      </c>
      <c r="AT88" s="348">
        <v>-2.29</v>
      </c>
      <c r="AU88" s="351"/>
      <c r="AV88" s="346" t="s">
        <v>430</v>
      </c>
      <c r="AW88" s="346" t="s">
        <v>430</v>
      </c>
      <c r="AX88" s="346" t="s">
        <v>430</v>
      </c>
      <c r="AY88" s="346">
        <v>56</v>
      </c>
      <c r="AZ88" s="346">
        <v>127</v>
      </c>
      <c r="BA88" s="374"/>
      <c r="BB88" s="348">
        <v>12.8912281040922</v>
      </c>
      <c r="BC88" s="348">
        <v>0.99913310968404401</v>
      </c>
      <c r="BD88" s="348">
        <v>2.54573577189409E-2</v>
      </c>
      <c r="BE88" s="375">
        <v>-1.5131251818584801E-2</v>
      </c>
      <c r="BF88" s="374"/>
      <c r="BG88" s="372">
        <v>4.6300000000000001E-2</v>
      </c>
      <c r="BH88" s="373"/>
      <c r="BI88" s="843">
        <v>73.035600000000002</v>
      </c>
      <c r="BJ88" s="843">
        <v>25.040500000000002</v>
      </c>
      <c r="BK88" s="348" t="s">
        <v>430</v>
      </c>
      <c r="BL88" s="843">
        <v>1.9238999999999999</v>
      </c>
      <c r="BM88" s="373"/>
      <c r="BN88" s="844" t="s">
        <v>6057</v>
      </c>
      <c r="BO88" s="844" t="s">
        <v>6058</v>
      </c>
      <c r="BP88" s="372" t="s">
        <v>430</v>
      </c>
      <c r="BQ88" s="372" t="s">
        <v>430</v>
      </c>
      <c r="BR88" s="372" t="s">
        <v>430</v>
      </c>
      <c r="BS88" s="373"/>
      <c r="BT88" s="354" t="s">
        <v>555</v>
      </c>
    </row>
    <row r="89" spans="1:72" s="428" customFormat="1" x14ac:dyDescent="0.25">
      <c r="A89" s="345" t="s">
        <v>6059</v>
      </c>
      <c r="B89" s="373"/>
      <c r="C89" s="719">
        <v>45219</v>
      </c>
      <c r="D89" s="373"/>
      <c r="E89" s="346">
        <v>418.19200000000001</v>
      </c>
      <c r="F89" s="373"/>
      <c r="G89" s="347">
        <v>26.656700000000001</v>
      </c>
      <c r="H89" s="374"/>
      <c r="I89" s="348">
        <v>-0.88160000000000005</v>
      </c>
      <c r="J89" s="348">
        <v>0.26100000000000001</v>
      </c>
      <c r="K89" s="348">
        <v>-0.57399999999999995</v>
      </c>
      <c r="L89" s="348">
        <v>6.2629999999999999</v>
      </c>
      <c r="M89" s="348">
        <v>8.6645000000000003</v>
      </c>
      <c r="N89" s="350">
        <v>5.5903</v>
      </c>
      <c r="O89" s="348">
        <v>-3.1840999999999999</v>
      </c>
      <c r="P89" s="348" t="s">
        <v>430</v>
      </c>
      <c r="Q89" s="348" t="s">
        <v>430</v>
      </c>
      <c r="R89" s="348" t="s">
        <v>430</v>
      </c>
      <c r="S89" s="348">
        <v>1.7761</v>
      </c>
      <c r="T89" s="348">
        <v>21.0749</v>
      </c>
      <c r="U89" s="348">
        <v>6.7625999999999999</v>
      </c>
      <c r="V89" s="348">
        <v>10.6069</v>
      </c>
      <c r="W89" s="348">
        <v>-1.7895000000000001</v>
      </c>
      <c r="X89" s="348">
        <v>16.6098</v>
      </c>
      <c r="Y89" s="374"/>
      <c r="Z89" s="346">
        <v>224</v>
      </c>
      <c r="AA89" s="346">
        <v>50</v>
      </c>
      <c r="AB89" s="346">
        <v>57</v>
      </c>
      <c r="AC89" s="346">
        <v>36</v>
      </c>
      <c r="AD89" s="346">
        <v>60</v>
      </c>
      <c r="AE89" s="346">
        <v>82</v>
      </c>
      <c r="AF89" s="346">
        <v>127</v>
      </c>
      <c r="AG89" s="346" t="s">
        <v>430</v>
      </c>
      <c r="AH89" s="346" t="s">
        <v>430</v>
      </c>
      <c r="AI89" s="346" t="s">
        <v>430</v>
      </c>
      <c r="AJ89" s="346">
        <v>84</v>
      </c>
      <c r="AK89" s="346">
        <v>31</v>
      </c>
      <c r="AL89" s="346">
        <v>33</v>
      </c>
      <c r="AM89" s="346">
        <v>52</v>
      </c>
      <c r="AN89" s="346">
        <v>100</v>
      </c>
      <c r="AO89" s="373"/>
      <c r="AP89" s="348" t="s">
        <v>430</v>
      </c>
      <c r="AQ89" s="348" t="s">
        <v>430</v>
      </c>
      <c r="AR89" s="348" t="s">
        <v>430</v>
      </c>
      <c r="AS89" s="348" t="s">
        <v>430</v>
      </c>
      <c r="AT89" s="348">
        <v>10.53</v>
      </c>
      <c r="AU89" s="351"/>
      <c r="AV89" s="346" t="s">
        <v>430</v>
      </c>
      <c r="AW89" s="346" t="s">
        <v>430</v>
      </c>
      <c r="AX89" s="346" t="s">
        <v>430</v>
      </c>
      <c r="AY89" s="346" t="s">
        <v>430</v>
      </c>
      <c r="AZ89" s="346">
        <v>44</v>
      </c>
      <c r="BA89" s="374"/>
      <c r="BB89" s="348">
        <v>18.9858945386013</v>
      </c>
      <c r="BC89" s="348">
        <v>0.99986787426288204</v>
      </c>
      <c r="BD89" s="348">
        <v>4.8412254760762698E-2</v>
      </c>
      <c r="BE89" s="375">
        <v>-6.1813029817254603E-2</v>
      </c>
      <c r="BF89" s="374"/>
      <c r="BG89" s="372">
        <v>0.20610000000000001</v>
      </c>
      <c r="BH89" s="373"/>
      <c r="BI89" s="843">
        <v>50.881700000000002</v>
      </c>
      <c r="BJ89" s="843">
        <v>49.071599999999997</v>
      </c>
      <c r="BK89" s="348" t="s">
        <v>430</v>
      </c>
      <c r="BL89" s="843">
        <v>4.6699999999999998E-2</v>
      </c>
      <c r="BM89" s="373"/>
      <c r="BN89" s="372" t="s">
        <v>6060</v>
      </c>
      <c r="BO89" s="372" t="s">
        <v>4284</v>
      </c>
      <c r="BP89" s="372" t="s">
        <v>6061</v>
      </c>
      <c r="BQ89" s="372" t="s">
        <v>6062</v>
      </c>
      <c r="BR89" s="372" t="s">
        <v>6063</v>
      </c>
      <c r="BS89" s="373"/>
      <c r="BT89" s="354" t="s">
        <v>555</v>
      </c>
    </row>
    <row r="90" spans="1:72" s="428" customFormat="1" x14ac:dyDescent="0.25">
      <c r="A90" s="345" t="s">
        <v>6064</v>
      </c>
      <c r="B90" s="373"/>
      <c r="C90" s="719">
        <v>45310</v>
      </c>
      <c r="D90" s="373"/>
      <c r="E90" s="346">
        <v>392.54199999999997</v>
      </c>
      <c r="F90" s="373"/>
      <c r="G90" s="347">
        <v>57.485700000000001</v>
      </c>
      <c r="H90" s="374"/>
      <c r="I90" s="348">
        <v>0.31290000000000001</v>
      </c>
      <c r="J90" s="348">
        <v>-1.5846</v>
      </c>
      <c r="K90" s="348">
        <v>-2.0914999999999999</v>
      </c>
      <c r="L90" s="348">
        <v>2.9339</v>
      </c>
      <c r="M90" s="348">
        <v>-0.29039999999999999</v>
      </c>
      <c r="N90" s="350">
        <v>4.0282999999999998</v>
      </c>
      <c r="O90" s="348">
        <v>5.5462999999999996</v>
      </c>
      <c r="P90" s="348" t="s">
        <v>430</v>
      </c>
      <c r="Q90" s="348" t="s">
        <v>430</v>
      </c>
      <c r="R90" s="348" t="s">
        <v>430</v>
      </c>
      <c r="S90" s="348">
        <v>-1.7045999999999999</v>
      </c>
      <c r="T90" s="348">
        <v>12.960699999999999</v>
      </c>
      <c r="U90" s="348">
        <v>-4.7337999999999996</v>
      </c>
      <c r="V90" s="348">
        <v>3.8466999999999998</v>
      </c>
      <c r="W90" s="348">
        <v>-2.6775000000000002</v>
      </c>
      <c r="X90" s="348">
        <v>9.0648999999999997</v>
      </c>
      <c r="Y90" s="374"/>
      <c r="Z90" s="346">
        <v>29</v>
      </c>
      <c r="AA90" s="346">
        <v>176</v>
      </c>
      <c r="AB90" s="346">
        <v>91</v>
      </c>
      <c r="AC90" s="346">
        <v>109</v>
      </c>
      <c r="AD90" s="346">
        <v>141</v>
      </c>
      <c r="AE90" s="346">
        <v>92</v>
      </c>
      <c r="AF90" s="346">
        <v>34</v>
      </c>
      <c r="AG90" s="346" t="s">
        <v>430</v>
      </c>
      <c r="AH90" s="346" t="s">
        <v>430</v>
      </c>
      <c r="AI90" s="346" t="s">
        <v>430</v>
      </c>
      <c r="AJ90" s="346">
        <v>210</v>
      </c>
      <c r="AK90" s="346">
        <v>109</v>
      </c>
      <c r="AL90" s="346">
        <v>148</v>
      </c>
      <c r="AM90" s="346">
        <v>96</v>
      </c>
      <c r="AN90" s="346">
        <v>214</v>
      </c>
      <c r="AO90" s="373"/>
      <c r="AP90" s="348" t="s">
        <v>430</v>
      </c>
      <c r="AQ90" s="348" t="s">
        <v>430</v>
      </c>
      <c r="AR90" s="348" t="s">
        <v>430</v>
      </c>
      <c r="AS90" s="348" t="s">
        <v>430</v>
      </c>
      <c r="AT90" s="348">
        <v>-2.27</v>
      </c>
      <c r="AU90" s="351"/>
      <c r="AV90" s="346" t="s">
        <v>430</v>
      </c>
      <c r="AW90" s="346" t="s">
        <v>430</v>
      </c>
      <c r="AX90" s="346" t="s">
        <v>430</v>
      </c>
      <c r="AY90" s="346" t="s">
        <v>430</v>
      </c>
      <c r="AZ90" s="346">
        <v>124</v>
      </c>
      <c r="BA90" s="374"/>
      <c r="BB90" s="348">
        <v>12.9122435772599</v>
      </c>
      <c r="BC90" s="348">
        <v>0.99929780176411798</v>
      </c>
      <c r="BD90" s="348">
        <v>3.0080013648122499E-2</v>
      </c>
      <c r="BE90" s="375">
        <v>-1.30334640867643E-2</v>
      </c>
      <c r="BF90" s="374"/>
      <c r="BG90" s="372">
        <v>4.9099999999999998E-2</v>
      </c>
      <c r="BH90" s="373"/>
      <c r="BI90" s="843">
        <v>74.188500000000005</v>
      </c>
      <c r="BJ90" s="843">
        <v>25.436900000000001</v>
      </c>
      <c r="BK90" s="348" t="s">
        <v>430</v>
      </c>
      <c r="BL90" s="843">
        <v>0.37459999999999999</v>
      </c>
      <c r="BM90" s="373"/>
      <c r="BN90" s="372" t="s">
        <v>4995</v>
      </c>
      <c r="BO90" s="372" t="s">
        <v>4996</v>
      </c>
      <c r="BP90" s="372" t="s">
        <v>430</v>
      </c>
      <c r="BQ90" s="372" t="s">
        <v>430</v>
      </c>
      <c r="BR90" s="372" t="s">
        <v>430</v>
      </c>
      <c r="BS90" s="373"/>
      <c r="BT90" s="354" t="s">
        <v>555</v>
      </c>
    </row>
    <row r="91" spans="1:72" s="428" customFormat="1" x14ac:dyDescent="0.25">
      <c r="A91" s="345" t="s">
        <v>6065</v>
      </c>
      <c r="B91" s="373"/>
      <c r="C91" s="719">
        <v>45559</v>
      </c>
      <c r="D91" s="373"/>
      <c r="E91" s="346">
        <v>410.93</v>
      </c>
      <c r="F91" s="373"/>
      <c r="G91" s="347">
        <v>54.722099999999998</v>
      </c>
      <c r="H91" s="374"/>
      <c r="I91" s="348">
        <v>-0.43869999999999998</v>
      </c>
      <c r="J91" s="348">
        <v>0.71709999999999996</v>
      </c>
      <c r="K91" s="348">
        <v>0.7863</v>
      </c>
      <c r="L91" s="348">
        <v>7.1257999999999999</v>
      </c>
      <c r="M91" s="348">
        <v>8.9793000000000003</v>
      </c>
      <c r="N91" s="350">
        <v>6.3198999999999996</v>
      </c>
      <c r="O91" s="348" t="s">
        <v>430</v>
      </c>
      <c r="P91" s="348" t="s">
        <v>430</v>
      </c>
      <c r="Q91" s="348" t="s">
        <v>430</v>
      </c>
      <c r="R91" s="348" t="s">
        <v>430</v>
      </c>
      <c r="S91" s="348">
        <v>2.8016000000000001</v>
      </c>
      <c r="T91" s="348">
        <v>20.345099999999999</v>
      </c>
      <c r="U91" s="348">
        <v>4.9927000000000001</v>
      </c>
      <c r="V91" s="348">
        <v>8.9465000000000003</v>
      </c>
      <c r="W91" s="348">
        <v>-1.1228</v>
      </c>
      <c r="X91" s="348">
        <v>-7.7916999999999996</v>
      </c>
      <c r="Y91" s="374"/>
      <c r="Z91" s="346">
        <v>195</v>
      </c>
      <c r="AA91" s="346">
        <v>32</v>
      </c>
      <c r="AB91" s="346">
        <v>32</v>
      </c>
      <c r="AC91" s="346">
        <v>31</v>
      </c>
      <c r="AD91" s="346">
        <v>53</v>
      </c>
      <c r="AE91" s="346">
        <v>78</v>
      </c>
      <c r="AF91" s="346" t="s">
        <v>430</v>
      </c>
      <c r="AG91" s="346" t="s">
        <v>430</v>
      </c>
      <c r="AH91" s="346" t="s">
        <v>430</v>
      </c>
      <c r="AI91" s="346" t="s">
        <v>430</v>
      </c>
      <c r="AJ91" s="346">
        <v>69</v>
      </c>
      <c r="AK91" s="346">
        <v>47</v>
      </c>
      <c r="AL91" s="346">
        <v>48</v>
      </c>
      <c r="AM91" s="346">
        <v>67</v>
      </c>
      <c r="AN91" s="346">
        <v>66</v>
      </c>
      <c r="AO91" s="373"/>
      <c r="AP91" s="348" t="s">
        <v>430</v>
      </c>
      <c r="AQ91" s="348" t="s">
        <v>430</v>
      </c>
      <c r="AR91" s="348" t="s">
        <v>430</v>
      </c>
      <c r="AS91" s="348" t="s">
        <v>430</v>
      </c>
      <c r="AT91" s="348">
        <v>10.19</v>
      </c>
      <c r="AU91" s="351"/>
      <c r="AV91" s="346" t="s">
        <v>430</v>
      </c>
      <c r="AW91" s="346" t="s">
        <v>430</v>
      </c>
      <c r="AX91" s="346" t="s">
        <v>430</v>
      </c>
      <c r="AY91" s="346" t="s">
        <v>430</v>
      </c>
      <c r="AZ91" s="346">
        <v>46</v>
      </c>
      <c r="BA91" s="374"/>
      <c r="BB91" s="348">
        <v>20.6340848346656</v>
      </c>
      <c r="BC91" s="348">
        <v>1.0027690753538501</v>
      </c>
      <c r="BD91" s="348">
        <v>-4.5192307439070302E-2</v>
      </c>
      <c r="BE91" s="375">
        <v>-7.8942222852672397E-2</v>
      </c>
      <c r="BF91" s="374"/>
      <c r="BG91" s="372">
        <v>0.40639999999999998</v>
      </c>
      <c r="BH91" s="373"/>
      <c r="BI91" s="843">
        <v>45.954300000000003</v>
      </c>
      <c r="BJ91" s="843">
        <v>35.035200000000003</v>
      </c>
      <c r="BK91" s="843">
        <v>18.938199999999998</v>
      </c>
      <c r="BL91" s="843">
        <v>7.2300000000000003E-2</v>
      </c>
      <c r="BM91" s="373"/>
      <c r="BN91" s="372" t="s">
        <v>4725</v>
      </c>
      <c r="BO91" s="372" t="s">
        <v>4726</v>
      </c>
      <c r="BP91" s="372" t="s">
        <v>4727</v>
      </c>
      <c r="BQ91" s="372" t="s">
        <v>4728</v>
      </c>
      <c r="BR91" s="372" t="s">
        <v>4729</v>
      </c>
      <c r="BS91" s="373"/>
      <c r="BT91" s="354" t="s">
        <v>555</v>
      </c>
    </row>
    <row r="92" spans="1:72" s="428" customFormat="1" x14ac:dyDescent="0.25">
      <c r="A92" s="345" t="s">
        <v>6066</v>
      </c>
      <c r="B92" s="373"/>
      <c r="C92" s="719">
        <v>44407</v>
      </c>
      <c r="D92" s="373"/>
      <c r="E92" s="346">
        <v>384.25299999999999</v>
      </c>
      <c r="F92" s="373"/>
      <c r="G92" s="347">
        <v>26.560199999999998</v>
      </c>
      <c r="H92" s="374"/>
      <c r="I92" s="348">
        <v>0.5645</v>
      </c>
      <c r="J92" s="348">
        <v>-1.556</v>
      </c>
      <c r="K92" s="348">
        <v>-3.8367</v>
      </c>
      <c r="L92" s="348">
        <v>1.8327</v>
      </c>
      <c r="M92" s="348">
        <v>-3.1002999999999998</v>
      </c>
      <c r="N92" s="350">
        <v>-1.6143000000000001</v>
      </c>
      <c r="O92" s="348">
        <v>4.7042000000000002</v>
      </c>
      <c r="P92" s="348">
        <v>9.0586000000000002</v>
      </c>
      <c r="Q92" s="348">
        <v>7.9069000000000003</v>
      </c>
      <c r="R92" s="348" t="s">
        <v>430</v>
      </c>
      <c r="S92" s="348">
        <v>-3.6707000000000001</v>
      </c>
      <c r="T92" s="348">
        <v>9.2931000000000008</v>
      </c>
      <c r="U92" s="348">
        <v>-6.8684000000000003</v>
      </c>
      <c r="V92" s="348">
        <v>-1.218</v>
      </c>
      <c r="W92" s="348">
        <v>-2.9438</v>
      </c>
      <c r="X92" s="348">
        <v>9.7886000000000006</v>
      </c>
      <c r="Y92" s="374"/>
      <c r="Z92" s="346">
        <v>2</v>
      </c>
      <c r="AA92" s="346">
        <v>174</v>
      </c>
      <c r="AB92" s="346">
        <v>176</v>
      </c>
      <c r="AC92" s="346">
        <v>164</v>
      </c>
      <c r="AD92" s="346">
        <v>204</v>
      </c>
      <c r="AE92" s="346">
        <v>142</v>
      </c>
      <c r="AF92" s="346">
        <v>46</v>
      </c>
      <c r="AG92" s="346">
        <v>74</v>
      </c>
      <c r="AH92" s="346">
        <v>42</v>
      </c>
      <c r="AI92" s="346" t="s">
        <v>430</v>
      </c>
      <c r="AJ92" s="346">
        <v>263</v>
      </c>
      <c r="AK92" s="346">
        <v>150</v>
      </c>
      <c r="AL92" s="346">
        <v>175</v>
      </c>
      <c r="AM92" s="346">
        <v>149</v>
      </c>
      <c r="AN92" s="346">
        <v>242</v>
      </c>
      <c r="AO92" s="373"/>
      <c r="AP92" s="348" t="s">
        <v>430</v>
      </c>
      <c r="AQ92" s="348" t="s">
        <v>430</v>
      </c>
      <c r="AR92" s="348">
        <v>8.36</v>
      </c>
      <c r="AS92" s="348">
        <v>4.99</v>
      </c>
      <c r="AT92" s="348">
        <v>-7.73</v>
      </c>
      <c r="AU92" s="351"/>
      <c r="AV92" s="346" t="s">
        <v>430</v>
      </c>
      <c r="AW92" s="346" t="s">
        <v>430</v>
      </c>
      <c r="AX92" s="346">
        <v>39</v>
      </c>
      <c r="AY92" s="346">
        <v>63</v>
      </c>
      <c r="AZ92" s="346">
        <v>169</v>
      </c>
      <c r="BA92" s="374"/>
      <c r="BB92" s="348">
        <v>13.161820692205399</v>
      </c>
      <c r="BC92" s="348">
        <v>0.99909964117593597</v>
      </c>
      <c r="BD92" s="348">
        <v>2.8843938541825799E-2</v>
      </c>
      <c r="BE92" s="375">
        <v>-1.3371835244898199E-2</v>
      </c>
      <c r="BF92" s="374"/>
      <c r="BG92" s="372">
        <v>6.5500000000000003E-2</v>
      </c>
      <c r="BH92" s="373"/>
      <c r="BI92" s="843">
        <v>94.636499999999998</v>
      </c>
      <c r="BJ92" s="843">
        <v>4.48027</v>
      </c>
      <c r="BK92" s="843">
        <v>0.497388</v>
      </c>
      <c r="BL92" s="843">
        <v>0.38584200000000002</v>
      </c>
      <c r="BM92" s="373"/>
      <c r="BN92" s="372" t="s">
        <v>6067</v>
      </c>
      <c r="BO92" s="372" t="s">
        <v>6068</v>
      </c>
      <c r="BP92" s="372" t="s">
        <v>6069</v>
      </c>
      <c r="BQ92" s="372" t="s">
        <v>6070</v>
      </c>
      <c r="BR92" s="372" t="s">
        <v>4770</v>
      </c>
      <c r="BS92" s="373"/>
      <c r="BT92" s="354" t="s">
        <v>555</v>
      </c>
    </row>
    <row r="93" spans="1:72" s="428" customFormat="1" x14ac:dyDescent="0.25">
      <c r="A93" s="345" t="s">
        <v>6071</v>
      </c>
      <c r="B93" s="373"/>
      <c r="C93" s="719">
        <v>45740</v>
      </c>
      <c r="D93" s="373"/>
      <c r="E93" s="346">
        <v>119.00700000000001</v>
      </c>
      <c r="F93" s="373"/>
      <c r="G93" s="347">
        <v>48.800199999999997</v>
      </c>
      <c r="H93" s="374"/>
      <c r="I93" s="348">
        <v>0.31640000000000001</v>
      </c>
      <c r="J93" s="348">
        <v>-1.6657999999999999</v>
      </c>
      <c r="K93" s="348">
        <v>-2.6453000000000002</v>
      </c>
      <c r="L93" s="348">
        <v>0.1759</v>
      </c>
      <c r="M93" s="348">
        <v>-6.1795999999999998</v>
      </c>
      <c r="N93" s="350">
        <v>19.512499999999999</v>
      </c>
      <c r="O93" s="348" t="s">
        <v>430</v>
      </c>
      <c r="P93" s="348" t="s">
        <v>430</v>
      </c>
      <c r="Q93" s="348" t="s">
        <v>430</v>
      </c>
      <c r="R93" s="348" t="s">
        <v>430</v>
      </c>
      <c r="S93" s="348">
        <v>-1.0286</v>
      </c>
      <c r="T93" s="348">
        <v>7.5770999999999997</v>
      </c>
      <c r="U93" s="348">
        <v>-1.7195</v>
      </c>
      <c r="V93" s="348">
        <v>11.463100000000001</v>
      </c>
      <c r="W93" s="348">
        <v>-1.8478000000000001</v>
      </c>
      <c r="X93" s="348">
        <v>21.959399999999999</v>
      </c>
      <c r="Y93" s="374"/>
      <c r="Z93" s="346">
        <v>24</v>
      </c>
      <c r="AA93" s="346">
        <v>217</v>
      </c>
      <c r="AB93" s="346">
        <v>130</v>
      </c>
      <c r="AC93" s="346">
        <v>237</v>
      </c>
      <c r="AD93" s="346">
        <v>228</v>
      </c>
      <c r="AE93" s="346">
        <v>33</v>
      </c>
      <c r="AF93" s="346" t="s">
        <v>430</v>
      </c>
      <c r="AG93" s="346" t="s">
        <v>430</v>
      </c>
      <c r="AH93" s="346" t="s">
        <v>430</v>
      </c>
      <c r="AI93" s="346" t="s">
        <v>430</v>
      </c>
      <c r="AJ93" s="346">
        <v>171</v>
      </c>
      <c r="AK93" s="346">
        <v>158</v>
      </c>
      <c r="AL93" s="346">
        <v>123</v>
      </c>
      <c r="AM93" s="346">
        <v>45</v>
      </c>
      <c r="AN93" s="346">
        <v>104</v>
      </c>
      <c r="AO93" s="373"/>
      <c r="AP93" s="348" t="s">
        <v>430</v>
      </c>
      <c r="AQ93" s="348" t="s">
        <v>430</v>
      </c>
      <c r="AR93" s="348" t="s">
        <v>430</v>
      </c>
      <c r="AS93" s="348" t="s">
        <v>430</v>
      </c>
      <c r="AT93" s="348">
        <v>-1.43</v>
      </c>
      <c r="AU93" s="351"/>
      <c r="AV93" s="346" t="s">
        <v>430</v>
      </c>
      <c r="AW93" s="346" t="s">
        <v>430</v>
      </c>
      <c r="AX93" s="346" t="s">
        <v>430</v>
      </c>
      <c r="AY93" s="346" t="s">
        <v>430</v>
      </c>
      <c r="AZ93" s="346">
        <v>111</v>
      </c>
      <c r="BA93" s="374"/>
      <c r="BB93" s="348">
        <v>19.023539629283299</v>
      </c>
      <c r="BC93" s="348">
        <v>0</v>
      </c>
      <c r="BD93" s="348">
        <v>8.6561260895119299E-2</v>
      </c>
      <c r="BE93" s="375" t="s">
        <v>430</v>
      </c>
      <c r="BF93" s="374"/>
      <c r="BG93" s="372" t="s">
        <v>430</v>
      </c>
      <c r="BH93" s="373"/>
      <c r="BI93" s="843">
        <v>86.102900000000005</v>
      </c>
      <c r="BJ93" s="843">
        <v>12.9076</v>
      </c>
      <c r="BK93" s="843">
        <v>0.986568</v>
      </c>
      <c r="BL93" s="843">
        <v>2.9320000000000001E-3</v>
      </c>
      <c r="BM93" s="373"/>
      <c r="BN93" s="372" t="s">
        <v>6072</v>
      </c>
      <c r="BO93" s="372" t="s">
        <v>5460</v>
      </c>
      <c r="BP93" s="372" t="s">
        <v>430</v>
      </c>
      <c r="BQ93" s="372" t="s">
        <v>430</v>
      </c>
      <c r="BR93" s="372" t="s">
        <v>430</v>
      </c>
      <c r="BS93" s="373"/>
      <c r="BT93" s="354" t="s">
        <v>555</v>
      </c>
    </row>
    <row r="94" spans="1:72" s="428" customFormat="1" x14ac:dyDescent="0.25">
      <c r="A94" s="345" t="s">
        <v>6073</v>
      </c>
      <c r="B94" s="373"/>
      <c r="C94" s="719">
        <v>46079</v>
      </c>
      <c r="D94" s="373"/>
      <c r="E94" s="841">
        <v>378.73</v>
      </c>
      <c r="F94" s="373"/>
      <c r="G94" s="347">
        <v>165.63339999999999</v>
      </c>
      <c r="H94" s="374"/>
      <c r="I94" s="348">
        <v>0.51629999999999998</v>
      </c>
      <c r="J94" s="348">
        <v>-1.3463000000000001</v>
      </c>
      <c r="K94" s="348">
        <v>-2.6006</v>
      </c>
      <c r="L94" s="348">
        <v>1.7528999999999999</v>
      </c>
      <c r="M94" s="348">
        <v>-2.7970999999999999</v>
      </c>
      <c r="N94" s="350" t="s">
        <v>430</v>
      </c>
      <c r="O94" s="348" t="s">
        <v>430</v>
      </c>
      <c r="P94" s="348" t="s">
        <v>430</v>
      </c>
      <c r="Q94" s="348" t="s">
        <v>430</v>
      </c>
      <c r="R94" s="348" t="s">
        <v>430</v>
      </c>
      <c r="S94" s="348">
        <v>-3.7652999999999999</v>
      </c>
      <c r="T94" s="348">
        <v>9.7874999999999996</v>
      </c>
      <c r="U94" s="348" t="s">
        <v>430</v>
      </c>
      <c r="V94" s="348" t="s">
        <v>430</v>
      </c>
      <c r="W94" s="348">
        <v>-2.3969999999999998</v>
      </c>
      <c r="X94" s="348">
        <v>-9.2200000000000006</v>
      </c>
      <c r="Y94" s="374"/>
      <c r="Z94" s="346">
        <v>5</v>
      </c>
      <c r="AA94" s="346">
        <v>145</v>
      </c>
      <c r="AB94" s="346">
        <v>126</v>
      </c>
      <c r="AC94" s="346">
        <v>181</v>
      </c>
      <c r="AD94" s="346">
        <v>192</v>
      </c>
      <c r="AE94" s="346" t="s">
        <v>430</v>
      </c>
      <c r="AF94" s="346" t="s">
        <v>430</v>
      </c>
      <c r="AG94" s="346" t="s">
        <v>430</v>
      </c>
      <c r="AH94" s="346" t="s">
        <v>430</v>
      </c>
      <c r="AI94" s="346" t="s">
        <v>430</v>
      </c>
      <c r="AJ94" s="346">
        <v>266</v>
      </c>
      <c r="AK94" s="346">
        <v>137</v>
      </c>
      <c r="AL94" s="346" t="s">
        <v>430</v>
      </c>
      <c r="AM94" s="346" t="s">
        <v>430</v>
      </c>
      <c r="AN94" s="346">
        <v>136</v>
      </c>
      <c r="AO94" s="373"/>
      <c r="AP94" s="348" t="s">
        <v>430</v>
      </c>
      <c r="AQ94" s="348" t="s">
        <v>430</v>
      </c>
      <c r="AR94" s="348" t="s">
        <v>430</v>
      </c>
      <c r="AS94" s="348" t="s">
        <v>430</v>
      </c>
      <c r="AT94" s="348" t="s">
        <v>430</v>
      </c>
      <c r="AU94" s="351"/>
      <c r="AV94" s="346" t="s">
        <v>430</v>
      </c>
      <c r="AW94" s="346" t="s">
        <v>430</v>
      </c>
      <c r="AX94" s="346" t="s">
        <v>430</v>
      </c>
      <c r="AY94" s="346" t="s">
        <v>430</v>
      </c>
      <c r="AZ94" s="346" t="s">
        <v>430</v>
      </c>
      <c r="BA94" s="374"/>
      <c r="BB94" s="348">
        <v>13.1765565231512</v>
      </c>
      <c r="BC94" s="348">
        <v>0</v>
      </c>
      <c r="BD94" s="348">
        <v>-6.4117431380684001E-2</v>
      </c>
      <c r="BE94" s="375" t="s">
        <v>430</v>
      </c>
      <c r="BF94" s="374"/>
      <c r="BG94" s="372" t="s">
        <v>430</v>
      </c>
      <c r="BH94" s="373"/>
      <c r="BI94" s="843">
        <v>82.965599999999995</v>
      </c>
      <c r="BJ94" s="843">
        <v>16.589200000000002</v>
      </c>
      <c r="BK94" s="348" t="s">
        <v>430</v>
      </c>
      <c r="BL94" s="843">
        <v>0.44519999999999998</v>
      </c>
      <c r="BM94" s="373"/>
      <c r="BN94" s="372" t="s">
        <v>4772</v>
      </c>
      <c r="BO94" s="372" t="s">
        <v>4773</v>
      </c>
      <c r="BP94" s="372" t="s">
        <v>430</v>
      </c>
      <c r="BQ94" s="372" t="s">
        <v>430</v>
      </c>
      <c r="BR94" s="372" t="s">
        <v>430</v>
      </c>
      <c r="BS94" s="373"/>
      <c r="BT94" s="354" t="s">
        <v>555</v>
      </c>
    </row>
    <row r="95" spans="1:72" s="428" customFormat="1" x14ac:dyDescent="0.25">
      <c r="A95" s="345" t="s">
        <v>6074</v>
      </c>
      <c r="B95" s="373"/>
      <c r="C95" s="719">
        <v>45573</v>
      </c>
      <c r="D95" s="373"/>
      <c r="E95" s="346">
        <v>377.49200000000002</v>
      </c>
      <c r="F95" s="373"/>
      <c r="G95" s="347">
        <v>97.809100000000001</v>
      </c>
      <c r="H95" s="374"/>
      <c r="I95" s="348">
        <v>-0.97619999999999996</v>
      </c>
      <c r="J95" s="348">
        <v>1.2783</v>
      </c>
      <c r="K95" s="348">
        <v>1.6919999999999999</v>
      </c>
      <c r="L95" s="348">
        <v>8.9234000000000009</v>
      </c>
      <c r="M95" s="348">
        <v>16.373200000000001</v>
      </c>
      <c r="N95" s="350">
        <v>26.834900000000001</v>
      </c>
      <c r="O95" s="348" t="s">
        <v>430</v>
      </c>
      <c r="P95" s="348" t="s">
        <v>430</v>
      </c>
      <c r="Q95" s="348" t="s">
        <v>430</v>
      </c>
      <c r="R95" s="348" t="s">
        <v>430</v>
      </c>
      <c r="S95" s="348">
        <v>2.9163000000000001</v>
      </c>
      <c r="T95" s="348">
        <v>35.616199999999999</v>
      </c>
      <c r="U95" s="348">
        <v>26.53</v>
      </c>
      <c r="V95" s="348">
        <v>24.773399999999999</v>
      </c>
      <c r="W95" s="348">
        <v>0.77810000000000001</v>
      </c>
      <c r="X95" s="348">
        <v>23.481200000000001</v>
      </c>
      <c r="Y95" s="374"/>
      <c r="Z95" s="346">
        <v>226</v>
      </c>
      <c r="AA95" s="346">
        <v>10</v>
      </c>
      <c r="AB95" s="346">
        <v>7</v>
      </c>
      <c r="AC95" s="346">
        <v>25</v>
      </c>
      <c r="AD95" s="346">
        <v>21</v>
      </c>
      <c r="AE95" s="346">
        <v>22</v>
      </c>
      <c r="AF95" s="346" t="s">
        <v>430</v>
      </c>
      <c r="AG95" s="346" t="s">
        <v>430</v>
      </c>
      <c r="AH95" s="346" t="s">
        <v>430</v>
      </c>
      <c r="AI95" s="346" t="s">
        <v>430</v>
      </c>
      <c r="AJ95" s="346">
        <v>67</v>
      </c>
      <c r="AK95" s="346">
        <v>5</v>
      </c>
      <c r="AL95" s="346">
        <v>3</v>
      </c>
      <c r="AM95" s="346">
        <v>23</v>
      </c>
      <c r="AN95" s="346">
        <v>15</v>
      </c>
      <c r="AO95" s="373"/>
      <c r="AP95" s="348" t="s">
        <v>430</v>
      </c>
      <c r="AQ95" s="348" t="s">
        <v>430</v>
      </c>
      <c r="AR95" s="348" t="s">
        <v>430</v>
      </c>
      <c r="AS95" s="348" t="s">
        <v>430</v>
      </c>
      <c r="AT95" s="348">
        <v>33.1</v>
      </c>
      <c r="AU95" s="351"/>
      <c r="AV95" s="346" t="s">
        <v>430</v>
      </c>
      <c r="AW95" s="346" t="s">
        <v>430</v>
      </c>
      <c r="AX95" s="346" t="s">
        <v>430</v>
      </c>
      <c r="AY95" s="346" t="s">
        <v>430</v>
      </c>
      <c r="AZ95" s="346">
        <v>4</v>
      </c>
      <c r="BA95" s="374"/>
      <c r="BB95" s="348">
        <v>30.899316461304</v>
      </c>
      <c r="BC95" s="348">
        <v>0.99788431255256405</v>
      </c>
      <c r="BD95" s="348">
        <v>5.0084506417758898E-2</v>
      </c>
      <c r="BE95" s="375">
        <v>-5.0990802425161998E-2</v>
      </c>
      <c r="BF95" s="374"/>
      <c r="BG95" s="372">
        <v>8.5199999999999998E-2</v>
      </c>
      <c r="BH95" s="373"/>
      <c r="BI95" s="843">
        <v>52.148600000000002</v>
      </c>
      <c r="BJ95" s="843">
        <v>25.915600000000001</v>
      </c>
      <c r="BK95" s="843">
        <v>21.934699999999999</v>
      </c>
      <c r="BL95" s="843">
        <v>1.1000000000000001E-3</v>
      </c>
      <c r="BM95" s="373"/>
      <c r="BN95" s="372" t="s">
        <v>6075</v>
      </c>
      <c r="BO95" s="372" t="s">
        <v>4864</v>
      </c>
      <c r="BP95" s="372" t="s">
        <v>5962</v>
      </c>
      <c r="BQ95" s="372" t="s">
        <v>5963</v>
      </c>
      <c r="BR95" s="372" t="s">
        <v>4561</v>
      </c>
      <c r="BS95" s="373"/>
      <c r="BT95" s="354" t="s">
        <v>555</v>
      </c>
    </row>
    <row r="96" spans="1:72" s="428" customFormat="1" x14ac:dyDescent="0.25">
      <c r="A96" s="345" t="s">
        <v>6076</v>
      </c>
      <c r="B96" s="373"/>
      <c r="C96" s="719">
        <v>43229</v>
      </c>
      <c r="D96" s="373"/>
      <c r="E96" s="346">
        <v>361.125</v>
      </c>
      <c r="F96" s="373"/>
      <c r="G96" s="347">
        <v>38.851900000000001</v>
      </c>
      <c r="H96" s="374"/>
      <c r="I96" s="348">
        <v>-2.5700000000000001E-2</v>
      </c>
      <c r="J96" s="348">
        <v>-1.1032</v>
      </c>
      <c r="K96" s="348">
        <v>-3.2547999999999999</v>
      </c>
      <c r="L96" s="348">
        <v>3.6684000000000001</v>
      </c>
      <c r="M96" s="348">
        <v>3.0819999999999999</v>
      </c>
      <c r="N96" s="350">
        <v>-0.30409999999999998</v>
      </c>
      <c r="O96" s="348">
        <v>-1.2004999999999999</v>
      </c>
      <c r="P96" s="348">
        <v>9.7987000000000002</v>
      </c>
      <c r="Q96" s="348">
        <v>9.6903000000000006</v>
      </c>
      <c r="R96" s="348" t="s">
        <v>430</v>
      </c>
      <c r="S96" s="348">
        <v>9.9199999999999997E-2</v>
      </c>
      <c r="T96" s="348">
        <v>12.114699999999999</v>
      </c>
      <c r="U96" s="348">
        <v>-3.5884999999999998</v>
      </c>
      <c r="V96" s="348">
        <v>1.1657999999999999</v>
      </c>
      <c r="W96" s="348">
        <v>-1.9043000000000001</v>
      </c>
      <c r="X96" s="348">
        <v>12.129300000000001</v>
      </c>
      <c r="Y96" s="374"/>
      <c r="Z96" s="346">
        <v>110</v>
      </c>
      <c r="AA96" s="346">
        <v>116</v>
      </c>
      <c r="AB96" s="346">
        <v>165</v>
      </c>
      <c r="AC96" s="346">
        <v>96</v>
      </c>
      <c r="AD96" s="346">
        <v>106</v>
      </c>
      <c r="AE96" s="346">
        <v>137</v>
      </c>
      <c r="AF96" s="346">
        <v>87</v>
      </c>
      <c r="AG96" s="346">
        <v>70</v>
      </c>
      <c r="AH96" s="346">
        <v>28</v>
      </c>
      <c r="AI96" s="346" t="s">
        <v>430</v>
      </c>
      <c r="AJ96" s="346">
        <v>141</v>
      </c>
      <c r="AK96" s="346">
        <v>124</v>
      </c>
      <c r="AL96" s="346">
        <v>135</v>
      </c>
      <c r="AM96" s="346">
        <v>135</v>
      </c>
      <c r="AN96" s="346">
        <v>106</v>
      </c>
      <c r="AO96" s="373"/>
      <c r="AP96" s="348" t="s">
        <v>430</v>
      </c>
      <c r="AQ96" s="348">
        <v>12.63</v>
      </c>
      <c r="AR96" s="348">
        <v>9.07</v>
      </c>
      <c r="AS96" s="348">
        <v>3.88</v>
      </c>
      <c r="AT96" s="348">
        <v>-0.8</v>
      </c>
      <c r="AU96" s="351"/>
      <c r="AV96" s="346" t="s">
        <v>430</v>
      </c>
      <c r="AW96" s="346">
        <v>19</v>
      </c>
      <c r="AX96" s="346">
        <v>29</v>
      </c>
      <c r="AY96" s="346">
        <v>75</v>
      </c>
      <c r="AZ96" s="346">
        <v>104</v>
      </c>
      <c r="BA96" s="374"/>
      <c r="BB96" s="348">
        <v>13.035009200586099</v>
      </c>
      <c r="BC96" s="348">
        <v>0.99903580498361699</v>
      </c>
      <c r="BD96" s="348">
        <v>3.7283672467008602E-2</v>
      </c>
      <c r="BE96" s="375">
        <v>-2.7850709897004701E-2</v>
      </c>
      <c r="BF96" s="374"/>
      <c r="BG96" s="372">
        <v>0.1812</v>
      </c>
      <c r="BH96" s="373"/>
      <c r="BI96" s="843">
        <v>68.091999999999999</v>
      </c>
      <c r="BJ96" s="843">
        <v>20.807500000000001</v>
      </c>
      <c r="BK96" s="843">
        <v>10.8188</v>
      </c>
      <c r="BL96" s="843">
        <v>0.28170000000000001</v>
      </c>
      <c r="BM96" s="373"/>
      <c r="BN96" s="372" t="s">
        <v>6077</v>
      </c>
      <c r="BO96" s="372" t="s">
        <v>6078</v>
      </c>
      <c r="BP96" s="372" t="s">
        <v>6079</v>
      </c>
      <c r="BQ96" s="372" t="s">
        <v>4844</v>
      </c>
      <c r="BR96" s="372" t="s">
        <v>2957</v>
      </c>
      <c r="BS96" s="373"/>
      <c r="BT96" s="354" t="s">
        <v>555</v>
      </c>
    </row>
    <row r="97" spans="1:72" s="428" customFormat="1" x14ac:dyDescent="0.25">
      <c r="A97" s="345" t="s">
        <v>6080</v>
      </c>
      <c r="B97" s="373"/>
      <c r="C97" s="719">
        <v>44536</v>
      </c>
      <c r="D97" s="373"/>
      <c r="E97" s="346">
        <v>349.63499999999999</v>
      </c>
      <c r="F97" s="373"/>
      <c r="G97" s="347">
        <v>17.747900000000001</v>
      </c>
      <c r="H97" s="374"/>
      <c r="I97" s="348">
        <v>-1.6693</v>
      </c>
      <c r="J97" s="348">
        <v>-2.1297000000000001</v>
      </c>
      <c r="K97" s="348">
        <v>-11.6242</v>
      </c>
      <c r="L97" s="348">
        <v>-7.8577000000000004</v>
      </c>
      <c r="M97" s="348">
        <v>-10.594900000000001</v>
      </c>
      <c r="N97" s="350">
        <v>-20.661300000000001</v>
      </c>
      <c r="O97" s="348">
        <v>19.5321</v>
      </c>
      <c r="P97" s="348">
        <v>7.0636999999999999</v>
      </c>
      <c r="Q97" s="348" t="s">
        <v>430</v>
      </c>
      <c r="R97" s="348" t="s">
        <v>430</v>
      </c>
      <c r="S97" s="348">
        <v>-2.1227</v>
      </c>
      <c r="T97" s="348">
        <v>-5.7130999999999998</v>
      </c>
      <c r="U97" s="348">
        <v>-16.789000000000001</v>
      </c>
      <c r="V97" s="348">
        <v>-28.197600000000001</v>
      </c>
      <c r="W97" s="348">
        <v>-6.0111999999999997</v>
      </c>
      <c r="X97" s="348">
        <v>-0.81889999999999996</v>
      </c>
      <c r="Y97" s="374"/>
      <c r="Z97" s="346">
        <v>227</v>
      </c>
      <c r="AA97" s="346">
        <v>233</v>
      </c>
      <c r="AB97" s="346">
        <v>277</v>
      </c>
      <c r="AC97" s="346">
        <v>270</v>
      </c>
      <c r="AD97" s="346">
        <v>242</v>
      </c>
      <c r="AE97" s="346">
        <v>222</v>
      </c>
      <c r="AF97" s="346">
        <v>20</v>
      </c>
      <c r="AG97" s="346">
        <v>98</v>
      </c>
      <c r="AH97" s="346" t="s">
        <v>430</v>
      </c>
      <c r="AI97" s="346" t="s">
        <v>430</v>
      </c>
      <c r="AJ97" s="346">
        <v>246</v>
      </c>
      <c r="AK97" s="346">
        <v>264</v>
      </c>
      <c r="AL97" s="346">
        <v>236</v>
      </c>
      <c r="AM97" s="346">
        <v>223</v>
      </c>
      <c r="AN97" s="346">
        <v>275</v>
      </c>
      <c r="AO97" s="373"/>
      <c r="AP97" s="348" t="s">
        <v>430</v>
      </c>
      <c r="AQ97" s="348" t="s">
        <v>430</v>
      </c>
      <c r="AR97" s="348" t="s">
        <v>430</v>
      </c>
      <c r="AS97" s="348">
        <v>4.4400000000000004</v>
      </c>
      <c r="AT97" s="348">
        <v>-28.03</v>
      </c>
      <c r="AU97" s="351"/>
      <c r="AV97" s="346" t="s">
        <v>430</v>
      </c>
      <c r="AW97" s="346" t="s">
        <v>430</v>
      </c>
      <c r="AX97" s="346" t="s">
        <v>430</v>
      </c>
      <c r="AY97" s="346">
        <v>65</v>
      </c>
      <c r="AZ97" s="346">
        <v>224</v>
      </c>
      <c r="BA97" s="374"/>
      <c r="BB97" s="348">
        <v>35.886344601538099</v>
      </c>
      <c r="BC97" s="348">
        <v>0</v>
      </c>
      <c r="BD97" s="348">
        <v>1.1941074141751801E-2</v>
      </c>
      <c r="BE97" s="375" t="s">
        <v>430</v>
      </c>
      <c r="BF97" s="374"/>
      <c r="BG97" s="372" t="s">
        <v>430</v>
      </c>
      <c r="BH97" s="373"/>
      <c r="BI97" s="348" t="s">
        <v>430</v>
      </c>
      <c r="BJ97" s="348" t="s">
        <v>430</v>
      </c>
      <c r="BK97" s="348" t="s">
        <v>430</v>
      </c>
      <c r="BL97" s="348" t="s">
        <v>430</v>
      </c>
      <c r="BM97" s="373"/>
      <c r="BN97" s="372" t="s">
        <v>6081</v>
      </c>
      <c r="BO97" s="372" t="s">
        <v>6082</v>
      </c>
      <c r="BP97" s="372" t="s">
        <v>6083</v>
      </c>
      <c r="BQ97" s="372" t="s">
        <v>6084</v>
      </c>
      <c r="BR97" s="372" t="s">
        <v>6085</v>
      </c>
      <c r="BS97" s="373"/>
      <c r="BT97" s="354" t="s">
        <v>555</v>
      </c>
    </row>
    <row r="98" spans="1:72" s="428" customFormat="1" x14ac:dyDescent="0.25">
      <c r="A98" s="345" t="s">
        <v>6086</v>
      </c>
      <c r="B98" s="373"/>
      <c r="C98" s="719">
        <v>41355</v>
      </c>
      <c r="D98" s="373"/>
      <c r="E98" s="346">
        <v>348.66300000000001</v>
      </c>
      <c r="F98" s="373"/>
      <c r="G98" s="347">
        <v>261.69189999999998</v>
      </c>
      <c r="H98" s="374"/>
      <c r="I98" s="348">
        <v>7.4700000000000003E-2</v>
      </c>
      <c r="J98" s="348">
        <v>-1.4755</v>
      </c>
      <c r="K98" s="348">
        <v>-4.2081999999999997</v>
      </c>
      <c r="L98" s="348">
        <v>2.2553999999999998</v>
      </c>
      <c r="M98" s="348">
        <v>-0.74</v>
      </c>
      <c r="N98" s="350">
        <v>-3.2118000000000002</v>
      </c>
      <c r="O98" s="348">
        <v>-2.2654999999999998</v>
      </c>
      <c r="P98" s="348">
        <v>8.1807999999999996</v>
      </c>
      <c r="Q98" s="348">
        <v>7.5346000000000002</v>
      </c>
      <c r="R98" s="348">
        <v>10.943899999999999</v>
      </c>
      <c r="S98" s="348">
        <v>-0.876</v>
      </c>
      <c r="T98" s="348">
        <v>8.2827999999999999</v>
      </c>
      <c r="U98" s="348">
        <v>-7.1497999999999999</v>
      </c>
      <c r="V98" s="348">
        <v>-2.0280999999999998</v>
      </c>
      <c r="W98" s="348">
        <v>-2.3304</v>
      </c>
      <c r="X98" s="348">
        <v>12.2011</v>
      </c>
      <c r="Y98" s="374"/>
      <c r="Z98" s="346">
        <v>86</v>
      </c>
      <c r="AA98" s="346">
        <v>168</v>
      </c>
      <c r="AB98" s="346">
        <v>186</v>
      </c>
      <c r="AC98" s="346">
        <v>149</v>
      </c>
      <c r="AD98" s="346">
        <v>161</v>
      </c>
      <c r="AE98" s="346">
        <v>152</v>
      </c>
      <c r="AF98" s="346">
        <v>116</v>
      </c>
      <c r="AG98" s="346">
        <v>91</v>
      </c>
      <c r="AH98" s="346">
        <v>45</v>
      </c>
      <c r="AI98" s="346">
        <v>37</v>
      </c>
      <c r="AJ98" s="346">
        <v>168</v>
      </c>
      <c r="AK98" s="346">
        <v>155</v>
      </c>
      <c r="AL98" s="346">
        <v>181</v>
      </c>
      <c r="AM98" s="346">
        <v>161</v>
      </c>
      <c r="AN98" s="346">
        <v>120</v>
      </c>
      <c r="AO98" s="373"/>
      <c r="AP98" s="348">
        <v>10.7</v>
      </c>
      <c r="AQ98" s="348">
        <v>10.050000000000001</v>
      </c>
      <c r="AR98" s="348">
        <v>6.73</v>
      </c>
      <c r="AS98" s="348">
        <v>1.74</v>
      </c>
      <c r="AT98" s="348">
        <v>-6</v>
      </c>
      <c r="AU98" s="351"/>
      <c r="AV98" s="346">
        <v>33</v>
      </c>
      <c r="AW98" s="346">
        <v>30</v>
      </c>
      <c r="AX98" s="346">
        <v>48</v>
      </c>
      <c r="AY98" s="346">
        <v>93</v>
      </c>
      <c r="AZ98" s="346">
        <v>162</v>
      </c>
      <c r="BA98" s="374"/>
      <c r="BB98" s="348">
        <v>12.1355562015108</v>
      </c>
      <c r="BC98" s="348">
        <v>0.99771251690225504</v>
      </c>
      <c r="BD98" s="348">
        <v>2.6028154791217999E-2</v>
      </c>
      <c r="BE98" s="375">
        <v>-4.40470397197966E-2</v>
      </c>
      <c r="BF98" s="374"/>
      <c r="BG98" s="372">
        <v>0.1772</v>
      </c>
      <c r="BH98" s="373"/>
      <c r="BI98" s="843">
        <v>96.029499999999999</v>
      </c>
      <c r="BJ98" s="843">
        <v>3.5470799999999998</v>
      </c>
      <c r="BK98" s="348" t="s">
        <v>430</v>
      </c>
      <c r="BL98" s="843">
        <v>0.42342000000000002</v>
      </c>
      <c r="BM98" s="373"/>
      <c r="BN98" s="372" t="s">
        <v>6087</v>
      </c>
      <c r="BO98" s="372" t="s">
        <v>6016</v>
      </c>
      <c r="BP98" s="372" t="s">
        <v>6088</v>
      </c>
      <c r="BQ98" s="372" t="s">
        <v>4747</v>
      </c>
      <c r="BR98" s="372" t="s">
        <v>6017</v>
      </c>
      <c r="BS98" s="373"/>
      <c r="BT98" s="354" t="s">
        <v>555</v>
      </c>
    </row>
    <row r="99" spans="1:72" s="428" customFormat="1" x14ac:dyDescent="0.25">
      <c r="A99" s="345" t="s">
        <v>6089</v>
      </c>
      <c r="B99" s="373"/>
      <c r="C99" s="719">
        <v>45127</v>
      </c>
      <c r="D99" s="373"/>
      <c r="E99" s="346">
        <v>333.05799999999999</v>
      </c>
      <c r="F99" s="373"/>
      <c r="G99" s="347">
        <v>576.2174</v>
      </c>
      <c r="H99" s="374"/>
      <c r="I99" s="348">
        <v>0.31309999999999999</v>
      </c>
      <c r="J99" s="348">
        <v>-1.5853999999999999</v>
      </c>
      <c r="K99" s="348">
        <v>-2.0901999999999998</v>
      </c>
      <c r="L99" s="348">
        <v>2.9407000000000001</v>
      </c>
      <c r="M99" s="348">
        <v>-0.26650000000000001</v>
      </c>
      <c r="N99" s="350">
        <v>4.0625999999999998</v>
      </c>
      <c r="O99" s="348">
        <v>5.5663999999999998</v>
      </c>
      <c r="P99" s="348">
        <v>8.4133999999999993</v>
      </c>
      <c r="Q99" s="348" t="s">
        <v>430</v>
      </c>
      <c r="R99" s="348" t="s">
        <v>430</v>
      </c>
      <c r="S99" s="348">
        <v>-1.7013</v>
      </c>
      <c r="T99" s="348">
        <v>12.9785</v>
      </c>
      <c r="U99" s="348">
        <v>-4.7055999999999996</v>
      </c>
      <c r="V99" s="348">
        <v>3.8828999999999998</v>
      </c>
      <c r="W99" s="348">
        <v>-2.6787000000000001</v>
      </c>
      <c r="X99" s="348">
        <v>7.2862999999999998</v>
      </c>
      <c r="Y99" s="374"/>
      <c r="Z99" s="346">
        <v>27</v>
      </c>
      <c r="AA99" s="346">
        <v>178</v>
      </c>
      <c r="AB99" s="346">
        <v>90</v>
      </c>
      <c r="AC99" s="346">
        <v>107</v>
      </c>
      <c r="AD99" s="346">
        <v>140</v>
      </c>
      <c r="AE99" s="346">
        <v>90</v>
      </c>
      <c r="AF99" s="346">
        <v>33</v>
      </c>
      <c r="AG99" s="346">
        <v>79</v>
      </c>
      <c r="AH99" s="346" t="s">
        <v>430</v>
      </c>
      <c r="AI99" s="346" t="s">
        <v>430</v>
      </c>
      <c r="AJ99" s="346">
        <v>209</v>
      </c>
      <c r="AK99" s="346">
        <v>107</v>
      </c>
      <c r="AL99" s="346">
        <v>146</v>
      </c>
      <c r="AM99" s="346">
        <v>95</v>
      </c>
      <c r="AN99" s="346">
        <v>217</v>
      </c>
      <c r="AO99" s="373"/>
      <c r="AP99" s="348" t="s">
        <v>430</v>
      </c>
      <c r="AQ99" s="348" t="s">
        <v>430</v>
      </c>
      <c r="AR99" s="348" t="s">
        <v>430</v>
      </c>
      <c r="AS99" s="348">
        <v>6.12</v>
      </c>
      <c r="AT99" s="348">
        <v>-2.23</v>
      </c>
      <c r="AU99" s="351"/>
      <c r="AV99" s="346" t="s">
        <v>430</v>
      </c>
      <c r="AW99" s="346" t="s">
        <v>430</v>
      </c>
      <c r="AX99" s="346" t="s">
        <v>430</v>
      </c>
      <c r="AY99" s="346">
        <v>52</v>
      </c>
      <c r="AZ99" s="346">
        <v>122</v>
      </c>
      <c r="BA99" s="374"/>
      <c r="BB99" s="348">
        <v>12.8943314897825</v>
      </c>
      <c r="BC99" s="348">
        <v>0.99937492418578699</v>
      </c>
      <c r="BD99" s="348">
        <v>2.5799513382441901E-2</v>
      </c>
      <c r="BE99" s="375">
        <v>-1.07234681199653E-2</v>
      </c>
      <c r="BF99" s="374"/>
      <c r="BG99" s="372">
        <v>3.7900000000000003E-2</v>
      </c>
      <c r="BH99" s="373"/>
      <c r="BI99" s="843">
        <v>74.224999999999994</v>
      </c>
      <c r="BJ99" s="843">
        <v>25.448899999999998</v>
      </c>
      <c r="BK99" s="348" t="s">
        <v>430</v>
      </c>
      <c r="BL99" s="843">
        <v>0.3261</v>
      </c>
      <c r="BM99" s="373"/>
      <c r="BN99" s="372" t="s">
        <v>5918</v>
      </c>
      <c r="BO99" s="372" t="s">
        <v>4924</v>
      </c>
      <c r="BP99" s="372" t="s">
        <v>430</v>
      </c>
      <c r="BQ99" s="372" t="s">
        <v>430</v>
      </c>
      <c r="BR99" s="372" t="s">
        <v>430</v>
      </c>
      <c r="BS99" s="373"/>
      <c r="BT99" s="354" t="s">
        <v>555</v>
      </c>
    </row>
    <row r="100" spans="1:72" s="428" customFormat="1" x14ac:dyDescent="0.25">
      <c r="A100" s="345" t="s">
        <v>6090</v>
      </c>
      <c r="B100" s="373"/>
      <c r="C100" s="719">
        <v>44138</v>
      </c>
      <c r="D100" s="373"/>
      <c r="E100" s="346">
        <v>304.149</v>
      </c>
      <c r="F100" s="373"/>
      <c r="G100" s="347">
        <v>583.06200000000001</v>
      </c>
      <c r="H100" s="374"/>
      <c r="I100" s="348">
        <v>0.31290000000000001</v>
      </c>
      <c r="J100" s="348">
        <v>-1.5871999999999999</v>
      </c>
      <c r="K100" s="348">
        <v>-2.0994999999999999</v>
      </c>
      <c r="L100" s="348">
        <v>2.9146000000000001</v>
      </c>
      <c r="M100" s="348">
        <v>-0.32929999999999998</v>
      </c>
      <c r="N100" s="350">
        <v>3.9196</v>
      </c>
      <c r="O100" s="348">
        <v>5.4767000000000001</v>
      </c>
      <c r="P100" s="348">
        <v>8.3146000000000004</v>
      </c>
      <c r="Q100" s="348">
        <v>9.6295000000000002</v>
      </c>
      <c r="R100" s="348" t="s">
        <v>430</v>
      </c>
      <c r="S100" s="348">
        <v>-1.7208000000000001</v>
      </c>
      <c r="T100" s="348">
        <v>12.920400000000001</v>
      </c>
      <c r="U100" s="348">
        <v>-4.8017000000000003</v>
      </c>
      <c r="V100" s="348">
        <v>3.7461000000000002</v>
      </c>
      <c r="W100" s="348">
        <v>-2.6816</v>
      </c>
      <c r="X100" s="348">
        <v>15.5654</v>
      </c>
      <c r="Y100" s="374"/>
      <c r="Z100" s="346">
        <v>29</v>
      </c>
      <c r="AA100" s="346">
        <v>186</v>
      </c>
      <c r="AB100" s="346">
        <v>100</v>
      </c>
      <c r="AC100" s="346">
        <v>119</v>
      </c>
      <c r="AD100" s="346">
        <v>150</v>
      </c>
      <c r="AE100" s="346">
        <v>101</v>
      </c>
      <c r="AF100" s="346">
        <v>42</v>
      </c>
      <c r="AG100" s="346">
        <v>88</v>
      </c>
      <c r="AH100" s="346">
        <v>34</v>
      </c>
      <c r="AI100" s="346" t="s">
        <v>430</v>
      </c>
      <c r="AJ100" s="346">
        <v>220</v>
      </c>
      <c r="AK100" s="346">
        <v>117</v>
      </c>
      <c r="AL100" s="346">
        <v>157</v>
      </c>
      <c r="AM100" s="346">
        <v>107</v>
      </c>
      <c r="AN100" s="346">
        <v>230</v>
      </c>
      <c r="AO100" s="373"/>
      <c r="AP100" s="348" t="s">
        <v>430</v>
      </c>
      <c r="AQ100" s="348" t="s">
        <v>430</v>
      </c>
      <c r="AR100" s="348">
        <v>8.74</v>
      </c>
      <c r="AS100" s="348">
        <v>6.01</v>
      </c>
      <c r="AT100" s="348">
        <v>-2.36</v>
      </c>
      <c r="AU100" s="351"/>
      <c r="AV100" s="346" t="s">
        <v>430</v>
      </c>
      <c r="AW100" s="346" t="s">
        <v>430</v>
      </c>
      <c r="AX100" s="346">
        <v>38</v>
      </c>
      <c r="AY100" s="346">
        <v>60</v>
      </c>
      <c r="AZ100" s="346">
        <v>133</v>
      </c>
      <c r="BA100" s="374"/>
      <c r="BB100" s="348">
        <v>12.880144937776301</v>
      </c>
      <c r="BC100" s="348">
        <v>0.99827320485969395</v>
      </c>
      <c r="BD100" s="348">
        <v>2.5214500235025101E-2</v>
      </c>
      <c r="BE100" s="375">
        <v>-1.82459713191085E-2</v>
      </c>
      <c r="BF100" s="374"/>
      <c r="BG100" s="372">
        <v>0.13</v>
      </c>
      <c r="BH100" s="373"/>
      <c r="BI100" s="843">
        <v>74.249899999999997</v>
      </c>
      <c r="BJ100" s="843">
        <v>25.4574</v>
      </c>
      <c r="BK100" s="348" t="s">
        <v>430</v>
      </c>
      <c r="BL100" s="843">
        <v>0.29270000000000002</v>
      </c>
      <c r="BM100" s="373"/>
      <c r="BN100" s="372" t="s">
        <v>4772</v>
      </c>
      <c r="BO100" s="372" t="s">
        <v>4773</v>
      </c>
      <c r="BP100" s="372" t="s">
        <v>430</v>
      </c>
      <c r="BQ100" s="372" t="s">
        <v>430</v>
      </c>
      <c r="BR100" s="372" t="s">
        <v>430</v>
      </c>
      <c r="BS100" s="373"/>
      <c r="BT100" s="354" t="s">
        <v>555</v>
      </c>
    </row>
    <row r="101" spans="1:72" s="428" customFormat="1" x14ac:dyDescent="0.25">
      <c r="A101" s="345" t="s">
        <v>6091</v>
      </c>
      <c r="B101" s="373"/>
      <c r="C101" s="719">
        <v>45798</v>
      </c>
      <c r="D101" s="373"/>
      <c r="E101" s="346">
        <v>318.57299999999998</v>
      </c>
      <c r="F101" s="373"/>
      <c r="G101" s="347">
        <v>22.847200000000001</v>
      </c>
      <c r="H101" s="374"/>
      <c r="I101" s="348">
        <v>0.1135</v>
      </c>
      <c r="J101" s="348">
        <v>1.2713000000000001</v>
      </c>
      <c r="K101" s="348">
        <v>1.2161</v>
      </c>
      <c r="L101" s="348">
        <v>0.52759999999999996</v>
      </c>
      <c r="M101" s="348">
        <v>-12.9435</v>
      </c>
      <c r="N101" s="350">
        <v>85.305599999999998</v>
      </c>
      <c r="O101" s="348" t="s">
        <v>430</v>
      </c>
      <c r="P101" s="348" t="s">
        <v>430</v>
      </c>
      <c r="Q101" s="348" t="s">
        <v>430</v>
      </c>
      <c r="R101" s="348" t="s">
        <v>430</v>
      </c>
      <c r="S101" s="348">
        <v>4.3026999999999997</v>
      </c>
      <c r="T101" s="348">
        <v>2.4422999999999999</v>
      </c>
      <c r="U101" s="348">
        <v>2.0847000000000002</v>
      </c>
      <c r="V101" s="348">
        <v>63.0593</v>
      </c>
      <c r="W101" s="348">
        <v>-0.65400000000000003</v>
      </c>
      <c r="X101" s="348">
        <v>91.951800000000006</v>
      </c>
      <c r="Y101" s="374"/>
      <c r="Z101" s="346">
        <v>71</v>
      </c>
      <c r="AA101" s="346">
        <v>16</v>
      </c>
      <c r="AB101" s="346">
        <v>19</v>
      </c>
      <c r="AC101" s="346">
        <v>229</v>
      </c>
      <c r="AD101" s="346">
        <v>254</v>
      </c>
      <c r="AE101" s="346">
        <v>15</v>
      </c>
      <c r="AF101" s="346" t="s">
        <v>430</v>
      </c>
      <c r="AG101" s="346" t="s">
        <v>430</v>
      </c>
      <c r="AH101" s="346" t="s">
        <v>430</v>
      </c>
      <c r="AI101" s="346" t="s">
        <v>430</v>
      </c>
      <c r="AJ101" s="346">
        <v>45</v>
      </c>
      <c r="AK101" s="346">
        <v>229</v>
      </c>
      <c r="AL101" s="346">
        <v>87</v>
      </c>
      <c r="AM101" s="346">
        <v>15</v>
      </c>
      <c r="AN101" s="346">
        <v>53</v>
      </c>
      <c r="AO101" s="373"/>
      <c r="AP101" s="348" t="s">
        <v>430</v>
      </c>
      <c r="AQ101" s="348" t="s">
        <v>430</v>
      </c>
      <c r="AR101" s="348" t="s">
        <v>430</v>
      </c>
      <c r="AS101" s="348" t="s">
        <v>430</v>
      </c>
      <c r="AT101" s="348">
        <v>16.670000000000002</v>
      </c>
      <c r="AU101" s="351"/>
      <c r="AV101" s="346" t="s">
        <v>430</v>
      </c>
      <c r="AW101" s="346" t="s">
        <v>430</v>
      </c>
      <c r="AX101" s="346" t="s">
        <v>430</v>
      </c>
      <c r="AY101" s="346" t="s">
        <v>430</v>
      </c>
      <c r="AZ101" s="346">
        <v>38</v>
      </c>
      <c r="BA101" s="374"/>
      <c r="BB101" s="348">
        <v>44.101304605094697</v>
      </c>
      <c r="BC101" s="348">
        <v>0</v>
      </c>
      <c r="BD101" s="348">
        <v>0.12453128665054</v>
      </c>
      <c r="BE101" s="375" t="s">
        <v>430</v>
      </c>
      <c r="BF101" s="374"/>
      <c r="BG101" s="372" t="s">
        <v>430</v>
      </c>
      <c r="BH101" s="373"/>
      <c r="BI101" s="348" t="s">
        <v>430</v>
      </c>
      <c r="BJ101" s="348" t="s">
        <v>430</v>
      </c>
      <c r="BK101" s="348" t="s">
        <v>430</v>
      </c>
      <c r="BL101" s="348" t="s">
        <v>430</v>
      </c>
      <c r="BM101" s="373"/>
      <c r="BN101" s="372" t="s">
        <v>6092</v>
      </c>
      <c r="BO101" s="372" t="s">
        <v>6093</v>
      </c>
      <c r="BP101" s="372" t="s">
        <v>430</v>
      </c>
      <c r="BQ101" s="372" t="s">
        <v>430</v>
      </c>
      <c r="BR101" s="372" t="s">
        <v>430</v>
      </c>
      <c r="BS101" s="373"/>
      <c r="BT101" s="354" t="s">
        <v>555</v>
      </c>
    </row>
    <row r="102" spans="1:72" s="428" customFormat="1" ht="11" x14ac:dyDescent="0.3">
      <c r="A102" s="845" t="s">
        <v>6094</v>
      </c>
      <c r="B102" s="846"/>
      <c r="C102" s="847">
        <v>44257</v>
      </c>
      <c r="D102" s="846"/>
      <c r="E102" s="848">
        <v>321.25599999999997</v>
      </c>
      <c r="F102" s="846"/>
      <c r="G102" s="849">
        <v>32.111499999999999</v>
      </c>
      <c r="H102" s="851"/>
      <c r="I102" s="850">
        <v>-7.9699999999999993E-2</v>
      </c>
      <c r="J102" s="850">
        <v>-6.3170999999999999</v>
      </c>
      <c r="K102" s="850">
        <v>-8.6698000000000004</v>
      </c>
      <c r="L102" s="850">
        <v>2.5697000000000001</v>
      </c>
      <c r="M102" s="850">
        <v>-2.8157999999999999</v>
      </c>
      <c r="N102" s="852">
        <v>-18.2699</v>
      </c>
      <c r="O102" s="850">
        <v>-15.8369</v>
      </c>
      <c r="P102" s="850">
        <v>-1.7236</v>
      </c>
      <c r="Q102" s="850">
        <v>-1.7271000000000001</v>
      </c>
      <c r="R102" s="850" t="s">
        <v>430</v>
      </c>
      <c r="S102" s="850">
        <v>10.1142</v>
      </c>
      <c r="T102" s="850">
        <v>0.40489999999999998</v>
      </c>
      <c r="U102" s="850">
        <v>-22.582599999999999</v>
      </c>
      <c r="V102" s="850">
        <v>-12.123200000000001</v>
      </c>
      <c r="W102" s="850">
        <v>-7.3765999999999998</v>
      </c>
      <c r="X102" s="850">
        <v>4.3525</v>
      </c>
      <c r="Y102" s="851"/>
      <c r="Z102" s="848">
        <v>128</v>
      </c>
      <c r="AA102" s="848">
        <v>258</v>
      </c>
      <c r="AB102" s="848">
        <v>270</v>
      </c>
      <c r="AC102" s="848">
        <v>135</v>
      </c>
      <c r="AD102" s="848">
        <v>193</v>
      </c>
      <c r="AE102" s="848">
        <v>212</v>
      </c>
      <c r="AF102" s="848">
        <v>167</v>
      </c>
      <c r="AG102" s="848">
        <v>137</v>
      </c>
      <c r="AH102" s="848">
        <v>78</v>
      </c>
      <c r="AI102" s="848" t="s">
        <v>430</v>
      </c>
      <c r="AJ102" s="848">
        <v>11</v>
      </c>
      <c r="AK102" s="848">
        <v>236</v>
      </c>
      <c r="AL102" s="848">
        <v>240</v>
      </c>
      <c r="AM102" s="848">
        <v>211</v>
      </c>
      <c r="AN102" s="848">
        <v>278</v>
      </c>
      <c r="AO102" s="846"/>
      <c r="AP102" s="850" t="s">
        <v>430</v>
      </c>
      <c r="AQ102" s="850" t="s">
        <v>430</v>
      </c>
      <c r="AR102" s="850">
        <v>-3.79</v>
      </c>
      <c r="AS102" s="850">
        <v>-11.31</v>
      </c>
      <c r="AT102" s="850">
        <v>-19.3</v>
      </c>
      <c r="AU102" s="853"/>
      <c r="AV102" s="848" t="s">
        <v>430</v>
      </c>
      <c r="AW102" s="848" t="s">
        <v>430</v>
      </c>
      <c r="AX102" s="848">
        <v>80</v>
      </c>
      <c r="AY102" s="848">
        <v>141</v>
      </c>
      <c r="AZ102" s="848">
        <v>213</v>
      </c>
      <c r="BA102" s="851"/>
      <c r="BB102" s="850">
        <v>24.7245762434329</v>
      </c>
      <c r="BC102" s="850">
        <v>0.99854788974091302</v>
      </c>
      <c r="BD102" s="850">
        <v>-7.7348545683424896E-3</v>
      </c>
      <c r="BE102" s="856">
        <v>-4.0842553698882999E-3</v>
      </c>
      <c r="BF102" s="851"/>
      <c r="BG102" s="859">
        <v>0.13880000000000001</v>
      </c>
      <c r="BH102" s="846"/>
      <c r="BI102" s="850">
        <v>81.453999999999994</v>
      </c>
      <c r="BJ102" s="850">
        <v>18.352900000000002</v>
      </c>
      <c r="BK102" s="850" t="s">
        <v>430</v>
      </c>
      <c r="BL102" s="850">
        <v>0.19309999999999999</v>
      </c>
      <c r="BM102" s="846"/>
      <c r="BN102" s="859" t="s">
        <v>4824</v>
      </c>
      <c r="BO102" s="859" t="s">
        <v>4825</v>
      </c>
      <c r="BP102" s="859" t="s">
        <v>430</v>
      </c>
      <c r="BQ102" s="859" t="s">
        <v>430</v>
      </c>
      <c r="BR102" s="859" t="s">
        <v>430</v>
      </c>
      <c r="BS102" s="846"/>
      <c r="BT102" s="860" t="s">
        <v>555</v>
      </c>
    </row>
    <row r="103" spans="1:72" s="428" customFormat="1" x14ac:dyDescent="0.25">
      <c r="A103" s="345" t="s">
        <v>6095</v>
      </c>
      <c r="B103" s="373"/>
      <c r="C103" s="719">
        <v>45513</v>
      </c>
      <c r="D103" s="373"/>
      <c r="E103" s="346">
        <v>293.38</v>
      </c>
      <c r="F103" s="373"/>
      <c r="G103" s="347">
        <v>32.072499999999998</v>
      </c>
      <c r="H103" s="374"/>
      <c r="I103" s="348">
        <v>-0.1177</v>
      </c>
      <c r="J103" s="348">
        <v>-1.5335000000000001</v>
      </c>
      <c r="K103" s="348">
        <v>-5.8665000000000003</v>
      </c>
      <c r="L103" s="348">
        <v>5.9156000000000004</v>
      </c>
      <c r="M103" s="348">
        <v>9.7286999999999999</v>
      </c>
      <c r="N103" s="350">
        <v>1.4239999999999999</v>
      </c>
      <c r="O103" s="348">
        <v>-1.9134</v>
      </c>
      <c r="P103" s="348" t="s">
        <v>430</v>
      </c>
      <c r="Q103" s="348" t="s">
        <v>430</v>
      </c>
      <c r="R103" s="348" t="s">
        <v>430</v>
      </c>
      <c r="S103" s="348">
        <v>3.1707999999999998</v>
      </c>
      <c r="T103" s="348">
        <v>21.904599999999999</v>
      </c>
      <c r="U103" s="348">
        <v>1.8420000000000001</v>
      </c>
      <c r="V103" s="348">
        <v>4.6581999999999999</v>
      </c>
      <c r="W103" s="348">
        <v>-4.1627999999999998</v>
      </c>
      <c r="X103" s="348">
        <v>-0.10440000000000001</v>
      </c>
      <c r="Y103" s="374"/>
      <c r="Z103" s="346">
        <v>137</v>
      </c>
      <c r="AA103" s="346">
        <v>173</v>
      </c>
      <c r="AB103" s="346">
        <v>255</v>
      </c>
      <c r="AC103" s="346">
        <v>40</v>
      </c>
      <c r="AD103" s="346">
        <v>46</v>
      </c>
      <c r="AE103" s="346">
        <v>119</v>
      </c>
      <c r="AF103" s="346">
        <v>93</v>
      </c>
      <c r="AG103" s="346" t="s">
        <v>430</v>
      </c>
      <c r="AH103" s="346" t="s">
        <v>430</v>
      </c>
      <c r="AI103" s="346" t="s">
        <v>430</v>
      </c>
      <c r="AJ103" s="346">
        <v>64</v>
      </c>
      <c r="AK103" s="346">
        <v>29</v>
      </c>
      <c r="AL103" s="346">
        <v>93</v>
      </c>
      <c r="AM103" s="346">
        <v>89</v>
      </c>
      <c r="AN103" s="346">
        <v>269</v>
      </c>
      <c r="AO103" s="373"/>
      <c r="AP103" s="348" t="s">
        <v>430</v>
      </c>
      <c r="AQ103" s="348" t="s">
        <v>430</v>
      </c>
      <c r="AR103" s="348" t="s">
        <v>430</v>
      </c>
      <c r="AS103" s="348" t="s">
        <v>430</v>
      </c>
      <c r="AT103" s="348">
        <v>8.4499999999999993</v>
      </c>
      <c r="AU103" s="351"/>
      <c r="AV103" s="346" t="s">
        <v>430</v>
      </c>
      <c r="AW103" s="346" t="s">
        <v>430</v>
      </c>
      <c r="AX103" s="346" t="s">
        <v>430</v>
      </c>
      <c r="AY103" s="346" t="s">
        <v>430</v>
      </c>
      <c r="AZ103" s="346">
        <v>63</v>
      </c>
      <c r="BA103" s="374"/>
      <c r="BB103" s="348">
        <v>20.4059877420218</v>
      </c>
      <c r="BC103" s="348">
        <v>1.0027489463633601</v>
      </c>
      <c r="BD103" s="348">
        <v>-1.3550827848897501E-2</v>
      </c>
      <c r="BE103" s="375">
        <v>-9.5770591978701601E-3</v>
      </c>
      <c r="BF103" s="374"/>
      <c r="BG103" s="372">
        <v>7.9899999999999999E-2</v>
      </c>
      <c r="BH103" s="373"/>
      <c r="BI103" s="843">
        <v>44.583300000000001</v>
      </c>
      <c r="BJ103" s="843">
        <v>30.854299999999999</v>
      </c>
      <c r="BK103" s="843">
        <v>24.3857</v>
      </c>
      <c r="BL103" s="843">
        <v>0.1767</v>
      </c>
      <c r="BM103" s="373"/>
      <c r="BN103" s="372" t="s">
        <v>6096</v>
      </c>
      <c r="BO103" s="372" t="s">
        <v>6097</v>
      </c>
      <c r="BP103" s="372" t="s">
        <v>6098</v>
      </c>
      <c r="BQ103" s="372" t="s">
        <v>6099</v>
      </c>
      <c r="BR103" s="372" t="s">
        <v>6100</v>
      </c>
      <c r="BS103" s="373"/>
      <c r="BT103" s="354" t="s">
        <v>555</v>
      </c>
    </row>
    <row r="104" spans="1:72" s="428" customFormat="1" x14ac:dyDescent="0.25">
      <c r="A104" s="345" t="s">
        <v>6101</v>
      </c>
      <c r="B104" s="373"/>
      <c r="C104" s="719">
        <v>45492</v>
      </c>
      <c r="D104" s="373"/>
      <c r="E104" s="346">
        <v>295.63799999999998</v>
      </c>
      <c r="F104" s="373"/>
      <c r="G104" s="347">
        <v>11.2112</v>
      </c>
      <c r="H104" s="374"/>
      <c r="I104" s="348">
        <v>7.1000000000000004E-3</v>
      </c>
      <c r="J104" s="348">
        <v>-1.1357999999999999</v>
      </c>
      <c r="K104" s="348">
        <v>-1.9709000000000001</v>
      </c>
      <c r="L104" s="348">
        <v>2.2471999999999999</v>
      </c>
      <c r="M104" s="348">
        <v>-3.4615999999999998</v>
      </c>
      <c r="N104" s="350">
        <v>0.91359999999999997</v>
      </c>
      <c r="O104" s="348">
        <v>-6.6725000000000003</v>
      </c>
      <c r="P104" s="348" t="s">
        <v>430</v>
      </c>
      <c r="Q104" s="348" t="s">
        <v>430</v>
      </c>
      <c r="R104" s="348" t="s">
        <v>430</v>
      </c>
      <c r="S104" s="348">
        <v>0.13489999999999999</v>
      </c>
      <c r="T104" s="348">
        <v>2.464</v>
      </c>
      <c r="U104" s="348">
        <v>-9.4922000000000004</v>
      </c>
      <c r="V104" s="348">
        <v>-1.8825000000000001</v>
      </c>
      <c r="W104" s="348">
        <v>-0.57820000000000005</v>
      </c>
      <c r="X104" s="348">
        <v>-5.7815000000000003</v>
      </c>
      <c r="Y104" s="374"/>
      <c r="Z104" s="346">
        <v>102</v>
      </c>
      <c r="AA104" s="346">
        <v>129</v>
      </c>
      <c r="AB104" s="346">
        <v>88</v>
      </c>
      <c r="AC104" s="346">
        <v>150</v>
      </c>
      <c r="AD104" s="346">
        <v>208</v>
      </c>
      <c r="AE104" s="346">
        <v>128</v>
      </c>
      <c r="AF104" s="346">
        <v>153</v>
      </c>
      <c r="AG104" s="346" t="s">
        <v>430</v>
      </c>
      <c r="AH104" s="346" t="s">
        <v>430</v>
      </c>
      <c r="AI104" s="346" t="s">
        <v>430</v>
      </c>
      <c r="AJ104" s="346">
        <v>140</v>
      </c>
      <c r="AK104" s="346">
        <v>225</v>
      </c>
      <c r="AL104" s="346">
        <v>210</v>
      </c>
      <c r="AM104" s="346">
        <v>160</v>
      </c>
      <c r="AN104" s="346">
        <v>43</v>
      </c>
      <c r="AO104" s="373"/>
      <c r="AP104" s="348" t="s">
        <v>430</v>
      </c>
      <c r="AQ104" s="348" t="s">
        <v>430</v>
      </c>
      <c r="AR104" s="348" t="s">
        <v>430</v>
      </c>
      <c r="AS104" s="348" t="s">
        <v>430</v>
      </c>
      <c r="AT104" s="348">
        <v>-7.34</v>
      </c>
      <c r="AU104" s="351"/>
      <c r="AV104" s="346" t="s">
        <v>430</v>
      </c>
      <c r="AW104" s="346" t="s">
        <v>430</v>
      </c>
      <c r="AX104" s="346" t="s">
        <v>430</v>
      </c>
      <c r="AY104" s="346" t="s">
        <v>430</v>
      </c>
      <c r="AZ104" s="346">
        <v>168</v>
      </c>
      <c r="BA104" s="374"/>
      <c r="BB104" s="348">
        <v>16.283059500652499</v>
      </c>
      <c r="BC104" s="348">
        <v>0.99816225648295498</v>
      </c>
      <c r="BD104" s="348">
        <v>-5.6226970571111701E-2</v>
      </c>
      <c r="BE104" s="375">
        <v>-3.3616954819970402E-2</v>
      </c>
      <c r="BF104" s="374"/>
      <c r="BG104" s="372">
        <v>4.1300000000000003E-2</v>
      </c>
      <c r="BH104" s="373"/>
      <c r="BI104" s="843">
        <v>75.005499999999998</v>
      </c>
      <c r="BJ104" s="843">
        <v>16.461300000000001</v>
      </c>
      <c r="BK104" s="843">
        <v>8.4659999999999993</v>
      </c>
      <c r="BL104" s="843">
        <v>6.7199999999999996E-2</v>
      </c>
      <c r="BM104" s="373"/>
      <c r="BN104" s="372" t="s">
        <v>6102</v>
      </c>
      <c r="BO104" s="372" t="s">
        <v>6103</v>
      </c>
      <c r="BP104" s="372" t="s">
        <v>6104</v>
      </c>
      <c r="BQ104" s="372" t="s">
        <v>5363</v>
      </c>
      <c r="BR104" s="372" t="s">
        <v>430</v>
      </c>
      <c r="BS104" s="373"/>
      <c r="BT104" s="354" t="s">
        <v>555</v>
      </c>
    </row>
    <row r="105" spans="1:72" s="428" customFormat="1" x14ac:dyDescent="0.25">
      <c r="A105" s="345" t="s">
        <v>6105</v>
      </c>
      <c r="B105" s="373"/>
      <c r="C105" s="719">
        <v>45723</v>
      </c>
      <c r="D105" s="373"/>
      <c r="E105" s="346">
        <v>250.27</v>
      </c>
      <c r="F105" s="373"/>
      <c r="G105" s="347">
        <v>53.809800000000003</v>
      </c>
      <c r="H105" s="374"/>
      <c r="I105" s="348">
        <v>-0.18379999999999999</v>
      </c>
      <c r="J105" s="348">
        <v>-7.7799999999999994E-2</v>
      </c>
      <c r="K105" s="348">
        <v>1.1109</v>
      </c>
      <c r="L105" s="348">
        <v>2.9188999999999998</v>
      </c>
      <c r="M105" s="348">
        <v>16.0642</v>
      </c>
      <c r="N105" s="350">
        <v>23.750800000000002</v>
      </c>
      <c r="O105" s="348" t="s">
        <v>430</v>
      </c>
      <c r="P105" s="348" t="s">
        <v>430</v>
      </c>
      <c r="Q105" s="348" t="s">
        <v>430</v>
      </c>
      <c r="R105" s="348" t="s">
        <v>430</v>
      </c>
      <c r="S105" s="348">
        <v>-1.5852999999999999</v>
      </c>
      <c r="T105" s="348">
        <v>26.118400000000001</v>
      </c>
      <c r="U105" s="348">
        <v>15.2409</v>
      </c>
      <c r="V105" s="348">
        <v>29.525200000000002</v>
      </c>
      <c r="W105" s="348">
        <v>-2.4152</v>
      </c>
      <c r="X105" s="348">
        <v>45.082599999999999</v>
      </c>
      <c r="Y105" s="374"/>
      <c r="Z105" s="346">
        <v>150</v>
      </c>
      <c r="AA105" s="346">
        <v>64</v>
      </c>
      <c r="AB105" s="346">
        <v>26</v>
      </c>
      <c r="AC105" s="346">
        <v>117</v>
      </c>
      <c r="AD105" s="346">
        <v>23</v>
      </c>
      <c r="AE105" s="346">
        <v>24</v>
      </c>
      <c r="AF105" s="346" t="s">
        <v>430</v>
      </c>
      <c r="AG105" s="346" t="s">
        <v>430</v>
      </c>
      <c r="AH105" s="346" t="s">
        <v>430</v>
      </c>
      <c r="AI105" s="346" t="s">
        <v>430</v>
      </c>
      <c r="AJ105" s="346">
        <v>203</v>
      </c>
      <c r="AK105" s="346">
        <v>23</v>
      </c>
      <c r="AL105" s="346">
        <v>12</v>
      </c>
      <c r="AM105" s="346">
        <v>20</v>
      </c>
      <c r="AN105" s="346">
        <v>139</v>
      </c>
      <c r="AO105" s="373"/>
      <c r="AP105" s="348" t="s">
        <v>430</v>
      </c>
      <c r="AQ105" s="348" t="s">
        <v>430</v>
      </c>
      <c r="AR105" s="348" t="s">
        <v>430</v>
      </c>
      <c r="AS105" s="348" t="s">
        <v>430</v>
      </c>
      <c r="AT105" s="348">
        <v>19.38</v>
      </c>
      <c r="AU105" s="351"/>
      <c r="AV105" s="346" t="s">
        <v>430</v>
      </c>
      <c r="AW105" s="346" t="s">
        <v>430</v>
      </c>
      <c r="AX105" s="346" t="s">
        <v>430</v>
      </c>
      <c r="AY105" s="346" t="s">
        <v>430</v>
      </c>
      <c r="AZ105" s="346">
        <v>22</v>
      </c>
      <c r="BA105" s="374"/>
      <c r="BB105" s="348">
        <v>30.6791729659925</v>
      </c>
      <c r="BC105" s="348">
        <v>0.97797540971371499</v>
      </c>
      <c r="BD105" s="348">
        <v>0.100261725724865</v>
      </c>
      <c r="BE105" s="375">
        <v>-0.17691757547348</v>
      </c>
      <c r="BF105" s="374"/>
      <c r="BG105" s="372">
        <v>5.4600000000000003E-2</v>
      </c>
      <c r="BH105" s="373"/>
      <c r="BI105" s="843">
        <v>38.803600000000003</v>
      </c>
      <c r="BJ105" s="843">
        <v>30.919899999999998</v>
      </c>
      <c r="BK105" s="843">
        <v>30.141400000000001</v>
      </c>
      <c r="BL105" s="843">
        <v>0.1351</v>
      </c>
      <c r="BM105" s="373"/>
      <c r="BN105" s="372" t="s">
        <v>6106</v>
      </c>
      <c r="BO105" s="372" t="s">
        <v>4770</v>
      </c>
      <c r="BP105" s="372" t="s">
        <v>430</v>
      </c>
      <c r="BQ105" s="372" t="s">
        <v>430</v>
      </c>
      <c r="BR105" s="372" t="s">
        <v>430</v>
      </c>
      <c r="BS105" s="373"/>
      <c r="BT105" s="354" t="s">
        <v>555</v>
      </c>
    </row>
    <row r="106" spans="1:72" s="428" customFormat="1" x14ac:dyDescent="0.25">
      <c r="A106" s="345" t="s">
        <v>6107</v>
      </c>
      <c r="B106" s="373"/>
      <c r="C106" s="719">
        <v>45198</v>
      </c>
      <c r="D106" s="373"/>
      <c r="E106" s="346">
        <v>296.85000000000002</v>
      </c>
      <c r="F106" s="373"/>
      <c r="G106" s="347">
        <v>23.4971</v>
      </c>
      <c r="H106" s="374"/>
      <c r="I106" s="348">
        <v>-2.8500000000000001E-2</v>
      </c>
      <c r="J106" s="348">
        <v>-1.2888999999999999</v>
      </c>
      <c r="K106" s="348">
        <v>-3.2909999999999999</v>
      </c>
      <c r="L106" s="348">
        <v>3.6457000000000002</v>
      </c>
      <c r="M106" s="348">
        <v>3.2844000000000002</v>
      </c>
      <c r="N106" s="350">
        <v>0.2064</v>
      </c>
      <c r="O106" s="348">
        <v>-0.68700000000000006</v>
      </c>
      <c r="P106" s="348" t="s">
        <v>430</v>
      </c>
      <c r="Q106" s="348" t="s">
        <v>430</v>
      </c>
      <c r="R106" s="348" t="s">
        <v>430</v>
      </c>
      <c r="S106" s="348">
        <v>7.4999999999999997E-2</v>
      </c>
      <c r="T106" s="348">
        <v>12.4102</v>
      </c>
      <c r="U106" s="348">
        <v>-3.2336</v>
      </c>
      <c r="V106" s="348">
        <v>1.7058</v>
      </c>
      <c r="W106" s="348">
        <v>-2.1072000000000002</v>
      </c>
      <c r="X106" s="348">
        <v>10.8896</v>
      </c>
      <c r="Y106" s="374"/>
      <c r="Z106" s="346">
        <v>112</v>
      </c>
      <c r="AA106" s="346">
        <v>137</v>
      </c>
      <c r="AB106" s="346">
        <v>168</v>
      </c>
      <c r="AC106" s="346">
        <v>98</v>
      </c>
      <c r="AD106" s="346">
        <v>104</v>
      </c>
      <c r="AE106" s="346">
        <v>133</v>
      </c>
      <c r="AF106" s="346">
        <v>83</v>
      </c>
      <c r="AG106" s="346" t="s">
        <v>430</v>
      </c>
      <c r="AH106" s="346" t="s">
        <v>430</v>
      </c>
      <c r="AI106" s="346" t="s">
        <v>430</v>
      </c>
      <c r="AJ106" s="346">
        <v>143</v>
      </c>
      <c r="AK106" s="346">
        <v>121</v>
      </c>
      <c r="AL106" s="346">
        <v>133</v>
      </c>
      <c r="AM106" s="346">
        <v>130</v>
      </c>
      <c r="AN106" s="346">
        <v>110</v>
      </c>
      <c r="AO106" s="373"/>
      <c r="AP106" s="348" t="s">
        <v>430</v>
      </c>
      <c r="AQ106" s="348" t="s">
        <v>430</v>
      </c>
      <c r="AR106" s="348" t="s">
        <v>430</v>
      </c>
      <c r="AS106" s="348">
        <v>4.3499999999999996</v>
      </c>
      <c r="AT106" s="348">
        <v>-0.41</v>
      </c>
      <c r="AU106" s="351"/>
      <c r="AV106" s="346" t="s">
        <v>430</v>
      </c>
      <c r="AW106" s="346" t="s">
        <v>430</v>
      </c>
      <c r="AX106" s="346" t="s">
        <v>430</v>
      </c>
      <c r="AY106" s="346">
        <v>72</v>
      </c>
      <c r="AZ106" s="346">
        <v>102</v>
      </c>
      <c r="BA106" s="374"/>
      <c r="BB106" s="348">
        <v>13.343358144145</v>
      </c>
      <c r="BC106" s="348">
        <v>0.99783390689018803</v>
      </c>
      <c r="BD106" s="348">
        <v>3.8598746679866E-2</v>
      </c>
      <c r="BE106" s="375">
        <v>-1.6768966563837501E-2</v>
      </c>
      <c r="BF106" s="374"/>
      <c r="BG106" s="372">
        <v>3.0800000000000001E-2</v>
      </c>
      <c r="BH106" s="373"/>
      <c r="BI106" s="843">
        <v>68.090900000000005</v>
      </c>
      <c r="BJ106" s="843">
        <v>20.799099999999999</v>
      </c>
      <c r="BK106" s="843">
        <v>10.8329</v>
      </c>
      <c r="BL106" s="843">
        <v>0.27710000000000001</v>
      </c>
      <c r="BM106" s="373"/>
      <c r="BN106" s="372" t="s">
        <v>839</v>
      </c>
      <c r="BO106" s="372" t="s">
        <v>1149</v>
      </c>
      <c r="BP106" s="372" t="s">
        <v>4588</v>
      </c>
      <c r="BQ106" s="372" t="s">
        <v>4589</v>
      </c>
      <c r="BR106" s="372" t="s">
        <v>1132</v>
      </c>
      <c r="BS106" s="373"/>
      <c r="BT106" s="354" t="s">
        <v>555</v>
      </c>
    </row>
    <row r="107" spans="1:72" s="428" customFormat="1" x14ac:dyDescent="0.25">
      <c r="A107" s="345" t="s">
        <v>6108</v>
      </c>
      <c r="B107" s="373"/>
      <c r="C107" s="719">
        <v>46087</v>
      </c>
      <c r="D107" s="373"/>
      <c r="E107" s="346">
        <v>340.11599999999999</v>
      </c>
      <c r="F107" s="373"/>
      <c r="G107" s="347">
        <v>16.571300000000001</v>
      </c>
      <c r="H107" s="374"/>
      <c r="I107" s="348">
        <v>0.51619999999999999</v>
      </c>
      <c r="J107" s="348">
        <v>-1.3460000000000001</v>
      </c>
      <c r="K107" s="348">
        <v>-2.5996999999999999</v>
      </c>
      <c r="L107" s="348">
        <v>1.7462</v>
      </c>
      <c r="M107" s="348">
        <v>-2.7311999999999999</v>
      </c>
      <c r="N107" s="350" t="s">
        <v>430</v>
      </c>
      <c r="O107" s="348" t="s">
        <v>430</v>
      </c>
      <c r="P107" s="348" t="s">
        <v>430</v>
      </c>
      <c r="Q107" s="348" t="s">
        <v>430</v>
      </c>
      <c r="R107" s="348" t="s">
        <v>430</v>
      </c>
      <c r="S107" s="348">
        <v>-3.7614999999999998</v>
      </c>
      <c r="T107" s="348">
        <v>9.7612000000000005</v>
      </c>
      <c r="U107" s="348" t="s">
        <v>430</v>
      </c>
      <c r="V107" s="348" t="s">
        <v>430</v>
      </c>
      <c r="W107" s="348">
        <v>-2.3959999999999999</v>
      </c>
      <c r="X107" s="348">
        <v>-3.9295</v>
      </c>
      <c r="Y107" s="374"/>
      <c r="Z107" s="346">
        <v>6</v>
      </c>
      <c r="AA107" s="346">
        <v>144</v>
      </c>
      <c r="AB107" s="346">
        <v>124</v>
      </c>
      <c r="AC107" s="346">
        <v>182</v>
      </c>
      <c r="AD107" s="346">
        <v>191</v>
      </c>
      <c r="AE107" s="346" t="s">
        <v>430</v>
      </c>
      <c r="AF107" s="346" t="s">
        <v>430</v>
      </c>
      <c r="AG107" s="346" t="s">
        <v>430</v>
      </c>
      <c r="AH107" s="346" t="s">
        <v>430</v>
      </c>
      <c r="AI107" s="346" t="s">
        <v>430</v>
      </c>
      <c r="AJ107" s="346">
        <v>265</v>
      </c>
      <c r="AK107" s="346">
        <v>138</v>
      </c>
      <c r="AL107" s="346" t="s">
        <v>430</v>
      </c>
      <c r="AM107" s="346" t="s">
        <v>430</v>
      </c>
      <c r="AN107" s="346">
        <v>135</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v>13.1383745127801</v>
      </c>
      <c r="BC107" s="348">
        <v>0</v>
      </c>
      <c r="BD107" s="348">
        <v>-6.3472596381360893E-2</v>
      </c>
      <c r="BE107" s="375" t="s">
        <v>430</v>
      </c>
      <c r="BF107" s="374"/>
      <c r="BG107" s="372" t="s">
        <v>430</v>
      </c>
      <c r="BH107" s="373"/>
      <c r="BI107" s="843">
        <v>87.888499999999993</v>
      </c>
      <c r="BJ107" s="843">
        <v>17.5855</v>
      </c>
      <c r="BK107" s="348" t="s">
        <v>430</v>
      </c>
      <c r="BL107" s="843">
        <v>-5.4740000000000002</v>
      </c>
      <c r="BM107" s="373"/>
      <c r="BN107" s="844" t="s">
        <v>6109</v>
      </c>
      <c r="BO107" s="844" t="s">
        <v>6110</v>
      </c>
      <c r="BP107" s="372" t="s">
        <v>430</v>
      </c>
      <c r="BQ107" s="372" t="s">
        <v>430</v>
      </c>
      <c r="BR107" s="372" t="s">
        <v>430</v>
      </c>
      <c r="BS107" s="373"/>
      <c r="BT107" s="354" t="s">
        <v>555</v>
      </c>
    </row>
    <row r="108" spans="1:72" s="428" customFormat="1" ht="11" x14ac:dyDescent="0.3">
      <c r="A108" s="845" t="s">
        <v>6111</v>
      </c>
      <c r="B108" s="846"/>
      <c r="C108" s="847">
        <v>44643</v>
      </c>
      <c r="D108" s="846"/>
      <c r="E108" s="848">
        <v>286.93900000000002</v>
      </c>
      <c r="F108" s="846"/>
      <c r="G108" s="849">
        <v>20.5427</v>
      </c>
      <c r="H108" s="851"/>
      <c r="I108" s="850">
        <v>1.12E-2</v>
      </c>
      <c r="J108" s="850">
        <v>-2.1901999999999999</v>
      </c>
      <c r="K108" s="850">
        <v>-5.7060000000000004</v>
      </c>
      <c r="L108" s="850">
        <v>1.9064000000000001</v>
      </c>
      <c r="M108" s="850">
        <v>-0.5071</v>
      </c>
      <c r="N108" s="852">
        <v>-4.5617999999999999</v>
      </c>
      <c r="O108" s="850">
        <v>-2.3129</v>
      </c>
      <c r="P108" s="850">
        <v>9.8539999999999992</v>
      </c>
      <c r="Q108" s="850" t="s">
        <v>430</v>
      </c>
      <c r="R108" s="850" t="s">
        <v>430</v>
      </c>
      <c r="S108" s="850">
        <v>-0.4864</v>
      </c>
      <c r="T108" s="850">
        <v>7.4414999999999996</v>
      </c>
      <c r="U108" s="850">
        <v>-6.7804000000000002</v>
      </c>
      <c r="V108" s="850">
        <v>-1.0266999999999999</v>
      </c>
      <c r="W108" s="850">
        <v>-3.5127999999999999</v>
      </c>
      <c r="X108" s="850">
        <v>11.5905</v>
      </c>
      <c r="Y108" s="851"/>
      <c r="Z108" s="848">
        <v>94</v>
      </c>
      <c r="AA108" s="848">
        <v>238</v>
      </c>
      <c r="AB108" s="848">
        <v>243</v>
      </c>
      <c r="AC108" s="848">
        <v>160</v>
      </c>
      <c r="AD108" s="848">
        <v>155</v>
      </c>
      <c r="AE108" s="848">
        <v>155</v>
      </c>
      <c r="AF108" s="848">
        <v>118</v>
      </c>
      <c r="AG108" s="848">
        <v>67</v>
      </c>
      <c r="AH108" s="848" t="s">
        <v>430</v>
      </c>
      <c r="AI108" s="848" t="s">
        <v>430</v>
      </c>
      <c r="AJ108" s="848">
        <v>154</v>
      </c>
      <c r="AK108" s="848">
        <v>159</v>
      </c>
      <c r="AL108" s="848">
        <v>173</v>
      </c>
      <c r="AM108" s="848">
        <v>146</v>
      </c>
      <c r="AN108" s="848">
        <v>253</v>
      </c>
      <c r="AO108" s="846"/>
      <c r="AP108" s="850" t="s">
        <v>430</v>
      </c>
      <c r="AQ108" s="850" t="s">
        <v>430</v>
      </c>
      <c r="AR108" s="850" t="s">
        <v>430</v>
      </c>
      <c r="AS108" s="850">
        <v>2.69</v>
      </c>
      <c r="AT108" s="850">
        <v>-5.74</v>
      </c>
      <c r="AU108" s="853"/>
      <c r="AV108" s="848" t="s">
        <v>430</v>
      </c>
      <c r="AW108" s="848" t="s">
        <v>430</v>
      </c>
      <c r="AX108" s="848" t="s">
        <v>430</v>
      </c>
      <c r="AY108" s="848">
        <v>83</v>
      </c>
      <c r="AZ108" s="848">
        <v>159</v>
      </c>
      <c r="BA108" s="851"/>
      <c r="BB108" s="850">
        <v>11.715855360933499</v>
      </c>
      <c r="BC108" s="850">
        <v>0.99823188515127803</v>
      </c>
      <c r="BD108" s="850">
        <v>3.61110649565929E-2</v>
      </c>
      <c r="BE108" s="856">
        <v>-9.6582557983015994E-3</v>
      </c>
      <c r="BF108" s="851"/>
      <c r="BG108" s="859">
        <v>0.12379999999999999</v>
      </c>
      <c r="BH108" s="846"/>
      <c r="BI108" s="850">
        <v>94.191299999999998</v>
      </c>
      <c r="BJ108" s="850">
        <v>5.4568899999999996</v>
      </c>
      <c r="BK108" s="850" t="s">
        <v>430</v>
      </c>
      <c r="BL108" s="850">
        <v>0.35181000000000001</v>
      </c>
      <c r="BM108" s="846"/>
      <c r="BN108" s="859" t="s">
        <v>4638</v>
      </c>
      <c r="BO108" s="859" t="s">
        <v>6112</v>
      </c>
      <c r="BP108" s="859" t="s">
        <v>4525</v>
      </c>
      <c r="BQ108" s="859" t="s">
        <v>4637</v>
      </c>
      <c r="BR108" s="859" t="s">
        <v>2085</v>
      </c>
      <c r="BS108" s="846"/>
      <c r="BT108" s="860" t="s">
        <v>555</v>
      </c>
    </row>
    <row r="109" spans="1:72" s="428" customFormat="1" x14ac:dyDescent="0.25">
      <c r="A109" s="345" t="s">
        <v>6113</v>
      </c>
      <c r="B109" s="373"/>
      <c r="C109" s="719">
        <v>45968</v>
      </c>
      <c r="D109" s="373"/>
      <c r="E109" s="346">
        <v>293.04300000000001</v>
      </c>
      <c r="F109" s="373"/>
      <c r="G109" s="347">
        <v>38.543900000000001</v>
      </c>
      <c r="H109" s="374"/>
      <c r="I109" s="348">
        <v>-0.28770000000000001</v>
      </c>
      <c r="J109" s="348">
        <v>0.38150000000000001</v>
      </c>
      <c r="K109" s="348">
        <v>-1.0769</v>
      </c>
      <c r="L109" s="348">
        <v>-1.4037999999999999</v>
      </c>
      <c r="M109" s="348">
        <v>6.5685000000000002</v>
      </c>
      <c r="N109" s="350" t="s">
        <v>430</v>
      </c>
      <c r="O109" s="348" t="s">
        <v>430</v>
      </c>
      <c r="P109" s="348" t="s">
        <v>430</v>
      </c>
      <c r="Q109" s="348" t="s">
        <v>430</v>
      </c>
      <c r="R109" s="348" t="s">
        <v>430</v>
      </c>
      <c r="S109" s="348">
        <v>-3.39</v>
      </c>
      <c r="T109" s="348">
        <v>10.2035</v>
      </c>
      <c r="U109" s="348">
        <v>9.0949000000000009</v>
      </c>
      <c r="V109" s="348" t="s">
        <v>430</v>
      </c>
      <c r="W109" s="348">
        <v>0.96079999999999999</v>
      </c>
      <c r="X109" s="348">
        <v>7.6936999999999998</v>
      </c>
      <c r="Y109" s="374"/>
      <c r="Z109" s="346">
        <v>161</v>
      </c>
      <c r="AA109" s="346">
        <v>45</v>
      </c>
      <c r="AB109" s="346">
        <v>77</v>
      </c>
      <c r="AC109" s="346">
        <v>253</v>
      </c>
      <c r="AD109" s="346">
        <v>78</v>
      </c>
      <c r="AE109" s="346" t="s">
        <v>430</v>
      </c>
      <c r="AF109" s="346" t="s">
        <v>430</v>
      </c>
      <c r="AG109" s="346" t="s">
        <v>430</v>
      </c>
      <c r="AH109" s="346" t="s">
        <v>430</v>
      </c>
      <c r="AI109" s="346" t="s">
        <v>430</v>
      </c>
      <c r="AJ109" s="346">
        <v>260</v>
      </c>
      <c r="AK109" s="346">
        <v>133</v>
      </c>
      <c r="AL109" s="346">
        <v>28</v>
      </c>
      <c r="AM109" s="346" t="s">
        <v>430</v>
      </c>
      <c r="AN109" s="346">
        <v>7</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15.703088578286099</v>
      </c>
      <c r="BC109" s="348">
        <v>1.00022655411219</v>
      </c>
      <c r="BD109" s="348">
        <v>2.3281305548940201E-2</v>
      </c>
      <c r="BE109" s="375">
        <v>-1.6053112520791401E-2</v>
      </c>
      <c r="BF109" s="374"/>
      <c r="BG109" s="372">
        <v>3.6200000000000003E-2</v>
      </c>
      <c r="BH109" s="373"/>
      <c r="BI109" s="843">
        <v>72.6417</v>
      </c>
      <c r="BJ109" s="843">
        <v>21.528199999999998</v>
      </c>
      <c r="BK109" s="843">
        <v>5.6654600000000004</v>
      </c>
      <c r="BL109" s="843">
        <v>0.16464000000000001</v>
      </c>
      <c r="BM109" s="373"/>
      <c r="BN109" s="372" t="s">
        <v>6114</v>
      </c>
      <c r="BO109" s="372" t="s">
        <v>6115</v>
      </c>
      <c r="BP109" s="372" t="s">
        <v>6116</v>
      </c>
      <c r="BQ109" s="372" t="s">
        <v>6117</v>
      </c>
      <c r="BR109" s="372" t="s">
        <v>6118</v>
      </c>
      <c r="BS109" s="373"/>
      <c r="BT109" s="354" t="s">
        <v>555</v>
      </c>
    </row>
    <row r="110" spans="1:72" s="428" customFormat="1" x14ac:dyDescent="0.25">
      <c r="A110" s="345" t="s">
        <v>6119</v>
      </c>
      <c r="B110" s="373"/>
      <c r="C110" s="719">
        <v>44790</v>
      </c>
      <c r="D110" s="373"/>
      <c r="E110" s="346">
        <v>264.26900000000001</v>
      </c>
      <c r="F110" s="373"/>
      <c r="G110" s="347">
        <v>94.101100000000002</v>
      </c>
      <c r="H110" s="374"/>
      <c r="I110" s="348">
        <v>0.15129999999999999</v>
      </c>
      <c r="J110" s="348">
        <v>-0.76700000000000002</v>
      </c>
      <c r="K110" s="348">
        <v>-3.4632999999999998</v>
      </c>
      <c r="L110" s="348">
        <v>1.0335000000000001</v>
      </c>
      <c r="M110" s="348">
        <v>0.28899999999999998</v>
      </c>
      <c r="N110" s="350">
        <v>1.8697999999999999</v>
      </c>
      <c r="O110" s="348">
        <v>-0.2329</v>
      </c>
      <c r="P110" s="348">
        <v>13.9201</v>
      </c>
      <c r="Q110" s="348" t="s">
        <v>430</v>
      </c>
      <c r="R110" s="348" t="s">
        <v>430</v>
      </c>
      <c r="S110" s="348">
        <v>-2.5249000000000001</v>
      </c>
      <c r="T110" s="348">
        <v>7.0762999999999998</v>
      </c>
      <c r="U110" s="348">
        <v>-4.6821999999999999</v>
      </c>
      <c r="V110" s="348">
        <v>1.7471000000000001</v>
      </c>
      <c r="W110" s="348">
        <v>-0.45610000000000001</v>
      </c>
      <c r="X110" s="348">
        <v>16.2395</v>
      </c>
      <c r="Y110" s="374"/>
      <c r="Z110" s="346">
        <v>57</v>
      </c>
      <c r="AA110" s="346">
        <v>100</v>
      </c>
      <c r="AB110" s="346">
        <v>172</v>
      </c>
      <c r="AC110" s="346">
        <v>211</v>
      </c>
      <c r="AD110" s="346">
        <v>137</v>
      </c>
      <c r="AE110" s="346">
        <v>114</v>
      </c>
      <c r="AF110" s="346">
        <v>76</v>
      </c>
      <c r="AG110" s="346">
        <v>52</v>
      </c>
      <c r="AH110" s="346" t="s">
        <v>430</v>
      </c>
      <c r="AI110" s="346" t="s">
        <v>430</v>
      </c>
      <c r="AJ110" s="346">
        <v>256</v>
      </c>
      <c r="AK110" s="346">
        <v>172</v>
      </c>
      <c r="AL110" s="346">
        <v>145</v>
      </c>
      <c r="AM110" s="346">
        <v>129</v>
      </c>
      <c r="AN110" s="346">
        <v>38</v>
      </c>
      <c r="AO110" s="373"/>
      <c r="AP110" s="348" t="s">
        <v>430</v>
      </c>
      <c r="AQ110" s="348" t="s">
        <v>430</v>
      </c>
      <c r="AR110" s="348" t="s">
        <v>430</v>
      </c>
      <c r="AS110" s="348">
        <v>4.66</v>
      </c>
      <c r="AT110" s="348">
        <v>-3.29</v>
      </c>
      <c r="AU110" s="351"/>
      <c r="AV110" s="346" t="s">
        <v>430</v>
      </c>
      <c r="AW110" s="346" t="s">
        <v>430</v>
      </c>
      <c r="AX110" s="346" t="s">
        <v>430</v>
      </c>
      <c r="AY110" s="346">
        <v>64</v>
      </c>
      <c r="AZ110" s="346">
        <v>142</v>
      </c>
      <c r="BA110" s="374"/>
      <c r="BB110" s="348">
        <v>14.157939889001099</v>
      </c>
      <c r="BC110" s="348">
        <v>0.99918261607718994</v>
      </c>
      <c r="BD110" s="348">
        <v>5.7591490923443803E-2</v>
      </c>
      <c r="BE110" s="375">
        <v>-4.4241180798344E-2</v>
      </c>
      <c r="BF110" s="374"/>
      <c r="BG110" s="372">
        <v>5.6540999999999997</v>
      </c>
      <c r="BH110" s="373"/>
      <c r="BI110" s="843">
        <v>88.45</v>
      </c>
      <c r="BJ110" s="843">
        <v>11.2379</v>
      </c>
      <c r="BK110" s="348" t="s">
        <v>430</v>
      </c>
      <c r="BL110" s="843">
        <v>0.31209999999999999</v>
      </c>
      <c r="BM110" s="373"/>
      <c r="BN110" s="372" t="s">
        <v>6120</v>
      </c>
      <c r="BO110" s="372" t="s">
        <v>6121</v>
      </c>
      <c r="BP110" s="372" t="s">
        <v>6122</v>
      </c>
      <c r="BQ110" s="372" t="s">
        <v>6123</v>
      </c>
      <c r="BR110" s="372" t="s">
        <v>6124</v>
      </c>
      <c r="BS110" s="373"/>
      <c r="BT110" s="354" t="s">
        <v>555</v>
      </c>
    </row>
    <row r="111" spans="1:72" s="428" customFormat="1" x14ac:dyDescent="0.25">
      <c r="A111" s="345" t="s">
        <v>6125</v>
      </c>
      <c r="B111" s="373"/>
      <c r="C111" s="719">
        <v>45874</v>
      </c>
      <c r="D111" s="373"/>
      <c r="E111" s="346">
        <v>303.79399999999998</v>
      </c>
      <c r="F111" s="373"/>
      <c r="G111" s="347">
        <v>11.378</v>
      </c>
      <c r="H111" s="374"/>
      <c r="I111" s="348">
        <v>-0.28129999999999999</v>
      </c>
      <c r="J111" s="348">
        <v>0.79110000000000003</v>
      </c>
      <c r="K111" s="348">
        <v>-1.548</v>
      </c>
      <c r="L111" s="348">
        <v>-3.9272</v>
      </c>
      <c r="M111" s="348">
        <v>9.7372999999999994</v>
      </c>
      <c r="N111" s="350">
        <v>15.333500000000001</v>
      </c>
      <c r="O111" s="348" t="s">
        <v>430</v>
      </c>
      <c r="P111" s="348" t="s">
        <v>430</v>
      </c>
      <c r="Q111" s="348" t="s">
        <v>430</v>
      </c>
      <c r="R111" s="348" t="s">
        <v>430</v>
      </c>
      <c r="S111" s="348">
        <v>-6.6428000000000003</v>
      </c>
      <c r="T111" s="348">
        <v>13.2196</v>
      </c>
      <c r="U111" s="348">
        <v>16.5289</v>
      </c>
      <c r="V111" s="348">
        <v>13.2477</v>
      </c>
      <c r="W111" s="348">
        <v>1.8822000000000001</v>
      </c>
      <c r="X111" s="348">
        <v>12.4689</v>
      </c>
      <c r="Y111" s="374"/>
      <c r="Z111" s="346">
        <v>160</v>
      </c>
      <c r="AA111" s="346">
        <v>31</v>
      </c>
      <c r="AB111" s="346">
        <v>85</v>
      </c>
      <c r="AC111" s="346">
        <v>266</v>
      </c>
      <c r="AD111" s="346">
        <v>44</v>
      </c>
      <c r="AE111" s="346">
        <v>35</v>
      </c>
      <c r="AF111" s="346" t="s">
        <v>430</v>
      </c>
      <c r="AG111" s="346" t="s">
        <v>430</v>
      </c>
      <c r="AH111" s="346" t="s">
        <v>430</v>
      </c>
      <c r="AI111" s="346" t="s">
        <v>430</v>
      </c>
      <c r="AJ111" s="346">
        <v>271</v>
      </c>
      <c r="AK111" s="346">
        <v>106</v>
      </c>
      <c r="AL111" s="346">
        <v>11</v>
      </c>
      <c r="AM111" s="346">
        <v>36</v>
      </c>
      <c r="AN111" s="346">
        <v>2</v>
      </c>
      <c r="AO111" s="373"/>
      <c r="AP111" s="348" t="s">
        <v>430</v>
      </c>
      <c r="AQ111" s="348" t="s">
        <v>430</v>
      </c>
      <c r="AR111" s="348" t="s">
        <v>430</v>
      </c>
      <c r="AS111" s="348" t="s">
        <v>430</v>
      </c>
      <c r="AT111" s="348">
        <v>13.12</v>
      </c>
      <c r="AU111" s="351"/>
      <c r="AV111" s="346" t="s">
        <v>430</v>
      </c>
      <c r="AW111" s="346" t="s">
        <v>430</v>
      </c>
      <c r="AX111" s="346" t="s">
        <v>430</v>
      </c>
      <c r="AY111" s="346" t="s">
        <v>430</v>
      </c>
      <c r="AZ111" s="346">
        <v>42</v>
      </c>
      <c r="BA111" s="374"/>
      <c r="BB111" s="348">
        <v>18.1698758328642</v>
      </c>
      <c r="BC111" s="348">
        <v>0.99942070450704201</v>
      </c>
      <c r="BD111" s="348">
        <v>4.59806870186854E-2</v>
      </c>
      <c r="BE111" s="375">
        <v>-3.9381484609149899E-2</v>
      </c>
      <c r="BF111" s="374"/>
      <c r="BG111" s="372">
        <v>5.5E-2</v>
      </c>
      <c r="BH111" s="373"/>
      <c r="BI111" s="843">
        <v>75.210800000000006</v>
      </c>
      <c r="BJ111" s="843">
        <v>24.7989</v>
      </c>
      <c r="BK111" s="348" t="s">
        <v>430</v>
      </c>
      <c r="BL111" s="843">
        <v>-9.7000000000000003E-3</v>
      </c>
      <c r="BM111" s="373"/>
      <c r="BN111" s="372" t="s">
        <v>6126</v>
      </c>
      <c r="BO111" s="372" t="s">
        <v>6127</v>
      </c>
      <c r="BP111" s="372" t="s">
        <v>4770</v>
      </c>
      <c r="BQ111" s="372" t="s">
        <v>430</v>
      </c>
      <c r="BR111" s="372" t="s">
        <v>430</v>
      </c>
      <c r="BS111" s="373"/>
      <c r="BT111" s="354" t="s">
        <v>555</v>
      </c>
    </row>
    <row r="112" spans="1:72" s="428" customFormat="1" x14ac:dyDescent="0.25">
      <c r="A112" s="345" t="s">
        <v>6128</v>
      </c>
      <c r="B112" s="373"/>
      <c r="C112" s="719">
        <v>45996</v>
      </c>
      <c r="D112" s="373"/>
      <c r="E112" s="346">
        <v>276.80700000000002</v>
      </c>
      <c r="F112" s="373"/>
      <c r="G112" s="347">
        <v>233.6292</v>
      </c>
      <c r="H112" s="374"/>
      <c r="I112" s="348">
        <v>0.11219999999999999</v>
      </c>
      <c r="J112" s="348">
        <v>1.2571000000000001</v>
      </c>
      <c r="K112" s="348">
        <v>1.2082999999999999</v>
      </c>
      <c r="L112" s="348">
        <v>0.57289999999999996</v>
      </c>
      <c r="M112" s="348">
        <v>-12.680199999999999</v>
      </c>
      <c r="N112" s="350" t="s">
        <v>430</v>
      </c>
      <c r="O112" s="348" t="s">
        <v>430</v>
      </c>
      <c r="P112" s="348" t="s">
        <v>430</v>
      </c>
      <c r="Q112" s="348" t="s">
        <v>430</v>
      </c>
      <c r="R112" s="348" t="s">
        <v>430</v>
      </c>
      <c r="S112" s="348">
        <v>4.2667999999999999</v>
      </c>
      <c r="T112" s="348">
        <v>0.1636</v>
      </c>
      <c r="U112" s="348">
        <v>2.4801000000000002</v>
      </c>
      <c r="V112" s="348" t="s">
        <v>430</v>
      </c>
      <c r="W112" s="348">
        <v>-0.64129999999999998</v>
      </c>
      <c r="X112" s="348">
        <v>30.994800000000001</v>
      </c>
      <c r="Y112" s="374"/>
      <c r="Z112" s="346">
        <v>75</v>
      </c>
      <c r="AA112" s="346">
        <v>19</v>
      </c>
      <c r="AB112" s="346">
        <v>21</v>
      </c>
      <c r="AC112" s="346">
        <v>226</v>
      </c>
      <c r="AD112" s="346">
        <v>244</v>
      </c>
      <c r="AE112" s="346" t="s">
        <v>430</v>
      </c>
      <c r="AF112" s="346" t="s">
        <v>430</v>
      </c>
      <c r="AG112" s="346" t="s">
        <v>430</v>
      </c>
      <c r="AH112" s="346" t="s">
        <v>430</v>
      </c>
      <c r="AI112" s="346" t="s">
        <v>430</v>
      </c>
      <c r="AJ112" s="346">
        <v>48</v>
      </c>
      <c r="AK112" s="346">
        <v>248</v>
      </c>
      <c r="AL112" s="346">
        <v>76</v>
      </c>
      <c r="AM112" s="346" t="s">
        <v>430</v>
      </c>
      <c r="AN112" s="346">
        <v>44</v>
      </c>
      <c r="AO112" s="373"/>
      <c r="AP112" s="348" t="s">
        <v>430</v>
      </c>
      <c r="AQ112" s="348" t="s">
        <v>430</v>
      </c>
      <c r="AR112" s="348" t="s">
        <v>430</v>
      </c>
      <c r="AS112" s="348" t="s">
        <v>430</v>
      </c>
      <c r="AT112" s="348" t="s">
        <v>430</v>
      </c>
      <c r="AU112" s="351"/>
      <c r="AV112" s="346" t="s">
        <v>430</v>
      </c>
      <c r="AW112" s="346" t="s">
        <v>430</v>
      </c>
      <c r="AX112" s="346" t="s">
        <v>430</v>
      </c>
      <c r="AY112" s="346" t="s">
        <v>430</v>
      </c>
      <c r="AZ112" s="346" t="s">
        <v>430</v>
      </c>
      <c r="BA112" s="374"/>
      <c r="BB112" s="348">
        <v>46.727340811895601</v>
      </c>
      <c r="BC112" s="348">
        <v>0</v>
      </c>
      <c r="BD112" s="348">
        <v>7.1007998052528706E-2</v>
      </c>
      <c r="BE112" s="375" t="s">
        <v>430</v>
      </c>
      <c r="BF112" s="374"/>
      <c r="BG112" s="372" t="s">
        <v>430</v>
      </c>
      <c r="BH112" s="373"/>
      <c r="BI112" s="348" t="s">
        <v>430</v>
      </c>
      <c r="BJ112" s="348" t="s">
        <v>430</v>
      </c>
      <c r="BK112" s="348" t="s">
        <v>430</v>
      </c>
      <c r="BL112" s="348" t="s">
        <v>430</v>
      </c>
      <c r="BM112" s="373"/>
      <c r="BN112" s="372" t="s">
        <v>6129</v>
      </c>
      <c r="BO112" s="372" t="s">
        <v>6130</v>
      </c>
      <c r="BP112" s="372" t="s">
        <v>430</v>
      </c>
      <c r="BQ112" s="372" t="s">
        <v>430</v>
      </c>
      <c r="BR112" s="372" t="s">
        <v>430</v>
      </c>
      <c r="BS112" s="373"/>
      <c r="BT112" s="354" t="s">
        <v>555</v>
      </c>
    </row>
    <row r="113" spans="1:72" s="428" customFormat="1" x14ac:dyDescent="0.25">
      <c r="A113" s="345" t="s">
        <v>6131</v>
      </c>
      <c r="B113" s="373"/>
      <c r="C113" s="719">
        <v>45455</v>
      </c>
      <c r="D113" s="373"/>
      <c r="E113" s="346">
        <v>273.45</v>
      </c>
      <c r="F113" s="373"/>
      <c r="G113" s="347">
        <v>11.5387</v>
      </c>
      <c r="H113" s="374"/>
      <c r="I113" s="348">
        <v>-0.37559999999999999</v>
      </c>
      <c r="J113" s="348">
        <v>-1.3449</v>
      </c>
      <c r="K113" s="348">
        <v>-2.3062999999999998</v>
      </c>
      <c r="L113" s="348">
        <v>4.8963000000000001</v>
      </c>
      <c r="M113" s="348">
        <v>9.3445999999999998</v>
      </c>
      <c r="N113" s="350">
        <v>7.7546999999999997</v>
      </c>
      <c r="O113" s="348">
        <v>3.4514999999999998</v>
      </c>
      <c r="P113" s="348" t="s">
        <v>430</v>
      </c>
      <c r="Q113" s="348" t="s">
        <v>430</v>
      </c>
      <c r="R113" s="348" t="s">
        <v>430</v>
      </c>
      <c r="S113" s="348">
        <v>0.90069999999999995</v>
      </c>
      <c r="T113" s="348">
        <v>18.606000000000002</v>
      </c>
      <c r="U113" s="348">
        <v>3.7839999999999998</v>
      </c>
      <c r="V113" s="348">
        <v>10.1074</v>
      </c>
      <c r="W113" s="348">
        <v>-2.6663999999999999</v>
      </c>
      <c r="X113" s="348">
        <v>6.5803000000000003</v>
      </c>
      <c r="Y113" s="374"/>
      <c r="Z113" s="346">
        <v>177</v>
      </c>
      <c r="AA113" s="346">
        <v>142</v>
      </c>
      <c r="AB113" s="346">
        <v>108</v>
      </c>
      <c r="AC113" s="346">
        <v>56</v>
      </c>
      <c r="AD113" s="346">
        <v>47</v>
      </c>
      <c r="AE113" s="346">
        <v>66</v>
      </c>
      <c r="AF113" s="346">
        <v>54</v>
      </c>
      <c r="AG113" s="346" t="s">
        <v>430</v>
      </c>
      <c r="AH113" s="346" t="s">
        <v>430</v>
      </c>
      <c r="AI113" s="346" t="s">
        <v>430</v>
      </c>
      <c r="AJ113" s="346">
        <v>111</v>
      </c>
      <c r="AK113" s="346">
        <v>55</v>
      </c>
      <c r="AL113" s="346">
        <v>59</v>
      </c>
      <c r="AM113" s="346">
        <v>56</v>
      </c>
      <c r="AN113" s="346">
        <v>210</v>
      </c>
      <c r="AO113" s="373"/>
      <c r="AP113" s="348" t="s">
        <v>430</v>
      </c>
      <c r="AQ113" s="348" t="s">
        <v>430</v>
      </c>
      <c r="AR113" s="348" t="s">
        <v>430</v>
      </c>
      <c r="AS113" s="348" t="s">
        <v>430</v>
      </c>
      <c r="AT113" s="348">
        <v>8.7899999999999991</v>
      </c>
      <c r="AU113" s="351"/>
      <c r="AV113" s="346" t="s">
        <v>430</v>
      </c>
      <c r="AW113" s="346" t="s">
        <v>430</v>
      </c>
      <c r="AX113" s="346" t="s">
        <v>430</v>
      </c>
      <c r="AY113" s="346" t="s">
        <v>430</v>
      </c>
      <c r="AZ113" s="346">
        <v>58</v>
      </c>
      <c r="BA113" s="374"/>
      <c r="BB113" s="348">
        <v>16.136697406965901</v>
      </c>
      <c r="BC113" s="348">
        <v>0.99936211435649103</v>
      </c>
      <c r="BD113" s="348">
        <v>2.7750774505762199E-3</v>
      </c>
      <c r="BE113" s="375">
        <v>3.72999060635784E-2</v>
      </c>
      <c r="BF113" s="374"/>
      <c r="BG113" s="372">
        <v>6.0400000000000002E-2</v>
      </c>
      <c r="BH113" s="373"/>
      <c r="BI113" s="843">
        <v>11.0792</v>
      </c>
      <c r="BJ113" s="843">
        <v>84.538799999999995</v>
      </c>
      <c r="BK113" s="843">
        <v>4.2427000000000001</v>
      </c>
      <c r="BL113" s="843">
        <v>0.13930000000000001</v>
      </c>
      <c r="BM113" s="373"/>
      <c r="BN113" s="372" t="s">
        <v>4654</v>
      </c>
      <c r="BO113" s="372" t="s">
        <v>4553</v>
      </c>
      <c r="BP113" s="372" t="s">
        <v>4655</v>
      </c>
      <c r="BQ113" s="372" t="s">
        <v>4656</v>
      </c>
      <c r="BR113" s="372" t="s">
        <v>5125</v>
      </c>
      <c r="BS113" s="373"/>
      <c r="BT113" s="354" t="s">
        <v>555</v>
      </c>
    </row>
    <row r="114" spans="1:72" s="428" customFormat="1" x14ac:dyDescent="0.25">
      <c r="A114" s="345" t="s">
        <v>6132</v>
      </c>
      <c r="B114" s="373"/>
      <c r="C114" s="719">
        <v>45366</v>
      </c>
      <c r="D114" s="373"/>
      <c r="E114" s="346">
        <v>275.77999999999997</v>
      </c>
      <c r="F114" s="373"/>
      <c r="G114" s="347">
        <v>87.535700000000006</v>
      </c>
      <c r="H114" s="374"/>
      <c r="I114" s="348">
        <v>-1.7100000000000001E-2</v>
      </c>
      <c r="J114" s="348">
        <v>-4.8064999999999998</v>
      </c>
      <c r="K114" s="348">
        <v>-2.7866</v>
      </c>
      <c r="L114" s="348">
        <v>17.210599999999999</v>
      </c>
      <c r="M114" s="348">
        <v>17.724499999999999</v>
      </c>
      <c r="N114" s="350">
        <v>-1.004</v>
      </c>
      <c r="O114" s="348">
        <v>-8.2306000000000008</v>
      </c>
      <c r="P114" s="348" t="s">
        <v>430</v>
      </c>
      <c r="Q114" s="348" t="s">
        <v>430</v>
      </c>
      <c r="R114" s="348" t="s">
        <v>430</v>
      </c>
      <c r="S114" s="348">
        <v>5.7367999999999997</v>
      </c>
      <c r="T114" s="348">
        <v>34.589300000000001</v>
      </c>
      <c r="U114" s="348">
        <v>-0.26400000000000001</v>
      </c>
      <c r="V114" s="348">
        <v>0.8518</v>
      </c>
      <c r="W114" s="348">
        <v>-3.5386000000000002</v>
      </c>
      <c r="X114" s="348">
        <v>1.8145</v>
      </c>
      <c r="Y114" s="374"/>
      <c r="Z114" s="346">
        <v>108</v>
      </c>
      <c r="AA114" s="346">
        <v>254</v>
      </c>
      <c r="AB114" s="346">
        <v>135</v>
      </c>
      <c r="AC114" s="346">
        <v>3</v>
      </c>
      <c r="AD114" s="346">
        <v>16</v>
      </c>
      <c r="AE114" s="346">
        <v>139</v>
      </c>
      <c r="AF114" s="346">
        <v>159</v>
      </c>
      <c r="AG114" s="346" t="s">
        <v>430</v>
      </c>
      <c r="AH114" s="346" t="s">
        <v>430</v>
      </c>
      <c r="AI114" s="346" t="s">
        <v>430</v>
      </c>
      <c r="AJ114" s="346">
        <v>24</v>
      </c>
      <c r="AK114" s="346">
        <v>7</v>
      </c>
      <c r="AL114" s="346">
        <v>105</v>
      </c>
      <c r="AM114" s="346">
        <v>139</v>
      </c>
      <c r="AN114" s="346">
        <v>257</v>
      </c>
      <c r="AO114" s="373"/>
      <c r="AP114" s="348" t="s">
        <v>430</v>
      </c>
      <c r="AQ114" s="348" t="s">
        <v>430</v>
      </c>
      <c r="AR114" s="348" t="s">
        <v>430</v>
      </c>
      <c r="AS114" s="348" t="s">
        <v>430</v>
      </c>
      <c r="AT114" s="348">
        <v>8.6</v>
      </c>
      <c r="AU114" s="351"/>
      <c r="AV114" s="346" t="s">
        <v>430</v>
      </c>
      <c r="AW114" s="346" t="s">
        <v>430</v>
      </c>
      <c r="AX114" s="346" t="s">
        <v>430</v>
      </c>
      <c r="AY114" s="346" t="s">
        <v>430</v>
      </c>
      <c r="AZ114" s="346">
        <v>60</v>
      </c>
      <c r="BA114" s="374"/>
      <c r="BB114" s="348">
        <v>34.545983074707401</v>
      </c>
      <c r="BC114" s="348">
        <v>0.99959540257507495</v>
      </c>
      <c r="BD114" s="348">
        <v>-8.8586058174298307E-3</v>
      </c>
      <c r="BE114" s="375">
        <v>-2.33774207239675E-2</v>
      </c>
      <c r="BF114" s="374"/>
      <c r="BG114" s="372">
        <v>4.9399999999999999E-2</v>
      </c>
      <c r="BH114" s="373"/>
      <c r="BI114" s="843">
        <v>18.923200000000001</v>
      </c>
      <c r="BJ114" s="843">
        <v>65.8172</v>
      </c>
      <c r="BK114" s="843">
        <v>15.130699999999999</v>
      </c>
      <c r="BL114" s="843">
        <v>0.12889999999999999</v>
      </c>
      <c r="BM114" s="373"/>
      <c r="BN114" s="372" t="s">
        <v>6133</v>
      </c>
      <c r="BO114" s="372" t="s">
        <v>5460</v>
      </c>
      <c r="BP114" s="372" t="s">
        <v>430</v>
      </c>
      <c r="BQ114" s="372" t="s">
        <v>430</v>
      </c>
      <c r="BR114" s="372" t="s">
        <v>430</v>
      </c>
      <c r="BS114" s="373"/>
      <c r="BT114" s="354" t="s">
        <v>555</v>
      </c>
    </row>
    <row r="115" spans="1:72" s="428" customFormat="1" x14ac:dyDescent="0.25">
      <c r="A115" s="345" t="s">
        <v>6134</v>
      </c>
      <c r="B115" s="373"/>
      <c r="C115" s="719">
        <v>42569</v>
      </c>
      <c r="D115" s="373"/>
      <c r="E115" s="346">
        <v>262.89999999999998</v>
      </c>
      <c r="F115" s="373"/>
      <c r="G115" s="347">
        <v>75.602800000000002</v>
      </c>
      <c r="H115" s="374"/>
      <c r="I115" s="348">
        <v>0.18490000000000001</v>
      </c>
      <c r="J115" s="348">
        <v>-1.6416999999999999</v>
      </c>
      <c r="K115" s="348">
        <v>-4.6087999999999996</v>
      </c>
      <c r="L115" s="348">
        <v>1.7948</v>
      </c>
      <c r="M115" s="348">
        <v>-3.4718</v>
      </c>
      <c r="N115" s="350">
        <v>-7.0477999999999996</v>
      </c>
      <c r="O115" s="348">
        <v>-3.3332999999999999</v>
      </c>
      <c r="P115" s="348">
        <v>5.1233000000000004</v>
      </c>
      <c r="Q115" s="348">
        <v>6.3483000000000001</v>
      </c>
      <c r="R115" s="348">
        <v>10.1214</v>
      </c>
      <c r="S115" s="348">
        <v>-1.786</v>
      </c>
      <c r="T115" s="348">
        <v>4.9229000000000003</v>
      </c>
      <c r="U115" s="348">
        <v>-11.3566</v>
      </c>
      <c r="V115" s="348">
        <v>-5.7045000000000003</v>
      </c>
      <c r="W115" s="348">
        <v>-2.6516999999999999</v>
      </c>
      <c r="X115" s="348">
        <v>10.393000000000001</v>
      </c>
      <c r="Y115" s="374"/>
      <c r="Z115" s="346">
        <v>47</v>
      </c>
      <c r="AA115" s="346">
        <v>200</v>
      </c>
      <c r="AB115" s="346">
        <v>223</v>
      </c>
      <c r="AC115" s="346">
        <v>170</v>
      </c>
      <c r="AD115" s="346">
        <v>213</v>
      </c>
      <c r="AE115" s="346">
        <v>189</v>
      </c>
      <c r="AF115" s="346">
        <v>130</v>
      </c>
      <c r="AG115" s="346">
        <v>127</v>
      </c>
      <c r="AH115" s="346">
        <v>70</v>
      </c>
      <c r="AI115" s="346">
        <v>38</v>
      </c>
      <c r="AJ115" s="346">
        <v>231</v>
      </c>
      <c r="AK115" s="346">
        <v>209</v>
      </c>
      <c r="AL115" s="346">
        <v>223</v>
      </c>
      <c r="AM115" s="346">
        <v>191</v>
      </c>
      <c r="AN115" s="346">
        <v>197</v>
      </c>
      <c r="AO115" s="373"/>
      <c r="AP115" s="348">
        <v>9.65</v>
      </c>
      <c r="AQ115" s="348">
        <v>8.44</v>
      </c>
      <c r="AR115" s="348">
        <v>4.53</v>
      </c>
      <c r="AS115" s="348">
        <v>-0.95</v>
      </c>
      <c r="AT115" s="348">
        <v>-10.94</v>
      </c>
      <c r="AU115" s="351"/>
      <c r="AV115" s="346">
        <v>42</v>
      </c>
      <c r="AW115" s="346">
        <v>54</v>
      </c>
      <c r="AX115" s="346">
        <v>68</v>
      </c>
      <c r="AY115" s="346">
        <v>121</v>
      </c>
      <c r="AZ115" s="346">
        <v>194</v>
      </c>
      <c r="BA115" s="374"/>
      <c r="BB115" s="348">
        <v>11.9295417105723</v>
      </c>
      <c r="BC115" s="348">
        <v>0.99889652208763302</v>
      </c>
      <c r="BD115" s="348">
        <v>6.15537834123564E-3</v>
      </c>
      <c r="BE115" s="375">
        <v>-4.9996200606629397E-3</v>
      </c>
      <c r="BF115" s="374"/>
      <c r="BG115" s="372">
        <v>1.6246</v>
      </c>
      <c r="BH115" s="373"/>
      <c r="BI115" s="843">
        <v>99.586399999999998</v>
      </c>
      <c r="BJ115" s="348" t="s">
        <v>430</v>
      </c>
      <c r="BK115" s="348" t="s">
        <v>430</v>
      </c>
      <c r="BL115" s="843">
        <v>0.41360000000000002</v>
      </c>
      <c r="BM115" s="373"/>
      <c r="BN115" s="372" t="s">
        <v>4545</v>
      </c>
      <c r="BO115" s="372" t="s">
        <v>695</v>
      </c>
      <c r="BP115" s="372" t="s">
        <v>4547</v>
      </c>
      <c r="BQ115" s="372" t="s">
        <v>4548</v>
      </c>
      <c r="BR115" s="372" t="s">
        <v>4549</v>
      </c>
      <c r="BS115" s="373"/>
      <c r="BT115" s="354" t="s">
        <v>555</v>
      </c>
    </row>
    <row r="116" spans="1:72" s="428" customFormat="1" x14ac:dyDescent="0.25">
      <c r="A116" s="345" t="s">
        <v>6135</v>
      </c>
      <c r="B116" s="373"/>
      <c r="C116" s="719">
        <v>44592</v>
      </c>
      <c r="D116" s="373"/>
      <c r="E116" s="346">
        <v>263.96600000000001</v>
      </c>
      <c r="F116" s="373"/>
      <c r="G116" s="347">
        <v>164.06530000000001</v>
      </c>
      <c r="H116" s="374"/>
      <c r="I116" s="348">
        <v>-0.58340000000000003</v>
      </c>
      <c r="J116" s="348">
        <v>-0.9617</v>
      </c>
      <c r="K116" s="348">
        <v>-3.2406000000000001</v>
      </c>
      <c r="L116" s="348">
        <v>4.4413</v>
      </c>
      <c r="M116" s="348">
        <v>5.1943999999999999</v>
      </c>
      <c r="N116" s="350">
        <v>8.7596000000000007</v>
      </c>
      <c r="O116" s="348">
        <v>4.0472999999999999</v>
      </c>
      <c r="P116" s="348">
        <v>17.473199999999999</v>
      </c>
      <c r="Q116" s="348" t="s">
        <v>430</v>
      </c>
      <c r="R116" s="348" t="s">
        <v>430</v>
      </c>
      <c r="S116" s="348">
        <v>1.7517</v>
      </c>
      <c r="T116" s="348">
        <v>15.26</v>
      </c>
      <c r="U116" s="348">
        <v>5.0015000000000001</v>
      </c>
      <c r="V116" s="348">
        <v>9.4474999999999998</v>
      </c>
      <c r="W116" s="348">
        <v>-2.8226</v>
      </c>
      <c r="X116" s="348">
        <v>17.184999999999999</v>
      </c>
      <c r="Y116" s="374"/>
      <c r="Z116" s="346">
        <v>208</v>
      </c>
      <c r="AA116" s="346">
        <v>106</v>
      </c>
      <c r="AB116" s="346">
        <v>164</v>
      </c>
      <c r="AC116" s="346">
        <v>73</v>
      </c>
      <c r="AD116" s="346">
        <v>88</v>
      </c>
      <c r="AE116" s="346">
        <v>51</v>
      </c>
      <c r="AF116" s="346">
        <v>50</v>
      </c>
      <c r="AG116" s="346">
        <v>28</v>
      </c>
      <c r="AH116" s="346" t="s">
        <v>430</v>
      </c>
      <c r="AI116" s="346" t="s">
        <v>430</v>
      </c>
      <c r="AJ116" s="346">
        <v>88</v>
      </c>
      <c r="AK116" s="346">
        <v>88</v>
      </c>
      <c r="AL116" s="346">
        <v>47</v>
      </c>
      <c r="AM116" s="346">
        <v>60</v>
      </c>
      <c r="AN116" s="346">
        <v>236</v>
      </c>
      <c r="AO116" s="373"/>
      <c r="AP116" s="348" t="s">
        <v>430</v>
      </c>
      <c r="AQ116" s="348" t="s">
        <v>430</v>
      </c>
      <c r="AR116" s="348" t="s">
        <v>430</v>
      </c>
      <c r="AS116" s="348">
        <v>11.76</v>
      </c>
      <c r="AT116" s="348">
        <v>8.67</v>
      </c>
      <c r="AU116" s="351"/>
      <c r="AV116" s="346" t="s">
        <v>430</v>
      </c>
      <c r="AW116" s="346" t="s">
        <v>430</v>
      </c>
      <c r="AX116" s="346" t="s">
        <v>430</v>
      </c>
      <c r="AY116" s="346">
        <v>28</v>
      </c>
      <c r="AZ116" s="346">
        <v>59</v>
      </c>
      <c r="BA116" s="374"/>
      <c r="BB116" s="348">
        <v>15.0157213194469</v>
      </c>
      <c r="BC116" s="348">
        <v>0.99931811592901099</v>
      </c>
      <c r="BD116" s="348">
        <v>7.1367643336290698E-2</v>
      </c>
      <c r="BE116" s="375">
        <v>-4.2245613272265697E-2</v>
      </c>
      <c r="BF116" s="374"/>
      <c r="BG116" s="372">
        <v>4.99E-2</v>
      </c>
      <c r="BH116" s="373"/>
      <c r="BI116" s="843">
        <v>69.165999999999997</v>
      </c>
      <c r="BJ116" s="843">
        <v>28.280799999999999</v>
      </c>
      <c r="BK116" s="843">
        <v>2.4154300000000002</v>
      </c>
      <c r="BL116" s="843">
        <v>0.13777</v>
      </c>
      <c r="BM116" s="373"/>
      <c r="BN116" s="372" t="s">
        <v>5161</v>
      </c>
      <c r="BO116" s="372" t="s">
        <v>6136</v>
      </c>
      <c r="BP116" s="372" t="s">
        <v>5163</v>
      </c>
      <c r="BQ116" s="372" t="s">
        <v>5376</v>
      </c>
      <c r="BR116" s="372" t="s">
        <v>5304</v>
      </c>
      <c r="BS116" s="373"/>
      <c r="BT116" s="354" t="s">
        <v>555</v>
      </c>
    </row>
    <row r="117" spans="1:72" s="428" customFormat="1" x14ac:dyDescent="0.25">
      <c r="A117" s="345" t="s">
        <v>6137</v>
      </c>
      <c r="B117" s="373"/>
      <c r="C117" s="719">
        <v>45366</v>
      </c>
      <c r="D117" s="373"/>
      <c r="E117" s="346">
        <v>265.01</v>
      </c>
      <c r="F117" s="373"/>
      <c r="G117" s="347">
        <v>18.5335</v>
      </c>
      <c r="H117" s="374"/>
      <c r="I117" s="348">
        <v>7.0000000000000001E-3</v>
      </c>
      <c r="J117" s="348">
        <v>-5.7700000000000001E-2</v>
      </c>
      <c r="K117" s="348">
        <v>0.52890000000000004</v>
      </c>
      <c r="L117" s="348">
        <v>10.0505</v>
      </c>
      <c r="M117" s="348">
        <v>19.951699999999999</v>
      </c>
      <c r="N117" s="350">
        <v>8.0884999999999998</v>
      </c>
      <c r="O117" s="348">
        <v>0.3231</v>
      </c>
      <c r="P117" s="348" t="s">
        <v>430</v>
      </c>
      <c r="Q117" s="348" t="s">
        <v>430</v>
      </c>
      <c r="R117" s="348" t="s">
        <v>430</v>
      </c>
      <c r="S117" s="348">
        <v>4.2221000000000002</v>
      </c>
      <c r="T117" s="348">
        <v>29.248799999999999</v>
      </c>
      <c r="U117" s="348">
        <v>10.6755</v>
      </c>
      <c r="V117" s="348">
        <v>10.6379</v>
      </c>
      <c r="W117" s="348">
        <v>0.33779999999999999</v>
      </c>
      <c r="X117" s="348">
        <v>12.234</v>
      </c>
      <c r="Y117" s="374"/>
      <c r="Z117" s="346">
        <v>103</v>
      </c>
      <c r="AA117" s="346">
        <v>60</v>
      </c>
      <c r="AB117" s="346">
        <v>44</v>
      </c>
      <c r="AC117" s="346">
        <v>20</v>
      </c>
      <c r="AD117" s="346">
        <v>12</v>
      </c>
      <c r="AE117" s="346">
        <v>55</v>
      </c>
      <c r="AF117" s="346">
        <v>74</v>
      </c>
      <c r="AG117" s="346" t="s">
        <v>430</v>
      </c>
      <c r="AH117" s="346" t="s">
        <v>430</v>
      </c>
      <c r="AI117" s="346" t="s">
        <v>430</v>
      </c>
      <c r="AJ117" s="346">
        <v>57</v>
      </c>
      <c r="AK117" s="346">
        <v>14</v>
      </c>
      <c r="AL117" s="346">
        <v>27</v>
      </c>
      <c r="AM117" s="346">
        <v>51</v>
      </c>
      <c r="AN117" s="346">
        <v>26</v>
      </c>
      <c r="AO117" s="373"/>
      <c r="AP117" s="348" t="s">
        <v>430</v>
      </c>
      <c r="AQ117" s="348" t="s">
        <v>430</v>
      </c>
      <c r="AR117" s="348" t="s">
        <v>430</v>
      </c>
      <c r="AS117" s="348" t="s">
        <v>430</v>
      </c>
      <c r="AT117" s="348">
        <v>21.66</v>
      </c>
      <c r="AU117" s="351"/>
      <c r="AV117" s="346" t="s">
        <v>430</v>
      </c>
      <c r="AW117" s="346" t="s">
        <v>430</v>
      </c>
      <c r="AX117" s="346" t="s">
        <v>430</v>
      </c>
      <c r="AY117" s="346" t="s">
        <v>430</v>
      </c>
      <c r="AZ117" s="346">
        <v>16</v>
      </c>
      <c r="BA117" s="374"/>
      <c r="BB117" s="348">
        <v>20.725465104082101</v>
      </c>
      <c r="BC117" s="348">
        <v>0.99853008056540704</v>
      </c>
      <c r="BD117" s="348">
        <v>1.8062728873311999E-2</v>
      </c>
      <c r="BE117" s="375">
        <v>-3.92156771466073E-2</v>
      </c>
      <c r="BF117" s="374"/>
      <c r="BG117" s="372">
        <v>0.2074</v>
      </c>
      <c r="BH117" s="373"/>
      <c r="BI117" s="348" t="s">
        <v>430</v>
      </c>
      <c r="BJ117" s="843">
        <v>7.1784600000000003</v>
      </c>
      <c r="BK117" s="843">
        <v>92.679500000000004</v>
      </c>
      <c r="BL117" s="843">
        <v>0.14204</v>
      </c>
      <c r="BM117" s="373"/>
      <c r="BN117" s="372" t="s">
        <v>4740</v>
      </c>
      <c r="BO117" s="372" t="s">
        <v>2216</v>
      </c>
      <c r="BP117" s="372" t="s">
        <v>4583</v>
      </c>
      <c r="BQ117" s="372" t="s">
        <v>999</v>
      </c>
      <c r="BR117" s="372" t="s">
        <v>4585</v>
      </c>
      <c r="BS117" s="373"/>
      <c r="BT117" s="354" t="s">
        <v>555</v>
      </c>
    </row>
    <row r="118" spans="1:72" s="428" customFormat="1" x14ac:dyDescent="0.25">
      <c r="A118" s="345" t="s">
        <v>6138</v>
      </c>
      <c r="B118" s="373"/>
      <c r="C118" s="719">
        <v>44334</v>
      </c>
      <c r="D118" s="373"/>
      <c r="E118" s="346">
        <v>232.73400000000001</v>
      </c>
      <c r="F118" s="373"/>
      <c r="G118" s="347">
        <v>169.5943</v>
      </c>
      <c r="H118" s="374"/>
      <c r="I118" s="348">
        <v>-0.37730000000000002</v>
      </c>
      <c r="J118" s="348">
        <v>-0.20519999999999999</v>
      </c>
      <c r="K118" s="348">
        <v>-0.79379999999999995</v>
      </c>
      <c r="L118" s="348">
        <v>7.101</v>
      </c>
      <c r="M118" s="348">
        <v>10.8246</v>
      </c>
      <c r="N118" s="350">
        <v>13.241300000000001</v>
      </c>
      <c r="O118" s="348">
        <v>6.9744999999999999</v>
      </c>
      <c r="P118" s="348">
        <v>20.110700000000001</v>
      </c>
      <c r="Q118" s="348">
        <v>13.2033</v>
      </c>
      <c r="R118" s="348" t="s">
        <v>430</v>
      </c>
      <c r="S118" s="348">
        <v>2.5278</v>
      </c>
      <c r="T118" s="348">
        <v>16.5899</v>
      </c>
      <c r="U118" s="348">
        <v>13.2692</v>
      </c>
      <c r="V118" s="348">
        <v>17.246200000000002</v>
      </c>
      <c r="W118" s="348">
        <v>-2.4994999999999998</v>
      </c>
      <c r="X118" s="348">
        <v>14.4208</v>
      </c>
      <c r="Y118" s="374"/>
      <c r="Z118" s="346">
        <v>184</v>
      </c>
      <c r="AA118" s="346">
        <v>68</v>
      </c>
      <c r="AB118" s="346">
        <v>61</v>
      </c>
      <c r="AC118" s="346">
        <v>32</v>
      </c>
      <c r="AD118" s="346">
        <v>35</v>
      </c>
      <c r="AE118" s="346">
        <v>39</v>
      </c>
      <c r="AF118" s="346">
        <v>29</v>
      </c>
      <c r="AG118" s="346">
        <v>25</v>
      </c>
      <c r="AH118" s="346">
        <v>16</v>
      </c>
      <c r="AI118" s="346" t="s">
        <v>430</v>
      </c>
      <c r="AJ118" s="346">
        <v>71</v>
      </c>
      <c r="AK118" s="346">
        <v>78</v>
      </c>
      <c r="AL118" s="346">
        <v>15</v>
      </c>
      <c r="AM118" s="346">
        <v>27</v>
      </c>
      <c r="AN118" s="346">
        <v>179</v>
      </c>
      <c r="AO118" s="373"/>
      <c r="AP118" s="348" t="s">
        <v>430</v>
      </c>
      <c r="AQ118" s="348" t="s">
        <v>430</v>
      </c>
      <c r="AR118" s="348">
        <v>18.14</v>
      </c>
      <c r="AS118" s="348">
        <v>14.93</v>
      </c>
      <c r="AT118" s="348">
        <v>20.79</v>
      </c>
      <c r="AU118" s="351"/>
      <c r="AV118" s="346" t="s">
        <v>430</v>
      </c>
      <c r="AW118" s="346" t="s">
        <v>430</v>
      </c>
      <c r="AX118" s="346">
        <v>8</v>
      </c>
      <c r="AY118" s="346">
        <v>17</v>
      </c>
      <c r="AZ118" s="346">
        <v>18</v>
      </c>
      <c r="BA118" s="374"/>
      <c r="BB118" s="348">
        <v>12.923219850179199</v>
      </c>
      <c r="BC118" s="348">
        <v>0.999421041327335</v>
      </c>
      <c r="BD118" s="348">
        <v>8.6154320329486805E-2</v>
      </c>
      <c r="BE118" s="375">
        <v>-1.15416844085128E-2</v>
      </c>
      <c r="BF118" s="374"/>
      <c r="BG118" s="372">
        <v>3.5499999999999997E-2</v>
      </c>
      <c r="BH118" s="373"/>
      <c r="BI118" s="843">
        <v>48.927100000000003</v>
      </c>
      <c r="BJ118" s="843">
        <v>49.207999999999998</v>
      </c>
      <c r="BK118" s="843">
        <v>1.6937199999999999</v>
      </c>
      <c r="BL118" s="843">
        <v>0.17118</v>
      </c>
      <c r="BM118" s="373"/>
      <c r="BN118" s="372" t="s">
        <v>6139</v>
      </c>
      <c r="BO118" s="372" t="s">
        <v>6140</v>
      </c>
      <c r="BP118" s="372" t="s">
        <v>4773</v>
      </c>
      <c r="BQ118" s="372" t="s">
        <v>430</v>
      </c>
      <c r="BR118" s="372" t="s">
        <v>430</v>
      </c>
      <c r="BS118" s="373"/>
      <c r="BT118" s="354" t="s">
        <v>555</v>
      </c>
    </row>
    <row r="119" spans="1:72" s="428" customFormat="1" x14ac:dyDescent="0.25">
      <c r="A119" s="345" t="s">
        <v>6141</v>
      </c>
      <c r="B119" s="373"/>
      <c r="C119" s="719">
        <v>44573</v>
      </c>
      <c r="D119" s="373"/>
      <c r="E119" s="346">
        <v>223.87299999999999</v>
      </c>
      <c r="F119" s="373"/>
      <c r="G119" s="347">
        <v>28.557500000000001</v>
      </c>
      <c r="H119" s="374"/>
      <c r="I119" s="348">
        <v>-0.40629999999999999</v>
      </c>
      <c r="J119" s="348">
        <v>-1.0673999999999999</v>
      </c>
      <c r="K119" s="348">
        <v>-7.0194000000000001</v>
      </c>
      <c r="L119" s="348">
        <v>7.2320000000000002</v>
      </c>
      <c r="M119" s="348">
        <v>3.6953999999999998</v>
      </c>
      <c r="N119" s="350">
        <v>3.4943</v>
      </c>
      <c r="O119" s="348">
        <v>4.5991999999999997</v>
      </c>
      <c r="P119" s="348">
        <v>20.364699999999999</v>
      </c>
      <c r="Q119" s="348" t="s">
        <v>430</v>
      </c>
      <c r="R119" s="348" t="s">
        <v>430</v>
      </c>
      <c r="S119" s="348">
        <v>4.5697999999999999</v>
      </c>
      <c r="T119" s="348">
        <v>16.7456</v>
      </c>
      <c r="U119" s="348">
        <v>-1.4282999999999999</v>
      </c>
      <c r="V119" s="348">
        <v>4.6561000000000003</v>
      </c>
      <c r="W119" s="348">
        <v>-4.5079000000000002</v>
      </c>
      <c r="X119" s="348">
        <v>21.177800000000001</v>
      </c>
      <c r="Y119" s="374"/>
      <c r="Z119" s="346">
        <v>191</v>
      </c>
      <c r="AA119" s="346">
        <v>111</v>
      </c>
      <c r="AB119" s="346">
        <v>261</v>
      </c>
      <c r="AC119" s="346">
        <v>27</v>
      </c>
      <c r="AD119" s="346">
        <v>101</v>
      </c>
      <c r="AE119" s="346">
        <v>105</v>
      </c>
      <c r="AF119" s="346">
        <v>47</v>
      </c>
      <c r="AG119" s="346">
        <v>22</v>
      </c>
      <c r="AH119" s="346" t="s">
        <v>430</v>
      </c>
      <c r="AI119" s="346" t="s">
        <v>430</v>
      </c>
      <c r="AJ119" s="346">
        <v>30</v>
      </c>
      <c r="AK119" s="346">
        <v>75</v>
      </c>
      <c r="AL119" s="346">
        <v>121</v>
      </c>
      <c r="AM119" s="346">
        <v>90</v>
      </c>
      <c r="AN119" s="346">
        <v>271</v>
      </c>
      <c r="AO119" s="373"/>
      <c r="AP119" s="348" t="s">
        <v>430</v>
      </c>
      <c r="AQ119" s="348" t="s">
        <v>430</v>
      </c>
      <c r="AR119" s="348" t="s">
        <v>430</v>
      </c>
      <c r="AS119" s="348">
        <v>12.23</v>
      </c>
      <c r="AT119" s="348">
        <v>3.92</v>
      </c>
      <c r="AU119" s="351"/>
      <c r="AV119" s="346" t="s">
        <v>430</v>
      </c>
      <c r="AW119" s="346" t="s">
        <v>430</v>
      </c>
      <c r="AX119" s="346" t="s">
        <v>430</v>
      </c>
      <c r="AY119" s="346">
        <v>25</v>
      </c>
      <c r="AZ119" s="346">
        <v>85</v>
      </c>
      <c r="BA119" s="374"/>
      <c r="BB119" s="348">
        <v>19.281445761772499</v>
      </c>
      <c r="BC119" s="348">
        <v>0.99861488635826401</v>
      </c>
      <c r="BD119" s="348">
        <v>7.0057771464164295E-2</v>
      </c>
      <c r="BE119" s="375">
        <v>-1.62774352189154E-2</v>
      </c>
      <c r="BF119" s="374"/>
      <c r="BG119" s="372">
        <v>5.5100000000000003E-2</v>
      </c>
      <c r="BH119" s="373"/>
      <c r="BI119" s="843">
        <v>74.889499999999998</v>
      </c>
      <c r="BJ119" s="843">
        <v>23.091200000000001</v>
      </c>
      <c r="BK119" s="843">
        <v>1.58856</v>
      </c>
      <c r="BL119" s="843">
        <v>0.43074000000000001</v>
      </c>
      <c r="BM119" s="373"/>
      <c r="BN119" s="372" t="s">
        <v>6142</v>
      </c>
      <c r="BO119" s="372" t="s">
        <v>5094</v>
      </c>
      <c r="BP119" s="372" t="s">
        <v>5009</v>
      </c>
      <c r="BQ119" s="372" t="s">
        <v>5440</v>
      </c>
      <c r="BR119" s="372" t="s">
        <v>430</v>
      </c>
      <c r="BS119" s="373"/>
      <c r="BT119" s="354" t="s">
        <v>555</v>
      </c>
    </row>
    <row r="120" spans="1:72" s="428" customFormat="1" x14ac:dyDescent="0.25">
      <c r="A120" s="345" t="s">
        <v>6143</v>
      </c>
      <c r="B120" s="373"/>
      <c r="C120" s="719">
        <v>44553</v>
      </c>
      <c r="D120" s="373"/>
      <c r="E120" s="346">
        <v>211.84899999999999</v>
      </c>
      <c r="F120" s="373"/>
      <c r="G120" s="347">
        <v>247.6283</v>
      </c>
      <c r="H120" s="374"/>
      <c r="I120" s="348">
        <v>0.1973</v>
      </c>
      <c r="J120" s="348">
        <v>-1.6422000000000001</v>
      </c>
      <c r="K120" s="348">
        <v>-4.4617000000000004</v>
      </c>
      <c r="L120" s="348">
        <v>1.7212000000000001</v>
      </c>
      <c r="M120" s="348">
        <v>-2.4493</v>
      </c>
      <c r="N120" s="350">
        <v>-4.9793000000000003</v>
      </c>
      <c r="O120" s="348">
        <v>-2.0754000000000001</v>
      </c>
      <c r="P120" s="348">
        <v>6.9889999999999999</v>
      </c>
      <c r="Q120" s="348" t="s">
        <v>430</v>
      </c>
      <c r="R120" s="348" t="s">
        <v>430</v>
      </c>
      <c r="S120" s="348">
        <v>-1.3145</v>
      </c>
      <c r="T120" s="348">
        <v>5.9775</v>
      </c>
      <c r="U120" s="348">
        <v>-9.3188999999999993</v>
      </c>
      <c r="V120" s="348">
        <v>-3.5825999999999998</v>
      </c>
      <c r="W120" s="348">
        <v>-2.4727999999999999</v>
      </c>
      <c r="X120" s="348">
        <v>8.2012</v>
      </c>
      <c r="Y120" s="374"/>
      <c r="Z120" s="346">
        <v>42</v>
      </c>
      <c r="AA120" s="346">
        <v>205</v>
      </c>
      <c r="AB120" s="346">
        <v>200</v>
      </c>
      <c r="AC120" s="346">
        <v>188</v>
      </c>
      <c r="AD120" s="346">
        <v>174</v>
      </c>
      <c r="AE120" s="346">
        <v>165</v>
      </c>
      <c r="AF120" s="346">
        <v>101</v>
      </c>
      <c r="AG120" s="346">
        <v>102</v>
      </c>
      <c r="AH120" s="346" t="s">
        <v>430</v>
      </c>
      <c r="AI120" s="346" t="s">
        <v>430</v>
      </c>
      <c r="AJ120" s="346">
        <v>186</v>
      </c>
      <c r="AK120" s="346">
        <v>189</v>
      </c>
      <c r="AL120" s="346">
        <v>196</v>
      </c>
      <c r="AM120" s="346">
        <v>169</v>
      </c>
      <c r="AN120" s="346">
        <v>165</v>
      </c>
      <c r="AO120" s="373"/>
      <c r="AP120" s="348" t="s">
        <v>430</v>
      </c>
      <c r="AQ120" s="348" t="s">
        <v>430</v>
      </c>
      <c r="AR120" s="348" t="s">
        <v>430</v>
      </c>
      <c r="AS120" s="348">
        <v>0.87</v>
      </c>
      <c r="AT120" s="348">
        <v>-8.67</v>
      </c>
      <c r="AU120" s="351"/>
      <c r="AV120" s="346" t="s">
        <v>430</v>
      </c>
      <c r="AW120" s="346" t="s">
        <v>430</v>
      </c>
      <c r="AX120" s="346" t="s">
        <v>430</v>
      </c>
      <c r="AY120" s="346">
        <v>103</v>
      </c>
      <c r="AZ120" s="346">
        <v>174</v>
      </c>
      <c r="BA120" s="374"/>
      <c r="BB120" s="348">
        <v>11.663696268614601</v>
      </c>
      <c r="BC120" s="348">
        <v>0.99831753294124703</v>
      </c>
      <c r="BD120" s="348">
        <v>1.84264880747608E-2</v>
      </c>
      <c r="BE120" s="375">
        <v>-3.74465355393055E-3</v>
      </c>
      <c r="BF120" s="374"/>
      <c r="BG120" s="372">
        <v>6.8599999999999994E-2</v>
      </c>
      <c r="BH120" s="373"/>
      <c r="BI120" s="843">
        <v>97.497100000000003</v>
      </c>
      <c r="BJ120" s="843">
        <v>1.3440099999999999</v>
      </c>
      <c r="BK120" s="348" t="s">
        <v>430</v>
      </c>
      <c r="BL120" s="843">
        <v>1.15889</v>
      </c>
      <c r="BM120" s="373"/>
      <c r="BN120" s="844" t="s">
        <v>6144</v>
      </c>
      <c r="BO120" s="844" t="s">
        <v>6145</v>
      </c>
      <c r="BP120" s="844" t="s">
        <v>4524</v>
      </c>
      <c r="BQ120" s="844" t="s">
        <v>4388</v>
      </c>
      <c r="BR120" s="844" t="s">
        <v>3377</v>
      </c>
      <c r="BS120" s="373"/>
      <c r="BT120" s="354" t="s">
        <v>555</v>
      </c>
    </row>
    <row r="121" spans="1:72" s="428" customFormat="1" x14ac:dyDescent="0.25">
      <c r="A121" s="345" t="s">
        <v>6146</v>
      </c>
      <c r="B121" s="373"/>
      <c r="C121" s="719">
        <v>44890</v>
      </c>
      <c r="D121" s="373"/>
      <c r="E121" s="346">
        <v>208.67599999999999</v>
      </c>
      <c r="F121" s="373"/>
      <c r="G121" s="347">
        <v>32.422199999999997</v>
      </c>
      <c r="H121" s="374"/>
      <c r="I121" s="348">
        <v>0.31369999999999998</v>
      </c>
      <c r="J121" s="348">
        <v>-0.76370000000000005</v>
      </c>
      <c r="K121" s="348">
        <v>-3.3885999999999998</v>
      </c>
      <c r="L121" s="348">
        <v>7.218</v>
      </c>
      <c r="M121" s="348">
        <v>4.9809000000000001</v>
      </c>
      <c r="N121" s="350">
        <v>7.3878000000000004</v>
      </c>
      <c r="O121" s="348">
        <v>9.0332000000000008</v>
      </c>
      <c r="P121" s="348">
        <v>16.6557</v>
      </c>
      <c r="Q121" s="348" t="s">
        <v>430</v>
      </c>
      <c r="R121" s="348" t="s">
        <v>430</v>
      </c>
      <c r="S121" s="348">
        <v>0.19589999999999999</v>
      </c>
      <c r="T121" s="348">
        <v>17.731100000000001</v>
      </c>
      <c r="U121" s="348">
        <v>-0.36780000000000002</v>
      </c>
      <c r="V121" s="348">
        <v>8.4194999999999993</v>
      </c>
      <c r="W121" s="348">
        <v>-2.6690999999999998</v>
      </c>
      <c r="X121" s="348">
        <v>18.452999999999999</v>
      </c>
      <c r="Y121" s="374"/>
      <c r="Z121" s="346">
        <v>25</v>
      </c>
      <c r="AA121" s="346">
        <v>98</v>
      </c>
      <c r="AB121" s="346">
        <v>170</v>
      </c>
      <c r="AC121" s="346">
        <v>29</v>
      </c>
      <c r="AD121" s="346">
        <v>92</v>
      </c>
      <c r="AE121" s="346">
        <v>69</v>
      </c>
      <c r="AF121" s="346">
        <v>26</v>
      </c>
      <c r="AG121" s="346">
        <v>37</v>
      </c>
      <c r="AH121" s="346" t="s">
        <v>430</v>
      </c>
      <c r="AI121" s="346" t="s">
        <v>430</v>
      </c>
      <c r="AJ121" s="346">
        <v>135</v>
      </c>
      <c r="AK121" s="346">
        <v>69</v>
      </c>
      <c r="AL121" s="346">
        <v>106</v>
      </c>
      <c r="AM121" s="346">
        <v>69</v>
      </c>
      <c r="AN121" s="346">
        <v>211</v>
      </c>
      <c r="AO121" s="373"/>
      <c r="AP121" s="348" t="s">
        <v>430</v>
      </c>
      <c r="AQ121" s="348" t="s">
        <v>430</v>
      </c>
      <c r="AR121" s="348" t="s">
        <v>430</v>
      </c>
      <c r="AS121" s="348">
        <v>12.66</v>
      </c>
      <c r="AT121" s="348">
        <v>3.14</v>
      </c>
      <c r="AU121" s="351"/>
      <c r="AV121" s="346" t="s">
        <v>430</v>
      </c>
      <c r="AW121" s="346" t="s">
        <v>430</v>
      </c>
      <c r="AX121" s="346" t="s">
        <v>430</v>
      </c>
      <c r="AY121" s="346">
        <v>24</v>
      </c>
      <c r="AZ121" s="346">
        <v>88</v>
      </c>
      <c r="BA121" s="374"/>
      <c r="BB121" s="348">
        <v>17.021066793510201</v>
      </c>
      <c r="BC121" s="348">
        <v>0.99892028350458795</v>
      </c>
      <c r="BD121" s="348">
        <v>6.2616962087371802E-2</v>
      </c>
      <c r="BE121" s="375">
        <v>-1.83343487613956E-2</v>
      </c>
      <c r="BF121" s="374"/>
      <c r="BG121" s="372">
        <v>5.1900000000000002E-2</v>
      </c>
      <c r="BH121" s="373"/>
      <c r="BI121" s="843">
        <v>70.119399999999999</v>
      </c>
      <c r="BJ121" s="843">
        <v>24.223299999999998</v>
      </c>
      <c r="BK121" s="843">
        <v>5.4352099999999997</v>
      </c>
      <c r="BL121" s="843">
        <v>0.22209000000000001</v>
      </c>
      <c r="BM121" s="373"/>
      <c r="BN121" s="372" t="s">
        <v>6147</v>
      </c>
      <c r="BO121" s="372" t="s">
        <v>6148</v>
      </c>
      <c r="BP121" s="372" t="s">
        <v>6149</v>
      </c>
      <c r="BQ121" s="372" t="s">
        <v>6150</v>
      </c>
      <c r="BR121" s="372" t="s">
        <v>6151</v>
      </c>
      <c r="BS121" s="373"/>
      <c r="BT121" s="354" t="s">
        <v>555</v>
      </c>
    </row>
    <row r="122" spans="1:72" s="428" customFormat="1" ht="11" x14ac:dyDescent="0.3">
      <c r="A122" s="845" t="s">
        <v>6152</v>
      </c>
      <c r="B122" s="846"/>
      <c r="C122" s="847">
        <v>44589</v>
      </c>
      <c r="D122" s="846"/>
      <c r="E122" s="848">
        <v>210.78299999999999</v>
      </c>
      <c r="F122" s="846"/>
      <c r="G122" s="849">
        <v>18.325500000000002</v>
      </c>
      <c r="H122" s="851"/>
      <c r="I122" s="850">
        <v>-0.36320000000000002</v>
      </c>
      <c r="J122" s="850">
        <v>-1.3234999999999999</v>
      </c>
      <c r="K122" s="850">
        <v>-2.0026999999999999</v>
      </c>
      <c r="L122" s="850">
        <v>5.6151999999999997</v>
      </c>
      <c r="M122" s="850">
        <v>10.4438</v>
      </c>
      <c r="N122" s="852">
        <v>9.9824999999999999</v>
      </c>
      <c r="O122" s="850">
        <v>4.4138999999999999</v>
      </c>
      <c r="P122" s="850">
        <v>15.8712</v>
      </c>
      <c r="Q122" s="850" t="s">
        <v>430</v>
      </c>
      <c r="R122" s="850" t="s">
        <v>430</v>
      </c>
      <c r="S122" s="850">
        <v>2.0731999999999999</v>
      </c>
      <c r="T122" s="850">
        <v>19.889700000000001</v>
      </c>
      <c r="U122" s="850">
        <v>4.2595000000000001</v>
      </c>
      <c r="V122" s="850">
        <v>12.9209</v>
      </c>
      <c r="W122" s="850">
        <v>-3.0366</v>
      </c>
      <c r="X122" s="850">
        <v>18.780100000000001</v>
      </c>
      <c r="Y122" s="851"/>
      <c r="Z122" s="848">
        <v>174</v>
      </c>
      <c r="AA122" s="848">
        <v>138</v>
      </c>
      <c r="AB122" s="848">
        <v>89</v>
      </c>
      <c r="AC122" s="848">
        <v>41</v>
      </c>
      <c r="AD122" s="848">
        <v>40</v>
      </c>
      <c r="AE122" s="848">
        <v>47</v>
      </c>
      <c r="AF122" s="848">
        <v>49</v>
      </c>
      <c r="AG122" s="848">
        <v>38</v>
      </c>
      <c r="AH122" s="848" t="s">
        <v>430</v>
      </c>
      <c r="AI122" s="848" t="s">
        <v>430</v>
      </c>
      <c r="AJ122" s="848">
        <v>77</v>
      </c>
      <c r="AK122" s="848">
        <v>48</v>
      </c>
      <c r="AL122" s="848">
        <v>56</v>
      </c>
      <c r="AM122" s="848">
        <v>37</v>
      </c>
      <c r="AN122" s="848">
        <v>247</v>
      </c>
      <c r="AO122" s="846"/>
      <c r="AP122" s="850" t="s">
        <v>430</v>
      </c>
      <c r="AQ122" s="850" t="s">
        <v>430</v>
      </c>
      <c r="AR122" s="850" t="s">
        <v>430</v>
      </c>
      <c r="AS122" s="850">
        <v>11.08</v>
      </c>
      <c r="AT122" s="850">
        <v>10.09</v>
      </c>
      <c r="AU122" s="853"/>
      <c r="AV122" s="848" t="s">
        <v>430</v>
      </c>
      <c r="AW122" s="848" t="s">
        <v>430</v>
      </c>
      <c r="AX122" s="848" t="s">
        <v>430</v>
      </c>
      <c r="AY122" s="848">
        <v>29</v>
      </c>
      <c r="AZ122" s="848">
        <v>47</v>
      </c>
      <c r="BA122" s="851"/>
      <c r="BB122" s="850">
        <v>15.990130195548801</v>
      </c>
      <c r="BC122" s="850">
        <v>0.99894792602659499</v>
      </c>
      <c r="BD122" s="850">
        <v>6.6721959151445007E-2</v>
      </c>
      <c r="BE122" s="856">
        <v>-1.45734924405427E-2</v>
      </c>
      <c r="BF122" s="851"/>
      <c r="BG122" s="859">
        <v>0.17269999999999999</v>
      </c>
      <c r="BH122" s="846"/>
      <c r="BI122" s="850">
        <v>13.222200000000001</v>
      </c>
      <c r="BJ122" s="850">
        <v>86.606999999999999</v>
      </c>
      <c r="BK122" s="850" t="s">
        <v>430</v>
      </c>
      <c r="BL122" s="850">
        <v>0.17080000000000001</v>
      </c>
      <c r="BM122" s="846"/>
      <c r="BN122" s="859" t="s">
        <v>5167</v>
      </c>
      <c r="BO122" s="859" t="s">
        <v>6153</v>
      </c>
      <c r="BP122" s="859" t="s">
        <v>6154</v>
      </c>
      <c r="BQ122" s="859" t="s">
        <v>6155</v>
      </c>
      <c r="BR122" s="859" t="s">
        <v>5170</v>
      </c>
      <c r="BS122" s="846"/>
      <c r="BT122" s="860" t="s">
        <v>555</v>
      </c>
    </row>
    <row r="123" spans="1:72" s="428" customFormat="1" x14ac:dyDescent="0.25">
      <c r="A123" s="345" t="s">
        <v>6156</v>
      </c>
      <c r="B123" s="373"/>
      <c r="C123" s="719">
        <v>45786</v>
      </c>
      <c r="D123" s="373"/>
      <c r="E123" s="346">
        <v>204.90199999999999</v>
      </c>
      <c r="F123" s="373"/>
      <c r="G123" s="347">
        <v>325.43869999999998</v>
      </c>
      <c r="H123" s="374"/>
      <c r="I123" s="348">
        <v>0.1011</v>
      </c>
      <c r="J123" s="348">
        <v>-1.1519999999999999</v>
      </c>
      <c r="K123" s="348">
        <v>-4.5004</v>
      </c>
      <c r="L123" s="348">
        <v>1.9964</v>
      </c>
      <c r="M123" s="348">
        <v>1.3537999999999999</v>
      </c>
      <c r="N123" s="350">
        <v>1.1259999999999999</v>
      </c>
      <c r="O123" s="348" t="s">
        <v>430</v>
      </c>
      <c r="P123" s="348" t="s">
        <v>430</v>
      </c>
      <c r="Q123" s="348" t="s">
        <v>430</v>
      </c>
      <c r="R123" s="348" t="s">
        <v>430</v>
      </c>
      <c r="S123" s="348">
        <v>-0.216</v>
      </c>
      <c r="T123" s="348">
        <v>9.3175000000000008</v>
      </c>
      <c r="U123" s="348">
        <v>-2.9342000000000001</v>
      </c>
      <c r="V123" s="348">
        <v>2.6427999999999998</v>
      </c>
      <c r="W123" s="348">
        <v>-2.3751000000000002</v>
      </c>
      <c r="X123" s="348">
        <v>6.9089</v>
      </c>
      <c r="Y123" s="374"/>
      <c r="Z123" s="346">
        <v>77</v>
      </c>
      <c r="AA123" s="346">
        <v>130</v>
      </c>
      <c r="AB123" s="346">
        <v>211</v>
      </c>
      <c r="AC123" s="346">
        <v>155</v>
      </c>
      <c r="AD123" s="346">
        <v>122</v>
      </c>
      <c r="AE123" s="346">
        <v>125</v>
      </c>
      <c r="AF123" s="346" t="s">
        <v>430</v>
      </c>
      <c r="AG123" s="346" t="s">
        <v>430</v>
      </c>
      <c r="AH123" s="346" t="s">
        <v>430</v>
      </c>
      <c r="AI123" s="346" t="s">
        <v>430</v>
      </c>
      <c r="AJ123" s="346">
        <v>146</v>
      </c>
      <c r="AK123" s="346">
        <v>148</v>
      </c>
      <c r="AL123" s="346">
        <v>131</v>
      </c>
      <c r="AM123" s="346">
        <v>125</v>
      </c>
      <c r="AN123" s="346">
        <v>127</v>
      </c>
      <c r="AO123" s="373"/>
      <c r="AP123" s="348" t="s">
        <v>430</v>
      </c>
      <c r="AQ123" s="348" t="s">
        <v>430</v>
      </c>
      <c r="AR123" s="348" t="s">
        <v>430</v>
      </c>
      <c r="AS123" s="348" t="s">
        <v>430</v>
      </c>
      <c r="AT123" s="348">
        <v>-1.78</v>
      </c>
      <c r="AU123" s="351"/>
      <c r="AV123" s="346" t="s">
        <v>430</v>
      </c>
      <c r="AW123" s="346" t="s">
        <v>430</v>
      </c>
      <c r="AX123" s="346" t="s">
        <v>430</v>
      </c>
      <c r="AY123" s="346" t="s">
        <v>430</v>
      </c>
      <c r="AZ123" s="346">
        <v>120</v>
      </c>
      <c r="BA123" s="374"/>
      <c r="BB123" s="348">
        <v>11.501688843716799</v>
      </c>
      <c r="BC123" s="348">
        <v>1.00203030933194</v>
      </c>
      <c r="BD123" s="348">
        <v>1.57675666559586E-2</v>
      </c>
      <c r="BE123" s="375">
        <v>-3.4250131709255102E-2</v>
      </c>
      <c r="BF123" s="374"/>
      <c r="BG123" s="372">
        <v>0.26550000000000001</v>
      </c>
      <c r="BH123" s="373"/>
      <c r="BI123" s="843">
        <v>96.177499999999995</v>
      </c>
      <c r="BJ123" s="843">
        <v>3.6617700000000002</v>
      </c>
      <c r="BK123" s="348" t="s">
        <v>430</v>
      </c>
      <c r="BL123" s="843">
        <v>0.16073000000000001</v>
      </c>
      <c r="BM123" s="373"/>
      <c r="BN123" s="372" t="s">
        <v>4702</v>
      </c>
      <c r="BO123" s="372" t="s">
        <v>4703</v>
      </c>
      <c r="BP123" s="372" t="s">
        <v>3450</v>
      </c>
      <c r="BQ123" s="372" t="s">
        <v>4630</v>
      </c>
      <c r="BR123" s="372" t="s">
        <v>4631</v>
      </c>
      <c r="BS123" s="373"/>
      <c r="BT123" s="354" t="s">
        <v>555</v>
      </c>
    </row>
    <row r="124" spans="1:72" s="428" customFormat="1" x14ac:dyDescent="0.25">
      <c r="A124" s="345" t="s">
        <v>6157</v>
      </c>
      <c r="B124" s="373"/>
      <c r="C124" s="719">
        <v>45310</v>
      </c>
      <c r="D124" s="373"/>
      <c r="E124" s="346">
        <v>145.096</v>
      </c>
      <c r="F124" s="373"/>
      <c r="G124" s="347">
        <v>241.8732</v>
      </c>
      <c r="H124" s="374"/>
      <c r="I124" s="348">
        <v>0.1966</v>
      </c>
      <c r="J124" s="348">
        <v>-1.6409</v>
      </c>
      <c r="K124" s="348">
        <v>-4.4600999999999997</v>
      </c>
      <c r="L124" s="348">
        <v>1.6980999999999999</v>
      </c>
      <c r="M124" s="348">
        <v>-2.4817999999999998</v>
      </c>
      <c r="N124" s="350">
        <v>-5.0228000000000002</v>
      </c>
      <c r="O124" s="348">
        <v>-2.1057000000000001</v>
      </c>
      <c r="P124" s="348" t="s">
        <v>430</v>
      </c>
      <c r="Q124" s="348" t="s">
        <v>430</v>
      </c>
      <c r="R124" s="348" t="s">
        <v>430</v>
      </c>
      <c r="S124" s="348">
        <v>-1.3250999999999999</v>
      </c>
      <c r="T124" s="348">
        <v>5.9413999999999998</v>
      </c>
      <c r="U124" s="348">
        <v>-9.3542000000000005</v>
      </c>
      <c r="V124" s="348">
        <v>-3.6503000000000001</v>
      </c>
      <c r="W124" s="348">
        <v>-2.4706999999999999</v>
      </c>
      <c r="X124" s="348">
        <v>4.3311999999999999</v>
      </c>
      <c r="Y124" s="374"/>
      <c r="Z124" s="346">
        <v>45</v>
      </c>
      <c r="AA124" s="346">
        <v>196</v>
      </c>
      <c r="AB124" s="346">
        <v>195</v>
      </c>
      <c r="AC124" s="346">
        <v>200</v>
      </c>
      <c r="AD124" s="346">
        <v>185</v>
      </c>
      <c r="AE124" s="346">
        <v>174</v>
      </c>
      <c r="AF124" s="346">
        <v>109</v>
      </c>
      <c r="AG124" s="346" t="s">
        <v>430</v>
      </c>
      <c r="AH124" s="346" t="s">
        <v>430</v>
      </c>
      <c r="AI124" s="346" t="s">
        <v>430</v>
      </c>
      <c r="AJ124" s="346">
        <v>193</v>
      </c>
      <c r="AK124" s="346">
        <v>198</v>
      </c>
      <c r="AL124" s="346">
        <v>204</v>
      </c>
      <c r="AM124" s="346">
        <v>179</v>
      </c>
      <c r="AN124" s="346">
        <v>157</v>
      </c>
      <c r="AO124" s="373"/>
      <c r="AP124" s="348" t="s">
        <v>430</v>
      </c>
      <c r="AQ124" s="348" t="s">
        <v>430</v>
      </c>
      <c r="AR124" s="348" t="s">
        <v>430</v>
      </c>
      <c r="AS124" s="348" t="s">
        <v>430</v>
      </c>
      <c r="AT124" s="348">
        <v>-8.73</v>
      </c>
      <c r="AU124" s="351"/>
      <c r="AV124" s="346" t="s">
        <v>430</v>
      </c>
      <c r="AW124" s="346" t="s">
        <v>430</v>
      </c>
      <c r="AX124" s="346" t="s">
        <v>430</v>
      </c>
      <c r="AY124" s="346" t="s">
        <v>430</v>
      </c>
      <c r="AZ124" s="346">
        <v>185</v>
      </c>
      <c r="BA124" s="374"/>
      <c r="BB124" s="348">
        <v>11.664728860612099</v>
      </c>
      <c r="BC124" s="348">
        <v>0.99856379073795398</v>
      </c>
      <c r="BD124" s="348">
        <v>-3.1686455921235402E-3</v>
      </c>
      <c r="BE124" s="375">
        <v>-6.90841078114176E-3</v>
      </c>
      <c r="BF124" s="374"/>
      <c r="BG124" s="372">
        <v>3.6200000000000003E-2</v>
      </c>
      <c r="BH124" s="373"/>
      <c r="BI124" s="843">
        <v>98.217399999999998</v>
      </c>
      <c r="BJ124" s="843">
        <v>1.3539399999999999</v>
      </c>
      <c r="BK124" s="348" t="s">
        <v>430</v>
      </c>
      <c r="BL124" s="843">
        <v>0.42865999999999999</v>
      </c>
      <c r="BM124" s="373"/>
      <c r="BN124" s="372" t="s">
        <v>4386</v>
      </c>
      <c r="BO124" s="372" t="s">
        <v>2924</v>
      </c>
      <c r="BP124" s="372" t="s">
        <v>4387</v>
      </c>
      <c r="BQ124" s="372" t="s">
        <v>4388</v>
      </c>
      <c r="BR124" s="372" t="s">
        <v>4389</v>
      </c>
      <c r="BS124" s="373"/>
      <c r="BT124" s="354" t="s">
        <v>555</v>
      </c>
    </row>
    <row r="125" spans="1:72" s="428" customFormat="1" x14ac:dyDescent="0.25">
      <c r="A125" s="345" t="s">
        <v>6158</v>
      </c>
      <c r="B125" s="373"/>
      <c r="C125" s="719">
        <v>41732</v>
      </c>
      <c r="D125" s="373"/>
      <c r="E125" s="346">
        <v>194.05500000000001</v>
      </c>
      <c r="F125" s="373"/>
      <c r="G125" s="347">
        <v>128.45740000000001</v>
      </c>
      <c r="H125" s="374"/>
      <c r="I125" s="348">
        <v>-0.14699999999999999</v>
      </c>
      <c r="J125" s="348">
        <v>-1.1207</v>
      </c>
      <c r="K125" s="348">
        <v>-5.8513000000000002</v>
      </c>
      <c r="L125" s="348">
        <v>4.1348000000000003</v>
      </c>
      <c r="M125" s="348">
        <v>3.8940000000000001</v>
      </c>
      <c r="N125" s="350">
        <v>-6.7671000000000001</v>
      </c>
      <c r="O125" s="348">
        <v>-2.5301999999999998</v>
      </c>
      <c r="P125" s="348">
        <v>11.369400000000001</v>
      </c>
      <c r="Q125" s="348">
        <v>10.8767</v>
      </c>
      <c r="R125" s="348">
        <v>12.0191</v>
      </c>
      <c r="S125" s="348">
        <v>0.35439999999999999</v>
      </c>
      <c r="T125" s="348">
        <v>11.9467</v>
      </c>
      <c r="U125" s="348">
        <v>-5.8369999999999997</v>
      </c>
      <c r="V125" s="348">
        <v>-4.0914999999999999</v>
      </c>
      <c r="W125" s="348">
        <v>-2.4443000000000001</v>
      </c>
      <c r="X125" s="348">
        <v>13.4558</v>
      </c>
      <c r="Y125" s="374"/>
      <c r="Z125" s="346">
        <v>143</v>
      </c>
      <c r="AA125" s="346">
        <v>125</v>
      </c>
      <c r="AB125" s="346">
        <v>252</v>
      </c>
      <c r="AC125" s="346">
        <v>82</v>
      </c>
      <c r="AD125" s="346">
        <v>99</v>
      </c>
      <c r="AE125" s="346">
        <v>187</v>
      </c>
      <c r="AF125" s="346">
        <v>121</v>
      </c>
      <c r="AG125" s="346">
        <v>60</v>
      </c>
      <c r="AH125" s="346">
        <v>26</v>
      </c>
      <c r="AI125" s="346">
        <v>12</v>
      </c>
      <c r="AJ125" s="346">
        <v>131</v>
      </c>
      <c r="AK125" s="346">
        <v>127</v>
      </c>
      <c r="AL125" s="346">
        <v>167</v>
      </c>
      <c r="AM125" s="346">
        <v>188</v>
      </c>
      <c r="AN125" s="346">
        <v>149</v>
      </c>
      <c r="AO125" s="373"/>
      <c r="AP125" s="348">
        <v>12.46</v>
      </c>
      <c r="AQ125" s="348">
        <v>12.49</v>
      </c>
      <c r="AR125" s="348">
        <v>9.67</v>
      </c>
      <c r="AS125" s="348">
        <v>3.59</v>
      </c>
      <c r="AT125" s="348">
        <v>-3.22</v>
      </c>
      <c r="AU125" s="351"/>
      <c r="AV125" s="346">
        <v>11</v>
      </c>
      <c r="AW125" s="346">
        <v>20</v>
      </c>
      <c r="AX125" s="346">
        <v>27</v>
      </c>
      <c r="AY125" s="346">
        <v>79</v>
      </c>
      <c r="AZ125" s="346">
        <v>141</v>
      </c>
      <c r="BA125" s="374"/>
      <c r="BB125" s="348">
        <v>13.4278982444773</v>
      </c>
      <c r="BC125" s="348">
        <v>0.99774918528979994</v>
      </c>
      <c r="BD125" s="348">
        <v>4.3293924339409498E-2</v>
      </c>
      <c r="BE125" s="375">
        <v>-2.9531833954747198E-2</v>
      </c>
      <c r="BF125" s="374"/>
      <c r="BG125" s="372">
        <v>0.1236</v>
      </c>
      <c r="BH125" s="373"/>
      <c r="BI125" s="843">
        <v>88.234399999999994</v>
      </c>
      <c r="BJ125" s="843">
        <v>11.378500000000001</v>
      </c>
      <c r="BK125" s="348" t="s">
        <v>430</v>
      </c>
      <c r="BL125" s="843">
        <v>0.3871</v>
      </c>
      <c r="BM125" s="373"/>
      <c r="BN125" s="372" t="s">
        <v>6159</v>
      </c>
      <c r="BO125" s="372" t="s">
        <v>6160</v>
      </c>
      <c r="BP125" s="372" t="s">
        <v>4931</v>
      </c>
      <c r="BQ125" s="372" t="s">
        <v>4932</v>
      </c>
      <c r="BR125" s="372" t="s">
        <v>4933</v>
      </c>
      <c r="BS125" s="373"/>
      <c r="BT125" s="354" t="s">
        <v>555</v>
      </c>
    </row>
    <row r="126" spans="1:72" s="428" customFormat="1" x14ac:dyDescent="0.25">
      <c r="A126" s="345" t="s">
        <v>6161</v>
      </c>
      <c r="B126" s="373"/>
      <c r="C126" s="719">
        <v>46219</v>
      </c>
      <c r="D126" s="373"/>
      <c r="E126" s="346">
        <v>181.255</v>
      </c>
      <c r="F126" s="373"/>
      <c r="G126" s="347">
        <v>20.393999999999998</v>
      </c>
      <c r="H126" s="374"/>
      <c r="I126" s="348">
        <v>0.51600000000000001</v>
      </c>
      <c r="J126" s="348">
        <v>-1.3458000000000001</v>
      </c>
      <c r="K126" s="348">
        <v>-2.6</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v>-2.3957999999999999</v>
      </c>
      <c r="X126" s="348">
        <v>-4.3815</v>
      </c>
      <c r="Y126" s="374"/>
      <c r="Z126" s="346">
        <v>7</v>
      </c>
      <c r="AA126" s="346">
        <v>143</v>
      </c>
      <c r="AB126" s="346">
        <v>125</v>
      </c>
      <c r="AC126" s="346" t="s">
        <v>430</v>
      </c>
      <c r="AD126" s="346" t="s">
        <v>430</v>
      </c>
      <c r="AE126" s="346" t="s">
        <v>430</v>
      </c>
      <c r="AF126" s="346" t="s">
        <v>430</v>
      </c>
      <c r="AG126" s="346" t="s">
        <v>430</v>
      </c>
      <c r="AH126" s="346" t="s">
        <v>430</v>
      </c>
      <c r="AI126" s="346" t="s">
        <v>430</v>
      </c>
      <c r="AJ126" s="346" t="s">
        <v>430</v>
      </c>
      <c r="AK126" s="346" t="s">
        <v>430</v>
      </c>
      <c r="AL126" s="346" t="s">
        <v>430</v>
      </c>
      <c r="AM126" s="346" t="s">
        <v>430</v>
      </c>
      <c r="AN126" s="346">
        <v>134</v>
      </c>
      <c r="AO126" s="373"/>
      <c r="AP126" s="348" t="s">
        <v>430</v>
      </c>
      <c r="AQ126" s="348" t="s">
        <v>430</v>
      </c>
      <c r="AR126" s="348" t="s">
        <v>430</v>
      </c>
      <c r="AS126" s="348" t="s">
        <v>430</v>
      </c>
      <c r="AT126" s="348" t="s">
        <v>430</v>
      </c>
      <c r="AU126" s="351"/>
      <c r="AV126" s="346" t="s">
        <v>430</v>
      </c>
      <c r="AW126" s="346" t="s">
        <v>430</v>
      </c>
      <c r="AX126" s="346" t="s">
        <v>430</v>
      </c>
      <c r="AY126" s="346" t="s">
        <v>430</v>
      </c>
      <c r="AZ126" s="346" t="s">
        <v>430</v>
      </c>
      <c r="BA126" s="374"/>
      <c r="BB126" s="348" t="s">
        <v>430</v>
      </c>
      <c r="BC126" s="348">
        <v>0</v>
      </c>
      <c r="BD126" s="348">
        <v>0</v>
      </c>
      <c r="BE126" s="375" t="s">
        <v>430</v>
      </c>
      <c r="BF126" s="374"/>
      <c r="BG126" s="372" t="s">
        <v>430</v>
      </c>
      <c r="BH126" s="373"/>
      <c r="BI126" s="843">
        <v>83.2363</v>
      </c>
      <c r="BJ126" s="843">
        <v>16.643699999999999</v>
      </c>
      <c r="BK126" s="348" t="s">
        <v>430</v>
      </c>
      <c r="BL126" s="843">
        <v>0.12</v>
      </c>
      <c r="BM126" s="373"/>
      <c r="BN126" s="372" t="s">
        <v>5885</v>
      </c>
      <c r="BO126" s="372" t="s">
        <v>5886</v>
      </c>
      <c r="BP126" s="372" t="s">
        <v>430</v>
      </c>
      <c r="BQ126" s="372" t="s">
        <v>430</v>
      </c>
      <c r="BR126" s="372" t="s">
        <v>430</v>
      </c>
      <c r="BS126" s="373"/>
      <c r="BT126" s="354" t="s">
        <v>555</v>
      </c>
    </row>
    <row r="127" spans="1:72" s="428" customFormat="1" x14ac:dyDescent="0.25">
      <c r="A127" s="345" t="s">
        <v>6162</v>
      </c>
      <c r="B127" s="373"/>
      <c r="C127" s="719">
        <v>40450</v>
      </c>
      <c r="D127" s="373"/>
      <c r="E127" s="346">
        <v>184.06100000000001</v>
      </c>
      <c r="F127" s="373"/>
      <c r="G127" s="347">
        <v>945.36080000000004</v>
      </c>
      <c r="H127" s="374"/>
      <c r="I127" s="348">
        <v>0.1512</v>
      </c>
      <c r="J127" s="348">
        <v>-0.7661</v>
      </c>
      <c r="K127" s="348">
        <v>-3.4561999999999999</v>
      </c>
      <c r="L127" s="348">
        <v>1.0392999999999999</v>
      </c>
      <c r="M127" s="348">
        <v>0.28770000000000001</v>
      </c>
      <c r="N127" s="350">
        <v>1.7138</v>
      </c>
      <c r="O127" s="348">
        <v>-0.55220000000000002</v>
      </c>
      <c r="P127" s="348">
        <v>13.436999999999999</v>
      </c>
      <c r="Q127" s="348">
        <v>13.4261</v>
      </c>
      <c r="R127" s="348">
        <v>12.215</v>
      </c>
      <c r="S127" s="348">
        <v>-2.5188000000000001</v>
      </c>
      <c r="T127" s="348">
        <v>7.0632000000000001</v>
      </c>
      <c r="U127" s="348">
        <v>-4.6750999999999996</v>
      </c>
      <c r="V127" s="348">
        <v>1.6198999999999999</v>
      </c>
      <c r="W127" s="348">
        <v>-0.45490000000000003</v>
      </c>
      <c r="X127" s="348">
        <v>5.9964000000000004</v>
      </c>
      <c r="Y127" s="374"/>
      <c r="Z127" s="346">
        <v>58</v>
      </c>
      <c r="AA127" s="346">
        <v>99</v>
      </c>
      <c r="AB127" s="346">
        <v>171</v>
      </c>
      <c r="AC127" s="346">
        <v>210</v>
      </c>
      <c r="AD127" s="346">
        <v>138</v>
      </c>
      <c r="AE127" s="346">
        <v>116</v>
      </c>
      <c r="AF127" s="346">
        <v>77</v>
      </c>
      <c r="AG127" s="346">
        <v>53</v>
      </c>
      <c r="AH127" s="346">
        <v>15</v>
      </c>
      <c r="AI127" s="346">
        <v>11</v>
      </c>
      <c r="AJ127" s="346">
        <v>255</v>
      </c>
      <c r="AK127" s="346">
        <v>173</v>
      </c>
      <c r="AL127" s="346">
        <v>144</v>
      </c>
      <c r="AM127" s="346">
        <v>131</v>
      </c>
      <c r="AN127" s="346">
        <v>37</v>
      </c>
      <c r="AO127" s="373"/>
      <c r="AP127" s="348">
        <v>14.21</v>
      </c>
      <c r="AQ127" s="348">
        <v>15.42</v>
      </c>
      <c r="AR127" s="348">
        <v>11.92</v>
      </c>
      <c r="AS127" s="348">
        <v>4.33</v>
      </c>
      <c r="AT127" s="348">
        <v>-3.32</v>
      </c>
      <c r="AU127" s="351"/>
      <c r="AV127" s="346">
        <v>7</v>
      </c>
      <c r="AW127" s="346">
        <v>17</v>
      </c>
      <c r="AX127" s="346">
        <v>25</v>
      </c>
      <c r="AY127" s="346">
        <v>73</v>
      </c>
      <c r="AZ127" s="346">
        <v>144</v>
      </c>
      <c r="BA127" s="374"/>
      <c r="BB127" s="348">
        <v>14.1087106129392</v>
      </c>
      <c r="BC127" s="348">
        <v>0.99569513242012297</v>
      </c>
      <c r="BD127" s="348">
        <v>5.51627158500827E-2</v>
      </c>
      <c r="BE127" s="375">
        <v>-7.8342896523109204E-2</v>
      </c>
      <c r="BF127" s="374"/>
      <c r="BG127" s="372">
        <v>0.16259999999999999</v>
      </c>
      <c r="BH127" s="373"/>
      <c r="BI127" s="843">
        <v>88.327500000000001</v>
      </c>
      <c r="BJ127" s="843">
        <v>11.2209</v>
      </c>
      <c r="BK127" s="348" t="s">
        <v>430</v>
      </c>
      <c r="BL127" s="843">
        <v>0.4516</v>
      </c>
      <c r="BM127" s="373"/>
      <c r="BN127" s="372" t="s">
        <v>6163</v>
      </c>
      <c r="BO127" s="372" t="s">
        <v>6164</v>
      </c>
      <c r="BP127" s="372" t="s">
        <v>6165</v>
      </c>
      <c r="BQ127" s="372" t="s">
        <v>6166</v>
      </c>
      <c r="BR127" s="372" t="s">
        <v>6167</v>
      </c>
      <c r="BS127" s="373"/>
      <c r="BT127" s="354" t="s">
        <v>555</v>
      </c>
    </row>
    <row r="128" spans="1:72" s="428" customFormat="1" x14ac:dyDescent="0.25">
      <c r="A128" s="345" t="s">
        <v>6168</v>
      </c>
      <c r="B128" s="373"/>
      <c r="C128" s="719">
        <v>45483</v>
      </c>
      <c r="D128" s="373"/>
      <c r="E128" s="346">
        <v>173.59200000000001</v>
      </c>
      <c r="F128" s="373"/>
      <c r="G128" s="347">
        <v>32.200200000000002</v>
      </c>
      <c r="H128" s="374"/>
      <c r="I128" s="348">
        <v>-0.1169</v>
      </c>
      <c r="J128" s="348">
        <v>-1.5299</v>
      </c>
      <c r="K128" s="348">
        <v>-5.8484999999999996</v>
      </c>
      <c r="L128" s="348">
        <v>5.9782000000000002</v>
      </c>
      <c r="M128" s="348">
        <v>9.7776999999999994</v>
      </c>
      <c r="N128" s="350">
        <v>1.6096999999999999</v>
      </c>
      <c r="O128" s="348">
        <v>-1.7722</v>
      </c>
      <c r="P128" s="348" t="s">
        <v>430</v>
      </c>
      <c r="Q128" s="348" t="s">
        <v>430</v>
      </c>
      <c r="R128" s="348" t="s">
        <v>430</v>
      </c>
      <c r="S128" s="348">
        <v>3.2202999999999999</v>
      </c>
      <c r="T128" s="348">
        <v>22.006499999999999</v>
      </c>
      <c r="U128" s="348">
        <v>1.9103000000000001</v>
      </c>
      <c r="V128" s="348">
        <v>4.7662000000000004</v>
      </c>
      <c r="W128" s="348">
        <v>-4.1584000000000003</v>
      </c>
      <c r="X128" s="348">
        <v>-1.3461000000000001</v>
      </c>
      <c r="Y128" s="374"/>
      <c r="Z128" s="346">
        <v>135</v>
      </c>
      <c r="AA128" s="346">
        <v>171</v>
      </c>
      <c r="AB128" s="346">
        <v>250</v>
      </c>
      <c r="AC128" s="346">
        <v>38</v>
      </c>
      <c r="AD128" s="346">
        <v>42</v>
      </c>
      <c r="AE128" s="346">
        <v>117</v>
      </c>
      <c r="AF128" s="346">
        <v>91</v>
      </c>
      <c r="AG128" s="346" t="s">
        <v>430</v>
      </c>
      <c r="AH128" s="346" t="s">
        <v>430</v>
      </c>
      <c r="AI128" s="346" t="s">
        <v>430</v>
      </c>
      <c r="AJ128" s="346">
        <v>62</v>
      </c>
      <c r="AK128" s="346">
        <v>27</v>
      </c>
      <c r="AL128" s="346">
        <v>90</v>
      </c>
      <c r="AM128" s="346">
        <v>87</v>
      </c>
      <c r="AN128" s="346">
        <v>267</v>
      </c>
      <c r="AO128" s="373"/>
      <c r="AP128" s="348" t="s">
        <v>430</v>
      </c>
      <c r="AQ128" s="348" t="s">
        <v>430</v>
      </c>
      <c r="AR128" s="348" t="s">
        <v>430</v>
      </c>
      <c r="AS128" s="348" t="s">
        <v>430</v>
      </c>
      <c r="AT128" s="348">
        <v>8.58</v>
      </c>
      <c r="AU128" s="351"/>
      <c r="AV128" s="346" t="s">
        <v>430</v>
      </c>
      <c r="AW128" s="346" t="s">
        <v>430</v>
      </c>
      <c r="AX128" s="346" t="s">
        <v>430</v>
      </c>
      <c r="AY128" s="346" t="s">
        <v>430</v>
      </c>
      <c r="AZ128" s="346">
        <v>61</v>
      </c>
      <c r="BA128" s="374"/>
      <c r="BB128" s="348">
        <v>19.9712023084317</v>
      </c>
      <c r="BC128" s="348">
        <v>0.99945177110911398</v>
      </c>
      <c r="BD128" s="348">
        <v>-1.94083232291145E-2</v>
      </c>
      <c r="BE128" s="375">
        <v>-3.8651448008433197E-2</v>
      </c>
      <c r="BF128" s="374"/>
      <c r="BG128" s="372">
        <v>3.6600000000000001E-2</v>
      </c>
      <c r="BH128" s="373"/>
      <c r="BI128" s="843">
        <v>44.581099999999999</v>
      </c>
      <c r="BJ128" s="843">
        <v>30.8565</v>
      </c>
      <c r="BK128" s="843">
        <v>24.384699999999999</v>
      </c>
      <c r="BL128" s="843">
        <v>0.1777</v>
      </c>
      <c r="BM128" s="373"/>
      <c r="BN128" s="372" t="s">
        <v>6169</v>
      </c>
      <c r="BO128" s="372" t="s">
        <v>6097</v>
      </c>
      <c r="BP128" s="372" t="s">
        <v>6098</v>
      </c>
      <c r="BQ128" s="372" t="s">
        <v>6099</v>
      </c>
      <c r="BR128" s="372" t="s">
        <v>6100</v>
      </c>
      <c r="BS128" s="373"/>
      <c r="BT128" s="354" t="s">
        <v>555</v>
      </c>
    </row>
    <row r="129" spans="1:72" s="428" customFormat="1" x14ac:dyDescent="0.25">
      <c r="A129" s="345" t="s">
        <v>6170</v>
      </c>
      <c r="B129" s="373"/>
      <c r="C129" s="719">
        <v>44553</v>
      </c>
      <c r="D129" s="373"/>
      <c r="E129" s="346">
        <v>170.85</v>
      </c>
      <c r="F129" s="373"/>
      <c r="G129" s="347">
        <v>116.42</v>
      </c>
      <c r="H129" s="374"/>
      <c r="I129" s="348" t="s">
        <v>430</v>
      </c>
      <c r="J129" s="348">
        <v>-2.0280999999999998</v>
      </c>
      <c r="K129" s="348">
        <v>-5.7359</v>
      </c>
      <c r="L129" s="348">
        <v>1.7615000000000001</v>
      </c>
      <c r="M129" s="348">
        <v>29.246700000000001</v>
      </c>
      <c r="N129" s="350">
        <v>38.530900000000003</v>
      </c>
      <c r="O129" s="348">
        <v>37.29</v>
      </c>
      <c r="P129" s="348">
        <v>29.3108</v>
      </c>
      <c r="Q129" s="348" t="s">
        <v>430</v>
      </c>
      <c r="R129" s="348" t="s">
        <v>430</v>
      </c>
      <c r="S129" s="348">
        <v>-5.1167999999999996</v>
      </c>
      <c r="T129" s="348">
        <v>27.793500000000002</v>
      </c>
      <c r="U129" s="348">
        <v>34.620699999999999</v>
      </c>
      <c r="V129" s="348">
        <v>36.028700000000001</v>
      </c>
      <c r="W129" s="348">
        <v>-3.0234999999999999</v>
      </c>
      <c r="X129" s="348">
        <v>13.064</v>
      </c>
      <c r="Y129" s="374"/>
      <c r="Z129" s="346" t="s">
        <v>430</v>
      </c>
      <c r="AA129" s="346">
        <v>229</v>
      </c>
      <c r="AB129" s="346">
        <v>247</v>
      </c>
      <c r="AC129" s="346">
        <v>179</v>
      </c>
      <c r="AD129" s="346">
        <v>1</v>
      </c>
      <c r="AE129" s="346">
        <v>17</v>
      </c>
      <c r="AF129" s="346">
        <v>14</v>
      </c>
      <c r="AG129" s="346">
        <v>12</v>
      </c>
      <c r="AH129" s="346" t="s">
        <v>430</v>
      </c>
      <c r="AI129" s="346" t="s">
        <v>430</v>
      </c>
      <c r="AJ129" s="346">
        <v>268</v>
      </c>
      <c r="AK129" s="346">
        <v>16</v>
      </c>
      <c r="AL129" s="346">
        <v>1</v>
      </c>
      <c r="AM129" s="346">
        <v>17</v>
      </c>
      <c r="AN129" s="346">
        <v>246</v>
      </c>
      <c r="AO129" s="373"/>
      <c r="AP129" s="348" t="s">
        <v>430</v>
      </c>
      <c r="AQ129" s="348" t="s">
        <v>430</v>
      </c>
      <c r="AR129" s="348" t="s">
        <v>430</v>
      </c>
      <c r="AS129" s="348">
        <v>34.270000000000003</v>
      </c>
      <c r="AT129" s="348">
        <v>39</v>
      </c>
      <c r="AU129" s="351"/>
      <c r="AV129" s="346" t="s">
        <v>430</v>
      </c>
      <c r="AW129" s="346" t="s">
        <v>430</v>
      </c>
      <c r="AX129" s="346" t="s">
        <v>430</v>
      </c>
      <c r="AY129" s="346">
        <v>11</v>
      </c>
      <c r="AZ129" s="346">
        <v>1</v>
      </c>
      <c r="BA129" s="374"/>
      <c r="BB129" s="348">
        <v>16.328995619531099</v>
      </c>
      <c r="BC129" s="348">
        <v>0</v>
      </c>
      <c r="BD129" s="348">
        <v>0.10564733797420101</v>
      </c>
      <c r="BE129" s="375" t="s">
        <v>430</v>
      </c>
      <c r="BF129" s="374"/>
      <c r="BG129" s="372" t="s">
        <v>430</v>
      </c>
      <c r="BH129" s="373"/>
      <c r="BI129" s="348" t="s">
        <v>430</v>
      </c>
      <c r="BJ129" s="348" t="s">
        <v>430</v>
      </c>
      <c r="BK129" s="348" t="s">
        <v>430</v>
      </c>
      <c r="BL129" s="348" t="s">
        <v>430</v>
      </c>
      <c r="BM129" s="373"/>
      <c r="BN129" s="372" t="s">
        <v>6171</v>
      </c>
      <c r="BO129" s="372" t="s">
        <v>6172</v>
      </c>
      <c r="BP129" s="372" t="s">
        <v>6173</v>
      </c>
      <c r="BQ129" s="372" t="s">
        <v>6174</v>
      </c>
      <c r="BR129" s="372" t="s">
        <v>6175</v>
      </c>
      <c r="BS129" s="373"/>
      <c r="BT129" s="354" t="s">
        <v>555</v>
      </c>
    </row>
    <row r="130" spans="1:72" s="428" customFormat="1" x14ac:dyDescent="0.25">
      <c r="A130" s="345" t="s">
        <v>6176</v>
      </c>
      <c r="B130" s="373"/>
      <c r="C130" s="719">
        <v>44651</v>
      </c>
      <c r="D130" s="373"/>
      <c r="E130" s="346">
        <v>176.44</v>
      </c>
      <c r="F130" s="373"/>
      <c r="G130" s="347">
        <v>89.0304</v>
      </c>
      <c r="H130" s="374"/>
      <c r="I130" s="348">
        <v>-0.30580000000000002</v>
      </c>
      <c r="J130" s="348">
        <v>-2.7338</v>
      </c>
      <c r="K130" s="348">
        <v>-2.3233000000000001</v>
      </c>
      <c r="L130" s="348">
        <v>11.9961</v>
      </c>
      <c r="M130" s="348">
        <v>12.527900000000001</v>
      </c>
      <c r="N130" s="350">
        <v>-5.7793999999999999</v>
      </c>
      <c r="O130" s="348">
        <v>-4.8638000000000003</v>
      </c>
      <c r="P130" s="348">
        <v>9.8481000000000005</v>
      </c>
      <c r="Q130" s="348" t="s">
        <v>430</v>
      </c>
      <c r="R130" s="348" t="s">
        <v>430</v>
      </c>
      <c r="S130" s="348">
        <v>11.656700000000001</v>
      </c>
      <c r="T130" s="348">
        <v>17.903400000000001</v>
      </c>
      <c r="U130" s="348">
        <v>-8.7422000000000004</v>
      </c>
      <c r="V130" s="348">
        <v>-0.96950000000000003</v>
      </c>
      <c r="W130" s="348">
        <v>-3.7509000000000001</v>
      </c>
      <c r="X130" s="348">
        <v>7.7133000000000003</v>
      </c>
      <c r="Y130" s="374"/>
      <c r="Z130" s="346">
        <v>166</v>
      </c>
      <c r="AA130" s="346">
        <v>251</v>
      </c>
      <c r="AB130" s="346">
        <v>109</v>
      </c>
      <c r="AC130" s="346">
        <v>9</v>
      </c>
      <c r="AD130" s="346">
        <v>31</v>
      </c>
      <c r="AE130" s="346">
        <v>182</v>
      </c>
      <c r="AF130" s="346">
        <v>145</v>
      </c>
      <c r="AG130" s="346">
        <v>68</v>
      </c>
      <c r="AH130" s="346" t="s">
        <v>430</v>
      </c>
      <c r="AI130" s="346" t="s">
        <v>430</v>
      </c>
      <c r="AJ130" s="346">
        <v>3</v>
      </c>
      <c r="AK130" s="346">
        <v>68</v>
      </c>
      <c r="AL130" s="346">
        <v>186</v>
      </c>
      <c r="AM130" s="346">
        <v>145</v>
      </c>
      <c r="AN130" s="346">
        <v>265</v>
      </c>
      <c r="AO130" s="373"/>
      <c r="AP130" s="348" t="s">
        <v>430</v>
      </c>
      <c r="AQ130" s="348" t="s">
        <v>430</v>
      </c>
      <c r="AR130" s="348" t="s">
        <v>430</v>
      </c>
      <c r="AS130" s="348">
        <v>2.4</v>
      </c>
      <c r="AT130" s="348">
        <v>2.31</v>
      </c>
      <c r="AU130" s="351"/>
      <c r="AV130" s="346" t="s">
        <v>430</v>
      </c>
      <c r="AW130" s="346" t="s">
        <v>430</v>
      </c>
      <c r="AX130" s="346" t="s">
        <v>430</v>
      </c>
      <c r="AY130" s="346">
        <v>86</v>
      </c>
      <c r="AZ130" s="346">
        <v>90</v>
      </c>
      <c r="BA130" s="374"/>
      <c r="BB130" s="348">
        <v>19.823567098650301</v>
      </c>
      <c r="BC130" s="348">
        <v>0.99778591705651598</v>
      </c>
      <c r="BD130" s="348">
        <v>3.2438528962050503E-2</v>
      </c>
      <c r="BE130" s="375">
        <v>-3.9062405498263598E-2</v>
      </c>
      <c r="BF130" s="374"/>
      <c r="BG130" s="372">
        <v>0.56289999999999996</v>
      </c>
      <c r="BH130" s="373"/>
      <c r="BI130" s="348">
        <v>50.741700000000002</v>
      </c>
      <c r="BJ130" s="348">
        <v>37.956200000000003</v>
      </c>
      <c r="BK130" s="348">
        <v>11.270099999999999</v>
      </c>
      <c r="BL130" s="348">
        <v>3.2000000000000001E-2</v>
      </c>
      <c r="BM130" s="373"/>
      <c r="BN130" s="372" t="s">
        <v>6177</v>
      </c>
      <c r="BO130" s="372" t="s">
        <v>6178</v>
      </c>
      <c r="BP130" s="372" t="s">
        <v>6179</v>
      </c>
      <c r="BQ130" s="372" t="s">
        <v>6180</v>
      </c>
      <c r="BR130" s="372" t="s">
        <v>5015</v>
      </c>
      <c r="BS130" s="373"/>
      <c r="BT130" s="354" t="s">
        <v>555</v>
      </c>
    </row>
    <row r="131" spans="1:72" s="428" customFormat="1" x14ac:dyDescent="0.25">
      <c r="A131" s="345" t="s">
        <v>6181</v>
      </c>
      <c r="B131" s="373"/>
      <c r="C131" s="719">
        <v>46066</v>
      </c>
      <c r="D131" s="373"/>
      <c r="E131" s="346">
        <v>184.34700000000001</v>
      </c>
      <c r="F131" s="373"/>
      <c r="G131" s="347">
        <v>82.522099999999995</v>
      </c>
      <c r="H131" s="374"/>
      <c r="I131" s="348">
        <v>-0.73799999999999999</v>
      </c>
      <c r="J131" s="348">
        <v>1.6083000000000001</v>
      </c>
      <c r="K131" s="348">
        <v>1.9988999999999999</v>
      </c>
      <c r="L131" s="348">
        <v>10.481</v>
      </c>
      <c r="M131" s="348">
        <v>19.5579</v>
      </c>
      <c r="N131" s="350" t="s">
        <v>430</v>
      </c>
      <c r="O131" s="348" t="s">
        <v>430</v>
      </c>
      <c r="P131" s="348" t="s">
        <v>430</v>
      </c>
      <c r="Q131" s="348" t="s">
        <v>430</v>
      </c>
      <c r="R131" s="348" t="s">
        <v>430</v>
      </c>
      <c r="S131" s="348">
        <v>4.3433000000000002</v>
      </c>
      <c r="T131" s="348">
        <v>39.9161</v>
      </c>
      <c r="U131" s="348" t="s">
        <v>430</v>
      </c>
      <c r="V131" s="348" t="s">
        <v>430</v>
      </c>
      <c r="W131" s="348">
        <v>1.3871</v>
      </c>
      <c r="X131" s="348">
        <v>23.2453</v>
      </c>
      <c r="Y131" s="374"/>
      <c r="Z131" s="346">
        <v>214</v>
      </c>
      <c r="AA131" s="346">
        <v>1</v>
      </c>
      <c r="AB131" s="346">
        <v>5</v>
      </c>
      <c r="AC131" s="346">
        <v>14</v>
      </c>
      <c r="AD131" s="346">
        <v>13</v>
      </c>
      <c r="AE131" s="346" t="s">
        <v>430</v>
      </c>
      <c r="AF131" s="346" t="s">
        <v>430</v>
      </c>
      <c r="AG131" s="346" t="s">
        <v>430</v>
      </c>
      <c r="AH131" s="346" t="s">
        <v>430</v>
      </c>
      <c r="AI131" s="346" t="s">
        <v>430</v>
      </c>
      <c r="AJ131" s="346">
        <v>41</v>
      </c>
      <c r="AK131" s="346">
        <v>1</v>
      </c>
      <c r="AL131" s="346" t="s">
        <v>430</v>
      </c>
      <c r="AM131" s="346" t="s">
        <v>430</v>
      </c>
      <c r="AN131" s="346">
        <v>4</v>
      </c>
      <c r="AO131" s="373"/>
      <c r="AP131" s="348" t="s">
        <v>430</v>
      </c>
      <c r="AQ131" s="348" t="s">
        <v>430</v>
      </c>
      <c r="AR131" s="348" t="s">
        <v>430</v>
      </c>
      <c r="AS131" s="348" t="s">
        <v>430</v>
      </c>
      <c r="AT131" s="348" t="s">
        <v>430</v>
      </c>
      <c r="AU131" s="351"/>
      <c r="AV131" s="346" t="s">
        <v>430</v>
      </c>
      <c r="AW131" s="346" t="s">
        <v>430</v>
      </c>
      <c r="AX131" s="346" t="s">
        <v>430</v>
      </c>
      <c r="AY131" s="346" t="s">
        <v>430</v>
      </c>
      <c r="AZ131" s="346" t="s">
        <v>430</v>
      </c>
      <c r="BA131" s="374"/>
      <c r="BB131" s="348">
        <v>19.013824216522998</v>
      </c>
      <c r="BC131" s="348">
        <v>0</v>
      </c>
      <c r="BD131" s="348">
        <v>0.14245948433434899</v>
      </c>
      <c r="BE131" s="375" t="s">
        <v>430</v>
      </c>
      <c r="BF131" s="374"/>
      <c r="BG131" s="372" t="s">
        <v>430</v>
      </c>
      <c r="BH131" s="373"/>
      <c r="BI131" s="843">
        <v>58.125799999999998</v>
      </c>
      <c r="BJ131" s="843">
        <v>18.144600000000001</v>
      </c>
      <c r="BK131" s="843">
        <v>23.689800000000002</v>
      </c>
      <c r="BL131" s="843">
        <v>3.9800000000000002E-2</v>
      </c>
      <c r="BM131" s="373"/>
      <c r="BN131" s="372" t="s">
        <v>6182</v>
      </c>
      <c r="BO131" s="372" t="s">
        <v>6183</v>
      </c>
      <c r="BP131" s="372" t="s">
        <v>6184</v>
      </c>
      <c r="BQ131" s="372" t="s">
        <v>6185</v>
      </c>
      <c r="BR131" s="372" t="s">
        <v>6186</v>
      </c>
      <c r="BS131" s="373"/>
      <c r="BT131" s="354" t="s">
        <v>555</v>
      </c>
    </row>
    <row r="132" spans="1:72" s="428" customFormat="1" x14ac:dyDescent="0.25">
      <c r="A132" s="345" t="s">
        <v>6187</v>
      </c>
      <c r="B132" s="373"/>
      <c r="C132" s="719">
        <v>42538</v>
      </c>
      <c r="D132" s="373"/>
      <c r="E132" s="346">
        <v>171.917</v>
      </c>
      <c r="F132" s="373"/>
      <c r="G132" s="347">
        <v>13.261200000000001</v>
      </c>
      <c r="H132" s="374"/>
      <c r="I132" s="348">
        <v>0.16470000000000001</v>
      </c>
      <c r="J132" s="348">
        <v>-2.1566000000000001</v>
      </c>
      <c r="K132" s="348">
        <v>-4.5956999999999999</v>
      </c>
      <c r="L132" s="348">
        <v>-2.8569</v>
      </c>
      <c r="M132" s="348">
        <v>-6.7747000000000002</v>
      </c>
      <c r="N132" s="350">
        <v>-8.6404999999999994</v>
      </c>
      <c r="O132" s="348">
        <v>-8.4718</v>
      </c>
      <c r="P132" s="348">
        <v>5.1342999999999996</v>
      </c>
      <c r="Q132" s="348">
        <v>7.1531000000000002</v>
      </c>
      <c r="R132" s="348">
        <v>13.239000000000001</v>
      </c>
      <c r="S132" s="348">
        <v>-2.4064999999999999</v>
      </c>
      <c r="T132" s="348">
        <v>0.1216</v>
      </c>
      <c r="U132" s="348">
        <v>-12.45</v>
      </c>
      <c r="V132" s="348">
        <v>-6.5909000000000004</v>
      </c>
      <c r="W132" s="348">
        <v>-2.4546000000000001</v>
      </c>
      <c r="X132" s="348">
        <v>13.4961</v>
      </c>
      <c r="Y132" s="374"/>
      <c r="Z132" s="346">
        <v>56</v>
      </c>
      <c r="AA132" s="346">
        <v>237</v>
      </c>
      <c r="AB132" s="346">
        <v>219</v>
      </c>
      <c r="AC132" s="346">
        <v>261</v>
      </c>
      <c r="AD132" s="346">
        <v>237</v>
      </c>
      <c r="AE132" s="346">
        <v>206</v>
      </c>
      <c r="AF132" s="346">
        <v>163</v>
      </c>
      <c r="AG132" s="346">
        <v>124</v>
      </c>
      <c r="AH132" s="346">
        <v>63</v>
      </c>
      <c r="AI132" s="346">
        <v>6</v>
      </c>
      <c r="AJ132" s="346">
        <v>253</v>
      </c>
      <c r="AK132" s="346">
        <v>255</v>
      </c>
      <c r="AL132" s="346">
        <v>231</v>
      </c>
      <c r="AM132" s="346">
        <v>205</v>
      </c>
      <c r="AN132" s="346">
        <v>155</v>
      </c>
      <c r="AO132" s="373"/>
      <c r="AP132" s="348">
        <v>11.7</v>
      </c>
      <c r="AQ132" s="348">
        <v>9.41</v>
      </c>
      <c r="AR132" s="348">
        <v>3.9</v>
      </c>
      <c r="AS132" s="348">
        <v>-4.08</v>
      </c>
      <c r="AT132" s="348">
        <v>-14.73</v>
      </c>
      <c r="AU132" s="351"/>
      <c r="AV132" s="346">
        <v>15</v>
      </c>
      <c r="AW132" s="346">
        <v>48</v>
      </c>
      <c r="AX132" s="346">
        <v>76</v>
      </c>
      <c r="AY132" s="346">
        <v>136</v>
      </c>
      <c r="AZ132" s="346">
        <v>208</v>
      </c>
      <c r="BA132" s="374"/>
      <c r="BB132" s="348">
        <v>12.4042815660179</v>
      </c>
      <c r="BC132" s="348">
        <v>0.99787473534436399</v>
      </c>
      <c r="BD132" s="348">
        <v>9.5188885261765898E-3</v>
      </c>
      <c r="BE132" s="375">
        <v>-2.8782408422804402E-2</v>
      </c>
      <c r="BF132" s="374"/>
      <c r="BG132" s="372">
        <v>0.50870000000000004</v>
      </c>
      <c r="BH132" s="373"/>
      <c r="BI132" s="843">
        <v>99.876800000000003</v>
      </c>
      <c r="BJ132" s="348" t="s">
        <v>430</v>
      </c>
      <c r="BK132" s="348" t="s">
        <v>430</v>
      </c>
      <c r="BL132" s="843">
        <v>0.1232</v>
      </c>
      <c r="BM132" s="373"/>
      <c r="BN132" s="372" t="s">
        <v>5108</v>
      </c>
      <c r="BO132" s="372" t="s">
        <v>5109</v>
      </c>
      <c r="BP132" s="372" t="s">
        <v>6188</v>
      </c>
      <c r="BQ132" s="372" t="s">
        <v>4734</v>
      </c>
      <c r="BR132" s="372" t="s">
        <v>5111</v>
      </c>
      <c r="BS132" s="373"/>
      <c r="BT132" s="354" t="s">
        <v>555</v>
      </c>
    </row>
    <row r="133" spans="1:72" s="428" customFormat="1" x14ac:dyDescent="0.25">
      <c r="A133" s="345" t="s">
        <v>6189</v>
      </c>
      <c r="B133" s="373"/>
      <c r="C133" s="719">
        <v>45693</v>
      </c>
      <c r="D133" s="373"/>
      <c r="E133" s="346">
        <v>177.22300000000001</v>
      </c>
      <c r="F133" s="373"/>
      <c r="G133" s="347">
        <v>27.566500000000001</v>
      </c>
      <c r="H133" s="374"/>
      <c r="I133" s="348">
        <v>-0.46760000000000002</v>
      </c>
      <c r="J133" s="348">
        <v>-1.4631000000000001</v>
      </c>
      <c r="K133" s="348">
        <v>-5.9995000000000003</v>
      </c>
      <c r="L133" s="348">
        <v>-4.5845000000000002</v>
      </c>
      <c r="M133" s="348">
        <v>-11.1732</v>
      </c>
      <c r="N133" s="350">
        <v>-21.012899999999998</v>
      </c>
      <c r="O133" s="348" t="s">
        <v>430</v>
      </c>
      <c r="P133" s="348" t="s">
        <v>430</v>
      </c>
      <c r="Q133" s="348" t="s">
        <v>430</v>
      </c>
      <c r="R133" s="348" t="s">
        <v>430</v>
      </c>
      <c r="S133" s="348">
        <v>-5.1234000000000002</v>
      </c>
      <c r="T133" s="348">
        <v>-1.105</v>
      </c>
      <c r="U133" s="348">
        <v>-21.927</v>
      </c>
      <c r="V133" s="348">
        <v>-20.756799999999998</v>
      </c>
      <c r="W133" s="348">
        <v>-2.1179999999999999</v>
      </c>
      <c r="X133" s="348">
        <v>-16.884799999999998</v>
      </c>
      <c r="Y133" s="374"/>
      <c r="Z133" s="346">
        <v>203</v>
      </c>
      <c r="AA133" s="346">
        <v>164</v>
      </c>
      <c r="AB133" s="346">
        <v>259</v>
      </c>
      <c r="AC133" s="346">
        <v>267</v>
      </c>
      <c r="AD133" s="346">
        <v>243</v>
      </c>
      <c r="AE133" s="346">
        <v>223</v>
      </c>
      <c r="AF133" s="346" t="s">
        <v>430</v>
      </c>
      <c r="AG133" s="346" t="s">
        <v>430</v>
      </c>
      <c r="AH133" s="346" t="s">
        <v>430</v>
      </c>
      <c r="AI133" s="346" t="s">
        <v>430</v>
      </c>
      <c r="AJ133" s="346">
        <v>269</v>
      </c>
      <c r="AK133" s="346">
        <v>262</v>
      </c>
      <c r="AL133" s="346">
        <v>238</v>
      </c>
      <c r="AM133" s="346">
        <v>222</v>
      </c>
      <c r="AN133" s="346">
        <v>111</v>
      </c>
      <c r="AO133" s="373"/>
      <c r="AP133" s="348" t="s">
        <v>430</v>
      </c>
      <c r="AQ133" s="348" t="s">
        <v>430</v>
      </c>
      <c r="AR133" s="348" t="s">
        <v>430</v>
      </c>
      <c r="AS133" s="348" t="s">
        <v>430</v>
      </c>
      <c r="AT133" s="348">
        <v>-25.69</v>
      </c>
      <c r="AU133" s="351"/>
      <c r="AV133" s="346" t="s">
        <v>430</v>
      </c>
      <c r="AW133" s="346" t="s">
        <v>430</v>
      </c>
      <c r="AX133" s="346" t="s">
        <v>430</v>
      </c>
      <c r="AY133" s="346" t="s">
        <v>430</v>
      </c>
      <c r="AZ133" s="346">
        <v>223</v>
      </c>
      <c r="BA133" s="374"/>
      <c r="BB133" s="348">
        <v>26.7671510859597</v>
      </c>
      <c r="BC133" s="348">
        <v>0.99814155543919103</v>
      </c>
      <c r="BD133" s="348">
        <v>-5.5384776987076799E-2</v>
      </c>
      <c r="BE133" s="375">
        <v>-4.3392255424328903E-2</v>
      </c>
      <c r="BF133" s="374"/>
      <c r="BG133" s="372">
        <v>5.4100000000000002E-2</v>
      </c>
      <c r="BH133" s="373"/>
      <c r="BI133" s="843">
        <v>36.9649</v>
      </c>
      <c r="BJ133" s="843">
        <v>52.265900000000002</v>
      </c>
      <c r="BK133" s="843">
        <v>10.799200000000001</v>
      </c>
      <c r="BL133" s="843">
        <v>-0.03</v>
      </c>
      <c r="BM133" s="373"/>
      <c r="BN133" s="372" t="s">
        <v>6190</v>
      </c>
      <c r="BO133" s="372" t="s">
        <v>6191</v>
      </c>
      <c r="BP133" s="372" t="s">
        <v>6192</v>
      </c>
      <c r="BQ133" s="372" t="s">
        <v>6193</v>
      </c>
      <c r="BR133" s="372" t="s">
        <v>6194</v>
      </c>
      <c r="BS133" s="373"/>
      <c r="BT133" s="354" t="s">
        <v>555</v>
      </c>
    </row>
    <row r="134" spans="1:72" s="428" customFormat="1" x14ac:dyDescent="0.25">
      <c r="A134" s="345" t="s">
        <v>6195</v>
      </c>
      <c r="B134" s="373"/>
      <c r="C134" s="719">
        <v>44778</v>
      </c>
      <c r="D134" s="373"/>
      <c r="E134" s="346">
        <v>163.58699999999999</v>
      </c>
      <c r="F134" s="373"/>
      <c r="G134" s="347">
        <v>74.215800000000002</v>
      </c>
      <c r="H134" s="374"/>
      <c r="I134" s="348">
        <v>-0.44359999999999999</v>
      </c>
      <c r="J134" s="348">
        <v>-0.71660000000000001</v>
      </c>
      <c r="K134" s="348">
        <v>-2.9291999999999998</v>
      </c>
      <c r="L134" s="348">
        <v>5.2362000000000002</v>
      </c>
      <c r="M134" s="348">
        <v>8.4777000000000005</v>
      </c>
      <c r="N134" s="350">
        <v>7.76</v>
      </c>
      <c r="O134" s="348">
        <v>-0.82169999999999999</v>
      </c>
      <c r="P134" s="348">
        <v>16.9496</v>
      </c>
      <c r="Q134" s="348" t="s">
        <v>430</v>
      </c>
      <c r="R134" s="348" t="s">
        <v>430</v>
      </c>
      <c r="S134" s="348">
        <v>1.5431999999999999</v>
      </c>
      <c r="T134" s="348">
        <v>20.631</v>
      </c>
      <c r="U134" s="348">
        <v>5.2312000000000003</v>
      </c>
      <c r="V134" s="348">
        <v>7.6348000000000003</v>
      </c>
      <c r="W134" s="348">
        <v>-1.6646000000000001</v>
      </c>
      <c r="X134" s="348">
        <v>15.054500000000001</v>
      </c>
      <c r="Y134" s="374"/>
      <c r="Z134" s="346">
        <v>201</v>
      </c>
      <c r="AA134" s="346">
        <v>95</v>
      </c>
      <c r="AB134" s="346">
        <v>152</v>
      </c>
      <c r="AC134" s="346">
        <v>50</v>
      </c>
      <c r="AD134" s="346">
        <v>67</v>
      </c>
      <c r="AE134" s="346">
        <v>65</v>
      </c>
      <c r="AF134" s="346">
        <v>86</v>
      </c>
      <c r="AG134" s="346">
        <v>36</v>
      </c>
      <c r="AH134" s="346" t="s">
        <v>430</v>
      </c>
      <c r="AI134" s="346" t="s">
        <v>430</v>
      </c>
      <c r="AJ134" s="346">
        <v>101</v>
      </c>
      <c r="AK134" s="346">
        <v>40</v>
      </c>
      <c r="AL134" s="346">
        <v>39</v>
      </c>
      <c r="AM134" s="346">
        <v>78</v>
      </c>
      <c r="AN134" s="346">
        <v>96</v>
      </c>
      <c r="AO134" s="373"/>
      <c r="AP134" s="348" t="s">
        <v>430</v>
      </c>
      <c r="AQ134" s="348" t="s">
        <v>430</v>
      </c>
      <c r="AR134" s="348" t="s">
        <v>430</v>
      </c>
      <c r="AS134" s="348">
        <v>8.6199999999999992</v>
      </c>
      <c r="AT134" s="348">
        <v>9.67</v>
      </c>
      <c r="AU134" s="351"/>
      <c r="AV134" s="346" t="s">
        <v>430</v>
      </c>
      <c r="AW134" s="346" t="s">
        <v>430</v>
      </c>
      <c r="AX134" s="346" t="s">
        <v>430</v>
      </c>
      <c r="AY134" s="346">
        <v>45</v>
      </c>
      <c r="AZ134" s="346">
        <v>54</v>
      </c>
      <c r="BA134" s="374"/>
      <c r="BB134" s="348">
        <v>16.943302555430598</v>
      </c>
      <c r="BC134" s="348">
        <v>0.99906708696941804</v>
      </c>
      <c r="BD134" s="348">
        <v>6.2155651778757502E-2</v>
      </c>
      <c r="BE134" s="375">
        <v>-1.9515292560634102E-2</v>
      </c>
      <c r="BF134" s="374"/>
      <c r="BG134" s="372">
        <v>7.0699999999999999E-2</v>
      </c>
      <c r="BH134" s="373"/>
      <c r="BI134" s="843">
        <v>86.499399999999994</v>
      </c>
      <c r="BJ134" s="843">
        <v>13.259</v>
      </c>
      <c r="BK134" s="348" t="s">
        <v>430</v>
      </c>
      <c r="BL134" s="843">
        <v>0.24160000000000001</v>
      </c>
      <c r="BM134" s="373"/>
      <c r="BN134" s="372" t="s">
        <v>1361</v>
      </c>
      <c r="BO134" s="372" t="s">
        <v>4552</v>
      </c>
      <c r="BP134" s="372" t="s">
        <v>4536</v>
      </c>
      <c r="BQ134" s="372" t="s">
        <v>4554</v>
      </c>
      <c r="BR134" s="372" t="s">
        <v>4537</v>
      </c>
      <c r="BS134" s="373"/>
      <c r="BT134" s="354" t="s">
        <v>555</v>
      </c>
    </row>
    <row r="135" spans="1:72" s="428" customFormat="1" x14ac:dyDescent="0.25">
      <c r="A135" s="345" t="s">
        <v>6196</v>
      </c>
      <c r="B135" s="373"/>
      <c r="C135" s="719">
        <v>45455</v>
      </c>
      <c r="D135" s="373"/>
      <c r="E135" s="346">
        <v>164.74</v>
      </c>
      <c r="F135" s="373"/>
      <c r="G135" s="347">
        <v>10.3637</v>
      </c>
      <c r="H135" s="374"/>
      <c r="I135" s="348">
        <v>7.6300000000000007E-2</v>
      </c>
      <c r="J135" s="348">
        <v>-1.4689000000000001</v>
      </c>
      <c r="K135" s="348">
        <v>-4.1764999999999999</v>
      </c>
      <c r="L135" s="348">
        <v>2.4110999999999998</v>
      </c>
      <c r="M135" s="348">
        <v>-0.47339999999999999</v>
      </c>
      <c r="N135" s="350">
        <v>-2.7566999999999999</v>
      </c>
      <c r="O135" s="348">
        <v>-1.8332999999999999</v>
      </c>
      <c r="P135" s="348" t="s">
        <v>430</v>
      </c>
      <c r="Q135" s="348" t="s">
        <v>430</v>
      </c>
      <c r="R135" s="348" t="s">
        <v>430</v>
      </c>
      <c r="S135" s="348">
        <v>-0.77270000000000005</v>
      </c>
      <c r="T135" s="348">
        <v>8.5533999999999999</v>
      </c>
      <c r="U135" s="348">
        <v>-6.8464999999999998</v>
      </c>
      <c r="V135" s="348">
        <v>-1.5849</v>
      </c>
      <c r="W135" s="348">
        <v>-2.3222999999999998</v>
      </c>
      <c r="X135" s="348">
        <v>1.6051</v>
      </c>
      <c r="Y135" s="374"/>
      <c r="Z135" s="346">
        <v>84</v>
      </c>
      <c r="AA135" s="346">
        <v>165</v>
      </c>
      <c r="AB135" s="346">
        <v>183</v>
      </c>
      <c r="AC135" s="346">
        <v>142</v>
      </c>
      <c r="AD135" s="346">
        <v>154</v>
      </c>
      <c r="AE135" s="346">
        <v>145</v>
      </c>
      <c r="AF135" s="346">
        <v>92</v>
      </c>
      <c r="AG135" s="346" t="s">
        <v>430</v>
      </c>
      <c r="AH135" s="346" t="s">
        <v>430</v>
      </c>
      <c r="AI135" s="346" t="s">
        <v>430</v>
      </c>
      <c r="AJ135" s="346">
        <v>163</v>
      </c>
      <c r="AK135" s="346">
        <v>151</v>
      </c>
      <c r="AL135" s="346">
        <v>174</v>
      </c>
      <c r="AM135" s="346">
        <v>156</v>
      </c>
      <c r="AN135" s="346">
        <v>116</v>
      </c>
      <c r="AO135" s="373"/>
      <c r="AP135" s="348" t="s">
        <v>430</v>
      </c>
      <c r="AQ135" s="348" t="s">
        <v>430</v>
      </c>
      <c r="AR135" s="348" t="s">
        <v>430</v>
      </c>
      <c r="AS135" s="348" t="s">
        <v>430</v>
      </c>
      <c r="AT135" s="348">
        <v>-5.53</v>
      </c>
      <c r="AU135" s="351"/>
      <c r="AV135" s="346" t="s">
        <v>430</v>
      </c>
      <c r="AW135" s="346" t="s">
        <v>430</v>
      </c>
      <c r="AX135" s="346" t="s">
        <v>430</v>
      </c>
      <c r="AY135" s="346" t="s">
        <v>430</v>
      </c>
      <c r="AZ135" s="346">
        <v>156</v>
      </c>
      <c r="BA135" s="374"/>
      <c r="BB135" s="348">
        <v>11.717341106300999</v>
      </c>
      <c r="BC135" s="348">
        <v>0.99948429276536299</v>
      </c>
      <c r="BD135" s="348">
        <v>-3.4717496927532003E-2</v>
      </c>
      <c r="BE135" s="375">
        <v>-6.1004251904202E-3</v>
      </c>
      <c r="BF135" s="374"/>
      <c r="BG135" s="372">
        <v>3.2399999999999998E-2</v>
      </c>
      <c r="BH135" s="373"/>
      <c r="BI135" s="843">
        <v>96.126099999999994</v>
      </c>
      <c r="BJ135" s="843">
        <v>3.5453299999999999</v>
      </c>
      <c r="BK135" s="348" t="s">
        <v>430</v>
      </c>
      <c r="BL135" s="843">
        <v>0.32856999999999997</v>
      </c>
      <c r="BM135" s="373"/>
      <c r="BN135" s="372" t="s">
        <v>6197</v>
      </c>
      <c r="BO135" s="372" t="s">
        <v>1147</v>
      </c>
      <c r="BP135" s="372" t="s">
        <v>1148</v>
      </c>
      <c r="BQ135" s="372" t="s">
        <v>1149</v>
      </c>
      <c r="BR135" s="372" t="s">
        <v>4619</v>
      </c>
      <c r="BS135" s="373"/>
      <c r="BT135" s="354" t="s">
        <v>555</v>
      </c>
    </row>
    <row r="136" spans="1:72" s="428" customFormat="1" x14ac:dyDescent="0.25">
      <c r="A136" s="345" t="s">
        <v>6198</v>
      </c>
      <c r="B136" s="373"/>
      <c r="C136" s="719">
        <v>44972</v>
      </c>
      <c r="D136" s="373"/>
      <c r="E136" s="346">
        <v>160.024</v>
      </c>
      <c r="F136" s="373"/>
      <c r="G136" s="347">
        <v>23.206499999999998</v>
      </c>
      <c r="H136" s="374"/>
      <c r="I136" s="348">
        <v>-0.37730000000000002</v>
      </c>
      <c r="J136" s="348">
        <v>-1.3581000000000001</v>
      </c>
      <c r="K136" s="348">
        <v>-2.3784000000000001</v>
      </c>
      <c r="L136" s="348">
        <v>4.6818</v>
      </c>
      <c r="M136" s="348">
        <v>8.8848000000000003</v>
      </c>
      <c r="N136" s="350">
        <v>6.9344999999999999</v>
      </c>
      <c r="O136" s="348">
        <v>2.7589000000000001</v>
      </c>
      <c r="P136" s="348">
        <v>14.6577</v>
      </c>
      <c r="Q136" s="348" t="s">
        <v>430</v>
      </c>
      <c r="R136" s="348" t="s">
        <v>430</v>
      </c>
      <c r="S136" s="348">
        <v>0.73229999999999995</v>
      </c>
      <c r="T136" s="348">
        <v>18.158799999999999</v>
      </c>
      <c r="U136" s="348">
        <v>3.1698</v>
      </c>
      <c r="V136" s="348">
        <v>9.2940000000000005</v>
      </c>
      <c r="W136" s="348">
        <v>-2.6838000000000002</v>
      </c>
      <c r="X136" s="348">
        <v>21.465800000000002</v>
      </c>
      <c r="Y136" s="374"/>
      <c r="Z136" s="346">
        <v>184</v>
      </c>
      <c r="AA136" s="346">
        <v>151</v>
      </c>
      <c r="AB136" s="346">
        <v>117</v>
      </c>
      <c r="AC136" s="346">
        <v>66</v>
      </c>
      <c r="AD136" s="346">
        <v>57</v>
      </c>
      <c r="AE136" s="346">
        <v>75</v>
      </c>
      <c r="AF136" s="346">
        <v>64</v>
      </c>
      <c r="AG136" s="346">
        <v>49</v>
      </c>
      <c r="AH136" s="346" t="s">
        <v>430</v>
      </c>
      <c r="AI136" s="346" t="s">
        <v>430</v>
      </c>
      <c r="AJ136" s="346">
        <v>123</v>
      </c>
      <c r="AK136" s="346">
        <v>64</v>
      </c>
      <c r="AL136" s="346">
        <v>69</v>
      </c>
      <c r="AM136" s="346">
        <v>65</v>
      </c>
      <c r="AN136" s="346">
        <v>233</v>
      </c>
      <c r="AO136" s="373"/>
      <c r="AP136" s="348" t="s">
        <v>430</v>
      </c>
      <c r="AQ136" s="348" t="s">
        <v>430</v>
      </c>
      <c r="AR136" s="348" t="s">
        <v>430</v>
      </c>
      <c r="AS136" s="348">
        <v>9.43</v>
      </c>
      <c r="AT136" s="348">
        <v>7.89</v>
      </c>
      <c r="AU136" s="351"/>
      <c r="AV136" s="346" t="s">
        <v>430</v>
      </c>
      <c r="AW136" s="346" t="s">
        <v>430</v>
      </c>
      <c r="AX136" s="346" t="s">
        <v>430</v>
      </c>
      <c r="AY136" s="346">
        <v>36</v>
      </c>
      <c r="AZ136" s="346">
        <v>73</v>
      </c>
      <c r="BA136" s="374"/>
      <c r="BB136" s="348">
        <v>16.1622826762794</v>
      </c>
      <c r="BC136" s="348">
        <v>0.99926064607634502</v>
      </c>
      <c r="BD136" s="348">
        <v>6.1741731336935397E-2</v>
      </c>
      <c r="BE136" s="375">
        <v>-1.86676007322693E-2</v>
      </c>
      <c r="BF136" s="374"/>
      <c r="BG136" s="372">
        <v>4.9099999999999998E-2</v>
      </c>
      <c r="BH136" s="373"/>
      <c r="BI136" s="843">
        <v>11.075799999999999</v>
      </c>
      <c r="BJ136" s="843">
        <v>84.535300000000007</v>
      </c>
      <c r="BK136" s="843">
        <v>4.2434200000000004</v>
      </c>
      <c r="BL136" s="843">
        <v>0.14548</v>
      </c>
      <c r="BM136" s="373"/>
      <c r="BN136" s="372" t="s">
        <v>4654</v>
      </c>
      <c r="BO136" s="372" t="s">
        <v>4553</v>
      </c>
      <c r="BP136" s="372" t="s">
        <v>4655</v>
      </c>
      <c r="BQ136" s="372" t="s">
        <v>4656</v>
      </c>
      <c r="BR136" s="372" t="s">
        <v>5125</v>
      </c>
      <c r="BS136" s="373"/>
      <c r="BT136" s="354" t="s">
        <v>555</v>
      </c>
    </row>
    <row r="137" spans="1:72" s="428" customFormat="1" x14ac:dyDescent="0.25">
      <c r="A137" s="345" t="s">
        <v>6199</v>
      </c>
      <c r="B137" s="373"/>
      <c r="C137" s="719">
        <v>45903</v>
      </c>
      <c r="D137" s="373"/>
      <c r="E137" s="841">
        <v>163.19</v>
      </c>
      <c r="F137" s="373"/>
      <c r="G137" s="347">
        <v>16.374099999999999</v>
      </c>
      <c r="H137" s="374"/>
      <c r="I137" s="348">
        <v>-0.1573</v>
      </c>
      <c r="J137" s="348">
        <v>-1.4278999999999999</v>
      </c>
      <c r="K137" s="348">
        <v>-3.3469000000000002</v>
      </c>
      <c r="L137" s="348">
        <v>3.3008000000000002</v>
      </c>
      <c r="M137" s="348">
        <v>3.6526000000000001</v>
      </c>
      <c r="N137" s="350">
        <v>1.0766</v>
      </c>
      <c r="O137" s="348" t="s">
        <v>430</v>
      </c>
      <c r="P137" s="348" t="s">
        <v>430</v>
      </c>
      <c r="Q137" s="348" t="s">
        <v>430</v>
      </c>
      <c r="R137" s="348" t="s">
        <v>430</v>
      </c>
      <c r="S137" s="348">
        <v>-0.18770000000000001</v>
      </c>
      <c r="T137" s="348">
        <v>12.7957</v>
      </c>
      <c r="U137" s="348">
        <v>-2.5485000000000002</v>
      </c>
      <c r="V137" s="348">
        <v>2.8408000000000002</v>
      </c>
      <c r="W137" s="348">
        <v>-2.5322</v>
      </c>
      <c r="X137" s="348">
        <v>1.9036999999999999</v>
      </c>
      <c r="Y137" s="374"/>
      <c r="Z137" s="346">
        <v>145</v>
      </c>
      <c r="AA137" s="346">
        <v>162</v>
      </c>
      <c r="AB137" s="346">
        <v>169</v>
      </c>
      <c r="AC137" s="346">
        <v>103</v>
      </c>
      <c r="AD137" s="346">
        <v>103</v>
      </c>
      <c r="AE137" s="346">
        <v>127</v>
      </c>
      <c r="AF137" s="346" t="s">
        <v>430</v>
      </c>
      <c r="AG137" s="346" t="s">
        <v>430</v>
      </c>
      <c r="AH137" s="346" t="s">
        <v>430</v>
      </c>
      <c r="AI137" s="346" t="s">
        <v>430</v>
      </c>
      <c r="AJ137" s="346">
        <v>145</v>
      </c>
      <c r="AK137" s="346">
        <v>120</v>
      </c>
      <c r="AL137" s="346">
        <v>127</v>
      </c>
      <c r="AM137" s="346">
        <v>121</v>
      </c>
      <c r="AN137" s="346">
        <v>190</v>
      </c>
      <c r="AO137" s="373"/>
      <c r="AP137" s="348" t="s">
        <v>430</v>
      </c>
      <c r="AQ137" s="348" t="s">
        <v>430</v>
      </c>
      <c r="AR137" s="348" t="s">
        <v>430</v>
      </c>
      <c r="AS137" s="348" t="s">
        <v>430</v>
      </c>
      <c r="AT137" s="348">
        <v>7.0000000000000007E-2</v>
      </c>
      <c r="AU137" s="351"/>
      <c r="AV137" s="346" t="s">
        <v>430</v>
      </c>
      <c r="AW137" s="346" t="s">
        <v>430</v>
      </c>
      <c r="AX137" s="346" t="s">
        <v>430</v>
      </c>
      <c r="AY137" s="346" t="s">
        <v>430</v>
      </c>
      <c r="AZ137" s="346">
        <v>99</v>
      </c>
      <c r="BA137" s="374"/>
      <c r="BB137" s="348">
        <v>11.1350821134276</v>
      </c>
      <c r="BC137" s="348">
        <v>0.99667364626643395</v>
      </c>
      <c r="BD137" s="348">
        <v>-2.64364735736318E-2</v>
      </c>
      <c r="BE137" s="375">
        <v>-9.1778452604588195E-2</v>
      </c>
      <c r="BF137" s="374"/>
      <c r="BG137" s="372">
        <v>6.2100000000000002E-2</v>
      </c>
      <c r="BH137" s="373"/>
      <c r="BI137" s="843">
        <v>53.679099999999998</v>
      </c>
      <c r="BJ137" s="843">
        <v>44.014000000000003</v>
      </c>
      <c r="BK137" s="843">
        <v>2.1202399999999999</v>
      </c>
      <c r="BL137" s="843">
        <v>0.18665999999999999</v>
      </c>
      <c r="BM137" s="373"/>
      <c r="BN137" s="372" t="s">
        <v>6200</v>
      </c>
      <c r="BO137" s="372" t="s">
        <v>6201</v>
      </c>
      <c r="BP137" s="372" t="s">
        <v>6202</v>
      </c>
      <c r="BQ137" s="372" t="s">
        <v>6203</v>
      </c>
      <c r="BR137" s="372" t="s">
        <v>6204</v>
      </c>
      <c r="BS137" s="373"/>
      <c r="BT137" s="354" t="s">
        <v>555</v>
      </c>
    </row>
    <row r="138" spans="1:72" s="428" customFormat="1" x14ac:dyDescent="0.25">
      <c r="A138" s="345" t="s">
        <v>6205</v>
      </c>
      <c r="B138" s="373"/>
      <c r="C138" s="719">
        <v>45114</v>
      </c>
      <c r="D138" s="373"/>
      <c r="E138" s="346">
        <v>167.36500000000001</v>
      </c>
      <c r="F138" s="373"/>
      <c r="G138" s="347">
        <v>30.659199999999998</v>
      </c>
      <c r="H138" s="374"/>
      <c r="I138" s="348">
        <v>-8.0500000000000002E-2</v>
      </c>
      <c r="J138" s="348">
        <v>-6.3171999999999997</v>
      </c>
      <c r="K138" s="348">
        <v>-8.673</v>
      </c>
      <c r="L138" s="348">
        <v>2.5203000000000002</v>
      </c>
      <c r="M138" s="348">
        <v>-2.9514</v>
      </c>
      <c r="N138" s="350">
        <v>-18.3721</v>
      </c>
      <c r="O138" s="348">
        <v>-15.9389</v>
      </c>
      <c r="P138" s="348">
        <v>-1.8523000000000001</v>
      </c>
      <c r="Q138" s="348" t="s">
        <v>430</v>
      </c>
      <c r="R138" s="348" t="s">
        <v>430</v>
      </c>
      <c r="S138" s="348">
        <v>10.0861</v>
      </c>
      <c r="T138" s="348">
        <v>0.27010000000000001</v>
      </c>
      <c r="U138" s="348">
        <v>-22.683599999999998</v>
      </c>
      <c r="V138" s="348">
        <v>-12.228199999999999</v>
      </c>
      <c r="W138" s="348">
        <v>-7.3771000000000004</v>
      </c>
      <c r="X138" s="348">
        <v>1.2019</v>
      </c>
      <c r="Y138" s="374"/>
      <c r="Z138" s="346">
        <v>133</v>
      </c>
      <c r="AA138" s="346">
        <v>259</v>
      </c>
      <c r="AB138" s="346">
        <v>272</v>
      </c>
      <c r="AC138" s="346">
        <v>137</v>
      </c>
      <c r="AD138" s="346">
        <v>198</v>
      </c>
      <c r="AE138" s="346">
        <v>213</v>
      </c>
      <c r="AF138" s="346">
        <v>168</v>
      </c>
      <c r="AG138" s="346">
        <v>139</v>
      </c>
      <c r="AH138" s="346" t="s">
        <v>430</v>
      </c>
      <c r="AI138" s="346" t="s">
        <v>430</v>
      </c>
      <c r="AJ138" s="346">
        <v>15</v>
      </c>
      <c r="AK138" s="346">
        <v>239</v>
      </c>
      <c r="AL138" s="346">
        <v>241</v>
      </c>
      <c r="AM138" s="346">
        <v>212</v>
      </c>
      <c r="AN138" s="346">
        <v>280</v>
      </c>
      <c r="AO138" s="373"/>
      <c r="AP138" s="348" t="s">
        <v>430</v>
      </c>
      <c r="AQ138" s="348" t="s">
        <v>430</v>
      </c>
      <c r="AR138" s="348" t="s">
        <v>430</v>
      </c>
      <c r="AS138" s="348">
        <v>-11.43</v>
      </c>
      <c r="AT138" s="348">
        <v>-19.45</v>
      </c>
      <c r="AU138" s="351"/>
      <c r="AV138" s="346" t="s">
        <v>430</v>
      </c>
      <c r="AW138" s="346" t="s">
        <v>430</v>
      </c>
      <c r="AX138" s="346" t="s">
        <v>430</v>
      </c>
      <c r="AY138" s="346">
        <v>142</v>
      </c>
      <c r="AZ138" s="346">
        <v>214</v>
      </c>
      <c r="BA138" s="374"/>
      <c r="BB138" s="348">
        <v>24.734102834088102</v>
      </c>
      <c r="BC138" s="348">
        <v>0.99892597993999599</v>
      </c>
      <c r="BD138" s="348">
        <v>-8.15961600766924E-3</v>
      </c>
      <c r="BE138" s="375">
        <v>-1.4593170248150499E-2</v>
      </c>
      <c r="BF138" s="374"/>
      <c r="BG138" s="372">
        <v>0.16769999999999999</v>
      </c>
      <c r="BH138" s="373"/>
      <c r="BI138" s="843">
        <v>87.808199999999999</v>
      </c>
      <c r="BJ138" s="843">
        <v>19.7852</v>
      </c>
      <c r="BK138" s="348" t="s">
        <v>430</v>
      </c>
      <c r="BL138" s="843">
        <v>-7.5933999999999999</v>
      </c>
      <c r="BM138" s="373"/>
      <c r="BN138" s="844" t="s">
        <v>6206</v>
      </c>
      <c r="BO138" s="844" t="s">
        <v>6207</v>
      </c>
      <c r="BP138" s="372" t="s">
        <v>430</v>
      </c>
      <c r="BQ138" s="372" t="s">
        <v>430</v>
      </c>
      <c r="BR138" s="372" t="s">
        <v>430</v>
      </c>
      <c r="BS138" s="373"/>
      <c r="BT138" s="354" t="s">
        <v>555</v>
      </c>
    </row>
    <row r="139" spans="1:72" s="428" customFormat="1" x14ac:dyDescent="0.25">
      <c r="A139" s="345" t="s">
        <v>6208</v>
      </c>
      <c r="B139" s="373"/>
      <c r="C139" s="719">
        <v>44795</v>
      </c>
      <c r="D139" s="373"/>
      <c r="E139" s="346">
        <v>156.9</v>
      </c>
      <c r="F139" s="373"/>
      <c r="G139" s="347">
        <v>111.97329999999999</v>
      </c>
      <c r="H139" s="374"/>
      <c r="I139" s="348">
        <v>3.2899999999999999E-2</v>
      </c>
      <c r="J139" s="348">
        <v>-1.0276000000000001</v>
      </c>
      <c r="K139" s="348">
        <v>-2.7130999999999998</v>
      </c>
      <c r="L139" s="348">
        <v>-2.5560999999999998</v>
      </c>
      <c r="M139" s="348">
        <v>-4.8071999999999999</v>
      </c>
      <c r="N139" s="350">
        <v>9.5792000000000002</v>
      </c>
      <c r="O139" s="348">
        <v>2.4011</v>
      </c>
      <c r="P139" s="348">
        <v>20.6934</v>
      </c>
      <c r="Q139" s="348" t="s">
        <v>430</v>
      </c>
      <c r="R139" s="348" t="s">
        <v>430</v>
      </c>
      <c r="S139" s="348">
        <v>-2.1347999999999998</v>
      </c>
      <c r="T139" s="348">
        <v>5.8754</v>
      </c>
      <c r="U139" s="348">
        <v>-4.3558000000000003</v>
      </c>
      <c r="V139" s="348">
        <v>5.4832000000000001</v>
      </c>
      <c r="W139" s="348">
        <v>-0.69469999999999998</v>
      </c>
      <c r="X139" s="348">
        <v>28.485499999999998</v>
      </c>
      <c r="Y139" s="374"/>
      <c r="Z139" s="346">
        <v>93</v>
      </c>
      <c r="AA139" s="346">
        <v>110</v>
      </c>
      <c r="AB139" s="346">
        <v>131</v>
      </c>
      <c r="AC139" s="346">
        <v>257</v>
      </c>
      <c r="AD139" s="346">
        <v>223</v>
      </c>
      <c r="AE139" s="346">
        <v>48</v>
      </c>
      <c r="AF139" s="346">
        <v>66</v>
      </c>
      <c r="AG139" s="346">
        <v>21</v>
      </c>
      <c r="AH139" s="346" t="s">
        <v>430</v>
      </c>
      <c r="AI139" s="346" t="s">
        <v>430</v>
      </c>
      <c r="AJ139" s="346">
        <v>247</v>
      </c>
      <c r="AK139" s="346">
        <v>202</v>
      </c>
      <c r="AL139" s="346">
        <v>138</v>
      </c>
      <c r="AM139" s="346">
        <v>85</v>
      </c>
      <c r="AN139" s="346">
        <v>60</v>
      </c>
      <c r="AO139" s="373"/>
      <c r="AP139" s="348" t="s">
        <v>430</v>
      </c>
      <c r="AQ139" s="348" t="s">
        <v>430</v>
      </c>
      <c r="AR139" s="348" t="s">
        <v>430</v>
      </c>
      <c r="AS139" s="348">
        <v>8.57</v>
      </c>
      <c r="AT139" s="348">
        <v>-4.96</v>
      </c>
      <c r="AU139" s="351"/>
      <c r="AV139" s="346" t="s">
        <v>430</v>
      </c>
      <c r="AW139" s="346" t="s">
        <v>430</v>
      </c>
      <c r="AX139" s="346" t="s">
        <v>430</v>
      </c>
      <c r="AY139" s="346">
        <v>46</v>
      </c>
      <c r="AZ139" s="346">
        <v>151</v>
      </c>
      <c r="BA139" s="374"/>
      <c r="BB139" s="348">
        <v>18.4218273786529</v>
      </c>
      <c r="BC139" s="348">
        <v>0</v>
      </c>
      <c r="BD139" s="348">
        <v>7.9436819911428397E-2</v>
      </c>
      <c r="BE139" s="375" t="s">
        <v>430</v>
      </c>
      <c r="BF139" s="374"/>
      <c r="BG139" s="372" t="s">
        <v>430</v>
      </c>
      <c r="BH139" s="373"/>
      <c r="BI139" s="843">
        <v>77.065600000000003</v>
      </c>
      <c r="BJ139" s="843">
        <v>18.370699999999999</v>
      </c>
      <c r="BK139" s="843">
        <v>4.4120999999999997</v>
      </c>
      <c r="BL139" s="843">
        <v>0.15160000000000001</v>
      </c>
      <c r="BM139" s="373"/>
      <c r="BN139" s="372" t="s">
        <v>6209</v>
      </c>
      <c r="BO139" s="372" t="s">
        <v>6210</v>
      </c>
      <c r="BP139" s="372" t="s">
        <v>6211</v>
      </c>
      <c r="BQ139" s="372" t="s">
        <v>6212</v>
      </c>
      <c r="BR139" s="372" t="s">
        <v>6213</v>
      </c>
      <c r="BS139" s="373"/>
      <c r="BT139" s="354" t="s">
        <v>555</v>
      </c>
    </row>
    <row r="140" spans="1:72" s="428" customFormat="1" x14ac:dyDescent="0.25">
      <c r="A140" s="345" t="s">
        <v>6214</v>
      </c>
      <c r="B140" s="373"/>
      <c r="C140" s="719">
        <v>41506</v>
      </c>
      <c r="D140" s="373"/>
      <c r="E140" s="346">
        <v>155.56800000000001</v>
      </c>
      <c r="F140" s="373"/>
      <c r="G140" s="347">
        <v>27.526800000000001</v>
      </c>
      <c r="H140" s="374"/>
      <c r="I140" s="348">
        <v>7.4499999999999997E-2</v>
      </c>
      <c r="J140" s="348">
        <v>-1.4767999999999999</v>
      </c>
      <c r="K140" s="348">
        <v>-4.2103000000000002</v>
      </c>
      <c r="L140" s="348">
        <v>2.2366000000000001</v>
      </c>
      <c r="M140" s="348">
        <v>-0.75429999999999997</v>
      </c>
      <c r="N140" s="350">
        <v>-3.2130000000000001</v>
      </c>
      <c r="O140" s="348">
        <v>-2.2534000000000001</v>
      </c>
      <c r="P140" s="348">
        <v>8.2128999999999994</v>
      </c>
      <c r="Q140" s="348">
        <v>7.5679999999999996</v>
      </c>
      <c r="R140" s="348">
        <v>11.2598</v>
      </c>
      <c r="S140" s="348">
        <v>-0.87649999999999995</v>
      </c>
      <c r="T140" s="348">
        <v>8.2759999999999998</v>
      </c>
      <c r="U140" s="348">
        <v>-7.1639999999999997</v>
      </c>
      <c r="V140" s="348">
        <v>-2.0293999999999999</v>
      </c>
      <c r="W140" s="348">
        <v>-2.3317999999999999</v>
      </c>
      <c r="X140" s="348">
        <v>13.4444</v>
      </c>
      <c r="Y140" s="374"/>
      <c r="Z140" s="346">
        <v>87</v>
      </c>
      <c r="AA140" s="346">
        <v>169</v>
      </c>
      <c r="AB140" s="346">
        <v>187</v>
      </c>
      <c r="AC140" s="346">
        <v>151</v>
      </c>
      <c r="AD140" s="346">
        <v>163</v>
      </c>
      <c r="AE140" s="346">
        <v>153</v>
      </c>
      <c r="AF140" s="346">
        <v>115</v>
      </c>
      <c r="AG140" s="346">
        <v>90</v>
      </c>
      <c r="AH140" s="346">
        <v>44</v>
      </c>
      <c r="AI140" s="346">
        <v>28</v>
      </c>
      <c r="AJ140" s="346">
        <v>169</v>
      </c>
      <c r="AK140" s="346">
        <v>156</v>
      </c>
      <c r="AL140" s="346">
        <v>183</v>
      </c>
      <c r="AM140" s="346">
        <v>162</v>
      </c>
      <c r="AN140" s="346">
        <v>121</v>
      </c>
      <c r="AO140" s="373"/>
      <c r="AP140" s="348">
        <v>10.91</v>
      </c>
      <c r="AQ140" s="348">
        <v>10.130000000000001</v>
      </c>
      <c r="AR140" s="348">
        <v>6.76</v>
      </c>
      <c r="AS140" s="348">
        <v>1.76</v>
      </c>
      <c r="AT140" s="348">
        <v>-6.02</v>
      </c>
      <c r="AU140" s="351"/>
      <c r="AV140" s="346">
        <v>17</v>
      </c>
      <c r="AW140" s="346">
        <v>29</v>
      </c>
      <c r="AX140" s="346">
        <v>47</v>
      </c>
      <c r="AY140" s="346">
        <v>92</v>
      </c>
      <c r="AZ140" s="346">
        <v>163</v>
      </c>
      <c r="BA140" s="374"/>
      <c r="BB140" s="348">
        <v>12.1466271857566</v>
      </c>
      <c r="BC140" s="348">
        <v>0.99862174396148196</v>
      </c>
      <c r="BD140" s="348">
        <v>2.6226455245987101E-2</v>
      </c>
      <c r="BE140" s="375">
        <v>-4.1678193809619797E-2</v>
      </c>
      <c r="BF140" s="374"/>
      <c r="BG140" s="372">
        <v>0.44009999999999999</v>
      </c>
      <c r="BH140" s="373"/>
      <c r="BI140" s="843">
        <v>96.078299999999999</v>
      </c>
      <c r="BJ140" s="843">
        <v>3.5468999999999999</v>
      </c>
      <c r="BK140" s="348" t="s">
        <v>430</v>
      </c>
      <c r="BL140" s="843">
        <v>0.37480000000000002</v>
      </c>
      <c r="BM140" s="373"/>
      <c r="BN140" s="372" t="s">
        <v>4822</v>
      </c>
      <c r="BO140" s="372" t="s">
        <v>1147</v>
      </c>
      <c r="BP140" s="372" t="s">
        <v>1148</v>
      </c>
      <c r="BQ140" s="372" t="s">
        <v>1149</v>
      </c>
      <c r="BR140" s="372" t="s">
        <v>4619</v>
      </c>
      <c r="BS140" s="373"/>
      <c r="BT140" s="354" t="s">
        <v>555</v>
      </c>
    </row>
    <row r="141" spans="1:72" s="428" customFormat="1" x14ac:dyDescent="0.25">
      <c r="A141" s="345" t="s">
        <v>6215</v>
      </c>
      <c r="B141" s="373"/>
      <c r="C141" s="719">
        <v>46083</v>
      </c>
      <c r="D141" s="373"/>
      <c r="E141" s="346">
        <v>163.96100000000001</v>
      </c>
      <c r="F141" s="373"/>
      <c r="G141" s="347">
        <v>52.461599999999997</v>
      </c>
      <c r="H141" s="374"/>
      <c r="I141" s="348">
        <v>-0.48659999999999998</v>
      </c>
      <c r="J141" s="348">
        <v>0.99060000000000004</v>
      </c>
      <c r="K141" s="348">
        <v>-3.649</v>
      </c>
      <c r="L141" s="348">
        <v>1.2265999999999999</v>
      </c>
      <c r="M141" s="348">
        <v>9.7357999999999993</v>
      </c>
      <c r="N141" s="350" t="s">
        <v>430</v>
      </c>
      <c r="O141" s="348" t="s">
        <v>430</v>
      </c>
      <c r="P141" s="348" t="s">
        <v>430</v>
      </c>
      <c r="Q141" s="348" t="s">
        <v>430</v>
      </c>
      <c r="R141" s="348" t="s">
        <v>430</v>
      </c>
      <c r="S141" s="348">
        <v>-2.0415000000000001</v>
      </c>
      <c r="T141" s="348">
        <v>17.9283</v>
      </c>
      <c r="U141" s="348" t="s">
        <v>430</v>
      </c>
      <c r="V141" s="348" t="s">
        <v>430</v>
      </c>
      <c r="W141" s="348">
        <v>0.43859999999999999</v>
      </c>
      <c r="X141" s="348">
        <v>7.3357000000000001</v>
      </c>
      <c r="Y141" s="374"/>
      <c r="Z141" s="346">
        <v>204</v>
      </c>
      <c r="AA141" s="346">
        <v>22</v>
      </c>
      <c r="AB141" s="346">
        <v>174</v>
      </c>
      <c r="AC141" s="346">
        <v>208</v>
      </c>
      <c r="AD141" s="346">
        <v>45</v>
      </c>
      <c r="AE141" s="346" t="s">
        <v>430</v>
      </c>
      <c r="AF141" s="346" t="s">
        <v>430</v>
      </c>
      <c r="AG141" s="346" t="s">
        <v>430</v>
      </c>
      <c r="AH141" s="346" t="s">
        <v>430</v>
      </c>
      <c r="AI141" s="346" t="s">
        <v>430</v>
      </c>
      <c r="AJ141" s="346">
        <v>244</v>
      </c>
      <c r="AK141" s="346">
        <v>67</v>
      </c>
      <c r="AL141" s="346" t="s">
        <v>430</v>
      </c>
      <c r="AM141" s="346" t="s">
        <v>430</v>
      </c>
      <c r="AN141" s="346">
        <v>20</v>
      </c>
      <c r="AO141" s="373"/>
      <c r="AP141" s="348" t="s">
        <v>430</v>
      </c>
      <c r="AQ141" s="348" t="s">
        <v>430</v>
      </c>
      <c r="AR141" s="348" t="s">
        <v>430</v>
      </c>
      <c r="AS141" s="348" t="s">
        <v>430</v>
      </c>
      <c r="AT141" s="348" t="s">
        <v>430</v>
      </c>
      <c r="AU141" s="351"/>
      <c r="AV141" s="346" t="s">
        <v>430</v>
      </c>
      <c r="AW141" s="346" t="s">
        <v>430</v>
      </c>
      <c r="AX141" s="346" t="s">
        <v>430</v>
      </c>
      <c r="AY141" s="346" t="s">
        <v>430</v>
      </c>
      <c r="AZ141" s="346" t="s">
        <v>430</v>
      </c>
      <c r="BA141" s="374"/>
      <c r="BB141" s="348">
        <v>15.889403610483001</v>
      </c>
      <c r="BC141" s="348">
        <v>0</v>
      </c>
      <c r="BD141" s="348">
        <v>7.6450677310195198E-2</v>
      </c>
      <c r="BE141" s="375" t="s">
        <v>430</v>
      </c>
      <c r="BF141" s="374"/>
      <c r="BG141" s="372" t="s">
        <v>430</v>
      </c>
      <c r="BH141" s="373"/>
      <c r="BI141" s="843">
        <v>20.159500000000001</v>
      </c>
      <c r="BJ141" s="843">
        <v>53.5867</v>
      </c>
      <c r="BK141" s="843">
        <v>26.235900000000001</v>
      </c>
      <c r="BL141" s="843">
        <v>1.7899999999999999E-2</v>
      </c>
      <c r="BM141" s="373"/>
      <c r="BN141" s="372" t="s">
        <v>6216</v>
      </c>
      <c r="BO141" s="372" t="s">
        <v>6217</v>
      </c>
      <c r="BP141" s="372" t="s">
        <v>430</v>
      </c>
      <c r="BQ141" s="372" t="s">
        <v>430</v>
      </c>
      <c r="BR141" s="372" t="s">
        <v>430</v>
      </c>
      <c r="BS141" s="373"/>
      <c r="BT141" s="354" t="s">
        <v>555</v>
      </c>
    </row>
    <row r="142" spans="1:72" s="428" customFormat="1" x14ac:dyDescent="0.25">
      <c r="A142" s="345" t="s">
        <v>6218</v>
      </c>
      <c r="B142" s="373"/>
      <c r="C142" s="719">
        <v>45779</v>
      </c>
      <c r="D142" s="373"/>
      <c r="E142" s="346">
        <v>153.85</v>
      </c>
      <c r="F142" s="373"/>
      <c r="G142" s="347">
        <v>32.6357</v>
      </c>
      <c r="H142" s="374"/>
      <c r="I142" s="348">
        <v>0.10059999999999999</v>
      </c>
      <c r="J142" s="348">
        <v>-1.1531</v>
      </c>
      <c r="K142" s="348">
        <v>-4.5170000000000003</v>
      </c>
      <c r="L142" s="348">
        <v>1.9073</v>
      </c>
      <c r="M142" s="348">
        <v>1.5717000000000001</v>
      </c>
      <c r="N142" s="350">
        <v>1.3134999999999999</v>
      </c>
      <c r="O142" s="348" t="s">
        <v>430</v>
      </c>
      <c r="P142" s="348" t="s">
        <v>430</v>
      </c>
      <c r="Q142" s="348" t="s">
        <v>430</v>
      </c>
      <c r="R142" s="348" t="s">
        <v>430</v>
      </c>
      <c r="S142" s="348">
        <v>-0.26040000000000002</v>
      </c>
      <c r="T142" s="348">
        <v>9.5617000000000001</v>
      </c>
      <c r="U142" s="348">
        <v>-2.7319</v>
      </c>
      <c r="V142" s="348">
        <v>2.8479000000000001</v>
      </c>
      <c r="W142" s="348">
        <v>-2.3769</v>
      </c>
      <c r="X142" s="348">
        <v>6.202</v>
      </c>
      <c r="Y142" s="374"/>
      <c r="Z142" s="346">
        <v>79</v>
      </c>
      <c r="AA142" s="346">
        <v>131</v>
      </c>
      <c r="AB142" s="346">
        <v>212</v>
      </c>
      <c r="AC142" s="346">
        <v>159</v>
      </c>
      <c r="AD142" s="346">
        <v>117</v>
      </c>
      <c r="AE142" s="346">
        <v>120</v>
      </c>
      <c r="AF142" s="346" t="s">
        <v>430</v>
      </c>
      <c r="AG142" s="346" t="s">
        <v>430</v>
      </c>
      <c r="AH142" s="346" t="s">
        <v>430</v>
      </c>
      <c r="AI142" s="346" t="s">
        <v>430</v>
      </c>
      <c r="AJ142" s="346">
        <v>147</v>
      </c>
      <c r="AK142" s="346">
        <v>143</v>
      </c>
      <c r="AL142" s="346">
        <v>129</v>
      </c>
      <c r="AM142" s="346">
        <v>120</v>
      </c>
      <c r="AN142" s="346">
        <v>128</v>
      </c>
      <c r="AO142" s="373"/>
      <c r="AP142" s="348" t="s">
        <v>430</v>
      </c>
      <c r="AQ142" s="348" t="s">
        <v>430</v>
      </c>
      <c r="AR142" s="348" t="s">
        <v>430</v>
      </c>
      <c r="AS142" s="348" t="s">
        <v>430</v>
      </c>
      <c r="AT142" s="348">
        <v>-1.5</v>
      </c>
      <c r="AU142" s="351"/>
      <c r="AV142" s="346" t="s">
        <v>430</v>
      </c>
      <c r="AW142" s="346" t="s">
        <v>430</v>
      </c>
      <c r="AX142" s="346" t="s">
        <v>430</v>
      </c>
      <c r="AY142" s="346" t="s">
        <v>430</v>
      </c>
      <c r="AZ142" s="346">
        <v>113</v>
      </c>
      <c r="BA142" s="374"/>
      <c r="BB142" s="348">
        <v>11.4572690469268</v>
      </c>
      <c r="BC142" s="348">
        <v>0.99844999977707605</v>
      </c>
      <c r="BD142" s="348">
        <v>1.7298006967250298E-2</v>
      </c>
      <c r="BE142" s="375">
        <v>-1.66454932232451E-2</v>
      </c>
      <c r="BF142" s="374"/>
      <c r="BG142" s="372">
        <v>4.2099999999999999E-2</v>
      </c>
      <c r="BH142" s="373"/>
      <c r="BI142" s="843">
        <v>96.122299999999996</v>
      </c>
      <c r="BJ142" s="843">
        <v>3.6596600000000001</v>
      </c>
      <c r="BK142" s="348" t="s">
        <v>430</v>
      </c>
      <c r="BL142" s="843">
        <v>0.21804000000000001</v>
      </c>
      <c r="BM142" s="373"/>
      <c r="BN142" s="372" t="s">
        <v>4702</v>
      </c>
      <c r="BO142" s="372" t="s">
        <v>4703</v>
      </c>
      <c r="BP142" s="372" t="s">
        <v>3450</v>
      </c>
      <c r="BQ142" s="372" t="s">
        <v>4630</v>
      </c>
      <c r="BR142" s="372" t="s">
        <v>4631</v>
      </c>
      <c r="BS142" s="373"/>
      <c r="BT142" s="354" t="s">
        <v>555</v>
      </c>
    </row>
    <row r="143" spans="1:72" s="428" customFormat="1" x14ac:dyDescent="0.25">
      <c r="A143" s="345" t="s">
        <v>6219</v>
      </c>
      <c r="B143" s="373"/>
      <c r="C143" s="719">
        <v>44972</v>
      </c>
      <c r="D143" s="373"/>
      <c r="E143" s="346">
        <v>150.245</v>
      </c>
      <c r="F143" s="373"/>
      <c r="G143" s="347">
        <v>36.911499999999997</v>
      </c>
      <c r="H143" s="374"/>
      <c r="I143" s="348">
        <v>-2.6499999999999999E-2</v>
      </c>
      <c r="J143" s="348">
        <v>-1.1012</v>
      </c>
      <c r="K143" s="348">
        <v>-3.2563</v>
      </c>
      <c r="L143" s="348">
        <v>3.6674000000000002</v>
      </c>
      <c r="M143" s="348">
        <v>3.0869</v>
      </c>
      <c r="N143" s="350">
        <v>-0.28499999999999998</v>
      </c>
      <c r="O143" s="348">
        <v>-1.2110000000000001</v>
      </c>
      <c r="P143" s="348">
        <v>9.7995000000000001</v>
      </c>
      <c r="Q143" s="348" t="s">
        <v>430</v>
      </c>
      <c r="R143" s="348" t="s">
        <v>430</v>
      </c>
      <c r="S143" s="348">
        <v>9.7900000000000001E-2</v>
      </c>
      <c r="T143" s="348">
        <v>12.120799999999999</v>
      </c>
      <c r="U143" s="348">
        <v>-3.5760000000000001</v>
      </c>
      <c r="V143" s="348">
        <v>1.1800999999999999</v>
      </c>
      <c r="W143" s="348">
        <v>-1.9047000000000001</v>
      </c>
      <c r="X143" s="348">
        <v>13.0139</v>
      </c>
      <c r="Y143" s="374"/>
      <c r="Z143" s="346">
        <v>111</v>
      </c>
      <c r="AA143" s="346">
        <v>115</v>
      </c>
      <c r="AB143" s="346">
        <v>166</v>
      </c>
      <c r="AC143" s="346">
        <v>97</v>
      </c>
      <c r="AD143" s="346">
        <v>105</v>
      </c>
      <c r="AE143" s="346">
        <v>136</v>
      </c>
      <c r="AF143" s="346">
        <v>88</v>
      </c>
      <c r="AG143" s="346">
        <v>69</v>
      </c>
      <c r="AH143" s="346" t="s">
        <v>430</v>
      </c>
      <c r="AI143" s="346" t="s">
        <v>430</v>
      </c>
      <c r="AJ143" s="346">
        <v>142</v>
      </c>
      <c r="AK143" s="346">
        <v>123</v>
      </c>
      <c r="AL143" s="346">
        <v>134</v>
      </c>
      <c r="AM143" s="346">
        <v>134</v>
      </c>
      <c r="AN143" s="346">
        <v>107</v>
      </c>
      <c r="AO143" s="373"/>
      <c r="AP143" s="348" t="s">
        <v>430</v>
      </c>
      <c r="AQ143" s="348" t="s">
        <v>430</v>
      </c>
      <c r="AR143" s="348" t="s">
        <v>430</v>
      </c>
      <c r="AS143" s="348">
        <v>3.89</v>
      </c>
      <c r="AT143" s="348">
        <v>-0.79</v>
      </c>
      <c r="AU143" s="351"/>
      <c r="AV143" s="346" t="s">
        <v>430</v>
      </c>
      <c r="AW143" s="346" t="s">
        <v>430</v>
      </c>
      <c r="AX143" s="346" t="s">
        <v>430</v>
      </c>
      <c r="AY143" s="346">
        <v>74</v>
      </c>
      <c r="AZ143" s="346">
        <v>103</v>
      </c>
      <c r="BA143" s="374"/>
      <c r="BB143" s="348">
        <v>13.0384876497407</v>
      </c>
      <c r="BC143" s="348">
        <v>0.999297199559671</v>
      </c>
      <c r="BD143" s="348">
        <v>3.7304507138835298E-2</v>
      </c>
      <c r="BE143" s="375">
        <v>-2.7583813520777999E-2</v>
      </c>
      <c r="BF143" s="374"/>
      <c r="BG143" s="372">
        <v>5.4699999999999999E-2</v>
      </c>
      <c r="BH143" s="373"/>
      <c r="BI143" s="843">
        <v>68.120199999999997</v>
      </c>
      <c r="BJ143" s="843">
        <v>20.795100000000001</v>
      </c>
      <c r="BK143" s="843">
        <v>10.829599999999999</v>
      </c>
      <c r="BL143" s="843">
        <v>0.25509999999999999</v>
      </c>
      <c r="BM143" s="373"/>
      <c r="BN143" s="372" t="s">
        <v>6077</v>
      </c>
      <c r="BO143" s="372" t="s">
        <v>6078</v>
      </c>
      <c r="BP143" s="372" t="s">
        <v>2113</v>
      </c>
      <c r="BQ143" s="372" t="s">
        <v>4844</v>
      </c>
      <c r="BR143" s="372" t="s">
        <v>2957</v>
      </c>
      <c r="BS143" s="373"/>
      <c r="BT143" s="354" t="s">
        <v>555</v>
      </c>
    </row>
    <row r="144" spans="1:72" s="428" customFormat="1" x14ac:dyDescent="0.25">
      <c r="A144" s="345" t="s">
        <v>6220</v>
      </c>
      <c r="B144" s="373"/>
      <c r="C144" s="719">
        <v>43676</v>
      </c>
      <c r="D144" s="373"/>
      <c r="E144" s="346">
        <v>145.71100000000001</v>
      </c>
      <c r="F144" s="373"/>
      <c r="G144" s="347">
        <v>92.008099999999999</v>
      </c>
      <c r="H144" s="374"/>
      <c r="I144" s="348">
        <v>-0.24990000000000001</v>
      </c>
      <c r="J144" s="348">
        <v>-1.1093999999999999</v>
      </c>
      <c r="K144" s="348">
        <v>-2.6343999999999999</v>
      </c>
      <c r="L144" s="348">
        <v>5.2316000000000003</v>
      </c>
      <c r="M144" s="348">
        <v>6.5438999999999998</v>
      </c>
      <c r="N144" s="350">
        <v>4.1462000000000003</v>
      </c>
      <c r="O144" s="348">
        <v>0.98270000000000002</v>
      </c>
      <c r="P144" s="348">
        <v>15.2582</v>
      </c>
      <c r="Q144" s="348">
        <v>13.955</v>
      </c>
      <c r="R144" s="348" t="s">
        <v>430</v>
      </c>
      <c r="S144" s="348">
        <v>1.5329999999999999</v>
      </c>
      <c r="T144" s="348">
        <v>16.786999999999999</v>
      </c>
      <c r="U144" s="348">
        <v>0.6331</v>
      </c>
      <c r="V144" s="348">
        <v>5.7560000000000002</v>
      </c>
      <c r="W144" s="348">
        <v>-1.6625000000000001</v>
      </c>
      <c r="X144" s="348">
        <v>17.215499999999999</v>
      </c>
      <c r="Y144" s="374"/>
      <c r="Z144" s="346">
        <v>156</v>
      </c>
      <c r="AA144" s="346">
        <v>119</v>
      </c>
      <c r="AB144" s="346">
        <v>129</v>
      </c>
      <c r="AC144" s="346">
        <v>52</v>
      </c>
      <c r="AD144" s="346">
        <v>79</v>
      </c>
      <c r="AE144" s="346">
        <v>89</v>
      </c>
      <c r="AF144" s="346">
        <v>70</v>
      </c>
      <c r="AG144" s="346">
        <v>43</v>
      </c>
      <c r="AH144" s="346">
        <v>12</v>
      </c>
      <c r="AI144" s="346" t="s">
        <v>430</v>
      </c>
      <c r="AJ144" s="346">
        <v>103</v>
      </c>
      <c r="AK144" s="346">
        <v>74</v>
      </c>
      <c r="AL144" s="346">
        <v>99</v>
      </c>
      <c r="AM144" s="346">
        <v>83</v>
      </c>
      <c r="AN144" s="346">
        <v>95</v>
      </c>
      <c r="AO144" s="373"/>
      <c r="AP144" s="348" t="s">
        <v>430</v>
      </c>
      <c r="AQ144" s="348">
        <v>16.72</v>
      </c>
      <c r="AR144" s="348">
        <v>13.95</v>
      </c>
      <c r="AS144" s="348">
        <v>8.1</v>
      </c>
      <c r="AT144" s="348">
        <v>5.21</v>
      </c>
      <c r="AU144" s="351"/>
      <c r="AV144" s="346" t="s">
        <v>430</v>
      </c>
      <c r="AW144" s="346">
        <v>11</v>
      </c>
      <c r="AX144" s="346">
        <v>18</v>
      </c>
      <c r="AY144" s="346">
        <v>50</v>
      </c>
      <c r="AZ144" s="346">
        <v>81</v>
      </c>
      <c r="BA144" s="374"/>
      <c r="BB144" s="348">
        <v>14.8317409726988</v>
      </c>
      <c r="BC144" s="348">
        <v>0.99692185629937502</v>
      </c>
      <c r="BD144" s="348">
        <v>6.4909001149946202E-2</v>
      </c>
      <c r="BE144" s="375">
        <v>-2.49747183664497E-2</v>
      </c>
      <c r="BF144" s="374"/>
      <c r="BG144" s="372">
        <v>0.7248</v>
      </c>
      <c r="BH144" s="373"/>
      <c r="BI144" s="843">
        <v>57.0779</v>
      </c>
      <c r="BJ144" s="843">
        <v>42.638100000000001</v>
      </c>
      <c r="BK144" s="348" t="s">
        <v>430</v>
      </c>
      <c r="BL144" s="843">
        <v>0.28399999999999997</v>
      </c>
      <c r="BM144" s="373"/>
      <c r="BN144" s="372" t="s">
        <v>6221</v>
      </c>
      <c r="BO144" s="372" t="s">
        <v>6222</v>
      </c>
      <c r="BP144" s="372" t="s">
        <v>6223</v>
      </c>
      <c r="BQ144" s="372" t="s">
        <v>4602</v>
      </c>
      <c r="BR144" s="372" t="s">
        <v>6224</v>
      </c>
      <c r="BS144" s="373"/>
      <c r="BT144" s="354" t="s">
        <v>555</v>
      </c>
    </row>
    <row r="145" spans="1:72" s="428" customFormat="1" x14ac:dyDescent="0.25">
      <c r="A145" s="345" t="s">
        <v>6225</v>
      </c>
      <c r="B145" s="373"/>
      <c r="C145" s="719">
        <v>42173</v>
      </c>
      <c r="D145" s="373"/>
      <c r="E145" s="346">
        <v>141.72999999999999</v>
      </c>
      <c r="F145" s="373"/>
      <c r="G145" s="347">
        <v>136.09119999999999</v>
      </c>
      <c r="H145" s="374"/>
      <c r="I145" s="348">
        <v>0.16520000000000001</v>
      </c>
      <c r="J145" s="348">
        <v>-2.1564999999999999</v>
      </c>
      <c r="K145" s="348">
        <v>-4.5956000000000001</v>
      </c>
      <c r="L145" s="348">
        <v>-2.8662000000000001</v>
      </c>
      <c r="M145" s="348">
        <v>-6.7941000000000003</v>
      </c>
      <c r="N145" s="350">
        <v>-8.6410999999999998</v>
      </c>
      <c r="O145" s="348">
        <v>-8.4709000000000003</v>
      </c>
      <c r="P145" s="348">
        <v>5.1032999999999999</v>
      </c>
      <c r="Q145" s="348">
        <v>7.0656999999999996</v>
      </c>
      <c r="R145" s="348">
        <v>13.365</v>
      </c>
      <c r="S145" s="348">
        <v>-2.4161999999999999</v>
      </c>
      <c r="T145" s="348">
        <v>9.5000000000000001E-2</v>
      </c>
      <c r="U145" s="348">
        <v>-12.466900000000001</v>
      </c>
      <c r="V145" s="348">
        <v>-6.5913000000000004</v>
      </c>
      <c r="W145" s="348">
        <v>-2.4544000000000001</v>
      </c>
      <c r="X145" s="348">
        <v>12.235900000000001</v>
      </c>
      <c r="Y145" s="374"/>
      <c r="Z145" s="346">
        <v>55</v>
      </c>
      <c r="AA145" s="346">
        <v>236</v>
      </c>
      <c r="AB145" s="346">
        <v>218</v>
      </c>
      <c r="AC145" s="346">
        <v>262</v>
      </c>
      <c r="AD145" s="346">
        <v>238</v>
      </c>
      <c r="AE145" s="346">
        <v>207</v>
      </c>
      <c r="AF145" s="346">
        <v>162</v>
      </c>
      <c r="AG145" s="346">
        <v>129</v>
      </c>
      <c r="AH145" s="346">
        <v>64</v>
      </c>
      <c r="AI145" s="346">
        <v>5</v>
      </c>
      <c r="AJ145" s="346">
        <v>254</v>
      </c>
      <c r="AK145" s="346">
        <v>258</v>
      </c>
      <c r="AL145" s="346">
        <v>232</v>
      </c>
      <c r="AM145" s="346">
        <v>206</v>
      </c>
      <c r="AN145" s="346">
        <v>154</v>
      </c>
      <c r="AO145" s="373"/>
      <c r="AP145" s="348">
        <v>11.75</v>
      </c>
      <c r="AQ145" s="348">
        <v>9.35</v>
      </c>
      <c r="AR145" s="348">
        <v>3.85</v>
      </c>
      <c r="AS145" s="348">
        <v>-4.09</v>
      </c>
      <c r="AT145" s="348">
        <v>-14.74</v>
      </c>
      <c r="AU145" s="351"/>
      <c r="AV145" s="346">
        <v>13</v>
      </c>
      <c r="AW145" s="346">
        <v>49</v>
      </c>
      <c r="AX145" s="346">
        <v>77</v>
      </c>
      <c r="AY145" s="346">
        <v>137</v>
      </c>
      <c r="AZ145" s="346">
        <v>209</v>
      </c>
      <c r="BA145" s="374"/>
      <c r="BB145" s="348">
        <v>12.3930249588311</v>
      </c>
      <c r="BC145" s="348">
        <v>0.99696528445188803</v>
      </c>
      <c r="BD145" s="348">
        <v>9.3134553330827905E-3</v>
      </c>
      <c r="BE145" s="375">
        <v>-3.1301653470161499E-2</v>
      </c>
      <c r="BF145" s="374"/>
      <c r="BG145" s="372">
        <v>0.26350000000000001</v>
      </c>
      <c r="BH145" s="373"/>
      <c r="BI145" s="843">
        <v>99.875500000000002</v>
      </c>
      <c r="BJ145" s="348" t="s">
        <v>430</v>
      </c>
      <c r="BK145" s="348" t="s">
        <v>430</v>
      </c>
      <c r="BL145" s="843">
        <v>0.1245</v>
      </c>
      <c r="BM145" s="373"/>
      <c r="BN145" s="372" t="s">
        <v>2725</v>
      </c>
      <c r="BO145" s="372" t="s">
        <v>5109</v>
      </c>
      <c r="BP145" s="372" t="s">
        <v>6188</v>
      </c>
      <c r="BQ145" s="372" t="s">
        <v>4734</v>
      </c>
      <c r="BR145" s="372" t="s">
        <v>5111</v>
      </c>
      <c r="BS145" s="373"/>
      <c r="BT145" s="354" t="s">
        <v>555</v>
      </c>
    </row>
    <row r="146" spans="1:72" s="428" customFormat="1" x14ac:dyDescent="0.25">
      <c r="A146" s="345" t="s">
        <v>6226</v>
      </c>
      <c r="B146" s="373"/>
      <c r="C146" s="719">
        <v>45145</v>
      </c>
      <c r="D146" s="373"/>
      <c r="E146" s="346">
        <v>137.34200000000001</v>
      </c>
      <c r="F146" s="373"/>
      <c r="G146" s="347">
        <v>20.6233</v>
      </c>
      <c r="H146" s="374"/>
      <c r="I146" s="348">
        <v>-0.3609</v>
      </c>
      <c r="J146" s="348">
        <v>-2.4072</v>
      </c>
      <c r="K146" s="348">
        <v>-5.6944999999999997</v>
      </c>
      <c r="L146" s="348">
        <v>0.95409999999999995</v>
      </c>
      <c r="M146" s="348">
        <v>0.92789999999999995</v>
      </c>
      <c r="N146" s="350">
        <v>-4.8398000000000003</v>
      </c>
      <c r="O146" s="348">
        <v>-5.9244000000000003</v>
      </c>
      <c r="P146" s="348">
        <v>7.6688999999999998</v>
      </c>
      <c r="Q146" s="348" t="s">
        <v>430</v>
      </c>
      <c r="R146" s="348" t="s">
        <v>430</v>
      </c>
      <c r="S146" s="348">
        <v>1.7736000000000001</v>
      </c>
      <c r="T146" s="348">
        <v>9.7550000000000008</v>
      </c>
      <c r="U146" s="348">
        <v>-6.3718000000000004</v>
      </c>
      <c r="V146" s="348">
        <v>-1.2690999999999999</v>
      </c>
      <c r="W146" s="348">
        <v>-3.5573000000000001</v>
      </c>
      <c r="X146" s="348">
        <v>8.3648000000000007</v>
      </c>
      <c r="Y146" s="374"/>
      <c r="Z146" s="346">
        <v>171</v>
      </c>
      <c r="AA146" s="346">
        <v>245</v>
      </c>
      <c r="AB146" s="346">
        <v>240</v>
      </c>
      <c r="AC146" s="346">
        <v>212</v>
      </c>
      <c r="AD146" s="346">
        <v>131</v>
      </c>
      <c r="AE146" s="346">
        <v>158</v>
      </c>
      <c r="AF146" s="346">
        <v>150</v>
      </c>
      <c r="AG146" s="346">
        <v>93</v>
      </c>
      <c r="AH146" s="346" t="s">
        <v>430</v>
      </c>
      <c r="AI146" s="346" t="s">
        <v>430</v>
      </c>
      <c r="AJ146" s="346">
        <v>85</v>
      </c>
      <c r="AK146" s="346">
        <v>139</v>
      </c>
      <c r="AL146" s="346">
        <v>171</v>
      </c>
      <c r="AM146" s="346">
        <v>150</v>
      </c>
      <c r="AN146" s="346">
        <v>260</v>
      </c>
      <c r="AO146" s="373"/>
      <c r="AP146" s="348" t="s">
        <v>430</v>
      </c>
      <c r="AQ146" s="348" t="s">
        <v>430</v>
      </c>
      <c r="AR146" s="348" t="s">
        <v>430</v>
      </c>
      <c r="AS146" s="348">
        <v>0.91</v>
      </c>
      <c r="AT146" s="348">
        <v>-5.26</v>
      </c>
      <c r="AU146" s="351"/>
      <c r="AV146" s="346" t="s">
        <v>430</v>
      </c>
      <c r="AW146" s="346" t="s">
        <v>430</v>
      </c>
      <c r="AX146" s="346" t="s">
        <v>430</v>
      </c>
      <c r="AY146" s="346">
        <v>97</v>
      </c>
      <c r="AZ146" s="346">
        <v>154</v>
      </c>
      <c r="BA146" s="374"/>
      <c r="BB146" s="348">
        <v>13.93743078054</v>
      </c>
      <c r="BC146" s="348">
        <v>0.998188317903697</v>
      </c>
      <c r="BD146" s="348">
        <v>2.40906697015985E-2</v>
      </c>
      <c r="BE146" s="375">
        <v>-2.8836789821134998E-2</v>
      </c>
      <c r="BF146" s="374"/>
      <c r="BG146" s="372">
        <v>4.7899999999999998E-2</v>
      </c>
      <c r="BH146" s="373"/>
      <c r="BI146" s="843">
        <v>72.205399999999997</v>
      </c>
      <c r="BJ146" s="843">
        <v>25.195599999999999</v>
      </c>
      <c r="BK146" s="843">
        <v>2.3684799999999999</v>
      </c>
      <c r="BL146" s="843">
        <v>0.23052</v>
      </c>
      <c r="BM146" s="373"/>
      <c r="BN146" s="372" t="s">
        <v>5486</v>
      </c>
      <c r="BO146" s="372" t="s">
        <v>4792</v>
      </c>
      <c r="BP146" s="372" t="s">
        <v>5412</v>
      </c>
      <c r="BQ146" s="372" t="s">
        <v>4794</v>
      </c>
      <c r="BR146" s="372" t="s">
        <v>4795</v>
      </c>
      <c r="BS146" s="373"/>
      <c r="BT146" s="354" t="s">
        <v>555</v>
      </c>
    </row>
    <row r="147" spans="1:72" s="428" customFormat="1" x14ac:dyDescent="0.25">
      <c r="A147" s="345" t="s">
        <v>6227</v>
      </c>
      <c r="B147" s="373"/>
      <c r="C147" s="719">
        <v>46083</v>
      </c>
      <c r="D147" s="373"/>
      <c r="E147" s="346">
        <v>130.31</v>
      </c>
      <c r="F147" s="373"/>
      <c r="G147" s="347">
        <v>63.562100000000001</v>
      </c>
      <c r="H147" s="374"/>
      <c r="I147" s="348">
        <v>-0.72270000000000001</v>
      </c>
      <c r="J147" s="348">
        <v>-0.42</v>
      </c>
      <c r="K147" s="348">
        <v>-0.89300000000000002</v>
      </c>
      <c r="L147" s="348">
        <v>3.8426999999999998</v>
      </c>
      <c r="M147" s="348">
        <v>6.6165000000000003</v>
      </c>
      <c r="N147" s="350" t="s">
        <v>430</v>
      </c>
      <c r="O147" s="348" t="s">
        <v>430</v>
      </c>
      <c r="P147" s="348" t="s">
        <v>430</v>
      </c>
      <c r="Q147" s="348" t="s">
        <v>430</v>
      </c>
      <c r="R147" s="348" t="s">
        <v>430</v>
      </c>
      <c r="S147" s="348">
        <v>0.66039999999999999</v>
      </c>
      <c r="T147" s="348">
        <v>16.813099999999999</v>
      </c>
      <c r="U147" s="348" t="s">
        <v>430</v>
      </c>
      <c r="V147" s="348" t="s">
        <v>430</v>
      </c>
      <c r="W147" s="348">
        <v>-2.6560000000000001</v>
      </c>
      <c r="X147" s="348">
        <v>4.5735000000000001</v>
      </c>
      <c r="Y147" s="374"/>
      <c r="Z147" s="346">
        <v>212</v>
      </c>
      <c r="AA147" s="346">
        <v>78</v>
      </c>
      <c r="AB147" s="346">
        <v>73</v>
      </c>
      <c r="AC147" s="346">
        <v>93</v>
      </c>
      <c r="AD147" s="346">
        <v>75</v>
      </c>
      <c r="AE147" s="346" t="s">
        <v>430</v>
      </c>
      <c r="AF147" s="346" t="s">
        <v>430</v>
      </c>
      <c r="AG147" s="346" t="s">
        <v>430</v>
      </c>
      <c r="AH147" s="346" t="s">
        <v>430</v>
      </c>
      <c r="AI147" s="346" t="s">
        <v>430</v>
      </c>
      <c r="AJ147" s="346">
        <v>124</v>
      </c>
      <c r="AK147" s="346">
        <v>73</v>
      </c>
      <c r="AL147" s="346" t="s">
        <v>430</v>
      </c>
      <c r="AM147" s="346" t="s">
        <v>430</v>
      </c>
      <c r="AN147" s="346">
        <v>207</v>
      </c>
      <c r="AO147" s="373"/>
      <c r="AP147" s="348" t="s">
        <v>430</v>
      </c>
      <c r="AQ147" s="348" t="s">
        <v>430</v>
      </c>
      <c r="AR147" s="348" t="s">
        <v>430</v>
      </c>
      <c r="AS147" s="348" t="s">
        <v>430</v>
      </c>
      <c r="AT147" s="348" t="s">
        <v>430</v>
      </c>
      <c r="AU147" s="351"/>
      <c r="AV147" s="346" t="s">
        <v>430</v>
      </c>
      <c r="AW147" s="346" t="s">
        <v>430</v>
      </c>
      <c r="AX147" s="346" t="s">
        <v>430</v>
      </c>
      <c r="AY147" s="346" t="s">
        <v>430</v>
      </c>
      <c r="AZ147" s="346" t="s">
        <v>430</v>
      </c>
      <c r="BA147" s="374"/>
      <c r="BB147" s="348">
        <v>10.746613241625299</v>
      </c>
      <c r="BC147" s="348">
        <v>0.99582759938069498</v>
      </c>
      <c r="BD147" s="348">
        <v>6.3499893540098398E-2</v>
      </c>
      <c r="BE147" s="375">
        <v>-3.8984881377978502E-2</v>
      </c>
      <c r="BF147" s="374"/>
      <c r="BG147" s="372">
        <v>0.15690000000000001</v>
      </c>
      <c r="BH147" s="373"/>
      <c r="BI147" s="843">
        <v>21.212499999999999</v>
      </c>
      <c r="BJ147" s="843">
        <v>78.710700000000003</v>
      </c>
      <c r="BK147" s="348" t="s">
        <v>430</v>
      </c>
      <c r="BL147" s="843">
        <v>7.6799999999999993E-2</v>
      </c>
      <c r="BM147" s="373"/>
      <c r="BN147" s="372" t="s">
        <v>6228</v>
      </c>
      <c r="BO147" s="372" t="s">
        <v>4624</v>
      </c>
      <c r="BP147" s="372" t="s">
        <v>4625</v>
      </c>
      <c r="BQ147" s="372" t="s">
        <v>4626</v>
      </c>
      <c r="BR147" s="372" t="s">
        <v>2200</v>
      </c>
      <c r="BS147" s="373"/>
      <c r="BT147" s="354" t="s">
        <v>555</v>
      </c>
    </row>
    <row r="148" spans="1:72" s="428" customFormat="1" x14ac:dyDescent="0.25">
      <c r="A148" s="345" t="s">
        <v>6229</v>
      </c>
      <c r="B148" s="373"/>
      <c r="C148" s="719">
        <v>45009</v>
      </c>
      <c r="D148" s="373"/>
      <c r="E148" s="346">
        <v>125.459</v>
      </c>
      <c r="F148" s="373"/>
      <c r="G148" s="347">
        <v>77.807699999999997</v>
      </c>
      <c r="H148" s="374"/>
      <c r="I148" s="348">
        <v>0.18490000000000001</v>
      </c>
      <c r="J148" s="348">
        <v>-1.6416999999999999</v>
      </c>
      <c r="K148" s="348">
        <v>-4.609</v>
      </c>
      <c r="L148" s="348">
        <v>1.7942</v>
      </c>
      <c r="M148" s="348">
        <v>-3.4733000000000001</v>
      </c>
      <c r="N148" s="350">
        <v>-7.0763999999999996</v>
      </c>
      <c r="O148" s="348">
        <v>-3.3319999999999999</v>
      </c>
      <c r="P148" s="348">
        <v>5.0933999999999999</v>
      </c>
      <c r="Q148" s="348" t="s">
        <v>430</v>
      </c>
      <c r="R148" s="348" t="s">
        <v>430</v>
      </c>
      <c r="S148" s="348">
        <v>-1.7856000000000001</v>
      </c>
      <c r="T148" s="348">
        <v>4.9184000000000001</v>
      </c>
      <c r="U148" s="348">
        <v>-11.347300000000001</v>
      </c>
      <c r="V148" s="348">
        <v>-5.7356999999999996</v>
      </c>
      <c r="W148" s="348">
        <v>-2.6518000000000002</v>
      </c>
      <c r="X148" s="348">
        <v>9.1079000000000008</v>
      </c>
      <c r="Y148" s="374"/>
      <c r="Z148" s="346">
        <v>47</v>
      </c>
      <c r="AA148" s="346">
        <v>200</v>
      </c>
      <c r="AB148" s="346">
        <v>224</v>
      </c>
      <c r="AC148" s="346">
        <v>171</v>
      </c>
      <c r="AD148" s="346">
        <v>214</v>
      </c>
      <c r="AE148" s="346">
        <v>193</v>
      </c>
      <c r="AF148" s="346">
        <v>129</v>
      </c>
      <c r="AG148" s="346">
        <v>130</v>
      </c>
      <c r="AH148" s="346" t="s">
        <v>430</v>
      </c>
      <c r="AI148" s="346" t="s">
        <v>430</v>
      </c>
      <c r="AJ148" s="346">
        <v>230</v>
      </c>
      <c r="AK148" s="346">
        <v>210</v>
      </c>
      <c r="AL148" s="346">
        <v>218</v>
      </c>
      <c r="AM148" s="346">
        <v>195</v>
      </c>
      <c r="AN148" s="346">
        <v>198</v>
      </c>
      <c r="AO148" s="373"/>
      <c r="AP148" s="348" t="s">
        <v>430</v>
      </c>
      <c r="AQ148" s="348" t="s">
        <v>430</v>
      </c>
      <c r="AR148" s="348" t="s">
        <v>430</v>
      </c>
      <c r="AS148" s="348">
        <v>-0.96</v>
      </c>
      <c r="AT148" s="348">
        <v>-10.95</v>
      </c>
      <c r="AU148" s="351"/>
      <c r="AV148" s="346" t="s">
        <v>430</v>
      </c>
      <c r="AW148" s="346" t="s">
        <v>430</v>
      </c>
      <c r="AX148" s="346" t="s">
        <v>430</v>
      </c>
      <c r="AY148" s="346">
        <v>124</v>
      </c>
      <c r="AZ148" s="346">
        <v>196</v>
      </c>
      <c r="BA148" s="374"/>
      <c r="BB148" s="348">
        <v>11.9138456014725</v>
      </c>
      <c r="BC148" s="348">
        <v>0.997584997979027</v>
      </c>
      <c r="BD148" s="348">
        <v>5.8995013926307696E-3</v>
      </c>
      <c r="BE148" s="375">
        <v>-8.0417369336679596E-3</v>
      </c>
      <c r="BF148" s="374"/>
      <c r="BG148" s="372">
        <v>4.9399999999999999E-2</v>
      </c>
      <c r="BH148" s="373"/>
      <c r="BI148" s="843">
        <v>99.596800000000002</v>
      </c>
      <c r="BJ148" s="348" t="s">
        <v>430</v>
      </c>
      <c r="BK148" s="348" t="s">
        <v>430</v>
      </c>
      <c r="BL148" s="843">
        <v>0.4032</v>
      </c>
      <c r="BM148" s="373"/>
      <c r="BN148" s="372" t="s">
        <v>4621</v>
      </c>
      <c r="BO148" s="372" t="s">
        <v>4546</v>
      </c>
      <c r="BP148" s="372" t="s">
        <v>4547</v>
      </c>
      <c r="BQ148" s="372" t="s">
        <v>4548</v>
      </c>
      <c r="BR148" s="372" t="s">
        <v>4549</v>
      </c>
      <c r="BS148" s="373"/>
      <c r="BT148" s="354" t="s">
        <v>555</v>
      </c>
    </row>
    <row r="149" spans="1:72" s="428" customFormat="1" x14ac:dyDescent="0.25">
      <c r="A149" s="345" t="s">
        <v>6230</v>
      </c>
      <c r="B149" s="373"/>
      <c r="C149" s="719">
        <v>45000</v>
      </c>
      <c r="D149" s="373"/>
      <c r="E149" s="346">
        <v>123.861</v>
      </c>
      <c r="F149" s="373"/>
      <c r="G149" s="347">
        <v>85.245800000000003</v>
      </c>
      <c r="H149" s="374"/>
      <c r="I149" s="348">
        <v>0.38890000000000002</v>
      </c>
      <c r="J149" s="348">
        <v>-1.7701</v>
      </c>
      <c r="K149" s="348">
        <v>-2.7871000000000001</v>
      </c>
      <c r="L149" s="348">
        <v>0.15870000000000001</v>
      </c>
      <c r="M149" s="348">
        <v>-6.3773</v>
      </c>
      <c r="N149" s="350">
        <v>19.989999999999998</v>
      </c>
      <c r="O149" s="348">
        <v>12.771000000000001</v>
      </c>
      <c r="P149" s="348">
        <v>21.655999999999999</v>
      </c>
      <c r="Q149" s="348" t="s">
        <v>430</v>
      </c>
      <c r="R149" s="348" t="s">
        <v>430</v>
      </c>
      <c r="S149" s="348">
        <v>-1.1304000000000001</v>
      </c>
      <c r="T149" s="348">
        <v>7.2050000000000001</v>
      </c>
      <c r="U149" s="348">
        <v>-1.1157999999999999</v>
      </c>
      <c r="V149" s="348">
        <v>11.997999999999999</v>
      </c>
      <c r="W149" s="348">
        <v>-2.4235000000000002</v>
      </c>
      <c r="X149" s="348">
        <v>27.589700000000001</v>
      </c>
      <c r="Y149" s="374"/>
      <c r="Z149" s="346">
        <v>14</v>
      </c>
      <c r="AA149" s="346">
        <v>225</v>
      </c>
      <c r="AB149" s="346">
        <v>136</v>
      </c>
      <c r="AC149" s="346">
        <v>239</v>
      </c>
      <c r="AD149" s="346">
        <v>232</v>
      </c>
      <c r="AE149" s="346">
        <v>30</v>
      </c>
      <c r="AF149" s="346">
        <v>23</v>
      </c>
      <c r="AG149" s="346">
        <v>17</v>
      </c>
      <c r="AH149" s="346" t="s">
        <v>430</v>
      </c>
      <c r="AI149" s="346" t="s">
        <v>430</v>
      </c>
      <c r="AJ149" s="346">
        <v>175</v>
      </c>
      <c r="AK149" s="346">
        <v>165</v>
      </c>
      <c r="AL149" s="346">
        <v>117</v>
      </c>
      <c r="AM149" s="346">
        <v>41</v>
      </c>
      <c r="AN149" s="346">
        <v>143</v>
      </c>
      <c r="AO149" s="373"/>
      <c r="AP149" s="348" t="s">
        <v>430</v>
      </c>
      <c r="AQ149" s="348" t="s">
        <v>430</v>
      </c>
      <c r="AR149" s="348" t="s">
        <v>430</v>
      </c>
      <c r="AS149" s="348">
        <v>13.03</v>
      </c>
      <c r="AT149" s="348">
        <v>-1.24</v>
      </c>
      <c r="AU149" s="351"/>
      <c r="AV149" s="346" t="s">
        <v>430</v>
      </c>
      <c r="AW149" s="346" t="s">
        <v>430</v>
      </c>
      <c r="AX149" s="346" t="s">
        <v>430</v>
      </c>
      <c r="AY149" s="346">
        <v>21</v>
      </c>
      <c r="AZ149" s="346">
        <v>108</v>
      </c>
      <c r="BA149" s="374"/>
      <c r="BB149" s="348">
        <v>22.587715678456199</v>
      </c>
      <c r="BC149" s="348">
        <v>0.99932979122877996</v>
      </c>
      <c r="BD149" s="348">
        <v>6.6188623856317005E-2</v>
      </c>
      <c r="BE149" s="375">
        <v>-3.03728242851256E-2</v>
      </c>
      <c r="BF149" s="374"/>
      <c r="BG149" s="372">
        <v>0.13320000000000001</v>
      </c>
      <c r="BH149" s="373"/>
      <c r="BI149" s="843">
        <v>86.765799999999999</v>
      </c>
      <c r="BJ149" s="843">
        <v>11.462300000000001</v>
      </c>
      <c r="BK149" s="843">
        <v>1.7688600000000001</v>
      </c>
      <c r="BL149" s="843">
        <v>3.0400000000000002E-3</v>
      </c>
      <c r="BM149" s="373"/>
      <c r="BN149" s="372" t="s">
        <v>6072</v>
      </c>
      <c r="BO149" s="372" t="s">
        <v>5460</v>
      </c>
      <c r="BP149" s="372" t="s">
        <v>430</v>
      </c>
      <c r="BQ149" s="372" t="s">
        <v>430</v>
      </c>
      <c r="BR149" s="372" t="s">
        <v>430</v>
      </c>
      <c r="BS149" s="373"/>
      <c r="BT149" s="354" t="s">
        <v>555</v>
      </c>
    </row>
    <row r="150" spans="1:72" s="428" customFormat="1" x14ac:dyDescent="0.25">
      <c r="A150" s="345" t="s">
        <v>6231</v>
      </c>
      <c r="B150" s="373"/>
      <c r="C150" s="719">
        <v>44602</v>
      </c>
      <c r="D150" s="373"/>
      <c r="E150" s="346">
        <v>124.08</v>
      </c>
      <c r="F150" s="373"/>
      <c r="G150" s="347">
        <v>62.577800000000003</v>
      </c>
      <c r="H150" s="374"/>
      <c r="I150" s="348">
        <v>-0.74890000000000001</v>
      </c>
      <c r="J150" s="348">
        <v>0.55530000000000002</v>
      </c>
      <c r="K150" s="348">
        <v>-1.1923999999999999</v>
      </c>
      <c r="L150" s="348">
        <v>3.9761000000000002</v>
      </c>
      <c r="M150" s="348">
        <v>2.5453999999999999</v>
      </c>
      <c r="N150" s="350">
        <v>0.90380000000000005</v>
      </c>
      <c r="O150" s="348">
        <v>-7.4019000000000004</v>
      </c>
      <c r="P150" s="348">
        <v>10.431900000000001</v>
      </c>
      <c r="Q150" s="348" t="s">
        <v>430</v>
      </c>
      <c r="R150" s="348" t="s">
        <v>430</v>
      </c>
      <c r="S150" s="348">
        <v>0.18840000000000001</v>
      </c>
      <c r="T150" s="348">
        <v>14.3552</v>
      </c>
      <c r="U150" s="348">
        <v>-0.54620000000000002</v>
      </c>
      <c r="V150" s="348">
        <v>3.3473000000000002</v>
      </c>
      <c r="W150" s="348">
        <v>-1.3751</v>
      </c>
      <c r="X150" s="348">
        <v>9.9834999999999994</v>
      </c>
      <c r="Y150" s="374"/>
      <c r="Z150" s="346">
        <v>218</v>
      </c>
      <c r="AA150" s="346">
        <v>41</v>
      </c>
      <c r="AB150" s="346">
        <v>80</v>
      </c>
      <c r="AC150" s="346">
        <v>89</v>
      </c>
      <c r="AD150" s="346">
        <v>110</v>
      </c>
      <c r="AE150" s="346">
        <v>129</v>
      </c>
      <c r="AF150" s="346">
        <v>158</v>
      </c>
      <c r="AG150" s="346">
        <v>66</v>
      </c>
      <c r="AH150" s="346" t="s">
        <v>430</v>
      </c>
      <c r="AI150" s="346" t="s">
        <v>430</v>
      </c>
      <c r="AJ150" s="346">
        <v>137</v>
      </c>
      <c r="AK150" s="346">
        <v>96</v>
      </c>
      <c r="AL150" s="346">
        <v>111</v>
      </c>
      <c r="AM150" s="346">
        <v>118</v>
      </c>
      <c r="AN150" s="346">
        <v>79</v>
      </c>
      <c r="AO150" s="373"/>
      <c r="AP150" s="348" t="s">
        <v>430</v>
      </c>
      <c r="AQ150" s="348" t="s">
        <v>430</v>
      </c>
      <c r="AR150" s="348" t="s">
        <v>430</v>
      </c>
      <c r="AS150" s="348">
        <v>0.76</v>
      </c>
      <c r="AT150" s="348">
        <v>0.77</v>
      </c>
      <c r="AU150" s="351"/>
      <c r="AV150" s="346" t="s">
        <v>430</v>
      </c>
      <c r="AW150" s="346" t="s">
        <v>430</v>
      </c>
      <c r="AX150" s="346" t="s">
        <v>430</v>
      </c>
      <c r="AY150" s="346">
        <v>118</v>
      </c>
      <c r="AZ150" s="346">
        <v>97</v>
      </c>
      <c r="BA150" s="374"/>
      <c r="BB150" s="348">
        <v>18.069091632024801</v>
      </c>
      <c r="BC150" s="348">
        <v>0.99987359396776399</v>
      </c>
      <c r="BD150" s="348">
        <v>3.6513571424531398E-2</v>
      </c>
      <c r="BE150" s="375">
        <v>-4.8974822080513701E-2</v>
      </c>
      <c r="BF150" s="374"/>
      <c r="BG150" s="372">
        <v>0.28349999999999997</v>
      </c>
      <c r="BH150" s="373"/>
      <c r="BI150" s="843">
        <v>67.854600000000005</v>
      </c>
      <c r="BJ150" s="843">
        <v>32.097200000000001</v>
      </c>
      <c r="BK150" s="348" t="s">
        <v>430</v>
      </c>
      <c r="BL150" s="843">
        <v>4.82E-2</v>
      </c>
      <c r="BM150" s="373"/>
      <c r="BN150" s="372" t="s">
        <v>4539</v>
      </c>
      <c r="BO150" s="372" t="s">
        <v>4540</v>
      </c>
      <c r="BP150" s="372" t="s">
        <v>4541</v>
      </c>
      <c r="BQ150" s="372" t="s">
        <v>4542</v>
      </c>
      <c r="BR150" s="372" t="s">
        <v>4543</v>
      </c>
      <c r="BS150" s="373"/>
      <c r="BT150" s="354" t="s">
        <v>555</v>
      </c>
    </row>
    <row r="151" spans="1:72" s="428" customFormat="1" x14ac:dyDescent="0.25">
      <c r="A151" s="345" t="s">
        <v>6232</v>
      </c>
      <c r="B151" s="373"/>
      <c r="C151" s="719">
        <v>44910</v>
      </c>
      <c r="D151" s="373"/>
      <c r="E151" s="346">
        <v>126.38800000000001</v>
      </c>
      <c r="F151" s="373"/>
      <c r="G151" s="347">
        <v>99.1023</v>
      </c>
      <c r="H151" s="374"/>
      <c r="I151" s="348">
        <v>-0.2944</v>
      </c>
      <c r="J151" s="348">
        <v>-0.33379999999999999</v>
      </c>
      <c r="K151" s="348">
        <v>-2.8378999999999999</v>
      </c>
      <c r="L151" s="348">
        <v>-0.76459999999999995</v>
      </c>
      <c r="M151" s="348">
        <v>1.4486000000000001</v>
      </c>
      <c r="N151" s="350">
        <v>10.6107</v>
      </c>
      <c r="O151" s="348">
        <v>2.8942999999999999</v>
      </c>
      <c r="P151" s="348">
        <v>14.581</v>
      </c>
      <c r="Q151" s="348" t="s">
        <v>430</v>
      </c>
      <c r="R151" s="348" t="s">
        <v>430</v>
      </c>
      <c r="S151" s="348">
        <v>-0.52310000000000001</v>
      </c>
      <c r="T151" s="348">
        <v>6.7285000000000004</v>
      </c>
      <c r="U151" s="348">
        <v>2.6221000000000001</v>
      </c>
      <c r="V151" s="348">
        <v>8.7042999999999999</v>
      </c>
      <c r="W151" s="348">
        <v>0.35909999999999997</v>
      </c>
      <c r="X151" s="348">
        <v>13.9519</v>
      </c>
      <c r="Y151" s="374"/>
      <c r="Z151" s="346">
        <v>165</v>
      </c>
      <c r="AA151" s="346">
        <v>75</v>
      </c>
      <c r="AB151" s="346">
        <v>140</v>
      </c>
      <c r="AC151" s="346">
        <v>246</v>
      </c>
      <c r="AD151" s="346">
        <v>119</v>
      </c>
      <c r="AE151" s="346">
        <v>45</v>
      </c>
      <c r="AF151" s="346">
        <v>61</v>
      </c>
      <c r="AG151" s="346">
        <v>50</v>
      </c>
      <c r="AH151" s="346" t="s">
        <v>430</v>
      </c>
      <c r="AI151" s="346" t="s">
        <v>430</v>
      </c>
      <c r="AJ151" s="346">
        <v>156</v>
      </c>
      <c r="AK151" s="346">
        <v>176</v>
      </c>
      <c r="AL151" s="346">
        <v>75</v>
      </c>
      <c r="AM151" s="346">
        <v>68</v>
      </c>
      <c r="AN151" s="346">
        <v>21</v>
      </c>
      <c r="AO151" s="373"/>
      <c r="AP151" s="348" t="s">
        <v>430</v>
      </c>
      <c r="AQ151" s="348" t="s">
        <v>430</v>
      </c>
      <c r="AR151" s="348" t="s">
        <v>430</v>
      </c>
      <c r="AS151" s="348">
        <v>8.3699999999999992</v>
      </c>
      <c r="AT151" s="348">
        <v>2.08</v>
      </c>
      <c r="AU151" s="351"/>
      <c r="AV151" s="346" t="s">
        <v>430</v>
      </c>
      <c r="AW151" s="346" t="s">
        <v>430</v>
      </c>
      <c r="AX151" s="346" t="s">
        <v>430</v>
      </c>
      <c r="AY151" s="346">
        <v>47</v>
      </c>
      <c r="AZ151" s="346">
        <v>91</v>
      </c>
      <c r="BA151" s="374"/>
      <c r="BB151" s="348">
        <v>14.953716787410899</v>
      </c>
      <c r="BC151" s="348">
        <v>0.99955757437891901</v>
      </c>
      <c r="BD151" s="348">
        <v>5.9388760796172897E-2</v>
      </c>
      <c r="BE151" s="375">
        <v>-3.0717850914125499E-2</v>
      </c>
      <c r="BF151" s="374"/>
      <c r="BG151" s="372">
        <v>8.1699999999999995E-2</v>
      </c>
      <c r="BH151" s="373"/>
      <c r="BI151" s="843">
        <v>83.573099999999997</v>
      </c>
      <c r="BJ151" s="843">
        <v>16.2027</v>
      </c>
      <c r="BK151" s="348" t="s">
        <v>430</v>
      </c>
      <c r="BL151" s="843">
        <v>0.22420000000000001</v>
      </c>
      <c r="BM151" s="373"/>
      <c r="BN151" s="372" t="s">
        <v>6233</v>
      </c>
      <c r="BO151" s="372" t="s">
        <v>6234</v>
      </c>
      <c r="BP151" s="372" t="s">
        <v>6235</v>
      </c>
      <c r="BQ151" s="372" t="s">
        <v>6236</v>
      </c>
      <c r="BR151" s="372" t="s">
        <v>4901</v>
      </c>
      <c r="BS151" s="373"/>
      <c r="BT151" s="354" t="s">
        <v>555</v>
      </c>
    </row>
    <row r="152" spans="1:72" s="428" customFormat="1" x14ac:dyDescent="0.25">
      <c r="A152" s="345" t="s">
        <v>6237</v>
      </c>
      <c r="B152" s="373"/>
      <c r="C152" s="719" t="s">
        <v>430</v>
      </c>
      <c r="D152" s="373"/>
      <c r="E152" s="346">
        <v>126.071</v>
      </c>
      <c r="F152" s="373"/>
      <c r="G152" s="347">
        <v>132.99780000000001</v>
      </c>
      <c r="H152" s="374"/>
      <c r="I152" s="348">
        <v>-0.64629999999999999</v>
      </c>
      <c r="J152" s="348">
        <v>0.98939999999999995</v>
      </c>
      <c r="K152" s="348">
        <v>0.60970000000000002</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v>0.85</v>
      </c>
      <c r="X152" s="348" t="s">
        <v>430</v>
      </c>
      <c r="Y152" s="374"/>
      <c r="Z152" s="346">
        <v>211</v>
      </c>
      <c r="AA152" s="346">
        <v>24</v>
      </c>
      <c r="AB152" s="346">
        <v>34</v>
      </c>
      <c r="AC152" s="346" t="s">
        <v>430</v>
      </c>
      <c r="AD152" s="346" t="s">
        <v>430</v>
      </c>
      <c r="AE152" s="346" t="s">
        <v>430</v>
      </c>
      <c r="AF152" s="346" t="s">
        <v>430</v>
      </c>
      <c r="AG152" s="346" t="s">
        <v>430</v>
      </c>
      <c r="AH152" s="346" t="s">
        <v>430</v>
      </c>
      <c r="AI152" s="346" t="s">
        <v>430</v>
      </c>
      <c r="AJ152" s="346" t="s">
        <v>430</v>
      </c>
      <c r="AK152" s="346" t="s">
        <v>430</v>
      </c>
      <c r="AL152" s="346" t="s">
        <v>430</v>
      </c>
      <c r="AM152" s="346" t="s">
        <v>430</v>
      </c>
      <c r="AN152" s="346">
        <v>9</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t="s">
        <v>430</v>
      </c>
      <c r="BC152" s="348">
        <v>0</v>
      </c>
      <c r="BD152" s="348">
        <v>0</v>
      </c>
      <c r="BE152" s="375">
        <v>0.17903518729315099</v>
      </c>
      <c r="BF152" s="374"/>
      <c r="BG152" s="372">
        <v>0.16880000000000001</v>
      </c>
      <c r="BH152" s="373"/>
      <c r="BI152" s="843">
        <v>74.879099999999994</v>
      </c>
      <c r="BJ152" s="843">
        <v>22.419899999999998</v>
      </c>
      <c r="BK152" s="843">
        <v>2.6408100000000001</v>
      </c>
      <c r="BL152" s="843">
        <v>6.019E-2</v>
      </c>
      <c r="BM152" s="373"/>
      <c r="BN152" s="372" t="s">
        <v>6238</v>
      </c>
      <c r="BO152" s="372" t="s">
        <v>6045</v>
      </c>
      <c r="BP152" s="372" t="s">
        <v>5992</v>
      </c>
      <c r="BQ152" s="372" t="s">
        <v>1793</v>
      </c>
      <c r="BR152" s="372" t="s">
        <v>5993</v>
      </c>
      <c r="BS152" s="373"/>
      <c r="BT152" s="354" t="s">
        <v>555</v>
      </c>
    </row>
    <row r="153" spans="1:72" s="428" customFormat="1" x14ac:dyDescent="0.25">
      <c r="A153" s="345" t="s">
        <v>6239</v>
      </c>
      <c r="B153" s="373"/>
      <c r="C153" s="719">
        <v>42555</v>
      </c>
      <c r="D153" s="373"/>
      <c r="E153" s="346">
        <v>116.56100000000001</v>
      </c>
      <c r="F153" s="373"/>
      <c r="G153" s="347">
        <v>19.739999999999998</v>
      </c>
      <c r="H153" s="374"/>
      <c r="I153" s="348">
        <v>-0.34429999999999999</v>
      </c>
      <c r="J153" s="348">
        <v>-0.89070000000000005</v>
      </c>
      <c r="K153" s="348">
        <v>-0.67669999999999997</v>
      </c>
      <c r="L153" s="348">
        <v>9.3762000000000008</v>
      </c>
      <c r="M153" s="348">
        <v>16.454000000000001</v>
      </c>
      <c r="N153" s="350">
        <v>11.8743</v>
      </c>
      <c r="O153" s="348">
        <v>3.1457000000000002</v>
      </c>
      <c r="P153" s="348">
        <v>16.975200000000001</v>
      </c>
      <c r="Q153" s="348">
        <v>13.5862</v>
      </c>
      <c r="R153" s="348">
        <v>13.1297</v>
      </c>
      <c r="S153" s="348">
        <v>4.2244000000000002</v>
      </c>
      <c r="T153" s="348">
        <v>26.957599999999999</v>
      </c>
      <c r="U153" s="348">
        <v>6.8140999999999998</v>
      </c>
      <c r="V153" s="348">
        <v>15.310499999999999</v>
      </c>
      <c r="W153" s="348">
        <v>-1.8978999999999999</v>
      </c>
      <c r="X153" s="348">
        <v>14.2942</v>
      </c>
      <c r="Y153" s="374"/>
      <c r="Z153" s="346">
        <v>170</v>
      </c>
      <c r="AA153" s="346">
        <v>104</v>
      </c>
      <c r="AB153" s="346">
        <v>60</v>
      </c>
      <c r="AC153" s="346">
        <v>23</v>
      </c>
      <c r="AD153" s="346">
        <v>20</v>
      </c>
      <c r="AE153" s="346">
        <v>43</v>
      </c>
      <c r="AF153" s="346">
        <v>58</v>
      </c>
      <c r="AG153" s="346">
        <v>35</v>
      </c>
      <c r="AH153" s="346">
        <v>14</v>
      </c>
      <c r="AI153" s="346">
        <v>7</v>
      </c>
      <c r="AJ153" s="346">
        <v>55</v>
      </c>
      <c r="AK153" s="346">
        <v>21</v>
      </c>
      <c r="AL153" s="346">
        <v>32</v>
      </c>
      <c r="AM153" s="346">
        <v>34</v>
      </c>
      <c r="AN153" s="346">
        <v>105</v>
      </c>
      <c r="AO153" s="373"/>
      <c r="AP153" s="348">
        <v>15.43</v>
      </c>
      <c r="AQ153" s="348">
        <v>17.82</v>
      </c>
      <c r="AR153" s="348">
        <v>16.010000000000002</v>
      </c>
      <c r="AS153" s="348">
        <v>11.79</v>
      </c>
      <c r="AT153" s="348">
        <v>17.3</v>
      </c>
      <c r="AU153" s="351"/>
      <c r="AV153" s="346">
        <v>6</v>
      </c>
      <c r="AW153" s="346">
        <v>8</v>
      </c>
      <c r="AX153" s="346">
        <v>13</v>
      </c>
      <c r="AY153" s="346">
        <v>27</v>
      </c>
      <c r="AZ153" s="346">
        <v>25</v>
      </c>
      <c r="BA153" s="374"/>
      <c r="BB153" s="348">
        <v>16.419371233940801</v>
      </c>
      <c r="BC153" s="348">
        <v>0</v>
      </c>
      <c r="BD153" s="348">
        <v>7.0418270204137795E-2</v>
      </c>
      <c r="BE153" s="375" t="s">
        <v>430</v>
      </c>
      <c r="BF153" s="374"/>
      <c r="BG153" s="372" t="s">
        <v>430</v>
      </c>
      <c r="BH153" s="373"/>
      <c r="BI153" s="843">
        <v>6.5669399999999998</v>
      </c>
      <c r="BJ153" s="843">
        <v>93.333699999999993</v>
      </c>
      <c r="BK153" s="348" t="s">
        <v>430</v>
      </c>
      <c r="BL153" s="843">
        <v>9.9360000000000004E-2</v>
      </c>
      <c r="BM153" s="373"/>
      <c r="BN153" s="372" t="s">
        <v>6240</v>
      </c>
      <c r="BO153" s="372" t="s">
        <v>6241</v>
      </c>
      <c r="BP153" s="372" t="s">
        <v>6242</v>
      </c>
      <c r="BQ153" s="372" t="s">
        <v>6243</v>
      </c>
      <c r="BR153" s="372" t="s">
        <v>1771</v>
      </c>
      <c r="BS153" s="373"/>
      <c r="BT153" s="354" t="s">
        <v>555</v>
      </c>
    </row>
    <row r="154" spans="1:72" s="428" customFormat="1" ht="11" x14ac:dyDescent="0.3">
      <c r="A154" s="845" t="s">
        <v>6244</v>
      </c>
      <c r="B154" s="846"/>
      <c r="C154" s="847">
        <v>45973</v>
      </c>
      <c r="D154" s="846"/>
      <c r="E154" s="848">
        <v>113.91200000000001</v>
      </c>
      <c r="F154" s="846"/>
      <c r="G154" s="849">
        <v>30.198</v>
      </c>
      <c r="H154" s="851"/>
      <c r="I154" s="850">
        <v>-2.98E-2</v>
      </c>
      <c r="J154" s="850">
        <v>-0.77539999999999998</v>
      </c>
      <c r="K154" s="850">
        <v>-1.8685</v>
      </c>
      <c r="L154" s="850">
        <v>3.7625000000000002</v>
      </c>
      <c r="M154" s="850">
        <v>10.5425</v>
      </c>
      <c r="N154" s="852" t="s">
        <v>430</v>
      </c>
      <c r="O154" s="850" t="s">
        <v>430</v>
      </c>
      <c r="P154" s="850" t="s">
        <v>430</v>
      </c>
      <c r="Q154" s="850" t="s">
        <v>430</v>
      </c>
      <c r="R154" s="850" t="s">
        <v>430</v>
      </c>
      <c r="S154" s="850">
        <v>1.9135</v>
      </c>
      <c r="T154" s="850">
        <v>21.0244</v>
      </c>
      <c r="U154" s="850">
        <v>3.8874</v>
      </c>
      <c r="V154" s="850" t="s">
        <v>430</v>
      </c>
      <c r="W154" s="850">
        <v>0.19239999999999999</v>
      </c>
      <c r="X154" s="850">
        <v>2.5051000000000001</v>
      </c>
      <c r="Y154" s="851"/>
      <c r="Z154" s="848">
        <v>113</v>
      </c>
      <c r="AA154" s="848">
        <v>101</v>
      </c>
      <c r="AB154" s="848">
        <v>86</v>
      </c>
      <c r="AC154" s="848">
        <v>94</v>
      </c>
      <c r="AD154" s="848">
        <v>39</v>
      </c>
      <c r="AE154" s="848" t="s">
        <v>430</v>
      </c>
      <c r="AF154" s="848" t="s">
        <v>430</v>
      </c>
      <c r="AG154" s="848" t="s">
        <v>430</v>
      </c>
      <c r="AH154" s="848" t="s">
        <v>430</v>
      </c>
      <c r="AI154" s="848" t="s">
        <v>430</v>
      </c>
      <c r="AJ154" s="848">
        <v>80</v>
      </c>
      <c r="AK154" s="848">
        <v>32</v>
      </c>
      <c r="AL154" s="848">
        <v>58</v>
      </c>
      <c r="AM154" s="848" t="s">
        <v>430</v>
      </c>
      <c r="AN154" s="848">
        <v>29</v>
      </c>
      <c r="AO154" s="846"/>
      <c r="AP154" s="850" t="s">
        <v>430</v>
      </c>
      <c r="AQ154" s="850" t="s">
        <v>430</v>
      </c>
      <c r="AR154" s="850" t="s">
        <v>430</v>
      </c>
      <c r="AS154" s="850" t="s">
        <v>430</v>
      </c>
      <c r="AT154" s="850" t="s">
        <v>430</v>
      </c>
      <c r="AU154" s="853"/>
      <c r="AV154" s="848" t="s">
        <v>430</v>
      </c>
      <c r="AW154" s="848" t="s">
        <v>430</v>
      </c>
      <c r="AX154" s="848" t="s">
        <v>430</v>
      </c>
      <c r="AY154" s="848" t="s">
        <v>430</v>
      </c>
      <c r="AZ154" s="848" t="s">
        <v>430</v>
      </c>
      <c r="BA154" s="851"/>
      <c r="BB154" s="850">
        <v>14.571104664712999</v>
      </c>
      <c r="BC154" s="850">
        <v>0.99974618007673399</v>
      </c>
      <c r="BD154" s="850">
        <v>2.61348581441182E-2</v>
      </c>
      <c r="BE154" s="856">
        <v>-2.3061802466844E-2</v>
      </c>
      <c r="BF154" s="851"/>
      <c r="BG154" s="859">
        <v>3.2300000000000002E-2</v>
      </c>
      <c r="BH154" s="846"/>
      <c r="BI154" s="850">
        <v>25.3232</v>
      </c>
      <c r="BJ154" s="850">
        <v>40.546399999999998</v>
      </c>
      <c r="BK154" s="850">
        <v>33.869199999999999</v>
      </c>
      <c r="BL154" s="850">
        <v>0.26119999999999999</v>
      </c>
      <c r="BM154" s="846"/>
      <c r="BN154" s="859" t="s">
        <v>6245</v>
      </c>
      <c r="BO154" s="859" t="s">
        <v>6246</v>
      </c>
      <c r="BP154" s="859" t="s">
        <v>6247</v>
      </c>
      <c r="BQ154" s="859" t="s">
        <v>430</v>
      </c>
      <c r="BR154" s="859" t="s">
        <v>430</v>
      </c>
      <c r="BS154" s="846"/>
      <c r="BT154" s="860" t="s">
        <v>555</v>
      </c>
    </row>
    <row r="155" spans="1:72" s="428" customFormat="1" x14ac:dyDescent="0.25">
      <c r="A155" s="345" t="s">
        <v>6248</v>
      </c>
      <c r="B155" s="373"/>
      <c r="C155" s="719">
        <v>44845</v>
      </c>
      <c r="D155" s="373"/>
      <c r="E155" s="346">
        <v>101.377</v>
      </c>
      <c r="F155" s="373"/>
      <c r="G155" s="347">
        <v>31.202000000000002</v>
      </c>
      <c r="H155" s="374"/>
      <c r="I155" s="348">
        <v>-0.74909999999999999</v>
      </c>
      <c r="J155" s="348">
        <v>0.55559999999999998</v>
      </c>
      <c r="K155" s="348">
        <v>-1.1938</v>
      </c>
      <c r="L155" s="348">
        <v>4.0247000000000002</v>
      </c>
      <c r="M155" s="348">
        <v>2.5886</v>
      </c>
      <c r="N155" s="350">
        <v>1.2132000000000001</v>
      </c>
      <c r="O155" s="348">
        <v>-7.1984000000000004</v>
      </c>
      <c r="P155" s="348">
        <v>10.5037</v>
      </c>
      <c r="Q155" s="348" t="s">
        <v>430</v>
      </c>
      <c r="R155" s="348" t="s">
        <v>430</v>
      </c>
      <c r="S155" s="348">
        <v>0.19109999999999999</v>
      </c>
      <c r="T155" s="348">
        <v>14.403700000000001</v>
      </c>
      <c r="U155" s="348">
        <v>-0.5222</v>
      </c>
      <c r="V155" s="348">
        <v>3.6669999999999998</v>
      </c>
      <c r="W155" s="348">
        <v>-1.3743000000000001</v>
      </c>
      <c r="X155" s="348">
        <v>13.449</v>
      </c>
      <c r="Y155" s="374"/>
      <c r="Z155" s="346">
        <v>219</v>
      </c>
      <c r="AA155" s="346">
        <v>39</v>
      </c>
      <c r="AB155" s="346">
        <v>83</v>
      </c>
      <c r="AC155" s="346">
        <v>85</v>
      </c>
      <c r="AD155" s="346">
        <v>107</v>
      </c>
      <c r="AE155" s="346">
        <v>122</v>
      </c>
      <c r="AF155" s="346">
        <v>155</v>
      </c>
      <c r="AG155" s="346">
        <v>63</v>
      </c>
      <c r="AH155" s="346" t="s">
        <v>430</v>
      </c>
      <c r="AI155" s="346" t="s">
        <v>430</v>
      </c>
      <c r="AJ155" s="346">
        <v>136</v>
      </c>
      <c r="AK155" s="346">
        <v>93</v>
      </c>
      <c r="AL155" s="346">
        <v>108</v>
      </c>
      <c r="AM155" s="346">
        <v>111</v>
      </c>
      <c r="AN155" s="346">
        <v>77</v>
      </c>
      <c r="AO155" s="373"/>
      <c r="AP155" s="348" t="s">
        <v>430</v>
      </c>
      <c r="AQ155" s="348" t="s">
        <v>430</v>
      </c>
      <c r="AR155" s="348" t="s">
        <v>430</v>
      </c>
      <c r="AS155" s="348">
        <v>0.95</v>
      </c>
      <c r="AT155" s="348">
        <v>0.99</v>
      </c>
      <c r="AU155" s="351"/>
      <c r="AV155" s="346" t="s">
        <v>430</v>
      </c>
      <c r="AW155" s="346" t="s">
        <v>430</v>
      </c>
      <c r="AX155" s="346" t="s">
        <v>430</v>
      </c>
      <c r="AY155" s="346">
        <v>96</v>
      </c>
      <c r="AZ155" s="346">
        <v>93</v>
      </c>
      <c r="BA155" s="374"/>
      <c r="BB155" s="348">
        <v>18.0626290232175</v>
      </c>
      <c r="BC155" s="348">
        <v>0.999598306907307</v>
      </c>
      <c r="BD155" s="348">
        <v>3.68140979745731E-2</v>
      </c>
      <c r="BE155" s="375">
        <v>-4.3587363286366802E-2</v>
      </c>
      <c r="BF155" s="374"/>
      <c r="BG155" s="372">
        <v>0.17519999999999999</v>
      </c>
      <c r="BH155" s="373"/>
      <c r="BI155" s="843">
        <v>67.825800000000001</v>
      </c>
      <c r="BJ155" s="843">
        <v>32.083799999999997</v>
      </c>
      <c r="BK155" s="348" t="s">
        <v>430</v>
      </c>
      <c r="BL155" s="843">
        <v>9.0399999999999994E-2</v>
      </c>
      <c r="BM155" s="373"/>
      <c r="BN155" s="372" t="s">
        <v>4539</v>
      </c>
      <c r="BO155" s="372" t="s">
        <v>4540</v>
      </c>
      <c r="BP155" s="372" t="s">
        <v>4541</v>
      </c>
      <c r="BQ155" s="372" t="s">
        <v>4542</v>
      </c>
      <c r="BR155" s="372" t="s">
        <v>4543</v>
      </c>
      <c r="BS155" s="373"/>
      <c r="BT155" s="354" t="s">
        <v>555</v>
      </c>
    </row>
    <row r="156" spans="1:72" s="428" customFormat="1" x14ac:dyDescent="0.25">
      <c r="A156" s="345" t="s">
        <v>6249</v>
      </c>
      <c r="B156" s="373"/>
      <c r="C156" s="719">
        <v>45219</v>
      </c>
      <c r="D156" s="373"/>
      <c r="E156" s="346">
        <v>93.076499999999996</v>
      </c>
      <c r="F156" s="373"/>
      <c r="G156" s="347">
        <v>30.648499999999999</v>
      </c>
      <c r="H156" s="374"/>
      <c r="I156" s="348">
        <v>-7.9899999999999999E-2</v>
      </c>
      <c r="J156" s="348">
        <v>-6.3183999999999996</v>
      </c>
      <c r="K156" s="348">
        <v>-8.6532</v>
      </c>
      <c r="L156" s="348">
        <v>2.5009000000000001</v>
      </c>
      <c r="M156" s="348">
        <v>-2.9268999999999998</v>
      </c>
      <c r="N156" s="350">
        <v>-18.454799999999999</v>
      </c>
      <c r="O156" s="348">
        <v>-15.945399999999999</v>
      </c>
      <c r="P156" s="348" t="s">
        <v>430</v>
      </c>
      <c r="Q156" s="348" t="s">
        <v>430</v>
      </c>
      <c r="R156" s="348" t="s">
        <v>430</v>
      </c>
      <c r="S156" s="348">
        <v>10.196899999999999</v>
      </c>
      <c r="T156" s="348">
        <v>0.29060000000000002</v>
      </c>
      <c r="U156" s="348">
        <v>-22.6919</v>
      </c>
      <c r="V156" s="348">
        <v>-12.320399999999999</v>
      </c>
      <c r="W156" s="348">
        <v>-7.3780999999999999</v>
      </c>
      <c r="X156" s="348">
        <v>-0.90939999999999999</v>
      </c>
      <c r="Y156" s="374"/>
      <c r="Z156" s="346">
        <v>129</v>
      </c>
      <c r="AA156" s="346">
        <v>262</v>
      </c>
      <c r="AB156" s="346">
        <v>268</v>
      </c>
      <c r="AC156" s="346">
        <v>138</v>
      </c>
      <c r="AD156" s="346">
        <v>196</v>
      </c>
      <c r="AE156" s="346">
        <v>215</v>
      </c>
      <c r="AF156" s="346">
        <v>169</v>
      </c>
      <c r="AG156" s="346" t="s">
        <v>430</v>
      </c>
      <c r="AH156" s="346" t="s">
        <v>430</v>
      </c>
      <c r="AI156" s="346" t="s">
        <v>430</v>
      </c>
      <c r="AJ156" s="346">
        <v>6</v>
      </c>
      <c r="AK156" s="346">
        <v>237</v>
      </c>
      <c r="AL156" s="346">
        <v>242</v>
      </c>
      <c r="AM156" s="346">
        <v>214</v>
      </c>
      <c r="AN156" s="346">
        <v>283</v>
      </c>
      <c r="AO156" s="373"/>
      <c r="AP156" s="348" t="s">
        <v>430</v>
      </c>
      <c r="AQ156" s="348" t="s">
        <v>430</v>
      </c>
      <c r="AR156" s="348" t="s">
        <v>430</v>
      </c>
      <c r="AS156" s="348" t="s">
        <v>430</v>
      </c>
      <c r="AT156" s="348">
        <v>-19.47</v>
      </c>
      <c r="AU156" s="351"/>
      <c r="AV156" s="346" t="s">
        <v>430</v>
      </c>
      <c r="AW156" s="346" t="s">
        <v>430</v>
      </c>
      <c r="AX156" s="346" t="s">
        <v>430</v>
      </c>
      <c r="AY156" s="346" t="s">
        <v>430</v>
      </c>
      <c r="AZ156" s="346">
        <v>215</v>
      </c>
      <c r="BA156" s="374"/>
      <c r="BB156" s="348">
        <v>25.449583118349899</v>
      </c>
      <c r="BC156" s="348">
        <v>0.99897150574631499</v>
      </c>
      <c r="BD156" s="348">
        <v>-7.0411009453708803E-3</v>
      </c>
      <c r="BE156" s="375">
        <v>-8.0137008834463598E-3</v>
      </c>
      <c r="BF156" s="374"/>
      <c r="BG156" s="372">
        <v>5.2499999999999998E-2</v>
      </c>
      <c r="BH156" s="373"/>
      <c r="BI156" s="843">
        <v>81.587999999999994</v>
      </c>
      <c r="BJ156" s="843">
        <v>18.382400000000001</v>
      </c>
      <c r="BK156" s="348" t="s">
        <v>430</v>
      </c>
      <c r="BL156" s="843">
        <v>2.9600000000000001E-2</v>
      </c>
      <c r="BM156" s="373"/>
      <c r="BN156" s="372" t="s">
        <v>6250</v>
      </c>
      <c r="BO156" s="372" t="s">
        <v>6251</v>
      </c>
      <c r="BP156" s="372" t="s">
        <v>430</v>
      </c>
      <c r="BQ156" s="372" t="s">
        <v>430</v>
      </c>
      <c r="BR156" s="372" t="s">
        <v>430</v>
      </c>
      <c r="BS156" s="373"/>
      <c r="BT156" s="354" t="s">
        <v>555</v>
      </c>
    </row>
    <row r="157" spans="1:72" s="428" customFormat="1" x14ac:dyDescent="0.25">
      <c r="A157" s="345" t="s">
        <v>6252</v>
      </c>
      <c r="B157" s="373"/>
      <c r="C157" s="719">
        <v>45909</v>
      </c>
      <c r="D157" s="373"/>
      <c r="E157" s="346">
        <v>103.05</v>
      </c>
      <c r="F157" s="373"/>
      <c r="G157" s="347">
        <v>11.386699999999999</v>
      </c>
      <c r="H157" s="374"/>
      <c r="I157" s="348">
        <v>-7.3700000000000002E-2</v>
      </c>
      <c r="J157" s="348">
        <v>-0.13769999999999999</v>
      </c>
      <c r="K157" s="348">
        <v>1.1395999999999999</v>
      </c>
      <c r="L157" s="348">
        <v>12.722899999999999</v>
      </c>
      <c r="M157" s="348">
        <v>22.160499999999999</v>
      </c>
      <c r="N157" s="350">
        <v>13.826599999999999</v>
      </c>
      <c r="O157" s="348" t="s">
        <v>430</v>
      </c>
      <c r="P157" s="348" t="s">
        <v>430</v>
      </c>
      <c r="Q157" s="348" t="s">
        <v>430</v>
      </c>
      <c r="R157" s="348" t="s">
        <v>430</v>
      </c>
      <c r="S157" s="348">
        <v>6.4436</v>
      </c>
      <c r="T157" s="348">
        <v>32.352699999999999</v>
      </c>
      <c r="U157" s="348">
        <v>13.949</v>
      </c>
      <c r="V157" s="348">
        <v>15.132300000000001</v>
      </c>
      <c r="W157" s="348">
        <v>0.46139999999999998</v>
      </c>
      <c r="X157" s="348">
        <v>13.826599999999999</v>
      </c>
      <c r="Y157" s="374"/>
      <c r="Z157" s="346">
        <v>125</v>
      </c>
      <c r="AA157" s="346">
        <v>67</v>
      </c>
      <c r="AB157" s="346">
        <v>24</v>
      </c>
      <c r="AC157" s="346">
        <v>7</v>
      </c>
      <c r="AD157" s="346">
        <v>6</v>
      </c>
      <c r="AE157" s="346">
        <v>38</v>
      </c>
      <c r="AF157" s="346" t="s">
        <v>430</v>
      </c>
      <c r="AG157" s="346" t="s">
        <v>430</v>
      </c>
      <c r="AH157" s="346" t="s">
        <v>430</v>
      </c>
      <c r="AI157" s="346" t="s">
        <v>430</v>
      </c>
      <c r="AJ157" s="346">
        <v>20</v>
      </c>
      <c r="AK157" s="346">
        <v>9</v>
      </c>
      <c r="AL157" s="346">
        <v>14</v>
      </c>
      <c r="AM157" s="346">
        <v>35</v>
      </c>
      <c r="AN157" s="346">
        <v>19</v>
      </c>
      <c r="AO157" s="373"/>
      <c r="AP157" s="348" t="s">
        <v>430</v>
      </c>
      <c r="AQ157" s="348" t="s">
        <v>430</v>
      </c>
      <c r="AR157" s="348" t="s">
        <v>430</v>
      </c>
      <c r="AS157" s="348" t="s">
        <v>430</v>
      </c>
      <c r="AT157" s="348">
        <v>26.79</v>
      </c>
      <c r="AU157" s="351"/>
      <c r="AV157" s="346" t="s">
        <v>430</v>
      </c>
      <c r="AW157" s="346" t="s">
        <v>430</v>
      </c>
      <c r="AX157" s="346" t="s">
        <v>430</v>
      </c>
      <c r="AY157" s="346" t="s">
        <v>430</v>
      </c>
      <c r="AZ157" s="346">
        <v>10</v>
      </c>
      <c r="BA157" s="374"/>
      <c r="BB157" s="348">
        <v>18.111876491677499</v>
      </c>
      <c r="BC157" s="348">
        <v>1.0001183648234999</v>
      </c>
      <c r="BD157" s="348">
        <v>4.2953687610758302E-2</v>
      </c>
      <c r="BE157" s="375">
        <v>8.9026541965558495E-2</v>
      </c>
      <c r="BF157" s="374"/>
      <c r="BG157" s="372">
        <v>0.10580000000000001</v>
      </c>
      <c r="BH157" s="373"/>
      <c r="BI157" s="348" t="s">
        <v>430</v>
      </c>
      <c r="BJ157" s="843">
        <v>12.037800000000001</v>
      </c>
      <c r="BK157" s="843">
        <v>87.807599999999994</v>
      </c>
      <c r="BL157" s="843">
        <v>0.15459999999999999</v>
      </c>
      <c r="BM157" s="373"/>
      <c r="BN157" s="372" t="s">
        <v>6253</v>
      </c>
      <c r="BO157" s="372" t="s">
        <v>6254</v>
      </c>
      <c r="BP157" s="372" t="s">
        <v>4536</v>
      </c>
      <c r="BQ157" s="372" t="s">
        <v>6255</v>
      </c>
      <c r="BR157" s="372" t="s">
        <v>6256</v>
      </c>
      <c r="BS157" s="373"/>
      <c r="BT157" s="354" t="s">
        <v>555</v>
      </c>
    </row>
    <row r="158" spans="1:72" s="428" customFormat="1" x14ac:dyDescent="0.25">
      <c r="A158" s="345" t="s">
        <v>6257</v>
      </c>
      <c r="B158" s="373"/>
      <c r="C158" s="719">
        <v>44553</v>
      </c>
      <c r="D158" s="373"/>
      <c r="E158" s="346">
        <v>96.846400000000003</v>
      </c>
      <c r="F158" s="373"/>
      <c r="G158" s="347">
        <v>24.4374</v>
      </c>
      <c r="H158" s="374"/>
      <c r="I158" s="348">
        <v>-0.16550000000000001</v>
      </c>
      <c r="J158" s="348">
        <v>-2.6387</v>
      </c>
      <c r="K158" s="348">
        <v>-5.2930999999999999</v>
      </c>
      <c r="L158" s="348">
        <v>1.4371</v>
      </c>
      <c r="M158" s="348">
        <v>5.1929999999999996</v>
      </c>
      <c r="N158" s="350">
        <v>-2.8681999999999999</v>
      </c>
      <c r="O158" s="348">
        <v>-3.3643000000000001</v>
      </c>
      <c r="P158" s="348">
        <v>7.4446000000000003</v>
      </c>
      <c r="Q158" s="348" t="s">
        <v>430</v>
      </c>
      <c r="R158" s="348" t="s">
        <v>430</v>
      </c>
      <c r="S158" s="348">
        <v>-0.71450000000000002</v>
      </c>
      <c r="T158" s="348">
        <v>14.585599999999999</v>
      </c>
      <c r="U158" s="348">
        <v>-1.0044999999999999</v>
      </c>
      <c r="V158" s="348">
        <v>0.98</v>
      </c>
      <c r="W158" s="348">
        <v>-4.0922000000000001</v>
      </c>
      <c r="X158" s="348">
        <v>7.5316000000000001</v>
      </c>
      <c r="Y158" s="374"/>
      <c r="Z158" s="346">
        <v>146</v>
      </c>
      <c r="AA158" s="346">
        <v>250</v>
      </c>
      <c r="AB158" s="346">
        <v>235</v>
      </c>
      <c r="AC158" s="346">
        <v>207</v>
      </c>
      <c r="AD158" s="346">
        <v>89</v>
      </c>
      <c r="AE158" s="346">
        <v>148</v>
      </c>
      <c r="AF158" s="346">
        <v>136</v>
      </c>
      <c r="AG158" s="346">
        <v>96</v>
      </c>
      <c r="AH158" s="346" t="s">
        <v>430</v>
      </c>
      <c r="AI158" s="346" t="s">
        <v>430</v>
      </c>
      <c r="AJ158" s="346">
        <v>162</v>
      </c>
      <c r="AK158" s="346">
        <v>92</v>
      </c>
      <c r="AL158" s="346">
        <v>115</v>
      </c>
      <c r="AM158" s="346">
        <v>137</v>
      </c>
      <c r="AN158" s="346">
        <v>266</v>
      </c>
      <c r="AO158" s="373"/>
      <c r="AP158" s="348" t="s">
        <v>430</v>
      </c>
      <c r="AQ158" s="348" t="s">
        <v>430</v>
      </c>
      <c r="AR158" s="348" t="s">
        <v>430</v>
      </c>
      <c r="AS158" s="348">
        <v>2.94</v>
      </c>
      <c r="AT158" s="348">
        <v>0.23</v>
      </c>
      <c r="AU158" s="351"/>
      <c r="AV158" s="346" t="s">
        <v>430</v>
      </c>
      <c r="AW158" s="346" t="s">
        <v>430</v>
      </c>
      <c r="AX158" s="346" t="s">
        <v>430</v>
      </c>
      <c r="AY158" s="346">
        <v>82</v>
      </c>
      <c r="AZ158" s="346">
        <v>98</v>
      </c>
      <c r="BA158" s="374"/>
      <c r="BB158" s="348">
        <v>15.6258734716641</v>
      </c>
      <c r="BC158" s="348">
        <v>0.99890040500866994</v>
      </c>
      <c r="BD158" s="348">
        <v>2.6669241576050499E-2</v>
      </c>
      <c r="BE158" s="375">
        <v>-2.2692852571771401E-2</v>
      </c>
      <c r="BF158" s="374"/>
      <c r="BG158" s="372">
        <v>8.5599999999999996E-2</v>
      </c>
      <c r="BH158" s="373"/>
      <c r="BI158" s="843">
        <v>11.183400000000001</v>
      </c>
      <c r="BJ158" s="843">
        <v>83.799599999999998</v>
      </c>
      <c r="BK158" s="843">
        <v>6.2572299999999998</v>
      </c>
      <c r="BL158" s="843">
        <v>-1.2402299999999999</v>
      </c>
      <c r="BM158" s="373"/>
      <c r="BN158" s="844" t="s">
        <v>6258</v>
      </c>
      <c r="BO158" s="844" t="s">
        <v>6259</v>
      </c>
      <c r="BP158" s="844" t="s">
        <v>6260</v>
      </c>
      <c r="BQ158" s="844" t="s">
        <v>925</v>
      </c>
      <c r="BR158" s="844" t="s">
        <v>6261</v>
      </c>
      <c r="BS158" s="373"/>
      <c r="BT158" s="354" t="s">
        <v>555</v>
      </c>
    </row>
    <row r="159" spans="1:72" s="428" customFormat="1" x14ac:dyDescent="0.25">
      <c r="A159" s="345" t="s">
        <v>6262</v>
      </c>
      <c r="B159" s="373"/>
      <c r="C159" s="719">
        <v>44152</v>
      </c>
      <c r="D159" s="373"/>
      <c r="E159" s="346">
        <v>95.343599999999995</v>
      </c>
      <c r="F159" s="373"/>
      <c r="G159" s="347">
        <v>40.357999999999997</v>
      </c>
      <c r="H159" s="374"/>
      <c r="I159" s="348">
        <v>5.8500000000000003E-2</v>
      </c>
      <c r="J159" s="348">
        <v>-1.5959000000000001</v>
      </c>
      <c r="K159" s="348">
        <v>-4.8635999999999999</v>
      </c>
      <c r="L159" s="348">
        <v>1.9116</v>
      </c>
      <c r="M159" s="348">
        <v>-1.3524</v>
      </c>
      <c r="N159" s="350">
        <v>-5.9856999999999996</v>
      </c>
      <c r="O159" s="348">
        <v>-2.5356000000000001</v>
      </c>
      <c r="P159" s="348">
        <v>7.5746000000000002</v>
      </c>
      <c r="Q159" s="348">
        <v>6.1653000000000002</v>
      </c>
      <c r="R159" s="348" t="s">
        <v>430</v>
      </c>
      <c r="S159" s="348">
        <v>-1.2786</v>
      </c>
      <c r="T159" s="348">
        <v>6.7384000000000004</v>
      </c>
      <c r="U159" s="348">
        <v>-9.0589999999999993</v>
      </c>
      <c r="V159" s="348">
        <v>-3.8222999999999998</v>
      </c>
      <c r="W159" s="348">
        <v>-2.2867999999999999</v>
      </c>
      <c r="X159" s="348">
        <v>10.699400000000001</v>
      </c>
      <c r="Y159" s="374"/>
      <c r="Z159" s="346">
        <v>91</v>
      </c>
      <c r="AA159" s="346">
        <v>193</v>
      </c>
      <c r="AB159" s="346">
        <v>232</v>
      </c>
      <c r="AC159" s="346">
        <v>158</v>
      </c>
      <c r="AD159" s="346">
        <v>167</v>
      </c>
      <c r="AE159" s="346">
        <v>183</v>
      </c>
      <c r="AF159" s="346">
        <v>122</v>
      </c>
      <c r="AG159" s="346">
        <v>94</v>
      </c>
      <c r="AH159" s="346">
        <v>73</v>
      </c>
      <c r="AI159" s="346" t="s">
        <v>430</v>
      </c>
      <c r="AJ159" s="346">
        <v>179</v>
      </c>
      <c r="AK159" s="346">
        <v>175</v>
      </c>
      <c r="AL159" s="346">
        <v>187</v>
      </c>
      <c r="AM159" s="346">
        <v>184</v>
      </c>
      <c r="AN159" s="346">
        <v>114</v>
      </c>
      <c r="AO159" s="373"/>
      <c r="AP159" s="348" t="s">
        <v>430</v>
      </c>
      <c r="AQ159" s="348" t="s">
        <v>430</v>
      </c>
      <c r="AR159" s="348">
        <v>5.83</v>
      </c>
      <c r="AS159" s="348">
        <v>0.85</v>
      </c>
      <c r="AT159" s="348">
        <v>-8.5299999999999994</v>
      </c>
      <c r="AU159" s="351"/>
      <c r="AV159" s="346" t="s">
        <v>430</v>
      </c>
      <c r="AW159" s="346" t="s">
        <v>430</v>
      </c>
      <c r="AX159" s="346">
        <v>65</v>
      </c>
      <c r="AY159" s="346">
        <v>111</v>
      </c>
      <c r="AZ159" s="346">
        <v>171</v>
      </c>
      <c r="BA159" s="374"/>
      <c r="BB159" s="348">
        <v>12.582135917725701</v>
      </c>
      <c r="BC159" s="348">
        <v>0.99705279876405395</v>
      </c>
      <c r="BD159" s="348">
        <v>2.4063453070674701E-2</v>
      </c>
      <c r="BE159" s="375">
        <v>-4.7533621161383197E-2</v>
      </c>
      <c r="BF159" s="374"/>
      <c r="BG159" s="372">
        <v>6.9199999999999998E-2</v>
      </c>
      <c r="BH159" s="373"/>
      <c r="BI159" s="843">
        <v>97.483800000000002</v>
      </c>
      <c r="BJ159" s="843">
        <v>2.1696300000000002</v>
      </c>
      <c r="BK159" s="348" t="s">
        <v>430</v>
      </c>
      <c r="BL159" s="843">
        <v>0.34656999999999999</v>
      </c>
      <c r="BM159" s="373"/>
      <c r="BN159" s="372" t="s">
        <v>6263</v>
      </c>
      <c r="BO159" s="372" t="s">
        <v>6264</v>
      </c>
      <c r="BP159" s="372" t="s">
        <v>6265</v>
      </c>
      <c r="BQ159" s="372" t="s">
        <v>6266</v>
      </c>
      <c r="BR159" s="372" t="s">
        <v>6267</v>
      </c>
      <c r="BS159" s="373"/>
      <c r="BT159" s="354" t="s">
        <v>555</v>
      </c>
    </row>
    <row r="160" spans="1:72" s="428" customFormat="1" x14ac:dyDescent="0.25">
      <c r="A160" s="345" t="s">
        <v>6268</v>
      </c>
      <c r="B160" s="373"/>
      <c r="C160" s="719">
        <v>40707</v>
      </c>
      <c r="D160" s="373"/>
      <c r="E160" s="346">
        <v>90.03</v>
      </c>
      <c r="F160" s="373"/>
      <c r="G160" s="347">
        <v>269.5523</v>
      </c>
      <c r="H160" s="374"/>
      <c r="I160" s="348">
        <v>0.1971</v>
      </c>
      <c r="J160" s="348">
        <v>-1.6424000000000001</v>
      </c>
      <c r="K160" s="348">
        <v>-4.4641999999999999</v>
      </c>
      <c r="L160" s="348">
        <v>1.7054</v>
      </c>
      <c r="M160" s="348">
        <v>-2.4780000000000002</v>
      </c>
      <c r="N160" s="350">
        <v>-5.0392000000000001</v>
      </c>
      <c r="O160" s="348">
        <v>-2.1303999999999998</v>
      </c>
      <c r="P160" s="348">
        <v>6.9142000000000001</v>
      </c>
      <c r="Q160" s="348">
        <v>7.351</v>
      </c>
      <c r="R160" s="348">
        <v>11.4055</v>
      </c>
      <c r="S160" s="348">
        <v>-1.3261000000000001</v>
      </c>
      <c r="T160" s="348">
        <v>5.9531999999999998</v>
      </c>
      <c r="U160" s="348">
        <v>-9.3528000000000002</v>
      </c>
      <c r="V160" s="348">
        <v>-3.6312000000000002</v>
      </c>
      <c r="W160" s="348">
        <v>-2.4729000000000001</v>
      </c>
      <c r="X160" s="348">
        <v>11.010300000000001</v>
      </c>
      <c r="Y160" s="374"/>
      <c r="Z160" s="346">
        <v>44</v>
      </c>
      <c r="AA160" s="346">
        <v>207</v>
      </c>
      <c r="AB160" s="346">
        <v>206</v>
      </c>
      <c r="AC160" s="346">
        <v>198</v>
      </c>
      <c r="AD160" s="346">
        <v>184</v>
      </c>
      <c r="AE160" s="346">
        <v>176</v>
      </c>
      <c r="AF160" s="346">
        <v>113</v>
      </c>
      <c r="AG160" s="346">
        <v>114</v>
      </c>
      <c r="AH160" s="346">
        <v>60</v>
      </c>
      <c r="AI160" s="346">
        <v>22</v>
      </c>
      <c r="AJ160" s="346">
        <v>194</v>
      </c>
      <c r="AK160" s="346">
        <v>193</v>
      </c>
      <c r="AL160" s="346">
        <v>203</v>
      </c>
      <c r="AM160" s="346">
        <v>177</v>
      </c>
      <c r="AN160" s="346">
        <v>167</v>
      </c>
      <c r="AO160" s="373"/>
      <c r="AP160" s="348">
        <v>10.83</v>
      </c>
      <c r="AQ160" s="348">
        <v>9.6999999999999993</v>
      </c>
      <c r="AR160" s="348">
        <v>6.02</v>
      </c>
      <c r="AS160" s="348">
        <v>0.81</v>
      </c>
      <c r="AT160" s="348">
        <v>-8.7200000000000006</v>
      </c>
      <c r="AU160" s="351"/>
      <c r="AV160" s="346">
        <v>26</v>
      </c>
      <c r="AW160" s="346">
        <v>44</v>
      </c>
      <c r="AX160" s="346">
        <v>63</v>
      </c>
      <c r="AY160" s="346">
        <v>113</v>
      </c>
      <c r="AZ160" s="346">
        <v>184</v>
      </c>
      <c r="BA160" s="374"/>
      <c r="BB160" s="348">
        <v>11.668395488469899</v>
      </c>
      <c r="BC160" s="348">
        <v>0.99871950164789103</v>
      </c>
      <c r="BD160" s="348">
        <v>1.7984489469911599E-2</v>
      </c>
      <c r="BE160" s="375">
        <v>-8.9035228285748707E-3</v>
      </c>
      <c r="BF160" s="374"/>
      <c r="BG160" s="372">
        <v>0.57620000000000005</v>
      </c>
      <c r="BH160" s="373"/>
      <c r="BI160" s="843">
        <v>98.1935</v>
      </c>
      <c r="BJ160" s="843">
        <v>1.35368</v>
      </c>
      <c r="BK160" s="348" t="s">
        <v>430</v>
      </c>
      <c r="BL160" s="843">
        <v>0.45282</v>
      </c>
      <c r="BM160" s="373"/>
      <c r="BN160" s="372" t="s">
        <v>5336</v>
      </c>
      <c r="BO160" s="372" t="s">
        <v>2924</v>
      </c>
      <c r="BP160" s="372" t="s">
        <v>4387</v>
      </c>
      <c r="BQ160" s="372" t="s">
        <v>4525</v>
      </c>
      <c r="BR160" s="372" t="s">
        <v>4526</v>
      </c>
      <c r="BS160" s="373"/>
      <c r="BT160" s="354" t="s">
        <v>555</v>
      </c>
    </row>
    <row r="161" spans="1:72" s="428" customFormat="1" x14ac:dyDescent="0.25">
      <c r="A161" s="345" t="s">
        <v>6269</v>
      </c>
      <c r="B161" s="373"/>
      <c r="C161" s="719">
        <v>45534</v>
      </c>
      <c r="D161" s="373"/>
      <c r="E161" s="346">
        <v>90.7012</v>
      </c>
      <c r="F161" s="373"/>
      <c r="G161" s="347">
        <v>16.576000000000001</v>
      </c>
      <c r="H161" s="374"/>
      <c r="I161" s="348">
        <v>-5.6099999999999997E-2</v>
      </c>
      <c r="J161" s="348">
        <v>-1.0795999999999999</v>
      </c>
      <c r="K161" s="348">
        <v>-2.5468999999999999</v>
      </c>
      <c r="L161" s="348">
        <v>4.8403999999999998</v>
      </c>
      <c r="M161" s="348">
        <v>6.7896999999999998</v>
      </c>
      <c r="N161" s="350">
        <v>2.4157999999999999</v>
      </c>
      <c r="O161" s="348">
        <v>2.69E-2</v>
      </c>
      <c r="P161" s="348" t="s">
        <v>430</v>
      </c>
      <c r="Q161" s="348" t="s">
        <v>430</v>
      </c>
      <c r="R161" s="348" t="s">
        <v>430</v>
      </c>
      <c r="S161" s="348">
        <v>0.84630000000000005</v>
      </c>
      <c r="T161" s="348">
        <v>15.9396</v>
      </c>
      <c r="U161" s="348">
        <v>-7.9600000000000004E-2</v>
      </c>
      <c r="V161" s="348">
        <v>4.2057000000000002</v>
      </c>
      <c r="W161" s="348">
        <v>-1.7392000000000001</v>
      </c>
      <c r="X161" s="348">
        <v>-6.3200000000000006E-2</v>
      </c>
      <c r="Y161" s="374"/>
      <c r="Z161" s="346">
        <v>124</v>
      </c>
      <c r="AA161" s="346">
        <v>113</v>
      </c>
      <c r="AB161" s="346">
        <v>121</v>
      </c>
      <c r="AC161" s="346">
        <v>58</v>
      </c>
      <c r="AD161" s="346">
        <v>74</v>
      </c>
      <c r="AE161" s="346">
        <v>112</v>
      </c>
      <c r="AF161" s="346">
        <v>75</v>
      </c>
      <c r="AG161" s="346" t="s">
        <v>430</v>
      </c>
      <c r="AH161" s="346" t="s">
        <v>430</v>
      </c>
      <c r="AI161" s="346" t="s">
        <v>430</v>
      </c>
      <c r="AJ161" s="346">
        <v>112</v>
      </c>
      <c r="AK161" s="346">
        <v>82</v>
      </c>
      <c r="AL161" s="346">
        <v>103</v>
      </c>
      <c r="AM161" s="346">
        <v>94</v>
      </c>
      <c r="AN161" s="346">
        <v>99</v>
      </c>
      <c r="AO161" s="373"/>
      <c r="AP161" s="348" t="s">
        <v>430</v>
      </c>
      <c r="AQ161" s="348" t="s">
        <v>430</v>
      </c>
      <c r="AR161" s="348" t="s">
        <v>430</v>
      </c>
      <c r="AS161" s="348" t="s">
        <v>430</v>
      </c>
      <c r="AT161" s="348">
        <v>4.24</v>
      </c>
      <c r="AU161" s="351"/>
      <c r="AV161" s="346" t="s">
        <v>430</v>
      </c>
      <c r="AW161" s="346" t="s">
        <v>430</v>
      </c>
      <c r="AX161" s="346" t="s">
        <v>430</v>
      </c>
      <c r="AY161" s="346" t="s">
        <v>430</v>
      </c>
      <c r="AZ161" s="346">
        <v>83</v>
      </c>
      <c r="BA161" s="374"/>
      <c r="BB161" s="348">
        <v>14.769066586890199</v>
      </c>
      <c r="BC161" s="348">
        <v>0.99789853326496802</v>
      </c>
      <c r="BD161" s="348">
        <v>-2.3236785569993E-2</v>
      </c>
      <c r="BE161" s="375">
        <v>-1.8251807383781099E-2</v>
      </c>
      <c r="BF161" s="374"/>
      <c r="BG161" s="372">
        <v>6.6500000000000004E-2</v>
      </c>
      <c r="BH161" s="373"/>
      <c r="BI161" s="843">
        <v>51.046100000000003</v>
      </c>
      <c r="BJ161" s="843">
        <v>24.601199999999999</v>
      </c>
      <c r="BK161" s="843">
        <v>24.048500000000001</v>
      </c>
      <c r="BL161" s="843">
        <v>0.30420000000000003</v>
      </c>
      <c r="BM161" s="373"/>
      <c r="BN161" s="372" t="s">
        <v>5394</v>
      </c>
      <c r="BO161" s="372" t="s">
        <v>5395</v>
      </c>
      <c r="BP161" s="372" t="s">
        <v>4811</v>
      </c>
      <c r="BQ161" s="372" t="s">
        <v>5397</v>
      </c>
      <c r="BR161" s="372" t="s">
        <v>4813</v>
      </c>
      <c r="BS161" s="373"/>
      <c r="BT161" s="354" t="s">
        <v>555</v>
      </c>
    </row>
    <row r="162" spans="1:72" s="428" customFormat="1" x14ac:dyDescent="0.25">
      <c r="A162" s="345" t="s">
        <v>6270</v>
      </c>
      <c r="B162" s="373"/>
      <c r="C162" s="719">
        <v>44643</v>
      </c>
      <c r="D162" s="373"/>
      <c r="E162" s="346">
        <v>72.290000000000006</v>
      </c>
      <c r="F162" s="373"/>
      <c r="G162" s="347">
        <v>35.447000000000003</v>
      </c>
      <c r="H162" s="374"/>
      <c r="I162" s="348">
        <v>0.1048</v>
      </c>
      <c r="J162" s="348">
        <v>-1.3777999999999999</v>
      </c>
      <c r="K162" s="348">
        <v>-5.7022000000000004</v>
      </c>
      <c r="L162" s="348">
        <v>-0.47760000000000002</v>
      </c>
      <c r="M162" s="348">
        <v>-4.1939000000000002</v>
      </c>
      <c r="N162" s="350">
        <v>-7.2324999999999999</v>
      </c>
      <c r="O162" s="348">
        <v>-5.4486999999999997</v>
      </c>
      <c r="P162" s="348">
        <v>7.1665000000000001</v>
      </c>
      <c r="Q162" s="348" t="s">
        <v>430</v>
      </c>
      <c r="R162" s="348" t="s">
        <v>430</v>
      </c>
      <c r="S162" s="348">
        <v>-3.2073999999999998</v>
      </c>
      <c r="T162" s="348">
        <v>4.0114999999999998</v>
      </c>
      <c r="U162" s="348">
        <v>-9.2990999999999993</v>
      </c>
      <c r="V162" s="348">
        <v>-4.4934000000000003</v>
      </c>
      <c r="W162" s="348">
        <v>-2.4799000000000002</v>
      </c>
      <c r="X162" s="348">
        <v>10.5816</v>
      </c>
      <c r="Y162" s="374"/>
      <c r="Z162" s="346">
        <v>76</v>
      </c>
      <c r="AA162" s="346">
        <v>158</v>
      </c>
      <c r="AB162" s="346">
        <v>242</v>
      </c>
      <c r="AC162" s="346">
        <v>244</v>
      </c>
      <c r="AD162" s="346">
        <v>222</v>
      </c>
      <c r="AE162" s="346">
        <v>200</v>
      </c>
      <c r="AF162" s="346">
        <v>146</v>
      </c>
      <c r="AG162" s="346">
        <v>97</v>
      </c>
      <c r="AH162" s="346" t="s">
        <v>430</v>
      </c>
      <c r="AI162" s="346" t="s">
        <v>430</v>
      </c>
      <c r="AJ162" s="346">
        <v>259</v>
      </c>
      <c r="AK162" s="346">
        <v>219</v>
      </c>
      <c r="AL162" s="346">
        <v>190</v>
      </c>
      <c r="AM162" s="346">
        <v>190</v>
      </c>
      <c r="AN162" s="346">
        <v>178</v>
      </c>
      <c r="AO162" s="373"/>
      <c r="AP162" s="348" t="s">
        <v>430</v>
      </c>
      <c r="AQ162" s="348" t="s">
        <v>430</v>
      </c>
      <c r="AR162" s="348" t="s">
        <v>430</v>
      </c>
      <c r="AS162" s="348">
        <v>-1.06</v>
      </c>
      <c r="AT162" s="348">
        <v>-10.51</v>
      </c>
      <c r="AU162" s="351"/>
      <c r="AV162" s="346" t="s">
        <v>430</v>
      </c>
      <c r="AW162" s="346" t="s">
        <v>430</v>
      </c>
      <c r="AX162" s="346" t="s">
        <v>430</v>
      </c>
      <c r="AY162" s="346">
        <v>130</v>
      </c>
      <c r="AZ162" s="346">
        <v>191</v>
      </c>
      <c r="BA162" s="374"/>
      <c r="BB162" s="348">
        <v>11.892735691207401</v>
      </c>
      <c r="BC162" s="348">
        <v>0</v>
      </c>
      <c r="BD162" s="348">
        <v>1.72028764576308E-2</v>
      </c>
      <c r="BE162" s="375" t="s">
        <v>430</v>
      </c>
      <c r="BF162" s="374"/>
      <c r="BG162" s="372" t="s">
        <v>430</v>
      </c>
      <c r="BH162" s="373"/>
      <c r="BI162" s="843">
        <v>80.882999999999996</v>
      </c>
      <c r="BJ162" s="843">
        <v>15.587199999999999</v>
      </c>
      <c r="BK162" s="843">
        <v>3.1628599999999998</v>
      </c>
      <c r="BL162" s="843">
        <v>0.36693999999999999</v>
      </c>
      <c r="BM162" s="373"/>
      <c r="BN162" s="372" t="s">
        <v>6271</v>
      </c>
      <c r="BO162" s="372" t="s">
        <v>6272</v>
      </c>
      <c r="BP162" s="372" t="s">
        <v>6273</v>
      </c>
      <c r="BQ162" s="372" t="s">
        <v>6274</v>
      </c>
      <c r="BR162" s="372" t="s">
        <v>6275</v>
      </c>
      <c r="BS162" s="373"/>
      <c r="BT162" s="354" t="s">
        <v>555</v>
      </c>
    </row>
    <row r="163" spans="1:72" s="428" customFormat="1" x14ac:dyDescent="0.25">
      <c r="A163" s="345" t="s">
        <v>6276</v>
      </c>
      <c r="B163" s="373"/>
      <c r="C163" s="719">
        <v>45968</v>
      </c>
      <c r="D163" s="373"/>
      <c r="E163" s="346">
        <v>84.975300000000004</v>
      </c>
      <c r="F163" s="373"/>
      <c r="G163" s="347">
        <v>18.498100000000001</v>
      </c>
      <c r="H163" s="374"/>
      <c r="I163" s="348">
        <v>7.6E-3</v>
      </c>
      <c r="J163" s="348">
        <v>-5.5100000000000003E-2</v>
      </c>
      <c r="K163" s="348">
        <v>0.54079999999999995</v>
      </c>
      <c r="L163" s="348">
        <v>10.087400000000001</v>
      </c>
      <c r="M163" s="348">
        <v>20.1831</v>
      </c>
      <c r="N163" s="350" t="s">
        <v>430</v>
      </c>
      <c r="O163" s="348" t="s">
        <v>430</v>
      </c>
      <c r="P163" s="348" t="s">
        <v>430</v>
      </c>
      <c r="Q163" s="348" t="s">
        <v>430</v>
      </c>
      <c r="R163" s="348" t="s">
        <v>430</v>
      </c>
      <c r="S163" s="348">
        <v>4.2469000000000001</v>
      </c>
      <c r="T163" s="348">
        <v>29.3203</v>
      </c>
      <c r="U163" s="348">
        <v>10.9085</v>
      </c>
      <c r="V163" s="348" t="s">
        <v>430</v>
      </c>
      <c r="W163" s="348">
        <v>0.3417</v>
      </c>
      <c r="X163" s="348">
        <v>8.6838999999999995</v>
      </c>
      <c r="Y163" s="374"/>
      <c r="Z163" s="346">
        <v>98</v>
      </c>
      <c r="AA163" s="346">
        <v>57</v>
      </c>
      <c r="AB163" s="346">
        <v>39</v>
      </c>
      <c r="AC163" s="346">
        <v>17</v>
      </c>
      <c r="AD163" s="346">
        <v>9</v>
      </c>
      <c r="AE163" s="346" t="s">
        <v>430</v>
      </c>
      <c r="AF163" s="346" t="s">
        <v>430</v>
      </c>
      <c r="AG163" s="346" t="s">
        <v>430</v>
      </c>
      <c r="AH163" s="346" t="s">
        <v>430</v>
      </c>
      <c r="AI163" s="346" t="s">
        <v>430</v>
      </c>
      <c r="AJ163" s="346">
        <v>51</v>
      </c>
      <c r="AK163" s="346">
        <v>12</v>
      </c>
      <c r="AL163" s="346">
        <v>24</v>
      </c>
      <c r="AM163" s="346" t="s">
        <v>430</v>
      </c>
      <c r="AN163" s="346">
        <v>22</v>
      </c>
      <c r="AO163" s="373"/>
      <c r="AP163" s="348" t="s">
        <v>430</v>
      </c>
      <c r="AQ163" s="348" t="s">
        <v>430</v>
      </c>
      <c r="AR163" s="348" t="s">
        <v>430</v>
      </c>
      <c r="AS163" s="348" t="s">
        <v>430</v>
      </c>
      <c r="AT163" s="348" t="s">
        <v>430</v>
      </c>
      <c r="AU163" s="351"/>
      <c r="AV163" s="346" t="s">
        <v>430</v>
      </c>
      <c r="AW163" s="346" t="s">
        <v>430</v>
      </c>
      <c r="AX163" s="346" t="s">
        <v>430</v>
      </c>
      <c r="AY163" s="346" t="s">
        <v>430</v>
      </c>
      <c r="AZ163" s="346" t="s">
        <v>430</v>
      </c>
      <c r="BA163" s="374"/>
      <c r="BB163" s="348">
        <v>18.403892786367098</v>
      </c>
      <c r="BC163" s="348">
        <v>0.99913964892694496</v>
      </c>
      <c r="BD163" s="348">
        <v>2.9113127987250902E-2</v>
      </c>
      <c r="BE163" s="375">
        <v>-7.5561726365914704E-3</v>
      </c>
      <c r="BF163" s="374"/>
      <c r="BG163" s="372">
        <v>8.4400000000000003E-2</v>
      </c>
      <c r="BH163" s="373"/>
      <c r="BI163" s="348" t="s">
        <v>430</v>
      </c>
      <c r="BJ163" s="843">
        <v>7.1773899999999999</v>
      </c>
      <c r="BK163" s="843">
        <v>92.661199999999994</v>
      </c>
      <c r="BL163" s="843">
        <v>0.16141</v>
      </c>
      <c r="BM163" s="373"/>
      <c r="BN163" s="372" t="s">
        <v>4740</v>
      </c>
      <c r="BO163" s="372" t="s">
        <v>2216</v>
      </c>
      <c r="BP163" s="372" t="s">
        <v>4583</v>
      </c>
      <c r="BQ163" s="372" t="s">
        <v>999</v>
      </c>
      <c r="BR163" s="372" t="s">
        <v>4741</v>
      </c>
      <c r="BS163" s="373"/>
      <c r="BT163" s="354" t="s">
        <v>555</v>
      </c>
    </row>
    <row r="164" spans="1:72" s="428" customFormat="1" x14ac:dyDescent="0.25">
      <c r="A164" s="345" t="s">
        <v>6277</v>
      </c>
      <c r="B164" s="373"/>
      <c r="C164" s="719">
        <v>44881</v>
      </c>
      <c r="D164" s="373"/>
      <c r="E164" s="346">
        <v>76.743200000000002</v>
      </c>
      <c r="F164" s="373"/>
      <c r="G164" s="347">
        <v>30.890599999999999</v>
      </c>
      <c r="H164" s="374"/>
      <c r="I164" s="348">
        <v>-7.9899999999999999E-2</v>
      </c>
      <c r="J164" s="348">
        <v>-6.3177000000000003</v>
      </c>
      <c r="K164" s="348">
        <v>-8.6754999999999995</v>
      </c>
      <c r="L164" s="348">
        <v>2.4323000000000001</v>
      </c>
      <c r="M164" s="348">
        <v>-2.9784000000000002</v>
      </c>
      <c r="N164" s="350">
        <v>-18.527999999999999</v>
      </c>
      <c r="O164" s="348">
        <v>-16.023399999999999</v>
      </c>
      <c r="P164" s="348">
        <v>-1.8945000000000001</v>
      </c>
      <c r="Q164" s="348" t="s">
        <v>430</v>
      </c>
      <c r="R164" s="348" t="s">
        <v>430</v>
      </c>
      <c r="S164" s="348">
        <v>10.1332</v>
      </c>
      <c r="T164" s="348">
        <v>0.23880000000000001</v>
      </c>
      <c r="U164" s="348">
        <v>-22.747</v>
      </c>
      <c r="V164" s="348">
        <v>-12.3994</v>
      </c>
      <c r="W164" s="348">
        <v>-7.3773</v>
      </c>
      <c r="X164" s="348">
        <v>0.8024</v>
      </c>
      <c r="Y164" s="374"/>
      <c r="Z164" s="346">
        <v>129</v>
      </c>
      <c r="AA164" s="346">
        <v>261</v>
      </c>
      <c r="AB164" s="346">
        <v>273</v>
      </c>
      <c r="AC164" s="346">
        <v>141</v>
      </c>
      <c r="AD164" s="346">
        <v>200</v>
      </c>
      <c r="AE164" s="346">
        <v>217</v>
      </c>
      <c r="AF164" s="346">
        <v>172</v>
      </c>
      <c r="AG164" s="346">
        <v>140</v>
      </c>
      <c r="AH164" s="346" t="s">
        <v>430</v>
      </c>
      <c r="AI164" s="346" t="s">
        <v>430</v>
      </c>
      <c r="AJ164" s="346">
        <v>9</v>
      </c>
      <c r="AK164" s="346">
        <v>241</v>
      </c>
      <c r="AL164" s="346">
        <v>245</v>
      </c>
      <c r="AM164" s="346">
        <v>216</v>
      </c>
      <c r="AN164" s="346">
        <v>281</v>
      </c>
      <c r="AO164" s="373"/>
      <c r="AP164" s="348" t="s">
        <v>430</v>
      </c>
      <c r="AQ164" s="348" t="s">
        <v>430</v>
      </c>
      <c r="AR164" s="348" t="s">
        <v>430</v>
      </c>
      <c r="AS164" s="348">
        <v>-11.51</v>
      </c>
      <c r="AT164" s="348">
        <v>-19.57</v>
      </c>
      <c r="AU164" s="351"/>
      <c r="AV164" s="346" t="s">
        <v>430</v>
      </c>
      <c r="AW164" s="346" t="s">
        <v>430</v>
      </c>
      <c r="AX164" s="346" t="s">
        <v>430</v>
      </c>
      <c r="AY164" s="346">
        <v>144</v>
      </c>
      <c r="AZ164" s="346">
        <v>218</v>
      </c>
      <c r="BA164" s="374"/>
      <c r="BB164" s="348">
        <v>24.730442155340199</v>
      </c>
      <c r="BC164" s="348">
        <v>0.99879554642146995</v>
      </c>
      <c r="BD164" s="348">
        <v>-8.2958027076371899E-3</v>
      </c>
      <c r="BE164" s="375">
        <v>-1.7955704833796E-2</v>
      </c>
      <c r="BF164" s="374"/>
      <c r="BG164" s="372">
        <v>5.4600000000000003E-2</v>
      </c>
      <c r="BH164" s="373"/>
      <c r="BI164" s="843">
        <v>81.475300000000004</v>
      </c>
      <c r="BJ164" s="843">
        <v>18.358000000000001</v>
      </c>
      <c r="BK164" s="348" t="s">
        <v>430</v>
      </c>
      <c r="BL164" s="843">
        <v>0.16669999999999999</v>
      </c>
      <c r="BM164" s="373"/>
      <c r="BN164" s="372" t="s">
        <v>6041</v>
      </c>
      <c r="BO164" s="372" t="s">
        <v>5460</v>
      </c>
      <c r="BP164" s="372" t="s">
        <v>430</v>
      </c>
      <c r="BQ164" s="372" t="s">
        <v>430</v>
      </c>
      <c r="BR164" s="372" t="s">
        <v>430</v>
      </c>
      <c r="BS164" s="373"/>
      <c r="BT164" s="354" t="s">
        <v>555</v>
      </c>
    </row>
    <row r="165" spans="1:72" s="428" customFormat="1" x14ac:dyDescent="0.25">
      <c r="A165" s="345" t="s">
        <v>6278</v>
      </c>
      <c r="B165" s="373"/>
      <c r="C165" s="719">
        <v>44490</v>
      </c>
      <c r="D165" s="373"/>
      <c r="E165" s="346">
        <v>81.621700000000004</v>
      </c>
      <c r="F165" s="373"/>
      <c r="G165" s="347">
        <v>17.002500000000001</v>
      </c>
      <c r="H165" s="374"/>
      <c r="I165" s="348">
        <v>-0.37730000000000002</v>
      </c>
      <c r="J165" s="348">
        <v>-0.20599999999999999</v>
      </c>
      <c r="K165" s="348">
        <v>-0.79700000000000004</v>
      </c>
      <c r="L165" s="348">
        <v>7.0963000000000003</v>
      </c>
      <c r="M165" s="348">
        <v>10.802300000000001</v>
      </c>
      <c r="N165" s="350">
        <v>13.160600000000001</v>
      </c>
      <c r="O165" s="348">
        <v>6.8955000000000002</v>
      </c>
      <c r="P165" s="348">
        <v>20.250699999999998</v>
      </c>
      <c r="Q165" s="348" t="s">
        <v>430</v>
      </c>
      <c r="R165" s="348" t="s">
        <v>430</v>
      </c>
      <c r="S165" s="348">
        <v>2.5253999999999999</v>
      </c>
      <c r="T165" s="348">
        <v>16.5657</v>
      </c>
      <c r="U165" s="348">
        <v>13.236800000000001</v>
      </c>
      <c r="V165" s="348">
        <v>17.206900000000001</v>
      </c>
      <c r="W165" s="348">
        <v>-2.5007999999999999</v>
      </c>
      <c r="X165" s="348">
        <v>14.5524</v>
      </c>
      <c r="Y165" s="374"/>
      <c r="Z165" s="346">
        <v>184</v>
      </c>
      <c r="AA165" s="346">
        <v>69</v>
      </c>
      <c r="AB165" s="346">
        <v>63</v>
      </c>
      <c r="AC165" s="346">
        <v>33</v>
      </c>
      <c r="AD165" s="346">
        <v>36</v>
      </c>
      <c r="AE165" s="346">
        <v>40</v>
      </c>
      <c r="AF165" s="346">
        <v>30</v>
      </c>
      <c r="AG165" s="346">
        <v>24</v>
      </c>
      <c r="AH165" s="346" t="s">
        <v>430</v>
      </c>
      <c r="AI165" s="346" t="s">
        <v>430</v>
      </c>
      <c r="AJ165" s="346">
        <v>72</v>
      </c>
      <c r="AK165" s="346">
        <v>79</v>
      </c>
      <c r="AL165" s="346">
        <v>16</v>
      </c>
      <c r="AM165" s="346">
        <v>28</v>
      </c>
      <c r="AN165" s="346">
        <v>182</v>
      </c>
      <c r="AO165" s="373"/>
      <c r="AP165" s="348" t="s">
        <v>430</v>
      </c>
      <c r="AQ165" s="348" t="s">
        <v>430</v>
      </c>
      <c r="AR165" s="348" t="s">
        <v>430</v>
      </c>
      <c r="AS165" s="348">
        <v>14.91</v>
      </c>
      <c r="AT165" s="348">
        <v>20.74</v>
      </c>
      <c r="AU165" s="351"/>
      <c r="AV165" s="346" t="s">
        <v>430</v>
      </c>
      <c r="AW165" s="346" t="s">
        <v>430</v>
      </c>
      <c r="AX165" s="346" t="s">
        <v>430</v>
      </c>
      <c r="AY165" s="346">
        <v>18</v>
      </c>
      <c r="AZ165" s="346">
        <v>19</v>
      </c>
      <c r="BA165" s="374"/>
      <c r="BB165" s="348">
        <v>13.027241442083501</v>
      </c>
      <c r="BC165" s="348">
        <v>1.0071587790088601</v>
      </c>
      <c r="BD165" s="348">
        <v>8.6305749619327604E-2</v>
      </c>
      <c r="BE165" s="375">
        <v>-9.3165471103817694E-3</v>
      </c>
      <c r="BF165" s="374"/>
      <c r="BG165" s="372">
        <v>0.24979999999999999</v>
      </c>
      <c r="BH165" s="373"/>
      <c r="BI165" s="843">
        <v>48.924999999999997</v>
      </c>
      <c r="BJ165" s="843">
        <v>49.212800000000001</v>
      </c>
      <c r="BK165" s="843">
        <v>1.6941299999999999</v>
      </c>
      <c r="BL165" s="843">
        <v>0.16807</v>
      </c>
      <c r="BM165" s="373"/>
      <c r="BN165" s="372" t="s">
        <v>6279</v>
      </c>
      <c r="BO165" s="372" t="s">
        <v>6140</v>
      </c>
      <c r="BP165" s="372" t="s">
        <v>4825</v>
      </c>
      <c r="BQ165" s="372" t="s">
        <v>430</v>
      </c>
      <c r="BR165" s="372" t="s">
        <v>430</v>
      </c>
      <c r="BS165" s="373"/>
      <c r="BT165" s="354" t="s">
        <v>555</v>
      </c>
    </row>
    <row r="166" spans="1:72" s="428" customFormat="1" x14ac:dyDescent="0.25">
      <c r="A166" s="345" t="s">
        <v>6280</v>
      </c>
      <c r="B166" s="373"/>
      <c r="C166" s="719">
        <v>44123</v>
      </c>
      <c r="D166" s="373"/>
      <c r="E166" s="346">
        <v>72.244200000000006</v>
      </c>
      <c r="F166" s="373"/>
      <c r="G166" s="347">
        <v>320.55070000000001</v>
      </c>
      <c r="H166" s="374"/>
      <c r="I166" s="348">
        <v>-8.0299999999999996E-2</v>
      </c>
      <c r="J166" s="348">
        <v>-6.3204000000000002</v>
      </c>
      <c r="K166" s="348">
        <v>-8.6792999999999996</v>
      </c>
      <c r="L166" s="348">
        <v>2.3675000000000002</v>
      </c>
      <c r="M166" s="348">
        <v>-3.0878999999999999</v>
      </c>
      <c r="N166" s="350">
        <v>-18.632100000000001</v>
      </c>
      <c r="O166" s="348">
        <v>-16.081399999999999</v>
      </c>
      <c r="P166" s="348">
        <v>-1.9381999999999999</v>
      </c>
      <c r="Q166" s="348">
        <v>-1.9207000000000001</v>
      </c>
      <c r="R166" s="348" t="s">
        <v>430</v>
      </c>
      <c r="S166" s="348">
        <v>10.089399999999999</v>
      </c>
      <c r="T166" s="348">
        <v>0.13059999999999999</v>
      </c>
      <c r="U166" s="348">
        <v>-22.839099999999998</v>
      </c>
      <c r="V166" s="348">
        <v>-12.506600000000001</v>
      </c>
      <c r="W166" s="348">
        <v>-7.3808999999999996</v>
      </c>
      <c r="X166" s="348">
        <v>7.1005000000000003</v>
      </c>
      <c r="Y166" s="374"/>
      <c r="Z166" s="346">
        <v>132</v>
      </c>
      <c r="AA166" s="346">
        <v>263</v>
      </c>
      <c r="AB166" s="346">
        <v>275</v>
      </c>
      <c r="AC166" s="346">
        <v>146</v>
      </c>
      <c r="AD166" s="346">
        <v>203</v>
      </c>
      <c r="AE166" s="346">
        <v>220</v>
      </c>
      <c r="AF166" s="346">
        <v>175</v>
      </c>
      <c r="AG166" s="346">
        <v>142</v>
      </c>
      <c r="AH166" s="346">
        <v>82</v>
      </c>
      <c r="AI166" s="346" t="s">
        <v>430</v>
      </c>
      <c r="AJ166" s="346">
        <v>14</v>
      </c>
      <c r="AK166" s="346">
        <v>254</v>
      </c>
      <c r="AL166" s="346">
        <v>248</v>
      </c>
      <c r="AM166" s="346">
        <v>219</v>
      </c>
      <c r="AN166" s="346">
        <v>284</v>
      </c>
      <c r="AO166" s="373"/>
      <c r="AP166" s="348" t="s">
        <v>430</v>
      </c>
      <c r="AQ166" s="348" t="s">
        <v>430</v>
      </c>
      <c r="AR166" s="348">
        <v>-4.04</v>
      </c>
      <c r="AS166" s="348">
        <v>-11.59</v>
      </c>
      <c r="AT166" s="348">
        <v>-19.72</v>
      </c>
      <c r="AU166" s="351"/>
      <c r="AV166" s="346" t="s">
        <v>430</v>
      </c>
      <c r="AW166" s="346" t="s">
        <v>430</v>
      </c>
      <c r="AX166" s="346">
        <v>84</v>
      </c>
      <c r="AY166" s="346">
        <v>146</v>
      </c>
      <c r="AZ166" s="346">
        <v>221</v>
      </c>
      <c r="BA166" s="374"/>
      <c r="BB166" s="348">
        <v>24.730319025928601</v>
      </c>
      <c r="BC166" s="348">
        <v>0.99879069930910602</v>
      </c>
      <c r="BD166" s="348">
        <v>-8.4472650189401904E-3</v>
      </c>
      <c r="BE166" s="375">
        <v>-2.1701303144422101E-2</v>
      </c>
      <c r="BF166" s="374"/>
      <c r="BG166" s="372">
        <v>7.1400000000000005E-2</v>
      </c>
      <c r="BH166" s="373"/>
      <c r="BI166" s="843">
        <v>81.529899999999998</v>
      </c>
      <c r="BJ166" s="843">
        <v>18.3691</v>
      </c>
      <c r="BK166" s="348" t="s">
        <v>430</v>
      </c>
      <c r="BL166" s="843">
        <v>0.10100000000000001</v>
      </c>
      <c r="BM166" s="373"/>
      <c r="BN166" s="372" t="s">
        <v>6281</v>
      </c>
      <c r="BO166" s="372" t="s">
        <v>4773</v>
      </c>
      <c r="BP166" s="372" t="s">
        <v>430</v>
      </c>
      <c r="BQ166" s="372" t="s">
        <v>430</v>
      </c>
      <c r="BR166" s="372" t="s">
        <v>430</v>
      </c>
      <c r="BS166" s="373"/>
      <c r="BT166" s="354" t="s">
        <v>555</v>
      </c>
    </row>
    <row r="167" spans="1:72" s="428" customFormat="1" x14ac:dyDescent="0.25">
      <c r="A167" s="345" t="s">
        <v>6282</v>
      </c>
      <c r="B167" s="373"/>
      <c r="C167" s="719">
        <v>40387</v>
      </c>
      <c r="D167" s="373"/>
      <c r="E167" s="346">
        <v>74.900000000000006</v>
      </c>
      <c r="F167" s="373"/>
      <c r="G167" s="347">
        <v>246.09289999999999</v>
      </c>
      <c r="H167" s="374"/>
      <c r="I167" s="348">
        <v>0.19739999999999999</v>
      </c>
      <c r="J167" s="348">
        <v>-1.6426000000000001</v>
      </c>
      <c r="K167" s="348">
        <v>-4.4633000000000003</v>
      </c>
      <c r="L167" s="348">
        <v>1.7114</v>
      </c>
      <c r="M167" s="348">
        <v>-2.4628999999999999</v>
      </c>
      <c r="N167" s="350">
        <v>-4.9939999999999998</v>
      </c>
      <c r="O167" s="348">
        <v>-2.0798999999999999</v>
      </c>
      <c r="P167" s="348">
        <v>6.9722</v>
      </c>
      <c r="Q167" s="348">
        <v>7.4241999999999999</v>
      </c>
      <c r="R167" s="348">
        <v>11.1312</v>
      </c>
      <c r="S167" s="348">
        <v>-1.3181</v>
      </c>
      <c r="T167" s="348">
        <v>5.9695999999999998</v>
      </c>
      <c r="U167" s="348">
        <v>-9.3316999999999997</v>
      </c>
      <c r="V167" s="348">
        <v>-3.5876999999999999</v>
      </c>
      <c r="W167" s="348">
        <v>-2.4735</v>
      </c>
      <c r="X167" s="348">
        <v>9.7805999999999997</v>
      </c>
      <c r="Y167" s="374"/>
      <c r="Z167" s="346">
        <v>41</v>
      </c>
      <c r="AA167" s="346">
        <v>209</v>
      </c>
      <c r="AB167" s="346">
        <v>203</v>
      </c>
      <c r="AC167" s="346">
        <v>197</v>
      </c>
      <c r="AD167" s="346">
        <v>181</v>
      </c>
      <c r="AE167" s="346">
        <v>169</v>
      </c>
      <c r="AF167" s="346">
        <v>104</v>
      </c>
      <c r="AG167" s="346">
        <v>107</v>
      </c>
      <c r="AH167" s="346">
        <v>48</v>
      </c>
      <c r="AI167" s="346">
        <v>32</v>
      </c>
      <c r="AJ167" s="346">
        <v>192</v>
      </c>
      <c r="AK167" s="346">
        <v>191</v>
      </c>
      <c r="AL167" s="346">
        <v>200</v>
      </c>
      <c r="AM167" s="346">
        <v>171</v>
      </c>
      <c r="AN167" s="346">
        <v>173</v>
      </c>
      <c r="AO167" s="373"/>
      <c r="AP167" s="348">
        <v>10.79</v>
      </c>
      <c r="AQ167" s="348">
        <v>9.75</v>
      </c>
      <c r="AR167" s="348">
        <v>6.08</v>
      </c>
      <c r="AS167" s="348">
        <v>0.86</v>
      </c>
      <c r="AT167" s="348">
        <v>-8.69</v>
      </c>
      <c r="AU167" s="351"/>
      <c r="AV167" s="346">
        <v>30</v>
      </c>
      <c r="AW167" s="346">
        <v>39</v>
      </c>
      <c r="AX167" s="346">
        <v>54</v>
      </c>
      <c r="AY167" s="346">
        <v>107</v>
      </c>
      <c r="AZ167" s="346">
        <v>180</v>
      </c>
      <c r="BA167" s="374"/>
      <c r="BB167" s="348">
        <v>11.6679134369938</v>
      </c>
      <c r="BC167" s="348">
        <v>0.99868035411515499</v>
      </c>
      <c r="BD167" s="348">
        <v>1.8320376115129801E-2</v>
      </c>
      <c r="BE167" s="375">
        <v>-4.9845213313916802E-3</v>
      </c>
      <c r="BF167" s="374"/>
      <c r="BG167" s="372">
        <v>3.0867</v>
      </c>
      <c r="BH167" s="373"/>
      <c r="BI167" s="843">
        <v>98.241699999999994</v>
      </c>
      <c r="BJ167" s="843">
        <v>1.3544099999999999</v>
      </c>
      <c r="BK167" s="348" t="s">
        <v>430</v>
      </c>
      <c r="BL167" s="843">
        <v>0.40389000000000003</v>
      </c>
      <c r="BM167" s="373"/>
      <c r="BN167" s="372" t="s">
        <v>4530</v>
      </c>
      <c r="BO167" s="372" t="s">
        <v>4523</v>
      </c>
      <c r="BP167" s="372" t="s">
        <v>4524</v>
      </c>
      <c r="BQ167" s="372" t="s">
        <v>4525</v>
      </c>
      <c r="BR167" s="372" t="s">
        <v>4526</v>
      </c>
      <c r="BS167" s="373"/>
      <c r="BT167" s="354" t="s">
        <v>555</v>
      </c>
    </row>
    <row r="168" spans="1:72" s="428" customFormat="1" x14ac:dyDescent="0.25">
      <c r="A168" s="345" t="s">
        <v>6283</v>
      </c>
      <c r="B168" s="373"/>
      <c r="C168" s="719">
        <v>43444</v>
      </c>
      <c r="D168" s="373"/>
      <c r="E168" s="346">
        <v>79.660799999999995</v>
      </c>
      <c r="F168" s="373"/>
      <c r="G168" s="347">
        <v>216.8595</v>
      </c>
      <c r="H168" s="374"/>
      <c r="I168" s="348">
        <v>-0.36099999999999999</v>
      </c>
      <c r="J168" s="348">
        <v>-2.4098000000000002</v>
      </c>
      <c r="K168" s="348">
        <v>-5.7004999999999999</v>
      </c>
      <c r="L168" s="348">
        <v>0.94579999999999997</v>
      </c>
      <c r="M168" s="348">
        <v>0.92230000000000001</v>
      </c>
      <c r="N168" s="350">
        <v>-4.8594999999999997</v>
      </c>
      <c r="O168" s="348">
        <v>-6.0145999999999997</v>
      </c>
      <c r="P168" s="348">
        <v>7.5233999999999996</v>
      </c>
      <c r="Q168" s="348">
        <v>6.9497999999999998</v>
      </c>
      <c r="R168" s="348" t="s">
        <v>430</v>
      </c>
      <c r="S168" s="348">
        <v>1.7664</v>
      </c>
      <c r="T168" s="348">
        <v>9.7490000000000006</v>
      </c>
      <c r="U168" s="348">
        <v>-6.3894000000000002</v>
      </c>
      <c r="V168" s="348">
        <v>-1.2897000000000001</v>
      </c>
      <c r="W168" s="348">
        <v>-3.5611999999999999</v>
      </c>
      <c r="X168" s="348">
        <v>11.729200000000001</v>
      </c>
      <c r="Y168" s="374"/>
      <c r="Z168" s="346">
        <v>172</v>
      </c>
      <c r="AA168" s="346">
        <v>247</v>
      </c>
      <c r="AB168" s="346">
        <v>241</v>
      </c>
      <c r="AC168" s="346">
        <v>213</v>
      </c>
      <c r="AD168" s="346">
        <v>132</v>
      </c>
      <c r="AE168" s="346">
        <v>159</v>
      </c>
      <c r="AF168" s="346">
        <v>151</v>
      </c>
      <c r="AG168" s="346">
        <v>95</v>
      </c>
      <c r="AH168" s="346">
        <v>65</v>
      </c>
      <c r="AI168" s="346" t="s">
        <v>430</v>
      </c>
      <c r="AJ168" s="346">
        <v>86</v>
      </c>
      <c r="AK168" s="346">
        <v>140</v>
      </c>
      <c r="AL168" s="346">
        <v>172</v>
      </c>
      <c r="AM168" s="346">
        <v>151</v>
      </c>
      <c r="AN168" s="346">
        <v>264</v>
      </c>
      <c r="AO168" s="373"/>
      <c r="AP168" s="348" t="s">
        <v>430</v>
      </c>
      <c r="AQ168" s="348">
        <v>9.6999999999999993</v>
      </c>
      <c r="AR168" s="348">
        <v>6.52</v>
      </c>
      <c r="AS168" s="348">
        <v>0.81</v>
      </c>
      <c r="AT168" s="348">
        <v>-5.28</v>
      </c>
      <c r="AU168" s="351"/>
      <c r="AV168" s="346" t="s">
        <v>430</v>
      </c>
      <c r="AW168" s="346">
        <v>44</v>
      </c>
      <c r="AX168" s="346">
        <v>49</v>
      </c>
      <c r="AY168" s="346">
        <v>113</v>
      </c>
      <c r="AZ168" s="346">
        <v>155</v>
      </c>
      <c r="BA168" s="374"/>
      <c r="BB168" s="348">
        <v>13.9318405929503</v>
      </c>
      <c r="BC168" s="348">
        <v>0.99778370452141396</v>
      </c>
      <c r="BD168" s="348">
        <v>2.3271508020649902E-2</v>
      </c>
      <c r="BE168" s="375">
        <v>-4.0236101829217497E-2</v>
      </c>
      <c r="BF168" s="374"/>
      <c r="BG168" s="372">
        <v>5.67E-2</v>
      </c>
      <c r="BH168" s="373"/>
      <c r="BI168" s="843">
        <v>72.202399999999997</v>
      </c>
      <c r="BJ168" s="843">
        <v>25.194800000000001</v>
      </c>
      <c r="BK168" s="843">
        <v>2.36843</v>
      </c>
      <c r="BL168" s="843">
        <v>0.23436999999999999</v>
      </c>
      <c r="BM168" s="373"/>
      <c r="BN168" s="372" t="s">
        <v>5411</v>
      </c>
      <c r="BO168" s="372" t="s">
        <v>4792</v>
      </c>
      <c r="BP168" s="372" t="s">
        <v>5412</v>
      </c>
      <c r="BQ168" s="372" t="s">
        <v>4794</v>
      </c>
      <c r="BR168" s="372" t="s">
        <v>4795</v>
      </c>
      <c r="BS168" s="373"/>
      <c r="BT168" s="354" t="s">
        <v>555</v>
      </c>
    </row>
    <row r="169" spans="1:72" s="428" customFormat="1" x14ac:dyDescent="0.25">
      <c r="A169" s="345" t="s">
        <v>6284</v>
      </c>
      <c r="B169" s="373"/>
      <c r="C169" s="719">
        <v>45754</v>
      </c>
      <c r="D169" s="373"/>
      <c r="E169" s="346">
        <v>77.446899999999999</v>
      </c>
      <c r="F169" s="373"/>
      <c r="G169" s="347">
        <v>32.1526</v>
      </c>
      <c r="H169" s="374"/>
      <c r="I169" s="348">
        <v>-0.1171</v>
      </c>
      <c r="J169" s="348">
        <v>-1.5304</v>
      </c>
      <c r="K169" s="348">
        <v>-5.8550000000000004</v>
      </c>
      <c r="L169" s="348">
        <v>5.9574999999999996</v>
      </c>
      <c r="M169" s="348">
        <v>9.7533999999999992</v>
      </c>
      <c r="N169" s="350">
        <v>1.4904999999999999</v>
      </c>
      <c r="O169" s="348" t="s">
        <v>430</v>
      </c>
      <c r="P169" s="348" t="s">
        <v>430</v>
      </c>
      <c r="Q169" s="348" t="s">
        <v>430</v>
      </c>
      <c r="R169" s="348" t="s">
        <v>430</v>
      </c>
      <c r="S169" s="348">
        <v>3.2037</v>
      </c>
      <c r="T169" s="348">
        <v>21.979600000000001</v>
      </c>
      <c r="U169" s="348">
        <v>1.8883000000000001</v>
      </c>
      <c r="V169" s="348">
        <v>4.6296999999999997</v>
      </c>
      <c r="W169" s="348">
        <v>-4.1590999999999996</v>
      </c>
      <c r="X169" s="348">
        <v>21.2121</v>
      </c>
      <c r="Y169" s="374"/>
      <c r="Z169" s="346">
        <v>136</v>
      </c>
      <c r="AA169" s="346">
        <v>172</v>
      </c>
      <c r="AB169" s="346">
        <v>253</v>
      </c>
      <c r="AC169" s="346">
        <v>39</v>
      </c>
      <c r="AD169" s="346">
        <v>43</v>
      </c>
      <c r="AE169" s="346">
        <v>118</v>
      </c>
      <c r="AF169" s="346" t="s">
        <v>430</v>
      </c>
      <c r="AG169" s="346" t="s">
        <v>430</v>
      </c>
      <c r="AH169" s="346" t="s">
        <v>430</v>
      </c>
      <c r="AI169" s="346" t="s">
        <v>430</v>
      </c>
      <c r="AJ169" s="346">
        <v>63</v>
      </c>
      <c r="AK169" s="346">
        <v>28</v>
      </c>
      <c r="AL169" s="346">
        <v>91</v>
      </c>
      <c r="AM169" s="346">
        <v>91</v>
      </c>
      <c r="AN169" s="346">
        <v>268</v>
      </c>
      <c r="AO169" s="373"/>
      <c r="AP169" s="348" t="s">
        <v>430</v>
      </c>
      <c r="AQ169" s="348" t="s">
        <v>430</v>
      </c>
      <c r="AR169" s="348" t="s">
        <v>430</v>
      </c>
      <c r="AS169" s="348" t="s">
        <v>430</v>
      </c>
      <c r="AT169" s="348">
        <v>8.51</v>
      </c>
      <c r="AU169" s="351"/>
      <c r="AV169" s="346" t="s">
        <v>430</v>
      </c>
      <c r="AW169" s="346" t="s">
        <v>430</v>
      </c>
      <c r="AX169" s="346" t="s">
        <v>430</v>
      </c>
      <c r="AY169" s="346" t="s">
        <v>430</v>
      </c>
      <c r="AZ169" s="346">
        <v>62</v>
      </c>
      <c r="BA169" s="374"/>
      <c r="BB169" s="348">
        <v>19.166975967667401</v>
      </c>
      <c r="BC169" s="348">
        <v>0.999155417189311</v>
      </c>
      <c r="BD169" s="348">
        <v>6.6513026926358298E-2</v>
      </c>
      <c r="BE169" s="375">
        <v>-4.4400861486992599E-2</v>
      </c>
      <c r="BF169" s="374"/>
      <c r="BG169" s="372">
        <v>7.7899999999999997E-2</v>
      </c>
      <c r="BH169" s="373"/>
      <c r="BI169" s="843">
        <v>44.576999999999998</v>
      </c>
      <c r="BJ169" s="843">
        <v>30.854700000000001</v>
      </c>
      <c r="BK169" s="843">
        <v>24.381799999999998</v>
      </c>
      <c r="BL169" s="843">
        <v>0.1865</v>
      </c>
      <c r="BM169" s="373"/>
      <c r="BN169" s="372" t="s">
        <v>6169</v>
      </c>
      <c r="BO169" s="372" t="s">
        <v>6097</v>
      </c>
      <c r="BP169" s="372" t="s">
        <v>6098</v>
      </c>
      <c r="BQ169" s="372" t="s">
        <v>6099</v>
      </c>
      <c r="BR169" s="372" t="s">
        <v>6100</v>
      </c>
      <c r="BS169" s="373"/>
      <c r="BT169" s="354" t="s">
        <v>555</v>
      </c>
    </row>
    <row r="170" spans="1:72" s="428" customFormat="1" ht="11" x14ac:dyDescent="0.3">
      <c r="A170" s="845" t="s">
        <v>6285</v>
      </c>
      <c r="B170" s="846"/>
      <c r="C170" s="847">
        <v>42340</v>
      </c>
      <c r="D170" s="846"/>
      <c r="E170" s="848">
        <v>78.770799999999994</v>
      </c>
      <c r="F170" s="846"/>
      <c r="G170" s="849">
        <v>13.597799999999999</v>
      </c>
      <c r="H170" s="851"/>
      <c r="I170" s="850">
        <v>0.16569999999999999</v>
      </c>
      <c r="J170" s="850">
        <v>-2.1543999999999999</v>
      </c>
      <c r="K170" s="850">
        <v>-4.5861999999999998</v>
      </c>
      <c r="L170" s="850">
        <v>-2.8069000000000002</v>
      </c>
      <c r="M170" s="850">
        <v>-6.7135999999999996</v>
      </c>
      <c r="N170" s="852">
        <v>-8.4078999999999997</v>
      </c>
      <c r="O170" s="850">
        <v>-8.3095999999999997</v>
      </c>
      <c r="P170" s="850">
        <v>5.3284000000000002</v>
      </c>
      <c r="Q170" s="850">
        <v>7.2925000000000004</v>
      </c>
      <c r="R170" s="850">
        <v>13.387700000000001</v>
      </c>
      <c r="S170" s="850">
        <v>-2.3834</v>
      </c>
      <c r="T170" s="850">
        <v>0.1812</v>
      </c>
      <c r="U170" s="850">
        <v>-12.3751</v>
      </c>
      <c r="V170" s="850">
        <v>-6.3547000000000002</v>
      </c>
      <c r="W170" s="850">
        <v>-2.4512999999999998</v>
      </c>
      <c r="X170" s="850">
        <v>13.165100000000001</v>
      </c>
      <c r="Y170" s="851"/>
      <c r="Z170" s="848">
        <v>53</v>
      </c>
      <c r="AA170" s="848">
        <v>234</v>
      </c>
      <c r="AB170" s="848">
        <v>216</v>
      </c>
      <c r="AC170" s="848">
        <v>259</v>
      </c>
      <c r="AD170" s="848">
        <v>235</v>
      </c>
      <c r="AE170" s="848">
        <v>204</v>
      </c>
      <c r="AF170" s="848">
        <v>160</v>
      </c>
      <c r="AG170" s="848">
        <v>120</v>
      </c>
      <c r="AH170" s="848">
        <v>61</v>
      </c>
      <c r="AI170" s="848">
        <v>4</v>
      </c>
      <c r="AJ170" s="848">
        <v>251</v>
      </c>
      <c r="AK170" s="848">
        <v>246</v>
      </c>
      <c r="AL170" s="848">
        <v>229</v>
      </c>
      <c r="AM170" s="848">
        <v>203</v>
      </c>
      <c r="AN170" s="848">
        <v>152</v>
      </c>
      <c r="AO170" s="846"/>
      <c r="AP170" s="850">
        <v>11.83</v>
      </c>
      <c r="AQ170" s="850">
        <v>9.56</v>
      </c>
      <c r="AR170" s="850">
        <v>4.08</v>
      </c>
      <c r="AS170" s="850">
        <v>-3.89</v>
      </c>
      <c r="AT170" s="850">
        <v>-14.57</v>
      </c>
      <c r="AU170" s="853"/>
      <c r="AV170" s="848">
        <v>12</v>
      </c>
      <c r="AW170" s="848">
        <v>47</v>
      </c>
      <c r="AX170" s="848">
        <v>75</v>
      </c>
      <c r="AY170" s="848">
        <v>134</v>
      </c>
      <c r="AZ170" s="848">
        <v>206</v>
      </c>
      <c r="BA170" s="851"/>
      <c r="BB170" s="850">
        <v>12.4201156656184</v>
      </c>
      <c r="BC170" s="850">
        <v>0.99913266919650301</v>
      </c>
      <c r="BD170" s="850">
        <v>1.07538084759717E-2</v>
      </c>
      <c r="BE170" s="856">
        <v>-1.3478967102618099E-2</v>
      </c>
      <c r="BF170" s="851"/>
      <c r="BG170" s="859">
        <v>0.70130000000000003</v>
      </c>
      <c r="BH170" s="846"/>
      <c r="BI170" s="850">
        <v>99.900700000000001</v>
      </c>
      <c r="BJ170" s="850" t="s">
        <v>430</v>
      </c>
      <c r="BK170" s="850" t="s">
        <v>430</v>
      </c>
      <c r="BL170" s="850">
        <v>9.9299999999999999E-2</v>
      </c>
      <c r="BM170" s="846"/>
      <c r="BN170" s="859" t="s">
        <v>5108</v>
      </c>
      <c r="BO170" s="859" t="s">
        <v>5109</v>
      </c>
      <c r="BP170" s="859" t="s">
        <v>6188</v>
      </c>
      <c r="BQ170" s="859" t="s">
        <v>4734</v>
      </c>
      <c r="BR170" s="859" t="s">
        <v>5111</v>
      </c>
      <c r="BS170" s="846"/>
      <c r="BT170" s="860" t="s">
        <v>555</v>
      </c>
    </row>
    <row r="171" spans="1:72" s="428" customFormat="1" x14ac:dyDescent="0.25">
      <c r="A171" s="345" t="s">
        <v>6286</v>
      </c>
      <c r="B171" s="373"/>
      <c r="C171" s="719">
        <v>46219</v>
      </c>
      <c r="D171" s="373"/>
      <c r="E171" s="346">
        <v>89.387200000000007</v>
      </c>
      <c r="F171" s="373"/>
      <c r="G171" s="347">
        <v>13.007199999999999</v>
      </c>
      <c r="H171" s="374"/>
      <c r="I171" s="348">
        <v>-0.83409999999999995</v>
      </c>
      <c r="J171" s="348">
        <v>-2.46E-2</v>
      </c>
      <c r="K171" s="348">
        <v>-9.06E-2</v>
      </c>
      <c r="L171" s="348" t="s">
        <v>430</v>
      </c>
      <c r="M171" s="348" t="s">
        <v>430</v>
      </c>
      <c r="N171" s="350" t="s">
        <v>430</v>
      </c>
      <c r="O171" s="348" t="s">
        <v>430</v>
      </c>
      <c r="P171" s="348" t="s">
        <v>430</v>
      </c>
      <c r="Q171" s="348" t="s">
        <v>430</v>
      </c>
      <c r="R171" s="348" t="s">
        <v>430</v>
      </c>
      <c r="S171" s="348" t="s">
        <v>430</v>
      </c>
      <c r="T171" s="348" t="s">
        <v>430</v>
      </c>
      <c r="U171" s="348" t="s">
        <v>430</v>
      </c>
      <c r="V171" s="348" t="s">
        <v>430</v>
      </c>
      <c r="W171" s="348">
        <v>-1.6409</v>
      </c>
      <c r="X171" s="348">
        <v>3.0901999999999998</v>
      </c>
      <c r="Y171" s="374"/>
      <c r="Z171" s="346">
        <v>223</v>
      </c>
      <c r="AA171" s="346">
        <v>56</v>
      </c>
      <c r="AB171" s="346">
        <v>54</v>
      </c>
      <c r="AC171" s="346" t="s">
        <v>430</v>
      </c>
      <c r="AD171" s="346" t="s">
        <v>430</v>
      </c>
      <c r="AE171" s="346" t="s">
        <v>430</v>
      </c>
      <c r="AF171" s="346" t="s">
        <v>430</v>
      </c>
      <c r="AG171" s="346" t="s">
        <v>430</v>
      </c>
      <c r="AH171" s="346" t="s">
        <v>430</v>
      </c>
      <c r="AI171" s="346" t="s">
        <v>430</v>
      </c>
      <c r="AJ171" s="346" t="s">
        <v>430</v>
      </c>
      <c r="AK171" s="346" t="s">
        <v>430</v>
      </c>
      <c r="AL171" s="346" t="s">
        <v>430</v>
      </c>
      <c r="AM171" s="346" t="s">
        <v>430</v>
      </c>
      <c r="AN171" s="346">
        <v>83</v>
      </c>
      <c r="AO171" s="373"/>
      <c r="AP171" s="348" t="s">
        <v>430</v>
      </c>
      <c r="AQ171" s="348" t="s">
        <v>430</v>
      </c>
      <c r="AR171" s="348" t="s">
        <v>430</v>
      </c>
      <c r="AS171" s="348" t="s">
        <v>430</v>
      </c>
      <c r="AT171" s="348" t="s">
        <v>430</v>
      </c>
      <c r="AU171" s="351"/>
      <c r="AV171" s="346" t="s">
        <v>430</v>
      </c>
      <c r="AW171" s="346" t="s">
        <v>430</v>
      </c>
      <c r="AX171" s="346" t="s">
        <v>430</v>
      </c>
      <c r="AY171" s="346" t="s">
        <v>430</v>
      </c>
      <c r="AZ171" s="346" t="s">
        <v>430</v>
      </c>
      <c r="BA171" s="374"/>
      <c r="BB171" s="348" t="s">
        <v>430</v>
      </c>
      <c r="BC171" s="348">
        <v>0</v>
      </c>
      <c r="BD171" s="348">
        <v>0</v>
      </c>
      <c r="BE171" s="375" t="s">
        <v>430</v>
      </c>
      <c r="BF171" s="374"/>
      <c r="BG171" s="372" t="s">
        <v>430</v>
      </c>
      <c r="BH171" s="373"/>
      <c r="BI171" s="843">
        <v>19.899899999999999</v>
      </c>
      <c r="BJ171" s="843">
        <v>80.078100000000006</v>
      </c>
      <c r="BK171" s="348" t="s">
        <v>430</v>
      </c>
      <c r="BL171" s="843">
        <v>2.1999999999999999E-2</v>
      </c>
      <c r="BM171" s="373"/>
      <c r="BN171" s="372" t="s">
        <v>6287</v>
      </c>
      <c r="BO171" s="372" t="s">
        <v>3785</v>
      </c>
      <c r="BP171" s="372" t="s">
        <v>748</v>
      </c>
      <c r="BQ171" s="372" t="s">
        <v>6288</v>
      </c>
      <c r="BR171" s="372" t="s">
        <v>6289</v>
      </c>
      <c r="BS171" s="373"/>
      <c r="BT171" s="354" t="s">
        <v>555</v>
      </c>
    </row>
    <row r="172" spans="1:72" s="428" customFormat="1" x14ac:dyDescent="0.25">
      <c r="A172" s="345" t="s">
        <v>6290</v>
      </c>
      <c r="B172" s="373"/>
      <c r="C172" s="719">
        <v>41744</v>
      </c>
      <c r="D172" s="373"/>
      <c r="E172" s="346">
        <v>69.2988</v>
      </c>
      <c r="F172" s="373"/>
      <c r="G172" s="347">
        <v>75.205299999999994</v>
      </c>
      <c r="H172" s="374"/>
      <c r="I172" s="348">
        <v>5.96E-2</v>
      </c>
      <c r="J172" s="348">
        <v>-2.1124000000000001</v>
      </c>
      <c r="K172" s="348">
        <v>-5.6454000000000004</v>
      </c>
      <c r="L172" s="348">
        <v>-0.78520000000000001</v>
      </c>
      <c r="M172" s="348">
        <v>-5.6753</v>
      </c>
      <c r="N172" s="350">
        <v>-3.2915999999999999</v>
      </c>
      <c r="O172" s="348">
        <v>-6.8628999999999998</v>
      </c>
      <c r="P172" s="348">
        <v>9.0142000000000007</v>
      </c>
      <c r="Q172" s="348">
        <v>10.9964</v>
      </c>
      <c r="R172" s="348">
        <v>12.605</v>
      </c>
      <c r="S172" s="348">
        <v>1.6999999999999999E-3</v>
      </c>
      <c r="T172" s="348">
        <v>1.4507000000000001</v>
      </c>
      <c r="U172" s="348">
        <v>-9.9550000000000001</v>
      </c>
      <c r="V172" s="348">
        <v>-2.4462999999999999</v>
      </c>
      <c r="W172" s="348">
        <v>-2.9523000000000001</v>
      </c>
      <c r="X172" s="348">
        <v>12.6248</v>
      </c>
      <c r="Y172" s="374"/>
      <c r="Z172" s="346">
        <v>90</v>
      </c>
      <c r="AA172" s="346">
        <v>232</v>
      </c>
      <c r="AB172" s="346">
        <v>238</v>
      </c>
      <c r="AC172" s="346">
        <v>247</v>
      </c>
      <c r="AD172" s="346">
        <v>227</v>
      </c>
      <c r="AE172" s="346">
        <v>154</v>
      </c>
      <c r="AF172" s="346">
        <v>154</v>
      </c>
      <c r="AG172" s="346">
        <v>75</v>
      </c>
      <c r="AH172" s="346">
        <v>24</v>
      </c>
      <c r="AI172" s="346">
        <v>10</v>
      </c>
      <c r="AJ172" s="346">
        <v>144</v>
      </c>
      <c r="AK172" s="346">
        <v>234</v>
      </c>
      <c r="AL172" s="346">
        <v>211</v>
      </c>
      <c r="AM172" s="346">
        <v>163</v>
      </c>
      <c r="AN172" s="346">
        <v>244</v>
      </c>
      <c r="AO172" s="373"/>
      <c r="AP172" s="348">
        <v>12.68</v>
      </c>
      <c r="AQ172" s="348">
        <v>12.81</v>
      </c>
      <c r="AR172" s="348">
        <v>8.2100000000000009</v>
      </c>
      <c r="AS172" s="348">
        <v>-1.1599999999999999</v>
      </c>
      <c r="AT172" s="348">
        <v>-10.99</v>
      </c>
      <c r="AU172" s="351"/>
      <c r="AV172" s="346">
        <v>10</v>
      </c>
      <c r="AW172" s="346">
        <v>18</v>
      </c>
      <c r="AX172" s="346">
        <v>41</v>
      </c>
      <c r="AY172" s="346">
        <v>132</v>
      </c>
      <c r="AZ172" s="346">
        <v>201</v>
      </c>
      <c r="BA172" s="374"/>
      <c r="BB172" s="348">
        <v>14.097756191436501</v>
      </c>
      <c r="BC172" s="348">
        <v>0.99639626655913205</v>
      </c>
      <c r="BD172" s="348">
        <v>3.3302726377082703E-2</v>
      </c>
      <c r="BE172" s="375">
        <v>-3.79212597905716E-2</v>
      </c>
      <c r="BF172" s="374"/>
      <c r="BG172" s="372">
        <v>0.27650000000000002</v>
      </c>
      <c r="BH172" s="373"/>
      <c r="BI172" s="843">
        <v>85.730699999999999</v>
      </c>
      <c r="BJ172" s="843">
        <v>12.9712</v>
      </c>
      <c r="BK172" s="843">
        <v>0.95935400000000004</v>
      </c>
      <c r="BL172" s="843">
        <v>0.33874599999999999</v>
      </c>
      <c r="BM172" s="373"/>
      <c r="BN172" s="372" t="s">
        <v>6291</v>
      </c>
      <c r="BO172" s="372" t="s">
        <v>6292</v>
      </c>
      <c r="BP172" s="372" t="s">
        <v>6293</v>
      </c>
      <c r="BQ172" s="372" t="s">
        <v>6294</v>
      </c>
      <c r="BR172" s="372" t="s">
        <v>6295</v>
      </c>
      <c r="BS172" s="373"/>
      <c r="BT172" s="354" t="s">
        <v>555</v>
      </c>
    </row>
    <row r="173" spans="1:72" s="428" customFormat="1" x14ac:dyDescent="0.25">
      <c r="A173" s="345" t="s">
        <v>6296</v>
      </c>
      <c r="B173" s="373"/>
      <c r="C173" s="719">
        <v>45944</v>
      </c>
      <c r="D173" s="373"/>
      <c r="E173" s="346">
        <v>66.28</v>
      </c>
      <c r="F173" s="373"/>
      <c r="G173" s="347">
        <v>9.4352999999999998</v>
      </c>
      <c r="H173" s="374"/>
      <c r="I173" s="348">
        <v>0.19750000000000001</v>
      </c>
      <c r="J173" s="348">
        <v>-1.6418999999999999</v>
      </c>
      <c r="K173" s="348">
        <v>-4.4535999999999998</v>
      </c>
      <c r="L173" s="348">
        <v>1.7666999999999999</v>
      </c>
      <c r="M173" s="348">
        <v>-2.3513999999999999</v>
      </c>
      <c r="N173" s="350" t="s">
        <v>430</v>
      </c>
      <c r="O173" s="348" t="s">
        <v>430</v>
      </c>
      <c r="P173" s="348" t="s">
        <v>430</v>
      </c>
      <c r="Q173" s="348" t="s">
        <v>430</v>
      </c>
      <c r="R173" s="348" t="s">
        <v>430</v>
      </c>
      <c r="S173" s="348">
        <v>-1.2909999999999999</v>
      </c>
      <c r="T173" s="348">
        <v>6.0587</v>
      </c>
      <c r="U173" s="348">
        <v>-9.1895000000000007</v>
      </c>
      <c r="V173" s="348" t="s">
        <v>430</v>
      </c>
      <c r="W173" s="348">
        <v>-2.4725000000000001</v>
      </c>
      <c r="X173" s="348">
        <v>-5.6422999999999996</v>
      </c>
      <c r="Y173" s="374"/>
      <c r="Z173" s="346">
        <v>40</v>
      </c>
      <c r="AA173" s="346">
        <v>202</v>
      </c>
      <c r="AB173" s="346">
        <v>192</v>
      </c>
      <c r="AC173" s="346">
        <v>176</v>
      </c>
      <c r="AD173" s="346">
        <v>169</v>
      </c>
      <c r="AE173" s="346" t="s">
        <v>430</v>
      </c>
      <c r="AF173" s="346" t="s">
        <v>430</v>
      </c>
      <c r="AG173" s="346" t="s">
        <v>430</v>
      </c>
      <c r="AH173" s="346" t="s">
        <v>430</v>
      </c>
      <c r="AI173" s="346" t="s">
        <v>430</v>
      </c>
      <c r="AJ173" s="346">
        <v>180</v>
      </c>
      <c r="AK173" s="346">
        <v>181</v>
      </c>
      <c r="AL173" s="346">
        <v>188</v>
      </c>
      <c r="AM173" s="346" t="s">
        <v>430</v>
      </c>
      <c r="AN173" s="346">
        <v>161</v>
      </c>
      <c r="AO173" s="373"/>
      <c r="AP173" s="348" t="s">
        <v>430</v>
      </c>
      <c r="AQ173" s="348" t="s">
        <v>430</v>
      </c>
      <c r="AR173" s="348" t="s">
        <v>430</v>
      </c>
      <c r="AS173" s="348" t="s">
        <v>430</v>
      </c>
      <c r="AT173" s="348" t="s">
        <v>430</v>
      </c>
      <c r="AU173" s="351"/>
      <c r="AV173" s="346" t="s">
        <v>430</v>
      </c>
      <c r="AW173" s="346" t="s">
        <v>430</v>
      </c>
      <c r="AX173" s="346" t="s">
        <v>430</v>
      </c>
      <c r="AY173" s="346" t="s">
        <v>430</v>
      </c>
      <c r="AZ173" s="346" t="s">
        <v>430</v>
      </c>
      <c r="BA173" s="374"/>
      <c r="BB173" s="348">
        <v>11.4881765207712</v>
      </c>
      <c r="BC173" s="348">
        <v>0.99809804221419196</v>
      </c>
      <c r="BD173" s="348">
        <v>-9.8809874064386904E-2</v>
      </c>
      <c r="BE173" s="375">
        <v>2.2598451065434198E-3</v>
      </c>
      <c r="BF173" s="374"/>
      <c r="BG173" s="372">
        <v>0.13650000000000001</v>
      </c>
      <c r="BH173" s="373"/>
      <c r="BI173" s="843">
        <v>98.254400000000004</v>
      </c>
      <c r="BJ173" s="843">
        <v>1.3500799999999999</v>
      </c>
      <c r="BK173" s="348" t="s">
        <v>430</v>
      </c>
      <c r="BL173" s="843">
        <v>0.39551999999999998</v>
      </c>
      <c r="BM173" s="373"/>
      <c r="BN173" s="372" t="s">
        <v>4530</v>
      </c>
      <c r="BO173" s="372" t="s">
        <v>2924</v>
      </c>
      <c r="BP173" s="372" t="s">
        <v>4524</v>
      </c>
      <c r="BQ173" s="372" t="s">
        <v>4388</v>
      </c>
      <c r="BR173" s="372" t="s">
        <v>4526</v>
      </c>
      <c r="BS173" s="373"/>
      <c r="BT173" s="354" t="s">
        <v>555</v>
      </c>
    </row>
    <row r="174" spans="1:72" s="428" customFormat="1" x14ac:dyDescent="0.25">
      <c r="A174" s="345" t="s">
        <v>6297</v>
      </c>
      <c r="B174" s="373"/>
      <c r="C174" s="719">
        <v>39639</v>
      </c>
      <c r="D174" s="373"/>
      <c r="E174" s="346">
        <v>62.01</v>
      </c>
      <c r="F174" s="373"/>
      <c r="G174" s="347">
        <v>258.71069999999997</v>
      </c>
      <c r="H174" s="374"/>
      <c r="I174" s="348">
        <v>0.1973</v>
      </c>
      <c r="J174" s="348">
        <v>-1.6435</v>
      </c>
      <c r="K174" s="348">
        <v>-4.4668999999999999</v>
      </c>
      <c r="L174" s="348">
        <v>1.7047000000000001</v>
      </c>
      <c r="M174" s="348">
        <v>-2.4771999999999998</v>
      </c>
      <c r="N174" s="350">
        <v>-5.0499000000000001</v>
      </c>
      <c r="O174" s="348">
        <v>-2.1358000000000001</v>
      </c>
      <c r="P174" s="348">
        <v>6.9194000000000004</v>
      </c>
      <c r="Q174" s="348">
        <v>7.3689</v>
      </c>
      <c r="R174" s="348">
        <v>11.372</v>
      </c>
      <c r="S174" s="348">
        <v>-1.3338000000000001</v>
      </c>
      <c r="T174" s="348">
        <v>5.9507000000000003</v>
      </c>
      <c r="U174" s="348">
        <v>-9.3611000000000004</v>
      </c>
      <c r="V174" s="348">
        <v>-3.6433</v>
      </c>
      <c r="W174" s="348">
        <v>-2.4746000000000001</v>
      </c>
      <c r="X174" s="348">
        <v>11.247400000000001</v>
      </c>
      <c r="Y174" s="374"/>
      <c r="Z174" s="346">
        <v>42</v>
      </c>
      <c r="AA174" s="346">
        <v>213</v>
      </c>
      <c r="AB174" s="346">
        <v>209</v>
      </c>
      <c r="AC174" s="346">
        <v>199</v>
      </c>
      <c r="AD174" s="346">
        <v>183</v>
      </c>
      <c r="AE174" s="346">
        <v>177</v>
      </c>
      <c r="AF174" s="346">
        <v>114</v>
      </c>
      <c r="AG174" s="346">
        <v>113</v>
      </c>
      <c r="AH174" s="346">
        <v>57</v>
      </c>
      <c r="AI174" s="346">
        <v>24</v>
      </c>
      <c r="AJ174" s="346">
        <v>199</v>
      </c>
      <c r="AK174" s="346">
        <v>194</v>
      </c>
      <c r="AL174" s="346">
        <v>205</v>
      </c>
      <c r="AM174" s="346">
        <v>178</v>
      </c>
      <c r="AN174" s="346">
        <v>177</v>
      </c>
      <c r="AO174" s="373"/>
      <c r="AP174" s="348">
        <v>10.83</v>
      </c>
      <c r="AQ174" s="348">
        <v>9.7200000000000006</v>
      </c>
      <c r="AR174" s="348">
        <v>6.03</v>
      </c>
      <c r="AS174" s="348">
        <v>0.81</v>
      </c>
      <c r="AT174" s="348">
        <v>-8.73</v>
      </c>
      <c r="AU174" s="351"/>
      <c r="AV174" s="346">
        <v>26</v>
      </c>
      <c r="AW174" s="346">
        <v>42</v>
      </c>
      <c r="AX174" s="346">
        <v>60</v>
      </c>
      <c r="AY174" s="346">
        <v>113</v>
      </c>
      <c r="AZ174" s="346">
        <v>185</v>
      </c>
      <c r="BA174" s="374"/>
      <c r="BB174" s="348">
        <v>11.670662438576599</v>
      </c>
      <c r="BC174" s="348">
        <v>0.998910650492147</v>
      </c>
      <c r="BD174" s="348">
        <v>1.7963561116699899E-2</v>
      </c>
      <c r="BE174" s="375">
        <v>-9.1488687550629107E-3</v>
      </c>
      <c r="BF174" s="374"/>
      <c r="BG174" s="372">
        <v>0.1452</v>
      </c>
      <c r="BH174" s="373"/>
      <c r="BI174" s="843">
        <v>98.291399999999996</v>
      </c>
      <c r="BJ174" s="843">
        <v>1.3481300000000001</v>
      </c>
      <c r="BK174" s="348" t="s">
        <v>430</v>
      </c>
      <c r="BL174" s="843">
        <v>0.36047000000000001</v>
      </c>
      <c r="BM174" s="373"/>
      <c r="BN174" s="372" t="s">
        <v>4522</v>
      </c>
      <c r="BO174" s="372" t="s">
        <v>4523</v>
      </c>
      <c r="BP174" s="372" t="s">
        <v>4524</v>
      </c>
      <c r="BQ174" s="372" t="s">
        <v>4525</v>
      </c>
      <c r="BR174" s="372" t="s">
        <v>4526</v>
      </c>
      <c r="BS174" s="373"/>
      <c r="BT174" s="354" t="s">
        <v>555</v>
      </c>
    </row>
    <row r="175" spans="1:72" s="428" customFormat="1" x14ac:dyDescent="0.25">
      <c r="A175" s="345" t="s">
        <v>6298</v>
      </c>
      <c r="B175" s="373"/>
      <c r="C175" s="719">
        <v>45943</v>
      </c>
      <c r="D175" s="373"/>
      <c r="E175" s="346">
        <v>63.27</v>
      </c>
      <c r="F175" s="373"/>
      <c r="G175" s="347">
        <v>38.466000000000001</v>
      </c>
      <c r="H175" s="374"/>
      <c r="I175" s="348">
        <v>-0.28799999999999998</v>
      </c>
      <c r="J175" s="348">
        <v>0.37809999999999999</v>
      </c>
      <c r="K175" s="348">
        <v>-1.0928</v>
      </c>
      <c r="L175" s="348">
        <v>-1.466</v>
      </c>
      <c r="M175" s="348">
        <v>6.3952</v>
      </c>
      <c r="N175" s="350" t="s">
        <v>430</v>
      </c>
      <c r="O175" s="348" t="s">
        <v>430</v>
      </c>
      <c r="P175" s="348" t="s">
        <v>430</v>
      </c>
      <c r="Q175" s="348" t="s">
        <v>430</v>
      </c>
      <c r="R175" s="348" t="s">
        <v>430</v>
      </c>
      <c r="S175" s="348">
        <v>-3.4325999999999999</v>
      </c>
      <c r="T175" s="348">
        <v>10.0497</v>
      </c>
      <c r="U175" s="348">
        <v>8.8325999999999993</v>
      </c>
      <c r="V175" s="348" t="s">
        <v>430</v>
      </c>
      <c r="W175" s="348">
        <v>0.95530000000000004</v>
      </c>
      <c r="X175" s="348">
        <v>8.8704999999999998</v>
      </c>
      <c r="Y175" s="374"/>
      <c r="Z175" s="346">
        <v>162</v>
      </c>
      <c r="AA175" s="346">
        <v>46</v>
      </c>
      <c r="AB175" s="346">
        <v>78</v>
      </c>
      <c r="AC175" s="346">
        <v>254</v>
      </c>
      <c r="AD175" s="346">
        <v>81</v>
      </c>
      <c r="AE175" s="346" t="s">
        <v>430</v>
      </c>
      <c r="AF175" s="346" t="s">
        <v>430</v>
      </c>
      <c r="AG175" s="346" t="s">
        <v>430</v>
      </c>
      <c r="AH175" s="346" t="s">
        <v>430</v>
      </c>
      <c r="AI175" s="346" t="s">
        <v>430</v>
      </c>
      <c r="AJ175" s="346">
        <v>261</v>
      </c>
      <c r="AK175" s="346">
        <v>135</v>
      </c>
      <c r="AL175" s="346">
        <v>29</v>
      </c>
      <c r="AM175" s="346" t="s">
        <v>430</v>
      </c>
      <c r="AN175" s="346">
        <v>8</v>
      </c>
      <c r="AO175" s="373"/>
      <c r="AP175" s="348" t="s">
        <v>430</v>
      </c>
      <c r="AQ175" s="348" t="s">
        <v>430</v>
      </c>
      <c r="AR175" s="348" t="s">
        <v>430</v>
      </c>
      <c r="AS175" s="348" t="s">
        <v>430</v>
      </c>
      <c r="AT175" s="348" t="s">
        <v>430</v>
      </c>
      <c r="AU175" s="351"/>
      <c r="AV175" s="346" t="s">
        <v>430</v>
      </c>
      <c r="AW175" s="346" t="s">
        <v>430</v>
      </c>
      <c r="AX175" s="346" t="s">
        <v>430</v>
      </c>
      <c r="AY175" s="346" t="s">
        <v>430</v>
      </c>
      <c r="AZ175" s="346" t="s">
        <v>430</v>
      </c>
      <c r="BA175" s="374"/>
      <c r="BB175" s="348">
        <v>15.704828790307699</v>
      </c>
      <c r="BC175" s="348">
        <v>1.0003385783716701</v>
      </c>
      <c r="BD175" s="348">
        <v>2.12335794783674E-2</v>
      </c>
      <c r="BE175" s="375">
        <v>-4.8214528885287398E-2</v>
      </c>
      <c r="BF175" s="374"/>
      <c r="BG175" s="372">
        <v>4.9200000000000001E-2</v>
      </c>
      <c r="BH175" s="373"/>
      <c r="BI175" s="843">
        <v>72.641599999999997</v>
      </c>
      <c r="BJ175" s="843">
        <v>21.526199999999999</v>
      </c>
      <c r="BK175" s="843">
        <v>5.6650400000000003</v>
      </c>
      <c r="BL175" s="843">
        <v>0.16716</v>
      </c>
      <c r="BM175" s="373"/>
      <c r="BN175" s="372" t="s">
        <v>6299</v>
      </c>
      <c r="BO175" s="372" t="s">
        <v>6300</v>
      </c>
      <c r="BP175" s="372" t="s">
        <v>6301</v>
      </c>
      <c r="BQ175" s="372" t="s">
        <v>6117</v>
      </c>
      <c r="BR175" s="372" t="s">
        <v>6302</v>
      </c>
      <c r="BS175" s="373"/>
      <c r="BT175" s="354" t="s">
        <v>555</v>
      </c>
    </row>
    <row r="176" spans="1:72" s="428" customFormat="1" x14ac:dyDescent="0.25">
      <c r="A176" s="345" t="s">
        <v>6303</v>
      </c>
      <c r="B176" s="373"/>
      <c r="C176" s="719">
        <v>46234</v>
      </c>
      <c r="D176" s="373"/>
      <c r="E176" s="346">
        <v>64.128600000000006</v>
      </c>
      <c r="F176" s="373"/>
      <c r="G176" s="347">
        <v>14.783899999999999</v>
      </c>
      <c r="H176" s="374"/>
      <c r="I176" s="348">
        <v>0.57420000000000004</v>
      </c>
      <c r="J176" s="348">
        <v>-1.8196000000000001</v>
      </c>
      <c r="K176" s="348">
        <v>-4.4695999999999998</v>
      </c>
      <c r="L176" s="348" t="s">
        <v>430</v>
      </c>
      <c r="M176" s="348" t="s">
        <v>430</v>
      </c>
      <c r="N176" s="350" t="s">
        <v>430</v>
      </c>
      <c r="O176" s="348" t="s">
        <v>430</v>
      </c>
      <c r="P176" s="348" t="s">
        <v>430</v>
      </c>
      <c r="Q176" s="348" t="s">
        <v>430</v>
      </c>
      <c r="R176" s="348" t="s">
        <v>430</v>
      </c>
      <c r="S176" s="348" t="s">
        <v>430</v>
      </c>
      <c r="T176" s="348" t="s">
        <v>430</v>
      </c>
      <c r="U176" s="348" t="s">
        <v>430</v>
      </c>
      <c r="V176" s="348" t="s">
        <v>430</v>
      </c>
      <c r="W176" s="348">
        <v>-3.3744999999999998</v>
      </c>
      <c r="X176" s="348">
        <v>-5.8188000000000004</v>
      </c>
      <c r="Y176" s="374"/>
      <c r="Z176" s="346">
        <v>1</v>
      </c>
      <c r="AA176" s="346">
        <v>227</v>
      </c>
      <c r="AB176" s="346">
        <v>210</v>
      </c>
      <c r="AC176" s="346" t="s">
        <v>430</v>
      </c>
      <c r="AD176" s="346" t="s">
        <v>430</v>
      </c>
      <c r="AE176" s="346" t="s">
        <v>430</v>
      </c>
      <c r="AF176" s="346" t="s">
        <v>430</v>
      </c>
      <c r="AG176" s="346" t="s">
        <v>430</v>
      </c>
      <c r="AH176" s="346" t="s">
        <v>430</v>
      </c>
      <c r="AI176" s="346" t="s">
        <v>430</v>
      </c>
      <c r="AJ176" s="346" t="s">
        <v>430</v>
      </c>
      <c r="AK176" s="346" t="s">
        <v>430</v>
      </c>
      <c r="AL176" s="346" t="s">
        <v>430</v>
      </c>
      <c r="AM176" s="346" t="s">
        <v>430</v>
      </c>
      <c r="AN176" s="346">
        <v>252</v>
      </c>
      <c r="AO176" s="373"/>
      <c r="AP176" s="348" t="s">
        <v>430</v>
      </c>
      <c r="AQ176" s="348" t="s">
        <v>430</v>
      </c>
      <c r="AR176" s="348" t="s">
        <v>430</v>
      </c>
      <c r="AS176" s="348" t="s">
        <v>430</v>
      </c>
      <c r="AT176" s="348" t="s">
        <v>430</v>
      </c>
      <c r="AU176" s="351"/>
      <c r="AV176" s="346" t="s">
        <v>430</v>
      </c>
      <c r="AW176" s="346" t="s">
        <v>430</v>
      </c>
      <c r="AX176" s="346" t="s">
        <v>430</v>
      </c>
      <c r="AY176" s="346" t="s">
        <v>430</v>
      </c>
      <c r="AZ176" s="346" t="s">
        <v>430</v>
      </c>
      <c r="BA176" s="374"/>
      <c r="BB176" s="348" t="s">
        <v>430</v>
      </c>
      <c r="BC176" s="348">
        <v>0</v>
      </c>
      <c r="BD176" s="348">
        <v>0</v>
      </c>
      <c r="BE176" s="375" t="s">
        <v>430</v>
      </c>
      <c r="BF176" s="374"/>
      <c r="BG176" s="372" t="s">
        <v>430</v>
      </c>
      <c r="BH176" s="373"/>
      <c r="BI176" s="348" t="s">
        <v>430</v>
      </c>
      <c r="BJ176" s="348" t="s">
        <v>430</v>
      </c>
      <c r="BK176" s="348" t="s">
        <v>430</v>
      </c>
      <c r="BL176" s="348" t="s">
        <v>430</v>
      </c>
      <c r="BM176" s="373"/>
      <c r="BN176" s="372" t="s">
        <v>6304</v>
      </c>
      <c r="BO176" s="372" t="s">
        <v>6305</v>
      </c>
      <c r="BP176" s="372" t="s">
        <v>5460</v>
      </c>
      <c r="BQ176" s="372" t="s">
        <v>430</v>
      </c>
      <c r="BR176" s="372" t="s">
        <v>430</v>
      </c>
      <c r="BS176" s="373"/>
      <c r="BT176" s="354" t="s">
        <v>555</v>
      </c>
    </row>
    <row r="177" spans="1:72" s="428" customFormat="1" x14ac:dyDescent="0.25">
      <c r="A177" s="345" t="s">
        <v>6306</v>
      </c>
      <c r="B177" s="373"/>
      <c r="C177" s="719">
        <v>45322</v>
      </c>
      <c r="D177" s="373"/>
      <c r="E177" s="346">
        <v>57.612000000000002</v>
      </c>
      <c r="F177" s="373"/>
      <c r="G177" s="347">
        <v>85.024100000000004</v>
      </c>
      <c r="H177" s="374"/>
      <c r="I177" s="348">
        <v>0.38940000000000002</v>
      </c>
      <c r="J177" s="348">
        <v>-1.7675000000000001</v>
      </c>
      <c r="K177" s="348">
        <v>-2.7753999999999999</v>
      </c>
      <c r="L177" s="348">
        <v>0.1754</v>
      </c>
      <c r="M177" s="348">
        <v>-6.3574999999999999</v>
      </c>
      <c r="N177" s="350">
        <v>20.0563</v>
      </c>
      <c r="O177" s="348">
        <v>12.8468</v>
      </c>
      <c r="P177" s="348" t="s">
        <v>430</v>
      </c>
      <c r="Q177" s="348" t="s">
        <v>430</v>
      </c>
      <c r="R177" s="348" t="s">
        <v>430</v>
      </c>
      <c r="S177" s="348">
        <v>-1.1133</v>
      </c>
      <c r="T177" s="348">
        <v>7.2337999999999996</v>
      </c>
      <c r="U177" s="348">
        <v>-1.0839000000000001</v>
      </c>
      <c r="V177" s="348">
        <v>12.054399999999999</v>
      </c>
      <c r="W177" s="348">
        <v>-2.4197000000000002</v>
      </c>
      <c r="X177" s="348">
        <v>12.3125</v>
      </c>
      <c r="Y177" s="374"/>
      <c r="Z177" s="346">
        <v>12</v>
      </c>
      <c r="AA177" s="346">
        <v>222</v>
      </c>
      <c r="AB177" s="346">
        <v>134</v>
      </c>
      <c r="AC177" s="346">
        <v>238</v>
      </c>
      <c r="AD177" s="346">
        <v>231</v>
      </c>
      <c r="AE177" s="346">
        <v>29</v>
      </c>
      <c r="AF177" s="346">
        <v>22</v>
      </c>
      <c r="AG177" s="346" t="s">
        <v>430</v>
      </c>
      <c r="AH177" s="346" t="s">
        <v>430</v>
      </c>
      <c r="AI177" s="346" t="s">
        <v>430</v>
      </c>
      <c r="AJ177" s="346">
        <v>174</v>
      </c>
      <c r="AK177" s="346">
        <v>162</v>
      </c>
      <c r="AL177" s="346">
        <v>116</v>
      </c>
      <c r="AM177" s="346">
        <v>40</v>
      </c>
      <c r="AN177" s="346">
        <v>141</v>
      </c>
      <c r="AO177" s="373"/>
      <c r="AP177" s="348" t="s">
        <v>430</v>
      </c>
      <c r="AQ177" s="348" t="s">
        <v>430</v>
      </c>
      <c r="AR177" s="348" t="s">
        <v>430</v>
      </c>
      <c r="AS177" s="348" t="s">
        <v>430</v>
      </c>
      <c r="AT177" s="348">
        <v>-1.18</v>
      </c>
      <c r="AU177" s="351"/>
      <c r="AV177" s="346" t="s">
        <v>430</v>
      </c>
      <c r="AW177" s="346" t="s">
        <v>430</v>
      </c>
      <c r="AX177" s="346" t="s">
        <v>430</v>
      </c>
      <c r="AY177" s="346" t="s">
        <v>430</v>
      </c>
      <c r="AZ177" s="346">
        <v>107</v>
      </c>
      <c r="BA177" s="374"/>
      <c r="BB177" s="348">
        <v>19.172254392538399</v>
      </c>
      <c r="BC177" s="348">
        <v>0.99892467572085297</v>
      </c>
      <c r="BD177" s="348">
        <v>1.9284188912124599E-2</v>
      </c>
      <c r="BE177" s="375">
        <v>-3.0569530538620798E-2</v>
      </c>
      <c r="BF177" s="374"/>
      <c r="BG177" s="372">
        <v>0.1676</v>
      </c>
      <c r="BH177" s="373"/>
      <c r="BI177" s="843">
        <v>86.767200000000003</v>
      </c>
      <c r="BJ177" s="843">
        <v>11.462999999999999</v>
      </c>
      <c r="BK177" s="843">
        <v>1.7690399999999999</v>
      </c>
      <c r="BL177" s="843">
        <v>7.6000000000000004E-4</v>
      </c>
      <c r="BM177" s="373"/>
      <c r="BN177" s="372" t="s">
        <v>6072</v>
      </c>
      <c r="BO177" s="372" t="s">
        <v>5460</v>
      </c>
      <c r="BP177" s="372" t="s">
        <v>430</v>
      </c>
      <c r="BQ177" s="372" t="s">
        <v>430</v>
      </c>
      <c r="BR177" s="372" t="s">
        <v>430</v>
      </c>
      <c r="BS177" s="373"/>
      <c r="BT177" s="354" t="s">
        <v>555</v>
      </c>
    </row>
    <row r="178" spans="1:72" s="428" customFormat="1" x14ac:dyDescent="0.25">
      <c r="A178" s="345" t="s">
        <v>6307</v>
      </c>
      <c r="B178" s="373"/>
      <c r="C178" s="719">
        <v>39890</v>
      </c>
      <c r="D178" s="373"/>
      <c r="E178" s="346">
        <v>57.609200000000001</v>
      </c>
      <c r="F178" s="373"/>
      <c r="G178" s="347">
        <v>438.70650000000001</v>
      </c>
      <c r="H178" s="374"/>
      <c r="I178" s="348">
        <v>-7.8E-2</v>
      </c>
      <c r="J178" s="348">
        <v>-3.3855</v>
      </c>
      <c r="K178" s="348">
        <v>-8.0343999999999998</v>
      </c>
      <c r="L178" s="348">
        <v>-3.2887</v>
      </c>
      <c r="M178" s="348">
        <v>-5.5221999999999998</v>
      </c>
      <c r="N178" s="350">
        <v>-13.1355</v>
      </c>
      <c r="O178" s="348">
        <v>-14.0282</v>
      </c>
      <c r="P178" s="348">
        <v>-0.2437</v>
      </c>
      <c r="Q178" s="348">
        <v>-0.56089999999999995</v>
      </c>
      <c r="R178" s="348">
        <v>8.1617999999999995</v>
      </c>
      <c r="S178" s="348">
        <v>-0.70850000000000002</v>
      </c>
      <c r="T178" s="348">
        <v>-0.65359999999999996</v>
      </c>
      <c r="U178" s="348">
        <v>-14.840999999999999</v>
      </c>
      <c r="V178" s="348">
        <v>-8.8597000000000001</v>
      </c>
      <c r="W178" s="348">
        <v>-4.9413999999999998</v>
      </c>
      <c r="X178" s="348">
        <v>11.529299999999999</v>
      </c>
      <c r="Y178" s="374"/>
      <c r="Z178" s="346">
        <v>126</v>
      </c>
      <c r="AA178" s="346">
        <v>253</v>
      </c>
      <c r="AB178" s="346">
        <v>264</v>
      </c>
      <c r="AC178" s="346">
        <v>265</v>
      </c>
      <c r="AD178" s="346">
        <v>225</v>
      </c>
      <c r="AE178" s="346">
        <v>209</v>
      </c>
      <c r="AF178" s="346">
        <v>164</v>
      </c>
      <c r="AG178" s="346">
        <v>135</v>
      </c>
      <c r="AH178" s="346">
        <v>77</v>
      </c>
      <c r="AI178" s="346">
        <v>41</v>
      </c>
      <c r="AJ178" s="346">
        <v>161</v>
      </c>
      <c r="AK178" s="346">
        <v>261</v>
      </c>
      <c r="AL178" s="346">
        <v>234</v>
      </c>
      <c r="AM178" s="346">
        <v>209</v>
      </c>
      <c r="AN178" s="346">
        <v>273</v>
      </c>
      <c r="AO178" s="373"/>
      <c r="AP178" s="348">
        <v>5.6</v>
      </c>
      <c r="AQ178" s="348">
        <v>2.58</v>
      </c>
      <c r="AR178" s="348">
        <v>-2.17</v>
      </c>
      <c r="AS178" s="348">
        <v>-8.26</v>
      </c>
      <c r="AT178" s="348">
        <v>-16.989999999999998</v>
      </c>
      <c r="AU178" s="351"/>
      <c r="AV178" s="346">
        <v>44</v>
      </c>
      <c r="AW178" s="346">
        <v>61</v>
      </c>
      <c r="AX178" s="346">
        <v>79</v>
      </c>
      <c r="AY178" s="346">
        <v>138</v>
      </c>
      <c r="AZ178" s="346">
        <v>211</v>
      </c>
      <c r="BA178" s="374"/>
      <c r="BB178" s="348">
        <v>14.8540133457757</v>
      </c>
      <c r="BC178" s="348">
        <v>0.99433303930346595</v>
      </c>
      <c r="BD178" s="348">
        <v>-1.9487543684888101E-2</v>
      </c>
      <c r="BE178" s="375">
        <v>-9.3008452226717594E-2</v>
      </c>
      <c r="BF178" s="374"/>
      <c r="BG178" s="372">
        <v>0.27429999999999999</v>
      </c>
      <c r="BH178" s="373"/>
      <c r="BI178" s="843">
        <v>93.188900000000004</v>
      </c>
      <c r="BJ178" s="843">
        <v>6.3836899999999996</v>
      </c>
      <c r="BK178" s="348" t="s">
        <v>430</v>
      </c>
      <c r="BL178" s="843">
        <v>0.42741000000000001</v>
      </c>
      <c r="BM178" s="373"/>
      <c r="BN178" s="372" t="s">
        <v>6308</v>
      </c>
      <c r="BO178" s="372" t="s">
        <v>6309</v>
      </c>
      <c r="BP178" s="372" t="s">
        <v>6310</v>
      </c>
      <c r="BQ178" s="372" t="s">
        <v>6311</v>
      </c>
      <c r="BR178" s="372" t="s">
        <v>6312</v>
      </c>
      <c r="BS178" s="373"/>
      <c r="BT178" s="354" t="s">
        <v>555</v>
      </c>
    </row>
    <row r="179" spans="1:72" s="428" customFormat="1" x14ac:dyDescent="0.25">
      <c r="A179" s="345" t="s">
        <v>6313</v>
      </c>
      <c r="B179" s="373"/>
      <c r="C179" s="719">
        <v>45652</v>
      </c>
      <c r="D179" s="373"/>
      <c r="E179" s="346">
        <v>57.146999999999998</v>
      </c>
      <c r="F179" s="373"/>
      <c r="G179" s="347">
        <v>11.899699999999999</v>
      </c>
      <c r="H179" s="374"/>
      <c r="I179" s="348">
        <v>-0.11840000000000001</v>
      </c>
      <c r="J179" s="348">
        <v>-1.2226999999999999</v>
      </c>
      <c r="K179" s="348">
        <v>-2.8786</v>
      </c>
      <c r="L179" s="348">
        <v>10.9757</v>
      </c>
      <c r="M179" s="348">
        <v>11.5374</v>
      </c>
      <c r="N179" s="350">
        <v>-2.9380000000000002</v>
      </c>
      <c r="O179" s="348" t="s">
        <v>430</v>
      </c>
      <c r="P179" s="348" t="s">
        <v>430</v>
      </c>
      <c r="Q179" s="348" t="s">
        <v>430</v>
      </c>
      <c r="R179" s="348" t="s">
        <v>430</v>
      </c>
      <c r="S179" s="348">
        <v>4.1978</v>
      </c>
      <c r="T179" s="348">
        <v>22.4589</v>
      </c>
      <c r="U179" s="348">
        <v>0.30009999999999998</v>
      </c>
      <c r="V179" s="348">
        <v>0.17760000000000001</v>
      </c>
      <c r="W179" s="348">
        <v>-2.9491000000000001</v>
      </c>
      <c r="X179" s="348">
        <v>0.62809999999999999</v>
      </c>
      <c r="Y179" s="374"/>
      <c r="Z179" s="346">
        <v>138</v>
      </c>
      <c r="AA179" s="346">
        <v>136</v>
      </c>
      <c r="AB179" s="346">
        <v>141</v>
      </c>
      <c r="AC179" s="346">
        <v>11</v>
      </c>
      <c r="AD179" s="346">
        <v>34</v>
      </c>
      <c r="AE179" s="346">
        <v>149</v>
      </c>
      <c r="AF179" s="346" t="s">
        <v>430</v>
      </c>
      <c r="AG179" s="346" t="s">
        <v>430</v>
      </c>
      <c r="AH179" s="346" t="s">
        <v>430</v>
      </c>
      <c r="AI179" s="346" t="s">
        <v>430</v>
      </c>
      <c r="AJ179" s="346">
        <v>59</v>
      </c>
      <c r="AK179" s="346">
        <v>26</v>
      </c>
      <c r="AL179" s="346">
        <v>100</v>
      </c>
      <c r="AM179" s="346">
        <v>143</v>
      </c>
      <c r="AN179" s="346">
        <v>243</v>
      </c>
      <c r="AO179" s="373"/>
      <c r="AP179" s="348" t="s">
        <v>430</v>
      </c>
      <c r="AQ179" s="348" t="s">
        <v>430</v>
      </c>
      <c r="AR179" s="348" t="s">
        <v>430</v>
      </c>
      <c r="AS179" s="348" t="s">
        <v>430</v>
      </c>
      <c r="AT179" s="348">
        <v>7.53</v>
      </c>
      <c r="AU179" s="351"/>
      <c r="AV179" s="346" t="s">
        <v>430</v>
      </c>
      <c r="AW179" s="346" t="s">
        <v>430</v>
      </c>
      <c r="AX179" s="346" t="s">
        <v>430</v>
      </c>
      <c r="AY179" s="346" t="s">
        <v>430</v>
      </c>
      <c r="AZ179" s="346">
        <v>76</v>
      </c>
      <c r="BA179" s="374"/>
      <c r="BB179" s="348">
        <v>18.288367071161201</v>
      </c>
      <c r="BC179" s="348">
        <v>0.99885714650436597</v>
      </c>
      <c r="BD179" s="348">
        <v>-3.7801511082344902E-3</v>
      </c>
      <c r="BE179" s="375">
        <v>-3.1631554321424497E-2</v>
      </c>
      <c r="BF179" s="374"/>
      <c r="BG179" s="372">
        <v>7.3599999999999999E-2</v>
      </c>
      <c r="BH179" s="373"/>
      <c r="BI179" s="843">
        <v>55.530099999999997</v>
      </c>
      <c r="BJ179" s="843">
        <v>34.1721</v>
      </c>
      <c r="BK179" s="843">
        <v>10.086</v>
      </c>
      <c r="BL179" s="843">
        <v>0.21179999999999999</v>
      </c>
      <c r="BM179" s="373"/>
      <c r="BN179" s="372" t="s">
        <v>6314</v>
      </c>
      <c r="BO179" s="372" t="s">
        <v>6315</v>
      </c>
      <c r="BP179" s="372" t="s">
        <v>6316</v>
      </c>
      <c r="BQ179" s="372" t="s">
        <v>6317</v>
      </c>
      <c r="BR179" s="372" t="s">
        <v>6318</v>
      </c>
      <c r="BS179" s="373"/>
      <c r="BT179" s="354" t="s">
        <v>555</v>
      </c>
    </row>
    <row r="180" spans="1:72" s="428" customFormat="1" x14ac:dyDescent="0.25">
      <c r="A180" s="345" t="s">
        <v>6319</v>
      </c>
      <c r="B180" s="373"/>
      <c r="C180" s="719">
        <v>44280</v>
      </c>
      <c r="D180" s="373"/>
      <c r="E180" s="346">
        <v>55.376199999999997</v>
      </c>
      <c r="F180" s="373"/>
      <c r="G180" s="347">
        <v>318.53859999999997</v>
      </c>
      <c r="H180" s="374"/>
      <c r="I180" s="348">
        <v>-8.0500000000000002E-2</v>
      </c>
      <c r="J180" s="348">
        <v>-6.3204000000000002</v>
      </c>
      <c r="K180" s="348">
        <v>-8.6818000000000008</v>
      </c>
      <c r="L180" s="348">
        <v>2.3860999999999999</v>
      </c>
      <c r="M180" s="348">
        <v>-3.0804</v>
      </c>
      <c r="N180" s="350">
        <v>-18.6127</v>
      </c>
      <c r="O180" s="348">
        <v>-16.0794</v>
      </c>
      <c r="P180" s="348">
        <v>-1.95</v>
      </c>
      <c r="Q180" s="348">
        <v>-1.8906000000000001</v>
      </c>
      <c r="R180" s="348" t="s">
        <v>430</v>
      </c>
      <c r="S180" s="348">
        <v>10.099299999999999</v>
      </c>
      <c r="T180" s="348">
        <v>0.1376</v>
      </c>
      <c r="U180" s="348">
        <v>-22.7957</v>
      </c>
      <c r="V180" s="348">
        <v>-12.4849</v>
      </c>
      <c r="W180" s="348">
        <v>-7.3811999999999998</v>
      </c>
      <c r="X180" s="348">
        <v>3.9681999999999999</v>
      </c>
      <c r="Y180" s="374"/>
      <c r="Z180" s="346">
        <v>133</v>
      </c>
      <c r="AA180" s="346">
        <v>263</v>
      </c>
      <c r="AB180" s="346">
        <v>276</v>
      </c>
      <c r="AC180" s="346">
        <v>144</v>
      </c>
      <c r="AD180" s="346">
        <v>202</v>
      </c>
      <c r="AE180" s="346">
        <v>218</v>
      </c>
      <c r="AF180" s="346">
        <v>174</v>
      </c>
      <c r="AG180" s="346">
        <v>143</v>
      </c>
      <c r="AH180" s="346">
        <v>80</v>
      </c>
      <c r="AI180" s="346" t="s">
        <v>430</v>
      </c>
      <c r="AJ180" s="346">
        <v>13</v>
      </c>
      <c r="AK180" s="346">
        <v>252</v>
      </c>
      <c r="AL180" s="346">
        <v>246</v>
      </c>
      <c r="AM180" s="346">
        <v>217</v>
      </c>
      <c r="AN180" s="346">
        <v>285</v>
      </c>
      <c r="AO180" s="373"/>
      <c r="AP180" s="348" t="s">
        <v>430</v>
      </c>
      <c r="AQ180" s="348" t="s">
        <v>430</v>
      </c>
      <c r="AR180" s="348">
        <v>-4.03</v>
      </c>
      <c r="AS180" s="348">
        <v>-11.59</v>
      </c>
      <c r="AT180" s="348">
        <v>-19.68</v>
      </c>
      <c r="AU180" s="351"/>
      <c r="AV180" s="346" t="s">
        <v>430</v>
      </c>
      <c r="AW180" s="346" t="s">
        <v>430</v>
      </c>
      <c r="AX180" s="346">
        <v>82</v>
      </c>
      <c r="AY180" s="346">
        <v>146</v>
      </c>
      <c r="AZ180" s="346">
        <v>220</v>
      </c>
      <c r="BA180" s="374"/>
      <c r="BB180" s="348">
        <v>24.708312633970099</v>
      </c>
      <c r="BC180" s="348">
        <v>0.99790178413727404</v>
      </c>
      <c r="BD180" s="348">
        <v>-8.5155136993771401E-3</v>
      </c>
      <c r="BE180" s="375">
        <v>-2.3368327457456099E-2</v>
      </c>
      <c r="BF180" s="374"/>
      <c r="BG180" s="372">
        <v>8.0799999999999997E-2</v>
      </c>
      <c r="BH180" s="373"/>
      <c r="BI180" s="843">
        <v>81.492000000000004</v>
      </c>
      <c r="BJ180" s="843">
        <v>18.362200000000001</v>
      </c>
      <c r="BK180" s="348" t="s">
        <v>430</v>
      </c>
      <c r="BL180" s="843">
        <v>0.14580000000000001</v>
      </c>
      <c r="BM180" s="373"/>
      <c r="BN180" s="372" t="s">
        <v>6041</v>
      </c>
      <c r="BO180" s="372" t="s">
        <v>5460</v>
      </c>
      <c r="BP180" s="372" t="s">
        <v>430</v>
      </c>
      <c r="BQ180" s="372" t="s">
        <v>430</v>
      </c>
      <c r="BR180" s="372" t="s">
        <v>430</v>
      </c>
      <c r="BS180" s="373"/>
      <c r="BT180" s="354" t="s">
        <v>555</v>
      </c>
    </row>
    <row r="181" spans="1:72" s="428" customFormat="1" x14ac:dyDescent="0.25">
      <c r="A181" s="345" t="s">
        <v>6320</v>
      </c>
      <c r="B181" s="373"/>
      <c r="C181" s="719">
        <v>43452</v>
      </c>
      <c r="D181" s="373"/>
      <c r="E181" s="346">
        <v>54.915999999999997</v>
      </c>
      <c r="F181" s="373"/>
      <c r="G181" s="347">
        <v>76.451499999999996</v>
      </c>
      <c r="H181" s="374"/>
      <c r="I181" s="348">
        <v>-0.443</v>
      </c>
      <c r="J181" s="348">
        <v>-0.71440000000000003</v>
      </c>
      <c r="K181" s="348">
        <v>-2.9129</v>
      </c>
      <c r="L181" s="348">
        <v>5.2941000000000003</v>
      </c>
      <c r="M181" s="348">
        <v>8.5831999999999997</v>
      </c>
      <c r="N181" s="350">
        <v>7.9265999999999996</v>
      </c>
      <c r="O181" s="348">
        <v>-0.65390000000000004</v>
      </c>
      <c r="P181" s="348">
        <v>17.138500000000001</v>
      </c>
      <c r="Q181" s="348">
        <v>11.9884</v>
      </c>
      <c r="R181" s="348" t="s">
        <v>430</v>
      </c>
      <c r="S181" s="348">
        <v>1.5750999999999999</v>
      </c>
      <c r="T181" s="348">
        <v>20.733000000000001</v>
      </c>
      <c r="U181" s="348">
        <v>5.3550000000000004</v>
      </c>
      <c r="V181" s="348">
        <v>7.7925000000000004</v>
      </c>
      <c r="W181" s="348">
        <v>-1.6607000000000001</v>
      </c>
      <c r="X181" s="348">
        <v>13.7791</v>
      </c>
      <c r="Y181" s="374"/>
      <c r="Z181" s="346">
        <v>197</v>
      </c>
      <c r="AA181" s="346">
        <v>91</v>
      </c>
      <c r="AB181" s="346">
        <v>145</v>
      </c>
      <c r="AC181" s="346">
        <v>46</v>
      </c>
      <c r="AD181" s="346">
        <v>64</v>
      </c>
      <c r="AE181" s="346">
        <v>62</v>
      </c>
      <c r="AF181" s="346">
        <v>81</v>
      </c>
      <c r="AG181" s="346">
        <v>30</v>
      </c>
      <c r="AH181" s="346">
        <v>19</v>
      </c>
      <c r="AI181" s="346" t="s">
        <v>430</v>
      </c>
      <c r="AJ181" s="346">
        <v>96</v>
      </c>
      <c r="AK181" s="346">
        <v>37</v>
      </c>
      <c r="AL181" s="346">
        <v>37</v>
      </c>
      <c r="AM181" s="346">
        <v>75</v>
      </c>
      <c r="AN181" s="346">
        <v>88</v>
      </c>
      <c r="AO181" s="373"/>
      <c r="AP181" s="348" t="s">
        <v>430</v>
      </c>
      <c r="AQ181" s="348">
        <v>15.56</v>
      </c>
      <c r="AR181" s="348">
        <v>13.72</v>
      </c>
      <c r="AS181" s="348">
        <v>8.8000000000000007</v>
      </c>
      <c r="AT181" s="348">
        <v>9.86</v>
      </c>
      <c r="AU181" s="351"/>
      <c r="AV181" s="346" t="s">
        <v>430</v>
      </c>
      <c r="AW181" s="346">
        <v>13</v>
      </c>
      <c r="AX181" s="346">
        <v>20</v>
      </c>
      <c r="AY181" s="346">
        <v>40</v>
      </c>
      <c r="AZ181" s="346">
        <v>51</v>
      </c>
      <c r="BA181" s="374"/>
      <c r="BB181" s="348">
        <v>16.9151024076825</v>
      </c>
      <c r="BC181" s="348">
        <v>0.99739367174381999</v>
      </c>
      <c r="BD181" s="348">
        <v>6.30520720462939E-2</v>
      </c>
      <c r="BE181" s="375">
        <v>-4.3084067864396199E-3</v>
      </c>
      <c r="BF181" s="374"/>
      <c r="BG181" s="372">
        <v>0.42659999999999998</v>
      </c>
      <c r="BH181" s="373"/>
      <c r="BI181" s="843">
        <v>86.553100000000001</v>
      </c>
      <c r="BJ181" s="843">
        <v>13.227600000000001</v>
      </c>
      <c r="BK181" s="348" t="s">
        <v>430</v>
      </c>
      <c r="BL181" s="843">
        <v>0.21929999999999999</v>
      </c>
      <c r="BM181" s="373"/>
      <c r="BN181" s="372" t="s">
        <v>4903</v>
      </c>
      <c r="BO181" s="372" t="s">
        <v>4535</v>
      </c>
      <c r="BP181" s="372" t="s">
        <v>4536</v>
      </c>
      <c r="BQ181" s="372" t="s">
        <v>1442</v>
      </c>
      <c r="BR181" s="372" t="s">
        <v>4537</v>
      </c>
      <c r="BS181" s="373"/>
      <c r="BT181" s="354" t="s">
        <v>555</v>
      </c>
    </row>
    <row r="182" spans="1:72" s="428" customFormat="1" x14ac:dyDescent="0.25">
      <c r="A182" s="345" t="s">
        <v>6321</v>
      </c>
      <c r="B182" s="373"/>
      <c r="C182" s="719">
        <v>45838</v>
      </c>
      <c r="D182" s="373"/>
      <c r="E182" s="346">
        <v>46.22</v>
      </c>
      <c r="F182" s="373"/>
      <c r="G182" s="347">
        <v>64.376400000000004</v>
      </c>
      <c r="H182" s="374"/>
      <c r="I182" s="348">
        <v>-0.72330000000000005</v>
      </c>
      <c r="J182" s="348">
        <v>-0.42509999999999998</v>
      </c>
      <c r="K182" s="348">
        <v>-0.91469999999999996</v>
      </c>
      <c r="L182" s="348">
        <v>3.7256999999999998</v>
      </c>
      <c r="M182" s="348">
        <v>6.4455</v>
      </c>
      <c r="N182" s="350">
        <v>3.7787000000000002</v>
      </c>
      <c r="O182" s="348" t="s">
        <v>430</v>
      </c>
      <c r="P182" s="348" t="s">
        <v>430</v>
      </c>
      <c r="Q182" s="348" t="s">
        <v>430</v>
      </c>
      <c r="R182" s="348" t="s">
        <v>430</v>
      </c>
      <c r="S182" s="348">
        <v>0.59709999999999996</v>
      </c>
      <c r="T182" s="348">
        <v>16.636800000000001</v>
      </c>
      <c r="U182" s="348">
        <v>2.6537000000000002</v>
      </c>
      <c r="V182" s="348">
        <v>7.9238999999999997</v>
      </c>
      <c r="W182" s="348">
        <v>-2.6604000000000001</v>
      </c>
      <c r="X182" s="348">
        <v>-0.57650000000000001</v>
      </c>
      <c r="Y182" s="374"/>
      <c r="Z182" s="346">
        <v>213</v>
      </c>
      <c r="AA182" s="346">
        <v>79</v>
      </c>
      <c r="AB182" s="346">
        <v>74</v>
      </c>
      <c r="AC182" s="346">
        <v>95</v>
      </c>
      <c r="AD182" s="346">
        <v>80</v>
      </c>
      <c r="AE182" s="346">
        <v>104</v>
      </c>
      <c r="AF182" s="346" t="s">
        <v>430</v>
      </c>
      <c r="AG182" s="346" t="s">
        <v>430</v>
      </c>
      <c r="AH182" s="346" t="s">
        <v>430</v>
      </c>
      <c r="AI182" s="346" t="s">
        <v>430</v>
      </c>
      <c r="AJ182" s="346">
        <v>126</v>
      </c>
      <c r="AK182" s="346">
        <v>77</v>
      </c>
      <c r="AL182" s="346">
        <v>74</v>
      </c>
      <c r="AM182" s="346">
        <v>70</v>
      </c>
      <c r="AN182" s="346">
        <v>208</v>
      </c>
      <c r="AO182" s="373"/>
      <c r="AP182" s="348" t="s">
        <v>430</v>
      </c>
      <c r="AQ182" s="348" t="s">
        <v>430</v>
      </c>
      <c r="AR182" s="348" t="s">
        <v>430</v>
      </c>
      <c r="AS182" s="348" t="s">
        <v>430</v>
      </c>
      <c r="AT182" s="348">
        <v>5.36</v>
      </c>
      <c r="AU182" s="351"/>
      <c r="AV182" s="346" t="s">
        <v>430</v>
      </c>
      <c r="AW182" s="346" t="s">
        <v>430</v>
      </c>
      <c r="AX182" s="346" t="s">
        <v>430</v>
      </c>
      <c r="AY182" s="346" t="s">
        <v>430</v>
      </c>
      <c r="AZ182" s="346">
        <v>78</v>
      </c>
      <c r="BA182" s="374"/>
      <c r="BB182" s="348">
        <v>11.069728967021099</v>
      </c>
      <c r="BC182" s="348">
        <v>0.995907931156642</v>
      </c>
      <c r="BD182" s="348">
        <v>-2.7184580084165601E-2</v>
      </c>
      <c r="BE182" s="375">
        <v>-7.1669201357951698E-2</v>
      </c>
      <c r="BF182" s="374"/>
      <c r="BG182" s="372">
        <v>0.254</v>
      </c>
      <c r="BH182" s="373"/>
      <c r="BI182" s="843">
        <v>21.234400000000001</v>
      </c>
      <c r="BJ182" s="843">
        <v>78.703400000000002</v>
      </c>
      <c r="BK182" s="348" t="s">
        <v>430</v>
      </c>
      <c r="BL182" s="843">
        <v>6.2199999999999998E-2</v>
      </c>
      <c r="BM182" s="373"/>
      <c r="BN182" s="372" t="s">
        <v>4623</v>
      </c>
      <c r="BO182" s="372" t="s">
        <v>4624</v>
      </c>
      <c r="BP182" s="372" t="s">
        <v>4625</v>
      </c>
      <c r="BQ182" s="372" t="s">
        <v>4626</v>
      </c>
      <c r="BR182" s="372" t="s">
        <v>2200</v>
      </c>
      <c r="BS182" s="373"/>
      <c r="BT182" s="354" t="s">
        <v>555</v>
      </c>
    </row>
    <row r="183" spans="1:72" s="428" customFormat="1" x14ac:dyDescent="0.25">
      <c r="A183" s="345" t="s">
        <v>6322</v>
      </c>
      <c r="B183" s="373"/>
      <c r="C183" s="719">
        <v>44497</v>
      </c>
      <c r="D183" s="373"/>
      <c r="E183" s="346">
        <v>54.548000000000002</v>
      </c>
      <c r="F183" s="373"/>
      <c r="G183" s="347">
        <v>119.51009999999999</v>
      </c>
      <c r="H183" s="374"/>
      <c r="I183" s="348">
        <v>-0.1467</v>
      </c>
      <c r="J183" s="348">
        <v>-1.1172</v>
      </c>
      <c r="K183" s="348">
        <v>-5.8440000000000003</v>
      </c>
      <c r="L183" s="348">
        <v>4.1616</v>
      </c>
      <c r="M183" s="348">
        <v>3.9470000000000001</v>
      </c>
      <c r="N183" s="350">
        <v>-6.6711</v>
      </c>
      <c r="O183" s="348">
        <v>-2.4392999999999998</v>
      </c>
      <c r="P183" s="348">
        <v>11.4948</v>
      </c>
      <c r="Q183" s="348" t="s">
        <v>430</v>
      </c>
      <c r="R183" s="348" t="s">
        <v>430</v>
      </c>
      <c r="S183" s="348">
        <v>0.3735</v>
      </c>
      <c r="T183" s="348">
        <v>12.002000000000001</v>
      </c>
      <c r="U183" s="348">
        <v>-5.7748999999999997</v>
      </c>
      <c r="V183" s="348">
        <v>-3.9967999999999999</v>
      </c>
      <c r="W183" s="348">
        <v>-2.4405999999999999</v>
      </c>
      <c r="X183" s="348">
        <v>11.450100000000001</v>
      </c>
      <c r="Y183" s="374"/>
      <c r="Z183" s="346">
        <v>142</v>
      </c>
      <c r="AA183" s="346">
        <v>122</v>
      </c>
      <c r="AB183" s="346">
        <v>249</v>
      </c>
      <c r="AC183" s="346">
        <v>80</v>
      </c>
      <c r="AD183" s="346">
        <v>97</v>
      </c>
      <c r="AE183" s="346">
        <v>185</v>
      </c>
      <c r="AF183" s="346">
        <v>119</v>
      </c>
      <c r="AG183" s="346">
        <v>58</v>
      </c>
      <c r="AH183" s="346" t="s">
        <v>430</v>
      </c>
      <c r="AI183" s="346" t="s">
        <v>430</v>
      </c>
      <c r="AJ183" s="346">
        <v>129</v>
      </c>
      <c r="AK183" s="346">
        <v>125</v>
      </c>
      <c r="AL183" s="346">
        <v>165</v>
      </c>
      <c r="AM183" s="346">
        <v>186</v>
      </c>
      <c r="AN183" s="346">
        <v>147</v>
      </c>
      <c r="AO183" s="373"/>
      <c r="AP183" s="348" t="s">
        <v>430</v>
      </c>
      <c r="AQ183" s="348" t="s">
        <v>430</v>
      </c>
      <c r="AR183" s="348" t="s">
        <v>430</v>
      </c>
      <c r="AS183" s="348">
        <v>3.7</v>
      </c>
      <c r="AT183" s="348">
        <v>-3.13</v>
      </c>
      <c r="AU183" s="351"/>
      <c r="AV183" s="346" t="s">
        <v>430</v>
      </c>
      <c r="AW183" s="346" t="s">
        <v>430</v>
      </c>
      <c r="AX183" s="346" t="s">
        <v>430</v>
      </c>
      <c r="AY183" s="346">
        <v>77</v>
      </c>
      <c r="AZ183" s="346">
        <v>138</v>
      </c>
      <c r="BA183" s="374"/>
      <c r="BB183" s="348">
        <v>13.440071289283701</v>
      </c>
      <c r="BC183" s="348">
        <v>0.99865404016342696</v>
      </c>
      <c r="BD183" s="348">
        <v>4.3977761099485702E-2</v>
      </c>
      <c r="BE183" s="375">
        <v>-2.0368003383430498E-2</v>
      </c>
      <c r="BF183" s="374"/>
      <c r="BG183" s="372">
        <v>5.0700000000000002E-2</v>
      </c>
      <c r="BH183" s="373"/>
      <c r="BI183" s="843">
        <v>88.265100000000004</v>
      </c>
      <c r="BJ183" s="843">
        <v>11.383800000000001</v>
      </c>
      <c r="BK183" s="348" t="s">
        <v>430</v>
      </c>
      <c r="BL183" s="843">
        <v>0.35110000000000002</v>
      </c>
      <c r="BM183" s="373"/>
      <c r="BN183" s="372" t="s">
        <v>4929</v>
      </c>
      <c r="BO183" s="372" t="s">
        <v>4930</v>
      </c>
      <c r="BP183" s="372" t="s">
        <v>4931</v>
      </c>
      <c r="BQ183" s="372" t="s">
        <v>6323</v>
      </c>
      <c r="BR183" s="372" t="s">
        <v>6324</v>
      </c>
      <c r="BS183" s="373"/>
      <c r="BT183" s="354" t="s">
        <v>555</v>
      </c>
    </row>
    <row r="184" spans="1:72" s="428" customFormat="1" x14ac:dyDescent="0.25">
      <c r="A184" s="345" t="s">
        <v>6325</v>
      </c>
      <c r="B184" s="373"/>
      <c r="C184" s="719">
        <v>45993</v>
      </c>
      <c r="D184" s="373"/>
      <c r="E184" s="346">
        <v>48.064599999999999</v>
      </c>
      <c r="F184" s="373"/>
      <c r="G184" s="347">
        <v>11.294600000000001</v>
      </c>
      <c r="H184" s="374"/>
      <c r="I184" s="348">
        <v>-0.18290000000000001</v>
      </c>
      <c r="J184" s="348">
        <v>-7.6100000000000001E-2</v>
      </c>
      <c r="K184" s="348">
        <v>1.1164000000000001</v>
      </c>
      <c r="L184" s="348">
        <v>2.9346000000000001</v>
      </c>
      <c r="M184" s="348">
        <v>16.0945</v>
      </c>
      <c r="N184" s="350" t="s">
        <v>430</v>
      </c>
      <c r="O184" s="348" t="s">
        <v>430</v>
      </c>
      <c r="P184" s="348" t="s">
        <v>430</v>
      </c>
      <c r="Q184" s="348" t="s">
        <v>430</v>
      </c>
      <c r="R184" s="348" t="s">
        <v>430</v>
      </c>
      <c r="S184" s="348">
        <v>-1.573</v>
      </c>
      <c r="T184" s="348">
        <v>26.1234</v>
      </c>
      <c r="U184" s="348">
        <v>15.225199999999999</v>
      </c>
      <c r="V184" s="348" t="s">
        <v>430</v>
      </c>
      <c r="W184" s="348">
        <v>-2.4148999999999998</v>
      </c>
      <c r="X184" s="348">
        <v>12.946</v>
      </c>
      <c r="Y184" s="374"/>
      <c r="Z184" s="346">
        <v>149</v>
      </c>
      <c r="AA184" s="346">
        <v>63</v>
      </c>
      <c r="AB184" s="346">
        <v>25</v>
      </c>
      <c r="AC184" s="346">
        <v>108</v>
      </c>
      <c r="AD184" s="346">
        <v>22</v>
      </c>
      <c r="AE184" s="346" t="s">
        <v>430</v>
      </c>
      <c r="AF184" s="346" t="s">
        <v>430</v>
      </c>
      <c r="AG184" s="346" t="s">
        <v>430</v>
      </c>
      <c r="AH184" s="346" t="s">
        <v>430</v>
      </c>
      <c r="AI184" s="346" t="s">
        <v>430</v>
      </c>
      <c r="AJ184" s="346">
        <v>202</v>
      </c>
      <c r="AK184" s="346">
        <v>22</v>
      </c>
      <c r="AL184" s="346">
        <v>13</v>
      </c>
      <c r="AM184" s="346" t="s">
        <v>430</v>
      </c>
      <c r="AN184" s="346">
        <v>138</v>
      </c>
      <c r="AO184" s="373"/>
      <c r="AP184" s="348" t="s">
        <v>430</v>
      </c>
      <c r="AQ184" s="348" t="s">
        <v>430</v>
      </c>
      <c r="AR184" s="348" t="s">
        <v>430</v>
      </c>
      <c r="AS184" s="348" t="s">
        <v>430</v>
      </c>
      <c r="AT184" s="348" t="s">
        <v>430</v>
      </c>
      <c r="AU184" s="351"/>
      <c r="AV184" s="346" t="s">
        <v>430</v>
      </c>
      <c r="AW184" s="346" t="s">
        <v>430</v>
      </c>
      <c r="AX184" s="346" t="s">
        <v>430</v>
      </c>
      <c r="AY184" s="346" t="s">
        <v>430</v>
      </c>
      <c r="AZ184" s="346" t="s">
        <v>430</v>
      </c>
      <c r="BA184" s="374"/>
      <c r="BB184" s="348">
        <v>23.4043881014357</v>
      </c>
      <c r="BC184" s="348">
        <v>0.998050266465212</v>
      </c>
      <c r="BD184" s="348">
        <v>7.6052187645366601E-2</v>
      </c>
      <c r="BE184" s="375">
        <v>-4.0343838385641803E-2</v>
      </c>
      <c r="BF184" s="374"/>
      <c r="BG184" s="372">
        <v>5.8700000000000002E-2</v>
      </c>
      <c r="BH184" s="373"/>
      <c r="BI184" s="843">
        <v>38.8202</v>
      </c>
      <c r="BJ184" s="843">
        <v>30.932600000000001</v>
      </c>
      <c r="BK184" s="843">
        <v>30.153300000000002</v>
      </c>
      <c r="BL184" s="843">
        <v>9.3899999999999997E-2</v>
      </c>
      <c r="BM184" s="373"/>
      <c r="BN184" s="372" t="s">
        <v>6326</v>
      </c>
      <c r="BO184" s="372" t="s">
        <v>5106</v>
      </c>
      <c r="BP184" s="372" t="s">
        <v>430</v>
      </c>
      <c r="BQ184" s="372" t="s">
        <v>430</v>
      </c>
      <c r="BR184" s="372" t="s">
        <v>430</v>
      </c>
      <c r="BS184" s="373"/>
      <c r="BT184" s="354" t="s">
        <v>555</v>
      </c>
    </row>
    <row r="185" spans="1:72" s="428" customFormat="1" x14ac:dyDescent="0.25">
      <c r="A185" s="345" t="s">
        <v>6327</v>
      </c>
      <c r="B185" s="373"/>
      <c r="C185" s="719">
        <v>45582</v>
      </c>
      <c r="D185" s="373"/>
      <c r="E185" s="346">
        <v>47.7913</v>
      </c>
      <c r="F185" s="373"/>
      <c r="G185" s="347">
        <v>15.064</v>
      </c>
      <c r="H185" s="374"/>
      <c r="I185" s="348">
        <v>4.0000000000000001E-3</v>
      </c>
      <c r="J185" s="348">
        <v>-0.54210000000000003</v>
      </c>
      <c r="K185" s="348">
        <v>-2.9338000000000002</v>
      </c>
      <c r="L185" s="348">
        <v>-2.0832999999999999</v>
      </c>
      <c r="M185" s="348">
        <v>-2.8936999999999999</v>
      </c>
      <c r="N185" s="350">
        <v>15.8226</v>
      </c>
      <c r="O185" s="348" t="s">
        <v>430</v>
      </c>
      <c r="P185" s="348" t="s">
        <v>430</v>
      </c>
      <c r="Q185" s="348" t="s">
        <v>430</v>
      </c>
      <c r="R185" s="348" t="s">
        <v>430</v>
      </c>
      <c r="S185" s="348">
        <v>-2.1989999999999998</v>
      </c>
      <c r="T185" s="348">
        <v>5.2587000000000002</v>
      </c>
      <c r="U185" s="348">
        <v>0.91239999999999999</v>
      </c>
      <c r="V185" s="348">
        <v>11.9293</v>
      </c>
      <c r="W185" s="348">
        <v>-0.51580000000000004</v>
      </c>
      <c r="X185" s="348">
        <v>5.2523</v>
      </c>
      <c r="Y185" s="374"/>
      <c r="Z185" s="346">
        <v>107</v>
      </c>
      <c r="AA185" s="346">
        <v>84</v>
      </c>
      <c r="AB185" s="346">
        <v>155</v>
      </c>
      <c r="AC185" s="346">
        <v>255</v>
      </c>
      <c r="AD185" s="346">
        <v>194</v>
      </c>
      <c r="AE185" s="346">
        <v>34</v>
      </c>
      <c r="AF185" s="346" t="s">
        <v>430</v>
      </c>
      <c r="AG185" s="346" t="s">
        <v>430</v>
      </c>
      <c r="AH185" s="346" t="s">
        <v>430</v>
      </c>
      <c r="AI185" s="346" t="s">
        <v>430</v>
      </c>
      <c r="AJ185" s="346">
        <v>249</v>
      </c>
      <c r="AK185" s="346">
        <v>203</v>
      </c>
      <c r="AL185" s="346">
        <v>96</v>
      </c>
      <c r="AM185" s="346">
        <v>42</v>
      </c>
      <c r="AN185" s="346">
        <v>42</v>
      </c>
      <c r="AO185" s="373"/>
      <c r="AP185" s="348" t="s">
        <v>430</v>
      </c>
      <c r="AQ185" s="348" t="s">
        <v>430</v>
      </c>
      <c r="AR185" s="348" t="s">
        <v>430</v>
      </c>
      <c r="AS185" s="348" t="s">
        <v>430</v>
      </c>
      <c r="AT185" s="348">
        <v>0.03</v>
      </c>
      <c r="AU185" s="351"/>
      <c r="AV185" s="346" t="s">
        <v>430</v>
      </c>
      <c r="AW185" s="346" t="s">
        <v>430</v>
      </c>
      <c r="AX185" s="346" t="s">
        <v>430</v>
      </c>
      <c r="AY185" s="346" t="s">
        <v>430</v>
      </c>
      <c r="AZ185" s="346">
        <v>100</v>
      </c>
      <c r="BA185" s="374"/>
      <c r="BB185" s="348">
        <v>16.119965550259899</v>
      </c>
      <c r="BC185" s="348">
        <v>0.99996980525950196</v>
      </c>
      <c r="BD185" s="348">
        <v>2.13644857511022E-2</v>
      </c>
      <c r="BE185" s="375">
        <v>-3.2564827654402197E-2</v>
      </c>
      <c r="BF185" s="374"/>
      <c r="BG185" s="372">
        <v>0.128</v>
      </c>
      <c r="BH185" s="373"/>
      <c r="BI185" s="843">
        <v>80.700400000000002</v>
      </c>
      <c r="BJ185" s="843">
        <v>18.009699999999999</v>
      </c>
      <c r="BK185" s="843">
        <v>1.13548</v>
      </c>
      <c r="BL185" s="843">
        <v>0.15442</v>
      </c>
      <c r="BM185" s="373"/>
      <c r="BN185" s="372" t="s">
        <v>6328</v>
      </c>
      <c r="BO185" s="372" t="s">
        <v>6329</v>
      </c>
      <c r="BP185" s="372" t="s">
        <v>6330</v>
      </c>
      <c r="BQ185" s="372" t="s">
        <v>4992</v>
      </c>
      <c r="BR185" s="372" t="s">
        <v>6331</v>
      </c>
      <c r="BS185" s="373"/>
      <c r="BT185" s="354" t="s">
        <v>555</v>
      </c>
    </row>
    <row r="186" spans="1:72" s="428" customFormat="1" x14ac:dyDescent="0.25">
      <c r="A186" s="345" t="s">
        <v>6332</v>
      </c>
      <c r="B186" s="373"/>
      <c r="C186" s="719">
        <v>45566</v>
      </c>
      <c r="D186" s="373"/>
      <c r="E186" s="346">
        <v>47.336399999999998</v>
      </c>
      <c r="F186" s="373"/>
      <c r="G186" s="347">
        <v>84.763999999999996</v>
      </c>
      <c r="H186" s="374"/>
      <c r="I186" s="348">
        <v>0.38940000000000002</v>
      </c>
      <c r="J186" s="348">
        <v>-1.7665</v>
      </c>
      <c r="K186" s="348">
        <v>-2.7711000000000001</v>
      </c>
      <c r="L186" s="348">
        <v>0.1905</v>
      </c>
      <c r="M186" s="348">
        <v>-6.3087</v>
      </c>
      <c r="N186" s="350">
        <v>20.221699999999998</v>
      </c>
      <c r="O186" s="348" t="s">
        <v>430</v>
      </c>
      <c r="P186" s="348" t="s">
        <v>430</v>
      </c>
      <c r="Q186" s="348" t="s">
        <v>430</v>
      </c>
      <c r="R186" s="348" t="s">
        <v>430</v>
      </c>
      <c r="S186" s="348">
        <v>-1.1012</v>
      </c>
      <c r="T186" s="348">
        <v>7.2752999999999997</v>
      </c>
      <c r="U186" s="348">
        <v>-1.0017</v>
      </c>
      <c r="V186" s="348">
        <v>12.202</v>
      </c>
      <c r="W186" s="348">
        <v>-2.4184000000000001</v>
      </c>
      <c r="X186" s="348">
        <v>12.3345</v>
      </c>
      <c r="Y186" s="374"/>
      <c r="Z186" s="346">
        <v>12</v>
      </c>
      <c r="AA186" s="346">
        <v>221</v>
      </c>
      <c r="AB186" s="346">
        <v>133</v>
      </c>
      <c r="AC186" s="346">
        <v>236</v>
      </c>
      <c r="AD186" s="346">
        <v>230</v>
      </c>
      <c r="AE186" s="346">
        <v>28</v>
      </c>
      <c r="AF186" s="346" t="s">
        <v>430</v>
      </c>
      <c r="AG186" s="346" t="s">
        <v>430</v>
      </c>
      <c r="AH186" s="346" t="s">
        <v>430</v>
      </c>
      <c r="AI186" s="346" t="s">
        <v>430</v>
      </c>
      <c r="AJ186" s="346">
        <v>173</v>
      </c>
      <c r="AK186" s="346">
        <v>161</v>
      </c>
      <c r="AL186" s="346">
        <v>114</v>
      </c>
      <c r="AM186" s="346">
        <v>39</v>
      </c>
      <c r="AN186" s="346">
        <v>140</v>
      </c>
      <c r="AO186" s="373"/>
      <c r="AP186" s="348" t="s">
        <v>430</v>
      </c>
      <c r="AQ186" s="348" t="s">
        <v>430</v>
      </c>
      <c r="AR186" s="348" t="s">
        <v>430</v>
      </c>
      <c r="AS186" s="348" t="s">
        <v>430</v>
      </c>
      <c r="AT186" s="348">
        <v>-1.07</v>
      </c>
      <c r="AU186" s="351"/>
      <c r="AV186" s="346" t="s">
        <v>430</v>
      </c>
      <c r="AW186" s="346" t="s">
        <v>430</v>
      </c>
      <c r="AX186" s="346" t="s">
        <v>430</v>
      </c>
      <c r="AY186" s="346" t="s">
        <v>430</v>
      </c>
      <c r="AZ186" s="346">
        <v>106</v>
      </c>
      <c r="BA186" s="374"/>
      <c r="BB186" s="348">
        <v>20.926435025179099</v>
      </c>
      <c r="BC186" s="348">
        <v>0.99902933254173398</v>
      </c>
      <c r="BD186" s="348">
        <v>3.9792435541764801E-2</v>
      </c>
      <c r="BE186" s="375">
        <v>-2.1361344802707901E-2</v>
      </c>
      <c r="BF186" s="374"/>
      <c r="BG186" s="372">
        <v>8.7099999999999997E-2</v>
      </c>
      <c r="BH186" s="373"/>
      <c r="BI186" s="843">
        <v>86.776700000000005</v>
      </c>
      <c r="BJ186" s="843">
        <v>11.464</v>
      </c>
      <c r="BK186" s="843">
        <v>1.76891</v>
      </c>
      <c r="BL186" s="843">
        <v>-9.6100000000000005E-3</v>
      </c>
      <c r="BM186" s="373"/>
      <c r="BN186" s="844" t="s">
        <v>6333</v>
      </c>
      <c r="BO186" s="844" t="s">
        <v>6251</v>
      </c>
      <c r="BP186" s="372" t="s">
        <v>430</v>
      </c>
      <c r="BQ186" s="372" t="s">
        <v>430</v>
      </c>
      <c r="BR186" s="372" t="s">
        <v>430</v>
      </c>
      <c r="BS186" s="373"/>
      <c r="BT186" s="354" t="s">
        <v>555</v>
      </c>
    </row>
    <row r="187" spans="1:72" s="428" customFormat="1" ht="11" x14ac:dyDescent="0.3">
      <c r="A187" s="845" t="s">
        <v>6334</v>
      </c>
      <c r="B187" s="846"/>
      <c r="C187" s="847">
        <v>44778</v>
      </c>
      <c r="D187" s="846"/>
      <c r="E187" s="848">
        <v>46.232900000000001</v>
      </c>
      <c r="F187" s="846"/>
      <c r="G187" s="849">
        <v>32.870399999999997</v>
      </c>
      <c r="H187" s="851"/>
      <c r="I187" s="850">
        <v>-0.38490000000000002</v>
      </c>
      <c r="J187" s="850">
        <v>-1.1154999999999999</v>
      </c>
      <c r="K187" s="850">
        <v>-5.9391999999999996</v>
      </c>
      <c r="L187" s="850">
        <v>2.0535000000000001</v>
      </c>
      <c r="M187" s="850">
        <v>4.9160000000000004</v>
      </c>
      <c r="N187" s="852">
        <v>6.5681000000000003</v>
      </c>
      <c r="O187" s="850">
        <v>2.2174999999999998</v>
      </c>
      <c r="P187" s="850">
        <v>13.3315</v>
      </c>
      <c r="Q187" s="850" t="s">
        <v>430</v>
      </c>
      <c r="R187" s="850" t="s">
        <v>430</v>
      </c>
      <c r="S187" s="850">
        <v>-1.5638000000000001</v>
      </c>
      <c r="T187" s="850">
        <v>15.3279</v>
      </c>
      <c r="U187" s="850">
        <v>5.1186999999999996</v>
      </c>
      <c r="V187" s="850">
        <v>7.8071000000000002</v>
      </c>
      <c r="W187" s="850">
        <v>-3.5487000000000002</v>
      </c>
      <c r="X187" s="850">
        <v>13.8369</v>
      </c>
      <c r="Y187" s="851"/>
      <c r="Z187" s="848">
        <v>189</v>
      </c>
      <c r="AA187" s="848">
        <v>121</v>
      </c>
      <c r="AB187" s="848">
        <v>257</v>
      </c>
      <c r="AC187" s="848">
        <v>154</v>
      </c>
      <c r="AD187" s="848">
        <v>93</v>
      </c>
      <c r="AE187" s="848">
        <v>76</v>
      </c>
      <c r="AF187" s="848">
        <v>67</v>
      </c>
      <c r="AG187" s="848">
        <v>54</v>
      </c>
      <c r="AH187" s="848" t="s">
        <v>430</v>
      </c>
      <c r="AI187" s="848" t="s">
        <v>430</v>
      </c>
      <c r="AJ187" s="848">
        <v>201</v>
      </c>
      <c r="AK187" s="848">
        <v>87</v>
      </c>
      <c r="AL187" s="848">
        <v>44</v>
      </c>
      <c r="AM187" s="848">
        <v>74</v>
      </c>
      <c r="AN187" s="848">
        <v>259</v>
      </c>
      <c r="AO187" s="846"/>
      <c r="AP187" s="850" t="s">
        <v>430</v>
      </c>
      <c r="AQ187" s="850" t="s">
        <v>430</v>
      </c>
      <c r="AR187" s="850" t="s">
        <v>430</v>
      </c>
      <c r="AS187" s="850">
        <v>9.33</v>
      </c>
      <c r="AT187" s="850">
        <v>6.26</v>
      </c>
      <c r="AU187" s="853"/>
      <c r="AV187" s="848" t="s">
        <v>430</v>
      </c>
      <c r="AW187" s="848" t="s">
        <v>430</v>
      </c>
      <c r="AX187" s="848" t="s">
        <v>430</v>
      </c>
      <c r="AY187" s="848">
        <v>37</v>
      </c>
      <c r="AZ187" s="848">
        <v>77</v>
      </c>
      <c r="BA187" s="851"/>
      <c r="BB187" s="850">
        <v>13.5174468450363</v>
      </c>
      <c r="BC187" s="850">
        <v>0.99817597644517497</v>
      </c>
      <c r="BD187" s="850">
        <v>5.3853856800722397E-2</v>
      </c>
      <c r="BE187" s="856">
        <v>-3.1137937851379902E-2</v>
      </c>
      <c r="BF187" s="851"/>
      <c r="BG187" s="859">
        <v>8.7099999999999997E-2</v>
      </c>
      <c r="BH187" s="846"/>
      <c r="BI187" s="850">
        <v>63.960299999999997</v>
      </c>
      <c r="BJ187" s="850">
        <v>29.244299999999999</v>
      </c>
      <c r="BK187" s="850">
        <v>6.4986600000000001</v>
      </c>
      <c r="BL187" s="850">
        <v>0.29674</v>
      </c>
      <c r="BM187" s="846"/>
      <c r="BN187" s="859" t="s">
        <v>6335</v>
      </c>
      <c r="BO187" s="859" t="s">
        <v>6336</v>
      </c>
      <c r="BP187" s="859" t="s">
        <v>6337</v>
      </c>
      <c r="BQ187" s="859" t="s">
        <v>6338</v>
      </c>
      <c r="BR187" s="859" t="s">
        <v>6339</v>
      </c>
      <c r="BS187" s="846"/>
      <c r="BT187" s="860" t="s">
        <v>555</v>
      </c>
    </row>
    <row r="188" spans="1:72" s="428" customFormat="1" x14ac:dyDescent="0.25">
      <c r="A188" s="345" t="s">
        <v>6340</v>
      </c>
      <c r="B188" s="373"/>
      <c r="C188" s="719">
        <v>45744</v>
      </c>
      <c r="D188" s="373"/>
      <c r="E188" s="346">
        <v>46.07</v>
      </c>
      <c r="F188" s="373"/>
      <c r="G188" s="347">
        <v>229.35310000000001</v>
      </c>
      <c r="H188" s="374"/>
      <c r="I188" s="348">
        <v>0.1144</v>
      </c>
      <c r="J188" s="348">
        <v>1.2827999999999999</v>
      </c>
      <c r="K188" s="348">
        <v>1.2282999999999999</v>
      </c>
      <c r="L188" s="348">
        <v>0.58879999999999999</v>
      </c>
      <c r="M188" s="348">
        <v>-12.8688</v>
      </c>
      <c r="N188" s="350">
        <v>85.86</v>
      </c>
      <c r="O188" s="348" t="s">
        <v>430</v>
      </c>
      <c r="P188" s="348" t="s">
        <v>430</v>
      </c>
      <c r="Q188" s="348" t="s">
        <v>430</v>
      </c>
      <c r="R188" s="348" t="s">
        <v>430</v>
      </c>
      <c r="S188" s="348">
        <v>4.3528000000000002</v>
      </c>
      <c r="T188" s="348">
        <v>0.22239999999999999</v>
      </c>
      <c r="U188" s="348">
        <v>2.7576000000000001</v>
      </c>
      <c r="V188" s="348">
        <v>63.497500000000002</v>
      </c>
      <c r="W188" s="348">
        <v>-0.65180000000000005</v>
      </c>
      <c r="X188" s="348">
        <v>76.093299999999999</v>
      </c>
      <c r="Y188" s="374"/>
      <c r="Z188" s="346">
        <v>66</v>
      </c>
      <c r="AA188" s="346">
        <v>7</v>
      </c>
      <c r="AB188" s="346">
        <v>15</v>
      </c>
      <c r="AC188" s="346">
        <v>222</v>
      </c>
      <c r="AD188" s="346">
        <v>250</v>
      </c>
      <c r="AE188" s="346">
        <v>13</v>
      </c>
      <c r="AF188" s="346" t="s">
        <v>430</v>
      </c>
      <c r="AG188" s="346" t="s">
        <v>430</v>
      </c>
      <c r="AH188" s="346" t="s">
        <v>430</v>
      </c>
      <c r="AI188" s="346" t="s">
        <v>430</v>
      </c>
      <c r="AJ188" s="346">
        <v>37</v>
      </c>
      <c r="AK188" s="346">
        <v>243</v>
      </c>
      <c r="AL188" s="346">
        <v>73</v>
      </c>
      <c r="AM188" s="346">
        <v>13</v>
      </c>
      <c r="AN188" s="346">
        <v>49</v>
      </c>
      <c r="AO188" s="373"/>
      <c r="AP188" s="348" t="s">
        <v>430</v>
      </c>
      <c r="AQ188" s="348" t="s">
        <v>430</v>
      </c>
      <c r="AR188" s="348" t="s">
        <v>430</v>
      </c>
      <c r="AS188" s="348" t="s">
        <v>430</v>
      </c>
      <c r="AT188" s="348">
        <v>17.079999999999998</v>
      </c>
      <c r="AU188" s="351"/>
      <c r="AV188" s="346" t="s">
        <v>430</v>
      </c>
      <c r="AW188" s="346" t="s">
        <v>430</v>
      </c>
      <c r="AX188" s="346" t="s">
        <v>430</v>
      </c>
      <c r="AY188" s="346" t="s">
        <v>430</v>
      </c>
      <c r="AZ188" s="346">
        <v>30</v>
      </c>
      <c r="BA188" s="374"/>
      <c r="BB188" s="348">
        <v>41.2151894070997</v>
      </c>
      <c r="BC188" s="348">
        <v>0</v>
      </c>
      <c r="BD188" s="348">
        <v>0.14020370675520299</v>
      </c>
      <c r="BE188" s="375" t="s">
        <v>430</v>
      </c>
      <c r="BF188" s="374"/>
      <c r="BG188" s="372" t="s">
        <v>430</v>
      </c>
      <c r="BH188" s="373"/>
      <c r="BI188" s="348" t="s">
        <v>430</v>
      </c>
      <c r="BJ188" s="348" t="s">
        <v>430</v>
      </c>
      <c r="BK188" s="348" t="s">
        <v>430</v>
      </c>
      <c r="BL188" s="348" t="s">
        <v>430</v>
      </c>
      <c r="BM188" s="373"/>
      <c r="BN188" s="372" t="s">
        <v>6341</v>
      </c>
      <c r="BO188" s="372" t="s">
        <v>6342</v>
      </c>
      <c r="BP188" s="372" t="s">
        <v>430</v>
      </c>
      <c r="BQ188" s="372" t="s">
        <v>430</v>
      </c>
      <c r="BR188" s="372" t="s">
        <v>430</v>
      </c>
      <c r="BS188" s="373"/>
      <c r="BT188" s="354" t="s">
        <v>555</v>
      </c>
    </row>
    <row r="189" spans="1:72" s="428" customFormat="1" x14ac:dyDescent="0.25">
      <c r="A189" s="345" t="s">
        <v>6343</v>
      </c>
      <c r="B189" s="373"/>
      <c r="C189" s="719">
        <v>45687</v>
      </c>
      <c r="D189" s="373"/>
      <c r="E189" s="346">
        <v>46.640599999999999</v>
      </c>
      <c r="F189" s="373"/>
      <c r="G189" s="347">
        <v>42.612000000000002</v>
      </c>
      <c r="H189" s="374"/>
      <c r="I189" s="348">
        <v>-3.3300000000000003E-2</v>
      </c>
      <c r="J189" s="348">
        <v>-9.4299999999999995E-2</v>
      </c>
      <c r="K189" s="348">
        <v>-3.2284000000000002</v>
      </c>
      <c r="L189" s="348">
        <v>3.0941000000000001</v>
      </c>
      <c r="M189" s="348">
        <v>5.2992999999999997</v>
      </c>
      <c r="N189" s="350">
        <v>8.7909000000000006</v>
      </c>
      <c r="O189" s="348" t="s">
        <v>430</v>
      </c>
      <c r="P189" s="348" t="s">
        <v>430</v>
      </c>
      <c r="Q189" s="348" t="s">
        <v>430</v>
      </c>
      <c r="R189" s="348" t="s">
        <v>430</v>
      </c>
      <c r="S189" s="348">
        <v>2.0137999999999998</v>
      </c>
      <c r="T189" s="348">
        <v>14.200900000000001</v>
      </c>
      <c r="U189" s="348">
        <v>4.3155999999999999</v>
      </c>
      <c r="V189" s="348">
        <v>10.220499999999999</v>
      </c>
      <c r="W189" s="348">
        <v>-1.1638999999999999</v>
      </c>
      <c r="X189" s="348">
        <v>13.5387</v>
      </c>
      <c r="Y189" s="374"/>
      <c r="Z189" s="346">
        <v>118</v>
      </c>
      <c r="AA189" s="346">
        <v>65</v>
      </c>
      <c r="AB189" s="346">
        <v>163</v>
      </c>
      <c r="AC189" s="346">
        <v>105</v>
      </c>
      <c r="AD189" s="346">
        <v>84</v>
      </c>
      <c r="AE189" s="346">
        <v>50</v>
      </c>
      <c r="AF189" s="346" t="s">
        <v>430</v>
      </c>
      <c r="AG189" s="346" t="s">
        <v>430</v>
      </c>
      <c r="AH189" s="346" t="s">
        <v>430</v>
      </c>
      <c r="AI189" s="346" t="s">
        <v>430</v>
      </c>
      <c r="AJ189" s="346">
        <v>78</v>
      </c>
      <c r="AK189" s="346">
        <v>98</v>
      </c>
      <c r="AL189" s="346">
        <v>53</v>
      </c>
      <c r="AM189" s="346">
        <v>53</v>
      </c>
      <c r="AN189" s="346">
        <v>70</v>
      </c>
      <c r="AO189" s="373"/>
      <c r="AP189" s="348" t="s">
        <v>430</v>
      </c>
      <c r="AQ189" s="348" t="s">
        <v>430</v>
      </c>
      <c r="AR189" s="348" t="s">
        <v>430</v>
      </c>
      <c r="AS189" s="348" t="s">
        <v>430</v>
      </c>
      <c r="AT189" s="348">
        <v>7.78</v>
      </c>
      <c r="AU189" s="351"/>
      <c r="AV189" s="346" t="s">
        <v>430</v>
      </c>
      <c r="AW189" s="346" t="s">
        <v>430</v>
      </c>
      <c r="AX189" s="346" t="s">
        <v>430</v>
      </c>
      <c r="AY189" s="346" t="s">
        <v>430</v>
      </c>
      <c r="AZ189" s="346">
        <v>74</v>
      </c>
      <c r="BA189" s="374"/>
      <c r="BB189" s="348">
        <v>11.948814622541599</v>
      </c>
      <c r="BC189" s="348">
        <v>0.99951935378574397</v>
      </c>
      <c r="BD189" s="348">
        <v>5.8375240911117503E-2</v>
      </c>
      <c r="BE189" s="375">
        <v>-1.63471107047801E-2</v>
      </c>
      <c r="BF189" s="374"/>
      <c r="BG189" s="372">
        <v>8.7300000000000003E-2</v>
      </c>
      <c r="BH189" s="373"/>
      <c r="BI189" s="843">
        <v>89.199600000000004</v>
      </c>
      <c r="BJ189" s="843">
        <v>13.084899999999999</v>
      </c>
      <c r="BK189" s="348" t="s">
        <v>430</v>
      </c>
      <c r="BL189" s="843">
        <v>-2.2845</v>
      </c>
      <c r="BM189" s="373"/>
      <c r="BN189" s="844" t="s">
        <v>6344</v>
      </c>
      <c r="BO189" s="844" t="s">
        <v>6345</v>
      </c>
      <c r="BP189" s="844" t="s">
        <v>6346</v>
      </c>
      <c r="BQ189" s="844" t="s">
        <v>6347</v>
      </c>
      <c r="BR189" s="844" t="s">
        <v>6348</v>
      </c>
      <c r="BS189" s="373"/>
      <c r="BT189" s="354" t="s">
        <v>555</v>
      </c>
    </row>
    <row r="190" spans="1:72" s="428" customFormat="1" x14ac:dyDescent="0.25">
      <c r="A190" s="345" t="s">
        <v>6349</v>
      </c>
      <c r="B190" s="373"/>
      <c r="C190" s="719">
        <v>44777</v>
      </c>
      <c r="D190" s="373"/>
      <c r="E190" s="346">
        <v>44.78</v>
      </c>
      <c r="F190" s="373"/>
      <c r="G190" s="347">
        <v>52.105200000000004</v>
      </c>
      <c r="H190" s="374"/>
      <c r="I190" s="348">
        <v>-0.33029999999999998</v>
      </c>
      <c r="J190" s="348">
        <v>0.3165</v>
      </c>
      <c r="K190" s="348">
        <v>0.28810000000000002</v>
      </c>
      <c r="L190" s="348">
        <v>9.5079999999999991</v>
      </c>
      <c r="M190" s="348">
        <v>17.213100000000001</v>
      </c>
      <c r="N190" s="350">
        <v>15.2584</v>
      </c>
      <c r="O190" s="348">
        <v>8.5429999999999993</v>
      </c>
      <c r="P190" s="348">
        <v>22.2562</v>
      </c>
      <c r="Q190" s="348" t="s">
        <v>430</v>
      </c>
      <c r="R190" s="348" t="s">
        <v>430</v>
      </c>
      <c r="S190" s="348">
        <v>4.3654999999999999</v>
      </c>
      <c r="T190" s="348">
        <v>23.172599999999999</v>
      </c>
      <c r="U190" s="348">
        <v>17.590299999999999</v>
      </c>
      <c r="V190" s="348">
        <v>19.538599999999999</v>
      </c>
      <c r="W190" s="348">
        <v>-0.4602</v>
      </c>
      <c r="X190" s="348">
        <v>21.720500000000001</v>
      </c>
      <c r="Y190" s="374"/>
      <c r="Z190" s="346">
        <v>168</v>
      </c>
      <c r="AA190" s="346">
        <v>49</v>
      </c>
      <c r="AB190" s="346">
        <v>50</v>
      </c>
      <c r="AC190" s="346">
        <v>22</v>
      </c>
      <c r="AD190" s="346">
        <v>18</v>
      </c>
      <c r="AE190" s="346">
        <v>36</v>
      </c>
      <c r="AF190" s="346">
        <v>27</v>
      </c>
      <c r="AG190" s="346">
        <v>14</v>
      </c>
      <c r="AH190" s="346" t="s">
        <v>430</v>
      </c>
      <c r="AI190" s="346" t="s">
        <v>430</v>
      </c>
      <c r="AJ190" s="346">
        <v>36</v>
      </c>
      <c r="AK190" s="346">
        <v>25</v>
      </c>
      <c r="AL190" s="346">
        <v>9</v>
      </c>
      <c r="AM190" s="346">
        <v>26</v>
      </c>
      <c r="AN190" s="346">
        <v>39</v>
      </c>
      <c r="AO190" s="373"/>
      <c r="AP190" s="348" t="s">
        <v>430</v>
      </c>
      <c r="AQ190" s="348" t="s">
        <v>430</v>
      </c>
      <c r="AR190" s="348" t="s">
        <v>430</v>
      </c>
      <c r="AS190" s="348">
        <v>17.46</v>
      </c>
      <c r="AT190" s="348">
        <v>28.38</v>
      </c>
      <c r="AU190" s="351"/>
      <c r="AV190" s="346" t="s">
        <v>430</v>
      </c>
      <c r="AW190" s="346" t="s">
        <v>430</v>
      </c>
      <c r="AX190" s="346" t="s">
        <v>430</v>
      </c>
      <c r="AY190" s="346">
        <v>15</v>
      </c>
      <c r="AZ190" s="346">
        <v>8</v>
      </c>
      <c r="BA190" s="374"/>
      <c r="BB190" s="348">
        <v>12.9247811054216</v>
      </c>
      <c r="BC190" s="348">
        <v>0.9979360951424</v>
      </c>
      <c r="BD190" s="348">
        <v>9.9147216604337507E-2</v>
      </c>
      <c r="BE190" s="375">
        <v>-1.9185190117805499E-2</v>
      </c>
      <c r="BF190" s="374"/>
      <c r="BG190" s="372">
        <v>6.8099999999999994E-2</v>
      </c>
      <c r="BH190" s="373"/>
      <c r="BI190" s="843">
        <v>35.050199999999997</v>
      </c>
      <c r="BJ190" s="843">
        <v>39.520800000000001</v>
      </c>
      <c r="BK190" s="843">
        <v>25.165199999999999</v>
      </c>
      <c r="BL190" s="843">
        <v>0.26379999999999998</v>
      </c>
      <c r="BM190" s="373"/>
      <c r="BN190" s="372" t="s">
        <v>6350</v>
      </c>
      <c r="BO190" s="372" t="s">
        <v>6351</v>
      </c>
      <c r="BP190" s="372" t="s">
        <v>5456</v>
      </c>
      <c r="BQ190" s="372" t="s">
        <v>6352</v>
      </c>
      <c r="BR190" s="372" t="s">
        <v>430</v>
      </c>
      <c r="BS190" s="373"/>
      <c r="BT190" s="354" t="s">
        <v>555</v>
      </c>
    </row>
    <row r="191" spans="1:72" s="428" customFormat="1" x14ac:dyDescent="0.25">
      <c r="A191" s="345" t="s">
        <v>6353</v>
      </c>
      <c r="B191" s="373"/>
      <c r="C191" s="719">
        <v>45716</v>
      </c>
      <c r="D191" s="373"/>
      <c r="E191" s="346">
        <v>42.990400000000001</v>
      </c>
      <c r="F191" s="373"/>
      <c r="G191" s="347">
        <v>11.759600000000001</v>
      </c>
      <c r="H191" s="374"/>
      <c r="I191" s="348">
        <v>-3.6600000000000001E-2</v>
      </c>
      <c r="J191" s="348">
        <v>-1.1748000000000001</v>
      </c>
      <c r="K191" s="348">
        <v>-3.0575999999999999</v>
      </c>
      <c r="L191" s="348">
        <v>4.0461</v>
      </c>
      <c r="M191" s="348">
        <v>4.2489999999999997</v>
      </c>
      <c r="N191" s="350">
        <v>0.62460000000000004</v>
      </c>
      <c r="O191" s="348" t="s">
        <v>430</v>
      </c>
      <c r="P191" s="348" t="s">
        <v>430</v>
      </c>
      <c r="Q191" s="348" t="s">
        <v>430</v>
      </c>
      <c r="R191" s="348" t="s">
        <v>430</v>
      </c>
      <c r="S191" s="348">
        <v>0.30880000000000002</v>
      </c>
      <c r="T191" s="348">
        <v>13.418799999999999</v>
      </c>
      <c r="U191" s="348">
        <v>-2.4674</v>
      </c>
      <c r="V191" s="348">
        <v>2.2235999999999998</v>
      </c>
      <c r="W191" s="348">
        <v>-2.0001000000000002</v>
      </c>
      <c r="X191" s="348">
        <v>11.1637</v>
      </c>
      <c r="Y191" s="374"/>
      <c r="Z191" s="346">
        <v>119</v>
      </c>
      <c r="AA191" s="346">
        <v>133</v>
      </c>
      <c r="AB191" s="346">
        <v>158</v>
      </c>
      <c r="AC191" s="346">
        <v>84</v>
      </c>
      <c r="AD191" s="346">
        <v>95</v>
      </c>
      <c r="AE191" s="346">
        <v>130</v>
      </c>
      <c r="AF191" s="346" t="s">
        <v>430</v>
      </c>
      <c r="AG191" s="346" t="s">
        <v>430</v>
      </c>
      <c r="AH191" s="346" t="s">
        <v>430</v>
      </c>
      <c r="AI191" s="346" t="s">
        <v>430</v>
      </c>
      <c r="AJ191" s="346">
        <v>133</v>
      </c>
      <c r="AK191" s="346">
        <v>105</v>
      </c>
      <c r="AL191" s="346">
        <v>126</v>
      </c>
      <c r="AM191" s="346">
        <v>128</v>
      </c>
      <c r="AN191" s="346">
        <v>109</v>
      </c>
      <c r="AO191" s="373"/>
      <c r="AP191" s="348" t="s">
        <v>430</v>
      </c>
      <c r="AQ191" s="348" t="s">
        <v>430</v>
      </c>
      <c r="AR191" s="348" t="s">
        <v>430</v>
      </c>
      <c r="AS191" s="348" t="s">
        <v>430</v>
      </c>
      <c r="AT191" s="348">
        <v>0.78</v>
      </c>
      <c r="AU191" s="351"/>
      <c r="AV191" s="346" t="s">
        <v>430</v>
      </c>
      <c r="AW191" s="346" t="s">
        <v>430</v>
      </c>
      <c r="AX191" s="346" t="s">
        <v>430</v>
      </c>
      <c r="AY191" s="346" t="s">
        <v>430</v>
      </c>
      <c r="AZ191" s="346">
        <v>96</v>
      </c>
      <c r="BA191" s="374"/>
      <c r="BB191" s="348">
        <v>12.8910801352609</v>
      </c>
      <c r="BC191" s="348">
        <v>0.99838067852509904</v>
      </c>
      <c r="BD191" s="348">
        <v>3.3109510844643898E-2</v>
      </c>
      <c r="BE191" s="375">
        <v>-2.31072835874424E-2</v>
      </c>
      <c r="BF191" s="374"/>
      <c r="BG191" s="372">
        <v>2.9899999999999999E-2</v>
      </c>
      <c r="BH191" s="373"/>
      <c r="BI191" s="843">
        <v>65.153400000000005</v>
      </c>
      <c r="BJ191" s="843">
        <v>19.8902</v>
      </c>
      <c r="BK191" s="843">
        <v>14.68</v>
      </c>
      <c r="BL191" s="843">
        <v>0.27639999999999998</v>
      </c>
      <c r="BM191" s="373"/>
      <c r="BN191" s="372" t="s">
        <v>5270</v>
      </c>
      <c r="BO191" s="372" t="s">
        <v>1368</v>
      </c>
      <c r="BP191" s="372" t="s">
        <v>4843</v>
      </c>
      <c r="BQ191" s="372" t="s">
        <v>4844</v>
      </c>
      <c r="BR191" s="372" t="s">
        <v>4845</v>
      </c>
      <c r="BS191" s="373"/>
      <c r="BT191" s="354" t="s">
        <v>5727</v>
      </c>
    </row>
    <row r="192" spans="1:72" s="428" customFormat="1" x14ac:dyDescent="0.25">
      <c r="A192" s="345" t="s">
        <v>6354</v>
      </c>
      <c r="B192" s="373"/>
      <c r="C192" s="719">
        <v>44778</v>
      </c>
      <c r="D192" s="373"/>
      <c r="E192" s="346">
        <v>42.755699999999997</v>
      </c>
      <c r="F192" s="373"/>
      <c r="G192" s="347">
        <v>25.508199999999999</v>
      </c>
      <c r="H192" s="374"/>
      <c r="I192" s="348">
        <v>7.5300000000000006E-2</v>
      </c>
      <c r="J192" s="348">
        <v>-1.4736</v>
      </c>
      <c r="K192" s="348">
        <v>-4.1959999999999997</v>
      </c>
      <c r="L192" s="348">
        <v>2.3098999999999998</v>
      </c>
      <c r="M192" s="348">
        <v>-0.64580000000000004</v>
      </c>
      <c r="N192" s="350">
        <v>-3.0224000000000002</v>
      </c>
      <c r="O192" s="348">
        <v>-2.0769000000000002</v>
      </c>
      <c r="P192" s="348">
        <v>8.4018999999999995</v>
      </c>
      <c r="Q192" s="348" t="s">
        <v>430</v>
      </c>
      <c r="R192" s="348" t="s">
        <v>430</v>
      </c>
      <c r="S192" s="348">
        <v>-0.83660000000000001</v>
      </c>
      <c r="T192" s="348">
        <v>8.3933</v>
      </c>
      <c r="U192" s="348">
        <v>-7.0330000000000004</v>
      </c>
      <c r="V192" s="348">
        <v>-1.8473999999999999</v>
      </c>
      <c r="W192" s="348">
        <v>-2.3277000000000001</v>
      </c>
      <c r="X192" s="348">
        <v>9.3112999999999992</v>
      </c>
      <c r="Y192" s="374"/>
      <c r="Z192" s="346">
        <v>85</v>
      </c>
      <c r="AA192" s="346">
        <v>167</v>
      </c>
      <c r="AB192" s="346">
        <v>185</v>
      </c>
      <c r="AC192" s="346">
        <v>147</v>
      </c>
      <c r="AD192" s="346">
        <v>157</v>
      </c>
      <c r="AE192" s="346">
        <v>151</v>
      </c>
      <c r="AF192" s="346">
        <v>102</v>
      </c>
      <c r="AG192" s="346">
        <v>80</v>
      </c>
      <c r="AH192" s="346" t="s">
        <v>430</v>
      </c>
      <c r="AI192" s="346" t="s">
        <v>430</v>
      </c>
      <c r="AJ192" s="346">
        <v>167</v>
      </c>
      <c r="AK192" s="346">
        <v>153</v>
      </c>
      <c r="AL192" s="346">
        <v>178</v>
      </c>
      <c r="AM192" s="346">
        <v>159</v>
      </c>
      <c r="AN192" s="346">
        <v>119</v>
      </c>
      <c r="AO192" s="373"/>
      <c r="AP192" s="348" t="s">
        <v>430</v>
      </c>
      <c r="AQ192" s="348" t="s">
        <v>430</v>
      </c>
      <c r="AR192" s="348" t="s">
        <v>430</v>
      </c>
      <c r="AS192" s="348">
        <v>1.95</v>
      </c>
      <c r="AT192" s="348">
        <v>-5.82</v>
      </c>
      <c r="AU192" s="351"/>
      <c r="AV192" s="346" t="s">
        <v>430</v>
      </c>
      <c r="AW192" s="346" t="s">
        <v>430</v>
      </c>
      <c r="AX192" s="346" t="s">
        <v>430</v>
      </c>
      <c r="AY192" s="346">
        <v>91</v>
      </c>
      <c r="AZ192" s="346">
        <v>161</v>
      </c>
      <c r="BA192" s="374"/>
      <c r="BB192" s="348">
        <v>12.150849634858201</v>
      </c>
      <c r="BC192" s="348">
        <v>0.998969594965463</v>
      </c>
      <c r="BD192" s="348">
        <v>2.7431605630869101E-2</v>
      </c>
      <c r="BE192" s="375">
        <v>-2.7049336023105702E-2</v>
      </c>
      <c r="BF192" s="374"/>
      <c r="BG192" s="372">
        <v>6.54E-2</v>
      </c>
      <c r="BH192" s="373"/>
      <c r="BI192" s="843">
        <v>96.116500000000002</v>
      </c>
      <c r="BJ192" s="843">
        <v>3.5518900000000002</v>
      </c>
      <c r="BK192" s="348" t="s">
        <v>430</v>
      </c>
      <c r="BL192" s="843">
        <v>0.33161000000000002</v>
      </c>
      <c r="BM192" s="373"/>
      <c r="BN192" s="372" t="s">
        <v>4822</v>
      </c>
      <c r="BO192" s="372" t="s">
        <v>1147</v>
      </c>
      <c r="BP192" s="372" t="s">
        <v>1148</v>
      </c>
      <c r="BQ192" s="372" t="s">
        <v>1149</v>
      </c>
      <c r="BR192" s="372" t="s">
        <v>4619</v>
      </c>
      <c r="BS192" s="373"/>
      <c r="BT192" s="354" t="s">
        <v>555</v>
      </c>
    </row>
    <row r="193" spans="1:72" s="428" customFormat="1" x14ac:dyDescent="0.25">
      <c r="A193" s="345" t="s">
        <v>6355</v>
      </c>
      <c r="B193" s="373"/>
      <c r="C193" s="719">
        <v>45009</v>
      </c>
      <c r="D193" s="373"/>
      <c r="E193" s="346">
        <v>42.2224</v>
      </c>
      <c r="F193" s="373"/>
      <c r="G193" s="347">
        <v>200.76849999999999</v>
      </c>
      <c r="H193" s="374"/>
      <c r="I193" s="348">
        <v>1.01E-2</v>
      </c>
      <c r="J193" s="348">
        <v>-2.1951999999999998</v>
      </c>
      <c r="K193" s="348">
        <v>-5.7335000000000003</v>
      </c>
      <c r="L193" s="348">
        <v>1.7309000000000001</v>
      </c>
      <c r="M193" s="348">
        <v>-0.75090000000000001</v>
      </c>
      <c r="N193" s="350">
        <v>-4.9215</v>
      </c>
      <c r="O193" s="348">
        <v>-2.5716999999999999</v>
      </c>
      <c r="P193" s="348">
        <v>9.6047999999999991</v>
      </c>
      <c r="Q193" s="348" t="s">
        <v>430</v>
      </c>
      <c r="R193" s="348" t="s">
        <v>430</v>
      </c>
      <c r="S193" s="348">
        <v>-0.60440000000000005</v>
      </c>
      <c r="T193" s="348">
        <v>7.2028999999999996</v>
      </c>
      <c r="U193" s="348">
        <v>-7.0572999999999997</v>
      </c>
      <c r="V193" s="348">
        <v>-1.3884000000000001</v>
      </c>
      <c r="W193" s="348">
        <v>-3.5196999999999998</v>
      </c>
      <c r="X193" s="348">
        <v>13.879</v>
      </c>
      <c r="Y193" s="374"/>
      <c r="Z193" s="346">
        <v>97</v>
      </c>
      <c r="AA193" s="346">
        <v>240</v>
      </c>
      <c r="AB193" s="346">
        <v>246</v>
      </c>
      <c r="AC193" s="346">
        <v>186</v>
      </c>
      <c r="AD193" s="346">
        <v>162</v>
      </c>
      <c r="AE193" s="346">
        <v>161</v>
      </c>
      <c r="AF193" s="346">
        <v>124</v>
      </c>
      <c r="AG193" s="346">
        <v>71</v>
      </c>
      <c r="AH193" s="346" t="s">
        <v>430</v>
      </c>
      <c r="AI193" s="346" t="s">
        <v>430</v>
      </c>
      <c r="AJ193" s="346">
        <v>160</v>
      </c>
      <c r="AK193" s="346">
        <v>166</v>
      </c>
      <c r="AL193" s="346">
        <v>180</v>
      </c>
      <c r="AM193" s="346">
        <v>153</v>
      </c>
      <c r="AN193" s="346">
        <v>255</v>
      </c>
      <c r="AO193" s="373"/>
      <c r="AP193" s="348" t="s">
        <v>430</v>
      </c>
      <c r="AQ193" s="348" t="s">
        <v>430</v>
      </c>
      <c r="AR193" s="348" t="s">
        <v>430</v>
      </c>
      <c r="AS193" s="348">
        <v>2.4</v>
      </c>
      <c r="AT193" s="348">
        <v>-6.17</v>
      </c>
      <c r="AU193" s="351"/>
      <c r="AV193" s="346" t="s">
        <v>430</v>
      </c>
      <c r="AW193" s="346" t="s">
        <v>430</v>
      </c>
      <c r="AX193" s="346" t="s">
        <v>430</v>
      </c>
      <c r="AY193" s="346">
        <v>86</v>
      </c>
      <c r="AZ193" s="346">
        <v>166</v>
      </c>
      <c r="BA193" s="374"/>
      <c r="BB193" s="348">
        <v>11.723051849390499</v>
      </c>
      <c r="BC193" s="348">
        <v>0.99885447255152404</v>
      </c>
      <c r="BD193" s="348">
        <v>3.4500054269835503E-2</v>
      </c>
      <c r="BE193" s="375">
        <v>-2.8554234356433301E-2</v>
      </c>
      <c r="BF193" s="374"/>
      <c r="BG193" s="372">
        <v>4.9399999999999999E-2</v>
      </c>
      <c r="BH193" s="373"/>
      <c r="BI193" s="843">
        <v>94.219099999999997</v>
      </c>
      <c r="BJ193" s="843">
        <v>5.4572000000000003</v>
      </c>
      <c r="BK193" s="348" t="s">
        <v>430</v>
      </c>
      <c r="BL193" s="843">
        <v>0.32369999999999999</v>
      </c>
      <c r="BM193" s="373"/>
      <c r="BN193" s="372" t="s">
        <v>5084</v>
      </c>
      <c r="BO193" s="372" t="s">
        <v>2085</v>
      </c>
      <c r="BP193" s="372" t="s">
        <v>5085</v>
      </c>
      <c r="BQ193" s="372" t="s">
        <v>4639</v>
      </c>
      <c r="BR193" s="372" t="s">
        <v>4640</v>
      </c>
      <c r="BS193" s="373"/>
      <c r="BT193" s="354" t="s">
        <v>555</v>
      </c>
    </row>
    <row r="194" spans="1:72" s="428" customFormat="1" x14ac:dyDescent="0.25">
      <c r="A194" s="345" t="s">
        <v>6356</v>
      </c>
      <c r="B194" s="373"/>
      <c r="C194" s="719">
        <v>45839</v>
      </c>
      <c r="D194" s="373"/>
      <c r="E194" s="346">
        <v>42.414299999999997</v>
      </c>
      <c r="F194" s="373"/>
      <c r="G194" s="347">
        <v>10.8203</v>
      </c>
      <c r="H194" s="374"/>
      <c r="I194" s="348">
        <v>-0.29389999999999999</v>
      </c>
      <c r="J194" s="348">
        <v>0.42970000000000003</v>
      </c>
      <c r="K194" s="348">
        <v>4.1214000000000004</v>
      </c>
      <c r="L194" s="348">
        <v>24.4757</v>
      </c>
      <c r="M194" s="348">
        <v>28.780899999999999</v>
      </c>
      <c r="N194" s="350">
        <v>9.9000000000000005E-2</v>
      </c>
      <c r="O194" s="348" t="s">
        <v>430</v>
      </c>
      <c r="P194" s="348" t="s">
        <v>430</v>
      </c>
      <c r="Q194" s="348" t="s">
        <v>430</v>
      </c>
      <c r="R194" s="348" t="s">
        <v>430</v>
      </c>
      <c r="S194" s="348">
        <v>16.143699999999999</v>
      </c>
      <c r="T194" s="348">
        <v>35.679400000000001</v>
      </c>
      <c r="U194" s="348">
        <v>4.1565000000000003</v>
      </c>
      <c r="V194" s="348">
        <v>4.5126999999999997</v>
      </c>
      <c r="W194" s="348">
        <v>-1.1854</v>
      </c>
      <c r="X194" s="348">
        <v>6.8227000000000002</v>
      </c>
      <c r="Y194" s="374"/>
      <c r="Z194" s="346">
        <v>164</v>
      </c>
      <c r="AA194" s="346">
        <v>44</v>
      </c>
      <c r="AB194" s="346">
        <v>2</v>
      </c>
      <c r="AC194" s="346">
        <v>2</v>
      </c>
      <c r="AD194" s="346">
        <v>3</v>
      </c>
      <c r="AE194" s="346">
        <v>134</v>
      </c>
      <c r="AF194" s="346" t="s">
        <v>430</v>
      </c>
      <c r="AG194" s="346" t="s">
        <v>430</v>
      </c>
      <c r="AH194" s="346" t="s">
        <v>430</v>
      </c>
      <c r="AI194" s="346" t="s">
        <v>430</v>
      </c>
      <c r="AJ194" s="346">
        <v>2</v>
      </c>
      <c r="AK194" s="346">
        <v>4</v>
      </c>
      <c r="AL194" s="346">
        <v>57</v>
      </c>
      <c r="AM194" s="346">
        <v>93</v>
      </c>
      <c r="AN194" s="346">
        <v>73</v>
      </c>
      <c r="AO194" s="373"/>
      <c r="AP194" s="348" t="s">
        <v>430</v>
      </c>
      <c r="AQ194" s="348" t="s">
        <v>430</v>
      </c>
      <c r="AR194" s="348" t="s">
        <v>430</v>
      </c>
      <c r="AS194" s="348" t="s">
        <v>430</v>
      </c>
      <c r="AT194" s="348">
        <v>24.42</v>
      </c>
      <c r="AU194" s="351"/>
      <c r="AV194" s="346" t="s">
        <v>430</v>
      </c>
      <c r="AW194" s="346" t="s">
        <v>430</v>
      </c>
      <c r="AX194" s="346" t="s">
        <v>430</v>
      </c>
      <c r="AY194" s="346" t="s">
        <v>430</v>
      </c>
      <c r="AZ194" s="346">
        <v>13</v>
      </c>
      <c r="BA194" s="374"/>
      <c r="BB194" s="348">
        <v>24.895372161105701</v>
      </c>
      <c r="BC194" s="348">
        <v>0.99864249852133502</v>
      </c>
      <c r="BD194" s="348">
        <v>1.44847092057172E-2</v>
      </c>
      <c r="BE194" s="375">
        <v>-3.8760912654554801E-2</v>
      </c>
      <c r="BF194" s="374"/>
      <c r="BG194" s="372">
        <v>2.4451000000000001</v>
      </c>
      <c r="BH194" s="373"/>
      <c r="BI194" s="843">
        <v>24.764900000000001</v>
      </c>
      <c r="BJ194" s="843">
        <v>57.696599999999997</v>
      </c>
      <c r="BK194" s="843">
        <v>17.4956</v>
      </c>
      <c r="BL194" s="843">
        <v>4.2900000000000001E-2</v>
      </c>
      <c r="BM194" s="373"/>
      <c r="BN194" s="372" t="s">
        <v>6357</v>
      </c>
      <c r="BO194" s="372" t="s">
        <v>6358</v>
      </c>
      <c r="BP194" s="372" t="s">
        <v>6359</v>
      </c>
      <c r="BQ194" s="372" t="s">
        <v>6360</v>
      </c>
      <c r="BR194" s="372" t="s">
        <v>6361</v>
      </c>
      <c r="BS194" s="373"/>
      <c r="BT194" s="354" t="s">
        <v>555</v>
      </c>
    </row>
    <row r="195" spans="1:72" s="428" customFormat="1" x14ac:dyDescent="0.25">
      <c r="A195" s="345" t="s">
        <v>6362</v>
      </c>
      <c r="B195" s="373"/>
      <c r="C195" s="719">
        <v>46010</v>
      </c>
      <c r="D195" s="373"/>
      <c r="E195" s="346">
        <v>42.774700000000003</v>
      </c>
      <c r="F195" s="373"/>
      <c r="G195" s="347">
        <v>12.6835</v>
      </c>
      <c r="H195" s="374"/>
      <c r="I195" s="348">
        <v>-0.6462</v>
      </c>
      <c r="J195" s="348">
        <v>0.98650000000000004</v>
      </c>
      <c r="K195" s="348">
        <v>0.59960000000000002</v>
      </c>
      <c r="L195" s="348">
        <v>4.5907</v>
      </c>
      <c r="M195" s="348">
        <v>12.665100000000001</v>
      </c>
      <c r="N195" s="350" t="s">
        <v>430</v>
      </c>
      <c r="O195" s="348" t="s">
        <v>430</v>
      </c>
      <c r="P195" s="348" t="s">
        <v>430</v>
      </c>
      <c r="Q195" s="348" t="s">
        <v>430</v>
      </c>
      <c r="R195" s="348" t="s">
        <v>430</v>
      </c>
      <c r="S195" s="348">
        <v>6.4051999999999998</v>
      </c>
      <c r="T195" s="348">
        <v>19.7958</v>
      </c>
      <c r="U195" s="348">
        <v>19.715499999999999</v>
      </c>
      <c r="V195" s="348" t="s">
        <v>430</v>
      </c>
      <c r="W195" s="348">
        <v>0.84599999999999997</v>
      </c>
      <c r="X195" s="348">
        <v>26.835000000000001</v>
      </c>
      <c r="Y195" s="374"/>
      <c r="Z195" s="346">
        <v>210</v>
      </c>
      <c r="AA195" s="346">
        <v>27</v>
      </c>
      <c r="AB195" s="346">
        <v>38</v>
      </c>
      <c r="AC195" s="346">
        <v>69</v>
      </c>
      <c r="AD195" s="346">
        <v>30</v>
      </c>
      <c r="AE195" s="346" t="s">
        <v>430</v>
      </c>
      <c r="AF195" s="346" t="s">
        <v>430</v>
      </c>
      <c r="AG195" s="346" t="s">
        <v>430</v>
      </c>
      <c r="AH195" s="346" t="s">
        <v>430</v>
      </c>
      <c r="AI195" s="346" t="s">
        <v>430</v>
      </c>
      <c r="AJ195" s="346">
        <v>23</v>
      </c>
      <c r="AK195" s="346">
        <v>50</v>
      </c>
      <c r="AL195" s="346">
        <v>7</v>
      </c>
      <c r="AM195" s="346" t="s">
        <v>430</v>
      </c>
      <c r="AN195" s="346">
        <v>13</v>
      </c>
      <c r="AO195" s="373"/>
      <c r="AP195" s="348" t="s">
        <v>430</v>
      </c>
      <c r="AQ195" s="348" t="s">
        <v>430</v>
      </c>
      <c r="AR195" s="348" t="s">
        <v>430</v>
      </c>
      <c r="AS195" s="348" t="s">
        <v>430</v>
      </c>
      <c r="AT195" s="348" t="s">
        <v>430</v>
      </c>
      <c r="AU195" s="351"/>
      <c r="AV195" s="346" t="s">
        <v>430</v>
      </c>
      <c r="AW195" s="346" t="s">
        <v>430</v>
      </c>
      <c r="AX195" s="346" t="s">
        <v>430</v>
      </c>
      <c r="AY195" s="346" t="s">
        <v>430</v>
      </c>
      <c r="AZ195" s="346" t="s">
        <v>430</v>
      </c>
      <c r="BA195" s="374"/>
      <c r="BB195" s="348">
        <v>15.5543912548917</v>
      </c>
      <c r="BC195" s="348">
        <v>1.0020428338141201</v>
      </c>
      <c r="BD195" s="348">
        <v>0.129459301214046</v>
      </c>
      <c r="BE195" s="375">
        <v>-6.1776124598251797E-2</v>
      </c>
      <c r="BF195" s="374"/>
      <c r="BG195" s="372">
        <v>0.23910000000000001</v>
      </c>
      <c r="BH195" s="373"/>
      <c r="BI195" s="843">
        <v>74.930000000000007</v>
      </c>
      <c r="BJ195" s="843">
        <v>22.417300000000001</v>
      </c>
      <c r="BK195" s="843">
        <v>2.6333299999999999</v>
      </c>
      <c r="BL195" s="843">
        <v>1.9369999999999998E-2</v>
      </c>
      <c r="BM195" s="373"/>
      <c r="BN195" s="372" t="s">
        <v>6363</v>
      </c>
      <c r="BO195" s="372" t="s">
        <v>6364</v>
      </c>
      <c r="BP195" s="372" t="s">
        <v>5992</v>
      </c>
      <c r="BQ195" s="372" t="s">
        <v>6365</v>
      </c>
      <c r="BR195" s="372" t="s">
        <v>6366</v>
      </c>
      <c r="BS195" s="373"/>
      <c r="BT195" s="354" t="s">
        <v>555</v>
      </c>
    </row>
    <row r="196" spans="1:72" s="428" customFormat="1" x14ac:dyDescent="0.25">
      <c r="A196" s="345" t="s">
        <v>6367</v>
      </c>
      <c r="B196" s="373"/>
      <c r="C196" s="719">
        <v>45198</v>
      </c>
      <c r="D196" s="373"/>
      <c r="E196" s="346">
        <v>40.508899999999997</v>
      </c>
      <c r="F196" s="373"/>
      <c r="G196" s="347">
        <v>77.374300000000005</v>
      </c>
      <c r="H196" s="374"/>
      <c r="I196" s="348">
        <v>0.18490000000000001</v>
      </c>
      <c r="J196" s="348">
        <v>-1.6419999999999999</v>
      </c>
      <c r="K196" s="348">
        <v>-4.6090999999999998</v>
      </c>
      <c r="L196" s="348">
        <v>1.7932999999999999</v>
      </c>
      <c r="M196" s="348">
        <v>-3.4782999999999999</v>
      </c>
      <c r="N196" s="350">
        <v>-7.109</v>
      </c>
      <c r="O196" s="348">
        <v>-3.3572000000000002</v>
      </c>
      <c r="P196" s="348" t="s">
        <v>430</v>
      </c>
      <c r="Q196" s="348" t="s">
        <v>430</v>
      </c>
      <c r="R196" s="348" t="s">
        <v>430</v>
      </c>
      <c r="S196" s="348">
        <v>-1.7865</v>
      </c>
      <c r="T196" s="348">
        <v>4.9179000000000004</v>
      </c>
      <c r="U196" s="348">
        <v>-11.3621</v>
      </c>
      <c r="V196" s="348">
        <v>-5.7660999999999998</v>
      </c>
      <c r="W196" s="348">
        <v>-2.6516000000000002</v>
      </c>
      <c r="X196" s="348">
        <v>5.6295999999999999</v>
      </c>
      <c r="Y196" s="374"/>
      <c r="Z196" s="346">
        <v>47</v>
      </c>
      <c r="AA196" s="346">
        <v>203</v>
      </c>
      <c r="AB196" s="346">
        <v>225</v>
      </c>
      <c r="AC196" s="346">
        <v>172</v>
      </c>
      <c r="AD196" s="346">
        <v>215</v>
      </c>
      <c r="AE196" s="346">
        <v>197</v>
      </c>
      <c r="AF196" s="346">
        <v>135</v>
      </c>
      <c r="AG196" s="346" t="s">
        <v>430</v>
      </c>
      <c r="AH196" s="346" t="s">
        <v>430</v>
      </c>
      <c r="AI196" s="346" t="s">
        <v>430</v>
      </c>
      <c r="AJ196" s="346">
        <v>232</v>
      </c>
      <c r="AK196" s="346">
        <v>211</v>
      </c>
      <c r="AL196" s="346">
        <v>224</v>
      </c>
      <c r="AM196" s="346">
        <v>199</v>
      </c>
      <c r="AN196" s="346">
        <v>196</v>
      </c>
      <c r="AO196" s="373"/>
      <c r="AP196" s="348" t="s">
        <v>430</v>
      </c>
      <c r="AQ196" s="348" t="s">
        <v>430</v>
      </c>
      <c r="AR196" s="348" t="s">
        <v>430</v>
      </c>
      <c r="AS196" s="348">
        <v>-0.97</v>
      </c>
      <c r="AT196" s="348">
        <v>-10.96</v>
      </c>
      <c r="AU196" s="351"/>
      <c r="AV196" s="346" t="s">
        <v>430</v>
      </c>
      <c r="AW196" s="346" t="s">
        <v>430</v>
      </c>
      <c r="AX196" s="346" t="s">
        <v>430</v>
      </c>
      <c r="AY196" s="346">
        <v>127</v>
      </c>
      <c r="AZ196" s="346">
        <v>200</v>
      </c>
      <c r="BA196" s="374"/>
      <c r="BB196" s="348">
        <v>12.2327761683033</v>
      </c>
      <c r="BC196" s="348">
        <v>0.99848074553506905</v>
      </c>
      <c r="BD196" s="348">
        <v>6.5944280102547799E-3</v>
      </c>
      <c r="BE196" s="375">
        <v>-7.3487148318774299E-3</v>
      </c>
      <c r="BF196" s="374"/>
      <c r="BG196" s="372">
        <v>0.03</v>
      </c>
      <c r="BH196" s="373"/>
      <c r="BI196" s="843">
        <v>99.588499999999996</v>
      </c>
      <c r="BJ196" s="348" t="s">
        <v>430</v>
      </c>
      <c r="BK196" s="348" t="s">
        <v>430</v>
      </c>
      <c r="BL196" s="843">
        <v>0.41149999999999998</v>
      </c>
      <c r="BM196" s="373"/>
      <c r="BN196" s="372" t="s">
        <v>4621</v>
      </c>
      <c r="BO196" s="372" t="s">
        <v>4546</v>
      </c>
      <c r="BP196" s="372" t="s">
        <v>4547</v>
      </c>
      <c r="BQ196" s="372" t="s">
        <v>4548</v>
      </c>
      <c r="BR196" s="372" t="s">
        <v>4549</v>
      </c>
      <c r="BS196" s="373"/>
      <c r="BT196" s="354" t="s">
        <v>555</v>
      </c>
    </row>
    <row r="197" spans="1:72" s="428" customFormat="1" x14ac:dyDescent="0.25">
      <c r="A197" s="345" t="s">
        <v>6368</v>
      </c>
      <c r="B197" s="373"/>
      <c r="C197" s="719">
        <v>44795</v>
      </c>
      <c r="D197" s="373"/>
      <c r="E197" s="346">
        <v>30.39</v>
      </c>
      <c r="F197" s="373"/>
      <c r="G197" s="347">
        <v>195.62880000000001</v>
      </c>
      <c r="H197" s="374"/>
      <c r="I197" s="348">
        <v>-0.77359999999999995</v>
      </c>
      <c r="J197" s="348">
        <v>-1.5906</v>
      </c>
      <c r="K197" s="348">
        <v>-5.5522</v>
      </c>
      <c r="L197" s="348">
        <v>-0.83079999999999998</v>
      </c>
      <c r="M197" s="348">
        <v>2.2010000000000001</v>
      </c>
      <c r="N197" s="350">
        <v>-0.1479</v>
      </c>
      <c r="O197" s="348">
        <v>-4.3334000000000001</v>
      </c>
      <c r="P197" s="348">
        <v>11.8918</v>
      </c>
      <c r="Q197" s="348" t="s">
        <v>430</v>
      </c>
      <c r="R197" s="348" t="s">
        <v>430</v>
      </c>
      <c r="S197" s="348">
        <v>-1.7009000000000001</v>
      </c>
      <c r="T197" s="348">
        <v>10.253500000000001</v>
      </c>
      <c r="U197" s="348">
        <v>-2.0802</v>
      </c>
      <c r="V197" s="348">
        <v>2.6253000000000002</v>
      </c>
      <c r="W197" s="348">
        <v>-2.9138999999999999</v>
      </c>
      <c r="X197" s="348">
        <v>14.3522</v>
      </c>
      <c r="Y197" s="374"/>
      <c r="Z197" s="346">
        <v>221</v>
      </c>
      <c r="AA197" s="346">
        <v>187</v>
      </c>
      <c r="AB197" s="346">
        <v>237</v>
      </c>
      <c r="AC197" s="346">
        <v>250</v>
      </c>
      <c r="AD197" s="346">
        <v>112</v>
      </c>
      <c r="AE197" s="346">
        <v>135</v>
      </c>
      <c r="AF197" s="346">
        <v>144</v>
      </c>
      <c r="AG197" s="346">
        <v>55</v>
      </c>
      <c r="AH197" s="346" t="s">
        <v>430</v>
      </c>
      <c r="AI197" s="346" t="s">
        <v>430</v>
      </c>
      <c r="AJ197" s="346">
        <v>208</v>
      </c>
      <c r="AK197" s="346">
        <v>132</v>
      </c>
      <c r="AL197" s="346">
        <v>125</v>
      </c>
      <c r="AM197" s="346">
        <v>126</v>
      </c>
      <c r="AN197" s="346">
        <v>241</v>
      </c>
      <c r="AO197" s="373"/>
      <c r="AP197" s="348" t="s">
        <v>430</v>
      </c>
      <c r="AQ197" s="348" t="s">
        <v>430</v>
      </c>
      <c r="AR197" s="348" t="s">
        <v>430</v>
      </c>
      <c r="AS197" s="348">
        <v>3.58</v>
      </c>
      <c r="AT197" s="348">
        <v>-2.1800000000000002</v>
      </c>
      <c r="AU197" s="351"/>
      <c r="AV197" s="346" t="s">
        <v>430</v>
      </c>
      <c r="AW197" s="346" t="s">
        <v>430</v>
      </c>
      <c r="AX197" s="346" t="s">
        <v>430</v>
      </c>
      <c r="AY197" s="346">
        <v>80</v>
      </c>
      <c r="AZ197" s="346">
        <v>121</v>
      </c>
      <c r="BA197" s="374"/>
      <c r="BB197" s="348">
        <v>15.766493703921</v>
      </c>
      <c r="BC197" s="348">
        <v>0</v>
      </c>
      <c r="BD197" s="348">
        <v>4.3775812078701799E-2</v>
      </c>
      <c r="BE197" s="375" t="s">
        <v>430</v>
      </c>
      <c r="BF197" s="374"/>
      <c r="BG197" s="372" t="s">
        <v>430</v>
      </c>
      <c r="BH197" s="373"/>
      <c r="BI197" s="843">
        <v>53.305100000000003</v>
      </c>
      <c r="BJ197" s="843">
        <v>43.568600000000004</v>
      </c>
      <c r="BK197" s="843">
        <v>2.8700700000000001</v>
      </c>
      <c r="BL197" s="843">
        <v>0.25623000000000001</v>
      </c>
      <c r="BM197" s="373"/>
      <c r="BN197" s="372" t="s">
        <v>6369</v>
      </c>
      <c r="BO197" s="372" t="s">
        <v>6370</v>
      </c>
      <c r="BP197" s="372" t="s">
        <v>5242</v>
      </c>
      <c r="BQ197" s="372" t="s">
        <v>5243</v>
      </c>
      <c r="BR197" s="372" t="s">
        <v>5244</v>
      </c>
      <c r="BS197" s="373"/>
      <c r="BT197" s="354" t="s">
        <v>555</v>
      </c>
    </row>
    <row r="198" spans="1:72" s="428" customFormat="1" x14ac:dyDescent="0.25">
      <c r="A198" s="345" t="s">
        <v>6371</v>
      </c>
      <c r="B198" s="373"/>
      <c r="C198" s="719">
        <v>45489</v>
      </c>
      <c r="D198" s="373"/>
      <c r="E198" s="346">
        <v>38.687100000000001</v>
      </c>
      <c r="F198" s="373"/>
      <c r="G198" s="347">
        <v>32.702199999999998</v>
      </c>
      <c r="H198" s="374"/>
      <c r="I198" s="348">
        <v>0.1007</v>
      </c>
      <c r="J198" s="348">
        <v>-1.1543000000000001</v>
      </c>
      <c r="K198" s="348">
        <v>-4.5229999999999997</v>
      </c>
      <c r="L198" s="348">
        <v>1.8725000000000001</v>
      </c>
      <c r="M198" s="348">
        <v>1.5019</v>
      </c>
      <c r="N198" s="350">
        <v>1.1854</v>
      </c>
      <c r="O198" s="348">
        <v>0.64729999999999999</v>
      </c>
      <c r="P198" s="348" t="s">
        <v>430</v>
      </c>
      <c r="Q198" s="348" t="s">
        <v>430</v>
      </c>
      <c r="R198" s="348" t="s">
        <v>430</v>
      </c>
      <c r="S198" s="348">
        <v>-0.29480000000000001</v>
      </c>
      <c r="T198" s="348">
        <v>9.4884000000000004</v>
      </c>
      <c r="U198" s="348">
        <v>-2.8313999999999999</v>
      </c>
      <c r="V198" s="348">
        <v>2.7179000000000002</v>
      </c>
      <c r="W198" s="348">
        <v>-2.3788999999999998</v>
      </c>
      <c r="X198" s="348">
        <v>2.1682000000000001</v>
      </c>
      <c r="Y198" s="374"/>
      <c r="Z198" s="346">
        <v>78</v>
      </c>
      <c r="AA198" s="346">
        <v>132</v>
      </c>
      <c r="AB198" s="346">
        <v>214</v>
      </c>
      <c r="AC198" s="346">
        <v>162</v>
      </c>
      <c r="AD198" s="346">
        <v>118</v>
      </c>
      <c r="AE198" s="346">
        <v>123</v>
      </c>
      <c r="AF198" s="346">
        <v>72</v>
      </c>
      <c r="AG198" s="346" t="s">
        <v>430</v>
      </c>
      <c r="AH198" s="346" t="s">
        <v>430</v>
      </c>
      <c r="AI198" s="346" t="s">
        <v>430</v>
      </c>
      <c r="AJ198" s="346">
        <v>149</v>
      </c>
      <c r="AK198" s="346">
        <v>144</v>
      </c>
      <c r="AL198" s="346">
        <v>130</v>
      </c>
      <c r="AM198" s="346">
        <v>124</v>
      </c>
      <c r="AN198" s="346">
        <v>130</v>
      </c>
      <c r="AO198" s="373"/>
      <c r="AP198" s="348" t="s">
        <v>430</v>
      </c>
      <c r="AQ198" s="348" t="s">
        <v>430</v>
      </c>
      <c r="AR198" s="348" t="s">
        <v>430</v>
      </c>
      <c r="AS198" s="348" t="s">
        <v>430</v>
      </c>
      <c r="AT198" s="348">
        <v>-1.63</v>
      </c>
      <c r="AU198" s="351"/>
      <c r="AV198" s="346" t="s">
        <v>430</v>
      </c>
      <c r="AW198" s="346" t="s">
        <v>430</v>
      </c>
      <c r="AX198" s="346" t="s">
        <v>430</v>
      </c>
      <c r="AY198" s="346" t="s">
        <v>430</v>
      </c>
      <c r="AZ198" s="346">
        <v>116</v>
      </c>
      <c r="BA198" s="374"/>
      <c r="BB198" s="348">
        <v>11.8267317677472</v>
      </c>
      <c r="BC198" s="348">
        <v>0.99851930147510604</v>
      </c>
      <c r="BD198" s="348">
        <v>-1.58759746717935E-2</v>
      </c>
      <c r="BE198" s="375">
        <v>-2.85819275251777E-2</v>
      </c>
      <c r="BF198" s="374"/>
      <c r="BG198" s="372">
        <v>3.7499999999999999E-2</v>
      </c>
      <c r="BH198" s="373"/>
      <c r="BI198" s="843">
        <v>96.131799999999998</v>
      </c>
      <c r="BJ198" s="843">
        <v>3.6602000000000001</v>
      </c>
      <c r="BK198" s="348" t="s">
        <v>430</v>
      </c>
      <c r="BL198" s="843">
        <v>0.20799999999999999</v>
      </c>
      <c r="BM198" s="373"/>
      <c r="BN198" s="372" t="s">
        <v>4702</v>
      </c>
      <c r="BO198" s="372" t="s">
        <v>5020</v>
      </c>
      <c r="BP198" s="372" t="s">
        <v>3450</v>
      </c>
      <c r="BQ198" s="372" t="s">
        <v>4630</v>
      </c>
      <c r="BR198" s="372" t="s">
        <v>4631</v>
      </c>
      <c r="BS198" s="373"/>
      <c r="BT198" s="354" t="s">
        <v>555</v>
      </c>
    </row>
    <row r="199" spans="1:72" s="428" customFormat="1" x14ac:dyDescent="0.25">
      <c r="A199" s="345" t="s">
        <v>6372</v>
      </c>
      <c r="B199" s="373"/>
      <c r="C199" s="719">
        <v>44785</v>
      </c>
      <c r="D199" s="373"/>
      <c r="E199" s="346">
        <v>39.554200000000002</v>
      </c>
      <c r="F199" s="373"/>
      <c r="G199" s="347">
        <v>31.304500000000001</v>
      </c>
      <c r="H199" s="374"/>
      <c r="I199" s="348">
        <v>-0.74860000000000004</v>
      </c>
      <c r="J199" s="348">
        <v>0.55640000000000001</v>
      </c>
      <c r="K199" s="348">
        <v>-1.1934</v>
      </c>
      <c r="L199" s="348">
        <v>3.9861</v>
      </c>
      <c r="M199" s="348">
        <v>2.5781999999999998</v>
      </c>
      <c r="N199" s="350">
        <v>1.1029</v>
      </c>
      <c r="O199" s="348">
        <v>-7.3071999999999999</v>
      </c>
      <c r="P199" s="348">
        <v>10.465299999999999</v>
      </c>
      <c r="Q199" s="348" t="s">
        <v>430</v>
      </c>
      <c r="R199" s="348" t="s">
        <v>430</v>
      </c>
      <c r="S199" s="348">
        <v>0.18590000000000001</v>
      </c>
      <c r="T199" s="348">
        <v>14.363099999999999</v>
      </c>
      <c r="U199" s="348">
        <v>-0.52649999999999997</v>
      </c>
      <c r="V199" s="348">
        <v>3.5537000000000001</v>
      </c>
      <c r="W199" s="348">
        <v>-1.3733</v>
      </c>
      <c r="X199" s="348">
        <v>13.256500000000001</v>
      </c>
      <c r="Y199" s="374"/>
      <c r="Z199" s="346">
        <v>216</v>
      </c>
      <c r="AA199" s="346">
        <v>37</v>
      </c>
      <c r="AB199" s="346">
        <v>82</v>
      </c>
      <c r="AC199" s="346">
        <v>88</v>
      </c>
      <c r="AD199" s="346">
        <v>108</v>
      </c>
      <c r="AE199" s="346">
        <v>126</v>
      </c>
      <c r="AF199" s="346">
        <v>156</v>
      </c>
      <c r="AG199" s="346">
        <v>64</v>
      </c>
      <c r="AH199" s="346" t="s">
        <v>430</v>
      </c>
      <c r="AI199" s="346" t="s">
        <v>430</v>
      </c>
      <c r="AJ199" s="346">
        <v>138</v>
      </c>
      <c r="AK199" s="346">
        <v>95</v>
      </c>
      <c r="AL199" s="346">
        <v>110</v>
      </c>
      <c r="AM199" s="346">
        <v>117</v>
      </c>
      <c r="AN199" s="346">
        <v>76</v>
      </c>
      <c r="AO199" s="373"/>
      <c r="AP199" s="348" t="s">
        <v>430</v>
      </c>
      <c r="AQ199" s="348" t="s">
        <v>430</v>
      </c>
      <c r="AR199" s="348" t="s">
        <v>430</v>
      </c>
      <c r="AS199" s="348">
        <v>0.87</v>
      </c>
      <c r="AT199" s="348">
        <v>0.91</v>
      </c>
      <c r="AU199" s="351"/>
      <c r="AV199" s="346" t="s">
        <v>430</v>
      </c>
      <c r="AW199" s="346" t="s">
        <v>430</v>
      </c>
      <c r="AX199" s="346" t="s">
        <v>430</v>
      </c>
      <c r="AY199" s="346">
        <v>103</v>
      </c>
      <c r="AZ199" s="346">
        <v>95</v>
      </c>
      <c r="BA199" s="374"/>
      <c r="BB199" s="348">
        <v>18.085557196840501</v>
      </c>
      <c r="BC199" s="348">
        <v>1.0008358911340201</v>
      </c>
      <c r="BD199" s="348">
        <v>3.6879144151223398E-2</v>
      </c>
      <c r="BE199" s="375">
        <v>-4.2444125580077798E-2</v>
      </c>
      <c r="BF199" s="374"/>
      <c r="BG199" s="372">
        <v>0.2087</v>
      </c>
      <c r="BH199" s="373"/>
      <c r="BI199" s="843">
        <v>67.823499999999996</v>
      </c>
      <c r="BJ199" s="843">
        <v>32.084899999999998</v>
      </c>
      <c r="BK199" s="348" t="s">
        <v>430</v>
      </c>
      <c r="BL199" s="843">
        <v>9.1600000000000001E-2</v>
      </c>
      <c r="BM199" s="373"/>
      <c r="BN199" s="372" t="s">
        <v>4539</v>
      </c>
      <c r="BO199" s="372" t="s">
        <v>4540</v>
      </c>
      <c r="BP199" s="372" t="s">
        <v>4541</v>
      </c>
      <c r="BQ199" s="372" t="s">
        <v>4542</v>
      </c>
      <c r="BR199" s="372" t="s">
        <v>4543</v>
      </c>
      <c r="BS199" s="373"/>
      <c r="BT199" s="354" t="s">
        <v>555</v>
      </c>
    </row>
    <row r="200" spans="1:72" s="428" customFormat="1" ht="11" x14ac:dyDescent="0.3">
      <c r="A200" s="845" t="s">
        <v>6373</v>
      </c>
      <c r="B200" s="846"/>
      <c r="C200" s="847">
        <v>45712</v>
      </c>
      <c r="D200" s="846"/>
      <c r="E200" s="848">
        <v>37.945599999999999</v>
      </c>
      <c r="F200" s="846"/>
      <c r="G200" s="849">
        <v>34.616999999999997</v>
      </c>
      <c r="H200" s="851"/>
      <c r="I200" s="850">
        <v>-0.1701</v>
      </c>
      <c r="J200" s="850">
        <v>-1.0971</v>
      </c>
      <c r="K200" s="850">
        <v>-3.8656999999999999</v>
      </c>
      <c r="L200" s="850">
        <v>3.3744000000000001</v>
      </c>
      <c r="M200" s="850">
        <v>5.2988999999999997</v>
      </c>
      <c r="N200" s="852">
        <v>4.2838000000000003</v>
      </c>
      <c r="O200" s="850" t="s">
        <v>430</v>
      </c>
      <c r="P200" s="850" t="s">
        <v>430</v>
      </c>
      <c r="Q200" s="850" t="s">
        <v>430</v>
      </c>
      <c r="R200" s="850" t="s">
        <v>430</v>
      </c>
      <c r="S200" s="850">
        <v>0.62790000000000001</v>
      </c>
      <c r="T200" s="850">
        <v>15.447699999999999</v>
      </c>
      <c r="U200" s="850">
        <v>1.4447000000000001</v>
      </c>
      <c r="V200" s="850">
        <v>5.0273000000000003</v>
      </c>
      <c r="W200" s="850">
        <v>-2.1511</v>
      </c>
      <c r="X200" s="850">
        <v>12.0929</v>
      </c>
      <c r="Y200" s="851"/>
      <c r="Z200" s="848">
        <v>148</v>
      </c>
      <c r="AA200" s="848">
        <v>114</v>
      </c>
      <c r="AB200" s="848">
        <v>178</v>
      </c>
      <c r="AC200" s="848">
        <v>100</v>
      </c>
      <c r="AD200" s="848">
        <v>85</v>
      </c>
      <c r="AE200" s="848">
        <v>86</v>
      </c>
      <c r="AF200" s="848" t="s">
        <v>430</v>
      </c>
      <c r="AG200" s="848" t="s">
        <v>430</v>
      </c>
      <c r="AH200" s="848" t="s">
        <v>430</v>
      </c>
      <c r="AI200" s="848" t="s">
        <v>430</v>
      </c>
      <c r="AJ200" s="848">
        <v>125</v>
      </c>
      <c r="AK200" s="848">
        <v>83</v>
      </c>
      <c r="AL200" s="848">
        <v>94</v>
      </c>
      <c r="AM200" s="848">
        <v>86</v>
      </c>
      <c r="AN200" s="848">
        <v>112</v>
      </c>
      <c r="AO200" s="846"/>
      <c r="AP200" s="850" t="s">
        <v>430</v>
      </c>
      <c r="AQ200" s="850" t="s">
        <v>430</v>
      </c>
      <c r="AR200" s="850" t="s">
        <v>430</v>
      </c>
      <c r="AS200" s="850" t="s">
        <v>430</v>
      </c>
      <c r="AT200" s="850">
        <v>4.12</v>
      </c>
      <c r="AU200" s="853"/>
      <c r="AV200" s="848" t="s">
        <v>430</v>
      </c>
      <c r="AW200" s="848" t="s">
        <v>430</v>
      </c>
      <c r="AX200" s="848" t="s">
        <v>430</v>
      </c>
      <c r="AY200" s="848" t="s">
        <v>430</v>
      </c>
      <c r="AZ200" s="848">
        <v>84</v>
      </c>
      <c r="BA200" s="851"/>
      <c r="BB200" s="850">
        <v>12.129956258240201</v>
      </c>
      <c r="BC200" s="850">
        <v>0.99600713734432</v>
      </c>
      <c r="BD200" s="850">
        <v>5.4303139940207801E-2</v>
      </c>
      <c r="BE200" s="856">
        <v>-2.7182163702695099E-2</v>
      </c>
      <c r="BF200" s="851"/>
      <c r="BG200" s="859">
        <v>0.11509999999999999</v>
      </c>
      <c r="BH200" s="846"/>
      <c r="BI200" s="850">
        <v>88.7988</v>
      </c>
      <c r="BJ200" s="850">
        <v>10.943199999999999</v>
      </c>
      <c r="BK200" s="850" t="s">
        <v>430</v>
      </c>
      <c r="BL200" s="850">
        <v>0.25800000000000001</v>
      </c>
      <c r="BM200" s="846"/>
      <c r="BN200" s="859" t="s">
        <v>4799</v>
      </c>
      <c r="BO200" s="859" t="s">
        <v>2913</v>
      </c>
      <c r="BP200" s="859" t="s">
        <v>1115</v>
      </c>
      <c r="BQ200" s="859" t="s">
        <v>1018</v>
      </c>
      <c r="BR200" s="859" t="s">
        <v>449</v>
      </c>
      <c r="BS200" s="846"/>
      <c r="BT200" s="860" t="s">
        <v>555</v>
      </c>
    </row>
    <row r="201" spans="1:72" s="428" customFormat="1" x14ac:dyDescent="0.25">
      <c r="A201" s="345" t="s">
        <v>6374</v>
      </c>
      <c r="B201" s="373"/>
      <c r="C201" s="719">
        <v>45856</v>
      </c>
      <c r="D201" s="373"/>
      <c r="E201" s="346">
        <v>38.895499999999998</v>
      </c>
      <c r="F201" s="373"/>
      <c r="G201" s="347">
        <v>9.4976000000000003</v>
      </c>
      <c r="H201" s="374"/>
      <c r="I201" s="348">
        <v>0.1973</v>
      </c>
      <c r="J201" s="348">
        <v>-1.6425000000000001</v>
      </c>
      <c r="K201" s="348">
        <v>-4.4661</v>
      </c>
      <c r="L201" s="348">
        <v>1.6698999999999999</v>
      </c>
      <c r="M201" s="348">
        <v>-2.5217000000000001</v>
      </c>
      <c r="N201" s="350">
        <v>-5.1425999999999998</v>
      </c>
      <c r="O201" s="348" t="s">
        <v>430</v>
      </c>
      <c r="P201" s="348" t="s">
        <v>430</v>
      </c>
      <c r="Q201" s="348" t="s">
        <v>430</v>
      </c>
      <c r="R201" s="348" t="s">
        <v>430</v>
      </c>
      <c r="S201" s="348">
        <v>-1.3441000000000001</v>
      </c>
      <c r="T201" s="348">
        <v>5.8806000000000003</v>
      </c>
      <c r="U201" s="348">
        <v>-9.3818000000000001</v>
      </c>
      <c r="V201" s="348">
        <v>-3.734</v>
      </c>
      <c r="W201" s="348">
        <v>-2.4727000000000001</v>
      </c>
      <c r="X201" s="348">
        <v>-4.391</v>
      </c>
      <c r="Y201" s="374"/>
      <c r="Z201" s="346">
        <v>42</v>
      </c>
      <c r="AA201" s="346">
        <v>208</v>
      </c>
      <c r="AB201" s="346">
        <v>207</v>
      </c>
      <c r="AC201" s="346">
        <v>205</v>
      </c>
      <c r="AD201" s="346">
        <v>190</v>
      </c>
      <c r="AE201" s="346">
        <v>181</v>
      </c>
      <c r="AF201" s="346" t="s">
        <v>430</v>
      </c>
      <c r="AG201" s="346" t="s">
        <v>430</v>
      </c>
      <c r="AH201" s="346" t="s">
        <v>430</v>
      </c>
      <c r="AI201" s="346" t="s">
        <v>430</v>
      </c>
      <c r="AJ201" s="346">
        <v>200</v>
      </c>
      <c r="AK201" s="346">
        <v>201</v>
      </c>
      <c r="AL201" s="346">
        <v>208</v>
      </c>
      <c r="AM201" s="346">
        <v>183</v>
      </c>
      <c r="AN201" s="346">
        <v>164</v>
      </c>
      <c r="AO201" s="373"/>
      <c r="AP201" s="348" t="s">
        <v>430</v>
      </c>
      <c r="AQ201" s="348" t="s">
        <v>430</v>
      </c>
      <c r="AR201" s="348" t="s">
        <v>430</v>
      </c>
      <c r="AS201" s="348" t="s">
        <v>430</v>
      </c>
      <c r="AT201" s="348">
        <v>-8.8000000000000007</v>
      </c>
      <c r="AU201" s="351"/>
      <c r="AV201" s="346" t="s">
        <v>430</v>
      </c>
      <c r="AW201" s="346" t="s">
        <v>430</v>
      </c>
      <c r="AX201" s="346" t="s">
        <v>430</v>
      </c>
      <c r="AY201" s="346" t="s">
        <v>430</v>
      </c>
      <c r="AZ201" s="346">
        <v>190</v>
      </c>
      <c r="BA201" s="374"/>
      <c r="BB201" s="348">
        <v>10.651575253659599</v>
      </c>
      <c r="BC201" s="348">
        <v>0.99506933316787005</v>
      </c>
      <c r="BD201" s="348">
        <v>-5.58408988027915E-2</v>
      </c>
      <c r="BE201" s="375">
        <v>-2.12723341567197E-2</v>
      </c>
      <c r="BF201" s="374"/>
      <c r="BG201" s="372">
        <v>5.6599999999999998E-2</v>
      </c>
      <c r="BH201" s="373"/>
      <c r="BI201" s="843">
        <v>98.138999999999996</v>
      </c>
      <c r="BJ201" s="843">
        <v>1.3530500000000001</v>
      </c>
      <c r="BK201" s="348" t="s">
        <v>430</v>
      </c>
      <c r="BL201" s="843">
        <v>0.50795000000000001</v>
      </c>
      <c r="BM201" s="373"/>
      <c r="BN201" s="372" t="s">
        <v>4386</v>
      </c>
      <c r="BO201" s="372" t="s">
        <v>2924</v>
      </c>
      <c r="BP201" s="372" t="s">
        <v>4387</v>
      </c>
      <c r="BQ201" s="372" t="s">
        <v>4764</v>
      </c>
      <c r="BR201" s="372" t="s">
        <v>4389</v>
      </c>
      <c r="BS201" s="373"/>
      <c r="BT201" s="354" t="s">
        <v>555</v>
      </c>
    </row>
    <row r="202" spans="1:72" s="428" customFormat="1" x14ac:dyDescent="0.25">
      <c r="A202" s="345" t="s">
        <v>6375</v>
      </c>
      <c r="B202" s="373"/>
      <c r="C202" s="719">
        <v>45839</v>
      </c>
      <c r="D202" s="373"/>
      <c r="E202" s="346">
        <v>38.252600000000001</v>
      </c>
      <c r="F202" s="373"/>
      <c r="G202" s="347">
        <v>14.6168</v>
      </c>
      <c r="H202" s="374"/>
      <c r="I202" s="348">
        <v>-0.29330000000000001</v>
      </c>
      <c r="J202" s="348">
        <v>0.43219999999999997</v>
      </c>
      <c r="K202" s="348">
        <v>4.1416000000000004</v>
      </c>
      <c r="L202" s="348">
        <v>24.526499999999999</v>
      </c>
      <c r="M202" s="348">
        <v>28.9221</v>
      </c>
      <c r="N202" s="350">
        <v>0.2944</v>
      </c>
      <c r="O202" s="348" t="s">
        <v>430</v>
      </c>
      <c r="P202" s="348" t="s">
        <v>430</v>
      </c>
      <c r="Q202" s="348" t="s">
        <v>430</v>
      </c>
      <c r="R202" s="348" t="s">
        <v>430</v>
      </c>
      <c r="S202" s="348">
        <v>16.186199999999999</v>
      </c>
      <c r="T202" s="348">
        <v>35.792099999999998</v>
      </c>
      <c r="U202" s="348">
        <v>4.2865000000000002</v>
      </c>
      <c r="V202" s="348">
        <v>4.7100999999999997</v>
      </c>
      <c r="W202" s="348">
        <v>-1.1823999999999999</v>
      </c>
      <c r="X202" s="348">
        <v>7.1040999999999999</v>
      </c>
      <c r="Y202" s="374"/>
      <c r="Z202" s="346">
        <v>163</v>
      </c>
      <c r="AA202" s="346">
        <v>43</v>
      </c>
      <c r="AB202" s="346">
        <v>1</v>
      </c>
      <c r="AC202" s="346">
        <v>1</v>
      </c>
      <c r="AD202" s="346">
        <v>2</v>
      </c>
      <c r="AE202" s="346">
        <v>131</v>
      </c>
      <c r="AF202" s="346" t="s">
        <v>430</v>
      </c>
      <c r="AG202" s="346" t="s">
        <v>430</v>
      </c>
      <c r="AH202" s="346" t="s">
        <v>430</v>
      </c>
      <c r="AI202" s="346" t="s">
        <v>430</v>
      </c>
      <c r="AJ202" s="346">
        <v>1</v>
      </c>
      <c r="AK202" s="346">
        <v>2</v>
      </c>
      <c r="AL202" s="346">
        <v>54</v>
      </c>
      <c r="AM202" s="346">
        <v>88</v>
      </c>
      <c r="AN202" s="346">
        <v>72</v>
      </c>
      <c r="AO202" s="373"/>
      <c r="AP202" s="348" t="s">
        <v>430</v>
      </c>
      <c r="AQ202" s="348" t="s">
        <v>430</v>
      </c>
      <c r="AR202" s="348" t="s">
        <v>430</v>
      </c>
      <c r="AS202" s="348" t="s">
        <v>430</v>
      </c>
      <c r="AT202" s="348">
        <v>24.63</v>
      </c>
      <c r="AU202" s="351"/>
      <c r="AV202" s="346" t="s">
        <v>430</v>
      </c>
      <c r="AW202" s="346" t="s">
        <v>430</v>
      </c>
      <c r="AX202" s="346" t="s">
        <v>430</v>
      </c>
      <c r="AY202" s="346" t="s">
        <v>430</v>
      </c>
      <c r="AZ202" s="346">
        <v>12</v>
      </c>
      <c r="BA202" s="374"/>
      <c r="BB202" s="348">
        <v>24.9148992136601</v>
      </c>
      <c r="BC202" s="348">
        <v>0.99942705118012398</v>
      </c>
      <c r="BD202" s="348">
        <v>1.52366628111831E-2</v>
      </c>
      <c r="BE202" s="375">
        <v>-2.0056968008089999E-2</v>
      </c>
      <c r="BF202" s="374"/>
      <c r="BG202" s="372">
        <v>2.4655</v>
      </c>
      <c r="BH202" s="373"/>
      <c r="BI202" s="843">
        <v>24.776900000000001</v>
      </c>
      <c r="BJ202" s="843">
        <v>57.728299999999997</v>
      </c>
      <c r="BK202" s="843">
        <v>17.502600000000001</v>
      </c>
      <c r="BL202" s="843">
        <v>-7.7999999999999996E-3</v>
      </c>
      <c r="BM202" s="373"/>
      <c r="BN202" s="372" t="s">
        <v>6376</v>
      </c>
      <c r="BO202" s="372" t="s">
        <v>6377</v>
      </c>
      <c r="BP202" s="372" t="s">
        <v>6378</v>
      </c>
      <c r="BQ202" s="372" t="s">
        <v>6360</v>
      </c>
      <c r="BR202" s="372" t="s">
        <v>6361</v>
      </c>
      <c r="BS202" s="373"/>
      <c r="BT202" s="354" t="s">
        <v>555</v>
      </c>
    </row>
    <row r="203" spans="1:72" s="428" customFormat="1" x14ac:dyDescent="0.25">
      <c r="A203" s="345" t="s">
        <v>6379</v>
      </c>
      <c r="B203" s="373"/>
      <c r="C203" s="719">
        <v>46035</v>
      </c>
      <c r="D203" s="373"/>
      <c r="E203" s="346">
        <v>37.522199999999998</v>
      </c>
      <c r="F203" s="373"/>
      <c r="G203" s="347">
        <v>30.115500000000001</v>
      </c>
      <c r="H203" s="374"/>
      <c r="I203" s="348">
        <v>-3.09E-2</v>
      </c>
      <c r="J203" s="348">
        <v>-0.79490000000000005</v>
      </c>
      <c r="K203" s="348">
        <v>-1.962</v>
      </c>
      <c r="L203" s="348">
        <v>3.6204000000000001</v>
      </c>
      <c r="M203" s="348">
        <v>10.3164</v>
      </c>
      <c r="N203" s="350" t="s">
        <v>430</v>
      </c>
      <c r="O203" s="348" t="s">
        <v>430</v>
      </c>
      <c r="P203" s="348" t="s">
        <v>430</v>
      </c>
      <c r="Q203" s="348" t="s">
        <v>430</v>
      </c>
      <c r="R203" s="348" t="s">
        <v>430</v>
      </c>
      <c r="S203" s="348">
        <v>1.7930999999999999</v>
      </c>
      <c r="T203" s="348">
        <v>20.750399999999999</v>
      </c>
      <c r="U203" s="348" t="s">
        <v>430</v>
      </c>
      <c r="V203" s="348" t="s">
        <v>430</v>
      </c>
      <c r="W203" s="348">
        <v>0.1187</v>
      </c>
      <c r="X203" s="348">
        <v>4.5854999999999997</v>
      </c>
      <c r="Y203" s="374"/>
      <c r="Z203" s="346">
        <v>114</v>
      </c>
      <c r="AA203" s="346">
        <v>102</v>
      </c>
      <c r="AB203" s="346">
        <v>87</v>
      </c>
      <c r="AC203" s="346">
        <v>99</v>
      </c>
      <c r="AD203" s="346">
        <v>41</v>
      </c>
      <c r="AE203" s="346" t="s">
        <v>430</v>
      </c>
      <c r="AF203" s="346" t="s">
        <v>430</v>
      </c>
      <c r="AG203" s="346" t="s">
        <v>430</v>
      </c>
      <c r="AH203" s="346" t="s">
        <v>430</v>
      </c>
      <c r="AI203" s="346" t="s">
        <v>430</v>
      </c>
      <c r="AJ203" s="346">
        <v>82</v>
      </c>
      <c r="AK203" s="346">
        <v>35</v>
      </c>
      <c r="AL203" s="346" t="s">
        <v>430</v>
      </c>
      <c r="AM203" s="346" t="s">
        <v>430</v>
      </c>
      <c r="AN203" s="346">
        <v>30</v>
      </c>
      <c r="AO203" s="373"/>
      <c r="AP203" s="348" t="s">
        <v>430</v>
      </c>
      <c r="AQ203" s="348" t="s">
        <v>430</v>
      </c>
      <c r="AR203" s="348" t="s">
        <v>430</v>
      </c>
      <c r="AS203" s="348" t="s">
        <v>430</v>
      </c>
      <c r="AT203" s="348" t="s">
        <v>430</v>
      </c>
      <c r="AU203" s="351"/>
      <c r="AV203" s="346" t="s">
        <v>430</v>
      </c>
      <c r="AW203" s="346" t="s">
        <v>430</v>
      </c>
      <c r="AX203" s="346" t="s">
        <v>430</v>
      </c>
      <c r="AY203" s="346" t="s">
        <v>430</v>
      </c>
      <c r="AZ203" s="346" t="s">
        <v>430</v>
      </c>
      <c r="BA203" s="374"/>
      <c r="BB203" s="348">
        <v>16.775001562633399</v>
      </c>
      <c r="BC203" s="348">
        <v>0.99770521568604098</v>
      </c>
      <c r="BD203" s="348">
        <v>1.5767727485440201E-2</v>
      </c>
      <c r="BE203" s="375">
        <v>-5.0744423276166503E-2</v>
      </c>
      <c r="BF203" s="374"/>
      <c r="BG203" s="372">
        <v>8.4599999999999995E-2</v>
      </c>
      <c r="BH203" s="373"/>
      <c r="BI203" s="843">
        <v>25.2927</v>
      </c>
      <c r="BJ203" s="843">
        <v>40.479599999999998</v>
      </c>
      <c r="BK203" s="843">
        <v>33.814300000000003</v>
      </c>
      <c r="BL203" s="843">
        <v>0.41339999999999999</v>
      </c>
      <c r="BM203" s="373"/>
      <c r="BN203" s="372" t="s">
        <v>6380</v>
      </c>
      <c r="BO203" s="372" t="s">
        <v>6381</v>
      </c>
      <c r="BP203" s="372" t="s">
        <v>6382</v>
      </c>
      <c r="BQ203" s="372" t="s">
        <v>430</v>
      </c>
      <c r="BR203" s="372" t="s">
        <v>430</v>
      </c>
      <c r="BS203" s="373"/>
      <c r="BT203" s="354" t="s">
        <v>555</v>
      </c>
    </row>
    <row r="204" spans="1:72" s="428" customFormat="1" ht="11" x14ac:dyDescent="0.3">
      <c r="A204" s="845" t="s">
        <v>6383</v>
      </c>
      <c r="B204" s="846"/>
      <c r="C204" s="847">
        <v>45940</v>
      </c>
      <c r="D204" s="846"/>
      <c r="E204" s="848">
        <v>35.525399999999998</v>
      </c>
      <c r="F204" s="846"/>
      <c r="G204" s="849">
        <v>30.911999999999999</v>
      </c>
      <c r="H204" s="851"/>
      <c r="I204" s="850">
        <v>-0.74809999999999999</v>
      </c>
      <c r="J204" s="850">
        <v>0.55630000000000002</v>
      </c>
      <c r="K204" s="850">
        <v>-1.1922999999999999</v>
      </c>
      <c r="L204" s="850">
        <v>3.9302999999999999</v>
      </c>
      <c r="M204" s="850">
        <v>2.5070000000000001</v>
      </c>
      <c r="N204" s="852" t="s">
        <v>430</v>
      </c>
      <c r="O204" s="850" t="s">
        <v>430</v>
      </c>
      <c r="P204" s="850" t="s">
        <v>430</v>
      </c>
      <c r="Q204" s="850" t="s">
        <v>430</v>
      </c>
      <c r="R204" s="850" t="s">
        <v>430</v>
      </c>
      <c r="S204" s="850">
        <v>0.1847</v>
      </c>
      <c r="T204" s="850">
        <v>14.298400000000001</v>
      </c>
      <c r="U204" s="850">
        <v>-0.58850000000000002</v>
      </c>
      <c r="V204" s="850" t="s">
        <v>430</v>
      </c>
      <c r="W204" s="850">
        <v>-1.3720000000000001</v>
      </c>
      <c r="X204" s="850">
        <v>-0.76090000000000002</v>
      </c>
      <c r="Y204" s="851"/>
      <c r="Z204" s="848">
        <v>215</v>
      </c>
      <c r="AA204" s="848">
        <v>38</v>
      </c>
      <c r="AB204" s="848">
        <v>79</v>
      </c>
      <c r="AC204" s="848">
        <v>92</v>
      </c>
      <c r="AD204" s="848">
        <v>111</v>
      </c>
      <c r="AE204" s="848" t="s">
        <v>430</v>
      </c>
      <c r="AF204" s="848" t="s">
        <v>430</v>
      </c>
      <c r="AG204" s="848" t="s">
        <v>430</v>
      </c>
      <c r="AH204" s="848" t="s">
        <v>430</v>
      </c>
      <c r="AI204" s="848" t="s">
        <v>430</v>
      </c>
      <c r="AJ204" s="848">
        <v>139</v>
      </c>
      <c r="AK204" s="848">
        <v>97</v>
      </c>
      <c r="AL204" s="848">
        <v>112</v>
      </c>
      <c r="AM204" s="848" t="s">
        <v>430</v>
      </c>
      <c r="AN204" s="848">
        <v>75</v>
      </c>
      <c r="AO204" s="846"/>
      <c r="AP204" s="850" t="s">
        <v>430</v>
      </c>
      <c r="AQ204" s="850" t="s">
        <v>430</v>
      </c>
      <c r="AR204" s="850" t="s">
        <v>430</v>
      </c>
      <c r="AS204" s="850" t="s">
        <v>430</v>
      </c>
      <c r="AT204" s="850" t="s">
        <v>430</v>
      </c>
      <c r="AU204" s="853"/>
      <c r="AV204" s="848" t="s">
        <v>430</v>
      </c>
      <c r="AW204" s="848" t="s">
        <v>430</v>
      </c>
      <c r="AX204" s="848" t="s">
        <v>430</v>
      </c>
      <c r="AY204" s="848" t="s">
        <v>430</v>
      </c>
      <c r="AZ204" s="848" t="s">
        <v>430</v>
      </c>
      <c r="BA204" s="851"/>
      <c r="BB204" s="850">
        <v>8.7105363605980397</v>
      </c>
      <c r="BC204" s="850">
        <v>0.98489450418026103</v>
      </c>
      <c r="BD204" s="850">
        <v>-5.4122720953246897E-2</v>
      </c>
      <c r="BE204" s="856">
        <v>-7.3022864062731105E-2</v>
      </c>
      <c r="BF204" s="851"/>
      <c r="BG204" s="859">
        <v>0.25040000000000001</v>
      </c>
      <c r="BH204" s="846"/>
      <c r="BI204" s="850">
        <v>67.823300000000003</v>
      </c>
      <c r="BJ204" s="850">
        <v>32.084200000000003</v>
      </c>
      <c r="BK204" s="850" t="s">
        <v>430</v>
      </c>
      <c r="BL204" s="850">
        <v>9.2499999999999999E-2</v>
      </c>
      <c r="BM204" s="846"/>
      <c r="BN204" s="859" t="s">
        <v>4539</v>
      </c>
      <c r="BO204" s="859" t="s">
        <v>4540</v>
      </c>
      <c r="BP204" s="859" t="s">
        <v>4541</v>
      </c>
      <c r="BQ204" s="859" t="s">
        <v>4542</v>
      </c>
      <c r="BR204" s="859" t="s">
        <v>4543</v>
      </c>
      <c r="BS204" s="846"/>
      <c r="BT204" s="860" t="s">
        <v>555</v>
      </c>
    </row>
    <row r="205" spans="1:72" s="428" customFormat="1" x14ac:dyDescent="0.25">
      <c r="A205" s="345" t="s">
        <v>6384</v>
      </c>
      <c r="B205" s="373"/>
      <c r="C205" s="719">
        <v>44827</v>
      </c>
      <c r="D205" s="373"/>
      <c r="E205" s="346">
        <v>35.061900000000001</v>
      </c>
      <c r="F205" s="373"/>
      <c r="G205" s="347">
        <v>122.42440000000001</v>
      </c>
      <c r="H205" s="374"/>
      <c r="I205" s="348">
        <v>0.16539999999999999</v>
      </c>
      <c r="J205" s="348">
        <v>-2.1564000000000001</v>
      </c>
      <c r="K205" s="348">
        <v>-4.5937999999999999</v>
      </c>
      <c r="L205" s="348">
        <v>-2.8443999999999998</v>
      </c>
      <c r="M205" s="348">
        <v>-6.7618</v>
      </c>
      <c r="N205" s="350">
        <v>-8.5963999999999992</v>
      </c>
      <c r="O205" s="348">
        <v>-8.4110999999999994</v>
      </c>
      <c r="P205" s="348">
        <v>5.2178000000000004</v>
      </c>
      <c r="Q205" s="348" t="s">
        <v>430</v>
      </c>
      <c r="R205" s="348" t="s">
        <v>430</v>
      </c>
      <c r="S205" s="348">
        <v>-2.3997000000000002</v>
      </c>
      <c r="T205" s="348">
        <v>0.13389999999999999</v>
      </c>
      <c r="U205" s="348">
        <v>-12.435499999999999</v>
      </c>
      <c r="V205" s="348">
        <v>-6.5574000000000003</v>
      </c>
      <c r="W205" s="348">
        <v>-2.4540000000000002</v>
      </c>
      <c r="X205" s="348">
        <v>9.3132999999999999</v>
      </c>
      <c r="Y205" s="374"/>
      <c r="Z205" s="346">
        <v>54</v>
      </c>
      <c r="AA205" s="346">
        <v>235</v>
      </c>
      <c r="AB205" s="346">
        <v>217</v>
      </c>
      <c r="AC205" s="346">
        <v>260</v>
      </c>
      <c r="AD205" s="346">
        <v>236</v>
      </c>
      <c r="AE205" s="346">
        <v>205</v>
      </c>
      <c r="AF205" s="346">
        <v>161</v>
      </c>
      <c r="AG205" s="346">
        <v>121</v>
      </c>
      <c r="AH205" s="346" t="s">
        <v>430</v>
      </c>
      <c r="AI205" s="346" t="s">
        <v>430</v>
      </c>
      <c r="AJ205" s="346">
        <v>252</v>
      </c>
      <c r="AK205" s="346">
        <v>253</v>
      </c>
      <c r="AL205" s="346">
        <v>230</v>
      </c>
      <c r="AM205" s="346">
        <v>204</v>
      </c>
      <c r="AN205" s="346">
        <v>153</v>
      </c>
      <c r="AO205" s="373"/>
      <c r="AP205" s="348" t="s">
        <v>430</v>
      </c>
      <c r="AQ205" s="348" t="s">
        <v>430</v>
      </c>
      <c r="AR205" s="348" t="s">
        <v>430</v>
      </c>
      <c r="AS205" s="348">
        <v>-4.01</v>
      </c>
      <c r="AT205" s="348">
        <v>-14.7</v>
      </c>
      <c r="AU205" s="351"/>
      <c r="AV205" s="346" t="s">
        <v>430</v>
      </c>
      <c r="AW205" s="346" t="s">
        <v>430</v>
      </c>
      <c r="AX205" s="346" t="s">
        <v>430</v>
      </c>
      <c r="AY205" s="346">
        <v>135</v>
      </c>
      <c r="AZ205" s="346">
        <v>207</v>
      </c>
      <c r="BA205" s="374"/>
      <c r="BB205" s="348">
        <v>12.4084652074107</v>
      </c>
      <c r="BC205" s="348">
        <v>0.99821278277430703</v>
      </c>
      <c r="BD205" s="348">
        <v>1.00650573829723E-2</v>
      </c>
      <c r="BE205" s="375">
        <v>-2.20152180433155E-2</v>
      </c>
      <c r="BF205" s="374"/>
      <c r="BG205" s="372">
        <v>7.4499999999999997E-2</v>
      </c>
      <c r="BH205" s="373"/>
      <c r="BI205" s="843">
        <v>99.947900000000004</v>
      </c>
      <c r="BJ205" s="348" t="s">
        <v>430</v>
      </c>
      <c r="BK205" s="348" t="s">
        <v>430</v>
      </c>
      <c r="BL205" s="843">
        <v>5.21E-2</v>
      </c>
      <c r="BM205" s="373"/>
      <c r="BN205" s="372" t="s">
        <v>6385</v>
      </c>
      <c r="BO205" s="372" t="s">
        <v>6386</v>
      </c>
      <c r="BP205" s="372" t="s">
        <v>5110</v>
      </c>
      <c r="BQ205" s="372" t="s">
        <v>4734</v>
      </c>
      <c r="BR205" s="372" t="s">
        <v>5111</v>
      </c>
      <c r="BS205" s="373"/>
      <c r="BT205" s="354" t="s">
        <v>555</v>
      </c>
    </row>
    <row r="206" spans="1:72" s="428" customFormat="1" ht="11" x14ac:dyDescent="0.3">
      <c r="A206" s="845" t="s">
        <v>6387</v>
      </c>
      <c r="B206" s="846"/>
      <c r="C206" s="847">
        <v>44770</v>
      </c>
      <c r="D206" s="846"/>
      <c r="E206" s="848">
        <v>34.256900000000002</v>
      </c>
      <c r="F206" s="846"/>
      <c r="G206" s="849">
        <v>11.870200000000001</v>
      </c>
      <c r="H206" s="851"/>
      <c r="I206" s="850">
        <v>-0.1464</v>
      </c>
      <c r="J206" s="850">
        <v>-1.1178999999999999</v>
      </c>
      <c r="K206" s="850">
        <v>-5.8369</v>
      </c>
      <c r="L206" s="850">
        <v>4.2617000000000003</v>
      </c>
      <c r="M206" s="850">
        <v>4.0743999999999998</v>
      </c>
      <c r="N206" s="852">
        <v>-6.5304000000000002</v>
      </c>
      <c r="O206" s="850">
        <v>-2.2999000000000001</v>
      </c>
      <c r="P206" s="850">
        <v>11.639099999999999</v>
      </c>
      <c r="Q206" s="850" t="s">
        <v>430</v>
      </c>
      <c r="R206" s="850" t="s">
        <v>430</v>
      </c>
      <c r="S206" s="850">
        <v>0.4647</v>
      </c>
      <c r="T206" s="850">
        <v>12.130100000000001</v>
      </c>
      <c r="U206" s="850">
        <v>-5.6384999999999996</v>
      </c>
      <c r="V206" s="850">
        <v>-3.8325</v>
      </c>
      <c r="W206" s="850">
        <v>-2.4401999999999999</v>
      </c>
      <c r="X206" s="850">
        <v>12.010400000000001</v>
      </c>
      <c r="Y206" s="851"/>
      <c r="Z206" s="848">
        <v>141</v>
      </c>
      <c r="AA206" s="848">
        <v>123</v>
      </c>
      <c r="AB206" s="848">
        <v>248</v>
      </c>
      <c r="AC206" s="848">
        <v>79</v>
      </c>
      <c r="AD206" s="848">
        <v>96</v>
      </c>
      <c r="AE206" s="848">
        <v>184</v>
      </c>
      <c r="AF206" s="848">
        <v>117</v>
      </c>
      <c r="AG206" s="848">
        <v>57</v>
      </c>
      <c r="AH206" s="848" t="s">
        <v>430</v>
      </c>
      <c r="AI206" s="848" t="s">
        <v>430</v>
      </c>
      <c r="AJ206" s="848">
        <v>128</v>
      </c>
      <c r="AK206" s="848">
        <v>122</v>
      </c>
      <c r="AL206" s="848">
        <v>164</v>
      </c>
      <c r="AM206" s="848">
        <v>185</v>
      </c>
      <c r="AN206" s="848">
        <v>146</v>
      </c>
      <c r="AO206" s="846"/>
      <c r="AP206" s="850" t="s">
        <v>430</v>
      </c>
      <c r="AQ206" s="850" t="s">
        <v>430</v>
      </c>
      <c r="AR206" s="850" t="s">
        <v>430</v>
      </c>
      <c r="AS206" s="850">
        <v>3.85</v>
      </c>
      <c r="AT206" s="850">
        <v>-2.9</v>
      </c>
      <c r="AU206" s="853"/>
      <c r="AV206" s="848" t="s">
        <v>430</v>
      </c>
      <c r="AW206" s="848" t="s">
        <v>430</v>
      </c>
      <c r="AX206" s="848" t="s">
        <v>430</v>
      </c>
      <c r="AY206" s="848">
        <v>76</v>
      </c>
      <c r="AZ206" s="848">
        <v>136</v>
      </c>
      <c r="BA206" s="851"/>
      <c r="BB206" s="850">
        <v>13.441365381345101</v>
      </c>
      <c r="BC206" s="850">
        <v>0.99874275783589805</v>
      </c>
      <c r="BD206" s="850">
        <v>4.4759478689328697E-2</v>
      </c>
      <c r="BE206" s="856">
        <v>-9.8580583174855407E-3</v>
      </c>
      <c r="BF206" s="851"/>
      <c r="BG206" s="859">
        <v>0.1172</v>
      </c>
      <c r="BH206" s="846"/>
      <c r="BI206" s="850">
        <v>88.258200000000002</v>
      </c>
      <c r="BJ206" s="850">
        <v>11.3849</v>
      </c>
      <c r="BK206" s="850" t="s">
        <v>430</v>
      </c>
      <c r="BL206" s="850">
        <v>0.3569</v>
      </c>
      <c r="BM206" s="846"/>
      <c r="BN206" s="859" t="s">
        <v>4929</v>
      </c>
      <c r="BO206" s="859" t="s">
        <v>4930</v>
      </c>
      <c r="BP206" s="859" t="s">
        <v>4931</v>
      </c>
      <c r="BQ206" s="859" t="s">
        <v>4932</v>
      </c>
      <c r="BR206" s="859" t="s">
        <v>4933</v>
      </c>
      <c r="BS206" s="846"/>
      <c r="BT206" s="860" t="s">
        <v>555</v>
      </c>
    </row>
    <row r="207" spans="1:72" s="428" customFormat="1" x14ac:dyDescent="0.25">
      <c r="A207" s="345" t="s">
        <v>6388</v>
      </c>
      <c r="B207" s="373"/>
      <c r="C207" s="719">
        <v>46077</v>
      </c>
      <c r="D207" s="373"/>
      <c r="E207" s="346">
        <v>34.390300000000003</v>
      </c>
      <c r="F207" s="373"/>
      <c r="G207" s="347">
        <v>8.8977000000000004</v>
      </c>
      <c r="H207" s="374"/>
      <c r="I207" s="348" t="s">
        <v>430</v>
      </c>
      <c r="J207" s="348">
        <v>1.1458999999999999</v>
      </c>
      <c r="K207" s="348">
        <v>1.0987</v>
      </c>
      <c r="L207" s="348">
        <v>0.42320000000000002</v>
      </c>
      <c r="M207" s="348">
        <v>-12.8565</v>
      </c>
      <c r="N207" s="350" t="s">
        <v>430</v>
      </c>
      <c r="O207" s="348" t="s">
        <v>430</v>
      </c>
      <c r="P207" s="348" t="s">
        <v>430</v>
      </c>
      <c r="Q207" s="348" t="s">
        <v>430</v>
      </c>
      <c r="R207" s="348" t="s">
        <v>430</v>
      </c>
      <c r="S207" s="348">
        <v>4.1616999999999997</v>
      </c>
      <c r="T207" s="348">
        <v>-2.58E-2</v>
      </c>
      <c r="U207" s="348" t="s">
        <v>430</v>
      </c>
      <c r="V207" s="348" t="s">
        <v>430</v>
      </c>
      <c r="W207" s="348">
        <v>-0.73740000000000006</v>
      </c>
      <c r="X207" s="348">
        <v>-11.023</v>
      </c>
      <c r="Y207" s="374"/>
      <c r="Z207" s="346" t="s">
        <v>430</v>
      </c>
      <c r="AA207" s="346">
        <v>21</v>
      </c>
      <c r="AB207" s="346">
        <v>29</v>
      </c>
      <c r="AC207" s="346">
        <v>234</v>
      </c>
      <c r="AD207" s="346">
        <v>248</v>
      </c>
      <c r="AE207" s="346" t="s">
        <v>430</v>
      </c>
      <c r="AF207" s="346" t="s">
        <v>430</v>
      </c>
      <c r="AG207" s="346" t="s">
        <v>430</v>
      </c>
      <c r="AH207" s="346" t="s">
        <v>430</v>
      </c>
      <c r="AI207" s="346" t="s">
        <v>430</v>
      </c>
      <c r="AJ207" s="346">
        <v>60</v>
      </c>
      <c r="AK207" s="346">
        <v>259</v>
      </c>
      <c r="AL207" s="346" t="s">
        <v>430</v>
      </c>
      <c r="AM207" s="346" t="s">
        <v>430</v>
      </c>
      <c r="AN207" s="346">
        <v>62</v>
      </c>
      <c r="AO207" s="373"/>
      <c r="AP207" s="348" t="s">
        <v>430</v>
      </c>
      <c r="AQ207" s="348" t="s">
        <v>430</v>
      </c>
      <c r="AR207" s="348" t="s">
        <v>430</v>
      </c>
      <c r="AS207" s="348" t="s">
        <v>430</v>
      </c>
      <c r="AT207" s="348" t="s">
        <v>430</v>
      </c>
      <c r="AU207" s="351"/>
      <c r="AV207" s="346" t="s">
        <v>430</v>
      </c>
      <c r="AW207" s="346" t="s">
        <v>430</v>
      </c>
      <c r="AX207" s="346" t="s">
        <v>430</v>
      </c>
      <c r="AY207" s="346" t="s">
        <v>430</v>
      </c>
      <c r="AZ207" s="346" t="s">
        <v>430</v>
      </c>
      <c r="BA207" s="374"/>
      <c r="BB207" s="348">
        <v>25.1756918434094</v>
      </c>
      <c r="BC207" s="348">
        <v>0</v>
      </c>
      <c r="BD207" s="348">
        <v>-9.8350083823881093E-2</v>
      </c>
      <c r="BE207" s="375" t="s">
        <v>430</v>
      </c>
      <c r="BF207" s="374"/>
      <c r="BG207" s="372" t="s">
        <v>430</v>
      </c>
      <c r="BH207" s="373"/>
      <c r="BI207" s="348" t="s">
        <v>430</v>
      </c>
      <c r="BJ207" s="348" t="s">
        <v>430</v>
      </c>
      <c r="BK207" s="348" t="s">
        <v>430</v>
      </c>
      <c r="BL207" s="348" t="s">
        <v>430</v>
      </c>
      <c r="BM207" s="373"/>
      <c r="BN207" s="372" t="s">
        <v>6389</v>
      </c>
      <c r="BO207" s="372" t="s">
        <v>6390</v>
      </c>
      <c r="BP207" s="372" t="s">
        <v>6391</v>
      </c>
      <c r="BQ207" s="372" t="s">
        <v>430</v>
      </c>
      <c r="BR207" s="372" t="s">
        <v>430</v>
      </c>
      <c r="BS207" s="373"/>
      <c r="BT207" s="354" t="s">
        <v>555</v>
      </c>
    </row>
    <row r="208" spans="1:72" s="428" customFormat="1" x14ac:dyDescent="0.25">
      <c r="A208" s="345" t="s">
        <v>6392</v>
      </c>
      <c r="B208" s="373"/>
      <c r="C208" s="719">
        <v>43536</v>
      </c>
      <c r="D208" s="373"/>
      <c r="E208" s="346">
        <v>33.589700000000001</v>
      </c>
      <c r="F208" s="373"/>
      <c r="G208" s="347">
        <v>93.985299999999995</v>
      </c>
      <c r="H208" s="374"/>
      <c r="I208" s="348">
        <v>-0.2495</v>
      </c>
      <c r="J208" s="348">
        <v>-1.1075999999999999</v>
      </c>
      <c r="K208" s="348">
        <v>-2.6248</v>
      </c>
      <c r="L208" s="348">
        <v>5.2637</v>
      </c>
      <c r="M208" s="348">
        <v>6.6074999999999999</v>
      </c>
      <c r="N208" s="350">
        <v>4.2590000000000003</v>
      </c>
      <c r="O208" s="348">
        <v>1.1007</v>
      </c>
      <c r="P208" s="348">
        <v>15.431699999999999</v>
      </c>
      <c r="Q208" s="348">
        <v>14.1791</v>
      </c>
      <c r="R208" s="348" t="s">
        <v>430</v>
      </c>
      <c r="S208" s="348">
        <v>1.5585</v>
      </c>
      <c r="T208" s="348">
        <v>16.8537</v>
      </c>
      <c r="U208" s="348">
        <v>0.69730000000000003</v>
      </c>
      <c r="V208" s="348">
        <v>5.8547000000000002</v>
      </c>
      <c r="W208" s="348">
        <v>-1.6609</v>
      </c>
      <c r="X208" s="348">
        <v>14.7501</v>
      </c>
      <c r="Y208" s="374"/>
      <c r="Z208" s="346">
        <v>155</v>
      </c>
      <c r="AA208" s="346">
        <v>117</v>
      </c>
      <c r="AB208" s="346">
        <v>127</v>
      </c>
      <c r="AC208" s="346">
        <v>48</v>
      </c>
      <c r="AD208" s="346">
        <v>76</v>
      </c>
      <c r="AE208" s="346">
        <v>87</v>
      </c>
      <c r="AF208" s="346">
        <v>68</v>
      </c>
      <c r="AG208" s="346">
        <v>41</v>
      </c>
      <c r="AH208" s="346">
        <v>10</v>
      </c>
      <c r="AI208" s="346" t="s">
        <v>430</v>
      </c>
      <c r="AJ208" s="346">
        <v>99</v>
      </c>
      <c r="AK208" s="346">
        <v>71</v>
      </c>
      <c r="AL208" s="346">
        <v>97</v>
      </c>
      <c r="AM208" s="346">
        <v>81</v>
      </c>
      <c r="AN208" s="346">
        <v>89</v>
      </c>
      <c r="AO208" s="373"/>
      <c r="AP208" s="348" t="s">
        <v>430</v>
      </c>
      <c r="AQ208" s="348">
        <v>16.940000000000001</v>
      </c>
      <c r="AR208" s="348">
        <v>14.16</v>
      </c>
      <c r="AS208" s="348">
        <v>8.25</v>
      </c>
      <c r="AT208" s="348">
        <v>5.32</v>
      </c>
      <c r="AU208" s="351"/>
      <c r="AV208" s="346" t="s">
        <v>430</v>
      </c>
      <c r="AW208" s="346">
        <v>9</v>
      </c>
      <c r="AX208" s="346">
        <v>16</v>
      </c>
      <c r="AY208" s="346">
        <v>48</v>
      </c>
      <c r="AZ208" s="346">
        <v>79</v>
      </c>
      <c r="BA208" s="374"/>
      <c r="BB208" s="348">
        <v>14.863171085972599</v>
      </c>
      <c r="BC208" s="348">
        <v>0.99903521316333999</v>
      </c>
      <c r="BD208" s="348">
        <v>6.5693555295758793E-2</v>
      </c>
      <c r="BE208" s="375">
        <v>-1.33674412347096E-2</v>
      </c>
      <c r="BF208" s="374"/>
      <c r="BG208" s="372">
        <v>329.40629999999999</v>
      </c>
      <c r="BH208" s="373"/>
      <c r="BI208" s="843">
        <v>57.099400000000003</v>
      </c>
      <c r="BJ208" s="843">
        <v>42.648899999999998</v>
      </c>
      <c r="BK208" s="348" t="s">
        <v>430</v>
      </c>
      <c r="BL208" s="843">
        <v>0.25169999999999998</v>
      </c>
      <c r="BM208" s="373"/>
      <c r="BN208" s="372" t="s">
        <v>6393</v>
      </c>
      <c r="BO208" s="372" t="s">
        <v>6394</v>
      </c>
      <c r="BP208" s="372" t="s">
        <v>6223</v>
      </c>
      <c r="BQ208" s="372" t="s">
        <v>1526</v>
      </c>
      <c r="BR208" s="372" t="s">
        <v>6224</v>
      </c>
      <c r="BS208" s="373"/>
      <c r="BT208" s="354" t="s">
        <v>555</v>
      </c>
    </row>
    <row r="209" spans="1:72" s="428" customFormat="1" x14ac:dyDescent="0.25">
      <c r="A209" s="345" t="s">
        <v>6395</v>
      </c>
      <c r="B209" s="373"/>
      <c r="C209" s="719">
        <v>45729</v>
      </c>
      <c r="D209" s="373"/>
      <c r="E209" s="346">
        <v>31.780799999999999</v>
      </c>
      <c r="F209" s="373"/>
      <c r="G209" s="347">
        <v>32.674199999999999</v>
      </c>
      <c r="H209" s="374"/>
      <c r="I209" s="348">
        <v>8.1799999999999998E-2</v>
      </c>
      <c r="J209" s="348">
        <v>-0.47370000000000001</v>
      </c>
      <c r="K209" s="348">
        <v>-2.2690000000000001</v>
      </c>
      <c r="L209" s="348">
        <v>-1.0113000000000001</v>
      </c>
      <c r="M209" s="348">
        <v>-0.1903</v>
      </c>
      <c r="N209" s="350">
        <v>14.5326</v>
      </c>
      <c r="O209" s="348" t="s">
        <v>430</v>
      </c>
      <c r="P209" s="348" t="s">
        <v>430</v>
      </c>
      <c r="Q209" s="348" t="s">
        <v>430</v>
      </c>
      <c r="R209" s="348" t="s">
        <v>430</v>
      </c>
      <c r="S209" s="348">
        <v>-0.83279999999999998</v>
      </c>
      <c r="T209" s="348">
        <v>7.1043000000000003</v>
      </c>
      <c r="U209" s="348">
        <v>3.4436</v>
      </c>
      <c r="V209" s="348">
        <v>11.238899999999999</v>
      </c>
      <c r="W209" s="348">
        <v>-0.40210000000000001</v>
      </c>
      <c r="X209" s="348">
        <v>19.298400000000001</v>
      </c>
      <c r="Y209" s="374"/>
      <c r="Z209" s="346">
        <v>82</v>
      </c>
      <c r="AA209" s="346">
        <v>81</v>
      </c>
      <c r="AB209" s="346">
        <v>105</v>
      </c>
      <c r="AC209" s="346">
        <v>251</v>
      </c>
      <c r="AD209" s="346">
        <v>139</v>
      </c>
      <c r="AE209" s="346">
        <v>37</v>
      </c>
      <c r="AF209" s="346" t="s">
        <v>430</v>
      </c>
      <c r="AG209" s="346" t="s">
        <v>430</v>
      </c>
      <c r="AH209" s="346" t="s">
        <v>430</v>
      </c>
      <c r="AI209" s="346" t="s">
        <v>430</v>
      </c>
      <c r="AJ209" s="346">
        <v>164</v>
      </c>
      <c r="AK209" s="346">
        <v>169</v>
      </c>
      <c r="AL209" s="346">
        <v>62</v>
      </c>
      <c r="AM209" s="346">
        <v>47</v>
      </c>
      <c r="AN209" s="346">
        <v>36</v>
      </c>
      <c r="AO209" s="373"/>
      <c r="AP209" s="348" t="s">
        <v>430</v>
      </c>
      <c r="AQ209" s="348" t="s">
        <v>430</v>
      </c>
      <c r="AR209" s="348" t="s">
        <v>430</v>
      </c>
      <c r="AS209" s="348" t="s">
        <v>430</v>
      </c>
      <c r="AT209" s="348">
        <v>3.33</v>
      </c>
      <c r="AU209" s="351"/>
      <c r="AV209" s="346" t="s">
        <v>430</v>
      </c>
      <c r="AW209" s="346" t="s">
        <v>430</v>
      </c>
      <c r="AX209" s="346" t="s">
        <v>430</v>
      </c>
      <c r="AY209" s="346" t="s">
        <v>430</v>
      </c>
      <c r="AZ209" s="346">
        <v>87</v>
      </c>
      <c r="BA209" s="374"/>
      <c r="BB209" s="348">
        <v>13.218194720626601</v>
      </c>
      <c r="BC209" s="348">
        <v>0.99977838272928399</v>
      </c>
      <c r="BD209" s="348">
        <v>8.8609562855554602E-2</v>
      </c>
      <c r="BE209" s="375">
        <v>-2.08205831241168E-2</v>
      </c>
      <c r="BF209" s="374"/>
      <c r="BG209" s="372">
        <v>0.1638</v>
      </c>
      <c r="BH209" s="373"/>
      <c r="BI209" s="843">
        <v>65.073599999999999</v>
      </c>
      <c r="BJ209" s="843">
        <v>20.836300000000001</v>
      </c>
      <c r="BK209" s="843">
        <v>13.9514</v>
      </c>
      <c r="BL209" s="843">
        <v>0.13869999999999999</v>
      </c>
      <c r="BM209" s="373"/>
      <c r="BN209" s="372" t="s">
        <v>2091</v>
      </c>
      <c r="BO209" s="372" t="s">
        <v>5355</v>
      </c>
      <c r="BP209" s="372" t="s">
        <v>5356</v>
      </c>
      <c r="BQ209" s="372" t="s">
        <v>5357</v>
      </c>
      <c r="BR209" s="372" t="s">
        <v>4950</v>
      </c>
      <c r="BS209" s="373"/>
      <c r="BT209" s="354" t="s">
        <v>555</v>
      </c>
    </row>
    <row r="210" spans="1:72" s="428" customFormat="1" x14ac:dyDescent="0.25">
      <c r="A210" s="345" t="s">
        <v>6396</v>
      </c>
      <c r="B210" s="373"/>
      <c r="C210" s="719">
        <v>45596</v>
      </c>
      <c r="D210" s="373"/>
      <c r="E210" s="346">
        <v>30.8004</v>
      </c>
      <c r="F210" s="373"/>
      <c r="G210" s="347">
        <v>42.110700000000001</v>
      </c>
      <c r="H210" s="374"/>
      <c r="I210" s="348">
        <v>4.4699999999999997E-2</v>
      </c>
      <c r="J210" s="348">
        <v>-8.8000000000000005E-3</v>
      </c>
      <c r="K210" s="348">
        <v>0.1241</v>
      </c>
      <c r="L210" s="348">
        <v>1.8589</v>
      </c>
      <c r="M210" s="348">
        <v>5.1712999999999996</v>
      </c>
      <c r="N210" s="350">
        <v>0.24299999999999999</v>
      </c>
      <c r="O210" s="348" t="s">
        <v>430</v>
      </c>
      <c r="P210" s="348" t="s">
        <v>430</v>
      </c>
      <c r="Q210" s="348" t="s">
        <v>430</v>
      </c>
      <c r="R210" s="348" t="s">
        <v>430</v>
      </c>
      <c r="S210" s="348">
        <v>1.1554</v>
      </c>
      <c r="T210" s="348">
        <v>15.115399999999999</v>
      </c>
      <c r="U210" s="348">
        <v>2.0185</v>
      </c>
      <c r="V210" s="348">
        <v>3.6431</v>
      </c>
      <c r="W210" s="348">
        <v>-1.1688000000000001</v>
      </c>
      <c r="X210" s="348">
        <v>-4.1797000000000004</v>
      </c>
      <c r="Y210" s="374"/>
      <c r="Z210" s="346">
        <v>92</v>
      </c>
      <c r="AA210" s="346">
        <v>55</v>
      </c>
      <c r="AB210" s="346">
        <v>51</v>
      </c>
      <c r="AC210" s="346">
        <v>163</v>
      </c>
      <c r="AD210" s="346">
        <v>90</v>
      </c>
      <c r="AE210" s="346">
        <v>132</v>
      </c>
      <c r="AF210" s="346" t="s">
        <v>430</v>
      </c>
      <c r="AG210" s="346" t="s">
        <v>430</v>
      </c>
      <c r="AH210" s="346" t="s">
        <v>430</v>
      </c>
      <c r="AI210" s="346" t="s">
        <v>430</v>
      </c>
      <c r="AJ210" s="346">
        <v>107</v>
      </c>
      <c r="AK210" s="346">
        <v>89</v>
      </c>
      <c r="AL210" s="346">
        <v>88</v>
      </c>
      <c r="AM210" s="346">
        <v>115</v>
      </c>
      <c r="AN210" s="346">
        <v>71</v>
      </c>
      <c r="AO210" s="373"/>
      <c r="AP210" s="348" t="s">
        <v>430</v>
      </c>
      <c r="AQ210" s="348" t="s">
        <v>430</v>
      </c>
      <c r="AR210" s="348" t="s">
        <v>430</v>
      </c>
      <c r="AS210" s="348" t="s">
        <v>430</v>
      </c>
      <c r="AT210" s="348">
        <v>2.89</v>
      </c>
      <c r="AU210" s="351"/>
      <c r="AV210" s="346" t="s">
        <v>430</v>
      </c>
      <c r="AW210" s="346" t="s">
        <v>430</v>
      </c>
      <c r="AX210" s="346" t="s">
        <v>430</v>
      </c>
      <c r="AY210" s="346" t="s">
        <v>430</v>
      </c>
      <c r="AZ210" s="346">
        <v>89</v>
      </c>
      <c r="BA210" s="374"/>
      <c r="BB210" s="348">
        <v>19.959783000922101</v>
      </c>
      <c r="BC210" s="348">
        <v>0.99492873420723205</v>
      </c>
      <c r="BD210" s="348">
        <v>-3.4160698167769003E-2</v>
      </c>
      <c r="BE210" s="375">
        <v>-5.8919380663581399E-2</v>
      </c>
      <c r="BF210" s="374"/>
      <c r="BG210" s="372">
        <v>0.37490000000000001</v>
      </c>
      <c r="BH210" s="373"/>
      <c r="BI210" s="843">
        <v>53.104300000000002</v>
      </c>
      <c r="BJ210" s="843">
        <v>25.512599999999999</v>
      </c>
      <c r="BK210" s="843">
        <v>21.150200000000002</v>
      </c>
      <c r="BL210" s="843">
        <v>0.2329</v>
      </c>
      <c r="BM210" s="373"/>
      <c r="BN210" s="372" t="s">
        <v>6397</v>
      </c>
      <c r="BO210" s="372" t="s">
        <v>4781</v>
      </c>
      <c r="BP210" s="372" t="s">
        <v>4623</v>
      </c>
      <c r="BQ210" s="372" t="s">
        <v>847</v>
      </c>
      <c r="BR210" s="372" t="s">
        <v>4416</v>
      </c>
      <c r="BS210" s="373"/>
      <c r="BT210" s="354" t="s">
        <v>555</v>
      </c>
    </row>
    <row r="211" spans="1:72" s="428" customFormat="1" x14ac:dyDescent="0.25">
      <c r="A211" s="345" t="s">
        <v>6398</v>
      </c>
      <c r="B211" s="373"/>
      <c r="C211" s="719">
        <v>45769</v>
      </c>
      <c r="D211" s="373"/>
      <c r="E211" s="346">
        <v>30.384699999999999</v>
      </c>
      <c r="F211" s="373"/>
      <c r="G211" s="347">
        <v>11.0748</v>
      </c>
      <c r="H211" s="374"/>
      <c r="I211" s="348">
        <v>-0.43780000000000002</v>
      </c>
      <c r="J211" s="348">
        <v>0.71660000000000001</v>
      </c>
      <c r="K211" s="348">
        <v>0.77800000000000002</v>
      </c>
      <c r="L211" s="348">
        <v>7.18</v>
      </c>
      <c r="M211" s="348">
        <v>9.0382999999999996</v>
      </c>
      <c r="N211" s="350">
        <v>6.4588000000000001</v>
      </c>
      <c r="O211" s="348" t="s">
        <v>430</v>
      </c>
      <c r="P211" s="348" t="s">
        <v>430</v>
      </c>
      <c r="Q211" s="348" t="s">
        <v>430</v>
      </c>
      <c r="R211" s="348" t="s">
        <v>430</v>
      </c>
      <c r="S211" s="348">
        <v>2.7852000000000001</v>
      </c>
      <c r="T211" s="348">
        <v>20.3979</v>
      </c>
      <c r="U211" s="348">
        <v>5.0500999999999996</v>
      </c>
      <c r="V211" s="348">
        <v>9.0888000000000009</v>
      </c>
      <c r="W211" s="348">
        <v>-1.1214</v>
      </c>
      <c r="X211" s="348">
        <v>7.6418999999999997</v>
      </c>
      <c r="Y211" s="374"/>
      <c r="Z211" s="346">
        <v>194</v>
      </c>
      <c r="AA211" s="346">
        <v>33</v>
      </c>
      <c r="AB211" s="346">
        <v>33</v>
      </c>
      <c r="AC211" s="346">
        <v>30</v>
      </c>
      <c r="AD211" s="346">
        <v>50</v>
      </c>
      <c r="AE211" s="346">
        <v>77</v>
      </c>
      <c r="AF211" s="346" t="s">
        <v>430</v>
      </c>
      <c r="AG211" s="346" t="s">
        <v>430</v>
      </c>
      <c r="AH211" s="346" t="s">
        <v>430</v>
      </c>
      <c r="AI211" s="346" t="s">
        <v>430</v>
      </c>
      <c r="AJ211" s="346">
        <v>70</v>
      </c>
      <c r="AK211" s="346">
        <v>46</v>
      </c>
      <c r="AL211" s="346">
        <v>45</v>
      </c>
      <c r="AM211" s="346">
        <v>66</v>
      </c>
      <c r="AN211" s="346">
        <v>65</v>
      </c>
      <c r="AO211" s="373"/>
      <c r="AP211" s="348" t="s">
        <v>430</v>
      </c>
      <c r="AQ211" s="348" t="s">
        <v>430</v>
      </c>
      <c r="AR211" s="348" t="s">
        <v>430</v>
      </c>
      <c r="AS211" s="348" t="s">
        <v>430</v>
      </c>
      <c r="AT211" s="348">
        <v>10.34</v>
      </c>
      <c r="AU211" s="351"/>
      <c r="AV211" s="346" t="s">
        <v>430</v>
      </c>
      <c r="AW211" s="346" t="s">
        <v>430</v>
      </c>
      <c r="AX211" s="346" t="s">
        <v>430</v>
      </c>
      <c r="AY211" s="346" t="s">
        <v>430</v>
      </c>
      <c r="AZ211" s="346">
        <v>45</v>
      </c>
      <c r="BA211" s="374"/>
      <c r="BB211" s="348">
        <v>14.9753536535033</v>
      </c>
      <c r="BC211" s="348">
        <v>1.0072412108142299</v>
      </c>
      <c r="BD211" s="348">
        <v>2.61078154660432E-2</v>
      </c>
      <c r="BE211" s="375">
        <v>-7.4614835005123101E-2</v>
      </c>
      <c r="BF211" s="374"/>
      <c r="BG211" s="372">
        <v>0.312</v>
      </c>
      <c r="BH211" s="373"/>
      <c r="BI211" s="843">
        <v>45.9251</v>
      </c>
      <c r="BJ211" s="843">
        <v>35.017400000000002</v>
      </c>
      <c r="BK211" s="843">
        <v>18.9251</v>
      </c>
      <c r="BL211" s="843">
        <v>0.13239999999999999</v>
      </c>
      <c r="BM211" s="373"/>
      <c r="BN211" s="372" t="s">
        <v>6399</v>
      </c>
      <c r="BO211" s="372" t="s">
        <v>4726</v>
      </c>
      <c r="BP211" s="372" t="s">
        <v>1564</v>
      </c>
      <c r="BQ211" s="372" t="s">
        <v>6400</v>
      </c>
      <c r="BR211" s="372" t="s">
        <v>4729</v>
      </c>
      <c r="BS211" s="373"/>
      <c r="BT211" s="354" t="s">
        <v>555</v>
      </c>
    </row>
    <row r="212" spans="1:72" s="428" customFormat="1" x14ac:dyDescent="0.25">
      <c r="A212" s="345" t="s">
        <v>6401</v>
      </c>
      <c r="B212" s="373"/>
      <c r="C212" s="719">
        <v>44498</v>
      </c>
      <c r="D212" s="373"/>
      <c r="E212" s="346">
        <v>25.880700000000001</v>
      </c>
      <c r="F212" s="373"/>
      <c r="G212" s="347">
        <v>31.652999999999999</v>
      </c>
      <c r="H212" s="374"/>
      <c r="I212" s="348">
        <v>-8.0199999999999994E-2</v>
      </c>
      <c r="J212" s="348">
        <v>-6.3163</v>
      </c>
      <c r="K212" s="348">
        <v>-8.6781000000000006</v>
      </c>
      <c r="L212" s="348">
        <v>2.5707</v>
      </c>
      <c r="M212" s="348">
        <v>-2.4956999999999998</v>
      </c>
      <c r="N212" s="350">
        <v>-17.879100000000001</v>
      </c>
      <c r="O212" s="348">
        <v>-15.6584</v>
      </c>
      <c r="P212" s="348">
        <v>-1.6805000000000001</v>
      </c>
      <c r="Q212" s="348" t="s">
        <v>430</v>
      </c>
      <c r="R212" s="348" t="s">
        <v>430</v>
      </c>
      <c r="S212" s="348">
        <v>10.1227</v>
      </c>
      <c r="T212" s="348">
        <v>0.74409999999999998</v>
      </c>
      <c r="U212" s="348">
        <v>-22.3386</v>
      </c>
      <c r="V212" s="348">
        <v>-11.697800000000001</v>
      </c>
      <c r="W212" s="348">
        <v>-7.3761000000000001</v>
      </c>
      <c r="X212" s="348">
        <v>-1.7000999999999999</v>
      </c>
      <c r="Y212" s="374"/>
      <c r="Z212" s="346">
        <v>131</v>
      </c>
      <c r="AA212" s="346">
        <v>257</v>
      </c>
      <c r="AB212" s="346">
        <v>274</v>
      </c>
      <c r="AC212" s="346">
        <v>134</v>
      </c>
      <c r="AD212" s="346">
        <v>188</v>
      </c>
      <c r="AE212" s="346">
        <v>211</v>
      </c>
      <c r="AF212" s="346">
        <v>166</v>
      </c>
      <c r="AG212" s="346">
        <v>136</v>
      </c>
      <c r="AH212" s="346" t="s">
        <v>430</v>
      </c>
      <c r="AI212" s="346" t="s">
        <v>430</v>
      </c>
      <c r="AJ212" s="346">
        <v>10</v>
      </c>
      <c r="AK212" s="346">
        <v>235</v>
      </c>
      <c r="AL212" s="346">
        <v>239</v>
      </c>
      <c r="AM212" s="346">
        <v>210</v>
      </c>
      <c r="AN212" s="346">
        <v>277</v>
      </c>
      <c r="AO212" s="373"/>
      <c r="AP212" s="348" t="s">
        <v>430</v>
      </c>
      <c r="AQ212" s="348" t="s">
        <v>430</v>
      </c>
      <c r="AR212" s="348" t="s">
        <v>430</v>
      </c>
      <c r="AS212" s="348">
        <v>-11.11</v>
      </c>
      <c r="AT212" s="348">
        <v>-18.940000000000001</v>
      </c>
      <c r="AU212" s="351"/>
      <c r="AV212" s="346" t="s">
        <v>430</v>
      </c>
      <c r="AW212" s="346" t="s">
        <v>430</v>
      </c>
      <c r="AX212" s="346" t="s">
        <v>430</v>
      </c>
      <c r="AY212" s="346">
        <v>140</v>
      </c>
      <c r="AZ212" s="346">
        <v>212</v>
      </c>
      <c r="BA212" s="374"/>
      <c r="BB212" s="348">
        <v>24.719377499680899</v>
      </c>
      <c r="BC212" s="348">
        <v>0.99827365298474402</v>
      </c>
      <c r="BD212" s="348">
        <v>-7.5969594161756403E-3</v>
      </c>
      <c r="BE212" s="375">
        <v>-6.8676141851389805E-4</v>
      </c>
      <c r="BF212" s="374"/>
      <c r="BG212" s="372">
        <v>0.23050000000000001</v>
      </c>
      <c r="BH212" s="373"/>
      <c r="BI212" s="843">
        <v>81.428600000000003</v>
      </c>
      <c r="BJ212" s="843">
        <v>18.341200000000001</v>
      </c>
      <c r="BK212" s="348" t="s">
        <v>430</v>
      </c>
      <c r="BL212" s="843">
        <v>0.23019999999999999</v>
      </c>
      <c r="BM212" s="373"/>
      <c r="BN212" s="372" t="s">
        <v>6402</v>
      </c>
      <c r="BO212" s="372" t="s">
        <v>5276</v>
      </c>
      <c r="BP212" s="372" t="s">
        <v>430</v>
      </c>
      <c r="BQ212" s="372" t="s">
        <v>430</v>
      </c>
      <c r="BR212" s="372" t="s">
        <v>430</v>
      </c>
      <c r="BS212" s="373"/>
      <c r="BT212" s="354" t="s">
        <v>555</v>
      </c>
    </row>
    <row r="213" spans="1:72" s="428" customFormat="1" x14ac:dyDescent="0.25">
      <c r="A213" s="345" t="s">
        <v>6403</v>
      </c>
      <c r="B213" s="373"/>
      <c r="C213" s="719">
        <v>43368</v>
      </c>
      <c r="D213" s="373"/>
      <c r="E213" s="346">
        <v>25.561499999999999</v>
      </c>
      <c r="F213" s="373"/>
      <c r="G213" s="347">
        <v>942.59659999999997</v>
      </c>
      <c r="H213" s="374"/>
      <c r="I213" s="348">
        <v>-0.25009999999999999</v>
      </c>
      <c r="J213" s="348">
        <v>-1.1093</v>
      </c>
      <c r="K213" s="348">
        <v>-2.6299000000000001</v>
      </c>
      <c r="L213" s="348">
        <v>5.2552000000000003</v>
      </c>
      <c r="M213" s="348">
        <v>6.5934999999999997</v>
      </c>
      <c r="N213" s="350">
        <v>4.2384000000000004</v>
      </c>
      <c r="O213" s="348">
        <v>1.0616000000000001</v>
      </c>
      <c r="P213" s="348">
        <v>15.3942</v>
      </c>
      <c r="Q213" s="348">
        <v>14.1532</v>
      </c>
      <c r="R213" s="348" t="s">
        <v>430</v>
      </c>
      <c r="S213" s="348">
        <v>1.548</v>
      </c>
      <c r="T213" s="348">
        <v>16.845600000000001</v>
      </c>
      <c r="U213" s="348">
        <v>0.69099999999999995</v>
      </c>
      <c r="V213" s="348">
        <v>5.8433999999999999</v>
      </c>
      <c r="W213" s="348">
        <v>-1.6621999999999999</v>
      </c>
      <c r="X213" s="348">
        <v>14.2608</v>
      </c>
      <c r="Y213" s="374"/>
      <c r="Z213" s="346">
        <v>157</v>
      </c>
      <c r="AA213" s="346">
        <v>118</v>
      </c>
      <c r="AB213" s="346">
        <v>128</v>
      </c>
      <c r="AC213" s="346">
        <v>49</v>
      </c>
      <c r="AD213" s="346">
        <v>77</v>
      </c>
      <c r="AE213" s="346">
        <v>88</v>
      </c>
      <c r="AF213" s="346">
        <v>69</v>
      </c>
      <c r="AG213" s="346">
        <v>42</v>
      </c>
      <c r="AH213" s="346">
        <v>11</v>
      </c>
      <c r="AI213" s="346" t="s">
        <v>430</v>
      </c>
      <c r="AJ213" s="346">
        <v>100</v>
      </c>
      <c r="AK213" s="346">
        <v>72</v>
      </c>
      <c r="AL213" s="346">
        <v>98</v>
      </c>
      <c r="AM213" s="346">
        <v>82</v>
      </c>
      <c r="AN213" s="346">
        <v>93</v>
      </c>
      <c r="AO213" s="373"/>
      <c r="AP213" s="348" t="s">
        <v>430</v>
      </c>
      <c r="AQ213" s="348">
        <v>16.940000000000001</v>
      </c>
      <c r="AR213" s="348">
        <v>14.12</v>
      </c>
      <c r="AS213" s="348">
        <v>8.2100000000000009</v>
      </c>
      <c r="AT213" s="348">
        <v>5.3</v>
      </c>
      <c r="AU213" s="351"/>
      <c r="AV213" s="346" t="s">
        <v>430</v>
      </c>
      <c r="AW213" s="346">
        <v>9</v>
      </c>
      <c r="AX213" s="346">
        <v>17</v>
      </c>
      <c r="AY213" s="346">
        <v>49</v>
      </c>
      <c r="AZ213" s="346">
        <v>80</v>
      </c>
      <c r="BA213" s="374"/>
      <c r="BB213" s="348">
        <v>14.864777818228699</v>
      </c>
      <c r="BC213" s="348">
        <v>0.99914474804166098</v>
      </c>
      <c r="BD213" s="348">
        <v>6.5483746997859596E-2</v>
      </c>
      <c r="BE213" s="375">
        <v>-1.6489163362242602E-2</v>
      </c>
      <c r="BF213" s="374"/>
      <c r="BG213" s="372">
        <v>0.39529999999999998</v>
      </c>
      <c r="BH213" s="373"/>
      <c r="BI213" s="843">
        <v>57.1021</v>
      </c>
      <c r="BJ213" s="843">
        <v>42.6599</v>
      </c>
      <c r="BK213" s="348" t="s">
        <v>430</v>
      </c>
      <c r="BL213" s="843">
        <v>0.23799999999999999</v>
      </c>
      <c r="BM213" s="373"/>
      <c r="BN213" s="372" t="s">
        <v>6404</v>
      </c>
      <c r="BO213" s="372" t="s">
        <v>6394</v>
      </c>
      <c r="BP213" s="372" t="s">
        <v>6223</v>
      </c>
      <c r="BQ213" s="372" t="s">
        <v>1526</v>
      </c>
      <c r="BR213" s="372" t="s">
        <v>6224</v>
      </c>
      <c r="BS213" s="373"/>
      <c r="BT213" s="354" t="s">
        <v>555</v>
      </c>
    </row>
    <row r="214" spans="1:72" s="428" customFormat="1" ht="11" x14ac:dyDescent="0.3">
      <c r="A214" s="845" t="s">
        <v>6405</v>
      </c>
      <c r="B214" s="846"/>
      <c r="C214" s="847">
        <v>39605</v>
      </c>
      <c r="D214" s="846"/>
      <c r="E214" s="848">
        <v>24.120200000000001</v>
      </c>
      <c r="F214" s="846"/>
      <c r="G214" s="849">
        <v>82.251900000000006</v>
      </c>
      <c r="H214" s="851"/>
      <c r="I214" s="850">
        <v>0.1845</v>
      </c>
      <c r="J214" s="850">
        <v>-1.6440999999999999</v>
      </c>
      <c r="K214" s="850">
        <v>-4.6181000000000001</v>
      </c>
      <c r="L214" s="850">
        <v>1.7654000000000001</v>
      </c>
      <c r="M214" s="850">
        <v>-3.5375000000000001</v>
      </c>
      <c r="N214" s="852">
        <v>-7.1936</v>
      </c>
      <c r="O214" s="850">
        <v>-3.4666999999999999</v>
      </c>
      <c r="P214" s="850">
        <v>4.9785000000000004</v>
      </c>
      <c r="Q214" s="850">
        <v>6.1574999999999998</v>
      </c>
      <c r="R214" s="850">
        <v>11.045299999999999</v>
      </c>
      <c r="S214" s="850">
        <v>-1.8080000000000001</v>
      </c>
      <c r="T214" s="850">
        <v>4.8631000000000002</v>
      </c>
      <c r="U214" s="850">
        <v>-11.445</v>
      </c>
      <c r="V214" s="850">
        <v>-5.8475999999999999</v>
      </c>
      <c r="W214" s="850">
        <v>-2.6551999999999998</v>
      </c>
      <c r="X214" s="850">
        <v>10.047700000000001</v>
      </c>
      <c r="Y214" s="851"/>
      <c r="Z214" s="848">
        <v>49</v>
      </c>
      <c r="AA214" s="848">
        <v>215</v>
      </c>
      <c r="AB214" s="848">
        <v>229</v>
      </c>
      <c r="AC214" s="848">
        <v>177</v>
      </c>
      <c r="AD214" s="848">
        <v>219</v>
      </c>
      <c r="AE214" s="848">
        <v>199</v>
      </c>
      <c r="AF214" s="848">
        <v>139</v>
      </c>
      <c r="AG214" s="848">
        <v>133</v>
      </c>
      <c r="AH214" s="848">
        <v>74</v>
      </c>
      <c r="AI214" s="848">
        <v>35</v>
      </c>
      <c r="AJ214" s="848">
        <v>233</v>
      </c>
      <c r="AK214" s="848">
        <v>215</v>
      </c>
      <c r="AL214" s="848">
        <v>227</v>
      </c>
      <c r="AM214" s="848">
        <v>201</v>
      </c>
      <c r="AN214" s="848">
        <v>206</v>
      </c>
      <c r="AO214" s="846"/>
      <c r="AP214" s="850">
        <v>9.98</v>
      </c>
      <c r="AQ214" s="850">
        <v>8.24</v>
      </c>
      <c r="AR214" s="850">
        <v>4.3499999999999996</v>
      </c>
      <c r="AS214" s="850">
        <v>-1.0900000000000001</v>
      </c>
      <c r="AT214" s="850">
        <v>-11.07</v>
      </c>
      <c r="AU214" s="853"/>
      <c r="AV214" s="848">
        <v>40</v>
      </c>
      <c r="AW214" s="848">
        <v>59</v>
      </c>
      <c r="AX214" s="848">
        <v>73</v>
      </c>
      <c r="AY214" s="848">
        <v>131</v>
      </c>
      <c r="AZ214" s="848">
        <v>203</v>
      </c>
      <c r="BA214" s="851"/>
      <c r="BB214" s="850">
        <v>11.9307437540783</v>
      </c>
      <c r="BC214" s="850">
        <v>0.99899912694161797</v>
      </c>
      <c r="BD214" s="850">
        <v>5.1687625719435502E-3</v>
      </c>
      <c r="BE214" s="856">
        <v>-1.6771337191312099E-2</v>
      </c>
      <c r="BF214" s="851"/>
      <c r="BG214" s="859">
        <v>9.0300000000000005E-2</v>
      </c>
      <c r="BH214" s="846"/>
      <c r="BI214" s="850">
        <v>99.581100000000006</v>
      </c>
      <c r="BJ214" s="850" t="s">
        <v>430</v>
      </c>
      <c r="BK214" s="850" t="s">
        <v>430</v>
      </c>
      <c r="BL214" s="850">
        <v>0.41889999999999999</v>
      </c>
      <c r="BM214" s="846"/>
      <c r="BN214" s="859" t="s">
        <v>4545</v>
      </c>
      <c r="BO214" s="859" t="s">
        <v>695</v>
      </c>
      <c r="BP214" s="859" t="s">
        <v>4547</v>
      </c>
      <c r="BQ214" s="859" t="s">
        <v>4548</v>
      </c>
      <c r="BR214" s="859" t="s">
        <v>4549</v>
      </c>
      <c r="BS214" s="846"/>
      <c r="BT214" s="860" t="s">
        <v>555</v>
      </c>
    </row>
    <row r="215" spans="1:72" s="428" customFormat="1" x14ac:dyDescent="0.25">
      <c r="A215" s="345" t="s">
        <v>6406</v>
      </c>
      <c r="B215" s="373"/>
      <c r="C215" s="719">
        <v>44333</v>
      </c>
      <c r="D215" s="373"/>
      <c r="E215" s="346">
        <v>23.770099999999999</v>
      </c>
      <c r="F215" s="373"/>
      <c r="G215" s="347">
        <v>168.1515</v>
      </c>
      <c r="H215" s="374"/>
      <c r="I215" s="348">
        <v>-0.37790000000000001</v>
      </c>
      <c r="J215" s="348">
        <v>-0.20979999999999999</v>
      </c>
      <c r="K215" s="348">
        <v>-0.81479999999999997</v>
      </c>
      <c r="L215" s="348">
        <v>7.0345000000000004</v>
      </c>
      <c r="M215" s="348">
        <v>10.684699999999999</v>
      </c>
      <c r="N215" s="350">
        <v>12.9636</v>
      </c>
      <c r="O215" s="348">
        <v>6.7443999999999997</v>
      </c>
      <c r="P215" s="348">
        <v>19.848700000000001</v>
      </c>
      <c r="Q215" s="348">
        <v>12.9907</v>
      </c>
      <c r="R215" s="348" t="s">
        <v>430</v>
      </c>
      <c r="S215" s="348">
        <v>2.4784999999999999</v>
      </c>
      <c r="T215" s="348">
        <v>16.451599999999999</v>
      </c>
      <c r="U215" s="348">
        <v>13.081799999999999</v>
      </c>
      <c r="V215" s="348">
        <v>17.010000000000002</v>
      </c>
      <c r="W215" s="348">
        <v>-2.5059</v>
      </c>
      <c r="X215" s="348">
        <v>13.9963</v>
      </c>
      <c r="Y215" s="374"/>
      <c r="Z215" s="346">
        <v>185</v>
      </c>
      <c r="AA215" s="346">
        <v>71</v>
      </c>
      <c r="AB215" s="346">
        <v>70</v>
      </c>
      <c r="AC215" s="346">
        <v>35</v>
      </c>
      <c r="AD215" s="346">
        <v>38</v>
      </c>
      <c r="AE215" s="346">
        <v>42</v>
      </c>
      <c r="AF215" s="346">
        <v>32</v>
      </c>
      <c r="AG215" s="346">
        <v>26</v>
      </c>
      <c r="AH215" s="346">
        <v>17</v>
      </c>
      <c r="AI215" s="346" t="s">
        <v>430</v>
      </c>
      <c r="AJ215" s="346">
        <v>74</v>
      </c>
      <c r="AK215" s="346">
        <v>81</v>
      </c>
      <c r="AL215" s="346">
        <v>18</v>
      </c>
      <c r="AM215" s="346">
        <v>30</v>
      </c>
      <c r="AN215" s="346">
        <v>189</v>
      </c>
      <c r="AO215" s="373"/>
      <c r="AP215" s="348" t="s">
        <v>430</v>
      </c>
      <c r="AQ215" s="348" t="s">
        <v>430</v>
      </c>
      <c r="AR215" s="348">
        <v>17.89</v>
      </c>
      <c r="AS215" s="348">
        <v>14.67</v>
      </c>
      <c r="AT215" s="348">
        <v>20.5</v>
      </c>
      <c r="AU215" s="351"/>
      <c r="AV215" s="346" t="s">
        <v>430</v>
      </c>
      <c r="AW215" s="346" t="s">
        <v>430</v>
      </c>
      <c r="AX215" s="346">
        <v>9</v>
      </c>
      <c r="AY215" s="346">
        <v>19</v>
      </c>
      <c r="AZ215" s="346">
        <v>21</v>
      </c>
      <c r="BA215" s="374"/>
      <c r="BB215" s="348">
        <v>12.9089140249989</v>
      </c>
      <c r="BC215" s="348">
        <v>0.99831435638853006</v>
      </c>
      <c r="BD215" s="348">
        <v>8.4857639795965806E-2</v>
      </c>
      <c r="BE215" s="375">
        <v>-2.8267263083364198E-2</v>
      </c>
      <c r="BF215" s="374"/>
      <c r="BG215" s="372">
        <v>7.2499999999999995E-2</v>
      </c>
      <c r="BH215" s="373"/>
      <c r="BI215" s="843">
        <v>48.942300000000003</v>
      </c>
      <c r="BJ215" s="843">
        <v>49.220700000000001</v>
      </c>
      <c r="BK215" s="843">
        <v>1.6942699999999999</v>
      </c>
      <c r="BL215" s="843">
        <v>0.14273</v>
      </c>
      <c r="BM215" s="373"/>
      <c r="BN215" s="372" t="s">
        <v>6139</v>
      </c>
      <c r="BO215" s="372" t="s">
        <v>6140</v>
      </c>
      <c r="BP215" s="372" t="s">
        <v>5460</v>
      </c>
      <c r="BQ215" s="372" t="s">
        <v>430</v>
      </c>
      <c r="BR215" s="372" t="s">
        <v>430</v>
      </c>
      <c r="BS215" s="373"/>
      <c r="BT215" s="354" t="s">
        <v>555</v>
      </c>
    </row>
    <row r="216" spans="1:72" s="428" customFormat="1" x14ac:dyDescent="0.25">
      <c r="A216" s="345" t="s">
        <v>6407</v>
      </c>
      <c r="B216" s="373"/>
      <c r="C216" s="719">
        <v>44785</v>
      </c>
      <c r="D216" s="373"/>
      <c r="E216" s="346">
        <v>23.0093</v>
      </c>
      <c r="F216" s="373"/>
      <c r="G216" s="347">
        <v>20.830200000000001</v>
      </c>
      <c r="H216" s="374"/>
      <c r="I216" s="348">
        <v>-0.36109999999999998</v>
      </c>
      <c r="J216" s="348">
        <v>-2.41</v>
      </c>
      <c r="K216" s="348">
        <v>-5.7004999999999999</v>
      </c>
      <c r="L216" s="348">
        <v>0.94499999999999995</v>
      </c>
      <c r="M216" s="348">
        <v>0.96950000000000003</v>
      </c>
      <c r="N216" s="350">
        <v>-4.7587999999999999</v>
      </c>
      <c r="O216" s="348">
        <v>-5.8750999999999998</v>
      </c>
      <c r="P216" s="348">
        <v>7.7291999999999996</v>
      </c>
      <c r="Q216" s="348" t="s">
        <v>430</v>
      </c>
      <c r="R216" s="348" t="s">
        <v>430</v>
      </c>
      <c r="S216" s="348">
        <v>1.7661</v>
      </c>
      <c r="T216" s="348">
        <v>9.7440999999999995</v>
      </c>
      <c r="U216" s="348">
        <v>-6.3419999999999996</v>
      </c>
      <c r="V216" s="348">
        <v>-1.1874</v>
      </c>
      <c r="W216" s="348">
        <v>-3.5608</v>
      </c>
      <c r="X216" s="348">
        <v>8.9155999999999995</v>
      </c>
      <c r="Y216" s="374"/>
      <c r="Z216" s="346">
        <v>173</v>
      </c>
      <c r="AA216" s="346">
        <v>248</v>
      </c>
      <c r="AB216" s="346">
        <v>241</v>
      </c>
      <c r="AC216" s="346">
        <v>214</v>
      </c>
      <c r="AD216" s="346">
        <v>130</v>
      </c>
      <c r="AE216" s="346">
        <v>157</v>
      </c>
      <c r="AF216" s="346">
        <v>148</v>
      </c>
      <c r="AG216" s="346">
        <v>92</v>
      </c>
      <c r="AH216" s="346" t="s">
        <v>430</v>
      </c>
      <c r="AI216" s="346" t="s">
        <v>430</v>
      </c>
      <c r="AJ216" s="346">
        <v>87</v>
      </c>
      <c r="AK216" s="346">
        <v>141</v>
      </c>
      <c r="AL216" s="346">
        <v>170</v>
      </c>
      <c r="AM216" s="346">
        <v>148</v>
      </c>
      <c r="AN216" s="346">
        <v>263</v>
      </c>
      <c r="AO216" s="373"/>
      <c r="AP216" s="348" t="s">
        <v>430</v>
      </c>
      <c r="AQ216" s="348" t="s">
        <v>430</v>
      </c>
      <c r="AR216" s="348" t="s">
        <v>430</v>
      </c>
      <c r="AS216" s="348">
        <v>0.96</v>
      </c>
      <c r="AT216" s="348">
        <v>-5.21</v>
      </c>
      <c r="AU216" s="351"/>
      <c r="AV216" s="346" t="s">
        <v>430</v>
      </c>
      <c r="AW216" s="346" t="s">
        <v>430</v>
      </c>
      <c r="AX216" s="346" t="s">
        <v>430</v>
      </c>
      <c r="AY216" s="346">
        <v>95</v>
      </c>
      <c r="AZ216" s="346">
        <v>153</v>
      </c>
      <c r="BA216" s="374"/>
      <c r="BB216" s="348">
        <v>13.9332017582185</v>
      </c>
      <c r="BC216" s="348">
        <v>0.99785928928383305</v>
      </c>
      <c r="BD216" s="348">
        <v>2.4431228494095299E-2</v>
      </c>
      <c r="BE216" s="375">
        <v>-2.4073414254307798E-2</v>
      </c>
      <c r="BF216" s="374"/>
      <c r="BG216" s="372">
        <v>9.4600000000000004E-2</v>
      </c>
      <c r="BH216" s="373"/>
      <c r="BI216" s="843">
        <v>72.174999999999997</v>
      </c>
      <c r="BJ216" s="843">
        <v>25.185199999999998</v>
      </c>
      <c r="BK216" s="843">
        <v>2.3673199999999999</v>
      </c>
      <c r="BL216" s="843">
        <v>0.27248</v>
      </c>
      <c r="BM216" s="373"/>
      <c r="BN216" s="372" t="s">
        <v>5411</v>
      </c>
      <c r="BO216" s="372" t="s">
        <v>5466</v>
      </c>
      <c r="BP216" s="372" t="s">
        <v>5412</v>
      </c>
      <c r="BQ216" s="372" t="s">
        <v>4794</v>
      </c>
      <c r="BR216" s="372" t="s">
        <v>4795</v>
      </c>
      <c r="BS216" s="373"/>
      <c r="BT216" s="354" t="s">
        <v>555</v>
      </c>
    </row>
    <row r="217" spans="1:72" s="428" customFormat="1" x14ac:dyDescent="0.25">
      <c r="A217" s="345" t="s">
        <v>6408</v>
      </c>
      <c r="B217" s="373"/>
      <c r="C217" s="719">
        <v>45726</v>
      </c>
      <c r="D217" s="373"/>
      <c r="E217" s="346">
        <v>23.732800000000001</v>
      </c>
      <c r="F217" s="373"/>
      <c r="G217" s="347">
        <v>48.483199999999997</v>
      </c>
      <c r="H217" s="374"/>
      <c r="I217" s="348">
        <v>-0.24360000000000001</v>
      </c>
      <c r="J217" s="348">
        <v>-0.22800000000000001</v>
      </c>
      <c r="K217" s="348">
        <v>0.47099999999999997</v>
      </c>
      <c r="L217" s="348">
        <v>14.391400000000001</v>
      </c>
      <c r="M217" s="348">
        <v>18.6142</v>
      </c>
      <c r="N217" s="350">
        <v>-2.5449999999999999</v>
      </c>
      <c r="O217" s="348" t="s">
        <v>430</v>
      </c>
      <c r="P217" s="348" t="s">
        <v>430</v>
      </c>
      <c r="Q217" s="348" t="s">
        <v>430</v>
      </c>
      <c r="R217" s="348" t="s">
        <v>430</v>
      </c>
      <c r="S217" s="348">
        <v>7.3989000000000003</v>
      </c>
      <c r="T217" s="348">
        <v>27.188099999999999</v>
      </c>
      <c r="U217" s="348">
        <v>5.0129000000000001</v>
      </c>
      <c r="V217" s="348">
        <v>1.2811999999999999</v>
      </c>
      <c r="W217" s="348">
        <v>-1.1263000000000001</v>
      </c>
      <c r="X217" s="348">
        <v>14.220499999999999</v>
      </c>
      <c r="Y217" s="374"/>
      <c r="Z217" s="346">
        <v>153</v>
      </c>
      <c r="AA217" s="346">
        <v>74</v>
      </c>
      <c r="AB217" s="346">
        <v>47</v>
      </c>
      <c r="AC217" s="346">
        <v>5</v>
      </c>
      <c r="AD217" s="346">
        <v>14</v>
      </c>
      <c r="AE217" s="346">
        <v>143</v>
      </c>
      <c r="AF217" s="346" t="s">
        <v>430</v>
      </c>
      <c r="AG217" s="346" t="s">
        <v>430</v>
      </c>
      <c r="AH217" s="346" t="s">
        <v>430</v>
      </c>
      <c r="AI217" s="346" t="s">
        <v>430</v>
      </c>
      <c r="AJ217" s="346">
        <v>16</v>
      </c>
      <c r="AK217" s="346">
        <v>19</v>
      </c>
      <c r="AL217" s="346">
        <v>46</v>
      </c>
      <c r="AM217" s="346">
        <v>132</v>
      </c>
      <c r="AN217" s="346">
        <v>67</v>
      </c>
      <c r="AO217" s="373"/>
      <c r="AP217" s="348" t="s">
        <v>430</v>
      </c>
      <c r="AQ217" s="348" t="s">
        <v>430</v>
      </c>
      <c r="AR217" s="348" t="s">
        <v>430</v>
      </c>
      <c r="AS217" s="348" t="s">
        <v>430</v>
      </c>
      <c r="AT217" s="348">
        <v>15.92</v>
      </c>
      <c r="AU217" s="351"/>
      <c r="AV217" s="346" t="s">
        <v>430</v>
      </c>
      <c r="AW217" s="346" t="s">
        <v>430</v>
      </c>
      <c r="AX217" s="346" t="s">
        <v>430</v>
      </c>
      <c r="AY217" s="346" t="s">
        <v>430</v>
      </c>
      <c r="AZ217" s="346">
        <v>41</v>
      </c>
      <c r="BA217" s="374"/>
      <c r="BB217" s="348">
        <v>19.4358582878661</v>
      </c>
      <c r="BC217" s="348">
        <v>0.99896930885491098</v>
      </c>
      <c r="BD217" s="348">
        <v>4.2677377605752201E-2</v>
      </c>
      <c r="BE217" s="375">
        <v>-4.6185917710600197E-2</v>
      </c>
      <c r="BF217" s="374"/>
      <c r="BG217" s="372">
        <v>8.0600000000000005E-2</v>
      </c>
      <c r="BH217" s="373"/>
      <c r="BI217" s="843">
        <v>24.1907</v>
      </c>
      <c r="BJ217" s="843">
        <v>47.285299999999999</v>
      </c>
      <c r="BK217" s="843">
        <v>28.487200000000001</v>
      </c>
      <c r="BL217" s="843">
        <v>3.6799999999999999E-2</v>
      </c>
      <c r="BM217" s="373"/>
      <c r="BN217" s="372" t="s">
        <v>6409</v>
      </c>
      <c r="BO217" s="372" t="s">
        <v>3779</v>
      </c>
      <c r="BP217" s="372" t="s">
        <v>6410</v>
      </c>
      <c r="BQ217" s="372" t="s">
        <v>1364</v>
      </c>
      <c r="BR217" s="372" t="s">
        <v>6411</v>
      </c>
      <c r="BS217" s="373"/>
      <c r="BT217" s="354" t="s">
        <v>555</v>
      </c>
    </row>
    <row r="218" spans="1:72" s="428" customFormat="1" x14ac:dyDescent="0.25">
      <c r="A218" s="345" t="s">
        <v>6412</v>
      </c>
      <c r="B218" s="373"/>
      <c r="C218" s="719">
        <v>45429</v>
      </c>
      <c r="D218" s="373"/>
      <c r="E218" s="346">
        <v>23.171199999999999</v>
      </c>
      <c r="F218" s="373"/>
      <c r="G218" s="347">
        <v>10.1759</v>
      </c>
      <c r="H218" s="374"/>
      <c r="I218" s="348">
        <v>0.1338</v>
      </c>
      <c r="J218" s="348">
        <v>0.58420000000000005</v>
      </c>
      <c r="K218" s="348">
        <v>-0.55700000000000005</v>
      </c>
      <c r="L218" s="348">
        <v>-0.70650000000000002</v>
      </c>
      <c r="M218" s="348">
        <v>-3.3839000000000001</v>
      </c>
      <c r="N218" s="350">
        <v>4.4367999999999999</v>
      </c>
      <c r="O218" s="348">
        <v>-3.7246999999999999</v>
      </c>
      <c r="P218" s="348" t="s">
        <v>430</v>
      </c>
      <c r="Q218" s="348" t="s">
        <v>430</v>
      </c>
      <c r="R218" s="348" t="s">
        <v>430</v>
      </c>
      <c r="S218" s="348">
        <v>-1.6574</v>
      </c>
      <c r="T218" s="348">
        <v>2.6293000000000002</v>
      </c>
      <c r="U218" s="348">
        <v>0.27</v>
      </c>
      <c r="V218" s="348">
        <v>1.2316</v>
      </c>
      <c r="W218" s="348">
        <v>0.75549999999999995</v>
      </c>
      <c r="X218" s="348">
        <v>-0.65180000000000005</v>
      </c>
      <c r="Y218" s="374"/>
      <c r="Z218" s="346">
        <v>59</v>
      </c>
      <c r="AA218" s="346">
        <v>34</v>
      </c>
      <c r="AB218" s="346">
        <v>56</v>
      </c>
      <c r="AC218" s="346">
        <v>245</v>
      </c>
      <c r="AD218" s="346">
        <v>205</v>
      </c>
      <c r="AE218" s="346">
        <v>85</v>
      </c>
      <c r="AF218" s="346">
        <v>142</v>
      </c>
      <c r="AG218" s="346" t="s">
        <v>430</v>
      </c>
      <c r="AH218" s="346" t="s">
        <v>430</v>
      </c>
      <c r="AI218" s="346" t="s">
        <v>430</v>
      </c>
      <c r="AJ218" s="346">
        <v>207</v>
      </c>
      <c r="AK218" s="346">
        <v>221</v>
      </c>
      <c r="AL218" s="346">
        <v>101</v>
      </c>
      <c r="AM218" s="346">
        <v>133</v>
      </c>
      <c r="AN218" s="346">
        <v>16</v>
      </c>
      <c r="AO218" s="373"/>
      <c r="AP218" s="348" t="s">
        <v>430</v>
      </c>
      <c r="AQ218" s="348" t="s">
        <v>430</v>
      </c>
      <c r="AR218" s="348" t="s">
        <v>430</v>
      </c>
      <c r="AS218" s="348" t="s">
        <v>430</v>
      </c>
      <c r="AT218" s="348">
        <v>-3.14</v>
      </c>
      <c r="AU218" s="351"/>
      <c r="AV218" s="346" t="s">
        <v>430</v>
      </c>
      <c r="AW218" s="346" t="s">
        <v>430</v>
      </c>
      <c r="AX218" s="346" t="s">
        <v>430</v>
      </c>
      <c r="AY218" s="346" t="s">
        <v>430</v>
      </c>
      <c r="AZ218" s="346">
        <v>139</v>
      </c>
      <c r="BA218" s="374"/>
      <c r="BB218" s="348">
        <v>17.145684809073799</v>
      </c>
      <c r="BC218" s="348">
        <v>0.99261533968938198</v>
      </c>
      <c r="BD218" s="348">
        <v>-2.1511128573824499E-2</v>
      </c>
      <c r="BE218" s="375">
        <v>0.15639523400771599</v>
      </c>
      <c r="BF218" s="374"/>
      <c r="BG218" s="372">
        <v>0.49099999999999999</v>
      </c>
      <c r="BH218" s="373"/>
      <c r="BI218" s="843">
        <v>82.466800000000006</v>
      </c>
      <c r="BJ218" s="843">
        <v>17.304300000000001</v>
      </c>
      <c r="BK218" s="348" t="s">
        <v>430</v>
      </c>
      <c r="BL218" s="843">
        <v>0.22889999999999999</v>
      </c>
      <c r="BM218" s="373"/>
      <c r="BN218" s="372" t="s">
        <v>6413</v>
      </c>
      <c r="BO218" s="372" t="s">
        <v>6414</v>
      </c>
      <c r="BP218" s="372" t="s">
        <v>6415</v>
      </c>
      <c r="BQ218" s="372" t="s">
        <v>6416</v>
      </c>
      <c r="BR218" s="372" t="s">
        <v>4601</v>
      </c>
      <c r="BS218" s="373"/>
      <c r="BT218" s="354" t="s">
        <v>555</v>
      </c>
    </row>
    <row r="219" spans="1:72" s="428" customFormat="1" x14ac:dyDescent="0.25">
      <c r="A219" s="345" t="s">
        <v>6417</v>
      </c>
      <c r="B219" s="373"/>
      <c r="C219" s="719">
        <v>44399</v>
      </c>
      <c r="D219" s="373"/>
      <c r="E219" s="346">
        <v>21.318999999999999</v>
      </c>
      <c r="F219" s="373"/>
      <c r="G219" s="347">
        <v>119.0445</v>
      </c>
      <c r="H219" s="374"/>
      <c r="I219" s="348">
        <v>-0.14699999999999999</v>
      </c>
      <c r="J219" s="348">
        <v>-1.1209</v>
      </c>
      <c r="K219" s="348">
        <v>-5.8498999999999999</v>
      </c>
      <c r="L219" s="348">
        <v>4.1501000000000001</v>
      </c>
      <c r="M219" s="348">
        <v>3.9243999999999999</v>
      </c>
      <c r="N219" s="350">
        <v>-6.73</v>
      </c>
      <c r="O219" s="348">
        <v>-2.4986000000000002</v>
      </c>
      <c r="P219" s="348">
        <v>11.4206</v>
      </c>
      <c r="Q219" s="348">
        <v>10.8969</v>
      </c>
      <c r="R219" s="348" t="s">
        <v>430</v>
      </c>
      <c r="S219" s="348">
        <v>0.36249999999999999</v>
      </c>
      <c r="T219" s="348">
        <v>11.98</v>
      </c>
      <c r="U219" s="348">
        <v>-5.8087</v>
      </c>
      <c r="V219" s="348">
        <v>-4.0460000000000003</v>
      </c>
      <c r="W219" s="348">
        <v>-2.4449000000000001</v>
      </c>
      <c r="X219" s="348">
        <v>12.7685</v>
      </c>
      <c r="Y219" s="374"/>
      <c r="Z219" s="346">
        <v>143</v>
      </c>
      <c r="AA219" s="346">
        <v>126</v>
      </c>
      <c r="AB219" s="346">
        <v>251</v>
      </c>
      <c r="AC219" s="346">
        <v>81</v>
      </c>
      <c r="AD219" s="346">
        <v>98</v>
      </c>
      <c r="AE219" s="346">
        <v>186</v>
      </c>
      <c r="AF219" s="346">
        <v>120</v>
      </c>
      <c r="AG219" s="346">
        <v>59</v>
      </c>
      <c r="AH219" s="346">
        <v>25</v>
      </c>
      <c r="AI219" s="346" t="s">
        <v>430</v>
      </c>
      <c r="AJ219" s="346">
        <v>130</v>
      </c>
      <c r="AK219" s="346">
        <v>126</v>
      </c>
      <c r="AL219" s="346">
        <v>166</v>
      </c>
      <c r="AM219" s="346">
        <v>187</v>
      </c>
      <c r="AN219" s="346">
        <v>150</v>
      </c>
      <c r="AO219" s="373"/>
      <c r="AP219" s="348" t="s">
        <v>430</v>
      </c>
      <c r="AQ219" s="348" t="s">
        <v>430</v>
      </c>
      <c r="AR219" s="348">
        <v>9.7100000000000009</v>
      </c>
      <c r="AS219" s="348">
        <v>3.63</v>
      </c>
      <c r="AT219" s="348">
        <v>-3.17</v>
      </c>
      <c r="AU219" s="351"/>
      <c r="AV219" s="346" t="s">
        <v>430</v>
      </c>
      <c r="AW219" s="346" t="s">
        <v>430</v>
      </c>
      <c r="AX219" s="346">
        <v>26</v>
      </c>
      <c r="AY219" s="346">
        <v>78</v>
      </c>
      <c r="AZ219" s="346">
        <v>140</v>
      </c>
      <c r="BA219" s="374"/>
      <c r="BB219" s="348">
        <v>13.440046496315899</v>
      </c>
      <c r="BC219" s="348">
        <v>0.99865259124064798</v>
      </c>
      <c r="BD219" s="348">
        <v>4.3561165804775502E-2</v>
      </c>
      <c r="BE219" s="375">
        <v>-2.5967266741571699E-2</v>
      </c>
      <c r="BF219" s="374"/>
      <c r="BG219" s="372">
        <v>3.2599999999999997E-2</v>
      </c>
      <c r="BH219" s="373"/>
      <c r="BI219" s="843">
        <v>88.260999999999996</v>
      </c>
      <c r="BJ219" s="843">
        <v>11.385899999999999</v>
      </c>
      <c r="BK219" s="348" t="s">
        <v>430</v>
      </c>
      <c r="BL219" s="843">
        <v>0.35310000000000002</v>
      </c>
      <c r="BM219" s="373"/>
      <c r="BN219" s="372" t="s">
        <v>6418</v>
      </c>
      <c r="BO219" s="372" t="s">
        <v>4930</v>
      </c>
      <c r="BP219" s="372" t="s">
        <v>6419</v>
      </c>
      <c r="BQ219" s="372" t="s">
        <v>6323</v>
      </c>
      <c r="BR219" s="372" t="s">
        <v>6324</v>
      </c>
      <c r="BS219" s="373"/>
      <c r="BT219" s="354" t="s">
        <v>555</v>
      </c>
    </row>
    <row r="220" spans="1:72" s="428" customFormat="1" x14ac:dyDescent="0.25">
      <c r="A220" s="345" t="s">
        <v>6420</v>
      </c>
      <c r="B220" s="373"/>
      <c r="C220" s="719">
        <v>42650</v>
      </c>
      <c r="D220" s="373"/>
      <c r="E220" s="346">
        <v>22.036899999999999</v>
      </c>
      <c r="F220" s="373"/>
      <c r="G220" s="347">
        <v>259.69049999999999</v>
      </c>
      <c r="H220" s="374"/>
      <c r="I220" s="348">
        <v>0.19719999999999999</v>
      </c>
      <c r="J220" s="348">
        <v>-1.6432</v>
      </c>
      <c r="K220" s="348">
        <v>-4.4663000000000004</v>
      </c>
      <c r="L220" s="348">
        <v>1.6930000000000001</v>
      </c>
      <c r="M220" s="348">
        <v>-2.4895999999999998</v>
      </c>
      <c r="N220" s="350">
        <v>-5.0749000000000004</v>
      </c>
      <c r="O220" s="348">
        <v>-2.1303000000000001</v>
      </c>
      <c r="P220" s="348">
        <v>6.9246999999999996</v>
      </c>
      <c r="Q220" s="348">
        <v>7.3663999999999996</v>
      </c>
      <c r="R220" s="348" t="s">
        <v>430</v>
      </c>
      <c r="S220" s="348">
        <v>-1.3297000000000001</v>
      </c>
      <c r="T220" s="348">
        <v>5.9440999999999997</v>
      </c>
      <c r="U220" s="348">
        <v>-9.3645999999999994</v>
      </c>
      <c r="V220" s="348">
        <v>-3.6623999999999999</v>
      </c>
      <c r="W220" s="348">
        <v>-2.4744000000000002</v>
      </c>
      <c r="X220" s="348">
        <v>11.6454</v>
      </c>
      <c r="Y220" s="374"/>
      <c r="Z220" s="346">
        <v>43</v>
      </c>
      <c r="AA220" s="346">
        <v>211</v>
      </c>
      <c r="AB220" s="346">
        <v>208</v>
      </c>
      <c r="AC220" s="346">
        <v>204</v>
      </c>
      <c r="AD220" s="346">
        <v>186</v>
      </c>
      <c r="AE220" s="346">
        <v>180</v>
      </c>
      <c r="AF220" s="346">
        <v>112</v>
      </c>
      <c r="AG220" s="346">
        <v>111</v>
      </c>
      <c r="AH220" s="346">
        <v>58</v>
      </c>
      <c r="AI220" s="346" t="s">
        <v>430</v>
      </c>
      <c r="AJ220" s="346">
        <v>197</v>
      </c>
      <c r="AK220" s="346">
        <v>196</v>
      </c>
      <c r="AL220" s="346">
        <v>206</v>
      </c>
      <c r="AM220" s="346">
        <v>182</v>
      </c>
      <c r="AN220" s="346">
        <v>176</v>
      </c>
      <c r="AO220" s="373"/>
      <c r="AP220" s="348">
        <v>10.8</v>
      </c>
      <c r="AQ220" s="348">
        <v>9.67</v>
      </c>
      <c r="AR220" s="348">
        <v>6.03</v>
      </c>
      <c r="AS220" s="348">
        <v>0.81</v>
      </c>
      <c r="AT220" s="348">
        <v>-8.75</v>
      </c>
      <c r="AU220" s="351"/>
      <c r="AV220" s="346">
        <v>28</v>
      </c>
      <c r="AW220" s="346">
        <v>46</v>
      </c>
      <c r="AX220" s="346">
        <v>60</v>
      </c>
      <c r="AY220" s="346">
        <v>113</v>
      </c>
      <c r="AZ220" s="346">
        <v>187</v>
      </c>
      <c r="BA220" s="374"/>
      <c r="BB220" s="348">
        <v>11.662925458874099</v>
      </c>
      <c r="BC220" s="348">
        <v>0.99825342927641003</v>
      </c>
      <c r="BD220" s="348">
        <v>1.8013988295201198E-2</v>
      </c>
      <c r="BE220" s="375">
        <v>-8.55577016067657E-3</v>
      </c>
      <c r="BF220" s="374"/>
      <c r="BG220" s="372">
        <v>0.249</v>
      </c>
      <c r="BH220" s="373"/>
      <c r="BI220" s="843">
        <v>98.311000000000007</v>
      </c>
      <c r="BJ220" s="843">
        <v>1.35514</v>
      </c>
      <c r="BK220" s="348" t="s">
        <v>430</v>
      </c>
      <c r="BL220" s="843">
        <v>0.33385999999999999</v>
      </c>
      <c r="BM220" s="373"/>
      <c r="BN220" s="372" t="s">
        <v>4530</v>
      </c>
      <c r="BO220" s="372" t="s">
        <v>4523</v>
      </c>
      <c r="BP220" s="372" t="s">
        <v>4524</v>
      </c>
      <c r="BQ220" s="372" t="s">
        <v>4640</v>
      </c>
      <c r="BR220" s="372" t="s">
        <v>4526</v>
      </c>
      <c r="BS220" s="373"/>
      <c r="BT220" s="354" t="s">
        <v>555</v>
      </c>
    </row>
    <row r="221" spans="1:72" s="428" customFormat="1" x14ac:dyDescent="0.25">
      <c r="A221" s="345" t="s">
        <v>6421</v>
      </c>
      <c r="B221" s="373"/>
      <c r="C221" s="719">
        <v>45786</v>
      </c>
      <c r="D221" s="373"/>
      <c r="E221" s="346">
        <v>16.309999999999999</v>
      </c>
      <c r="F221" s="373"/>
      <c r="G221" s="347">
        <v>72.497399999999999</v>
      </c>
      <c r="H221" s="374"/>
      <c r="I221" s="348">
        <v>-0.44309999999999999</v>
      </c>
      <c r="J221" s="348">
        <v>-0.71719999999999995</v>
      </c>
      <c r="K221" s="348">
        <v>-2.9308000000000001</v>
      </c>
      <c r="L221" s="348">
        <v>5.3085000000000004</v>
      </c>
      <c r="M221" s="348">
        <v>8.4520999999999997</v>
      </c>
      <c r="N221" s="350">
        <v>7.6749000000000001</v>
      </c>
      <c r="O221" s="348" t="s">
        <v>430</v>
      </c>
      <c r="P221" s="348" t="s">
        <v>430</v>
      </c>
      <c r="Q221" s="348" t="s">
        <v>430</v>
      </c>
      <c r="R221" s="348" t="s">
        <v>430</v>
      </c>
      <c r="S221" s="348">
        <v>1.5232000000000001</v>
      </c>
      <c r="T221" s="348">
        <v>20.644600000000001</v>
      </c>
      <c r="U221" s="348">
        <v>5.2140000000000004</v>
      </c>
      <c r="V221" s="348">
        <v>7.6101999999999999</v>
      </c>
      <c r="W221" s="348">
        <v>-1.6621999999999999</v>
      </c>
      <c r="X221" s="348">
        <v>12.619</v>
      </c>
      <c r="Y221" s="374"/>
      <c r="Z221" s="346">
        <v>198</v>
      </c>
      <c r="AA221" s="346">
        <v>96</v>
      </c>
      <c r="AB221" s="346">
        <v>153</v>
      </c>
      <c r="AC221" s="346">
        <v>44</v>
      </c>
      <c r="AD221" s="346">
        <v>70</v>
      </c>
      <c r="AE221" s="346">
        <v>67</v>
      </c>
      <c r="AF221" s="346" t="s">
        <v>430</v>
      </c>
      <c r="AG221" s="346" t="s">
        <v>430</v>
      </c>
      <c r="AH221" s="346" t="s">
        <v>430</v>
      </c>
      <c r="AI221" s="346" t="s">
        <v>430</v>
      </c>
      <c r="AJ221" s="346">
        <v>104</v>
      </c>
      <c r="AK221" s="346">
        <v>39</v>
      </c>
      <c r="AL221" s="346">
        <v>41</v>
      </c>
      <c r="AM221" s="346">
        <v>79</v>
      </c>
      <c r="AN221" s="346">
        <v>93</v>
      </c>
      <c r="AO221" s="373"/>
      <c r="AP221" s="348" t="s">
        <v>430</v>
      </c>
      <c r="AQ221" s="348" t="s">
        <v>430</v>
      </c>
      <c r="AR221" s="348" t="s">
        <v>430</v>
      </c>
      <c r="AS221" s="348" t="s">
        <v>430</v>
      </c>
      <c r="AT221" s="348">
        <v>9.68</v>
      </c>
      <c r="AU221" s="351"/>
      <c r="AV221" s="346" t="s">
        <v>430</v>
      </c>
      <c r="AW221" s="346" t="s">
        <v>430</v>
      </c>
      <c r="AX221" s="346" t="s">
        <v>430</v>
      </c>
      <c r="AY221" s="346" t="s">
        <v>430</v>
      </c>
      <c r="AZ221" s="346">
        <v>53</v>
      </c>
      <c r="BA221" s="374"/>
      <c r="BB221" s="348">
        <v>13.9765296048671</v>
      </c>
      <c r="BC221" s="348">
        <v>1.00948663613484</v>
      </c>
      <c r="BD221" s="348">
        <v>4.59927763076858E-2</v>
      </c>
      <c r="BE221" s="375">
        <v>-2.7511421772342001E-2</v>
      </c>
      <c r="BF221" s="374"/>
      <c r="BG221" s="372">
        <v>0.18759999999999999</v>
      </c>
      <c r="BH221" s="373"/>
      <c r="BI221" s="843">
        <v>86.556899999999999</v>
      </c>
      <c r="BJ221" s="843">
        <v>13.2355</v>
      </c>
      <c r="BK221" s="348" t="s">
        <v>430</v>
      </c>
      <c r="BL221" s="843">
        <v>0.20760000000000001</v>
      </c>
      <c r="BM221" s="373"/>
      <c r="BN221" s="372" t="s">
        <v>4903</v>
      </c>
      <c r="BO221" s="372" t="s">
        <v>4535</v>
      </c>
      <c r="BP221" s="372" t="s">
        <v>4536</v>
      </c>
      <c r="BQ221" s="372" t="s">
        <v>4554</v>
      </c>
      <c r="BR221" s="372" t="s">
        <v>4537</v>
      </c>
      <c r="BS221" s="373"/>
      <c r="BT221" s="354" t="s">
        <v>555</v>
      </c>
    </row>
    <row r="222" spans="1:72" s="428" customFormat="1" x14ac:dyDescent="0.25">
      <c r="A222" s="345" t="s">
        <v>6422</v>
      </c>
      <c r="B222" s="373"/>
      <c r="C222" s="719">
        <v>44827</v>
      </c>
      <c r="D222" s="373"/>
      <c r="E222" s="346">
        <v>20.2255</v>
      </c>
      <c r="F222" s="373"/>
      <c r="G222" s="347">
        <v>115.83199999999999</v>
      </c>
      <c r="H222" s="374"/>
      <c r="I222" s="348">
        <v>-0.12740000000000001</v>
      </c>
      <c r="J222" s="348">
        <v>-2.6105</v>
      </c>
      <c r="K222" s="348">
        <v>-6.7815000000000003</v>
      </c>
      <c r="L222" s="348">
        <v>4.2957000000000001</v>
      </c>
      <c r="M222" s="348">
        <v>-0.69320000000000004</v>
      </c>
      <c r="N222" s="350">
        <v>-7.8426999999999998</v>
      </c>
      <c r="O222" s="348">
        <v>-5.8639000000000001</v>
      </c>
      <c r="P222" s="348">
        <v>5.1115000000000004</v>
      </c>
      <c r="Q222" s="348" t="s">
        <v>430</v>
      </c>
      <c r="R222" s="348" t="s">
        <v>430</v>
      </c>
      <c r="S222" s="348">
        <v>4.97</v>
      </c>
      <c r="T222" s="348">
        <v>6.7496999999999998</v>
      </c>
      <c r="U222" s="348">
        <v>-10.727600000000001</v>
      </c>
      <c r="V222" s="348">
        <v>-3.45</v>
      </c>
      <c r="W222" s="348">
        <v>-5.0190999999999999</v>
      </c>
      <c r="X222" s="348">
        <v>6.8799000000000001</v>
      </c>
      <c r="Y222" s="374"/>
      <c r="Z222" s="346">
        <v>140</v>
      </c>
      <c r="AA222" s="346">
        <v>249</v>
      </c>
      <c r="AB222" s="346">
        <v>260</v>
      </c>
      <c r="AC222" s="346">
        <v>78</v>
      </c>
      <c r="AD222" s="346">
        <v>158</v>
      </c>
      <c r="AE222" s="346">
        <v>202</v>
      </c>
      <c r="AF222" s="346">
        <v>147</v>
      </c>
      <c r="AG222" s="346">
        <v>128</v>
      </c>
      <c r="AH222" s="346" t="s">
        <v>430</v>
      </c>
      <c r="AI222" s="346" t="s">
        <v>430</v>
      </c>
      <c r="AJ222" s="346">
        <v>29</v>
      </c>
      <c r="AK222" s="346">
        <v>174</v>
      </c>
      <c r="AL222" s="346">
        <v>215</v>
      </c>
      <c r="AM222" s="346">
        <v>164</v>
      </c>
      <c r="AN222" s="346">
        <v>274</v>
      </c>
      <c r="AO222" s="373"/>
      <c r="AP222" s="348" t="s">
        <v>430</v>
      </c>
      <c r="AQ222" s="348" t="s">
        <v>430</v>
      </c>
      <c r="AR222" s="348" t="s">
        <v>430</v>
      </c>
      <c r="AS222" s="348">
        <v>-0.56000000000000005</v>
      </c>
      <c r="AT222" s="348">
        <v>-7.85</v>
      </c>
      <c r="AU222" s="351"/>
      <c r="AV222" s="346" t="s">
        <v>430</v>
      </c>
      <c r="AW222" s="346" t="s">
        <v>430</v>
      </c>
      <c r="AX222" s="346" t="s">
        <v>430</v>
      </c>
      <c r="AY222" s="346">
        <v>119</v>
      </c>
      <c r="AZ222" s="346">
        <v>170</v>
      </c>
      <c r="BA222" s="374"/>
      <c r="BB222" s="348">
        <v>15.367977143691199</v>
      </c>
      <c r="BC222" s="348">
        <v>0.99989157650939398</v>
      </c>
      <c r="BD222" s="348">
        <v>7.8216805163979497E-3</v>
      </c>
      <c r="BE222" s="375">
        <v>-3.6904400473260802E-2</v>
      </c>
      <c r="BF222" s="374"/>
      <c r="BG222" s="372">
        <v>0.1197</v>
      </c>
      <c r="BH222" s="373"/>
      <c r="BI222" s="843">
        <v>97.290700000000001</v>
      </c>
      <c r="BJ222" s="843">
        <v>2.4540099999999998</v>
      </c>
      <c r="BK222" s="348" t="s">
        <v>430</v>
      </c>
      <c r="BL222" s="843">
        <v>0.25529000000000002</v>
      </c>
      <c r="BM222" s="373"/>
      <c r="BN222" s="372" t="s">
        <v>6423</v>
      </c>
      <c r="BO222" s="372" t="s">
        <v>6424</v>
      </c>
      <c r="BP222" s="372" t="s">
        <v>6425</v>
      </c>
      <c r="BQ222" s="372" t="s">
        <v>1765</v>
      </c>
      <c r="BR222" s="372" t="s">
        <v>6426</v>
      </c>
      <c r="BS222" s="373"/>
      <c r="BT222" s="354" t="s">
        <v>555</v>
      </c>
    </row>
    <row r="223" spans="1:72" s="428" customFormat="1" x14ac:dyDescent="0.25">
      <c r="A223" s="345" t="s">
        <v>6427</v>
      </c>
      <c r="B223" s="373"/>
      <c r="C223" s="719">
        <v>44827</v>
      </c>
      <c r="D223" s="373"/>
      <c r="E223" s="346">
        <v>20.888999999999999</v>
      </c>
      <c r="F223" s="373"/>
      <c r="G223" s="347">
        <v>57.5976</v>
      </c>
      <c r="H223" s="374"/>
      <c r="I223" s="348">
        <v>-0.41049999999999998</v>
      </c>
      <c r="J223" s="348">
        <v>-1.8544</v>
      </c>
      <c r="K223" s="348">
        <v>-4.5384000000000002</v>
      </c>
      <c r="L223" s="348">
        <v>2.2924000000000002</v>
      </c>
      <c r="M223" s="348">
        <v>1.7705</v>
      </c>
      <c r="N223" s="350">
        <v>-2.8016999999999999</v>
      </c>
      <c r="O223" s="348">
        <v>-4.0054999999999996</v>
      </c>
      <c r="P223" s="348">
        <v>8.5168999999999997</v>
      </c>
      <c r="Q223" s="348" t="s">
        <v>430</v>
      </c>
      <c r="R223" s="348" t="s">
        <v>430</v>
      </c>
      <c r="S223" s="348">
        <v>3.0931000000000002</v>
      </c>
      <c r="T223" s="348">
        <v>10.702199999999999</v>
      </c>
      <c r="U223" s="348">
        <v>-4.7253999999999996</v>
      </c>
      <c r="V223" s="348">
        <v>0.39019999999999999</v>
      </c>
      <c r="W223" s="348">
        <v>-3.2667000000000002</v>
      </c>
      <c r="X223" s="348">
        <v>10.651199999999999</v>
      </c>
      <c r="Y223" s="374"/>
      <c r="Z223" s="346">
        <v>193</v>
      </c>
      <c r="AA223" s="346">
        <v>228</v>
      </c>
      <c r="AB223" s="346">
        <v>215</v>
      </c>
      <c r="AC223" s="346">
        <v>148</v>
      </c>
      <c r="AD223" s="346">
        <v>114</v>
      </c>
      <c r="AE223" s="346">
        <v>146</v>
      </c>
      <c r="AF223" s="346">
        <v>143</v>
      </c>
      <c r="AG223" s="346">
        <v>76</v>
      </c>
      <c r="AH223" s="346" t="s">
        <v>430</v>
      </c>
      <c r="AI223" s="346" t="s">
        <v>430</v>
      </c>
      <c r="AJ223" s="346">
        <v>65</v>
      </c>
      <c r="AK223" s="346">
        <v>130</v>
      </c>
      <c r="AL223" s="346">
        <v>147</v>
      </c>
      <c r="AM223" s="346">
        <v>140</v>
      </c>
      <c r="AN223" s="346">
        <v>250</v>
      </c>
      <c r="AO223" s="373"/>
      <c r="AP223" s="348" t="s">
        <v>430</v>
      </c>
      <c r="AQ223" s="348" t="s">
        <v>430</v>
      </c>
      <c r="AR223" s="348" t="s">
        <v>430</v>
      </c>
      <c r="AS223" s="348">
        <v>2.41</v>
      </c>
      <c r="AT223" s="348">
        <v>-2.23</v>
      </c>
      <c r="AU223" s="351"/>
      <c r="AV223" s="346" t="s">
        <v>430</v>
      </c>
      <c r="AW223" s="346" t="s">
        <v>430</v>
      </c>
      <c r="AX223" s="346" t="s">
        <v>430</v>
      </c>
      <c r="AY223" s="346">
        <v>84</v>
      </c>
      <c r="AZ223" s="346">
        <v>122</v>
      </c>
      <c r="BA223" s="374"/>
      <c r="BB223" s="348">
        <v>12.949977288998699</v>
      </c>
      <c r="BC223" s="348">
        <v>0.99916863934899003</v>
      </c>
      <c r="BD223" s="348">
        <v>2.97548982093233E-2</v>
      </c>
      <c r="BE223" s="375">
        <v>-1.8722833868421201E-2</v>
      </c>
      <c r="BF223" s="374"/>
      <c r="BG223" s="372">
        <v>8.4900000000000003E-2</v>
      </c>
      <c r="BH223" s="373"/>
      <c r="BI223" s="843">
        <v>89.740200000000002</v>
      </c>
      <c r="BJ223" s="843">
        <v>9.9905100000000004</v>
      </c>
      <c r="BK223" s="348" t="s">
        <v>430</v>
      </c>
      <c r="BL223" s="843">
        <v>0.26928999999999997</v>
      </c>
      <c r="BM223" s="373"/>
      <c r="BN223" s="372" t="s">
        <v>5069</v>
      </c>
      <c r="BO223" s="372" t="s">
        <v>5032</v>
      </c>
      <c r="BP223" s="372" t="s">
        <v>5033</v>
      </c>
      <c r="BQ223" s="372" t="s">
        <v>5034</v>
      </c>
      <c r="BR223" s="372" t="s">
        <v>5035</v>
      </c>
      <c r="BS223" s="373"/>
      <c r="BT223" s="354" t="s">
        <v>555</v>
      </c>
    </row>
    <row r="224" spans="1:72" s="428" customFormat="1" x14ac:dyDescent="0.25">
      <c r="A224" s="345" t="s">
        <v>6428</v>
      </c>
      <c r="B224" s="373"/>
      <c r="C224" s="719">
        <v>45799</v>
      </c>
      <c r="D224" s="373"/>
      <c r="E224" s="346">
        <v>21.119900000000001</v>
      </c>
      <c r="F224" s="373"/>
      <c r="G224" s="347">
        <v>9.7065000000000001</v>
      </c>
      <c r="H224" s="374"/>
      <c r="I224" s="348">
        <v>0.19719999999999999</v>
      </c>
      <c r="J224" s="348">
        <v>-1.6415999999999999</v>
      </c>
      <c r="K224" s="348">
        <v>-4.4617000000000004</v>
      </c>
      <c r="L224" s="348">
        <v>1.6961999999999999</v>
      </c>
      <c r="M224" s="348">
        <v>-2.4698000000000002</v>
      </c>
      <c r="N224" s="350">
        <v>-5.0290999999999997</v>
      </c>
      <c r="O224" s="348" t="s">
        <v>430</v>
      </c>
      <c r="P224" s="348" t="s">
        <v>430</v>
      </c>
      <c r="Q224" s="348" t="s">
        <v>430</v>
      </c>
      <c r="R224" s="348" t="s">
        <v>430</v>
      </c>
      <c r="S224" s="348">
        <v>-1.3266</v>
      </c>
      <c r="T224" s="348">
        <v>5.9465000000000003</v>
      </c>
      <c r="U224" s="348">
        <v>-9.3316999999999997</v>
      </c>
      <c r="V224" s="348">
        <v>-3.6240999999999999</v>
      </c>
      <c r="W224" s="348">
        <v>-2.4716999999999998</v>
      </c>
      <c r="X224" s="348">
        <v>-2.2584</v>
      </c>
      <c r="Y224" s="374"/>
      <c r="Z224" s="346">
        <v>43</v>
      </c>
      <c r="AA224" s="346">
        <v>199</v>
      </c>
      <c r="AB224" s="346">
        <v>200</v>
      </c>
      <c r="AC224" s="346">
        <v>202</v>
      </c>
      <c r="AD224" s="346">
        <v>182</v>
      </c>
      <c r="AE224" s="346">
        <v>175</v>
      </c>
      <c r="AF224" s="346" t="s">
        <v>430</v>
      </c>
      <c r="AG224" s="346" t="s">
        <v>430</v>
      </c>
      <c r="AH224" s="346" t="s">
        <v>430</v>
      </c>
      <c r="AI224" s="346" t="s">
        <v>430</v>
      </c>
      <c r="AJ224" s="346">
        <v>195</v>
      </c>
      <c r="AK224" s="346">
        <v>195</v>
      </c>
      <c r="AL224" s="346">
        <v>200</v>
      </c>
      <c r="AM224" s="346">
        <v>176</v>
      </c>
      <c r="AN224" s="346">
        <v>158</v>
      </c>
      <c r="AO224" s="373"/>
      <c r="AP224" s="348" t="s">
        <v>430</v>
      </c>
      <c r="AQ224" s="348" t="s">
        <v>430</v>
      </c>
      <c r="AR224" s="348" t="s">
        <v>430</v>
      </c>
      <c r="AS224" s="348" t="s">
        <v>430</v>
      </c>
      <c r="AT224" s="348">
        <v>-8.7100000000000009</v>
      </c>
      <c r="AU224" s="351"/>
      <c r="AV224" s="346" t="s">
        <v>430</v>
      </c>
      <c r="AW224" s="346" t="s">
        <v>430</v>
      </c>
      <c r="AX224" s="346" t="s">
        <v>430</v>
      </c>
      <c r="AY224" s="346" t="s">
        <v>430</v>
      </c>
      <c r="AZ224" s="346">
        <v>183</v>
      </c>
      <c r="BA224" s="374"/>
      <c r="BB224" s="348">
        <v>10.492165542060899</v>
      </c>
      <c r="BC224" s="348">
        <v>0.99665375316615001</v>
      </c>
      <c r="BD224" s="348">
        <v>-6.9698040814226606E-2</v>
      </c>
      <c r="BE224" s="375">
        <v>-8.3909346933953594E-3</v>
      </c>
      <c r="BF224" s="374"/>
      <c r="BG224" s="372">
        <v>3.6700000000000003E-2</v>
      </c>
      <c r="BH224" s="373"/>
      <c r="BI224" s="843">
        <v>98.195899999999995</v>
      </c>
      <c r="BJ224" s="843">
        <v>1.3547100000000001</v>
      </c>
      <c r="BK224" s="348" t="s">
        <v>430</v>
      </c>
      <c r="BL224" s="843">
        <v>0.44939000000000001</v>
      </c>
      <c r="BM224" s="373"/>
      <c r="BN224" s="372" t="s">
        <v>6029</v>
      </c>
      <c r="BO224" s="372" t="s">
        <v>2924</v>
      </c>
      <c r="BP224" s="372" t="s">
        <v>4387</v>
      </c>
      <c r="BQ224" s="372" t="s">
        <v>4525</v>
      </c>
      <c r="BR224" s="372" t="s">
        <v>4526</v>
      </c>
      <c r="BS224" s="373"/>
      <c r="BT224" s="354" t="s">
        <v>555</v>
      </c>
    </row>
    <row r="225" spans="1:72" s="428" customFormat="1" ht="11" x14ac:dyDescent="0.3">
      <c r="A225" s="845" t="s">
        <v>6429</v>
      </c>
      <c r="B225" s="846"/>
      <c r="C225" s="847">
        <v>46029</v>
      </c>
      <c r="D225" s="846"/>
      <c r="E225" s="848">
        <v>20.288799999999998</v>
      </c>
      <c r="F225" s="846"/>
      <c r="G225" s="849">
        <v>73.119</v>
      </c>
      <c r="H225" s="851"/>
      <c r="I225" s="850">
        <v>-0.44390000000000002</v>
      </c>
      <c r="J225" s="850">
        <v>-0.71289999999999998</v>
      </c>
      <c r="K225" s="850">
        <v>-2.9157999999999999</v>
      </c>
      <c r="L225" s="850">
        <v>5.1936</v>
      </c>
      <c r="M225" s="850">
        <v>8.4835999999999991</v>
      </c>
      <c r="N225" s="852" t="s">
        <v>430</v>
      </c>
      <c r="O225" s="850" t="s">
        <v>430</v>
      </c>
      <c r="P225" s="850" t="s">
        <v>430</v>
      </c>
      <c r="Q225" s="850" t="s">
        <v>430</v>
      </c>
      <c r="R225" s="850" t="s">
        <v>430</v>
      </c>
      <c r="S225" s="850">
        <v>1.5611999999999999</v>
      </c>
      <c r="T225" s="850">
        <v>20.548999999999999</v>
      </c>
      <c r="U225" s="850" t="s">
        <v>430</v>
      </c>
      <c r="V225" s="850" t="s">
        <v>430</v>
      </c>
      <c r="W225" s="850">
        <v>-1.657</v>
      </c>
      <c r="X225" s="850">
        <v>3.2827000000000002</v>
      </c>
      <c r="Y225" s="851"/>
      <c r="Z225" s="848">
        <v>202</v>
      </c>
      <c r="AA225" s="848">
        <v>86</v>
      </c>
      <c r="AB225" s="848">
        <v>146</v>
      </c>
      <c r="AC225" s="848">
        <v>54</v>
      </c>
      <c r="AD225" s="848">
        <v>66</v>
      </c>
      <c r="AE225" s="848" t="s">
        <v>430</v>
      </c>
      <c r="AF225" s="848" t="s">
        <v>430</v>
      </c>
      <c r="AG225" s="848" t="s">
        <v>430</v>
      </c>
      <c r="AH225" s="848" t="s">
        <v>430</v>
      </c>
      <c r="AI225" s="848" t="s">
        <v>430</v>
      </c>
      <c r="AJ225" s="848">
        <v>98</v>
      </c>
      <c r="AK225" s="848">
        <v>43</v>
      </c>
      <c r="AL225" s="848" t="s">
        <v>430</v>
      </c>
      <c r="AM225" s="848" t="s">
        <v>430</v>
      </c>
      <c r="AN225" s="848">
        <v>84</v>
      </c>
      <c r="AO225" s="846"/>
      <c r="AP225" s="850" t="s">
        <v>430</v>
      </c>
      <c r="AQ225" s="850" t="s">
        <v>430</v>
      </c>
      <c r="AR225" s="850" t="s">
        <v>430</v>
      </c>
      <c r="AS225" s="850" t="s">
        <v>430</v>
      </c>
      <c r="AT225" s="850" t="s">
        <v>430</v>
      </c>
      <c r="AU225" s="853"/>
      <c r="AV225" s="848" t="s">
        <v>430</v>
      </c>
      <c r="AW225" s="848" t="s">
        <v>430</v>
      </c>
      <c r="AX225" s="848" t="s">
        <v>430</v>
      </c>
      <c r="AY225" s="848" t="s">
        <v>430</v>
      </c>
      <c r="AZ225" s="848" t="s">
        <v>430</v>
      </c>
      <c r="BA225" s="851"/>
      <c r="BB225" s="850">
        <v>13.049036065587099</v>
      </c>
      <c r="BC225" s="850">
        <v>0.99395060787186995</v>
      </c>
      <c r="BD225" s="850">
        <v>3.31398332840145E-2</v>
      </c>
      <c r="BE225" s="856">
        <v>-1.5428420936619299E-2</v>
      </c>
      <c r="BF225" s="851"/>
      <c r="BG225" s="859">
        <v>0.16450000000000001</v>
      </c>
      <c r="BH225" s="846"/>
      <c r="BI225" s="850">
        <v>86.522099999999995</v>
      </c>
      <c r="BJ225" s="850">
        <v>13.197800000000001</v>
      </c>
      <c r="BK225" s="850" t="s">
        <v>430</v>
      </c>
      <c r="BL225" s="850">
        <v>0.28010000000000002</v>
      </c>
      <c r="BM225" s="846"/>
      <c r="BN225" s="859" t="s">
        <v>1361</v>
      </c>
      <c r="BO225" s="859" t="s">
        <v>4535</v>
      </c>
      <c r="BP225" s="859" t="s">
        <v>4536</v>
      </c>
      <c r="BQ225" s="859" t="s">
        <v>1442</v>
      </c>
      <c r="BR225" s="859" t="s">
        <v>4537</v>
      </c>
      <c r="BS225" s="846"/>
      <c r="BT225" s="860" t="s">
        <v>555</v>
      </c>
    </row>
    <row r="226" spans="1:72" s="428" customFormat="1" x14ac:dyDescent="0.25">
      <c r="A226" s="345" t="s">
        <v>6430</v>
      </c>
      <c r="B226" s="373"/>
      <c r="C226" s="719">
        <v>45726</v>
      </c>
      <c r="D226" s="373"/>
      <c r="E226" s="346">
        <v>19.578099999999999</v>
      </c>
      <c r="F226" s="373"/>
      <c r="G226" s="347">
        <v>13.6472</v>
      </c>
      <c r="H226" s="374"/>
      <c r="I226" s="348">
        <v>-0.2077</v>
      </c>
      <c r="J226" s="348">
        <v>-1.1114999999999999</v>
      </c>
      <c r="K226" s="348">
        <v>-3.1695000000000002</v>
      </c>
      <c r="L226" s="348">
        <v>4.0175000000000001</v>
      </c>
      <c r="M226" s="348">
        <v>5.9071999999999996</v>
      </c>
      <c r="N226" s="350">
        <v>4.7222999999999997</v>
      </c>
      <c r="O226" s="348" t="s">
        <v>430</v>
      </c>
      <c r="P226" s="348" t="s">
        <v>430</v>
      </c>
      <c r="Q226" s="348" t="s">
        <v>430</v>
      </c>
      <c r="R226" s="348" t="s">
        <v>430</v>
      </c>
      <c r="S226" s="348">
        <v>0.84160000000000001</v>
      </c>
      <c r="T226" s="348">
        <v>15.434100000000001</v>
      </c>
      <c r="U226" s="348">
        <v>1.2276</v>
      </c>
      <c r="V226" s="348">
        <v>5.5868000000000002</v>
      </c>
      <c r="W226" s="348">
        <v>-1.9351</v>
      </c>
      <c r="X226" s="348">
        <v>13.156000000000001</v>
      </c>
      <c r="Y226" s="374"/>
      <c r="Z226" s="346">
        <v>151</v>
      </c>
      <c r="AA226" s="346">
        <v>120</v>
      </c>
      <c r="AB226" s="346">
        <v>160</v>
      </c>
      <c r="AC226" s="346">
        <v>86</v>
      </c>
      <c r="AD226" s="346">
        <v>83</v>
      </c>
      <c r="AE226" s="346">
        <v>83</v>
      </c>
      <c r="AF226" s="346" t="s">
        <v>430</v>
      </c>
      <c r="AG226" s="346" t="s">
        <v>430</v>
      </c>
      <c r="AH226" s="346" t="s">
        <v>430</v>
      </c>
      <c r="AI226" s="346" t="s">
        <v>430</v>
      </c>
      <c r="AJ226" s="346">
        <v>113</v>
      </c>
      <c r="AK226" s="346">
        <v>84</v>
      </c>
      <c r="AL226" s="346">
        <v>95</v>
      </c>
      <c r="AM226" s="346">
        <v>84</v>
      </c>
      <c r="AN226" s="346">
        <v>108</v>
      </c>
      <c r="AO226" s="373"/>
      <c r="AP226" s="348" t="s">
        <v>430</v>
      </c>
      <c r="AQ226" s="348" t="s">
        <v>430</v>
      </c>
      <c r="AR226" s="348" t="s">
        <v>430</v>
      </c>
      <c r="AS226" s="348" t="s">
        <v>430</v>
      </c>
      <c r="AT226" s="348">
        <v>4.47</v>
      </c>
      <c r="AU226" s="351"/>
      <c r="AV226" s="346" t="s">
        <v>430</v>
      </c>
      <c r="AW226" s="346" t="s">
        <v>430</v>
      </c>
      <c r="AX226" s="346" t="s">
        <v>430</v>
      </c>
      <c r="AY226" s="346" t="s">
        <v>430</v>
      </c>
      <c r="AZ226" s="346">
        <v>82</v>
      </c>
      <c r="BA226" s="374"/>
      <c r="BB226" s="348">
        <v>13.575992646848899</v>
      </c>
      <c r="BC226" s="348">
        <v>0.99714693228655205</v>
      </c>
      <c r="BD226" s="348">
        <v>4.9927236853360597E-2</v>
      </c>
      <c r="BE226" s="375">
        <v>-2.70080105580176E-2</v>
      </c>
      <c r="BF226" s="374"/>
      <c r="BG226" s="372">
        <v>0.3715</v>
      </c>
      <c r="BH226" s="373"/>
      <c r="BI226" s="843">
        <v>47.7684</v>
      </c>
      <c r="BJ226" s="843">
        <v>52.006</v>
      </c>
      <c r="BK226" s="348" t="s">
        <v>430</v>
      </c>
      <c r="BL226" s="843">
        <v>0.22559999999999999</v>
      </c>
      <c r="BM226" s="373"/>
      <c r="BN226" s="372" t="s">
        <v>5287</v>
      </c>
      <c r="BO226" s="372" t="s">
        <v>4992</v>
      </c>
      <c r="BP226" s="372" t="s">
        <v>6431</v>
      </c>
      <c r="BQ226" s="372" t="s">
        <v>6432</v>
      </c>
      <c r="BR226" s="372" t="s">
        <v>6433</v>
      </c>
      <c r="BS226" s="373"/>
      <c r="BT226" s="354" t="s">
        <v>555</v>
      </c>
    </row>
    <row r="227" spans="1:72" s="428" customFormat="1" x14ac:dyDescent="0.25">
      <c r="A227" s="345" t="s">
        <v>6434</v>
      </c>
      <c r="B227" s="373"/>
      <c r="C227" s="719">
        <v>46234</v>
      </c>
      <c r="D227" s="373"/>
      <c r="E227" s="841">
        <v>19.89</v>
      </c>
      <c r="F227" s="373"/>
      <c r="G227" s="347">
        <v>35.8874</v>
      </c>
      <c r="H227" s="374"/>
      <c r="I227" s="348">
        <v>0.08</v>
      </c>
      <c r="J227" s="348">
        <v>-0.88949999999999996</v>
      </c>
      <c r="K227" s="348">
        <v>-2.9765999999999999</v>
      </c>
      <c r="L227" s="348" t="s">
        <v>430</v>
      </c>
      <c r="M227" s="348" t="s">
        <v>430</v>
      </c>
      <c r="N227" s="350" t="s">
        <v>430</v>
      </c>
      <c r="O227" s="348" t="s">
        <v>430</v>
      </c>
      <c r="P227" s="348" t="s">
        <v>430</v>
      </c>
      <c r="Q227" s="348" t="s">
        <v>430</v>
      </c>
      <c r="R227" s="348" t="s">
        <v>430</v>
      </c>
      <c r="S227" s="348" t="s">
        <v>430</v>
      </c>
      <c r="T227" s="348" t="s">
        <v>430</v>
      </c>
      <c r="U227" s="348" t="s">
        <v>430</v>
      </c>
      <c r="V227" s="348" t="s">
        <v>430</v>
      </c>
      <c r="W227" s="348">
        <v>-2.3479999999999999</v>
      </c>
      <c r="X227" s="348">
        <v>-1.966</v>
      </c>
      <c r="Y227" s="374"/>
      <c r="Z227" s="346">
        <v>83</v>
      </c>
      <c r="AA227" s="346">
        <v>103</v>
      </c>
      <c r="AB227" s="346">
        <v>157</v>
      </c>
      <c r="AC227" s="346" t="s">
        <v>430</v>
      </c>
      <c r="AD227" s="346" t="s">
        <v>430</v>
      </c>
      <c r="AE227" s="346" t="s">
        <v>430</v>
      </c>
      <c r="AF227" s="346" t="s">
        <v>430</v>
      </c>
      <c r="AG227" s="346" t="s">
        <v>430</v>
      </c>
      <c r="AH227" s="346" t="s">
        <v>430</v>
      </c>
      <c r="AI227" s="346" t="s">
        <v>430</v>
      </c>
      <c r="AJ227" s="346" t="s">
        <v>430</v>
      </c>
      <c r="AK227" s="346" t="s">
        <v>430</v>
      </c>
      <c r="AL227" s="346" t="s">
        <v>430</v>
      </c>
      <c r="AM227" s="346" t="s">
        <v>430</v>
      </c>
      <c r="AN227" s="346">
        <v>123</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t="s">
        <v>430</v>
      </c>
      <c r="BC227" s="348">
        <v>0</v>
      </c>
      <c r="BD227" s="348">
        <v>0</v>
      </c>
      <c r="BE227" s="375" t="s">
        <v>430</v>
      </c>
      <c r="BF227" s="374"/>
      <c r="BG227" s="372" t="s">
        <v>430</v>
      </c>
      <c r="BH227" s="373"/>
      <c r="BI227" s="843">
        <v>63.823999999999998</v>
      </c>
      <c r="BJ227" s="843">
        <v>34.892200000000003</v>
      </c>
      <c r="BK227" s="348" t="s">
        <v>430</v>
      </c>
      <c r="BL227" s="843">
        <v>1.2838000000000001</v>
      </c>
      <c r="BM227" s="373"/>
      <c r="BN227" s="372" t="s">
        <v>6435</v>
      </c>
      <c r="BO227" s="372" t="s">
        <v>6436</v>
      </c>
      <c r="BP227" s="372" t="s">
        <v>6437</v>
      </c>
      <c r="BQ227" s="372" t="s">
        <v>6438</v>
      </c>
      <c r="BR227" s="372" t="s">
        <v>6439</v>
      </c>
      <c r="BS227" s="373"/>
      <c r="BT227" s="354" t="s">
        <v>555</v>
      </c>
    </row>
    <row r="228" spans="1:72" s="428" customFormat="1" x14ac:dyDescent="0.25">
      <c r="A228" s="345" t="s">
        <v>6440</v>
      </c>
      <c r="B228" s="373"/>
      <c r="C228" s="719">
        <v>43707</v>
      </c>
      <c r="D228" s="373"/>
      <c r="E228" s="346">
        <v>20.16</v>
      </c>
      <c r="F228" s="373"/>
      <c r="G228" s="347">
        <v>283.33190000000002</v>
      </c>
      <c r="H228" s="374"/>
      <c r="I228" s="348">
        <v>0.3357</v>
      </c>
      <c r="J228" s="348">
        <v>-1.5938000000000001</v>
      </c>
      <c r="K228" s="348">
        <v>-0.81159999999999999</v>
      </c>
      <c r="L228" s="348">
        <v>2.6505999999999998</v>
      </c>
      <c r="M228" s="348">
        <v>1.1243000000000001</v>
      </c>
      <c r="N228" s="350">
        <v>3.4558</v>
      </c>
      <c r="O228" s="348">
        <v>3.4653</v>
      </c>
      <c r="P228" s="348">
        <v>5.6969000000000003</v>
      </c>
      <c r="Q228" s="348">
        <v>8.0505999999999993</v>
      </c>
      <c r="R228" s="348" t="s">
        <v>430</v>
      </c>
      <c r="S228" s="348">
        <v>-2.0154000000000001</v>
      </c>
      <c r="T228" s="348">
        <v>13.625</v>
      </c>
      <c r="U228" s="348">
        <v>-4.4210000000000003</v>
      </c>
      <c r="V228" s="348">
        <v>3.7296</v>
      </c>
      <c r="W228" s="348">
        <v>-2.5005999999999999</v>
      </c>
      <c r="X228" s="348">
        <v>9.2688000000000006</v>
      </c>
      <c r="Y228" s="374"/>
      <c r="Z228" s="346">
        <v>22</v>
      </c>
      <c r="AA228" s="346">
        <v>188</v>
      </c>
      <c r="AB228" s="346">
        <v>69</v>
      </c>
      <c r="AC228" s="346">
        <v>130</v>
      </c>
      <c r="AD228" s="346">
        <v>127</v>
      </c>
      <c r="AE228" s="346">
        <v>106</v>
      </c>
      <c r="AF228" s="346">
        <v>51</v>
      </c>
      <c r="AG228" s="346">
        <v>115</v>
      </c>
      <c r="AH228" s="346">
        <v>40</v>
      </c>
      <c r="AI228" s="346" t="s">
        <v>430</v>
      </c>
      <c r="AJ228" s="346">
        <v>241</v>
      </c>
      <c r="AK228" s="346">
        <v>104</v>
      </c>
      <c r="AL228" s="346">
        <v>139</v>
      </c>
      <c r="AM228" s="346">
        <v>108</v>
      </c>
      <c r="AN228" s="346">
        <v>181</v>
      </c>
      <c r="AO228" s="373"/>
      <c r="AP228" s="348" t="s">
        <v>430</v>
      </c>
      <c r="AQ228" s="348">
        <v>9.2200000000000006</v>
      </c>
      <c r="AR228" s="348">
        <v>7.16</v>
      </c>
      <c r="AS228" s="348">
        <v>4.4400000000000004</v>
      </c>
      <c r="AT228" s="348">
        <v>-1.6</v>
      </c>
      <c r="AU228" s="351"/>
      <c r="AV228" s="346" t="s">
        <v>430</v>
      </c>
      <c r="AW228" s="346">
        <v>50</v>
      </c>
      <c r="AX228" s="346">
        <v>43</v>
      </c>
      <c r="AY228" s="346">
        <v>65</v>
      </c>
      <c r="AZ228" s="346">
        <v>114</v>
      </c>
      <c r="BA228" s="374"/>
      <c r="BB228" s="348">
        <v>13.318572155574101</v>
      </c>
      <c r="BC228" s="348">
        <v>0.99911487960010603</v>
      </c>
      <c r="BD228" s="348">
        <v>1.07374742497129E-2</v>
      </c>
      <c r="BE228" s="375">
        <v>-1.07105385721178E-2</v>
      </c>
      <c r="BF228" s="374"/>
      <c r="BG228" s="372">
        <v>0.78</v>
      </c>
      <c r="BH228" s="373"/>
      <c r="BI228" s="348">
        <v>80.228800000000007</v>
      </c>
      <c r="BJ228" s="348">
        <v>16.882000000000001</v>
      </c>
      <c r="BK228" s="348">
        <v>2.57361</v>
      </c>
      <c r="BL228" s="348">
        <v>0.31558999999999998</v>
      </c>
      <c r="BM228" s="373"/>
      <c r="BN228" s="372" t="s">
        <v>6441</v>
      </c>
      <c r="BO228" s="372" t="s">
        <v>3028</v>
      </c>
      <c r="BP228" s="372" t="s">
        <v>430</v>
      </c>
      <c r="BQ228" s="372" t="s">
        <v>430</v>
      </c>
      <c r="BR228" s="372" t="s">
        <v>430</v>
      </c>
      <c r="BS228" s="373"/>
      <c r="BT228" s="354" t="s">
        <v>555</v>
      </c>
    </row>
    <row r="229" spans="1:72" s="428" customFormat="1" x14ac:dyDescent="0.25">
      <c r="A229" s="345" t="s">
        <v>6442</v>
      </c>
      <c r="B229" s="373"/>
      <c r="C229" s="719">
        <v>45323</v>
      </c>
      <c r="D229" s="373"/>
      <c r="E229" s="346">
        <v>17.330100000000002</v>
      </c>
      <c r="F229" s="373"/>
      <c r="G229" s="347">
        <v>16.683199999999999</v>
      </c>
      <c r="H229" s="374"/>
      <c r="I229" s="348">
        <v>-0.37680000000000002</v>
      </c>
      <c r="J229" s="348">
        <v>-0.20699999999999999</v>
      </c>
      <c r="K229" s="348">
        <v>-0.7974</v>
      </c>
      <c r="L229" s="348">
        <v>7.0903999999999998</v>
      </c>
      <c r="M229" s="348">
        <v>10.783899999999999</v>
      </c>
      <c r="N229" s="350">
        <v>13.1204</v>
      </c>
      <c r="O229" s="348">
        <v>6.8903999999999996</v>
      </c>
      <c r="P229" s="348" t="s">
        <v>430</v>
      </c>
      <c r="Q229" s="348" t="s">
        <v>430</v>
      </c>
      <c r="R229" s="348" t="s">
        <v>430</v>
      </c>
      <c r="S229" s="348">
        <v>2.5141</v>
      </c>
      <c r="T229" s="348">
        <v>16.5474</v>
      </c>
      <c r="U229" s="348">
        <v>13.211</v>
      </c>
      <c r="V229" s="348">
        <v>17.164400000000001</v>
      </c>
      <c r="W229" s="348">
        <v>-2.5001000000000002</v>
      </c>
      <c r="X229" s="348">
        <v>15.8596</v>
      </c>
      <c r="Y229" s="374"/>
      <c r="Z229" s="346">
        <v>180</v>
      </c>
      <c r="AA229" s="346">
        <v>70</v>
      </c>
      <c r="AB229" s="346">
        <v>64</v>
      </c>
      <c r="AC229" s="346">
        <v>34</v>
      </c>
      <c r="AD229" s="346">
        <v>37</v>
      </c>
      <c r="AE229" s="346">
        <v>41</v>
      </c>
      <c r="AF229" s="346">
        <v>31</v>
      </c>
      <c r="AG229" s="346" t="s">
        <v>430</v>
      </c>
      <c r="AH229" s="346" t="s">
        <v>430</v>
      </c>
      <c r="AI229" s="346" t="s">
        <v>430</v>
      </c>
      <c r="AJ229" s="346">
        <v>73</v>
      </c>
      <c r="AK229" s="346">
        <v>80</v>
      </c>
      <c r="AL229" s="346">
        <v>17</v>
      </c>
      <c r="AM229" s="346">
        <v>29</v>
      </c>
      <c r="AN229" s="346">
        <v>180</v>
      </c>
      <c r="AO229" s="373"/>
      <c r="AP229" s="348" t="s">
        <v>430</v>
      </c>
      <c r="AQ229" s="348" t="s">
        <v>430</v>
      </c>
      <c r="AR229" s="348" t="s">
        <v>430</v>
      </c>
      <c r="AS229" s="348" t="s">
        <v>430</v>
      </c>
      <c r="AT229" s="348">
        <v>20.7</v>
      </c>
      <c r="AU229" s="351"/>
      <c r="AV229" s="346" t="s">
        <v>430</v>
      </c>
      <c r="AW229" s="346" t="s">
        <v>430</v>
      </c>
      <c r="AX229" s="346" t="s">
        <v>430</v>
      </c>
      <c r="AY229" s="346" t="s">
        <v>430</v>
      </c>
      <c r="AZ229" s="346">
        <v>20</v>
      </c>
      <c r="BA229" s="374"/>
      <c r="BB229" s="348">
        <v>12.5519224745772</v>
      </c>
      <c r="BC229" s="348">
        <v>0.99890954759870498</v>
      </c>
      <c r="BD229" s="348">
        <v>5.7930461195686601E-2</v>
      </c>
      <c r="BE229" s="375">
        <v>-1.75285896069876E-2</v>
      </c>
      <c r="BF229" s="374"/>
      <c r="BG229" s="372">
        <v>2.87E-2</v>
      </c>
      <c r="BH229" s="373"/>
      <c r="BI229" s="843">
        <v>49.101799999999997</v>
      </c>
      <c r="BJ229" s="843">
        <v>49.403300000000002</v>
      </c>
      <c r="BK229" s="843">
        <v>1.6994</v>
      </c>
      <c r="BL229" s="843">
        <v>-0.20449999999999999</v>
      </c>
      <c r="BM229" s="373"/>
      <c r="BN229" s="844" t="s">
        <v>6443</v>
      </c>
      <c r="BO229" s="844" t="s">
        <v>6444</v>
      </c>
      <c r="BP229" s="844" t="s">
        <v>4767</v>
      </c>
      <c r="BQ229" s="372" t="s">
        <v>430</v>
      </c>
      <c r="BR229" s="372" t="s">
        <v>430</v>
      </c>
      <c r="BS229" s="373"/>
      <c r="BT229" s="354" t="s">
        <v>555</v>
      </c>
    </row>
    <row r="230" spans="1:72" s="428" customFormat="1" x14ac:dyDescent="0.25">
      <c r="A230" s="345" t="s">
        <v>6445</v>
      </c>
      <c r="B230" s="373"/>
      <c r="C230" s="719">
        <v>45943</v>
      </c>
      <c r="D230" s="373"/>
      <c r="E230" s="346">
        <v>16.47</v>
      </c>
      <c r="F230" s="373"/>
      <c r="G230" s="347">
        <v>24.8186</v>
      </c>
      <c r="H230" s="374"/>
      <c r="I230" s="348">
        <v>7.4200000000000002E-2</v>
      </c>
      <c r="J230" s="348">
        <v>-1.4775</v>
      </c>
      <c r="K230" s="348">
        <v>-4.2130000000000001</v>
      </c>
      <c r="L230" s="348">
        <v>2.2242000000000002</v>
      </c>
      <c r="M230" s="348">
        <v>-0.79149999999999998</v>
      </c>
      <c r="N230" s="350" t="s">
        <v>430</v>
      </c>
      <c r="O230" s="348" t="s">
        <v>430</v>
      </c>
      <c r="P230" s="348" t="s">
        <v>430</v>
      </c>
      <c r="Q230" s="348" t="s">
        <v>430</v>
      </c>
      <c r="R230" s="348" t="s">
        <v>430</v>
      </c>
      <c r="S230" s="348">
        <v>-0.87709999999999999</v>
      </c>
      <c r="T230" s="348">
        <v>8.2515000000000001</v>
      </c>
      <c r="U230" s="348">
        <v>-7.1944999999999997</v>
      </c>
      <c r="V230" s="348" t="s">
        <v>430</v>
      </c>
      <c r="W230" s="348">
        <v>-2.3336000000000001</v>
      </c>
      <c r="X230" s="348">
        <v>-4.2289000000000003</v>
      </c>
      <c r="Y230" s="374"/>
      <c r="Z230" s="346">
        <v>88</v>
      </c>
      <c r="AA230" s="346">
        <v>170</v>
      </c>
      <c r="AB230" s="346">
        <v>188</v>
      </c>
      <c r="AC230" s="346">
        <v>152</v>
      </c>
      <c r="AD230" s="346">
        <v>164</v>
      </c>
      <c r="AE230" s="346" t="s">
        <v>430</v>
      </c>
      <c r="AF230" s="346" t="s">
        <v>430</v>
      </c>
      <c r="AG230" s="346" t="s">
        <v>430</v>
      </c>
      <c r="AH230" s="346" t="s">
        <v>430</v>
      </c>
      <c r="AI230" s="346" t="s">
        <v>430</v>
      </c>
      <c r="AJ230" s="346">
        <v>170</v>
      </c>
      <c r="AK230" s="346">
        <v>157</v>
      </c>
      <c r="AL230" s="346">
        <v>184</v>
      </c>
      <c r="AM230" s="346" t="s">
        <v>430</v>
      </c>
      <c r="AN230" s="346">
        <v>122</v>
      </c>
      <c r="AO230" s="373"/>
      <c r="AP230" s="348" t="s">
        <v>430</v>
      </c>
      <c r="AQ230" s="348" t="s">
        <v>430</v>
      </c>
      <c r="AR230" s="348" t="s">
        <v>430</v>
      </c>
      <c r="AS230" s="348" t="s">
        <v>430</v>
      </c>
      <c r="AT230" s="348" t="s">
        <v>430</v>
      </c>
      <c r="AU230" s="351"/>
      <c r="AV230" s="346" t="s">
        <v>430</v>
      </c>
      <c r="AW230" s="346" t="s">
        <v>430</v>
      </c>
      <c r="AX230" s="346" t="s">
        <v>430</v>
      </c>
      <c r="AY230" s="346" t="s">
        <v>430</v>
      </c>
      <c r="AZ230" s="346" t="s">
        <v>430</v>
      </c>
      <c r="BA230" s="374"/>
      <c r="BB230" s="348">
        <v>11.272100986355399</v>
      </c>
      <c r="BC230" s="348">
        <v>0.99685558895441095</v>
      </c>
      <c r="BD230" s="348">
        <v>-8.3966337043337197E-2</v>
      </c>
      <c r="BE230" s="375">
        <v>-3.4875680291023801E-2</v>
      </c>
      <c r="BF230" s="374"/>
      <c r="BG230" s="372">
        <v>0.1588</v>
      </c>
      <c r="BH230" s="373"/>
      <c r="BI230" s="843">
        <v>96.158900000000003</v>
      </c>
      <c r="BJ230" s="843">
        <v>3.53844</v>
      </c>
      <c r="BK230" s="348" t="s">
        <v>430</v>
      </c>
      <c r="BL230" s="843">
        <v>0.30265999999999998</v>
      </c>
      <c r="BM230" s="373"/>
      <c r="BN230" s="372" t="s">
        <v>4822</v>
      </c>
      <c r="BO230" s="372" t="s">
        <v>1147</v>
      </c>
      <c r="BP230" s="372" t="s">
        <v>1148</v>
      </c>
      <c r="BQ230" s="372" t="s">
        <v>1149</v>
      </c>
      <c r="BR230" s="372" t="s">
        <v>4619</v>
      </c>
      <c r="BS230" s="373"/>
      <c r="BT230" s="354" t="s">
        <v>555</v>
      </c>
    </row>
    <row r="231" spans="1:72" s="428" customFormat="1" x14ac:dyDescent="0.25">
      <c r="A231" s="345" t="s">
        <v>6446</v>
      </c>
      <c r="B231" s="373"/>
      <c r="C231" s="719">
        <v>46062</v>
      </c>
      <c r="D231" s="373"/>
      <c r="E231" s="346">
        <v>17.846299999999999</v>
      </c>
      <c r="F231" s="373"/>
      <c r="G231" s="347">
        <v>98.311300000000003</v>
      </c>
      <c r="H231" s="374"/>
      <c r="I231" s="348">
        <v>0.1323</v>
      </c>
      <c r="J231" s="348">
        <v>0.57809999999999995</v>
      </c>
      <c r="K231" s="348">
        <v>-0.58609999999999995</v>
      </c>
      <c r="L231" s="348">
        <v>-0.79190000000000005</v>
      </c>
      <c r="M231" s="348">
        <v>-3.5573999999999999</v>
      </c>
      <c r="N231" s="350" t="s">
        <v>430</v>
      </c>
      <c r="O231" s="348" t="s">
        <v>430</v>
      </c>
      <c r="P231" s="348" t="s">
        <v>430</v>
      </c>
      <c r="Q231" s="348" t="s">
        <v>430</v>
      </c>
      <c r="R231" s="348" t="s">
        <v>430</v>
      </c>
      <c r="S231" s="348">
        <v>-1.724</v>
      </c>
      <c r="T231" s="348">
        <v>2.4584000000000001</v>
      </c>
      <c r="U231" s="348" t="s">
        <v>430</v>
      </c>
      <c r="V231" s="348" t="s">
        <v>430</v>
      </c>
      <c r="W231" s="348">
        <v>0.74650000000000005</v>
      </c>
      <c r="X231" s="348">
        <v>-5.0518000000000001</v>
      </c>
      <c r="Y231" s="374"/>
      <c r="Z231" s="346">
        <v>61</v>
      </c>
      <c r="AA231" s="346">
        <v>36</v>
      </c>
      <c r="AB231" s="346">
        <v>59</v>
      </c>
      <c r="AC231" s="346">
        <v>249</v>
      </c>
      <c r="AD231" s="346">
        <v>220</v>
      </c>
      <c r="AE231" s="346" t="s">
        <v>430</v>
      </c>
      <c r="AF231" s="346" t="s">
        <v>430</v>
      </c>
      <c r="AG231" s="346" t="s">
        <v>430</v>
      </c>
      <c r="AH231" s="346" t="s">
        <v>430</v>
      </c>
      <c r="AI231" s="346" t="s">
        <v>430</v>
      </c>
      <c r="AJ231" s="346">
        <v>221</v>
      </c>
      <c r="AK231" s="346">
        <v>226</v>
      </c>
      <c r="AL231" s="346" t="s">
        <v>430</v>
      </c>
      <c r="AM231" s="346" t="s">
        <v>430</v>
      </c>
      <c r="AN231" s="346">
        <v>18</v>
      </c>
      <c r="AO231" s="373"/>
      <c r="AP231" s="348" t="s">
        <v>430</v>
      </c>
      <c r="AQ231" s="348" t="s">
        <v>430</v>
      </c>
      <c r="AR231" s="348" t="s">
        <v>430</v>
      </c>
      <c r="AS231" s="348" t="s">
        <v>430</v>
      </c>
      <c r="AT231" s="348" t="s">
        <v>430</v>
      </c>
      <c r="AU231" s="351"/>
      <c r="AV231" s="346" t="s">
        <v>430</v>
      </c>
      <c r="AW231" s="346" t="s">
        <v>430</v>
      </c>
      <c r="AX231" s="346" t="s">
        <v>430</v>
      </c>
      <c r="AY231" s="346" t="s">
        <v>430</v>
      </c>
      <c r="AZ231" s="346" t="s">
        <v>430</v>
      </c>
      <c r="BA231" s="374"/>
      <c r="BB231" s="348">
        <v>13.3983591621086</v>
      </c>
      <c r="BC231" s="348">
        <v>0.99911210171462295</v>
      </c>
      <c r="BD231" s="348">
        <v>-8.7087094764206202E-2</v>
      </c>
      <c r="BE231" s="375">
        <v>-4.2606177368693002E-2</v>
      </c>
      <c r="BF231" s="374"/>
      <c r="BG231" s="372">
        <v>4.8800000000000003E-2</v>
      </c>
      <c r="BH231" s="373"/>
      <c r="BI231" s="843">
        <v>82.511899999999997</v>
      </c>
      <c r="BJ231" s="843">
        <v>17.3124</v>
      </c>
      <c r="BK231" s="348" t="s">
        <v>430</v>
      </c>
      <c r="BL231" s="843">
        <v>0.1757</v>
      </c>
      <c r="BM231" s="373"/>
      <c r="BN231" s="372" t="s">
        <v>6413</v>
      </c>
      <c r="BO231" s="372" t="s">
        <v>6447</v>
      </c>
      <c r="BP231" s="372" t="s">
        <v>6415</v>
      </c>
      <c r="BQ231" s="372" t="s">
        <v>6416</v>
      </c>
      <c r="BR231" s="372" t="s">
        <v>4601</v>
      </c>
      <c r="BS231" s="373"/>
      <c r="BT231" s="354" t="s">
        <v>555</v>
      </c>
    </row>
    <row r="232" spans="1:72" s="428" customFormat="1" x14ac:dyDescent="0.25">
      <c r="A232" s="345" t="s">
        <v>6448</v>
      </c>
      <c r="B232" s="373"/>
      <c r="C232" s="719">
        <v>45817</v>
      </c>
      <c r="D232" s="373"/>
      <c r="E232" s="346">
        <v>17.22</v>
      </c>
      <c r="F232" s="373"/>
      <c r="G232" s="347">
        <v>76.761399999999995</v>
      </c>
      <c r="H232" s="374"/>
      <c r="I232" s="348">
        <v>-0.80810000000000004</v>
      </c>
      <c r="J232" s="348">
        <v>-1.4111</v>
      </c>
      <c r="K232" s="348">
        <v>-5.0347</v>
      </c>
      <c r="L232" s="348">
        <v>6.0385</v>
      </c>
      <c r="M232" s="348">
        <v>6.0425000000000004</v>
      </c>
      <c r="N232" s="350">
        <v>-16.9026</v>
      </c>
      <c r="O232" s="348" t="s">
        <v>430</v>
      </c>
      <c r="P232" s="348" t="s">
        <v>430</v>
      </c>
      <c r="Q232" s="348" t="s">
        <v>430</v>
      </c>
      <c r="R232" s="348" t="s">
        <v>430</v>
      </c>
      <c r="S232" s="348">
        <v>-3.6541000000000001</v>
      </c>
      <c r="T232" s="348">
        <v>18.450700000000001</v>
      </c>
      <c r="U232" s="348">
        <v>-10.3262</v>
      </c>
      <c r="V232" s="348">
        <v>-12.532999999999999</v>
      </c>
      <c r="W232" s="348">
        <v>-2.4653999999999998</v>
      </c>
      <c r="X232" s="348">
        <v>-13.635899999999999</v>
      </c>
      <c r="Y232" s="374"/>
      <c r="Z232" s="346">
        <v>222</v>
      </c>
      <c r="AA232" s="346">
        <v>161</v>
      </c>
      <c r="AB232" s="346">
        <v>233</v>
      </c>
      <c r="AC232" s="346">
        <v>37</v>
      </c>
      <c r="AD232" s="346">
        <v>82</v>
      </c>
      <c r="AE232" s="346">
        <v>210</v>
      </c>
      <c r="AF232" s="346" t="s">
        <v>430</v>
      </c>
      <c r="AG232" s="346" t="s">
        <v>430</v>
      </c>
      <c r="AH232" s="346" t="s">
        <v>430</v>
      </c>
      <c r="AI232" s="346" t="s">
        <v>430</v>
      </c>
      <c r="AJ232" s="346">
        <v>262</v>
      </c>
      <c r="AK232" s="346">
        <v>56</v>
      </c>
      <c r="AL232" s="346">
        <v>212</v>
      </c>
      <c r="AM232" s="346">
        <v>220</v>
      </c>
      <c r="AN232" s="346">
        <v>156</v>
      </c>
      <c r="AO232" s="373"/>
      <c r="AP232" s="348" t="s">
        <v>430</v>
      </c>
      <c r="AQ232" s="348" t="s">
        <v>430</v>
      </c>
      <c r="AR232" s="348" t="s">
        <v>430</v>
      </c>
      <c r="AS232" s="348" t="s">
        <v>430</v>
      </c>
      <c r="AT232" s="348">
        <v>-5.63</v>
      </c>
      <c r="AU232" s="351"/>
      <c r="AV232" s="346" t="s">
        <v>430</v>
      </c>
      <c r="AW232" s="346" t="s">
        <v>430</v>
      </c>
      <c r="AX232" s="346" t="s">
        <v>430</v>
      </c>
      <c r="AY232" s="346" t="s">
        <v>430</v>
      </c>
      <c r="AZ232" s="346">
        <v>158</v>
      </c>
      <c r="BA232" s="374"/>
      <c r="BB232" s="348">
        <v>18.529554877443701</v>
      </c>
      <c r="BC232" s="348">
        <v>0.99697939288631798</v>
      </c>
      <c r="BD232" s="348">
        <v>-8.1969873010231994E-2</v>
      </c>
      <c r="BE232" s="375">
        <v>-0.10106117123043</v>
      </c>
      <c r="BF232" s="374"/>
      <c r="BG232" s="372">
        <v>0.29649999999999999</v>
      </c>
      <c r="BH232" s="373"/>
      <c r="BI232" s="843">
        <v>20.1326</v>
      </c>
      <c r="BJ232" s="843">
        <v>52.922699999999999</v>
      </c>
      <c r="BK232" s="843">
        <v>26.873999999999999</v>
      </c>
      <c r="BL232" s="843">
        <v>7.0699999999999999E-2</v>
      </c>
      <c r="BM232" s="373"/>
      <c r="BN232" s="372" t="s">
        <v>6449</v>
      </c>
      <c r="BO232" s="372" t="s">
        <v>4922</v>
      </c>
      <c r="BP232" s="372" t="s">
        <v>4923</v>
      </c>
      <c r="BQ232" s="372" t="s">
        <v>4825</v>
      </c>
      <c r="BR232" s="372" t="s">
        <v>430</v>
      </c>
      <c r="BS232" s="373"/>
      <c r="BT232" s="354" t="s">
        <v>555</v>
      </c>
    </row>
    <row r="233" spans="1:72" s="428" customFormat="1" x14ac:dyDescent="0.25">
      <c r="A233" s="345" t="s">
        <v>6450</v>
      </c>
      <c r="B233" s="373"/>
      <c r="C233" s="719">
        <v>45958</v>
      </c>
      <c r="D233" s="373"/>
      <c r="E233" s="346">
        <v>17.550699999999999</v>
      </c>
      <c r="F233" s="373"/>
      <c r="G233" s="347">
        <v>10.6454</v>
      </c>
      <c r="H233" s="374"/>
      <c r="I233" s="348">
        <v>7.4999999999999997E-3</v>
      </c>
      <c r="J233" s="348">
        <v>-5.91E-2</v>
      </c>
      <c r="K233" s="348">
        <v>0.52500000000000002</v>
      </c>
      <c r="L233" s="348">
        <v>10.0345</v>
      </c>
      <c r="M233" s="348">
        <v>19.968399999999999</v>
      </c>
      <c r="N233" s="350" t="s">
        <v>430</v>
      </c>
      <c r="O233" s="348" t="s">
        <v>430</v>
      </c>
      <c r="P233" s="348" t="s">
        <v>430</v>
      </c>
      <c r="Q233" s="348" t="s">
        <v>430</v>
      </c>
      <c r="R233" s="348" t="s">
        <v>430</v>
      </c>
      <c r="S233" s="348">
        <v>4.2073</v>
      </c>
      <c r="T233" s="348">
        <v>29.171399999999998</v>
      </c>
      <c r="U233" s="348">
        <v>10.7385</v>
      </c>
      <c r="V233" s="348" t="s">
        <v>430</v>
      </c>
      <c r="W233" s="348">
        <v>0.33550000000000002</v>
      </c>
      <c r="X233" s="348">
        <v>6.4539999999999997</v>
      </c>
      <c r="Y233" s="374"/>
      <c r="Z233" s="346">
        <v>99</v>
      </c>
      <c r="AA233" s="346">
        <v>62</v>
      </c>
      <c r="AB233" s="346">
        <v>45</v>
      </c>
      <c r="AC233" s="346">
        <v>21</v>
      </c>
      <c r="AD233" s="346">
        <v>11</v>
      </c>
      <c r="AE233" s="346" t="s">
        <v>430</v>
      </c>
      <c r="AF233" s="346" t="s">
        <v>430</v>
      </c>
      <c r="AG233" s="346" t="s">
        <v>430</v>
      </c>
      <c r="AH233" s="346" t="s">
        <v>430</v>
      </c>
      <c r="AI233" s="346" t="s">
        <v>430</v>
      </c>
      <c r="AJ233" s="346">
        <v>58</v>
      </c>
      <c r="AK233" s="346">
        <v>15</v>
      </c>
      <c r="AL233" s="346">
        <v>25</v>
      </c>
      <c r="AM233" s="346" t="s">
        <v>430</v>
      </c>
      <c r="AN233" s="346">
        <v>28</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v>18.3508415588168</v>
      </c>
      <c r="BC233" s="348">
        <v>0.99626160451094403</v>
      </c>
      <c r="BD233" s="348">
        <v>2.8158277038520099E-2</v>
      </c>
      <c r="BE233" s="375">
        <v>-2.5057843240296699E-2</v>
      </c>
      <c r="BF233" s="374"/>
      <c r="BG233" s="372">
        <v>0.1071</v>
      </c>
      <c r="BH233" s="373"/>
      <c r="BI233" s="348" t="s">
        <v>430</v>
      </c>
      <c r="BJ233" s="843">
        <v>7.1724300000000003</v>
      </c>
      <c r="BK233" s="843">
        <v>92.580699999999993</v>
      </c>
      <c r="BL233" s="843">
        <v>0.24687000000000001</v>
      </c>
      <c r="BM233" s="373"/>
      <c r="BN233" s="372" t="s">
        <v>6451</v>
      </c>
      <c r="BO233" s="372" t="s">
        <v>942</v>
      </c>
      <c r="BP233" s="372" t="s">
        <v>6452</v>
      </c>
      <c r="BQ233" s="372" t="s">
        <v>4668</v>
      </c>
      <c r="BR233" s="372" t="s">
        <v>4741</v>
      </c>
      <c r="BS233" s="373"/>
      <c r="BT233" s="354" t="s">
        <v>555</v>
      </c>
    </row>
    <row r="234" spans="1:72" s="428" customFormat="1" x14ac:dyDescent="0.25">
      <c r="A234" s="345" t="s">
        <v>6453</v>
      </c>
      <c r="B234" s="373"/>
      <c r="C234" s="719">
        <v>45982</v>
      </c>
      <c r="D234" s="373"/>
      <c r="E234" s="346">
        <v>16.4572</v>
      </c>
      <c r="F234" s="373"/>
      <c r="G234" s="347">
        <v>10.3687</v>
      </c>
      <c r="H234" s="374"/>
      <c r="I234" s="348">
        <v>-0.33450000000000002</v>
      </c>
      <c r="J234" s="348">
        <v>0.35709999999999997</v>
      </c>
      <c r="K234" s="348">
        <v>0.35709999999999997</v>
      </c>
      <c r="L234" s="348">
        <v>3.9561999999999999</v>
      </c>
      <c r="M234" s="348">
        <v>8.2677999999999994</v>
      </c>
      <c r="N234" s="350" t="s">
        <v>430</v>
      </c>
      <c r="O234" s="348" t="s">
        <v>430</v>
      </c>
      <c r="P234" s="348" t="s">
        <v>430</v>
      </c>
      <c r="Q234" s="348" t="s">
        <v>430</v>
      </c>
      <c r="R234" s="348" t="s">
        <v>430</v>
      </c>
      <c r="S234" s="348">
        <v>2.1829000000000001</v>
      </c>
      <c r="T234" s="348">
        <v>18.324999999999999</v>
      </c>
      <c r="U234" s="348">
        <v>7.7233999999999998</v>
      </c>
      <c r="V234" s="348" t="s">
        <v>430</v>
      </c>
      <c r="W234" s="348">
        <v>-1.4016999999999999</v>
      </c>
      <c r="X234" s="348">
        <v>3.6869999999999998</v>
      </c>
      <c r="Y234" s="374"/>
      <c r="Z234" s="346">
        <v>169</v>
      </c>
      <c r="AA234" s="346">
        <v>47</v>
      </c>
      <c r="AB234" s="346">
        <v>48</v>
      </c>
      <c r="AC234" s="346">
        <v>91</v>
      </c>
      <c r="AD234" s="346">
        <v>73</v>
      </c>
      <c r="AE234" s="346" t="s">
        <v>430</v>
      </c>
      <c r="AF234" s="346" t="s">
        <v>430</v>
      </c>
      <c r="AG234" s="346" t="s">
        <v>430</v>
      </c>
      <c r="AH234" s="346" t="s">
        <v>430</v>
      </c>
      <c r="AI234" s="346" t="s">
        <v>430</v>
      </c>
      <c r="AJ234" s="346">
        <v>76</v>
      </c>
      <c r="AK234" s="346">
        <v>57</v>
      </c>
      <c r="AL234" s="346">
        <v>31</v>
      </c>
      <c r="AM234" s="346" t="s">
        <v>430</v>
      </c>
      <c r="AN234" s="346">
        <v>80</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9.2484937439258204</v>
      </c>
      <c r="BC234" s="348">
        <v>1.0028585065274001</v>
      </c>
      <c r="BD234" s="348">
        <v>5.1564971148317401E-2</v>
      </c>
      <c r="BE234" s="375">
        <v>-7.0885466894874002E-2</v>
      </c>
      <c r="BF234" s="374"/>
      <c r="BG234" s="372">
        <v>0.27029999999999998</v>
      </c>
      <c r="BH234" s="373"/>
      <c r="BI234" s="843">
        <v>55.817500000000003</v>
      </c>
      <c r="BJ234" s="843">
        <v>28.4908</v>
      </c>
      <c r="BK234" s="843">
        <v>15.366300000000001</v>
      </c>
      <c r="BL234" s="843">
        <v>0.32540000000000002</v>
      </c>
      <c r="BM234" s="373"/>
      <c r="BN234" s="372" t="s">
        <v>6454</v>
      </c>
      <c r="BO234" s="372" t="s">
        <v>6455</v>
      </c>
      <c r="BP234" s="372" t="s">
        <v>6456</v>
      </c>
      <c r="BQ234" s="372" t="s">
        <v>6457</v>
      </c>
      <c r="BR234" s="372" t="s">
        <v>4582</v>
      </c>
      <c r="BS234" s="373"/>
      <c r="BT234" s="354" t="s">
        <v>555</v>
      </c>
    </row>
    <row r="235" spans="1:72" s="428" customFormat="1" x14ac:dyDescent="0.25">
      <c r="A235" s="345" t="s">
        <v>6458</v>
      </c>
      <c r="B235" s="373"/>
      <c r="C235" s="719">
        <v>45713</v>
      </c>
      <c r="D235" s="373"/>
      <c r="E235" s="346">
        <v>16.0686</v>
      </c>
      <c r="F235" s="373"/>
      <c r="G235" s="347">
        <v>11.1403</v>
      </c>
      <c r="H235" s="374"/>
      <c r="I235" s="348">
        <v>-1.7100000000000001E-2</v>
      </c>
      <c r="J235" s="348">
        <v>-1.456</v>
      </c>
      <c r="K235" s="348">
        <v>-3.8220000000000001</v>
      </c>
      <c r="L235" s="348">
        <v>2.6745999999999999</v>
      </c>
      <c r="M235" s="348">
        <v>1.1117999999999999</v>
      </c>
      <c r="N235" s="350">
        <v>-1.1201000000000001</v>
      </c>
      <c r="O235" s="348" t="s">
        <v>430</v>
      </c>
      <c r="P235" s="348" t="s">
        <v>430</v>
      </c>
      <c r="Q235" s="348" t="s">
        <v>430</v>
      </c>
      <c r="R235" s="348" t="s">
        <v>430</v>
      </c>
      <c r="S235" s="348">
        <v>-0.48060000000000003</v>
      </c>
      <c r="T235" s="348">
        <v>10.2018</v>
      </c>
      <c r="U235" s="348">
        <v>-5.1801000000000004</v>
      </c>
      <c r="V235" s="348">
        <v>0.30609999999999998</v>
      </c>
      <c r="W235" s="348">
        <v>-2.4441000000000002</v>
      </c>
      <c r="X235" s="348">
        <v>7.2649999999999997</v>
      </c>
      <c r="Y235" s="374"/>
      <c r="Z235" s="346">
        <v>108</v>
      </c>
      <c r="AA235" s="346">
        <v>163</v>
      </c>
      <c r="AB235" s="346">
        <v>175</v>
      </c>
      <c r="AC235" s="346">
        <v>129</v>
      </c>
      <c r="AD235" s="346">
        <v>128</v>
      </c>
      <c r="AE235" s="346">
        <v>140</v>
      </c>
      <c r="AF235" s="346" t="s">
        <v>430</v>
      </c>
      <c r="AG235" s="346" t="s">
        <v>430</v>
      </c>
      <c r="AH235" s="346" t="s">
        <v>430</v>
      </c>
      <c r="AI235" s="346" t="s">
        <v>430</v>
      </c>
      <c r="AJ235" s="346">
        <v>153</v>
      </c>
      <c r="AK235" s="346">
        <v>134</v>
      </c>
      <c r="AL235" s="346">
        <v>161</v>
      </c>
      <c r="AM235" s="346">
        <v>141</v>
      </c>
      <c r="AN235" s="346">
        <v>148</v>
      </c>
      <c r="AO235" s="373"/>
      <c r="AP235" s="348" t="s">
        <v>430</v>
      </c>
      <c r="AQ235" s="348" t="s">
        <v>430</v>
      </c>
      <c r="AR235" s="348" t="s">
        <v>430</v>
      </c>
      <c r="AS235" s="348" t="s">
        <v>430</v>
      </c>
      <c r="AT235" s="348">
        <v>-3.38</v>
      </c>
      <c r="AU235" s="351"/>
      <c r="AV235" s="346" t="s">
        <v>430</v>
      </c>
      <c r="AW235" s="346" t="s">
        <v>430</v>
      </c>
      <c r="AX235" s="346" t="s">
        <v>430</v>
      </c>
      <c r="AY235" s="346" t="s">
        <v>430</v>
      </c>
      <c r="AZ235" s="346">
        <v>145</v>
      </c>
      <c r="BA235" s="374"/>
      <c r="BB235" s="348">
        <v>12.152398953002599</v>
      </c>
      <c r="BC235" s="348">
        <v>0.99451538202505196</v>
      </c>
      <c r="BD235" s="348">
        <v>2.2863429257045799E-2</v>
      </c>
      <c r="BE235" s="375">
        <v>-3.52123227307298E-2</v>
      </c>
      <c r="BF235" s="374"/>
      <c r="BG235" s="372">
        <v>8.0600000000000005E-2</v>
      </c>
      <c r="BH235" s="373"/>
      <c r="BI235" s="843">
        <v>79.501000000000005</v>
      </c>
      <c r="BJ235" s="843">
        <v>19.6099</v>
      </c>
      <c r="BK235" s="843">
        <v>0.48993199999999998</v>
      </c>
      <c r="BL235" s="843">
        <v>0.39916800000000002</v>
      </c>
      <c r="BM235" s="373"/>
      <c r="BN235" s="372" t="s">
        <v>6459</v>
      </c>
      <c r="BO235" s="372" t="s">
        <v>6460</v>
      </c>
      <c r="BP235" s="372" t="s">
        <v>6461</v>
      </c>
      <c r="BQ235" s="372" t="s">
        <v>6462</v>
      </c>
      <c r="BR235" s="372" t="s">
        <v>4416</v>
      </c>
      <c r="BS235" s="373"/>
      <c r="BT235" s="354" t="s">
        <v>555</v>
      </c>
    </row>
    <row r="236" spans="1:72" s="428" customFormat="1" ht="11" x14ac:dyDescent="0.3">
      <c r="A236" s="845" t="s">
        <v>6463</v>
      </c>
      <c r="B236" s="846"/>
      <c r="C236" s="847">
        <v>46220</v>
      </c>
      <c r="D236" s="846"/>
      <c r="E236" s="848">
        <v>16.074200000000001</v>
      </c>
      <c r="F236" s="846"/>
      <c r="G236" s="849">
        <v>27.391999999999999</v>
      </c>
      <c r="H236" s="851"/>
      <c r="I236" s="850">
        <v>0.33700000000000002</v>
      </c>
      <c r="J236" s="850">
        <v>-1.5951</v>
      </c>
      <c r="K236" s="850">
        <v>-0.8075</v>
      </c>
      <c r="L236" s="850" t="s">
        <v>430</v>
      </c>
      <c r="M236" s="850" t="s">
        <v>430</v>
      </c>
      <c r="N236" s="852" t="s">
        <v>430</v>
      </c>
      <c r="O236" s="850" t="s">
        <v>430</v>
      </c>
      <c r="P236" s="850" t="s">
        <v>430</v>
      </c>
      <c r="Q236" s="850" t="s">
        <v>430</v>
      </c>
      <c r="R236" s="850" t="s">
        <v>430</v>
      </c>
      <c r="S236" s="850" t="s">
        <v>430</v>
      </c>
      <c r="T236" s="850" t="s">
        <v>430</v>
      </c>
      <c r="U236" s="850" t="s">
        <v>430</v>
      </c>
      <c r="V236" s="850" t="s">
        <v>430</v>
      </c>
      <c r="W236" s="850">
        <v>-2.5022000000000002</v>
      </c>
      <c r="X236" s="850">
        <v>-4.0090000000000003</v>
      </c>
      <c r="Y236" s="851"/>
      <c r="Z236" s="848">
        <v>18</v>
      </c>
      <c r="AA236" s="848">
        <v>190</v>
      </c>
      <c r="AB236" s="848">
        <v>65</v>
      </c>
      <c r="AC236" s="848" t="s">
        <v>430</v>
      </c>
      <c r="AD236" s="848" t="s">
        <v>430</v>
      </c>
      <c r="AE236" s="848" t="s">
        <v>430</v>
      </c>
      <c r="AF236" s="848" t="s">
        <v>430</v>
      </c>
      <c r="AG236" s="848" t="s">
        <v>430</v>
      </c>
      <c r="AH236" s="848" t="s">
        <v>430</v>
      </c>
      <c r="AI236" s="848" t="s">
        <v>430</v>
      </c>
      <c r="AJ236" s="848" t="s">
        <v>430</v>
      </c>
      <c r="AK236" s="848" t="s">
        <v>430</v>
      </c>
      <c r="AL236" s="848" t="s">
        <v>430</v>
      </c>
      <c r="AM236" s="848" t="s">
        <v>430</v>
      </c>
      <c r="AN236" s="848">
        <v>185</v>
      </c>
      <c r="AO236" s="846"/>
      <c r="AP236" s="850" t="s">
        <v>430</v>
      </c>
      <c r="AQ236" s="850" t="s">
        <v>430</v>
      </c>
      <c r="AR236" s="850" t="s">
        <v>430</v>
      </c>
      <c r="AS236" s="850" t="s">
        <v>430</v>
      </c>
      <c r="AT236" s="850" t="s">
        <v>430</v>
      </c>
      <c r="AU236" s="853"/>
      <c r="AV236" s="848" t="s">
        <v>430</v>
      </c>
      <c r="AW236" s="848" t="s">
        <v>430</v>
      </c>
      <c r="AX236" s="848" t="s">
        <v>430</v>
      </c>
      <c r="AY236" s="848" t="s">
        <v>430</v>
      </c>
      <c r="AZ236" s="848" t="s">
        <v>430</v>
      </c>
      <c r="BA236" s="851"/>
      <c r="BB236" s="850" t="s">
        <v>430</v>
      </c>
      <c r="BC236" s="850">
        <v>0</v>
      </c>
      <c r="BD236" s="850">
        <v>0</v>
      </c>
      <c r="BE236" s="856">
        <v>-1.23821706980685</v>
      </c>
      <c r="BF236" s="851"/>
      <c r="BG236" s="859">
        <v>3.5099999999999999E-2</v>
      </c>
      <c r="BH236" s="846"/>
      <c r="BI236" s="850">
        <v>80.111999999999995</v>
      </c>
      <c r="BJ236" s="850">
        <v>17.177299999999999</v>
      </c>
      <c r="BK236" s="850">
        <v>2.6723300000000001</v>
      </c>
      <c r="BL236" s="850">
        <v>3.8370000000000001E-2</v>
      </c>
      <c r="BM236" s="846"/>
      <c r="BN236" s="859" t="s">
        <v>6464</v>
      </c>
      <c r="BO236" s="859" t="s">
        <v>5276</v>
      </c>
      <c r="BP236" s="859" t="s">
        <v>430</v>
      </c>
      <c r="BQ236" s="859" t="s">
        <v>430</v>
      </c>
      <c r="BR236" s="859" t="s">
        <v>430</v>
      </c>
      <c r="BS236" s="846"/>
      <c r="BT236" s="860" t="s">
        <v>555</v>
      </c>
    </row>
    <row r="237" spans="1:72" s="428" customFormat="1" x14ac:dyDescent="0.25">
      <c r="A237" s="345" t="s">
        <v>6465</v>
      </c>
      <c r="B237" s="373"/>
      <c r="C237" s="719">
        <v>45937</v>
      </c>
      <c r="D237" s="373"/>
      <c r="E237" s="346">
        <v>15.467499999999999</v>
      </c>
      <c r="F237" s="373"/>
      <c r="G237" s="347">
        <v>9.7807999999999993</v>
      </c>
      <c r="H237" s="374"/>
      <c r="I237" s="348">
        <v>-2.0400000000000001E-2</v>
      </c>
      <c r="J237" s="348">
        <v>-4.8152999999999997</v>
      </c>
      <c r="K237" s="348">
        <v>-2.9037000000000002</v>
      </c>
      <c r="L237" s="348">
        <v>16.9099</v>
      </c>
      <c r="M237" s="348">
        <v>17.406700000000001</v>
      </c>
      <c r="N237" s="350" t="s">
        <v>430</v>
      </c>
      <c r="O237" s="348" t="s">
        <v>430</v>
      </c>
      <c r="P237" s="348" t="s">
        <v>430</v>
      </c>
      <c r="Q237" s="348" t="s">
        <v>430</v>
      </c>
      <c r="R237" s="348" t="s">
        <v>430</v>
      </c>
      <c r="S237" s="348">
        <v>5.4682000000000004</v>
      </c>
      <c r="T237" s="348">
        <v>34.193100000000001</v>
      </c>
      <c r="U237" s="348">
        <v>-0.4985</v>
      </c>
      <c r="V237" s="348" t="s">
        <v>430</v>
      </c>
      <c r="W237" s="348">
        <v>-3.5605000000000002</v>
      </c>
      <c r="X237" s="348">
        <v>-2.1920000000000002</v>
      </c>
      <c r="Y237" s="374"/>
      <c r="Z237" s="346">
        <v>109</v>
      </c>
      <c r="AA237" s="346">
        <v>255</v>
      </c>
      <c r="AB237" s="346">
        <v>143</v>
      </c>
      <c r="AC237" s="346">
        <v>4</v>
      </c>
      <c r="AD237" s="346">
        <v>17</v>
      </c>
      <c r="AE237" s="346" t="s">
        <v>430</v>
      </c>
      <c r="AF237" s="346" t="s">
        <v>430</v>
      </c>
      <c r="AG237" s="346" t="s">
        <v>430</v>
      </c>
      <c r="AH237" s="346" t="s">
        <v>430</v>
      </c>
      <c r="AI237" s="346" t="s">
        <v>430</v>
      </c>
      <c r="AJ237" s="346">
        <v>27</v>
      </c>
      <c r="AK237" s="346">
        <v>8</v>
      </c>
      <c r="AL237" s="346">
        <v>107</v>
      </c>
      <c r="AM237" s="346" t="s">
        <v>430</v>
      </c>
      <c r="AN237" s="346">
        <v>262</v>
      </c>
      <c r="AO237" s="373"/>
      <c r="AP237" s="348" t="s">
        <v>430</v>
      </c>
      <c r="AQ237" s="348" t="s">
        <v>430</v>
      </c>
      <c r="AR237" s="348" t="s">
        <v>430</v>
      </c>
      <c r="AS237" s="348" t="s">
        <v>430</v>
      </c>
      <c r="AT237" s="348">
        <v>8.09</v>
      </c>
      <c r="AU237" s="351"/>
      <c r="AV237" s="346" t="s">
        <v>430</v>
      </c>
      <c r="AW237" s="346" t="s">
        <v>430</v>
      </c>
      <c r="AX237" s="346" t="s">
        <v>430</v>
      </c>
      <c r="AY237" s="346" t="s">
        <v>430</v>
      </c>
      <c r="AZ237" s="346">
        <v>69</v>
      </c>
      <c r="BA237" s="374"/>
      <c r="BB237" s="348">
        <v>36.367935457855999</v>
      </c>
      <c r="BC237" s="348">
        <v>0.99901823237993603</v>
      </c>
      <c r="BD237" s="348">
        <v>-5.8950196072086103E-3</v>
      </c>
      <c r="BE237" s="375">
        <v>-3.3585496484259202E-2</v>
      </c>
      <c r="BF237" s="374"/>
      <c r="BG237" s="372">
        <v>5.91E-2</v>
      </c>
      <c r="BH237" s="373"/>
      <c r="BI237" s="843">
        <v>18.8916</v>
      </c>
      <c r="BJ237" s="843">
        <v>65.693299999999994</v>
      </c>
      <c r="BK237" s="843">
        <v>15.1068</v>
      </c>
      <c r="BL237" s="843">
        <v>0.30830000000000002</v>
      </c>
      <c r="BM237" s="373"/>
      <c r="BN237" s="372" t="s">
        <v>6466</v>
      </c>
      <c r="BO237" s="372" t="s">
        <v>6352</v>
      </c>
      <c r="BP237" s="372" t="s">
        <v>430</v>
      </c>
      <c r="BQ237" s="372" t="s">
        <v>430</v>
      </c>
      <c r="BR237" s="372" t="s">
        <v>430</v>
      </c>
      <c r="BS237" s="373"/>
      <c r="BT237" s="354" t="s">
        <v>555</v>
      </c>
    </row>
    <row r="238" spans="1:72" s="428" customFormat="1" x14ac:dyDescent="0.25">
      <c r="A238" s="345" t="s">
        <v>6467</v>
      </c>
      <c r="B238" s="373"/>
      <c r="C238" s="719">
        <v>45981</v>
      </c>
      <c r="D238" s="373"/>
      <c r="E238" s="841">
        <v>15.95</v>
      </c>
      <c r="F238" s="373"/>
      <c r="G238" s="347">
        <v>23.679200000000002</v>
      </c>
      <c r="H238" s="374"/>
      <c r="I238" s="348">
        <v>0.1976</v>
      </c>
      <c r="J238" s="348">
        <v>-1.6428</v>
      </c>
      <c r="K238" s="348">
        <v>-4.4634999999999998</v>
      </c>
      <c r="L238" s="348">
        <v>1.7209000000000001</v>
      </c>
      <c r="M238" s="348">
        <v>-2.4611999999999998</v>
      </c>
      <c r="N238" s="350" t="s">
        <v>430</v>
      </c>
      <c r="O238" s="348" t="s">
        <v>430</v>
      </c>
      <c r="P238" s="348" t="s">
        <v>430</v>
      </c>
      <c r="Q238" s="348" t="s">
        <v>430</v>
      </c>
      <c r="R238" s="348" t="s">
        <v>430</v>
      </c>
      <c r="S238" s="348">
        <v>-1.3128</v>
      </c>
      <c r="T238" s="348">
        <v>5.9420000000000002</v>
      </c>
      <c r="U238" s="348">
        <v>-9.2990999999999993</v>
      </c>
      <c r="V238" s="348" t="s">
        <v>430</v>
      </c>
      <c r="W238" s="348">
        <v>-2.4737</v>
      </c>
      <c r="X238" s="348">
        <v>-9.5945</v>
      </c>
      <c r="Y238" s="374"/>
      <c r="Z238" s="346">
        <v>39</v>
      </c>
      <c r="AA238" s="346">
        <v>210</v>
      </c>
      <c r="AB238" s="346">
        <v>204</v>
      </c>
      <c r="AC238" s="346">
        <v>191</v>
      </c>
      <c r="AD238" s="346">
        <v>180</v>
      </c>
      <c r="AE238" s="346" t="s">
        <v>430</v>
      </c>
      <c r="AF238" s="346" t="s">
        <v>430</v>
      </c>
      <c r="AG238" s="346" t="s">
        <v>430</v>
      </c>
      <c r="AH238" s="346" t="s">
        <v>430</v>
      </c>
      <c r="AI238" s="346" t="s">
        <v>430</v>
      </c>
      <c r="AJ238" s="346">
        <v>185</v>
      </c>
      <c r="AK238" s="346">
        <v>197</v>
      </c>
      <c r="AL238" s="346">
        <v>190</v>
      </c>
      <c r="AM238" s="346" t="s">
        <v>430</v>
      </c>
      <c r="AN238" s="346">
        <v>175</v>
      </c>
      <c r="AO238" s="373"/>
      <c r="AP238" s="348" t="s">
        <v>430</v>
      </c>
      <c r="AQ238" s="348" t="s">
        <v>430</v>
      </c>
      <c r="AR238" s="348" t="s">
        <v>430</v>
      </c>
      <c r="AS238" s="348" t="s">
        <v>430</v>
      </c>
      <c r="AT238" s="348" t="s">
        <v>430</v>
      </c>
      <c r="AU238" s="351"/>
      <c r="AV238" s="346" t="s">
        <v>430</v>
      </c>
      <c r="AW238" s="346" t="s">
        <v>430</v>
      </c>
      <c r="AX238" s="346" t="s">
        <v>430</v>
      </c>
      <c r="AY238" s="346" t="s">
        <v>430</v>
      </c>
      <c r="AZ238" s="346" t="s">
        <v>430</v>
      </c>
      <c r="BA238" s="374"/>
      <c r="BB238" s="348">
        <v>12.0417775573495</v>
      </c>
      <c r="BC238" s="348">
        <v>0.99801486814148199</v>
      </c>
      <c r="BD238" s="348">
        <v>-0.107896365318081</v>
      </c>
      <c r="BE238" s="375">
        <v>-3.5204160745121401E-3</v>
      </c>
      <c r="BF238" s="374"/>
      <c r="BG238" s="372">
        <v>6.2600000000000003E-2</v>
      </c>
      <c r="BH238" s="373"/>
      <c r="BI238" s="843">
        <v>98.174199999999999</v>
      </c>
      <c r="BJ238" s="843">
        <v>1.35294</v>
      </c>
      <c r="BK238" s="348" t="s">
        <v>430</v>
      </c>
      <c r="BL238" s="843">
        <v>0.47286</v>
      </c>
      <c r="BM238" s="373"/>
      <c r="BN238" s="372" t="s">
        <v>4530</v>
      </c>
      <c r="BO238" s="372" t="s">
        <v>4523</v>
      </c>
      <c r="BP238" s="372" t="s">
        <v>4387</v>
      </c>
      <c r="BQ238" s="372" t="s">
        <v>4525</v>
      </c>
      <c r="BR238" s="372" t="s">
        <v>4526</v>
      </c>
      <c r="BS238" s="373"/>
      <c r="BT238" s="354" t="s">
        <v>555</v>
      </c>
    </row>
    <row r="239" spans="1:72" s="428" customFormat="1" x14ac:dyDescent="0.25">
      <c r="A239" s="345" t="s">
        <v>6468</v>
      </c>
      <c r="B239" s="373"/>
      <c r="C239" s="719">
        <v>46234</v>
      </c>
      <c r="D239" s="373"/>
      <c r="E239" s="841">
        <v>15.84</v>
      </c>
      <c r="F239" s="373"/>
      <c r="G239" s="347">
        <v>16.4496</v>
      </c>
      <c r="H239" s="374"/>
      <c r="I239" s="348">
        <v>0.5151</v>
      </c>
      <c r="J239" s="348">
        <v>-1.3411</v>
      </c>
      <c r="K239" s="348">
        <v>-2.5912999999999999</v>
      </c>
      <c r="L239" s="348" t="s">
        <v>430</v>
      </c>
      <c r="M239" s="348" t="s">
        <v>430</v>
      </c>
      <c r="N239" s="350" t="s">
        <v>430</v>
      </c>
      <c r="O239" s="348" t="s">
        <v>430</v>
      </c>
      <c r="P239" s="348" t="s">
        <v>430</v>
      </c>
      <c r="Q239" s="348" t="s">
        <v>430</v>
      </c>
      <c r="R239" s="348" t="s">
        <v>430</v>
      </c>
      <c r="S239" s="348" t="s">
        <v>430</v>
      </c>
      <c r="T239" s="348" t="s">
        <v>430</v>
      </c>
      <c r="U239" s="348" t="s">
        <v>430</v>
      </c>
      <c r="V239" s="348" t="s">
        <v>430</v>
      </c>
      <c r="W239" s="348">
        <v>-2.3883999999999999</v>
      </c>
      <c r="X239" s="348">
        <v>-2.5318999999999998</v>
      </c>
      <c r="Y239" s="374"/>
      <c r="Z239" s="346">
        <v>8</v>
      </c>
      <c r="AA239" s="346">
        <v>139</v>
      </c>
      <c r="AB239" s="346">
        <v>122</v>
      </c>
      <c r="AC239" s="346" t="s">
        <v>430</v>
      </c>
      <c r="AD239" s="346" t="s">
        <v>430</v>
      </c>
      <c r="AE239" s="346" t="s">
        <v>430</v>
      </c>
      <c r="AF239" s="346" t="s">
        <v>430</v>
      </c>
      <c r="AG239" s="346" t="s">
        <v>430</v>
      </c>
      <c r="AH239" s="346" t="s">
        <v>430</v>
      </c>
      <c r="AI239" s="346" t="s">
        <v>430</v>
      </c>
      <c r="AJ239" s="346" t="s">
        <v>430</v>
      </c>
      <c r="AK239" s="346" t="s">
        <v>430</v>
      </c>
      <c r="AL239" s="346" t="s">
        <v>430</v>
      </c>
      <c r="AM239" s="346" t="s">
        <v>430</v>
      </c>
      <c r="AN239" s="346">
        <v>132</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t="s">
        <v>430</v>
      </c>
      <c r="BC239" s="348">
        <v>0</v>
      </c>
      <c r="BD239" s="348">
        <v>0</v>
      </c>
      <c r="BE239" s="375" t="s">
        <v>430</v>
      </c>
      <c r="BF239" s="374"/>
      <c r="BG239" s="372" t="s">
        <v>430</v>
      </c>
      <c r="BH239" s="373"/>
      <c r="BI239" s="843">
        <v>81.189300000000003</v>
      </c>
      <c r="BJ239" s="843">
        <v>16.0655</v>
      </c>
      <c r="BK239" s="348" t="s">
        <v>430</v>
      </c>
      <c r="BL239" s="843">
        <v>2.7452000000000001</v>
      </c>
      <c r="BM239" s="373"/>
      <c r="BN239" s="372" t="s">
        <v>6469</v>
      </c>
      <c r="BO239" s="372" t="s">
        <v>6470</v>
      </c>
      <c r="BP239" s="372" t="s">
        <v>430</v>
      </c>
      <c r="BQ239" s="372" t="s">
        <v>430</v>
      </c>
      <c r="BR239" s="372" t="s">
        <v>430</v>
      </c>
      <c r="BS239" s="373"/>
      <c r="BT239" s="354" t="s">
        <v>555</v>
      </c>
    </row>
    <row r="240" spans="1:72" s="428" customFormat="1" x14ac:dyDescent="0.25">
      <c r="A240" s="345" t="s">
        <v>6471</v>
      </c>
      <c r="B240" s="373"/>
      <c r="C240" s="719">
        <v>45656</v>
      </c>
      <c r="D240" s="373"/>
      <c r="E240" s="346">
        <v>15.562900000000001</v>
      </c>
      <c r="F240" s="373"/>
      <c r="G240" s="347">
        <v>23.431999999999999</v>
      </c>
      <c r="H240" s="374"/>
      <c r="I240" s="348">
        <v>0.22800000000000001</v>
      </c>
      <c r="J240" s="348">
        <v>-1.0239</v>
      </c>
      <c r="K240" s="348">
        <v>-0.55549999999999999</v>
      </c>
      <c r="L240" s="348">
        <v>1.7818000000000001</v>
      </c>
      <c r="M240" s="348">
        <v>0.36580000000000001</v>
      </c>
      <c r="N240" s="350">
        <v>1.8494999999999999</v>
      </c>
      <c r="O240" s="348" t="s">
        <v>430</v>
      </c>
      <c r="P240" s="348" t="s">
        <v>430</v>
      </c>
      <c r="Q240" s="348" t="s">
        <v>430</v>
      </c>
      <c r="R240" s="348" t="s">
        <v>430</v>
      </c>
      <c r="S240" s="348">
        <v>-3.1071</v>
      </c>
      <c r="T240" s="348">
        <v>10.484</v>
      </c>
      <c r="U240" s="348">
        <v>-3.0790000000000002</v>
      </c>
      <c r="V240" s="348">
        <v>3.7985000000000002</v>
      </c>
      <c r="W240" s="348">
        <v>-3.1343000000000001</v>
      </c>
      <c r="X240" s="348">
        <v>6.7233999999999998</v>
      </c>
      <c r="Y240" s="374"/>
      <c r="Z240" s="346">
        <v>37</v>
      </c>
      <c r="AA240" s="346">
        <v>109</v>
      </c>
      <c r="AB240" s="346">
        <v>55</v>
      </c>
      <c r="AC240" s="346">
        <v>175</v>
      </c>
      <c r="AD240" s="346">
        <v>135</v>
      </c>
      <c r="AE240" s="346">
        <v>115</v>
      </c>
      <c r="AF240" s="346" t="s">
        <v>430</v>
      </c>
      <c r="AG240" s="346" t="s">
        <v>430</v>
      </c>
      <c r="AH240" s="346" t="s">
        <v>430</v>
      </c>
      <c r="AI240" s="346" t="s">
        <v>430</v>
      </c>
      <c r="AJ240" s="346">
        <v>258</v>
      </c>
      <c r="AK240" s="346">
        <v>131</v>
      </c>
      <c r="AL240" s="346">
        <v>132</v>
      </c>
      <c r="AM240" s="346">
        <v>103</v>
      </c>
      <c r="AN240" s="346">
        <v>248</v>
      </c>
      <c r="AO240" s="373"/>
      <c r="AP240" s="348" t="s">
        <v>430</v>
      </c>
      <c r="AQ240" s="348" t="s">
        <v>430</v>
      </c>
      <c r="AR240" s="348" t="s">
        <v>430</v>
      </c>
      <c r="AS240" s="348" t="s">
        <v>430</v>
      </c>
      <c r="AT240" s="348">
        <v>-2.96</v>
      </c>
      <c r="AU240" s="351"/>
      <c r="AV240" s="346" t="s">
        <v>430</v>
      </c>
      <c r="AW240" s="346" t="s">
        <v>430</v>
      </c>
      <c r="AX240" s="346" t="s">
        <v>430</v>
      </c>
      <c r="AY240" s="346" t="s">
        <v>430</v>
      </c>
      <c r="AZ240" s="346">
        <v>137</v>
      </c>
      <c r="BA240" s="374"/>
      <c r="BB240" s="348">
        <v>20.769901706665401</v>
      </c>
      <c r="BC240" s="348">
        <v>0.99865550701637296</v>
      </c>
      <c r="BD240" s="348">
        <v>2.5626728187516601E-2</v>
      </c>
      <c r="BE240" s="375">
        <v>-1.95970748887421E-2</v>
      </c>
      <c r="BF240" s="374"/>
      <c r="BG240" s="372">
        <v>7.9399999999999998E-2</v>
      </c>
      <c r="BH240" s="373"/>
      <c r="BI240" s="843">
        <v>38.116700000000002</v>
      </c>
      <c r="BJ240" s="843">
        <v>38.473399999999998</v>
      </c>
      <c r="BK240" s="843">
        <v>23.345099999999999</v>
      </c>
      <c r="BL240" s="843">
        <v>6.4799999999999996E-2</v>
      </c>
      <c r="BM240" s="373"/>
      <c r="BN240" s="372" t="s">
        <v>6472</v>
      </c>
      <c r="BO240" s="372" t="s">
        <v>6473</v>
      </c>
      <c r="BP240" s="372" t="s">
        <v>6382</v>
      </c>
      <c r="BQ240" s="372" t="s">
        <v>430</v>
      </c>
      <c r="BR240" s="372" t="s">
        <v>430</v>
      </c>
      <c r="BS240" s="373"/>
      <c r="BT240" s="354" t="s">
        <v>555</v>
      </c>
    </row>
    <row r="241" spans="1:72" s="428" customFormat="1" x14ac:dyDescent="0.25">
      <c r="A241" s="345" t="s">
        <v>6474</v>
      </c>
      <c r="B241" s="373"/>
      <c r="C241" s="719">
        <v>46006</v>
      </c>
      <c r="D241" s="373"/>
      <c r="E241" s="346">
        <v>15.0152</v>
      </c>
      <c r="F241" s="373"/>
      <c r="G241" s="347">
        <v>35.0458</v>
      </c>
      <c r="H241" s="374"/>
      <c r="I241" s="348">
        <v>7.4000000000000003E-3</v>
      </c>
      <c r="J241" s="348">
        <v>-1.1918</v>
      </c>
      <c r="K241" s="348">
        <v>-3.4891000000000001</v>
      </c>
      <c r="L241" s="348">
        <v>0.73870000000000002</v>
      </c>
      <c r="M241" s="348">
        <v>-1.129</v>
      </c>
      <c r="N241" s="350" t="s">
        <v>430</v>
      </c>
      <c r="O241" s="348" t="s">
        <v>430</v>
      </c>
      <c r="P241" s="348" t="s">
        <v>430</v>
      </c>
      <c r="Q241" s="348" t="s">
        <v>430</v>
      </c>
      <c r="R241" s="348" t="s">
        <v>430</v>
      </c>
      <c r="S241" s="348">
        <v>1.4670000000000001</v>
      </c>
      <c r="T241" s="348">
        <v>4.5076000000000001</v>
      </c>
      <c r="U241" s="348">
        <v>-3.6414</v>
      </c>
      <c r="V241" s="348" t="s">
        <v>430</v>
      </c>
      <c r="W241" s="348">
        <v>-1.3245</v>
      </c>
      <c r="X241" s="348">
        <v>-2.5186999999999999</v>
      </c>
      <c r="Y241" s="374"/>
      <c r="Z241" s="346">
        <v>100</v>
      </c>
      <c r="AA241" s="346">
        <v>134</v>
      </c>
      <c r="AB241" s="346">
        <v>173</v>
      </c>
      <c r="AC241" s="346">
        <v>215</v>
      </c>
      <c r="AD241" s="346">
        <v>165</v>
      </c>
      <c r="AE241" s="346" t="s">
        <v>430</v>
      </c>
      <c r="AF241" s="346" t="s">
        <v>430</v>
      </c>
      <c r="AG241" s="346" t="s">
        <v>430</v>
      </c>
      <c r="AH241" s="346" t="s">
        <v>430</v>
      </c>
      <c r="AI241" s="346" t="s">
        <v>430</v>
      </c>
      <c r="AJ241" s="346">
        <v>106</v>
      </c>
      <c r="AK241" s="346">
        <v>217</v>
      </c>
      <c r="AL241" s="346">
        <v>136</v>
      </c>
      <c r="AM241" s="346" t="s">
        <v>430</v>
      </c>
      <c r="AN241" s="346">
        <v>74</v>
      </c>
      <c r="AO241" s="373"/>
      <c r="AP241" s="348" t="s">
        <v>430</v>
      </c>
      <c r="AQ241" s="348" t="s">
        <v>430</v>
      </c>
      <c r="AR241" s="348" t="s">
        <v>430</v>
      </c>
      <c r="AS241" s="348" t="s">
        <v>430</v>
      </c>
      <c r="AT241" s="348" t="s">
        <v>430</v>
      </c>
      <c r="AU241" s="351"/>
      <c r="AV241" s="346" t="s">
        <v>430</v>
      </c>
      <c r="AW241" s="346" t="s">
        <v>430</v>
      </c>
      <c r="AX241" s="346" t="s">
        <v>430</v>
      </c>
      <c r="AY241" s="346" t="s">
        <v>430</v>
      </c>
      <c r="AZ241" s="346" t="s">
        <v>430</v>
      </c>
      <c r="BA241" s="374"/>
      <c r="BB241" s="348">
        <v>14.205875477371199</v>
      </c>
      <c r="BC241" s="348">
        <v>0</v>
      </c>
      <c r="BD241" s="348">
        <v>-4.6073287830759202E-2</v>
      </c>
      <c r="BE241" s="375" t="s">
        <v>430</v>
      </c>
      <c r="BF241" s="374"/>
      <c r="BG241" s="372" t="s">
        <v>430</v>
      </c>
      <c r="BH241" s="373"/>
      <c r="BI241" s="843">
        <v>62.277999999999999</v>
      </c>
      <c r="BJ241" s="843">
        <v>26.7516</v>
      </c>
      <c r="BK241" s="843">
        <v>10.6751</v>
      </c>
      <c r="BL241" s="843">
        <v>0.29530000000000001</v>
      </c>
      <c r="BM241" s="373"/>
      <c r="BN241" s="372" t="s">
        <v>6475</v>
      </c>
      <c r="BO241" s="372" t="s">
        <v>6476</v>
      </c>
      <c r="BP241" s="372" t="s">
        <v>6477</v>
      </c>
      <c r="BQ241" s="372" t="s">
        <v>6478</v>
      </c>
      <c r="BR241" s="372" t="s">
        <v>6479</v>
      </c>
      <c r="BS241" s="373"/>
      <c r="BT241" s="354" t="s">
        <v>555</v>
      </c>
    </row>
    <row r="242" spans="1:72" s="428" customFormat="1" x14ac:dyDescent="0.25">
      <c r="A242" s="345" t="s">
        <v>6480</v>
      </c>
      <c r="B242" s="373"/>
      <c r="C242" s="719">
        <v>46063</v>
      </c>
      <c r="D242" s="373"/>
      <c r="E242" s="346">
        <v>14.960699999999999</v>
      </c>
      <c r="F242" s="373"/>
      <c r="G242" s="347">
        <v>21.720700000000001</v>
      </c>
      <c r="H242" s="374"/>
      <c r="I242" s="348">
        <v>-0.31209999999999999</v>
      </c>
      <c r="J242" s="348">
        <v>0.3196</v>
      </c>
      <c r="K242" s="348">
        <v>2.9899999999999999E-2</v>
      </c>
      <c r="L242" s="348">
        <v>8.7007999999999992</v>
      </c>
      <c r="M242" s="348">
        <v>15.4785</v>
      </c>
      <c r="N242" s="350" t="s">
        <v>430</v>
      </c>
      <c r="O242" s="348" t="s">
        <v>430</v>
      </c>
      <c r="P242" s="348" t="s">
        <v>430</v>
      </c>
      <c r="Q242" s="348" t="s">
        <v>430</v>
      </c>
      <c r="R242" s="348" t="s">
        <v>430</v>
      </c>
      <c r="S242" s="348">
        <v>3.7734000000000001</v>
      </c>
      <c r="T242" s="348">
        <v>21.5749</v>
      </c>
      <c r="U242" s="348" t="s">
        <v>430</v>
      </c>
      <c r="V242" s="348" t="s">
        <v>430</v>
      </c>
      <c r="W242" s="348">
        <v>-1.1100000000000001</v>
      </c>
      <c r="X242" s="348">
        <v>19.360900000000001</v>
      </c>
      <c r="Y242" s="374"/>
      <c r="Z242" s="346">
        <v>167</v>
      </c>
      <c r="AA242" s="346">
        <v>48</v>
      </c>
      <c r="AB242" s="346">
        <v>52</v>
      </c>
      <c r="AC242" s="346">
        <v>26</v>
      </c>
      <c r="AD242" s="346">
        <v>24</v>
      </c>
      <c r="AE242" s="346" t="s">
        <v>430</v>
      </c>
      <c r="AF242" s="346" t="s">
        <v>430</v>
      </c>
      <c r="AG242" s="346" t="s">
        <v>430</v>
      </c>
      <c r="AH242" s="346" t="s">
        <v>430</v>
      </c>
      <c r="AI242" s="346" t="s">
        <v>430</v>
      </c>
      <c r="AJ242" s="346">
        <v>61</v>
      </c>
      <c r="AK242" s="346">
        <v>30</v>
      </c>
      <c r="AL242" s="346" t="s">
        <v>430</v>
      </c>
      <c r="AM242" s="346" t="s">
        <v>430</v>
      </c>
      <c r="AN242" s="346">
        <v>64</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14.1603754226856</v>
      </c>
      <c r="BC242" s="348">
        <v>0.99823419506537003</v>
      </c>
      <c r="BD242" s="348">
        <v>0.155257749541798</v>
      </c>
      <c r="BE242" s="375">
        <v>-3.3217714774910902E-2</v>
      </c>
      <c r="BF242" s="374"/>
      <c r="BG242" s="372">
        <v>1.8700000000000001E-2</v>
      </c>
      <c r="BH242" s="373"/>
      <c r="BI242" s="843">
        <v>35.4208</v>
      </c>
      <c r="BJ242" s="843">
        <v>45.588999999999999</v>
      </c>
      <c r="BK242" s="843">
        <v>18.803699999999999</v>
      </c>
      <c r="BL242" s="843">
        <v>0.1865</v>
      </c>
      <c r="BM242" s="373"/>
      <c r="BN242" s="372" t="s">
        <v>6481</v>
      </c>
      <c r="BO242" s="372" t="s">
        <v>6482</v>
      </c>
      <c r="BP242" s="372" t="s">
        <v>6483</v>
      </c>
      <c r="BQ242" s="372" t="s">
        <v>5886</v>
      </c>
      <c r="BR242" s="372" t="s">
        <v>430</v>
      </c>
      <c r="BS242" s="373"/>
      <c r="BT242" s="354" t="s">
        <v>555</v>
      </c>
    </row>
    <row r="243" spans="1:72" s="428" customFormat="1" x14ac:dyDescent="0.25">
      <c r="A243" s="345" t="s">
        <v>6484</v>
      </c>
      <c r="B243" s="373"/>
      <c r="C243" s="719">
        <v>45940</v>
      </c>
      <c r="D243" s="373"/>
      <c r="E243" s="346">
        <v>14.3828</v>
      </c>
      <c r="F243" s="373"/>
      <c r="G243" s="347">
        <v>9.7855000000000008</v>
      </c>
      <c r="H243" s="374"/>
      <c r="I243" s="348">
        <v>-0.22839999999999999</v>
      </c>
      <c r="J243" s="348">
        <v>-2.4066000000000001</v>
      </c>
      <c r="K243" s="348">
        <v>-5.4147999999999996</v>
      </c>
      <c r="L243" s="348">
        <v>2.6400999999999999</v>
      </c>
      <c r="M243" s="348">
        <v>2.0343</v>
      </c>
      <c r="N243" s="350" t="s">
        <v>430</v>
      </c>
      <c r="O243" s="348" t="s">
        <v>430</v>
      </c>
      <c r="P243" s="348" t="s">
        <v>430</v>
      </c>
      <c r="Q243" s="348" t="s">
        <v>430</v>
      </c>
      <c r="R243" s="348" t="s">
        <v>430</v>
      </c>
      <c r="S243" s="348">
        <v>2.2219000000000002</v>
      </c>
      <c r="T243" s="348">
        <v>9.3705999999999996</v>
      </c>
      <c r="U243" s="348">
        <v>-7.9028999999999998</v>
      </c>
      <c r="V243" s="348" t="s">
        <v>430</v>
      </c>
      <c r="W243" s="348">
        <v>-4.1642999999999999</v>
      </c>
      <c r="X243" s="348">
        <v>-7.2834000000000003</v>
      </c>
      <c r="Y243" s="374"/>
      <c r="Z243" s="346">
        <v>152</v>
      </c>
      <c r="AA243" s="346">
        <v>244</v>
      </c>
      <c r="AB243" s="346">
        <v>236</v>
      </c>
      <c r="AC243" s="346">
        <v>131</v>
      </c>
      <c r="AD243" s="346">
        <v>113</v>
      </c>
      <c r="AE243" s="346" t="s">
        <v>430</v>
      </c>
      <c r="AF243" s="346" t="s">
        <v>430</v>
      </c>
      <c r="AG243" s="346" t="s">
        <v>430</v>
      </c>
      <c r="AH243" s="346" t="s">
        <v>430</v>
      </c>
      <c r="AI243" s="346" t="s">
        <v>430</v>
      </c>
      <c r="AJ243" s="346">
        <v>75</v>
      </c>
      <c r="AK243" s="346">
        <v>147</v>
      </c>
      <c r="AL243" s="346">
        <v>185</v>
      </c>
      <c r="AM243" s="346" t="s">
        <v>430</v>
      </c>
      <c r="AN243" s="346">
        <v>270</v>
      </c>
      <c r="AO243" s="373"/>
      <c r="AP243" s="348" t="s">
        <v>430</v>
      </c>
      <c r="AQ243" s="348" t="s">
        <v>430</v>
      </c>
      <c r="AR243" s="348" t="s">
        <v>430</v>
      </c>
      <c r="AS243" s="348" t="s">
        <v>430</v>
      </c>
      <c r="AT243" s="348" t="s">
        <v>430</v>
      </c>
      <c r="AU243" s="351"/>
      <c r="AV243" s="346" t="s">
        <v>430</v>
      </c>
      <c r="AW243" s="346" t="s">
        <v>430</v>
      </c>
      <c r="AX243" s="346" t="s">
        <v>430</v>
      </c>
      <c r="AY243" s="346" t="s">
        <v>430</v>
      </c>
      <c r="AZ243" s="346" t="s">
        <v>430</v>
      </c>
      <c r="BA243" s="374"/>
      <c r="BB243" s="348">
        <v>13.706528336094101</v>
      </c>
      <c r="BC243" s="348">
        <v>0.99534064362818997</v>
      </c>
      <c r="BD243" s="348">
        <v>-7.6180041964708997E-2</v>
      </c>
      <c r="BE243" s="375">
        <v>-4.7879419620505202E-2</v>
      </c>
      <c r="BF243" s="374"/>
      <c r="BG243" s="372">
        <v>0.22800000000000001</v>
      </c>
      <c r="BH243" s="373"/>
      <c r="BI243" s="843">
        <v>39.829500000000003</v>
      </c>
      <c r="BJ243" s="843">
        <v>30.605699999999999</v>
      </c>
      <c r="BK243" s="843">
        <v>29.495100000000001</v>
      </c>
      <c r="BL243" s="843">
        <v>6.9699999999999998E-2</v>
      </c>
      <c r="BM243" s="373"/>
      <c r="BN243" s="844" t="s">
        <v>6485</v>
      </c>
      <c r="BO243" s="844" t="s">
        <v>6486</v>
      </c>
      <c r="BP243" s="844" t="s">
        <v>6487</v>
      </c>
      <c r="BQ243" s="844" t="s">
        <v>6488</v>
      </c>
      <c r="BR243" s="844" t="s">
        <v>3481</v>
      </c>
      <c r="BS243" s="373"/>
      <c r="BT243" s="354" t="s">
        <v>555</v>
      </c>
    </row>
    <row r="244" spans="1:72" s="428" customFormat="1" x14ac:dyDescent="0.25">
      <c r="A244" s="345" t="s">
        <v>6489</v>
      </c>
      <c r="B244" s="373"/>
      <c r="C244" s="719">
        <v>45981</v>
      </c>
      <c r="D244" s="373"/>
      <c r="E244" s="841">
        <v>14.72</v>
      </c>
      <c r="F244" s="373"/>
      <c r="G244" s="347">
        <v>75.469700000000003</v>
      </c>
      <c r="H244" s="374"/>
      <c r="I244" s="348">
        <v>0.1845</v>
      </c>
      <c r="J244" s="348">
        <v>-1.6432</v>
      </c>
      <c r="K244" s="348">
        <v>-4.6150000000000002</v>
      </c>
      <c r="L244" s="348">
        <v>1.7629999999999999</v>
      </c>
      <c r="M244" s="348">
        <v>-3.5059999999999998</v>
      </c>
      <c r="N244" s="350" t="s">
        <v>430</v>
      </c>
      <c r="O244" s="348" t="s">
        <v>430</v>
      </c>
      <c r="P244" s="348" t="s">
        <v>430</v>
      </c>
      <c r="Q244" s="348" t="s">
        <v>430</v>
      </c>
      <c r="R244" s="348" t="s">
        <v>430</v>
      </c>
      <c r="S244" s="348">
        <v>-1.8199000000000001</v>
      </c>
      <c r="T244" s="348">
        <v>4.8632</v>
      </c>
      <c r="U244" s="348">
        <v>-11.3704</v>
      </c>
      <c r="V244" s="348" t="s">
        <v>430</v>
      </c>
      <c r="W244" s="348">
        <v>-2.6539000000000001</v>
      </c>
      <c r="X244" s="348">
        <v>-11.8681</v>
      </c>
      <c r="Y244" s="374"/>
      <c r="Z244" s="346">
        <v>49</v>
      </c>
      <c r="AA244" s="346">
        <v>211</v>
      </c>
      <c r="AB244" s="346">
        <v>228</v>
      </c>
      <c r="AC244" s="346">
        <v>178</v>
      </c>
      <c r="AD244" s="346">
        <v>217</v>
      </c>
      <c r="AE244" s="346" t="s">
        <v>430</v>
      </c>
      <c r="AF244" s="346" t="s">
        <v>430</v>
      </c>
      <c r="AG244" s="346" t="s">
        <v>430</v>
      </c>
      <c r="AH244" s="346" t="s">
        <v>430</v>
      </c>
      <c r="AI244" s="346" t="s">
        <v>430</v>
      </c>
      <c r="AJ244" s="346">
        <v>235</v>
      </c>
      <c r="AK244" s="346">
        <v>214</v>
      </c>
      <c r="AL244" s="346">
        <v>225</v>
      </c>
      <c r="AM244" s="346" t="s">
        <v>430</v>
      </c>
      <c r="AN244" s="346">
        <v>203</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12.858575030245801</v>
      </c>
      <c r="BC244" s="348">
        <v>0.99613507500361298</v>
      </c>
      <c r="BD244" s="348">
        <v>-0.124088397344732</v>
      </c>
      <c r="BE244" s="375">
        <v>-1.3609972856259299E-2</v>
      </c>
      <c r="BF244" s="374"/>
      <c r="BG244" s="372">
        <v>4.9399999999999999E-2</v>
      </c>
      <c r="BH244" s="373"/>
      <c r="BI244" s="843">
        <v>99.5779</v>
      </c>
      <c r="BJ244" s="348" t="s">
        <v>430</v>
      </c>
      <c r="BK244" s="348" t="s">
        <v>430</v>
      </c>
      <c r="BL244" s="843">
        <v>0.42209999999999998</v>
      </c>
      <c r="BM244" s="373"/>
      <c r="BN244" s="372" t="s">
        <v>4545</v>
      </c>
      <c r="BO244" s="372" t="s">
        <v>4546</v>
      </c>
      <c r="BP244" s="372" t="s">
        <v>4547</v>
      </c>
      <c r="BQ244" s="372" t="s">
        <v>4548</v>
      </c>
      <c r="BR244" s="372" t="s">
        <v>4549</v>
      </c>
      <c r="BS244" s="373"/>
      <c r="BT244" s="354" t="s">
        <v>555</v>
      </c>
    </row>
    <row r="245" spans="1:72" s="428" customFormat="1" ht="11" x14ac:dyDescent="0.3">
      <c r="A245" s="845" t="s">
        <v>6490</v>
      </c>
      <c r="B245" s="846"/>
      <c r="C245" s="847">
        <v>45737</v>
      </c>
      <c r="D245" s="846"/>
      <c r="E245" s="848">
        <v>15.0306</v>
      </c>
      <c r="F245" s="846"/>
      <c r="G245" s="849">
        <v>23.292999999999999</v>
      </c>
      <c r="H245" s="851"/>
      <c r="I245" s="850">
        <v>-0.38059999999999999</v>
      </c>
      <c r="J245" s="850">
        <v>-1.3552</v>
      </c>
      <c r="K245" s="850">
        <v>-2.3641000000000001</v>
      </c>
      <c r="L245" s="850">
        <v>4.7111999999999998</v>
      </c>
      <c r="M245" s="850">
        <v>8.9475999999999996</v>
      </c>
      <c r="N245" s="852">
        <v>7.0449999999999999</v>
      </c>
      <c r="O245" s="850" t="s">
        <v>430</v>
      </c>
      <c r="P245" s="850" t="s">
        <v>430</v>
      </c>
      <c r="Q245" s="850" t="s">
        <v>430</v>
      </c>
      <c r="R245" s="850" t="s">
        <v>430</v>
      </c>
      <c r="S245" s="850">
        <v>0.76129999999999998</v>
      </c>
      <c r="T245" s="850">
        <v>18.208600000000001</v>
      </c>
      <c r="U245" s="850">
        <v>3.2490999999999999</v>
      </c>
      <c r="V245" s="850">
        <v>9.4082000000000008</v>
      </c>
      <c r="W245" s="850">
        <v>-2.6781999999999999</v>
      </c>
      <c r="X245" s="850">
        <v>13.944100000000001</v>
      </c>
      <c r="Y245" s="851"/>
      <c r="Z245" s="848">
        <v>187</v>
      </c>
      <c r="AA245" s="848">
        <v>148</v>
      </c>
      <c r="AB245" s="848">
        <v>115</v>
      </c>
      <c r="AC245" s="848">
        <v>62</v>
      </c>
      <c r="AD245" s="848">
        <v>54</v>
      </c>
      <c r="AE245" s="848">
        <v>72</v>
      </c>
      <c r="AF245" s="848" t="s">
        <v>430</v>
      </c>
      <c r="AG245" s="848" t="s">
        <v>430</v>
      </c>
      <c r="AH245" s="848" t="s">
        <v>430</v>
      </c>
      <c r="AI245" s="848" t="s">
        <v>430</v>
      </c>
      <c r="AJ245" s="848">
        <v>119</v>
      </c>
      <c r="AK245" s="848">
        <v>61</v>
      </c>
      <c r="AL245" s="848">
        <v>66</v>
      </c>
      <c r="AM245" s="848">
        <v>61</v>
      </c>
      <c r="AN245" s="848">
        <v>215</v>
      </c>
      <c r="AO245" s="846"/>
      <c r="AP245" s="850" t="s">
        <v>430</v>
      </c>
      <c r="AQ245" s="850" t="s">
        <v>430</v>
      </c>
      <c r="AR245" s="850" t="s">
        <v>430</v>
      </c>
      <c r="AS245" s="850" t="s">
        <v>430</v>
      </c>
      <c r="AT245" s="850">
        <v>8.01</v>
      </c>
      <c r="AU245" s="853"/>
      <c r="AV245" s="848" t="s">
        <v>430</v>
      </c>
      <c r="AW245" s="848" t="s">
        <v>430</v>
      </c>
      <c r="AX245" s="848" t="s">
        <v>430</v>
      </c>
      <c r="AY245" s="848" t="s">
        <v>430</v>
      </c>
      <c r="AZ245" s="848">
        <v>70</v>
      </c>
      <c r="BA245" s="851"/>
      <c r="BB245" s="850">
        <v>15.878801270301301</v>
      </c>
      <c r="BC245" s="850">
        <v>0.99600912079805104</v>
      </c>
      <c r="BD245" s="850">
        <v>6.5714077865863502E-2</v>
      </c>
      <c r="BE245" s="856">
        <v>-1.2379319406577501E-2</v>
      </c>
      <c r="BF245" s="851"/>
      <c r="BG245" s="859">
        <v>0.73019999999999996</v>
      </c>
      <c r="BH245" s="846"/>
      <c r="BI245" s="850">
        <v>11.0824</v>
      </c>
      <c r="BJ245" s="850">
        <v>84.4726</v>
      </c>
      <c r="BK245" s="850">
        <v>4.2427599999999996</v>
      </c>
      <c r="BL245" s="850">
        <v>0.20224</v>
      </c>
      <c r="BM245" s="846"/>
      <c r="BN245" s="859" t="s">
        <v>5122</v>
      </c>
      <c r="BO245" s="859" t="s">
        <v>4553</v>
      </c>
      <c r="BP245" s="859" t="s">
        <v>5123</v>
      </c>
      <c r="BQ245" s="859" t="s">
        <v>4656</v>
      </c>
      <c r="BR245" s="859" t="s">
        <v>5125</v>
      </c>
      <c r="BS245" s="846"/>
      <c r="BT245" s="860" t="s">
        <v>555</v>
      </c>
    </row>
    <row r="246" spans="1:72" s="428" customFormat="1" x14ac:dyDescent="0.25">
      <c r="A246" s="345" t="s">
        <v>6491</v>
      </c>
      <c r="B246" s="373"/>
      <c r="C246" s="719">
        <v>46111</v>
      </c>
      <c r="D246" s="373"/>
      <c r="E246" s="346">
        <v>13.821199999999999</v>
      </c>
      <c r="F246" s="373"/>
      <c r="G246" s="347">
        <v>22.967500000000001</v>
      </c>
      <c r="H246" s="374"/>
      <c r="I246" s="348">
        <v>-0.37690000000000001</v>
      </c>
      <c r="J246" s="348">
        <v>-1.3575999999999999</v>
      </c>
      <c r="K246" s="348">
        <v>-2.3664999999999998</v>
      </c>
      <c r="L246" s="348">
        <v>4.6870000000000003</v>
      </c>
      <c r="M246" s="348" t="s">
        <v>430</v>
      </c>
      <c r="N246" s="350" t="s">
        <v>430</v>
      </c>
      <c r="O246" s="348" t="s">
        <v>430</v>
      </c>
      <c r="P246" s="348" t="s">
        <v>430</v>
      </c>
      <c r="Q246" s="348" t="s">
        <v>430</v>
      </c>
      <c r="R246" s="348" t="s">
        <v>430</v>
      </c>
      <c r="S246" s="348">
        <v>0.74039999999999995</v>
      </c>
      <c r="T246" s="348">
        <v>18.200900000000001</v>
      </c>
      <c r="U246" s="348" t="s">
        <v>430</v>
      </c>
      <c r="V246" s="348" t="s">
        <v>430</v>
      </c>
      <c r="W246" s="348">
        <v>-2.6833999999999998</v>
      </c>
      <c r="X246" s="348">
        <v>18.200900000000001</v>
      </c>
      <c r="Y246" s="374"/>
      <c r="Z246" s="346">
        <v>181</v>
      </c>
      <c r="AA246" s="346">
        <v>150</v>
      </c>
      <c r="AB246" s="346">
        <v>116</v>
      </c>
      <c r="AC246" s="346">
        <v>65</v>
      </c>
      <c r="AD246" s="346" t="s">
        <v>430</v>
      </c>
      <c r="AE246" s="346" t="s">
        <v>430</v>
      </c>
      <c r="AF246" s="346" t="s">
        <v>430</v>
      </c>
      <c r="AG246" s="346" t="s">
        <v>430</v>
      </c>
      <c r="AH246" s="346" t="s">
        <v>430</v>
      </c>
      <c r="AI246" s="346" t="s">
        <v>430</v>
      </c>
      <c r="AJ246" s="346">
        <v>121</v>
      </c>
      <c r="AK246" s="346">
        <v>62</v>
      </c>
      <c r="AL246" s="346" t="s">
        <v>430</v>
      </c>
      <c r="AM246" s="346" t="s">
        <v>430</v>
      </c>
      <c r="AN246" s="346">
        <v>232</v>
      </c>
      <c r="AO246" s="373"/>
      <c r="AP246" s="348" t="s">
        <v>430</v>
      </c>
      <c r="AQ246" s="348" t="s">
        <v>430</v>
      </c>
      <c r="AR246" s="348" t="s">
        <v>430</v>
      </c>
      <c r="AS246" s="348" t="s">
        <v>430</v>
      </c>
      <c r="AT246" s="348" t="s">
        <v>430</v>
      </c>
      <c r="AU246" s="351"/>
      <c r="AV246" s="346" t="s">
        <v>430</v>
      </c>
      <c r="AW246" s="346" t="s">
        <v>430</v>
      </c>
      <c r="AX246" s="346" t="s">
        <v>430</v>
      </c>
      <c r="AY246" s="346" t="s">
        <v>430</v>
      </c>
      <c r="AZ246" s="346" t="s">
        <v>430</v>
      </c>
      <c r="BA246" s="374"/>
      <c r="BB246" s="348">
        <v>16.4435930184395</v>
      </c>
      <c r="BC246" s="348">
        <v>0.99758737105412298</v>
      </c>
      <c r="BD246" s="348">
        <v>7.1040648300112696E-2</v>
      </c>
      <c r="BE246" s="375">
        <v>-1.51628007357834E-2</v>
      </c>
      <c r="BF246" s="374"/>
      <c r="BG246" s="372">
        <v>9.5899999999999999E-2</v>
      </c>
      <c r="BH246" s="373"/>
      <c r="BI246" s="843">
        <v>11.0655</v>
      </c>
      <c r="BJ246" s="843">
        <v>84.523200000000003</v>
      </c>
      <c r="BK246" s="843">
        <v>4.2493999999999996</v>
      </c>
      <c r="BL246" s="843">
        <v>0.16189999999999999</v>
      </c>
      <c r="BM246" s="373"/>
      <c r="BN246" s="372" t="s">
        <v>4654</v>
      </c>
      <c r="BO246" s="372" t="s">
        <v>4536</v>
      </c>
      <c r="BP246" s="372" t="s">
        <v>4655</v>
      </c>
      <c r="BQ246" s="372" t="s">
        <v>4656</v>
      </c>
      <c r="BR246" s="372" t="s">
        <v>5125</v>
      </c>
      <c r="BS246" s="373"/>
      <c r="BT246" s="354" t="s">
        <v>555</v>
      </c>
    </row>
    <row r="247" spans="1:72" s="428" customFormat="1" x14ac:dyDescent="0.25">
      <c r="A247" s="345" t="s">
        <v>6492</v>
      </c>
      <c r="B247" s="373"/>
      <c r="C247" s="719">
        <v>46006</v>
      </c>
      <c r="D247" s="373"/>
      <c r="E247" s="346">
        <v>13.9366</v>
      </c>
      <c r="F247" s="373"/>
      <c r="G247" s="347">
        <v>8.6723999999999997</v>
      </c>
      <c r="H247" s="374"/>
      <c r="I247" s="348">
        <v>8.8900000000000007E-2</v>
      </c>
      <c r="J247" s="348">
        <v>-2.2608000000000001</v>
      </c>
      <c r="K247" s="348">
        <v>-5.0349000000000004</v>
      </c>
      <c r="L247" s="348">
        <v>3.9731000000000001</v>
      </c>
      <c r="M247" s="348">
        <v>-2.2915999999999999</v>
      </c>
      <c r="N247" s="350" t="s">
        <v>430</v>
      </c>
      <c r="O247" s="348" t="s">
        <v>430</v>
      </c>
      <c r="P247" s="348" t="s">
        <v>430</v>
      </c>
      <c r="Q247" s="348" t="s">
        <v>430</v>
      </c>
      <c r="R247" s="348" t="s">
        <v>430</v>
      </c>
      <c r="S247" s="348">
        <v>0.79149999999999998</v>
      </c>
      <c r="T247" s="348">
        <v>6.1402000000000001</v>
      </c>
      <c r="U247" s="348">
        <v>-10.4313</v>
      </c>
      <c r="V247" s="348" t="s">
        <v>430</v>
      </c>
      <c r="W247" s="348">
        <v>-3.2282000000000002</v>
      </c>
      <c r="X247" s="348">
        <v>-10.5283</v>
      </c>
      <c r="Y247" s="374"/>
      <c r="Z247" s="346">
        <v>80</v>
      </c>
      <c r="AA247" s="346">
        <v>243</v>
      </c>
      <c r="AB247" s="346">
        <v>234</v>
      </c>
      <c r="AC247" s="346">
        <v>90</v>
      </c>
      <c r="AD247" s="346">
        <v>168</v>
      </c>
      <c r="AE247" s="346" t="s">
        <v>430</v>
      </c>
      <c r="AF247" s="346" t="s">
        <v>430</v>
      </c>
      <c r="AG247" s="346" t="s">
        <v>430</v>
      </c>
      <c r="AH247" s="346" t="s">
        <v>430</v>
      </c>
      <c r="AI247" s="346" t="s">
        <v>430</v>
      </c>
      <c r="AJ247" s="346">
        <v>114</v>
      </c>
      <c r="AK247" s="346">
        <v>179</v>
      </c>
      <c r="AL247" s="346">
        <v>213</v>
      </c>
      <c r="AM247" s="346" t="s">
        <v>430</v>
      </c>
      <c r="AN247" s="346">
        <v>249</v>
      </c>
      <c r="AO247" s="373"/>
      <c r="AP247" s="348" t="s">
        <v>430</v>
      </c>
      <c r="AQ247" s="348" t="s">
        <v>430</v>
      </c>
      <c r="AR247" s="348" t="s">
        <v>430</v>
      </c>
      <c r="AS247" s="348" t="s">
        <v>430</v>
      </c>
      <c r="AT247" s="348" t="s">
        <v>430</v>
      </c>
      <c r="AU247" s="351"/>
      <c r="AV247" s="346" t="s">
        <v>430</v>
      </c>
      <c r="AW247" s="346" t="s">
        <v>430</v>
      </c>
      <c r="AX247" s="346" t="s">
        <v>430</v>
      </c>
      <c r="AY247" s="346" t="s">
        <v>430</v>
      </c>
      <c r="AZ247" s="346" t="s">
        <v>430</v>
      </c>
      <c r="BA247" s="374"/>
      <c r="BB247" s="348">
        <v>15.8302428118664</v>
      </c>
      <c r="BC247" s="348">
        <v>0.99673097464837401</v>
      </c>
      <c r="BD247" s="348">
        <v>-9.7350799839857505E-2</v>
      </c>
      <c r="BE247" s="375">
        <v>-1.4465840000995401E-2</v>
      </c>
      <c r="BF247" s="374"/>
      <c r="BG247" s="372">
        <v>4.82E-2</v>
      </c>
      <c r="BH247" s="373"/>
      <c r="BI247" s="843">
        <v>99.738200000000006</v>
      </c>
      <c r="BJ247" s="348" t="s">
        <v>430</v>
      </c>
      <c r="BK247" s="348" t="s">
        <v>430</v>
      </c>
      <c r="BL247" s="843">
        <v>0.26179999999999998</v>
      </c>
      <c r="BM247" s="373"/>
      <c r="BN247" s="372" t="s">
        <v>5143</v>
      </c>
      <c r="BO247" s="372" t="s">
        <v>5144</v>
      </c>
      <c r="BP247" s="372" t="s">
        <v>5145</v>
      </c>
      <c r="BQ247" s="372" t="s">
        <v>5146</v>
      </c>
      <c r="BR247" s="372" t="s">
        <v>5147</v>
      </c>
      <c r="BS247" s="373"/>
      <c r="BT247" s="354" t="s">
        <v>555</v>
      </c>
    </row>
    <row r="248" spans="1:72" s="428" customFormat="1" x14ac:dyDescent="0.25">
      <c r="A248" s="345" t="s">
        <v>6493</v>
      </c>
      <c r="B248" s="373"/>
      <c r="C248" s="719">
        <v>45168</v>
      </c>
      <c r="D248" s="373"/>
      <c r="E248" s="346">
        <v>13.181100000000001</v>
      </c>
      <c r="F248" s="373"/>
      <c r="G248" s="347">
        <v>231.64660000000001</v>
      </c>
      <c r="H248" s="374"/>
      <c r="I248" s="348">
        <v>-0.37709999999999999</v>
      </c>
      <c r="J248" s="348">
        <v>-1.3566</v>
      </c>
      <c r="K248" s="348">
        <v>-2.3511000000000002</v>
      </c>
      <c r="L248" s="348">
        <v>4.7240000000000002</v>
      </c>
      <c r="M248" s="348">
        <v>8.9357000000000006</v>
      </c>
      <c r="N248" s="350">
        <v>6.9988999999999999</v>
      </c>
      <c r="O248" s="348">
        <v>2.8018000000000001</v>
      </c>
      <c r="P248" s="348">
        <v>14.694699999999999</v>
      </c>
      <c r="Q248" s="348" t="s">
        <v>430</v>
      </c>
      <c r="R248" s="348" t="s">
        <v>430</v>
      </c>
      <c r="S248" s="348">
        <v>0.77049999999999996</v>
      </c>
      <c r="T248" s="348">
        <v>18.226500000000001</v>
      </c>
      <c r="U248" s="348">
        <v>3.2221000000000002</v>
      </c>
      <c r="V248" s="348">
        <v>9.3635999999999999</v>
      </c>
      <c r="W248" s="348">
        <v>-2.6802000000000001</v>
      </c>
      <c r="X248" s="348">
        <v>16.261399999999998</v>
      </c>
      <c r="Y248" s="374"/>
      <c r="Z248" s="346">
        <v>183</v>
      </c>
      <c r="AA248" s="346">
        <v>149</v>
      </c>
      <c r="AB248" s="346">
        <v>110</v>
      </c>
      <c r="AC248" s="346">
        <v>61</v>
      </c>
      <c r="AD248" s="346">
        <v>55</v>
      </c>
      <c r="AE248" s="346">
        <v>74</v>
      </c>
      <c r="AF248" s="346">
        <v>63</v>
      </c>
      <c r="AG248" s="346">
        <v>47</v>
      </c>
      <c r="AH248" s="346" t="s">
        <v>430</v>
      </c>
      <c r="AI248" s="346" t="s">
        <v>430</v>
      </c>
      <c r="AJ248" s="346">
        <v>117</v>
      </c>
      <c r="AK248" s="346">
        <v>60</v>
      </c>
      <c r="AL248" s="346">
        <v>67</v>
      </c>
      <c r="AM248" s="346">
        <v>63</v>
      </c>
      <c r="AN248" s="346">
        <v>224</v>
      </c>
      <c r="AO248" s="373"/>
      <c r="AP248" s="348" t="s">
        <v>430</v>
      </c>
      <c r="AQ248" s="348" t="s">
        <v>430</v>
      </c>
      <c r="AR248" s="348" t="s">
        <v>430</v>
      </c>
      <c r="AS248" s="348">
        <v>9.49</v>
      </c>
      <c r="AT248" s="348">
        <v>7.99</v>
      </c>
      <c r="AU248" s="351"/>
      <c r="AV248" s="346" t="s">
        <v>430</v>
      </c>
      <c r="AW248" s="346" t="s">
        <v>430</v>
      </c>
      <c r="AX248" s="346" t="s">
        <v>430</v>
      </c>
      <c r="AY248" s="346">
        <v>34</v>
      </c>
      <c r="AZ248" s="346">
        <v>71</v>
      </c>
      <c r="BA248" s="374"/>
      <c r="BB248" s="348">
        <v>15.919573299263799</v>
      </c>
      <c r="BC248" s="348">
        <v>0.99853287952109304</v>
      </c>
      <c r="BD248" s="348">
        <v>5.1593465991713099E-2</v>
      </c>
      <c r="BE248" s="375">
        <v>-1.53207449371143E-2</v>
      </c>
      <c r="BF248" s="374"/>
      <c r="BG248" s="372">
        <v>5.1900000000000002E-2</v>
      </c>
      <c r="BH248" s="373"/>
      <c r="BI248" s="843">
        <v>11.055</v>
      </c>
      <c r="BJ248" s="843">
        <v>84.439400000000006</v>
      </c>
      <c r="BK248" s="843">
        <v>4.2400399999999996</v>
      </c>
      <c r="BL248" s="843">
        <v>0.26556000000000002</v>
      </c>
      <c r="BM248" s="373"/>
      <c r="BN248" s="372" t="s">
        <v>5122</v>
      </c>
      <c r="BO248" s="372" t="s">
        <v>5509</v>
      </c>
      <c r="BP248" s="372" t="s">
        <v>5123</v>
      </c>
      <c r="BQ248" s="372" t="s">
        <v>5124</v>
      </c>
      <c r="BR248" s="372" t="s">
        <v>5125</v>
      </c>
      <c r="BS248" s="373"/>
      <c r="BT248" s="354" t="s">
        <v>555</v>
      </c>
    </row>
    <row r="249" spans="1:72" s="428" customFormat="1" x14ac:dyDescent="0.25">
      <c r="A249" s="345" t="s">
        <v>6494</v>
      </c>
      <c r="B249" s="373"/>
      <c r="C249" s="719">
        <v>44456</v>
      </c>
      <c r="D249" s="373"/>
      <c r="E249" s="346">
        <v>13.1713</v>
      </c>
      <c r="F249" s="373"/>
      <c r="G249" s="347">
        <v>118.6936</v>
      </c>
      <c r="H249" s="374"/>
      <c r="I249" s="348">
        <v>-0.1474</v>
      </c>
      <c r="J249" s="348">
        <v>-1.1238999999999999</v>
      </c>
      <c r="K249" s="348">
        <v>-5.8635000000000002</v>
      </c>
      <c r="L249" s="348">
        <v>4.0991999999999997</v>
      </c>
      <c r="M249" s="348">
        <v>3.8386999999999998</v>
      </c>
      <c r="N249" s="350">
        <v>-6.8338999999999999</v>
      </c>
      <c r="O249" s="348">
        <v>-2.5796000000000001</v>
      </c>
      <c r="P249" s="348">
        <v>11.281599999999999</v>
      </c>
      <c r="Q249" s="348" t="s">
        <v>430</v>
      </c>
      <c r="R249" s="348" t="s">
        <v>430</v>
      </c>
      <c r="S249" s="348">
        <v>0.32519999999999999</v>
      </c>
      <c r="T249" s="348">
        <v>11.8872</v>
      </c>
      <c r="U249" s="348">
        <v>-5.8968999999999996</v>
      </c>
      <c r="V249" s="348">
        <v>-4.157</v>
      </c>
      <c r="W249" s="348">
        <v>-2.4489000000000001</v>
      </c>
      <c r="X249" s="348">
        <v>10.4666</v>
      </c>
      <c r="Y249" s="374"/>
      <c r="Z249" s="346">
        <v>144</v>
      </c>
      <c r="AA249" s="346">
        <v>127</v>
      </c>
      <c r="AB249" s="346">
        <v>254</v>
      </c>
      <c r="AC249" s="346">
        <v>83</v>
      </c>
      <c r="AD249" s="346">
        <v>100</v>
      </c>
      <c r="AE249" s="346">
        <v>188</v>
      </c>
      <c r="AF249" s="346">
        <v>125</v>
      </c>
      <c r="AG249" s="346">
        <v>61</v>
      </c>
      <c r="AH249" s="346" t="s">
        <v>430</v>
      </c>
      <c r="AI249" s="346" t="s">
        <v>430</v>
      </c>
      <c r="AJ249" s="346">
        <v>132</v>
      </c>
      <c r="AK249" s="346">
        <v>128</v>
      </c>
      <c r="AL249" s="346">
        <v>168</v>
      </c>
      <c r="AM249" s="346">
        <v>189</v>
      </c>
      <c r="AN249" s="346">
        <v>151</v>
      </c>
      <c r="AO249" s="373"/>
      <c r="AP249" s="348" t="s">
        <v>430</v>
      </c>
      <c r="AQ249" s="348" t="s">
        <v>430</v>
      </c>
      <c r="AR249" s="348">
        <v>9.6</v>
      </c>
      <c r="AS249" s="348">
        <v>3.51</v>
      </c>
      <c r="AT249" s="348">
        <v>-3.31</v>
      </c>
      <c r="AU249" s="351"/>
      <c r="AV249" s="346" t="s">
        <v>430</v>
      </c>
      <c r="AW249" s="346" t="s">
        <v>430</v>
      </c>
      <c r="AX249" s="346">
        <v>28</v>
      </c>
      <c r="AY249" s="346">
        <v>81</v>
      </c>
      <c r="AZ249" s="346">
        <v>143</v>
      </c>
      <c r="BA249" s="374"/>
      <c r="BB249" s="348">
        <v>13.4209568427462</v>
      </c>
      <c r="BC249" s="348">
        <v>0.99722819807529395</v>
      </c>
      <c r="BD249" s="348">
        <v>4.2815385286755499E-2</v>
      </c>
      <c r="BE249" s="375">
        <v>-3.5935828734558597E-2</v>
      </c>
      <c r="BF249" s="374"/>
      <c r="BG249" s="372">
        <v>0.15770000000000001</v>
      </c>
      <c r="BH249" s="373"/>
      <c r="BI249" s="843">
        <v>88.221299999999999</v>
      </c>
      <c r="BJ249" s="843">
        <v>11.379099999999999</v>
      </c>
      <c r="BK249" s="348" t="s">
        <v>430</v>
      </c>
      <c r="BL249" s="843">
        <v>0.39960000000000001</v>
      </c>
      <c r="BM249" s="373"/>
      <c r="BN249" s="372" t="s">
        <v>4929</v>
      </c>
      <c r="BO249" s="372" t="s">
        <v>4930</v>
      </c>
      <c r="BP249" s="372" t="s">
        <v>6419</v>
      </c>
      <c r="BQ249" s="372" t="s">
        <v>4932</v>
      </c>
      <c r="BR249" s="372" t="s">
        <v>4933</v>
      </c>
      <c r="BS249" s="373"/>
      <c r="BT249" s="354" t="s">
        <v>555</v>
      </c>
    </row>
    <row r="250" spans="1:72" s="428" customFormat="1" x14ac:dyDescent="0.25">
      <c r="A250" s="345" t="s">
        <v>6495</v>
      </c>
      <c r="B250" s="373"/>
      <c r="C250" s="719">
        <v>44845</v>
      </c>
      <c r="D250" s="373"/>
      <c r="E250" s="346">
        <v>12.7463</v>
      </c>
      <c r="F250" s="373"/>
      <c r="G250" s="347">
        <v>20.057700000000001</v>
      </c>
      <c r="H250" s="374"/>
      <c r="I250" s="348">
        <v>1.0500000000000001E-2</v>
      </c>
      <c r="J250" s="348">
        <v>-2.1919</v>
      </c>
      <c r="K250" s="348">
        <v>-5.7256999999999998</v>
      </c>
      <c r="L250" s="348">
        <v>1.746</v>
      </c>
      <c r="M250" s="348">
        <v>-0.71870000000000001</v>
      </c>
      <c r="N250" s="350">
        <v>-4.8640999999999996</v>
      </c>
      <c r="O250" s="348">
        <v>-2.5626000000000002</v>
      </c>
      <c r="P250" s="348">
        <v>9.5837000000000003</v>
      </c>
      <c r="Q250" s="348" t="s">
        <v>430</v>
      </c>
      <c r="R250" s="348" t="s">
        <v>430</v>
      </c>
      <c r="S250" s="348">
        <v>-0.5927</v>
      </c>
      <c r="T250" s="348">
        <v>7.2335000000000003</v>
      </c>
      <c r="U250" s="348">
        <v>-7.0197000000000003</v>
      </c>
      <c r="V250" s="348">
        <v>-1.3491</v>
      </c>
      <c r="W250" s="348">
        <v>-3.5154000000000001</v>
      </c>
      <c r="X250" s="348">
        <v>12.595000000000001</v>
      </c>
      <c r="Y250" s="374"/>
      <c r="Z250" s="346">
        <v>95</v>
      </c>
      <c r="AA250" s="346">
        <v>239</v>
      </c>
      <c r="AB250" s="346">
        <v>244</v>
      </c>
      <c r="AC250" s="346">
        <v>183</v>
      </c>
      <c r="AD250" s="346">
        <v>159</v>
      </c>
      <c r="AE250" s="346">
        <v>160</v>
      </c>
      <c r="AF250" s="346">
        <v>123</v>
      </c>
      <c r="AG250" s="346">
        <v>72</v>
      </c>
      <c r="AH250" s="346" t="s">
        <v>430</v>
      </c>
      <c r="AI250" s="346" t="s">
        <v>430</v>
      </c>
      <c r="AJ250" s="346">
        <v>159</v>
      </c>
      <c r="AK250" s="346">
        <v>163</v>
      </c>
      <c r="AL250" s="346">
        <v>177</v>
      </c>
      <c r="AM250" s="346">
        <v>152</v>
      </c>
      <c r="AN250" s="346">
        <v>254</v>
      </c>
      <c r="AO250" s="373"/>
      <c r="AP250" s="348" t="s">
        <v>430</v>
      </c>
      <c r="AQ250" s="348" t="s">
        <v>430</v>
      </c>
      <c r="AR250" s="348" t="s">
        <v>430</v>
      </c>
      <c r="AS250" s="348">
        <v>2.41</v>
      </c>
      <c r="AT250" s="348">
        <v>-6.12</v>
      </c>
      <c r="AU250" s="351"/>
      <c r="AV250" s="346" t="s">
        <v>430</v>
      </c>
      <c r="AW250" s="346" t="s">
        <v>430</v>
      </c>
      <c r="AX250" s="346" t="s">
        <v>430</v>
      </c>
      <c r="AY250" s="346">
        <v>84</v>
      </c>
      <c r="AZ250" s="346">
        <v>164</v>
      </c>
      <c r="BA250" s="374"/>
      <c r="BB250" s="348">
        <v>11.720490616803</v>
      </c>
      <c r="BC250" s="348">
        <v>0.99863754800015003</v>
      </c>
      <c r="BD250" s="348">
        <v>3.4384322504313398E-2</v>
      </c>
      <c r="BE250" s="375">
        <v>-2.99049940053344E-2</v>
      </c>
      <c r="BF250" s="374"/>
      <c r="BG250" s="372">
        <v>5.7000000000000002E-2</v>
      </c>
      <c r="BH250" s="373"/>
      <c r="BI250" s="843">
        <v>94.192800000000005</v>
      </c>
      <c r="BJ250" s="843">
        <v>5.4521199999999999</v>
      </c>
      <c r="BK250" s="348" t="s">
        <v>430</v>
      </c>
      <c r="BL250" s="843">
        <v>0.35508000000000001</v>
      </c>
      <c r="BM250" s="373"/>
      <c r="BN250" s="372" t="s">
        <v>4637</v>
      </c>
      <c r="BO250" s="372" t="s">
        <v>2085</v>
      </c>
      <c r="BP250" s="372" t="s">
        <v>4638</v>
      </c>
      <c r="BQ250" s="372" t="s">
        <v>6112</v>
      </c>
      <c r="BR250" s="372" t="s">
        <v>4525</v>
      </c>
      <c r="BS250" s="373"/>
      <c r="BT250" s="354" t="s">
        <v>555</v>
      </c>
    </row>
    <row r="251" spans="1:72" s="428" customFormat="1" x14ac:dyDescent="0.25">
      <c r="A251" s="345" t="s">
        <v>6496</v>
      </c>
      <c r="B251" s="373"/>
      <c r="C251" s="719">
        <v>45834</v>
      </c>
      <c r="D251" s="373"/>
      <c r="E251" s="346">
        <v>12.5876</v>
      </c>
      <c r="F251" s="373"/>
      <c r="G251" s="347">
        <v>9.5533000000000001</v>
      </c>
      <c r="H251" s="374"/>
      <c r="I251" s="348">
        <v>0.2014</v>
      </c>
      <c r="J251" s="348">
        <v>-2.2360000000000002</v>
      </c>
      <c r="K251" s="348">
        <v>-5.8760000000000003</v>
      </c>
      <c r="L251" s="348">
        <v>0.72650000000000003</v>
      </c>
      <c r="M251" s="348">
        <v>-5.1367000000000003</v>
      </c>
      <c r="N251" s="350">
        <v>-8.1783999999999999</v>
      </c>
      <c r="O251" s="348" t="s">
        <v>430</v>
      </c>
      <c r="P251" s="348" t="s">
        <v>430</v>
      </c>
      <c r="Q251" s="348" t="s">
        <v>430</v>
      </c>
      <c r="R251" s="348" t="s">
        <v>430</v>
      </c>
      <c r="S251" s="348">
        <v>-2.0345</v>
      </c>
      <c r="T251" s="348">
        <v>4.2049000000000003</v>
      </c>
      <c r="U251" s="348">
        <v>-13.883800000000001</v>
      </c>
      <c r="V251" s="348">
        <v>-7.7135999999999996</v>
      </c>
      <c r="W251" s="348">
        <v>-3.2989000000000002</v>
      </c>
      <c r="X251" s="348">
        <v>-3.7117</v>
      </c>
      <c r="Y251" s="374"/>
      <c r="Z251" s="346">
        <v>38</v>
      </c>
      <c r="AA251" s="346">
        <v>242</v>
      </c>
      <c r="AB251" s="346">
        <v>256</v>
      </c>
      <c r="AC251" s="346">
        <v>216</v>
      </c>
      <c r="AD251" s="346">
        <v>224</v>
      </c>
      <c r="AE251" s="346">
        <v>203</v>
      </c>
      <c r="AF251" s="346" t="s">
        <v>430</v>
      </c>
      <c r="AG251" s="346" t="s">
        <v>430</v>
      </c>
      <c r="AH251" s="346" t="s">
        <v>430</v>
      </c>
      <c r="AI251" s="346" t="s">
        <v>430</v>
      </c>
      <c r="AJ251" s="346">
        <v>243</v>
      </c>
      <c r="AK251" s="346">
        <v>218</v>
      </c>
      <c r="AL251" s="346">
        <v>233</v>
      </c>
      <c r="AM251" s="346">
        <v>207</v>
      </c>
      <c r="AN251" s="346">
        <v>251</v>
      </c>
      <c r="AO251" s="373"/>
      <c r="AP251" s="348" t="s">
        <v>430</v>
      </c>
      <c r="AQ251" s="348" t="s">
        <v>430</v>
      </c>
      <c r="AR251" s="348" t="s">
        <v>430</v>
      </c>
      <c r="AS251" s="348" t="s">
        <v>430</v>
      </c>
      <c r="AT251" s="348">
        <v>-13.85</v>
      </c>
      <c r="AU251" s="351"/>
      <c r="AV251" s="346" t="s">
        <v>430</v>
      </c>
      <c r="AW251" s="346" t="s">
        <v>430</v>
      </c>
      <c r="AX251" s="346" t="s">
        <v>430</v>
      </c>
      <c r="AY251" s="346" t="s">
        <v>430</v>
      </c>
      <c r="AZ251" s="346">
        <v>205</v>
      </c>
      <c r="BA251" s="374"/>
      <c r="BB251" s="348">
        <v>12.703702525807101</v>
      </c>
      <c r="BC251" s="348">
        <v>0.99753717769664296</v>
      </c>
      <c r="BD251" s="348">
        <v>-7.73258889106095E-2</v>
      </c>
      <c r="BE251" s="375">
        <v>-3.1311621674684598E-2</v>
      </c>
      <c r="BF251" s="374"/>
      <c r="BG251" s="372">
        <v>3.5499999999999997E-2</v>
      </c>
      <c r="BH251" s="373"/>
      <c r="BI251" s="843">
        <v>99.590699999999998</v>
      </c>
      <c r="BJ251" s="348" t="s">
        <v>430</v>
      </c>
      <c r="BK251" s="348" t="s">
        <v>430</v>
      </c>
      <c r="BL251" s="843">
        <v>0.4093</v>
      </c>
      <c r="BM251" s="373"/>
      <c r="BN251" s="372" t="s">
        <v>6497</v>
      </c>
      <c r="BO251" s="372" t="s">
        <v>6498</v>
      </c>
      <c r="BP251" s="372" t="s">
        <v>5380</v>
      </c>
      <c r="BQ251" s="372" t="s">
        <v>6499</v>
      </c>
      <c r="BR251" s="372" t="s">
        <v>5382</v>
      </c>
      <c r="BS251" s="373"/>
      <c r="BT251" s="354" t="s">
        <v>555</v>
      </c>
    </row>
    <row r="252" spans="1:72" s="428" customFormat="1" x14ac:dyDescent="0.25">
      <c r="A252" s="345" t="s">
        <v>6500</v>
      </c>
      <c r="B252" s="373"/>
      <c r="C252" s="719">
        <v>46101</v>
      </c>
      <c r="D252" s="373"/>
      <c r="E252" s="346">
        <v>12.639900000000001</v>
      </c>
      <c r="F252" s="373"/>
      <c r="G252" s="347">
        <v>16.0487</v>
      </c>
      <c r="H252" s="374"/>
      <c r="I252" s="348">
        <v>8.2299999999999998E-2</v>
      </c>
      <c r="J252" s="348">
        <v>-0.47189999999999999</v>
      </c>
      <c r="K252" s="348">
        <v>-2.2631000000000001</v>
      </c>
      <c r="L252" s="348">
        <v>-1.0543</v>
      </c>
      <c r="M252" s="348" t="s">
        <v>430</v>
      </c>
      <c r="N252" s="350" t="s">
        <v>430</v>
      </c>
      <c r="O252" s="348" t="s">
        <v>430</v>
      </c>
      <c r="P252" s="348" t="s">
        <v>430</v>
      </c>
      <c r="Q252" s="348" t="s">
        <v>430</v>
      </c>
      <c r="R252" s="348" t="s">
        <v>430</v>
      </c>
      <c r="S252" s="348">
        <v>-0.83540000000000003</v>
      </c>
      <c r="T252" s="348">
        <v>7.0805999999999996</v>
      </c>
      <c r="U252" s="348" t="s">
        <v>430</v>
      </c>
      <c r="V252" s="348" t="s">
        <v>430</v>
      </c>
      <c r="W252" s="348">
        <v>-0.3997</v>
      </c>
      <c r="X252" s="348">
        <v>4.2413999999999996</v>
      </c>
      <c r="Y252" s="374"/>
      <c r="Z252" s="346">
        <v>81</v>
      </c>
      <c r="AA252" s="346">
        <v>80</v>
      </c>
      <c r="AB252" s="346">
        <v>104</v>
      </c>
      <c r="AC252" s="346">
        <v>252</v>
      </c>
      <c r="AD252" s="346" t="s">
        <v>430</v>
      </c>
      <c r="AE252" s="346" t="s">
        <v>430</v>
      </c>
      <c r="AF252" s="346" t="s">
        <v>430</v>
      </c>
      <c r="AG252" s="346" t="s">
        <v>430</v>
      </c>
      <c r="AH252" s="346" t="s">
        <v>430</v>
      </c>
      <c r="AI252" s="346" t="s">
        <v>430</v>
      </c>
      <c r="AJ252" s="346">
        <v>166</v>
      </c>
      <c r="AK252" s="346">
        <v>171</v>
      </c>
      <c r="AL252" s="346" t="s">
        <v>430</v>
      </c>
      <c r="AM252" s="346" t="s">
        <v>430</v>
      </c>
      <c r="AN252" s="346">
        <v>35</v>
      </c>
      <c r="AO252" s="373"/>
      <c r="AP252" s="348" t="s">
        <v>430</v>
      </c>
      <c r="AQ252" s="348" t="s">
        <v>430</v>
      </c>
      <c r="AR252" s="348" t="s">
        <v>430</v>
      </c>
      <c r="AS252" s="348" t="s">
        <v>430</v>
      </c>
      <c r="AT252" s="348" t="s">
        <v>430</v>
      </c>
      <c r="AU252" s="351"/>
      <c r="AV252" s="346" t="s">
        <v>430</v>
      </c>
      <c r="AW252" s="346" t="s">
        <v>430</v>
      </c>
      <c r="AX252" s="346" t="s">
        <v>430</v>
      </c>
      <c r="AY252" s="346" t="s">
        <v>430</v>
      </c>
      <c r="AZ252" s="346" t="s">
        <v>430</v>
      </c>
      <c r="BA252" s="374"/>
      <c r="BB252" s="348">
        <v>9.1581526558137991</v>
      </c>
      <c r="BC252" s="348">
        <v>0.99889650322391899</v>
      </c>
      <c r="BD252" s="348">
        <v>-5.9052551184930302E-2</v>
      </c>
      <c r="BE252" s="375">
        <v>-5.51763452213411E-2</v>
      </c>
      <c r="BF252" s="374"/>
      <c r="BG252" s="372">
        <v>0.17119999999999999</v>
      </c>
      <c r="BH252" s="373"/>
      <c r="BI252" s="843">
        <v>65.068399999999997</v>
      </c>
      <c r="BJ252" s="843">
        <v>20.833500000000001</v>
      </c>
      <c r="BK252" s="843">
        <v>13.947800000000001</v>
      </c>
      <c r="BL252" s="843">
        <v>0.15029999999999999</v>
      </c>
      <c r="BM252" s="373"/>
      <c r="BN252" s="372" t="s">
        <v>6501</v>
      </c>
      <c r="BO252" s="372" t="s">
        <v>6502</v>
      </c>
      <c r="BP252" s="372" t="s">
        <v>6503</v>
      </c>
      <c r="BQ252" s="372" t="s">
        <v>4901</v>
      </c>
      <c r="BR252" s="372" t="s">
        <v>4950</v>
      </c>
      <c r="BS252" s="373"/>
      <c r="BT252" s="354" t="s">
        <v>555</v>
      </c>
    </row>
    <row r="253" spans="1:72" s="428" customFormat="1" x14ac:dyDescent="0.25">
      <c r="A253" s="345" t="s">
        <v>6504</v>
      </c>
      <c r="B253" s="373"/>
      <c r="C253" s="719">
        <v>45895</v>
      </c>
      <c r="D253" s="373"/>
      <c r="E253" s="346">
        <v>11.479200000000001</v>
      </c>
      <c r="F253" s="373"/>
      <c r="G253" s="347">
        <v>161.96780000000001</v>
      </c>
      <c r="H253" s="374"/>
      <c r="I253" s="348">
        <v>-0.58220000000000005</v>
      </c>
      <c r="J253" s="348">
        <v>-0.95709999999999995</v>
      </c>
      <c r="K253" s="348">
        <v>-3.2221000000000002</v>
      </c>
      <c r="L253" s="348">
        <v>4.5164999999999997</v>
      </c>
      <c r="M253" s="348">
        <v>5.2907000000000002</v>
      </c>
      <c r="N253" s="350">
        <v>9.0058000000000007</v>
      </c>
      <c r="O253" s="348" t="s">
        <v>430</v>
      </c>
      <c r="P253" s="348" t="s">
        <v>430</v>
      </c>
      <c r="Q253" s="348" t="s">
        <v>430</v>
      </c>
      <c r="R253" s="348" t="s">
        <v>430</v>
      </c>
      <c r="S253" s="348">
        <v>1.7924</v>
      </c>
      <c r="T253" s="348">
        <v>15.366899999999999</v>
      </c>
      <c r="U253" s="348">
        <v>5.1649000000000003</v>
      </c>
      <c r="V253" s="348">
        <v>9.6876999999999995</v>
      </c>
      <c r="W253" s="348">
        <v>-2.8127</v>
      </c>
      <c r="X253" s="348">
        <v>12.138400000000001</v>
      </c>
      <c r="Y253" s="374"/>
      <c r="Z253" s="346">
        <v>206</v>
      </c>
      <c r="AA253" s="346">
        <v>105</v>
      </c>
      <c r="AB253" s="346">
        <v>161</v>
      </c>
      <c r="AC253" s="346">
        <v>71</v>
      </c>
      <c r="AD253" s="346">
        <v>86</v>
      </c>
      <c r="AE253" s="346">
        <v>49</v>
      </c>
      <c r="AF253" s="346" t="s">
        <v>430</v>
      </c>
      <c r="AG253" s="346" t="s">
        <v>430</v>
      </c>
      <c r="AH253" s="346" t="s">
        <v>430</v>
      </c>
      <c r="AI253" s="346" t="s">
        <v>430</v>
      </c>
      <c r="AJ253" s="346">
        <v>83</v>
      </c>
      <c r="AK253" s="346">
        <v>86</v>
      </c>
      <c r="AL253" s="346">
        <v>42</v>
      </c>
      <c r="AM253" s="346">
        <v>57</v>
      </c>
      <c r="AN253" s="346">
        <v>235</v>
      </c>
      <c r="AO253" s="373"/>
      <c r="AP253" s="348" t="s">
        <v>430</v>
      </c>
      <c r="AQ253" s="348" t="s">
        <v>430</v>
      </c>
      <c r="AR253" s="348" t="s">
        <v>430</v>
      </c>
      <c r="AS253" s="348" t="s">
        <v>430</v>
      </c>
      <c r="AT253" s="348">
        <v>8.91</v>
      </c>
      <c r="AU253" s="351"/>
      <c r="AV253" s="346" t="s">
        <v>430</v>
      </c>
      <c r="AW253" s="346" t="s">
        <v>430</v>
      </c>
      <c r="AX253" s="346" t="s">
        <v>430</v>
      </c>
      <c r="AY253" s="346" t="s">
        <v>430</v>
      </c>
      <c r="AZ253" s="346">
        <v>57</v>
      </c>
      <c r="BA253" s="374"/>
      <c r="BB253" s="348">
        <v>10.599477130314799</v>
      </c>
      <c r="BC253" s="348">
        <v>0.99898842613128602</v>
      </c>
      <c r="BD253" s="348">
        <v>3.1368263539204203E-2</v>
      </c>
      <c r="BE253" s="375">
        <v>-2.5689883010036201E-2</v>
      </c>
      <c r="BF253" s="374"/>
      <c r="BG253" s="372">
        <v>5.1700000000000003E-2</v>
      </c>
      <c r="BH253" s="373"/>
      <c r="BI253" s="843">
        <v>69.072199999999995</v>
      </c>
      <c r="BJ253" s="843">
        <v>28.1874</v>
      </c>
      <c r="BK253" s="843">
        <v>2.4107599999999998</v>
      </c>
      <c r="BL253" s="843">
        <v>0.32963999999999999</v>
      </c>
      <c r="BM253" s="373"/>
      <c r="BN253" s="372" t="s">
        <v>5303</v>
      </c>
      <c r="BO253" s="372" t="s">
        <v>5162</v>
      </c>
      <c r="BP253" s="372" t="s">
        <v>2450</v>
      </c>
      <c r="BQ253" s="372" t="s">
        <v>5164</v>
      </c>
      <c r="BR253" s="372" t="s">
        <v>5165</v>
      </c>
      <c r="BS253" s="373"/>
      <c r="BT253" s="354" t="s">
        <v>555</v>
      </c>
    </row>
    <row r="254" spans="1:72" s="428" customFormat="1" x14ac:dyDescent="0.25">
      <c r="A254" s="345" t="s">
        <v>6505</v>
      </c>
      <c r="B254" s="373"/>
      <c r="C254" s="719">
        <v>46070</v>
      </c>
      <c r="D254" s="373"/>
      <c r="E254" s="841">
        <v>11.21</v>
      </c>
      <c r="F254" s="373"/>
      <c r="G254" s="347">
        <v>29.002600000000001</v>
      </c>
      <c r="H254" s="374"/>
      <c r="I254" s="348">
        <v>-4.0300000000000002E-2</v>
      </c>
      <c r="J254" s="348">
        <v>-1.3661000000000001</v>
      </c>
      <c r="K254" s="348">
        <v>-3.8725999999999998</v>
      </c>
      <c r="L254" s="348">
        <v>2.8037999999999998</v>
      </c>
      <c r="M254" s="348">
        <v>0.41199999999999998</v>
      </c>
      <c r="N254" s="350" t="s">
        <v>430</v>
      </c>
      <c r="O254" s="348" t="s">
        <v>430</v>
      </c>
      <c r="P254" s="348" t="s">
        <v>430</v>
      </c>
      <c r="Q254" s="348" t="s">
        <v>430</v>
      </c>
      <c r="R254" s="348" t="s">
        <v>430</v>
      </c>
      <c r="S254" s="348">
        <v>-0.43190000000000001</v>
      </c>
      <c r="T254" s="348">
        <v>9.4102999999999994</v>
      </c>
      <c r="U254" s="348" t="s">
        <v>430</v>
      </c>
      <c r="V254" s="348" t="s">
        <v>430</v>
      </c>
      <c r="W254" s="348">
        <v>-2.3702000000000001</v>
      </c>
      <c r="X254" s="348">
        <v>-4.5427</v>
      </c>
      <c r="Y254" s="374"/>
      <c r="Z254" s="346">
        <v>121</v>
      </c>
      <c r="AA254" s="346">
        <v>153</v>
      </c>
      <c r="AB254" s="346">
        <v>179</v>
      </c>
      <c r="AC254" s="346">
        <v>123</v>
      </c>
      <c r="AD254" s="346">
        <v>134</v>
      </c>
      <c r="AE254" s="346" t="s">
        <v>430</v>
      </c>
      <c r="AF254" s="346" t="s">
        <v>430</v>
      </c>
      <c r="AG254" s="346" t="s">
        <v>430</v>
      </c>
      <c r="AH254" s="346" t="s">
        <v>430</v>
      </c>
      <c r="AI254" s="346" t="s">
        <v>430</v>
      </c>
      <c r="AJ254" s="346">
        <v>151</v>
      </c>
      <c r="AK254" s="346">
        <v>146</v>
      </c>
      <c r="AL254" s="346" t="s">
        <v>430</v>
      </c>
      <c r="AM254" s="346" t="s">
        <v>430</v>
      </c>
      <c r="AN254" s="346">
        <v>126</v>
      </c>
      <c r="AO254" s="373"/>
      <c r="AP254" s="348" t="s">
        <v>430</v>
      </c>
      <c r="AQ254" s="348" t="s">
        <v>430</v>
      </c>
      <c r="AR254" s="348" t="s">
        <v>430</v>
      </c>
      <c r="AS254" s="348" t="s">
        <v>430</v>
      </c>
      <c r="AT254" s="348" t="s">
        <v>430</v>
      </c>
      <c r="AU254" s="351"/>
      <c r="AV254" s="346" t="s">
        <v>430</v>
      </c>
      <c r="AW254" s="346" t="s">
        <v>430</v>
      </c>
      <c r="AX254" s="346" t="s">
        <v>430</v>
      </c>
      <c r="AY254" s="346" t="s">
        <v>430</v>
      </c>
      <c r="AZ254" s="346" t="s">
        <v>430</v>
      </c>
      <c r="BA254" s="374"/>
      <c r="BB254" s="348">
        <v>12.606967572673</v>
      </c>
      <c r="BC254" s="348">
        <v>0</v>
      </c>
      <c r="BD254" s="348">
        <v>-2.4404226422147401E-2</v>
      </c>
      <c r="BE254" s="375" t="s">
        <v>430</v>
      </c>
      <c r="BF254" s="374"/>
      <c r="BG254" s="372" t="s">
        <v>430</v>
      </c>
      <c r="BH254" s="373"/>
      <c r="BI254" s="843">
        <v>80.332099999999997</v>
      </c>
      <c r="BJ254" s="843">
        <v>19.0595</v>
      </c>
      <c r="BK254" s="348" t="s">
        <v>430</v>
      </c>
      <c r="BL254" s="843">
        <v>0.60840000000000005</v>
      </c>
      <c r="BM254" s="373"/>
      <c r="BN254" s="372" t="s">
        <v>6506</v>
      </c>
      <c r="BO254" s="372" t="s">
        <v>6507</v>
      </c>
      <c r="BP254" s="372" t="s">
        <v>4212</v>
      </c>
      <c r="BQ254" s="372" t="s">
        <v>6508</v>
      </c>
      <c r="BR254" s="372" t="s">
        <v>5942</v>
      </c>
      <c r="BS254" s="373"/>
      <c r="BT254" s="354" t="s">
        <v>555</v>
      </c>
    </row>
    <row r="255" spans="1:72" s="428" customFormat="1" x14ac:dyDescent="0.25">
      <c r="A255" s="345" t="s">
        <v>6509</v>
      </c>
      <c r="B255" s="373"/>
      <c r="C255" s="719">
        <v>46065</v>
      </c>
      <c r="D255" s="373"/>
      <c r="E255" s="346">
        <v>10.9236</v>
      </c>
      <c r="F255" s="373"/>
      <c r="G255" s="347">
        <v>11.9686</v>
      </c>
      <c r="H255" s="374"/>
      <c r="I255" s="348">
        <v>-0.36880000000000002</v>
      </c>
      <c r="J255" s="348">
        <v>-0.41849999999999998</v>
      </c>
      <c r="K255" s="348">
        <v>-2.4944999999999999</v>
      </c>
      <c r="L255" s="348">
        <v>1.9654</v>
      </c>
      <c r="M255" s="348">
        <v>8.4711999999999996</v>
      </c>
      <c r="N255" s="350" t="s">
        <v>430</v>
      </c>
      <c r="O255" s="348" t="s">
        <v>430</v>
      </c>
      <c r="P255" s="348" t="s">
        <v>430</v>
      </c>
      <c r="Q255" s="348" t="s">
        <v>430</v>
      </c>
      <c r="R255" s="348" t="s">
        <v>430</v>
      </c>
      <c r="S255" s="348">
        <v>-2.8641000000000001</v>
      </c>
      <c r="T255" s="348">
        <v>17.4221</v>
      </c>
      <c r="U255" s="348" t="s">
        <v>430</v>
      </c>
      <c r="V255" s="348" t="s">
        <v>430</v>
      </c>
      <c r="W255" s="348">
        <v>-0.4607</v>
      </c>
      <c r="X255" s="348">
        <v>3.6997</v>
      </c>
      <c r="Y255" s="374"/>
      <c r="Z255" s="346">
        <v>176</v>
      </c>
      <c r="AA255" s="346">
        <v>77</v>
      </c>
      <c r="AB255" s="346">
        <v>120</v>
      </c>
      <c r="AC255" s="346">
        <v>156</v>
      </c>
      <c r="AD255" s="346">
        <v>69</v>
      </c>
      <c r="AE255" s="346" t="s">
        <v>430</v>
      </c>
      <c r="AF255" s="346" t="s">
        <v>430</v>
      </c>
      <c r="AG255" s="346" t="s">
        <v>430</v>
      </c>
      <c r="AH255" s="346" t="s">
        <v>430</v>
      </c>
      <c r="AI255" s="346" t="s">
        <v>430</v>
      </c>
      <c r="AJ255" s="346">
        <v>257</v>
      </c>
      <c r="AK255" s="346">
        <v>70</v>
      </c>
      <c r="AL255" s="346" t="s">
        <v>430</v>
      </c>
      <c r="AM255" s="346" t="s">
        <v>430</v>
      </c>
      <c r="AN255" s="346">
        <v>40</v>
      </c>
      <c r="AO255" s="373"/>
      <c r="AP255" s="348" t="s">
        <v>430</v>
      </c>
      <c r="AQ255" s="348" t="s">
        <v>430</v>
      </c>
      <c r="AR255" s="348" t="s">
        <v>430</v>
      </c>
      <c r="AS255" s="348" t="s">
        <v>430</v>
      </c>
      <c r="AT255" s="348" t="s">
        <v>430</v>
      </c>
      <c r="AU255" s="351"/>
      <c r="AV255" s="346" t="s">
        <v>430</v>
      </c>
      <c r="AW255" s="346" t="s">
        <v>430</v>
      </c>
      <c r="AX255" s="346" t="s">
        <v>430</v>
      </c>
      <c r="AY255" s="346" t="s">
        <v>430</v>
      </c>
      <c r="AZ255" s="346" t="s">
        <v>430</v>
      </c>
      <c r="BA255" s="374"/>
      <c r="BB255" s="348">
        <v>16.702269393034499</v>
      </c>
      <c r="BC255" s="348">
        <v>0.99904687280670001</v>
      </c>
      <c r="BD255" s="348">
        <v>6.1515942952537303E-2</v>
      </c>
      <c r="BE255" s="375">
        <v>-1.5945619334388799E-2</v>
      </c>
      <c r="BF255" s="374"/>
      <c r="BG255" s="372">
        <v>8.7300000000000003E-2</v>
      </c>
      <c r="BH255" s="373"/>
      <c r="BI255" s="843">
        <v>66.176599999999993</v>
      </c>
      <c r="BJ255" s="843">
        <v>22.126000000000001</v>
      </c>
      <c r="BK255" s="843">
        <v>11.3827</v>
      </c>
      <c r="BL255" s="843">
        <v>0.31469999999999998</v>
      </c>
      <c r="BM255" s="373"/>
      <c r="BN255" s="372" t="s">
        <v>6510</v>
      </c>
      <c r="BO255" s="372" t="s">
        <v>6511</v>
      </c>
      <c r="BP255" s="372" t="s">
        <v>6512</v>
      </c>
      <c r="BQ255" s="372" t="s">
        <v>6513</v>
      </c>
      <c r="BR255" s="372" t="s">
        <v>6514</v>
      </c>
      <c r="BS255" s="373"/>
      <c r="BT255" s="354" t="s">
        <v>555</v>
      </c>
    </row>
    <row r="256" spans="1:72" s="428" customFormat="1" x14ac:dyDescent="0.25">
      <c r="A256" s="345" t="s">
        <v>6515</v>
      </c>
      <c r="B256" s="373"/>
      <c r="C256" s="719">
        <v>42083</v>
      </c>
      <c r="D256" s="373"/>
      <c r="E256" s="346">
        <v>9.3933999999999997</v>
      </c>
      <c r="F256" s="373"/>
      <c r="G256" s="347">
        <v>280.00229999999999</v>
      </c>
      <c r="H256" s="374"/>
      <c r="I256" s="348">
        <v>6.6400000000000001E-2</v>
      </c>
      <c r="J256" s="348">
        <v>-1.3447</v>
      </c>
      <c r="K256" s="348">
        <v>-4.0971000000000002</v>
      </c>
      <c r="L256" s="348">
        <v>2.6314000000000002</v>
      </c>
      <c r="M256" s="348">
        <v>-0.433</v>
      </c>
      <c r="N256" s="350">
        <v>-2.8496000000000001</v>
      </c>
      <c r="O256" s="348">
        <v>-1.6065</v>
      </c>
      <c r="P256" s="348">
        <v>8.4639000000000006</v>
      </c>
      <c r="Q256" s="348">
        <v>8.5904000000000007</v>
      </c>
      <c r="R256" s="348">
        <v>11.9061</v>
      </c>
      <c r="S256" s="348">
        <v>-0.56140000000000001</v>
      </c>
      <c r="T256" s="348">
        <v>8.3672000000000004</v>
      </c>
      <c r="U256" s="348">
        <v>-7.1531000000000002</v>
      </c>
      <c r="V256" s="348">
        <v>-1.4856</v>
      </c>
      <c r="W256" s="348">
        <v>-2.2925</v>
      </c>
      <c r="X256" s="348">
        <v>10.981999999999999</v>
      </c>
      <c r="Y256" s="374"/>
      <c r="Z256" s="346">
        <v>89</v>
      </c>
      <c r="AA256" s="346">
        <v>141</v>
      </c>
      <c r="AB256" s="346">
        <v>182</v>
      </c>
      <c r="AC256" s="346">
        <v>133</v>
      </c>
      <c r="AD256" s="346">
        <v>153</v>
      </c>
      <c r="AE256" s="346">
        <v>147</v>
      </c>
      <c r="AF256" s="346">
        <v>90</v>
      </c>
      <c r="AG256" s="346">
        <v>77</v>
      </c>
      <c r="AH256" s="346">
        <v>38</v>
      </c>
      <c r="AI256" s="346">
        <v>13</v>
      </c>
      <c r="AJ256" s="346">
        <v>157</v>
      </c>
      <c r="AK256" s="346">
        <v>154</v>
      </c>
      <c r="AL256" s="346">
        <v>182</v>
      </c>
      <c r="AM256" s="346">
        <v>155</v>
      </c>
      <c r="AN256" s="346">
        <v>115</v>
      </c>
      <c r="AO256" s="373"/>
      <c r="AP256" s="348">
        <v>11.72</v>
      </c>
      <c r="AQ256" s="348">
        <v>11.07</v>
      </c>
      <c r="AR256" s="348">
        <v>7.53</v>
      </c>
      <c r="AS256" s="348">
        <v>2.2799999999999998</v>
      </c>
      <c r="AT256" s="348">
        <v>-5.61</v>
      </c>
      <c r="AU256" s="351"/>
      <c r="AV256" s="346">
        <v>14</v>
      </c>
      <c r="AW256" s="346">
        <v>26</v>
      </c>
      <c r="AX256" s="346">
        <v>42</v>
      </c>
      <c r="AY256" s="346">
        <v>89</v>
      </c>
      <c r="AZ256" s="346">
        <v>157</v>
      </c>
      <c r="BA256" s="374"/>
      <c r="BB256" s="348">
        <v>12.071794528348301</v>
      </c>
      <c r="BC256" s="348">
        <v>0.99905893722222405</v>
      </c>
      <c r="BD256" s="348">
        <v>2.8733523467649201E-2</v>
      </c>
      <c r="BE256" s="375">
        <v>-1.28714730624512E-2</v>
      </c>
      <c r="BF256" s="374"/>
      <c r="BG256" s="372">
        <v>0.15060000000000001</v>
      </c>
      <c r="BH256" s="373"/>
      <c r="BI256" s="843">
        <v>89.917000000000002</v>
      </c>
      <c r="BJ256" s="843">
        <v>9.7634600000000002</v>
      </c>
      <c r="BK256" s="348" t="s">
        <v>430</v>
      </c>
      <c r="BL256" s="843">
        <v>0.31953999999999999</v>
      </c>
      <c r="BM256" s="373"/>
      <c r="BN256" s="372" t="s">
        <v>1028</v>
      </c>
      <c r="BO256" s="372" t="s">
        <v>796</v>
      </c>
      <c r="BP256" s="372" t="s">
        <v>6516</v>
      </c>
      <c r="BQ256" s="372" t="s">
        <v>6517</v>
      </c>
      <c r="BR256" s="372" t="s">
        <v>1287</v>
      </c>
      <c r="BS256" s="373"/>
      <c r="BT256" s="354" t="s">
        <v>555</v>
      </c>
    </row>
    <row r="257" spans="1:72" s="428" customFormat="1" x14ac:dyDescent="0.25">
      <c r="A257" s="345" t="s">
        <v>6518</v>
      </c>
      <c r="B257" s="373"/>
      <c r="C257" s="719">
        <v>46192</v>
      </c>
      <c r="D257" s="373"/>
      <c r="E257" s="346">
        <v>9.7306000000000008</v>
      </c>
      <c r="F257" s="373"/>
      <c r="G257" s="347">
        <v>18.4693</v>
      </c>
      <c r="H257" s="374"/>
      <c r="I257" s="348">
        <v>6.4999999999999997E-3</v>
      </c>
      <c r="J257" s="348">
        <v>-5.6800000000000003E-2</v>
      </c>
      <c r="K257" s="348">
        <v>0.53400000000000003</v>
      </c>
      <c r="L257" s="348" t="s">
        <v>430</v>
      </c>
      <c r="M257" s="348" t="s">
        <v>430</v>
      </c>
      <c r="N257" s="350" t="s">
        <v>430</v>
      </c>
      <c r="O257" s="348" t="s">
        <v>430</v>
      </c>
      <c r="P257" s="348" t="s">
        <v>430</v>
      </c>
      <c r="Q257" s="348" t="s">
        <v>430</v>
      </c>
      <c r="R257" s="348" t="s">
        <v>430</v>
      </c>
      <c r="S257" s="348">
        <v>4.2297000000000002</v>
      </c>
      <c r="T257" s="348" t="s">
        <v>430</v>
      </c>
      <c r="U257" s="348" t="s">
        <v>430</v>
      </c>
      <c r="V257" s="348" t="s">
        <v>430</v>
      </c>
      <c r="W257" s="348">
        <v>0.34010000000000001</v>
      </c>
      <c r="X257" s="348">
        <v>4.1615000000000002</v>
      </c>
      <c r="Y257" s="374"/>
      <c r="Z257" s="346">
        <v>104</v>
      </c>
      <c r="AA257" s="346">
        <v>59</v>
      </c>
      <c r="AB257" s="346">
        <v>40</v>
      </c>
      <c r="AC257" s="346" t="s">
        <v>430</v>
      </c>
      <c r="AD257" s="346" t="s">
        <v>430</v>
      </c>
      <c r="AE257" s="346" t="s">
        <v>430</v>
      </c>
      <c r="AF257" s="346" t="s">
        <v>430</v>
      </c>
      <c r="AG257" s="346" t="s">
        <v>430</v>
      </c>
      <c r="AH257" s="346" t="s">
        <v>430</v>
      </c>
      <c r="AI257" s="346" t="s">
        <v>430</v>
      </c>
      <c r="AJ257" s="346">
        <v>53</v>
      </c>
      <c r="AK257" s="346" t="s">
        <v>430</v>
      </c>
      <c r="AL257" s="346" t="s">
        <v>430</v>
      </c>
      <c r="AM257" s="346" t="s">
        <v>430</v>
      </c>
      <c r="AN257" s="346">
        <v>24</v>
      </c>
      <c r="AO257" s="373"/>
      <c r="AP257" s="348" t="s">
        <v>430</v>
      </c>
      <c r="AQ257" s="348" t="s">
        <v>430</v>
      </c>
      <c r="AR257" s="348" t="s">
        <v>430</v>
      </c>
      <c r="AS257" s="348" t="s">
        <v>430</v>
      </c>
      <c r="AT257" s="348" t="s">
        <v>430</v>
      </c>
      <c r="AU257" s="351"/>
      <c r="AV257" s="346" t="s">
        <v>430</v>
      </c>
      <c r="AW257" s="346" t="s">
        <v>430</v>
      </c>
      <c r="AX257" s="346" t="s">
        <v>430</v>
      </c>
      <c r="AY257" s="346" t="s">
        <v>430</v>
      </c>
      <c r="AZ257" s="346" t="s">
        <v>430</v>
      </c>
      <c r="BA257" s="374"/>
      <c r="BB257" s="348">
        <v>2.08703130449328</v>
      </c>
      <c r="BC257" s="348">
        <v>0.98984888308004404</v>
      </c>
      <c r="BD257" s="348">
        <v>0.25221882322026501</v>
      </c>
      <c r="BE257" s="375">
        <v>-2.0783633112021201E-2</v>
      </c>
      <c r="BF257" s="374"/>
      <c r="BG257" s="372">
        <v>2.4500000000000001E-2</v>
      </c>
      <c r="BH257" s="373"/>
      <c r="BI257" s="348" t="s">
        <v>430</v>
      </c>
      <c r="BJ257" s="843">
        <v>7.1854500000000003</v>
      </c>
      <c r="BK257" s="843">
        <v>92.658199999999994</v>
      </c>
      <c r="BL257" s="843">
        <v>0.15634999999999999</v>
      </c>
      <c r="BM257" s="373"/>
      <c r="BN257" s="372" t="s">
        <v>4581</v>
      </c>
      <c r="BO257" s="372" t="s">
        <v>942</v>
      </c>
      <c r="BP257" s="372" t="s">
        <v>4667</v>
      </c>
      <c r="BQ257" s="372" t="s">
        <v>999</v>
      </c>
      <c r="BR257" s="372" t="s">
        <v>4585</v>
      </c>
      <c r="BS257" s="373"/>
      <c r="BT257" s="354" t="s">
        <v>555</v>
      </c>
    </row>
    <row r="258" spans="1:72" s="428" customFormat="1" x14ac:dyDescent="0.25">
      <c r="A258" s="345" t="s">
        <v>6519</v>
      </c>
      <c r="B258" s="373"/>
      <c r="C258" s="719">
        <v>45891</v>
      </c>
      <c r="D258" s="373"/>
      <c r="E258" s="346">
        <v>8.9046000000000003</v>
      </c>
      <c r="F258" s="373"/>
      <c r="G258" s="347">
        <v>72.895399999999995</v>
      </c>
      <c r="H258" s="374"/>
      <c r="I258" s="348">
        <v>-0.443</v>
      </c>
      <c r="J258" s="348">
        <v>-0.72009999999999996</v>
      </c>
      <c r="K258" s="348">
        <v>-2.9478</v>
      </c>
      <c r="L258" s="348">
        <v>5.1947999999999999</v>
      </c>
      <c r="M258" s="348">
        <v>8.3909000000000002</v>
      </c>
      <c r="N258" s="350">
        <v>7.5677000000000003</v>
      </c>
      <c r="O258" s="348" t="s">
        <v>430</v>
      </c>
      <c r="P258" s="348" t="s">
        <v>430</v>
      </c>
      <c r="Q258" s="348" t="s">
        <v>430</v>
      </c>
      <c r="R258" s="348" t="s">
        <v>430</v>
      </c>
      <c r="S258" s="348">
        <v>1.5074000000000001</v>
      </c>
      <c r="T258" s="348">
        <v>20.504200000000001</v>
      </c>
      <c r="U258" s="348">
        <v>5.1351000000000004</v>
      </c>
      <c r="V258" s="348">
        <v>7.5065</v>
      </c>
      <c r="W258" s="348">
        <v>-1.6666000000000001</v>
      </c>
      <c r="X258" s="348">
        <v>7.3933</v>
      </c>
      <c r="Y258" s="374"/>
      <c r="Z258" s="346">
        <v>197</v>
      </c>
      <c r="AA258" s="346">
        <v>97</v>
      </c>
      <c r="AB258" s="346">
        <v>156</v>
      </c>
      <c r="AC258" s="346">
        <v>53</v>
      </c>
      <c r="AD258" s="346">
        <v>72</v>
      </c>
      <c r="AE258" s="346">
        <v>68</v>
      </c>
      <c r="AF258" s="346" t="s">
        <v>430</v>
      </c>
      <c r="AG258" s="346" t="s">
        <v>430</v>
      </c>
      <c r="AH258" s="346" t="s">
        <v>430</v>
      </c>
      <c r="AI258" s="346" t="s">
        <v>430</v>
      </c>
      <c r="AJ258" s="346">
        <v>105</v>
      </c>
      <c r="AK258" s="346">
        <v>44</v>
      </c>
      <c r="AL258" s="346">
        <v>43</v>
      </c>
      <c r="AM258" s="346">
        <v>80</v>
      </c>
      <c r="AN258" s="346">
        <v>98</v>
      </c>
      <c r="AO258" s="373"/>
      <c r="AP258" s="348" t="s">
        <v>430</v>
      </c>
      <c r="AQ258" s="348" t="s">
        <v>430</v>
      </c>
      <c r="AR258" s="348" t="s">
        <v>430</v>
      </c>
      <c r="AS258" s="348" t="s">
        <v>430</v>
      </c>
      <c r="AT258" s="348">
        <v>9.52</v>
      </c>
      <c r="AU258" s="351"/>
      <c r="AV258" s="346" t="s">
        <v>430</v>
      </c>
      <c r="AW258" s="346" t="s">
        <v>430</v>
      </c>
      <c r="AX258" s="346" t="s">
        <v>430</v>
      </c>
      <c r="AY258" s="346" t="s">
        <v>430</v>
      </c>
      <c r="AZ258" s="346">
        <v>56</v>
      </c>
      <c r="BA258" s="374"/>
      <c r="BB258" s="348">
        <v>11.1678472863317</v>
      </c>
      <c r="BC258" s="348">
        <v>0.99437528044161705</v>
      </c>
      <c r="BD258" s="348">
        <v>2.02207805440595E-2</v>
      </c>
      <c r="BE258" s="375">
        <v>-3.4449438476127699E-2</v>
      </c>
      <c r="BF258" s="374"/>
      <c r="BG258" s="372">
        <v>0.13450000000000001</v>
      </c>
      <c r="BH258" s="373"/>
      <c r="BI258" s="843">
        <v>86.527900000000002</v>
      </c>
      <c r="BJ258" s="843">
        <v>13.186999999999999</v>
      </c>
      <c r="BK258" s="348" t="s">
        <v>430</v>
      </c>
      <c r="BL258" s="843">
        <v>0.28510000000000002</v>
      </c>
      <c r="BM258" s="373"/>
      <c r="BN258" s="372" t="s">
        <v>4903</v>
      </c>
      <c r="BO258" s="372" t="s">
        <v>4535</v>
      </c>
      <c r="BP258" s="372" t="s">
        <v>5509</v>
      </c>
      <c r="BQ258" s="372" t="s">
        <v>1442</v>
      </c>
      <c r="BR258" s="372" t="s">
        <v>4537</v>
      </c>
      <c r="BS258" s="373"/>
      <c r="BT258" s="354" t="s">
        <v>555</v>
      </c>
    </row>
    <row r="259" spans="1:72" s="428" customFormat="1" x14ac:dyDescent="0.25">
      <c r="A259" s="345" t="s">
        <v>6520</v>
      </c>
      <c r="B259" s="373"/>
      <c r="C259" s="719">
        <v>46027</v>
      </c>
      <c r="D259" s="373"/>
      <c r="E259" s="346">
        <v>9.3207000000000004</v>
      </c>
      <c r="F259" s="373"/>
      <c r="G259" s="347">
        <v>72.950699999999998</v>
      </c>
      <c r="H259" s="374"/>
      <c r="I259" s="348">
        <v>-0.44330000000000003</v>
      </c>
      <c r="J259" s="348">
        <v>-0.71609999999999996</v>
      </c>
      <c r="K259" s="348">
        <v>-2.9325000000000001</v>
      </c>
      <c r="L259" s="348">
        <v>5.234</v>
      </c>
      <c r="M259" s="348">
        <v>8.4769000000000005</v>
      </c>
      <c r="N259" s="350" t="s">
        <v>430</v>
      </c>
      <c r="O259" s="348" t="s">
        <v>430</v>
      </c>
      <c r="P259" s="348" t="s">
        <v>430</v>
      </c>
      <c r="Q259" s="348" t="s">
        <v>430</v>
      </c>
      <c r="R259" s="348" t="s">
        <v>430</v>
      </c>
      <c r="S259" s="348">
        <v>1.5399</v>
      </c>
      <c r="T259" s="348">
        <v>20.587800000000001</v>
      </c>
      <c r="U259" s="348" t="s">
        <v>430</v>
      </c>
      <c r="V259" s="348" t="s">
        <v>430</v>
      </c>
      <c r="W259" s="348">
        <v>-1.665</v>
      </c>
      <c r="X259" s="348">
        <v>3.6623999999999999</v>
      </c>
      <c r="Y259" s="374"/>
      <c r="Z259" s="346">
        <v>200</v>
      </c>
      <c r="AA259" s="346">
        <v>94</v>
      </c>
      <c r="AB259" s="346">
        <v>154</v>
      </c>
      <c r="AC259" s="346">
        <v>51</v>
      </c>
      <c r="AD259" s="346">
        <v>68</v>
      </c>
      <c r="AE259" s="346" t="s">
        <v>430</v>
      </c>
      <c r="AF259" s="346" t="s">
        <v>430</v>
      </c>
      <c r="AG259" s="346" t="s">
        <v>430</v>
      </c>
      <c r="AH259" s="346" t="s">
        <v>430</v>
      </c>
      <c r="AI259" s="346" t="s">
        <v>430</v>
      </c>
      <c r="AJ259" s="346">
        <v>102</v>
      </c>
      <c r="AK259" s="346">
        <v>42</v>
      </c>
      <c r="AL259" s="346" t="s">
        <v>430</v>
      </c>
      <c r="AM259" s="346" t="s">
        <v>430</v>
      </c>
      <c r="AN259" s="346">
        <v>97</v>
      </c>
      <c r="AO259" s="373"/>
      <c r="AP259" s="348" t="s">
        <v>430</v>
      </c>
      <c r="AQ259" s="348" t="s">
        <v>430</v>
      </c>
      <c r="AR259" s="348" t="s">
        <v>430</v>
      </c>
      <c r="AS259" s="348" t="s">
        <v>430</v>
      </c>
      <c r="AT259" s="348" t="s">
        <v>430</v>
      </c>
      <c r="AU259" s="351"/>
      <c r="AV259" s="346" t="s">
        <v>430</v>
      </c>
      <c r="AW259" s="346" t="s">
        <v>430</v>
      </c>
      <c r="AX259" s="346" t="s">
        <v>430</v>
      </c>
      <c r="AY259" s="346" t="s">
        <v>430</v>
      </c>
      <c r="AZ259" s="346" t="s">
        <v>430</v>
      </c>
      <c r="BA259" s="374"/>
      <c r="BB259" s="348">
        <v>13.100005531821299</v>
      </c>
      <c r="BC259" s="348">
        <v>0.99786042222864302</v>
      </c>
      <c r="BD259" s="348">
        <v>3.2801569876200698E-2</v>
      </c>
      <c r="BE259" s="375">
        <v>-1.9932305001583599E-2</v>
      </c>
      <c r="BF259" s="374"/>
      <c r="BG259" s="372">
        <v>5.1299999999999998E-2</v>
      </c>
      <c r="BH259" s="373"/>
      <c r="BI259" s="843">
        <v>88.474100000000007</v>
      </c>
      <c r="BJ259" s="843">
        <v>13.540800000000001</v>
      </c>
      <c r="BK259" s="348" t="s">
        <v>430</v>
      </c>
      <c r="BL259" s="843">
        <v>-2.0148999999999999</v>
      </c>
      <c r="BM259" s="373"/>
      <c r="BN259" s="844" t="s">
        <v>6521</v>
      </c>
      <c r="BO259" s="844" t="s">
        <v>6522</v>
      </c>
      <c r="BP259" s="844" t="s">
        <v>6523</v>
      </c>
      <c r="BQ259" s="844" t="s">
        <v>6524</v>
      </c>
      <c r="BR259" s="844" t="s">
        <v>4537</v>
      </c>
      <c r="BS259" s="373"/>
      <c r="BT259" s="354" t="s">
        <v>555</v>
      </c>
    </row>
    <row r="260" spans="1:72" s="428" customFormat="1" x14ac:dyDescent="0.25">
      <c r="A260" s="345" t="s">
        <v>6525</v>
      </c>
      <c r="B260" s="373"/>
      <c r="C260" s="719">
        <v>46162</v>
      </c>
      <c r="D260" s="373"/>
      <c r="E260" s="346">
        <v>8.8135999999999992</v>
      </c>
      <c r="F260" s="373"/>
      <c r="G260" s="347">
        <v>18.4573</v>
      </c>
      <c r="H260" s="374"/>
      <c r="I260" s="348">
        <v>7.0000000000000001E-3</v>
      </c>
      <c r="J260" s="348">
        <v>-5.8999999999999997E-2</v>
      </c>
      <c r="K260" s="348">
        <v>0.53</v>
      </c>
      <c r="L260" s="348">
        <v>10.062099999999999</v>
      </c>
      <c r="M260" s="348" t="s">
        <v>430</v>
      </c>
      <c r="N260" s="350" t="s">
        <v>430</v>
      </c>
      <c r="O260" s="348" t="s">
        <v>430</v>
      </c>
      <c r="P260" s="348" t="s">
        <v>430</v>
      </c>
      <c r="Q260" s="348" t="s">
        <v>430</v>
      </c>
      <c r="R260" s="348" t="s">
        <v>430</v>
      </c>
      <c r="S260" s="348">
        <v>4.2225999999999999</v>
      </c>
      <c r="T260" s="348" t="s">
        <v>430</v>
      </c>
      <c r="U260" s="348" t="s">
        <v>430</v>
      </c>
      <c r="V260" s="348" t="s">
        <v>430</v>
      </c>
      <c r="W260" s="348">
        <v>0.33700000000000002</v>
      </c>
      <c r="X260" s="348">
        <v>10.667899999999999</v>
      </c>
      <c r="Y260" s="374"/>
      <c r="Z260" s="346">
        <v>103</v>
      </c>
      <c r="AA260" s="346">
        <v>61</v>
      </c>
      <c r="AB260" s="346">
        <v>42</v>
      </c>
      <c r="AC260" s="346">
        <v>19</v>
      </c>
      <c r="AD260" s="346" t="s">
        <v>430</v>
      </c>
      <c r="AE260" s="346" t="s">
        <v>430</v>
      </c>
      <c r="AF260" s="346" t="s">
        <v>430</v>
      </c>
      <c r="AG260" s="346" t="s">
        <v>430</v>
      </c>
      <c r="AH260" s="346" t="s">
        <v>430</v>
      </c>
      <c r="AI260" s="346" t="s">
        <v>430</v>
      </c>
      <c r="AJ260" s="346">
        <v>56</v>
      </c>
      <c r="AK260" s="346" t="s">
        <v>430</v>
      </c>
      <c r="AL260" s="346" t="s">
        <v>430</v>
      </c>
      <c r="AM260" s="346" t="s">
        <v>430</v>
      </c>
      <c r="AN260" s="346">
        <v>27</v>
      </c>
      <c r="AO260" s="373"/>
      <c r="AP260" s="348" t="s">
        <v>430</v>
      </c>
      <c r="AQ260" s="348" t="s">
        <v>430</v>
      </c>
      <c r="AR260" s="348" t="s">
        <v>430</v>
      </c>
      <c r="AS260" s="348" t="s">
        <v>430</v>
      </c>
      <c r="AT260" s="348" t="s">
        <v>430</v>
      </c>
      <c r="AU260" s="351"/>
      <c r="AV260" s="346" t="s">
        <v>430</v>
      </c>
      <c r="AW260" s="346" t="s">
        <v>430</v>
      </c>
      <c r="AX260" s="346" t="s">
        <v>430</v>
      </c>
      <c r="AY260" s="346" t="s">
        <v>430</v>
      </c>
      <c r="AZ260" s="346" t="s">
        <v>430</v>
      </c>
      <c r="BA260" s="374"/>
      <c r="BB260" s="348">
        <v>14.2449549817314</v>
      </c>
      <c r="BC260" s="348">
        <v>0.99882285975698404</v>
      </c>
      <c r="BD260" s="348">
        <v>0.20146129020697001</v>
      </c>
      <c r="BE260" s="375">
        <v>-2.7248754044899098E-2</v>
      </c>
      <c r="BF260" s="374"/>
      <c r="BG260" s="372">
        <v>2.6700000000000002E-2</v>
      </c>
      <c r="BH260" s="373"/>
      <c r="BI260" s="348" t="s">
        <v>430</v>
      </c>
      <c r="BJ260" s="843">
        <v>7.1693499999999997</v>
      </c>
      <c r="BK260" s="843">
        <v>92.585899999999995</v>
      </c>
      <c r="BL260" s="843">
        <v>0.24475</v>
      </c>
      <c r="BM260" s="373"/>
      <c r="BN260" s="372" t="s">
        <v>4665</v>
      </c>
      <c r="BO260" s="372" t="s">
        <v>4666</v>
      </c>
      <c r="BP260" s="372" t="s">
        <v>4667</v>
      </c>
      <c r="BQ260" s="372" t="s">
        <v>4668</v>
      </c>
      <c r="BR260" s="372" t="s">
        <v>4741</v>
      </c>
      <c r="BS260" s="373"/>
      <c r="BT260" s="354" t="s">
        <v>555</v>
      </c>
    </row>
    <row r="261" spans="1:72" s="428" customFormat="1" x14ac:dyDescent="0.25">
      <c r="A261" s="345" t="s">
        <v>6526</v>
      </c>
      <c r="B261" s="373"/>
      <c r="C261" s="719">
        <v>46162</v>
      </c>
      <c r="D261" s="373"/>
      <c r="E261" s="841">
        <v>8.31</v>
      </c>
      <c r="F261" s="373"/>
      <c r="G261" s="347">
        <v>72.3245</v>
      </c>
      <c r="H261" s="374"/>
      <c r="I261" s="348">
        <v>-0.44209999999999999</v>
      </c>
      <c r="J261" s="348">
        <v>-0.71379999999999999</v>
      </c>
      <c r="K261" s="348">
        <v>-2.9222000000000001</v>
      </c>
      <c r="L261" s="348">
        <v>4.57</v>
      </c>
      <c r="M261" s="348" t="s">
        <v>430</v>
      </c>
      <c r="N261" s="350" t="s">
        <v>430</v>
      </c>
      <c r="O261" s="348" t="s">
        <v>430</v>
      </c>
      <c r="P261" s="348" t="s">
        <v>430</v>
      </c>
      <c r="Q261" s="348" t="s">
        <v>430</v>
      </c>
      <c r="R261" s="348" t="s">
        <v>430</v>
      </c>
      <c r="S261" s="348">
        <v>1.6002000000000001</v>
      </c>
      <c r="T261" s="348" t="s">
        <v>430</v>
      </c>
      <c r="U261" s="348" t="s">
        <v>430</v>
      </c>
      <c r="V261" s="348" t="s">
        <v>430</v>
      </c>
      <c r="W261" s="348">
        <v>-1.6587000000000001</v>
      </c>
      <c r="X261" s="348">
        <v>4.2717000000000001</v>
      </c>
      <c r="Y261" s="374"/>
      <c r="Z261" s="346">
        <v>196</v>
      </c>
      <c r="AA261" s="346">
        <v>89</v>
      </c>
      <c r="AB261" s="346">
        <v>151</v>
      </c>
      <c r="AC261" s="346">
        <v>70</v>
      </c>
      <c r="AD261" s="346" t="s">
        <v>430</v>
      </c>
      <c r="AE261" s="346" t="s">
        <v>430</v>
      </c>
      <c r="AF261" s="346" t="s">
        <v>430</v>
      </c>
      <c r="AG261" s="346" t="s">
        <v>430</v>
      </c>
      <c r="AH261" s="346" t="s">
        <v>430</v>
      </c>
      <c r="AI261" s="346" t="s">
        <v>430</v>
      </c>
      <c r="AJ261" s="346">
        <v>93</v>
      </c>
      <c r="AK261" s="346" t="s">
        <v>430</v>
      </c>
      <c r="AL261" s="346" t="s">
        <v>430</v>
      </c>
      <c r="AM261" s="346" t="s">
        <v>430</v>
      </c>
      <c r="AN261" s="346">
        <v>85</v>
      </c>
      <c r="AO261" s="373"/>
      <c r="AP261" s="348" t="s">
        <v>430</v>
      </c>
      <c r="AQ261" s="348" t="s">
        <v>430</v>
      </c>
      <c r="AR261" s="348" t="s">
        <v>430</v>
      </c>
      <c r="AS261" s="348" t="s">
        <v>430</v>
      </c>
      <c r="AT261" s="348" t="s">
        <v>430</v>
      </c>
      <c r="AU261" s="351"/>
      <c r="AV261" s="346" t="s">
        <v>430</v>
      </c>
      <c r="AW261" s="346" t="s">
        <v>430</v>
      </c>
      <c r="AX261" s="346" t="s">
        <v>430</v>
      </c>
      <c r="AY261" s="346" t="s">
        <v>430</v>
      </c>
      <c r="AZ261" s="346" t="s">
        <v>430</v>
      </c>
      <c r="BA261" s="374"/>
      <c r="BB261" s="348">
        <v>13.5456292670934</v>
      </c>
      <c r="BC261" s="348">
        <v>0.93632941822155902</v>
      </c>
      <c r="BD261" s="348">
        <v>8.27029040170143E-2</v>
      </c>
      <c r="BE261" s="375">
        <v>-0.15722697553993401</v>
      </c>
      <c r="BF261" s="374"/>
      <c r="BG261" s="372">
        <v>1.4488000000000001</v>
      </c>
      <c r="BH261" s="373"/>
      <c r="BI261" s="843">
        <v>86.456000000000003</v>
      </c>
      <c r="BJ261" s="843">
        <v>13.2181</v>
      </c>
      <c r="BK261" s="348" t="s">
        <v>430</v>
      </c>
      <c r="BL261" s="843">
        <v>0.32590000000000002</v>
      </c>
      <c r="BM261" s="373"/>
      <c r="BN261" s="372" t="s">
        <v>5507</v>
      </c>
      <c r="BO261" s="372" t="s">
        <v>5508</v>
      </c>
      <c r="BP261" s="372" t="s">
        <v>5509</v>
      </c>
      <c r="BQ261" s="372" t="s">
        <v>5151</v>
      </c>
      <c r="BR261" s="372" t="s">
        <v>5510</v>
      </c>
      <c r="BS261" s="373"/>
      <c r="BT261" s="354" t="s">
        <v>555</v>
      </c>
    </row>
    <row r="262" spans="1:72" s="428" customFormat="1" x14ac:dyDescent="0.25">
      <c r="A262" s="345" t="s">
        <v>6527</v>
      </c>
      <c r="B262" s="373"/>
      <c r="C262" s="719">
        <v>46227</v>
      </c>
      <c r="D262" s="373"/>
      <c r="E262" s="346">
        <v>8.2956000000000003</v>
      </c>
      <c r="F262" s="373"/>
      <c r="G262" s="347">
        <v>14.2913</v>
      </c>
      <c r="H262" s="374"/>
      <c r="I262" s="348">
        <v>-3.78E-2</v>
      </c>
      <c r="J262" s="348">
        <v>-2.0312000000000001</v>
      </c>
      <c r="K262" s="348">
        <v>-7.6115000000000004</v>
      </c>
      <c r="L262" s="348" t="s">
        <v>430</v>
      </c>
      <c r="M262" s="348" t="s">
        <v>430</v>
      </c>
      <c r="N262" s="350" t="s">
        <v>430</v>
      </c>
      <c r="O262" s="348" t="s">
        <v>430</v>
      </c>
      <c r="P262" s="348" t="s">
        <v>430</v>
      </c>
      <c r="Q262" s="348" t="s">
        <v>430</v>
      </c>
      <c r="R262" s="348" t="s">
        <v>430</v>
      </c>
      <c r="S262" s="348" t="s">
        <v>430</v>
      </c>
      <c r="T262" s="348" t="s">
        <v>430</v>
      </c>
      <c r="U262" s="348" t="s">
        <v>430</v>
      </c>
      <c r="V262" s="348" t="s">
        <v>430</v>
      </c>
      <c r="W262" s="348">
        <v>-2.6404999999999998</v>
      </c>
      <c r="X262" s="348">
        <v>-6.4381000000000004</v>
      </c>
      <c r="Y262" s="374"/>
      <c r="Z262" s="346">
        <v>120</v>
      </c>
      <c r="AA262" s="346">
        <v>230</v>
      </c>
      <c r="AB262" s="346">
        <v>263</v>
      </c>
      <c r="AC262" s="346" t="s">
        <v>430</v>
      </c>
      <c r="AD262" s="346" t="s">
        <v>430</v>
      </c>
      <c r="AE262" s="346" t="s">
        <v>430</v>
      </c>
      <c r="AF262" s="346" t="s">
        <v>430</v>
      </c>
      <c r="AG262" s="346" t="s">
        <v>430</v>
      </c>
      <c r="AH262" s="346" t="s">
        <v>430</v>
      </c>
      <c r="AI262" s="346" t="s">
        <v>430</v>
      </c>
      <c r="AJ262" s="346" t="s">
        <v>430</v>
      </c>
      <c r="AK262" s="346" t="s">
        <v>430</v>
      </c>
      <c r="AL262" s="346" t="s">
        <v>430</v>
      </c>
      <c r="AM262" s="346" t="s">
        <v>430</v>
      </c>
      <c r="AN262" s="346">
        <v>192</v>
      </c>
      <c r="AO262" s="373"/>
      <c r="AP262" s="348" t="s">
        <v>430</v>
      </c>
      <c r="AQ262" s="348" t="s">
        <v>430</v>
      </c>
      <c r="AR262" s="348" t="s">
        <v>430</v>
      </c>
      <c r="AS262" s="348" t="s">
        <v>430</v>
      </c>
      <c r="AT262" s="348" t="s">
        <v>430</v>
      </c>
      <c r="AU262" s="351"/>
      <c r="AV262" s="346" t="s">
        <v>430</v>
      </c>
      <c r="AW262" s="346" t="s">
        <v>430</v>
      </c>
      <c r="AX262" s="346" t="s">
        <v>430</v>
      </c>
      <c r="AY262" s="346" t="s">
        <v>430</v>
      </c>
      <c r="AZ262" s="346" t="s">
        <v>430</v>
      </c>
      <c r="BA262" s="374"/>
      <c r="BB262" s="348" t="s">
        <v>430</v>
      </c>
      <c r="BC262" s="348">
        <v>0</v>
      </c>
      <c r="BD262" s="348">
        <v>0</v>
      </c>
      <c r="BE262" s="375">
        <v>-8.0421842818068505</v>
      </c>
      <c r="BF262" s="374"/>
      <c r="BG262" s="372">
        <v>4.9000000000000002E-2</v>
      </c>
      <c r="BH262" s="373"/>
      <c r="BI262" s="843">
        <v>44.391500000000001</v>
      </c>
      <c r="BJ262" s="843">
        <v>34.383200000000002</v>
      </c>
      <c r="BK262" s="843">
        <v>20.841899999999999</v>
      </c>
      <c r="BL262" s="843">
        <v>0.38340000000000002</v>
      </c>
      <c r="BM262" s="373"/>
      <c r="BN262" s="372" t="s">
        <v>6528</v>
      </c>
      <c r="BO262" s="372" t="s">
        <v>5440</v>
      </c>
      <c r="BP262" s="372" t="s">
        <v>430</v>
      </c>
      <c r="BQ262" s="372" t="s">
        <v>430</v>
      </c>
      <c r="BR262" s="372" t="s">
        <v>430</v>
      </c>
      <c r="BS262" s="373"/>
      <c r="BT262" s="354" t="s">
        <v>555</v>
      </c>
    </row>
    <row r="263" spans="1:72" s="428" customFormat="1" x14ac:dyDescent="0.25">
      <c r="A263" s="345" t="s">
        <v>6529</v>
      </c>
      <c r="B263" s="373"/>
      <c r="C263" s="719">
        <v>46248</v>
      </c>
      <c r="D263" s="373"/>
      <c r="E263" s="841">
        <v>7.6</v>
      </c>
      <c r="F263" s="373"/>
      <c r="G263" s="347">
        <v>56.426200000000001</v>
      </c>
      <c r="H263" s="374"/>
      <c r="I263" s="348">
        <v>0.31159999999999999</v>
      </c>
      <c r="J263" s="348">
        <v>-1.583</v>
      </c>
      <c r="K263" s="348" t="s">
        <v>430</v>
      </c>
      <c r="L263" s="348" t="s">
        <v>430</v>
      </c>
      <c r="M263" s="348" t="s">
        <v>430</v>
      </c>
      <c r="N263" s="350" t="s">
        <v>430</v>
      </c>
      <c r="O263" s="348" t="s">
        <v>430</v>
      </c>
      <c r="P263" s="348" t="s">
        <v>430</v>
      </c>
      <c r="Q263" s="348" t="s">
        <v>430</v>
      </c>
      <c r="R263" s="348" t="s">
        <v>430</v>
      </c>
      <c r="S263" s="348" t="s">
        <v>430</v>
      </c>
      <c r="T263" s="348" t="s">
        <v>430</v>
      </c>
      <c r="U263" s="348" t="s">
        <v>430</v>
      </c>
      <c r="V263" s="348" t="s">
        <v>430</v>
      </c>
      <c r="W263" s="348">
        <v>-2.6764000000000001</v>
      </c>
      <c r="X263" s="348">
        <v>-1.8523000000000001</v>
      </c>
      <c r="Y263" s="374"/>
      <c r="Z263" s="346">
        <v>33</v>
      </c>
      <c r="AA263" s="346">
        <v>175</v>
      </c>
      <c r="AB263" s="346" t="s">
        <v>430</v>
      </c>
      <c r="AC263" s="346" t="s">
        <v>430</v>
      </c>
      <c r="AD263" s="346" t="s">
        <v>430</v>
      </c>
      <c r="AE263" s="346" t="s">
        <v>430</v>
      </c>
      <c r="AF263" s="346" t="s">
        <v>430</v>
      </c>
      <c r="AG263" s="346" t="s">
        <v>430</v>
      </c>
      <c r="AH263" s="346" t="s">
        <v>430</v>
      </c>
      <c r="AI263" s="346" t="s">
        <v>430</v>
      </c>
      <c r="AJ263" s="346" t="s">
        <v>430</v>
      </c>
      <c r="AK263" s="346" t="s">
        <v>430</v>
      </c>
      <c r="AL263" s="346" t="s">
        <v>430</v>
      </c>
      <c r="AM263" s="346" t="s">
        <v>430</v>
      </c>
      <c r="AN263" s="346">
        <v>213</v>
      </c>
      <c r="AO263" s="373"/>
      <c r="AP263" s="348" t="s">
        <v>430</v>
      </c>
      <c r="AQ263" s="348" t="s">
        <v>430</v>
      </c>
      <c r="AR263" s="348" t="s">
        <v>430</v>
      </c>
      <c r="AS263" s="348" t="s">
        <v>430</v>
      </c>
      <c r="AT263" s="348" t="s">
        <v>430</v>
      </c>
      <c r="AU263" s="351"/>
      <c r="AV263" s="346" t="s">
        <v>430</v>
      </c>
      <c r="AW263" s="346" t="s">
        <v>430</v>
      </c>
      <c r="AX263" s="346" t="s">
        <v>430</v>
      </c>
      <c r="AY263" s="346" t="s">
        <v>430</v>
      </c>
      <c r="AZ263" s="346" t="s">
        <v>430</v>
      </c>
      <c r="BA263" s="374"/>
      <c r="BB263" s="348" t="s">
        <v>430</v>
      </c>
      <c r="BC263" s="348">
        <v>0</v>
      </c>
      <c r="BD263" s="348">
        <v>0</v>
      </c>
      <c r="BE263" s="375" t="s">
        <v>430</v>
      </c>
      <c r="BF263" s="374"/>
      <c r="BG263" s="372">
        <v>2.7799999999999998E-2</v>
      </c>
      <c r="BH263" s="373"/>
      <c r="BI263" s="348" t="s">
        <v>430</v>
      </c>
      <c r="BJ263" s="348" t="s">
        <v>430</v>
      </c>
      <c r="BK263" s="348" t="s">
        <v>430</v>
      </c>
      <c r="BL263" s="348" t="s">
        <v>430</v>
      </c>
      <c r="BM263" s="373"/>
      <c r="BN263" s="372" t="s">
        <v>6530</v>
      </c>
      <c r="BO263" s="372" t="s">
        <v>6247</v>
      </c>
      <c r="BP263" s="372" t="s">
        <v>430</v>
      </c>
      <c r="BQ263" s="372" t="s">
        <v>430</v>
      </c>
      <c r="BR263" s="372" t="s">
        <v>430</v>
      </c>
      <c r="BS263" s="373"/>
      <c r="BT263" s="354" t="s">
        <v>555</v>
      </c>
    </row>
    <row r="264" spans="1:72" s="428" customFormat="1" x14ac:dyDescent="0.25">
      <c r="A264" s="345" t="s">
        <v>6531</v>
      </c>
      <c r="B264" s="373"/>
      <c r="C264" s="719">
        <v>46226</v>
      </c>
      <c r="D264" s="373"/>
      <c r="E264" s="841">
        <v>7.48</v>
      </c>
      <c r="F264" s="373"/>
      <c r="G264" s="347">
        <v>13.2949</v>
      </c>
      <c r="H264" s="374"/>
      <c r="I264" s="348">
        <v>-0.64570000000000005</v>
      </c>
      <c r="J264" s="348">
        <v>0.98899999999999999</v>
      </c>
      <c r="K264" s="348">
        <v>0.60840000000000005</v>
      </c>
      <c r="L264" s="348" t="s">
        <v>430</v>
      </c>
      <c r="M264" s="348" t="s">
        <v>430</v>
      </c>
      <c r="N264" s="350" t="s">
        <v>430</v>
      </c>
      <c r="O264" s="348" t="s">
        <v>430</v>
      </c>
      <c r="P264" s="348" t="s">
        <v>430</v>
      </c>
      <c r="Q264" s="348" t="s">
        <v>430</v>
      </c>
      <c r="R264" s="348" t="s">
        <v>430</v>
      </c>
      <c r="S264" s="348" t="s">
        <v>430</v>
      </c>
      <c r="T264" s="348" t="s">
        <v>430</v>
      </c>
      <c r="U264" s="348" t="s">
        <v>430</v>
      </c>
      <c r="V264" s="348" t="s">
        <v>430</v>
      </c>
      <c r="W264" s="348">
        <v>0.8488</v>
      </c>
      <c r="X264" s="348">
        <v>6.6176000000000004</v>
      </c>
      <c r="Y264" s="374"/>
      <c r="Z264" s="346">
        <v>209</v>
      </c>
      <c r="AA264" s="346">
        <v>25</v>
      </c>
      <c r="AB264" s="346">
        <v>36</v>
      </c>
      <c r="AC264" s="346" t="s">
        <v>430</v>
      </c>
      <c r="AD264" s="346" t="s">
        <v>430</v>
      </c>
      <c r="AE264" s="346" t="s">
        <v>430</v>
      </c>
      <c r="AF264" s="346" t="s">
        <v>430</v>
      </c>
      <c r="AG264" s="346" t="s">
        <v>430</v>
      </c>
      <c r="AH264" s="346" t="s">
        <v>430</v>
      </c>
      <c r="AI264" s="346" t="s">
        <v>430</v>
      </c>
      <c r="AJ264" s="346" t="s">
        <v>430</v>
      </c>
      <c r="AK264" s="346" t="s">
        <v>430</v>
      </c>
      <c r="AL264" s="346" t="s">
        <v>430</v>
      </c>
      <c r="AM264" s="346" t="s">
        <v>430</v>
      </c>
      <c r="AN264" s="346">
        <v>11</v>
      </c>
      <c r="AO264" s="373"/>
      <c r="AP264" s="348" t="s">
        <v>430</v>
      </c>
      <c r="AQ264" s="348" t="s">
        <v>430</v>
      </c>
      <c r="AR264" s="348" t="s">
        <v>430</v>
      </c>
      <c r="AS264" s="348" t="s">
        <v>430</v>
      </c>
      <c r="AT264" s="348" t="s">
        <v>430</v>
      </c>
      <c r="AU264" s="351"/>
      <c r="AV264" s="346" t="s">
        <v>430</v>
      </c>
      <c r="AW264" s="346" t="s">
        <v>430</v>
      </c>
      <c r="AX264" s="346" t="s">
        <v>430</v>
      </c>
      <c r="AY264" s="346" t="s">
        <v>430</v>
      </c>
      <c r="AZ264" s="346" t="s">
        <v>430</v>
      </c>
      <c r="BA264" s="374"/>
      <c r="BB264" s="348" t="s">
        <v>430</v>
      </c>
      <c r="BC264" s="348">
        <v>0</v>
      </c>
      <c r="BD264" s="348">
        <v>0</v>
      </c>
      <c r="BE264" s="375">
        <v>0.17773763459315101</v>
      </c>
      <c r="BF264" s="374"/>
      <c r="BG264" s="372">
        <v>2.3199999999999998E-2</v>
      </c>
      <c r="BH264" s="373"/>
      <c r="BI264" s="843">
        <v>74.874399999999994</v>
      </c>
      <c r="BJ264" s="843">
        <v>22.403400000000001</v>
      </c>
      <c r="BK264" s="843">
        <v>2.62948</v>
      </c>
      <c r="BL264" s="843">
        <v>9.2719999999999997E-2</v>
      </c>
      <c r="BM264" s="373"/>
      <c r="BN264" s="372" t="s">
        <v>6363</v>
      </c>
      <c r="BO264" s="372" t="s">
        <v>6364</v>
      </c>
      <c r="BP264" s="372" t="s">
        <v>5992</v>
      </c>
      <c r="BQ264" s="372" t="s">
        <v>6365</v>
      </c>
      <c r="BR264" s="372" t="s">
        <v>6366</v>
      </c>
      <c r="BS264" s="373"/>
      <c r="BT264" s="354" t="s">
        <v>555</v>
      </c>
    </row>
    <row r="265" spans="1:72" s="428" customFormat="1" x14ac:dyDescent="0.25">
      <c r="A265" s="345" t="s">
        <v>6532</v>
      </c>
      <c r="B265" s="373"/>
      <c r="C265" s="719">
        <v>46189</v>
      </c>
      <c r="D265" s="373"/>
      <c r="E265" s="346">
        <v>7.4478999999999997</v>
      </c>
      <c r="F265" s="373"/>
      <c r="G265" s="347">
        <v>49.546500000000002</v>
      </c>
      <c r="H265" s="374"/>
      <c r="I265" s="348">
        <v>0.23569999999999999</v>
      </c>
      <c r="J265" s="348">
        <v>0.83109999999999995</v>
      </c>
      <c r="K265" s="348">
        <v>2.4847999999999999</v>
      </c>
      <c r="L265" s="348" t="s">
        <v>430</v>
      </c>
      <c r="M265" s="348" t="s">
        <v>430</v>
      </c>
      <c r="N265" s="350" t="s">
        <v>430</v>
      </c>
      <c r="O265" s="348" t="s">
        <v>430</v>
      </c>
      <c r="P265" s="348" t="s">
        <v>430</v>
      </c>
      <c r="Q265" s="348" t="s">
        <v>430</v>
      </c>
      <c r="R265" s="348" t="s">
        <v>430</v>
      </c>
      <c r="S265" s="348">
        <v>6.8570000000000002</v>
      </c>
      <c r="T265" s="348" t="s">
        <v>430</v>
      </c>
      <c r="U265" s="348" t="s">
        <v>430</v>
      </c>
      <c r="V265" s="348" t="s">
        <v>430</v>
      </c>
      <c r="W265" s="348">
        <v>1.1890000000000001</v>
      </c>
      <c r="X265" s="348">
        <v>8.4773999999999994</v>
      </c>
      <c r="Y265" s="374"/>
      <c r="Z265" s="346">
        <v>36</v>
      </c>
      <c r="AA265" s="346">
        <v>30</v>
      </c>
      <c r="AB265" s="346">
        <v>4</v>
      </c>
      <c r="AC265" s="346" t="s">
        <v>430</v>
      </c>
      <c r="AD265" s="346" t="s">
        <v>430</v>
      </c>
      <c r="AE265" s="346" t="s">
        <v>430</v>
      </c>
      <c r="AF265" s="346" t="s">
        <v>430</v>
      </c>
      <c r="AG265" s="346" t="s">
        <v>430</v>
      </c>
      <c r="AH265" s="346" t="s">
        <v>430</v>
      </c>
      <c r="AI265" s="346" t="s">
        <v>430</v>
      </c>
      <c r="AJ265" s="346">
        <v>18</v>
      </c>
      <c r="AK265" s="346" t="s">
        <v>430</v>
      </c>
      <c r="AL265" s="346" t="s">
        <v>430</v>
      </c>
      <c r="AM265" s="346" t="s">
        <v>430</v>
      </c>
      <c r="AN265" s="346">
        <v>6</v>
      </c>
      <c r="AO265" s="373"/>
      <c r="AP265" s="348" t="s">
        <v>430</v>
      </c>
      <c r="AQ265" s="348" t="s">
        <v>430</v>
      </c>
      <c r="AR265" s="348" t="s">
        <v>430</v>
      </c>
      <c r="AS265" s="348" t="s">
        <v>430</v>
      </c>
      <c r="AT265" s="348" t="s">
        <v>430</v>
      </c>
      <c r="AU265" s="351"/>
      <c r="AV265" s="346" t="s">
        <v>430</v>
      </c>
      <c r="AW265" s="346" t="s">
        <v>430</v>
      </c>
      <c r="AX265" s="346" t="s">
        <v>430</v>
      </c>
      <c r="AY265" s="346" t="s">
        <v>430</v>
      </c>
      <c r="AZ265" s="346" t="s">
        <v>430</v>
      </c>
      <c r="BA265" s="374"/>
      <c r="BB265" s="348">
        <v>1.67127732371508</v>
      </c>
      <c r="BC265" s="348">
        <v>0.96903777071920105</v>
      </c>
      <c r="BD265" s="348">
        <v>1.02637059281107</v>
      </c>
      <c r="BE265" s="375">
        <v>1.33580197639451E-2</v>
      </c>
      <c r="BF265" s="374"/>
      <c r="BG265" s="372">
        <v>0.14680000000000001</v>
      </c>
      <c r="BH265" s="373"/>
      <c r="BI265" s="348" t="s">
        <v>430</v>
      </c>
      <c r="BJ265" s="843">
        <v>6.26267</v>
      </c>
      <c r="BK265" s="843">
        <v>93.457899999999995</v>
      </c>
      <c r="BL265" s="843">
        <v>0.27943000000000001</v>
      </c>
      <c r="BM265" s="373"/>
      <c r="BN265" s="372" t="s">
        <v>6533</v>
      </c>
      <c r="BO265" s="372" t="s">
        <v>1951</v>
      </c>
      <c r="BP265" s="372" t="s">
        <v>6534</v>
      </c>
      <c r="BQ265" s="372" t="s">
        <v>6535</v>
      </c>
      <c r="BR265" s="372" t="s">
        <v>6536</v>
      </c>
      <c r="BS265" s="373"/>
      <c r="BT265" s="354" t="s">
        <v>555</v>
      </c>
    </row>
    <row r="266" spans="1:72" s="428" customFormat="1" x14ac:dyDescent="0.25">
      <c r="A266" s="345" t="s">
        <v>6537</v>
      </c>
      <c r="B266" s="373"/>
      <c r="C266" s="719">
        <v>46003</v>
      </c>
      <c r="D266" s="373"/>
      <c r="E266" s="346">
        <v>8.2745999999999995</v>
      </c>
      <c r="F266" s="373"/>
      <c r="G266" s="347">
        <v>18.544</v>
      </c>
      <c r="H266" s="374"/>
      <c r="I266" s="348">
        <v>5.4000000000000003E-3</v>
      </c>
      <c r="J266" s="348">
        <v>-5.6599999999999998E-2</v>
      </c>
      <c r="K266" s="348">
        <v>0.52910000000000001</v>
      </c>
      <c r="L266" s="348">
        <v>10.253</v>
      </c>
      <c r="M266" s="348">
        <v>20.569800000000001</v>
      </c>
      <c r="N266" s="350" t="s">
        <v>430</v>
      </c>
      <c r="O266" s="348" t="s">
        <v>430</v>
      </c>
      <c r="P266" s="348" t="s">
        <v>430</v>
      </c>
      <c r="Q266" s="348" t="s">
        <v>430</v>
      </c>
      <c r="R266" s="348" t="s">
        <v>430</v>
      </c>
      <c r="S266" s="348">
        <v>4.2465000000000002</v>
      </c>
      <c r="T266" s="348">
        <v>29.5334</v>
      </c>
      <c r="U266" s="348">
        <v>11.229100000000001</v>
      </c>
      <c r="V266" s="348" t="s">
        <v>430</v>
      </c>
      <c r="W266" s="348">
        <v>0.3387</v>
      </c>
      <c r="X266" s="348">
        <v>13.197100000000001</v>
      </c>
      <c r="Y266" s="374"/>
      <c r="Z266" s="346">
        <v>105</v>
      </c>
      <c r="AA266" s="346">
        <v>58</v>
      </c>
      <c r="AB266" s="346">
        <v>43</v>
      </c>
      <c r="AC266" s="346">
        <v>15</v>
      </c>
      <c r="AD266" s="346">
        <v>8</v>
      </c>
      <c r="AE266" s="346" t="s">
        <v>430</v>
      </c>
      <c r="AF266" s="346" t="s">
        <v>430</v>
      </c>
      <c r="AG266" s="346" t="s">
        <v>430</v>
      </c>
      <c r="AH266" s="346" t="s">
        <v>430</v>
      </c>
      <c r="AI266" s="346" t="s">
        <v>430</v>
      </c>
      <c r="AJ266" s="346">
        <v>52</v>
      </c>
      <c r="AK266" s="346">
        <v>11</v>
      </c>
      <c r="AL266" s="346">
        <v>23</v>
      </c>
      <c r="AM266" s="346" t="s">
        <v>430</v>
      </c>
      <c r="AN266" s="346">
        <v>25</v>
      </c>
      <c r="AO266" s="373"/>
      <c r="AP266" s="348" t="s">
        <v>430</v>
      </c>
      <c r="AQ266" s="348" t="s">
        <v>430</v>
      </c>
      <c r="AR266" s="348" t="s">
        <v>430</v>
      </c>
      <c r="AS266" s="348" t="s">
        <v>430</v>
      </c>
      <c r="AT266" s="348" t="s">
        <v>430</v>
      </c>
      <c r="AU266" s="351"/>
      <c r="AV266" s="346" t="s">
        <v>430</v>
      </c>
      <c r="AW266" s="346" t="s">
        <v>430</v>
      </c>
      <c r="AX266" s="346" t="s">
        <v>430</v>
      </c>
      <c r="AY266" s="346" t="s">
        <v>430</v>
      </c>
      <c r="AZ266" s="346" t="s">
        <v>430</v>
      </c>
      <c r="BA266" s="374"/>
      <c r="BB266" s="348">
        <v>19.192726904837901</v>
      </c>
      <c r="BC266" s="348">
        <v>1.0050304444574101</v>
      </c>
      <c r="BD266" s="348">
        <v>7.3184552733571898E-2</v>
      </c>
      <c r="BE266" s="375">
        <v>2.3133453359775302E-2</v>
      </c>
      <c r="BF266" s="374"/>
      <c r="BG266" s="372">
        <v>0.33279999999999998</v>
      </c>
      <c r="BH266" s="373"/>
      <c r="BI266" s="348" t="s">
        <v>430</v>
      </c>
      <c r="BJ266" s="843">
        <v>7.5234399999999999</v>
      </c>
      <c r="BK266" s="843">
        <v>97.140799999999999</v>
      </c>
      <c r="BL266" s="843">
        <v>-4.6642400000000004</v>
      </c>
      <c r="BM266" s="373"/>
      <c r="BN266" s="844" t="s">
        <v>6538</v>
      </c>
      <c r="BO266" s="844" t="s">
        <v>6539</v>
      </c>
      <c r="BP266" s="844" t="s">
        <v>6540</v>
      </c>
      <c r="BQ266" s="844" t="s">
        <v>6541</v>
      </c>
      <c r="BR266" s="844" t="s">
        <v>6542</v>
      </c>
      <c r="BS266" s="373"/>
      <c r="BT266" s="354" t="s">
        <v>555</v>
      </c>
    </row>
    <row r="267" spans="1:72" s="428" customFormat="1" x14ac:dyDescent="0.25">
      <c r="A267" s="345" t="s">
        <v>6543</v>
      </c>
      <c r="B267" s="373"/>
      <c r="C267" s="719">
        <v>45818</v>
      </c>
      <c r="D267" s="373"/>
      <c r="E267" s="346">
        <v>6.9747000000000003</v>
      </c>
      <c r="F267" s="373"/>
      <c r="G267" s="347">
        <v>42.492899999999999</v>
      </c>
      <c r="H267" s="374"/>
      <c r="I267" s="348">
        <v>-3.32E-2</v>
      </c>
      <c r="J267" s="348">
        <v>-9.4500000000000001E-2</v>
      </c>
      <c r="K267" s="348">
        <v>-3.2238000000000002</v>
      </c>
      <c r="L267" s="348">
        <v>3.0057999999999998</v>
      </c>
      <c r="M267" s="348">
        <v>5.2125000000000004</v>
      </c>
      <c r="N267" s="350">
        <v>8.7359000000000009</v>
      </c>
      <c r="O267" s="348" t="s">
        <v>430</v>
      </c>
      <c r="P267" s="348" t="s">
        <v>430</v>
      </c>
      <c r="Q267" s="348" t="s">
        <v>430</v>
      </c>
      <c r="R267" s="348" t="s">
        <v>430</v>
      </c>
      <c r="S267" s="348">
        <v>1.9694</v>
      </c>
      <c r="T267" s="348">
        <v>14.088699999999999</v>
      </c>
      <c r="U267" s="348">
        <v>4.2603999999999997</v>
      </c>
      <c r="V267" s="348">
        <v>10.1654</v>
      </c>
      <c r="W267" s="348">
        <v>-1.1623000000000001</v>
      </c>
      <c r="X267" s="348">
        <v>7.9554999999999998</v>
      </c>
      <c r="Y267" s="374"/>
      <c r="Z267" s="346">
        <v>117</v>
      </c>
      <c r="AA267" s="346">
        <v>66</v>
      </c>
      <c r="AB267" s="346">
        <v>162</v>
      </c>
      <c r="AC267" s="346">
        <v>106</v>
      </c>
      <c r="AD267" s="346">
        <v>87</v>
      </c>
      <c r="AE267" s="346">
        <v>52</v>
      </c>
      <c r="AF267" s="346" t="s">
        <v>430</v>
      </c>
      <c r="AG267" s="346" t="s">
        <v>430</v>
      </c>
      <c r="AH267" s="346" t="s">
        <v>430</v>
      </c>
      <c r="AI267" s="346" t="s">
        <v>430</v>
      </c>
      <c r="AJ267" s="346">
        <v>79</v>
      </c>
      <c r="AK267" s="346">
        <v>99</v>
      </c>
      <c r="AL267" s="346">
        <v>55</v>
      </c>
      <c r="AM267" s="346">
        <v>55</v>
      </c>
      <c r="AN267" s="346">
        <v>69</v>
      </c>
      <c r="AO267" s="373"/>
      <c r="AP267" s="348" t="s">
        <v>430</v>
      </c>
      <c r="AQ267" s="348" t="s">
        <v>430</v>
      </c>
      <c r="AR267" s="348" t="s">
        <v>430</v>
      </c>
      <c r="AS267" s="348" t="s">
        <v>430</v>
      </c>
      <c r="AT267" s="348">
        <v>7.65</v>
      </c>
      <c r="AU267" s="351"/>
      <c r="AV267" s="346" t="s">
        <v>430</v>
      </c>
      <c r="AW267" s="346" t="s">
        <v>430</v>
      </c>
      <c r="AX267" s="346" t="s">
        <v>430</v>
      </c>
      <c r="AY267" s="346" t="s">
        <v>430</v>
      </c>
      <c r="AZ267" s="346">
        <v>75</v>
      </c>
      <c r="BA267" s="374"/>
      <c r="BB267" s="348">
        <v>10.172405992487199</v>
      </c>
      <c r="BC267" s="348">
        <v>0.99585917964279702</v>
      </c>
      <c r="BD267" s="348">
        <v>2.4551681589482E-2</v>
      </c>
      <c r="BE267" s="375">
        <v>-2.0075688388599699E-2</v>
      </c>
      <c r="BF267" s="374"/>
      <c r="BG267" s="372">
        <v>9.4700000000000006E-2</v>
      </c>
      <c r="BH267" s="373"/>
      <c r="BI267" s="843">
        <v>86.833399999999997</v>
      </c>
      <c r="BJ267" s="843">
        <v>12.7356</v>
      </c>
      <c r="BK267" s="348" t="s">
        <v>430</v>
      </c>
      <c r="BL267" s="843">
        <v>0.43099999999999999</v>
      </c>
      <c r="BM267" s="373"/>
      <c r="BN267" s="372" t="s">
        <v>6544</v>
      </c>
      <c r="BO267" s="372" t="s">
        <v>6545</v>
      </c>
      <c r="BP267" s="372" t="s">
        <v>6546</v>
      </c>
      <c r="BQ267" s="372" t="s">
        <v>6547</v>
      </c>
      <c r="BR267" s="372" t="s">
        <v>6548</v>
      </c>
      <c r="BS267" s="373"/>
      <c r="BT267" s="354" t="s">
        <v>555</v>
      </c>
    </row>
    <row r="268" spans="1:72" s="428" customFormat="1" x14ac:dyDescent="0.25">
      <c r="A268" s="345" t="s">
        <v>6549</v>
      </c>
      <c r="B268" s="373"/>
      <c r="C268" s="719">
        <v>45320</v>
      </c>
      <c r="D268" s="373"/>
      <c r="E268" s="346">
        <v>6.3113000000000001</v>
      </c>
      <c r="F268" s="373"/>
      <c r="G268" s="347">
        <v>304.11959999999999</v>
      </c>
      <c r="H268" s="374"/>
      <c r="I268" s="348">
        <v>-7.9200000000000007E-2</v>
      </c>
      <c r="J268" s="348">
        <v>-6.2968999999999999</v>
      </c>
      <c r="K268" s="348">
        <v>-8.6296999999999997</v>
      </c>
      <c r="L268" s="348">
        <v>2.448</v>
      </c>
      <c r="M268" s="348">
        <v>-2.9661</v>
      </c>
      <c r="N268" s="350">
        <v>-18.437899999999999</v>
      </c>
      <c r="O268" s="348">
        <v>-15.956899999999999</v>
      </c>
      <c r="P268" s="348" t="s">
        <v>430</v>
      </c>
      <c r="Q268" s="348" t="s">
        <v>430</v>
      </c>
      <c r="R268" s="348" t="s">
        <v>430</v>
      </c>
      <c r="S268" s="348">
        <v>10.138199999999999</v>
      </c>
      <c r="T268" s="348">
        <v>0.2475</v>
      </c>
      <c r="U268" s="348">
        <v>-22.724900000000002</v>
      </c>
      <c r="V268" s="348">
        <v>-12.3064</v>
      </c>
      <c r="W268" s="348">
        <v>-7.3541999999999996</v>
      </c>
      <c r="X268" s="348">
        <v>-6.7465999999999999</v>
      </c>
      <c r="Y268" s="374"/>
      <c r="Z268" s="346">
        <v>127</v>
      </c>
      <c r="AA268" s="346">
        <v>256</v>
      </c>
      <c r="AB268" s="346">
        <v>267</v>
      </c>
      <c r="AC268" s="346">
        <v>140</v>
      </c>
      <c r="AD268" s="346">
        <v>199</v>
      </c>
      <c r="AE268" s="346">
        <v>214</v>
      </c>
      <c r="AF268" s="346">
        <v>170</v>
      </c>
      <c r="AG268" s="346" t="s">
        <v>430</v>
      </c>
      <c r="AH268" s="346" t="s">
        <v>430</v>
      </c>
      <c r="AI268" s="346" t="s">
        <v>430</v>
      </c>
      <c r="AJ268" s="346">
        <v>8</v>
      </c>
      <c r="AK268" s="346">
        <v>240</v>
      </c>
      <c r="AL268" s="346">
        <v>244</v>
      </c>
      <c r="AM268" s="346">
        <v>213</v>
      </c>
      <c r="AN268" s="346">
        <v>276</v>
      </c>
      <c r="AO268" s="373"/>
      <c r="AP268" s="348" t="s">
        <v>430</v>
      </c>
      <c r="AQ268" s="348" t="s">
        <v>430</v>
      </c>
      <c r="AR268" s="348" t="s">
        <v>430</v>
      </c>
      <c r="AS268" s="348" t="s">
        <v>430</v>
      </c>
      <c r="AT268" s="348">
        <v>-19.510000000000002</v>
      </c>
      <c r="AU268" s="351"/>
      <c r="AV268" s="346" t="s">
        <v>430</v>
      </c>
      <c r="AW268" s="346" t="s">
        <v>430</v>
      </c>
      <c r="AX268" s="346" t="s">
        <v>430</v>
      </c>
      <c r="AY268" s="346" t="s">
        <v>430</v>
      </c>
      <c r="AZ268" s="346">
        <v>217</v>
      </c>
      <c r="BA268" s="374"/>
      <c r="BB268" s="348">
        <v>25.304424230656501</v>
      </c>
      <c r="BC268" s="348">
        <v>0.99814567526798403</v>
      </c>
      <c r="BD268" s="348">
        <v>-3.4114781783943303E-2</v>
      </c>
      <c r="BE268" s="375">
        <v>-1.37414140509424E-2</v>
      </c>
      <c r="BF268" s="374"/>
      <c r="BG268" s="372">
        <v>6.9400000000000003E-2</v>
      </c>
      <c r="BH268" s="373"/>
      <c r="BI268" s="843">
        <v>81.2988</v>
      </c>
      <c r="BJ268" s="843">
        <v>18.326599999999999</v>
      </c>
      <c r="BK268" s="348" t="s">
        <v>430</v>
      </c>
      <c r="BL268" s="843">
        <v>0.37459999999999999</v>
      </c>
      <c r="BM268" s="373"/>
      <c r="BN268" s="372" t="s">
        <v>6550</v>
      </c>
      <c r="BO268" s="372" t="s">
        <v>5969</v>
      </c>
      <c r="BP268" s="372" t="s">
        <v>430</v>
      </c>
      <c r="BQ268" s="372" t="s">
        <v>430</v>
      </c>
      <c r="BR268" s="372" t="s">
        <v>430</v>
      </c>
      <c r="BS268" s="373"/>
      <c r="BT268" s="354" t="s">
        <v>555</v>
      </c>
    </row>
    <row r="269" spans="1:72" s="428" customFormat="1" x14ac:dyDescent="0.25">
      <c r="A269" s="345" t="s">
        <v>6551</v>
      </c>
      <c r="B269" s="373"/>
      <c r="C269" s="719">
        <v>46164</v>
      </c>
      <c r="D269" s="373"/>
      <c r="E269" s="346">
        <v>6.6106999999999996</v>
      </c>
      <c r="F269" s="373"/>
      <c r="G269" s="347">
        <v>27.4297</v>
      </c>
      <c r="H269" s="374"/>
      <c r="I269" s="348">
        <v>0.33539999999999998</v>
      </c>
      <c r="J269" s="348">
        <v>-1.5961000000000001</v>
      </c>
      <c r="K269" s="348">
        <v>-0.82150000000000001</v>
      </c>
      <c r="L269" s="348">
        <v>2.6392000000000002</v>
      </c>
      <c r="M269" s="348" t="s">
        <v>430</v>
      </c>
      <c r="N269" s="350" t="s">
        <v>430</v>
      </c>
      <c r="O269" s="348" t="s">
        <v>430</v>
      </c>
      <c r="P269" s="348" t="s">
        <v>430</v>
      </c>
      <c r="Q269" s="348" t="s">
        <v>430</v>
      </c>
      <c r="R269" s="348" t="s">
        <v>430</v>
      </c>
      <c r="S269" s="348">
        <v>-2.0207000000000002</v>
      </c>
      <c r="T269" s="348" t="s">
        <v>430</v>
      </c>
      <c r="U269" s="348" t="s">
        <v>430</v>
      </c>
      <c r="V269" s="348" t="s">
        <v>430</v>
      </c>
      <c r="W269" s="348">
        <v>-2.5034000000000001</v>
      </c>
      <c r="X269" s="348">
        <v>3.9354</v>
      </c>
      <c r="Y269" s="374"/>
      <c r="Z269" s="346">
        <v>23</v>
      </c>
      <c r="AA269" s="346">
        <v>194</v>
      </c>
      <c r="AB269" s="346">
        <v>71</v>
      </c>
      <c r="AC269" s="346">
        <v>132</v>
      </c>
      <c r="AD269" s="346" t="s">
        <v>430</v>
      </c>
      <c r="AE269" s="346" t="s">
        <v>430</v>
      </c>
      <c r="AF269" s="346" t="s">
        <v>430</v>
      </c>
      <c r="AG269" s="346" t="s">
        <v>430</v>
      </c>
      <c r="AH269" s="346" t="s">
        <v>430</v>
      </c>
      <c r="AI269" s="346" t="s">
        <v>430</v>
      </c>
      <c r="AJ269" s="346">
        <v>242</v>
      </c>
      <c r="AK269" s="346" t="s">
        <v>430</v>
      </c>
      <c r="AL269" s="346" t="s">
        <v>430</v>
      </c>
      <c r="AM269" s="346" t="s">
        <v>430</v>
      </c>
      <c r="AN269" s="346">
        <v>188</v>
      </c>
      <c r="AO269" s="373"/>
      <c r="AP269" s="348" t="s">
        <v>430</v>
      </c>
      <c r="AQ269" s="348" t="s">
        <v>430</v>
      </c>
      <c r="AR269" s="348" t="s">
        <v>430</v>
      </c>
      <c r="AS269" s="348" t="s">
        <v>430</v>
      </c>
      <c r="AT269" s="348" t="s">
        <v>430</v>
      </c>
      <c r="AU269" s="351"/>
      <c r="AV269" s="346" t="s">
        <v>430</v>
      </c>
      <c r="AW269" s="346" t="s">
        <v>430</v>
      </c>
      <c r="AX269" s="346" t="s">
        <v>430</v>
      </c>
      <c r="AY269" s="346" t="s">
        <v>430</v>
      </c>
      <c r="AZ269" s="346" t="s">
        <v>430</v>
      </c>
      <c r="BA269" s="374"/>
      <c r="BB269" s="348">
        <v>13.4542939482976</v>
      </c>
      <c r="BC269" s="348">
        <v>0.99734820068388697</v>
      </c>
      <c r="BD269" s="348">
        <v>3.6411984890652997E-2</v>
      </c>
      <c r="BE269" s="375">
        <v>-2.8477314137176499E-2</v>
      </c>
      <c r="BF269" s="374"/>
      <c r="BG269" s="372">
        <v>6.3899999999999998E-2</v>
      </c>
      <c r="BH269" s="373"/>
      <c r="BI269" s="843">
        <v>79.775599999999997</v>
      </c>
      <c r="BJ269" s="843">
        <v>17.106000000000002</v>
      </c>
      <c r="BK269" s="843">
        <v>2.6606700000000001</v>
      </c>
      <c r="BL269" s="843">
        <v>0.45773000000000003</v>
      </c>
      <c r="BM269" s="373"/>
      <c r="BN269" s="372" t="s">
        <v>6552</v>
      </c>
      <c r="BO269" s="372" t="s">
        <v>5224</v>
      </c>
      <c r="BP269" s="372" t="s">
        <v>430</v>
      </c>
      <c r="BQ269" s="372" t="s">
        <v>430</v>
      </c>
      <c r="BR269" s="372" t="s">
        <v>430</v>
      </c>
      <c r="BS269" s="373"/>
      <c r="BT269" s="354" t="s">
        <v>555</v>
      </c>
    </row>
    <row r="270" spans="1:72" s="428" customFormat="1" x14ac:dyDescent="0.25">
      <c r="A270" s="345" t="s">
        <v>6553</v>
      </c>
      <c r="B270" s="373"/>
      <c r="C270" s="719">
        <v>46164</v>
      </c>
      <c r="D270" s="373"/>
      <c r="E270" s="346">
        <v>6.61</v>
      </c>
      <c r="F270" s="373"/>
      <c r="G270" s="347">
        <v>9.9199000000000002</v>
      </c>
      <c r="H270" s="374"/>
      <c r="I270" s="348">
        <v>-4.0300000000000002E-2</v>
      </c>
      <c r="J270" s="348">
        <v>-1.3740000000000001</v>
      </c>
      <c r="K270" s="348">
        <v>-3.8582999999999998</v>
      </c>
      <c r="L270" s="348">
        <v>2.5693999999999999</v>
      </c>
      <c r="M270" s="348" t="s">
        <v>430</v>
      </c>
      <c r="N270" s="350" t="s">
        <v>430</v>
      </c>
      <c r="O270" s="348" t="s">
        <v>430</v>
      </c>
      <c r="P270" s="348" t="s">
        <v>430</v>
      </c>
      <c r="Q270" s="348" t="s">
        <v>430</v>
      </c>
      <c r="R270" s="348" t="s">
        <v>430</v>
      </c>
      <c r="S270" s="348">
        <v>-0.4955</v>
      </c>
      <c r="T270" s="348" t="s">
        <v>430</v>
      </c>
      <c r="U270" s="348" t="s">
        <v>430</v>
      </c>
      <c r="V270" s="348" t="s">
        <v>430</v>
      </c>
      <c r="W270" s="348">
        <v>-2.3613</v>
      </c>
      <c r="X270" s="348">
        <v>-0.80100000000000005</v>
      </c>
      <c r="Y270" s="374"/>
      <c r="Z270" s="346">
        <v>121</v>
      </c>
      <c r="AA270" s="346">
        <v>157</v>
      </c>
      <c r="AB270" s="346">
        <v>177</v>
      </c>
      <c r="AC270" s="346">
        <v>136</v>
      </c>
      <c r="AD270" s="346" t="s">
        <v>430</v>
      </c>
      <c r="AE270" s="346" t="s">
        <v>430</v>
      </c>
      <c r="AF270" s="346" t="s">
        <v>430</v>
      </c>
      <c r="AG270" s="346" t="s">
        <v>430</v>
      </c>
      <c r="AH270" s="346" t="s">
        <v>430</v>
      </c>
      <c r="AI270" s="346" t="s">
        <v>430</v>
      </c>
      <c r="AJ270" s="346">
        <v>155</v>
      </c>
      <c r="AK270" s="346" t="s">
        <v>430</v>
      </c>
      <c r="AL270" s="346" t="s">
        <v>430</v>
      </c>
      <c r="AM270" s="346" t="s">
        <v>430</v>
      </c>
      <c r="AN270" s="346">
        <v>124</v>
      </c>
      <c r="AO270" s="373"/>
      <c r="AP270" s="348" t="s">
        <v>430</v>
      </c>
      <c r="AQ270" s="348" t="s">
        <v>430</v>
      </c>
      <c r="AR270" s="348" t="s">
        <v>430</v>
      </c>
      <c r="AS270" s="348" t="s">
        <v>430</v>
      </c>
      <c r="AT270" s="348" t="s">
        <v>430</v>
      </c>
      <c r="AU270" s="351"/>
      <c r="AV270" s="346" t="s">
        <v>430</v>
      </c>
      <c r="AW270" s="346" t="s">
        <v>430</v>
      </c>
      <c r="AX270" s="346" t="s">
        <v>430</v>
      </c>
      <c r="AY270" s="346" t="s">
        <v>430</v>
      </c>
      <c r="AZ270" s="346" t="s">
        <v>430</v>
      </c>
      <c r="BA270" s="374"/>
      <c r="BB270" s="348">
        <v>15.206677537149099</v>
      </c>
      <c r="BC270" s="348">
        <v>0</v>
      </c>
      <c r="BD270" s="348">
        <v>3.1694452112614901E-2</v>
      </c>
      <c r="BE270" s="375" t="s">
        <v>430</v>
      </c>
      <c r="BF270" s="374"/>
      <c r="BG270" s="372" t="s">
        <v>430</v>
      </c>
      <c r="BH270" s="373"/>
      <c r="BI270" s="843">
        <v>78.775499999999994</v>
      </c>
      <c r="BJ270" s="843">
        <v>18.5777</v>
      </c>
      <c r="BK270" s="348" t="s">
        <v>430</v>
      </c>
      <c r="BL270" s="843">
        <v>2.6467999999999998</v>
      </c>
      <c r="BM270" s="373"/>
      <c r="BN270" s="372" t="s">
        <v>6554</v>
      </c>
      <c r="BO270" s="372" t="s">
        <v>6555</v>
      </c>
      <c r="BP270" s="372" t="s">
        <v>6556</v>
      </c>
      <c r="BQ270" s="372" t="s">
        <v>1368</v>
      </c>
      <c r="BR270" s="372" t="s">
        <v>1137</v>
      </c>
      <c r="BS270" s="373"/>
      <c r="BT270" s="354" t="s">
        <v>555</v>
      </c>
    </row>
    <row r="271" spans="1:72" s="428" customFormat="1" x14ac:dyDescent="0.25">
      <c r="A271" s="345" t="s">
        <v>6557</v>
      </c>
      <c r="B271" s="373"/>
      <c r="C271" s="719">
        <v>45974</v>
      </c>
      <c r="D271" s="373"/>
      <c r="E271" s="346">
        <v>6.3554000000000004</v>
      </c>
      <c r="F271" s="373"/>
      <c r="G271" s="347">
        <v>229.78020000000001</v>
      </c>
      <c r="H271" s="374"/>
      <c r="I271" s="348">
        <v>-0.377</v>
      </c>
      <c r="J271" s="348">
        <v>-1.3535999999999999</v>
      </c>
      <c r="K271" s="348">
        <v>-2.3574000000000002</v>
      </c>
      <c r="L271" s="348">
        <v>4.6551999999999998</v>
      </c>
      <c r="M271" s="348">
        <v>8.8230000000000004</v>
      </c>
      <c r="N271" s="350" t="s">
        <v>430</v>
      </c>
      <c r="O271" s="348" t="s">
        <v>430</v>
      </c>
      <c r="P271" s="348" t="s">
        <v>430</v>
      </c>
      <c r="Q271" s="348" t="s">
        <v>430</v>
      </c>
      <c r="R271" s="348" t="s">
        <v>430</v>
      </c>
      <c r="S271" s="348">
        <v>0.73550000000000004</v>
      </c>
      <c r="T271" s="348">
        <v>18.023099999999999</v>
      </c>
      <c r="U271" s="348">
        <v>3.1476000000000002</v>
      </c>
      <c r="V271" s="348" t="s">
        <v>430</v>
      </c>
      <c r="W271" s="348">
        <v>-2.6756000000000002</v>
      </c>
      <c r="X271" s="348">
        <v>2.8207</v>
      </c>
      <c r="Y271" s="374"/>
      <c r="Z271" s="346">
        <v>182</v>
      </c>
      <c r="AA271" s="346">
        <v>146</v>
      </c>
      <c r="AB271" s="346">
        <v>113</v>
      </c>
      <c r="AC271" s="346">
        <v>67</v>
      </c>
      <c r="AD271" s="346">
        <v>59</v>
      </c>
      <c r="AE271" s="346" t="s">
        <v>430</v>
      </c>
      <c r="AF271" s="346" t="s">
        <v>430</v>
      </c>
      <c r="AG271" s="346" t="s">
        <v>430</v>
      </c>
      <c r="AH271" s="346" t="s">
        <v>430</v>
      </c>
      <c r="AI271" s="346" t="s">
        <v>430</v>
      </c>
      <c r="AJ271" s="346">
        <v>122</v>
      </c>
      <c r="AK271" s="346">
        <v>66</v>
      </c>
      <c r="AL271" s="346">
        <v>71</v>
      </c>
      <c r="AM271" s="346" t="s">
        <v>430</v>
      </c>
      <c r="AN271" s="346">
        <v>212</v>
      </c>
      <c r="AO271" s="373"/>
      <c r="AP271" s="348" t="s">
        <v>430</v>
      </c>
      <c r="AQ271" s="348" t="s">
        <v>430</v>
      </c>
      <c r="AR271" s="348" t="s">
        <v>430</v>
      </c>
      <c r="AS271" s="348" t="s">
        <v>430</v>
      </c>
      <c r="AT271" s="348" t="s">
        <v>430</v>
      </c>
      <c r="AU271" s="351"/>
      <c r="AV271" s="346" t="s">
        <v>430</v>
      </c>
      <c r="AW271" s="346" t="s">
        <v>430</v>
      </c>
      <c r="AX271" s="346" t="s">
        <v>430</v>
      </c>
      <c r="AY271" s="346" t="s">
        <v>430</v>
      </c>
      <c r="AZ271" s="346" t="s">
        <v>430</v>
      </c>
      <c r="BA271" s="374"/>
      <c r="BB271" s="348">
        <v>14.2529798048154</v>
      </c>
      <c r="BC271" s="348">
        <v>0.99340133202149306</v>
      </c>
      <c r="BD271" s="348">
        <v>1.9121728288312399E-2</v>
      </c>
      <c r="BE271" s="375">
        <v>-2.2643065444449099E-2</v>
      </c>
      <c r="BF271" s="374"/>
      <c r="BG271" s="372">
        <v>0.1167</v>
      </c>
      <c r="BH271" s="373"/>
      <c r="BI271" s="843">
        <v>11.034800000000001</v>
      </c>
      <c r="BJ271" s="843">
        <v>84.416899999999998</v>
      </c>
      <c r="BK271" s="843">
        <v>4.2214999999999998</v>
      </c>
      <c r="BL271" s="843">
        <v>0.32679999999999998</v>
      </c>
      <c r="BM271" s="373"/>
      <c r="BN271" s="372" t="s">
        <v>4654</v>
      </c>
      <c r="BO271" s="372" t="s">
        <v>5191</v>
      </c>
      <c r="BP271" s="372" t="s">
        <v>5123</v>
      </c>
      <c r="BQ271" s="372" t="s">
        <v>5193</v>
      </c>
      <c r="BR271" s="372" t="s">
        <v>5125</v>
      </c>
      <c r="BS271" s="373"/>
      <c r="BT271" s="354" t="s">
        <v>555</v>
      </c>
    </row>
    <row r="272" spans="1:72" s="428" customFormat="1" x14ac:dyDescent="0.25">
      <c r="A272" s="345" t="s">
        <v>6558</v>
      </c>
      <c r="B272" s="373"/>
      <c r="C272" s="719">
        <v>45978</v>
      </c>
      <c r="D272" s="373"/>
      <c r="E272" s="346">
        <v>6.32</v>
      </c>
      <c r="F272" s="373"/>
      <c r="G272" s="347">
        <v>48.509300000000003</v>
      </c>
      <c r="H272" s="374"/>
      <c r="I272" s="348">
        <v>-0.24410000000000001</v>
      </c>
      <c r="J272" s="348">
        <v>-0.2135</v>
      </c>
      <c r="K272" s="348">
        <v>0.48080000000000001</v>
      </c>
      <c r="L272" s="348">
        <v>14.337</v>
      </c>
      <c r="M272" s="348">
        <v>18.5336</v>
      </c>
      <c r="N272" s="350" t="s">
        <v>430</v>
      </c>
      <c r="O272" s="348" t="s">
        <v>430</v>
      </c>
      <c r="P272" s="348" t="s">
        <v>430</v>
      </c>
      <c r="Q272" s="348" t="s">
        <v>430</v>
      </c>
      <c r="R272" s="348" t="s">
        <v>430</v>
      </c>
      <c r="S272" s="348">
        <v>7.3808999999999996</v>
      </c>
      <c r="T272" s="348">
        <v>27.095500000000001</v>
      </c>
      <c r="U272" s="348">
        <v>4.9166999999999996</v>
      </c>
      <c r="V272" s="348" t="s">
        <v>430</v>
      </c>
      <c r="W272" s="348">
        <v>-1.105</v>
      </c>
      <c r="X272" s="348">
        <v>-1.4345000000000001</v>
      </c>
      <c r="Y272" s="374"/>
      <c r="Z272" s="346">
        <v>154</v>
      </c>
      <c r="AA272" s="346">
        <v>72</v>
      </c>
      <c r="AB272" s="346">
        <v>46</v>
      </c>
      <c r="AC272" s="346">
        <v>6</v>
      </c>
      <c r="AD272" s="346">
        <v>15</v>
      </c>
      <c r="AE272" s="346" t="s">
        <v>430</v>
      </c>
      <c r="AF272" s="346" t="s">
        <v>430</v>
      </c>
      <c r="AG272" s="346" t="s">
        <v>430</v>
      </c>
      <c r="AH272" s="346" t="s">
        <v>430</v>
      </c>
      <c r="AI272" s="346" t="s">
        <v>430</v>
      </c>
      <c r="AJ272" s="346">
        <v>17</v>
      </c>
      <c r="AK272" s="346">
        <v>20</v>
      </c>
      <c r="AL272" s="346">
        <v>49</v>
      </c>
      <c r="AM272" s="346" t="s">
        <v>430</v>
      </c>
      <c r="AN272" s="346">
        <v>63</v>
      </c>
      <c r="AO272" s="373"/>
      <c r="AP272" s="348" t="s">
        <v>430</v>
      </c>
      <c r="AQ272" s="348" t="s">
        <v>430</v>
      </c>
      <c r="AR272" s="348" t="s">
        <v>430</v>
      </c>
      <c r="AS272" s="348" t="s">
        <v>430</v>
      </c>
      <c r="AT272" s="348" t="s">
        <v>430</v>
      </c>
      <c r="AU272" s="351"/>
      <c r="AV272" s="346" t="s">
        <v>430</v>
      </c>
      <c r="AW272" s="346" t="s">
        <v>430</v>
      </c>
      <c r="AX272" s="346" t="s">
        <v>430</v>
      </c>
      <c r="AY272" s="346" t="s">
        <v>430</v>
      </c>
      <c r="AZ272" s="346" t="s">
        <v>430</v>
      </c>
      <c r="BA272" s="374"/>
      <c r="BB272" s="348">
        <v>19.890092690489499</v>
      </c>
      <c r="BC272" s="348">
        <v>0.99783408907284799</v>
      </c>
      <c r="BD272" s="348">
        <v>1.8476468899513099E-2</v>
      </c>
      <c r="BE272" s="375">
        <v>-4.8344332375166603E-2</v>
      </c>
      <c r="BF272" s="374"/>
      <c r="BG272" s="372">
        <v>7.4099999999999999E-2</v>
      </c>
      <c r="BH272" s="373"/>
      <c r="BI272" s="843">
        <v>24.198399999999999</v>
      </c>
      <c r="BJ272" s="843">
        <v>47.297499999999999</v>
      </c>
      <c r="BK272" s="843">
        <v>28.497299999999999</v>
      </c>
      <c r="BL272" s="843">
        <v>6.7999999999999996E-3</v>
      </c>
      <c r="BM272" s="373"/>
      <c r="BN272" s="372" t="s">
        <v>6559</v>
      </c>
      <c r="BO272" s="372" t="s">
        <v>6560</v>
      </c>
      <c r="BP272" s="372" t="s">
        <v>6410</v>
      </c>
      <c r="BQ272" s="372" t="s">
        <v>1364</v>
      </c>
      <c r="BR272" s="372" t="s">
        <v>6411</v>
      </c>
      <c r="BS272" s="373"/>
      <c r="BT272" s="354" t="s">
        <v>555</v>
      </c>
    </row>
    <row r="273" spans="1:72" s="428" customFormat="1" x14ac:dyDescent="0.25">
      <c r="A273" s="345" t="s">
        <v>6561</v>
      </c>
      <c r="B273" s="373"/>
      <c r="C273" s="719">
        <v>45985</v>
      </c>
      <c r="D273" s="373"/>
      <c r="E273" s="346">
        <v>6.07</v>
      </c>
      <c r="F273" s="373"/>
      <c r="G273" s="347">
        <v>30.1191</v>
      </c>
      <c r="H273" s="374"/>
      <c r="I273" s="348">
        <v>0.4</v>
      </c>
      <c r="J273" s="348">
        <v>-2.0960000000000001</v>
      </c>
      <c r="K273" s="348">
        <v>-4.3898999999999999</v>
      </c>
      <c r="L273" s="348">
        <v>2.0592000000000001</v>
      </c>
      <c r="M273" s="348">
        <v>-2.9083000000000001</v>
      </c>
      <c r="N273" s="350" t="s">
        <v>430</v>
      </c>
      <c r="O273" s="348" t="s">
        <v>430</v>
      </c>
      <c r="P273" s="348" t="s">
        <v>430</v>
      </c>
      <c r="Q273" s="348" t="s">
        <v>430</v>
      </c>
      <c r="R273" s="348" t="s">
        <v>430</v>
      </c>
      <c r="S273" s="348">
        <v>-1.6307</v>
      </c>
      <c r="T273" s="348">
        <v>6.2106000000000003</v>
      </c>
      <c r="U273" s="348">
        <v>-10.4627</v>
      </c>
      <c r="V273" s="348" t="s">
        <v>430</v>
      </c>
      <c r="W273" s="348">
        <v>-2.9033000000000002</v>
      </c>
      <c r="X273" s="348">
        <v>-11.158899999999999</v>
      </c>
      <c r="Y273" s="374"/>
      <c r="Z273" s="346">
        <v>11</v>
      </c>
      <c r="AA273" s="346">
        <v>231</v>
      </c>
      <c r="AB273" s="346">
        <v>190</v>
      </c>
      <c r="AC273" s="346">
        <v>153</v>
      </c>
      <c r="AD273" s="346">
        <v>195</v>
      </c>
      <c r="AE273" s="346" t="s">
        <v>430</v>
      </c>
      <c r="AF273" s="346" t="s">
        <v>430</v>
      </c>
      <c r="AG273" s="346" t="s">
        <v>430</v>
      </c>
      <c r="AH273" s="346" t="s">
        <v>430</v>
      </c>
      <c r="AI273" s="346" t="s">
        <v>430</v>
      </c>
      <c r="AJ273" s="346">
        <v>206</v>
      </c>
      <c r="AK273" s="346">
        <v>178</v>
      </c>
      <c r="AL273" s="346">
        <v>214</v>
      </c>
      <c r="AM273" s="346" t="s">
        <v>430</v>
      </c>
      <c r="AN273" s="346">
        <v>240</v>
      </c>
      <c r="AO273" s="373"/>
      <c r="AP273" s="348" t="s">
        <v>430</v>
      </c>
      <c r="AQ273" s="348" t="s">
        <v>430</v>
      </c>
      <c r="AR273" s="348" t="s">
        <v>430</v>
      </c>
      <c r="AS273" s="348" t="s">
        <v>430</v>
      </c>
      <c r="AT273" s="348" t="s">
        <v>430</v>
      </c>
      <c r="AU273" s="351"/>
      <c r="AV273" s="346" t="s">
        <v>430</v>
      </c>
      <c r="AW273" s="346" t="s">
        <v>430</v>
      </c>
      <c r="AX273" s="346" t="s">
        <v>430</v>
      </c>
      <c r="AY273" s="346" t="s">
        <v>430</v>
      </c>
      <c r="AZ273" s="346" t="s">
        <v>430</v>
      </c>
      <c r="BA273" s="374"/>
      <c r="BB273" s="348">
        <v>13.501331616258099</v>
      </c>
      <c r="BC273" s="348">
        <v>0.99757295486040598</v>
      </c>
      <c r="BD273" s="348">
        <v>-0.112319988215308</v>
      </c>
      <c r="BE273" s="375">
        <v>-4.5947997316520897E-2</v>
      </c>
      <c r="BF273" s="374"/>
      <c r="BG273" s="372">
        <v>3.5200000000000002E-2</v>
      </c>
      <c r="BH273" s="373"/>
      <c r="BI273" s="843">
        <v>96.781999999999996</v>
      </c>
      <c r="BJ273" s="843">
        <v>2.8051599999999999</v>
      </c>
      <c r="BK273" s="348" t="s">
        <v>430</v>
      </c>
      <c r="BL273" s="843">
        <v>0.41283999999999998</v>
      </c>
      <c r="BM273" s="373"/>
      <c r="BN273" s="372" t="s">
        <v>6562</v>
      </c>
      <c r="BO273" s="372" t="s">
        <v>6563</v>
      </c>
      <c r="BP273" s="372" t="s">
        <v>6564</v>
      </c>
      <c r="BQ273" s="372" t="s">
        <v>6565</v>
      </c>
      <c r="BR273" s="372" t="s">
        <v>6566</v>
      </c>
      <c r="BS273" s="373"/>
      <c r="BT273" s="354" t="s">
        <v>555</v>
      </c>
    </row>
    <row r="274" spans="1:72" s="428" customFormat="1" x14ac:dyDescent="0.25">
      <c r="A274" s="345" t="s">
        <v>6567</v>
      </c>
      <c r="B274" s="373"/>
      <c r="C274" s="719">
        <v>46105</v>
      </c>
      <c r="D274" s="373"/>
      <c r="E274" s="346">
        <v>6.0227000000000004</v>
      </c>
      <c r="F274" s="373"/>
      <c r="G274" s="347">
        <v>84.268600000000006</v>
      </c>
      <c r="H274" s="374"/>
      <c r="I274" s="348">
        <v>0.38800000000000001</v>
      </c>
      <c r="J274" s="348">
        <v>-1.7687999999999999</v>
      </c>
      <c r="K274" s="348">
        <v>-2.7885</v>
      </c>
      <c r="L274" s="348">
        <v>0.1148</v>
      </c>
      <c r="M274" s="348" t="s">
        <v>430</v>
      </c>
      <c r="N274" s="350" t="s">
        <v>430</v>
      </c>
      <c r="O274" s="348" t="s">
        <v>430</v>
      </c>
      <c r="P274" s="348" t="s">
        <v>430</v>
      </c>
      <c r="Q274" s="348" t="s">
        <v>430</v>
      </c>
      <c r="R274" s="348" t="s">
        <v>430</v>
      </c>
      <c r="S274" s="348">
        <v>-1.1535</v>
      </c>
      <c r="T274" s="348">
        <v>7.0949</v>
      </c>
      <c r="U274" s="348" t="s">
        <v>430</v>
      </c>
      <c r="V274" s="348" t="s">
        <v>430</v>
      </c>
      <c r="W274" s="348">
        <v>-2.4216000000000002</v>
      </c>
      <c r="X274" s="348">
        <v>0.73040000000000005</v>
      </c>
      <c r="Y274" s="374"/>
      <c r="Z274" s="346">
        <v>17</v>
      </c>
      <c r="AA274" s="346">
        <v>223</v>
      </c>
      <c r="AB274" s="346">
        <v>138</v>
      </c>
      <c r="AC274" s="346">
        <v>242</v>
      </c>
      <c r="AD274" s="346" t="s">
        <v>430</v>
      </c>
      <c r="AE274" s="346" t="s">
        <v>430</v>
      </c>
      <c r="AF274" s="346" t="s">
        <v>430</v>
      </c>
      <c r="AG274" s="346" t="s">
        <v>430</v>
      </c>
      <c r="AH274" s="346" t="s">
        <v>430</v>
      </c>
      <c r="AI274" s="346" t="s">
        <v>430</v>
      </c>
      <c r="AJ274" s="346">
        <v>178</v>
      </c>
      <c r="AK274" s="346">
        <v>170</v>
      </c>
      <c r="AL274" s="346" t="s">
        <v>430</v>
      </c>
      <c r="AM274" s="346" t="s">
        <v>430</v>
      </c>
      <c r="AN274" s="346">
        <v>142</v>
      </c>
      <c r="AO274" s="373"/>
      <c r="AP274" s="348" t="s">
        <v>430</v>
      </c>
      <c r="AQ274" s="348" t="s">
        <v>430</v>
      </c>
      <c r="AR274" s="348" t="s">
        <v>430</v>
      </c>
      <c r="AS274" s="348" t="s">
        <v>430</v>
      </c>
      <c r="AT274" s="348" t="s">
        <v>430</v>
      </c>
      <c r="AU274" s="351"/>
      <c r="AV274" s="346" t="s">
        <v>430</v>
      </c>
      <c r="AW274" s="346" t="s">
        <v>430</v>
      </c>
      <c r="AX274" s="346" t="s">
        <v>430</v>
      </c>
      <c r="AY274" s="346" t="s">
        <v>430</v>
      </c>
      <c r="AZ274" s="346" t="s">
        <v>430</v>
      </c>
      <c r="BA274" s="374"/>
      <c r="BB274" s="348">
        <v>9.8826570490298202</v>
      </c>
      <c r="BC274" s="348">
        <v>0.99350351086068101</v>
      </c>
      <c r="BD274" s="348">
        <v>-0.12043054442567</v>
      </c>
      <c r="BE274" s="375">
        <v>-6.2359708006561702E-2</v>
      </c>
      <c r="BF274" s="374"/>
      <c r="BG274" s="372">
        <v>0.16819999999999999</v>
      </c>
      <c r="BH274" s="373"/>
      <c r="BI274" s="843">
        <v>86.6203</v>
      </c>
      <c r="BJ274" s="843">
        <v>11.443199999999999</v>
      </c>
      <c r="BK274" s="843">
        <v>1.7659199999999999</v>
      </c>
      <c r="BL274" s="843">
        <v>0.17058000000000001</v>
      </c>
      <c r="BM274" s="373"/>
      <c r="BN274" s="372" t="s">
        <v>6530</v>
      </c>
      <c r="BO274" s="372" t="s">
        <v>6247</v>
      </c>
      <c r="BP274" s="372" t="s">
        <v>430</v>
      </c>
      <c r="BQ274" s="372" t="s">
        <v>430</v>
      </c>
      <c r="BR274" s="372" t="s">
        <v>430</v>
      </c>
      <c r="BS274" s="373"/>
      <c r="BT274" s="354" t="s">
        <v>555</v>
      </c>
    </row>
    <row r="275" spans="1:72" s="428" customFormat="1" x14ac:dyDescent="0.25">
      <c r="A275" s="345" t="s">
        <v>6568</v>
      </c>
      <c r="B275" s="373"/>
      <c r="C275" s="719">
        <v>46162</v>
      </c>
      <c r="D275" s="373"/>
      <c r="E275" s="346">
        <v>6.0216000000000003</v>
      </c>
      <c r="F275" s="373"/>
      <c r="G275" s="347">
        <v>14.622400000000001</v>
      </c>
      <c r="H275" s="374"/>
      <c r="I275" s="348">
        <v>4.1000000000000003E-3</v>
      </c>
      <c r="J275" s="348">
        <v>-0.54010000000000002</v>
      </c>
      <c r="K275" s="348">
        <v>-2.9205000000000001</v>
      </c>
      <c r="L275" s="348">
        <v>-3.0428000000000002</v>
      </c>
      <c r="M275" s="348" t="s">
        <v>430</v>
      </c>
      <c r="N275" s="350" t="s">
        <v>430</v>
      </c>
      <c r="O275" s="348" t="s">
        <v>430</v>
      </c>
      <c r="P275" s="348" t="s">
        <v>430</v>
      </c>
      <c r="Q275" s="348" t="s">
        <v>430</v>
      </c>
      <c r="R275" s="348" t="s">
        <v>430</v>
      </c>
      <c r="S275" s="348">
        <v>-2.1808000000000001</v>
      </c>
      <c r="T275" s="348" t="s">
        <v>430</v>
      </c>
      <c r="U275" s="348" t="s">
        <v>430</v>
      </c>
      <c r="V275" s="348" t="s">
        <v>430</v>
      </c>
      <c r="W275" s="348">
        <v>-0.51229999999999998</v>
      </c>
      <c r="X275" s="348">
        <v>-4.5548000000000002</v>
      </c>
      <c r="Y275" s="374"/>
      <c r="Z275" s="346">
        <v>106</v>
      </c>
      <c r="AA275" s="346">
        <v>83</v>
      </c>
      <c r="AB275" s="346">
        <v>150</v>
      </c>
      <c r="AC275" s="346">
        <v>263</v>
      </c>
      <c r="AD275" s="346" t="s">
        <v>430</v>
      </c>
      <c r="AE275" s="346" t="s">
        <v>430</v>
      </c>
      <c r="AF275" s="346" t="s">
        <v>430</v>
      </c>
      <c r="AG275" s="346" t="s">
        <v>430</v>
      </c>
      <c r="AH275" s="346" t="s">
        <v>430</v>
      </c>
      <c r="AI275" s="346" t="s">
        <v>430</v>
      </c>
      <c r="AJ275" s="346">
        <v>248</v>
      </c>
      <c r="AK275" s="346" t="s">
        <v>430</v>
      </c>
      <c r="AL275" s="346" t="s">
        <v>430</v>
      </c>
      <c r="AM275" s="346" t="s">
        <v>430</v>
      </c>
      <c r="AN275" s="346">
        <v>41</v>
      </c>
      <c r="AO275" s="373"/>
      <c r="AP275" s="348" t="s">
        <v>430</v>
      </c>
      <c r="AQ275" s="348" t="s">
        <v>430</v>
      </c>
      <c r="AR275" s="348" t="s">
        <v>430</v>
      </c>
      <c r="AS275" s="348" t="s">
        <v>430</v>
      </c>
      <c r="AT275" s="348" t="s">
        <v>430</v>
      </c>
      <c r="AU275" s="351"/>
      <c r="AV275" s="346" t="s">
        <v>430</v>
      </c>
      <c r="AW275" s="346" t="s">
        <v>430</v>
      </c>
      <c r="AX275" s="346" t="s">
        <v>430</v>
      </c>
      <c r="AY275" s="346" t="s">
        <v>430</v>
      </c>
      <c r="AZ275" s="346" t="s">
        <v>430</v>
      </c>
      <c r="BA275" s="374"/>
      <c r="BB275" s="348">
        <v>6.97025090461117</v>
      </c>
      <c r="BC275" s="348">
        <v>0.90733195244899301</v>
      </c>
      <c r="BD275" s="348">
        <v>-0.20687985248176499</v>
      </c>
      <c r="BE275" s="375">
        <v>-0.50814286877983506</v>
      </c>
      <c r="BF275" s="374"/>
      <c r="BG275" s="372">
        <v>2.1114000000000002</v>
      </c>
      <c r="BH275" s="373"/>
      <c r="BI275" s="843">
        <v>80.554100000000005</v>
      </c>
      <c r="BJ275" s="843">
        <v>17.978999999999999</v>
      </c>
      <c r="BK275" s="843">
        <v>1.1331800000000001</v>
      </c>
      <c r="BL275" s="843">
        <v>0.33372000000000002</v>
      </c>
      <c r="BM275" s="373"/>
      <c r="BN275" s="372" t="s">
        <v>6569</v>
      </c>
      <c r="BO275" s="372" t="s">
        <v>6570</v>
      </c>
      <c r="BP275" s="372" t="s">
        <v>6571</v>
      </c>
      <c r="BQ275" s="372" t="s">
        <v>6572</v>
      </c>
      <c r="BR275" s="372" t="s">
        <v>6573</v>
      </c>
      <c r="BS275" s="373"/>
      <c r="BT275" s="354" t="s">
        <v>555</v>
      </c>
    </row>
    <row r="276" spans="1:72" s="428" customFormat="1" x14ac:dyDescent="0.25">
      <c r="A276" s="345" t="s">
        <v>6574</v>
      </c>
      <c r="B276" s="373"/>
      <c r="C276" s="719">
        <v>46160</v>
      </c>
      <c r="D276" s="373"/>
      <c r="E276" s="346">
        <v>6.8773</v>
      </c>
      <c r="F276" s="373"/>
      <c r="G276" s="347">
        <v>45.388100000000001</v>
      </c>
      <c r="H276" s="374"/>
      <c r="I276" s="348">
        <v>-0.27310000000000001</v>
      </c>
      <c r="J276" s="348">
        <v>-1.6765000000000001</v>
      </c>
      <c r="K276" s="348">
        <v>-8.4375</v>
      </c>
      <c r="L276" s="348">
        <v>-7.3000999999999996</v>
      </c>
      <c r="M276" s="348" t="s">
        <v>430</v>
      </c>
      <c r="N276" s="350" t="s">
        <v>430</v>
      </c>
      <c r="O276" s="348" t="s">
        <v>430</v>
      </c>
      <c r="P276" s="348" t="s">
        <v>430</v>
      </c>
      <c r="Q276" s="348" t="s">
        <v>430</v>
      </c>
      <c r="R276" s="348" t="s">
        <v>430</v>
      </c>
      <c r="S276" s="348">
        <v>-7.1622000000000003</v>
      </c>
      <c r="T276" s="348" t="s">
        <v>430</v>
      </c>
      <c r="U276" s="348" t="s">
        <v>430</v>
      </c>
      <c r="V276" s="348" t="s">
        <v>430</v>
      </c>
      <c r="W276" s="348">
        <v>-1.8272999999999999</v>
      </c>
      <c r="X276" s="348">
        <v>-10.726100000000001</v>
      </c>
      <c r="Y276" s="374"/>
      <c r="Z276" s="346">
        <v>158</v>
      </c>
      <c r="AA276" s="346">
        <v>218</v>
      </c>
      <c r="AB276" s="346">
        <v>265</v>
      </c>
      <c r="AC276" s="346">
        <v>268</v>
      </c>
      <c r="AD276" s="346" t="s">
        <v>430</v>
      </c>
      <c r="AE276" s="346" t="s">
        <v>430</v>
      </c>
      <c r="AF276" s="346" t="s">
        <v>430</v>
      </c>
      <c r="AG276" s="346" t="s">
        <v>430</v>
      </c>
      <c r="AH276" s="346" t="s">
        <v>430</v>
      </c>
      <c r="AI276" s="346" t="s">
        <v>430</v>
      </c>
      <c r="AJ276" s="346">
        <v>272</v>
      </c>
      <c r="AK276" s="346" t="s">
        <v>430</v>
      </c>
      <c r="AL276" s="346" t="s">
        <v>430</v>
      </c>
      <c r="AM276" s="346" t="s">
        <v>430</v>
      </c>
      <c r="AN276" s="346">
        <v>102</v>
      </c>
      <c r="AO276" s="373"/>
      <c r="AP276" s="348" t="s">
        <v>430</v>
      </c>
      <c r="AQ276" s="348" t="s">
        <v>430</v>
      </c>
      <c r="AR276" s="348" t="s">
        <v>430</v>
      </c>
      <c r="AS276" s="348" t="s">
        <v>430</v>
      </c>
      <c r="AT276" s="348" t="s">
        <v>430</v>
      </c>
      <c r="AU276" s="351"/>
      <c r="AV276" s="346" t="s">
        <v>430</v>
      </c>
      <c r="AW276" s="346" t="s">
        <v>430</v>
      </c>
      <c r="AX276" s="346" t="s">
        <v>430</v>
      </c>
      <c r="AY276" s="346" t="s">
        <v>430</v>
      </c>
      <c r="AZ276" s="346" t="s">
        <v>430</v>
      </c>
      <c r="BA276" s="374"/>
      <c r="BB276" s="348">
        <v>18.281969316064501</v>
      </c>
      <c r="BC276" s="348">
        <v>0.997348906598433</v>
      </c>
      <c r="BD276" s="348">
        <v>-0.15479579987699299</v>
      </c>
      <c r="BE276" s="375">
        <v>-2.2957592080643501E-2</v>
      </c>
      <c r="BF276" s="374"/>
      <c r="BG276" s="372">
        <v>0.1066</v>
      </c>
      <c r="BH276" s="373"/>
      <c r="BI276" s="843">
        <v>82.377099999999999</v>
      </c>
      <c r="BJ276" s="843">
        <v>20.468</v>
      </c>
      <c r="BK276" s="843">
        <v>0.80444400000000005</v>
      </c>
      <c r="BL276" s="843">
        <v>-3.6495440000000001</v>
      </c>
      <c r="BM276" s="373"/>
      <c r="BN276" s="844" t="s">
        <v>6575</v>
      </c>
      <c r="BO276" s="844" t="s">
        <v>6576</v>
      </c>
      <c r="BP276" s="844" t="s">
        <v>6577</v>
      </c>
      <c r="BQ276" s="844" t="s">
        <v>6578</v>
      </c>
      <c r="BR276" s="844" t="s">
        <v>6579</v>
      </c>
      <c r="BS276" s="373"/>
      <c r="BT276" s="354" t="s">
        <v>555</v>
      </c>
    </row>
    <row r="277" spans="1:72" s="428" customFormat="1" x14ac:dyDescent="0.25">
      <c r="A277" s="345" t="s">
        <v>6580</v>
      </c>
      <c r="B277" s="373"/>
      <c r="C277" s="719">
        <v>46248</v>
      </c>
      <c r="D277" s="373"/>
      <c r="E277" s="841">
        <v>5.66</v>
      </c>
      <c r="F277" s="373"/>
      <c r="G277" s="347">
        <v>74.942599999999999</v>
      </c>
      <c r="H277" s="374"/>
      <c r="I277" s="348">
        <v>0.18429999999999999</v>
      </c>
      <c r="J277" s="348">
        <v>-1.6415</v>
      </c>
      <c r="K277" s="348" t="s">
        <v>430</v>
      </c>
      <c r="L277" s="348" t="s">
        <v>430</v>
      </c>
      <c r="M277" s="348" t="s">
        <v>430</v>
      </c>
      <c r="N277" s="350" t="s">
        <v>430</v>
      </c>
      <c r="O277" s="348" t="s">
        <v>430</v>
      </c>
      <c r="P277" s="348" t="s">
        <v>430</v>
      </c>
      <c r="Q277" s="348" t="s">
        <v>430</v>
      </c>
      <c r="R277" s="348" t="s">
        <v>430</v>
      </c>
      <c r="S277" s="348" t="s">
        <v>430</v>
      </c>
      <c r="T277" s="348" t="s">
        <v>430</v>
      </c>
      <c r="U277" s="348" t="s">
        <v>430</v>
      </c>
      <c r="V277" s="348" t="s">
        <v>430</v>
      </c>
      <c r="W277" s="348">
        <v>-2.6539000000000001</v>
      </c>
      <c r="X277" s="348">
        <v>-3.9312</v>
      </c>
      <c r="Y277" s="374"/>
      <c r="Z277" s="346">
        <v>50</v>
      </c>
      <c r="AA277" s="346">
        <v>198</v>
      </c>
      <c r="AB277" s="346" t="s">
        <v>430</v>
      </c>
      <c r="AC277" s="346" t="s">
        <v>430</v>
      </c>
      <c r="AD277" s="346" t="s">
        <v>430</v>
      </c>
      <c r="AE277" s="346" t="s">
        <v>430</v>
      </c>
      <c r="AF277" s="346" t="s">
        <v>430</v>
      </c>
      <c r="AG277" s="346" t="s">
        <v>430</v>
      </c>
      <c r="AH277" s="346" t="s">
        <v>430</v>
      </c>
      <c r="AI277" s="346" t="s">
        <v>430</v>
      </c>
      <c r="AJ277" s="346" t="s">
        <v>430</v>
      </c>
      <c r="AK277" s="346" t="s">
        <v>430</v>
      </c>
      <c r="AL277" s="346" t="s">
        <v>430</v>
      </c>
      <c r="AM277" s="346" t="s">
        <v>430</v>
      </c>
      <c r="AN277" s="346">
        <v>203</v>
      </c>
      <c r="AO277" s="373"/>
      <c r="AP277" s="348" t="s">
        <v>430</v>
      </c>
      <c r="AQ277" s="348" t="s">
        <v>430</v>
      </c>
      <c r="AR277" s="348" t="s">
        <v>430</v>
      </c>
      <c r="AS277" s="348" t="s">
        <v>430</v>
      </c>
      <c r="AT277" s="348" t="s">
        <v>430</v>
      </c>
      <c r="AU277" s="351"/>
      <c r="AV277" s="346" t="s">
        <v>430</v>
      </c>
      <c r="AW277" s="346" t="s">
        <v>430</v>
      </c>
      <c r="AX277" s="346" t="s">
        <v>430</v>
      </c>
      <c r="AY277" s="346" t="s">
        <v>430</v>
      </c>
      <c r="AZ277" s="346" t="s">
        <v>430</v>
      </c>
      <c r="BA277" s="374"/>
      <c r="BB277" s="348" t="s">
        <v>430</v>
      </c>
      <c r="BC277" s="348">
        <v>0</v>
      </c>
      <c r="BD277" s="348">
        <v>0</v>
      </c>
      <c r="BE277" s="375" t="s">
        <v>430</v>
      </c>
      <c r="BF277" s="374"/>
      <c r="BG277" s="372">
        <v>2.4899999999999999E-2</v>
      </c>
      <c r="BH277" s="373"/>
      <c r="BI277" s="348" t="s">
        <v>430</v>
      </c>
      <c r="BJ277" s="348" t="s">
        <v>430</v>
      </c>
      <c r="BK277" s="348" t="s">
        <v>430</v>
      </c>
      <c r="BL277" s="348" t="s">
        <v>430</v>
      </c>
      <c r="BM277" s="373"/>
      <c r="BN277" s="372" t="s">
        <v>6581</v>
      </c>
      <c r="BO277" s="372" t="s">
        <v>5259</v>
      </c>
      <c r="BP277" s="372" t="s">
        <v>5138</v>
      </c>
      <c r="BQ277" s="372" t="s">
        <v>5261</v>
      </c>
      <c r="BR277" s="372" t="s">
        <v>5301</v>
      </c>
      <c r="BS277" s="373"/>
      <c r="BT277" s="354" t="s">
        <v>555</v>
      </c>
    </row>
    <row r="278" spans="1:72" s="428" customFormat="1" x14ac:dyDescent="0.25">
      <c r="A278" s="345" t="s">
        <v>6582</v>
      </c>
      <c r="B278" s="373"/>
      <c r="C278" s="719">
        <v>46003</v>
      </c>
      <c r="D278" s="373"/>
      <c r="E278" s="346">
        <v>12.9153</v>
      </c>
      <c r="F278" s="373"/>
      <c r="G278" s="347">
        <v>22.970300000000002</v>
      </c>
      <c r="H278" s="374"/>
      <c r="I278" s="348">
        <v>-0.379</v>
      </c>
      <c r="J278" s="348">
        <v>-1.3621000000000001</v>
      </c>
      <c r="K278" s="348">
        <v>-2.3571</v>
      </c>
      <c r="L278" s="348">
        <v>4.6955</v>
      </c>
      <c r="M278" s="348">
        <v>8.8733000000000004</v>
      </c>
      <c r="N278" s="350" t="s">
        <v>430</v>
      </c>
      <c r="O278" s="348" t="s">
        <v>430</v>
      </c>
      <c r="P278" s="348" t="s">
        <v>430</v>
      </c>
      <c r="Q278" s="348" t="s">
        <v>430</v>
      </c>
      <c r="R278" s="348" t="s">
        <v>430</v>
      </c>
      <c r="S278" s="348">
        <v>0.75090000000000001</v>
      </c>
      <c r="T278" s="348">
        <v>18.163599999999999</v>
      </c>
      <c r="U278" s="348">
        <v>3.1505999999999998</v>
      </c>
      <c r="V278" s="348" t="s">
        <v>430</v>
      </c>
      <c r="W278" s="348">
        <v>-2.6827000000000001</v>
      </c>
      <c r="X278" s="348">
        <v>3.7612000000000001</v>
      </c>
      <c r="Y278" s="374"/>
      <c r="Z278" s="346">
        <v>186</v>
      </c>
      <c r="AA278" s="346">
        <v>152</v>
      </c>
      <c r="AB278" s="346">
        <v>112</v>
      </c>
      <c r="AC278" s="346">
        <v>63</v>
      </c>
      <c r="AD278" s="346">
        <v>58</v>
      </c>
      <c r="AE278" s="346" t="s">
        <v>430</v>
      </c>
      <c r="AF278" s="346" t="s">
        <v>430</v>
      </c>
      <c r="AG278" s="346" t="s">
        <v>430</v>
      </c>
      <c r="AH278" s="346" t="s">
        <v>430</v>
      </c>
      <c r="AI278" s="346" t="s">
        <v>430</v>
      </c>
      <c r="AJ278" s="346">
        <v>120</v>
      </c>
      <c r="AK278" s="346">
        <v>63</v>
      </c>
      <c r="AL278" s="346">
        <v>70</v>
      </c>
      <c r="AM278" s="346" t="s">
        <v>430</v>
      </c>
      <c r="AN278" s="346">
        <v>231</v>
      </c>
      <c r="AO278" s="373"/>
      <c r="AP278" s="348" t="s">
        <v>430</v>
      </c>
      <c r="AQ278" s="348" t="s">
        <v>430</v>
      </c>
      <c r="AR278" s="348" t="s">
        <v>430</v>
      </c>
      <c r="AS278" s="348" t="s">
        <v>430</v>
      </c>
      <c r="AT278" s="348" t="s">
        <v>430</v>
      </c>
      <c r="AU278" s="351"/>
      <c r="AV278" s="346" t="s">
        <v>430</v>
      </c>
      <c r="AW278" s="346" t="s">
        <v>430</v>
      </c>
      <c r="AX278" s="346" t="s">
        <v>430</v>
      </c>
      <c r="AY278" s="346" t="s">
        <v>430</v>
      </c>
      <c r="AZ278" s="346" t="s">
        <v>430</v>
      </c>
      <c r="BA278" s="374"/>
      <c r="BB278" s="348">
        <v>15.292347163689801</v>
      </c>
      <c r="BC278" s="348">
        <v>0.99826474020890799</v>
      </c>
      <c r="BD278" s="348">
        <v>1.35263474430397E-2</v>
      </c>
      <c r="BE278" s="375">
        <v>-2.0784130525719799E-2</v>
      </c>
      <c r="BF278" s="374"/>
      <c r="BG278" s="372">
        <v>7.7799999999999994E-2</v>
      </c>
      <c r="BH278" s="373"/>
      <c r="BI278" s="843">
        <v>11.0688</v>
      </c>
      <c r="BJ278" s="843">
        <v>84.528499999999994</v>
      </c>
      <c r="BK278" s="843">
        <v>4.2410600000000001</v>
      </c>
      <c r="BL278" s="843">
        <v>0.16164000000000001</v>
      </c>
      <c r="BM278" s="373"/>
      <c r="BN278" s="844" t="s">
        <v>1557</v>
      </c>
      <c r="BO278" s="844" t="s">
        <v>1333</v>
      </c>
      <c r="BP278" s="844" t="s">
        <v>4569</v>
      </c>
      <c r="BQ278" s="844" t="s">
        <v>6583</v>
      </c>
      <c r="BR278" s="844" t="s">
        <v>6584</v>
      </c>
      <c r="BS278" s="373"/>
      <c r="BT278" s="354" t="s">
        <v>555</v>
      </c>
    </row>
    <row r="279" spans="1:72" s="428" customFormat="1" x14ac:dyDescent="0.25">
      <c r="A279" s="345" t="s">
        <v>6585</v>
      </c>
      <c r="B279" s="373"/>
      <c r="C279" s="719">
        <v>46118</v>
      </c>
      <c r="D279" s="373"/>
      <c r="E279" s="346">
        <v>61.1</v>
      </c>
      <c r="F279" s="373"/>
      <c r="G279" s="347">
        <v>16.5763</v>
      </c>
      <c r="H279" s="374"/>
      <c r="I279" s="348">
        <v>0.51659999999999995</v>
      </c>
      <c r="J279" s="348">
        <v>-1.3445</v>
      </c>
      <c r="K279" s="348">
        <v>-2.5960999999999999</v>
      </c>
      <c r="L279" s="348">
        <v>1.7544</v>
      </c>
      <c r="M279" s="348" t="s">
        <v>430</v>
      </c>
      <c r="N279" s="350" t="s">
        <v>430</v>
      </c>
      <c r="O279" s="348" t="s">
        <v>430</v>
      </c>
      <c r="P279" s="348" t="s">
        <v>430</v>
      </c>
      <c r="Q279" s="348" t="s">
        <v>430</v>
      </c>
      <c r="R279" s="348" t="s">
        <v>430</v>
      </c>
      <c r="S279" s="348">
        <v>-3.7565</v>
      </c>
      <c r="T279" s="348" t="s">
        <v>430</v>
      </c>
      <c r="U279" s="348" t="s">
        <v>430</v>
      </c>
      <c r="V279" s="348" t="s">
        <v>430</v>
      </c>
      <c r="W279" s="348">
        <v>-2.3936000000000002</v>
      </c>
      <c r="X279" s="348">
        <v>4.9771000000000001</v>
      </c>
      <c r="Y279" s="374"/>
      <c r="Z279" s="346">
        <v>4</v>
      </c>
      <c r="AA279" s="346">
        <v>140</v>
      </c>
      <c r="AB279" s="346">
        <v>123</v>
      </c>
      <c r="AC279" s="346">
        <v>180</v>
      </c>
      <c r="AD279" s="346" t="s">
        <v>430</v>
      </c>
      <c r="AE279" s="346" t="s">
        <v>430</v>
      </c>
      <c r="AF279" s="346" t="s">
        <v>430</v>
      </c>
      <c r="AG279" s="346" t="s">
        <v>430</v>
      </c>
      <c r="AH279" s="346" t="s">
        <v>430</v>
      </c>
      <c r="AI279" s="346" t="s">
        <v>430</v>
      </c>
      <c r="AJ279" s="346">
        <v>264</v>
      </c>
      <c r="AK279" s="346" t="s">
        <v>430</v>
      </c>
      <c r="AL279" s="346" t="s">
        <v>430</v>
      </c>
      <c r="AM279" s="346" t="s">
        <v>430</v>
      </c>
      <c r="AN279" s="346">
        <v>133</v>
      </c>
      <c r="AO279" s="373"/>
      <c r="AP279" s="348" t="s">
        <v>430</v>
      </c>
      <c r="AQ279" s="348" t="s">
        <v>430</v>
      </c>
      <c r="AR279" s="348" t="s">
        <v>430</v>
      </c>
      <c r="AS279" s="348" t="s">
        <v>430</v>
      </c>
      <c r="AT279" s="348" t="s">
        <v>430</v>
      </c>
      <c r="AU279" s="351"/>
      <c r="AV279" s="346" t="s">
        <v>430</v>
      </c>
      <c r="AW279" s="346" t="s">
        <v>430</v>
      </c>
      <c r="AX279" s="346" t="s">
        <v>430</v>
      </c>
      <c r="AY279" s="346" t="s">
        <v>430</v>
      </c>
      <c r="AZ279" s="346" t="s">
        <v>430</v>
      </c>
      <c r="BA279" s="374"/>
      <c r="BB279" s="348">
        <v>14.4264517313634</v>
      </c>
      <c r="BC279" s="348">
        <v>0</v>
      </c>
      <c r="BD279" s="348">
        <v>-3.7536184128324997E-2</v>
      </c>
      <c r="BE279" s="375" t="s">
        <v>430</v>
      </c>
      <c r="BF279" s="374"/>
      <c r="BG279" s="372" t="s">
        <v>430</v>
      </c>
      <c r="BH279" s="373"/>
      <c r="BI279" s="843">
        <v>82.835099999999997</v>
      </c>
      <c r="BJ279" s="843">
        <v>16.5609</v>
      </c>
      <c r="BK279" s="348" t="s">
        <v>430</v>
      </c>
      <c r="BL279" s="843">
        <v>0.60399999999999998</v>
      </c>
      <c r="BM279" s="373"/>
      <c r="BN279" s="372" t="s">
        <v>6552</v>
      </c>
      <c r="BO279" s="372" t="s">
        <v>5224</v>
      </c>
      <c r="BP279" s="372" t="s">
        <v>430</v>
      </c>
      <c r="BQ279" s="372" t="s">
        <v>430</v>
      </c>
      <c r="BR279" s="372" t="s">
        <v>430</v>
      </c>
      <c r="BS279" s="373"/>
      <c r="BT279" s="354" t="s">
        <v>555</v>
      </c>
    </row>
    <row r="280" spans="1:72" s="428" customFormat="1" x14ac:dyDescent="0.25">
      <c r="A280" s="345" t="s">
        <v>6586</v>
      </c>
      <c r="B280" s="373"/>
      <c r="C280" s="719">
        <v>45461</v>
      </c>
      <c r="D280" s="373"/>
      <c r="E280" s="346">
        <v>4.1900000000000004</v>
      </c>
      <c r="F280" s="373"/>
      <c r="G280" s="347">
        <v>56.981099999999998</v>
      </c>
      <c r="H280" s="374"/>
      <c r="I280" s="348">
        <v>0.31340000000000001</v>
      </c>
      <c r="J280" s="348">
        <v>-1.587</v>
      </c>
      <c r="K280" s="348">
        <v>-2.1172</v>
      </c>
      <c r="L280" s="348">
        <v>2.8704999999999998</v>
      </c>
      <c r="M280" s="348">
        <v>-0.4032</v>
      </c>
      <c r="N280" s="350">
        <v>3.9188999999999998</v>
      </c>
      <c r="O280" s="348">
        <v>5.4485000000000001</v>
      </c>
      <c r="P280" s="348" t="s">
        <v>430</v>
      </c>
      <c r="Q280" s="348" t="s">
        <v>430</v>
      </c>
      <c r="R280" s="348" t="s">
        <v>430</v>
      </c>
      <c r="S280" s="348">
        <v>-1.7803</v>
      </c>
      <c r="T280" s="348">
        <v>12.8124</v>
      </c>
      <c r="U280" s="348">
        <v>-4.8274999999999997</v>
      </c>
      <c r="V280" s="348">
        <v>3.7605</v>
      </c>
      <c r="W280" s="348">
        <v>-2.6798999999999999</v>
      </c>
      <c r="X280" s="348">
        <v>5.6189999999999998</v>
      </c>
      <c r="Y280" s="374"/>
      <c r="Z280" s="346">
        <v>26</v>
      </c>
      <c r="AA280" s="346">
        <v>185</v>
      </c>
      <c r="AB280" s="346">
        <v>102</v>
      </c>
      <c r="AC280" s="346">
        <v>121</v>
      </c>
      <c r="AD280" s="346">
        <v>152</v>
      </c>
      <c r="AE280" s="346">
        <v>102</v>
      </c>
      <c r="AF280" s="346">
        <v>45</v>
      </c>
      <c r="AG280" s="346" t="s">
        <v>430</v>
      </c>
      <c r="AH280" s="346" t="s">
        <v>430</v>
      </c>
      <c r="AI280" s="346" t="s">
        <v>430</v>
      </c>
      <c r="AJ280" s="346">
        <v>224</v>
      </c>
      <c r="AK280" s="346">
        <v>119</v>
      </c>
      <c r="AL280" s="346">
        <v>158</v>
      </c>
      <c r="AM280" s="346">
        <v>106</v>
      </c>
      <c r="AN280" s="346">
        <v>223</v>
      </c>
      <c r="AO280" s="373"/>
      <c r="AP280" s="348" t="s">
        <v>430</v>
      </c>
      <c r="AQ280" s="348" t="s">
        <v>430</v>
      </c>
      <c r="AR280" s="348" t="s">
        <v>430</v>
      </c>
      <c r="AS280" s="348" t="s">
        <v>430</v>
      </c>
      <c r="AT280" s="348">
        <v>-2.41</v>
      </c>
      <c r="AU280" s="351"/>
      <c r="AV280" s="346" t="s">
        <v>430</v>
      </c>
      <c r="AW280" s="346" t="s">
        <v>430</v>
      </c>
      <c r="AX280" s="346" t="s">
        <v>430</v>
      </c>
      <c r="AY280" s="346" t="s">
        <v>430</v>
      </c>
      <c r="AZ280" s="346">
        <v>134</v>
      </c>
      <c r="BA280" s="374"/>
      <c r="BB280" s="348">
        <v>12.8415886298988</v>
      </c>
      <c r="BC280" s="348">
        <v>0.99770774210420998</v>
      </c>
      <c r="BD280" s="348">
        <v>-1.3078119977168699E-3</v>
      </c>
      <c r="BE280" s="375">
        <v>-2.1344210266183501E-2</v>
      </c>
      <c r="BF280" s="374"/>
      <c r="BG280" s="372">
        <v>9.2899999999999996E-2</v>
      </c>
      <c r="BH280" s="373"/>
      <c r="BI280" s="843">
        <v>74.337800000000001</v>
      </c>
      <c r="BJ280" s="843">
        <v>25.257999999999999</v>
      </c>
      <c r="BK280" s="348" t="s">
        <v>430</v>
      </c>
      <c r="BL280" s="843">
        <v>0.4042</v>
      </c>
      <c r="BM280" s="373"/>
      <c r="BN280" s="372" t="s">
        <v>6587</v>
      </c>
      <c r="BO280" s="372" t="s">
        <v>6151</v>
      </c>
      <c r="BP280" s="372" t="s">
        <v>430</v>
      </c>
      <c r="BQ280" s="372" t="s">
        <v>430</v>
      </c>
      <c r="BR280" s="372" t="s">
        <v>430</v>
      </c>
      <c r="BS280" s="373"/>
      <c r="BT280" s="354" t="s">
        <v>555</v>
      </c>
    </row>
    <row r="281" spans="1:72" s="428" customFormat="1" x14ac:dyDescent="0.25">
      <c r="A281" s="345" t="s">
        <v>6588</v>
      </c>
      <c r="B281" s="373"/>
      <c r="C281" s="719">
        <v>45134</v>
      </c>
      <c r="D281" s="373"/>
      <c r="E281" s="346">
        <v>3.7252000000000001</v>
      </c>
      <c r="F281" s="373"/>
      <c r="G281" s="347">
        <v>77.333200000000005</v>
      </c>
      <c r="H281" s="374"/>
      <c r="I281" s="348">
        <v>0.1845</v>
      </c>
      <c r="J281" s="348">
        <v>-1.6398999999999999</v>
      </c>
      <c r="K281" s="348">
        <v>-4.6016000000000004</v>
      </c>
      <c r="L281" s="348">
        <v>1.7877000000000001</v>
      </c>
      <c r="M281" s="348">
        <v>-3.4508999999999999</v>
      </c>
      <c r="N281" s="350">
        <v>-7.0548999999999999</v>
      </c>
      <c r="O281" s="348">
        <v>-3.3881000000000001</v>
      </c>
      <c r="P281" s="348">
        <v>5.0400999999999998</v>
      </c>
      <c r="Q281" s="348" t="s">
        <v>430</v>
      </c>
      <c r="R281" s="348" t="s">
        <v>430</v>
      </c>
      <c r="S281" s="348">
        <v>-1.784</v>
      </c>
      <c r="T281" s="348">
        <v>4.9089</v>
      </c>
      <c r="U281" s="348">
        <v>-11.334199999999999</v>
      </c>
      <c r="V281" s="348">
        <v>-5.7133000000000003</v>
      </c>
      <c r="W281" s="348">
        <v>-2.6484999999999999</v>
      </c>
      <c r="X281" s="348">
        <v>5.0919999999999996</v>
      </c>
      <c r="Y281" s="374"/>
      <c r="Z281" s="346">
        <v>49</v>
      </c>
      <c r="AA281" s="346">
        <v>195</v>
      </c>
      <c r="AB281" s="346">
        <v>220</v>
      </c>
      <c r="AC281" s="346">
        <v>173</v>
      </c>
      <c r="AD281" s="346">
        <v>206</v>
      </c>
      <c r="AE281" s="346">
        <v>190</v>
      </c>
      <c r="AF281" s="346">
        <v>137</v>
      </c>
      <c r="AG281" s="346">
        <v>132</v>
      </c>
      <c r="AH281" s="346" t="s">
        <v>430</v>
      </c>
      <c r="AI281" s="346" t="s">
        <v>430</v>
      </c>
      <c r="AJ281" s="346">
        <v>229</v>
      </c>
      <c r="AK281" s="346">
        <v>212</v>
      </c>
      <c r="AL281" s="346">
        <v>216</v>
      </c>
      <c r="AM281" s="346">
        <v>192</v>
      </c>
      <c r="AN281" s="346">
        <v>194</v>
      </c>
      <c r="AO281" s="373"/>
      <c r="AP281" s="348" t="s">
        <v>430</v>
      </c>
      <c r="AQ281" s="348" t="s">
        <v>430</v>
      </c>
      <c r="AR281" s="348" t="s">
        <v>430</v>
      </c>
      <c r="AS281" s="348">
        <v>-1</v>
      </c>
      <c r="AT281" s="348">
        <v>-10.92</v>
      </c>
      <c r="AU281" s="351"/>
      <c r="AV281" s="346" t="s">
        <v>430</v>
      </c>
      <c r="AW281" s="346" t="s">
        <v>430</v>
      </c>
      <c r="AX281" s="346" t="s">
        <v>430</v>
      </c>
      <c r="AY281" s="346">
        <v>128</v>
      </c>
      <c r="AZ281" s="346">
        <v>192</v>
      </c>
      <c r="BA281" s="374"/>
      <c r="BB281" s="348">
        <v>11.9151221585545</v>
      </c>
      <c r="BC281" s="348">
        <v>0.99769002726663802</v>
      </c>
      <c r="BD281" s="348">
        <v>5.5332459786400102E-3</v>
      </c>
      <c r="BE281" s="375">
        <v>-1.24064304778798E-2</v>
      </c>
      <c r="BF281" s="374"/>
      <c r="BG281" s="372">
        <v>4.3700000000000003E-2</v>
      </c>
      <c r="BH281" s="373"/>
      <c r="BI281" s="843">
        <v>100.773</v>
      </c>
      <c r="BJ281" s="348" t="s">
        <v>430</v>
      </c>
      <c r="BK281" s="348" t="s">
        <v>430</v>
      </c>
      <c r="BL281" s="843">
        <v>-0.77300000000000002</v>
      </c>
      <c r="BM281" s="373"/>
      <c r="BN281" s="844" t="s">
        <v>6589</v>
      </c>
      <c r="BO281" s="844" t="s">
        <v>6590</v>
      </c>
      <c r="BP281" s="844" t="s">
        <v>3359</v>
      </c>
      <c r="BQ281" s="844" t="s">
        <v>6591</v>
      </c>
      <c r="BR281" s="844" t="s">
        <v>6592</v>
      </c>
      <c r="BS281" s="373"/>
      <c r="BT281" s="354" t="s">
        <v>555</v>
      </c>
    </row>
    <row r="282" spans="1:72" s="428" customFormat="1" x14ac:dyDescent="0.25">
      <c r="A282" s="345" t="s">
        <v>6593</v>
      </c>
      <c r="B282" s="373"/>
      <c r="C282" s="719">
        <v>45821</v>
      </c>
      <c r="D282" s="373"/>
      <c r="E282" s="346">
        <v>3.8492999999999999</v>
      </c>
      <c r="F282" s="373"/>
      <c r="G282" s="347">
        <v>10.193199999999999</v>
      </c>
      <c r="H282" s="374"/>
      <c r="I282" s="348">
        <v>0.17</v>
      </c>
      <c r="J282" s="348">
        <v>-1.2085999999999999</v>
      </c>
      <c r="K282" s="348">
        <v>-4.3053999999999997</v>
      </c>
      <c r="L282" s="348">
        <v>1.532</v>
      </c>
      <c r="M282" s="348">
        <v>-1.3472</v>
      </c>
      <c r="N282" s="350">
        <v>-2.5943999999999998</v>
      </c>
      <c r="O282" s="348" t="s">
        <v>430</v>
      </c>
      <c r="P282" s="348" t="s">
        <v>430</v>
      </c>
      <c r="Q282" s="348" t="s">
        <v>430</v>
      </c>
      <c r="R282" s="348" t="s">
        <v>430</v>
      </c>
      <c r="S282" s="348">
        <v>0.50880000000000003</v>
      </c>
      <c r="T282" s="348">
        <v>6.0609999999999999</v>
      </c>
      <c r="U282" s="348">
        <v>-4.9912999999999998</v>
      </c>
      <c r="V282" s="348">
        <v>-0.5726</v>
      </c>
      <c r="W282" s="348">
        <v>-2.5739999999999998</v>
      </c>
      <c r="X282" s="348">
        <v>1.5503</v>
      </c>
      <c r="Y282" s="374"/>
      <c r="Z282" s="346">
        <v>52</v>
      </c>
      <c r="AA282" s="346">
        <v>135</v>
      </c>
      <c r="AB282" s="346">
        <v>189</v>
      </c>
      <c r="AC282" s="346">
        <v>206</v>
      </c>
      <c r="AD282" s="346">
        <v>166</v>
      </c>
      <c r="AE282" s="346">
        <v>144</v>
      </c>
      <c r="AF282" s="346" t="s">
        <v>430</v>
      </c>
      <c r="AG282" s="346" t="s">
        <v>430</v>
      </c>
      <c r="AH282" s="346" t="s">
        <v>430</v>
      </c>
      <c r="AI282" s="346" t="s">
        <v>430</v>
      </c>
      <c r="AJ282" s="346">
        <v>127</v>
      </c>
      <c r="AK282" s="346">
        <v>180</v>
      </c>
      <c r="AL282" s="346">
        <v>160</v>
      </c>
      <c r="AM282" s="346">
        <v>144</v>
      </c>
      <c r="AN282" s="346">
        <v>191</v>
      </c>
      <c r="AO282" s="373"/>
      <c r="AP282" s="348" t="s">
        <v>430</v>
      </c>
      <c r="AQ282" s="348" t="s">
        <v>430</v>
      </c>
      <c r="AR282" s="348" t="s">
        <v>430</v>
      </c>
      <c r="AS282" s="348" t="s">
        <v>430</v>
      </c>
      <c r="AT282" s="348">
        <v>-4.9000000000000004</v>
      </c>
      <c r="AU282" s="351"/>
      <c r="AV282" s="346" t="s">
        <v>430</v>
      </c>
      <c r="AW282" s="346" t="s">
        <v>430</v>
      </c>
      <c r="AX282" s="346" t="s">
        <v>430</v>
      </c>
      <c r="AY282" s="346" t="s">
        <v>430</v>
      </c>
      <c r="AZ282" s="346">
        <v>150</v>
      </c>
      <c r="BA282" s="374"/>
      <c r="BB282" s="348">
        <v>11.215543303820599</v>
      </c>
      <c r="BC282" s="348">
        <v>0.98658311460829495</v>
      </c>
      <c r="BD282" s="348">
        <v>-3.4201335673951498E-2</v>
      </c>
      <c r="BE282" s="375">
        <v>-4.9588160587915597E-2</v>
      </c>
      <c r="BF282" s="374"/>
      <c r="BG282" s="372">
        <v>0.18809999999999999</v>
      </c>
      <c r="BH282" s="373"/>
      <c r="BI282" s="843">
        <v>79.969899999999996</v>
      </c>
      <c r="BJ282" s="843">
        <v>17.7392</v>
      </c>
      <c r="BK282" s="843">
        <v>1.2955000000000001</v>
      </c>
      <c r="BL282" s="843">
        <v>0.99539999999999995</v>
      </c>
      <c r="BM282" s="373"/>
      <c r="BN282" s="372" t="s">
        <v>6594</v>
      </c>
      <c r="BO282" s="372" t="s">
        <v>6595</v>
      </c>
      <c r="BP282" s="372" t="s">
        <v>5401</v>
      </c>
      <c r="BQ282" s="372" t="s">
        <v>6596</v>
      </c>
      <c r="BR282" s="372" t="s">
        <v>6597</v>
      </c>
      <c r="BS282" s="373"/>
      <c r="BT282" s="354" t="s">
        <v>555</v>
      </c>
    </row>
    <row r="283" spans="1:72" s="428" customFormat="1" x14ac:dyDescent="0.25">
      <c r="A283" s="345" t="s">
        <v>6598</v>
      </c>
      <c r="B283" s="373"/>
      <c r="C283" s="719">
        <v>45845</v>
      </c>
      <c r="D283" s="373"/>
      <c r="E283" s="346">
        <v>3.55</v>
      </c>
      <c r="F283" s="373"/>
      <c r="G283" s="347">
        <v>56.376300000000001</v>
      </c>
      <c r="H283" s="374"/>
      <c r="I283" s="348">
        <v>-3.2399999999999998E-2</v>
      </c>
      <c r="J283" s="348">
        <v>0.1578</v>
      </c>
      <c r="K283" s="348">
        <v>0.83260000000000001</v>
      </c>
      <c r="L283" s="348">
        <v>10.751300000000001</v>
      </c>
      <c r="M283" s="348">
        <v>14.911300000000001</v>
      </c>
      <c r="N283" s="350">
        <v>10.2614</v>
      </c>
      <c r="O283" s="348" t="s">
        <v>430</v>
      </c>
      <c r="P283" s="348" t="s">
        <v>430</v>
      </c>
      <c r="Q283" s="348" t="s">
        <v>430</v>
      </c>
      <c r="R283" s="348" t="s">
        <v>430</v>
      </c>
      <c r="S283" s="348">
        <v>5.6437999999999997</v>
      </c>
      <c r="T283" s="348">
        <v>27.378399999999999</v>
      </c>
      <c r="U283" s="348">
        <v>12.437099999999999</v>
      </c>
      <c r="V283" s="348">
        <v>15.8185</v>
      </c>
      <c r="W283" s="348">
        <v>-1.4452</v>
      </c>
      <c r="X283" s="348">
        <v>4.774</v>
      </c>
      <c r="Y283" s="374"/>
      <c r="Z283" s="346">
        <v>115</v>
      </c>
      <c r="AA283" s="346">
        <v>53</v>
      </c>
      <c r="AB283" s="346">
        <v>31</v>
      </c>
      <c r="AC283" s="346">
        <v>13</v>
      </c>
      <c r="AD283" s="346">
        <v>26</v>
      </c>
      <c r="AE283" s="346">
        <v>46</v>
      </c>
      <c r="AF283" s="346" t="s">
        <v>430</v>
      </c>
      <c r="AG283" s="346" t="s">
        <v>430</v>
      </c>
      <c r="AH283" s="346" t="s">
        <v>430</v>
      </c>
      <c r="AI283" s="346" t="s">
        <v>430</v>
      </c>
      <c r="AJ283" s="346">
        <v>26</v>
      </c>
      <c r="AK283" s="346">
        <v>18</v>
      </c>
      <c r="AL283" s="346">
        <v>21</v>
      </c>
      <c r="AM283" s="346">
        <v>33</v>
      </c>
      <c r="AN283" s="346">
        <v>82</v>
      </c>
      <c r="AO283" s="373"/>
      <c r="AP283" s="348" t="s">
        <v>430</v>
      </c>
      <c r="AQ283" s="348" t="s">
        <v>430</v>
      </c>
      <c r="AR283" s="348" t="s">
        <v>430</v>
      </c>
      <c r="AS283" s="348" t="s">
        <v>430</v>
      </c>
      <c r="AT283" s="348">
        <v>21.55</v>
      </c>
      <c r="AU283" s="351"/>
      <c r="AV283" s="346" t="s">
        <v>430</v>
      </c>
      <c r="AW283" s="346" t="s">
        <v>430</v>
      </c>
      <c r="AX283" s="346" t="s">
        <v>430</v>
      </c>
      <c r="AY283" s="346" t="s">
        <v>430</v>
      </c>
      <c r="AZ283" s="346">
        <v>17</v>
      </c>
      <c r="BA283" s="374"/>
      <c r="BB283" s="348">
        <v>12.782963886380299</v>
      </c>
      <c r="BC283" s="348">
        <v>0.99619330038978604</v>
      </c>
      <c r="BD283" s="348">
        <v>7.8460562432079699E-3</v>
      </c>
      <c r="BE283" s="375">
        <v>-8.0619072578942602E-2</v>
      </c>
      <c r="BF283" s="374"/>
      <c r="BG283" s="372">
        <v>0.23630000000000001</v>
      </c>
      <c r="BH283" s="373"/>
      <c r="BI283" s="843">
        <v>36.627200000000002</v>
      </c>
      <c r="BJ283" s="843">
        <v>40.755099999999999</v>
      </c>
      <c r="BK283" s="843">
        <v>22.508299999999998</v>
      </c>
      <c r="BL283" s="843">
        <v>0.1094</v>
      </c>
      <c r="BM283" s="373"/>
      <c r="BN283" s="372" t="s">
        <v>6599</v>
      </c>
      <c r="BO283" s="372" t="s">
        <v>6600</v>
      </c>
      <c r="BP283" s="372" t="s">
        <v>6601</v>
      </c>
      <c r="BQ283" s="372" t="s">
        <v>6602</v>
      </c>
      <c r="BR283" s="372" t="s">
        <v>6603</v>
      </c>
      <c r="BS283" s="373"/>
      <c r="BT283" s="354" t="s">
        <v>555</v>
      </c>
    </row>
    <row r="284" spans="1:72" s="428" customFormat="1" x14ac:dyDescent="0.25">
      <c r="A284" s="345" t="s">
        <v>6604</v>
      </c>
      <c r="B284" s="373"/>
      <c r="C284" s="719">
        <v>45545</v>
      </c>
      <c r="D284" s="373"/>
      <c r="E284" s="346">
        <v>3.2483</v>
      </c>
      <c r="F284" s="373"/>
      <c r="G284" s="347">
        <v>57.019300000000001</v>
      </c>
      <c r="H284" s="374"/>
      <c r="I284" s="348">
        <v>0.31230000000000002</v>
      </c>
      <c r="J284" s="348">
        <v>-1.5862000000000001</v>
      </c>
      <c r="K284" s="348">
        <v>-2.1004</v>
      </c>
      <c r="L284" s="348">
        <v>2.8940000000000001</v>
      </c>
      <c r="M284" s="348">
        <v>-0.37040000000000001</v>
      </c>
      <c r="N284" s="350">
        <v>3.8917000000000002</v>
      </c>
      <c r="O284" s="348">
        <v>5.4555999999999996</v>
      </c>
      <c r="P284" s="348" t="s">
        <v>430</v>
      </c>
      <c r="Q284" s="348" t="s">
        <v>430</v>
      </c>
      <c r="R284" s="348" t="s">
        <v>430</v>
      </c>
      <c r="S284" s="348">
        <v>-1.7423999999999999</v>
      </c>
      <c r="T284" s="348">
        <v>12.882</v>
      </c>
      <c r="U284" s="348">
        <v>-4.8406000000000002</v>
      </c>
      <c r="V284" s="348">
        <v>3.7105000000000001</v>
      </c>
      <c r="W284" s="348">
        <v>-2.6795</v>
      </c>
      <c r="X284" s="348">
        <v>5.4555999999999996</v>
      </c>
      <c r="Y284" s="374"/>
      <c r="Z284" s="346">
        <v>32</v>
      </c>
      <c r="AA284" s="346">
        <v>181</v>
      </c>
      <c r="AB284" s="346">
        <v>101</v>
      </c>
      <c r="AC284" s="346">
        <v>120</v>
      </c>
      <c r="AD284" s="346">
        <v>151</v>
      </c>
      <c r="AE284" s="346">
        <v>103</v>
      </c>
      <c r="AF284" s="346">
        <v>44</v>
      </c>
      <c r="AG284" s="346" t="s">
        <v>430</v>
      </c>
      <c r="AH284" s="346" t="s">
        <v>430</v>
      </c>
      <c r="AI284" s="346" t="s">
        <v>430</v>
      </c>
      <c r="AJ284" s="346">
        <v>222</v>
      </c>
      <c r="AK284" s="346">
        <v>118</v>
      </c>
      <c r="AL284" s="346">
        <v>159</v>
      </c>
      <c r="AM284" s="346">
        <v>109</v>
      </c>
      <c r="AN284" s="346">
        <v>219</v>
      </c>
      <c r="AO284" s="373"/>
      <c r="AP284" s="348" t="s">
        <v>430</v>
      </c>
      <c r="AQ284" s="348" t="s">
        <v>430</v>
      </c>
      <c r="AR284" s="348" t="s">
        <v>430</v>
      </c>
      <c r="AS284" s="348" t="s">
        <v>430</v>
      </c>
      <c r="AT284" s="348">
        <v>-2.41</v>
      </c>
      <c r="AU284" s="351"/>
      <c r="AV284" s="346" t="s">
        <v>430</v>
      </c>
      <c r="AW284" s="346" t="s">
        <v>430</v>
      </c>
      <c r="AX284" s="346" t="s">
        <v>430</v>
      </c>
      <c r="AY284" s="346" t="s">
        <v>430</v>
      </c>
      <c r="AZ284" s="346">
        <v>134</v>
      </c>
      <c r="BA284" s="374"/>
      <c r="BB284" s="348">
        <v>13.0942179432597</v>
      </c>
      <c r="BC284" s="348">
        <v>0.99896626043736303</v>
      </c>
      <c r="BD284" s="348">
        <v>6.1997178569521503E-3</v>
      </c>
      <c r="BE284" s="375">
        <v>-2.0167137160323399E-2</v>
      </c>
      <c r="BF284" s="374"/>
      <c r="BG284" s="372">
        <v>4.8500000000000001E-2</v>
      </c>
      <c r="BH284" s="373"/>
      <c r="BI284" s="843">
        <v>74.2136</v>
      </c>
      <c r="BJ284" s="843">
        <v>25.443999999999999</v>
      </c>
      <c r="BK284" s="348" t="s">
        <v>430</v>
      </c>
      <c r="BL284" s="843">
        <v>0.34239999999999998</v>
      </c>
      <c r="BM284" s="373"/>
      <c r="BN284" s="372" t="s">
        <v>6605</v>
      </c>
      <c r="BO284" s="372" t="s">
        <v>6352</v>
      </c>
      <c r="BP284" s="372" t="s">
        <v>430</v>
      </c>
      <c r="BQ284" s="372" t="s">
        <v>430</v>
      </c>
      <c r="BR284" s="372" t="s">
        <v>430</v>
      </c>
      <c r="BS284" s="373"/>
      <c r="BT284" s="354" t="s">
        <v>555</v>
      </c>
    </row>
    <row r="285" spans="1:72" s="428" customFormat="1" x14ac:dyDescent="0.25">
      <c r="A285" s="345" t="s">
        <v>6606</v>
      </c>
      <c r="B285" s="373"/>
      <c r="C285" s="719">
        <v>45986</v>
      </c>
      <c r="D285" s="373"/>
      <c r="E285" s="346">
        <v>2.6997</v>
      </c>
      <c r="F285" s="373"/>
      <c r="G285" s="347">
        <v>29.0212</v>
      </c>
      <c r="H285" s="374"/>
      <c r="I285" s="348">
        <v>-4.24E-2</v>
      </c>
      <c r="J285" s="348">
        <v>-1.369</v>
      </c>
      <c r="K285" s="348">
        <v>-3.8874</v>
      </c>
      <c r="L285" s="348">
        <v>2.7517</v>
      </c>
      <c r="M285" s="348">
        <v>0.3347</v>
      </c>
      <c r="N285" s="350" t="s">
        <v>430</v>
      </c>
      <c r="O285" s="348" t="s">
        <v>430</v>
      </c>
      <c r="P285" s="348" t="s">
        <v>430</v>
      </c>
      <c r="Q285" s="348" t="s">
        <v>430</v>
      </c>
      <c r="R285" s="348" t="s">
        <v>430</v>
      </c>
      <c r="S285" s="348">
        <v>-0.47120000000000001</v>
      </c>
      <c r="T285" s="348">
        <v>9.3126999999999995</v>
      </c>
      <c r="U285" s="348">
        <v>-5.5209999999999999</v>
      </c>
      <c r="V285" s="348" t="s">
        <v>430</v>
      </c>
      <c r="W285" s="348">
        <v>-2.37</v>
      </c>
      <c r="X285" s="348">
        <v>-4.4390000000000001</v>
      </c>
      <c r="Y285" s="374"/>
      <c r="Z285" s="346">
        <v>123</v>
      </c>
      <c r="AA285" s="346">
        <v>154</v>
      </c>
      <c r="AB285" s="346">
        <v>180</v>
      </c>
      <c r="AC285" s="346">
        <v>124</v>
      </c>
      <c r="AD285" s="346">
        <v>136</v>
      </c>
      <c r="AE285" s="346" t="s">
        <v>430</v>
      </c>
      <c r="AF285" s="346" t="s">
        <v>430</v>
      </c>
      <c r="AG285" s="346" t="s">
        <v>430</v>
      </c>
      <c r="AH285" s="346" t="s">
        <v>430</v>
      </c>
      <c r="AI285" s="346" t="s">
        <v>430</v>
      </c>
      <c r="AJ285" s="346">
        <v>152</v>
      </c>
      <c r="AK285" s="346">
        <v>149</v>
      </c>
      <c r="AL285" s="346">
        <v>163</v>
      </c>
      <c r="AM285" s="346" t="s">
        <v>430</v>
      </c>
      <c r="AN285" s="346">
        <v>125</v>
      </c>
      <c r="AO285" s="373"/>
      <c r="AP285" s="348" t="s">
        <v>430</v>
      </c>
      <c r="AQ285" s="348" t="s">
        <v>430</v>
      </c>
      <c r="AR285" s="348" t="s">
        <v>430</v>
      </c>
      <c r="AS285" s="348" t="s">
        <v>430</v>
      </c>
      <c r="AT285" s="348" t="s">
        <v>430</v>
      </c>
      <c r="AU285" s="351"/>
      <c r="AV285" s="346" t="s">
        <v>430</v>
      </c>
      <c r="AW285" s="346" t="s">
        <v>430</v>
      </c>
      <c r="AX285" s="346" t="s">
        <v>430</v>
      </c>
      <c r="AY285" s="346" t="s">
        <v>430</v>
      </c>
      <c r="AZ285" s="346" t="s">
        <v>430</v>
      </c>
      <c r="BA285" s="374"/>
      <c r="BB285" s="348">
        <v>12.1495241413668</v>
      </c>
      <c r="BC285" s="348">
        <v>0</v>
      </c>
      <c r="BD285" s="348">
        <v>-6.6248330878127995E-2</v>
      </c>
      <c r="BE285" s="375" t="s">
        <v>430</v>
      </c>
      <c r="BF285" s="374"/>
      <c r="BG285" s="372" t="s">
        <v>430</v>
      </c>
      <c r="BH285" s="373"/>
      <c r="BI285" s="843">
        <v>66.659700000000001</v>
      </c>
      <c r="BJ285" s="843">
        <v>16.235099999999999</v>
      </c>
      <c r="BK285" s="348" t="s">
        <v>430</v>
      </c>
      <c r="BL285" s="843">
        <v>17.1052</v>
      </c>
      <c r="BM285" s="373"/>
      <c r="BN285" s="844" t="s">
        <v>6607</v>
      </c>
      <c r="BO285" s="844" t="s">
        <v>1338</v>
      </c>
      <c r="BP285" s="844" t="s">
        <v>5716</v>
      </c>
      <c r="BQ285" s="844" t="s">
        <v>6608</v>
      </c>
      <c r="BR285" s="844" t="s">
        <v>6609</v>
      </c>
      <c r="BS285" s="373"/>
      <c r="BT285" s="354" t="s">
        <v>555</v>
      </c>
    </row>
    <row r="286" spans="1:72" s="428" customFormat="1" x14ac:dyDescent="0.25">
      <c r="A286" s="345" t="s">
        <v>6610</v>
      </c>
      <c r="B286" s="373"/>
      <c r="C286" s="719">
        <v>45793</v>
      </c>
      <c r="D286" s="373"/>
      <c r="E286" s="346">
        <v>3.24</v>
      </c>
      <c r="F286" s="373"/>
      <c r="G286" s="347">
        <v>58.955599999999997</v>
      </c>
      <c r="H286" s="374"/>
      <c r="I286" s="348">
        <v>0.49259999999999998</v>
      </c>
      <c r="J286" s="348">
        <v>0.92510000000000003</v>
      </c>
      <c r="K286" s="348">
        <v>-2.1429999999999998</v>
      </c>
      <c r="L286" s="348">
        <v>-3.1385000000000001</v>
      </c>
      <c r="M286" s="348">
        <v>1.3646</v>
      </c>
      <c r="N286" s="350">
        <v>1.9795</v>
      </c>
      <c r="O286" s="348" t="s">
        <v>430</v>
      </c>
      <c r="P286" s="348" t="s">
        <v>430</v>
      </c>
      <c r="Q286" s="348" t="s">
        <v>430</v>
      </c>
      <c r="R286" s="348" t="s">
        <v>430</v>
      </c>
      <c r="S286" s="348">
        <v>-5.907</v>
      </c>
      <c r="T286" s="348">
        <v>6.6791999999999998</v>
      </c>
      <c r="U286" s="348">
        <v>-1.2035</v>
      </c>
      <c r="V286" s="348">
        <v>-1.7783</v>
      </c>
      <c r="W286" s="348">
        <v>1.7984</v>
      </c>
      <c r="X286" s="348">
        <v>-1.4097999999999999</v>
      </c>
      <c r="Y286" s="374"/>
      <c r="Z286" s="346">
        <v>9</v>
      </c>
      <c r="AA286" s="346">
        <v>28</v>
      </c>
      <c r="AB286" s="346">
        <v>103</v>
      </c>
      <c r="AC286" s="346">
        <v>264</v>
      </c>
      <c r="AD286" s="346">
        <v>121</v>
      </c>
      <c r="AE286" s="346">
        <v>113</v>
      </c>
      <c r="AF286" s="346" t="s">
        <v>430</v>
      </c>
      <c r="AG286" s="346" t="s">
        <v>430</v>
      </c>
      <c r="AH286" s="346" t="s">
        <v>430</v>
      </c>
      <c r="AI286" s="346" t="s">
        <v>430</v>
      </c>
      <c r="AJ286" s="346">
        <v>270</v>
      </c>
      <c r="AK286" s="346">
        <v>177</v>
      </c>
      <c r="AL286" s="346">
        <v>120</v>
      </c>
      <c r="AM286" s="346">
        <v>157</v>
      </c>
      <c r="AN286" s="346">
        <v>3</v>
      </c>
      <c r="AO286" s="373"/>
      <c r="AP286" s="348" t="s">
        <v>430</v>
      </c>
      <c r="AQ286" s="348" t="s">
        <v>430</v>
      </c>
      <c r="AR286" s="348" t="s">
        <v>430</v>
      </c>
      <c r="AS286" s="348" t="s">
        <v>430</v>
      </c>
      <c r="AT286" s="348">
        <v>-4.26</v>
      </c>
      <c r="AU286" s="351"/>
      <c r="AV286" s="346" t="s">
        <v>430</v>
      </c>
      <c r="AW286" s="346" t="s">
        <v>430</v>
      </c>
      <c r="AX286" s="346" t="s">
        <v>430</v>
      </c>
      <c r="AY286" s="346" t="s">
        <v>430</v>
      </c>
      <c r="AZ286" s="346">
        <v>149</v>
      </c>
      <c r="BA286" s="374"/>
      <c r="BB286" s="348">
        <v>14.409969325539601</v>
      </c>
      <c r="BC286" s="348">
        <v>0</v>
      </c>
      <c r="BD286" s="348">
        <v>-4.6924744482863802E-2</v>
      </c>
      <c r="BE286" s="375" t="s">
        <v>430</v>
      </c>
      <c r="BF286" s="374"/>
      <c r="BG286" s="372" t="s">
        <v>430</v>
      </c>
      <c r="BH286" s="373"/>
      <c r="BI286" s="843">
        <v>67.457499999999996</v>
      </c>
      <c r="BJ286" s="843">
        <v>15.663399999999999</v>
      </c>
      <c r="BK286" s="843">
        <v>16.7226</v>
      </c>
      <c r="BL286" s="843">
        <v>0.1565</v>
      </c>
      <c r="BM286" s="373"/>
      <c r="BN286" s="372" t="s">
        <v>6611</v>
      </c>
      <c r="BO286" s="372" t="s">
        <v>6612</v>
      </c>
      <c r="BP286" s="372" t="s">
        <v>6613</v>
      </c>
      <c r="BQ286" s="372" t="s">
        <v>6614</v>
      </c>
      <c r="BR286" s="372" t="s">
        <v>6615</v>
      </c>
      <c r="BS286" s="373"/>
      <c r="BT286" s="354" t="s">
        <v>555</v>
      </c>
    </row>
    <row r="287" spans="1:72" s="428" customFormat="1" ht="11" x14ac:dyDescent="0.3">
      <c r="A287" s="845" t="s">
        <v>6616</v>
      </c>
      <c r="B287" s="846"/>
      <c r="C287" s="847">
        <v>45852</v>
      </c>
      <c r="D287" s="846"/>
      <c r="E287" s="848">
        <v>2.8094000000000001</v>
      </c>
      <c r="F287" s="846"/>
      <c r="G287" s="849">
        <v>20.219000000000001</v>
      </c>
      <c r="H287" s="851"/>
      <c r="I287" s="850">
        <v>-0.36470000000000002</v>
      </c>
      <c r="J287" s="850">
        <v>-2.4085000000000001</v>
      </c>
      <c r="K287" s="850">
        <v>-5.6818</v>
      </c>
      <c r="L287" s="850">
        <v>1.0849</v>
      </c>
      <c r="M287" s="850">
        <v>1.0849</v>
      </c>
      <c r="N287" s="852">
        <v>-4.6632999999999996</v>
      </c>
      <c r="O287" s="850" t="s">
        <v>430</v>
      </c>
      <c r="P287" s="850" t="s">
        <v>430</v>
      </c>
      <c r="Q287" s="850" t="s">
        <v>430</v>
      </c>
      <c r="R287" s="850" t="s">
        <v>430</v>
      </c>
      <c r="S287" s="850">
        <v>1.8949</v>
      </c>
      <c r="T287" s="850">
        <v>9.8978000000000002</v>
      </c>
      <c r="U287" s="850">
        <v>-6.2154999999999996</v>
      </c>
      <c r="V287" s="850">
        <v>-1.0909</v>
      </c>
      <c r="W287" s="850">
        <v>-3.5583</v>
      </c>
      <c r="X287" s="850">
        <v>-2.4554</v>
      </c>
      <c r="Y287" s="851"/>
      <c r="Z287" s="848">
        <v>175</v>
      </c>
      <c r="AA287" s="848">
        <v>246</v>
      </c>
      <c r="AB287" s="848">
        <v>239</v>
      </c>
      <c r="AC287" s="848">
        <v>209</v>
      </c>
      <c r="AD287" s="848">
        <v>129</v>
      </c>
      <c r="AE287" s="848">
        <v>156</v>
      </c>
      <c r="AF287" s="848" t="s">
        <v>430</v>
      </c>
      <c r="AG287" s="848" t="s">
        <v>430</v>
      </c>
      <c r="AH287" s="848" t="s">
        <v>430</v>
      </c>
      <c r="AI287" s="848" t="s">
        <v>430</v>
      </c>
      <c r="AJ287" s="848">
        <v>81</v>
      </c>
      <c r="AK287" s="848">
        <v>136</v>
      </c>
      <c r="AL287" s="848">
        <v>169</v>
      </c>
      <c r="AM287" s="848">
        <v>147</v>
      </c>
      <c r="AN287" s="848">
        <v>261</v>
      </c>
      <c r="AO287" s="846"/>
      <c r="AP287" s="850" t="s">
        <v>430</v>
      </c>
      <c r="AQ287" s="850" t="s">
        <v>430</v>
      </c>
      <c r="AR287" s="850" t="s">
        <v>430</v>
      </c>
      <c r="AS287" s="850" t="s">
        <v>430</v>
      </c>
      <c r="AT287" s="850">
        <v>-4.99</v>
      </c>
      <c r="AU287" s="853"/>
      <c r="AV287" s="848" t="s">
        <v>430</v>
      </c>
      <c r="AW287" s="848" t="s">
        <v>430</v>
      </c>
      <c r="AX287" s="848" t="s">
        <v>430</v>
      </c>
      <c r="AY287" s="848" t="s">
        <v>430</v>
      </c>
      <c r="AZ287" s="848">
        <v>152</v>
      </c>
      <c r="BA287" s="851"/>
      <c r="BB287" s="850">
        <v>12.92787106844</v>
      </c>
      <c r="BC287" s="850">
        <v>0.99953906886035104</v>
      </c>
      <c r="BD287" s="850">
        <v>-2.6805673058199302E-2</v>
      </c>
      <c r="BE287" s="856">
        <v>-1.50581848267917E-2</v>
      </c>
      <c r="BF287" s="851"/>
      <c r="BG287" s="859">
        <v>8.5199999999999998E-2</v>
      </c>
      <c r="BH287" s="846"/>
      <c r="BI287" s="850">
        <v>72.229399999999998</v>
      </c>
      <c r="BJ287" s="850">
        <v>25.062000000000001</v>
      </c>
      <c r="BK287" s="850">
        <v>2.4010099999999999</v>
      </c>
      <c r="BL287" s="850">
        <v>0.30758999999999997</v>
      </c>
      <c r="BM287" s="846"/>
      <c r="BN287" s="859" t="s">
        <v>6617</v>
      </c>
      <c r="BO287" s="859" t="s">
        <v>6618</v>
      </c>
      <c r="BP287" s="859" t="s">
        <v>5466</v>
      </c>
      <c r="BQ287" s="859" t="s">
        <v>4877</v>
      </c>
      <c r="BR287" s="859" t="s">
        <v>6619</v>
      </c>
      <c r="BS287" s="846"/>
      <c r="BT287" s="860" t="s">
        <v>555</v>
      </c>
    </row>
    <row r="288" spans="1:72" s="428" customFormat="1" x14ac:dyDescent="0.25">
      <c r="A288" s="345" t="s">
        <v>6620</v>
      </c>
      <c r="B288" s="373"/>
      <c r="C288" s="719">
        <v>45992</v>
      </c>
      <c r="D288" s="373"/>
      <c r="E288" s="346">
        <v>2.4</v>
      </c>
      <c r="F288" s="373"/>
      <c r="G288" s="347">
        <v>31.830500000000001</v>
      </c>
      <c r="H288" s="374"/>
      <c r="I288" s="348">
        <v>-0.3846</v>
      </c>
      <c r="J288" s="348">
        <v>-1.1198999999999999</v>
      </c>
      <c r="K288" s="348">
        <v>-5.9588000000000001</v>
      </c>
      <c r="L288" s="348">
        <v>1.8843000000000001</v>
      </c>
      <c r="M288" s="348">
        <v>4.6749000000000001</v>
      </c>
      <c r="N288" s="350" t="s">
        <v>430</v>
      </c>
      <c r="O288" s="348" t="s">
        <v>430</v>
      </c>
      <c r="P288" s="348" t="s">
        <v>430</v>
      </c>
      <c r="Q288" s="348" t="s">
        <v>430</v>
      </c>
      <c r="R288" s="348" t="s">
        <v>430</v>
      </c>
      <c r="S288" s="348">
        <v>-1.6232</v>
      </c>
      <c r="T288" s="348">
        <v>15.0815</v>
      </c>
      <c r="U288" s="348">
        <v>4.7725</v>
      </c>
      <c r="V288" s="348" t="s">
        <v>430</v>
      </c>
      <c r="W288" s="348">
        <v>-3.5459999999999998</v>
      </c>
      <c r="X288" s="348">
        <v>4.8916000000000004</v>
      </c>
      <c r="Y288" s="374"/>
      <c r="Z288" s="346">
        <v>188</v>
      </c>
      <c r="AA288" s="346">
        <v>124</v>
      </c>
      <c r="AB288" s="346">
        <v>258</v>
      </c>
      <c r="AC288" s="346">
        <v>161</v>
      </c>
      <c r="AD288" s="346">
        <v>94</v>
      </c>
      <c r="AE288" s="346" t="s">
        <v>430</v>
      </c>
      <c r="AF288" s="346" t="s">
        <v>430</v>
      </c>
      <c r="AG288" s="346" t="s">
        <v>430</v>
      </c>
      <c r="AH288" s="346" t="s">
        <v>430</v>
      </c>
      <c r="AI288" s="346" t="s">
        <v>430</v>
      </c>
      <c r="AJ288" s="346">
        <v>205</v>
      </c>
      <c r="AK288" s="346">
        <v>90</v>
      </c>
      <c r="AL288" s="346">
        <v>51</v>
      </c>
      <c r="AM288" s="346" t="s">
        <v>430</v>
      </c>
      <c r="AN288" s="346">
        <v>258</v>
      </c>
      <c r="AO288" s="373"/>
      <c r="AP288" s="348" t="s">
        <v>430</v>
      </c>
      <c r="AQ288" s="348" t="s">
        <v>430</v>
      </c>
      <c r="AR288" s="348" t="s">
        <v>430</v>
      </c>
      <c r="AS288" s="348" t="s">
        <v>430</v>
      </c>
      <c r="AT288" s="348" t="s">
        <v>430</v>
      </c>
      <c r="AU288" s="351"/>
      <c r="AV288" s="346" t="s">
        <v>430</v>
      </c>
      <c r="AW288" s="346" t="s">
        <v>430</v>
      </c>
      <c r="AX288" s="346" t="s">
        <v>430</v>
      </c>
      <c r="AY288" s="346" t="s">
        <v>430</v>
      </c>
      <c r="AZ288" s="346" t="s">
        <v>430</v>
      </c>
      <c r="BA288" s="374"/>
      <c r="BB288" s="348">
        <v>14.2292624615091</v>
      </c>
      <c r="BC288" s="348">
        <v>0.99659940213437104</v>
      </c>
      <c r="BD288" s="348">
        <v>3.27191505757383E-2</v>
      </c>
      <c r="BE288" s="375">
        <v>-6.3779457579015195E-2</v>
      </c>
      <c r="BF288" s="374"/>
      <c r="BG288" s="372">
        <v>0.29060000000000002</v>
      </c>
      <c r="BH288" s="373"/>
      <c r="BI288" s="843">
        <v>63.870899999999999</v>
      </c>
      <c r="BJ288" s="843">
        <v>29.165299999999998</v>
      </c>
      <c r="BK288" s="843">
        <v>6.49871</v>
      </c>
      <c r="BL288" s="843">
        <v>0.46509</v>
      </c>
      <c r="BM288" s="373"/>
      <c r="BN288" s="372" t="s">
        <v>6621</v>
      </c>
      <c r="BO288" s="372" t="s">
        <v>6622</v>
      </c>
      <c r="BP288" s="372" t="s">
        <v>6623</v>
      </c>
      <c r="BQ288" s="372" t="s">
        <v>6624</v>
      </c>
      <c r="BR288" s="372" t="s">
        <v>6339</v>
      </c>
      <c r="BS288" s="373"/>
      <c r="BT288" s="354" t="s">
        <v>555</v>
      </c>
    </row>
    <row r="289" spans="1:72" s="428" customFormat="1" x14ac:dyDescent="0.25">
      <c r="A289" s="345" t="s">
        <v>6625</v>
      </c>
      <c r="B289" s="373"/>
      <c r="C289" s="719">
        <v>45810</v>
      </c>
      <c r="D289" s="373"/>
      <c r="E289" s="346">
        <v>2.39</v>
      </c>
      <c r="F289" s="373"/>
      <c r="G289" s="347">
        <v>99.511499999999998</v>
      </c>
      <c r="H289" s="374"/>
      <c r="I289" s="348">
        <v>0.13370000000000001</v>
      </c>
      <c r="J289" s="348">
        <v>0.57999999999999996</v>
      </c>
      <c r="K289" s="348">
        <v>-0.58399999999999996</v>
      </c>
      <c r="L289" s="348">
        <v>-0.78800000000000003</v>
      </c>
      <c r="M289" s="348">
        <v>-3.5364</v>
      </c>
      <c r="N289" s="350">
        <v>4.0514999999999999</v>
      </c>
      <c r="O289" s="348" t="s">
        <v>430</v>
      </c>
      <c r="P289" s="348" t="s">
        <v>430</v>
      </c>
      <c r="Q289" s="348" t="s">
        <v>430</v>
      </c>
      <c r="R289" s="348" t="s">
        <v>430</v>
      </c>
      <c r="S289" s="348">
        <v>-1.7191000000000001</v>
      </c>
      <c r="T289" s="348">
        <v>2.4453999999999998</v>
      </c>
      <c r="U289" s="348">
        <v>2.53E-2</v>
      </c>
      <c r="V289" s="348">
        <v>0.88680000000000003</v>
      </c>
      <c r="W289" s="348">
        <v>0.74850000000000005</v>
      </c>
      <c r="X289" s="348">
        <v>0.23089999999999999</v>
      </c>
      <c r="Y289" s="374"/>
      <c r="Z289" s="346">
        <v>60</v>
      </c>
      <c r="AA289" s="346">
        <v>35</v>
      </c>
      <c r="AB289" s="346">
        <v>58</v>
      </c>
      <c r="AC289" s="346">
        <v>248</v>
      </c>
      <c r="AD289" s="346">
        <v>218</v>
      </c>
      <c r="AE289" s="346">
        <v>91</v>
      </c>
      <c r="AF289" s="346" t="s">
        <v>430</v>
      </c>
      <c r="AG289" s="346" t="s">
        <v>430</v>
      </c>
      <c r="AH289" s="346" t="s">
        <v>430</v>
      </c>
      <c r="AI289" s="346" t="s">
        <v>430</v>
      </c>
      <c r="AJ289" s="346">
        <v>219</v>
      </c>
      <c r="AK289" s="346">
        <v>228</v>
      </c>
      <c r="AL289" s="346">
        <v>102</v>
      </c>
      <c r="AM289" s="346">
        <v>138</v>
      </c>
      <c r="AN289" s="346">
        <v>17</v>
      </c>
      <c r="AO289" s="373"/>
      <c r="AP289" s="348" t="s">
        <v>430</v>
      </c>
      <c r="AQ289" s="348" t="s">
        <v>430</v>
      </c>
      <c r="AR289" s="348" t="s">
        <v>430</v>
      </c>
      <c r="AS289" s="348" t="s">
        <v>430</v>
      </c>
      <c r="AT289" s="348">
        <v>-3.47</v>
      </c>
      <c r="AU289" s="351"/>
      <c r="AV289" s="346" t="s">
        <v>430</v>
      </c>
      <c r="AW289" s="346" t="s">
        <v>430</v>
      </c>
      <c r="AX289" s="346" t="s">
        <v>430</v>
      </c>
      <c r="AY289" s="346" t="s">
        <v>430</v>
      </c>
      <c r="AZ289" s="346">
        <v>146</v>
      </c>
      <c r="BA289" s="374"/>
      <c r="BB289" s="348">
        <v>13.5579231195352</v>
      </c>
      <c r="BC289" s="348">
        <v>0.99488932568431898</v>
      </c>
      <c r="BD289" s="348">
        <v>-3.4851709262117503E-2</v>
      </c>
      <c r="BE289" s="375">
        <v>-4.7083395041503197E-2</v>
      </c>
      <c r="BF289" s="374"/>
      <c r="BG289" s="372">
        <v>9.2799999999999994E-2</v>
      </c>
      <c r="BH289" s="373"/>
      <c r="BI289" s="843">
        <v>82.315100000000001</v>
      </c>
      <c r="BJ289" s="843">
        <v>17.266999999999999</v>
      </c>
      <c r="BK289" s="348" t="s">
        <v>430</v>
      </c>
      <c r="BL289" s="843">
        <v>0.41789999999999999</v>
      </c>
      <c r="BM289" s="373"/>
      <c r="BN289" s="372" t="s">
        <v>6626</v>
      </c>
      <c r="BO289" s="372" t="s">
        <v>6447</v>
      </c>
      <c r="BP289" s="372" t="s">
        <v>6627</v>
      </c>
      <c r="BQ289" s="372" t="s">
        <v>6416</v>
      </c>
      <c r="BR289" s="372" t="s">
        <v>4601</v>
      </c>
      <c r="BS289" s="373"/>
      <c r="BT289" s="354" t="s">
        <v>555</v>
      </c>
    </row>
    <row r="290" spans="1:72" s="428" customFormat="1" x14ac:dyDescent="0.25">
      <c r="A290" s="345" t="s">
        <v>6628</v>
      </c>
      <c r="B290" s="373"/>
      <c r="C290" s="719">
        <v>45800</v>
      </c>
      <c r="D290" s="373"/>
      <c r="E290" s="346">
        <v>1.62</v>
      </c>
      <c r="F290" s="373"/>
      <c r="G290" s="347">
        <v>160.85239999999999</v>
      </c>
      <c r="H290" s="374"/>
      <c r="I290" s="348">
        <v>-0.58250000000000002</v>
      </c>
      <c r="J290" s="348">
        <v>-0.9728</v>
      </c>
      <c r="K290" s="348">
        <v>-3.2705000000000002</v>
      </c>
      <c r="L290" s="348">
        <v>4.3494000000000002</v>
      </c>
      <c r="M290" s="348">
        <v>5.0827999999999998</v>
      </c>
      <c r="N290" s="350">
        <v>8.6286000000000005</v>
      </c>
      <c r="O290" s="348" t="s">
        <v>430</v>
      </c>
      <c r="P290" s="348" t="s">
        <v>430</v>
      </c>
      <c r="Q290" s="348" t="s">
        <v>430</v>
      </c>
      <c r="R290" s="348" t="s">
        <v>430</v>
      </c>
      <c r="S290" s="348">
        <v>1.7088000000000001</v>
      </c>
      <c r="T290" s="348">
        <v>15.0785</v>
      </c>
      <c r="U290" s="348">
        <v>4.8780000000000001</v>
      </c>
      <c r="V290" s="348">
        <v>9.2963000000000005</v>
      </c>
      <c r="W290" s="348">
        <v>-2.8313999999999999</v>
      </c>
      <c r="X290" s="348">
        <v>10.818199999999999</v>
      </c>
      <c r="Y290" s="374"/>
      <c r="Z290" s="346">
        <v>207</v>
      </c>
      <c r="AA290" s="346">
        <v>107</v>
      </c>
      <c r="AB290" s="346">
        <v>167</v>
      </c>
      <c r="AC290" s="346">
        <v>77</v>
      </c>
      <c r="AD290" s="346">
        <v>91</v>
      </c>
      <c r="AE290" s="346">
        <v>53</v>
      </c>
      <c r="AF290" s="346" t="s">
        <v>430</v>
      </c>
      <c r="AG290" s="346" t="s">
        <v>430</v>
      </c>
      <c r="AH290" s="346" t="s">
        <v>430</v>
      </c>
      <c r="AI290" s="346" t="s">
        <v>430</v>
      </c>
      <c r="AJ290" s="346">
        <v>90</v>
      </c>
      <c r="AK290" s="346">
        <v>91</v>
      </c>
      <c r="AL290" s="346">
        <v>50</v>
      </c>
      <c r="AM290" s="346">
        <v>64</v>
      </c>
      <c r="AN290" s="346">
        <v>237</v>
      </c>
      <c r="AO290" s="373"/>
      <c r="AP290" s="348" t="s">
        <v>430</v>
      </c>
      <c r="AQ290" s="348" t="s">
        <v>430</v>
      </c>
      <c r="AR290" s="348" t="s">
        <v>430</v>
      </c>
      <c r="AS290" s="348" t="s">
        <v>430</v>
      </c>
      <c r="AT290" s="348">
        <v>8.4499999999999993</v>
      </c>
      <c r="AU290" s="351"/>
      <c r="AV290" s="346" t="s">
        <v>430</v>
      </c>
      <c r="AW290" s="346" t="s">
        <v>430</v>
      </c>
      <c r="AX290" s="346" t="s">
        <v>430</v>
      </c>
      <c r="AY290" s="346" t="s">
        <v>430</v>
      </c>
      <c r="AZ290" s="346">
        <v>63</v>
      </c>
      <c r="BA290" s="374"/>
      <c r="BB290" s="348">
        <v>11.5014547382285</v>
      </c>
      <c r="BC290" s="348">
        <v>0.993673420336881</v>
      </c>
      <c r="BD290" s="348">
        <v>3.3264706910638903E-2</v>
      </c>
      <c r="BE290" s="375">
        <v>-5.6105829604741302E-2</v>
      </c>
      <c r="BF290" s="374"/>
      <c r="BG290" s="372">
        <v>0.1701</v>
      </c>
      <c r="BH290" s="373"/>
      <c r="BI290" s="843">
        <v>68.941400000000002</v>
      </c>
      <c r="BJ290" s="843">
        <v>28.223400000000002</v>
      </c>
      <c r="BK290" s="843">
        <v>2.4485999999999999</v>
      </c>
      <c r="BL290" s="843">
        <v>0.3866</v>
      </c>
      <c r="BM290" s="373"/>
      <c r="BN290" s="372" t="s">
        <v>6629</v>
      </c>
      <c r="BO290" s="372" t="s">
        <v>6630</v>
      </c>
      <c r="BP290" s="372" t="s">
        <v>6631</v>
      </c>
      <c r="BQ290" s="372" t="s">
        <v>6632</v>
      </c>
      <c r="BR290" s="372" t="s">
        <v>6633</v>
      </c>
      <c r="BS290" s="373"/>
      <c r="BT290" s="354" t="s">
        <v>555</v>
      </c>
    </row>
    <row r="291" spans="1:72" s="428" customFormat="1" x14ac:dyDescent="0.25">
      <c r="A291" s="345" t="s">
        <v>6634</v>
      </c>
      <c r="B291" s="373"/>
      <c r="C291" s="719">
        <v>42650</v>
      </c>
      <c r="D291" s="373"/>
      <c r="E291" s="346">
        <v>1.1586000000000001</v>
      </c>
      <c r="F291" s="373"/>
      <c r="G291" s="347">
        <v>815.48479999999995</v>
      </c>
      <c r="H291" s="374"/>
      <c r="I291" s="348">
        <v>0.1835</v>
      </c>
      <c r="J291" s="348">
        <v>-1.647</v>
      </c>
      <c r="K291" s="348">
        <v>-4.6346999999999996</v>
      </c>
      <c r="L291" s="348">
        <v>1.7211000000000001</v>
      </c>
      <c r="M291" s="348">
        <v>-3.6151</v>
      </c>
      <c r="N291" s="350">
        <v>-7.3875999999999999</v>
      </c>
      <c r="O291" s="348">
        <v>-3.6564000000000001</v>
      </c>
      <c r="P291" s="348">
        <v>4.7717000000000001</v>
      </c>
      <c r="Q291" s="348">
        <v>5.9901</v>
      </c>
      <c r="R291" s="348" t="s">
        <v>430</v>
      </c>
      <c r="S291" s="348">
        <v>-1.8459000000000001</v>
      </c>
      <c r="T291" s="348">
        <v>4.7908999999999997</v>
      </c>
      <c r="U291" s="348">
        <v>-11.544600000000001</v>
      </c>
      <c r="V291" s="348">
        <v>-6.0324</v>
      </c>
      <c r="W291" s="348">
        <v>-2.6610999999999998</v>
      </c>
      <c r="X291" s="348">
        <v>11.3398</v>
      </c>
      <c r="Y291" s="374"/>
      <c r="Z291" s="346">
        <v>51</v>
      </c>
      <c r="AA291" s="346">
        <v>216</v>
      </c>
      <c r="AB291" s="346">
        <v>230</v>
      </c>
      <c r="AC291" s="346">
        <v>189</v>
      </c>
      <c r="AD291" s="346">
        <v>221</v>
      </c>
      <c r="AE291" s="346">
        <v>201</v>
      </c>
      <c r="AF291" s="346">
        <v>141</v>
      </c>
      <c r="AG291" s="346">
        <v>134</v>
      </c>
      <c r="AH291" s="346">
        <v>75</v>
      </c>
      <c r="AI291" s="346" t="s">
        <v>430</v>
      </c>
      <c r="AJ291" s="346">
        <v>236</v>
      </c>
      <c r="AK291" s="346">
        <v>216</v>
      </c>
      <c r="AL291" s="346">
        <v>228</v>
      </c>
      <c r="AM291" s="346">
        <v>202</v>
      </c>
      <c r="AN291" s="346">
        <v>209</v>
      </c>
      <c r="AO291" s="373"/>
      <c r="AP291" s="348">
        <v>9.83</v>
      </c>
      <c r="AQ291" s="348">
        <v>8.02</v>
      </c>
      <c r="AR291" s="348">
        <v>4.16</v>
      </c>
      <c r="AS291" s="348">
        <v>-1.29</v>
      </c>
      <c r="AT291" s="348">
        <v>-11.22</v>
      </c>
      <c r="AU291" s="351"/>
      <c r="AV291" s="346">
        <v>41</v>
      </c>
      <c r="AW291" s="346">
        <v>60</v>
      </c>
      <c r="AX291" s="346">
        <v>74</v>
      </c>
      <c r="AY291" s="346">
        <v>133</v>
      </c>
      <c r="AZ291" s="346">
        <v>204</v>
      </c>
      <c r="BA291" s="374"/>
      <c r="BB291" s="348">
        <v>11.9081484581263</v>
      </c>
      <c r="BC291" s="348">
        <v>0.99710793488781202</v>
      </c>
      <c r="BD291" s="348">
        <v>3.7459186213682299E-3</v>
      </c>
      <c r="BE291" s="375">
        <v>-3.3683072983187998E-2</v>
      </c>
      <c r="BF291" s="374"/>
      <c r="BG291" s="372">
        <v>0.27950000000000003</v>
      </c>
      <c r="BH291" s="373"/>
      <c r="BI291" s="843">
        <v>99.573599999999999</v>
      </c>
      <c r="BJ291" s="348" t="s">
        <v>430</v>
      </c>
      <c r="BK291" s="348" t="s">
        <v>430</v>
      </c>
      <c r="BL291" s="843">
        <v>0.4264</v>
      </c>
      <c r="BM291" s="373"/>
      <c r="BN291" s="372" t="s">
        <v>4621</v>
      </c>
      <c r="BO291" s="372" t="s">
        <v>695</v>
      </c>
      <c r="BP291" s="372" t="s">
        <v>4547</v>
      </c>
      <c r="BQ291" s="372" t="s">
        <v>4548</v>
      </c>
      <c r="BR291" s="372" t="s">
        <v>5301</v>
      </c>
      <c r="BS291" s="373"/>
      <c r="BT291" s="354" t="s">
        <v>555</v>
      </c>
    </row>
    <row r="292" spans="1:72" s="428" customFormat="1" x14ac:dyDescent="0.25">
      <c r="A292" s="345" t="s">
        <v>6635</v>
      </c>
      <c r="B292" s="373"/>
      <c r="C292" s="719">
        <v>46237</v>
      </c>
      <c r="D292" s="373"/>
      <c r="E292" s="346">
        <v>5.9592999999999998</v>
      </c>
      <c r="F292" s="373"/>
      <c r="G292" s="347">
        <v>17.363299999999999</v>
      </c>
      <c r="H292" s="374"/>
      <c r="I292" s="348">
        <v>-0.12139999999999999</v>
      </c>
      <c r="J292" s="348">
        <v>-0.52480000000000004</v>
      </c>
      <c r="K292" s="348">
        <v>-4.9500000000000002E-2</v>
      </c>
      <c r="L292" s="348" t="s">
        <v>430</v>
      </c>
      <c r="M292" s="348" t="s">
        <v>430</v>
      </c>
      <c r="N292" s="350" t="s">
        <v>430</v>
      </c>
      <c r="O292" s="348" t="s">
        <v>430</v>
      </c>
      <c r="P292" s="348" t="s">
        <v>430</v>
      </c>
      <c r="Q292" s="348" t="s">
        <v>430</v>
      </c>
      <c r="R292" s="348" t="s">
        <v>430</v>
      </c>
      <c r="S292" s="348" t="s">
        <v>430</v>
      </c>
      <c r="T292" s="348" t="s">
        <v>430</v>
      </c>
      <c r="U292" s="348" t="s">
        <v>430</v>
      </c>
      <c r="V292" s="348" t="s">
        <v>430</v>
      </c>
      <c r="W292" s="348">
        <v>-0.24529999999999999</v>
      </c>
      <c r="X292" s="348">
        <v>0.15290000000000001</v>
      </c>
      <c r="Y292" s="374"/>
      <c r="Z292" s="346">
        <v>139</v>
      </c>
      <c r="AA292" s="346">
        <v>82</v>
      </c>
      <c r="AB292" s="346">
        <v>53</v>
      </c>
      <c r="AC292" s="346" t="s">
        <v>430</v>
      </c>
      <c r="AD292" s="346" t="s">
        <v>430</v>
      </c>
      <c r="AE292" s="346" t="s">
        <v>430</v>
      </c>
      <c r="AF292" s="346" t="s">
        <v>430</v>
      </c>
      <c r="AG292" s="346" t="s">
        <v>430</v>
      </c>
      <c r="AH292" s="346" t="s">
        <v>430</v>
      </c>
      <c r="AI292" s="346" t="s">
        <v>430</v>
      </c>
      <c r="AJ292" s="346" t="s">
        <v>430</v>
      </c>
      <c r="AK292" s="346" t="s">
        <v>430</v>
      </c>
      <c r="AL292" s="346" t="s">
        <v>430</v>
      </c>
      <c r="AM292" s="346" t="s">
        <v>430</v>
      </c>
      <c r="AN292" s="346">
        <v>34</v>
      </c>
      <c r="AO292" s="373"/>
      <c r="AP292" s="348" t="s">
        <v>430</v>
      </c>
      <c r="AQ292" s="348" t="s">
        <v>430</v>
      </c>
      <c r="AR292" s="348" t="s">
        <v>430</v>
      </c>
      <c r="AS292" s="348" t="s">
        <v>430</v>
      </c>
      <c r="AT292" s="348" t="s">
        <v>430</v>
      </c>
      <c r="AU292" s="351"/>
      <c r="AV292" s="346" t="s">
        <v>430</v>
      </c>
      <c r="AW292" s="346" t="s">
        <v>430</v>
      </c>
      <c r="AX292" s="346" t="s">
        <v>430</v>
      </c>
      <c r="AY292" s="346" t="s">
        <v>430</v>
      </c>
      <c r="AZ292" s="346" t="s">
        <v>430</v>
      </c>
      <c r="BA292" s="374"/>
      <c r="BB292" s="348" t="s">
        <v>430</v>
      </c>
      <c r="BC292" s="348">
        <v>0</v>
      </c>
      <c r="BD292" s="348">
        <v>0</v>
      </c>
      <c r="BE292" s="375" t="s">
        <v>430</v>
      </c>
      <c r="BF292" s="374"/>
      <c r="BG292" s="372" t="s">
        <v>430</v>
      </c>
      <c r="BH292" s="373"/>
      <c r="BI292" s="348" t="s">
        <v>430</v>
      </c>
      <c r="BJ292" s="348" t="s">
        <v>430</v>
      </c>
      <c r="BK292" s="348" t="s">
        <v>430</v>
      </c>
      <c r="BL292" s="348" t="s">
        <v>430</v>
      </c>
      <c r="BM292" s="373"/>
      <c r="BN292" s="372" t="s">
        <v>430</v>
      </c>
      <c r="BO292" s="372" t="s">
        <v>430</v>
      </c>
      <c r="BP292" s="372" t="s">
        <v>430</v>
      </c>
      <c r="BQ292" s="372" t="s">
        <v>430</v>
      </c>
      <c r="BR292" s="372" t="s">
        <v>430</v>
      </c>
      <c r="BS292" s="373"/>
      <c r="BT292" s="354" t="s">
        <v>555</v>
      </c>
    </row>
    <row r="293" spans="1:72" x14ac:dyDescent="0.25">
      <c r="A293" s="36" t="s">
        <v>93</v>
      </c>
      <c r="B293" s="43"/>
      <c r="C293" s="720"/>
      <c r="D293" s="43"/>
      <c r="E293" s="51"/>
      <c r="F293" s="43"/>
      <c r="G293" s="55"/>
      <c r="H293" s="66"/>
      <c r="I293" s="59">
        <v>-6.3200000000000006E-2</v>
      </c>
      <c r="J293" s="59">
        <v>-1.0944</v>
      </c>
      <c r="K293" s="59">
        <v>-2.8174999999999999</v>
      </c>
      <c r="L293" s="59">
        <v>3.2254</v>
      </c>
      <c r="M293" s="59">
        <v>2.4297</v>
      </c>
      <c r="N293" s="70">
        <v>7.8224999999999998</v>
      </c>
      <c r="O293" s="59">
        <v>4.6901000000000002</v>
      </c>
      <c r="P293" s="59">
        <v>12.898199999999999</v>
      </c>
      <c r="Q293" s="59">
        <v>9.6318999999999999</v>
      </c>
      <c r="R293" s="59">
        <v>11.8225</v>
      </c>
      <c r="S293" s="59">
        <v>0.98519999999999996</v>
      </c>
      <c r="T293" s="59">
        <v>11.936500000000001</v>
      </c>
      <c r="U293" s="59">
        <v>-1.7075</v>
      </c>
      <c r="V293" s="59">
        <v>7.3457999999999997</v>
      </c>
      <c r="W293" s="59">
        <v>-2.1006</v>
      </c>
      <c r="X293" s="59">
        <v>11.005599999999999</v>
      </c>
      <c r="Y293" s="66"/>
      <c r="Z293" s="51">
        <v>227</v>
      </c>
      <c r="AA293" s="51">
        <v>263</v>
      </c>
      <c r="AB293" s="51">
        <v>277</v>
      </c>
      <c r="AC293" s="51">
        <v>270</v>
      </c>
      <c r="AD293" s="51">
        <v>261</v>
      </c>
      <c r="AE293" s="51">
        <v>223</v>
      </c>
      <c r="AF293" s="51">
        <v>175</v>
      </c>
      <c r="AG293" s="51">
        <v>144</v>
      </c>
      <c r="AH293" s="51">
        <v>82</v>
      </c>
      <c r="AI293" s="51">
        <v>42</v>
      </c>
      <c r="AJ293" s="51">
        <v>273</v>
      </c>
      <c r="AK293" s="51">
        <v>264</v>
      </c>
      <c r="AL293" s="51">
        <v>248</v>
      </c>
      <c r="AM293" s="51">
        <v>223</v>
      </c>
      <c r="AN293" s="51">
        <v>285</v>
      </c>
      <c r="AO293" s="43"/>
      <c r="AP293" s="59">
        <v>12.0338636363636</v>
      </c>
      <c r="AQ293" s="59">
        <v>12.417704918032801</v>
      </c>
      <c r="AR293" s="59">
        <v>9.1747619047618993</v>
      </c>
      <c r="AS293" s="59">
        <v>7.6625170068027204</v>
      </c>
      <c r="AT293" s="59">
        <v>1.58575892857143</v>
      </c>
      <c r="AU293" s="78"/>
      <c r="AV293" s="51">
        <v>44</v>
      </c>
      <c r="AW293" s="51">
        <v>61</v>
      </c>
      <c r="AX293" s="51">
        <v>84</v>
      </c>
      <c r="AY293" s="51">
        <v>146</v>
      </c>
      <c r="AZ293" s="51">
        <v>224</v>
      </c>
      <c r="BA293" s="66"/>
      <c r="BB293" s="59"/>
      <c r="BC293" s="59"/>
      <c r="BD293" s="59"/>
      <c r="BE293" s="276"/>
      <c r="BF293" s="66"/>
      <c r="BG293" s="33"/>
      <c r="BH293" s="43"/>
      <c r="BI293" s="59"/>
      <c r="BJ293" s="59"/>
      <c r="BK293" s="59"/>
      <c r="BL293" s="59"/>
      <c r="BM293" s="43"/>
      <c r="BN293" s="84"/>
      <c r="BO293" s="84"/>
      <c r="BP293" s="84"/>
      <c r="BQ293" s="84"/>
      <c r="BR293" s="84"/>
      <c r="BS293" s="43"/>
      <c r="BT293" s="88"/>
    </row>
    <row r="294" spans="1:72" x14ac:dyDescent="0.25">
      <c r="A294" s="37" t="s">
        <v>94</v>
      </c>
      <c r="B294" s="44"/>
      <c r="C294" s="721"/>
      <c r="D294" s="44"/>
      <c r="E294" s="52"/>
      <c r="F294" s="44"/>
      <c r="G294" s="56"/>
      <c r="H294" s="67"/>
      <c r="I294" s="60">
        <v>0.57420000000000004</v>
      </c>
      <c r="J294" s="60">
        <v>1.6083000000000001</v>
      </c>
      <c r="K294" s="60">
        <v>4.1416000000000004</v>
      </c>
      <c r="L294" s="60">
        <v>24.526499999999999</v>
      </c>
      <c r="M294" s="60">
        <v>29.246700000000001</v>
      </c>
      <c r="N294" s="71">
        <v>87.491699999999994</v>
      </c>
      <c r="O294" s="60">
        <v>67.115099999999998</v>
      </c>
      <c r="P294" s="60">
        <v>47.2791</v>
      </c>
      <c r="Q294" s="60">
        <v>29.588799999999999</v>
      </c>
      <c r="R294" s="60">
        <v>24.03</v>
      </c>
      <c r="S294" s="60">
        <v>16.186199999999999</v>
      </c>
      <c r="T294" s="60">
        <v>39.9161</v>
      </c>
      <c r="U294" s="60">
        <v>34.620699999999999</v>
      </c>
      <c r="V294" s="60">
        <v>66.196700000000007</v>
      </c>
      <c r="W294" s="60">
        <v>2.5205000000000002</v>
      </c>
      <c r="X294" s="60">
        <v>91.951800000000006</v>
      </c>
      <c r="Y294" s="67"/>
      <c r="Z294" s="52"/>
      <c r="AA294" s="52"/>
      <c r="AB294" s="52"/>
      <c r="AC294" s="52"/>
      <c r="AD294" s="52"/>
      <c r="AE294" s="52"/>
      <c r="AF294" s="52"/>
      <c r="AG294" s="52"/>
      <c r="AH294" s="52"/>
      <c r="AI294" s="52"/>
      <c r="AJ294" s="52"/>
      <c r="AK294" s="52"/>
      <c r="AL294" s="52"/>
      <c r="AM294" s="52"/>
      <c r="AN294" s="52"/>
      <c r="AO294" s="44"/>
      <c r="AP294" s="60">
        <v>24.75</v>
      </c>
      <c r="AQ294" s="60">
        <v>27.49</v>
      </c>
      <c r="AR294" s="60">
        <v>38.01</v>
      </c>
      <c r="AS294" s="60">
        <v>58.86</v>
      </c>
      <c r="AT294" s="60">
        <v>39</v>
      </c>
      <c r="AU294" s="79"/>
      <c r="AV294" s="52"/>
      <c r="AW294" s="52"/>
      <c r="AX294" s="52"/>
      <c r="AY294" s="52"/>
      <c r="AZ294" s="52"/>
      <c r="BA294" s="67"/>
      <c r="BB294" s="60"/>
      <c r="BC294" s="60"/>
      <c r="BD294" s="60"/>
      <c r="BE294" s="277"/>
      <c r="BF294" s="67"/>
      <c r="BG294" s="25"/>
      <c r="BH294" s="44"/>
      <c r="BI294" s="60"/>
      <c r="BJ294" s="60"/>
      <c r="BK294" s="60"/>
      <c r="BL294" s="60"/>
      <c r="BM294" s="44"/>
      <c r="BN294" s="85"/>
      <c r="BO294" s="85"/>
      <c r="BP294" s="85"/>
      <c r="BQ294" s="85"/>
      <c r="BR294" s="85"/>
      <c r="BS294" s="44"/>
      <c r="BT294" s="89"/>
    </row>
    <row r="295" spans="1:72" x14ac:dyDescent="0.25">
      <c r="A295" s="37" t="s">
        <v>95</v>
      </c>
      <c r="B295" s="44"/>
      <c r="C295" s="721"/>
      <c r="D295" s="44"/>
      <c r="E295" s="52"/>
      <c r="F295" s="44"/>
      <c r="G295" s="56"/>
      <c r="H295" s="67"/>
      <c r="I295" s="60">
        <v>-1.6693</v>
      </c>
      <c r="J295" s="60">
        <v>-6.3204000000000002</v>
      </c>
      <c r="K295" s="60">
        <v>-11.6242</v>
      </c>
      <c r="L295" s="60">
        <v>-7.8577000000000004</v>
      </c>
      <c r="M295" s="60">
        <v>-13.8551</v>
      </c>
      <c r="N295" s="71">
        <v>-21.012899999999998</v>
      </c>
      <c r="O295" s="60">
        <v>-16.081399999999999</v>
      </c>
      <c r="P295" s="60">
        <v>-3.0701999999999998</v>
      </c>
      <c r="Q295" s="60">
        <v>-1.9207000000000001</v>
      </c>
      <c r="R295" s="60">
        <v>6.3945999999999996</v>
      </c>
      <c r="S295" s="60">
        <v>-7.1650999999999998</v>
      </c>
      <c r="T295" s="60">
        <v>-5.7130999999999998</v>
      </c>
      <c r="U295" s="60">
        <v>-22.839099999999998</v>
      </c>
      <c r="V295" s="60">
        <v>-28.197600000000001</v>
      </c>
      <c r="W295" s="60">
        <v>-7.3811999999999998</v>
      </c>
      <c r="X295" s="60">
        <v>-16.884799999999998</v>
      </c>
      <c r="Y295" s="67"/>
      <c r="Z295" s="52"/>
      <c r="AA295" s="52"/>
      <c r="AB295" s="52"/>
      <c r="AC295" s="52"/>
      <c r="AD295" s="52"/>
      <c r="AE295" s="52"/>
      <c r="AF295" s="52"/>
      <c r="AG295" s="52"/>
      <c r="AH295" s="52"/>
      <c r="AI295" s="52"/>
      <c r="AJ295" s="52"/>
      <c r="AK295" s="52"/>
      <c r="AL295" s="52"/>
      <c r="AM295" s="52"/>
      <c r="AN295" s="52"/>
      <c r="AO295" s="44"/>
      <c r="AP295" s="60">
        <v>5.6</v>
      </c>
      <c r="AQ295" s="60">
        <v>2.58</v>
      </c>
      <c r="AR295" s="60">
        <v>-4.04</v>
      </c>
      <c r="AS295" s="60">
        <v>-11.59</v>
      </c>
      <c r="AT295" s="60">
        <v>-28.03</v>
      </c>
      <c r="AU295" s="79"/>
      <c r="AV295" s="52"/>
      <c r="AW295" s="52"/>
      <c r="AX295" s="52"/>
      <c r="AY295" s="52"/>
      <c r="AZ295" s="52"/>
      <c r="BA295" s="67"/>
      <c r="BB295" s="60"/>
      <c r="BC295" s="60"/>
      <c r="BD295" s="60"/>
      <c r="BE295" s="277"/>
      <c r="BF295" s="67"/>
      <c r="BG295" s="25"/>
      <c r="BH295" s="44"/>
      <c r="BI295" s="60"/>
      <c r="BJ295" s="60"/>
      <c r="BK295" s="60"/>
      <c r="BL295" s="60"/>
      <c r="BM295" s="44"/>
      <c r="BN295" s="85"/>
      <c r="BO295" s="85"/>
      <c r="BP295" s="85"/>
      <c r="BQ295" s="85"/>
      <c r="BR295" s="85"/>
      <c r="BS295" s="44"/>
      <c r="BT295" s="89"/>
    </row>
    <row r="296" spans="1:72" x14ac:dyDescent="0.25">
      <c r="A296" s="38" t="s">
        <v>96</v>
      </c>
      <c r="B296" s="45"/>
      <c r="C296" s="722"/>
      <c r="D296" s="45"/>
      <c r="E296" s="53"/>
      <c r="F296" s="45"/>
      <c r="G296" s="57"/>
      <c r="H296" s="68"/>
      <c r="I296" s="61">
        <v>5.4000000000000003E-3</v>
      </c>
      <c r="J296" s="61">
        <v>-1.3445</v>
      </c>
      <c r="K296" s="61">
        <v>-2.9024999999999999</v>
      </c>
      <c r="L296" s="61">
        <v>2.5693999999999999</v>
      </c>
      <c r="M296" s="61">
        <v>0.92789999999999995</v>
      </c>
      <c r="N296" s="72">
        <v>2.4157999999999999</v>
      </c>
      <c r="O296" s="61">
        <v>-1.2110000000000001</v>
      </c>
      <c r="P296" s="61">
        <v>9.4787999999999997</v>
      </c>
      <c r="Q296" s="61">
        <v>7.9667000000000003</v>
      </c>
      <c r="R296" s="61">
        <v>11.411099999999999</v>
      </c>
      <c r="S296" s="61">
        <v>7.4999999999999997E-2</v>
      </c>
      <c r="T296" s="61">
        <v>9.5617000000000001</v>
      </c>
      <c r="U296" s="61">
        <v>-4.4646999999999997</v>
      </c>
      <c r="V296" s="61">
        <v>0.17760000000000001</v>
      </c>
      <c r="W296" s="61">
        <v>-2.4235000000000002</v>
      </c>
      <c r="X296" s="61">
        <v>10.6837</v>
      </c>
      <c r="Y296" s="68"/>
      <c r="Z296" s="53"/>
      <c r="AA296" s="53"/>
      <c r="AB296" s="53"/>
      <c r="AC296" s="53"/>
      <c r="AD296" s="53"/>
      <c r="AE296" s="53"/>
      <c r="AF296" s="53"/>
      <c r="AG296" s="53"/>
      <c r="AH296" s="53"/>
      <c r="AI296" s="53"/>
      <c r="AJ296" s="53"/>
      <c r="AK296" s="53"/>
      <c r="AL296" s="53"/>
      <c r="AM296" s="53"/>
      <c r="AN296" s="53"/>
      <c r="AO296" s="45"/>
      <c r="AP296" s="61">
        <v>10.89</v>
      </c>
      <c r="AQ296" s="61">
        <v>9.7899999999999991</v>
      </c>
      <c r="AR296" s="61">
        <v>7.35</v>
      </c>
      <c r="AS296" s="61">
        <v>3.89</v>
      </c>
      <c r="AT296" s="61">
        <v>-1.48</v>
      </c>
      <c r="AU296" s="80"/>
      <c r="AV296" s="53"/>
      <c r="AW296" s="53"/>
      <c r="AX296" s="53"/>
      <c r="AY296" s="53"/>
      <c r="AZ296" s="53"/>
      <c r="BA296" s="68"/>
      <c r="BB296" s="61"/>
      <c r="BC296" s="61"/>
      <c r="BD296" s="61"/>
      <c r="BE296" s="279"/>
      <c r="BF296" s="68"/>
      <c r="BG296" s="27"/>
      <c r="BH296" s="45"/>
      <c r="BI296" s="61"/>
      <c r="BJ296" s="61"/>
      <c r="BK296" s="61"/>
      <c r="BL296" s="61"/>
      <c r="BM296" s="45"/>
      <c r="BN296" s="86"/>
      <c r="BO296" s="86"/>
      <c r="BP296" s="86"/>
      <c r="BQ296" s="86"/>
      <c r="BR296" s="86"/>
      <c r="BS296" s="45"/>
      <c r="BT296" s="90"/>
    </row>
    <row r="297" spans="1:72" ht="14.5" x14ac:dyDescent="0.25">
      <c r="A297" s="39" t="s">
        <v>91</v>
      </c>
      <c r="B297" s="40"/>
      <c r="C297" s="726"/>
      <c r="D297" s="40"/>
      <c r="E297" s="40"/>
      <c r="F297" s="40"/>
      <c r="G297" s="40"/>
      <c r="H297" s="69"/>
      <c r="I297" s="62"/>
      <c r="J297" s="62"/>
      <c r="K297" s="62"/>
      <c r="L297" s="62"/>
      <c r="M297" s="62"/>
      <c r="N297" s="73"/>
      <c r="O297" s="62"/>
      <c r="P297" s="62"/>
      <c r="Q297" s="62"/>
      <c r="R297" s="62"/>
      <c r="S297" s="62"/>
      <c r="T297" s="62"/>
      <c r="U297" s="62"/>
      <c r="V297" s="62"/>
      <c r="W297" s="62"/>
      <c r="X297" s="62"/>
      <c r="Y297" s="69"/>
      <c r="Z297" s="54"/>
      <c r="AA297" s="54"/>
      <c r="AB297" s="54"/>
      <c r="AC297" s="54"/>
      <c r="AD297" s="54"/>
      <c r="AE297" s="54"/>
      <c r="AF297" s="54"/>
      <c r="AG297" s="54"/>
      <c r="AH297" s="54"/>
      <c r="AI297" s="54"/>
      <c r="AJ297" s="54"/>
      <c r="AK297" s="54"/>
      <c r="AL297" s="54"/>
      <c r="AM297" s="54"/>
      <c r="AN297" s="54"/>
      <c r="AO297" s="69"/>
      <c r="AP297" s="245"/>
      <c r="AQ297" s="245"/>
      <c r="AR297" s="245"/>
      <c r="AS297" s="245"/>
      <c r="AT297" s="245"/>
      <c r="AU297" s="69"/>
      <c r="AV297" s="247"/>
      <c r="AW297" s="247"/>
      <c r="AX297" s="247"/>
      <c r="AY297" s="247"/>
      <c r="AZ297" s="247"/>
      <c r="BA297" s="40"/>
      <c r="BB297" s="245"/>
      <c r="BC297" s="245"/>
      <c r="BD297" s="245"/>
      <c r="BE297" s="245"/>
      <c r="BF297" s="69"/>
      <c r="BG297" s="40"/>
      <c r="BH297" s="40"/>
      <c r="BI297" s="245"/>
      <c r="BJ297" s="245"/>
      <c r="BK297" s="245"/>
      <c r="BL297" s="245"/>
      <c r="BM297" s="40"/>
      <c r="BN297" s="40"/>
      <c r="BO297" s="41"/>
    </row>
    <row r="298" spans="1:72" s="428" customFormat="1" x14ac:dyDescent="0.25">
      <c r="A298" s="481" t="s">
        <v>987</v>
      </c>
      <c r="B298" s="401"/>
      <c r="C298" s="730"/>
      <c r="D298" s="401"/>
      <c r="E298" s="401"/>
      <c r="F298" s="401"/>
      <c r="G298" s="401"/>
      <c r="H298" s="406"/>
      <c r="I298" s="405">
        <v>6.6500000000000004E-2</v>
      </c>
      <c r="J298" s="405">
        <v>-1.3439000000000001</v>
      </c>
      <c r="K298" s="405">
        <v>-4.0899000000000001</v>
      </c>
      <c r="L298" s="405">
        <v>2.6922000000000001</v>
      </c>
      <c r="M298" s="405">
        <v>-0.34010000000000001</v>
      </c>
      <c r="N298" s="407">
        <v>-2.6911999999999998</v>
      </c>
      <c r="O298" s="405">
        <v>-1.4516</v>
      </c>
      <c r="P298" s="405">
        <v>8.6453000000000007</v>
      </c>
      <c r="Q298" s="405">
        <v>8.7597000000000005</v>
      </c>
      <c r="R298" s="405">
        <v>12.1166</v>
      </c>
      <c r="S298" s="405">
        <v>-0.52500000000000002</v>
      </c>
      <c r="T298" s="405">
        <v>8.4598999999999993</v>
      </c>
      <c r="U298" s="405">
        <v>-7.0453000000000001</v>
      </c>
      <c r="V298" s="405">
        <v>-1.333</v>
      </c>
      <c r="W298" s="405">
        <v>-2.2907999999999999</v>
      </c>
      <c r="X298" s="405" t="s">
        <v>428</v>
      </c>
      <c r="Y298" s="406"/>
      <c r="Z298" s="403"/>
      <c r="AA298" s="403"/>
      <c r="AB298" s="403"/>
      <c r="AC298" s="403"/>
      <c r="AD298" s="403"/>
      <c r="AE298" s="403"/>
      <c r="AF298" s="403"/>
      <c r="AG298" s="403"/>
      <c r="AH298" s="403"/>
      <c r="AI298" s="403"/>
      <c r="AJ298" s="403"/>
      <c r="AK298" s="403"/>
      <c r="AL298" s="403"/>
      <c r="AM298" s="403"/>
      <c r="AN298" s="403"/>
      <c r="AO298" s="406"/>
      <c r="AP298" s="405">
        <v>11.93</v>
      </c>
      <c r="AQ298" s="405">
        <v>11.27</v>
      </c>
      <c r="AR298" s="405">
        <v>7.7</v>
      </c>
      <c r="AS298" s="405">
        <v>2.4500000000000002</v>
      </c>
      <c r="AT298" s="405">
        <v>-5.45</v>
      </c>
      <c r="AU298" s="406"/>
      <c r="AV298" s="426"/>
      <c r="AW298" s="426"/>
      <c r="AX298" s="426"/>
      <c r="AY298" s="426"/>
      <c r="AZ298" s="426"/>
      <c r="BA298" s="401"/>
      <c r="BB298" s="410"/>
      <c r="BC298" s="410"/>
      <c r="BD298" s="410"/>
      <c r="BE298" s="410"/>
      <c r="BF298" s="406"/>
      <c r="BG298" s="401"/>
      <c r="BH298" s="401"/>
      <c r="BI298" s="410"/>
      <c r="BJ298" s="410"/>
      <c r="BK298" s="410"/>
      <c r="BL298" s="410"/>
      <c r="BM298" s="401"/>
      <c r="BN298" s="401"/>
      <c r="BO298" s="427"/>
    </row>
    <row r="299" spans="1:72" s="428" customFormat="1" x14ac:dyDescent="0.25">
      <c r="A299" s="345" t="s">
        <v>5812</v>
      </c>
      <c r="B299" s="372"/>
      <c r="C299" s="731"/>
      <c r="D299" s="372"/>
      <c r="E299" s="372"/>
      <c r="F299" s="372"/>
      <c r="G299" s="372"/>
      <c r="H299" s="374"/>
      <c r="I299" s="348">
        <v>-0.2077</v>
      </c>
      <c r="J299" s="348">
        <v>-1.107</v>
      </c>
      <c r="K299" s="348">
        <v>-3.1480999999999999</v>
      </c>
      <c r="L299" s="348">
        <v>4.1299000000000001</v>
      </c>
      <c r="M299" s="348">
        <v>6.1357999999999997</v>
      </c>
      <c r="N299" s="350">
        <v>4.8188000000000004</v>
      </c>
      <c r="O299" s="348" t="s">
        <v>430</v>
      </c>
      <c r="P299" s="348" t="s">
        <v>430</v>
      </c>
      <c r="Q299" s="348" t="s">
        <v>430</v>
      </c>
      <c r="R299" s="348" t="s">
        <v>430</v>
      </c>
      <c r="S299" s="348">
        <v>0.90790000000000004</v>
      </c>
      <c r="T299" s="348">
        <v>15.653499999999999</v>
      </c>
      <c r="U299" s="348">
        <v>1.4995000000000001</v>
      </c>
      <c r="V299" s="348">
        <v>5.9768999999999997</v>
      </c>
      <c r="W299" s="348">
        <v>-1.9265000000000001</v>
      </c>
      <c r="X299" s="348" t="s">
        <v>428</v>
      </c>
      <c r="Y299" s="374"/>
      <c r="Z299" s="346"/>
      <c r="AA299" s="346"/>
      <c r="AB299" s="346"/>
      <c r="AC299" s="346"/>
      <c r="AD299" s="346"/>
      <c r="AE299" s="346"/>
      <c r="AF299" s="346"/>
      <c r="AG299" s="346"/>
      <c r="AH299" s="346"/>
      <c r="AI299" s="346"/>
      <c r="AJ299" s="346"/>
      <c r="AK299" s="346"/>
      <c r="AL299" s="346"/>
      <c r="AM299" s="346"/>
      <c r="AN299" s="346"/>
      <c r="AO299" s="374"/>
      <c r="AP299" s="348" t="s">
        <v>430</v>
      </c>
      <c r="AQ299" s="348" t="s">
        <v>430</v>
      </c>
      <c r="AR299" s="348" t="s">
        <v>430</v>
      </c>
      <c r="AS299" s="348" t="s">
        <v>430</v>
      </c>
      <c r="AT299" s="348">
        <v>4.8899999999999997</v>
      </c>
      <c r="AU299" s="374"/>
      <c r="AV299" s="429"/>
      <c r="AW299" s="429"/>
      <c r="AX299" s="429"/>
      <c r="AY299" s="429"/>
      <c r="AZ299" s="429"/>
      <c r="BA299" s="372"/>
      <c r="BB299" s="375"/>
      <c r="BC299" s="375"/>
      <c r="BD299" s="375"/>
      <c r="BE299" s="375"/>
      <c r="BF299" s="374"/>
      <c r="BG299" s="372"/>
      <c r="BH299" s="372"/>
      <c r="BI299" s="375"/>
      <c r="BJ299" s="375"/>
      <c r="BK299" s="375"/>
      <c r="BL299" s="375"/>
      <c r="BM299" s="372"/>
      <c r="BN299" s="372"/>
      <c r="BO299" s="430"/>
    </row>
    <row r="300" spans="1:72" s="428" customFormat="1" x14ac:dyDescent="0.25">
      <c r="A300" s="345" t="s">
        <v>5813</v>
      </c>
      <c r="B300" s="372"/>
      <c r="C300" s="731"/>
      <c r="D300" s="372"/>
      <c r="E300" s="372"/>
      <c r="F300" s="372"/>
      <c r="G300" s="372"/>
      <c r="H300" s="374"/>
      <c r="I300" s="348" t="s">
        <v>430</v>
      </c>
      <c r="J300" s="348" t="s">
        <v>430</v>
      </c>
      <c r="K300" s="348" t="s">
        <v>430</v>
      </c>
      <c r="L300" s="348" t="s">
        <v>430</v>
      </c>
      <c r="M300" s="348" t="s">
        <v>430</v>
      </c>
      <c r="N300" s="350" t="s">
        <v>430</v>
      </c>
      <c r="O300" s="348" t="s">
        <v>430</v>
      </c>
      <c r="P300" s="348" t="s">
        <v>430</v>
      </c>
      <c r="Q300" s="348" t="s">
        <v>430</v>
      </c>
      <c r="R300" s="348" t="s">
        <v>430</v>
      </c>
      <c r="S300" s="348" t="s">
        <v>430</v>
      </c>
      <c r="T300" s="348" t="s">
        <v>430</v>
      </c>
      <c r="U300" s="348" t="s">
        <v>430</v>
      </c>
      <c r="V300" s="348" t="s">
        <v>430</v>
      </c>
      <c r="W300" s="348" t="s">
        <v>430</v>
      </c>
      <c r="X300" s="348" t="s">
        <v>430</v>
      </c>
      <c r="Y300" s="374"/>
      <c r="Z300" s="346"/>
      <c r="AA300" s="346"/>
      <c r="AB300" s="346"/>
      <c r="AC300" s="346"/>
      <c r="AD300" s="346"/>
      <c r="AE300" s="346"/>
      <c r="AF300" s="346"/>
      <c r="AG300" s="346"/>
      <c r="AH300" s="346"/>
      <c r="AI300" s="346"/>
      <c r="AJ300" s="346"/>
      <c r="AK300" s="346"/>
      <c r="AL300" s="346"/>
      <c r="AM300" s="346"/>
      <c r="AN300" s="346"/>
      <c r="AO300" s="374"/>
      <c r="AP300" s="348" t="s">
        <v>430</v>
      </c>
      <c r="AQ300" s="348" t="s">
        <v>430</v>
      </c>
      <c r="AR300" s="348" t="s">
        <v>430</v>
      </c>
      <c r="AS300" s="348" t="s">
        <v>430</v>
      </c>
      <c r="AT300" s="348" t="s">
        <v>430</v>
      </c>
      <c r="AU300" s="374"/>
      <c r="AV300" s="429"/>
      <c r="AW300" s="429"/>
      <c r="AX300" s="429"/>
      <c r="AY300" s="429"/>
      <c r="AZ300" s="429"/>
      <c r="BA300" s="372"/>
      <c r="BB300" s="375"/>
      <c r="BC300" s="375"/>
      <c r="BD300" s="375"/>
      <c r="BE300" s="375"/>
      <c r="BF300" s="374"/>
      <c r="BG300" s="372"/>
      <c r="BH300" s="372"/>
      <c r="BI300" s="375"/>
      <c r="BJ300" s="375"/>
      <c r="BK300" s="375"/>
      <c r="BL300" s="375"/>
      <c r="BM300" s="372"/>
      <c r="BN300" s="372"/>
      <c r="BO300" s="430"/>
    </row>
    <row r="301" spans="1:72" s="428" customFormat="1" x14ac:dyDescent="0.25">
      <c r="A301" s="345" t="s">
        <v>664</v>
      </c>
      <c r="B301" s="372"/>
      <c r="C301" s="731"/>
      <c r="D301" s="372"/>
      <c r="E301" s="372"/>
      <c r="F301" s="372"/>
      <c r="G301" s="372"/>
      <c r="H301" s="374"/>
      <c r="I301" s="348">
        <v>-2.5000000000000001E-2</v>
      </c>
      <c r="J301" s="348">
        <v>-1.0981000000000001</v>
      </c>
      <c r="K301" s="348">
        <v>-3.234</v>
      </c>
      <c r="L301" s="348">
        <v>3.7595999999999998</v>
      </c>
      <c r="M301" s="348">
        <v>3.2483</v>
      </c>
      <c r="N301" s="350">
        <v>2.0899999999999998E-2</v>
      </c>
      <c r="O301" s="348">
        <v>-0.87760000000000005</v>
      </c>
      <c r="P301" s="348">
        <v>10.1668</v>
      </c>
      <c r="Q301" s="348">
        <v>10.0459</v>
      </c>
      <c r="R301" s="348">
        <v>12.951599999999999</v>
      </c>
      <c r="S301" s="348">
        <v>0.1603</v>
      </c>
      <c r="T301" s="348">
        <v>12.276899999999999</v>
      </c>
      <c r="U301" s="348">
        <v>-3.3794</v>
      </c>
      <c r="V301" s="348">
        <v>1.4736</v>
      </c>
      <c r="W301" s="348">
        <v>-1.899</v>
      </c>
      <c r="X301" s="348" t="s">
        <v>428</v>
      </c>
      <c r="Y301" s="374"/>
      <c r="Z301" s="346"/>
      <c r="AA301" s="346"/>
      <c r="AB301" s="346"/>
      <c r="AC301" s="346"/>
      <c r="AD301" s="346"/>
      <c r="AE301" s="346"/>
      <c r="AF301" s="346"/>
      <c r="AG301" s="346"/>
      <c r="AH301" s="346"/>
      <c r="AI301" s="346"/>
      <c r="AJ301" s="346"/>
      <c r="AK301" s="346"/>
      <c r="AL301" s="346"/>
      <c r="AM301" s="346"/>
      <c r="AN301" s="346"/>
      <c r="AO301" s="374"/>
      <c r="AP301" s="348">
        <v>13.16</v>
      </c>
      <c r="AQ301" s="348">
        <v>13.02</v>
      </c>
      <c r="AR301" s="348">
        <v>9.44</v>
      </c>
      <c r="AS301" s="348">
        <v>4.2300000000000004</v>
      </c>
      <c r="AT301" s="348">
        <v>-0.48</v>
      </c>
      <c r="AU301" s="374"/>
      <c r="AV301" s="429"/>
      <c r="AW301" s="429"/>
      <c r="AX301" s="429"/>
      <c r="AY301" s="429"/>
      <c r="AZ301" s="429"/>
      <c r="BA301" s="372"/>
      <c r="BB301" s="375"/>
      <c r="BC301" s="375"/>
      <c r="BD301" s="375"/>
      <c r="BE301" s="375"/>
      <c r="BF301" s="374"/>
      <c r="BG301" s="372"/>
      <c r="BH301" s="372"/>
      <c r="BI301" s="375"/>
      <c r="BJ301" s="375"/>
      <c r="BK301" s="375"/>
      <c r="BL301" s="375"/>
      <c r="BM301" s="372"/>
      <c r="BN301" s="372"/>
      <c r="BO301" s="430"/>
    </row>
    <row r="302" spans="1:72" s="428" customFormat="1" x14ac:dyDescent="0.25">
      <c r="A302" s="345" t="s">
        <v>5814</v>
      </c>
      <c r="B302" s="372"/>
      <c r="C302" s="731"/>
      <c r="D302" s="372"/>
      <c r="E302" s="372"/>
      <c r="F302" s="372"/>
      <c r="G302" s="372"/>
      <c r="H302" s="374"/>
      <c r="I302" s="348" t="s">
        <v>430</v>
      </c>
      <c r="J302" s="348" t="s">
        <v>430</v>
      </c>
      <c r="K302" s="348" t="s">
        <v>430</v>
      </c>
      <c r="L302" s="348" t="s">
        <v>430</v>
      </c>
      <c r="M302" s="348" t="s">
        <v>430</v>
      </c>
      <c r="N302" s="350" t="s">
        <v>430</v>
      </c>
      <c r="O302" s="348" t="s">
        <v>430</v>
      </c>
      <c r="P302" s="348" t="s">
        <v>430</v>
      </c>
      <c r="Q302" s="348" t="s">
        <v>430</v>
      </c>
      <c r="R302" s="348" t="s">
        <v>430</v>
      </c>
      <c r="S302" s="348" t="s">
        <v>430</v>
      </c>
      <c r="T302" s="348" t="s">
        <v>430</v>
      </c>
      <c r="U302" s="348" t="s">
        <v>430</v>
      </c>
      <c r="V302" s="348" t="s">
        <v>430</v>
      </c>
      <c r="W302" s="348" t="s">
        <v>430</v>
      </c>
      <c r="X302" s="348" t="s">
        <v>430</v>
      </c>
      <c r="Y302" s="374"/>
      <c r="Z302" s="346"/>
      <c r="AA302" s="346"/>
      <c r="AB302" s="346"/>
      <c r="AC302" s="346"/>
      <c r="AD302" s="346"/>
      <c r="AE302" s="346"/>
      <c r="AF302" s="346"/>
      <c r="AG302" s="346"/>
      <c r="AH302" s="346"/>
      <c r="AI302" s="346"/>
      <c r="AJ302" s="346"/>
      <c r="AK302" s="346"/>
      <c r="AL302" s="346"/>
      <c r="AM302" s="346"/>
      <c r="AN302" s="346"/>
      <c r="AO302" s="374"/>
      <c r="AP302" s="348" t="s">
        <v>430</v>
      </c>
      <c r="AQ302" s="348" t="s">
        <v>430</v>
      </c>
      <c r="AR302" s="348" t="s">
        <v>430</v>
      </c>
      <c r="AS302" s="348" t="s">
        <v>430</v>
      </c>
      <c r="AT302" s="348" t="s">
        <v>430</v>
      </c>
      <c r="AU302" s="374"/>
      <c r="AV302" s="429"/>
      <c r="AW302" s="429"/>
      <c r="AX302" s="429"/>
      <c r="AY302" s="429"/>
      <c r="AZ302" s="429"/>
      <c r="BA302" s="372"/>
      <c r="BB302" s="375"/>
      <c r="BC302" s="375"/>
      <c r="BD302" s="375"/>
      <c r="BE302" s="375"/>
      <c r="BF302" s="374"/>
      <c r="BG302" s="372"/>
      <c r="BH302" s="372"/>
      <c r="BI302" s="375"/>
      <c r="BJ302" s="375"/>
      <c r="BK302" s="375"/>
      <c r="BL302" s="375"/>
      <c r="BM302" s="372"/>
      <c r="BN302" s="372"/>
      <c r="BO302" s="430"/>
    </row>
    <row r="303" spans="1:72" s="428" customFormat="1" x14ac:dyDescent="0.25">
      <c r="A303" s="345" t="s">
        <v>5815</v>
      </c>
      <c r="B303" s="372"/>
      <c r="C303" s="731"/>
      <c r="D303" s="372"/>
      <c r="E303" s="372"/>
      <c r="F303" s="372"/>
      <c r="G303" s="372"/>
      <c r="H303" s="374"/>
      <c r="I303" s="348">
        <v>0.22889999999999999</v>
      </c>
      <c r="J303" s="348">
        <v>-1.0209999999999999</v>
      </c>
      <c r="K303" s="348">
        <v>-0.56610000000000005</v>
      </c>
      <c r="L303" s="348">
        <v>1.8664000000000001</v>
      </c>
      <c r="M303" s="348">
        <v>0.49990000000000001</v>
      </c>
      <c r="N303" s="350">
        <v>2.1482999999999999</v>
      </c>
      <c r="O303" s="348" t="s">
        <v>430</v>
      </c>
      <c r="P303" s="348" t="s">
        <v>430</v>
      </c>
      <c r="Q303" s="348" t="s">
        <v>430</v>
      </c>
      <c r="R303" s="348" t="s">
        <v>430</v>
      </c>
      <c r="S303" s="348">
        <v>-3.0796000000000001</v>
      </c>
      <c r="T303" s="348">
        <v>10.6228</v>
      </c>
      <c r="U303" s="348">
        <v>-2.8986999999999998</v>
      </c>
      <c r="V303" s="348">
        <v>4.0822000000000003</v>
      </c>
      <c r="W303" s="348">
        <v>-3.1602999999999999</v>
      </c>
      <c r="X303" s="348" t="s">
        <v>428</v>
      </c>
      <c r="Y303" s="374"/>
      <c r="Z303" s="346"/>
      <c r="AA303" s="346"/>
      <c r="AB303" s="346"/>
      <c r="AC303" s="346"/>
      <c r="AD303" s="346"/>
      <c r="AE303" s="346"/>
      <c r="AF303" s="346"/>
      <c r="AG303" s="346"/>
      <c r="AH303" s="346"/>
      <c r="AI303" s="346"/>
      <c r="AJ303" s="346"/>
      <c r="AK303" s="346"/>
      <c r="AL303" s="346"/>
      <c r="AM303" s="346"/>
      <c r="AN303" s="346"/>
      <c r="AO303" s="374"/>
      <c r="AP303" s="348" t="s">
        <v>430</v>
      </c>
      <c r="AQ303" s="348" t="s">
        <v>430</v>
      </c>
      <c r="AR303" s="348" t="s">
        <v>430</v>
      </c>
      <c r="AS303" s="348" t="s">
        <v>430</v>
      </c>
      <c r="AT303" s="348">
        <v>-2.71</v>
      </c>
      <c r="AU303" s="374"/>
      <c r="AV303" s="429"/>
      <c r="AW303" s="429"/>
      <c r="AX303" s="429"/>
      <c r="AY303" s="429"/>
      <c r="AZ303" s="429"/>
      <c r="BA303" s="372"/>
      <c r="BB303" s="375"/>
      <c r="BC303" s="375"/>
      <c r="BD303" s="375"/>
      <c r="BE303" s="375"/>
      <c r="BF303" s="374"/>
      <c r="BG303" s="372"/>
      <c r="BH303" s="372"/>
      <c r="BI303" s="375"/>
      <c r="BJ303" s="375"/>
      <c r="BK303" s="375"/>
      <c r="BL303" s="375"/>
      <c r="BM303" s="372"/>
      <c r="BN303" s="372"/>
      <c r="BO303" s="430"/>
    </row>
    <row r="304" spans="1:72" s="428" customFormat="1" x14ac:dyDescent="0.25">
      <c r="A304" s="345" t="s">
        <v>4452</v>
      </c>
      <c r="B304" s="372"/>
      <c r="C304" s="731"/>
      <c r="D304" s="372"/>
      <c r="E304" s="372"/>
      <c r="F304" s="372"/>
      <c r="G304" s="372"/>
      <c r="H304" s="374"/>
      <c r="I304" s="348" t="s">
        <v>430</v>
      </c>
      <c r="J304" s="348" t="s">
        <v>430</v>
      </c>
      <c r="K304" s="348" t="s">
        <v>430</v>
      </c>
      <c r="L304" s="348" t="s">
        <v>430</v>
      </c>
      <c r="M304" s="348" t="s">
        <v>430</v>
      </c>
      <c r="N304" s="350" t="s">
        <v>430</v>
      </c>
      <c r="O304" s="348" t="s">
        <v>430</v>
      </c>
      <c r="P304" s="348" t="s">
        <v>430</v>
      </c>
      <c r="Q304" s="348" t="s">
        <v>430</v>
      </c>
      <c r="R304" s="348" t="s">
        <v>430</v>
      </c>
      <c r="S304" s="348" t="s">
        <v>430</v>
      </c>
      <c r="T304" s="348" t="s">
        <v>430</v>
      </c>
      <c r="U304" s="348" t="s">
        <v>430</v>
      </c>
      <c r="V304" s="348" t="s">
        <v>430</v>
      </c>
      <c r="W304" s="348" t="s">
        <v>430</v>
      </c>
      <c r="X304" s="348" t="s">
        <v>428</v>
      </c>
      <c r="Y304" s="374"/>
      <c r="Z304" s="346"/>
      <c r="AA304" s="346"/>
      <c r="AB304" s="346"/>
      <c r="AC304" s="346"/>
      <c r="AD304" s="346"/>
      <c r="AE304" s="346"/>
      <c r="AF304" s="346"/>
      <c r="AG304" s="346"/>
      <c r="AH304" s="346"/>
      <c r="AI304" s="346"/>
      <c r="AJ304" s="346"/>
      <c r="AK304" s="346"/>
      <c r="AL304" s="346"/>
      <c r="AM304" s="346"/>
      <c r="AN304" s="346"/>
      <c r="AO304" s="374"/>
      <c r="AP304" s="348" t="s">
        <v>430</v>
      </c>
      <c r="AQ304" s="348" t="s">
        <v>430</v>
      </c>
      <c r="AR304" s="348" t="s">
        <v>430</v>
      </c>
      <c r="AS304" s="348" t="s">
        <v>430</v>
      </c>
      <c r="AT304" s="348" t="s">
        <v>430</v>
      </c>
      <c r="AU304" s="374"/>
      <c r="AV304" s="429"/>
      <c r="AW304" s="429"/>
      <c r="AX304" s="429"/>
      <c r="AY304" s="429"/>
      <c r="AZ304" s="429"/>
      <c r="BA304" s="372"/>
      <c r="BB304" s="375"/>
      <c r="BC304" s="375"/>
      <c r="BD304" s="375"/>
      <c r="BE304" s="375"/>
      <c r="BF304" s="374"/>
      <c r="BG304" s="372"/>
      <c r="BH304" s="372"/>
      <c r="BI304" s="375"/>
      <c r="BJ304" s="375"/>
      <c r="BK304" s="375"/>
      <c r="BL304" s="375"/>
      <c r="BM304" s="372"/>
      <c r="BN304" s="372"/>
      <c r="BO304" s="430"/>
    </row>
    <row r="305" spans="1:67" s="428" customFormat="1" x14ac:dyDescent="0.25">
      <c r="A305" s="345" t="s">
        <v>2542</v>
      </c>
      <c r="B305" s="372"/>
      <c r="C305" s="731"/>
      <c r="D305" s="372"/>
      <c r="E305" s="372"/>
      <c r="F305" s="372"/>
      <c r="G305" s="372"/>
      <c r="H305" s="374"/>
      <c r="I305" s="348">
        <v>-0.3301</v>
      </c>
      <c r="J305" s="348">
        <v>0.32050000000000001</v>
      </c>
      <c r="K305" s="348">
        <v>0.30470000000000003</v>
      </c>
      <c r="L305" s="348">
        <v>9.5161999999999995</v>
      </c>
      <c r="M305" s="348">
        <v>17.308900000000001</v>
      </c>
      <c r="N305" s="350">
        <v>15.4809</v>
      </c>
      <c r="O305" s="348">
        <v>8.7835000000000001</v>
      </c>
      <c r="P305" s="348">
        <v>22.5716</v>
      </c>
      <c r="Q305" s="348">
        <v>14.799300000000001</v>
      </c>
      <c r="R305" s="348">
        <v>12.6524</v>
      </c>
      <c r="S305" s="348">
        <v>4.3456000000000001</v>
      </c>
      <c r="T305" s="348">
        <v>23.256699999999999</v>
      </c>
      <c r="U305" s="348">
        <v>17.742999999999999</v>
      </c>
      <c r="V305" s="348">
        <v>19.756399999999999</v>
      </c>
      <c r="W305" s="348">
        <v>-0.45440000000000003</v>
      </c>
      <c r="X305" s="348" t="s">
        <v>428</v>
      </c>
      <c r="Y305" s="374"/>
      <c r="Z305" s="346"/>
      <c r="AA305" s="346"/>
      <c r="AB305" s="346"/>
      <c r="AC305" s="346"/>
      <c r="AD305" s="346"/>
      <c r="AE305" s="346"/>
      <c r="AF305" s="346"/>
      <c r="AG305" s="346"/>
      <c r="AH305" s="346"/>
      <c r="AI305" s="346"/>
      <c r="AJ305" s="346"/>
      <c r="AK305" s="346"/>
      <c r="AL305" s="346"/>
      <c r="AM305" s="346"/>
      <c r="AN305" s="346"/>
      <c r="AO305" s="374"/>
      <c r="AP305" s="348">
        <v>18.170000000000002</v>
      </c>
      <c r="AQ305" s="348">
        <v>20.21</v>
      </c>
      <c r="AR305" s="348">
        <v>20.64</v>
      </c>
      <c r="AS305" s="348">
        <v>17.73</v>
      </c>
      <c r="AT305" s="348">
        <v>28.58</v>
      </c>
      <c r="AU305" s="374"/>
      <c r="AV305" s="429"/>
      <c r="AW305" s="429"/>
      <c r="AX305" s="429"/>
      <c r="AY305" s="429"/>
      <c r="AZ305" s="429"/>
      <c r="BA305" s="372"/>
      <c r="BB305" s="375"/>
      <c r="BC305" s="375"/>
      <c r="BD305" s="375"/>
      <c r="BE305" s="375"/>
      <c r="BF305" s="374"/>
      <c r="BG305" s="372"/>
      <c r="BH305" s="372"/>
      <c r="BI305" s="375"/>
      <c r="BJ305" s="375"/>
      <c r="BK305" s="375"/>
      <c r="BL305" s="375"/>
      <c r="BM305" s="372"/>
      <c r="BN305" s="372"/>
      <c r="BO305" s="430"/>
    </row>
    <row r="306" spans="1:67" s="428" customFormat="1" x14ac:dyDescent="0.25">
      <c r="A306" s="345" t="s">
        <v>5816</v>
      </c>
      <c r="B306" s="372"/>
      <c r="C306" s="731"/>
      <c r="D306" s="372"/>
      <c r="E306" s="372"/>
      <c r="F306" s="372"/>
      <c r="G306" s="372"/>
      <c r="H306" s="374"/>
      <c r="I306" s="348" t="s">
        <v>430</v>
      </c>
      <c r="J306" s="348" t="s">
        <v>430</v>
      </c>
      <c r="K306" s="348" t="s">
        <v>430</v>
      </c>
      <c r="L306" s="348" t="s">
        <v>430</v>
      </c>
      <c r="M306" s="348" t="s">
        <v>430</v>
      </c>
      <c r="N306" s="350" t="s">
        <v>430</v>
      </c>
      <c r="O306" s="348" t="s">
        <v>430</v>
      </c>
      <c r="P306" s="348" t="s">
        <v>430</v>
      </c>
      <c r="Q306" s="348" t="s">
        <v>430</v>
      </c>
      <c r="R306" s="348" t="s">
        <v>430</v>
      </c>
      <c r="S306" s="348" t="s">
        <v>430</v>
      </c>
      <c r="T306" s="348" t="s">
        <v>430</v>
      </c>
      <c r="U306" s="348" t="s">
        <v>430</v>
      </c>
      <c r="V306" s="348" t="s">
        <v>430</v>
      </c>
      <c r="W306" s="348" t="s">
        <v>430</v>
      </c>
      <c r="X306" s="348" t="s">
        <v>430</v>
      </c>
      <c r="Y306" s="374"/>
      <c r="Z306" s="346"/>
      <c r="AA306" s="346"/>
      <c r="AB306" s="346"/>
      <c r="AC306" s="346"/>
      <c r="AD306" s="346"/>
      <c r="AE306" s="346"/>
      <c r="AF306" s="346"/>
      <c r="AG306" s="346"/>
      <c r="AH306" s="346"/>
      <c r="AI306" s="346"/>
      <c r="AJ306" s="346"/>
      <c r="AK306" s="346"/>
      <c r="AL306" s="346"/>
      <c r="AM306" s="346"/>
      <c r="AN306" s="346"/>
      <c r="AO306" s="374"/>
      <c r="AP306" s="348" t="s">
        <v>430</v>
      </c>
      <c r="AQ306" s="348" t="s">
        <v>430</v>
      </c>
      <c r="AR306" s="348" t="s">
        <v>430</v>
      </c>
      <c r="AS306" s="348" t="s">
        <v>430</v>
      </c>
      <c r="AT306" s="348" t="s">
        <v>430</v>
      </c>
      <c r="AU306" s="374"/>
      <c r="AV306" s="429"/>
      <c r="AW306" s="429"/>
      <c r="AX306" s="429"/>
      <c r="AY306" s="429"/>
      <c r="AZ306" s="429"/>
      <c r="BA306" s="372"/>
      <c r="BB306" s="375"/>
      <c r="BC306" s="375"/>
      <c r="BD306" s="375"/>
      <c r="BE306" s="375"/>
      <c r="BF306" s="374"/>
      <c r="BG306" s="372"/>
      <c r="BH306" s="372"/>
      <c r="BI306" s="375"/>
      <c r="BJ306" s="375"/>
      <c r="BK306" s="375"/>
      <c r="BL306" s="375"/>
      <c r="BM306" s="372"/>
      <c r="BN306" s="372"/>
      <c r="BO306" s="430"/>
    </row>
    <row r="307" spans="1:67" s="428" customFormat="1" x14ac:dyDescent="0.25">
      <c r="A307" s="345" t="s">
        <v>5817</v>
      </c>
      <c r="B307" s="372"/>
      <c r="C307" s="731"/>
      <c r="D307" s="372"/>
      <c r="E307" s="372"/>
      <c r="F307" s="372"/>
      <c r="G307" s="372"/>
      <c r="H307" s="374"/>
      <c r="I307" s="348" t="s">
        <v>430</v>
      </c>
      <c r="J307" s="348" t="s">
        <v>430</v>
      </c>
      <c r="K307" s="348" t="s">
        <v>430</v>
      </c>
      <c r="L307" s="348" t="s">
        <v>430</v>
      </c>
      <c r="M307" s="348" t="s">
        <v>430</v>
      </c>
      <c r="N307" s="350" t="s">
        <v>430</v>
      </c>
      <c r="O307" s="348" t="s">
        <v>430</v>
      </c>
      <c r="P307" s="348" t="s">
        <v>430</v>
      </c>
      <c r="Q307" s="348" t="s">
        <v>430</v>
      </c>
      <c r="R307" s="348" t="s">
        <v>430</v>
      </c>
      <c r="S307" s="348" t="s">
        <v>430</v>
      </c>
      <c r="T307" s="348" t="s">
        <v>430</v>
      </c>
      <c r="U307" s="348" t="s">
        <v>430</v>
      </c>
      <c r="V307" s="348" t="s">
        <v>430</v>
      </c>
      <c r="W307" s="348" t="s">
        <v>430</v>
      </c>
      <c r="X307" s="348" t="s">
        <v>430</v>
      </c>
      <c r="Y307" s="374"/>
      <c r="Z307" s="346"/>
      <c r="AA307" s="346"/>
      <c r="AB307" s="346"/>
      <c r="AC307" s="346"/>
      <c r="AD307" s="346"/>
      <c r="AE307" s="346"/>
      <c r="AF307" s="346"/>
      <c r="AG307" s="346"/>
      <c r="AH307" s="346"/>
      <c r="AI307" s="346"/>
      <c r="AJ307" s="346"/>
      <c r="AK307" s="346"/>
      <c r="AL307" s="346"/>
      <c r="AM307" s="346"/>
      <c r="AN307" s="346"/>
      <c r="AO307" s="374"/>
      <c r="AP307" s="348" t="s">
        <v>430</v>
      </c>
      <c r="AQ307" s="348" t="s">
        <v>430</v>
      </c>
      <c r="AR307" s="348" t="s">
        <v>430</v>
      </c>
      <c r="AS307" s="348" t="s">
        <v>430</v>
      </c>
      <c r="AT307" s="348" t="s">
        <v>430</v>
      </c>
      <c r="AU307" s="374"/>
      <c r="AV307" s="429"/>
      <c r="AW307" s="429"/>
      <c r="AX307" s="429"/>
      <c r="AY307" s="429"/>
      <c r="AZ307" s="429"/>
      <c r="BA307" s="372"/>
      <c r="BB307" s="375"/>
      <c r="BC307" s="375"/>
      <c r="BD307" s="375"/>
      <c r="BE307" s="375"/>
      <c r="BF307" s="374"/>
      <c r="BG307" s="372"/>
      <c r="BH307" s="372"/>
      <c r="BI307" s="375"/>
      <c r="BJ307" s="375"/>
      <c r="BK307" s="375"/>
      <c r="BL307" s="375"/>
      <c r="BM307" s="372"/>
      <c r="BN307" s="372"/>
      <c r="BO307" s="430"/>
    </row>
    <row r="308" spans="1:67" s="428" customFormat="1" x14ac:dyDescent="0.25">
      <c r="A308" s="345" t="s">
        <v>2390</v>
      </c>
      <c r="B308" s="372"/>
      <c r="C308" s="731"/>
      <c r="D308" s="372"/>
      <c r="E308" s="372"/>
      <c r="F308" s="372"/>
      <c r="G308" s="372"/>
      <c r="H308" s="374"/>
      <c r="I308" s="348" t="s">
        <v>430</v>
      </c>
      <c r="J308" s="348" t="s">
        <v>430</v>
      </c>
      <c r="K308" s="348" t="s">
        <v>430</v>
      </c>
      <c r="L308" s="348" t="s">
        <v>430</v>
      </c>
      <c r="M308" s="348" t="s">
        <v>430</v>
      </c>
      <c r="N308" s="350" t="s">
        <v>430</v>
      </c>
      <c r="O308" s="348" t="s">
        <v>430</v>
      </c>
      <c r="P308" s="348" t="s">
        <v>430</v>
      </c>
      <c r="Q308" s="348" t="s">
        <v>430</v>
      </c>
      <c r="R308" s="348" t="s">
        <v>430</v>
      </c>
      <c r="S308" s="348" t="s">
        <v>430</v>
      </c>
      <c r="T308" s="348" t="s">
        <v>430</v>
      </c>
      <c r="U308" s="348" t="s">
        <v>430</v>
      </c>
      <c r="V308" s="348" t="s">
        <v>430</v>
      </c>
      <c r="W308" s="348" t="s">
        <v>430</v>
      </c>
      <c r="X308" s="348" t="s">
        <v>428</v>
      </c>
      <c r="Y308" s="374"/>
      <c r="Z308" s="346"/>
      <c r="AA308" s="346"/>
      <c r="AB308" s="346"/>
      <c r="AC308" s="346"/>
      <c r="AD308" s="346"/>
      <c r="AE308" s="346"/>
      <c r="AF308" s="346"/>
      <c r="AG308" s="346"/>
      <c r="AH308" s="346"/>
      <c r="AI308" s="346"/>
      <c r="AJ308" s="346"/>
      <c r="AK308" s="346"/>
      <c r="AL308" s="346"/>
      <c r="AM308" s="346"/>
      <c r="AN308" s="346"/>
      <c r="AO308" s="374"/>
      <c r="AP308" s="348" t="s">
        <v>430</v>
      </c>
      <c r="AQ308" s="348" t="s">
        <v>430</v>
      </c>
      <c r="AR308" s="348" t="s">
        <v>430</v>
      </c>
      <c r="AS308" s="348" t="s">
        <v>430</v>
      </c>
      <c r="AT308" s="348" t="s">
        <v>430</v>
      </c>
      <c r="AU308" s="374"/>
      <c r="AV308" s="429"/>
      <c r="AW308" s="429"/>
      <c r="AX308" s="429"/>
      <c r="AY308" s="429"/>
      <c r="AZ308" s="429"/>
      <c r="BA308" s="372"/>
      <c r="BB308" s="375"/>
      <c r="BC308" s="375"/>
      <c r="BD308" s="375"/>
      <c r="BE308" s="375"/>
      <c r="BF308" s="374"/>
      <c r="BG308" s="372"/>
      <c r="BH308" s="372"/>
      <c r="BI308" s="375"/>
      <c r="BJ308" s="375"/>
      <c r="BK308" s="375"/>
      <c r="BL308" s="375"/>
      <c r="BM308" s="372"/>
      <c r="BN308" s="372"/>
      <c r="BO308" s="430"/>
    </row>
    <row r="309" spans="1:67" s="428" customFormat="1" x14ac:dyDescent="0.25">
      <c r="A309" s="345" t="s">
        <v>5818</v>
      </c>
      <c r="B309" s="372"/>
      <c r="C309" s="731"/>
      <c r="D309" s="372"/>
      <c r="E309" s="372"/>
      <c r="F309" s="372"/>
      <c r="G309" s="372"/>
      <c r="H309" s="374"/>
      <c r="I309" s="348" t="s">
        <v>430</v>
      </c>
      <c r="J309" s="348" t="s">
        <v>430</v>
      </c>
      <c r="K309" s="348" t="s">
        <v>430</v>
      </c>
      <c r="L309" s="348" t="s">
        <v>430</v>
      </c>
      <c r="M309" s="348" t="s">
        <v>430</v>
      </c>
      <c r="N309" s="350" t="s">
        <v>430</v>
      </c>
      <c r="O309" s="348" t="s">
        <v>430</v>
      </c>
      <c r="P309" s="348" t="s">
        <v>430</v>
      </c>
      <c r="Q309" s="348" t="s">
        <v>430</v>
      </c>
      <c r="R309" s="348" t="s">
        <v>430</v>
      </c>
      <c r="S309" s="348" t="s">
        <v>430</v>
      </c>
      <c r="T309" s="348" t="s">
        <v>430</v>
      </c>
      <c r="U309" s="348" t="s">
        <v>430</v>
      </c>
      <c r="V309" s="348" t="s">
        <v>430</v>
      </c>
      <c r="W309" s="348" t="s">
        <v>430</v>
      </c>
      <c r="X309" s="348" t="s">
        <v>430</v>
      </c>
      <c r="Y309" s="374"/>
      <c r="Z309" s="346"/>
      <c r="AA309" s="346"/>
      <c r="AB309" s="346"/>
      <c r="AC309" s="346"/>
      <c r="AD309" s="346"/>
      <c r="AE309" s="346"/>
      <c r="AF309" s="346"/>
      <c r="AG309" s="346"/>
      <c r="AH309" s="346"/>
      <c r="AI309" s="346"/>
      <c r="AJ309" s="346"/>
      <c r="AK309" s="346"/>
      <c r="AL309" s="346"/>
      <c r="AM309" s="346"/>
      <c r="AN309" s="346"/>
      <c r="AO309" s="374"/>
      <c r="AP309" s="348" t="s">
        <v>430</v>
      </c>
      <c r="AQ309" s="348" t="s">
        <v>430</v>
      </c>
      <c r="AR309" s="348" t="s">
        <v>430</v>
      </c>
      <c r="AS309" s="348" t="s">
        <v>430</v>
      </c>
      <c r="AT309" s="348" t="s">
        <v>430</v>
      </c>
      <c r="AU309" s="374"/>
      <c r="AV309" s="429"/>
      <c r="AW309" s="429"/>
      <c r="AX309" s="429"/>
      <c r="AY309" s="429"/>
      <c r="AZ309" s="429"/>
      <c r="BA309" s="372"/>
      <c r="BB309" s="375"/>
      <c r="BC309" s="375"/>
      <c r="BD309" s="375"/>
      <c r="BE309" s="375"/>
      <c r="BF309" s="374"/>
      <c r="BG309" s="372"/>
      <c r="BH309" s="372"/>
      <c r="BI309" s="375"/>
      <c r="BJ309" s="375"/>
      <c r="BK309" s="375"/>
      <c r="BL309" s="375"/>
      <c r="BM309" s="372"/>
      <c r="BN309" s="372"/>
      <c r="BO309" s="430"/>
    </row>
    <row r="310" spans="1:67" s="428" customFormat="1" x14ac:dyDescent="0.25">
      <c r="A310" s="345" t="s">
        <v>5819</v>
      </c>
      <c r="B310" s="372"/>
      <c r="C310" s="731"/>
      <c r="D310" s="372"/>
      <c r="E310" s="372"/>
      <c r="F310" s="372"/>
      <c r="G310" s="372"/>
      <c r="H310" s="374"/>
      <c r="I310" s="348" t="s">
        <v>430</v>
      </c>
      <c r="J310" s="348" t="s">
        <v>430</v>
      </c>
      <c r="K310" s="348" t="s">
        <v>430</v>
      </c>
      <c r="L310" s="348" t="s">
        <v>430</v>
      </c>
      <c r="M310" s="348" t="s">
        <v>430</v>
      </c>
      <c r="N310" s="350" t="s">
        <v>430</v>
      </c>
      <c r="O310" s="348" t="s">
        <v>430</v>
      </c>
      <c r="P310" s="348" t="s">
        <v>430</v>
      </c>
      <c r="Q310" s="348" t="s">
        <v>430</v>
      </c>
      <c r="R310" s="348" t="s">
        <v>430</v>
      </c>
      <c r="S310" s="348" t="s">
        <v>430</v>
      </c>
      <c r="T310" s="348" t="s">
        <v>430</v>
      </c>
      <c r="U310" s="348" t="s">
        <v>430</v>
      </c>
      <c r="V310" s="348" t="s">
        <v>430</v>
      </c>
      <c r="W310" s="348" t="s">
        <v>430</v>
      </c>
      <c r="X310" s="348" t="s">
        <v>430</v>
      </c>
      <c r="Y310" s="374"/>
      <c r="Z310" s="346"/>
      <c r="AA310" s="346"/>
      <c r="AB310" s="346"/>
      <c r="AC310" s="346"/>
      <c r="AD310" s="346"/>
      <c r="AE310" s="346"/>
      <c r="AF310" s="346"/>
      <c r="AG310" s="346"/>
      <c r="AH310" s="346"/>
      <c r="AI310" s="346"/>
      <c r="AJ310" s="346"/>
      <c r="AK310" s="346"/>
      <c r="AL310" s="346"/>
      <c r="AM310" s="346"/>
      <c r="AN310" s="346"/>
      <c r="AO310" s="374"/>
      <c r="AP310" s="348" t="s">
        <v>430</v>
      </c>
      <c r="AQ310" s="348" t="s">
        <v>430</v>
      </c>
      <c r="AR310" s="348" t="s">
        <v>430</v>
      </c>
      <c r="AS310" s="348" t="s">
        <v>430</v>
      </c>
      <c r="AT310" s="348" t="s">
        <v>430</v>
      </c>
      <c r="AU310" s="374"/>
      <c r="AV310" s="429"/>
      <c r="AW310" s="429"/>
      <c r="AX310" s="429"/>
      <c r="AY310" s="429"/>
      <c r="AZ310" s="429"/>
      <c r="BA310" s="372"/>
      <c r="BB310" s="375"/>
      <c r="BC310" s="375"/>
      <c r="BD310" s="375"/>
      <c r="BE310" s="375"/>
      <c r="BF310" s="374"/>
      <c r="BG310" s="372"/>
      <c r="BH310" s="372"/>
      <c r="BI310" s="375"/>
      <c r="BJ310" s="375"/>
      <c r="BK310" s="375"/>
      <c r="BL310" s="375"/>
      <c r="BM310" s="372"/>
      <c r="BN310" s="372"/>
      <c r="BO310" s="430"/>
    </row>
    <row r="311" spans="1:67" s="428" customFormat="1" x14ac:dyDescent="0.25">
      <c r="A311" s="345" t="s">
        <v>4458</v>
      </c>
      <c r="B311" s="372"/>
      <c r="C311" s="731"/>
      <c r="D311" s="372"/>
      <c r="E311" s="372"/>
      <c r="F311" s="372"/>
      <c r="G311" s="372"/>
      <c r="H311" s="374"/>
      <c r="I311" s="348" t="s">
        <v>430</v>
      </c>
      <c r="J311" s="348" t="s">
        <v>430</v>
      </c>
      <c r="K311" s="348" t="s">
        <v>430</v>
      </c>
      <c r="L311" s="348" t="s">
        <v>430</v>
      </c>
      <c r="M311" s="348" t="s">
        <v>430</v>
      </c>
      <c r="N311" s="350" t="s">
        <v>430</v>
      </c>
      <c r="O311" s="348" t="s">
        <v>430</v>
      </c>
      <c r="P311" s="348" t="s">
        <v>430</v>
      </c>
      <c r="Q311" s="348" t="s">
        <v>430</v>
      </c>
      <c r="R311" s="348" t="s">
        <v>430</v>
      </c>
      <c r="S311" s="348" t="s">
        <v>430</v>
      </c>
      <c r="T311" s="348" t="s">
        <v>430</v>
      </c>
      <c r="U311" s="348" t="s">
        <v>430</v>
      </c>
      <c r="V311" s="348" t="s">
        <v>430</v>
      </c>
      <c r="W311" s="348" t="s">
        <v>430</v>
      </c>
      <c r="X311" s="348" t="s">
        <v>430</v>
      </c>
      <c r="Y311" s="374"/>
      <c r="Z311" s="346"/>
      <c r="AA311" s="346"/>
      <c r="AB311" s="346"/>
      <c r="AC311" s="346"/>
      <c r="AD311" s="346"/>
      <c r="AE311" s="346"/>
      <c r="AF311" s="346"/>
      <c r="AG311" s="346"/>
      <c r="AH311" s="346"/>
      <c r="AI311" s="346"/>
      <c r="AJ311" s="346"/>
      <c r="AK311" s="346"/>
      <c r="AL311" s="346"/>
      <c r="AM311" s="346"/>
      <c r="AN311" s="346"/>
      <c r="AO311" s="374"/>
      <c r="AP311" s="348" t="s">
        <v>430</v>
      </c>
      <c r="AQ311" s="348" t="s">
        <v>430</v>
      </c>
      <c r="AR311" s="348" t="s">
        <v>430</v>
      </c>
      <c r="AS311" s="348" t="s">
        <v>430</v>
      </c>
      <c r="AT311" s="348" t="s">
        <v>430</v>
      </c>
      <c r="AU311" s="374"/>
      <c r="AV311" s="429"/>
      <c r="AW311" s="429"/>
      <c r="AX311" s="429"/>
      <c r="AY311" s="429"/>
      <c r="AZ311" s="429"/>
      <c r="BA311" s="372"/>
      <c r="BB311" s="375"/>
      <c r="BC311" s="375"/>
      <c r="BD311" s="375"/>
      <c r="BE311" s="375"/>
      <c r="BF311" s="374"/>
      <c r="BG311" s="372"/>
      <c r="BH311" s="372"/>
      <c r="BI311" s="375"/>
      <c r="BJ311" s="375"/>
      <c r="BK311" s="375"/>
      <c r="BL311" s="375"/>
      <c r="BM311" s="372"/>
      <c r="BN311" s="372"/>
      <c r="BO311" s="430"/>
    </row>
    <row r="312" spans="1:67" s="428" customFormat="1" x14ac:dyDescent="0.25">
      <c r="A312" s="345" t="s">
        <v>4459</v>
      </c>
      <c r="B312" s="372"/>
      <c r="C312" s="731"/>
      <c r="D312" s="372"/>
      <c r="E312" s="372"/>
      <c r="F312" s="372"/>
      <c r="G312" s="372"/>
      <c r="H312" s="374"/>
      <c r="I312" s="348" t="s">
        <v>430</v>
      </c>
      <c r="J312" s="348" t="s">
        <v>430</v>
      </c>
      <c r="K312" s="348" t="s">
        <v>430</v>
      </c>
      <c r="L312" s="348" t="s">
        <v>430</v>
      </c>
      <c r="M312" s="348" t="s">
        <v>430</v>
      </c>
      <c r="N312" s="350" t="s">
        <v>430</v>
      </c>
      <c r="O312" s="348" t="s">
        <v>430</v>
      </c>
      <c r="P312" s="348" t="s">
        <v>430</v>
      </c>
      <c r="Q312" s="348" t="s">
        <v>430</v>
      </c>
      <c r="R312" s="348" t="s">
        <v>430</v>
      </c>
      <c r="S312" s="348" t="s">
        <v>430</v>
      </c>
      <c r="T312" s="348" t="s">
        <v>430</v>
      </c>
      <c r="U312" s="348" t="s">
        <v>430</v>
      </c>
      <c r="V312" s="348" t="s">
        <v>430</v>
      </c>
      <c r="W312" s="348" t="s">
        <v>430</v>
      </c>
      <c r="X312" s="348" t="s">
        <v>430</v>
      </c>
      <c r="Y312" s="374"/>
      <c r="Z312" s="346"/>
      <c r="AA312" s="346"/>
      <c r="AB312" s="346"/>
      <c r="AC312" s="346"/>
      <c r="AD312" s="346"/>
      <c r="AE312" s="346"/>
      <c r="AF312" s="346"/>
      <c r="AG312" s="346"/>
      <c r="AH312" s="346"/>
      <c r="AI312" s="346"/>
      <c r="AJ312" s="346"/>
      <c r="AK312" s="346"/>
      <c r="AL312" s="346"/>
      <c r="AM312" s="346"/>
      <c r="AN312" s="346"/>
      <c r="AO312" s="374"/>
      <c r="AP312" s="348" t="s">
        <v>430</v>
      </c>
      <c r="AQ312" s="348" t="s">
        <v>430</v>
      </c>
      <c r="AR312" s="348" t="s">
        <v>430</v>
      </c>
      <c r="AS312" s="348" t="s">
        <v>430</v>
      </c>
      <c r="AT312" s="348" t="s">
        <v>430</v>
      </c>
      <c r="AU312" s="374"/>
      <c r="AV312" s="429"/>
      <c r="AW312" s="429"/>
      <c r="AX312" s="429"/>
      <c r="AY312" s="429"/>
      <c r="AZ312" s="429"/>
      <c r="BA312" s="372"/>
      <c r="BB312" s="375"/>
      <c r="BC312" s="375"/>
      <c r="BD312" s="375"/>
      <c r="BE312" s="375"/>
      <c r="BF312" s="374"/>
      <c r="BG312" s="372"/>
      <c r="BH312" s="372"/>
      <c r="BI312" s="375"/>
      <c r="BJ312" s="375"/>
      <c r="BK312" s="375"/>
      <c r="BL312" s="375"/>
      <c r="BM312" s="372"/>
      <c r="BN312" s="372"/>
      <c r="BO312" s="430"/>
    </row>
    <row r="313" spans="1:67" s="428" customFormat="1" x14ac:dyDescent="0.25">
      <c r="A313" s="345" t="s">
        <v>5820</v>
      </c>
      <c r="B313" s="372"/>
      <c r="C313" s="731"/>
      <c r="D313" s="372"/>
      <c r="E313" s="372"/>
      <c r="F313" s="372"/>
      <c r="G313" s="372"/>
      <c r="H313" s="374"/>
      <c r="I313" s="348" t="s">
        <v>430</v>
      </c>
      <c r="J313" s="348" t="s">
        <v>430</v>
      </c>
      <c r="K313" s="348" t="s">
        <v>430</v>
      </c>
      <c r="L313" s="348" t="s">
        <v>430</v>
      </c>
      <c r="M313" s="348" t="s">
        <v>430</v>
      </c>
      <c r="N313" s="350" t="s">
        <v>430</v>
      </c>
      <c r="O313" s="348" t="s">
        <v>430</v>
      </c>
      <c r="P313" s="348" t="s">
        <v>430</v>
      </c>
      <c r="Q313" s="348" t="s">
        <v>430</v>
      </c>
      <c r="R313" s="348" t="s">
        <v>430</v>
      </c>
      <c r="S313" s="348" t="s">
        <v>430</v>
      </c>
      <c r="T313" s="348" t="s">
        <v>430</v>
      </c>
      <c r="U313" s="348" t="s">
        <v>430</v>
      </c>
      <c r="V313" s="348" t="s">
        <v>430</v>
      </c>
      <c r="W313" s="348" t="s">
        <v>430</v>
      </c>
      <c r="X313" s="348" t="s">
        <v>430</v>
      </c>
      <c r="Y313" s="374"/>
      <c r="Z313" s="346"/>
      <c r="AA313" s="346"/>
      <c r="AB313" s="346"/>
      <c r="AC313" s="346"/>
      <c r="AD313" s="346"/>
      <c r="AE313" s="346"/>
      <c r="AF313" s="346"/>
      <c r="AG313" s="346"/>
      <c r="AH313" s="346"/>
      <c r="AI313" s="346"/>
      <c r="AJ313" s="346"/>
      <c r="AK313" s="346"/>
      <c r="AL313" s="346"/>
      <c r="AM313" s="346"/>
      <c r="AN313" s="346"/>
      <c r="AO313" s="374"/>
      <c r="AP313" s="348" t="s">
        <v>430</v>
      </c>
      <c r="AQ313" s="348" t="s">
        <v>430</v>
      </c>
      <c r="AR313" s="348" t="s">
        <v>430</v>
      </c>
      <c r="AS313" s="348" t="s">
        <v>430</v>
      </c>
      <c r="AT313" s="348" t="s">
        <v>430</v>
      </c>
      <c r="AU313" s="374"/>
      <c r="AV313" s="429"/>
      <c r="AW313" s="429"/>
      <c r="AX313" s="429"/>
      <c r="AY313" s="429"/>
      <c r="AZ313" s="429"/>
      <c r="BA313" s="372"/>
      <c r="BB313" s="375"/>
      <c r="BC313" s="375"/>
      <c r="BD313" s="375"/>
      <c r="BE313" s="375"/>
      <c r="BF313" s="374"/>
      <c r="BG313" s="372"/>
      <c r="BH313" s="372"/>
      <c r="BI313" s="375"/>
      <c r="BJ313" s="375"/>
      <c r="BK313" s="375"/>
      <c r="BL313" s="375"/>
      <c r="BM313" s="372"/>
      <c r="BN313" s="372"/>
      <c r="BO313" s="430"/>
    </row>
    <row r="314" spans="1:67" s="428" customFormat="1" x14ac:dyDescent="0.25">
      <c r="A314" s="345" t="s">
        <v>5821</v>
      </c>
      <c r="B314" s="372"/>
      <c r="C314" s="731"/>
      <c r="D314" s="372"/>
      <c r="E314" s="372"/>
      <c r="F314" s="372"/>
      <c r="G314" s="372"/>
      <c r="H314" s="374"/>
      <c r="I314" s="348" t="s">
        <v>430</v>
      </c>
      <c r="J314" s="348" t="s">
        <v>430</v>
      </c>
      <c r="K314" s="348" t="s">
        <v>430</v>
      </c>
      <c r="L314" s="348" t="s">
        <v>430</v>
      </c>
      <c r="M314" s="348" t="s">
        <v>430</v>
      </c>
      <c r="N314" s="350" t="s">
        <v>430</v>
      </c>
      <c r="O314" s="348" t="s">
        <v>430</v>
      </c>
      <c r="P314" s="348" t="s">
        <v>430</v>
      </c>
      <c r="Q314" s="348" t="s">
        <v>430</v>
      </c>
      <c r="R314" s="348" t="s">
        <v>430</v>
      </c>
      <c r="S314" s="348" t="s">
        <v>430</v>
      </c>
      <c r="T314" s="348" t="s">
        <v>430</v>
      </c>
      <c r="U314" s="348" t="s">
        <v>430</v>
      </c>
      <c r="V314" s="348" t="s">
        <v>430</v>
      </c>
      <c r="W314" s="348" t="s">
        <v>430</v>
      </c>
      <c r="X314" s="348" t="s">
        <v>430</v>
      </c>
      <c r="Y314" s="374"/>
      <c r="Z314" s="346"/>
      <c r="AA314" s="346"/>
      <c r="AB314" s="346"/>
      <c r="AC314" s="346"/>
      <c r="AD314" s="346"/>
      <c r="AE314" s="346"/>
      <c r="AF314" s="346"/>
      <c r="AG314" s="346"/>
      <c r="AH314" s="346"/>
      <c r="AI314" s="346"/>
      <c r="AJ314" s="346"/>
      <c r="AK314" s="346"/>
      <c r="AL314" s="346"/>
      <c r="AM314" s="346"/>
      <c r="AN314" s="346"/>
      <c r="AO314" s="374"/>
      <c r="AP314" s="348" t="s">
        <v>430</v>
      </c>
      <c r="AQ314" s="348" t="s">
        <v>430</v>
      </c>
      <c r="AR314" s="348" t="s">
        <v>430</v>
      </c>
      <c r="AS314" s="348" t="s">
        <v>430</v>
      </c>
      <c r="AT314" s="348" t="s">
        <v>430</v>
      </c>
      <c r="AU314" s="374"/>
      <c r="AV314" s="429"/>
      <c r="AW314" s="429"/>
      <c r="AX314" s="429"/>
      <c r="AY314" s="429"/>
      <c r="AZ314" s="429"/>
      <c r="BA314" s="372"/>
      <c r="BB314" s="375"/>
      <c r="BC314" s="375"/>
      <c r="BD314" s="375"/>
      <c r="BE314" s="375"/>
      <c r="BF314" s="374"/>
      <c r="BG314" s="372"/>
      <c r="BH314" s="372"/>
      <c r="BI314" s="375"/>
      <c r="BJ314" s="375"/>
      <c r="BK314" s="375"/>
      <c r="BL314" s="375"/>
      <c r="BM314" s="372"/>
      <c r="BN314" s="372"/>
      <c r="BO314" s="430"/>
    </row>
    <row r="315" spans="1:67" s="428" customFormat="1" x14ac:dyDescent="0.25">
      <c r="A315" s="345" t="s">
        <v>5822</v>
      </c>
      <c r="B315" s="372"/>
      <c r="C315" s="731"/>
      <c r="D315" s="372"/>
      <c r="E315" s="372"/>
      <c r="F315" s="372"/>
      <c r="G315" s="372"/>
      <c r="H315" s="374"/>
      <c r="I315" s="348">
        <v>-0.28079999999999999</v>
      </c>
      <c r="J315" s="348">
        <v>0.80149999999999999</v>
      </c>
      <c r="K315" s="348">
        <v>-1.5076000000000001</v>
      </c>
      <c r="L315" s="348">
        <v>-3.8113999999999999</v>
      </c>
      <c r="M315" s="348">
        <v>9.9983000000000004</v>
      </c>
      <c r="N315" s="350">
        <v>15.875299999999999</v>
      </c>
      <c r="O315" s="348">
        <v>-2.1884999999999999</v>
      </c>
      <c r="P315" s="348">
        <v>18.8047</v>
      </c>
      <c r="Q315" s="348">
        <v>21.9895</v>
      </c>
      <c r="R315" s="348">
        <v>16.026800000000001</v>
      </c>
      <c r="S315" s="348">
        <v>-6.5537000000000001</v>
      </c>
      <c r="T315" s="348">
        <v>13.4582</v>
      </c>
      <c r="U315" s="348">
        <v>16.903099999999998</v>
      </c>
      <c r="V315" s="348">
        <v>13.736700000000001</v>
      </c>
      <c r="W315" s="348">
        <v>1.8976999999999999</v>
      </c>
      <c r="X315" s="348" t="s">
        <v>428</v>
      </c>
      <c r="Y315" s="374"/>
      <c r="Z315" s="346"/>
      <c r="AA315" s="346"/>
      <c r="AB315" s="346"/>
      <c r="AC315" s="346"/>
      <c r="AD315" s="346"/>
      <c r="AE315" s="346"/>
      <c r="AF315" s="346"/>
      <c r="AG315" s="346"/>
      <c r="AH315" s="346"/>
      <c r="AI315" s="346"/>
      <c r="AJ315" s="346"/>
      <c r="AK315" s="346"/>
      <c r="AL315" s="346"/>
      <c r="AM315" s="346"/>
      <c r="AN315" s="346"/>
      <c r="AO315" s="374"/>
      <c r="AP315" s="348">
        <v>20.67</v>
      </c>
      <c r="AQ315" s="348">
        <v>23.92</v>
      </c>
      <c r="AR315" s="348">
        <v>15.79</v>
      </c>
      <c r="AS315" s="348">
        <v>8.7200000000000006</v>
      </c>
      <c r="AT315" s="348">
        <v>13.66</v>
      </c>
      <c r="AU315" s="374"/>
      <c r="AV315" s="429"/>
      <c r="AW315" s="429"/>
      <c r="AX315" s="429"/>
      <c r="AY315" s="429"/>
      <c r="AZ315" s="429"/>
      <c r="BA315" s="372"/>
      <c r="BB315" s="375"/>
      <c r="BC315" s="375"/>
      <c r="BD315" s="375"/>
      <c r="BE315" s="375"/>
      <c r="BF315" s="374"/>
      <c r="BG315" s="372"/>
      <c r="BH315" s="372"/>
      <c r="BI315" s="375"/>
      <c r="BJ315" s="375"/>
      <c r="BK315" s="375"/>
      <c r="BL315" s="375"/>
      <c r="BM315" s="372"/>
      <c r="BN315" s="372"/>
      <c r="BO315" s="430"/>
    </row>
    <row r="316" spans="1:67" s="428" customFormat="1" x14ac:dyDescent="0.25">
      <c r="A316" s="345" t="s">
        <v>4461</v>
      </c>
      <c r="B316" s="372"/>
      <c r="C316" s="731"/>
      <c r="D316" s="372"/>
      <c r="E316" s="372"/>
      <c r="F316" s="372"/>
      <c r="G316" s="372"/>
      <c r="H316" s="374"/>
      <c r="I316" s="348" t="s">
        <v>430</v>
      </c>
      <c r="J316" s="348" t="s">
        <v>430</v>
      </c>
      <c r="K316" s="348" t="s">
        <v>430</v>
      </c>
      <c r="L316" s="348" t="s">
        <v>430</v>
      </c>
      <c r="M316" s="348" t="s">
        <v>430</v>
      </c>
      <c r="N316" s="350" t="s">
        <v>430</v>
      </c>
      <c r="O316" s="348" t="s">
        <v>430</v>
      </c>
      <c r="P316" s="348" t="s">
        <v>430</v>
      </c>
      <c r="Q316" s="348" t="s">
        <v>430</v>
      </c>
      <c r="R316" s="348" t="s">
        <v>430</v>
      </c>
      <c r="S316" s="348" t="s">
        <v>430</v>
      </c>
      <c r="T316" s="348" t="s">
        <v>430</v>
      </c>
      <c r="U316" s="348" t="s">
        <v>430</v>
      </c>
      <c r="V316" s="348" t="s">
        <v>430</v>
      </c>
      <c r="W316" s="348" t="s">
        <v>430</v>
      </c>
      <c r="X316" s="348" t="s">
        <v>430</v>
      </c>
      <c r="Y316" s="374"/>
      <c r="Z316" s="346"/>
      <c r="AA316" s="346"/>
      <c r="AB316" s="346"/>
      <c r="AC316" s="346"/>
      <c r="AD316" s="346"/>
      <c r="AE316" s="346"/>
      <c r="AF316" s="346"/>
      <c r="AG316" s="346"/>
      <c r="AH316" s="346"/>
      <c r="AI316" s="346"/>
      <c r="AJ316" s="346"/>
      <c r="AK316" s="346"/>
      <c r="AL316" s="346"/>
      <c r="AM316" s="346"/>
      <c r="AN316" s="346"/>
      <c r="AO316" s="374"/>
      <c r="AP316" s="348" t="s">
        <v>430</v>
      </c>
      <c r="AQ316" s="348" t="s">
        <v>430</v>
      </c>
      <c r="AR316" s="348" t="s">
        <v>430</v>
      </c>
      <c r="AS316" s="348" t="s">
        <v>430</v>
      </c>
      <c r="AT316" s="348" t="s">
        <v>430</v>
      </c>
      <c r="AU316" s="374"/>
      <c r="AV316" s="429"/>
      <c r="AW316" s="429"/>
      <c r="AX316" s="429"/>
      <c r="AY316" s="429"/>
      <c r="AZ316" s="429"/>
      <c r="BA316" s="372"/>
      <c r="BB316" s="375"/>
      <c r="BC316" s="375"/>
      <c r="BD316" s="375"/>
      <c r="BE316" s="375"/>
      <c r="BF316" s="374"/>
      <c r="BG316" s="372"/>
      <c r="BH316" s="372"/>
      <c r="BI316" s="375"/>
      <c r="BJ316" s="375"/>
      <c r="BK316" s="375"/>
      <c r="BL316" s="375"/>
      <c r="BM316" s="372"/>
      <c r="BN316" s="372"/>
      <c r="BO316" s="430"/>
    </row>
    <row r="317" spans="1:67" s="428" customFormat="1" x14ac:dyDescent="0.25">
      <c r="A317" s="345" t="s">
        <v>2545</v>
      </c>
      <c r="B317" s="372"/>
      <c r="C317" s="731"/>
      <c r="D317" s="372"/>
      <c r="E317" s="372"/>
      <c r="F317" s="372"/>
      <c r="G317" s="372"/>
      <c r="H317" s="374"/>
      <c r="I317" s="348" t="s">
        <v>430</v>
      </c>
      <c r="J317" s="348" t="s">
        <v>430</v>
      </c>
      <c r="K317" s="348" t="s">
        <v>430</v>
      </c>
      <c r="L317" s="348" t="s">
        <v>430</v>
      </c>
      <c r="M317" s="348" t="s">
        <v>430</v>
      </c>
      <c r="N317" s="350" t="s">
        <v>430</v>
      </c>
      <c r="O317" s="348" t="s">
        <v>430</v>
      </c>
      <c r="P317" s="348" t="s">
        <v>430</v>
      </c>
      <c r="Q317" s="348" t="s">
        <v>430</v>
      </c>
      <c r="R317" s="348" t="s">
        <v>430</v>
      </c>
      <c r="S317" s="348" t="s">
        <v>430</v>
      </c>
      <c r="T317" s="348" t="s">
        <v>430</v>
      </c>
      <c r="U317" s="348" t="s">
        <v>430</v>
      </c>
      <c r="V317" s="348" t="s">
        <v>430</v>
      </c>
      <c r="W317" s="348" t="s">
        <v>430</v>
      </c>
      <c r="X317" s="348" t="s">
        <v>430</v>
      </c>
      <c r="Y317" s="374"/>
      <c r="Z317" s="346"/>
      <c r="AA317" s="346"/>
      <c r="AB317" s="346"/>
      <c r="AC317" s="346"/>
      <c r="AD317" s="346"/>
      <c r="AE317" s="346"/>
      <c r="AF317" s="346"/>
      <c r="AG317" s="346"/>
      <c r="AH317" s="346"/>
      <c r="AI317" s="346"/>
      <c r="AJ317" s="346"/>
      <c r="AK317" s="346"/>
      <c r="AL317" s="346"/>
      <c r="AM317" s="346"/>
      <c r="AN317" s="346"/>
      <c r="AO317" s="374"/>
      <c r="AP317" s="348" t="s">
        <v>430</v>
      </c>
      <c r="AQ317" s="348" t="s">
        <v>430</v>
      </c>
      <c r="AR317" s="348" t="s">
        <v>430</v>
      </c>
      <c r="AS317" s="348" t="s">
        <v>430</v>
      </c>
      <c r="AT317" s="348" t="s">
        <v>430</v>
      </c>
      <c r="AU317" s="374"/>
      <c r="AV317" s="429"/>
      <c r="AW317" s="429"/>
      <c r="AX317" s="429"/>
      <c r="AY317" s="429"/>
      <c r="AZ317" s="429"/>
      <c r="BA317" s="372"/>
      <c r="BB317" s="375"/>
      <c r="BC317" s="375"/>
      <c r="BD317" s="375"/>
      <c r="BE317" s="375"/>
      <c r="BF317" s="374"/>
      <c r="BG317" s="372"/>
      <c r="BH317" s="372"/>
      <c r="BI317" s="375"/>
      <c r="BJ317" s="375"/>
      <c r="BK317" s="375"/>
      <c r="BL317" s="375"/>
      <c r="BM317" s="372"/>
      <c r="BN317" s="372"/>
      <c r="BO317" s="430"/>
    </row>
    <row r="318" spans="1:67" s="428" customFormat="1" x14ac:dyDescent="0.25">
      <c r="A318" s="345" t="s">
        <v>5823</v>
      </c>
      <c r="B318" s="372"/>
      <c r="C318" s="731"/>
      <c r="D318" s="372"/>
      <c r="E318" s="372"/>
      <c r="F318" s="372"/>
      <c r="G318" s="372"/>
      <c r="H318" s="374"/>
      <c r="I318" s="348">
        <v>-0.2427</v>
      </c>
      <c r="J318" s="348">
        <v>-0.22239999999999999</v>
      </c>
      <c r="K318" s="348">
        <v>0.50700000000000001</v>
      </c>
      <c r="L318" s="348">
        <v>14.5228</v>
      </c>
      <c r="M318" s="348">
        <v>18.885899999999999</v>
      </c>
      <c r="N318" s="350">
        <v>-2.1175000000000002</v>
      </c>
      <c r="O318" s="348" t="s">
        <v>430</v>
      </c>
      <c r="P318" s="348" t="s">
        <v>430</v>
      </c>
      <c r="Q318" s="348" t="s">
        <v>430</v>
      </c>
      <c r="R318" s="348" t="s">
        <v>430</v>
      </c>
      <c r="S318" s="348">
        <v>7.4823000000000004</v>
      </c>
      <c r="T318" s="348">
        <v>27.407599999999999</v>
      </c>
      <c r="U318" s="348">
        <v>5.3334999999999999</v>
      </c>
      <c r="V318" s="348">
        <v>1.6963999999999999</v>
      </c>
      <c r="W318" s="348">
        <v>-1.1101000000000001</v>
      </c>
      <c r="X318" s="348" t="s">
        <v>428</v>
      </c>
      <c r="Y318" s="374"/>
      <c r="Z318" s="346"/>
      <c r="AA318" s="346"/>
      <c r="AB318" s="346"/>
      <c r="AC318" s="346"/>
      <c r="AD318" s="346"/>
      <c r="AE318" s="346"/>
      <c r="AF318" s="346"/>
      <c r="AG318" s="346"/>
      <c r="AH318" s="346"/>
      <c r="AI318" s="346"/>
      <c r="AJ318" s="346"/>
      <c r="AK318" s="346"/>
      <c r="AL318" s="346"/>
      <c r="AM318" s="346"/>
      <c r="AN318" s="346"/>
      <c r="AO318" s="374"/>
      <c r="AP318" s="348" t="s">
        <v>430</v>
      </c>
      <c r="AQ318" s="348" t="s">
        <v>430</v>
      </c>
      <c r="AR318" s="348" t="s">
        <v>430</v>
      </c>
      <c r="AS318" s="348" t="s">
        <v>430</v>
      </c>
      <c r="AT318" s="348">
        <v>16.420000000000002</v>
      </c>
      <c r="AU318" s="374"/>
      <c r="AV318" s="429"/>
      <c r="AW318" s="429"/>
      <c r="AX318" s="429"/>
      <c r="AY318" s="429"/>
      <c r="AZ318" s="429"/>
      <c r="BA318" s="372"/>
      <c r="BB318" s="375"/>
      <c r="BC318" s="375"/>
      <c r="BD318" s="375"/>
      <c r="BE318" s="375"/>
      <c r="BF318" s="374"/>
      <c r="BG318" s="372"/>
      <c r="BH318" s="372"/>
      <c r="BI318" s="375"/>
      <c r="BJ318" s="375"/>
      <c r="BK318" s="375"/>
      <c r="BL318" s="375"/>
      <c r="BM318" s="372"/>
      <c r="BN318" s="372"/>
      <c r="BO318" s="430"/>
    </row>
    <row r="319" spans="1:67" s="428" customFormat="1" x14ac:dyDescent="0.25">
      <c r="A319" s="345" t="s">
        <v>4463</v>
      </c>
      <c r="B319" s="372"/>
      <c r="C319" s="731"/>
      <c r="D319" s="372"/>
      <c r="E319" s="372"/>
      <c r="F319" s="372"/>
      <c r="G319" s="372"/>
      <c r="H319" s="374"/>
      <c r="I319" s="348">
        <v>-3.2899999999999999E-2</v>
      </c>
      <c r="J319" s="348">
        <v>-9.1399999999999995E-2</v>
      </c>
      <c r="K319" s="348">
        <v>-3.2210999999999999</v>
      </c>
      <c r="L319" s="348">
        <v>3.0663999999999998</v>
      </c>
      <c r="M319" s="348">
        <v>5.3281999999999998</v>
      </c>
      <c r="N319" s="350">
        <v>8.9426000000000005</v>
      </c>
      <c r="O319" s="348" t="s">
        <v>430</v>
      </c>
      <c r="P319" s="348" t="s">
        <v>430</v>
      </c>
      <c r="Q319" s="348" t="s">
        <v>430</v>
      </c>
      <c r="R319" s="348" t="s">
        <v>430</v>
      </c>
      <c r="S319" s="348">
        <v>2.0099999999999998</v>
      </c>
      <c r="T319" s="348">
        <v>14.231400000000001</v>
      </c>
      <c r="U319" s="348">
        <v>4.3762999999999996</v>
      </c>
      <c r="V319" s="348">
        <v>10.3657</v>
      </c>
      <c r="W319" s="348">
        <v>-1.1605000000000001</v>
      </c>
      <c r="X319" s="348" t="s">
        <v>428</v>
      </c>
      <c r="Y319" s="374"/>
      <c r="Z319" s="346"/>
      <c r="AA319" s="346"/>
      <c r="AB319" s="346"/>
      <c r="AC319" s="346"/>
      <c r="AD319" s="346"/>
      <c r="AE319" s="346"/>
      <c r="AF319" s="346"/>
      <c r="AG319" s="346"/>
      <c r="AH319" s="346"/>
      <c r="AI319" s="346"/>
      <c r="AJ319" s="346"/>
      <c r="AK319" s="346"/>
      <c r="AL319" s="346"/>
      <c r="AM319" s="346"/>
      <c r="AN319" s="346"/>
      <c r="AO319" s="374"/>
      <c r="AP319" s="348" t="s">
        <v>430</v>
      </c>
      <c r="AQ319" s="348" t="s">
        <v>430</v>
      </c>
      <c r="AR319" s="348" t="s">
        <v>430</v>
      </c>
      <c r="AS319" s="348" t="s">
        <v>430</v>
      </c>
      <c r="AT319" s="348">
        <v>7.86</v>
      </c>
      <c r="AU319" s="374"/>
      <c r="AV319" s="429"/>
      <c r="AW319" s="429"/>
      <c r="AX319" s="429"/>
      <c r="AY319" s="429"/>
      <c r="AZ319" s="429"/>
      <c r="BA319" s="372"/>
      <c r="BB319" s="375"/>
      <c r="BC319" s="375"/>
      <c r="BD319" s="375"/>
      <c r="BE319" s="375"/>
      <c r="BF319" s="374"/>
      <c r="BG319" s="372"/>
      <c r="BH319" s="372"/>
      <c r="BI319" s="375"/>
      <c r="BJ319" s="375"/>
      <c r="BK319" s="375"/>
      <c r="BL319" s="375"/>
      <c r="BM319" s="372"/>
      <c r="BN319" s="372"/>
      <c r="BO319" s="430"/>
    </row>
    <row r="320" spans="1:67" s="428" customFormat="1" x14ac:dyDescent="0.25">
      <c r="A320" s="345" t="s">
        <v>5824</v>
      </c>
      <c r="B320" s="372"/>
      <c r="C320" s="731"/>
      <c r="D320" s="372"/>
      <c r="E320" s="372"/>
      <c r="F320" s="372"/>
      <c r="G320" s="372"/>
      <c r="H320" s="374"/>
      <c r="I320" s="348">
        <v>-0.24979999999999999</v>
      </c>
      <c r="J320" s="348">
        <v>-1.1072</v>
      </c>
      <c r="K320" s="348">
        <v>-2.6198999999999999</v>
      </c>
      <c r="L320" s="348">
        <v>5.3365999999999998</v>
      </c>
      <c r="M320" s="348">
        <v>6.7253999999999996</v>
      </c>
      <c r="N320" s="350">
        <v>4.4485000000000001</v>
      </c>
      <c r="O320" s="348">
        <v>1.2575000000000001</v>
      </c>
      <c r="P320" s="348">
        <v>15.6304</v>
      </c>
      <c r="Q320" s="348">
        <v>14.3645</v>
      </c>
      <c r="R320" s="348">
        <v>13.0237</v>
      </c>
      <c r="S320" s="348">
        <v>1.5829</v>
      </c>
      <c r="T320" s="348">
        <v>16.983899999999998</v>
      </c>
      <c r="U320" s="348">
        <v>0.83960000000000001</v>
      </c>
      <c r="V320" s="348">
        <v>6.0483000000000002</v>
      </c>
      <c r="W320" s="348">
        <v>-1.6596</v>
      </c>
      <c r="X320" s="348" t="s">
        <v>428</v>
      </c>
      <c r="Y320" s="374"/>
      <c r="Z320" s="346"/>
      <c r="AA320" s="346"/>
      <c r="AB320" s="346"/>
      <c r="AC320" s="346"/>
      <c r="AD320" s="346"/>
      <c r="AE320" s="346"/>
      <c r="AF320" s="346"/>
      <c r="AG320" s="346"/>
      <c r="AH320" s="346"/>
      <c r="AI320" s="346"/>
      <c r="AJ320" s="346"/>
      <c r="AK320" s="346"/>
      <c r="AL320" s="346"/>
      <c r="AM320" s="346"/>
      <c r="AN320" s="346"/>
      <c r="AO320" s="374"/>
      <c r="AP320" s="348">
        <v>15.2</v>
      </c>
      <c r="AQ320" s="348">
        <v>17.23</v>
      </c>
      <c r="AR320" s="348">
        <v>14.35</v>
      </c>
      <c r="AS320" s="348">
        <v>8.43</v>
      </c>
      <c r="AT320" s="348">
        <v>5.54</v>
      </c>
      <c r="AU320" s="374"/>
      <c r="AV320" s="429"/>
      <c r="AW320" s="429"/>
      <c r="AX320" s="429"/>
      <c r="AY320" s="429"/>
      <c r="AZ320" s="429"/>
      <c r="BA320" s="372"/>
      <c r="BB320" s="375"/>
      <c r="BC320" s="375"/>
      <c r="BD320" s="375"/>
      <c r="BE320" s="375"/>
      <c r="BF320" s="374"/>
      <c r="BG320" s="372"/>
      <c r="BH320" s="372"/>
      <c r="BI320" s="375"/>
      <c r="BJ320" s="375"/>
      <c r="BK320" s="375"/>
      <c r="BL320" s="375"/>
      <c r="BM320" s="372"/>
      <c r="BN320" s="372"/>
      <c r="BO320" s="430"/>
    </row>
    <row r="321" spans="1:67" s="428" customFormat="1" x14ac:dyDescent="0.25">
      <c r="A321" s="345" t="s">
        <v>4464</v>
      </c>
      <c r="B321" s="372"/>
      <c r="C321" s="731"/>
      <c r="D321" s="372"/>
      <c r="E321" s="372"/>
      <c r="F321" s="372"/>
      <c r="G321" s="372"/>
      <c r="H321" s="374"/>
      <c r="I321" s="348">
        <v>0.18509999999999999</v>
      </c>
      <c r="J321" s="348">
        <v>-1.6417999999999999</v>
      </c>
      <c r="K321" s="348">
        <v>-4.6089000000000002</v>
      </c>
      <c r="L321" s="348">
        <v>1.8285</v>
      </c>
      <c r="M321" s="348">
        <v>-3.4386999999999999</v>
      </c>
      <c r="N321" s="350">
        <v>-7.0330000000000004</v>
      </c>
      <c r="O321" s="348">
        <v>-3.2936000000000001</v>
      </c>
      <c r="P321" s="348">
        <v>5.2000999999999999</v>
      </c>
      <c r="Q321" s="348">
        <v>6.4172000000000002</v>
      </c>
      <c r="R321" s="348">
        <v>11.3447</v>
      </c>
      <c r="S321" s="348">
        <v>-1.7673000000000001</v>
      </c>
      <c r="T321" s="348">
        <v>4.9607999999999999</v>
      </c>
      <c r="U321" s="348">
        <v>-11.323399999999999</v>
      </c>
      <c r="V321" s="348">
        <v>-5.6923000000000004</v>
      </c>
      <c r="W321" s="348">
        <v>-2.6520999999999999</v>
      </c>
      <c r="X321" s="348">
        <v>10.448</v>
      </c>
      <c r="Y321" s="374"/>
      <c r="Z321" s="346"/>
      <c r="AA321" s="346"/>
      <c r="AB321" s="346"/>
      <c r="AC321" s="346"/>
      <c r="AD321" s="346"/>
      <c r="AE321" s="346"/>
      <c r="AF321" s="346"/>
      <c r="AG321" s="346"/>
      <c r="AH321" s="346"/>
      <c r="AI321" s="346"/>
      <c r="AJ321" s="346"/>
      <c r="AK321" s="346"/>
      <c r="AL321" s="346"/>
      <c r="AM321" s="346"/>
      <c r="AN321" s="346"/>
      <c r="AO321" s="374"/>
      <c r="AP321" s="348">
        <v>10.28</v>
      </c>
      <c r="AQ321" s="348">
        <v>8.52</v>
      </c>
      <c r="AR321" s="348">
        <v>4.59</v>
      </c>
      <c r="AS321" s="348">
        <v>-0.89</v>
      </c>
      <c r="AT321" s="348">
        <v>-10.89</v>
      </c>
      <c r="AU321" s="374"/>
      <c r="AV321" s="429"/>
      <c r="AW321" s="429"/>
      <c r="AX321" s="429"/>
      <c r="AY321" s="429"/>
      <c r="AZ321" s="429"/>
      <c r="BA321" s="372"/>
      <c r="BB321" s="375"/>
      <c r="BC321" s="375"/>
      <c r="BD321" s="375"/>
      <c r="BE321" s="375"/>
      <c r="BF321" s="374"/>
      <c r="BG321" s="372"/>
      <c r="BH321" s="372"/>
      <c r="BI321" s="375"/>
      <c r="BJ321" s="375"/>
      <c r="BK321" s="375"/>
      <c r="BL321" s="375"/>
      <c r="BM321" s="372"/>
      <c r="BN321" s="372"/>
      <c r="BO321" s="430"/>
    </row>
    <row r="322" spans="1:67" s="428" customFormat="1" x14ac:dyDescent="0.25">
      <c r="A322" s="345" t="s">
        <v>5825</v>
      </c>
      <c r="B322" s="372"/>
      <c r="C322" s="731"/>
      <c r="D322" s="372"/>
      <c r="E322" s="372"/>
      <c r="F322" s="372"/>
      <c r="G322" s="372"/>
      <c r="H322" s="374"/>
      <c r="I322" s="348" t="s">
        <v>430</v>
      </c>
      <c r="J322" s="348" t="s">
        <v>430</v>
      </c>
      <c r="K322" s="348" t="s">
        <v>430</v>
      </c>
      <c r="L322" s="348" t="s">
        <v>430</v>
      </c>
      <c r="M322" s="348" t="s">
        <v>430</v>
      </c>
      <c r="N322" s="350" t="s">
        <v>430</v>
      </c>
      <c r="O322" s="348" t="s">
        <v>430</v>
      </c>
      <c r="P322" s="348" t="s">
        <v>430</v>
      </c>
      <c r="Q322" s="348" t="s">
        <v>430</v>
      </c>
      <c r="R322" s="348" t="s">
        <v>430</v>
      </c>
      <c r="S322" s="348" t="s">
        <v>430</v>
      </c>
      <c r="T322" s="348" t="s">
        <v>430</v>
      </c>
      <c r="U322" s="348" t="s">
        <v>430</v>
      </c>
      <c r="V322" s="348" t="s">
        <v>430</v>
      </c>
      <c r="W322" s="348" t="s">
        <v>430</v>
      </c>
      <c r="X322" s="348" t="s">
        <v>430</v>
      </c>
      <c r="Y322" s="374"/>
      <c r="Z322" s="346"/>
      <c r="AA322" s="346"/>
      <c r="AB322" s="346"/>
      <c r="AC322" s="346"/>
      <c r="AD322" s="346"/>
      <c r="AE322" s="346"/>
      <c r="AF322" s="346"/>
      <c r="AG322" s="346"/>
      <c r="AH322" s="346"/>
      <c r="AI322" s="346"/>
      <c r="AJ322" s="346"/>
      <c r="AK322" s="346"/>
      <c r="AL322" s="346"/>
      <c r="AM322" s="346"/>
      <c r="AN322" s="346"/>
      <c r="AO322" s="374"/>
      <c r="AP322" s="348" t="s">
        <v>430</v>
      </c>
      <c r="AQ322" s="348" t="s">
        <v>430</v>
      </c>
      <c r="AR322" s="348" t="s">
        <v>430</v>
      </c>
      <c r="AS322" s="348" t="s">
        <v>430</v>
      </c>
      <c r="AT322" s="348" t="s">
        <v>430</v>
      </c>
      <c r="AU322" s="374"/>
      <c r="AV322" s="429"/>
      <c r="AW322" s="429"/>
      <c r="AX322" s="429"/>
      <c r="AY322" s="429"/>
      <c r="AZ322" s="429"/>
      <c r="BA322" s="372"/>
      <c r="BB322" s="375"/>
      <c r="BC322" s="375"/>
      <c r="BD322" s="375"/>
      <c r="BE322" s="375"/>
      <c r="BF322" s="374"/>
      <c r="BG322" s="372"/>
      <c r="BH322" s="372"/>
      <c r="BI322" s="375"/>
      <c r="BJ322" s="375"/>
      <c r="BK322" s="375"/>
      <c r="BL322" s="375"/>
      <c r="BM322" s="372"/>
      <c r="BN322" s="372"/>
      <c r="BO322" s="430"/>
    </row>
    <row r="323" spans="1:67" s="428" customFormat="1" x14ac:dyDescent="0.25">
      <c r="A323" s="345" t="s">
        <v>5826</v>
      </c>
      <c r="B323" s="372"/>
      <c r="C323" s="731"/>
      <c r="D323" s="372"/>
      <c r="E323" s="372"/>
      <c r="F323" s="372"/>
      <c r="G323" s="372"/>
      <c r="H323" s="374"/>
      <c r="I323" s="348" t="s">
        <v>430</v>
      </c>
      <c r="J323" s="348" t="s">
        <v>430</v>
      </c>
      <c r="K323" s="348" t="s">
        <v>430</v>
      </c>
      <c r="L323" s="348" t="s">
        <v>430</v>
      </c>
      <c r="M323" s="348" t="s">
        <v>430</v>
      </c>
      <c r="N323" s="350" t="s">
        <v>430</v>
      </c>
      <c r="O323" s="348" t="s">
        <v>430</v>
      </c>
      <c r="P323" s="348" t="s">
        <v>430</v>
      </c>
      <c r="Q323" s="348" t="s">
        <v>430</v>
      </c>
      <c r="R323" s="348" t="s">
        <v>430</v>
      </c>
      <c r="S323" s="348" t="s">
        <v>430</v>
      </c>
      <c r="T323" s="348" t="s">
        <v>430</v>
      </c>
      <c r="U323" s="348" t="s">
        <v>430</v>
      </c>
      <c r="V323" s="348" t="s">
        <v>430</v>
      </c>
      <c r="W323" s="348" t="s">
        <v>430</v>
      </c>
      <c r="X323" s="348" t="s">
        <v>430</v>
      </c>
      <c r="Y323" s="374"/>
      <c r="Z323" s="346"/>
      <c r="AA323" s="346"/>
      <c r="AB323" s="346"/>
      <c r="AC323" s="346"/>
      <c r="AD323" s="346"/>
      <c r="AE323" s="346"/>
      <c r="AF323" s="346"/>
      <c r="AG323" s="346"/>
      <c r="AH323" s="346"/>
      <c r="AI323" s="346"/>
      <c r="AJ323" s="346"/>
      <c r="AK323" s="346"/>
      <c r="AL323" s="346"/>
      <c r="AM323" s="346"/>
      <c r="AN323" s="346"/>
      <c r="AO323" s="374"/>
      <c r="AP323" s="348" t="s">
        <v>430</v>
      </c>
      <c r="AQ323" s="348" t="s">
        <v>430</v>
      </c>
      <c r="AR323" s="348" t="s">
        <v>430</v>
      </c>
      <c r="AS323" s="348" t="s">
        <v>430</v>
      </c>
      <c r="AT323" s="348" t="s">
        <v>430</v>
      </c>
      <c r="AU323" s="374"/>
      <c r="AV323" s="429"/>
      <c r="AW323" s="429"/>
      <c r="AX323" s="429"/>
      <c r="AY323" s="429"/>
      <c r="AZ323" s="429"/>
      <c r="BA323" s="372"/>
      <c r="BB323" s="375"/>
      <c r="BC323" s="375"/>
      <c r="BD323" s="375"/>
      <c r="BE323" s="375"/>
      <c r="BF323" s="374"/>
      <c r="BG323" s="372"/>
      <c r="BH323" s="372"/>
      <c r="BI323" s="375"/>
      <c r="BJ323" s="375"/>
      <c r="BK323" s="375"/>
      <c r="BL323" s="375"/>
      <c r="BM323" s="372"/>
      <c r="BN323" s="372"/>
      <c r="BO323" s="430"/>
    </row>
    <row r="324" spans="1:67" s="428" customFormat="1" x14ac:dyDescent="0.25">
      <c r="A324" s="345" t="s">
        <v>5827</v>
      </c>
      <c r="B324" s="372"/>
      <c r="C324" s="731"/>
      <c r="D324" s="372"/>
      <c r="E324" s="372"/>
      <c r="F324" s="372"/>
      <c r="G324" s="372"/>
      <c r="H324" s="374"/>
      <c r="I324" s="348" t="s">
        <v>430</v>
      </c>
      <c r="J324" s="348" t="s">
        <v>430</v>
      </c>
      <c r="K324" s="348" t="s">
        <v>430</v>
      </c>
      <c r="L324" s="348" t="s">
        <v>430</v>
      </c>
      <c r="M324" s="348" t="s">
        <v>430</v>
      </c>
      <c r="N324" s="350" t="s">
        <v>430</v>
      </c>
      <c r="O324" s="348" t="s">
        <v>430</v>
      </c>
      <c r="P324" s="348" t="s">
        <v>430</v>
      </c>
      <c r="Q324" s="348" t="s">
        <v>430</v>
      </c>
      <c r="R324" s="348" t="s">
        <v>430</v>
      </c>
      <c r="S324" s="348" t="s">
        <v>430</v>
      </c>
      <c r="T324" s="348" t="s">
        <v>430</v>
      </c>
      <c r="U324" s="348" t="s">
        <v>430</v>
      </c>
      <c r="V324" s="348" t="s">
        <v>430</v>
      </c>
      <c r="W324" s="348" t="s">
        <v>430</v>
      </c>
      <c r="X324" s="348" t="s">
        <v>430</v>
      </c>
      <c r="Y324" s="374"/>
      <c r="Z324" s="346"/>
      <c r="AA324" s="346"/>
      <c r="AB324" s="346"/>
      <c r="AC324" s="346"/>
      <c r="AD324" s="346"/>
      <c r="AE324" s="346"/>
      <c r="AF324" s="346"/>
      <c r="AG324" s="346"/>
      <c r="AH324" s="346"/>
      <c r="AI324" s="346"/>
      <c r="AJ324" s="346"/>
      <c r="AK324" s="346"/>
      <c r="AL324" s="346"/>
      <c r="AM324" s="346"/>
      <c r="AN324" s="346"/>
      <c r="AO324" s="374"/>
      <c r="AP324" s="348" t="s">
        <v>430</v>
      </c>
      <c r="AQ324" s="348" t="s">
        <v>430</v>
      </c>
      <c r="AR324" s="348" t="s">
        <v>430</v>
      </c>
      <c r="AS324" s="348" t="s">
        <v>430</v>
      </c>
      <c r="AT324" s="348" t="s">
        <v>430</v>
      </c>
      <c r="AU324" s="374"/>
      <c r="AV324" s="429"/>
      <c r="AW324" s="429"/>
      <c r="AX324" s="429"/>
      <c r="AY324" s="429"/>
      <c r="AZ324" s="429"/>
      <c r="BA324" s="372"/>
      <c r="BB324" s="375"/>
      <c r="BC324" s="375"/>
      <c r="BD324" s="375"/>
      <c r="BE324" s="375"/>
      <c r="BF324" s="374"/>
      <c r="BG324" s="372"/>
      <c r="BH324" s="372"/>
      <c r="BI324" s="375"/>
      <c r="BJ324" s="375"/>
      <c r="BK324" s="375"/>
      <c r="BL324" s="375"/>
      <c r="BM324" s="372"/>
      <c r="BN324" s="372"/>
      <c r="BO324" s="430"/>
    </row>
    <row r="325" spans="1:67" s="428" customFormat="1" x14ac:dyDescent="0.25">
      <c r="A325" s="345" t="s">
        <v>5828</v>
      </c>
      <c r="B325" s="372"/>
      <c r="C325" s="731"/>
      <c r="D325" s="372"/>
      <c r="E325" s="372"/>
      <c r="F325" s="372"/>
      <c r="G325" s="372"/>
      <c r="H325" s="374"/>
      <c r="I325" s="348" t="s">
        <v>430</v>
      </c>
      <c r="J325" s="348" t="s">
        <v>430</v>
      </c>
      <c r="K325" s="348" t="s">
        <v>430</v>
      </c>
      <c r="L325" s="348" t="s">
        <v>430</v>
      </c>
      <c r="M325" s="348" t="s">
        <v>430</v>
      </c>
      <c r="N325" s="350" t="s">
        <v>430</v>
      </c>
      <c r="O325" s="348" t="s">
        <v>430</v>
      </c>
      <c r="P325" s="348" t="s">
        <v>430</v>
      </c>
      <c r="Q325" s="348" t="s">
        <v>430</v>
      </c>
      <c r="R325" s="348" t="s">
        <v>430</v>
      </c>
      <c r="S325" s="348" t="s">
        <v>430</v>
      </c>
      <c r="T325" s="348" t="s">
        <v>430</v>
      </c>
      <c r="U325" s="348" t="s">
        <v>430</v>
      </c>
      <c r="V325" s="348" t="s">
        <v>430</v>
      </c>
      <c r="W325" s="348" t="s">
        <v>430</v>
      </c>
      <c r="X325" s="348" t="s">
        <v>430</v>
      </c>
      <c r="Y325" s="374"/>
      <c r="Z325" s="346"/>
      <c r="AA325" s="346"/>
      <c r="AB325" s="346"/>
      <c r="AC325" s="346"/>
      <c r="AD325" s="346"/>
      <c r="AE325" s="346"/>
      <c r="AF325" s="346"/>
      <c r="AG325" s="346"/>
      <c r="AH325" s="346"/>
      <c r="AI325" s="346"/>
      <c r="AJ325" s="346"/>
      <c r="AK325" s="346"/>
      <c r="AL325" s="346"/>
      <c r="AM325" s="346"/>
      <c r="AN325" s="346"/>
      <c r="AO325" s="374"/>
      <c r="AP325" s="348" t="s">
        <v>430</v>
      </c>
      <c r="AQ325" s="348" t="s">
        <v>430</v>
      </c>
      <c r="AR325" s="348" t="s">
        <v>430</v>
      </c>
      <c r="AS325" s="348" t="s">
        <v>430</v>
      </c>
      <c r="AT325" s="348" t="s">
        <v>430</v>
      </c>
      <c r="AU325" s="374"/>
      <c r="AV325" s="429"/>
      <c r="AW325" s="429"/>
      <c r="AX325" s="429"/>
      <c r="AY325" s="429"/>
      <c r="AZ325" s="429"/>
      <c r="BA325" s="372"/>
      <c r="BB325" s="375"/>
      <c r="BC325" s="375"/>
      <c r="BD325" s="375"/>
      <c r="BE325" s="375"/>
      <c r="BF325" s="374"/>
      <c r="BG325" s="372"/>
      <c r="BH325" s="372"/>
      <c r="BI325" s="375"/>
      <c r="BJ325" s="375"/>
      <c r="BK325" s="375"/>
      <c r="BL325" s="375"/>
      <c r="BM325" s="372"/>
      <c r="BN325" s="372"/>
      <c r="BO325" s="430"/>
    </row>
    <row r="326" spans="1:67" s="428" customFormat="1" x14ac:dyDescent="0.25">
      <c r="A326" s="345" t="s">
        <v>5829</v>
      </c>
      <c r="B326" s="372"/>
      <c r="C326" s="731"/>
      <c r="D326" s="372"/>
      <c r="E326" s="372"/>
      <c r="F326" s="372"/>
      <c r="G326" s="372"/>
      <c r="H326" s="374"/>
      <c r="I326" s="348" t="s">
        <v>430</v>
      </c>
      <c r="J326" s="348" t="s">
        <v>430</v>
      </c>
      <c r="K326" s="348" t="s">
        <v>430</v>
      </c>
      <c r="L326" s="348" t="s">
        <v>430</v>
      </c>
      <c r="M326" s="348" t="s">
        <v>430</v>
      </c>
      <c r="N326" s="350" t="s">
        <v>430</v>
      </c>
      <c r="O326" s="348" t="s">
        <v>430</v>
      </c>
      <c r="P326" s="348" t="s">
        <v>430</v>
      </c>
      <c r="Q326" s="348" t="s">
        <v>430</v>
      </c>
      <c r="R326" s="348" t="s">
        <v>430</v>
      </c>
      <c r="S326" s="348" t="s">
        <v>430</v>
      </c>
      <c r="T326" s="348" t="s">
        <v>430</v>
      </c>
      <c r="U326" s="348" t="s">
        <v>430</v>
      </c>
      <c r="V326" s="348" t="s">
        <v>430</v>
      </c>
      <c r="W326" s="348" t="s">
        <v>430</v>
      </c>
      <c r="X326" s="348" t="s">
        <v>430</v>
      </c>
      <c r="Y326" s="374"/>
      <c r="Z326" s="346"/>
      <c r="AA326" s="346"/>
      <c r="AB326" s="346"/>
      <c r="AC326" s="346"/>
      <c r="AD326" s="346"/>
      <c r="AE326" s="346"/>
      <c r="AF326" s="346"/>
      <c r="AG326" s="346"/>
      <c r="AH326" s="346"/>
      <c r="AI326" s="346"/>
      <c r="AJ326" s="346"/>
      <c r="AK326" s="346"/>
      <c r="AL326" s="346"/>
      <c r="AM326" s="346"/>
      <c r="AN326" s="346"/>
      <c r="AO326" s="374"/>
      <c r="AP326" s="348" t="s">
        <v>430</v>
      </c>
      <c r="AQ326" s="348" t="s">
        <v>430</v>
      </c>
      <c r="AR326" s="348" t="s">
        <v>430</v>
      </c>
      <c r="AS326" s="348" t="s">
        <v>430</v>
      </c>
      <c r="AT326" s="348" t="s">
        <v>430</v>
      </c>
      <c r="AU326" s="374"/>
      <c r="AV326" s="429"/>
      <c r="AW326" s="429"/>
      <c r="AX326" s="429"/>
      <c r="AY326" s="429"/>
      <c r="AZ326" s="429"/>
      <c r="BA326" s="372"/>
      <c r="BB326" s="375"/>
      <c r="BC326" s="375"/>
      <c r="BD326" s="375"/>
      <c r="BE326" s="375"/>
      <c r="BF326" s="374"/>
      <c r="BG326" s="372"/>
      <c r="BH326" s="372"/>
      <c r="BI326" s="375"/>
      <c r="BJ326" s="375"/>
      <c r="BK326" s="375"/>
      <c r="BL326" s="375"/>
      <c r="BM326" s="372"/>
      <c r="BN326" s="372"/>
      <c r="BO326" s="430"/>
    </row>
    <row r="327" spans="1:67" s="428" customFormat="1" x14ac:dyDescent="0.25">
      <c r="A327" s="345" t="s">
        <v>5830</v>
      </c>
      <c r="B327" s="372"/>
      <c r="C327" s="731"/>
      <c r="D327" s="372"/>
      <c r="E327" s="372"/>
      <c r="F327" s="372"/>
      <c r="G327" s="372"/>
      <c r="H327" s="374"/>
      <c r="I327" s="348" t="s">
        <v>430</v>
      </c>
      <c r="J327" s="348" t="s">
        <v>430</v>
      </c>
      <c r="K327" s="348" t="s">
        <v>430</v>
      </c>
      <c r="L327" s="348" t="s">
        <v>430</v>
      </c>
      <c r="M327" s="348" t="s">
        <v>430</v>
      </c>
      <c r="N327" s="350" t="s">
        <v>430</v>
      </c>
      <c r="O327" s="348" t="s">
        <v>430</v>
      </c>
      <c r="P327" s="348" t="s">
        <v>430</v>
      </c>
      <c r="Q327" s="348" t="s">
        <v>430</v>
      </c>
      <c r="R327" s="348" t="s">
        <v>430</v>
      </c>
      <c r="S327" s="348" t="s">
        <v>430</v>
      </c>
      <c r="T327" s="348" t="s">
        <v>430</v>
      </c>
      <c r="U327" s="348" t="s">
        <v>430</v>
      </c>
      <c r="V327" s="348" t="s">
        <v>430</v>
      </c>
      <c r="W327" s="348" t="s">
        <v>430</v>
      </c>
      <c r="X327" s="348" t="s">
        <v>430</v>
      </c>
      <c r="Y327" s="374"/>
      <c r="Z327" s="346"/>
      <c r="AA327" s="346"/>
      <c r="AB327" s="346"/>
      <c r="AC327" s="346"/>
      <c r="AD327" s="346"/>
      <c r="AE327" s="346"/>
      <c r="AF327" s="346"/>
      <c r="AG327" s="346"/>
      <c r="AH327" s="346"/>
      <c r="AI327" s="346"/>
      <c r="AJ327" s="346"/>
      <c r="AK327" s="346"/>
      <c r="AL327" s="346"/>
      <c r="AM327" s="346"/>
      <c r="AN327" s="346"/>
      <c r="AO327" s="374"/>
      <c r="AP327" s="348" t="s">
        <v>430</v>
      </c>
      <c r="AQ327" s="348" t="s">
        <v>430</v>
      </c>
      <c r="AR327" s="348" t="s">
        <v>430</v>
      </c>
      <c r="AS327" s="348" t="s">
        <v>430</v>
      </c>
      <c r="AT327" s="348" t="s">
        <v>430</v>
      </c>
      <c r="AU327" s="374"/>
      <c r="AV327" s="429"/>
      <c r="AW327" s="429"/>
      <c r="AX327" s="429"/>
      <c r="AY327" s="429"/>
      <c r="AZ327" s="429"/>
      <c r="BA327" s="372"/>
      <c r="BB327" s="375"/>
      <c r="BC327" s="375"/>
      <c r="BD327" s="375"/>
      <c r="BE327" s="375"/>
      <c r="BF327" s="374"/>
      <c r="BG327" s="372"/>
      <c r="BH327" s="372"/>
      <c r="BI327" s="375"/>
      <c r="BJ327" s="375"/>
      <c r="BK327" s="375"/>
      <c r="BL327" s="375"/>
      <c r="BM327" s="372"/>
      <c r="BN327" s="372"/>
      <c r="BO327" s="430"/>
    </row>
    <row r="328" spans="1:67" s="428" customFormat="1" x14ac:dyDescent="0.25">
      <c r="A328" s="345" t="s">
        <v>5831</v>
      </c>
      <c r="B328" s="372"/>
      <c r="C328" s="731"/>
      <c r="D328" s="372"/>
      <c r="E328" s="372"/>
      <c r="F328" s="372"/>
      <c r="G328" s="372"/>
      <c r="H328" s="374"/>
      <c r="I328" s="348" t="s">
        <v>430</v>
      </c>
      <c r="J328" s="348" t="s">
        <v>430</v>
      </c>
      <c r="K328" s="348" t="s">
        <v>430</v>
      </c>
      <c r="L328" s="348" t="s">
        <v>430</v>
      </c>
      <c r="M328" s="348" t="s">
        <v>430</v>
      </c>
      <c r="N328" s="350" t="s">
        <v>430</v>
      </c>
      <c r="O328" s="348" t="s">
        <v>430</v>
      </c>
      <c r="P328" s="348" t="s">
        <v>430</v>
      </c>
      <c r="Q328" s="348" t="s">
        <v>430</v>
      </c>
      <c r="R328" s="348" t="s">
        <v>430</v>
      </c>
      <c r="S328" s="348" t="s">
        <v>430</v>
      </c>
      <c r="T328" s="348" t="s">
        <v>430</v>
      </c>
      <c r="U328" s="348" t="s">
        <v>430</v>
      </c>
      <c r="V328" s="348" t="s">
        <v>430</v>
      </c>
      <c r="W328" s="348" t="s">
        <v>430</v>
      </c>
      <c r="X328" s="348" t="s">
        <v>430</v>
      </c>
      <c r="Y328" s="374"/>
      <c r="Z328" s="346"/>
      <c r="AA328" s="346"/>
      <c r="AB328" s="346"/>
      <c r="AC328" s="346"/>
      <c r="AD328" s="346"/>
      <c r="AE328" s="346"/>
      <c r="AF328" s="346"/>
      <c r="AG328" s="346"/>
      <c r="AH328" s="346"/>
      <c r="AI328" s="346"/>
      <c r="AJ328" s="346"/>
      <c r="AK328" s="346"/>
      <c r="AL328" s="346"/>
      <c r="AM328" s="346"/>
      <c r="AN328" s="346"/>
      <c r="AO328" s="374"/>
      <c r="AP328" s="348" t="s">
        <v>430</v>
      </c>
      <c r="AQ328" s="348" t="s">
        <v>430</v>
      </c>
      <c r="AR328" s="348" t="s">
        <v>430</v>
      </c>
      <c r="AS328" s="348" t="s">
        <v>430</v>
      </c>
      <c r="AT328" s="348" t="s">
        <v>430</v>
      </c>
      <c r="AU328" s="374"/>
      <c r="AV328" s="429"/>
      <c r="AW328" s="429"/>
      <c r="AX328" s="429"/>
      <c r="AY328" s="429"/>
      <c r="AZ328" s="429"/>
      <c r="BA328" s="372"/>
      <c r="BB328" s="375"/>
      <c r="BC328" s="375"/>
      <c r="BD328" s="375"/>
      <c r="BE328" s="375"/>
      <c r="BF328" s="374"/>
      <c r="BG328" s="372"/>
      <c r="BH328" s="372"/>
      <c r="BI328" s="375"/>
      <c r="BJ328" s="375"/>
      <c r="BK328" s="375"/>
      <c r="BL328" s="375"/>
      <c r="BM328" s="372"/>
      <c r="BN328" s="372"/>
      <c r="BO328" s="430"/>
    </row>
    <row r="329" spans="1:67" s="428" customFormat="1" x14ac:dyDescent="0.25">
      <c r="A329" s="345" t="s">
        <v>5832</v>
      </c>
      <c r="B329" s="372"/>
      <c r="C329" s="731"/>
      <c r="D329" s="372"/>
      <c r="E329" s="372"/>
      <c r="F329" s="372"/>
      <c r="G329" s="372"/>
      <c r="H329" s="374"/>
      <c r="I329" s="348" t="s">
        <v>430</v>
      </c>
      <c r="J329" s="348" t="s">
        <v>430</v>
      </c>
      <c r="K329" s="348" t="s">
        <v>430</v>
      </c>
      <c r="L329" s="348" t="s">
        <v>430</v>
      </c>
      <c r="M329" s="348" t="s">
        <v>430</v>
      </c>
      <c r="N329" s="350" t="s">
        <v>430</v>
      </c>
      <c r="O329" s="348" t="s">
        <v>430</v>
      </c>
      <c r="P329" s="348" t="s">
        <v>430</v>
      </c>
      <c r="Q329" s="348" t="s">
        <v>430</v>
      </c>
      <c r="R329" s="348" t="s">
        <v>430</v>
      </c>
      <c r="S329" s="348" t="s">
        <v>430</v>
      </c>
      <c r="T329" s="348" t="s">
        <v>430</v>
      </c>
      <c r="U329" s="348" t="s">
        <v>430</v>
      </c>
      <c r="V329" s="348" t="s">
        <v>430</v>
      </c>
      <c r="W329" s="348" t="s">
        <v>430</v>
      </c>
      <c r="X329" s="348" t="s">
        <v>430</v>
      </c>
      <c r="Y329" s="374"/>
      <c r="Z329" s="346"/>
      <c r="AA329" s="346"/>
      <c r="AB329" s="346"/>
      <c r="AC329" s="346"/>
      <c r="AD329" s="346"/>
      <c r="AE329" s="346"/>
      <c r="AF329" s="346"/>
      <c r="AG329" s="346"/>
      <c r="AH329" s="346"/>
      <c r="AI329" s="346"/>
      <c r="AJ329" s="346"/>
      <c r="AK329" s="346"/>
      <c r="AL329" s="346"/>
      <c r="AM329" s="346"/>
      <c r="AN329" s="346"/>
      <c r="AO329" s="374"/>
      <c r="AP329" s="348" t="s">
        <v>430</v>
      </c>
      <c r="AQ329" s="348" t="s">
        <v>430</v>
      </c>
      <c r="AR329" s="348" t="s">
        <v>430</v>
      </c>
      <c r="AS329" s="348" t="s">
        <v>430</v>
      </c>
      <c r="AT329" s="348" t="s">
        <v>430</v>
      </c>
      <c r="AU329" s="374"/>
      <c r="AV329" s="429"/>
      <c r="AW329" s="429"/>
      <c r="AX329" s="429"/>
      <c r="AY329" s="429"/>
      <c r="AZ329" s="429"/>
      <c r="BA329" s="372"/>
      <c r="BB329" s="375"/>
      <c r="BC329" s="375"/>
      <c r="BD329" s="375"/>
      <c r="BE329" s="375"/>
      <c r="BF329" s="374"/>
      <c r="BG329" s="372"/>
      <c r="BH329" s="372"/>
      <c r="BI329" s="375"/>
      <c r="BJ329" s="375"/>
      <c r="BK329" s="375"/>
      <c r="BL329" s="375"/>
      <c r="BM329" s="372"/>
      <c r="BN329" s="372"/>
      <c r="BO329" s="430"/>
    </row>
    <row r="330" spans="1:67" s="428" customFormat="1" x14ac:dyDescent="0.25">
      <c r="A330" s="345" t="s">
        <v>4468</v>
      </c>
      <c r="B330" s="372"/>
      <c r="C330" s="731"/>
      <c r="D330" s="372"/>
      <c r="E330" s="372"/>
      <c r="F330" s="372"/>
      <c r="G330" s="372"/>
      <c r="H330" s="374"/>
      <c r="I330" s="348" t="s">
        <v>430</v>
      </c>
      <c r="J330" s="348" t="s">
        <v>430</v>
      </c>
      <c r="K330" s="348" t="s">
        <v>430</v>
      </c>
      <c r="L330" s="348" t="s">
        <v>430</v>
      </c>
      <c r="M330" s="348" t="s">
        <v>430</v>
      </c>
      <c r="N330" s="350" t="s">
        <v>430</v>
      </c>
      <c r="O330" s="348" t="s">
        <v>430</v>
      </c>
      <c r="P330" s="348" t="s">
        <v>430</v>
      </c>
      <c r="Q330" s="348" t="s">
        <v>430</v>
      </c>
      <c r="R330" s="348" t="s">
        <v>430</v>
      </c>
      <c r="S330" s="348" t="s">
        <v>430</v>
      </c>
      <c r="T330" s="348" t="s">
        <v>430</v>
      </c>
      <c r="U330" s="348" t="s">
        <v>430</v>
      </c>
      <c r="V330" s="348" t="s">
        <v>430</v>
      </c>
      <c r="W330" s="348" t="s">
        <v>430</v>
      </c>
      <c r="X330" s="348" t="s">
        <v>430</v>
      </c>
      <c r="Y330" s="374"/>
      <c r="Z330" s="346"/>
      <c r="AA330" s="346"/>
      <c r="AB330" s="346"/>
      <c r="AC330" s="346"/>
      <c r="AD330" s="346"/>
      <c r="AE330" s="346"/>
      <c r="AF330" s="346"/>
      <c r="AG330" s="346"/>
      <c r="AH330" s="346"/>
      <c r="AI330" s="346"/>
      <c r="AJ330" s="346"/>
      <c r="AK330" s="346"/>
      <c r="AL330" s="346"/>
      <c r="AM330" s="346"/>
      <c r="AN330" s="346"/>
      <c r="AO330" s="374"/>
      <c r="AP330" s="348" t="s">
        <v>430</v>
      </c>
      <c r="AQ330" s="348" t="s">
        <v>430</v>
      </c>
      <c r="AR330" s="348" t="s">
        <v>430</v>
      </c>
      <c r="AS330" s="348" t="s">
        <v>430</v>
      </c>
      <c r="AT330" s="348" t="s">
        <v>430</v>
      </c>
      <c r="AU330" s="374"/>
      <c r="AV330" s="429"/>
      <c r="AW330" s="429"/>
      <c r="AX330" s="429"/>
      <c r="AY330" s="429"/>
      <c r="AZ330" s="429"/>
      <c r="BA330" s="372"/>
      <c r="BB330" s="375"/>
      <c r="BC330" s="375"/>
      <c r="BD330" s="375"/>
      <c r="BE330" s="375"/>
      <c r="BF330" s="374"/>
      <c r="BG330" s="372"/>
      <c r="BH330" s="372"/>
      <c r="BI330" s="375"/>
      <c r="BJ330" s="375"/>
      <c r="BK330" s="375"/>
      <c r="BL330" s="375"/>
      <c r="BM330" s="372"/>
      <c r="BN330" s="372"/>
      <c r="BO330" s="430"/>
    </row>
    <row r="331" spans="1:67" s="428" customFormat="1" x14ac:dyDescent="0.25">
      <c r="A331" s="345" t="s">
        <v>5833</v>
      </c>
      <c r="B331" s="372"/>
      <c r="C331" s="731"/>
      <c r="D331" s="372"/>
      <c r="E331" s="372"/>
      <c r="F331" s="372"/>
      <c r="G331" s="372"/>
      <c r="H331" s="374"/>
      <c r="I331" s="348" t="s">
        <v>430</v>
      </c>
      <c r="J331" s="348" t="s">
        <v>430</v>
      </c>
      <c r="K331" s="348" t="s">
        <v>430</v>
      </c>
      <c r="L331" s="348" t="s">
        <v>430</v>
      </c>
      <c r="M331" s="348" t="s">
        <v>430</v>
      </c>
      <c r="N331" s="350" t="s">
        <v>430</v>
      </c>
      <c r="O331" s="348" t="s">
        <v>430</v>
      </c>
      <c r="P331" s="348" t="s">
        <v>430</v>
      </c>
      <c r="Q331" s="348" t="s">
        <v>430</v>
      </c>
      <c r="R331" s="348" t="s">
        <v>430</v>
      </c>
      <c r="S331" s="348" t="s">
        <v>430</v>
      </c>
      <c r="T331" s="348" t="s">
        <v>430</v>
      </c>
      <c r="U331" s="348" t="s">
        <v>430</v>
      </c>
      <c r="V331" s="348" t="s">
        <v>430</v>
      </c>
      <c r="W331" s="348" t="s">
        <v>430</v>
      </c>
      <c r="X331" s="348" t="s">
        <v>430</v>
      </c>
      <c r="Y331" s="374"/>
      <c r="Z331" s="346"/>
      <c r="AA331" s="346"/>
      <c r="AB331" s="346"/>
      <c r="AC331" s="346"/>
      <c r="AD331" s="346"/>
      <c r="AE331" s="346"/>
      <c r="AF331" s="346"/>
      <c r="AG331" s="346"/>
      <c r="AH331" s="346"/>
      <c r="AI331" s="346"/>
      <c r="AJ331" s="346"/>
      <c r="AK331" s="346"/>
      <c r="AL331" s="346"/>
      <c r="AM331" s="346"/>
      <c r="AN331" s="346"/>
      <c r="AO331" s="374"/>
      <c r="AP331" s="348" t="s">
        <v>430</v>
      </c>
      <c r="AQ331" s="348" t="s">
        <v>430</v>
      </c>
      <c r="AR331" s="348" t="s">
        <v>430</v>
      </c>
      <c r="AS331" s="348" t="s">
        <v>430</v>
      </c>
      <c r="AT331" s="348" t="s">
        <v>430</v>
      </c>
      <c r="AU331" s="374"/>
      <c r="AV331" s="429"/>
      <c r="AW331" s="429"/>
      <c r="AX331" s="429"/>
      <c r="AY331" s="429"/>
      <c r="AZ331" s="429"/>
      <c r="BA331" s="372"/>
      <c r="BB331" s="375"/>
      <c r="BC331" s="375"/>
      <c r="BD331" s="375"/>
      <c r="BE331" s="375"/>
      <c r="BF331" s="374"/>
      <c r="BG331" s="372"/>
      <c r="BH331" s="372"/>
      <c r="BI331" s="375"/>
      <c r="BJ331" s="375"/>
      <c r="BK331" s="375"/>
      <c r="BL331" s="375"/>
      <c r="BM331" s="372"/>
      <c r="BN331" s="372"/>
      <c r="BO331" s="430"/>
    </row>
    <row r="332" spans="1:67" s="428" customFormat="1" x14ac:dyDescent="0.25">
      <c r="A332" s="345" t="s">
        <v>5834</v>
      </c>
      <c r="B332" s="372"/>
      <c r="C332" s="731"/>
      <c r="D332" s="372"/>
      <c r="E332" s="372"/>
      <c r="F332" s="372"/>
      <c r="G332" s="372"/>
      <c r="H332" s="374"/>
      <c r="I332" s="348">
        <v>5.9499999999999997E-2</v>
      </c>
      <c r="J332" s="348">
        <v>-1.589</v>
      </c>
      <c r="K332" s="348">
        <v>-4.8338999999999999</v>
      </c>
      <c r="L332" s="348">
        <v>2.0461</v>
      </c>
      <c r="M332" s="348">
        <v>-1.1180000000000001</v>
      </c>
      <c r="N332" s="350">
        <v>-5.5288000000000004</v>
      </c>
      <c r="O332" s="348">
        <v>-2.0642999999999998</v>
      </c>
      <c r="P332" s="348">
        <v>8.1883999999999997</v>
      </c>
      <c r="Q332" s="348">
        <v>6.8324999999999996</v>
      </c>
      <c r="R332" s="348">
        <v>11.7034</v>
      </c>
      <c r="S332" s="348">
        <v>-1.1894</v>
      </c>
      <c r="T332" s="348">
        <v>6.9627999999999997</v>
      </c>
      <c r="U332" s="348">
        <v>-8.7733000000000008</v>
      </c>
      <c r="V332" s="348">
        <v>-3.3761999999999999</v>
      </c>
      <c r="W332" s="348">
        <v>-2.2770000000000001</v>
      </c>
      <c r="X332" s="348" t="s">
        <v>428</v>
      </c>
      <c r="Y332" s="374"/>
      <c r="Z332" s="346"/>
      <c r="AA332" s="346"/>
      <c r="AB332" s="346"/>
      <c r="AC332" s="346"/>
      <c r="AD332" s="346"/>
      <c r="AE332" s="346"/>
      <c r="AF332" s="346"/>
      <c r="AG332" s="346"/>
      <c r="AH332" s="346"/>
      <c r="AI332" s="346"/>
      <c r="AJ332" s="346"/>
      <c r="AK332" s="346"/>
      <c r="AL332" s="346"/>
      <c r="AM332" s="346"/>
      <c r="AN332" s="346"/>
      <c r="AO332" s="374"/>
      <c r="AP332" s="348">
        <v>11.05</v>
      </c>
      <c r="AQ332" s="348">
        <v>9.6999999999999993</v>
      </c>
      <c r="AR332" s="348">
        <v>6.48</v>
      </c>
      <c r="AS332" s="348">
        <v>1.38</v>
      </c>
      <c r="AT332" s="348">
        <v>-8.09</v>
      </c>
      <c r="AU332" s="374"/>
      <c r="AV332" s="429"/>
      <c r="AW332" s="429"/>
      <c r="AX332" s="429"/>
      <c r="AY332" s="429"/>
      <c r="AZ332" s="429"/>
      <c r="BA332" s="372"/>
      <c r="BB332" s="375"/>
      <c r="BC332" s="375"/>
      <c r="BD332" s="375"/>
      <c r="BE332" s="375"/>
      <c r="BF332" s="374"/>
      <c r="BG332" s="372"/>
      <c r="BH332" s="372"/>
      <c r="BI332" s="375"/>
      <c r="BJ332" s="375"/>
      <c r="BK332" s="375"/>
      <c r="BL332" s="375"/>
      <c r="BM332" s="372"/>
      <c r="BN332" s="372"/>
      <c r="BO332" s="430"/>
    </row>
    <row r="333" spans="1:67" s="428" customFormat="1" x14ac:dyDescent="0.25">
      <c r="A333" s="345" t="s">
        <v>4469</v>
      </c>
      <c r="B333" s="372"/>
      <c r="C333" s="731"/>
      <c r="D333" s="372"/>
      <c r="E333" s="372"/>
      <c r="F333" s="372"/>
      <c r="G333" s="372"/>
      <c r="H333" s="374"/>
      <c r="I333" s="348">
        <v>1.11E-2</v>
      </c>
      <c r="J333" s="348">
        <v>-2.1903999999999999</v>
      </c>
      <c r="K333" s="348">
        <v>-5.7117000000000004</v>
      </c>
      <c r="L333" s="348">
        <v>1.8494999999999999</v>
      </c>
      <c r="M333" s="348">
        <v>-0.54220000000000002</v>
      </c>
      <c r="N333" s="350">
        <v>-4.5303000000000004</v>
      </c>
      <c r="O333" s="348">
        <v>-2.218</v>
      </c>
      <c r="P333" s="348">
        <v>9.9839000000000002</v>
      </c>
      <c r="Q333" s="348">
        <v>9.2407000000000004</v>
      </c>
      <c r="R333" s="348">
        <v>12.528600000000001</v>
      </c>
      <c r="S333" s="348">
        <v>-0.52690000000000003</v>
      </c>
      <c r="T333" s="348">
        <v>7.3939000000000004</v>
      </c>
      <c r="U333" s="348">
        <v>-6.8038999999999996</v>
      </c>
      <c r="V333" s="348">
        <v>-1.0291999999999999</v>
      </c>
      <c r="W333" s="348">
        <v>-3.5131000000000001</v>
      </c>
      <c r="X333" s="348">
        <v>11.777900000000001</v>
      </c>
      <c r="Y333" s="374"/>
      <c r="Z333" s="346"/>
      <c r="AA333" s="346"/>
      <c r="AB333" s="346"/>
      <c r="AC333" s="346"/>
      <c r="AD333" s="346"/>
      <c r="AE333" s="346"/>
      <c r="AF333" s="346"/>
      <c r="AG333" s="346"/>
      <c r="AH333" s="346"/>
      <c r="AI333" s="346"/>
      <c r="AJ333" s="346"/>
      <c r="AK333" s="346"/>
      <c r="AL333" s="346"/>
      <c r="AM333" s="346"/>
      <c r="AN333" s="346"/>
      <c r="AO333" s="374"/>
      <c r="AP333" s="348">
        <v>12.56</v>
      </c>
      <c r="AQ333" s="348">
        <v>11.88</v>
      </c>
      <c r="AR333" s="348">
        <v>8.81</v>
      </c>
      <c r="AS333" s="348">
        <v>2.79</v>
      </c>
      <c r="AT333" s="348">
        <v>-5.8</v>
      </c>
      <c r="AU333" s="374"/>
      <c r="AV333" s="429"/>
      <c r="AW333" s="429"/>
      <c r="AX333" s="429"/>
      <c r="AY333" s="429"/>
      <c r="AZ333" s="429"/>
      <c r="BA333" s="372"/>
      <c r="BB333" s="375"/>
      <c r="BC333" s="375"/>
      <c r="BD333" s="375"/>
      <c r="BE333" s="375"/>
      <c r="BF333" s="374"/>
      <c r="BG333" s="372"/>
      <c r="BH333" s="372"/>
      <c r="BI333" s="375"/>
      <c r="BJ333" s="375"/>
      <c r="BK333" s="375"/>
      <c r="BL333" s="375"/>
      <c r="BM333" s="372"/>
      <c r="BN333" s="372"/>
      <c r="BO333" s="430"/>
    </row>
    <row r="334" spans="1:67" s="428" customFormat="1" x14ac:dyDescent="0.25">
      <c r="A334" s="345" t="s">
        <v>4470</v>
      </c>
      <c r="B334" s="372"/>
      <c r="C334" s="731"/>
      <c r="D334" s="372"/>
      <c r="E334" s="372"/>
      <c r="F334" s="372"/>
      <c r="G334" s="372"/>
      <c r="H334" s="374"/>
      <c r="I334" s="348">
        <v>-0.41</v>
      </c>
      <c r="J334" s="348">
        <v>-1.8523000000000001</v>
      </c>
      <c r="K334" s="348">
        <v>-4.5239000000000003</v>
      </c>
      <c r="L334" s="348">
        <v>2.3923000000000001</v>
      </c>
      <c r="M334" s="348">
        <v>1.9159999999999999</v>
      </c>
      <c r="N334" s="350">
        <v>-2.5333999999999999</v>
      </c>
      <c r="O334" s="348">
        <v>-3.7877999999999998</v>
      </c>
      <c r="P334" s="348">
        <v>8.7590000000000003</v>
      </c>
      <c r="Q334" s="348">
        <v>8.3215000000000003</v>
      </c>
      <c r="R334" s="348">
        <v>11.0151</v>
      </c>
      <c r="S334" s="348">
        <v>3.1549999999999998</v>
      </c>
      <c r="T334" s="348">
        <v>10.843999999999999</v>
      </c>
      <c r="U334" s="348">
        <v>-4.5484</v>
      </c>
      <c r="V334" s="348">
        <v>0.6502</v>
      </c>
      <c r="W334" s="348">
        <v>-3.2633000000000001</v>
      </c>
      <c r="X334" s="348" t="s">
        <v>428</v>
      </c>
      <c r="Y334" s="374"/>
      <c r="Z334" s="346"/>
      <c r="AA334" s="346"/>
      <c r="AB334" s="346"/>
      <c r="AC334" s="346"/>
      <c r="AD334" s="346"/>
      <c r="AE334" s="346"/>
      <c r="AF334" s="346"/>
      <c r="AG334" s="346"/>
      <c r="AH334" s="346"/>
      <c r="AI334" s="346"/>
      <c r="AJ334" s="346"/>
      <c r="AK334" s="346"/>
      <c r="AL334" s="346"/>
      <c r="AM334" s="346"/>
      <c r="AN334" s="346"/>
      <c r="AO334" s="374"/>
      <c r="AP334" s="348">
        <v>11.44</v>
      </c>
      <c r="AQ334" s="348">
        <v>10.99</v>
      </c>
      <c r="AR334" s="348">
        <v>8.09</v>
      </c>
      <c r="AS334" s="348">
        <v>2.66</v>
      </c>
      <c r="AT334" s="348">
        <v>-1.94</v>
      </c>
      <c r="AU334" s="374"/>
      <c r="AV334" s="429"/>
      <c r="AW334" s="429"/>
      <c r="AX334" s="429"/>
      <c r="AY334" s="429"/>
      <c r="AZ334" s="429"/>
      <c r="BA334" s="372"/>
      <c r="BB334" s="375"/>
      <c r="BC334" s="375"/>
      <c r="BD334" s="375"/>
      <c r="BE334" s="375"/>
      <c r="BF334" s="374"/>
      <c r="BG334" s="372"/>
      <c r="BH334" s="372"/>
      <c r="BI334" s="375"/>
      <c r="BJ334" s="375"/>
      <c r="BK334" s="375"/>
      <c r="BL334" s="375"/>
      <c r="BM334" s="372"/>
      <c r="BN334" s="372"/>
      <c r="BO334" s="430"/>
    </row>
    <row r="335" spans="1:67" s="428" customFormat="1" x14ac:dyDescent="0.25">
      <c r="A335" s="345" t="s">
        <v>989</v>
      </c>
      <c r="B335" s="372"/>
      <c r="C335" s="731"/>
      <c r="D335" s="372"/>
      <c r="E335" s="372"/>
      <c r="F335" s="372"/>
      <c r="G335" s="372"/>
      <c r="H335" s="374"/>
      <c r="I335" s="348">
        <v>7.6200000000000004E-2</v>
      </c>
      <c r="J335" s="348">
        <v>-1.4685999999999999</v>
      </c>
      <c r="K335" s="348">
        <v>-4.1753999999999998</v>
      </c>
      <c r="L335" s="348">
        <v>2.3984000000000001</v>
      </c>
      <c r="M335" s="348">
        <v>-0.47910000000000003</v>
      </c>
      <c r="N335" s="350">
        <v>-2.7117</v>
      </c>
      <c r="O335" s="348">
        <v>-1.7676000000000001</v>
      </c>
      <c r="P335" s="348">
        <v>8.7556999999999992</v>
      </c>
      <c r="Q335" s="348">
        <v>8.0972000000000008</v>
      </c>
      <c r="R335" s="348">
        <v>11.7841</v>
      </c>
      <c r="S335" s="348">
        <v>-0.77310000000000001</v>
      </c>
      <c r="T335" s="348">
        <v>8.5447000000000006</v>
      </c>
      <c r="U335" s="348">
        <v>-6.8249000000000004</v>
      </c>
      <c r="V335" s="348">
        <v>-1.5528</v>
      </c>
      <c r="W335" s="348">
        <v>-2.3209</v>
      </c>
      <c r="X335" s="348" t="s">
        <v>428</v>
      </c>
      <c r="Y335" s="374"/>
      <c r="Z335" s="346"/>
      <c r="AA335" s="346"/>
      <c r="AB335" s="346"/>
      <c r="AC335" s="346"/>
      <c r="AD335" s="346"/>
      <c r="AE335" s="346"/>
      <c r="AF335" s="346"/>
      <c r="AG335" s="346"/>
      <c r="AH335" s="346"/>
      <c r="AI335" s="346"/>
      <c r="AJ335" s="346"/>
      <c r="AK335" s="346"/>
      <c r="AL335" s="346"/>
      <c r="AM335" s="346"/>
      <c r="AN335" s="346"/>
      <c r="AO335" s="374"/>
      <c r="AP335" s="348">
        <v>11.45</v>
      </c>
      <c r="AQ335" s="348">
        <v>10.7</v>
      </c>
      <c r="AR335" s="348">
        <v>7.31</v>
      </c>
      <c r="AS335" s="348">
        <v>2.29</v>
      </c>
      <c r="AT335" s="348">
        <v>-5.52</v>
      </c>
      <c r="AU335" s="374"/>
      <c r="AV335" s="429"/>
      <c r="AW335" s="429"/>
      <c r="AX335" s="429"/>
      <c r="AY335" s="429"/>
      <c r="AZ335" s="429"/>
      <c r="BA335" s="372"/>
      <c r="BB335" s="375"/>
      <c r="BC335" s="375"/>
      <c r="BD335" s="375"/>
      <c r="BE335" s="375"/>
      <c r="BF335" s="374"/>
      <c r="BG335" s="372"/>
      <c r="BH335" s="372"/>
      <c r="BI335" s="375"/>
      <c r="BJ335" s="375"/>
      <c r="BK335" s="375"/>
      <c r="BL335" s="375"/>
      <c r="BM335" s="372"/>
      <c r="BN335" s="372"/>
      <c r="BO335" s="430"/>
    </row>
    <row r="336" spans="1:67" s="428" customFormat="1" x14ac:dyDescent="0.25">
      <c r="A336" s="345" t="s">
        <v>4471</v>
      </c>
      <c r="B336" s="372"/>
      <c r="C336" s="731"/>
      <c r="D336" s="372"/>
      <c r="E336" s="372"/>
      <c r="F336" s="372"/>
      <c r="G336" s="372"/>
      <c r="H336" s="374"/>
      <c r="I336" s="348">
        <v>-0.88080000000000003</v>
      </c>
      <c r="J336" s="348">
        <v>0.26979999999999998</v>
      </c>
      <c r="K336" s="348">
        <v>-0.53969999999999996</v>
      </c>
      <c r="L336" s="348">
        <v>6.4977999999999998</v>
      </c>
      <c r="M336" s="348">
        <v>9.0977999999999994</v>
      </c>
      <c r="N336" s="350">
        <v>6.4908000000000001</v>
      </c>
      <c r="O336" s="348">
        <v>-2.3879999999999999</v>
      </c>
      <c r="P336" s="348">
        <v>16.145099999999999</v>
      </c>
      <c r="Q336" s="348">
        <v>14.5915</v>
      </c>
      <c r="R336" s="348">
        <v>18.871200000000002</v>
      </c>
      <c r="S336" s="348">
        <v>1.8588</v>
      </c>
      <c r="T336" s="348">
        <v>21.439</v>
      </c>
      <c r="U336" s="348">
        <v>7.2835000000000001</v>
      </c>
      <c r="V336" s="348">
        <v>11.395200000000001</v>
      </c>
      <c r="W336" s="348">
        <v>-1.7786</v>
      </c>
      <c r="X336" s="348" t="s">
        <v>428</v>
      </c>
      <c r="Y336" s="374"/>
      <c r="Z336" s="346"/>
      <c r="AA336" s="346"/>
      <c r="AB336" s="346"/>
      <c r="AC336" s="346"/>
      <c r="AD336" s="346"/>
      <c r="AE336" s="346"/>
      <c r="AF336" s="346"/>
      <c r="AG336" s="346"/>
      <c r="AH336" s="346"/>
      <c r="AI336" s="346"/>
      <c r="AJ336" s="346"/>
      <c r="AK336" s="346"/>
      <c r="AL336" s="346"/>
      <c r="AM336" s="346"/>
      <c r="AN336" s="346"/>
      <c r="AO336" s="374"/>
      <c r="AP336" s="348">
        <v>18.829999999999998</v>
      </c>
      <c r="AQ336" s="348">
        <v>19.440000000000001</v>
      </c>
      <c r="AR336" s="348">
        <v>15.83</v>
      </c>
      <c r="AS336" s="348">
        <v>7.39</v>
      </c>
      <c r="AT336" s="348">
        <v>11.37</v>
      </c>
      <c r="AU336" s="374"/>
      <c r="AV336" s="429"/>
      <c r="AW336" s="429"/>
      <c r="AX336" s="429"/>
      <c r="AY336" s="429"/>
      <c r="AZ336" s="429"/>
      <c r="BA336" s="372"/>
      <c r="BB336" s="375"/>
      <c r="BC336" s="375"/>
      <c r="BD336" s="375"/>
      <c r="BE336" s="375"/>
      <c r="BF336" s="374"/>
      <c r="BG336" s="372"/>
      <c r="BH336" s="372"/>
      <c r="BI336" s="375"/>
      <c r="BJ336" s="375"/>
      <c r="BK336" s="375"/>
      <c r="BL336" s="375"/>
      <c r="BM336" s="372"/>
      <c r="BN336" s="372"/>
      <c r="BO336" s="430"/>
    </row>
    <row r="337" spans="1:67" s="428" customFormat="1" x14ac:dyDescent="0.25">
      <c r="A337" s="345" t="s">
        <v>4472</v>
      </c>
      <c r="B337" s="372"/>
      <c r="C337" s="731"/>
      <c r="D337" s="372"/>
      <c r="E337" s="372"/>
      <c r="F337" s="372"/>
      <c r="G337" s="372"/>
      <c r="H337" s="374"/>
      <c r="I337" s="348">
        <v>-0.74860000000000004</v>
      </c>
      <c r="J337" s="348">
        <v>0.56179999999999997</v>
      </c>
      <c r="K337" s="348">
        <v>-1.1726000000000001</v>
      </c>
      <c r="L337" s="348">
        <v>4.2500999999999998</v>
      </c>
      <c r="M337" s="348">
        <v>2.8856999999999999</v>
      </c>
      <c r="N337" s="350">
        <v>1.7391000000000001</v>
      </c>
      <c r="O337" s="348">
        <v>-6.7390999999999996</v>
      </c>
      <c r="P337" s="348">
        <v>11.085699999999999</v>
      </c>
      <c r="Q337" s="348">
        <v>10.260300000000001</v>
      </c>
      <c r="R337" s="348">
        <v>16.389299999999999</v>
      </c>
      <c r="S337" s="348">
        <v>0.2412</v>
      </c>
      <c r="T337" s="348">
        <v>14.7158</v>
      </c>
      <c r="U337" s="348">
        <v>-0.1812</v>
      </c>
      <c r="V337" s="348">
        <v>4.1905999999999999</v>
      </c>
      <c r="W337" s="348">
        <v>-1.3682000000000001</v>
      </c>
      <c r="X337" s="348">
        <v>-3.6700000000000003E-2</v>
      </c>
      <c r="Y337" s="374"/>
      <c r="Z337" s="346"/>
      <c r="AA337" s="346"/>
      <c r="AB337" s="346"/>
      <c r="AC337" s="346"/>
      <c r="AD337" s="346"/>
      <c r="AE337" s="346"/>
      <c r="AF337" s="346"/>
      <c r="AG337" s="346"/>
      <c r="AH337" s="346"/>
      <c r="AI337" s="346"/>
      <c r="AJ337" s="346"/>
      <c r="AK337" s="346"/>
      <c r="AL337" s="346"/>
      <c r="AM337" s="346"/>
      <c r="AN337" s="346"/>
      <c r="AO337" s="374"/>
      <c r="AP337" s="348">
        <v>15.07</v>
      </c>
      <c r="AQ337" s="348">
        <v>13.96</v>
      </c>
      <c r="AR337" s="348">
        <v>9.5</v>
      </c>
      <c r="AS337" s="348">
        <v>1.48</v>
      </c>
      <c r="AT337" s="348">
        <v>1.57</v>
      </c>
      <c r="AU337" s="374"/>
      <c r="AV337" s="429"/>
      <c r="AW337" s="429"/>
      <c r="AX337" s="429"/>
      <c r="AY337" s="429"/>
      <c r="AZ337" s="429"/>
      <c r="BA337" s="372"/>
      <c r="BB337" s="375"/>
      <c r="BC337" s="375"/>
      <c r="BD337" s="375"/>
      <c r="BE337" s="375"/>
      <c r="BF337" s="374"/>
      <c r="BG337" s="372"/>
      <c r="BH337" s="372"/>
      <c r="BI337" s="375"/>
      <c r="BJ337" s="375"/>
      <c r="BK337" s="375"/>
      <c r="BL337" s="375"/>
      <c r="BM337" s="372"/>
      <c r="BN337" s="372"/>
      <c r="BO337" s="430"/>
    </row>
    <row r="338" spans="1:67" s="428" customFormat="1" x14ac:dyDescent="0.25">
      <c r="A338" s="345" t="s">
        <v>2550</v>
      </c>
      <c r="B338" s="372"/>
      <c r="C338" s="731"/>
      <c r="D338" s="372"/>
      <c r="E338" s="372"/>
      <c r="F338" s="372"/>
      <c r="G338" s="372"/>
      <c r="H338" s="374"/>
      <c r="I338" s="348">
        <v>-0.3604</v>
      </c>
      <c r="J338" s="348">
        <v>-2.4055</v>
      </c>
      <c r="K338" s="348">
        <v>-5.6817000000000002</v>
      </c>
      <c r="L338" s="348">
        <v>1.0569</v>
      </c>
      <c r="M338" s="348">
        <v>1.1004</v>
      </c>
      <c r="N338" s="350">
        <v>-4.5202999999999998</v>
      </c>
      <c r="O338" s="348">
        <v>-5.6186999999999996</v>
      </c>
      <c r="P338" s="348">
        <v>8.0448000000000004</v>
      </c>
      <c r="Q338" s="348">
        <v>7.5030000000000001</v>
      </c>
      <c r="R338" s="348">
        <v>11.8627</v>
      </c>
      <c r="S338" s="348">
        <v>1.841</v>
      </c>
      <c r="T338" s="348">
        <v>9.9243000000000006</v>
      </c>
      <c r="U338" s="348">
        <v>-6.1654999999999998</v>
      </c>
      <c r="V338" s="348">
        <v>-0.95340000000000003</v>
      </c>
      <c r="W338" s="348">
        <v>-3.5550000000000002</v>
      </c>
      <c r="X338" s="348">
        <v>-2.2944</v>
      </c>
      <c r="Y338" s="374"/>
      <c r="Z338" s="346"/>
      <c r="AA338" s="346"/>
      <c r="AB338" s="346"/>
      <c r="AC338" s="346"/>
      <c r="AD338" s="346"/>
      <c r="AE338" s="346"/>
      <c r="AF338" s="346"/>
      <c r="AG338" s="346"/>
      <c r="AH338" s="346"/>
      <c r="AI338" s="346"/>
      <c r="AJ338" s="346"/>
      <c r="AK338" s="346"/>
      <c r="AL338" s="346"/>
      <c r="AM338" s="346"/>
      <c r="AN338" s="346"/>
      <c r="AO338" s="374"/>
      <c r="AP338" s="348">
        <v>11.54</v>
      </c>
      <c r="AQ338" s="348">
        <v>10.29</v>
      </c>
      <c r="AR338" s="348">
        <v>7.06</v>
      </c>
      <c r="AS338" s="348">
        <v>1.25</v>
      </c>
      <c r="AT338" s="348">
        <v>-4.9400000000000004</v>
      </c>
      <c r="AU338" s="374"/>
      <c r="AV338" s="429"/>
      <c r="AW338" s="429"/>
      <c r="AX338" s="429"/>
      <c r="AY338" s="429"/>
      <c r="AZ338" s="429"/>
      <c r="BA338" s="372"/>
      <c r="BB338" s="375"/>
      <c r="BC338" s="375"/>
      <c r="BD338" s="375"/>
      <c r="BE338" s="375"/>
      <c r="BF338" s="374"/>
      <c r="BG338" s="372"/>
      <c r="BH338" s="372"/>
      <c r="BI338" s="375"/>
      <c r="BJ338" s="375"/>
      <c r="BK338" s="375"/>
      <c r="BL338" s="375"/>
      <c r="BM338" s="372"/>
      <c r="BN338" s="372"/>
      <c r="BO338" s="430"/>
    </row>
    <row r="339" spans="1:67" s="428" customFormat="1" x14ac:dyDescent="0.25">
      <c r="A339" s="345" t="s">
        <v>2551</v>
      </c>
      <c r="B339" s="372"/>
      <c r="C339" s="731"/>
      <c r="D339" s="372"/>
      <c r="E339" s="372"/>
      <c r="F339" s="372"/>
      <c r="G339" s="372"/>
      <c r="H339" s="374"/>
      <c r="I339" s="348">
        <v>-1.6299999999999999E-2</v>
      </c>
      <c r="J339" s="348">
        <v>-1.4510000000000001</v>
      </c>
      <c r="K339" s="348">
        <v>-3.7972000000000001</v>
      </c>
      <c r="L339" s="348">
        <v>2.8182999999999998</v>
      </c>
      <c r="M339" s="348">
        <v>1.3622000000000001</v>
      </c>
      <c r="N339" s="350">
        <v>-0.69369999999999998</v>
      </c>
      <c r="O339" s="348">
        <v>-0.78959999999999997</v>
      </c>
      <c r="P339" s="348">
        <v>9.9436999999999998</v>
      </c>
      <c r="Q339" s="348">
        <v>9.4649999999999999</v>
      </c>
      <c r="R339" s="348">
        <v>12.48</v>
      </c>
      <c r="S339" s="348">
        <v>-0.39539999999999997</v>
      </c>
      <c r="T339" s="348">
        <v>10.4651</v>
      </c>
      <c r="U339" s="348">
        <v>-4.9042000000000003</v>
      </c>
      <c r="V339" s="348">
        <v>0.7208</v>
      </c>
      <c r="W339" s="348">
        <v>-2.4398</v>
      </c>
      <c r="X339" s="348" t="s">
        <v>428</v>
      </c>
      <c r="Y339" s="374"/>
      <c r="Z339" s="346"/>
      <c r="AA339" s="346"/>
      <c r="AB339" s="346"/>
      <c r="AC339" s="346"/>
      <c r="AD339" s="346"/>
      <c r="AE339" s="346"/>
      <c r="AF339" s="346"/>
      <c r="AG339" s="346"/>
      <c r="AH339" s="346"/>
      <c r="AI339" s="346"/>
      <c r="AJ339" s="346"/>
      <c r="AK339" s="346"/>
      <c r="AL339" s="346"/>
      <c r="AM339" s="346"/>
      <c r="AN339" s="346"/>
      <c r="AO339" s="374"/>
      <c r="AP339" s="348">
        <v>12.55</v>
      </c>
      <c r="AQ339" s="348">
        <v>12.25</v>
      </c>
      <c r="AR339" s="348">
        <v>8.86</v>
      </c>
      <c r="AS339" s="348">
        <v>3.73</v>
      </c>
      <c r="AT339" s="348">
        <v>-2.95</v>
      </c>
      <c r="AU339" s="374"/>
      <c r="AV339" s="429"/>
      <c r="AW339" s="429"/>
      <c r="AX339" s="429"/>
      <c r="AY339" s="429"/>
      <c r="AZ339" s="429"/>
      <c r="BA339" s="372"/>
      <c r="BB339" s="375"/>
      <c r="BC339" s="375"/>
      <c r="BD339" s="375"/>
      <c r="BE339" s="375"/>
      <c r="BF339" s="374"/>
      <c r="BG339" s="372"/>
      <c r="BH339" s="372"/>
      <c r="BI339" s="375"/>
      <c r="BJ339" s="375"/>
      <c r="BK339" s="375"/>
      <c r="BL339" s="375"/>
      <c r="BM339" s="372"/>
      <c r="BN339" s="372"/>
      <c r="BO339" s="430"/>
    </row>
    <row r="340" spans="1:67" s="428" customFormat="1" x14ac:dyDescent="0.25">
      <c r="A340" s="345" t="s">
        <v>4474</v>
      </c>
      <c r="B340" s="372"/>
      <c r="C340" s="731"/>
      <c r="D340" s="372"/>
      <c r="E340" s="372"/>
      <c r="F340" s="372"/>
      <c r="G340" s="372"/>
      <c r="H340" s="374"/>
      <c r="I340" s="348">
        <v>0.1012</v>
      </c>
      <c r="J340" s="348">
        <v>-1.1519999999999999</v>
      </c>
      <c r="K340" s="348">
        <v>-4.5121000000000002</v>
      </c>
      <c r="L340" s="348">
        <v>1.9521999999999999</v>
      </c>
      <c r="M340" s="348">
        <v>1.6591</v>
      </c>
      <c r="N340" s="350">
        <v>1.5150999999999999</v>
      </c>
      <c r="O340" s="348">
        <v>0.98329999999999995</v>
      </c>
      <c r="P340" s="348">
        <v>12.139200000000001</v>
      </c>
      <c r="Q340" s="348">
        <v>12.087899999999999</v>
      </c>
      <c r="R340" s="348">
        <v>12.7903</v>
      </c>
      <c r="S340" s="348">
        <v>-0.24379999999999999</v>
      </c>
      <c r="T340" s="348">
        <v>9.6293000000000006</v>
      </c>
      <c r="U340" s="348">
        <v>-2.6314000000000002</v>
      </c>
      <c r="V340" s="348">
        <v>3.0110000000000001</v>
      </c>
      <c r="W340" s="348">
        <v>-2.3748999999999998</v>
      </c>
      <c r="X340" s="348" t="s">
        <v>428</v>
      </c>
      <c r="Y340" s="374"/>
      <c r="Z340" s="346"/>
      <c r="AA340" s="346"/>
      <c r="AB340" s="346"/>
      <c r="AC340" s="346"/>
      <c r="AD340" s="346"/>
      <c r="AE340" s="346"/>
      <c r="AF340" s="346"/>
      <c r="AG340" s="346"/>
      <c r="AH340" s="346"/>
      <c r="AI340" s="346"/>
      <c r="AJ340" s="346"/>
      <c r="AK340" s="346"/>
      <c r="AL340" s="346"/>
      <c r="AM340" s="346"/>
      <c r="AN340" s="346"/>
      <c r="AO340" s="374"/>
      <c r="AP340" s="348">
        <v>14.4</v>
      </c>
      <c r="AQ340" s="348">
        <v>15.28</v>
      </c>
      <c r="AR340" s="348">
        <v>11.33</v>
      </c>
      <c r="AS340" s="348">
        <v>5.91</v>
      </c>
      <c r="AT340" s="348">
        <v>-1.34</v>
      </c>
      <c r="AU340" s="374"/>
      <c r="AV340" s="429"/>
      <c r="AW340" s="429"/>
      <c r="AX340" s="429"/>
      <c r="AY340" s="429"/>
      <c r="AZ340" s="429"/>
      <c r="BA340" s="372"/>
      <c r="BB340" s="375"/>
      <c r="BC340" s="375"/>
      <c r="BD340" s="375"/>
      <c r="BE340" s="375"/>
      <c r="BF340" s="374"/>
      <c r="BG340" s="372"/>
      <c r="BH340" s="372"/>
      <c r="BI340" s="375"/>
      <c r="BJ340" s="375"/>
      <c r="BK340" s="375"/>
      <c r="BL340" s="375"/>
      <c r="BM340" s="372"/>
      <c r="BN340" s="372"/>
      <c r="BO340" s="430"/>
    </row>
    <row r="341" spans="1:67" s="428" customFormat="1" x14ac:dyDescent="0.25">
      <c r="A341" s="345" t="s">
        <v>5835</v>
      </c>
      <c r="B341" s="372"/>
      <c r="C341" s="731"/>
      <c r="D341" s="372"/>
      <c r="E341" s="372"/>
      <c r="F341" s="372"/>
      <c r="G341" s="372"/>
      <c r="H341" s="374"/>
      <c r="I341" s="348">
        <v>-7.5399999999999995E-2</v>
      </c>
      <c r="J341" s="348">
        <v>-3.3725000000000001</v>
      </c>
      <c r="K341" s="348">
        <v>-7.9783999999999997</v>
      </c>
      <c r="L341" s="348">
        <v>-3.0524</v>
      </c>
      <c r="M341" s="348">
        <v>-5.0719000000000003</v>
      </c>
      <c r="N341" s="350">
        <v>-12.303699999999999</v>
      </c>
      <c r="O341" s="348">
        <v>-13.1831</v>
      </c>
      <c r="P341" s="348">
        <v>0.84899999999999998</v>
      </c>
      <c r="Q341" s="348">
        <v>0.47210000000000002</v>
      </c>
      <c r="R341" s="348">
        <v>9.3930000000000007</v>
      </c>
      <c r="S341" s="348">
        <v>-0.50770000000000004</v>
      </c>
      <c r="T341" s="348">
        <v>-0.22520000000000001</v>
      </c>
      <c r="U341" s="348">
        <v>-14.3058</v>
      </c>
      <c r="V341" s="348">
        <v>-8.0521999999999991</v>
      </c>
      <c r="W341" s="348">
        <v>-4.9231999999999996</v>
      </c>
      <c r="X341" s="348" t="s">
        <v>428</v>
      </c>
      <c r="Y341" s="374"/>
      <c r="Z341" s="346"/>
      <c r="AA341" s="346"/>
      <c r="AB341" s="346"/>
      <c r="AC341" s="346"/>
      <c r="AD341" s="346"/>
      <c r="AE341" s="346"/>
      <c r="AF341" s="346"/>
      <c r="AG341" s="346"/>
      <c r="AH341" s="346"/>
      <c r="AI341" s="346"/>
      <c r="AJ341" s="346"/>
      <c r="AK341" s="346"/>
      <c r="AL341" s="346"/>
      <c r="AM341" s="346"/>
      <c r="AN341" s="346"/>
      <c r="AO341" s="374"/>
      <c r="AP341" s="348">
        <v>6.86</v>
      </c>
      <c r="AQ341" s="348">
        <v>3.78</v>
      </c>
      <c r="AR341" s="348">
        <v>-1.07</v>
      </c>
      <c r="AS341" s="348">
        <v>-7.28</v>
      </c>
      <c r="AT341" s="348">
        <v>-16.21</v>
      </c>
      <c r="AU341" s="374"/>
      <c r="AV341" s="429"/>
      <c r="AW341" s="429"/>
      <c r="AX341" s="429"/>
      <c r="AY341" s="429"/>
      <c r="AZ341" s="429"/>
      <c r="BA341" s="372"/>
      <c r="BB341" s="375"/>
      <c r="BC341" s="375"/>
      <c r="BD341" s="375"/>
      <c r="BE341" s="375"/>
      <c r="BF341" s="374"/>
      <c r="BG341" s="372"/>
      <c r="BH341" s="372"/>
      <c r="BI341" s="375"/>
      <c r="BJ341" s="375"/>
      <c r="BK341" s="375"/>
      <c r="BL341" s="375"/>
      <c r="BM341" s="372"/>
      <c r="BN341" s="372"/>
      <c r="BO341" s="430"/>
    </row>
    <row r="342" spans="1:67" s="428" customFormat="1" x14ac:dyDescent="0.25">
      <c r="A342" s="345" t="s">
        <v>426</v>
      </c>
      <c r="B342" s="372"/>
      <c r="C342" s="731"/>
      <c r="D342" s="372"/>
      <c r="E342" s="372"/>
      <c r="F342" s="372"/>
      <c r="G342" s="372"/>
      <c r="H342" s="374"/>
      <c r="I342" s="348">
        <v>0.1976</v>
      </c>
      <c r="J342" s="348">
        <v>-1.6425000000000001</v>
      </c>
      <c r="K342" s="348">
        <v>-4.4626000000000001</v>
      </c>
      <c r="L342" s="348">
        <v>1.7354000000000001</v>
      </c>
      <c r="M342" s="348">
        <v>-2.4340999999999999</v>
      </c>
      <c r="N342" s="350">
        <v>-4.9618000000000002</v>
      </c>
      <c r="O342" s="348">
        <v>-2.0358999999999998</v>
      </c>
      <c r="P342" s="348">
        <v>7.0373000000000001</v>
      </c>
      <c r="Q342" s="348">
        <v>7.4665999999999997</v>
      </c>
      <c r="R342" s="348">
        <v>11.556699999999999</v>
      </c>
      <c r="S342" s="348">
        <v>-1.3045</v>
      </c>
      <c r="T342" s="348">
        <v>5.9988999999999999</v>
      </c>
      <c r="U342" s="348">
        <v>-9.3028999999999993</v>
      </c>
      <c r="V342" s="348">
        <v>-3.5638000000000001</v>
      </c>
      <c r="W342" s="348">
        <v>-2.4731000000000001</v>
      </c>
      <c r="X342" s="348">
        <v>11.329800000000001</v>
      </c>
      <c r="Y342" s="374"/>
      <c r="Z342" s="346"/>
      <c r="AA342" s="346"/>
      <c r="AB342" s="346"/>
      <c r="AC342" s="346"/>
      <c r="AD342" s="346"/>
      <c r="AE342" s="346"/>
      <c r="AF342" s="346"/>
      <c r="AG342" s="346"/>
      <c r="AH342" s="346"/>
      <c r="AI342" s="346"/>
      <c r="AJ342" s="346"/>
      <c r="AK342" s="346"/>
      <c r="AL342" s="346"/>
      <c r="AM342" s="346"/>
      <c r="AN342" s="346"/>
      <c r="AO342" s="374"/>
      <c r="AP342" s="348">
        <v>10.99</v>
      </c>
      <c r="AQ342" s="348">
        <v>9.84</v>
      </c>
      <c r="AR342" s="348">
        <v>6.14</v>
      </c>
      <c r="AS342" s="348">
        <v>0.92</v>
      </c>
      <c r="AT342" s="348">
        <v>-8.65</v>
      </c>
      <c r="AU342" s="374"/>
      <c r="AV342" s="429"/>
      <c r="AW342" s="429"/>
      <c r="AX342" s="429"/>
      <c r="AY342" s="429"/>
      <c r="AZ342" s="429"/>
      <c r="BA342" s="372"/>
      <c r="BB342" s="375"/>
      <c r="BC342" s="375"/>
      <c r="BD342" s="375"/>
      <c r="BE342" s="375"/>
      <c r="BF342" s="374"/>
      <c r="BG342" s="372"/>
      <c r="BH342" s="372"/>
      <c r="BI342" s="375"/>
      <c r="BJ342" s="375"/>
      <c r="BK342" s="375"/>
      <c r="BL342" s="375"/>
      <c r="BM342" s="372"/>
      <c r="BN342" s="372"/>
      <c r="BO342" s="430"/>
    </row>
    <row r="343" spans="1:67" s="428" customFormat="1" x14ac:dyDescent="0.25">
      <c r="A343" s="345" t="s">
        <v>4475</v>
      </c>
      <c r="B343" s="372"/>
      <c r="C343" s="731"/>
      <c r="D343" s="372"/>
      <c r="E343" s="372"/>
      <c r="F343" s="372"/>
      <c r="G343" s="372"/>
      <c r="H343" s="374"/>
      <c r="I343" s="348">
        <v>0.1661</v>
      </c>
      <c r="J343" s="348">
        <v>-2.1545999999999998</v>
      </c>
      <c r="K343" s="348">
        <v>-4.5827999999999998</v>
      </c>
      <c r="L343" s="348">
        <v>-2.72</v>
      </c>
      <c r="M343" s="348">
        <v>-6.5998999999999999</v>
      </c>
      <c r="N343" s="350">
        <v>-8.3289000000000009</v>
      </c>
      <c r="O343" s="348">
        <v>-8.1892999999999994</v>
      </c>
      <c r="P343" s="348">
        <v>5.4972000000000003</v>
      </c>
      <c r="Q343" s="348">
        <v>7.4825999999999997</v>
      </c>
      <c r="R343" s="348">
        <v>13.960699999999999</v>
      </c>
      <c r="S343" s="348">
        <v>-2.3708999999999998</v>
      </c>
      <c r="T343" s="348">
        <v>0.2949</v>
      </c>
      <c r="U343" s="348">
        <v>-12.255599999999999</v>
      </c>
      <c r="V343" s="348">
        <v>-6.3170999999999999</v>
      </c>
      <c r="W343" s="348">
        <v>-2.4506000000000001</v>
      </c>
      <c r="X343" s="348">
        <v>13.776300000000001</v>
      </c>
      <c r="Y343" s="374"/>
      <c r="Z343" s="346"/>
      <c r="AA343" s="346"/>
      <c r="AB343" s="346"/>
      <c r="AC343" s="346"/>
      <c r="AD343" s="346"/>
      <c r="AE343" s="346"/>
      <c r="AF343" s="346"/>
      <c r="AG343" s="346"/>
      <c r="AH343" s="346"/>
      <c r="AI343" s="346"/>
      <c r="AJ343" s="346"/>
      <c r="AK343" s="346"/>
      <c r="AL343" s="346"/>
      <c r="AM343" s="346"/>
      <c r="AN343" s="346"/>
      <c r="AO343" s="374"/>
      <c r="AP343" s="348">
        <v>12.36</v>
      </c>
      <c r="AQ343" s="348">
        <v>9.8800000000000008</v>
      </c>
      <c r="AR343" s="348">
        <v>4.2699999999999996</v>
      </c>
      <c r="AS343" s="348">
        <v>-3.75</v>
      </c>
      <c r="AT343" s="348">
        <v>-14.43</v>
      </c>
      <c r="AU343" s="374"/>
      <c r="AV343" s="429"/>
      <c r="AW343" s="429"/>
      <c r="AX343" s="429"/>
      <c r="AY343" s="429"/>
      <c r="AZ343" s="429"/>
      <c r="BA343" s="372"/>
      <c r="BB343" s="375"/>
      <c r="BC343" s="375"/>
      <c r="BD343" s="375"/>
      <c r="BE343" s="375"/>
      <c r="BF343" s="374"/>
      <c r="BG343" s="372"/>
      <c r="BH343" s="372"/>
      <c r="BI343" s="375"/>
      <c r="BJ343" s="375"/>
      <c r="BK343" s="375"/>
      <c r="BL343" s="375"/>
      <c r="BM343" s="372"/>
      <c r="BN343" s="372"/>
      <c r="BO343" s="430"/>
    </row>
    <row r="344" spans="1:67" s="428" customFormat="1" x14ac:dyDescent="0.25">
      <c r="A344" s="345" t="s">
        <v>5836</v>
      </c>
      <c r="B344" s="372"/>
      <c r="C344" s="731"/>
      <c r="D344" s="372"/>
      <c r="E344" s="372"/>
      <c r="F344" s="372"/>
      <c r="G344" s="372"/>
      <c r="H344" s="374"/>
      <c r="I344" s="348">
        <v>-0.31109999999999999</v>
      </c>
      <c r="J344" s="348">
        <v>0.3231</v>
      </c>
      <c r="K344" s="348">
        <v>4.3299999999999998E-2</v>
      </c>
      <c r="L344" s="348">
        <v>8.7676999999999996</v>
      </c>
      <c r="M344" s="348">
        <v>15.5999</v>
      </c>
      <c r="N344" s="350">
        <v>13.9268</v>
      </c>
      <c r="O344" s="348">
        <v>8.3467000000000002</v>
      </c>
      <c r="P344" s="348">
        <v>21.3887</v>
      </c>
      <c r="Q344" s="348">
        <v>13.642099999999999</v>
      </c>
      <c r="R344" s="348">
        <v>12.3659</v>
      </c>
      <c r="S344" s="348">
        <v>3.8199000000000001</v>
      </c>
      <c r="T344" s="348">
        <v>21.691400000000002</v>
      </c>
      <c r="U344" s="348">
        <v>16.2607</v>
      </c>
      <c r="V344" s="348">
        <v>18.333500000000001</v>
      </c>
      <c r="W344" s="348">
        <v>-1.1054999999999999</v>
      </c>
      <c r="X344" s="348" t="s">
        <v>428</v>
      </c>
      <c r="Y344" s="374"/>
      <c r="Z344" s="346"/>
      <c r="AA344" s="346"/>
      <c r="AB344" s="346"/>
      <c r="AC344" s="346"/>
      <c r="AD344" s="346"/>
      <c r="AE344" s="346"/>
      <c r="AF344" s="346"/>
      <c r="AG344" s="346"/>
      <c r="AH344" s="346"/>
      <c r="AI344" s="346"/>
      <c r="AJ344" s="346"/>
      <c r="AK344" s="346"/>
      <c r="AL344" s="346"/>
      <c r="AM344" s="346"/>
      <c r="AN344" s="346"/>
      <c r="AO344" s="374"/>
      <c r="AP344" s="348">
        <v>17.260000000000002</v>
      </c>
      <c r="AQ344" s="348">
        <v>19.07</v>
      </c>
      <c r="AR344" s="348">
        <v>19.61</v>
      </c>
      <c r="AS344" s="348">
        <v>16.79</v>
      </c>
      <c r="AT344" s="348">
        <v>26.28</v>
      </c>
      <c r="AU344" s="374"/>
      <c r="AV344" s="429"/>
      <c r="AW344" s="429"/>
      <c r="AX344" s="429"/>
      <c r="AY344" s="429"/>
      <c r="AZ344" s="429"/>
      <c r="BA344" s="372"/>
      <c r="BB344" s="375"/>
      <c r="BC344" s="375"/>
      <c r="BD344" s="375"/>
      <c r="BE344" s="375"/>
      <c r="BF344" s="374"/>
      <c r="BG344" s="372"/>
      <c r="BH344" s="372"/>
      <c r="BI344" s="375"/>
      <c r="BJ344" s="375"/>
      <c r="BK344" s="375"/>
      <c r="BL344" s="375"/>
      <c r="BM344" s="372"/>
      <c r="BN344" s="372"/>
      <c r="BO344" s="430"/>
    </row>
    <row r="345" spans="1:67" s="428" customFormat="1" x14ac:dyDescent="0.25">
      <c r="A345" s="345" t="s">
        <v>427</v>
      </c>
      <c r="B345" s="372"/>
      <c r="C345" s="731"/>
      <c r="D345" s="372"/>
      <c r="E345" s="372"/>
      <c r="F345" s="372"/>
      <c r="G345" s="372"/>
      <c r="H345" s="374"/>
      <c r="I345" s="348">
        <v>-5.57E-2</v>
      </c>
      <c r="J345" s="348">
        <v>-1.0779000000000001</v>
      </c>
      <c r="K345" s="348">
        <v>-2.5381</v>
      </c>
      <c r="L345" s="348">
        <v>4.9077000000000002</v>
      </c>
      <c r="M345" s="348">
        <v>6.9081000000000001</v>
      </c>
      <c r="N345" s="350">
        <v>2.6177999999999999</v>
      </c>
      <c r="O345" s="348">
        <v>0.23369999999999999</v>
      </c>
      <c r="P345" s="348">
        <v>11.962899999999999</v>
      </c>
      <c r="Q345" s="348">
        <v>12.2515</v>
      </c>
      <c r="R345" s="348">
        <v>14.0403</v>
      </c>
      <c r="S345" s="348">
        <v>0.88439999999999996</v>
      </c>
      <c r="T345" s="348">
        <v>16.070699999999999</v>
      </c>
      <c r="U345" s="348">
        <v>4.4999999999999998E-2</v>
      </c>
      <c r="V345" s="348">
        <v>4.3905000000000003</v>
      </c>
      <c r="W345" s="348">
        <v>-1.7374000000000001</v>
      </c>
      <c r="X345" s="348" t="s">
        <v>428</v>
      </c>
      <c r="Y345" s="374"/>
      <c r="Z345" s="346"/>
      <c r="AA345" s="346"/>
      <c r="AB345" s="346"/>
      <c r="AC345" s="346"/>
      <c r="AD345" s="346"/>
      <c r="AE345" s="346"/>
      <c r="AF345" s="346"/>
      <c r="AG345" s="346"/>
      <c r="AH345" s="346"/>
      <c r="AI345" s="346"/>
      <c r="AJ345" s="346"/>
      <c r="AK345" s="346"/>
      <c r="AL345" s="346"/>
      <c r="AM345" s="346"/>
      <c r="AN345" s="346"/>
      <c r="AO345" s="374"/>
      <c r="AP345" s="348">
        <v>15.02</v>
      </c>
      <c r="AQ345" s="348">
        <v>15.86</v>
      </c>
      <c r="AR345" s="348">
        <v>11.9</v>
      </c>
      <c r="AS345" s="348">
        <v>6.28</v>
      </c>
      <c r="AT345" s="348">
        <v>4.4400000000000004</v>
      </c>
      <c r="AU345" s="374"/>
      <c r="AV345" s="429"/>
      <c r="AW345" s="429"/>
      <c r="AX345" s="429"/>
      <c r="AY345" s="429"/>
      <c r="AZ345" s="429"/>
      <c r="BA345" s="372"/>
      <c r="BB345" s="375"/>
      <c r="BC345" s="375"/>
      <c r="BD345" s="375"/>
      <c r="BE345" s="375"/>
      <c r="BF345" s="374"/>
      <c r="BG345" s="372"/>
      <c r="BH345" s="372"/>
      <c r="BI345" s="375"/>
      <c r="BJ345" s="375"/>
      <c r="BK345" s="375"/>
      <c r="BL345" s="375"/>
      <c r="BM345" s="372"/>
      <c r="BN345" s="372"/>
      <c r="BO345" s="430"/>
    </row>
    <row r="346" spans="1:67" s="428" customFormat="1" x14ac:dyDescent="0.25">
      <c r="A346" s="345" t="s">
        <v>666</v>
      </c>
      <c r="B346" s="372"/>
      <c r="C346" s="731"/>
      <c r="D346" s="372"/>
      <c r="E346" s="372"/>
      <c r="F346" s="372"/>
      <c r="G346" s="372"/>
      <c r="H346" s="374"/>
      <c r="I346" s="348">
        <v>-2.8000000000000001E-2</v>
      </c>
      <c r="J346" s="348">
        <v>-1.2867</v>
      </c>
      <c r="K346" s="348">
        <v>-3.2831999999999999</v>
      </c>
      <c r="L346" s="348">
        <v>3.7122999999999999</v>
      </c>
      <c r="M346" s="348">
        <v>3.3974000000000002</v>
      </c>
      <c r="N346" s="350">
        <v>0.37659999999999999</v>
      </c>
      <c r="O346" s="348">
        <v>-0.5232</v>
      </c>
      <c r="P346" s="348">
        <v>10.509600000000001</v>
      </c>
      <c r="Q346" s="348">
        <v>10.2121</v>
      </c>
      <c r="R346" s="348">
        <v>12.927899999999999</v>
      </c>
      <c r="S346" s="348">
        <v>0.1024</v>
      </c>
      <c r="T346" s="348">
        <v>12.5114</v>
      </c>
      <c r="U346" s="348">
        <v>-3.1036999999999999</v>
      </c>
      <c r="V346" s="348">
        <v>1.8715999999999999</v>
      </c>
      <c r="W346" s="348">
        <v>-2.1040999999999999</v>
      </c>
      <c r="X346" s="348" t="s">
        <v>428</v>
      </c>
      <c r="Y346" s="374"/>
      <c r="Z346" s="346"/>
      <c r="AA346" s="346"/>
      <c r="AB346" s="346"/>
      <c r="AC346" s="346"/>
      <c r="AD346" s="346"/>
      <c r="AE346" s="346"/>
      <c r="AF346" s="346"/>
      <c r="AG346" s="346"/>
      <c r="AH346" s="346"/>
      <c r="AI346" s="346"/>
      <c r="AJ346" s="346"/>
      <c r="AK346" s="346"/>
      <c r="AL346" s="346"/>
      <c r="AM346" s="346"/>
      <c r="AN346" s="346"/>
      <c r="AO346" s="374"/>
      <c r="AP346" s="348">
        <v>13.22</v>
      </c>
      <c r="AQ346" s="348">
        <v>13.18</v>
      </c>
      <c r="AR346" s="348">
        <v>9.7200000000000006</v>
      </c>
      <c r="AS346" s="348">
        <v>4.55</v>
      </c>
      <c r="AT346" s="348">
        <v>-0.22</v>
      </c>
      <c r="AU346" s="374"/>
      <c r="AV346" s="429"/>
      <c r="AW346" s="429"/>
      <c r="AX346" s="429"/>
      <c r="AY346" s="429"/>
      <c r="AZ346" s="429"/>
      <c r="BA346" s="372"/>
      <c r="BB346" s="375"/>
      <c r="BC346" s="375"/>
      <c r="BD346" s="375"/>
      <c r="BE346" s="375"/>
      <c r="BF346" s="374"/>
      <c r="BG346" s="372"/>
      <c r="BH346" s="372"/>
      <c r="BI346" s="375"/>
      <c r="BJ346" s="375"/>
      <c r="BK346" s="375"/>
      <c r="BL346" s="375"/>
      <c r="BM346" s="372"/>
      <c r="BN346" s="372"/>
      <c r="BO346" s="430"/>
    </row>
    <row r="347" spans="1:67" s="428" customFormat="1" x14ac:dyDescent="0.25">
      <c r="A347" s="345" t="s">
        <v>4478</v>
      </c>
      <c r="B347" s="372"/>
      <c r="C347" s="731"/>
      <c r="D347" s="372"/>
      <c r="E347" s="372"/>
      <c r="F347" s="372"/>
      <c r="G347" s="372"/>
      <c r="H347" s="374"/>
      <c r="I347" s="348">
        <v>8.3099999999999993E-2</v>
      </c>
      <c r="J347" s="348">
        <v>-0.46970000000000001</v>
      </c>
      <c r="K347" s="348">
        <v>-2.2513999999999998</v>
      </c>
      <c r="L347" s="348">
        <v>-0.81659999999999999</v>
      </c>
      <c r="M347" s="348">
        <v>7.1999999999999995E-2</v>
      </c>
      <c r="N347" s="350">
        <v>15.0169</v>
      </c>
      <c r="O347" s="348">
        <v>5.0864000000000003</v>
      </c>
      <c r="P347" s="348">
        <v>22.6356</v>
      </c>
      <c r="Q347" s="348">
        <v>25.1509</v>
      </c>
      <c r="R347" s="348">
        <v>16.303100000000001</v>
      </c>
      <c r="S347" s="348">
        <v>-0.75719999999999998</v>
      </c>
      <c r="T347" s="348">
        <v>7.3865999999999996</v>
      </c>
      <c r="U347" s="348">
        <v>3.7252000000000001</v>
      </c>
      <c r="V347" s="348">
        <v>11.7166</v>
      </c>
      <c r="W347" s="348">
        <v>-0.39539999999999997</v>
      </c>
      <c r="X347" s="348" t="s">
        <v>428</v>
      </c>
      <c r="Y347" s="374"/>
      <c r="Z347" s="346"/>
      <c r="AA347" s="346"/>
      <c r="AB347" s="346"/>
      <c r="AC347" s="346"/>
      <c r="AD347" s="346"/>
      <c r="AE347" s="346"/>
      <c r="AF347" s="346"/>
      <c r="AG347" s="346"/>
      <c r="AH347" s="346"/>
      <c r="AI347" s="346"/>
      <c r="AJ347" s="346"/>
      <c r="AK347" s="346"/>
      <c r="AL347" s="346"/>
      <c r="AM347" s="346"/>
      <c r="AN347" s="346"/>
      <c r="AO347" s="374"/>
      <c r="AP347" s="348">
        <v>21.42</v>
      </c>
      <c r="AQ347" s="348">
        <v>27.79</v>
      </c>
      <c r="AR347" s="348">
        <v>22.37</v>
      </c>
      <c r="AS347" s="348">
        <v>11.78</v>
      </c>
      <c r="AT347" s="348">
        <v>3.85</v>
      </c>
      <c r="AU347" s="374"/>
      <c r="AV347" s="429"/>
      <c r="AW347" s="429"/>
      <c r="AX347" s="429"/>
      <c r="AY347" s="429"/>
      <c r="AZ347" s="429"/>
      <c r="BA347" s="372"/>
      <c r="BB347" s="375"/>
      <c r="BC347" s="375"/>
      <c r="BD347" s="375"/>
      <c r="BE347" s="375"/>
      <c r="BF347" s="374"/>
      <c r="BG347" s="372"/>
      <c r="BH347" s="372"/>
      <c r="BI347" s="375"/>
      <c r="BJ347" s="375"/>
      <c r="BK347" s="375"/>
      <c r="BL347" s="375"/>
      <c r="BM347" s="372"/>
      <c r="BN347" s="372"/>
      <c r="BO347" s="430"/>
    </row>
    <row r="348" spans="1:67" s="428" customFormat="1" x14ac:dyDescent="0.25">
      <c r="A348" s="345" t="s">
        <v>4479</v>
      </c>
      <c r="B348" s="372"/>
      <c r="C348" s="731"/>
      <c r="D348" s="372"/>
      <c r="E348" s="372"/>
      <c r="F348" s="372"/>
      <c r="G348" s="372"/>
      <c r="H348" s="374"/>
      <c r="I348" s="348">
        <v>-3.2099999999999997E-2</v>
      </c>
      <c r="J348" s="348">
        <v>0.16689999999999999</v>
      </c>
      <c r="K348" s="348">
        <v>0.87960000000000005</v>
      </c>
      <c r="L348" s="348">
        <v>11.0413</v>
      </c>
      <c r="M348" s="348">
        <v>15.4636</v>
      </c>
      <c r="N348" s="350">
        <v>11.4139</v>
      </c>
      <c r="O348" s="348">
        <v>-1.4305000000000001</v>
      </c>
      <c r="P348" s="348">
        <v>16.744499999999999</v>
      </c>
      <c r="Q348" s="348">
        <v>13.415100000000001</v>
      </c>
      <c r="R348" s="348">
        <v>20.370200000000001</v>
      </c>
      <c r="S348" s="348">
        <v>5.7629999999999999</v>
      </c>
      <c r="T348" s="348">
        <v>27.840900000000001</v>
      </c>
      <c r="U348" s="348">
        <v>13.0985</v>
      </c>
      <c r="V348" s="348">
        <v>16.821300000000001</v>
      </c>
      <c r="W348" s="348">
        <v>-1.4353</v>
      </c>
      <c r="X348" s="348">
        <v>12.8672</v>
      </c>
      <c r="Y348" s="374"/>
      <c r="Z348" s="346"/>
      <c r="AA348" s="346"/>
      <c r="AB348" s="346"/>
      <c r="AC348" s="346"/>
      <c r="AD348" s="346"/>
      <c r="AE348" s="346"/>
      <c r="AF348" s="346"/>
      <c r="AG348" s="346"/>
      <c r="AH348" s="346"/>
      <c r="AI348" s="346"/>
      <c r="AJ348" s="346"/>
      <c r="AK348" s="346"/>
      <c r="AL348" s="346"/>
      <c r="AM348" s="346"/>
      <c r="AN348" s="346"/>
      <c r="AO348" s="374"/>
      <c r="AP348" s="348">
        <v>20.78</v>
      </c>
      <c r="AQ348" s="348">
        <v>20.56</v>
      </c>
      <c r="AR348" s="348">
        <v>15.08</v>
      </c>
      <c r="AS348" s="348">
        <v>9.64</v>
      </c>
      <c r="AT348" s="348">
        <v>22.65</v>
      </c>
      <c r="AU348" s="374"/>
      <c r="AV348" s="429"/>
      <c r="AW348" s="429"/>
      <c r="AX348" s="429"/>
      <c r="AY348" s="429"/>
      <c r="AZ348" s="429"/>
      <c r="BA348" s="372"/>
      <c r="BB348" s="375"/>
      <c r="BC348" s="375"/>
      <c r="BD348" s="375"/>
      <c r="BE348" s="375"/>
      <c r="BF348" s="374"/>
      <c r="BG348" s="372"/>
      <c r="BH348" s="372"/>
      <c r="BI348" s="375"/>
      <c r="BJ348" s="375"/>
      <c r="BK348" s="375"/>
      <c r="BL348" s="375"/>
      <c r="BM348" s="372"/>
      <c r="BN348" s="372"/>
      <c r="BO348" s="430"/>
    </row>
    <row r="349" spans="1:67" s="428" customFormat="1" x14ac:dyDescent="0.25">
      <c r="A349" s="345" t="s">
        <v>4481</v>
      </c>
      <c r="B349" s="372"/>
      <c r="C349" s="731"/>
      <c r="D349" s="372"/>
      <c r="E349" s="372"/>
      <c r="F349" s="372"/>
      <c r="G349" s="372"/>
      <c r="H349" s="374"/>
      <c r="I349" s="348">
        <v>-0.1648</v>
      </c>
      <c r="J349" s="348">
        <v>-1.0009999999999999</v>
      </c>
      <c r="K349" s="348">
        <v>-4.4095000000000004</v>
      </c>
      <c r="L349" s="348">
        <v>4.6401000000000003</v>
      </c>
      <c r="M349" s="348">
        <v>1.7418</v>
      </c>
      <c r="N349" s="350">
        <v>3.8199999999999998E-2</v>
      </c>
      <c r="O349" s="348">
        <v>-5.2790999999999997</v>
      </c>
      <c r="P349" s="348">
        <v>11.267799999999999</v>
      </c>
      <c r="Q349" s="348">
        <v>9.4164999999999992</v>
      </c>
      <c r="R349" s="348">
        <v>13.169700000000001</v>
      </c>
      <c r="S349" s="348">
        <v>1.0904</v>
      </c>
      <c r="T349" s="348">
        <v>11.184100000000001</v>
      </c>
      <c r="U349" s="348">
        <v>-1.5236000000000001</v>
      </c>
      <c r="V349" s="348">
        <v>2.8677000000000001</v>
      </c>
      <c r="W349" s="348">
        <v>-2.6316000000000002</v>
      </c>
      <c r="X349" s="348" t="s">
        <v>428</v>
      </c>
      <c r="Y349" s="374"/>
      <c r="Z349" s="346"/>
      <c r="AA349" s="346"/>
      <c r="AB349" s="346"/>
      <c r="AC349" s="346"/>
      <c r="AD349" s="346"/>
      <c r="AE349" s="346"/>
      <c r="AF349" s="346"/>
      <c r="AG349" s="346"/>
      <c r="AH349" s="346"/>
      <c r="AI349" s="346"/>
      <c r="AJ349" s="346"/>
      <c r="AK349" s="346"/>
      <c r="AL349" s="346"/>
      <c r="AM349" s="346"/>
      <c r="AN349" s="346"/>
      <c r="AO349" s="374"/>
      <c r="AP349" s="348">
        <v>12.7</v>
      </c>
      <c r="AQ349" s="348">
        <v>12.31</v>
      </c>
      <c r="AR349" s="348">
        <v>9.44</v>
      </c>
      <c r="AS349" s="348">
        <v>2.16</v>
      </c>
      <c r="AT349" s="348">
        <v>0.54</v>
      </c>
      <c r="AU349" s="374"/>
      <c r="AV349" s="429"/>
      <c r="AW349" s="429"/>
      <c r="AX349" s="429"/>
      <c r="AY349" s="429"/>
      <c r="AZ349" s="429"/>
      <c r="BA349" s="372"/>
      <c r="BB349" s="375"/>
      <c r="BC349" s="375"/>
      <c r="BD349" s="375"/>
      <c r="BE349" s="375"/>
      <c r="BF349" s="374"/>
      <c r="BG349" s="372"/>
      <c r="BH349" s="372"/>
      <c r="BI349" s="375"/>
      <c r="BJ349" s="375"/>
      <c r="BK349" s="375"/>
      <c r="BL349" s="375"/>
      <c r="BM349" s="372"/>
      <c r="BN349" s="372"/>
      <c r="BO349" s="430"/>
    </row>
    <row r="350" spans="1:67" s="428" customFormat="1" x14ac:dyDescent="0.25">
      <c r="A350" s="345" t="s">
        <v>2553</v>
      </c>
      <c r="B350" s="372"/>
      <c r="C350" s="731"/>
      <c r="D350" s="372"/>
      <c r="E350" s="372"/>
      <c r="F350" s="372"/>
      <c r="G350" s="372"/>
      <c r="H350" s="374"/>
      <c r="I350" s="348">
        <v>-0.40639999999999998</v>
      </c>
      <c r="J350" s="348">
        <v>-1.0649</v>
      </c>
      <c r="K350" s="348">
        <v>-7.0191999999999997</v>
      </c>
      <c r="L350" s="348">
        <v>7.3166000000000002</v>
      </c>
      <c r="M350" s="348">
        <v>3.8157000000000001</v>
      </c>
      <c r="N350" s="350">
        <v>3.7246000000000001</v>
      </c>
      <c r="O350" s="348">
        <v>4.8433000000000002</v>
      </c>
      <c r="P350" s="348">
        <v>20.613600000000002</v>
      </c>
      <c r="Q350" s="348">
        <v>23.286799999999999</v>
      </c>
      <c r="R350" s="348">
        <v>11.5032</v>
      </c>
      <c r="S350" s="348">
        <v>4.6349999999999998</v>
      </c>
      <c r="T350" s="348">
        <v>16.875</v>
      </c>
      <c r="U350" s="348">
        <v>-1.2867</v>
      </c>
      <c r="V350" s="348">
        <v>4.8643000000000001</v>
      </c>
      <c r="W350" s="348">
        <v>-4.5092999999999996</v>
      </c>
      <c r="X350" s="348" t="s">
        <v>428</v>
      </c>
      <c r="Y350" s="374"/>
      <c r="Z350" s="346"/>
      <c r="AA350" s="346"/>
      <c r="AB350" s="346"/>
      <c r="AC350" s="346"/>
      <c r="AD350" s="346"/>
      <c r="AE350" s="346"/>
      <c r="AF350" s="346"/>
      <c r="AG350" s="346"/>
      <c r="AH350" s="346"/>
      <c r="AI350" s="346"/>
      <c r="AJ350" s="346"/>
      <c r="AK350" s="346"/>
      <c r="AL350" s="346"/>
      <c r="AM350" s="346"/>
      <c r="AN350" s="346"/>
      <c r="AO350" s="374"/>
      <c r="AP350" s="348">
        <v>17.420000000000002</v>
      </c>
      <c r="AQ350" s="348">
        <v>22.44</v>
      </c>
      <c r="AR350" s="348">
        <v>20.3</v>
      </c>
      <c r="AS350" s="348">
        <v>12.48</v>
      </c>
      <c r="AT350" s="348">
        <v>4.1500000000000004</v>
      </c>
      <c r="AU350" s="374"/>
      <c r="AV350" s="429"/>
      <c r="AW350" s="429"/>
      <c r="AX350" s="429"/>
      <c r="AY350" s="429"/>
      <c r="AZ350" s="429"/>
      <c r="BA350" s="372"/>
      <c r="BB350" s="375"/>
      <c r="BC350" s="375"/>
      <c r="BD350" s="375"/>
      <c r="BE350" s="375"/>
      <c r="BF350" s="374"/>
      <c r="BG350" s="372"/>
      <c r="BH350" s="372"/>
      <c r="BI350" s="375"/>
      <c r="BJ350" s="375"/>
      <c r="BK350" s="375"/>
      <c r="BL350" s="375"/>
      <c r="BM350" s="372"/>
      <c r="BN350" s="372"/>
      <c r="BO350" s="430"/>
    </row>
    <row r="351" spans="1:67" s="428" customFormat="1" x14ac:dyDescent="0.25">
      <c r="A351" s="345" t="s">
        <v>4482</v>
      </c>
      <c r="B351" s="372"/>
      <c r="C351" s="731"/>
      <c r="D351" s="372"/>
      <c r="E351" s="372"/>
      <c r="F351" s="372"/>
      <c r="G351" s="372"/>
      <c r="H351" s="374"/>
      <c r="I351" s="348">
        <v>0.31340000000000001</v>
      </c>
      <c r="J351" s="348">
        <v>-1.5834999999999999</v>
      </c>
      <c r="K351" s="348">
        <v>-2.0823999999999998</v>
      </c>
      <c r="L351" s="348">
        <v>2.9927999999999999</v>
      </c>
      <c r="M351" s="348">
        <v>-0.1895</v>
      </c>
      <c r="N351" s="350">
        <v>4.2300000000000004</v>
      </c>
      <c r="O351" s="348">
        <v>5.7096</v>
      </c>
      <c r="P351" s="348">
        <v>8.5553000000000008</v>
      </c>
      <c r="Q351" s="348">
        <v>9.8719000000000001</v>
      </c>
      <c r="R351" s="348">
        <v>11.442</v>
      </c>
      <c r="S351" s="348">
        <v>-1.6776</v>
      </c>
      <c r="T351" s="348">
        <v>13.0631</v>
      </c>
      <c r="U351" s="348">
        <v>-4.5970000000000004</v>
      </c>
      <c r="V351" s="348">
        <v>4.0395000000000003</v>
      </c>
      <c r="W351" s="348">
        <v>-2.6764000000000001</v>
      </c>
      <c r="X351" s="348">
        <v>10.513</v>
      </c>
      <c r="Y351" s="374"/>
      <c r="Z351" s="346"/>
      <c r="AA351" s="346"/>
      <c r="AB351" s="346"/>
      <c r="AC351" s="346"/>
      <c r="AD351" s="346"/>
      <c r="AE351" s="346"/>
      <c r="AF351" s="346"/>
      <c r="AG351" s="346"/>
      <c r="AH351" s="346"/>
      <c r="AI351" s="346"/>
      <c r="AJ351" s="346"/>
      <c r="AK351" s="346"/>
      <c r="AL351" s="346"/>
      <c r="AM351" s="346"/>
      <c r="AN351" s="346"/>
      <c r="AO351" s="374"/>
      <c r="AP351" s="348">
        <v>11.13</v>
      </c>
      <c r="AQ351" s="348">
        <v>11.49</v>
      </c>
      <c r="AR351" s="348">
        <v>9</v>
      </c>
      <c r="AS351" s="348">
        <v>6.27</v>
      </c>
      <c r="AT351" s="348">
        <v>-2.0699999999999998</v>
      </c>
      <c r="AU351" s="374"/>
      <c r="AV351" s="429"/>
      <c r="AW351" s="429"/>
      <c r="AX351" s="429"/>
      <c r="AY351" s="429"/>
      <c r="AZ351" s="429"/>
      <c r="BA351" s="372"/>
      <c r="BB351" s="375"/>
      <c r="BC351" s="375"/>
      <c r="BD351" s="375"/>
      <c r="BE351" s="375"/>
      <c r="BF351" s="374"/>
      <c r="BG351" s="372"/>
      <c r="BH351" s="372"/>
      <c r="BI351" s="375"/>
      <c r="BJ351" s="375"/>
      <c r="BK351" s="375"/>
      <c r="BL351" s="375"/>
      <c r="BM351" s="372"/>
      <c r="BN351" s="372"/>
      <c r="BO351" s="430"/>
    </row>
    <row r="352" spans="1:67" s="428" customFormat="1" x14ac:dyDescent="0.25">
      <c r="A352" s="345" t="s">
        <v>4483</v>
      </c>
      <c r="B352" s="372"/>
      <c r="C352" s="731"/>
      <c r="D352" s="372"/>
      <c r="E352" s="372"/>
      <c r="F352" s="372"/>
      <c r="G352" s="372"/>
      <c r="H352" s="374"/>
      <c r="I352" s="348">
        <v>-0.18240000000000001</v>
      </c>
      <c r="J352" s="348">
        <v>-6.7400000000000002E-2</v>
      </c>
      <c r="K352" s="348">
        <v>1.1575</v>
      </c>
      <c r="L352" s="348">
        <v>3.0710000000000002</v>
      </c>
      <c r="M352" s="348">
        <v>16.396599999999999</v>
      </c>
      <c r="N352" s="350">
        <v>24.355599999999999</v>
      </c>
      <c r="O352" s="348">
        <v>29.536999999999999</v>
      </c>
      <c r="P352" s="348">
        <v>48.761000000000003</v>
      </c>
      <c r="Q352" s="348">
        <v>26.893899999999999</v>
      </c>
      <c r="R352" s="348" t="s">
        <v>430</v>
      </c>
      <c r="S352" s="348">
        <v>-1.4903999999999999</v>
      </c>
      <c r="T352" s="348">
        <v>26.418199999999999</v>
      </c>
      <c r="U352" s="348">
        <v>15.616099999999999</v>
      </c>
      <c r="V352" s="348">
        <v>30.0961</v>
      </c>
      <c r="W352" s="348">
        <v>-2.4020999999999999</v>
      </c>
      <c r="X352" s="348" t="s">
        <v>428</v>
      </c>
      <c r="Y352" s="374"/>
      <c r="Z352" s="346"/>
      <c r="AA352" s="346"/>
      <c r="AB352" s="346"/>
      <c r="AC352" s="346"/>
      <c r="AD352" s="346"/>
      <c r="AE352" s="346"/>
      <c r="AF352" s="346"/>
      <c r="AG352" s="346"/>
      <c r="AH352" s="346"/>
      <c r="AI352" s="346"/>
      <c r="AJ352" s="346"/>
      <c r="AK352" s="346"/>
      <c r="AL352" s="346"/>
      <c r="AM352" s="346"/>
      <c r="AN352" s="346"/>
      <c r="AO352" s="374"/>
      <c r="AP352" s="348" t="s">
        <v>430</v>
      </c>
      <c r="AQ352" s="348">
        <v>35.18</v>
      </c>
      <c r="AR352" s="348">
        <v>39.19</v>
      </c>
      <c r="AS352" s="348">
        <v>33.44</v>
      </c>
      <c r="AT352" s="348">
        <v>19.98</v>
      </c>
      <c r="AU352" s="374"/>
      <c r="AV352" s="429"/>
      <c r="AW352" s="429"/>
      <c r="AX352" s="429"/>
      <c r="AY352" s="429"/>
      <c r="AZ352" s="429"/>
      <c r="BA352" s="372"/>
      <c r="BB352" s="375"/>
      <c r="BC352" s="375"/>
      <c r="BD352" s="375"/>
      <c r="BE352" s="375"/>
      <c r="BF352" s="374"/>
      <c r="BG352" s="372"/>
      <c r="BH352" s="372"/>
      <c r="BI352" s="375"/>
      <c r="BJ352" s="375"/>
      <c r="BK352" s="375"/>
      <c r="BL352" s="375"/>
      <c r="BM352" s="372"/>
      <c r="BN352" s="372"/>
      <c r="BO352" s="430"/>
    </row>
    <row r="353" spans="1:67" s="428" customFormat="1" x14ac:dyDescent="0.25">
      <c r="A353" s="345" t="s">
        <v>5837</v>
      </c>
      <c r="B353" s="372"/>
      <c r="C353" s="731"/>
      <c r="D353" s="372"/>
      <c r="E353" s="372"/>
      <c r="F353" s="372"/>
      <c r="G353" s="372"/>
      <c r="H353" s="374"/>
      <c r="I353" s="348">
        <v>-3.6799999999999999E-2</v>
      </c>
      <c r="J353" s="348">
        <v>-2.0276999999999998</v>
      </c>
      <c r="K353" s="348">
        <v>-7.5964</v>
      </c>
      <c r="L353" s="348" t="s">
        <v>430</v>
      </c>
      <c r="M353" s="348" t="s">
        <v>430</v>
      </c>
      <c r="N353" s="350" t="s">
        <v>430</v>
      </c>
      <c r="O353" s="348" t="s">
        <v>430</v>
      </c>
      <c r="P353" s="348" t="s">
        <v>430</v>
      </c>
      <c r="Q353" s="348" t="s">
        <v>430</v>
      </c>
      <c r="R353" s="348" t="s">
        <v>430</v>
      </c>
      <c r="S353" s="348" t="s">
        <v>430</v>
      </c>
      <c r="T353" s="348" t="s">
        <v>430</v>
      </c>
      <c r="U353" s="348" t="s">
        <v>430</v>
      </c>
      <c r="V353" s="348" t="s">
        <v>430</v>
      </c>
      <c r="W353" s="348">
        <v>-2.6331000000000002</v>
      </c>
      <c r="X353" s="348" t="s">
        <v>428</v>
      </c>
      <c r="Y353" s="374"/>
      <c r="Z353" s="346"/>
      <c r="AA353" s="346"/>
      <c r="AB353" s="346"/>
      <c r="AC353" s="346"/>
      <c r="AD353" s="346"/>
      <c r="AE353" s="346"/>
      <c r="AF353" s="346"/>
      <c r="AG353" s="346"/>
      <c r="AH353" s="346"/>
      <c r="AI353" s="346"/>
      <c r="AJ353" s="346"/>
      <c r="AK353" s="346"/>
      <c r="AL353" s="346"/>
      <c r="AM353" s="346"/>
      <c r="AN353" s="346"/>
      <c r="AO353" s="374"/>
      <c r="AP353" s="348" t="s">
        <v>430</v>
      </c>
      <c r="AQ353" s="348" t="s">
        <v>430</v>
      </c>
      <c r="AR353" s="348" t="s">
        <v>430</v>
      </c>
      <c r="AS353" s="348" t="s">
        <v>430</v>
      </c>
      <c r="AT353" s="348" t="s">
        <v>430</v>
      </c>
      <c r="AU353" s="374"/>
      <c r="AV353" s="429"/>
      <c r="AW353" s="429"/>
      <c r="AX353" s="429"/>
      <c r="AY353" s="429"/>
      <c r="AZ353" s="429"/>
      <c r="BA353" s="372"/>
      <c r="BB353" s="375"/>
      <c r="BC353" s="375"/>
      <c r="BD353" s="375"/>
      <c r="BE353" s="375"/>
      <c r="BF353" s="374"/>
      <c r="BG353" s="372"/>
      <c r="BH353" s="372"/>
      <c r="BI353" s="375"/>
      <c r="BJ353" s="375"/>
      <c r="BK353" s="375"/>
      <c r="BL353" s="375"/>
      <c r="BM353" s="372"/>
      <c r="BN353" s="372"/>
      <c r="BO353" s="430"/>
    </row>
    <row r="354" spans="1:67" s="428" customFormat="1" x14ac:dyDescent="0.25">
      <c r="A354" s="345" t="s">
        <v>5838</v>
      </c>
      <c r="B354" s="372"/>
      <c r="C354" s="731"/>
      <c r="D354" s="372"/>
      <c r="E354" s="372"/>
      <c r="F354" s="372"/>
      <c r="G354" s="372"/>
      <c r="H354" s="374"/>
      <c r="I354" s="348">
        <v>-2.98E-2</v>
      </c>
      <c r="J354" s="348">
        <v>-0.77210000000000001</v>
      </c>
      <c r="K354" s="348">
        <v>-1.8549</v>
      </c>
      <c r="L354" s="348">
        <v>3.8298000000000001</v>
      </c>
      <c r="M354" s="348">
        <v>10.6934</v>
      </c>
      <c r="N354" s="350">
        <v>1.6293</v>
      </c>
      <c r="O354" s="348">
        <v>0.51400000000000001</v>
      </c>
      <c r="P354" s="348">
        <v>7.5267999999999997</v>
      </c>
      <c r="Q354" s="348">
        <v>7.2934999999999999</v>
      </c>
      <c r="R354" s="348">
        <v>18.664400000000001</v>
      </c>
      <c r="S354" s="348">
        <v>1.9631000000000001</v>
      </c>
      <c r="T354" s="348">
        <v>21.1723</v>
      </c>
      <c r="U354" s="348">
        <v>4.0781999999999998</v>
      </c>
      <c r="V354" s="348">
        <v>5.7652000000000001</v>
      </c>
      <c r="W354" s="348">
        <v>0.1981</v>
      </c>
      <c r="X354" s="348">
        <v>2.7991999999999999</v>
      </c>
      <c r="Y354" s="374"/>
      <c r="Z354" s="346"/>
      <c r="AA354" s="346"/>
      <c r="AB354" s="346"/>
      <c r="AC354" s="346"/>
      <c r="AD354" s="346"/>
      <c r="AE354" s="346"/>
      <c r="AF354" s="346"/>
      <c r="AG354" s="346"/>
      <c r="AH354" s="346"/>
      <c r="AI354" s="346"/>
      <c r="AJ354" s="346"/>
      <c r="AK354" s="346"/>
      <c r="AL354" s="346"/>
      <c r="AM354" s="346"/>
      <c r="AN354" s="346"/>
      <c r="AO354" s="374"/>
      <c r="AP354" s="348">
        <v>16.45</v>
      </c>
      <c r="AQ354" s="348">
        <v>13.4</v>
      </c>
      <c r="AR354" s="348">
        <v>7</v>
      </c>
      <c r="AS354" s="348">
        <v>6.2</v>
      </c>
      <c r="AT354" s="348">
        <v>9.69</v>
      </c>
      <c r="AU354" s="374"/>
      <c r="AV354" s="429"/>
      <c r="AW354" s="429"/>
      <c r="AX354" s="429"/>
      <c r="AY354" s="429"/>
      <c r="AZ354" s="429"/>
      <c r="BA354" s="372"/>
      <c r="BB354" s="375"/>
      <c r="BC354" s="375"/>
      <c r="BD354" s="375"/>
      <c r="BE354" s="375"/>
      <c r="BF354" s="374"/>
      <c r="BG354" s="372"/>
      <c r="BH354" s="372"/>
      <c r="BI354" s="375"/>
      <c r="BJ354" s="375"/>
      <c r="BK354" s="375"/>
      <c r="BL354" s="375"/>
      <c r="BM354" s="372"/>
      <c r="BN354" s="372"/>
      <c r="BO354" s="430"/>
    </row>
    <row r="355" spans="1:67" s="428" customFormat="1" x14ac:dyDescent="0.25">
      <c r="A355" s="345" t="s">
        <v>2554</v>
      </c>
      <c r="B355" s="372"/>
      <c r="C355" s="731"/>
      <c r="D355" s="372"/>
      <c r="E355" s="372"/>
      <c r="F355" s="372"/>
      <c r="G355" s="372"/>
      <c r="H355" s="374"/>
      <c r="I355" s="348">
        <v>-0.2944</v>
      </c>
      <c r="J355" s="348">
        <v>-0.32969999999999999</v>
      </c>
      <c r="K355" s="348">
        <v>-2.8207</v>
      </c>
      <c r="L355" s="348">
        <v>-0.55200000000000005</v>
      </c>
      <c r="M355" s="348">
        <v>1.7513000000000001</v>
      </c>
      <c r="N355" s="350">
        <v>11.092700000000001</v>
      </c>
      <c r="O355" s="348">
        <v>3.2932000000000001</v>
      </c>
      <c r="P355" s="348">
        <v>14.9998</v>
      </c>
      <c r="Q355" s="348">
        <v>12.7453</v>
      </c>
      <c r="R355" s="348">
        <v>14.103899999999999</v>
      </c>
      <c r="S355" s="348">
        <v>-0.46489999999999998</v>
      </c>
      <c r="T355" s="348">
        <v>7.0279999999999996</v>
      </c>
      <c r="U355" s="348">
        <v>2.9809999999999999</v>
      </c>
      <c r="V355" s="348">
        <v>9.1560000000000006</v>
      </c>
      <c r="W355" s="348">
        <v>0.3664</v>
      </c>
      <c r="X355" s="348" t="s">
        <v>428</v>
      </c>
      <c r="Y355" s="374"/>
      <c r="Z355" s="346"/>
      <c r="AA355" s="346"/>
      <c r="AB355" s="346"/>
      <c r="AC355" s="346"/>
      <c r="AD355" s="346"/>
      <c r="AE355" s="346"/>
      <c r="AF355" s="346"/>
      <c r="AG355" s="346"/>
      <c r="AH355" s="346"/>
      <c r="AI355" s="346"/>
      <c r="AJ355" s="346"/>
      <c r="AK355" s="346"/>
      <c r="AL355" s="346"/>
      <c r="AM355" s="346"/>
      <c r="AN355" s="346"/>
      <c r="AO355" s="374"/>
      <c r="AP355" s="348">
        <v>15.46</v>
      </c>
      <c r="AQ355" s="348">
        <v>17.260000000000002</v>
      </c>
      <c r="AR355" s="348">
        <v>13.06</v>
      </c>
      <c r="AS355" s="348">
        <v>8.8000000000000007</v>
      </c>
      <c r="AT355" s="348">
        <v>2.62</v>
      </c>
      <c r="AU355" s="374"/>
      <c r="AV355" s="429"/>
      <c r="AW355" s="429"/>
      <c r="AX355" s="429"/>
      <c r="AY355" s="429"/>
      <c r="AZ355" s="429"/>
      <c r="BA355" s="372"/>
      <c r="BB355" s="375"/>
      <c r="BC355" s="375"/>
      <c r="BD355" s="375"/>
      <c r="BE355" s="375"/>
      <c r="BF355" s="374"/>
      <c r="BG355" s="372"/>
      <c r="BH355" s="372"/>
      <c r="BI355" s="375"/>
      <c r="BJ355" s="375"/>
      <c r="BK355" s="375"/>
      <c r="BL355" s="375"/>
      <c r="BM355" s="372"/>
      <c r="BN355" s="372"/>
      <c r="BO355" s="430"/>
    </row>
    <row r="356" spans="1:67" s="428" customFormat="1" x14ac:dyDescent="0.25">
      <c r="A356" s="345" t="s">
        <v>5839</v>
      </c>
      <c r="B356" s="372"/>
      <c r="C356" s="731"/>
      <c r="D356" s="372"/>
      <c r="E356" s="372"/>
      <c r="F356" s="372"/>
      <c r="G356" s="372"/>
      <c r="H356" s="374"/>
      <c r="I356" s="348">
        <v>0.54379999999999995</v>
      </c>
      <c r="J356" s="348">
        <v>1.3028</v>
      </c>
      <c r="K356" s="348">
        <v>1.1185</v>
      </c>
      <c r="L356" s="348">
        <v>-2.5085999999999999</v>
      </c>
      <c r="M356" s="348">
        <v>-7.4825999999999997</v>
      </c>
      <c r="N356" s="350">
        <v>5.76</v>
      </c>
      <c r="O356" s="348">
        <v>-1.2648999999999999</v>
      </c>
      <c r="P356" s="348">
        <v>22.077100000000002</v>
      </c>
      <c r="Q356" s="348">
        <v>29.334599999999998</v>
      </c>
      <c r="R356" s="348">
        <v>14.984400000000001</v>
      </c>
      <c r="S356" s="348">
        <v>-2.0769000000000002</v>
      </c>
      <c r="T356" s="348">
        <v>-4.9671000000000003</v>
      </c>
      <c r="U356" s="348">
        <v>3.8307000000000002</v>
      </c>
      <c r="V356" s="348">
        <v>2.8382999999999998</v>
      </c>
      <c r="W356" s="348">
        <v>2.5327999999999999</v>
      </c>
      <c r="X356" s="348" t="s">
        <v>428</v>
      </c>
      <c r="Y356" s="374"/>
      <c r="Z356" s="346"/>
      <c r="AA356" s="346"/>
      <c r="AB356" s="346"/>
      <c r="AC356" s="346"/>
      <c r="AD356" s="346"/>
      <c r="AE356" s="346"/>
      <c r="AF356" s="346"/>
      <c r="AG356" s="346"/>
      <c r="AH356" s="346"/>
      <c r="AI356" s="346"/>
      <c r="AJ356" s="346"/>
      <c r="AK356" s="346"/>
      <c r="AL356" s="346"/>
      <c r="AM356" s="346"/>
      <c r="AN356" s="346"/>
      <c r="AO356" s="374"/>
      <c r="AP356" s="348">
        <v>20.36</v>
      </c>
      <c r="AQ356" s="348">
        <v>26.95</v>
      </c>
      <c r="AR356" s="348">
        <v>22.07</v>
      </c>
      <c r="AS356" s="348">
        <v>6.77</v>
      </c>
      <c r="AT356" s="348">
        <v>-3.72</v>
      </c>
      <c r="AU356" s="374"/>
      <c r="AV356" s="429"/>
      <c r="AW356" s="429"/>
      <c r="AX356" s="429"/>
      <c r="AY356" s="429"/>
      <c r="AZ356" s="429"/>
      <c r="BA356" s="372"/>
      <c r="BB356" s="375"/>
      <c r="BC356" s="375"/>
      <c r="BD356" s="375"/>
      <c r="BE356" s="375"/>
      <c r="BF356" s="374"/>
      <c r="BG356" s="372"/>
      <c r="BH356" s="372"/>
      <c r="BI356" s="375"/>
      <c r="BJ356" s="375"/>
      <c r="BK356" s="375"/>
      <c r="BL356" s="375"/>
      <c r="BM356" s="372"/>
      <c r="BN356" s="372"/>
      <c r="BO356" s="430"/>
    </row>
    <row r="357" spans="1:67" s="428" customFormat="1" x14ac:dyDescent="0.25">
      <c r="A357" s="345" t="s">
        <v>5840</v>
      </c>
      <c r="B357" s="372"/>
      <c r="C357" s="731"/>
      <c r="D357" s="372"/>
      <c r="E357" s="372"/>
      <c r="F357" s="372"/>
      <c r="G357" s="372"/>
      <c r="H357" s="374"/>
      <c r="I357" s="348">
        <v>6.08E-2</v>
      </c>
      <c r="J357" s="348">
        <v>-2.1131000000000002</v>
      </c>
      <c r="K357" s="348">
        <v>-5.6334999999999997</v>
      </c>
      <c r="L357" s="348">
        <v>-0.66710000000000003</v>
      </c>
      <c r="M357" s="348">
        <v>-5.4715999999999996</v>
      </c>
      <c r="N357" s="350">
        <v>-2.9053</v>
      </c>
      <c r="O357" s="348">
        <v>-6.5071000000000003</v>
      </c>
      <c r="P357" s="348">
        <v>9.5135000000000005</v>
      </c>
      <c r="Q357" s="348">
        <v>11.4354</v>
      </c>
      <c r="R357" s="348">
        <v>12.9063</v>
      </c>
      <c r="S357" s="348">
        <v>8.3000000000000004E-2</v>
      </c>
      <c r="T357" s="348">
        <v>1.6312</v>
      </c>
      <c r="U357" s="348">
        <v>-9.7134</v>
      </c>
      <c r="V357" s="348">
        <v>-2.077</v>
      </c>
      <c r="W357" s="348">
        <v>-2.9525000000000001</v>
      </c>
      <c r="X357" s="348" t="s">
        <v>428</v>
      </c>
      <c r="Y357" s="374"/>
      <c r="Z357" s="346"/>
      <c r="AA357" s="346"/>
      <c r="AB357" s="346"/>
      <c r="AC357" s="346"/>
      <c r="AD357" s="346"/>
      <c r="AE357" s="346"/>
      <c r="AF357" s="346"/>
      <c r="AG357" s="346"/>
      <c r="AH357" s="346"/>
      <c r="AI357" s="346"/>
      <c r="AJ357" s="346"/>
      <c r="AK357" s="346"/>
      <c r="AL357" s="346"/>
      <c r="AM357" s="346"/>
      <c r="AN357" s="346"/>
      <c r="AO357" s="374"/>
      <c r="AP357" s="348">
        <v>13.08</v>
      </c>
      <c r="AQ357" s="348">
        <v>13.31</v>
      </c>
      <c r="AR357" s="348">
        <v>8.7100000000000009</v>
      </c>
      <c r="AS357" s="348">
        <v>-0.73</v>
      </c>
      <c r="AT357" s="348">
        <v>-10.63</v>
      </c>
      <c r="AU357" s="374"/>
      <c r="AV357" s="429"/>
      <c r="AW357" s="429"/>
      <c r="AX357" s="429"/>
      <c r="AY357" s="429"/>
      <c r="AZ357" s="429"/>
      <c r="BA357" s="372"/>
      <c r="BB357" s="375"/>
      <c r="BC357" s="375"/>
      <c r="BD357" s="375"/>
      <c r="BE357" s="375"/>
      <c r="BF357" s="374"/>
      <c r="BG357" s="372"/>
      <c r="BH357" s="372"/>
      <c r="BI357" s="375"/>
      <c r="BJ357" s="375"/>
      <c r="BK357" s="375"/>
      <c r="BL357" s="375"/>
      <c r="BM357" s="372"/>
      <c r="BN357" s="372"/>
      <c r="BO357" s="430"/>
    </row>
    <row r="358" spans="1:67" s="428" customFormat="1" x14ac:dyDescent="0.25">
      <c r="A358" s="345" t="s">
        <v>2556</v>
      </c>
      <c r="B358" s="372"/>
      <c r="C358" s="731"/>
      <c r="D358" s="372"/>
      <c r="E358" s="372"/>
      <c r="F358" s="372"/>
      <c r="G358" s="372"/>
      <c r="H358" s="374"/>
      <c r="I358" s="348">
        <v>-0.28760000000000002</v>
      </c>
      <c r="J358" s="348">
        <v>0.38969999999999999</v>
      </c>
      <c r="K358" s="348">
        <v>-1.0503</v>
      </c>
      <c r="L358" s="348">
        <v>-1.3266</v>
      </c>
      <c r="M358" s="348">
        <v>6.7232000000000003</v>
      </c>
      <c r="N358" s="350">
        <v>12.020300000000001</v>
      </c>
      <c r="O358" s="348">
        <v>-3.5943999999999998</v>
      </c>
      <c r="P358" s="348">
        <v>13.168100000000001</v>
      </c>
      <c r="Q358" s="348">
        <v>14.288</v>
      </c>
      <c r="R358" s="348">
        <v>16.983000000000001</v>
      </c>
      <c r="S358" s="348">
        <v>-3.3330000000000002</v>
      </c>
      <c r="T358" s="348">
        <v>10.3438</v>
      </c>
      <c r="U358" s="348">
        <v>9.2711000000000006</v>
      </c>
      <c r="V358" s="348">
        <v>10.4765</v>
      </c>
      <c r="W358" s="348">
        <v>0.97260000000000002</v>
      </c>
      <c r="X358" s="348" t="s">
        <v>428</v>
      </c>
      <c r="Y358" s="374"/>
      <c r="Z358" s="346"/>
      <c r="AA358" s="346"/>
      <c r="AB358" s="346"/>
      <c r="AC358" s="346"/>
      <c r="AD358" s="346"/>
      <c r="AE358" s="346"/>
      <c r="AF358" s="346"/>
      <c r="AG358" s="346"/>
      <c r="AH358" s="346"/>
      <c r="AI358" s="346"/>
      <c r="AJ358" s="346"/>
      <c r="AK358" s="346"/>
      <c r="AL358" s="346"/>
      <c r="AM358" s="346"/>
      <c r="AN358" s="346"/>
      <c r="AO358" s="374"/>
      <c r="AP358" s="348">
        <v>15.28</v>
      </c>
      <c r="AQ358" s="348">
        <v>14.86</v>
      </c>
      <c r="AR358" s="348">
        <v>10.41</v>
      </c>
      <c r="AS358" s="348">
        <v>5.35</v>
      </c>
      <c r="AT358" s="348">
        <v>8.65</v>
      </c>
      <c r="AU358" s="374"/>
      <c r="AV358" s="429"/>
      <c r="AW358" s="429"/>
      <c r="AX358" s="429"/>
      <c r="AY358" s="429"/>
      <c r="AZ358" s="429"/>
      <c r="BA358" s="372"/>
      <c r="BB358" s="375"/>
      <c r="BC358" s="375"/>
      <c r="BD358" s="375"/>
      <c r="BE358" s="375"/>
      <c r="BF358" s="374"/>
      <c r="BG358" s="372"/>
      <c r="BH358" s="372"/>
      <c r="BI358" s="375"/>
      <c r="BJ358" s="375"/>
      <c r="BK358" s="375"/>
      <c r="BL358" s="375"/>
      <c r="BM358" s="372"/>
      <c r="BN358" s="372"/>
      <c r="BO358" s="430"/>
    </row>
    <row r="359" spans="1:67" s="428" customFormat="1" x14ac:dyDescent="0.25">
      <c r="A359" s="345" t="s">
        <v>5841</v>
      </c>
      <c r="B359" s="372"/>
      <c r="C359" s="731"/>
      <c r="D359" s="372"/>
      <c r="E359" s="372"/>
      <c r="F359" s="372"/>
      <c r="G359" s="372"/>
      <c r="H359" s="374"/>
      <c r="I359" s="348">
        <v>-0.1158</v>
      </c>
      <c r="J359" s="348">
        <v>-1.5229999999999999</v>
      </c>
      <c r="K359" s="348">
        <v>-5.8239000000000001</v>
      </c>
      <c r="L359" s="348">
        <v>6.1033999999999997</v>
      </c>
      <c r="M359" s="348">
        <v>10.0434</v>
      </c>
      <c r="N359" s="350">
        <v>2.0550000000000002</v>
      </c>
      <c r="O359" s="348">
        <v>-1.3280000000000001</v>
      </c>
      <c r="P359" s="348">
        <v>13.9506</v>
      </c>
      <c r="Q359" s="348">
        <v>20.225100000000001</v>
      </c>
      <c r="R359" s="348" t="s">
        <v>430</v>
      </c>
      <c r="S359" s="348">
        <v>3.3028</v>
      </c>
      <c r="T359" s="348">
        <v>22.242100000000001</v>
      </c>
      <c r="U359" s="348">
        <v>2.2361</v>
      </c>
      <c r="V359" s="348">
        <v>5.2077</v>
      </c>
      <c r="W359" s="348">
        <v>-4.1504000000000003</v>
      </c>
      <c r="X359" s="348" t="s">
        <v>428</v>
      </c>
      <c r="Y359" s="374"/>
      <c r="Z359" s="346"/>
      <c r="AA359" s="346"/>
      <c r="AB359" s="346"/>
      <c r="AC359" s="346"/>
      <c r="AD359" s="346"/>
      <c r="AE359" s="346"/>
      <c r="AF359" s="346"/>
      <c r="AG359" s="346"/>
      <c r="AH359" s="346"/>
      <c r="AI359" s="346"/>
      <c r="AJ359" s="346"/>
      <c r="AK359" s="346"/>
      <c r="AL359" s="346"/>
      <c r="AM359" s="346"/>
      <c r="AN359" s="346"/>
      <c r="AO359" s="374"/>
      <c r="AP359" s="348" t="s">
        <v>430</v>
      </c>
      <c r="AQ359" s="348">
        <v>22.32</v>
      </c>
      <c r="AR359" s="348">
        <v>15.2</v>
      </c>
      <c r="AS359" s="348">
        <v>7.89</v>
      </c>
      <c r="AT359" s="348">
        <v>9.08</v>
      </c>
      <c r="AU359" s="374"/>
      <c r="AV359" s="429"/>
      <c r="AW359" s="429"/>
      <c r="AX359" s="429"/>
      <c r="AY359" s="429"/>
      <c r="AZ359" s="429"/>
      <c r="BA359" s="372"/>
      <c r="BB359" s="375"/>
      <c r="BC359" s="375"/>
      <c r="BD359" s="375"/>
      <c r="BE359" s="375"/>
      <c r="BF359" s="374"/>
      <c r="BG359" s="372"/>
      <c r="BH359" s="372"/>
      <c r="BI359" s="375"/>
      <c r="BJ359" s="375"/>
      <c r="BK359" s="375"/>
      <c r="BL359" s="375"/>
      <c r="BM359" s="372"/>
      <c r="BN359" s="372"/>
      <c r="BO359" s="430"/>
    </row>
    <row r="360" spans="1:67" s="428" customFormat="1" x14ac:dyDescent="0.25">
      <c r="A360" s="345" t="s">
        <v>4484</v>
      </c>
      <c r="B360" s="372"/>
      <c r="C360" s="731"/>
      <c r="D360" s="372"/>
      <c r="E360" s="372"/>
      <c r="F360" s="372"/>
      <c r="G360" s="372"/>
      <c r="H360" s="374"/>
      <c r="I360" s="348">
        <v>0.31469999999999998</v>
      </c>
      <c r="J360" s="348">
        <v>-0.76029999999999998</v>
      </c>
      <c r="K360" s="348">
        <v>-3.3940999999999999</v>
      </c>
      <c r="L360" s="348">
        <v>7.2599</v>
      </c>
      <c r="M360" s="348">
        <v>5.0815000000000001</v>
      </c>
      <c r="N360" s="350">
        <v>7.5982000000000003</v>
      </c>
      <c r="O360" s="348">
        <v>9.2771000000000008</v>
      </c>
      <c r="P360" s="348">
        <v>16.9208</v>
      </c>
      <c r="Q360" s="348">
        <v>11.8635</v>
      </c>
      <c r="R360" s="348">
        <v>13.8424</v>
      </c>
      <c r="S360" s="348">
        <v>0.21759999999999999</v>
      </c>
      <c r="T360" s="348">
        <v>17.819900000000001</v>
      </c>
      <c r="U360" s="348">
        <v>-0.2445</v>
      </c>
      <c r="V360" s="348">
        <v>8.6075999999999997</v>
      </c>
      <c r="W360" s="348">
        <v>-2.6661999999999999</v>
      </c>
      <c r="X360" s="348" t="s">
        <v>428</v>
      </c>
      <c r="Y360" s="374"/>
      <c r="Z360" s="346"/>
      <c r="AA360" s="346"/>
      <c r="AB360" s="346"/>
      <c r="AC360" s="346"/>
      <c r="AD360" s="346"/>
      <c r="AE360" s="346"/>
      <c r="AF360" s="346"/>
      <c r="AG360" s="346"/>
      <c r="AH360" s="346"/>
      <c r="AI360" s="346"/>
      <c r="AJ360" s="346"/>
      <c r="AK360" s="346"/>
      <c r="AL360" s="346"/>
      <c r="AM360" s="346"/>
      <c r="AN360" s="346"/>
      <c r="AO360" s="374"/>
      <c r="AP360" s="348">
        <v>14.83</v>
      </c>
      <c r="AQ360" s="348">
        <v>16.7</v>
      </c>
      <c r="AR360" s="348">
        <v>16.29</v>
      </c>
      <c r="AS360" s="348">
        <v>12.91</v>
      </c>
      <c r="AT360" s="348">
        <v>3.32</v>
      </c>
      <c r="AU360" s="374"/>
      <c r="AV360" s="429"/>
      <c r="AW360" s="429"/>
      <c r="AX360" s="429"/>
      <c r="AY360" s="429"/>
      <c r="AZ360" s="429"/>
      <c r="BA360" s="372"/>
      <c r="BB360" s="375"/>
      <c r="BC360" s="375"/>
      <c r="BD360" s="375"/>
      <c r="BE360" s="375"/>
      <c r="BF360" s="374"/>
      <c r="BG360" s="372"/>
      <c r="BH360" s="372"/>
      <c r="BI360" s="375"/>
      <c r="BJ360" s="375"/>
      <c r="BK360" s="375"/>
      <c r="BL360" s="375"/>
      <c r="BM360" s="372"/>
      <c r="BN360" s="372"/>
      <c r="BO360" s="430"/>
    </row>
    <row r="361" spans="1:67" s="428" customFormat="1" x14ac:dyDescent="0.25">
      <c r="A361" s="345" t="s">
        <v>2557</v>
      </c>
      <c r="B361" s="372"/>
      <c r="C361" s="731"/>
      <c r="D361" s="372"/>
      <c r="E361" s="372"/>
      <c r="F361" s="372"/>
      <c r="G361" s="372"/>
      <c r="H361" s="374"/>
      <c r="I361" s="348">
        <v>0.56530000000000002</v>
      </c>
      <c r="J361" s="348">
        <v>-1.5538000000000001</v>
      </c>
      <c r="K361" s="348">
        <v>-3.8294000000000001</v>
      </c>
      <c r="L361" s="348">
        <v>1.8688</v>
      </c>
      <c r="M361" s="348">
        <v>-3.0303</v>
      </c>
      <c r="N361" s="350">
        <v>-1.4237</v>
      </c>
      <c r="O361" s="348">
        <v>4.8658999999999999</v>
      </c>
      <c r="P361" s="348">
        <v>9.2376000000000005</v>
      </c>
      <c r="Q361" s="348">
        <v>8.0441000000000003</v>
      </c>
      <c r="R361" s="348">
        <v>12.7319</v>
      </c>
      <c r="S361" s="348">
        <v>-3.6494</v>
      </c>
      <c r="T361" s="348">
        <v>9.3569999999999993</v>
      </c>
      <c r="U361" s="348">
        <v>-6.7789999999999999</v>
      </c>
      <c r="V361" s="348">
        <v>-1.0386</v>
      </c>
      <c r="W361" s="348">
        <v>-2.9411999999999998</v>
      </c>
      <c r="X361" s="348" t="s">
        <v>428</v>
      </c>
      <c r="Y361" s="374"/>
      <c r="Z361" s="346"/>
      <c r="AA361" s="346"/>
      <c r="AB361" s="346"/>
      <c r="AC361" s="346"/>
      <c r="AD361" s="346"/>
      <c r="AE361" s="346"/>
      <c r="AF361" s="346"/>
      <c r="AG361" s="346"/>
      <c r="AH361" s="346"/>
      <c r="AI361" s="346"/>
      <c r="AJ361" s="346"/>
      <c r="AK361" s="346"/>
      <c r="AL361" s="346"/>
      <c r="AM361" s="346"/>
      <c r="AN361" s="346"/>
      <c r="AO361" s="374"/>
      <c r="AP361" s="348">
        <v>11.66</v>
      </c>
      <c r="AQ361" s="348">
        <v>10.75</v>
      </c>
      <c r="AR361" s="348">
        <v>8.51</v>
      </c>
      <c r="AS361" s="348">
        <v>5.17</v>
      </c>
      <c r="AT361" s="348">
        <v>-7.57</v>
      </c>
      <c r="AU361" s="374"/>
      <c r="AV361" s="429"/>
      <c r="AW361" s="429"/>
      <c r="AX361" s="429"/>
      <c r="AY361" s="429"/>
      <c r="AZ361" s="429"/>
      <c r="BA361" s="372"/>
      <c r="BB361" s="375"/>
      <c r="BC361" s="375"/>
      <c r="BD361" s="375"/>
      <c r="BE361" s="375"/>
      <c r="BF361" s="374"/>
      <c r="BG361" s="372"/>
      <c r="BH361" s="372"/>
      <c r="BI361" s="375"/>
      <c r="BJ361" s="375"/>
      <c r="BK361" s="375"/>
      <c r="BL361" s="375"/>
      <c r="BM361" s="372"/>
      <c r="BN361" s="372"/>
      <c r="BO361" s="430"/>
    </row>
    <row r="362" spans="1:67" s="428" customFormat="1" x14ac:dyDescent="0.25">
      <c r="A362" s="345" t="s">
        <v>2558</v>
      </c>
      <c r="B362" s="372"/>
      <c r="C362" s="731"/>
      <c r="D362" s="372"/>
      <c r="E362" s="372"/>
      <c r="F362" s="372"/>
      <c r="G362" s="372"/>
      <c r="H362" s="374"/>
      <c r="I362" s="348">
        <v>-0.27289999999999998</v>
      </c>
      <c r="J362" s="348">
        <v>-1.6757</v>
      </c>
      <c r="K362" s="348">
        <v>-8.4380000000000006</v>
      </c>
      <c r="L362" s="348">
        <v>-7.2572999999999999</v>
      </c>
      <c r="M362" s="348">
        <v>-8.3445</v>
      </c>
      <c r="N362" s="350">
        <v>-19.7882</v>
      </c>
      <c r="O362" s="348">
        <v>-15.121499999999999</v>
      </c>
      <c r="P362" s="348">
        <v>-2.8786999999999998</v>
      </c>
      <c r="Q362" s="348">
        <v>3.8824000000000001</v>
      </c>
      <c r="R362" s="348">
        <v>8.8109999999999999</v>
      </c>
      <c r="S362" s="348">
        <v>-7.1273999999999997</v>
      </c>
      <c r="T362" s="348">
        <v>-0.16309999999999999</v>
      </c>
      <c r="U362" s="348">
        <v>-17.9694</v>
      </c>
      <c r="V362" s="348">
        <v>-16.6417</v>
      </c>
      <c r="W362" s="348">
        <v>-1.825</v>
      </c>
      <c r="X362" s="348" t="s">
        <v>428</v>
      </c>
      <c r="Y362" s="374"/>
      <c r="Z362" s="346"/>
      <c r="AA362" s="346"/>
      <c r="AB362" s="346"/>
      <c r="AC362" s="346"/>
      <c r="AD362" s="346"/>
      <c r="AE362" s="346"/>
      <c r="AF362" s="346"/>
      <c r="AG362" s="346"/>
      <c r="AH362" s="346"/>
      <c r="AI362" s="346"/>
      <c r="AJ362" s="346"/>
      <c r="AK362" s="346"/>
      <c r="AL362" s="346"/>
      <c r="AM362" s="346"/>
      <c r="AN362" s="346"/>
      <c r="AO362" s="374"/>
      <c r="AP362" s="348">
        <v>6.4</v>
      </c>
      <c r="AQ362" s="348">
        <v>3.65</v>
      </c>
      <c r="AR362" s="348">
        <v>-1.59</v>
      </c>
      <c r="AS362" s="348">
        <v>-10.81</v>
      </c>
      <c r="AT362" s="348">
        <v>-22.05</v>
      </c>
      <c r="AU362" s="374"/>
      <c r="AV362" s="429"/>
      <c r="AW362" s="429"/>
      <c r="AX362" s="429"/>
      <c r="AY362" s="429"/>
      <c r="AZ362" s="429"/>
      <c r="BA362" s="372"/>
      <c r="BB362" s="375"/>
      <c r="BC362" s="375"/>
      <c r="BD362" s="375"/>
      <c r="BE362" s="375"/>
      <c r="BF362" s="374"/>
      <c r="BG362" s="372"/>
      <c r="BH362" s="372"/>
      <c r="BI362" s="375"/>
      <c r="BJ362" s="375"/>
      <c r="BK362" s="375"/>
      <c r="BL362" s="375"/>
      <c r="BM362" s="372"/>
      <c r="BN362" s="372"/>
      <c r="BO362" s="430"/>
    </row>
    <row r="363" spans="1:67" s="428" customFormat="1" x14ac:dyDescent="0.25">
      <c r="A363" s="345" t="s">
        <v>5842</v>
      </c>
      <c r="B363" s="372"/>
      <c r="C363" s="731"/>
      <c r="D363" s="372"/>
      <c r="E363" s="372"/>
      <c r="F363" s="372"/>
      <c r="G363" s="372"/>
      <c r="H363" s="374"/>
      <c r="I363" s="348">
        <v>-0.12659999999999999</v>
      </c>
      <c r="J363" s="348">
        <v>-2.6078999999999999</v>
      </c>
      <c r="K363" s="348">
        <v>-6.7656000000000001</v>
      </c>
      <c r="L363" s="348">
        <v>4.4057000000000004</v>
      </c>
      <c r="M363" s="348">
        <v>-0.48420000000000002</v>
      </c>
      <c r="N363" s="350">
        <v>-7.4645999999999999</v>
      </c>
      <c r="O363" s="348">
        <v>-5.4332000000000003</v>
      </c>
      <c r="P363" s="348">
        <v>5.5796000000000001</v>
      </c>
      <c r="Q363" s="348">
        <v>8.7401999999999997</v>
      </c>
      <c r="R363" s="348">
        <v>8.6701999999999995</v>
      </c>
      <c r="S363" s="348">
        <v>5.0503</v>
      </c>
      <c r="T363" s="348">
        <v>6.9162999999999997</v>
      </c>
      <c r="U363" s="348">
        <v>-10.5039</v>
      </c>
      <c r="V363" s="348">
        <v>-3.1309</v>
      </c>
      <c r="W363" s="348">
        <v>-5.0164</v>
      </c>
      <c r="X363" s="348" t="s">
        <v>428</v>
      </c>
      <c r="Y363" s="374"/>
      <c r="Z363" s="346"/>
      <c r="AA363" s="346"/>
      <c r="AB363" s="346"/>
      <c r="AC363" s="346"/>
      <c r="AD363" s="346"/>
      <c r="AE363" s="346"/>
      <c r="AF363" s="346"/>
      <c r="AG363" s="346"/>
      <c r="AH363" s="346"/>
      <c r="AI363" s="346"/>
      <c r="AJ363" s="346"/>
      <c r="AK363" s="346"/>
      <c r="AL363" s="346"/>
      <c r="AM363" s="346"/>
      <c r="AN363" s="346"/>
      <c r="AO363" s="374"/>
      <c r="AP363" s="348">
        <v>9.08</v>
      </c>
      <c r="AQ363" s="348">
        <v>9.36</v>
      </c>
      <c r="AR363" s="348">
        <v>6.05</v>
      </c>
      <c r="AS363" s="348">
        <v>-0.11</v>
      </c>
      <c r="AT363" s="348">
        <v>-7.51</v>
      </c>
      <c r="AU363" s="374"/>
      <c r="AV363" s="429"/>
      <c r="AW363" s="429"/>
      <c r="AX363" s="429"/>
      <c r="AY363" s="429"/>
      <c r="AZ363" s="429"/>
      <c r="BA363" s="372"/>
      <c r="BB363" s="375"/>
      <c r="BC363" s="375"/>
      <c r="BD363" s="375"/>
      <c r="BE363" s="375"/>
      <c r="BF363" s="374"/>
      <c r="BG363" s="372"/>
      <c r="BH363" s="372"/>
      <c r="BI363" s="375"/>
      <c r="BJ363" s="375"/>
      <c r="BK363" s="375"/>
      <c r="BL363" s="375"/>
      <c r="BM363" s="372"/>
      <c r="BN363" s="372"/>
      <c r="BO363" s="430"/>
    </row>
    <row r="364" spans="1:67" s="428" customFormat="1" x14ac:dyDescent="0.25">
      <c r="A364" s="345" t="s">
        <v>2559</v>
      </c>
      <c r="B364" s="372"/>
      <c r="C364" s="731"/>
      <c r="D364" s="372"/>
      <c r="E364" s="372"/>
      <c r="F364" s="372"/>
      <c r="G364" s="372"/>
      <c r="H364" s="374"/>
      <c r="I364" s="348">
        <v>-0.37690000000000001</v>
      </c>
      <c r="J364" s="348">
        <v>-0.20250000000000001</v>
      </c>
      <c r="K364" s="348">
        <v>-0.7823</v>
      </c>
      <c r="L364" s="348">
        <v>7.1539000000000001</v>
      </c>
      <c r="M364" s="348">
        <v>10.9071</v>
      </c>
      <c r="N364" s="350">
        <v>13.3725</v>
      </c>
      <c r="O364" s="348">
        <v>7.1212</v>
      </c>
      <c r="P364" s="348">
        <v>20.284300000000002</v>
      </c>
      <c r="Q364" s="348">
        <v>13.3589</v>
      </c>
      <c r="R364" s="348">
        <v>10.597</v>
      </c>
      <c r="S364" s="348">
        <v>2.5668000000000002</v>
      </c>
      <c r="T364" s="348">
        <v>16.669599999999999</v>
      </c>
      <c r="U364" s="348">
        <v>13.385899999999999</v>
      </c>
      <c r="V364" s="348">
        <v>17.410799999999998</v>
      </c>
      <c r="W364" s="348">
        <v>-2.4958999999999998</v>
      </c>
      <c r="X364" s="348" t="s">
        <v>428</v>
      </c>
      <c r="Y364" s="374"/>
      <c r="Z364" s="346"/>
      <c r="AA364" s="346"/>
      <c r="AB364" s="346"/>
      <c r="AC364" s="346"/>
      <c r="AD364" s="346"/>
      <c r="AE364" s="346"/>
      <c r="AF364" s="346"/>
      <c r="AG364" s="346"/>
      <c r="AH364" s="346"/>
      <c r="AI364" s="346"/>
      <c r="AJ364" s="346"/>
      <c r="AK364" s="346"/>
      <c r="AL364" s="346"/>
      <c r="AM364" s="346"/>
      <c r="AN364" s="346"/>
      <c r="AO364" s="374"/>
      <c r="AP364" s="348">
        <v>16.23</v>
      </c>
      <c r="AQ364" s="348">
        <v>18.190000000000001</v>
      </c>
      <c r="AR364" s="348">
        <v>18.309999999999999</v>
      </c>
      <c r="AS364" s="348">
        <v>15.09</v>
      </c>
      <c r="AT364" s="348">
        <v>20.97</v>
      </c>
      <c r="AU364" s="374"/>
      <c r="AV364" s="429"/>
      <c r="AW364" s="429"/>
      <c r="AX364" s="429"/>
      <c r="AY364" s="429"/>
      <c r="AZ364" s="429"/>
      <c r="BA364" s="372"/>
      <c r="BB364" s="375"/>
      <c r="BC364" s="375"/>
      <c r="BD364" s="375"/>
      <c r="BE364" s="375"/>
      <c r="BF364" s="374"/>
      <c r="BG364" s="372"/>
      <c r="BH364" s="372"/>
      <c r="BI364" s="375"/>
      <c r="BJ364" s="375"/>
      <c r="BK364" s="375"/>
      <c r="BL364" s="375"/>
      <c r="BM364" s="372"/>
      <c r="BN364" s="372"/>
      <c r="BO364" s="430"/>
    </row>
    <row r="365" spans="1:67" s="428" customFormat="1" x14ac:dyDescent="0.25">
      <c r="A365" s="345" t="s">
        <v>2563</v>
      </c>
      <c r="B365" s="372"/>
      <c r="C365" s="731"/>
      <c r="D365" s="372"/>
      <c r="E365" s="372"/>
      <c r="F365" s="372"/>
      <c r="G365" s="372"/>
      <c r="H365" s="374"/>
      <c r="I365" s="348">
        <v>-0.1464</v>
      </c>
      <c r="J365" s="348">
        <v>-1.1168</v>
      </c>
      <c r="K365" s="348">
        <v>-5.8357999999999999</v>
      </c>
      <c r="L365" s="348">
        <v>4.2487000000000004</v>
      </c>
      <c r="M365" s="348">
        <v>4.0819999999999999</v>
      </c>
      <c r="N365" s="350">
        <v>-6.4577999999999998</v>
      </c>
      <c r="O365" s="348">
        <v>-2.2101000000000002</v>
      </c>
      <c r="P365" s="348">
        <v>11.7742</v>
      </c>
      <c r="Q365" s="348">
        <v>11.272399999999999</v>
      </c>
      <c r="R365" s="348">
        <v>12.3432</v>
      </c>
      <c r="S365" s="348">
        <v>0.4325</v>
      </c>
      <c r="T365" s="348">
        <v>12.132099999999999</v>
      </c>
      <c r="U365" s="348">
        <v>-5.6246</v>
      </c>
      <c r="V365" s="348">
        <v>-3.7951000000000001</v>
      </c>
      <c r="W365" s="348">
        <v>-2.4396</v>
      </c>
      <c r="X365" s="348">
        <v>12.2666</v>
      </c>
      <c r="Y365" s="374"/>
      <c r="Z365" s="346"/>
      <c r="AA365" s="346"/>
      <c r="AB365" s="346"/>
      <c r="AC365" s="346"/>
      <c r="AD365" s="346"/>
      <c r="AE365" s="346"/>
      <c r="AF365" s="346"/>
      <c r="AG365" s="346"/>
      <c r="AH365" s="346"/>
      <c r="AI365" s="346"/>
      <c r="AJ365" s="346"/>
      <c r="AK365" s="346"/>
      <c r="AL365" s="346"/>
      <c r="AM365" s="346"/>
      <c r="AN365" s="346"/>
      <c r="AO365" s="374"/>
      <c r="AP365" s="348">
        <v>12.87</v>
      </c>
      <c r="AQ365" s="348">
        <v>12.94</v>
      </c>
      <c r="AR365" s="348">
        <v>10.08</v>
      </c>
      <c r="AS365" s="348">
        <v>3.96</v>
      </c>
      <c r="AT365" s="348">
        <v>-2.89</v>
      </c>
      <c r="AU365" s="374"/>
      <c r="AV365" s="429"/>
      <c r="AW365" s="429"/>
      <c r="AX365" s="429"/>
      <c r="AY365" s="429"/>
      <c r="AZ365" s="429"/>
      <c r="BA365" s="372"/>
      <c r="BB365" s="375"/>
      <c r="BC365" s="375"/>
      <c r="BD365" s="375"/>
      <c r="BE365" s="375"/>
      <c r="BF365" s="374"/>
      <c r="BG365" s="372"/>
      <c r="BH365" s="372"/>
      <c r="BI365" s="375"/>
      <c r="BJ365" s="375"/>
      <c r="BK365" s="375"/>
      <c r="BL365" s="375"/>
      <c r="BM365" s="372"/>
      <c r="BN365" s="372"/>
      <c r="BO365" s="430"/>
    </row>
    <row r="366" spans="1:67" s="428" customFormat="1" x14ac:dyDescent="0.25">
      <c r="A366" s="345" t="s">
        <v>2564</v>
      </c>
      <c r="B366" s="372"/>
      <c r="C366" s="731"/>
      <c r="D366" s="372"/>
      <c r="E366" s="372"/>
      <c r="F366" s="372"/>
      <c r="G366" s="372"/>
      <c r="H366" s="374"/>
      <c r="I366" s="348">
        <v>-0.97440000000000004</v>
      </c>
      <c r="J366" s="348">
        <v>1.2902</v>
      </c>
      <c r="K366" s="348">
        <v>1.7434000000000001</v>
      </c>
      <c r="L366" s="348">
        <v>9.1137999999999995</v>
      </c>
      <c r="M366" s="348">
        <v>16.728400000000001</v>
      </c>
      <c r="N366" s="350">
        <v>27.558299999999999</v>
      </c>
      <c r="O366" s="348">
        <v>20.584</v>
      </c>
      <c r="P366" s="348">
        <v>42.824599999999997</v>
      </c>
      <c r="Q366" s="348">
        <v>54.302700000000002</v>
      </c>
      <c r="R366" s="348" t="s">
        <v>430</v>
      </c>
      <c r="S366" s="348">
        <v>3.0463</v>
      </c>
      <c r="T366" s="348">
        <v>35.975099999999998</v>
      </c>
      <c r="U366" s="348">
        <v>27.018000000000001</v>
      </c>
      <c r="V366" s="348">
        <v>25.395499999999998</v>
      </c>
      <c r="W366" s="348">
        <v>0.79520000000000002</v>
      </c>
      <c r="X366" s="348" t="s">
        <v>428</v>
      </c>
      <c r="Y366" s="374"/>
      <c r="Z366" s="346"/>
      <c r="AA366" s="346"/>
      <c r="AB366" s="346"/>
      <c r="AC366" s="346"/>
      <c r="AD366" s="346"/>
      <c r="AE366" s="346"/>
      <c r="AF366" s="346"/>
      <c r="AG366" s="346"/>
      <c r="AH366" s="346"/>
      <c r="AI366" s="346"/>
      <c r="AJ366" s="346"/>
      <c r="AK366" s="346"/>
      <c r="AL366" s="346"/>
      <c r="AM366" s="346"/>
      <c r="AN366" s="346"/>
      <c r="AO366" s="374"/>
      <c r="AP366" s="348" t="s">
        <v>430</v>
      </c>
      <c r="AQ366" s="348">
        <v>52.04</v>
      </c>
      <c r="AR366" s="348">
        <v>48.88</v>
      </c>
      <c r="AS366" s="348">
        <v>32.33</v>
      </c>
      <c r="AT366" s="348">
        <v>33.869999999999997</v>
      </c>
      <c r="AU366" s="374"/>
      <c r="AV366" s="429"/>
      <c r="AW366" s="429"/>
      <c r="AX366" s="429"/>
      <c r="AY366" s="429"/>
      <c r="AZ366" s="429"/>
      <c r="BA366" s="372"/>
      <c r="BB366" s="375"/>
      <c r="BC366" s="375"/>
      <c r="BD366" s="375"/>
      <c r="BE366" s="375"/>
      <c r="BF366" s="374"/>
      <c r="BG366" s="372"/>
      <c r="BH366" s="372"/>
      <c r="BI366" s="375"/>
      <c r="BJ366" s="375"/>
      <c r="BK366" s="375"/>
      <c r="BL366" s="375"/>
      <c r="BM366" s="372"/>
      <c r="BN366" s="372"/>
      <c r="BO366" s="430"/>
    </row>
    <row r="367" spans="1:67" s="428" customFormat="1" x14ac:dyDescent="0.25">
      <c r="A367" s="345" t="s">
        <v>4485</v>
      </c>
      <c r="B367" s="372"/>
      <c r="C367" s="731"/>
      <c r="D367" s="372"/>
      <c r="E367" s="372"/>
      <c r="F367" s="372"/>
      <c r="G367" s="372"/>
      <c r="H367" s="374"/>
      <c r="I367" s="348">
        <v>-0.30449999999999999</v>
      </c>
      <c r="J367" s="348">
        <v>-2.7294</v>
      </c>
      <c r="K367" s="348">
        <v>-2.2698</v>
      </c>
      <c r="L367" s="348">
        <v>12.1747</v>
      </c>
      <c r="M367" s="348">
        <v>12.7866</v>
      </c>
      <c r="N367" s="350">
        <v>-5.4766000000000004</v>
      </c>
      <c r="O367" s="348">
        <v>-4.4046000000000003</v>
      </c>
      <c r="P367" s="348">
        <v>10.3607</v>
      </c>
      <c r="Q367" s="348">
        <v>6.7575000000000003</v>
      </c>
      <c r="R367" s="348">
        <v>12.3874</v>
      </c>
      <c r="S367" s="348">
        <v>11.7948</v>
      </c>
      <c r="T367" s="348">
        <v>18.139299999999999</v>
      </c>
      <c r="U367" s="348">
        <v>-8.6518999999999995</v>
      </c>
      <c r="V367" s="348">
        <v>-0.76570000000000005</v>
      </c>
      <c r="W367" s="348">
        <v>-3.7170000000000001</v>
      </c>
      <c r="X367" s="348" t="s">
        <v>428</v>
      </c>
      <c r="Y367" s="374"/>
      <c r="Z367" s="346"/>
      <c r="AA367" s="346"/>
      <c r="AB367" s="346"/>
      <c r="AC367" s="346"/>
      <c r="AD367" s="346"/>
      <c r="AE367" s="346"/>
      <c r="AF367" s="346"/>
      <c r="AG367" s="346"/>
      <c r="AH367" s="346"/>
      <c r="AI367" s="346"/>
      <c r="AJ367" s="346"/>
      <c r="AK367" s="346"/>
      <c r="AL367" s="346"/>
      <c r="AM367" s="346"/>
      <c r="AN367" s="346"/>
      <c r="AO367" s="374"/>
      <c r="AP367" s="348">
        <v>13.08</v>
      </c>
      <c r="AQ367" s="348">
        <v>13</v>
      </c>
      <c r="AR367" s="348">
        <v>8.75</v>
      </c>
      <c r="AS367" s="348">
        <v>2.88</v>
      </c>
      <c r="AT367" s="348">
        <v>2.64</v>
      </c>
      <c r="AU367" s="374"/>
      <c r="AV367" s="429"/>
      <c r="AW367" s="429"/>
      <c r="AX367" s="429"/>
      <c r="AY367" s="429"/>
      <c r="AZ367" s="429"/>
      <c r="BA367" s="372"/>
      <c r="BB367" s="375"/>
      <c r="BC367" s="375"/>
      <c r="BD367" s="375"/>
      <c r="BE367" s="375"/>
      <c r="BF367" s="374"/>
      <c r="BG367" s="372"/>
      <c r="BH367" s="372"/>
      <c r="BI367" s="375"/>
      <c r="BJ367" s="375"/>
      <c r="BK367" s="375"/>
      <c r="BL367" s="375"/>
      <c r="BM367" s="372"/>
      <c r="BN367" s="372"/>
      <c r="BO367" s="430"/>
    </row>
    <row r="368" spans="1:67" s="428" customFormat="1" x14ac:dyDescent="0.25">
      <c r="A368" s="345" t="s">
        <v>5843</v>
      </c>
      <c r="B368" s="372"/>
      <c r="C368" s="731"/>
      <c r="D368" s="372"/>
      <c r="E368" s="372"/>
      <c r="F368" s="372"/>
      <c r="G368" s="372"/>
      <c r="H368" s="374"/>
      <c r="I368" s="348">
        <v>-0.36899999999999999</v>
      </c>
      <c r="J368" s="348">
        <v>-0.41539999999999999</v>
      </c>
      <c r="K368" s="348">
        <v>-2.4828999999999999</v>
      </c>
      <c r="L368" s="348">
        <v>2.0318999999999998</v>
      </c>
      <c r="M368" s="348">
        <v>8.5790000000000006</v>
      </c>
      <c r="N368" s="350">
        <v>7.2656000000000001</v>
      </c>
      <c r="O368" s="348" t="s">
        <v>430</v>
      </c>
      <c r="P368" s="348" t="s">
        <v>430</v>
      </c>
      <c r="Q368" s="348" t="s">
        <v>430</v>
      </c>
      <c r="R368" s="348" t="s">
        <v>430</v>
      </c>
      <c r="S368" s="348">
        <v>-2.8216999999999999</v>
      </c>
      <c r="T368" s="348">
        <v>17.5731</v>
      </c>
      <c r="U368" s="348">
        <v>6.1565000000000003</v>
      </c>
      <c r="V368" s="348">
        <v>6.6287000000000003</v>
      </c>
      <c r="W368" s="348">
        <v>-0.45579999999999998</v>
      </c>
      <c r="X368" s="348" t="s">
        <v>428</v>
      </c>
      <c r="Y368" s="374"/>
      <c r="Z368" s="346"/>
      <c r="AA368" s="346"/>
      <c r="AB368" s="346"/>
      <c r="AC368" s="346"/>
      <c r="AD368" s="346"/>
      <c r="AE368" s="346"/>
      <c r="AF368" s="346"/>
      <c r="AG368" s="346"/>
      <c r="AH368" s="346"/>
      <c r="AI368" s="346"/>
      <c r="AJ368" s="346"/>
      <c r="AK368" s="346"/>
      <c r="AL368" s="346"/>
      <c r="AM368" s="346"/>
      <c r="AN368" s="346"/>
      <c r="AO368" s="374"/>
      <c r="AP368" s="348" t="s">
        <v>430</v>
      </c>
      <c r="AQ368" s="348" t="s">
        <v>430</v>
      </c>
      <c r="AR368" s="348" t="s">
        <v>430</v>
      </c>
      <c r="AS368" s="348" t="s">
        <v>430</v>
      </c>
      <c r="AT368" s="348">
        <v>7.38</v>
      </c>
      <c r="AU368" s="374"/>
      <c r="AV368" s="429"/>
      <c r="AW368" s="429"/>
      <c r="AX368" s="429"/>
      <c r="AY368" s="429"/>
      <c r="AZ368" s="429"/>
      <c r="BA368" s="372"/>
      <c r="BB368" s="375"/>
      <c r="BC368" s="375"/>
      <c r="BD368" s="375"/>
      <c r="BE368" s="375"/>
      <c r="BF368" s="374"/>
      <c r="BG368" s="372"/>
      <c r="BH368" s="372"/>
      <c r="BI368" s="375"/>
      <c r="BJ368" s="375"/>
      <c r="BK368" s="375"/>
      <c r="BL368" s="375"/>
      <c r="BM368" s="372"/>
      <c r="BN368" s="372"/>
      <c r="BO368" s="430"/>
    </row>
    <row r="369" spans="1:67" s="428" customFormat="1" x14ac:dyDescent="0.25">
      <c r="A369" s="345" t="s">
        <v>5844</v>
      </c>
      <c r="B369" s="372"/>
      <c r="C369" s="731"/>
      <c r="D369" s="372"/>
      <c r="E369" s="372"/>
      <c r="F369" s="372"/>
      <c r="G369" s="372"/>
      <c r="H369" s="374"/>
      <c r="I369" s="348">
        <v>-0.29239999999999999</v>
      </c>
      <c r="J369" s="348">
        <v>0.4385</v>
      </c>
      <c r="K369" s="348">
        <v>4.1590999999999996</v>
      </c>
      <c r="L369" s="348">
        <v>24.6143</v>
      </c>
      <c r="M369" s="348">
        <v>29.088999999999999</v>
      </c>
      <c r="N369" s="350">
        <v>0.54600000000000004</v>
      </c>
      <c r="O369" s="348">
        <v>5.4699</v>
      </c>
      <c r="P369" s="348">
        <v>23.8079</v>
      </c>
      <c r="Q369" s="348" t="s">
        <v>430</v>
      </c>
      <c r="R369" s="348" t="s">
        <v>430</v>
      </c>
      <c r="S369" s="348">
        <v>16.2422</v>
      </c>
      <c r="T369" s="348">
        <v>35.9572</v>
      </c>
      <c r="U369" s="348">
        <v>4.4535</v>
      </c>
      <c r="V369" s="348">
        <v>4.9481999999999999</v>
      </c>
      <c r="W369" s="348">
        <v>-1.1746000000000001</v>
      </c>
      <c r="X369" s="348" t="s">
        <v>428</v>
      </c>
      <c r="Y369" s="374"/>
      <c r="Z369" s="346"/>
      <c r="AA369" s="346"/>
      <c r="AB369" s="346"/>
      <c r="AC369" s="346"/>
      <c r="AD369" s="346"/>
      <c r="AE369" s="346"/>
      <c r="AF369" s="346"/>
      <c r="AG369" s="346"/>
      <c r="AH369" s="346"/>
      <c r="AI369" s="346"/>
      <c r="AJ369" s="346"/>
      <c r="AK369" s="346"/>
      <c r="AL369" s="346"/>
      <c r="AM369" s="346"/>
      <c r="AN369" s="346"/>
      <c r="AO369" s="374"/>
      <c r="AP369" s="348" t="s">
        <v>430</v>
      </c>
      <c r="AQ369" s="348" t="s">
        <v>430</v>
      </c>
      <c r="AR369" s="348">
        <v>19.32</v>
      </c>
      <c r="AS369" s="348">
        <v>15.64</v>
      </c>
      <c r="AT369" s="348">
        <v>24.93</v>
      </c>
      <c r="AU369" s="374"/>
      <c r="AV369" s="429"/>
      <c r="AW369" s="429"/>
      <c r="AX369" s="429"/>
      <c r="AY369" s="429"/>
      <c r="AZ369" s="429"/>
      <c r="BA369" s="372"/>
      <c r="BB369" s="375"/>
      <c r="BC369" s="375"/>
      <c r="BD369" s="375"/>
      <c r="BE369" s="375"/>
      <c r="BF369" s="374"/>
      <c r="BG369" s="372"/>
      <c r="BH369" s="372"/>
      <c r="BI369" s="375"/>
      <c r="BJ369" s="375"/>
      <c r="BK369" s="375"/>
      <c r="BL369" s="375"/>
      <c r="BM369" s="372"/>
      <c r="BN369" s="372"/>
      <c r="BO369" s="430"/>
    </row>
    <row r="370" spans="1:67" s="428" customFormat="1" x14ac:dyDescent="0.25">
      <c r="A370" s="345" t="s">
        <v>2566</v>
      </c>
      <c r="B370" s="372"/>
      <c r="C370" s="731"/>
      <c r="D370" s="372"/>
      <c r="E370" s="372"/>
      <c r="F370" s="372"/>
      <c r="G370" s="372"/>
      <c r="H370" s="374"/>
      <c r="I370" s="348">
        <v>-0.58250000000000002</v>
      </c>
      <c r="J370" s="348">
        <v>-0.95409999999999995</v>
      </c>
      <c r="K370" s="348">
        <v>-3.2079</v>
      </c>
      <c r="L370" s="348">
        <v>4.5804999999999998</v>
      </c>
      <c r="M370" s="348">
        <v>5.4611999999999998</v>
      </c>
      <c r="N370" s="350">
        <v>9.3436000000000003</v>
      </c>
      <c r="O370" s="348">
        <v>4.5715000000000003</v>
      </c>
      <c r="P370" s="348">
        <v>18.069600000000001</v>
      </c>
      <c r="Q370" s="348">
        <v>16.5062</v>
      </c>
      <c r="R370" s="348">
        <v>13.8642</v>
      </c>
      <c r="S370" s="348">
        <v>1.8411</v>
      </c>
      <c r="T370" s="348">
        <v>15.5115</v>
      </c>
      <c r="U370" s="348">
        <v>5.3764000000000003</v>
      </c>
      <c r="V370" s="348">
        <v>9.9902999999999995</v>
      </c>
      <c r="W370" s="348">
        <v>-2.8126000000000002</v>
      </c>
      <c r="X370" s="348" t="s">
        <v>428</v>
      </c>
      <c r="Y370" s="374"/>
      <c r="Z370" s="346"/>
      <c r="AA370" s="346"/>
      <c r="AB370" s="346"/>
      <c r="AC370" s="346"/>
      <c r="AD370" s="346"/>
      <c r="AE370" s="346"/>
      <c r="AF370" s="346"/>
      <c r="AG370" s="346"/>
      <c r="AH370" s="346"/>
      <c r="AI370" s="346"/>
      <c r="AJ370" s="346"/>
      <c r="AK370" s="346"/>
      <c r="AL370" s="346"/>
      <c r="AM370" s="346"/>
      <c r="AN370" s="346"/>
      <c r="AO370" s="374"/>
      <c r="AP370" s="348">
        <v>17.32</v>
      </c>
      <c r="AQ370" s="348">
        <v>20.12</v>
      </c>
      <c r="AR370" s="348">
        <v>17.23</v>
      </c>
      <c r="AS370" s="348">
        <v>12.34</v>
      </c>
      <c r="AT370" s="348">
        <v>9.2200000000000006</v>
      </c>
      <c r="AU370" s="374"/>
      <c r="AV370" s="429"/>
      <c r="AW370" s="429"/>
      <c r="AX370" s="429"/>
      <c r="AY370" s="429"/>
      <c r="AZ370" s="429"/>
      <c r="BA370" s="372"/>
      <c r="BB370" s="375"/>
      <c r="BC370" s="375"/>
      <c r="BD370" s="375"/>
      <c r="BE370" s="375"/>
      <c r="BF370" s="374"/>
      <c r="BG370" s="372"/>
      <c r="BH370" s="372"/>
      <c r="BI370" s="375"/>
      <c r="BJ370" s="375"/>
      <c r="BK370" s="375"/>
      <c r="BL370" s="375"/>
      <c r="BM370" s="372"/>
      <c r="BN370" s="372"/>
      <c r="BO370" s="430"/>
    </row>
    <row r="371" spans="1:67" s="428" customFormat="1" x14ac:dyDescent="0.25">
      <c r="A371" s="345" t="s">
        <v>5845</v>
      </c>
      <c r="B371" s="372"/>
      <c r="C371" s="731"/>
      <c r="D371" s="372"/>
      <c r="E371" s="372"/>
      <c r="F371" s="372"/>
      <c r="G371" s="372"/>
      <c r="H371" s="374"/>
      <c r="I371" s="348">
        <v>-0.1169</v>
      </c>
      <c r="J371" s="348">
        <v>-1.2163999999999999</v>
      </c>
      <c r="K371" s="348">
        <v>-2.8521000000000001</v>
      </c>
      <c r="L371" s="348">
        <v>11.0951</v>
      </c>
      <c r="M371" s="348">
        <v>11.7448</v>
      </c>
      <c r="N371" s="350">
        <v>-2.5884999999999998</v>
      </c>
      <c r="O371" s="348">
        <v>-0.42749999999999999</v>
      </c>
      <c r="P371" s="348">
        <v>16.775200000000002</v>
      </c>
      <c r="Q371" s="348">
        <v>15.8561</v>
      </c>
      <c r="R371" s="348">
        <v>12.4308</v>
      </c>
      <c r="S371" s="348">
        <v>4.2758000000000003</v>
      </c>
      <c r="T371" s="348">
        <v>22.656300000000002</v>
      </c>
      <c r="U371" s="348">
        <v>0.53949999999999998</v>
      </c>
      <c r="V371" s="348">
        <v>0.51859999999999995</v>
      </c>
      <c r="W371" s="348">
        <v>-2.9415</v>
      </c>
      <c r="X371" s="348" t="s">
        <v>428</v>
      </c>
      <c r="Y371" s="374"/>
      <c r="Z371" s="346"/>
      <c r="AA371" s="346"/>
      <c r="AB371" s="346"/>
      <c r="AC371" s="346"/>
      <c r="AD371" s="346"/>
      <c r="AE371" s="346"/>
      <c r="AF371" s="346"/>
      <c r="AG371" s="346"/>
      <c r="AH371" s="346"/>
      <c r="AI371" s="346"/>
      <c r="AJ371" s="346"/>
      <c r="AK371" s="346"/>
      <c r="AL371" s="346"/>
      <c r="AM371" s="346"/>
      <c r="AN371" s="346"/>
      <c r="AO371" s="374"/>
      <c r="AP371" s="348">
        <v>14.85</v>
      </c>
      <c r="AQ371" s="348">
        <v>17.66</v>
      </c>
      <c r="AR371" s="348">
        <v>14.88</v>
      </c>
      <c r="AS371" s="348">
        <v>7.87</v>
      </c>
      <c r="AT371" s="348">
        <v>7.92</v>
      </c>
      <c r="AU371" s="374"/>
      <c r="AV371" s="429"/>
      <c r="AW371" s="429"/>
      <c r="AX371" s="429"/>
      <c r="AY371" s="429"/>
      <c r="AZ371" s="429"/>
      <c r="BA371" s="372"/>
      <c r="BB371" s="375"/>
      <c r="BC371" s="375"/>
      <c r="BD371" s="375"/>
      <c r="BE371" s="375"/>
      <c r="BF371" s="374"/>
      <c r="BG371" s="372"/>
      <c r="BH371" s="372"/>
      <c r="BI371" s="375"/>
      <c r="BJ371" s="375"/>
      <c r="BK371" s="375"/>
      <c r="BL371" s="375"/>
      <c r="BM371" s="372"/>
      <c r="BN371" s="372"/>
      <c r="BO371" s="430"/>
    </row>
    <row r="372" spans="1:67" s="428" customFormat="1" x14ac:dyDescent="0.25">
      <c r="A372" s="345" t="s">
        <v>4486</v>
      </c>
      <c r="B372" s="372"/>
      <c r="C372" s="731"/>
      <c r="D372" s="372"/>
      <c r="E372" s="372"/>
      <c r="F372" s="372"/>
      <c r="G372" s="372"/>
      <c r="H372" s="374"/>
      <c r="I372" s="348">
        <v>-0.46679999999999999</v>
      </c>
      <c r="J372" s="348">
        <v>-1.4551000000000001</v>
      </c>
      <c r="K372" s="348">
        <v>-5.9645000000000001</v>
      </c>
      <c r="L372" s="348">
        <v>-4.4627999999999997</v>
      </c>
      <c r="M372" s="348">
        <v>-10.9229</v>
      </c>
      <c r="N372" s="350">
        <v>-20.628399999999999</v>
      </c>
      <c r="O372" s="348">
        <v>-22.103100000000001</v>
      </c>
      <c r="P372" s="348">
        <v>3.5225</v>
      </c>
      <c r="Q372" s="348">
        <v>18.357500000000002</v>
      </c>
      <c r="R372" s="348" t="s">
        <v>430</v>
      </c>
      <c r="S372" s="348">
        <v>-5.0305999999999997</v>
      </c>
      <c r="T372" s="348">
        <v>-0.8649</v>
      </c>
      <c r="U372" s="348">
        <v>-21.656199999999998</v>
      </c>
      <c r="V372" s="348">
        <v>-20.398499999999999</v>
      </c>
      <c r="W372" s="348">
        <v>-2.1063000000000001</v>
      </c>
      <c r="X372" s="348" t="s">
        <v>428</v>
      </c>
      <c r="Y372" s="374"/>
      <c r="Z372" s="346"/>
      <c r="AA372" s="346"/>
      <c r="AB372" s="346"/>
      <c r="AC372" s="346"/>
      <c r="AD372" s="346"/>
      <c r="AE372" s="346"/>
      <c r="AF372" s="346"/>
      <c r="AG372" s="346"/>
      <c r="AH372" s="346"/>
      <c r="AI372" s="346"/>
      <c r="AJ372" s="346"/>
      <c r="AK372" s="346"/>
      <c r="AL372" s="346"/>
      <c r="AM372" s="346"/>
      <c r="AN372" s="346"/>
      <c r="AO372" s="374"/>
      <c r="AP372" s="348" t="s">
        <v>430</v>
      </c>
      <c r="AQ372" s="348" t="s">
        <v>430</v>
      </c>
      <c r="AR372" s="348">
        <v>9.08</v>
      </c>
      <c r="AS372" s="348">
        <v>-14.3</v>
      </c>
      <c r="AT372" s="348">
        <v>-25.31</v>
      </c>
      <c r="AU372" s="374"/>
      <c r="AV372" s="429"/>
      <c r="AW372" s="429"/>
      <c r="AX372" s="429"/>
      <c r="AY372" s="429"/>
      <c r="AZ372" s="429"/>
      <c r="BA372" s="372"/>
      <c r="BB372" s="375"/>
      <c r="BC372" s="375"/>
      <c r="BD372" s="375"/>
      <c r="BE372" s="375"/>
      <c r="BF372" s="374"/>
      <c r="BG372" s="372"/>
      <c r="BH372" s="372"/>
      <c r="BI372" s="375"/>
      <c r="BJ372" s="375"/>
      <c r="BK372" s="375"/>
      <c r="BL372" s="375"/>
      <c r="BM372" s="372"/>
      <c r="BN372" s="372"/>
      <c r="BO372" s="430"/>
    </row>
    <row r="373" spans="1:67" s="428" customFormat="1" x14ac:dyDescent="0.25">
      <c r="A373" s="345" t="s">
        <v>4487</v>
      </c>
      <c r="B373" s="372"/>
      <c r="C373" s="731"/>
      <c r="D373" s="372"/>
      <c r="E373" s="372"/>
      <c r="F373" s="372"/>
      <c r="G373" s="372"/>
      <c r="H373" s="374"/>
      <c r="I373" s="348">
        <v>-0.80689999999999995</v>
      </c>
      <c r="J373" s="348">
        <v>-1.4014</v>
      </c>
      <c r="K373" s="348">
        <v>-4.9924999999999997</v>
      </c>
      <c r="L373" s="348">
        <v>6.1992000000000003</v>
      </c>
      <c r="M373" s="348">
        <v>6.3433999999999999</v>
      </c>
      <c r="N373" s="350">
        <v>-16.2075</v>
      </c>
      <c r="O373" s="348">
        <v>-7.2107999999999999</v>
      </c>
      <c r="P373" s="348">
        <v>6.4676</v>
      </c>
      <c r="Q373" s="348">
        <v>11.032500000000001</v>
      </c>
      <c r="R373" s="348">
        <v>13.3276</v>
      </c>
      <c r="S373" s="348">
        <v>-3.5512999999999999</v>
      </c>
      <c r="T373" s="348">
        <v>18.747800000000002</v>
      </c>
      <c r="U373" s="348">
        <v>-9.9968000000000004</v>
      </c>
      <c r="V373" s="348">
        <v>-12.0817</v>
      </c>
      <c r="W373" s="348">
        <v>-2.4516</v>
      </c>
      <c r="X373" s="348" t="s">
        <v>428</v>
      </c>
      <c r="Y373" s="374"/>
      <c r="Z373" s="346"/>
      <c r="AA373" s="346"/>
      <c r="AB373" s="346"/>
      <c r="AC373" s="346"/>
      <c r="AD373" s="346"/>
      <c r="AE373" s="346"/>
      <c r="AF373" s="346"/>
      <c r="AG373" s="346"/>
      <c r="AH373" s="346"/>
      <c r="AI373" s="346"/>
      <c r="AJ373" s="346"/>
      <c r="AK373" s="346"/>
      <c r="AL373" s="346"/>
      <c r="AM373" s="346"/>
      <c r="AN373" s="346"/>
      <c r="AO373" s="374"/>
      <c r="AP373" s="348">
        <v>13.25</v>
      </c>
      <c r="AQ373" s="348">
        <v>13.26</v>
      </c>
      <c r="AR373" s="348">
        <v>6.54</v>
      </c>
      <c r="AS373" s="348">
        <v>-2.4500000000000002</v>
      </c>
      <c r="AT373" s="348">
        <v>-5.12</v>
      </c>
      <c r="AU373" s="374"/>
      <c r="AV373" s="429"/>
      <c r="AW373" s="429"/>
      <c r="AX373" s="429"/>
      <c r="AY373" s="429"/>
      <c r="AZ373" s="429"/>
      <c r="BA373" s="372"/>
      <c r="BB373" s="375"/>
      <c r="BC373" s="375"/>
      <c r="BD373" s="375"/>
      <c r="BE373" s="375"/>
      <c r="BF373" s="374"/>
      <c r="BG373" s="372"/>
      <c r="BH373" s="372"/>
      <c r="BI373" s="375"/>
      <c r="BJ373" s="375"/>
      <c r="BK373" s="375"/>
      <c r="BL373" s="375"/>
      <c r="BM373" s="372"/>
      <c r="BN373" s="372"/>
      <c r="BO373" s="430"/>
    </row>
    <row r="374" spans="1:67" s="428" customFormat="1" x14ac:dyDescent="0.25">
      <c r="A374" s="345" t="s">
        <v>2391</v>
      </c>
      <c r="B374" s="372"/>
      <c r="C374" s="731"/>
      <c r="D374" s="372"/>
      <c r="E374" s="372"/>
      <c r="F374" s="372"/>
      <c r="G374" s="372"/>
      <c r="H374" s="374"/>
      <c r="I374" s="348">
        <v>0.15290000000000001</v>
      </c>
      <c r="J374" s="348">
        <v>-0.75880000000000003</v>
      </c>
      <c r="K374" s="348">
        <v>-3.427</v>
      </c>
      <c r="L374" s="348">
        <v>1.1737</v>
      </c>
      <c r="M374" s="348">
        <v>0.55069999999999997</v>
      </c>
      <c r="N374" s="350">
        <v>2.4024000000000001</v>
      </c>
      <c r="O374" s="348">
        <v>0.3039</v>
      </c>
      <c r="P374" s="348">
        <v>14.5251</v>
      </c>
      <c r="Q374" s="348">
        <v>14.5837</v>
      </c>
      <c r="R374" s="348">
        <v>13.508100000000001</v>
      </c>
      <c r="S374" s="348">
        <v>-2.4283000000000001</v>
      </c>
      <c r="T374" s="348">
        <v>7.3221999999999996</v>
      </c>
      <c r="U374" s="348">
        <v>-4.3453999999999997</v>
      </c>
      <c r="V374" s="348">
        <v>2.2400000000000002</v>
      </c>
      <c r="W374" s="348">
        <v>-0.44280000000000003</v>
      </c>
      <c r="X374" s="348" t="s">
        <v>428</v>
      </c>
      <c r="Y374" s="374"/>
      <c r="Z374" s="346"/>
      <c r="AA374" s="346"/>
      <c r="AB374" s="346"/>
      <c r="AC374" s="346"/>
      <c r="AD374" s="346"/>
      <c r="AE374" s="346"/>
      <c r="AF374" s="346"/>
      <c r="AG374" s="346"/>
      <c r="AH374" s="346"/>
      <c r="AI374" s="346"/>
      <c r="AJ374" s="346"/>
      <c r="AK374" s="346"/>
      <c r="AL374" s="346"/>
      <c r="AM374" s="346"/>
      <c r="AN374" s="346"/>
      <c r="AO374" s="374"/>
      <c r="AP374" s="348">
        <v>15.48</v>
      </c>
      <c r="AQ374" s="348">
        <v>16.7</v>
      </c>
      <c r="AR374" s="348">
        <v>13.04</v>
      </c>
      <c r="AS374" s="348">
        <v>5.23</v>
      </c>
      <c r="AT374" s="348">
        <v>-2.79</v>
      </c>
      <c r="AU374" s="374"/>
      <c r="AV374" s="429"/>
      <c r="AW374" s="429"/>
      <c r="AX374" s="429"/>
      <c r="AY374" s="429"/>
      <c r="AZ374" s="429"/>
      <c r="BA374" s="372"/>
      <c r="BB374" s="375"/>
      <c r="BC374" s="375"/>
      <c r="BD374" s="375"/>
      <c r="BE374" s="375"/>
      <c r="BF374" s="374"/>
      <c r="BG374" s="372"/>
      <c r="BH374" s="372"/>
      <c r="BI374" s="375"/>
      <c r="BJ374" s="375"/>
      <c r="BK374" s="375"/>
      <c r="BL374" s="375"/>
      <c r="BM374" s="372"/>
      <c r="BN374" s="372"/>
      <c r="BO374" s="430"/>
    </row>
    <row r="375" spans="1:67" s="428" customFormat="1" x14ac:dyDescent="0.25">
      <c r="A375" s="345" t="s">
        <v>2568</v>
      </c>
      <c r="B375" s="372"/>
      <c r="C375" s="731"/>
      <c r="D375" s="372"/>
      <c r="E375" s="372"/>
      <c r="F375" s="372"/>
      <c r="G375" s="372"/>
      <c r="H375" s="374"/>
      <c r="I375" s="348">
        <v>-7.9799999999999996E-2</v>
      </c>
      <c r="J375" s="348">
        <v>-6.3166000000000002</v>
      </c>
      <c r="K375" s="348">
        <v>-8.6639999999999997</v>
      </c>
      <c r="L375" s="348">
        <v>2.4902000000000002</v>
      </c>
      <c r="M375" s="348">
        <v>-2.9295</v>
      </c>
      <c r="N375" s="350">
        <v>-18.443999999999999</v>
      </c>
      <c r="O375" s="348">
        <v>-15.8827</v>
      </c>
      <c r="P375" s="348">
        <v>-1.6910000000000001</v>
      </c>
      <c r="Q375" s="348">
        <v>-1.6613</v>
      </c>
      <c r="R375" s="348">
        <v>13.115500000000001</v>
      </c>
      <c r="S375" s="348">
        <v>10.209899999999999</v>
      </c>
      <c r="T375" s="348">
        <v>0.28170000000000001</v>
      </c>
      <c r="U375" s="348">
        <v>-22.696200000000001</v>
      </c>
      <c r="V375" s="348">
        <v>-12.3162</v>
      </c>
      <c r="W375" s="348">
        <v>-7.3756000000000004</v>
      </c>
      <c r="X375" s="348">
        <v>4.5289999999999999</v>
      </c>
      <c r="Y375" s="374"/>
      <c r="Z375" s="346"/>
      <c r="AA375" s="346"/>
      <c r="AB375" s="346"/>
      <c r="AC375" s="346"/>
      <c r="AD375" s="346"/>
      <c r="AE375" s="346"/>
      <c r="AF375" s="346"/>
      <c r="AG375" s="346"/>
      <c r="AH375" s="346"/>
      <c r="AI375" s="346"/>
      <c r="AJ375" s="346"/>
      <c r="AK375" s="346"/>
      <c r="AL375" s="346"/>
      <c r="AM375" s="346"/>
      <c r="AN375" s="346"/>
      <c r="AO375" s="374"/>
      <c r="AP375" s="348">
        <v>9.4700000000000006</v>
      </c>
      <c r="AQ375" s="348">
        <v>3.61</v>
      </c>
      <c r="AR375" s="348">
        <v>-3.78</v>
      </c>
      <c r="AS375" s="348">
        <v>-11.36</v>
      </c>
      <c r="AT375" s="348">
        <v>-19.48</v>
      </c>
      <c r="AU375" s="374"/>
      <c r="AV375" s="429"/>
      <c r="AW375" s="429"/>
      <c r="AX375" s="429"/>
      <c r="AY375" s="429"/>
      <c r="AZ375" s="429"/>
      <c r="BA375" s="372"/>
      <c r="BB375" s="375"/>
      <c r="BC375" s="375"/>
      <c r="BD375" s="375"/>
      <c r="BE375" s="375"/>
      <c r="BF375" s="374"/>
      <c r="BG375" s="372"/>
      <c r="BH375" s="372"/>
      <c r="BI375" s="375"/>
      <c r="BJ375" s="375"/>
      <c r="BK375" s="375"/>
      <c r="BL375" s="375"/>
      <c r="BM375" s="372"/>
      <c r="BN375" s="372"/>
      <c r="BO375" s="430"/>
    </row>
    <row r="376" spans="1:67" s="428" customFormat="1" x14ac:dyDescent="0.25">
      <c r="A376" s="345" t="s">
        <v>1229</v>
      </c>
      <c r="B376" s="372"/>
      <c r="C376" s="731"/>
      <c r="D376" s="372"/>
      <c r="E376" s="372"/>
      <c r="F376" s="372"/>
      <c r="G376" s="372"/>
      <c r="H376" s="374"/>
      <c r="I376" s="348">
        <v>-0.1545</v>
      </c>
      <c r="J376" s="348">
        <v>-1.4114</v>
      </c>
      <c r="K376" s="348">
        <v>-3.2682000000000002</v>
      </c>
      <c r="L376" s="348">
        <v>3.5699000000000001</v>
      </c>
      <c r="M376" s="348">
        <v>4.2260999999999997</v>
      </c>
      <c r="N376" s="350">
        <v>2.1827999999999999</v>
      </c>
      <c r="O376" s="348">
        <v>0.6754</v>
      </c>
      <c r="P376" s="348">
        <v>11.8817</v>
      </c>
      <c r="Q376" s="348">
        <v>12.3485</v>
      </c>
      <c r="R376" s="348">
        <v>14.4788</v>
      </c>
      <c r="S376" s="348">
        <v>4.1000000000000003E-3</v>
      </c>
      <c r="T376" s="348">
        <v>13.366099999999999</v>
      </c>
      <c r="U376" s="348">
        <v>-1.8176000000000001</v>
      </c>
      <c r="V376" s="348">
        <v>3.8972000000000002</v>
      </c>
      <c r="W376" s="348">
        <v>-2.5041000000000002</v>
      </c>
      <c r="X376" s="348" t="s">
        <v>428</v>
      </c>
      <c r="Y376" s="374"/>
      <c r="Z376" s="346"/>
      <c r="AA376" s="346"/>
      <c r="AB376" s="346"/>
      <c r="AC376" s="346"/>
      <c r="AD376" s="346"/>
      <c r="AE376" s="346"/>
      <c r="AF376" s="346"/>
      <c r="AG376" s="346"/>
      <c r="AH376" s="346"/>
      <c r="AI376" s="346"/>
      <c r="AJ376" s="346"/>
      <c r="AK376" s="346"/>
      <c r="AL376" s="346"/>
      <c r="AM376" s="346"/>
      <c r="AN376" s="346"/>
      <c r="AO376" s="374"/>
      <c r="AP376" s="348">
        <v>15.14</v>
      </c>
      <c r="AQ376" s="348">
        <v>15.58</v>
      </c>
      <c r="AR376" s="348">
        <v>11.79</v>
      </c>
      <c r="AS376" s="348">
        <v>6.02</v>
      </c>
      <c r="AT376" s="348">
        <v>1.1499999999999999</v>
      </c>
      <c r="AU376" s="374"/>
      <c r="AV376" s="429"/>
      <c r="AW376" s="429"/>
      <c r="AX376" s="429"/>
      <c r="AY376" s="429"/>
      <c r="AZ376" s="429"/>
      <c r="BA376" s="372"/>
      <c r="BB376" s="375"/>
      <c r="BC376" s="375"/>
      <c r="BD376" s="375"/>
      <c r="BE376" s="375"/>
      <c r="BF376" s="374"/>
      <c r="BG376" s="372"/>
      <c r="BH376" s="372"/>
      <c r="BI376" s="375"/>
      <c r="BJ376" s="375"/>
      <c r="BK376" s="375"/>
      <c r="BL376" s="375"/>
      <c r="BM376" s="372"/>
      <c r="BN376" s="372"/>
      <c r="BO376" s="430"/>
    </row>
    <row r="377" spans="1:67" s="428" customFormat="1" x14ac:dyDescent="0.25">
      <c r="A377" s="345" t="s">
        <v>5846</v>
      </c>
      <c r="B377" s="372"/>
      <c r="C377" s="731"/>
      <c r="D377" s="372"/>
      <c r="E377" s="372"/>
      <c r="F377" s="372"/>
      <c r="G377" s="372"/>
      <c r="H377" s="374"/>
      <c r="I377" s="348">
        <v>-0.64549999999999996</v>
      </c>
      <c r="J377" s="348">
        <v>0.99650000000000005</v>
      </c>
      <c r="K377" s="348">
        <v>0.64029999999999998</v>
      </c>
      <c r="L377" s="348">
        <v>4.8343999999999996</v>
      </c>
      <c r="M377" s="348">
        <v>13.110200000000001</v>
      </c>
      <c r="N377" s="350">
        <v>37.747599999999998</v>
      </c>
      <c r="O377" s="348">
        <v>21.722999999999999</v>
      </c>
      <c r="P377" s="348">
        <v>24.9343</v>
      </c>
      <c r="Q377" s="348">
        <v>19.673999999999999</v>
      </c>
      <c r="R377" s="348">
        <v>19.917000000000002</v>
      </c>
      <c r="S377" s="348">
        <v>6.5092999999999996</v>
      </c>
      <c r="T377" s="348">
        <v>20.242899999999999</v>
      </c>
      <c r="U377" s="348">
        <v>20.2746</v>
      </c>
      <c r="V377" s="348">
        <v>33.8718</v>
      </c>
      <c r="W377" s="348">
        <v>0.8599</v>
      </c>
      <c r="X377" s="348" t="s">
        <v>428</v>
      </c>
      <c r="Y377" s="374"/>
      <c r="Z377" s="346"/>
      <c r="AA377" s="346"/>
      <c r="AB377" s="346"/>
      <c r="AC377" s="346"/>
      <c r="AD377" s="346"/>
      <c r="AE377" s="346"/>
      <c r="AF377" s="346"/>
      <c r="AG377" s="346"/>
      <c r="AH377" s="346"/>
      <c r="AI377" s="346"/>
      <c r="AJ377" s="346"/>
      <c r="AK377" s="346"/>
      <c r="AL377" s="346"/>
      <c r="AM377" s="346"/>
      <c r="AN377" s="346"/>
      <c r="AO377" s="374"/>
      <c r="AP377" s="348">
        <v>23.28</v>
      </c>
      <c r="AQ377" s="348">
        <v>29.03</v>
      </c>
      <c r="AR377" s="348">
        <v>24.01</v>
      </c>
      <c r="AS377" s="348">
        <v>25.7</v>
      </c>
      <c r="AT377" s="348">
        <v>29.58</v>
      </c>
      <c r="AU377" s="374"/>
      <c r="AV377" s="429"/>
      <c r="AW377" s="429"/>
      <c r="AX377" s="429"/>
      <c r="AY377" s="429"/>
      <c r="AZ377" s="429"/>
      <c r="BA377" s="372"/>
      <c r="BB377" s="375"/>
      <c r="BC377" s="375"/>
      <c r="BD377" s="375"/>
      <c r="BE377" s="375"/>
      <c r="BF377" s="374"/>
      <c r="BG377" s="372"/>
      <c r="BH377" s="372"/>
      <c r="BI377" s="375"/>
      <c r="BJ377" s="375"/>
      <c r="BK377" s="375"/>
      <c r="BL377" s="375"/>
      <c r="BM377" s="372"/>
      <c r="BN377" s="372"/>
      <c r="BO377" s="430"/>
    </row>
    <row r="378" spans="1:67" s="428" customFormat="1" x14ac:dyDescent="0.25">
      <c r="A378" s="345" t="s">
        <v>5847</v>
      </c>
      <c r="B378" s="372"/>
      <c r="C378" s="731"/>
      <c r="D378" s="372"/>
      <c r="E378" s="372"/>
      <c r="F378" s="372"/>
      <c r="G378" s="372"/>
      <c r="H378" s="374"/>
      <c r="I378" s="348">
        <v>-0.37619999999999998</v>
      </c>
      <c r="J378" s="348">
        <v>-1.3822000000000001</v>
      </c>
      <c r="K378" s="348">
        <v>-2.2913000000000001</v>
      </c>
      <c r="L378" s="348">
        <v>4.4907000000000004</v>
      </c>
      <c r="M378" s="348">
        <v>9.3940000000000001</v>
      </c>
      <c r="N378" s="350">
        <v>8.1454000000000004</v>
      </c>
      <c r="O378" s="348">
        <v>3.3613</v>
      </c>
      <c r="P378" s="348">
        <v>15.634</v>
      </c>
      <c r="Q378" s="348">
        <v>17.086500000000001</v>
      </c>
      <c r="R378" s="348">
        <v>15.8361</v>
      </c>
      <c r="S378" s="348">
        <v>1.1043000000000001</v>
      </c>
      <c r="T378" s="348">
        <v>18.7958</v>
      </c>
      <c r="U378" s="348">
        <v>3.5813000000000001</v>
      </c>
      <c r="V378" s="348">
        <v>10.9381</v>
      </c>
      <c r="W378" s="348">
        <v>-2.9016999999999999</v>
      </c>
      <c r="X378" s="348" t="s">
        <v>428</v>
      </c>
      <c r="Y378" s="374"/>
      <c r="Z378" s="346"/>
      <c r="AA378" s="346"/>
      <c r="AB378" s="346"/>
      <c r="AC378" s="346"/>
      <c r="AD378" s="346"/>
      <c r="AE378" s="346"/>
      <c r="AF378" s="346"/>
      <c r="AG378" s="346"/>
      <c r="AH378" s="346"/>
      <c r="AI378" s="346"/>
      <c r="AJ378" s="346"/>
      <c r="AK378" s="346"/>
      <c r="AL378" s="346"/>
      <c r="AM378" s="346"/>
      <c r="AN378" s="346"/>
      <c r="AO378" s="374"/>
      <c r="AP378" s="348">
        <v>18.39</v>
      </c>
      <c r="AQ378" s="348">
        <v>21.03</v>
      </c>
      <c r="AR378" s="348">
        <v>16.88</v>
      </c>
      <c r="AS378" s="348">
        <v>10.130000000000001</v>
      </c>
      <c r="AT378" s="348">
        <v>8.51</v>
      </c>
      <c r="AU378" s="374"/>
      <c r="AV378" s="429"/>
      <c r="AW378" s="429"/>
      <c r="AX378" s="429"/>
      <c r="AY378" s="429"/>
      <c r="AZ378" s="429"/>
      <c r="BA378" s="372"/>
      <c r="BB378" s="375"/>
      <c r="BC378" s="375"/>
      <c r="BD378" s="375"/>
      <c r="BE378" s="375"/>
      <c r="BF378" s="374"/>
      <c r="BG378" s="372"/>
      <c r="BH378" s="372"/>
      <c r="BI378" s="375"/>
      <c r="BJ378" s="375"/>
      <c r="BK378" s="375"/>
      <c r="BL378" s="375"/>
      <c r="BM378" s="372"/>
      <c r="BN378" s="372"/>
      <c r="BO378" s="430"/>
    </row>
    <row r="379" spans="1:67" s="428" customFormat="1" x14ac:dyDescent="0.25">
      <c r="A379" s="345" t="s">
        <v>1475</v>
      </c>
      <c r="B379" s="372"/>
      <c r="C379" s="731"/>
      <c r="D379" s="372"/>
      <c r="E379" s="372"/>
      <c r="F379" s="372"/>
      <c r="G379" s="372"/>
      <c r="H379" s="374"/>
      <c r="I379" s="348">
        <v>-0.37719999999999998</v>
      </c>
      <c r="J379" s="348">
        <v>-1.3555999999999999</v>
      </c>
      <c r="K379" s="348">
        <v>-2.3647</v>
      </c>
      <c r="L379" s="348">
        <v>4.7411000000000003</v>
      </c>
      <c r="M379" s="348">
        <v>9.0188000000000006</v>
      </c>
      <c r="N379" s="350">
        <v>7.1855000000000002</v>
      </c>
      <c r="O379" s="348">
        <v>2.9786999999999999</v>
      </c>
      <c r="P379" s="348">
        <v>14.9155</v>
      </c>
      <c r="Q379" s="348">
        <v>16.5228</v>
      </c>
      <c r="R379" s="348">
        <v>16.990400000000001</v>
      </c>
      <c r="S379" s="348">
        <v>0.77280000000000004</v>
      </c>
      <c r="T379" s="348">
        <v>18.2651</v>
      </c>
      <c r="U379" s="348">
        <v>3.3250000000000002</v>
      </c>
      <c r="V379" s="348">
        <v>9.5099</v>
      </c>
      <c r="W379" s="348">
        <v>-2.6812999999999998</v>
      </c>
      <c r="X379" s="348">
        <v>13.4414</v>
      </c>
      <c r="Y379" s="374"/>
      <c r="Z379" s="346"/>
      <c r="AA379" s="346"/>
      <c r="AB379" s="346"/>
      <c r="AC379" s="346"/>
      <c r="AD379" s="346"/>
      <c r="AE379" s="346"/>
      <c r="AF379" s="346"/>
      <c r="AG379" s="346"/>
      <c r="AH379" s="346"/>
      <c r="AI379" s="346"/>
      <c r="AJ379" s="346"/>
      <c r="AK379" s="346"/>
      <c r="AL379" s="346"/>
      <c r="AM379" s="346"/>
      <c r="AN379" s="346"/>
      <c r="AO379" s="374"/>
      <c r="AP379" s="348">
        <v>18.66</v>
      </c>
      <c r="AQ379" s="348">
        <v>20.420000000000002</v>
      </c>
      <c r="AR379" s="348">
        <v>16.2</v>
      </c>
      <c r="AS379" s="348">
        <v>9.67</v>
      </c>
      <c r="AT379" s="348">
        <v>8.1199999999999992</v>
      </c>
      <c r="AU379" s="374"/>
      <c r="AV379" s="429"/>
      <c r="AW379" s="429"/>
      <c r="AX379" s="429"/>
      <c r="AY379" s="429"/>
      <c r="AZ379" s="429"/>
      <c r="BA379" s="372"/>
      <c r="BB379" s="375"/>
      <c r="BC379" s="375"/>
      <c r="BD379" s="375"/>
      <c r="BE379" s="375"/>
      <c r="BF379" s="374"/>
      <c r="BG379" s="372"/>
      <c r="BH379" s="372"/>
      <c r="BI379" s="375"/>
      <c r="BJ379" s="375"/>
      <c r="BK379" s="375"/>
      <c r="BL379" s="375"/>
      <c r="BM379" s="372"/>
      <c r="BN379" s="372"/>
      <c r="BO379" s="430"/>
    </row>
    <row r="380" spans="1:67" s="428" customFormat="1" x14ac:dyDescent="0.25">
      <c r="A380" s="345" t="s">
        <v>4489</v>
      </c>
      <c r="B380" s="372"/>
      <c r="C380" s="731"/>
      <c r="D380" s="372"/>
      <c r="E380" s="372"/>
      <c r="F380" s="372"/>
      <c r="G380" s="372"/>
      <c r="H380" s="374"/>
      <c r="I380" s="348">
        <v>-0.3634</v>
      </c>
      <c r="J380" s="348">
        <v>-1.3204</v>
      </c>
      <c r="K380" s="348">
        <v>-1.9886999999999999</v>
      </c>
      <c r="L380" s="348">
        <v>5.6807999999999996</v>
      </c>
      <c r="M380" s="348">
        <v>10.583299999999999</v>
      </c>
      <c r="N380" s="350">
        <v>10.2064</v>
      </c>
      <c r="O380" s="348">
        <v>4.6073000000000004</v>
      </c>
      <c r="P380" s="348">
        <v>16.080100000000002</v>
      </c>
      <c r="Q380" s="348">
        <v>18.930299999999999</v>
      </c>
      <c r="R380" s="348">
        <v>17.2805</v>
      </c>
      <c r="S380" s="348">
        <v>2.1158999999999999</v>
      </c>
      <c r="T380" s="348">
        <v>20.017399999999999</v>
      </c>
      <c r="U380" s="348">
        <v>4.3914999999999997</v>
      </c>
      <c r="V380" s="348">
        <v>13.078799999999999</v>
      </c>
      <c r="W380" s="348">
        <v>-3.0346000000000002</v>
      </c>
      <c r="X380" s="348">
        <v>19.193200000000001</v>
      </c>
      <c r="Y380" s="374"/>
      <c r="Z380" s="346"/>
      <c r="AA380" s="346"/>
      <c r="AB380" s="346"/>
      <c r="AC380" s="346"/>
      <c r="AD380" s="346"/>
      <c r="AE380" s="346"/>
      <c r="AF380" s="346"/>
      <c r="AG380" s="346"/>
      <c r="AH380" s="346"/>
      <c r="AI380" s="346"/>
      <c r="AJ380" s="346"/>
      <c r="AK380" s="346"/>
      <c r="AL380" s="346"/>
      <c r="AM380" s="346"/>
      <c r="AN380" s="346"/>
      <c r="AO380" s="374"/>
      <c r="AP380" s="348">
        <v>19.5</v>
      </c>
      <c r="AQ380" s="348">
        <v>22.04</v>
      </c>
      <c r="AR380" s="348">
        <v>18.03</v>
      </c>
      <c r="AS380" s="348">
        <v>11.28</v>
      </c>
      <c r="AT380" s="348">
        <v>10.3</v>
      </c>
      <c r="AU380" s="374"/>
      <c r="AV380" s="429"/>
      <c r="AW380" s="429"/>
      <c r="AX380" s="429"/>
      <c r="AY380" s="429"/>
      <c r="AZ380" s="429"/>
      <c r="BA380" s="372"/>
      <c r="BB380" s="375"/>
      <c r="BC380" s="375"/>
      <c r="BD380" s="375"/>
      <c r="BE380" s="375"/>
      <c r="BF380" s="374"/>
      <c r="BG380" s="372"/>
      <c r="BH380" s="372"/>
      <c r="BI380" s="375"/>
      <c r="BJ380" s="375"/>
      <c r="BK380" s="375"/>
      <c r="BL380" s="375"/>
      <c r="BM380" s="372"/>
      <c r="BN380" s="372"/>
      <c r="BO380" s="430"/>
    </row>
    <row r="381" spans="1:67" s="428" customFormat="1" x14ac:dyDescent="0.25">
      <c r="A381" s="345" t="s">
        <v>4490</v>
      </c>
      <c r="B381" s="372"/>
      <c r="C381" s="731"/>
      <c r="D381" s="372"/>
      <c r="E381" s="372"/>
      <c r="F381" s="372"/>
      <c r="G381" s="372"/>
      <c r="H381" s="374"/>
      <c r="I381" s="348">
        <v>-0.72219999999999995</v>
      </c>
      <c r="J381" s="348">
        <v>-0.41460000000000002</v>
      </c>
      <c r="K381" s="348">
        <v>-0.86919999999999997</v>
      </c>
      <c r="L381" s="348">
        <v>4.0221999999999998</v>
      </c>
      <c r="M381" s="348">
        <v>6.8807</v>
      </c>
      <c r="N381" s="350">
        <v>4.7098000000000004</v>
      </c>
      <c r="O381" s="348">
        <v>-0.39900000000000002</v>
      </c>
      <c r="P381" s="348">
        <v>15.097799999999999</v>
      </c>
      <c r="Q381" s="348">
        <v>16.798200000000001</v>
      </c>
      <c r="R381" s="348">
        <v>20.3352</v>
      </c>
      <c r="S381" s="348">
        <v>0.70620000000000005</v>
      </c>
      <c r="T381" s="348">
        <v>17.088999999999999</v>
      </c>
      <c r="U381" s="348">
        <v>3.1625000000000001</v>
      </c>
      <c r="V381" s="348">
        <v>8.8404000000000007</v>
      </c>
      <c r="W381" s="348">
        <v>-2.6495000000000002</v>
      </c>
      <c r="X381" s="348" t="s">
        <v>428</v>
      </c>
      <c r="Y381" s="374"/>
      <c r="Z381" s="346"/>
      <c r="AA381" s="346"/>
      <c r="AB381" s="346"/>
      <c r="AC381" s="346"/>
      <c r="AD381" s="346"/>
      <c r="AE381" s="346"/>
      <c r="AF381" s="346"/>
      <c r="AG381" s="346"/>
      <c r="AH381" s="346"/>
      <c r="AI381" s="346"/>
      <c r="AJ381" s="346"/>
      <c r="AK381" s="346"/>
      <c r="AL381" s="346"/>
      <c r="AM381" s="346"/>
      <c r="AN381" s="346"/>
      <c r="AO381" s="374"/>
      <c r="AP381" s="348">
        <v>21.1</v>
      </c>
      <c r="AQ381" s="348">
        <v>21.81</v>
      </c>
      <c r="AR381" s="348">
        <v>15.44</v>
      </c>
      <c r="AS381" s="348">
        <v>6.63</v>
      </c>
      <c r="AT381" s="348">
        <v>6.28</v>
      </c>
      <c r="AU381" s="374"/>
      <c r="AV381" s="429"/>
      <c r="AW381" s="429"/>
      <c r="AX381" s="429"/>
      <c r="AY381" s="429"/>
      <c r="AZ381" s="429"/>
      <c r="BA381" s="372"/>
      <c r="BB381" s="375"/>
      <c r="BC381" s="375"/>
      <c r="BD381" s="375"/>
      <c r="BE381" s="375"/>
      <c r="BF381" s="374"/>
      <c r="BG381" s="372"/>
      <c r="BH381" s="372"/>
      <c r="BI381" s="375"/>
      <c r="BJ381" s="375"/>
      <c r="BK381" s="375"/>
      <c r="BL381" s="375"/>
      <c r="BM381" s="372"/>
      <c r="BN381" s="372"/>
      <c r="BO381" s="430"/>
    </row>
    <row r="382" spans="1:67" s="428" customFormat="1" x14ac:dyDescent="0.25">
      <c r="A382" s="345" t="s">
        <v>4491</v>
      </c>
      <c r="B382" s="372"/>
      <c r="C382" s="731"/>
      <c r="D382" s="372"/>
      <c r="E382" s="372"/>
      <c r="F382" s="372"/>
      <c r="G382" s="372"/>
      <c r="H382" s="374"/>
      <c r="I382" s="348">
        <v>-0.1651</v>
      </c>
      <c r="J382" s="348">
        <v>-2.6379000000000001</v>
      </c>
      <c r="K382" s="348">
        <v>-5.2869000000000002</v>
      </c>
      <c r="L382" s="348">
        <v>1.5606</v>
      </c>
      <c r="M382" s="348">
        <v>5.3920000000000003</v>
      </c>
      <c r="N382" s="350">
        <v>-2.5546000000000002</v>
      </c>
      <c r="O382" s="348">
        <v>-3.0716999999999999</v>
      </c>
      <c r="P382" s="348">
        <v>7.742</v>
      </c>
      <c r="Q382" s="348">
        <v>7.2201000000000004</v>
      </c>
      <c r="R382" s="348">
        <v>13.1249</v>
      </c>
      <c r="S382" s="348">
        <v>-0.66930000000000001</v>
      </c>
      <c r="T382" s="348">
        <v>14.796099999999999</v>
      </c>
      <c r="U382" s="348">
        <v>-0.81499999999999995</v>
      </c>
      <c r="V382" s="348">
        <v>1.2970999999999999</v>
      </c>
      <c r="W382" s="348">
        <v>-4.0915999999999997</v>
      </c>
      <c r="X382" s="348" t="s">
        <v>428</v>
      </c>
      <c r="Y382" s="374"/>
      <c r="Z382" s="346"/>
      <c r="AA382" s="346"/>
      <c r="AB382" s="346"/>
      <c r="AC382" s="346"/>
      <c r="AD382" s="346"/>
      <c r="AE382" s="346"/>
      <c r="AF382" s="346"/>
      <c r="AG382" s="346"/>
      <c r="AH382" s="346"/>
      <c r="AI382" s="346"/>
      <c r="AJ382" s="346"/>
      <c r="AK382" s="346"/>
      <c r="AL382" s="346"/>
      <c r="AM382" s="346"/>
      <c r="AN382" s="346"/>
      <c r="AO382" s="374"/>
      <c r="AP382" s="348">
        <v>12.19</v>
      </c>
      <c r="AQ382" s="348">
        <v>11.3</v>
      </c>
      <c r="AR382" s="348">
        <v>7.91</v>
      </c>
      <c r="AS382" s="348">
        <v>3.26</v>
      </c>
      <c r="AT382" s="348">
        <v>0.56999999999999995</v>
      </c>
      <c r="AU382" s="374"/>
      <c r="AV382" s="429"/>
      <c r="AW382" s="429"/>
      <c r="AX382" s="429"/>
      <c r="AY382" s="429"/>
      <c r="AZ382" s="429"/>
      <c r="BA382" s="372"/>
      <c r="BB382" s="375"/>
      <c r="BC382" s="375"/>
      <c r="BD382" s="375"/>
      <c r="BE382" s="375"/>
      <c r="BF382" s="374"/>
      <c r="BG382" s="372"/>
      <c r="BH382" s="372"/>
      <c r="BI382" s="375"/>
      <c r="BJ382" s="375"/>
      <c r="BK382" s="375"/>
      <c r="BL382" s="375"/>
      <c r="BM382" s="372"/>
      <c r="BN382" s="372"/>
      <c r="BO382" s="430"/>
    </row>
    <row r="383" spans="1:67" s="428" customFormat="1" x14ac:dyDescent="0.25">
      <c r="A383" s="345" t="s">
        <v>4496</v>
      </c>
      <c r="B383" s="372"/>
      <c r="C383" s="731"/>
      <c r="D383" s="372"/>
      <c r="E383" s="372"/>
      <c r="F383" s="372"/>
      <c r="G383" s="372"/>
      <c r="H383" s="374"/>
      <c r="I383" s="348">
        <v>-0.1002</v>
      </c>
      <c r="J383" s="348">
        <v>-0.6623</v>
      </c>
      <c r="K383" s="348">
        <v>-1.1915</v>
      </c>
      <c r="L383" s="348">
        <v>5.0750999999999999</v>
      </c>
      <c r="M383" s="348">
        <v>11.9986</v>
      </c>
      <c r="N383" s="350">
        <v>6.5551000000000004</v>
      </c>
      <c r="O383" s="348">
        <v>-1.4159999999999999</v>
      </c>
      <c r="P383" s="348">
        <v>13.076499999999999</v>
      </c>
      <c r="Q383" s="348">
        <v>14.007899999999999</v>
      </c>
      <c r="R383" s="348">
        <v>17.7102</v>
      </c>
      <c r="S383" s="348">
        <v>1.8462000000000001</v>
      </c>
      <c r="T383" s="348">
        <v>20.8032</v>
      </c>
      <c r="U383" s="348">
        <v>8.7464999999999993</v>
      </c>
      <c r="V383" s="348">
        <v>10.851900000000001</v>
      </c>
      <c r="W383" s="348">
        <v>-2.1515</v>
      </c>
      <c r="X383" s="348" t="s">
        <v>428</v>
      </c>
      <c r="Y383" s="374"/>
      <c r="Z383" s="346"/>
      <c r="AA383" s="346"/>
      <c r="AB383" s="346"/>
      <c r="AC383" s="346"/>
      <c r="AD383" s="346"/>
      <c r="AE383" s="346"/>
      <c r="AF383" s="346"/>
      <c r="AG383" s="346"/>
      <c r="AH383" s="346"/>
      <c r="AI383" s="346"/>
      <c r="AJ383" s="346"/>
      <c r="AK383" s="346"/>
      <c r="AL383" s="346"/>
      <c r="AM383" s="346"/>
      <c r="AN383" s="346"/>
      <c r="AO383" s="374"/>
      <c r="AP383" s="348">
        <v>18.059999999999999</v>
      </c>
      <c r="AQ383" s="348">
        <v>18.649999999999999</v>
      </c>
      <c r="AR383" s="348">
        <v>13.89</v>
      </c>
      <c r="AS383" s="348">
        <v>7</v>
      </c>
      <c r="AT383" s="348">
        <v>12.68</v>
      </c>
      <c r="AU383" s="374"/>
      <c r="AV383" s="429"/>
      <c r="AW383" s="429"/>
      <c r="AX383" s="429"/>
      <c r="AY383" s="429"/>
      <c r="AZ383" s="429"/>
      <c r="BA383" s="372"/>
      <c r="BB383" s="375"/>
      <c r="BC383" s="375"/>
      <c r="BD383" s="375"/>
      <c r="BE383" s="375"/>
      <c r="BF383" s="374"/>
      <c r="BG383" s="372"/>
      <c r="BH383" s="372"/>
      <c r="BI383" s="375"/>
      <c r="BJ383" s="375"/>
      <c r="BK383" s="375"/>
      <c r="BL383" s="375"/>
      <c r="BM383" s="372"/>
      <c r="BN383" s="372"/>
      <c r="BO383" s="430"/>
    </row>
    <row r="384" spans="1:67" s="428" customFormat="1" x14ac:dyDescent="0.25">
      <c r="A384" s="345" t="s">
        <v>2569</v>
      </c>
      <c r="B384" s="372"/>
      <c r="C384" s="731"/>
      <c r="D384" s="372"/>
      <c r="E384" s="372"/>
      <c r="F384" s="372"/>
      <c r="G384" s="372"/>
      <c r="H384" s="374"/>
      <c r="I384" s="348">
        <v>-0.3841</v>
      </c>
      <c r="J384" s="348">
        <v>-1.1105</v>
      </c>
      <c r="K384" s="348">
        <v>-5.9287999999999998</v>
      </c>
      <c r="L384" s="348">
        <v>2.1642000000000001</v>
      </c>
      <c r="M384" s="348">
        <v>5.1193999999999997</v>
      </c>
      <c r="N384" s="350">
        <v>6.9560000000000004</v>
      </c>
      <c r="O384" s="348">
        <v>2.6196999999999999</v>
      </c>
      <c r="P384" s="348">
        <v>13.7674</v>
      </c>
      <c r="Q384" s="348">
        <v>11.937200000000001</v>
      </c>
      <c r="R384" s="348">
        <v>13.2179</v>
      </c>
      <c r="S384" s="348">
        <v>-1.5095000000000001</v>
      </c>
      <c r="T384" s="348">
        <v>15.5403</v>
      </c>
      <c r="U384" s="348">
        <v>5.3750999999999998</v>
      </c>
      <c r="V384" s="348">
        <v>8.1662999999999997</v>
      </c>
      <c r="W384" s="348">
        <v>-3.5470000000000002</v>
      </c>
      <c r="X384" s="348">
        <v>14.2676</v>
      </c>
      <c r="Y384" s="374"/>
      <c r="Z384" s="346"/>
      <c r="AA384" s="346"/>
      <c r="AB384" s="346"/>
      <c r="AC384" s="346"/>
      <c r="AD384" s="346"/>
      <c r="AE384" s="346"/>
      <c r="AF384" s="346"/>
      <c r="AG384" s="346"/>
      <c r="AH384" s="346"/>
      <c r="AI384" s="346"/>
      <c r="AJ384" s="346"/>
      <c r="AK384" s="346"/>
      <c r="AL384" s="346"/>
      <c r="AM384" s="346"/>
      <c r="AN384" s="346"/>
      <c r="AO384" s="374"/>
      <c r="AP384" s="348">
        <v>13.52</v>
      </c>
      <c r="AQ384" s="348">
        <v>14.38</v>
      </c>
      <c r="AR384" s="348">
        <v>12.98</v>
      </c>
      <c r="AS384" s="348">
        <v>9.76</v>
      </c>
      <c r="AT384" s="348">
        <v>6.65</v>
      </c>
      <c r="AU384" s="374"/>
      <c r="AV384" s="429"/>
      <c r="AW384" s="429"/>
      <c r="AX384" s="429"/>
      <c r="AY384" s="429"/>
      <c r="AZ384" s="429"/>
      <c r="BA384" s="372"/>
      <c r="BB384" s="375"/>
      <c r="BC384" s="375"/>
      <c r="BD384" s="375"/>
      <c r="BE384" s="375"/>
      <c r="BF384" s="374"/>
      <c r="BG384" s="372"/>
      <c r="BH384" s="372"/>
      <c r="BI384" s="375"/>
      <c r="BJ384" s="375"/>
      <c r="BK384" s="375"/>
      <c r="BL384" s="375"/>
      <c r="BM384" s="372"/>
      <c r="BN384" s="372"/>
      <c r="BO384" s="430"/>
    </row>
    <row r="385" spans="1:67" s="428" customFormat="1" x14ac:dyDescent="0.25">
      <c r="A385" s="345" t="s">
        <v>4499</v>
      </c>
      <c r="B385" s="372"/>
      <c r="C385" s="731"/>
      <c r="D385" s="372"/>
      <c r="E385" s="372"/>
      <c r="F385" s="372"/>
      <c r="G385" s="372"/>
      <c r="H385" s="374"/>
      <c r="I385" s="348">
        <v>-0.44330000000000003</v>
      </c>
      <c r="J385" s="348">
        <v>-0.71309999999999996</v>
      </c>
      <c r="K385" s="348">
        <v>-2.9198</v>
      </c>
      <c r="L385" s="348">
        <v>5.3060999999999998</v>
      </c>
      <c r="M385" s="348">
        <v>8.6182999999999996</v>
      </c>
      <c r="N385" s="350">
        <v>8.0228000000000002</v>
      </c>
      <c r="O385" s="348">
        <v>-0.57740000000000002</v>
      </c>
      <c r="P385" s="348">
        <v>17.229399999999998</v>
      </c>
      <c r="Q385" s="348">
        <v>12.1053</v>
      </c>
      <c r="R385" s="348">
        <v>13.1532</v>
      </c>
      <c r="S385" s="348">
        <v>1.5760000000000001</v>
      </c>
      <c r="T385" s="348">
        <v>20.761600000000001</v>
      </c>
      <c r="U385" s="348">
        <v>5.4066000000000001</v>
      </c>
      <c r="V385" s="348">
        <v>7.8647</v>
      </c>
      <c r="W385" s="348">
        <v>-1.6606000000000001</v>
      </c>
      <c r="X385" s="348">
        <v>3.4291999999999998</v>
      </c>
      <c r="Y385" s="374"/>
      <c r="Z385" s="346"/>
      <c r="AA385" s="346"/>
      <c r="AB385" s="346"/>
      <c r="AC385" s="346"/>
      <c r="AD385" s="346"/>
      <c r="AE385" s="346"/>
      <c r="AF385" s="346"/>
      <c r="AG385" s="346"/>
      <c r="AH385" s="346"/>
      <c r="AI385" s="346"/>
      <c r="AJ385" s="346"/>
      <c r="AK385" s="346"/>
      <c r="AL385" s="346"/>
      <c r="AM385" s="346"/>
      <c r="AN385" s="346"/>
      <c r="AO385" s="374"/>
      <c r="AP385" s="348">
        <v>14.26</v>
      </c>
      <c r="AQ385" s="348">
        <v>15.71</v>
      </c>
      <c r="AR385" s="348">
        <v>13.82</v>
      </c>
      <c r="AS385" s="348">
        <v>8.8800000000000008</v>
      </c>
      <c r="AT385" s="348">
        <v>9.92</v>
      </c>
      <c r="AU385" s="374"/>
      <c r="AV385" s="429"/>
      <c r="AW385" s="429"/>
      <c r="AX385" s="429"/>
      <c r="AY385" s="429"/>
      <c r="AZ385" s="429"/>
      <c r="BA385" s="372"/>
      <c r="BB385" s="375"/>
      <c r="BC385" s="375"/>
      <c r="BD385" s="375"/>
      <c r="BE385" s="375"/>
      <c r="BF385" s="374"/>
      <c r="BG385" s="372"/>
      <c r="BH385" s="372"/>
      <c r="BI385" s="375"/>
      <c r="BJ385" s="375"/>
      <c r="BK385" s="375"/>
      <c r="BL385" s="375"/>
      <c r="BM385" s="372"/>
      <c r="BN385" s="372"/>
      <c r="BO385" s="430"/>
    </row>
    <row r="386" spans="1:67" s="428" customFormat="1" x14ac:dyDescent="0.25">
      <c r="A386" s="345" t="s">
        <v>5848</v>
      </c>
      <c r="B386" s="372"/>
      <c r="C386" s="731"/>
      <c r="D386" s="372"/>
      <c r="E386" s="372"/>
      <c r="F386" s="372"/>
      <c r="G386" s="372"/>
      <c r="H386" s="374"/>
      <c r="I386" s="348">
        <v>8.2000000000000007E-3</v>
      </c>
      <c r="J386" s="348">
        <v>-1.1351</v>
      </c>
      <c r="K386" s="348">
        <v>-1.9502999999999999</v>
      </c>
      <c r="L386" s="348">
        <v>2.3472</v>
      </c>
      <c r="M386" s="348">
        <v>-3.2761</v>
      </c>
      <c r="N386" s="350">
        <v>1.3279000000000001</v>
      </c>
      <c r="O386" s="348">
        <v>-6.3201000000000001</v>
      </c>
      <c r="P386" s="348">
        <v>11.7706</v>
      </c>
      <c r="Q386" s="348">
        <v>9.6607000000000003</v>
      </c>
      <c r="R386" s="348">
        <v>14.367599999999999</v>
      </c>
      <c r="S386" s="348">
        <v>0.1991</v>
      </c>
      <c r="T386" s="348">
        <v>2.6448999999999998</v>
      </c>
      <c r="U386" s="348">
        <v>-9.2589000000000006</v>
      </c>
      <c r="V386" s="348">
        <v>-1.5127999999999999</v>
      </c>
      <c r="W386" s="348">
        <v>-0.57140000000000002</v>
      </c>
      <c r="X386" s="348" t="s">
        <v>428</v>
      </c>
      <c r="Y386" s="374"/>
      <c r="Z386" s="346"/>
      <c r="AA386" s="346"/>
      <c r="AB386" s="346"/>
      <c r="AC386" s="346"/>
      <c r="AD386" s="346"/>
      <c r="AE386" s="346"/>
      <c r="AF386" s="346"/>
      <c r="AG386" s="346"/>
      <c r="AH386" s="346"/>
      <c r="AI386" s="346"/>
      <c r="AJ386" s="346"/>
      <c r="AK386" s="346"/>
      <c r="AL386" s="346"/>
      <c r="AM386" s="346"/>
      <c r="AN386" s="346"/>
      <c r="AO386" s="374"/>
      <c r="AP386" s="348">
        <v>12.45</v>
      </c>
      <c r="AQ386" s="348">
        <v>11.59</v>
      </c>
      <c r="AR386" s="348">
        <v>7.32</v>
      </c>
      <c r="AS386" s="348">
        <v>1.17</v>
      </c>
      <c r="AT386" s="348">
        <v>-6.99</v>
      </c>
      <c r="AU386" s="374"/>
      <c r="AV386" s="429"/>
      <c r="AW386" s="429"/>
      <c r="AX386" s="429"/>
      <c r="AY386" s="429"/>
      <c r="AZ386" s="429"/>
      <c r="BA386" s="372"/>
      <c r="BB386" s="375"/>
      <c r="BC386" s="375"/>
      <c r="BD386" s="375"/>
      <c r="BE386" s="375"/>
      <c r="BF386" s="374"/>
      <c r="BG386" s="372"/>
      <c r="BH386" s="372"/>
      <c r="BI386" s="375"/>
      <c r="BJ386" s="375"/>
      <c r="BK386" s="375"/>
      <c r="BL386" s="375"/>
      <c r="BM386" s="372"/>
      <c r="BN386" s="372"/>
      <c r="BO386" s="430"/>
    </row>
    <row r="387" spans="1:67" s="428" customFormat="1" x14ac:dyDescent="0.25">
      <c r="A387" s="345" t="s">
        <v>4501</v>
      </c>
      <c r="B387" s="372"/>
      <c r="C387" s="731"/>
      <c r="D387" s="372"/>
      <c r="E387" s="372"/>
      <c r="F387" s="372"/>
      <c r="G387" s="372"/>
      <c r="H387" s="374"/>
      <c r="I387" s="348">
        <v>-0.50939999999999996</v>
      </c>
      <c r="J387" s="348">
        <v>-0.38569999999999999</v>
      </c>
      <c r="K387" s="348">
        <v>0.30780000000000002</v>
      </c>
      <c r="L387" s="348">
        <v>10.1866</v>
      </c>
      <c r="M387" s="348">
        <v>14.6073</v>
      </c>
      <c r="N387" s="350">
        <v>20.774100000000001</v>
      </c>
      <c r="O387" s="348">
        <v>7.5640999999999998</v>
      </c>
      <c r="P387" s="348">
        <v>21.045999999999999</v>
      </c>
      <c r="Q387" s="348">
        <v>13.940899999999999</v>
      </c>
      <c r="R387" s="348">
        <v>9.1843000000000004</v>
      </c>
      <c r="S387" s="348">
        <v>5.1151</v>
      </c>
      <c r="T387" s="348">
        <v>19.872699999999998</v>
      </c>
      <c r="U387" s="348">
        <v>17.543800000000001</v>
      </c>
      <c r="V387" s="348">
        <v>24.5275</v>
      </c>
      <c r="W387" s="348">
        <v>-2.3195999999999999</v>
      </c>
      <c r="X387" s="348" t="s">
        <v>428</v>
      </c>
      <c r="Y387" s="374"/>
      <c r="Z387" s="346"/>
      <c r="AA387" s="346"/>
      <c r="AB387" s="346"/>
      <c r="AC387" s="346"/>
      <c r="AD387" s="346"/>
      <c r="AE387" s="346"/>
      <c r="AF387" s="346"/>
      <c r="AG387" s="346"/>
      <c r="AH387" s="346"/>
      <c r="AI387" s="346"/>
      <c r="AJ387" s="346"/>
      <c r="AK387" s="346"/>
      <c r="AL387" s="346"/>
      <c r="AM387" s="346"/>
      <c r="AN387" s="346"/>
      <c r="AO387" s="374"/>
      <c r="AP387" s="348">
        <v>15.57</v>
      </c>
      <c r="AQ387" s="348">
        <v>18.23</v>
      </c>
      <c r="AR387" s="348">
        <v>19.329999999999998</v>
      </c>
      <c r="AS387" s="348">
        <v>17.329999999999998</v>
      </c>
      <c r="AT387" s="348">
        <v>29.54</v>
      </c>
      <c r="AU387" s="374"/>
      <c r="AV387" s="429"/>
      <c r="AW387" s="429"/>
      <c r="AX387" s="429"/>
      <c r="AY387" s="429"/>
      <c r="AZ387" s="429"/>
      <c r="BA387" s="372"/>
      <c r="BB387" s="375"/>
      <c r="BC387" s="375"/>
      <c r="BD387" s="375"/>
      <c r="BE387" s="375"/>
      <c r="BF387" s="374"/>
      <c r="BG387" s="372"/>
      <c r="BH387" s="372"/>
      <c r="BI387" s="375"/>
      <c r="BJ387" s="375"/>
      <c r="BK387" s="375"/>
      <c r="BL387" s="375"/>
      <c r="BM387" s="372"/>
      <c r="BN387" s="372"/>
      <c r="BO387" s="430"/>
    </row>
    <row r="388" spans="1:67" s="428" customFormat="1" x14ac:dyDescent="0.25">
      <c r="A388" s="345" t="s">
        <v>4502</v>
      </c>
      <c r="B388" s="372"/>
      <c r="C388" s="731"/>
      <c r="D388" s="372"/>
      <c r="E388" s="372"/>
      <c r="F388" s="372"/>
      <c r="G388" s="372"/>
      <c r="H388" s="374"/>
      <c r="I388" s="348">
        <v>0.33660000000000001</v>
      </c>
      <c r="J388" s="348">
        <v>-1.5926</v>
      </c>
      <c r="K388" s="348">
        <v>-0.79559999999999997</v>
      </c>
      <c r="L388" s="348">
        <v>2.7296</v>
      </c>
      <c r="M388" s="348">
        <v>1.2379</v>
      </c>
      <c r="N388" s="350">
        <v>3.5379</v>
      </c>
      <c r="O388" s="348">
        <v>3.6334</v>
      </c>
      <c r="P388" s="348">
        <v>5.8261000000000003</v>
      </c>
      <c r="Q388" s="348">
        <v>8.2668999999999997</v>
      </c>
      <c r="R388" s="348">
        <v>9.7492000000000001</v>
      </c>
      <c r="S388" s="348">
        <v>-1.9633</v>
      </c>
      <c r="T388" s="348">
        <v>13.772500000000001</v>
      </c>
      <c r="U388" s="348">
        <v>-4.3555000000000001</v>
      </c>
      <c r="V388" s="348">
        <v>3.8081999999999998</v>
      </c>
      <c r="W388" s="348">
        <v>-2.4988999999999999</v>
      </c>
      <c r="X388" s="348">
        <v>-4.0003000000000002</v>
      </c>
      <c r="Y388" s="374"/>
      <c r="Z388" s="346"/>
      <c r="AA388" s="346"/>
      <c r="AB388" s="346"/>
      <c r="AC388" s="346"/>
      <c r="AD388" s="346"/>
      <c r="AE388" s="346"/>
      <c r="AF388" s="346"/>
      <c r="AG388" s="346"/>
      <c r="AH388" s="346"/>
      <c r="AI388" s="346"/>
      <c r="AJ388" s="346"/>
      <c r="AK388" s="346"/>
      <c r="AL388" s="346"/>
      <c r="AM388" s="346"/>
      <c r="AN388" s="346"/>
      <c r="AO388" s="374"/>
      <c r="AP388" s="348">
        <v>9.1199999999999992</v>
      </c>
      <c r="AQ388" s="348">
        <v>9.39</v>
      </c>
      <c r="AR388" s="348">
        <v>7.33</v>
      </c>
      <c r="AS388" s="348">
        <v>4.57</v>
      </c>
      <c r="AT388" s="348">
        <v>-1.47</v>
      </c>
      <c r="AU388" s="374"/>
      <c r="AV388" s="429"/>
      <c r="AW388" s="429"/>
      <c r="AX388" s="429"/>
      <c r="AY388" s="429"/>
      <c r="AZ388" s="429"/>
      <c r="BA388" s="372"/>
      <c r="BB388" s="375"/>
      <c r="BC388" s="375"/>
      <c r="BD388" s="375"/>
      <c r="BE388" s="375"/>
      <c r="BF388" s="374"/>
      <c r="BG388" s="372"/>
      <c r="BH388" s="372"/>
      <c r="BI388" s="375"/>
      <c r="BJ388" s="375"/>
      <c r="BK388" s="375"/>
      <c r="BL388" s="375"/>
      <c r="BM388" s="372"/>
      <c r="BN388" s="372"/>
      <c r="BO388" s="430"/>
    </row>
    <row r="389" spans="1:67" s="428" customFormat="1" x14ac:dyDescent="0.25">
      <c r="A389" s="345" t="s">
        <v>5849</v>
      </c>
      <c r="B389" s="372"/>
      <c r="C389" s="731"/>
      <c r="D389" s="372"/>
      <c r="E389" s="372"/>
      <c r="F389" s="372"/>
      <c r="G389" s="372"/>
      <c r="H389" s="374"/>
      <c r="I389" s="348">
        <v>0.13500000000000001</v>
      </c>
      <c r="J389" s="348">
        <v>0.45019999999999999</v>
      </c>
      <c r="K389" s="348">
        <v>-1.0192000000000001</v>
      </c>
      <c r="L389" s="348">
        <v>-1.3502000000000001</v>
      </c>
      <c r="M389" s="348">
        <v>-4.1108000000000002</v>
      </c>
      <c r="N389" s="350">
        <v>2.6596000000000002</v>
      </c>
      <c r="O389" s="348">
        <v>-5.5483000000000002</v>
      </c>
      <c r="P389" s="348">
        <v>17.739000000000001</v>
      </c>
      <c r="Q389" s="348">
        <v>21.161300000000001</v>
      </c>
      <c r="R389" s="348">
        <v>10.558</v>
      </c>
      <c r="S389" s="348">
        <v>-2.3079999999999998</v>
      </c>
      <c r="T389" s="348">
        <v>2.0017999999999998</v>
      </c>
      <c r="U389" s="348">
        <v>-1.0483</v>
      </c>
      <c r="V389" s="348">
        <v>-0.51529999999999998</v>
      </c>
      <c r="W389" s="348">
        <v>0.47349999999999998</v>
      </c>
      <c r="X389" s="348" t="s">
        <v>428</v>
      </c>
      <c r="Y389" s="374"/>
      <c r="Z389" s="346"/>
      <c r="AA389" s="346"/>
      <c r="AB389" s="346"/>
      <c r="AC389" s="346"/>
      <c r="AD389" s="346"/>
      <c r="AE389" s="346"/>
      <c r="AF389" s="346"/>
      <c r="AG389" s="346"/>
      <c r="AH389" s="346"/>
      <c r="AI389" s="346"/>
      <c r="AJ389" s="346"/>
      <c r="AK389" s="346"/>
      <c r="AL389" s="346"/>
      <c r="AM389" s="346"/>
      <c r="AN389" s="346"/>
      <c r="AO389" s="374"/>
      <c r="AP389" s="348">
        <v>15.5</v>
      </c>
      <c r="AQ389" s="348">
        <v>20.59</v>
      </c>
      <c r="AR389" s="348">
        <v>17.04</v>
      </c>
      <c r="AS389" s="348">
        <v>2.5</v>
      </c>
      <c r="AT389" s="348">
        <v>-5</v>
      </c>
      <c r="AU389" s="374"/>
      <c r="AV389" s="429"/>
      <c r="AW389" s="429"/>
      <c r="AX389" s="429"/>
      <c r="AY389" s="429"/>
      <c r="AZ389" s="429"/>
      <c r="BA389" s="372"/>
      <c r="BB389" s="375"/>
      <c r="BC389" s="375"/>
      <c r="BD389" s="375"/>
      <c r="BE389" s="375"/>
      <c r="BF389" s="374"/>
      <c r="BG389" s="372"/>
      <c r="BH389" s="372"/>
      <c r="BI389" s="375"/>
      <c r="BJ389" s="375"/>
      <c r="BK389" s="375"/>
      <c r="BL389" s="375"/>
      <c r="BM389" s="372"/>
      <c r="BN389" s="372"/>
      <c r="BO389" s="430"/>
    </row>
    <row r="390" spans="1:67" s="428" customFormat="1" x14ac:dyDescent="0.25">
      <c r="A390" s="345" t="s">
        <v>2570</v>
      </c>
      <c r="B390" s="372"/>
      <c r="C390" s="731"/>
      <c r="D390" s="372"/>
      <c r="E390" s="372"/>
      <c r="F390" s="372"/>
      <c r="G390" s="372"/>
      <c r="H390" s="374"/>
      <c r="I390" s="348">
        <v>0.13469999999999999</v>
      </c>
      <c r="J390" s="348">
        <v>0.59219999999999995</v>
      </c>
      <c r="K390" s="348">
        <v>-0.54379999999999995</v>
      </c>
      <c r="L390" s="348">
        <v>-0.6603</v>
      </c>
      <c r="M390" s="348">
        <v>-3.2972999999999999</v>
      </c>
      <c r="N390" s="350">
        <v>4.6318999999999999</v>
      </c>
      <c r="O390" s="348">
        <v>-3.5756999999999999</v>
      </c>
      <c r="P390" s="348">
        <v>20.136299999999999</v>
      </c>
      <c r="Q390" s="348">
        <v>24.253</v>
      </c>
      <c r="R390" s="348">
        <v>14.0594</v>
      </c>
      <c r="S390" s="348">
        <v>-1.6249</v>
      </c>
      <c r="T390" s="348">
        <v>2.7147999999999999</v>
      </c>
      <c r="U390" s="348">
        <v>0.39450000000000002</v>
      </c>
      <c r="V390" s="348">
        <v>1.3959999999999999</v>
      </c>
      <c r="W390" s="348">
        <v>0.76590000000000003</v>
      </c>
      <c r="X390" s="348" t="s">
        <v>428</v>
      </c>
      <c r="Y390" s="374"/>
      <c r="Z390" s="346"/>
      <c r="AA390" s="346"/>
      <c r="AB390" s="346"/>
      <c r="AC390" s="346"/>
      <c r="AD390" s="346"/>
      <c r="AE390" s="346"/>
      <c r="AF390" s="346"/>
      <c r="AG390" s="346"/>
      <c r="AH390" s="346"/>
      <c r="AI390" s="346"/>
      <c r="AJ390" s="346"/>
      <c r="AK390" s="346"/>
      <c r="AL390" s="346"/>
      <c r="AM390" s="346"/>
      <c r="AN390" s="346"/>
      <c r="AO390" s="374"/>
      <c r="AP390" s="348">
        <v>18.59</v>
      </c>
      <c r="AQ390" s="348">
        <v>23.82</v>
      </c>
      <c r="AR390" s="348">
        <v>19.64</v>
      </c>
      <c r="AS390" s="348">
        <v>4.72</v>
      </c>
      <c r="AT390" s="348">
        <v>-2.96</v>
      </c>
      <c r="AU390" s="374"/>
      <c r="AV390" s="429"/>
      <c r="AW390" s="429"/>
      <c r="AX390" s="429"/>
      <c r="AY390" s="429"/>
      <c r="AZ390" s="429"/>
      <c r="BA390" s="372"/>
      <c r="BB390" s="375"/>
      <c r="BC390" s="375"/>
      <c r="BD390" s="375"/>
      <c r="BE390" s="375"/>
      <c r="BF390" s="374"/>
      <c r="BG390" s="372"/>
      <c r="BH390" s="372"/>
      <c r="BI390" s="375"/>
      <c r="BJ390" s="375"/>
      <c r="BK390" s="375"/>
      <c r="BL390" s="375"/>
      <c r="BM390" s="372"/>
      <c r="BN390" s="372"/>
      <c r="BO390" s="430"/>
    </row>
    <row r="391" spans="1:67" s="428" customFormat="1" x14ac:dyDescent="0.25">
      <c r="A391" s="345" t="s">
        <v>4503</v>
      </c>
      <c r="B391" s="372"/>
      <c r="C391" s="731"/>
      <c r="D391" s="372"/>
      <c r="E391" s="372"/>
      <c r="F391" s="372"/>
      <c r="G391" s="372"/>
      <c r="H391" s="374"/>
      <c r="I391" s="348">
        <v>0.39</v>
      </c>
      <c r="J391" s="348">
        <v>-1.7625999999999999</v>
      </c>
      <c r="K391" s="348">
        <v>-2.7541000000000002</v>
      </c>
      <c r="L391" s="348">
        <v>0.28120000000000001</v>
      </c>
      <c r="M391" s="348">
        <v>-6.1520000000000001</v>
      </c>
      <c r="N391" s="350">
        <v>20.512599999999999</v>
      </c>
      <c r="O391" s="348">
        <v>13.2921</v>
      </c>
      <c r="P391" s="348">
        <v>22.103200000000001</v>
      </c>
      <c r="Q391" s="348">
        <v>30.3264</v>
      </c>
      <c r="R391" s="348">
        <v>10.5037</v>
      </c>
      <c r="S391" s="348">
        <v>-1.0647</v>
      </c>
      <c r="T391" s="348">
        <v>7.4404000000000003</v>
      </c>
      <c r="U391" s="348">
        <v>-0.8085</v>
      </c>
      <c r="V391" s="348">
        <v>12.4605</v>
      </c>
      <c r="W391" s="348">
        <v>-2.4127999999999998</v>
      </c>
      <c r="X391" s="348">
        <v>7.0991999999999997</v>
      </c>
      <c r="Y391" s="374"/>
      <c r="Z391" s="346"/>
      <c r="AA391" s="346"/>
      <c r="AB391" s="346"/>
      <c r="AC391" s="346"/>
      <c r="AD391" s="346"/>
      <c r="AE391" s="346"/>
      <c r="AF391" s="346"/>
      <c r="AG391" s="346"/>
      <c r="AH391" s="346"/>
      <c r="AI391" s="346"/>
      <c r="AJ391" s="346"/>
      <c r="AK391" s="346"/>
      <c r="AL391" s="346"/>
      <c r="AM391" s="346"/>
      <c r="AN391" s="346"/>
      <c r="AO391" s="374"/>
      <c r="AP391" s="348">
        <v>19.3</v>
      </c>
      <c r="AQ391" s="348">
        <v>28.26</v>
      </c>
      <c r="AR391" s="348">
        <v>24.28</v>
      </c>
      <c r="AS391" s="348">
        <v>13.52</v>
      </c>
      <c r="AT391" s="348">
        <v>-0.78</v>
      </c>
      <c r="AU391" s="374"/>
      <c r="AV391" s="429"/>
      <c r="AW391" s="429"/>
      <c r="AX391" s="429"/>
      <c r="AY391" s="429"/>
      <c r="AZ391" s="429"/>
      <c r="BA391" s="372"/>
      <c r="BB391" s="375"/>
      <c r="BC391" s="375"/>
      <c r="BD391" s="375"/>
      <c r="BE391" s="375"/>
      <c r="BF391" s="374"/>
      <c r="BG391" s="372"/>
      <c r="BH391" s="372"/>
      <c r="BI391" s="375"/>
      <c r="BJ391" s="375"/>
      <c r="BK391" s="375"/>
      <c r="BL391" s="375"/>
      <c r="BM391" s="372"/>
      <c r="BN391" s="372"/>
      <c r="BO391" s="430"/>
    </row>
    <row r="392" spans="1:67" s="428" customFormat="1" x14ac:dyDescent="0.25">
      <c r="A392" s="345" t="s">
        <v>4504</v>
      </c>
      <c r="B392" s="372"/>
      <c r="C392" s="731"/>
      <c r="D392" s="372"/>
      <c r="E392" s="372"/>
      <c r="F392" s="372"/>
      <c r="G392" s="372"/>
      <c r="H392" s="374"/>
      <c r="I392" s="348">
        <v>-1.95E-2</v>
      </c>
      <c r="J392" s="348">
        <v>-4.8124000000000002</v>
      </c>
      <c r="K392" s="348">
        <v>-2.8677000000000001</v>
      </c>
      <c r="L392" s="348">
        <v>17.036799999999999</v>
      </c>
      <c r="M392" s="348">
        <v>17.6845</v>
      </c>
      <c r="N392" s="350">
        <v>-0.86709999999999998</v>
      </c>
      <c r="O392" s="348">
        <v>-8.0114999999999998</v>
      </c>
      <c r="P392" s="348">
        <v>14.198399999999999</v>
      </c>
      <c r="Q392" s="348">
        <v>16.2605</v>
      </c>
      <c r="R392" s="348">
        <v>15.5009</v>
      </c>
      <c r="S392" s="348">
        <v>5.556</v>
      </c>
      <c r="T392" s="348">
        <v>34.493099999999998</v>
      </c>
      <c r="U392" s="348">
        <v>-0.2382</v>
      </c>
      <c r="V392" s="348">
        <v>0.96</v>
      </c>
      <c r="W392" s="348">
        <v>-3.5512000000000001</v>
      </c>
      <c r="X392" s="348" t="s">
        <v>428</v>
      </c>
      <c r="Y392" s="374"/>
      <c r="Z392" s="346"/>
      <c r="AA392" s="346"/>
      <c r="AB392" s="346"/>
      <c r="AC392" s="346"/>
      <c r="AD392" s="346"/>
      <c r="AE392" s="346"/>
      <c r="AF392" s="346"/>
      <c r="AG392" s="346"/>
      <c r="AH392" s="346"/>
      <c r="AI392" s="346"/>
      <c r="AJ392" s="346"/>
      <c r="AK392" s="346"/>
      <c r="AL392" s="346"/>
      <c r="AM392" s="346"/>
      <c r="AN392" s="346"/>
      <c r="AO392" s="374"/>
      <c r="AP392" s="348">
        <v>17.21</v>
      </c>
      <c r="AQ392" s="348">
        <v>18.899999999999999</v>
      </c>
      <c r="AR392" s="348">
        <v>12.92</v>
      </c>
      <c r="AS392" s="348">
        <v>0.01</v>
      </c>
      <c r="AT392" s="348">
        <v>8.52</v>
      </c>
      <c r="AU392" s="374"/>
      <c r="AV392" s="429"/>
      <c r="AW392" s="429"/>
      <c r="AX392" s="429"/>
      <c r="AY392" s="429"/>
      <c r="AZ392" s="429"/>
      <c r="BA392" s="372"/>
      <c r="BB392" s="375"/>
      <c r="BC392" s="375"/>
      <c r="BD392" s="375"/>
      <c r="BE392" s="375"/>
      <c r="BF392" s="374"/>
      <c r="BG392" s="372"/>
      <c r="BH392" s="372"/>
      <c r="BI392" s="375"/>
      <c r="BJ392" s="375"/>
      <c r="BK392" s="375"/>
      <c r="BL392" s="375"/>
      <c r="BM392" s="372"/>
      <c r="BN392" s="372"/>
      <c r="BO392" s="430"/>
    </row>
    <row r="393" spans="1:67" s="428" customFormat="1" x14ac:dyDescent="0.25">
      <c r="A393" s="345" t="s">
        <v>2572</v>
      </c>
      <c r="B393" s="372"/>
      <c r="C393" s="731"/>
      <c r="D393" s="372"/>
      <c r="E393" s="372"/>
      <c r="F393" s="372"/>
      <c r="G393" s="372"/>
      <c r="H393" s="374"/>
      <c r="I393" s="348">
        <v>0.40150000000000002</v>
      </c>
      <c r="J393" s="348">
        <v>-2.0880000000000001</v>
      </c>
      <c r="K393" s="348">
        <v>-4.3521999999999998</v>
      </c>
      <c r="L393" s="348">
        <v>2.2130000000000001</v>
      </c>
      <c r="M393" s="348">
        <v>-2.6404999999999998</v>
      </c>
      <c r="N393" s="350">
        <v>-6.4043999999999999</v>
      </c>
      <c r="O393" s="348">
        <v>-2.1562999999999999</v>
      </c>
      <c r="P393" s="348">
        <v>6.8281999999999998</v>
      </c>
      <c r="Q393" s="348">
        <v>5.5335999999999999</v>
      </c>
      <c r="R393" s="348">
        <v>11.586600000000001</v>
      </c>
      <c r="S393" s="348">
        <v>-1.5217000000000001</v>
      </c>
      <c r="T393" s="348">
        <v>6.4756</v>
      </c>
      <c r="U393" s="348">
        <v>-10.1449</v>
      </c>
      <c r="V393" s="348">
        <v>-4.8498000000000001</v>
      </c>
      <c r="W393" s="348">
        <v>-2.8915000000000002</v>
      </c>
      <c r="X393" s="348" t="s">
        <v>428</v>
      </c>
      <c r="Y393" s="374"/>
      <c r="Z393" s="346"/>
      <c r="AA393" s="346"/>
      <c r="AB393" s="346"/>
      <c r="AC393" s="346"/>
      <c r="AD393" s="346"/>
      <c r="AE393" s="346"/>
      <c r="AF393" s="346"/>
      <c r="AG393" s="346"/>
      <c r="AH393" s="346"/>
      <c r="AI393" s="346"/>
      <c r="AJ393" s="346"/>
      <c r="AK393" s="346"/>
      <c r="AL393" s="346"/>
      <c r="AM393" s="346"/>
      <c r="AN393" s="346"/>
      <c r="AO393" s="374"/>
      <c r="AP393" s="348">
        <v>10.06</v>
      </c>
      <c r="AQ393" s="348">
        <v>8.39</v>
      </c>
      <c r="AR393" s="348">
        <v>4.82</v>
      </c>
      <c r="AS393" s="348">
        <v>0.28000000000000003</v>
      </c>
      <c r="AT393" s="348">
        <v>-9.9600000000000009</v>
      </c>
      <c r="AU393" s="374"/>
      <c r="AV393" s="429"/>
      <c r="AW393" s="429"/>
      <c r="AX393" s="429"/>
      <c r="AY393" s="429"/>
      <c r="AZ393" s="429"/>
      <c r="BA393" s="372"/>
      <c r="BB393" s="375"/>
      <c r="BC393" s="375"/>
      <c r="BD393" s="375"/>
      <c r="BE393" s="375"/>
      <c r="BF393" s="374"/>
      <c r="BG393" s="372"/>
      <c r="BH393" s="372"/>
      <c r="BI393" s="375"/>
      <c r="BJ393" s="375"/>
      <c r="BK393" s="375"/>
      <c r="BL393" s="375"/>
      <c r="BM393" s="372"/>
      <c r="BN393" s="372"/>
      <c r="BO393" s="430"/>
    </row>
    <row r="394" spans="1:67" s="428" customFormat="1" x14ac:dyDescent="0.25">
      <c r="A394" s="345" t="s">
        <v>5850</v>
      </c>
      <c r="B394" s="372"/>
      <c r="C394" s="731"/>
      <c r="D394" s="372"/>
      <c r="E394" s="372"/>
      <c r="F394" s="372"/>
      <c r="G394" s="372"/>
      <c r="H394" s="374"/>
      <c r="I394" s="348">
        <v>-7.4800000000000005E-2</v>
      </c>
      <c r="J394" s="348">
        <v>-0.14099999999999999</v>
      </c>
      <c r="K394" s="348">
        <v>1.1233</v>
      </c>
      <c r="L394" s="348">
        <v>12.6815</v>
      </c>
      <c r="M394" s="348">
        <v>21.995200000000001</v>
      </c>
      <c r="N394" s="350">
        <v>12.6708</v>
      </c>
      <c r="O394" s="348">
        <v>2.4664000000000001</v>
      </c>
      <c r="P394" s="348">
        <v>16.785499999999999</v>
      </c>
      <c r="Q394" s="348">
        <v>14.243600000000001</v>
      </c>
      <c r="R394" s="348">
        <v>13.2689</v>
      </c>
      <c r="S394" s="348">
        <v>6.4047000000000001</v>
      </c>
      <c r="T394" s="348">
        <v>32.1706</v>
      </c>
      <c r="U394" s="348">
        <v>13.5814</v>
      </c>
      <c r="V394" s="348">
        <v>14.655200000000001</v>
      </c>
      <c r="W394" s="348">
        <v>0.45789999999999997</v>
      </c>
      <c r="X394" s="348" t="s">
        <v>428</v>
      </c>
      <c r="Y394" s="374"/>
      <c r="Z394" s="346"/>
      <c r="AA394" s="346"/>
      <c r="AB394" s="346"/>
      <c r="AC394" s="346"/>
      <c r="AD394" s="346"/>
      <c r="AE394" s="346"/>
      <c r="AF394" s="346"/>
      <c r="AG394" s="346"/>
      <c r="AH394" s="346"/>
      <c r="AI394" s="346"/>
      <c r="AJ394" s="346"/>
      <c r="AK394" s="346"/>
      <c r="AL394" s="346"/>
      <c r="AM394" s="346"/>
      <c r="AN394" s="346"/>
      <c r="AO394" s="374"/>
      <c r="AP394" s="348">
        <v>16.739999999999998</v>
      </c>
      <c r="AQ394" s="348">
        <v>20.64</v>
      </c>
      <c r="AR394" s="348">
        <v>17.25</v>
      </c>
      <c r="AS394" s="348">
        <v>11.85</v>
      </c>
      <c r="AT394" s="348">
        <v>26.34</v>
      </c>
      <c r="AU394" s="374"/>
      <c r="AV394" s="429"/>
      <c r="AW394" s="429"/>
      <c r="AX394" s="429"/>
      <c r="AY394" s="429"/>
      <c r="AZ394" s="429"/>
      <c r="BA394" s="372"/>
      <c r="BB394" s="375"/>
      <c r="BC394" s="375"/>
      <c r="BD394" s="375"/>
      <c r="BE394" s="375"/>
      <c r="BF394" s="374"/>
      <c r="BG394" s="372"/>
      <c r="BH394" s="372"/>
      <c r="BI394" s="375"/>
      <c r="BJ394" s="375"/>
      <c r="BK394" s="375"/>
      <c r="BL394" s="375"/>
      <c r="BM394" s="372"/>
      <c r="BN394" s="372"/>
      <c r="BO394" s="430"/>
    </row>
    <row r="395" spans="1:67" s="428" customFormat="1" x14ac:dyDescent="0.25">
      <c r="A395" s="345" t="s">
        <v>1708</v>
      </c>
      <c r="B395" s="372"/>
      <c r="C395" s="731"/>
      <c r="D395" s="372"/>
      <c r="E395" s="372"/>
      <c r="F395" s="372"/>
      <c r="G395" s="372"/>
      <c r="H395" s="374"/>
      <c r="I395" s="348">
        <v>7.9000000000000008E-3</v>
      </c>
      <c r="J395" s="348">
        <v>-5.1999999999999998E-2</v>
      </c>
      <c r="K395" s="348">
        <v>0.55600000000000005</v>
      </c>
      <c r="L395" s="348">
        <v>10.159800000000001</v>
      </c>
      <c r="M395" s="348">
        <v>20.244399999999999</v>
      </c>
      <c r="N395" s="350">
        <v>8.4490999999999996</v>
      </c>
      <c r="O395" s="348">
        <v>0.71309999999999996</v>
      </c>
      <c r="P395" s="348">
        <v>14.8705</v>
      </c>
      <c r="Q395" s="348">
        <v>15.7639</v>
      </c>
      <c r="R395" s="348">
        <v>14.879799999999999</v>
      </c>
      <c r="S395" s="348">
        <v>4.2908999999999997</v>
      </c>
      <c r="T395" s="348">
        <v>29.470300000000002</v>
      </c>
      <c r="U395" s="348">
        <v>10.980600000000001</v>
      </c>
      <c r="V395" s="348">
        <v>11.0221</v>
      </c>
      <c r="W395" s="348">
        <v>0.3468</v>
      </c>
      <c r="X395" s="348" t="s">
        <v>428</v>
      </c>
      <c r="Y395" s="374"/>
      <c r="Z395" s="346"/>
      <c r="AA395" s="346"/>
      <c r="AB395" s="346"/>
      <c r="AC395" s="346"/>
      <c r="AD395" s="346"/>
      <c r="AE395" s="346"/>
      <c r="AF395" s="346"/>
      <c r="AG395" s="346"/>
      <c r="AH395" s="346"/>
      <c r="AI395" s="346"/>
      <c r="AJ395" s="346"/>
      <c r="AK395" s="346"/>
      <c r="AL395" s="346"/>
      <c r="AM395" s="346"/>
      <c r="AN395" s="346"/>
      <c r="AO395" s="374"/>
      <c r="AP395" s="348">
        <v>17.89</v>
      </c>
      <c r="AQ395" s="348">
        <v>21.2</v>
      </c>
      <c r="AR395" s="348">
        <v>16.260000000000002</v>
      </c>
      <c r="AS395" s="348">
        <v>10.26</v>
      </c>
      <c r="AT395" s="348">
        <v>22.13</v>
      </c>
      <c r="AU395" s="374"/>
      <c r="AV395" s="429"/>
      <c r="AW395" s="429"/>
      <c r="AX395" s="429"/>
      <c r="AY395" s="429"/>
      <c r="AZ395" s="429"/>
      <c r="BA395" s="372"/>
      <c r="BB395" s="375"/>
      <c r="BC395" s="375"/>
      <c r="BD395" s="375"/>
      <c r="BE395" s="375"/>
      <c r="BF395" s="374"/>
      <c r="BG395" s="372"/>
      <c r="BH395" s="372"/>
      <c r="BI395" s="375"/>
      <c r="BJ395" s="375"/>
      <c r="BK395" s="375"/>
      <c r="BL395" s="375"/>
      <c r="BM395" s="372"/>
      <c r="BN395" s="372"/>
      <c r="BO395" s="430"/>
    </row>
    <row r="396" spans="1:67" s="428" customFormat="1" x14ac:dyDescent="0.25">
      <c r="A396" s="345" t="s">
        <v>4506</v>
      </c>
      <c r="B396" s="372"/>
      <c r="C396" s="731"/>
      <c r="D396" s="372"/>
      <c r="E396" s="372"/>
      <c r="F396" s="372"/>
      <c r="G396" s="372"/>
      <c r="H396" s="374"/>
      <c r="I396" s="348">
        <v>0.2379</v>
      </c>
      <c r="J396" s="348">
        <v>0.84299999999999997</v>
      </c>
      <c r="K396" s="348">
        <v>2.5367000000000002</v>
      </c>
      <c r="L396" s="348">
        <v>12.8072</v>
      </c>
      <c r="M396" s="348">
        <v>22.004300000000001</v>
      </c>
      <c r="N396" s="350">
        <v>9.2420000000000009</v>
      </c>
      <c r="O396" s="348">
        <v>-2.8043999999999998</v>
      </c>
      <c r="P396" s="348">
        <v>11.419600000000001</v>
      </c>
      <c r="Q396" s="348">
        <v>13.1694</v>
      </c>
      <c r="R396" s="348">
        <v>17.2699</v>
      </c>
      <c r="S396" s="348">
        <v>6.9615999999999998</v>
      </c>
      <c r="T396" s="348">
        <v>32.1158</v>
      </c>
      <c r="U396" s="348">
        <v>13.1287</v>
      </c>
      <c r="V396" s="348">
        <v>12.055</v>
      </c>
      <c r="W396" s="348">
        <v>1.2061999999999999</v>
      </c>
      <c r="X396" s="348" t="s">
        <v>428</v>
      </c>
      <c r="Y396" s="374"/>
      <c r="Z396" s="346"/>
      <c r="AA396" s="346"/>
      <c r="AB396" s="346"/>
      <c r="AC396" s="346"/>
      <c r="AD396" s="346"/>
      <c r="AE396" s="346"/>
      <c r="AF396" s="346"/>
      <c r="AG396" s="346"/>
      <c r="AH396" s="346"/>
      <c r="AI396" s="346"/>
      <c r="AJ396" s="346"/>
      <c r="AK396" s="346"/>
      <c r="AL396" s="346"/>
      <c r="AM396" s="346"/>
      <c r="AN396" s="346"/>
      <c r="AO396" s="374"/>
      <c r="AP396" s="348">
        <v>17.72</v>
      </c>
      <c r="AQ396" s="348">
        <v>18.95</v>
      </c>
      <c r="AR396" s="348">
        <v>13.16</v>
      </c>
      <c r="AS396" s="348">
        <v>7.59</v>
      </c>
      <c r="AT396" s="348">
        <v>25.79</v>
      </c>
      <c r="AU396" s="374"/>
      <c r="AV396" s="429"/>
      <c r="AW396" s="429"/>
      <c r="AX396" s="429"/>
      <c r="AY396" s="429"/>
      <c r="AZ396" s="429"/>
      <c r="BA396" s="372"/>
      <c r="BB396" s="375"/>
      <c r="BC396" s="375"/>
      <c r="BD396" s="375"/>
      <c r="BE396" s="375"/>
      <c r="BF396" s="374"/>
      <c r="BG396" s="372"/>
      <c r="BH396" s="372"/>
      <c r="BI396" s="375"/>
      <c r="BJ396" s="375"/>
      <c r="BK396" s="375"/>
      <c r="BL396" s="375"/>
      <c r="BM396" s="372"/>
      <c r="BN396" s="372"/>
      <c r="BO396" s="430"/>
    </row>
    <row r="397" spans="1:67" s="428" customFormat="1" x14ac:dyDescent="0.25">
      <c r="A397" s="345" t="s">
        <v>4508</v>
      </c>
      <c r="B397" s="372"/>
      <c r="C397" s="731"/>
      <c r="D397" s="372"/>
      <c r="E397" s="372"/>
      <c r="F397" s="372"/>
      <c r="G397" s="372"/>
      <c r="H397" s="374"/>
      <c r="I397" s="348">
        <v>0.2928</v>
      </c>
      <c r="J397" s="348">
        <v>-2.7764000000000002</v>
      </c>
      <c r="K397" s="348">
        <v>-4.7085999999999997</v>
      </c>
      <c r="L397" s="348">
        <v>-2.8799999999999999E-2</v>
      </c>
      <c r="M397" s="348">
        <v>-5.5175999999999998</v>
      </c>
      <c r="N397" s="350">
        <v>-9.7606999999999999</v>
      </c>
      <c r="O397" s="348">
        <v>-6.1077000000000004</v>
      </c>
      <c r="P397" s="348">
        <v>2.3046000000000002</v>
      </c>
      <c r="Q397" s="348">
        <v>5.5255999999999998</v>
      </c>
      <c r="R397" s="348">
        <v>12.103</v>
      </c>
      <c r="S397" s="348">
        <v>-1.5738000000000001</v>
      </c>
      <c r="T397" s="348">
        <v>2.6211000000000002</v>
      </c>
      <c r="U397" s="348">
        <v>-16.117100000000001</v>
      </c>
      <c r="V397" s="348">
        <v>-8.5294000000000008</v>
      </c>
      <c r="W397" s="348">
        <v>-2.9908000000000001</v>
      </c>
      <c r="X397" s="348" t="s">
        <v>428</v>
      </c>
      <c r="Y397" s="374"/>
      <c r="Z397" s="346"/>
      <c r="AA397" s="346"/>
      <c r="AB397" s="346"/>
      <c r="AC397" s="346"/>
      <c r="AD397" s="346"/>
      <c r="AE397" s="346"/>
      <c r="AF397" s="346"/>
      <c r="AG397" s="346"/>
      <c r="AH397" s="346"/>
      <c r="AI397" s="346"/>
      <c r="AJ397" s="346"/>
      <c r="AK397" s="346"/>
      <c r="AL397" s="346"/>
      <c r="AM397" s="346"/>
      <c r="AN397" s="346"/>
      <c r="AO397" s="374"/>
      <c r="AP397" s="348">
        <v>9.7200000000000006</v>
      </c>
      <c r="AQ397" s="348">
        <v>6.8</v>
      </c>
      <c r="AR397" s="348">
        <v>2.23</v>
      </c>
      <c r="AS397" s="348">
        <v>-4.1399999999999997</v>
      </c>
      <c r="AT397" s="348">
        <v>-15.06</v>
      </c>
      <c r="AU397" s="374"/>
      <c r="AV397" s="429"/>
      <c r="AW397" s="429"/>
      <c r="AX397" s="429"/>
      <c r="AY397" s="429"/>
      <c r="AZ397" s="429"/>
      <c r="BA397" s="372"/>
      <c r="BB397" s="375"/>
      <c r="BC397" s="375"/>
      <c r="BD397" s="375"/>
      <c r="BE397" s="375"/>
      <c r="BF397" s="374"/>
      <c r="BG397" s="372"/>
      <c r="BH397" s="372"/>
      <c r="BI397" s="375"/>
      <c r="BJ397" s="375"/>
      <c r="BK397" s="375"/>
      <c r="BL397" s="375"/>
      <c r="BM397" s="372"/>
      <c r="BN397" s="372"/>
      <c r="BO397" s="430"/>
    </row>
    <row r="398" spans="1:67" s="428" customFormat="1" x14ac:dyDescent="0.25">
      <c r="A398" s="345" t="s">
        <v>4509</v>
      </c>
      <c r="B398" s="372"/>
      <c r="C398" s="731"/>
      <c r="D398" s="372"/>
      <c r="E398" s="372"/>
      <c r="F398" s="372"/>
      <c r="G398" s="372"/>
      <c r="H398" s="374"/>
      <c r="I398" s="348">
        <v>0.20219999999999999</v>
      </c>
      <c r="J398" s="348">
        <v>-2.2313999999999998</v>
      </c>
      <c r="K398" s="348">
        <v>-5.8554000000000004</v>
      </c>
      <c r="L398" s="348">
        <v>0.8508</v>
      </c>
      <c r="M398" s="348">
        <v>-4.9526000000000003</v>
      </c>
      <c r="N398" s="350">
        <v>-7.8476999999999997</v>
      </c>
      <c r="O398" s="348">
        <v>-2.0133999999999999</v>
      </c>
      <c r="P398" s="348">
        <v>5.7847999999999997</v>
      </c>
      <c r="Q398" s="348">
        <v>8.2940000000000005</v>
      </c>
      <c r="R398" s="348">
        <v>11.379300000000001</v>
      </c>
      <c r="S398" s="348">
        <v>-1.954</v>
      </c>
      <c r="T398" s="348">
        <v>4.3837999999999999</v>
      </c>
      <c r="U398" s="348">
        <v>-13.668900000000001</v>
      </c>
      <c r="V398" s="348">
        <v>-7.4092000000000002</v>
      </c>
      <c r="W398" s="348">
        <v>-3.2926000000000002</v>
      </c>
      <c r="X398" s="348" t="s">
        <v>428</v>
      </c>
      <c r="Y398" s="374"/>
      <c r="Z398" s="346"/>
      <c r="AA398" s="346"/>
      <c r="AB398" s="346"/>
      <c r="AC398" s="346"/>
      <c r="AD398" s="346"/>
      <c r="AE398" s="346"/>
      <c r="AF398" s="346"/>
      <c r="AG398" s="346"/>
      <c r="AH398" s="346"/>
      <c r="AI398" s="346"/>
      <c r="AJ398" s="346"/>
      <c r="AK398" s="346"/>
      <c r="AL398" s="346"/>
      <c r="AM398" s="346"/>
      <c r="AN398" s="346"/>
      <c r="AO398" s="374"/>
      <c r="AP398" s="348">
        <v>11.06</v>
      </c>
      <c r="AQ398" s="348">
        <v>9.91</v>
      </c>
      <c r="AR398" s="348">
        <v>5.58</v>
      </c>
      <c r="AS398" s="348">
        <v>-0.34</v>
      </c>
      <c r="AT398" s="348">
        <v>-13.53</v>
      </c>
      <c r="AU398" s="374"/>
      <c r="AV398" s="429"/>
      <c r="AW398" s="429"/>
      <c r="AX398" s="429"/>
      <c r="AY398" s="429"/>
      <c r="AZ398" s="429"/>
      <c r="BA398" s="372"/>
      <c r="BB398" s="375"/>
      <c r="BC398" s="375"/>
      <c r="BD398" s="375"/>
      <c r="BE398" s="375"/>
      <c r="BF398" s="374"/>
      <c r="BG398" s="372"/>
      <c r="BH398" s="372"/>
      <c r="BI398" s="375"/>
      <c r="BJ398" s="375"/>
      <c r="BK398" s="375"/>
      <c r="BL398" s="375"/>
      <c r="BM398" s="372"/>
      <c r="BN398" s="372"/>
      <c r="BO398" s="430"/>
    </row>
    <row r="399" spans="1:67" s="428" customFormat="1" x14ac:dyDescent="0.25">
      <c r="A399" s="345" t="s">
        <v>4510</v>
      </c>
      <c r="B399" s="372"/>
      <c r="C399" s="731"/>
      <c r="D399" s="372"/>
      <c r="E399" s="372"/>
      <c r="F399" s="372"/>
      <c r="G399" s="372"/>
      <c r="H399" s="374"/>
      <c r="I399" s="348">
        <v>8.8700000000000001E-2</v>
      </c>
      <c r="J399" s="348">
        <v>-2.2616999999999998</v>
      </c>
      <c r="K399" s="348">
        <v>-5.0328999999999997</v>
      </c>
      <c r="L399" s="348">
        <v>4.0288000000000004</v>
      </c>
      <c r="M399" s="348">
        <v>-2.2075999999999998</v>
      </c>
      <c r="N399" s="350">
        <v>-5.5294999999999996</v>
      </c>
      <c r="O399" s="348">
        <v>-2.5617999999999999</v>
      </c>
      <c r="P399" s="348">
        <v>6.9363999999999999</v>
      </c>
      <c r="Q399" s="348">
        <v>9.0319000000000003</v>
      </c>
      <c r="R399" s="348">
        <v>12.0616</v>
      </c>
      <c r="S399" s="348">
        <v>0.82250000000000001</v>
      </c>
      <c r="T399" s="348">
        <v>6.2107999999999999</v>
      </c>
      <c r="U399" s="348">
        <v>-10.366099999999999</v>
      </c>
      <c r="V399" s="348">
        <v>-4.0136000000000003</v>
      </c>
      <c r="W399" s="348">
        <v>-3.2299000000000002</v>
      </c>
      <c r="X399" s="348" t="s">
        <v>428</v>
      </c>
      <c r="Y399" s="374"/>
      <c r="Z399" s="346"/>
      <c r="AA399" s="346"/>
      <c r="AB399" s="346"/>
      <c r="AC399" s="346"/>
      <c r="AD399" s="346"/>
      <c r="AE399" s="346"/>
      <c r="AF399" s="346"/>
      <c r="AG399" s="346"/>
      <c r="AH399" s="346"/>
      <c r="AI399" s="346"/>
      <c r="AJ399" s="346"/>
      <c r="AK399" s="346"/>
      <c r="AL399" s="346"/>
      <c r="AM399" s="346"/>
      <c r="AN399" s="346"/>
      <c r="AO399" s="374"/>
      <c r="AP399" s="348">
        <v>11.87</v>
      </c>
      <c r="AQ399" s="348">
        <v>10.89</v>
      </c>
      <c r="AR399" s="348">
        <v>6.71</v>
      </c>
      <c r="AS399" s="348">
        <v>0.68</v>
      </c>
      <c r="AT399" s="348">
        <v>-8.73</v>
      </c>
      <c r="AU399" s="374"/>
      <c r="AV399" s="429"/>
      <c r="AW399" s="429"/>
      <c r="AX399" s="429"/>
      <c r="AY399" s="429"/>
      <c r="AZ399" s="429"/>
      <c r="BA399" s="372"/>
      <c r="BB399" s="375"/>
      <c r="BC399" s="375"/>
      <c r="BD399" s="375"/>
      <c r="BE399" s="375"/>
      <c r="BF399" s="374"/>
      <c r="BG399" s="372"/>
      <c r="BH399" s="372"/>
      <c r="BI399" s="375"/>
      <c r="BJ399" s="375"/>
      <c r="BK399" s="375"/>
      <c r="BL399" s="375"/>
      <c r="BM399" s="372"/>
      <c r="BN399" s="372"/>
      <c r="BO399" s="430"/>
    </row>
    <row r="400" spans="1:67" s="428" customFormat="1" x14ac:dyDescent="0.25">
      <c r="A400" s="345" t="s">
        <v>4511</v>
      </c>
      <c r="B400" s="372"/>
      <c r="C400" s="731"/>
      <c r="D400" s="372"/>
      <c r="E400" s="372"/>
      <c r="F400" s="372"/>
      <c r="G400" s="372"/>
      <c r="H400" s="374"/>
      <c r="I400" s="348">
        <v>-0.33450000000000002</v>
      </c>
      <c r="J400" s="348">
        <v>0.36430000000000001</v>
      </c>
      <c r="K400" s="348">
        <v>0.3871</v>
      </c>
      <c r="L400" s="348">
        <v>4.1719999999999997</v>
      </c>
      <c r="M400" s="348">
        <v>8.6242000000000001</v>
      </c>
      <c r="N400" s="350">
        <v>4.18</v>
      </c>
      <c r="O400" s="348">
        <v>-2.4986999999999999</v>
      </c>
      <c r="P400" s="348">
        <v>12.668900000000001</v>
      </c>
      <c r="Q400" s="348">
        <v>11.849399999999999</v>
      </c>
      <c r="R400" s="348">
        <v>17.867899999999999</v>
      </c>
      <c r="S400" s="348">
        <v>2.2664</v>
      </c>
      <c r="T400" s="348">
        <v>18.723099999999999</v>
      </c>
      <c r="U400" s="348">
        <v>8.1311999999999998</v>
      </c>
      <c r="V400" s="348">
        <v>7.3813000000000004</v>
      </c>
      <c r="W400" s="348">
        <v>-1.3945000000000001</v>
      </c>
      <c r="X400" s="348" t="s">
        <v>428</v>
      </c>
      <c r="Y400" s="374"/>
      <c r="Z400" s="346"/>
      <c r="AA400" s="346"/>
      <c r="AB400" s="346"/>
      <c r="AC400" s="346"/>
      <c r="AD400" s="346"/>
      <c r="AE400" s="346"/>
      <c r="AF400" s="346"/>
      <c r="AG400" s="346"/>
      <c r="AH400" s="346"/>
      <c r="AI400" s="346"/>
      <c r="AJ400" s="346"/>
      <c r="AK400" s="346"/>
      <c r="AL400" s="346"/>
      <c r="AM400" s="346"/>
      <c r="AN400" s="346"/>
      <c r="AO400" s="374"/>
      <c r="AP400" s="348">
        <v>17.54</v>
      </c>
      <c r="AQ400" s="348">
        <v>16.8</v>
      </c>
      <c r="AR400" s="348">
        <v>12.92</v>
      </c>
      <c r="AS400" s="348">
        <v>5.63</v>
      </c>
      <c r="AT400" s="348">
        <v>10.36</v>
      </c>
      <c r="AU400" s="374"/>
      <c r="AV400" s="429"/>
      <c r="AW400" s="429"/>
      <c r="AX400" s="429"/>
      <c r="AY400" s="429"/>
      <c r="AZ400" s="429"/>
      <c r="BA400" s="372"/>
      <c r="BB400" s="375"/>
      <c r="BC400" s="375"/>
      <c r="BD400" s="375"/>
      <c r="BE400" s="375"/>
      <c r="BF400" s="374"/>
      <c r="BG400" s="372"/>
      <c r="BH400" s="372"/>
      <c r="BI400" s="375"/>
      <c r="BJ400" s="375"/>
      <c r="BK400" s="375"/>
      <c r="BL400" s="375"/>
      <c r="BM400" s="372"/>
      <c r="BN400" s="372"/>
      <c r="BO400" s="430"/>
    </row>
    <row r="401" spans="1:67" s="428" customFormat="1" x14ac:dyDescent="0.25">
      <c r="A401" s="345" t="s">
        <v>4512</v>
      </c>
      <c r="B401" s="372"/>
      <c r="C401" s="731"/>
      <c r="D401" s="372"/>
      <c r="E401" s="372"/>
      <c r="F401" s="372"/>
      <c r="G401" s="372"/>
      <c r="H401" s="374"/>
      <c r="I401" s="348">
        <v>-3.5700000000000003E-2</v>
      </c>
      <c r="J401" s="348">
        <v>-1.1696</v>
      </c>
      <c r="K401" s="348">
        <v>-3.0362</v>
      </c>
      <c r="L401" s="348">
        <v>4.1277999999999997</v>
      </c>
      <c r="M401" s="348">
        <v>4.399</v>
      </c>
      <c r="N401" s="350">
        <v>0.88790000000000002</v>
      </c>
      <c r="O401" s="348">
        <v>-0.33789999999999998</v>
      </c>
      <c r="P401" s="348">
        <v>10.802</v>
      </c>
      <c r="Q401" s="348">
        <v>10.6014</v>
      </c>
      <c r="R401" s="348">
        <v>13.1341</v>
      </c>
      <c r="S401" s="348">
        <v>0.3669</v>
      </c>
      <c r="T401" s="348">
        <v>13.568899999999999</v>
      </c>
      <c r="U401" s="348">
        <v>-2.2871999999999999</v>
      </c>
      <c r="V401" s="348">
        <v>2.4838</v>
      </c>
      <c r="W401" s="348">
        <v>-1.9930000000000001</v>
      </c>
      <c r="X401" s="348" t="s">
        <v>428</v>
      </c>
      <c r="Y401" s="374"/>
      <c r="Z401" s="346"/>
      <c r="AA401" s="346"/>
      <c r="AB401" s="346"/>
      <c r="AC401" s="346"/>
      <c r="AD401" s="346"/>
      <c r="AE401" s="346"/>
      <c r="AF401" s="346"/>
      <c r="AG401" s="346"/>
      <c r="AH401" s="346"/>
      <c r="AI401" s="346"/>
      <c r="AJ401" s="346"/>
      <c r="AK401" s="346"/>
      <c r="AL401" s="346"/>
      <c r="AM401" s="346"/>
      <c r="AN401" s="346"/>
      <c r="AO401" s="374"/>
      <c r="AP401" s="348">
        <v>13.52</v>
      </c>
      <c r="AQ401" s="348">
        <v>13.63</v>
      </c>
      <c r="AR401" s="348">
        <v>10.15</v>
      </c>
      <c r="AS401" s="348">
        <v>4.9400000000000004</v>
      </c>
      <c r="AT401" s="348">
        <v>1.05</v>
      </c>
      <c r="AU401" s="374"/>
      <c r="AV401" s="429"/>
      <c r="AW401" s="429"/>
      <c r="AX401" s="429"/>
      <c r="AY401" s="429"/>
      <c r="AZ401" s="429"/>
      <c r="BA401" s="372"/>
      <c r="BB401" s="375"/>
      <c r="BC401" s="375"/>
      <c r="BD401" s="375"/>
      <c r="BE401" s="375"/>
      <c r="BF401" s="374"/>
      <c r="BG401" s="372"/>
      <c r="BH401" s="372"/>
      <c r="BI401" s="375"/>
      <c r="BJ401" s="375"/>
      <c r="BK401" s="375"/>
      <c r="BL401" s="375"/>
      <c r="BM401" s="372"/>
      <c r="BN401" s="372"/>
      <c r="BO401" s="430"/>
    </row>
    <row r="402" spans="1:67" s="428" customFormat="1" x14ac:dyDescent="0.25">
      <c r="A402" s="345" t="s">
        <v>4513</v>
      </c>
      <c r="B402" s="372"/>
      <c r="C402" s="731"/>
      <c r="D402" s="372"/>
      <c r="E402" s="372"/>
      <c r="F402" s="372"/>
      <c r="G402" s="372"/>
      <c r="H402" s="374"/>
      <c r="I402" s="348">
        <v>-0.16769999999999999</v>
      </c>
      <c r="J402" s="348">
        <v>-1.0944</v>
      </c>
      <c r="K402" s="348">
        <v>-3.8538000000000001</v>
      </c>
      <c r="L402" s="348">
        <v>3.4641000000000002</v>
      </c>
      <c r="M402" s="348">
        <v>5.4345999999999997</v>
      </c>
      <c r="N402" s="350">
        <v>4.5883000000000003</v>
      </c>
      <c r="O402" s="348">
        <v>0.71830000000000005</v>
      </c>
      <c r="P402" s="348">
        <v>14.539400000000001</v>
      </c>
      <c r="Q402" s="348">
        <v>11.8226</v>
      </c>
      <c r="R402" s="348">
        <v>12.5871</v>
      </c>
      <c r="S402" s="348">
        <v>0.6613</v>
      </c>
      <c r="T402" s="348">
        <v>15.603899999999999</v>
      </c>
      <c r="U402" s="348">
        <v>1.6226</v>
      </c>
      <c r="V402" s="348">
        <v>5.2937000000000003</v>
      </c>
      <c r="W402" s="348">
        <v>-2.1467999999999998</v>
      </c>
      <c r="X402" s="348">
        <v>12.500500000000001</v>
      </c>
      <c r="Y402" s="374"/>
      <c r="Z402" s="346"/>
      <c r="AA402" s="346"/>
      <c r="AB402" s="346"/>
      <c r="AC402" s="346"/>
      <c r="AD402" s="346"/>
      <c r="AE402" s="346"/>
      <c r="AF402" s="346"/>
      <c r="AG402" s="346"/>
      <c r="AH402" s="346"/>
      <c r="AI402" s="346"/>
      <c r="AJ402" s="346"/>
      <c r="AK402" s="346"/>
      <c r="AL402" s="346"/>
      <c r="AM402" s="346"/>
      <c r="AN402" s="346"/>
      <c r="AO402" s="374"/>
      <c r="AP402" s="348">
        <v>14.15</v>
      </c>
      <c r="AQ402" s="348">
        <v>15.38</v>
      </c>
      <c r="AR402" s="348">
        <v>12.5</v>
      </c>
      <c r="AS402" s="348">
        <v>7.54</v>
      </c>
      <c r="AT402" s="348">
        <v>4.41</v>
      </c>
      <c r="AU402" s="374"/>
      <c r="AV402" s="429"/>
      <c r="AW402" s="429"/>
      <c r="AX402" s="429"/>
      <c r="AY402" s="429"/>
      <c r="AZ402" s="429"/>
      <c r="BA402" s="372"/>
      <c r="BB402" s="375"/>
      <c r="BC402" s="375"/>
      <c r="BD402" s="375"/>
      <c r="BE402" s="375"/>
      <c r="BF402" s="374"/>
      <c r="BG402" s="372"/>
      <c r="BH402" s="372"/>
      <c r="BI402" s="375"/>
      <c r="BJ402" s="375"/>
      <c r="BK402" s="375"/>
      <c r="BL402" s="375"/>
      <c r="BM402" s="372"/>
      <c r="BN402" s="372"/>
      <c r="BO402" s="430"/>
    </row>
    <row r="403" spans="1:67" s="428" customFormat="1" x14ac:dyDescent="0.25">
      <c r="A403" s="345" t="s">
        <v>4514</v>
      </c>
      <c r="B403" s="372"/>
      <c r="C403" s="731"/>
      <c r="D403" s="372"/>
      <c r="E403" s="372"/>
      <c r="F403" s="372"/>
      <c r="G403" s="372"/>
      <c r="H403" s="374"/>
      <c r="I403" s="348">
        <v>4.7999999999999996E-3</v>
      </c>
      <c r="J403" s="348">
        <v>-0.53869999999999996</v>
      </c>
      <c r="K403" s="348">
        <v>-2.9180000000000001</v>
      </c>
      <c r="L403" s="348">
        <v>-1.8281000000000001</v>
      </c>
      <c r="M403" s="348">
        <v>-2.5701000000000001</v>
      </c>
      <c r="N403" s="350">
        <v>16.3948</v>
      </c>
      <c r="O403" s="348">
        <v>5.2648999999999999</v>
      </c>
      <c r="P403" s="348">
        <v>23.617100000000001</v>
      </c>
      <c r="Q403" s="348">
        <v>25.555</v>
      </c>
      <c r="R403" s="348">
        <v>16.585599999999999</v>
      </c>
      <c r="S403" s="348">
        <v>-2.1476999999999999</v>
      </c>
      <c r="T403" s="348">
        <v>5.5998000000000001</v>
      </c>
      <c r="U403" s="348">
        <v>1.2948999999999999</v>
      </c>
      <c r="V403" s="348">
        <v>12.454700000000001</v>
      </c>
      <c r="W403" s="348">
        <v>-0.51029999999999998</v>
      </c>
      <c r="X403" s="348" t="s">
        <v>428</v>
      </c>
      <c r="Y403" s="374"/>
      <c r="Z403" s="346"/>
      <c r="AA403" s="346"/>
      <c r="AB403" s="346"/>
      <c r="AC403" s="346"/>
      <c r="AD403" s="346"/>
      <c r="AE403" s="346"/>
      <c r="AF403" s="346"/>
      <c r="AG403" s="346"/>
      <c r="AH403" s="346"/>
      <c r="AI403" s="346"/>
      <c r="AJ403" s="346"/>
      <c r="AK403" s="346"/>
      <c r="AL403" s="346"/>
      <c r="AM403" s="346"/>
      <c r="AN403" s="346"/>
      <c r="AO403" s="374"/>
      <c r="AP403" s="348">
        <v>21.62</v>
      </c>
      <c r="AQ403" s="348">
        <v>27.71</v>
      </c>
      <c r="AR403" s="348">
        <v>23.23</v>
      </c>
      <c r="AS403" s="348">
        <v>12.11</v>
      </c>
      <c r="AT403" s="348">
        <v>0.64</v>
      </c>
      <c r="AU403" s="374"/>
      <c r="AV403" s="429"/>
      <c r="AW403" s="429"/>
      <c r="AX403" s="429"/>
      <c r="AY403" s="429"/>
      <c r="AZ403" s="429"/>
      <c r="BA403" s="372"/>
      <c r="BB403" s="375"/>
      <c r="BC403" s="375"/>
      <c r="BD403" s="375"/>
      <c r="BE403" s="375"/>
      <c r="BF403" s="374"/>
      <c r="BG403" s="372"/>
      <c r="BH403" s="372"/>
      <c r="BI403" s="375"/>
      <c r="BJ403" s="375"/>
      <c r="BK403" s="375"/>
      <c r="BL403" s="375"/>
      <c r="BM403" s="372"/>
      <c r="BN403" s="372"/>
      <c r="BO403" s="430"/>
    </row>
    <row r="404" spans="1:67" s="428" customFormat="1" x14ac:dyDescent="0.25">
      <c r="A404" s="345" t="s">
        <v>4516</v>
      </c>
      <c r="B404" s="372"/>
      <c r="C404" s="731"/>
      <c r="D404" s="372"/>
      <c r="E404" s="372"/>
      <c r="F404" s="372"/>
      <c r="G404" s="372"/>
      <c r="H404" s="374"/>
      <c r="I404" s="348">
        <v>-0.2276</v>
      </c>
      <c r="J404" s="348">
        <v>-2.4047999999999998</v>
      </c>
      <c r="K404" s="348">
        <v>-5.4004000000000003</v>
      </c>
      <c r="L404" s="348">
        <v>2.7107999999999999</v>
      </c>
      <c r="M404" s="348">
        <v>2.3833000000000002</v>
      </c>
      <c r="N404" s="350">
        <v>-7.8968999999999996</v>
      </c>
      <c r="O404" s="348">
        <v>-9.8477999999999994</v>
      </c>
      <c r="P404" s="348">
        <v>2.5415000000000001</v>
      </c>
      <c r="Q404" s="348">
        <v>7.2663000000000002</v>
      </c>
      <c r="R404" s="348">
        <v>15.235099999999999</v>
      </c>
      <c r="S404" s="348">
        <v>2.3311999999999999</v>
      </c>
      <c r="T404" s="348">
        <v>9.5299999999999994</v>
      </c>
      <c r="U404" s="348">
        <v>-7.5785999999999998</v>
      </c>
      <c r="V404" s="348">
        <v>-3.4529000000000001</v>
      </c>
      <c r="W404" s="348">
        <v>-4.1631999999999998</v>
      </c>
      <c r="X404" s="348" t="s">
        <v>428</v>
      </c>
      <c r="Y404" s="374"/>
      <c r="Z404" s="346"/>
      <c r="AA404" s="346"/>
      <c r="AB404" s="346"/>
      <c r="AC404" s="346"/>
      <c r="AD404" s="346"/>
      <c r="AE404" s="346"/>
      <c r="AF404" s="346"/>
      <c r="AG404" s="346"/>
      <c r="AH404" s="346"/>
      <c r="AI404" s="346"/>
      <c r="AJ404" s="346"/>
      <c r="AK404" s="346"/>
      <c r="AL404" s="346"/>
      <c r="AM404" s="346"/>
      <c r="AN404" s="346"/>
      <c r="AO404" s="374"/>
      <c r="AP404" s="348">
        <v>13.6</v>
      </c>
      <c r="AQ404" s="348">
        <v>11.33</v>
      </c>
      <c r="AR404" s="348">
        <v>3.95</v>
      </c>
      <c r="AS404" s="348">
        <v>-3.66</v>
      </c>
      <c r="AT404" s="348">
        <v>-6.34</v>
      </c>
      <c r="AU404" s="374"/>
      <c r="AV404" s="429"/>
      <c r="AW404" s="429"/>
      <c r="AX404" s="429"/>
      <c r="AY404" s="429"/>
      <c r="AZ404" s="429"/>
      <c r="BA404" s="372"/>
      <c r="BB404" s="375"/>
      <c r="BC404" s="375"/>
      <c r="BD404" s="375"/>
      <c r="BE404" s="375"/>
      <c r="BF404" s="374"/>
      <c r="BG404" s="372"/>
      <c r="BH404" s="372"/>
      <c r="BI404" s="375"/>
      <c r="BJ404" s="375"/>
      <c r="BK404" s="375"/>
      <c r="BL404" s="375"/>
      <c r="BM404" s="372"/>
      <c r="BN404" s="372"/>
      <c r="BO404" s="430"/>
    </row>
    <row r="405" spans="1:67" s="428" customFormat="1" x14ac:dyDescent="0.25">
      <c r="A405" s="345" t="s">
        <v>4517</v>
      </c>
      <c r="B405" s="372"/>
      <c r="C405" s="731"/>
      <c r="D405" s="372"/>
      <c r="E405" s="372"/>
      <c r="F405" s="372"/>
      <c r="G405" s="372"/>
      <c r="H405" s="374"/>
      <c r="I405" s="348">
        <v>0.17119999999999999</v>
      </c>
      <c r="J405" s="348">
        <v>-1.2131000000000001</v>
      </c>
      <c r="K405" s="348">
        <v>-4.3182</v>
      </c>
      <c r="L405" s="348">
        <v>1.7174</v>
      </c>
      <c r="M405" s="348">
        <v>-1.1056999999999999</v>
      </c>
      <c r="N405" s="350">
        <v>-2.1029</v>
      </c>
      <c r="O405" s="348">
        <v>0.97870000000000001</v>
      </c>
      <c r="P405" s="348">
        <v>13.2133</v>
      </c>
      <c r="Q405" s="348">
        <v>12.401999999999999</v>
      </c>
      <c r="R405" s="348">
        <v>14.360900000000001</v>
      </c>
      <c r="S405" s="348">
        <v>0.57010000000000005</v>
      </c>
      <c r="T405" s="348">
        <v>6.3746999999999998</v>
      </c>
      <c r="U405" s="348">
        <v>-4.7474999999999996</v>
      </c>
      <c r="V405" s="348">
        <v>-9.1999999999999998E-2</v>
      </c>
      <c r="W405" s="348">
        <v>-2.5914999999999999</v>
      </c>
      <c r="X405" s="348" t="s">
        <v>428</v>
      </c>
      <c r="Y405" s="374"/>
      <c r="Z405" s="346"/>
      <c r="AA405" s="346"/>
      <c r="AB405" s="346"/>
      <c r="AC405" s="346"/>
      <c r="AD405" s="346"/>
      <c r="AE405" s="346"/>
      <c r="AF405" s="346"/>
      <c r="AG405" s="346"/>
      <c r="AH405" s="346"/>
      <c r="AI405" s="346"/>
      <c r="AJ405" s="346"/>
      <c r="AK405" s="346"/>
      <c r="AL405" s="346"/>
      <c r="AM405" s="346"/>
      <c r="AN405" s="346"/>
      <c r="AO405" s="374"/>
      <c r="AP405" s="348">
        <v>14.96</v>
      </c>
      <c r="AQ405" s="348">
        <v>14.75</v>
      </c>
      <c r="AR405" s="348">
        <v>12.27</v>
      </c>
      <c r="AS405" s="348">
        <v>5.7</v>
      </c>
      <c r="AT405" s="348">
        <v>-4.4400000000000004</v>
      </c>
      <c r="AU405" s="374"/>
      <c r="AV405" s="429"/>
      <c r="AW405" s="429"/>
      <c r="AX405" s="429"/>
      <c r="AY405" s="429"/>
      <c r="AZ405" s="429"/>
      <c r="BA405" s="372"/>
      <c r="BB405" s="375"/>
      <c r="BC405" s="375"/>
      <c r="BD405" s="375"/>
      <c r="BE405" s="375"/>
      <c r="BF405" s="374"/>
      <c r="BG405" s="372"/>
      <c r="BH405" s="372"/>
      <c r="BI405" s="375"/>
      <c r="BJ405" s="375"/>
      <c r="BK405" s="375"/>
      <c r="BL405" s="375"/>
      <c r="BM405" s="372"/>
      <c r="BN405" s="372"/>
      <c r="BO405" s="430"/>
    </row>
    <row r="406" spans="1:67" s="428" customFormat="1" x14ac:dyDescent="0.25">
      <c r="A406" s="345" t="s">
        <v>4518</v>
      </c>
      <c r="B406" s="372"/>
      <c r="C406" s="731"/>
      <c r="D406" s="372"/>
      <c r="E406" s="372"/>
      <c r="F406" s="372"/>
      <c r="G406" s="372"/>
      <c r="H406" s="374"/>
      <c r="I406" s="348">
        <v>-0.43769999999999998</v>
      </c>
      <c r="J406" s="348">
        <v>0.72640000000000005</v>
      </c>
      <c r="K406" s="348">
        <v>0.81669999999999998</v>
      </c>
      <c r="L406" s="348">
        <v>7.4250999999999996</v>
      </c>
      <c r="M406" s="348">
        <v>9.3976000000000006</v>
      </c>
      <c r="N406" s="350">
        <v>7.3131000000000004</v>
      </c>
      <c r="O406" s="348">
        <v>-4.6426999999999996</v>
      </c>
      <c r="P406" s="348">
        <v>12.8299</v>
      </c>
      <c r="Q406" s="348">
        <v>13.695600000000001</v>
      </c>
      <c r="R406" s="348">
        <v>18.647200000000002</v>
      </c>
      <c r="S406" s="348">
        <v>2.8799000000000001</v>
      </c>
      <c r="T406" s="348">
        <v>20.776299999999999</v>
      </c>
      <c r="U406" s="348">
        <v>5.4755000000000003</v>
      </c>
      <c r="V406" s="348">
        <v>9.9430999999999994</v>
      </c>
      <c r="W406" s="348">
        <v>-1.1125</v>
      </c>
      <c r="X406" s="348" t="s">
        <v>428</v>
      </c>
      <c r="Y406" s="374"/>
      <c r="Z406" s="346"/>
      <c r="AA406" s="346"/>
      <c r="AB406" s="346"/>
      <c r="AC406" s="346"/>
      <c r="AD406" s="346"/>
      <c r="AE406" s="346"/>
      <c r="AF406" s="346"/>
      <c r="AG406" s="346"/>
      <c r="AH406" s="346"/>
      <c r="AI406" s="346"/>
      <c r="AJ406" s="346"/>
      <c r="AK406" s="346"/>
      <c r="AL406" s="346"/>
      <c r="AM406" s="346"/>
      <c r="AN406" s="346"/>
      <c r="AO406" s="374"/>
      <c r="AP406" s="348">
        <v>18.29</v>
      </c>
      <c r="AQ406" s="348">
        <v>18.27</v>
      </c>
      <c r="AR406" s="348">
        <v>12.71</v>
      </c>
      <c r="AS406" s="348">
        <v>4.8899999999999997</v>
      </c>
      <c r="AT406" s="348">
        <v>11.17</v>
      </c>
      <c r="AU406" s="374"/>
      <c r="AV406" s="429"/>
      <c r="AW406" s="429"/>
      <c r="AX406" s="429"/>
      <c r="AY406" s="429"/>
      <c r="AZ406" s="429"/>
      <c r="BA406" s="372"/>
      <c r="BB406" s="375"/>
      <c r="BC406" s="375"/>
      <c r="BD406" s="375"/>
      <c r="BE406" s="375"/>
      <c r="BF406" s="374"/>
      <c r="BG406" s="372"/>
      <c r="BH406" s="372"/>
      <c r="BI406" s="375"/>
      <c r="BJ406" s="375"/>
      <c r="BK406" s="375"/>
      <c r="BL406" s="375"/>
      <c r="BM406" s="372"/>
      <c r="BN406" s="372"/>
      <c r="BO406" s="430"/>
    </row>
    <row r="407" spans="1:67" s="428" customFormat="1" x14ac:dyDescent="0.25">
      <c r="A407" s="345" t="s">
        <v>4519</v>
      </c>
      <c r="B407" s="372"/>
      <c r="C407" s="731"/>
      <c r="D407" s="372"/>
      <c r="E407" s="372"/>
      <c r="F407" s="372"/>
      <c r="G407" s="372"/>
      <c r="H407" s="374"/>
      <c r="I407" s="348">
        <v>4.5699999999999998E-2</v>
      </c>
      <c r="J407" s="348">
        <v>-2.3999999999999998E-3</v>
      </c>
      <c r="K407" s="348">
        <v>0.15010000000000001</v>
      </c>
      <c r="L407" s="348">
        <v>2.0918000000000001</v>
      </c>
      <c r="M407" s="348">
        <v>5.4973999999999998</v>
      </c>
      <c r="N407" s="350">
        <v>0.87909999999999999</v>
      </c>
      <c r="O407" s="348">
        <v>-5.7447999999999997</v>
      </c>
      <c r="P407" s="348">
        <v>11.8133</v>
      </c>
      <c r="Q407" s="348">
        <v>10.980499999999999</v>
      </c>
      <c r="R407" s="348">
        <v>16.920200000000001</v>
      </c>
      <c r="S407" s="348">
        <v>1.2286999999999999</v>
      </c>
      <c r="T407" s="348">
        <v>15.472799999999999</v>
      </c>
      <c r="U407" s="348">
        <v>2.3921000000000001</v>
      </c>
      <c r="V407" s="348">
        <v>4.2797999999999998</v>
      </c>
      <c r="W407" s="348">
        <v>-1.1601999999999999</v>
      </c>
      <c r="X407" s="348" t="s">
        <v>428</v>
      </c>
      <c r="Y407" s="374"/>
      <c r="Z407" s="346"/>
      <c r="AA407" s="346"/>
      <c r="AB407" s="346"/>
      <c r="AC407" s="346"/>
      <c r="AD407" s="346"/>
      <c r="AE407" s="346"/>
      <c r="AF407" s="346"/>
      <c r="AG407" s="346"/>
      <c r="AH407" s="346"/>
      <c r="AI407" s="346"/>
      <c r="AJ407" s="346"/>
      <c r="AK407" s="346"/>
      <c r="AL407" s="346"/>
      <c r="AM407" s="346"/>
      <c r="AN407" s="346"/>
      <c r="AO407" s="374"/>
      <c r="AP407" s="348">
        <v>16.73</v>
      </c>
      <c r="AQ407" s="348">
        <v>15.65</v>
      </c>
      <c r="AR407" s="348">
        <v>11.04</v>
      </c>
      <c r="AS407" s="348">
        <v>2.38</v>
      </c>
      <c r="AT407" s="348">
        <v>3.55</v>
      </c>
      <c r="AU407" s="374"/>
      <c r="AV407" s="429"/>
      <c r="AW407" s="429"/>
      <c r="AX407" s="429"/>
      <c r="AY407" s="429"/>
      <c r="AZ407" s="429"/>
      <c r="BA407" s="372"/>
      <c r="BB407" s="375"/>
      <c r="BC407" s="375"/>
      <c r="BD407" s="375"/>
      <c r="BE407" s="375"/>
      <c r="BF407" s="374"/>
      <c r="BG407" s="372"/>
      <c r="BH407" s="372"/>
      <c r="BI407" s="375"/>
      <c r="BJ407" s="375"/>
      <c r="BK407" s="375"/>
      <c r="BL407" s="375"/>
      <c r="BM407" s="372"/>
      <c r="BN407" s="372"/>
      <c r="BO407" s="430"/>
    </row>
    <row r="408" spans="1:67" s="428" customFormat="1" x14ac:dyDescent="0.25">
      <c r="A408" s="345" t="s">
        <v>5851</v>
      </c>
      <c r="B408" s="372"/>
      <c r="C408" s="731"/>
      <c r="D408" s="372"/>
      <c r="E408" s="372"/>
      <c r="F408" s="372"/>
      <c r="G408" s="372"/>
      <c r="H408" s="374"/>
      <c r="I408" s="348" t="s">
        <v>430</v>
      </c>
      <c r="J408" s="348" t="s">
        <v>430</v>
      </c>
      <c r="K408" s="348" t="s">
        <v>430</v>
      </c>
      <c r="L408" s="348" t="s">
        <v>430</v>
      </c>
      <c r="M408" s="348" t="s">
        <v>430</v>
      </c>
      <c r="N408" s="350" t="s">
        <v>430</v>
      </c>
      <c r="O408" s="348" t="s">
        <v>430</v>
      </c>
      <c r="P408" s="348" t="s">
        <v>430</v>
      </c>
      <c r="Q408" s="348" t="s">
        <v>430</v>
      </c>
      <c r="R408" s="348" t="s">
        <v>430</v>
      </c>
      <c r="S408" s="348" t="s">
        <v>430</v>
      </c>
      <c r="T408" s="348" t="s">
        <v>430</v>
      </c>
      <c r="U408" s="348" t="s">
        <v>430</v>
      </c>
      <c r="V408" s="348" t="s">
        <v>430</v>
      </c>
      <c r="W408" s="348" t="s">
        <v>430</v>
      </c>
      <c r="X408" s="348" t="s">
        <v>430</v>
      </c>
      <c r="Y408" s="374"/>
      <c r="Z408" s="346"/>
      <c r="AA408" s="346"/>
      <c r="AB408" s="346"/>
      <c r="AC408" s="346"/>
      <c r="AD408" s="346"/>
      <c r="AE408" s="346"/>
      <c r="AF408" s="346"/>
      <c r="AG408" s="346"/>
      <c r="AH408" s="346"/>
      <c r="AI408" s="346"/>
      <c r="AJ408" s="346"/>
      <c r="AK408" s="346"/>
      <c r="AL408" s="346"/>
      <c r="AM408" s="346"/>
      <c r="AN408" s="346"/>
      <c r="AO408" s="374"/>
      <c r="AP408" s="348" t="s">
        <v>430</v>
      </c>
      <c r="AQ408" s="348" t="s">
        <v>430</v>
      </c>
      <c r="AR408" s="348" t="s">
        <v>430</v>
      </c>
      <c r="AS408" s="348" t="s">
        <v>430</v>
      </c>
      <c r="AT408" s="348" t="s">
        <v>430</v>
      </c>
      <c r="AU408" s="374"/>
      <c r="AV408" s="429"/>
      <c r="AW408" s="429"/>
      <c r="AX408" s="429"/>
      <c r="AY408" s="429"/>
      <c r="AZ408" s="429"/>
      <c r="BA408" s="372"/>
      <c r="BB408" s="375"/>
      <c r="BC408" s="375"/>
      <c r="BD408" s="375"/>
      <c r="BE408" s="375"/>
      <c r="BF408" s="374"/>
      <c r="BG408" s="372"/>
      <c r="BH408" s="372"/>
      <c r="BI408" s="375"/>
      <c r="BJ408" s="375"/>
      <c r="BK408" s="375"/>
      <c r="BL408" s="375"/>
      <c r="BM408" s="372"/>
      <c r="BN408" s="372"/>
      <c r="BO408" s="430"/>
    </row>
    <row r="409" spans="1:67" s="428" customFormat="1" x14ac:dyDescent="0.25">
      <c r="A409" s="345" t="s">
        <v>5852</v>
      </c>
      <c r="B409" s="372"/>
      <c r="C409" s="731"/>
      <c r="D409" s="372"/>
      <c r="E409" s="372"/>
      <c r="F409" s="372"/>
      <c r="G409" s="372"/>
      <c r="H409" s="374"/>
      <c r="I409" s="348">
        <v>0.1174</v>
      </c>
      <c r="J409" s="348">
        <v>1.3118000000000001</v>
      </c>
      <c r="K409" s="348">
        <v>1.2969999999999999</v>
      </c>
      <c r="L409" s="348">
        <v>0.71389999999999998</v>
      </c>
      <c r="M409" s="348">
        <v>-12.8682</v>
      </c>
      <c r="N409" s="350">
        <v>89.142499999999998</v>
      </c>
      <c r="O409" s="348">
        <v>69.346400000000003</v>
      </c>
      <c r="P409" s="348">
        <v>48.9482</v>
      </c>
      <c r="Q409" s="348">
        <v>29.787800000000001</v>
      </c>
      <c r="R409" s="348">
        <v>17.730899999999998</v>
      </c>
      <c r="S409" s="348">
        <v>4.5267999999999997</v>
      </c>
      <c r="T409" s="348">
        <v>2.8209</v>
      </c>
      <c r="U409" s="348">
        <v>2.5556999999999999</v>
      </c>
      <c r="V409" s="348">
        <v>65.811199999999999</v>
      </c>
      <c r="W409" s="348">
        <v>-0.65190000000000003</v>
      </c>
      <c r="X409" s="348" t="s">
        <v>428</v>
      </c>
      <c r="Y409" s="374"/>
      <c r="Z409" s="346"/>
      <c r="AA409" s="346"/>
      <c r="AB409" s="346"/>
      <c r="AC409" s="346"/>
      <c r="AD409" s="346"/>
      <c r="AE409" s="346"/>
      <c r="AF409" s="346"/>
      <c r="AG409" s="346"/>
      <c r="AH409" s="346"/>
      <c r="AI409" s="346"/>
      <c r="AJ409" s="346"/>
      <c r="AK409" s="346"/>
      <c r="AL409" s="346"/>
      <c r="AM409" s="346"/>
      <c r="AN409" s="346"/>
      <c r="AO409" s="374"/>
      <c r="AP409" s="348">
        <v>26.71</v>
      </c>
      <c r="AQ409" s="348">
        <v>33.53</v>
      </c>
      <c r="AR409" s="348">
        <v>43.38</v>
      </c>
      <c r="AS409" s="348">
        <v>60.85</v>
      </c>
      <c r="AT409" s="348">
        <v>17.95</v>
      </c>
      <c r="AU409" s="374"/>
      <c r="AV409" s="429"/>
      <c r="AW409" s="429"/>
      <c r="AX409" s="429"/>
      <c r="AY409" s="429"/>
      <c r="AZ409" s="429"/>
      <c r="BA409" s="372"/>
      <c r="BB409" s="375"/>
      <c r="BC409" s="375"/>
      <c r="BD409" s="375"/>
      <c r="BE409" s="375"/>
      <c r="BF409" s="374"/>
      <c r="BG409" s="372"/>
      <c r="BH409" s="372"/>
      <c r="BI409" s="375"/>
      <c r="BJ409" s="375"/>
      <c r="BK409" s="375"/>
      <c r="BL409" s="375"/>
      <c r="BM409" s="372"/>
      <c r="BN409" s="372"/>
      <c r="BO409" s="430"/>
    </row>
    <row r="410" spans="1:67" s="428" customFormat="1" x14ac:dyDescent="0.25">
      <c r="A410" s="495" t="s">
        <v>5853</v>
      </c>
      <c r="B410" s="431"/>
      <c r="C410" s="732"/>
      <c r="D410" s="431"/>
      <c r="E410" s="431"/>
      <c r="F410" s="431"/>
      <c r="G410" s="431"/>
      <c r="H410" s="432"/>
      <c r="I410" s="433" t="s">
        <v>430</v>
      </c>
      <c r="J410" s="433" t="s">
        <v>430</v>
      </c>
      <c r="K410" s="433" t="s">
        <v>430</v>
      </c>
      <c r="L410" s="433" t="s">
        <v>430</v>
      </c>
      <c r="M410" s="433" t="s">
        <v>430</v>
      </c>
      <c r="N410" s="434" t="s">
        <v>430</v>
      </c>
      <c r="O410" s="433" t="s">
        <v>430</v>
      </c>
      <c r="P410" s="433" t="s">
        <v>430</v>
      </c>
      <c r="Q410" s="433" t="s">
        <v>430</v>
      </c>
      <c r="R410" s="433" t="s">
        <v>430</v>
      </c>
      <c r="S410" s="433" t="s">
        <v>430</v>
      </c>
      <c r="T410" s="433" t="s">
        <v>430</v>
      </c>
      <c r="U410" s="433" t="s">
        <v>430</v>
      </c>
      <c r="V410" s="433" t="s">
        <v>430</v>
      </c>
      <c r="W410" s="433" t="s">
        <v>430</v>
      </c>
      <c r="X410" s="433" t="s">
        <v>430</v>
      </c>
      <c r="Y410" s="432"/>
      <c r="Z410" s="435"/>
      <c r="AA410" s="435"/>
      <c r="AB410" s="435"/>
      <c r="AC410" s="435"/>
      <c r="AD410" s="435"/>
      <c r="AE410" s="435"/>
      <c r="AF410" s="435"/>
      <c r="AG410" s="435"/>
      <c r="AH410" s="435"/>
      <c r="AI410" s="435"/>
      <c r="AJ410" s="435"/>
      <c r="AK410" s="435"/>
      <c r="AL410" s="435"/>
      <c r="AM410" s="435"/>
      <c r="AN410" s="435"/>
      <c r="AO410" s="432"/>
      <c r="AP410" s="433" t="s">
        <v>430</v>
      </c>
      <c r="AQ410" s="433" t="s">
        <v>430</v>
      </c>
      <c r="AR410" s="433" t="s">
        <v>430</v>
      </c>
      <c r="AS410" s="433" t="s">
        <v>430</v>
      </c>
      <c r="AT410" s="433" t="s">
        <v>430</v>
      </c>
      <c r="AU410" s="432"/>
      <c r="AV410" s="436"/>
      <c r="AW410" s="436"/>
      <c r="AX410" s="436"/>
      <c r="AY410" s="436"/>
      <c r="AZ410" s="436"/>
      <c r="BA410" s="431"/>
      <c r="BB410" s="437"/>
      <c r="BC410" s="437"/>
      <c r="BD410" s="437"/>
      <c r="BE410" s="437"/>
      <c r="BF410" s="417"/>
      <c r="BG410" s="431"/>
      <c r="BH410" s="431"/>
      <c r="BI410" s="437"/>
      <c r="BJ410" s="437"/>
      <c r="BK410" s="437"/>
      <c r="BL410" s="437"/>
      <c r="BM410" s="431"/>
      <c r="BN410" s="431"/>
      <c r="BO410" s="438"/>
    </row>
    <row r="414" spans="1:67" hidden="1" x14ac:dyDescent="0.25">
      <c r="A414" s="488" t="s">
        <v>173</v>
      </c>
    </row>
    <row r="415" spans="1:67" x14ac:dyDescent="0.25">
      <c r="A415" s="488" t="s">
        <v>10575</v>
      </c>
    </row>
    <row r="416" spans="1:67" x14ac:dyDescent="0.25">
      <c r="A416" s="488" t="s">
        <v>292</v>
      </c>
    </row>
  </sheetData>
  <mergeCells count="24">
    <mergeCell ref="BN5:BR5"/>
    <mergeCell ref="BS5:BS6"/>
    <mergeCell ref="BT5:BT6"/>
    <mergeCell ref="I6:M6"/>
    <mergeCell ref="N6:X6"/>
    <mergeCell ref="Z6:AN6"/>
    <mergeCell ref="AP6:AT6"/>
    <mergeCell ref="AV6:AZ6"/>
    <mergeCell ref="BB5:BE5"/>
    <mergeCell ref="BF5:BF6"/>
    <mergeCell ref="BG5:BG6"/>
    <mergeCell ref="BH5:BH6"/>
    <mergeCell ref="BI5:BL5"/>
    <mergeCell ref="BM5:BM6"/>
    <mergeCell ref="G5:G6"/>
    <mergeCell ref="H5:H6"/>
    <mergeCell ref="AO5:AO6"/>
    <mergeCell ref="BA5:BA6"/>
    <mergeCell ref="A5:A6"/>
    <mergeCell ref="B5:B6"/>
    <mergeCell ref="C5:C6"/>
    <mergeCell ref="D5:D6"/>
    <mergeCell ref="E5:E6"/>
    <mergeCell ref="F5:F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1FF7-16E3-4A34-B1F5-F6203E1994E8}">
  <sheetPr codeName="Sheet20"/>
  <dimension ref="A1:BT47"/>
  <sheetViews>
    <sheetView zoomScaleNormal="100" workbookViewId="0">
      <pane xSplit="2" ySplit="6" topLeftCell="C7" activePane="bottomRight" state="frozen"/>
      <selection activeCell="A13" sqref="A13"/>
      <selection pane="topRight" activeCell="A13" sqref="A13"/>
      <selection pane="bottomLeft" activeCell="A13" sqref="A13"/>
      <selection pane="bottomRight" activeCell="A12" sqref="A12"/>
    </sheetView>
  </sheetViews>
  <sheetFormatPr defaultColWidth="8.90625" defaultRowHeight="10.5" x14ac:dyDescent="0.25"/>
  <cols>
    <col min="1" max="1" width="36"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1796875" style="235" bestFit="1" customWidth="1"/>
    <col min="55" max="55" width="8.81640625" style="235" bestFit="1" customWidth="1"/>
    <col min="56" max="56" width="5.54296875" style="235" bestFit="1" customWidth="1"/>
    <col min="57" max="57" width="5.36328125" style="235" bestFit="1" customWidth="1"/>
    <col min="58" max="58" width="1.6328125" style="235" bestFit="1" customWidth="1"/>
    <col min="59" max="59" width="6.81640625" style="235" bestFit="1" customWidth="1"/>
    <col min="60" max="60" width="1.1796875" style="21" customWidth="1"/>
    <col min="61" max="64" width="7.6328125" style="235" customWidth="1"/>
    <col min="65" max="65" width="1.6328125" style="21" bestFit="1" customWidth="1"/>
    <col min="66" max="70" width="15.6328125" style="21" customWidth="1"/>
    <col min="71" max="71" width="1.1796875" style="21" customWidth="1"/>
    <col min="72" max="72" width="34.453125" style="21" customWidth="1"/>
    <col min="73" max="16384" width="8.90625" style="21"/>
  </cols>
  <sheetData>
    <row r="1" spans="1:72" ht="33" customHeight="1" x14ac:dyDescent="0.25">
      <c r="A1" s="488" t="s">
        <v>43</v>
      </c>
    </row>
    <row r="3" spans="1:72" ht="20.5" x14ac:dyDescent="0.45">
      <c r="A3" s="23" t="s">
        <v>163</v>
      </c>
    </row>
    <row r="4" spans="1:72" x14ac:dyDescent="0.25">
      <c r="A4" s="488" t="s">
        <v>425</v>
      </c>
    </row>
    <row r="5" spans="1:72" ht="33" x14ac:dyDescent="0.25">
      <c r="A5" s="1140" t="s">
        <v>164</v>
      </c>
      <c r="B5" s="1133"/>
      <c r="C5" s="1133" t="s">
        <v>44</v>
      </c>
      <c r="D5" s="1133"/>
      <c r="E5" s="1133" t="s">
        <v>45</v>
      </c>
      <c r="F5" s="1133"/>
      <c r="G5" s="1133"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0" t="s">
        <v>11</v>
      </c>
      <c r="AO5" s="1133"/>
      <c r="AP5" s="236" t="s">
        <v>55</v>
      </c>
      <c r="AQ5" s="236" t="s">
        <v>69</v>
      </c>
      <c r="AR5" s="236" t="s">
        <v>54</v>
      </c>
      <c r="AS5" s="236" t="s">
        <v>53</v>
      </c>
      <c r="AT5" s="236" t="s">
        <v>4</v>
      </c>
      <c r="AU5" s="24"/>
      <c r="AV5" s="240" t="s">
        <v>55</v>
      </c>
      <c r="AW5" s="240" t="s">
        <v>69</v>
      </c>
      <c r="AX5" s="240" t="s">
        <v>54</v>
      </c>
      <c r="AY5" s="240" t="s">
        <v>53</v>
      </c>
      <c r="AZ5" s="241" t="s">
        <v>4</v>
      </c>
      <c r="BA5" s="1133"/>
      <c r="BB5" s="1085" t="s">
        <v>76</v>
      </c>
      <c r="BC5" s="1135"/>
      <c r="BD5" s="1135"/>
      <c r="BE5" s="1136"/>
      <c r="BF5" s="1139"/>
      <c r="BG5" s="1084" t="s">
        <v>154</v>
      </c>
      <c r="BH5" s="1133"/>
      <c r="BI5" s="1085" t="s">
        <v>81</v>
      </c>
      <c r="BJ5" s="1135"/>
      <c r="BK5" s="1135"/>
      <c r="BL5" s="1136"/>
      <c r="BM5" s="1133"/>
      <c r="BN5" s="1130" t="s">
        <v>87</v>
      </c>
      <c r="BO5" s="1137"/>
      <c r="BP5" s="1137"/>
      <c r="BQ5" s="1137"/>
      <c r="BR5" s="1137"/>
      <c r="BS5" s="1133"/>
      <c r="BT5" s="1133" t="s">
        <v>88</v>
      </c>
    </row>
    <row r="6" spans="1:72" ht="14.5" x14ac:dyDescent="0.25">
      <c r="A6" s="1140"/>
      <c r="B6" s="1134"/>
      <c r="C6" s="1134"/>
      <c r="D6" s="1134"/>
      <c r="E6" s="1134"/>
      <c r="F6" s="1134"/>
      <c r="G6" s="1134"/>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7"/>
      <c r="AO6" s="1134"/>
      <c r="AP6" s="1124" t="s">
        <v>70</v>
      </c>
      <c r="AQ6" s="1125"/>
      <c r="AR6" s="1125"/>
      <c r="AS6" s="1125"/>
      <c r="AT6" s="1125"/>
      <c r="AU6" s="28"/>
      <c r="AV6" s="1126" t="s">
        <v>71</v>
      </c>
      <c r="AW6" s="1127"/>
      <c r="AX6" s="1127"/>
      <c r="AY6" s="1127"/>
      <c r="AZ6" s="1128"/>
      <c r="BA6" s="1134"/>
      <c r="BB6" s="326" t="s">
        <v>72</v>
      </c>
      <c r="BC6" s="303" t="s">
        <v>73</v>
      </c>
      <c r="BD6" s="303" t="s">
        <v>74</v>
      </c>
      <c r="BE6" s="327" t="s">
        <v>75</v>
      </c>
      <c r="BF6" s="1125"/>
      <c r="BG6" s="1141"/>
      <c r="BH6" s="1134"/>
      <c r="BI6" s="326" t="s">
        <v>77</v>
      </c>
      <c r="BJ6" s="303" t="s">
        <v>78</v>
      </c>
      <c r="BK6" s="303" t="s">
        <v>79</v>
      </c>
      <c r="BL6" s="327" t="s">
        <v>80</v>
      </c>
      <c r="BM6" s="1134"/>
      <c r="BN6" s="233" t="s">
        <v>82</v>
      </c>
      <c r="BO6" s="28" t="s">
        <v>83</v>
      </c>
      <c r="BP6" s="28" t="s">
        <v>84</v>
      </c>
      <c r="BQ6" s="28" t="s">
        <v>85</v>
      </c>
      <c r="BR6" s="28" t="s">
        <v>86</v>
      </c>
      <c r="BS6" s="1134"/>
      <c r="BT6" s="1134"/>
    </row>
    <row r="7" spans="1:72" ht="14.5" x14ac:dyDescent="0.25">
      <c r="A7" s="29" t="s">
        <v>162</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540"/>
      <c r="BG7" s="245"/>
      <c r="BH7" s="69"/>
      <c r="BI7" s="62"/>
      <c r="BJ7" s="62"/>
      <c r="BK7" s="62"/>
      <c r="BL7" s="62"/>
      <c r="BM7" s="69"/>
      <c r="BN7" s="87"/>
      <c r="BO7" s="87"/>
      <c r="BP7" s="87"/>
      <c r="BQ7" s="87"/>
      <c r="BR7" s="87"/>
      <c r="BS7" s="46"/>
      <c r="BT7" s="91"/>
    </row>
    <row r="8" spans="1:72" s="428" customFormat="1" x14ac:dyDescent="0.25">
      <c r="A8" s="481" t="s">
        <v>6639</v>
      </c>
      <c r="B8" s="402"/>
      <c r="C8" s="724">
        <v>39149</v>
      </c>
      <c r="D8" s="402"/>
      <c r="E8" s="403">
        <v>57914</v>
      </c>
      <c r="F8" s="402"/>
      <c r="G8" s="404">
        <v>125.6148</v>
      </c>
      <c r="H8" s="406"/>
      <c r="I8" s="405">
        <v>-4.1000000000000003E-3</v>
      </c>
      <c r="J8" s="405">
        <v>-0.27639999999999998</v>
      </c>
      <c r="K8" s="405">
        <v>1.6016999999999999</v>
      </c>
      <c r="L8" s="405">
        <v>3.8504999999999998</v>
      </c>
      <c r="M8" s="405">
        <v>-4.6717000000000004</v>
      </c>
      <c r="N8" s="407">
        <v>38.166400000000003</v>
      </c>
      <c r="O8" s="405">
        <v>44.368899999999996</v>
      </c>
      <c r="P8" s="405">
        <v>35.561100000000003</v>
      </c>
      <c r="Q8" s="405">
        <v>25.159800000000001</v>
      </c>
      <c r="R8" s="405">
        <v>15.757199999999999</v>
      </c>
      <c r="S8" s="405">
        <v>8.1262000000000008</v>
      </c>
      <c r="T8" s="405">
        <v>4.0796000000000001</v>
      </c>
      <c r="U8" s="405">
        <v>14.292</v>
      </c>
      <c r="V8" s="405">
        <v>31.5823</v>
      </c>
      <c r="W8" s="405">
        <v>-1.5153000000000001</v>
      </c>
      <c r="X8" s="405">
        <v>14.1653</v>
      </c>
      <c r="Y8" s="406"/>
      <c r="Z8" s="403">
        <v>10</v>
      </c>
      <c r="AA8" s="403">
        <v>24</v>
      </c>
      <c r="AB8" s="403">
        <v>21</v>
      </c>
      <c r="AC8" s="403">
        <v>24</v>
      </c>
      <c r="AD8" s="403">
        <v>21</v>
      </c>
      <c r="AE8" s="403">
        <v>17</v>
      </c>
      <c r="AF8" s="403">
        <v>15</v>
      </c>
      <c r="AG8" s="403">
        <v>11</v>
      </c>
      <c r="AH8" s="403">
        <v>11</v>
      </c>
      <c r="AI8" s="403">
        <v>10</v>
      </c>
      <c r="AJ8" s="403">
        <v>19</v>
      </c>
      <c r="AK8" s="403">
        <v>10</v>
      </c>
      <c r="AL8" s="403">
        <v>19</v>
      </c>
      <c r="AM8" s="403">
        <v>16</v>
      </c>
      <c r="AN8" s="403">
        <v>25</v>
      </c>
      <c r="AO8" s="402"/>
      <c r="AP8" s="405">
        <v>21.36</v>
      </c>
      <c r="AQ8" s="405">
        <v>25.03</v>
      </c>
      <c r="AR8" s="405">
        <v>31.16</v>
      </c>
      <c r="AS8" s="405">
        <v>38.630000000000003</v>
      </c>
      <c r="AT8" s="405">
        <v>15.82</v>
      </c>
      <c r="AU8" s="408"/>
      <c r="AV8" s="403">
        <v>11</v>
      </c>
      <c r="AW8" s="403">
        <v>11</v>
      </c>
      <c r="AX8" s="403">
        <v>11</v>
      </c>
      <c r="AY8" s="403">
        <v>13</v>
      </c>
      <c r="AZ8" s="403">
        <v>19</v>
      </c>
      <c r="BA8" s="406"/>
      <c r="BB8" s="405">
        <v>15.167446481853</v>
      </c>
      <c r="BC8" s="405">
        <v>0</v>
      </c>
      <c r="BD8" s="405">
        <v>0.14317988225991701</v>
      </c>
      <c r="BE8" s="410" t="s">
        <v>430</v>
      </c>
      <c r="BF8" s="478"/>
      <c r="BG8" s="410" t="s">
        <v>430</v>
      </c>
      <c r="BH8" s="406"/>
      <c r="BI8" s="405" t="s">
        <v>430</v>
      </c>
      <c r="BJ8" s="405" t="s">
        <v>430</v>
      </c>
      <c r="BK8" s="405" t="s">
        <v>430</v>
      </c>
      <c r="BL8" s="405" t="s">
        <v>430</v>
      </c>
      <c r="BM8" s="406"/>
      <c r="BN8" s="401" t="s">
        <v>6640</v>
      </c>
      <c r="BO8" s="401" t="s">
        <v>6641</v>
      </c>
      <c r="BP8" s="401" t="s">
        <v>430</v>
      </c>
      <c r="BQ8" s="401" t="s">
        <v>430</v>
      </c>
      <c r="BR8" s="401" t="s">
        <v>430</v>
      </c>
      <c r="BS8" s="402"/>
      <c r="BT8" s="411" t="s">
        <v>555</v>
      </c>
    </row>
    <row r="9" spans="1:72" s="428" customFormat="1" x14ac:dyDescent="0.25">
      <c r="A9" s="345" t="s">
        <v>6642</v>
      </c>
      <c r="B9" s="373"/>
      <c r="C9" s="719">
        <v>40414</v>
      </c>
      <c r="D9" s="373"/>
      <c r="E9" s="346">
        <v>28059.7</v>
      </c>
      <c r="F9" s="373"/>
      <c r="G9" s="347">
        <v>130.12190000000001</v>
      </c>
      <c r="H9" s="374"/>
      <c r="I9" s="348">
        <v>-3.2000000000000002E-3</v>
      </c>
      <c r="J9" s="348">
        <v>-0.26989999999999997</v>
      </c>
      <c r="K9" s="348">
        <v>1.623</v>
      </c>
      <c r="L9" s="348">
        <v>3.9222999999999999</v>
      </c>
      <c r="M9" s="348">
        <v>-4.5152000000000001</v>
      </c>
      <c r="N9" s="350">
        <v>38.558399999999999</v>
      </c>
      <c r="O9" s="348">
        <v>44.7789</v>
      </c>
      <c r="P9" s="348">
        <v>35.893799999999999</v>
      </c>
      <c r="Q9" s="348">
        <v>25.427900000000001</v>
      </c>
      <c r="R9" s="348">
        <v>15.7972</v>
      </c>
      <c r="S9" s="348">
        <v>8.1712000000000007</v>
      </c>
      <c r="T9" s="348">
        <v>3.7972999999999999</v>
      </c>
      <c r="U9" s="348">
        <v>14.5121</v>
      </c>
      <c r="V9" s="348">
        <v>31.933900000000001</v>
      </c>
      <c r="W9" s="348">
        <v>-1.5044</v>
      </c>
      <c r="X9" s="348">
        <v>12.757400000000001</v>
      </c>
      <c r="Y9" s="374"/>
      <c r="Z9" s="346">
        <v>5</v>
      </c>
      <c r="AA9" s="346">
        <v>14</v>
      </c>
      <c r="AB9" s="346">
        <v>12</v>
      </c>
      <c r="AC9" s="346">
        <v>12</v>
      </c>
      <c r="AD9" s="346">
        <v>12</v>
      </c>
      <c r="AE9" s="346">
        <v>7</v>
      </c>
      <c r="AF9" s="346">
        <v>5</v>
      </c>
      <c r="AG9" s="346">
        <v>3</v>
      </c>
      <c r="AH9" s="346">
        <v>4</v>
      </c>
      <c r="AI9" s="346">
        <v>9</v>
      </c>
      <c r="AJ9" s="346">
        <v>10</v>
      </c>
      <c r="AK9" s="346">
        <v>16</v>
      </c>
      <c r="AL9" s="346">
        <v>10</v>
      </c>
      <c r="AM9" s="346">
        <v>5</v>
      </c>
      <c r="AN9" s="346">
        <v>17</v>
      </c>
      <c r="AO9" s="373"/>
      <c r="AP9" s="348">
        <v>21.54</v>
      </c>
      <c r="AQ9" s="348">
        <v>25.31</v>
      </c>
      <c r="AR9" s="348">
        <v>31.47</v>
      </c>
      <c r="AS9" s="348">
        <v>38.99</v>
      </c>
      <c r="AT9" s="348">
        <v>16.16</v>
      </c>
      <c r="AU9" s="351"/>
      <c r="AV9" s="346">
        <v>7</v>
      </c>
      <c r="AW9" s="346">
        <v>4</v>
      </c>
      <c r="AX9" s="346">
        <v>3</v>
      </c>
      <c r="AY9" s="346">
        <v>4</v>
      </c>
      <c r="AZ9" s="346">
        <v>8</v>
      </c>
      <c r="BA9" s="374"/>
      <c r="BB9" s="348">
        <v>15.1391691519202</v>
      </c>
      <c r="BC9" s="348">
        <v>0</v>
      </c>
      <c r="BD9" s="348">
        <v>0.14481340170356999</v>
      </c>
      <c r="BE9" s="375" t="s">
        <v>430</v>
      </c>
      <c r="BF9" s="479"/>
      <c r="BG9" s="375" t="s">
        <v>430</v>
      </c>
      <c r="BH9" s="374"/>
      <c r="BI9" s="348" t="s">
        <v>430</v>
      </c>
      <c r="BJ9" s="348" t="s">
        <v>430</v>
      </c>
      <c r="BK9" s="348" t="s">
        <v>430</v>
      </c>
      <c r="BL9" s="348" t="s">
        <v>430</v>
      </c>
      <c r="BM9" s="374"/>
      <c r="BN9" s="372" t="s">
        <v>6643</v>
      </c>
      <c r="BO9" s="372" t="s">
        <v>6644</v>
      </c>
      <c r="BP9" s="372" t="s">
        <v>430</v>
      </c>
      <c r="BQ9" s="372" t="s">
        <v>430</v>
      </c>
      <c r="BR9" s="372" t="s">
        <v>430</v>
      </c>
      <c r="BS9" s="373"/>
      <c r="BT9" s="354" t="s">
        <v>555</v>
      </c>
    </row>
    <row r="10" spans="1:72" s="428" customFormat="1" x14ac:dyDescent="0.25">
      <c r="A10" s="345" t="s">
        <v>6645</v>
      </c>
      <c r="B10" s="373"/>
      <c r="C10" s="719">
        <v>39951</v>
      </c>
      <c r="D10" s="373"/>
      <c r="E10" s="346">
        <v>26939.599999999999</v>
      </c>
      <c r="F10" s="373"/>
      <c r="G10" s="347">
        <v>129.5523</v>
      </c>
      <c r="H10" s="374"/>
      <c r="I10" s="348">
        <v>-3.5999999999999999E-3</v>
      </c>
      <c r="J10" s="348">
        <v>-0.27310000000000001</v>
      </c>
      <c r="K10" s="348">
        <v>1.6146</v>
      </c>
      <c r="L10" s="348">
        <v>3.8933</v>
      </c>
      <c r="M10" s="348">
        <v>-4.5896999999999997</v>
      </c>
      <c r="N10" s="350">
        <v>38.305100000000003</v>
      </c>
      <c r="O10" s="348">
        <v>44.498100000000001</v>
      </c>
      <c r="P10" s="348">
        <v>35.436100000000003</v>
      </c>
      <c r="Q10" s="348">
        <v>25.229399999999998</v>
      </c>
      <c r="R10" s="348">
        <v>15.8294</v>
      </c>
      <c r="S10" s="348">
        <v>8.1540999999999997</v>
      </c>
      <c r="T10" s="348">
        <v>3.7322000000000002</v>
      </c>
      <c r="U10" s="348">
        <v>14.401899999999999</v>
      </c>
      <c r="V10" s="348">
        <v>31.713899999999999</v>
      </c>
      <c r="W10" s="348">
        <v>-1.5095000000000001</v>
      </c>
      <c r="X10" s="348">
        <v>13.414300000000001</v>
      </c>
      <c r="Y10" s="374"/>
      <c r="Z10" s="346">
        <v>9</v>
      </c>
      <c r="AA10" s="346">
        <v>22</v>
      </c>
      <c r="AB10" s="346">
        <v>15</v>
      </c>
      <c r="AC10" s="346">
        <v>18</v>
      </c>
      <c r="AD10" s="346">
        <v>18</v>
      </c>
      <c r="AE10" s="346">
        <v>13</v>
      </c>
      <c r="AF10" s="346">
        <v>13</v>
      </c>
      <c r="AG10" s="346">
        <v>13</v>
      </c>
      <c r="AH10" s="346">
        <v>10</v>
      </c>
      <c r="AI10" s="346">
        <v>8</v>
      </c>
      <c r="AJ10" s="346">
        <v>12</v>
      </c>
      <c r="AK10" s="346">
        <v>24</v>
      </c>
      <c r="AL10" s="346">
        <v>15</v>
      </c>
      <c r="AM10" s="346">
        <v>12</v>
      </c>
      <c r="AN10" s="346">
        <v>20</v>
      </c>
      <c r="AO10" s="373"/>
      <c r="AP10" s="348">
        <v>21.48</v>
      </c>
      <c r="AQ10" s="348">
        <v>25.14</v>
      </c>
      <c r="AR10" s="348">
        <v>31.22</v>
      </c>
      <c r="AS10" s="348">
        <v>38.72</v>
      </c>
      <c r="AT10" s="348">
        <v>15.99</v>
      </c>
      <c r="AU10" s="351"/>
      <c r="AV10" s="346">
        <v>10</v>
      </c>
      <c r="AW10" s="346">
        <v>10</v>
      </c>
      <c r="AX10" s="346">
        <v>10</v>
      </c>
      <c r="AY10" s="346">
        <v>12</v>
      </c>
      <c r="AZ10" s="346">
        <v>13</v>
      </c>
      <c r="BA10" s="374"/>
      <c r="BB10" s="348">
        <v>15.218911520346101</v>
      </c>
      <c r="BC10" s="348">
        <v>0.98284474029799995</v>
      </c>
      <c r="BD10" s="348">
        <v>0.142613678476364</v>
      </c>
      <c r="BE10" s="375">
        <v>-3.05831129680652E-2</v>
      </c>
      <c r="BF10" s="479"/>
      <c r="BG10" s="375">
        <v>9.2542000000000009</v>
      </c>
      <c r="BH10" s="374"/>
      <c r="BI10" s="348" t="s">
        <v>430</v>
      </c>
      <c r="BJ10" s="348" t="s">
        <v>430</v>
      </c>
      <c r="BK10" s="348" t="s">
        <v>430</v>
      </c>
      <c r="BL10" s="348" t="s">
        <v>430</v>
      </c>
      <c r="BM10" s="374"/>
      <c r="BN10" s="372" t="s">
        <v>6646</v>
      </c>
      <c r="BO10" s="372" t="s">
        <v>6647</v>
      </c>
      <c r="BP10" s="372" t="s">
        <v>430</v>
      </c>
      <c r="BQ10" s="372" t="s">
        <v>430</v>
      </c>
      <c r="BR10" s="372" t="s">
        <v>430</v>
      </c>
      <c r="BS10" s="373"/>
      <c r="BT10" s="354" t="s">
        <v>555</v>
      </c>
    </row>
    <row r="11" spans="1:72" s="428" customFormat="1" x14ac:dyDescent="0.25">
      <c r="A11" s="345" t="s">
        <v>6648</v>
      </c>
      <c r="B11" s="373"/>
      <c r="C11" s="719">
        <v>40403</v>
      </c>
      <c r="D11" s="373"/>
      <c r="E11" s="346">
        <v>24206.5</v>
      </c>
      <c r="F11" s="373"/>
      <c r="G11" s="347">
        <v>129.81569999999999</v>
      </c>
      <c r="H11" s="374"/>
      <c r="I11" s="348">
        <v>-3.5000000000000001E-3</v>
      </c>
      <c r="J11" s="348">
        <v>-0.27260000000000001</v>
      </c>
      <c r="K11" s="348">
        <v>1.6234999999999999</v>
      </c>
      <c r="L11" s="348">
        <v>3.9167000000000001</v>
      </c>
      <c r="M11" s="348">
        <v>-4.5685000000000002</v>
      </c>
      <c r="N11" s="350">
        <v>38.430199999999999</v>
      </c>
      <c r="O11" s="348">
        <v>44.709899999999998</v>
      </c>
      <c r="P11" s="348">
        <v>35.554900000000004</v>
      </c>
      <c r="Q11" s="348">
        <v>25.314299999999999</v>
      </c>
      <c r="R11" s="348">
        <v>15.937900000000001</v>
      </c>
      <c r="S11" s="348">
        <v>8.1883999999999997</v>
      </c>
      <c r="T11" s="348">
        <v>4.1943000000000001</v>
      </c>
      <c r="U11" s="348">
        <v>14.467700000000001</v>
      </c>
      <c r="V11" s="348">
        <v>31.833400000000001</v>
      </c>
      <c r="W11" s="348">
        <v>-1.5115000000000001</v>
      </c>
      <c r="X11" s="348">
        <v>13.065799999999999</v>
      </c>
      <c r="Y11" s="374"/>
      <c r="Z11" s="346">
        <v>8</v>
      </c>
      <c r="AA11" s="346">
        <v>21</v>
      </c>
      <c r="AB11" s="346">
        <v>11</v>
      </c>
      <c r="AC11" s="346">
        <v>15</v>
      </c>
      <c r="AD11" s="346">
        <v>17</v>
      </c>
      <c r="AE11" s="346">
        <v>11</v>
      </c>
      <c r="AF11" s="346">
        <v>6</v>
      </c>
      <c r="AG11" s="346">
        <v>12</v>
      </c>
      <c r="AH11" s="346">
        <v>9</v>
      </c>
      <c r="AI11" s="346">
        <v>5</v>
      </c>
      <c r="AJ11" s="346">
        <v>6</v>
      </c>
      <c r="AK11" s="346">
        <v>7</v>
      </c>
      <c r="AL11" s="346">
        <v>12</v>
      </c>
      <c r="AM11" s="346">
        <v>10</v>
      </c>
      <c r="AN11" s="346">
        <v>22</v>
      </c>
      <c r="AO11" s="373"/>
      <c r="AP11" s="348">
        <v>21.51</v>
      </c>
      <c r="AQ11" s="348">
        <v>25.22</v>
      </c>
      <c r="AR11" s="348">
        <v>31.33</v>
      </c>
      <c r="AS11" s="348">
        <v>38.799999999999997</v>
      </c>
      <c r="AT11" s="348">
        <v>16.09</v>
      </c>
      <c r="AU11" s="351"/>
      <c r="AV11" s="346">
        <v>8</v>
      </c>
      <c r="AW11" s="346">
        <v>9</v>
      </c>
      <c r="AX11" s="346">
        <v>8</v>
      </c>
      <c r="AY11" s="346">
        <v>9</v>
      </c>
      <c r="AZ11" s="346">
        <v>9</v>
      </c>
      <c r="BA11" s="374"/>
      <c r="BB11" s="348">
        <v>15.170497912374399</v>
      </c>
      <c r="BC11" s="348">
        <v>0</v>
      </c>
      <c r="BD11" s="348">
        <v>0.14384522488357199</v>
      </c>
      <c r="BE11" s="375" t="s">
        <v>430</v>
      </c>
      <c r="BF11" s="479"/>
      <c r="BG11" s="375" t="s">
        <v>430</v>
      </c>
      <c r="BH11" s="374"/>
      <c r="BI11" s="348" t="s">
        <v>430</v>
      </c>
      <c r="BJ11" s="348" t="s">
        <v>430</v>
      </c>
      <c r="BK11" s="348" t="s">
        <v>430</v>
      </c>
      <c r="BL11" s="348" t="s">
        <v>430</v>
      </c>
      <c r="BM11" s="374"/>
      <c r="BN11" s="372" t="s">
        <v>6649</v>
      </c>
      <c r="BO11" s="372" t="s">
        <v>6650</v>
      </c>
      <c r="BP11" s="372" t="s">
        <v>430</v>
      </c>
      <c r="BQ11" s="372" t="s">
        <v>430</v>
      </c>
      <c r="BR11" s="372" t="s">
        <v>430</v>
      </c>
      <c r="BS11" s="373"/>
      <c r="BT11" s="354" t="s">
        <v>555</v>
      </c>
    </row>
    <row r="12" spans="1:72" s="428" customFormat="1" ht="11" x14ac:dyDescent="0.3">
      <c r="A12" s="845" t="s">
        <v>6651</v>
      </c>
      <c r="B12" s="846"/>
      <c r="C12" s="847">
        <v>39290</v>
      </c>
      <c r="D12" s="846"/>
      <c r="E12" s="848">
        <v>14948</v>
      </c>
      <c r="F12" s="846"/>
      <c r="G12" s="849">
        <v>126.8347</v>
      </c>
      <c r="H12" s="851"/>
      <c r="I12" s="850">
        <v>-3.3E-3</v>
      </c>
      <c r="J12" s="850">
        <v>-0.2712</v>
      </c>
      <c r="K12" s="850">
        <v>1.6316999999999999</v>
      </c>
      <c r="L12" s="850">
        <v>3.9411</v>
      </c>
      <c r="M12" s="850">
        <v>-4.5315000000000003</v>
      </c>
      <c r="N12" s="852">
        <v>38.519100000000002</v>
      </c>
      <c r="O12" s="850">
        <v>44.632300000000001</v>
      </c>
      <c r="P12" s="850">
        <v>35.802</v>
      </c>
      <c r="Q12" s="850">
        <v>25.3489</v>
      </c>
      <c r="R12" s="850">
        <v>15.901400000000001</v>
      </c>
      <c r="S12" s="850">
        <v>8.2108000000000008</v>
      </c>
      <c r="T12" s="850">
        <v>3.8098999999999998</v>
      </c>
      <c r="U12" s="850">
        <v>14.5351</v>
      </c>
      <c r="V12" s="850">
        <v>31.914999999999999</v>
      </c>
      <c r="W12" s="850">
        <v>-1.5099</v>
      </c>
      <c r="X12" s="850">
        <v>14.951499999999999</v>
      </c>
      <c r="Y12" s="851"/>
      <c r="Z12" s="848">
        <v>6</v>
      </c>
      <c r="AA12" s="848">
        <v>18</v>
      </c>
      <c r="AB12" s="848">
        <v>3</v>
      </c>
      <c r="AC12" s="848">
        <v>4</v>
      </c>
      <c r="AD12" s="848">
        <v>14</v>
      </c>
      <c r="AE12" s="848">
        <v>10</v>
      </c>
      <c r="AF12" s="848">
        <v>9</v>
      </c>
      <c r="AG12" s="848">
        <v>6</v>
      </c>
      <c r="AH12" s="848">
        <v>7</v>
      </c>
      <c r="AI12" s="848">
        <v>6</v>
      </c>
      <c r="AJ12" s="848">
        <v>5</v>
      </c>
      <c r="AK12" s="848">
        <v>13</v>
      </c>
      <c r="AL12" s="848">
        <v>7</v>
      </c>
      <c r="AM12" s="848">
        <v>7</v>
      </c>
      <c r="AN12" s="848">
        <v>21</v>
      </c>
      <c r="AO12" s="846"/>
      <c r="AP12" s="850">
        <v>21.57</v>
      </c>
      <c r="AQ12" s="850">
        <v>25.26</v>
      </c>
      <c r="AR12" s="850">
        <v>31.39</v>
      </c>
      <c r="AS12" s="850">
        <v>38.909999999999997</v>
      </c>
      <c r="AT12" s="850">
        <v>16.18</v>
      </c>
      <c r="AU12" s="853"/>
      <c r="AV12" s="848">
        <v>5</v>
      </c>
      <c r="AW12" s="848">
        <v>6</v>
      </c>
      <c r="AX12" s="848">
        <v>7</v>
      </c>
      <c r="AY12" s="848">
        <v>6</v>
      </c>
      <c r="AZ12" s="848">
        <v>7</v>
      </c>
      <c r="BA12" s="851"/>
      <c r="BB12" s="850">
        <v>15.120001855975101</v>
      </c>
      <c r="BC12" s="850">
        <v>0</v>
      </c>
      <c r="BD12" s="850">
        <v>0.144607168112249</v>
      </c>
      <c r="BE12" s="856" t="s">
        <v>430</v>
      </c>
      <c r="BF12" s="906"/>
      <c r="BG12" s="856" t="s">
        <v>430</v>
      </c>
      <c r="BH12" s="851"/>
      <c r="BI12" s="850" t="s">
        <v>430</v>
      </c>
      <c r="BJ12" s="850" t="s">
        <v>430</v>
      </c>
      <c r="BK12" s="850" t="s">
        <v>430</v>
      </c>
      <c r="BL12" s="850" t="s">
        <v>430</v>
      </c>
      <c r="BM12" s="851"/>
      <c r="BN12" s="859" t="s">
        <v>6652</v>
      </c>
      <c r="BO12" s="859" t="s">
        <v>6653</v>
      </c>
      <c r="BP12" s="859" t="s">
        <v>430</v>
      </c>
      <c r="BQ12" s="859" t="s">
        <v>430</v>
      </c>
      <c r="BR12" s="859" t="s">
        <v>430</v>
      </c>
      <c r="BS12" s="846"/>
      <c r="BT12" s="860" t="s">
        <v>555</v>
      </c>
    </row>
    <row r="13" spans="1:72" s="428" customFormat="1" x14ac:dyDescent="0.25">
      <c r="A13" s="345" t="s">
        <v>6654</v>
      </c>
      <c r="B13" s="373"/>
      <c r="C13" s="719">
        <v>45303</v>
      </c>
      <c r="D13" s="373"/>
      <c r="E13" s="346">
        <v>6160.85</v>
      </c>
      <c r="F13" s="373"/>
      <c r="G13" s="347">
        <v>14.765499999999999</v>
      </c>
      <c r="H13" s="374"/>
      <c r="I13" s="348">
        <v>-3.3999999999999998E-3</v>
      </c>
      <c r="J13" s="348">
        <v>-0.2661</v>
      </c>
      <c r="K13" s="348">
        <v>1.6264000000000001</v>
      </c>
      <c r="L13" s="348">
        <v>3.9356</v>
      </c>
      <c r="M13" s="348">
        <v>-4.4192999999999998</v>
      </c>
      <c r="N13" s="350">
        <v>38.690100000000001</v>
      </c>
      <c r="O13" s="348">
        <v>44.439900000000002</v>
      </c>
      <c r="P13" s="348" t="s">
        <v>430</v>
      </c>
      <c r="Q13" s="348" t="s">
        <v>430</v>
      </c>
      <c r="R13" s="348" t="s">
        <v>430</v>
      </c>
      <c r="S13" s="348">
        <v>8.1443999999999992</v>
      </c>
      <c r="T13" s="348">
        <v>4.2548000000000004</v>
      </c>
      <c r="U13" s="348">
        <v>12.8688</v>
      </c>
      <c r="V13" s="348">
        <v>31.555299999999999</v>
      </c>
      <c r="W13" s="348">
        <v>-1.4903999999999999</v>
      </c>
      <c r="X13" s="348">
        <v>38.558599999999998</v>
      </c>
      <c r="Y13" s="374"/>
      <c r="Z13" s="346">
        <v>7</v>
      </c>
      <c r="AA13" s="346">
        <v>4</v>
      </c>
      <c r="AB13" s="346">
        <v>9</v>
      </c>
      <c r="AC13" s="346">
        <v>9</v>
      </c>
      <c r="AD13" s="346">
        <v>3</v>
      </c>
      <c r="AE13" s="346">
        <v>5</v>
      </c>
      <c r="AF13" s="346">
        <v>14</v>
      </c>
      <c r="AG13" s="346" t="s">
        <v>430</v>
      </c>
      <c r="AH13" s="346" t="s">
        <v>430</v>
      </c>
      <c r="AI13" s="346" t="s">
        <v>430</v>
      </c>
      <c r="AJ13" s="346">
        <v>14</v>
      </c>
      <c r="AK13" s="346">
        <v>4</v>
      </c>
      <c r="AL13" s="346">
        <v>24</v>
      </c>
      <c r="AM13" s="346">
        <v>18</v>
      </c>
      <c r="AN13" s="346">
        <v>6</v>
      </c>
      <c r="AO13" s="373"/>
      <c r="AP13" s="348" t="s">
        <v>430</v>
      </c>
      <c r="AQ13" s="348" t="s">
        <v>430</v>
      </c>
      <c r="AR13" s="348" t="s">
        <v>430</v>
      </c>
      <c r="AS13" s="348" t="s">
        <v>430</v>
      </c>
      <c r="AT13" s="348">
        <v>15.75</v>
      </c>
      <c r="AU13" s="351"/>
      <c r="AV13" s="346" t="s">
        <v>430</v>
      </c>
      <c r="AW13" s="346" t="s">
        <v>430</v>
      </c>
      <c r="AX13" s="346" t="s">
        <v>430</v>
      </c>
      <c r="AY13" s="346" t="s">
        <v>430</v>
      </c>
      <c r="AZ13" s="346">
        <v>22</v>
      </c>
      <c r="BA13" s="374"/>
      <c r="BB13" s="348">
        <v>14.9982261705787</v>
      </c>
      <c r="BC13" s="348">
        <v>0</v>
      </c>
      <c r="BD13" s="348">
        <v>0.16750759660147299</v>
      </c>
      <c r="BE13" s="375" t="s">
        <v>430</v>
      </c>
      <c r="BF13" s="479"/>
      <c r="BG13" s="375" t="s">
        <v>430</v>
      </c>
      <c r="BH13" s="374"/>
      <c r="BI13" s="348" t="s">
        <v>430</v>
      </c>
      <c r="BJ13" s="348" t="s">
        <v>430</v>
      </c>
      <c r="BK13" s="348" t="s">
        <v>430</v>
      </c>
      <c r="BL13" s="348" t="s">
        <v>430</v>
      </c>
      <c r="BM13" s="374"/>
      <c r="BN13" s="372" t="s">
        <v>6655</v>
      </c>
      <c r="BO13" s="372" t="s">
        <v>6656</v>
      </c>
      <c r="BP13" s="372" t="s">
        <v>430</v>
      </c>
      <c r="BQ13" s="372" t="s">
        <v>430</v>
      </c>
      <c r="BR13" s="372" t="s">
        <v>430</v>
      </c>
      <c r="BS13" s="373"/>
      <c r="BT13" s="354" t="s">
        <v>555</v>
      </c>
    </row>
    <row r="14" spans="1:72" s="428" customFormat="1" x14ac:dyDescent="0.25">
      <c r="A14" s="345" t="s">
        <v>6657</v>
      </c>
      <c r="B14" s="373"/>
      <c r="C14" s="719">
        <v>40492</v>
      </c>
      <c r="D14" s="373"/>
      <c r="E14" s="346">
        <v>5637.48</v>
      </c>
      <c r="F14" s="373"/>
      <c r="G14" s="347">
        <v>126.55970000000001</v>
      </c>
      <c r="H14" s="374"/>
      <c r="I14" s="348">
        <v>-3.2000000000000002E-3</v>
      </c>
      <c r="J14" s="348">
        <v>-0.27079999999999999</v>
      </c>
      <c r="K14" s="348">
        <v>1.5853999999999999</v>
      </c>
      <c r="L14" s="348">
        <v>3.8220999999999998</v>
      </c>
      <c r="M14" s="348">
        <v>-4.7032999999999996</v>
      </c>
      <c r="N14" s="350">
        <v>38.213299999999997</v>
      </c>
      <c r="O14" s="348">
        <v>44.536900000000003</v>
      </c>
      <c r="P14" s="348">
        <v>35.607599999999998</v>
      </c>
      <c r="Q14" s="348">
        <v>25.356200000000001</v>
      </c>
      <c r="R14" s="348">
        <v>15.6456</v>
      </c>
      <c r="S14" s="348">
        <v>8.1011000000000006</v>
      </c>
      <c r="T14" s="348">
        <v>3.6776</v>
      </c>
      <c r="U14" s="348">
        <v>14.2796</v>
      </c>
      <c r="V14" s="348">
        <v>31.632400000000001</v>
      </c>
      <c r="W14" s="348">
        <v>-1.5145999999999999</v>
      </c>
      <c r="X14" s="348">
        <v>12.2554</v>
      </c>
      <c r="Y14" s="374"/>
      <c r="Z14" s="346">
        <v>5</v>
      </c>
      <c r="AA14" s="346">
        <v>17</v>
      </c>
      <c r="AB14" s="346">
        <v>23</v>
      </c>
      <c r="AC14" s="346">
        <v>26</v>
      </c>
      <c r="AD14" s="346">
        <v>22</v>
      </c>
      <c r="AE14" s="346">
        <v>15</v>
      </c>
      <c r="AF14" s="346">
        <v>12</v>
      </c>
      <c r="AG14" s="346">
        <v>10</v>
      </c>
      <c r="AH14" s="346">
        <v>6</v>
      </c>
      <c r="AI14" s="346">
        <v>11</v>
      </c>
      <c r="AJ14" s="346">
        <v>20</v>
      </c>
      <c r="AK14" s="346">
        <v>26</v>
      </c>
      <c r="AL14" s="346">
        <v>22</v>
      </c>
      <c r="AM14" s="346">
        <v>14</v>
      </c>
      <c r="AN14" s="346">
        <v>24</v>
      </c>
      <c r="AO14" s="373"/>
      <c r="AP14" s="348">
        <v>21.56</v>
      </c>
      <c r="AQ14" s="348">
        <v>25.24</v>
      </c>
      <c r="AR14" s="348">
        <v>31.33</v>
      </c>
      <c r="AS14" s="348">
        <v>38.729999999999997</v>
      </c>
      <c r="AT14" s="348">
        <v>15.84</v>
      </c>
      <c r="AU14" s="351"/>
      <c r="AV14" s="346">
        <v>6</v>
      </c>
      <c r="AW14" s="346">
        <v>8</v>
      </c>
      <c r="AX14" s="346">
        <v>8</v>
      </c>
      <c r="AY14" s="346">
        <v>11</v>
      </c>
      <c r="AZ14" s="346">
        <v>18</v>
      </c>
      <c r="BA14" s="374"/>
      <c r="BB14" s="348">
        <v>15.159353918219299</v>
      </c>
      <c r="BC14" s="348">
        <v>0</v>
      </c>
      <c r="BD14" s="348">
        <v>0.143852117615243</v>
      </c>
      <c r="BE14" s="375" t="s">
        <v>430</v>
      </c>
      <c r="BF14" s="479"/>
      <c r="BG14" s="375" t="s">
        <v>430</v>
      </c>
      <c r="BH14" s="374"/>
      <c r="BI14" s="348" t="s">
        <v>430</v>
      </c>
      <c r="BJ14" s="348" t="s">
        <v>430</v>
      </c>
      <c r="BK14" s="348" t="s">
        <v>430</v>
      </c>
      <c r="BL14" s="348" t="s">
        <v>430</v>
      </c>
      <c r="BM14" s="374"/>
      <c r="BN14" s="372" t="s">
        <v>6658</v>
      </c>
      <c r="BO14" s="372" t="s">
        <v>6659</v>
      </c>
      <c r="BP14" s="372" t="s">
        <v>430</v>
      </c>
      <c r="BQ14" s="372" t="s">
        <v>430</v>
      </c>
      <c r="BR14" s="372" t="s">
        <v>430</v>
      </c>
      <c r="BS14" s="373"/>
      <c r="BT14" s="354" t="s">
        <v>555</v>
      </c>
    </row>
    <row r="15" spans="1:72" s="428" customFormat="1" x14ac:dyDescent="0.25">
      <c r="A15" s="345" t="s">
        <v>6660</v>
      </c>
      <c r="B15" s="373"/>
      <c r="C15" s="719">
        <v>39182</v>
      </c>
      <c r="D15" s="373"/>
      <c r="E15" s="346">
        <v>4493.29</v>
      </c>
      <c r="F15" s="373"/>
      <c r="G15" s="347">
        <v>127.8883</v>
      </c>
      <c r="H15" s="374"/>
      <c r="I15" s="348">
        <v>-3.5999999999999999E-3</v>
      </c>
      <c r="J15" s="348">
        <v>-0.27339999999999998</v>
      </c>
      <c r="K15" s="348">
        <v>1.6288</v>
      </c>
      <c r="L15" s="348">
        <v>3.9358</v>
      </c>
      <c r="M15" s="348">
        <v>-5.5016999999999996</v>
      </c>
      <c r="N15" s="350">
        <v>39.030900000000003</v>
      </c>
      <c r="O15" s="348">
        <v>45.0854</v>
      </c>
      <c r="P15" s="348">
        <v>36.069000000000003</v>
      </c>
      <c r="Q15" s="348">
        <v>25.533200000000001</v>
      </c>
      <c r="R15" s="348">
        <v>15.9436</v>
      </c>
      <c r="S15" s="348">
        <v>8.2182999999999993</v>
      </c>
      <c r="T15" s="348">
        <v>4.6821999999999999</v>
      </c>
      <c r="U15" s="348">
        <v>15.513500000000001</v>
      </c>
      <c r="V15" s="348">
        <v>32.543500000000002</v>
      </c>
      <c r="W15" s="348">
        <v>-1.5164</v>
      </c>
      <c r="X15" s="348">
        <v>14.346299999999999</v>
      </c>
      <c r="Y15" s="374"/>
      <c r="Z15" s="346">
        <v>9</v>
      </c>
      <c r="AA15" s="346">
        <v>23</v>
      </c>
      <c r="AB15" s="346">
        <v>6</v>
      </c>
      <c r="AC15" s="346">
        <v>8</v>
      </c>
      <c r="AD15" s="346">
        <v>24</v>
      </c>
      <c r="AE15" s="346">
        <v>2</v>
      </c>
      <c r="AF15" s="346">
        <v>1</v>
      </c>
      <c r="AG15" s="346">
        <v>1</v>
      </c>
      <c r="AH15" s="346">
        <v>2</v>
      </c>
      <c r="AI15" s="346">
        <v>4</v>
      </c>
      <c r="AJ15" s="346">
        <v>3</v>
      </c>
      <c r="AK15" s="346">
        <v>2</v>
      </c>
      <c r="AL15" s="346">
        <v>2</v>
      </c>
      <c r="AM15" s="346">
        <v>1</v>
      </c>
      <c r="AN15" s="346">
        <v>26</v>
      </c>
      <c r="AO15" s="373"/>
      <c r="AP15" s="348">
        <v>21.61</v>
      </c>
      <c r="AQ15" s="348">
        <v>25.39</v>
      </c>
      <c r="AR15" s="348">
        <v>31.65</v>
      </c>
      <c r="AS15" s="348">
        <v>39.1</v>
      </c>
      <c r="AT15" s="348">
        <v>15.99</v>
      </c>
      <c r="AU15" s="351"/>
      <c r="AV15" s="346">
        <v>4</v>
      </c>
      <c r="AW15" s="346">
        <v>2</v>
      </c>
      <c r="AX15" s="346">
        <v>2</v>
      </c>
      <c r="AY15" s="346">
        <v>1</v>
      </c>
      <c r="AZ15" s="346">
        <v>13</v>
      </c>
      <c r="BA15" s="374"/>
      <c r="BB15" s="348">
        <v>15.619879638577601</v>
      </c>
      <c r="BC15" s="348">
        <v>1.0028238230353499</v>
      </c>
      <c r="BD15" s="348">
        <v>0.141807898644429</v>
      </c>
      <c r="BE15" s="375">
        <v>-3.0727436042250499E-2</v>
      </c>
      <c r="BF15" s="479"/>
      <c r="BG15" s="375">
        <v>9.6254000000000008</v>
      </c>
      <c r="BH15" s="374"/>
      <c r="BI15" s="348" t="s">
        <v>430</v>
      </c>
      <c r="BJ15" s="348" t="s">
        <v>430</v>
      </c>
      <c r="BK15" s="348" t="s">
        <v>430</v>
      </c>
      <c r="BL15" s="348" t="s">
        <v>430</v>
      </c>
      <c r="BM15" s="374"/>
      <c r="BN15" s="372" t="s">
        <v>6661</v>
      </c>
      <c r="BO15" s="372" t="s">
        <v>6662</v>
      </c>
      <c r="BP15" s="372" t="s">
        <v>430</v>
      </c>
      <c r="BQ15" s="372" t="s">
        <v>430</v>
      </c>
      <c r="BR15" s="372" t="s">
        <v>430</v>
      </c>
      <c r="BS15" s="373"/>
      <c r="BT15" s="354" t="s">
        <v>555</v>
      </c>
    </row>
    <row r="16" spans="1:72" s="428" customFormat="1" x14ac:dyDescent="0.25">
      <c r="A16" s="345" t="s">
        <v>6663</v>
      </c>
      <c r="B16" s="373"/>
      <c r="C16" s="719">
        <v>44977</v>
      </c>
      <c r="D16" s="373"/>
      <c r="E16" s="346">
        <v>3514.3</v>
      </c>
      <c r="F16" s="373"/>
      <c r="G16" s="347">
        <v>147.72229999999999</v>
      </c>
      <c r="H16" s="374"/>
      <c r="I16" s="348">
        <v>-2.8999999999999998E-3</v>
      </c>
      <c r="J16" s="348">
        <v>-0.26690000000000003</v>
      </c>
      <c r="K16" s="348">
        <v>1.6285000000000001</v>
      </c>
      <c r="L16" s="348">
        <v>3.9373</v>
      </c>
      <c r="M16" s="348">
        <v>-4.4436999999999998</v>
      </c>
      <c r="N16" s="350">
        <v>38.421399999999998</v>
      </c>
      <c r="O16" s="348">
        <v>44.556100000000001</v>
      </c>
      <c r="P16" s="348">
        <v>35.802999999999997</v>
      </c>
      <c r="Q16" s="348" t="s">
        <v>430</v>
      </c>
      <c r="R16" s="348" t="s">
        <v>430</v>
      </c>
      <c r="S16" s="348">
        <v>8.1683000000000003</v>
      </c>
      <c r="T16" s="348">
        <v>3.8271000000000002</v>
      </c>
      <c r="U16" s="348">
        <v>14.527799999999999</v>
      </c>
      <c r="V16" s="348">
        <v>31.843499999999999</v>
      </c>
      <c r="W16" s="348">
        <v>-1.4970000000000001</v>
      </c>
      <c r="X16" s="348">
        <v>31.011800000000001</v>
      </c>
      <c r="Y16" s="374"/>
      <c r="Z16" s="346">
        <v>3</v>
      </c>
      <c r="AA16" s="346">
        <v>6</v>
      </c>
      <c r="AB16" s="346">
        <v>7</v>
      </c>
      <c r="AC16" s="346">
        <v>7</v>
      </c>
      <c r="AD16" s="346">
        <v>5</v>
      </c>
      <c r="AE16" s="346">
        <v>12</v>
      </c>
      <c r="AF16" s="346">
        <v>11</v>
      </c>
      <c r="AG16" s="346">
        <v>5</v>
      </c>
      <c r="AH16" s="346" t="s">
        <v>430</v>
      </c>
      <c r="AI16" s="346" t="s">
        <v>430</v>
      </c>
      <c r="AJ16" s="346">
        <v>11</v>
      </c>
      <c r="AK16" s="346">
        <v>12</v>
      </c>
      <c r="AL16" s="346">
        <v>9</v>
      </c>
      <c r="AM16" s="346">
        <v>9</v>
      </c>
      <c r="AN16" s="346">
        <v>10</v>
      </c>
      <c r="AO16" s="373"/>
      <c r="AP16" s="348" t="s">
        <v>430</v>
      </c>
      <c r="AQ16" s="348" t="s">
        <v>430</v>
      </c>
      <c r="AR16" s="348" t="s">
        <v>430</v>
      </c>
      <c r="AS16" s="348">
        <v>38.86</v>
      </c>
      <c r="AT16" s="348">
        <v>16.2</v>
      </c>
      <c r="AU16" s="351"/>
      <c r="AV16" s="346" t="s">
        <v>430</v>
      </c>
      <c r="AW16" s="346" t="s">
        <v>430</v>
      </c>
      <c r="AX16" s="346" t="s">
        <v>430</v>
      </c>
      <c r="AY16" s="346">
        <v>7</v>
      </c>
      <c r="AZ16" s="346">
        <v>5</v>
      </c>
      <c r="BA16" s="374"/>
      <c r="BB16" s="348">
        <v>15.023615237017699</v>
      </c>
      <c r="BC16" s="348">
        <v>0</v>
      </c>
      <c r="BD16" s="348">
        <v>0.145497261468093</v>
      </c>
      <c r="BE16" s="375" t="s">
        <v>430</v>
      </c>
      <c r="BF16" s="479"/>
      <c r="BG16" s="375" t="s">
        <v>430</v>
      </c>
      <c r="BH16" s="374"/>
      <c r="BI16" s="348" t="s">
        <v>430</v>
      </c>
      <c r="BJ16" s="348" t="s">
        <v>430</v>
      </c>
      <c r="BK16" s="348" t="s">
        <v>430</v>
      </c>
      <c r="BL16" s="348" t="s">
        <v>430</v>
      </c>
      <c r="BM16" s="374"/>
      <c r="BN16" s="372" t="s">
        <v>6664</v>
      </c>
      <c r="BO16" s="372" t="s">
        <v>6665</v>
      </c>
      <c r="BP16" s="372" t="s">
        <v>430</v>
      </c>
      <c r="BQ16" s="372" t="s">
        <v>430</v>
      </c>
      <c r="BR16" s="372" t="s">
        <v>430</v>
      </c>
      <c r="BS16" s="373"/>
      <c r="BT16" s="354" t="s">
        <v>555</v>
      </c>
    </row>
    <row r="17" spans="1:72" s="428" customFormat="1" x14ac:dyDescent="0.25">
      <c r="A17" s="345" t="s">
        <v>6666</v>
      </c>
      <c r="B17" s="373"/>
      <c r="C17" s="719">
        <v>40676</v>
      </c>
      <c r="D17" s="373"/>
      <c r="E17" s="346">
        <v>3083.02</v>
      </c>
      <c r="F17" s="373"/>
      <c r="G17" s="347">
        <v>133.6662</v>
      </c>
      <c r="H17" s="374"/>
      <c r="I17" s="348">
        <v>-3.0999999999999999E-3</v>
      </c>
      <c r="J17" s="348">
        <v>-0.26910000000000001</v>
      </c>
      <c r="K17" s="348">
        <v>1.6351</v>
      </c>
      <c r="L17" s="348">
        <v>3.9580000000000002</v>
      </c>
      <c r="M17" s="348">
        <v>-4.4722</v>
      </c>
      <c r="N17" s="350">
        <v>38.657299999999999</v>
      </c>
      <c r="O17" s="348">
        <v>44.801200000000001</v>
      </c>
      <c r="P17" s="348">
        <v>35.8752</v>
      </c>
      <c r="Q17" s="348">
        <v>25.389500000000002</v>
      </c>
      <c r="R17" s="348">
        <v>15.9664</v>
      </c>
      <c r="S17" s="348">
        <v>8.2151999999999994</v>
      </c>
      <c r="T17" s="348">
        <v>4.2702</v>
      </c>
      <c r="U17" s="348">
        <v>14.600099999999999</v>
      </c>
      <c r="V17" s="348">
        <v>32.030999999999999</v>
      </c>
      <c r="W17" s="348">
        <v>-1.5051000000000001</v>
      </c>
      <c r="X17" s="348">
        <v>12.386799999999999</v>
      </c>
      <c r="Y17" s="374"/>
      <c r="Z17" s="346">
        <v>4</v>
      </c>
      <c r="AA17" s="346">
        <v>12</v>
      </c>
      <c r="AB17" s="346">
        <v>1</v>
      </c>
      <c r="AC17" s="346">
        <v>2</v>
      </c>
      <c r="AD17" s="346">
        <v>7</v>
      </c>
      <c r="AE17" s="346">
        <v>6</v>
      </c>
      <c r="AF17" s="346">
        <v>4</v>
      </c>
      <c r="AG17" s="346">
        <v>4</v>
      </c>
      <c r="AH17" s="346">
        <v>5</v>
      </c>
      <c r="AI17" s="346">
        <v>3</v>
      </c>
      <c r="AJ17" s="346">
        <v>4</v>
      </c>
      <c r="AK17" s="346">
        <v>3</v>
      </c>
      <c r="AL17" s="346">
        <v>4</v>
      </c>
      <c r="AM17" s="346">
        <v>3</v>
      </c>
      <c r="AN17" s="346">
        <v>18</v>
      </c>
      <c r="AO17" s="373"/>
      <c r="AP17" s="348">
        <v>21.62</v>
      </c>
      <c r="AQ17" s="348">
        <v>25.31</v>
      </c>
      <c r="AR17" s="348">
        <v>31.45</v>
      </c>
      <c r="AS17" s="348">
        <v>39.04</v>
      </c>
      <c r="AT17" s="348">
        <v>16.28</v>
      </c>
      <c r="AU17" s="351"/>
      <c r="AV17" s="346">
        <v>3</v>
      </c>
      <c r="AW17" s="346">
        <v>4</v>
      </c>
      <c r="AX17" s="346">
        <v>4</v>
      </c>
      <c r="AY17" s="346">
        <v>3</v>
      </c>
      <c r="AZ17" s="346">
        <v>3</v>
      </c>
      <c r="BA17" s="374"/>
      <c r="BB17" s="348">
        <v>15.143427112266099</v>
      </c>
      <c r="BC17" s="348">
        <v>0.97853488446058601</v>
      </c>
      <c r="BD17" s="348">
        <v>0.144417402933494</v>
      </c>
      <c r="BE17" s="375">
        <v>-4.3820489979138301E-3</v>
      </c>
      <c r="BF17" s="479"/>
      <c r="BG17" s="375">
        <v>9.5531000000000006</v>
      </c>
      <c r="BH17" s="374"/>
      <c r="BI17" s="348" t="s">
        <v>430</v>
      </c>
      <c r="BJ17" s="348" t="s">
        <v>430</v>
      </c>
      <c r="BK17" s="348" t="s">
        <v>430</v>
      </c>
      <c r="BL17" s="348" t="s">
        <v>430</v>
      </c>
      <c r="BM17" s="374"/>
      <c r="BN17" s="372" t="s">
        <v>6667</v>
      </c>
      <c r="BO17" s="372" t="s">
        <v>6668</v>
      </c>
      <c r="BP17" s="372" t="s">
        <v>430</v>
      </c>
      <c r="BQ17" s="372" t="s">
        <v>430</v>
      </c>
      <c r="BR17" s="372" t="s">
        <v>430</v>
      </c>
      <c r="BS17" s="373"/>
      <c r="BT17" s="354" t="s">
        <v>555</v>
      </c>
    </row>
    <row r="18" spans="1:72" s="428" customFormat="1" x14ac:dyDescent="0.25">
      <c r="A18" s="345" t="s">
        <v>6669</v>
      </c>
      <c r="B18" s="373"/>
      <c r="C18" s="719">
        <v>45348</v>
      </c>
      <c r="D18" s="373"/>
      <c r="E18" s="346">
        <v>2550.3200000000002</v>
      </c>
      <c r="F18" s="373"/>
      <c r="G18" s="347">
        <v>23.924900000000001</v>
      </c>
      <c r="H18" s="374"/>
      <c r="I18" s="348" t="s">
        <v>430</v>
      </c>
      <c r="J18" s="348">
        <v>-0.28839999999999999</v>
      </c>
      <c r="K18" s="348">
        <v>1.6308</v>
      </c>
      <c r="L18" s="348">
        <v>3.9820000000000002</v>
      </c>
      <c r="M18" s="348">
        <v>-4.5949999999999998</v>
      </c>
      <c r="N18" s="350">
        <v>38.719799999999999</v>
      </c>
      <c r="O18" s="348">
        <v>44.706800000000001</v>
      </c>
      <c r="P18" s="348" t="s">
        <v>430</v>
      </c>
      <c r="Q18" s="348" t="s">
        <v>430</v>
      </c>
      <c r="R18" s="348" t="s">
        <v>430</v>
      </c>
      <c r="S18" s="348">
        <v>8.2662999999999993</v>
      </c>
      <c r="T18" s="348">
        <v>4.2157</v>
      </c>
      <c r="U18" s="348">
        <v>14.555400000000001</v>
      </c>
      <c r="V18" s="348">
        <v>32.021299999999997</v>
      </c>
      <c r="W18" s="348">
        <v>-1.4904999999999999</v>
      </c>
      <c r="X18" s="348">
        <v>41.039000000000001</v>
      </c>
      <c r="Y18" s="374"/>
      <c r="Z18" s="346" t="s">
        <v>430</v>
      </c>
      <c r="AA18" s="346">
        <v>25</v>
      </c>
      <c r="AB18" s="346">
        <v>4</v>
      </c>
      <c r="AC18" s="346">
        <v>1</v>
      </c>
      <c r="AD18" s="346">
        <v>19</v>
      </c>
      <c r="AE18" s="346">
        <v>4</v>
      </c>
      <c r="AF18" s="346">
        <v>7</v>
      </c>
      <c r="AG18" s="346" t="s">
        <v>430</v>
      </c>
      <c r="AH18" s="346" t="s">
        <v>430</v>
      </c>
      <c r="AI18" s="346" t="s">
        <v>430</v>
      </c>
      <c r="AJ18" s="346">
        <v>1</v>
      </c>
      <c r="AK18" s="346">
        <v>6</v>
      </c>
      <c r="AL18" s="346">
        <v>6</v>
      </c>
      <c r="AM18" s="346">
        <v>4</v>
      </c>
      <c r="AN18" s="346">
        <v>7</v>
      </c>
      <c r="AO18" s="373"/>
      <c r="AP18" s="348" t="s">
        <v>430</v>
      </c>
      <c r="AQ18" s="348" t="s">
        <v>430</v>
      </c>
      <c r="AR18" s="348" t="s">
        <v>430</v>
      </c>
      <c r="AS18" s="348" t="s">
        <v>430</v>
      </c>
      <c r="AT18" s="348">
        <v>16.32</v>
      </c>
      <c r="AU18" s="351"/>
      <c r="AV18" s="346" t="s">
        <v>430</v>
      </c>
      <c r="AW18" s="346" t="s">
        <v>430</v>
      </c>
      <c r="AX18" s="346" t="s">
        <v>430</v>
      </c>
      <c r="AY18" s="346" t="s">
        <v>430</v>
      </c>
      <c r="AZ18" s="346">
        <v>2</v>
      </c>
      <c r="BA18" s="374"/>
      <c r="BB18" s="348">
        <v>16.107666726697602</v>
      </c>
      <c r="BC18" s="348">
        <v>0</v>
      </c>
      <c r="BD18" s="348">
        <v>0.152981525333869</v>
      </c>
      <c r="BE18" s="375" t="s">
        <v>430</v>
      </c>
      <c r="BF18" s="479"/>
      <c r="BG18" s="375" t="s">
        <v>430</v>
      </c>
      <c r="BH18" s="374"/>
      <c r="BI18" s="348" t="s">
        <v>430</v>
      </c>
      <c r="BJ18" s="348" t="s">
        <v>430</v>
      </c>
      <c r="BK18" s="348" t="s">
        <v>430</v>
      </c>
      <c r="BL18" s="348" t="s">
        <v>430</v>
      </c>
      <c r="BM18" s="374"/>
      <c r="BN18" s="372" t="s">
        <v>6670</v>
      </c>
      <c r="BO18" s="372" t="s">
        <v>5227</v>
      </c>
      <c r="BP18" s="372" t="s">
        <v>430</v>
      </c>
      <c r="BQ18" s="372" t="s">
        <v>430</v>
      </c>
      <c r="BR18" s="372" t="s">
        <v>430</v>
      </c>
      <c r="BS18" s="373"/>
      <c r="BT18" s="354" t="s">
        <v>555</v>
      </c>
    </row>
    <row r="19" spans="1:72" s="428" customFormat="1" x14ac:dyDescent="0.25">
      <c r="A19" s="345" t="s">
        <v>6671</v>
      </c>
      <c r="B19" s="373"/>
      <c r="C19" s="719">
        <v>45044</v>
      </c>
      <c r="D19" s="373"/>
      <c r="E19" s="346">
        <v>2869.73</v>
      </c>
      <c r="F19" s="373"/>
      <c r="G19" s="347">
        <v>14.7629</v>
      </c>
      <c r="H19" s="374"/>
      <c r="I19" s="348">
        <v>-2.7000000000000001E-3</v>
      </c>
      <c r="J19" s="348">
        <v>-0.26819999999999999</v>
      </c>
      <c r="K19" s="348">
        <v>1.6325000000000001</v>
      </c>
      <c r="L19" s="348">
        <v>3.9413999999999998</v>
      </c>
      <c r="M19" s="348">
        <v>-4.4908000000000001</v>
      </c>
      <c r="N19" s="350">
        <v>38.519300000000001</v>
      </c>
      <c r="O19" s="348">
        <v>44.572899999999997</v>
      </c>
      <c r="P19" s="348">
        <v>35.747</v>
      </c>
      <c r="Q19" s="348" t="s">
        <v>430</v>
      </c>
      <c r="R19" s="348" t="s">
        <v>430</v>
      </c>
      <c r="S19" s="348">
        <v>8.1824999999999992</v>
      </c>
      <c r="T19" s="348">
        <v>4.2470999999999997</v>
      </c>
      <c r="U19" s="348">
        <v>14.534599999999999</v>
      </c>
      <c r="V19" s="348">
        <v>31.924399999999999</v>
      </c>
      <c r="W19" s="348">
        <v>-1.4985999999999999</v>
      </c>
      <c r="X19" s="348">
        <v>30.692399999999999</v>
      </c>
      <c r="Y19" s="374"/>
      <c r="Z19" s="346">
        <v>1</v>
      </c>
      <c r="AA19" s="346">
        <v>8</v>
      </c>
      <c r="AB19" s="346">
        <v>2</v>
      </c>
      <c r="AC19" s="346">
        <v>3</v>
      </c>
      <c r="AD19" s="346">
        <v>9</v>
      </c>
      <c r="AE19" s="346">
        <v>9</v>
      </c>
      <c r="AF19" s="346">
        <v>10</v>
      </c>
      <c r="AG19" s="346">
        <v>7</v>
      </c>
      <c r="AH19" s="346" t="s">
        <v>430</v>
      </c>
      <c r="AI19" s="346" t="s">
        <v>430</v>
      </c>
      <c r="AJ19" s="346">
        <v>9</v>
      </c>
      <c r="AK19" s="346">
        <v>5</v>
      </c>
      <c r="AL19" s="346">
        <v>8</v>
      </c>
      <c r="AM19" s="346">
        <v>6</v>
      </c>
      <c r="AN19" s="346">
        <v>12</v>
      </c>
      <c r="AO19" s="373"/>
      <c r="AP19" s="348" t="s">
        <v>430</v>
      </c>
      <c r="AQ19" s="348" t="s">
        <v>430</v>
      </c>
      <c r="AR19" s="348" t="s">
        <v>430</v>
      </c>
      <c r="AS19" s="348">
        <v>38.86</v>
      </c>
      <c r="AT19" s="348">
        <v>16.2</v>
      </c>
      <c r="AU19" s="351"/>
      <c r="AV19" s="346" t="s">
        <v>430</v>
      </c>
      <c r="AW19" s="346" t="s">
        <v>430</v>
      </c>
      <c r="AX19" s="346" t="s">
        <v>430</v>
      </c>
      <c r="AY19" s="346">
        <v>7</v>
      </c>
      <c r="AZ19" s="346">
        <v>5</v>
      </c>
      <c r="BA19" s="374"/>
      <c r="BB19" s="348">
        <v>15.059829870312701</v>
      </c>
      <c r="BC19" s="348">
        <v>0.97315178235643196</v>
      </c>
      <c r="BD19" s="348">
        <v>0.14491285834137299</v>
      </c>
      <c r="BE19" s="375">
        <v>3.0615874008890201E-3</v>
      </c>
      <c r="BF19" s="479"/>
      <c r="BG19" s="375">
        <v>4.4424999999999999</v>
      </c>
      <c r="BH19" s="374"/>
      <c r="BI19" s="348" t="s">
        <v>430</v>
      </c>
      <c r="BJ19" s="348" t="s">
        <v>430</v>
      </c>
      <c r="BK19" s="348" t="s">
        <v>430</v>
      </c>
      <c r="BL19" s="348" t="s">
        <v>430</v>
      </c>
      <c r="BM19" s="374"/>
      <c r="BN19" s="844" t="s">
        <v>6672</v>
      </c>
      <c r="BO19" s="844" t="s">
        <v>6673</v>
      </c>
      <c r="BP19" s="372" t="s">
        <v>430</v>
      </c>
      <c r="BQ19" s="372" t="s">
        <v>430</v>
      </c>
      <c r="BR19" s="372" t="s">
        <v>430</v>
      </c>
      <c r="BS19" s="373"/>
      <c r="BT19" s="354" t="s">
        <v>555</v>
      </c>
    </row>
    <row r="20" spans="1:72" s="428" customFormat="1" x14ac:dyDescent="0.25">
      <c r="A20" s="345" t="s">
        <v>6674</v>
      </c>
      <c r="B20" s="373"/>
      <c r="C20" s="719">
        <v>45866</v>
      </c>
      <c r="D20" s="373"/>
      <c r="E20" s="346">
        <v>1998.28</v>
      </c>
      <c r="F20" s="373"/>
      <c r="G20" s="347">
        <v>150.2491</v>
      </c>
      <c r="H20" s="374"/>
      <c r="I20" s="348">
        <v>-3.5000000000000001E-3</v>
      </c>
      <c r="J20" s="348">
        <v>-0.26989999999999997</v>
      </c>
      <c r="K20" s="348">
        <v>1.6012999999999999</v>
      </c>
      <c r="L20" s="348">
        <v>3.8681000000000001</v>
      </c>
      <c r="M20" s="348">
        <v>-4.5289999999999999</v>
      </c>
      <c r="N20" s="350">
        <v>37.926600000000001</v>
      </c>
      <c r="O20" s="348" t="s">
        <v>430</v>
      </c>
      <c r="P20" s="348" t="s">
        <v>430</v>
      </c>
      <c r="Q20" s="348" t="s">
        <v>430</v>
      </c>
      <c r="R20" s="348" t="s">
        <v>430</v>
      </c>
      <c r="S20" s="348">
        <v>8.0860000000000003</v>
      </c>
      <c r="T20" s="348">
        <v>3.7181000000000002</v>
      </c>
      <c r="U20" s="348">
        <v>14.2912</v>
      </c>
      <c r="V20" s="348">
        <v>31.389600000000002</v>
      </c>
      <c r="W20" s="348">
        <v>-1.4975000000000001</v>
      </c>
      <c r="X20" s="348">
        <v>46.360199999999999</v>
      </c>
      <c r="Y20" s="374"/>
      <c r="Z20" s="346">
        <v>8</v>
      </c>
      <c r="AA20" s="346">
        <v>14</v>
      </c>
      <c r="AB20" s="346">
        <v>22</v>
      </c>
      <c r="AC20" s="346">
        <v>21</v>
      </c>
      <c r="AD20" s="346">
        <v>13</v>
      </c>
      <c r="AE20" s="346">
        <v>22</v>
      </c>
      <c r="AF20" s="346" t="s">
        <v>430</v>
      </c>
      <c r="AG20" s="346" t="s">
        <v>430</v>
      </c>
      <c r="AH20" s="346" t="s">
        <v>430</v>
      </c>
      <c r="AI20" s="346" t="s">
        <v>430</v>
      </c>
      <c r="AJ20" s="346">
        <v>22</v>
      </c>
      <c r="AK20" s="346">
        <v>25</v>
      </c>
      <c r="AL20" s="346">
        <v>20</v>
      </c>
      <c r="AM20" s="346">
        <v>21</v>
      </c>
      <c r="AN20" s="346">
        <v>11</v>
      </c>
      <c r="AO20" s="373"/>
      <c r="AP20" s="348" t="s">
        <v>430</v>
      </c>
      <c r="AQ20" s="348" t="s">
        <v>430</v>
      </c>
      <c r="AR20" s="348" t="s">
        <v>430</v>
      </c>
      <c r="AS20" s="348" t="s">
        <v>430</v>
      </c>
      <c r="AT20" s="348">
        <v>15.87</v>
      </c>
      <c r="AU20" s="351"/>
      <c r="AV20" s="346" t="s">
        <v>430</v>
      </c>
      <c r="AW20" s="346" t="s">
        <v>430</v>
      </c>
      <c r="AX20" s="346" t="s">
        <v>430</v>
      </c>
      <c r="AY20" s="346" t="s">
        <v>430</v>
      </c>
      <c r="AZ20" s="346">
        <v>16</v>
      </c>
      <c r="BA20" s="374"/>
      <c r="BB20" s="348">
        <v>19.4155700806228</v>
      </c>
      <c r="BC20" s="348">
        <v>0</v>
      </c>
      <c r="BD20" s="348">
        <v>0.14609932249531499</v>
      </c>
      <c r="BE20" s="375" t="s">
        <v>430</v>
      </c>
      <c r="BF20" s="479"/>
      <c r="BG20" s="375" t="s">
        <v>430</v>
      </c>
      <c r="BH20" s="374"/>
      <c r="BI20" s="348" t="s">
        <v>430</v>
      </c>
      <c r="BJ20" s="348" t="s">
        <v>430</v>
      </c>
      <c r="BK20" s="348" t="s">
        <v>430</v>
      </c>
      <c r="BL20" s="348" t="s">
        <v>430</v>
      </c>
      <c r="BM20" s="374"/>
      <c r="BN20" s="372" t="s">
        <v>6675</v>
      </c>
      <c r="BO20" s="372" t="s">
        <v>6676</v>
      </c>
      <c r="BP20" s="372" t="s">
        <v>430</v>
      </c>
      <c r="BQ20" s="372" t="s">
        <v>430</v>
      </c>
      <c r="BR20" s="372" t="s">
        <v>430</v>
      </c>
      <c r="BS20" s="373"/>
      <c r="BT20" s="354" t="s">
        <v>555</v>
      </c>
    </row>
    <row r="21" spans="1:72" s="428" customFormat="1" x14ac:dyDescent="0.25">
      <c r="A21" s="345" t="s">
        <v>6677</v>
      </c>
      <c r="B21" s="373"/>
      <c r="C21" s="719">
        <v>45237</v>
      </c>
      <c r="D21" s="373"/>
      <c r="E21" s="346">
        <v>1781.59</v>
      </c>
      <c r="F21" s="373"/>
      <c r="G21" s="347">
        <v>151.81620000000001</v>
      </c>
      <c r="H21" s="374"/>
      <c r="I21" s="348">
        <v>-3.3E-3</v>
      </c>
      <c r="J21" s="348">
        <v>-0.26850000000000002</v>
      </c>
      <c r="K21" s="348">
        <v>1.6136999999999999</v>
      </c>
      <c r="L21" s="348">
        <v>3.9041000000000001</v>
      </c>
      <c r="M21" s="348">
        <v>-4.484</v>
      </c>
      <c r="N21" s="350">
        <v>38.188000000000002</v>
      </c>
      <c r="O21" s="348">
        <v>44.2376</v>
      </c>
      <c r="P21" s="348" t="s">
        <v>430</v>
      </c>
      <c r="Q21" s="348" t="s">
        <v>430</v>
      </c>
      <c r="R21" s="348" t="s">
        <v>430</v>
      </c>
      <c r="S21" s="348">
        <v>8.1281999999999996</v>
      </c>
      <c r="T21" s="348">
        <v>3.7759999999999998</v>
      </c>
      <c r="U21" s="348">
        <v>14.4137</v>
      </c>
      <c r="V21" s="348">
        <v>31.652100000000001</v>
      </c>
      <c r="W21" s="348">
        <v>-1.4963</v>
      </c>
      <c r="X21" s="348">
        <v>36.726500000000001</v>
      </c>
      <c r="Y21" s="374"/>
      <c r="Z21" s="346">
        <v>6</v>
      </c>
      <c r="AA21" s="346">
        <v>9</v>
      </c>
      <c r="AB21" s="346">
        <v>16</v>
      </c>
      <c r="AC21" s="346">
        <v>16</v>
      </c>
      <c r="AD21" s="346">
        <v>8</v>
      </c>
      <c r="AE21" s="346">
        <v>16</v>
      </c>
      <c r="AF21" s="346">
        <v>17</v>
      </c>
      <c r="AG21" s="346" t="s">
        <v>430</v>
      </c>
      <c r="AH21" s="346" t="s">
        <v>430</v>
      </c>
      <c r="AI21" s="346" t="s">
        <v>430</v>
      </c>
      <c r="AJ21" s="346">
        <v>18</v>
      </c>
      <c r="AK21" s="346">
        <v>20</v>
      </c>
      <c r="AL21" s="346">
        <v>14</v>
      </c>
      <c r="AM21" s="346">
        <v>13</v>
      </c>
      <c r="AN21" s="346">
        <v>9</v>
      </c>
      <c r="AO21" s="373"/>
      <c r="AP21" s="348" t="s">
        <v>430</v>
      </c>
      <c r="AQ21" s="348" t="s">
        <v>430</v>
      </c>
      <c r="AR21" s="348" t="s">
        <v>430</v>
      </c>
      <c r="AS21" s="348" t="s">
        <v>430</v>
      </c>
      <c r="AT21" s="348">
        <v>16.05</v>
      </c>
      <c r="AU21" s="351"/>
      <c r="AV21" s="346" t="s">
        <v>430</v>
      </c>
      <c r="AW21" s="346" t="s">
        <v>430</v>
      </c>
      <c r="AX21" s="346" t="s">
        <v>430</v>
      </c>
      <c r="AY21" s="346" t="s">
        <v>430</v>
      </c>
      <c r="AZ21" s="346">
        <v>10</v>
      </c>
      <c r="BA21" s="374"/>
      <c r="BB21" s="348">
        <v>15.1852212354621</v>
      </c>
      <c r="BC21" s="348">
        <v>0</v>
      </c>
      <c r="BD21" s="348">
        <v>0.15364260730829099</v>
      </c>
      <c r="BE21" s="375" t="s">
        <v>430</v>
      </c>
      <c r="BF21" s="479"/>
      <c r="BG21" s="375" t="s">
        <v>430</v>
      </c>
      <c r="BH21" s="374"/>
      <c r="BI21" s="348" t="s">
        <v>430</v>
      </c>
      <c r="BJ21" s="348" t="s">
        <v>430</v>
      </c>
      <c r="BK21" s="348" t="s">
        <v>430</v>
      </c>
      <c r="BL21" s="348" t="s">
        <v>430</v>
      </c>
      <c r="BM21" s="374"/>
      <c r="BN21" s="372" t="s">
        <v>6678</v>
      </c>
      <c r="BO21" s="372" t="s">
        <v>6679</v>
      </c>
      <c r="BP21" s="372" t="s">
        <v>430</v>
      </c>
      <c r="BQ21" s="372" t="s">
        <v>430</v>
      </c>
      <c r="BR21" s="372" t="s">
        <v>430</v>
      </c>
      <c r="BS21" s="373"/>
      <c r="BT21" s="354" t="s">
        <v>555</v>
      </c>
    </row>
    <row r="22" spans="1:72" s="428" customFormat="1" x14ac:dyDescent="0.25">
      <c r="A22" s="345" t="s">
        <v>6680</v>
      </c>
      <c r="B22" s="373"/>
      <c r="C22" s="719">
        <v>40856</v>
      </c>
      <c r="D22" s="373"/>
      <c r="E22" s="346">
        <v>1487.64</v>
      </c>
      <c r="F22" s="373"/>
      <c r="G22" s="347">
        <v>136.93170000000001</v>
      </c>
      <c r="H22" s="374"/>
      <c r="I22" s="348">
        <v>-3.0999999999999999E-3</v>
      </c>
      <c r="J22" s="348">
        <v>-0.26879999999999998</v>
      </c>
      <c r="K22" s="348">
        <v>1.6292</v>
      </c>
      <c r="L22" s="348">
        <v>3.9394999999999998</v>
      </c>
      <c r="M22" s="348">
        <v>-5.6712999999999996</v>
      </c>
      <c r="N22" s="350">
        <v>38.746000000000002</v>
      </c>
      <c r="O22" s="348">
        <v>44.866900000000001</v>
      </c>
      <c r="P22" s="348">
        <v>35.954900000000002</v>
      </c>
      <c r="Q22" s="348">
        <v>25.759</v>
      </c>
      <c r="R22" s="348">
        <v>16.237500000000001</v>
      </c>
      <c r="S22" s="348">
        <v>8.1841000000000008</v>
      </c>
      <c r="T22" s="348">
        <v>5.1144999999999996</v>
      </c>
      <c r="U22" s="348">
        <v>15.6805</v>
      </c>
      <c r="V22" s="348">
        <v>32.3264</v>
      </c>
      <c r="W22" s="348">
        <v>-1.502</v>
      </c>
      <c r="X22" s="348">
        <v>11.0169</v>
      </c>
      <c r="Y22" s="374"/>
      <c r="Z22" s="346">
        <v>4</v>
      </c>
      <c r="AA22" s="346">
        <v>10</v>
      </c>
      <c r="AB22" s="346">
        <v>5</v>
      </c>
      <c r="AC22" s="346">
        <v>5</v>
      </c>
      <c r="AD22" s="346">
        <v>25</v>
      </c>
      <c r="AE22" s="346">
        <v>3</v>
      </c>
      <c r="AF22" s="346">
        <v>3</v>
      </c>
      <c r="AG22" s="346">
        <v>2</v>
      </c>
      <c r="AH22" s="346">
        <v>1</v>
      </c>
      <c r="AI22" s="346">
        <v>1</v>
      </c>
      <c r="AJ22" s="346">
        <v>8</v>
      </c>
      <c r="AK22" s="346">
        <v>1</v>
      </c>
      <c r="AL22" s="346">
        <v>1</v>
      </c>
      <c r="AM22" s="346">
        <v>2</v>
      </c>
      <c r="AN22" s="346">
        <v>16</v>
      </c>
      <c r="AO22" s="373"/>
      <c r="AP22" s="348">
        <v>21.83</v>
      </c>
      <c r="AQ22" s="348">
        <v>25.55</v>
      </c>
      <c r="AR22" s="348">
        <v>31.66</v>
      </c>
      <c r="AS22" s="348">
        <v>38.96</v>
      </c>
      <c r="AT22" s="348">
        <v>15.8</v>
      </c>
      <c r="AU22" s="351"/>
      <c r="AV22" s="346">
        <v>1</v>
      </c>
      <c r="AW22" s="346">
        <v>1</v>
      </c>
      <c r="AX22" s="346">
        <v>1</v>
      </c>
      <c r="AY22" s="346">
        <v>5</v>
      </c>
      <c r="AZ22" s="346">
        <v>20</v>
      </c>
      <c r="BA22" s="374"/>
      <c r="BB22" s="348">
        <v>15.7296930378153</v>
      </c>
      <c r="BC22" s="348">
        <v>0</v>
      </c>
      <c r="BD22" s="348">
        <v>0.14047899506537401</v>
      </c>
      <c r="BE22" s="375" t="s">
        <v>430</v>
      </c>
      <c r="BF22" s="479"/>
      <c r="BG22" s="375" t="s">
        <v>430</v>
      </c>
      <c r="BH22" s="374"/>
      <c r="BI22" s="348" t="s">
        <v>430</v>
      </c>
      <c r="BJ22" s="348" t="s">
        <v>430</v>
      </c>
      <c r="BK22" s="348" t="s">
        <v>430</v>
      </c>
      <c r="BL22" s="348" t="s">
        <v>430</v>
      </c>
      <c r="BM22" s="374"/>
      <c r="BN22" s="372" t="s">
        <v>6681</v>
      </c>
      <c r="BO22" s="372" t="s">
        <v>6682</v>
      </c>
      <c r="BP22" s="372" t="s">
        <v>430</v>
      </c>
      <c r="BQ22" s="372" t="s">
        <v>430</v>
      </c>
      <c r="BR22" s="372" t="s">
        <v>430</v>
      </c>
      <c r="BS22" s="373"/>
      <c r="BT22" s="354" t="s">
        <v>555</v>
      </c>
    </row>
    <row r="23" spans="1:72" s="428" customFormat="1" x14ac:dyDescent="0.25">
      <c r="A23" s="345" t="s">
        <v>6683</v>
      </c>
      <c r="B23" s="373"/>
      <c r="C23" s="719">
        <v>39500</v>
      </c>
      <c r="D23" s="373"/>
      <c r="E23" s="346">
        <v>787.78</v>
      </c>
      <c r="F23" s="373"/>
      <c r="G23" s="347">
        <v>125.9204</v>
      </c>
      <c r="H23" s="374"/>
      <c r="I23" s="348">
        <v>-3.3999999999999998E-3</v>
      </c>
      <c r="J23" s="348">
        <v>-0.27250000000000002</v>
      </c>
      <c r="K23" s="348">
        <v>1.6316999999999999</v>
      </c>
      <c r="L23" s="348">
        <v>3.9377</v>
      </c>
      <c r="M23" s="348">
        <v>-4.5660999999999996</v>
      </c>
      <c r="N23" s="350">
        <v>39.031599999999997</v>
      </c>
      <c r="O23" s="348">
        <v>44.886499999999998</v>
      </c>
      <c r="P23" s="348">
        <v>35.706699999999998</v>
      </c>
      <c r="Q23" s="348">
        <v>25.342600000000001</v>
      </c>
      <c r="R23" s="348">
        <v>15.834099999999999</v>
      </c>
      <c r="S23" s="348">
        <v>8.2200000000000006</v>
      </c>
      <c r="T23" s="348">
        <v>3.7993999999999999</v>
      </c>
      <c r="U23" s="348">
        <v>14.5671</v>
      </c>
      <c r="V23" s="348">
        <v>30.456600000000002</v>
      </c>
      <c r="W23" s="348">
        <v>-1.5139</v>
      </c>
      <c r="X23" s="348">
        <v>13.5745</v>
      </c>
      <c r="Y23" s="374"/>
      <c r="Z23" s="346">
        <v>7</v>
      </c>
      <c r="AA23" s="346">
        <v>20</v>
      </c>
      <c r="AB23" s="346">
        <v>3</v>
      </c>
      <c r="AC23" s="346">
        <v>6</v>
      </c>
      <c r="AD23" s="346">
        <v>16</v>
      </c>
      <c r="AE23" s="346">
        <v>1</v>
      </c>
      <c r="AF23" s="346">
        <v>2</v>
      </c>
      <c r="AG23" s="346">
        <v>9</v>
      </c>
      <c r="AH23" s="346">
        <v>8</v>
      </c>
      <c r="AI23" s="346">
        <v>7</v>
      </c>
      <c r="AJ23" s="346">
        <v>2</v>
      </c>
      <c r="AK23" s="346">
        <v>15</v>
      </c>
      <c r="AL23" s="346">
        <v>5</v>
      </c>
      <c r="AM23" s="346">
        <v>22</v>
      </c>
      <c r="AN23" s="346">
        <v>23</v>
      </c>
      <c r="AO23" s="373"/>
      <c r="AP23" s="348">
        <v>21.51</v>
      </c>
      <c r="AQ23" s="348">
        <v>25.25</v>
      </c>
      <c r="AR23" s="348">
        <v>31.44</v>
      </c>
      <c r="AS23" s="348">
        <v>39.07</v>
      </c>
      <c r="AT23" s="348">
        <v>16.41</v>
      </c>
      <c r="AU23" s="351"/>
      <c r="AV23" s="346">
        <v>8</v>
      </c>
      <c r="AW23" s="346">
        <v>7</v>
      </c>
      <c r="AX23" s="346">
        <v>5</v>
      </c>
      <c r="AY23" s="346">
        <v>2</v>
      </c>
      <c r="AZ23" s="346">
        <v>1</v>
      </c>
      <c r="BA23" s="374"/>
      <c r="BB23" s="348">
        <v>15.2962226578884</v>
      </c>
      <c r="BC23" s="348">
        <v>0</v>
      </c>
      <c r="BD23" s="348">
        <v>0.14303120741098499</v>
      </c>
      <c r="BE23" s="375" t="s">
        <v>430</v>
      </c>
      <c r="BF23" s="479"/>
      <c r="BG23" s="375" t="s">
        <v>430</v>
      </c>
      <c r="BH23" s="374"/>
      <c r="BI23" s="348" t="s">
        <v>430</v>
      </c>
      <c r="BJ23" s="348" t="s">
        <v>430</v>
      </c>
      <c r="BK23" s="348" t="s">
        <v>430</v>
      </c>
      <c r="BL23" s="348" t="s">
        <v>430</v>
      </c>
      <c r="BM23" s="374"/>
      <c r="BN23" s="372" t="s">
        <v>6684</v>
      </c>
      <c r="BO23" s="372" t="s">
        <v>6685</v>
      </c>
      <c r="BP23" s="372" t="s">
        <v>430</v>
      </c>
      <c r="BQ23" s="372" t="s">
        <v>430</v>
      </c>
      <c r="BR23" s="372" t="s">
        <v>430</v>
      </c>
      <c r="BS23" s="373"/>
      <c r="BT23" s="354" t="s">
        <v>555</v>
      </c>
    </row>
    <row r="24" spans="1:72" s="428" customFormat="1" x14ac:dyDescent="0.25">
      <c r="A24" s="345" t="s">
        <v>6686</v>
      </c>
      <c r="B24" s="373"/>
      <c r="C24" s="719">
        <v>40249</v>
      </c>
      <c r="D24" s="373"/>
      <c r="E24" s="346">
        <v>775.84</v>
      </c>
      <c r="F24" s="373"/>
      <c r="G24" s="347">
        <v>132.12970000000001</v>
      </c>
      <c r="H24" s="374"/>
      <c r="I24" s="348">
        <v>-3.3E-3</v>
      </c>
      <c r="J24" s="348">
        <v>-0.2707</v>
      </c>
      <c r="K24" s="348">
        <v>1.6259999999999999</v>
      </c>
      <c r="L24" s="348">
        <v>3.9321000000000002</v>
      </c>
      <c r="M24" s="348">
        <v>-4.9259000000000004</v>
      </c>
      <c r="N24" s="350">
        <v>38.541600000000003</v>
      </c>
      <c r="O24" s="348">
        <v>44.675800000000002</v>
      </c>
      <c r="P24" s="348">
        <v>35.717100000000002</v>
      </c>
      <c r="Q24" s="348">
        <v>25.436800000000002</v>
      </c>
      <c r="R24" s="348">
        <v>16.002400000000002</v>
      </c>
      <c r="S24" s="348">
        <v>8.1853999999999996</v>
      </c>
      <c r="T24" s="348">
        <v>4.0260999999999996</v>
      </c>
      <c r="U24" s="348">
        <v>15.402900000000001</v>
      </c>
      <c r="V24" s="348">
        <v>31.865300000000001</v>
      </c>
      <c r="W24" s="348">
        <v>-1.5067999999999999</v>
      </c>
      <c r="X24" s="348">
        <v>13.305999999999999</v>
      </c>
      <c r="Y24" s="374"/>
      <c r="Z24" s="346">
        <v>6</v>
      </c>
      <c r="AA24" s="346">
        <v>16</v>
      </c>
      <c r="AB24" s="346">
        <v>10</v>
      </c>
      <c r="AC24" s="346">
        <v>10</v>
      </c>
      <c r="AD24" s="346">
        <v>23</v>
      </c>
      <c r="AE24" s="346">
        <v>8</v>
      </c>
      <c r="AF24" s="346">
        <v>8</v>
      </c>
      <c r="AG24" s="346">
        <v>8</v>
      </c>
      <c r="AH24" s="346">
        <v>3</v>
      </c>
      <c r="AI24" s="346">
        <v>2</v>
      </c>
      <c r="AJ24" s="346">
        <v>7</v>
      </c>
      <c r="AK24" s="346">
        <v>11</v>
      </c>
      <c r="AL24" s="346">
        <v>3</v>
      </c>
      <c r="AM24" s="346">
        <v>8</v>
      </c>
      <c r="AN24" s="346">
        <v>19</v>
      </c>
      <c r="AO24" s="373"/>
      <c r="AP24" s="348">
        <v>21.65</v>
      </c>
      <c r="AQ24" s="348">
        <v>25.32</v>
      </c>
      <c r="AR24" s="348">
        <v>31.41</v>
      </c>
      <c r="AS24" s="348">
        <v>38.78</v>
      </c>
      <c r="AT24" s="348">
        <v>15.85</v>
      </c>
      <c r="AU24" s="351"/>
      <c r="AV24" s="346">
        <v>2</v>
      </c>
      <c r="AW24" s="346">
        <v>3</v>
      </c>
      <c r="AX24" s="346">
        <v>6</v>
      </c>
      <c r="AY24" s="346">
        <v>10</v>
      </c>
      <c r="AZ24" s="346">
        <v>17</v>
      </c>
      <c r="BA24" s="374"/>
      <c r="BB24" s="348">
        <v>15.2756677193474</v>
      </c>
      <c r="BC24" s="348">
        <v>0.984101896651143</v>
      </c>
      <c r="BD24" s="348">
        <v>0.14329466331108201</v>
      </c>
      <c r="BE24" s="375">
        <v>-1.49017132208211E-2</v>
      </c>
      <c r="BF24" s="479"/>
      <c r="BG24" s="375">
        <v>9.8216999999999999</v>
      </c>
      <c r="BH24" s="374"/>
      <c r="BI24" s="348" t="s">
        <v>430</v>
      </c>
      <c r="BJ24" s="348" t="s">
        <v>430</v>
      </c>
      <c r="BK24" s="348" t="s">
        <v>430</v>
      </c>
      <c r="BL24" s="348" t="s">
        <v>430</v>
      </c>
      <c r="BM24" s="374"/>
      <c r="BN24" s="372" t="s">
        <v>6687</v>
      </c>
      <c r="BO24" s="372" t="s">
        <v>6688</v>
      </c>
      <c r="BP24" s="372" t="s">
        <v>430</v>
      </c>
      <c r="BQ24" s="372" t="s">
        <v>430</v>
      </c>
      <c r="BR24" s="372" t="s">
        <v>430</v>
      </c>
      <c r="BS24" s="373"/>
      <c r="BT24" s="354" t="s">
        <v>555</v>
      </c>
    </row>
    <row r="25" spans="1:72" s="428" customFormat="1" x14ac:dyDescent="0.25">
      <c r="A25" s="345" t="s">
        <v>6689</v>
      </c>
      <c r="B25" s="373"/>
      <c r="C25" s="719">
        <v>46104</v>
      </c>
      <c r="D25" s="373"/>
      <c r="E25" s="346">
        <v>692.73400000000004</v>
      </c>
      <c r="F25" s="373"/>
      <c r="G25" s="347">
        <v>132.1875</v>
      </c>
      <c r="H25" s="374"/>
      <c r="I25" s="348">
        <v>-3.5999999999999999E-3</v>
      </c>
      <c r="J25" s="348">
        <v>-0.26900000000000002</v>
      </c>
      <c r="K25" s="348">
        <v>1.6073999999999999</v>
      </c>
      <c r="L25" s="348">
        <v>3.8641000000000001</v>
      </c>
      <c r="M25" s="348" t="s">
        <v>430</v>
      </c>
      <c r="N25" s="350" t="s">
        <v>430</v>
      </c>
      <c r="O25" s="348" t="s">
        <v>430</v>
      </c>
      <c r="P25" s="348" t="s">
        <v>430</v>
      </c>
      <c r="Q25" s="348" t="s">
        <v>430</v>
      </c>
      <c r="R25" s="348" t="s">
        <v>430</v>
      </c>
      <c r="S25" s="348">
        <v>8.0649999999999995</v>
      </c>
      <c r="T25" s="348">
        <v>4.1566000000000001</v>
      </c>
      <c r="U25" s="348" t="s">
        <v>430</v>
      </c>
      <c r="V25" s="348" t="s">
        <v>430</v>
      </c>
      <c r="W25" s="348">
        <v>-1.4887999999999999</v>
      </c>
      <c r="X25" s="348">
        <v>10.923</v>
      </c>
      <c r="Y25" s="374"/>
      <c r="Z25" s="346">
        <v>9</v>
      </c>
      <c r="AA25" s="346">
        <v>11</v>
      </c>
      <c r="AB25" s="346">
        <v>20</v>
      </c>
      <c r="AC25" s="346">
        <v>23</v>
      </c>
      <c r="AD25" s="346" t="s">
        <v>430</v>
      </c>
      <c r="AE25" s="346" t="s">
        <v>430</v>
      </c>
      <c r="AF25" s="346" t="s">
        <v>430</v>
      </c>
      <c r="AG25" s="346" t="s">
        <v>430</v>
      </c>
      <c r="AH25" s="346" t="s">
        <v>430</v>
      </c>
      <c r="AI25" s="346" t="s">
        <v>430</v>
      </c>
      <c r="AJ25" s="346">
        <v>24</v>
      </c>
      <c r="AK25" s="346">
        <v>8</v>
      </c>
      <c r="AL25" s="346" t="s">
        <v>430</v>
      </c>
      <c r="AM25" s="346" t="s">
        <v>430</v>
      </c>
      <c r="AN25" s="346">
        <v>5</v>
      </c>
      <c r="AO25" s="373"/>
      <c r="AP25" s="348" t="s">
        <v>430</v>
      </c>
      <c r="AQ25" s="348" t="s">
        <v>430</v>
      </c>
      <c r="AR25" s="348" t="s">
        <v>430</v>
      </c>
      <c r="AS25" s="348" t="s">
        <v>430</v>
      </c>
      <c r="AT25" s="348" t="s">
        <v>430</v>
      </c>
      <c r="AU25" s="351"/>
      <c r="AV25" s="346" t="s">
        <v>430</v>
      </c>
      <c r="AW25" s="346" t="s">
        <v>430</v>
      </c>
      <c r="AX25" s="346" t="s">
        <v>430</v>
      </c>
      <c r="AY25" s="346" t="s">
        <v>430</v>
      </c>
      <c r="AZ25" s="346" t="s">
        <v>430</v>
      </c>
      <c r="BA25" s="374"/>
      <c r="BB25" s="348">
        <v>10.9098344186849</v>
      </c>
      <c r="BC25" s="348">
        <v>0</v>
      </c>
      <c r="BD25" s="348">
        <v>-3.6898272752797501E-3</v>
      </c>
      <c r="BE25" s="375" t="s">
        <v>430</v>
      </c>
      <c r="BF25" s="479"/>
      <c r="BG25" s="375" t="s">
        <v>430</v>
      </c>
      <c r="BH25" s="374"/>
      <c r="BI25" s="348" t="s">
        <v>430</v>
      </c>
      <c r="BJ25" s="348" t="s">
        <v>430</v>
      </c>
      <c r="BK25" s="348" t="s">
        <v>430</v>
      </c>
      <c r="BL25" s="348" t="s">
        <v>430</v>
      </c>
      <c r="BM25" s="374"/>
      <c r="BN25" s="372" t="s">
        <v>6690</v>
      </c>
      <c r="BO25" s="372" t="s">
        <v>6691</v>
      </c>
      <c r="BP25" s="372" t="s">
        <v>430</v>
      </c>
      <c r="BQ25" s="372" t="s">
        <v>430</v>
      </c>
      <c r="BR25" s="372" t="s">
        <v>430</v>
      </c>
      <c r="BS25" s="373"/>
      <c r="BT25" s="354" t="s">
        <v>555</v>
      </c>
    </row>
    <row r="26" spans="1:72" s="428" customFormat="1" x14ac:dyDescent="0.25">
      <c r="A26" s="345" t="s">
        <v>6692</v>
      </c>
      <c r="B26" s="373"/>
      <c r="C26" s="719">
        <v>45587</v>
      </c>
      <c r="D26" s="373"/>
      <c r="E26" s="346">
        <v>458.226</v>
      </c>
      <c r="F26" s="373"/>
      <c r="G26" s="347">
        <v>14.840199999999999</v>
      </c>
      <c r="H26" s="374"/>
      <c r="I26" s="348">
        <v>-3.3999999999999998E-3</v>
      </c>
      <c r="J26" s="348">
        <v>-0.2722</v>
      </c>
      <c r="K26" s="348">
        <v>1.5708</v>
      </c>
      <c r="L26" s="348">
        <v>3.8488000000000002</v>
      </c>
      <c r="M26" s="348">
        <v>-4.6113</v>
      </c>
      <c r="N26" s="350">
        <v>37.956499999999998</v>
      </c>
      <c r="O26" s="348" t="s">
        <v>430</v>
      </c>
      <c r="P26" s="348" t="s">
        <v>430</v>
      </c>
      <c r="Q26" s="348" t="s">
        <v>430</v>
      </c>
      <c r="R26" s="348" t="s">
        <v>430</v>
      </c>
      <c r="S26" s="348">
        <v>8.0496999999999996</v>
      </c>
      <c r="T26" s="348">
        <v>4.0964999999999998</v>
      </c>
      <c r="U26" s="348">
        <v>14.240600000000001</v>
      </c>
      <c r="V26" s="348">
        <v>31.446999999999999</v>
      </c>
      <c r="W26" s="348">
        <v>-1.5014000000000001</v>
      </c>
      <c r="X26" s="348">
        <v>40.775599999999997</v>
      </c>
      <c r="Y26" s="374"/>
      <c r="Z26" s="346">
        <v>7</v>
      </c>
      <c r="AA26" s="346">
        <v>19</v>
      </c>
      <c r="AB26" s="346">
        <v>25</v>
      </c>
      <c r="AC26" s="346">
        <v>25</v>
      </c>
      <c r="AD26" s="346">
        <v>20</v>
      </c>
      <c r="AE26" s="346">
        <v>20</v>
      </c>
      <c r="AF26" s="346" t="s">
        <v>430</v>
      </c>
      <c r="AG26" s="346" t="s">
        <v>430</v>
      </c>
      <c r="AH26" s="346" t="s">
        <v>430</v>
      </c>
      <c r="AI26" s="346" t="s">
        <v>430</v>
      </c>
      <c r="AJ26" s="346">
        <v>25</v>
      </c>
      <c r="AK26" s="346">
        <v>9</v>
      </c>
      <c r="AL26" s="346">
        <v>23</v>
      </c>
      <c r="AM26" s="346">
        <v>20</v>
      </c>
      <c r="AN26" s="346">
        <v>14</v>
      </c>
      <c r="AO26" s="373"/>
      <c r="AP26" s="348" t="s">
        <v>430</v>
      </c>
      <c r="AQ26" s="348" t="s">
        <v>430</v>
      </c>
      <c r="AR26" s="348" t="s">
        <v>430</v>
      </c>
      <c r="AS26" s="348" t="s">
        <v>430</v>
      </c>
      <c r="AT26" s="348">
        <v>15.79</v>
      </c>
      <c r="AU26" s="351"/>
      <c r="AV26" s="346" t="s">
        <v>430</v>
      </c>
      <c r="AW26" s="346" t="s">
        <v>430</v>
      </c>
      <c r="AX26" s="346" t="s">
        <v>430</v>
      </c>
      <c r="AY26" s="346" t="s">
        <v>430</v>
      </c>
      <c r="AZ26" s="346">
        <v>21</v>
      </c>
      <c r="BA26" s="374"/>
      <c r="BB26" s="348">
        <v>16.552469519475899</v>
      </c>
      <c r="BC26" s="348">
        <v>0</v>
      </c>
      <c r="BD26" s="348">
        <v>0.162964770645975</v>
      </c>
      <c r="BE26" s="375" t="s">
        <v>430</v>
      </c>
      <c r="BF26" s="479"/>
      <c r="BG26" s="375" t="s">
        <v>430</v>
      </c>
      <c r="BH26" s="374"/>
      <c r="BI26" s="348" t="s">
        <v>430</v>
      </c>
      <c r="BJ26" s="348" t="s">
        <v>430</v>
      </c>
      <c r="BK26" s="348" t="s">
        <v>430</v>
      </c>
      <c r="BL26" s="348" t="s">
        <v>430</v>
      </c>
      <c r="BM26" s="374"/>
      <c r="BN26" s="372" t="s">
        <v>6693</v>
      </c>
      <c r="BO26" s="372" t="s">
        <v>6694</v>
      </c>
      <c r="BP26" s="372" t="s">
        <v>430</v>
      </c>
      <c r="BQ26" s="372" t="s">
        <v>430</v>
      </c>
      <c r="BR26" s="372" t="s">
        <v>430</v>
      </c>
      <c r="BS26" s="373"/>
      <c r="BT26" s="354" t="s">
        <v>555</v>
      </c>
    </row>
    <row r="27" spans="1:72" s="428" customFormat="1" x14ac:dyDescent="0.25">
      <c r="A27" s="345" t="s">
        <v>6695</v>
      </c>
      <c r="B27" s="373"/>
      <c r="C27" s="719">
        <v>45273</v>
      </c>
      <c r="D27" s="373"/>
      <c r="E27" s="346">
        <v>330.65</v>
      </c>
      <c r="F27" s="373"/>
      <c r="G27" s="347">
        <v>147.08439999999999</v>
      </c>
      <c r="H27" s="374"/>
      <c r="I27" s="348">
        <v>-3.5000000000000001E-3</v>
      </c>
      <c r="J27" s="348">
        <v>-0.27060000000000001</v>
      </c>
      <c r="K27" s="348">
        <v>1.6135999999999999</v>
      </c>
      <c r="L27" s="348">
        <v>3.8984000000000001</v>
      </c>
      <c r="M27" s="348">
        <v>-4.5513000000000003</v>
      </c>
      <c r="N27" s="350">
        <v>38.156500000000001</v>
      </c>
      <c r="O27" s="348">
        <v>44.282200000000003</v>
      </c>
      <c r="P27" s="348" t="s">
        <v>430</v>
      </c>
      <c r="Q27" s="348" t="s">
        <v>430</v>
      </c>
      <c r="R27" s="348" t="s">
        <v>430</v>
      </c>
      <c r="S27" s="348">
        <v>8.1324000000000005</v>
      </c>
      <c r="T27" s="348">
        <v>3.7524000000000002</v>
      </c>
      <c r="U27" s="348">
        <v>14.4259</v>
      </c>
      <c r="V27" s="348">
        <v>31.621500000000001</v>
      </c>
      <c r="W27" s="348">
        <v>-1.5019</v>
      </c>
      <c r="X27" s="348">
        <v>37.847499999999997</v>
      </c>
      <c r="Y27" s="374"/>
      <c r="Z27" s="346">
        <v>8</v>
      </c>
      <c r="AA27" s="346">
        <v>15</v>
      </c>
      <c r="AB27" s="346">
        <v>17</v>
      </c>
      <c r="AC27" s="346">
        <v>17</v>
      </c>
      <c r="AD27" s="346">
        <v>15</v>
      </c>
      <c r="AE27" s="346">
        <v>18</v>
      </c>
      <c r="AF27" s="346">
        <v>16</v>
      </c>
      <c r="AG27" s="346" t="s">
        <v>430</v>
      </c>
      <c r="AH27" s="346" t="s">
        <v>430</v>
      </c>
      <c r="AI27" s="346" t="s">
        <v>430</v>
      </c>
      <c r="AJ27" s="346">
        <v>17</v>
      </c>
      <c r="AK27" s="346">
        <v>23</v>
      </c>
      <c r="AL27" s="346">
        <v>13</v>
      </c>
      <c r="AM27" s="346">
        <v>15</v>
      </c>
      <c r="AN27" s="346">
        <v>15</v>
      </c>
      <c r="AO27" s="373"/>
      <c r="AP27" s="348" t="s">
        <v>430</v>
      </c>
      <c r="AQ27" s="348" t="s">
        <v>430</v>
      </c>
      <c r="AR27" s="348" t="s">
        <v>430</v>
      </c>
      <c r="AS27" s="348" t="s">
        <v>430</v>
      </c>
      <c r="AT27" s="348">
        <v>16</v>
      </c>
      <c r="AU27" s="351"/>
      <c r="AV27" s="346" t="s">
        <v>430</v>
      </c>
      <c r="AW27" s="346" t="s">
        <v>430</v>
      </c>
      <c r="AX27" s="346" t="s">
        <v>430</v>
      </c>
      <c r="AY27" s="346" t="s">
        <v>430</v>
      </c>
      <c r="AZ27" s="346">
        <v>12</v>
      </c>
      <c r="BA27" s="374"/>
      <c r="BB27" s="348">
        <v>15.5876390431802</v>
      </c>
      <c r="BC27" s="348">
        <v>0</v>
      </c>
      <c r="BD27" s="348">
        <v>0.153902008987747</v>
      </c>
      <c r="BE27" s="375" t="s">
        <v>430</v>
      </c>
      <c r="BF27" s="479"/>
      <c r="BG27" s="375" t="s">
        <v>430</v>
      </c>
      <c r="BH27" s="374"/>
      <c r="BI27" s="348" t="s">
        <v>430</v>
      </c>
      <c r="BJ27" s="348" t="s">
        <v>430</v>
      </c>
      <c r="BK27" s="348" t="s">
        <v>430</v>
      </c>
      <c r="BL27" s="348" t="s">
        <v>430</v>
      </c>
      <c r="BM27" s="374"/>
      <c r="BN27" s="372" t="s">
        <v>5965</v>
      </c>
      <c r="BO27" s="372" t="s">
        <v>5966</v>
      </c>
      <c r="BP27" s="372" t="s">
        <v>430</v>
      </c>
      <c r="BQ27" s="372" t="s">
        <v>430</v>
      </c>
      <c r="BR27" s="372" t="s">
        <v>430</v>
      </c>
      <c r="BS27" s="373"/>
      <c r="BT27" s="354" t="s">
        <v>555</v>
      </c>
    </row>
    <row r="28" spans="1:72" s="428" customFormat="1" x14ac:dyDescent="0.25">
      <c r="A28" s="345" t="s">
        <v>6696</v>
      </c>
      <c r="B28" s="373"/>
      <c r="C28" s="719">
        <v>45706</v>
      </c>
      <c r="D28" s="373"/>
      <c r="E28" s="346">
        <v>293.83199999999999</v>
      </c>
      <c r="F28" s="373"/>
      <c r="G28" s="347">
        <v>148.7047</v>
      </c>
      <c r="H28" s="374"/>
      <c r="I28" s="348">
        <v>-3.2000000000000002E-3</v>
      </c>
      <c r="J28" s="348">
        <v>-0.26650000000000001</v>
      </c>
      <c r="K28" s="348">
        <v>1.6105</v>
      </c>
      <c r="L28" s="348">
        <v>3.879</v>
      </c>
      <c r="M28" s="348">
        <v>-4.4953000000000003</v>
      </c>
      <c r="N28" s="350">
        <v>38.083799999999997</v>
      </c>
      <c r="O28" s="348" t="s">
        <v>430</v>
      </c>
      <c r="P28" s="348" t="s">
        <v>430</v>
      </c>
      <c r="Q28" s="348" t="s">
        <v>430</v>
      </c>
      <c r="R28" s="348" t="s">
        <v>430</v>
      </c>
      <c r="S28" s="348">
        <v>8.0871999999999993</v>
      </c>
      <c r="T28" s="348">
        <v>3.7553999999999998</v>
      </c>
      <c r="U28" s="348">
        <v>14.3584</v>
      </c>
      <c r="V28" s="348">
        <v>31.558199999999999</v>
      </c>
      <c r="W28" s="348">
        <v>-1.4872000000000001</v>
      </c>
      <c r="X28" s="348">
        <v>42.7423</v>
      </c>
      <c r="Y28" s="374"/>
      <c r="Z28" s="346">
        <v>5</v>
      </c>
      <c r="AA28" s="346">
        <v>5</v>
      </c>
      <c r="AB28" s="346">
        <v>19</v>
      </c>
      <c r="AC28" s="346">
        <v>20</v>
      </c>
      <c r="AD28" s="346">
        <v>10</v>
      </c>
      <c r="AE28" s="346">
        <v>19</v>
      </c>
      <c r="AF28" s="346" t="s">
        <v>430</v>
      </c>
      <c r="AG28" s="346" t="s">
        <v>430</v>
      </c>
      <c r="AH28" s="346" t="s">
        <v>430</v>
      </c>
      <c r="AI28" s="346" t="s">
        <v>430</v>
      </c>
      <c r="AJ28" s="346">
        <v>21</v>
      </c>
      <c r="AK28" s="346">
        <v>22</v>
      </c>
      <c r="AL28" s="346">
        <v>18</v>
      </c>
      <c r="AM28" s="346">
        <v>17</v>
      </c>
      <c r="AN28" s="346">
        <v>4</v>
      </c>
      <c r="AO28" s="373"/>
      <c r="AP28" s="348" t="s">
        <v>430</v>
      </c>
      <c r="AQ28" s="348" t="s">
        <v>430</v>
      </c>
      <c r="AR28" s="348" t="s">
        <v>430</v>
      </c>
      <c r="AS28" s="348" t="s">
        <v>430</v>
      </c>
      <c r="AT28" s="348">
        <v>15.96</v>
      </c>
      <c r="AU28" s="351"/>
      <c r="AV28" s="346" t="s">
        <v>430</v>
      </c>
      <c r="AW28" s="346" t="s">
        <v>430</v>
      </c>
      <c r="AX28" s="346" t="s">
        <v>430</v>
      </c>
      <c r="AY28" s="346" t="s">
        <v>430</v>
      </c>
      <c r="AZ28" s="346">
        <v>15</v>
      </c>
      <c r="BA28" s="374"/>
      <c r="BB28" s="348">
        <v>17.090580956733898</v>
      </c>
      <c r="BC28" s="348">
        <v>0</v>
      </c>
      <c r="BD28" s="348">
        <v>0.16441897922059601</v>
      </c>
      <c r="BE28" s="375" t="s">
        <v>430</v>
      </c>
      <c r="BF28" s="479"/>
      <c r="BG28" s="375" t="s">
        <v>430</v>
      </c>
      <c r="BH28" s="374"/>
      <c r="BI28" s="348" t="s">
        <v>430</v>
      </c>
      <c r="BJ28" s="348" t="s">
        <v>430</v>
      </c>
      <c r="BK28" s="348" t="s">
        <v>430</v>
      </c>
      <c r="BL28" s="348" t="s">
        <v>430</v>
      </c>
      <c r="BM28" s="374"/>
      <c r="BN28" s="372" t="s">
        <v>6697</v>
      </c>
      <c r="BO28" s="372" t="s">
        <v>6698</v>
      </c>
      <c r="BP28" s="372" t="s">
        <v>430</v>
      </c>
      <c r="BQ28" s="372" t="s">
        <v>430</v>
      </c>
      <c r="BR28" s="372" t="s">
        <v>430</v>
      </c>
      <c r="BS28" s="373"/>
      <c r="BT28" s="354" t="s">
        <v>555</v>
      </c>
    </row>
    <row r="29" spans="1:72" s="428" customFormat="1" x14ac:dyDescent="0.25">
      <c r="A29" s="345" t="s">
        <v>6699</v>
      </c>
      <c r="B29" s="373"/>
      <c r="C29" s="719">
        <v>45996</v>
      </c>
      <c r="D29" s="373"/>
      <c r="E29" s="346">
        <v>189.52500000000001</v>
      </c>
      <c r="F29" s="373"/>
      <c r="G29" s="347">
        <v>151.7484</v>
      </c>
      <c r="H29" s="374"/>
      <c r="I29" s="348">
        <v>-3.2000000000000002E-3</v>
      </c>
      <c r="J29" s="348">
        <v>-0.26600000000000001</v>
      </c>
      <c r="K29" s="348">
        <v>1.6119000000000001</v>
      </c>
      <c r="L29" s="348">
        <v>3.8832</v>
      </c>
      <c r="M29" s="348">
        <v>-4.4482999999999997</v>
      </c>
      <c r="N29" s="350" t="s">
        <v>430</v>
      </c>
      <c r="O29" s="348" t="s">
        <v>430</v>
      </c>
      <c r="P29" s="348" t="s">
        <v>430</v>
      </c>
      <c r="Q29" s="348" t="s">
        <v>430</v>
      </c>
      <c r="R29" s="348" t="s">
        <v>430</v>
      </c>
      <c r="S29" s="348">
        <v>8.0787999999999993</v>
      </c>
      <c r="T29" s="348">
        <v>3.7608999999999999</v>
      </c>
      <c r="U29" s="348">
        <v>14.3972</v>
      </c>
      <c r="V29" s="348" t="s">
        <v>430</v>
      </c>
      <c r="W29" s="348">
        <v>-1.4831000000000001</v>
      </c>
      <c r="X29" s="348">
        <v>17.588799999999999</v>
      </c>
      <c r="Y29" s="374"/>
      <c r="Z29" s="346">
        <v>5</v>
      </c>
      <c r="AA29" s="346">
        <v>3</v>
      </c>
      <c r="AB29" s="346">
        <v>18</v>
      </c>
      <c r="AC29" s="346">
        <v>19</v>
      </c>
      <c r="AD29" s="346">
        <v>6</v>
      </c>
      <c r="AE29" s="346" t="s">
        <v>430</v>
      </c>
      <c r="AF29" s="346" t="s">
        <v>430</v>
      </c>
      <c r="AG29" s="346" t="s">
        <v>430</v>
      </c>
      <c r="AH29" s="346" t="s">
        <v>430</v>
      </c>
      <c r="AI29" s="346" t="s">
        <v>430</v>
      </c>
      <c r="AJ29" s="346">
        <v>23</v>
      </c>
      <c r="AK29" s="346">
        <v>21</v>
      </c>
      <c r="AL29" s="346">
        <v>16</v>
      </c>
      <c r="AM29" s="346" t="s">
        <v>430</v>
      </c>
      <c r="AN29" s="346">
        <v>3</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v>20.101089821499599</v>
      </c>
      <c r="BC29" s="348">
        <v>0</v>
      </c>
      <c r="BD29" s="348">
        <v>7.6009528112090496E-2</v>
      </c>
      <c r="BE29" s="375" t="s">
        <v>430</v>
      </c>
      <c r="BF29" s="479"/>
      <c r="BG29" s="375" t="s">
        <v>430</v>
      </c>
      <c r="BH29" s="374"/>
      <c r="BI29" s="348" t="s">
        <v>430</v>
      </c>
      <c r="BJ29" s="348" t="s">
        <v>430</v>
      </c>
      <c r="BK29" s="348" t="s">
        <v>430</v>
      </c>
      <c r="BL29" s="348" t="s">
        <v>430</v>
      </c>
      <c r="BM29" s="374"/>
      <c r="BN29" s="844" t="s">
        <v>6700</v>
      </c>
      <c r="BO29" s="844" t="s">
        <v>6701</v>
      </c>
      <c r="BP29" s="372" t="s">
        <v>430</v>
      </c>
      <c r="BQ29" s="372" t="s">
        <v>430</v>
      </c>
      <c r="BR29" s="372" t="s">
        <v>430</v>
      </c>
      <c r="BS29" s="373"/>
      <c r="BT29" s="354" t="s">
        <v>555</v>
      </c>
    </row>
    <row r="30" spans="1:72" s="428" customFormat="1" x14ac:dyDescent="0.25">
      <c r="A30" s="345" t="s">
        <v>6702</v>
      </c>
      <c r="B30" s="373"/>
      <c r="C30" s="719">
        <v>45723</v>
      </c>
      <c r="D30" s="373"/>
      <c r="E30" s="346">
        <v>137.04</v>
      </c>
      <c r="F30" s="373"/>
      <c r="G30" s="347">
        <v>148.32660000000001</v>
      </c>
      <c r="H30" s="374"/>
      <c r="I30" s="348">
        <v>-3.2000000000000002E-3</v>
      </c>
      <c r="J30" s="348">
        <v>-0.26779999999999998</v>
      </c>
      <c r="K30" s="348">
        <v>1.6188</v>
      </c>
      <c r="L30" s="348">
        <v>3.9169999999999998</v>
      </c>
      <c r="M30" s="348">
        <v>-4.4394999999999998</v>
      </c>
      <c r="N30" s="350">
        <v>37.939900000000002</v>
      </c>
      <c r="O30" s="348" t="s">
        <v>430</v>
      </c>
      <c r="P30" s="348" t="s">
        <v>430</v>
      </c>
      <c r="Q30" s="348" t="s">
        <v>430</v>
      </c>
      <c r="R30" s="348" t="s">
        <v>430</v>
      </c>
      <c r="S30" s="348">
        <v>8.1325000000000003</v>
      </c>
      <c r="T30" s="348">
        <v>3.7951999999999999</v>
      </c>
      <c r="U30" s="348">
        <v>14.368499999999999</v>
      </c>
      <c r="V30" s="348">
        <v>31.466899999999999</v>
      </c>
      <c r="W30" s="348">
        <v>-1.4945999999999999</v>
      </c>
      <c r="X30" s="348">
        <v>43.691200000000002</v>
      </c>
      <c r="Y30" s="374"/>
      <c r="Z30" s="346">
        <v>5</v>
      </c>
      <c r="AA30" s="346">
        <v>7</v>
      </c>
      <c r="AB30" s="346">
        <v>14</v>
      </c>
      <c r="AC30" s="346">
        <v>14</v>
      </c>
      <c r="AD30" s="346">
        <v>4</v>
      </c>
      <c r="AE30" s="346">
        <v>21</v>
      </c>
      <c r="AF30" s="346" t="s">
        <v>430</v>
      </c>
      <c r="AG30" s="346" t="s">
        <v>430</v>
      </c>
      <c r="AH30" s="346" t="s">
        <v>430</v>
      </c>
      <c r="AI30" s="346" t="s">
        <v>430</v>
      </c>
      <c r="AJ30" s="346">
        <v>16</v>
      </c>
      <c r="AK30" s="346">
        <v>18</v>
      </c>
      <c r="AL30" s="346">
        <v>17</v>
      </c>
      <c r="AM30" s="346">
        <v>19</v>
      </c>
      <c r="AN30" s="346">
        <v>8</v>
      </c>
      <c r="AO30" s="373"/>
      <c r="AP30" s="348" t="s">
        <v>430</v>
      </c>
      <c r="AQ30" s="348" t="s">
        <v>430</v>
      </c>
      <c r="AR30" s="348" t="s">
        <v>430</v>
      </c>
      <c r="AS30" s="348" t="s">
        <v>430</v>
      </c>
      <c r="AT30" s="348">
        <v>16.010000000000002</v>
      </c>
      <c r="AU30" s="351"/>
      <c r="AV30" s="346" t="s">
        <v>430</v>
      </c>
      <c r="AW30" s="346" t="s">
        <v>430</v>
      </c>
      <c r="AX30" s="346" t="s">
        <v>430</v>
      </c>
      <c r="AY30" s="346" t="s">
        <v>430</v>
      </c>
      <c r="AZ30" s="346">
        <v>11</v>
      </c>
      <c r="BA30" s="374"/>
      <c r="BB30" s="348">
        <v>16.982182745400898</v>
      </c>
      <c r="BC30" s="348">
        <v>0</v>
      </c>
      <c r="BD30" s="348">
        <v>0.163104102912668</v>
      </c>
      <c r="BE30" s="375" t="s">
        <v>430</v>
      </c>
      <c r="BF30" s="479"/>
      <c r="BG30" s="375" t="s">
        <v>430</v>
      </c>
      <c r="BH30" s="374"/>
      <c r="BI30" s="348" t="s">
        <v>430</v>
      </c>
      <c r="BJ30" s="348" t="s">
        <v>430</v>
      </c>
      <c r="BK30" s="348" t="s">
        <v>430</v>
      </c>
      <c r="BL30" s="348" t="s">
        <v>430</v>
      </c>
      <c r="BM30" s="374"/>
      <c r="BN30" s="372" t="s">
        <v>6693</v>
      </c>
      <c r="BO30" s="372" t="s">
        <v>6694</v>
      </c>
      <c r="BP30" s="372" t="s">
        <v>430</v>
      </c>
      <c r="BQ30" s="372" t="s">
        <v>430</v>
      </c>
      <c r="BR30" s="372" t="s">
        <v>430</v>
      </c>
      <c r="BS30" s="373"/>
      <c r="BT30" s="354" t="s">
        <v>555</v>
      </c>
    </row>
    <row r="31" spans="1:72" s="428" customFormat="1" x14ac:dyDescent="0.25">
      <c r="A31" s="345" t="s">
        <v>6703</v>
      </c>
      <c r="B31" s="373"/>
      <c r="C31" s="719">
        <v>45905</v>
      </c>
      <c r="D31" s="373"/>
      <c r="E31" s="346">
        <v>86.414599999999993</v>
      </c>
      <c r="F31" s="373"/>
      <c r="G31" s="347">
        <v>14.194100000000001</v>
      </c>
      <c r="H31" s="374"/>
      <c r="I31" s="348" t="s">
        <v>430</v>
      </c>
      <c r="J31" s="348">
        <v>-0.26350000000000001</v>
      </c>
      <c r="K31" s="348">
        <v>1.6274</v>
      </c>
      <c r="L31" s="348">
        <v>3.9304999999999999</v>
      </c>
      <c r="M31" s="348">
        <v>-4.4175000000000004</v>
      </c>
      <c r="N31" s="350">
        <v>38.291800000000002</v>
      </c>
      <c r="O31" s="348" t="s">
        <v>430</v>
      </c>
      <c r="P31" s="348" t="s">
        <v>430</v>
      </c>
      <c r="Q31" s="348" t="s">
        <v>430</v>
      </c>
      <c r="R31" s="348" t="s">
        <v>430</v>
      </c>
      <c r="S31" s="348">
        <v>8.1356000000000002</v>
      </c>
      <c r="T31" s="348">
        <v>3.8081</v>
      </c>
      <c r="U31" s="348">
        <v>14.4815</v>
      </c>
      <c r="V31" s="348">
        <v>31.741599999999998</v>
      </c>
      <c r="W31" s="348">
        <v>-1.4824999999999999</v>
      </c>
      <c r="X31" s="348">
        <v>41.403100000000002</v>
      </c>
      <c r="Y31" s="374"/>
      <c r="Z31" s="346" t="s">
        <v>430</v>
      </c>
      <c r="AA31" s="346">
        <v>2</v>
      </c>
      <c r="AB31" s="346">
        <v>8</v>
      </c>
      <c r="AC31" s="346">
        <v>11</v>
      </c>
      <c r="AD31" s="346">
        <v>2</v>
      </c>
      <c r="AE31" s="346">
        <v>14</v>
      </c>
      <c r="AF31" s="346" t="s">
        <v>430</v>
      </c>
      <c r="AG31" s="346" t="s">
        <v>430</v>
      </c>
      <c r="AH31" s="346" t="s">
        <v>430</v>
      </c>
      <c r="AI31" s="346" t="s">
        <v>430</v>
      </c>
      <c r="AJ31" s="346">
        <v>15</v>
      </c>
      <c r="AK31" s="346">
        <v>14</v>
      </c>
      <c r="AL31" s="346">
        <v>11</v>
      </c>
      <c r="AM31" s="346">
        <v>11</v>
      </c>
      <c r="AN31" s="346">
        <v>2</v>
      </c>
      <c r="AO31" s="373"/>
      <c r="AP31" s="348" t="s">
        <v>430</v>
      </c>
      <c r="AQ31" s="348" t="s">
        <v>430</v>
      </c>
      <c r="AR31" s="348" t="s">
        <v>430</v>
      </c>
      <c r="AS31" s="348" t="s">
        <v>430</v>
      </c>
      <c r="AT31" s="348">
        <v>16.23</v>
      </c>
      <c r="AU31" s="351"/>
      <c r="AV31" s="346" t="s">
        <v>430</v>
      </c>
      <c r="AW31" s="346" t="s">
        <v>430</v>
      </c>
      <c r="AX31" s="346" t="s">
        <v>430</v>
      </c>
      <c r="AY31" s="346" t="s">
        <v>430</v>
      </c>
      <c r="AZ31" s="346">
        <v>4</v>
      </c>
      <c r="BA31" s="374"/>
      <c r="BB31" s="348">
        <v>19.5252652619271</v>
      </c>
      <c r="BC31" s="348">
        <v>0</v>
      </c>
      <c r="BD31" s="348">
        <v>0.124888606011994</v>
      </c>
      <c r="BE31" s="375" t="s">
        <v>430</v>
      </c>
      <c r="BF31" s="479"/>
      <c r="BG31" s="375" t="s">
        <v>430</v>
      </c>
      <c r="BH31" s="374"/>
      <c r="BI31" s="348" t="s">
        <v>430</v>
      </c>
      <c r="BJ31" s="348" t="s">
        <v>430</v>
      </c>
      <c r="BK31" s="348" t="s">
        <v>430</v>
      </c>
      <c r="BL31" s="348" t="s">
        <v>430</v>
      </c>
      <c r="BM31" s="374"/>
      <c r="BN31" s="372" t="s">
        <v>6704</v>
      </c>
      <c r="BO31" s="372" t="s">
        <v>6705</v>
      </c>
      <c r="BP31" s="372" t="s">
        <v>6706</v>
      </c>
      <c r="BQ31" s="372" t="s">
        <v>430</v>
      </c>
      <c r="BR31" s="372" t="s">
        <v>430</v>
      </c>
      <c r="BS31" s="373"/>
      <c r="BT31" s="354" t="s">
        <v>555</v>
      </c>
    </row>
    <row r="32" spans="1:72" s="428" customFormat="1" x14ac:dyDescent="0.25">
      <c r="A32" s="345" t="s">
        <v>6707</v>
      </c>
      <c r="B32" s="373"/>
      <c r="C32" s="719">
        <v>45965</v>
      </c>
      <c r="D32" s="373"/>
      <c r="E32" s="346">
        <v>50.532200000000003</v>
      </c>
      <c r="F32" s="373"/>
      <c r="G32" s="347">
        <v>150.84690000000001</v>
      </c>
      <c r="H32" s="374"/>
      <c r="I32" s="348">
        <v>-3.3E-3</v>
      </c>
      <c r="J32" s="348">
        <v>-0.26929999999999998</v>
      </c>
      <c r="K32" s="348">
        <v>1.6211</v>
      </c>
      <c r="L32" s="348">
        <v>3.9175</v>
      </c>
      <c r="M32" s="348">
        <v>-4.5007999999999999</v>
      </c>
      <c r="N32" s="350" t="s">
        <v>430</v>
      </c>
      <c r="O32" s="348" t="s">
        <v>430</v>
      </c>
      <c r="P32" s="348" t="s">
        <v>430</v>
      </c>
      <c r="Q32" s="348" t="s">
        <v>430</v>
      </c>
      <c r="R32" s="348" t="s">
        <v>430</v>
      </c>
      <c r="S32" s="348">
        <v>8.1486000000000001</v>
      </c>
      <c r="T32" s="348">
        <v>3.7972999999999999</v>
      </c>
      <c r="U32" s="348">
        <v>14.284800000000001</v>
      </c>
      <c r="V32" s="348" t="s">
        <v>430</v>
      </c>
      <c r="W32" s="348">
        <v>-1.4998</v>
      </c>
      <c r="X32" s="348">
        <v>25.9175</v>
      </c>
      <c r="Y32" s="374"/>
      <c r="Z32" s="346">
        <v>6</v>
      </c>
      <c r="AA32" s="346">
        <v>13</v>
      </c>
      <c r="AB32" s="346">
        <v>13</v>
      </c>
      <c r="AC32" s="346">
        <v>13</v>
      </c>
      <c r="AD32" s="346">
        <v>11</v>
      </c>
      <c r="AE32" s="346" t="s">
        <v>430</v>
      </c>
      <c r="AF32" s="346" t="s">
        <v>430</v>
      </c>
      <c r="AG32" s="346" t="s">
        <v>430</v>
      </c>
      <c r="AH32" s="346" t="s">
        <v>430</v>
      </c>
      <c r="AI32" s="346" t="s">
        <v>430</v>
      </c>
      <c r="AJ32" s="346">
        <v>13</v>
      </c>
      <c r="AK32" s="346">
        <v>16</v>
      </c>
      <c r="AL32" s="346">
        <v>21</v>
      </c>
      <c r="AM32" s="346" t="s">
        <v>430</v>
      </c>
      <c r="AN32" s="346">
        <v>13</v>
      </c>
      <c r="AO32" s="373"/>
      <c r="AP32" s="348" t="s">
        <v>430</v>
      </c>
      <c r="AQ32" s="348" t="s">
        <v>430</v>
      </c>
      <c r="AR32" s="348" t="s">
        <v>430</v>
      </c>
      <c r="AS32" s="348" t="s">
        <v>430</v>
      </c>
      <c r="AT32" s="348" t="s">
        <v>430</v>
      </c>
      <c r="AU32" s="351"/>
      <c r="AV32" s="346" t="s">
        <v>430</v>
      </c>
      <c r="AW32" s="346" t="s">
        <v>430</v>
      </c>
      <c r="AX32" s="346" t="s">
        <v>430</v>
      </c>
      <c r="AY32" s="346" t="s">
        <v>430</v>
      </c>
      <c r="AZ32" s="346" t="s">
        <v>430</v>
      </c>
      <c r="BA32" s="374"/>
      <c r="BB32" s="348">
        <v>19.509360528576</v>
      </c>
      <c r="BC32" s="348">
        <v>0</v>
      </c>
      <c r="BD32" s="348">
        <v>9.65684464292723E-2</v>
      </c>
      <c r="BE32" s="375" t="s">
        <v>430</v>
      </c>
      <c r="BF32" s="479"/>
      <c r="BG32" s="375" t="s">
        <v>430</v>
      </c>
      <c r="BH32" s="374"/>
      <c r="BI32" s="348" t="s">
        <v>430</v>
      </c>
      <c r="BJ32" s="348" t="s">
        <v>430</v>
      </c>
      <c r="BK32" s="348" t="s">
        <v>430</v>
      </c>
      <c r="BL32" s="348" t="s">
        <v>430</v>
      </c>
      <c r="BM32" s="374"/>
      <c r="BN32" s="372" t="s">
        <v>5954</v>
      </c>
      <c r="BO32" s="372" t="s">
        <v>5955</v>
      </c>
      <c r="BP32" s="372" t="s">
        <v>430</v>
      </c>
      <c r="BQ32" s="372" t="s">
        <v>430</v>
      </c>
      <c r="BR32" s="372" t="s">
        <v>430</v>
      </c>
      <c r="BS32" s="373"/>
      <c r="BT32" s="354" t="s">
        <v>555</v>
      </c>
    </row>
    <row r="33" spans="1:72" s="428" customFormat="1" x14ac:dyDescent="0.25">
      <c r="A33" s="345" t="s">
        <v>6708</v>
      </c>
      <c r="B33" s="373"/>
      <c r="C33" s="719">
        <v>46020</v>
      </c>
      <c r="D33" s="373"/>
      <c r="E33" s="346">
        <v>31.521000000000001</v>
      </c>
      <c r="F33" s="373"/>
      <c r="G33" s="347">
        <v>151.1558</v>
      </c>
      <c r="H33" s="374"/>
      <c r="I33" s="348">
        <v>-2.8E-3</v>
      </c>
      <c r="J33" s="348">
        <v>-0.26229999999999998</v>
      </c>
      <c r="K33" s="348">
        <v>1.5777000000000001</v>
      </c>
      <c r="L33" s="348">
        <v>3.8650000000000002</v>
      </c>
      <c r="M33" s="348">
        <v>-4.2868000000000004</v>
      </c>
      <c r="N33" s="350" t="s">
        <v>430</v>
      </c>
      <c r="O33" s="348" t="s">
        <v>430</v>
      </c>
      <c r="P33" s="348" t="s">
        <v>430</v>
      </c>
      <c r="Q33" s="348" t="s">
        <v>430</v>
      </c>
      <c r="R33" s="348" t="s">
        <v>430</v>
      </c>
      <c r="S33" s="348">
        <v>7.9729999999999999</v>
      </c>
      <c r="T33" s="348">
        <v>3.7844000000000002</v>
      </c>
      <c r="U33" s="348">
        <v>9.3469999999999995</v>
      </c>
      <c r="V33" s="348" t="s">
        <v>430</v>
      </c>
      <c r="W33" s="348">
        <v>-1.4761</v>
      </c>
      <c r="X33" s="348">
        <v>9.3469999999999995</v>
      </c>
      <c r="Y33" s="374"/>
      <c r="Z33" s="346">
        <v>2</v>
      </c>
      <c r="AA33" s="346">
        <v>1</v>
      </c>
      <c r="AB33" s="346">
        <v>24</v>
      </c>
      <c r="AC33" s="346">
        <v>22</v>
      </c>
      <c r="AD33" s="346">
        <v>1</v>
      </c>
      <c r="AE33" s="346" t="s">
        <v>430</v>
      </c>
      <c r="AF33" s="346" t="s">
        <v>430</v>
      </c>
      <c r="AG33" s="346" t="s">
        <v>430</v>
      </c>
      <c r="AH33" s="346" t="s">
        <v>430</v>
      </c>
      <c r="AI33" s="346" t="s">
        <v>430</v>
      </c>
      <c r="AJ33" s="346">
        <v>26</v>
      </c>
      <c r="AK33" s="346">
        <v>19</v>
      </c>
      <c r="AL33" s="346">
        <v>25</v>
      </c>
      <c r="AM33" s="346" t="s">
        <v>430</v>
      </c>
      <c r="AN33" s="346">
        <v>1</v>
      </c>
      <c r="AO33" s="373"/>
      <c r="AP33" s="348" t="s">
        <v>430</v>
      </c>
      <c r="AQ33" s="348" t="s">
        <v>430</v>
      </c>
      <c r="AR33" s="348" t="s">
        <v>430</v>
      </c>
      <c r="AS33" s="348" t="s">
        <v>430</v>
      </c>
      <c r="AT33" s="348" t="s">
        <v>430</v>
      </c>
      <c r="AU33" s="351"/>
      <c r="AV33" s="346" t="s">
        <v>430</v>
      </c>
      <c r="AW33" s="346" t="s">
        <v>430</v>
      </c>
      <c r="AX33" s="346" t="s">
        <v>430</v>
      </c>
      <c r="AY33" s="346" t="s">
        <v>430</v>
      </c>
      <c r="AZ33" s="346" t="s">
        <v>430</v>
      </c>
      <c r="BA33" s="374"/>
      <c r="BB33" s="348">
        <v>19.674869087244399</v>
      </c>
      <c r="BC33" s="348">
        <v>0</v>
      </c>
      <c r="BD33" s="348">
        <v>4.7847289601076599E-2</v>
      </c>
      <c r="BE33" s="375" t="s">
        <v>430</v>
      </c>
      <c r="BF33" s="479"/>
      <c r="BG33" s="375" t="s">
        <v>430</v>
      </c>
      <c r="BH33" s="374"/>
      <c r="BI33" s="348" t="s">
        <v>430</v>
      </c>
      <c r="BJ33" s="348" t="s">
        <v>430</v>
      </c>
      <c r="BK33" s="348" t="s">
        <v>430</v>
      </c>
      <c r="BL33" s="348" t="s">
        <v>430</v>
      </c>
      <c r="BM33" s="374"/>
      <c r="BN33" s="372" t="s">
        <v>6709</v>
      </c>
      <c r="BO33" s="372" t="s">
        <v>6710</v>
      </c>
      <c r="BP33" s="372" t="s">
        <v>430</v>
      </c>
      <c r="BQ33" s="372" t="s">
        <v>430</v>
      </c>
      <c r="BR33" s="372" t="s">
        <v>430</v>
      </c>
      <c r="BS33" s="373"/>
      <c r="BT33" s="354" t="s">
        <v>555</v>
      </c>
    </row>
    <row r="34" spans="1:72" x14ac:dyDescent="0.25">
      <c r="A34" s="36" t="s">
        <v>93</v>
      </c>
      <c r="B34" s="43"/>
      <c r="C34" s="720"/>
      <c r="D34" s="43"/>
      <c r="E34" s="51"/>
      <c r="F34" s="43"/>
      <c r="G34" s="55"/>
      <c r="H34" s="66"/>
      <c r="I34" s="59">
        <v>-3.3E-3</v>
      </c>
      <c r="J34" s="59">
        <v>-0.27010000000000001</v>
      </c>
      <c r="K34" s="59">
        <v>1.6163000000000001</v>
      </c>
      <c r="L34" s="59">
        <v>3.9085000000000001</v>
      </c>
      <c r="M34" s="59">
        <v>-4.6172000000000004</v>
      </c>
      <c r="N34" s="70">
        <v>38.4133</v>
      </c>
      <c r="O34" s="59">
        <v>44.625700000000002</v>
      </c>
      <c r="P34" s="59">
        <v>35.7483</v>
      </c>
      <c r="Q34" s="59">
        <v>25.390699999999999</v>
      </c>
      <c r="R34" s="59">
        <v>15.8957</v>
      </c>
      <c r="S34" s="59">
        <v>8.1443999999999992</v>
      </c>
      <c r="T34" s="59">
        <v>3.9973000000000001</v>
      </c>
      <c r="U34" s="59">
        <v>14.293900000000001</v>
      </c>
      <c r="V34" s="59">
        <v>31.729800000000001</v>
      </c>
      <c r="W34" s="59">
        <v>-1.4998</v>
      </c>
      <c r="X34" s="59">
        <v>24.610199999999999</v>
      </c>
      <c r="Y34" s="66"/>
      <c r="Z34" s="51">
        <v>10</v>
      </c>
      <c r="AA34" s="51">
        <v>25</v>
      </c>
      <c r="AB34" s="51">
        <v>25</v>
      </c>
      <c r="AC34" s="51">
        <v>26</v>
      </c>
      <c r="AD34" s="51">
        <v>25</v>
      </c>
      <c r="AE34" s="51">
        <v>22</v>
      </c>
      <c r="AF34" s="51">
        <v>17</v>
      </c>
      <c r="AG34" s="51">
        <v>13</v>
      </c>
      <c r="AH34" s="51">
        <v>11</v>
      </c>
      <c r="AI34" s="51">
        <v>11</v>
      </c>
      <c r="AJ34" s="51">
        <v>26</v>
      </c>
      <c r="AK34" s="51">
        <v>26</v>
      </c>
      <c r="AL34" s="51">
        <v>25</v>
      </c>
      <c r="AM34" s="51">
        <v>22</v>
      </c>
      <c r="AN34" s="51">
        <v>26</v>
      </c>
      <c r="AO34" s="43"/>
      <c r="AP34" s="59">
        <v>21.567272727272702</v>
      </c>
      <c r="AQ34" s="59">
        <v>25.2745454545455</v>
      </c>
      <c r="AR34" s="59">
        <v>31.41</v>
      </c>
      <c r="AS34" s="59">
        <v>38.880769230769197</v>
      </c>
      <c r="AT34" s="59">
        <v>16.035909090909101</v>
      </c>
      <c r="AU34" s="78"/>
      <c r="AV34" s="51">
        <v>11</v>
      </c>
      <c r="AW34" s="51">
        <v>11</v>
      </c>
      <c r="AX34" s="51">
        <v>11</v>
      </c>
      <c r="AY34" s="51">
        <v>13</v>
      </c>
      <c r="AZ34" s="51">
        <v>22</v>
      </c>
      <c r="BA34" s="66"/>
      <c r="BB34" s="59"/>
      <c r="BC34" s="59"/>
      <c r="BD34" s="59"/>
      <c r="BE34" s="276"/>
      <c r="BF34" s="541"/>
      <c r="BG34" s="276"/>
      <c r="BH34" s="66"/>
      <c r="BI34" s="59"/>
      <c r="BJ34" s="59"/>
      <c r="BK34" s="59"/>
      <c r="BL34" s="59"/>
      <c r="BM34" s="66"/>
      <c r="BN34" s="148"/>
      <c r="BO34" s="84"/>
      <c r="BP34" s="148"/>
      <c r="BQ34" s="84"/>
      <c r="BR34" s="543"/>
      <c r="BS34" s="267"/>
      <c r="BT34" s="88"/>
    </row>
    <row r="35" spans="1:72" x14ac:dyDescent="0.25">
      <c r="A35" s="37" t="s">
        <v>94</v>
      </c>
      <c r="B35" s="44"/>
      <c r="C35" s="721"/>
      <c r="D35" s="44"/>
      <c r="E35" s="52"/>
      <c r="F35" s="44"/>
      <c r="G35" s="56"/>
      <c r="H35" s="67"/>
      <c r="I35" s="60">
        <v>-2.7000000000000001E-3</v>
      </c>
      <c r="J35" s="60">
        <v>-0.26229999999999998</v>
      </c>
      <c r="K35" s="60">
        <v>1.6351</v>
      </c>
      <c r="L35" s="60">
        <v>3.9820000000000002</v>
      </c>
      <c r="M35" s="60">
        <v>-4.2868000000000004</v>
      </c>
      <c r="N35" s="71">
        <v>39.031599999999997</v>
      </c>
      <c r="O35" s="60">
        <v>45.0854</v>
      </c>
      <c r="P35" s="60">
        <v>36.069000000000003</v>
      </c>
      <c r="Q35" s="60">
        <v>25.759</v>
      </c>
      <c r="R35" s="60">
        <v>16.237500000000001</v>
      </c>
      <c r="S35" s="60">
        <v>8.2662999999999993</v>
      </c>
      <c r="T35" s="60">
        <v>5.1144999999999996</v>
      </c>
      <c r="U35" s="60">
        <v>15.6805</v>
      </c>
      <c r="V35" s="60">
        <v>32.543500000000002</v>
      </c>
      <c r="W35" s="60">
        <v>-1.4761</v>
      </c>
      <c r="X35" s="60">
        <v>46.360199999999999</v>
      </c>
      <c r="Y35" s="67"/>
      <c r="Z35" s="52"/>
      <c r="AA35" s="52"/>
      <c r="AB35" s="52"/>
      <c r="AC35" s="52"/>
      <c r="AD35" s="52"/>
      <c r="AE35" s="52"/>
      <c r="AF35" s="52"/>
      <c r="AG35" s="52"/>
      <c r="AH35" s="52"/>
      <c r="AI35" s="52"/>
      <c r="AJ35" s="52"/>
      <c r="AK35" s="52"/>
      <c r="AL35" s="52"/>
      <c r="AM35" s="52"/>
      <c r="AN35" s="52"/>
      <c r="AO35" s="44"/>
      <c r="AP35" s="60">
        <v>21.83</v>
      </c>
      <c r="AQ35" s="60">
        <v>25.55</v>
      </c>
      <c r="AR35" s="60">
        <v>31.66</v>
      </c>
      <c r="AS35" s="60">
        <v>39.1</v>
      </c>
      <c r="AT35" s="60">
        <v>16.41</v>
      </c>
      <c r="AU35" s="79"/>
      <c r="AV35" s="52"/>
      <c r="AW35" s="52"/>
      <c r="AX35" s="52"/>
      <c r="AY35" s="52"/>
      <c r="AZ35" s="52"/>
      <c r="BA35" s="67"/>
      <c r="BB35" s="60"/>
      <c r="BC35" s="60"/>
      <c r="BD35" s="60"/>
      <c r="BE35" s="277"/>
      <c r="BF35" s="539"/>
      <c r="BG35" s="277"/>
      <c r="BH35" s="67"/>
      <c r="BI35" s="60"/>
      <c r="BJ35" s="60"/>
      <c r="BK35" s="60"/>
      <c r="BL35" s="60"/>
      <c r="BM35" s="67"/>
      <c r="BN35" s="146"/>
      <c r="BO35" s="85"/>
      <c r="BP35" s="146"/>
      <c r="BQ35" s="85"/>
      <c r="BR35" s="544"/>
      <c r="BS35" s="268"/>
      <c r="BT35" s="89"/>
    </row>
    <row r="36" spans="1:72" x14ac:dyDescent="0.25">
      <c r="A36" s="37" t="s">
        <v>95</v>
      </c>
      <c r="B36" s="44"/>
      <c r="C36" s="721"/>
      <c r="D36" s="44"/>
      <c r="E36" s="52"/>
      <c r="F36" s="44"/>
      <c r="G36" s="56"/>
      <c r="H36" s="67"/>
      <c r="I36" s="60">
        <v>-4.1000000000000003E-3</v>
      </c>
      <c r="J36" s="60">
        <v>-0.28839999999999999</v>
      </c>
      <c r="K36" s="60">
        <v>1.5708</v>
      </c>
      <c r="L36" s="60">
        <v>3.8220999999999998</v>
      </c>
      <c r="M36" s="60">
        <v>-5.6712999999999996</v>
      </c>
      <c r="N36" s="71">
        <v>37.926600000000001</v>
      </c>
      <c r="O36" s="60">
        <v>44.2376</v>
      </c>
      <c r="P36" s="60">
        <v>35.436100000000003</v>
      </c>
      <c r="Q36" s="60">
        <v>25.159800000000001</v>
      </c>
      <c r="R36" s="60">
        <v>15.6456</v>
      </c>
      <c r="S36" s="60">
        <v>7.9729999999999999</v>
      </c>
      <c r="T36" s="60">
        <v>3.6776</v>
      </c>
      <c r="U36" s="60">
        <v>9.3469999999999995</v>
      </c>
      <c r="V36" s="60">
        <v>30.456600000000002</v>
      </c>
      <c r="W36" s="60">
        <v>-1.5164</v>
      </c>
      <c r="X36" s="60">
        <v>9.3469999999999995</v>
      </c>
      <c r="Y36" s="67"/>
      <c r="Z36" s="52"/>
      <c r="AA36" s="52"/>
      <c r="AB36" s="52"/>
      <c r="AC36" s="52"/>
      <c r="AD36" s="52"/>
      <c r="AE36" s="52"/>
      <c r="AF36" s="52"/>
      <c r="AG36" s="52"/>
      <c r="AH36" s="52"/>
      <c r="AI36" s="52"/>
      <c r="AJ36" s="52"/>
      <c r="AK36" s="52"/>
      <c r="AL36" s="52"/>
      <c r="AM36" s="52"/>
      <c r="AN36" s="52"/>
      <c r="AO36" s="44"/>
      <c r="AP36" s="60">
        <v>21.36</v>
      </c>
      <c r="AQ36" s="60">
        <v>25.03</v>
      </c>
      <c r="AR36" s="60">
        <v>31.16</v>
      </c>
      <c r="AS36" s="60">
        <v>38.630000000000003</v>
      </c>
      <c r="AT36" s="60">
        <v>15.75</v>
      </c>
      <c r="AU36" s="79"/>
      <c r="AV36" s="52"/>
      <c r="AW36" s="52"/>
      <c r="AX36" s="52"/>
      <c r="AY36" s="52"/>
      <c r="AZ36" s="52"/>
      <c r="BA36" s="67"/>
      <c r="BB36" s="60"/>
      <c r="BC36" s="60"/>
      <c r="BD36" s="60"/>
      <c r="BE36" s="277"/>
      <c r="BF36" s="539"/>
      <c r="BG36" s="277"/>
      <c r="BH36" s="67"/>
      <c r="BI36" s="60"/>
      <c r="BJ36" s="60"/>
      <c r="BK36" s="60"/>
      <c r="BL36" s="60"/>
      <c r="BM36" s="67"/>
      <c r="BN36" s="146"/>
      <c r="BO36" s="85"/>
      <c r="BP36" s="146"/>
      <c r="BQ36" s="85"/>
      <c r="BR36" s="85"/>
      <c r="BS36" s="66"/>
      <c r="BT36" s="89"/>
    </row>
    <row r="37" spans="1:72" x14ac:dyDescent="0.25">
      <c r="A37" s="38" t="s">
        <v>96</v>
      </c>
      <c r="B37" s="45"/>
      <c r="C37" s="722"/>
      <c r="D37" s="45"/>
      <c r="E37" s="53"/>
      <c r="F37" s="45"/>
      <c r="G37" s="57"/>
      <c r="H37" s="68"/>
      <c r="I37" s="61">
        <v>-3.3E-3</v>
      </c>
      <c r="J37" s="61">
        <v>-0.26960000000000001</v>
      </c>
      <c r="K37" s="61">
        <v>1.62205</v>
      </c>
      <c r="L37" s="61">
        <v>3.9172500000000001</v>
      </c>
      <c r="M37" s="61">
        <v>-4.5289999999999999</v>
      </c>
      <c r="N37" s="72">
        <v>38.425800000000002</v>
      </c>
      <c r="O37" s="61">
        <v>44.632300000000001</v>
      </c>
      <c r="P37" s="61">
        <v>35.747</v>
      </c>
      <c r="Q37" s="61">
        <v>25.356200000000001</v>
      </c>
      <c r="R37" s="61">
        <v>15.901400000000001</v>
      </c>
      <c r="S37" s="61">
        <v>8.1464999999999996</v>
      </c>
      <c r="T37" s="61">
        <v>3.8090000000000002</v>
      </c>
      <c r="U37" s="61">
        <v>14.4198</v>
      </c>
      <c r="V37" s="61">
        <v>31.642299999999999</v>
      </c>
      <c r="W37" s="61">
        <v>-1.5005999999999999</v>
      </c>
      <c r="X37" s="61">
        <v>16.270199999999999</v>
      </c>
      <c r="Y37" s="68"/>
      <c r="Z37" s="53"/>
      <c r="AA37" s="53"/>
      <c r="AB37" s="53"/>
      <c r="AC37" s="53"/>
      <c r="AD37" s="53"/>
      <c r="AE37" s="53"/>
      <c r="AF37" s="53"/>
      <c r="AG37" s="53"/>
      <c r="AH37" s="53"/>
      <c r="AI37" s="53"/>
      <c r="AJ37" s="53"/>
      <c r="AK37" s="53"/>
      <c r="AL37" s="53"/>
      <c r="AM37" s="53"/>
      <c r="AN37" s="53"/>
      <c r="AO37" s="45"/>
      <c r="AP37" s="61">
        <v>21.56</v>
      </c>
      <c r="AQ37" s="61">
        <v>25.26</v>
      </c>
      <c r="AR37" s="61">
        <v>31.41</v>
      </c>
      <c r="AS37" s="61">
        <v>38.86</v>
      </c>
      <c r="AT37" s="61">
        <v>16.010000000000002</v>
      </c>
      <c r="AU37" s="80"/>
      <c r="AV37" s="53"/>
      <c r="AW37" s="53"/>
      <c r="AX37" s="53"/>
      <c r="AY37" s="53"/>
      <c r="AZ37" s="53"/>
      <c r="BA37" s="68"/>
      <c r="BB37" s="61"/>
      <c r="BC37" s="61"/>
      <c r="BD37" s="61"/>
      <c r="BE37" s="279"/>
      <c r="BF37" s="542"/>
      <c r="BG37" s="279"/>
      <c r="BH37" s="68"/>
      <c r="BI37" s="61"/>
      <c r="BJ37" s="61"/>
      <c r="BK37" s="61"/>
      <c r="BL37" s="61"/>
      <c r="BM37" s="68"/>
      <c r="BN37" s="149"/>
      <c r="BO37" s="86"/>
      <c r="BP37" s="149"/>
      <c r="BQ37" s="86"/>
      <c r="BR37" s="86"/>
      <c r="BS37" s="68"/>
      <c r="BT37" s="90"/>
    </row>
    <row r="38" spans="1:72" ht="14.5" x14ac:dyDescent="0.25">
      <c r="A38" s="39" t="s">
        <v>91</v>
      </c>
      <c r="B38" s="69"/>
      <c r="C38" s="726"/>
      <c r="D38" s="69"/>
      <c r="E38" s="40"/>
      <c r="F38" s="69"/>
      <c r="G38" s="40"/>
      <c r="H38" s="69"/>
      <c r="I38" s="62"/>
      <c r="J38" s="62"/>
      <c r="K38" s="62"/>
      <c r="L38" s="62"/>
      <c r="M38" s="62"/>
      <c r="N38" s="73"/>
      <c r="O38" s="62"/>
      <c r="P38" s="62"/>
      <c r="Q38" s="62"/>
      <c r="R38" s="62"/>
      <c r="S38" s="62"/>
      <c r="T38" s="62"/>
      <c r="U38" s="62"/>
      <c r="V38" s="62"/>
      <c r="W38" s="62"/>
      <c r="X38" s="62"/>
      <c r="Y38" s="69"/>
      <c r="Z38" s="54"/>
      <c r="AA38" s="54"/>
      <c r="AB38" s="54"/>
      <c r="AC38" s="54"/>
      <c r="AD38" s="54"/>
      <c r="AE38" s="54"/>
      <c r="AF38" s="54"/>
      <c r="AG38" s="54"/>
      <c r="AH38" s="54"/>
      <c r="AI38" s="54"/>
      <c r="AJ38" s="54"/>
      <c r="AK38" s="54"/>
      <c r="AL38" s="54"/>
      <c r="AM38" s="54"/>
      <c r="AN38" s="54"/>
      <c r="AO38" s="69"/>
      <c r="AP38" s="245"/>
      <c r="AQ38" s="245"/>
      <c r="AR38" s="245"/>
      <c r="AS38" s="245"/>
      <c r="AT38" s="245"/>
      <c r="AU38" s="69"/>
      <c r="AV38" s="247"/>
      <c r="AW38" s="247"/>
      <c r="AX38" s="247"/>
      <c r="AY38" s="247"/>
      <c r="AZ38" s="247"/>
      <c r="BA38" s="69"/>
      <c r="BB38" s="245"/>
      <c r="BC38" s="245"/>
      <c r="BD38" s="245"/>
      <c r="BE38" s="245"/>
      <c r="BF38" s="540"/>
      <c r="BG38" s="245"/>
      <c r="BH38" s="69"/>
      <c r="BI38" s="245"/>
      <c r="BJ38" s="245"/>
      <c r="BK38" s="245"/>
      <c r="BL38" s="245"/>
      <c r="BM38" s="69"/>
      <c r="BN38" s="40"/>
      <c r="BO38" s="40"/>
      <c r="BP38" s="27"/>
      <c r="BQ38" s="27"/>
      <c r="BR38" s="27"/>
      <c r="BS38" s="69"/>
      <c r="BT38" s="41"/>
    </row>
    <row r="39" spans="1:72" s="428" customFormat="1" x14ac:dyDescent="0.25">
      <c r="A39" s="481" t="s">
        <v>6636</v>
      </c>
      <c r="B39" s="406"/>
      <c r="C39" s="730"/>
      <c r="D39" s="406"/>
      <c r="E39" s="401"/>
      <c r="F39" s="406"/>
      <c r="G39" s="401"/>
      <c r="H39" s="406"/>
      <c r="I39" s="405" t="s">
        <v>430</v>
      </c>
      <c r="J39" s="405" t="s">
        <v>430</v>
      </c>
      <c r="K39" s="405" t="s">
        <v>430</v>
      </c>
      <c r="L39" s="405" t="s">
        <v>430</v>
      </c>
      <c r="M39" s="405" t="s">
        <v>430</v>
      </c>
      <c r="N39" s="407" t="s">
        <v>430</v>
      </c>
      <c r="O39" s="405" t="s">
        <v>430</v>
      </c>
      <c r="P39" s="405" t="s">
        <v>430</v>
      </c>
      <c r="Q39" s="405" t="s">
        <v>430</v>
      </c>
      <c r="R39" s="405" t="s">
        <v>430</v>
      </c>
      <c r="S39" s="405" t="s">
        <v>430</v>
      </c>
      <c r="T39" s="405" t="s">
        <v>430</v>
      </c>
      <c r="U39" s="405" t="s">
        <v>430</v>
      </c>
      <c r="V39" s="405" t="s">
        <v>430</v>
      </c>
      <c r="W39" s="405" t="s">
        <v>430</v>
      </c>
      <c r="X39" s="405" t="s">
        <v>430</v>
      </c>
      <c r="Y39" s="406"/>
      <c r="Z39" s="403"/>
      <c r="AA39" s="403"/>
      <c r="AB39" s="403"/>
      <c r="AC39" s="403"/>
      <c r="AD39" s="403"/>
      <c r="AE39" s="403"/>
      <c r="AF39" s="403"/>
      <c r="AG39" s="403"/>
      <c r="AH39" s="403"/>
      <c r="AI39" s="403"/>
      <c r="AJ39" s="403"/>
      <c r="AK39" s="403"/>
      <c r="AL39" s="403"/>
      <c r="AM39" s="403"/>
      <c r="AN39" s="403"/>
      <c r="AO39" s="406"/>
      <c r="AP39" s="405" t="s">
        <v>430</v>
      </c>
      <c r="AQ39" s="405" t="s">
        <v>430</v>
      </c>
      <c r="AR39" s="405" t="s">
        <v>430</v>
      </c>
      <c r="AS39" s="405" t="s">
        <v>430</v>
      </c>
      <c r="AT39" s="405" t="s">
        <v>430</v>
      </c>
      <c r="AU39" s="406"/>
      <c r="AV39" s="426"/>
      <c r="AW39" s="426"/>
      <c r="AX39" s="426"/>
      <c r="AY39" s="426"/>
      <c r="AZ39" s="426"/>
      <c r="BA39" s="406"/>
      <c r="BB39" s="410"/>
      <c r="BC39" s="410"/>
      <c r="BD39" s="410"/>
      <c r="BE39" s="410"/>
      <c r="BF39" s="478"/>
      <c r="BG39" s="410"/>
      <c r="BH39" s="406"/>
      <c r="BI39" s="410"/>
      <c r="BJ39" s="410"/>
      <c r="BK39" s="410"/>
      <c r="BL39" s="410"/>
      <c r="BM39" s="374"/>
      <c r="BN39" s="473"/>
      <c r="BO39" s="401"/>
      <c r="BP39" s="401"/>
      <c r="BQ39" s="401"/>
      <c r="BR39" s="401"/>
      <c r="BS39" s="406"/>
      <c r="BT39" s="427"/>
    </row>
    <row r="40" spans="1:72" s="428" customFormat="1" x14ac:dyDescent="0.25">
      <c r="A40" s="345" t="s">
        <v>6637</v>
      </c>
      <c r="B40" s="374"/>
      <c r="C40" s="731"/>
      <c r="D40" s="374"/>
      <c r="E40" s="372"/>
      <c r="F40" s="374"/>
      <c r="G40" s="372"/>
      <c r="H40" s="374"/>
      <c r="I40" s="348" t="s">
        <v>430</v>
      </c>
      <c r="J40" s="348" t="s">
        <v>430</v>
      </c>
      <c r="K40" s="348" t="s">
        <v>430</v>
      </c>
      <c r="L40" s="348" t="s">
        <v>430</v>
      </c>
      <c r="M40" s="348" t="s">
        <v>430</v>
      </c>
      <c r="N40" s="350" t="s">
        <v>430</v>
      </c>
      <c r="O40" s="348" t="s">
        <v>430</v>
      </c>
      <c r="P40" s="348" t="s">
        <v>430</v>
      </c>
      <c r="Q40" s="348" t="s">
        <v>430</v>
      </c>
      <c r="R40" s="348" t="s">
        <v>430</v>
      </c>
      <c r="S40" s="348" t="s">
        <v>430</v>
      </c>
      <c r="T40" s="348" t="s">
        <v>430</v>
      </c>
      <c r="U40" s="348" t="s">
        <v>430</v>
      </c>
      <c r="V40" s="348" t="s">
        <v>430</v>
      </c>
      <c r="W40" s="348" t="s">
        <v>430</v>
      </c>
      <c r="X40" s="348" t="s">
        <v>430</v>
      </c>
      <c r="Y40" s="374"/>
      <c r="Z40" s="346"/>
      <c r="AA40" s="346"/>
      <c r="AB40" s="346"/>
      <c r="AC40" s="346"/>
      <c r="AD40" s="346"/>
      <c r="AE40" s="346"/>
      <c r="AF40" s="346"/>
      <c r="AG40" s="346"/>
      <c r="AH40" s="346"/>
      <c r="AI40" s="346"/>
      <c r="AJ40" s="346"/>
      <c r="AK40" s="346"/>
      <c r="AL40" s="346"/>
      <c r="AM40" s="346"/>
      <c r="AN40" s="346"/>
      <c r="AO40" s="374"/>
      <c r="AP40" s="348" t="s">
        <v>430</v>
      </c>
      <c r="AQ40" s="348" t="s">
        <v>430</v>
      </c>
      <c r="AR40" s="348" t="s">
        <v>430</v>
      </c>
      <c r="AS40" s="348" t="s">
        <v>430</v>
      </c>
      <c r="AT40" s="348" t="s">
        <v>430</v>
      </c>
      <c r="AU40" s="374"/>
      <c r="AV40" s="429"/>
      <c r="AW40" s="429"/>
      <c r="AX40" s="429"/>
      <c r="AY40" s="429"/>
      <c r="AZ40" s="429"/>
      <c r="BA40" s="374"/>
      <c r="BB40" s="375"/>
      <c r="BC40" s="375"/>
      <c r="BD40" s="375"/>
      <c r="BE40" s="375"/>
      <c r="BF40" s="479"/>
      <c r="BG40" s="375"/>
      <c r="BH40" s="374"/>
      <c r="BI40" s="375"/>
      <c r="BJ40" s="375"/>
      <c r="BK40" s="375"/>
      <c r="BL40" s="375"/>
      <c r="BM40" s="374"/>
      <c r="BN40" s="466"/>
      <c r="BO40" s="372"/>
      <c r="BP40" s="372"/>
      <c r="BQ40" s="372"/>
      <c r="BR40" s="372"/>
      <c r="BS40" s="374"/>
      <c r="BT40" s="430"/>
    </row>
    <row r="41" spans="1:72" s="428" customFormat="1" x14ac:dyDescent="0.25">
      <c r="A41" s="495" t="s">
        <v>6638</v>
      </c>
      <c r="B41" s="417"/>
      <c r="C41" s="732"/>
      <c r="D41" s="417"/>
      <c r="E41" s="431"/>
      <c r="F41" s="417"/>
      <c r="G41" s="431"/>
      <c r="H41" s="432"/>
      <c r="I41" s="433">
        <v>-2E-3</v>
      </c>
      <c r="J41" s="433">
        <v>-0.2651</v>
      </c>
      <c r="K41" s="433">
        <v>1.6996</v>
      </c>
      <c r="L41" s="433">
        <v>4.1351000000000004</v>
      </c>
      <c r="M41" s="433">
        <v>-4.3395999999999999</v>
      </c>
      <c r="N41" s="434">
        <v>39.925600000000003</v>
      </c>
      <c r="O41" s="433">
        <v>46.319800000000001</v>
      </c>
      <c r="P41" s="433">
        <v>37.2455</v>
      </c>
      <c r="Q41" s="433">
        <v>26.607500000000002</v>
      </c>
      <c r="R41" s="433">
        <v>17.203800000000001</v>
      </c>
      <c r="S41" s="433">
        <v>8.4457000000000004</v>
      </c>
      <c r="T41" s="433">
        <v>4.5406000000000004</v>
      </c>
      <c r="U41" s="433">
        <v>15.169600000000001</v>
      </c>
      <c r="V41" s="433">
        <v>33.112299999999998</v>
      </c>
      <c r="W41" s="433">
        <v>-1.5168999999999999</v>
      </c>
      <c r="X41" s="433" t="s">
        <v>428</v>
      </c>
      <c r="Y41" s="432"/>
      <c r="Z41" s="435"/>
      <c r="AA41" s="435"/>
      <c r="AB41" s="435"/>
      <c r="AC41" s="435"/>
      <c r="AD41" s="435"/>
      <c r="AE41" s="435"/>
      <c r="AF41" s="435"/>
      <c r="AG41" s="435"/>
      <c r="AH41" s="435"/>
      <c r="AI41" s="435"/>
      <c r="AJ41" s="435"/>
      <c r="AK41" s="435"/>
      <c r="AL41" s="435"/>
      <c r="AM41" s="435"/>
      <c r="AN41" s="435"/>
      <c r="AO41" s="432"/>
      <c r="AP41" s="433">
        <v>22.71</v>
      </c>
      <c r="AQ41" s="433">
        <v>26.55</v>
      </c>
      <c r="AR41" s="433">
        <v>32.799999999999997</v>
      </c>
      <c r="AS41" s="433">
        <v>40.54</v>
      </c>
      <c r="AT41" s="433">
        <v>17.079999999999998</v>
      </c>
      <c r="AU41" s="432"/>
      <c r="AV41" s="436"/>
      <c r="AW41" s="436"/>
      <c r="AX41" s="436"/>
      <c r="AY41" s="436"/>
      <c r="AZ41" s="436"/>
      <c r="BA41" s="417"/>
      <c r="BB41" s="437"/>
      <c r="BC41" s="437"/>
      <c r="BD41" s="437"/>
      <c r="BE41" s="437"/>
      <c r="BF41" s="480"/>
      <c r="BG41" s="437"/>
      <c r="BH41" s="417"/>
      <c r="BI41" s="437"/>
      <c r="BJ41" s="437"/>
      <c r="BK41" s="437"/>
      <c r="BL41" s="437"/>
      <c r="BM41" s="417"/>
      <c r="BN41" s="476"/>
      <c r="BO41" s="412"/>
      <c r="BP41" s="412"/>
      <c r="BQ41" s="412"/>
      <c r="BR41" s="412"/>
      <c r="BS41" s="417"/>
      <c r="BT41" s="546"/>
    </row>
    <row r="45" spans="1:72" hidden="1" x14ac:dyDescent="0.25">
      <c r="A45" s="488" t="s">
        <v>173</v>
      </c>
    </row>
    <row r="46" spans="1:72" x14ac:dyDescent="0.25">
      <c r="A46" s="488" t="s">
        <v>10575</v>
      </c>
    </row>
    <row r="47" spans="1:72" x14ac:dyDescent="0.25">
      <c r="A47" s="488" t="s">
        <v>292</v>
      </c>
    </row>
  </sheetData>
  <mergeCells count="24">
    <mergeCell ref="BT5:BT6"/>
    <mergeCell ref="A5:A6"/>
    <mergeCell ref="BG5:BG6"/>
    <mergeCell ref="BH5:BH6"/>
    <mergeCell ref="BI5:BL5"/>
    <mergeCell ref="BM5:BM6"/>
    <mergeCell ref="BN5:BR5"/>
    <mergeCell ref="BS5:BS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44AC9-17A3-481B-8E59-4A94FBE2769A}">
  <sheetPr codeName="Sheet21"/>
  <dimension ref="A1:BR168"/>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0.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6328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1" customWidth="1"/>
    <col min="63" max="63" width="1.6328125" style="21" bestFit="1" customWidth="1"/>
    <col min="64" max="68" width="15.6328125" style="21" customWidth="1"/>
    <col min="69" max="69" width="1.1796875" style="21" customWidth="1"/>
    <col min="70" max="70" width="27.54296875" style="21" customWidth="1"/>
    <col min="71" max="16384" width="8.90625" style="21"/>
  </cols>
  <sheetData>
    <row r="1" spans="1:70" ht="33" customHeight="1" x14ac:dyDescent="0.25">
      <c r="A1" s="488" t="s">
        <v>43</v>
      </c>
    </row>
    <row r="3" spans="1:70" ht="20.5" x14ac:dyDescent="0.45">
      <c r="A3" s="23" t="s">
        <v>165</v>
      </c>
    </row>
    <row r="4" spans="1:70" x14ac:dyDescent="0.25">
      <c r="A4" s="488" t="s">
        <v>425</v>
      </c>
    </row>
    <row r="5" spans="1:70" ht="33" x14ac:dyDescent="0.25">
      <c r="A5" s="1100" t="s">
        <v>166</v>
      </c>
      <c r="B5" s="1133"/>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1" t="s">
        <v>4</v>
      </c>
      <c r="BA5" s="1133"/>
      <c r="BB5" s="1085" t="s">
        <v>76</v>
      </c>
      <c r="BC5" s="1135"/>
      <c r="BD5" s="1135"/>
      <c r="BE5" s="1136"/>
      <c r="BF5" s="1133"/>
      <c r="BG5" s="1130" t="s">
        <v>81</v>
      </c>
      <c r="BH5" s="1137"/>
      <c r="BI5" s="1137"/>
      <c r="BJ5" s="1138"/>
      <c r="BK5" s="1133"/>
      <c r="BL5" s="1143" t="s">
        <v>87</v>
      </c>
      <c r="BM5" s="1134"/>
      <c r="BN5" s="1134"/>
      <c r="BO5" s="1134"/>
      <c r="BP5" s="1142"/>
      <c r="BQ5" s="1101"/>
      <c r="BR5" s="1130" t="s">
        <v>88</v>
      </c>
    </row>
    <row r="6" spans="1:70" ht="14.5" x14ac:dyDescent="0.25">
      <c r="A6" s="1100"/>
      <c r="B6" s="1134"/>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8"/>
      <c r="BA6" s="1134"/>
      <c r="BB6" s="326" t="s">
        <v>72</v>
      </c>
      <c r="BC6" s="303" t="s">
        <v>73</v>
      </c>
      <c r="BD6" s="303" t="s">
        <v>74</v>
      </c>
      <c r="BE6" s="327" t="s">
        <v>75</v>
      </c>
      <c r="BF6" s="1134"/>
      <c r="BG6" s="83" t="s">
        <v>77</v>
      </c>
      <c r="BH6" s="28" t="s">
        <v>78</v>
      </c>
      <c r="BI6" s="28" t="s">
        <v>79</v>
      </c>
      <c r="BJ6" s="82" t="s">
        <v>80</v>
      </c>
      <c r="BK6" s="1142"/>
      <c r="BL6" s="658" t="s">
        <v>82</v>
      </c>
      <c r="BM6" s="659" t="s">
        <v>83</v>
      </c>
      <c r="BN6" s="659" t="s">
        <v>84</v>
      </c>
      <c r="BO6" s="659" t="s">
        <v>85</v>
      </c>
      <c r="BP6" s="661" t="s">
        <v>86</v>
      </c>
      <c r="BQ6" s="1144"/>
      <c r="BR6" s="1131"/>
    </row>
    <row r="7" spans="1:70" ht="14.5" x14ac:dyDescent="0.25">
      <c r="A7" s="323" t="s">
        <v>167</v>
      </c>
      <c r="B7" s="69"/>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40"/>
      <c r="BH7" s="46"/>
      <c r="BI7" s="62"/>
      <c r="BJ7" s="62"/>
      <c r="BK7" s="73"/>
      <c r="BL7" s="73"/>
      <c r="BM7" s="40"/>
      <c r="BN7" s="87"/>
      <c r="BO7" s="87"/>
      <c r="BP7" s="672"/>
      <c r="BQ7" s="271"/>
      <c r="BR7" s="91"/>
    </row>
    <row r="8" spans="1:70" s="428" customFormat="1" x14ac:dyDescent="0.25">
      <c r="A8" s="345" t="s">
        <v>6747</v>
      </c>
      <c r="B8" s="374"/>
      <c r="C8" s="719">
        <v>40945</v>
      </c>
      <c r="D8" s="373"/>
      <c r="E8" s="346">
        <v>5951.54</v>
      </c>
      <c r="F8" s="373"/>
      <c r="G8" s="347">
        <v>90.5428</v>
      </c>
      <c r="H8" s="374"/>
      <c r="I8" s="348">
        <v>-0.4178</v>
      </c>
      <c r="J8" s="348">
        <v>0.69320000000000004</v>
      </c>
      <c r="K8" s="348">
        <v>-2.5880999999999998</v>
      </c>
      <c r="L8" s="348">
        <v>-5.4600000000000003E-2</v>
      </c>
      <c r="M8" s="348">
        <v>13.546200000000001</v>
      </c>
      <c r="N8" s="350">
        <v>12.674099999999999</v>
      </c>
      <c r="O8" s="348">
        <v>17.288900000000002</v>
      </c>
      <c r="P8" s="348">
        <v>20.107199999999999</v>
      </c>
      <c r="Q8" s="348">
        <v>8.5832999999999995</v>
      </c>
      <c r="R8" s="348">
        <v>16.265599999999999</v>
      </c>
      <c r="S8" s="348">
        <v>-2.9693000000000001</v>
      </c>
      <c r="T8" s="348">
        <v>21.206299999999999</v>
      </c>
      <c r="U8" s="348">
        <v>12.348100000000001</v>
      </c>
      <c r="V8" s="348">
        <v>11.1839</v>
      </c>
      <c r="W8" s="348">
        <v>-0.24940000000000001</v>
      </c>
      <c r="X8" s="348">
        <v>16.288799999999998</v>
      </c>
      <c r="Y8" s="374"/>
      <c r="Z8" s="346">
        <v>39</v>
      </c>
      <c r="AA8" s="346">
        <v>29</v>
      </c>
      <c r="AB8" s="346">
        <v>41</v>
      </c>
      <c r="AC8" s="346">
        <v>35</v>
      </c>
      <c r="AD8" s="346">
        <v>30</v>
      </c>
      <c r="AE8" s="346">
        <v>41</v>
      </c>
      <c r="AF8" s="346">
        <v>42</v>
      </c>
      <c r="AG8" s="346">
        <v>32</v>
      </c>
      <c r="AH8" s="346">
        <v>26</v>
      </c>
      <c r="AI8" s="346">
        <v>3</v>
      </c>
      <c r="AJ8" s="346">
        <v>42</v>
      </c>
      <c r="AK8" s="346">
        <v>15</v>
      </c>
      <c r="AL8" s="346">
        <v>39</v>
      </c>
      <c r="AM8" s="346">
        <v>41</v>
      </c>
      <c r="AN8" s="346">
        <v>20</v>
      </c>
      <c r="AO8" s="373"/>
      <c r="AP8" s="348">
        <v>15.59</v>
      </c>
      <c r="AQ8" s="348">
        <v>15.02</v>
      </c>
      <c r="AR8" s="348">
        <v>17.46</v>
      </c>
      <c r="AS8" s="348">
        <v>17.07</v>
      </c>
      <c r="AT8" s="348">
        <v>15.96</v>
      </c>
      <c r="AU8" s="351"/>
      <c r="AV8" s="346">
        <v>5</v>
      </c>
      <c r="AW8" s="346">
        <v>15</v>
      </c>
      <c r="AX8" s="346">
        <v>25</v>
      </c>
      <c r="AY8" s="346">
        <v>41</v>
      </c>
      <c r="AZ8" s="346">
        <v>35</v>
      </c>
      <c r="BA8" s="374"/>
      <c r="BB8" s="348">
        <v>15.999220533511901</v>
      </c>
      <c r="BC8" s="348">
        <v>0.88484642654274304</v>
      </c>
      <c r="BD8" s="348">
        <v>7.6593965004419395E-2</v>
      </c>
      <c r="BE8" s="375">
        <v>-0.18017443159784599</v>
      </c>
      <c r="BF8" s="374"/>
      <c r="BG8" s="372" t="s">
        <v>430</v>
      </c>
      <c r="BH8" s="373" t="s">
        <v>430</v>
      </c>
      <c r="BI8" s="348" t="s">
        <v>430</v>
      </c>
      <c r="BJ8" s="348" t="s">
        <v>430</v>
      </c>
      <c r="BK8" s="350"/>
      <c r="BL8" s="350" t="s">
        <v>6748</v>
      </c>
      <c r="BM8" s="372" t="s">
        <v>6749</v>
      </c>
      <c r="BN8" s="372" t="s">
        <v>430</v>
      </c>
      <c r="BO8" s="372" t="s">
        <v>430</v>
      </c>
      <c r="BP8" s="430" t="s">
        <v>430</v>
      </c>
      <c r="BQ8" s="468"/>
      <c r="BR8" s="354" t="s">
        <v>443</v>
      </c>
    </row>
    <row r="9" spans="1:70" s="428" customFormat="1" ht="11" x14ac:dyDescent="0.3">
      <c r="A9" s="845" t="s">
        <v>6750</v>
      </c>
      <c r="B9" s="851"/>
      <c r="C9" s="847">
        <v>44229</v>
      </c>
      <c r="D9" s="846"/>
      <c r="E9" s="848">
        <v>4453.6400000000003</v>
      </c>
      <c r="F9" s="846"/>
      <c r="G9" s="849">
        <v>27.810700000000001</v>
      </c>
      <c r="H9" s="851"/>
      <c r="I9" s="850">
        <v>-0.1149</v>
      </c>
      <c r="J9" s="850">
        <v>1.1184000000000001</v>
      </c>
      <c r="K9" s="850">
        <v>-1.1480999999999999</v>
      </c>
      <c r="L9" s="850">
        <v>1.4312</v>
      </c>
      <c r="M9" s="850">
        <v>22.658899999999999</v>
      </c>
      <c r="N9" s="852">
        <v>33.200699999999998</v>
      </c>
      <c r="O9" s="850">
        <v>33.460999999999999</v>
      </c>
      <c r="P9" s="850">
        <v>29.347899999999999</v>
      </c>
      <c r="Q9" s="850">
        <v>19.097200000000001</v>
      </c>
      <c r="R9" s="850" t="s">
        <v>430</v>
      </c>
      <c r="S9" s="850">
        <v>-1.9466000000000001</v>
      </c>
      <c r="T9" s="850">
        <v>26.473199999999999</v>
      </c>
      <c r="U9" s="850">
        <v>22.081199999999999</v>
      </c>
      <c r="V9" s="850">
        <v>27.803599999999999</v>
      </c>
      <c r="W9" s="850">
        <v>-1.4224000000000001</v>
      </c>
      <c r="X9" s="850">
        <v>20.0151</v>
      </c>
      <c r="Y9" s="851"/>
      <c r="Z9" s="848">
        <v>22</v>
      </c>
      <c r="AA9" s="848">
        <v>23</v>
      </c>
      <c r="AB9" s="848">
        <v>26</v>
      </c>
      <c r="AC9" s="848">
        <v>26</v>
      </c>
      <c r="AD9" s="848">
        <v>7</v>
      </c>
      <c r="AE9" s="848">
        <v>13</v>
      </c>
      <c r="AF9" s="848">
        <v>14</v>
      </c>
      <c r="AG9" s="848">
        <v>7</v>
      </c>
      <c r="AH9" s="848">
        <v>3</v>
      </c>
      <c r="AI9" s="848" t="s">
        <v>430</v>
      </c>
      <c r="AJ9" s="848">
        <v>38</v>
      </c>
      <c r="AK9" s="848">
        <v>7</v>
      </c>
      <c r="AL9" s="848">
        <v>11</v>
      </c>
      <c r="AM9" s="848">
        <v>14</v>
      </c>
      <c r="AN9" s="848">
        <v>36</v>
      </c>
      <c r="AO9" s="846"/>
      <c r="AP9" s="850" t="s">
        <v>430</v>
      </c>
      <c r="AQ9" s="850" t="s">
        <v>430</v>
      </c>
      <c r="AR9" s="850">
        <v>28.05</v>
      </c>
      <c r="AS9" s="850">
        <v>30.51</v>
      </c>
      <c r="AT9" s="850">
        <v>29.82</v>
      </c>
      <c r="AU9" s="853"/>
      <c r="AV9" s="848" t="s">
        <v>430</v>
      </c>
      <c r="AW9" s="848" t="s">
        <v>430</v>
      </c>
      <c r="AX9" s="848">
        <v>3</v>
      </c>
      <c r="AY9" s="848">
        <v>13</v>
      </c>
      <c r="AZ9" s="848">
        <v>10</v>
      </c>
      <c r="BA9" s="851"/>
      <c r="BB9" s="850">
        <v>18.787944501075501</v>
      </c>
      <c r="BC9" s="850">
        <v>0</v>
      </c>
      <c r="BD9" s="850">
        <v>9.8704547735482998E-2</v>
      </c>
      <c r="BE9" s="856" t="s">
        <v>430</v>
      </c>
      <c r="BF9" s="851"/>
      <c r="BG9" s="859" t="s">
        <v>430</v>
      </c>
      <c r="BH9" s="846" t="s">
        <v>430</v>
      </c>
      <c r="BI9" s="850" t="s">
        <v>430</v>
      </c>
      <c r="BJ9" s="850" t="s">
        <v>430</v>
      </c>
      <c r="BK9" s="852"/>
      <c r="BL9" s="852" t="s">
        <v>6751</v>
      </c>
      <c r="BM9" s="859" t="s">
        <v>4738</v>
      </c>
      <c r="BN9" s="859" t="s">
        <v>430</v>
      </c>
      <c r="BO9" s="859" t="s">
        <v>430</v>
      </c>
      <c r="BP9" s="908" t="s">
        <v>430</v>
      </c>
      <c r="BQ9" s="858"/>
      <c r="BR9" s="860" t="s">
        <v>555</v>
      </c>
    </row>
    <row r="10" spans="1:70" s="428" customFormat="1" x14ac:dyDescent="0.25">
      <c r="A10" s="345" t="s">
        <v>6752</v>
      </c>
      <c r="B10" s="374"/>
      <c r="C10" s="719">
        <v>43895</v>
      </c>
      <c r="D10" s="373"/>
      <c r="E10" s="346">
        <v>4340.92</v>
      </c>
      <c r="F10" s="373"/>
      <c r="G10" s="347">
        <v>37.819699999999997</v>
      </c>
      <c r="H10" s="374"/>
      <c r="I10" s="348">
        <v>1.2022999999999999</v>
      </c>
      <c r="J10" s="348">
        <v>3.3128000000000002</v>
      </c>
      <c r="K10" s="348">
        <v>-0.76070000000000004</v>
      </c>
      <c r="L10" s="348">
        <v>-4.1109</v>
      </c>
      <c r="M10" s="348">
        <v>25.8903</v>
      </c>
      <c r="N10" s="350">
        <v>21.215800000000002</v>
      </c>
      <c r="O10" s="348">
        <v>32.365900000000003</v>
      </c>
      <c r="P10" s="348">
        <v>27.0244</v>
      </c>
      <c r="Q10" s="348">
        <v>14.0451</v>
      </c>
      <c r="R10" s="348" t="s">
        <v>430</v>
      </c>
      <c r="S10" s="348">
        <v>-7.7030000000000003</v>
      </c>
      <c r="T10" s="348">
        <v>28.648099999999999</v>
      </c>
      <c r="U10" s="348">
        <v>15.535</v>
      </c>
      <c r="V10" s="348">
        <v>16.106400000000001</v>
      </c>
      <c r="W10" s="348">
        <v>2.8299999999999999E-2</v>
      </c>
      <c r="X10" s="348">
        <v>22.641300000000001</v>
      </c>
      <c r="Y10" s="374"/>
      <c r="Z10" s="346">
        <v>3</v>
      </c>
      <c r="AA10" s="346">
        <v>4</v>
      </c>
      <c r="AB10" s="346">
        <v>18</v>
      </c>
      <c r="AC10" s="346">
        <v>46</v>
      </c>
      <c r="AD10" s="346">
        <v>2</v>
      </c>
      <c r="AE10" s="346">
        <v>32</v>
      </c>
      <c r="AF10" s="346">
        <v>17</v>
      </c>
      <c r="AG10" s="346">
        <v>13</v>
      </c>
      <c r="AH10" s="346">
        <v>11</v>
      </c>
      <c r="AI10" s="346" t="s">
        <v>430</v>
      </c>
      <c r="AJ10" s="346">
        <v>48</v>
      </c>
      <c r="AK10" s="346">
        <v>2</v>
      </c>
      <c r="AL10" s="346">
        <v>32</v>
      </c>
      <c r="AM10" s="346">
        <v>35</v>
      </c>
      <c r="AN10" s="346">
        <v>15</v>
      </c>
      <c r="AO10" s="373"/>
      <c r="AP10" s="348" t="s">
        <v>430</v>
      </c>
      <c r="AQ10" s="348" t="s">
        <v>430</v>
      </c>
      <c r="AR10" s="348">
        <v>25.66</v>
      </c>
      <c r="AS10" s="348">
        <v>26.56</v>
      </c>
      <c r="AT10" s="348">
        <v>21.21</v>
      </c>
      <c r="AU10" s="351"/>
      <c r="AV10" s="346" t="s">
        <v>430</v>
      </c>
      <c r="AW10" s="346" t="s">
        <v>430</v>
      </c>
      <c r="AX10" s="346">
        <v>4</v>
      </c>
      <c r="AY10" s="346">
        <v>20</v>
      </c>
      <c r="AZ10" s="346">
        <v>28</v>
      </c>
      <c r="BA10" s="374"/>
      <c r="BB10" s="348">
        <v>28.8971752228992</v>
      </c>
      <c r="BC10" s="348">
        <v>0</v>
      </c>
      <c r="BD10" s="348">
        <v>6.6443760176189401E-2</v>
      </c>
      <c r="BE10" s="375" t="s">
        <v>430</v>
      </c>
      <c r="BF10" s="374"/>
      <c r="BG10" s="372" t="s">
        <v>430</v>
      </c>
      <c r="BH10" s="373" t="s">
        <v>430</v>
      </c>
      <c r="BI10" s="348" t="s">
        <v>430</v>
      </c>
      <c r="BJ10" s="348" t="s">
        <v>430</v>
      </c>
      <c r="BK10" s="350"/>
      <c r="BL10" s="350" t="s">
        <v>6753</v>
      </c>
      <c r="BM10" s="372" t="s">
        <v>6754</v>
      </c>
      <c r="BN10" s="372" t="s">
        <v>3074</v>
      </c>
      <c r="BO10" s="372" t="s">
        <v>430</v>
      </c>
      <c r="BP10" s="430" t="s">
        <v>430</v>
      </c>
      <c r="BQ10" s="468"/>
      <c r="BR10" s="354" t="s">
        <v>476</v>
      </c>
    </row>
    <row r="11" spans="1:70" s="428" customFormat="1" x14ac:dyDescent="0.25">
      <c r="A11" s="345" t="s">
        <v>6755</v>
      </c>
      <c r="B11" s="374"/>
      <c r="C11" s="719">
        <v>44237</v>
      </c>
      <c r="D11" s="373"/>
      <c r="E11" s="346">
        <v>4022.73</v>
      </c>
      <c r="F11" s="373"/>
      <c r="G11" s="347">
        <v>12</v>
      </c>
      <c r="H11" s="374"/>
      <c r="I11" s="348">
        <v>-0.3322</v>
      </c>
      <c r="J11" s="348">
        <v>0.75570000000000004</v>
      </c>
      <c r="K11" s="348">
        <v>0.41839999999999999</v>
      </c>
      <c r="L11" s="348">
        <v>1.6949000000000001</v>
      </c>
      <c r="M11" s="348">
        <v>15.718400000000001</v>
      </c>
      <c r="N11" s="350">
        <v>26.0504</v>
      </c>
      <c r="O11" s="348">
        <v>36.398899999999998</v>
      </c>
      <c r="P11" s="348">
        <v>20.9589</v>
      </c>
      <c r="Q11" s="348">
        <v>6.0370999999999997</v>
      </c>
      <c r="R11" s="348" t="s">
        <v>430</v>
      </c>
      <c r="S11" s="348">
        <v>6.0071000000000003</v>
      </c>
      <c r="T11" s="348">
        <v>16.2791</v>
      </c>
      <c r="U11" s="348">
        <v>20.240500000000001</v>
      </c>
      <c r="V11" s="348">
        <v>18.577100000000002</v>
      </c>
      <c r="W11" s="348">
        <v>-1.1532</v>
      </c>
      <c r="X11" s="348">
        <v>3.3209</v>
      </c>
      <c r="Y11" s="374"/>
      <c r="Z11" s="346">
        <v>36</v>
      </c>
      <c r="AA11" s="346">
        <v>28</v>
      </c>
      <c r="AB11" s="346">
        <v>14</v>
      </c>
      <c r="AC11" s="346">
        <v>23</v>
      </c>
      <c r="AD11" s="346">
        <v>27</v>
      </c>
      <c r="AE11" s="346">
        <v>26</v>
      </c>
      <c r="AF11" s="346">
        <v>9</v>
      </c>
      <c r="AG11" s="346">
        <v>30</v>
      </c>
      <c r="AH11" s="346">
        <v>29</v>
      </c>
      <c r="AI11" s="346" t="s">
        <v>430</v>
      </c>
      <c r="AJ11" s="346">
        <v>7</v>
      </c>
      <c r="AK11" s="346">
        <v>27</v>
      </c>
      <c r="AL11" s="346">
        <v>19</v>
      </c>
      <c r="AM11" s="346">
        <v>31</v>
      </c>
      <c r="AN11" s="346">
        <v>32</v>
      </c>
      <c r="AO11" s="373"/>
      <c r="AP11" s="348" t="s">
        <v>430</v>
      </c>
      <c r="AQ11" s="348" t="s">
        <v>430</v>
      </c>
      <c r="AR11" s="348">
        <v>17.98</v>
      </c>
      <c r="AS11" s="348">
        <v>28.95</v>
      </c>
      <c r="AT11" s="348">
        <v>21.43</v>
      </c>
      <c r="AU11" s="351"/>
      <c r="AV11" s="346" t="s">
        <v>430</v>
      </c>
      <c r="AW11" s="346" t="s">
        <v>430</v>
      </c>
      <c r="AX11" s="346">
        <v>22</v>
      </c>
      <c r="AY11" s="346">
        <v>16</v>
      </c>
      <c r="AZ11" s="346">
        <v>27</v>
      </c>
      <c r="BA11" s="374"/>
      <c r="BB11" s="348">
        <v>24.7775932873624</v>
      </c>
      <c r="BC11" s="348">
        <v>0</v>
      </c>
      <c r="BD11" s="348">
        <v>4.9299831535422403E-2</v>
      </c>
      <c r="BE11" s="375" t="s">
        <v>430</v>
      </c>
      <c r="BF11" s="374"/>
      <c r="BG11" s="372" t="s">
        <v>430</v>
      </c>
      <c r="BH11" s="373" t="s">
        <v>430</v>
      </c>
      <c r="BI11" s="348" t="s">
        <v>430</v>
      </c>
      <c r="BJ11" s="348" t="s">
        <v>430</v>
      </c>
      <c r="BK11" s="350"/>
      <c r="BL11" s="350" t="s">
        <v>6756</v>
      </c>
      <c r="BM11" s="372" t="s">
        <v>5873</v>
      </c>
      <c r="BN11" s="372" t="s">
        <v>430</v>
      </c>
      <c r="BO11" s="372" t="s">
        <v>430</v>
      </c>
      <c r="BP11" s="430" t="s">
        <v>430</v>
      </c>
      <c r="BQ11" s="468"/>
      <c r="BR11" s="354" t="s">
        <v>436</v>
      </c>
    </row>
    <row r="12" spans="1:70" s="428" customFormat="1" x14ac:dyDescent="0.25">
      <c r="A12" s="345" t="s">
        <v>6757</v>
      </c>
      <c r="B12" s="374"/>
      <c r="C12" s="719">
        <v>40051</v>
      </c>
      <c r="D12" s="373"/>
      <c r="E12" s="346">
        <v>3071.58</v>
      </c>
      <c r="F12" s="373"/>
      <c r="G12" s="347">
        <v>64.421000000000006</v>
      </c>
      <c r="H12" s="374"/>
      <c r="I12" s="348">
        <v>4.4999999999999998E-2</v>
      </c>
      <c r="J12" s="348">
        <v>1.4648000000000001</v>
      </c>
      <c r="K12" s="348">
        <v>0.83740000000000003</v>
      </c>
      <c r="L12" s="348">
        <v>-2.6608000000000001</v>
      </c>
      <c r="M12" s="348">
        <v>19.446400000000001</v>
      </c>
      <c r="N12" s="350">
        <v>30.674099999999999</v>
      </c>
      <c r="O12" s="348">
        <v>40.865900000000003</v>
      </c>
      <c r="P12" s="348">
        <v>22.8995</v>
      </c>
      <c r="Q12" s="348">
        <v>5.1448</v>
      </c>
      <c r="R12" s="348">
        <v>11.9725</v>
      </c>
      <c r="S12" s="348">
        <v>-7.4499999999999997E-2</v>
      </c>
      <c r="T12" s="348">
        <v>17.274100000000001</v>
      </c>
      <c r="U12" s="348">
        <v>22.547899999999998</v>
      </c>
      <c r="V12" s="348">
        <v>22.795500000000001</v>
      </c>
      <c r="W12" s="348">
        <v>3.0999999999999999E-3</v>
      </c>
      <c r="X12" s="348">
        <v>11.545500000000001</v>
      </c>
      <c r="Y12" s="374"/>
      <c r="Z12" s="346">
        <v>17</v>
      </c>
      <c r="AA12" s="346">
        <v>16</v>
      </c>
      <c r="AB12" s="346">
        <v>12</v>
      </c>
      <c r="AC12" s="346">
        <v>44</v>
      </c>
      <c r="AD12" s="346">
        <v>14</v>
      </c>
      <c r="AE12" s="346">
        <v>19</v>
      </c>
      <c r="AF12" s="346">
        <v>5</v>
      </c>
      <c r="AG12" s="346">
        <v>23</v>
      </c>
      <c r="AH12" s="346">
        <v>30</v>
      </c>
      <c r="AI12" s="346">
        <v>10</v>
      </c>
      <c r="AJ12" s="346">
        <v>27</v>
      </c>
      <c r="AK12" s="346">
        <v>25</v>
      </c>
      <c r="AL12" s="346">
        <v>9</v>
      </c>
      <c r="AM12" s="346">
        <v>27</v>
      </c>
      <c r="AN12" s="346">
        <v>16</v>
      </c>
      <c r="AO12" s="373"/>
      <c r="AP12" s="348">
        <v>12.49</v>
      </c>
      <c r="AQ12" s="348">
        <v>13.18</v>
      </c>
      <c r="AR12" s="348">
        <v>19.350000000000001</v>
      </c>
      <c r="AS12" s="348">
        <v>32.049999999999997</v>
      </c>
      <c r="AT12" s="348">
        <v>23.4</v>
      </c>
      <c r="AU12" s="351"/>
      <c r="AV12" s="346">
        <v>17</v>
      </c>
      <c r="AW12" s="346">
        <v>18</v>
      </c>
      <c r="AX12" s="346">
        <v>19</v>
      </c>
      <c r="AY12" s="346">
        <v>9</v>
      </c>
      <c r="AZ12" s="346">
        <v>24</v>
      </c>
      <c r="BA12" s="374"/>
      <c r="BB12" s="348">
        <v>24.686526020119999</v>
      </c>
      <c r="BC12" s="348">
        <v>0</v>
      </c>
      <c r="BD12" s="348">
        <v>5.4704336617672801E-2</v>
      </c>
      <c r="BE12" s="375" t="s">
        <v>430</v>
      </c>
      <c r="BF12" s="374"/>
      <c r="BG12" s="372" t="s">
        <v>430</v>
      </c>
      <c r="BH12" s="373" t="s">
        <v>430</v>
      </c>
      <c r="BI12" s="348" t="s">
        <v>430</v>
      </c>
      <c r="BJ12" s="348" t="s">
        <v>430</v>
      </c>
      <c r="BK12" s="350"/>
      <c r="BL12" s="350" t="s">
        <v>6758</v>
      </c>
      <c r="BM12" s="372" t="s">
        <v>6759</v>
      </c>
      <c r="BN12" s="372" t="s">
        <v>3074</v>
      </c>
      <c r="BO12" s="372" t="s">
        <v>430</v>
      </c>
      <c r="BP12" s="430" t="s">
        <v>430</v>
      </c>
      <c r="BQ12" s="468"/>
      <c r="BR12" s="354" t="s">
        <v>476</v>
      </c>
    </row>
    <row r="13" spans="1:70" s="428" customFormat="1" x14ac:dyDescent="0.25">
      <c r="A13" s="345" t="s">
        <v>6760</v>
      </c>
      <c r="B13" s="374"/>
      <c r="C13" s="719">
        <v>44098</v>
      </c>
      <c r="D13" s="373"/>
      <c r="E13" s="346">
        <v>2483.0700000000002</v>
      </c>
      <c r="F13" s="373"/>
      <c r="G13" s="347">
        <v>25.026599999999998</v>
      </c>
      <c r="H13" s="374"/>
      <c r="I13" s="348">
        <v>-0.67549999999999999</v>
      </c>
      <c r="J13" s="348">
        <v>-4.7100000000000003E-2</v>
      </c>
      <c r="K13" s="348">
        <v>-2.0825999999999998</v>
      </c>
      <c r="L13" s="348">
        <v>4.5223000000000004</v>
      </c>
      <c r="M13" s="348">
        <v>15.242900000000001</v>
      </c>
      <c r="N13" s="350">
        <v>19.434799999999999</v>
      </c>
      <c r="O13" s="348">
        <v>24.302800000000001</v>
      </c>
      <c r="P13" s="348">
        <v>22.290099999999999</v>
      </c>
      <c r="Q13" s="348">
        <v>14.154400000000001</v>
      </c>
      <c r="R13" s="348" t="s">
        <v>430</v>
      </c>
      <c r="S13" s="348">
        <v>5.0928000000000004</v>
      </c>
      <c r="T13" s="348">
        <v>17.402100000000001</v>
      </c>
      <c r="U13" s="348">
        <v>13.005800000000001</v>
      </c>
      <c r="V13" s="348">
        <v>17.861000000000001</v>
      </c>
      <c r="W13" s="348">
        <v>-2.5592000000000001</v>
      </c>
      <c r="X13" s="348">
        <v>16.634599999999999</v>
      </c>
      <c r="Y13" s="374"/>
      <c r="Z13" s="346">
        <v>44</v>
      </c>
      <c r="AA13" s="346">
        <v>39</v>
      </c>
      <c r="AB13" s="346">
        <v>37</v>
      </c>
      <c r="AC13" s="346">
        <v>8</v>
      </c>
      <c r="AD13" s="346">
        <v>28</v>
      </c>
      <c r="AE13" s="346">
        <v>35</v>
      </c>
      <c r="AF13" s="346">
        <v>31</v>
      </c>
      <c r="AG13" s="346">
        <v>26</v>
      </c>
      <c r="AH13" s="346">
        <v>10</v>
      </c>
      <c r="AI13" s="346" t="s">
        <v>430</v>
      </c>
      <c r="AJ13" s="346">
        <v>9</v>
      </c>
      <c r="AK13" s="346">
        <v>24</v>
      </c>
      <c r="AL13" s="346">
        <v>36</v>
      </c>
      <c r="AM13" s="346">
        <v>33</v>
      </c>
      <c r="AN13" s="346">
        <v>48</v>
      </c>
      <c r="AO13" s="373"/>
      <c r="AP13" s="348" t="s">
        <v>430</v>
      </c>
      <c r="AQ13" s="348" t="s">
        <v>430</v>
      </c>
      <c r="AR13" s="348">
        <v>19.93</v>
      </c>
      <c r="AS13" s="348">
        <v>22.53</v>
      </c>
      <c r="AT13" s="348">
        <v>19.62</v>
      </c>
      <c r="AU13" s="351"/>
      <c r="AV13" s="346" t="s">
        <v>430</v>
      </c>
      <c r="AW13" s="346" t="s">
        <v>430</v>
      </c>
      <c r="AX13" s="346">
        <v>17</v>
      </c>
      <c r="AY13" s="346">
        <v>31</v>
      </c>
      <c r="AZ13" s="346">
        <v>30</v>
      </c>
      <c r="BA13" s="374"/>
      <c r="BB13" s="348">
        <v>15.357088090944201</v>
      </c>
      <c r="BC13" s="348">
        <v>0</v>
      </c>
      <c r="BD13" s="348">
        <v>8.3918831408425404E-2</v>
      </c>
      <c r="BE13" s="375" t="s">
        <v>430</v>
      </c>
      <c r="BF13" s="374"/>
      <c r="BG13" s="372" t="s">
        <v>430</v>
      </c>
      <c r="BH13" s="373" t="s">
        <v>430</v>
      </c>
      <c r="BI13" s="348" t="s">
        <v>430</v>
      </c>
      <c r="BJ13" s="348" t="s">
        <v>430</v>
      </c>
      <c r="BK13" s="350"/>
      <c r="BL13" s="350" t="s">
        <v>6761</v>
      </c>
      <c r="BM13" s="372" t="s">
        <v>6650</v>
      </c>
      <c r="BN13" s="372" t="s">
        <v>430</v>
      </c>
      <c r="BO13" s="372" t="s">
        <v>430</v>
      </c>
      <c r="BP13" s="430" t="s">
        <v>430</v>
      </c>
      <c r="BQ13" s="468"/>
      <c r="BR13" s="354" t="s">
        <v>436</v>
      </c>
    </row>
    <row r="14" spans="1:70" s="428" customFormat="1" x14ac:dyDescent="0.25">
      <c r="A14" s="345" t="s">
        <v>6762</v>
      </c>
      <c r="B14" s="374"/>
      <c r="C14" s="719">
        <v>44475</v>
      </c>
      <c r="D14" s="373"/>
      <c r="E14" s="346">
        <v>1720.47</v>
      </c>
      <c r="F14" s="373"/>
      <c r="G14" s="347">
        <v>21.445</v>
      </c>
      <c r="H14" s="374"/>
      <c r="I14" s="348">
        <v>-0.27439999999999998</v>
      </c>
      <c r="J14" s="348">
        <v>7.0000000000000007E-2</v>
      </c>
      <c r="K14" s="348">
        <v>-1.2797000000000001</v>
      </c>
      <c r="L14" s="348">
        <v>4.2538</v>
      </c>
      <c r="M14" s="348">
        <v>17.681000000000001</v>
      </c>
      <c r="N14" s="350">
        <v>27.224699999999999</v>
      </c>
      <c r="O14" s="348">
        <v>26.491700000000002</v>
      </c>
      <c r="P14" s="348">
        <v>24.778600000000001</v>
      </c>
      <c r="Q14" s="348" t="s">
        <v>430</v>
      </c>
      <c r="R14" s="348" t="s">
        <v>430</v>
      </c>
      <c r="S14" s="348">
        <v>3.2498999999999998</v>
      </c>
      <c r="T14" s="348">
        <v>18.239000000000001</v>
      </c>
      <c r="U14" s="348">
        <v>17.751999999999999</v>
      </c>
      <c r="V14" s="348">
        <v>23.8522</v>
      </c>
      <c r="W14" s="348">
        <v>-0.78190000000000004</v>
      </c>
      <c r="X14" s="348">
        <v>16.7409</v>
      </c>
      <c r="Y14" s="374"/>
      <c r="Z14" s="346">
        <v>31</v>
      </c>
      <c r="AA14" s="346">
        <v>37</v>
      </c>
      <c r="AB14" s="346">
        <v>28</v>
      </c>
      <c r="AC14" s="346">
        <v>11</v>
      </c>
      <c r="AD14" s="346">
        <v>18</v>
      </c>
      <c r="AE14" s="346">
        <v>24</v>
      </c>
      <c r="AF14" s="346">
        <v>25</v>
      </c>
      <c r="AG14" s="346">
        <v>20</v>
      </c>
      <c r="AH14" s="346" t="s">
        <v>430</v>
      </c>
      <c r="AI14" s="346" t="s">
        <v>430</v>
      </c>
      <c r="AJ14" s="346">
        <v>16</v>
      </c>
      <c r="AK14" s="346">
        <v>22</v>
      </c>
      <c r="AL14" s="346">
        <v>28</v>
      </c>
      <c r="AM14" s="346">
        <v>23</v>
      </c>
      <c r="AN14" s="346">
        <v>27</v>
      </c>
      <c r="AO14" s="373"/>
      <c r="AP14" s="348" t="s">
        <v>430</v>
      </c>
      <c r="AQ14" s="348" t="s">
        <v>430</v>
      </c>
      <c r="AR14" s="348">
        <v>22.4</v>
      </c>
      <c r="AS14" s="348">
        <v>26.23</v>
      </c>
      <c r="AT14" s="348">
        <v>25.29</v>
      </c>
      <c r="AU14" s="351"/>
      <c r="AV14" s="346" t="s">
        <v>430</v>
      </c>
      <c r="AW14" s="346" t="s">
        <v>430</v>
      </c>
      <c r="AX14" s="346">
        <v>10</v>
      </c>
      <c r="AY14" s="346">
        <v>21</v>
      </c>
      <c r="AZ14" s="346">
        <v>22</v>
      </c>
      <c r="BA14" s="374"/>
      <c r="BB14" s="348">
        <v>14.0795606344779</v>
      </c>
      <c r="BC14" s="348">
        <v>0</v>
      </c>
      <c r="BD14" s="348">
        <v>0.101699945825186</v>
      </c>
      <c r="BE14" s="375" t="s">
        <v>430</v>
      </c>
      <c r="BF14" s="374"/>
      <c r="BG14" s="372" t="s">
        <v>430</v>
      </c>
      <c r="BH14" s="373" t="s">
        <v>430</v>
      </c>
      <c r="BI14" s="348" t="s">
        <v>430</v>
      </c>
      <c r="BJ14" s="348" t="s">
        <v>430</v>
      </c>
      <c r="BK14" s="350"/>
      <c r="BL14" s="350" t="s">
        <v>6763</v>
      </c>
      <c r="BM14" s="372" t="s">
        <v>5440</v>
      </c>
      <c r="BN14" s="372" t="s">
        <v>430</v>
      </c>
      <c r="BO14" s="372" t="s">
        <v>430</v>
      </c>
      <c r="BP14" s="430" t="s">
        <v>430</v>
      </c>
      <c r="BQ14" s="468"/>
      <c r="BR14" s="354" t="s">
        <v>463</v>
      </c>
    </row>
    <row r="15" spans="1:70" s="428" customFormat="1" ht="11" x14ac:dyDescent="0.3">
      <c r="A15" s="845" t="s">
        <v>6764</v>
      </c>
      <c r="B15" s="851"/>
      <c r="C15" s="847">
        <v>39351</v>
      </c>
      <c r="D15" s="846"/>
      <c r="E15" s="848">
        <v>1729.59</v>
      </c>
      <c r="F15" s="846"/>
      <c r="G15" s="849">
        <v>40.646999999999998</v>
      </c>
      <c r="H15" s="851"/>
      <c r="I15" s="850">
        <v>0.59640000000000004</v>
      </c>
      <c r="J15" s="850">
        <v>3.3721999999999999</v>
      </c>
      <c r="K15" s="850">
        <v>5.9813000000000001</v>
      </c>
      <c r="L15" s="850">
        <v>0.40760000000000002</v>
      </c>
      <c r="M15" s="850">
        <v>25.033100000000001</v>
      </c>
      <c r="N15" s="852">
        <v>45.152299999999997</v>
      </c>
      <c r="O15" s="850">
        <v>35.836599999999997</v>
      </c>
      <c r="P15" s="850">
        <v>26.712399999999999</v>
      </c>
      <c r="Q15" s="850">
        <v>12.092499999999999</v>
      </c>
      <c r="R15" s="850">
        <v>11.286300000000001</v>
      </c>
      <c r="S15" s="850">
        <v>-0.43109999999999998</v>
      </c>
      <c r="T15" s="850">
        <v>26.084099999999999</v>
      </c>
      <c r="U15" s="850">
        <v>32.043700000000001</v>
      </c>
      <c r="V15" s="850">
        <v>37.679099999999998</v>
      </c>
      <c r="W15" s="850">
        <v>1.9770000000000001</v>
      </c>
      <c r="X15" s="850">
        <v>7.6737000000000002</v>
      </c>
      <c r="Y15" s="851"/>
      <c r="Z15" s="848">
        <v>8</v>
      </c>
      <c r="AA15" s="848">
        <v>3</v>
      </c>
      <c r="AB15" s="848">
        <v>5</v>
      </c>
      <c r="AC15" s="848">
        <v>32</v>
      </c>
      <c r="AD15" s="848">
        <v>3</v>
      </c>
      <c r="AE15" s="848">
        <v>7</v>
      </c>
      <c r="AF15" s="848">
        <v>10</v>
      </c>
      <c r="AG15" s="848">
        <v>14</v>
      </c>
      <c r="AH15" s="848">
        <v>15</v>
      </c>
      <c r="AI15" s="848">
        <v>15</v>
      </c>
      <c r="AJ15" s="848">
        <v>28</v>
      </c>
      <c r="AK15" s="848">
        <v>8</v>
      </c>
      <c r="AL15" s="848">
        <v>6</v>
      </c>
      <c r="AM15" s="848">
        <v>7</v>
      </c>
      <c r="AN15" s="848">
        <v>4</v>
      </c>
      <c r="AO15" s="846"/>
      <c r="AP15" s="850">
        <v>14.58</v>
      </c>
      <c r="AQ15" s="850">
        <v>17.97</v>
      </c>
      <c r="AR15" s="850">
        <v>23.8</v>
      </c>
      <c r="AS15" s="850">
        <v>34.5</v>
      </c>
      <c r="AT15" s="850">
        <v>38.869999999999997</v>
      </c>
      <c r="AU15" s="853"/>
      <c r="AV15" s="848">
        <v>10</v>
      </c>
      <c r="AW15" s="848">
        <v>9</v>
      </c>
      <c r="AX15" s="848">
        <v>9</v>
      </c>
      <c r="AY15" s="848">
        <v>7</v>
      </c>
      <c r="AZ15" s="848">
        <v>7</v>
      </c>
      <c r="BA15" s="851"/>
      <c r="BB15" s="850">
        <v>15.987450530512699</v>
      </c>
      <c r="BC15" s="850">
        <v>0</v>
      </c>
      <c r="BD15" s="850">
        <v>9.7194962568713197E-2</v>
      </c>
      <c r="BE15" s="856" t="s">
        <v>430</v>
      </c>
      <c r="BF15" s="851"/>
      <c r="BG15" s="859" t="s">
        <v>430</v>
      </c>
      <c r="BH15" s="846" t="s">
        <v>430</v>
      </c>
      <c r="BI15" s="850" t="s">
        <v>430</v>
      </c>
      <c r="BJ15" s="850" t="s">
        <v>430</v>
      </c>
      <c r="BK15" s="852"/>
      <c r="BL15" s="852" t="s">
        <v>6765</v>
      </c>
      <c r="BM15" s="859" t="s">
        <v>3003</v>
      </c>
      <c r="BN15" s="859" t="s">
        <v>430</v>
      </c>
      <c r="BO15" s="859" t="s">
        <v>430</v>
      </c>
      <c r="BP15" s="908" t="s">
        <v>430</v>
      </c>
      <c r="BQ15" s="858"/>
      <c r="BR15" s="860" t="s">
        <v>443</v>
      </c>
    </row>
    <row r="16" spans="1:70" s="428" customFormat="1" x14ac:dyDescent="0.25">
      <c r="A16" s="345" t="s">
        <v>6766</v>
      </c>
      <c r="B16" s="374"/>
      <c r="C16" s="719">
        <v>40311</v>
      </c>
      <c r="D16" s="373"/>
      <c r="E16" s="346">
        <v>1626.93</v>
      </c>
      <c r="F16" s="373"/>
      <c r="G16" s="347">
        <v>48.11</v>
      </c>
      <c r="H16" s="374"/>
      <c r="I16" s="348">
        <v>-0.35210000000000002</v>
      </c>
      <c r="J16" s="348">
        <v>1.5835999999999999</v>
      </c>
      <c r="K16" s="348">
        <v>-5.0709999999999997</v>
      </c>
      <c r="L16" s="348">
        <v>-7.1235999999999997</v>
      </c>
      <c r="M16" s="348">
        <v>8.9694000000000003</v>
      </c>
      <c r="N16" s="350">
        <v>3.3734000000000002</v>
      </c>
      <c r="O16" s="348">
        <v>9.0043000000000006</v>
      </c>
      <c r="P16" s="348">
        <v>14.1754</v>
      </c>
      <c r="Q16" s="348">
        <v>4.3230000000000004</v>
      </c>
      <c r="R16" s="348">
        <v>13.1876</v>
      </c>
      <c r="S16" s="348">
        <v>-12.7019</v>
      </c>
      <c r="T16" s="348">
        <v>11.7278</v>
      </c>
      <c r="U16" s="348">
        <v>3.2403</v>
      </c>
      <c r="V16" s="348">
        <v>0.1666</v>
      </c>
      <c r="W16" s="348">
        <v>-0.70179999999999998</v>
      </c>
      <c r="X16" s="348">
        <v>10.0931</v>
      </c>
      <c r="Y16" s="374"/>
      <c r="Z16" s="346">
        <v>38</v>
      </c>
      <c r="AA16" s="346">
        <v>13</v>
      </c>
      <c r="AB16" s="346">
        <v>50</v>
      </c>
      <c r="AC16" s="346">
        <v>48</v>
      </c>
      <c r="AD16" s="346">
        <v>40</v>
      </c>
      <c r="AE16" s="346">
        <v>47</v>
      </c>
      <c r="AF16" s="346">
        <v>47</v>
      </c>
      <c r="AG16" s="346">
        <v>42</v>
      </c>
      <c r="AH16" s="346">
        <v>31</v>
      </c>
      <c r="AI16" s="346">
        <v>7</v>
      </c>
      <c r="AJ16" s="346">
        <v>51</v>
      </c>
      <c r="AK16" s="346">
        <v>35</v>
      </c>
      <c r="AL16" s="346">
        <v>46</v>
      </c>
      <c r="AM16" s="346">
        <v>48</v>
      </c>
      <c r="AN16" s="346">
        <v>23</v>
      </c>
      <c r="AO16" s="373"/>
      <c r="AP16" s="348">
        <v>12.93</v>
      </c>
      <c r="AQ16" s="348">
        <v>10.92</v>
      </c>
      <c r="AR16" s="348">
        <v>12.01</v>
      </c>
      <c r="AS16" s="348">
        <v>8.83</v>
      </c>
      <c r="AT16" s="348">
        <v>-0.05</v>
      </c>
      <c r="AU16" s="351"/>
      <c r="AV16" s="346">
        <v>14</v>
      </c>
      <c r="AW16" s="346">
        <v>23</v>
      </c>
      <c r="AX16" s="346">
        <v>33</v>
      </c>
      <c r="AY16" s="346">
        <v>49</v>
      </c>
      <c r="AZ16" s="346">
        <v>48</v>
      </c>
      <c r="BA16" s="374"/>
      <c r="BB16" s="348">
        <v>19.059852359049099</v>
      </c>
      <c r="BC16" s="348">
        <v>0</v>
      </c>
      <c r="BD16" s="348">
        <v>4.2372794455849502E-2</v>
      </c>
      <c r="BE16" s="375" t="s">
        <v>430</v>
      </c>
      <c r="BF16" s="374"/>
      <c r="BG16" s="372" t="s">
        <v>430</v>
      </c>
      <c r="BH16" s="373" t="s">
        <v>430</v>
      </c>
      <c r="BI16" s="348" t="s">
        <v>430</v>
      </c>
      <c r="BJ16" s="348" t="s">
        <v>430</v>
      </c>
      <c r="BK16" s="350"/>
      <c r="BL16" s="350" t="s">
        <v>6767</v>
      </c>
      <c r="BM16" s="372" t="s">
        <v>6768</v>
      </c>
      <c r="BN16" s="372" t="s">
        <v>430</v>
      </c>
      <c r="BO16" s="372" t="s">
        <v>430</v>
      </c>
      <c r="BP16" s="430" t="s">
        <v>430</v>
      </c>
      <c r="BQ16" s="468"/>
      <c r="BR16" s="354" t="s">
        <v>616</v>
      </c>
    </row>
    <row r="17" spans="1:70" s="428" customFormat="1" x14ac:dyDescent="0.25">
      <c r="A17" s="345" t="s">
        <v>6769</v>
      </c>
      <c r="B17" s="374"/>
      <c r="C17" s="719">
        <v>39339</v>
      </c>
      <c r="D17" s="373"/>
      <c r="E17" s="346">
        <v>1851.22</v>
      </c>
      <c r="F17" s="373"/>
      <c r="G17" s="347">
        <v>64.595600000000005</v>
      </c>
      <c r="H17" s="374"/>
      <c r="I17" s="348">
        <v>1.0193000000000001</v>
      </c>
      <c r="J17" s="348">
        <v>2.4203999999999999</v>
      </c>
      <c r="K17" s="348">
        <v>9.8928999999999991</v>
      </c>
      <c r="L17" s="348">
        <v>23.412099999999999</v>
      </c>
      <c r="M17" s="348">
        <v>2.8609</v>
      </c>
      <c r="N17" s="350">
        <v>62.777000000000001</v>
      </c>
      <c r="O17" s="348">
        <v>77.183000000000007</v>
      </c>
      <c r="P17" s="348">
        <v>59.0715</v>
      </c>
      <c r="Q17" s="348">
        <v>30.589600000000001</v>
      </c>
      <c r="R17" s="348">
        <v>15.8034</v>
      </c>
      <c r="S17" s="348">
        <v>31.095199999999998</v>
      </c>
      <c r="T17" s="348">
        <v>11.3819</v>
      </c>
      <c r="U17" s="348">
        <v>21.25</v>
      </c>
      <c r="V17" s="348">
        <v>44.515000000000001</v>
      </c>
      <c r="W17" s="348">
        <v>1.4643999999999999</v>
      </c>
      <c r="X17" s="348">
        <v>10.317</v>
      </c>
      <c r="Y17" s="374"/>
      <c r="Z17" s="346">
        <v>4</v>
      </c>
      <c r="AA17" s="346">
        <v>9</v>
      </c>
      <c r="AB17" s="346">
        <v>2</v>
      </c>
      <c r="AC17" s="346">
        <v>1</v>
      </c>
      <c r="AD17" s="346">
        <v>47</v>
      </c>
      <c r="AE17" s="346">
        <v>3</v>
      </c>
      <c r="AF17" s="346">
        <v>1</v>
      </c>
      <c r="AG17" s="346">
        <v>1</v>
      </c>
      <c r="AH17" s="346">
        <v>1</v>
      </c>
      <c r="AI17" s="346">
        <v>4</v>
      </c>
      <c r="AJ17" s="346">
        <v>1</v>
      </c>
      <c r="AK17" s="346">
        <v>37</v>
      </c>
      <c r="AL17" s="346">
        <v>15</v>
      </c>
      <c r="AM17" s="346">
        <v>4</v>
      </c>
      <c r="AN17" s="346">
        <v>7</v>
      </c>
      <c r="AO17" s="373"/>
      <c r="AP17" s="348">
        <v>26.05</v>
      </c>
      <c r="AQ17" s="348">
        <v>33.799999999999997</v>
      </c>
      <c r="AR17" s="348">
        <v>47.67</v>
      </c>
      <c r="AS17" s="348">
        <v>71.61</v>
      </c>
      <c r="AT17" s="348">
        <v>40.51</v>
      </c>
      <c r="AU17" s="351"/>
      <c r="AV17" s="346">
        <v>1</v>
      </c>
      <c r="AW17" s="346">
        <v>1</v>
      </c>
      <c r="AX17" s="346">
        <v>1</v>
      </c>
      <c r="AY17" s="346">
        <v>1</v>
      </c>
      <c r="AZ17" s="346">
        <v>5</v>
      </c>
      <c r="BA17" s="374"/>
      <c r="BB17" s="348">
        <v>28.2779956433648</v>
      </c>
      <c r="BC17" s="348">
        <v>0</v>
      </c>
      <c r="BD17" s="348">
        <v>0.12931415888381101</v>
      </c>
      <c r="BE17" s="375" t="s">
        <v>430</v>
      </c>
      <c r="BF17" s="374"/>
      <c r="BG17" s="372" t="s">
        <v>430</v>
      </c>
      <c r="BH17" s="373" t="s">
        <v>430</v>
      </c>
      <c r="BI17" s="348" t="s">
        <v>430</v>
      </c>
      <c r="BJ17" s="348" t="s">
        <v>430</v>
      </c>
      <c r="BK17" s="350"/>
      <c r="BL17" s="907" t="s">
        <v>6770</v>
      </c>
      <c r="BM17" s="844" t="s">
        <v>6771</v>
      </c>
      <c r="BN17" s="372" t="s">
        <v>430</v>
      </c>
      <c r="BO17" s="372" t="s">
        <v>430</v>
      </c>
      <c r="BP17" s="430" t="s">
        <v>430</v>
      </c>
      <c r="BQ17" s="468"/>
      <c r="BR17" s="354" t="s">
        <v>555</v>
      </c>
    </row>
    <row r="18" spans="1:70" s="428" customFormat="1" x14ac:dyDescent="0.25">
      <c r="A18" s="345" t="s">
        <v>6772</v>
      </c>
      <c r="B18" s="374"/>
      <c r="C18" s="719">
        <v>39336</v>
      </c>
      <c r="D18" s="373"/>
      <c r="E18" s="346">
        <v>1440.89</v>
      </c>
      <c r="F18" s="373"/>
      <c r="G18" s="347">
        <v>23.29</v>
      </c>
      <c r="H18" s="374"/>
      <c r="I18" s="348">
        <v>0.6482</v>
      </c>
      <c r="J18" s="348">
        <v>3.8805000000000001</v>
      </c>
      <c r="K18" s="348">
        <v>5.0993000000000004</v>
      </c>
      <c r="L18" s="348">
        <v>-3.2806999999999999</v>
      </c>
      <c r="M18" s="348">
        <v>16.683399999999999</v>
      </c>
      <c r="N18" s="350">
        <v>29.893999999999998</v>
      </c>
      <c r="O18" s="348">
        <v>28.658300000000001</v>
      </c>
      <c r="P18" s="348">
        <v>25.634699999999999</v>
      </c>
      <c r="Q18" s="348">
        <v>3.2357999999999998</v>
      </c>
      <c r="R18" s="348">
        <v>7.1962999999999999</v>
      </c>
      <c r="S18" s="348">
        <v>-3.5611000000000002</v>
      </c>
      <c r="T18" s="348">
        <v>19.069500000000001</v>
      </c>
      <c r="U18" s="348">
        <v>27.128799999999998</v>
      </c>
      <c r="V18" s="348">
        <v>28.248899999999999</v>
      </c>
      <c r="W18" s="348">
        <v>1.9256</v>
      </c>
      <c r="X18" s="348">
        <v>4.5481999999999996</v>
      </c>
      <c r="Y18" s="374"/>
      <c r="Z18" s="346">
        <v>7</v>
      </c>
      <c r="AA18" s="346">
        <v>2</v>
      </c>
      <c r="AB18" s="346">
        <v>6</v>
      </c>
      <c r="AC18" s="346">
        <v>45</v>
      </c>
      <c r="AD18" s="346">
        <v>23</v>
      </c>
      <c r="AE18" s="346">
        <v>20</v>
      </c>
      <c r="AF18" s="346">
        <v>21</v>
      </c>
      <c r="AG18" s="346">
        <v>17</v>
      </c>
      <c r="AH18" s="346">
        <v>33</v>
      </c>
      <c r="AI18" s="346">
        <v>21</v>
      </c>
      <c r="AJ18" s="346">
        <v>43</v>
      </c>
      <c r="AK18" s="346">
        <v>20</v>
      </c>
      <c r="AL18" s="346">
        <v>8</v>
      </c>
      <c r="AM18" s="346">
        <v>13</v>
      </c>
      <c r="AN18" s="346">
        <v>5</v>
      </c>
      <c r="AO18" s="373"/>
      <c r="AP18" s="348">
        <v>9.66</v>
      </c>
      <c r="AQ18" s="348">
        <v>12.94</v>
      </c>
      <c r="AR18" s="348">
        <v>19.649999999999999</v>
      </c>
      <c r="AS18" s="348">
        <v>27.01</v>
      </c>
      <c r="AT18" s="348">
        <v>25.66</v>
      </c>
      <c r="AU18" s="351"/>
      <c r="AV18" s="346">
        <v>21</v>
      </c>
      <c r="AW18" s="346">
        <v>19</v>
      </c>
      <c r="AX18" s="346">
        <v>18</v>
      </c>
      <c r="AY18" s="346">
        <v>18</v>
      </c>
      <c r="AZ18" s="346">
        <v>20</v>
      </c>
      <c r="BA18" s="374"/>
      <c r="BB18" s="348">
        <v>17.706082491718501</v>
      </c>
      <c r="BC18" s="348">
        <v>0</v>
      </c>
      <c r="BD18" s="348">
        <v>8.9191174759991804E-2</v>
      </c>
      <c r="BE18" s="375" t="s">
        <v>430</v>
      </c>
      <c r="BF18" s="374"/>
      <c r="BG18" s="372" t="s">
        <v>430</v>
      </c>
      <c r="BH18" s="373" t="s">
        <v>430</v>
      </c>
      <c r="BI18" s="348" t="s">
        <v>430</v>
      </c>
      <c r="BJ18" s="348" t="s">
        <v>430</v>
      </c>
      <c r="BK18" s="350"/>
      <c r="BL18" s="350" t="s">
        <v>6773</v>
      </c>
      <c r="BM18" s="372" t="s">
        <v>6774</v>
      </c>
      <c r="BN18" s="372" t="s">
        <v>430</v>
      </c>
      <c r="BO18" s="372" t="s">
        <v>430</v>
      </c>
      <c r="BP18" s="430" t="s">
        <v>430</v>
      </c>
      <c r="BQ18" s="468"/>
      <c r="BR18" s="354" t="s">
        <v>616</v>
      </c>
    </row>
    <row r="19" spans="1:70" s="428" customFormat="1" x14ac:dyDescent="0.25">
      <c r="A19" s="345" t="s">
        <v>6775</v>
      </c>
      <c r="B19" s="374"/>
      <c r="C19" s="719">
        <v>44606</v>
      </c>
      <c r="D19" s="373"/>
      <c r="E19" s="346">
        <v>1409.99</v>
      </c>
      <c r="F19" s="373"/>
      <c r="G19" s="347">
        <v>21.616700000000002</v>
      </c>
      <c r="H19" s="374"/>
      <c r="I19" s="348">
        <v>-0.51319999999999999</v>
      </c>
      <c r="J19" s="348">
        <v>-0.52190000000000003</v>
      </c>
      <c r="K19" s="348">
        <v>-3.1939000000000002</v>
      </c>
      <c r="L19" s="348">
        <v>1.6944999999999999</v>
      </c>
      <c r="M19" s="348">
        <v>17.478899999999999</v>
      </c>
      <c r="N19" s="350">
        <v>24.184699999999999</v>
      </c>
      <c r="O19" s="348">
        <v>28.2651</v>
      </c>
      <c r="P19" s="348">
        <v>25.3079</v>
      </c>
      <c r="Q19" s="348" t="s">
        <v>430</v>
      </c>
      <c r="R19" s="348" t="s">
        <v>430</v>
      </c>
      <c r="S19" s="348">
        <v>-1.2986</v>
      </c>
      <c r="T19" s="348">
        <v>20.829799999999999</v>
      </c>
      <c r="U19" s="348">
        <v>16.3445</v>
      </c>
      <c r="V19" s="348">
        <v>18.494399999999999</v>
      </c>
      <c r="W19" s="348">
        <v>-3.3540999999999999</v>
      </c>
      <c r="X19" s="348">
        <v>18.3751</v>
      </c>
      <c r="Y19" s="374"/>
      <c r="Z19" s="346">
        <v>41</v>
      </c>
      <c r="AA19" s="346">
        <v>48</v>
      </c>
      <c r="AB19" s="346">
        <v>44</v>
      </c>
      <c r="AC19" s="346">
        <v>24</v>
      </c>
      <c r="AD19" s="346">
        <v>20</v>
      </c>
      <c r="AE19" s="346">
        <v>29</v>
      </c>
      <c r="AF19" s="346">
        <v>22</v>
      </c>
      <c r="AG19" s="346">
        <v>18</v>
      </c>
      <c r="AH19" s="346" t="s">
        <v>430</v>
      </c>
      <c r="AI19" s="346" t="s">
        <v>430</v>
      </c>
      <c r="AJ19" s="346">
        <v>32</v>
      </c>
      <c r="AK19" s="346">
        <v>17</v>
      </c>
      <c r="AL19" s="346">
        <v>30</v>
      </c>
      <c r="AM19" s="346">
        <v>32</v>
      </c>
      <c r="AN19" s="346">
        <v>51</v>
      </c>
      <c r="AO19" s="373"/>
      <c r="AP19" s="348" t="s">
        <v>430</v>
      </c>
      <c r="AQ19" s="348" t="s">
        <v>430</v>
      </c>
      <c r="AR19" s="348" t="s">
        <v>430</v>
      </c>
      <c r="AS19" s="348">
        <v>24.91</v>
      </c>
      <c r="AT19" s="348">
        <v>21.56</v>
      </c>
      <c r="AU19" s="351"/>
      <c r="AV19" s="346" t="s">
        <v>430</v>
      </c>
      <c r="AW19" s="346" t="s">
        <v>430</v>
      </c>
      <c r="AX19" s="346" t="s">
        <v>430</v>
      </c>
      <c r="AY19" s="346">
        <v>26</v>
      </c>
      <c r="AZ19" s="346">
        <v>26</v>
      </c>
      <c r="BA19" s="374"/>
      <c r="BB19" s="348">
        <v>18.502846901163</v>
      </c>
      <c r="BC19" s="348">
        <v>0</v>
      </c>
      <c r="BD19" s="348">
        <v>8.52331974573481E-2</v>
      </c>
      <c r="BE19" s="375" t="s">
        <v>430</v>
      </c>
      <c r="BF19" s="374"/>
      <c r="BG19" s="372" t="s">
        <v>430</v>
      </c>
      <c r="BH19" s="373" t="s">
        <v>430</v>
      </c>
      <c r="BI19" s="348" t="s">
        <v>430</v>
      </c>
      <c r="BJ19" s="348" t="s">
        <v>430</v>
      </c>
      <c r="BK19" s="350"/>
      <c r="BL19" s="907" t="s">
        <v>6776</v>
      </c>
      <c r="BM19" s="844" t="s">
        <v>6777</v>
      </c>
      <c r="BN19" s="372" t="s">
        <v>430</v>
      </c>
      <c r="BO19" s="372" t="s">
        <v>430</v>
      </c>
      <c r="BP19" s="430" t="s">
        <v>430</v>
      </c>
      <c r="BQ19" s="468"/>
      <c r="BR19" s="354" t="s">
        <v>555</v>
      </c>
    </row>
    <row r="20" spans="1:70" s="428" customFormat="1" x14ac:dyDescent="0.25">
      <c r="A20" s="345" t="s">
        <v>6778</v>
      </c>
      <c r="B20" s="374"/>
      <c r="C20" s="719">
        <v>41124</v>
      </c>
      <c r="D20" s="373"/>
      <c r="E20" s="346">
        <v>1276.33</v>
      </c>
      <c r="F20" s="373"/>
      <c r="G20" s="347">
        <v>93.004800000000003</v>
      </c>
      <c r="H20" s="374"/>
      <c r="I20" s="348">
        <v>0.19339999999999999</v>
      </c>
      <c r="J20" s="348">
        <v>1.2837000000000001</v>
      </c>
      <c r="K20" s="348">
        <v>-1.1466000000000001</v>
      </c>
      <c r="L20" s="348">
        <v>-0.33589999999999998</v>
      </c>
      <c r="M20" s="348">
        <v>20.944900000000001</v>
      </c>
      <c r="N20" s="350">
        <v>32.988199999999999</v>
      </c>
      <c r="O20" s="348">
        <v>32.316600000000001</v>
      </c>
      <c r="P20" s="348">
        <v>26.549600000000002</v>
      </c>
      <c r="Q20" s="348">
        <v>18.026</v>
      </c>
      <c r="R20" s="348">
        <v>18.116599999999998</v>
      </c>
      <c r="S20" s="348">
        <v>-0.93940000000000001</v>
      </c>
      <c r="T20" s="348">
        <v>21.7468</v>
      </c>
      <c r="U20" s="348">
        <v>21.0396</v>
      </c>
      <c r="V20" s="348">
        <v>30.1997</v>
      </c>
      <c r="W20" s="348">
        <v>0.59699999999999998</v>
      </c>
      <c r="X20" s="348">
        <v>17.122900000000001</v>
      </c>
      <c r="Y20" s="374"/>
      <c r="Z20" s="346">
        <v>13</v>
      </c>
      <c r="AA20" s="346">
        <v>20</v>
      </c>
      <c r="AB20" s="346">
        <v>25</v>
      </c>
      <c r="AC20" s="346">
        <v>37</v>
      </c>
      <c r="AD20" s="346">
        <v>13</v>
      </c>
      <c r="AE20" s="346">
        <v>16</v>
      </c>
      <c r="AF20" s="346">
        <v>18</v>
      </c>
      <c r="AG20" s="346">
        <v>15</v>
      </c>
      <c r="AH20" s="346">
        <v>4</v>
      </c>
      <c r="AI20" s="346">
        <v>2</v>
      </c>
      <c r="AJ20" s="346">
        <v>30</v>
      </c>
      <c r="AK20" s="346">
        <v>14</v>
      </c>
      <c r="AL20" s="346">
        <v>18</v>
      </c>
      <c r="AM20" s="346">
        <v>10</v>
      </c>
      <c r="AN20" s="346">
        <v>11</v>
      </c>
      <c r="AO20" s="373"/>
      <c r="AP20" s="348">
        <v>19.53</v>
      </c>
      <c r="AQ20" s="348">
        <v>21.72</v>
      </c>
      <c r="AR20" s="348">
        <v>24.66</v>
      </c>
      <c r="AS20" s="348">
        <v>30.64</v>
      </c>
      <c r="AT20" s="348">
        <v>27.61</v>
      </c>
      <c r="AU20" s="351"/>
      <c r="AV20" s="346">
        <v>3</v>
      </c>
      <c r="AW20" s="346">
        <v>3</v>
      </c>
      <c r="AX20" s="346">
        <v>7</v>
      </c>
      <c r="AY20" s="346">
        <v>11</v>
      </c>
      <c r="AZ20" s="346">
        <v>17</v>
      </c>
      <c r="BA20" s="374"/>
      <c r="BB20" s="348">
        <v>17.7262520951274</v>
      </c>
      <c r="BC20" s="348">
        <v>0</v>
      </c>
      <c r="BD20" s="348">
        <v>8.8627241854385405E-2</v>
      </c>
      <c r="BE20" s="375" t="s">
        <v>430</v>
      </c>
      <c r="BF20" s="374"/>
      <c r="BG20" s="372" t="s">
        <v>430</v>
      </c>
      <c r="BH20" s="373" t="s">
        <v>430</v>
      </c>
      <c r="BI20" s="348" t="s">
        <v>430</v>
      </c>
      <c r="BJ20" s="348" t="s">
        <v>430</v>
      </c>
      <c r="BK20" s="350"/>
      <c r="BL20" s="907" t="s">
        <v>6779</v>
      </c>
      <c r="BM20" s="844" t="s">
        <v>6780</v>
      </c>
      <c r="BN20" s="372" t="s">
        <v>430</v>
      </c>
      <c r="BO20" s="372" t="s">
        <v>430</v>
      </c>
      <c r="BP20" s="430" t="s">
        <v>430</v>
      </c>
      <c r="BQ20" s="468"/>
      <c r="BR20" s="354" t="s">
        <v>555</v>
      </c>
    </row>
    <row r="21" spans="1:70" s="428" customFormat="1" x14ac:dyDescent="0.25">
      <c r="A21" s="345" t="s">
        <v>6781</v>
      </c>
      <c r="B21" s="374"/>
      <c r="C21" s="719">
        <v>44643</v>
      </c>
      <c r="D21" s="373"/>
      <c r="E21" s="346">
        <v>1242.6099999999999</v>
      </c>
      <c r="F21" s="373"/>
      <c r="G21" s="347">
        <v>24.773299999999999</v>
      </c>
      <c r="H21" s="374"/>
      <c r="I21" s="348">
        <v>1.7000000000000001E-2</v>
      </c>
      <c r="J21" s="348">
        <v>1.1315999999999999</v>
      </c>
      <c r="K21" s="348">
        <v>-1.0683</v>
      </c>
      <c r="L21" s="348">
        <v>0.8972</v>
      </c>
      <c r="M21" s="348">
        <v>21.366900000000001</v>
      </c>
      <c r="N21" s="350">
        <v>33.092500000000001</v>
      </c>
      <c r="O21" s="348">
        <v>33.5625</v>
      </c>
      <c r="P21" s="348">
        <v>30.15</v>
      </c>
      <c r="Q21" s="348" t="s">
        <v>430</v>
      </c>
      <c r="R21" s="348" t="s">
        <v>430</v>
      </c>
      <c r="S21" s="348">
        <v>-2.2652999999999999</v>
      </c>
      <c r="T21" s="348">
        <v>28.522200000000002</v>
      </c>
      <c r="U21" s="348">
        <v>22.226800000000001</v>
      </c>
      <c r="V21" s="348">
        <v>27.773199999999999</v>
      </c>
      <c r="W21" s="348">
        <v>-0.16120000000000001</v>
      </c>
      <c r="X21" s="348">
        <v>22.509399999999999</v>
      </c>
      <c r="Y21" s="374"/>
      <c r="Z21" s="346">
        <v>19</v>
      </c>
      <c r="AA21" s="346">
        <v>21</v>
      </c>
      <c r="AB21" s="346">
        <v>22</v>
      </c>
      <c r="AC21" s="346">
        <v>29</v>
      </c>
      <c r="AD21" s="346">
        <v>11</v>
      </c>
      <c r="AE21" s="346">
        <v>14</v>
      </c>
      <c r="AF21" s="346">
        <v>13</v>
      </c>
      <c r="AG21" s="346">
        <v>5</v>
      </c>
      <c r="AH21" s="346" t="s">
        <v>430</v>
      </c>
      <c r="AI21" s="346" t="s">
        <v>430</v>
      </c>
      <c r="AJ21" s="346">
        <v>41</v>
      </c>
      <c r="AK21" s="346">
        <v>3</v>
      </c>
      <c r="AL21" s="346">
        <v>10</v>
      </c>
      <c r="AM21" s="346">
        <v>15</v>
      </c>
      <c r="AN21" s="346">
        <v>17</v>
      </c>
      <c r="AO21" s="373"/>
      <c r="AP21" s="348" t="s">
        <v>430</v>
      </c>
      <c r="AQ21" s="348" t="s">
        <v>430</v>
      </c>
      <c r="AR21" s="348" t="s">
        <v>430</v>
      </c>
      <c r="AS21" s="348">
        <v>31</v>
      </c>
      <c r="AT21" s="348">
        <v>30.7</v>
      </c>
      <c r="AU21" s="351"/>
      <c r="AV21" s="346" t="s">
        <v>430</v>
      </c>
      <c r="AW21" s="346" t="s">
        <v>430</v>
      </c>
      <c r="AX21" s="346" t="s">
        <v>430</v>
      </c>
      <c r="AY21" s="346">
        <v>10</v>
      </c>
      <c r="AZ21" s="346">
        <v>9</v>
      </c>
      <c r="BA21" s="374"/>
      <c r="BB21" s="348">
        <v>17.519532894498099</v>
      </c>
      <c r="BC21" s="348">
        <v>0</v>
      </c>
      <c r="BD21" s="348">
        <v>0.107837610315573</v>
      </c>
      <c r="BE21" s="375" t="s">
        <v>430</v>
      </c>
      <c r="BF21" s="374"/>
      <c r="BG21" s="372" t="s">
        <v>430</v>
      </c>
      <c r="BH21" s="373" t="s">
        <v>430</v>
      </c>
      <c r="BI21" s="348" t="s">
        <v>430</v>
      </c>
      <c r="BJ21" s="348" t="s">
        <v>430</v>
      </c>
      <c r="BK21" s="350"/>
      <c r="BL21" s="350" t="s">
        <v>6782</v>
      </c>
      <c r="BM21" s="372" t="s">
        <v>6783</v>
      </c>
      <c r="BN21" s="372" t="s">
        <v>430</v>
      </c>
      <c r="BO21" s="372" t="s">
        <v>430</v>
      </c>
      <c r="BP21" s="430" t="s">
        <v>430</v>
      </c>
      <c r="BQ21" s="468"/>
      <c r="BR21" s="354" t="s">
        <v>555</v>
      </c>
    </row>
    <row r="22" spans="1:70" s="428" customFormat="1" x14ac:dyDescent="0.25">
      <c r="A22" s="345" t="s">
        <v>6784</v>
      </c>
      <c r="B22" s="374"/>
      <c r="C22" s="719">
        <v>44277</v>
      </c>
      <c r="D22" s="373"/>
      <c r="E22" s="346">
        <v>1168.43</v>
      </c>
      <c r="F22" s="373"/>
      <c r="G22" s="347">
        <v>24.015899999999998</v>
      </c>
      <c r="H22" s="374"/>
      <c r="I22" s="348">
        <v>-0.31790000000000002</v>
      </c>
      <c r="J22" s="348">
        <v>3.0800000000000001E-2</v>
      </c>
      <c r="K22" s="348">
        <v>-2.0802</v>
      </c>
      <c r="L22" s="348">
        <v>-4.2900000000000001E-2</v>
      </c>
      <c r="M22" s="348">
        <v>9.2187999999999999</v>
      </c>
      <c r="N22" s="350">
        <v>23.9709</v>
      </c>
      <c r="O22" s="348">
        <v>23.938400000000001</v>
      </c>
      <c r="P22" s="348">
        <v>24.803599999999999</v>
      </c>
      <c r="Q22" s="348">
        <v>16.197199999999999</v>
      </c>
      <c r="R22" s="348" t="s">
        <v>430</v>
      </c>
      <c r="S22" s="348">
        <v>-1.0959000000000001</v>
      </c>
      <c r="T22" s="348">
        <v>10.999700000000001</v>
      </c>
      <c r="U22" s="348">
        <v>13.9582</v>
      </c>
      <c r="V22" s="348">
        <v>20.592600000000001</v>
      </c>
      <c r="W22" s="348">
        <v>-0.71030000000000004</v>
      </c>
      <c r="X22" s="348">
        <v>17.366800000000001</v>
      </c>
      <c r="Y22" s="374"/>
      <c r="Z22" s="346">
        <v>33</v>
      </c>
      <c r="AA22" s="346">
        <v>38</v>
      </c>
      <c r="AB22" s="346">
        <v>36</v>
      </c>
      <c r="AC22" s="346">
        <v>34</v>
      </c>
      <c r="AD22" s="346">
        <v>39</v>
      </c>
      <c r="AE22" s="346">
        <v>30</v>
      </c>
      <c r="AF22" s="346">
        <v>32</v>
      </c>
      <c r="AG22" s="346">
        <v>19</v>
      </c>
      <c r="AH22" s="346">
        <v>6</v>
      </c>
      <c r="AI22" s="346" t="s">
        <v>430</v>
      </c>
      <c r="AJ22" s="346">
        <v>31</v>
      </c>
      <c r="AK22" s="346">
        <v>38</v>
      </c>
      <c r="AL22" s="346">
        <v>35</v>
      </c>
      <c r="AM22" s="346">
        <v>29</v>
      </c>
      <c r="AN22" s="346">
        <v>24</v>
      </c>
      <c r="AO22" s="373"/>
      <c r="AP22" s="348" t="s">
        <v>430</v>
      </c>
      <c r="AQ22" s="348" t="s">
        <v>430</v>
      </c>
      <c r="AR22" s="348">
        <v>21.73</v>
      </c>
      <c r="AS22" s="348">
        <v>23.63</v>
      </c>
      <c r="AT22" s="348">
        <v>15.5</v>
      </c>
      <c r="AU22" s="351"/>
      <c r="AV22" s="346" t="s">
        <v>430</v>
      </c>
      <c r="AW22" s="346" t="s">
        <v>430</v>
      </c>
      <c r="AX22" s="346">
        <v>12</v>
      </c>
      <c r="AY22" s="346">
        <v>30</v>
      </c>
      <c r="AZ22" s="346">
        <v>36</v>
      </c>
      <c r="BA22" s="374"/>
      <c r="BB22" s="348">
        <v>13.857770680000501</v>
      </c>
      <c r="BC22" s="348">
        <v>0</v>
      </c>
      <c r="BD22" s="348">
        <v>0.105741974067425</v>
      </c>
      <c r="BE22" s="375" t="s">
        <v>430</v>
      </c>
      <c r="BF22" s="374"/>
      <c r="BG22" s="372" t="s">
        <v>430</v>
      </c>
      <c r="BH22" s="373" t="s">
        <v>430</v>
      </c>
      <c r="BI22" s="348" t="s">
        <v>430</v>
      </c>
      <c r="BJ22" s="348" t="s">
        <v>430</v>
      </c>
      <c r="BK22" s="350"/>
      <c r="BL22" s="350" t="s">
        <v>6785</v>
      </c>
      <c r="BM22" s="372" t="s">
        <v>6786</v>
      </c>
      <c r="BN22" s="372" t="s">
        <v>430</v>
      </c>
      <c r="BO22" s="372" t="s">
        <v>430</v>
      </c>
      <c r="BP22" s="430" t="s">
        <v>430</v>
      </c>
      <c r="BQ22" s="468"/>
      <c r="BR22" s="354" t="s">
        <v>443</v>
      </c>
    </row>
    <row r="23" spans="1:70" s="428" customFormat="1" x14ac:dyDescent="0.25">
      <c r="A23" s="345" t="s">
        <v>6787</v>
      </c>
      <c r="B23" s="374"/>
      <c r="C23" s="719">
        <v>44616</v>
      </c>
      <c r="D23" s="373"/>
      <c r="E23" s="346">
        <v>1083.29</v>
      </c>
      <c r="F23" s="373"/>
      <c r="G23" s="347">
        <v>22.6995</v>
      </c>
      <c r="H23" s="374"/>
      <c r="I23" s="348">
        <v>-0.24740000000000001</v>
      </c>
      <c r="J23" s="348">
        <v>-0.2167</v>
      </c>
      <c r="K23" s="348">
        <v>-1.7307999999999999</v>
      </c>
      <c r="L23" s="348">
        <v>3.1355</v>
      </c>
      <c r="M23" s="348">
        <v>15.9321</v>
      </c>
      <c r="N23" s="350">
        <v>27.006599999999999</v>
      </c>
      <c r="O23" s="348">
        <v>26.438500000000001</v>
      </c>
      <c r="P23" s="348">
        <v>25.674900000000001</v>
      </c>
      <c r="Q23" s="348" t="s">
        <v>430</v>
      </c>
      <c r="R23" s="348" t="s">
        <v>430</v>
      </c>
      <c r="S23" s="348">
        <v>1.9204000000000001</v>
      </c>
      <c r="T23" s="348">
        <v>20.708600000000001</v>
      </c>
      <c r="U23" s="348">
        <v>18.708200000000001</v>
      </c>
      <c r="V23" s="348">
        <v>23.301200000000001</v>
      </c>
      <c r="W23" s="348">
        <v>-0.75460000000000005</v>
      </c>
      <c r="X23" s="348">
        <v>19.7775</v>
      </c>
      <c r="Y23" s="374"/>
      <c r="Z23" s="346">
        <v>28</v>
      </c>
      <c r="AA23" s="346">
        <v>43</v>
      </c>
      <c r="AB23" s="346">
        <v>33</v>
      </c>
      <c r="AC23" s="346">
        <v>15</v>
      </c>
      <c r="AD23" s="346">
        <v>26</v>
      </c>
      <c r="AE23" s="346">
        <v>25</v>
      </c>
      <c r="AF23" s="346">
        <v>26</v>
      </c>
      <c r="AG23" s="346">
        <v>16</v>
      </c>
      <c r="AH23" s="346" t="s">
        <v>430</v>
      </c>
      <c r="AI23" s="346" t="s">
        <v>430</v>
      </c>
      <c r="AJ23" s="346">
        <v>20</v>
      </c>
      <c r="AK23" s="346">
        <v>18</v>
      </c>
      <c r="AL23" s="346">
        <v>25</v>
      </c>
      <c r="AM23" s="346">
        <v>24</v>
      </c>
      <c r="AN23" s="346">
        <v>26</v>
      </c>
      <c r="AO23" s="373"/>
      <c r="AP23" s="348" t="s">
        <v>430</v>
      </c>
      <c r="AQ23" s="348" t="s">
        <v>430</v>
      </c>
      <c r="AR23" s="348" t="s">
        <v>430</v>
      </c>
      <c r="AS23" s="348">
        <v>26.2</v>
      </c>
      <c r="AT23" s="348">
        <v>25.48</v>
      </c>
      <c r="AU23" s="351"/>
      <c r="AV23" s="346" t="s">
        <v>430</v>
      </c>
      <c r="AW23" s="346" t="s">
        <v>430</v>
      </c>
      <c r="AX23" s="346" t="s">
        <v>430</v>
      </c>
      <c r="AY23" s="346">
        <v>22</v>
      </c>
      <c r="AZ23" s="346">
        <v>21</v>
      </c>
      <c r="BA23" s="374"/>
      <c r="BB23" s="348">
        <v>11.968880928728799</v>
      </c>
      <c r="BC23" s="348">
        <v>0</v>
      </c>
      <c r="BD23" s="348">
        <v>0.12533914989928299</v>
      </c>
      <c r="BE23" s="375" t="s">
        <v>430</v>
      </c>
      <c r="BF23" s="374"/>
      <c r="BG23" s="372" t="s">
        <v>430</v>
      </c>
      <c r="BH23" s="373" t="s">
        <v>430</v>
      </c>
      <c r="BI23" s="348" t="s">
        <v>430</v>
      </c>
      <c r="BJ23" s="348" t="s">
        <v>430</v>
      </c>
      <c r="BK23" s="350"/>
      <c r="BL23" s="350" t="s">
        <v>6788</v>
      </c>
      <c r="BM23" s="372" t="s">
        <v>2748</v>
      </c>
      <c r="BN23" s="372" t="s">
        <v>430</v>
      </c>
      <c r="BO23" s="372" t="s">
        <v>430</v>
      </c>
      <c r="BP23" s="430" t="s">
        <v>430</v>
      </c>
      <c r="BQ23" s="468"/>
      <c r="BR23" s="354" t="s">
        <v>555</v>
      </c>
    </row>
    <row r="24" spans="1:70" s="428" customFormat="1" x14ac:dyDescent="0.25">
      <c r="A24" s="345" t="s">
        <v>6789</v>
      </c>
      <c r="B24" s="374"/>
      <c r="C24" s="719">
        <v>44344</v>
      </c>
      <c r="D24" s="373"/>
      <c r="E24" s="346">
        <v>918.923</v>
      </c>
      <c r="F24" s="373"/>
      <c r="G24" s="347">
        <v>19.149999999999999</v>
      </c>
      <c r="H24" s="374"/>
      <c r="I24" s="348">
        <v>-0.67430000000000001</v>
      </c>
      <c r="J24" s="348">
        <v>1.4838</v>
      </c>
      <c r="K24" s="348">
        <v>-1.0336000000000001</v>
      </c>
      <c r="L24" s="348">
        <v>2.4064000000000001</v>
      </c>
      <c r="M24" s="348">
        <v>24.837</v>
      </c>
      <c r="N24" s="350">
        <v>24.674499999999998</v>
      </c>
      <c r="O24" s="348">
        <v>25.184000000000001</v>
      </c>
      <c r="P24" s="348">
        <v>24.049800000000001</v>
      </c>
      <c r="Q24" s="348">
        <v>11.985300000000001</v>
      </c>
      <c r="R24" s="348" t="s">
        <v>430</v>
      </c>
      <c r="S24" s="348">
        <v>5.1619999999999999</v>
      </c>
      <c r="T24" s="348">
        <v>27.922499999999999</v>
      </c>
      <c r="U24" s="348">
        <v>19.240300000000001</v>
      </c>
      <c r="V24" s="348">
        <v>22.207999999999998</v>
      </c>
      <c r="W24" s="348">
        <v>-1.2887</v>
      </c>
      <c r="X24" s="348">
        <v>13.074199999999999</v>
      </c>
      <c r="Y24" s="374"/>
      <c r="Z24" s="346">
        <v>43</v>
      </c>
      <c r="AA24" s="346">
        <v>14</v>
      </c>
      <c r="AB24" s="346">
        <v>20</v>
      </c>
      <c r="AC24" s="346">
        <v>17</v>
      </c>
      <c r="AD24" s="346">
        <v>4</v>
      </c>
      <c r="AE24" s="346">
        <v>28</v>
      </c>
      <c r="AF24" s="346">
        <v>29</v>
      </c>
      <c r="AG24" s="346">
        <v>22</v>
      </c>
      <c r="AH24" s="346">
        <v>17</v>
      </c>
      <c r="AI24" s="346" t="s">
        <v>430</v>
      </c>
      <c r="AJ24" s="346">
        <v>8</v>
      </c>
      <c r="AK24" s="346">
        <v>4</v>
      </c>
      <c r="AL24" s="346">
        <v>23</v>
      </c>
      <c r="AM24" s="346">
        <v>28</v>
      </c>
      <c r="AN24" s="346">
        <v>33</v>
      </c>
      <c r="AO24" s="373"/>
      <c r="AP24" s="348" t="s">
        <v>430</v>
      </c>
      <c r="AQ24" s="348" t="s">
        <v>430</v>
      </c>
      <c r="AR24" s="348">
        <v>21.19</v>
      </c>
      <c r="AS24" s="348">
        <v>24.74</v>
      </c>
      <c r="AT24" s="348">
        <v>28.71</v>
      </c>
      <c r="AU24" s="351"/>
      <c r="AV24" s="346" t="s">
        <v>430</v>
      </c>
      <c r="AW24" s="346" t="s">
        <v>430</v>
      </c>
      <c r="AX24" s="346">
        <v>14</v>
      </c>
      <c r="AY24" s="346">
        <v>28</v>
      </c>
      <c r="AZ24" s="346">
        <v>15</v>
      </c>
      <c r="BA24" s="374"/>
      <c r="BB24" s="348">
        <v>19.030416159790501</v>
      </c>
      <c r="BC24" s="348">
        <v>0</v>
      </c>
      <c r="BD24" s="348">
        <v>7.6964909112823096E-2</v>
      </c>
      <c r="BE24" s="375" t="s">
        <v>430</v>
      </c>
      <c r="BF24" s="374"/>
      <c r="BG24" s="372" t="s">
        <v>430</v>
      </c>
      <c r="BH24" s="373" t="s">
        <v>430</v>
      </c>
      <c r="BI24" s="348" t="s">
        <v>430</v>
      </c>
      <c r="BJ24" s="348" t="s">
        <v>430</v>
      </c>
      <c r="BK24" s="350"/>
      <c r="BL24" s="350" t="s">
        <v>6790</v>
      </c>
      <c r="BM24" s="372" t="s">
        <v>6647</v>
      </c>
      <c r="BN24" s="372" t="s">
        <v>430</v>
      </c>
      <c r="BO24" s="372" t="s">
        <v>430</v>
      </c>
      <c r="BP24" s="430" t="s">
        <v>430</v>
      </c>
      <c r="BQ24" s="468"/>
      <c r="BR24" s="354" t="s">
        <v>436</v>
      </c>
    </row>
    <row r="25" spans="1:70" s="428" customFormat="1" ht="11" x14ac:dyDescent="0.3">
      <c r="A25" s="845" t="s">
        <v>6791</v>
      </c>
      <c r="B25" s="851"/>
      <c r="C25" s="847">
        <v>44406</v>
      </c>
      <c r="D25" s="846"/>
      <c r="E25" s="848">
        <v>840.39</v>
      </c>
      <c r="F25" s="846"/>
      <c r="G25" s="849">
        <v>15.0312</v>
      </c>
      <c r="H25" s="851"/>
      <c r="I25" s="850">
        <v>-0.32490000000000002</v>
      </c>
      <c r="J25" s="850">
        <v>0.97540000000000004</v>
      </c>
      <c r="K25" s="850">
        <v>6.8599999999999994E-2</v>
      </c>
      <c r="L25" s="850">
        <v>4.5408999999999997</v>
      </c>
      <c r="M25" s="850">
        <v>19.223299999999998</v>
      </c>
      <c r="N25" s="852">
        <v>27.7544</v>
      </c>
      <c r="O25" s="850">
        <v>24.600200000000001</v>
      </c>
      <c r="P25" s="850">
        <v>22.5412</v>
      </c>
      <c r="Q25" s="850">
        <v>8.3184000000000005</v>
      </c>
      <c r="R25" s="850" t="s">
        <v>430</v>
      </c>
      <c r="S25" s="850">
        <v>1.1194</v>
      </c>
      <c r="T25" s="850">
        <v>22.456800000000001</v>
      </c>
      <c r="U25" s="850">
        <v>20.07</v>
      </c>
      <c r="V25" s="850">
        <v>25.3018</v>
      </c>
      <c r="W25" s="850">
        <v>-0.34410000000000002</v>
      </c>
      <c r="X25" s="850">
        <v>8.2888999999999999</v>
      </c>
      <c r="Y25" s="851"/>
      <c r="Z25" s="848">
        <v>35</v>
      </c>
      <c r="AA25" s="848">
        <v>27</v>
      </c>
      <c r="AB25" s="848">
        <v>16</v>
      </c>
      <c r="AC25" s="848">
        <v>7</v>
      </c>
      <c r="AD25" s="848">
        <v>16</v>
      </c>
      <c r="AE25" s="848">
        <v>23</v>
      </c>
      <c r="AF25" s="848">
        <v>30</v>
      </c>
      <c r="AG25" s="848">
        <v>25</v>
      </c>
      <c r="AH25" s="848">
        <v>27</v>
      </c>
      <c r="AI25" s="848" t="s">
        <v>430</v>
      </c>
      <c r="AJ25" s="848">
        <v>23</v>
      </c>
      <c r="AK25" s="848">
        <v>12</v>
      </c>
      <c r="AL25" s="848">
        <v>20</v>
      </c>
      <c r="AM25" s="848">
        <v>22</v>
      </c>
      <c r="AN25" s="848">
        <v>21</v>
      </c>
      <c r="AO25" s="846"/>
      <c r="AP25" s="850" t="s">
        <v>430</v>
      </c>
      <c r="AQ25" s="850" t="s">
        <v>430</v>
      </c>
      <c r="AR25" s="850">
        <v>20.41</v>
      </c>
      <c r="AS25" s="850">
        <v>24.85</v>
      </c>
      <c r="AT25" s="850">
        <v>29.03</v>
      </c>
      <c r="AU25" s="853"/>
      <c r="AV25" s="848" t="s">
        <v>430</v>
      </c>
      <c r="AW25" s="848" t="s">
        <v>430</v>
      </c>
      <c r="AX25" s="848">
        <v>16</v>
      </c>
      <c r="AY25" s="848">
        <v>27</v>
      </c>
      <c r="AZ25" s="848">
        <v>13</v>
      </c>
      <c r="BA25" s="851"/>
      <c r="BB25" s="850">
        <v>14.508001499563999</v>
      </c>
      <c r="BC25" s="850">
        <v>0</v>
      </c>
      <c r="BD25" s="850">
        <v>9.0910345295771605E-2</v>
      </c>
      <c r="BE25" s="856" t="s">
        <v>430</v>
      </c>
      <c r="BF25" s="851"/>
      <c r="BG25" s="859" t="s">
        <v>430</v>
      </c>
      <c r="BH25" s="846" t="s">
        <v>430</v>
      </c>
      <c r="BI25" s="850" t="s">
        <v>430</v>
      </c>
      <c r="BJ25" s="850" t="s">
        <v>430</v>
      </c>
      <c r="BK25" s="852"/>
      <c r="BL25" s="852" t="s">
        <v>6756</v>
      </c>
      <c r="BM25" s="859" t="s">
        <v>5873</v>
      </c>
      <c r="BN25" s="859" t="s">
        <v>430</v>
      </c>
      <c r="BO25" s="859" t="s">
        <v>430</v>
      </c>
      <c r="BP25" s="908" t="s">
        <v>430</v>
      </c>
      <c r="BQ25" s="858"/>
      <c r="BR25" s="860" t="s">
        <v>443</v>
      </c>
    </row>
    <row r="26" spans="1:70" s="428" customFormat="1" x14ac:dyDescent="0.25">
      <c r="A26" s="345" t="s">
        <v>6792</v>
      </c>
      <c r="B26" s="374"/>
      <c r="C26" s="719">
        <v>44501</v>
      </c>
      <c r="D26" s="373"/>
      <c r="E26" s="346">
        <v>516.38699999999994</v>
      </c>
      <c r="F26" s="373"/>
      <c r="G26" s="347">
        <v>22.5519</v>
      </c>
      <c r="H26" s="374"/>
      <c r="I26" s="348">
        <v>-0.27860000000000001</v>
      </c>
      <c r="J26" s="348">
        <v>1.0570999999999999</v>
      </c>
      <c r="K26" s="348">
        <v>-1.1821999999999999</v>
      </c>
      <c r="L26" s="348">
        <v>1.7148000000000001</v>
      </c>
      <c r="M26" s="348">
        <v>22.400400000000001</v>
      </c>
      <c r="N26" s="350">
        <v>32.9452</v>
      </c>
      <c r="O26" s="348">
        <v>33.339300000000001</v>
      </c>
      <c r="P26" s="348">
        <v>29.296299999999999</v>
      </c>
      <c r="Q26" s="348" t="s">
        <v>430</v>
      </c>
      <c r="R26" s="348" t="s">
        <v>430</v>
      </c>
      <c r="S26" s="348">
        <v>-2.0091999999999999</v>
      </c>
      <c r="T26" s="348">
        <v>27.273099999999999</v>
      </c>
      <c r="U26" s="348">
        <v>22.045999999999999</v>
      </c>
      <c r="V26" s="348">
        <v>27.5899</v>
      </c>
      <c r="W26" s="348">
        <v>-1.0578000000000001</v>
      </c>
      <c r="X26" s="348">
        <v>18.224699999999999</v>
      </c>
      <c r="Y26" s="374"/>
      <c r="Z26" s="346">
        <v>32</v>
      </c>
      <c r="AA26" s="346">
        <v>26</v>
      </c>
      <c r="AB26" s="346">
        <v>27</v>
      </c>
      <c r="AC26" s="346">
        <v>21</v>
      </c>
      <c r="AD26" s="346">
        <v>9</v>
      </c>
      <c r="AE26" s="346">
        <v>17</v>
      </c>
      <c r="AF26" s="346">
        <v>15</v>
      </c>
      <c r="AG26" s="346">
        <v>8</v>
      </c>
      <c r="AH26" s="346" t="s">
        <v>430</v>
      </c>
      <c r="AI26" s="346" t="s">
        <v>430</v>
      </c>
      <c r="AJ26" s="346">
        <v>39</v>
      </c>
      <c r="AK26" s="346">
        <v>6</v>
      </c>
      <c r="AL26" s="346">
        <v>12</v>
      </c>
      <c r="AM26" s="346">
        <v>17</v>
      </c>
      <c r="AN26" s="346">
        <v>31</v>
      </c>
      <c r="AO26" s="373"/>
      <c r="AP26" s="348" t="s">
        <v>430</v>
      </c>
      <c r="AQ26" s="348" t="s">
        <v>430</v>
      </c>
      <c r="AR26" s="348" t="s">
        <v>430</v>
      </c>
      <c r="AS26" s="348">
        <v>30.5</v>
      </c>
      <c r="AT26" s="348">
        <v>29.5</v>
      </c>
      <c r="AU26" s="351"/>
      <c r="AV26" s="346" t="s">
        <v>430</v>
      </c>
      <c r="AW26" s="346" t="s">
        <v>430</v>
      </c>
      <c r="AX26" s="346" t="s">
        <v>430</v>
      </c>
      <c r="AY26" s="346">
        <v>14</v>
      </c>
      <c r="AZ26" s="346">
        <v>11</v>
      </c>
      <c r="BA26" s="374"/>
      <c r="BB26" s="348">
        <v>19.839186941366702</v>
      </c>
      <c r="BC26" s="348">
        <v>0</v>
      </c>
      <c r="BD26" s="348">
        <v>9.4216868522866398E-2</v>
      </c>
      <c r="BE26" s="375" t="s">
        <v>430</v>
      </c>
      <c r="BF26" s="374"/>
      <c r="BG26" s="372" t="s">
        <v>430</v>
      </c>
      <c r="BH26" s="373" t="s">
        <v>430</v>
      </c>
      <c r="BI26" s="348" t="s">
        <v>430</v>
      </c>
      <c r="BJ26" s="348" t="s">
        <v>430</v>
      </c>
      <c r="BK26" s="350"/>
      <c r="BL26" s="350" t="s">
        <v>6793</v>
      </c>
      <c r="BM26" s="372" t="s">
        <v>6794</v>
      </c>
      <c r="BN26" s="372" t="s">
        <v>430</v>
      </c>
      <c r="BO26" s="372" t="s">
        <v>430</v>
      </c>
      <c r="BP26" s="430" t="s">
        <v>430</v>
      </c>
      <c r="BQ26" s="468"/>
      <c r="BR26" s="354" t="s">
        <v>555</v>
      </c>
    </row>
    <row r="27" spans="1:70" s="428" customFormat="1" x14ac:dyDescent="0.25">
      <c r="A27" s="345" t="s">
        <v>6795</v>
      </c>
      <c r="B27" s="374"/>
      <c r="C27" s="719">
        <v>39524</v>
      </c>
      <c r="D27" s="373"/>
      <c r="E27" s="346">
        <v>526.24699999999996</v>
      </c>
      <c r="F27" s="373"/>
      <c r="G27" s="347">
        <v>35.295400000000001</v>
      </c>
      <c r="H27" s="374"/>
      <c r="I27" s="348">
        <v>0.57530000000000003</v>
      </c>
      <c r="J27" s="348">
        <v>2.9140000000000001</v>
      </c>
      <c r="K27" s="348">
        <v>4.9134000000000002</v>
      </c>
      <c r="L27" s="348">
        <v>-0.51970000000000005</v>
      </c>
      <c r="M27" s="348">
        <v>24.613499999999998</v>
      </c>
      <c r="N27" s="350">
        <v>51.924500000000002</v>
      </c>
      <c r="O27" s="348">
        <v>39.3352</v>
      </c>
      <c r="P27" s="348">
        <v>28.761500000000002</v>
      </c>
      <c r="Q27" s="348">
        <v>11.992100000000001</v>
      </c>
      <c r="R27" s="348">
        <v>11.739699999999999</v>
      </c>
      <c r="S27" s="348">
        <v>0.51859999999999995</v>
      </c>
      <c r="T27" s="348">
        <v>24.7624</v>
      </c>
      <c r="U27" s="348">
        <v>33.381500000000003</v>
      </c>
      <c r="V27" s="348">
        <v>43.200099999999999</v>
      </c>
      <c r="W27" s="348">
        <v>1.0962000000000001</v>
      </c>
      <c r="X27" s="348">
        <v>7.0575999999999999</v>
      </c>
      <c r="Y27" s="374"/>
      <c r="Z27" s="346">
        <v>9</v>
      </c>
      <c r="AA27" s="346">
        <v>6</v>
      </c>
      <c r="AB27" s="346">
        <v>7</v>
      </c>
      <c r="AC27" s="346">
        <v>38</v>
      </c>
      <c r="AD27" s="346">
        <v>5</v>
      </c>
      <c r="AE27" s="346">
        <v>5</v>
      </c>
      <c r="AF27" s="346">
        <v>7</v>
      </c>
      <c r="AG27" s="346">
        <v>10</v>
      </c>
      <c r="AH27" s="346">
        <v>16</v>
      </c>
      <c r="AI27" s="346">
        <v>12</v>
      </c>
      <c r="AJ27" s="346">
        <v>25</v>
      </c>
      <c r="AK27" s="346">
        <v>11</v>
      </c>
      <c r="AL27" s="346">
        <v>3</v>
      </c>
      <c r="AM27" s="346">
        <v>5</v>
      </c>
      <c r="AN27" s="346">
        <v>10</v>
      </c>
      <c r="AO27" s="373"/>
      <c r="AP27" s="348">
        <v>14.63</v>
      </c>
      <c r="AQ27" s="348">
        <v>18.309999999999999</v>
      </c>
      <c r="AR27" s="348">
        <v>24.92</v>
      </c>
      <c r="AS27" s="348">
        <v>37.94</v>
      </c>
      <c r="AT27" s="348">
        <v>39.880000000000003</v>
      </c>
      <c r="AU27" s="351"/>
      <c r="AV27" s="346">
        <v>9</v>
      </c>
      <c r="AW27" s="346">
        <v>8</v>
      </c>
      <c r="AX27" s="346">
        <v>5</v>
      </c>
      <c r="AY27" s="346">
        <v>5</v>
      </c>
      <c r="AZ27" s="346">
        <v>6</v>
      </c>
      <c r="BA27" s="374"/>
      <c r="BB27" s="348">
        <v>18.059436068425001</v>
      </c>
      <c r="BC27" s="348">
        <v>0</v>
      </c>
      <c r="BD27" s="348">
        <v>9.3093503440167993E-2</v>
      </c>
      <c r="BE27" s="375" t="s">
        <v>430</v>
      </c>
      <c r="BF27" s="374"/>
      <c r="BG27" s="372" t="s">
        <v>430</v>
      </c>
      <c r="BH27" s="373" t="s">
        <v>430</v>
      </c>
      <c r="BI27" s="348" t="s">
        <v>430</v>
      </c>
      <c r="BJ27" s="348" t="s">
        <v>430</v>
      </c>
      <c r="BK27" s="350"/>
      <c r="BL27" s="350" t="s">
        <v>6796</v>
      </c>
      <c r="BM27" s="372" t="s">
        <v>6797</v>
      </c>
      <c r="BN27" s="372" t="s">
        <v>430</v>
      </c>
      <c r="BO27" s="372" t="s">
        <v>430</v>
      </c>
      <c r="BP27" s="430" t="s">
        <v>430</v>
      </c>
      <c r="BQ27" s="468"/>
      <c r="BR27" s="354" t="s">
        <v>519</v>
      </c>
    </row>
    <row r="28" spans="1:70" s="428" customFormat="1" x14ac:dyDescent="0.25">
      <c r="A28" s="345" t="s">
        <v>6798</v>
      </c>
      <c r="B28" s="374"/>
      <c r="C28" s="719">
        <v>44189</v>
      </c>
      <c r="D28" s="373"/>
      <c r="E28" s="346">
        <v>499.13</v>
      </c>
      <c r="F28" s="373"/>
      <c r="G28" s="347">
        <v>12.5251</v>
      </c>
      <c r="H28" s="374"/>
      <c r="I28" s="348">
        <v>1.4886999999999999</v>
      </c>
      <c r="J28" s="348">
        <v>6.6788999999999996</v>
      </c>
      <c r="K28" s="348">
        <v>0.78349999999999997</v>
      </c>
      <c r="L28" s="348">
        <v>-9.3739000000000008</v>
      </c>
      <c r="M28" s="348">
        <v>19.403400000000001</v>
      </c>
      <c r="N28" s="350">
        <v>0.17530000000000001</v>
      </c>
      <c r="O28" s="348">
        <v>29.348199999999999</v>
      </c>
      <c r="P28" s="348">
        <v>21.399899999999999</v>
      </c>
      <c r="Q28" s="348">
        <v>3.6272000000000002</v>
      </c>
      <c r="R28" s="348" t="s">
        <v>430</v>
      </c>
      <c r="S28" s="348">
        <v>-10.361700000000001</v>
      </c>
      <c r="T28" s="348">
        <v>21.846800000000002</v>
      </c>
      <c r="U28" s="348">
        <v>6.1117999999999997</v>
      </c>
      <c r="V28" s="348">
        <v>-5.8103999999999996</v>
      </c>
      <c r="W28" s="348">
        <v>3.1303000000000001</v>
      </c>
      <c r="X28" s="348">
        <v>4.0071000000000003</v>
      </c>
      <c r="Y28" s="374"/>
      <c r="Z28" s="346">
        <v>1</v>
      </c>
      <c r="AA28" s="346">
        <v>1</v>
      </c>
      <c r="AB28" s="346">
        <v>13</v>
      </c>
      <c r="AC28" s="346">
        <v>50</v>
      </c>
      <c r="AD28" s="346">
        <v>15</v>
      </c>
      <c r="AE28" s="346">
        <v>49</v>
      </c>
      <c r="AF28" s="346">
        <v>20</v>
      </c>
      <c r="AG28" s="346">
        <v>28</v>
      </c>
      <c r="AH28" s="346">
        <v>32</v>
      </c>
      <c r="AI28" s="346" t="s">
        <v>430</v>
      </c>
      <c r="AJ28" s="346">
        <v>50</v>
      </c>
      <c r="AK28" s="346">
        <v>13</v>
      </c>
      <c r="AL28" s="346">
        <v>44</v>
      </c>
      <c r="AM28" s="346">
        <v>49</v>
      </c>
      <c r="AN28" s="346">
        <v>2</v>
      </c>
      <c r="AO28" s="373"/>
      <c r="AP28" s="348" t="s">
        <v>430</v>
      </c>
      <c r="AQ28" s="348" t="s">
        <v>430</v>
      </c>
      <c r="AR28" s="348">
        <v>17.21</v>
      </c>
      <c r="AS28" s="348">
        <v>21.44</v>
      </c>
      <c r="AT28" s="348">
        <v>2.13</v>
      </c>
      <c r="AU28" s="351"/>
      <c r="AV28" s="346" t="s">
        <v>430</v>
      </c>
      <c r="AW28" s="346" t="s">
        <v>430</v>
      </c>
      <c r="AX28" s="346">
        <v>26</v>
      </c>
      <c r="AY28" s="346">
        <v>35</v>
      </c>
      <c r="AZ28" s="346">
        <v>46</v>
      </c>
      <c r="BA28" s="374"/>
      <c r="BB28" s="348">
        <v>28.012973731635402</v>
      </c>
      <c r="BC28" s="348">
        <v>0</v>
      </c>
      <c r="BD28" s="348">
        <v>5.0355103653860402E-2</v>
      </c>
      <c r="BE28" s="375" t="s">
        <v>430</v>
      </c>
      <c r="BF28" s="374"/>
      <c r="BG28" s="372" t="s">
        <v>430</v>
      </c>
      <c r="BH28" s="373" t="s">
        <v>430</v>
      </c>
      <c r="BI28" s="348" t="s">
        <v>430</v>
      </c>
      <c r="BJ28" s="348" t="s">
        <v>430</v>
      </c>
      <c r="BK28" s="350"/>
      <c r="BL28" s="350" t="s">
        <v>6799</v>
      </c>
      <c r="BM28" s="372" t="s">
        <v>2663</v>
      </c>
      <c r="BN28" s="372" t="s">
        <v>430</v>
      </c>
      <c r="BO28" s="372" t="s">
        <v>430</v>
      </c>
      <c r="BP28" s="430" t="s">
        <v>430</v>
      </c>
      <c r="BQ28" s="468"/>
      <c r="BR28" s="354" t="s">
        <v>443</v>
      </c>
    </row>
    <row r="29" spans="1:70" s="428" customFormat="1" x14ac:dyDescent="0.25">
      <c r="A29" s="345" t="s">
        <v>6800</v>
      </c>
      <c r="B29" s="374"/>
      <c r="C29" s="719">
        <v>44811</v>
      </c>
      <c r="D29" s="373"/>
      <c r="E29" s="346">
        <v>475.33699999999999</v>
      </c>
      <c r="F29" s="373"/>
      <c r="G29" s="347">
        <v>35.590000000000003</v>
      </c>
      <c r="H29" s="374"/>
      <c r="I29" s="348">
        <v>0.12659999999999999</v>
      </c>
      <c r="J29" s="348">
        <v>1.8194999999999999</v>
      </c>
      <c r="K29" s="348">
        <v>1.1051</v>
      </c>
      <c r="L29" s="348">
        <v>0.93300000000000005</v>
      </c>
      <c r="M29" s="348">
        <v>32.427900000000001</v>
      </c>
      <c r="N29" s="350">
        <v>48.4773</v>
      </c>
      <c r="O29" s="348">
        <v>46.308700000000002</v>
      </c>
      <c r="P29" s="348">
        <v>36.862099999999998</v>
      </c>
      <c r="Q29" s="348" t="s">
        <v>430</v>
      </c>
      <c r="R29" s="348" t="s">
        <v>430</v>
      </c>
      <c r="S29" s="348">
        <v>-1.7475000000000001</v>
      </c>
      <c r="T29" s="348">
        <v>37.844200000000001</v>
      </c>
      <c r="U29" s="348">
        <v>33.031799999999997</v>
      </c>
      <c r="V29" s="348">
        <v>38.709200000000003</v>
      </c>
      <c r="W29" s="348">
        <v>-0.61439999999999995</v>
      </c>
      <c r="X29" s="348">
        <v>37.261699999999998</v>
      </c>
      <c r="Y29" s="374"/>
      <c r="Z29" s="346">
        <v>15</v>
      </c>
      <c r="AA29" s="346">
        <v>11</v>
      </c>
      <c r="AB29" s="346">
        <v>11</v>
      </c>
      <c r="AC29" s="346">
        <v>28</v>
      </c>
      <c r="AD29" s="346">
        <v>1</v>
      </c>
      <c r="AE29" s="346">
        <v>6</v>
      </c>
      <c r="AF29" s="346">
        <v>4</v>
      </c>
      <c r="AG29" s="346">
        <v>2</v>
      </c>
      <c r="AH29" s="346" t="s">
        <v>430</v>
      </c>
      <c r="AI29" s="346" t="s">
        <v>430</v>
      </c>
      <c r="AJ29" s="346">
        <v>35</v>
      </c>
      <c r="AK29" s="346">
        <v>1</v>
      </c>
      <c r="AL29" s="346">
        <v>5</v>
      </c>
      <c r="AM29" s="346">
        <v>6</v>
      </c>
      <c r="AN29" s="346">
        <v>22</v>
      </c>
      <c r="AO29" s="373"/>
      <c r="AP29" s="348" t="s">
        <v>430</v>
      </c>
      <c r="AQ29" s="348" t="s">
        <v>430</v>
      </c>
      <c r="AR29" s="348" t="s">
        <v>430</v>
      </c>
      <c r="AS29" s="348">
        <v>41.71</v>
      </c>
      <c r="AT29" s="348">
        <v>46.19</v>
      </c>
      <c r="AU29" s="351"/>
      <c r="AV29" s="346" t="s">
        <v>430</v>
      </c>
      <c r="AW29" s="346" t="s">
        <v>430</v>
      </c>
      <c r="AX29" s="346" t="s">
        <v>430</v>
      </c>
      <c r="AY29" s="346">
        <v>4</v>
      </c>
      <c r="AZ29" s="346">
        <v>3</v>
      </c>
      <c r="BA29" s="374"/>
      <c r="BB29" s="348">
        <v>22.8131230341085</v>
      </c>
      <c r="BC29" s="348">
        <v>0</v>
      </c>
      <c r="BD29" s="348">
        <v>0.105177708906915</v>
      </c>
      <c r="BE29" s="375" t="s">
        <v>430</v>
      </c>
      <c r="BF29" s="374"/>
      <c r="BG29" s="372" t="s">
        <v>430</v>
      </c>
      <c r="BH29" s="373" t="s">
        <v>430</v>
      </c>
      <c r="BI29" s="348" t="s">
        <v>430</v>
      </c>
      <c r="BJ29" s="348" t="s">
        <v>430</v>
      </c>
      <c r="BK29" s="350"/>
      <c r="BL29" s="350" t="s">
        <v>6801</v>
      </c>
      <c r="BM29" s="372" t="s">
        <v>6802</v>
      </c>
      <c r="BN29" s="372" t="s">
        <v>430</v>
      </c>
      <c r="BO29" s="372" t="s">
        <v>430</v>
      </c>
      <c r="BP29" s="430" t="s">
        <v>430</v>
      </c>
      <c r="BQ29" s="468"/>
      <c r="BR29" s="354" t="s">
        <v>443</v>
      </c>
    </row>
    <row r="30" spans="1:70" s="428" customFormat="1" x14ac:dyDescent="0.25">
      <c r="A30" s="345" t="s">
        <v>6803</v>
      </c>
      <c r="B30" s="374"/>
      <c r="C30" s="719">
        <v>44672</v>
      </c>
      <c r="D30" s="373"/>
      <c r="E30" s="346">
        <v>468.91</v>
      </c>
      <c r="F30" s="373"/>
      <c r="G30" s="347">
        <v>25.851299999999998</v>
      </c>
      <c r="H30" s="374"/>
      <c r="I30" s="348">
        <v>-0.25290000000000001</v>
      </c>
      <c r="J30" s="348">
        <v>1.0688</v>
      </c>
      <c r="K30" s="348">
        <v>-1.1412</v>
      </c>
      <c r="L30" s="348">
        <v>1.7016</v>
      </c>
      <c r="M30" s="348">
        <v>22.436900000000001</v>
      </c>
      <c r="N30" s="350">
        <v>33.092100000000002</v>
      </c>
      <c r="O30" s="348">
        <v>33.638199999999998</v>
      </c>
      <c r="P30" s="348">
        <v>29.5519</v>
      </c>
      <c r="Q30" s="348" t="s">
        <v>430</v>
      </c>
      <c r="R30" s="348" t="s">
        <v>430</v>
      </c>
      <c r="S30" s="348">
        <v>-2.0527000000000002</v>
      </c>
      <c r="T30" s="348">
        <v>27.303599999999999</v>
      </c>
      <c r="U30" s="348">
        <v>21.452100000000002</v>
      </c>
      <c r="V30" s="348">
        <v>27.740400000000001</v>
      </c>
      <c r="W30" s="348">
        <v>0.14149999999999999</v>
      </c>
      <c r="X30" s="348">
        <v>24.223800000000001</v>
      </c>
      <c r="Y30" s="374"/>
      <c r="Z30" s="346">
        <v>29</v>
      </c>
      <c r="AA30" s="346">
        <v>25</v>
      </c>
      <c r="AB30" s="346">
        <v>24</v>
      </c>
      <c r="AC30" s="346">
        <v>22</v>
      </c>
      <c r="AD30" s="346">
        <v>8</v>
      </c>
      <c r="AE30" s="346">
        <v>15</v>
      </c>
      <c r="AF30" s="346">
        <v>12</v>
      </c>
      <c r="AG30" s="346">
        <v>6</v>
      </c>
      <c r="AH30" s="346" t="s">
        <v>430</v>
      </c>
      <c r="AI30" s="346" t="s">
        <v>430</v>
      </c>
      <c r="AJ30" s="346">
        <v>40</v>
      </c>
      <c r="AK30" s="346">
        <v>5</v>
      </c>
      <c r="AL30" s="346">
        <v>14</v>
      </c>
      <c r="AM30" s="346">
        <v>16</v>
      </c>
      <c r="AN30" s="346">
        <v>13</v>
      </c>
      <c r="AO30" s="373"/>
      <c r="AP30" s="348" t="s">
        <v>430</v>
      </c>
      <c r="AQ30" s="348" t="s">
        <v>430</v>
      </c>
      <c r="AR30" s="348" t="s">
        <v>430</v>
      </c>
      <c r="AS30" s="348">
        <v>30.52</v>
      </c>
      <c r="AT30" s="348">
        <v>28.9</v>
      </c>
      <c r="AU30" s="351"/>
      <c r="AV30" s="346" t="s">
        <v>430</v>
      </c>
      <c r="AW30" s="346" t="s">
        <v>430</v>
      </c>
      <c r="AX30" s="346" t="s">
        <v>430</v>
      </c>
      <c r="AY30" s="346">
        <v>12</v>
      </c>
      <c r="AZ30" s="346">
        <v>14</v>
      </c>
      <c r="BA30" s="374"/>
      <c r="BB30" s="348">
        <v>19.8466780390889</v>
      </c>
      <c r="BC30" s="348">
        <v>0</v>
      </c>
      <c r="BD30" s="348">
        <v>9.4673826722389096E-2</v>
      </c>
      <c r="BE30" s="375" t="s">
        <v>430</v>
      </c>
      <c r="BF30" s="374"/>
      <c r="BG30" s="372" t="s">
        <v>430</v>
      </c>
      <c r="BH30" s="373" t="s">
        <v>430</v>
      </c>
      <c r="BI30" s="348" t="s">
        <v>430</v>
      </c>
      <c r="BJ30" s="348" t="s">
        <v>430</v>
      </c>
      <c r="BK30" s="350"/>
      <c r="BL30" s="350" t="s">
        <v>6804</v>
      </c>
      <c r="BM30" s="372" t="s">
        <v>5972</v>
      </c>
      <c r="BN30" s="372" t="s">
        <v>430</v>
      </c>
      <c r="BO30" s="372" t="s">
        <v>430</v>
      </c>
      <c r="BP30" s="430" t="s">
        <v>430</v>
      </c>
      <c r="BQ30" s="468"/>
      <c r="BR30" s="354" t="s">
        <v>555</v>
      </c>
    </row>
    <row r="31" spans="1:70" s="428" customFormat="1" x14ac:dyDescent="0.25">
      <c r="A31" s="345" t="s">
        <v>6805</v>
      </c>
      <c r="B31" s="374"/>
      <c r="C31" s="719">
        <v>43734</v>
      </c>
      <c r="D31" s="373"/>
      <c r="E31" s="346">
        <v>407.64499999999998</v>
      </c>
      <c r="F31" s="373"/>
      <c r="G31" s="347">
        <v>22.264299999999999</v>
      </c>
      <c r="H31" s="374"/>
      <c r="I31" s="348">
        <v>-0.1278</v>
      </c>
      <c r="J31" s="348">
        <v>-0.32319999999999999</v>
      </c>
      <c r="K31" s="348">
        <v>-0.85319999999999996</v>
      </c>
      <c r="L31" s="348">
        <v>2.3637000000000001</v>
      </c>
      <c r="M31" s="348">
        <v>9.3767999999999994</v>
      </c>
      <c r="N31" s="350">
        <v>17.139199999999999</v>
      </c>
      <c r="O31" s="348">
        <v>22.708500000000001</v>
      </c>
      <c r="P31" s="348">
        <v>19.344899999999999</v>
      </c>
      <c r="Q31" s="348">
        <v>9.6956000000000007</v>
      </c>
      <c r="R31" s="348" t="s">
        <v>430</v>
      </c>
      <c r="S31" s="348">
        <v>3.3658999999999999</v>
      </c>
      <c r="T31" s="348">
        <v>14.707700000000001</v>
      </c>
      <c r="U31" s="348">
        <v>12.3909</v>
      </c>
      <c r="V31" s="348">
        <v>15.0473</v>
      </c>
      <c r="W31" s="348">
        <v>-1.8766</v>
      </c>
      <c r="X31" s="348">
        <v>12.189399999999999</v>
      </c>
      <c r="Y31" s="374"/>
      <c r="Z31" s="346">
        <v>23</v>
      </c>
      <c r="AA31" s="346">
        <v>45</v>
      </c>
      <c r="AB31" s="346">
        <v>19</v>
      </c>
      <c r="AC31" s="346">
        <v>18</v>
      </c>
      <c r="AD31" s="346">
        <v>38</v>
      </c>
      <c r="AE31" s="346">
        <v>38</v>
      </c>
      <c r="AF31" s="346">
        <v>34</v>
      </c>
      <c r="AG31" s="346">
        <v>33</v>
      </c>
      <c r="AH31" s="346">
        <v>23</v>
      </c>
      <c r="AI31" s="346" t="s">
        <v>430</v>
      </c>
      <c r="AJ31" s="346">
        <v>15</v>
      </c>
      <c r="AK31" s="346">
        <v>30</v>
      </c>
      <c r="AL31" s="346">
        <v>38</v>
      </c>
      <c r="AM31" s="346">
        <v>38</v>
      </c>
      <c r="AN31" s="346">
        <v>44</v>
      </c>
      <c r="AO31" s="373"/>
      <c r="AP31" s="348" t="s">
        <v>430</v>
      </c>
      <c r="AQ31" s="348">
        <v>13.5</v>
      </c>
      <c r="AR31" s="348">
        <v>17.079999999999998</v>
      </c>
      <c r="AS31" s="348">
        <v>21.35</v>
      </c>
      <c r="AT31" s="348">
        <v>14.23</v>
      </c>
      <c r="AU31" s="351"/>
      <c r="AV31" s="346" t="s">
        <v>430</v>
      </c>
      <c r="AW31" s="346">
        <v>17</v>
      </c>
      <c r="AX31" s="346">
        <v>27</v>
      </c>
      <c r="AY31" s="346">
        <v>36</v>
      </c>
      <c r="AZ31" s="346">
        <v>39</v>
      </c>
      <c r="BA31" s="374"/>
      <c r="BB31" s="348">
        <v>13.717280286591</v>
      </c>
      <c r="BC31" s="348">
        <v>0</v>
      </c>
      <c r="BD31" s="348">
        <v>7.6853313735518403E-2</v>
      </c>
      <c r="BE31" s="375" t="s">
        <v>430</v>
      </c>
      <c r="BF31" s="374"/>
      <c r="BG31" s="372" t="s">
        <v>430</v>
      </c>
      <c r="BH31" s="373" t="s">
        <v>430</v>
      </c>
      <c r="BI31" s="348" t="s">
        <v>430</v>
      </c>
      <c r="BJ31" s="348" t="s">
        <v>430</v>
      </c>
      <c r="BK31" s="350"/>
      <c r="BL31" s="350" t="s">
        <v>6806</v>
      </c>
      <c r="BM31" s="372" t="s">
        <v>6807</v>
      </c>
      <c r="BN31" s="372" t="s">
        <v>430</v>
      </c>
      <c r="BO31" s="372" t="s">
        <v>430</v>
      </c>
      <c r="BP31" s="430" t="s">
        <v>430</v>
      </c>
      <c r="BQ31" s="468"/>
      <c r="BR31" s="354" t="s">
        <v>463</v>
      </c>
    </row>
    <row r="32" spans="1:70" s="428" customFormat="1" ht="11" x14ac:dyDescent="0.3">
      <c r="A32" s="845" t="s">
        <v>6808</v>
      </c>
      <c r="B32" s="851"/>
      <c r="C32" s="847">
        <v>46106</v>
      </c>
      <c r="D32" s="846"/>
      <c r="E32" s="848">
        <v>407.78</v>
      </c>
      <c r="F32" s="846"/>
      <c r="G32" s="849">
        <v>11.298999999999999</v>
      </c>
      <c r="H32" s="851"/>
      <c r="I32" s="850">
        <v>-8.8400000000000006E-2</v>
      </c>
      <c r="J32" s="850">
        <v>-1.0769</v>
      </c>
      <c r="K32" s="850">
        <v>-1.7648999999999999</v>
      </c>
      <c r="L32" s="850">
        <v>3.5939999999999999</v>
      </c>
      <c r="M32" s="850" t="s">
        <v>430</v>
      </c>
      <c r="N32" s="852" t="s">
        <v>430</v>
      </c>
      <c r="O32" s="850" t="s">
        <v>430</v>
      </c>
      <c r="P32" s="850" t="s">
        <v>430</v>
      </c>
      <c r="Q32" s="850" t="s">
        <v>430</v>
      </c>
      <c r="R32" s="850" t="s">
        <v>430</v>
      </c>
      <c r="S32" s="850">
        <v>3.6985999999999999</v>
      </c>
      <c r="T32" s="850">
        <v>12.843299999999999</v>
      </c>
      <c r="U32" s="850" t="s">
        <v>430</v>
      </c>
      <c r="V32" s="850" t="s">
        <v>430</v>
      </c>
      <c r="W32" s="850">
        <v>-2.9628999999999999</v>
      </c>
      <c r="X32" s="850">
        <v>12.99</v>
      </c>
      <c r="Y32" s="851"/>
      <c r="Z32" s="848">
        <v>20</v>
      </c>
      <c r="AA32" s="848">
        <v>50</v>
      </c>
      <c r="AB32" s="848">
        <v>34</v>
      </c>
      <c r="AC32" s="848">
        <v>13</v>
      </c>
      <c r="AD32" s="848" t="s">
        <v>430</v>
      </c>
      <c r="AE32" s="848" t="s">
        <v>430</v>
      </c>
      <c r="AF32" s="848" t="s">
        <v>430</v>
      </c>
      <c r="AG32" s="848" t="s">
        <v>430</v>
      </c>
      <c r="AH32" s="848" t="s">
        <v>430</v>
      </c>
      <c r="AI32" s="848" t="s">
        <v>430</v>
      </c>
      <c r="AJ32" s="848">
        <v>13</v>
      </c>
      <c r="AK32" s="848">
        <v>34</v>
      </c>
      <c r="AL32" s="848" t="s">
        <v>430</v>
      </c>
      <c r="AM32" s="848" t="s">
        <v>430</v>
      </c>
      <c r="AN32" s="848">
        <v>50</v>
      </c>
      <c r="AO32" s="846"/>
      <c r="AP32" s="850" t="s">
        <v>430</v>
      </c>
      <c r="AQ32" s="850" t="s">
        <v>430</v>
      </c>
      <c r="AR32" s="850" t="s">
        <v>430</v>
      </c>
      <c r="AS32" s="850" t="s">
        <v>430</v>
      </c>
      <c r="AT32" s="850" t="s">
        <v>430</v>
      </c>
      <c r="AU32" s="853"/>
      <c r="AV32" s="848" t="s">
        <v>430</v>
      </c>
      <c r="AW32" s="848" t="s">
        <v>430</v>
      </c>
      <c r="AX32" s="848" t="s">
        <v>430</v>
      </c>
      <c r="AY32" s="848" t="s">
        <v>430</v>
      </c>
      <c r="AZ32" s="848" t="s">
        <v>430</v>
      </c>
      <c r="BA32" s="851"/>
      <c r="BB32" s="850">
        <v>12.0431847894261</v>
      </c>
      <c r="BC32" s="850">
        <v>0</v>
      </c>
      <c r="BD32" s="850">
        <v>0.169694966939932</v>
      </c>
      <c r="BE32" s="856" t="s">
        <v>430</v>
      </c>
      <c r="BF32" s="851"/>
      <c r="BG32" s="859" t="s">
        <v>430</v>
      </c>
      <c r="BH32" s="846" t="s">
        <v>430</v>
      </c>
      <c r="BI32" s="850" t="s">
        <v>430</v>
      </c>
      <c r="BJ32" s="850" t="s">
        <v>430</v>
      </c>
      <c r="BK32" s="852"/>
      <c r="BL32" s="852" t="s">
        <v>6809</v>
      </c>
      <c r="BM32" s="859" t="s">
        <v>6810</v>
      </c>
      <c r="BN32" s="859" t="s">
        <v>430</v>
      </c>
      <c r="BO32" s="859" t="s">
        <v>430</v>
      </c>
      <c r="BP32" s="908" t="s">
        <v>430</v>
      </c>
      <c r="BQ32" s="858"/>
      <c r="BR32" s="860" t="s">
        <v>476</v>
      </c>
    </row>
    <row r="33" spans="1:70" s="428" customFormat="1" x14ac:dyDescent="0.25">
      <c r="A33" s="345" t="s">
        <v>6811</v>
      </c>
      <c r="B33" s="374"/>
      <c r="C33" s="719">
        <v>44428</v>
      </c>
      <c r="D33" s="373"/>
      <c r="E33" s="346">
        <v>357.02499999999998</v>
      </c>
      <c r="F33" s="373"/>
      <c r="G33" s="347">
        <v>19.170000000000002</v>
      </c>
      <c r="H33" s="374"/>
      <c r="I33" s="348">
        <v>0.52339999999999998</v>
      </c>
      <c r="J33" s="348">
        <v>1.5868</v>
      </c>
      <c r="K33" s="348">
        <v>-0.74199999999999999</v>
      </c>
      <c r="L33" s="348">
        <v>-2.5813999999999999</v>
      </c>
      <c r="M33" s="348">
        <v>12.017099999999999</v>
      </c>
      <c r="N33" s="350">
        <v>10.266</v>
      </c>
      <c r="O33" s="348">
        <v>19.999300000000002</v>
      </c>
      <c r="P33" s="348">
        <v>21.889800000000001</v>
      </c>
      <c r="Q33" s="348">
        <v>13.7775</v>
      </c>
      <c r="R33" s="348" t="s">
        <v>430</v>
      </c>
      <c r="S33" s="348">
        <v>-4.8917999999999999</v>
      </c>
      <c r="T33" s="348">
        <v>11.6677</v>
      </c>
      <c r="U33" s="348">
        <v>4.2130999999999998</v>
      </c>
      <c r="V33" s="348">
        <v>5.0583999999999998</v>
      </c>
      <c r="W33" s="348">
        <v>-0.98650000000000004</v>
      </c>
      <c r="X33" s="348">
        <v>13.9979</v>
      </c>
      <c r="Y33" s="374"/>
      <c r="Z33" s="346">
        <v>10</v>
      </c>
      <c r="AA33" s="346">
        <v>12</v>
      </c>
      <c r="AB33" s="346">
        <v>17</v>
      </c>
      <c r="AC33" s="346">
        <v>43</v>
      </c>
      <c r="AD33" s="346">
        <v>34</v>
      </c>
      <c r="AE33" s="346">
        <v>44</v>
      </c>
      <c r="AF33" s="346">
        <v>38</v>
      </c>
      <c r="AG33" s="346">
        <v>27</v>
      </c>
      <c r="AH33" s="346">
        <v>13</v>
      </c>
      <c r="AI33" s="346" t="s">
        <v>430</v>
      </c>
      <c r="AJ33" s="346">
        <v>45</v>
      </c>
      <c r="AK33" s="346">
        <v>36</v>
      </c>
      <c r="AL33" s="346">
        <v>45</v>
      </c>
      <c r="AM33" s="346">
        <v>45</v>
      </c>
      <c r="AN33" s="346">
        <v>29</v>
      </c>
      <c r="AO33" s="373"/>
      <c r="AP33" s="348" t="s">
        <v>430</v>
      </c>
      <c r="AQ33" s="348" t="s">
        <v>430</v>
      </c>
      <c r="AR33" s="348">
        <v>19.260000000000002</v>
      </c>
      <c r="AS33" s="348">
        <v>17.079999999999998</v>
      </c>
      <c r="AT33" s="348">
        <v>4.82</v>
      </c>
      <c r="AU33" s="351"/>
      <c r="AV33" s="346" t="s">
        <v>430</v>
      </c>
      <c r="AW33" s="346" t="s">
        <v>430</v>
      </c>
      <c r="AX33" s="346">
        <v>20</v>
      </c>
      <c r="AY33" s="346">
        <v>40</v>
      </c>
      <c r="AZ33" s="346">
        <v>44</v>
      </c>
      <c r="BA33" s="374"/>
      <c r="BB33" s="348">
        <v>18.357391032601701</v>
      </c>
      <c r="BC33" s="348">
        <v>0</v>
      </c>
      <c r="BD33" s="348">
        <v>7.2684032003079393E-2</v>
      </c>
      <c r="BE33" s="375" t="s">
        <v>430</v>
      </c>
      <c r="BF33" s="374"/>
      <c r="BG33" s="372" t="s">
        <v>430</v>
      </c>
      <c r="BH33" s="373" t="s">
        <v>430</v>
      </c>
      <c r="BI33" s="348" t="s">
        <v>430</v>
      </c>
      <c r="BJ33" s="348" t="s">
        <v>430</v>
      </c>
      <c r="BK33" s="350"/>
      <c r="BL33" s="350" t="s">
        <v>6812</v>
      </c>
      <c r="BM33" s="372" t="s">
        <v>6813</v>
      </c>
      <c r="BN33" s="372" t="s">
        <v>5247</v>
      </c>
      <c r="BO33" s="372" t="s">
        <v>430</v>
      </c>
      <c r="BP33" s="430" t="s">
        <v>430</v>
      </c>
      <c r="BQ33" s="468"/>
      <c r="BR33" s="354" t="s">
        <v>443</v>
      </c>
    </row>
    <row r="34" spans="1:70" s="428" customFormat="1" x14ac:dyDescent="0.25">
      <c r="A34" s="345" t="s">
        <v>6814</v>
      </c>
      <c r="B34" s="374"/>
      <c r="C34" s="719">
        <v>40669</v>
      </c>
      <c r="D34" s="373"/>
      <c r="E34" s="346">
        <v>360.96199999999999</v>
      </c>
      <c r="F34" s="373"/>
      <c r="G34" s="347">
        <v>10.809900000000001</v>
      </c>
      <c r="H34" s="374"/>
      <c r="I34" s="348">
        <v>-1.3767</v>
      </c>
      <c r="J34" s="348">
        <v>0.27360000000000001</v>
      </c>
      <c r="K34" s="348">
        <v>6.36</v>
      </c>
      <c r="L34" s="348">
        <v>9.6928000000000001</v>
      </c>
      <c r="M34" s="348">
        <v>5.1914999999999996</v>
      </c>
      <c r="N34" s="350">
        <v>35.3827</v>
      </c>
      <c r="O34" s="348">
        <v>23.701000000000001</v>
      </c>
      <c r="P34" s="348">
        <v>16.116299999999999</v>
      </c>
      <c r="Q34" s="348">
        <v>9.2829999999999995</v>
      </c>
      <c r="R34" s="348">
        <v>4.8308</v>
      </c>
      <c r="S34" s="348">
        <v>9.2759</v>
      </c>
      <c r="T34" s="348">
        <v>2.2734999999999999</v>
      </c>
      <c r="U34" s="348">
        <v>21.044699999999999</v>
      </c>
      <c r="V34" s="348">
        <v>29.145900000000001</v>
      </c>
      <c r="W34" s="348">
        <v>6.7306999999999997</v>
      </c>
      <c r="X34" s="348">
        <v>0.50839999999999996</v>
      </c>
      <c r="Y34" s="374"/>
      <c r="Z34" s="346">
        <v>51</v>
      </c>
      <c r="AA34" s="346">
        <v>33</v>
      </c>
      <c r="AB34" s="346">
        <v>4</v>
      </c>
      <c r="AC34" s="346">
        <v>4</v>
      </c>
      <c r="AD34" s="346">
        <v>42</v>
      </c>
      <c r="AE34" s="346">
        <v>10</v>
      </c>
      <c r="AF34" s="346">
        <v>33</v>
      </c>
      <c r="AG34" s="346">
        <v>40</v>
      </c>
      <c r="AH34" s="346">
        <v>25</v>
      </c>
      <c r="AI34" s="346">
        <v>22</v>
      </c>
      <c r="AJ34" s="346">
        <v>4</v>
      </c>
      <c r="AK34" s="346">
        <v>48</v>
      </c>
      <c r="AL34" s="346">
        <v>17</v>
      </c>
      <c r="AM34" s="346">
        <v>12</v>
      </c>
      <c r="AN34" s="346">
        <v>1</v>
      </c>
      <c r="AO34" s="373"/>
      <c r="AP34" s="348">
        <v>7.68</v>
      </c>
      <c r="AQ34" s="348">
        <v>11.7</v>
      </c>
      <c r="AR34" s="348">
        <v>16.86</v>
      </c>
      <c r="AS34" s="348">
        <v>24.33</v>
      </c>
      <c r="AT34" s="348">
        <v>21.78</v>
      </c>
      <c r="AU34" s="351"/>
      <c r="AV34" s="346">
        <v>22</v>
      </c>
      <c r="AW34" s="346">
        <v>22</v>
      </c>
      <c r="AX34" s="346">
        <v>29</v>
      </c>
      <c r="AY34" s="346">
        <v>29</v>
      </c>
      <c r="AZ34" s="346">
        <v>25</v>
      </c>
      <c r="BA34" s="374"/>
      <c r="BB34" s="348">
        <v>23.384160304857598</v>
      </c>
      <c r="BC34" s="348">
        <v>0</v>
      </c>
      <c r="BD34" s="348">
        <v>3.4563989728776098E-2</v>
      </c>
      <c r="BE34" s="375" t="s">
        <v>430</v>
      </c>
      <c r="BF34" s="374"/>
      <c r="BG34" s="372" t="s">
        <v>430</v>
      </c>
      <c r="BH34" s="373" t="s">
        <v>430</v>
      </c>
      <c r="BI34" s="348" t="s">
        <v>430</v>
      </c>
      <c r="BJ34" s="348" t="s">
        <v>430</v>
      </c>
      <c r="BK34" s="350"/>
      <c r="BL34" s="350" t="s">
        <v>6815</v>
      </c>
      <c r="BM34" s="372" t="s">
        <v>6816</v>
      </c>
      <c r="BN34" s="372" t="s">
        <v>430</v>
      </c>
      <c r="BO34" s="372" t="s">
        <v>430</v>
      </c>
      <c r="BP34" s="430" t="s">
        <v>430</v>
      </c>
      <c r="BQ34" s="468"/>
      <c r="BR34" s="354" t="s">
        <v>519</v>
      </c>
    </row>
    <row r="35" spans="1:70" s="428" customFormat="1" x14ac:dyDescent="0.25">
      <c r="A35" s="345" t="s">
        <v>6817</v>
      </c>
      <c r="B35" s="374"/>
      <c r="C35" s="719">
        <v>44593</v>
      </c>
      <c r="D35" s="373"/>
      <c r="E35" s="346">
        <v>332.90600000000001</v>
      </c>
      <c r="F35" s="373"/>
      <c r="G35" s="347">
        <v>33.863300000000002</v>
      </c>
      <c r="H35" s="374"/>
      <c r="I35" s="348">
        <v>1.3286</v>
      </c>
      <c r="J35" s="348">
        <v>1.4831000000000001</v>
      </c>
      <c r="K35" s="348">
        <v>14.577199999999999</v>
      </c>
      <c r="L35" s="348">
        <v>20.558900000000001</v>
      </c>
      <c r="M35" s="348">
        <v>16.3995</v>
      </c>
      <c r="N35" s="350">
        <v>72.464799999999997</v>
      </c>
      <c r="O35" s="348">
        <v>53.917900000000003</v>
      </c>
      <c r="P35" s="348">
        <v>35.9221</v>
      </c>
      <c r="Q35" s="348" t="s">
        <v>430</v>
      </c>
      <c r="R35" s="348" t="s">
        <v>430</v>
      </c>
      <c r="S35" s="348">
        <v>29.821000000000002</v>
      </c>
      <c r="T35" s="348">
        <v>10.8825</v>
      </c>
      <c r="U35" s="348">
        <v>45.507199999999997</v>
      </c>
      <c r="V35" s="348">
        <v>59.265999999999998</v>
      </c>
      <c r="W35" s="348">
        <v>1.4056</v>
      </c>
      <c r="X35" s="348">
        <v>30.3231</v>
      </c>
      <c r="Y35" s="374"/>
      <c r="Z35" s="346">
        <v>2</v>
      </c>
      <c r="AA35" s="346">
        <v>15</v>
      </c>
      <c r="AB35" s="346">
        <v>1</v>
      </c>
      <c r="AC35" s="346">
        <v>2</v>
      </c>
      <c r="AD35" s="346">
        <v>24</v>
      </c>
      <c r="AE35" s="346">
        <v>1</v>
      </c>
      <c r="AF35" s="346">
        <v>2</v>
      </c>
      <c r="AG35" s="346">
        <v>3</v>
      </c>
      <c r="AH35" s="346" t="s">
        <v>430</v>
      </c>
      <c r="AI35" s="346" t="s">
        <v>430</v>
      </c>
      <c r="AJ35" s="346">
        <v>2</v>
      </c>
      <c r="AK35" s="346">
        <v>39</v>
      </c>
      <c r="AL35" s="346">
        <v>1</v>
      </c>
      <c r="AM35" s="346">
        <v>1</v>
      </c>
      <c r="AN35" s="346">
        <v>8</v>
      </c>
      <c r="AO35" s="373"/>
      <c r="AP35" s="348" t="s">
        <v>430</v>
      </c>
      <c r="AQ35" s="348" t="s">
        <v>430</v>
      </c>
      <c r="AR35" s="348" t="s">
        <v>430</v>
      </c>
      <c r="AS35" s="348">
        <v>50.85</v>
      </c>
      <c r="AT35" s="348">
        <v>66.63</v>
      </c>
      <c r="AU35" s="351"/>
      <c r="AV35" s="346" t="s">
        <v>430</v>
      </c>
      <c r="AW35" s="346" t="s">
        <v>430</v>
      </c>
      <c r="AX35" s="346" t="s">
        <v>430</v>
      </c>
      <c r="AY35" s="346">
        <v>2</v>
      </c>
      <c r="AZ35" s="346">
        <v>1</v>
      </c>
      <c r="BA35" s="374"/>
      <c r="BB35" s="348">
        <v>18.537365029336598</v>
      </c>
      <c r="BC35" s="348">
        <v>0</v>
      </c>
      <c r="BD35" s="348">
        <v>0.121757248974713</v>
      </c>
      <c r="BE35" s="375" t="s">
        <v>430</v>
      </c>
      <c r="BF35" s="374"/>
      <c r="BG35" s="372" t="s">
        <v>430</v>
      </c>
      <c r="BH35" s="373" t="s">
        <v>430</v>
      </c>
      <c r="BI35" s="348" t="s">
        <v>430</v>
      </c>
      <c r="BJ35" s="348" t="s">
        <v>430</v>
      </c>
      <c r="BK35" s="350"/>
      <c r="BL35" s="350" t="s">
        <v>6818</v>
      </c>
      <c r="BM35" s="372" t="s">
        <v>6819</v>
      </c>
      <c r="BN35" s="372" t="s">
        <v>430</v>
      </c>
      <c r="BO35" s="372" t="s">
        <v>430</v>
      </c>
      <c r="BP35" s="430" t="s">
        <v>430</v>
      </c>
      <c r="BQ35" s="468"/>
      <c r="BR35" s="354" t="s">
        <v>443</v>
      </c>
    </row>
    <row r="36" spans="1:70" s="428" customFormat="1" x14ac:dyDescent="0.25">
      <c r="A36" s="345" t="s">
        <v>6820</v>
      </c>
      <c r="B36" s="374"/>
      <c r="C36" s="719">
        <v>41764</v>
      </c>
      <c r="D36" s="373"/>
      <c r="E36" s="346">
        <v>305.14999999999998</v>
      </c>
      <c r="F36" s="373"/>
      <c r="G36" s="347">
        <v>37.730800000000002</v>
      </c>
      <c r="H36" s="374"/>
      <c r="I36" s="348">
        <v>-0.70020000000000004</v>
      </c>
      <c r="J36" s="348">
        <v>0.11070000000000001</v>
      </c>
      <c r="K36" s="348">
        <v>-3.0209999999999999</v>
      </c>
      <c r="L36" s="348">
        <v>3.1768999999999998</v>
      </c>
      <c r="M36" s="348">
        <v>16.744199999999999</v>
      </c>
      <c r="N36" s="350">
        <v>20.782299999999999</v>
      </c>
      <c r="O36" s="348">
        <v>22.398900000000001</v>
      </c>
      <c r="P36" s="348">
        <v>22.590599999999998</v>
      </c>
      <c r="Q36" s="348">
        <v>16.927700000000002</v>
      </c>
      <c r="R36" s="348">
        <v>13.501899999999999</v>
      </c>
      <c r="S36" s="348">
        <v>2.9567999999999999</v>
      </c>
      <c r="T36" s="348">
        <v>19.2211</v>
      </c>
      <c r="U36" s="348">
        <v>17.8809</v>
      </c>
      <c r="V36" s="348">
        <v>20.206</v>
      </c>
      <c r="W36" s="348">
        <v>-2.2368999999999999</v>
      </c>
      <c r="X36" s="348">
        <v>11.4078</v>
      </c>
      <c r="Y36" s="374"/>
      <c r="Z36" s="346">
        <v>45</v>
      </c>
      <c r="AA36" s="346">
        <v>36</v>
      </c>
      <c r="AB36" s="346">
        <v>43</v>
      </c>
      <c r="AC36" s="346">
        <v>14</v>
      </c>
      <c r="AD36" s="346">
        <v>22</v>
      </c>
      <c r="AE36" s="346">
        <v>33</v>
      </c>
      <c r="AF36" s="346">
        <v>35</v>
      </c>
      <c r="AG36" s="346">
        <v>24</v>
      </c>
      <c r="AH36" s="346">
        <v>5</v>
      </c>
      <c r="AI36" s="346">
        <v>5</v>
      </c>
      <c r="AJ36" s="346">
        <v>18</v>
      </c>
      <c r="AK36" s="346">
        <v>19</v>
      </c>
      <c r="AL36" s="346">
        <v>27</v>
      </c>
      <c r="AM36" s="346">
        <v>30</v>
      </c>
      <c r="AN36" s="346">
        <v>47</v>
      </c>
      <c r="AO36" s="373"/>
      <c r="AP36" s="348">
        <v>16.13</v>
      </c>
      <c r="AQ36" s="348">
        <v>19</v>
      </c>
      <c r="AR36" s="348">
        <v>20.97</v>
      </c>
      <c r="AS36" s="348">
        <v>22.39</v>
      </c>
      <c r="AT36" s="348">
        <v>20.46</v>
      </c>
      <c r="AU36" s="351"/>
      <c r="AV36" s="346">
        <v>4</v>
      </c>
      <c r="AW36" s="346">
        <v>4</v>
      </c>
      <c r="AX36" s="346">
        <v>15</v>
      </c>
      <c r="AY36" s="346">
        <v>32</v>
      </c>
      <c r="AZ36" s="346">
        <v>29</v>
      </c>
      <c r="BA36" s="374"/>
      <c r="BB36" s="348">
        <v>14.67339611567</v>
      </c>
      <c r="BC36" s="348">
        <v>0</v>
      </c>
      <c r="BD36" s="348">
        <v>8.4958784837982304E-2</v>
      </c>
      <c r="BE36" s="375" t="s">
        <v>430</v>
      </c>
      <c r="BF36" s="374"/>
      <c r="BG36" s="372" t="s">
        <v>430</v>
      </c>
      <c r="BH36" s="373" t="s">
        <v>430</v>
      </c>
      <c r="BI36" s="348" t="s">
        <v>430</v>
      </c>
      <c r="BJ36" s="348" t="s">
        <v>430</v>
      </c>
      <c r="BK36" s="350"/>
      <c r="BL36" s="350" t="s">
        <v>6796</v>
      </c>
      <c r="BM36" s="372" t="s">
        <v>6797</v>
      </c>
      <c r="BN36" s="372" t="s">
        <v>430</v>
      </c>
      <c r="BO36" s="372" t="s">
        <v>430</v>
      </c>
      <c r="BP36" s="430" t="s">
        <v>430</v>
      </c>
      <c r="BQ36" s="468"/>
      <c r="BR36" s="354" t="s">
        <v>519</v>
      </c>
    </row>
    <row r="37" spans="1:70" s="428" customFormat="1" x14ac:dyDescent="0.25">
      <c r="A37" s="345" t="s">
        <v>6821</v>
      </c>
      <c r="B37" s="374"/>
      <c r="C37" s="719">
        <v>41677</v>
      </c>
      <c r="D37" s="373"/>
      <c r="E37" s="346">
        <v>278.101</v>
      </c>
      <c r="F37" s="373"/>
      <c r="G37" s="347">
        <v>31.1571</v>
      </c>
      <c r="H37" s="374"/>
      <c r="I37" s="348">
        <v>-0.72230000000000005</v>
      </c>
      <c r="J37" s="348">
        <v>0.35720000000000002</v>
      </c>
      <c r="K37" s="348">
        <v>-1.8263</v>
      </c>
      <c r="L37" s="348">
        <v>2.5798999999999999</v>
      </c>
      <c r="M37" s="348">
        <v>11.8912</v>
      </c>
      <c r="N37" s="350">
        <v>25.132400000000001</v>
      </c>
      <c r="O37" s="348">
        <v>26.508299999999998</v>
      </c>
      <c r="P37" s="348">
        <v>24.724399999999999</v>
      </c>
      <c r="Q37" s="348">
        <v>14.7379</v>
      </c>
      <c r="R37" s="348">
        <v>12.434900000000001</v>
      </c>
      <c r="S37" s="348">
        <v>1.7149000000000001</v>
      </c>
      <c r="T37" s="348">
        <v>10.6557</v>
      </c>
      <c r="U37" s="348">
        <v>12.877800000000001</v>
      </c>
      <c r="V37" s="348">
        <v>22.8292</v>
      </c>
      <c r="W37" s="348">
        <v>-1.4944999999999999</v>
      </c>
      <c r="X37" s="348">
        <v>9.4430999999999994</v>
      </c>
      <c r="Y37" s="374"/>
      <c r="Z37" s="346">
        <v>46</v>
      </c>
      <c r="AA37" s="346">
        <v>32</v>
      </c>
      <c r="AB37" s="346">
        <v>35</v>
      </c>
      <c r="AC37" s="346">
        <v>16</v>
      </c>
      <c r="AD37" s="346">
        <v>35</v>
      </c>
      <c r="AE37" s="346">
        <v>27</v>
      </c>
      <c r="AF37" s="346">
        <v>24</v>
      </c>
      <c r="AG37" s="346">
        <v>21</v>
      </c>
      <c r="AH37" s="346">
        <v>9</v>
      </c>
      <c r="AI37" s="346">
        <v>9</v>
      </c>
      <c r="AJ37" s="346">
        <v>21</v>
      </c>
      <c r="AK37" s="346">
        <v>40</v>
      </c>
      <c r="AL37" s="346">
        <v>37</v>
      </c>
      <c r="AM37" s="346">
        <v>26</v>
      </c>
      <c r="AN37" s="346">
        <v>37</v>
      </c>
      <c r="AO37" s="373"/>
      <c r="AP37" s="348">
        <v>15.46</v>
      </c>
      <c r="AQ37" s="348">
        <v>18.77</v>
      </c>
      <c r="AR37" s="348">
        <v>21.86</v>
      </c>
      <c r="AS37" s="348">
        <v>25.89</v>
      </c>
      <c r="AT37" s="348">
        <v>18.07</v>
      </c>
      <c r="AU37" s="351"/>
      <c r="AV37" s="346">
        <v>6</v>
      </c>
      <c r="AW37" s="346">
        <v>5</v>
      </c>
      <c r="AX37" s="346">
        <v>11</v>
      </c>
      <c r="AY37" s="346">
        <v>24</v>
      </c>
      <c r="AZ37" s="346">
        <v>31</v>
      </c>
      <c r="BA37" s="374"/>
      <c r="BB37" s="348">
        <v>15.3725191567145</v>
      </c>
      <c r="BC37" s="348">
        <v>0</v>
      </c>
      <c r="BD37" s="348">
        <v>8.8313406246222997E-2</v>
      </c>
      <c r="BE37" s="375" t="s">
        <v>430</v>
      </c>
      <c r="BF37" s="374"/>
      <c r="BG37" s="372" t="s">
        <v>430</v>
      </c>
      <c r="BH37" s="373" t="s">
        <v>430</v>
      </c>
      <c r="BI37" s="348" t="s">
        <v>430</v>
      </c>
      <c r="BJ37" s="348" t="s">
        <v>430</v>
      </c>
      <c r="BK37" s="350"/>
      <c r="BL37" s="350" t="s">
        <v>6822</v>
      </c>
      <c r="BM37" s="372" t="s">
        <v>6823</v>
      </c>
      <c r="BN37" s="372" t="s">
        <v>3074</v>
      </c>
      <c r="BO37" s="372" t="s">
        <v>430</v>
      </c>
      <c r="BP37" s="430" t="s">
        <v>430</v>
      </c>
      <c r="BQ37" s="468"/>
      <c r="BR37" s="354" t="s">
        <v>476</v>
      </c>
    </row>
    <row r="38" spans="1:70" s="428" customFormat="1" x14ac:dyDescent="0.25">
      <c r="A38" s="345" t="s">
        <v>6824</v>
      </c>
      <c r="B38" s="374"/>
      <c r="C38" s="719">
        <v>39708</v>
      </c>
      <c r="D38" s="373"/>
      <c r="E38" s="346">
        <v>282.786</v>
      </c>
      <c r="F38" s="373"/>
      <c r="G38" s="347">
        <v>32.935499999999998</v>
      </c>
      <c r="H38" s="374"/>
      <c r="I38" s="348">
        <v>-0.4642</v>
      </c>
      <c r="J38" s="348">
        <v>1.3836999999999999</v>
      </c>
      <c r="K38" s="348">
        <v>-2.4518</v>
      </c>
      <c r="L38" s="348">
        <v>-1.5234000000000001</v>
      </c>
      <c r="M38" s="348">
        <v>14.1877</v>
      </c>
      <c r="N38" s="350">
        <v>18.423999999999999</v>
      </c>
      <c r="O38" s="348">
        <v>18.203700000000001</v>
      </c>
      <c r="P38" s="348">
        <v>18.475899999999999</v>
      </c>
      <c r="Q38" s="348">
        <v>9.3170999999999999</v>
      </c>
      <c r="R38" s="348">
        <v>10.8202</v>
      </c>
      <c r="S38" s="348">
        <v>-5.4051</v>
      </c>
      <c r="T38" s="348">
        <v>17.862100000000002</v>
      </c>
      <c r="U38" s="348">
        <v>16.0579</v>
      </c>
      <c r="V38" s="348">
        <v>15.502800000000001</v>
      </c>
      <c r="W38" s="348">
        <v>-0.18759999999999999</v>
      </c>
      <c r="X38" s="348">
        <v>6.8505000000000003</v>
      </c>
      <c r="Y38" s="374"/>
      <c r="Z38" s="346">
        <v>40</v>
      </c>
      <c r="AA38" s="346">
        <v>18</v>
      </c>
      <c r="AB38" s="346">
        <v>40</v>
      </c>
      <c r="AC38" s="346">
        <v>42</v>
      </c>
      <c r="AD38" s="346">
        <v>29</v>
      </c>
      <c r="AE38" s="346">
        <v>36</v>
      </c>
      <c r="AF38" s="346">
        <v>40</v>
      </c>
      <c r="AG38" s="346">
        <v>35</v>
      </c>
      <c r="AH38" s="346">
        <v>24</v>
      </c>
      <c r="AI38" s="346">
        <v>16</v>
      </c>
      <c r="AJ38" s="346">
        <v>46</v>
      </c>
      <c r="AK38" s="346">
        <v>23</v>
      </c>
      <c r="AL38" s="346">
        <v>31</v>
      </c>
      <c r="AM38" s="346">
        <v>37</v>
      </c>
      <c r="AN38" s="346">
        <v>18</v>
      </c>
      <c r="AO38" s="373"/>
      <c r="AP38" s="348">
        <v>12.7</v>
      </c>
      <c r="AQ38" s="348">
        <v>13.66</v>
      </c>
      <c r="AR38" s="348">
        <v>15.08</v>
      </c>
      <c r="AS38" s="348">
        <v>17.46</v>
      </c>
      <c r="AT38" s="348">
        <v>17.21</v>
      </c>
      <c r="AU38" s="351"/>
      <c r="AV38" s="346">
        <v>16</v>
      </c>
      <c r="AW38" s="346">
        <v>16</v>
      </c>
      <c r="AX38" s="346">
        <v>31</v>
      </c>
      <c r="AY38" s="346">
        <v>39</v>
      </c>
      <c r="AZ38" s="346">
        <v>34</v>
      </c>
      <c r="BA38" s="374"/>
      <c r="BB38" s="348">
        <v>14.339170115338799</v>
      </c>
      <c r="BC38" s="348">
        <v>0</v>
      </c>
      <c r="BD38" s="348">
        <v>7.0776563149872601E-2</v>
      </c>
      <c r="BE38" s="375" t="s">
        <v>430</v>
      </c>
      <c r="BF38" s="374"/>
      <c r="BG38" s="372" t="s">
        <v>430</v>
      </c>
      <c r="BH38" s="373" t="s">
        <v>430</v>
      </c>
      <c r="BI38" s="348" t="s">
        <v>430</v>
      </c>
      <c r="BJ38" s="348" t="s">
        <v>430</v>
      </c>
      <c r="BK38" s="350"/>
      <c r="BL38" s="350" t="s">
        <v>6825</v>
      </c>
      <c r="BM38" s="372" t="s">
        <v>6826</v>
      </c>
      <c r="BN38" s="372" t="s">
        <v>430</v>
      </c>
      <c r="BO38" s="372" t="s">
        <v>430</v>
      </c>
      <c r="BP38" s="430" t="s">
        <v>430</v>
      </c>
      <c r="BQ38" s="468"/>
      <c r="BR38" s="354" t="s">
        <v>6827</v>
      </c>
    </row>
    <row r="39" spans="1:70" s="428" customFormat="1" x14ac:dyDescent="0.25">
      <c r="A39" s="345" t="s">
        <v>6828</v>
      </c>
      <c r="B39" s="374"/>
      <c r="C39" s="719">
        <v>41827</v>
      </c>
      <c r="D39" s="373"/>
      <c r="E39" s="346">
        <v>277.98200000000003</v>
      </c>
      <c r="F39" s="373"/>
      <c r="G39" s="347">
        <v>28.783300000000001</v>
      </c>
      <c r="H39" s="374"/>
      <c r="I39" s="348">
        <v>0.70889999999999997</v>
      </c>
      <c r="J39" s="348">
        <v>2.6076999999999999</v>
      </c>
      <c r="K39" s="348">
        <v>4.726</v>
      </c>
      <c r="L39" s="348">
        <v>0.76100000000000001</v>
      </c>
      <c r="M39" s="348">
        <v>24.603000000000002</v>
      </c>
      <c r="N39" s="350">
        <v>54.385399999999997</v>
      </c>
      <c r="O39" s="348">
        <v>39.544400000000003</v>
      </c>
      <c r="P39" s="348">
        <v>28.411200000000001</v>
      </c>
      <c r="Q39" s="348">
        <v>10.9925</v>
      </c>
      <c r="R39" s="348">
        <v>11.5939</v>
      </c>
      <c r="S39" s="348">
        <v>7.0199999999999999E-2</v>
      </c>
      <c r="T39" s="348">
        <v>24.958400000000001</v>
      </c>
      <c r="U39" s="348">
        <v>35.623100000000001</v>
      </c>
      <c r="V39" s="348">
        <v>45.582700000000003</v>
      </c>
      <c r="W39" s="348">
        <v>1.5037</v>
      </c>
      <c r="X39" s="348">
        <v>9.0649999999999995</v>
      </c>
      <c r="Y39" s="374"/>
      <c r="Z39" s="346">
        <v>6</v>
      </c>
      <c r="AA39" s="346">
        <v>8</v>
      </c>
      <c r="AB39" s="346">
        <v>9</v>
      </c>
      <c r="AC39" s="346">
        <v>30</v>
      </c>
      <c r="AD39" s="346">
        <v>6</v>
      </c>
      <c r="AE39" s="346">
        <v>4</v>
      </c>
      <c r="AF39" s="346">
        <v>6</v>
      </c>
      <c r="AG39" s="346">
        <v>11</v>
      </c>
      <c r="AH39" s="346">
        <v>20</v>
      </c>
      <c r="AI39" s="346">
        <v>13</v>
      </c>
      <c r="AJ39" s="346">
        <v>26</v>
      </c>
      <c r="AK39" s="346">
        <v>10</v>
      </c>
      <c r="AL39" s="346">
        <v>2</v>
      </c>
      <c r="AM39" s="346">
        <v>3</v>
      </c>
      <c r="AN39" s="346">
        <v>6</v>
      </c>
      <c r="AO39" s="373"/>
      <c r="AP39" s="348">
        <v>13.89</v>
      </c>
      <c r="AQ39" s="348">
        <v>17.5</v>
      </c>
      <c r="AR39" s="348">
        <v>24.81</v>
      </c>
      <c r="AS39" s="348">
        <v>37.840000000000003</v>
      </c>
      <c r="AT39" s="348">
        <v>41.99</v>
      </c>
      <c r="AU39" s="351"/>
      <c r="AV39" s="346">
        <v>12</v>
      </c>
      <c r="AW39" s="346">
        <v>10</v>
      </c>
      <c r="AX39" s="346">
        <v>6</v>
      </c>
      <c r="AY39" s="346">
        <v>6</v>
      </c>
      <c r="AZ39" s="346">
        <v>4</v>
      </c>
      <c r="BA39" s="374"/>
      <c r="BB39" s="348">
        <v>16.8534597874757</v>
      </c>
      <c r="BC39" s="348">
        <v>0</v>
      </c>
      <c r="BD39" s="348">
        <v>9.63896193478673E-2</v>
      </c>
      <c r="BE39" s="375" t="s">
        <v>430</v>
      </c>
      <c r="BF39" s="374"/>
      <c r="BG39" s="372" t="s">
        <v>430</v>
      </c>
      <c r="BH39" s="373" t="s">
        <v>430</v>
      </c>
      <c r="BI39" s="348" t="s">
        <v>430</v>
      </c>
      <c r="BJ39" s="348" t="s">
        <v>430</v>
      </c>
      <c r="BK39" s="350"/>
      <c r="BL39" s="350" t="s">
        <v>6829</v>
      </c>
      <c r="BM39" s="372" t="s">
        <v>3084</v>
      </c>
      <c r="BN39" s="372" t="s">
        <v>3074</v>
      </c>
      <c r="BO39" s="372" t="s">
        <v>430</v>
      </c>
      <c r="BP39" s="430" t="s">
        <v>430</v>
      </c>
      <c r="BQ39" s="468"/>
      <c r="BR39" s="354" t="s">
        <v>476</v>
      </c>
    </row>
    <row r="40" spans="1:70" s="428" customFormat="1" x14ac:dyDescent="0.25">
      <c r="A40" s="345" t="s">
        <v>6830</v>
      </c>
      <c r="B40" s="374"/>
      <c r="C40" s="719">
        <v>41493</v>
      </c>
      <c r="D40" s="373"/>
      <c r="E40" s="346">
        <v>245.01300000000001</v>
      </c>
      <c r="F40" s="373"/>
      <c r="G40" s="347">
        <v>43.790700000000001</v>
      </c>
      <c r="H40" s="374"/>
      <c r="I40" s="348">
        <v>-0.14729999999999999</v>
      </c>
      <c r="J40" s="348">
        <v>-0.26400000000000001</v>
      </c>
      <c r="K40" s="348">
        <v>-1.5282</v>
      </c>
      <c r="L40" s="348">
        <v>4.0087000000000002</v>
      </c>
      <c r="M40" s="348">
        <v>17.659099999999999</v>
      </c>
      <c r="N40" s="350">
        <v>28.722000000000001</v>
      </c>
      <c r="O40" s="348">
        <v>20.438800000000001</v>
      </c>
      <c r="P40" s="348">
        <v>19.156600000000001</v>
      </c>
      <c r="Q40" s="348">
        <v>13.8786</v>
      </c>
      <c r="R40" s="348">
        <v>13.2789</v>
      </c>
      <c r="S40" s="348">
        <v>3.1185</v>
      </c>
      <c r="T40" s="348">
        <v>15.5778</v>
      </c>
      <c r="U40" s="348">
        <v>19.504999999999999</v>
      </c>
      <c r="V40" s="348">
        <v>26.4465</v>
      </c>
      <c r="W40" s="348">
        <v>-1.0145</v>
      </c>
      <c r="X40" s="348">
        <v>11.934900000000001</v>
      </c>
      <c r="Y40" s="374"/>
      <c r="Z40" s="346">
        <v>24</v>
      </c>
      <c r="AA40" s="346">
        <v>44</v>
      </c>
      <c r="AB40" s="346">
        <v>30</v>
      </c>
      <c r="AC40" s="346">
        <v>12</v>
      </c>
      <c r="AD40" s="346">
        <v>19</v>
      </c>
      <c r="AE40" s="346">
        <v>21</v>
      </c>
      <c r="AF40" s="346">
        <v>37</v>
      </c>
      <c r="AG40" s="346">
        <v>34</v>
      </c>
      <c r="AH40" s="346">
        <v>12</v>
      </c>
      <c r="AI40" s="346">
        <v>6</v>
      </c>
      <c r="AJ40" s="346">
        <v>17</v>
      </c>
      <c r="AK40" s="346">
        <v>28</v>
      </c>
      <c r="AL40" s="346">
        <v>22</v>
      </c>
      <c r="AM40" s="346">
        <v>20</v>
      </c>
      <c r="AN40" s="346">
        <v>30</v>
      </c>
      <c r="AO40" s="373"/>
      <c r="AP40" s="348">
        <v>14.76</v>
      </c>
      <c r="AQ40" s="348">
        <v>16.399999999999999</v>
      </c>
      <c r="AR40" s="348">
        <v>17.579999999999998</v>
      </c>
      <c r="AS40" s="348">
        <v>21.8</v>
      </c>
      <c r="AT40" s="348">
        <v>27.32</v>
      </c>
      <c r="AU40" s="351"/>
      <c r="AV40" s="346">
        <v>8</v>
      </c>
      <c r="AW40" s="346">
        <v>11</v>
      </c>
      <c r="AX40" s="346">
        <v>24</v>
      </c>
      <c r="AY40" s="346">
        <v>33</v>
      </c>
      <c r="AZ40" s="346">
        <v>18</v>
      </c>
      <c r="BA40" s="374"/>
      <c r="BB40" s="348">
        <v>12.4868164658</v>
      </c>
      <c r="BC40" s="348">
        <v>0.57576311492962096</v>
      </c>
      <c r="BD40" s="348">
        <v>8.0132690269982598E-2</v>
      </c>
      <c r="BE40" s="375">
        <v>0.26205756232658001</v>
      </c>
      <c r="BF40" s="374"/>
      <c r="BG40" s="372" t="s">
        <v>430</v>
      </c>
      <c r="BH40" s="373" t="s">
        <v>430</v>
      </c>
      <c r="BI40" s="348" t="s">
        <v>430</v>
      </c>
      <c r="BJ40" s="348" t="s">
        <v>430</v>
      </c>
      <c r="BK40" s="350"/>
      <c r="BL40" s="350" t="s">
        <v>6831</v>
      </c>
      <c r="BM40" s="372" t="s">
        <v>6832</v>
      </c>
      <c r="BN40" s="372" t="s">
        <v>3074</v>
      </c>
      <c r="BO40" s="372" t="s">
        <v>430</v>
      </c>
      <c r="BP40" s="430" t="s">
        <v>430</v>
      </c>
      <c r="BQ40" s="468"/>
      <c r="BR40" s="354" t="s">
        <v>476</v>
      </c>
    </row>
    <row r="41" spans="1:70" s="428" customFormat="1" x14ac:dyDescent="0.25">
      <c r="A41" s="345" t="s">
        <v>6833</v>
      </c>
      <c r="B41" s="374"/>
      <c r="C41" s="719">
        <v>41670</v>
      </c>
      <c r="D41" s="373"/>
      <c r="E41" s="346">
        <v>225.95</v>
      </c>
      <c r="F41" s="373"/>
      <c r="G41" s="347">
        <v>26.934899999999999</v>
      </c>
      <c r="H41" s="374"/>
      <c r="I41" s="348">
        <v>-1.0609999999999999</v>
      </c>
      <c r="J41" s="348">
        <v>0.62870000000000004</v>
      </c>
      <c r="K41" s="348">
        <v>-2.3919999999999999</v>
      </c>
      <c r="L41" s="348">
        <v>4.2553000000000001</v>
      </c>
      <c r="M41" s="348">
        <v>19.1874</v>
      </c>
      <c r="N41" s="350">
        <v>34.2761</v>
      </c>
      <c r="O41" s="348">
        <v>27.071400000000001</v>
      </c>
      <c r="P41" s="348">
        <v>21.316299999999998</v>
      </c>
      <c r="Q41" s="348">
        <v>15.2943</v>
      </c>
      <c r="R41" s="348">
        <v>11.4634</v>
      </c>
      <c r="S41" s="348">
        <v>3.4742000000000002</v>
      </c>
      <c r="T41" s="348">
        <v>18.795300000000001</v>
      </c>
      <c r="U41" s="348">
        <v>21.0657</v>
      </c>
      <c r="V41" s="348">
        <v>32.012900000000002</v>
      </c>
      <c r="W41" s="348">
        <v>-1.7905</v>
      </c>
      <c r="X41" s="348">
        <v>8.1621000000000006</v>
      </c>
      <c r="Y41" s="374"/>
      <c r="Z41" s="346">
        <v>49</v>
      </c>
      <c r="AA41" s="346">
        <v>30</v>
      </c>
      <c r="AB41" s="346">
        <v>39</v>
      </c>
      <c r="AC41" s="346">
        <v>10</v>
      </c>
      <c r="AD41" s="346">
        <v>17</v>
      </c>
      <c r="AE41" s="346">
        <v>12</v>
      </c>
      <c r="AF41" s="346">
        <v>23</v>
      </c>
      <c r="AG41" s="346">
        <v>29</v>
      </c>
      <c r="AH41" s="346">
        <v>7</v>
      </c>
      <c r="AI41" s="346">
        <v>14</v>
      </c>
      <c r="AJ41" s="346">
        <v>14</v>
      </c>
      <c r="AK41" s="346">
        <v>21</v>
      </c>
      <c r="AL41" s="346">
        <v>16</v>
      </c>
      <c r="AM41" s="346">
        <v>9</v>
      </c>
      <c r="AN41" s="346">
        <v>42</v>
      </c>
      <c r="AO41" s="373"/>
      <c r="AP41" s="348">
        <v>14.43</v>
      </c>
      <c r="AQ41" s="348">
        <v>18.329999999999998</v>
      </c>
      <c r="AR41" s="348">
        <v>21.21</v>
      </c>
      <c r="AS41" s="348">
        <v>26.72</v>
      </c>
      <c r="AT41" s="348">
        <v>28.68</v>
      </c>
      <c r="AU41" s="351"/>
      <c r="AV41" s="346">
        <v>11</v>
      </c>
      <c r="AW41" s="346">
        <v>7</v>
      </c>
      <c r="AX41" s="346">
        <v>13</v>
      </c>
      <c r="AY41" s="346">
        <v>19</v>
      </c>
      <c r="AZ41" s="346">
        <v>16</v>
      </c>
      <c r="BA41" s="374"/>
      <c r="BB41" s="348">
        <v>17.5168114008762</v>
      </c>
      <c r="BC41" s="348">
        <v>0</v>
      </c>
      <c r="BD41" s="348">
        <v>6.6938151453005398E-2</v>
      </c>
      <c r="BE41" s="375" t="s">
        <v>430</v>
      </c>
      <c r="BF41" s="374"/>
      <c r="BG41" s="372" t="s">
        <v>430</v>
      </c>
      <c r="BH41" s="373" t="s">
        <v>430</v>
      </c>
      <c r="BI41" s="348" t="s">
        <v>430</v>
      </c>
      <c r="BJ41" s="348" t="s">
        <v>430</v>
      </c>
      <c r="BK41" s="350"/>
      <c r="BL41" s="350" t="s">
        <v>6834</v>
      </c>
      <c r="BM41" s="372" t="s">
        <v>6835</v>
      </c>
      <c r="BN41" s="372" t="s">
        <v>430</v>
      </c>
      <c r="BO41" s="372" t="s">
        <v>430</v>
      </c>
      <c r="BP41" s="430" t="s">
        <v>430</v>
      </c>
      <c r="BQ41" s="468"/>
      <c r="BR41" s="354" t="s">
        <v>519</v>
      </c>
    </row>
    <row r="42" spans="1:70" s="428" customFormat="1" x14ac:dyDescent="0.25">
      <c r="A42" s="345" t="s">
        <v>6836</v>
      </c>
      <c r="B42" s="374"/>
      <c r="C42" s="719">
        <v>39447</v>
      </c>
      <c r="D42" s="373"/>
      <c r="E42" s="346">
        <v>221.40299999999999</v>
      </c>
      <c r="F42" s="373"/>
      <c r="G42" s="347">
        <v>43.341099999999997</v>
      </c>
      <c r="H42" s="374"/>
      <c r="I42" s="348">
        <v>-0.33339999999999997</v>
      </c>
      <c r="J42" s="348">
        <v>-0.15160000000000001</v>
      </c>
      <c r="K42" s="348">
        <v>-2.8973</v>
      </c>
      <c r="L42" s="348">
        <v>1.2646999999999999</v>
      </c>
      <c r="M42" s="348">
        <v>12.0562</v>
      </c>
      <c r="N42" s="350">
        <v>20.686599999999999</v>
      </c>
      <c r="O42" s="348">
        <v>18.607600000000001</v>
      </c>
      <c r="P42" s="348">
        <v>20.474299999999999</v>
      </c>
      <c r="Q42" s="348">
        <v>12.327299999999999</v>
      </c>
      <c r="R42" s="348">
        <v>8.9693000000000005</v>
      </c>
      <c r="S42" s="348">
        <v>-1.8310999999999999</v>
      </c>
      <c r="T42" s="348">
        <v>14.3948</v>
      </c>
      <c r="U42" s="348">
        <v>14.4543</v>
      </c>
      <c r="V42" s="348">
        <v>17.647500000000001</v>
      </c>
      <c r="W42" s="348">
        <v>-0.93579999999999997</v>
      </c>
      <c r="X42" s="348">
        <v>8.1562000000000001</v>
      </c>
      <c r="Y42" s="374"/>
      <c r="Z42" s="346">
        <v>37</v>
      </c>
      <c r="AA42" s="346">
        <v>41</v>
      </c>
      <c r="AB42" s="346">
        <v>42</v>
      </c>
      <c r="AC42" s="346">
        <v>27</v>
      </c>
      <c r="AD42" s="346">
        <v>33</v>
      </c>
      <c r="AE42" s="346">
        <v>34</v>
      </c>
      <c r="AF42" s="346">
        <v>39</v>
      </c>
      <c r="AG42" s="346">
        <v>31</v>
      </c>
      <c r="AH42" s="346">
        <v>14</v>
      </c>
      <c r="AI42" s="346">
        <v>18</v>
      </c>
      <c r="AJ42" s="346">
        <v>36</v>
      </c>
      <c r="AK42" s="346">
        <v>31</v>
      </c>
      <c r="AL42" s="346">
        <v>34</v>
      </c>
      <c r="AM42" s="346">
        <v>34</v>
      </c>
      <c r="AN42" s="346">
        <v>28</v>
      </c>
      <c r="AO42" s="373"/>
      <c r="AP42" s="348">
        <v>12.86</v>
      </c>
      <c r="AQ42" s="348">
        <v>15.86</v>
      </c>
      <c r="AR42" s="348">
        <v>18.59</v>
      </c>
      <c r="AS42" s="348">
        <v>18.93</v>
      </c>
      <c r="AT42" s="348">
        <v>17.579999999999998</v>
      </c>
      <c r="AU42" s="351"/>
      <c r="AV42" s="346">
        <v>15</v>
      </c>
      <c r="AW42" s="346">
        <v>12</v>
      </c>
      <c r="AX42" s="346">
        <v>21</v>
      </c>
      <c r="AY42" s="346">
        <v>37</v>
      </c>
      <c r="AZ42" s="346">
        <v>32</v>
      </c>
      <c r="BA42" s="374"/>
      <c r="BB42" s="348">
        <v>12.0751794801069</v>
      </c>
      <c r="BC42" s="348">
        <v>0</v>
      </c>
      <c r="BD42" s="348">
        <v>9.4402022444180098E-2</v>
      </c>
      <c r="BE42" s="375" t="s">
        <v>430</v>
      </c>
      <c r="BF42" s="374"/>
      <c r="BG42" s="372" t="s">
        <v>430</v>
      </c>
      <c r="BH42" s="373" t="s">
        <v>430</v>
      </c>
      <c r="BI42" s="348" t="s">
        <v>430</v>
      </c>
      <c r="BJ42" s="348" t="s">
        <v>430</v>
      </c>
      <c r="BK42" s="350"/>
      <c r="BL42" s="350" t="s">
        <v>6837</v>
      </c>
      <c r="BM42" s="372" t="s">
        <v>6838</v>
      </c>
      <c r="BN42" s="372" t="s">
        <v>430</v>
      </c>
      <c r="BO42" s="372" t="s">
        <v>430</v>
      </c>
      <c r="BP42" s="430" t="s">
        <v>430</v>
      </c>
      <c r="BQ42" s="468"/>
      <c r="BR42" s="354" t="s">
        <v>6827</v>
      </c>
    </row>
    <row r="43" spans="1:70" s="428" customFormat="1" x14ac:dyDescent="0.25">
      <c r="A43" s="345" t="s">
        <v>6839</v>
      </c>
      <c r="B43" s="374"/>
      <c r="C43" s="719">
        <v>44866</v>
      </c>
      <c r="D43" s="373"/>
      <c r="E43" s="346">
        <v>217.124</v>
      </c>
      <c r="F43" s="373"/>
      <c r="G43" s="347">
        <v>29.225000000000001</v>
      </c>
      <c r="H43" s="374"/>
      <c r="I43" s="348">
        <v>-0.1142</v>
      </c>
      <c r="J43" s="348">
        <v>1.1154999999999999</v>
      </c>
      <c r="K43" s="348">
        <v>-1.133</v>
      </c>
      <c r="L43" s="348">
        <v>1.5190999999999999</v>
      </c>
      <c r="M43" s="348">
        <v>22.2563</v>
      </c>
      <c r="N43" s="350">
        <v>32.724499999999999</v>
      </c>
      <c r="O43" s="348">
        <v>32.870899999999999</v>
      </c>
      <c r="P43" s="348">
        <v>28.9177</v>
      </c>
      <c r="Q43" s="348" t="s">
        <v>430</v>
      </c>
      <c r="R43" s="348" t="s">
        <v>430</v>
      </c>
      <c r="S43" s="348">
        <v>-1.8772</v>
      </c>
      <c r="T43" s="348">
        <v>25.9069</v>
      </c>
      <c r="U43" s="348">
        <v>21.724699999999999</v>
      </c>
      <c r="V43" s="348">
        <v>27.453099999999999</v>
      </c>
      <c r="W43" s="348">
        <v>-1.4120999999999999</v>
      </c>
      <c r="X43" s="348">
        <v>32.050199999999997</v>
      </c>
      <c r="Y43" s="374"/>
      <c r="Z43" s="346">
        <v>21</v>
      </c>
      <c r="AA43" s="346">
        <v>24</v>
      </c>
      <c r="AB43" s="346">
        <v>23</v>
      </c>
      <c r="AC43" s="346">
        <v>25</v>
      </c>
      <c r="AD43" s="346">
        <v>10</v>
      </c>
      <c r="AE43" s="346">
        <v>18</v>
      </c>
      <c r="AF43" s="346">
        <v>16</v>
      </c>
      <c r="AG43" s="346">
        <v>9</v>
      </c>
      <c r="AH43" s="346" t="s">
        <v>430</v>
      </c>
      <c r="AI43" s="346" t="s">
        <v>430</v>
      </c>
      <c r="AJ43" s="346">
        <v>37</v>
      </c>
      <c r="AK43" s="346">
        <v>9</v>
      </c>
      <c r="AL43" s="346">
        <v>13</v>
      </c>
      <c r="AM43" s="346">
        <v>18</v>
      </c>
      <c r="AN43" s="346">
        <v>35</v>
      </c>
      <c r="AO43" s="373"/>
      <c r="AP43" s="348" t="s">
        <v>430</v>
      </c>
      <c r="AQ43" s="348" t="s">
        <v>430</v>
      </c>
      <c r="AR43" s="348" t="s">
        <v>430</v>
      </c>
      <c r="AS43" s="348">
        <v>30.13</v>
      </c>
      <c r="AT43" s="348">
        <v>29.4</v>
      </c>
      <c r="AU43" s="351"/>
      <c r="AV43" s="346" t="s">
        <v>430</v>
      </c>
      <c r="AW43" s="346" t="s">
        <v>430</v>
      </c>
      <c r="AX43" s="346" t="s">
        <v>430</v>
      </c>
      <c r="AY43" s="346">
        <v>15</v>
      </c>
      <c r="AZ43" s="346">
        <v>12</v>
      </c>
      <c r="BA43" s="374"/>
      <c r="BB43" s="348">
        <v>19.667243609801201</v>
      </c>
      <c r="BC43" s="348">
        <v>0</v>
      </c>
      <c r="BD43" s="348">
        <v>9.3496481140525903E-2</v>
      </c>
      <c r="BE43" s="375" t="s">
        <v>430</v>
      </c>
      <c r="BF43" s="374"/>
      <c r="BG43" s="372" t="s">
        <v>430</v>
      </c>
      <c r="BH43" s="373" t="s">
        <v>430</v>
      </c>
      <c r="BI43" s="348" t="s">
        <v>430</v>
      </c>
      <c r="BJ43" s="348" t="s">
        <v>430</v>
      </c>
      <c r="BK43" s="350"/>
      <c r="BL43" s="350" t="s">
        <v>6840</v>
      </c>
      <c r="BM43" s="372" t="s">
        <v>6841</v>
      </c>
      <c r="BN43" s="372" t="s">
        <v>430</v>
      </c>
      <c r="BO43" s="372" t="s">
        <v>430</v>
      </c>
      <c r="BP43" s="430" t="s">
        <v>430</v>
      </c>
      <c r="BQ43" s="468"/>
      <c r="BR43" s="354" t="s">
        <v>1008</v>
      </c>
    </row>
    <row r="44" spans="1:70" s="428" customFormat="1" x14ac:dyDescent="0.25">
      <c r="A44" s="345" t="s">
        <v>6842</v>
      </c>
      <c r="B44" s="374"/>
      <c r="C44" s="719">
        <v>39316</v>
      </c>
      <c r="D44" s="373"/>
      <c r="E44" s="346">
        <v>171.09</v>
      </c>
      <c r="F44" s="373"/>
      <c r="G44" s="347">
        <v>43.436199999999999</v>
      </c>
      <c r="H44" s="374"/>
      <c r="I44" s="348">
        <v>-0.1694</v>
      </c>
      <c r="J44" s="348">
        <v>-0.70450000000000002</v>
      </c>
      <c r="K44" s="348">
        <v>-1.5973999999999999</v>
      </c>
      <c r="L44" s="348">
        <v>1.7823</v>
      </c>
      <c r="M44" s="348">
        <v>11.2194</v>
      </c>
      <c r="N44" s="350">
        <v>18.387</v>
      </c>
      <c r="O44" s="348">
        <v>20.5807</v>
      </c>
      <c r="P44" s="348">
        <v>17.623100000000001</v>
      </c>
      <c r="Q44" s="348">
        <v>11.415900000000001</v>
      </c>
      <c r="R44" s="348">
        <v>11.8515</v>
      </c>
      <c r="S44" s="348">
        <v>4.4855</v>
      </c>
      <c r="T44" s="348">
        <v>15.388</v>
      </c>
      <c r="U44" s="348">
        <v>8.4130000000000003</v>
      </c>
      <c r="V44" s="348">
        <v>14.977499999999999</v>
      </c>
      <c r="W44" s="348">
        <v>-1.8434999999999999</v>
      </c>
      <c r="X44" s="348">
        <v>8.0091000000000001</v>
      </c>
      <c r="Y44" s="374"/>
      <c r="Z44" s="346">
        <v>26</v>
      </c>
      <c r="AA44" s="346">
        <v>49</v>
      </c>
      <c r="AB44" s="346">
        <v>32</v>
      </c>
      <c r="AC44" s="346">
        <v>19</v>
      </c>
      <c r="AD44" s="346">
        <v>36</v>
      </c>
      <c r="AE44" s="346">
        <v>37</v>
      </c>
      <c r="AF44" s="346">
        <v>36</v>
      </c>
      <c r="AG44" s="346">
        <v>37</v>
      </c>
      <c r="AH44" s="346">
        <v>19</v>
      </c>
      <c r="AI44" s="346">
        <v>11</v>
      </c>
      <c r="AJ44" s="346">
        <v>11</v>
      </c>
      <c r="AK44" s="346">
        <v>29</v>
      </c>
      <c r="AL44" s="346">
        <v>42</v>
      </c>
      <c r="AM44" s="346">
        <v>39</v>
      </c>
      <c r="AN44" s="346">
        <v>43</v>
      </c>
      <c r="AO44" s="373"/>
      <c r="AP44" s="348">
        <v>13.48</v>
      </c>
      <c r="AQ44" s="348">
        <v>15.03</v>
      </c>
      <c r="AR44" s="348">
        <v>16.87</v>
      </c>
      <c r="AS44" s="348">
        <v>18.309999999999999</v>
      </c>
      <c r="AT44" s="348">
        <v>14.76</v>
      </c>
      <c r="AU44" s="351"/>
      <c r="AV44" s="346">
        <v>13</v>
      </c>
      <c r="AW44" s="346">
        <v>14</v>
      </c>
      <c r="AX44" s="346">
        <v>28</v>
      </c>
      <c r="AY44" s="346">
        <v>38</v>
      </c>
      <c r="AZ44" s="346">
        <v>38</v>
      </c>
      <c r="BA44" s="374"/>
      <c r="BB44" s="348">
        <v>11.9393385938204</v>
      </c>
      <c r="BC44" s="348">
        <v>0</v>
      </c>
      <c r="BD44" s="348">
        <v>7.5869714812759406E-2</v>
      </c>
      <c r="BE44" s="375" t="s">
        <v>430</v>
      </c>
      <c r="BF44" s="374"/>
      <c r="BG44" s="372" t="s">
        <v>430</v>
      </c>
      <c r="BH44" s="373" t="s">
        <v>430</v>
      </c>
      <c r="BI44" s="348" t="s">
        <v>430</v>
      </c>
      <c r="BJ44" s="348" t="s">
        <v>430</v>
      </c>
      <c r="BK44" s="350"/>
      <c r="BL44" s="350" t="s">
        <v>6843</v>
      </c>
      <c r="BM44" s="372" t="s">
        <v>6844</v>
      </c>
      <c r="BN44" s="372" t="s">
        <v>430</v>
      </c>
      <c r="BO44" s="372" t="s">
        <v>430</v>
      </c>
      <c r="BP44" s="430" t="s">
        <v>430</v>
      </c>
      <c r="BQ44" s="468"/>
      <c r="BR44" s="354" t="s">
        <v>443</v>
      </c>
    </row>
    <row r="45" spans="1:70" s="428" customFormat="1" x14ac:dyDescent="0.25">
      <c r="A45" s="345" t="s">
        <v>6845</v>
      </c>
      <c r="B45" s="374"/>
      <c r="C45" s="719">
        <v>40176</v>
      </c>
      <c r="D45" s="373"/>
      <c r="E45" s="346">
        <v>196.98099999999999</v>
      </c>
      <c r="F45" s="373"/>
      <c r="G45" s="347">
        <v>35.758499999999998</v>
      </c>
      <c r="H45" s="374"/>
      <c r="I45" s="348">
        <v>0.34039999999999998</v>
      </c>
      <c r="J45" s="348">
        <v>2.3662999999999998</v>
      </c>
      <c r="K45" s="348">
        <v>6.4865000000000004</v>
      </c>
      <c r="L45" s="348">
        <v>10.825100000000001</v>
      </c>
      <c r="M45" s="348">
        <v>16.347200000000001</v>
      </c>
      <c r="N45" s="350">
        <v>71.066299999999998</v>
      </c>
      <c r="O45" s="348">
        <v>53.081400000000002</v>
      </c>
      <c r="P45" s="348">
        <v>32.692300000000003</v>
      </c>
      <c r="Q45" s="348">
        <v>20.8779</v>
      </c>
      <c r="R45" s="348">
        <v>18.694199999999999</v>
      </c>
      <c r="S45" s="348">
        <v>20.637</v>
      </c>
      <c r="T45" s="348">
        <v>16.872399999999999</v>
      </c>
      <c r="U45" s="348">
        <v>33.198099999999997</v>
      </c>
      <c r="V45" s="348">
        <v>57.772500000000001</v>
      </c>
      <c r="W45" s="348">
        <v>1.3224</v>
      </c>
      <c r="X45" s="348">
        <v>7.9252000000000002</v>
      </c>
      <c r="Y45" s="374"/>
      <c r="Z45" s="346">
        <v>12</v>
      </c>
      <c r="AA45" s="346">
        <v>10</v>
      </c>
      <c r="AB45" s="346">
        <v>3</v>
      </c>
      <c r="AC45" s="346">
        <v>3</v>
      </c>
      <c r="AD45" s="346">
        <v>25</v>
      </c>
      <c r="AE45" s="346">
        <v>2</v>
      </c>
      <c r="AF45" s="346">
        <v>3</v>
      </c>
      <c r="AG45" s="346">
        <v>4</v>
      </c>
      <c r="AH45" s="346">
        <v>2</v>
      </c>
      <c r="AI45" s="346">
        <v>1</v>
      </c>
      <c r="AJ45" s="346">
        <v>3</v>
      </c>
      <c r="AK45" s="346">
        <v>26</v>
      </c>
      <c r="AL45" s="346">
        <v>4</v>
      </c>
      <c r="AM45" s="346">
        <v>2</v>
      </c>
      <c r="AN45" s="346">
        <v>9</v>
      </c>
      <c r="AO45" s="373"/>
      <c r="AP45" s="348">
        <v>21.68</v>
      </c>
      <c r="AQ45" s="348">
        <v>25.56</v>
      </c>
      <c r="AR45" s="348">
        <v>30.25</v>
      </c>
      <c r="AS45" s="348">
        <v>48.27</v>
      </c>
      <c r="AT45" s="348">
        <v>49.87</v>
      </c>
      <c r="AU45" s="351"/>
      <c r="AV45" s="346">
        <v>2</v>
      </c>
      <c r="AW45" s="346">
        <v>2</v>
      </c>
      <c r="AX45" s="346">
        <v>2</v>
      </c>
      <c r="AY45" s="346">
        <v>3</v>
      </c>
      <c r="AZ45" s="346">
        <v>2</v>
      </c>
      <c r="BA45" s="374"/>
      <c r="BB45" s="348">
        <v>24.0384963409427</v>
      </c>
      <c r="BC45" s="348">
        <v>0</v>
      </c>
      <c r="BD45" s="348">
        <v>8.1920750095142505E-2</v>
      </c>
      <c r="BE45" s="375" t="s">
        <v>430</v>
      </c>
      <c r="BF45" s="374"/>
      <c r="BG45" s="372" t="s">
        <v>430</v>
      </c>
      <c r="BH45" s="373" t="s">
        <v>430</v>
      </c>
      <c r="BI45" s="348" t="s">
        <v>430</v>
      </c>
      <c r="BJ45" s="348" t="s">
        <v>430</v>
      </c>
      <c r="BK45" s="350"/>
      <c r="BL45" s="907" t="s">
        <v>6846</v>
      </c>
      <c r="BM45" s="844" t="s">
        <v>6847</v>
      </c>
      <c r="BN45" s="372" t="s">
        <v>430</v>
      </c>
      <c r="BO45" s="372" t="s">
        <v>430</v>
      </c>
      <c r="BP45" s="430" t="s">
        <v>430</v>
      </c>
      <c r="BQ45" s="468"/>
      <c r="BR45" s="354" t="s">
        <v>555</v>
      </c>
    </row>
    <row r="46" spans="1:70" s="428" customFormat="1" x14ac:dyDescent="0.25">
      <c r="A46" s="345" t="s">
        <v>6848</v>
      </c>
      <c r="B46" s="374"/>
      <c r="C46" s="719">
        <v>40725</v>
      </c>
      <c r="D46" s="373"/>
      <c r="E46" s="346">
        <v>162.08699999999999</v>
      </c>
      <c r="F46" s="373"/>
      <c r="G46" s="347">
        <v>38.429000000000002</v>
      </c>
      <c r="H46" s="374"/>
      <c r="I46" s="348">
        <v>-0.18440000000000001</v>
      </c>
      <c r="J46" s="348">
        <v>1.121</v>
      </c>
      <c r="K46" s="348">
        <v>1.1423000000000001</v>
      </c>
      <c r="L46" s="348">
        <v>8.6792999999999996</v>
      </c>
      <c r="M46" s="348">
        <v>16.9619</v>
      </c>
      <c r="N46" s="350">
        <v>23.051600000000001</v>
      </c>
      <c r="O46" s="348">
        <v>18.163</v>
      </c>
      <c r="P46" s="348">
        <v>16.874099999999999</v>
      </c>
      <c r="Q46" s="348">
        <v>10.7029</v>
      </c>
      <c r="R46" s="348">
        <v>8.7219999999999995</v>
      </c>
      <c r="S46" s="348">
        <v>8.6301000000000005</v>
      </c>
      <c r="T46" s="348">
        <v>13.873799999999999</v>
      </c>
      <c r="U46" s="348">
        <v>17.258099999999999</v>
      </c>
      <c r="V46" s="348">
        <v>23.1462</v>
      </c>
      <c r="W46" s="348">
        <v>0.21379999999999999</v>
      </c>
      <c r="X46" s="348">
        <v>9.2591000000000001</v>
      </c>
      <c r="Y46" s="374"/>
      <c r="Z46" s="346">
        <v>27</v>
      </c>
      <c r="AA46" s="346">
        <v>22</v>
      </c>
      <c r="AB46" s="346">
        <v>10</v>
      </c>
      <c r="AC46" s="346">
        <v>5</v>
      </c>
      <c r="AD46" s="346">
        <v>21</v>
      </c>
      <c r="AE46" s="346">
        <v>31</v>
      </c>
      <c r="AF46" s="346">
        <v>41</v>
      </c>
      <c r="AG46" s="346">
        <v>39</v>
      </c>
      <c r="AH46" s="346">
        <v>21</v>
      </c>
      <c r="AI46" s="346">
        <v>19</v>
      </c>
      <c r="AJ46" s="346">
        <v>5</v>
      </c>
      <c r="AK46" s="346">
        <v>32</v>
      </c>
      <c r="AL46" s="346">
        <v>29</v>
      </c>
      <c r="AM46" s="346">
        <v>25</v>
      </c>
      <c r="AN46" s="346">
        <v>12</v>
      </c>
      <c r="AO46" s="373"/>
      <c r="AP46" s="348">
        <v>10.38</v>
      </c>
      <c r="AQ46" s="348">
        <v>12.86</v>
      </c>
      <c r="AR46" s="348">
        <v>15.39</v>
      </c>
      <c r="AS46" s="348">
        <v>21.51</v>
      </c>
      <c r="AT46" s="348">
        <v>26.24</v>
      </c>
      <c r="AU46" s="351"/>
      <c r="AV46" s="346">
        <v>20</v>
      </c>
      <c r="AW46" s="346">
        <v>20</v>
      </c>
      <c r="AX46" s="346">
        <v>30</v>
      </c>
      <c r="AY46" s="346">
        <v>34</v>
      </c>
      <c r="AZ46" s="346">
        <v>19</v>
      </c>
      <c r="BA46" s="374"/>
      <c r="BB46" s="348">
        <v>15.485922566886799</v>
      </c>
      <c r="BC46" s="348">
        <v>0</v>
      </c>
      <c r="BD46" s="348">
        <v>5.4418035304579102E-2</v>
      </c>
      <c r="BE46" s="375" t="s">
        <v>430</v>
      </c>
      <c r="BF46" s="374"/>
      <c r="BG46" s="372" t="s">
        <v>430</v>
      </c>
      <c r="BH46" s="373" t="s">
        <v>430</v>
      </c>
      <c r="BI46" s="348" t="s">
        <v>430</v>
      </c>
      <c r="BJ46" s="348" t="s">
        <v>430</v>
      </c>
      <c r="BK46" s="350"/>
      <c r="BL46" s="350" t="s">
        <v>6849</v>
      </c>
      <c r="BM46" s="372" t="s">
        <v>6850</v>
      </c>
      <c r="BN46" s="372" t="s">
        <v>3074</v>
      </c>
      <c r="BO46" s="372" t="s">
        <v>430</v>
      </c>
      <c r="BP46" s="430" t="s">
        <v>430</v>
      </c>
      <c r="BQ46" s="468"/>
      <c r="BR46" s="354" t="s">
        <v>476</v>
      </c>
    </row>
    <row r="47" spans="1:70" s="428" customFormat="1" x14ac:dyDescent="0.25">
      <c r="A47" s="345" t="s">
        <v>6851</v>
      </c>
      <c r="B47" s="374"/>
      <c r="C47" s="719">
        <v>45013</v>
      </c>
      <c r="D47" s="373"/>
      <c r="E47" s="346">
        <v>141.59399999999999</v>
      </c>
      <c r="F47" s="373"/>
      <c r="G47" s="347">
        <v>13.3758</v>
      </c>
      <c r="H47" s="374"/>
      <c r="I47" s="348">
        <v>0.41639999999999999</v>
      </c>
      <c r="J47" s="348">
        <v>0.2326</v>
      </c>
      <c r="K47" s="348">
        <v>0.20330000000000001</v>
      </c>
      <c r="L47" s="348">
        <v>0.34470000000000001</v>
      </c>
      <c r="M47" s="348">
        <v>4.8459000000000003</v>
      </c>
      <c r="N47" s="350">
        <v>11.714</v>
      </c>
      <c r="O47" s="348">
        <v>10.5379</v>
      </c>
      <c r="P47" s="348">
        <v>9.0572999999999997</v>
      </c>
      <c r="Q47" s="348" t="s">
        <v>430</v>
      </c>
      <c r="R47" s="348" t="s">
        <v>430</v>
      </c>
      <c r="S47" s="348">
        <v>1.3864000000000001</v>
      </c>
      <c r="T47" s="348">
        <v>2.1435</v>
      </c>
      <c r="U47" s="348">
        <v>8.2990999999999993</v>
      </c>
      <c r="V47" s="348">
        <v>10.7644</v>
      </c>
      <c r="W47" s="348">
        <v>-0.22969999999999999</v>
      </c>
      <c r="X47" s="348">
        <v>8.7467000000000006</v>
      </c>
      <c r="Y47" s="374"/>
      <c r="Z47" s="346">
        <v>11</v>
      </c>
      <c r="AA47" s="346">
        <v>34</v>
      </c>
      <c r="AB47" s="346">
        <v>15</v>
      </c>
      <c r="AC47" s="346">
        <v>33</v>
      </c>
      <c r="AD47" s="346">
        <v>43</v>
      </c>
      <c r="AE47" s="346">
        <v>42</v>
      </c>
      <c r="AF47" s="346">
        <v>45</v>
      </c>
      <c r="AG47" s="346">
        <v>46</v>
      </c>
      <c r="AH47" s="346" t="s">
        <v>430</v>
      </c>
      <c r="AI47" s="346" t="s">
        <v>430</v>
      </c>
      <c r="AJ47" s="346">
        <v>22</v>
      </c>
      <c r="AK47" s="346">
        <v>49</v>
      </c>
      <c r="AL47" s="346">
        <v>43</v>
      </c>
      <c r="AM47" s="346">
        <v>42</v>
      </c>
      <c r="AN47" s="346">
        <v>19</v>
      </c>
      <c r="AO47" s="373"/>
      <c r="AP47" s="348" t="s">
        <v>430</v>
      </c>
      <c r="AQ47" s="348" t="s">
        <v>430</v>
      </c>
      <c r="AR47" s="348" t="s">
        <v>430</v>
      </c>
      <c r="AS47" s="348">
        <v>10.36</v>
      </c>
      <c r="AT47" s="348">
        <v>10.58</v>
      </c>
      <c r="AU47" s="351"/>
      <c r="AV47" s="346" t="s">
        <v>430</v>
      </c>
      <c r="AW47" s="346" t="s">
        <v>430</v>
      </c>
      <c r="AX47" s="346" t="s">
        <v>430</v>
      </c>
      <c r="AY47" s="346">
        <v>47</v>
      </c>
      <c r="AZ47" s="346">
        <v>42</v>
      </c>
      <c r="BA47" s="374"/>
      <c r="BB47" s="348">
        <v>2.50082055645648</v>
      </c>
      <c r="BC47" s="348">
        <v>0</v>
      </c>
      <c r="BD47" s="348">
        <v>0.12115661749720499</v>
      </c>
      <c r="BE47" s="375" t="s">
        <v>430</v>
      </c>
      <c r="BF47" s="374"/>
      <c r="BG47" s="372" t="s">
        <v>430</v>
      </c>
      <c r="BH47" s="373" t="s">
        <v>430</v>
      </c>
      <c r="BI47" s="348" t="s">
        <v>430</v>
      </c>
      <c r="BJ47" s="348" t="s">
        <v>430</v>
      </c>
      <c r="BK47" s="350"/>
      <c r="BL47" s="350" t="s">
        <v>6852</v>
      </c>
      <c r="BM47" s="372" t="s">
        <v>6853</v>
      </c>
      <c r="BN47" s="372" t="s">
        <v>3074</v>
      </c>
      <c r="BO47" s="372" t="s">
        <v>430</v>
      </c>
      <c r="BP47" s="430" t="s">
        <v>430</v>
      </c>
      <c r="BQ47" s="468"/>
      <c r="BR47" s="354" t="s">
        <v>6854</v>
      </c>
    </row>
    <row r="48" spans="1:70" s="428" customFormat="1" x14ac:dyDescent="0.25">
      <c r="A48" s="345" t="s">
        <v>6855</v>
      </c>
      <c r="B48" s="374"/>
      <c r="C48" s="719">
        <v>40039</v>
      </c>
      <c r="D48" s="373"/>
      <c r="E48" s="346">
        <v>110.054</v>
      </c>
      <c r="F48" s="373"/>
      <c r="G48" s="347">
        <v>28.270199999999999</v>
      </c>
      <c r="H48" s="374"/>
      <c r="I48" s="348">
        <v>1.7999999999999999E-2</v>
      </c>
      <c r="J48" s="348">
        <v>2.6301999999999999</v>
      </c>
      <c r="K48" s="348">
        <v>-4.0986000000000002</v>
      </c>
      <c r="L48" s="348">
        <v>-7.4321999999999999</v>
      </c>
      <c r="M48" s="348">
        <v>11.193199999999999</v>
      </c>
      <c r="N48" s="350">
        <v>35.184600000000003</v>
      </c>
      <c r="O48" s="348">
        <v>26.2408</v>
      </c>
      <c r="P48" s="348">
        <v>18.1921</v>
      </c>
      <c r="Q48" s="348">
        <v>11.7668</v>
      </c>
      <c r="R48" s="348">
        <v>8.5105000000000004</v>
      </c>
      <c r="S48" s="348">
        <v>-5.5765000000000002</v>
      </c>
      <c r="T48" s="348">
        <v>6.1547999999999998</v>
      </c>
      <c r="U48" s="348">
        <v>19.055499999999999</v>
      </c>
      <c r="V48" s="348">
        <v>29.217500000000001</v>
      </c>
      <c r="W48" s="348">
        <v>4.7100000000000003E-2</v>
      </c>
      <c r="X48" s="348">
        <v>6.2725</v>
      </c>
      <c r="Y48" s="374"/>
      <c r="Z48" s="346">
        <v>18</v>
      </c>
      <c r="AA48" s="346">
        <v>7</v>
      </c>
      <c r="AB48" s="346">
        <v>47</v>
      </c>
      <c r="AC48" s="346">
        <v>49</v>
      </c>
      <c r="AD48" s="346">
        <v>37</v>
      </c>
      <c r="AE48" s="346">
        <v>11</v>
      </c>
      <c r="AF48" s="346">
        <v>27</v>
      </c>
      <c r="AG48" s="346">
        <v>36</v>
      </c>
      <c r="AH48" s="346">
        <v>18</v>
      </c>
      <c r="AI48" s="346">
        <v>20</v>
      </c>
      <c r="AJ48" s="346">
        <v>47</v>
      </c>
      <c r="AK48" s="346">
        <v>43</v>
      </c>
      <c r="AL48" s="346">
        <v>24</v>
      </c>
      <c r="AM48" s="346">
        <v>11</v>
      </c>
      <c r="AN48" s="346">
        <v>14</v>
      </c>
      <c r="AO48" s="373"/>
      <c r="AP48" s="348">
        <v>12.08</v>
      </c>
      <c r="AQ48" s="348">
        <v>15.48</v>
      </c>
      <c r="AR48" s="348">
        <v>17.97</v>
      </c>
      <c r="AS48" s="348">
        <v>25.93</v>
      </c>
      <c r="AT48" s="348">
        <v>14.95</v>
      </c>
      <c r="AU48" s="351"/>
      <c r="AV48" s="346">
        <v>18</v>
      </c>
      <c r="AW48" s="346">
        <v>13</v>
      </c>
      <c r="AX48" s="346">
        <v>23</v>
      </c>
      <c r="AY48" s="346">
        <v>23</v>
      </c>
      <c r="AZ48" s="346">
        <v>37</v>
      </c>
      <c r="BA48" s="374"/>
      <c r="BB48" s="348">
        <v>19.750948032098901</v>
      </c>
      <c r="BC48" s="348">
        <v>0</v>
      </c>
      <c r="BD48" s="348">
        <v>4.7440658775170903E-2</v>
      </c>
      <c r="BE48" s="375" t="s">
        <v>430</v>
      </c>
      <c r="BF48" s="374"/>
      <c r="BG48" s="372" t="s">
        <v>430</v>
      </c>
      <c r="BH48" s="373" t="s">
        <v>430</v>
      </c>
      <c r="BI48" s="348" t="s">
        <v>430</v>
      </c>
      <c r="BJ48" s="348" t="s">
        <v>430</v>
      </c>
      <c r="BK48" s="350"/>
      <c r="BL48" s="907" t="s">
        <v>6856</v>
      </c>
      <c r="BM48" s="844" t="s">
        <v>6857</v>
      </c>
      <c r="BN48" s="372" t="s">
        <v>430</v>
      </c>
      <c r="BO48" s="372" t="s">
        <v>430</v>
      </c>
      <c r="BP48" s="430" t="s">
        <v>430</v>
      </c>
      <c r="BQ48" s="468"/>
      <c r="BR48" s="354" t="s">
        <v>555</v>
      </c>
    </row>
    <row r="49" spans="1:70" s="428" customFormat="1" ht="11" x14ac:dyDescent="0.3">
      <c r="A49" s="845" t="s">
        <v>6858</v>
      </c>
      <c r="B49" s="851"/>
      <c r="C49" s="847">
        <v>44194</v>
      </c>
      <c r="D49" s="846"/>
      <c r="E49" s="848">
        <v>103.99</v>
      </c>
      <c r="F49" s="846"/>
      <c r="G49" s="849">
        <v>11.474399999999999</v>
      </c>
      <c r="H49" s="851"/>
      <c r="I49" s="850">
        <v>-0.16009999999999999</v>
      </c>
      <c r="J49" s="850">
        <v>0.3911</v>
      </c>
      <c r="K49" s="850">
        <v>-4.1147</v>
      </c>
      <c r="L49" s="850">
        <v>-0.73099999999999998</v>
      </c>
      <c r="M49" s="850">
        <v>1.8028</v>
      </c>
      <c r="N49" s="852">
        <v>1.905</v>
      </c>
      <c r="O49" s="850">
        <v>6.0663999999999998</v>
      </c>
      <c r="P49" s="850">
        <v>8.6046999999999993</v>
      </c>
      <c r="Q49" s="850">
        <v>2.5562999999999998</v>
      </c>
      <c r="R49" s="850" t="s">
        <v>430</v>
      </c>
      <c r="S49" s="850">
        <v>-0.63819999999999999</v>
      </c>
      <c r="T49" s="850">
        <v>5.6759000000000004</v>
      </c>
      <c r="U49" s="850">
        <v>0.26650000000000001</v>
      </c>
      <c r="V49" s="850">
        <v>1.9811000000000001</v>
      </c>
      <c r="W49" s="850">
        <v>-1.5749</v>
      </c>
      <c r="X49" s="850">
        <v>2.4325999999999999</v>
      </c>
      <c r="Y49" s="851"/>
      <c r="Z49" s="848">
        <v>25</v>
      </c>
      <c r="AA49" s="848">
        <v>31</v>
      </c>
      <c r="AB49" s="848">
        <v>48</v>
      </c>
      <c r="AC49" s="848">
        <v>39</v>
      </c>
      <c r="AD49" s="848">
        <v>48</v>
      </c>
      <c r="AE49" s="848">
        <v>48</v>
      </c>
      <c r="AF49" s="848">
        <v>50</v>
      </c>
      <c r="AG49" s="848">
        <v>48</v>
      </c>
      <c r="AH49" s="848">
        <v>34</v>
      </c>
      <c r="AI49" s="848" t="s">
        <v>430</v>
      </c>
      <c r="AJ49" s="848">
        <v>29</v>
      </c>
      <c r="AK49" s="848">
        <v>45</v>
      </c>
      <c r="AL49" s="848">
        <v>49</v>
      </c>
      <c r="AM49" s="848">
        <v>47</v>
      </c>
      <c r="AN49" s="848">
        <v>38</v>
      </c>
      <c r="AO49" s="846"/>
      <c r="AP49" s="850" t="s">
        <v>430</v>
      </c>
      <c r="AQ49" s="850" t="s">
        <v>430</v>
      </c>
      <c r="AR49" s="850">
        <v>6.3</v>
      </c>
      <c r="AS49" s="850">
        <v>8.92</v>
      </c>
      <c r="AT49" s="850">
        <v>-0.39</v>
      </c>
      <c r="AU49" s="853"/>
      <c r="AV49" s="848" t="s">
        <v>430</v>
      </c>
      <c r="AW49" s="848" t="s">
        <v>430</v>
      </c>
      <c r="AX49" s="848">
        <v>35</v>
      </c>
      <c r="AY49" s="848">
        <v>48</v>
      </c>
      <c r="AZ49" s="848">
        <v>49</v>
      </c>
      <c r="BA49" s="851"/>
      <c r="BB49" s="850">
        <v>14.7149076755362</v>
      </c>
      <c r="BC49" s="850">
        <v>0</v>
      </c>
      <c r="BD49" s="850">
        <v>2.1028855537602999E-2</v>
      </c>
      <c r="BE49" s="856" t="s">
        <v>430</v>
      </c>
      <c r="BF49" s="851"/>
      <c r="BG49" s="859" t="s">
        <v>430</v>
      </c>
      <c r="BH49" s="846" t="s">
        <v>430</v>
      </c>
      <c r="BI49" s="850" t="s">
        <v>430</v>
      </c>
      <c r="BJ49" s="850" t="s">
        <v>430</v>
      </c>
      <c r="BK49" s="852"/>
      <c r="BL49" s="852" t="s">
        <v>6859</v>
      </c>
      <c r="BM49" s="859" t="s">
        <v>6860</v>
      </c>
      <c r="BN49" s="859" t="s">
        <v>430</v>
      </c>
      <c r="BO49" s="859" t="s">
        <v>430</v>
      </c>
      <c r="BP49" s="908" t="s">
        <v>430</v>
      </c>
      <c r="BQ49" s="858"/>
      <c r="BR49" s="860" t="s">
        <v>443</v>
      </c>
    </row>
    <row r="50" spans="1:70" s="428" customFormat="1" x14ac:dyDescent="0.25">
      <c r="A50" s="345" t="s">
        <v>6861</v>
      </c>
      <c r="B50" s="374"/>
      <c r="C50" s="719">
        <v>41530</v>
      </c>
      <c r="D50" s="373"/>
      <c r="E50" s="346">
        <v>92.211500000000001</v>
      </c>
      <c r="F50" s="373"/>
      <c r="G50" s="347">
        <v>33.630000000000003</v>
      </c>
      <c r="H50" s="374"/>
      <c r="I50" s="348">
        <v>-0.26690000000000003</v>
      </c>
      <c r="J50" s="348">
        <v>-1.2044999999999999</v>
      </c>
      <c r="K50" s="348">
        <v>-1.2915000000000001</v>
      </c>
      <c r="L50" s="348">
        <v>5.4231999999999996</v>
      </c>
      <c r="M50" s="348">
        <v>8.3440999999999992</v>
      </c>
      <c r="N50" s="350">
        <v>16.326499999999999</v>
      </c>
      <c r="O50" s="348">
        <v>13.490600000000001</v>
      </c>
      <c r="P50" s="348">
        <v>13.458399999999999</v>
      </c>
      <c r="Q50" s="348">
        <v>10.186500000000001</v>
      </c>
      <c r="R50" s="348">
        <v>9.8392999999999997</v>
      </c>
      <c r="S50" s="348">
        <v>7.1702000000000004</v>
      </c>
      <c r="T50" s="348">
        <v>8.0307999999999993</v>
      </c>
      <c r="U50" s="348">
        <v>11.950699999999999</v>
      </c>
      <c r="V50" s="348">
        <v>15.8856</v>
      </c>
      <c r="W50" s="348">
        <v>-1.5803</v>
      </c>
      <c r="X50" s="348">
        <v>9.7806999999999995</v>
      </c>
      <c r="Y50" s="374"/>
      <c r="Z50" s="346">
        <v>30</v>
      </c>
      <c r="AA50" s="346">
        <v>51</v>
      </c>
      <c r="AB50" s="346">
        <v>29</v>
      </c>
      <c r="AC50" s="346">
        <v>6</v>
      </c>
      <c r="AD50" s="346">
        <v>41</v>
      </c>
      <c r="AE50" s="346">
        <v>39</v>
      </c>
      <c r="AF50" s="346">
        <v>43</v>
      </c>
      <c r="AG50" s="346">
        <v>44</v>
      </c>
      <c r="AH50" s="346">
        <v>22</v>
      </c>
      <c r="AI50" s="346">
        <v>17</v>
      </c>
      <c r="AJ50" s="346">
        <v>6</v>
      </c>
      <c r="AK50" s="346">
        <v>42</v>
      </c>
      <c r="AL50" s="346">
        <v>40</v>
      </c>
      <c r="AM50" s="346">
        <v>36</v>
      </c>
      <c r="AN50" s="346">
        <v>39</v>
      </c>
      <c r="AO50" s="373"/>
      <c r="AP50" s="348">
        <v>11.34</v>
      </c>
      <c r="AQ50" s="348">
        <v>12.26</v>
      </c>
      <c r="AR50" s="348">
        <v>13.06</v>
      </c>
      <c r="AS50" s="348">
        <v>15.33</v>
      </c>
      <c r="AT50" s="348">
        <v>17.39</v>
      </c>
      <c r="AU50" s="351"/>
      <c r="AV50" s="346">
        <v>19</v>
      </c>
      <c r="AW50" s="346">
        <v>21</v>
      </c>
      <c r="AX50" s="346">
        <v>32</v>
      </c>
      <c r="AY50" s="346">
        <v>42</v>
      </c>
      <c r="AZ50" s="346">
        <v>33</v>
      </c>
      <c r="BA50" s="374"/>
      <c r="BB50" s="348">
        <v>11.105873923794601</v>
      </c>
      <c r="BC50" s="348">
        <v>0</v>
      </c>
      <c r="BD50" s="348">
        <v>5.2860535454924501E-2</v>
      </c>
      <c r="BE50" s="375" t="s">
        <v>430</v>
      </c>
      <c r="BF50" s="374"/>
      <c r="BG50" s="372" t="s">
        <v>430</v>
      </c>
      <c r="BH50" s="373" t="s">
        <v>430</v>
      </c>
      <c r="BI50" s="348" t="s">
        <v>430</v>
      </c>
      <c r="BJ50" s="348" t="s">
        <v>430</v>
      </c>
      <c r="BK50" s="350"/>
      <c r="BL50" s="350" t="s">
        <v>6818</v>
      </c>
      <c r="BM50" s="372" t="s">
        <v>6819</v>
      </c>
      <c r="BN50" s="372" t="s">
        <v>430</v>
      </c>
      <c r="BO50" s="372" t="s">
        <v>430</v>
      </c>
      <c r="BP50" s="430" t="s">
        <v>430</v>
      </c>
      <c r="BQ50" s="468"/>
      <c r="BR50" s="354" t="s">
        <v>1247</v>
      </c>
    </row>
    <row r="51" spans="1:70" s="428" customFormat="1" x14ac:dyDescent="0.25">
      <c r="A51" s="345" t="s">
        <v>6862</v>
      </c>
      <c r="B51" s="374"/>
      <c r="C51" s="719">
        <v>41694</v>
      </c>
      <c r="D51" s="373"/>
      <c r="E51" s="346">
        <v>87.713499999999996</v>
      </c>
      <c r="F51" s="373"/>
      <c r="G51" s="347">
        <v>37.396099999999997</v>
      </c>
      <c r="H51" s="374"/>
      <c r="I51" s="348">
        <v>0.83589999999999998</v>
      </c>
      <c r="J51" s="348">
        <v>3.2334000000000001</v>
      </c>
      <c r="K51" s="348">
        <v>4.7571000000000003</v>
      </c>
      <c r="L51" s="348">
        <v>1.7669999999999999</v>
      </c>
      <c r="M51" s="348">
        <v>21.218299999999999</v>
      </c>
      <c r="N51" s="350">
        <v>38.893500000000003</v>
      </c>
      <c r="O51" s="348">
        <v>34.554200000000002</v>
      </c>
      <c r="P51" s="348">
        <v>27.856200000000001</v>
      </c>
      <c r="Q51" s="348">
        <v>14.832599999999999</v>
      </c>
      <c r="R51" s="348">
        <v>12.8889</v>
      </c>
      <c r="S51" s="348">
        <v>4.5746000000000002</v>
      </c>
      <c r="T51" s="348">
        <v>20.979500000000002</v>
      </c>
      <c r="U51" s="348">
        <v>27.3215</v>
      </c>
      <c r="V51" s="348">
        <v>34.160699999999999</v>
      </c>
      <c r="W51" s="348">
        <v>2.0802999999999998</v>
      </c>
      <c r="X51" s="348">
        <v>11.0839</v>
      </c>
      <c r="Y51" s="374"/>
      <c r="Z51" s="346">
        <v>5</v>
      </c>
      <c r="AA51" s="346">
        <v>5</v>
      </c>
      <c r="AB51" s="346">
        <v>8</v>
      </c>
      <c r="AC51" s="346">
        <v>20</v>
      </c>
      <c r="AD51" s="346">
        <v>12</v>
      </c>
      <c r="AE51" s="346">
        <v>9</v>
      </c>
      <c r="AF51" s="346">
        <v>11</v>
      </c>
      <c r="AG51" s="346">
        <v>12</v>
      </c>
      <c r="AH51" s="346">
        <v>8</v>
      </c>
      <c r="AI51" s="346">
        <v>8</v>
      </c>
      <c r="AJ51" s="346">
        <v>10</v>
      </c>
      <c r="AK51" s="346">
        <v>16</v>
      </c>
      <c r="AL51" s="346">
        <v>7</v>
      </c>
      <c r="AM51" s="346">
        <v>8</v>
      </c>
      <c r="AN51" s="346">
        <v>3</v>
      </c>
      <c r="AO51" s="373"/>
      <c r="AP51" s="348">
        <v>15.31</v>
      </c>
      <c r="AQ51" s="348">
        <v>18.68</v>
      </c>
      <c r="AR51" s="348">
        <v>24.1</v>
      </c>
      <c r="AS51" s="348">
        <v>33.72</v>
      </c>
      <c r="AT51" s="348">
        <v>34.29</v>
      </c>
      <c r="AU51" s="351"/>
      <c r="AV51" s="346">
        <v>7</v>
      </c>
      <c r="AW51" s="346">
        <v>6</v>
      </c>
      <c r="AX51" s="346">
        <v>8</v>
      </c>
      <c r="AY51" s="346">
        <v>8</v>
      </c>
      <c r="AZ51" s="346">
        <v>8</v>
      </c>
      <c r="BA51" s="374"/>
      <c r="BB51" s="348">
        <v>17.1863445499873</v>
      </c>
      <c r="BC51" s="348">
        <v>0</v>
      </c>
      <c r="BD51" s="348">
        <v>9.52695832703227E-2</v>
      </c>
      <c r="BE51" s="375" t="s">
        <v>430</v>
      </c>
      <c r="BF51" s="374"/>
      <c r="BG51" s="372" t="s">
        <v>430</v>
      </c>
      <c r="BH51" s="373" t="s">
        <v>430</v>
      </c>
      <c r="BI51" s="348" t="s">
        <v>430</v>
      </c>
      <c r="BJ51" s="348" t="s">
        <v>430</v>
      </c>
      <c r="BK51" s="350"/>
      <c r="BL51" s="350" t="s">
        <v>6863</v>
      </c>
      <c r="BM51" s="372" t="s">
        <v>6864</v>
      </c>
      <c r="BN51" s="372" t="s">
        <v>430</v>
      </c>
      <c r="BO51" s="372" t="s">
        <v>430</v>
      </c>
      <c r="BP51" s="430" t="s">
        <v>430</v>
      </c>
      <c r="BQ51" s="468"/>
      <c r="BR51" s="354" t="s">
        <v>519</v>
      </c>
    </row>
    <row r="52" spans="1:70" s="428" customFormat="1" x14ac:dyDescent="0.25">
      <c r="A52" s="345" t="s">
        <v>6865</v>
      </c>
      <c r="B52" s="374"/>
      <c r="C52" s="719">
        <v>44538</v>
      </c>
      <c r="D52" s="373"/>
      <c r="E52" s="346">
        <v>76.036500000000004</v>
      </c>
      <c r="F52" s="373"/>
      <c r="G52" s="347">
        <v>11.282</v>
      </c>
      <c r="H52" s="374"/>
      <c r="I52" s="348">
        <v>-1.2548999999999999</v>
      </c>
      <c r="J52" s="348">
        <v>1.3227</v>
      </c>
      <c r="K52" s="348">
        <v>-4.3574999999999999</v>
      </c>
      <c r="L52" s="348">
        <v>-4.4128999999999996</v>
      </c>
      <c r="M52" s="348">
        <v>0.93369999999999997</v>
      </c>
      <c r="N52" s="350">
        <v>-12.264900000000001</v>
      </c>
      <c r="O52" s="348">
        <v>30.193999999999999</v>
      </c>
      <c r="P52" s="348">
        <v>14.6736</v>
      </c>
      <c r="Q52" s="348" t="s">
        <v>430</v>
      </c>
      <c r="R52" s="348" t="s">
        <v>430</v>
      </c>
      <c r="S52" s="348">
        <v>3.9815999999999998</v>
      </c>
      <c r="T52" s="348">
        <v>0.57050000000000001</v>
      </c>
      <c r="U52" s="348">
        <v>-12.9878</v>
      </c>
      <c r="V52" s="348">
        <v>-22.047999999999998</v>
      </c>
      <c r="W52" s="348">
        <v>-2.1339000000000001</v>
      </c>
      <c r="X52" s="348">
        <v>3.1080000000000001</v>
      </c>
      <c r="Y52" s="374"/>
      <c r="Z52" s="346">
        <v>50</v>
      </c>
      <c r="AA52" s="346">
        <v>19</v>
      </c>
      <c r="AB52" s="346">
        <v>49</v>
      </c>
      <c r="AC52" s="346">
        <v>47</v>
      </c>
      <c r="AD52" s="346">
        <v>49</v>
      </c>
      <c r="AE52" s="346">
        <v>50</v>
      </c>
      <c r="AF52" s="346">
        <v>19</v>
      </c>
      <c r="AG52" s="346">
        <v>41</v>
      </c>
      <c r="AH52" s="346" t="s">
        <v>430</v>
      </c>
      <c r="AI52" s="346" t="s">
        <v>430</v>
      </c>
      <c r="AJ52" s="346">
        <v>12</v>
      </c>
      <c r="AK52" s="346">
        <v>50</v>
      </c>
      <c r="AL52" s="346">
        <v>50</v>
      </c>
      <c r="AM52" s="346">
        <v>50</v>
      </c>
      <c r="AN52" s="346">
        <v>45</v>
      </c>
      <c r="AO52" s="373"/>
      <c r="AP52" s="348" t="s">
        <v>430</v>
      </c>
      <c r="AQ52" s="348" t="s">
        <v>430</v>
      </c>
      <c r="AR52" s="348" t="s">
        <v>430</v>
      </c>
      <c r="AS52" s="348">
        <v>11.85</v>
      </c>
      <c r="AT52" s="348">
        <v>-21.29</v>
      </c>
      <c r="AU52" s="351"/>
      <c r="AV52" s="346" t="s">
        <v>430</v>
      </c>
      <c r="AW52" s="346" t="s">
        <v>430</v>
      </c>
      <c r="AX52" s="346" t="s">
        <v>430</v>
      </c>
      <c r="AY52" s="346">
        <v>45</v>
      </c>
      <c r="AZ52" s="346">
        <v>50</v>
      </c>
      <c r="BA52" s="374"/>
      <c r="BB52" s="348">
        <v>43.800725964818099</v>
      </c>
      <c r="BC52" s="348">
        <v>0</v>
      </c>
      <c r="BD52" s="348">
        <v>2.63302867369858E-2</v>
      </c>
      <c r="BE52" s="375" t="s">
        <v>430</v>
      </c>
      <c r="BF52" s="374"/>
      <c r="BG52" s="372" t="s">
        <v>430</v>
      </c>
      <c r="BH52" s="373" t="s">
        <v>430</v>
      </c>
      <c r="BI52" s="348" t="s">
        <v>430</v>
      </c>
      <c r="BJ52" s="348" t="s">
        <v>430</v>
      </c>
      <c r="BK52" s="350"/>
      <c r="BL52" s="350" t="s">
        <v>6763</v>
      </c>
      <c r="BM52" s="372" t="s">
        <v>5440</v>
      </c>
      <c r="BN52" s="372" t="s">
        <v>430</v>
      </c>
      <c r="BO52" s="372" t="s">
        <v>430</v>
      </c>
      <c r="BP52" s="430" t="s">
        <v>430</v>
      </c>
      <c r="BQ52" s="468"/>
      <c r="BR52" s="354" t="s">
        <v>616</v>
      </c>
    </row>
    <row r="53" spans="1:70" s="428" customFormat="1" x14ac:dyDescent="0.25">
      <c r="A53" s="345" t="s">
        <v>6866</v>
      </c>
      <c r="B53" s="374"/>
      <c r="C53" s="719">
        <v>44811</v>
      </c>
      <c r="D53" s="373"/>
      <c r="E53" s="346">
        <v>65.267700000000005</v>
      </c>
      <c r="F53" s="373"/>
      <c r="G53" s="347">
        <v>16.11</v>
      </c>
      <c r="H53" s="374"/>
      <c r="I53" s="348">
        <v>-0.32169999999999999</v>
      </c>
      <c r="J53" s="348">
        <v>1.4611000000000001</v>
      </c>
      <c r="K53" s="348">
        <v>-3.3477000000000001</v>
      </c>
      <c r="L53" s="348">
        <v>-9.6821000000000002</v>
      </c>
      <c r="M53" s="348">
        <v>12.8705</v>
      </c>
      <c r="N53" s="350">
        <v>39.095100000000002</v>
      </c>
      <c r="O53" s="348">
        <v>37.572600000000001</v>
      </c>
      <c r="P53" s="348">
        <v>16.926300000000001</v>
      </c>
      <c r="Q53" s="348" t="s">
        <v>430</v>
      </c>
      <c r="R53" s="348" t="s">
        <v>430</v>
      </c>
      <c r="S53" s="348">
        <v>-8.8955000000000002</v>
      </c>
      <c r="T53" s="348">
        <v>9.9434000000000005</v>
      </c>
      <c r="U53" s="348">
        <v>18.1172</v>
      </c>
      <c r="V53" s="348">
        <v>26.601199999999999</v>
      </c>
      <c r="W53" s="348">
        <v>-1.6003000000000001</v>
      </c>
      <c r="X53" s="348">
        <v>12.6335</v>
      </c>
      <c r="Y53" s="374"/>
      <c r="Z53" s="346">
        <v>34</v>
      </c>
      <c r="AA53" s="346">
        <v>17</v>
      </c>
      <c r="AB53" s="346">
        <v>45</v>
      </c>
      <c r="AC53" s="346">
        <v>51</v>
      </c>
      <c r="AD53" s="346">
        <v>31</v>
      </c>
      <c r="AE53" s="346">
        <v>8</v>
      </c>
      <c r="AF53" s="346">
        <v>8</v>
      </c>
      <c r="AG53" s="346">
        <v>38</v>
      </c>
      <c r="AH53" s="346" t="s">
        <v>430</v>
      </c>
      <c r="AI53" s="346" t="s">
        <v>430</v>
      </c>
      <c r="AJ53" s="346">
        <v>49</v>
      </c>
      <c r="AK53" s="346">
        <v>41</v>
      </c>
      <c r="AL53" s="346">
        <v>26</v>
      </c>
      <c r="AM53" s="346">
        <v>19</v>
      </c>
      <c r="AN53" s="346">
        <v>40</v>
      </c>
      <c r="AO53" s="373"/>
      <c r="AP53" s="348" t="s">
        <v>430</v>
      </c>
      <c r="AQ53" s="348" t="s">
        <v>430</v>
      </c>
      <c r="AR53" s="348" t="s">
        <v>430</v>
      </c>
      <c r="AS53" s="348">
        <v>28.02</v>
      </c>
      <c r="AT53" s="348">
        <v>11.39</v>
      </c>
      <c r="AU53" s="351"/>
      <c r="AV53" s="346" t="s">
        <v>430</v>
      </c>
      <c r="AW53" s="346" t="s">
        <v>430</v>
      </c>
      <c r="AX53" s="346" t="s">
        <v>430</v>
      </c>
      <c r="AY53" s="346">
        <v>17</v>
      </c>
      <c r="AZ53" s="346">
        <v>40</v>
      </c>
      <c r="BA53" s="374"/>
      <c r="BB53" s="348">
        <v>26.186590781248501</v>
      </c>
      <c r="BC53" s="348">
        <v>0</v>
      </c>
      <c r="BD53" s="348">
        <v>3.6745221704905399E-2</v>
      </c>
      <c r="BE53" s="375" t="s">
        <v>430</v>
      </c>
      <c r="BF53" s="374"/>
      <c r="BG53" s="372" t="s">
        <v>430</v>
      </c>
      <c r="BH53" s="373" t="s">
        <v>430</v>
      </c>
      <c r="BI53" s="348" t="s">
        <v>430</v>
      </c>
      <c r="BJ53" s="348" t="s">
        <v>430</v>
      </c>
      <c r="BK53" s="350"/>
      <c r="BL53" s="350" t="s">
        <v>6867</v>
      </c>
      <c r="BM53" s="372" t="s">
        <v>6868</v>
      </c>
      <c r="BN53" s="372" t="s">
        <v>430</v>
      </c>
      <c r="BO53" s="372" t="s">
        <v>430</v>
      </c>
      <c r="BP53" s="430" t="s">
        <v>430</v>
      </c>
      <c r="BQ53" s="468"/>
      <c r="BR53" s="354" t="s">
        <v>443</v>
      </c>
    </row>
    <row r="54" spans="1:70" s="428" customFormat="1" x14ac:dyDescent="0.25">
      <c r="A54" s="345" t="s">
        <v>6869</v>
      </c>
      <c r="B54" s="374"/>
      <c r="C54" s="719">
        <v>44323</v>
      </c>
      <c r="D54" s="373"/>
      <c r="E54" s="346">
        <v>65.91</v>
      </c>
      <c r="F54" s="373"/>
      <c r="G54" s="347">
        <v>15.3094</v>
      </c>
      <c r="H54" s="374"/>
      <c r="I54" s="348">
        <v>-0.95230000000000004</v>
      </c>
      <c r="J54" s="348">
        <v>-0.39879999999999999</v>
      </c>
      <c r="K54" s="348">
        <v>-5.2789000000000001</v>
      </c>
      <c r="L54" s="348">
        <v>-0.26900000000000002</v>
      </c>
      <c r="M54" s="348">
        <v>3.6267</v>
      </c>
      <c r="N54" s="350">
        <v>11.325699999999999</v>
      </c>
      <c r="O54" s="348">
        <v>11.018599999999999</v>
      </c>
      <c r="P54" s="348">
        <v>13.303699999999999</v>
      </c>
      <c r="Q54" s="348">
        <v>6.8940000000000001</v>
      </c>
      <c r="R54" s="348" t="s">
        <v>430</v>
      </c>
      <c r="S54" s="348">
        <v>-3.6913999999999998</v>
      </c>
      <c r="T54" s="348">
        <v>4.7412000000000001</v>
      </c>
      <c r="U54" s="348">
        <v>9.7810000000000006</v>
      </c>
      <c r="V54" s="348">
        <v>9.8660999999999994</v>
      </c>
      <c r="W54" s="348">
        <v>-2.5611000000000002</v>
      </c>
      <c r="X54" s="348">
        <v>8.2935999999999996</v>
      </c>
      <c r="Y54" s="374"/>
      <c r="Z54" s="346">
        <v>48</v>
      </c>
      <c r="AA54" s="346">
        <v>46</v>
      </c>
      <c r="AB54" s="346">
        <v>51</v>
      </c>
      <c r="AC54" s="346">
        <v>36</v>
      </c>
      <c r="AD54" s="346">
        <v>45</v>
      </c>
      <c r="AE54" s="346">
        <v>43</v>
      </c>
      <c r="AF54" s="346">
        <v>44</v>
      </c>
      <c r="AG54" s="346">
        <v>45</v>
      </c>
      <c r="AH54" s="346">
        <v>28</v>
      </c>
      <c r="AI54" s="346" t="s">
        <v>430</v>
      </c>
      <c r="AJ54" s="346">
        <v>44</v>
      </c>
      <c r="AK54" s="346">
        <v>46</v>
      </c>
      <c r="AL54" s="346">
        <v>41</v>
      </c>
      <c r="AM54" s="346">
        <v>43</v>
      </c>
      <c r="AN54" s="346">
        <v>49</v>
      </c>
      <c r="AO54" s="373"/>
      <c r="AP54" s="348" t="s">
        <v>430</v>
      </c>
      <c r="AQ54" s="348" t="s">
        <v>430</v>
      </c>
      <c r="AR54" s="348">
        <v>11.58</v>
      </c>
      <c r="AS54" s="348">
        <v>12.13</v>
      </c>
      <c r="AT54" s="348">
        <v>6.43</v>
      </c>
      <c r="AU54" s="351"/>
      <c r="AV54" s="346" t="s">
        <v>430</v>
      </c>
      <c r="AW54" s="346" t="s">
        <v>430</v>
      </c>
      <c r="AX54" s="346">
        <v>34</v>
      </c>
      <c r="AY54" s="346">
        <v>44</v>
      </c>
      <c r="AZ54" s="346">
        <v>43</v>
      </c>
      <c r="BA54" s="374"/>
      <c r="BB54" s="348">
        <v>14.1697214766856</v>
      </c>
      <c r="BC54" s="348">
        <v>0</v>
      </c>
      <c r="BD54" s="348">
        <v>3.9938787522049102E-2</v>
      </c>
      <c r="BE54" s="375" t="s">
        <v>430</v>
      </c>
      <c r="BF54" s="374"/>
      <c r="BG54" s="372" t="s">
        <v>430</v>
      </c>
      <c r="BH54" s="373" t="s">
        <v>430</v>
      </c>
      <c r="BI54" s="348" t="s">
        <v>430</v>
      </c>
      <c r="BJ54" s="348" t="s">
        <v>430</v>
      </c>
      <c r="BK54" s="350"/>
      <c r="BL54" s="350" t="s">
        <v>6870</v>
      </c>
      <c r="BM54" s="372" t="s">
        <v>6871</v>
      </c>
      <c r="BN54" s="372" t="s">
        <v>430</v>
      </c>
      <c r="BO54" s="372" t="s">
        <v>430</v>
      </c>
      <c r="BP54" s="430" t="s">
        <v>430</v>
      </c>
      <c r="BQ54" s="468"/>
      <c r="BR54" s="354" t="s">
        <v>436</v>
      </c>
    </row>
    <row r="55" spans="1:70" s="428" customFormat="1" x14ac:dyDescent="0.25">
      <c r="A55" s="345" t="s">
        <v>6872</v>
      </c>
      <c r="B55" s="374"/>
      <c r="C55" s="719">
        <v>44533</v>
      </c>
      <c r="D55" s="373"/>
      <c r="E55" s="346">
        <v>59.675800000000002</v>
      </c>
      <c r="F55" s="373"/>
      <c r="G55" s="347">
        <v>13.08</v>
      </c>
      <c r="H55" s="374"/>
      <c r="I55" s="348">
        <v>-0.5323</v>
      </c>
      <c r="J55" s="348">
        <v>-0.45660000000000001</v>
      </c>
      <c r="K55" s="348">
        <v>-3.9647999999999999</v>
      </c>
      <c r="L55" s="348">
        <v>-1.1337999999999999</v>
      </c>
      <c r="M55" s="348">
        <v>3.9746000000000001</v>
      </c>
      <c r="N55" s="350">
        <v>15.0396</v>
      </c>
      <c r="O55" s="348">
        <v>10.1525</v>
      </c>
      <c r="P55" s="348">
        <v>13.8383</v>
      </c>
      <c r="Q55" s="348" t="s">
        <v>430</v>
      </c>
      <c r="R55" s="348" t="s">
        <v>430</v>
      </c>
      <c r="S55" s="348">
        <v>-1.4318</v>
      </c>
      <c r="T55" s="348">
        <v>5.9968000000000004</v>
      </c>
      <c r="U55" s="348">
        <v>14.736800000000001</v>
      </c>
      <c r="V55" s="348">
        <v>13.443199999999999</v>
      </c>
      <c r="W55" s="348">
        <v>-1.728</v>
      </c>
      <c r="X55" s="348">
        <v>5.7904999999999998</v>
      </c>
      <c r="Y55" s="374"/>
      <c r="Z55" s="346">
        <v>42</v>
      </c>
      <c r="AA55" s="346">
        <v>47</v>
      </c>
      <c r="AB55" s="346">
        <v>46</v>
      </c>
      <c r="AC55" s="346">
        <v>40</v>
      </c>
      <c r="AD55" s="346">
        <v>44</v>
      </c>
      <c r="AE55" s="346">
        <v>40</v>
      </c>
      <c r="AF55" s="346">
        <v>46</v>
      </c>
      <c r="AG55" s="346">
        <v>43</v>
      </c>
      <c r="AH55" s="346" t="s">
        <v>430</v>
      </c>
      <c r="AI55" s="346" t="s">
        <v>430</v>
      </c>
      <c r="AJ55" s="346">
        <v>33</v>
      </c>
      <c r="AK55" s="346">
        <v>44</v>
      </c>
      <c r="AL55" s="346">
        <v>33</v>
      </c>
      <c r="AM55" s="346">
        <v>40</v>
      </c>
      <c r="AN55" s="346">
        <v>41</v>
      </c>
      <c r="AO55" s="373"/>
      <c r="AP55" s="348" t="s">
        <v>430</v>
      </c>
      <c r="AQ55" s="348" t="s">
        <v>430</v>
      </c>
      <c r="AR55" s="348" t="s">
        <v>430</v>
      </c>
      <c r="AS55" s="348">
        <v>14.34</v>
      </c>
      <c r="AT55" s="348">
        <v>11.09</v>
      </c>
      <c r="AU55" s="351"/>
      <c r="AV55" s="346" t="s">
        <v>430</v>
      </c>
      <c r="AW55" s="346" t="s">
        <v>430</v>
      </c>
      <c r="AX55" s="346" t="s">
        <v>430</v>
      </c>
      <c r="AY55" s="346">
        <v>43</v>
      </c>
      <c r="AZ55" s="346">
        <v>41</v>
      </c>
      <c r="BA55" s="374"/>
      <c r="BB55" s="348">
        <v>13.4325007661225</v>
      </c>
      <c r="BC55" s="348">
        <v>0</v>
      </c>
      <c r="BD55" s="348">
        <v>4.99675275551743E-2</v>
      </c>
      <c r="BE55" s="375" t="s">
        <v>430</v>
      </c>
      <c r="BF55" s="374"/>
      <c r="BG55" s="372" t="s">
        <v>430</v>
      </c>
      <c r="BH55" s="373" t="s">
        <v>430</v>
      </c>
      <c r="BI55" s="348" t="s">
        <v>430</v>
      </c>
      <c r="BJ55" s="348" t="s">
        <v>430</v>
      </c>
      <c r="BK55" s="350"/>
      <c r="BL55" s="350" t="s">
        <v>6843</v>
      </c>
      <c r="BM55" s="372" t="s">
        <v>6844</v>
      </c>
      <c r="BN55" s="372" t="s">
        <v>430</v>
      </c>
      <c r="BO55" s="372" t="s">
        <v>430</v>
      </c>
      <c r="BP55" s="430" t="s">
        <v>430</v>
      </c>
      <c r="BQ55" s="468"/>
      <c r="BR55" s="354" t="s">
        <v>616</v>
      </c>
    </row>
    <row r="56" spans="1:70" s="428" customFormat="1" x14ac:dyDescent="0.25">
      <c r="A56" s="345" t="s">
        <v>6873</v>
      </c>
      <c r="B56" s="374"/>
      <c r="C56" s="719">
        <v>44277</v>
      </c>
      <c r="D56" s="373"/>
      <c r="E56" s="841">
        <v>54.4</v>
      </c>
      <c r="F56" s="373"/>
      <c r="G56" s="347" t="s">
        <v>430</v>
      </c>
      <c r="H56" s="374"/>
      <c r="I56" s="348" t="s">
        <v>430</v>
      </c>
      <c r="J56" s="348" t="s">
        <v>430</v>
      </c>
      <c r="K56" s="348" t="s">
        <v>430</v>
      </c>
      <c r="L56" s="348" t="s">
        <v>430</v>
      </c>
      <c r="M56" s="348" t="s">
        <v>430</v>
      </c>
      <c r="N56" s="350" t="s">
        <v>430</v>
      </c>
      <c r="O56" s="348" t="s">
        <v>430</v>
      </c>
      <c r="P56" s="348" t="s">
        <v>430</v>
      </c>
      <c r="Q56" s="348" t="s">
        <v>430</v>
      </c>
      <c r="R56" s="348" t="s">
        <v>430</v>
      </c>
      <c r="S56" s="348" t="s">
        <v>430</v>
      </c>
      <c r="T56" s="348" t="s">
        <v>430</v>
      </c>
      <c r="U56" s="348" t="s">
        <v>430</v>
      </c>
      <c r="V56" s="348" t="s">
        <v>430</v>
      </c>
      <c r="W56" s="348" t="s">
        <v>430</v>
      </c>
      <c r="X56" s="348" t="s">
        <v>430</v>
      </c>
      <c r="Y56" s="374"/>
      <c r="Z56" s="346" t="s">
        <v>430</v>
      </c>
      <c r="AA56" s="346" t="s">
        <v>430</v>
      </c>
      <c r="AB56" s="346" t="s">
        <v>430</v>
      </c>
      <c r="AC56" s="346" t="s">
        <v>430</v>
      </c>
      <c r="AD56" s="346" t="s">
        <v>430</v>
      </c>
      <c r="AE56" s="346" t="s">
        <v>430</v>
      </c>
      <c r="AF56" s="346" t="s">
        <v>430</v>
      </c>
      <c r="AG56" s="346" t="s">
        <v>430</v>
      </c>
      <c r="AH56" s="346" t="s">
        <v>430</v>
      </c>
      <c r="AI56" s="346" t="s">
        <v>430</v>
      </c>
      <c r="AJ56" s="346" t="s">
        <v>430</v>
      </c>
      <c r="AK56" s="346" t="s">
        <v>430</v>
      </c>
      <c r="AL56" s="346" t="s">
        <v>430</v>
      </c>
      <c r="AM56" s="346" t="s">
        <v>430</v>
      </c>
      <c r="AN56" s="346" t="s">
        <v>430</v>
      </c>
      <c r="AO56" s="373"/>
      <c r="AP56" s="348" t="s">
        <v>430</v>
      </c>
      <c r="AQ56" s="348" t="s">
        <v>430</v>
      </c>
      <c r="AR56" s="348" t="s">
        <v>430</v>
      </c>
      <c r="AS56" s="348" t="s">
        <v>430</v>
      </c>
      <c r="AT56" s="348" t="s">
        <v>430</v>
      </c>
      <c r="AU56" s="351"/>
      <c r="AV56" s="346" t="s">
        <v>430</v>
      </c>
      <c r="AW56" s="346" t="s">
        <v>430</v>
      </c>
      <c r="AX56" s="346" t="s">
        <v>430</v>
      </c>
      <c r="AY56" s="346" t="s">
        <v>430</v>
      </c>
      <c r="AZ56" s="346" t="s">
        <v>430</v>
      </c>
      <c r="BA56" s="374"/>
      <c r="BB56" s="348">
        <v>15.982387376279799</v>
      </c>
      <c r="BC56" s="348">
        <v>0</v>
      </c>
      <c r="BD56" s="348">
        <v>3.4381263055672601E-2</v>
      </c>
      <c r="BE56" s="375" t="s">
        <v>430</v>
      </c>
      <c r="BF56" s="374"/>
      <c r="BG56" s="372" t="s">
        <v>430</v>
      </c>
      <c r="BH56" s="373" t="s">
        <v>430</v>
      </c>
      <c r="BI56" s="348" t="s">
        <v>430</v>
      </c>
      <c r="BJ56" s="348" t="s">
        <v>430</v>
      </c>
      <c r="BK56" s="350"/>
      <c r="BL56" s="350" t="s">
        <v>430</v>
      </c>
      <c r="BM56" s="372" t="s">
        <v>430</v>
      </c>
      <c r="BN56" s="372" t="s">
        <v>430</v>
      </c>
      <c r="BO56" s="372" t="s">
        <v>430</v>
      </c>
      <c r="BP56" s="430" t="s">
        <v>430</v>
      </c>
      <c r="BQ56" s="468"/>
      <c r="BR56" s="354" t="s">
        <v>443</v>
      </c>
    </row>
    <row r="57" spans="1:70" s="428" customFormat="1" x14ac:dyDescent="0.25">
      <c r="A57" s="345" t="s">
        <v>6874</v>
      </c>
      <c r="B57" s="374"/>
      <c r="C57" s="719">
        <v>44489</v>
      </c>
      <c r="D57" s="373"/>
      <c r="E57" s="346">
        <v>41.01</v>
      </c>
      <c r="F57" s="373"/>
      <c r="G57" s="347">
        <v>10.519500000000001</v>
      </c>
      <c r="H57" s="374"/>
      <c r="I57" s="348">
        <v>0.17249999999999999</v>
      </c>
      <c r="J57" s="348">
        <v>0.115</v>
      </c>
      <c r="K57" s="348">
        <v>-2.0891000000000002</v>
      </c>
      <c r="L57" s="348">
        <v>0.47849999999999998</v>
      </c>
      <c r="M57" s="348">
        <v>3.4375</v>
      </c>
      <c r="N57" s="350">
        <v>5.7214</v>
      </c>
      <c r="O57" s="348">
        <v>8.8682999999999996</v>
      </c>
      <c r="P57" s="348">
        <v>8.8711000000000002</v>
      </c>
      <c r="Q57" s="348" t="s">
        <v>430</v>
      </c>
      <c r="R57" s="348" t="s">
        <v>430</v>
      </c>
      <c r="S57" s="348">
        <v>0.66600000000000004</v>
      </c>
      <c r="T57" s="348">
        <v>2.9043000000000001</v>
      </c>
      <c r="U57" s="348">
        <v>2.5522</v>
      </c>
      <c r="V57" s="348">
        <v>4.8177000000000003</v>
      </c>
      <c r="W57" s="348">
        <v>-2.1423999999999999</v>
      </c>
      <c r="X57" s="348">
        <v>1.2474000000000001</v>
      </c>
      <c r="Y57" s="374"/>
      <c r="Z57" s="346">
        <v>14</v>
      </c>
      <c r="AA57" s="346">
        <v>35</v>
      </c>
      <c r="AB57" s="346">
        <v>38</v>
      </c>
      <c r="AC57" s="346">
        <v>31</v>
      </c>
      <c r="AD57" s="346">
        <v>46</v>
      </c>
      <c r="AE57" s="346">
        <v>46</v>
      </c>
      <c r="AF57" s="346">
        <v>48</v>
      </c>
      <c r="AG57" s="346">
        <v>47</v>
      </c>
      <c r="AH57" s="346" t="s">
        <v>430</v>
      </c>
      <c r="AI57" s="346" t="s">
        <v>430</v>
      </c>
      <c r="AJ57" s="346">
        <v>24</v>
      </c>
      <c r="AK57" s="346">
        <v>47</v>
      </c>
      <c r="AL57" s="346">
        <v>48</v>
      </c>
      <c r="AM57" s="346">
        <v>46</v>
      </c>
      <c r="AN57" s="346">
        <v>46</v>
      </c>
      <c r="AO57" s="373"/>
      <c r="AP57" s="348" t="s">
        <v>430</v>
      </c>
      <c r="AQ57" s="348" t="s">
        <v>430</v>
      </c>
      <c r="AR57" s="348" t="s">
        <v>430</v>
      </c>
      <c r="AS57" s="348">
        <v>11.18</v>
      </c>
      <c r="AT57" s="348">
        <v>0.68</v>
      </c>
      <c r="AU57" s="351"/>
      <c r="AV57" s="346" t="s">
        <v>430</v>
      </c>
      <c r="AW57" s="346" t="s">
        <v>430</v>
      </c>
      <c r="AX57" s="346" t="s">
        <v>430</v>
      </c>
      <c r="AY57" s="346">
        <v>46</v>
      </c>
      <c r="AZ57" s="346">
        <v>47</v>
      </c>
      <c r="BA57" s="374"/>
      <c r="BB57" s="348">
        <v>14.7258474307723</v>
      </c>
      <c r="BC57" s="348">
        <v>0</v>
      </c>
      <c r="BD57" s="348">
        <v>1.5868208316889801E-2</v>
      </c>
      <c r="BE57" s="375" t="s">
        <v>430</v>
      </c>
      <c r="BF57" s="374"/>
      <c r="BG57" s="372" t="s">
        <v>430</v>
      </c>
      <c r="BH57" s="373" t="s">
        <v>430</v>
      </c>
      <c r="BI57" s="348" t="s">
        <v>430</v>
      </c>
      <c r="BJ57" s="348" t="s">
        <v>430</v>
      </c>
      <c r="BK57" s="350"/>
      <c r="BL57" s="350" t="s">
        <v>6875</v>
      </c>
      <c r="BM57" s="372" t="s">
        <v>6826</v>
      </c>
      <c r="BN57" s="372" t="s">
        <v>6876</v>
      </c>
      <c r="BO57" s="372" t="s">
        <v>430</v>
      </c>
      <c r="BP57" s="430" t="s">
        <v>430</v>
      </c>
      <c r="BQ57" s="468"/>
      <c r="BR57" s="354" t="s">
        <v>436</v>
      </c>
    </row>
    <row r="58" spans="1:70" s="428" customFormat="1" x14ac:dyDescent="0.25">
      <c r="A58" s="345" t="s">
        <v>6877</v>
      </c>
      <c r="B58" s="374"/>
      <c r="C58" s="719">
        <v>45194</v>
      </c>
      <c r="D58" s="373"/>
      <c r="E58" s="346">
        <v>38.79</v>
      </c>
      <c r="F58" s="373"/>
      <c r="G58" s="347">
        <v>18.553100000000001</v>
      </c>
      <c r="H58" s="374"/>
      <c r="I58" s="348">
        <v>-0.75800000000000001</v>
      </c>
      <c r="J58" s="348">
        <v>-0.16789999999999999</v>
      </c>
      <c r="K58" s="348">
        <v>-1.5301</v>
      </c>
      <c r="L58" s="348">
        <v>4.3099999999999996</v>
      </c>
      <c r="M58" s="348">
        <v>12.3926</v>
      </c>
      <c r="N58" s="350">
        <v>28.460899999999999</v>
      </c>
      <c r="O58" s="348">
        <v>25.762699999999999</v>
      </c>
      <c r="P58" s="348" t="s">
        <v>430</v>
      </c>
      <c r="Q58" s="348" t="s">
        <v>430</v>
      </c>
      <c r="R58" s="348" t="s">
        <v>430</v>
      </c>
      <c r="S58" s="348">
        <v>2.8738999999999999</v>
      </c>
      <c r="T58" s="348">
        <v>12.8527</v>
      </c>
      <c r="U58" s="348">
        <v>19.552399999999999</v>
      </c>
      <c r="V58" s="348">
        <v>26.1678</v>
      </c>
      <c r="W58" s="348">
        <v>-0.72660000000000002</v>
      </c>
      <c r="X58" s="348">
        <v>23.229500000000002</v>
      </c>
      <c r="Y58" s="374"/>
      <c r="Z58" s="346">
        <v>47</v>
      </c>
      <c r="AA58" s="346">
        <v>42</v>
      </c>
      <c r="AB58" s="346">
        <v>31</v>
      </c>
      <c r="AC58" s="346">
        <v>9</v>
      </c>
      <c r="AD58" s="346">
        <v>32</v>
      </c>
      <c r="AE58" s="346">
        <v>22</v>
      </c>
      <c r="AF58" s="346">
        <v>28</v>
      </c>
      <c r="AG58" s="346" t="s">
        <v>430</v>
      </c>
      <c r="AH58" s="346" t="s">
        <v>430</v>
      </c>
      <c r="AI58" s="346" t="s">
        <v>430</v>
      </c>
      <c r="AJ58" s="346">
        <v>19</v>
      </c>
      <c r="AK58" s="346">
        <v>33</v>
      </c>
      <c r="AL58" s="346">
        <v>21</v>
      </c>
      <c r="AM58" s="346">
        <v>21</v>
      </c>
      <c r="AN58" s="346">
        <v>25</v>
      </c>
      <c r="AO58" s="373"/>
      <c r="AP58" s="348" t="s">
        <v>430</v>
      </c>
      <c r="AQ58" s="348" t="s">
        <v>430</v>
      </c>
      <c r="AR58" s="348" t="s">
        <v>430</v>
      </c>
      <c r="AS58" s="348">
        <v>25.83</v>
      </c>
      <c r="AT58" s="348">
        <v>24.22</v>
      </c>
      <c r="AU58" s="351"/>
      <c r="AV58" s="346" t="s">
        <v>430</v>
      </c>
      <c r="AW58" s="346" t="s">
        <v>430</v>
      </c>
      <c r="AX58" s="346" t="s">
        <v>430</v>
      </c>
      <c r="AY58" s="346">
        <v>25</v>
      </c>
      <c r="AZ58" s="346">
        <v>23</v>
      </c>
      <c r="BA58" s="374"/>
      <c r="BB58" s="348">
        <v>11.157203565388</v>
      </c>
      <c r="BC58" s="348">
        <v>0</v>
      </c>
      <c r="BD58" s="348">
        <v>0.12680769930501701</v>
      </c>
      <c r="BE58" s="375" t="s">
        <v>430</v>
      </c>
      <c r="BF58" s="374"/>
      <c r="BG58" s="372" t="s">
        <v>430</v>
      </c>
      <c r="BH58" s="373" t="s">
        <v>430</v>
      </c>
      <c r="BI58" s="348" t="s">
        <v>430</v>
      </c>
      <c r="BJ58" s="348" t="s">
        <v>430</v>
      </c>
      <c r="BK58" s="350"/>
      <c r="BL58" s="350" t="s">
        <v>6867</v>
      </c>
      <c r="BM58" s="372" t="s">
        <v>6868</v>
      </c>
      <c r="BN58" s="372" t="s">
        <v>430</v>
      </c>
      <c r="BO58" s="372" t="s">
        <v>430</v>
      </c>
      <c r="BP58" s="430" t="s">
        <v>430</v>
      </c>
      <c r="BQ58" s="468"/>
      <c r="BR58" s="354" t="s">
        <v>548</v>
      </c>
    </row>
    <row r="59" spans="1:70" s="428" customFormat="1" x14ac:dyDescent="0.25">
      <c r="A59" s="345" t="s">
        <v>6878</v>
      </c>
      <c r="B59" s="374"/>
      <c r="C59" s="719">
        <v>45282</v>
      </c>
      <c r="D59" s="373"/>
      <c r="E59" s="346">
        <v>38.253799999999998</v>
      </c>
      <c r="F59" s="373"/>
      <c r="G59" s="347">
        <v>12.0723</v>
      </c>
      <c r="H59" s="374"/>
      <c r="I59" s="348">
        <v>5.8000000000000003E-2</v>
      </c>
      <c r="J59" s="348">
        <v>-7.0400000000000004E-2</v>
      </c>
      <c r="K59" s="348">
        <v>-1.0531999999999999</v>
      </c>
      <c r="L59" s="348">
        <v>-1.3185</v>
      </c>
      <c r="M59" s="348">
        <v>0.1734</v>
      </c>
      <c r="N59" s="350">
        <v>6.3769999999999998</v>
      </c>
      <c r="O59" s="348">
        <v>6.8087999999999997</v>
      </c>
      <c r="P59" s="348" t="s">
        <v>430</v>
      </c>
      <c r="Q59" s="348" t="s">
        <v>430</v>
      </c>
      <c r="R59" s="348" t="s">
        <v>430</v>
      </c>
      <c r="S59" s="348">
        <v>-1.5093000000000001</v>
      </c>
      <c r="T59" s="348">
        <v>-1.1099000000000001</v>
      </c>
      <c r="U59" s="348">
        <v>3.0674999999999999</v>
      </c>
      <c r="V59" s="348">
        <v>5.8536999999999999</v>
      </c>
      <c r="W59" s="348">
        <v>-1.3024</v>
      </c>
      <c r="X59" s="348">
        <v>7.1752000000000002</v>
      </c>
      <c r="Y59" s="374"/>
      <c r="Z59" s="346">
        <v>16</v>
      </c>
      <c r="AA59" s="346">
        <v>40</v>
      </c>
      <c r="AB59" s="346">
        <v>21</v>
      </c>
      <c r="AC59" s="346">
        <v>41</v>
      </c>
      <c r="AD59" s="346">
        <v>50</v>
      </c>
      <c r="AE59" s="346">
        <v>45</v>
      </c>
      <c r="AF59" s="346">
        <v>49</v>
      </c>
      <c r="AG59" s="346" t="s">
        <v>430</v>
      </c>
      <c r="AH59" s="346" t="s">
        <v>430</v>
      </c>
      <c r="AI59" s="346" t="s">
        <v>430</v>
      </c>
      <c r="AJ59" s="346">
        <v>34</v>
      </c>
      <c r="AK59" s="346">
        <v>51</v>
      </c>
      <c r="AL59" s="346">
        <v>47</v>
      </c>
      <c r="AM59" s="346">
        <v>44</v>
      </c>
      <c r="AN59" s="346">
        <v>34</v>
      </c>
      <c r="AO59" s="373"/>
      <c r="AP59" s="348" t="s">
        <v>430</v>
      </c>
      <c r="AQ59" s="348" t="s">
        <v>430</v>
      </c>
      <c r="AR59" s="348" t="s">
        <v>430</v>
      </c>
      <c r="AS59" s="348" t="s">
        <v>430</v>
      </c>
      <c r="AT59" s="348">
        <v>2.95</v>
      </c>
      <c r="AU59" s="351"/>
      <c r="AV59" s="346" t="s">
        <v>430</v>
      </c>
      <c r="AW59" s="346" t="s">
        <v>430</v>
      </c>
      <c r="AX59" s="346" t="s">
        <v>430</v>
      </c>
      <c r="AY59" s="346" t="s">
        <v>430</v>
      </c>
      <c r="AZ59" s="346">
        <v>45</v>
      </c>
      <c r="BA59" s="374"/>
      <c r="BB59" s="348">
        <v>5.8382029941200502</v>
      </c>
      <c r="BC59" s="348">
        <v>0</v>
      </c>
      <c r="BD59" s="348">
        <v>3.3014555651760397E-2</v>
      </c>
      <c r="BE59" s="375" t="s">
        <v>430</v>
      </c>
      <c r="BF59" s="374"/>
      <c r="BG59" s="372" t="s">
        <v>430</v>
      </c>
      <c r="BH59" s="373" t="s">
        <v>430</v>
      </c>
      <c r="BI59" s="348" t="s">
        <v>430</v>
      </c>
      <c r="BJ59" s="348" t="s">
        <v>430</v>
      </c>
      <c r="BK59" s="350"/>
      <c r="BL59" s="350" t="s">
        <v>6879</v>
      </c>
      <c r="BM59" s="372" t="s">
        <v>6880</v>
      </c>
      <c r="BN59" s="372" t="s">
        <v>430</v>
      </c>
      <c r="BO59" s="372" t="s">
        <v>430</v>
      </c>
      <c r="BP59" s="430" t="s">
        <v>430</v>
      </c>
      <c r="BQ59" s="468"/>
      <c r="BR59" s="354" t="s">
        <v>2451</v>
      </c>
    </row>
    <row r="60" spans="1:70" s="428" customFormat="1" x14ac:dyDescent="0.25">
      <c r="A60" s="345" t="s">
        <v>6881</v>
      </c>
      <c r="B60" s="374"/>
      <c r="C60" s="719">
        <v>41775</v>
      </c>
      <c r="D60" s="373"/>
      <c r="E60" s="841">
        <v>18.41</v>
      </c>
      <c r="F60" s="373"/>
      <c r="G60" s="347" t="s">
        <v>430</v>
      </c>
      <c r="H60" s="374"/>
      <c r="I60" s="348" t="s">
        <v>430</v>
      </c>
      <c r="J60" s="348" t="s">
        <v>430</v>
      </c>
      <c r="K60" s="348" t="s">
        <v>430</v>
      </c>
      <c r="L60" s="348" t="s">
        <v>430</v>
      </c>
      <c r="M60" s="348" t="s">
        <v>430</v>
      </c>
      <c r="N60" s="350" t="s">
        <v>430</v>
      </c>
      <c r="O60" s="348" t="s">
        <v>430</v>
      </c>
      <c r="P60" s="348" t="s">
        <v>430</v>
      </c>
      <c r="Q60" s="348" t="s">
        <v>430</v>
      </c>
      <c r="R60" s="348" t="s">
        <v>430</v>
      </c>
      <c r="S60" s="348" t="s">
        <v>430</v>
      </c>
      <c r="T60" s="348" t="s">
        <v>430</v>
      </c>
      <c r="U60" s="348" t="s">
        <v>430</v>
      </c>
      <c r="V60" s="348" t="s">
        <v>430</v>
      </c>
      <c r="W60" s="348" t="s">
        <v>430</v>
      </c>
      <c r="X60" s="348" t="s">
        <v>430</v>
      </c>
      <c r="Y60" s="374"/>
      <c r="Z60" s="346" t="s">
        <v>430</v>
      </c>
      <c r="AA60" s="346" t="s">
        <v>430</v>
      </c>
      <c r="AB60" s="346" t="s">
        <v>430</v>
      </c>
      <c r="AC60" s="346" t="s">
        <v>430</v>
      </c>
      <c r="AD60" s="346" t="s">
        <v>430</v>
      </c>
      <c r="AE60" s="346" t="s">
        <v>430</v>
      </c>
      <c r="AF60" s="346" t="s">
        <v>430</v>
      </c>
      <c r="AG60" s="346" t="s">
        <v>430</v>
      </c>
      <c r="AH60" s="346" t="s">
        <v>430</v>
      </c>
      <c r="AI60" s="346" t="s">
        <v>430</v>
      </c>
      <c r="AJ60" s="346" t="s">
        <v>430</v>
      </c>
      <c r="AK60" s="346" t="s">
        <v>430</v>
      </c>
      <c r="AL60" s="346" t="s">
        <v>430</v>
      </c>
      <c r="AM60" s="346" t="s">
        <v>430</v>
      </c>
      <c r="AN60" s="346" t="s">
        <v>430</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15.384322929199</v>
      </c>
      <c r="BC60" s="348">
        <v>0</v>
      </c>
      <c r="BD60" s="348">
        <v>1.8063546683161801E-2</v>
      </c>
      <c r="BE60" s="375" t="s">
        <v>430</v>
      </c>
      <c r="BF60" s="374"/>
      <c r="BG60" s="372" t="s">
        <v>430</v>
      </c>
      <c r="BH60" s="373" t="s">
        <v>430</v>
      </c>
      <c r="BI60" s="348" t="s">
        <v>430</v>
      </c>
      <c r="BJ60" s="348" t="s">
        <v>430</v>
      </c>
      <c r="BK60" s="350"/>
      <c r="BL60" s="350" t="s">
        <v>430</v>
      </c>
      <c r="BM60" s="372" t="s">
        <v>430</v>
      </c>
      <c r="BN60" s="372" t="s">
        <v>430</v>
      </c>
      <c r="BO60" s="372" t="s">
        <v>430</v>
      </c>
      <c r="BP60" s="430" t="s">
        <v>430</v>
      </c>
      <c r="BQ60" s="468"/>
      <c r="BR60" s="354" t="s">
        <v>443</v>
      </c>
    </row>
    <row r="61" spans="1:70" x14ac:dyDescent="0.25">
      <c r="A61" s="318" t="s">
        <v>93</v>
      </c>
      <c r="B61" s="66"/>
      <c r="C61" s="720"/>
      <c r="D61" s="43"/>
      <c r="E61" s="51"/>
      <c r="F61" s="43"/>
      <c r="G61" s="55"/>
      <c r="H61" s="66"/>
      <c r="I61" s="59">
        <v>-8.2299999999999998E-2</v>
      </c>
      <c r="J61" s="59">
        <v>1.0575000000000001</v>
      </c>
      <c r="K61" s="59">
        <v>-0.186</v>
      </c>
      <c r="L61" s="59">
        <v>1.6380999999999999</v>
      </c>
      <c r="M61" s="59">
        <v>14.8985</v>
      </c>
      <c r="N61" s="70">
        <v>27.052499999999998</v>
      </c>
      <c r="O61" s="59">
        <v>27.543900000000001</v>
      </c>
      <c r="P61" s="59">
        <v>23.067900000000002</v>
      </c>
      <c r="Q61" s="59">
        <v>11.8504</v>
      </c>
      <c r="R61" s="59">
        <v>11.953099999999999</v>
      </c>
      <c r="S61" s="59">
        <v>1.5522</v>
      </c>
      <c r="T61" s="59">
        <v>16.2895</v>
      </c>
      <c r="U61" s="59">
        <v>17.554200000000002</v>
      </c>
      <c r="V61" s="59">
        <v>22.337900000000001</v>
      </c>
      <c r="W61" s="59">
        <v>-0.46679999999999999</v>
      </c>
      <c r="X61" s="59">
        <v>12.5328</v>
      </c>
      <c r="Y61" s="66"/>
      <c r="Z61" s="51">
        <v>51</v>
      </c>
      <c r="AA61" s="51">
        <v>51</v>
      </c>
      <c r="AB61" s="51">
        <v>51</v>
      </c>
      <c r="AC61" s="51">
        <v>51</v>
      </c>
      <c r="AD61" s="51">
        <v>50</v>
      </c>
      <c r="AE61" s="51">
        <v>50</v>
      </c>
      <c r="AF61" s="51">
        <v>50</v>
      </c>
      <c r="AG61" s="51">
        <v>48</v>
      </c>
      <c r="AH61" s="51">
        <v>34</v>
      </c>
      <c r="AI61" s="51">
        <v>22</v>
      </c>
      <c r="AJ61" s="51">
        <v>51</v>
      </c>
      <c r="AK61" s="51">
        <v>51</v>
      </c>
      <c r="AL61" s="51">
        <v>50</v>
      </c>
      <c r="AM61" s="51">
        <v>50</v>
      </c>
      <c r="AN61" s="51">
        <v>51</v>
      </c>
      <c r="AO61" s="43"/>
      <c r="AP61" s="59">
        <v>14.4381818181818</v>
      </c>
      <c r="AQ61" s="59">
        <v>16.889130434782601</v>
      </c>
      <c r="AR61" s="59">
        <v>20.3685714285714</v>
      </c>
      <c r="AS61" s="59">
        <v>26.008163265306099</v>
      </c>
      <c r="AT61" s="59">
        <v>21.9648</v>
      </c>
      <c r="AU61" s="78"/>
      <c r="AV61" s="51">
        <v>22</v>
      </c>
      <c r="AW61" s="51">
        <v>23</v>
      </c>
      <c r="AX61" s="51">
        <v>35</v>
      </c>
      <c r="AY61" s="51">
        <v>49</v>
      </c>
      <c r="AZ61" s="51">
        <v>50</v>
      </c>
      <c r="BA61" s="66"/>
      <c r="BB61" s="59"/>
      <c r="BC61" s="59"/>
      <c r="BD61" s="59"/>
      <c r="BE61" s="276"/>
      <c r="BF61" s="66"/>
      <c r="BG61" s="33"/>
      <c r="BH61" s="43"/>
      <c r="BI61" s="59"/>
      <c r="BJ61" s="59"/>
      <c r="BK61" s="70"/>
      <c r="BL61" s="70"/>
      <c r="BM61" s="33"/>
      <c r="BN61" s="84"/>
      <c r="BO61" s="84"/>
      <c r="BP61" s="543"/>
      <c r="BQ61" s="267"/>
      <c r="BR61" s="88"/>
    </row>
    <row r="62" spans="1:70" x14ac:dyDescent="0.25">
      <c r="A62" s="320" t="s">
        <v>94</v>
      </c>
      <c r="B62" s="67"/>
      <c r="C62" s="721"/>
      <c r="D62" s="44"/>
      <c r="E62" s="52"/>
      <c r="F62" s="44"/>
      <c r="G62" s="56"/>
      <c r="H62" s="67"/>
      <c r="I62" s="60">
        <v>1.4886999999999999</v>
      </c>
      <c r="J62" s="60">
        <v>6.6788999999999996</v>
      </c>
      <c r="K62" s="60">
        <v>14.577199999999999</v>
      </c>
      <c r="L62" s="60">
        <v>23.412099999999999</v>
      </c>
      <c r="M62" s="60">
        <v>32.427900000000001</v>
      </c>
      <c r="N62" s="71">
        <v>72.464799999999997</v>
      </c>
      <c r="O62" s="60">
        <v>77.183000000000007</v>
      </c>
      <c r="P62" s="60">
        <v>59.0715</v>
      </c>
      <c r="Q62" s="60">
        <v>30.589600000000001</v>
      </c>
      <c r="R62" s="60">
        <v>18.694199999999999</v>
      </c>
      <c r="S62" s="60">
        <v>31.095199999999998</v>
      </c>
      <c r="T62" s="60">
        <v>37.844200000000001</v>
      </c>
      <c r="U62" s="60">
        <v>45.507199999999997</v>
      </c>
      <c r="V62" s="60">
        <v>59.265999999999998</v>
      </c>
      <c r="W62" s="60">
        <v>6.7306999999999997</v>
      </c>
      <c r="X62" s="60">
        <v>37.261699999999998</v>
      </c>
      <c r="Y62" s="67"/>
      <c r="Z62" s="52"/>
      <c r="AA62" s="52"/>
      <c r="AB62" s="52"/>
      <c r="AC62" s="52"/>
      <c r="AD62" s="52"/>
      <c r="AE62" s="52"/>
      <c r="AF62" s="52"/>
      <c r="AG62" s="52"/>
      <c r="AH62" s="52"/>
      <c r="AI62" s="52"/>
      <c r="AJ62" s="52"/>
      <c r="AK62" s="52"/>
      <c r="AL62" s="52"/>
      <c r="AM62" s="52"/>
      <c r="AN62" s="52"/>
      <c r="AO62" s="44"/>
      <c r="AP62" s="60">
        <v>26.05</v>
      </c>
      <c r="AQ62" s="60">
        <v>33.799999999999997</v>
      </c>
      <c r="AR62" s="60">
        <v>47.67</v>
      </c>
      <c r="AS62" s="60">
        <v>71.61</v>
      </c>
      <c r="AT62" s="60">
        <v>66.63</v>
      </c>
      <c r="AU62" s="79"/>
      <c r="AV62" s="52"/>
      <c r="AW62" s="52"/>
      <c r="AX62" s="52"/>
      <c r="AY62" s="52"/>
      <c r="AZ62" s="52"/>
      <c r="BA62" s="67"/>
      <c r="BB62" s="60"/>
      <c r="BC62" s="60"/>
      <c r="BD62" s="60"/>
      <c r="BE62" s="277"/>
      <c r="BF62" s="67"/>
      <c r="BG62" s="25"/>
      <c r="BH62" s="44"/>
      <c r="BI62" s="60"/>
      <c r="BJ62" s="60"/>
      <c r="BK62" s="71"/>
      <c r="BL62" s="71"/>
      <c r="BM62" s="25"/>
      <c r="BN62" s="85"/>
      <c r="BO62" s="85"/>
      <c r="BP62" s="544"/>
      <c r="BQ62" s="268"/>
      <c r="BR62" s="89"/>
    </row>
    <row r="63" spans="1:70" x14ac:dyDescent="0.25">
      <c r="A63" s="320" t="s">
        <v>95</v>
      </c>
      <c r="B63" s="67"/>
      <c r="C63" s="721"/>
      <c r="D63" s="44"/>
      <c r="E63" s="52"/>
      <c r="F63" s="44"/>
      <c r="G63" s="56"/>
      <c r="H63" s="67"/>
      <c r="I63" s="60">
        <v>-1.3767</v>
      </c>
      <c r="J63" s="60">
        <v>-1.2044999999999999</v>
      </c>
      <c r="K63" s="60">
        <v>-5.2789000000000001</v>
      </c>
      <c r="L63" s="60">
        <v>-9.6821000000000002</v>
      </c>
      <c r="M63" s="60">
        <v>0.1734</v>
      </c>
      <c r="N63" s="71">
        <v>-12.264900000000001</v>
      </c>
      <c r="O63" s="60">
        <v>6.0663999999999998</v>
      </c>
      <c r="P63" s="60">
        <v>8.6046999999999993</v>
      </c>
      <c r="Q63" s="60">
        <v>2.5562999999999998</v>
      </c>
      <c r="R63" s="60">
        <v>4.8308</v>
      </c>
      <c r="S63" s="60">
        <v>-12.7019</v>
      </c>
      <c r="T63" s="60">
        <v>-1.1099000000000001</v>
      </c>
      <c r="U63" s="60">
        <v>-12.9878</v>
      </c>
      <c r="V63" s="60">
        <v>-22.047999999999998</v>
      </c>
      <c r="W63" s="60">
        <v>-3.3540999999999999</v>
      </c>
      <c r="X63" s="60">
        <v>0.50839999999999996</v>
      </c>
      <c r="Y63" s="67"/>
      <c r="Z63" s="52"/>
      <c r="AA63" s="52"/>
      <c r="AB63" s="52"/>
      <c r="AC63" s="52"/>
      <c r="AD63" s="52"/>
      <c r="AE63" s="52"/>
      <c r="AF63" s="52"/>
      <c r="AG63" s="52"/>
      <c r="AH63" s="52"/>
      <c r="AI63" s="52"/>
      <c r="AJ63" s="52"/>
      <c r="AK63" s="52"/>
      <c r="AL63" s="52"/>
      <c r="AM63" s="52"/>
      <c r="AN63" s="52"/>
      <c r="AO63" s="44"/>
      <c r="AP63" s="60">
        <v>7.68</v>
      </c>
      <c r="AQ63" s="60">
        <v>10.92</v>
      </c>
      <c r="AR63" s="60">
        <v>6.3</v>
      </c>
      <c r="AS63" s="60">
        <v>8.83</v>
      </c>
      <c r="AT63" s="60">
        <v>-21.29</v>
      </c>
      <c r="AU63" s="79"/>
      <c r="AV63" s="52"/>
      <c r="AW63" s="52"/>
      <c r="AX63" s="52"/>
      <c r="AY63" s="52"/>
      <c r="AZ63" s="52"/>
      <c r="BA63" s="67"/>
      <c r="BB63" s="60"/>
      <c r="BC63" s="60"/>
      <c r="BD63" s="60"/>
      <c r="BE63" s="277"/>
      <c r="BF63" s="67"/>
      <c r="BG63" s="25"/>
      <c r="BH63" s="44"/>
      <c r="BI63" s="60"/>
      <c r="BJ63" s="60"/>
      <c r="BK63" s="71"/>
      <c r="BL63" s="71"/>
      <c r="BM63" s="25"/>
      <c r="BN63" s="85"/>
      <c r="BO63" s="85"/>
      <c r="BP63" s="544"/>
      <c r="BQ63" s="268"/>
      <c r="BR63" s="89"/>
    </row>
    <row r="64" spans="1:70" x14ac:dyDescent="0.25">
      <c r="A64" s="321" t="s">
        <v>96</v>
      </c>
      <c r="B64" s="68"/>
      <c r="C64" s="722"/>
      <c r="D64" s="45"/>
      <c r="E64" s="53"/>
      <c r="F64" s="45"/>
      <c r="G64" s="57"/>
      <c r="H64" s="68"/>
      <c r="I64" s="61">
        <v>-0.1694</v>
      </c>
      <c r="J64" s="61">
        <v>1.0570999999999999</v>
      </c>
      <c r="K64" s="61">
        <v>-1.1480999999999999</v>
      </c>
      <c r="L64" s="61">
        <v>1.4312</v>
      </c>
      <c r="M64" s="61">
        <v>16.139700000000001</v>
      </c>
      <c r="N64" s="72">
        <v>26.528500000000001</v>
      </c>
      <c r="O64" s="61">
        <v>26.4651</v>
      </c>
      <c r="P64" s="61">
        <v>22.565899999999999</v>
      </c>
      <c r="Q64" s="61">
        <v>11.875999999999999</v>
      </c>
      <c r="R64" s="61">
        <v>11.7956</v>
      </c>
      <c r="S64" s="61">
        <v>7.0199999999999999E-2</v>
      </c>
      <c r="T64" s="61">
        <v>16.872399999999999</v>
      </c>
      <c r="U64" s="61">
        <v>18.1172</v>
      </c>
      <c r="V64" s="61">
        <v>22.8292</v>
      </c>
      <c r="W64" s="61">
        <v>-0.75460000000000005</v>
      </c>
      <c r="X64" s="61">
        <v>10.317</v>
      </c>
      <c r="Y64" s="68"/>
      <c r="Z64" s="53"/>
      <c r="AA64" s="53"/>
      <c r="AB64" s="53"/>
      <c r="AC64" s="53"/>
      <c r="AD64" s="53"/>
      <c r="AE64" s="53"/>
      <c r="AF64" s="53"/>
      <c r="AG64" s="53"/>
      <c r="AH64" s="53"/>
      <c r="AI64" s="53"/>
      <c r="AJ64" s="53"/>
      <c r="AK64" s="53"/>
      <c r="AL64" s="53"/>
      <c r="AM64" s="53"/>
      <c r="AN64" s="53"/>
      <c r="AO64" s="45"/>
      <c r="AP64" s="61">
        <v>14.16</v>
      </c>
      <c r="AQ64" s="61">
        <v>15.86</v>
      </c>
      <c r="AR64" s="61">
        <v>19.649999999999999</v>
      </c>
      <c r="AS64" s="61">
        <v>25.83</v>
      </c>
      <c r="AT64" s="61">
        <v>21.67</v>
      </c>
      <c r="AU64" s="80"/>
      <c r="AV64" s="53"/>
      <c r="AW64" s="53"/>
      <c r="AX64" s="53"/>
      <c r="AY64" s="53"/>
      <c r="AZ64" s="53"/>
      <c r="BA64" s="68"/>
      <c r="BB64" s="61"/>
      <c r="BC64" s="61"/>
      <c r="BD64" s="61"/>
      <c r="BE64" s="279"/>
      <c r="BF64" s="68"/>
      <c r="BG64" s="27"/>
      <c r="BH64" s="45"/>
      <c r="BI64" s="61"/>
      <c r="BJ64" s="61"/>
      <c r="BK64" s="72"/>
      <c r="BL64" s="72"/>
      <c r="BM64" s="27"/>
      <c r="BN64" s="86"/>
      <c r="BO64" s="86"/>
      <c r="BP64" s="671"/>
      <c r="BQ64" s="270"/>
      <c r="BR64" s="90"/>
    </row>
    <row r="65" spans="1:70" ht="14.5" x14ac:dyDescent="0.25">
      <c r="A65" s="323" t="s">
        <v>168</v>
      </c>
      <c r="B65" s="69"/>
      <c r="C65" s="723"/>
      <c r="D65" s="46"/>
      <c r="E65" s="54"/>
      <c r="F65" s="46"/>
      <c r="G65" s="58"/>
      <c r="H65" s="69"/>
      <c r="I65" s="62"/>
      <c r="J65" s="62"/>
      <c r="K65" s="62"/>
      <c r="L65" s="62"/>
      <c r="M65" s="62"/>
      <c r="N65" s="73"/>
      <c r="O65" s="62"/>
      <c r="P65" s="62"/>
      <c r="Q65" s="62"/>
      <c r="R65" s="62"/>
      <c r="S65" s="62"/>
      <c r="T65" s="62"/>
      <c r="U65" s="62"/>
      <c r="V65" s="62"/>
      <c r="W65" s="62"/>
      <c r="X65" s="62"/>
      <c r="Y65" s="69"/>
      <c r="Z65" s="54"/>
      <c r="AA65" s="54"/>
      <c r="AB65" s="54"/>
      <c r="AC65" s="54"/>
      <c r="AD65" s="54"/>
      <c r="AE65" s="54"/>
      <c r="AF65" s="54"/>
      <c r="AG65" s="54"/>
      <c r="AH65" s="54"/>
      <c r="AI65" s="54"/>
      <c r="AJ65" s="54"/>
      <c r="AK65" s="54"/>
      <c r="AL65" s="54"/>
      <c r="AM65" s="54"/>
      <c r="AN65" s="54"/>
      <c r="AO65" s="46"/>
      <c r="AP65" s="62"/>
      <c r="AQ65" s="62"/>
      <c r="AR65" s="62"/>
      <c r="AS65" s="62"/>
      <c r="AT65" s="62"/>
      <c r="AU65" s="81"/>
      <c r="AV65" s="54"/>
      <c r="AW65" s="54"/>
      <c r="AX65" s="54"/>
      <c r="AY65" s="54"/>
      <c r="AZ65" s="54"/>
      <c r="BA65" s="69"/>
      <c r="BB65" s="62"/>
      <c r="BC65" s="62"/>
      <c r="BD65" s="62"/>
      <c r="BE65" s="245"/>
      <c r="BF65" s="69"/>
      <c r="BG65" s="40"/>
      <c r="BH65" s="46"/>
      <c r="BI65" s="62"/>
      <c r="BJ65" s="62"/>
      <c r="BK65" s="73"/>
      <c r="BL65" s="73"/>
      <c r="BM65" s="40"/>
      <c r="BN65" s="87"/>
      <c r="BO65" s="87"/>
      <c r="BP65" s="672"/>
      <c r="BQ65" s="271"/>
      <c r="BR65" s="91"/>
    </row>
    <row r="66" spans="1:70" s="428" customFormat="1" x14ac:dyDescent="0.25">
      <c r="A66" s="345" t="s">
        <v>6882</v>
      </c>
      <c r="B66" s="374"/>
      <c r="C66" s="719">
        <v>41276</v>
      </c>
      <c r="D66" s="373"/>
      <c r="E66" s="346">
        <v>5951.54</v>
      </c>
      <c r="F66" s="373"/>
      <c r="G66" s="347">
        <v>103.4012</v>
      </c>
      <c r="H66" s="374"/>
      <c r="I66" s="348">
        <v>-0.4153</v>
      </c>
      <c r="J66" s="348">
        <v>0.71099999999999997</v>
      </c>
      <c r="K66" s="348">
        <v>-2.5065</v>
      </c>
      <c r="L66" s="348">
        <v>0.1792</v>
      </c>
      <c r="M66" s="348">
        <v>14.071099999999999</v>
      </c>
      <c r="N66" s="350">
        <v>13.7164</v>
      </c>
      <c r="O66" s="348">
        <v>18.378299999999999</v>
      </c>
      <c r="P66" s="348">
        <v>21.241599999999998</v>
      </c>
      <c r="Q66" s="348">
        <v>9.6385000000000005</v>
      </c>
      <c r="R66" s="348">
        <v>17.366299999999999</v>
      </c>
      <c r="S66" s="348">
        <v>-2.7942</v>
      </c>
      <c r="T66" s="348">
        <v>21.701899999999998</v>
      </c>
      <c r="U66" s="348">
        <v>13.0608</v>
      </c>
      <c r="V66" s="348">
        <v>12.1509</v>
      </c>
      <c r="W66" s="348">
        <v>-0.2268</v>
      </c>
      <c r="X66" s="348">
        <v>17.387599999999999</v>
      </c>
      <c r="Y66" s="374"/>
      <c r="Z66" s="346">
        <v>39</v>
      </c>
      <c r="AA66" s="346">
        <v>29</v>
      </c>
      <c r="AB66" s="346">
        <v>40</v>
      </c>
      <c r="AC66" s="346">
        <v>34</v>
      </c>
      <c r="AD66" s="346">
        <v>30</v>
      </c>
      <c r="AE66" s="346">
        <v>41</v>
      </c>
      <c r="AF66" s="346">
        <v>42</v>
      </c>
      <c r="AG66" s="346">
        <v>31</v>
      </c>
      <c r="AH66" s="346">
        <v>26</v>
      </c>
      <c r="AI66" s="346">
        <v>3</v>
      </c>
      <c r="AJ66" s="346">
        <v>42</v>
      </c>
      <c r="AK66" s="346">
        <v>15</v>
      </c>
      <c r="AL66" s="346">
        <v>38</v>
      </c>
      <c r="AM66" s="346">
        <v>41</v>
      </c>
      <c r="AN66" s="346">
        <v>19</v>
      </c>
      <c r="AO66" s="373"/>
      <c r="AP66" s="348">
        <v>16.7</v>
      </c>
      <c r="AQ66" s="348">
        <v>16.11</v>
      </c>
      <c r="AR66" s="348">
        <v>18.559999999999999</v>
      </c>
      <c r="AS66" s="348">
        <v>18.170000000000002</v>
      </c>
      <c r="AT66" s="348">
        <v>17.04</v>
      </c>
      <c r="AU66" s="351"/>
      <c r="AV66" s="346">
        <v>5</v>
      </c>
      <c r="AW66" s="346">
        <v>15</v>
      </c>
      <c r="AX66" s="346">
        <v>25</v>
      </c>
      <c r="AY66" s="346">
        <v>40</v>
      </c>
      <c r="AZ66" s="346">
        <v>35</v>
      </c>
      <c r="BA66" s="374"/>
      <c r="BB66" s="348">
        <v>16.011996021655101</v>
      </c>
      <c r="BC66" s="348">
        <v>0.88550891499427897</v>
      </c>
      <c r="BD66" s="348">
        <v>8.1515583001160394E-2</v>
      </c>
      <c r="BE66" s="375">
        <v>-0.101443371091612</v>
      </c>
      <c r="BF66" s="374"/>
      <c r="BG66" s="372" t="s">
        <v>430</v>
      </c>
      <c r="BH66" s="373" t="s">
        <v>430</v>
      </c>
      <c r="BI66" s="348" t="s">
        <v>430</v>
      </c>
      <c r="BJ66" s="348" t="s">
        <v>430</v>
      </c>
      <c r="BK66" s="350"/>
      <c r="BL66" s="350" t="s">
        <v>6748</v>
      </c>
      <c r="BM66" s="372" t="s">
        <v>6749</v>
      </c>
      <c r="BN66" s="372" t="s">
        <v>430</v>
      </c>
      <c r="BO66" s="372" t="s">
        <v>430</v>
      </c>
      <c r="BP66" s="430" t="s">
        <v>430</v>
      </c>
      <c r="BQ66" s="468"/>
      <c r="BR66" s="354" t="s">
        <v>443</v>
      </c>
    </row>
    <row r="67" spans="1:70" s="428" customFormat="1" ht="11" x14ac:dyDescent="0.3">
      <c r="A67" s="845" t="s">
        <v>6883</v>
      </c>
      <c r="B67" s="851"/>
      <c r="C67" s="847">
        <v>44229</v>
      </c>
      <c r="D67" s="846"/>
      <c r="E67" s="848">
        <v>4453.6400000000003</v>
      </c>
      <c r="F67" s="846"/>
      <c r="G67" s="849">
        <v>28.418800000000001</v>
      </c>
      <c r="H67" s="851"/>
      <c r="I67" s="850">
        <v>-0.1139</v>
      </c>
      <c r="J67" s="850">
        <v>1.1258999999999999</v>
      </c>
      <c r="K67" s="850">
        <v>-1.1142000000000001</v>
      </c>
      <c r="L67" s="850">
        <v>1.5302</v>
      </c>
      <c r="M67" s="850">
        <v>22.893699999999999</v>
      </c>
      <c r="N67" s="852">
        <v>33.701599999999999</v>
      </c>
      <c r="O67" s="850">
        <v>33.959800000000001</v>
      </c>
      <c r="P67" s="850">
        <v>29.829000000000001</v>
      </c>
      <c r="Q67" s="850">
        <v>19.554200000000002</v>
      </c>
      <c r="R67" s="850" t="s">
        <v>430</v>
      </c>
      <c r="S67" s="850">
        <v>-1.8732</v>
      </c>
      <c r="T67" s="850">
        <v>26.687000000000001</v>
      </c>
      <c r="U67" s="850">
        <v>22.3993</v>
      </c>
      <c r="V67" s="850">
        <v>28.256399999999999</v>
      </c>
      <c r="W67" s="850">
        <v>-1.4101999999999999</v>
      </c>
      <c r="X67" s="850">
        <v>20.479099999999999</v>
      </c>
      <c r="Y67" s="851"/>
      <c r="Z67" s="848">
        <v>22</v>
      </c>
      <c r="AA67" s="848">
        <v>23</v>
      </c>
      <c r="AB67" s="848">
        <v>25</v>
      </c>
      <c r="AC67" s="848">
        <v>26</v>
      </c>
      <c r="AD67" s="848">
        <v>7</v>
      </c>
      <c r="AE67" s="848">
        <v>14</v>
      </c>
      <c r="AF67" s="848">
        <v>12</v>
      </c>
      <c r="AG67" s="848">
        <v>7</v>
      </c>
      <c r="AH67" s="848">
        <v>3</v>
      </c>
      <c r="AI67" s="848" t="s">
        <v>430</v>
      </c>
      <c r="AJ67" s="848">
        <v>38</v>
      </c>
      <c r="AK67" s="848">
        <v>7</v>
      </c>
      <c r="AL67" s="848">
        <v>10</v>
      </c>
      <c r="AM67" s="848">
        <v>14</v>
      </c>
      <c r="AN67" s="848">
        <v>36</v>
      </c>
      <c r="AO67" s="846"/>
      <c r="AP67" s="850" t="s">
        <v>430</v>
      </c>
      <c r="AQ67" s="850" t="s">
        <v>430</v>
      </c>
      <c r="AR67" s="850">
        <v>28.52</v>
      </c>
      <c r="AS67" s="850">
        <v>31</v>
      </c>
      <c r="AT67" s="850">
        <v>30.31</v>
      </c>
      <c r="AU67" s="853"/>
      <c r="AV67" s="848" t="s">
        <v>430</v>
      </c>
      <c r="AW67" s="848" t="s">
        <v>430</v>
      </c>
      <c r="AX67" s="848">
        <v>3</v>
      </c>
      <c r="AY67" s="848">
        <v>12</v>
      </c>
      <c r="AZ67" s="848">
        <v>11</v>
      </c>
      <c r="BA67" s="851"/>
      <c r="BB67" s="850">
        <v>18.793363052085699</v>
      </c>
      <c r="BC67" s="850">
        <v>0</v>
      </c>
      <c r="BD67" s="850">
        <v>0.100361832219391</v>
      </c>
      <c r="BE67" s="856" t="s">
        <v>430</v>
      </c>
      <c r="BF67" s="851"/>
      <c r="BG67" s="859" t="s">
        <v>430</v>
      </c>
      <c r="BH67" s="846" t="s">
        <v>430</v>
      </c>
      <c r="BI67" s="850" t="s">
        <v>430</v>
      </c>
      <c r="BJ67" s="850" t="s">
        <v>430</v>
      </c>
      <c r="BK67" s="852"/>
      <c r="BL67" s="852" t="s">
        <v>6751</v>
      </c>
      <c r="BM67" s="859" t="s">
        <v>4738</v>
      </c>
      <c r="BN67" s="859" t="s">
        <v>430</v>
      </c>
      <c r="BO67" s="859" t="s">
        <v>430</v>
      </c>
      <c r="BP67" s="908" t="s">
        <v>430</v>
      </c>
      <c r="BQ67" s="858"/>
      <c r="BR67" s="860" t="s">
        <v>555</v>
      </c>
    </row>
    <row r="68" spans="1:70" s="428" customFormat="1" x14ac:dyDescent="0.25">
      <c r="A68" s="345" t="s">
        <v>6884</v>
      </c>
      <c r="B68" s="374"/>
      <c r="C68" s="719">
        <v>43895</v>
      </c>
      <c r="D68" s="373"/>
      <c r="E68" s="346">
        <v>4340.92</v>
      </c>
      <c r="F68" s="373"/>
      <c r="G68" s="347">
        <v>40.2258</v>
      </c>
      <c r="H68" s="374"/>
      <c r="I68" s="348">
        <v>1.2049000000000001</v>
      </c>
      <c r="J68" s="348">
        <v>3.3292999999999999</v>
      </c>
      <c r="K68" s="348">
        <v>-0.68610000000000004</v>
      </c>
      <c r="L68" s="348">
        <v>-3.9087999999999998</v>
      </c>
      <c r="M68" s="348">
        <v>26.425899999999999</v>
      </c>
      <c r="N68" s="350">
        <v>22.263500000000001</v>
      </c>
      <c r="O68" s="348">
        <v>33.534799999999997</v>
      </c>
      <c r="P68" s="348">
        <v>28.162299999999998</v>
      </c>
      <c r="Q68" s="348">
        <v>15.0938</v>
      </c>
      <c r="R68" s="348" t="s">
        <v>430</v>
      </c>
      <c r="S68" s="348">
        <v>-7.5532000000000004</v>
      </c>
      <c r="T68" s="348">
        <v>29.127099999999999</v>
      </c>
      <c r="U68" s="348">
        <v>16.218900000000001</v>
      </c>
      <c r="V68" s="348">
        <v>17.0501</v>
      </c>
      <c r="W68" s="348">
        <v>4.9000000000000002E-2</v>
      </c>
      <c r="X68" s="348">
        <v>23.807400000000001</v>
      </c>
      <c r="Y68" s="374"/>
      <c r="Z68" s="346">
        <v>3</v>
      </c>
      <c r="AA68" s="346">
        <v>4</v>
      </c>
      <c r="AB68" s="346">
        <v>18</v>
      </c>
      <c r="AC68" s="346">
        <v>46</v>
      </c>
      <c r="AD68" s="346">
        <v>2</v>
      </c>
      <c r="AE68" s="346">
        <v>32</v>
      </c>
      <c r="AF68" s="346">
        <v>16</v>
      </c>
      <c r="AG68" s="346">
        <v>13</v>
      </c>
      <c r="AH68" s="346">
        <v>11</v>
      </c>
      <c r="AI68" s="346" t="s">
        <v>430</v>
      </c>
      <c r="AJ68" s="346">
        <v>48</v>
      </c>
      <c r="AK68" s="346">
        <v>2</v>
      </c>
      <c r="AL68" s="346">
        <v>32</v>
      </c>
      <c r="AM68" s="346">
        <v>35</v>
      </c>
      <c r="AN68" s="346">
        <v>15</v>
      </c>
      <c r="AO68" s="373"/>
      <c r="AP68" s="348" t="s">
        <v>430</v>
      </c>
      <c r="AQ68" s="348" t="s">
        <v>430</v>
      </c>
      <c r="AR68" s="348">
        <v>26.77</v>
      </c>
      <c r="AS68" s="348">
        <v>27.68</v>
      </c>
      <c r="AT68" s="348">
        <v>22.24</v>
      </c>
      <c r="AU68" s="351"/>
      <c r="AV68" s="346" t="s">
        <v>430</v>
      </c>
      <c r="AW68" s="346" t="s">
        <v>430</v>
      </c>
      <c r="AX68" s="346">
        <v>4</v>
      </c>
      <c r="AY68" s="346">
        <v>19</v>
      </c>
      <c r="AZ68" s="346">
        <v>28</v>
      </c>
      <c r="BA68" s="374"/>
      <c r="BB68" s="348">
        <v>28.917781380096599</v>
      </c>
      <c r="BC68" s="348">
        <v>0</v>
      </c>
      <c r="BD68" s="348">
        <v>6.9033013896242695E-2</v>
      </c>
      <c r="BE68" s="375" t="s">
        <v>430</v>
      </c>
      <c r="BF68" s="374"/>
      <c r="BG68" s="372" t="s">
        <v>430</v>
      </c>
      <c r="BH68" s="373" t="s">
        <v>430</v>
      </c>
      <c r="BI68" s="348" t="s">
        <v>430</v>
      </c>
      <c r="BJ68" s="348" t="s">
        <v>430</v>
      </c>
      <c r="BK68" s="350"/>
      <c r="BL68" s="350" t="s">
        <v>6753</v>
      </c>
      <c r="BM68" s="372" t="s">
        <v>6754</v>
      </c>
      <c r="BN68" s="372" t="s">
        <v>3074</v>
      </c>
      <c r="BO68" s="372" t="s">
        <v>430</v>
      </c>
      <c r="BP68" s="430" t="s">
        <v>430</v>
      </c>
      <c r="BQ68" s="468"/>
      <c r="BR68" s="354" t="s">
        <v>476</v>
      </c>
    </row>
    <row r="69" spans="1:70" s="428" customFormat="1" x14ac:dyDescent="0.25">
      <c r="A69" s="345" t="s">
        <v>6885</v>
      </c>
      <c r="B69" s="374"/>
      <c r="C69" s="719">
        <v>44237</v>
      </c>
      <c r="D69" s="373"/>
      <c r="E69" s="346">
        <v>4022.73</v>
      </c>
      <c r="F69" s="373"/>
      <c r="G69" s="347">
        <v>12.76</v>
      </c>
      <c r="H69" s="374"/>
      <c r="I69" s="348">
        <v>-0.3125</v>
      </c>
      <c r="J69" s="348">
        <v>0.86960000000000004</v>
      </c>
      <c r="K69" s="348">
        <v>0.63090000000000002</v>
      </c>
      <c r="L69" s="348">
        <v>1.9984</v>
      </c>
      <c r="M69" s="348">
        <v>16.423400000000001</v>
      </c>
      <c r="N69" s="350">
        <v>27.4725</v>
      </c>
      <c r="O69" s="348">
        <v>37.7973</v>
      </c>
      <c r="P69" s="348">
        <v>22.206199999999999</v>
      </c>
      <c r="Q69" s="348">
        <v>7.1795999999999998</v>
      </c>
      <c r="R69" s="348" t="s">
        <v>430</v>
      </c>
      <c r="S69" s="348">
        <v>6.2447999999999997</v>
      </c>
      <c r="T69" s="348">
        <v>16.956900000000001</v>
      </c>
      <c r="U69" s="348">
        <v>21.177600000000002</v>
      </c>
      <c r="V69" s="348">
        <v>19.812200000000001</v>
      </c>
      <c r="W69" s="348">
        <v>-1.0852999999999999</v>
      </c>
      <c r="X69" s="348">
        <v>4.4641000000000002</v>
      </c>
      <c r="Y69" s="374"/>
      <c r="Z69" s="346">
        <v>33</v>
      </c>
      <c r="AA69" s="346">
        <v>28</v>
      </c>
      <c r="AB69" s="346">
        <v>14</v>
      </c>
      <c r="AC69" s="346">
        <v>20</v>
      </c>
      <c r="AD69" s="346">
        <v>26</v>
      </c>
      <c r="AE69" s="346">
        <v>25</v>
      </c>
      <c r="AF69" s="346">
        <v>9</v>
      </c>
      <c r="AG69" s="346">
        <v>29</v>
      </c>
      <c r="AH69" s="346">
        <v>29</v>
      </c>
      <c r="AI69" s="346" t="s">
        <v>430</v>
      </c>
      <c r="AJ69" s="346">
        <v>7</v>
      </c>
      <c r="AK69" s="346">
        <v>27</v>
      </c>
      <c r="AL69" s="346">
        <v>19</v>
      </c>
      <c r="AM69" s="346">
        <v>31</v>
      </c>
      <c r="AN69" s="346">
        <v>32</v>
      </c>
      <c r="AO69" s="373"/>
      <c r="AP69" s="348" t="s">
        <v>430</v>
      </c>
      <c r="AQ69" s="348" t="s">
        <v>430</v>
      </c>
      <c r="AR69" s="348">
        <v>19.149999999999999</v>
      </c>
      <c r="AS69" s="348">
        <v>30.32</v>
      </c>
      <c r="AT69" s="348">
        <v>22.92</v>
      </c>
      <c r="AU69" s="351"/>
      <c r="AV69" s="346" t="s">
        <v>430</v>
      </c>
      <c r="AW69" s="346" t="s">
        <v>430</v>
      </c>
      <c r="AX69" s="346">
        <v>22</v>
      </c>
      <c r="AY69" s="346">
        <v>16</v>
      </c>
      <c r="AZ69" s="346">
        <v>25</v>
      </c>
      <c r="BA69" s="374"/>
      <c r="BB69" s="348">
        <v>24.772828643625601</v>
      </c>
      <c r="BC69" s="348">
        <v>0</v>
      </c>
      <c r="BD69" s="348">
        <v>5.28830087135519E-2</v>
      </c>
      <c r="BE69" s="375" t="s">
        <v>430</v>
      </c>
      <c r="BF69" s="374"/>
      <c r="BG69" s="372" t="s">
        <v>430</v>
      </c>
      <c r="BH69" s="373" t="s">
        <v>430</v>
      </c>
      <c r="BI69" s="348" t="s">
        <v>430</v>
      </c>
      <c r="BJ69" s="348" t="s">
        <v>430</v>
      </c>
      <c r="BK69" s="350"/>
      <c r="BL69" s="350" t="s">
        <v>6756</v>
      </c>
      <c r="BM69" s="372" t="s">
        <v>5873</v>
      </c>
      <c r="BN69" s="372" t="s">
        <v>430</v>
      </c>
      <c r="BO69" s="372" t="s">
        <v>430</v>
      </c>
      <c r="BP69" s="430" t="s">
        <v>430</v>
      </c>
      <c r="BQ69" s="468"/>
      <c r="BR69" s="354" t="s">
        <v>436</v>
      </c>
    </row>
    <row r="70" spans="1:70" s="428" customFormat="1" x14ac:dyDescent="0.25">
      <c r="A70" s="345" t="s">
        <v>6886</v>
      </c>
      <c r="B70" s="374"/>
      <c r="C70" s="719">
        <v>41276</v>
      </c>
      <c r="D70" s="373"/>
      <c r="E70" s="346">
        <v>3071.58</v>
      </c>
      <c r="F70" s="373"/>
      <c r="G70" s="347">
        <v>73.12</v>
      </c>
      <c r="H70" s="374"/>
      <c r="I70" s="348">
        <v>4.7899999999999998E-2</v>
      </c>
      <c r="J70" s="348">
        <v>1.4809000000000001</v>
      </c>
      <c r="K70" s="348">
        <v>0.91500000000000004</v>
      </c>
      <c r="L70" s="348">
        <v>-2.4546000000000001</v>
      </c>
      <c r="M70" s="348">
        <v>19.9573</v>
      </c>
      <c r="N70" s="350">
        <v>31.797599999999999</v>
      </c>
      <c r="O70" s="348">
        <v>42.115000000000002</v>
      </c>
      <c r="P70" s="348">
        <v>24.005099999999999</v>
      </c>
      <c r="Q70" s="348">
        <v>6.1064999999999996</v>
      </c>
      <c r="R70" s="348">
        <v>12.9947</v>
      </c>
      <c r="S70" s="348">
        <v>8.8999999999999996E-2</v>
      </c>
      <c r="T70" s="348">
        <v>17.711500000000001</v>
      </c>
      <c r="U70" s="348">
        <v>23.274000000000001</v>
      </c>
      <c r="V70" s="348">
        <v>23.7895</v>
      </c>
      <c r="W70" s="348">
        <v>2.46E-2</v>
      </c>
      <c r="X70" s="348">
        <v>12.700799999999999</v>
      </c>
      <c r="Y70" s="374"/>
      <c r="Z70" s="346">
        <v>17</v>
      </c>
      <c r="AA70" s="346">
        <v>16</v>
      </c>
      <c r="AB70" s="346">
        <v>12</v>
      </c>
      <c r="AC70" s="346">
        <v>44</v>
      </c>
      <c r="AD70" s="346">
        <v>14</v>
      </c>
      <c r="AE70" s="346">
        <v>19</v>
      </c>
      <c r="AF70" s="346">
        <v>5</v>
      </c>
      <c r="AG70" s="346">
        <v>23</v>
      </c>
      <c r="AH70" s="346">
        <v>30</v>
      </c>
      <c r="AI70" s="346">
        <v>10</v>
      </c>
      <c r="AJ70" s="346">
        <v>27</v>
      </c>
      <c r="AK70" s="346">
        <v>25</v>
      </c>
      <c r="AL70" s="346">
        <v>9</v>
      </c>
      <c r="AM70" s="346">
        <v>25</v>
      </c>
      <c r="AN70" s="346">
        <v>16</v>
      </c>
      <c r="AO70" s="373"/>
      <c r="AP70" s="348">
        <v>13.46</v>
      </c>
      <c r="AQ70" s="348">
        <v>14.11</v>
      </c>
      <c r="AR70" s="348">
        <v>20.34</v>
      </c>
      <c r="AS70" s="348">
        <v>33.22</v>
      </c>
      <c r="AT70" s="348">
        <v>24.47</v>
      </c>
      <c r="AU70" s="351"/>
      <c r="AV70" s="346">
        <v>15</v>
      </c>
      <c r="AW70" s="346">
        <v>18</v>
      </c>
      <c r="AX70" s="346">
        <v>20</v>
      </c>
      <c r="AY70" s="346">
        <v>9</v>
      </c>
      <c r="AZ70" s="346">
        <v>24</v>
      </c>
      <c r="BA70" s="374"/>
      <c r="BB70" s="348">
        <v>24.704382074165899</v>
      </c>
      <c r="BC70" s="348">
        <v>0</v>
      </c>
      <c r="BD70" s="348">
        <v>5.7744278720321902E-2</v>
      </c>
      <c r="BE70" s="375" t="s">
        <v>430</v>
      </c>
      <c r="BF70" s="374"/>
      <c r="BG70" s="372" t="s">
        <v>430</v>
      </c>
      <c r="BH70" s="373" t="s">
        <v>430</v>
      </c>
      <c r="BI70" s="348" t="s">
        <v>430</v>
      </c>
      <c r="BJ70" s="348" t="s">
        <v>430</v>
      </c>
      <c r="BK70" s="350"/>
      <c r="BL70" s="350" t="s">
        <v>6758</v>
      </c>
      <c r="BM70" s="372" t="s">
        <v>6759</v>
      </c>
      <c r="BN70" s="372" t="s">
        <v>3074</v>
      </c>
      <c r="BO70" s="372" t="s">
        <v>430</v>
      </c>
      <c r="BP70" s="430" t="s">
        <v>430</v>
      </c>
      <c r="BQ70" s="468"/>
      <c r="BR70" s="354" t="s">
        <v>476</v>
      </c>
    </row>
    <row r="71" spans="1:70" s="428" customFormat="1" x14ac:dyDescent="0.25">
      <c r="A71" s="345" t="s">
        <v>6887</v>
      </c>
      <c r="B71" s="374"/>
      <c r="C71" s="719">
        <v>44098</v>
      </c>
      <c r="D71" s="373"/>
      <c r="E71" s="346">
        <v>2483.0700000000002</v>
      </c>
      <c r="F71" s="373"/>
      <c r="G71" s="347">
        <v>26.532800000000002</v>
      </c>
      <c r="H71" s="374"/>
      <c r="I71" s="348">
        <v>-0.67349999999999999</v>
      </c>
      <c r="J71" s="348">
        <v>-3.2000000000000001E-2</v>
      </c>
      <c r="K71" s="348">
        <v>-2.0133999999999999</v>
      </c>
      <c r="L71" s="348">
        <v>4.7270000000000003</v>
      </c>
      <c r="M71" s="348">
        <v>15.713200000000001</v>
      </c>
      <c r="N71" s="350">
        <v>20.3766</v>
      </c>
      <c r="O71" s="348">
        <v>25.257999999999999</v>
      </c>
      <c r="P71" s="348">
        <v>23.229099999999999</v>
      </c>
      <c r="Q71" s="348">
        <v>15.2159</v>
      </c>
      <c r="R71" s="348" t="s">
        <v>430</v>
      </c>
      <c r="S71" s="348">
        <v>5.2526000000000002</v>
      </c>
      <c r="T71" s="348">
        <v>17.822500000000002</v>
      </c>
      <c r="U71" s="348">
        <v>13.6342</v>
      </c>
      <c r="V71" s="348">
        <v>18.739999999999998</v>
      </c>
      <c r="W71" s="348">
        <v>-2.5404</v>
      </c>
      <c r="X71" s="348">
        <v>17.7836</v>
      </c>
      <c r="Y71" s="374"/>
      <c r="Z71" s="346">
        <v>43</v>
      </c>
      <c r="AA71" s="346">
        <v>39</v>
      </c>
      <c r="AB71" s="346">
        <v>36</v>
      </c>
      <c r="AC71" s="346">
        <v>8</v>
      </c>
      <c r="AD71" s="346">
        <v>28</v>
      </c>
      <c r="AE71" s="346">
        <v>35</v>
      </c>
      <c r="AF71" s="346">
        <v>31</v>
      </c>
      <c r="AG71" s="346">
        <v>25</v>
      </c>
      <c r="AH71" s="346">
        <v>10</v>
      </c>
      <c r="AI71" s="346" t="s">
        <v>430</v>
      </c>
      <c r="AJ71" s="346">
        <v>9</v>
      </c>
      <c r="AK71" s="346">
        <v>24</v>
      </c>
      <c r="AL71" s="346">
        <v>36</v>
      </c>
      <c r="AM71" s="346">
        <v>33</v>
      </c>
      <c r="AN71" s="346">
        <v>49</v>
      </c>
      <c r="AO71" s="373"/>
      <c r="AP71" s="348" t="s">
        <v>430</v>
      </c>
      <c r="AQ71" s="348" t="s">
        <v>430</v>
      </c>
      <c r="AR71" s="348">
        <v>20.9</v>
      </c>
      <c r="AS71" s="348">
        <v>23.47</v>
      </c>
      <c r="AT71" s="348">
        <v>20.58</v>
      </c>
      <c r="AU71" s="351"/>
      <c r="AV71" s="346" t="s">
        <v>430</v>
      </c>
      <c r="AW71" s="346" t="s">
        <v>430</v>
      </c>
      <c r="AX71" s="346">
        <v>17</v>
      </c>
      <c r="AY71" s="346">
        <v>31</v>
      </c>
      <c r="AZ71" s="346">
        <v>30</v>
      </c>
      <c r="BA71" s="374"/>
      <c r="BB71" s="348">
        <v>15.3662359109885</v>
      </c>
      <c r="BC71" s="348">
        <v>0</v>
      </c>
      <c r="BD71" s="348">
        <v>8.8135756905357895E-2</v>
      </c>
      <c r="BE71" s="375" t="s">
        <v>430</v>
      </c>
      <c r="BF71" s="374"/>
      <c r="BG71" s="372" t="s">
        <v>430</v>
      </c>
      <c r="BH71" s="373" t="s">
        <v>430</v>
      </c>
      <c r="BI71" s="348" t="s">
        <v>430</v>
      </c>
      <c r="BJ71" s="348" t="s">
        <v>430</v>
      </c>
      <c r="BK71" s="350"/>
      <c r="BL71" s="350" t="s">
        <v>6761</v>
      </c>
      <c r="BM71" s="372" t="s">
        <v>6650</v>
      </c>
      <c r="BN71" s="372" t="s">
        <v>430</v>
      </c>
      <c r="BO71" s="372" t="s">
        <v>430</v>
      </c>
      <c r="BP71" s="430" t="s">
        <v>430</v>
      </c>
      <c r="BQ71" s="468"/>
      <c r="BR71" s="354" t="s">
        <v>436</v>
      </c>
    </row>
    <row r="72" spans="1:70" s="428" customFormat="1" x14ac:dyDescent="0.25">
      <c r="A72" s="345" t="s">
        <v>6888</v>
      </c>
      <c r="B72" s="374"/>
      <c r="C72" s="719">
        <v>44475</v>
      </c>
      <c r="D72" s="373"/>
      <c r="E72" s="346">
        <v>1720.47</v>
      </c>
      <c r="F72" s="373"/>
      <c r="G72" s="347">
        <v>21.939</v>
      </c>
      <c r="H72" s="374"/>
      <c r="I72" s="348">
        <v>-0.27729999999999999</v>
      </c>
      <c r="J72" s="348">
        <v>7.2999999999999995E-2</v>
      </c>
      <c r="K72" s="348">
        <v>-1.2467999999999999</v>
      </c>
      <c r="L72" s="348">
        <v>4.3620999999999999</v>
      </c>
      <c r="M72" s="348">
        <v>17.926300000000001</v>
      </c>
      <c r="N72" s="350">
        <v>27.723099999999999</v>
      </c>
      <c r="O72" s="348">
        <v>27.005600000000001</v>
      </c>
      <c r="P72" s="348">
        <v>25.290700000000001</v>
      </c>
      <c r="Q72" s="348" t="s">
        <v>430</v>
      </c>
      <c r="R72" s="348" t="s">
        <v>430</v>
      </c>
      <c r="S72" s="348">
        <v>3.3298999999999999</v>
      </c>
      <c r="T72" s="348">
        <v>18.454699999999999</v>
      </c>
      <c r="U72" s="348">
        <v>18.0595</v>
      </c>
      <c r="V72" s="348">
        <v>24.307300000000001</v>
      </c>
      <c r="W72" s="348">
        <v>-0.77339999999999998</v>
      </c>
      <c r="X72" s="348">
        <v>17.281500000000001</v>
      </c>
      <c r="Y72" s="374"/>
      <c r="Z72" s="346">
        <v>31</v>
      </c>
      <c r="AA72" s="346">
        <v>37</v>
      </c>
      <c r="AB72" s="346">
        <v>29</v>
      </c>
      <c r="AC72" s="346">
        <v>10</v>
      </c>
      <c r="AD72" s="346">
        <v>20</v>
      </c>
      <c r="AE72" s="346">
        <v>24</v>
      </c>
      <c r="AF72" s="346">
        <v>25</v>
      </c>
      <c r="AG72" s="346">
        <v>21</v>
      </c>
      <c r="AH72" s="346" t="s">
        <v>430</v>
      </c>
      <c r="AI72" s="346" t="s">
        <v>430</v>
      </c>
      <c r="AJ72" s="346">
        <v>16</v>
      </c>
      <c r="AK72" s="346">
        <v>22</v>
      </c>
      <c r="AL72" s="346">
        <v>28</v>
      </c>
      <c r="AM72" s="346">
        <v>23</v>
      </c>
      <c r="AN72" s="346">
        <v>27</v>
      </c>
      <c r="AO72" s="373"/>
      <c r="AP72" s="348" t="s">
        <v>430</v>
      </c>
      <c r="AQ72" s="348" t="s">
        <v>430</v>
      </c>
      <c r="AR72" s="348">
        <v>22.91</v>
      </c>
      <c r="AS72" s="348">
        <v>26.74</v>
      </c>
      <c r="AT72" s="348">
        <v>25.78</v>
      </c>
      <c r="AU72" s="351"/>
      <c r="AV72" s="346" t="s">
        <v>430</v>
      </c>
      <c r="AW72" s="346" t="s">
        <v>430</v>
      </c>
      <c r="AX72" s="346">
        <v>10</v>
      </c>
      <c r="AY72" s="346">
        <v>22</v>
      </c>
      <c r="AZ72" s="346">
        <v>21</v>
      </c>
      <c r="BA72" s="374"/>
      <c r="BB72" s="348">
        <v>14.082390586488801</v>
      </c>
      <c r="BC72" s="348">
        <v>0</v>
      </c>
      <c r="BD72" s="348">
        <v>0.104159816190156</v>
      </c>
      <c r="BE72" s="375" t="s">
        <v>430</v>
      </c>
      <c r="BF72" s="374"/>
      <c r="BG72" s="372" t="s">
        <v>430</v>
      </c>
      <c r="BH72" s="373" t="s">
        <v>430</v>
      </c>
      <c r="BI72" s="348" t="s">
        <v>430</v>
      </c>
      <c r="BJ72" s="348" t="s">
        <v>430</v>
      </c>
      <c r="BK72" s="350"/>
      <c r="BL72" s="350" t="s">
        <v>6763</v>
      </c>
      <c r="BM72" s="372" t="s">
        <v>5440</v>
      </c>
      <c r="BN72" s="372" t="s">
        <v>430</v>
      </c>
      <c r="BO72" s="372" t="s">
        <v>430</v>
      </c>
      <c r="BP72" s="430" t="s">
        <v>430</v>
      </c>
      <c r="BQ72" s="468"/>
      <c r="BR72" s="354" t="s">
        <v>463</v>
      </c>
    </row>
    <row r="73" spans="1:70" s="428" customFormat="1" ht="11" x14ac:dyDescent="0.3">
      <c r="A73" s="845" t="s">
        <v>6889</v>
      </c>
      <c r="B73" s="851"/>
      <c r="C73" s="847">
        <v>41278</v>
      </c>
      <c r="D73" s="846"/>
      <c r="E73" s="848">
        <v>1729.59</v>
      </c>
      <c r="F73" s="846"/>
      <c r="G73" s="849">
        <v>44.366</v>
      </c>
      <c r="H73" s="851"/>
      <c r="I73" s="850">
        <v>0.59630000000000005</v>
      </c>
      <c r="J73" s="850">
        <v>3.3835000000000002</v>
      </c>
      <c r="K73" s="850">
        <v>6.0423999999999998</v>
      </c>
      <c r="L73" s="850">
        <v>0.57350000000000001</v>
      </c>
      <c r="M73" s="850">
        <v>25.4482</v>
      </c>
      <c r="N73" s="852">
        <v>45.998399999999997</v>
      </c>
      <c r="O73" s="850">
        <v>36.538400000000003</v>
      </c>
      <c r="P73" s="850">
        <v>27.345099999999999</v>
      </c>
      <c r="Q73" s="850">
        <v>12.664300000000001</v>
      </c>
      <c r="R73" s="850">
        <v>12.003</v>
      </c>
      <c r="S73" s="850">
        <v>-0.30559999999999998</v>
      </c>
      <c r="T73" s="850">
        <v>26.456499999999998</v>
      </c>
      <c r="U73" s="850">
        <v>32.625900000000001</v>
      </c>
      <c r="V73" s="850">
        <v>38.444699999999997</v>
      </c>
      <c r="W73" s="850">
        <v>1.9907999999999999</v>
      </c>
      <c r="X73" s="850">
        <v>9.7821999999999996</v>
      </c>
      <c r="Y73" s="851"/>
      <c r="Z73" s="848">
        <v>8</v>
      </c>
      <c r="AA73" s="848">
        <v>3</v>
      </c>
      <c r="AB73" s="848">
        <v>5</v>
      </c>
      <c r="AC73" s="848">
        <v>32</v>
      </c>
      <c r="AD73" s="848">
        <v>3</v>
      </c>
      <c r="AE73" s="848">
        <v>7</v>
      </c>
      <c r="AF73" s="848">
        <v>10</v>
      </c>
      <c r="AG73" s="848">
        <v>15</v>
      </c>
      <c r="AH73" s="848">
        <v>17</v>
      </c>
      <c r="AI73" s="848">
        <v>15</v>
      </c>
      <c r="AJ73" s="848">
        <v>28</v>
      </c>
      <c r="AK73" s="848">
        <v>8</v>
      </c>
      <c r="AL73" s="848">
        <v>6</v>
      </c>
      <c r="AM73" s="848">
        <v>7</v>
      </c>
      <c r="AN73" s="848">
        <v>4</v>
      </c>
      <c r="AO73" s="846"/>
      <c r="AP73" s="850">
        <v>15.16</v>
      </c>
      <c r="AQ73" s="850">
        <v>18.53</v>
      </c>
      <c r="AR73" s="850">
        <v>24.4</v>
      </c>
      <c r="AS73" s="850">
        <v>35.19</v>
      </c>
      <c r="AT73" s="850">
        <v>39.75</v>
      </c>
      <c r="AU73" s="853"/>
      <c r="AV73" s="848">
        <v>10</v>
      </c>
      <c r="AW73" s="848">
        <v>9</v>
      </c>
      <c r="AX73" s="848">
        <v>9</v>
      </c>
      <c r="AY73" s="848">
        <v>7</v>
      </c>
      <c r="AZ73" s="848">
        <v>7</v>
      </c>
      <c r="BA73" s="851"/>
      <c r="BB73" s="850">
        <v>15.9999389299286</v>
      </c>
      <c r="BC73" s="850">
        <v>0</v>
      </c>
      <c r="BD73" s="850">
        <v>9.9776379421823005E-2</v>
      </c>
      <c r="BE73" s="856" t="s">
        <v>430</v>
      </c>
      <c r="BF73" s="851"/>
      <c r="BG73" s="859" t="s">
        <v>430</v>
      </c>
      <c r="BH73" s="846" t="s">
        <v>430</v>
      </c>
      <c r="BI73" s="850" t="s">
        <v>430</v>
      </c>
      <c r="BJ73" s="850" t="s">
        <v>430</v>
      </c>
      <c r="BK73" s="852"/>
      <c r="BL73" s="852" t="s">
        <v>6765</v>
      </c>
      <c r="BM73" s="859" t="s">
        <v>3003</v>
      </c>
      <c r="BN73" s="859" t="s">
        <v>430</v>
      </c>
      <c r="BO73" s="859" t="s">
        <v>430</v>
      </c>
      <c r="BP73" s="908" t="s">
        <v>430</v>
      </c>
      <c r="BQ73" s="858"/>
      <c r="BR73" s="860" t="s">
        <v>443</v>
      </c>
    </row>
    <row r="74" spans="1:70" s="428" customFormat="1" x14ac:dyDescent="0.25">
      <c r="A74" s="345" t="s">
        <v>6890</v>
      </c>
      <c r="B74" s="374"/>
      <c r="C74" s="719">
        <v>41275</v>
      </c>
      <c r="D74" s="373"/>
      <c r="E74" s="346">
        <v>1626.93</v>
      </c>
      <c r="F74" s="373"/>
      <c r="G74" s="347">
        <v>55.03</v>
      </c>
      <c r="H74" s="374"/>
      <c r="I74" s="348">
        <v>-0.36209999999999998</v>
      </c>
      <c r="J74" s="348">
        <v>1.6064000000000001</v>
      </c>
      <c r="K74" s="348">
        <v>-5.0060000000000002</v>
      </c>
      <c r="L74" s="348">
        <v>-6.9180999999999999</v>
      </c>
      <c r="M74" s="348">
        <v>9.4906000000000006</v>
      </c>
      <c r="N74" s="350">
        <v>4.3421000000000003</v>
      </c>
      <c r="O74" s="348">
        <v>10.035500000000001</v>
      </c>
      <c r="P74" s="348">
        <v>15.2502</v>
      </c>
      <c r="Q74" s="348">
        <v>5.3350999999999997</v>
      </c>
      <c r="R74" s="348">
        <v>14.401999999999999</v>
      </c>
      <c r="S74" s="348">
        <v>-12.553599999999999</v>
      </c>
      <c r="T74" s="348">
        <v>12.168799999999999</v>
      </c>
      <c r="U74" s="348">
        <v>3.8889999999999998</v>
      </c>
      <c r="V74" s="348">
        <v>1.0466</v>
      </c>
      <c r="W74" s="348">
        <v>-0.70369999999999999</v>
      </c>
      <c r="X74" s="348">
        <v>10.424899999999999</v>
      </c>
      <c r="Y74" s="374"/>
      <c r="Z74" s="346">
        <v>38</v>
      </c>
      <c r="AA74" s="346">
        <v>12</v>
      </c>
      <c r="AB74" s="346">
        <v>49</v>
      </c>
      <c r="AC74" s="346">
        <v>48</v>
      </c>
      <c r="AD74" s="346">
        <v>40</v>
      </c>
      <c r="AE74" s="346">
        <v>47</v>
      </c>
      <c r="AF74" s="346">
        <v>47</v>
      </c>
      <c r="AG74" s="346">
        <v>41</v>
      </c>
      <c r="AH74" s="346">
        <v>31</v>
      </c>
      <c r="AI74" s="346">
        <v>5</v>
      </c>
      <c r="AJ74" s="346">
        <v>51</v>
      </c>
      <c r="AK74" s="346">
        <v>35</v>
      </c>
      <c r="AL74" s="346">
        <v>46</v>
      </c>
      <c r="AM74" s="346">
        <v>48</v>
      </c>
      <c r="AN74" s="346">
        <v>24</v>
      </c>
      <c r="AO74" s="373"/>
      <c r="AP74" s="348">
        <v>14.11</v>
      </c>
      <c r="AQ74" s="348">
        <v>12.02</v>
      </c>
      <c r="AR74" s="348">
        <v>13.08</v>
      </c>
      <c r="AS74" s="348">
        <v>9.8699999999999992</v>
      </c>
      <c r="AT74" s="348">
        <v>0.89</v>
      </c>
      <c r="AU74" s="351"/>
      <c r="AV74" s="346">
        <v>14</v>
      </c>
      <c r="AW74" s="346">
        <v>23</v>
      </c>
      <c r="AX74" s="346">
        <v>33</v>
      </c>
      <c r="AY74" s="346">
        <v>48</v>
      </c>
      <c r="AZ74" s="346">
        <v>48</v>
      </c>
      <c r="BA74" s="374"/>
      <c r="BB74" s="348">
        <v>19.068975812778898</v>
      </c>
      <c r="BC74" s="348">
        <v>0</v>
      </c>
      <c r="BD74" s="348">
        <v>4.6510565063312602E-2</v>
      </c>
      <c r="BE74" s="375" t="s">
        <v>430</v>
      </c>
      <c r="BF74" s="374"/>
      <c r="BG74" s="372" t="s">
        <v>430</v>
      </c>
      <c r="BH74" s="373" t="s">
        <v>430</v>
      </c>
      <c r="BI74" s="348" t="s">
        <v>430</v>
      </c>
      <c r="BJ74" s="348" t="s">
        <v>430</v>
      </c>
      <c r="BK74" s="350"/>
      <c r="BL74" s="350" t="s">
        <v>6767</v>
      </c>
      <c r="BM74" s="372" t="s">
        <v>6768</v>
      </c>
      <c r="BN74" s="372" t="s">
        <v>430</v>
      </c>
      <c r="BO74" s="372" t="s">
        <v>430</v>
      </c>
      <c r="BP74" s="430" t="s">
        <v>430</v>
      </c>
      <c r="BQ74" s="468"/>
      <c r="BR74" s="354" t="s">
        <v>616</v>
      </c>
    </row>
    <row r="75" spans="1:70" s="428" customFormat="1" x14ac:dyDescent="0.25">
      <c r="A75" s="345" t="s">
        <v>6891</v>
      </c>
      <c r="B75" s="374"/>
      <c r="C75" s="719">
        <v>41276</v>
      </c>
      <c r="D75" s="373"/>
      <c r="E75" s="346">
        <v>1851.22</v>
      </c>
      <c r="F75" s="373"/>
      <c r="G75" s="347">
        <v>69.581000000000003</v>
      </c>
      <c r="H75" s="374"/>
      <c r="I75" s="348">
        <v>1.0207999999999999</v>
      </c>
      <c r="J75" s="348">
        <v>2.4315000000000002</v>
      </c>
      <c r="K75" s="348">
        <v>9.9497</v>
      </c>
      <c r="L75" s="348">
        <v>23.5899</v>
      </c>
      <c r="M75" s="348">
        <v>3.1716000000000002</v>
      </c>
      <c r="N75" s="350">
        <v>63.819099999999999</v>
      </c>
      <c r="O75" s="348">
        <v>78.347999999999999</v>
      </c>
      <c r="P75" s="348">
        <v>60.109299999999998</v>
      </c>
      <c r="Q75" s="348">
        <v>31.4541</v>
      </c>
      <c r="R75" s="348">
        <v>16.486000000000001</v>
      </c>
      <c r="S75" s="348">
        <v>31.2408</v>
      </c>
      <c r="T75" s="348">
        <v>11.677899999999999</v>
      </c>
      <c r="U75" s="348">
        <v>21.760300000000001</v>
      </c>
      <c r="V75" s="348">
        <v>45.381700000000002</v>
      </c>
      <c r="W75" s="348">
        <v>1.4786999999999999</v>
      </c>
      <c r="X75" s="348">
        <v>10.2105</v>
      </c>
      <c r="Y75" s="374"/>
      <c r="Z75" s="346">
        <v>4</v>
      </c>
      <c r="AA75" s="346">
        <v>9</v>
      </c>
      <c r="AB75" s="346">
        <v>2</v>
      </c>
      <c r="AC75" s="346">
        <v>1</v>
      </c>
      <c r="AD75" s="346">
        <v>47</v>
      </c>
      <c r="AE75" s="346">
        <v>3</v>
      </c>
      <c r="AF75" s="346">
        <v>1</v>
      </c>
      <c r="AG75" s="346">
        <v>1</v>
      </c>
      <c r="AH75" s="346">
        <v>1</v>
      </c>
      <c r="AI75" s="346">
        <v>4</v>
      </c>
      <c r="AJ75" s="346">
        <v>1</v>
      </c>
      <c r="AK75" s="346">
        <v>37</v>
      </c>
      <c r="AL75" s="346">
        <v>14</v>
      </c>
      <c r="AM75" s="346">
        <v>4</v>
      </c>
      <c r="AN75" s="346">
        <v>7</v>
      </c>
      <c r="AO75" s="373"/>
      <c r="AP75" s="348">
        <v>26.73</v>
      </c>
      <c r="AQ75" s="348">
        <v>34.549999999999997</v>
      </c>
      <c r="AR75" s="348">
        <v>48.55</v>
      </c>
      <c r="AS75" s="348">
        <v>72.72</v>
      </c>
      <c r="AT75" s="348">
        <v>41.36</v>
      </c>
      <c r="AU75" s="351"/>
      <c r="AV75" s="346">
        <v>1</v>
      </c>
      <c r="AW75" s="346">
        <v>1</v>
      </c>
      <c r="AX75" s="346">
        <v>1</v>
      </c>
      <c r="AY75" s="346">
        <v>1</v>
      </c>
      <c r="AZ75" s="346">
        <v>5</v>
      </c>
      <c r="BA75" s="374"/>
      <c r="BB75" s="348">
        <v>28.294231851451499</v>
      </c>
      <c r="BC75" s="348">
        <v>0</v>
      </c>
      <c r="BD75" s="348">
        <v>0.13123430087709401</v>
      </c>
      <c r="BE75" s="375" t="s">
        <v>430</v>
      </c>
      <c r="BF75" s="374"/>
      <c r="BG75" s="372" t="s">
        <v>430</v>
      </c>
      <c r="BH75" s="373" t="s">
        <v>430</v>
      </c>
      <c r="BI75" s="348" t="s">
        <v>430</v>
      </c>
      <c r="BJ75" s="348" t="s">
        <v>430</v>
      </c>
      <c r="BK75" s="350"/>
      <c r="BL75" s="907" t="s">
        <v>6770</v>
      </c>
      <c r="BM75" s="844" t="s">
        <v>6771</v>
      </c>
      <c r="BN75" s="372" t="s">
        <v>430</v>
      </c>
      <c r="BO75" s="372" t="s">
        <v>430</v>
      </c>
      <c r="BP75" s="430" t="s">
        <v>430</v>
      </c>
      <c r="BQ75" s="468"/>
      <c r="BR75" s="354" t="s">
        <v>555</v>
      </c>
    </row>
    <row r="76" spans="1:70" s="428" customFormat="1" x14ac:dyDescent="0.25">
      <c r="A76" s="345" t="s">
        <v>6892</v>
      </c>
      <c r="B76" s="374"/>
      <c r="C76" s="719">
        <v>41275</v>
      </c>
      <c r="D76" s="373"/>
      <c r="E76" s="346">
        <v>1440.89</v>
      </c>
      <c r="F76" s="373"/>
      <c r="G76" s="347">
        <v>26.84</v>
      </c>
      <c r="H76" s="374"/>
      <c r="I76" s="348">
        <v>0.59970000000000001</v>
      </c>
      <c r="J76" s="348">
        <v>3.87</v>
      </c>
      <c r="K76" s="348">
        <v>5.1723999999999997</v>
      </c>
      <c r="L76" s="348">
        <v>-3.0347</v>
      </c>
      <c r="M76" s="348">
        <v>17.256399999999999</v>
      </c>
      <c r="N76" s="350">
        <v>31.1187</v>
      </c>
      <c r="O76" s="348">
        <v>29.925000000000001</v>
      </c>
      <c r="P76" s="348">
        <v>26.89</v>
      </c>
      <c r="Q76" s="348">
        <v>4.3216999999999999</v>
      </c>
      <c r="R76" s="348">
        <v>8.3960000000000008</v>
      </c>
      <c r="S76" s="348">
        <v>-3.3837000000000002</v>
      </c>
      <c r="T76" s="348">
        <v>19.607800000000001</v>
      </c>
      <c r="U76" s="348">
        <v>27.9924</v>
      </c>
      <c r="V76" s="348">
        <v>29.4742</v>
      </c>
      <c r="W76" s="348">
        <v>1.9370000000000001</v>
      </c>
      <c r="X76" s="348">
        <v>7.5301</v>
      </c>
      <c r="Y76" s="374"/>
      <c r="Z76" s="346">
        <v>7</v>
      </c>
      <c r="AA76" s="346">
        <v>2</v>
      </c>
      <c r="AB76" s="346">
        <v>6</v>
      </c>
      <c r="AC76" s="346">
        <v>45</v>
      </c>
      <c r="AD76" s="346">
        <v>22</v>
      </c>
      <c r="AE76" s="346">
        <v>20</v>
      </c>
      <c r="AF76" s="346">
        <v>21</v>
      </c>
      <c r="AG76" s="346">
        <v>16</v>
      </c>
      <c r="AH76" s="346">
        <v>33</v>
      </c>
      <c r="AI76" s="346">
        <v>21</v>
      </c>
      <c r="AJ76" s="346">
        <v>43</v>
      </c>
      <c r="AK76" s="346">
        <v>19</v>
      </c>
      <c r="AL76" s="346">
        <v>7</v>
      </c>
      <c r="AM76" s="346">
        <v>13</v>
      </c>
      <c r="AN76" s="346">
        <v>5</v>
      </c>
      <c r="AO76" s="373"/>
      <c r="AP76" s="348">
        <v>10.72</v>
      </c>
      <c r="AQ76" s="348">
        <v>13.99</v>
      </c>
      <c r="AR76" s="348">
        <v>20.79</v>
      </c>
      <c r="AS76" s="348">
        <v>28.26</v>
      </c>
      <c r="AT76" s="348">
        <v>26.9</v>
      </c>
      <c r="AU76" s="351"/>
      <c r="AV76" s="346">
        <v>21</v>
      </c>
      <c r="AW76" s="346">
        <v>19</v>
      </c>
      <c r="AX76" s="346">
        <v>18</v>
      </c>
      <c r="AY76" s="346">
        <v>18</v>
      </c>
      <c r="AZ76" s="346">
        <v>20</v>
      </c>
      <c r="BA76" s="374"/>
      <c r="BB76" s="348">
        <v>17.695417165594002</v>
      </c>
      <c r="BC76" s="348">
        <v>0</v>
      </c>
      <c r="BD76" s="348">
        <v>9.4038712129986199E-2</v>
      </c>
      <c r="BE76" s="375" t="s">
        <v>430</v>
      </c>
      <c r="BF76" s="374"/>
      <c r="BG76" s="372" t="s">
        <v>430</v>
      </c>
      <c r="BH76" s="373" t="s">
        <v>430</v>
      </c>
      <c r="BI76" s="348" t="s">
        <v>430</v>
      </c>
      <c r="BJ76" s="348" t="s">
        <v>430</v>
      </c>
      <c r="BK76" s="350"/>
      <c r="BL76" s="350" t="s">
        <v>6773</v>
      </c>
      <c r="BM76" s="372" t="s">
        <v>6774</v>
      </c>
      <c r="BN76" s="372" t="s">
        <v>430</v>
      </c>
      <c r="BO76" s="372" t="s">
        <v>430</v>
      </c>
      <c r="BP76" s="430" t="s">
        <v>430</v>
      </c>
      <c r="BQ76" s="468"/>
      <c r="BR76" s="354" t="s">
        <v>616</v>
      </c>
    </row>
    <row r="77" spans="1:70" s="428" customFormat="1" x14ac:dyDescent="0.25">
      <c r="A77" s="345" t="s">
        <v>6893</v>
      </c>
      <c r="B77" s="374"/>
      <c r="C77" s="719">
        <v>44606</v>
      </c>
      <c r="D77" s="373"/>
      <c r="E77" s="346">
        <v>1409.99</v>
      </c>
      <c r="F77" s="373"/>
      <c r="G77" s="347">
        <v>22.53</v>
      </c>
      <c r="H77" s="374"/>
      <c r="I77" s="348">
        <v>-0.51049999999999995</v>
      </c>
      <c r="J77" s="348">
        <v>-0.50480000000000003</v>
      </c>
      <c r="K77" s="348">
        <v>-3.1172</v>
      </c>
      <c r="L77" s="348">
        <v>1.9171</v>
      </c>
      <c r="M77" s="348">
        <v>18.0014</v>
      </c>
      <c r="N77" s="350">
        <v>25.289200000000001</v>
      </c>
      <c r="O77" s="348">
        <v>29.406600000000001</v>
      </c>
      <c r="P77" s="348">
        <v>26.431999999999999</v>
      </c>
      <c r="Q77" s="348" t="s">
        <v>430</v>
      </c>
      <c r="R77" s="348" t="s">
        <v>430</v>
      </c>
      <c r="S77" s="348">
        <v>-1.1313</v>
      </c>
      <c r="T77" s="348">
        <v>21.301200000000001</v>
      </c>
      <c r="U77" s="348">
        <v>17.0566</v>
      </c>
      <c r="V77" s="348">
        <v>19.486999999999998</v>
      </c>
      <c r="W77" s="348">
        <v>-3.3262999999999998</v>
      </c>
      <c r="X77" s="348">
        <v>19.451899999999998</v>
      </c>
      <c r="Y77" s="374"/>
      <c r="Z77" s="346">
        <v>41</v>
      </c>
      <c r="AA77" s="346">
        <v>48</v>
      </c>
      <c r="AB77" s="346">
        <v>43</v>
      </c>
      <c r="AC77" s="346">
        <v>22</v>
      </c>
      <c r="AD77" s="346">
        <v>19</v>
      </c>
      <c r="AE77" s="346">
        <v>29</v>
      </c>
      <c r="AF77" s="346">
        <v>22</v>
      </c>
      <c r="AG77" s="346">
        <v>17</v>
      </c>
      <c r="AH77" s="346" t="s">
        <v>430</v>
      </c>
      <c r="AI77" s="346" t="s">
        <v>430</v>
      </c>
      <c r="AJ77" s="346">
        <v>32</v>
      </c>
      <c r="AK77" s="346">
        <v>17</v>
      </c>
      <c r="AL77" s="346">
        <v>30</v>
      </c>
      <c r="AM77" s="346">
        <v>32</v>
      </c>
      <c r="AN77" s="346">
        <v>51</v>
      </c>
      <c r="AO77" s="373"/>
      <c r="AP77" s="348" t="s">
        <v>430</v>
      </c>
      <c r="AQ77" s="348" t="s">
        <v>430</v>
      </c>
      <c r="AR77" s="348" t="s">
        <v>430</v>
      </c>
      <c r="AS77" s="348">
        <v>26.02</v>
      </c>
      <c r="AT77" s="348">
        <v>22.65</v>
      </c>
      <c r="AU77" s="351"/>
      <c r="AV77" s="346" t="s">
        <v>430</v>
      </c>
      <c r="AW77" s="346" t="s">
        <v>430</v>
      </c>
      <c r="AX77" s="346" t="s">
        <v>430</v>
      </c>
      <c r="AY77" s="346">
        <v>27</v>
      </c>
      <c r="AZ77" s="346">
        <v>26</v>
      </c>
      <c r="BA77" s="374"/>
      <c r="BB77" s="348">
        <v>18.516940677634999</v>
      </c>
      <c r="BC77" s="348">
        <v>0</v>
      </c>
      <c r="BD77" s="348">
        <v>8.9263487264631694E-2</v>
      </c>
      <c r="BE77" s="375" t="s">
        <v>430</v>
      </c>
      <c r="BF77" s="374"/>
      <c r="BG77" s="372" t="s">
        <v>430</v>
      </c>
      <c r="BH77" s="373" t="s">
        <v>430</v>
      </c>
      <c r="BI77" s="348" t="s">
        <v>430</v>
      </c>
      <c r="BJ77" s="348" t="s">
        <v>430</v>
      </c>
      <c r="BK77" s="350"/>
      <c r="BL77" s="907" t="s">
        <v>6776</v>
      </c>
      <c r="BM77" s="844" t="s">
        <v>6777</v>
      </c>
      <c r="BN77" s="372" t="s">
        <v>430</v>
      </c>
      <c r="BO77" s="372" t="s">
        <v>430</v>
      </c>
      <c r="BP77" s="430" t="s">
        <v>430</v>
      </c>
      <c r="BQ77" s="468"/>
      <c r="BR77" s="354" t="s">
        <v>555</v>
      </c>
    </row>
    <row r="78" spans="1:70" s="428" customFormat="1" x14ac:dyDescent="0.25">
      <c r="A78" s="345" t="s">
        <v>6894</v>
      </c>
      <c r="B78" s="374"/>
      <c r="C78" s="719">
        <v>41277</v>
      </c>
      <c r="D78" s="373"/>
      <c r="E78" s="346">
        <v>1276.33</v>
      </c>
      <c r="F78" s="373"/>
      <c r="G78" s="347">
        <v>102.94540000000001</v>
      </c>
      <c r="H78" s="374"/>
      <c r="I78" s="348">
        <v>0.19570000000000001</v>
      </c>
      <c r="J78" s="348">
        <v>1.3001</v>
      </c>
      <c r="K78" s="348">
        <v>-1.0713999999999999</v>
      </c>
      <c r="L78" s="348">
        <v>-0.1222</v>
      </c>
      <c r="M78" s="348">
        <v>21.4602</v>
      </c>
      <c r="N78" s="350">
        <v>34.112499999999997</v>
      </c>
      <c r="O78" s="348">
        <v>33.432000000000002</v>
      </c>
      <c r="P78" s="348">
        <v>27.614100000000001</v>
      </c>
      <c r="Q78" s="348">
        <v>19.040600000000001</v>
      </c>
      <c r="R78" s="348">
        <v>19.052499999999998</v>
      </c>
      <c r="S78" s="348">
        <v>-0.77559999999999996</v>
      </c>
      <c r="T78" s="348">
        <v>22.204599999999999</v>
      </c>
      <c r="U78" s="348">
        <v>21.737200000000001</v>
      </c>
      <c r="V78" s="348">
        <v>31.2361</v>
      </c>
      <c r="W78" s="348">
        <v>0.61780000000000002</v>
      </c>
      <c r="X78" s="348">
        <v>18.122699999999998</v>
      </c>
      <c r="Y78" s="374"/>
      <c r="Z78" s="346">
        <v>13</v>
      </c>
      <c r="AA78" s="346">
        <v>20</v>
      </c>
      <c r="AB78" s="346">
        <v>23</v>
      </c>
      <c r="AC78" s="346">
        <v>37</v>
      </c>
      <c r="AD78" s="346">
        <v>13</v>
      </c>
      <c r="AE78" s="346">
        <v>13</v>
      </c>
      <c r="AF78" s="346">
        <v>17</v>
      </c>
      <c r="AG78" s="346">
        <v>14</v>
      </c>
      <c r="AH78" s="346">
        <v>4</v>
      </c>
      <c r="AI78" s="346">
        <v>2</v>
      </c>
      <c r="AJ78" s="346">
        <v>30</v>
      </c>
      <c r="AK78" s="346">
        <v>14</v>
      </c>
      <c r="AL78" s="346">
        <v>15</v>
      </c>
      <c r="AM78" s="346">
        <v>10</v>
      </c>
      <c r="AN78" s="346">
        <v>11</v>
      </c>
      <c r="AO78" s="373"/>
      <c r="AP78" s="348">
        <v>20.47</v>
      </c>
      <c r="AQ78" s="348">
        <v>22.71</v>
      </c>
      <c r="AR78" s="348">
        <v>25.67</v>
      </c>
      <c r="AS78" s="348">
        <v>31.73</v>
      </c>
      <c r="AT78" s="348">
        <v>28.7</v>
      </c>
      <c r="AU78" s="351"/>
      <c r="AV78" s="346">
        <v>3</v>
      </c>
      <c r="AW78" s="346">
        <v>3</v>
      </c>
      <c r="AX78" s="346">
        <v>7</v>
      </c>
      <c r="AY78" s="346">
        <v>10</v>
      </c>
      <c r="AZ78" s="346">
        <v>17</v>
      </c>
      <c r="BA78" s="374"/>
      <c r="BB78" s="348">
        <v>17.738825709754</v>
      </c>
      <c r="BC78" s="348">
        <v>0</v>
      </c>
      <c r="BD78" s="348">
        <v>9.2582028802769306E-2</v>
      </c>
      <c r="BE78" s="375" t="s">
        <v>430</v>
      </c>
      <c r="BF78" s="374"/>
      <c r="BG78" s="372" t="s">
        <v>430</v>
      </c>
      <c r="BH78" s="373" t="s">
        <v>430</v>
      </c>
      <c r="BI78" s="348" t="s">
        <v>430</v>
      </c>
      <c r="BJ78" s="348" t="s">
        <v>430</v>
      </c>
      <c r="BK78" s="350"/>
      <c r="BL78" s="907" t="s">
        <v>6779</v>
      </c>
      <c r="BM78" s="844" t="s">
        <v>6780</v>
      </c>
      <c r="BN78" s="372" t="s">
        <v>430</v>
      </c>
      <c r="BO78" s="372" t="s">
        <v>430</v>
      </c>
      <c r="BP78" s="430" t="s">
        <v>430</v>
      </c>
      <c r="BQ78" s="468"/>
      <c r="BR78" s="354" t="s">
        <v>555</v>
      </c>
    </row>
    <row r="79" spans="1:70" s="428" customFormat="1" x14ac:dyDescent="0.25">
      <c r="A79" s="345" t="s">
        <v>6895</v>
      </c>
      <c r="B79" s="374"/>
      <c r="C79" s="719">
        <v>44643</v>
      </c>
      <c r="D79" s="373"/>
      <c r="E79" s="346">
        <v>1242.6099999999999</v>
      </c>
      <c r="F79" s="373"/>
      <c r="G79" s="347">
        <v>24.969100000000001</v>
      </c>
      <c r="H79" s="374"/>
      <c r="I79" s="348">
        <v>1.72E-2</v>
      </c>
      <c r="J79" s="348">
        <v>1.1336999999999999</v>
      </c>
      <c r="K79" s="348">
        <v>-1.0576000000000001</v>
      </c>
      <c r="L79" s="348">
        <v>0.93500000000000005</v>
      </c>
      <c r="M79" s="348">
        <v>21.460999999999999</v>
      </c>
      <c r="N79" s="350">
        <v>33.288699999999999</v>
      </c>
      <c r="O79" s="348">
        <v>33.7545</v>
      </c>
      <c r="P79" s="348">
        <v>30.3489</v>
      </c>
      <c r="Q79" s="348" t="s">
        <v>430</v>
      </c>
      <c r="R79" s="348" t="s">
        <v>430</v>
      </c>
      <c r="S79" s="348">
        <v>-2.238</v>
      </c>
      <c r="T79" s="348">
        <v>28.6112</v>
      </c>
      <c r="U79" s="348">
        <v>22.3538</v>
      </c>
      <c r="V79" s="348">
        <v>27.950900000000001</v>
      </c>
      <c r="W79" s="348">
        <v>-0.15909999999999999</v>
      </c>
      <c r="X79" s="348">
        <v>22.7254</v>
      </c>
      <c r="Y79" s="374"/>
      <c r="Z79" s="346">
        <v>19</v>
      </c>
      <c r="AA79" s="346">
        <v>22</v>
      </c>
      <c r="AB79" s="346">
        <v>22</v>
      </c>
      <c r="AC79" s="346">
        <v>30</v>
      </c>
      <c r="AD79" s="346">
        <v>12</v>
      </c>
      <c r="AE79" s="346">
        <v>17</v>
      </c>
      <c r="AF79" s="346">
        <v>15</v>
      </c>
      <c r="AG79" s="346">
        <v>5</v>
      </c>
      <c r="AH79" s="346" t="s">
        <v>430</v>
      </c>
      <c r="AI79" s="346" t="s">
        <v>430</v>
      </c>
      <c r="AJ79" s="346">
        <v>41</v>
      </c>
      <c r="AK79" s="346">
        <v>3</v>
      </c>
      <c r="AL79" s="346">
        <v>11</v>
      </c>
      <c r="AM79" s="346">
        <v>17</v>
      </c>
      <c r="AN79" s="346">
        <v>17</v>
      </c>
      <c r="AO79" s="373"/>
      <c r="AP79" s="348" t="s">
        <v>430</v>
      </c>
      <c r="AQ79" s="348" t="s">
        <v>430</v>
      </c>
      <c r="AR79" s="348" t="s">
        <v>430</v>
      </c>
      <c r="AS79" s="348">
        <v>31.19</v>
      </c>
      <c r="AT79" s="348">
        <v>30.9</v>
      </c>
      <c r="AU79" s="351"/>
      <c r="AV79" s="346" t="s">
        <v>430</v>
      </c>
      <c r="AW79" s="346" t="s">
        <v>430</v>
      </c>
      <c r="AX79" s="346" t="s">
        <v>430</v>
      </c>
      <c r="AY79" s="346">
        <v>11</v>
      </c>
      <c r="AZ79" s="346">
        <v>9</v>
      </c>
      <c r="BA79" s="374"/>
      <c r="BB79" s="348">
        <v>17.5221212777343</v>
      </c>
      <c r="BC79" s="348">
        <v>0</v>
      </c>
      <c r="BD79" s="348">
        <v>0.108569332696297</v>
      </c>
      <c r="BE79" s="375" t="s">
        <v>430</v>
      </c>
      <c r="BF79" s="374"/>
      <c r="BG79" s="372" t="s">
        <v>430</v>
      </c>
      <c r="BH79" s="373" t="s">
        <v>430</v>
      </c>
      <c r="BI79" s="348" t="s">
        <v>430</v>
      </c>
      <c r="BJ79" s="348" t="s">
        <v>430</v>
      </c>
      <c r="BK79" s="350"/>
      <c r="BL79" s="350" t="s">
        <v>6782</v>
      </c>
      <c r="BM79" s="372" t="s">
        <v>6783</v>
      </c>
      <c r="BN79" s="372" t="s">
        <v>430</v>
      </c>
      <c r="BO79" s="372" t="s">
        <v>430</v>
      </c>
      <c r="BP79" s="430" t="s">
        <v>430</v>
      </c>
      <c r="BQ79" s="468"/>
      <c r="BR79" s="354" t="s">
        <v>555</v>
      </c>
    </row>
    <row r="80" spans="1:70" s="428" customFormat="1" x14ac:dyDescent="0.25">
      <c r="A80" s="345" t="s">
        <v>6896</v>
      </c>
      <c r="B80" s="374"/>
      <c r="C80" s="719">
        <v>44277</v>
      </c>
      <c r="D80" s="373"/>
      <c r="E80" s="346">
        <v>1168.43</v>
      </c>
      <c r="F80" s="373"/>
      <c r="G80" s="347">
        <v>24.99</v>
      </c>
      <c r="H80" s="374"/>
      <c r="I80" s="348">
        <v>-0.31630000000000003</v>
      </c>
      <c r="J80" s="348">
        <v>4.2000000000000003E-2</v>
      </c>
      <c r="K80" s="348">
        <v>-2.0261</v>
      </c>
      <c r="L80" s="348">
        <v>0.1154</v>
      </c>
      <c r="M80" s="348">
        <v>9.5763999999999996</v>
      </c>
      <c r="N80" s="350">
        <v>24.7834</v>
      </c>
      <c r="O80" s="348">
        <v>24.762699999999999</v>
      </c>
      <c r="P80" s="348">
        <v>25.648599999999998</v>
      </c>
      <c r="Q80" s="348">
        <v>17.017499999999998</v>
      </c>
      <c r="R80" s="348" t="s">
        <v>430</v>
      </c>
      <c r="S80" s="348">
        <v>-0.9768</v>
      </c>
      <c r="T80" s="348">
        <v>11.3165</v>
      </c>
      <c r="U80" s="348">
        <v>14.472899999999999</v>
      </c>
      <c r="V80" s="348">
        <v>21.337199999999999</v>
      </c>
      <c r="W80" s="348">
        <v>-0.69579999999999997</v>
      </c>
      <c r="X80" s="348">
        <v>18.222799999999999</v>
      </c>
      <c r="Y80" s="374"/>
      <c r="Z80" s="346">
        <v>34</v>
      </c>
      <c r="AA80" s="346">
        <v>38</v>
      </c>
      <c r="AB80" s="346">
        <v>37</v>
      </c>
      <c r="AC80" s="346">
        <v>35</v>
      </c>
      <c r="AD80" s="346">
        <v>39</v>
      </c>
      <c r="AE80" s="346">
        <v>30</v>
      </c>
      <c r="AF80" s="346">
        <v>32</v>
      </c>
      <c r="AG80" s="346">
        <v>19</v>
      </c>
      <c r="AH80" s="346">
        <v>6</v>
      </c>
      <c r="AI80" s="346" t="s">
        <v>430</v>
      </c>
      <c r="AJ80" s="346">
        <v>31</v>
      </c>
      <c r="AK80" s="346">
        <v>38</v>
      </c>
      <c r="AL80" s="346">
        <v>35</v>
      </c>
      <c r="AM80" s="346">
        <v>29</v>
      </c>
      <c r="AN80" s="346">
        <v>23</v>
      </c>
      <c r="AO80" s="373"/>
      <c r="AP80" s="348" t="s">
        <v>430</v>
      </c>
      <c r="AQ80" s="348" t="s">
        <v>430</v>
      </c>
      <c r="AR80" s="348">
        <v>22.54</v>
      </c>
      <c r="AS80" s="348">
        <v>24.45</v>
      </c>
      <c r="AT80" s="348">
        <v>16.27</v>
      </c>
      <c r="AU80" s="351"/>
      <c r="AV80" s="346" t="s">
        <v>430</v>
      </c>
      <c r="AW80" s="346" t="s">
        <v>430</v>
      </c>
      <c r="AX80" s="346">
        <v>12</v>
      </c>
      <c r="AY80" s="346">
        <v>30</v>
      </c>
      <c r="AZ80" s="346">
        <v>36</v>
      </c>
      <c r="BA80" s="374"/>
      <c r="BB80" s="348">
        <v>13.8660105020664</v>
      </c>
      <c r="BC80" s="348">
        <v>0</v>
      </c>
      <c r="BD80" s="348">
        <v>0.109821069536928</v>
      </c>
      <c r="BE80" s="375" t="s">
        <v>430</v>
      </c>
      <c r="BF80" s="374"/>
      <c r="BG80" s="372" t="s">
        <v>430</v>
      </c>
      <c r="BH80" s="373" t="s">
        <v>430</v>
      </c>
      <c r="BI80" s="348" t="s">
        <v>430</v>
      </c>
      <c r="BJ80" s="348" t="s">
        <v>430</v>
      </c>
      <c r="BK80" s="350"/>
      <c r="BL80" s="350" t="s">
        <v>6785</v>
      </c>
      <c r="BM80" s="372" t="s">
        <v>6786</v>
      </c>
      <c r="BN80" s="372" t="s">
        <v>430</v>
      </c>
      <c r="BO80" s="372" t="s">
        <v>430</v>
      </c>
      <c r="BP80" s="430" t="s">
        <v>430</v>
      </c>
      <c r="BQ80" s="468"/>
      <c r="BR80" s="354" t="s">
        <v>443</v>
      </c>
    </row>
    <row r="81" spans="1:70" s="428" customFormat="1" x14ac:dyDescent="0.25">
      <c r="A81" s="345" t="s">
        <v>6897</v>
      </c>
      <c r="B81" s="374"/>
      <c r="C81" s="719">
        <v>44616</v>
      </c>
      <c r="D81" s="373"/>
      <c r="E81" s="346">
        <v>1083.29</v>
      </c>
      <c r="F81" s="373"/>
      <c r="G81" s="347">
        <v>22.6995</v>
      </c>
      <c r="H81" s="374"/>
      <c r="I81" s="348">
        <v>-0.24740000000000001</v>
      </c>
      <c r="J81" s="348">
        <v>-0.2167</v>
      </c>
      <c r="K81" s="348">
        <v>-1.7307999999999999</v>
      </c>
      <c r="L81" s="348">
        <v>3.1355</v>
      </c>
      <c r="M81" s="348">
        <v>15.932700000000001</v>
      </c>
      <c r="N81" s="350">
        <v>26.883700000000001</v>
      </c>
      <c r="O81" s="348">
        <v>26.377099999999999</v>
      </c>
      <c r="P81" s="348">
        <v>25.6343</v>
      </c>
      <c r="Q81" s="348" t="s">
        <v>430</v>
      </c>
      <c r="R81" s="348" t="s">
        <v>430</v>
      </c>
      <c r="S81" s="348">
        <v>1.9204000000000001</v>
      </c>
      <c r="T81" s="348">
        <v>20.708600000000001</v>
      </c>
      <c r="U81" s="348">
        <v>18.708200000000001</v>
      </c>
      <c r="V81" s="348">
        <v>23.182099999999998</v>
      </c>
      <c r="W81" s="348">
        <v>-0.75460000000000005</v>
      </c>
      <c r="X81" s="348">
        <v>19.7775</v>
      </c>
      <c r="Y81" s="374"/>
      <c r="Z81" s="346">
        <v>29</v>
      </c>
      <c r="AA81" s="346">
        <v>43</v>
      </c>
      <c r="AB81" s="346">
        <v>34</v>
      </c>
      <c r="AC81" s="346">
        <v>15</v>
      </c>
      <c r="AD81" s="346">
        <v>27</v>
      </c>
      <c r="AE81" s="346">
        <v>26</v>
      </c>
      <c r="AF81" s="346">
        <v>28</v>
      </c>
      <c r="AG81" s="346">
        <v>20</v>
      </c>
      <c r="AH81" s="346" t="s">
        <v>430</v>
      </c>
      <c r="AI81" s="346" t="s">
        <v>430</v>
      </c>
      <c r="AJ81" s="346">
        <v>20</v>
      </c>
      <c r="AK81" s="346">
        <v>18</v>
      </c>
      <c r="AL81" s="346">
        <v>25</v>
      </c>
      <c r="AM81" s="346">
        <v>27</v>
      </c>
      <c r="AN81" s="346">
        <v>26</v>
      </c>
      <c r="AO81" s="373"/>
      <c r="AP81" s="348" t="s">
        <v>430</v>
      </c>
      <c r="AQ81" s="348" t="s">
        <v>430</v>
      </c>
      <c r="AR81" s="348" t="s">
        <v>430</v>
      </c>
      <c r="AS81" s="348">
        <v>26.14</v>
      </c>
      <c r="AT81" s="348">
        <v>25.43</v>
      </c>
      <c r="AU81" s="351"/>
      <c r="AV81" s="346" t="s">
        <v>430</v>
      </c>
      <c r="AW81" s="346" t="s">
        <v>430</v>
      </c>
      <c r="AX81" s="346" t="s">
        <v>430</v>
      </c>
      <c r="AY81" s="346">
        <v>26</v>
      </c>
      <c r="AZ81" s="346">
        <v>22</v>
      </c>
      <c r="BA81" s="374"/>
      <c r="BB81" s="348">
        <v>11.9669840612155</v>
      </c>
      <c r="BC81" s="348">
        <v>0</v>
      </c>
      <c r="BD81" s="348">
        <v>0.125135908393295</v>
      </c>
      <c r="BE81" s="375" t="s">
        <v>430</v>
      </c>
      <c r="BF81" s="374"/>
      <c r="BG81" s="372" t="s">
        <v>430</v>
      </c>
      <c r="BH81" s="373" t="s">
        <v>430</v>
      </c>
      <c r="BI81" s="348" t="s">
        <v>430</v>
      </c>
      <c r="BJ81" s="348" t="s">
        <v>430</v>
      </c>
      <c r="BK81" s="350"/>
      <c r="BL81" s="350" t="s">
        <v>6788</v>
      </c>
      <c r="BM81" s="372" t="s">
        <v>2748</v>
      </c>
      <c r="BN81" s="372" t="s">
        <v>430</v>
      </c>
      <c r="BO81" s="372" t="s">
        <v>430</v>
      </c>
      <c r="BP81" s="430" t="s">
        <v>430</v>
      </c>
      <c r="BQ81" s="468"/>
      <c r="BR81" s="354" t="s">
        <v>555</v>
      </c>
    </row>
    <row r="82" spans="1:70" s="428" customFormat="1" x14ac:dyDescent="0.25">
      <c r="A82" s="345" t="s">
        <v>6898</v>
      </c>
      <c r="B82" s="374"/>
      <c r="C82" s="719">
        <v>44344</v>
      </c>
      <c r="D82" s="373"/>
      <c r="E82" s="346">
        <v>918.923</v>
      </c>
      <c r="F82" s="373"/>
      <c r="G82" s="347">
        <v>20.18</v>
      </c>
      <c r="H82" s="374"/>
      <c r="I82" s="348">
        <v>-0.68899999999999995</v>
      </c>
      <c r="J82" s="348">
        <v>1.5091000000000001</v>
      </c>
      <c r="K82" s="348">
        <v>-0.98140000000000005</v>
      </c>
      <c r="L82" s="348">
        <v>2.5928</v>
      </c>
      <c r="M82" s="348">
        <v>25.2638</v>
      </c>
      <c r="N82" s="350">
        <v>25.6538</v>
      </c>
      <c r="O82" s="348">
        <v>26.154</v>
      </c>
      <c r="P82" s="348">
        <v>25.078800000000001</v>
      </c>
      <c r="Q82" s="348">
        <v>13.081099999999999</v>
      </c>
      <c r="R82" s="348" t="s">
        <v>430</v>
      </c>
      <c r="S82" s="348">
        <v>5.3235999999999999</v>
      </c>
      <c r="T82" s="348">
        <v>28.371500000000001</v>
      </c>
      <c r="U82" s="348">
        <v>19.904900000000001</v>
      </c>
      <c r="V82" s="348">
        <v>23.123899999999999</v>
      </c>
      <c r="W82" s="348">
        <v>-1.272</v>
      </c>
      <c r="X82" s="348">
        <v>14.200100000000001</v>
      </c>
      <c r="Y82" s="374"/>
      <c r="Z82" s="346">
        <v>44</v>
      </c>
      <c r="AA82" s="346">
        <v>14</v>
      </c>
      <c r="AB82" s="346">
        <v>20</v>
      </c>
      <c r="AC82" s="346">
        <v>17</v>
      </c>
      <c r="AD82" s="346">
        <v>4</v>
      </c>
      <c r="AE82" s="346">
        <v>28</v>
      </c>
      <c r="AF82" s="346">
        <v>29</v>
      </c>
      <c r="AG82" s="346">
        <v>22</v>
      </c>
      <c r="AH82" s="346">
        <v>14</v>
      </c>
      <c r="AI82" s="346" t="s">
        <v>430</v>
      </c>
      <c r="AJ82" s="346">
        <v>8</v>
      </c>
      <c r="AK82" s="346">
        <v>4</v>
      </c>
      <c r="AL82" s="346">
        <v>23</v>
      </c>
      <c r="AM82" s="346">
        <v>28</v>
      </c>
      <c r="AN82" s="346">
        <v>33</v>
      </c>
      <c r="AO82" s="373"/>
      <c r="AP82" s="348" t="s">
        <v>430</v>
      </c>
      <c r="AQ82" s="348" t="s">
        <v>430</v>
      </c>
      <c r="AR82" s="348">
        <v>22.22</v>
      </c>
      <c r="AS82" s="348">
        <v>25.7</v>
      </c>
      <c r="AT82" s="348">
        <v>29.7</v>
      </c>
      <c r="AU82" s="351"/>
      <c r="AV82" s="346" t="s">
        <v>430</v>
      </c>
      <c r="AW82" s="346" t="s">
        <v>430</v>
      </c>
      <c r="AX82" s="346">
        <v>13</v>
      </c>
      <c r="AY82" s="346">
        <v>28</v>
      </c>
      <c r="AZ82" s="346">
        <v>14</v>
      </c>
      <c r="BA82" s="374"/>
      <c r="BB82" s="348">
        <v>19.092947946493702</v>
      </c>
      <c r="BC82" s="348">
        <v>0</v>
      </c>
      <c r="BD82" s="348">
        <v>8.0492473087799901E-2</v>
      </c>
      <c r="BE82" s="375" t="s">
        <v>430</v>
      </c>
      <c r="BF82" s="374"/>
      <c r="BG82" s="372" t="s">
        <v>430</v>
      </c>
      <c r="BH82" s="373" t="s">
        <v>430</v>
      </c>
      <c r="BI82" s="348" t="s">
        <v>430</v>
      </c>
      <c r="BJ82" s="348" t="s">
        <v>430</v>
      </c>
      <c r="BK82" s="350"/>
      <c r="BL82" s="350" t="s">
        <v>6790</v>
      </c>
      <c r="BM82" s="372" t="s">
        <v>6647</v>
      </c>
      <c r="BN82" s="372" t="s">
        <v>430</v>
      </c>
      <c r="BO82" s="372" t="s">
        <v>430</v>
      </c>
      <c r="BP82" s="430" t="s">
        <v>430</v>
      </c>
      <c r="BQ82" s="468"/>
      <c r="BR82" s="354" t="s">
        <v>436</v>
      </c>
    </row>
    <row r="83" spans="1:70" s="428" customFormat="1" ht="11" x14ac:dyDescent="0.3">
      <c r="A83" s="845" t="s">
        <v>6899</v>
      </c>
      <c r="B83" s="851"/>
      <c r="C83" s="847">
        <v>44406</v>
      </c>
      <c r="D83" s="846"/>
      <c r="E83" s="848">
        <v>840.39</v>
      </c>
      <c r="F83" s="846"/>
      <c r="G83" s="849">
        <v>15.9659</v>
      </c>
      <c r="H83" s="851"/>
      <c r="I83" s="850">
        <v>-0.3221</v>
      </c>
      <c r="J83" s="850">
        <v>0.99570000000000003</v>
      </c>
      <c r="K83" s="850">
        <v>0.16309999999999999</v>
      </c>
      <c r="L83" s="850">
        <v>4.8194999999999997</v>
      </c>
      <c r="M83" s="850">
        <v>19.862300000000001</v>
      </c>
      <c r="N83" s="852">
        <v>29.148900000000001</v>
      </c>
      <c r="O83" s="850">
        <v>25.977</v>
      </c>
      <c r="P83" s="850">
        <v>23.914000000000001</v>
      </c>
      <c r="Q83" s="850">
        <v>9.5988000000000007</v>
      </c>
      <c r="R83" s="850" t="s">
        <v>430</v>
      </c>
      <c r="S83" s="850">
        <v>1.327</v>
      </c>
      <c r="T83" s="850">
        <v>23.029399999999999</v>
      </c>
      <c r="U83" s="850">
        <v>20.963000000000001</v>
      </c>
      <c r="V83" s="850">
        <v>26.5869</v>
      </c>
      <c r="W83" s="850">
        <v>-0.31840000000000002</v>
      </c>
      <c r="X83" s="850">
        <v>9.5729000000000006</v>
      </c>
      <c r="Y83" s="851"/>
      <c r="Z83" s="848">
        <v>36</v>
      </c>
      <c r="AA83" s="848">
        <v>27</v>
      </c>
      <c r="AB83" s="848">
        <v>16</v>
      </c>
      <c r="AC83" s="848">
        <v>7</v>
      </c>
      <c r="AD83" s="848">
        <v>16</v>
      </c>
      <c r="AE83" s="848">
        <v>22</v>
      </c>
      <c r="AF83" s="848">
        <v>30</v>
      </c>
      <c r="AG83" s="848">
        <v>24</v>
      </c>
      <c r="AH83" s="848">
        <v>27</v>
      </c>
      <c r="AI83" s="848" t="s">
        <v>430</v>
      </c>
      <c r="AJ83" s="848">
        <v>23</v>
      </c>
      <c r="AK83" s="848">
        <v>12</v>
      </c>
      <c r="AL83" s="848">
        <v>20</v>
      </c>
      <c r="AM83" s="848">
        <v>22</v>
      </c>
      <c r="AN83" s="848">
        <v>21</v>
      </c>
      <c r="AO83" s="846"/>
      <c r="AP83" s="850" t="s">
        <v>430</v>
      </c>
      <c r="AQ83" s="850" t="s">
        <v>430</v>
      </c>
      <c r="AR83" s="850">
        <v>21.73</v>
      </c>
      <c r="AS83" s="850">
        <v>26.22</v>
      </c>
      <c r="AT83" s="850">
        <v>30.42</v>
      </c>
      <c r="AU83" s="853"/>
      <c r="AV83" s="848" t="s">
        <v>430</v>
      </c>
      <c r="AW83" s="848" t="s">
        <v>430</v>
      </c>
      <c r="AX83" s="848">
        <v>14</v>
      </c>
      <c r="AY83" s="848">
        <v>25</v>
      </c>
      <c r="AZ83" s="848">
        <v>10</v>
      </c>
      <c r="BA83" s="851"/>
      <c r="BB83" s="850">
        <v>14.5192397572819</v>
      </c>
      <c r="BC83" s="850">
        <v>0</v>
      </c>
      <c r="BD83" s="850">
        <v>9.7356937804628202E-2</v>
      </c>
      <c r="BE83" s="856" t="s">
        <v>430</v>
      </c>
      <c r="BF83" s="851"/>
      <c r="BG83" s="859" t="s">
        <v>430</v>
      </c>
      <c r="BH83" s="846" t="s">
        <v>430</v>
      </c>
      <c r="BI83" s="850" t="s">
        <v>430</v>
      </c>
      <c r="BJ83" s="850" t="s">
        <v>430</v>
      </c>
      <c r="BK83" s="852"/>
      <c r="BL83" s="852" t="s">
        <v>6756</v>
      </c>
      <c r="BM83" s="859" t="s">
        <v>5873</v>
      </c>
      <c r="BN83" s="859" t="s">
        <v>430</v>
      </c>
      <c r="BO83" s="859" t="s">
        <v>430</v>
      </c>
      <c r="BP83" s="908" t="s">
        <v>430</v>
      </c>
      <c r="BQ83" s="858"/>
      <c r="BR83" s="860" t="s">
        <v>443</v>
      </c>
    </row>
    <row r="84" spans="1:70" s="428" customFormat="1" x14ac:dyDescent="0.25">
      <c r="A84" s="345" t="s">
        <v>6900</v>
      </c>
      <c r="B84" s="374"/>
      <c r="C84" s="719">
        <v>44501</v>
      </c>
      <c r="D84" s="373"/>
      <c r="E84" s="346">
        <v>516.38699999999994</v>
      </c>
      <c r="F84" s="373"/>
      <c r="G84" s="347">
        <v>22.973700000000001</v>
      </c>
      <c r="H84" s="374"/>
      <c r="I84" s="348">
        <v>-0.27739999999999998</v>
      </c>
      <c r="J84" s="348">
        <v>1.0641</v>
      </c>
      <c r="K84" s="348">
        <v>-1.151</v>
      </c>
      <c r="L84" s="348">
        <v>1.8052999999999999</v>
      </c>
      <c r="M84" s="348">
        <v>22.6173</v>
      </c>
      <c r="N84" s="350">
        <v>33.418300000000002</v>
      </c>
      <c r="O84" s="348">
        <v>33.8048</v>
      </c>
      <c r="P84" s="348">
        <v>29.7607</v>
      </c>
      <c r="Q84" s="348" t="s">
        <v>430</v>
      </c>
      <c r="R84" s="348" t="s">
        <v>430</v>
      </c>
      <c r="S84" s="348">
        <v>-1.9416</v>
      </c>
      <c r="T84" s="348">
        <v>27.4709</v>
      </c>
      <c r="U84" s="348">
        <v>22.343699999999998</v>
      </c>
      <c r="V84" s="348">
        <v>28.017099999999999</v>
      </c>
      <c r="W84" s="348">
        <v>-1.0491999999999999</v>
      </c>
      <c r="X84" s="348">
        <v>18.676600000000001</v>
      </c>
      <c r="Y84" s="374"/>
      <c r="Z84" s="346">
        <v>32</v>
      </c>
      <c r="AA84" s="346">
        <v>26</v>
      </c>
      <c r="AB84" s="346">
        <v>27</v>
      </c>
      <c r="AC84" s="346">
        <v>23</v>
      </c>
      <c r="AD84" s="346">
        <v>8</v>
      </c>
      <c r="AE84" s="346">
        <v>15</v>
      </c>
      <c r="AF84" s="346">
        <v>14</v>
      </c>
      <c r="AG84" s="346">
        <v>8</v>
      </c>
      <c r="AH84" s="346" t="s">
        <v>430</v>
      </c>
      <c r="AI84" s="346" t="s">
        <v>430</v>
      </c>
      <c r="AJ84" s="346">
        <v>39</v>
      </c>
      <c r="AK84" s="346">
        <v>5</v>
      </c>
      <c r="AL84" s="346">
        <v>12</v>
      </c>
      <c r="AM84" s="346">
        <v>15</v>
      </c>
      <c r="AN84" s="346">
        <v>31</v>
      </c>
      <c r="AO84" s="373"/>
      <c r="AP84" s="348" t="s">
        <v>430</v>
      </c>
      <c r="AQ84" s="348" t="s">
        <v>430</v>
      </c>
      <c r="AR84" s="348" t="s">
        <v>430</v>
      </c>
      <c r="AS84" s="348">
        <v>30.96</v>
      </c>
      <c r="AT84" s="348">
        <v>29.96</v>
      </c>
      <c r="AU84" s="351"/>
      <c r="AV84" s="346" t="s">
        <v>430</v>
      </c>
      <c r="AW84" s="346" t="s">
        <v>430</v>
      </c>
      <c r="AX84" s="346" t="s">
        <v>430</v>
      </c>
      <c r="AY84" s="346">
        <v>13</v>
      </c>
      <c r="AZ84" s="346">
        <v>12</v>
      </c>
      <c r="BA84" s="374"/>
      <c r="BB84" s="348">
        <v>19.844119687146499</v>
      </c>
      <c r="BC84" s="348">
        <v>0</v>
      </c>
      <c r="BD84" s="348">
        <v>9.5729196970876701E-2</v>
      </c>
      <c r="BE84" s="375" t="s">
        <v>430</v>
      </c>
      <c r="BF84" s="374"/>
      <c r="BG84" s="372" t="s">
        <v>430</v>
      </c>
      <c r="BH84" s="373" t="s">
        <v>430</v>
      </c>
      <c r="BI84" s="348" t="s">
        <v>430</v>
      </c>
      <c r="BJ84" s="348" t="s">
        <v>430</v>
      </c>
      <c r="BK84" s="350"/>
      <c r="BL84" s="350" t="s">
        <v>6793</v>
      </c>
      <c r="BM84" s="372" t="s">
        <v>6794</v>
      </c>
      <c r="BN84" s="372" t="s">
        <v>430</v>
      </c>
      <c r="BO84" s="372" t="s">
        <v>430</v>
      </c>
      <c r="BP84" s="430" t="s">
        <v>430</v>
      </c>
      <c r="BQ84" s="468"/>
      <c r="BR84" s="354" t="s">
        <v>555</v>
      </c>
    </row>
    <row r="85" spans="1:70" s="428" customFormat="1" x14ac:dyDescent="0.25">
      <c r="A85" s="345" t="s">
        <v>6901</v>
      </c>
      <c r="B85" s="374"/>
      <c r="C85" s="719">
        <v>41276</v>
      </c>
      <c r="D85" s="373"/>
      <c r="E85" s="346">
        <v>526.24699999999996</v>
      </c>
      <c r="F85" s="373"/>
      <c r="G85" s="347">
        <v>38.884700000000002</v>
      </c>
      <c r="H85" s="374"/>
      <c r="I85" s="348">
        <v>0.57730000000000004</v>
      </c>
      <c r="J85" s="348">
        <v>2.9276</v>
      </c>
      <c r="K85" s="348">
        <v>4.9867999999999997</v>
      </c>
      <c r="L85" s="348">
        <v>-0.29949999999999999</v>
      </c>
      <c r="M85" s="348">
        <v>25.1829</v>
      </c>
      <c r="N85" s="350">
        <v>52.988199999999999</v>
      </c>
      <c r="O85" s="348">
        <v>40.258800000000001</v>
      </c>
      <c r="P85" s="348">
        <v>29.627700000000001</v>
      </c>
      <c r="Q85" s="348">
        <v>12.7601</v>
      </c>
      <c r="R85" s="348">
        <v>12.523899999999999</v>
      </c>
      <c r="S85" s="348">
        <v>0.68669999999999998</v>
      </c>
      <c r="T85" s="348">
        <v>25.2624</v>
      </c>
      <c r="U85" s="348">
        <v>34.135100000000001</v>
      </c>
      <c r="V85" s="348">
        <v>44.166899999999998</v>
      </c>
      <c r="W85" s="348">
        <v>1.119</v>
      </c>
      <c r="X85" s="348">
        <v>9.4403000000000006</v>
      </c>
      <c r="Y85" s="374"/>
      <c r="Z85" s="346">
        <v>9</v>
      </c>
      <c r="AA85" s="346">
        <v>6</v>
      </c>
      <c r="AB85" s="346">
        <v>7</v>
      </c>
      <c r="AC85" s="346">
        <v>38</v>
      </c>
      <c r="AD85" s="346">
        <v>5</v>
      </c>
      <c r="AE85" s="346">
        <v>5</v>
      </c>
      <c r="AF85" s="346">
        <v>7</v>
      </c>
      <c r="AG85" s="346">
        <v>9</v>
      </c>
      <c r="AH85" s="346">
        <v>16</v>
      </c>
      <c r="AI85" s="346">
        <v>12</v>
      </c>
      <c r="AJ85" s="346">
        <v>25</v>
      </c>
      <c r="AK85" s="346">
        <v>11</v>
      </c>
      <c r="AL85" s="346">
        <v>3</v>
      </c>
      <c r="AM85" s="346">
        <v>5</v>
      </c>
      <c r="AN85" s="346">
        <v>10</v>
      </c>
      <c r="AO85" s="373"/>
      <c r="AP85" s="348">
        <v>15.36</v>
      </c>
      <c r="AQ85" s="348">
        <v>19.05</v>
      </c>
      <c r="AR85" s="348">
        <v>25.7</v>
      </c>
      <c r="AS85" s="348">
        <v>38.85</v>
      </c>
      <c r="AT85" s="348">
        <v>41.03</v>
      </c>
      <c r="AU85" s="351"/>
      <c r="AV85" s="346">
        <v>9</v>
      </c>
      <c r="AW85" s="346">
        <v>7</v>
      </c>
      <c r="AX85" s="346">
        <v>6</v>
      </c>
      <c r="AY85" s="346">
        <v>6</v>
      </c>
      <c r="AZ85" s="346">
        <v>6</v>
      </c>
      <c r="BA85" s="374"/>
      <c r="BB85" s="348">
        <v>18.061385201506798</v>
      </c>
      <c r="BC85" s="348">
        <v>0</v>
      </c>
      <c r="BD85" s="348">
        <v>9.6240496768495901E-2</v>
      </c>
      <c r="BE85" s="375" t="s">
        <v>430</v>
      </c>
      <c r="BF85" s="374"/>
      <c r="BG85" s="372" t="s">
        <v>430</v>
      </c>
      <c r="BH85" s="373" t="s">
        <v>430</v>
      </c>
      <c r="BI85" s="348" t="s">
        <v>430</v>
      </c>
      <c r="BJ85" s="348" t="s">
        <v>430</v>
      </c>
      <c r="BK85" s="350"/>
      <c r="BL85" s="350" t="s">
        <v>6796</v>
      </c>
      <c r="BM85" s="372" t="s">
        <v>6797</v>
      </c>
      <c r="BN85" s="372" t="s">
        <v>430</v>
      </c>
      <c r="BO85" s="372" t="s">
        <v>430</v>
      </c>
      <c r="BP85" s="430" t="s">
        <v>430</v>
      </c>
      <c r="BQ85" s="468"/>
      <c r="BR85" s="354" t="s">
        <v>519</v>
      </c>
    </row>
    <row r="86" spans="1:70" s="428" customFormat="1" x14ac:dyDescent="0.25">
      <c r="A86" s="345" t="s">
        <v>6902</v>
      </c>
      <c r="B86" s="374"/>
      <c r="C86" s="719">
        <v>44189</v>
      </c>
      <c r="D86" s="373"/>
      <c r="E86" s="346">
        <v>499.13</v>
      </c>
      <c r="F86" s="373"/>
      <c r="G86" s="347">
        <v>13.25</v>
      </c>
      <c r="H86" s="374"/>
      <c r="I86" s="348">
        <v>1.4908999999999999</v>
      </c>
      <c r="J86" s="348">
        <v>6.6966000000000001</v>
      </c>
      <c r="K86" s="348">
        <v>0.8639</v>
      </c>
      <c r="L86" s="348">
        <v>-9.17</v>
      </c>
      <c r="M86" s="348">
        <v>19.9315</v>
      </c>
      <c r="N86" s="350">
        <v>1.0857000000000001</v>
      </c>
      <c r="O86" s="348">
        <v>30.540500000000002</v>
      </c>
      <c r="P86" s="348">
        <v>22.502500000000001</v>
      </c>
      <c r="Q86" s="348">
        <v>4.6264000000000003</v>
      </c>
      <c r="R86" s="348" t="s">
        <v>430</v>
      </c>
      <c r="S86" s="348">
        <v>-10.206099999999999</v>
      </c>
      <c r="T86" s="348">
        <v>22.330500000000001</v>
      </c>
      <c r="U86" s="348">
        <v>6.7619999999999996</v>
      </c>
      <c r="V86" s="348">
        <v>-5.0065</v>
      </c>
      <c r="W86" s="348">
        <v>3.1522000000000001</v>
      </c>
      <c r="X86" s="348">
        <v>5.0362</v>
      </c>
      <c r="Y86" s="374"/>
      <c r="Z86" s="346">
        <v>1</v>
      </c>
      <c r="AA86" s="346">
        <v>1</v>
      </c>
      <c r="AB86" s="346">
        <v>13</v>
      </c>
      <c r="AC86" s="346">
        <v>50</v>
      </c>
      <c r="AD86" s="346">
        <v>15</v>
      </c>
      <c r="AE86" s="346">
        <v>49</v>
      </c>
      <c r="AF86" s="346">
        <v>20</v>
      </c>
      <c r="AG86" s="346">
        <v>28</v>
      </c>
      <c r="AH86" s="346">
        <v>32</v>
      </c>
      <c r="AI86" s="346" t="s">
        <v>430</v>
      </c>
      <c r="AJ86" s="346">
        <v>50</v>
      </c>
      <c r="AK86" s="346">
        <v>13</v>
      </c>
      <c r="AL86" s="346">
        <v>44</v>
      </c>
      <c r="AM86" s="346">
        <v>49</v>
      </c>
      <c r="AN86" s="346">
        <v>2</v>
      </c>
      <c r="AO86" s="373"/>
      <c r="AP86" s="348" t="s">
        <v>430</v>
      </c>
      <c r="AQ86" s="348" t="s">
        <v>430</v>
      </c>
      <c r="AR86" s="348">
        <v>18.27</v>
      </c>
      <c r="AS86" s="348">
        <v>22.58</v>
      </c>
      <c r="AT86" s="348">
        <v>3.05</v>
      </c>
      <c r="AU86" s="351"/>
      <c r="AV86" s="346" t="s">
        <v>430</v>
      </c>
      <c r="AW86" s="346" t="s">
        <v>430</v>
      </c>
      <c r="AX86" s="346">
        <v>26</v>
      </c>
      <c r="AY86" s="346">
        <v>34</v>
      </c>
      <c r="AZ86" s="346">
        <v>45</v>
      </c>
      <c r="BA86" s="374"/>
      <c r="BB86" s="348">
        <v>28.037389518791301</v>
      </c>
      <c r="BC86" s="348">
        <v>0</v>
      </c>
      <c r="BD86" s="348">
        <v>5.3056575354692402E-2</v>
      </c>
      <c r="BE86" s="375" t="s">
        <v>430</v>
      </c>
      <c r="BF86" s="374"/>
      <c r="BG86" s="372" t="s">
        <v>430</v>
      </c>
      <c r="BH86" s="373" t="s">
        <v>430</v>
      </c>
      <c r="BI86" s="348" t="s">
        <v>430</v>
      </c>
      <c r="BJ86" s="348" t="s">
        <v>430</v>
      </c>
      <c r="BK86" s="350"/>
      <c r="BL86" s="350" t="s">
        <v>6799</v>
      </c>
      <c r="BM86" s="372" t="s">
        <v>2663</v>
      </c>
      <c r="BN86" s="372" t="s">
        <v>430</v>
      </c>
      <c r="BO86" s="372" t="s">
        <v>430</v>
      </c>
      <c r="BP86" s="430" t="s">
        <v>430</v>
      </c>
      <c r="BQ86" s="468"/>
      <c r="BR86" s="354" t="s">
        <v>443</v>
      </c>
    </row>
    <row r="87" spans="1:70" s="428" customFormat="1" x14ac:dyDescent="0.25">
      <c r="A87" s="345" t="s">
        <v>6903</v>
      </c>
      <c r="B87" s="374"/>
      <c r="C87" s="719">
        <v>44811</v>
      </c>
      <c r="D87" s="373"/>
      <c r="E87" s="346">
        <v>475.33699999999999</v>
      </c>
      <c r="F87" s="373"/>
      <c r="G87" s="347">
        <v>35.817999999999998</v>
      </c>
      <c r="H87" s="374"/>
      <c r="I87" s="348">
        <v>0.1258</v>
      </c>
      <c r="J87" s="348">
        <v>1.8192999999999999</v>
      </c>
      <c r="K87" s="348">
        <v>1.1178999999999999</v>
      </c>
      <c r="L87" s="348">
        <v>0.96689999999999998</v>
      </c>
      <c r="M87" s="348">
        <v>32.512</v>
      </c>
      <c r="N87" s="350">
        <v>48.671799999999998</v>
      </c>
      <c r="O87" s="348">
        <v>46.512500000000003</v>
      </c>
      <c r="P87" s="348">
        <v>37.054499999999997</v>
      </c>
      <c r="Q87" s="348" t="s">
        <v>430</v>
      </c>
      <c r="R87" s="348" t="s">
        <v>430</v>
      </c>
      <c r="S87" s="348">
        <v>-1.7231000000000001</v>
      </c>
      <c r="T87" s="348">
        <v>37.926000000000002</v>
      </c>
      <c r="U87" s="348">
        <v>33.1524</v>
      </c>
      <c r="V87" s="348">
        <v>38.883299999999998</v>
      </c>
      <c r="W87" s="348">
        <v>-0.61319999999999997</v>
      </c>
      <c r="X87" s="348">
        <v>37.480600000000003</v>
      </c>
      <c r="Y87" s="374"/>
      <c r="Z87" s="346">
        <v>15</v>
      </c>
      <c r="AA87" s="346">
        <v>11</v>
      </c>
      <c r="AB87" s="346">
        <v>11</v>
      </c>
      <c r="AC87" s="346">
        <v>29</v>
      </c>
      <c r="AD87" s="346">
        <v>1</v>
      </c>
      <c r="AE87" s="346">
        <v>6</v>
      </c>
      <c r="AF87" s="346">
        <v>4</v>
      </c>
      <c r="AG87" s="346">
        <v>3</v>
      </c>
      <c r="AH87" s="346" t="s">
        <v>430</v>
      </c>
      <c r="AI87" s="346" t="s">
        <v>430</v>
      </c>
      <c r="AJ87" s="346">
        <v>36</v>
      </c>
      <c r="AK87" s="346">
        <v>1</v>
      </c>
      <c r="AL87" s="346">
        <v>5</v>
      </c>
      <c r="AM87" s="346">
        <v>6</v>
      </c>
      <c r="AN87" s="346">
        <v>22</v>
      </c>
      <c r="AO87" s="373"/>
      <c r="AP87" s="348" t="s">
        <v>430</v>
      </c>
      <c r="AQ87" s="348" t="s">
        <v>430</v>
      </c>
      <c r="AR87" s="348" t="s">
        <v>430</v>
      </c>
      <c r="AS87" s="348">
        <v>41.9</v>
      </c>
      <c r="AT87" s="348">
        <v>46.38</v>
      </c>
      <c r="AU87" s="351"/>
      <c r="AV87" s="346" t="s">
        <v>430</v>
      </c>
      <c r="AW87" s="346" t="s">
        <v>430</v>
      </c>
      <c r="AX87" s="346" t="s">
        <v>430</v>
      </c>
      <c r="AY87" s="346">
        <v>4</v>
      </c>
      <c r="AZ87" s="346">
        <v>3</v>
      </c>
      <c r="BA87" s="374"/>
      <c r="BB87" s="348">
        <v>22.81552392895</v>
      </c>
      <c r="BC87" s="348">
        <v>0</v>
      </c>
      <c r="BD87" s="348">
        <v>0.105702871843375</v>
      </c>
      <c r="BE87" s="375" t="s">
        <v>430</v>
      </c>
      <c r="BF87" s="374"/>
      <c r="BG87" s="372" t="s">
        <v>430</v>
      </c>
      <c r="BH87" s="373" t="s">
        <v>430</v>
      </c>
      <c r="BI87" s="348" t="s">
        <v>430</v>
      </c>
      <c r="BJ87" s="348" t="s">
        <v>430</v>
      </c>
      <c r="BK87" s="350"/>
      <c r="BL87" s="350" t="s">
        <v>6801</v>
      </c>
      <c r="BM87" s="372" t="s">
        <v>6802</v>
      </c>
      <c r="BN87" s="372" t="s">
        <v>430</v>
      </c>
      <c r="BO87" s="372" t="s">
        <v>430</v>
      </c>
      <c r="BP87" s="430" t="s">
        <v>430</v>
      </c>
      <c r="BQ87" s="468"/>
      <c r="BR87" s="354" t="s">
        <v>443</v>
      </c>
    </row>
    <row r="88" spans="1:70" s="428" customFormat="1" x14ac:dyDescent="0.25">
      <c r="A88" s="345" t="s">
        <v>6904</v>
      </c>
      <c r="B88" s="374"/>
      <c r="C88" s="719">
        <v>44672</v>
      </c>
      <c r="D88" s="373"/>
      <c r="E88" s="346">
        <v>468.91</v>
      </c>
      <c r="F88" s="373"/>
      <c r="G88" s="347">
        <v>26.121700000000001</v>
      </c>
      <c r="H88" s="374"/>
      <c r="I88" s="348">
        <v>-0.25219999999999998</v>
      </c>
      <c r="J88" s="348">
        <v>1.0731999999999999</v>
      </c>
      <c r="K88" s="348">
        <v>-1.1213</v>
      </c>
      <c r="L88" s="348">
        <v>1.7587999999999999</v>
      </c>
      <c r="M88" s="348">
        <v>22.5686</v>
      </c>
      <c r="N88" s="350">
        <v>33.393599999999999</v>
      </c>
      <c r="O88" s="348">
        <v>33.944800000000001</v>
      </c>
      <c r="P88" s="348">
        <v>29.848199999999999</v>
      </c>
      <c r="Q88" s="348" t="s">
        <v>430</v>
      </c>
      <c r="R88" s="348" t="s">
        <v>430</v>
      </c>
      <c r="S88" s="348">
        <v>-2.0099</v>
      </c>
      <c r="T88" s="348">
        <v>27.429500000000001</v>
      </c>
      <c r="U88" s="348">
        <v>21.637499999999999</v>
      </c>
      <c r="V88" s="348">
        <v>28.0121</v>
      </c>
      <c r="W88" s="348">
        <v>0.1469</v>
      </c>
      <c r="X88" s="348">
        <v>24.5184</v>
      </c>
      <c r="Y88" s="374"/>
      <c r="Z88" s="346">
        <v>30</v>
      </c>
      <c r="AA88" s="346">
        <v>25</v>
      </c>
      <c r="AB88" s="346">
        <v>26</v>
      </c>
      <c r="AC88" s="346">
        <v>24</v>
      </c>
      <c r="AD88" s="346">
        <v>9</v>
      </c>
      <c r="AE88" s="346">
        <v>16</v>
      </c>
      <c r="AF88" s="346">
        <v>13</v>
      </c>
      <c r="AG88" s="346">
        <v>6</v>
      </c>
      <c r="AH88" s="346" t="s">
        <v>430</v>
      </c>
      <c r="AI88" s="346" t="s">
        <v>430</v>
      </c>
      <c r="AJ88" s="346">
        <v>40</v>
      </c>
      <c r="AK88" s="346">
        <v>6</v>
      </c>
      <c r="AL88" s="346">
        <v>16</v>
      </c>
      <c r="AM88" s="346">
        <v>16</v>
      </c>
      <c r="AN88" s="346">
        <v>13</v>
      </c>
      <c r="AO88" s="373"/>
      <c r="AP88" s="348" t="s">
        <v>430</v>
      </c>
      <c r="AQ88" s="348" t="s">
        <v>430</v>
      </c>
      <c r="AR88" s="348" t="s">
        <v>430</v>
      </c>
      <c r="AS88" s="348">
        <v>30.81</v>
      </c>
      <c r="AT88" s="348">
        <v>29.19</v>
      </c>
      <c r="AU88" s="351"/>
      <c r="AV88" s="346" t="s">
        <v>430</v>
      </c>
      <c r="AW88" s="346" t="s">
        <v>430</v>
      </c>
      <c r="AX88" s="346" t="s">
        <v>430</v>
      </c>
      <c r="AY88" s="346">
        <v>14</v>
      </c>
      <c r="AZ88" s="346">
        <v>15</v>
      </c>
      <c r="BA88" s="374"/>
      <c r="BB88" s="348">
        <v>19.849743914873301</v>
      </c>
      <c r="BC88" s="348">
        <v>0</v>
      </c>
      <c r="BD88" s="348">
        <v>9.5643184279983806E-2</v>
      </c>
      <c r="BE88" s="375" t="s">
        <v>430</v>
      </c>
      <c r="BF88" s="374"/>
      <c r="BG88" s="372" t="s">
        <v>430</v>
      </c>
      <c r="BH88" s="373" t="s">
        <v>430</v>
      </c>
      <c r="BI88" s="348" t="s">
        <v>430</v>
      </c>
      <c r="BJ88" s="348" t="s">
        <v>430</v>
      </c>
      <c r="BK88" s="350"/>
      <c r="BL88" s="350" t="s">
        <v>6804</v>
      </c>
      <c r="BM88" s="372" t="s">
        <v>5972</v>
      </c>
      <c r="BN88" s="372" t="s">
        <v>430</v>
      </c>
      <c r="BO88" s="372" t="s">
        <v>430</v>
      </c>
      <c r="BP88" s="430" t="s">
        <v>430</v>
      </c>
      <c r="BQ88" s="468"/>
      <c r="BR88" s="354" t="s">
        <v>555</v>
      </c>
    </row>
    <row r="89" spans="1:70" s="428" customFormat="1" x14ac:dyDescent="0.25">
      <c r="A89" s="345" t="s">
        <v>6905</v>
      </c>
      <c r="B89" s="374"/>
      <c r="C89" s="719">
        <v>43734</v>
      </c>
      <c r="D89" s="373"/>
      <c r="E89" s="346">
        <v>407.64499999999998</v>
      </c>
      <c r="F89" s="373"/>
      <c r="G89" s="347">
        <v>23.339700000000001</v>
      </c>
      <c r="H89" s="374"/>
      <c r="I89" s="348">
        <v>-0.1258</v>
      </c>
      <c r="J89" s="348">
        <v>-0.30969999999999998</v>
      </c>
      <c r="K89" s="348">
        <v>-0.79020000000000001</v>
      </c>
      <c r="L89" s="348">
        <v>2.5398000000000001</v>
      </c>
      <c r="M89" s="348">
        <v>9.7517999999999994</v>
      </c>
      <c r="N89" s="350">
        <v>17.955300000000001</v>
      </c>
      <c r="O89" s="348">
        <v>23.5855</v>
      </c>
      <c r="P89" s="348">
        <v>20.184899999999999</v>
      </c>
      <c r="Q89" s="348">
        <v>10.492900000000001</v>
      </c>
      <c r="R89" s="348" t="s">
        <v>430</v>
      </c>
      <c r="S89" s="348">
        <v>3.5038</v>
      </c>
      <c r="T89" s="348">
        <v>15.051500000000001</v>
      </c>
      <c r="U89" s="348">
        <v>12.927300000000001</v>
      </c>
      <c r="V89" s="348">
        <v>15.801</v>
      </c>
      <c r="W89" s="348">
        <v>-1.8593999999999999</v>
      </c>
      <c r="X89" s="348">
        <v>12.952400000000001</v>
      </c>
      <c r="Y89" s="374"/>
      <c r="Z89" s="346">
        <v>23</v>
      </c>
      <c r="AA89" s="346">
        <v>45</v>
      </c>
      <c r="AB89" s="346">
        <v>19</v>
      </c>
      <c r="AC89" s="346">
        <v>18</v>
      </c>
      <c r="AD89" s="346">
        <v>38</v>
      </c>
      <c r="AE89" s="346">
        <v>38</v>
      </c>
      <c r="AF89" s="346">
        <v>34</v>
      </c>
      <c r="AG89" s="346">
        <v>34</v>
      </c>
      <c r="AH89" s="346">
        <v>23</v>
      </c>
      <c r="AI89" s="346" t="s">
        <v>430</v>
      </c>
      <c r="AJ89" s="346">
        <v>15</v>
      </c>
      <c r="AK89" s="346">
        <v>30</v>
      </c>
      <c r="AL89" s="346">
        <v>39</v>
      </c>
      <c r="AM89" s="346">
        <v>39</v>
      </c>
      <c r="AN89" s="346">
        <v>44</v>
      </c>
      <c r="AO89" s="373"/>
      <c r="AP89" s="348" t="s">
        <v>430</v>
      </c>
      <c r="AQ89" s="348">
        <v>14.27</v>
      </c>
      <c r="AR89" s="348">
        <v>17.89</v>
      </c>
      <c r="AS89" s="348">
        <v>22.22</v>
      </c>
      <c r="AT89" s="348">
        <v>15.02</v>
      </c>
      <c r="AU89" s="351"/>
      <c r="AV89" s="346" t="s">
        <v>430</v>
      </c>
      <c r="AW89" s="346">
        <v>16</v>
      </c>
      <c r="AX89" s="346">
        <v>28</v>
      </c>
      <c r="AY89" s="346">
        <v>36</v>
      </c>
      <c r="AZ89" s="346">
        <v>39</v>
      </c>
      <c r="BA89" s="374"/>
      <c r="BB89" s="348">
        <v>13.724557360250801</v>
      </c>
      <c r="BC89" s="348">
        <v>0</v>
      </c>
      <c r="BD89" s="348">
        <v>8.1136534448463901E-2</v>
      </c>
      <c r="BE89" s="375" t="s">
        <v>430</v>
      </c>
      <c r="BF89" s="374"/>
      <c r="BG89" s="372" t="s">
        <v>430</v>
      </c>
      <c r="BH89" s="373" t="s">
        <v>430</v>
      </c>
      <c r="BI89" s="348" t="s">
        <v>430</v>
      </c>
      <c r="BJ89" s="348" t="s">
        <v>430</v>
      </c>
      <c r="BK89" s="350"/>
      <c r="BL89" s="350" t="s">
        <v>6806</v>
      </c>
      <c r="BM89" s="372" t="s">
        <v>6807</v>
      </c>
      <c r="BN89" s="372" t="s">
        <v>430</v>
      </c>
      <c r="BO89" s="372" t="s">
        <v>430</v>
      </c>
      <c r="BP89" s="430" t="s">
        <v>430</v>
      </c>
      <c r="BQ89" s="468"/>
      <c r="BR89" s="354" t="s">
        <v>463</v>
      </c>
    </row>
    <row r="90" spans="1:70" s="428" customFormat="1" ht="11" x14ac:dyDescent="0.3">
      <c r="A90" s="845" t="s">
        <v>6906</v>
      </c>
      <c r="B90" s="851"/>
      <c r="C90" s="847">
        <v>46106</v>
      </c>
      <c r="D90" s="846"/>
      <c r="E90" s="848">
        <v>407.78</v>
      </c>
      <c r="F90" s="846"/>
      <c r="G90" s="849">
        <v>11.333</v>
      </c>
      <c r="H90" s="851"/>
      <c r="I90" s="850">
        <v>-9.7000000000000003E-2</v>
      </c>
      <c r="J90" s="850">
        <v>-1.0737000000000001</v>
      </c>
      <c r="K90" s="850">
        <v>-1.7085999999999999</v>
      </c>
      <c r="L90" s="850">
        <v>3.7629999999999999</v>
      </c>
      <c r="M90" s="850" t="s">
        <v>430</v>
      </c>
      <c r="N90" s="852" t="s">
        <v>430</v>
      </c>
      <c r="O90" s="850" t="s">
        <v>430</v>
      </c>
      <c r="P90" s="850" t="s">
        <v>430</v>
      </c>
      <c r="Q90" s="850" t="s">
        <v>430</v>
      </c>
      <c r="R90" s="850" t="s">
        <v>430</v>
      </c>
      <c r="S90" s="850">
        <v>3.8296000000000001</v>
      </c>
      <c r="T90" s="850">
        <v>13.160299999999999</v>
      </c>
      <c r="U90" s="850" t="s">
        <v>430</v>
      </c>
      <c r="V90" s="850" t="s">
        <v>430</v>
      </c>
      <c r="W90" s="850">
        <v>-2.9460000000000002</v>
      </c>
      <c r="X90" s="850">
        <v>13.33</v>
      </c>
      <c r="Y90" s="851"/>
      <c r="Z90" s="848">
        <v>20</v>
      </c>
      <c r="AA90" s="848">
        <v>50</v>
      </c>
      <c r="AB90" s="848">
        <v>33</v>
      </c>
      <c r="AC90" s="848">
        <v>13</v>
      </c>
      <c r="AD90" s="848" t="s">
        <v>430</v>
      </c>
      <c r="AE90" s="848" t="s">
        <v>430</v>
      </c>
      <c r="AF90" s="848" t="s">
        <v>430</v>
      </c>
      <c r="AG90" s="848" t="s">
        <v>430</v>
      </c>
      <c r="AH90" s="848" t="s">
        <v>430</v>
      </c>
      <c r="AI90" s="848" t="s">
        <v>430</v>
      </c>
      <c r="AJ90" s="848">
        <v>13</v>
      </c>
      <c r="AK90" s="848">
        <v>33</v>
      </c>
      <c r="AL90" s="848" t="s">
        <v>430</v>
      </c>
      <c r="AM90" s="848" t="s">
        <v>430</v>
      </c>
      <c r="AN90" s="848">
        <v>50</v>
      </c>
      <c r="AO90" s="846"/>
      <c r="AP90" s="850" t="s">
        <v>430</v>
      </c>
      <c r="AQ90" s="850" t="s">
        <v>430</v>
      </c>
      <c r="AR90" s="850" t="s">
        <v>430</v>
      </c>
      <c r="AS90" s="850" t="s">
        <v>430</v>
      </c>
      <c r="AT90" s="850" t="s">
        <v>430</v>
      </c>
      <c r="AU90" s="853"/>
      <c r="AV90" s="848" t="s">
        <v>430</v>
      </c>
      <c r="AW90" s="848" t="s">
        <v>430</v>
      </c>
      <c r="AX90" s="848" t="s">
        <v>430</v>
      </c>
      <c r="AY90" s="848" t="s">
        <v>430</v>
      </c>
      <c r="AZ90" s="848" t="s">
        <v>430</v>
      </c>
      <c r="BA90" s="851"/>
      <c r="BB90" s="850">
        <v>12.039974542076999</v>
      </c>
      <c r="BC90" s="850">
        <v>0</v>
      </c>
      <c r="BD90" s="850">
        <v>0.17434060287730899</v>
      </c>
      <c r="BE90" s="856" t="s">
        <v>430</v>
      </c>
      <c r="BF90" s="851"/>
      <c r="BG90" s="859" t="s">
        <v>430</v>
      </c>
      <c r="BH90" s="846" t="s">
        <v>430</v>
      </c>
      <c r="BI90" s="850" t="s">
        <v>430</v>
      </c>
      <c r="BJ90" s="850" t="s">
        <v>430</v>
      </c>
      <c r="BK90" s="852"/>
      <c r="BL90" s="852" t="s">
        <v>6809</v>
      </c>
      <c r="BM90" s="859" t="s">
        <v>6810</v>
      </c>
      <c r="BN90" s="859" t="s">
        <v>430</v>
      </c>
      <c r="BO90" s="859" t="s">
        <v>430</v>
      </c>
      <c r="BP90" s="908" t="s">
        <v>430</v>
      </c>
      <c r="BQ90" s="858"/>
      <c r="BR90" s="860" t="s">
        <v>476</v>
      </c>
    </row>
    <row r="91" spans="1:70" s="428" customFormat="1" x14ac:dyDescent="0.25">
      <c r="A91" s="345" t="s">
        <v>6907</v>
      </c>
      <c r="B91" s="374"/>
      <c r="C91" s="719">
        <v>44428</v>
      </c>
      <c r="D91" s="373"/>
      <c r="E91" s="346">
        <v>357.02499999999998</v>
      </c>
      <c r="F91" s="373"/>
      <c r="G91" s="347">
        <v>20.196999999999999</v>
      </c>
      <c r="H91" s="374"/>
      <c r="I91" s="348">
        <v>0.52629999999999999</v>
      </c>
      <c r="J91" s="348">
        <v>1.6059000000000001</v>
      </c>
      <c r="K91" s="348">
        <v>-0.65629999999999999</v>
      </c>
      <c r="L91" s="348">
        <v>-2.3462999999999998</v>
      </c>
      <c r="M91" s="348">
        <v>12.564</v>
      </c>
      <c r="N91" s="350">
        <v>11.3254</v>
      </c>
      <c r="O91" s="348">
        <v>21.126200000000001</v>
      </c>
      <c r="P91" s="348">
        <v>23.102900000000002</v>
      </c>
      <c r="Q91" s="348">
        <v>14.9693</v>
      </c>
      <c r="R91" s="348" t="s">
        <v>430</v>
      </c>
      <c r="S91" s="348">
        <v>-4.7087000000000003</v>
      </c>
      <c r="T91" s="348">
        <v>12.1557</v>
      </c>
      <c r="U91" s="348">
        <v>4.9139999999999997</v>
      </c>
      <c r="V91" s="348">
        <v>6.0209999999999999</v>
      </c>
      <c r="W91" s="348">
        <v>-0.95630000000000004</v>
      </c>
      <c r="X91" s="348">
        <v>15.178900000000001</v>
      </c>
      <c r="Y91" s="374"/>
      <c r="Z91" s="346">
        <v>10</v>
      </c>
      <c r="AA91" s="346">
        <v>13</v>
      </c>
      <c r="AB91" s="346">
        <v>17</v>
      </c>
      <c r="AC91" s="346">
        <v>43</v>
      </c>
      <c r="AD91" s="346">
        <v>33</v>
      </c>
      <c r="AE91" s="346">
        <v>44</v>
      </c>
      <c r="AF91" s="346">
        <v>38</v>
      </c>
      <c r="AG91" s="346">
        <v>27</v>
      </c>
      <c r="AH91" s="346">
        <v>12</v>
      </c>
      <c r="AI91" s="346" t="s">
        <v>430</v>
      </c>
      <c r="AJ91" s="346">
        <v>45</v>
      </c>
      <c r="AK91" s="346">
        <v>36</v>
      </c>
      <c r="AL91" s="346">
        <v>45</v>
      </c>
      <c r="AM91" s="346">
        <v>44</v>
      </c>
      <c r="AN91" s="346">
        <v>29</v>
      </c>
      <c r="AO91" s="373"/>
      <c r="AP91" s="348" t="s">
        <v>430</v>
      </c>
      <c r="AQ91" s="348" t="s">
        <v>430</v>
      </c>
      <c r="AR91" s="348">
        <v>20.45</v>
      </c>
      <c r="AS91" s="348">
        <v>18.25</v>
      </c>
      <c r="AT91" s="348">
        <v>5.85</v>
      </c>
      <c r="AU91" s="351"/>
      <c r="AV91" s="346" t="s">
        <v>430</v>
      </c>
      <c r="AW91" s="346" t="s">
        <v>430</v>
      </c>
      <c r="AX91" s="346">
        <v>19</v>
      </c>
      <c r="AY91" s="346">
        <v>39</v>
      </c>
      <c r="AZ91" s="346">
        <v>44</v>
      </c>
      <c r="BA91" s="374"/>
      <c r="BB91" s="348">
        <v>18.379061009933501</v>
      </c>
      <c r="BC91" s="348">
        <v>0</v>
      </c>
      <c r="BD91" s="348">
        <v>7.7185043067566794E-2</v>
      </c>
      <c r="BE91" s="375" t="s">
        <v>430</v>
      </c>
      <c r="BF91" s="374"/>
      <c r="BG91" s="372" t="s">
        <v>430</v>
      </c>
      <c r="BH91" s="373" t="s">
        <v>430</v>
      </c>
      <c r="BI91" s="348" t="s">
        <v>430</v>
      </c>
      <c r="BJ91" s="348" t="s">
        <v>430</v>
      </c>
      <c r="BK91" s="350"/>
      <c r="BL91" s="350" t="s">
        <v>6812</v>
      </c>
      <c r="BM91" s="372" t="s">
        <v>6813</v>
      </c>
      <c r="BN91" s="372" t="s">
        <v>5247</v>
      </c>
      <c r="BO91" s="372" t="s">
        <v>430</v>
      </c>
      <c r="BP91" s="430" t="s">
        <v>430</v>
      </c>
      <c r="BQ91" s="468"/>
      <c r="BR91" s="354" t="s">
        <v>443</v>
      </c>
    </row>
    <row r="92" spans="1:70" s="428" customFormat="1" x14ac:dyDescent="0.25">
      <c r="A92" s="345" t="s">
        <v>6908</v>
      </c>
      <c r="B92" s="374"/>
      <c r="C92" s="719">
        <v>41276</v>
      </c>
      <c r="D92" s="373"/>
      <c r="E92" s="346">
        <v>360.96199999999999</v>
      </c>
      <c r="F92" s="373"/>
      <c r="G92" s="347">
        <v>11.8947</v>
      </c>
      <c r="H92" s="374"/>
      <c r="I92" s="348">
        <v>-1.3747</v>
      </c>
      <c r="J92" s="348">
        <v>0.2833</v>
      </c>
      <c r="K92" s="348">
        <v>6.4088000000000003</v>
      </c>
      <c r="L92" s="348">
        <v>9.8361000000000001</v>
      </c>
      <c r="M92" s="348">
        <v>5.4672000000000001</v>
      </c>
      <c r="N92" s="350">
        <v>36.087200000000003</v>
      </c>
      <c r="O92" s="348">
        <v>24.365400000000001</v>
      </c>
      <c r="P92" s="348">
        <v>16.746200000000002</v>
      </c>
      <c r="Q92" s="348">
        <v>9.9682999999999993</v>
      </c>
      <c r="R92" s="348">
        <v>5.5568999999999997</v>
      </c>
      <c r="S92" s="348">
        <v>9.3856000000000002</v>
      </c>
      <c r="T92" s="348">
        <v>2.5095999999999998</v>
      </c>
      <c r="U92" s="348">
        <v>21.481100000000001</v>
      </c>
      <c r="V92" s="348">
        <v>29.778300000000002</v>
      </c>
      <c r="W92" s="348">
        <v>6.7488000000000001</v>
      </c>
      <c r="X92" s="348">
        <v>1.2583</v>
      </c>
      <c r="Y92" s="374"/>
      <c r="Z92" s="346">
        <v>51</v>
      </c>
      <c r="AA92" s="346">
        <v>33</v>
      </c>
      <c r="AB92" s="346">
        <v>4</v>
      </c>
      <c r="AC92" s="346">
        <v>4</v>
      </c>
      <c r="AD92" s="346">
        <v>42</v>
      </c>
      <c r="AE92" s="346">
        <v>10</v>
      </c>
      <c r="AF92" s="346">
        <v>33</v>
      </c>
      <c r="AG92" s="346">
        <v>40</v>
      </c>
      <c r="AH92" s="346">
        <v>24</v>
      </c>
      <c r="AI92" s="346">
        <v>22</v>
      </c>
      <c r="AJ92" s="346">
        <v>4</v>
      </c>
      <c r="AK92" s="346">
        <v>48</v>
      </c>
      <c r="AL92" s="346">
        <v>17</v>
      </c>
      <c r="AM92" s="346">
        <v>12</v>
      </c>
      <c r="AN92" s="346">
        <v>1</v>
      </c>
      <c r="AO92" s="373"/>
      <c r="AP92" s="348">
        <v>8.31</v>
      </c>
      <c r="AQ92" s="348">
        <v>12.33</v>
      </c>
      <c r="AR92" s="348">
        <v>17.5</v>
      </c>
      <c r="AS92" s="348">
        <v>24.97</v>
      </c>
      <c r="AT92" s="348">
        <v>22.42</v>
      </c>
      <c r="AU92" s="351"/>
      <c r="AV92" s="346">
        <v>22</v>
      </c>
      <c r="AW92" s="346">
        <v>22</v>
      </c>
      <c r="AX92" s="346">
        <v>29</v>
      </c>
      <c r="AY92" s="346">
        <v>29</v>
      </c>
      <c r="AZ92" s="346">
        <v>27</v>
      </c>
      <c r="BA92" s="374"/>
      <c r="BB92" s="348">
        <v>23.393060288771999</v>
      </c>
      <c r="BC92" s="348">
        <v>0</v>
      </c>
      <c r="BD92" s="348">
        <v>3.6513302387393101E-2</v>
      </c>
      <c r="BE92" s="375" t="s">
        <v>430</v>
      </c>
      <c r="BF92" s="374"/>
      <c r="BG92" s="372" t="s">
        <v>430</v>
      </c>
      <c r="BH92" s="373" t="s">
        <v>430</v>
      </c>
      <c r="BI92" s="348" t="s">
        <v>430</v>
      </c>
      <c r="BJ92" s="348" t="s">
        <v>430</v>
      </c>
      <c r="BK92" s="350"/>
      <c r="BL92" s="350" t="s">
        <v>6815</v>
      </c>
      <c r="BM92" s="372" t="s">
        <v>6816</v>
      </c>
      <c r="BN92" s="372" t="s">
        <v>430</v>
      </c>
      <c r="BO92" s="372" t="s">
        <v>430</v>
      </c>
      <c r="BP92" s="430" t="s">
        <v>430</v>
      </c>
      <c r="BQ92" s="468"/>
      <c r="BR92" s="354" t="s">
        <v>519</v>
      </c>
    </row>
    <row r="93" spans="1:70" s="428" customFormat="1" x14ac:dyDescent="0.25">
      <c r="A93" s="345" t="s">
        <v>6909</v>
      </c>
      <c r="B93" s="374"/>
      <c r="C93" s="719">
        <v>44593</v>
      </c>
      <c r="D93" s="373"/>
      <c r="E93" s="346">
        <v>332.90600000000001</v>
      </c>
      <c r="F93" s="373"/>
      <c r="G93" s="347">
        <v>35.35</v>
      </c>
      <c r="H93" s="374"/>
      <c r="I93" s="348">
        <v>1.3306</v>
      </c>
      <c r="J93" s="348">
        <v>1.4979</v>
      </c>
      <c r="K93" s="348">
        <v>14.655799999999999</v>
      </c>
      <c r="L93" s="348">
        <v>20.789899999999999</v>
      </c>
      <c r="M93" s="348">
        <v>16.8599</v>
      </c>
      <c r="N93" s="350">
        <v>73.938299999999998</v>
      </c>
      <c r="O93" s="348">
        <v>55.263199999999998</v>
      </c>
      <c r="P93" s="348">
        <v>37.117199999999997</v>
      </c>
      <c r="Q93" s="348" t="s">
        <v>430</v>
      </c>
      <c r="R93" s="348" t="s">
        <v>430</v>
      </c>
      <c r="S93" s="348">
        <v>30.013400000000001</v>
      </c>
      <c r="T93" s="348">
        <v>11.2583</v>
      </c>
      <c r="U93" s="348">
        <v>46.315600000000003</v>
      </c>
      <c r="V93" s="348">
        <v>60.5366</v>
      </c>
      <c r="W93" s="348">
        <v>1.4245000000000001</v>
      </c>
      <c r="X93" s="348">
        <v>31.544699999999999</v>
      </c>
      <c r="Y93" s="374"/>
      <c r="Z93" s="346">
        <v>2</v>
      </c>
      <c r="AA93" s="346">
        <v>15</v>
      </c>
      <c r="AB93" s="346">
        <v>1</v>
      </c>
      <c r="AC93" s="346">
        <v>2</v>
      </c>
      <c r="AD93" s="346">
        <v>24</v>
      </c>
      <c r="AE93" s="346">
        <v>1</v>
      </c>
      <c r="AF93" s="346">
        <v>2</v>
      </c>
      <c r="AG93" s="346">
        <v>2</v>
      </c>
      <c r="AH93" s="346" t="s">
        <v>430</v>
      </c>
      <c r="AI93" s="346" t="s">
        <v>430</v>
      </c>
      <c r="AJ93" s="346">
        <v>2</v>
      </c>
      <c r="AK93" s="346">
        <v>39</v>
      </c>
      <c r="AL93" s="346">
        <v>1</v>
      </c>
      <c r="AM93" s="346">
        <v>1</v>
      </c>
      <c r="AN93" s="346">
        <v>8</v>
      </c>
      <c r="AO93" s="373"/>
      <c r="AP93" s="348" t="s">
        <v>430</v>
      </c>
      <c r="AQ93" s="348" t="s">
        <v>430</v>
      </c>
      <c r="AR93" s="348" t="s">
        <v>430</v>
      </c>
      <c r="AS93" s="348">
        <v>52.1</v>
      </c>
      <c r="AT93" s="348">
        <v>67.959999999999994</v>
      </c>
      <c r="AU93" s="351"/>
      <c r="AV93" s="346" t="s">
        <v>430</v>
      </c>
      <c r="AW93" s="346" t="s">
        <v>430</v>
      </c>
      <c r="AX93" s="346" t="s">
        <v>430</v>
      </c>
      <c r="AY93" s="346">
        <v>2</v>
      </c>
      <c r="AZ93" s="346">
        <v>1</v>
      </c>
      <c r="BA93" s="374"/>
      <c r="BB93" s="348">
        <v>18.5403924706251</v>
      </c>
      <c r="BC93" s="348">
        <v>0</v>
      </c>
      <c r="BD93" s="348">
        <v>0.12578187473159499</v>
      </c>
      <c r="BE93" s="375" t="s">
        <v>430</v>
      </c>
      <c r="BF93" s="374"/>
      <c r="BG93" s="372" t="s">
        <v>430</v>
      </c>
      <c r="BH93" s="373" t="s">
        <v>430</v>
      </c>
      <c r="BI93" s="348" t="s">
        <v>430</v>
      </c>
      <c r="BJ93" s="348" t="s">
        <v>430</v>
      </c>
      <c r="BK93" s="350"/>
      <c r="BL93" s="350" t="s">
        <v>6818</v>
      </c>
      <c r="BM93" s="372" t="s">
        <v>6819</v>
      </c>
      <c r="BN93" s="372" t="s">
        <v>430</v>
      </c>
      <c r="BO93" s="372" t="s">
        <v>430</v>
      </c>
      <c r="BP93" s="430" t="s">
        <v>430</v>
      </c>
      <c r="BQ93" s="468"/>
      <c r="BR93" s="354" t="s">
        <v>443</v>
      </c>
    </row>
    <row r="94" spans="1:70" s="428" customFormat="1" x14ac:dyDescent="0.25">
      <c r="A94" s="345" t="s">
        <v>6910</v>
      </c>
      <c r="B94" s="374"/>
      <c r="C94" s="719">
        <v>41764</v>
      </c>
      <c r="D94" s="373"/>
      <c r="E94" s="346">
        <v>305.14999999999998</v>
      </c>
      <c r="F94" s="373"/>
      <c r="G94" s="347">
        <v>41.9377</v>
      </c>
      <c r="H94" s="374"/>
      <c r="I94" s="348">
        <v>-0.69930000000000003</v>
      </c>
      <c r="J94" s="348">
        <v>0.1181</v>
      </c>
      <c r="K94" s="348">
        <v>-2.9771999999999998</v>
      </c>
      <c r="L94" s="348">
        <v>3.3073000000000001</v>
      </c>
      <c r="M94" s="348">
        <v>17.0273</v>
      </c>
      <c r="N94" s="350">
        <v>21.3934</v>
      </c>
      <c r="O94" s="348">
        <v>23.037700000000001</v>
      </c>
      <c r="P94" s="348">
        <v>23.150300000000001</v>
      </c>
      <c r="Q94" s="348">
        <v>17.569900000000001</v>
      </c>
      <c r="R94" s="348">
        <v>14.364800000000001</v>
      </c>
      <c r="S94" s="348">
        <v>3.0569999999999999</v>
      </c>
      <c r="T94" s="348">
        <v>19.487300000000001</v>
      </c>
      <c r="U94" s="348">
        <v>18.283799999999999</v>
      </c>
      <c r="V94" s="348">
        <v>20.7774</v>
      </c>
      <c r="W94" s="348">
        <v>-2.2267000000000001</v>
      </c>
      <c r="X94" s="348">
        <v>12.3649</v>
      </c>
      <c r="Y94" s="374"/>
      <c r="Z94" s="346">
        <v>45</v>
      </c>
      <c r="AA94" s="346">
        <v>36</v>
      </c>
      <c r="AB94" s="346">
        <v>42</v>
      </c>
      <c r="AC94" s="346">
        <v>14</v>
      </c>
      <c r="AD94" s="346">
        <v>23</v>
      </c>
      <c r="AE94" s="346">
        <v>34</v>
      </c>
      <c r="AF94" s="346">
        <v>35</v>
      </c>
      <c r="AG94" s="346">
        <v>26</v>
      </c>
      <c r="AH94" s="346">
        <v>5</v>
      </c>
      <c r="AI94" s="346">
        <v>6</v>
      </c>
      <c r="AJ94" s="346">
        <v>18</v>
      </c>
      <c r="AK94" s="346">
        <v>20</v>
      </c>
      <c r="AL94" s="346">
        <v>27</v>
      </c>
      <c r="AM94" s="346">
        <v>30</v>
      </c>
      <c r="AN94" s="346">
        <v>47</v>
      </c>
      <c r="AO94" s="373"/>
      <c r="AP94" s="348">
        <v>16.82</v>
      </c>
      <c r="AQ94" s="348">
        <v>19.64</v>
      </c>
      <c r="AR94" s="348">
        <v>21.57</v>
      </c>
      <c r="AS94" s="348">
        <v>23</v>
      </c>
      <c r="AT94" s="348">
        <v>21.07</v>
      </c>
      <c r="AU94" s="351"/>
      <c r="AV94" s="346">
        <v>4</v>
      </c>
      <c r="AW94" s="346">
        <v>5</v>
      </c>
      <c r="AX94" s="346">
        <v>16</v>
      </c>
      <c r="AY94" s="346">
        <v>32</v>
      </c>
      <c r="AZ94" s="346">
        <v>29</v>
      </c>
      <c r="BA94" s="374"/>
      <c r="BB94" s="348">
        <v>14.676151488084599</v>
      </c>
      <c r="BC94" s="348">
        <v>0</v>
      </c>
      <c r="BD94" s="348">
        <v>8.7579915461061197E-2</v>
      </c>
      <c r="BE94" s="375" t="s">
        <v>430</v>
      </c>
      <c r="BF94" s="374"/>
      <c r="BG94" s="372" t="s">
        <v>430</v>
      </c>
      <c r="BH94" s="373" t="s">
        <v>430</v>
      </c>
      <c r="BI94" s="348" t="s">
        <v>430</v>
      </c>
      <c r="BJ94" s="348" t="s">
        <v>430</v>
      </c>
      <c r="BK94" s="350"/>
      <c r="BL94" s="350" t="s">
        <v>6796</v>
      </c>
      <c r="BM94" s="372" t="s">
        <v>6797</v>
      </c>
      <c r="BN94" s="372" t="s">
        <v>430</v>
      </c>
      <c r="BO94" s="372" t="s">
        <v>430</v>
      </c>
      <c r="BP94" s="430" t="s">
        <v>430</v>
      </c>
      <c r="BQ94" s="468"/>
      <c r="BR94" s="354" t="s">
        <v>519</v>
      </c>
    </row>
    <row r="95" spans="1:70" s="428" customFormat="1" x14ac:dyDescent="0.25">
      <c r="A95" s="345" t="s">
        <v>6911</v>
      </c>
      <c r="B95" s="374"/>
      <c r="C95" s="719">
        <v>41677</v>
      </c>
      <c r="D95" s="373"/>
      <c r="E95" s="346">
        <v>278.101</v>
      </c>
      <c r="F95" s="373"/>
      <c r="G95" s="347">
        <v>34.701500000000003</v>
      </c>
      <c r="H95" s="374"/>
      <c r="I95" s="348">
        <v>-0.72040000000000004</v>
      </c>
      <c r="J95" s="348">
        <v>0.3725</v>
      </c>
      <c r="K95" s="348">
        <v>-1.7544999999999999</v>
      </c>
      <c r="L95" s="348">
        <v>2.7881999999999998</v>
      </c>
      <c r="M95" s="348">
        <v>12.3459</v>
      </c>
      <c r="N95" s="350">
        <v>26.168500000000002</v>
      </c>
      <c r="O95" s="348">
        <v>27.562899999999999</v>
      </c>
      <c r="P95" s="348">
        <v>25.765000000000001</v>
      </c>
      <c r="Q95" s="348">
        <v>15.701599999999999</v>
      </c>
      <c r="R95" s="348">
        <v>13.372199999999999</v>
      </c>
      <c r="S95" s="348">
        <v>1.8748</v>
      </c>
      <c r="T95" s="348">
        <v>11.0487</v>
      </c>
      <c r="U95" s="348">
        <v>13.518599999999999</v>
      </c>
      <c r="V95" s="348">
        <v>23.786300000000001</v>
      </c>
      <c r="W95" s="348">
        <v>-1.4750000000000001</v>
      </c>
      <c r="X95" s="348">
        <v>10.3833</v>
      </c>
      <c r="Y95" s="374"/>
      <c r="Z95" s="346">
        <v>46</v>
      </c>
      <c r="AA95" s="346">
        <v>32</v>
      </c>
      <c r="AB95" s="346">
        <v>35</v>
      </c>
      <c r="AC95" s="346">
        <v>16</v>
      </c>
      <c r="AD95" s="346">
        <v>35</v>
      </c>
      <c r="AE95" s="346">
        <v>27</v>
      </c>
      <c r="AF95" s="346">
        <v>23</v>
      </c>
      <c r="AG95" s="346">
        <v>18</v>
      </c>
      <c r="AH95" s="346">
        <v>8</v>
      </c>
      <c r="AI95" s="346">
        <v>9</v>
      </c>
      <c r="AJ95" s="346">
        <v>21</v>
      </c>
      <c r="AK95" s="346">
        <v>40</v>
      </c>
      <c r="AL95" s="346">
        <v>37</v>
      </c>
      <c r="AM95" s="346">
        <v>26</v>
      </c>
      <c r="AN95" s="346">
        <v>37</v>
      </c>
      <c r="AO95" s="373"/>
      <c r="AP95" s="348">
        <v>16.350000000000001</v>
      </c>
      <c r="AQ95" s="348">
        <v>19.72</v>
      </c>
      <c r="AR95" s="348">
        <v>22.85</v>
      </c>
      <c r="AS95" s="348">
        <v>26.94</v>
      </c>
      <c r="AT95" s="348">
        <v>19.05</v>
      </c>
      <c r="AU95" s="351"/>
      <c r="AV95" s="346">
        <v>6</v>
      </c>
      <c r="AW95" s="346">
        <v>4</v>
      </c>
      <c r="AX95" s="346">
        <v>11</v>
      </c>
      <c r="AY95" s="346">
        <v>21</v>
      </c>
      <c r="AZ95" s="346">
        <v>31</v>
      </c>
      <c r="BA95" s="374"/>
      <c r="BB95" s="348">
        <v>15.3833990644621</v>
      </c>
      <c r="BC95" s="348">
        <v>0</v>
      </c>
      <c r="BD95" s="348">
        <v>9.28359961370359E-2</v>
      </c>
      <c r="BE95" s="375" t="s">
        <v>430</v>
      </c>
      <c r="BF95" s="374"/>
      <c r="BG95" s="372" t="s">
        <v>430</v>
      </c>
      <c r="BH95" s="373" t="s">
        <v>430</v>
      </c>
      <c r="BI95" s="348" t="s">
        <v>430</v>
      </c>
      <c r="BJ95" s="348" t="s">
        <v>430</v>
      </c>
      <c r="BK95" s="350"/>
      <c r="BL95" s="350" t="s">
        <v>6822</v>
      </c>
      <c r="BM95" s="372" t="s">
        <v>6823</v>
      </c>
      <c r="BN95" s="372" t="s">
        <v>3074</v>
      </c>
      <c r="BO95" s="372" t="s">
        <v>430</v>
      </c>
      <c r="BP95" s="430" t="s">
        <v>430</v>
      </c>
      <c r="BQ95" s="468"/>
      <c r="BR95" s="354" t="s">
        <v>476</v>
      </c>
    </row>
    <row r="96" spans="1:70" s="428" customFormat="1" x14ac:dyDescent="0.25">
      <c r="A96" s="345" t="s">
        <v>6912</v>
      </c>
      <c r="B96" s="374"/>
      <c r="C96" s="719">
        <v>41276</v>
      </c>
      <c r="D96" s="373"/>
      <c r="E96" s="346">
        <v>282.786</v>
      </c>
      <c r="F96" s="373"/>
      <c r="G96" s="347">
        <v>34.690300000000001</v>
      </c>
      <c r="H96" s="374"/>
      <c r="I96" s="348">
        <v>-0.46250000000000002</v>
      </c>
      <c r="J96" s="348">
        <v>1.3945000000000001</v>
      </c>
      <c r="K96" s="348">
        <v>-2.4032</v>
      </c>
      <c r="L96" s="348">
        <v>-1.3869</v>
      </c>
      <c r="M96" s="348">
        <v>14.5038</v>
      </c>
      <c r="N96" s="350">
        <v>19.075600000000001</v>
      </c>
      <c r="O96" s="348">
        <v>18.847899999999999</v>
      </c>
      <c r="P96" s="348">
        <v>19.146599999999999</v>
      </c>
      <c r="Q96" s="348">
        <v>9.8933999999999997</v>
      </c>
      <c r="R96" s="348">
        <v>11.2774</v>
      </c>
      <c r="S96" s="348">
        <v>-5.3038999999999996</v>
      </c>
      <c r="T96" s="348">
        <v>18.148900000000001</v>
      </c>
      <c r="U96" s="348">
        <v>16.4984</v>
      </c>
      <c r="V96" s="348">
        <v>16.101800000000001</v>
      </c>
      <c r="W96" s="348">
        <v>-0.1741</v>
      </c>
      <c r="X96" s="348">
        <v>7.2239000000000004</v>
      </c>
      <c r="Y96" s="374"/>
      <c r="Z96" s="346">
        <v>40</v>
      </c>
      <c r="AA96" s="346">
        <v>18</v>
      </c>
      <c r="AB96" s="346">
        <v>39</v>
      </c>
      <c r="AC96" s="346">
        <v>42</v>
      </c>
      <c r="AD96" s="346">
        <v>29</v>
      </c>
      <c r="AE96" s="346">
        <v>37</v>
      </c>
      <c r="AF96" s="346">
        <v>41</v>
      </c>
      <c r="AG96" s="346">
        <v>35</v>
      </c>
      <c r="AH96" s="346">
        <v>25</v>
      </c>
      <c r="AI96" s="346">
        <v>16</v>
      </c>
      <c r="AJ96" s="346">
        <v>46</v>
      </c>
      <c r="AK96" s="346">
        <v>23</v>
      </c>
      <c r="AL96" s="346">
        <v>31</v>
      </c>
      <c r="AM96" s="346">
        <v>37</v>
      </c>
      <c r="AN96" s="346">
        <v>18</v>
      </c>
      <c r="AO96" s="373"/>
      <c r="AP96" s="348">
        <v>13.25</v>
      </c>
      <c r="AQ96" s="348">
        <v>14.25</v>
      </c>
      <c r="AR96" s="348">
        <v>15.69</v>
      </c>
      <c r="AS96" s="348">
        <v>18.11</v>
      </c>
      <c r="AT96" s="348">
        <v>17.86</v>
      </c>
      <c r="AU96" s="351"/>
      <c r="AV96" s="346">
        <v>17</v>
      </c>
      <c r="AW96" s="346">
        <v>17</v>
      </c>
      <c r="AX96" s="346">
        <v>31</v>
      </c>
      <c r="AY96" s="346">
        <v>41</v>
      </c>
      <c r="AZ96" s="346">
        <v>34</v>
      </c>
      <c r="BA96" s="374"/>
      <c r="BB96" s="348">
        <v>14.342327674686899</v>
      </c>
      <c r="BC96" s="348">
        <v>0</v>
      </c>
      <c r="BD96" s="348">
        <v>7.4077223878637397E-2</v>
      </c>
      <c r="BE96" s="375" t="s">
        <v>430</v>
      </c>
      <c r="BF96" s="374"/>
      <c r="BG96" s="372" t="s">
        <v>430</v>
      </c>
      <c r="BH96" s="373" t="s">
        <v>430</v>
      </c>
      <c r="BI96" s="348" t="s">
        <v>430</v>
      </c>
      <c r="BJ96" s="348" t="s">
        <v>430</v>
      </c>
      <c r="BK96" s="350"/>
      <c r="BL96" s="350" t="s">
        <v>6825</v>
      </c>
      <c r="BM96" s="372" t="s">
        <v>6826</v>
      </c>
      <c r="BN96" s="372" t="s">
        <v>430</v>
      </c>
      <c r="BO96" s="372" t="s">
        <v>430</v>
      </c>
      <c r="BP96" s="430" t="s">
        <v>430</v>
      </c>
      <c r="BQ96" s="468"/>
      <c r="BR96" s="354" t="s">
        <v>6827</v>
      </c>
    </row>
    <row r="97" spans="1:70" s="428" customFormat="1" x14ac:dyDescent="0.25">
      <c r="A97" s="345" t="s">
        <v>6913</v>
      </c>
      <c r="B97" s="374"/>
      <c r="C97" s="719">
        <v>41827</v>
      </c>
      <c r="D97" s="373"/>
      <c r="E97" s="346">
        <v>277.98200000000003</v>
      </c>
      <c r="F97" s="373"/>
      <c r="G97" s="347">
        <v>31.578900000000001</v>
      </c>
      <c r="H97" s="374"/>
      <c r="I97" s="348">
        <v>0.71120000000000005</v>
      </c>
      <c r="J97" s="348">
        <v>2.6242000000000001</v>
      </c>
      <c r="K97" s="348">
        <v>4.8042999999999996</v>
      </c>
      <c r="L97" s="348">
        <v>0.97040000000000004</v>
      </c>
      <c r="M97" s="348">
        <v>25.1249</v>
      </c>
      <c r="N97" s="350">
        <v>55.700699999999998</v>
      </c>
      <c r="O97" s="348">
        <v>40.745699999999999</v>
      </c>
      <c r="P97" s="348">
        <v>29.5243</v>
      </c>
      <c r="Q97" s="348">
        <v>11.9697</v>
      </c>
      <c r="R97" s="348">
        <v>12.511799999999999</v>
      </c>
      <c r="S97" s="348">
        <v>0.23069999999999999</v>
      </c>
      <c r="T97" s="348">
        <v>25.415600000000001</v>
      </c>
      <c r="U97" s="348">
        <v>36.416400000000003</v>
      </c>
      <c r="V97" s="348">
        <v>46.750300000000003</v>
      </c>
      <c r="W97" s="348">
        <v>1.5245</v>
      </c>
      <c r="X97" s="348">
        <v>9.8978999999999999</v>
      </c>
      <c r="Y97" s="374"/>
      <c r="Z97" s="346">
        <v>6</v>
      </c>
      <c r="AA97" s="346">
        <v>8</v>
      </c>
      <c r="AB97" s="346">
        <v>9</v>
      </c>
      <c r="AC97" s="346">
        <v>28</v>
      </c>
      <c r="AD97" s="346">
        <v>6</v>
      </c>
      <c r="AE97" s="346">
        <v>4</v>
      </c>
      <c r="AF97" s="346">
        <v>6</v>
      </c>
      <c r="AG97" s="346">
        <v>10</v>
      </c>
      <c r="AH97" s="346">
        <v>20</v>
      </c>
      <c r="AI97" s="346">
        <v>13</v>
      </c>
      <c r="AJ97" s="346">
        <v>26</v>
      </c>
      <c r="AK97" s="346">
        <v>10</v>
      </c>
      <c r="AL97" s="346">
        <v>2</v>
      </c>
      <c r="AM97" s="346">
        <v>3</v>
      </c>
      <c r="AN97" s="346">
        <v>6</v>
      </c>
      <c r="AO97" s="373"/>
      <c r="AP97" s="348">
        <v>14.8</v>
      </c>
      <c r="AQ97" s="348">
        <v>18.420000000000002</v>
      </c>
      <c r="AR97" s="348">
        <v>25.81</v>
      </c>
      <c r="AS97" s="348">
        <v>38.99</v>
      </c>
      <c r="AT97" s="348">
        <v>43.2</v>
      </c>
      <c r="AU97" s="351"/>
      <c r="AV97" s="346">
        <v>12</v>
      </c>
      <c r="AW97" s="346">
        <v>10</v>
      </c>
      <c r="AX97" s="346">
        <v>5</v>
      </c>
      <c r="AY97" s="346">
        <v>5</v>
      </c>
      <c r="AZ97" s="346">
        <v>4</v>
      </c>
      <c r="BA97" s="374"/>
      <c r="BB97" s="348">
        <v>16.8641658597179</v>
      </c>
      <c r="BC97" s="348">
        <v>0</v>
      </c>
      <c r="BD97" s="348">
        <v>0.100686029515549</v>
      </c>
      <c r="BE97" s="375" t="s">
        <v>430</v>
      </c>
      <c r="BF97" s="374"/>
      <c r="BG97" s="372" t="s">
        <v>430</v>
      </c>
      <c r="BH97" s="373" t="s">
        <v>430</v>
      </c>
      <c r="BI97" s="348" t="s">
        <v>430</v>
      </c>
      <c r="BJ97" s="348" t="s">
        <v>430</v>
      </c>
      <c r="BK97" s="350"/>
      <c r="BL97" s="350" t="s">
        <v>6829</v>
      </c>
      <c r="BM97" s="372" t="s">
        <v>3084</v>
      </c>
      <c r="BN97" s="372" t="s">
        <v>3074</v>
      </c>
      <c r="BO97" s="372" t="s">
        <v>430</v>
      </c>
      <c r="BP97" s="430" t="s">
        <v>430</v>
      </c>
      <c r="BQ97" s="468"/>
      <c r="BR97" s="354" t="s">
        <v>476</v>
      </c>
    </row>
    <row r="98" spans="1:70" s="428" customFormat="1" x14ac:dyDescent="0.25">
      <c r="A98" s="345" t="s">
        <v>6914</v>
      </c>
      <c r="B98" s="374"/>
      <c r="C98" s="719">
        <v>41493</v>
      </c>
      <c r="D98" s="373"/>
      <c r="E98" s="346">
        <v>245.01300000000001</v>
      </c>
      <c r="F98" s="373"/>
      <c r="G98" s="347">
        <v>48.91</v>
      </c>
      <c r="H98" s="374"/>
      <c r="I98" s="348">
        <v>-0.14499999999999999</v>
      </c>
      <c r="J98" s="348">
        <v>-0.24740000000000001</v>
      </c>
      <c r="K98" s="348">
        <v>-1.4504999999999999</v>
      </c>
      <c r="L98" s="348">
        <v>4.2373000000000003</v>
      </c>
      <c r="M98" s="348">
        <v>18.181799999999999</v>
      </c>
      <c r="N98" s="350">
        <v>29.887</v>
      </c>
      <c r="O98" s="348">
        <v>21.5321</v>
      </c>
      <c r="P98" s="348">
        <v>20.231000000000002</v>
      </c>
      <c r="Q98" s="348">
        <v>14.9018</v>
      </c>
      <c r="R98" s="348">
        <v>14.2142</v>
      </c>
      <c r="S98" s="348">
        <v>3.2934999999999999</v>
      </c>
      <c r="T98" s="348">
        <v>16.024999999999999</v>
      </c>
      <c r="U98" s="348">
        <v>20.249700000000001</v>
      </c>
      <c r="V98" s="348">
        <v>27.524899999999999</v>
      </c>
      <c r="W98" s="348">
        <v>-0.99309999999999998</v>
      </c>
      <c r="X98" s="348">
        <v>12.883699999999999</v>
      </c>
      <c r="Y98" s="374"/>
      <c r="Z98" s="346">
        <v>24</v>
      </c>
      <c r="AA98" s="346">
        <v>44</v>
      </c>
      <c r="AB98" s="346">
        <v>30</v>
      </c>
      <c r="AC98" s="346">
        <v>12</v>
      </c>
      <c r="AD98" s="346">
        <v>18</v>
      </c>
      <c r="AE98" s="346">
        <v>21</v>
      </c>
      <c r="AF98" s="346">
        <v>37</v>
      </c>
      <c r="AG98" s="346">
        <v>33</v>
      </c>
      <c r="AH98" s="346">
        <v>13</v>
      </c>
      <c r="AI98" s="346">
        <v>7</v>
      </c>
      <c r="AJ98" s="346">
        <v>17</v>
      </c>
      <c r="AK98" s="346">
        <v>28</v>
      </c>
      <c r="AL98" s="346">
        <v>21</v>
      </c>
      <c r="AM98" s="346">
        <v>19</v>
      </c>
      <c r="AN98" s="346">
        <v>30</v>
      </c>
      <c r="AO98" s="373"/>
      <c r="AP98" s="348">
        <v>15.75</v>
      </c>
      <c r="AQ98" s="348">
        <v>17.420000000000002</v>
      </c>
      <c r="AR98" s="348">
        <v>18.600000000000001</v>
      </c>
      <c r="AS98" s="348">
        <v>22.89</v>
      </c>
      <c r="AT98" s="348">
        <v>28.47</v>
      </c>
      <c r="AU98" s="351"/>
      <c r="AV98" s="346">
        <v>8</v>
      </c>
      <c r="AW98" s="346">
        <v>11</v>
      </c>
      <c r="AX98" s="346">
        <v>24</v>
      </c>
      <c r="AY98" s="346">
        <v>33</v>
      </c>
      <c r="AZ98" s="346">
        <v>18</v>
      </c>
      <c r="BA98" s="374"/>
      <c r="BB98" s="348">
        <v>12.4958266533363</v>
      </c>
      <c r="BC98" s="348">
        <v>0.57605818180296398</v>
      </c>
      <c r="BD98" s="348">
        <v>8.6151452169599296E-2</v>
      </c>
      <c r="BE98" s="375">
        <v>0.33761048917153202</v>
      </c>
      <c r="BF98" s="374"/>
      <c r="BG98" s="372" t="s">
        <v>430</v>
      </c>
      <c r="BH98" s="373" t="s">
        <v>430</v>
      </c>
      <c r="BI98" s="348" t="s">
        <v>430</v>
      </c>
      <c r="BJ98" s="348" t="s">
        <v>430</v>
      </c>
      <c r="BK98" s="350"/>
      <c r="BL98" s="350" t="s">
        <v>6831</v>
      </c>
      <c r="BM98" s="372" t="s">
        <v>6832</v>
      </c>
      <c r="BN98" s="372" t="s">
        <v>3074</v>
      </c>
      <c r="BO98" s="372" t="s">
        <v>430</v>
      </c>
      <c r="BP98" s="430" t="s">
        <v>430</v>
      </c>
      <c r="BQ98" s="468"/>
      <c r="BR98" s="354" t="s">
        <v>476</v>
      </c>
    </row>
    <row r="99" spans="1:70" s="428" customFormat="1" x14ac:dyDescent="0.25">
      <c r="A99" s="345" t="s">
        <v>6915</v>
      </c>
      <c r="B99" s="374"/>
      <c r="C99" s="719">
        <v>41670</v>
      </c>
      <c r="D99" s="373"/>
      <c r="E99" s="346">
        <v>225.95</v>
      </c>
      <c r="F99" s="373"/>
      <c r="G99" s="347">
        <v>29.448599999999999</v>
      </c>
      <c r="H99" s="374"/>
      <c r="I99" s="348">
        <v>-1.0602</v>
      </c>
      <c r="J99" s="348">
        <v>0.63500000000000001</v>
      </c>
      <c r="K99" s="348">
        <v>-2.3584999999999998</v>
      </c>
      <c r="L99" s="348">
        <v>4.3501000000000003</v>
      </c>
      <c r="M99" s="348">
        <v>19.3996</v>
      </c>
      <c r="N99" s="350">
        <v>34.761200000000002</v>
      </c>
      <c r="O99" s="348">
        <v>27.542300000000001</v>
      </c>
      <c r="P99" s="348">
        <v>21.769500000000001</v>
      </c>
      <c r="Q99" s="348">
        <v>15.7361</v>
      </c>
      <c r="R99" s="348">
        <v>12.1317</v>
      </c>
      <c r="S99" s="348">
        <v>3.5474000000000001</v>
      </c>
      <c r="T99" s="348">
        <v>18.9832</v>
      </c>
      <c r="U99" s="348">
        <v>21.365200000000002</v>
      </c>
      <c r="V99" s="348">
        <v>32.461799999999997</v>
      </c>
      <c r="W99" s="348">
        <v>-1.7824</v>
      </c>
      <c r="X99" s="348">
        <v>8.9298000000000002</v>
      </c>
      <c r="Y99" s="374"/>
      <c r="Z99" s="346">
        <v>49</v>
      </c>
      <c r="AA99" s="346">
        <v>30</v>
      </c>
      <c r="AB99" s="346">
        <v>38</v>
      </c>
      <c r="AC99" s="346">
        <v>11</v>
      </c>
      <c r="AD99" s="346">
        <v>17</v>
      </c>
      <c r="AE99" s="346">
        <v>12</v>
      </c>
      <c r="AF99" s="346">
        <v>24</v>
      </c>
      <c r="AG99" s="346">
        <v>30</v>
      </c>
      <c r="AH99" s="346">
        <v>7</v>
      </c>
      <c r="AI99" s="346">
        <v>14</v>
      </c>
      <c r="AJ99" s="346">
        <v>14</v>
      </c>
      <c r="AK99" s="346">
        <v>21</v>
      </c>
      <c r="AL99" s="346">
        <v>18</v>
      </c>
      <c r="AM99" s="346">
        <v>9</v>
      </c>
      <c r="AN99" s="346">
        <v>42</v>
      </c>
      <c r="AO99" s="373"/>
      <c r="AP99" s="348">
        <v>14.91</v>
      </c>
      <c r="AQ99" s="348">
        <v>18.77</v>
      </c>
      <c r="AR99" s="348">
        <v>21.65</v>
      </c>
      <c r="AS99" s="348">
        <v>27.18</v>
      </c>
      <c r="AT99" s="348">
        <v>29.15</v>
      </c>
      <c r="AU99" s="351"/>
      <c r="AV99" s="346">
        <v>11</v>
      </c>
      <c r="AW99" s="346">
        <v>8</v>
      </c>
      <c r="AX99" s="346">
        <v>15</v>
      </c>
      <c r="AY99" s="346">
        <v>20</v>
      </c>
      <c r="AZ99" s="346">
        <v>16</v>
      </c>
      <c r="BA99" s="374"/>
      <c r="BB99" s="348">
        <v>17.5218490560788</v>
      </c>
      <c r="BC99" s="348">
        <v>0</v>
      </c>
      <c r="BD99" s="348">
        <v>6.8719314718132099E-2</v>
      </c>
      <c r="BE99" s="375" t="s">
        <v>430</v>
      </c>
      <c r="BF99" s="374"/>
      <c r="BG99" s="372" t="s">
        <v>430</v>
      </c>
      <c r="BH99" s="373" t="s">
        <v>430</v>
      </c>
      <c r="BI99" s="348" t="s">
        <v>430</v>
      </c>
      <c r="BJ99" s="348" t="s">
        <v>430</v>
      </c>
      <c r="BK99" s="350"/>
      <c r="BL99" s="350" t="s">
        <v>6834</v>
      </c>
      <c r="BM99" s="372" t="s">
        <v>6835</v>
      </c>
      <c r="BN99" s="372" t="s">
        <v>430</v>
      </c>
      <c r="BO99" s="372" t="s">
        <v>430</v>
      </c>
      <c r="BP99" s="430" t="s">
        <v>430</v>
      </c>
      <c r="BQ99" s="468"/>
      <c r="BR99" s="354" t="s">
        <v>519</v>
      </c>
    </row>
    <row r="100" spans="1:70" s="428" customFormat="1" x14ac:dyDescent="0.25">
      <c r="A100" s="345" t="s">
        <v>6916</v>
      </c>
      <c r="B100" s="374"/>
      <c r="C100" s="719">
        <v>41276</v>
      </c>
      <c r="D100" s="373"/>
      <c r="E100" s="346">
        <v>221.40299999999999</v>
      </c>
      <c r="F100" s="373"/>
      <c r="G100" s="347">
        <v>46.4129</v>
      </c>
      <c r="H100" s="374"/>
      <c r="I100" s="348">
        <v>-0.33179999999999998</v>
      </c>
      <c r="J100" s="348">
        <v>-0.1401</v>
      </c>
      <c r="K100" s="348">
        <v>-2.8448000000000002</v>
      </c>
      <c r="L100" s="348">
        <v>1.4178999999999999</v>
      </c>
      <c r="M100" s="348">
        <v>12.388299999999999</v>
      </c>
      <c r="N100" s="350">
        <v>21.404699999999998</v>
      </c>
      <c r="O100" s="348">
        <v>19.3108</v>
      </c>
      <c r="P100" s="348">
        <v>21.203900000000001</v>
      </c>
      <c r="Q100" s="348">
        <v>12.9877</v>
      </c>
      <c r="R100" s="348">
        <v>9.5313999999999997</v>
      </c>
      <c r="S100" s="348">
        <v>-1.7164999999999999</v>
      </c>
      <c r="T100" s="348">
        <v>14.692399999999999</v>
      </c>
      <c r="U100" s="348">
        <v>14.921799999999999</v>
      </c>
      <c r="V100" s="348">
        <v>18.306999999999999</v>
      </c>
      <c r="W100" s="348">
        <v>-0.92110000000000003</v>
      </c>
      <c r="X100" s="348">
        <v>9.2272999999999996</v>
      </c>
      <c r="Y100" s="374"/>
      <c r="Z100" s="346">
        <v>37</v>
      </c>
      <c r="AA100" s="346">
        <v>41</v>
      </c>
      <c r="AB100" s="346">
        <v>41</v>
      </c>
      <c r="AC100" s="346">
        <v>27</v>
      </c>
      <c r="AD100" s="346">
        <v>34</v>
      </c>
      <c r="AE100" s="346">
        <v>33</v>
      </c>
      <c r="AF100" s="346">
        <v>39</v>
      </c>
      <c r="AG100" s="346">
        <v>32</v>
      </c>
      <c r="AH100" s="346">
        <v>15</v>
      </c>
      <c r="AI100" s="346">
        <v>19</v>
      </c>
      <c r="AJ100" s="346">
        <v>35</v>
      </c>
      <c r="AK100" s="346">
        <v>31</v>
      </c>
      <c r="AL100" s="346">
        <v>34</v>
      </c>
      <c r="AM100" s="346">
        <v>34</v>
      </c>
      <c r="AN100" s="346">
        <v>28</v>
      </c>
      <c r="AO100" s="373"/>
      <c r="AP100" s="348">
        <v>13.45</v>
      </c>
      <c r="AQ100" s="348">
        <v>16.510000000000002</v>
      </c>
      <c r="AR100" s="348">
        <v>19.29</v>
      </c>
      <c r="AS100" s="348">
        <v>19.64</v>
      </c>
      <c r="AT100" s="348">
        <v>18.28</v>
      </c>
      <c r="AU100" s="351"/>
      <c r="AV100" s="346">
        <v>16</v>
      </c>
      <c r="AW100" s="346">
        <v>12</v>
      </c>
      <c r="AX100" s="346">
        <v>21</v>
      </c>
      <c r="AY100" s="346">
        <v>37</v>
      </c>
      <c r="AZ100" s="346">
        <v>33</v>
      </c>
      <c r="BA100" s="374"/>
      <c r="BB100" s="348">
        <v>12.0832923740984</v>
      </c>
      <c r="BC100" s="348">
        <v>0</v>
      </c>
      <c r="BD100" s="348">
        <v>9.8562562910252102E-2</v>
      </c>
      <c r="BE100" s="375" t="s">
        <v>430</v>
      </c>
      <c r="BF100" s="374"/>
      <c r="BG100" s="372" t="s">
        <v>430</v>
      </c>
      <c r="BH100" s="373" t="s">
        <v>430</v>
      </c>
      <c r="BI100" s="348" t="s">
        <v>430</v>
      </c>
      <c r="BJ100" s="348" t="s">
        <v>430</v>
      </c>
      <c r="BK100" s="350"/>
      <c r="BL100" s="350" t="s">
        <v>6837</v>
      </c>
      <c r="BM100" s="372" t="s">
        <v>6838</v>
      </c>
      <c r="BN100" s="372" t="s">
        <v>430</v>
      </c>
      <c r="BO100" s="372" t="s">
        <v>430</v>
      </c>
      <c r="BP100" s="430" t="s">
        <v>430</v>
      </c>
      <c r="BQ100" s="468"/>
      <c r="BR100" s="354" t="s">
        <v>6827</v>
      </c>
    </row>
    <row r="101" spans="1:70" s="428" customFormat="1" x14ac:dyDescent="0.25">
      <c r="A101" s="345" t="s">
        <v>6917</v>
      </c>
      <c r="B101" s="374"/>
      <c r="C101" s="719">
        <v>44866</v>
      </c>
      <c r="D101" s="373"/>
      <c r="E101" s="346">
        <v>217.124</v>
      </c>
      <c r="F101" s="373"/>
      <c r="G101" s="347">
        <v>29.6496</v>
      </c>
      <c r="H101" s="374"/>
      <c r="I101" s="348">
        <v>-0.1132</v>
      </c>
      <c r="J101" s="348">
        <v>1.1224000000000001</v>
      </c>
      <c r="K101" s="348">
        <v>-1.1021000000000001</v>
      </c>
      <c r="L101" s="348">
        <v>1.6065</v>
      </c>
      <c r="M101" s="348">
        <v>22.4664</v>
      </c>
      <c r="N101" s="350">
        <v>33.177599999999998</v>
      </c>
      <c r="O101" s="348">
        <v>33.330500000000001</v>
      </c>
      <c r="P101" s="348">
        <v>29.376300000000001</v>
      </c>
      <c r="Q101" s="348" t="s">
        <v>430</v>
      </c>
      <c r="R101" s="348" t="s">
        <v>430</v>
      </c>
      <c r="S101" s="348">
        <v>-1.8118000000000001</v>
      </c>
      <c r="T101" s="348">
        <v>26.097100000000001</v>
      </c>
      <c r="U101" s="348">
        <v>22.0108</v>
      </c>
      <c r="V101" s="348">
        <v>27.862300000000001</v>
      </c>
      <c r="W101" s="348">
        <v>-1.4007000000000001</v>
      </c>
      <c r="X101" s="348">
        <v>32.544800000000002</v>
      </c>
      <c r="Y101" s="374"/>
      <c r="Z101" s="346">
        <v>21</v>
      </c>
      <c r="AA101" s="346">
        <v>24</v>
      </c>
      <c r="AB101" s="346">
        <v>24</v>
      </c>
      <c r="AC101" s="346">
        <v>25</v>
      </c>
      <c r="AD101" s="346">
        <v>10</v>
      </c>
      <c r="AE101" s="346">
        <v>18</v>
      </c>
      <c r="AF101" s="346">
        <v>18</v>
      </c>
      <c r="AG101" s="346">
        <v>11</v>
      </c>
      <c r="AH101" s="346" t="s">
        <v>430</v>
      </c>
      <c r="AI101" s="346" t="s">
        <v>430</v>
      </c>
      <c r="AJ101" s="346">
        <v>37</v>
      </c>
      <c r="AK101" s="346">
        <v>9</v>
      </c>
      <c r="AL101" s="346">
        <v>13</v>
      </c>
      <c r="AM101" s="346">
        <v>18</v>
      </c>
      <c r="AN101" s="346">
        <v>35</v>
      </c>
      <c r="AO101" s="373"/>
      <c r="AP101" s="348" t="s">
        <v>430</v>
      </c>
      <c r="AQ101" s="348" t="s">
        <v>430</v>
      </c>
      <c r="AR101" s="348" t="s">
        <v>430</v>
      </c>
      <c r="AS101" s="348">
        <v>30.58</v>
      </c>
      <c r="AT101" s="348">
        <v>29.85</v>
      </c>
      <c r="AU101" s="351"/>
      <c r="AV101" s="346" t="s">
        <v>430</v>
      </c>
      <c r="AW101" s="346" t="s">
        <v>430</v>
      </c>
      <c r="AX101" s="346" t="s">
        <v>430</v>
      </c>
      <c r="AY101" s="346">
        <v>15</v>
      </c>
      <c r="AZ101" s="346">
        <v>13</v>
      </c>
      <c r="BA101" s="374"/>
      <c r="BB101" s="348">
        <v>19.673396788678801</v>
      </c>
      <c r="BC101" s="348">
        <v>0</v>
      </c>
      <c r="BD101" s="348">
        <v>9.5016414302575694E-2</v>
      </c>
      <c r="BE101" s="375" t="s">
        <v>430</v>
      </c>
      <c r="BF101" s="374"/>
      <c r="BG101" s="372" t="s">
        <v>430</v>
      </c>
      <c r="BH101" s="373" t="s">
        <v>430</v>
      </c>
      <c r="BI101" s="348" t="s">
        <v>430</v>
      </c>
      <c r="BJ101" s="348" t="s">
        <v>430</v>
      </c>
      <c r="BK101" s="350"/>
      <c r="BL101" s="350" t="s">
        <v>6840</v>
      </c>
      <c r="BM101" s="372" t="s">
        <v>6841</v>
      </c>
      <c r="BN101" s="372" t="s">
        <v>430</v>
      </c>
      <c r="BO101" s="372" t="s">
        <v>430</v>
      </c>
      <c r="BP101" s="430" t="s">
        <v>430</v>
      </c>
      <c r="BQ101" s="468"/>
      <c r="BR101" s="354" t="s">
        <v>1008</v>
      </c>
    </row>
    <row r="102" spans="1:70" s="428" customFormat="1" x14ac:dyDescent="0.25">
      <c r="A102" s="345" t="s">
        <v>6918</v>
      </c>
      <c r="B102" s="374"/>
      <c r="C102" s="719">
        <v>41277</v>
      </c>
      <c r="D102" s="373"/>
      <c r="E102" s="346">
        <v>171.09</v>
      </c>
      <c r="F102" s="373"/>
      <c r="G102" s="347">
        <v>48.073300000000003</v>
      </c>
      <c r="H102" s="374"/>
      <c r="I102" s="348">
        <v>-0.16700000000000001</v>
      </c>
      <c r="J102" s="348">
        <v>-0.68730000000000002</v>
      </c>
      <c r="K102" s="348">
        <v>-1.5162</v>
      </c>
      <c r="L102" s="348">
        <v>2.0169000000000001</v>
      </c>
      <c r="M102" s="348">
        <v>11.770300000000001</v>
      </c>
      <c r="N102" s="350">
        <v>19.5</v>
      </c>
      <c r="O102" s="348">
        <v>21.691700000000001</v>
      </c>
      <c r="P102" s="348">
        <v>18.734100000000002</v>
      </c>
      <c r="Q102" s="348">
        <v>12.558999999999999</v>
      </c>
      <c r="R102" s="348">
        <v>12.794499999999999</v>
      </c>
      <c r="S102" s="348">
        <v>4.6711999999999998</v>
      </c>
      <c r="T102" s="348">
        <v>15.8971</v>
      </c>
      <c r="U102" s="348">
        <v>9.1308000000000007</v>
      </c>
      <c r="V102" s="348">
        <v>15.998900000000001</v>
      </c>
      <c r="W102" s="348">
        <v>-1.8214999999999999</v>
      </c>
      <c r="X102" s="348">
        <v>9.4063999999999997</v>
      </c>
      <c r="Y102" s="374"/>
      <c r="Z102" s="346">
        <v>26</v>
      </c>
      <c r="AA102" s="346">
        <v>49</v>
      </c>
      <c r="AB102" s="346">
        <v>32</v>
      </c>
      <c r="AC102" s="346">
        <v>19</v>
      </c>
      <c r="AD102" s="346">
        <v>36</v>
      </c>
      <c r="AE102" s="346">
        <v>36</v>
      </c>
      <c r="AF102" s="346">
        <v>36</v>
      </c>
      <c r="AG102" s="346">
        <v>37</v>
      </c>
      <c r="AH102" s="346">
        <v>18</v>
      </c>
      <c r="AI102" s="346">
        <v>11</v>
      </c>
      <c r="AJ102" s="346">
        <v>11</v>
      </c>
      <c r="AK102" s="346">
        <v>29</v>
      </c>
      <c r="AL102" s="346">
        <v>42</v>
      </c>
      <c r="AM102" s="346">
        <v>38</v>
      </c>
      <c r="AN102" s="346">
        <v>43</v>
      </c>
      <c r="AO102" s="373"/>
      <c r="AP102" s="348">
        <v>14.47</v>
      </c>
      <c r="AQ102" s="348">
        <v>16.12</v>
      </c>
      <c r="AR102" s="348">
        <v>17.98</v>
      </c>
      <c r="AS102" s="348">
        <v>19.41</v>
      </c>
      <c r="AT102" s="348">
        <v>15.86</v>
      </c>
      <c r="AU102" s="351"/>
      <c r="AV102" s="346">
        <v>13</v>
      </c>
      <c r="AW102" s="346">
        <v>14</v>
      </c>
      <c r="AX102" s="346">
        <v>27</v>
      </c>
      <c r="AY102" s="346">
        <v>38</v>
      </c>
      <c r="AZ102" s="346">
        <v>37</v>
      </c>
      <c r="BA102" s="374"/>
      <c r="BB102" s="348">
        <v>11.95628843191</v>
      </c>
      <c r="BC102" s="348">
        <v>0</v>
      </c>
      <c r="BD102" s="348">
        <v>8.2426221353307905E-2</v>
      </c>
      <c r="BE102" s="375" t="s">
        <v>430</v>
      </c>
      <c r="BF102" s="374"/>
      <c r="BG102" s="372" t="s">
        <v>430</v>
      </c>
      <c r="BH102" s="373" t="s">
        <v>430</v>
      </c>
      <c r="BI102" s="348" t="s">
        <v>430</v>
      </c>
      <c r="BJ102" s="348" t="s">
        <v>430</v>
      </c>
      <c r="BK102" s="350"/>
      <c r="BL102" s="350" t="s">
        <v>6843</v>
      </c>
      <c r="BM102" s="372" t="s">
        <v>6844</v>
      </c>
      <c r="BN102" s="372" t="s">
        <v>430</v>
      </c>
      <c r="BO102" s="372" t="s">
        <v>430</v>
      </c>
      <c r="BP102" s="430" t="s">
        <v>430</v>
      </c>
      <c r="BQ102" s="468"/>
      <c r="BR102" s="354" t="s">
        <v>443</v>
      </c>
    </row>
    <row r="103" spans="1:70" s="428" customFormat="1" x14ac:dyDescent="0.25">
      <c r="A103" s="345" t="s">
        <v>6919</v>
      </c>
      <c r="B103" s="374"/>
      <c r="C103" s="719">
        <v>41277</v>
      </c>
      <c r="D103" s="373"/>
      <c r="E103" s="346">
        <v>196.98099999999999</v>
      </c>
      <c r="F103" s="373"/>
      <c r="G103" s="347">
        <v>38.768500000000003</v>
      </c>
      <c r="H103" s="374"/>
      <c r="I103" s="348">
        <v>0.34189999999999998</v>
      </c>
      <c r="J103" s="348">
        <v>2.3782999999999999</v>
      </c>
      <c r="K103" s="348">
        <v>6.5454999999999997</v>
      </c>
      <c r="L103" s="348">
        <v>10.9945</v>
      </c>
      <c r="M103" s="348">
        <v>16.7209</v>
      </c>
      <c r="N103" s="350">
        <v>72.188100000000006</v>
      </c>
      <c r="O103" s="348">
        <v>54.081000000000003</v>
      </c>
      <c r="P103" s="348">
        <v>33.558999999999997</v>
      </c>
      <c r="Q103" s="348">
        <v>21.684200000000001</v>
      </c>
      <c r="R103" s="348">
        <v>19.424700000000001</v>
      </c>
      <c r="S103" s="348">
        <v>20.779800000000002</v>
      </c>
      <c r="T103" s="348">
        <v>17.200399999999998</v>
      </c>
      <c r="U103" s="348">
        <v>33.795200000000001</v>
      </c>
      <c r="V103" s="348">
        <v>58.7468</v>
      </c>
      <c r="W103" s="348">
        <v>1.3374999999999999</v>
      </c>
      <c r="X103" s="348">
        <v>9.7257999999999996</v>
      </c>
      <c r="Y103" s="374"/>
      <c r="Z103" s="346">
        <v>12</v>
      </c>
      <c r="AA103" s="346">
        <v>10</v>
      </c>
      <c r="AB103" s="346">
        <v>3</v>
      </c>
      <c r="AC103" s="346">
        <v>3</v>
      </c>
      <c r="AD103" s="346">
        <v>25</v>
      </c>
      <c r="AE103" s="346">
        <v>2</v>
      </c>
      <c r="AF103" s="346">
        <v>3</v>
      </c>
      <c r="AG103" s="346">
        <v>4</v>
      </c>
      <c r="AH103" s="346">
        <v>2</v>
      </c>
      <c r="AI103" s="346">
        <v>1</v>
      </c>
      <c r="AJ103" s="346">
        <v>3</v>
      </c>
      <c r="AK103" s="346">
        <v>26</v>
      </c>
      <c r="AL103" s="346">
        <v>4</v>
      </c>
      <c r="AM103" s="346">
        <v>2</v>
      </c>
      <c r="AN103" s="346">
        <v>9</v>
      </c>
      <c r="AO103" s="373"/>
      <c r="AP103" s="348">
        <v>22.39</v>
      </c>
      <c r="AQ103" s="348">
        <v>26.32</v>
      </c>
      <c r="AR103" s="348">
        <v>31.03</v>
      </c>
      <c r="AS103" s="348">
        <v>49.19</v>
      </c>
      <c r="AT103" s="348">
        <v>50.85</v>
      </c>
      <c r="AU103" s="351"/>
      <c r="AV103" s="346">
        <v>2</v>
      </c>
      <c r="AW103" s="346">
        <v>2</v>
      </c>
      <c r="AX103" s="346">
        <v>2</v>
      </c>
      <c r="AY103" s="346">
        <v>3</v>
      </c>
      <c r="AZ103" s="346">
        <v>2</v>
      </c>
      <c r="BA103" s="374"/>
      <c r="BB103" s="348">
        <v>24.051466201954799</v>
      </c>
      <c r="BC103" s="348">
        <v>0</v>
      </c>
      <c r="BD103" s="348">
        <v>8.4185750503685E-2</v>
      </c>
      <c r="BE103" s="375" t="s">
        <v>430</v>
      </c>
      <c r="BF103" s="374"/>
      <c r="BG103" s="372" t="s">
        <v>430</v>
      </c>
      <c r="BH103" s="373" t="s">
        <v>430</v>
      </c>
      <c r="BI103" s="348" t="s">
        <v>430</v>
      </c>
      <c r="BJ103" s="348" t="s">
        <v>430</v>
      </c>
      <c r="BK103" s="350"/>
      <c r="BL103" s="907" t="s">
        <v>6846</v>
      </c>
      <c r="BM103" s="844" t="s">
        <v>6847</v>
      </c>
      <c r="BN103" s="372" t="s">
        <v>430</v>
      </c>
      <c r="BO103" s="372" t="s">
        <v>430</v>
      </c>
      <c r="BP103" s="430" t="s">
        <v>430</v>
      </c>
      <c r="BQ103" s="468"/>
      <c r="BR103" s="354" t="s">
        <v>555</v>
      </c>
    </row>
    <row r="104" spans="1:70" s="428" customFormat="1" x14ac:dyDescent="0.25">
      <c r="A104" s="345" t="s">
        <v>6920</v>
      </c>
      <c r="B104" s="374"/>
      <c r="C104" s="719">
        <v>41276</v>
      </c>
      <c r="D104" s="373"/>
      <c r="E104" s="346">
        <v>162.08699999999999</v>
      </c>
      <c r="F104" s="373"/>
      <c r="G104" s="347">
        <v>43.252000000000002</v>
      </c>
      <c r="H104" s="374"/>
      <c r="I104" s="348">
        <v>-0.18</v>
      </c>
      <c r="J104" s="348">
        <v>1.1341000000000001</v>
      </c>
      <c r="K104" s="348">
        <v>1.2074</v>
      </c>
      <c r="L104" s="348">
        <v>8.8703000000000003</v>
      </c>
      <c r="M104" s="348">
        <v>17.376300000000001</v>
      </c>
      <c r="N104" s="350">
        <v>23.9419</v>
      </c>
      <c r="O104" s="348">
        <v>19.011800000000001</v>
      </c>
      <c r="P104" s="348">
        <v>17.711300000000001</v>
      </c>
      <c r="Q104" s="348">
        <v>11.5054</v>
      </c>
      <c r="R104" s="348">
        <v>9.5851000000000006</v>
      </c>
      <c r="S104" s="348">
        <v>8.7799999999999994</v>
      </c>
      <c r="T104" s="348">
        <v>14.223800000000001</v>
      </c>
      <c r="U104" s="348">
        <v>17.8432</v>
      </c>
      <c r="V104" s="348">
        <v>23.988099999999999</v>
      </c>
      <c r="W104" s="348">
        <v>0.23169999999999999</v>
      </c>
      <c r="X104" s="348">
        <v>8.6090999999999998</v>
      </c>
      <c r="Y104" s="374"/>
      <c r="Z104" s="346">
        <v>27</v>
      </c>
      <c r="AA104" s="346">
        <v>21</v>
      </c>
      <c r="AB104" s="346">
        <v>10</v>
      </c>
      <c r="AC104" s="346">
        <v>5</v>
      </c>
      <c r="AD104" s="346">
        <v>21</v>
      </c>
      <c r="AE104" s="346">
        <v>31</v>
      </c>
      <c r="AF104" s="346">
        <v>40</v>
      </c>
      <c r="AG104" s="346">
        <v>38</v>
      </c>
      <c r="AH104" s="346">
        <v>21</v>
      </c>
      <c r="AI104" s="346">
        <v>18</v>
      </c>
      <c r="AJ104" s="346">
        <v>5</v>
      </c>
      <c r="AK104" s="346">
        <v>32</v>
      </c>
      <c r="AL104" s="346">
        <v>29</v>
      </c>
      <c r="AM104" s="346">
        <v>24</v>
      </c>
      <c r="AN104" s="346">
        <v>12</v>
      </c>
      <c r="AO104" s="373"/>
      <c r="AP104" s="348">
        <v>11.15</v>
      </c>
      <c r="AQ104" s="348">
        <v>13.64</v>
      </c>
      <c r="AR104" s="348">
        <v>16.190000000000001</v>
      </c>
      <c r="AS104" s="348">
        <v>22.37</v>
      </c>
      <c r="AT104" s="348">
        <v>27.15</v>
      </c>
      <c r="AU104" s="351"/>
      <c r="AV104" s="346">
        <v>20</v>
      </c>
      <c r="AW104" s="346">
        <v>20</v>
      </c>
      <c r="AX104" s="346">
        <v>30</v>
      </c>
      <c r="AY104" s="346">
        <v>35</v>
      </c>
      <c r="AZ104" s="346">
        <v>19</v>
      </c>
      <c r="BA104" s="374"/>
      <c r="BB104" s="348">
        <v>15.496639253627601</v>
      </c>
      <c r="BC104" s="348">
        <v>0</v>
      </c>
      <c r="BD104" s="348">
        <v>5.8269938970582601E-2</v>
      </c>
      <c r="BE104" s="375" t="s">
        <v>430</v>
      </c>
      <c r="BF104" s="374"/>
      <c r="BG104" s="372" t="s">
        <v>430</v>
      </c>
      <c r="BH104" s="373" t="s">
        <v>430</v>
      </c>
      <c r="BI104" s="348" t="s">
        <v>430</v>
      </c>
      <c r="BJ104" s="348" t="s">
        <v>430</v>
      </c>
      <c r="BK104" s="350"/>
      <c r="BL104" s="350" t="s">
        <v>6849</v>
      </c>
      <c r="BM104" s="372" t="s">
        <v>6850</v>
      </c>
      <c r="BN104" s="372" t="s">
        <v>3074</v>
      </c>
      <c r="BO104" s="372" t="s">
        <v>430</v>
      </c>
      <c r="BP104" s="430" t="s">
        <v>430</v>
      </c>
      <c r="BQ104" s="468"/>
      <c r="BR104" s="354" t="s">
        <v>476</v>
      </c>
    </row>
    <row r="105" spans="1:70" s="428" customFormat="1" x14ac:dyDescent="0.25">
      <c r="A105" s="345" t="s">
        <v>6921</v>
      </c>
      <c r="B105" s="374"/>
      <c r="C105" s="719">
        <v>45013</v>
      </c>
      <c r="D105" s="373"/>
      <c r="E105" s="346">
        <v>141.59399999999999</v>
      </c>
      <c r="F105" s="373"/>
      <c r="G105" s="347">
        <v>13.4033</v>
      </c>
      <c r="H105" s="374"/>
      <c r="I105" s="348">
        <v>0.4163</v>
      </c>
      <c r="J105" s="348">
        <v>0.23280000000000001</v>
      </c>
      <c r="K105" s="348">
        <v>0.20810000000000001</v>
      </c>
      <c r="L105" s="348">
        <v>0.35980000000000001</v>
      </c>
      <c r="M105" s="348">
        <v>4.8773999999999997</v>
      </c>
      <c r="N105" s="350">
        <v>11.7805</v>
      </c>
      <c r="O105" s="348">
        <v>10.6022</v>
      </c>
      <c r="P105" s="348">
        <v>9.1193000000000008</v>
      </c>
      <c r="Q105" s="348" t="s">
        <v>430</v>
      </c>
      <c r="R105" s="348" t="s">
        <v>430</v>
      </c>
      <c r="S105" s="348">
        <v>1.3979999999999999</v>
      </c>
      <c r="T105" s="348">
        <v>2.1709999999999998</v>
      </c>
      <c r="U105" s="348">
        <v>8.3445</v>
      </c>
      <c r="V105" s="348">
        <v>10.8269</v>
      </c>
      <c r="W105" s="348">
        <v>-0.2278</v>
      </c>
      <c r="X105" s="348">
        <v>8.8111999999999995</v>
      </c>
      <c r="Y105" s="374"/>
      <c r="Z105" s="346">
        <v>11</v>
      </c>
      <c r="AA105" s="346">
        <v>34</v>
      </c>
      <c r="AB105" s="346">
        <v>15</v>
      </c>
      <c r="AC105" s="346">
        <v>33</v>
      </c>
      <c r="AD105" s="346">
        <v>43</v>
      </c>
      <c r="AE105" s="346">
        <v>43</v>
      </c>
      <c r="AF105" s="346">
        <v>46</v>
      </c>
      <c r="AG105" s="346">
        <v>48</v>
      </c>
      <c r="AH105" s="346" t="s">
        <v>430</v>
      </c>
      <c r="AI105" s="346" t="s">
        <v>430</v>
      </c>
      <c r="AJ105" s="346">
        <v>22</v>
      </c>
      <c r="AK105" s="346">
        <v>49</v>
      </c>
      <c r="AL105" s="346">
        <v>43</v>
      </c>
      <c r="AM105" s="346">
        <v>43</v>
      </c>
      <c r="AN105" s="346">
        <v>20</v>
      </c>
      <c r="AO105" s="373"/>
      <c r="AP105" s="348" t="s">
        <v>430</v>
      </c>
      <c r="AQ105" s="348" t="s">
        <v>430</v>
      </c>
      <c r="AR105" s="348" t="s">
        <v>430</v>
      </c>
      <c r="AS105" s="348">
        <v>10.42</v>
      </c>
      <c r="AT105" s="348">
        <v>10.65</v>
      </c>
      <c r="AU105" s="351"/>
      <c r="AV105" s="346" t="s">
        <v>430</v>
      </c>
      <c r="AW105" s="346" t="s">
        <v>430</v>
      </c>
      <c r="AX105" s="346" t="s">
        <v>430</v>
      </c>
      <c r="AY105" s="346">
        <v>47</v>
      </c>
      <c r="AZ105" s="346">
        <v>42</v>
      </c>
      <c r="BA105" s="374"/>
      <c r="BB105" s="348">
        <v>2.5005962519835201</v>
      </c>
      <c r="BC105" s="348">
        <v>0</v>
      </c>
      <c r="BD105" s="348">
        <v>0.123105003990731</v>
      </c>
      <c r="BE105" s="375" t="s">
        <v>430</v>
      </c>
      <c r="BF105" s="374"/>
      <c r="BG105" s="372" t="s">
        <v>430</v>
      </c>
      <c r="BH105" s="373" t="s">
        <v>430</v>
      </c>
      <c r="BI105" s="348" t="s">
        <v>430</v>
      </c>
      <c r="BJ105" s="348" t="s">
        <v>430</v>
      </c>
      <c r="BK105" s="350"/>
      <c r="BL105" s="350" t="s">
        <v>6852</v>
      </c>
      <c r="BM105" s="372" t="s">
        <v>6853</v>
      </c>
      <c r="BN105" s="372" t="s">
        <v>3074</v>
      </c>
      <c r="BO105" s="372" t="s">
        <v>430</v>
      </c>
      <c r="BP105" s="430" t="s">
        <v>430</v>
      </c>
      <c r="BQ105" s="468"/>
      <c r="BR105" s="354" t="s">
        <v>6854</v>
      </c>
    </row>
    <row r="106" spans="1:70" s="428" customFormat="1" x14ac:dyDescent="0.25">
      <c r="A106" s="345" t="s">
        <v>6922</v>
      </c>
      <c r="B106" s="374"/>
      <c r="C106" s="719">
        <v>41277</v>
      </c>
      <c r="D106" s="373"/>
      <c r="E106" s="346">
        <v>110.054</v>
      </c>
      <c r="F106" s="373"/>
      <c r="G106" s="347">
        <v>29.9618</v>
      </c>
      <c r="H106" s="374"/>
      <c r="I106" s="348">
        <v>1.9400000000000001E-2</v>
      </c>
      <c r="J106" s="348">
        <v>2.6402000000000001</v>
      </c>
      <c r="K106" s="348">
        <v>-4.0537999999999998</v>
      </c>
      <c r="L106" s="348">
        <v>-7.3118999999999996</v>
      </c>
      <c r="M106" s="348">
        <v>11.497400000000001</v>
      </c>
      <c r="N106" s="350">
        <v>35.958300000000001</v>
      </c>
      <c r="O106" s="348">
        <v>26.976900000000001</v>
      </c>
      <c r="P106" s="348">
        <v>18.887799999999999</v>
      </c>
      <c r="Q106" s="348">
        <v>12.4383</v>
      </c>
      <c r="R106" s="348">
        <v>9.0441000000000003</v>
      </c>
      <c r="S106" s="348">
        <v>-5.4817999999999998</v>
      </c>
      <c r="T106" s="348">
        <v>6.4082999999999997</v>
      </c>
      <c r="U106" s="348">
        <v>19.511600000000001</v>
      </c>
      <c r="V106" s="348">
        <v>29.91</v>
      </c>
      <c r="W106" s="348">
        <v>5.9799999999999999E-2</v>
      </c>
      <c r="X106" s="348">
        <v>7.335</v>
      </c>
      <c r="Y106" s="374"/>
      <c r="Z106" s="346">
        <v>18</v>
      </c>
      <c r="AA106" s="346">
        <v>7</v>
      </c>
      <c r="AB106" s="346">
        <v>47</v>
      </c>
      <c r="AC106" s="346">
        <v>49</v>
      </c>
      <c r="AD106" s="346">
        <v>37</v>
      </c>
      <c r="AE106" s="346">
        <v>11</v>
      </c>
      <c r="AF106" s="346">
        <v>26</v>
      </c>
      <c r="AG106" s="346">
        <v>36</v>
      </c>
      <c r="AH106" s="346">
        <v>19</v>
      </c>
      <c r="AI106" s="346">
        <v>20</v>
      </c>
      <c r="AJ106" s="346">
        <v>47</v>
      </c>
      <c r="AK106" s="346">
        <v>44</v>
      </c>
      <c r="AL106" s="346">
        <v>24</v>
      </c>
      <c r="AM106" s="346">
        <v>11</v>
      </c>
      <c r="AN106" s="346">
        <v>14</v>
      </c>
      <c r="AO106" s="373"/>
      <c r="AP106" s="348">
        <v>12.66</v>
      </c>
      <c r="AQ106" s="348">
        <v>16.14</v>
      </c>
      <c r="AR106" s="348">
        <v>18.63</v>
      </c>
      <c r="AS106" s="348">
        <v>26.65</v>
      </c>
      <c r="AT106" s="348">
        <v>15.6</v>
      </c>
      <c r="AU106" s="351"/>
      <c r="AV106" s="346">
        <v>18</v>
      </c>
      <c r="AW106" s="346">
        <v>13</v>
      </c>
      <c r="AX106" s="346">
        <v>23</v>
      </c>
      <c r="AY106" s="346">
        <v>23</v>
      </c>
      <c r="AZ106" s="346">
        <v>38</v>
      </c>
      <c r="BA106" s="374"/>
      <c r="BB106" s="348">
        <v>19.762144733327599</v>
      </c>
      <c r="BC106" s="348">
        <v>0</v>
      </c>
      <c r="BD106" s="348">
        <v>4.9928137842654402E-2</v>
      </c>
      <c r="BE106" s="375" t="s">
        <v>430</v>
      </c>
      <c r="BF106" s="374"/>
      <c r="BG106" s="372" t="s">
        <v>430</v>
      </c>
      <c r="BH106" s="373" t="s">
        <v>430</v>
      </c>
      <c r="BI106" s="348" t="s">
        <v>430</v>
      </c>
      <c r="BJ106" s="348" t="s">
        <v>430</v>
      </c>
      <c r="BK106" s="350"/>
      <c r="BL106" s="907" t="s">
        <v>6856</v>
      </c>
      <c r="BM106" s="844" t="s">
        <v>6857</v>
      </c>
      <c r="BN106" s="372" t="s">
        <v>430</v>
      </c>
      <c r="BO106" s="372" t="s">
        <v>430</v>
      </c>
      <c r="BP106" s="430" t="s">
        <v>430</v>
      </c>
      <c r="BQ106" s="468"/>
      <c r="BR106" s="354" t="s">
        <v>555</v>
      </c>
    </row>
    <row r="107" spans="1:70" s="428" customFormat="1" ht="11" x14ac:dyDescent="0.3">
      <c r="A107" s="845" t="s">
        <v>6923</v>
      </c>
      <c r="B107" s="851"/>
      <c r="C107" s="847">
        <v>44194</v>
      </c>
      <c r="D107" s="846"/>
      <c r="E107" s="848">
        <v>103.99</v>
      </c>
      <c r="F107" s="846"/>
      <c r="G107" s="849">
        <v>12.0672</v>
      </c>
      <c r="H107" s="851"/>
      <c r="I107" s="850">
        <v>-0.158</v>
      </c>
      <c r="J107" s="850">
        <v>0.4052</v>
      </c>
      <c r="K107" s="850">
        <v>-4.0526999999999997</v>
      </c>
      <c r="L107" s="850">
        <v>-0.54969999999999997</v>
      </c>
      <c r="M107" s="850">
        <v>2.202</v>
      </c>
      <c r="N107" s="852">
        <v>2.7267000000000001</v>
      </c>
      <c r="O107" s="850">
        <v>6.9476000000000004</v>
      </c>
      <c r="P107" s="850">
        <v>9.5283999999999995</v>
      </c>
      <c r="Q107" s="850">
        <v>3.4523999999999999</v>
      </c>
      <c r="R107" s="850" t="s">
        <v>430</v>
      </c>
      <c r="S107" s="850">
        <v>-0.49890000000000001</v>
      </c>
      <c r="T107" s="850">
        <v>6.0284000000000004</v>
      </c>
      <c r="U107" s="850">
        <v>0.81289999999999996</v>
      </c>
      <c r="V107" s="850">
        <v>2.7538</v>
      </c>
      <c r="W107" s="850">
        <v>-1.5581</v>
      </c>
      <c r="X107" s="850">
        <v>3.3420000000000001</v>
      </c>
      <c r="Y107" s="851"/>
      <c r="Z107" s="848">
        <v>25</v>
      </c>
      <c r="AA107" s="848">
        <v>31</v>
      </c>
      <c r="AB107" s="848">
        <v>46</v>
      </c>
      <c r="AC107" s="848">
        <v>39</v>
      </c>
      <c r="AD107" s="848">
        <v>48</v>
      </c>
      <c r="AE107" s="848">
        <v>48</v>
      </c>
      <c r="AF107" s="848">
        <v>49</v>
      </c>
      <c r="AG107" s="848">
        <v>47</v>
      </c>
      <c r="AH107" s="848">
        <v>34</v>
      </c>
      <c r="AI107" s="848" t="s">
        <v>430</v>
      </c>
      <c r="AJ107" s="848">
        <v>29</v>
      </c>
      <c r="AK107" s="848">
        <v>45</v>
      </c>
      <c r="AL107" s="848">
        <v>49</v>
      </c>
      <c r="AM107" s="848">
        <v>47</v>
      </c>
      <c r="AN107" s="848">
        <v>38</v>
      </c>
      <c r="AO107" s="846"/>
      <c r="AP107" s="850" t="s">
        <v>430</v>
      </c>
      <c r="AQ107" s="850" t="s">
        <v>430</v>
      </c>
      <c r="AR107" s="850">
        <v>7.19</v>
      </c>
      <c r="AS107" s="850">
        <v>9.83</v>
      </c>
      <c r="AT107" s="850">
        <v>0.39</v>
      </c>
      <c r="AU107" s="853"/>
      <c r="AV107" s="848" t="s">
        <v>430</v>
      </c>
      <c r="AW107" s="848" t="s">
        <v>430</v>
      </c>
      <c r="AX107" s="848">
        <v>35</v>
      </c>
      <c r="AY107" s="848">
        <v>49</v>
      </c>
      <c r="AZ107" s="848">
        <v>49</v>
      </c>
      <c r="BA107" s="851"/>
      <c r="BB107" s="850">
        <v>14.7252053122355</v>
      </c>
      <c r="BC107" s="850">
        <v>0</v>
      </c>
      <c r="BD107" s="850">
        <v>2.5853411687315898E-2</v>
      </c>
      <c r="BE107" s="856" t="s">
        <v>430</v>
      </c>
      <c r="BF107" s="851"/>
      <c r="BG107" s="859" t="s">
        <v>430</v>
      </c>
      <c r="BH107" s="846" t="s">
        <v>430</v>
      </c>
      <c r="BI107" s="850" t="s">
        <v>430</v>
      </c>
      <c r="BJ107" s="850" t="s">
        <v>430</v>
      </c>
      <c r="BK107" s="852"/>
      <c r="BL107" s="852" t="s">
        <v>6859</v>
      </c>
      <c r="BM107" s="859" t="s">
        <v>6860</v>
      </c>
      <c r="BN107" s="859" t="s">
        <v>430</v>
      </c>
      <c r="BO107" s="859" t="s">
        <v>430</v>
      </c>
      <c r="BP107" s="908" t="s">
        <v>430</v>
      </c>
      <c r="BQ107" s="858"/>
      <c r="BR107" s="860" t="s">
        <v>443</v>
      </c>
    </row>
    <row r="108" spans="1:70" s="428" customFormat="1" x14ac:dyDescent="0.25">
      <c r="A108" s="345" t="s">
        <v>6924</v>
      </c>
      <c r="B108" s="374"/>
      <c r="C108" s="719">
        <v>41530</v>
      </c>
      <c r="D108" s="373"/>
      <c r="E108" s="346">
        <v>92.211500000000001</v>
      </c>
      <c r="F108" s="373"/>
      <c r="G108" s="347">
        <v>36.58</v>
      </c>
      <c r="H108" s="374"/>
      <c r="I108" s="348">
        <v>-0.24540000000000001</v>
      </c>
      <c r="J108" s="348">
        <v>-1.1884999999999999</v>
      </c>
      <c r="K108" s="348">
        <v>-1.2419</v>
      </c>
      <c r="L108" s="348">
        <v>5.6920000000000002</v>
      </c>
      <c r="M108" s="348">
        <v>8.9015000000000004</v>
      </c>
      <c r="N108" s="350">
        <v>17.394100000000002</v>
      </c>
      <c r="O108" s="348">
        <v>14.3195</v>
      </c>
      <c r="P108" s="348">
        <v>14.2203</v>
      </c>
      <c r="Q108" s="348">
        <v>10.627800000000001</v>
      </c>
      <c r="R108" s="348">
        <v>10.484</v>
      </c>
      <c r="S108" s="348">
        <v>7.3672000000000004</v>
      </c>
      <c r="T108" s="348">
        <v>8.5137999999999998</v>
      </c>
      <c r="U108" s="348">
        <v>12.692500000000001</v>
      </c>
      <c r="V108" s="348">
        <v>16.906400000000001</v>
      </c>
      <c r="W108" s="348">
        <v>-1.5608</v>
      </c>
      <c r="X108" s="348">
        <v>10.4932</v>
      </c>
      <c r="Y108" s="374"/>
      <c r="Z108" s="346">
        <v>28</v>
      </c>
      <c r="AA108" s="346">
        <v>51</v>
      </c>
      <c r="AB108" s="346">
        <v>28</v>
      </c>
      <c r="AC108" s="346">
        <v>6</v>
      </c>
      <c r="AD108" s="346">
        <v>41</v>
      </c>
      <c r="AE108" s="346">
        <v>39</v>
      </c>
      <c r="AF108" s="346">
        <v>43</v>
      </c>
      <c r="AG108" s="346">
        <v>45</v>
      </c>
      <c r="AH108" s="346">
        <v>22</v>
      </c>
      <c r="AI108" s="346">
        <v>17</v>
      </c>
      <c r="AJ108" s="346">
        <v>6</v>
      </c>
      <c r="AK108" s="346">
        <v>42</v>
      </c>
      <c r="AL108" s="346">
        <v>40</v>
      </c>
      <c r="AM108" s="346">
        <v>36</v>
      </c>
      <c r="AN108" s="346">
        <v>39</v>
      </c>
      <c r="AO108" s="373"/>
      <c r="AP108" s="348">
        <v>11.95</v>
      </c>
      <c r="AQ108" s="348">
        <v>12.85</v>
      </c>
      <c r="AR108" s="348">
        <v>13.72</v>
      </c>
      <c r="AS108" s="348">
        <v>16.190000000000001</v>
      </c>
      <c r="AT108" s="348">
        <v>18.54</v>
      </c>
      <c r="AU108" s="351"/>
      <c r="AV108" s="346">
        <v>19</v>
      </c>
      <c r="AW108" s="346">
        <v>21</v>
      </c>
      <c r="AX108" s="346">
        <v>32</v>
      </c>
      <c r="AY108" s="346">
        <v>42</v>
      </c>
      <c r="AZ108" s="346">
        <v>32</v>
      </c>
      <c r="BA108" s="374"/>
      <c r="BB108" s="348">
        <v>11.1064311391312</v>
      </c>
      <c r="BC108" s="348">
        <v>0</v>
      </c>
      <c r="BD108" s="348">
        <v>5.7856223907964299E-2</v>
      </c>
      <c r="BE108" s="375" t="s">
        <v>430</v>
      </c>
      <c r="BF108" s="374"/>
      <c r="BG108" s="372" t="s">
        <v>430</v>
      </c>
      <c r="BH108" s="373" t="s">
        <v>430</v>
      </c>
      <c r="BI108" s="348" t="s">
        <v>430</v>
      </c>
      <c r="BJ108" s="348" t="s">
        <v>430</v>
      </c>
      <c r="BK108" s="350"/>
      <c r="BL108" s="350" t="s">
        <v>6818</v>
      </c>
      <c r="BM108" s="372" t="s">
        <v>6819</v>
      </c>
      <c r="BN108" s="372" t="s">
        <v>430</v>
      </c>
      <c r="BO108" s="372" t="s">
        <v>430</v>
      </c>
      <c r="BP108" s="430" t="s">
        <v>430</v>
      </c>
      <c r="BQ108" s="468"/>
      <c r="BR108" s="354" t="s">
        <v>1247</v>
      </c>
    </row>
    <row r="109" spans="1:70" s="428" customFormat="1" x14ac:dyDescent="0.25">
      <c r="A109" s="345" t="s">
        <v>6925</v>
      </c>
      <c r="B109" s="374"/>
      <c r="C109" s="719">
        <v>41694</v>
      </c>
      <c r="D109" s="373"/>
      <c r="E109" s="346">
        <v>87.713499999999996</v>
      </c>
      <c r="F109" s="373"/>
      <c r="G109" s="347">
        <v>40.599499999999999</v>
      </c>
      <c r="H109" s="374"/>
      <c r="I109" s="348">
        <v>0.83750000000000002</v>
      </c>
      <c r="J109" s="348">
        <v>3.2444000000000002</v>
      </c>
      <c r="K109" s="348">
        <v>4.8151000000000002</v>
      </c>
      <c r="L109" s="348">
        <v>1.9444999999999999</v>
      </c>
      <c r="M109" s="348">
        <v>21.653700000000001</v>
      </c>
      <c r="N109" s="350">
        <v>39.660699999999999</v>
      </c>
      <c r="O109" s="348">
        <v>35.166400000000003</v>
      </c>
      <c r="P109" s="348">
        <v>28.399799999999999</v>
      </c>
      <c r="Q109" s="348">
        <v>15.474600000000001</v>
      </c>
      <c r="R109" s="348">
        <v>13.6175</v>
      </c>
      <c r="S109" s="348">
        <v>4.7123999999999997</v>
      </c>
      <c r="T109" s="348">
        <v>21.361000000000001</v>
      </c>
      <c r="U109" s="348">
        <v>27.878900000000002</v>
      </c>
      <c r="V109" s="348">
        <v>34.873100000000001</v>
      </c>
      <c r="W109" s="348">
        <v>2.0941999999999998</v>
      </c>
      <c r="X109" s="348">
        <v>11.8139</v>
      </c>
      <c r="Y109" s="374"/>
      <c r="Z109" s="346">
        <v>5</v>
      </c>
      <c r="AA109" s="346">
        <v>5</v>
      </c>
      <c r="AB109" s="346">
        <v>8</v>
      </c>
      <c r="AC109" s="346">
        <v>21</v>
      </c>
      <c r="AD109" s="346">
        <v>11</v>
      </c>
      <c r="AE109" s="346">
        <v>8</v>
      </c>
      <c r="AF109" s="346">
        <v>11</v>
      </c>
      <c r="AG109" s="346">
        <v>12</v>
      </c>
      <c r="AH109" s="346">
        <v>9</v>
      </c>
      <c r="AI109" s="346">
        <v>8</v>
      </c>
      <c r="AJ109" s="346">
        <v>10</v>
      </c>
      <c r="AK109" s="346">
        <v>16</v>
      </c>
      <c r="AL109" s="346">
        <v>8</v>
      </c>
      <c r="AM109" s="346">
        <v>8</v>
      </c>
      <c r="AN109" s="346">
        <v>3</v>
      </c>
      <c r="AO109" s="373"/>
      <c r="AP109" s="348">
        <v>15.96</v>
      </c>
      <c r="AQ109" s="348">
        <v>19.28</v>
      </c>
      <c r="AR109" s="348">
        <v>24.67</v>
      </c>
      <c r="AS109" s="348">
        <v>34.33</v>
      </c>
      <c r="AT109" s="348">
        <v>35.159999999999997</v>
      </c>
      <c r="AU109" s="351"/>
      <c r="AV109" s="346">
        <v>7</v>
      </c>
      <c r="AW109" s="346">
        <v>6</v>
      </c>
      <c r="AX109" s="346">
        <v>8</v>
      </c>
      <c r="AY109" s="346">
        <v>8</v>
      </c>
      <c r="AZ109" s="346">
        <v>8</v>
      </c>
      <c r="BA109" s="374"/>
      <c r="BB109" s="348">
        <v>17.1896968625604</v>
      </c>
      <c r="BC109" s="348">
        <v>0</v>
      </c>
      <c r="BD109" s="348">
        <v>9.7374752119819996E-2</v>
      </c>
      <c r="BE109" s="375" t="s">
        <v>430</v>
      </c>
      <c r="BF109" s="374"/>
      <c r="BG109" s="372" t="s">
        <v>430</v>
      </c>
      <c r="BH109" s="373" t="s">
        <v>430</v>
      </c>
      <c r="BI109" s="348" t="s">
        <v>430</v>
      </c>
      <c r="BJ109" s="348" t="s">
        <v>430</v>
      </c>
      <c r="BK109" s="350"/>
      <c r="BL109" s="350" t="s">
        <v>6863</v>
      </c>
      <c r="BM109" s="372" t="s">
        <v>6864</v>
      </c>
      <c r="BN109" s="372" t="s">
        <v>430</v>
      </c>
      <c r="BO109" s="372" t="s">
        <v>430</v>
      </c>
      <c r="BP109" s="430" t="s">
        <v>430</v>
      </c>
      <c r="BQ109" s="468"/>
      <c r="BR109" s="354" t="s">
        <v>519</v>
      </c>
    </row>
    <row r="110" spans="1:70" s="428" customFormat="1" x14ac:dyDescent="0.25">
      <c r="A110" s="345" t="s">
        <v>6926</v>
      </c>
      <c r="B110" s="374"/>
      <c r="C110" s="719">
        <v>44538</v>
      </c>
      <c r="D110" s="373"/>
      <c r="E110" s="346">
        <v>76.036500000000004</v>
      </c>
      <c r="F110" s="373"/>
      <c r="G110" s="347">
        <v>11.529</v>
      </c>
      <c r="H110" s="374"/>
      <c r="I110" s="348">
        <v>-1.2531000000000001</v>
      </c>
      <c r="J110" s="348">
        <v>1.3288</v>
      </c>
      <c r="K110" s="348">
        <v>-4.3224999999999998</v>
      </c>
      <c r="L110" s="348">
        <v>-4.3147000000000002</v>
      </c>
      <c r="M110" s="348">
        <v>1.1553</v>
      </c>
      <c r="N110" s="350">
        <v>-11.8765</v>
      </c>
      <c r="O110" s="348">
        <v>30.769600000000001</v>
      </c>
      <c r="P110" s="348">
        <v>15.1774</v>
      </c>
      <c r="Q110" s="348" t="s">
        <v>430</v>
      </c>
      <c r="R110" s="348" t="s">
        <v>430</v>
      </c>
      <c r="S110" s="348">
        <v>4.0711000000000004</v>
      </c>
      <c r="T110" s="348">
        <v>0.76919999999999999</v>
      </c>
      <c r="U110" s="348">
        <v>-12.725199999999999</v>
      </c>
      <c r="V110" s="348">
        <v>-21.720500000000001</v>
      </c>
      <c r="W110" s="348">
        <v>-2.1223999999999998</v>
      </c>
      <c r="X110" s="348">
        <v>3.5781000000000001</v>
      </c>
      <c r="Y110" s="374"/>
      <c r="Z110" s="346">
        <v>50</v>
      </c>
      <c r="AA110" s="346">
        <v>19</v>
      </c>
      <c r="AB110" s="346">
        <v>48</v>
      </c>
      <c r="AC110" s="346">
        <v>47</v>
      </c>
      <c r="AD110" s="346">
        <v>49</v>
      </c>
      <c r="AE110" s="346">
        <v>50</v>
      </c>
      <c r="AF110" s="346">
        <v>19</v>
      </c>
      <c r="AG110" s="346">
        <v>42</v>
      </c>
      <c r="AH110" s="346" t="s">
        <v>430</v>
      </c>
      <c r="AI110" s="346" t="s">
        <v>430</v>
      </c>
      <c r="AJ110" s="346">
        <v>12</v>
      </c>
      <c r="AK110" s="346">
        <v>50</v>
      </c>
      <c r="AL110" s="346">
        <v>50</v>
      </c>
      <c r="AM110" s="346">
        <v>50</v>
      </c>
      <c r="AN110" s="346">
        <v>46</v>
      </c>
      <c r="AO110" s="373"/>
      <c r="AP110" s="348" t="s">
        <v>430</v>
      </c>
      <c r="AQ110" s="348" t="s">
        <v>430</v>
      </c>
      <c r="AR110" s="348" t="s">
        <v>430</v>
      </c>
      <c r="AS110" s="348">
        <v>12.39</v>
      </c>
      <c r="AT110" s="348">
        <v>-20.94</v>
      </c>
      <c r="AU110" s="351"/>
      <c r="AV110" s="346" t="s">
        <v>430</v>
      </c>
      <c r="AW110" s="346" t="s">
        <v>430</v>
      </c>
      <c r="AX110" s="346" t="s">
        <v>430</v>
      </c>
      <c r="AY110" s="346">
        <v>45</v>
      </c>
      <c r="AZ110" s="346">
        <v>50</v>
      </c>
      <c r="BA110" s="374"/>
      <c r="BB110" s="348">
        <v>43.810083413386202</v>
      </c>
      <c r="BC110" s="348">
        <v>0</v>
      </c>
      <c r="BD110" s="348">
        <v>2.71665609192135E-2</v>
      </c>
      <c r="BE110" s="375" t="s">
        <v>430</v>
      </c>
      <c r="BF110" s="374"/>
      <c r="BG110" s="372" t="s">
        <v>430</v>
      </c>
      <c r="BH110" s="373" t="s">
        <v>430</v>
      </c>
      <c r="BI110" s="348" t="s">
        <v>430</v>
      </c>
      <c r="BJ110" s="348" t="s">
        <v>430</v>
      </c>
      <c r="BK110" s="350"/>
      <c r="BL110" s="350" t="s">
        <v>6763</v>
      </c>
      <c r="BM110" s="372" t="s">
        <v>5440</v>
      </c>
      <c r="BN110" s="372" t="s">
        <v>430</v>
      </c>
      <c r="BO110" s="372" t="s">
        <v>430</v>
      </c>
      <c r="BP110" s="430" t="s">
        <v>430</v>
      </c>
      <c r="BQ110" s="468"/>
      <c r="BR110" s="354" t="s">
        <v>616</v>
      </c>
    </row>
    <row r="111" spans="1:70" s="428" customFormat="1" x14ac:dyDescent="0.25">
      <c r="A111" s="345" t="s">
        <v>6927</v>
      </c>
      <c r="B111" s="374"/>
      <c r="C111" s="719">
        <v>44811</v>
      </c>
      <c r="D111" s="373"/>
      <c r="E111" s="346">
        <v>65.267700000000005</v>
      </c>
      <c r="F111" s="373"/>
      <c r="G111" s="347">
        <v>16.369</v>
      </c>
      <c r="H111" s="374"/>
      <c r="I111" s="348">
        <v>-0.31669999999999998</v>
      </c>
      <c r="J111" s="348">
        <v>1.4691000000000001</v>
      </c>
      <c r="K111" s="348">
        <v>-3.3193999999999999</v>
      </c>
      <c r="L111" s="348">
        <v>-9.6084999999999994</v>
      </c>
      <c r="M111" s="348">
        <v>13.0144</v>
      </c>
      <c r="N111" s="350">
        <v>39.476799999999997</v>
      </c>
      <c r="O111" s="348">
        <v>37.962800000000001</v>
      </c>
      <c r="P111" s="348">
        <v>17.3935</v>
      </c>
      <c r="Q111" s="348" t="s">
        <v>430</v>
      </c>
      <c r="R111" s="348" t="s">
        <v>430</v>
      </c>
      <c r="S111" s="348">
        <v>-8.8383000000000003</v>
      </c>
      <c r="T111" s="348">
        <v>10.065899999999999</v>
      </c>
      <c r="U111" s="348">
        <v>18.3415</v>
      </c>
      <c r="V111" s="348">
        <v>26.930800000000001</v>
      </c>
      <c r="W111" s="348">
        <v>-1.5931</v>
      </c>
      <c r="X111" s="348">
        <v>13.082599999999999</v>
      </c>
      <c r="Y111" s="374"/>
      <c r="Z111" s="346">
        <v>35</v>
      </c>
      <c r="AA111" s="346">
        <v>17</v>
      </c>
      <c r="AB111" s="346">
        <v>44</v>
      </c>
      <c r="AC111" s="346">
        <v>51</v>
      </c>
      <c r="AD111" s="346">
        <v>31</v>
      </c>
      <c r="AE111" s="346">
        <v>9</v>
      </c>
      <c r="AF111" s="346">
        <v>8</v>
      </c>
      <c r="AG111" s="346">
        <v>39</v>
      </c>
      <c r="AH111" s="346" t="s">
        <v>430</v>
      </c>
      <c r="AI111" s="346" t="s">
        <v>430</v>
      </c>
      <c r="AJ111" s="346">
        <v>49</v>
      </c>
      <c r="AK111" s="346">
        <v>41</v>
      </c>
      <c r="AL111" s="346">
        <v>26</v>
      </c>
      <c r="AM111" s="346">
        <v>20</v>
      </c>
      <c r="AN111" s="346">
        <v>40</v>
      </c>
      <c r="AO111" s="373"/>
      <c r="AP111" s="348" t="s">
        <v>430</v>
      </c>
      <c r="AQ111" s="348" t="s">
        <v>430</v>
      </c>
      <c r="AR111" s="348" t="s">
        <v>430</v>
      </c>
      <c r="AS111" s="348">
        <v>28.43</v>
      </c>
      <c r="AT111" s="348">
        <v>11.71</v>
      </c>
      <c r="AU111" s="351"/>
      <c r="AV111" s="346" t="s">
        <v>430</v>
      </c>
      <c r="AW111" s="346" t="s">
        <v>430</v>
      </c>
      <c r="AX111" s="346" t="s">
        <v>430</v>
      </c>
      <c r="AY111" s="346">
        <v>17</v>
      </c>
      <c r="AZ111" s="346">
        <v>41</v>
      </c>
      <c r="BA111" s="374"/>
      <c r="BB111" s="348">
        <v>26.184360293868501</v>
      </c>
      <c r="BC111" s="348">
        <v>0</v>
      </c>
      <c r="BD111" s="348">
        <v>3.80199071885114E-2</v>
      </c>
      <c r="BE111" s="375" t="s">
        <v>430</v>
      </c>
      <c r="BF111" s="374"/>
      <c r="BG111" s="372" t="s">
        <v>430</v>
      </c>
      <c r="BH111" s="373" t="s">
        <v>430</v>
      </c>
      <c r="BI111" s="348" t="s">
        <v>430</v>
      </c>
      <c r="BJ111" s="348" t="s">
        <v>430</v>
      </c>
      <c r="BK111" s="350"/>
      <c r="BL111" s="350" t="s">
        <v>6867</v>
      </c>
      <c r="BM111" s="372" t="s">
        <v>6868</v>
      </c>
      <c r="BN111" s="372" t="s">
        <v>430</v>
      </c>
      <c r="BO111" s="372" t="s">
        <v>430</v>
      </c>
      <c r="BP111" s="430" t="s">
        <v>430</v>
      </c>
      <c r="BQ111" s="468"/>
      <c r="BR111" s="354" t="s">
        <v>443</v>
      </c>
    </row>
    <row r="112" spans="1:70" s="428" customFormat="1" x14ac:dyDescent="0.25">
      <c r="A112" s="345" t="s">
        <v>6928</v>
      </c>
      <c r="B112" s="374"/>
      <c r="C112" s="719">
        <v>44323</v>
      </c>
      <c r="D112" s="373"/>
      <c r="E112" s="346">
        <v>65.91</v>
      </c>
      <c r="F112" s="373"/>
      <c r="G112" s="347">
        <v>16.199200000000001</v>
      </c>
      <c r="H112" s="374"/>
      <c r="I112" s="348">
        <v>-0.95020000000000004</v>
      </c>
      <c r="J112" s="348">
        <v>-0.37940000000000002</v>
      </c>
      <c r="K112" s="348">
        <v>-5.1924000000000001</v>
      </c>
      <c r="L112" s="348">
        <v>-1.8499999999999999E-2</v>
      </c>
      <c r="M112" s="348">
        <v>4.1455000000000002</v>
      </c>
      <c r="N112" s="350">
        <v>12.4406</v>
      </c>
      <c r="O112" s="348">
        <v>12.1556</v>
      </c>
      <c r="P112" s="348">
        <v>14.4621</v>
      </c>
      <c r="Q112" s="348">
        <v>8.0205000000000002</v>
      </c>
      <c r="R112" s="348" t="s">
        <v>430</v>
      </c>
      <c r="S112" s="348">
        <v>-3.5038</v>
      </c>
      <c r="T112" s="348">
        <v>5.2039999999999997</v>
      </c>
      <c r="U112" s="348">
        <v>10.530200000000001</v>
      </c>
      <c r="V112" s="348">
        <v>10.901</v>
      </c>
      <c r="W112" s="348">
        <v>-2.5371999999999999</v>
      </c>
      <c r="X112" s="348">
        <v>9.4442000000000004</v>
      </c>
      <c r="Y112" s="374"/>
      <c r="Z112" s="346">
        <v>48</v>
      </c>
      <c r="AA112" s="346">
        <v>46</v>
      </c>
      <c r="AB112" s="346">
        <v>50</v>
      </c>
      <c r="AC112" s="346">
        <v>36</v>
      </c>
      <c r="AD112" s="346">
        <v>45</v>
      </c>
      <c r="AE112" s="346">
        <v>42</v>
      </c>
      <c r="AF112" s="346">
        <v>44</v>
      </c>
      <c r="AG112" s="346">
        <v>44</v>
      </c>
      <c r="AH112" s="346">
        <v>28</v>
      </c>
      <c r="AI112" s="346" t="s">
        <v>430</v>
      </c>
      <c r="AJ112" s="346">
        <v>44</v>
      </c>
      <c r="AK112" s="346">
        <v>46</v>
      </c>
      <c r="AL112" s="346">
        <v>41</v>
      </c>
      <c r="AM112" s="346">
        <v>42</v>
      </c>
      <c r="AN112" s="346">
        <v>48</v>
      </c>
      <c r="AO112" s="373"/>
      <c r="AP112" s="348" t="s">
        <v>430</v>
      </c>
      <c r="AQ112" s="348" t="s">
        <v>430</v>
      </c>
      <c r="AR112" s="348">
        <v>12.73</v>
      </c>
      <c r="AS112" s="348">
        <v>13.27</v>
      </c>
      <c r="AT112" s="348">
        <v>7.5</v>
      </c>
      <c r="AU112" s="351"/>
      <c r="AV112" s="346" t="s">
        <v>430</v>
      </c>
      <c r="AW112" s="346" t="s">
        <v>430</v>
      </c>
      <c r="AX112" s="346">
        <v>34</v>
      </c>
      <c r="AY112" s="346">
        <v>44</v>
      </c>
      <c r="AZ112" s="346">
        <v>43</v>
      </c>
      <c r="BA112" s="374"/>
      <c r="BB112" s="348">
        <v>14.178206729166099</v>
      </c>
      <c r="BC112" s="348">
        <v>0</v>
      </c>
      <c r="BD112" s="348">
        <v>4.5962857840288397E-2</v>
      </c>
      <c r="BE112" s="375" t="s">
        <v>430</v>
      </c>
      <c r="BF112" s="374"/>
      <c r="BG112" s="372" t="s">
        <v>430</v>
      </c>
      <c r="BH112" s="373" t="s">
        <v>430</v>
      </c>
      <c r="BI112" s="348" t="s">
        <v>430</v>
      </c>
      <c r="BJ112" s="348" t="s">
        <v>430</v>
      </c>
      <c r="BK112" s="350"/>
      <c r="BL112" s="350" t="s">
        <v>6870</v>
      </c>
      <c r="BM112" s="372" t="s">
        <v>6871</v>
      </c>
      <c r="BN112" s="372" t="s">
        <v>430</v>
      </c>
      <c r="BO112" s="372" t="s">
        <v>430</v>
      </c>
      <c r="BP112" s="430" t="s">
        <v>430</v>
      </c>
      <c r="BQ112" s="468"/>
      <c r="BR112" s="354" t="s">
        <v>436</v>
      </c>
    </row>
    <row r="113" spans="1:70" s="428" customFormat="1" x14ac:dyDescent="0.25">
      <c r="A113" s="345" t="s">
        <v>6929</v>
      </c>
      <c r="B113" s="374"/>
      <c r="C113" s="719">
        <v>44533</v>
      </c>
      <c r="D113" s="373"/>
      <c r="E113" s="346">
        <v>59.675800000000002</v>
      </c>
      <c r="F113" s="373"/>
      <c r="G113" s="347">
        <v>13.61</v>
      </c>
      <c r="H113" s="374"/>
      <c r="I113" s="348">
        <v>-0.51170000000000004</v>
      </c>
      <c r="J113" s="348">
        <v>-0.43890000000000001</v>
      </c>
      <c r="K113" s="348">
        <v>-3.952</v>
      </c>
      <c r="L113" s="348">
        <v>-0.94610000000000005</v>
      </c>
      <c r="M113" s="348">
        <v>4.3712</v>
      </c>
      <c r="N113" s="350">
        <v>15.9284</v>
      </c>
      <c r="O113" s="348">
        <v>11.0814</v>
      </c>
      <c r="P113" s="348">
        <v>14.752599999999999</v>
      </c>
      <c r="Q113" s="348" t="s">
        <v>430</v>
      </c>
      <c r="R113" s="348" t="s">
        <v>430</v>
      </c>
      <c r="S113" s="348">
        <v>-1.3052999999999999</v>
      </c>
      <c r="T113" s="348">
        <v>6.4112999999999998</v>
      </c>
      <c r="U113" s="348">
        <v>15.339</v>
      </c>
      <c r="V113" s="348">
        <v>14.3697</v>
      </c>
      <c r="W113" s="348">
        <v>-1.7329000000000001</v>
      </c>
      <c r="X113" s="348">
        <v>6.6752000000000002</v>
      </c>
      <c r="Y113" s="374"/>
      <c r="Z113" s="346">
        <v>42</v>
      </c>
      <c r="AA113" s="346">
        <v>47</v>
      </c>
      <c r="AB113" s="346">
        <v>45</v>
      </c>
      <c r="AC113" s="346">
        <v>40</v>
      </c>
      <c r="AD113" s="346">
        <v>44</v>
      </c>
      <c r="AE113" s="346">
        <v>40</v>
      </c>
      <c r="AF113" s="346">
        <v>45</v>
      </c>
      <c r="AG113" s="346">
        <v>43</v>
      </c>
      <c r="AH113" s="346" t="s">
        <v>430</v>
      </c>
      <c r="AI113" s="346" t="s">
        <v>430</v>
      </c>
      <c r="AJ113" s="346">
        <v>33</v>
      </c>
      <c r="AK113" s="346">
        <v>43</v>
      </c>
      <c r="AL113" s="346">
        <v>33</v>
      </c>
      <c r="AM113" s="346">
        <v>40</v>
      </c>
      <c r="AN113" s="346">
        <v>41</v>
      </c>
      <c r="AO113" s="373"/>
      <c r="AP113" s="348" t="s">
        <v>430</v>
      </c>
      <c r="AQ113" s="348" t="s">
        <v>430</v>
      </c>
      <c r="AR113" s="348" t="s">
        <v>430</v>
      </c>
      <c r="AS113" s="348">
        <v>15.28</v>
      </c>
      <c r="AT113" s="348">
        <v>11.95</v>
      </c>
      <c r="AU113" s="351"/>
      <c r="AV113" s="346" t="s">
        <v>430</v>
      </c>
      <c r="AW113" s="346" t="s">
        <v>430</v>
      </c>
      <c r="AX113" s="346" t="s">
        <v>430</v>
      </c>
      <c r="AY113" s="346">
        <v>43</v>
      </c>
      <c r="AZ113" s="346">
        <v>40</v>
      </c>
      <c r="BA113" s="374"/>
      <c r="BB113" s="348">
        <v>13.5329319970095</v>
      </c>
      <c r="BC113" s="348">
        <v>0</v>
      </c>
      <c r="BD113" s="348">
        <v>5.50000460834442E-2</v>
      </c>
      <c r="BE113" s="375" t="s">
        <v>430</v>
      </c>
      <c r="BF113" s="374"/>
      <c r="BG113" s="372" t="s">
        <v>430</v>
      </c>
      <c r="BH113" s="373" t="s">
        <v>430</v>
      </c>
      <c r="BI113" s="348" t="s">
        <v>430</v>
      </c>
      <c r="BJ113" s="348" t="s">
        <v>430</v>
      </c>
      <c r="BK113" s="350"/>
      <c r="BL113" s="350" t="s">
        <v>6843</v>
      </c>
      <c r="BM113" s="372" t="s">
        <v>6844</v>
      </c>
      <c r="BN113" s="372" t="s">
        <v>430</v>
      </c>
      <c r="BO113" s="372" t="s">
        <v>430</v>
      </c>
      <c r="BP113" s="430" t="s">
        <v>430</v>
      </c>
      <c r="BQ113" s="468"/>
      <c r="BR113" s="354" t="s">
        <v>616</v>
      </c>
    </row>
    <row r="114" spans="1:70" s="428" customFormat="1" x14ac:dyDescent="0.25">
      <c r="A114" s="345" t="s">
        <v>6930</v>
      </c>
      <c r="B114" s="374"/>
      <c r="C114" s="719">
        <v>44277</v>
      </c>
      <c r="D114" s="373"/>
      <c r="E114" s="841">
        <v>54.4</v>
      </c>
      <c r="F114" s="373"/>
      <c r="G114" s="347" t="s">
        <v>430</v>
      </c>
      <c r="H114" s="374"/>
      <c r="I114" s="348" t="s">
        <v>430</v>
      </c>
      <c r="J114" s="348" t="s">
        <v>430</v>
      </c>
      <c r="K114" s="348" t="s">
        <v>430</v>
      </c>
      <c r="L114" s="348" t="s">
        <v>430</v>
      </c>
      <c r="M114" s="348" t="s">
        <v>430</v>
      </c>
      <c r="N114" s="350" t="s">
        <v>430</v>
      </c>
      <c r="O114" s="348" t="s">
        <v>430</v>
      </c>
      <c r="P114" s="348" t="s">
        <v>430</v>
      </c>
      <c r="Q114" s="348" t="s">
        <v>430</v>
      </c>
      <c r="R114" s="348" t="s">
        <v>430</v>
      </c>
      <c r="S114" s="348" t="s">
        <v>430</v>
      </c>
      <c r="T114" s="348" t="s">
        <v>430</v>
      </c>
      <c r="U114" s="348" t="s">
        <v>430</v>
      </c>
      <c r="V114" s="348" t="s">
        <v>430</v>
      </c>
      <c r="W114" s="348" t="s">
        <v>430</v>
      </c>
      <c r="X114" s="348" t="s">
        <v>430</v>
      </c>
      <c r="Y114" s="374"/>
      <c r="Z114" s="346" t="s">
        <v>430</v>
      </c>
      <c r="AA114" s="346" t="s">
        <v>430</v>
      </c>
      <c r="AB114" s="346" t="s">
        <v>430</v>
      </c>
      <c r="AC114" s="346" t="s">
        <v>430</v>
      </c>
      <c r="AD114" s="346" t="s">
        <v>430</v>
      </c>
      <c r="AE114" s="346" t="s">
        <v>430</v>
      </c>
      <c r="AF114" s="346" t="s">
        <v>430</v>
      </c>
      <c r="AG114" s="346" t="s">
        <v>430</v>
      </c>
      <c r="AH114" s="346" t="s">
        <v>430</v>
      </c>
      <c r="AI114" s="346" t="s">
        <v>430</v>
      </c>
      <c r="AJ114" s="346" t="s">
        <v>430</v>
      </c>
      <c r="AK114" s="346" t="s">
        <v>430</v>
      </c>
      <c r="AL114" s="346" t="s">
        <v>430</v>
      </c>
      <c r="AM114" s="346" t="s">
        <v>430</v>
      </c>
      <c r="AN114" s="346" t="s">
        <v>430</v>
      </c>
      <c r="AO114" s="373"/>
      <c r="AP114" s="348" t="s">
        <v>430</v>
      </c>
      <c r="AQ114" s="348" t="s">
        <v>430</v>
      </c>
      <c r="AR114" s="348" t="s">
        <v>430</v>
      </c>
      <c r="AS114" s="348" t="s">
        <v>430</v>
      </c>
      <c r="AT114" s="348" t="s">
        <v>430</v>
      </c>
      <c r="AU114" s="351"/>
      <c r="AV114" s="346" t="s">
        <v>430</v>
      </c>
      <c r="AW114" s="346" t="s">
        <v>430</v>
      </c>
      <c r="AX114" s="346" t="s">
        <v>430</v>
      </c>
      <c r="AY114" s="346" t="s">
        <v>430</v>
      </c>
      <c r="AZ114" s="346" t="s">
        <v>430</v>
      </c>
      <c r="BA114" s="374"/>
      <c r="BB114" s="348">
        <v>15.9712932842017</v>
      </c>
      <c r="BC114" s="348">
        <v>0</v>
      </c>
      <c r="BD114" s="348">
        <v>3.6823553927022003E-2</v>
      </c>
      <c r="BE114" s="375" t="s">
        <v>430</v>
      </c>
      <c r="BF114" s="374"/>
      <c r="BG114" s="372" t="s">
        <v>430</v>
      </c>
      <c r="BH114" s="373" t="s">
        <v>430</v>
      </c>
      <c r="BI114" s="348" t="s">
        <v>430</v>
      </c>
      <c r="BJ114" s="348" t="s">
        <v>430</v>
      </c>
      <c r="BK114" s="350"/>
      <c r="BL114" s="350" t="s">
        <v>430</v>
      </c>
      <c r="BM114" s="372" t="s">
        <v>430</v>
      </c>
      <c r="BN114" s="372" t="s">
        <v>430</v>
      </c>
      <c r="BO114" s="372" t="s">
        <v>430</v>
      </c>
      <c r="BP114" s="430" t="s">
        <v>430</v>
      </c>
      <c r="BQ114" s="468"/>
      <c r="BR114" s="354" t="s">
        <v>443</v>
      </c>
    </row>
    <row r="115" spans="1:70" s="428" customFormat="1" x14ac:dyDescent="0.25">
      <c r="A115" s="345" t="s">
        <v>6931</v>
      </c>
      <c r="B115" s="374"/>
      <c r="C115" s="719">
        <v>44489</v>
      </c>
      <c r="D115" s="373"/>
      <c r="E115" s="346">
        <v>41.01</v>
      </c>
      <c r="F115" s="373"/>
      <c r="G115" s="347">
        <v>11.0199</v>
      </c>
      <c r="H115" s="374"/>
      <c r="I115" s="348">
        <v>0.17549999999999999</v>
      </c>
      <c r="J115" s="348">
        <v>0.1313</v>
      </c>
      <c r="K115" s="348">
        <v>-2.0133999999999999</v>
      </c>
      <c r="L115" s="348">
        <v>0.69750000000000001</v>
      </c>
      <c r="M115" s="348">
        <v>3.8934000000000002</v>
      </c>
      <c r="N115" s="350">
        <v>6.6561000000000003</v>
      </c>
      <c r="O115" s="348">
        <v>9.8420000000000005</v>
      </c>
      <c r="P115" s="348">
        <v>9.8598999999999997</v>
      </c>
      <c r="Q115" s="348" t="s">
        <v>430</v>
      </c>
      <c r="R115" s="348" t="s">
        <v>430</v>
      </c>
      <c r="S115" s="348">
        <v>0.83730000000000004</v>
      </c>
      <c r="T115" s="348">
        <v>3.3035000000000001</v>
      </c>
      <c r="U115" s="348">
        <v>3.1768000000000001</v>
      </c>
      <c r="V115" s="348">
        <v>5.6923000000000004</v>
      </c>
      <c r="W115" s="348">
        <v>-2.1193</v>
      </c>
      <c r="X115" s="348">
        <v>2.2136999999999998</v>
      </c>
      <c r="Y115" s="374"/>
      <c r="Z115" s="346">
        <v>14</v>
      </c>
      <c r="AA115" s="346">
        <v>35</v>
      </c>
      <c r="AB115" s="346">
        <v>36</v>
      </c>
      <c r="AC115" s="346">
        <v>31</v>
      </c>
      <c r="AD115" s="346">
        <v>46</v>
      </c>
      <c r="AE115" s="346">
        <v>45</v>
      </c>
      <c r="AF115" s="346">
        <v>48</v>
      </c>
      <c r="AG115" s="346">
        <v>46</v>
      </c>
      <c r="AH115" s="346" t="s">
        <v>430</v>
      </c>
      <c r="AI115" s="346" t="s">
        <v>430</v>
      </c>
      <c r="AJ115" s="346">
        <v>24</v>
      </c>
      <c r="AK115" s="346">
        <v>47</v>
      </c>
      <c r="AL115" s="346">
        <v>47</v>
      </c>
      <c r="AM115" s="346">
        <v>46</v>
      </c>
      <c r="AN115" s="346">
        <v>45</v>
      </c>
      <c r="AO115" s="373"/>
      <c r="AP115" s="348" t="s">
        <v>430</v>
      </c>
      <c r="AQ115" s="348" t="s">
        <v>430</v>
      </c>
      <c r="AR115" s="348" t="s">
        <v>430</v>
      </c>
      <c r="AS115" s="348">
        <v>12.19</v>
      </c>
      <c r="AT115" s="348">
        <v>1.57</v>
      </c>
      <c r="AU115" s="351"/>
      <c r="AV115" s="346" t="s">
        <v>430</v>
      </c>
      <c r="AW115" s="346" t="s">
        <v>430</v>
      </c>
      <c r="AX115" s="346" t="s">
        <v>430</v>
      </c>
      <c r="AY115" s="346">
        <v>46</v>
      </c>
      <c r="AZ115" s="346">
        <v>47</v>
      </c>
      <c r="BA115" s="374"/>
      <c r="BB115" s="348">
        <v>14.7353592599201</v>
      </c>
      <c r="BC115" s="348">
        <v>0</v>
      </c>
      <c r="BD115" s="348">
        <v>2.10199313375013E-2</v>
      </c>
      <c r="BE115" s="375" t="s">
        <v>430</v>
      </c>
      <c r="BF115" s="374"/>
      <c r="BG115" s="372" t="s">
        <v>430</v>
      </c>
      <c r="BH115" s="373" t="s">
        <v>430</v>
      </c>
      <c r="BI115" s="348" t="s">
        <v>430</v>
      </c>
      <c r="BJ115" s="348" t="s">
        <v>430</v>
      </c>
      <c r="BK115" s="350"/>
      <c r="BL115" s="350" t="s">
        <v>6875</v>
      </c>
      <c r="BM115" s="372" t="s">
        <v>6826</v>
      </c>
      <c r="BN115" s="372" t="s">
        <v>6876</v>
      </c>
      <c r="BO115" s="372" t="s">
        <v>430</v>
      </c>
      <c r="BP115" s="430" t="s">
        <v>430</v>
      </c>
      <c r="BQ115" s="468"/>
      <c r="BR115" s="354" t="s">
        <v>436</v>
      </c>
    </row>
    <row r="116" spans="1:70" s="428" customFormat="1" x14ac:dyDescent="0.25">
      <c r="A116" s="345" t="s">
        <v>6932</v>
      </c>
      <c r="B116" s="374"/>
      <c r="C116" s="719">
        <v>45194</v>
      </c>
      <c r="D116" s="373"/>
      <c r="E116" s="346">
        <v>38.79</v>
      </c>
      <c r="F116" s="373"/>
      <c r="G116" s="347">
        <v>18.836400000000001</v>
      </c>
      <c r="H116" s="374"/>
      <c r="I116" s="348">
        <v>-0.75660000000000005</v>
      </c>
      <c r="J116" s="348">
        <v>-0.15740000000000001</v>
      </c>
      <c r="K116" s="348">
        <v>-1.4838</v>
      </c>
      <c r="L116" s="348">
        <v>4.4470999999999998</v>
      </c>
      <c r="M116" s="348">
        <v>12.684200000000001</v>
      </c>
      <c r="N116" s="350">
        <v>29.070399999999999</v>
      </c>
      <c r="O116" s="348">
        <v>26.473099999999999</v>
      </c>
      <c r="P116" s="348" t="s">
        <v>430</v>
      </c>
      <c r="Q116" s="348" t="s">
        <v>430</v>
      </c>
      <c r="R116" s="348" t="s">
        <v>430</v>
      </c>
      <c r="S116" s="348">
        <v>2.9784000000000002</v>
      </c>
      <c r="T116" s="348">
        <v>13.1159</v>
      </c>
      <c r="U116" s="348">
        <v>19.959499999999998</v>
      </c>
      <c r="V116" s="348">
        <v>26.733499999999999</v>
      </c>
      <c r="W116" s="348">
        <v>-0.71419999999999995</v>
      </c>
      <c r="X116" s="348">
        <v>23.862300000000001</v>
      </c>
      <c r="Y116" s="374"/>
      <c r="Z116" s="346">
        <v>47</v>
      </c>
      <c r="AA116" s="346">
        <v>42</v>
      </c>
      <c r="AB116" s="346">
        <v>31</v>
      </c>
      <c r="AC116" s="346">
        <v>9</v>
      </c>
      <c r="AD116" s="346">
        <v>32</v>
      </c>
      <c r="AE116" s="346">
        <v>23</v>
      </c>
      <c r="AF116" s="346">
        <v>27</v>
      </c>
      <c r="AG116" s="346" t="s">
        <v>430</v>
      </c>
      <c r="AH116" s="346" t="s">
        <v>430</v>
      </c>
      <c r="AI116" s="346" t="s">
        <v>430</v>
      </c>
      <c r="AJ116" s="346">
        <v>19</v>
      </c>
      <c r="AK116" s="346">
        <v>34</v>
      </c>
      <c r="AL116" s="346">
        <v>22</v>
      </c>
      <c r="AM116" s="346">
        <v>21</v>
      </c>
      <c r="AN116" s="346">
        <v>25</v>
      </c>
      <c r="AO116" s="373"/>
      <c r="AP116" s="348" t="s">
        <v>430</v>
      </c>
      <c r="AQ116" s="348" t="s">
        <v>430</v>
      </c>
      <c r="AR116" s="348" t="s">
        <v>430</v>
      </c>
      <c r="AS116" s="348">
        <v>26.52</v>
      </c>
      <c r="AT116" s="348">
        <v>24.84</v>
      </c>
      <c r="AU116" s="351"/>
      <c r="AV116" s="346" t="s">
        <v>430</v>
      </c>
      <c r="AW116" s="346" t="s">
        <v>430</v>
      </c>
      <c r="AX116" s="346" t="s">
        <v>430</v>
      </c>
      <c r="AY116" s="346">
        <v>24</v>
      </c>
      <c r="AZ116" s="346">
        <v>23</v>
      </c>
      <c r="BA116" s="374"/>
      <c r="BB116" s="348">
        <v>11.170783508384799</v>
      </c>
      <c r="BC116" s="348">
        <v>0</v>
      </c>
      <c r="BD116" s="348">
        <v>0.13055183375108501</v>
      </c>
      <c r="BE116" s="375" t="s">
        <v>430</v>
      </c>
      <c r="BF116" s="374"/>
      <c r="BG116" s="372" t="s">
        <v>430</v>
      </c>
      <c r="BH116" s="373" t="s">
        <v>430</v>
      </c>
      <c r="BI116" s="348" t="s">
        <v>430</v>
      </c>
      <c r="BJ116" s="348" t="s">
        <v>430</v>
      </c>
      <c r="BK116" s="350"/>
      <c r="BL116" s="350" t="s">
        <v>6867</v>
      </c>
      <c r="BM116" s="372" t="s">
        <v>6868</v>
      </c>
      <c r="BN116" s="372" t="s">
        <v>430</v>
      </c>
      <c r="BO116" s="372" t="s">
        <v>430</v>
      </c>
      <c r="BP116" s="430" t="s">
        <v>430</v>
      </c>
      <c r="BQ116" s="468"/>
      <c r="BR116" s="354" t="s">
        <v>548</v>
      </c>
    </row>
    <row r="117" spans="1:70" s="428" customFormat="1" x14ac:dyDescent="0.25">
      <c r="A117" s="345" t="s">
        <v>6933</v>
      </c>
      <c r="B117" s="374"/>
      <c r="C117" s="719">
        <v>45282</v>
      </c>
      <c r="D117" s="373"/>
      <c r="E117" s="346">
        <v>38.253799999999998</v>
      </c>
      <c r="F117" s="373"/>
      <c r="G117" s="347">
        <v>12.088699999999999</v>
      </c>
      <c r="H117" s="374"/>
      <c r="I117" s="348">
        <v>5.79E-2</v>
      </c>
      <c r="J117" s="348">
        <v>-6.8599999999999994E-2</v>
      </c>
      <c r="K117" s="348">
        <v>-1.0477000000000001</v>
      </c>
      <c r="L117" s="348">
        <v>-1.3029999999999999</v>
      </c>
      <c r="M117" s="348">
        <v>0.2014</v>
      </c>
      <c r="N117" s="350">
        <v>6.4324000000000003</v>
      </c>
      <c r="O117" s="348">
        <v>6.8620999999999999</v>
      </c>
      <c r="P117" s="348" t="s">
        <v>430</v>
      </c>
      <c r="Q117" s="348" t="s">
        <v>430</v>
      </c>
      <c r="R117" s="348" t="s">
        <v>430</v>
      </c>
      <c r="S117" s="348">
        <v>-1.4977</v>
      </c>
      <c r="T117" s="348">
        <v>-1.0866</v>
      </c>
      <c r="U117" s="348">
        <v>3.1046</v>
      </c>
      <c r="V117" s="348">
        <v>5.9055999999999997</v>
      </c>
      <c r="W117" s="348">
        <v>-1.2998000000000001</v>
      </c>
      <c r="X117" s="348">
        <v>7.2286999999999999</v>
      </c>
      <c r="Y117" s="374"/>
      <c r="Z117" s="346">
        <v>16</v>
      </c>
      <c r="AA117" s="346">
        <v>40</v>
      </c>
      <c r="AB117" s="346">
        <v>21</v>
      </c>
      <c r="AC117" s="346">
        <v>41</v>
      </c>
      <c r="AD117" s="346">
        <v>50</v>
      </c>
      <c r="AE117" s="346">
        <v>46</v>
      </c>
      <c r="AF117" s="346">
        <v>50</v>
      </c>
      <c r="AG117" s="346" t="s">
        <v>430</v>
      </c>
      <c r="AH117" s="346" t="s">
        <v>430</v>
      </c>
      <c r="AI117" s="346" t="s">
        <v>430</v>
      </c>
      <c r="AJ117" s="346">
        <v>34</v>
      </c>
      <c r="AK117" s="346">
        <v>51</v>
      </c>
      <c r="AL117" s="346">
        <v>48</v>
      </c>
      <c r="AM117" s="346">
        <v>45</v>
      </c>
      <c r="AN117" s="346">
        <v>34</v>
      </c>
      <c r="AO117" s="373"/>
      <c r="AP117" s="348" t="s">
        <v>430</v>
      </c>
      <c r="AQ117" s="348" t="s">
        <v>430</v>
      </c>
      <c r="AR117" s="348" t="s">
        <v>430</v>
      </c>
      <c r="AS117" s="348" t="s">
        <v>430</v>
      </c>
      <c r="AT117" s="348">
        <v>3.01</v>
      </c>
      <c r="AU117" s="351"/>
      <c r="AV117" s="346" t="s">
        <v>430</v>
      </c>
      <c r="AW117" s="346" t="s">
        <v>430</v>
      </c>
      <c r="AX117" s="346" t="s">
        <v>430</v>
      </c>
      <c r="AY117" s="346" t="s">
        <v>430</v>
      </c>
      <c r="AZ117" s="346">
        <v>46</v>
      </c>
      <c r="BA117" s="374"/>
      <c r="BB117" s="348">
        <v>5.8378689902190004</v>
      </c>
      <c r="BC117" s="348">
        <v>0</v>
      </c>
      <c r="BD117" s="348">
        <v>3.3736394218935303E-2</v>
      </c>
      <c r="BE117" s="375" t="s">
        <v>430</v>
      </c>
      <c r="BF117" s="374"/>
      <c r="BG117" s="372" t="s">
        <v>430</v>
      </c>
      <c r="BH117" s="373" t="s">
        <v>430</v>
      </c>
      <c r="BI117" s="348" t="s">
        <v>430</v>
      </c>
      <c r="BJ117" s="348" t="s">
        <v>430</v>
      </c>
      <c r="BK117" s="350"/>
      <c r="BL117" s="350" t="s">
        <v>6879</v>
      </c>
      <c r="BM117" s="372" t="s">
        <v>6880</v>
      </c>
      <c r="BN117" s="372" t="s">
        <v>430</v>
      </c>
      <c r="BO117" s="372" t="s">
        <v>430</v>
      </c>
      <c r="BP117" s="430" t="s">
        <v>430</v>
      </c>
      <c r="BQ117" s="468"/>
      <c r="BR117" s="354" t="s">
        <v>2451</v>
      </c>
    </row>
    <row r="118" spans="1:70" s="428" customFormat="1" x14ac:dyDescent="0.25">
      <c r="A118" s="345" t="s">
        <v>6934</v>
      </c>
      <c r="B118" s="374"/>
      <c r="C118" s="719">
        <v>41775</v>
      </c>
      <c r="D118" s="373"/>
      <c r="E118" s="841">
        <v>18.41</v>
      </c>
      <c r="F118" s="373"/>
      <c r="G118" s="347" t="s">
        <v>430</v>
      </c>
      <c r="H118" s="374"/>
      <c r="I118" s="348" t="s">
        <v>430</v>
      </c>
      <c r="J118" s="348" t="s">
        <v>430</v>
      </c>
      <c r="K118" s="348" t="s">
        <v>430</v>
      </c>
      <c r="L118" s="348" t="s">
        <v>430</v>
      </c>
      <c r="M118" s="348" t="s">
        <v>430</v>
      </c>
      <c r="N118" s="350" t="s">
        <v>430</v>
      </c>
      <c r="O118" s="348" t="s">
        <v>430</v>
      </c>
      <c r="P118" s="348" t="s">
        <v>430</v>
      </c>
      <c r="Q118" s="348" t="s">
        <v>430</v>
      </c>
      <c r="R118" s="348" t="s">
        <v>430</v>
      </c>
      <c r="S118" s="348" t="s">
        <v>430</v>
      </c>
      <c r="T118" s="348" t="s">
        <v>430</v>
      </c>
      <c r="U118" s="348" t="s">
        <v>430</v>
      </c>
      <c r="V118" s="348" t="s">
        <v>430</v>
      </c>
      <c r="W118" s="348" t="s">
        <v>430</v>
      </c>
      <c r="X118" s="348" t="s">
        <v>430</v>
      </c>
      <c r="Y118" s="374"/>
      <c r="Z118" s="346" t="s">
        <v>430</v>
      </c>
      <c r="AA118" s="346" t="s">
        <v>430</v>
      </c>
      <c r="AB118" s="346" t="s">
        <v>430</v>
      </c>
      <c r="AC118" s="346" t="s">
        <v>430</v>
      </c>
      <c r="AD118" s="346" t="s">
        <v>430</v>
      </c>
      <c r="AE118" s="346" t="s">
        <v>430</v>
      </c>
      <c r="AF118" s="346" t="s">
        <v>430</v>
      </c>
      <c r="AG118" s="346" t="s">
        <v>430</v>
      </c>
      <c r="AH118" s="346" t="s">
        <v>430</v>
      </c>
      <c r="AI118" s="346" t="s">
        <v>430</v>
      </c>
      <c r="AJ118" s="346" t="s">
        <v>430</v>
      </c>
      <c r="AK118" s="346" t="s">
        <v>430</v>
      </c>
      <c r="AL118" s="346" t="s">
        <v>430</v>
      </c>
      <c r="AM118" s="346" t="s">
        <v>430</v>
      </c>
      <c r="AN118" s="346" t="s">
        <v>430</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15.3924786417899</v>
      </c>
      <c r="BC118" s="348">
        <v>0</v>
      </c>
      <c r="BD118" s="348">
        <v>2.2752606789488299E-2</v>
      </c>
      <c r="BE118" s="375" t="s">
        <v>430</v>
      </c>
      <c r="BF118" s="374"/>
      <c r="BG118" s="372" t="s">
        <v>430</v>
      </c>
      <c r="BH118" s="373" t="s">
        <v>430</v>
      </c>
      <c r="BI118" s="348" t="s">
        <v>430</v>
      </c>
      <c r="BJ118" s="348" t="s">
        <v>430</v>
      </c>
      <c r="BK118" s="350"/>
      <c r="BL118" s="350" t="s">
        <v>430</v>
      </c>
      <c r="BM118" s="372" t="s">
        <v>430</v>
      </c>
      <c r="BN118" s="372" t="s">
        <v>430</v>
      </c>
      <c r="BO118" s="372" t="s">
        <v>430</v>
      </c>
      <c r="BP118" s="430" t="s">
        <v>430</v>
      </c>
      <c r="BQ118" s="468"/>
      <c r="BR118" s="354" t="s">
        <v>443</v>
      </c>
    </row>
    <row r="119" spans="1:70" x14ac:dyDescent="0.25">
      <c r="A119" s="318" t="s">
        <v>93</v>
      </c>
      <c r="B119" s="66"/>
      <c r="C119" s="720"/>
      <c r="D119" s="43"/>
      <c r="E119" s="51"/>
      <c r="F119" s="43"/>
      <c r="G119" s="55"/>
      <c r="H119" s="66"/>
      <c r="I119" s="59">
        <v>-8.1299999999999997E-2</v>
      </c>
      <c r="J119" s="59">
        <v>1.0709</v>
      </c>
      <c r="K119" s="59">
        <v>-0.12909999999999999</v>
      </c>
      <c r="L119" s="59">
        <v>1.8028</v>
      </c>
      <c r="M119" s="59">
        <v>15.273899999999999</v>
      </c>
      <c r="N119" s="70">
        <v>27.864000000000001</v>
      </c>
      <c r="O119" s="59">
        <v>28.360299999999999</v>
      </c>
      <c r="P119" s="59">
        <v>23.8781</v>
      </c>
      <c r="Q119" s="59">
        <v>12.7247</v>
      </c>
      <c r="R119" s="59">
        <v>12.7789</v>
      </c>
      <c r="S119" s="59">
        <v>1.6787000000000001</v>
      </c>
      <c r="T119" s="59">
        <v>16.6266</v>
      </c>
      <c r="U119" s="59">
        <v>18.0792</v>
      </c>
      <c r="V119" s="59">
        <v>23.0791</v>
      </c>
      <c r="W119" s="59">
        <v>-0.45119999999999999</v>
      </c>
      <c r="X119" s="59">
        <v>13.380800000000001</v>
      </c>
      <c r="Y119" s="66"/>
      <c r="Z119" s="51">
        <v>51</v>
      </c>
      <c r="AA119" s="51">
        <v>51</v>
      </c>
      <c r="AB119" s="51">
        <v>50</v>
      </c>
      <c r="AC119" s="51">
        <v>51</v>
      </c>
      <c r="AD119" s="51">
        <v>50</v>
      </c>
      <c r="AE119" s="51">
        <v>50</v>
      </c>
      <c r="AF119" s="51">
        <v>50</v>
      </c>
      <c r="AG119" s="51">
        <v>48</v>
      </c>
      <c r="AH119" s="51">
        <v>34</v>
      </c>
      <c r="AI119" s="51">
        <v>22</v>
      </c>
      <c r="AJ119" s="51">
        <v>51</v>
      </c>
      <c r="AK119" s="51">
        <v>51</v>
      </c>
      <c r="AL119" s="51">
        <v>50</v>
      </c>
      <c r="AM119" s="51">
        <v>50</v>
      </c>
      <c r="AN119" s="51">
        <v>51</v>
      </c>
      <c r="AO119" s="43"/>
      <c r="AP119" s="59">
        <v>15.224090909090901</v>
      </c>
      <c r="AQ119" s="59">
        <v>17.684782608695699</v>
      </c>
      <c r="AR119" s="59">
        <v>21.244</v>
      </c>
      <c r="AS119" s="59">
        <v>26.827142857142899</v>
      </c>
      <c r="AT119" s="59">
        <v>22.758800000000001</v>
      </c>
      <c r="AU119" s="78"/>
      <c r="AV119" s="51">
        <v>22</v>
      </c>
      <c r="AW119" s="51">
        <v>23</v>
      </c>
      <c r="AX119" s="51">
        <v>35</v>
      </c>
      <c r="AY119" s="51">
        <v>49</v>
      </c>
      <c r="AZ119" s="51">
        <v>50</v>
      </c>
      <c r="BA119" s="66"/>
      <c r="BB119" s="59"/>
      <c r="BC119" s="59"/>
      <c r="BD119" s="59"/>
      <c r="BE119" s="276"/>
      <c r="BF119" s="66"/>
      <c r="BG119" s="33"/>
      <c r="BH119" s="43"/>
      <c r="BI119" s="59"/>
      <c r="BJ119" s="59"/>
      <c r="BK119" s="70"/>
      <c r="BL119" s="70"/>
      <c r="BM119" s="33"/>
      <c r="BN119" s="84"/>
      <c r="BO119" s="84"/>
      <c r="BP119" s="543"/>
      <c r="BQ119" s="267"/>
      <c r="BR119" s="88"/>
    </row>
    <row r="120" spans="1:70" x14ac:dyDescent="0.25">
      <c r="A120" s="320" t="s">
        <v>94</v>
      </c>
      <c r="B120" s="67"/>
      <c r="C120" s="721"/>
      <c r="D120" s="44"/>
      <c r="E120" s="52"/>
      <c r="F120" s="44"/>
      <c r="G120" s="56"/>
      <c r="H120" s="67"/>
      <c r="I120" s="60">
        <v>1.4908999999999999</v>
      </c>
      <c r="J120" s="60">
        <v>6.6966000000000001</v>
      </c>
      <c r="K120" s="60">
        <v>14.655799999999999</v>
      </c>
      <c r="L120" s="60">
        <v>23.5899</v>
      </c>
      <c r="M120" s="60">
        <v>32.512</v>
      </c>
      <c r="N120" s="71">
        <v>73.938299999999998</v>
      </c>
      <c r="O120" s="60">
        <v>78.347999999999999</v>
      </c>
      <c r="P120" s="60">
        <v>60.109299999999998</v>
      </c>
      <c r="Q120" s="60">
        <v>31.4541</v>
      </c>
      <c r="R120" s="60">
        <v>19.424700000000001</v>
      </c>
      <c r="S120" s="60">
        <v>31.2408</v>
      </c>
      <c r="T120" s="60">
        <v>37.926000000000002</v>
      </c>
      <c r="U120" s="60">
        <v>46.315600000000003</v>
      </c>
      <c r="V120" s="60">
        <v>60.5366</v>
      </c>
      <c r="W120" s="60">
        <v>6.7488000000000001</v>
      </c>
      <c r="X120" s="60">
        <v>37.480600000000003</v>
      </c>
      <c r="Y120" s="67"/>
      <c r="Z120" s="52"/>
      <c r="AA120" s="52"/>
      <c r="AB120" s="52"/>
      <c r="AC120" s="52"/>
      <c r="AD120" s="52"/>
      <c r="AE120" s="52"/>
      <c r="AF120" s="52"/>
      <c r="AG120" s="52"/>
      <c r="AH120" s="52"/>
      <c r="AI120" s="52"/>
      <c r="AJ120" s="52"/>
      <c r="AK120" s="52"/>
      <c r="AL120" s="52"/>
      <c r="AM120" s="52"/>
      <c r="AN120" s="52"/>
      <c r="AO120" s="44"/>
      <c r="AP120" s="60">
        <v>26.73</v>
      </c>
      <c r="AQ120" s="60">
        <v>34.549999999999997</v>
      </c>
      <c r="AR120" s="60">
        <v>48.55</v>
      </c>
      <c r="AS120" s="60">
        <v>72.72</v>
      </c>
      <c r="AT120" s="60">
        <v>67.959999999999994</v>
      </c>
      <c r="AU120" s="79"/>
      <c r="AV120" s="52"/>
      <c r="AW120" s="52"/>
      <c r="AX120" s="52"/>
      <c r="AY120" s="52"/>
      <c r="AZ120" s="52"/>
      <c r="BA120" s="67"/>
      <c r="BB120" s="60"/>
      <c r="BC120" s="60"/>
      <c r="BD120" s="60"/>
      <c r="BE120" s="277"/>
      <c r="BF120" s="67"/>
      <c r="BG120" s="25"/>
      <c r="BH120" s="44"/>
      <c r="BI120" s="60"/>
      <c r="BJ120" s="60"/>
      <c r="BK120" s="71"/>
      <c r="BL120" s="71"/>
      <c r="BM120" s="25"/>
      <c r="BN120" s="85"/>
      <c r="BO120" s="85"/>
      <c r="BP120" s="544"/>
      <c r="BQ120" s="268"/>
      <c r="BR120" s="89"/>
    </row>
    <row r="121" spans="1:70" x14ac:dyDescent="0.25">
      <c r="A121" s="320" t="s">
        <v>95</v>
      </c>
      <c r="B121" s="67"/>
      <c r="C121" s="721"/>
      <c r="D121" s="44"/>
      <c r="E121" s="52"/>
      <c r="F121" s="44"/>
      <c r="G121" s="56"/>
      <c r="H121" s="67"/>
      <c r="I121" s="60">
        <v>-1.3747</v>
      </c>
      <c r="J121" s="60">
        <v>-1.1884999999999999</v>
      </c>
      <c r="K121" s="60">
        <v>-5.1924000000000001</v>
      </c>
      <c r="L121" s="60">
        <v>-9.6084999999999994</v>
      </c>
      <c r="M121" s="60">
        <v>0.2014</v>
      </c>
      <c r="N121" s="71">
        <v>-11.8765</v>
      </c>
      <c r="O121" s="60">
        <v>6.8620999999999999</v>
      </c>
      <c r="P121" s="60">
        <v>9.1193000000000008</v>
      </c>
      <c r="Q121" s="60">
        <v>3.4523999999999999</v>
      </c>
      <c r="R121" s="60">
        <v>5.5568999999999997</v>
      </c>
      <c r="S121" s="60">
        <v>-12.553599999999999</v>
      </c>
      <c r="T121" s="60">
        <v>-1.0866</v>
      </c>
      <c r="U121" s="60">
        <v>-12.725199999999999</v>
      </c>
      <c r="V121" s="60">
        <v>-21.720500000000001</v>
      </c>
      <c r="W121" s="60">
        <v>-3.3262999999999998</v>
      </c>
      <c r="X121" s="60">
        <v>1.2583</v>
      </c>
      <c r="Y121" s="67"/>
      <c r="Z121" s="52"/>
      <c r="AA121" s="52"/>
      <c r="AB121" s="52"/>
      <c r="AC121" s="52"/>
      <c r="AD121" s="52"/>
      <c r="AE121" s="52"/>
      <c r="AF121" s="52"/>
      <c r="AG121" s="52"/>
      <c r="AH121" s="52"/>
      <c r="AI121" s="52"/>
      <c r="AJ121" s="52"/>
      <c r="AK121" s="52"/>
      <c r="AL121" s="52"/>
      <c r="AM121" s="52"/>
      <c r="AN121" s="52"/>
      <c r="AO121" s="44"/>
      <c r="AP121" s="60">
        <v>8.31</v>
      </c>
      <c r="AQ121" s="60">
        <v>12.02</v>
      </c>
      <c r="AR121" s="60">
        <v>7.19</v>
      </c>
      <c r="AS121" s="60">
        <v>9.83</v>
      </c>
      <c r="AT121" s="60">
        <v>-20.94</v>
      </c>
      <c r="AU121" s="79"/>
      <c r="AV121" s="52"/>
      <c r="AW121" s="52"/>
      <c r="AX121" s="52"/>
      <c r="AY121" s="52"/>
      <c r="AZ121" s="52"/>
      <c r="BA121" s="67"/>
      <c r="BB121" s="60"/>
      <c r="BC121" s="60"/>
      <c r="BD121" s="60"/>
      <c r="BE121" s="277"/>
      <c r="BF121" s="67"/>
      <c r="BG121" s="25"/>
      <c r="BH121" s="44"/>
      <c r="BI121" s="60"/>
      <c r="BJ121" s="60"/>
      <c r="BK121" s="71"/>
      <c r="BL121" s="71"/>
      <c r="BM121" s="25"/>
      <c r="BN121" s="85"/>
      <c r="BO121" s="85"/>
      <c r="BP121" s="544"/>
      <c r="BQ121" s="268"/>
      <c r="BR121" s="89"/>
    </row>
    <row r="122" spans="1:70" x14ac:dyDescent="0.25">
      <c r="A122" s="321" t="s">
        <v>96</v>
      </c>
      <c r="B122" s="68"/>
      <c r="C122" s="722"/>
      <c r="D122" s="45"/>
      <c r="E122" s="53"/>
      <c r="F122" s="45"/>
      <c r="G122" s="57"/>
      <c r="H122" s="68"/>
      <c r="I122" s="61">
        <v>-0.16700000000000001</v>
      </c>
      <c r="J122" s="61">
        <v>1.0641</v>
      </c>
      <c r="K122" s="61">
        <v>-1.1213</v>
      </c>
      <c r="L122" s="61">
        <v>1.5302</v>
      </c>
      <c r="M122" s="61">
        <v>16.572199999999999</v>
      </c>
      <c r="N122" s="72">
        <v>27.178100000000001</v>
      </c>
      <c r="O122" s="61">
        <v>26.991299999999999</v>
      </c>
      <c r="P122" s="61">
        <v>23.5716</v>
      </c>
      <c r="Q122" s="61">
        <v>12.611700000000001</v>
      </c>
      <c r="R122" s="61">
        <v>12.6592</v>
      </c>
      <c r="S122" s="61">
        <v>0.23069999999999999</v>
      </c>
      <c r="T122" s="61">
        <v>17.200399999999998</v>
      </c>
      <c r="U122" s="61">
        <v>18.3415</v>
      </c>
      <c r="V122" s="61">
        <v>23.786300000000001</v>
      </c>
      <c r="W122" s="61">
        <v>-0.75460000000000005</v>
      </c>
      <c r="X122" s="61">
        <v>10.4932</v>
      </c>
      <c r="Y122" s="68"/>
      <c r="Z122" s="53"/>
      <c r="AA122" s="53"/>
      <c r="AB122" s="53"/>
      <c r="AC122" s="53"/>
      <c r="AD122" s="53"/>
      <c r="AE122" s="53"/>
      <c r="AF122" s="53"/>
      <c r="AG122" s="53"/>
      <c r="AH122" s="53"/>
      <c r="AI122" s="53"/>
      <c r="AJ122" s="53"/>
      <c r="AK122" s="53"/>
      <c r="AL122" s="53"/>
      <c r="AM122" s="53"/>
      <c r="AN122" s="53"/>
      <c r="AO122" s="45"/>
      <c r="AP122" s="61">
        <v>14.86</v>
      </c>
      <c r="AQ122" s="61">
        <v>16.510000000000002</v>
      </c>
      <c r="AR122" s="61">
        <v>20.79</v>
      </c>
      <c r="AS122" s="61">
        <v>26.22</v>
      </c>
      <c r="AT122" s="61">
        <v>22.78</v>
      </c>
      <c r="AU122" s="80"/>
      <c r="AV122" s="53"/>
      <c r="AW122" s="53"/>
      <c r="AX122" s="53"/>
      <c r="AY122" s="53"/>
      <c r="AZ122" s="53"/>
      <c r="BA122" s="68"/>
      <c r="BB122" s="61"/>
      <c r="BC122" s="61"/>
      <c r="BD122" s="61"/>
      <c r="BE122" s="279"/>
      <c r="BF122" s="68"/>
      <c r="BG122" s="27"/>
      <c r="BH122" s="45"/>
      <c r="BI122" s="61"/>
      <c r="BJ122" s="61"/>
      <c r="BK122" s="72"/>
      <c r="BL122" s="72"/>
      <c r="BM122" s="27"/>
      <c r="BN122" s="86"/>
      <c r="BO122" s="86"/>
      <c r="BP122" s="671"/>
      <c r="BQ122" s="41"/>
      <c r="BR122" s="90"/>
    </row>
    <row r="123" spans="1:70" ht="14.5" x14ac:dyDescent="0.25">
      <c r="A123" s="39" t="s">
        <v>91</v>
      </c>
      <c r="B123" s="69"/>
      <c r="C123" s="726"/>
      <c r="D123" s="69"/>
      <c r="E123" s="40"/>
      <c r="F123" s="69"/>
      <c r="G123" s="40"/>
      <c r="H123" s="69"/>
      <c r="I123" s="62"/>
      <c r="J123" s="62"/>
      <c r="K123" s="62"/>
      <c r="L123" s="62"/>
      <c r="M123" s="62"/>
      <c r="N123" s="73"/>
      <c r="O123" s="62"/>
      <c r="P123" s="62"/>
      <c r="Q123" s="62"/>
      <c r="R123" s="62"/>
      <c r="S123" s="62"/>
      <c r="T123" s="62"/>
      <c r="U123" s="62"/>
      <c r="V123" s="62"/>
      <c r="W123" s="62"/>
      <c r="X123" s="62"/>
      <c r="Y123" s="69"/>
      <c r="Z123" s="54"/>
      <c r="AA123" s="54"/>
      <c r="AB123" s="54"/>
      <c r="AC123" s="54"/>
      <c r="AD123" s="54"/>
      <c r="AE123" s="54"/>
      <c r="AF123" s="54"/>
      <c r="AG123" s="54"/>
      <c r="AH123" s="54"/>
      <c r="AI123" s="54"/>
      <c r="AJ123" s="54"/>
      <c r="AK123" s="54"/>
      <c r="AL123" s="54"/>
      <c r="AM123" s="54"/>
      <c r="AN123" s="54"/>
      <c r="AO123" s="69"/>
      <c r="AP123" s="245"/>
      <c r="AQ123" s="245"/>
      <c r="AR123" s="245"/>
      <c r="AS123" s="245"/>
      <c r="AT123" s="245"/>
      <c r="AU123" s="69"/>
      <c r="AV123" s="247"/>
      <c r="AW123" s="247"/>
      <c r="AX123" s="247"/>
      <c r="AY123" s="247"/>
      <c r="AZ123" s="247"/>
      <c r="BA123" s="69"/>
      <c r="BB123" s="245"/>
      <c r="BC123" s="245"/>
      <c r="BD123" s="245"/>
      <c r="BE123" s="245"/>
      <c r="BF123" s="69"/>
      <c r="BG123" s="40"/>
      <c r="BH123" s="40"/>
      <c r="BI123" s="40"/>
      <c r="BJ123" s="40"/>
      <c r="BK123" s="69"/>
      <c r="BL123" s="254"/>
      <c r="BM123" s="124"/>
      <c r="BN123" s="124"/>
      <c r="BO123" s="124"/>
      <c r="BP123" s="504"/>
      <c r="BQ123" s="69"/>
      <c r="BR123" s="41"/>
    </row>
    <row r="124" spans="1:70" s="428" customFormat="1" x14ac:dyDescent="0.25">
      <c r="A124" s="481" t="s">
        <v>6711</v>
      </c>
      <c r="B124" s="406"/>
      <c r="C124" s="730"/>
      <c r="D124" s="406"/>
      <c r="E124" s="401"/>
      <c r="F124" s="406"/>
      <c r="G124" s="401"/>
      <c r="H124" s="406"/>
      <c r="I124" s="405" t="s">
        <v>430</v>
      </c>
      <c r="J124" s="405" t="s">
        <v>430</v>
      </c>
      <c r="K124" s="405" t="s">
        <v>430</v>
      </c>
      <c r="L124" s="405" t="s">
        <v>430</v>
      </c>
      <c r="M124" s="405" t="s">
        <v>430</v>
      </c>
      <c r="N124" s="407" t="s">
        <v>430</v>
      </c>
      <c r="O124" s="405" t="s">
        <v>430</v>
      </c>
      <c r="P124" s="405" t="s">
        <v>430</v>
      </c>
      <c r="Q124" s="405" t="s">
        <v>430</v>
      </c>
      <c r="R124" s="405" t="s">
        <v>430</v>
      </c>
      <c r="S124" s="405" t="s">
        <v>430</v>
      </c>
      <c r="T124" s="405" t="s">
        <v>430</v>
      </c>
      <c r="U124" s="405" t="s">
        <v>430</v>
      </c>
      <c r="V124" s="405" t="s">
        <v>430</v>
      </c>
      <c r="W124" s="405" t="s">
        <v>430</v>
      </c>
      <c r="X124" s="405" t="s">
        <v>430</v>
      </c>
      <c r="Y124" s="406"/>
      <c r="Z124" s="403"/>
      <c r="AA124" s="403"/>
      <c r="AB124" s="403"/>
      <c r="AC124" s="403"/>
      <c r="AD124" s="403"/>
      <c r="AE124" s="403"/>
      <c r="AF124" s="403"/>
      <c r="AG124" s="403"/>
      <c r="AH124" s="403"/>
      <c r="AI124" s="403"/>
      <c r="AJ124" s="403"/>
      <c r="AK124" s="403"/>
      <c r="AL124" s="403"/>
      <c r="AM124" s="403"/>
      <c r="AN124" s="403"/>
      <c r="AO124" s="406"/>
      <c r="AP124" s="405" t="s">
        <v>430</v>
      </c>
      <c r="AQ124" s="405" t="s">
        <v>430</v>
      </c>
      <c r="AR124" s="405" t="s">
        <v>430</v>
      </c>
      <c r="AS124" s="405" t="s">
        <v>430</v>
      </c>
      <c r="AT124" s="405" t="s">
        <v>430</v>
      </c>
      <c r="AU124" s="406"/>
      <c r="AV124" s="426"/>
      <c r="AW124" s="426"/>
      <c r="AX124" s="426"/>
      <c r="AY124" s="426"/>
      <c r="AZ124" s="426"/>
      <c r="BA124" s="406"/>
      <c r="BB124" s="410"/>
      <c r="BC124" s="410"/>
      <c r="BD124" s="410"/>
      <c r="BE124" s="410"/>
      <c r="BF124" s="406"/>
      <c r="BG124" s="401"/>
      <c r="BH124" s="401"/>
      <c r="BI124" s="401"/>
      <c r="BJ124" s="401"/>
      <c r="BK124" s="406"/>
      <c r="BL124" s="466"/>
      <c r="BM124" s="372"/>
      <c r="BN124" s="372"/>
      <c r="BO124" s="372"/>
      <c r="BP124" s="372"/>
      <c r="BQ124" s="374"/>
      <c r="BR124" s="430"/>
    </row>
    <row r="125" spans="1:70" s="428" customFormat="1" x14ac:dyDescent="0.25">
      <c r="A125" s="345" t="s">
        <v>6712</v>
      </c>
      <c r="B125" s="374"/>
      <c r="C125" s="731"/>
      <c r="D125" s="374"/>
      <c r="E125" s="372"/>
      <c r="F125" s="374"/>
      <c r="G125" s="372"/>
      <c r="H125" s="374"/>
      <c r="I125" s="348" t="s">
        <v>430</v>
      </c>
      <c r="J125" s="348" t="s">
        <v>430</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t="s">
        <v>430</v>
      </c>
      <c r="Y125" s="374"/>
      <c r="Z125" s="346"/>
      <c r="AA125" s="346"/>
      <c r="AB125" s="346"/>
      <c r="AC125" s="346"/>
      <c r="AD125" s="346"/>
      <c r="AE125" s="346"/>
      <c r="AF125" s="346"/>
      <c r="AG125" s="346"/>
      <c r="AH125" s="346"/>
      <c r="AI125" s="346"/>
      <c r="AJ125" s="346"/>
      <c r="AK125" s="346"/>
      <c r="AL125" s="346"/>
      <c r="AM125" s="346"/>
      <c r="AN125" s="346"/>
      <c r="AO125" s="374"/>
      <c r="AP125" s="348" t="s">
        <v>430</v>
      </c>
      <c r="AQ125" s="348" t="s">
        <v>430</v>
      </c>
      <c r="AR125" s="348" t="s">
        <v>430</v>
      </c>
      <c r="AS125" s="348" t="s">
        <v>430</v>
      </c>
      <c r="AT125" s="348" t="s">
        <v>430</v>
      </c>
      <c r="AU125" s="374"/>
      <c r="AV125" s="429"/>
      <c r="AW125" s="429"/>
      <c r="AX125" s="429"/>
      <c r="AY125" s="429"/>
      <c r="AZ125" s="429"/>
      <c r="BA125" s="374"/>
      <c r="BB125" s="375"/>
      <c r="BC125" s="375"/>
      <c r="BD125" s="375"/>
      <c r="BE125" s="375"/>
      <c r="BF125" s="374"/>
      <c r="BG125" s="372"/>
      <c r="BH125" s="372"/>
      <c r="BI125" s="372"/>
      <c r="BJ125" s="372"/>
      <c r="BK125" s="374"/>
      <c r="BL125" s="466"/>
      <c r="BM125" s="372"/>
      <c r="BN125" s="372"/>
      <c r="BO125" s="372"/>
      <c r="BP125" s="372"/>
      <c r="BQ125" s="374"/>
      <c r="BR125" s="430"/>
    </row>
    <row r="126" spans="1:70" s="428" customFormat="1" x14ac:dyDescent="0.25">
      <c r="A126" s="345" t="s">
        <v>6713</v>
      </c>
      <c r="B126" s="374"/>
      <c r="C126" s="731"/>
      <c r="D126" s="374"/>
      <c r="E126" s="372"/>
      <c r="F126" s="374"/>
      <c r="G126" s="372"/>
      <c r="H126" s="374"/>
      <c r="I126" s="348" t="s">
        <v>430</v>
      </c>
      <c r="J126" s="348" t="s">
        <v>430</v>
      </c>
      <c r="K126" s="348" t="s">
        <v>430</v>
      </c>
      <c r="L126" s="348" t="s">
        <v>430</v>
      </c>
      <c r="M126" s="348" t="s">
        <v>430</v>
      </c>
      <c r="N126" s="350" t="s">
        <v>430</v>
      </c>
      <c r="O126" s="348" t="s">
        <v>430</v>
      </c>
      <c r="P126" s="348" t="s">
        <v>430</v>
      </c>
      <c r="Q126" s="348" t="s">
        <v>430</v>
      </c>
      <c r="R126" s="348" t="s">
        <v>430</v>
      </c>
      <c r="S126" s="348" t="s">
        <v>430</v>
      </c>
      <c r="T126" s="348" t="s">
        <v>430</v>
      </c>
      <c r="U126" s="348" t="s">
        <v>430</v>
      </c>
      <c r="V126" s="348" t="s">
        <v>430</v>
      </c>
      <c r="W126" s="348" t="s">
        <v>430</v>
      </c>
      <c r="X126" s="348" t="s">
        <v>430</v>
      </c>
      <c r="Y126" s="374"/>
      <c r="Z126" s="346"/>
      <c r="AA126" s="346"/>
      <c r="AB126" s="346"/>
      <c r="AC126" s="346"/>
      <c r="AD126" s="346"/>
      <c r="AE126" s="346"/>
      <c r="AF126" s="346"/>
      <c r="AG126" s="346"/>
      <c r="AH126" s="346"/>
      <c r="AI126" s="346"/>
      <c r="AJ126" s="346"/>
      <c r="AK126" s="346"/>
      <c r="AL126" s="346"/>
      <c r="AM126" s="346"/>
      <c r="AN126" s="346"/>
      <c r="AO126" s="374"/>
      <c r="AP126" s="348" t="s">
        <v>430</v>
      </c>
      <c r="AQ126" s="348" t="s">
        <v>430</v>
      </c>
      <c r="AR126" s="348" t="s">
        <v>430</v>
      </c>
      <c r="AS126" s="348" t="s">
        <v>430</v>
      </c>
      <c r="AT126" s="348" t="s">
        <v>430</v>
      </c>
      <c r="AU126" s="374"/>
      <c r="AV126" s="429"/>
      <c r="AW126" s="429"/>
      <c r="AX126" s="429"/>
      <c r="AY126" s="429"/>
      <c r="AZ126" s="429"/>
      <c r="BA126" s="374"/>
      <c r="BB126" s="375"/>
      <c r="BC126" s="375"/>
      <c r="BD126" s="375"/>
      <c r="BE126" s="375"/>
      <c r="BF126" s="374"/>
      <c r="BG126" s="372"/>
      <c r="BH126" s="372"/>
      <c r="BI126" s="372"/>
      <c r="BJ126" s="372"/>
      <c r="BK126" s="374"/>
      <c r="BL126" s="466"/>
      <c r="BM126" s="372"/>
      <c r="BN126" s="372"/>
      <c r="BO126" s="372"/>
      <c r="BP126" s="372"/>
      <c r="BQ126" s="374"/>
      <c r="BR126" s="430"/>
    </row>
    <row r="127" spans="1:70" s="428" customFormat="1" x14ac:dyDescent="0.25">
      <c r="A127" s="345" t="s">
        <v>6714</v>
      </c>
      <c r="B127" s="374"/>
      <c r="C127" s="731"/>
      <c r="D127" s="374"/>
      <c r="E127" s="372"/>
      <c r="F127" s="374"/>
      <c r="G127" s="372"/>
      <c r="H127" s="374"/>
      <c r="I127" s="348" t="s">
        <v>430</v>
      </c>
      <c r="J127" s="348" t="s">
        <v>430</v>
      </c>
      <c r="K127" s="348" t="s">
        <v>430</v>
      </c>
      <c r="L127" s="348" t="s">
        <v>430</v>
      </c>
      <c r="M127" s="348" t="s">
        <v>430</v>
      </c>
      <c r="N127" s="350" t="s">
        <v>430</v>
      </c>
      <c r="O127" s="348" t="s">
        <v>430</v>
      </c>
      <c r="P127" s="348" t="s">
        <v>430</v>
      </c>
      <c r="Q127" s="348" t="s">
        <v>430</v>
      </c>
      <c r="R127" s="348" t="s">
        <v>430</v>
      </c>
      <c r="S127" s="348" t="s">
        <v>430</v>
      </c>
      <c r="T127" s="348" t="s">
        <v>430</v>
      </c>
      <c r="U127" s="348" t="s">
        <v>430</v>
      </c>
      <c r="V127" s="348" t="s">
        <v>430</v>
      </c>
      <c r="W127" s="348" t="s">
        <v>430</v>
      </c>
      <c r="X127" s="348" t="s">
        <v>430</v>
      </c>
      <c r="Y127" s="374"/>
      <c r="Z127" s="346"/>
      <c r="AA127" s="346"/>
      <c r="AB127" s="346"/>
      <c r="AC127" s="346"/>
      <c r="AD127" s="346"/>
      <c r="AE127" s="346"/>
      <c r="AF127" s="346"/>
      <c r="AG127" s="346"/>
      <c r="AH127" s="346"/>
      <c r="AI127" s="346"/>
      <c r="AJ127" s="346"/>
      <c r="AK127" s="346"/>
      <c r="AL127" s="346"/>
      <c r="AM127" s="346"/>
      <c r="AN127" s="346"/>
      <c r="AO127" s="374"/>
      <c r="AP127" s="348" t="s">
        <v>430</v>
      </c>
      <c r="AQ127" s="348" t="s">
        <v>430</v>
      </c>
      <c r="AR127" s="348" t="s">
        <v>430</v>
      </c>
      <c r="AS127" s="348" t="s">
        <v>430</v>
      </c>
      <c r="AT127" s="348" t="s">
        <v>430</v>
      </c>
      <c r="AU127" s="374"/>
      <c r="AV127" s="429"/>
      <c r="AW127" s="429"/>
      <c r="AX127" s="429"/>
      <c r="AY127" s="429"/>
      <c r="AZ127" s="429"/>
      <c r="BA127" s="374"/>
      <c r="BB127" s="375"/>
      <c r="BC127" s="375"/>
      <c r="BD127" s="375"/>
      <c r="BE127" s="375"/>
      <c r="BF127" s="374"/>
      <c r="BG127" s="372"/>
      <c r="BH127" s="372"/>
      <c r="BI127" s="372"/>
      <c r="BJ127" s="372"/>
      <c r="BK127" s="374"/>
      <c r="BL127" s="466"/>
      <c r="BM127" s="372"/>
      <c r="BN127" s="372"/>
      <c r="BO127" s="372"/>
      <c r="BP127" s="372"/>
      <c r="BQ127" s="374"/>
      <c r="BR127" s="430"/>
    </row>
    <row r="128" spans="1:70" s="428" customFormat="1" x14ac:dyDescent="0.25">
      <c r="A128" s="345" t="s">
        <v>6715</v>
      </c>
      <c r="B128" s="374"/>
      <c r="C128" s="731"/>
      <c r="D128" s="374"/>
      <c r="E128" s="372"/>
      <c r="F128" s="374"/>
      <c r="G128" s="372"/>
      <c r="H128" s="374"/>
      <c r="I128" s="348" t="s">
        <v>430</v>
      </c>
      <c r="J128" s="348" t="s">
        <v>430</v>
      </c>
      <c r="K128" s="348" t="s">
        <v>430</v>
      </c>
      <c r="L128" s="348" t="s">
        <v>430</v>
      </c>
      <c r="M128" s="348" t="s">
        <v>430</v>
      </c>
      <c r="N128" s="350" t="s">
        <v>430</v>
      </c>
      <c r="O128" s="348" t="s">
        <v>430</v>
      </c>
      <c r="P128" s="348" t="s">
        <v>430</v>
      </c>
      <c r="Q128" s="348" t="s">
        <v>430</v>
      </c>
      <c r="R128" s="348" t="s">
        <v>430</v>
      </c>
      <c r="S128" s="348" t="s">
        <v>430</v>
      </c>
      <c r="T128" s="348" t="s">
        <v>430</v>
      </c>
      <c r="U128" s="348" t="s">
        <v>430</v>
      </c>
      <c r="V128" s="348" t="s">
        <v>430</v>
      </c>
      <c r="W128" s="348" t="s">
        <v>430</v>
      </c>
      <c r="X128" s="348" t="s">
        <v>430</v>
      </c>
      <c r="Y128" s="374"/>
      <c r="Z128" s="346"/>
      <c r="AA128" s="346"/>
      <c r="AB128" s="346"/>
      <c r="AC128" s="346"/>
      <c r="AD128" s="346"/>
      <c r="AE128" s="346"/>
      <c r="AF128" s="346"/>
      <c r="AG128" s="346"/>
      <c r="AH128" s="346"/>
      <c r="AI128" s="346"/>
      <c r="AJ128" s="346"/>
      <c r="AK128" s="346"/>
      <c r="AL128" s="346"/>
      <c r="AM128" s="346"/>
      <c r="AN128" s="346"/>
      <c r="AO128" s="374"/>
      <c r="AP128" s="348" t="s">
        <v>430</v>
      </c>
      <c r="AQ128" s="348" t="s">
        <v>430</v>
      </c>
      <c r="AR128" s="348" t="s">
        <v>430</v>
      </c>
      <c r="AS128" s="348" t="s">
        <v>430</v>
      </c>
      <c r="AT128" s="348" t="s">
        <v>430</v>
      </c>
      <c r="AU128" s="374"/>
      <c r="AV128" s="429"/>
      <c r="AW128" s="429"/>
      <c r="AX128" s="429"/>
      <c r="AY128" s="429"/>
      <c r="AZ128" s="429"/>
      <c r="BA128" s="374"/>
      <c r="BB128" s="375"/>
      <c r="BC128" s="375"/>
      <c r="BD128" s="375"/>
      <c r="BE128" s="375"/>
      <c r="BF128" s="374"/>
      <c r="BG128" s="372"/>
      <c r="BH128" s="372"/>
      <c r="BI128" s="372"/>
      <c r="BJ128" s="372"/>
      <c r="BK128" s="374"/>
      <c r="BL128" s="466"/>
      <c r="BM128" s="372"/>
      <c r="BN128" s="372"/>
      <c r="BO128" s="372"/>
      <c r="BP128" s="372"/>
      <c r="BQ128" s="374"/>
      <c r="BR128" s="430"/>
    </row>
    <row r="129" spans="1:70" s="428" customFormat="1" x14ac:dyDescent="0.25">
      <c r="A129" s="345" t="s">
        <v>5828</v>
      </c>
      <c r="B129" s="374"/>
      <c r="C129" s="731"/>
      <c r="D129" s="374"/>
      <c r="E129" s="372"/>
      <c r="F129" s="374"/>
      <c r="G129" s="372"/>
      <c r="H129" s="374"/>
      <c r="I129" s="348" t="s">
        <v>430</v>
      </c>
      <c r="J129" s="348" t="s">
        <v>430</v>
      </c>
      <c r="K129" s="348" t="s">
        <v>430</v>
      </c>
      <c r="L129" s="348" t="s">
        <v>430</v>
      </c>
      <c r="M129" s="348" t="s">
        <v>430</v>
      </c>
      <c r="N129" s="350" t="s">
        <v>430</v>
      </c>
      <c r="O129" s="348" t="s">
        <v>430</v>
      </c>
      <c r="P129" s="348" t="s">
        <v>430</v>
      </c>
      <c r="Q129" s="348" t="s">
        <v>430</v>
      </c>
      <c r="R129" s="348" t="s">
        <v>430</v>
      </c>
      <c r="S129" s="348" t="s">
        <v>430</v>
      </c>
      <c r="T129" s="348" t="s">
        <v>430</v>
      </c>
      <c r="U129" s="348" t="s">
        <v>430</v>
      </c>
      <c r="V129" s="348" t="s">
        <v>430</v>
      </c>
      <c r="W129" s="348" t="s">
        <v>430</v>
      </c>
      <c r="X129" s="348" t="s">
        <v>430</v>
      </c>
      <c r="Y129" s="374"/>
      <c r="Z129" s="346"/>
      <c r="AA129" s="346"/>
      <c r="AB129" s="346"/>
      <c r="AC129" s="346"/>
      <c r="AD129" s="346"/>
      <c r="AE129" s="346"/>
      <c r="AF129" s="346"/>
      <c r="AG129" s="346"/>
      <c r="AH129" s="346"/>
      <c r="AI129" s="346"/>
      <c r="AJ129" s="346"/>
      <c r="AK129" s="346"/>
      <c r="AL129" s="346"/>
      <c r="AM129" s="346"/>
      <c r="AN129" s="346"/>
      <c r="AO129" s="374"/>
      <c r="AP129" s="348" t="s">
        <v>430</v>
      </c>
      <c r="AQ129" s="348" t="s">
        <v>430</v>
      </c>
      <c r="AR129" s="348" t="s">
        <v>430</v>
      </c>
      <c r="AS129" s="348" t="s">
        <v>430</v>
      </c>
      <c r="AT129" s="348" t="s">
        <v>430</v>
      </c>
      <c r="AU129" s="374"/>
      <c r="AV129" s="429"/>
      <c r="AW129" s="429"/>
      <c r="AX129" s="429"/>
      <c r="AY129" s="429"/>
      <c r="AZ129" s="429"/>
      <c r="BA129" s="374"/>
      <c r="BB129" s="375"/>
      <c r="BC129" s="375"/>
      <c r="BD129" s="375"/>
      <c r="BE129" s="375"/>
      <c r="BF129" s="374"/>
      <c r="BG129" s="372"/>
      <c r="BH129" s="372"/>
      <c r="BI129" s="372"/>
      <c r="BJ129" s="372"/>
      <c r="BK129" s="374"/>
      <c r="BL129" s="466"/>
      <c r="BM129" s="372"/>
      <c r="BN129" s="372"/>
      <c r="BO129" s="372"/>
      <c r="BP129" s="372"/>
      <c r="BQ129" s="374"/>
      <c r="BR129" s="430"/>
    </row>
    <row r="130" spans="1:70" s="428" customFormat="1" x14ac:dyDescent="0.25">
      <c r="A130" s="345" t="s">
        <v>6716</v>
      </c>
      <c r="B130" s="374"/>
      <c r="C130" s="731"/>
      <c r="D130" s="374"/>
      <c r="E130" s="372"/>
      <c r="F130" s="374"/>
      <c r="G130" s="372"/>
      <c r="H130" s="374"/>
      <c r="I130" s="348" t="s">
        <v>430</v>
      </c>
      <c r="J130" s="348" t="s">
        <v>430</v>
      </c>
      <c r="K130" s="348" t="s">
        <v>430</v>
      </c>
      <c r="L130" s="348" t="s">
        <v>430</v>
      </c>
      <c r="M130" s="348" t="s">
        <v>430</v>
      </c>
      <c r="N130" s="350" t="s">
        <v>430</v>
      </c>
      <c r="O130" s="348" t="s">
        <v>430</v>
      </c>
      <c r="P130" s="348" t="s">
        <v>430</v>
      </c>
      <c r="Q130" s="348" t="s">
        <v>430</v>
      </c>
      <c r="R130" s="348" t="s">
        <v>430</v>
      </c>
      <c r="S130" s="348" t="s">
        <v>430</v>
      </c>
      <c r="T130" s="348" t="s">
        <v>430</v>
      </c>
      <c r="U130" s="348" t="s">
        <v>430</v>
      </c>
      <c r="V130" s="348" t="s">
        <v>430</v>
      </c>
      <c r="W130" s="348" t="s">
        <v>430</v>
      </c>
      <c r="X130" s="348" t="s">
        <v>430</v>
      </c>
      <c r="Y130" s="374"/>
      <c r="Z130" s="346"/>
      <c r="AA130" s="346"/>
      <c r="AB130" s="346"/>
      <c r="AC130" s="346"/>
      <c r="AD130" s="346"/>
      <c r="AE130" s="346"/>
      <c r="AF130" s="346"/>
      <c r="AG130" s="346"/>
      <c r="AH130" s="346"/>
      <c r="AI130" s="346"/>
      <c r="AJ130" s="346"/>
      <c r="AK130" s="346"/>
      <c r="AL130" s="346"/>
      <c r="AM130" s="346"/>
      <c r="AN130" s="346"/>
      <c r="AO130" s="374"/>
      <c r="AP130" s="348" t="s">
        <v>430</v>
      </c>
      <c r="AQ130" s="348" t="s">
        <v>430</v>
      </c>
      <c r="AR130" s="348" t="s">
        <v>430</v>
      </c>
      <c r="AS130" s="348" t="s">
        <v>430</v>
      </c>
      <c r="AT130" s="348" t="s">
        <v>430</v>
      </c>
      <c r="AU130" s="374"/>
      <c r="AV130" s="429"/>
      <c r="AW130" s="429"/>
      <c r="AX130" s="429"/>
      <c r="AY130" s="429"/>
      <c r="AZ130" s="429"/>
      <c r="BA130" s="374"/>
      <c r="BB130" s="375"/>
      <c r="BC130" s="375"/>
      <c r="BD130" s="375"/>
      <c r="BE130" s="375"/>
      <c r="BF130" s="374"/>
      <c r="BG130" s="372"/>
      <c r="BH130" s="372"/>
      <c r="BI130" s="372"/>
      <c r="BJ130" s="372"/>
      <c r="BK130" s="374"/>
      <c r="BL130" s="466"/>
      <c r="BM130" s="372"/>
      <c r="BN130" s="372"/>
      <c r="BO130" s="372"/>
      <c r="BP130" s="372"/>
      <c r="BQ130" s="374"/>
      <c r="BR130" s="430"/>
    </row>
    <row r="131" spans="1:70" s="428" customFormat="1" x14ac:dyDescent="0.25">
      <c r="A131" s="345" t="s">
        <v>6717</v>
      </c>
      <c r="B131" s="374"/>
      <c r="C131" s="731"/>
      <c r="D131" s="374"/>
      <c r="E131" s="372"/>
      <c r="F131" s="374"/>
      <c r="G131" s="372"/>
      <c r="H131" s="374"/>
      <c r="I131" s="348" t="s">
        <v>430</v>
      </c>
      <c r="J131" s="348" t="s">
        <v>430</v>
      </c>
      <c r="K131" s="348" t="s">
        <v>430</v>
      </c>
      <c r="L131" s="348" t="s">
        <v>430</v>
      </c>
      <c r="M131" s="348" t="s">
        <v>430</v>
      </c>
      <c r="N131" s="350" t="s">
        <v>430</v>
      </c>
      <c r="O131" s="348" t="s">
        <v>430</v>
      </c>
      <c r="P131" s="348" t="s">
        <v>430</v>
      </c>
      <c r="Q131" s="348" t="s">
        <v>430</v>
      </c>
      <c r="R131" s="348" t="s">
        <v>430</v>
      </c>
      <c r="S131" s="348" t="s">
        <v>430</v>
      </c>
      <c r="T131" s="348" t="s">
        <v>430</v>
      </c>
      <c r="U131" s="348" t="s">
        <v>430</v>
      </c>
      <c r="V131" s="348" t="s">
        <v>430</v>
      </c>
      <c r="W131" s="348" t="s">
        <v>430</v>
      </c>
      <c r="X131" s="348" t="s">
        <v>430</v>
      </c>
      <c r="Y131" s="374"/>
      <c r="Z131" s="346"/>
      <c r="AA131" s="346"/>
      <c r="AB131" s="346"/>
      <c r="AC131" s="346"/>
      <c r="AD131" s="346"/>
      <c r="AE131" s="346"/>
      <c r="AF131" s="346"/>
      <c r="AG131" s="346"/>
      <c r="AH131" s="346"/>
      <c r="AI131" s="346"/>
      <c r="AJ131" s="346"/>
      <c r="AK131" s="346"/>
      <c r="AL131" s="346"/>
      <c r="AM131" s="346"/>
      <c r="AN131" s="346"/>
      <c r="AO131" s="374"/>
      <c r="AP131" s="348" t="s">
        <v>430</v>
      </c>
      <c r="AQ131" s="348" t="s">
        <v>430</v>
      </c>
      <c r="AR131" s="348" t="s">
        <v>430</v>
      </c>
      <c r="AS131" s="348" t="s">
        <v>430</v>
      </c>
      <c r="AT131" s="348" t="s">
        <v>430</v>
      </c>
      <c r="AU131" s="374"/>
      <c r="AV131" s="429"/>
      <c r="AW131" s="429"/>
      <c r="AX131" s="429"/>
      <c r="AY131" s="429"/>
      <c r="AZ131" s="429"/>
      <c r="BA131" s="374"/>
      <c r="BB131" s="375"/>
      <c r="BC131" s="375"/>
      <c r="BD131" s="375"/>
      <c r="BE131" s="375"/>
      <c r="BF131" s="374"/>
      <c r="BG131" s="372"/>
      <c r="BH131" s="372"/>
      <c r="BI131" s="372"/>
      <c r="BJ131" s="372"/>
      <c r="BK131" s="374"/>
      <c r="BL131" s="466"/>
      <c r="BM131" s="372"/>
      <c r="BN131" s="372"/>
      <c r="BO131" s="372"/>
      <c r="BP131" s="372"/>
      <c r="BQ131" s="374"/>
      <c r="BR131" s="430"/>
    </row>
    <row r="132" spans="1:70" s="428" customFormat="1" x14ac:dyDescent="0.25">
      <c r="A132" s="345" t="s">
        <v>6718</v>
      </c>
      <c r="B132" s="374"/>
      <c r="C132" s="731"/>
      <c r="D132" s="374"/>
      <c r="E132" s="372"/>
      <c r="F132" s="374"/>
      <c r="G132" s="372"/>
      <c r="H132" s="374"/>
      <c r="I132" s="348" t="s">
        <v>430</v>
      </c>
      <c r="J132" s="348" t="s">
        <v>430</v>
      </c>
      <c r="K132" s="348" t="s">
        <v>430</v>
      </c>
      <c r="L132" s="348" t="s">
        <v>430</v>
      </c>
      <c r="M132" s="348" t="s">
        <v>430</v>
      </c>
      <c r="N132" s="350" t="s">
        <v>430</v>
      </c>
      <c r="O132" s="348" t="s">
        <v>430</v>
      </c>
      <c r="P132" s="348" t="s">
        <v>430</v>
      </c>
      <c r="Q132" s="348" t="s">
        <v>430</v>
      </c>
      <c r="R132" s="348" t="s">
        <v>430</v>
      </c>
      <c r="S132" s="348" t="s">
        <v>430</v>
      </c>
      <c r="T132" s="348" t="s">
        <v>430</v>
      </c>
      <c r="U132" s="348" t="s">
        <v>430</v>
      </c>
      <c r="V132" s="348" t="s">
        <v>430</v>
      </c>
      <c r="W132" s="348" t="s">
        <v>430</v>
      </c>
      <c r="X132" s="348" t="s">
        <v>430</v>
      </c>
      <c r="Y132" s="374"/>
      <c r="Z132" s="346"/>
      <c r="AA132" s="346"/>
      <c r="AB132" s="346"/>
      <c r="AC132" s="346"/>
      <c r="AD132" s="346"/>
      <c r="AE132" s="346"/>
      <c r="AF132" s="346"/>
      <c r="AG132" s="346"/>
      <c r="AH132" s="346"/>
      <c r="AI132" s="346"/>
      <c r="AJ132" s="346"/>
      <c r="AK132" s="346"/>
      <c r="AL132" s="346"/>
      <c r="AM132" s="346"/>
      <c r="AN132" s="346"/>
      <c r="AO132" s="374"/>
      <c r="AP132" s="348" t="s">
        <v>430</v>
      </c>
      <c r="AQ132" s="348" t="s">
        <v>430</v>
      </c>
      <c r="AR132" s="348" t="s">
        <v>430</v>
      </c>
      <c r="AS132" s="348" t="s">
        <v>430</v>
      </c>
      <c r="AT132" s="348" t="s">
        <v>430</v>
      </c>
      <c r="AU132" s="374"/>
      <c r="AV132" s="429"/>
      <c r="AW132" s="429"/>
      <c r="AX132" s="429"/>
      <c r="AY132" s="429"/>
      <c r="AZ132" s="429"/>
      <c r="BA132" s="374"/>
      <c r="BB132" s="375"/>
      <c r="BC132" s="375"/>
      <c r="BD132" s="375"/>
      <c r="BE132" s="375"/>
      <c r="BF132" s="374"/>
      <c r="BG132" s="372"/>
      <c r="BH132" s="372"/>
      <c r="BI132" s="372"/>
      <c r="BJ132" s="372"/>
      <c r="BK132" s="374"/>
      <c r="BL132" s="466"/>
      <c r="BM132" s="372"/>
      <c r="BN132" s="372"/>
      <c r="BO132" s="372"/>
      <c r="BP132" s="372"/>
      <c r="BQ132" s="374"/>
      <c r="BR132" s="430"/>
    </row>
    <row r="133" spans="1:70" s="428" customFormat="1" x14ac:dyDescent="0.25">
      <c r="A133" s="345" t="s">
        <v>6719</v>
      </c>
      <c r="B133" s="374"/>
      <c r="C133" s="731"/>
      <c r="D133" s="374"/>
      <c r="E133" s="372"/>
      <c r="F133" s="374"/>
      <c r="G133" s="372"/>
      <c r="H133" s="374"/>
      <c r="I133" s="348" t="s">
        <v>430</v>
      </c>
      <c r="J133" s="348" t="s">
        <v>430</v>
      </c>
      <c r="K133" s="348" t="s">
        <v>430</v>
      </c>
      <c r="L133" s="348" t="s">
        <v>430</v>
      </c>
      <c r="M133" s="348" t="s">
        <v>430</v>
      </c>
      <c r="N133" s="350" t="s">
        <v>430</v>
      </c>
      <c r="O133" s="348" t="s">
        <v>430</v>
      </c>
      <c r="P133" s="348" t="s">
        <v>430</v>
      </c>
      <c r="Q133" s="348" t="s">
        <v>430</v>
      </c>
      <c r="R133" s="348" t="s">
        <v>430</v>
      </c>
      <c r="S133" s="348" t="s">
        <v>430</v>
      </c>
      <c r="T133" s="348" t="s">
        <v>430</v>
      </c>
      <c r="U133" s="348" t="s">
        <v>430</v>
      </c>
      <c r="V133" s="348" t="s">
        <v>430</v>
      </c>
      <c r="W133" s="348" t="s">
        <v>430</v>
      </c>
      <c r="X133" s="348" t="s">
        <v>430</v>
      </c>
      <c r="Y133" s="374"/>
      <c r="Z133" s="346"/>
      <c r="AA133" s="346"/>
      <c r="AB133" s="346"/>
      <c r="AC133" s="346"/>
      <c r="AD133" s="346"/>
      <c r="AE133" s="346"/>
      <c r="AF133" s="346"/>
      <c r="AG133" s="346"/>
      <c r="AH133" s="346"/>
      <c r="AI133" s="346"/>
      <c r="AJ133" s="346"/>
      <c r="AK133" s="346"/>
      <c r="AL133" s="346"/>
      <c r="AM133" s="346"/>
      <c r="AN133" s="346"/>
      <c r="AO133" s="374"/>
      <c r="AP133" s="348" t="s">
        <v>430</v>
      </c>
      <c r="AQ133" s="348" t="s">
        <v>430</v>
      </c>
      <c r="AR133" s="348" t="s">
        <v>430</v>
      </c>
      <c r="AS133" s="348" t="s">
        <v>430</v>
      </c>
      <c r="AT133" s="348" t="s">
        <v>430</v>
      </c>
      <c r="AU133" s="374"/>
      <c r="AV133" s="429"/>
      <c r="AW133" s="429"/>
      <c r="AX133" s="429"/>
      <c r="AY133" s="429"/>
      <c r="AZ133" s="429"/>
      <c r="BA133" s="374"/>
      <c r="BB133" s="375"/>
      <c r="BC133" s="375"/>
      <c r="BD133" s="375"/>
      <c r="BE133" s="375"/>
      <c r="BF133" s="374"/>
      <c r="BG133" s="372"/>
      <c r="BH133" s="372"/>
      <c r="BI133" s="372"/>
      <c r="BJ133" s="372"/>
      <c r="BK133" s="374"/>
      <c r="BL133" s="466"/>
      <c r="BM133" s="372"/>
      <c r="BN133" s="372"/>
      <c r="BO133" s="372"/>
      <c r="BP133" s="372"/>
      <c r="BQ133" s="374"/>
      <c r="BR133" s="430"/>
    </row>
    <row r="134" spans="1:70" s="428" customFormat="1" x14ac:dyDescent="0.25">
      <c r="A134" s="345" t="s">
        <v>6720</v>
      </c>
      <c r="B134" s="374"/>
      <c r="C134" s="731"/>
      <c r="D134" s="374"/>
      <c r="E134" s="372"/>
      <c r="F134" s="374"/>
      <c r="G134" s="372"/>
      <c r="H134" s="374"/>
      <c r="I134" s="348" t="s">
        <v>430</v>
      </c>
      <c r="J134" s="348" t="s">
        <v>430</v>
      </c>
      <c r="K134" s="348" t="s">
        <v>430</v>
      </c>
      <c r="L134" s="348" t="s">
        <v>430</v>
      </c>
      <c r="M134" s="348" t="s">
        <v>430</v>
      </c>
      <c r="N134" s="350" t="s">
        <v>430</v>
      </c>
      <c r="O134" s="348" t="s">
        <v>430</v>
      </c>
      <c r="P134" s="348" t="s">
        <v>430</v>
      </c>
      <c r="Q134" s="348" t="s">
        <v>430</v>
      </c>
      <c r="R134" s="348" t="s">
        <v>430</v>
      </c>
      <c r="S134" s="348" t="s">
        <v>430</v>
      </c>
      <c r="T134" s="348" t="s">
        <v>430</v>
      </c>
      <c r="U134" s="348" t="s">
        <v>430</v>
      </c>
      <c r="V134" s="348" t="s">
        <v>430</v>
      </c>
      <c r="W134" s="348" t="s">
        <v>430</v>
      </c>
      <c r="X134" s="348" t="s">
        <v>430</v>
      </c>
      <c r="Y134" s="374"/>
      <c r="Z134" s="346"/>
      <c r="AA134" s="346"/>
      <c r="AB134" s="346"/>
      <c r="AC134" s="346"/>
      <c r="AD134" s="346"/>
      <c r="AE134" s="346"/>
      <c r="AF134" s="346"/>
      <c r="AG134" s="346"/>
      <c r="AH134" s="346"/>
      <c r="AI134" s="346"/>
      <c r="AJ134" s="346"/>
      <c r="AK134" s="346"/>
      <c r="AL134" s="346"/>
      <c r="AM134" s="346"/>
      <c r="AN134" s="346"/>
      <c r="AO134" s="374"/>
      <c r="AP134" s="348" t="s">
        <v>430</v>
      </c>
      <c r="AQ134" s="348" t="s">
        <v>430</v>
      </c>
      <c r="AR134" s="348" t="s">
        <v>430</v>
      </c>
      <c r="AS134" s="348" t="s">
        <v>430</v>
      </c>
      <c r="AT134" s="348" t="s">
        <v>430</v>
      </c>
      <c r="AU134" s="374"/>
      <c r="AV134" s="429"/>
      <c r="AW134" s="429"/>
      <c r="AX134" s="429"/>
      <c r="AY134" s="429"/>
      <c r="AZ134" s="429"/>
      <c r="BA134" s="374"/>
      <c r="BB134" s="375"/>
      <c r="BC134" s="375"/>
      <c r="BD134" s="375"/>
      <c r="BE134" s="375"/>
      <c r="BF134" s="374"/>
      <c r="BG134" s="372"/>
      <c r="BH134" s="372"/>
      <c r="BI134" s="372"/>
      <c r="BJ134" s="372"/>
      <c r="BK134" s="374"/>
      <c r="BL134" s="466"/>
      <c r="BM134" s="372"/>
      <c r="BN134" s="372"/>
      <c r="BO134" s="372"/>
      <c r="BP134" s="372"/>
      <c r="BQ134" s="374"/>
      <c r="BR134" s="430"/>
    </row>
    <row r="135" spans="1:70" s="428" customFormat="1" x14ac:dyDescent="0.25">
      <c r="A135" s="345" t="s">
        <v>6721</v>
      </c>
      <c r="B135" s="374"/>
      <c r="C135" s="731"/>
      <c r="D135" s="374"/>
      <c r="E135" s="372"/>
      <c r="F135" s="374"/>
      <c r="G135" s="372"/>
      <c r="H135" s="374"/>
      <c r="I135" s="348" t="s">
        <v>430</v>
      </c>
      <c r="J135" s="348" t="s">
        <v>430</v>
      </c>
      <c r="K135" s="348" t="s">
        <v>430</v>
      </c>
      <c r="L135" s="348" t="s">
        <v>430</v>
      </c>
      <c r="M135" s="348" t="s">
        <v>430</v>
      </c>
      <c r="N135" s="350" t="s">
        <v>430</v>
      </c>
      <c r="O135" s="348" t="s">
        <v>430</v>
      </c>
      <c r="P135" s="348" t="s">
        <v>430</v>
      </c>
      <c r="Q135" s="348" t="s">
        <v>430</v>
      </c>
      <c r="R135" s="348" t="s">
        <v>430</v>
      </c>
      <c r="S135" s="348" t="s">
        <v>430</v>
      </c>
      <c r="T135" s="348" t="s">
        <v>430</v>
      </c>
      <c r="U135" s="348" t="s">
        <v>430</v>
      </c>
      <c r="V135" s="348" t="s">
        <v>430</v>
      </c>
      <c r="W135" s="348" t="s">
        <v>430</v>
      </c>
      <c r="X135" s="348" t="s">
        <v>430</v>
      </c>
      <c r="Y135" s="374"/>
      <c r="Z135" s="346"/>
      <c r="AA135" s="346"/>
      <c r="AB135" s="346"/>
      <c r="AC135" s="346"/>
      <c r="AD135" s="346"/>
      <c r="AE135" s="346"/>
      <c r="AF135" s="346"/>
      <c r="AG135" s="346"/>
      <c r="AH135" s="346"/>
      <c r="AI135" s="346"/>
      <c r="AJ135" s="346"/>
      <c r="AK135" s="346"/>
      <c r="AL135" s="346"/>
      <c r="AM135" s="346"/>
      <c r="AN135" s="346"/>
      <c r="AO135" s="374"/>
      <c r="AP135" s="348" t="s">
        <v>430</v>
      </c>
      <c r="AQ135" s="348" t="s">
        <v>430</v>
      </c>
      <c r="AR135" s="348" t="s">
        <v>430</v>
      </c>
      <c r="AS135" s="348" t="s">
        <v>430</v>
      </c>
      <c r="AT135" s="348" t="s">
        <v>430</v>
      </c>
      <c r="AU135" s="374"/>
      <c r="AV135" s="429"/>
      <c r="AW135" s="429"/>
      <c r="AX135" s="429"/>
      <c r="AY135" s="429"/>
      <c r="AZ135" s="429"/>
      <c r="BA135" s="374"/>
      <c r="BB135" s="375"/>
      <c r="BC135" s="375"/>
      <c r="BD135" s="375"/>
      <c r="BE135" s="375"/>
      <c r="BF135" s="374"/>
      <c r="BG135" s="372"/>
      <c r="BH135" s="372"/>
      <c r="BI135" s="372"/>
      <c r="BJ135" s="372"/>
      <c r="BK135" s="374"/>
      <c r="BL135" s="466"/>
      <c r="BM135" s="372"/>
      <c r="BN135" s="372"/>
      <c r="BO135" s="372"/>
      <c r="BP135" s="372"/>
      <c r="BQ135" s="374"/>
      <c r="BR135" s="430"/>
    </row>
    <row r="136" spans="1:70" s="428" customFormat="1" x14ac:dyDescent="0.25">
      <c r="A136" s="345" t="s">
        <v>6722</v>
      </c>
      <c r="B136" s="374"/>
      <c r="C136" s="731"/>
      <c r="D136" s="374"/>
      <c r="E136" s="372"/>
      <c r="F136" s="374"/>
      <c r="G136" s="372"/>
      <c r="H136" s="374"/>
      <c r="I136" s="348" t="s">
        <v>430</v>
      </c>
      <c r="J136" s="348" t="s">
        <v>430</v>
      </c>
      <c r="K136" s="348" t="s">
        <v>430</v>
      </c>
      <c r="L136" s="348" t="s">
        <v>430</v>
      </c>
      <c r="M136" s="348" t="s">
        <v>430</v>
      </c>
      <c r="N136" s="350" t="s">
        <v>430</v>
      </c>
      <c r="O136" s="348" t="s">
        <v>430</v>
      </c>
      <c r="P136" s="348" t="s">
        <v>430</v>
      </c>
      <c r="Q136" s="348" t="s">
        <v>430</v>
      </c>
      <c r="R136" s="348" t="s">
        <v>430</v>
      </c>
      <c r="S136" s="348" t="s">
        <v>430</v>
      </c>
      <c r="T136" s="348" t="s">
        <v>430</v>
      </c>
      <c r="U136" s="348" t="s">
        <v>430</v>
      </c>
      <c r="V136" s="348" t="s">
        <v>430</v>
      </c>
      <c r="W136" s="348" t="s">
        <v>430</v>
      </c>
      <c r="X136" s="348" t="s">
        <v>430</v>
      </c>
      <c r="Y136" s="374"/>
      <c r="Z136" s="346"/>
      <c r="AA136" s="346"/>
      <c r="AB136" s="346"/>
      <c r="AC136" s="346"/>
      <c r="AD136" s="346"/>
      <c r="AE136" s="346"/>
      <c r="AF136" s="346"/>
      <c r="AG136" s="346"/>
      <c r="AH136" s="346"/>
      <c r="AI136" s="346"/>
      <c r="AJ136" s="346"/>
      <c r="AK136" s="346"/>
      <c r="AL136" s="346"/>
      <c r="AM136" s="346"/>
      <c r="AN136" s="346"/>
      <c r="AO136" s="374"/>
      <c r="AP136" s="348" t="s">
        <v>430</v>
      </c>
      <c r="AQ136" s="348" t="s">
        <v>430</v>
      </c>
      <c r="AR136" s="348" t="s">
        <v>430</v>
      </c>
      <c r="AS136" s="348" t="s">
        <v>430</v>
      </c>
      <c r="AT136" s="348" t="s">
        <v>430</v>
      </c>
      <c r="AU136" s="374"/>
      <c r="AV136" s="429"/>
      <c r="AW136" s="429"/>
      <c r="AX136" s="429"/>
      <c r="AY136" s="429"/>
      <c r="AZ136" s="429"/>
      <c r="BA136" s="374"/>
      <c r="BB136" s="375"/>
      <c r="BC136" s="375"/>
      <c r="BD136" s="375"/>
      <c r="BE136" s="375"/>
      <c r="BF136" s="374"/>
      <c r="BG136" s="372"/>
      <c r="BH136" s="372"/>
      <c r="BI136" s="372"/>
      <c r="BJ136" s="372"/>
      <c r="BK136" s="374"/>
      <c r="BL136" s="466"/>
      <c r="BM136" s="372"/>
      <c r="BN136" s="372"/>
      <c r="BO136" s="372"/>
      <c r="BP136" s="372"/>
      <c r="BQ136" s="374"/>
      <c r="BR136" s="430"/>
    </row>
    <row r="137" spans="1:70" s="428" customFormat="1" x14ac:dyDescent="0.25">
      <c r="A137" s="345" t="s">
        <v>6723</v>
      </c>
      <c r="B137" s="374"/>
      <c r="C137" s="731"/>
      <c r="D137" s="374"/>
      <c r="E137" s="372"/>
      <c r="F137" s="374"/>
      <c r="G137" s="372"/>
      <c r="H137" s="374"/>
      <c r="I137" s="348" t="s">
        <v>430</v>
      </c>
      <c r="J137" s="348" t="s">
        <v>430</v>
      </c>
      <c r="K137" s="348" t="s">
        <v>430</v>
      </c>
      <c r="L137" s="348" t="s">
        <v>430</v>
      </c>
      <c r="M137" s="348" t="s">
        <v>430</v>
      </c>
      <c r="N137" s="350" t="s">
        <v>430</v>
      </c>
      <c r="O137" s="348" t="s">
        <v>430</v>
      </c>
      <c r="P137" s="348" t="s">
        <v>430</v>
      </c>
      <c r="Q137" s="348" t="s">
        <v>430</v>
      </c>
      <c r="R137" s="348" t="s">
        <v>430</v>
      </c>
      <c r="S137" s="348" t="s">
        <v>430</v>
      </c>
      <c r="T137" s="348" t="s">
        <v>430</v>
      </c>
      <c r="U137" s="348" t="s">
        <v>430</v>
      </c>
      <c r="V137" s="348" t="s">
        <v>430</v>
      </c>
      <c r="W137" s="348" t="s">
        <v>430</v>
      </c>
      <c r="X137" s="348" t="s">
        <v>430</v>
      </c>
      <c r="Y137" s="374"/>
      <c r="Z137" s="346"/>
      <c r="AA137" s="346"/>
      <c r="AB137" s="346"/>
      <c r="AC137" s="346"/>
      <c r="AD137" s="346"/>
      <c r="AE137" s="346"/>
      <c r="AF137" s="346"/>
      <c r="AG137" s="346"/>
      <c r="AH137" s="346"/>
      <c r="AI137" s="346"/>
      <c r="AJ137" s="346"/>
      <c r="AK137" s="346"/>
      <c r="AL137" s="346"/>
      <c r="AM137" s="346"/>
      <c r="AN137" s="346"/>
      <c r="AO137" s="374"/>
      <c r="AP137" s="348" t="s">
        <v>430</v>
      </c>
      <c r="AQ137" s="348" t="s">
        <v>430</v>
      </c>
      <c r="AR137" s="348" t="s">
        <v>430</v>
      </c>
      <c r="AS137" s="348" t="s">
        <v>430</v>
      </c>
      <c r="AT137" s="348" t="s">
        <v>430</v>
      </c>
      <c r="AU137" s="374"/>
      <c r="AV137" s="429"/>
      <c r="AW137" s="429"/>
      <c r="AX137" s="429"/>
      <c r="AY137" s="429"/>
      <c r="AZ137" s="429"/>
      <c r="BA137" s="374"/>
      <c r="BB137" s="375"/>
      <c r="BC137" s="375"/>
      <c r="BD137" s="375"/>
      <c r="BE137" s="375"/>
      <c r="BF137" s="374"/>
      <c r="BG137" s="372"/>
      <c r="BH137" s="372"/>
      <c r="BI137" s="372"/>
      <c r="BJ137" s="372"/>
      <c r="BK137" s="374"/>
      <c r="BL137" s="466"/>
      <c r="BM137" s="372"/>
      <c r="BN137" s="372"/>
      <c r="BO137" s="372"/>
      <c r="BP137" s="372"/>
      <c r="BQ137" s="374"/>
      <c r="BR137" s="430"/>
    </row>
    <row r="138" spans="1:70" s="428" customFormat="1" x14ac:dyDescent="0.25">
      <c r="A138" s="345" t="s">
        <v>6724</v>
      </c>
      <c r="B138" s="374"/>
      <c r="C138" s="731"/>
      <c r="D138" s="374"/>
      <c r="E138" s="372"/>
      <c r="F138" s="374"/>
      <c r="G138" s="372"/>
      <c r="H138" s="374"/>
      <c r="I138" s="348" t="s">
        <v>430</v>
      </c>
      <c r="J138" s="348" t="s">
        <v>430</v>
      </c>
      <c r="K138" s="348" t="s">
        <v>430</v>
      </c>
      <c r="L138" s="348" t="s">
        <v>430</v>
      </c>
      <c r="M138" s="348" t="s">
        <v>430</v>
      </c>
      <c r="N138" s="350" t="s">
        <v>430</v>
      </c>
      <c r="O138" s="348" t="s">
        <v>430</v>
      </c>
      <c r="P138" s="348" t="s">
        <v>430</v>
      </c>
      <c r="Q138" s="348" t="s">
        <v>430</v>
      </c>
      <c r="R138" s="348" t="s">
        <v>430</v>
      </c>
      <c r="S138" s="348" t="s">
        <v>430</v>
      </c>
      <c r="T138" s="348" t="s">
        <v>430</v>
      </c>
      <c r="U138" s="348" t="s">
        <v>430</v>
      </c>
      <c r="V138" s="348" t="s">
        <v>430</v>
      </c>
      <c r="W138" s="348" t="s">
        <v>430</v>
      </c>
      <c r="X138" s="348" t="s">
        <v>430</v>
      </c>
      <c r="Y138" s="374"/>
      <c r="Z138" s="346"/>
      <c r="AA138" s="346"/>
      <c r="AB138" s="346"/>
      <c r="AC138" s="346"/>
      <c r="AD138" s="346"/>
      <c r="AE138" s="346"/>
      <c r="AF138" s="346"/>
      <c r="AG138" s="346"/>
      <c r="AH138" s="346"/>
      <c r="AI138" s="346"/>
      <c r="AJ138" s="346"/>
      <c r="AK138" s="346"/>
      <c r="AL138" s="346"/>
      <c r="AM138" s="346"/>
      <c r="AN138" s="346"/>
      <c r="AO138" s="374"/>
      <c r="AP138" s="348" t="s">
        <v>430</v>
      </c>
      <c r="AQ138" s="348" t="s">
        <v>430</v>
      </c>
      <c r="AR138" s="348" t="s">
        <v>430</v>
      </c>
      <c r="AS138" s="348" t="s">
        <v>430</v>
      </c>
      <c r="AT138" s="348" t="s">
        <v>430</v>
      </c>
      <c r="AU138" s="374"/>
      <c r="AV138" s="429"/>
      <c r="AW138" s="429"/>
      <c r="AX138" s="429"/>
      <c r="AY138" s="429"/>
      <c r="AZ138" s="429"/>
      <c r="BA138" s="374"/>
      <c r="BB138" s="375"/>
      <c r="BC138" s="375"/>
      <c r="BD138" s="375"/>
      <c r="BE138" s="375"/>
      <c r="BF138" s="374"/>
      <c r="BG138" s="372"/>
      <c r="BH138" s="372"/>
      <c r="BI138" s="372"/>
      <c r="BJ138" s="372"/>
      <c r="BK138" s="374"/>
      <c r="BL138" s="466"/>
      <c r="BM138" s="372"/>
      <c r="BN138" s="372"/>
      <c r="BO138" s="372"/>
      <c r="BP138" s="372"/>
      <c r="BQ138" s="374"/>
      <c r="BR138" s="430"/>
    </row>
    <row r="139" spans="1:70" s="428" customFormat="1" x14ac:dyDescent="0.25">
      <c r="A139" s="345" t="s">
        <v>6725</v>
      </c>
      <c r="B139" s="374"/>
      <c r="C139" s="731"/>
      <c r="D139" s="374"/>
      <c r="E139" s="372"/>
      <c r="F139" s="374"/>
      <c r="G139" s="372"/>
      <c r="H139" s="374"/>
      <c r="I139" s="348" t="s">
        <v>430</v>
      </c>
      <c r="J139" s="348" t="s">
        <v>430</v>
      </c>
      <c r="K139" s="348" t="s">
        <v>430</v>
      </c>
      <c r="L139" s="348" t="s">
        <v>430</v>
      </c>
      <c r="M139" s="348" t="s">
        <v>430</v>
      </c>
      <c r="N139" s="350" t="s">
        <v>430</v>
      </c>
      <c r="O139" s="348" t="s">
        <v>430</v>
      </c>
      <c r="P139" s="348" t="s">
        <v>430</v>
      </c>
      <c r="Q139" s="348" t="s">
        <v>430</v>
      </c>
      <c r="R139" s="348" t="s">
        <v>430</v>
      </c>
      <c r="S139" s="348" t="s">
        <v>430</v>
      </c>
      <c r="T139" s="348" t="s">
        <v>430</v>
      </c>
      <c r="U139" s="348" t="s">
        <v>430</v>
      </c>
      <c r="V139" s="348" t="s">
        <v>430</v>
      </c>
      <c r="W139" s="348" t="s">
        <v>430</v>
      </c>
      <c r="X139" s="348" t="s">
        <v>430</v>
      </c>
      <c r="Y139" s="374"/>
      <c r="Z139" s="346"/>
      <c r="AA139" s="346"/>
      <c r="AB139" s="346"/>
      <c r="AC139" s="346"/>
      <c r="AD139" s="346"/>
      <c r="AE139" s="346"/>
      <c r="AF139" s="346"/>
      <c r="AG139" s="346"/>
      <c r="AH139" s="346"/>
      <c r="AI139" s="346"/>
      <c r="AJ139" s="346"/>
      <c r="AK139" s="346"/>
      <c r="AL139" s="346"/>
      <c r="AM139" s="346"/>
      <c r="AN139" s="346"/>
      <c r="AO139" s="374"/>
      <c r="AP139" s="348" t="s">
        <v>430</v>
      </c>
      <c r="AQ139" s="348" t="s">
        <v>430</v>
      </c>
      <c r="AR139" s="348" t="s">
        <v>430</v>
      </c>
      <c r="AS139" s="348" t="s">
        <v>430</v>
      </c>
      <c r="AT139" s="348" t="s">
        <v>430</v>
      </c>
      <c r="AU139" s="374"/>
      <c r="AV139" s="429"/>
      <c r="AW139" s="429"/>
      <c r="AX139" s="429"/>
      <c r="AY139" s="429"/>
      <c r="AZ139" s="429"/>
      <c r="BA139" s="374"/>
      <c r="BB139" s="375"/>
      <c r="BC139" s="375"/>
      <c r="BD139" s="375"/>
      <c r="BE139" s="375"/>
      <c r="BF139" s="374"/>
      <c r="BG139" s="372"/>
      <c r="BH139" s="372"/>
      <c r="BI139" s="372"/>
      <c r="BJ139" s="372"/>
      <c r="BK139" s="374"/>
      <c r="BL139" s="466"/>
      <c r="BM139" s="372"/>
      <c r="BN139" s="372"/>
      <c r="BO139" s="372"/>
      <c r="BP139" s="372"/>
      <c r="BQ139" s="374"/>
      <c r="BR139" s="430"/>
    </row>
    <row r="140" spans="1:70" s="428" customFormat="1" x14ac:dyDescent="0.25">
      <c r="A140" s="345" t="s">
        <v>6726</v>
      </c>
      <c r="B140" s="374"/>
      <c r="C140" s="731"/>
      <c r="D140" s="374"/>
      <c r="E140" s="372"/>
      <c r="F140" s="374"/>
      <c r="G140" s="372"/>
      <c r="H140" s="374"/>
      <c r="I140" s="348" t="s">
        <v>430</v>
      </c>
      <c r="J140" s="348" t="s">
        <v>430</v>
      </c>
      <c r="K140" s="348" t="s">
        <v>430</v>
      </c>
      <c r="L140" s="348" t="s">
        <v>430</v>
      </c>
      <c r="M140" s="348" t="s">
        <v>430</v>
      </c>
      <c r="N140" s="350" t="s">
        <v>430</v>
      </c>
      <c r="O140" s="348" t="s">
        <v>430</v>
      </c>
      <c r="P140" s="348" t="s">
        <v>430</v>
      </c>
      <c r="Q140" s="348" t="s">
        <v>430</v>
      </c>
      <c r="R140" s="348" t="s">
        <v>430</v>
      </c>
      <c r="S140" s="348" t="s">
        <v>430</v>
      </c>
      <c r="T140" s="348" t="s">
        <v>430</v>
      </c>
      <c r="U140" s="348" t="s">
        <v>430</v>
      </c>
      <c r="V140" s="348" t="s">
        <v>430</v>
      </c>
      <c r="W140" s="348" t="s">
        <v>430</v>
      </c>
      <c r="X140" s="348" t="s">
        <v>430</v>
      </c>
      <c r="Y140" s="374"/>
      <c r="Z140" s="346"/>
      <c r="AA140" s="346"/>
      <c r="AB140" s="346"/>
      <c r="AC140" s="346"/>
      <c r="AD140" s="346"/>
      <c r="AE140" s="346"/>
      <c r="AF140" s="346"/>
      <c r="AG140" s="346"/>
      <c r="AH140" s="346"/>
      <c r="AI140" s="346"/>
      <c r="AJ140" s="346"/>
      <c r="AK140" s="346"/>
      <c r="AL140" s="346"/>
      <c r="AM140" s="346"/>
      <c r="AN140" s="346"/>
      <c r="AO140" s="374"/>
      <c r="AP140" s="348" t="s">
        <v>430</v>
      </c>
      <c r="AQ140" s="348" t="s">
        <v>430</v>
      </c>
      <c r="AR140" s="348" t="s">
        <v>430</v>
      </c>
      <c r="AS140" s="348" t="s">
        <v>430</v>
      </c>
      <c r="AT140" s="348" t="s">
        <v>430</v>
      </c>
      <c r="AU140" s="374"/>
      <c r="AV140" s="429"/>
      <c r="AW140" s="429"/>
      <c r="AX140" s="429"/>
      <c r="AY140" s="429"/>
      <c r="AZ140" s="429"/>
      <c r="BA140" s="374"/>
      <c r="BB140" s="375"/>
      <c r="BC140" s="375"/>
      <c r="BD140" s="375"/>
      <c r="BE140" s="375"/>
      <c r="BF140" s="374"/>
      <c r="BG140" s="372"/>
      <c r="BH140" s="372"/>
      <c r="BI140" s="372"/>
      <c r="BJ140" s="372"/>
      <c r="BK140" s="374"/>
      <c r="BL140" s="466"/>
      <c r="BM140" s="372"/>
      <c r="BN140" s="372"/>
      <c r="BO140" s="372"/>
      <c r="BP140" s="372"/>
      <c r="BQ140" s="374"/>
      <c r="BR140" s="430"/>
    </row>
    <row r="141" spans="1:70" s="428" customFormat="1" x14ac:dyDescent="0.25">
      <c r="A141" s="345" t="s">
        <v>6727</v>
      </c>
      <c r="B141" s="374"/>
      <c r="C141" s="731"/>
      <c r="D141" s="374"/>
      <c r="E141" s="372"/>
      <c r="F141" s="374"/>
      <c r="G141" s="372"/>
      <c r="H141" s="374"/>
      <c r="I141" s="348" t="s">
        <v>430</v>
      </c>
      <c r="J141" s="348" t="s">
        <v>430</v>
      </c>
      <c r="K141" s="348" t="s">
        <v>430</v>
      </c>
      <c r="L141" s="348" t="s">
        <v>430</v>
      </c>
      <c r="M141" s="348" t="s">
        <v>430</v>
      </c>
      <c r="N141" s="350" t="s">
        <v>430</v>
      </c>
      <c r="O141" s="348" t="s">
        <v>430</v>
      </c>
      <c r="P141" s="348" t="s">
        <v>430</v>
      </c>
      <c r="Q141" s="348" t="s">
        <v>430</v>
      </c>
      <c r="R141" s="348" t="s">
        <v>430</v>
      </c>
      <c r="S141" s="348" t="s">
        <v>430</v>
      </c>
      <c r="T141" s="348" t="s">
        <v>430</v>
      </c>
      <c r="U141" s="348" t="s">
        <v>430</v>
      </c>
      <c r="V141" s="348" t="s">
        <v>430</v>
      </c>
      <c r="W141" s="348" t="s">
        <v>430</v>
      </c>
      <c r="X141" s="348" t="s">
        <v>430</v>
      </c>
      <c r="Y141" s="374"/>
      <c r="Z141" s="346"/>
      <c r="AA141" s="346"/>
      <c r="AB141" s="346"/>
      <c r="AC141" s="346"/>
      <c r="AD141" s="346"/>
      <c r="AE141" s="346"/>
      <c r="AF141" s="346"/>
      <c r="AG141" s="346"/>
      <c r="AH141" s="346"/>
      <c r="AI141" s="346"/>
      <c r="AJ141" s="346"/>
      <c r="AK141" s="346"/>
      <c r="AL141" s="346"/>
      <c r="AM141" s="346"/>
      <c r="AN141" s="346"/>
      <c r="AO141" s="374"/>
      <c r="AP141" s="348" t="s">
        <v>430</v>
      </c>
      <c r="AQ141" s="348" t="s">
        <v>430</v>
      </c>
      <c r="AR141" s="348" t="s">
        <v>430</v>
      </c>
      <c r="AS141" s="348" t="s">
        <v>430</v>
      </c>
      <c r="AT141" s="348" t="s">
        <v>430</v>
      </c>
      <c r="AU141" s="374"/>
      <c r="AV141" s="429"/>
      <c r="AW141" s="429"/>
      <c r="AX141" s="429"/>
      <c r="AY141" s="429"/>
      <c r="AZ141" s="429"/>
      <c r="BA141" s="374"/>
      <c r="BB141" s="375"/>
      <c r="BC141" s="375"/>
      <c r="BD141" s="375"/>
      <c r="BE141" s="375"/>
      <c r="BF141" s="374"/>
      <c r="BG141" s="372"/>
      <c r="BH141" s="372"/>
      <c r="BI141" s="372"/>
      <c r="BJ141" s="372"/>
      <c r="BK141" s="374"/>
      <c r="BL141" s="466"/>
      <c r="BM141" s="372"/>
      <c r="BN141" s="372"/>
      <c r="BO141" s="372"/>
      <c r="BP141" s="372"/>
      <c r="BQ141" s="374"/>
      <c r="BR141" s="430"/>
    </row>
    <row r="142" spans="1:70" s="428" customFormat="1" x14ac:dyDescent="0.25">
      <c r="A142" s="345" t="s">
        <v>6728</v>
      </c>
      <c r="B142" s="374"/>
      <c r="C142" s="731"/>
      <c r="D142" s="374"/>
      <c r="E142" s="372"/>
      <c r="F142" s="374"/>
      <c r="G142" s="372"/>
      <c r="H142" s="374"/>
      <c r="I142" s="348" t="s">
        <v>430</v>
      </c>
      <c r="J142" s="348" t="s">
        <v>430</v>
      </c>
      <c r="K142" s="348" t="s">
        <v>430</v>
      </c>
      <c r="L142" s="348" t="s">
        <v>430</v>
      </c>
      <c r="M142" s="348" t="s">
        <v>430</v>
      </c>
      <c r="N142" s="350" t="s">
        <v>430</v>
      </c>
      <c r="O142" s="348" t="s">
        <v>430</v>
      </c>
      <c r="P142" s="348" t="s">
        <v>430</v>
      </c>
      <c r="Q142" s="348" t="s">
        <v>430</v>
      </c>
      <c r="R142" s="348" t="s">
        <v>430</v>
      </c>
      <c r="S142" s="348" t="s">
        <v>430</v>
      </c>
      <c r="T142" s="348" t="s">
        <v>430</v>
      </c>
      <c r="U142" s="348" t="s">
        <v>430</v>
      </c>
      <c r="V142" s="348" t="s">
        <v>430</v>
      </c>
      <c r="W142" s="348" t="s">
        <v>430</v>
      </c>
      <c r="X142" s="348" t="s">
        <v>430</v>
      </c>
      <c r="Y142" s="374"/>
      <c r="Z142" s="346"/>
      <c r="AA142" s="346"/>
      <c r="AB142" s="346"/>
      <c r="AC142" s="346"/>
      <c r="AD142" s="346"/>
      <c r="AE142" s="346"/>
      <c r="AF142" s="346"/>
      <c r="AG142" s="346"/>
      <c r="AH142" s="346"/>
      <c r="AI142" s="346"/>
      <c r="AJ142" s="346"/>
      <c r="AK142" s="346"/>
      <c r="AL142" s="346"/>
      <c r="AM142" s="346"/>
      <c r="AN142" s="346"/>
      <c r="AO142" s="374"/>
      <c r="AP142" s="348" t="s">
        <v>430</v>
      </c>
      <c r="AQ142" s="348" t="s">
        <v>430</v>
      </c>
      <c r="AR142" s="348" t="s">
        <v>430</v>
      </c>
      <c r="AS142" s="348" t="s">
        <v>430</v>
      </c>
      <c r="AT142" s="348" t="s">
        <v>430</v>
      </c>
      <c r="AU142" s="374"/>
      <c r="AV142" s="429"/>
      <c r="AW142" s="429"/>
      <c r="AX142" s="429"/>
      <c r="AY142" s="429"/>
      <c r="AZ142" s="429"/>
      <c r="BA142" s="374"/>
      <c r="BB142" s="375"/>
      <c r="BC142" s="375"/>
      <c r="BD142" s="375"/>
      <c r="BE142" s="375"/>
      <c r="BF142" s="374"/>
      <c r="BG142" s="372"/>
      <c r="BH142" s="372"/>
      <c r="BI142" s="372"/>
      <c r="BJ142" s="372"/>
      <c r="BK142" s="374"/>
      <c r="BL142" s="466"/>
      <c r="BM142" s="372"/>
      <c r="BN142" s="372"/>
      <c r="BO142" s="372"/>
      <c r="BP142" s="372"/>
      <c r="BQ142" s="374"/>
      <c r="BR142" s="430"/>
    </row>
    <row r="143" spans="1:70" s="428" customFormat="1" x14ac:dyDescent="0.25">
      <c r="A143" s="345" t="s">
        <v>6729</v>
      </c>
      <c r="B143" s="374"/>
      <c r="C143" s="731"/>
      <c r="D143" s="374"/>
      <c r="E143" s="372"/>
      <c r="F143" s="374"/>
      <c r="G143" s="372"/>
      <c r="H143" s="374"/>
      <c r="I143" s="348" t="s">
        <v>430</v>
      </c>
      <c r="J143" s="348" t="s">
        <v>430</v>
      </c>
      <c r="K143" s="348" t="s">
        <v>430</v>
      </c>
      <c r="L143" s="348" t="s">
        <v>430</v>
      </c>
      <c r="M143" s="348" t="s">
        <v>430</v>
      </c>
      <c r="N143" s="350" t="s">
        <v>430</v>
      </c>
      <c r="O143" s="348" t="s">
        <v>430</v>
      </c>
      <c r="P143" s="348" t="s">
        <v>430</v>
      </c>
      <c r="Q143" s="348" t="s">
        <v>430</v>
      </c>
      <c r="R143" s="348" t="s">
        <v>430</v>
      </c>
      <c r="S143" s="348" t="s">
        <v>430</v>
      </c>
      <c r="T143" s="348" t="s">
        <v>430</v>
      </c>
      <c r="U143" s="348" t="s">
        <v>430</v>
      </c>
      <c r="V143" s="348" t="s">
        <v>430</v>
      </c>
      <c r="W143" s="348" t="s">
        <v>430</v>
      </c>
      <c r="X143" s="348" t="s">
        <v>430</v>
      </c>
      <c r="Y143" s="374"/>
      <c r="Z143" s="346"/>
      <c r="AA143" s="346"/>
      <c r="AB143" s="346"/>
      <c r="AC143" s="346"/>
      <c r="AD143" s="346"/>
      <c r="AE143" s="346"/>
      <c r="AF143" s="346"/>
      <c r="AG143" s="346"/>
      <c r="AH143" s="346"/>
      <c r="AI143" s="346"/>
      <c r="AJ143" s="346"/>
      <c r="AK143" s="346"/>
      <c r="AL143" s="346"/>
      <c r="AM143" s="346"/>
      <c r="AN143" s="346"/>
      <c r="AO143" s="374"/>
      <c r="AP143" s="348" t="s">
        <v>430</v>
      </c>
      <c r="AQ143" s="348" t="s">
        <v>430</v>
      </c>
      <c r="AR143" s="348" t="s">
        <v>430</v>
      </c>
      <c r="AS143" s="348" t="s">
        <v>430</v>
      </c>
      <c r="AT143" s="348" t="s">
        <v>430</v>
      </c>
      <c r="AU143" s="374"/>
      <c r="AV143" s="429"/>
      <c r="AW143" s="429"/>
      <c r="AX143" s="429"/>
      <c r="AY143" s="429"/>
      <c r="AZ143" s="429"/>
      <c r="BA143" s="374"/>
      <c r="BB143" s="375"/>
      <c r="BC143" s="375"/>
      <c r="BD143" s="375"/>
      <c r="BE143" s="375"/>
      <c r="BF143" s="374"/>
      <c r="BG143" s="372"/>
      <c r="BH143" s="372"/>
      <c r="BI143" s="372"/>
      <c r="BJ143" s="372"/>
      <c r="BK143" s="374"/>
      <c r="BL143" s="466"/>
      <c r="BM143" s="372"/>
      <c r="BN143" s="372"/>
      <c r="BO143" s="372"/>
      <c r="BP143" s="372"/>
      <c r="BQ143" s="374"/>
      <c r="BR143" s="430"/>
    </row>
    <row r="144" spans="1:70" s="428" customFormat="1" x14ac:dyDescent="0.25">
      <c r="A144" s="345" t="s">
        <v>6730</v>
      </c>
      <c r="B144" s="374"/>
      <c r="C144" s="731"/>
      <c r="D144" s="374"/>
      <c r="E144" s="372"/>
      <c r="F144" s="374"/>
      <c r="G144" s="372"/>
      <c r="H144" s="374"/>
      <c r="I144" s="348" t="s">
        <v>430</v>
      </c>
      <c r="J144" s="348" t="s">
        <v>430</v>
      </c>
      <c r="K144" s="348" t="s">
        <v>430</v>
      </c>
      <c r="L144" s="348" t="s">
        <v>430</v>
      </c>
      <c r="M144" s="348" t="s">
        <v>430</v>
      </c>
      <c r="N144" s="350" t="s">
        <v>430</v>
      </c>
      <c r="O144" s="348" t="s">
        <v>430</v>
      </c>
      <c r="P144" s="348" t="s">
        <v>430</v>
      </c>
      <c r="Q144" s="348" t="s">
        <v>430</v>
      </c>
      <c r="R144" s="348" t="s">
        <v>430</v>
      </c>
      <c r="S144" s="348" t="s">
        <v>430</v>
      </c>
      <c r="T144" s="348" t="s">
        <v>430</v>
      </c>
      <c r="U144" s="348" t="s">
        <v>430</v>
      </c>
      <c r="V144" s="348" t="s">
        <v>430</v>
      </c>
      <c r="W144" s="348" t="s">
        <v>430</v>
      </c>
      <c r="X144" s="348" t="s">
        <v>430</v>
      </c>
      <c r="Y144" s="374"/>
      <c r="Z144" s="346"/>
      <c r="AA144" s="346"/>
      <c r="AB144" s="346"/>
      <c r="AC144" s="346"/>
      <c r="AD144" s="346"/>
      <c r="AE144" s="346"/>
      <c r="AF144" s="346"/>
      <c r="AG144" s="346"/>
      <c r="AH144" s="346"/>
      <c r="AI144" s="346"/>
      <c r="AJ144" s="346"/>
      <c r="AK144" s="346"/>
      <c r="AL144" s="346"/>
      <c r="AM144" s="346"/>
      <c r="AN144" s="346"/>
      <c r="AO144" s="374"/>
      <c r="AP144" s="348" t="s">
        <v>430</v>
      </c>
      <c r="AQ144" s="348" t="s">
        <v>430</v>
      </c>
      <c r="AR144" s="348" t="s">
        <v>430</v>
      </c>
      <c r="AS144" s="348" t="s">
        <v>430</v>
      </c>
      <c r="AT144" s="348" t="s">
        <v>430</v>
      </c>
      <c r="AU144" s="374"/>
      <c r="AV144" s="429"/>
      <c r="AW144" s="429"/>
      <c r="AX144" s="429"/>
      <c r="AY144" s="429"/>
      <c r="AZ144" s="429"/>
      <c r="BA144" s="374"/>
      <c r="BB144" s="375"/>
      <c r="BC144" s="375"/>
      <c r="BD144" s="375"/>
      <c r="BE144" s="375"/>
      <c r="BF144" s="374"/>
      <c r="BG144" s="372"/>
      <c r="BH144" s="372"/>
      <c r="BI144" s="372"/>
      <c r="BJ144" s="372"/>
      <c r="BK144" s="374"/>
      <c r="BL144" s="466"/>
      <c r="BM144" s="372"/>
      <c r="BN144" s="372"/>
      <c r="BO144" s="372"/>
      <c r="BP144" s="372"/>
      <c r="BQ144" s="374"/>
      <c r="BR144" s="430"/>
    </row>
    <row r="145" spans="1:70" s="428" customFormat="1" x14ac:dyDescent="0.25">
      <c r="A145" s="345" t="s">
        <v>6731</v>
      </c>
      <c r="B145" s="374"/>
      <c r="C145" s="731"/>
      <c r="D145" s="374"/>
      <c r="E145" s="372"/>
      <c r="F145" s="374"/>
      <c r="G145" s="372"/>
      <c r="H145" s="374"/>
      <c r="I145" s="348" t="s">
        <v>430</v>
      </c>
      <c r="J145" s="348" t="s">
        <v>430</v>
      </c>
      <c r="K145" s="348" t="s">
        <v>430</v>
      </c>
      <c r="L145" s="348" t="s">
        <v>430</v>
      </c>
      <c r="M145" s="348" t="s">
        <v>430</v>
      </c>
      <c r="N145" s="350" t="s">
        <v>430</v>
      </c>
      <c r="O145" s="348" t="s">
        <v>430</v>
      </c>
      <c r="P145" s="348" t="s">
        <v>430</v>
      </c>
      <c r="Q145" s="348" t="s">
        <v>430</v>
      </c>
      <c r="R145" s="348" t="s">
        <v>430</v>
      </c>
      <c r="S145" s="348" t="s">
        <v>430</v>
      </c>
      <c r="T145" s="348" t="s">
        <v>430</v>
      </c>
      <c r="U145" s="348" t="s">
        <v>430</v>
      </c>
      <c r="V145" s="348" t="s">
        <v>430</v>
      </c>
      <c r="W145" s="348" t="s">
        <v>430</v>
      </c>
      <c r="X145" s="348" t="s">
        <v>430</v>
      </c>
      <c r="Y145" s="374"/>
      <c r="Z145" s="346"/>
      <c r="AA145" s="346"/>
      <c r="AB145" s="346"/>
      <c r="AC145" s="346"/>
      <c r="AD145" s="346"/>
      <c r="AE145" s="346"/>
      <c r="AF145" s="346"/>
      <c r="AG145" s="346"/>
      <c r="AH145" s="346"/>
      <c r="AI145" s="346"/>
      <c r="AJ145" s="346"/>
      <c r="AK145" s="346"/>
      <c r="AL145" s="346"/>
      <c r="AM145" s="346"/>
      <c r="AN145" s="346"/>
      <c r="AO145" s="374"/>
      <c r="AP145" s="348" t="s">
        <v>430</v>
      </c>
      <c r="AQ145" s="348" t="s">
        <v>430</v>
      </c>
      <c r="AR145" s="348" t="s">
        <v>430</v>
      </c>
      <c r="AS145" s="348" t="s">
        <v>430</v>
      </c>
      <c r="AT145" s="348" t="s">
        <v>430</v>
      </c>
      <c r="AU145" s="374"/>
      <c r="AV145" s="429"/>
      <c r="AW145" s="429"/>
      <c r="AX145" s="429"/>
      <c r="AY145" s="429"/>
      <c r="AZ145" s="429"/>
      <c r="BA145" s="374"/>
      <c r="BB145" s="375"/>
      <c r="BC145" s="375"/>
      <c r="BD145" s="375"/>
      <c r="BE145" s="375"/>
      <c r="BF145" s="374"/>
      <c r="BG145" s="372"/>
      <c r="BH145" s="372"/>
      <c r="BI145" s="372"/>
      <c r="BJ145" s="372"/>
      <c r="BK145" s="374"/>
      <c r="BL145" s="466"/>
      <c r="BM145" s="372"/>
      <c r="BN145" s="372"/>
      <c r="BO145" s="372"/>
      <c r="BP145" s="372"/>
      <c r="BQ145" s="374"/>
      <c r="BR145" s="430"/>
    </row>
    <row r="146" spans="1:70" s="428" customFormat="1" x14ac:dyDescent="0.25">
      <c r="A146" s="345" t="s">
        <v>6732</v>
      </c>
      <c r="B146" s="374"/>
      <c r="C146" s="731"/>
      <c r="D146" s="374"/>
      <c r="E146" s="372"/>
      <c r="F146" s="374"/>
      <c r="G146" s="372"/>
      <c r="H146" s="374"/>
      <c r="I146" s="348" t="s">
        <v>430</v>
      </c>
      <c r="J146" s="348" t="s">
        <v>430</v>
      </c>
      <c r="K146" s="348" t="s">
        <v>430</v>
      </c>
      <c r="L146" s="348" t="s">
        <v>430</v>
      </c>
      <c r="M146" s="348" t="s">
        <v>430</v>
      </c>
      <c r="N146" s="350" t="s">
        <v>430</v>
      </c>
      <c r="O146" s="348" t="s">
        <v>430</v>
      </c>
      <c r="P146" s="348" t="s">
        <v>430</v>
      </c>
      <c r="Q146" s="348" t="s">
        <v>430</v>
      </c>
      <c r="R146" s="348" t="s">
        <v>430</v>
      </c>
      <c r="S146" s="348" t="s">
        <v>430</v>
      </c>
      <c r="T146" s="348" t="s">
        <v>430</v>
      </c>
      <c r="U146" s="348" t="s">
        <v>430</v>
      </c>
      <c r="V146" s="348" t="s">
        <v>430</v>
      </c>
      <c r="W146" s="348" t="s">
        <v>430</v>
      </c>
      <c r="X146" s="348" t="s">
        <v>430</v>
      </c>
      <c r="Y146" s="374"/>
      <c r="Z146" s="346"/>
      <c r="AA146" s="346"/>
      <c r="AB146" s="346"/>
      <c r="AC146" s="346"/>
      <c r="AD146" s="346"/>
      <c r="AE146" s="346"/>
      <c r="AF146" s="346"/>
      <c r="AG146" s="346"/>
      <c r="AH146" s="346"/>
      <c r="AI146" s="346"/>
      <c r="AJ146" s="346"/>
      <c r="AK146" s="346"/>
      <c r="AL146" s="346"/>
      <c r="AM146" s="346"/>
      <c r="AN146" s="346"/>
      <c r="AO146" s="374"/>
      <c r="AP146" s="348" t="s">
        <v>430</v>
      </c>
      <c r="AQ146" s="348" t="s">
        <v>430</v>
      </c>
      <c r="AR146" s="348" t="s">
        <v>430</v>
      </c>
      <c r="AS146" s="348" t="s">
        <v>430</v>
      </c>
      <c r="AT146" s="348" t="s">
        <v>430</v>
      </c>
      <c r="AU146" s="374"/>
      <c r="AV146" s="429"/>
      <c r="AW146" s="429"/>
      <c r="AX146" s="429"/>
      <c r="AY146" s="429"/>
      <c r="AZ146" s="429"/>
      <c r="BA146" s="374"/>
      <c r="BB146" s="375"/>
      <c r="BC146" s="375"/>
      <c r="BD146" s="375"/>
      <c r="BE146" s="375"/>
      <c r="BF146" s="374"/>
      <c r="BG146" s="372"/>
      <c r="BH146" s="372"/>
      <c r="BI146" s="372"/>
      <c r="BJ146" s="372"/>
      <c r="BK146" s="374"/>
      <c r="BL146" s="466"/>
      <c r="BM146" s="372"/>
      <c r="BN146" s="372"/>
      <c r="BO146" s="372"/>
      <c r="BP146" s="372"/>
      <c r="BQ146" s="374"/>
      <c r="BR146" s="430"/>
    </row>
    <row r="147" spans="1:70" s="428" customFormat="1" x14ac:dyDescent="0.25">
      <c r="A147" s="345" t="s">
        <v>6733</v>
      </c>
      <c r="B147" s="374"/>
      <c r="C147" s="731"/>
      <c r="D147" s="374"/>
      <c r="E147" s="372"/>
      <c r="F147" s="374"/>
      <c r="G147" s="372"/>
      <c r="H147" s="374"/>
      <c r="I147" s="348" t="s">
        <v>430</v>
      </c>
      <c r="J147" s="348" t="s">
        <v>430</v>
      </c>
      <c r="K147" s="348" t="s">
        <v>430</v>
      </c>
      <c r="L147" s="348" t="s">
        <v>430</v>
      </c>
      <c r="M147" s="348" t="s">
        <v>430</v>
      </c>
      <c r="N147" s="350" t="s">
        <v>430</v>
      </c>
      <c r="O147" s="348" t="s">
        <v>430</v>
      </c>
      <c r="P147" s="348" t="s">
        <v>430</v>
      </c>
      <c r="Q147" s="348" t="s">
        <v>430</v>
      </c>
      <c r="R147" s="348" t="s">
        <v>430</v>
      </c>
      <c r="S147" s="348" t="s">
        <v>430</v>
      </c>
      <c r="T147" s="348" t="s">
        <v>430</v>
      </c>
      <c r="U147" s="348" t="s">
        <v>430</v>
      </c>
      <c r="V147" s="348" t="s">
        <v>430</v>
      </c>
      <c r="W147" s="348" t="s">
        <v>430</v>
      </c>
      <c r="X147" s="348" t="s">
        <v>430</v>
      </c>
      <c r="Y147" s="374"/>
      <c r="Z147" s="346"/>
      <c r="AA147" s="346"/>
      <c r="AB147" s="346"/>
      <c r="AC147" s="346"/>
      <c r="AD147" s="346"/>
      <c r="AE147" s="346"/>
      <c r="AF147" s="346"/>
      <c r="AG147" s="346"/>
      <c r="AH147" s="346"/>
      <c r="AI147" s="346"/>
      <c r="AJ147" s="346"/>
      <c r="AK147" s="346"/>
      <c r="AL147" s="346"/>
      <c r="AM147" s="346"/>
      <c r="AN147" s="346"/>
      <c r="AO147" s="374"/>
      <c r="AP147" s="348" t="s">
        <v>430</v>
      </c>
      <c r="AQ147" s="348" t="s">
        <v>430</v>
      </c>
      <c r="AR147" s="348" t="s">
        <v>430</v>
      </c>
      <c r="AS147" s="348" t="s">
        <v>430</v>
      </c>
      <c r="AT147" s="348" t="s">
        <v>430</v>
      </c>
      <c r="AU147" s="374"/>
      <c r="AV147" s="429"/>
      <c r="AW147" s="429"/>
      <c r="AX147" s="429"/>
      <c r="AY147" s="429"/>
      <c r="AZ147" s="429"/>
      <c r="BA147" s="374"/>
      <c r="BB147" s="375"/>
      <c r="BC147" s="375"/>
      <c r="BD147" s="375"/>
      <c r="BE147" s="375"/>
      <c r="BF147" s="374"/>
      <c r="BG147" s="372"/>
      <c r="BH147" s="372"/>
      <c r="BI147" s="372"/>
      <c r="BJ147" s="372"/>
      <c r="BK147" s="374"/>
      <c r="BL147" s="466"/>
      <c r="BM147" s="372"/>
      <c r="BN147" s="372"/>
      <c r="BO147" s="372"/>
      <c r="BP147" s="372"/>
      <c r="BQ147" s="374"/>
      <c r="BR147" s="430"/>
    </row>
    <row r="148" spans="1:70" s="428" customFormat="1" x14ac:dyDescent="0.25">
      <c r="A148" s="345" t="s">
        <v>6734</v>
      </c>
      <c r="B148" s="374"/>
      <c r="C148" s="731"/>
      <c r="D148" s="374"/>
      <c r="E148" s="372"/>
      <c r="F148" s="374"/>
      <c r="G148" s="372"/>
      <c r="H148" s="374"/>
      <c r="I148" s="348" t="s">
        <v>430</v>
      </c>
      <c r="J148" s="348" t="s">
        <v>430</v>
      </c>
      <c r="K148" s="348" t="s">
        <v>430</v>
      </c>
      <c r="L148" s="348" t="s">
        <v>430</v>
      </c>
      <c r="M148" s="348" t="s">
        <v>430</v>
      </c>
      <c r="N148" s="350" t="s">
        <v>430</v>
      </c>
      <c r="O148" s="348" t="s">
        <v>430</v>
      </c>
      <c r="P148" s="348" t="s">
        <v>430</v>
      </c>
      <c r="Q148" s="348" t="s">
        <v>430</v>
      </c>
      <c r="R148" s="348" t="s">
        <v>430</v>
      </c>
      <c r="S148" s="348" t="s">
        <v>430</v>
      </c>
      <c r="T148" s="348" t="s">
        <v>430</v>
      </c>
      <c r="U148" s="348" t="s">
        <v>430</v>
      </c>
      <c r="V148" s="348" t="s">
        <v>430</v>
      </c>
      <c r="W148" s="348" t="s">
        <v>430</v>
      </c>
      <c r="X148" s="348" t="s">
        <v>430</v>
      </c>
      <c r="Y148" s="374"/>
      <c r="Z148" s="346"/>
      <c r="AA148" s="346"/>
      <c r="AB148" s="346"/>
      <c r="AC148" s="346"/>
      <c r="AD148" s="346"/>
      <c r="AE148" s="346"/>
      <c r="AF148" s="346"/>
      <c r="AG148" s="346"/>
      <c r="AH148" s="346"/>
      <c r="AI148" s="346"/>
      <c r="AJ148" s="346"/>
      <c r="AK148" s="346"/>
      <c r="AL148" s="346"/>
      <c r="AM148" s="346"/>
      <c r="AN148" s="346"/>
      <c r="AO148" s="374"/>
      <c r="AP148" s="348" t="s">
        <v>430</v>
      </c>
      <c r="AQ148" s="348" t="s">
        <v>430</v>
      </c>
      <c r="AR148" s="348" t="s">
        <v>430</v>
      </c>
      <c r="AS148" s="348" t="s">
        <v>430</v>
      </c>
      <c r="AT148" s="348" t="s">
        <v>430</v>
      </c>
      <c r="AU148" s="374"/>
      <c r="AV148" s="429"/>
      <c r="AW148" s="429"/>
      <c r="AX148" s="429"/>
      <c r="AY148" s="429"/>
      <c r="AZ148" s="429"/>
      <c r="BA148" s="374"/>
      <c r="BB148" s="375"/>
      <c r="BC148" s="375"/>
      <c r="BD148" s="375"/>
      <c r="BE148" s="375"/>
      <c r="BF148" s="374"/>
      <c r="BG148" s="372"/>
      <c r="BH148" s="372"/>
      <c r="BI148" s="372"/>
      <c r="BJ148" s="372"/>
      <c r="BK148" s="374"/>
      <c r="BL148" s="466"/>
      <c r="BM148" s="372"/>
      <c r="BN148" s="372"/>
      <c r="BO148" s="372"/>
      <c r="BP148" s="372"/>
      <c r="BQ148" s="374"/>
      <c r="BR148" s="430"/>
    </row>
    <row r="149" spans="1:70" s="428" customFormat="1" x14ac:dyDescent="0.25">
      <c r="A149" s="345" t="s">
        <v>6735</v>
      </c>
      <c r="B149" s="374"/>
      <c r="C149" s="731"/>
      <c r="D149" s="374"/>
      <c r="E149" s="372"/>
      <c r="F149" s="374"/>
      <c r="G149" s="372"/>
      <c r="H149" s="374"/>
      <c r="I149" s="348" t="s">
        <v>430</v>
      </c>
      <c r="J149" s="348" t="s">
        <v>430</v>
      </c>
      <c r="K149" s="348" t="s">
        <v>430</v>
      </c>
      <c r="L149" s="348" t="s">
        <v>430</v>
      </c>
      <c r="M149" s="348" t="s">
        <v>430</v>
      </c>
      <c r="N149" s="350" t="s">
        <v>430</v>
      </c>
      <c r="O149" s="348" t="s">
        <v>430</v>
      </c>
      <c r="P149" s="348" t="s">
        <v>430</v>
      </c>
      <c r="Q149" s="348" t="s">
        <v>430</v>
      </c>
      <c r="R149" s="348" t="s">
        <v>430</v>
      </c>
      <c r="S149" s="348" t="s">
        <v>430</v>
      </c>
      <c r="T149" s="348" t="s">
        <v>430</v>
      </c>
      <c r="U149" s="348" t="s">
        <v>430</v>
      </c>
      <c r="V149" s="348" t="s">
        <v>430</v>
      </c>
      <c r="W149" s="348" t="s">
        <v>430</v>
      </c>
      <c r="X149" s="348" t="s">
        <v>430</v>
      </c>
      <c r="Y149" s="374"/>
      <c r="Z149" s="346"/>
      <c r="AA149" s="346"/>
      <c r="AB149" s="346"/>
      <c r="AC149" s="346"/>
      <c r="AD149" s="346"/>
      <c r="AE149" s="346"/>
      <c r="AF149" s="346"/>
      <c r="AG149" s="346"/>
      <c r="AH149" s="346"/>
      <c r="AI149" s="346"/>
      <c r="AJ149" s="346"/>
      <c r="AK149" s="346"/>
      <c r="AL149" s="346"/>
      <c r="AM149" s="346"/>
      <c r="AN149" s="346"/>
      <c r="AO149" s="374"/>
      <c r="AP149" s="348" t="s">
        <v>430</v>
      </c>
      <c r="AQ149" s="348" t="s">
        <v>430</v>
      </c>
      <c r="AR149" s="348" t="s">
        <v>430</v>
      </c>
      <c r="AS149" s="348" t="s">
        <v>430</v>
      </c>
      <c r="AT149" s="348" t="s">
        <v>430</v>
      </c>
      <c r="AU149" s="374"/>
      <c r="AV149" s="429"/>
      <c r="AW149" s="429"/>
      <c r="AX149" s="429"/>
      <c r="AY149" s="429"/>
      <c r="AZ149" s="429"/>
      <c r="BA149" s="374"/>
      <c r="BB149" s="375"/>
      <c r="BC149" s="375"/>
      <c r="BD149" s="375"/>
      <c r="BE149" s="375"/>
      <c r="BF149" s="374"/>
      <c r="BG149" s="372"/>
      <c r="BH149" s="372"/>
      <c r="BI149" s="372"/>
      <c r="BJ149" s="372"/>
      <c r="BK149" s="374"/>
      <c r="BL149" s="466"/>
      <c r="BM149" s="372"/>
      <c r="BN149" s="372"/>
      <c r="BO149" s="372"/>
      <c r="BP149" s="372"/>
      <c r="BQ149" s="374"/>
      <c r="BR149" s="430"/>
    </row>
    <row r="150" spans="1:70" s="428" customFormat="1" x14ac:dyDescent="0.25">
      <c r="A150" s="345" t="s">
        <v>4468</v>
      </c>
      <c r="B150" s="374"/>
      <c r="C150" s="731"/>
      <c r="D150" s="374"/>
      <c r="E150" s="372"/>
      <c r="F150" s="374"/>
      <c r="G150" s="372"/>
      <c r="H150" s="374"/>
      <c r="I150" s="348" t="s">
        <v>430</v>
      </c>
      <c r="J150" s="348" t="s">
        <v>430</v>
      </c>
      <c r="K150" s="348" t="s">
        <v>430</v>
      </c>
      <c r="L150" s="348" t="s">
        <v>430</v>
      </c>
      <c r="M150" s="348" t="s">
        <v>430</v>
      </c>
      <c r="N150" s="350" t="s">
        <v>430</v>
      </c>
      <c r="O150" s="348" t="s">
        <v>430</v>
      </c>
      <c r="P150" s="348" t="s">
        <v>430</v>
      </c>
      <c r="Q150" s="348" t="s">
        <v>430</v>
      </c>
      <c r="R150" s="348" t="s">
        <v>430</v>
      </c>
      <c r="S150" s="348" t="s">
        <v>430</v>
      </c>
      <c r="T150" s="348" t="s">
        <v>430</v>
      </c>
      <c r="U150" s="348" t="s">
        <v>430</v>
      </c>
      <c r="V150" s="348" t="s">
        <v>430</v>
      </c>
      <c r="W150" s="348" t="s">
        <v>430</v>
      </c>
      <c r="X150" s="348" t="s">
        <v>430</v>
      </c>
      <c r="Y150" s="374"/>
      <c r="Z150" s="346"/>
      <c r="AA150" s="346"/>
      <c r="AB150" s="346"/>
      <c r="AC150" s="346"/>
      <c r="AD150" s="346"/>
      <c r="AE150" s="346"/>
      <c r="AF150" s="346"/>
      <c r="AG150" s="346"/>
      <c r="AH150" s="346"/>
      <c r="AI150" s="346"/>
      <c r="AJ150" s="346"/>
      <c r="AK150" s="346"/>
      <c r="AL150" s="346"/>
      <c r="AM150" s="346"/>
      <c r="AN150" s="346"/>
      <c r="AO150" s="374"/>
      <c r="AP150" s="348" t="s">
        <v>430</v>
      </c>
      <c r="AQ150" s="348" t="s">
        <v>430</v>
      </c>
      <c r="AR150" s="348" t="s">
        <v>430</v>
      </c>
      <c r="AS150" s="348" t="s">
        <v>430</v>
      </c>
      <c r="AT150" s="348" t="s">
        <v>430</v>
      </c>
      <c r="AU150" s="374"/>
      <c r="AV150" s="429"/>
      <c r="AW150" s="429"/>
      <c r="AX150" s="429"/>
      <c r="AY150" s="429"/>
      <c r="AZ150" s="429"/>
      <c r="BA150" s="374"/>
      <c r="BB150" s="375"/>
      <c r="BC150" s="375"/>
      <c r="BD150" s="375"/>
      <c r="BE150" s="375"/>
      <c r="BF150" s="374"/>
      <c r="BG150" s="372"/>
      <c r="BH150" s="372"/>
      <c r="BI150" s="372"/>
      <c r="BJ150" s="372"/>
      <c r="BK150" s="374"/>
      <c r="BL150" s="466"/>
      <c r="BM150" s="372"/>
      <c r="BN150" s="372"/>
      <c r="BO150" s="372"/>
      <c r="BP150" s="372"/>
      <c r="BQ150" s="374"/>
      <c r="BR150" s="430"/>
    </row>
    <row r="151" spans="1:70" s="428" customFormat="1" x14ac:dyDescent="0.25">
      <c r="A151" s="345" t="s">
        <v>6736</v>
      </c>
      <c r="B151" s="374"/>
      <c r="C151" s="731"/>
      <c r="D151" s="374"/>
      <c r="E151" s="372"/>
      <c r="F151" s="374"/>
      <c r="G151" s="372"/>
      <c r="H151" s="374"/>
      <c r="I151" s="348" t="s">
        <v>430</v>
      </c>
      <c r="J151" s="348" t="s">
        <v>430</v>
      </c>
      <c r="K151" s="348" t="s">
        <v>430</v>
      </c>
      <c r="L151" s="348" t="s">
        <v>430</v>
      </c>
      <c r="M151" s="348" t="s">
        <v>430</v>
      </c>
      <c r="N151" s="350" t="s">
        <v>430</v>
      </c>
      <c r="O151" s="348" t="s">
        <v>430</v>
      </c>
      <c r="P151" s="348" t="s">
        <v>430</v>
      </c>
      <c r="Q151" s="348" t="s">
        <v>430</v>
      </c>
      <c r="R151" s="348" t="s">
        <v>430</v>
      </c>
      <c r="S151" s="348" t="s">
        <v>430</v>
      </c>
      <c r="T151" s="348" t="s">
        <v>430</v>
      </c>
      <c r="U151" s="348" t="s">
        <v>430</v>
      </c>
      <c r="V151" s="348" t="s">
        <v>430</v>
      </c>
      <c r="W151" s="348" t="s">
        <v>430</v>
      </c>
      <c r="X151" s="348" t="s">
        <v>430</v>
      </c>
      <c r="Y151" s="374"/>
      <c r="Z151" s="346"/>
      <c r="AA151" s="346"/>
      <c r="AB151" s="346"/>
      <c r="AC151" s="346"/>
      <c r="AD151" s="346"/>
      <c r="AE151" s="346"/>
      <c r="AF151" s="346"/>
      <c r="AG151" s="346"/>
      <c r="AH151" s="346"/>
      <c r="AI151" s="346"/>
      <c r="AJ151" s="346"/>
      <c r="AK151" s="346"/>
      <c r="AL151" s="346"/>
      <c r="AM151" s="346"/>
      <c r="AN151" s="346"/>
      <c r="AO151" s="374"/>
      <c r="AP151" s="348" t="s">
        <v>430</v>
      </c>
      <c r="AQ151" s="348" t="s">
        <v>430</v>
      </c>
      <c r="AR151" s="348" t="s">
        <v>430</v>
      </c>
      <c r="AS151" s="348" t="s">
        <v>430</v>
      </c>
      <c r="AT151" s="348" t="s">
        <v>430</v>
      </c>
      <c r="AU151" s="374"/>
      <c r="AV151" s="429"/>
      <c r="AW151" s="429"/>
      <c r="AX151" s="429"/>
      <c r="AY151" s="429"/>
      <c r="AZ151" s="429"/>
      <c r="BA151" s="374"/>
      <c r="BB151" s="375"/>
      <c r="BC151" s="375"/>
      <c r="BD151" s="375"/>
      <c r="BE151" s="375"/>
      <c r="BF151" s="374"/>
      <c r="BG151" s="372"/>
      <c r="BH151" s="372"/>
      <c r="BI151" s="372"/>
      <c r="BJ151" s="372"/>
      <c r="BK151" s="374"/>
      <c r="BL151" s="466"/>
      <c r="BM151" s="372"/>
      <c r="BN151" s="372"/>
      <c r="BO151" s="372"/>
      <c r="BP151" s="372"/>
      <c r="BQ151" s="374"/>
      <c r="BR151" s="430"/>
    </row>
    <row r="152" spans="1:70" s="428" customFormat="1" x14ac:dyDescent="0.25">
      <c r="A152" s="345" t="s">
        <v>6737</v>
      </c>
      <c r="B152" s="374"/>
      <c r="C152" s="731"/>
      <c r="D152" s="374"/>
      <c r="E152" s="372"/>
      <c r="F152" s="374"/>
      <c r="G152" s="372"/>
      <c r="H152" s="374"/>
      <c r="I152" s="348" t="s">
        <v>430</v>
      </c>
      <c r="J152" s="348" t="s">
        <v>430</v>
      </c>
      <c r="K152" s="348" t="s">
        <v>430</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t="s">
        <v>430</v>
      </c>
      <c r="X152" s="348" t="s">
        <v>430</v>
      </c>
      <c r="Y152" s="374"/>
      <c r="Z152" s="346"/>
      <c r="AA152" s="346"/>
      <c r="AB152" s="346"/>
      <c r="AC152" s="346"/>
      <c r="AD152" s="346"/>
      <c r="AE152" s="346"/>
      <c r="AF152" s="346"/>
      <c r="AG152" s="346"/>
      <c r="AH152" s="346"/>
      <c r="AI152" s="346"/>
      <c r="AJ152" s="346"/>
      <c r="AK152" s="346"/>
      <c r="AL152" s="346"/>
      <c r="AM152" s="346"/>
      <c r="AN152" s="346"/>
      <c r="AO152" s="374"/>
      <c r="AP152" s="348" t="s">
        <v>430</v>
      </c>
      <c r="AQ152" s="348" t="s">
        <v>430</v>
      </c>
      <c r="AR152" s="348" t="s">
        <v>430</v>
      </c>
      <c r="AS152" s="348" t="s">
        <v>430</v>
      </c>
      <c r="AT152" s="348" t="s">
        <v>430</v>
      </c>
      <c r="AU152" s="374"/>
      <c r="AV152" s="429"/>
      <c r="AW152" s="429"/>
      <c r="AX152" s="429"/>
      <c r="AY152" s="429"/>
      <c r="AZ152" s="429"/>
      <c r="BA152" s="374"/>
      <c r="BB152" s="375"/>
      <c r="BC152" s="375"/>
      <c r="BD152" s="375"/>
      <c r="BE152" s="375"/>
      <c r="BF152" s="374"/>
      <c r="BG152" s="372"/>
      <c r="BH152" s="372"/>
      <c r="BI152" s="372"/>
      <c r="BJ152" s="372"/>
      <c r="BK152" s="374"/>
      <c r="BL152" s="466"/>
      <c r="BM152" s="372"/>
      <c r="BN152" s="372"/>
      <c r="BO152" s="372"/>
      <c r="BP152" s="372"/>
      <c r="BQ152" s="374"/>
      <c r="BR152" s="430"/>
    </row>
    <row r="153" spans="1:70" s="428" customFormat="1" x14ac:dyDescent="0.25">
      <c r="A153" s="345" t="s">
        <v>6738</v>
      </c>
      <c r="B153" s="374"/>
      <c r="C153" s="731"/>
      <c r="D153" s="374"/>
      <c r="E153" s="372"/>
      <c r="F153" s="374"/>
      <c r="G153" s="372"/>
      <c r="H153" s="374"/>
      <c r="I153" s="348" t="s">
        <v>430</v>
      </c>
      <c r="J153" s="348" t="s">
        <v>430</v>
      </c>
      <c r="K153" s="348" t="s">
        <v>430</v>
      </c>
      <c r="L153" s="348" t="s">
        <v>430</v>
      </c>
      <c r="M153" s="348" t="s">
        <v>430</v>
      </c>
      <c r="N153" s="350" t="s">
        <v>430</v>
      </c>
      <c r="O153" s="348" t="s">
        <v>430</v>
      </c>
      <c r="P153" s="348" t="s">
        <v>430</v>
      </c>
      <c r="Q153" s="348" t="s">
        <v>430</v>
      </c>
      <c r="R153" s="348" t="s">
        <v>430</v>
      </c>
      <c r="S153" s="348" t="s">
        <v>430</v>
      </c>
      <c r="T153" s="348" t="s">
        <v>430</v>
      </c>
      <c r="U153" s="348" t="s">
        <v>430</v>
      </c>
      <c r="V153" s="348" t="s">
        <v>430</v>
      </c>
      <c r="W153" s="348" t="s">
        <v>430</v>
      </c>
      <c r="X153" s="348" t="s">
        <v>430</v>
      </c>
      <c r="Y153" s="374"/>
      <c r="Z153" s="346"/>
      <c r="AA153" s="346"/>
      <c r="AB153" s="346"/>
      <c r="AC153" s="346"/>
      <c r="AD153" s="346"/>
      <c r="AE153" s="346"/>
      <c r="AF153" s="346"/>
      <c r="AG153" s="346"/>
      <c r="AH153" s="346"/>
      <c r="AI153" s="346"/>
      <c r="AJ153" s="346"/>
      <c r="AK153" s="346"/>
      <c r="AL153" s="346"/>
      <c r="AM153" s="346"/>
      <c r="AN153" s="346"/>
      <c r="AO153" s="374"/>
      <c r="AP153" s="348" t="s">
        <v>430</v>
      </c>
      <c r="AQ153" s="348" t="s">
        <v>430</v>
      </c>
      <c r="AR153" s="348" t="s">
        <v>430</v>
      </c>
      <c r="AS153" s="348" t="s">
        <v>430</v>
      </c>
      <c r="AT153" s="348" t="s">
        <v>430</v>
      </c>
      <c r="AU153" s="374"/>
      <c r="AV153" s="429"/>
      <c r="AW153" s="429"/>
      <c r="AX153" s="429"/>
      <c r="AY153" s="429"/>
      <c r="AZ153" s="429"/>
      <c r="BA153" s="374"/>
      <c r="BB153" s="375"/>
      <c r="BC153" s="375"/>
      <c r="BD153" s="375"/>
      <c r="BE153" s="375"/>
      <c r="BF153" s="374"/>
      <c r="BG153" s="372"/>
      <c r="BH153" s="372"/>
      <c r="BI153" s="372"/>
      <c r="BJ153" s="372"/>
      <c r="BK153" s="374"/>
      <c r="BL153" s="466"/>
      <c r="BM153" s="372"/>
      <c r="BN153" s="372"/>
      <c r="BO153" s="372"/>
      <c r="BP153" s="372"/>
      <c r="BQ153" s="374"/>
      <c r="BR153" s="430"/>
    </row>
    <row r="154" spans="1:70" s="428" customFormat="1" x14ac:dyDescent="0.25">
      <c r="A154" s="345" t="s">
        <v>6739</v>
      </c>
      <c r="B154" s="374"/>
      <c r="C154" s="731"/>
      <c r="D154" s="374"/>
      <c r="E154" s="372"/>
      <c r="F154" s="374"/>
      <c r="G154" s="372"/>
      <c r="H154" s="374"/>
      <c r="I154" s="348" t="s">
        <v>430</v>
      </c>
      <c r="J154" s="348">
        <v>-1.4886999999999999</v>
      </c>
      <c r="K154" s="348">
        <v>-1.6214</v>
      </c>
      <c r="L154" s="348">
        <v>5.0697000000000001</v>
      </c>
      <c r="M154" s="348">
        <v>12.373699999999999</v>
      </c>
      <c r="N154" s="350">
        <v>16.250599999999999</v>
      </c>
      <c r="O154" s="348">
        <v>17.829699999999999</v>
      </c>
      <c r="P154" s="348">
        <v>19.3477</v>
      </c>
      <c r="Q154" s="348">
        <v>10.6866</v>
      </c>
      <c r="R154" s="348">
        <v>13.4146</v>
      </c>
      <c r="S154" s="348">
        <v>1.5487</v>
      </c>
      <c r="T154" s="348">
        <v>16.5899</v>
      </c>
      <c r="U154" s="348">
        <v>11.369</v>
      </c>
      <c r="V154" s="348">
        <v>13.715199999999999</v>
      </c>
      <c r="W154" s="348">
        <v>-0.7157</v>
      </c>
      <c r="X154" s="348" t="s">
        <v>428</v>
      </c>
      <c r="Y154" s="374"/>
      <c r="Z154" s="346"/>
      <c r="AA154" s="346"/>
      <c r="AB154" s="346"/>
      <c r="AC154" s="346"/>
      <c r="AD154" s="346"/>
      <c r="AE154" s="346"/>
      <c r="AF154" s="346"/>
      <c r="AG154" s="346"/>
      <c r="AH154" s="346"/>
      <c r="AI154" s="346"/>
      <c r="AJ154" s="346"/>
      <c r="AK154" s="346"/>
      <c r="AL154" s="346"/>
      <c r="AM154" s="346"/>
      <c r="AN154" s="346"/>
      <c r="AO154" s="374"/>
      <c r="AP154" s="348" t="s">
        <v>430</v>
      </c>
      <c r="AQ154" s="348" t="s">
        <v>430</v>
      </c>
      <c r="AR154" s="348" t="s">
        <v>430</v>
      </c>
      <c r="AS154" s="348" t="s">
        <v>430</v>
      </c>
      <c r="AT154" s="348" t="s">
        <v>430</v>
      </c>
      <c r="AU154" s="374"/>
      <c r="AV154" s="429"/>
      <c r="AW154" s="429"/>
      <c r="AX154" s="429"/>
      <c r="AY154" s="429"/>
      <c r="AZ154" s="429"/>
      <c r="BA154" s="374"/>
      <c r="BB154" s="375"/>
      <c r="BC154" s="375"/>
      <c r="BD154" s="375"/>
      <c r="BE154" s="375"/>
      <c r="BF154" s="374"/>
      <c r="BG154" s="372"/>
      <c r="BH154" s="372"/>
      <c r="BI154" s="372"/>
      <c r="BJ154" s="372"/>
      <c r="BK154" s="374"/>
      <c r="BL154" s="466"/>
      <c r="BM154" s="372"/>
      <c r="BN154" s="372"/>
      <c r="BO154" s="372"/>
      <c r="BP154" s="372"/>
      <c r="BQ154" s="374"/>
      <c r="BR154" s="430"/>
    </row>
    <row r="155" spans="1:70" s="428" customFormat="1" x14ac:dyDescent="0.25">
      <c r="A155" s="345" t="s">
        <v>6740</v>
      </c>
      <c r="B155" s="374"/>
      <c r="C155" s="731"/>
      <c r="D155" s="374"/>
      <c r="E155" s="372"/>
      <c r="F155" s="374"/>
      <c r="G155" s="372"/>
      <c r="H155" s="374"/>
      <c r="I155" s="348" t="s">
        <v>430</v>
      </c>
      <c r="J155" s="348" t="s">
        <v>430</v>
      </c>
      <c r="K155" s="348" t="s">
        <v>430</v>
      </c>
      <c r="L155" s="348" t="s">
        <v>430</v>
      </c>
      <c r="M155" s="348" t="s">
        <v>430</v>
      </c>
      <c r="N155" s="350" t="s">
        <v>430</v>
      </c>
      <c r="O155" s="348" t="s">
        <v>430</v>
      </c>
      <c r="P155" s="348" t="s">
        <v>430</v>
      </c>
      <c r="Q155" s="348" t="s">
        <v>430</v>
      </c>
      <c r="R155" s="348" t="s">
        <v>430</v>
      </c>
      <c r="S155" s="348" t="s">
        <v>430</v>
      </c>
      <c r="T155" s="348" t="s">
        <v>430</v>
      </c>
      <c r="U155" s="348" t="s">
        <v>430</v>
      </c>
      <c r="V155" s="348" t="s">
        <v>430</v>
      </c>
      <c r="W155" s="348" t="s">
        <v>430</v>
      </c>
      <c r="X155" s="348" t="s">
        <v>430</v>
      </c>
      <c r="Y155" s="374"/>
      <c r="Z155" s="346"/>
      <c r="AA155" s="346"/>
      <c r="AB155" s="346"/>
      <c r="AC155" s="346"/>
      <c r="AD155" s="346"/>
      <c r="AE155" s="346"/>
      <c r="AF155" s="346"/>
      <c r="AG155" s="346"/>
      <c r="AH155" s="346"/>
      <c r="AI155" s="346"/>
      <c r="AJ155" s="346"/>
      <c r="AK155" s="346"/>
      <c r="AL155" s="346"/>
      <c r="AM155" s="346"/>
      <c r="AN155" s="346"/>
      <c r="AO155" s="374"/>
      <c r="AP155" s="348" t="s">
        <v>430</v>
      </c>
      <c r="AQ155" s="348" t="s">
        <v>430</v>
      </c>
      <c r="AR155" s="348" t="s">
        <v>430</v>
      </c>
      <c r="AS155" s="348" t="s">
        <v>430</v>
      </c>
      <c r="AT155" s="348" t="s">
        <v>430</v>
      </c>
      <c r="AU155" s="374"/>
      <c r="AV155" s="429"/>
      <c r="AW155" s="429"/>
      <c r="AX155" s="429"/>
      <c r="AY155" s="429"/>
      <c r="AZ155" s="429"/>
      <c r="BA155" s="374"/>
      <c r="BB155" s="375"/>
      <c r="BC155" s="375"/>
      <c r="BD155" s="375"/>
      <c r="BE155" s="375"/>
      <c r="BF155" s="374"/>
      <c r="BG155" s="372"/>
      <c r="BH155" s="372"/>
      <c r="BI155" s="372"/>
      <c r="BJ155" s="372"/>
      <c r="BK155" s="374"/>
      <c r="BL155" s="466"/>
      <c r="BM155" s="372"/>
      <c r="BN155" s="372"/>
      <c r="BO155" s="372"/>
      <c r="BP155" s="372"/>
      <c r="BQ155" s="374"/>
      <c r="BR155" s="430"/>
    </row>
    <row r="156" spans="1:70" s="428" customFormat="1" x14ac:dyDescent="0.25">
      <c r="A156" s="345" t="s">
        <v>6741</v>
      </c>
      <c r="B156" s="374"/>
      <c r="C156" s="731"/>
      <c r="D156" s="374"/>
      <c r="E156" s="372"/>
      <c r="F156" s="374"/>
      <c r="G156" s="372"/>
      <c r="H156" s="374"/>
      <c r="I156" s="348" t="s">
        <v>430</v>
      </c>
      <c r="J156" s="348">
        <v>-0.84830000000000005</v>
      </c>
      <c r="K156" s="348">
        <v>-1.5454000000000001</v>
      </c>
      <c r="L156" s="348">
        <v>2.1858</v>
      </c>
      <c r="M156" s="348">
        <v>8.4658999999999995</v>
      </c>
      <c r="N156" s="350">
        <v>7.6192000000000002</v>
      </c>
      <c r="O156" s="348">
        <v>17.621600000000001</v>
      </c>
      <c r="P156" s="348">
        <v>20.4161</v>
      </c>
      <c r="Q156" s="348">
        <v>10.7805</v>
      </c>
      <c r="R156" s="348">
        <v>16.547799999999999</v>
      </c>
      <c r="S156" s="348">
        <v>-1.7035</v>
      </c>
      <c r="T156" s="348">
        <v>14.8942</v>
      </c>
      <c r="U156" s="348">
        <v>3.7871999999999999</v>
      </c>
      <c r="V156" s="348">
        <v>4.8327999999999998</v>
      </c>
      <c r="W156" s="348">
        <v>-0.29570000000000002</v>
      </c>
      <c r="X156" s="348" t="s">
        <v>428</v>
      </c>
      <c r="Y156" s="374"/>
      <c r="Z156" s="346"/>
      <c r="AA156" s="346"/>
      <c r="AB156" s="346"/>
      <c r="AC156" s="346"/>
      <c r="AD156" s="346"/>
      <c r="AE156" s="346"/>
      <c r="AF156" s="346"/>
      <c r="AG156" s="346"/>
      <c r="AH156" s="346"/>
      <c r="AI156" s="346"/>
      <c r="AJ156" s="346"/>
      <c r="AK156" s="346"/>
      <c r="AL156" s="346"/>
      <c r="AM156" s="346"/>
      <c r="AN156" s="346"/>
      <c r="AO156" s="374"/>
      <c r="AP156" s="348" t="s">
        <v>430</v>
      </c>
      <c r="AQ156" s="348" t="s">
        <v>430</v>
      </c>
      <c r="AR156" s="348" t="s">
        <v>430</v>
      </c>
      <c r="AS156" s="348" t="s">
        <v>430</v>
      </c>
      <c r="AT156" s="348" t="s">
        <v>430</v>
      </c>
      <c r="AU156" s="374"/>
      <c r="AV156" s="429"/>
      <c r="AW156" s="429"/>
      <c r="AX156" s="429"/>
      <c r="AY156" s="429"/>
      <c r="AZ156" s="429"/>
      <c r="BA156" s="374"/>
      <c r="BB156" s="375"/>
      <c r="BC156" s="375"/>
      <c r="BD156" s="375"/>
      <c r="BE156" s="375"/>
      <c r="BF156" s="374"/>
      <c r="BG156" s="372"/>
      <c r="BH156" s="372"/>
      <c r="BI156" s="372"/>
      <c r="BJ156" s="372"/>
      <c r="BK156" s="374"/>
      <c r="BL156" s="466"/>
      <c r="BM156" s="372"/>
      <c r="BN156" s="372"/>
      <c r="BO156" s="372"/>
      <c r="BP156" s="372"/>
      <c r="BQ156" s="374"/>
      <c r="BR156" s="430"/>
    </row>
    <row r="157" spans="1:70" s="428" customFormat="1" x14ac:dyDescent="0.25">
      <c r="A157" s="345" t="s">
        <v>2576</v>
      </c>
      <c r="B157" s="374"/>
      <c r="C157" s="731"/>
      <c r="D157" s="374"/>
      <c r="E157" s="372"/>
      <c r="F157" s="374"/>
      <c r="G157" s="372"/>
      <c r="H157" s="374"/>
      <c r="I157" s="348" t="s">
        <v>430</v>
      </c>
      <c r="J157" s="348" t="s">
        <v>430</v>
      </c>
      <c r="K157" s="348" t="s">
        <v>430</v>
      </c>
      <c r="L157" s="348" t="s">
        <v>430</v>
      </c>
      <c r="M157" s="348" t="s">
        <v>430</v>
      </c>
      <c r="N157" s="350" t="s">
        <v>430</v>
      </c>
      <c r="O157" s="348" t="s">
        <v>430</v>
      </c>
      <c r="P157" s="348" t="s">
        <v>430</v>
      </c>
      <c r="Q157" s="348" t="s">
        <v>430</v>
      </c>
      <c r="R157" s="348" t="s">
        <v>430</v>
      </c>
      <c r="S157" s="348" t="s">
        <v>430</v>
      </c>
      <c r="T157" s="348" t="s">
        <v>430</v>
      </c>
      <c r="U157" s="348" t="s">
        <v>430</v>
      </c>
      <c r="V157" s="348" t="s">
        <v>430</v>
      </c>
      <c r="W157" s="348" t="s">
        <v>430</v>
      </c>
      <c r="X157" s="348" t="s">
        <v>430</v>
      </c>
      <c r="Y157" s="374"/>
      <c r="Z157" s="346"/>
      <c r="AA157" s="346"/>
      <c r="AB157" s="346"/>
      <c r="AC157" s="346"/>
      <c r="AD157" s="346"/>
      <c r="AE157" s="346"/>
      <c r="AF157" s="346"/>
      <c r="AG157" s="346"/>
      <c r="AH157" s="346"/>
      <c r="AI157" s="346"/>
      <c r="AJ157" s="346"/>
      <c r="AK157" s="346"/>
      <c r="AL157" s="346"/>
      <c r="AM157" s="346"/>
      <c r="AN157" s="346"/>
      <c r="AO157" s="374"/>
      <c r="AP157" s="348" t="s">
        <v>430</v>
      </c>
      <c r="AQ157" s="348" t="s">
        <v>430</v>
      </c>
      <c r="AR157" s="348" t="s">
        <v>430</v>
      </c>
      <c r="AS157" s="348" t="s">
        <v>430</v>
      </c>
      <c r="AT157" s="348" t="s">
        <v>430</v>
      </c>
      <c r="AU157" s="374"/>
      <c r="AV157" s="429"/>
      <c r="AW157" s="429"/>
      <c r="AX157" s="429"/>
      <c r="AY157" s="429"/>
      <c r="AZ157" s="429"/>
      <c r="BA157" s="374"/>
      <c r="BB157" s="375"/>
      <c r="BC157" s="375"/>
      <c r="BD157" s="375"/>
      <c r="BE157" s="375"/>
      <c r="BF157" s="374"/>
      <c r="BG157" s="372"/>
      <c r="BH157" s="372"/>
      <c r="BI157" s="372"/>
      <c r="BJ157" s="372"/>
      <c r="BK157" s="374"/>
      <c r="BL157" s="466"/>
      <c r="BM157" s="372"/>
      <c r="BN157" s="372"/>
      <c r="BO157" s="372"/>
      <c r="BP157" s="372"/>
      <c r="BQ157" s="374"/>
      <c r="BR157" s="430"/>
    </row>
    <row r="158" spans="1:70" s="428" customFormat="1" x14ac:dyDescent="0.25">
      <c r="A158" s="345" t="s">
        <v>6742</v>
      </c>
      <c r="B158" s="374"/>
      <c r="C158" s="731"/>
      <c r="D158" s="374"/>
      <c r="E158" s="372"/>
      <c r="F158" s="374"/>
      <c r="G158" s="372"/>
      <c r="H158" s="374"/>
      <c r="I158" s="348" t="s">
        <v>430</v>
      </c>
      <c r="J158" s="348" t="s">
        <v>430</v>
      </c>
      <c r="K158" s="348" t="s">
        <v>430</v>
      </c>
      <c r="L158" s="348" t="s">
        <v>430</v>
      </c>
      <c r="M158" s="348" t="s">
        <v>430</v>
      </c>
      <c r="N158" s="350" t="s">
        <v>430</v>
      </c>
      <c r="O158" s="348" t="s">
        <v>430</v>
      </c>
      <c r="P158" s="348" t="s">
        <v>430</v>
      </c>
      <c r="Q158" s="348" t="s">
        <v>430</v>
      </c>
      <c r="R158" s="348" t="s">
        <v>430</v>
      </c>
      <c r="S158" s="348" t="s">
        <v>430</v>
      </c>
      <c r="T158" s="348" t="s">
        <v>430</v>
      </c>
      <c r="U158" s="348" t="s">
        <v>430</v>
      </c>
      <c r="V158" s="348" t="s">
        <v>430</v>
      </c>
      <c r="W158" s="348" t="s">
        <v>430</v>
      </c>
      <c r="X158" s="348" t="s">
        <v>430</v>
      </c>
      <c r="Y158" s="374"/>
      <c r="Z158" s="346"/>
      <c r="AA158" s="346"/>
      <c r="AB158" s="346"/>
      <c r="AC158" s="346"/>
      <c r="AD158" s="346"/>
      <c r="AE158" s="346"/>
      <c r="AF158" s="346"/>
      <c r="AG158" s="346"/>
      <c r="AH158" s="346"/>
      <c r="AI158" s="346"/>
      <c r="AJ158" s="346"/>
      <c r="AK158" s="346"/>
      <c r="AL158" s="346"/>
      <c r="AM158" s="346"/>
      <c r="AN158" s="346"/>
      <c r="AO158" s="374"/>
      <c r="AP158" s="348" t="s">
        <v>430</v>
      </c>
      <c r="AQ158" s="348" t="s">
        <v>430</v>
      </c>
      <c r="AR158" s="348" t="s">
        <v>430</v>
      </c>
      <c r="AS158" s="348" t="s">
        <v>430</v>
      </c>
      <c r="AT158" s="348" t="s">
        <v>430</v>
      </c>
      <c r="AU158" s="374"/>
      <c r="AV158" s="429"/>
      <c r="AW158" s="429"/>
      <c r="AX158" s="429"/>
      <c r="AY158" s="429"/>
      <c r="AZ158" s="429"/>
      <c r="BA158" s="374"/>
      <c r="BB158" s="375"/>
      <c r="BC158" s="375"/>
      <c r="BD158" s="375"/>
      <c r="BE158" s="375"/>
      <c r="BF158" s="374"/>
      <c r="BG158" s="372"/>
      <c r="BH158" s="372"/>
      <c r="BI158" s="372"/>
      <c r="BJ158" s="372"/>
      <c r="BK158" s="374"/>
      <c r="BL158" s="466"/>
      <c r="BM158" s="372"/>
      <c r="BN158" s="372"/>
      <c r="BO158" s="372"/>
      <c r="BP158" s="372"/>
      <c r="BQ158" s="374"/>
      <c r="BR158" s="430"/>
    </row>
    <row r="159" spans="1:70" s="428" customFormat="1" x14ac:dyDescent="0.25">
      <c r="A159" s="345" t="s">
        <v>6743</v>
      </c>
      <c r="B159" s="374"/>
      <c r="C159" s="731"/>
      <c r="D159" s="374"/>
      <c r="E159" s="372"/>
      <c r="F159" s="374"/>
      <c r="G159" s="372"/>
      <c r="H159" s="374"/>
      <c r="I159" s="348" t="s">
        <v>430</v>
      </c>
      <c r="J159" s="348" t="s">
        <v>430</v>
      </c>
      <c r="K159" s="348" t="s">
        <v>430</v>
      </c>
      <c r="L159" s="348" t="s">
        <v>430</v>
      </c>
      <c r="M159" s="348" t="s">
        <v>430</v>
      </c>
      <c r="N159" s="350" t="s">
        <v>430</v>
      </c>
      <c r="O159" s="348" t="s">
        <v>430</v>
      </c>
      <c r="P159" s="348" t="s">
        <v>430</v>
      </c>
      <c r="Q159" s="348" t="s">
        <v>430</v>
      </c>
      <c r="R159" s="348" t="s">
        <v>430</v>
      </c>
      <c r="S159" s="348" t="s">
        <v>430</v>
      </c>
      <c r="T159" s="348" t="s">
        <v>430</v>
      </c>
      <c r="U159" s="348" t="s">
        <v>430</v>
      </c>
      <c r="V159" s="348" t="s">
        <v>430</v>
      </c>
      <c r="W159" s="348" t="s">
        <v>430</v>
      </c>
      <c r="X159" s="348" t="s">
        <v>430</v>
      </c>
      <c r="Y159" s="374"/>
      <c r="Z159" s="346"/>
      <c r="AA159" s="346"/>
      <c r="AB159" s="346"/>
      <c r="AC159" s="346"/>
      <c r="AD159" s="346"/>
      <c r="AE159" s="346"/>
      <c r="AF159" s="346"/>
      <c r="AG159" s="346"/>
      <c r="AH159" s="346"/>
      <c r="AI159" s="346"/>
      <c r="AJ159" s="346"/>
      <c r="AK159" s="346"/>
      <c r="AL159" s="346"/>
      <c r="AM159" s="346"/>
      <c r="AN159" s="346"/>
      <c r="AO159" s="374"/>
      <c r="AP159" s="348" t="s">
        <v>430</v>
      </c>
      <c r="AQ159" s="348" t="s">
        <v>430</v>
      </c>
      <c r="AR159" s="348" t="s">
        <v>430</v>
      </c>
      <c r="AS159" s="348" t="s">
        <v>430</v>
      </c>
      <c r="AT159" s="348" t="s">
        <v>430</v>
      </c>
      <c r="AU159" s="374"/>
      <c r="AV159" s="429"/>
      <c r="AW159" s="429"/>
      <c r="AX159" s="429"/>
      <c r="AY159" s="429"/>
      <c r="AZ159" s="429"/>
      <c r="BA159" s="374"/>
      <c r="BB159" s="375"/>
      <c r="BC159" s="375"/>
      <c r="BD159" s="375"/>
      <c r="BE159" s="375"/>
      <c r="BF159" s="374"/>
      <c r="BG159" s="372"/>
      <c r="BH159" s="372"/>
      <c r="BI159" s="372"/>
      <c r="BJ159" s="372"/>
      <c r="BK159" s="374"/>
      <c r="BL159" s="466"/>
      <c r="BM159" s="372"/>
      <c r="BN159" s="372"/>
      <c r="BO159" s="372"/>
      <c r="BP159" s="372"/>
      <c r="BQ159" s="374"/>
      <c r="BR159" s="430"/>
    </row>
    <row r="160" spans="1:70" s="428" customFormat="1" x14ac:dyDescent="0.25">
      <c r="A160" s="345" t="s">
        <v>6744</v>
      </c>
      <c r="B160" s="374"/>
      <c r="C160" s="731"/>
      <c r="D160" s="374"/>
      <c r="E160" s="372"/>
      <c r="F160" s="374"/>
      <c r="G160" s="372"/>
      <c r="H160" s="374"/>
      <c r="I160" s="348" t="s">
        <v>430</v>
      </c>
      <c r="J160" s="348" t="s">
        <v>430</v>
      </c>
      <c r="K160" s="348" t="s">
        <v>430</v>
      </c>
      <c r="L160" s="348" t="s">
        <v>430</v>
      </c>
      <c r="M160" s="348" t="s">
        <v>430</v>
      </c>
      <c r="N160" s="350" t="s">
        <v>430</v>
      </c>
      <c r="O160" s="348" t="s">
        <v>430</v>
      </c>
      <c r="P160" s="348" t="s">
        <v>430</v>
      </c>
      <c r="Q160" s="348" t="s">
        <v>430</v>
      </c>
      <c r="R160" s="348" t="s">
        <v>430</v>
      </c>
      <c r="S160" s="348" t="s">
        <v>430</v>
      </c>
      <c r="T160" s="348" t="s">
        <v>430</v>
      </c>
      <c r="U160" s="348" t="s">
        <v>430</v>
      </c>
      <c r="V160" s="348" t="s">
        <v>430</v>
      </c>
      <c r="W160" s="348" t="s">
        <v>430</v>
      </c>
      <c r="X160" s="348" t="s">
        <v>430</v>
      </c>
      <c r="Y160" s="374"/>
      <c r="Z160" s="346"/>
      <c r="AA160" s="346"/>
      <c r="AB160" s="346"/>
      <c r="AC160" s="346"/>
      <c r="AD160" s="346"/>
      <c r="AE160" s="346"/>
      <c r="AF160" s="346"/>
      <c r="AG160" s="346"/>
      <c r="AH160" s="346"/>
      <c r="AI160" s="346"/>
      <c r="AJ160" s="346"/>
      <c r="AK160" s="346"/>
      <c r="AL160" s="346"/>
      <c r="AM160" s="346"/>
      <c r="AN160" s="346"/>
      <c r="AO160" s="374"/>
      <c r="AP160" s="348" t="s">
        <v>430</v>
      </c>
      <c r="AQ160" s="348" t="s">
        <v>430</v>
      </c>
      <c r="AR160" s="348" t="s">
        <v>430</v>
      </c>
      <c r="AS160" s="348" t="s">
        <v>430</v>
      </c>
      <c r="AT160" s="348" t="s">
        <v>430</v>
      </c>
      <c r="AU160" s="374"/>
      <c r="AV160" s="429"/>
      <c r="AW160" s="429"/>
      <c r="AX160" s="429"/>
      <c r="AY160" s="429"/>
      <c r="AZ160" s="429"/>
      <c r="BA160" s="374"/>
      <c r="BB160" s="375"/>
      <c r="BC160" s="375"/>
      <c r="BD160" s="375"/>
      <c r="BE160" s="375"/>
      <c r="BF160" s="374"/>
      <c r="BG160" s="372"/>
      <c r="BH160" s="372"/>
      <c r="BI160" s="372"/>
      <c r="BJ160" s="372"/>
      <c r="BK160" s="374"/>
      <c r="BL160" s="466"/>
      <c r="BM160" s="372"/>
      <c r="BN160" s="372"/>
      <c r="BO160" s="372"/>
      <c r="BP160" s="372"/>
      <c r="BQ160" s="374"/>
      <c r="BR160" s="430"/>
    </row>
    <row r="161" spans="1:70" s="428" customFormat="1" x14ac:dyDescent="0.25">
      <c r="A161" s="345" t="s">
        <v>6745</v>
      </c>
      <c r="B161" s="374"/>
      <c r="C161" s="731"/>
      <c r="D161" s="374"/>
      <c r="E161" s="372"/>
      <c r="F161" s="374"/>
      <c r="G161" s="372"/>
      <c r="H161" s="374"/>
      <c r="I161" s="348" t="s">
        <v>430</v>
      </c>
      <c r="J161" s="348" t="s">
        <v>430</v>
      </c>
      <c r="K161" s="348" t="s">
        <v>430</v>
      </c>
      <c r="L161" s="348" t="s">
        <v>430</v>
      </c>
      <c r="M161" s="348" t="s">
        <v>430</v>
      </c>
      <c r="N161" s="350" t="s">
        <v>430</v>
      </c>
      <c r="O161" s="348" t="s">
        <v>430</v>
      </c>
      <c r="P161" s="348" t="s">
        <v>430</v>
      </c>
      <c r="Q161" s="348" t="s">
        <v>430</v>
      </c>
      <c r="R161" s="348" t="s">
        <v>430</v>
      </c>
      <c r="S161" s="348" t="s">
        <v>430</v>
      </c>
      <c r="T161" s="348" t="s">
        <v>430</v>
      </c>
      <c r="U161" s="348" t="s">
        <v>430</v>
      </c>
      <c r="V161" s="348" t="s">
        <v>430</v>
      </c>
      <c r="W161" s="348" t="s">
        <v>430</v>
      </c>
      <c r="X161" s="348" t="s">
        <v>430</v>
      </c>
      <c r="Y161" s="374"/>
      <c r="Z161" s="346"/>
      <c r="AA161" s="346"/>
      <c r="AB161" s="346"/>
      <c r="AC161" s="346"/>
      <c r="AD161" s="346"/>
      <c r="AE161" s="346"/>
      <c r="AF161" s="346"/>
      <c r="AG161" s="346"/>
      <c r="AH161" s="346"/>
      <c r="AI161" s="346"/>
      <c r="AJ161" s="346"/>
      <c r="AK161" s="346"/>
      <c r="AL161" s="346"/>
      <c r="AM161" s="346"/>
      <c r="AN161" s="346"/>
      <c r="AO161" s="374"/>
      <c r="AP161" s="348" t="s">
        <v>430</v>
      </c>
      <c r="AQ161" s="348" t="s">
        <v>430</v>
      </c>
      <c r="AR161" s="348" t="s">
        <v>430</v>
      </c>
      <c r="AS161" s="348" t="s">
        <v>430</v>
      </c>
      <c r="AT161" s="348" t="s">
        <v>430</v>
      </c>
      <c r="AU161" s="374"/>
      <c r="AV161" s="429"/>
      <c r="AW161" s="429"/>
      <c r="AX161" s="429"/>
      <c r="AY161" s="429"/>
      <c r="AZ161" s="429"/>
      <c r="BA161" s="374"/>
      <c r="BB161" s="375"/>
      <c r="BC161" s="375"/>
      <c r="BD161" s="375"/>
      <c r="BE161" s="375"/>
      <c r="BF161" s="374"/>
      <c r="BG161" s="372"/>
      <c r="BH161" s="372"/>
      <c r="BI161" s="372"/>
      <c r="BJ161" s="372"/>
      <c r="BK161" s="374"/>
      <c r="BL161" s="466"/>
      <c r="BM161" s="372"/>
      <c r="BN161" s="372"/>
      <c r="BO161" s="372"/>
      <c r="BP161" s="372"/>
      <c r="BQ161" s="374"/>
      <c r="BR161" s="430"/>
    </row>
    <row r="162" spans="1:70" s="428" customFormat="1" x14ac:dyDescent="0.25">
      <c r="A162" s="495" t="s">
        <v>6746</v>
      </c>
      <c r="B162" s="417"/>
      <c r="C162" s="732"/>
      <c r="D162" s="417"/>
      <c r="E162" s="431"/>
      <c r="F162" s="417"/>
      <c r="G162" s="431"/>
      <c r="H162" s="432"/>
      <c r="I162" s="433" t="s">
        <v>430</v>
      </c>
      <c r="J162" s="433" t="s">
        <v>430</v>
      </c>
      <c r="K162" s="433" t="s">
        <v>430</v>
      </c>
      <c r="L162" s="433" t="s">
        <v>430</v>
      </c>
      <c r="M162" s="433" t="s">
        <v>430</v>
      </c>
      <c r="N162" s="434" t="s">
        <v>430</v>
      </c>
      <c r="O162" s="433" t="s">
        <v>430</v>
      </c>
      <c r="P162" s="433" t="s">
        <v>430</v>
      </c>
      <c r="Q162" s="433" t="s">
        <v>430</v>
      </c>
      <c r="R162" s="433" t="s">
        <v>430</v>
      </c>
      <c r="S162" s="433" t="s">
        <v>430</v>
      </c>
      <c r="T162" s="433" t="s">
        <v>430</v>
      </c>
      <c r="U162" s="433" t="s">
        <v>430</v>
      </c>
      <c r="V162" s="433" t="s">
        <v>430</v>
      </c>
      <c r="W162" s="433" t="s">
        <v>430</v>
      </c>
      <c r="X162" s="433" t="s">
        <v>430</v>
      </c>
      <c r="Y162" s="432"/>
      <c r="Z162" s="435"/>
      <c r="AA162" s="435"/>
      <c r="AB162" s="435"/>
      <c r="AC162" s="435"/>
      <c r="AD162" s="435"/>
      <c r="AE162" s="435"/>
      <c r="AF162" s="435"/>
      <c r="AG162" s="435"/>
      <c r="AH162" s="435"/>
      <c r="AI162" s="435"/>
      <c r="AJ162" s="435"/>
      <c r="AK162" s="435"/>
      <c r="AL162" s="435"/>
      <c r="AM162" s="435"/>
      <c r="AN162" s="435"/>
      <c r="AO162" s="432"/>
      <c r="AP162" s="433" t="s">
        <v>430</v>
      </c>
      <c r="AQ162" s="433" t="s">
        <v>430</v>
      </c>
      <c r="AR162" s="433" t="s">
        <v>430</v>
      </c>
      <c r="AS162" s="433" t="s">
        <v>430</v>
      </c>
      <c r="AT162" s="433" t="s">
        <v>430</v>
      </c>
      <c r="AU162" s="432"/>
      <c r="AV162" s="436"/>
      <c r="AW162" s="436"/>
      <c r="AX162" s="436"/>
      <c r="AY162" s="436"/>
      <c r="AZ162" s="436"/>
      <c r="BA162" s="417"/>
      <c r="BB162" s="437"/>
      <c r="BC162" s="437"/>
      <c r="BD162" s="437"/>
      <c r="BE162" s="437"/>
      <c r="BF162" s="417"/>
      <c r="BG162" s="431"/>
      <c r="BH162" s="431"/>
      <c r="BI162" s="431"/>
      <c r="BJ162" s="431"/>
      <c r="BK162" s="417"/>
      <c r="BL162" s="476"/>
      <c r="BM162" s="412"/>
      <c r="BN162" s="412"/>
      <c r="BO162" s="412"/>
      <c r="BP162" s="412"/>
      <c r="BQ162" s="417"/>
      <c r="BR162" s="546"/>
    </row>
    <row r="166" spans="1:70" hidden="1" x14ac:dyDescent="0.25">
      <c r="A166" s="488" t="s">
        <v>173</v>
      </c>
    </row>
    <row r="167" spans="1:70" x14ac:dyDescent="0.25">
      <c r="A167" s="488" t="s">
        <v>10575</v>
      </c>
    </row>
    <row r="168" spans="1:70" x14ac:dyDescent="0.25">
      <c r="A168" s="488" t="s">
        <v>292</v>
      </c>
    </row>
  </sheetData>
  <mergeCells count="22">
    <mergeCell ref="BG5:BJ5"/>
    <mergeCell ref="BK5:BK6"/>
    <mergeCell ref="BL5:BP5"/>
    <mergeCell ref="BQ5:BQ6"/>
    <mergeCell ref="BR5:BR6"/>
    <mergeCell ref="A5:A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01E56-587A-4B47-9313-8C641FB6759B}">
  <sheetPr codeName="Sheet22"/>
  <dimension ref="A1:BR309"/>
  <sheetViews>
    <sheetView zoomScaleNormal="100" workbookViewId="0">
      <pane xSplit="2" ySplit="6" topLeftCell="C7" activePane="bottomRight" state="frozen"/>
      <selection activeCell="A13" sqref="A13"/>
      <selection pane="topRight" activeCell="A13" sqref="A13"/>
      <selection pane="bottomLeft" activeCell="A13" sqref="A13"/>
      <selection pane="bottomRight"/>
    </sheetView>
  </sheetViews>
  <sheetFormatPr defaultColWidth="8.90625" defaultRowHeight="10.5" x14ac:dyDescent="0.25"/>
  <cols>
    <col min="1" max="1" width="67.453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4.6328125" style="235" bestFit="1" customWidth="1"/>
    <col min="10" max="10" width="5.36328125" style="235" bestFit="1" customWidth="1"/>
    <col min="11" max="11" width="6.36328125" style="235" bestFit="1" customWidth="1"/>
    <col min="12" max="13" width="7" style="235" bestFit="1" customWidth="1"/>
    <col min="14" max="14" width="5" style="235" bestFit="1" customWidth="1"/>
    <col min="15" max="17" width="5.6328125" style="235" bestFit="1" customWidth="1"/>
    <col min="18" max="18" width="6.453125" style="235" bestFit="1" customWidth="1"/>
    <col min="19" max="19" width="9.81640625" style="235" bestFit="1" customWidth="1"/>
    <col min="20" max="20" width="8.54296875" style="235" bestFit="1" customWidth="1"/>
    <col min="21" max="21" width="7.81640625" style="235" bestFit="1" customWidth="1"/>
    <col min="22" max="22" width="8.08984375" style="235" bestFit="1" customWidth="1"/>
    <col min="23" max="23" width="4.453125" style="235" bestFit="1" customWidth="1"/>
    <col min="24" max="24" width="7.08984375" style="235" bestFit="1" customWidth="1"/>
    <col min="25" max="25" width="1.1796875" style="21" customWidth="1"/>
    <col min="26" max="26" width="4.6328125" style="239" bestFit="1" customWidth="1"/>
    <col min="27" max="27" width="5.36328125" style="239" bestFit="1" customWidth="1"/>
    <col min="28" max="28" width="6.36328125" style="239" bestFit="1" customWidth="1"/>
    <col min="29" max="30" width="7" style="239" bestFit="1" customWidth="1"/>
    <col min="31" max="31" width="5" style="239" bestFit="1" customWidth="1"/>
    <col min="32" max="34" width="5.6328125" style="239" bestFit="1" customWidth="1"/>
    <col min="35" max="35" width="6.453125" style="239" bestFit="1" customWidth="1"/>
    <col min="36" max="36" width="9.81640625" style="239" bestFit="1" customWidth="1"/>
    <col min="37" max="37" width="8.54296875" style="239" bestFit="1" customWidth="1"/>
    <col min="38" max="38" width="7.81640625" style="239" bestFit="1" customWidth="1"/>
    <col min="39" max="39" width="8.08984375" style="239" bestFit="1" customWidth="1"/>
    <col min="40" max="40" width="4.453125" style="239" bestFit="1" customWidth="1"/>
    <col min="41" max="41" width="1.1796875" style="21" customWidth="1"/>
    <col min="42" max="42" width="6.453125" style="235" bestFit="1" customWidth="1"/>
    <col min="43" max="45" width="5.6328125" style="235" bestFit="1" customWidth="1"/>
    <col min="46" max="46" width="5" style="235" bestFit="1" customWidth="1"/>
    <col min="47" max="47" width="1.1796875" style="21" customWidth="1"/>
    <col min="48" max="48" width="6.453125" style="239" bestFit="1" customWidth="1"/>
    <col min="49" max="51" width="5.6328125" style="239" bestFit="1" customWidth="1"/>
    <col min="52" max="52" width="5" style="239" bestFit="1" customWidth="1"/>
    <col min="53" max="53" width="1.1796875" style="21" customWidth="1"/>
    <col min="54" max="54" width="6.08984375" style="235" bestFit="1" customWidth="1"/>
    <col min="55" max="55" width="8.81640625" style="235" bestFit="1" customWidth="1"/>
    <col min="56" max="56" width="5.54296875" style="235" bestFit="1" customWidth="1"/>
    <col min="57" max="57" width="5.36328125" style="235" bestFit="1" customWidth="1"/>
    <col min="58" max="58" width="1.1796875" style="21" customWidth="1"/>
    <col min="59" max="62" width="7.6328125" style="235" customWidth="1"/>
    <col min="63" max="63" width="1.6328125" style="21" bestFit="1" customWidth="1"/>
    <col min="64" max="68" width="15.6328125" style="21" customWidth="1"/>
    <col min="69" max="69" width="1.1796875" style="21" customWidth="1"/>
    <col min="70" max="70" width="32.81640625" style="21" customWidth="1"/>
    <col min="71" max="16384" width="8.90625" style="21"/>
  </cols>
  <sheetData>
    <row r="1" spans="1:70" ht="33" customHeight="1" x14ac:dyDescent="0.25">
      <c r="A1" s="488" t="s">
        <v>43</v>
      </c>
    </row>
    <row r="3" spans="1:70" ht="20.5" x14ac:dyDescent="0.45">
      <c r="A3" s="23" t="s">
        <v>169</v>
      </c>
    </row>
    <row r="4" spans="1:70" x14ac:dyDescent="0.25">
      <c r="A4" s="488" t="s">
        <v>425</v>
      </c>
    </row>
    <row r="5" spans="1:70" ht="33" x14ac:dyDescent="0.25">
      <c r="A5" s="1100" t="s">
        <v>170</v>
      </c>
      <c r="B5" s="1101"/>
      <c r="C5" s="1120" t="s">
        <v>44</v>
      </c>
      <c r="D5" s="1101"/>
      <c r="E5" s="1120" t="s">
        <v>45</v>
      </c>
      <c r="F5" s="1101"/>
      <c r="G5" s="1120" t="s">
        <v>46</v>
      </c>
      <c r="H5" s="1133"/>
      <c r="I5" s="236" t="s">
        <v>48</v>
      </c>
      <c r="J5" s="236" t="s">
        <v>49</v>
      </c>
      <c r="K5" s="236" t="s">
        <v>3</v>
      </c>
      <c r="L5" s="236" t="s">
        <v>50</v>
      </c>
      <c r="M5" s="236" t="s">
        <v>51</v>
      </c>
      <c r="N5" s="236" t="s">
        <v>4</v>
      </c>
      <c r="O5" s="236" t="s">
        <v>52</v>
      </c>
      <c r="P5" s="236" t="s">
        <v>53</v>
      </c>
      <c r="Q5" s="236" t="s">
        <v>54</v>
      </c>
      <c r="R5" s="236" t="s">
        <v>55</v>
      </c>
      <c r="S5" s="236" t="s">
        <v>421</v>
      </c>
      <c r="T5" s="236" t="s">
        <v>422</v>
      </c>
      <c r="U5" s="236" t="s">
        <v>423</v>
      </c>
      <c r="V5" s="236" t="s">
        <v>424</v>
      </c>
      <c r="W5" s="236" t="s">
        <v>11</v>
      </c>
      <c r="X5" s="236" t="s">
        <v>56</v>
      </c>
      <c r="Y5" s="24"/>
      <c r="Z5" s="240" t="s">
        <v>58</v>
      </c>
      <c r="AA5" s="240" t="s">
        <v>59</v>
      </c>
      <c r="AB5" s="240" t="s">
        <v>60</v>
      </c>
      <c r="AC5" s="240" t="s">
        <v>61</v>
      </c>
      <c r="AD5" s="240" t="s">
        <v>62</v>
      </c>
      <c r="AE5" s="240" t="s">
        <v>63</v>
      </c>
      <c r="AF5" s="240" t="s">
        <v>64</v>
      </c>
      <c r="AG5" s="240" t="s">
        <v>65</v>
      </c>
      <c r="AH5" s="240" t="s">
        <v>66</v>
      </c>
      <c r="AI5" s="240" t="s">
        <v>67</v>
      </c>
      <c r="AJ5" s="240" t="s">
        <v>421</v>
      </c>
      <c r="AK5" s="240" t="s">
        <v>422</v>
      </c>
      <c r="AL5" s="240" t="s">
        <v>423</v>
      </c>
      <c r="AM5" s="240" t="s">
        <v>424</v>
      </c>
      <c r="AN5" s="241" t="s">
        <v>11</v>
      </c>
      <c r="AO5" s="1101"/>
      <c r="AP5" s="275" t="s">
        <v>55</v>
      </c>
      <c r="AQ5" s="236" t="s">
        <v>69</v>
      </c>
      <c r="AR5" s="236" t="s">
        <v>54</v>
      </c>
      <c r="AS5" s="236" t="s">
        <v>53</v>
      </c>
      <c r="AT5" s="274" t="s">
        <v>4</v>
      </c>
      <c r="AU5" s="76"/>
      <c r="AV5" s="246" t="s">
        <v>55</v>
      </c>
      <c r="AW5" s="240" t="s">
        <v>69</v>
      </c>
      <c r="AX5" s="240" t="s">
        <v>54</v>
      </c>
      <c r="AY5" s="240" t="s">
        <v>53</v>
      </c>
      <c r="AZ5" s="240" t="s">
        <v>4</v>
      </c>
      <c r="BA5" s="1133"/>
      <c r="BB5" s="1139" t="s">
        <v>76</v>
      </c>
      <c r="BC5" s="1135"/>
      <c r="BD5" s="1135"/>
      <c r="BE5" s="1136"/>
      <c r="BF5" s="1133"/>
      <c r="BG5" s="1085" t="s">
        <v>81</v>
      </c>
      <c r="BH5" s="1135"/>
      <c r="BI5" s="1135"/>
      <c r="BJ5" s="1136"/>
      <c r="BK5" s="1133"/>
      <c r="BL5" s="1130" t="s">
        <v>87</v>
      </c>
      <c r="BM5" s="1137"/>
      <c r="BN5" s="1137"/>
      <c r="BO5" s="1137"/>
      <c r="BP5" s="1138"/>
      <c r="BQ5" s="1101"/>
      <c r="BR5" s="1130" t="s">
        <v>88</v>
      </c>
    </row>
    <row r="6" spans="1:70" ht="14.5" x14ac:dyDescent="0.25">
      <c r="A6" s="1100"/>
      <c r="B6" s="1102"/>
      <c r="C6" s="1129"/>
      <c r="D6" s="1102"/>
      <c r="E6" s="1129"/>
      <c r="F6" s="1102"/>
      <c r="G6" s="1129"/>
      <c r="H6" s="1134"/>
      <c r="I6" s="1124" t="s">
        <v>47</v>
      </c>
      <c r="J6" s="1125"/>
      <c r="K6" s="1125"/>
      <c r="L6" s="1125"/>
      <c r="M6" s="1125"/>
      <c r="N6" s="1124" t="s">
        <v>57</v>
      </c>
      <c r="O6" s="1125"/>
      <c r="P6" s="1125"/>
      <c r="Q6" s="1125"/>
      <c r="R6" s="1125"/>
      <c r="S6" s="1125"/>
      <c r="T6" s="1125"/>
      <c r="U6" s="1125"/>
      <c r="V6" s="1125"/>
      <c r="W6" s="1125"/>
      <c r="X6" s="1125"/>
      <c r="Y6" s="28"/>
      <c r="Z6" s="1126" t="s">
        <v>68</v>
      </c>
      <c r="AA6" s="1127"/>
      <c r="AB6" s="1127"/>
      <c r="AC6" s="1127"/>
      <c r="AD6" s="1127"/>
      <c r="AE6" s="1127"/>
      <c r="AF6" s="1127"/>
      <c r="AG6" s="1127"/>
      <c r="AH6" s="1127"/>
      <c r="AI6" s="1127"/>
      <c r="AJ6" s="1127"/>
      <c r="AK6" s="1127"/>
      <c r="AL6" s="1127"/>
      <c r="AM6" s="1127"/>
      <c r="AN6" s="1128"/>
      <c r="AO6" s="1102"/>
      <c r="AP6" s="1088" t="s">
        <v>70</v>
      </c>
      <c r="AQ6" s="1125"/>
      <c r="AR6" s="1125"/>
      <c r="AS6" s="1125"/>
      <c r="AT6" s="1132"/>
      <c r="AU6" s="77"/>
      <c r="AV6" s="1095" t="s">
        <v>71</v>
      </c>
      <c r="AW6" s="1127"/>
      <c r="AX6" s="1127"/>
      <c r="AY6" s="1127"/>
      <c r="AZ6" s="1127"/>
      <c r="BA6" s="1134"/>
      <c r="BB6" s="303" t="s">
        <v>72</v>
      </c>
      <c r="BC6" s="303" t="s">
        <v>73</v>
      </c>
      <c r="BD6" s="303" t="s">
        <v>74</v>
      </c>
      <c r="BE6" s="327" t="s">
        <v>75</v>
      </c>
      <c r="BF6" s="1134"/>
      <c r="BG6" s="326" t="s">
        <v>77</v>
      </c>
      <c r="BH6" s="303" t="s">
        <v>78</v>
      </c>
      <c r="BI6" s="303" t="s">
        <v>79</v>
      </c>
      <c r="BJ6" s="327" t="s">
        <v>80</v>
      </c>
      <c r="BK6" s="1134"/>
      <c r="BL6" s="83" t="s">
        <v>82</v>
      </c>
      <c r="BM6" s="28" t="s">
        <v>83</v>
      </c>
      <c r="BN6" s="28" t="s">
        <v>84</v>
      </c>
      <c r="BO6" s="28" t="s">
        <v>85</v>
      </c>
      <c r="BP6" s="82" t="s">
        <v>86</v>
      </c>
      <c r="BQ6" s="1102"/>
      <c r="BR6" s="1131"/>
    </row>
    <row r="7" spans="1:70" ht="14.5" x14ac:dyDescent="0.25">
      <c r="A7" s="29" t="s">
        <v>171</v>
      </c>
      <c r="B7" s="46"/>
      <c r="C7" s="723"/>
      <c r="D7" s="46"/>
      <c r="E7" s="54"/>
      <c r="F7" s="46"/>
      <c r="G7" s="58"/>
      <c r="H7" s="69"/>
      <c r="I7" s="62"/>
      <c r="J7" s="62"/>
      <c r="K7" s="62"/>
      <c r="L7" s="62"/>
      <c r="M7" s="62"/>
      <c r="N7" s="73"/>
      <c r="O7" s="62"/>
      <c r="P7" s="62"/>
      <c r="Q7" s="62"/>
      <c r="R7" s="62"/>
      <c r="S7" s="62"/>
      <c r="T7" s="62"/>
      <c r="U7" s="62"/>
      <c r="V7" s="62"/>
      <c r="W7" s="62"/>
      <c r="X7" s="62"/>
      <c r="Y7" s="69"/>
      <c r="Z7" s="54"/>
      <c r="AA7" s="54"/>
      <c r="AB7" s="54"/>
      <c r="AC7" s="54"/>
      <c r="AD7" s="54"/>
      <c r="AE7" s="54"/>
      <c r="AF7" s="54"/>
      <c r="AG7" s="54"/>
      <c r="AH7" s="54"/>
      <c r="AI7" s="54"/>
      <c r="AJ7" s="54"/>
      <c r="AK7" s="54"/>
      <c r="AL7" s="54"/>
      <c r="AM7" s="54"/>
      <c r="AN7" s="54"/>
      <c r="AO7" s="46"/>
      <c r="AP7" s="62"/>
      <c r="AQ7" s="62"/>
      <c r="AR7" s="62"/>
      <c r="AS7" s="62"/>
      <c r="AT7" s="62"/>
      <c r="AU7" s="81"/>
      <c r="AV7" s="54"/>
      <c r="AW7" s="54"/>
      <c r="AX7" s="54"/>
      <c r="AY7" s="54"/>
      <c r="AZ7" s="54"/>
      <c r="BA7" s="69"/>
      <c r="BB7" s="62"/>
      <c r="BC7" s="62"/>
      <c r="BD7" s="62"/>
      <c r="BE7" s="245"/>
      <c r="BF7" s="69"/>
      <c r="BG7" s="245"/>
      <c r="BH7" s="547"/>
      <c r="BI7" s="62"/>
      <c r="BJ7" s="62"/>
      <c r="BK7" s="263"/>
      <c r="BL7" s="62"/>
      <c r="BM7" s="46"/>
      <c r="BN7" s="87"/>
      <c r="BO7" s="87"/>
      <c r="BP7" s="87"/>
      <c r="BQ7" s="46"/>
      <c r="BR7" s="91"/>
    </row>
    <row r="8" spans="1:70" s="428" customFormat="1" x14ac:dyDescent="0.25">
      <c r="A8" s="481" t="s">
        <v>6942</v>
      </c>
      <c r="B8" s="402"/>
      <c r="C8" s="724">
        <v>37973</v>
      </c>
      <c r="D8" s="402"/>
      <c r="E8" s="403">
        <v>28147.3</v>
      </c>
      <c r="F8" s="402"/>
      <c r="G8" s="404">
        <v>123.7499</v>
      </c>
      <c r="H8" s="406"/>
      <c r="I8" s="405" t="s">
        <v>430</v>
      </c>
      <c r="J8" s="405">
        <v>-0.98819999999999997</v>
      </c>
      <c r="K8" s="405">
        <v>-2.2099000000000002</v>
      </c>
      <c r="L8" s="405">
        <v>2.6610999999999998</v>
      </c>
      <c r="M8" s="405">
        <v>2.7814000000000001</v>
      </c>
      <c r="N8" s="407">
        <v>2.0394999999999999</v>
      </c>
      <c r="O8" s="405">
        <v>4.5871000000000004</v>
      </c>
      <c r="P8" s="405">
        <v>9.7421000000000006</v>
      </c>
      <c r="Q8" s="405">
        <v>9.9860000000000007</v>
      </c>
      <c r="R8" s="405">
        <v>11.152900000000001</v>
      </c>
      <c r="S8" s="405">
        <v>0.35060000000000002</v>
      </c>
      <c r="T8" s="405">
        <v>7.5430999999999999</v>
      </c>
      <c r="U8" s="405">
        <v>-0.74170000000000003</v>
      </c>
      <c r="V8" s="405">
        <v>2.6118999999999999</v>
      </c>
      <c r="W8" s="405">
        <v>-1.5188999999999999</v>
      </c>
      <c r="X8" s="405">
        <v>11.6966</v>
      </c>
      <c r="Y8" s="406"/>
      <c r="Z8" s="403" t="s">
        <v>430</v>
      </c>
      <c r="AA8" s="403">
        <v>92</v>
      </c>
      <c r="AB8" s="403">
        <v>89</v>
      </c>
      <c r="AC8" s="403">
        <v>72</v>
      </c>
      <c r="AD8" s="403">
        <v>44</v>
      </c>
      <c r="AE8" s="403">
        <v>67</v>
      </c>
      <c r="AF8" s="403">
        <v>38</v>
      </c>
      <c r="AG8" s="403">
        <v>46</v>
      </c>
      <c r="AH8" s="403">
        <v>26</v>
      </c>
      <c r="AI8" s="403">
        <v>17</v>
      </c>
      <c r="AJ8" s="403">
        <v>95</v>
      </c>
      <c r="AK8" s="403">
        <v>55</v>
      </c>
      <c r="AL8" s="403">
        <v>78</v>
      </c>
      <c r="AM8" s="403">
        <v>72</v>
      </c>
      <c r="AN8" s="403">
        <v>84</v>
      </c>
      <c r="AO8" s="402"/>
      <c r="AP8" s="405">
        <v>11.18</v>
      </c>
      <c r="AQ8" s="405">
        <v>10.96</v>
      </c>
      <c r="AR8" s="405">
        <v>9.2899999999999991</v>
      </c>
      <c r="AS8" s="405">
        <v>6.12</v>
      </c>
      <c r="AT8" s="405">
        <v>1.33</v>
      </c>
      <c r="AU8" s="408"/>
      <c r="AV8" s="403">
        <v>17</v>
      </c>
      <c r="AW8" s="403">
        <v>23</v>
      </c>
      <c r="AX8" s="403">
        <v>32</v>
      </c>
      <c r="AY8" s="403">
        <v>43</v>
      </c>
      <c r="AZ8" s="403">
        <v>73</v>
      </c>
      <c r="BA8" s="406"/>
      <c r="BB8" s="405">
        <v>6.0960680149425501</v>
      </c>
      <c r="BC8" s="405">
        <v>0</v>
      </c>
      <c r="BD8" s="405">
        <v>6.2751395456222894E-2</v>
      </c>
      <c r="BE8" s="410" t="s">
        <v>430</v>
      </c>
      <c r="BF8" s="406"/>
      <c r="BG8" s="410" t="s">
        <v>430</v>
      </c>
      <c r="BH8" s="673" t="s">
        <v>430</v>
      </c>
      <c r="BI8" s="405" t="s">
        <v>430</v>
      </c>
      <c r="BJ8" s="405" t="s">
        <v>430</v>
      </c>
      <c r="BK8" s="409"/>
      <c r="BL8" s="405" t="s">
        <v>6943</v>
      </c>
      <c r="BM8" s="402" t="s">
        <v>3033</v>
      </c>
      <c r="BN8" s="401" t="s">
        <v>430</v>
      </c>
      <c r="BO8" s="401" t="s">
        <v>430</v>
      </c>
      <c r="BP8" s="401" t="s">
        <v>430</v>
      </c>
      <c r="BQ8" s="402"/>
      <c r="BR8" s="411" t="s">
        <v>443</v>
      </c>
    </row>
    <row r="9" spans="1:70" s="428" customFormat="1" x14ac:dyDescent="0.25">
      <c r="A9" s="345" t="s">
        <v>6944</v>
      </c>
      <c r="B9" s="373"/>
      <c r="C9" s="719">
        <v>40798</v>
      </c>
      <c r="D9" s="373"/>
      <c r="E9" s="346">
        <v>17653.099999999999</v>
      </c>
      <c r="F9" s="373"/>
      <c r="G9" s="347">
        <v>44.466000000000001</v>
      </c>
      <c r="H9" s="374"/>
      <c r="I9" s="348">
        <v>0.33029999999999998</v>
      </c>
      <c r="J9" s="348">
        <v>2.3199999999999998E-2</v>
      </c>
      <c r="K9" s="348">
        <v>1.2095</v>
      </c>
      <c r="L9" s="348">
        <v>4.1002000000000001</v>
      </c>
      <c r="M9" s="348">
        <v>-4.6943000000000001</v>
      </c>
      <c r="N9" s="350">
        <v>38.704799999999999</v>
      </c>
      <c r="O9" s="348">
        <v>44.250999999999998</v>
      </c>
      <c r="P9" s="348">
        <v>35.573999999999998</v>
      </c>
      <c r="Q9" s="348">
        <v>25.116700000000002</v>
      </c>
      <c r="R9" s="348">
        <v>15.853999999999999</v>
      </c>
      <c r="S9" s="348">
        <v>8.8450000000000006</v>
      </c>
      <c r="T9" s="348">
        <v>3.9489000000000001</v>
      </c>
      <c r="U9" s="348">
        <v>14.575900000000001</v>
      </c>
      <c r="V9" s="348">
        <v>31.164999999999999</v>
      </c>
      <c r="W9" s="348">
        <v>-0.9163</v>
      </c>
      <c r="X9" s="348">
        <v>10.4552</v>
      </c>
      <c r="Y9" s="374"/>
      <c r="Z9" s="346">
        <v>24</v>
      </c>
      <c r="AA9" s="346">
        <v>42</v>
      </c>
      <c r="AB9" s="346">
        <v>38</v>
      </c>
      <c r="AC9" s="346">
        <v>39</v>
      </c>
      <c r="AD9" s="346">
        <v>75</v>
      </c>
      <c r="AE9" s="346">
        <v>17</v>
      </c>
      <c r="AF9" s="346">
        <v>17</v>
      </c>
      <c r="AG9" s="346">
        <v>14</v>
      </c>
      <c r="AH9" s="346">
        <v>3</v>
      </c>
      <c r="AI9" s="346">
        <v>2</v>
      </c>
      <c r="AJ9" s="346">
        <v>9</v>
      </c>
      <c r="AK9" s="346">
        <v>87</v>
      </c>
      <c r="AL9" s="346">
        <v>9</v>
      </c>
      <c r="AM9" s="346">
        <v>24</v>
      </c>
      <c r="AN9" s="346">
        <v>55</v>
      </c>
      <c r="AO9" s="373"/>
      <c r="AP9" s="348">
        <v>21.34</v>
      </c>
      <c r="AQ9" s="348">
        <v>24.99</v>
      </c>
      <c r="AR9" s="348">
        <v>31.26</v>
      </c>
      <c r="AS9" s="348">
        <v>38.58</v>
      </c>
      <c r="AT9" s="348">
        <v>16.079999999999998</v>
      </c>
      <c r="AU9" s="351"/>
      <c r="AV9" s="346">
        <v>1</v>
      </c>
      <c r="AW9" s="346">
        <v>3</v>
      </c>
      <c r="AX9" s="346">
        <v>4</v>
      </c>
      <c r="AY9" s="346">
        <v>14</v>
      </c>
      <c r="AZ9" s="346">
        <v>21</v>
      </c>
      <c r="BA9" s="374"/>
      <c r="BB9" s="348">
        <v>15.4189056002489</v>
      </c>
      <c r="BC9" s="348">
        <v>0.99412966903887401</v>
      </c>
      <c r="BD9" s="348">
        <v>0.140808648606051</v>
      </c>
      <c r="BE9" s="375">
        <v>-5.5164569587956798E-2</v>
      </c>
      <c r="BF9" s="374"/>
      <c r="BG9" s="375" t="s">
        <v>430</v>
      </c>
      <c r="BH9" s="674" t="s">
        <v>430</v>
      </c>
      <c r="BI9" s="348" t="s">
        <v>430</v>
      </c>
      <c r="BJ9" s="348" t="s">
        <v>430</v>
      </c>
      <c r="BK9" s="362"/>
      <c r="BL9" s="348" t="s">
        <v>6945</v>
      </c>
      <c r="BM9" s="373" t="s">
        <v>4967</v>
      </c>
      <c r="BN9" s="372" t="s">
        <v>430</v>
      </c>
      <c r="BO9" s="372" t="s">
        <v>430</v>
      </c>
      <c r="BP9" s="372" t="s">
        <v>430</v>
      </c>
      <c r="BQ9" s="373"/>
      <c r="BR9" s="354" t="s">
        <v>548</v>
      </c>
    </row>
    <row r="10" spans="1:70" s="428" customFormat="1" x14ac:dyDescent="0.25">
      <c r="A10" s="345" t="s">
        <v>6946</v>
      </c>
      <c r="B10" s="373"/>
      <c r="C10" s="719">
        <v>40848</v>
      </c>
      <c r="D10" s="373"/>
      <c r="E10" s="346">
        <v>12282</v>
      </c>
      <c r="F10" s="373"/>
      <c r="G10" s="347">
        <v>45.323799999999999</v>
      </c>
      <c r="H10" s="374"/>
      <c r="I10" s="348">
        <v>0.32940000000000003</v>
      </c>
      <c r="J10" s="348">
        <v>8.3199999999999996E-2</v>
      </c>
      <c r="K10" s="348">
        <v>1.2947</v>
      </c>
      <c r="L10" s="348">
        <v>4.0118999999999998</v>
      </c>
      <c r="M10" s="348">
        <v>-4.5670000000000002</v>
      </c>
      <c r="N10" s="350">
        <v>38.208399999999997</v>
      </c>
      <c r="O10" s="348">
        <v>44.121499999999997</v>
      </c>
      <c r="P10" s="348">
        <v>35.243400000000001</v>
      </c>
      <c r="Q10" s="348">
        <v>24.8992</v>
      </c>
      <c r="R10" s="348">
        <v>15.7301</v>
      </c>
      <c r="S10" s="348">
        <v>8.8609000000000009</v>
      </c>
      <c r="T10" s="348">
        <v>4.3661000000000003</v>
      </c>
      <c r="U10" s="348">
        <v>14.341699999999999</v>
      </c>
      <c r="V10" s="348">
        <v>30.866199999999999</v>
      </c>
      <c r="W10" s="348">
        <v>-1.0222</v>
      </c>
      <c r="X10" s="348">
        <v>10.698600000000001</v>
      </c>
      <c r="Y10" s="374"/>
      <c r="Z10" s="346">
        <v>25</v>
      </c>
      <c r="AA10" s="346">
        <v>39</v>
      </c>
      <c r="AB10" s="346">
        <v>29</v>
      </c>
      <c r="AC10" s="346">
        <v>46</v>
      </c>
      <c r="AD10" s="346">
        <v>69</v>
      </c>
      <c r="AE10" s="346">
        <v>25</v>
      </c>
      <c r="AF10" s="346">
        <v>19</v>
      </c>
      <c r="AG10" s="346">
        <v>21</v>
      </c>
      <c r="AH10" s="346">
        <v>8</v>
      </c>
      <c r="AI10" s="346">
        <v>3</v>
      </c>
      <c r="AJ10" s="346">
        <v>7</v>
      </c>
      <c r="AK10" s="346">
        <v>77</v>
      </c>
      <c r="AL10" s="346">
        <v>11</v>
      </c>
      <c r="AM10" s="346">
        <v>27</v>
      </c>
      <c r="AN10" s="346">
        <v>60</v>
      </c>
      <c r="AO10" s="373"/>
      <c r="AP10" s="348">
        <v>21.16</v>
      </c>
      <c r="AQ10" s="348">
        <v>24.83</v>
      </c>
      <c r="AR10" s="348">
        <v>31.02</v>
      </c>
      <c r="AS10" s="348">
        <v>38.35</v>
      </c>
      <c r="AT10" s="348">
        <v>15.94</v>
      </c>
      <c r="AU10" s="351"/>
      <c r="AV10" s="346">
        <v>4</v>
      </c>
      <c r="AW10" s="346">
        <v>6</v>
      </c>
      <c r="AX10" s="346">
        <v>7</v>
      </c>
      <c r="AY10" s="346">
        <v>18</v>
      </c>
      <c r="AZ10" s="346">
        <v>27</v>
      </c>
      <c r="BA10" s="374"/>
      <c r="BB10" s="348">
        <v>15.2884235958145</v>
      </c>
      <c r="BC10" s="348">
        <v>0</v>
      </c>
      <c r="BD10" s="348">
        <v>0.14064245210807699</v>
      </c>
      <c r="BE10" s="375" t="s">
        <v>430</v>
      </c>
      <c r="BF10" s="374"/>
      <c r="BG10" s="375" t="s">
        <v>430</v>
      </c>
      <c r="BH10" s="674" t="s">
        <v>430</v>
      </c>
      <c r="BI10" s="348" t="s">
        <v>430</v>
      </c>
      <c r="BJ10" s="348" t="s">
        <v>430</v>
      </c>
      <c r="BK10" s="362"/>
      <c r="BL10" s="348" t="s">
        <v>6947</v>
      </c>
      <c r="BM10" s="373" t="s">
        <v>6948</v>
      </c>
      <c r="BN10" s="372" t="s">
        <v>430</v>
      </c>
      <c r="BO10" s="372" t="s">
        <v>430</v>
      </c>
      <c r="BP10" s="372" t="s">
        <v>430</v>
      </c>
      <c r="BQ10" s="373"/>
      <c r="BR10" s="354" t="s">
        <v>548</v>
      </c>
    </row>
    <row r="11" spans="1:70" s="428" customFormat="1" x14ac:dyDescent="0.25">
      <c r="A11" s="345" t="s">
        <v>6949</v>
      </c>
      <c r="B11" s="373"/>
      <c r="C11" s="719">
        <v>37973</v>
      </c>
      <c r="D11" s="373"/>
      <c r="E11" s="346">
        <v>9178.73</v>
      </c>
      <c r="F11" s="373"/>
      <c r="G11" s="347">
        <v>223.7944</v>
      </c>
      <c r="H11" s="374"/>
      <c r="I11" s="348" t="s">
        <v>430</v>
      </c>
      <c r="J11" s="348">
        <v>-1.5871</v>
      </c>
      <c r="K11" s="348">
        <v>-2.8816000000000002</v>
      </c>
      <c r="L11" s="348">
        <v>3.5838999999999999</v>
      </c>
      <c r="M11" s="348">
        <v>3.7021999999999999</v>
      </c>
      <c r="N11" s="350">
        <v>-1.2484</v>
      </c>
      <c r="O11" s="348">
        <v>1.659</v>
      </c>
      <c r="P11" s="348">
        <v>12.268000000000001</v>
      </c>
      <c r="Q11" s="348">
        <v>12.215400000000001</v>
      </c>
      <c r="R11" s="348">
        <v>14.415900000000001</v>
      </c>
      <c r="S11" s="348">
        <v>1.3031999999999999</v>
      </c>
      <c r="T11" s="348">
        <v>9.9763999999999999</v>
      </c>
      <c r="U11" s="348">
        <v>-3.6945999999999999</v>
      </c>
      <c r="V11" s="348">
        <v>0.60629999999999995</v>
      </c>
      <c r="W11" s="348">
        <v>-2.3026</v>
      </c>
      <c r="X11" s="348">
        <v>14.644600000000001</v>
      </c>
      <c r="Y11" s="374"/>
      <c r="Z11" s="346" t="s">
        <v>430</v>
      </c>
      <c r="AA11" s="346">
        <v>109</v>
      </c>
      <c r="AB11" s="346">
        <v>96</v>
      </c>
      <c r="AC11" s="346">
        <v>63</v>
      </c>
      <c r="AD11" s="346">
        <v>37</v>
      </c>
      <c r="AE11" s="346">
        <v>78</v>
      </c>
      <c r="AF11" s="346">
        <v>48</v>
      </c>
      <c r="AG11" s="346">
        <v>36</v>
      </c>
      <c r="AH11" s="346">
        <v>18</v>
      </c>
      <c r="AI11" s="346">
        <v>11</v>
      </c>
      <c r="AJ11" s="346">
        <v>79</v>
      </c>
      <c r="AK11" s="346">
        <v>45</v>
      </c>
      <c r="AL11" s="346">
        <v>86</v>
      </c>
      <c r="AM11" s="346">
        <v>80</v>
      </c>
      <c r="AN11" s="346">
        <v>107</v>
      </c>
      <c r="AO11" s="373"/>
      <c r="AP11" s="348">
        <v>15.38</v>
      </c>
      <c r="AQ11" s="348">
        <v>15.9</v>
      </c>
      <c r="AR11" s="348">
        <v>11.41</v>
      </c>
      <c r="AS11" s="348">
        <v>5.98</v>
      </c>
      <c r="AT11" s="348">
        <v>-0.45</v>
      </c>
      <c r="AU11" s="351"/>
      <c r="AV11" s="346">
        <v>11</v>
      </c>
      <c r="AW11" s="346">
        <v>14</v>
      </c>
      <c r="AX11" s="346">
        <v>23</v>
      </c>
      <c r="AY11" s="346">
        <v>44</v>
      </c>
      <c r="AZ11" s="346">
        <v>79</v>
      </c>
      <c r="BA11" s="374"/>
      <c r="BB11" s="348">
        <v>10.2459372570243</v>
      </c>
      <c r="BC11" s="348">
        <v>0</v>
      </c>
      <c r="BD11" s="348">
        <v>5.93813782924607E-2</v>
      </c>
      <c r="BE11" s="375" t="s">
        <v>430</v>
      </c>
      <c r="BF11" s="374"/>
      <c r="BG11" s="375" t="s">
        <v>430</v>
      </c>
      <c r="BH11" s="674" t="s">
        <v>430</v>
      </c>
      <c r="BI11" s="348" t="s">
        <v>430</v>
      </c>
      <c r="BJ11" s="348" t="s">
        <v>430</v>
      </c>
      <c r="BK11" s="362"/>
      <c r="BL11" s="348" t="s">
        <v>6950</v>
      </c>
      <c r="BM11" s="373" t="s">
        <v>6951</v>
      </c>
      <c r="BN11" s="372" t="s">
        <v>430</v>
      </c>
      <c r="BO11" s="372" t="s">
        <v>430</v>
      </c>
      <c r="BP11" s="372" t="s">
        <v>430</v>
      </c>
      <c r="BQ11" s="373"/>
      <c r="BR11" s="354" t="s">
        <v>519</v>
      </c>
    </row>
    <row r="12" spans="1:70" s="428" customFormat="1" x14ac:dyDescent="0.25">
      <c r="A12" s="345" t="s">
        <v>6952</v>
      </c>
      <c r="B12" s="373"/>
      <c r="C12" s="719">
        <v>43433</v>
      </c>
      <c r="D12" s="373"/>
      <c r="E12" s="346">
        <v>8551.61</v>
      </c>
      <c r="F12" s="373"/>
      <c r="G12" s="347">
        <v>68.230999999999995</v>
      </c>
      <c r="H12" s="374"/>
      <c r="I12" s="348">
        <v>-2.1644999999999999</v>
      </c>
      <c r="J12" s="348">
        <v>2.8782000000000001</v>
      </c>
      <c r="K12" s="348">
        <v>1.5210999999999999</v>
      </c>
      <c r="L12" s="348">
        <v>2.5922000000000001</v>
      </c>
      <c r="M12" s="348">
        <v>48.4709</v>
      </c>
      <c r="N12" s="350">
        <v>61.775700000000001</v>
      </c>
      <c r="O12" s="348">
        <v>46.049900000000001</v>
      </c>
      <c r="P12" s="348">
        <v>38.249000000000002</v>
      </c>
      <c r="Q12" s="348">
        <v>23.240300000000001</v>
      </c>
      <c r="R12" s="348" t="s">
        <v>430</v>
      </c>
      <c r="S12" s="348">
        <v>2.2042999999999999</v>
      </c>
      <c r="T12" s="348">
        <v>43.650300000000001</v>
      </c>
      <c r="U12" s="348">
        <v>43.378900000000002</v>
      </c>
      <c r="V12" s="348">
        <v>49.073300000000003</v>
      </c>
      <c r="W12" s="348">
        <v>0.28970000000000001</v>
      </c>
      <c r="X12" s="348">
        <v>27.970199999999998</v>
      </c>
      <c r="Y12" s="374"/>
      <c r="Z12" s="346">
        <v>86</v>
      </c>
      <c r="AA12" s="346">
        <v>3</v>
      </c>
      <c r="AB12" s="346">
        <v>9</v>
      </c>
      <c r="AC12" s="346">
        <v>73</v>
      </c>
      <c r="AD12" s="346">
        <v>1</v>
      </c>
      <c r="AE12" s="346">
        <v>13</v>
      </c>
      <c r="AF12" s="346">
        <v>14</v>
      </c>
      <c r="AG12" s="346">
        <v>11</v>
      </c>
      <c r="AH12" s="346">
        <v>12</v>
      </c>
      <c r="AI12" s="346" t="s">
        <v>430</v>
      </c>
      <c r="AJ12" s="346">
        <v>63</v>
      </c>
      <c r="AK12" s="346">
        <v>3</v>
      </c>
      <c r="AL12" s="346">
        <v>1</v>
      </c>
      <c r="AM12" s="346">
        <v>13</v>
      </c>
      <c r="AN12" s="346">
        <v>12</v>
      </c>
      <c r="AO12" s="373"/>
      <c r="AP12" s="348" t="s">
        <v>430</v>
      </c>
      <c r="AQ12" s="348">
        <v>29.69</v>
      </c>
      <c r="AR12" s="348">
        <v>35.369999999999997</v>
      </c>
      <c r="AS12" s="348">
        <v>43.06</v>
      </c>
      <c r="AT12" s="348">
        <v>57.94</v>
      </c>
      <c r="AU12" s="351"/>
      <c r="AV12" s="346" t="s">
        <v>430</v>
      </c>
      <c r="AW12" s="346">
        <v>1</v>
      </c>
      <c r="AX12" s="346">
        <v>3</v>
      </c>
      <c r="AY12" s="346">
        <v>11</v>
      </c>
      <c r="AZ12" s="346">
        <v>3</v>
      </c>
      <c r="BA12" s="374"/>
      <c r="BB12" s="348">
        <v>23.5696499311404</v>
      </c>
      <c r="BC12" s="348">
        <v>0</v>
      </c>
      <c r="BD12" s="348">
        <v>0.104290333757044</v>
      </c>
      <c r="BE12" s="375" t="s">
        <v>430</v>
      </c>
      <c r="BF12" s="374"/>
      <c r="BG12" s="375" t="s">
        <v>430</v>
      </c>
      <c r="BH12" s="674" t="s">
        <v>430</v>
      </c>
      <c r="BI12" s="348" t="s">
        <v>430</v>
      </c>
      <c r="BJ12" s="348" t="s">
        <v>430</v>
      </c>
      <c r="BK12" s="362"/>
      <c r="BL12" s="348" t="s">
        <v>6953</v>
      </c>
      <c r="BM12" s="373" t="s">
        <v>6217</v>
      </c>
      <c r="BN12" s="372" t="s">
        <v>430</v>
      </c>
      <c r="BO12" s="372" t="s">
        <v>430</v>
      </c>
      <c r="BP12" s="372" t="s">
        <v>430</v>
      </c>
      <c r="BQ12" s="373"/>
      <c r="BR12" s="354" t="s">
        <v>548</v>
      </c>
    </row>
    <row r="13" spans="1:70" s="428" customFormat="1" x14ac:dyDescent="0.25">
      <c r="A13" s="345" t="s">
        <v>6954</v>
      </c>
      <c r="B13" s="373"/>
      <c r="C13" s="719">
        <v>40609</v>
      </c>
      <c r="D13" s="373"/>
      <c r="E13" s="346">
        <v>7549.84</v>
      </c>
      <c r="F13" s="373"/>
      <c r="G13" s="347">
        <v>58.026899999999998</v>
      </c>
      <c r="H13" s="374"/>
      <c r="I13" s="348">
        <v>0.33300000000000002</v>
      </c>
      <c r="J13" s="348">
        <v>-2.9100000000000001E-2</v>
      </c>
      <c r="K13" s="348">
        <v>1.2791999999999999</v>
      </c>
      <c r="L13" s="348">
        <v>4.1035000000000004</v>
      </c>
      <c r="M13" s="348">
        <v>-4.6749999999999998</v>
      </c>
      <c r="N13" s="350">
        <v>38.328899999999997</v>
      </c>
      <c r="O13" s="348">
        <v>44.069899999999997</v>
      </c>
      <c r="P13" s="348">
        <v>35.363599999999998</v>
      </c>
      <c r="Q13" s="348">
        <v>24.851700000000001</v>
      </c>
      <c r="R13" s="348">
        <v>15.6584</v>
      </c>
      <c r="S13" s="348">
        <v>8.7676999999999996</v>
      </c>
      <c r="T13" s="348">
        <v>4.0126999999999997</v>
      </c>
      <c r="U13" s="348">
        <v>14.3353</v>
      </c>
      <c r="V13" s="348">
        <v>31.216999999999999</v>
      </c>
      <c r="W13" s="348">
        <v>-0.88700000000000001</v>
      </c>
      <c r="X13" s="348">
        <v>11.993399999999999</v>
      </c>
      <c r="Y13" s="374"/>
      <c r="Z13" s="346">
        <v>22</v>
      </c>
      <c r="AA13" s="346">
        <v>47</v>
      </c>
      <c r="AB13" s="346">
        <v>33</v>
      </c>
      <c r="AC13" s="346">
        <v>38</v>
      </c>
      <c r="AD13" s="346">
        <v>72</v>
      </c>
      <c r="AE13" s="346">
        <v>23</v>
      </c>
      <c r="AF13" s="346">
        <v>20</v>
      </c>
      <c r="AG13" s="346">
        <v>18</v>
      </c>
      <c r="AH13" s="346">
        <v>9</v>
      </c>
      <c r="AI13" s="346">
        <v>7</v>
      </c>
      <c r="AJ13" s="346">
        <v>11</v>
      </c>
      <c r="AK13" s="346">
        <v>86</v>
      </c>
      <c r="AL13" s="346">
        <v>12</v>
      </c>
      <c r="AM13" s="346">
        <v>22</v>
      </c>
      <c r="AN13" s="346">
        <v>51</v>
      </c>
      <c r="AO13" s="373"/>
      <c r="AP13" s="348">
        <v>21.08</v>
      </c>
      <c r="AQ13" s="348">
        <v>24.78</v>
      </c>
      <c r="AR13" s="348">
        <v>30.98</v>
      </c>
      <c r="AS13" s="348">
        <v>38.299999999999997</v>
      </c>
      <c r="AT13" s="348">
        <v>15.88</v>
      </c>
      <c r="AU13" s="351"/>
      <c r="AV13" s="346">
        <v>6</v>
      </c>
      <c r="AW13" s="346">
        <v>8</v>
      </c>
      <c r="AX13" s="346">
        <v>9</v>
      </c>
      <c r="AY13" s="346">
        <v>19</v>
      </c>
      <c r="AZ13" s="346">
        <v>28</v>
      </c>
      <c r="BA13" s="374"/>
      <c r="BB13" s="348">
        <v>15.190379975452901</v>
      </c>
      <c r="BC13" s="348">
        <v>0</v>
      </c>
      <c r="BD13" s="348">
        <v>0.14149017035773601</v>
      </c>
      <c r="BE13" s="375" t="s">
        <v>430</v>
      </c>
      <c r="BF13" s="374"/>
      <c r="BG13" s="375" t="s">
        <v>430</v>
      </c>
      <c r="BH13" s="674" t="s">
        <v>430</v>
      </c>
      <c r="BI13" s="348" t="s">
        <v>430</v>
      </c>
      <c r="BJ13" s="348" t="s">
        <v>430</v>
      </c>
      <c r="BK13" s="362"/>
      <c r="BL13" s="348" t="s">
        <v>6953</v>
      </c>
      <c r="BM13" s="373" t="s">
        <v>3074</v>
      </c>
      <c r="BN13" s="372" t="s">
        <v>6217</v>
      </c>
      <c r="BO13" s="372" t="s">
        <v>430</v>
      </c>
      <c r="BP13" s="372" t="s">
        <v>430</v>
      </c>
      <c r="BQ13" s="373"/>
      <c r="BR13" s="354" t="s">
        <v>548</v>
      </c>
    </row>
    <row r="14" spans="1:70" s="428" customFormat="1" ht="11" x14ac:dyDescent="0.3">
      <c r="A14" s="845" t="s">
        <v>6955</v>
      </c>
      <c r="B14" s="846"/>
      <c r="C14" s="847">
        <v>40627</v>
      </c>
      <c r="D14" s="846"/>
      <c r="E14" s="848">
        <v>7208.5</v>
      </c>
      <c r="F14" s="846"/>
      <c r="G14" s="849">
        <v>58.267600000000002</v>
      </c>
      <c r="H14" s="851"/>
      <c r="I14" s="850">
        <v>0.35149999999999998</v>
      </c>
      <c r="J14" s="850">
        <v>-7.17E-2</v>
      </c>
      <c r="K14" s="850">
        <v>1.1423000000000001</v>
      </c>
      <c r="L14" s="850">
        <v>4.3276000000000003</v>
      </c>
      <c r="M14" s="850">
        <v>-4.7244000000000002</v>
      </c>
      <c r="N14" s="852">
        <v>38.585500000000003</v>
      </c>
      <c r="O14" s="850">
        <v>44.024900000000002</v>
      </c>
      <c r="P14" s="850">
        <v>35.258099999999999</v>
      </c>
      <c r="Q14" s="850">
        <v>24.623899999999999</v>
      </c>
      <c r="R14" s="850">
        <v>15.963200000000001</v>
      </c>
      <c r="S14" s="850">
        <v>8.7323000000000004</v>
      </c>
      <c r="T14" s="850">
        <v>4.1628999999999996</v>
      </c>
      <c r="U14" s="850">
        <v>14.728899999999999</v>
      </c>
      <c r="V14" s="850">
        <v>31.792300000000001</v>
      </c>
      <c r="W14" s="850">
        <v>-1.006</v>
      </c>
      <c r="X14" s="850">
        <v>12.063800000000001</v>
      </c>
      <c r="Y14" s="851"/>
      <c r="Z14" s="848">
        <v>20</v>
      </c>
      <c r="AA14" s="848">
        <v>49</v>
      </c>
      <c r="AB14" s="848">
        <v>42</v>
      </c>
      <c r="AC14" s="848">
        <v>33</v>
      </c>
      <c r="AD14" s="848">
        <v>78</v>
      </c>
      <c r="AE14" s="848">
        <v>20</v>
      </c>
      <c r="AF14" s="848">
        <v>21</v>
      </c>
      <c r="AG14" s="848">
        <v>20</v>
      </c>
      <c r="AH14" s="848">
        <v>11</v>
      </c>
      <c r="AI14" s="848">
        <v>1</v>
      </c>
      <c r="AJ14" s="848">
        <v>15</v>
      </c>
      <c r="AK14" s="848">
        <v>83</v>
      </c>
      <c r="AL14" s="848">
        <v>6</v>
      </c>
      <c r="AM14" s="848">
        <v>18</v>
      </c>
      <c r="AN14" s="848">
        <v>59</v>
      </c>
      <c r="AO14" s="846"/>
      <c r="AP14" s="850">
        <v>21.17</v>
      </c>
      <c r="AQ14" s="850">
        <v>24.68</v>
      </c>
      <c r="AR14" s="850">
        <v>30.87</v>
      </c>
      <c r="AS14" s="850">
        <v>38.26</v>
      </c>
      <c r="AT14" s="850">
        <v>16.02</v>
      </c>
      <c r="AU14" s="853"/>
      <c r="AV14" s="848">
        <v>3</v>
      </c>
      <c r="AW14" s="848">
        <v>10</v>
      </c>
      <c r="AX14" s="848">
        <v>11</v>
      </c>
      <c r="AY14" s="848">
        <v>20</v>
      </c>
      <c r="AZ14" s="848">
        <v>23</v>
      </c>
      <c r="BA14" s="851"/>
      <c r="BB14" s="850">
        <v>15.1393979659619</v>
      </c>
      <c r="BC14" s="850">
        <v>0</v>
      </c>
      <c r="BD14" s="850">
        <v>0.14206546198894199</v>
      </c>
      <c r="BE14" s="856" t="s">
        <v>430</v>
      </c>
      <c r="BF14" s="851"/>
      <c r="BG14" s="856" t="s">
        <v>430</v>
      </c>
      <c r="BH14" s="947" t="s">
        <v>430</v>
      </c>
      <c r="BI14" s="850" t="s">
        <v>430</v>
      </c>
      <c r="BJ14" s="850" t="s">
        <v>430</v>
      </c>
      <c r="BK14" s="855"/>
      <c r="BL14" s="850" t="s">
        <v>6956</v>
      </c>
      <c r="BM14" s="846" t="s">
        <v>5224</v>
      </c>
      <c r="BN14" s="859" t="s">
        <v>430</v>
      </c>
      <c r="BO14" s="859" t="s">
        <v>430</v>
      </c>
      <c r="BP14" s="859" t="s">
        <v>430</v>
      </c>
      <c r="BQ14" s="846"/>
      <c r="BR14" s="860" t="s">
        <v>548</v>
      </c>
    </row>
    <row r="15" spans="1:70" s="428" customFormat="1" x14ac:dyDescent="0.25">
      <c r="A15" s="345" t="s">
        <v>6957</v>
      </c>
      <c r="B15" s="373"/>
      <c r="C15" s="719">
        <v>40827</v>
      </c>
      <c r="D15" s="373"/>
      <c r="E15" s="346">
        <v>7150.88</v>
      </c>
      <c r="F15" s="373"/>
      <c r="G15" s="347">
        <v>46.958799999999997</v>
      </c>
      <c r="H15" s="374"/>
      <c r="I15" s="348">
        <v>0.28939999999999999</v>
      </c>
      <c r="J15" s="348">
        <v>-1.1900000000000001E-2</v>
      </c>
      <c r="K15" s="348">
        <v>1.1274</v>
      </c>
      <c r="L15" s="348">
        <v>4.0707000000000004</v>
      </c>
      <c r="M15" s="348">
        <v>-4.7710999999999997</v>
      </c>
      <c r="N15" s="350">
        <v>38.437399999999997</v>
      </c>
      <c r="O15" s="348">
        <v>44.156399999999998</v>
      </c>
      <c r="P15" s="348">
        <v>35.521700000000003</v>
      </c>
      <c r="Q15" s="348">
        <v>24.949000000000002</v>
      </c>
      <c r="R15" s="348">
        <v>15.717000000000001</v>
      </c>
      <c r="S15" s="348">
        <v>8.7246000000000006</v>
      </c>
      <c r="T15" s="348">
        <v>4.0491000000000001</v>
      </c>
      <c r="U15" s="348">
        <v>14.0291</v>
      </c>
      <c r="V15" s="348">
        <v>30.6694</v>
      </c>
      <c r="W15" s="348">
        <v>-0.75470000000000004</v>
      </c>
      <c r="X15" s="348">
        <v>10.9183</v>
      </c>
      <c r="Y15" s="374"/>
      <c r="Z15" s="346">
        <v>30</v>
      </c>
      <c r="AA15" s="346">
        <v>44</v>
      </c>
      <c r="AB15" s="346">
        <v>45</v>
      </c>
      <c r="AC15" s="346">
        <v>41</v>
      </c>
      <c r="AD15" s="346">
        <v>82</v>
      </c>
      <c r="AE15" s="346">
        <v>21</v>
      </c>
      <c r="AF15" s="346">
        <v>18</v>
      </c>
      <c r="AG15" s="346">
        <v>16</v>
      </c>
      <c r="AH15" s="346">
        <v>5</v>
      </c>
      <c r="AI15" s="346">
        <v>5</v>
      </c>
      <c r="AJ15" s="346">
        <v>16</v>
      </c>
      <c r="AK15" s="346">
        <v>84</v>
      </c>
      <c r="AL15" s="346">
        <v>15</v>
      </c>
      <c r="AM15" s="346">
        <v>29</v>
      </c>
      <c r="AN15" s="346">
        <v>42</v>
      </c>
      <c r="AO15" s="373"/>
      <c r="AP15" s="348">
        <v>21.15</v>
      </c>
      <c r="AQ15" s="348">
        <v>24.87</v>
      </c>
      <c r="AR15" s="348">
        <v>31.07</v>
      </c>
      <c r="AS15" s="348">
        <v>38.369999999999997</v>
      </c>
      <c r="AT15" s="348">
        <v>15.79</v>
      </c>
      <c r="AU15" s="351"/>
      <c r="AV15" s="346">
        <v>5</v>
      </c>
      <c r="AW15" s="346">
        <v>4</v>
      </c>
      <c r="AX15" s="346">
        <v>6</v>
      </c>
      <c r="AY15" s="346">
        <v>17</v>
      </c>
      <c r="AZ15" s="346">
        <v>33</v>
      </c>
      <c r="BA15" s="374"/>
      <c r="BB15" s="348">
        <v>15.259691069228699</v>
      </c>
      <c r="BC15" s="348">
        <v>0</v>
      </c>
      <c r="BD15" s="348">
        <v>0.14147621845305899</v>
      </c>
      <c r="BE15" s="375" t="s">
        <v>430</v>
      </c>
      <c r="BF15" s="374"/>
      <c r="BG15" s="375" t="s">
        <v>430</v>
      </c>
      <c r="BH15" s="674" t="s">
        <v>430</v>
      </c>
      <c r="BI15" s="348" t="s">
        <v>430</v>
      </c>
      <c r="BJ15" s="348" t="s">
        <v>430</v>
      </c>
      <c r="BK15" s="362"/>
      <c r="BL15" s="348" t="s">
        <v>6958</v>
      </c>
      <c r="BM15" s="373" t="s">
        <v>4770</v>
      </c>
      <c r="BN15" s="372" t="s">
        <v>430</v>
      </c>
      <c r="BO15" s="372" t="s">
        <v>430</v>
      </c>
      <c r="BP15" s="372" t="s">
        <v>430</v>
      </c>
      <c r="BQ15" s="373"/>
      <c r="BR15" s="354" t="s">
        <v>2398</v>
      </c>
    </row>
    <row r="16" spans="1:70" s="428" customFormat="1" x14ac:dyDescent="0.25">
      <c r="A16" s="345" t="s">
        <v>6959</v>
      </c>
      <c r="B16" s="373"/>
      <c r="C16" s="719">
        <v>44593</v>
      </c>
      <c r="D16" s="373"/>
      <c r="E16" s="346">
        <v>6521.76</v>
      </c>
      <c r="F16" s="373"/>
      <c r="G16" s="347">
        <v>35.010899999999999</v>
      </c>
      <c r="H16" s="374"/>
      <c r="I16" s="348">
        <v>0.48820000000000002</v>
      </c>
      <c r="J16" s="348">
        <v>1.5246999999999999</v>
      </c>
      <c r="K16" s="348">
        <v>1.3633</v>
      </c>
      <c r="L16" s="348">
        <v>0.99929999999999997</v>
      </c>
      <c r="M16" s="348">
        <v>-12.7913</v>
      </c>
      <c r="N16" s="350">
        <v>84.175799999999995</v>
      </c>
      <c r="O16" s="348">
        <v>65.0548</v>
      </c>
      <c r="P16" s="348">
        <v>45.868899999999996</v>
      </c>
      <c r="Q16" s="348" t="s">
        <v>430</v>
      </c>
      <c r="R16" s="348" t="s">
        <v>430</v>
      </c>
      <c r="S16" s="348">
        <v>4.9166999999999996</v>
      </c>
      <c r="T16" s="348">
        <v>3.3523000000000001</v>
      </c>
      <c r="U16" s="348">
        <v>3.0417000000000001</v>
      </c>
      <c r="V16" s="348">
        <v>62.056699999999999</v>
      </c>
      <c r="W16" s="348">
        <v>0.1072</v>
      </c>
      <c r="X16" s="348">
        <v>31.2484</v>
      </c>
      <c r="Y16" s="374"/>
      <c r="Z16" s="346">
        <v>8</v>
      </c>
      <c r="AA16" s="346">
        <v>15</v>
      </c>
      <c r="AB16" s="346">
        <v>17</v>
      </c>
      <c r="AC16" s="346">
        <v>104</v>
      </c>
      <c r="AD16" s="346">
        <v>97</v>
      </c>
      <c r="AE16" s="346">
        <v>7</v>
      </c>
      <c r="AF16" s="346">
        <v>7</v>
      </c>
      <c r="AG16" s="346">
        <v>6</v>
      </c>
      <c r="AH16" s="346" t="s">
        <v>430</v>
      </c>
      <c r="AI16" s="346" t="s">
        <v>430</v>
      </c>
      <c r="AJ16" s="346">
        <v>41</v>
      </c>
      <c r="AK16" s="346">
        <v>94</v>
      </c>
      <c r="AL16" s="346">
        <v>55</v>
      </c>
      <c r="AM16" s="346">
        <v>6</v>
      </c>
      <c r="AN16" s="346">
        <v>23</v>
      </c>
      <c r="AO16" s="373"/>
      <c r="AP16" s="348" t="s">
        <v>430</v>
      </c>
      <c r="AQ16" s="348" t="s">
        <v>430</v>
      </c>
      <c r="AR16" s="348" t="s">
        <v>430</v>
      </c>
      <c r="AS16" s="348">
        <v>56.93</v>
      </c>
      <c r="AT16" s="348">
        <v>17.22</v>
      </c>
      <c r="AU16" s="351"/>
      <c r="AV16" s="346" t="s">
        <v>430</v>
      </c>
      <c r="AW16" s="346" t="s">
        <v>430</v>
      </c>
      <c r="AX16" s="346" t="s">
        <v>430</v>
      </c>
      <c r="AY16" s="346">
        <v>7</v>
      </c>
      <c r="AZ16" s="346">
        <v>15</v>
      </c>
      <c r="BA16" s="374"/>
      <c r="BB16" s="348">
        <v>32.308235930756403</v>
      </c>
      <c r="BC16" s="348">
        <v>0</v>
      </c>
      <c r="BD16" s="348">
        <v>9.5749161586769702E-2</v>
      </c>
      <c r="BE16" s="375" t="s">
        <v>430</v>
      </c>
      <c r="BF16" s="374"/>
      <c r="BG16" s="375" t="s">
        <v>430</v>
      </c>
      <c r="BH16" s="674" t="s">
        <v>430</v>
      </c>
      <c r="BI16" s="348" t="s">
        <v>430</v>
      </c>
      <c r="BJ16" s="348" t="s">
        <v>430</v>
      </c>
      <c r="BK16" s="362"/>
      <c r="BL16" s="348" t="s">
        <v>6958</v>
      </c>
      <c r="BM16" s="373" t="s">
        <v>4770</v>
      </c>
      <c r="BN16" s="372" t="s">
        <v>430</v>
      </c>
      <c r="BO16" s="372" t="s">
        <v>430</v>
      </c>
      <c r="BP16" s="372" t="s">
        <v>430</v>
      </c>
      <c r="BQ16" s="373"/>
      <c r="BR16" s="354" t="s">
        <v>548</v>
      </c>
    </row>
    <row r="17" spans="1:70" s="428" customFormat="1" x14ac:dyDescent="0.25">
      <c r="A17" s="345" t="s">
        <v>6960</v>
      </c>
      <c r="B17" s="373"/>
      <c r="C17" s="719">
        <v>44321</v>
      </c>
      <c r="D17" s="373"/>
      <c r="E17" s="346">
        <v>6109.47</v>
      </c>
      <c r="F17" s="373"/>
      <c r="G17" s="347">
        <v>19.513999999999999</v>
      </c>
      <c r="H17" s="374"/>
      <c r="I17" s="348">
        <v>7.1800000000000003E-2</v>
      </c>
      <c r="J17" s="348">
        <v>-0.83850000000000002</v>
      </c>
      <c r="K17" s="348">
        <v>-1.6729000000000001</v>
      </c>
      <c r="L17" s="348">
        <v>3.7317</v>
      </c>
      <c r="M17" s="348">
        <v>1.9966999999999999</v>
      </c>
      <c r="N17" s="350">
        <v>5.5038999999999998</v>
      </c>
      <c r="O17" s="348">
        <v>7.1078000000000001</v>
      </c>
      <c r="P17" s="348">
        <v>12.071899999999999</v>
      </c>
      <c r="Q17" s="348">
        <v>11.9513</v>
      </c>
      <c r="R17" s="348" t="s">
        <v>430</v>
      </c>
      <c r="S17" s="348">
        <v>1.7149000000000001</v>
      </c>
      <c r="T17" s="348">
        <v>7.9374000000000002</v>
      </c>
      <c r="U17" s="348">
        <v>1.1612</v>
      </c>
      <c r="V17" s="348">
        <v>5.2933000000000003</v>
      </c>
      <c r="W17" s="348">
        <v>-1.4742999999999999</v>
      </c>
      <c r="X17" s="348">
        <v>13.301500000000001</v>
      </c>
      <c r="Y17" s="374"/>
      <c r="Z17" s="346">
        <v>44</v>
      </c>
      <c r="AA17" s="346">
        <v>87</v>
      </c>
      <c r="AB17" s="346">
        <v>80</v>
      </c>
      <c r="AC17" s="346">
        <v>57</v>
      </c>
      <c r="AD17" s="346">
        <v>49</v>
      </c>
      <c r="AE17" s="346">
        <v>54</v>
      </c>
      <c r="AF17" s="346">
        <v>35</v>
      </c>
      <c r="AG17" s="346">
        <v>38</v>
      </c>
      <c r="AH17" s="346">
        <v>19</v>
      </c>
      <c r="AI17" s="346" t="s">
        <v>430</v>
      </c>
      <c r="AJ17" s="346">
        <v>70</v>
      </c>
      <c r="AK17" s="346">
        <v>54</v>
      </c>
      <c r="AL17" s="346">
        <v>71</v>
      </c>
      <c r="AM17" s="346">
        <v>59</v>
      </c>
      <c r="AN17" s="346">
        <v>82</v>
      </c>
      <c r="AO17" s="373"/>
      <c r="AP17" s="348" t="s">
        <v>430</v>
      </c>
      <c r="AQ17" s="348" t="s">
        <v>430</v>
      </c>
      <c r="AR17" s="348">
        <v>11.69</v>
      </c>
      <c r="AS17" s="348">
        <v>8.7200000000000006</v>
      </c>
      <c r="AT17" s="348">
        <v>3.33</v>
      </c>
      <c r="AU17" s="351"/>
      <c r="AV17" s="346" t="s">
        <v>430</v>
      </c>
      <c r="AW17" s="346" t="s">
        <v>430</v>
      </c>
      <c r="AX17" s="346">
        <v>22</v>
      </c>
      <c r="AY17" s="346">
        <v>34</v>
      </c>
      <c r="AZ17" s="346">
        <v>67</v>
      </c>
      <c r="BA17" s="374"/>
      <c r="BB17" s="348">
        <v>6.5047487261318899</v>
      </c>
      <c r="BC17" s="348">
        <v>0.52677114100549305</v>
      </c>
      <c r="BD17" s="348">
        <v>8.8980893579406001E-2</v>
      </c>
      <c r="BE17" s="375">
        <v>0.463417494809161</v>
      </c>
      <c r="BF17" s="374"/>
      <c r="BG17" s="375" t="s">
        <v>430</v>
      </c>
      <c r="BH17" s="674" t="s">
        <v>430</v>
      </c>
      <c r="BI17" s="348" t="s">
        <v>430</v>
      </c>
      <c r="BJ17" s="348" t="s">
        <v>430</v>
      </c>
      <c r="BK17" s="362"/>
      <c r="BL17" s="348" t="s">
        <v>6961</v>
      </c>
      <c r="BM17" s="373" t="s">
        <v>6962</v>
      </c>
      <c r="BN17" s="372" t="s">
        <v>430</v>
      </c>
      <c r="BO17" s="372" t="s">
        <v>430</v>
      </c>
      <c r="BP17" s="372" t="s">
        <v>430</v>
      </c>
      <c r="BQ17" s="373"/>
      <c r="BR17" s="354" t="s">
        <v>436</v>
      </c>
    </row>
    <row r="18" spans="1:70" s="428" customFormat="1" x14ac:dyDescent="0.25">
      <c r="A18" s="345" t="s">
        <v>6963</v>
      </c>
      <c r="B18" s="373"/>
      <c r="C18" s="719">
        <v>44862</v>
      </c>
      <c r="D18" s="373"/>
      <c r="E18" s="346">
        <v>4738.88</v>
      </c>
      <c r="F18" s="373"/>
      <c r="G18" s="347">
        <v>38.042900000000003</v>
      </c>
      <c r="H18" s="374"/>
      <c r="I18" s="348">
        <v>0.4481</v>
      </c>
      <c r="J18" s="348">
        <v>1.5620000000000001</v>
      </c>
      <c r="K18" s="348">
        <v>1.2461</v>
      </c>
      <c r="L18" s="348">
        <v>1.3612</v>
      </c>
      <c r="M18" s="348">
        <v>-13.143700000000001</v>
      </c>
      <c r="N18" s="350">
        <v>82.962800000000001</v>
      </c>
      <c r="O18" s="348">
        <v>65.2089</v>
      </c>
      <c r="P18" s="348">
        <v>45.912799999999997</v>
      </c>
      <c r="Q18" s="348" t="s">
        <v>430</v>
      </c>
      <c r="R18" s="348" t="s">
        <v>430</v>
      </c>
      <c r="S18" s="348">
        <v>4.7194000000000003</v>
      </c>
      <c r="T18" s="348">
        <v>2.8917999999999999</v>
      </c>
      <c r="U18" s="348">
        <v>3.0106999999999999</v>
      </c>
      <c r="V18" s="348">
        <v>61.534799999999997</v>
      </c>
      <c r="W18" s="348">
        <v>0.22159999999999999</v>
      </c>
      <c r="X18" s="348">
        <v>41.219200000000001</v>
      </c>
      <c r="Y18" s="374"/>
      <c r="Z18" s="346">
        <v>10</v>
      </c>
      <c r="AA18" s="346">
        <v>12</v>
      </c>
      <c r="AB18" s="346">
        <v>37</v>
      </c>
      <c r="AC18" s="346">
        <v>94</v>
      </c>
      <c r="AD18" s="346">
        <v>104</v>
      </c>
      <c r="AE18" s="346">
        <v>9</v>
      </c>
      <c r="AF18" s="346">
        <v>4</v>
      </c>
      <c r="AG18" s="346">
        <v>5</v>
      </c>
      <c r="AH18" s="346" t="s">
        <v>430</v>
      </c>
      <c r="AI18" s="346" t="s">
        <v>430</v>
      </c>
      <c r="AJ18" s="346">
        <v>47</v>
      </c>
      <c r="AK18" s="346">
        <v>104</v>
      </c>
      <c r="AL18" s="346">
        <v>56</v>
      </c>
      <c r="AM18" s="346">
        <v>7</v>
      </c>
      <c r="AN18" s="346">
        <v>15</v>
      </c>
      <c r="AO18" s="373"/>
      <c r="AP18" s="348" t="s">
        <v>430</v>
      </c>
      <c r="AQ18" s="348" t="s">
        <v>430</v>
      </c>
      <c r="AR18" s="348" t="s">
        <v>430</v>
      </c>
      <c r="AS18" s="348">
        <v>56.94</v>
      </c>
      <c r="AT18" s="348">
        <v>16.66</v>
      </c>
      <c r="AU18" s="351"/>
      <c r="AV18" s="346" t="s">
        <v>430</v>
      </c>
      <c r="AW18" s="346" t="s">
        <v>430</v>
      </c>
      <c r="AX18" s="346" t="s">
        <v>430</v>
      </c>
      <c r="AY18" s="346">
        <v>6</v>
      </c>
      <c r="AZ18" s="346">
        <v>20</v>
      </c>
      <c r="BA18" s="374"/>
      <c r="BB18" s="348">
        <v>32.181515673109402</v>
      </c>
      <c r="BC18" s="348">
        <v>0</v>
      </c>
      <c r="BD18" s="348">
        <v>9.6007714608643602E-2</v>
      </c>
      <c r="BE18" s="375" t="s">
        <v>430</v>
      </c>
      <c r="BF18" s="374"/>
      <c r="BG18" s="375" t="s">
        <v>430</v>
      </c>
      <c r="BH18" s="674" t="s">
        <v>430</v>
      </c>
      <c r="BI18" s="348" t="s">
        <v>430</v>
      </c>
      <c r="BJ18" s="348" t="s">
        <v>430</v>
      </c>
      <c r="BK18" s="362"/>
      <c r="BL18" s="348" t="s">
        <v>6964</v>
      </c>
      <c r="BM18" s="373" t="s">
        <v>5360</v>
      </c>
      <c r="BN18" s="372" t="s">
        <v>430</v>
      </c>
      <c r="BO18" s="372" t="s">
        <v>430</v>
      </c>
      <c r="BP18" s="372" t="s">
        <v>430</v>
      </c>
      <c r="BQ18" s="373"/>
      <c r="BR18" s="354" t="s">
        <v>548</v>
      </c>
    </row>
    <row r="19" spans="1:70" s="428" customFormat="1" x14ac:dyDescent="0.25">
      <c r="A19" s="345" t="s">
        <v>6965</v>
      </c>
      <c r="B19" s="373"/>
      <c r="C19" s="719">
        <v>44594</v>
      </c>
      <c r="D19" s="373"/>
      <c r="E19" s="346">
        <v>4547.82</v>
      </c>
      <c r="F19" s="373"/>
      <c r="G19" s="347">
        <v>35.010800000000003</v>
      </c>
      <c r="H19" s="374"/>
      <c r="I19" s="348">
        <v>0.42080000000000001</v>
      </c>
      <c r="J19" s="348">
        <v>1.6503000000000001</v>
      </c>
      <c r="K19" s="348">
        <v>1.351</v>
      </c>
      <c r="L19" s="348">
        <v>1.206</v>
      </c>
      <c r="M19" s="348">
        <v>-13.040800000000001</v>
      </c>
      <c r="N19" s="350">
        <v>84.809200000000004</v>
      </c>
      <c r="O19" s="348">
        <v>65.139399999999995</v>
      </c>
      <c r="P19" s="348">
        <v>45.720300000000002</v>
      </c>
      <c r="Q19" s="348" t="s">
        <v>430</v>
      </c>
      <c r="R19" s="348" t="s">
        <v>430</v>
      </c>
      <c r="S19" s="348">
        <v>4.9352</v>
      </c>
      <c r="T19" s="348">
        <v>3.2052</v>
      </c>
      <c r="U19" s="348">
        <v>2.8586</v>
      </c>
      <c r="V19" s="348">
        <v>62.221499999999999</v>
      </c>
      <c r="W19" s="348">
        <v>0.1293</v>
      </c>
      <c r="X19" s="348">
        <v>31.269600000000001</v>
      </c>
      <c r="Y19" s="374"/>
      <c r="Z19" s="346">
        <v>14</v>
      </c>
      <c r="AA19" s="346">
        <v>7</v>
      </c>
      <c r="AB19" s="346">
        <v>21</v>
      </c>
      <c r="AC19" s="346">
        <v>99</v>
      </c>
      <c r="AD19" s="346">
        <v>101</v>
      </c>
      <c r="AE19" s="346">
        <v>4</v>
      </c>
      <c r="AF19" s="346">
        <v>5</v>
      </c>
      <c r="AG19" s="346">
        <v>8</v>
      </c>
      <c r="AH19" s="346" t="s">
        <v>430</v>
      </c>
      <c r="AI19" s="346" t="s">
        <v>430</v>
      </c>
      <c r="AJ19" s="346">
        <v>40</v>
      </c>
      <c r="AK19" s="346">
        <v>98</v>
      </c>
      <c r="AL19" s="346">
        <v>58</v>
      </c>
      <c r="AM19" s="346">
        <v>5</v>
      </c>
      <c r="AN19" s="346">
        <v>21</v>
      </c>
      <c r="AO19" s="373"/>
      <c r="AP19" s="348" t="s">
        <v>430</v>
      </c>
      <c r="AQ19" s="348" t="s">
        <v>430</v>
      </c>
      <c r="AR19" s="348" t="s">
        <v>430</v>
      </c>
      <c r="AS19" s="348">
        <v>56.96</v>
      </c>
      <c r="AT19" s="348">
        <v>17.18</v>
      </c>
      <c r="AU19" s="351"/>
      <c r="AV19" s="346" t="s">
        <v>430</v>
      </c>
      <c r="AW19" s="346" t="s">
        <v>430</v>
      </c>
      <c r="AX19" s="346" t="s">
        <v>430</v>
      </c>
      <c r="AY19" s="346">
        <v>5</v>
      </c>
      <c r="AZ19" s="346">
        <v>17</v>
      </c>
      <c r="BA19" s="374"/>
      <c r="BB19" s="348">
        <v>31.821404926100499</v>
      </c>
      <c r="BC19" s="348">
        <v>0</v>
      </c>
      <c r="BD19" s="348">
        <v>9.6617345413749695E-2</v>
      </c>
      <c r="BE19" s="375" t="s">
        <v>430</v>
      </c>
      <c r="BF19" s="374"/>
      <c r="BG19" s="375" t="s">
        <v>430</v>
      </c>
      <c r="BH19" s="674" t="s">
        <v>430</v>
      </c>
      <c r="BI19" s="348" t="s">
        <v>430</v>
      </c>
      <c r="BJ19" s="348" t="s">
        <v>430</v>
      </c>
      <c r="BK19" s="362"/>
      <c r="BL19" s="348" t="s">
        <v>6966</v>
      </c>
      <c r="BM19" s="373" t="s">
        <v>3074</v>
      </c>
      <c r="BN19" s="372" t="s">
        <v>5106</v>
      </c>
      <c r="BO19" s="372" t="s">
        <v>430</v>
      </c>
      <c r="BP19" s="372" t="s">
        <v>430</v>
      </c>
      <c r="BQ19" s="373"/>
      <c r="BR19" s="354" t="s">
        <v>548</v>
      </c>
    </row>
    <row r="20" spans="1:70" s="428" customFormat="1" x14ac:dyDescent="0.25">
      <c r="A20" s="345" t="s">
        <v>6967</v>
      </c>
      <c r="B20" s="373"/>
      <c r="C20" s="719">
        <v>45484</v>
      </c>
      <c r="D20" s="373"/>
      <c r="E20" s="346">
        <v>3925.26</v>
      </c>
      <c r="F20" s="373"/>
      <c r="G20" s="347">
        <v>24.764700000000001</v>
      </c>
      <c r="H20" s="374"/>
      <c r="I20" s="348">
        <v>0.52890000000000004</v>
      </c>
      <c r="J20" s="348">
        <v>1.6053999999999999</v>
      </c>
      <c r="K20" s="348">
        <v>1.29</v>
      </c>
      <c r="L20" s="348">
        <v>1.1158999999999999</v>
      </c>
      <c r="M20" s="348">
        <v>-12.930300000000001</v>
      </c>
      <c r="N20" s="350">
        <v>87.546000000000006</v>
      </c>
      <c r="O20" s="348">
        <v>66.435299999999998</v>
      </c>
      <c r="P20" s="348" t="s">
        <v>430</v>
      </c>
      <c r="Q20" s="348" t="s">
        <v>430</v>
      </c>
      <c r="R20" s="348" t="s">
        <v>430</v>
      </c>
      <c r="S20" s="348">
        <v>4.7451999999999996</v>
      </c>
      <c r="T20" s="348">
        <v>3.1703000000000001</v>
      </c>
      <c r="U20" s="348">
        <v>3.7090999999999998</v>
      </c>
      <c r="V20" s="348">
        <v>62.96</v>
      </c>
      <c r="W20" s="348">
        <v>0.27900000000000003</v>
      </c>
      <c r="X20" s="348">
        <v>51.960500000000003</v>
      </c>
      <c r="Y20" s="374"/>
      <c r="Z20" s="346">
        <v>6</v>
      </c>
      <c r="AA20" s="346">
        <v>9</v>
      </c>
      <c r="AB20" s="346">
        <v>31</v>
      </c>
      <c r="AC20" s="346">
        <v>102</v>
      </c>
      <c r="AD20" s="346">
        <v>99</v>
      </c>
      <c r="AE20" s="346">
        <v>1</v>
      </c>
      <c r="AF20" s="346">
        <v>1</v>
      </c>
      <c r="AG20" s="346" t="s">
        <v>430</v>
      </c>
      <c r="AH20" s="346" t="s">
        <v>430</v>
      </c>
      <c r="AI20" s="346" t="s">
        <v>430</v>
      </c>
      <c r="AJ20" s="346">
        <v>45</v>
      </c>
      <c r="AK20" s="346">
        <v>99</v>
      </c>
      <c r="AL20" s="346">
        <v>46</v>
      </c>
      <c r="AM20" s="346">
        <v>3</v>
      </c>
      <c r="AN20" s="346">
        <v>13</v>
      </c>
      <c r="AO20" s="373"/>
      <c r="AP20" s="348" t="s">
        <v>430</v>
      </c>
      <c r="AQ20" s="348" t="s">
        <v>430</v>
      </c>
      <c r="AR20" s="348" t="s">
        <v>430</v>
      </c>
      <c r="AS20" s="348" t="s">
        <v>430</v>
      </c>
      <c r="AT20" s="348">
        <v>18.43</v>
      </c>
      <c r="AU20" s="351"/>
      <c r="AV20" s="346" t="s">
        <v>430</v>
      </c>
      <c r="AW20" s="346" t="s">
        <v>430</v>
      </c>
      <c r="AX20" s="346" t="s">
        <v>430</v>
      </c>
      <c r="AY20" s="346" t="s">
        <v>430</v>
      </c>
      <c r="AZ20" s="346">
        <v>8</v>
      </c>
      <c r="BA20" s="374"/>
      <c r="BB20" s="348">
        <v>35.395472001723697</v>
      </c>
      <c r="BC20" s="348">
        <v>0</v>
      </c>
      <c r="BD20" s="348">
        <v>0.119354444466666</v>
      </c>
      <c r="BE20" s="375" t="s">
        <v>430</v>
      </c>
      <c r="BF20" s="374"/>
      <c r="BG20" s="375" t="s">
        <v>430</v>
      </c>
      <c r="BH20" s="674" t="s">
        <v>430</v>
      </c>
      <c r="BI20" s="348" t="s">
        <v>430</v>
      </c>
      <c r="BJ20" s="348" t="s">
        <v>430</v>
      </c>
      <c r="BK20" s="362"/>
      <c r="BL20" s="348" t="s">
        <v>6968</v>
      </c>
      <c r="BM20" s="373" t="s">
        <v>6969</v>
      </c>
      <c r="BN20" s="372" t="s">
        <v>430</v>
      </c>
      <c r="BO20" s="372" t="s">
        <v>430</v>
      </c>
      <c r="BP20" s="372" t="s">
        <v>430</v>
      </c>
      <c r="BQ20" s="373"/>
      <c r="BR20" s="354" t="s">
        <v>548</v>
      </c>
    </row>
    <row r="21" spans="1:70" s="428" customFormat="1" x14ac:dyDescent="0.25">
      <c r="A21" s="345" t="s">
        <v>6970</v>
      </c>
      <c r="B21" s="373"/>
      <c r="C21" s="719">
        <v>44818</v>
      </c>
      <c r="D21" s="373"/>
      <c r="E21" s="346">
        <v>3293.34</v>
      </c>
      <c r="F21" s="373"/>
      <c r="G21" s="347">
        <v>33.959000000000003</v>
      </c>
      <c r="H21" s="374"/>
      <c r="I21" s="348" t="s">
        <v>430</v>
      </c>
      <c r="J21" s="348">
        <v>0.52990000000000004</v>
      </c>
      <c r="K21" s="348">
        <v>1.1286</v>
      </c>
      <c r="L21" s="348">
        <v>2.2677</v>
      </c>
      <c r="M21" s="348">
        <v>-9.0521999999999991</v>
      </c>
      <c r="N21" s="350">
        <v>63.059899999999999</v>
      </c>
      <c r="O21" s="348">
        <v>56.180500000000002</v>
      </c>
      <c r="P21" s="348">
        <v>41.298000000000002</v>
      </c>
      <c r="Q21" s="348" t="s">
        <v>430</v>
      </c>
      <c r="R21" s="348" t="s">
        <v>430</v>
      </c>
      <c r="S21" s="348">
        <v>6.3512000000000004</v>
      </c>
      <c r="T21" s="348">
        <v>3.1467000000000001</v>
      </c>
      <c r="U21" s="348">
        <v>9.1577999999999999</v>
      </c>
      <c r="V21" s="348">
        <v>49.086799999999997</v>
      </c>
      <c r="W21" s="348">
        <v>-0.74819999999999998</v>
      </c>
      <c r="X21" s="348">
        <v>35.863700000000001</v>
      </c>
      <c r="Y21" s="374"/>
      <c r="Z21" s="346" t="s">
        <v>430</v>
      </c>
      <c r="AA21" s="346">
        <v>31</v>
      </c>
      <c r="AB21" s="346">
        <v>44</v>
      </c>
      <c r="AC21" s="346">
        <v>82</v>
      </c>
      <c r="AD21" s="346">
        <v>92</v>
      </c>
      <c r="AE21" s="346">
        <v>12</v>
      </c>
      <c r="AF21" s="346">
        <v>10</v>
      </c>
      <c r="AG21" s="346">
        <v>10</v>
      </c>
      <c r="AH21" s="346" t="s">
        <v>430</v>
      </c>
      <c r="AI21" s="346" t="s">
        <v>430</v>
      </c>
      <c r="AJ21" s="346">
        <v>33</v>
      </c>
      <c r="AK21" s="346">
        <v>100</v>
      </c>
      <c r="AL21" s="346">
        <v>30</v>
      </c>
      <c r="AM21" s="346">
        <v>12</v>
      </c>
      <c r="AN21" s="346">
        <v>41</v>
      </c>
      <c r="AO21" s="373"/>
      <c r="AP21" s="348" t="s">
        <v>430</v>
      </c>
      <c r="AQ21" s="348" t="s">
        <v>430</v>
      </c>
      <c r="AR21" s="348" t="s">
        <v>430</v>
      </c>
      <c r="AS21" s="348">
        <v>48.89</v>
      </c>
      <c r="AT21" s="348">
        <v>17.350000000000001</v>
      </c>
      <c r="AU21" s="351"/>
      <c r="AV21" s="346" t="s">
        <v>430</v>
      </c>
      <c r="AW21" s="346" t="s">
        <v>430</v>
      </c>
      <c r="AX21" s="346" t="s">
        <v>430</v>
      </c>
      <c r="AY21" s="346">
        <v>10</v>
      </c>
      <c r="AZ21" s="346">
        <v>14</v>
      </c>
      <c r="BA21" s="374"/>
      <c r="BB21" s="348">
        <v>21.614799884456001</v>
      </c>
      <c r="BC21" s="348">
        <v>0</v>
      </c>
      <c r="BD21" s="348">
        <v>0.120583884206415</v>
      </c>
      <c r="BE21" s="375" t="s">
        <v>430</v>
      </c>
      <c r="BF21" s="374"/>
      <c r="BG21" s="375" t="s">
        <v>430</v>
      </c>
      <c r="BH21" s="674" t="s">
        <v>430</v>
      </c>
      <c r="BI21" s="348" t="s">
        <v>430</v>
      </c>
      <c r="BJ21" s="348" t="s">
        <v>430</v>
      </c>
      <c r="BK21" s="362"/>
      <c r="BL21" s="348" t="s">
        <v>6971</v>
      </c>
      <c r="BM21" s="373" t="s">
        <v>3074</v>
      </c>
      <c r="BN21" s="372" t="s">
        <v>6972</v>
      </c>
      <c r="BO21" s="372" t="s">
        <v>430</v>
      </c>
      <c r="BP21" s="372" t="s">
        <v>430</v>
      </c>
      <c r="BQ21" s="373"/>
      <c r="BR21" s="354" t="s">
        <v>5178</v>
      </c>
    </row>
    <row r="22" spans="1:70" s="428" customFormat="1" x14ac:dyDescent="0.25">
      <c r="A22" s="345" t="s">
        <v>6973</v>
      </c>
      <c r="B22" s="373"/>
      <c r="C22" s="719">
        <v>40836</v>
      </c>
      <c r="D22" s="373"/>
      <c r="E22" s="346">
        <v>3200.66</v>
      </c>
      <c r="F22" s="373"/>
      <c r="G22" s="347">
        <v>44.098799999999997</v>
      </c>
      <c r="H22" s="374"/>
      <c r="I22" s="348">
        <v>0.29820000000000002</v>
      </c>
      <c r="J22" s="348">
        <v>-1.61E-2</v>
      </c>
      <c r="K22" s="348">
        <v>0.99419999999999997</v>
      </c>
      <c r="L22" s="348">
        <v>4.5453999999999999</v>
      </c>
      <c r="M22" s="348">
        <v>-4.6203000000000003</v>
      </c>
      <c r="N22" s="350">
        <v>38.201799999999999</v>
      </c>
      <c r="O22" s="348">
        <v>43.754100000000001</v>
      </c>
      <c r="P22" s="348">
        <v>35.183900000000001</v>
      </c>
      <c r="Q22" s="348">
        <v>24.911300000000001</v>
      </c>
      <c r="R22" s="348">
        <v>15.554</v>
      </c>
      <c r="S22" s="348">
        <v>8.8064</v>
      </c>
      <c r="T22" s="348">
        <v>4.3840000000000003</v>
      </c>
      <c r="U22" s="348">
        <v>14.6844</v>
      </c>
      <c r="V22" s="348">
        <v>30.8931</v>
      </c>
      <c r="W22" s="348">
        <v>-0.4798</v>
      </c>
      <c r="X22" s="348">
        <v>10.470499999999999</v>
      </c>
      <c r="Y22" s="374"/>
      <c r="Z22" s="346">
        <v>29</v>
      </c>
      <c r="AA22" s="346">
        <v>45</v>
      </c>
      <c r="AB22" s="346">
        <v>48</v>
      </c>
      <c r="AC22" s="346">
        <v>31</v>
      </c>
      <c r="AD22" s="346">
        <v>71</v>
      </c>
      <c r="AE22" s="346">
        <v>26</v>
      </c>
      <c r="AF22" s="346">
        <v>23</v>
      </c>
      <c r="AG22" s="346">
        <v>22</v>
      </c>
      <c r="AH22" s="346">
        <v>6</v>
      </c>
      <c r="AI22" s="346">
        <v>8</v>
      </c>
      <c r="AJ22" s="346">
        <v>10</v>
      </c>
      <c r="AK22" s="346">
        <v>76</v>
      </c>
      <c r="AL22" s="346">
        <v>8</v>
      </c>
      <c r="AM22" s="346">
        <v>26</v>
      </c>
      <c r="AN22" s="346">
        <v>35</v>
      </c>
      <c r="AO22" s="373"/>
      <c r="AP22" s="348">
        <v>21.26</v>
      </c>
      <c r="AQ22" s="348">
        <v>24.84</v>
      </c>
      <c r="AR22" s="348">
        <v>30.9</v>
      </c>
      <c r="AS22" s="348">
        <v>38</v>
      </c>
      <c r="AT22" s="348">
        <v>15.88</v>
      </c>
      <c r="AU22" s="351"/>
      <c r="AV22" s="346">
        <v>2</v>
      </c>
      <c r="AW22" s="346">
        <v>5</v>
      </c>
      <c r="AX22" s="346">
        <v>10</v>
      </c>
      <c r="AY22" s="346">
        <v>21</v>
      </c>
      <c r="AZ22" s="346">
        <v>28</v>
      </c>
      <c r="BA22" s="374"/>
      <c r="BB22" s="348">
        <v>15.0277716863677</v>
      </c>
      <c r="BC22" s="348">
        <v>0</v>
      </c>
      <c r="BD22" s="348">
        <v>0.142111307564533</v>
      </c>
      <c r="BE22" s="375" t="s">
        <v>430</v>
      </c>
      <c r="BF22" s="374"/>
      <c r="BG22" s="375" t="s">
        <v>430</v>
      </c>
      <c r="BH22" s="674" t="s">
        <v>430</v>
      </c>
      <c r="BI22" s="348" t="s">
        <v>430</v>
      </c>
      <c r="BJ22" s="348" t="s">
        <v>430</v>
      </c>
      <c r="BK22" s="362"/>
      <c r="BL22" s="348" t="s">
        <v>6974</v>
      </c>
      <c r="BM22" s="373" t="s">
        <v>4773</v>
      </c>
      <c r="BN22" s="372" t="s">
        <v>430</v>
      </c>
      <c r="BO22" s="372" t="s">
        <v>430</v>
      </c>
      <c r="BP22" s="372" t="s">
        <v>430</v>
      </c>
      <c r="BQ22" s="373"/>
      <c r="BR22" s="354" t="s">
        <v>548</v>
      </c>
    </row>
    <row r="23" spans="1:70" s="428" customFormat="1" x14ac:dyDescent="0.25">
      <c r="A23" s="345" t="s">
        <v>6975</v>
      </c>
      <c r="B23" s="373"/>
      <c r="C23" s="719">
        <v>44235</v>
      </c>
      <c r="D23" s="373"/>
      <c r="E23" s="346">
        <v>3059.49</v>
      </c>
      <c r="F23" s="373"/>
      <c r="G23" s="347">
        <v>23.804300000000001</v>
      </c>
      <c r="H23" s="374"/>
      <c r="I23" s="348">
        <v>-2.06E-2</v>
      </c>
      <c r="J23" s="348">
        <v>-0.44919999999999999</v>
      </c>
      <c r="K23" s="348">
        <v>-1.0562</v>
      </c>
      <c r="L23" s="348">
        <v>3.9965999999999999</v>
      </c>
      <c r="M23" s="348">
        <v>3.5510000000000002</v>
      </c>
      <c r="N23" s="350">
        <v>9.1664999999999992</v>
      </c>
      <c r="O23" s="348">
        <v>9.4278999999999993</v>
      </c>
      <c r="P23" s="348">
        <v>15.0449</v>
      </c>
      <c r="Q23" s="348">
        <v>14.593999999999999</v>
      </c>
      <c r="R23" s="348" t="s">
        <v>430</v>
      </c>
      <c r="S23" s="348">
        <v>1.8684000000000001</v>
      </c>
      <c r="T23" s="348">
        <v>11.084</v>
      </c>
      <c r="U23" s="348">
        <v>4.8776999999999999</v>
      </c>
      <c r="V23" s="348">
        <v>9.2922999999999991</v>
      </c>
      <c r="W23" s="348">
        <v>-1.1145</v>
      </c>
      <c r="X23" s="348">
        <v>16.786300000000001</v>
      </c>
      <c r="Y23" s="374"/>
      <c r="Z23" s="346">
        <v>48</v>
      </c>
      <c r="AA23" s="346">
        <v>70</v>
      </c>
      <c r="AB23" s="346">
        <v>67</v>
      </c>
      <c r="AC23" s="346">
        <v>48</v>
      </c>
      <c r="AD23" s="346">
        <v>38</v>
      </c>
      <c r="AE23" s="346">
        <v>43</v>
      </c>
      <c r="AF23" s="346">
        <v>31</v>
      </c>
      <c r="AG23" s="346">
        <v>28</v>
      </c>
      <c r="AH23" s="346">
        <v>14</v>
      </c>
      <c r="AI23" s="346" t="s">
        <v>430</v>
      </c>
      <c r="AJ23" s="346">
        <v>67</v>
      </c>
      <c r="AK23" s="346">
        <v>39</v>
      </c>
      <c r="AL23" s="346">
        <v>40</v>
      </c>
      <c r="AM23" s="346">
        <v>46</v>
      </c>
      <c r="AN23" s="346">
        <v>67</v>
      </c>
      <c r="AO23" s="373"/>
      <c r="AP23" s="348" t="s">
        <v>430</v>
      </c>
      <c r="AQ23" s="348" t="s">
        <v>430</v>
      </c>
      <c r="AR23" s="348">
        <v>15.2</v>
      </c>
      <c r="AS23" s="348">
        <v>11.97</v>
      </c>
      <c r="AT23" s="348">
        <v>7.29</v>
      </c>
      <c r="AU23" s="351"/>
      <c r="AV23" s="346" t="s">
        <v>430</v>
      </c>
      <c r="AW23" s="346" t="s">
        <v>430</v>
      </c>
      <c r="AX23" s="346">
        <v>15</v>
      </c>
      <c r="AY23" s="346">
        <v>26</v>
      </c>
      <c r="AZ23" s="346">
        <v>53</v>
      </c>
      <c r="BA23" s="374"/>
      <c r="BB23" s="348">
        <v>8.8323493026861204</v>
      </c>
      <c r="BC23" s="348">
        <v>0.61933771142379102</v>
      </c>
      <c r="BD23" s="348">
        <v>9.6898293238299807E-2</v>
      </c>
      <c r="BE23" s="375">
        <v>0.56997668716445204</v>
      </c>
      <c r="BF23" s="374"/>
      <c r="BG23" s="375" t="s">
        <v>430</v>
      </c>
      <c r="BH23" s="674" t="s">
        <v>430</v>
      </c>
      <c r="BI23" s="348" t="s">
        <v>430</v>
      </c>
      <c r="BJ23" s="348" t="s">
        <v>430</v>
      </c>
      <c r="BK23" s="362"/>
      <c r="BL23" s="348" t="s">
        <v>6976</v>
      </c>
      <c r="BM23" s="373" t="s">
        <v>6977</v>
      </c>
      <c r="BN23" s="372" t="s">
        <v>6978</v>
      </c>
      <c r="BO23" s="372" t="s">
        <v>430</v>
      </c>
      <c r="BP23" s="372" t="s">
        <v>430</v>
      </c>
      <c r="BQ23" s="373"/>
      <c r="BR23" s="354" t="s">
        <v>436</v>
      </c>
    </row>
    <row r="24" spans="1:70" s="428" customFormat="1" x14ac:dyDescent="0.25">
      <c r="A24" s="345" t="s">
        <v>6979</v>
      </c>
      <c r="B24" s="373"/>
      <c r="C24" s="719">
        <v>44847</v>
      </c>
      <c r="D24" s="373"/>
      <c r="E24" s="346">
        <v>2915.09</v>
      </c>
      <c r="F24" s="373"/>
      <c r="G24" s="347">
        <v>30.747699999999998</v>
      </c>
      <c r="H24" s="374"/>
      <c r="I24" s="348">
        <v>0.37440000000000001</v>
      </c>
      <c r="J24" s="348">
        <v>0.59709999999999996</v>
      </c>
      <c r="K24" s="348">
        <v>1.2753000000000001</v>
      </c>
      <c r="L24" s="348">
        <v>2.3330000000000002</v>
      </c>
      <c r="M24" s="348">
        <v>-8.0686999999999998</v>
      </c>
      <c r="N24" s="350">
        <v>50.117699999999999</v>
      </c>
      <c r="O24" s="348">
        <v>49.654600000000002</v>
      </c>
      <c r="P24" s="348">
        <v>38.031399999999998</v>
      </c>
      <c r="Q24" s="348" t="s">
        <v>430</v>
      </c>
      <c r="R24" s="348" t="s">
        <v>430</v>
      </c>
      <c r="S24" s="348">
        <v>6.9763999999999999</v>
      </c>
      <c r="T24" s="348">
        <v>4.3002000000000002</v>
      </c>
      <c r="U24" s="348">
        <v>9.0951000000000004</v>
      </c>
      <c r="V24" s="348">
        <v>35.947099999999999</v>
      </c>
      <c r="W24" s="348">
        <v>-0.79469999999999996</v>
      </c>
      <c r="X24" s="348">
        <v>33.255800000000001</v>
      </c>
      <c r="Y24" s="374"/>
      <c r="Z24" s="346">
        <v>18</v>
      </c>
      <c r="AA24" s="346">
        <v>29</v>
      </c>
      <c r="AB24" s="346">
        <v>34</v>
      </c>
      <c r="AC24" s="346">
        <v>81</v>
      </c>
      <c r="AD24" s="346">
        <v>89</v>
      </c>
      <c r="AE24" s="346">
        <v>16</v>
      </c>
      <c r="AF24" s="346">
        <v>13</v>
      </c>
      <c r="AG24" s="346">
        <v>12</v>
      </c>
      <c r="AH24" s="346" t="s">
        <v>430</v>
      </c>
      <c r="AI24" s="346" t="s">
        <v>430</v>
      </c>
      <c r="AJ24" s="346">
        <v>30</v>
      </c>
      <c r="AK24" s="346">
        <v>80</v>
      </c>
      <c r="AL24" s="346">
        <v>31</v>
      </c>
      <c r="AM24" s="346">
        <v>16</v>
      </c>
      <c r="AN24" s="346">
        <v>46</v>
      </c>
      <c r="AO24" s="373"/>
      <c r="AP24" s="348" t="s">
        <v>430</v>
      </c>
      <c r="AQ24" s="348" t="s">
        <v>430</v>
      </c>
      <c r="AR24" s="348" t="s">
        <v>430</v>
      </c>
      <c r="AS24" s="348">
        <v>43.06</v>
      </c>
      <c r="AT24" s="348">
        <v>14.8</v>
      </c>
      <c r="AU24" s="351"/>
      <c r="AV24" s="346" t="s">
        <v>430</v>
      </c>
      <c r="AW24" s="346" t="s">
        <v>430</v>
      </c>
      <c r="AX24" s="346" t="s">
        <v>430</v>
      </c>
      <c r="AY24" s="346">
        <v>11</v>
      </c>
      <c r="AZ24" s="346">
        <v>39</v>
      </c>
      <c r="BA24" s="374"/>
      <c r="BB24" s="348">
        <v>18.443525452362199</v>
      </c>
      <c r="BC24" s="348">
        <v>0</v>
      </c>
      <c r="BD24" s="348">
        <v>0.128042805600666</v>
      </c>
      <c r="BE24" s="375" t="s">
        <v>430</v>
      </c>
      <c r="BF24" s="374"/>
      <c r="BG24" s="375" t="s">
        <v>430</v>
      </c>
      <c r="BH24" s="674" t="s">
        <v>430</v>
      </c>
      <c r="BI24" s="348" t="s">
        <v>430</v>
      </c>
      <c r="BJ24" s="348" t="s">
        <v>430</v>
      </c>
      <c r="BK24" s="362"/>
      <c r="BL24" s="348" t="s">
        <v>6980</v>
      </c>
      <c r="BM24" s="373" t="s">
        <v>6981</v>
      </c>
      <c r="BN24" s="372" t="s">
        <v>430</v>
      </c>
      <c r="BO24" s="372" t="s">
        <v>430</v>
      </c>
      <c r="BP24" s="372" t="s">
        <v>430</v>
      </c>
      <c r="BQ24" s="373"/>
      <c r="BR24" s="354" t="s">
        <v>555</v>
      </c>
    </row>
    <row r="25" spans="1:70" s="428" customFormat="1" x14ac:dyDescent="0.25">
      <c r="A25" s="345" t="s">
        <v>6982</v>
      </c>
      <c r="B25" s="373"/>
      <c r="C25" s="719">
        <v>43280</v>
      </c>
      <c r="D25" s="373"/>
      <c r="E25" s="346">
        <v>2736.06</v>
      </c>
      <c r="F25" s="373"/>
      <c r="G25" s="347">
        <v>33.146799999999999</v>
      </c>
      <c r="H25" s="374"/>
      <c r="I25" s="348">
        <v>-9.7000000000000003E-2</v>
      </c>
      <c r="J25" s="348">
        <v>-0.46689999999999998</v>
      </c>
      <c r="K25" s="348">
        <v>-2.6545999999999998</v>
      </c>
      <c r="L25" s="348">
        <v>-3.3207</v>
      </c>
      <c r="M25" s="348">
        <v>-7.3169000000000004</v>
      </c>
      <c r="N25" s="350">
        <v>5.4219999999999997</v>
      </c>
      <c r="O25" s="348">
        <v>-0.98150000000000004</v>
      </c>
      <c r="P25" s="348">
        <v>14.700100000000001</v>
      </c>
      <c r="Q25" s="348">
        <v>21.533200000000001</v>
      </c>
      <c r="R25" s="348" t="s">
        <v>430</v>
      </c>
      <c r="S25" s="348">
        <v>-4.3090000000000002</v>
      </c>
      <c r="T25" s="348">
        <v>-0.47170000000000001</v>
      </c>
      <c r="U25" s="348">
        <v>-4.1135000000000002</v>
      </c>
      <c r="V25" s="348">
        <v>2.5663999999999998</v>
      </c>
      <c r="W25" s="348">
        <v>-0.2495</v>
      </c>
      <c r="X25" s="348">
        <v>15.7247</v>
      </c>
      <c r="Y25" s="374"/>
      <c r="Z25" s="346">
        <v>51</v>
      </c>
      <c r="AA25" s="346">
        <v>72</v>
      </c>
      <c r="AB25" s="346">
        <v>93</v>
      </c>
      <c r="AC25" s="346">
        <v>111</v>
      </c>
      <c r="AD25" s="346">
        <v>87</v>
      </c>
      <c r="AE25" s="346">
        <v>55</v>
      </c>
      <c r="AF25" s="346">
        <v>51</v>
      </c>
      <c r="AG25" s="346">
        <v>29</v>
      </c>
      <c r="AH25" s="346">
        <v>13</v>
      </c>
      <c r="AI25" s="346" t="s">
        <v>430</v>
      </c>
      <c r="AJ25" s="346">
        <v>111</v>
      </c>
      <c r="AK25" s="346">
        <v>111</v>
      </c>
      <c r="AL25" s="346">
        <v>88</v>
      </c>
      <c r="AM25" s="346">
        <v>73</v>
      </c>
      <c r="AN25" s="346">
        <v>30</v>
      </c>
      <c r="AO25" s="373"/>
      <c r="AP25" s="348" t="s">
        <v>430</v>
      </c>
      <c r="AQ25" s="348">
        <v>20.97</v>
      </c>
      <c r="AR25" s="348">
        <v>15.8</v>
      </c>
      <c r="AS25" s="348">
        <v>3.96</v>
      </c>
      <c r="AT25" s="348">
        <v>-8.01</v>
      </c>
      <c r="AU25" s="351"/>
      <c r="AV25" s="346" t="s">
        <v>430</v>
      </c>
      <c r="AW25" s="346">
        <v>12</v>
      </c>
      <c r="AX25" s="346">
        <v>14</v>
      </c>
      <c r="AY25" s="346">
        <v>48</v>
      </c>
      <c r="AZ25" s="346">
        <v>87</v>
      </c>
      <c r="BA25" s="374"/>
      <c r="BB25" s="348">
        <v>14.626094097625501</v>
      </c>
      <c r="BC25" s="348">
        <v>0</v>
      </c>
      <c r="BD25" s="348">
        <v>6.4942451839222898E-2</v>
      </c>
      <c r="BE25" s="375" t="s">
        <v>430</v>
      </c>
      <c r="BF25" s="374"/>
      <c r="BG25" s="375" t="s">
        <v>430</v>
      </c>
      <c r="BH25" s="674" t="s">
        <v>430</v>
      </c>
      <c r="BI25" s="348" t="s">
        <v>430</v>
      </c>
      <c r="BJ25" s="348" t="s">
        <v>430</v>
      </c>
      <c r="BK25" s="362"/>
      <c r="BL25" s="348" t="s">
        <v>6983</v>
      </c>
      <c r="BM25" s="373" t="s">
        <v>4924</v>
      </c>
      <c r="BN25" s="372" t="s">
        <v>430</v>
      </c>
      <c r="BO25" s="372" t="s">
        <v>430</v>
      </c>
      <c r="BP25" s="372" t="s">
        <v>430</v>
      </c>
      <c r="BQ25" s="373"/>
      <c r="BR25" s="354" t="s">
        <v>555</v>
      </c>
    </row>
    <row r="26" spans="1:70" s="428" customFormat="1" x14ac:dyDescent="0.25">
      <c r="A26" s="345" t="s">
        <v>6984</v>
      </c>
      <c r="B26" s="373"/>
      <c r="C26" s="719">
        <v>44326</v>
      </c>
      <c r="D26" s="373"/>
      <c r="E26" s="346">
        <v>2938.19</v>
      </c>
      <c r="F26" s="373"/>
      <c r="G26" s="347">
        <v>47.426000000000002</v>
      </c>
      <c r="H26" s="374"/>
      <c r="I26" s="348" t="s">
        <v>430</v>
      </c>
      <c r="J26" s="348">
        <v>10.124000000000001</v>
      </c>
      <c r="K26" s="348">
        <v>10.4986</v>
      </c>
      <c r="L26" s="348">
        <v>17.269200000000001</v>
      </c>
      <c r="M26" s="348">
        <v>41.540599999999998</v>
      </c>
      <c r="N26" s="350">
        <v>37.3155</v>
      </c>
      <c r="O26" s="348">
        <v>55.795299999999997</v>
      </c>
      <c r="P26" s="348">
        <v>51.666600000000003</v>
      </c>
      <c r="Q26" s="348">
        <v>32.415399999999998</v>
      </c>
      <c r="R26" s="348" t="s">
        <v>430</v>
      </c>
      <c r="S26" s="348">
        <v>24.445</v>
      </c>
      <c r="T26" s="348">
        <v>44.896299999999997</v>
      </c>
      <c r="U26" s="348">
        <v>34.229599999999998</v>
      </c>
      <c r="V26" s="348">
        <v>34.282800000000002</v>
      </c>
      <c r="W26" s="348">
        <v>8.6158000000000001</v>
      </c>
      <c r="X26" s="348">
        <v>33.864800000000002</v>
      </c>
      <c r="Y26" s="374"/>
      <c r="Z26" s="346" t="s">
        <v>430</v>
      </c>
      <c r="AA26" s="346">
        <v>2</v>
      </c>
      <c r="AB26" s="346">
        <v>2</v>
      </c>
      <c r="AC26" s="346">
        <v>3</v>
      </c>
      <c r="AD26" s="346">
        <v>3</v>
      </c>
      <c r="AE26" s="346">
        <v>32</v>
      </c>
      <c r="AF26" s="346">
        <v>11</v>
      </c>
      <c r="AG26" s="346">
        <v>1</v>
      </c>
      <c r="AH26" s="346">
        <v>1</v>
      </c>
      <c r="AI26" s="346" t="s">
        <v>430</v>
      </c>
      <c r="AJ26" s="346">
        <v>2</v>
      </c>
      <c r="AK26" s="346">
        <v>2</v>
      </c>
      <c r="AL26" s="346">
        <v>3</v>
      </c>
      <c r="AM26" s="346">
        <v>17</v>
      </c>
      <c r="AN26" s="346">
        <v>2</v>
      </c>
      <c r="AO26" s="373"/>
      <c r="AP26" s="348" t="s">
        <v>430</v>
      </c>
      <c r="AQ26" s="348" t="s">
        <v>430</v>
      </c>
      <c r="AR26" s="348">
        <v>47.99</v>
      </c>
      <c r="AS26" s="348">
        <v>50.51</v>
      </c>
      <c r="AT26" s="348">
        <v>65.349999999999994</v>
      </c>
      <c r="AU26" s="351"/>
      <c r="AV26" s="346" t="s">
        <v>430</v>
      </c>
      <c r="AW26" s="346" t="s">
        <v>430</v>
      </c>
      <c r="AX26" s="346">
        <v>1</v>
      </c>
      <c r="AY26" s="346">
        <v>8</v>
      </c>
      <c r="AZ26" s="346">
        <v>2</v>
      </c>
      <c r="BA26" s="374"/>
      <c r="BB26" s="348">
        <v>28.480703671888001</v>
      </c>
      <c r="BC26" s="348">
        <v>0</v>
      </c>
      <c r="BD26" s="348">
        <v>0.117435247668725</v>
      </c>
      <c r="BE26" s="375" t="s">
        <v>430</v>
      </c>
      <c r="BF26" s="374"/>
      <c r="BG26" s="375" t="s">
        <v>430</v>
      </c>
      <c r="BH26" s="674" t="s">
        <v>430</v>
      </c>
      <c r="BI26" s="348" t="s">
        <v>430</v>
      </c>
      <c r="BJ26" s="348" t="s">
        <v>430</v>
      </c>
      <c r="BK26" s="362"/>
      <c r="BL26" s="348" t="s">
        <v>6985</v>
      </c>
      <c r="BM26" s="373" t="s">
        <v>5460</v>
      </c>
      <c r="BN26" s="372" t="s">
        <v>430</v>
      </c>
      <c r="BO26" s="372" t="s">
        <v>430</v>
      </c>
      <c r="BP26" s="372" t="s">
        <v>430</v>
      </c>
      <c r="BQ26" s="373"/>
      <c r="BR26" s="354" t="s">
        <v>616</v>
      </c>
    </row>
    <row r="27" spans="1:70" s="428" customFormat="1" x14ac:dyDescent="0.25">
      <c r="A27" s="345" t="s">
        <v>6986</v>
      </c>
      <c r="B27" s="373"/>
      <c r="C27" s="719">
        <v>45929</v>
      </c>
      <c r="D27" s="373"/>
      <c r="E27" s="346">
        <v>2645.52</v>
      </c>
      <c r="F27" s="373"/>
      <c r="G27" s="347">
        <v>10.011799999999999</v>
      </c>
      <c r="H27" s="374"/>
      <c r="I27" s="348">
        <v>5.0999999999999997E-2</v>
      </c>
      <c r="J27" s="348">
        <v>-1.2682</v>
      </c>
      <c r="K27" s="348">
        <v>-2.7782</v>
      </c>
      <c r="L27" s="348">
        <v>4.7906000000000004</v>
      </c>
      <c r="M27" s="348">
        <v>2.9977999999999998</v>
      </c>
      <c r="N27" s="350" t="s">
        <v>430</v>
      </c>
      <c r="O27" s="348" t="s">
        <v>430</v>
      </c>
      <c r="P27" s="348" t="s">
        <v>430</v>
      </c>
      <c r="Q27" s="348" t="s">
        <v>430</v>
      </c>
      <c r="R27" s="348" t="s">
        <v>430</v>
      </c>
      <c r="S27" s="348">
        <v>0.78520000000000001</v>
      </c>
      <c r="T27" s="348">
        <v>11.8025</v>
      </c>
      <c r="U27" s="348">
        <v>-2.7197</v>
      </c>
      <c r="V27" s="348">
        <v>-2E-3</v>
      </c>
      <c r="W27" s="348">
        <v>-2.1787999999999998</v>
      </c>
      <c r="X27" s="348">
        <v>0.11799999999999999</v>
      </c>
      <c r="Y27" s="374"/>
      <c r="Z27" s="346">
        <v>46</v>
      </c>
      <c r="AA27" s="346">
        <v>100</v>
      </c>
      <c r="AB27" s="346">
        <v>94</v>
      </c>
      <c r="AC27" s="346">
        <v>27</v>
      </c>
      <c r="AD27" s="346">
        <v>42</v>
      </c>
      <c r="AE27" s="346" t="s">
        <v>430</v>
      </c>
      <c r="AF27" s="346" t="s">
        <v>430</v>
      </c>
      <c r="AG27" s="346" t="s">
        <v>430</v>
      </c>
      <c r="AH27" s="346" t="s">
        <v>430</v>
      </c>
      <c r="AI27" s="346" t="s">
        <v>430</v>
      </c>
      <c r="AJ27" s="346">
        <v>88</v>
      </c>
      <c r="AK27" s="346">
        <v>36</v>
      </c>
      <c r="AL27" s="346">
        <v>84</v>
      </c>
      <c r="AM27" s="346">
        <v>83</v>
      </c>
      <c r="AN27" s="346">
        <v>102</v>
      </c>
      <c r="AO27" s="373"/>
      <c r="AP27" s="348" t="s">
        <v>430</v>
      </c>
      <c r="AQ27" s="348" t="s">
        <v>430</v>
      </c>
      <c r="AR27" s="348" t="s">
        <v>430</v>
      </c>
      <c r="AS27" s="348" t="s">
        <v>430</v>
      </c>
      <c r="AT27" s="348">
        <v>0.01</v>
      </c>
      <c r="AU27" s="351"/>
      <c r="AV27" s="346" t="s">
        <v>430</v>
      </c>
      <c r="AW27" s="346" t="s">
        <v>430</v>
      </c>
      <c r="AX27" s="346" t="s">
        <v>430</v>
      </c>
      <c r="AY27" s="346" t="s">
        <v>430</v>
      </c>
      <c r="AZ27" s="346">
        <v>78</v>
      </c>
      <c r="BA27" s="374"/>
      <c r="BB27" s="348">
        <v>10.849403977256999</v>
      </c>
      <c r="BC27" s="348">
        <v>0.93952799488918204</v>
      </c>
      <c r="BD27" s="348">
        <v>-4.8975894484223202E-2</v>
      </c>
      <c r="BE27" s="375">
        <v>-0.106931321721405</v>
      </c>
      <c r="BF27" s="374"/>
      <c r="BG27" s="375" t="s">
        <v>430</v>
      </c>
      <c r="BH27" s="674" t="s">
        <v>430</v>
      </c>
      <c r="BI27" s="348" t="s">
        <v>430</v>
      </c>
      <c r="BJ27" s="348" t="s">
        <v>430</v>
      </c>
      <c r="BK27" s="362"/>
      <c r="BL27" s="348" t="s">
        <v>6843</v>
      </c>
      <c r="BM27" s="373" t="s">
        <v>6844</v>
      </c>
      <c r="BN27" s="372" t="s">
        <v>430</v>
      </c>
      <c r="BO27" s="372" t="s">
        <v>430</v>
      </c>
      <c r="BP27" s="372" t="s">
        <v>430</v>
      </c>
      <c r="BQ27" s="373"/>
      <c r="BR27" s="354" t="s">
        <v>443</v>
      </c>
    </row>
    <row r="28" spans="1:70" s="428" customFormat="1" ht="11" x14ac:dyDescent="0.3">
      <c r="A28" s="845" t="s">
        <v>6987</v>
      </c>
      <c r="B28" s="846"/>
      <c r="C28" s="847">
        <v>38208</v>
      </c>
      <c r="D28" s="846"/>
      <c r="E28" s="848">
        <v>2634.27</v>
      </c>
      <c r="F28" s="846"/>
      <c r="G28" s="849">
        <v>259.387</v>
      </c>
      <c r="H28" s="851"/>
      <c r="I28" s="850" t="s">
        <v>430</v>
      </c>
      <c r="J28" s="850">
        <v>-7.6700000000000004E-2</v>
      </c>
      <c r="K28" s="850">
        <v>-1.1388</v>
      </c>
      <c r="L28" s="850">
        <v>4.7173999999999996</v>
      </c>
      <c r="M28" s="850">
        <v>1.3769</v>
      </c>
      <c r="N28" s="852">
        <v>8.6593999999999998</v>
      </c>
      <c r="O28" s="850">
        <v>8.3280999999999992</v>
      </c>
      <c r="P28" s="850">
        <v>14.694000000000001</v>
      </c>
      <c r="Q28" s="850">
        <v>14.2753</v>
      </c>
      <c r="R28" s="850">
        <v>14.512499999999999</v>
      </c>
      <c r="S28" s="850">
        <v>2.4956999999999998</v>
      </c>
      <c r="T28" s="850">
        <v>9.7028999999999996</v>
      </c>
      <c r="U28" s="850">
        <v>1.5082</v>
      </c>
      <c r="V28" s="850">
        <v>8.4611000000000001</v>
      </c>
      <c r="W28" s="850">
        <v>-0.78190000000000004</v>
      </c>
      <c r="X28" s="850">
        <v>15.8733</v>
      </c>
      <c r="Y28" s="851"/>
      <c r="Z28" s="848" t="s">
        <v>430</v>
      </c>
      <c r="AA28" s="848">
        <v>50</v>
      </c>
      <c r="AB28" s="848">
        <v>70</v>
      </c>
      <c r="AC28" s="848">
        <v>28</v>
      </c>
      <c r="AD28" s="848">
        <v>53</v>
      </c>
      <c r="AE28" s="848">
        <v>45</v>
      </c>
      <c r="AF28" s="848">
        <v>33</v>
      </c>
      <c r="AG28" s="848">
        <v>30</v>
      </c>
      <c r="AH28" s="848">
        <v>16</v>
      </c>
      <c r="AI28" s="848">
        <v>10</v>
      </c>
      <c r="AJ28" s="848">
        <v>60</v>
      </c>
      <c r="AK28" s="848">
        <v>46</v>
      </c>
      <c r="AL28" s="848">
        <v>66</v>
      </c>
      <c r="AM28" s="848">
        <v>52</v>
      </c>
      <c r="AN28" s="848">
        <v>44</v>
      </c>
      <c r="AO28" s="846"/>
      <c r="AP28" s="850">
        <v>15.87</v>
      </c>
      <c r="AQ28" s="850">
        <v>16.309999999999999</v>
      </c>
      <c r="AR28" s="850">
        <v>14.41</v>
      </c>
      <c r="AS28" s="850">
        <v>10.88</v>
      </c>
      <c r="AT28" s="850">
        <v>4.74</v>
      </c>
      <c r="AU28" s="853"/>
      <c r="AV28" s="848">
        <v>10</v>
      </c>
      <c r="AW28" s="848">
        <v>13</v>
      </c>
      <c r="AX28" s="848">
        <v>17</v>
      </c>
      <c r="AY28" s="848">
        <v>29</v>
      </c>
      <c r="AZ28" s="848">
        <v>61</v>
      </c>
      <c r="BA28" s="851"/>
      <c r="BB28" s="850">
        <v>9.0290529697439101</v>
      </c>
      <c r="BC28" s="850">
        <v>0.699800623194336</v>
      </c>
      <c r="BD28" s="850">
        <v>8.5885390487834695E-2</v>
      </c>
      <c r="BE28" s="856">
        <v>0.52280551637692396</v>
      </c>
      <c r="BF28" s="851"/>
      <c r="BG28" s="856" t="s">
        <v>430</v>
      </c>
      <c r="BH28" s="947" t="s">
        <v>430</v>
      </c>
      <c r="BI28" s="850" t="s">
        <v>430</v>
      </c>
      <c r="BJ28" s="850" t="s">
        <v>430</v>
      </c>
      <c r="BK28" s="855"/>
      <c r="BL28" s="850" t="s">
        <v>6988</v>
      </c>
      <c r="BM28" s="846" t="s">
        <v>6989</v>
      </c>
      <c r="BN28" s="859" t="s">
        <v>430</v>
      </c>
      <c r="BO28" s="859" t="s">
        <v>430</v>
      </c>
      <c r="BP28" s="859" t="s">
        <v>430</v>
      </c>
      <c r="BQ28" s="846"/>
      <c r="BR28" s="860" t="s">
        <v>443</v>
      </c>
    </row>
    <row r="29" spans="1:70" s="428" customFormat="1" x14ac:dyDescent="0.25">
      <c r="A29" s="345" t="s">
        <v>6990</v>
      </c>
      <c r="B29" s="373"/>
      <c r="C29" s="719">
        <v>46220</v>
      </c>
      <c r="D29" s="373"/>
      <c r="E29" s="346">
        <v>2448.1</v>
      </c>
      <c r="F29" s="373"/>
      <c r="G29" s="347">
        <v>10.079599999999999</v>
      </c>
      <c r="H29" s="374"/>
      <c r="I29" s="348" t="s">
        <v>430</v>
      </c>
      <c r="J29" s="348">
        <v>-0.55249999999999999</v>
      </c>
      <c r="K29" s="348">
        <v>-1.1329</v>
      </c>
      <c r="L29" s="348" t="s">
        <v>430</v>
      </c>
      <c r="M29" s="348" t="s">
        <v>430</v>
      </c>
      <c r="N29" s="350" t="s">
        <v>430</v>
      </c>
      <c r="O29" s="348" t="s">
        <v>430</v>
      </c>
      <c r="P29" s="348" t="s">
        <v>430</v>
      </c>
      <c r="Q29" s="348" t="s">
        <v>430</v>
      </c>
      <c r="R29" s="348" t="s">
        <v>430</v>
      </c>
      <c r="S29" s="348" t="s">
        <v>430</v>
      </c>
      <c r="T29" s="348" t="s">
        <v>430</v>
      </c>
      <c r="U29" s="348" t="s">
        <v>430</v>
      </c>
      <c r="V29" s="348" t="s">
        <v>430</v>
      </c>
      <c r="W29" s="348">
        <v>-0.96</v>
      </c>
      <c r="X29" s="348">
        <v>0.79600000000000004</v>
      </c>
      <c r="Y29" s="374"/>
      <c r="Z29" s="346" t="s">
        <v>430</v>
      </c>
      <c r="AA29" s="346">
        <v>78</v>
      </c>
      <c r="AB29" s="346">
        <v>69</v>
      </c>
      <c r="AC29" s="346" t="s">
        <v>430</v>
      </c>
      <c r="AD29" s="346" t="s">
        <v>430</v>
      </c>
      <c r="AE29" s="346" t="s">
        <v>430</v>
      </c>
      <c r="AF29" s="346" t="s">
        <v>430</v>
      </c>
      <c r="AG29" s="346" t="s">
        <v>430</v>
      </c>
      <c r="AH29" s="346" t="s">
        <v>430</v>
      </c>
      <c r="AI29" s="346" t="s">
        <v>430</v>
      </c>
      <c r="AJ29" s="346" t="s">
        <v>430</v>
      </c>
      <c r="AK29" s="346" t="s">
        <v>430</v>
      </c>
      <c r="AL29" s="346" t="s">
        <v>430</v>
      </c>
      <c r="AM29" s="346" t="s">
        <v>430</v>
      </c>
      <c r="AN29" s="346">
        <v>58</v>
      </c>
      <c r="AO29" s="373"/>
      <c r="AP29" s="348" t="s">
        <v>430</v>
      </c>
      <c r="AQ29" s="348" t="s">
        <v>430</v>
      </c>
      <c r="AR29" s="348" t="s">
        <v>430</v>
      </c>
      <c r="AS29" s="348" t="s">
        <v>430</v>
      </c>
      <c r="AT29" s="348" t="s">
        <v>430</v>
      </c>
      <c r="AU29" s="351"/>
      <c r="AV29" s="346" t="s">
        <v>430</v>
      </c>
      <c r="AW29" s="346" t="s">
        <v>430</v>
      </c>
      <c r="AX29" s="346" t="s">
        <v>430</v>
      </c>
      <c r="AY29" s="346" t="s">
        <v>430</v>
      </c>
      <c r="AZ29" s="346" t="s">
        <v>430</v>
      </c>
      <c r="BA29" s="374"/>
      <c r="BB29" s="348" t="s">
        <v>430</v>
      </c>
      <c r="BC29" s="348">
        <v>0</v>
      </c>
      <c r="BD29" s="348">
        <v>0</v>
      </c>
      <c r="BE29" s="375" t="s">
        <v>430</v>
      </c>
      <c r="BF29" s="374"/>
      <c r="BG29" s="375" t="s">
        <v>430</v>
      </c>
      <c r="BH29" s="674" t="s">
        <v>430</v>
      </c>
      <c r="BI29" s="348" t="s">
        <v>430</v>
      </c>
      <c r="BJ29" s="348" t="s">
        <v>430</v>
      </c>
      <c r="BK29" s="362"/>
      <c r="BL29" s="348" t="s">
        <v>6991</v>
      </c>
      <c r="BM29" s="373" t="s">
        <v>6992</v>
      </c>
      <c r="BN29" s="372" t="s">
        <v>430</v>
      </c>
      <c r="BO29" s="372" t="s">
        <v>430</v>
      </c>
      <c r="BP29" s="372" t="s">
        <v>430</v>
      </c>
      <c r="BQ29" s="373"/>
      <c r="BR29" s="354" t="s">
        <v>443</v>
      </c>
    </row>
    <row r="30" spans="1:70" s="428" customFormat="1" x14ac:dyDescent="0.25">
      <c r="A30" s="345" t="s">
        <v>6993</v>
      </c>
      <c r="B30" s="373"/>
      <c r="C30" s="719">
        <v>45915</v>
      </c>
      <c r="D30" s="373"/>
      <c r="E30" s="346">
        <v>2291.64</v>
      </c>
      <c r="F30" s="373"/>
      <c r="G30" s="347">
        <v>10.2705</v>
      </c>
      <c r="H30" s="374"/>
      <c r="I30" s="348" t="s">
        <v>430</v>
      </c>
      <c r="J30" s="348">
        <v>-0.33289999999999997</v>
      </c>
      <c r="K30" s="348">
        <v>-1.3742000000000001</v>
      </c>
      <c r="L30" s="348">
        <v>3.7403</v>
      </c>
      <c r="M30" s="348">
        <v>4.0271999999999997</v>
      </c>
      <c r="N30" s="350" t="s">
        <v>430</v>
      </c>
      <c r="O30" s="348" t="s">
        <v>430</v>
      </c>
      <c r="P30" s="348" t="s">
        <v>430</v>
      </c>
      <c r="Q30" s="348" t="s">
        <v>430</v>
      </c>
      <c r="R30" s="348" t="s">
        <v>430</v>
      </c>
      <c r="S30" s="348">
        <v>1.6196999999999999</v>
      </c>
      <c r="T30" s="348">
        <v>8.7296999999999993</v>
      </c>
      <c r="U30" s="348">
        <v>0.48330000000000001</v>
      </c>
      <c r="V30" s="348">
        <v>3.8273999999999999</v>
      </c>
      <c r="W30" s="348">
        <v>-0.86870000000000003</v>
      </c>
      <c r="X30" s="348">
        <v>2.7050000000000001</v>
      </c>
      <c r="Y30" s="374"/>
      <c r="Z30" s="346" t="s">
        <v>430</v>
      </c>
      <c r="AA30" s="346">
        <v>64</v>
      </c>
      <c r="AB30" s="346">
        <v>75</v>
      </c>
      <c r="AC30" s="346">
        <v>56</v>
      </c>
      <c r="AD30" s="346">
        <v>35</v>
      </c>
      <c r="AE30" s="346" t="s">
        <v>430</v>
      </c>
      <c r="AF30" s="346" t="s">
        <v>430</v>
      </c>
      <c r="AG30" s="346" t="s">
        <v>430</v>
      </c>
      <c r="AH30" s="346" t="s">
        <v>430</v>
      </c>
      <c r="AI30" s="346" t="s">
        <v>430</v>
      </c>
      <c r="AJ30" s="346">
        <v>71</v>
      </c>
      <c r="AK30" s="346">
        <v>50</v>
      </c>
      <c r="AL30" s="346">
        <v>73</v>
      </c>
      <c r="AM30" s="346">
        <v>68</v>
      </c>
      <c r="AN30" s="346">
        <v>49</v>
      </c>
      <c r="AO30" s="373"/>
      <c r="AP30" s="348" t="s">
        <v>430</v>
      </c>
      <c r="AQ30" s="348" t="s">
        <v>430</v>
      </c>
      <c r="AR30" s="348" t="s">
        <v>430</v>
      </c>
      <c r="AS30" s="348" t="s">
        <v>430</v>
      </c>
      <c r="AT30" s="348">
        <v>3.89</v>
      </c>
      <c r="AU30" s="351"/>
      <c r="AV30" s="346" t="s">
        <v>430</v>
      </c>
      <c r="AW30" s="346" t="s">
        <v>430</v>
      </c>
      <c r="AX30" s="346" t="s">
        <v>430</v>
      </c>
      <c r="AY30" s="346" t="s">
        <v>430</v>
      </c>
      <c r="AZ30" s="346">
        <v>65</v>
      </c>
      <c r="BA30" s="374"/>
      <c r="BB30" s="348">
        <v>6.47604485565543</v>
      </c>
      <c r="BC30" s="348">
        <v>0</v>
      </c>
      <c r="BD30" s="348">
        <v>-2.95032392093449E-2</v>
      </c>
      <c r="BE30" s="375" t="s">
        <v>430</v>
      </c>
      <c r="BF30" s="374"/>
      <c r="BG30" s="375" t="s">
        <v>430</v>
      </c>
      <c r="BH30" s="674" t="s">
        <v>430</v>
      </c>
      <c r="BI30" s="348" t="s">
        <v>430</v>
      </c>
      <c r="BJ30" s="348" t="s">
        <v>430</v>
      </c>
      <c r="BK30" s="362"/>
      <c r="BL30" s="348" t="s">
        <v>6994</v>
      </c>
      <c r="BM30" s="373" t="s">
        <v>5363</v>
      </c>
      <c r="BN30" s="372" t="s">
        <v>430</v>
      </c>
      <c r="BO30" s="372" t="s">
        <v>430</v>
      </c>
      <c r="BP30" s="372" t="s">
        <v>430</v>
      </c>
      <c r="BQ30" s="373"/>
      <c r="BR30" s="354" t="s">
        <v>436</v>
      </c>
    </row>
    <row r="31" spans="1:70" s="428" customFormat="1" x14ac:dyDescent="0.25">
      <c r="A31" s="345" t="s">
        <v>6995</v>
      </c>
      <c r="B31" s="373"/>
      <c r="C31" s="719">
        <v>40988</v>
      </c>
      <c r="D31" s="373"/>
      <c r="E31" s="346">
        <v>1836.98</v>
      </c>
      <c r="F31" s="373"/>
      <c r="G31" s="347">
        <v>44.118600000000001</v>
      </c>
      <c r="H31" s="374"/>
      <c r="I31" s="348">
        <v>0.25950000000000001</v>
      </c>
      <c r="J31" s="348">
        <v>0.1016</v>
      </c>
      <c r="K31" s="348">
        <v>1.3398000000000001</v>
      </c>
      <c r="L31" s="348">
        <v>3.6212</v>
      </c>
      <c r="M31" s="348">
        <v>-4.4611000000000001</v>
      </c>
      <c r="N31" s="350">
        <v>38.634399999999999</v>
      </c>
      <c r="O31" s="348">
        <v>44.156399999999998</v>
      </c>
      <c r="P31" s="348">
        <v>35.510599999999997</v>
      </c>
      <c r="Q31" s="348">
        <v>24.903700000000001</v>
      </c>
      <c r="R31" s="348">
        <v>15.699</v>
      </c>
      <c r="S31" s="348">
        <v>8.7469000000000001</v>
      </c>
      <c r="T31" s="348">
        <v>4.5395000000000003</v>
      </c>
      <c r="U31" s="348">
        <v>14.0069</v>
      </c>
      <c r="V31" s="348">
        <v>31.064299999999999</v>
      </c>
      <c r="W31" s="348">
        <v>-1.1082000000000001</v>
      </c>
      <c r="X31" s="348">
        <v>10.7906</v>
      </c>
      <c r="Y31" s="374"/>
      <c r="Z31" s="346">
        <v>36</v>
      </c>
      <c r="AA31" s="346">
        <v>38</v>
      </c>
      <c r="AB31" s="346">
        <v>25</v>
      </c>
      <c r="AC31" s="346">
        <v>61</v>
      </c>
      <c r="AD31" s="346">
        <v>68</v>
      </c>
      <c r="AE31" s="346">
        <v>18</v>
      </c>
      <c r="AF31" s="346">
        <v>18</v>
      </c>
      <c r="AG31" s="346">
        <v>17</v>
      </c>
      <c r="AH31" s="346">
        <v>7</v>
      </c>
      <c r="AI31" s="346">
        <v>6</v>
      </c>
      <c r="AJ31" s="346">
        <v>14</v>
      </c>
      <c r="AK31" s="346">
        <v>70</v>
      </c>
      <c r="AL31" s="346">
        <v>16</v>
      </c>
      <c r="AM31" s="346">
        <v>25</v>
      </c>
      <c r="AN31" s="346">
        <v>66</v>
      </c>
      <c r="AO31" s="373"/>
      <c r="AP31" s="348">
        <v>21.06</v>
      </c>
      <c r="AQ31" s="348">
        <v>24.83</v>
      </c>
      <c r="AR31" s="348">
        <v>31.02</v>
      </c>
      <c r="AS31" s="348">
        <v>38.44</v>
      </c>
      <c r="AT31" s="348">
        <v>15.97</v>
      </c>
      <c r="AU31" s="351"/>
      <c r="AV31" s="346">
        <v>7</v>
      </c>
      <c r="AW31" s="346">
        <v>6</v>
      </c>
      <c r="AX31" s="346">
        <v>7</v>
      </c>
      <c r="AY31" s="346">
        <v>16</v>
      </c>
      <c r="AZ31" s="346">
        <v>26</v>
      </c>
      <c r="BA31" s="374"/>
      <c r="BB31" s="348">
        <v>15.3460353633292</v>
      </c>
      <c r="BC31" s="348">
        <v>0</v>
      </c>
      <c r="BD31" s="348">
        <v>0.140533563502002</v>
      </c>
      <c r="BE31" s="375" t="s">
        <v>430</v>
      </c>
      <c r="BF31" s="374"/>
      <c r="BG31" s="375" t="s">
        <v>430</v>
      </c>
      <c r="BH31" s="674" t="s">
        <v>430</v>
      </c>
      <c r="BI31" s="348" t="s">
        <v>430</v>
      </c>
      <c r="BJ31" s="348" t="s">
        <v>430</v>
      </c>
      <c r="BK31" s="362"/>
      <c r="BL31" s="348" t="s">
        <v>6996</v>
      </c>
      <c r="BM31" s="373" t="s">
        <v>4974</v>
      </c>
      <c r="BN31" s="372" t="s">
        <v>430</v>
      </c>
      <c r="BO31" s="372" t="s">
        <v>430</v>
      </c>
      <c r="BP31" s="372" t="s">
        <v>430</v>
      </c>
      <c r="BQ31" s="373"/>
      <c r="BR31" s="354" t="s">
        <v>548</v>
      </c>
    </row>
    <row r="32" spans="1:70" s="428" customFormat="1" x14ac:dyDescent="0.25">
      <c r="A32" s="345" t="s">
        <v>6997</v>
      </c>
      <c r="B32" s="373"/>
      <c r="C32" s="719">
        <v>45310</v>
      </c>
      <c r="D32" s="373"/>
      <c r="E32" s="346">
        <v>1549.57</v>
      </c>
      <c r="F32" s="373"/>
      <c r="G32" s="347">
        <v>23.123100000000001</v>
      </c>
      <c r="H32" s="374"/>
      <c r="I32" s="348">
        <v>0.26800000000000002</v>
      </c>
      <c r="J32" s="348">
        <v>4.8500000000000001E-2</v>
      </c>
      <c r="K32" s="348">
        <v>1.2878000000000001</v>
      </c>
      <c r="L32" s="348">
        <v>3.8601000000000001</v>
      </c>
      <c r="M32" s="348">
        <v>-4.7519</v>
      </c>
      <c r="N32" s="350">
        <v>37.155000000000001</v>
      </c>
      <c r="O32" s="348">
        <v>43.170299999999997</v>
      </c>
      <c r="P32" s="348" t="s">
        <v>430</v>
      </c>
      <c r="Q32" s="348" t="s">
        <v>430</v>
      </c>
      <c r="R32" s="348" t="s">
        <v>430</v>
      </c>
      <c r="S32" s="348">
        <v>8.6100999999999992</v>
      </c>
      <c r="T32" s="348">
        <v>4.4917999999999996</v>
      </c>
      <c r="U32" s="348">
        <v>13.401300000000001</v>
      </c>
      <c r="V32" s="348">
        <v>29.821899999999999</v>
      </c>
      <c r="W32" s="348">
        <v>-0.90769999999999995</v>
      </c>
      <c r="X32" s="348">
        <v>37.308100000000003</v>
      </c>
      <c r="Y32" s="374"/>
      <c r="Z32" s="346">
        <v>34</v>
      </c>
      <c r="AA32" s="346">
        <v>41</v>
      </c>
      <c r="AB32" s="346">
        <v>32</v>
      </c>
      <c r="AC32" s="346">
        <v>52</v>
      </c>
      <c r="AD32" s="346">
        <v>81</v>
      </c>
      <c r="AE32" s="346">
        <v>33</v>
      </c>
      <c r="AF32" s="346">
        <v>26</v>
      </c>
      <c r="AG32" s="346" t="s">
        <v>430</v>
      </c>
      <c r="AH32" s="346" t="s">
        <v>430</v>
      </c>
      <c r="AI32" s="346" t="s">
        <v>430</v>
      </c>
      <c r="AJ32" s="346">
        <v>19</v>
      </c>
      <c r="AK32" s="346">
        <v>74</v>
      </c>
      <c r="AL32" s="346">
        <v>21</v>
      </c>
      <c r="AM32" s="346">
        <v>35</v>
      </c>
      <c r="AN32" s="346">
        <v>53</v>
      </c>
      <c r="AO32" s="373"/>
      <c r="AP32" s="348" t="s">
        <v>430</v>
      </c>
      <c r="AQ32" s="348" t="s">
        <v>430</v>
      </c>
      <c r="AR32" s="348" t="s">
        <v>430</v>
      </c>
      <c r="AS32" s="348" t="s">
        <v>430</v>
      </c>
      <c r="AT32" s="348">
        <v>15.61</v>
      </c>
      <c r="AU32" s="351"/>
      <c r="AV32" s="346" t="s">
        <v>430</v>
      </c>
      <c r="AW32" s="346" t="s">
        <v>430</v>
      </c>
      <c r="AX32" s="346" t="s">
        <v>430</v>
      </c>
      <c r="AY32" s="346" t="s">
        <v>430</v>
      </c>
      <c r="AZ32" s="346">
        <v>34</v>
      </c>
      <c r="BA32" s="374"/>
      <c r="BB32" s="348">
        <v>15.7414200239078</v>
      </c>
      <c r="BC32" s="348">
        <v>0</v>
      </c>
      <c r="BD32" s="348">
        <v>0.152048350671808</v>
      </c>
      <c r="BE32" s="375" t="s">
        <v>430</v>
      </c>
      <c r="BF32" s="374"/>
      <c r="BG32" s="375" t="s">
        <v>430</v>
      </c>
      <c r="BH32" s="674" t="s">
        <v>430</v>
      </c>
      <c r="BI32" s="348" t="s">
        <v>430</v>
      </c>
      <c r="BJ32" s="348" t="s">
        <v>430</v>
      </c>
      <c r="BK32" s="362"/>
      <c r="BL32" s="348" t="s">
        <v>6996</v>
      </c>
      <c r="BM32" s="373" t="s">
        <v>4974</v>
      </c>
      <c r="BN32" s="372" t="s">
        <v>430</v>
      </c>
      <c r="BO32" s="372" t="s">
        <v>430</v>
      </c>
      <c r="BP32" s="372" t="s">
        <v>430</v>
      </c>
      <c r="BQ32" s="373"/>
      <c r="BR32" s="354" t="s">
        <v>6998</v>
      </c>
    </row>
    <row r="33" spans="1:70" s="428" customFormat="1" x14ac:dyDescent="0.25">
      <c r="A33" s="345" t="s">
        <v>6999</v>
      </c>
      <c r="B33" s="373"/>
      <c r="C33" s="719">
        <v>44862</v>
      </c>
      <c r="D33" s="373"/>
      <c r="E33" s="346">
        <v>1524.77</v>
      </c>
      <c r="F33" s="373"/>
      <c r="G33" s="347">
        <v>28.890499999999999</v>
      </c>
      <c r="H33" s="374"/>
      <c r="I33" s="348">
        <v>0.19350000000000001</v>
      </c>
      <c r="J33" s="348">
        <v>-8.0000000000000002E-3</v>
      </c>
      <c r="K33" s="348">
        <v>1.3023</v>
      </c>
      <c r="L33" s="348">
        <v>3.8927999999999998</v>
      </c>
      <c r="M33" s="348">
        <v>-4.6139999999999999</v>
      </c>
      <c r="N33" s="350">
        <v>38.591500000000003</v>
      </c>
      <c r="O33" s="348">
        <v>44.526000000000003</v>
      </c>
      <c r="P33" s="348">
        <v>35.560899999999997</v>
      </c>
      <c r="Q33" s="348" t="s">
        <v>430</v>
      </c>
      <c r="R33" s="348" t="s">
        <v>430</v>
      </c>
      <c r="S33" s="348">
        <v>8.8498999999999999</v>
      </c>
      <c r="T33" s="348">
        <v>4.6397000000000004</v>
      </c>
      <c r="U33" s="348">
        <v>10.4977</v>
      </c>
      <c r="V33" s="348">
        <v>31.254200000000001</v>
      </c>
      <c r="W33" s="348">
        <v>-1.1246</v>
      </c>
      <c r="X33" s="348">
        <v>31.528600000000001</v>
      </c>
      <c r="Y33" s="374"/>
      <c r="Z33" s="346">
        <v>40</v>
      </c>
      <c r="AA33" s="346">
        <v>43</v>
      </c>
      <c r="AB33" s="346">
        <v>28</v>
      </c>
      <c r="AC33" s="346">
        <v>50</v>
      </c>
      <c r="AD33" s="346">
        <v>70</v>
      </c>
      <c r="AE33" s="346">
        <v>19</v>
      </c>
      <c r="AF33" s="346">
        <v>15</v>
      </c>
      <c r="AG33" s="346">
        <v>15</v>
      </c>
      <c r="AH33" s="346" t="s">
        <v>430</v>
      </c>
      <c r="AI33" s="346" t="s">
        <v>430</v>
      </c>
      <c r="AJ33" s="346">
        <v>8</v>
      </c>
      <c r="AK33" s="346">
        <v>69</v>
      </c>
      <c r="AL33" s="346">
        <v>25</v>
      </c>
      <c r="AM33" s="346">
        <v>21</v>
      </c>
      <c r="AN33" s="346">
        <v>68</v>
      </c>
      <c r="AO33" s="373"/>
      <c r="AP33" s="348" t="s">
        <v>430</v>
      </c>
      <c r="AQ33" s="348" t="s">
        <v>430</v>
      </c>
      <c r="AR33" s="348" t="s">
        <v>430</v>
      </c>
      <c r="AS33" s="348">
        <v>38.630000000000003</v>
      </c>
      <c r="AT33" s="348">
        <v>15.98</v>
      </c>
      <c r="AU33" s="351"/>
      <c r="AV33" s="346" t="s">
        <v>430</v>
      </c>
      <c r="AW33" s="346" t="s">
        <v>430</v>
      </c>
      <c r="AX33" s="346" t="s">
        <v>430</v>
      </c>
      <c r="AY33" s="346">
        <v>13</v>
      </c>
      <c r="AZ33" s="346">
        <v>25</v>
      </c>
      <c r="BA33" s="374"/>
      <c r="BB33" s="348">
        <v>15.350590404897099</v>
      </c>
      <c r="BC33" s="348">
        <v>0.99022696562857604</v>
      </c>
      <c r="BD33" s="348">
        <v>0.14186310859284701</v>
      </c>
      <c r="BE33" s="375">
        <v>-3.9857541074168203E-2</v>
      </c>
      <c r="BF33" s="374"/>
      <c r="BG33" s="375" t="s">
        <v>430</v>
      </c>
      <c r="BH33" s="674" t="s">
        <v>430</v>
      </c>
      <c r="BI33" s="348" t="s">
        <v>430</v>
      </c>
      <c r="BJ33" s="348" t="s">
        <v>430</v>
      </c>
      <c r="BK33" s="362"/>
      <c r="BL33" s="348" t="s">
        <v>7000</v>
      </c>
      <c r="BM33" s="373" t="s">
        <v>6251</v>
      </c>
      <c r="BN33" s="372" t="s">
        <v>430</v>
      </c>
      <c r="BO33" s="372" t="s">
        <v>430</v>
      </c>
      <c r="BP33" s="372" t="s">
        <v>430</v>
      </c>
      <c r="BQ33" s="373"/>
      <c r="BR33" s="354" t="s">
        <v>548</v>
      </c>
    </row>
    <row r="34" spans="1:70" s="428" customFormat="1" x14ac:dyDescent="0.25">
      <c r="A34" s="345" t="s">
        <v>7001</v>
      </c>
      <c r="B34" s="373"/>
      <c r="C34" s="719">
        <v>44575</v>
      </c>
      <c r="D34" s="373"/>
      <c r="E34" s="346">
        <v>1483.1</v>
      </c>
      <c r="F34" s="373"/>
      <c r="G34" s="347">
        <v>16.6997</v>
      </c>
      <c r="H34" s="374"/>
      <c r="I34" s="348" t="s">
        <v>430</v>
      </c>
      <c r="J34" s="348">
        <v>-0.84079999999999999</v>
      </c>
      <c r="K34" s="348">
        <v>-1.4377</v>
      </c>
      <c r="L34" s="348">
        <v>3.2541000000000002</v>
      </c>
      <c r="M34" s="348">
        <v>3.2132999999999998</v>
      </c>
      <c r="N34" s="350">
        <v>8.1363000000000003</v>
      </c>
      <c r="O34" s="348">
        <v>10.4137</v>
      </c>
      <c r="P34" s="348">
        <v>12.8544</v>
      </c>
      <c r="Q34" s="348" t="s">
        <v>430</v>
      </c>
      <c r="R34" s="348" t="s">
        <v>430</v>
      </c>
      <c r="S34" s="348">
        <v>1.6117999999999999</v>
      </c>
      <c r="T34" s="348">
        <v>7.0774999999999997</v>
      </c>
      <c r="U34" s="348">
        <v>3.1597</v>
      </c>
      <c r="V34" s="348">
        <v>7.1242000000000001</v>
      </c>
      <c r="W34" s="348">
        <v>-0.91490000000000005</v>
      </c>
      <c r="X34" s="348">
        <v>11.6465</v>
      </c>
      <c r="Y34" s="374"/>
      <c r="Z34" s="346" t="s">
        <v>430</v>
      </c>
      <c r="AA34" s="346">
        <v>88</v>
      </c>
      <c r="AB34" s="346">
        <v>77</v>
      </c>
      <c r="AC34" s="346">
        <v>66</v>
      </c>
      <c r="AD34" s="346">
        <v>40</v>
      </c>
      <c r="AE34" s="346">
        <v>48</v>
      </c>
      <c r="AF34" s="346">
        <v>27</v>
      </c>
      <c r="AG34" s="346">
        <v>34</v>
      </c>
      <c r="AH34" s="346" t="s">
        <v>430</v>
      </c>
      <c r="AI34" s="346" t="s">
        <v>430</v>
      </c>
      <c r="AJ34" s="346">
        <v>72</v>
      </c>
      <c r="AK34" s="346">
        <v>57</v>
      </c>
      <c r="AL34" s="346">
        <v>53</v>
      </c>
      <c r="AM34" s="346">
        <v>55</v>
      </c>
      <c r="AN34" s="346">
        <v>54</v>
      </c>
      <c r="AO34" s="373"/>
      <c r="AP34" s="348" t="s">
        <v>430</v>
      </c>
      <c r="AQ34" s="348" t="s">
        <v>430</v>
      </c>
      <c r="AR34" s="348" t="s">
        <v>430</v>
      </c>
      <c r="AS34" s="348">
        <v>10.97</v>
      </c>
      <c r="AT34" s="348">
        <v>5.0999999999999996</v>
      </c>
      <c r="AU34" s="351"/>
      <c r="AV34" s="346" t="s">
        <v>430</v>
      </c>
      <c r="AW34" s="346" t="s">
        <v>430</v>
      </c>
      <c r="AX34" s="346" t="s">
        <v>430</v>
      </c>
      <c r="AY34" s="346">
        <v>28</v>
      </c>
      <c r="AZ34" s="346">
        <v>60</v>
      </c>
      <c r="BA34" s="374"/>
      <c r="BB34" s="348">
        <v>6.1771170009449801</v>
      </c>
      <c r="BC34" s="348">
        <v>0</v>
      </c>
      <c r="BD34" s="348">
        <v>9.3416809071200799E-2</v>
      </c>
      <c r="BE34" s="375" t="s">
        <v>430</v>
      </c>
      <c r="BF34" s="374"/>
      <c r="BG34" s="375" t="s">
        <v>430</v>
      </c>
      <c r="BH34" s="674" t="s">
        <v>430</v>
      </c>
      <c r="BI34" s="348" t="s">
        <v>430</v>
      </c>
      <c r="BJ34" s="348" t="s">
        <v>430</v>
      </c>
      <c r="BK34" s="362"/>
      <c r="BL34" s="348" t="s">
        <v>7002</v>
      </c>
      <c r="BM34" s="373" t="s">
        <v>7003</v>
      </c>
      <c r="BN34" s="372" t="s">
        <v>430</v>
      </c>
      <c r="BO34" s="372" t="s">
        <v>430</v>
      </c>
      <c r="BP34" s="372" t="s">
        <v>430</v>
      </c>
      <c r="BQ34" s="373"/>
      <c r="BR34" s="354" t="s">
        <v>436</v>
      </c>
    </row>
    <row r="35" spans="1:70" s="428" customFormat="1" x14ac:dyDescent="0.25">
      <c r="A35" s="345" t="s">
        <v>7004</v>
      </c>
      <c r="B35" s="373"/>
      <c r="C35" s="719">
        <v>45898</v>
      </c>
      <c r="D35" s="373"/>
      <c r="E35" s="346">
        <v>1473.29</v>
      </c>
      <c r="F35" s="373"/>
      <c r="G35" s="347">
        <v>16.998000000000001</v>
      </c>
      <c r="H35" s="374"/>
      <c r="I35" s="348">
        <v>0.43130000000000002</v>
      </c>
      <c r="J35" s="348">
        <v>0.77070000000000005</v>
      </c>
      <c r="K35" s="348">
        <v>1.4684999999999999</v>
      </c>
      <c r="L35" s="348">
        <v>2.8748</v>
      </c>
      <c r="M35" s="348">
        <v>-8.2231000000000005</v>
      </c>
      <c r="N35" s="350">
        <v>60.267800000000001</v>
      </c>
      <c r="O35" s="348" t="s">
        <v>430</v>
      </c>
      <c r="P35" s="348" t="s">
        <v>430</v>
      </c>
      <c r="Q35" s="348" t="s">
        <v>430</v>
      </c>
      <c r="R35" s="348" t="s">
        <v>430</v>
      </c>
      <c r="S35" s="348">
        <v>7.0875000000000004</v>
      </c>
      <c r="T35" s="348">
        <v>3.2309000000000001</v>
      </c>
      <c r="U35" s="348">
        <v>9.2837999999999994</v>
      </c>
      <c r="V35" s="348">
        <v>45.805500000000002</v>
      </c>
      <c r="W35" s="348">
        <v>-0.49170000000000003</v>
      </c>
      <c r="X35" s="348">
        <v>67.133799999999994</v>
      </c>
      <c r="Y35" s="374"/>
      <c r="Z35" s="346">
        <v>13</v>
      </c>
      <c r="AA35" s="346">
        <v>24</v>
      </c>
      <c r="AB35" s="346">
        <v>10</v>
      </c>
      <c r="AC35" s="346">
        <v>69</v>
      </c>
      <c r="AD35" s="346">
        <v>90</v>
      </c>
      <c r="AE35" s="346">
        <v>14</v>
      </c>
      <c r="AF35" s="346" t="s">
        <v>430</v>
      </c>
      <c r="AG35" s="346" t="s">
        <v>430</v>
      </c>
      <c r="AH35" s="346" t="s">
        <v>430</v>
      </c>
      <c r="AI35" s="346" t="s">
        <v>430</v>
      </c>
      <c r="AJ35" s="346">
        <v>28</v>
      </c>
      <c r="AK35" s="346">
        <v>97</v>
      </c>
      <c r="AL35" s="346">
        <v>28</v>
      </c>
      <c r="AM35" s="346">
        <v>15</v>
      </c>
      <c r="AN35" s="346">
        <v>36</v>
      </c>
      <c r="AO35" s="373"/>
      <c r="AP35" s="348" t="s">
        <v>430</v>
      </c>
      <c r="AQ35" s="348" t="s">
        <v>430</v>
      </c>
      <c r="AR35" s="348" t="s">
        <v>430</v>
      </c>
      <c r="AS35" s="348" t="s">
        <v>430</v>
      </c>
      <c r="AT35" s="348">
        <v>17.079999999999998</v>
      </c>
      <c r="AU35" s="351"/>
      <c r="AV35" s="346" t="s">
        <v>430</v>
      </c>
      <c r="AW35" s="346" t="s">
        <v>430</v>
      </c>
      <c r="AX35" s="346" t="s">
        <v>430</v>
      </c>
      <c r="AY35" s="346" t="s">
        <v>430</v>
      </c>
      <c r="AZ35" s="346">
        <v>19</v>
      </c>
      <c r="BA35" s="374"/>
      <c r="BB35" s="348">
        <v>29.781679411910599</v>
      </c>
      <c r="BC35" s="348">
        <v>0</v>
      </c>
      <c r="BD35" s="348">
        <v>0.13078498681369699</v>
      </c>
      <c r="BE35" s="375" t="s">
        <v>430</v>
      </c>
      <c r="BF35" s="374"/>
      <c r="BG35" s="375" t="s">
        <v>430</v>
      </c>
      <c r="BH35" s="674" t="s">
        <v>430</v>
      </c>
      <c r="BI35" s="348" t="s">
        <v>430</v>
      </c>
      <c r="BJ35" s="348" t="s">
        <v>430</v>
      </c>
      <c r="BK35" s="362"/>
      <c r="BL35" s="348" t="s">
        <v>7005</v>
      </c>
      <c r="BM35" s="373" t="s">
        <v>5457</v>
      </c>
      <c r="BN35" s="372" t="s">
        <v>430</v>
      </c>
      <c r="BO35" s="372" t="s">
        <v>430</v>
      </c>
      <c r="BP35" s="372" t="s">
        <v>430</v>
      </c>
      <c r="BQ35" s="373"/>
      <c r="BR35" s="354" t="s">
        <v>7006</v>
      </c>
    </row>
    <row r="36" spans="1:70" s="428" customFormat="1" x14ac:dyDescent="0.25">
      <c r="A36" s="345" t="s">
        <v>7007</v>
      </c>
      <c r="B36" s="373"/>
      <c r="C36" s="719">
        <v>46002</v>
      </c>
      <c r="D36" s="373"/>
      <c r="E36" s="346">
        <v>1378.07</v>
      </c>
      <c r="F36" s="373"/>
      <c r="G36" s="347">
        <v>10.825200000000001</v>
      </c>
      <c r="H36" s="374"/>
      <c r="I36" s="348" t="s">
        <v>430</v>
      </c>
      <c r="J36" s="348">
        <v>-0.37730000000000002</v>
      </c>
      <c r="K36" s="348">
        <v>-0.24879999999999999</v>
      </c>
      <c r="L36" s="348">
        <v>6.0369000000000002</v>
      </c>
      <c r="M36" s="348">
        <v>5.6364000000000001</v>
      </c>
      <c r="N36" s="350" t="s">
        <v>430</v>
      </c>
      <c r="O36" s="348" t="s">
        <v>430</v>
      </c>
      <c r="P36" s="348" t="s">
        <v>430</v>
      </c>
      <c r="Q36" s="348" t="s">
        <v>430</v>
      </c>
      <c r="R36" s="348" t="s">
        <v>430</v>
      </c>
      <c r="S36" s="348">
        <v>3.3856000000000002</v>
      </c>
      <c r="T36" s="348">
        <v>12.446199999999999</v>
      </c>
      <c r="U36" s="348">
        <v>6.4257</v>
      </c>
      <c r="V36" s="348" t="s">
        <v>430</v>
      </c>
      <c r="W36" s="348">
        <v>-1.0539000000000001</v>
      </c>
      <c r="X36" s="348">
        <v>8.2520000000000007</v>
      </c>
      <c r="Y36" s="374"/>
      <c r="Z36" s="346" t="s">
        <v>430</v>
      </c>
      <c r="AA36" s="346">
        <v>66</v>
      </c>
      <c r="AB36" s="346">
        <v>59</v>
      </c>
      <c r="AC36" s="346">
        <v>14</v>
      </c>
      <c r="AD36" s="346">
        <v>27</v>
      </c>
      <c r="AE36" s="346" t="s">
        <v>430</v>
      </c>
      <c r="AF36" s="346" t="s">
        <v>430</v>
      </c>
      <c r="AG36" s="346" t="s">
        <v>430</v>
      </c>
      <c r="AH36" s="346" t="s">
        <v>430</v>
      </c>
      <c r="AI36" s="346" t="s">
        <v>430</v>
      </c>
      <c r="AJ36" s="346">
        <v>54</v>
      </c>
      <c r="AK36" s="346">
        <v>33</v>
      </c>
      <c r="AL36" s="346">
        <v>34</v>
      </c>
      <c r="AM36" s="346" t="s">
        <v>430</v>
      </c>
      <c r="AN36" s="346">
        <v>62</v>
      </c>
      <c r="AO36" s="373"/>
      <c r="AP36" s="348" t="s">
        <v>430</v>
      </c>
      <c r="AQ36" s="348" t="s">
        <v>430</v>
      </c>
      <c r="AR36" s="348" t="s">
        <v>430</v>
      </c>
      <c r="AS36" s="348" t="s">
        <v>430</v>
      </c>
      <c r="AT36" s="348" t="s">
        <v>430</v>
      </c>
      <c r="AU36" s="351"/>
      <c r="AV36" s="346" t="s">
        <v>430</v>
      </c>
      <c r="AW36" s="346" t="s">
        <v>430</v>
      </c>
      <c r="AX36" s="346" t="s">
        <v>430</v>
      </c>
      <c r="AY36" s="346" t="s">
        <v>430</v>
      </c>
      <c r="AZ36" s="346" t="s">
        <v>430</v>
      </c>
      <c r="BA36" s="374"/>
      <c r="BB36" s="348">
        <v>9.4142779890644093</v>
      </c>
      <c r="BC36" s="348">
        <v>0.66473874642539998</v>
      </c>
      <c r="BD36" s="348">
        <v>4.09366142699224E-2</v>
      </c>
      <c r="BE36" s="375">
        <v>0.44741123540778099</v>
      </c>
      <c r="BF36" s="374"/>
      <c r="BG36" s="375" t="s">
        <v>430</v>
      </c>
      <c r="BH36" s="674" t="s">
        <v>430</v>
      </c>
      <c r="BI36" s="348" t="s">
        <v>430</v>
      </c>
      <c r="BJ36" s="348" t="s">
        <v>430</v>
      </c>
      <c r="BK36" s="362"/>
      <c r="BL36" s="348" t="s">
        <v>7008</v>
      </c>
      <c r="BM36" s="373" t="s">
        <v>7009</v>
      </c>
      <c r="BN36" s="372" t="s">
        <v>430</v>
      </c>
      <c r="BO36" s="372" t="s">
        <v>430</v>
      </c>
      <c r="BP36" s="372" t="s">
        <v>430</v>
      </c>
      <c r="BQ36" s="373"/>
      <c r="BR36" s="354" t="s">
        <v>436</v>
      </c>
    </row>
    <row r="37" spans="1:70" s="428" customFormat="1" x14ac:dyDescent="0.25">
      <c r="A37" s="345" t="s">
        <v>7010</v>
      </c>
      <c r="B37" s="373"/>
      <c r="C37" s="719">
        <v>44594</v>
      </c>
      <c r="D37" s="373"/>
      <c r="E37" s="346">
        <v>1297.3699999999999</v>
      </c>
      <c r="F37" s="373"/>
      <c r="G37" s="347">
        <v>35.584000000000003</v>
      </c>
      <c r="H37" s="374"/>
      <c r="I37" s="348">
        <v>0.44540000000000002</v>
      </c>
      <c r="J37" s="348">
        <v>1.6618999999999999</v>
      </c>
      <c r="K37" s="348">
        <v>1.3587</v>
      </c>
      <c r="L37" s="348">
        <v>1.0673999999999999</v>
      </c>
      <c r="M37" s="348">
        <v>-12.777699999999999</v>
      </c>
      <c r="N37" s="350">
        <v>83.941299999999998</v>
      </c>
      <c r="O37" s="348">
        <v>65.060199999999995</v>
      </c>
      <c r="P37" s="348">
        <v>45.7211</v>
      </c>
      <c r="Q37" s="348" t="s">
        <v>430</v>
      </c>
      <c r="R37" s="348" t="s">
        <v>430</v>
      </c>
      <c r="S37" s="348">
        <v>5.0308000000000002</v>
      </c>
      <c r="T37" s="348">
        <v>3.5049999999999999</v>
      </c>
      <c r="U37" s="348">
        <v>2.2976000000000001</v>
      </c>
      <c r="V37" s="348">
        <v>61.224400000000003</v>
      </c>
      <c r="W37" s="348">
        <v>0.11700000000000001</v>
      </c>
      <c r="X37" s="348">
        <v>31.7333</v>
      </c>
      <c r="Y37" s="374"/>
      <c r="Z37" s="346">
        <v>11</v>
      </c>
      <c r="AA37" s="346">
        <v>5</v>
      </c>
      <c r="AB37" s="346">
        <v>19</v>
      </c>
      <c r="AC37" s="346">
        <v>103</v>
      </c>
      <c r="AD37" s="346">
        <v>96</v>
      </c>
      <c r="AE37" s="346">
        <v>8</v>
      </c>
      <c r="AF37" s="346">
        <v>6</v>
      </c>
      <c r="AG37" s="346">
        <v>7</v>
      </c>
      <c r="AH37" s="346" t="s">
        <v>430</v>
      </c>
      <c r="AI37" s="346" t="s">
        <v>430</v>
      </c>
      <c r="AJ37" s="346">
        <v>37</v>
      </c>
      <c r="AK37" s="346">
        <v>93</v>
      </c>
      <c r="AL37" s="346">
        <v>59</v>
      </c>
      <c r="AM37" s="346">
        <v>9</v>
      </c>
      <c r="AN37" s="346">
        <v>22</v>
      </c>
      <c r="AO37" s="373"/>
      <c r="AP37" s="348" t="s">
        <v>430</v>
      </c>
      <c r="AQ37" s="348" t="s">
        <v>430</v>
      </c>
      <c r="AR37" s="348" t="s">
        <v>430</v>
      </c>
      <c r="AS37" s="348">
        <v>57.06</v>
      </c>
      <c r="AT37" s="348">
        <v>17.52</v>
      </c>
      <c r="AU37" s="351"/>
      <c r="AV37" s="346" t="s">
        <v>430</v>
      </c>
      <c r="AW37" s="346" t="s">
        <v>430</v>
      </c>
      <c r="AX37" s="346" t="s">
        <v>430</v>
      </c>
      <c r="AY37" s="346">
        <v>3</v>
      </c>
      <c r="AZ37" s="346">
        <v>12</v>
      </c>
      <c r="BA37" s="374"/>
      <c r="BB37" s="348">
        <v>31.2874039762238</v>
      </c>
      <c r="BC37" s="348">
        <v>0</v>
      </c>
      <c r="BD37" s="348">
        <v>9.7838334834507407E-2</v>
      </c>
      <c r="BE37" s="375" t="s">
        <v>430</v>
      </c>
      <c r="BF37" s="374"/>
      <c r="BG37" s="375" t="s">
        <v>430</v>
      </c>
      <c r="BH37" s="674" t="s">
        <v>430</v>
      </c>
      <c r="BI37" s="348" t="s">
        <v>430</v>
      </c>
      <c r="BJ37" s="348" t="s">
        <v>430</v>
      </c>
      <c r="BK37" s="362"/>
      <c r="BL37" s="348" t="s">
        <v>6974</v>
      </c>
      <c r="BM37" s="373" t="s">
        <v>4773</v>
      </c>
      <c r="BN37" s="372" t="s">
        <v>430</v>
      </c>
      <c r="BO37" s="372" t="s">
        <v>430</v>
      </c>
      <c r="BP37" s="372" t="s">
        <v>430</v>
      </c>
      <c r="BQ37" s="373"/>
      <c r="BR37" s="354" t="s">
        <v>526</v>
      </c>
    </row>
    <row r="38" spans="1:70" s="428" customFormat="1" x14ac:dyDescent="0.25">
      <c r="A38" s="345" t="s">
        <v>7011</v>
      </c>
      <c r="B38" s="373"/>
      <c r="C38" s="719">
        <v>44825</v>
      </c>
      <c r="D38" s="373"/>
      <c r="E38" s="346">
        <v>1289.71</v>
      </c>
      <c r="F38" s="373"/>
      <c r="G38" s="347">
        <v>39.317799999999998</v>
      </c>
      <c r="H38" s="374"/>
      <c r="I38" s="348">
        <v>0.52159999999999995</v>
      </c>
      <c r="J38" s="348">
        <v>1.5876999999999999</v>
      </c>
      <c r="K38" s="348">
        <v>1.3591</v>
      </c>
      <c r="L38" s="348">
        <v>1.1523000000000001</v>
      </c>
      <c r="M38" s="348">
        <v>-12.700799999999999</v>
      </c>
      <c r="N38" s="350">
        <v>84.600099999999998</v>
      </c>
      <c r="O38" s="348">
        <v>64.942300000000003</v>
      </c>
      <c r="P38" s="348">
        <v>45.985199999999999</v>
      </c>
      <c r="Q38" s="348" t="s">
        <v>430</v>
      </c>
      <c r="R38" s="348" t="s">
        <v>430</v>
      </c>
      <c r="S38" s="348">
        <v>4.9630999999999998</v>
      </c>
      <c r="T38" s="348">
        <v>3.8704999999999998</v>
      </c>
      <c r="U38" s="348">
        <v>3.4502000000000002</v>
      </c>
      <c r="V38" s="348">
        <v>62.339399999999998</v>
      </c>
      <c r="W38" s="348">
        <v>0.13750000000000001</v>
      </c>
      <c r="X38" s="348">
        <v>41.147300000000001</v>
      </c>
      <c r="Y38" s="374"/>
      <c r="Z38" s="346">
        <v>7</v>
      </c>
      <c r="AA38" s="346">
        <v>11</v>
      </c>
      <c r="AB38" s="346">
        <v>18</v>
      </c>
      <c r="AC38" s="346">
        <v>101</v>
      </c>
      <c r="AD38" s="346">
        <v>95</v>
      </c>
      <c r="AE38" s="346">
        <v>5</v>
      </c>
      <c r="AF38" s="346">
        <v>8</v>
      </c>
      <c r="AG38" s="346">
        <v>4</v>
      </c>
      <c r="AH38" s="346" t="s">
        <v>430</v>
      </c>
      <c r="AI38" s="346" t="s">
        <v>430</v>
      </c>
      <c r="AJ38" s="346">
        <v>39</v>
      </c>
      <c r="AK38" s="346">
        <v>88</v>
      </c>
      <c r="AL38" s="346">
        <v>49</v>
      </c>
      <c r="AM38" s="346">
        <v>4</v>
      </c>
      <c r="AN38" s="346">
        <v>20</v>
      </c>
      <c r="AO38" s="373"/>
      <c r="AP38" s="348" t="s">
        <v>430</v>
      </c>
      <c r="AQ38" s="348" t="s">
        <v>430</v>
      </c>
      <c r="AR38" s="348" t="s">
        <v>430</v>
      </c>
      <c r="AS38" s="348">
        <v>57.12</v>
      </c>
      <c r="AT38" s="348">
        <v>17.829999999999998</v>
      </c>
      <c r="AU38" s="351"/>
      <c r="AV38" s="346" t="s">
        <v>430</v>
      </c>
      <c r="AW38" s="346" t="s">
        <v>430</v>
      </c>
      <c r="AX38" s="346" t="s">
        <v>430</v>
      </c>
      <c r="AY38" s="346">
        <v>2</v>
      </c>
      <c r="AZ38" s="346">
        <v>10</v>
      </c>
      <c r="BA38" s="374"/>
      <c r="BB38" s="348">
        <v>31.5291239358294</v>
      </c>
      <c r="BC38" s="348">
        <v>0</v>
      </c>
      <c r="BD38" s="348">
        <v>9.7453416097199402E-2</v>
      </c>
      <c r="BE38" s="375" t="s">
        <v>430</v>
      </c>
      <c r="BF38" s="374"/>
      <c r="BG38" s="375" t="s">
        <v>430</v>
      </c>
      <c r="BH38" s="674" t="s">
        <v>430</v>
      </c>
      <c r="BI38" s="348" t="s">
        <v>430</v>
      </c>
      <c r="BJ38" s="348" t="s">
        <v>430</v>
      </c>
      <c r="BK38" s="362"/>
      <c r="BL38" s="348" t="s">
        <v>6966</v>
      </c>
      <c r="BM38" s="373" t="s">
        <v>5106</v>
      </c>
      <c r="BN38" s="372" t="s">
        <v>430</v>
      </c>
      <c r="BO38" s="372" t="s">
        <v>430</v>
      </c>
      <c r="BP38" s="372" t="s">
        <v>430</v>
      </c>
      <c r="BQ38" s="373"/>
      <c r="BR38" s="354" t="s">
        <v>4846</v>
      </c>
    </row>
    <row r="39" spans="1:70" s="428" customFormat="1" x14ac:dyDescent="0.25">
      <c r="A39" s="345" t="s">
        <v>7012</v>
      </c>
      <c r="B39" s="373"/>
      <c r="C39" s="719">
        <v>37925</v>
      </c>
      <c r="D39" s="373"/>
      <c r="E39" s="346">
        <v>1226.6400000000001</v>
      </c>
      <c r="F39" s="373"/>
      <c r="G39" s="347">
        <v>165.6352</v>
      </c>
      <c r="H39" s="374"/>
      <c r="I39" s="348" t="s">
        <v>430</v>
      </c>
      <c r="J39" s="348">
        <v>-0.72319999999999995</v>
      </c>
      <c r="K39" s="348">
        <v>-2.0104000000000002</v>
      </c>
      <c r="L39" s="348">
        <v>2.5762</v>
      </c>
      <c r="M39" s="348">
        <v>1.8294999999999999</v>
      </c>
      <c r="N39" s="350">
        <v>0.63939999999999997</v>
      </c>
      <c r="O39" s="348">
        <v>1.8956</v>
      </c>
      <c r="P39" s="348">
        <v>7.6723999999999997</v>
      </c>
      <c r="Q39" s="348">
        <v>9.6996000000000002</v>
      </c>
      <c r="R39" s="348">
        <v>9.2530999999999999</v>
      </c>
      <c r="S39" s="348">
        <v>3.3300000000000003E-2</v>
      </c>
      <c r="T39" s="348">
        <v>6.5526</v>
      </c>
      <c r="U39" s="348">
        <v>-1.2981</v>
      </c>
      <c r="V39" s="348">
        <v>1.2641</v>
      </c>
      <c r="W39" s="348">
        <v>-1.1362000000000001</v>
      </c>
      <c r="X39" s="348">
        <v>13.0573</v>
      </c>
      <c r="Y39" s="374"/>
      <c r="Z39" s="346" t="s">
        <v>430</v>
      </c>
      <c r="AA39" s="346">
        <v>84</v>
      </c>
      <c r="AB39" s="346">
        <v>85</v>
      </c>
      <c r="AC39" s="346">
        <v>75</v>
      </c>
      <c r="AD39" s="346">
        <v>51</v>
      </c>
      <c r="AE39" s="346">
        <v>72</v>
      </c>
      <c r="AF39" s="346">
        <v>46</v>
      </c>
      <c r="AG39" s="346">
        <v>55</v>
      </c>
      <c r="AH39" s="346">
        <v>29</v>
      </c>
      <c r="AI39" s="346">
        <v>20</v>
      </c>
      <c r="AJ39" s="346">
        <v>97</v>
      </c>
      <c r="AK39" s="346">
        <v>58</v>
      </c>
      <c r="AL39" s="346">
        <v>79</v>
      </c>
      <c r="AM39" s="346">
        <v>77</v>
      </c>
      <c r="AN39" s="346">
        <v>70</v>
      </c>
      <c r="AO39" s="373"/>
      <c r="AP39" s="348">
        <v>10.01</v>
      </c>
      <c r="AQ39" s="348">
        <v>10.81</v>
      </c>
      <c r="AR39" s="348">
        <v>8.07</v>
      </c>
      <c r="AS39" s="348">
        <v>3.9</v>
      </c>
      <c r="AT39" s="348">
        <v>0.2</v>
      </c>
      <c r="AU39" s="351"/>
      <c r="AV39" s="346">
        <v>20</v>
      </c>
      <c r="AW39" s="346">
        <v>25</v>
      </c>
      <c r="AX39" s="346">
        <v>37</v>
      </c>
      <c r="AY39" s="346">
        <v>49</v>
      </c>
      <c r="AZ39" s="346">
        <v>77</v>
      </c>
      <c r="BA39" s="374"/>
      <c r="BB39" s="348">
        <v>6.7732987078129803</v>
      </c>
      <c r="BC39" s="348">
        <v>0</v>
      </c>
      <c r="BD39" s="348">
        <v>4.7746226703489499E-2</v>
      </c>
      <c r="BE39" s="375" t="s">
        <v>430</v>
      </c>
      <c r="BF39" s="374"/>
      <c r="BG39" s="375" t="s">
        <v>430</v>
      </c>
      <c r="BH39" s="674" t="s">
        <v>430</v>
      </c>
      <c r="BI39" s="348" t="s">
        <v>430</v>
      </c>
      <c r="BJ39" s="348" t="s">
        <v>430</v>
      </c>
      <c r="BK39" s="362"/>
      <c r="BL39" s="348" t="s">
        <v>7013</v>
      </c>
      <c r="BM39" s="373" t="s">
        <v>7014</v>
      </c>
      <c r="BN39" s="372" t="s">
        <v>430</v>
      </c>
      <c r="BO39" s="372" t="s">
        <v>430</v>
      </c>
      <c r="BP39" s="372" t="s">
        <v>430</v>
      </c>
      <c r="BQ39" s="373"/>
      <c r="BR39" s="354" t="s">
        <v>443</v>
      </c>
    </row>
    <row r="40" spans="1:70" s="428" customFormat="1" x14ac:dyDescent="0.25">
      <c r="A40" s="345" t="s">
        <v>7015</v>
      </c>
      <c r="B40" s="373"/>
      <c r="C40" s="719">
        <v>44298</v>
      </c>
      <c r="D40" s="373"/>
      <c r="E40" s="346">
        <v>1200.3399999999999</v>
      </c>
      <c r="F40" s="373"/>
      <c r="G40" s="347">
        <v>17.5228</v>
      </c>
      <c r="H40" s="374"/>
      <c r="I40" s="348">
        <v>-0.27939999999999998</v>
      </c>
      <c r="J40" s="348">
        <v>-2.1509999999999998</v>
      </c>
      <c r="K40" s="348">
        <v>-5.9950999999999999</v>
      </c>
      <c r="L40" s="348">
        <v>1.5102</v>
      </c>
      <c r="M40" s="348">
        <v>-1.3378000000000001</v>
      </c>
      <c r="N40" s="350">
        <v>-5.7005999999999997</v>
      </c>
      <c r="O40" s="348">
        <v>-3.3982000000000001</v>
      </c>
      <c r="P40" s="348">
        <v>8.7958999999999996</v>
      </c>
      <c r="Q40" s="348">
        <v>7.9935</v>
      </c>
      <c r="R40" s="348" t="s">
        <v>430</v>
      </c>
      <c r="S40" s="348">
        <v>-0.94069999999999998</v>
      </c>
      <c r="T40" s="348">
        <v>5.7514000000000003</v>
      </c>
      <c r="U40" s="348">
        <v>-7.766</v>
      </c>
      <c r="V40" s="348">
        <v>-2.2688999999999999</v>
      </c>
      <c r="W40" s="348">
        <v>-2.9939</v>
      </c>
      <c r="X40" s="348">
        <v>10.911099999999999</v>
      </c>
      <c r="Y40" s="374"/>
      <c r="Z40" s="346">
        <v>59</v>
      </c>
      <c r="AA40" s="346">
        <v>115</v>
      </c>
      <c r="AB40" s="346">
        <v>115</v>
      </c>
      <c r="AC40" s="346">
        <v>88</v>
      </c>
      <c r="AD40" s="346">
        <v>62</v>
      </c>
      <c r="AE40" s="346">
        <v>84</v>
      </c>
      <c r="AF40" s="346">
        <v>60</v>
      </c>
      <c r="AG40" s="346">
        <v>52</v>
      </c>
      <c r="AH40" s="346">
        <v>36</v>
      </c>
      <c r="AI40" s="346" t="s">
        <v>430</v>
      </c>
      <c r="AJ40" s="346">
        <v>103</v>
      </c>
      <c r="AK40" s="346">
        <v>60</v>
      </c>
      <c r="AL40" s="346">
        <v>92</v>
      </c>
      <c r="AM40" s="346">
        <v>86</v>
      </c>
      <c r="AN40" s="346">
        <v>115</v>
      </c>
      <c r="AO40" s="373"/>
      <c r="AP40" s="348" t="s">
        <v>430</v>
      </c>
      <c r="AQ40" s="348" t="s">
        <v>430</v>
      </c>
      <c r="AR40" s="348">
        <v>7.53</v>
      </c>
      <c r="AS40" s="348">
        <v>1.56</v>
      </c>
      <c r="AT40" s="348">
        <v>-7.26</v>
      </c>
      <c r="AU40" s="351"/>
      <c r="AV40" s="346" t="s">
        <v>430</v>
      </c>
      <c r="AW40" s="346" t="s">
        <v>430</v>
      </c>
      <c r="AX40" s="346">
        <v>39</v>
      </c>
      <c r="AY40" s="346">
        <v>54</v>
      </c>
      <c r="AZ40" s="346">
        <v>86</v>
      </c>
      <c r="BA40" s="374"/>
      <c r="BB40" s="348">
        <v>11.669756113120901</v>
      </c>
      <c r="BC40" s="348">
        <v>0.99297262982192802</v>
      </c>
      <c r="BD40" s="348">
        <v>2.9459218577019199E-2</v>
      </c>
      <c r="BE40" s="375">
        <v>-8.66685036325964E-2</v>
      </c>
      <c r="BF40" s="374"/>
      <c r="BG40" s="375" t="s">
        <v>430</v>
      </c>
      <c r="BH40" s="674" t="s">
        <v>430</v>
      </c>
      <c r="BI40" s="348" t="s">
        <v>430</v>
      </c>
      <c r="BJ40" s="348" t="s">
        <v>430</v>
      </c>
      <c r="BK40" s="362"/>
      <c r="BL40" s="348" t="s">
        <v>6958</v>
      </c>
      <c r="BM40" s="373" t="s">
        <v>4770</v>
      </c>
      <c r="BN40" s="372" t="s">
        <v>430</v>
      </c>
      <c r="BO40" s="372" t="s">
        <v>430</v>
      </c>
      <c r="BP40" s="372" t="s">
        <v>430</v>
      </c>
      <c r="BQ40" s="373"/>
      <c r="BR40" s="354" t="s">
        <v>555</v>
      </c>
    </row>
    <row r="41" spans="1:70" s="428" customFormat="1" ht="11" x14ac:dyDescent="0.3">
      <c r="A41" s="845" t="s">
        <v>7016</v>
      </c>
      <c r="B41" s="846"/>
      <c r="C41" s="847">
        <v>45958</v>
      </c>
      <c r="D41" s="846"/>
      <c r="E41" s="848">
        <v>1147.44</v>
      </c>
      <c r="F41" s="846"/>
      <c r="G41" s="849">
        <v>15.367000000000001</v>
      </c>
      <c r="H41" s="851"/>
      <c r="I41" s="850">
        <v>0.37890000000000001</v>
      </c>
      <c r="J41" s="850">
        <v>0.90620000000000001</v>
      </c>
      <c r="K41" s="850">
        <v>1.1919</v>
      </c>
      <c r="L41" s="850">
        <v>2.7412000000000001</v>
      </c>
      <c r="M41" s="850">
        <v>-8.8173999999999992</v>
      </c>
      <c r="N41" s="852" t="s">
        <v>430</v>
      </c>
      <c r="O41" s="850" t="s">
        <v>430</v>
      </c>
      <c r="P41" s="850" t="s">
        <v>430</v>
      </c>
      <c r="Q41" s="850" t="s">
        <v>430</v>
      </c>
      <c r="R41" s="850" t="s">
        <v>430</v>
      </c>
      <c r="S41" s="850">
        <v>6.6337999999999999</v>
      </c>
      <c r="T41" s="850">
        <v>3.0097999999999998</v>
      </c>
      <c r="U41" s="850">
        <v>9.9449000000000005</v>
      </c>
      <c r="V41" s="850" t="s">
        <v>430</v>
      </c>
      <c r="W41" s="850">
        <v>-0.35659999999999997</v>
      </c>
      <c r="X41" s="850">
        <v>53.67</v>
      </c>
      <c r="Y41" s="851"/>
      <c r="Z41" s="848">
        <v>17</v>
      </c>
      <c r="AA41" s="848">
        <v>23</v>
      </c>
      <c r="AB41" s="848">
        <v>40</v>
      </c>
      <c r="AC41" s="848">
        <v>71</v>
      </c>
      <c r="AD41" s="848">
        <v>91</v>
      </c>
      <c r="AE41" s="848" t="s">
        <v>430</v>
      </c>
      <c r="AF41" s="848" t="s">
        <v>430</v>
      </c>
      <c r="AG41" s="848" t="s">
        <v>430</v>
      </c>
      <c r="AH41" s="848" t="s">
        <v>430</v>
      </c>
      <c r="AI41" s="848" t="s">
        <v>430</v>
      </c>
      <c r="AJ41" s="848">
        <v>31</v>
      </c>
      <c r="AK41" s="848">
        <v>102</v>
      </c>
      <c r="AL41" s="848">
        <v>26</v>
      </c>
      <c r="AM41" s="848" t="s">
        <v>430</v>
      </c>
      <c r="AN41" s="848">
        <v>32</v>
      </c>
      <c r="AO41" s="846"/>
      <c r="AP41" s="850" t="s">
        <v>430</v>
      </c>
      <c r="AQ41" s="850" t="s">
        <v>430</v>
      </c>
      <c r="AR41" s="850" t="s">
        <v>430</v>
      </c>
      <c r="AS41" s="850" t="s">
        <v>430</v>
      </c>
      <c r="AT41" s="850" t="s">
        <v>430</v>
      </c>
      <c r="AU41" s="853"/>
      <c r="AV41" s="848" t="s">
        <v>430</v>
      </c>
      <c r="AW41" s="848" t="s">
        <v>430</v>
      </c>
      <c r="AX41" s="848" t="s">
        <v>430</v>
      </c>
      <c r="AY41" s="848" t="s">
        <v>430</v>
      </c>
      <c r="AZ41" s="848" t="s">
        <v>430</v>
      </c>
      <c r="BA41" s="851"/>
      <c r="BB41" s="850">
        <v>32.524957284677001</v>
      </c>
      <c r="BC41" s="850">
        <v>0</v>
      </c>
      <c r="BD41" s="850">
        <v>0.113878950627189</v>
      </c>
      <c r="BE41" s="856" t="s">
        <v>430</v>
      </c>
      <c r="BF41" s="851"/>
      <c r="BG41" s="856" t="s">
        <v>430</v>
      </c>
      <c r="BH41" s="947" t="s">
        <v>430</v>
      </c>
      <c r="BI41" s="850" t="s">
        <v>430</v>
      </c>
      <c r="BJ41" s="850" t="s">
        <v>430</v>
      </c>
      <c r="BK41" s="855"/>
      <c r="BL41" s="850" t="s">
        <v>7017</v>
      </c>
      <c r="BM41" s="846" t="s">
        <v>7018</v>
      </c>
      <c r="BN41" s="859" t="s">
        <v>430</v>
      </c>
      <c r="BO41" s="859" t="s">
        <v>430</v>
      </c>
      <c r="BP41" s="859" t="s">
        <v>430</v>
      </c>
      <c r="BQ41" s="846"/>
      <c r="BR41" s="860" t="s">
        <v>555</v>
      </c>
    </row>
    <row r="42" spans="1:70" s="428" customFormat="1" x14ac:dyDescent="0.25">
      <c r="A42" s="345" t="s">
        <v>7019</v>
      </c>
      <c r="B42" s="373"/>
      <c r="C42" s="719">
        <v>45310</v>
      </c>
      <c r="D42" s="373"/>
      <c r="E42" s="346">
        <v>1110.23</v>
      </c>
      <c r="F42" s="373"/>
      <c r="G42" s="347">
        <v>30.247299999999999</v>
      </c>
      <c r="H42" s="374"/>
      <c r="I42" s="348">
        <v>0.39660000000000001</v>
      </c>
      <c r="J42" s="348">
        <v>1.5426</v>
      </c>
      <c r="K42" s="348">
        <v>1.3096000000000001</v>
      </c>
      <c r="L42" s="348">
        <v>1.1974</v>
      </c>
      <c r="M42" s="348">
        <v>-13.086499999999999</v>
      </c>
      <c r="N42" s="350">
        <v>80.860600000000005</v>
      </c>
      <c r="O42" s="348">
        <v>63.494300000000003</v>
      </c>
      <c r="P42" s="348" t="s">
        <v>430</v>
      </c>
      <c r="Q42" s="348" t="s">
        <v>430</v>
      </c>
      <c r="R42" s="348" t="s">
        <v>430</v>
      </c>
      <c r="S42" s="348">
        <v>4.6866000000000003</v>
      </c>
      <c r="T42" s="348">
        <v>3.0583</v>
      </c>
      <c r="U42" s="348">
        <v>3.387</v>
      </c>
      <c r="V42" s="348">
        <v>59.499400000000001</v>
      </c>
      <c r="W42" s="348">
        <v>0.2702</v>
      </c>
      <c r="X42" s="348">
        <v>51.989699999999999</v>
      </c>
      <c r="Y42" s="374"/>
      <c r="Z42" s="346">
        <v>15</v>
      </c>
      <c r="AA42" s="346">
        <v>14</v>
      </c>
      <c r="AB42" s="346">
        <v>27</v>
      </c>
      <c r="AC42" s="346">
        <v>100</v>
      </c>
      <c r="AD42" s="346">
        <v>103</v>
      </c>
      <c r="AE42" s="346">
        <v>11</v>
      </c>
      <c r="AF42" s="346">
        <v>9</v>
      </c>
      <c r="AG42" s="346" t="s">
        <v>430</v>
      </c>
      <c r="AH42" s="346" t="s">
        <v>430</v>
      </c>
      <c r="AI42" s="346" t="s">
        <v>430</v>
      </c>
      <c r="AJ42" s="346">
        <v>48</v>
      </c>
      <c r="AK42" s="346">
        <v>101</v>
      </c>
      <c r="AL42" s="346">
        <v>50</v>
      </c>
      <c r="AM42" s="346">
        <v>11</v>
      </c>
      <c r="AN42" s="346">
        <v>14</v>
      </c>
      <c r="AO42" s="373"/>
      <c r="AP42" s="348" t="s">
        <v>430</v>
      </c>
      <c r="AQ42" s="348" t="s">
        <v>430</v>
      </c>
      <c r="AR42" s="348" t="s">
        <v>430</v>
      </c>
      <c r="AS42" s="348" t="s">
        <v>430</v>
      </c>
      <c r="AT42" s="348">
        <v>16.04</v>
      </c>
      <c r="AU42" s="351"/>
      <c r="AV42" s="346" t="s">
        <v>430</v>
      </c>
      <c r="AW42" s="346" t="s">
        <v>430</v>
      </c>
      <c r="AX42" s="346" t="s">
        <v>430</v>
      </c>
      <c r="AY42" s="346" t="s">
        <v>430</v>
      </c>
      <c r="AZ42" s="346">
        <v>22</v>
      </c>
      <c r="BA42" s="374"/>
      <c r="BB42" s="348">
        <v>34.897977408446899</v>
      </c>
      <c r="BC42" s="348">
        <v>0</v>
      </c>
      <c r="BD42" s="348">
        <v>0.105699147631931</v>
      </c>
      <c r="BE42" s="375" t="s">
        <v>430</v>
      </c>
      <c r="BF42" s="374"/>
      <c r="BG42" s="375" t="s">
        <v>430</v>
      </c>
      <c r="BH42" s="674" t="s">
        <v>430</v>
      </c>
      <c r="BI42" s="348" t="s">
        <v>430</v>
      </c>
      <c r="BJ42" s="348" t="s">
        <v>430</v>
      </c>
      <c r="BK42" s="362"/>
      <c r="BL42" s="348" t="s">
        <v>7020</v>
      </c>
      <c r="BM42" s="373" t="s">
        <v>6382</v>
      </c>
      <c r="BN42" s="372" t="s">
        <v>430</v>
      </c>
      <c r="BO42" s="372" t="s">
        <v>430</v>
      </c>
      <c r="BP42" s="372" t="s">
        <v>430</v>
      </c>
      <c r="BQ42" s="373"/>
      <c r="BR42" s="354" t="s">
        <v>6998</v>
      </c>
    </row>
    <row r="43" spans="1:70" s="428" customFormat="1" ht="11" x14ac:dyDescent="0.3">
      <c r="A43" s="845" t="s">
        <v>7021</v>
      </c>
      <c r="B43" s="846"/>
      <c r="C43" s="847">
        <v>45016</v>
      </c>
      <c r="D43" s="846"/>
      <c r="E43" s="848">
        <v>1008.2</v>
      </c>
      <c r="F43" s="846"/>
      <c r="G43" s="849">
        <v>30.772200000000002</v>
      </c>
      <c r="H43" s="851"/>
      <c r="I43" s="850">
        <v>0.43569999999999998</v>
      </c>
      <c r="J43" s="850">
        <v>1.8997999999999999</v>
      </c>
      <c r="K43" s="850">
        <v>1.3240000000000001</v>
      </c>
      <c r="L43" s="850">
        <v>1.4622999999999999</v>
      </c>
      <c r="M43" s="850">
        <v>-12.5228</v>
      </c>
      <c r="N43" s="852">
        <v>85.763000000000005</v>
      </c>
      <c r="O43" s="850">
        <v>65.842299999999994</v>
      </c>
      <c r="P43" s="850">
        <v>45.994599999999998</v>
      </c>
      <c r="Q43" s="850" t="s">
        <v>430</v>
      </c>
      <c r="R43" s="850" t="s">
        <v>430</v>
      </c>
      <c r="S43" s="850">
        <v>5.1696</v>
      </c>
      <c r="T43" s="850">
        <v>2.2185999999999999</v>
      </c>
      <c r="U43" s="850">
        <v>2.9112</v>
      </c>
      <c r="V43" s="850">
        <v>63.602699999999999</v>
      </c>
      <c r="W43" s="850">
        <v>0.29330000000000001</v>
      </c>
      <c r="X43" s="850">
        <v>38.523499999999999</v>
      </c>
      <c r="Y43" s="851"/>
      <c r="Z43" s="848">
        <v>12</v>
      </c>
      <c r="AA43" s="848">
        <v>4</v>
      </c>
      <c r="AB43" s="848">
        <v>26</v>
      </c>
      <c r="AC43" s="848">
        <v>90</v>
      </c>
      <c r="AD43" s="848">
        <v>93</v>
      </c>
      <c r="AE43" s="848">
        <v>2</v>
      </c>
      <c r="AF43" s="848">
        <v>2</v>
      </c>
      <c r="AG43" s="848">
        <v>3</v>
      </c>
      <c r="AH43" s="848" t="s">
        <v>430</v>
      </c>
      <c r="AI43" s="848" t="s">
        <v>430</v>
      </c>
      <c r="AJ43" s="848">
        <v>35</v>
      </c>
      <c r="AK43" s="848">
        <v>107</v>
      </c>
      <c r="AL43" s="848">
        <v>57</v>
      </c>
      <c r="AM43" s="848">
        <v>1</v>
      </c>
      <c r="AN43" s="848">
        <v>11</v>
      </c>
      <c r="AO43" s="846"/>
      <c r="AP43" s="850" t="s">
        <v>430</v>
      </c>
      <c r="AQ43" s="850" t="s">
        <v>430</v>
      </c>
      <c r="AR43" s="850" t="s">
        <v>430</v>
      </c>
      <c r="AS43" s="850">
        <v>57.59</v>
      </c>
      <c r="AT43" s="850">
        <v>18.7</v>
      </c>
      <c r="AU43" s="853"/>
      <c r="AV43" s="848" t="s">
        <v>430</v>
      </c>
      <c r="AW43" s="848" t="s">
        <v>430</v>
      </c>
      <c r="AX43" s="848" t="s">
        <v>430</v>
      </c>
      <c r="AY43" s="848">
        <v>1</v>
      </c>
      <c r="AZ43" s="848">
        <v>7</v>
      </c>
      <c r="BA43" s="851"/>
      <c r="BB43" s="850">
        <v>31.151826200399899</v>
      </c>
      <c r="BC43" s="850">
        <v>0</v>
      </c>
      <c r="BD43" s="850">
        <v>9.8617800679593901E-2</v>
      </c>
      <c r="BE43" s="856" t="s">
        <v>430</v>
      </c>
      <c r="BF43" s="851"/>
      <c r="BG43" s="856" t="s">
        <v>430</v>
      </c>
      <c r="BH43" s="947" t="s">
        <v>430</v>
      </c>
      <c r="BI43" s="850" t="s">
        <v>430</v>
      </c>
      <c r="BJ43" s="850" t="s">
        <v>430</v>
      </c>
      <c r="BK43" s="855"/>
      <c r="BL43" s="850" t="s">
        <v>7022</v>
      </c>
      <c r="BM43" s="846" t="s">
        <v>7023</v>
      </c>
      <c r="BN43" s="859" t="s">
        <v>430</v>
      </c>
      <c r="BO43" s="859" t="s">
        <v>430</v>
      </c>
      <c r="BP43" s="859" t="s">
        <v>430</v>
      </c>
      <c r="BQ43" s="846"/>
      <c r="BR43" s="860" t="s">
        <v>526</v>
      </c>
    </row>
    <row r="44" spans="1:70" s="428" customFormat="1" x14ac:dyDescent="0.25">
      <c r="A44" s="345" t="s">
        <v>7024</v>
      </c>
      <c r="B44" s="373"/>
      <c r="C44" s="719">
        <v>44095</v>
      </c>
      <c r="D44" s="373"/>
      <c r="E44" s="346">
        <v>945.37400000000002</v>
      </c>
      <c r="F44" s="373"/>
      <c r="G44" s="347">
        <v>24.663</v>
      </c>
      <c r="H44" s="374"/>
      <c r="I44" s="348">
        <v>-0.37159999999999999</v>
      </c>
      <c r="J44" s="348">
        <v>-1.6588000000000001</v>
      </c>
      <c r="K44" s="348">
        <v>-3.9977</v>
      </c>
      <c r="L44" s="348">
        <v>2.5787</v>
      </c>
      <c r="M44" s="348">
        <v>1.1069</v>
      </c>
      <c r="N44" s="350">
        <v>-0.78049999999999997</v>
      </c>
      <c r="O44" s="348">
        <v>-1.2318</v>
      </c>
      <c r="P44" s="348">
        <v>9.4702999999999999</v>
      </c>
      <c r="Q44" s="348">
        <v>9.3467000000000002</v>
      </c>
      <c r="R44" s="348" t="s">
        <v>430</v>
      </c>
      <c r="S44" s="348">
        <v>-0.82440000000000002</v>
      </c>
      <c r="T44" s="348">
        <v>10.334199999999999</v>
      </c>
      <c r="U44" s="348">
        <v>-4.8349000000000002</v>
      </c>
      <c r="V44" s="348">
        <v>0.34989999999999999</v>
      </c>
      <c r="W44" s="348">
        <v>-2.3092999999999999</v>
      </c>
      <c r="X44" s="348">
        <v>16.316299999999998</v>
      </c>
      <c r="Y44" s="374"/>
      <c r="Z44" s="346">
        <v>66</v>
      </c>
      <c r="AA44" s="346">
        <v>110</v>
      </c>
      <c r="AB44" s="346">
        <v>110</v>
      </c>
      <c r="AC44" s="346">
        <v>74</v>
      </c>
      <c r="AD44" s="346">
        <v>54</v>
      </c>
      <c r="AE44" s="346">
        <v>75</v>
      </c>
      <c r="AF44" s="346">
        <v>53</v>
      </c>
      <c r="AG44" s="346">
        <v>47</v>
      </c>
      <c r="AH44" s="346">
        <v>32</v>
      </c>
      <c r="AI44" s="346" t="s">
        <v>430</v>
      </c>
      <c r="AJ44" s="346">
        <v>102</v>
      </c>
      <c r="AK44" s="346">
        <v>44</v>
      </c>
      <c r="AL44" s="346">
        <v>90</v>
      </c>
      <c r="AM44" s="346">
        <v>81</v>
      </c>
      <c r="AN44" s="346">
        <v>108</v>
      </c>
      <c r="AO44" s="373"/>
      <c r="AP44" s="348" t="s">
        <v>430</v>
      </c>
      <c r="AQ44" s="348" t="s">
        <v>430</v>
      </c>
      <c r="AR44" s="348">
        <v>8.6999999999999993</v>
      </c>
      <c r="AS44" s="348">
        <v>3.4</v>
      </c>
      <c r="AT44" s="348">
        <v>-3.22</v>
      </c>
      <c r="AU44" s="351"/>
      <c r="AV44" s="346" t="s">
        <v>430</v>
      </c>
      <c r="AW44" s="346" t="s">
        <v>430</v>
      </c>
      <c r="AX44" s="346">
        <v>33</v>
      </c>
      <c r="AY44" s="346">
        <v>50</v>
      </c>
      <c r="AZ44" s="346">
        <v>84</v>
      </c>
      <c r="BA44" s="374"/>
      <c r="BB44" s="348">
        <v>12.6561271359987</v>
      </c>
      <c r="BC44" s="348">
        <v>0.99759291883964996</v>
      </c>
      <c r="BD44" s="348">
        <v>3.5807958600696202E-2</v>
      </c>
      <c r="BE44" s="375">
        <v>-2.4003162857862401E-2</v>
      </c>
      <c r="BF44" s="374"/>
      <c r="BG44" s="375" t="s">
        <v>430</v>
      </c>
      <c r="BH44" s="674" t="s">
        <v>430</v>
      </c>
      <c r="BI44" s="348" t="s">
        <v>430</v>
      </c>
      <c r="BJ44" s="348" t="s">
        <v>430</v>
      </c>
      <c r="BK44" s="362"/>
      <c r="BL44" s="348" t="s">
        <v>6985</v>
      </c>
      <c r="BM44" s="373" t="s">
        <v>5460</v>
      </c>
      <c r="BN44" s="372" t="s">
        <v>430</v>
      </c>
      <c r="BO44" s="372" t="s">
        <v>430</v>
      </c>
      <c r="BP44" s="372" t="s">
        <v>430</v>
      </c>
      <c r="BQ44" s="373"/>
      <c r="BR44" s="354" t="s">
        <v>7025</v>
      </c>
    </row>
    <row r="45" spans="1:70" s="428" customFormat="1" x14ac:dyDescent="0.25">
      <c r="A45" s="345" t="s">
        <v>7026</v>
      </c>
      <c r="B45" s="373"/>
      <c r="C45" s="719">
        <v>46101</v>
      </c>
      <c r="D45" s="373"/>
      <c r="E45" s="346">
        <v>954.40499999999997</v>
      </c>
      <c r="F45" s="373"/>
      <c r="G45" s="347">
        <v>10.7333</v>
      </c>
      <c r="H45" s="374"/>
      <c r="I45" s="348">
        <v>-6.4199999999999993E-2</v>
      </c>
      <c r="J45" s="348">
        <v>-1.2102999999999999</v>
      </c>
      <c r="K45" s="348">
        <v>-3.1840999999999999</v>
      </c>
      <c r="L45" s="348">
        <v>4.4980000000000002</v>
      </c>
      <c r="M45" s="348" t="s">
        <v>430</v>
      </c>
      <c r="N45" s="350" t="s">
        <v>430</v>
      </c>
      <c r="O45" s="348" t="s">
        <v>430</v>
      </c>
      <c r="P45" s="348" t="s">
        <v>430</v>
      </c>
      <c r="Q45" s="348" t="s">
        <v>430</v>
      </c>
      <c r="R45" s="348" t="s">
        <v>430</v>
      </c>
      <c r="S45" s="348">
        <v>0.75280000000000002</v>
      </c>
      <c r="T45" s="348">
        <v>8.8735999999999997</v>
      </c>
      <c r="U45" s="348" t="s">
        <v>430</v>
      </c>
      <c r="V45" s="348" t="s">
        <v>430</v>
      </c>
      <c r="W45" s="348">
        <v>-2.3473000000000002</v>
      </c>
      <c r="X45" s="348">
        <v>7.3330000000000002</v>
      </c>
      <c r="Y45" s="374"/>
      <c r="Z45" s="346">
        <v>50</v>
      </c>
      <c r="AA45" s="346">
        <v>99</v>
      </c>
      <c r="AB45" s="346">
        <v>101</v>
      </c>
      <c r="AC45" s="346">
        <v>32</v>
      </c>
      <c r="AD45" s="346" t="s">
        <v>430</v>
      </c>
      <c r="AE45" s="346" t="s">
        <v>430</v>
      </c>
      <c r="AF45" s="346" t="s">
        <v>430</v>
      </c>
      <c r="AG45" s="346" t="s">
        <v>430</v>
      </c>
      <c r="AH45" s="346" t="s">
        <v>430</v>
      </c>
      <c r="AI45" s="346" t="s">
        <v>430</v>
      </c>
      <c r="AJ45" s="346">
        <v>91</v>
      </c>
      <c r="AK45" s="346">
        <v>49</v>
      </c>
      <c r="AL45" s="346" t="s">
        <v>430</v>
      </c>
      <c r="AM45" s="346" t="s">
        <v>430</v>
      </c>
      <c r="AN45" s="346">
        <v>109</v>
      </c>
      <c r="AO45" s="373"/>
      <c r="AP45" s="348" t="s">
        <v>430</v>
      </c>
      <c r="AQ45" s="348" t="s">
        <v>430</v>
      </c>
      <c r="AR45" s="348" t="s">
        <v>430</v>
      </c>
      <c r="AS45" s="348" t="s">
        <v>430</v>
      </c>
      <c r="AT45" s="348" t="s">
        <v>430</v>
      </c>
      <c r="AU45" s="351"/>
      <c r="AV45" s="346" t="s">
        <v>430</v>
      </c>
      <c r="AW45" s="346" t="s">
        <v>430</v>
      </c>
      <c r="AX45" s="346" t="s">
        <v>430</v>
      </c>
      <c r="AY45" s="346" t="s">
        <v>430</v>
      </c>
      <c r="AZ45" s="346" t="s">
        <v>430</v>
      </c>
      <c r="BA45" s="374"/>
      <c r="BB45" s="348">
        <v>13.9760116971794</v>
      </c>
      <c r="BC45" s="348">
        <v>0.98284590705299202</v>
      </c>
      <c r="BD45" s="348">
        <v>1.2417683103984299E-2</v>
      </c>
      <c r="BE45" s="375">
        <v>-0.117021522022485</v>
      </c>
      <c r="BF45" s="374"/>
      <c r="BG45" s="375" t="s">
        <v>430</v>
      </c>
      <c r="BH45" s="674" t="s">
        <v>430</v>
      </c>
      <c r="BI45" s="348" t="s">
        <v>430</v>
      </c>
      <c r="BJ45" s="348" t="s">
        <v>430</v>
      </c>
      <c r="BK45" s="362"/>
      <c r="BL45" s="348" t="s">
        <v>7027</v>
      </c>
      <c r="BM45" s="373" t="s">
        <v>7028</v>
      </c>
      <c r="BN45" s="372" t="s">
        <v>430</v>
      </c>
      <c r="BO45" s="372" t="s">
        <v>430</v>
      </c>
      <c r="BP45" s="372" t="s">
        <v>430</v>
      </c>
      <c r="BQ45" s="373"/>
      <c r="BR45" s="354" t="s">
        <v>443</v>
      </c>
    </row>
    <row r="46" spans="1:70" s="428" customFormat="1" x14ac:dyDescent="0.25">
      <c r="A46" s="345" t="s">
        <v>7029</v>
      </c>
      <c r="B46" s="373"/>
      <c r="C46" s="719">
        <v>46078</v>
      </c>
      <c r="D46" s="373"/>
      <c r="E46" s="346">
        <v>870.21199999999999</v>
      </c>
      <c r="F46" s="373"/>
      <c r="G46" s="347">
        <v>9.9271999999999991</v>
      </c>
      <c r="H46" s="374"/>
      <c r="I46" s="348" t="s">
        <v>430</v>
      </c>
      <c r="J46" s="348">
        <v>-1.8517999999999999</v>
      </c>
      <c r="K46" s="348">
        <v>-3.1549</v>
      </c>
      <c r="L46" s="348">
        <v>2.0487000000000002</v>
      </c>
      <c r="M46" s="348">
        <v>0.5948</v>
      </c>
      <c r="N46" s="350" t="s">
        <v>430</v>
      </c>
      <c r="O46" s="348" t="s">
        <v>430</v>
      </c>
      <c r="P46" s="348" t="s">
        <v>430</v>
      </c>
      <c r="Q46" s="348" t="s">
        <v>430</v>
      </c>
      <c r="R46" s="348" t="s">
        <v>430</v>
      </c>
      <c r="S46" s="348">
        <v>1.1164000000000001</v>
      </c>
      <c r="T46" s="348">
        <v>5.5266000000000002</v>
      </c>
      <c r="U46" s="348" t="s">
        <v>430</v>
      </c>
      <c r="V46" s="348" t="s">
        <v>430</v>
      </c>
      <c r="W46" s="348">
        <v>-2.2105000000000001</v>
      </c>
      <c r="X46" s="348">
        <v>-0.72799999999999998</v>
      </c>
      <c r="Y46" s="374"/>
      <c r="Z46" s="346" t="s">
        <v>430</v>
      </c>
      <c r="AA46" s="346">
        <v>114</v>
      </c>
      <c r="AB46" s="346">
        <v>100</v>
      </c>
      <c r="AC46" s="346">
        <v>84</v>
      </c>
      <c r="AD46" s="346">
        <v>58</v>
      </c>
      <c r="AE46" s="346" t="s">
        <v>430</v>
      </c>
      <c r="AF46" s="346" t="s">
        <v>430</v>
      </c>
      <c r="AG46" s="346" t="s">
        <v>430</v>
      </c>
      <c r="AH46" s="346" t="s">
        <v>430</v>
      </c>
      <c r="AI46" s="346" t="s">
        <v>430</v>
      </c>
      <c r="AJ46" s="346">
        <v>85</v>
      </c>
      <c r="AK46" s="346">
        <v>63</v>
      </c>
      <c r="AL46" s="346" t="s">
        <v>430</v>
      </c>
      <c r="AM46" s="346" t="s">
        <v>430</v>
      </c>
      <c r="AN46" s="346">
        <v>103</v>
      </c>
      <c r="AO46" s="373"/>
      <c r="AP46" s="348" t="s">
        <v>430</v>
      </c>
      <c r="AQ46" s="348" t="s">
        <v>430</v>
      </c>
      <c r="AR46" s="348" t="s">
        <v>430</v>
      </c>
      <c r="AS46" s="348" t="s">
        <v>430</v>
      </c>
      <c r="AT46" s="348" t="s">
        <v>430</v>
      </c>
      <c r="AU46" s="351"/>
      <c r="AV46" s="346" t="s">
        <v>430</v>
      </c>
      <c r="AW46" s="346" t="s">
        <v>430</v>
      </c>
      <c r="AX46" s="346" t="s">
        <v>430</v>
      </c>
      <c r="AY46" s="346" t="s">
        <v>430</v>
      </c>
      <c r="AZ46" s="346" t="s">
        <v>430</v>
      </c>
      <c r="BA46" s="374"/>
      <c r="BB46" s="348">
        <v>8.0287704068974808</v>
      </c>
      <c r="BC46" s="348">
        <v>0</v>
      </c>
      <c r="BD46" s="348">
        <v>-3.8573644710791798E-2</v>
      </c>
      <c r="BE46" s="375" t="s">
        <v>430</v>
      </c>
      <c r="BF46" s="374"/>
      <c r="BG46" s="375" t="s">
        <v>430</v>
      </c>
      <c r="BH46" s="674" t="s">
        <v>430</v>
      </c>
      <c r="BI46" s="348" t="s">
        <v>430</v>
      </c>
      <c r="BJ46" s="348" t="s">
        <v>430</v>
      </c>
      <c r="BK46" s="362"/>
      <c r="BL46" s="843" t="s">
        <v>7030</v>
      </c>
      <c r="BM46" s="909" t="s">
        <v>7031</v>
      </c>
      <c r="BN46" s="372" t="s">
        <v>430</v>
      </c>
      <c r="BO46" s="372" t="s">
        <v>430</v>
      </c>
      <c r="BP46" s="372" t="s">
        <v>430</v>
      </c>
      <c r="BQ46" s="373"/>
      <c r="BR46" s="354" t="s">
        <v>463</v>
      </c>
    </row>
    <row r="47" spans="1:70" s="428" customFormat="1" x14ac:dyDescent="0.25">
      <c r="A47" s="345" t="s">
        <v>7032</v>
      </c>
      <c r="B47" s="373"/>
      <c r="C47" s="719">
        <v>41135</v>
      </c>
      <c r="D47" s="373"/>
      <c r="E47" s="346">
        <v>854.98</v>
      </c>
      <c r="F47" s="373"/>
      <c r="G47" s="347">
        <v>39.214799999999997</v>
      </c>
      <c r="H47" s="374"/>
      <c r="I47" s="348">
        <v>0.2172</v>
      </c>
      <c r="J47" s="348">
        <v>-0.23330000000000001</v>
      </c>
      <c r="K47" s="348">
        <v>0.81520000000000004</v>
      </c>
      <c r="L47" s="348">
        <v>3.3129</v>
      </c>
      <c r="M47" s="348">
        <v>-4.9058999999999999</v>
      </c>
      <c r="N47" s="350">
        <v>36.990099999999998</v>
      </c>
      <c r="O47" s="348">
        <v>43.598700000000001</v>
      </c>
      <c r="P47" s="348">
        <v>35.268000000000001</v>
      </c>
      <c r="Q47" s="348">
        <v>25.026499999999999</v>
      </c>
      <c r="R47" s="348">
        <v>15.087</v>
      </c>
      <c r="S47" s="348">
        <v>8.4125999999999994</v>
      </c>
      <c r="T47" s="348">
        <v>4.7870999999999997</v>
      </c>
      <c r="U47" s="348">
        <v>9.1583000000000006</v>
      </c>
      <c r="V47" s="348">
        <v>30.529800000000002</v>
      </c>
      <c r="W47" s="348">
        <v>-1.2475000000000001</v>
      </c>
      <c r="X47" s="348">
        <v>10.1899</v>
      </c>
      <c r="Y47" s="374"/>
      <c r="Z47" s="346">
        <v>38</v>
      </c>
      <c r="AA47" s="346">
        <v>60</v>
      </c>
      <c r="AB47" s="346">
        <v>50</v>
      </c>
      <c r="AC47" s="346">
        <v>65</v>
      </c>
      <c r="AD47" s="346">
        <v>86</v>
      </c>
      <c r="AE47" s="346">
        <v>34</v>
      </c>
      <c r="AF47" s="346">
        <v>24</v>
      </c>
      <c r="AG47" s="346">
        <v>19</v>
      </c>
      <c r="AH47" s="346">
        <v>4</v>
      </c>
      <c r="AI47" s="346">
        <v>9</v>
      </c>
      <c r="AJ47" s="346">
        <v>24</v>
      </c>
      <c r="AK47" s="346">
        <v>67</v>
      </c>
      <c r="AL47" s="346">
        <v>29</v>
      </c>
      <c r="AM47" s="346">
        <v>32</v>
      </c>
      <c r="AN47" s="346">
        <v>73</v>
      </c>
      <c r="AO47" s="373"/>
      <c r="AP47" s="348">
        <v>20.94</v>
      </c>
      <c r="AQ47" s="348">
        <v>24.74</v>
      </c>
      <c r="AR47" s="348">
        <v>30.81</v>
      </c>
      <c r="AS47" s="348">
        <v>37.78</v>
      </c>
      <c r="AT47" s="348">
        <v>14.72</v>
      </c>
      <c r="AU47" s="351"/>
      <c r="AV47" s="346">
        <v>9</v>
      </c>
      <c r="AW47" s="346">
        <v>9</v>
      </c>
      <c r="AX47" s="346">
        <v>12</v>
      </c>
      <c r="AY47" s="346">
        <v>23</v>
      </c>
      <c r="AZ47" s="346">
        <v>40</v>
      </c>
      <c r="BA47" s="374"/>
      <c r="BB47" s="348">
        <v>14.9478478563147</v>
      </c>
      <c r="BC47" s="348">
        <v>0</v>
      </c>
      <c r="BD47" s="348">
        <v>0.14290327775369999</v>
      </c>
      <c r="BE47" s="375" t="s">
        <v>430</v>
      </c>
      <c r="BF47" s="374"/>
      <c r="BG47" s="375" t="s">
        <v>430</v>
      </c>
      <c r="BH47" s="674" t="s">
        <v>430</v>
      </c>
      <c r="BI47" s="348" t="s">
        <v>430</v>
      </c>
      <c r="BJ47" s="348" t="s">
        <v>430</v>
      </c>
      <c r="BK47" s="362"/>
      <c r="BL47" s="348" t="s">
        <v>6996</v>
      </c>
      <c r="BM47" s="373" t="s">
        <v>4974</v>
      </c>
      <c r="BN47" s="372" t="s">
        <v>430</v>
      </c>
      <c r="BO47" s="372" t="s">
        <v>430</v>
      </c>
      <c r="BP47" s="372" t="s">
        <v>430</v>
      </c>
      <c r="BQ47" s="373"/>
      <c r="BR47" s="354" t="s">
        <v>548</v>
      </c>
    </row>
    <row r="48" spans="1:70" s="428" customFormat="1" x14ac:dyDescent="0.25">
      <c r="A48" s="345" t="s">
        <v>7033</v>
      </c>
      <c r="B48" s="373"/>
      <c r="C48" s="719">
        <v>44461</v>
      </c>
      <c r="D48" s="373"/>
      <c r="E48" s="346">
        <v>1059.1400000000001</v>
      </c>
      <c r="F48" s="373"/>
      <c r="G48" s="347">
        <v>35.195999999999998</v>
      </c>
      <c r="H48" s="374"/>
      <c r="I48" s="348" t="s">
        <v>430</v>
      </c>
      <c r="J48" s="348">
        <v>27.116399999999999</v>
      </c>
      <c r="K48" s="348">
        <v>24.892700000000001</v>
      </c>
      <c r="L48" s="348">
        <v>25.834800000000001</v>
      </c>
      <c r="M48" s="348">
        <v>45.606499999999997</v>
      </c>
      <c r="N48" s="350">
        <v>52.235999999999997</v>
      </c>
      <c r="O48" s="348">
        <v>52.836199999999998</v>
      </c>
      <c r="P48" s="348">
        <v>43.880200000000002</v>
      </c>
      <c r="Q48" s="348" t="s">
        <v>430</v>
      </c>
      <c r="R48" s="348" t="s">
        <v>430</v>
      </c>
      <c r="S48" s="348">
        <v>32.910400000000003</v>
      </c>
      <c r="T48" s="348">
        <v>47.894799999999996</v>
      </c>
      <c r="U48" s="348">
        <v>40.570300000000003</v>
      </c>
      <c r="V48" s="348">
        <v>46.9255</v>
      </c>
      <c r="W48" s="348">
        <v>25.1235</v>
      </c>
      <c r="X48" s="348">
        <v>28.831499999999998</v>
      </c>
      <c r="Y48" s="374"/>
      <c r="Z48" s="346" t="s">
        <v>430</v>
      </c>
      <c r="AA48" s="346">
        <v>1</v>
      </c>
      <c r="AB48" s="346">
        <v>1</v>
      </c>
      <c r="AC48" s="346">
        <v>1</v>
      </c>
      <c r="AD48" s="346">
        <v>2</v>
      </c>
      <c r="AE48" s="346">
        <v>15</v>
      </c>
      <c r="AF48" s="346">
        <v>12</v>
      </c>
      <c r="AG48" s="346">
        <v>9</v>
      </c>
      <c r="AH48" s="346" t="s">
        <v>430</v>
      </c>
      <c r="AI48" s="346" t="s">
        <v>430</v>
      </c>
      <c r="AJ48" s="346">
        <v>1</v>
      </c>
      <c r="AK48" s="346">
        <v>1</v>
      </c>
      <c r="AL48" s="346">
        <v>2</v>
      </c>
      <c r="AM48" s="346">
        <v>14</v>
      </c>
      <c r="AN48" s="346">
        <v>1</v>
      </c>
      <c r="AO48" s="373"/>
      <c r="AP48" s="348" t="s">
        <v>430</v>
      </c>
      <c r="AQ48" s="348" t="s">
        <v>430</v>
      </c>
      <c r="AR48" s="348">
        <v>39.47</v>
      </c>
      <c r="AS48" s="348">
        <v>49.4</v>
      </c>
      <c r="AT48" s="348">
        <v>82.67</v>
      </c>
      <c r="AU48" s="351"/>
      <c r="AV48" s="346" t="s">
        <v>430</v>
      </c>
      <c r="AW48" s="346" t="s">
        <v>430</v>
      </c>
      <c r="AX48" s="346">
        <v>2</v>
      </c>
      <c r="AY48" s="346">
        <v>9</v>
      </c>
      <c r="AZ48" s="346">
        <v>1</v>
      </c>
      <c r="BA48" s="374"/>
      <c r="BB48" s="348">
        <v>27.233469222522999</v>
      </c>
      <c r="BC48" s="348">
        <v>0</v>
      </c>
      <c r="BD48" s="348">
        <v>0.10600835304583001</v>
      </c>
      <c r="BE48" s="375" t="s">
        <v>430</v>
      </c>
      <c r="BF48" s="374"/>
      <c r="BG48" s="375" t="s">
        <v>430</v>
      </c>
      <c r="BH48" s="674" t="s">
        <v>430</v>
      </c>
      <c r="BI48" s="348" t="s">
        <v>430</v>
      </c>
      <c r="BJ48" s="348" t="s">
        <v>430</v>
      </c>
      <c r="BK48" s="362"/>
      <c r="BL48" s="348" t="s">
        <v>6985</v>
      </c>
      <c r="BM48" s="373" t="s">
        <v>5460</v>
      </c>
      <c r="BN48" s="372" t="s">
        <v>430</v>
      </c>
      <c r="BO48" s="372" t="s">
        <v>430</v>
      </c>
      <c r="BP48" s="372" t="s">
        <v>430</v>
      </c>
      <c r="BQ48" s="373"/>
      <c r="BR48" s="354" t="s">
        <v>616</v>
      </c>
    </row>
    <row r="49" spans="1:70" s="428" customFormat="1" x14ac:dyDescent="0.25">
      <c r="A49" s="345" t="s">
        <v>7034</v>
      </c>
      <c r="B49" s="373"/>
      <c r="C49" s="719">
        <v>43532</v>
      </c>
      <c r="D49" s="373"/>
      <c r="E49" s="346">
        <v>835.697</v>
      </c>
      <c r="F49" s="373"/>
      <c r="G49" s="347">
        <v>26.9742</v>
      </c>
      <c r="H49" s="374"/>
      <c r="I49" s="348">
        <v>-0.45390000000000003</v>
      </c>
      <c r="J49" s="348">
        <v>-0.37930000000000003</v>
      </c>
      <c r="K49" s="348">
        <v>-2.8908999999999998</v>
      </c>
      <c r="L49" s="348">
        <v>5.1563999999999997</v>
      </c>
      <c r="M49" s="348">
        <v>8.3175000000000008</v>
      </c>
      <c r="N49" s="350">
        <v>7.5162000000000004</v>
      </c>
      <c r="O49" s="348">
        <v>-1.0739000000000001</v>
      </c>
      <c r="P49" s="348">
        <v>16.633400000000002</v>
      </c>
      <c r="Q49" s="348">
        <v>11.548500000000001</v>
      </c>
      <c r="R49" s="348" t="s">
        <v>430</v>
      </c>
      <c r="S49" s="348">
        <v>1.4582999999999999</v>
      </c>
      <c r="T49" s="348">
        <v>20.3459</v>
      </c>
      <c r="U49" s="348">
        <v>5.2701000000000002</v>
      </c>
      <c r="V49" s="348">
        <v>7.3548999999999998</v>
      </c>
      <c r="W49" s="348">
        <v>-1.0241</v>
      </c>
      <c r="X49" s="348">
        <v>14.115500000000001</v>
      </c>
      <c r="Y49" s="374"/>
      <c r="Z49" s="346">
        <v>69</v>
      </c>
      <c r="AA49" s="346">
        <v>67</v>
      </c>
      <c r="AB49" s="346">
        <v>99</v>
      </c>
      <c r="AC49" s="346">
        <v>23</v>
      </c>
      <c r="AD49" s="346">
        <v>22</v>
      </c>
      <c r="AE49" s="346">
        <v>49</v>
      </c>
      <c r="AF49" s="346">
        <v>52</v>
      </c>
      <c r="AG49" s="346">
        <v>25</v>
      </c>
      <c r="AH49" s="346">
        <v>20</v>
      </c>
      <c r="AI49" s="346" t="s">
        <v>430</v>
      </c>
      <c r="AJ49" s="346">
        <v>74</v>
      </c>
      <c r="AK49" s="346">
        <v>15</v>
      </c>
      <c r="AL49" s="346">
        <v>39</v>
      </c>
      <c r="AM49" s="346">
        <v>54</v>
      </c>
      <c r="AN49" s="346">
        <v>61</v>
      </c>
      <c r="AO49" s="373"/>
      <c r="AP49" s="348" t="s">
        <v>430</v>
      </c>
      <c r="AQ49" s="348">
        <v>15.07</v>
      </c>
      <c r="AR49" s="348">
        <v>13.26</v>
      </c>
      <c r="AS49" s="348">
        <v>8.36</v>
      </c>
      <c r="AT49" s="348">
        <v>9.48</v>
      </c>
      <c r="AU49" s="351"/>
      <c r="AV49" s="346" t="s">
        <v>430</v>
      </c>
      <c r="AW49" s="346">
        <v>15</v>
      </c>
      <c r="AX49" s="346">
        <v>19</v>
      </c>
      <c r="AY49" s="346">
        <v>36</v>
      </c>
      <c r="AZ49" s="346">
        <v>46</v>
      </c>
      <c r="BA49" s="374"/>
      <c r="BB49" s="348">
        <v>16.897622323969401</v>
      </c>
      <c r="BC49" s="348">
        <v>0.99605639868788698</v>
      </c>
      <c r="BD49" s="348">
        <v>6.0911842211663597E-2</v>
      </c>
      <c r="BE49" s="375">
        <v>-4.0139609319440599E-2</v>
      </c>
      <c r="BF49" s="374"/>
      <c r="BG49" s="375" t="s">
        <v>430</v>
      </c>
      <c r="BH49" s="674" t="s">
        <v>430</v>
      </c>
      <c r="BI49" s="348" t="s">
        <v>430</v>
      </c>
      <c r="BJ49" s="348" t="s">
        <v>430</v>
      </c>
      <c r="BK49" s="362"/>
      <c r="BL49" s="348" t="s">
        <v>6968</v>
      </c>
      <c r="BM49" s="373" t="s">
        <v>3074</v>
      </c>
      <c r="BN49" s="372" t="s">
        <v>6969</v>
      </c>
      <c r="BO49" s="372" t="s">
        <v>430</v>
      </c>
      <c r="BP49" s="372" t="s">
        <v>430</v>
      </c>
      <c r="BQ49" s="373"/>
      <c r="BR49" s="354" t="s">
        <v>555</v>
      </c>
    </row>
    <row r="50" spans="1:70" s="428" customFormat="1" x14ac:dyDescent="0.25">
      <c r="A50" s="345" t="s">
        <v>7035</v>
      </c>
      <c r="B50" s="373"/>
      <c r="C50" s="719">
        <v>44459</v>
      </c>
      <c r="D50" s="373"/>
      <c r="E50" s="346">
        <v>783.41399999999999</v>
      </c>
      <c r="F50" s="373"/>
      <c r="G50" s="347">
        <v>14.591100000000001</v>
      </c>
      <c r="H50" s="374"/>
      <c r="I50" s="348">
        <v>-0.51</v>
      </c>
      <c r="J50" s="348">
        <v>-1.4148000000000001</v>
      </c>
      <c r="K50" s="348">
        <v>-4.1773999999999996</v>
      </c>
      <c r="L50" s="348">
        <v>3.9984999999999999</v>
      </c>
      <c r="M50" s="348">
        <v>0.98629999999999995</v>
      </c>
      <c r="N50" s="350">
        <v>-1.0484</v>
      </c>
      <c r="O50" s="348">
        <v>-6.4565000000000001</v>
      </c>
      <c r="P50" s="348">
        <v>10.0382</v>
      </c>
      <c r="Q50" s="348" t="s">
        <v>430</v>
      </c>
      <c r="R50" s="348" t="s">
        <v>430</v>
      </c>
      <c r="S50" s="348">
        <v>0.76939999999999997</v>
      </c>
      <c r="T50" s="348">
        <v>10.545299999999999</v>
      </c>
      <c r="U50" s="348">
        <v>-2.1591999999999998</v>
      </c>
      <c r="V50" s="348">
        <v>1.4518</v>
      </c>
      <c r="W50" s="348">
        <v>-1.9850000000000001</v>
      </c>
      <c r="X50" s="348">
        <v>7.8898000000000001</v>
      </c>
      <c r="Y50" s="374"/>
      <c r="Z50" s="346">
        <v>71</v>
      </c>
      <c r="AA50" s="346">
        <v>105</v>
      </c>
      <c r="AB50" s="346">
        <v>111</v>
      </c>
      <c r="AC50" s="346">
        <v>47</v>
      </c>
      <c r="AD50" s="346">
        <v>55</v>
      </c>
      <c r="AE50" s="346">
        <v>77</v>
      </c>
      <c r="AF50" s="346">
        <v>65</v>
      </c>
      <c r="AG50" s="346">
        <v>45</v>
      </c>
      <c r="AH50" s="346" t="s">
        <v>430</v>
      </c>
      <c r="AI50" s="346" t="s">
        <v>430</v>
      </c>
      <c r="AJ50" s="346">
        <v>89</v>
      </c>
      <c r="AK50" s="346">
        <v>43</v>
      </c>
      <c r="AL50" s="346">
        <v>80</v>
      </c>
      <c r="AM50" s="346">
        <v>76</v>
      </c>
      <c r="AN50" s="346">
        <v>97</v>
      </c>
      <c r="AO50" s="373"/>
      <c r="AP50" s="348" t="s">
        <v>430</v>
      </c>
      <c r="AQ50" s="348" t="s">
        <v>430</v>
      </c>
      <c r="AR50" s="348">
        <v>8.0500000000000007</v>
      </c>
      <c r="AS50" s="348">
        <v>0.88</v>
      </c>
      <c r="AT50" s="348">
        <v>-0.74</v>
      </c>
      <c r="AU50" s="351"/>
      <c r="AV50" s="346" t="s">
        <v>430</v>
      </c>
      <c r="AW50" s="346" t="s">
        <v>430</v>
      </c>
      <c r="AX50" s="346">
        <v>38</v>
      </c>
      <c r="AY50" s="346">
        <v>56</v>
      </c>
      <c r="AZ50" s="346">
        <v>80</v>
      </c>
      <c r="BA50" s="374"/>
      <c r="BB50" s="348">
        <v>13.108976804824801</v>
      </c>
      <c r="BC50" s="348">
        <v>0.97338453408136005</v>
      </c>
      <c r="BD50" s="348">
        <v>3.5099787735346603E-2</v>
      </c>
      <c r="BE50" s="375">
        <v>-8.8512146353474097E-2</v>
      </c>
      <c r="BF50" s="374"/>
      <c r="BG50" s="375" t="s">
        <v>430</v>
      </c>
      <c r="BH50" s="674" t="s">
        <v>430</v>
      </c>
      <c r="BI50" s="348" t="s">
        <v>430</v>
      </c>
      <c r="BJ50" s="348" t="s">
        <v>430</v>
      </c>
      <c r="BK50" s="362"/>
      <c r="BL50" s="348" t="s">
        <v>6958</v>
      </c>
      <c r="BM50" s="373" t="s">
        <v>4770</v>
      </c>
      <c r="BN50" s="372" t="s">
        <v>430</v>
      </c>
      <c r="BO50" s="372" t="s">
        <v>430</v>
      </c>
      <c r="BP50" s="372" t="s">
        <v>430</v>
      </c>
      <c r="BQ50" s="373"/>
      <c r="BR50" s="354" t="s">
        <v>555</v>
      </c>
    </row>
    <row r="51" spans="1:70" s="428" customFormat="1" x14ac:dyDescent="0.25">
      <c r="A51" s="345" t="s">
        <v>7036</v>
      </c>
      <c r="B51" s="373"/>
      <c r="C51" s="719">
        <v>45792</v>
      </c>
      <c r="D51" s="373"/>
      <c r="E51" s="346">
        <v>718.77099999999996</v>
      </c>
      <c r="F51" s="373"/>
      <c r="G51" s="347">
        <v>24.184200000000001</v>
      </c>
      <c r="H51" s="374"/>
      <c r="I51" s="348">
        <v>0.57769999999999999</v>
      </c>
      <c r="J51" s="348">
        <v>1.6079000000000001</v>
      </c>
      <c r="K51" s="348">
        <v>1.431</v>
      </c>
      <c r="L51" s="348">
        <v>1.4246000000000001</v>
      </c>
      <c r="M51" s="348">
        <v>-12.9658</v>
      </c>
      <c r="N51" s="350">
        <v>84.944000000000003</v>
      </c>
      <c r="O51" s="348" t="s">
        <v>430</v>
      </c>
      <c r="P51" s="348" t="s">
        <v>430</v>
      </c>
      <c r="Q51" s="348" t="s">
        <v>430</v>
      </c>
      <c r="R51" s="348" t="s">
        <v>430</v>
      </c>
      <c r="S51" s="348">
        <v>5.0016999999999996</v>
      </c>
      <c r="T51" s="348">
        <v>3.2837999999999998</v>
      </c>
      <c r="U51" s="348">
        <v>3.2088000000000001</v>
      </c>
      <c r="V51" s="348">
        <v>63.042099999999998</v>
      </c>
      <c r="W51" s="348">
        <v>0.20799999999999999</v>
      </c>
      <c r="X51" s="348">
        <v>94.909300000000002</v>
      </c>
      <c r="Y51" s="374"/>
      <c r="Z51" s="346">
        <v>4</v>
      </c>
      <c r="AA51" s="346">
        <v>8</v>
      </c>
      <c r="AB51" s="346">
        <v>11</v>
      </c>
      <c r="AC51" s="346">
        <v>92</v>
      </c>
      <c r="AD51" s="346">
        <v>100</v>
      </c>
      <c r="AE51" s="346">
        <v>3</v>
      </c>
      <c r="AF51" s="346" t="s">
        <v>430</v>
      </c>
      <c r="AG51" s="346" t="s">
        <v>430</v>
      </c>
      <c r="AH51" s="346" t="s">
        <v>430</v>
      </c>
      <c r="AI51" s="346" t="s">
        <v>430</v>
      </c>
      <c r="AJ51" s="346">
        <v>38</v>
      </c>
      <c r="AK51" s="346">
        <v>95</v>
      </c>
      <c r="AL51" s="346">
        <v>51</v>
      </c>
      <c r="AM51" s="346">
        <v>2</v>
      </c>
      <c r="AN51" s="346">
        <v>18</v>
      </c>
      <c r="AO51" s="373"/>
      <c r="AP51" s="348" t="s">
        <v>430</v>
      </c>
      <c r="AQ51" s="348" t="s">
        <v>430</v>
      </c>
      <c r="AR51" s="348" t="s">
        <v>430</v>
      </c>
      <c r="AS51" s="348" t="s">
        <v>430</v>
      </c>
      <c r="AT51" s="348">
        <v>17.73</v>
      </c>
      <c r="AU51" s="351"/>
      <c r="AV51" s="346" t="s">
        <v>430</v>
      </c>
      <c r="AW51" s="346" t="s">
        <v>430</v>
      </c>
      <c r="AX51" s="346" t="s">
        <v>430</v>
      </c>
      <c r="AY51" s="346" t="s">
        <v>430</v>
      </c>
      <c r="AZ51" s="346">
        <v>11</v>
      </c>
      <c r="BA51" s="374"/>
      <c r="BB51" s="348">
        <v>43.127630232484599</v>
      </c>
      <c r="BC51" s="348">
        <v>0.95062840608486898</v>
      </c>
      <c r="BD51" s="348">
        <v>0.124976702027864</v>
      </c>
      <c r="BE51" s="375">
        <v>-4.0255856847792003E-2</v>
      </c>
      <c r="BF51" s="374"/>
      <c r="BG51" s="375" t="s">
        <v>430</v>
      </c>
      <c r="BH51" s="674" t="s">
        <v>430</v>
      </c>
      <c r="BI51" s="348" t="s">
        <v>430</v>
      </c>
      <c r="BJ51" s="348" t="s">
        <v>430</v>
      </c>
      <c r="BK51" s="362"/>
      <c r="BL51" s="843" t="s">
        <v>7037</v>
      </c>
      <c r="BM51" s="909" t="s">
        <v>5969</v>
      </c>
      <c r="BN51" s="372" t="s">
        <v>430</v>
      </c>
      <c r="BO51" s="372" t="s">
        <v>430</v>
      </c>
      <c r="BP51" s="372" t="s">
        <v>430</v>
      </c>
      <c r="BQ51" s="373"/>
      <c r="BR51" s="354" t="s">
        <v>555</v>
      </c>
    </row>
    <row r="52" spans="1:70" s="428" customFormat="1" x14ac:dyDescent="0.25">
      <c r="A52" s="345" t="s">
        <v>7038</v>
      </c>
      <c r="B52" s="373"/>
      <c r="C52" s="719">
        <v>45040</v>
      </c>
      <c r="D52" s="373"/>
      <c r="E52" s="346">
        <v>658.91399999999999</v>
      </c>
      <c r="F52" s="373"/>
      <c r="G52" s="347">
        <v>29.516400000000001</v>
      </c>
      <c r="H52" s="374"/>
      <c r="I52" s="348">
        <v>0.48409999999999997</v>
      </c>
      <c r="J52" s="348">
        <v>1.6548</v>
      </c>
      <c r="K52" s="348">
        <v>1.2565999999999999</v>
      </c>
      <c r="L52" s="348">
        <v>1.2548999999999999</v>
      </c>
      <c r="M52" s="348">
        <v>-12.86</v>
      </c>
      <c r="N52" s="350">
        <v>84.236800000000002</v>
      </c>
      <c r="O52" s="348">
        <v>65.276600000000002</v>
      </c>
      <c r="P52" s="348">
        <v>46.155500000000004</v>
      </c>
      <c r="Q52" s="348" t="s">
        <v>430</v>
      </c>
      <c r="R52" s="348" t="s">
        <v>430</v>
      </c>
      <c r="S52" s="348">
        <v>4.8592000000000004</v>
      </c>
      <c r="T52" s="348">
        <v>2.4146000000000001</v>
      </c>
      <c r="U52" s="348">
        <v>3.2046000000000001</v>
      </c>
      <c r="V52" s="348">
        <v>61.448799999999999</v>
      </c>
      <c r="W52" s="348">
        <v>0.22070000000000001</v>
      </c>
      <c r="X52" s="348">
        <v>37.697400000000002</v>
      </c>
      <c r="Y52" s="374"/>
      <c r="Z52" s="346">
        <v>9</v>
      </c>
      <c r="AA52" s="346">
        <v>6</v>
      </c>
      <c r="AB52" s="346">
        <v>36</v>
      </c>
      <c r="AC52" s="346">
        <v>95</v>
      </c>
      <c r="AD52" s="346">
        <v>98</v>
      </c>
      <c r="AE52" s="346">
        <v>6</v>
      </c>
      <c r="AF52" s="346">
        <v>3</v>
      </c>
      <c r="AG52" s="346">
        <v>2</v>
      </c>
      <c r="AH52" s="346" t="s">
        <v>430</v>
      </c>
      <c r="AI52" s="346" t="s">
        <v>430</v>
      </c>
      <c r="AJ52" s="346">
        <v>42</v>
      </c>
      <c r="AK52" s="346">
        <v>105</v>
      </c>
      <c r="AL52" s="346">
        <v>52</v>
      </c>
      <c r="AM52" s="346">
        <v>8</v>
      </c>
      <c r="AN52" s="346">
        <v>16</v>
      </c>
      <c r="AO52" s="373"/>
      <c r="AP52" s="348" t="s">
        <v>430</v>
      </c>
      <c r="AQ52" s="348" t="s">
        <v>430</v>
      </c>
      <c r="AR52" s="348" t="s">
        <v>430</v>
      </c>
      <c r="AS52" s="348">
        <v>57</v>
      </c>
      <c r="AT52" s="348">
        <v>17.47</v>
      </c>
      <c r="AU52" s="351"/>
      <c r="AV52" s="346" t="s">
        <v>430</v>
      </c>
      <c r="AW52" s="346" t="s">
        <v>430</v>
      </c>
      <c r="AX52" s="346" t="s">
        <v>430</v>
      </c>
      <c r="AY52" s="346">
        <v>4</v>
      </c>
      <c r="AZ52" s="346">
        <v>13</v>
      </c>
      <c r="BA52" s="374"/>
      <c r="BB52" s="348">
        <v>31.9465590660602</v>
      </c>
      <c r="BC52" s="348">
        <v>0</v>
      </c>
      <c r="BD52" s="348">
        <v>9.6984821204563698E-2</v>
      </c>
      <c r="BE52" s="375" t="s">
        <v>430</v>
      </c>
      <c r="BF52" s="374"/>
      <c r="BG52" s="375" t="s">
        <v>430</v>
      </c>
      <c r="BH52" s="674" t="s">
        <v>430</v>
      </c>
      <c r="BI52" s="348" t="s">
        <v>430</v>
      </c>
      <c r="BJ52" s="348" t="s">
        <v>430</v>
      </c>
      <c r="BK52" s="362"/>
      <c r="BL52" s="348" t="s">
        <v>7039</v>
      </c>
      <c r="BM52" s="373" t="s">
        <v>5276</v>
      </c>
      <c r="BN52" s="372" t="s">
        <v>430</v>
      </c>
      <c r="BO52" s="372" t="s">
        <v>430</v>
      </c>
      <c r="BP52" s="372" t="s">
        <v>430</v>
      </c>
      <c r="BQ52" s="373"/>
      <c r="BR52" s="354" t="s">
        <v>548</v>
      </c>
    </row>
    <row r="53" spans="1:70" s="428" customFormat="1" x14ac:dyDescent="0.25">
      <c r="A53" s="345" t="s">
        <v>7040</v>
      </c>
      <c r="B53" s="373"/>
      <c r="C53" s="719">
        <v>45590</v>
      </c>
      <c r="D53" s="373"/>
      <c r="E53" s="346">
        <v>630.07799999999997</v>
      </c>
      <c r="F53" s="373"/>
      <c r="G53" s="347">
        <v>19.065000000000001</v>
      </c>
      <c r="H53" s="374"/>
      <c r="I53" s="348">
        <v>0.27350000000000002</v>
      </c>
      <c r="J53" s="348">
        <v>0.14180000000000001</v>
      </c>
      <c r="K53" s="348">
        <v>1.3556999999999999</v>
      </c>
      <c r="L53" s="348">
        <v>4.2031000000000001</v>
      </c>
      <c r="M53" s="348">
        <v>-4.8034999999999997</v>
      </c>
      <c r="N53" s="350">
        <v>37.842500000000001</v>
      </c>
      <c r="O53" s="348" t="s">
        <v>430</v>
      </c>
      <c r="P53" s="348" t="s">
        <v>430</v>
      </c>
      <c r="Q53" s="348" t="s">
        <v>430</v>
      </c>
      <c r="R53" s="348" t="s">
        <v>430</v>
      </c>
      <c r="S53" s="348">
        <v>8.7501999999999995</v>
      </c>
      <c r="T53" s="348">
        <v>4.5000999999999998</v>
      </c>
      <c r="U53" s="348">
        <v>13.597099999999999</v>
      </c>
      <c r="V53" s="348">
        <v>30.6448</v>
      </c>
      <c r="W53" s="348">
        <v>-1.1664000000000001</v>
      </c>
      <c r="X53" s="348">
        <v>41.033799999999999</v>
      </c>
      <c r="Y53" s="374"/>
      <c r="Z53" s="346">
        <v>32</v>
      </c>
      <c r="AA53" s="346">
        <v>37</v>
      </c>
      <c r="AB53" s="346">
        <v>20</v>
      </c>
      <c r="AC53" s="346">
        <v>37</v>
      </c>
      <c r="AD53" s="346">
        <v>83</v>
      </c>
      <c r="AE53" s="346">
        <v>29</v>
      </c>
      <c r="AF53" s="346" t="s">
        <v>430</v>
      </c>
      <c r="AG53" s="346" t="s">
        <v>430</v>
      </c>
      <c r="AH53" s="346" t="s">
        <v>430</v>
      </c>
      <c r="AI53" s="346" t="s">
        <v>430</v>
      </c>
      <c r="AJ53" s="346">
        <v>13</v>
      </c>
      <c r="AK53" s="346">
        <v>73</v>
      </c>
      <c r="AL53" s="346">
        <v>20</v>
      </c>
      <c r="AM53" s="346">
        <v>30</v>
      </c>
      <c r="AN53" s="346">
        <v>71</v>
      </c>
      <c r="AO53" s="373"/>
      <c r="AP53" s="348" t="s">
        <v>430</v>
      </c>
      <c r="AQ53" s="348" t="s">
        <v>430</v>
      </c>
      <c r="AR53" s="348" t="s">
        <v>430</v>
      </c>
      <c r="AS53" s="348" t="s">
        <v>430</v>
      </c>
      <c r="AT53" s="348">
        <v>15.84</v>
      </c>
      <c r="AU53" s="351"/>
      <c r="AV53" s="346" t="s">
        <v>430</v>
      </c>
      <c r="AW53" s="346" t="s">
        <v>430</v>
      </c>
      <c r="AX53" s="346" t="s">
        <v>430</v>
      </c>
      <c r="AY53" s="346" t="s">
        <v>430</v>
      </c>
      <c r="AZ53" s="346">
        <v>30</v>
      </c>
      <c r="BA53" s="374"/>
      <c r="BB53" s="348">
        <v>16.822608568041701</v>
      </c>
      <c r="BC53" s="348">
        <v>0</v>
      </c>
      <c r="BD53" s="348">
        <v>0.159744789009344</v>
      </c>
      <c r="BE53" s="375" t="s">
        <v>430</v>
      </c>
      <c r="BF53" s="374"/>
      <c r="BG53" s="375" t="s">
        <v>430</v>
      </c>
      <c r="BH53" s="674" t="s">
        <v>430</v>
      </c>
      <c r="BI53" s="348" t="s">
        <v>430</v>
      </c>
      <c r="BJ53" s="348" t="s">
        <v>430</v>
      </c>
      <c r="BK53" s="362"/>
      <c r="BL53" s="348" t="s">
        <v>7041</v>
      </c>
      <c r="BM53" s="373" t="s">
        <v>7042</v>
      </c>
      <c r="BN53" s="372" t="s">
        <v>430</v>
      </c>
      <c r="BO53" s="372" t="s">
        <v>430</v>
      </c>
      <c r="BP53" s="372" t="s">
        <v>430</v>
      </c>
      <c r="BQ53" s="373"/>
      <c r="BR53" s="354" t="s">
        <v>7006</v>
      </c>
    </row>
    <row r="54" spans="1:70" s="428" customFormat="1" x14ac:dyDescent="0.25">
      <c r="A54" s="345" t="s">
        <v>7043</v>
      </c>
      <c r="B54" s="373"/>
      <c r="C54" s="719">
        <v>42826</v>
      </c>
      <c r="D54" s="373"/>
      <c r="E54" s="346">
        <v>580.54</v>
      </c>
      <c r="F54" s="373"/>
      <c r="G54" s="347">
        <v>57.462899999999998</v>
      </c>
      <c r="H54" s="374"/>
      <c r="I54" s="348">
        <v>0.33169999999999999</v>
      </c>
      <c r="J54" s="348">
        <v>-0.4511</v>
      </c>
      <c r="K54" s="348">
        <v>1.1114999999999999</v>
      </c>
      <c r="L54" s="348">
        <v>4.0366999999999997</v>
      </c>
      <c r="M54" s="348">
        <v>-4.6802999999999999</v>
      </c>
      <c r="N54" s="350">
        <v>38.361499999999999</v>
      </c>
      <c r="O54" s="348">
        <v>44.416899999999998</v>
      </c>
      <c r="P54" s="348">
        <v>35.622700000000002</v>
      </c>
      <c r="Q54" s="348">
        <v>25.124300000000002</v>
      </c>
      <c r="R54" s="348" t="s">
        <v>430</v>
      </c>
      <c r="S54" s="348">
        <v>8.6935000000000002</v>
      </c>
      <c r="T54" s="348">
        <v>3.5623</v>
      </c>
      <c r="U54" s="348">
        <v>14.1342</v>
      </c>
      <c r="V54" s="348">
        <v>31.3795</v>
      </c>
      <c r="W54" s="348">
        <v>-1.0748</v>
      </c>
      <c r="X54" s="348">
        <v>17.850999999999999</v>
      </c>
      <c r="Y54" s="374"/>
      <c r="Z54" s="346">
        <v>23</v>
      </c>
      <c r="AA54" s="346">
        <v>71</v>
      </c>
      <c r="AB54" s="346">
        <v>46</v>
      </c>
      <c r="AC54" s="346">
        <v>43</v>
      </c>
      <c r="AD54" s="346">
        <v>74</v>
      </c>
      <c r="AE54" s="346">
        <v>22</v>
      </c>
      <c r="AF54" s="346">
        <v>16</v>
      </c>
      <c r="AG54" s="346">
        <v>13</v>
      </c>
      <c r="AH54" s="346">
        <v>2</v>
      </c>
      <c r="AI54" s="346" t="s">
        <v>430</v>
      </c>
      <c r="AJ54" s="346">
        <v>18</v>
      </c>
      <c r="AK54" s="346">
        <v>92</v>
      </c>
      <c r="AL54" s="346">
        <v>14</v>
      </c>
      <c r="AM54" s="346">
        <v>20</v>
      </c>
      <c r="AN54" s="346">
        <v>65</v>
      </c>
      <c r="AO54" s="373"/>
      <c r="AP54" s="348" t="s">
        <v>430</v>
      </c>
      <c r="AQ54" s="348">
        <v>25</v>
      </c>
      <c r="AR54" s="348">
        <v>31.22</v>
      </c>
      <c r="AS54" s="348">
        <v>38.58</v>
      </c>
      <c r="AT54" s="348">
        <v>15.84</v>
      </c>
      <c r="AU54" s="351"/>
      <c r="AV54" s="346" t="s">
        <v>430</v>
      </c>
      <c r="AW54" s="346">
        <v>2</v>
      </c>
      <c r="AX54" s="346">
        <v>5</v>
      </c>
      <c r="AY54" s="346">
        <v>14</v>
      </c>
      <c r="AZ54" s="346">
        <v>30</v>
      </c>
      <c r="BA54" s="374"/>
      <c r="BB54" s="348">
        <v>15.3364875622407</v>
      </c>
      <c r="BC54" s="348">
        <v>0</v>
      </c>
      <c r="BD54" s="348">
        <v>0.14144067124962001</v>
      </c>
      <c r="BE54" s="375" t="s">
        <v>430</v>
      </c>
      <c r="BF54" s="374"/>
      <c r="BG54" s="375" t="s">
        <v>430</v>
      </c>
      <c r="BH54" s="674" t="s">
        <v>430</v>
      </c>
      <c r="BI54" s="348" t="s">
        <v>430</v>
      </c>
      <c r="BJ54" s="348" t="s">
        <v>430</v>
      </c>
      <c r="BK54" s="362"/>
      <c r="BL54" s="348" t="s">
        <v>7044</v>
      </c>
      <c r="BM54" s="373" t="s">
        <v>7045</v>
      </c>
      <c r="BN54" s="372" t="s">
        <v>430</v>
      </c>
      <c r="BO54" s="372" t="s">
        <v>430</v>
      </c>
      <c r="BP54" s="372" t="s">
        <v>430</v>
      </c>
      <c r="BQ54" s="373"/>
      <c r="BR54" s="354" t="s">
        <v>555</v>
      </c>
    </row>
    <row r="55" spans="1:70" s="428" customFormat="1" x14ac:dyDescent="0.25">
      <c r="A55" s="345" t="s">
        <v>7046</v>
      </c>
      <c r="B55" s="373"/>
      <c r="C55" s="719">
        <v>46020</v>
      </c>
      <c r="D55" s="373"/>
      <c r="E55" s="841">
        <v>576.01</v>
      </c>
      <c r="F55" s="373"/>
      <c r="G55" s="347">
        <v>11.074999999999999</v>
      </c>
      <c r="H55" s="374"/>
      <c r="I55" s="348">
        <v>0.38979999999999998</v>
      </c>
      <c r="J55" s="348">
        <v>0.63790000000000002</v>
      </c>
      <c r="K55" s="348">
        <v>1.1748000000000001</v>
      </c>
      <c r="L55" s="348">
        <v>3.1623999999999999</v>
      </c>
      <c r="M55" s="348">
        <v>-7.9530000000000003</v>
      </c>
      <c r="N55" s="350" t="s">
        <v>430</v>
      </c>
      <c r="O55" s="348" t="s">
        <v>430</v>
      </c>
      <c r="P55" s="348" t="s">
        <v>430</v>
      </c>
      <c r="Q55" s="348" t="s">
        <v>430</v>
      </c>
      <c r="R55" s="348" t="s">
        <v>430</v>
      </c>
      <c r="S55" s="348">
        <v>7.2058</v>
      </c>
      <c r="T55" s="348">
        <v>4.2628000000000004</v>
      </c>
      <c r="U55" s="348">
        <v>10.75</v>
      </c>
      <c r="V55" s="348" t="s">
        <v>430</v>
      </c>
      <c r="W55" s="348">
        <v>-0.22159999999999999</v>
      </c>
      <c r="X55" s="348">
        <v>10.75</v>
      </c>
      <c r="Y55" s="374"/>
      <c r="Z55" s="346">
        <v>16</v>
      </c>
      <c r="AA55" s="346">
        <v>27</v>
      </c>
      <c r="AB55" s="346">
        <v>41</v>
      </c>
      <c r="AC55" s="346">
        <v>67</v>
      </c>
      <c r="AD55" s="346">
        <v>88</v>
      </c>
      <c r="AE55" s="346" t="s">
        <v>430</v>
      </c>
      <c r="AF55" s="346" t="s">
        <v>430</v>
      </c>
      <c r="AG55" s="346" t="s">
        <v>430</v>
      </c>
      <c r="AH55" s="346" t="s">
        <v>430</v>
      </c>
      <c r="AI55" s="346" t="s">
        <v>430</v>
      </c>
      <c r="AJ55" s="346">
        <v>27</v>
      </c>
      <c r="AK55" s="346">
        <v>81</v>
      </c>
      <c r="AL55" s="346">
        <v>24</v>
      </c>
      <c r="AM55" s="346" t="s">
        <v>430</v>
      </c>
      <c r="AN55" s="346">
        <v>28</v>
      </c>
      <c r="AO55" s="373"/>
      <c r="AP55" s="348" t="s">
        <v>430</v>
      </c>
      <c r="AQ55" s="348" t="s">
        <v>430</v>
      </c>
      <c r="AR55" s="348" t="s">
        <v>430</v>
      </c>
      <c r="AS55" s="348" t="s">
        <v>430</v>
      </c>
      <c r="AT55" s="348" t="s">
        <v>430</v>
      </c>
      <c r="AU55" s="351"/>
      <c r="AV55" s="346" t="s">
        <v>430</v>
      </c>
      <c r="AW55" s="346" t="s">
        <v>430</v>
      </c>
      <c r="AX55" s="346" t="s">
        <v>430</v>
      </c>
      <c r="AY55" s="346" t="s">
        <v>430</v>
      </c>
      <c r="AZ55" s="346" t="s">
        <v>430</v>
      </c>
      <c r="BA55" s="374"/>
      <c r="BB55" s="348">
        <v>21.824882010004</v>
      </c>
      <c r="BC55" s="348">
        <v>0</v>
      </c>
      <c r="BD55" s="348">
        <v>1.9789249193657901E-2</v>
      </c>
      <c r="BE55" s="375" t="s">
        <v>430</v>
      </c>
      <c r="BF55" s="374"/>
      <c r="BG55" s="375" t="s">
        <v>430</v>
      </c>
      <c r="BH55" s="674" t="s">
        <v>430</v>
      </c>
      <c r="BI55" s="348" t="s">
        <v>430</v>
      </c>
      <c r="BJ55" s="348" t="s">
        <v>430</v>
      </c>
      <c r="BK55" s="362"/>
      <c r="BL55" s="348" t="s">
        <v>6953</v>
      </c>
      <c r="BM55" s="373" t="s">
        <v>6217</v>
      </c>
      <c r="BN55" s="372" t="s">
        <v>430</v>
      </c>
      <c r="BO55" s="372" t="s">
        <v>430</v>
      </c>
      <c r="BP55" s="372" t="s">
        <v>430</v>
      </c>
      <c r="BQ55" s="373"/>
      <c r="BR55" s="354" t="s">
        <v>4704</v>
      </c>
    </row>
    <row r="56" spans="1:70" s="428" customFormat="1" x14ac:dyDescent="0.25">
      <c r="A56" s="345" t="s">
        <v>7047</v>
      </c>
      <c r="B56" s="373"/>
      <c r="C56" s="719">
        <v>45903</v>
      </c>
      <c r="D56" s="373"/>
      <c r="E56" s="841">
        <v>532.41</v>
      </c>
      <c r="F56" s="373"/>
      <c r="G56" s="347">
        <v>11.508699999999999</v>
      </c>
      <c r="H56" s="374"/>
      <c r="I56" s="348" t="s">
        <v>430</v>
      </c>
      <c r="J56" s="348">
        <v>-0.68259999999999998</v>
      </c>
      <c r="K56" s="348">
        <v>-1.1671</v>
      </c>
      <c r="L56" s="348">
        <v>4.2370000000000001</v>
      </c>
      <c r="M56" s="348">
        <v>2.3258999999999999</v>
      </c>
      <c r="N56" s="350">
        <v>13.590299999999999</v>
      </c>
      <c r="O56" s="348" t="s">
        <v>430</v>
      </c>
      <c r="P56" s="348" t="s">
        <v>430</v>
      </c>
      <c r="Q56" s="348" t="s">
        <v>430</v>
      </c>
      <c r="R56" s="348" t="s">
        <v>430</v>
      </c>
      <c r="S56" s="348">
        <v>2.4161000000000001</v>
      </c>
      <c r="T56" s="348">
        <v>10.583</v>
      </c>
      <c r="U56" s="348">
        <v>2.1951000000000001</v>
      </c>
      <c r="V56" s="348">
        <v>12.868</v>
      </c>
      <c r="W56" s="348">
        <v>-1.9877</v>
      </c>
      <c r="X56" s="348">
        <v>14.825799999999999</v>
      </c>
      <c r="Y56" s="374"/>
      <c r="Z56" s="346" t="s">
        <v>430</v>
      </c>
      <c r="AA56" s="346">
        <v>82</v>
      </c>
      <c r="AB56" s="346">
        <v>72</v>
      </c>
      <c r="AC56" s="346">
        <v>36</v>
      </c>
      <c r="AD56" s="346">
        <v>47</v>
      </c>
      <c r="AE56" s="346">
        <v>40</v>
      </c>
      <c r="AF56" s="346" t="s">
        <v>430</v>
      </c>
      <c r="AG56" s="346" t="s">
        <v>430</v>
      </c>
      <c r="AH56" s="346" t="s">
        <v>430</v>
      </c>
      <c r="AI56" s="346" t="s">
        <v>430</v>
      </c>
      <c r="AJ56" s="346">
        <v>61</v>
      </c>
      <c r="AK56" s="346">
        <v>42</v>
      </c>
      <c r="AL56" s="346">
        <v>60</v>
      </c>
      <c r="AM56" s="346">
        <v>41</v>
      </c>
      <c r="AN56" s="346">
        <v>98</v>
      </c>
      <c r="AO56" s="373"/>
      <c r="AP56" s="348" t="s">
        <v>430</v>
      </c>
      <c r="AQ56" s="348" t="s">
        <v>430</v>
      </c>
      <c r="AR56" s="348" t="s">
        <v>430</v>
      </c>
      <c r="AS56" s="348" t="s">
        <v>430</v>
      </c>
      <c r="AT56" s="348">
        <v>6.77</v>
      </c>
      <c r="AU56" s="351"/>
      <c r="AV56" s="346" t="s">
        <v>430</v>
      </c>
      <c r="AW56" s="346" t="s">
        <v>430</v>
      </c>
      <c r="AX56" s="346" t="s">
        <v>430</v>
      </c>
      <c r="AY56" s="346" t="s">
        <v>430</v>
      </c>
      <c r="AZ56" s="346">
        <v>54</v>
      </c>
      <c r="BA56" s="374"/>
      <c r="BB56" s="348">
        <v>9.9058297266193804</v>
      </c>
      <c r="BC56" s="348">
        <v>0</v>
      </c>
      <c r="BD56" s="348">
        <v>6.7717143235082003E-2</v>
      </c>
      <c r="BE56" s="375" t="s">
        <v>430</v>
      </c>
      <c r="BF56" s="374"/>
      <c r="BG56" s="375" t="s">
        <v>430</v>
      </c>
      <c r="BH56" s="674" t="s">
        <v>430</v>
      </c>
      <c r="BI56" s="348" t="s">
        <v>430</v>
      </c>
      <c r="BJ56" s="348" t="s">
        <v>430</v>
      </c>
      <c r="BK56" s="362"/>
      <c r="BL56" s="348" t="s">
        <v>6763</v>
      </c>
      <c r="BM56" s="373" t="s">
        <v>5440</v>
      </c>
      <c r="BN56" s="372" t="s">
        <v>3074</v>
      </c>
      <c r="BO56" s="372" t="s">
        <v>430</v>
      </c>
      <c r="BP56" s="372" t="s">
        <v>430</v>
      </c>
      <c r="BQ56" s="373"/>
      <c r="BR56" s="354" t="s">
        <v>476</v>
      </c>
    </row>
    <row r="57" spans="1:70" s="428" customFormat="1" x14ac:dyDescent="0.25">
      <c r="A57" s="345" t="s">
        <v>7048</v>
      </c>
      <c r="B57" s="373"/>
      <c r="C57" s="719">
        <v>40882</v>
      </c>
      <c r="D57" s="373"/>
      <c r="E57" s="346">
        <v>509.85</v>
      </c>
      <c r="F57" s="373"/>
      <c r="G57" s="347">
        <v>42.662100000000002</v>
      </c>
      <c r="H57" s="374"/>
      <c r="I57" s="348">
        <v>0.6542</v>
      </c>
      <c r="J57" s="348">
        <v>-4.6899999999999997E-2</v>
      </c>
      <c r="K57" s="348">
        <v>1.7725</v>
      </c>
      <c r="L57" s="348">
        <v>4.9537000000000004</v>
      </c>
      <c r="M57" s="348">
        <v>-3.9319000000000002</v>
      </c>
      <c r="N57" s="350">
        <v>37.942300000000003</v>
      </c>
      <c r="O57" s="348">
        <v>43.2012</v>
      </c>
      <c r="P57" s="348">
        <v>35.0685</v>
      </c>
      <c r="Q57" s="348">
        <v>24.8461</v>
      </c>
      <c r="R57" s="348">
        <v>15.7209</v>
      </c>
      <c r="S57" s="348">
        <v>9.0404999999999998</v>
      </c>
      <c r="T57" s="348">
        <v>4.7508999999999997</v>
      </c>
      <c r="U57" s="348">
        <v>14.718500000000001</v>
      </c>
      <c r="V57" s="348">
        <v>31.724799999999998</v>
      </c>
      <c r="W57" s="348">
        <v>-0.49309999999999998</v>
      </c>
      <c r="X57" s="348">
        <v>10.316800000000001</v>
      </c>
      <c r="Y57" s="374"/>
      <c r="Z57" s="346">
        <v>1</v>
      </c>
      <c r="AA57" s="346">
        <v>48</v>
      </c>
      <c r="AB57" s="346">
        <v>5</v>
      </c>
      <c r="AC57" s="346">
        <v>25</v>
      </c>
      <c r="AD57" s="346">
        <v>66</v>
      </c>
      <c r="AE57" s="346">
        <v>27</v>
      </c>
      <c r="AF57" s="346">
        <v>25</v>
      </c>
      <c r="AG57" s="346">
        <v>23</v>
      </c>
      <c r="AH57" s="346">
        <v>10</v>
      </c>
      <c r="AI57" s="346">
        <v>4</v>
      </c>
      <c r="AJ57" s="346">
        <v>5</v>
      </c>
      <c r="AK57" s="346">
        <v>68</v>
      </c>
      <c r="AL57" s="346">
        <v>7</v>
      </c>
      <c r="AM57" s="346">
        <v>19</v>
      </c>
      <c r="AN57" s="346">
        <v>37</v>
      </c>
      <c r="AO57" s="373"/>
      <c r="AP57" s="348">
        <v>21</v>
      </c>
      <c r="AQ57" s="348">
        <v>24.65</v>
      </c>
      <c r="AR57" s="348">
        <v>30.74</v>
      </c>
      <c r="AS57" s="348">
        <v>37.93</v>
      </c>
      <c r="AT57" s="348">
        <v>17.11</v>
      </c>
      <c r="AU57" s="351"/>
      <c r="AV57" s="346">
        <v>8</v>
      </c>
      <c r="AW57" s="346">
        <v>11</v>
      </c>
      <c r="AX57" s="346">
        <v>13</v>
      </c>
      <c r="AY57" s="346">
        <v>22</v>
      </c>
      <c r="AZ57" s="346">
        <v>18</v>
      </c>
      <c r="BA57" s="374"/>
      <c r="BB57" s="348">
        <v>14.7184199825441</v>
      </c>
      <c r="BC57" s="348">
        <v>0.944406572017636</v>
      </c>
      <c r="BD57" s="348">
        <v>0.14413118895296401</v>
      </c>
      <c r="BE57" s="375">
        <v>6.4547378161061699E-3</v>
      </c>
      <c r="BF57" s="374"/>
      <c r="BG57" s="375" t="s">
        <v>430</v>
      </c>
      <c r="BH57" s="674" t="s">
        <v>430</v>
      </c>
      <c r="BI57" s="348" t="s">
        <v>430</v>
      </c>
      <c r="BJ57" s="348" t="s">
        <v>430</v>
      </c>
      <c r="BK57" s="362"/>
      <c r="BL57" s="348" t="s">
        <v>7049</v>
      </c>
      <c r="BM57" s="373" t="s">
        <v>7050</v>
      </c>
      <c r="BN57" s="372" t="s">
        <v>430</v>
      </c>
      <c r="BO57" s="372" t="s">
        <v>430</v>
      </c>
      <c r="BP57" s="372" t="s">
        <v>430</v>
      </c>
      <c r="BQ57" s="373"/>
      <c r="BR57" s="354" t="s">
        <v>548</v>
      </c>
    </row>
    <row r="58" spans="1:70" s="428" customFormat="1" x14ac:dyDescent="0.25">
      <c r="A58" s="345" t="s">
        <v>7051</v>
      </c>
      <c r="B58" s="373"/>
      <c r="C58" s="719">
        <v>45247</v>
      </c>
      <c r="D58" s="373"/>
      <c r="E58" s="346">
        <v>558.10699999999997</v>
      </c>
      <c r="F58" s="373"/>
      <c r="G58" s="347">
        <v>23.785599999999999</v>
      </c>
      <c r="H58" s="374"/>
      <c r="I58" s="348">
        <v>0.20050000000000001</v>
      </c>
      <c r="J58" s="348">
        <v>-8.0199999999999994E-2</v>
      </c>
      <c r="K58" s="348">
        <v>1.2007000000000001</v>
      </c>
      <c r="L58" s="348">
        <v>3.8481999999999998</v>
      </c>
      <c r="M58" s="348">
        <v>-4.7321999999999997</v>
      </c>
      <c r="N58" s="350">
        <v>38.279499999999999</v>
      </c>
      <c r="O58" s="348">
        <v>43.808799999999998</v>
      </c>
      <c r="P58" s="348" t="s">
        <v>430</v>
      </c>
      <c r="Q58" s="348" t="s">
        <v>430</v>
      </c>
      <c r="R58" s="348" t="s">
        <v>430</v>
      </c>
      <c r="S58" s="348">
        <v>8.7639999999999993</v>
      </c>
      <c r="T58" s="348">
        <v>2.9946999999999999</v>
      </c>
      <c r="U58" s="348">
        <v>13.905900000000001</v>
      </c>
      <c r="V58" s="348">
        <v>31.171600000000002</v>
      </c>
      <c r="W58" s="348">
        <v>-0.94950000000000001</v>
      </c>
      <c r="X58" s="348">
        <v>36.023400000000002</v>
      </c>
      <c r="Y58" s="374"/>
      <c r="Z58" s="346">
        <v>39</v>
      </c>
      <c r="AA58" s="346">
        <v>51</v>
      </c>
      <c r="AB58" s="346">
        <v>39</v>
      </c>
      <c r="AC58" s="346">
        <v>53</v>
      </c>
      <c r="AD58" s="346">
        <v>79</v>
      </c>
      <c r="AE58" s="346">
        <v>24</v>
      </c>
      <c r="AF58" s="346">
        <v>22</v>
      </c>
      <c r="AG58" s="346" t="s">
        <v>430</v>
      </c>
      <c r="AH58" s="346" t="s">
        <v>430</v>
      </c>
      <c r="AI58" s="346" t="s">
        <v>430</v>
      </c>
      <c r="AJ58" s="346">
        <v>12</v>
      </c>
      <c r="AK58" s="346">
        <v>103</v>
      </c>
      <c r="AL58" s="346">
        <v>18</v>
      </c>
      <c r="AM58" s="346">
        <v>23</v>
      </c>
      <c r="AN58" s="346">
        <v>57</v>
      </c>
      <c r="AO58" s="373"/>
      <c r="AP58" s="348" t="s">
        <v>430</v>
      </c>
      <c r="AQ58" s="348" t="s">
        <v>430</v>
      </c>
      <c r="AR58" s="348" t="s">
        <v>430</v>
      </c>
      <c r="AS58" s="348" t="s">
        <v>430</v>
      </c>
      <c r="AT58" s="348">
        <v>15.82</v>
      </c>
      <c r="AU58" s="351"/>
      <c r="AV58" s="346" t="s">
        <v>430</v>
      </c>
      <c r="AW58" s="346" t="s">
        <v>430</v>
      </c>
      <c r="AX58" s="346" t="s">
        <v>430</v>
      </c>
      <c r="AY58" s="346" t="s">
        <v>430</v>
      </c>
      <c r="AZ58" s="346">
        <v>32</v>
      </c>
      <c r="BA58" s="374"/>
      <c r="BB58" s="348">
        <v>15.8250453721911</v>
      </c>
      <c r="BC58" s="348">
        <v>0.99139454281474704</v>
      </c>
      <c r="BD58" s="348">
        <v>0.14355783926288701</v>
      </c>
      <c r="BE58" s="375">
        <v>-9.3548024861599605E-2</v>
      </c>
      <c r="BF58" s="374"/>
      <c r="BG58" s="375" t="s">
        <v>430</v>
      </c>
      <c r="BH58" s="674" t="s">
        <v>430</v>
      </c>
      <c r="BI58" s="348" t="s">
        <v>430</v>
      </c>
      <c r="BJ58" s="348" t="s">
        <v>430</v>
      </c>
      <c r="BK58" s="362"/>
      <c r="BL58" s="843" t="s">
        <v>7052</v>
      </c>
      <c r="BM58" s="909" t="s">
        <v>7053</v>
      </c>
      <c r="BN58" s="372" t="s">
        <v>430</v>
      </c>
      <c r="BO58" s="372" t="s">
        <v>430</v>
      </c>
      <c r="BP58" s="372" t="s">
        <v>430</v>
      </c>
      <c r="BQ58" s="373"/>
      <c r="BR58" s="354" t="s">
        <v>555</v>
      </c>
    </row>
    <row r="59" spans="1:70" s="428" customFormat="1" x14ac:dyDescent="0.25">
      <c r="A59" s="345" t="s">
        <v>7054</v>
      </c>
      <c r="B59" s="373"/>
      <c r="C59" s="719">
        <v>38946</v>
      </c>
      <c r="D59" s="373"/>
      <c r="E59" s="346">
        <v>475.40699999999998</v>
      </c>
      <c r="F59" s="373"/>
      <c r="G59" s="347">
        <v>77.084400000000002</v>
      </c>
      <c r="H59" s="374"/>
      <c r="I59" s="348" t="s">
        <v>430</v>
      </c>
      <c r="J59" s="348">
        <v>-0.48039999999999999</v>
      </c>
      <c r="K59" s="348">
        <v>-0.81510000000000005</v>
      </c>
      <c r="L59" s="348">
        <v>6.3792</v>
      </c>
      <c r="M59" s="348">
        <v>5.5967000000000002</v>
      </c>
      <c r="N59" s="350">
        <v>14.0997</v>
      </c>
      <c r="O59" s="348">
        <v>9.6770999999999994</v>
      </c>
      <c r="P59" s="348">
        <v>15.7498</v>
      </c>
      <c r="Q59" s="348">
        <v>12.531000000000001</v>
      </c>
      <c r="R59" s="348">
        <v>12.313599999999999</v>
      </c>
      <c r="S59" s="348">
        <v>3.3496999999999999</v>
      </c>
      <c r="T59" s="348">
        <v>13.3566</v>
      </c>
      <c r="U59" s="348">
        <v>3.6273</v>
      </c>
      <c r="V59" s="348">
        <v>13.0709</v>
      </c>
      <c r="W59" s="348">
        <v>-1.2583</v>
      </c>
      <c r="X59" s="348">
        <v>10.708</v>
      </c>
      <c r="Y59" s="374"/>
      <c r="Z59" s="346" t="s">
        <v>430</v>
      </c>
      <c r="AA59" s="346">
        <v>73</v>
      </c>
      <c r="AB59" s="346">
        <v>64</v>
      </c>
      <c r="AC59" s="346">
        <v>13</v>
      </c>
      <c r="AD59" s="346">
        <v>28</v>
      </c>
      <c r="AE59" s="346">
        <v>39</v>
      </c>
      <c r="AF59" s="346">
        <v>29</v>
      </c>
      <c r="AG59" s="346">
        <v>26</v>
      </c>
      <c r="AH59" s="346">
        <v>17</v>
      </c>
      <c r="AI59" s="346">
        <v>12</v>
      </c>
      <c r="AJ59" s="346">
        <v>55</v>
      </c>
      <c r="AK59" s="346">
        <v>30</v>
      </c>
      <c r="AL59" s="346">
        <v>47</v>
      </c>
      <c r="AM59" s="346">
        <v>38</v>
      </c>
      <c r="AN59" s="346">
        <v>74</v>
      </c>
      <c r="AO59" s="373"/>
      <c r="AP59" s="348">
        <v>13.75</v>
      </c>
      <c r="AQ59" s="348">
        <v>14.93</v>
      </c>
      <c r="AR59" s="348">
        <v>14.64</v>
      </c>
      <c r="AS59" s="348">
        <v>13.22</v>
      </c>
      <c r="AT59" s="348">
        <v>10.24</v>
      </c>
      <c r="AU59" s="351"/>
      <c r="AV59" s="346">
        <v>12</v>
      </c>
      <c r="AW59" s="346">
        <v>16</v>
      </c>
      <c r="AX59" s="346">
        <v>16</v>
      </c>
      <c r="AY59" s="346">
        <v>25</v>
      </c>
      <c r="AZ59" s="346">
        <v>45</v>
      </c>
      <c r="BA59" s="374"/>
      <c r="BB59" s="348">
        <v>9.1939873735058804</v>
      </c>
      <c r="BC59" s="348">
        <v>0.64819273153470502</v>
      </c>
      <c r="BD59" s="348">
        <v>9.6080180654282393E-2</v>
      </c>
      <c r="BE59" s="375">
        <v>0.45486778948977202</v>
      </c>
      <c r="BF59" s="374"/>
      <c r="BG59" s="375" t="s">
        <v>430</v>
      </c>
      <c r="BH59" s="674" t="s">
        <v>430</v>
      </c>
      <c r="BI59" s="348" t="s">
        <v>430</v>
      </c>
      <c r="BJ59" s="348" t="s">
        <v>430</v>
      </c>
      <c r="BK59" s="362"/>
      <c r="BL59" s="348" t="s">
        <v>7055</v>
      </c>
      <c r="BM59" s="373" t="s">
        <v>7056</v>
      </c>
      <c r="BN59" s="372" t="s">
        <v>430</v>
      </c>
      <c r="BO59" s="372" t="s">
        <v>430</v>
      </c>
      <c r="BP59" s="372" t="s">
        <v>430</v>
      </c>
      <c r="BQ59" s="373"/>
      <c r="BR59" s="354" t="s">
        <v>7057</v>
      </c>
    </row>
    <row r="60" spans="1:70" s="428" customFormat="1" x14ac:dyDescent="0.25">
      <c r="A60" s="345" t="s">
        <v>7058</v>
      </c>
      <c r="B60" s="373"/>
      <c r="C60" s="719">
        <v>46111</v>
      </c>
      <c r="D60" s="373"/>
      <c r="E60" s="346">
        <v>392.71800000000002</v>
      </c>
      <c r="F60" s="373"/>
      <c r="G60" s="347">
        <v>10.4513</v>
      </c>
      <c r="H60" s="374"/>
      <c r="I60" s="348" t="s">
        <v>430</v>
      </c>
      <c r="J60" s="348">
        <v>6.8900000000000003E-2</v>
      </c>
      <c r="K60" s="348">
        <v>1.7246999999999999</v>
      </c>
      <c r="L60" s="348">
        <v>4.6228999999999996</v>
      </c>
      <c r="M60" s="348" t="s">
        <v>430</v>
      </c>
      <c r="N60" s="350" t="s">
        <v>430</v>
      </c>
      <c r="O60" s="348" t="s">
        <v>430</v>
      </c>
      <c r="P60" s="348" t="s">
        <v>430</v>
      </c>
      <c r="Q60" s="348" t="s">
        <v>430</v>
      </c>
      <c r="R60" s="348" t="s">
        <v>430</v>
      </c>
      <c r="S60" s="348">
        <v>8.7012999999999998</v>
      </c>
      <c r="T60" s="348">
        <v>4.5129999999999999</v>
      </c>
      <c r="U60" s="348" t="s">
        <v>430</v>
      </c>
      <c r="V60" s="348" t="s">
        <v>430</v>
      </c>
      <c r="W60" s="348">
        <v>-0.90449999999999997</v>
      </c>
      <c r="X60" s="348">
        <v>4.5129999999999999</v>
      </c>
      <c r="Y60" s="374"/>
      <c r="Z60" s="346" t="s">
        <v>430</v>
      </c>
      <c r="AA60" s="346">
        <v>40</v>
      </c>
      <c r="AB60" s="346">
        <v>6</v>
      </c>
      <c r="AC60" s="346">
        <v>29</v>
      </c>
      <c r="AD60" s="346" t="s">
        <v>430</v>
      </c>
      <c r="AE60" s="346" t="s">
        <v>430</v>
      </c>
      <c r="AF60" s="346" t="s">
        <v>430</v>
      </c>
      <c r="AG60" s="346" t="s">
        <v>430</v>
      </c>
      <c r="AH60" s="346" t="s">
        <v>430</v>
      </c>
      <c r="AI60" s="346" t="s">
        <v>430</v>
      </c>
      <c r="AJ60" s="346">
        <v>17</v>
      </c>
      <c r="AK60" s="346">
        <v>72</v>
      </c>
      <c r="AL60" s="346" t="s">
        <v>430</v>
      </c>
      <c r="AM60" s="346" t="s">
        <v>430</v>
      </c>
      <c r="AN60" s="346">
        <v>52</v>
      </c>
      <c r="AO60" s="373"/>
      <c r="AP60" s="348" t="s">
        <v>430</v>
      </c>
      <c r="AQ60" s="348" t="s">
        <v>430</v>
      </c>
      <c r="AR60" s="348" t="s">
        <v>430</v>
      </c>
      <c r="AS60" s="348" t="s">
        <v>430</v>
      </c>
      <c r="AT60" s="348" t="s">
        <v>430</v>
      </c>
      <c r="AU60" s="351"/>
      <c r="AV60" s="346" t="s">
        <v>430</v>
      </c>
      <c r="AW60" s="346" t="s">
        <v>430</v>
      </c>
      <c r="AX60" s="346" t="s">
        <v>430</v>
      </c>
      <c r="AY60" s="346" t="s">
        <v>430</v>
      </c>
      <c r="AZ60" s="346" t="s">
        <v>430</v>
      </c>
      <c r="BA60" s="374"/>
      <c r="BB60" s="348">
        <v>10.221789581884501</v>
      </c>
      <c r="BC60" s="348">
        <v>0</v>
      </c>
      <c r="BD60" s="348">
        <v>-1.6023188675177199E-3</v>
      </c>
      <c r="BE60" s="375" t="s">
        <v>430</v>
      </c>
      <c r="BF60" s="374"/>
      <c r="BG60" s="375" t="s">
        <v>430</v>
      </c>
      <c r="BH60" s="674" t="s">
        <v>430</v>
      </c>
      <c r="BI60" s="348" t="s">
        <v>430</v>
      </c>
      <c r="BJ60" s="348" t="s">
        <v>430</v>
      </c>
      <c r="BK60" s="362"/>
      <c r="BL60" s="348" t="s">
        <v>7059</v>
      </c>
      <c r="BM60" s="373" t="s">
        <v>7060</v>
      </c>
      <c r="BN60" s="372" t="s">
        <v>430</v>
      </c>
      <c r="BO60" s="372" t="s">
        <v>430</v>
      </c>
      <c r="BP60" s="372" t="s">
        <v>430</v>
      </c>
      <c r="BQ60" s="373"/>
      <c r="BR60" s="354" t="s">
        <v>548</v>
      </c>
    </row>
    <row r="61" spans="1:70" s="428" customFormat="1" x14ac:dyDescent="0.25">
      <c r="A61" s="345" t="s">
        <v>7061</v>
      </c>
      <c r="B61" s="373"/>
      <c r="C61" s="719">
        <v>43880</v>
      </c>
      <c r="D61" s="373"/>
      <c r="E61" s="346">
        <v>342.98200000000003</v>
      </c>
      <c r="F61" s="373"/>
      <c r="G61" s="347">
        <v>31.191199999999998</v>
      </c>
      <c r="H61" s="374"/>
      <c r="I61" s="348" t="s">
        <v>430</v>
      </c>
      <c r="J61" s="348">
        <v>-1.0353000000000001</v>
      </c>
      <c r="K61" s="348">
        <v>-2.8283999999999998</v>
      </c>
      <c r="L61" s="348">
        <v>4.9866000000000001</v>
      </c>
      <c r="M61" s="348">
        <v>4.6973000000000003</v>
      </c>
      <c r="N61" s="350">
        <v>1.6017999999999999</v>
      </c>
      <c r="O61" s="348">
        <v>1.0640000000000001</v>
      </c>
      <c r="P61" s="348">
        <v>13.996499999999999</v>
      </c>
      <c r="Q61" s="348">
        <v>14.2973</v>
      </c>
      <c r="R61" s="348" t="s">
        <v>430</v>
      </c>
      <c r="S61" s="348">
        <v>0.70640000000000003</v>
      </c>
      <c r="T61" s="348">
        <v>13.362399999999999</v>
      </c>
      <c r="U61" s="348">
        <v>-2.4060999999999999</v>
      </c>
      <c r="V61" s="348">
        <v>2.8519999999999999</v>
      </c>
      <c r="W61" s="348">
        <v>-1.9825999999999999</v>
      </c>
      <c r="X61" s="348">
        <v>18.938500000000001</v>
      </c>
      <c r="Y61" s="374"/>
      <c r="Z61" s="346" t="s">
        <v>430</v>
      </c>
      <c r="AA61" s="346">
        <v>94</v>
      </c>
      <c r="AB61" s="346">
        <v>95</v>
      </c>
      <c r="AC61" s="346">
        <v>24</v>
      </c>
      <c r="AD61" s="346">
        <v>34</v>
      </c>
      <c r="AE61" s="346">
        <v>68</v>
      </c>
      <c r="AF61" s="346">
        <v>49</v>
      </c>
      <c r="AG61" s="346">
        <v>32</v>
      </c>
      <c r="AH61" s="346">
        <v>15</v>
      </c>
      <c r="AI61" s="346" t="s">
        <v>430</v>
      </c>
      <c r="AJ61" s="346">
        <v>93</v>
      </c>
      <c r="AK61" s="346">
        <v>29</v>
      </c>
      <c r="AL61" s="346">
        <v>82</v>
      </c>
      <c r="AM61" s="346">
        <v>71</v>
      </c>
      <c r="AN61" s="346">
        <v>96</v>
      </c>
      <c r="AO61" s="373"/>
      <c r="AP61" s="348" t="s">
        <v>430</v>
      </c>
      <c r="AQ61" s="348" t="s">
        <v>430</v>
      </c>
      <c r="AR61" s="348">
        <v>12.88</v>
      </c>
      <c r="AS61" s="348">
        <v>6.43</v>
      </c>
      <c r="AT61" s="348">
        <v>1.43</v>
      </c>
      <c r="AU61" s="351"/>
      <c r="AV61" s="346" t="s">
        <v>430</v>
      </c>
      <c r="AW61" s="346" t="s">
        <v>430</v>
      </c>
      <c r="AX61" s="346">
        <v>20</v>
      </c>
      <c r="AY61" s="346">
        <v>41</v>
      </c>
      <c r="AZ61" s="346">
        <v>71</v>
      </c>
      <c r="BA61" s="374"/>
      <c r="BB61" s="348">
        <v>12.0538265131299</v>
      </c>
      <c r="BC61" s="348">
        <v>0.89569171189112595</v>
      </c>
      <c r="BD61" s="348">
        <v>6.5551800331578605E-2</v>
      </c>
      <c r="BE61" s="375">
        <v>0.36352696719008398</v>
      </c>
      <c r="BF61" s="374"/>
      <c r="BG61" s="375" t="s">
        <v>430</v>
      </c>
      <c r="BH61" s="674" t="s">
        <v>430</v>
      </c>
      <c r="BI61" s="348" t="s">
        <v>430</v>
      </c>
      <c r="BJ61" s="348" t="s">
        <v>430</v>
      </c>
      <c r="BK61" s="362"/>
      <c r="BL61" s="348" t="s">
        <v>7062</v>
      </c>
      <c r="BM61" s="373" t="s">
        <v>6644</v>
      </c>
      <c r="BN61" s="372" t="s">
        <v>430</v>
      </c>
      <c r="BO61" s="372" t="s">
        <v>430</v>
      </c>
      <c r="BP61" s="372" t="s">
        <v>430</v>
      </c>
      <c r="BQ61" s="373"/>
      <c r="BR61" s="354" t="s">
        <v>436</v>
      </c>
    </row>
    <row r="62" spans="1:70" s="428" customFormat="1" x14ac:dyDescent="0.25">
      <c r="A62" s="345" t="s">
        <v>7063</v>
      </c>
      <c r="B62" s="373"/>
      <c r="C62" s="719">
        <v>45442</v>
      </c>
      <c r="D62" s="373"/>
      <c r="E62" s="346">
        <v>289.69600000000003</v>
      </c>
      <c r="F62" s="373"/>
      <c r="G62" s="347">
        <v>10.275</v>
      </c>
      <c r="H62" s="374"/>
      <c r="I62" s="348">
        <v>-0.1555</v>
      </c>
      <c r="J62" s="348">
        <v>-0.90649999999999997</v>
      </c>
      <c r="K62" s="348">
        <v>-1.4861</v>
      </c>
      <c r="L62" s="348">
        <v>4.2618</v>
      </c>
      <c r="M62" s="348">
        <v>10.9491</v>
      </c>
      <c r="N62" s="350">
        <v>5.0290999999999997</v>
      </c>
      <c r="O62" s="348">
        <v>-2.9137</v>
      </c>
      <c r="P62" s="348" t="s">
        <v>430</v>
      </c>
      <c r="Q62" s="348" t="s">
        <v>430</v>
      </c>
      <c r="R62" s="348" t="s">
        <v>430</v>
      </c>
      <c r="S62" s="348">
        <v>1.4014</v>
      </c>
      <c r="T62" s="348">
        <v>19.546199999999999</v>
      </c>
      <c r="U62" s="348">
        <v>7.6818</v>
      </c>
      <c r="V62" s="348">
        <v>9.1806999999999999</v>
      </c>
      <c r="W62" s="348">
        <v>-1.637</v>
      </c>
      <c r="X62" s="348">
        <v>1.1958</v>
      </c>
      <c r="Y62" s="374"/>
      <c r="Z62" s="346">
        <v>53</v>
      </c>
      <c r="AA62" s="346">
        <v>90</v>
      </c>
      <c r="AB62" s="346">
        <v>78</v>
      </c>
      <c r="AC62" s="346">
        <v>34</v>
      </c>
      <c r="AD62" s="346">
        <v>13</v>
      </c>
      <c r="AE62" s="346">
        <v>56</v>
      </c>
      <c r="AF62" s="346">
        <v>58</v>
      </c>
      <c r="AG62" s="346" t="s">
        <v>430</v>
      </c>
      <c r="AH62" s="346" t="s">
        <v>430</v>
      </c>
      <c r="AI62" s="346" t="s">
        <v>430</v>
      </c>
      <c r="AJ62" s="346">
        <v>77</v>
      </c>
      <c r="AK62" s="346">
        <v>17</v>
      </c>
      <c r="AL62" s="346">
        <v>32</v>
      </c>
      <c r="AM62" s="346">
        <v>47</v>
      </c>
      <c r="AN62" s="346">
        <v>87</v>
      </c>
      <c r="AO62" s="373"/>
      <c r="AP62" s="348" t="s">
        <v>430</v>
      </c>
      <c r="AQ62" s="348" t="s">
        <v>430</v>
      </c>
      <c r="AR62" s="348" t="s">
        <v>430</v>
      </c>
      <c r="AS62" s="348" t="s">
        <v>430</v>
      </c>
      <c r="AT62" s="348">
        <v>10.71</v>
      </c>
      <c r="AU62" s="351"/>
      <c r="AV62" s="346" t="s">
        <v>430</v>
      </c>
      <c r="AW62" s="346" t="s">
        <v>430</v>
      </c>
      <c r="AX62" s="346" t="s">
        <v>430</v>
      </c>
      <c r="AY62" s="346" t="s">
        <v>430</v>
      </c>
      <c r="AZ62" s="346">
        <v>44</v>
      </c>
      <c r="BA62" s="374"/>
      <c r="BB62" s="348">
        <v>19.287293222871799</v>
      </c>
      <c r="BC62" s="348">
        <v>0.98402982264930405</v>
      </c>
      <c r="BD62" s="348">
        <v>-1.27845028267972E-2</v>
      </c>
      <c r="BE62" s="375">
        <v>-0.13929958293624001</v>
      </c>
      <c r="BF62" s="374"/>
      <c r="BG62" s="375" t="s">
        <v>430</v>
      </c>
      <c r="BH62" s="674" t="s">
        <v>430</v>
      </c>
      <c r="BI62" s="348" t="s">
        <v>430</v>
      </c>
      <c r="BJ62" s="348" t="s">
        <v>430</v>
      </c>
      <c r="BK62" s="362"/>
      <c r="BL62" s="348" t="s">
        <v>6947</v>
      </c>
      <c r="BM62" s="373" t="s">
        <v>6948</v>
      </c>
      <c r="BN62" s="372" t="s">
        <v>430</v>
      </c>
      <c r="BO62" s="372" t="s">
        <v>430</v>
      </c>
      <c r="BP62" s="372" t="s">
        <v>430</v>
      </c>
      <c r="BQ62" s="373"/>
      <c r="BR62" s="354" t="s">
        <v>7006</v>
      </c>
    </row>
    <row r="63" spans="1:70" s="428" customFormat="1" x14ac:dyDescent="0.25">
      <c r="A63" s="345" t="s">
        <v>7064</v>
      </c>
      <c r="B63" s="373"/>
      <c r="C63" s="719">
        <v>37973</v>
      </c>
      <c r="D63" s="373"/>
      <c r="E63" s="346">
        <v>260.447</v>
      </c>
      <c r="F63" s="373"/>
      <c r="G63" s="347">
        <v>167.22110000000001</v>
      </c>
      <c r="H63" s="374"/>
      <c r="I63" s="348">
        <v>-0.39129999999999998</v>
      </c>
      <c r="J63" s="348">
        <v>-1.6734</v>
      </c>
      <c r="K63" s="348">
        <v>-2.8845000000000001</v>
      </c>
      <c r="L63" s="348">
        <v>2.5063</v>
      </c>
      <c r="M63" s="348">
        <v>2.5691999999999999</v>
      </c>
      <c r="N63" s="350">
        <v>3.0493000000000001</v>
      </c>
      <c r="O63" s="348">
        <v>1.7459</v>
      </c>
      <c r="P63" s="348">
        <v>11.769299999999999</v>
      </c>
      <c r="Q63" s="348">
        <v>11.2425</v>
      </c>
      <c r="R63" s="348">
        <v>12.251200000000001</v>
      </c>
      <c r="S63" s="348">
        <v>0.1452</v>
      </c>
      <c r="T63" s="348">
        <v>11.2784</v>
      </c>
      <c r="U63" s="348">
        <v>-2.6701000000000001</v>
      </c>
      <c r="V63" s="348">
        <v>4.26</v>
      </c>
      <c r="W63" s="348">
        <v>-1.8805000000000001</v>
      </c>
      <c r="X63" s="348">
        <v>13.183299999999999</v>
      </c>
      <c r="Y63" s="374"/>
      <c r="Z63" s="346">
        <v>67</v>
      </c>
      <c r="AA63" s="346">
        <v>111</v>
      </c>
      <c r="AB63" s="346">
        <v>98</v>
      </c>
      <c r="AC63" s="346">
        <v>77</v>
      </c>
      <c r="AD63" s="346">
        <v>46</v>
      </c>
      <c r="AE63" s="346">
        <v>66</v>
      </c>
      <c r="AF63" s="346">
        <v>47</v>
      </c>
      <c r="AG63" s="346">
        <v>39</v>
      </c>
      <c r="AH63" s="346">
        <v>23</v>
      </c>
      <c r="AI63" s="346">
        <v>13</v>
      </c>
      <c r="AJ63" s="346">
        <v>96</v>
      </c>
      <c r="AK63" s="346">
        <v>38</v>
      </c>
      <c r="AL63" s="346">
        <v>83</v>
      </c>
      <c r="AM63" s="346">
        <v>64</v>
      </c>
      <c r="AN63" s="346">
        <v>93</v>
      </c>
      <c r="AO63" s="373"/>
      <c r="AP63" s="348">
        <v>13.16</v>
      </c>
      <c r="AQ63" s="348">
        <v>13.95</v>
      </c>
      <c r="AR63" s="348">
        <v>11.15</v>
      </c>
      <c r="AS63" s="348">
        <v>6.13</v>
      </c>
      <c r="AT63" s="348">
        <v>0.27</v>
      </c>
      <c r="AU63" s="351"/>
      <c r="AV63" s="346">
        <v>13</v>
      </c>
      <c r="AW63" s="346">
        <v>18</v>
      </c>
      <c r="AX63" s="346">
        <v>28</v>
      </c>
      <c r="AY63" s="346">
        <v>42</v>
      </c>
      <c r="AZ63" s="346">
        <v>76</v>
      </c>
      <c r="BA63" s="374"/>
      <c r="BB63" s="348">
        <v>10.7803905546902</v>
      </c>
      <c r="BC63" s="348">
        <v>0.80396724992892099</v>
      </c>
      <c r="BD63" s="348">
        <v>5.5679212005172403E-2</v>
      </c>
      <c r="BE63" s="375">
        <v>0.16383723776686601</v>
      </c>
      <c r="BF63" s="374"/>
      <c r="BG63" s="375" t="s">
        <v>430</v>
      </c>
      <c r="BH63" s="674" t="s">
        <v>430</v>
      </c>
      <c r="BI63" s="348" t="s">
        <v>430</v>
      </c>
      <c r="BJ63" s="348" t="s">
        <v>430</v>
      </c>
      <c r="BK63" s="362"/>
      <c r="BL63" s="348" t="s">
        <v>7065</v>
      </c>
      <c r="BM63" s="373" t="s">
        <v>7066</v>
      </c>
      <c r="BN63" s="372" t="s">
        <v>430</v>
      </c>
      <c r="BO63" s="372" t="s">
        <v>430</v>
      </c>
      <c r="BP63" s="372" t="s">
        <v>430</v>
      </c>
      <c r="BQ63" s="373"/>
      <c r="BR63" s="354" t="s">
        <v>548</v>
      </c>
    </row>
    <row r="64" spans="1:70" s="428" customFormat="1" x14ac:dyDescent="0.25">
      <c r="A64" s="345" t="s">
        <v>7067</v>
      </c>
      <c r="B64" s="373"/>
      <c r="C64" s="719">
        <v>45352</v>
      </c>
      <c r="D64" s="373"/>
      <c r="E64" s="346">
        <v>259.39100000000002</v>
      </c>
      <c r="F64" s="373"/>
      <c r="G64" s="347">
        <v>10.832000000000001</v>
      </c>
      <c r="H64" s="374"/>
      <c r="I64" s="348">
        <v>0.185</v>
      </c>
      <c r="J64" s="348">
        <v>0.76280000000000003</v>
      </c>
      <c r="K64" s="348">
        <v>2.3721999999999999</v>
      </c>
      <c r="L64" s="348">
        <v>12.109299999999999</v>
      </c>
      <c r="M64" s="348">
        <v>20.8794</v>
      </c>
      <c r="N64" s="350">
        <v>7.5136000000000003</v>
      </c>
      <c r="O64" s="348">
        <v>-4.3151000000000002</v>
      </c>
      <c r="P64" s="348" t="s">
        <v>430</v>
      </c>
      <c r="Q64" s="348" t="s">
        <v>430</v>
      </c>
      <c r="R64" s="348" t="s">
        <v>430</v>
      </c>
      <c r="S64" s="348">
        <v>6.4988999999999999</v>
      </c>
      <c r="T64" s="348">
        <v>30.884499999999999</v>
      </c>
      <c r="U64" s="348">
        <v>11.7738</v>
      </c>
      <c r="V64" s="348">
        <v>10.2157</v>
      </c>
      <c r="W64" s="348">
        <v>0.90359999999999996</v>
      </c>
      <c r="X64" s="348">
        <v>3.2109000000000001</v>
      </c>
      <c r="Y64" s="374"/>
      <c r="Z64" s="346">
        <v>42</v>
      </c>
      <c r="AA64" s="346">
        <v>25</v>
      </c>
      <c r="AB64" s="346">
        <v>4</v>
      </c>
      <c r="AC64" s="346">
        <v>5</v>
      </c>
      <c r="AD64" s="346">
        <v>5</v>
      </c>
      <c r="AE64" s="346">
        <v>50</v>
      </c>
      <c r="AF64" s="346">
        <v>63</v>
      </c>
      <c r="AG64" s="346" t="s">
        <v>430</v>
      </c>
      <c r="AH64" s="346" t="s">
        <v>430</v>
      </c>
      <c r="AI64" s="346" t="s">
        <v>430</v>
      </c>
      <c r="AJ64" s="346">
        <v>32</v>
      </c>
      <c r="AK64" s="346">
        <v>7</v>
      </c>
      <c r="AL64" s="346">
        <v>23</v>
      </c>
      <c r="AM64" s="346">
        <v>43</v>
      </c>
      <c r="AN64" s="346">
        <v>6</v>
      </c>
      <c r="AO64" s="373"/>
      <c r="AP64" s="348" t="s">
        <v>430</v>
      </c>
      <c r="AQ64" s="348" t="s">
        <v>430</v>
      </c>
      <c r="AR64" s="348" t="s">
        <v>430</v>
      </c>
      <c r="AS64" s="348" t="s">
        <v>430</v>
      </c>
      <c r="AT64" s="348">
        <v>23.78</v>
      </c>
      <c r="AU64" s="351"/>
      <c r="AV64" s="346" t="s">
        <v>430</v>
      </c>
      <c r="AW64" s="346" t="s">
        <v>430</v>
      </c>
      <c r="AX64" s="346" t="s">
        <v>430</v>
      </c>
      <c r="AY64" s="346" t="s">
        <v>430</v>
      </c>
      <c r="AZ64" s="346">
        <v>5</v>
      </c>
      <c r="BA64" s="374"/>
      <c r="BB64" s="348">
        <v>21.617520637797099</v>
      </c>
      <c r="BC64" s="348">
        <v>0.98337699922972899</v>
      </c>
      <c r="BD64" s="348">
        <v>2.9711651805950298E-3</v>
      </c>
      <c r="BE64" s="375">
        <v>-0.15288564591720699</v>
      </c>
      <c r="BF64" s="374"/>
      <c r="BG64" s="375" t="s">
        <v>430</v>
      </c>
      <c r="BH64" s="674" t="s">
        <v>430</v>
      </c>
      <c r="BI64" s="348" t="s">
        <v>430</v>
      </c>
      <c r="BJ64" s="348" t="s">
        <v>430</v>
      </c>
      <c r="BK64" s="362"/>
      <c r="BL64" s="348" t="s">
        <v>7068</v>
      </c>
      <c r="BM64" s="373" t="s">
        <v>7069</v>
      </c>
      <c r="BN64" s="372" t="s">
        <v>430</v>
      </c>
      <c r="BO64" s="372" t="s">
        <v>430</v>
      </c>
      <c r="BP64" s="372" t="s">
        <v>430</v>
      </c>
      <c r="BQ64" s="373"/>
      <c r="BR64" s="354" t="s">
        <v>7006</v>
      </c>
    </row>
    <row r="65" spans="1:70" s="428" customFormat="1" x14ac:dyDescent="0.25">
      <c r="A65" s="345" t="s">
        <v>7070</v>
      </c>
      <c r="B65" s="373"/>
      <c r="C65" s="719">
        <v>40672</v>
      </c>
      <c r="D65" s="373"/>
      <c r="E65" s="346">
        <v>243.315</v>
      </c>
      <c r="F65" s="373"/>
      <c r="G65" s="347">
        <v>56.252299999999998</v>
      </c>
      <c r="H65" s="374"/>
      <c r="I65" s="348" t="s">
        <v>430</v>
      </c>
      <c r="J65" s="348">
        <v>-0.69799999999999995</v>
      </c>
      <c r="K65" s="348">
        <v>-1.2403999999999999</v>
      </c>
      <c r="L65" s="348">
        <v>4.8230000000000004</v>
      </c>
      <c r="M65" s="348">
        <v>5.2908999999999997</v>
      </c>
      <c r="N65" s="350">
        <v>4.8536000000000001</v>
      </c>
      <c r="O65" s="348">
        <v>3.1696</v>
      </c>
      <c r="P65" s="348">
        <v>11.737399999999999</v>
      </c>
      <c r="Q65" s="348">
        <v>10.8978</v>
      </c>
      <c r="R65" s="348">
        <v>11.549300000000001</v>
      </c>
      <c r="S65" s="348">
        <v>1.4248000000000001</v>
      </c>
      <c r="T65" s="348">
        <v>11.048999999999999</v>
      </c>
      <c r="U65" s="348">
        <v>1.7248000000000001</v>
      </c>
      <c r="V65" s="348">
        <v>5.3177000000000003</v>
      </c>
      <c r="W65" s="348">
        <v>-1.304</v>
      </c>
      <c r="X65" s="348">
        <v>11.9117</v>
      </c>
      <c r="Y65" s="374"/>
      <c r="Z65" s="346" t="s">
        <v>430</v>
      </c>
      <c r="AA65" s="346">
        <v>83</v>
      </c>
      <c r="AB65" s="346">
        <v>73</v>
      </c>
      <c r="AC65" s="346">
        <v>26</v>
      </c>
      <c r="AD65" s="346">
        <v>29</v>
      </c>
      <c r="AE65" s="346">
        <v>57</v>
      </c>
      <c r="AF65" s="346">
        <v>45</v>
      </c>
      <c r="AG65" s="346">
        <v>40</v>
      </c>
      <c r="AH65" s="346">
        <v>24</v>
      </c>
      <c r="AI65" s="346">
        <v>14</v>
      </c>
      <c r="AJ65" s="346">
        <v>75</v>
      </c>
      <c r="AK65" s="346">
        <v>41</v>
      </c>
      <c r="AL65" s="346">
        <v>63</v>
      </c>
      <c r="AM65" s="346">
        <v>58</v>
      </c>
      <c r="AN65" s="346">
        <v>76</v>
      </c>
      <c r="AO65" s="373"/>
      <c r="AP65" s="348">
        <v>12.5</v>
      </c>
      <c r="AQ65" s="348">
        <v>12.99</v>
      </c>
      <c r="AR65" s="348">
        <v>11.36</v>
      </c>
      <c r="AS65" s="348">
        <v>7.79</v>
      </c>
      <c r="AT65" s="348">
        <v>5.82</v>
      </c>
      <c r="AU65" s="351"/>
      <c r="AV65" s="346">
        <v>15</v>
      </c>
      <c r="AW65" s="346">
        <v>19</v>
      </c>
      <c r="AX65" s="346">
        <v>25</v>
      </c>
      <c r="AY65" s="346">
        <v>38</v>
      </c>
      <c r="AZ65" s="346">
        <v>57</v>
      </c>
      <c r="BA65" s="374"/>
      <c r="BB65" s="348">
        <v>9.9448684339848406</v>
      </c>
      <c r="BC65" s="348">
        <v>0</v>
      </c>
      <c r="BD65" s="348">
        <v>6.23637823251037E-2</v>
      </c>
      <c r="BE65" s="375" t="s">
        <v>430</v>
      </c>
      <c r="BF65" s="374"/>
      <c r="BG65" s="375" t="s">
        <v>430</v>
      </c>
      <c r="BH65" s="674" t="s">
        <v>430</v>
      </c>
      <c r="BI65" s="348" t="s">
        <v>430</v>
      </c>
      <c r="BJ65" s="348" t="s">
        <v>430</v>
      </c>
      <c r="BK65" s="362"/>
      <c r="BL65" s="348" t="s">
        <v>7071</v>
      </c>
      <c r="BM65" s="373" t="s">
        <v>7072</v>
      </c>
      <c r="BN65" s="372" t="s">
        <v>430</v>
      </c>
      <c r="BO65" s="372" t="s">
        <v>430</v>
      </c>
      <c r="BP65" s="372" t="s">
        <v>430</v>
      </c>
      <c r="BQ65" s="373"/>
      <c r="BR65" s="354" t="s">
        <v>921</v>
      </c>
    </row>
    <row r="66" spans="1:70" s="428" customFormat="1" x14ac:dyDescent="0.25">
      <c r="A66" s="345" t="s">
        <v>7073</v>
      </c>
      <c r="B66" s="373"/>
      <c r="C66" s="719">
        <v>44197</v>
      </c>
      <c r="D66" s="373"/>
      <c r="E66" s="346">
        <v>220.71199999999999</v>
      </c>
      <c r="F66" s="373"/>
      <c r="G66" s="347">
        <v>20.529800000000002</v>
      </c>
      <c r="H66" s="374"/>
      <c r="I66" s="348">
        <v>-0.42730000000000001</v>
      </c>
      <c r="J66" s="348">
        <v>-1.4605999999999999</v>
      </c>
      <c r="K66" s="348">
        <v>-3.6101000000000001</v>
      </c>
      <c r="L66" s="348">
        <v>3.0928</v>
      </c>
      <c r="M66" s="348">
        <v>2.2355</v>
      </c>
      <c r="N66" s="350">
        <v>-1.2529999999999999</v>
      </c>
      <c r="O66" s="348">
        <v>-1.9679</v>
      </c>
      <c r="P66" s="348">
        <v>9.2035</v>
      </c>
      <c r="Q66" s="348">
        <v>9.0089000000000006</v>
      </c>
      <c r="R66" s="348" t="s">
        <v>430</v>
      </c>
      <c r="S66" s="348">
        <v>-0.192</v>
      </c>
      <c r="T66" s="348">
        <v>11.0505</v>
      </c>
      <c r="U66" s="348">
        <v>-4.3091999999999997</v>
      </c>
      <c r="V66" s="348">
        <v>0.29409999999999997</v>
      </c>
      <c r="W66" s="348">
        <v>-2.2450999999999999</v>
      </c>
      <c r="X66" s="348">
        <v>13.4672</v>
      </c>
      <c r="Y66" s="374"/>
      <c r="Z66" s="346">
        <v>68</v>
      </c>
      <c r="AA66" s="346">
        <v>107</v>
      </c>
      <c r="AB66" s="346">
        <v>107</v>
      </c>
      <c r="AC66" s="346">
        <v>68</v>
      </c>
      <c r="AD66" s="346">
        <v>48</v>
      </c>
      <c r="AE66" s="346">
        <v>79</v>
      </c>
      <c r="AF66" s="346">
        <v>55</v>
      </c>
      <c r="AG66" s="346">
        <v>48</v>
      </c>
      <c r="AH66" s="346">
        <v>34</v>
      </c>
      <c r="AI66" s="346" t="s">
        <v>430</v>
      </c>
      <c r="AJ66" s="346">
        <v>99</v>
      </c>
      <c r="AK66" s="346">
        <v>40</v>
      </c>
      <c r="AL66" s="346">
        <v>89</v>
      </c>
      <c r="AM66" s="346">
        <v>82</v>
      </c>
      <c r="AN66" s="346">
        <v>105</v>
      </c>
      <c r="AO66" s="373"/>
      <c r="AP66" s="348" t="s">
        <v>430</v>
      </c>
      <c r="AQ66" s="348" t="s">
        <v>430</v>
      </c>
      <c r="AR66" s="348">
        <v>8.31</v>
      </c>
      <c r="AS66" s="348">
        <v>3.01</v>
      </c>
      <c r="AT66" s="348">
        <v>-2.12</v>
      </c>
      <c r="AU66" s="351"/>
      <c r="AV66" s="346" t="s">
        <v>430</v>
      </c>
      <c r="AW66" s="346" t="s">
        <v>430</v>
      </c>
      <c r="AX66" s="346">
        <v>35</v>
      </c>
      <c r="AY66" s="346">
        <v>52</v>
      </c>
      <c r="AZ66" s="346">
        <v>82</v>
      </c>
      <c r="BA66" s="374"/>
      <c r="BB66" s="348">
        <v>12.7997287677217</v>
      </c>
      <c r="BC66" s="348">
        <v>0.97430211461551197</v>
      </c>
      <c r="BD66" s="348">
        <v>3.3902383492214999E-2</v>
      </c>
      <c r="BE66" s="375">
        <v>-9.4925616897670206E-2</v>
      </c>
      <c r="BF66" s="374"/>
      <c r="BG66" s="375" t="s">
        <v>430</v>
      </c>
      <c r="BH66" s="674" t="s">
        <v>430</v>
      </c>
      <c r="BI66" s="348" t="s">
        <v>430</v>
      </c>
      <c r="BJ66" s="348" t="s">
        <v>430</v>
      </c>
      <c r="BK66" s="362"/>
      <c r="BL66" s="348" t="s">
        <v>7074</v>
      </c>
      <c r="BM66" s="373" t="s">
        <v>7075</v>
      </c>
      <c r="BN66" s="372" t="s">
        <v>5247</v>
      </c>
      <c r="BO66" s="372" t="s">
        <v>430</v>
      </c>
      <c r="BP66" s="372" t="s">
        <v>430</v>
      </c>
      <c r="BQ66" s="373"/>
      <c r="BR66" s="354" t="s">
        <v>555</v>
      </c>
    </row>
    <row r="67" spans="1:70" s="428" customFormat="1" x14ac:dyDescent="0.25">
      <c r="A67" s="345" t="s">
        <v>7076</v>
      </c>
      <c r="B67" s="373"/>
      <c r="C67" s="719">
        <v>45922</v>
      </c>
      <c r="D67" s="373"/>
      <c r="E67" s="346">
        <v>201.71700000000001</v>
      </c>
      <c r="F67" s="373"/>
      <c r="G67" s="347">
        <v>10.8954</v>
      </c>
      <c r="H67" s="374"/>
      <c r="I67" s="348">
        <v>-5.1400000000000001E-2</v>
      </c>
      <c r="J67" s="348">
        <v>-0.66920000000000002</v>
      </c>
      <c r="K67" s="348">
        <v>-4.9500000000000002E-2</v>
      </c>
      <c r="L67" s="348">
        <v>9.2949999999999999</v>
      </c>
      <c r="M67" s="348">
        <v>13.7758</v>
      </c>
      <c r="N67" s="350" t="s">
        <v>430</v>
      </c>
      <c r="O67" s="348" t="s">
        <v>430</v>
      </c>
      <c r="P67" s="348" t="s">
        <v>430</v>
      </c>
      <c r="Q67" s="348" t="s">
        <v>430</v>
      </c>
      <c r="R67" s="348" t="s">
        <v>430</v>
      </c>
      <c r="S67" s="348">
        <v>4.0401999999999996</v>
      </c>
      <c r="T67" s="348">
        <v>22.424399999999999</v>
      </c>
      <c r="U67" s="348">
        <v>9.7363999999999997</v>
      </c>
      <c r="V67" s="348">
        <v>12.9572</v>
      </c>
      <c r="W67" s="348">
        <v>-1.6163000000000001</v>
      </c>
      <c r="X67" s="348">
        <v>8.9540000000000006</v>
      </c>
      <c r="Y67" s="374"/>
      <c r="Z67" s="346">
        <v>49</v>
      </c>
      <c r="AA67" s="346">
        <v>81</v>
      </c>
      <c r="AB67" s="346">
        <v>56</v>
      </c>
      <c r="AC67" s="346">
        <v>9</v>
      </c>
      <c r="AD67" s="346">
        <v>10</v>
      </c>
      <c r="AE67" s="346" t="s">
        <v>430</v>
      </c>
      <c r="AF67" s="346" t="s">
        <v>430</v>
      </c>
      <c r="AG67" s="346" t="s">
        <v>430</v>
      </c>
      <c r="AH67" s="346" t="s">
        <v>430</v>
      </c>
      <c r="AI67" s="346" t="s">
        <v>430</v>
      </c>
      <c r="AJ67" s="346">
        <v>50</v>
      </c>
      <c r="AK67" s="346">
        <v>10</v>
      </c>
      <c r="AL67" s="346">
        <v>27</v>
      </c>
      <c r="AM67" s="346">
        <v>39</v>
      </c>
      <c r="AN67" s="346">
        <v>86</v>
      </c>
      <c r="AO67" s="373"/>
      <c r="AP67" s="348" t="s">
        <v>430</v>
      </c>
      <c r="AQ67" s="348" t="s">
        <v>430</v>
      </c>
      <c r="AR67" s="348" t="s">
        <v>430</v>
      </c>
      <c r="AS67" s="348" t="s">
        <v>430</v>
      </c>
      <c r="AT67" s="348">
        <v>18.39</v>
      </c>
      <c r="AU67" s="351"/>
      <c r="AV67" s="346" t="s">
        <v>430</v>
      </c>
      <c r="AW67" s="346" t="s">
        <v>430</v>
      </c>
      <c r="AX67" s="346" t="s">
        <v>430</v>
      </c>
      <c r="AY67" s="346" t="s">
        <v>430</v>
      </c>
      <c r="AZ67" s="346">
        <v>9</v>
      </c>
      <c r="BA67" s="374"/>
      <c r="BB67" s="348">
        <v>11.850488824062699</v>
      </c>
      <c r="BC67" s="348">
        <v>0.954832731550465</v>
      </c>
      <c r="BD67" s="348">
        <v>4.1136466414143702E-2</v>
      </c>
      <c r="BE67" s="375">
        <v>0.94561225501775903</v>
      </c>
      <c r="BF67" s="374"/>
      <c r="BG67" s="375" t="s">
        <v>430</v>
      </c>
      <c r="BH67" s="674" t="s">
        <v>430</v>
      </c>
      <c r="BI67" s="348" t="s">
        <v>430</v>
      </c>
      <c r="BJ67" s="348" t="s">
        <v>430</v>
      </c>
      <c r="BK67" s="362"/>
      <c r="BL67" s="348" t="s">
        <v>7077</v>
      </c>
      <c r="BM67" s="373" t="s">
        <v>7078</v>
      </c>
      <c r="BN67" s="372" t="s">
        <v>430</v>
      </c>
      <c r="BO67" s="372" t="s">
        <v>430</v>
      </c>
      <c r="BP67" s="372" t="s">
        <v>430</v>
      </c>
      <c r="BQ67" s="373"/>
      <c r="BR67" s="354" t="s">
        <v>443</v>
      </c>
    </row>
    <row r="68" spans="1:70" s="428" customFormat="1" x14ac:dyDescent="0.25">
      <c r="A68" s="345" t="s">
        <v>7079</v>
      </c>
      <c r="B68" s="373"/>
      <c r="C68" s="719">
        <v>45499</v>
      </c>
      <c r="D68" s="373"/>
      <c r="E68" s="346">
        <v>196.898</v>
      </c>
      <c r="F68" s="373"/>
      <c r="G68" s="347">
        <v>9.1959999999999997</v>
      </c>
      <c r="H68" s="374"/>
      <c r="I68" s="348">
        <v>-1.0118</v>
      </c>
      <c r="J68" s="348">
        <v>0.17430000000000001</v>
      </c>
      <c r="K68" s="348">
        <v>-0.84109999999999996</v>
      </c>
      <c r="L68" s="348">
        <v>5.7011000000000003</v>
      </c>
      <c r="M68" s="348">
        <v>7.7192999999999996</v>
      </c>
      <c r="N68" s="350">
        <v>4.2866999999999997</v>
      </c>
      <c r="O68" s="348">
        <v>-4.2095000000000002</v>
      </c>
      <c r="P68" s="348" t="s">
        <v>430</v>
      </c>
      <c r="Q68" s="348" t="s">
        <v>430</v>
      </c>
      <c r="R68" s="348" t="s">
        <v>430</v>
      </c>
      <c r="S68" s="348">
        <v>1.2887</v>
      </c>
      <c r="T68" s="348">
        <v>20.5242</v>
      </c>
      <c r="U68" s="348">
        <v>5.8471000000000002</v>
      </c>
      <c r="V68" s="348">
        <v>9.3849999999999998</v>
      </c>
      <c r="W68" s="348">
        <v>-1.3515999999999999</v>
      </c>
      <c r="X68" s="348">
        <v>-3.8656999999999999</v>
      </c>
      <c r="Y68" s="374"/>
      <c r="Z68" s="346">
        <v>83</v>
      </c>
      <c r="AA68" s="346">
        <v>36</v>
      </c>
      <c r="AB68" s="346">
        <v>65</v>
      </c>
      <c r="AC68" s="346">
        <v>17</v>
      </c>
      <c r="AD68" s="346">
        <v>23</v>
      </c>
      <c r="AE68" s="346">
        <v>61</v>
      </c>
      <c r="AF68" s="346">
        <v>62</v>
      </c>
      <c r="AG68" s="346" t="s">
        <v>430</v>
      </c>
      <c r="AH68" s="346" t="s">
        <v>430</v>
      </c>
      <c r="AI68" s="346" t="s">
        <v>430</v>
      </c>
      <c r="AJ68" s="346">
        <v>80</v>
      </c>
      <c r="AK68" s="346">
        <v>14</v>
      </c>
      <c r="AL68" s="346">
        <v>35</v>
      </c>
      <c r="AM68" s="346">
        <v>45</v>
      </c>
      <c r="AN68" s="346">
        <v>78</v>
      </c>
      <c r="AO68" s="373"/>
      <c r="AP68" s="348" t="s">
        <v>430</v>
      </c>
      <c r="AQ68" s="348" t="s">
        <v>430</v>
      </c>
      <c r="AR68" s="348" t="s">
        <v>430</v>
      </c>
      <c r="AS68" s="348" t="s">
        <v>430</v>
      </c>
      <c r="AT68" s="348">
        <v>8.94</v>
      </c>
      <c r="AU68" s="351"/>
      <c r="AV68" s="346" t="s">
        <v>430</v>
      </c>
      <c r="AW68" s="346" t="s">
        <v>430</v>
      </c>
      <c r="AX68" s="346" t="s">
        <v>430</v>
      </c>
      <c r="AY68" s="346" t="s">
        <v>430</v>
      </c>
      <c r="AZ68" s="346">
        <v>49</v>
      </c>
      <c r="BA68" s="374"/>
      <c r="BB68" s="348">
        <v>17.415050623106101</v>
      </c>
      <c r="BC68" s="348">
        <v>0.98546659255634095</v>
      </c>
      <c r="BD68" s="348">
        <v>-3.7252580660207202E-2</v>
      </c>
      <c r="BE68" s="375">
        <v>-0.15239733822330701</v>
      </c>
      <c r="BF68" s="374"/>
      <c r="BG68" s="375" t="s">
        <v>430</v>
      </c>
      <c r="BH68" s="674" t="s">
        <v>430</v>
      </c>
      <c r="BI68" s="348" t="s">
        <v>430</v>
      </c>
      <c r="BJ68" s="348" t="s">
        <v>430</v>
      </c>
      <c r="BK68" s="362"/>
      <c r="BL68" s="348" t="s">
        <v>7080</v>
      </c>
      <c r="BM68" s="373" t="s">
        <v>7081</v>
      </c>
      <c r="BN68" s="372" t="s">
        <v>430</v>
      </c>
      <c r="BO68" s="372" t="s">
        <v>430</v>
      </c>
      <c r="BP68" s="372" t="s">
        <v>430</v>
      </c>
      <c r="BQ68" s="373"/>
      <c r="BR68" s="354" t="s">
        <v>7006</v>
      </c>
    </row>
    <row r="69" spans="1:70" s="428" customFormat="1" x14ac:dyDescent="0.25">
      <c r="A69" s="345" t="s">
        <v>7082</v>
      </c>
      <c r="B69" s="373"/>
      <c r="C69" s="719">
        <v>45889</v>
      </c>
      <c r="D69" s="373"/>
      <c r="E69" s="346">
        <v>190.01</v>
      </c>
      <c r="F69" s="373"/>
      <c r="G69" s="347">
        <v>15.162699999999999</v>
      </c>
      <c r="H69" s="374"/>
      <c r="I69" s="348">
        <v>0.26850000000000002</v>
      </c>
      <c r="J69" s="348">
        <v>0.1943</v>
      </c>
      <c r="K69" s="348">
        <v>1.4268000000000001</v>
      </c>
      <c r="L69" s="348">
        <v>3.9081999999999999</v>
      </c>
      <c r="M69" s="348">
        <v>-4.6760999999999999</v>
      </c>
      <c r="N69" s="350">
        <v>37.347000000000001</v>
      </c>
      <c r="O69" s="348" t="s">
        <v>430</v>
      </c>
      <c r="P69" s="348" t="s">
        <v>430</v>
      </c>
      <c r="Q69" s="348" t="s">
        <v>430</v>
      </c>
      <c r="R69" s="348" t="s">
        <v>430</v>
      </c>
      <c r="S69" s="348">
        <v>8.8719000000000001</v>
      </c>
      <c r="T69" s="348">
        <v>4.2202999999999999</v>
      </c>
      <c r="U69" s="348">
        <v>13.154500000000001</v>
      </c>
      <c r="V69" s="348">
        <v>30.197800000000001</v>
      </c>
      <c r="W69" s="348">
        <v>-0.43269999999999997</v>
      </c>
      <c r="X69" s="348">
        <v>48.231900000000003</v>
      </c>
      <c r="Y69" s="374"/>
      <c r="Z69" s="346">
        <v>33</v>
      </c>
      <c r="AA69" s="346">
        <v>35</v>
      </c>
      <c r="AB69" s="346">
        <v>12</v>
      </c>
      <c r="AC69" s="346">
        <v>49</v>
      </c>
      <c r="AD69" s="346">
        <v>73</v>
      </c>
      <c r="AE69" s="346">
        <v>31</v>
      </c>
      <c r="AF69" s="346" t="s">
        <v>430</v>
      </c>
      <c r="AG69" s="346" t="s">
        <v>430</v>
      </c>
      <c r="AH69" s="346" t="s">
        <v>430</v>
      </c>
      <c r="AI69" s="346" t="s">
        <v>430</v>
      </c>
      <c r="AJ69" s="346">
        <v>6</v>
      </c>
      <c r="AK69" s="346">
        <v>82</v>
      </c>
      <c r="AL69" s="346">
        <v>22</v>
      </c>
      <c r="AM69" s="346">
        <v>33</v>
      </c>
      <c r="AN69" s="346">
        <v>33</v>
      </c>
      <c r="AO69" s="373"/>
      <c r="AP69" s="348" t="s">
        <v>430</v>
      </c>
      <c r="AQ69" s="348" t="s">
        <v>430</v>
      </c>
      <c r="AR69" s="348" t="s">
        <v>430</v>
      </c>
      <c r="AS69" s="348" t="s">
        <v>430</v>
      </c>
      <c r="AT69" s="348">
        <v>15.35</v>
      </c>
      <c r="AU69" s="351"/>
      <c r="AV69" s="346" t="s">
        <v>430</v>
      </c>
      <c r="AW69" s="346" t="s">
        <v>430</v>
      </c>
      <c r="AX69" s="346" t="s">
        <v>430</v>
      </c>
      <c r="AY69" s="346" t="s">
        <v>430</v>
      </c>
      <c r="AZ69" s="346">
        <v>36</v>
      </c>
      <c r="BA69" s="374"/>
      <c r="BB69" s="348">
        <v>19.284584916237598</v>
      </c>
      <c r="BC69" s="348">
        <v>0</v>
      </c>
      <c r="BD69" s="348">
        <v>0.123674914433944</v>
      </c>
      <c r="BE69" s="375" t="s">
        <v>430</v>
      </c>
      <c r="BF69" s="374"/>
      <c r="BG69" s="375" t="s">
        <v>430</v>
      </c>
      <c r="BH69" s="674" t="s">
        <v>430</v>
      </c>
      <c r="BI69" s="348" t="s">
        <v>430</v>
      </c>
      <c r="BJ69" s="348" t="s">
        <v>430</v>
      </c>
      <c r="BK69" s="362"/>
      <c r="BL69" s="348" t="s">
        <v>7083</v>
      </c>
      <c r="BM69" s="373" t="s">
        <v>7084</v>
      </c>
      <c r="BN69" s="372" t="s">
        <v>430</v>
      </c>
      <c r="BO69" s="372" t="s">
        <v>430</v>
      </c>
      <c r="BP69" s="372" t="s">
        <v>430</v>
      </c>
      <c r="BQ69" s="373"/>
      <c r="BR69" s="354" t="s">
        <v>548</v>
      </c>
    </row>
    <row r="70" spans="1:70" s="428" customFormat="1" x14ac:dyDescent="0.25">
      <c r="A70" s="345" t="s">
        <v>7085</v>
      </c>
      <c r="B70" s="373"/>
      <c r="C70" s="719">
        <v>45518</v>
      </c>
      <c r="D70" s="373"/>
      <c r="E70" s="346">
        <v>178.464</v>
      </c>
      <c r="F70" s="373"/>
      <c r="G70" s="347">
        <v>9.7471999999999994</v>
      </c>
      <c r="H70" s="374"/>
      <c r="I70" s="348">
        <v>-0.28029999999999999</v>
      </c>
      <c r="J70" s="348">
        <v>-1.391</v>
      </c>
      <c r="K70" s="348">
        <v>-6.1216999999999997</v>
      </c>
      <c r="L70" s="348">
        <v>5.9166999999999996</v>
      </c>
      <c r="M70" s="348">
        <v>9.2845999999999993</v>
      </c>
      <c r="N70" s="350">
        <v>1.3244</v>
      </c>
      <c r="O70" s="348">
        <v>-2.5686</v>
      </c>
      <c r="P70" s="348" t="s">
        <v>430</v>
      </c>
      <c r="Q70" s="348" t="s">
        <v>430</v>
      </c>
      <c r="R70" s="348" t="s">
        <v>430</v>
      </c>
      <c r="S70" s="348">
        <v>3.6516999999999999</v>
      </c>
      <c r="T70" s="348">
        <v>22.0246</v>
      </c>
      <c r="U70" s="348">
        <v>1.8898999999999999</v>
      </c>
      <c r="V70" s="348">
        <v>4.2403000000000004</v>
      </c>
      <c r="W70" s="348">
        <v>-3.8169</v>
      </c>
      <c r="X70" s="348">
        <v>-1.2270000000000001</v>
      </c>
      <c r="Y70" s="374"/>
      <c r="Z70" s="346">
        <v>60</v>
      </c>
      <c r="AA70" s="346">
        <v>104</v>
      </c>
      <c r="AB70" s="346">
        <v>117</v>
      </c>
      <c r="AC70" s="346">
        <v>15</v>
      </c>
      <c r="AD70" s="346">
        <v>17</v>
      </c>
      <c r="AE70" s="346">
        <v>69</v>
      </c>
      <c r="AF70" s="346">
        <v>57</v>
      </c>
      <c r="AG70" s="346" t="s">
        <v>430</v>
      </c>
      <c r="AH70" s="346" t="s">
        <v>430</v>
      </c>
      <c r="AI70" s="346" t="s">
        <v>430</v>
      </c>
      <c r="AJ70" s="346">
        <v>53</v>
      </c>
      <c r="AK70" s="346">
        <v>11</v>
      </c>
      <c r="AL70" s="346">
        <v>62</v>
      </c>
      <c r="AM70" s="346">
        <v>65</v>
      </c>
      <c r="AN70" s="346">
        <v>116</v>
      </c>
      <c r="AO70" s="373"/>
      <c r="AP70" s="348" t="s">
        <v>430</v>
      </c>
      <c r="AQ70" s="348" t="s">
        <v>430</v>
      </c>
      <c r="AR70" s="348" t="s">
        <v>430</v>
      </c>
      <c r="AS70" s="348" t="s">
        <v>430</v>
      </c>
      <c r="AT70" s="348">
        <v>7.6</v>
      </c>
      <c r="AU70" s="351"/>
      <c r="AV70" s="346" t="s">
        <v>430</v>
      </c>
      <c r="AW70" s="346" t="s">
        <v>430</v>
      </c>
      <c r="AX70" s="346" t="s">
        <v>430</v>
      </c>
      <c r="AY70" s="346" t="s">
        <v>430</v>
      </c>
      <c r="AZ70" s="346">
        <v>51</v>
      </c>
      <c r="BA70" s="374"/>
      <c r="BB70" s="348">
        <v>20.249207441464598</v>
      </c>
      <c r="BC70" s="348">
        <v>0.97787646716436105</v>
      </c>
      <c r="BD70" s="348">
        <v>-2.4045671321221099E-2</v>
      </c>
      <c r="BE70" s="375">
        <v>-0.119981048345483</v>
      </c>
      <c r="BF70" s="374"/>
      <c r="BG70" s="375" t="s">
        <v>430</v>
      </c>
      <c r="BH70" s="674" t="s">
        <v>430</v>
      </c>
      <c r="BI70" s="348" t="s">
        <v>430</v>
      </c>
      <c r="BJ70" s="348" t="s">
        <v>430</v>
      </c>
      <c r="BK70" s="362"/>
      <c r="BL70" s="348" t="s">
        <v>7086</v>
      </c>
      <c r="BM70" s="373" t="s">
        <v>7087</v>
      </c>
      <c r="BN70" s="372" t="s">
        <v>430</v>
      </c>
      <c r="BO70" s="372" t="s">
        <v>430</v>
      </c>
      <c r="BP70" s="372" t="s">
        <v>430</v>
      </c>
      <c r="BQ70" s="373"/>
      <c r="BR70" s="354" t="s">
        <v>463</v>
      </c>
    </row>
    <row r="71" spans="1:70" s="428" customFormat="1" x14ac:dyDescent="0.25">
      <c r="A71" s="345" t="s">
        <v>7088</v>
      </c>
      <c r="B71" s="373"/>
      <c r="C71" s="719">
        <v>45716</v>
      </c>
      <c r="D71" s="373"/>
      <c r="E71" s="346">
        <v>171.47200000000001</v>
      </c>
      <c r="F71" s="373"/>
      <c r="G71" s="347">
        <v>17.346900000000002</v>
      </c>
      <c r="H71" s="374"/>
      <c r="I71" s="348">
        <v>0.2311</v>
      </c>
      <c r="J71" s="348">
        <v>-0.17549999999999999</v>
      </c>
      <c r="K71" s="348">
        <v>1.3994</v>
      </c>
      <c r="L71" s="348">
        <v>4.0137999999999998</v>
      </c>
      <c r="M71" s="348">
        <v>-4.702</v>
      </c>
      <c r="N71" s="350">
        <v>37.543900000000001</v>
      </c>
      <c r="O71" s="348" t="s">
        <v>430</v>
      </c>
      <c r="P71" s="348" t="s">
        <v>430</v>
      </c>
      <c r="Q71" s="348" t="s">
        <v>430</v>
      </c>
      <c r="R71" s="348" t="s">
        <v>430</v>
      </c>
      <c r="S71" s="348">
        <v>8.4663000000000004</v>
      </c>
      <c r="T71" s="348">
        <v>5.5395000000000003</v>
      </c>
      <c r="U71" s="348">
        <v>13.9085</v>
      </c>
      <c r="V71" s="348">
        <v>30.555399999999999</v>
      </c>
      <c r="W71" s="348">
        <v>-0.84650000000000003</v>
      </c>
      <c r="X71" s="348">
        <v>43.2849</v>
      </c>
      <c r="Y71" s="374"/>
      <c r="Z71" s="346">
        <v>37</v>
      </c>
      <c r="AA71" s="346">
        <v>55</v>
      </c>
      <c r="AB71" s="346">
        <v>13</v>
      </c>
      <c r="AC71" s="346">
        <v>45</v>
      </c>
      <c r="AD71" s="346">
        <v>76</v>
      </c>
      <c r="AE71" s="346">
        <v>30</v>
      </c>
      <c r="AF71" s="346" t="s">
        <v>430</v>
      </c>
      <c r="AG71" s="346" t="s">
        <v>430</v>
      </c>
      <c r="AH71" s="346" t="s">
        <v>430</v>
      </c>
      <c r="AI71" s="346" t="s">
        <v>430</v>
      </c>
      <c r="AJ71" s="346">
        <v>23</v>
      </c>
      <c r="AK71" s="346">
        <v>61</v>
      </c>
      <c r="AL71" s="346">
        <v>17</v>
      </c>
      <c r="AM71" s="346">
        <v>31</v>
      </c>
      <c r="AN71" s="346">
        <v>47</v>
      </c>
      <c r="AO71" s="373"/>
      <c r="AP71" s="348" t="s">
        <v>430</v>
      </c>
      <c r="AQ71" s="348" t="s">
        <v>430</v>
      </c>
      <c r="AR71" s="348" t="s">
        <v>430</v>
      </c>
      <c r="AS71" s="348" t="s">
        <v>430</v>
      </c>
      <c r="AT71" s="348">
        <v>16.010000000000002</v>
      </c>
      <c r="AU71" s="351"/>
      <c r="AV71" s="346" t="s">
        <v>430</v>
      </c>
      <c r="AW71" s="346" t="s">
        <v>430</v>
      </c>
      <c r="AX71" s="346" t="s">
        <v>430</v>
      </c>
      <c r="AY71" s="346" t="s">
        <v>430</v>
      </c>
      <c r="AZ71" s="346">
        <v>24</v>
      </c>
      <c r="BA71" s="374"/>
      <c r="BB71" s="348">
        <v>16.887882610158101</v>
      </c>
      <c r="BC71" s="348">
        <v>0</v>
      </c>
      <c r="BD71" s="348">
        <v>0.15444740921660899</v>
      </c>
      <c r="BE71" s="375" t="s">
        <v>430</v>
      </c>
      <c r="BF71" s="374"/>
      <c r="BG71" s="375" t="s">
        <v>430</v>
      </c>
      <c r="BH71" s="674" t="s">
        <v>430</v>
      </c>
      <c r="BI71" s="348" t="s">
        <v>430</v>
      </c>
      <c r="BJ71" s="348" t="s">
        <v>430</v>
      </c>
      <c r="BK71" s="362"/>
      <c r="BL71" s="348" t="s">
        <v>7089</v>
      </c>
      <c r="BM71" s="373" t="s">
        <v>7090</v>
      </c>
      <c r="BN71" s="372" t="s">
        <v>430</v>
      </c>
      <c r="BO71" s="372" t="s">
        <v>430</v>
      </c>
      <c r="BP71" s="372" t="s">
        <v>430</v>
      </c>
      <c r="BQ71" s="373"/>
      <c r="BR71" s="354" t="s">
        <v>443</v>
      </c>
    </row>
    <row r="72" spans="1:70" s="428" customFormat="1" x14ac:dyDescent="0.25">
      <c r="A72" s="345" t="s">
        <v>7091</v>
      </c>
      <c r="B72" s="373"/>
      <c r="C72" s="719">
        <v>46045</v>
      </c>
      <c r="D72" s="373"/>
      <c r="E72" s="346">
        <v>166.333</v>
      </c>
      <c r="F72" s="373"/>
      <c r="G72" s="347">
        <v>9.9539000000000009</v>
      </c>
      <c r="H72" s="374"/>
      <c r="I72" s="348">
        <v>0.31340000000000001</v>
      </c>
      <c r="J72" s="348">
        <v>-0.14249999999999999</v>
      </c>
      <c r="K72" s="348">
        <v>1.377</v>
      </c>
      <c r="L72" s="348">
        <v>4.0670000000000002</v>
      </c>
      <c r="M72" s="348">
        <v>-4.9020999999999999</v>
      </c>
      <c r="N72" s="350" t="s">
        <v>430</v>
      </c>
      <c r="O72" s="348" t="s">
        <v>430</v>
      </c>
      <c r="P72" s="348" t="s">
        <v>430</v>
      </c>
      <c r="Q72" s="348" t="s">
        <v>430</v>
      </c>
      <c r="R72" s="348" t="s">
        <v>430</v>
      </c>
      <c r="S72" s="348">
        <v>8.5805000000000007</v>
      </c>
      <c r="T72" s="348">
        <v>4.0430000000000001</v>
      </c>
      <c r="U72" s="348" t="s">
        <v>430</v>
      </c>
      <c r="V72" s="348" t="s">
        <v>430</v>
      </c>
      <c r="W72" s="348">
        <v>-0.59019999999999995</v>
      </c>
      <c r="X72" s="348">
        <v>-0.46100000000000002</v>
      </c>
      <c r="Y72" s="374"/>
      <c r="Z72" s="346">
        <v>27</v>
      </c>
      <c r="AA72" s="346">
        <v>53</v>
      </c>
      <c r="AB72" s="346">
        <v>15</v>
      </c>
      <c r="AC72" s="346">
        <v>42</v>
      </c>
      <c r="AD72" s="346">
        <v>85</v>
      </c>
      <c r="AE72" s="346" t="s">
        <v>430</v>
      </c>
      <c r="AF72" s="346" t="s">
        <v>430</v>
      </c>
      <c r="AG72" s="346" t="s">
        <v>430</v>
      </c>
      <c r="AH72" s="346" t="s">
        <v>430</v>
      </c>
      <c r="AI72" s="346" t="s">
        <v>430</v>
      </c>
      <c r="AJ72" s="346">
        <v>20</v>
      </c>
      <c r="AK72" s="346">
        <v>85</v>
      </c>
      <c r="AL72" s="346" t="s">
        <v>430</v>
      </c>
      <c r="AM72" s="346" t="s">
        <v>430</v>
      </c>
      <c r="AN72" s="346">
        <v>39</v>
      </c>
      <c r="AO72" s="373"/>
      <c r="AP72" s="348" t="s">
        <v>430</v>
      </c>
      <c r="AQ72" s="348" t="s">
        <v>430</v>
      </c>
      <c r="AR72" s="348" t="s">
        <v>430</v>
      </c>
      <c r="AS72" s="348" t="s">
        <v>430</v>
      </c>
      <c r="AT72" s="348" t="s">
        <v>430</v>
      </c>
      <c r="AU72" s="351"/>
      <c r="AV72" s="346" t="s">
        <v>430</v>
      </c>
      <c r="AW72" s="346" t="s">
        <v>430</v>
      </c>
      <c r="AX72" s="346" t="s">
        <v>430</v>
      </c>
      <c r="AY72" s="346" t="s">
        <v>430</v>
      </c>
      <c r="AZ72" s="346" t="s">
        <v>430</v>
      </c>
      <c r="BA72" s="374"/>
      <c r="BB72" s="348">
        <v>14.545544196908599</v>
      </c>
      <c r="BC72" s="348">
        <v>0</v>
      </c>
      <c r="BD72" s="348">
        <v>-4.6914863263596097E-2</v>
      </c>
      <c r="BE72" s="375" t="s">
        <v>430</v>
      </c>
      <c r="BF72" s="374"/>
      <c r="BG72" s="375" t="s">
        <v>430</v>
      </c>
      <c r="BH72" s="674" t="s">
        <v>430</v>
      </c>
      <c r="BI72" s="348" t="s">
        <v>430</v>
      </c>
      <c r="BJ72" s="348" t="s">
        <v>430</v>
      </c>
      <c r="BK72" s="362"/>
      <c r="BL72" s="348" t="s">
        <v>7000</v>
      </c>
      <c r="BM72" s="373" t="s">
        <v>5247</v>
      </c>
      <c r="BN72" s="372" t="s">
        <v>5106</v>
      </c>
      <c r="BO72" s="372" t="s">
        <v>430</v>
      </c>
      <c r="BP72" s="372" t="s">
        <v>430</v>
      </c>
      <c r="BQ72" s="373"/>
      <c r="BR72" s="354" t="s">
        <v>4704</v>
      </c>
    </row>
    <row r="73" spans="1:70" s="428" customFormat="1" x14ac:dyDescent="0.25">
      <c r="A73" s="345" t="s">
        <v>7092</v>
      </c>
      <c r="B73" s="373"/>
      <c r="C73" s="719">
        <v>44267</v>
      </c>
      <c r="D73" s="373"/>
      <c r="E73" s="346">
        <v>156.72999999999999</v>
      </c>
      <c r="F73" s="373"/>
      <c r="G73" s="347">
        <v>19.3126</v>
      </c>
      <c r="H73" s="374"/>
      <c r="I73" s="348" t="s">
        <v>430</v>
      </c>
      <c r="J73" s="348">
        <v>-0.37969999999999998</v>
      </c>
      <c r="K73" s="348">
        <v>-2.1046</v>
      </c>
      <c r="L73" s="348">
        <v>1.5053000000000001</v>
      </c>
      <c r="M73" s="348">
        <v>1.8640000000000001</v>
      </c>
      <c r="N73" s="350">
        <v>6.8593999999999999</v>
      </c>
      <c r="O73" s="348">
        <v>8.4922000000000004</v>
      </c>
      <c r="P73" s="348">
        <v>13.962999999999999</v>
      </c>
      <c r="Q73" s="348">
        <v>11.3286</v>
      </c>
      <c r="R73" s="348" t="s">
        <v>430</v>
      </c>
      <c r="S73" s="348">
        <v>0.75329999999999997</v>
      </c>
      <c r="T73" s="348">
        <v>8.0787999999999993</v>
      </c>
      <c r="U73" s="348">
        <v>0.75749999999999995</v>
      </c>
      <c r="V73" s="348">
        <v>5.9542999999999999</v>
      </c>
      <c r="W73" s="348">
        <v>-0.8639</v>
      </c>
      <c r="X73" s="348">
        <v>12.7156</v>
      </c>
      <c r="Y73" s="374"/>
      <c r="Z73" s="346" t="s">
        <v>430</v>
      </c>
      <c r="AA73" s="346">
        <v>68</v>
      </c>
      <c r="AB73" s="346">
        <v>87</v>
      </c>
      <c r="AC73" s="346">
        <v>89</v>
      </c>
      <c r="AD73" s="346">
        <v>50</v>
      </c>
      <c r="AE73" s="346">
        <v>52</v>
      </c>
      <c r="AF73" s="346">
        <v>32</v>
      </c>
      <c r="AG73" s="346">
        <v>33</v>
      </c>
      <c r="AH73" s="346">
        <v>22</v>
      </c>
      <c r="AI73" s="346" t="s">
        <v>430</v>
      </c>
      <c r="AJ73" s="346">
        <v>90</v>
      </c>
      <c r="AK73" s="346">
        <v>53</v>
      </c>
      <c r="AL73" s="346">
        <v>72</v>
      </c>
      <c r="AM73" s="346">
        <v>57</v>
      </c>
      <c r="AN73" s="346">
        <v>48</v>
      </c>
      <c r="AO73" s="373"/>
      <c r="AP73" s="348" t="s">
        <v>430</v>
      </c>
      <c r="AQ73" s="348" t="s">
        <v>430</v>
      </c>
      <c r="AR73" s="348">
        <v>12.58</v>
      </c>
      <c r="AS73" s="348">
        <v>10.27</v>
      </c>
      <c r="AT73" s="348">
        <v>2.33</v>
      </c>
      <c r="AU73" s="351"/>
      <c r="AV73" s="346" t="s">
        <v>430</v>
      </c>
      <c r="AW73" s="346" t="s">
        <v>430</v>
      </c>
      <c r="AX73" s="346">
        <v>21</v>
      </c>
      <c r="AY73" s="346">
        <v>32</v>
      </c>
      <c r="AZ73" s="346">
        <v>69</v>
      </c>
      <c r="BA73" s="374"/>
      <c r="BB73" s="348">
        <v>8.2384612236796695</v>
      </c>
      <c r="BC73" s="348">
        <v>0.577973188512653</v>
      </c>
      <c r="BD73" s="348">
        <v>8.6660682483510304E-2</v>
      </c>
      <c r="BE73" s="375">
        <v>0.33187759662732202</v>
      </c>
      <c r="BF73" s="374"/>
      <c r="BG73" s="375" t="s">
        <v>430</v>
      </c>
      <c r="BH73" s="674" t="s">
        <v>430</v>
      </c>
      <c r="BI73" s="348" t="s">
        <v>430</v>
      </c>
      <c r="BJ73" s="348" t="s">
        <v>430</v>
      </c>
      <c r="BK73" s="362"/>
      <c r="BL73" s="348" t="s">
        <v>7093</v>
      </c>
      <c r="BM73" s="373" t="s">
        <v>6352</v>
      </c>
      <c r="BN73" s="372" t="s">
        <v>430</v>
      </c>
      <c r="BO73" s="372" t="s">
        <v>430</v>
      </c>
      <c r="BP73" s="372" t="s">
        <v>430</v>
      </c>
      <c r="BQ73" s="373"/>
      <c r="BR73" s="354" t="s">
        <v>555</v>
      </c>
    </row>
    <row r="74" spans="1:70" s="428" customFormat="1" x14ac:dyDescent="0.25">
      <c r="A74" s="345" t="s">
        <v>7094</v>
      </c>
      <c r="B74" s="373"/>
      <c r="C74" s="719">
        <v>46045</v>
      </c>
      <c r="D74" s="373"/>
      <c r="E74" s="346">
        <v>160.226</v>
      </c>
      <c r="F74" s="373"/>
      <c r="G74" s="347">
        <v>7.617</v>
      </c>
      <c r="H74" s="374"/>
      <c r="I74" s="348">
        <v>0.31209999999999999</v>
      </c>
      <c r="J74" s="348">
        <v>1.4991000000000001</v>
      </c>
      <c r="K74" s="348">
        <v>1.1044</v>
      </c>
      <c r="L74" s="348">
        <v>0.96899999999999997</v>
      </c>
      <c r="M74" s="348">
        <v>-13.042999999999999</v>
      </c>
      <c r="N74" s="350" t="s">
        <v>430</v>
      </c>
      <c r="O74" s="348" t="s">
        <v>430</v>
      </c>
      <c r="P74" s="348" t="s">
        <v>430</v>
      </c>
      <c r="Q74" s="348" t="s">
        <v>430</v>
      </c>
      <c r="R74" s="348" t="s">
        <v>430</v>
      </c>
      <c r="S74" s="348">
        <v>4.7686999999999999</v>
      </c>
      <c r="T74" s="348">
        <v>3.2604000000000002</v>
      </c>
      <c r="U74" s="348" t="s">
        <v>430</v>
      </c>
      <c r="V74" s="348" t="s">
        <v>430</v>
      </c>
      <c r="W74" s="348">
        <v>-0.20960000000000001</v>
      </c>
      <c r="X74" s="348">
        <v>-23.83</v>
      </c>
      <c r="Y74" s="374"/>
      <c r="Z74" s="346">
        <v>28</v>
      </c>
      <c r="AA74" s="346">
        <v>16</v>
      </c>
      <c r="AB74" s="346">
        <v>47</v>
      </c>
      <c r="AC74" s="346">
        <v>105</v>
      </c>
      <c r="AD74" s="346">
        <v>102</v>
      </c>
      <c r="AE74" s="346" t="s">
        <v>430</v>
      </c>
      <c r="AF74" s="346" t="s">
        <v>430</v>
      </c>
      <c r="AG74" s="346" t="s">
        <v>430</v>
      </c>
      <c r="AH74" s="346" t="s">
        <v>430</v>
      </c>
      <c r="AI74" s="346" t="s">
        <v>430</v>
      </c>
      <c r="AJ74" s="346">
        <v>43</v>
      </c>
      <c r="AK74" s="346">
        <v>96</v>
      </c>
      <c r="AL74" s="346" t="s">
        <v>430</v>
      </c>
      <c r="AM74" s="346" t="s">
        <v>430</v>
      </c>
      <c r="AN74" s="346">
        <v>27</v>
      </c>
      <c r="AO74" s="373"/>
      <c r="AP74" s="348" t="s">
        <v>430</v>
      </c>
      <c r="AQ74" s="348" t="s">
        <v>430</v>
      </c>
      <c r="AR74" s="348" t="s">
        <v>430</v>
      </c>
      <c r="AS74" s="348" t="s">
        <v>430</v>
      </c>
      <c r="AT74" s="348" t="s">
        <v>430</v>
      </c>
      <c r="AU74" s="351"/>
      <c r="AV74" s="346" t="s">
        <v>430</v>
      </c>
      <c r="AW74" s="346" t="s">
        <v>430</v>
      </c>
      <c r="AX74" s="346" t="s">
        <v>430</v>
      </c>
      <c r="AY74" s="346" t="s">
        <v>430</v>
      </c>
      <c r="AZ74" s="346" t="s">
        <v>430</v>
      </c>
      <c r="BA74" s="374"/>
      <c r="BB74" s="348">
        <v>24.617615130321798</v>
      </c>
      <c r="BC74" s="348">
        <v>0</v>
      </c>
      <c r="BD74" s="348">
        <v>-6.0417030183075697E-2</v>
      </c>
      <c r="BE74" s="375" t="s">
        <v>430</v>
      </c>
      <c r="BF74" s="374"/>
      <c r="BG74" s="375" t="s">
        <v>430</v>
      </c>
      <c r="BH74" s="674" t="s">
        <v>430</v>
      </c>
      <c r="BI74" s="348" t="s">
        <v>430</v>
      </c>
      <c r="BJ74" s="348" t="s">
        <v>430</v>
      </c>
      <c r="BK74" s="362"/>
      <c r="BL74" s="348" t="s">
        <v>6980</v>
      </c>
      <c r="BM74" s="373" t="s">
        <v>3074</v>
      </c>
      <c r="BN74" s="372" t="s">
        <v>6972</v>
      </c>
      <c r="BO74" s="372" t="s">
        <v>430</v>
      </c>
      <c r="BP74" s="372" t="s">
        <v>430</v>
      </c>
      <c r="BQ74" s="373"/>
      <c r="BR74" s="354" t="s">
        <v>4704</v>
      </c>
    </row>
    <row r="75" spans="1:70" s="428" customFormat="1" x14ac:dyDescent="0.25">
      <c r="A75" s="345" t="s">
        <v>7095</v>
      </c>
      <c r="B75" s="373"/>
      <c r="C75" s="719">
        <v>45576</v>
      </c>
      <c r="D75" s="373"/>
      <c r="E75" s="346">
        <v>164.935</v>
      </c>
      <c r="F75" s="373"/>
      <c r="G75" s="347">
        <v>14.321899999999999</v>
      </c>
      <c r="H75" s="374"/>
      <c r="I75" s="348">
        <v>-1.2997000000000001</v>
      </c>
      <c r="J75" s="348">
        <v>1.3868</v>
      </c>
      <c r="K75" s="348">
        <v>1.343</v>
      </c>
      <c r="L75" s="348">
        <v>8.7629000000000001</v>
      </c>
      <c r="M75" s="348">
        <v>16.535799999999998</v>
      </c>
      <c r="N75" s="350">
        <v>26.480599999999999</v>
      </c>
      <c r="O75" s="348" t="s">
        <v>430</v>
      </c>
      <c r="P75" s="348" t="s">
        <v>430</v>
      </c>
      <c r="Q75" s="348" t="s">
        <v>430</v>
      </c>
      <c r="R75" s="348" t="s">
        <v>430</v>
      </c>
      <c r="S75" s="348">
        <v>1.9663999999999999</v>
      </c>
      <c r="T75" s="348">
        <v>35.589399999999998</v>
      </c>
      <c r="U75" s="348">
        <v>26.258700000000001</v>
      </c>
      <c r="V75" s="348">
        <v>24.210999999999999</v>
      </c>
      <c r="W75" s="348">
        <v>0.6734</v>
      </c>
      <c r="X75" s="348">
        <v>20.6312</v>
      </c>
      <c r="Y75" s="374"/>
      <c r="Z75" s="346">
        <v>85</v>
      </c>
      <c r="AA75" s="346">
        <v>17</v>
      </c>
      <c r="AB75" s="346">
        <v>24</v>
      </c>
      <c r="AC75" s="346">
        <v>10</v>
      </c>
      <c r="AD75" s="346">
        <v>8</v>
      </c>
      <c r="AE75" s="346">
        <v>36</v>
      </c>
      <c r="AF75" s="346" t="s">
        <v>430</v>
      </c>
      <c r="AG75" s="346" t="s">
        <v>430</v>
      </c>
      <c r="AH75" s="346" t="s">
        <v>430</v>
      </c>
      <c r="AI75" s="346" t="s">
        <v>430</v>
      </c>
      <c r="AJ75" s="346">
        <v>66</v>
      </c>
      <c r="AK75" s="346">
        <v>5</v>
      </c>
      <c r="AL75" s="346">
        <v>4</v>
      </c>
      <c r="AM75" s="346">
        <v>36</v>
      </c>
      <c r="AN75" s="346">
        <v>7</v>
      </c>
      <c r="AO75" s="373"/>
      <c r="AP75" s="348" t="s">
        <v>430</v>
      </c>
      <c r="AQ75" s="348" t="s">
        <v>430</v>
      </c>
      <c r="AR75" s="348" t="s">
        <v>430</v>
      </c>
      <c r="AS75" s="348" t="s">
        <v>430</v>
      </c>
      <c r="AT75" s="348">
        <v>32.31</v>
      </c>
      <c r="AU75" s="351"/>
      <c r="AV75" s="346" t="s">
        <v>430</v>
      </c>
      <c r="AW75" s="346" t="s">
        <v>430</v>
      </c>
      <c r="AX75" s="346" t="s">
        <v>430</v>
      </c>
      <c r="AY75" s="346" t="s">
        <v>430</v>
      </c>
      <c r="AZ75" s="346">
        <v>4</v>
      </c>
      <c r="BA75" s="374"/>
      <c r="BB75" s="348">
        <v>31.115542848497299</v>
      </c>
      <c r="BC75" s="348">
        <v>0.99827185521533301</v>
      </c>
      <c r="BD75" s="348">
        <v>5.8696641831045199E-2</v>
      </c>
      <c r="BE75" s="375">
        <v>-0.111561368061428</v>
      </c>
      <c r="BF75" s="374"/>
      <c r="BG75" s="375" t="s">
        <v>430</v>
      </c>
      <c r="BH75" s="674" t="s">
        <v>430</v>
      </c>
      <c r="BI75" s="348" t="s">
        <v>430</v>
      </c>
      <c r="BJ75" s="348" t="s">
        <v>430</v>
      </c>
      <c r="BK75" s="362"/>
      <c r="BL75" s="348" t="s">
        <v>6964</v>
      </c>
      <c r="BM75" s="373" t="s">
        <v>5360</v>
      </c>
      <c r="BN75" s="372" t="s">
        <v>430</v>
      </c>
      <c r="BO75" s="372" t="s">
        <v>430</v>
      </c>
      <c r="BP75" s="372" t="s">
        <v>430</v>
      </c>
      <c r="BQ75" s="373"/>
      <c r="BR75" s="354" t="s">
        <v>463</v>
      </c>
    </row>
    <row r="76" spans="1:70" s="428" customFormat="1" x14ac:dyDescent="0.25">
      <c r="A76" s="345" t="s">
        <v>7096</v>
      </c>
      <c r="B76" s="373"/>
      <c r="C76" s="719">
        <v>42826</v>
      </c>
      <c r="D76" s="373"/>
      <c r="E76" s="346">
        <v>136.43</v>
      </c>
      <c r="F76" s="373"/>
      <c r="G76" s="347">
        <v>84.11</v>
      </c>
      <c r="H76" s="374"/>
      <c r="I76" s="348" t="s">
        <v>430</v>
      </c>
      <c r="J76" s="348">
        <v>-0.90480000000000005</v>
      </c>
      <c r="K76" s="348">
        <v>-2.3079000000000001</v>
      </c>
      <c r="L76" s="348">
        <v>5.5438000000000001</v>
      </c>
      <c r="M76" s="348">
        <v>3.8626</v>
      </c>
      <c r="N76" s="350">
        <v>0.67810000000000004</v>
      </c>
      <c r="O76" s="348">
        <v>0.21740000000000001</v>
      </c>
      <c r="P76" s="348">
        <v>10.6669</v>
      </c>
      <c r="Q76" s="348">
        <v>9.4328000000000003</v>
      </c>
      <c r="R76" s="348" t="s">
        <v>430</v>
      </c>
      <c r="S76" s="348">
        <v>0.91420000000000001</v>
      </c>
      <c r="T76" s="348">
        <v>12.7828</v>
      </c>
      <c r="U76" s="348">
        <v>-2.2873999999999999</v>
      </c>
      <c r="V76" s="348">
        <v>2.1025</v>
      </c>
      <c r="W76" s="348">
        <v>-1.9994000000000001</v>
      </c>
      <c r="X76" s="348">
        <v>11.482699999999999</v>
      </c>
      <c r="Y76" s="374"/>
      <c r="Z76" s="346" t="s">
        <v>430</v>
      </c>
      <c r="AA76" s="346">
        <v>89</v>
      </c>
      <c r="AB76" s="346">
        <v>90</v>
      </c>
      <c r="AC76" s="346">
        <v>18</v>
      </c>
      <c r="AD76" s="346">
        <v>36</v>
      </c>
      <c r="AE76" s="346">
        <v>71</v>
      </c>
      <c r="AF76" s="346">
        <v>50</v>
      </c>
      <c r="AG76" s="346">
        <v>43</v>
      </c>
      <c r="AH76" s="346">
        <v>31</v>
      </c>
      <c r="AI76" s="346" t="s">
        <v>430</v>
      </c>
      <c r="AJ76" s="346">
        <v>86</v>
      </c>
      <c r="AK76" s="346">
        <v>31</v>
      </c>
      <c r="AL76" s="346">
        <v>81</v>
      </c>
      <c r="AM76" s="346">
        <v>74</v>
      </c>
      <c r="AN76" s="346">
        <v>99</v>
      </c>
      <c r="AO76" s="373"/>
      <c r="AP76" s="348" t="s">
        <v>430</v>
      </c>
      <c r="AQ76" s="348">
        <v>12.39</v>
      </c>
      <c r="AR76" s="348">
        <v>9.86</v>
      </c>
      <c r="AS76" s="348">
        <v>5.33</v>
      </c>
      <c r="AT76" s="348">
        <v>1.35</v>
      </c>
      <c r="AU76" s="351"/>
      <c r="AV76" s="346" t="s">
        <v>430</v>
      </c>
      <c r="AW76" s="346">
        <v>21</v>
      </c>
      <c r="AX76" s="346">
        <v>29</v>
      </c>
      <c r="AY76" s="346">
        <v>47</v>
      </c>
      <c r="AZ76" s="346">
        <v>72</v>
      </c>
      <c r="BA76" s="374"/>
      <c r="BB76" s="348">
        <v>12.265964136848099</v>
      </c>
      <c r="BC76" s="348">
        <v>0.93336680548628304</v>
      </c>
      <c r="BD76" s="348">
        <v>4.5617070059199703E-2</v>
      </c>
      <c r="BE76" s="375">
        <v>-2.8880089473513101E-2</v>
      </c>
      <c r="BF76" s="374"/>
      <c r="BG76" s="375" t="s">
        <v>430</v>
      </c>
      <c r="BH76" s="674" t="s">
        <v>430</v>
      </c>
      <c r="BI76" s="348" t="s">
        <v>430</v>
      </c>
      <c r="BJ76" s="348" t="s">
        <v>430</v>
      </c>
      <c r="BK76" s="362"/>
      <c r="BL76" s="348" t="s">
        <v>6799</v>
      </c>
      <c r="BM76" s="373" t="s">
        <v>2663</v>
      </c>
      <c r="BN76" s="372" t="s">
        <v>430</v>
      </c>
      <c r="BO76" s="372" t="s">
        <v>430</v>
      </c>
      <c r="BP76" s="372" t="s">
        <v>430</v>
      </c>
      <c r="BQ76" s="373"/>
      <c r="BR76" s="354" t="s">
        <v>604</v>
      </c>
    </row>
    <row r="77" spans="1:70" s="428" customFormat="1" ht="11" x14ac:dyDescent="0.3">
      <c r="A77" s="845" t="s">
        <v>7097</v>
      </c>
      <c r="B77" s="846"/>
      <c r="C77" s="847">
        <v>46101</v>
      </c>
      <c r="D77" s="846"/>
      <c r="E77" s="848">
        <v>139.97</v>
      </c>
      <c r="F77" s="846"/>
      <c r="G77" s="849">
        <v>10.79</v>
      </c>
      <c r="H77" s="851"/>
      <c r="I77" s="850">
        <v>-0.61709999999999998</v>
      </c>
      <c r="J77" s="850">
        <v>-2.1669999999999998</v>
      </c>
      <c r="K77" s="850">
        <v>-4.4710000000000001</v>
      </c>
      <c r="L77" s="850">
        <v>1.2384999999999999</v>
      </c>
      <c r="M77" s="850" t="s">
        <v>430</v>
      </c>
      <c r="N77" s="852" t="s">
        <v>430</v>
      </c>
      <c r="O77" s="850" t="s">
        <v>430</v>
      </c>
      <c r="P77" s="850" t="s">
        <v>430</v>
      </c>
      <c r="Q77" s="850" t="s">
        <v>430</v>
      </c>
      <c r="R77" s="850" t="s">
        <v>430</v>
      </c>
      <c r="S77" s="850">
        <v>-0.95469999999999999</v>
      </c>
      <c r="T77" s="850">
        <v>8.3007000000000009</v>
      </c>
      <c r="U77" s="850" t="s">
        <v>430</v>
      </c>
      <c r="V77" s="850" t="s">
        <v>430</v>
      </c>
      <c r="W77" s="850">
        <v>-2.5116999999999998</v>
      </c>
      <c r="X77" s="850">
        <v>7.9</v>
      </c>
      <c r="Y77" s="851"/>
      <c r="Z77" s="848">
        <v>77</v>
      </c>
      <c r="AA77" s="848">
        <v>116</v>
      </c>
      <c r="AB77" s="848">
        <v>113</v>
      </c>
      <c r="AC77" s="848">
        <v>96</v>
      </c>
      <c r="AD77" s="848" t="s">
        <v>430</v>
      </c>
      <c r="AE77" s="848" t="s">
        <v>430</v>
      </c>
      <c r="AF77" s="848" t="s">
        <v>430</v>
      </c>
      <c r="AG77" s="848" t="s">
        <v>430</v>
      </c>
      <c r="AH77" s="848" t="s">
        <v>430</v>
      </c>
      <c r="AI77" s="848" t="s">
        <v>430</v>
      </c>
      <c r="AJ77" s="848">
        <v>104</v>
      </c>
      <c r="AK77" s="848">
        <v>52</v>
      </c>
      <c r="AL77" s="848" t="s">
        <v>430</v>
      </c>
      <c r="AM77" s="848" t="s">
        <v>430</v>
      </c>
      <c r="AN77" s="848">
        <v>111</v>
      </c>
      <c r="AO77" s="846"/>
      <c r="AP77" s="850" t="s">
        <v>430</v>
      </c>
      <c r="AQ77" s="850" t="s">
        <v>430</v>
      </c>
      <c r="AR77" s="850" t="s">
        <v>430</v>
      </c>
      <c r="AS77" s="850" t="s">
        <v>430</v>
      </c>
      <c r="AT77" s="850" t="s">
        <v>430</v>
      </c>
      <c r="AU77" s="853"/>
      <c r="AV77" s="848" t="s">
        <v>430</v>
      </c>
      <c r="AW77" s="848" t="s">
        <v>430</v>
      </c>
      <c r="AX77" s="848" t="s">
        <v>430</v>
      </c>
      <c r="AY77" s="848" t="s">
        <v>430</v>
      </c>
      <c r="AZ77" s="848" t="s">
        <v>430</v>
      </c>
      <c r="BA77" s="851"/>
      <c r="BB77" s="850">
        <v>12.842815771356101</v>
      </c>
      <c r="BC77" s="850">
        <v>0.88060474500491404</v>
      </c>
      <c r="BD77" s="850">
        <v>-4.6905943717608999E-2</v>
      </c>
      <c r="BE77" s="856">
        <v>-0.86274874805992696</v>
      </c>
      <c r="BF77" s="851"/>
      <c r="BG77" s="856" t="s">
        <v>430</v>
      </c>
      <c r="BH77" s="947" t="s">
        <v>430</v>
      </c>
      <c r="BI77" s="850" t="s">
        <v>430</v>
      </c>
      <c r="BJ77" s="850" t="s">
        <v>430</v>
      </c>
      <c r="BK77" s="855"/>
      <c r="BL77" s="850" t="s">
        <v>7098</v>
      </c>
      <c r="BM77" s="846" t="s">
        <v>7099</v>
      </c>
      <c r="BN77" s="859" t="s">
        <v>430</v>
      </c>
      <c r="BO77" s="859" t="s">
        <v>430</v>
      </c>
      <c r="BP77" s="859" t="s">
        <v>430</v>
      </c>
      <c r="BQ77" s="846"/>
      <c r="BR77" s="860" t="s">
        <v>555</v>
      </c>
    </row>
    <row r="78" spans="1:70" s="428" customFormat="1" x14ac:dyDescent="0.25">
      <c r="A78" s="345" t="s">
        <v>7100</v>
      </c>
      <c r="B78" s="373"/>
      <c r="C78" s="719">
        <v>45602</v>
      </c>
      <c r="D78" s="373"/>
      <c r="E78" s="346">
        <v>135.12700000000001</v>
      </c>
      <c r="F78" s="373"/>
      <c r="G78" s="347">
        <v>18.600300000000001</v>
      </c>
      <c r="H78" s="374"/>
      <c r="I78" s="348">
        <v>0.26029999999999998</v>
      </c>
      <c r="J78" s="348">
        <v>-1.72E-2</v>
      </c>
      <c r="K78" s="348">
        <v>1.2629999999999999</v>
      </c>
      <c r="L78" s="348">
        <v>3.7841999999999998</v>
      </c>
      <c r="M78" s="348">
        <v>-4.7408999999999999</v>
      </c>
      <c r="N78" s="350">
        <v>36.832299999999996</v>
      </c>
      <c r="O78" s="348" t="s">
        <v>430</v>
      </c>
      <c r="P78" s="348" t="s">
        <v>430</v>
      </c>
      <c r="Q78" s="348" t="s">
        <v>430</v>
      </c>
      <c r="R78" s="348" t="s">
        <v>430</v>
      </c>
      <c r="S78" s="348">
        <v>8.5198</v>
      </c>
      <c r="T78" s="348">
        <v>4.3524000000000003</v>
      </c>
      <c r="U78" s="348">
        <v>13.627800000000001</v>
      </c>
      <c r="V78" s="348">
        <v>29.9421</v>
      </c>
      <c r="W78" s="348">
        <v>-0.64100000000000001</v>
      </c>
      <c r="X78" s="348">
        <v>40.014699999999998</v>
      </c>
      <c r="Y78" s="374"/>
      <c r="Z78" s="346">
        <v>35</v>
      </c>
      <c r="AA78" s="346">
        <v>46</v>
      </c>
      <c r="AB78" s="346">
        <v>35</v>
      </c>
      <c r="AC78" s="346">
        <v>55</v>
      </c>
      <c r="AD78" s="346">
        <v>80</v>
      </c>
      <c r="AE78" s="346">
        <v>35</v>
      </c>
      <c r="AF78" s="346" t="s">
        <v>430</v>
      </c>
      <c r="AG78" s="346" t="s">
        <v>430</v>
      </c>
      <c r="AH78" s="346" t="s">
        <v>430</v>
      </c>
      <c r="AI78" s="346" t="s">
        <v>430</v>
      </c>
      <c r="AJ78" s="346">
        <v>22</v>
      </c>
      <c r="AK78" s="346">
        <v>78</v>
      </c>
      <c r="AL78" s="346">
        <v>19</v>
      </c>
      <c r="AM78" s="346">
        <v>34</v>
      </c>
      <c r="AN78" s="346">
        <v>40</v>
      </c>
      <c r="AO78" s="373"/>
      <c r="AP78" s="348" t="s">
        <v>430</v>
      </c>
      <c r="AQ78" s="348" t="s">
        <v>430</v>
      </c>
      <c r="AR78" s="348" t="s">
        <v>430</v>
      </c>
      <c r="AS78" s="348" t="s">
        <v>430</v>
      </c>
      <c r="AT78" s="348">
        <v>15.31</v>
      </c>
      <c r="AU78" s="351"/>
      <c r="AV78" s="346" t="s">
        <v>430</v>
      </c>
      <c r="AW78" s="346" t="s">
        <v>430</v>
      </c>
      <c r="AX78" s="346" t="s">
        <v>430</v>
      </c>
      <c r="AY78" s="346" t="s">
        <v>430</v>
      </c>
      <c r="AZ78" s="346">
        <v>37</v>
      </c>
      <c r="BA78" s="374"/>
      <c r="BB78" s="348">
        <v>16.338423636854401</v>
      </c>
      <c r="BC78" s="348">
        <v>0</v>
      </c>
      <c r="BD78" s="348">
        <v>0.159275874064599</v>
      </c>
      <c r="BE78" s="375" t="s">
        <v>430</v>
      </c>
      <c r="BF78" s="374"/>
      <c r="BG78" s="375" t="s">
        <v>430</v>
      </c>
      <c r="BH78" s="674" t="s">
        <v>430</v>
      </c>
      <c r="BI78" s="348" t="s">
        <v>430</v>
      </c>
      <c r="BJ78" s="348" t="s">
        <v>430</v>
      </c>
      <c r="BK78" s="362"/>
      <c r="BL78" s="348" t="s">
        <v>7059</v>
      </c>
      <c r="BM78" s="373" t="s">
        <v>7060</v>
      </c>
      <c r="BN78" s="372" t="s">
        <v>430</v>
      </c>
      <c r="BO78" s="372" t="s">
        <v>430</v>
      </c>
      <c r="BP78" s="372" t="s">
        <v>430</v>
      </c>
      <c r="BQ78" s="373"/>
      <c r="BR78" s="354" t="s">
        <v>463</v>
      </c>
    </row>
    <row r="79" spans="1:70" s="428" customFormat="1" x14ac:dyDescent="0.25">
      <c r="A79" s="345" t="s">
        <v>7101</v>
      </c>
      <c r="B79" s="373"/>
      <c r="C79" s="719">
        <v>44592</v>
      </c>
      <c r="D79" s="373"/>
      <c r="E79" s="346">
        <v>127.625</v>
      </c>
      <c r="F79" s="373"/>
      <c r="G79" s="347">
        <v>20.184000000000001</v>
      </c>
      <c r="H79" s="374"/>
      <c r="I79" s="348">
        <v>-0.83520000000000005</v>
      </c>
      <c r="J79" s="348">
        <v>-0.95689999999999997</v>
      </c>
      <c r="K79" s="348">
        <v>-3.3889</v>
      </c>
      <c r="L79" s="348">
        <v>4.2615999999999996</v>
      </c>
      <c r="M79" s="348">
        <v>4.8083999999999998</v>
      </c>
      <c r="N79" s="350">
        <v>8.3995999999999995</v>
      </c>
      <c r="O79" s="348">
        <v>3.6983000000000001</v>
      </c>
      <c r="P79" s="348">
        <v>16.778500000000001</v>
      </c>
      <c r="Q79" s="348" t="s">
        <v>430</v>
      </c>
      <c r="R79" s="348" t="s">
        <v>430</v>
      </c>
      <c r="S79" s="348">
        <v>1.5087999999999999</v>
      </c>
      <c r="T79" s="348">
        <v>14.858000000000001</v>
      </c>
      <c r="U79" s="348">
        <v>4.4180000000000001</v>
      </c>
      <c r="V79" s="348">
        <v>8.7089999999999996</v>
      </c>
      <c r="W79" s="348">
        <v>-2.2282999999999999</v>
      </c>
      <c r="X79" s="348">
        <v>16.452400000000001</v>
      </c>
      <c r="Y79" s="374"/>
      <c r="Z79" s="346">
        <v>80</v>
      </c>
      <c r="AA79" s="346">
        <v>91</v>
      </c>
      <c r="AB79" s="346">
        <v>105</v>
      </c>
      <c r="AC79" s="346">
        <v>35</v>
      </c>
      <c r="AD79" s="346">
        <v>33</v>
      </c>
      <c r="AE79" s="346">
        <v>47</v>
      </c>
      <c r="AF79" s="346">
        <v>41</v>
      </c>
      <c r="AG79" s="346">
        <v>24</v>
      </c>
      <c r="AH79" s="346" t="s">
        <v>430</v>
      </c>
      <c r="AI79" s="346" t="s">
        <v>430</v>
      </c>
      <c r="AJ79" s="346">
        <v>73</v>
      </c>
      <c r="AK79" s="346">
        <v>24</v>
      </c>
      <c r="AL79" s="346">
        <v>42</v>
      </c>
      <c r="AM79" s="346">
        <v>50</v>
      </c>
      <c r="AN79" s="346">
        <v>104</v>
      </c>
      <c r="AO79" s="373"/>
      <c r="AP79" s="348" t="s">
        <v>430</v>
      </c>
      <c r="AQ79" s="348" t="s">
        <v>430</v>
      </c>
      <c r="AR79" s="348" t="s">
        <v>430</v>
      </c>
      <c r="AS79" s="348">
        <v>11.09</v>
      </c>
      <c r="AT79" s="348">
        <v>7.85</v>
      </c>
      <c r="AU79" s="351"/>
      <c r="AV79" s="346" t="s">
        <v>430</v>
      </c>
      <c r="AW79" s="346" t="s">
        <v>430</v>
      </c>
      <c r="AX79" s="346" t="s">
        <v>430</v>
      </c>
      <c r="AY79" s="346">
        <v>27</v>
      </c>
      <c r="AZ79" s="346">
        <v>50</v>
      </c>
      <c r="BA79" s="374"/>
      <c r="BB79" s="348">
        <v>14.8751050068577</v>
      </c>
      <c r="BC79" s="348">
        <v>0.989090843448025</v>
      </c>
      <c r="BD79" s="348">
        <v>6.8813995044315596E-2</v>
      </c>
      <c r="BE79" s="375">
        <v>-7.8867103949320505E-2</v>
      </c>
      <c r="BF79" s="374"/>
      <c r="BG79" s="375" t="s">
        <v>430</v>
      </c>
      <c r="BH79" s="674" t="s">
        <v>430</v>
      </c>
      <c r="BI79" s="348" t="s">
        <v>430</v>
      </c>
      <c r="BJ79" s="348" t="s">
        <v>430</v>
      </c>
      <c r="BK79" s="362"/>
      <c r="BL79" s="348" t="s">
        <v>6985</v>
      </c>
      <c r="BM79" s="373" t="s">
        <v>5460</v>
      </c>
      <c r="BN79" s="372" t="s">
        <v>430</v>
      </c>
      <c r="BO79" s="372" t="s">
        <v>430</v>
      </c>
      <c r="BP79" s="372" t="s">
        <v>430</v>
      </c>
      <c r="BQ79" s="373"/>
      <c r="BR79" s="354" t="s">
        <v>7006</v>
      </c>
    </row>
    <row r="80" spans="1:70" s="428" customFormat="1" x14ac:dyDescent="0.25">
      <c r="A80" s="345" t="s">
        <v>7102</v>
      </c>
      <c r="B80" s="373"/>
      <c r="C80" s="719">
        <v>46076</v>
      </c>
      <c r="D80" s="373"/>
      <c r="E80" s="346">
        <v>131.048</v>
      </c>
      <c r="F80" s="373"/>
      <c r="G80" s="347">
        <v>12.141999999999999</v>
      </c>
      <c r="H80" s="374"/>
      <c r="I80" s="348">
        <v>-1.2122999999999999</v>
      </c>
      <c r="J80" s="348">
        <v>1.0823</v>
      </c>
      <c r="K80" s="348">
        <v>1.5387</v>
      </c>
      <c r="L80" s="348">
        <v>9.6144999999999996</v>
      </c>
      <c r="M80" s="348">
        <v>18.504799999999999</v>
      </c>
      <c r="N80" s="350" t="s">
        <v>430</v>
      </c>
      <c r="O80" s="348" t="s">
        <v>430</v>
      </c>
      <c r="P80" s="348" t="s">
        <v>430</v>
      </c>
      <c r="Q80" s="348" t="s">
        <v>430</v>
      </c>
      <c r="R80" s="348" t="s">
        <v>430</v>
      </c>
      <c r="S80" s="348">
        <v>3.9554999999999998</v>
      </c>
      <c r="T80" s="348">
        <v>37.290799999999997</v>
      </c>
      <c r="U80" s="348" t="s">
        <v>430</v>
      </c>
      <c r="V80" s="348" t="s">
        <v>430</v>
      </c>
      <c r="W80" s="348">
        <v>0.95620000000000005</v>
      </c>
      <c r="X80" s="348">
        <v>21.42</v>
      </c>
      <c r="Y80" s="374"/>
      <c r="Z80" s="346">
        <v>84</v>
      </c>
      <c r="AA80" s="346">
        <v>22</v>
      </c>
      <c r="AB80" s="346">
        <v>8</v>
      </c>
      <c r="AC80" s="346">
        <v>8</v>
      </c>
      <c r="AD80" s="346">
        <v>6</v>
      </c>
      <c r="AE80" s="346" t="s">
        <v>430</v>
      </c>
      <c r="AF80" s="346" t="s">
        <v>430</v>
      </c>
      <c r="AG80" s="346" t="s">
        <v>430</v>
      </c>
      <c r="AH80" s="346" t="s">
        <v>430</v>
      </c>
      <c r="AI80" s="346" t="s">
        <v>430</v>
      </c>
      <c r="AJ80" s="346">
        <v>51</v>
      </c>
      <c r="AK80" s="346">
        <v>4</v>
      </c>
      <c r="AL80" s="346" t="s">
        <v>430</v>
      </c>
      <c r="AM80" s="346" t="s">
        <v>430</v>
      </c>
      <c r="AN80" s="346">
        <v>5</v>
      </c>
      <c r="AO80" s="373"/>
      <c r="AP80" s="348" t="s">
        <v>430</v>
      </c>
      <c r="AQ80" s="348" t="s">
        <v>430</v>
      </c>
      <c r="AR80" s="348" t="s">
        <v>430</v>
      </c>
      <c r="AS80" s="348" t="s">
        <v>430</v>
      </c>
      <c r="AT80" s="348" t="s">
        <v>430</v>
      </c>
      <c r="AU80" s="351"/>
      <c r="AV80" s="346" t="s">
        <v>430</v>
      </c>
      <c r="AW80" s="346" t="s">
        <v>430</v>
      </c>
      <c r="AX80" s="346" t="s">
        <v>430</v>
      </c>
      <c r="AY80" s="346" t="s">
        <v>430</v>
      </c>
      <c r="AZ80" s="346" t="s">
        <v>430</v>
      </c>
      <c r="BA80" s="374"/>
      <c r="BB80" s="348">
        <v>18.676655643003201</v>
      </c>
      <c r="BC80" s="348">
        <v>0</v>
      </c>
      <c r="BD80" s="348">
        <v>0.136678696626438</v>
      </c>
      <c r="BE80" s="375" t="s">
        <v>430</v>
      </c>
      <c r="BF80" s="374"/>
      <c r="BG80" s="375" t="s">
        <v>430</v>
      </c>
      <c r="BH80" s="674" t="s">
        <v>430</v>
      </c>
      <c r="BI80" s="348" t="s">
        <v>430</v>
      </c>
      <c r="BJ80" s="348" t="s">
        <v>430</v>
      </c>
      <c r="BK80" s="362"/>
      <c r="BL80" s="348" t="s">
        <v>7103</v>
      </c>
      <c r="BM80" s="373" t="s">
        <v>4927</v>
      </c>
      <c r="BN80" s="372" t="s">
        <v>430</v>
      </c>
      <c r="BO80" s="372" t="s">
        <v>430</v>
      </c>
      <c r="BP80" s="372" t="s">
        <v>430</v>
      </c>
      <c r="BQ80" s="373"/>
      <c r="BR80" s="354" t="s">
        <v>7006</v>
      </c>
    </row>
    <row r="81" spans="1:70" s="428" customFormat="1" x14ac:dyDescent="0.25">
      <c r="A81" s="345" t="s">
        <v>7104</v>
      </c>
      <c r="B81" s="373"/>
      <c r="C81" s="719">
        <v>44664</v>
      </c>
      <c r="D81" s="373"/>
      <c r="E81" s="346">
        <v>113.59</v>
      </c>
      <c r="F81" s="373"/>
      <c r="G81" s="347">
        <v>13.593299999999999</v>
      </c>
      <c r="H81" s="374"/>
      <c r="I81" s="348">
        <v>0.19159999999999999</v>
      </c>
      <c r="J81" s="348">
        <v>-2.6539999999999999</v>
      </c>
      <c r="K81" s="348">
        <v>-2.1789999999999998</v>
      </c>
      <c r="L81" s="348">
        <v>11.723599999999999</v>
      </c>
      <c r="M81" s="348">
        <v>11.0047</v>
      </c>
      <c r="N81" s="350">
        <v>-6.4227999999999996</v>
      </c>
      <c r="O81" s="348">
        <v>-5.4650999999999996</v>
      </c>
      <c r="P81" s="348">
        <v>8.7006999999999994</v>
      </c>
      <c r="Q81" s="348" t="s">
        <v>430</v>
      </c>
      <c r="R81" s="348" t="s">
        <v>430</v>
      </c>
      <c r="S81" s="348">
        <v>11.4077</v>
      </c>
      <c r="T81" s="348">
        <v>17.853100000000001</v>
      </c>
      <c r="U81" s="348">
        <v>-10.023400000000001</v>
      </c>
      <c r="V81" s="348">
        <v>-5.625</v>
      </c>
      <c r="W81" s="348">
        <v>-2.9639000000000002</v>
      </c>
      <c r="X81" s="348">
        <v>7.2030000000000003</v>
      </c>
      <c r="Y81" s="374"/>
      <c r="Z81" s="346">
        <v>41</v>
      </c>
      <c r="AA81" s="346">
        <v>118</v>
      </c>
      <c r="AB81" s="346">
        <v>88</v>
      </c>
      <c r="AC81" s="346">
        <v>6</v>
      </c>
      <c r="AD81" s="346">
        <v>12</v>
      </c>
      <c r="AE81" s="346">
        <v>85</v>
      </c>
      <c r="AF81" s="346">
        <v>64</v>
      </c>
      <c r="AG81" s="346">
        <v>53</v>
      </c>
      <c r="AH81" s="346" t="s">
        <v>430</v>
      </c>
      <c r="AI81" s="346" t="s">
        <v>430</v>
      </c>
      <c r="AJ81" s="346">
        <v>4</v>
      </c>
      <c r="AK81" s="346">
        <v>18</v>
      </c>
      <c r="AL81" s="346">
        <v>95</v>
      </c>
      <c r="AM81" s="346">
        <v>89</v>
      </c>
      <c r="AN81" s="346">
        <v>114</v>
      </c>
      <c r="AO81" s="373"/>
      <c r="AP81" s="348" t="s">
        <v>430</v>
      </c>
      <c r="AQ81" s="348" t="s">
        <v>430</v>
      </c>
      <c r="AR81" s="348" t="s">
        <v>430</v>
      </c>
      <c r="AS81" s="348">
        <v>1.37</v>
      </c>
      <c r="AT81" s="348">
        <v>0.76</v>
      </c>
      <c r="AU81" s="351"/>
      <c r="AV81" s="346" t="s">
        <v>430</v>
      </c>
      <c r="AW81" s="346" t="s">
        <v>430</v>
      </c>
      <c r="AX81" s="346" t="s">
        <v>430</v>
      </c>
      <c r="AY81" s="346">
        <v>55</v>
      </c>
      <c r="AZ81" s="346">
        <v>74</v>
      </c>
      <c r="BA81" s="374"/>
      <c r="BB81" s="348">
        <v>19.2093844801052</v>
      </c>
      <c r="BC81" s="348">
        <v>0.96474692553713604</v>
      </c>
      <c r="BD81" s="348">
        <v>2.8634081916216001E-2</v>
      </c>
      <c r="BE81" s="375">
        <v>-0.109480445809352</v>
      </c>
      <c r="BF81" s="374"/>
      <c r="BG81" s="375" t="s">
        <v>430</v>
      </c>
      <c r="BH81" s="674" t="s">
        <v>430</v>
      </c>
      <c r="BI81" s="348" t="s">
        <v>430</v>
      </c>
      <c r="BJ81" s="348" t="s">
        <v>430</v>
      </c>
      <c r="BK81" s="362"/>
      <c r="BL81" s="348" t="s">
        <v>7105</v>
      </c>
      <c r="BM81" s="373" t="s">
        <v>6247</v>
      </c>
      <c r="BN81" s="372" t="s">
        <v>430</v>
      </c>
      <c r="BO81" s="372" t="s">
        <v>430</v>
      </c>
      <c r="BP81" s="372" t="s">
        <v>430</v>
      </c>
      <c r="BQ81" s="373"/>
      <c r="BR81" s="354" t="s">
        <v>7106</v>
      </c>
    </row>
    <row r="82" spans="1:70" s="428" customFormat="1" x14ac:dyDescent="0.25">
      <c r="A82" s="345" t="s">
        <v>7107</v>
      </c>
      <c r="B82" s="373"/>
      <c r="C82" s="719">
        <v>46241</v>
      </c>
      <c r="D82" s="373"/>
      <c r="E82" s="346">
        <v>117.556</v>
      </c>
      <c r="F82" s="373"/>
      <c r="G82" s="347">
        <v>9.9403000000000006</v>
      </c>
      <c r="H82" s="374"/>
      <c r="I82" s="348">
        <v>-0.72009999999999996</v>
      </c>
      <c r="J82" s="348">
        <v>-0.54330000000000001</v>
      </c>
      <c r="K82" s="348">
        <v>-0.59699999999999998</v>
      </c>
      <c r="L82" s="348" t="s">
        <v>430</v>
      </c>
      <c r="M82" s="348" t="s">
        <v>430</v>
      </c>
      <c r="N82" s="350" t="s">
        <v>430</v>
      </c>
      <c r="O82" s="348" t="s">
        <v>430</v>
      </c>
      <c r="P82" s="348" t="s">
        <v>430</v>
      </c>
      <c r="Q82" s="348" t="s">
        <v>430</v>
      </c>
      <c r="R82" s="348" t="s">
        <v>430</v>
      </c>
      <c r="S82" s="348" t="s">
        <v>430</v>
      </c>
      <c r="T82" s="348" t="s">
        <v>430</v>
      </c>
      <c r="U82" s="348" t="s">
        <v>430</v>
      </c>
      <c r="V82" s="348" t="s">
        <v>430</v>
      </c>
      <c r="W82" s="348">
        <v>-1.5802</v>
      </c>
      <c r="X82" s="348">
        <v>-0.59699999999999998</v>
      </c>
      <c r="Y82" s="374"/>
      <c r="Z82" s="346">
        <v>79</v>
      </c>
      <c r="AA82" s="346">
        <v>77</v>
      </c>
      <c r="AB82" s="346">
        <v>62</v>
      </c>
      <c r="AC82" s="346" t="s">
        <v>430</v>
      </c>
      <c r="AD82" s="346" t="s">
        <v>430</v>
      </c>
      <c r="AE82" s="346" t="s">
        <v>430</v>
      </c>
      <c r="AF82" s="346" t="s">
        <v>430</v>
      </c>
      <c r="AG82" s="346" t="s">
        <v>430</v>
      </c>
      <c r="AH82" s="346" t="s">
        <v>430</v>
      </c>
      <c r="AI82" s="346" t="s">
        <v>430</v>
      </c>
      <c r="AJ82" s="346" t="s">
        <v>430</v>
      </c>
      <c r="AK82" s="346" t="s">
        <v>430</v>
      </c>
      <c r="AL82" s="346" t="s">
        <v>430</v>
      </c>
      <c r="AM82" s="346" t="s">
        <v>430</v>
      </c>
      <c r="AN82" s="346">
        <v>85</v>
      </c>
      <c r="AO82" s="373"/>
      <c r="AP82" s="348" t="s">
        <v>430</v>
      </c>
      <c r="AQ82" s="348" t="s">
        <v>430</v>
      </c>
      <c r="AR82" s="348" t="s">
        <v>430</v>
      </c>
      <c r="AS82" s="348" t="s">
        <v>430</v>
      </c>
      <c r="AT82" s="348" t="s">
        <v>430</v>
      </c>
      <c r="AU82" s="351"/>
      <c r="AV82" s="346" t="s">
        <v>430</v>
      </c>
      <c r="AW82" s="346" t="s">
        <v>430</v>
      </c>
      <c r="AX82" s="346" t="s">
        <v>430</v>
      </c>
      <c r="AY82" s="346" t="s">
        <v>430</v>
      </c>
      <c r="AZ82" s="346" t="s">
        <v>430</v>
      </c>
      <c r="BA82" s="374"/>
      <c r="BB82" s="348" t="s">
        <v>430</v>
      </c>
      <c r="BC82" s="348">
        <v>0</v>
      </c>
      <c r="BD82" s="348">
        <v>0</v>
      </c>
      <c r="BE82" s="375">
        <v>-1.0276849315068499</v>
      </c>
      <c r="BF82" s="374"/>
      <c r="BG82" s="375" t="s">
        <v>430</v>
      </c>
      <c r="BH82" s="674" t="s">
        <v>430</v>
      </c>
      <c r="BI82" s="348" t="s">
        <v>430</v>
      </c>
      <c r="BJ82" s="348" t="s">
        <v>430</v>
      </c>
      <c r="BK82" s="362"/>
      <c r="BL82" s="348" t="s">
        <v>7108</v>
      </c>
      <c r="BM82" s="373" t="s">
        <v>4767</v>
      </c>
      <c r="BN82" s="372" t="s">
        <v>430</v>
      </c>
      <c r="BO82" s="372" t="s">
        <v>430</v>
      </c>
      <c r="BP82" s="372" t="s">
        <v>430</v>
      </c>
      <c r="BQ82" s="373"/>
      <c r="BR82" s="354" t="s">
        <v>548</v>
      </c>
    </row>
    <row r="83" spans="1:70" s="428" customFormat="1" x14ac:dyDescent="0.25">
      <c r="A83" s="345" t="s">
        <v>7109</v>
      </c>
      <c r="B83" s="373"/>
      <c r="C83" s="719">
        <v>46240</v>
      </c>
      <c r="D83" s="373"/>
      <c r="E83" s="346">
        <v>118.51900000000001</v>
      </c>
      <c r="F83" s="373"/>
      <c r="G83" s="347">
        <v>10.113300000000001</v>
      </c>
      <c r="H83" s="374"/>
      <c r="I83" s="348">
        <v>-0.70689999999999997</v>
      </c>
      <c r="J83" s="348">
        <v>1.1541999999999999</v>
      </c>
      <c r="K83" s="348">
        <v>0.64290000000000003</v>
      </c>
      <c r="L83" s="348" t="s">
        <v>430</v>
      </c>
      <c r="M83" s="348" t="s">
        <v>430</v>
      </c>
      <c r="N83" s="350" t="s">
        <v>430</v>
      </c>
      <c r="O83" s="348" t="s">
        <v>430</v>
      </c>
      <c r="P83" s="348" t="s">
        <v>430</v>
      </c>
      <c r="Q83" s="348" t="s">
        <v>430</v>
      </c>
      <c r="R83" s="348" t="s">
        <v>430</v>
      </c>
      <c r="S83" s="348" t="s">
        <v>430</v>
      </c>
      <c r="T83" s="348" t="s">
        <v>430</v>
      </c>
      <c r="U83" s="348" t="s">
        <v>430</v>
      </c>
      <c r="V83" s="348" t="s">
        <v>430</v>
      </c>
      <c r="W83" s="348">
        <v>0.54279999999999995</v>
      </c>
      <c r="X83" s="348">
        <v>1.133</v>
      </c>
      <c r="Y83" s="374"/>
      <c r="Z83" s="346">
        <v>78</v>
      </c>
      <c r="AA83" s="346">
        <v>21</v>
      </c>
      <c r="AB83" s="346">
        <v>52</v>
      </c>
      <c r="AC83" s="346" t="s">
        <v>430</v>
      </c>
      <c r="AD83" s="346" t="s">
        <v>430</v>
      </c>
      <c r="AE83" s="346" t="s">
        <v>430</v>
      </c>
      <c r="AF83" s="346" t="s">
        <v>430</v>
      </c>
      <c r="AG83" s="346" t="s">
        <v>430</v>
      </c>
      <c r="AH83" s="346" t="s">
        <v>430</v>
      </c>
      <c r="AI83" s="346" t="s">
        <v>430</v>
      </c>
      <c r="AJ83" s="346" t="s">
        <v>430</v>
      </c>
      <c r="AK83" s="346" t="s">
        <v>430</v>
      </c>
      <c r="AL83" s="346" t="s">
        <v>430</v>
      </c>
      <c r="AM83" s="346" t="s">
        <v>430</v>
      </c>
      <c r="AN83" s="346">
        <v>8</v>
      </c>
      <c r="AO83" s="373"/>
      <c r="AP83" s="348" t="s">
        <v>430</v>
      </c>
      <c r="AQ83" s="348" t="s">
        <v>430</v>
      </c>
      <c r="AR83" s="348" t="s">
        <v>430</v>
      </c>
      <c r="AS83" s="348" t="s">
        <v>430</v>
      </c>
      <c r="AT83" s="348" t="s">
        <v>430</v>
      </c>
      <c r="AU83" s="351"/>
      <c r="AV83" s="346" t="s">
        <v>430</v>
      </c>
      <c r="AW83" s="346" t="s">
        <v>430</v>
      </c>
      <c r="AX83" s="346" t="s">
        <v>430</v>
      </c>
      <c r="AY83" s="346" t="s">
        <v>430</v>
      </c>
      <c r="AZ83" s="346" t="s">
        <v>430</v>
      </c>
      <c r="BA83" s="374"/>
      <c r="BB83" s="348" t="s">
        <v>430</v>
      </c>
      <c r="BC83" s="348">
        <v>0</v>
      </c>
      <c r="BD83" s="348">
        <v>0</v>
      </c>
      <c r="BE83" s="375">
        <v>0.21218429539315101</v>
      </c>
      <c r="BF83" s="374"/>
      <c r="BG83" s="375" t="s">
        <v>430</v>
      </c>
      <c r="BH83" s="674" t="s">
        <v>430</v>
      </c>
      <c r="BI83" s="348" t="s">
        <v>430</v>
      </c>
      <c r="BJ83" s="348" t="s">
        <v>430</v>
      </c>
      <c r="BK83" s="362"/>
      <c r="BL83" s="348" t="s">
        <v>7110</v>
      </c>
      <c r="BM83" s="373" t="s">
        <v>7111</v>
      </c>
      <c r="BN83" s="372" t="s">
        <v>430</v>
      </c>
      <c r="BO83" s="372" t="s">
        <v>430</v>
      </c>
      <c r="BP83" s="372" t="s">
        <v>430</v>
      </c>
      <c r="BQ83" s="373"/>
      <c r="BR83" s="354" t="s">
        <v>548</v>
      </c>
    </row>
    <row r="84" spans="1:70" s="428" customFormat="1" x14ac:dyDescent="0.25">
      <c r="A84" s="345" t="s">
        <v>7112</v>
      </c>
      <c r="B84" s="373"/>
      <c r="C84" s="719">
        <v>41759</v>
      </c>
      <c r="D84" s="373"/>
      <c r="E84" s="346">
        <v>115.06</v>
      </c>
      <c r="F84" s="373"/>
      <c r="G84" s="347">
        <v>42.032600000000002</v>
      </c>
      <c r="H84" s="374"/>
      <c r="I84" s="348" t="s">
        <v>430</v>
      </c>
      <c r="J84" s="348">
        <v>-0.3584</v>
      </c>
      <c r="K84" s="348">
        <v>-0.23780000000000001</v>
      </c>
      <c r="L84" s="348">
        <v>5.5141</v>
      </c>
      <c r="M84" s="348">
        <v>6.6344000000000003</v>
      </c>
      <c r="N84" s="350">
        <v>14.7567</v>
      </c>
      <c r="O84" s="348">
        <v>9.8391000000000002</v>
      </c>
      <c r="P84" s="348">
        <v>14.498200000000001</v>
      </c>
      <c r="Q84" s="348">
        <v>11.513999999999999</v>
      </c>
      <c r="R84" s="348">
        <v>11.526400000000001</v>
      </c>
      <c r="S84" s="348">
        <v>2.6282000000000001</v>
      </c>
      <c r="T84" s="348">
        <v>13.9917</v>
      </c>
      <c r="U84" s="348">
        <v>6.6687000000000003</v>
      </c>
      <c r="V84" s="348">
        <v>14.490600000000001</v>
      </c>
      <c r="W84" s="348">
        <v>-1.2829999999999999</v>
      </c>
      <c r="X84" s="348">
        <v>12.308299999999999</v>
      </c>
      <c r="Y84" s="374"/>
      <c r="Z84" s="346" t="s">
        <v>430</v>
      </c>
      <c r="AA84" s="346">
        <v>65</v>
      </c>
      <c r="AB84" s="346">
        <v>58</v>
      </c>
      <c r="AC84" s="346">
        <v>19</v>
      </c>
      <c r="AD84" s="346">
        <v>25</v>
      </c>
      <c r="AE84" s="346">
        <v>38</v>
      </c>
      <c r="AF84" s="346">
        <v>28</v>
      </c>
      <c r="AG84" s="346">
        <v>31</v>
      </c>
      <c r="AH84" s="346">
        <v>21</v>
      </c>
      <c r="AI84" s="346">
        <v>15</v>
      </c>
      <c r="AJ84" s="346">
        <v>58</v>
      </c>
      <c r="AK84" s="346">
        <v>28</v>
      </c>
      <c r="AL84" s="346">
        <v>33</v>
      </c>
      <c r="AM84" s="346">
        <v>37</v>
      </c>
      <c r="AN84" s="346">
        <v>75</v>
      </c>
      <c r="AO84" s="373"/>
      <c r="AP84" s="348">
        <v>12.91</v>
      </c>
      <c r="AQ84" s="348">
        <v>14.3</v>
      </c>
      <c r="AR84" s="348">
        <v>13.98</v>
      </c>
      <c r="AS84" s="348">
        <v>13.47</v>
      </c>
      <c r="AT84" s="348">
        <v>12.55</v>
      </c>
      <c r="AU84" s="351"/>
      <c r="AV84" s="346">
        <v>14</v>
      </c>
      <c r="AW84" s="346">
        <v>17</v>
      </c>
      <c r="AX84" s="346">
        <v>18</v>
      </c>
      <c r="AY84" s="346">
        <v>24</v>
      </c>
      <c r="AZ84" s="346">
        <v>41</v>
      </c>
      <c r="BA84" s="374"/>
      <c r="BB84" s="348">
        <v>9.5085434774993303</v>
      </c>
      <c r="BC84" s="348">
        <v>0</v>
      </c>
      <c r="BD84" s="348">
        <v>8.30260290069742E-2</v>
      </c>
      <c r="BE84" s="375" t="s">
        <v>430</v>
      </c>
      <c r="BF84" s="374"/>
      <c r="BG84" s="375" t="s">
        <v>430</v>
      </c>
      <c r="BH84" s="674" t="s">
        <v>430</v>
      </c>
      <c r="BI84" s="348" t="s">
        <v>430</v>
      </c>
      <c r="BJ84" s="348" t="s">
        <v>430</v>
      </c>
      <c r="BK84" s="362"/>
      <c r="BL84" s="348" t="s">
        <v>7113</v>
      </c>
      <c r="BM84" s="373" t="s">
        <v>7114</v>
      </c>
      <c r="BN84" s="372" t="s">
        <v>430</v>
      </c>
      <c r="BO84" s="372" t="s">
        <v>430</v>
      </c>
      <c r="BP84" s="372" t="s">
        <v>430</v>
      </c>
      <c r="BQ84" s="373"/>
      <c r="BR84" s="354" t="s">
        <v>519</v>
      </c>
    </row>
    <row r="85" spans="1:70" s="428" customFormat="1" x14ac:dyDescent="0.25">
      <c r="A85" s="345" t="s">
        <v>7115</v>
      </c>
      <c r="B85" s="373"/>
      <c r="C85" s="719">
        <v>45807</v>
      </c>
      <c r="D85" s="373"/>
      <c r="E85" s="346">
        <v>113.45</v>
      </c>
      <c r="F85" s="373"/>
      <c r="G85" s="347">
        <v>11.3779</v>
      </c>
      <c r="H85" s="374"/>
      <c r="I85" s="348">
        <v>5.6300000000000003E-2</v>
      </c>
      <c r="J85" s="348">
        <v>-0.2114</v>
      </c>
      <c r="K85" s="348">
        <v>-0.26650000000000001</v>
      </c>
      <c r="L85" s="348">
        <v>2.4380999999999999</v>
      </c>
      <c r="M85" s="348">
        <v>0.6351</v>
      </c>
      <c r="N85" s="350">
        <v>10.2659</v>
      </c>
      <c r="O85" s="348" t="s">
        <v>430</v>
      </c>
      <c r="P85" s="348" t="s">
        <v>430</v>
      </c>
      <c r="Q85" s="348" t="s">
        <v>430</v>
      </c>
      <c r="R85" s="348" t="s">
        <v>430</v>
      </c>
      <c r="S85" s="348">
        <v>2.2860999999999998</v>
      </c>
      <c r="T85" s="348">
        <v>4.5369000000000002</v>
      </c>
      <c r="U85" s="348">
        <v>4.0236999999999998</v>
      </c>
      <c r="V85" s="348">
        <v>9.0401000000000007</v>
      </c>
      <c r="W85" s="348">
        <v>-0.45669999999999999</v>
      </c>
      <c r="X85" s="348">
        <v>10.592000000000001</v>
      </c>
      <c r="Y85" s="374"/>
      <c r="Z85" s="346">
        <v>45</v>
      </c>
      <c r="AA85" s="346">
        <v>58</v>
      </c>
      <c r="AB85" s="346">
        <v>60</v>
      </c>
      <c r="AC85" s="346">
        <v>78</v>
      </c>
      <c r="AD85" s="346">
        <v>57</v>
      </c>
      <c r="AE85" s="346">
        <v>42</v>
      </c>
      <c r="AF85" s="346" t="s">
        <v>430</v>
      </c>
      <c r="AG85" s="346" t="s">
        <v>430</v>
      </c>
      <c r="AH85" s="346" t="s">
        <v>430</v>
      </c>
      <c r="AI85" s="346" t="s">
        <v>430</v>
      </c>
      <c r="AJ85" s="346">
        <v>62</v>
      </c>
      <c r="AK85" s="346">
        <v>71</v>
      </c>
      <c r="AL85" s="346">
        <v>44</v>
      </c>
      <c r="AM85" s="346">
        <v>48</v>
      </c>
      <c r="AN85" s="346">
        <v>34</v>
      </c>
      <c r="AO85" s="373"/>
      <c r="AP85" s="348" t="s">
        <v>430</v>
      </c>
      <c r="AQ85" s="348" t="s">
        <v>430</v>
      </c>
      <c r="AR85" s="348" t="s">
        <v>430</v>
      </c>
      <c r="AS85" s="348" t="s">
        <v>430</v>
      </c>
      <c r="AT85" s="348">
        <v>5.79</v>
      </c>
      <c r="AU85" s="351"/>
      <c r="AV85" s="346" t="s">
        <v>430</v>
      </c>
      <c r="AW85" s="346" t="s">
        <v>430</v>
      </c>
      <c r="AX85" s="346" t="s">
        <v>430</v>
      </c>
      <c r="AY85" s="346" t="s">
        <v>430</v>
      </c>
      <c r="AZ85" s="346">
        <v>58</v>
      </c>
      <c r="BA85" s="374"/>
      <c r="BB85" s="348">
        <v>4.7737063337341699</v>
      </c>
      <c r="BC85" s="348">
        <v>0.22954958573697701</v>
      </c>
      <c r="BD85" s="348">
        <v>8.5428128040603804E-2</v>
      </c>
      <c r="BE85" s="375">
        <v>-0.24814946680620001</v>
      </c>
      <c r="BF85" s="374"/>
      <c r="BG85" s="375" t="s">
        <v>430</v>
      </c>
      <c r="BH85" s="674" t="s">
        <v>430</v>
      </c>
      <c r="BI85" s="348" t="s">
        <v>430</v>
      </c>
      <c r="BJ85" s="348" t="s">
        <v>430</v>
      </c>
      <c r="BK85" s="362"/>
      <c r="BL85" s="348" t="s">
        <v>6958</v>
      </c>
      <c r="BM85" s="373" t="s">
        <v>4770</v>
      </c>
      <c r="BN85" s="372" t="s">
        <v>430</v>
      </c>
      <c r="BO85" s="372" t="s">
        <v>430</v>
      </c>
      <c r="BP85" s="372" t="s">
        <v>430</v>
      </c>
      <c r="BQ85" s="373"/>
      <c r="BR85" s="354" t="s">
        <v>443</v>
      </c>
    </row>
    <row r="86" spans="1:70" s="428" customFormat="1" x14ac:dyDescent="0.25">
      <c r="A86" s="345" t="s">
        <v>7116</v>
      </c>
      <c r="B86" s="373"/>
      <c r="C86" s="719">
        <v>46079</v>
      </c>
      <c r="D86" s="373"/>
      <c r="E86" s="346">
        <v>114.53400000000001</v>
      </c>
      <c r="F86" s="373"/>
      <c r="G86" s="347">
        <v>10.66</v>
      </c>
      <c r="H86" s="374"/>
      <c r="I86" s="348">
        <v>-0.89249999999999996</v>
      </c>
      <c r="J86" s="348">
        <v>0.73709999999999998</v>
      </c>
      <c r="K86" s="348">
        <v>0.3105</v>
      </c>
      <c r="L86" s="348">
        <v>4.0711000000000004</v>
      </c>
      <c r="M86" s="348">
        <v>11.4946</v>
      </c>
      <c r="N86" s="350" t="s">
        <v>430</v>
      </c>
      <c r="O86" s="348" t="s">
        <v>430</v>
      </c>
      <c r="P86" s="348" t="s">
        <v>430</v>
      </c>
      <c r="Q86" s="348" t="s">
        <v>430</v>
      </c>
      <c r="R86" s="348" t="s">
        <v>430</v>
      </c>
      <c r="S86" s="348">
        <v>5.8484999999999996</v>
      </c>
      <c r="T86" s="348">
        <v>16.8475</v>
      </c>
      <c r="U86" s="348" t="s">
        <v>430</v>
      </c>
      <c r="V86" s="348" t="s">
        <v>430</v>
      </c>
      <c r="W86" s="348">
        <v>0.20680000000000001</v>
      </c>
      <c r="X86" s="348">
        <v>6.6</v>
      </c>
      <c r="Y86" s="374"/>
      <c r="Z86" s="346">
        <v>81</v>
      </c>
      <c r="AA86" s="346">
        <v>26</v>
      </c>
      <c r="AB86" s="346">
        <v>54</v>
      </c>
      <c r="AC86" s="346">
        <v>40</v>
      </c>
      <c r="AD86" s="346">
        <v>11</v>
      </c>
      <c r="AE86" s="346" t="s">
        <v>430</v>
      </c>
      <c r="AF86" s="346" t="s">
        <v>430</v>
      </c>
      <c r="AG86" s="346" t="s">
        <v>430</v>
      </c>
      <c r="AH86" s="346" t="s">
        <v>430</v>
      </c>
      <c r="AI86" s="346" t="s">
        <v>430</v>
      </c>
      <c r="AJ86" s="346">
        <v>34</v>
      </c>
      <c r="AK86" s="346">
        <v>21</v>
      </c>
      <c r="AL86" s="346" t="s">
        <v>430</v>
      </c>
      <c r="AM86" s="346" t="s">
        <v>430</v>
      </c>
      <c r="AN86" s="346">
        <v>19</v>
      </c>
      <c r="AO86" s="373"/>
      <c r="AP86" s="348" t="s">
        <v>430</v>
      </c>
      <c r="AQ86" s="348" t="s">
        <v>430</v>
      </c>
      <c r="AR86" s="348" t="s">
        <v>430</v>
      </c>
      <c r="AS86" s="348" t="s">
        <v>430</v>
      </c>
      <c r="AT86" s="348" t="s">
        <v>430</v>
      </c>
      <c r="AU86" s="351"/>
      <c r="AV86" s="346" t="s">
        <v>430</v>
      </c>
      <c r="AW86" s="346" t="s">
        <v>430</v>
      </c>
      <c r="AX86" s="346" t="s">
        <v>430</v>
      </c>
      <c r="AY86" s="346" t="s">
        <v>430</v>
      </c>
      <c r="AZ86" s="346" t="s">
        <v>430</v>
      </c>
      <c r="BA86" s="374"/>
      <c r="BB86" s="348">
        <v>10.5839998308743</v>
      </c>
      <c r="BC86" s="348">
        <v>0.98050899272213199</v>
      </c>
      <c r="BD86" s="348">
        <v>0.135775455615987</v>
      </c>
      <c r="BE86" s="375">
        <v>-0.21300480775184</v>
      </c>
      <c r="BF86" s="374"/>
      <c r="BG86" s="375" t="s">
        <v>430</v>
      </c>
      <c r="BH86" s="674" t="s">
        <v>430</v>
      </c>
      <c r="BI86" s="348" t="s">
        <v>430</v>
      </c>
      <c r="BJ86" s="348" t="s">
        <v>430</v>
      </c>
      <c r="BK86" s="362"/>
      <c r="BL86" s="348" t="s">
        <v>7117</v>
      </c>
      <c r="BM86" s="373" t="s">
        <v>7118</v>
      </c>
      <c r="BN86" s="372" t="s">
        <v>430</v>
      </c>
      <c r="BO86" s="372" t="s">
        <v>430</v>
      </c>
      <c r="BP86" s="372" t="s">
        <v>430</v>
      </c>
      <c r="BQ86" s="373"/>
      <c r="BR86" s="354" t="s">
        <v>7006</v>
      </c>
    </row>
    <row r="87" spans="1:70" s="428" customFormat="1" x14ac:dyDescent="0.25">
      <c r="A87" s="345" t="s">
        <v>7119</v>
      </c>
      <c r="B87" s="373"/>
      <c r="C87" s="719">
        <v>46020</v>
      </c>
      <c r="D87" s="373"/>
      <c r="E87" s="841">
        <v>107.41</v>
      </c>
      <c r="F87" s="373"/>
      <c r="G87" s="347">
        <v>10.136900000000001</v>
      </c>
      <c r="H87" s="374"/>
      <c r="I87" s="348" t="s">
        <v>430</v>
      </c>
      <c r="J87" s="348">
        <v>1.3375999999999999</v>
      </c>
      <c r="K87" s="348">
        <v>1.3771</v>
      </c>
      <c r="L87" s="348">
        <v>0.72140000000000004</v>
      </c>
      <c r="M87" s="348">
        <v>-13.4848</v>
      </c>
      <c r="N87" s="350" t="s">
        <v>430</v>
      </c>
      <c r="O87" s="348" t="s">
        <v>430</v>
      </c>
      <c r="P87" s="348" t="s">
        <v>430</v>
      </c>
      <c r="Q87" s="348" t="s">
        <v>430</v>
      </c>
      <c r="R87" s="348" t="s">
        <v>430</v>
      </c>
      <c r="S87" s="348">
        <v>4.3643000000000001</v>
      </c>
      <c r="T87" s="348">
        <v>2.3826000000000001</v>
      </c>
      <c r="U87" s="348">
        <v>1.5069999999999999</v>
      </c>
      <c r="V87" s="348" t="s">
        <v>430</v>
      </c>
      <c r="W87" s="348">
        <v>-0.24310000000000001</v>
      </c>
      <c r="X87" s="348">
        <v>1.369</v>
      </c>
      <c r="Y87" s="374"/>
      <c r="Z87" s="346" t="s">
        <v>430</v>
      </c>
      <c r="AA87" s="346">
        <v>19</v>
      </c>
      <c r="AB87" s="346">
        <v>14</v>
      </c>
      <c r="AC87" s="346">
        <v>107</v>
      </c>
      <c r="AD87" s="346">
        <v>106</v>
      </c>
      <c r="AE87" s="346" t="s">
        <v>430</v>
      </c>
      <c r="AF87" s="346" t="s">
        <v>430</v>
      </c>
      <c r="AG87" s="346" t="s">
        <v>430</v>
      </c>
      <c r="AH87" s="346" t="s">
        <v>430</v>
      </c>
      <c r="AI87" s="346" t="s">
        <v>430</v>
      </c>
      <c r="AJ87" s="346">
        <v>49</v>
      </c>
      <c r="AK87" s="346">
        <v>106</v>
      </c>
      <c r="AL87" s="346">
        <v>67</v>
      </c>
      <c r="AM87" s="346" t="s">
        <v>430</v>
      </c>
      <c r="AN87" s="346">
        <v>29</v>
      </c>
      <c r="AO87" s="373"/>
      <c r="AP87" s="348" t="s">
        <v>430</v>
      </c>
      <c r="AQ87" s="348" t="s">
        <v>430</v>
      </c>
      <c r="AR87" s="348" t="s">
        <v>430</v>
      </c>
      <c r="AS87" s="348" t="s">
        <v>430</v>
      </c>
      <c r="AT87" s="348" t="s">
        <v>430</v>
      </c>
      <c r="AU87" s="351"/>
      <c r="AV87" s="346" t="s">
        <v>430</v>
      </c>
      <c r="AW87" s="346" t="s">
        <v>430</v>
      </c>
      <c r="AX87" s="346" t="s">
        <v>430</v>
      </c>
      <c r="AY87" s="346" t="s">
        <v>430</v>
      </c>
      <c r="AZ87" s="346" t="s">
        <v>430</v>
      </c>
      <c r="BA87" s="374"/>
      <c r="BB87" s="348">
        <v>24.832053742778101</v>
      </c>
      <c r="BC87" s="348">
        <v>0.97472060175559905</v>
      </c>
      <c r="BD87" s="348">
        <v>-2.7261860260097599E-2</v>
      </c>
      <c r="BE87" s="375">
        <v>5.9172290944681898E-2</v>
      </c>
      <c r="BF87" s="374"/>
      <c r="BG87" s="375" t="s">
        <v>430</v>
      </c>
      <c r="BH87" s="674" t="s">
        <v>430</v>
      </c>
      <c r="BI87" s="348" t="s">
        <v>430</v>
      </c>
      <c r="BJ87" s="348" t="s">
        <v>430</v>
      </c>
      <c r="BK87" s="362"/>
      <c r="BL87" s="348" t="s">
        <v>6974</v>
      </c>
      <c r="BM87" s="373" t="s">
        <v>4773</v>
      </c>
      <c r="BN87" s="372" t="s">
        <v>3074</v>
      </c>
      <c r="BO87" s="372" t="s">
        <v>430</v>
      </c>
      <c r="BP87" s="372" t="s">
        <v>430</v>
      </c>
      <c r="BQ87" s="373"/>
      <c r="BR87" s="354" t="s">
        <v>5178</v>
      </c>
    </row>
    <row r="88" spans="1:70" s="428" customFormat="1" x14ac:dyDescent="0.25">
      <c r="A88" s="345" t="s">
        <v>7120</v>
      </c>
      <c r="B88" s="373"/>
      <c r="C88" s="719">
        <v>45800</v>
      </c>
      <c r="D88" s="373"/>
      <c r="E88" s="346">
        <v>91.219399999999993</v>
      </c>
      <c r="F88" s="373"/>
      <c r="G88" s="347">
        <v>22.6005</v>
      </c>
      <c r="H88" s="374"/>
      <c r="I88" s="348">
        <v>0.6462</v>
      </c>
      <c r="J88" s="348">
        <v>1.5881000000000001</v>
      </c>
      <c r="K88" s="348">
        <v>1.3456999999999999</v>
      </c>
      <c r="L88" s="348">
        <v>1.4048</v>
      </c>
      <c r="M88" s="348">
        <v>-12.537100000000001</v>
      </c>
      <c r="N88" s="350">
        <v>81.156199999999998</v>
      </c>
      <c r="O88" s="348" t="s">
        <v>430</v>
      </c>
      <c r="P88" s="348" t="s">
        <v>430</v>
      </c>
      <c r="Q88" s="348" t="s">
        <v>430</v>
      </c>
      <c r="R88" s="348" t="s">
        <v>430</v>
      </c>
      <c r="S88" s="348">
        <v>4.7401</v>
      </c>
      <c r="T88" s="348">
        <v>3.6429999999999998</v>
      </c>
      <c r="U88" s="348">
        <v>4.5027999999999997</v>
      </c>
      <c r="V88" s="348">
        <v>60.100999999999999</v>
      </c>
      <c r="W88" s="348">
        <v>0.21190000000000001</v>
      </c>
      <c r="X88" s="348">
        <v>87.116399999999999</v>
      </c>
      <c r="Y88" s="374"/>
      <c r="Z88" s="346">
        <v>2</v>
      </c>
      <c r="AA88" s="346">
        <v>10</v>
      </c>
      <c r="AB88" s="346">
        <v>23</v>
      </c>
      <c r="AC88" s="346">
        <v>93</v>
      </c>
      <c r="AD88" s="346">
        <v>94</v>
      </c>
      <c r="AE88" s="346">
        <v>10</v>
      </c>
      <c r="AF88" s="346" t="s">
        <v>430</v>
      </c>
      <c r="AG88" s="346" t="s">
        <v>430</v>
      </c>
      <c r="AH88" s="346" t="s">
        <v>430</v>
      </c>
      <c r="AI88" s="346" t="s">
        <v>430</v>
      </c>
      <c r="AJ88" s="346">
        <v>46</v>
      </c>
      <c r="AK88" s="346">
        <v>90</v>
      </c>
      <c r="AL88" s="346">
        <v>41</v>
      </c>
      <c r="AM88" s="346">
        <v>10</v>
      </c>
      <c r="AN88" s="346">
        <v>17</v>
      </c>
      <c r="AO88" s="373"/>
      <c r="AP88" s="348" t="s">
        <v>430</v>
      </c>
      <c r="AQ88" s="348" t="s">
        <v>430</v>
      </c>
      <c r="AR88" s="348" t="s">
        <v>430</v>
      </c>
      <c r="AS88" s="348" t="s">
        <v>430</v>
      </c>
      <c r="AT88" s="348">
        <v>17.22</v>
      </c>
      <c r="AU88" s="351"/>
      <c r="AV88" s="346" t="s">
        <v>430</v>
      </c>
      <c r="AW88" s="346" t="s">
        <v>430</v>
      </c>
      <c r="AX88" s="346" t="s">
        <v>430</v>
      </c>
      <c r="AY88" s="346" t="s">
        <v>430</v>
      </c>
      <c r="AZ88" s="346">
        <v>15</v>
      </c>
      <c r="BA88" s="374"/>
      <c r="BB88" s="348">
        <v>44.484421237653301</v>
      </c>
      <c r="BC88" s="348">
        <v>0</v>
      </c>
      <c r="BD88" s="348">
        <v>0.11810387021916501</v>
      </c>
      <c r="BE88" s="375" t="s">
        <v>430</v>
      </c>
      <c r="BF88" s="374"/>
      <c r="BG88" s="375" t="s">
        <v>430</v>
      </c>
      <c r="BH88" s="674" t="s">
        <v>430</v>
      </c>
      <c r="BI88" s="348" t="s">
        <v>430</v>
      </c>
      <c r="BJ88" s="348" t="s">
        <v>430</v>
      </c>
      <c r="BK88" s="362"/>
      <c r="BL88" s="348" t="s">
        <v>7121</v>
      </c>
      <c r="BM88" s="373" t="s">
        <v>7122</v>
      </c>
      <c r="BN88" s="372" t="s">
        <v>430</v>
      </c>
      <c r="BO88" s="372" t="s">
        <v>430</v>
      </c>
      <c r="BP88" s="372" t="s">
        <v>430</v>
      </c>
      <c r="BQ88" s="373"/>
      <c r="BR88" s="354" t="s">
        <v>463</v>
      </c>
    </row>
    <row r="89" spans="1:70" s="428" customFormat="1" x14ac:dyDescent="0.25">
      <c r="A89" s="345" t="s">
        <v>7123</v>
      </c>
      <c r="B89" s="373"/>
      <c r="C89" s="719">
        <v>44153</v>
      </c>
      <c r="D89" s="373"/>
      <c r="E89" s="346">
        <v>79.028700000000001</v>
      </c>
      <c r="F89" s="373"/>
      <c r="G89" s="347">
        <v>17.41</v>
      </c>
      <c r="H89" s="374"/>
      <c r="I89" s="348">
        <v>-0.59950000000000003</v>
      </c>
      <c r="J89" s="348">
        <v>-2.1800000000000002</v>
      </c>
      <c r="K89" s="348">
        <v>-5.2568999999999999</v>
      </c>
      <c r="L89" s="348">
        <v>1.2150000000000001</v>
      </c>
      <c r="M89" s="348">
        <v>-2.1635</v>
      </c>
      <c r="N89" s="350">
        <v>-6.9630999999999998</v>
      </c>
      <c r="O89" s="348">
        <v>-3.2881999999999998</v>
      </c>
      <c r="P89" s="348">
        <v>6.9546000000000001</v>
      </c>
      <c r="Q89" s="348">
        <v>5.5620000000000003</v>
      </c>
      <c r="R89" s="348" t="s">
        <v>430</v>
      </c>
      <c r="S89" s="348">
        <v>-1.6106</v>
      </c>
      <c r="T89" s="348">
        <v>5.8487</v>
      </c>
      <c r="U89" s="348">
        <v>-9.6757000000000009</v>
      </c>
      <c r="V89" s="348">
        <v>-4.8322000000000003</v>
      </c>
      <c r="W89" s="348">
        <v>-2.585</v>
      </c>
      <c r="X89" s="348">
        <v>10.0067</v>
      </c>
      <c r="Y89" s="374"/>
      <c r="Z89" s="346">
        <v>75</v>
      </c>
      <c r="AA89" s="346">
        <v>117</v>
      </c>
      <c r="AB89" s="346">
        <v>114</v>
      </c>
      <c r="AC89" s="346">
        <v>98</v>
      </c>
      <c r="AD89" s="346">
        <v>63</v>
      </c>
      <c r="AE89" s="346">
        <v>86</v>
      </c>
      <c r="AF89" s="346">
        <v>59</v>
      </c>
      <c r="AG89" s="346">
        <v>57</v>
      </c>
      <c r="AH89" s="346">
        <v>39</v>
      </c>
      <c r="AI89" s="346" t="s">
        <v>430</v>
      </c>
      <c r="AJ89" s="346">
        <v>107</v>
      </c>
      <c r="AK89" s="346">
        <v>59</v>
      </c>
      <c r="AL89" s="346">
        <v>94</v>
      </c>
      <c r="AM89" s="346">
        <v>88</v>
      </c>
      <c r="AN89" s="346">
        <v>112</v>
      </c>
      <c r="AO89" s="373"/>
      <c r="AP89" s="348" t="s">
        <v>430</v>
      </c>
      <c r="AQ89" s="348" t="s">
        <v>430</v>
      </c>
      <c r="AR89" s="348">
        <v>5.12</v>
      </c>
      <c r="AS89" s="348">
        <v>0.06</v>
      </c>
      <c r="AT89" s="348">
        <v>-9.8800000000000008</v>
      </c>
      <c r="AU89" s="351"/>
      <c r="AV89" s="346" t="s">
        <v>430</v>
      </c>
      <c r="AW89" s="346" t="s">
        <v>430</v>
      </c>
      <c r="AX89" s="346">
        <v>41</v>
      </c>
      <c r="AY89" s="346">
        <v>58</v>
      </c>
      <c r="AZ89" s="346">
        <v>89</v>
      </c>
      <c r="BA89" s="374"/>
      <c r="BB89" s="348">
        <v>12.6451962576288</v>
      </c>
      <c r="BC89" s="348">
        <v>0.95671327066346601</v>
      </c>
      <c r="BD89" s="348">
        <v>2.0256388672857902E-2</v>
      </c>
      <c r="BE89" s="375">
        <v>-0.21899775685251999</v>
      </c>
      <c r="BF89" s="374"/>
      <c r="BG89" s="375" t="s">
        <v>430</v>
      </c>
      <c r="BH89" s="674" t="s">
        <v>430</v>
      </c>
      <c r="BI89" s="348" t="s">
        <v>430</v>
      </c>
      <c r="BJ89" s="348" t="s">
        <v>430</v>
      </c>
      <c r="BK89" s="362"/>
      <c r="BL89" s="348" t="s">
        <v>6958</v>
      </c>
      <c r="BM89" s="373" t="s">
        <v>4770</v>
      </c>
      <c r="BN89" s="372" t="s">
        <v>430</v>
      </c>
      <c r="BO89" s="372" t="s">
        <v>430</v>
      </c>
      <c r="BP89" s="372" t="s">
        <v>430</v>
      </c>
      <c r="BQ89" s="373"/>
      <c r="BR89" s="354" t="s">
        <v>7006</v>
      </c>
    </row>
    <row r="90" spans="1:70" s="428" customFormat="1" ht="11" x14ac:dyDescent="0.3">
      <c r="A90" s="845" t="s">
        <v>7124</v>
      </c>
      <c r="B90" s="846"/>
      <c r="C90" s="847">
        <v>46139</v>
      </c>
      <c r="D90" s="846"/>
      <c r="E90" s="848">
        <v>80.08</v>
      </c>
      <c r="F90" s="846"/>
      <c r="G90" s="849">
        <v>10.226000000000001</v>
      </c>
      <c r="H90" s="851"/>
      <c r="I90" s="850" t="s">
        <v>430</v>
      </c>
      <c r="J90" s="850">
        <v>-0.59299999999999997</v>
      </c>
      <c r="K90" s="850">
        <v>-1.1408</v>
      </c>
      <c r="L90" s="850">
        <v>3.7120000000000002</v>
      </c>
      <c r="M90" s="850" t="s">
        <v>430</v>
      </c>
      <c r="N90" s="852" t="s">
        <v>430</v>
      </c>
      <c r="O90" s="850" t="s">
        <v>430</v>
      </c>
      <c r="P90" s="850" t="s">
        <v>430</v>
      </c>
      <c r="Q90" s="850" t="s">
        <v>430</v>
      </c>
      <c r="R90" s="850" t="s">
        <v>430</v>
      </c>
      <c r="S90" s="850">
        <v>1.7512000000000001</v>
      </c>
      <c r="T90" s="850" t="s">
        <v>430</v>
      </c>
      <c r="U90" s="850" t="s">
        <v>430</v>
      </c>
      <c r="V90" s="850" t="s">
        <v>430</v>
      </c>
      <c r="W90" s="850">
        <v>-1.4171</v>
      </c>
      <c r="X90" s="850">
        <v>2.2599999999999998</v>
      </c>
      <c r="Y90" s="851"/>
      <c r="Z90" s="848" t="s">
        <v>430</v>
      </c>
      <c r="AA90" s="848">
        <v>79</v>
      </c>
      <c r="AB90" s="848">
        <v>71</v>
      </c>
      <c r="AC90" s="848">
        <v>58</v>
      </c>
      <c r="AD90" s="848" t="s">
        <v>430</v>
      </c>
      <c r="AE90" s="848" t="s">
        <v>430</v>
      </c>
      <c r="AF90" s="848" t="s">
        <v>430</v>
      </c>
      <c r="AG90" s="848" t="s">
        <v>430</v>
      </c>
      <c r="AH90" s="848" t="s">
        <v>430</v>
      </c>
      <c r="AI90" s="848" t="s">
        <v>430</v>
      </c>
      <c r="AJ90" s="848">
        <v>69</v>
      </c>
      <c r="AK90" s="848" t="s">
        <v>430</v>
      </c>
      <c r="AL90" s="848" t="s">
        <v>430</v>
      </c>
      <c r="AM90" s="848" t="s">
        <v>430</v>
      </c>
      <c r="AN90" s="848">
        <v>79</v>
      </c>
      <c r="AO90" s="846"/>
      <c r="AP90" s="850" t="s">
        <v>430</v>
      </c>
      <c r="AQ90" s="850" t="s">
        <v>430</v>
      </c>
      <c r="AR90" s="850" t="s">
        <v>430</v>
      </c>
      <c r="AS90" s="850" t="s">
        <v>430</v>
      </c>
      <c r="AT90" s="850" t="s">
        <v>430</v>
      </c>
      <c r="AU90" s="853"/>
      <c r="AV90" s="848" t="s">
        <v>430</v>
      </c>
      <c r="AW90" s="848" t="s">
        <v>430</v>
      </c>
      <c r="AX90" s="848" t="s">
        <v>430</v>
      </c>
      <c r="AY90" s="848" t="s">
        <v>430</v>
      </c>
      <c r="AZ90" s="848" t="s">
        <v>430</v>
      </c>
      <c r="BA90" s="851"/>
      <c r="BB90" s="850">
        <v>7.8148163081472699</v>
      </c>
      <c r="BC90" s="850">
        <v>0.55237816887456104</v>
      </c>
      <c r="BD90" s="850">
        <v>1.1909095034789799E-2</v>
      </c>
      <c r="BE90" s="856">
        <v>-0.15209608652374301</v>
      </c>
      <c r="BF90" s="851"/>
      <c r="BG90" s="856" t="s">
        <v>430</v>
      </c>
      <c r="BH90" s="947" t="s">
        <v>430</v>
      </c>
      <c r="BI90" s="850" t="s">
        <v>430</v>
      </c>
      <c r="BJ90" s="850" t="s">
        <v>430</v>
      </c>
      <c r="BK90" s="855"/>
      <c r="BL90" s="850" t="s">
        <v>7125</v>
      </c>
      <c r="BM90" s="846" t="s">
        <v>7126</v>
      </c>
      <c r="BN90" s="859" t="s">
        <v>430</v>
      </c>
      <c r="BO90" s="859" t="s">
        <v>430</v>
      </c>
      <c r="BP90" s="859" t="s">
        <v>430</v>
      </c>
      <c r="BQ90" s="846"/>
      <c r="BR90" s="860" t="s">
        <v>604</v>
      </c>
    </row>
    <row r="91" spans="1:70" s="428" customFormat="1" x14ac:dyDescent="0.25">
      <c r="A91" s="345" t="s">
        <v>7127</v>
      </c>
      <c r="B91" s="373"/>
      <c r="C91" s="719">
        <v>42826</v>
      </c>
      <c r="D91" s="373"/>
      <c r="E91" s="346">
        <v>77.87</v>
      </c>
      <c r="F91" s="373"/>
      <c r="G91" s="347">
        <v>36.182299999999998</v>
      </c>
      <c r="H91" s="374"/>
      <c r="I91" s="348" t="s">
        <v>430</v>
      </c>
      <c r="J91" s="348">
        <v>-0.99</v>
      </c>
      <c r="K91" s="348">
        <v>-1.9664999999999999</v>
      </c>
      <c r="L91" s="348">
        <v>2.1842000000000001</v>
      </c>
      <c r="M91" s="348">
        <v>-0.51119999999999999</v>
      </c>
      <c r="N91" s="350">
        <v>4.5965999999999996</v>
      </c>
      <c r="O91" s="348">
        <v>7.1577999999999999</v>
      </c>
      <c r="P91" s="348">
        <v>10.677899999999999</v>
      </c>
      <c r="Q91" s="348">
        <v>9.2980999999999998</v>
      </c>
      <c r="R91" s="348" t="s">
        <v>430</v>
      </c>
      <c r="S91" s="348">
        <v>1.3686</v>
      </c>
      <c r="T91" s="348">
        <v>4.8959999999999999</v>
      </c>
      <c r="U91" s="348">
        <v>-0.45639999999999997</v>
      </c>
      <c r="V91" s="348">
        <v>4.4141000000000004</v>
      </c>
      <c r="W91" s="348">
        <v>-1.6425000000000001</v>
      </c>
      <c r="X91" s="348">
        <v>8.9868000000000006</v>
      </c>
      <c r="Y91" s="374"/>
      <c r="Z91" s="346" t="s">
        <v>430</v>
      </c>
      <c r="AA91" s="346">
        <v>93</v>
      </c>
      <c r="AB91" s="346">
        <v>84</v>
      </c>
      <c r="AC91" s="346">
        <v>83</v>
      </c>
      <c r="AD91" s="346">
        <v>61</v>
      </c>
      <c r="AE91" s="346">
        <v>58</v>
      </c>
      <c r="AF91" s="346">
        <v>34</v>
      </c>
      <c r="AG91" s="346">
        <v>42</v>
      </c>
      <c r="AH91" s="346">
        <v>33</v>
      </c>
      <c r="AI91" s="346" t="s">
        <v>430</v>
      </c>
      <c r="AJ91" s="346">
        <v>78</v>
      </c>
      <c r="AK91" s="346">
        <v>66</v>
      </c>
      <c r="AL91" s="346">
        <v>77</v>
      </c>
      <c r="AM91" s="346">
        <v>61</v>
      </c>
      <c r="AN91" s="346">
        <v>88</v>
      </c>
      <c r="AO91" s="373"/>
      <c r="AP91" s="348" t="s">
        <v>430</v>
      </c>
      <c r="AQ91" s="348">
        <v>9.81</v>
      </c>
      <c r="AR91" s="348">
        <v>9.6300000000000008</v>
      </c>
      <c r="AS91" s="348">
        <v>7.84</v>
      </c>
      <c r="AT91" s="348">
        <v>0.46</v>
      </c>
      <c r="AU91" s="351"/>
      <c r="AV91" s="346" t="s">
        <v>430</v>
      </c>
      <c r="AW91" s="346">
        <v>26</v>
      </c>
      <c r="AX91" s="346">
        <v>30</v>
      </c>
      <c r="AY91" s="346">
        <v>37</v>
      </c>
      <c r="AZ91" s="346">
        <v>75</v>
      </c>
      <c r="BA91" s="374"/>
      <c r="BB91" s="348">
        <v>5.6477211553205402</v>
      </c>
      <c r="BC91" s="348">
        <v>0.42672934260942602</v>
      </c>
      <c r="BD91" s="348">
        <v>7.6790716216716598E-2</v>
      </c>
      <c r="BE91" s="375">
        <v>0.27962484505687302</v>
      </c>
      <c r="BF91" s="374"/>
      <c r="BG91" s="375" t="s">
        <v>430</v>
      </c>
      <c r="BH91" s="674" t="s">
        <v>430</v>
      </c>
      <c r="BI91" s="348" t="s">
        <v>430</v>
      </c>
      <c r="BJ91" s="348" t="s">
        <v>430</v>
      </c>
      <c r="BK91" s="362"/>
      <c r="BL91" s="348" t="s">
        <v>7128</v>
      </c>
      <c r="BM91" s="373" t="s">
        <v>7129</v>
      </c>
      <c r="BN91" s="372" t="s">
        <v>430</v>
      </c>
      <c r="BO91" s="372" t="s">
        <v>430</v>
      </c>
      <c r="BP91" s="372" t="s">
        <v>430</v>
      </c>
      <c r="BQ91" s="373"/>
      <c r="BR91" s="354" t="s">
        <v>7130</v>
      </c>
    </row>
    <row r="92" spans="1:70" s="428" customFormat="1" x14ac:dyDescent="0.25">
      <c r="A92" s="345" t="s">
        <v>7131</v>
      </c>
      <c r="B92" s="373"/>
      <c r="C92" s="719">
        <v>46013</v>
      </c>
      <c r="D92" s="373"/>
      <c r="E92" s="346">
        <v>77.819800000000001</v>
      </c>
      <c r="F92" s="373"/>
      <c r="G92" s="347">
        <v>10.388</v>
      </c>
      <c r="H92" s="374"/>
      <c r="I92" s="348" t="s">
        <v>430</v>
      </c>
      <c r="J92" s="348">
        <v>-0.4113</v>
      </c>
      <c r="K92" s="348">
        <v>-1.0892999999999999</v>
      </c>
      <c r="L92" s="348">
        <v>5.3849</v>
      </c>
      <c r="M92" s="348">
        <v>6.3766999999999996</v>
      </c>
      <c r="N92" s="350" t="s">
        <v>430</v>
      </c>
      <c r="O92" s="348" t="s">
        <v>430</v>
      </c>
      <c r="P92" s="348" t="s">
        <v>430</v>
      </c>
      <c r="Q92" s="348" t="s">
        <v>430</v>
      </c>
      <c r="R92" s="348" t="s">
        <v>430</v>
      </c>
      <c r="S92" s="348">
        <v>1.7853000000000001</v>
      </c>
      <c r="T92" s="348">
        <v>14.5655</v>
      </c>
      <c r="U92" s="348">
        <v>3.8229000000000002</v>
      </c>
      <c r="V92" s="348" t="s">
        <v>430</v>
      </c>
      <c r="W92" s="348">
        <v>-1.4309000000000001</v>
      </c>
      <c r="X92" s="348">
        <v>3.88</v>
      </c>
      <c r="Y92" s="374"/>
      <c r="Z92" s="346" t="s">
        <v>430</v>
      </c>
      <c r="AA92" s="346">
        <v>69</v>
      </c>
      <c r="AB92" s="346">
        <v>68</v>
      </c>
      <c r="AC92" s="346">
        <v>20</v>
      </c>
      <c r="AD92" s="346">
        <v>26</v>
      </c>
      <c r="AE92" s="346" t="s">
        <v>430</v>
      </c>
      <c r="AF92" s="346" t="s">
        <v>430</v>
      </c>
      <c r="AG92" s="346" t="s">
        <v>430</v>
      </c>
      <c r="AH92" s="346" t="s">
        <v>430</v>
      </c>
      <c r="AI92" s="346" t="s">
        <v>430</v>
      </c>
      <c r="AJ92" s="346">
        <v>68</v>
      </c>
      <c r="AK92" s="346">
        <v>26</v>
      </c>
      <c r="AL92" s="346">
        <v>45</v>
      </c>
      <c r="AM92" s="346" t="s">
        <v>430</v>
      </c>
      <c r="AN92" s="346">
        <v>81</v>
      </c>
      <c r="AO92" s="373"/>
      <c r="AP92" s="348" t="s">
        <v>430</v>
      </c>
      <c r="AQ92" s="348" t="s">
        <v>430</v>
      </c>
      <c r="AR92" s="348" t="s">
        <v>430</v>
      </c>
      <c r="AS92" s="348" t="s">
        <v>430</v>
      </c>
      <c r="AT92" s="348" t="s">
        <v>430</v>
      </c>
      <c r="AU92" s="351"/>
      <c r="AV92" s="346" t="s">
        <v>430</v>
      </c>
      <c r="AW92" s="346" t="s">
        <v>430</v>
      </c>
      <c r="AX92" s="346" t="s">
        <v>430</v>
      </c>
      <c r="AY92" s="346" t="s">
        <v>430</v>
      </c>
      <c r="AZ92" s="346" t="s">
        <v>430</v>
      </c>
      <c r="BA92" s="374"/>
      <c r="BB92" s="348">
        <v>11.2906002603599</v>
      </c>
      <c r="BC92" s="348">
        <v>0</v>
      </c>
      <c r="BD92" s="348">
        <v>1.9106760819266998E-2</v>
      </c>
      <c r="BE92" s="375" t="s">
        <v>430</v>
      </c>
      <c r="BF92" s="374"/>
      <c r="BG92" s="375" t="s">
        <v>430</v>
      </c>
      <c r="BH92" s="674" t="s">
        <v>430</v>
      </c>
      <c r="BI92" s="348" t="s">
        <v>430</v>
      </c>
      <c r="BJ92" s="348" t="s">
        <v>430</v>
      </c>
      <c r="BK92" s="362"/>
      <c r="BL92" s="348" t="s">
        <v>7132</v>
      </c>
      <c r="BM92" s="373" t="s">
        <v>7133</v>
      </c>
      <c r="BN92" s="372" t="s">
        <v>430</v>
      </c>
      <c r="BO92" s="372" t="s">
        <v>430</v>
      </c>
      <c r="BP92" s="372" t="s">
        <v>430</v>
      </c>
      <c r="BQ92" s="373"/>
      <c r="BR92" s="354" t="s">
        <v>555</v>
      </c>
    </row>
    <row r="93" spans="1:70" s="428" customFormat="1" x14ac:dyDescent="0.25">
      <c r="A93" s="345" t="s">
        <v>7134</v>
      </c>
      <c r="B93" s="373"/>
      <c r="C93" s="719">
        <v>46212</v>
      </c>
      <c r="D93" s="373"/>
      <c r="E93" s="841">
        <v>78.12</v>
      </c>
      <c r="F93" s="373"/>
      <c r="G93" s="347">
        <v>9.8035999999999994</v>
      </c>
      <c r="H93" s="374"/>
      <c r="I93" s="348">
        <v>-0.53969999999999996</v>
      </c>
      <c r="J93" s="348">
        <v>-1.5238</v>
      </c>
      <c r="K93" s="348">
        <v>-2.4226000000000001</v>
      </c>
      <c r="L93" s="348" t="s">
        <v>430</v>
      </c>
      <c r="M93" s="348" t="s">
        <v>430</v>
      </c>
      <c r="N93" s="350" t="s">
        <v>430</v>
      </c>
      <c r="O93" s="348" t="s">
        <v>430</v>
      </c>
      <c r="P93" s="348" t="s">
        <v>430</v>
      </c>
      <c r="Q93" s="348" t="s">
        <v>430</v>
      </c>
      <c r="R93" s="348" t="s">
        <v>430</v>
      </c>
      <c r="S93" s="348" t="s">
        <v>430</v>
      </c>
      <c r="T93" s="348" t="s">
        <v>430</v>
      </c>
      <c r="U93" s="348" t="s">
        <v>430</v>
      </c>
      <c r="V93" s="348" t="s">
        <v>430</v>
      </c>
      <c r="W93" s="348">
        <v>-1.9571000000000001</v>
      </c>
      <c r="X93" s="348">
        <v>-1.964</v>
      </c>
      <c r="Y93" s="374"/>
      <c r="Z93" s="346">
        <v>72</v>
      </c>
      <c r="AA93" s="346">
        <v>108</v>
      </c>
      <c r="AB93" s="346">
        <v>92</v>
      </c>
      <c r="AC93" s="346" t="s">
        <v>430</v>
      </c>
      <c r="AD93" s="346" t="s">
        <v>430</v>
      </c>
      <c r="AE93" s="346" t="s">
        <v>430</v>
      </c>
      <c r="AF93" s="346" t="s">
        <v>430</v>
      </c>
      <c r="AG93" s="346" t="s">
        <v>430</v>
      </c>
      <c r="AH93" s="346" t="s">
        <v>430</v>
      </c>
      <c r="AI93" s="346" t="s">
        <v>430</v>
      </c>
      <c r="AJ93" s="346" t="s">
        <v>430</v>
      </c>
      <c r="AK93" s="346" t="s">
        <v>430</v>
      </c>
      <c r="AL93" s="346" t="s">
        <v>430</v>
      </c>
      <c r="AM93" s="346" t="s">
        <v>430</v>
      </c>
      <c r="AN93" s="346">
        <v>95</v>
      </c>
      <c r="AO93" s="373"/>
      <c r="AP93" s="348" t="s">
        <v>430</v>
      </c>
      <c r="AQ93" s="348" t="s">
        <v>430</v>
      </c>
      <c r="AR93" s="348" t="s">
        <v>430</v>
      </c>
      <c r="AS93" s="348" t="s">
        <v>430</v>
      </c>
      <c r="AT93" s="348" t="s">
        <v>430</v>
      </c>
      <c r="AU93" s="351"/>
      <c r="AV93" s="346" t="s">
        <v>430</v>
      </c>
      <c r="AW93" s="346" t="s">
        <v>430</v>
      </c>
      <c r="AX93" s="346" t="s">
        <v>430</v>
      </c>
      <c r="AY93" s="346" t="s">
        <v>430</v>
      </c>
      <c r="AZ93" s="346" t="s">
        <v>430</v>
      </c>
      <c r="BA93" s="374"/>
      <c r="BB93" s="348">
        <v>7.1344621225506897</v>
      </c>
      <c r="BC93" s="348">
        <v>0.55954445611901804</v>
      </c>
      <c r="BD93" s="348">
        <v>-0.19721063271323699</v>
      </c>
      <c r="BE93" s="375">
        <v>-0.77523723962145796</v>
      </c>
      <c r="BF93" s="374"/>
      <c r="BG93" s="375" t="s">
        <v>430</v>
      </c>
      <c r="BH93" s="674" t="s">
        <v>430</v>
      </c>
      <c r="BI93" s="348" t="s">
        <v>430</v>
      </c>
      <c r="BJ93" s="348" t="s">
        <v>430</v>
      </c>
      <c r="BK93" s="362"/>
      <c r="BL93" s="348" t="s">
        <v>7093</v>
      </c>
      <c r="BM93" s="373" t="s">
        <v>6352</v>
      </c>
      <c r="BN93" s="372" t="s">
        <v>430</v>
      </c>
      <c r="BO93" s="372" t="s">
        <v>430</v>
      </c>
      <c r="BP93" s="372" t="s">
        <v>430</v>
      </c>
      <c r="BQ93" s="373"/>
      <c r="BR93" s="354" t="s">
        <v>526</v>
      </c>
    </row>
    <row r="94" spans="1:70" s="428" customFormat="1" x14ac:dyDescent="0.25">
      <c r="A94" s="345" t="s">
        <v>7135</v>
      </c>
      <c r="B94" s="373"/>
      <c r="C94" s="719">
        <v>44267</v>
      </c>
      <c r="D94" s="373"/>
      <c r="E94" s="346">
        <v>75.790000000000006</v>
      </c>
      <c r="F94" s="373"/>
      <c r="G94" s="347">
        <v>17.509</v>
      </c>
      <c r="H94" s="374"/>
      <c r="I94" s="348" t="s">
        <v>430</v>
      </c>
      <c r="J94" s="348">
        <v>-0.66830000000000001</v>
      </c>
      <c r="K94" s="348">
        <v>-1.3083</v>
      </c>
      <c r="L94" s="348">
        <v>2.5447000000000002</v>
      </c>
      <c r="M94" s="348">
        <v>2.57</v>
      </c>
      <c r="N94" s="350">
        <v>8.5326000000000004</v>
      </c>
      <c r="O94" s="348">
        <v>9.6638000000000002</v>
      </c>
      <c r="P94" s="348">
        <v>12.5466</v>
      </c>
      <c r="Q94" s="348">
        <v>9.9018999999999995</v>
      </c>
      <c r="R94" s="348" t="s">
        <v>430</v>
      </c>
      <c r="S94" s="348">
        <v>1.1970000000000001</v>
      </c>
      <c r="T94" s="348">
        <v>7.0906000000000002</v>
      </c>
      <c r="U94" s="348">
        <v>3.13</v>
      </c>
      <c r="V94" s="348">
        <v>7.4013999999999998</v>
      </c>
      <c r="W94" s="348">
        <v>-0.77810000000000001</v>
      </c>
      <c r="X94" s="348">
        <v>10.723599999999999</v>
      </c>
      <c r="Y94" s="374"/>
      <c r="Z94" s="346" t="s">
        <v>430</v>
      </c>
      <c r="AA94" s="346">
        <v>80</v>
      </c>
      <c r="AB94" s="346">
        <v>74</v>
      </c>
      <c r="AC94" s="346">
        <v>76</v>
      </c>
      <c r="AD94" s="346">
        <v>45</v>
      </c>
      <c r="AE94" s="346">
        <v>46</v>
      </c>
      <c r="AF94" s="346">
        <v>30</v>
      </c>
      <c r="AG94" s="346">
        <v>35</v>
      </c>
      <c r="AH94" s="346">
        <v>27</v>
      </c>
      <c r="AI94" s="346" t="s">
        <v>430</v>
      </c>
      <c r="AJ94" s="346">
        <v>82</v>
      </c>
      <c r="AK94" s="346">
        <v>56</v>
      </c>
      <c r="AL94" s="346">
        <v>54</v>
      </c>
      <c r="AM94" s="346">
        <v>53</v>
      </c>
      <c r="AN94" s="346">
        <v>43</v>
      </c>
      <c r="AO94" s="373"/>
      <c r="AP94" s="348" t="s">
        <v>430</v>
      </c>
      <c r="AQ94" s="348" t="s">
        <v>430</v>
      </c>
      <c r="AR94" s="348">
        <v>11.39</v>
      </c>
      <c r="AS94" s="348">
        <v>10.46</v>
      </c>
      <c r="AT94" s="348">
        <v>5.27</v>
      </c>
      <c r="AU94" s="351"/>
      <c r="AV94" s="346" t="s">
        <v>430</v>
      </c>
      <c r="AW94" s="346" t="s">
        <v>430</v>
      </c>
      <c r="AX94" s="346">
        <v>24</v>
      </c>
      <c r="AY94" s="346">
        <v>31</v>
      </c>
      <c r="AZ94" s="346">
        <v>59</v>
      </c>
      <c r="BA94" s="374"/>
      <c r="BB94" s="348">
        <v>5.36116792527584</v>
      </c>
      <c r="BC94" s="348">
        <v>0</v>
      </c>
      <c r="BD94" s="348">
        <v>0.108373865437219</v>
      </c>
      <c r="BE94" s="375" t="s">
        <v>430</v>
      </c>
      <c r="BF94" s="374"/>
      <c r="BG94" s="375" t="s">
        <v>430</v>
      </c>
      <c r="BH94" s="674" t="s">
        <v>430</v>
      </c>
      <c r="BI94" s="348" t="s">
        <v>430</v>
      </c>
      <c r="BJ94" s="348" t="s">
        <v>430</v>
      </c>
      <c r="BK94" s="362"/>
      <c r="BL94" s="348" t="s">
        <v>6852</v>
      </c>
      <c r="BM94" s="373" t="s">
        <v>7136</v>
      </c>
      <c r="BN94" s="372" t="s">
        <v>430</v>
      </c>
      <c r="BO94" s="372" t="s">
        <v>430</v>
      </c>
      <c r="BP94" s="372" t="s">
        <v>430</v>
      </c>
      <c r="BQ94" s="373"/>
      <c r="BR94" s="354" t="s">
        <v>548</v>
      </c>
    </row>
    <row r="95" spans="1:70" s="428" customFormat="1" x14ac:dyDescent="0.25">
      <c r="A95" s="345" t="s">
        <v>7137</v>
      </c>
      <c r="B95" s="373"/>
      <c r="C95" s="719">
        <v>44532</v>
      </c>
      <c r="D95" s="373"/>
      <c r="E95" s="346">
        <v>55.313600000000001</v>
      </c>
      <c r="F95" s="373"/>
      <c r="G95" s="347">
        <v>15.4176</v>
      </c>
      <c r="H95" s="374"/>
      <c r="I95" s="348">
        <v>-0.59060000000000001</v>
      </c>
      <c r="J95" s="348">
        <v>-1.4554</v>
      </c>
      <c r="K95" s="348">
        <v>-3.2803</v>
      </c>
      <c r="L95" s="348">
        <v>3.3531</v>
      </c>
      <c r="M95" s="348">
        <v>2.8704000000000001</v>
      </c>
      <c r="N95" s="350">
        <v>-0.63100000000000001</v>
      </c>
      <c r="O95" s="348">
        <v>-1.8935999999999999</v>
      </c>
      <c r="P95" s="348">
        <v>9.0500000000000007</v>
      </c>
      <c r="Q95" s="348" t="s">
        <v>430</v>
      </c>
      <c r="R95" s="348" t="s">
        <v>430</v>
      </c>
      <c r="S95" s="348">
        <v>-0.17480000000000001</v>
      </c>
      <c r="T95" s="348">
        <v>11.854699999999999</v>
      </c>
      <c r="U95" s="348">
        <v>-4.0048000000000004</v>
      </c>
      <c r="V95" s="348">
        <v>0.64170000000000005</v>
      </c>
      <c r="W95" s="348">
        <v>-2.1055000000000001</v>
      </c>
      <c r="X95" s="348">
        <v>9.4894999999999996</v>
      </c>
      <c r="Y95" s="374"/>
      <c r="Z95" s="346">
        <v>74</v>
      </c>
      <c r="AA95" s="346">
        <v>106</v>
      </c>
      <c r="AB95" s="346">
        <v>103</v>
      </c>
      <c r="AC95" s="346">
        <v>64</v>
      </c>
      <c r="AD95" s="346">
        <v>43</v>
      </c>
      <c r="AE95" s="346">
        <v>74</v>
      </c>
      <c r="AF95" s="346">
        <v>54</v>
      </c>
      <c r="AG95" s="346">
        <v>50</v>
      </c>
      <c r="AH95" s="346" t="s">
        <v>430</v>
      </c>
      <c r="AI95" s="346" t="s">
        <v>430</v>
      </c>
      <c r="AJ95" s="346">
        <v>98</v>
      </c>
      <c r="AK95" s="346">
        <v>35</v>
      </c>
      <c r="AL95" s="346">
        <v>87</v>
      </c>
      <c r="AM95" s="346">
        <v>78</v>
      </c>
      <c r="AN95" s="346">
        <v>101</v>
      </c>
      <c r="AO95" s="373"/>
      <c r="AP95" s="348" t="s">
        <v>430</v>
      </c>
      <c r="AQ95" s="348" t="s">
        <v>430</v>
      </c>
      <c r="AR95" s="348" t="s">
        <v>430</v>
      </c>
      <c r="AS95" s="348">
        <v>3.21</v>
      </c>
      <c r="AT95" s="348">
        <v>-1.46</v>
      </c>
      <c r="AU95" s="351"/>
      <c r="AV95" s="346" t="s">
        <v>430</v>
      </c>
      <c r="AW95" s="346" t="s">
        <v>430</v>
      </c>
      <c r="AX95" s="346" t="s">
        <v>430</v>
      </c>
      <c r="AY95" s="346">
        <v>51</v>
      </c>
      <c r="AZ95" s="346">
        <v>81</v>
      </c>
      <c r="BA95" s="374"/>
      <c r="BB95" s="348">
        <v>12.7784641299518</v>
      </c>
      <c r="BC95" s="348">
        <v>0.97757478996271896</v>
      </c>
      <c r="BD95" s="348">
        <v>3.3132783198561402E-2</v>
      </c>
      <c r="BE95" s="375">
        <v>-7.9419391012110097E-2</v>
      </c>
      <c r="BF95" s="374"/>
      <c r="BG95" s="375" t="s">
        <v>430</v>
      </c>
      <c r="BH95" s="674" t="s">
        <v>430</v>
      </c>
      <c r="BI95" s="348" t="s">
        <v>430</v>
      </c>
      <c r="BJ95" s="348" t="s">
        <v>430</v>
      </c>
      <c r="BK95" s="362"/>
      <c r="BL95" s="348" t="s">
        <v>7138</v>
      </c>
      <c r="BM95" s="373" t="s">
        <v>4825</v>
      </c>
      <c r="BN95" s="372" t="s">
        <v>430</v>
      </c>
      <c r="BO95" s="372" t="s">
        <v>430</v>
      </c>
      <c r="BP95" s="372" t="s">
        <v>430</v>
      </c>
      <c r="BQ95" s="373"/>
      <c r="BR95" s="354" t="s">
        <v>443</v>
      </c>
    </row>
    <row r="96" spans="1:70" s="428" customFormat="1" x14ac:dyDescent="0.25">
      <c r="A96" s="345" t="s">
        <v>7139</v>
      </c>
      <c r="B96" s="373"/>
      <c r="C96" s="719">
        <v>45764</v>
      </c>
      <c r="D96" s="373"/>
      <c r="E96" s="346">
        <v>52.259</v>
      </c>
      <c r="F96" s="373"/>
      <c r="G96" s="347">
        <v>12.057399999999999</v>
      </c>
      <c r="H96" s="374"/>
      <c r="I96" s="348">
        <v>-0.31169999999999998</v>
      </c>
      <c r="J96" s="348">
        <v>-1.2967</v>
      </c>
      <c r="K96" s="348">
        <v>-6.0503999999999998</v>
      </c>
      <c r="L96" s="348">
        <v>5.7397999999999998</v>
      </c>
      <c r="M96" s="348">
        <v>9.1493000000000002</v>
      </c>
      <c r="N96" s="350">
        <v>0.76470000000000005</v>
      </c>
      <c r="O96" s="348" t="s">
        <v>430</v>
      </c>
      <c r="P96" s="348" t="s">
        <v>430</v>
      </c>
      <c r="Q96" s="348" t="s">
        <v>430</v>
      </c>
      <c r="R96" s="348" t="s">
        <v>430</v>
      </c>
      <c r="S96" s="348">
        <v>2.863</v>
      </c>
      <c r="T96" s="348">
        <v>21.328700000000001</v>
      </c>
      <c r="U96" s="348">
        <v>1.4386000000000001</v>
      </c>
      <c r="V96" s="348">
        <v>4.0193000000000003</v>
      </c>
      <c r="W96" s="348">
        <v>-4.1763000000000003</v>
      </c>
      <c r="X96" s="348">
        <v>14.2979</v>
      </c>
      <c r="Y96" s="374"/>
      <c r="Z96" s="346">
        <v>61</v>
      </c>
      <c r="AA96" s="346">
        <v>102</v>
      </c>
      <c r="AB96" s="346">
        <v>116</v>
      </c>
      <c r="AC96" s="346">
        <v>16</v>
      </c>
      <c r="AD96" s="346">
        <v>18</v>
      </c>
      <c r="AE96" s="346">
        <v>70</v>
      </c>
      <c r="AF96" s="346" t="s">
        <v>430</v>
      </c>
      <c r="AG96" s="346" t="s">
        <v>430</v>
      </c>
      <c r="AH96" s="346" t="s">
        <v>430</v>
      </c>
      <c r="AI96" s="346" t="s">
        <v>430</v>
      </c>
      <c r="AJ96" s="346">
        <v>57</v>
      </c>
      <c r="AK96" s="346">
        <v>13</v>
      </c>
      <c r="AL96" s="346">
        <v>68</v>
      </c>
      <c r="AM96" s="346">
        <v>67</v>
      </c>
      <c r="AN96" s="346">
        <v>117</v>
      </c>
      <c r="AO96" s="373"/>
      <c r="AP96" s="348" t="s">
        <v>430</v>
      </c>
      <c r="AQ96" s="348" t="s">
        <v>430</v>
      </c>
      <c r="AR96" s="348" t="s">
        <v>430</v>
      </c>
      <c r="AS96" s="348" t="s">
        <v>430</v>
      </c>
      <c r="AT96" s="348">
        <v>7.39</v>
      </c>
      <c r="AU96" s="351"/>
      <c r="AV96" s="346" t="s">
        <v>430</v>
      </c>
      <c r="AW96" s="346" t="s">
        <v>430</v>
      </c>
      <c r="AX96" s="346" t="s">
        <v>430</v>
      </c>
      <c r="AY96" s="346" t="s">
        <v>430</v>
      </c>
      <c r="AZ96" s="346">
        <v>52</v>
      </c>
      <c r="BA96" s="374"/>
      <c r="BB96" s="348">
        <v>17.586949188573598</v>
      </c>
      <c r="BC96" s="348">
        <v>0.98205063914175195</v>
      </c>
      <c r="BD96" s="348">
        <v>3.60533823437445E-2</v>
      </c>
      <c r="BE96" s="375">
        <v>-0.100342278506329</v>
      </c>
      <c r="BF96" s="374"/>
      <c r="BG96" s="375" t="s">
        <v>430</v>
      </c>
      <c r="BH96" s="674" t="s">
        <v>430</v>
      </c>
      <c r="BI96" s="348" t="s">
        <v>430</v>
      </c>
      <c r="BJ96" s="348" t="s">
        <v>430</v>
      </c>
      <c r="BK96" s="362"/>
      <c r="BL96" s="348" t="s">
        <v>6983</v>
      </c>
      <c r="BM96" s="373" t="s">
        <v>4924</v>
      </c>
      <c r="BN96" s="372" t="s">
        <v>430</v>
      </c>
      <c r="BO96" s="372" t="s">
        <v>430</v>
      </c>
      <c r="BP96" s="372" t="s">
        <v>430</v>
      </c>
      <c r="BQ96" s="373"/>
      <c r="BR96" s="354" t="s">
        <v>555</v>
      </c>
    </row>
    <row r="97" spans="1:70" s="428" customFormat="1" x14ac:dyDescent="0.25">
      <c r="A97" s="345" t="s">
        <v>7140</v>
      </c>
      <c r="B97" s="373"/>
      <c r="C97" s="719">
        <v>46085</v>
      </c>
      <c r="D97" s="373"/>
      <c r="E97" s="841">
        <v>52.66</v>
      </c>
      <c r="F97" s="373"/>
      <c r="G97" s="347">
        <v>9.4095999999999993</v>
      </c>
      <c r="H97" s="374"/>
      <c r="I97" s="348" t="s">
        <v>430</v>
      </c>
      <c r="J97" s="348">
        <v>-0.27239999999999998</v>
      </c>
      <c r="K97" s="348">
        <v>0.89429999999999998</v>
      </c>
      <c r="L97" s="348">
        <v>3.8048999999999999</v>
      </c>
      <c r="M97" s="348">
        <v>-4.7234999999999996</v>
      </c>
      <c r="N97" s="350" t="s">
        <v>430</v>
      </c>
      <c r="O97" s="348" t="s">
        <v>430</v>
      </c>
      <c r="P97" s="348" t="s">
        <v>430</v>
      </c>
      <c r="Q97" s="348" t="s">
        <v>430</v>
      </c>
      <c r="R97" s="348" t="s">
        <v>430</v>
      </c>
      <c r="S97" s="348">
        <v>8.3419000000000008</v>
      </c>
      <c r="T97" s="348">
        <v>3.6379000000000001</v>
      </c>
      <c r="U97" s="348" t="s">
        <v>430</v>
      </c>
      <c r="V97" s="348" t="s">
        <v>430</v>
      </c>
      <c r="W97" s="348">
        <v>-1.2446999999999999</v>
      </c>
      <c r="X97" s="348">
        <v>-5.9039999999999999</v>
      </c>
      <c r="Y97" s="374"/>
      <c r="Z97" s="346" t="s">
        <v>430</v>
      </c>
      <c r="AA97" s="346">
        <v>61</v>
      </c>
      <c r="AB97" s="346">
        <v>49</v>
      </c>
      <c r="AC97" s="346">
        <v>54</v>
      </c>
      <c r="AD97" s="346">
        <v>77</v>
      </c>
      <c r="AE97" s="346" t="s">
        <v>430</v>
      </c>
      <c r="AF97" s="346" t="s">
        <v>430</v>
      </c>
      <c r="AG97" s="346" t="s">
        <v>430</v>
      </c>
      <c r="AH97" s="346" t="s">
        <v>430</v>
      </c>
      <c r="AI97" s="346" t="s">
        <v>430</v>
      </c>
      <c r="AJ97" s="346">
        <v>25</v>
      </c>
      <c r="AK97" s="346">
        <v>91</v>
      </c>
      <c r="AL97" s="346" t="s">
        <v>430</v>
      </c>
      <c r="AM97" s="346" t="s">
        <v>430</v>
      </c>
      <c r="AN97" s="346">
        <v>72</v>
      </c>
      <c r="AO97" s="373"/>
      <c r="AP97" s="348" t="s">
        <v>430</v>
      </c>
      <c r="AQ97" s="348" t="s">
        <v>430</v>
      </c>
      <c r="AR97" s="348" t="s">
        <v>430</v>
      </c>
      <c r="AS97" s="348" t="s">
        <v>430</v>
      </c>
      <c r="AT97" s="348" t="s">
        <v>430</v>
      </c>
      <c r="AU97" s="351"/>
      <c r="AV97" s="346" t="s">
        <v>430</v>
      </c>
      <c r="AW97" s="346" t="s">
        <v>430</v>
      </c>
      <c r="AX97" s="346" t="s">
        <v>430</v>
      </c>
      <c r="AY97" s="346" t="s">
        <v>430</v>
      </c>
      <c r="AZ97" s="346" t="s">
        <v>430</v>
      </c>
      <c r="BA97" s="374"/>
      <c r="BB97" s="348">
        <v>13.9436347270927</v>
      </c>
      <c r="BC97" s="348">
        <v>0</v>
      </c>
      <c r="BD97" s="348">
        <v>-8.3707049234372305E-2</v>
      </c>
      <c r="BE97" s="375" t="s">
        <v>430</v>
      </c>
      <c r="BF97" s="374"/>
      <c r="BG97" s="375" t="s">
        <v>430</v>
      </c>
      <c r="BH97" s="674" t="s">
        <v>430</v>
      </c>
      <c r="BI97" s="348" t="s">
        <v>430</v>
      </c>
      <c r="BJ97" s="348" t="s">
        <v>430</v>
      </c>
      <c r="BK97" s="362"/>
      <c r="BL97" s="348" t="s">
        <v>7141</v>
      </c>
      <c r="BM97" s="373" t="s">
        <v>3074</v>
      </c>
      <c r="BN97" s="372" t="s">
        <v>5248</v>
      </c>
      <c r="BO97" s="372" t="s">
        <v>430</v>
      </c>
      <c r="BP97" s="372" t="s">
        <v>430</v>
      </c>
      <c r="BQ97" s="373"/>
      <c r="BR97" s="354" t="s">
        <v>5178</v>
      </c>
    </row>
    <row r="98" spans="1:70" s="428" customFormat="1" x14ac:dyDescent="0.25">
      <c r="A98" s="345" t="s">
        <v>7142</v>
      </c>
      <c r="B98" s="373"/>
      <c r="C98" s="719">
        <v>41759</v>
      </c>
      <c r="D98" s="373"/>
      <c r="E98" s="346">
        <v>48.100999999999999</v>
      </c>
      <c r="F98" s="373"/>
      <c r="G98" s="347">
        <v>43.179499999999997</v>
      </c>
      <c r="H98" s="374"/>
      <c r="I98" s="348" t="s">
        <v>430</v>
      </c>
      <c r="J98" s="348">
        <v>-0.2089</v>
      </c>
      <c r="K98" s="348">
        <v>-0.1057</v>
      </c>
      <c r="L98" s="348">
        <v>6.8117000000000001</v>
      </c>
      <c r="M98" s="348">
        <v>9.7032000000000007</v>
      </c>
      <c r="N98" s="350">
        <v>7.2864000000000004</v>
      </c>
      <c r="O98" s="348">
        <v>3.5196000000000001</v>
      </c>
      <c r="P98" s="348">
        <v>11.3802</v>
      </c>
      <c r="Q98" s="348">
        <v>10.0863</v>
      </c>
      <c r="R98" s="348">
        <v>11.4414</v>
      </c>
      <c r="S98" s="348">
        <v>2.1987999999999999</v>
      </c>
      <c r="T98" s="348">
        <v>16.361699999999999</v>
      </c>
      <c r="U98" s="348">
        <v>5.7359999999999998</v>
      </c>
      <c r="V98" s="348">
        <v>8.8576999999999995</v>
      </c>
      <c r="W98" s="348">
        <v>-1.0586</v>
      </c>
      <c r="X98" s="348">
        <v>12.553000000000001</v>
      </c>
      <c r="Y98" s="374"/>
      <c r="Z98" s="346" t="s">
        <v>430</v>
      </c>
      <c r="AA98" s="346">
        <v>57</v>
      </c>
      <c r="AB98" s="346">
        <v>57</v>
      </c>
      <c r="AC98" s="346">
        <v>12</v>
      </c>
      <c r="AD98" s="346">
        <v>15</v>
      </c>
      <c r="AE98" s="346">
        <v>51</v>
      </c>
      <c r="AF98" s="346">
        <v>42</v>
      </c>
      <c r="AG98" s="346">
        <v>41</v>
      </c>
      <c r="AH98" s="346">
        <v>25</v>
      </c>
      <c r="AI98" s="346">
        <v>16</v>
      </c>
      <c r="AJ98" s="346">
        <v>64</v>
      </c>
      <c r="AK98" s="346">
        <v>22</v>
      </c>
      <c r="AL98" s="346">
        <v>36</v>
      </c>
      <c r="AM98" s="346">
        <v>49</v>
      </c>
      <c r="AN98" s="346">
        <v>64</v>
      </c>
      <c r="AO98" s="373"/>
      <c r="AP98" s="348">
        <v>12.25</v>
      </c>
      <c r="AQ98" s="348">
        <v>12.98</v>
      </c>
      <c r="AR98" s="348">
        <v>11.21</v>
      </c>
      <c r="AS98" s="348">
        <v>8.5299999999999994</v>
      </c>
      <c r="AT98" s="348">
        <v>12.31</v>
      </c>
      <c r="AU98" s="351"/>
      <c r="AV98" s="346">
        <v>16</v>
      </c>
      <c r="AW98" s="346">
        <v>20</v>
      </c>
      <c r="AX98" s="346">
        <v>26</v>
      </c>
      <c r="AY98" s="346">
        <v>35</v>
      </c>
      <c r="AZ98" s="346">
        <v>42</v>
      </c>
      <c r="BA98" s="374"/>
      <c r="BB98" s="348">
        <v>10.664613925202399</v>
      </c>
      <c r="BC98" s="348">
        <v>0</v>
      </c>
      <c r="BD98" s="348">
        <v>5.5093890265101197E-2</v>
      </c>
      <c r="BE98" s="375" t="s">
        <v>430</v>
      </c>
      <c r="BF98" s="374"/>
      <c r="BG98" s="375" t="s">
        <v>430</v>
      </c>
      <c r="BH98" s="674" t="s">
        <v>430</v>
      </c>
      <c r="BI98" s="348" t="s">
        <v>430</v>
      </c>
      <c r="BJ98" s="348" t="s">
        <v>430</v>
      </c>
      <c r="BK98" s="362"/>
      <c r="BL98" s="348" t="s">
        <v>7055</v>
      </c>
      <c r="BM98" s="373" t="s">
        <v>7056</v>
      </c>
      <c r="BN98" s="372" t="s">
        <v>430</v>
      </c>
      <c r="BO98" s="372" t="s">
        <v>430</v>
      </c>
      <c r="BP98" s="372" t="s">
        <v>430</v>
      </c>
      <c r="BQ98" s="373"/>
      <c r="BR98" s="354" t="s">
        <v>519</v>
      </c>
    </row>
    <row r="99" spans="1:70" s="428" customFormat="1" x14ac:dyDescent="0.25">
      <c r="A99" s="345" t="s">
        <v>7143</v>
      </c>
      <c r="B99" s="373"/>
      <c r="C99" s="719">
        <v>40672</v>
      </c>
      <c r="D99" s="373"/>
      <c r="E99" s="346">
        <v>44.350900000000003</v>
      </c>
      <c r="F99" s="373"/>
      <c r="G99" s="347">
        <v>43.7562</v>
      </c>
      <c r="H99" s="374"/>
      <c r="I99" s="348" t="s">
        <v>430</v>
      </c>
      <c r="J99" s="348">
        <v>-0.77010000000000001</v>
      </c>
      <c r="K99" s="348">
        <v>-1.5768</v>
      </c>
      <c r="L99" s="348">
        <v>4.5823</v>
      </c>
      <c r="M99" s="348">
        <v>4.8535000000000004</v>
      </c>
      <c r="N99" s="350">
        <v>3.3788999999999998</v>
      </c>
      <c r="O99" s="348">
        <v>3.4108000000000001</v>
      </c>
      <c r="P99" s="348">
        <v>10.0528</v>
      </c>
      <c r="Q99" s="348">
        <v>9.4651999999999994</v>
      </c>
      <c r="R99" s="348">
        <v>9.8811</v>
      </c>
      <c r="S99" s="348">
        <v>1.2034</v>
      </c>
      <c r="T99" s="348">
        <v>11.5336</v>
      </c>
      <c r="U99" s="348">
        <v>3.15E-2</v>
      </c>
      <c r="V99" s="348">
        <v>4.1444999999999999</v>
      </c>
      <c r="W99" s="348">
        <v>-1.4211</v>
      </c>
      <c r="X99" s="348">
        <v>10.094900000000001</v>
      </c>
      <c r="Y99" s="374"/>
      <c r="Z99" s="346" t="s">
        <v>430</v>
      </c>
      <c r="AA99" s="346">
        <v>85</v>
      </c>
      <c r="AB99" s="346">
        <v>79</v>
      </c>
      <c r="AC99" s="346">
        <v>30</v>
      </c>
      <c r="AD99" s="346">
        <v>31</v>
      </c>
      <c r="AE99" s="346">
        <v>65</v>
      </c>
      <c r="AF99" s="346">
        <v>44</v>
      </c>
      <c r="AG99" s="346">
        <v>44</v>
      </c>
      <c r="AH99" s="346">
        <v>30</v>
      </c>
      <c r="AI99" s="346">
        <v>18</v>
      </c>
      <c r="AJ99" s="346">
        <v>81</v>
      </c>
      <c r="AK99" s="346">
        <v>37</v>
      </c>
      <c r="AL99" s="346">
        <v>75</v>
      </c>
      <c r="AM99" s="346">
        <v>66</v>
      </c>
      <c r="AN99" s="346">
        <v>80</v>
      </c>
      <c r="AO99" s="373"/>
      <c r="AP99" s="348">
        <v>10.62</v>
      </c>
      <c r="AQ99" s="348">
        <v>10.83</v>
      </c>
      <c r="AR99" s="348">
        <v>9.6199999999999992</v>
      </c>
      <c r="AS99" s="348">
        <v>6.58</v>
      </c>
      <c r="AT99" s="348">
        <v>4.0199999999999996</v>
      </c>
      <c r="AU99" s="351"/>
      <c r="AV99" s="346">
        <v>19</v>
      </c>
      <c r="AW99" s="346">
        <v>24</v>
      </c>
      <c r="AX99" s="346">
        <v>31</v>
      </c>
      <c r="AY99" s="346">
        <v>39</v>
      </c>
      <c r="AZ99" s="346">
        <v>64</v>
      </c>
      <c r="BA99" s="374"/>
      <c r="BB99" s="348">
        <v>8.2005775407687196</v>
      </c>
      <c r="BC99" s="348">
        <v>0</v>
      </c>
      <c r="BD99" s="348">
        <v>5.6202495566724797E-2</v>
      </c>
      <c r="BE99" s="375" t="s">
        <v>430</v>
      </c>
      <c r="BF99" s="374"/>
      <c r="BG99" s="375" t="s">
        <v>430</v>
      </c>
      <c r="BH99" s="674" t="s">
        <v>430</v>
      </c>
      <c r="BI99" s="348" t="s">
        <v>430</v>
      </c>
      <c r="BJ99" s="348" t="s">
        <v>430</v>
      </c>
      <c r="BK99" s="362"/>
      <c r="BL99" s="348" t="s">
        <v>7144</v>
      </c>
      <c r="BM99" s="373" t="s">
        <v>7145</v>
      </c>
      <c r="BN99" s="372" t="s">
        <v>430</v>
      </c>
      <c r="BO99" s="372" t="s">
        <v>430</v>
      </c>
      <c r="BP99" s="372" t="s">
        <v>430</v>
      </c>
      <c r="BQ99" s="373"/>
      <c r="BR99" s="354" t="s">
        <v>921</v>
      </c>
    </row>
    <row r="100" spans="1:70" s="428" customFormat="1" x14ac:dyDescent="0.25">
      <c r="A100" s="345" t="s">
        <v>7146</v>
      </c>
      <c r="B100" s="373"/>
      <c r="C100" s="719">
        <v>46044</v>
      </c>
      <c r="D100" s="373"/>
      <c r="E100" s="346">
        <v>42.11</v>
      </c>
      <c r="F100" s="373"/>
      <c r="G100" s="347">
        <v>10.643700000000001</v>
      </c>
      <c r="H100" s="374"/>
      <c r="I100" s="348">
        <v>-0.3362</v>
      </c>
      <c r="J100" s="348">
        <v>-1.1377999999999999</v>
      </c>
      <c r="K100" s="348">
        <v>-2.3191000000000002</v>
      </c>
      <c r="L100" s="348">
        <v>5.3581000000000003</v>
      </c>
      <c r="M100" s="348">
        <v>8.8825000000000003</v>
      </c>
      <c r="N100" s="350" t="s">
        <v>430</v>
      </c>
      <c r="O100" s="348" t="s">
        <v>430</v>
      </c>
      <c r="P100" s="348" t="s">
        <v>430</v>
      </c>
      <c r="Q100" s="348" t="s">
        <v>430</v>
      </c>
      <c r="R100" s="348" t="s">
        <v>430</v>
      </c>
      <c r="S100" s="348">
        <v>1.171</v>
      </c>
      <c r="T100" s="348">
        <v>17.7883</v>
      </c>
      <c r="U100" s="348" t="s">
        <v>430</v>
      </c>
      <c r="V100" s="348" t="s">
        <v>430</v>
      </c>
      <c r="W100" s="348">
        <v>-1.7329000000000001</v>
      </c>
      <c r="X100" s="348">
        <v>6.4370000000000003</v>
      </c>
      <c r="Y100" s="374"/>
      <c r="Z100" s="346">
        <v>63</v>
      </c>
      <c r="AA100" s="346">
        <v>97</v>
      </c>
      <c r="AB100" s="346">
        <v>91</v>
      </c>
      <c r="AC100" s="346">
        <v>21</v>
      </c>
      <c r="AD100" s="346">
        <v>19</v>
      </c>
      <c r="AE100" s="346" t="s">
        <v>430</v>
      </c>
      <c r="AF100" s="346" t="s">
        <v>430</v>
      </c>
      <c r="AG100" s="346" t="s">
        <v>430</v>
      </c>
      <c r="AH100" s="346" t="s">
        <v>430</v>
      </c>
      <c r="AI100" s="346" t="s">
        <v>430</v>
      </c>
      <c r="AJ100" s="346">
        <v>83</v>
      </c>
      <c r="AK100" s="346">
        <v>19</v>
      </c>
      <c r="AL100" s="346" t="s">
        <v>430</v>
      </c>
      <c r="AM100" s="346" t="s">
        <v>430</v>
      </c>
      <c r="AN100" s="346">
        <v>91</v>
      </c>
      <c r="AO100" s="373"/>
      <c r="AP100" s="348" t="s">
        <v>430</v>
      </c>
      <c r="AQ100" s="348" t="s">
        <v>430</v>
      </c>
      <c r="AR100" s="348" t="s">
        <v>430</v>
      </c>
      <c r="AS100" s="348" t="s">
        <v>430</v>
      </c>
      <c r="AT100" s="348" t="s">
        <v>430</v>
      </c>
      <c r="AU100" s="351"/>
      <c r="AV100" s="346" t="s">
        <v>430</v>
      </c>
      <c r="AW100" s="346" t="s">
        <v>430</v>
      </c>
      <c r="AX100" s="346" t="s">
        <v>430</v>
      </c>
      <c r="AY100" s="346" t="s">
        <v>430</v>
      </c>
      <c r="AZ100" s="346" t="s">
        <v>430</v>
      </c>
      <c r="BA100" s="374"/>
      <c r="BB100" s="348">
        <v>16.649184927310198</v>
      </c>
      <c r="BC100" s="348">
        <v>1.1364445090244899</v>
      </c>
      <c r="BD100" s="348">
        <v>2.1942556573621499E-4</v>
      </c>
      <c r="BE100" s="375">
        <v>0.85451566156502201</v>
      </c>
      <c r="BF100" s="374"/>
      <c r="BG100" s="375" t="s">
        <v>430</v>
      </c>
      <c r="BH100" s="674" t="s">
        <v>430</v>
      </c>
      <c r="BI100" s="348" t="s">
        <v>430</v>
      </c>
      <c r="BJ100" s="348" t="s">
        <v>430</v>
      </c>
      <c r="BK100" s="362"/>
      <c r="BL100" s="348" t="s">
        <v>7147</v>
      </c>
      <c r="BM100" s="373" t="s">
        <v>7148</v>
      </c>
      <c r="BN100" s="372" t="s">
        <v>430</v>
      </c>
      <c r="BO100" s="372" t="s">
        <v>430</v>
      </c>
      <c r="BP100" s="372" t="s">
        <v>430</v>
      </c>
      <c r="BQ100" s="373"/>
      <c r="BR100" s="354" t="s">
        <v>548</v>
      </c>
    </row>
    <row r="101" spans="1:70" s="428" customFormat="1" x14ac:dyDescent="0.25">
      <c r="A101" s="345" t="s">
        <v>7149</v>
      </c>
      <c r="B101" s="373"/>
      <c r="C101" s="719">
        <v>46086</v>
      </c>
      <c r="D101" s="373"/>
      <c r="E101" s="346">
        <v>37.65</v>
      </c>
      <c r="F101" s="373"/>
      <c r="G101" s="347">
        <v>10.956099999999999</v>
      </c>
      <c r="H101" s="374"/>
      <c r="I101" s="348">
        <v>9.4100000000000003E-2</v>
      </c>
      <c r="J101" s="348">
        <v>1.1737</v>
      </c>
      <c r="K101" s="348">
        <v>-3.3393000000000002</v>
      </c>
      <c r="L101" s="348">
        <v>1.4302999999999999</v>
      </c>
      <c r="M101" s="348">
        <v>9.5916999999999994</v>
      </c>
      <c r="N101" s="350" t="s">
        <v>430</v>
      </c>
      <c r="O101" s="348" t="s">
        <v>430</v>
      </c>
      <c r="P101" s="348" t="s">
        <v>430</v>
      </c>
      <c r="Q101" s="348" t="s">
        <v>430</v>
      </c>
      <c r="R101" s="348" t="s">
        <v>430</v>
      </c>
      <c r="S101" s="348">
        <v>-2.0009000000000001</v>
      </c>
      <c r="T101" s="348">
        <v>17.694900000000001</v>
      </c>
      <c r="U101" s="348" t="s">
        <v>430</v>
      </c>
      <c r="V101" s="348" t="s">
        <v>430</v>
      </c>
      <c r="W101" s="348">
        <v>0.51100000000000001</v>
      </c>
      <c r="X101" s="348">
        <v>9.5609999999999999</v>
      </c>
      <c r="Y101" s="374"/>
      <c r="Z101" s="346">
        <v>43</v>
      </c>
      <c r="AA101" s="346">
        <v>20</v>
      </c>
      <c r="AB101" s="346">
        <v>104</v>
      </c>
      <c r="AC101" s="346">
        <v>91</v>
      </c>
      <c r="AD101" s="346">
        <v>16</v>
      </c>
      <c r="AE101" s="346" t="s">
        <v>430</v>
      </c>
      <c r="AF101" s="346" t="s">
        <v>430</v>
      </c>
      <c r="AG101" s="346" t="s">
        <v>430</v>
      </c>
      <c r="AH101" s="346" t="s">
        <v>430</v>
      </c>
      <c r="AI101" s="346" t="s">
        <v>430</v>
      </c>
      <c r="AJ101" s="346">
        <v>109</v>
      </c>
      <c r="AK101" s="346">
        <v>20</v>
      </c>
      <c r="AL101" s="346" t="s">
        <v>430</v>
      </c>
      <c r="AM101" s="346" t="s">
        <v>430</v>
      </c>
      <c r="AN101" s="346">
        <v>9</v>
      </c>
      <c r="AO101" s="373"/>
      <c r="AP101" s="348" t="s">
        <v>430</v>
      </c>
      <c r="AQ101" s="348" t="s">
        <v>430</v>
      </c>
      <c r="AR101" s="348" t="s">
        <v>430</v>
      </c>
      <c r="AS101" s="348" t="s">
        <v>430</v>
      </c>
      <c r="AT101" s="348" t="s">
        <v>430</v>
      </c>
      <c r="AU101" s="351"/>
      <c r="AV101" s="346" t="s">
        <v>430</v>
      </c>
      <c r="AW101" s="346" t="s">
        <v>430</v>
      </c>
      <c r="AX101" s="346" t="s">
        <v>430</v>
      </c>
      <c r="AY101" s="346" t="s">
        <v>430</v>
      </c>
      <c r="AZ101" s="346" t="s">
        <v>430</v>
      </c>
      <c r="BA101" s="374"/>
      <c r="BB101" s="348">
        <v>15.6792242453302</v>
      </c>
      <c r="BC101" s="348">
        <v>0</v>
      </c>
      <c r="BD101" s="348">
        <v>7.5902850022332699E-2</v>
      </c>
      <c r="BE101" s="375" t="s">
        <v>430</v>
      </c>
      <c r="BF101" s="374"/>
      <c r="BG101" s="375" t="s">
        <v>430</v>
      </c>
      <c r="BH101" s="674" t="s">
        <v>430</v>
      </c>
      <c r="BI101" s="348" t="s">
        <v>430</v>
      </c>
      <c r="BJ101" s="348" t="s">
        <v>430</v>
      </c>
      <c r="BK101" s="362"/>
      <c r="BL101" s="348" t="s">
        <v>7086</v>
      </c>
      <c r="BM101" s="373" t="s">
        <v>7087</v>
      </c>
      <c r="BN101" s="372" t="s">
        <v>430</v>
      </c>
      <c r="BO101" s="372" t="s">
        <v>430</v>
      </c>
      <c r="BP101" s="372" t="s">
        <v>430</v>
      </c>
      <c r="BQ101" s="373"/>
      <c r="BR101" s="354" t="s">
        <v>555</v>
      </c>
    </row>
    <row r="102" spans="1:70" s="428" customFormat="1" x14ac:dyDescent="0.25">
      <c r="A102" s="345" t="s">
        <v>7150</v>
      </c>
      <c r="B102" s="373"/>
      <c r="C102" s="719">
        <v>45876</v>
      </c>
      <c r="D102" s="373"/>
      <c r="E102" s="346">
        <v>38.134799999999998</v>
      </c>
      <c r="F102" s="373"/>
      <c r="G102" s="347">
        <v>11.490399999999999</v>
      </c>
      <c r="H102" s="374"/>
      <c r="I102" s="348">
        <v>-0.61499999999999999</v>
      </c>
      <c r="J102" s="348">
        <v>0.33789999999999998</v>
      </c>
      <c r="K102" s="348">
        <v>-1.7998000000000001</v>
      </c>
      <c r="L102" s="348">
        <v>-4.3701999999999996</v>
      </c>
      <c r="M102" s="348">
        <v>8.6974</v>
      </c>
      <c r="N102" s="350">
        <v>15.0709</v>
      </c>
      <c r="O102" s="348" t="s">
        <v>430</v>
      </c>
      <c r="P102" s="348" t="s">
        <v>430</v>
      </c>
      <c r="Q102" s="348" t="s">
        <v>430</v>
      </c>
      <c r="R102" s="348" t="s">
        <v>430</v>
      </c>
      <c r="S102" s="348">
        <v>-6.9739000000000004</v>
      </c>
      <c r="T102" s="348">
        <v>12.4922</v>
      </c>
      <c r="U102" s="348">
        <v>16.247800000000002</v>
      </c>
      <c r="V102" s="348">
        <v>12.9533</v>
      </c>
      <c r="W102" s="348">
        <v>1.4990000000000001</v>
      </c>
      <c r="X102" s="348">
        <v>13.5517</v>
      </c>
      <c r="Y102" s="374"/>
      <c r="Z102" s="346">
        <v>76</v>
      </c>
      <c r="AA102" s="346">
        <v>34</v>
      </c>
      <c r="AB102" s="346">
        <v>81</v>
      </c>
      <c r="AC102" s="346">
        <v>112</v>
      </c>
      <c r="AD102" s="346">
        <v>20</v>
      </c>
      <c r="AE102" s="346">
        <v>37</v>
      </c>
      <c r="AF102" s="346" t="s">
        <v>430</v>
      </c>
      <c r="AG102" s="346" t="s">
        <v>430</v>
      </c>
      <c r="AH102" s="346" t="s">
        <v>430</v>
      </c>
      <c r="AI102" s="346" t="s">
        <v>430</v>
      </c>
      <c r="AJ102" s="346">
        <v>112</v>
      </c>
      <c r="AK102" s="346">
        <v>32</v>
      </c>
      <c r="AL102" s="346">
        <v>5</v>
      </c>
      <c r="AM102" s="346">
        <v>40</v>
      </c>
      <c r="AN102" s="346">
        <v>3</v>
      </c>
      <c r="AO102" s="373"/>
      <c r="AP102" s="348" t="s">
        <v>430</v>
      </c>
      <c r="AQ102" s="348" t="s">
        <v>430</v>
      </c>
      <c r="AR102" s="348" t="s">
        <v>430</v>
      </c>
      <c r="AS102" s="348" t="s">
        <v>430</v>
      </c>
      <c r="AT102" s="348">
        <v>12.06</v>
      </c>
      <c r="AU102" s="351"/>
      <c r="AV102" s="346" t="s">
        <v>430</v>
      </c>
      <c r="AW102" s="346" t="s">
        <v>430</v>
      </c>
      <c r="AX102" s="346" t="s">
        <v>430</v>
      </c>
      <c r="AY102" s="346" t="s">
        <v>430</v>
      </c>
      <c r="AZ102" s="346">
        <v>43</v>
      </c>
      <c r="BA102" s="374"/>
      <c r="BB102" s="348">
        <v>18.595680399485001</v>
      </c>
      <c r="BC102" s="348">
        <v>1.02056911592934</v>
      </c>
      <c r="BD102" s="348">
        <v>4.2503586816428802E-2</v>
      </c>
      <c r="BE102" s="375">
        <v>-0.102974045269277</v>
      </c>
      <c r="BF102" s="374"/>
      <c r="BG102" s="375" t="s">
        <v>430</v>
      </c>
      <c r="BH102" s="674" t="s">
        <v>430</v>
      </c>
      <c r="BI102" s="348" t="s">
        <v>430</v>
      </c>
      <c r="BJ102" s="348" t="s">
        <v>430</v>
      </c>
      <c r="BK102" s="362"/>
      <c r="BL102" s="348" t="s">
        <v>7151</v>
      </c>
      <c r="BM102" s="373" t="s">
        <v>7152</v>
      </c>
      <c r="BN102" s="372" t="s">
        <v>430</v>
      </c>
      <c r="BO102" s="372" t="s">
        <v>430</v>
      </c>
      <c r="BP102" s="372" t="s">
        <v>430</v>
      </c>
      <c r="BQ102" s="373"/>
      <c r="BR102" s="354" t="s">
        <v>555</v>
      </c>
    </row>
    <row r="103" spans="1:70" s="428" customFormat="1" x14ac:dyDescent="0.25">
      <c r="A103" s="345" t="s">
        <v>7153</v>
      </c>
      <c r="B103" s="373"/>
      <c r="C103" s="719">
        <v>44616</v>
      </c>
      <c r="D103" s="373"/>
      <c r="E103" s="346">
        <v>35.661299999999997</v>
      </c>
      <c r="F103" s="373"/>
      <c r="G103" s="347">
        <v>15.238799999999999</v>
      </c>
      <c r="H103" s="374"/>
      <c r="I103" s="348">
        <v>-0.4839</v>
      </c>
      <c r="J103" s="348">
        <v>-1.2775000000000001</v>
      </c>
      <c r="K103" s="348">
        <v>-3.7286000000000001</v>
      </c>
      <c r="L103" s="348">
        <v>0.91590000000000005</v>
      </c>
      <c r="M103" s="348">
        <v>0.16170000000000001</v>
      </c>
      <c r="N103" s="350">
        <v>0.54830000000000001</v>
      </c>
      <c r="O103" s="348">
        <v>-3.5608</v>
      </c>
      <c r="P103" s="348">
        <v>7.9684999999999997</v>
      </c>
      <c r="Q103" s="348" t="s">
        <v>430</v>
      </c>
      <c r="R103" s="348" t="s">
        <v>430</v>
      </c>
      <c r="S103" s="348">
        <v>-0.29830000000000001</v>
      </c>
      <c r="T103" s="348">
        <v>8.4427000000000003</v>
      </c>
      <c r="U103" s="348">
        <v>-3.2665999999999999</v>
      </c>
      <c r="V103" s="348">
        <v>2.0752000000000002</v>
      </c>
      <c r="W103" s="348">
        <v>-1.7593000000000001</v>
      </c>
      <c r="X103" s="348">
        <v>9.7112999999999996</v>
      </c>
      <c r="Y103" s="374"/>
      <c r="Z103" s="346">
        <v>70</v>
      </c>
      <c r="AA103" s="346">
        <v>101</v>
      </c>
      <c r="AB103" s="346">
        <v>108</v>
      </c>
      <c r="AC103" s="346">
        <v>106</v>
      </c>
      <c r="AD103" s="346">
        <v>59</v>
      </c>
      <c r="AE103" s="346">
        <v>73</v>
      </c>
      <c r="AF103" s="346">
        <v>61</v>
      </c>
      <c r="AG103" s="346">
        <v>54</v>
      </c>
      <c r="AH103" s="346" t="s">
        <v>430</v>
      </c>
      <c r="AI103" s="346" t="s">
        <v>430</v>
      </c>
      <c r="AJ103" s="346">
        <v>101</v>
      </c>
      <c r="AK103" s="346">
        <v>51</v>
      </c>
      <c r="AL103" s="346">
        <v>85</v>
      </c>
      <c r="AM103" s="346">
        <v>75</v>
      </c>
      <c r="AN103" s="346">
        <v>92</v>
      </c>
      <c r="AO103" s="373"/>
      <c r="AP103" s="348" t="s">
        <v>430</v>
      </c>
      <c r="AQ103" s="348" t="s">
        <v>430</v>
      </c>
      <c r="AR103" s="348" t="s">
        <v>430</v>
      </c>
      <c r="AS103" s="348">
        <v>2.29</v>
      </c>
      <c r="AT103" s="348">
        <v>-2.88</v>
      </c>
      <c r="AU103" s="351"/>
      <c r="AV103" s="346" t="s">
        <v>430</v>
      </c>
      <c r="AW103" s="346" t="s">
        <v>430</v>
      </c>
      <c r="AX103" s="346" t="s">
        <v>430</v>
      </c>
      <c r="AY103" s="346">
        <v>53</v>
      </c>
      <c r="AZ103" s="346">
        <v>83</v>
      </c>
      <c r="BA103" s="374"/>
      <c r="BB103" s="348">
        <v>12.625504614551399</v>
      </c>
      <c r="BC103" s="348">
        <v>0.93354881490835595</v>
      </c>
      <c r="BD103" s="348">
        <v>2.7126419338222699E-2</v>
      </c>
      <c r="BE103" s="375">
        <v>-0.16426064809058899</v>
      </c>
      <c r="BF103" s="374"/>
      <c r="BG103" s="375" t="s">
        <v>430</v>
      </c>
      <c r="BH103" s="674" t="s">
        <v>430</v>
      </c>
      <c r="BI103" s="348" t="s">
        <v>430</v>
      </c>
      <c r="BJ103" s="348" t="s">
        <v>430</v>
      </c>
      <c r="BK103" s="362"/>
      <c r="BL103" s="348" t="s">
        <v>7154</v>
      </c>
      <c r="BM103" s="373" t="s">
        <v>7155</v>
      </c>
      <c r="BN103" s="372" t="s">
        <v>430</v>
      </c>
      <c r="BO103" s="372" t="s">
        <v>430</v>
      </c>
      <c r="BP103" s="372" t="s">
        <v>430</v>
      </c>
      <c r="BQ103" s="373"/>
      <c r="BR103" s="354" t="s">
        <v>548</v>
      </c>
    </row>
    <row r="104" spans="1:70" s="428" customFormat="1" x14ac:dyDescent="0.25">
      <c r="A104" s="345" t="s">
        <v>7156</v>
      </c>
      <c r="B104" s="373"/>
      <c r="C104" s="719">
        <v>44848</v>
      </c>
      <c r="D104" s="373"/>
      <c r="E104" s="346">
        <v>35.601500000000001</v>
      </c>
      <c r="F104" s="373"/>
      <c r="G104" s="347">
        <v>17.5655</v>
      </c>
      <c r="H104" s="374"/>
      <c r="I104" s="348" t="s">
        <v>430</v>
      </c>
      <c r="J104" s="348">
        <v>-0.48659999999999998</v>
      </c>
      <c r="K104" s="348">
        <v>-1.4171</v>
      </c>
      <c r="L104" s="348">
        <v>5.3308999999999997</v>
      </c>
      <c r="M104" s="348">
        <v>3.4329000000000001</v>
      </c>
      <c r="N104" s="350">
        <v>11.2912</v>
      </c>
      <c r="O104" s="348">
        <v>6.9499000000000004</v>
      </c>
      <c r="P104" s="348">
        <v>15.204800000000001</v>
      </c>
      <c r="Q104" s="348" t="s">
        <v>430</v>
      </c>
      <c r="R104" s="348" t="s">
        <v>430</v>
      </c>
      <c r="S104" s="348">
        <v>2.5632999999999999</v>
      </c>
      <c r="T104" s="348">
        <v>11.9506</v>
      </c>
      <c r="U104" s="348">
        <v>1.6821999999999999</v>
      </c>
      <c r="V104" s="348">
        <v>10.2751</v>
      </c>
      <c r="W104" s="348">
        <v>-1.0584</v>
      </c>
      <c r="X104" s="348">
        <v>15.510999999999999</v>
      </c>
      <c r="Y104" s="374"/>
      <c r="Z104" s="346" t="s">
        <v>430</v>
      </c>
      <c r="AA104" s="346">
        <v>74</v>
      </c>
      <c r="AB104" s="346">
        <v>76</v>
      </c>
      <c r="AC104" s="346">
        <v>22</v>
      </c>
      <c r="AD104" s="346">
        <v>39</v>
      </c>
      <c r="AE104" s="346">
        <v>41</v>
      </c>
      <c r="AF104" s="346">
        <v>36</v>
      </c>
      <c r="AG104" s="346">
        <v>27</v>
      </c>
      <c r="AH104" s="346" t="s">
        <v>430</v>
      </c>
      <c r="AI104" s="346" t="s">
        <v>430</v>
      </c>
      <c r="AJ104" s="346">
        <v>59</v>
      </c>
      <c r="AK104" s="346">
        <v>34</v>
      </c>
      <c r="AL104" s="346">
        <v>64</v>
      </c>
      <c r="AM104" s="346">
        <v>42</v>
      </c>
      <c r="AN104" s="346">
        <v>63</v>
      </c>
      <c r="AO104" s="373"/>
      <c r="AP104" s="348" t="s">
        <v>430</v>
      </c>
      <c r="AQ104" s="348" t="s">
        <v>430</v>
      </c>
      <c r="AR104" s="348" t="s">
        <v>430</v>
      </c>
      <c r="AS104" s="348">
        <v>10.88</v>
      </c>
      <c r="AT104" s="348">
        <v>6.56</v>
      </c>
      <c r="AU104" s="351"/>
      <c r="AV104" s="346" t="s">
        <v>430</v>
      </c>
      <c r="AW104" s="346" t="s">
        <v>430</v>
      </c>
      <c r="AX104" s="346" t="s">
        <v>430</v>
      </c>
      <c r="AY104" s="346">
        <v>29</v>
      </c>
      <c r="AZ104" s="346">
        <v>55</v>
      </c>
      <c r="BA104" s="374"/>
      <c r="BB104" s="348">
        <v>9.8348978776494107</v>
      </c>
      <c r="BC104" s="348">
        <v>0.68554159293275996</v>
      </c>
      <c r="BD104" s="348">
        <v>8.82178467416697E-2</v>
      </c>
      <c r="BE104" s="375">
        <v>0.41443161859489303</v>
      </c>
      <c r="BF104" s="374"/>
      <c r="BG104" s="375" t="s">
        <v>430</v>
      </c>
      <c r="BH104" s="674" t="s">
        <v>430</v>
      </c>
      <c r="BI104" s="348" t="s">
        <v>430</v>
      </c>
      <c r="BJ104" s="348" t="s">
        <v>430</v>
      </c>
      <c r="BK104" s="362"/>
      <c r="BL104" s="348" t="s">
        <v>7157</v>
      </c>
      <c r="BM104" s="373" t="s">
        <v>7158</v>
      </c>
      <c r="BN104" s="372" t="s">
        <v>430</v>
      </c>
      <c r="BO104" s="372" t="s">
        <v>430</v>
      </c>
      <c r="BP104" s="372" t="s">
        <v>430</v>
      </c>
      <c r="BQ104" s="373"/>
      <c r="BR104" s="354" t="s">
        <v>548</v>
      </c>
    </row>
    <row r="105" spans="1:70" s="428" customFormat="1" x14ac:dyDescent="0.25">
      <c r="A105" s="345" t="s">
        <v>7159</v>
      </c>
      <c r="B105" s="373"/>
      <c r="C105" s="719">
        <v>45910</v>
      </c>
      <c r="D105" s="373"/>
      <c r="E105" s="346">
        <v>36.043599999999998</v>
      </c>
      <c r="F105" s="373"/>
      <c r="G105" s="347">
        <v>13.789199999999999</v>
      </c>
      <c r="H105" s="374"/>
      <c r="I105" s="348">
        <v>0.27929999999999999</v>
      </c>
      <c r="J105" s="348">
        <v>-0.29360000000000003</v>
      </c>
      <c r="K105" s="348">
        <v>1.3666</v>
      </c>
      <c r="L105" s="348">
        <v>3.6789999999999998</v>
      </c>
      <c r="M105" s="348">
        <v>-4.8449999999999998</v>
      </c>
      <c r="N105" s="350">
        <v>37.892000000000003</v>
      </c>
      <c r="O105" s="348" t="s">
        <v>430</v>
      </c>
      <c r="P105" s="348" t="s">
        <v>430</v>
      </c>
      <c r="Q105" s="348" t="s">
        <v>430</v>
      </c>
      <c r="R105" s="348" t="s">
        <v>430</v>
      </c>
      <c r="S105" s="348">
        <v>8.5498999999999992</v>
      </c>
      <c r="T105" s="348">
        <v>4.3071999999999999</v>
      </c>
      <c r="U105" s="348">
        <v>14.306100000000001</v>
      </c>
      <c r="V105" s="348">
        <v>30.7455</v>
      </c>
      <c r="W105" s="348">
        <v>-0.78569999999999995</v>
      </c>
      <c r="X105" s="348">
        <v>37.892000000000003</v>
      </c>
      <c r="Y105" s="374"/>
      <c r="Z105" s="346">
        <v>31</v>
      </c>
      <c r="AA105" s="346">
        <v>63</v>
      </c>
      <c r="AB105" s="346">
        <v>16</v>
      </c>
      <c r="AC105" s="346">
        <v>59</v>
      </c>
      <c r="AD105" s="346">
        <v>84</v>
      </c>
      <c r="AE105" s="346">
        <v>28</v>
      </c>
      <c r="AF105" s="346" t="s">
        <v>430</v>
      </c>
      <c r="AG105" s="346" t="s">
        <v>430</v>
      </c>
      <c r="AH105" s="346" t="s">
        <v>430</v>
      </c>
      <c r="AI105" s="346" t="s">
        <v>430</v>
      </c>
      <c r="AJ105" s="346">
        <v>21</v>
      </c>
      <c r="AK105" s="346">
        <v>79</v>
      </c>
      <c r="AL105" s="346">
        <v>13</v>
      </c>
      <c r="AM105" s="346">
        <v>28</v>
      </c>
      <c r="AN105" s="346">
        <v>45</v>
      </c>
      <c r="AO105" s="373"/>
      <c r="AP105" s="348" t="s">
        <v>430</v>
      </c>
      <c r="AQ105" s="348" t="s">
        <v>430</v>
      </c>
      <c r="AR105" s="348" t="s">
        <v>430</v>
      </c>
      <c r="AS105" s="348" t="s">
        <v>430</v>
      </c>
      <c r="AT105" s="348">
        <v>15.45</v>
      </c>
      <c r="AU105" s="351"/>
      <c r="AV105" s="346" t="s">
        <v>430</v>
      </c>
      <c r="AW105" s="346" t="s">
        <v>430</v>
      </c>
      <c r="AX105" s="346" t="s">
        <v>430</v>
      </c>
      <c r="AY105" s="346" t="s">
        <v>430</v>
      </c>
      <c r="AZ105" s="346">
        <v>35</v>
      </c>
      <c r="BA105" s="374"/>
      <c r="BB105" s="348">
        <v>19.545573074284899</v>
      </c>
      <c r="BC105" s="348">
        <v>0</v>
      </c>
      <c r="BD105" s="348">
        <v>0.12390717336889499</v>
      </c>
      <c r="BE105" s="375" t="s">
        <v>430</v>
      </c>
      <c r="BF105" s="374"/>
      <c r="BG105" s="375" t="s">
        <v>430</v>
      </c>
      <c r="BH105" s="674" t="s">
        <v>430</v>
      </c>
      <c r="BI105" s="348" t="s">
        <v>430</v>
      </c>
      <c r="BJ105" s="348" t="s">
        <v>430</v>
      </c>
      <c r="BK105" s="362"/>
      <c r="BL105" s="348" t="s">
        <v>6958</v>
      </c>
      <c r="BM105" s="373" t="s">
        <v>4770</v>
      </c>
      <c r="BN105" s="372" t="s">
        <v>430</v>
      </c>
      <c r="BO105" s="372" t="s">
        <v>430</v>
      </c>
      <c r="BP105" s="372" t="s">
        <v>430</v>
      </c>
      <c r="BQ105" s="373"/>
      <c r="BR105" s="354" t="s">
        <v>555</v>
      </c>
    </row>
    <row r="106" spans="1:70" s="428" customFormat="1" x14ac:dyDescent="0.25">
      <c r="A106" s="345" t="s">
        <v>7160</v>
      </c>
      <c r="B106" s="373"/>
      <c r="C106" s="719">
        <v>44778</v>
      </c>
      <c r="D106" s="373"/>
      <c r="E106" s="346">
        <v>34.78</v>
      </c>
      <c r="F106" s="373"/>
      <c r="G106" s="347">
        <v>13.9353</v>
      </c>
      <c r="H106" s="374"/>
      <c r="I106" s="348" t="s">
        <v>430</v>
      </c>
      <c r="J106" s="348">
        <v>-1.8240000000000001</v>
      </c>
      <c r="K106" s="348">
        <v>-4.4276999999999997</v>
      </c>
      <c r="L106" s="348">
        <v>1.6195999999999999</v>
      </c>
      <c r="M106" s="348">
        <v>-2.6776</v>
      </c>
      <c r="N106" s="350">
        <v>-5.2488999999999999</v>
      </c>
      <c r="O106" s="348">
        <v>-2.3454999999999999</v>
      </c>
      <c r="P106" s="348">
        <v>6.7557999999999998</v>
      </c>
      <c r="Q106" s="348" t="s">
        <v>430</v>
      </c>
      <c r="R106" s="348" t="s">
        <v>430</v>
      </c>
      <c r="S106" s="348">
        <v>-1.6452</v>
      </c>
      <c r="T106" s="348">
        <v>5.5289000000000001</v>
      </c>
      <c r="U106" s="348">
        <v>-9.4962999999999997</v>
      </c>
      <c r="V106" s="348">
        <v>-3.8441000000000001</v>
      </c>
      <c r="W106" s="348">
        <v>-2.4363999999999999</v>
      </c>
      <c r="X106" s="348">
        <v>8.4330999999999996</v>
      </c>
      <c r="Y106" s="374"/>
      <c r="Z106" s="346" t="s">
        <v>430</v>
      </c>
      <c r="AA106" s="346">
        <v>113</v>
      </c>
      <c r="AB106" s="346">
        <v>112</v>
      </c>
      <c r="AC106" s="346">
        <v>87</v>
      </c>
      <c r="AD106" s="346">
        <v>64</v>
      </c>
      <c r="AE106" s="346">
        <v>83</v>
      </c>
      <c r="AF106" s="346">
        <v>56</v>
      </c>
      <c r="AG106" s="346">
        <v>58</v>
      </c>
      <c r="AH106" s="346" t="s">
        <v>430</v>
      </c>
      <c r="AI106" s="346" t="s">
        <v>430</v>
      </c>
      <c r="AJ106" s="346">
        <v>108</v>
      </c>
      <c r="AK106" s="346">
        <v>62</v>
      </c>
      <c r="AL106" s="346">
        <v>93</v>
      </c>
      <c r="AM106" s="346">
        <v>87</v>
      </c>
      <c r="AN106" s="346">
        <v>110</v>
      </c>
      <c r="AO106" s="373"/>
      <c r="AP106" s="348" t="s">
        <v>430</v>
      </c>
      <c r="AQ106" s="348" t="s">
        <v>430</v>
      </c>
      <c r="AR106" s="348" t="s">
        <v>430</v>
      </c>
      <c r="AS106" s="348">
        <v>0.56000000000000005</v>
      </c>
      <c r="AT106" s="348">
        <v>-9.01</v>
      </c>
      <c r="AU106" s="351"/>
      <c r="AV106" s="346" t="s">
        <v>430</v>
      </c>
      <c r="AW106" s="346" t="s">
        <v>430</v>
      </c>
      <c r="AX106" s="346" t="s">
        <v>430</v>
      </c>
      <c r="AY106" s="346">
        <v>57</v>
      </c>
      <c r="AZ106" s="346">
        <v>88</v>
      </c>
      <c r="BA106" s="374"/>
      <c r="BB106" s="348">
        <v>11.655648779692999</v>
      </c>
      <c r="BC106" s="348">
        <v>0.99745989624726705</v>
      </c>
      <c r="BD106" s="348">
        <v>1.6294809358271701E-2</v>
      </c>
      <c r="BE106" s="375">
        <v>-0.17019949139864901</v>
      </c>
      <c r="BF106" s="374"/>
      <c r="BG106" s="375" t="s">
        <v>430</v>
      </c>
      <c r="BH106" s="674" t="s">
        <v>430</v>
      </c>
      <c r="BI106" s="348" t="s">
        <v>430</v>
      </c>
      <c r="BJ106" s="348" t="s">
        <v>430</v>
      </c>
      <c r="BK106" s="362"/>
      <c r="BL106" s="348" t="s">
        <v>7086</v>
      </c>
      <c r="BM106" s="373" t="s">
        <v>7087</v>
      </c>
      <c r="BN106" s="372" t="s">
        <v>430</v>
      </c>
      <c r="BO106" s="372" t="s">
        <v>430</v>
      </c>
      <c r="BP106" s="372" t="s">
        <v>430</v>
      </c>
      <c r="BQ106" s="373"/>
      <c r="BR106" s="354" t="s">
        <v>555</v>
      </c>
    </row>
    <row r="107" spans="1:70" s="428" customFormat="1" x14ac:dyDescent="0.25">
      <c r="A107" s="345" t="s">
        <v>7161</v>
      </c>
      <c r="B107" s="373"/>
      <c r="C107" s="719">
        <v>46226</v>
      </c>
      <c r="D107" s="373"/>
      <c r="E107" s="346">
        <v>41.467199999999998</v>
      </c>
      <c r="F107" s="373"/>
      <c r="G107" s="347">
        <v>10.484999999999999</v>
      </c>
      <c r="H107" s="374"/>
      <c r="I107" s="348">
        <v>-0.96340000000000003</v>
      </c>
      <c r="J107" s="348">
        <v>-0.21890000000000001</v>
      </c>
      <c r="K107" s="348">
        <v>0.105</v>
      </c>
      <c r="L107" s="348" t="s">
        <v>430</v>
      </c>
      <c r="M107" s="348" t="s">
        <v>430</v>
      </c>
      <c r="N107" s="350" t="s">
        <v>430</v>
      </c>
      <c r="O107" s="348" t="s">
        <v>430</v>
      </c>
      <c r="P107" s="348" t="s">
        <v>430</v>
      </c>
      <c r="Q107" s="348" t="s">
        <v>430</v>
      </c>
      <c r="R107" s="348" t="s">
        <v>430</v>
      </c>
      <c r="S107" s="348" t="s">
        <v>430</v>
      </c>
      <c r="T107" s="348" t="s">
        <v>430</v>
      </c>
      <c r="U107" s="348" t="s">
        <v>430</v>
      </c>
      <c r="V107" s="348" t="s">
        <v>430</v>
      </c>
      <c r="W107" s="348">
        <v>-1.3176000000000001</v>
      </c>
      <c r="X107" s="348">
        <v>4.8499999999999996</v>
      </c>
      <c r="Y107" s="374"/>
      <c r="Z107" s="346">
        <v>82</v>
      </c>
      <c r="AA107" s="346">
        <v>59</v>
      </c>
      <c r="AB107" s="346">
        <v>55</v>
      </c>
      <c r="AC107" s="346" t="s">
        <v>430</v>
      </c>
      <c r="AD107" s="346" t="s">
        <v>430</v>
      </c>
      <c r="AE107" s="346" t="s">
        <v>430</v>
      </c>
      <c r="AF107" s="346" t="s">
        <v>430</v>
      </c>
      <c r="AG107" s="346" t="s">
        <v>430</v>
      </c>
      <c r="AH107" s="346" t="s">
        <v>430</v>
      </c>
      <c r="AI107" s="346" t="s">
        <v>430</v>
      </c>
      <c r="AJ107" s="346" t="s">
        <v>430</v>
      </c>
      <c r="AK107" s="346" t="s">
        <v>430</v>
      </c>
      <c r="AL107" s="346" t="s">
        <v>430</v>
      </c>
      <c r="AM107" s="346" t="s">
        <v>430</v>
      </c>
      <c r="AN107" s="346">
        <v>77</v>
      </c>
      <c r="AO107" s="373"/>
      <c r="AP107" s="348" t="s">
        <v>430</v>
      </c>
      <c r="AQ107" s="348" t="s">
        <v>430</v>
      </c>
      <c r="AR107" s="348" t="s">
        <v>430</v>
      </c>
      <c r="AS107" s="348" t="s">
        <v>430</v>
      </c>
      <c r="AT107" s="348" t="s">
        <v>430</v>
      </c>
      <c r="AU107" s="351"/>
      <c r="AV107" s="346" t="s">
        <v>430</v>
      </c>
      <c r="AW107" s="346" t="s">
        <v>430</v>
      </c>
      <c r="AX107" s="346" t="s">
        <v>430</v>
      </c>
      <c r="AY107" s="346" t="s">
        <v>430</v>
      </c>
      <c r="AZ107" s="346" t="s">
        <v>430</v>
      </c>
      <c r="BA107" s="374"/>
      <c r="BB107" s="348" t="s">
        <v>430</v>
      </c>
      <c r="BC107" s="348">
        <v>0</v>
      </c>
      <c r="BD107" s="348">
        <v>0</v>
      </c>
      <c r="BE107" s="375" t="s">
        <v>430</v>
      </c>
      <c r="BF107" s="374"/>
      <c r="BG107" s="375" t="s">
        <v>430</v>
      </c>
      <c r="BH107" s="674" t="s">
        <v>430</v>
      </c>
      <c r="BI107" s="348" t="s">
        <v>430</v>
      </c>
      <c r="BJ107" s="348" t="s">
        <v>430</v>
      </c>
      <c r="BK107" s="362"/>
      <c r="BL107" s="348" t="s">
        <v>7162</v>
      </c>
      <c r="BM107" s="373" t="s">
        <v>7163</v>
      </c>
      <c r="BN107" s="372" t="s">
        <v>430</v>
      </c>
      <c r="BO107" s="372" t="s">
        <v>430</v>
      </c>
      <c r="BP107" s="372" t="s">
        <v>430</v>
      </c>
      <c r="BQ107" s="373"/>
      <c r="BR107" s="354" t="s">
        <v>7006</v>
      </c>
    </row>
    <row r="108" spans="1:70" s="428" customFormat="1" x14ac:dyDescent="0.25">
      <c r="A108" s="345" t="s">
        <v>7164</v>
      </c>
      <c r="B108" s="373"/>
      <c r="C108" s="719">
        <v>46105</v>
      </c>
      <c r="D108" s="373"/>
      <c r="E108" s="346">
        <v>34.796300000000002</v>
      </c>
      <c r="F108" s="373"/>
      <c r="G108" s="347">
        <v>10.406000000000001</v>
      </c>
      <c r="H108" s="374"/>
      <c r="I108" s="348">
        <v>0.62860000000000005</v>
      </c>
      <c r="J108" s="348">
        <v>1.5517000000000001</v>
      </c>
      <c r="K108" s="348">
        <v>1.6112</v>
      </c>
      <c r="L108" s="348">
        <v>1.2158</v>
      </c>
      <c r="M108" s="348" t="s">
        <v>430</v>
      </c>
      <c r="N108" s="350" t="s">
        <v>430</v>
      </c>
      <c r="O108" s="348" t="s">
        <v>430</v>
      </c>
      <c r="P108" s="348" t="s">
        <v>430</v>
      </c>
      <c r="Q108" s="348" t="s">
        <v>430</v>
      </c>
      <c r="R108" s="348" t="s">
        <v>430</v>
      </c>
      <c r="S108" s="348">
        <v>5.1005000000000003</v>
      </c>
      <c r="T108" s="348">
        <v>2.0495999999999999</v>
      </c>
      <c r="U108" s="348" t="s">
        <v>430</v>
      </c>
      <c r="V108" s="348" t="s">
        <v>430</v>
      </c>
      <c r="W108" s="348">
        <v>0.34720000000000001</v>
      </c>
      <c r="X108" s="348">
        <v>4.0599999999999996</v>
      </c>
      <c r="Y108" s="374"/>
      <c r="Z108" s="346">
        <v>3</v>
      </c>
      <c r="AA108" s="346">
        <v>13</v>
      </c>
      <c r="AB108" s="346">
        <v>7</v>
      </c>
      <c r="AC108" s="346">
        <v>97</v>
      </c>
      <c r="AD108" s="346" t="s">
        <v>430</v>
      </c>
      <c r="AE108" s="346" t="s">
        <v>430</v>
      </c>
      <c r="AF108" s="346" t="s">
        <v>430</v>
      </c>
      <c r="AG108" s="346" t="s">
        <v>430</v>
      </c>
      <c r="AH108" s="346" t="s">
        <v>430</v>
      </c>
      <c r="AI108" s="346" t="s">
        <v>430</v>
      </c>
      <c r="AJ108" s="346">
        <v>36</v>
      </c>
      <c r="AK108" s="346">
        <v>108</v>
      </c>
      <c r="AL108" s="346" t="s">
        <v>430</v>
      </c>
      <c r="AM108" s="346" t="s">
        <v>430</v>
      </c>
      <c r="AN108" s="346">
        <v>10</v>
      </c>
      <c r="AO108" s="373"/>
      <c r="AP108" s="348" t="s">
        <v>430</v>
      </c>
      <c r="AQ108" s="348" t="s">
        <v>430</v>
      </c>
      <c r="AR108" s="348" t="s">
        <v>430</v>
      </c>
      <c r="AS108" s="348" t="s">
        <v>430</v>
      </c>
      <c r="AT108" s="348" t="s">
        <v>430</v>
      </c>
      <c r="AU108" s="351"/>
      <c r="AV108" s="346" t="s">
        <v>430</v>
      </c>
      <c r="AW108" s="346" t="s">
        <v>430</v>
      </c>
      <c r="AX108" s="346" t="s">
        <v>430</v>
      </c>
      <c r="AY108" s="346" t="s">
        <v>430</v>
      </c>
      <c r="AZ108" s="346" t="s">
        <v>430</v>
      </c>
      <c r="BA108" s="374"/>
      <c r="BB108" s="348">
        <v>22.8184586843593</v>
      </c>
      <c r="BC108" s="348">
        <v>0</v>
      </c>
      <c r="BD108" s="348">
        <v>-3.2647298719500097E-2</v>
      </c>
      <c r="BE108" s="375" t="s">
        <v>430</v>
      </c>
      <c r="BF108" s="374"/>
      <c r="BG108" s="375" t="s">
        <v>430</v>
      </c>
      <c r="BH108" s="674" t="s">
        <v>430</v>
      </c>
      <c r="BI108" s="348" t="s">
        <v>430</v>
      </c>
      <c r="BJ108" s="348" t="s">
        <v>430</v>
      </c>
      <c r="BK108" s="362"/>
      <c r="BL108" s="348" t="s">
        <v>6751</v>
      </c>
      <c r="BM108" s="373" t="s">
        <v>4738</v>
      </c>
      <c r="BN108" s="372" t="s">
        <v>430</v>
      </c>
      <c r="BO108" s="372" t="s">
        <v>430</v>
      </c>
      <c r="BP108" s="372" t="s">
        <v>430</v>
      </c>
      <c r="BQ108" s="373"/>
      <c r="BR108" s="354" t="s">
        <v>7006</v>
      </c>
    </row>
    <row r="109" spans="1:70" s="428" customFormat="1" x14ac:dyDescent="0.25">
      <c r="A109" s="345" t="s">
        <v>7165</v>
      </c>
      <c r="B109" s="373"/>
      <c r="C109" s="719">
        <v>46093</v>
      </c>
      <c r="D109" s="373"/>
      <c r="E109" s="346">
        <v>30.19</v>
      </c>
      <c r="F109" s="373"/>
      <c r="G109" s="347">
        <v>10.1912</v>
      </c>
      <c r="H109" s="374"/>
      <c r="I109" s="348">
        <v>-0.56979999999999997</v>
      </c>
      <c r="J109" s="348">
        <v>-1.1120000000000001</v>
      </c>
      <c r="K109" s="348">
        <v>-3.4348000000000001</v>
      </c>
      <c r="L109" s="348">
        <v>0.55149999999999999</v>
      </c>
      <c r="M109" s="348" t="s">
        <v>430</v>
      </c>
      <c r="N109" s="350" t="s">
        <v>430</v>
      </c>
      <c r="O109" s="348" t="s">
        <v>430</v>
      </c>
      <c r="P109" s="348" t="s">
        <v>430</v>
      </c>
      <c r="Q109" s="348" t="s">
        <v>430</v>
      </c>
      <c r="R109" s="348" t="s">
        <v>430</v>
      </c>
      <c r="S109" s="348">
        <v>-1.3809</v>
      </c>
      <c r="T109" s="348">
        <v>9.4016000000000002</v>
      </c>
      <c r="U109" s="348" t="s">
        <v>430</v>
      </c>
      <c r="V109" s="348" t="s">
        <v>430</v>
      </c>
      <c r="W109" s="348">
        <v>-1.6597</v>
      </c>
      <c r="X109" s="348">
        <v>1.9119999999999999</v>
      </c>
      <c r="Y109" s="374"/>
      <c r="Z109" s="346">
        <v>73</v>
      </c>
      <c r="AA109" s="346">
        <v>96</v>
      </c>
      <c r="AB109" s="346">
        <v>106</v>
      </c>
      <c r="AC109" s="346">
        <v>109</v>
      </c>
      <c r="AD109" s="346" t="s">
        <v>430</v>
      </c>
      <c r="AE109" s="346" t="s">
        <v>430</v>
      </c>
      <c r="AF109" s="346" t="s">
        <v>430</v>
      </c>
      <c r="AG109" s="346" t="s">
        <v>430</v>
      </c>
      <c r="AH109" s="346" t="s">
        <v>430</v>
      </c>
      <c r="AI109" s="346" t="s">
        <v>430</v>
      </c>
      <c r="AJ109" s="346">
        <v>106</v>
      </c>
      <c r="AK109" s="346">
        <v>47</v>
      </c>
      <c r="AL109" s="346" t="s">
        <v>430</v>
      </c>
      <c r="AM109" s="346" t="s">
        <v>430</v>
      </c>
      <c r="AN109" s="346">
        <v>89</v>
      </c>
      <c r="AO109" s="373"/>
      <c r="AP109" s="348" t="s">
        <v>430</v>
      </c>
      <c r="AQ109" s="348" t="s">
        <v>430</v>
      </c>
      <c r="AR109" s="348" t="s">
        <v>430</v>
      </c>
      <c r="AS109" s="348" t="s">
        <v>430</v>
      </c>
      <c r="AT109" s="348" t="s">
        <v>430</v>
      </c>
      <c r="AU109" s="351"/>
      <c r="AV109" s="346" t="s">
        <v>430</v>
      </c>
      <c r="AW109" s="346" t="s">
        <v>430</v>
      </c>
      <c r="AX109" s="346" t="s">
        <v>430</v>
      </c>
      <c r="AY109" s="346" t="s">
        <v>430</v>
      </c>
      <c r="AZ109" s="346" t="s">
        <v>430</v>
      </c>
      <c r="BA109" s="374"/>
      <c r="BB109" s="348">
        <v>12.442614630206499</v>
      </c>
      <c r="BC109" s="348">
        <v>0.84007810521701298</v>
      </c>
      <c r="BD109" s="348">
        <v>-1.8962271760315199E-2</v>
      </c>
      <c r="BE109" s="375">
        <v>-0.48430318959743901</v>
      </c>
      <c r="BF109" s="374"/>
      <c r="BG109" s="375" t="s">
        <v>430</v>
      </c>
      <c r="BH109" s="674" t="s">
        <v>430</v>
      </c>
      <c r="BI109" s="348" t="s">
        <v>430</v>
      </c>
      <c r="BJ109" s="348" t="s">
        <v>430</v>
      </c>
      <c r="BK109" s="362"/>
      <c r="BL109" s="348" t="s">
        <v>7166</v>
      </c>
      <c r="BM109" s="373" t="s">
        <v>7167</v>
      </c>
      <c r="BN109" s="372" t="s">
        <v>430</v>
      </c>
      <c r="BO109" s="372" t="s">
        <v>430</v>
      </c>
      <c r="BP109" s="372" t="s">
        <v>430</v>
      </c>
      <c r="BQ109" s="373"/>
      <c r="BR109" s="354" t="s">
        <v>548</v>
      </c>
    </row>
    <row r="110" spans="1:70" s="428" customFormat="1" x14ac:dyDescent="0.25">
      <c r="A110" s="345" t="s">
        <v>7168</v>
      </c>
      <c r="B110" s="373"/>
      <c r="C110" s="719">
        <v>45898</v>
      </c>
      <c r="D110" s="373"/>
      <c r="E110" s="346">
        <v>30.3278</v>
      </c>
      <c r="F110" s="373"/>
      <c r="G110" s="347">
        <v>10.749000000000001</v>
      </c>
      <c r="H110" s="374"/>
      <c r="I110" s="348" t="s">
        <v>430</v>
      </c>
      <c r="J110" s="348">
        <v>-0.49059999999999998</v>
      </c>
      <c r="K110" s="348">
        <v>-2.0146000000000002</v>
      </c>
      <c r="L110" s="348">
        <v>3.6147999999999998</v>
      </c>
      <c r="M110" s="348">
        <v>4.8376000000000001</v>
      </c>
      <c r="N110" s="350">
        <v>4.4832999999999998</v>
      </c>
      <c r="O110" s="348" t="s">
        <v>430</v>
      </c>
      <c r="P110" s="348" t="s">
        <v>430</v>
      </c>
      <c r="Q110" s="348" t="s">
        <v>430</v>
      </c>
      <c r="R110" s="348" t="s">
        <v>430</v>
      </c>
      <c r="S110" s="348">
        <v>1.129</v>
      </c>
      <c r="T110" s="348">
        <v>14.1325</v>
      </c>
      <c r="U110" s="348">
        <v>1.5206</v>
      </c>
      <c r="V110" s="348">
        <v>6.6687000000000003</v>
      </c>
      <c r="W110" s="348">
        <v>-1.1313</v>
      </c>
      <c r="X110" s="348">
        <v>7.2630999999999997</v>
      </c>
      <c r="Y110" s="374"/>
      <c r="Z110" s="346" t="s">
        <v>430</v>
      </c>
      <c r="AA110" s="346">
        <v>75</v>
      </c>
      <c r="AB110" s="346">
        <v>86</v>
      </c>
      <c r="AC110" s="346">
        <v>62</v>
      </c>
      <c r="AD110" s="346">
        <v>32</v>
      </c>
      <c r="AE110" s="346">
        <v>59</v>
      </c>
      <c r="AF110" s="346" t="s">
        <v>430</v>
      </c>
      <c r="AG110" s="346" t="s">
        <v>430</v>
      </c>
      <c r="AH110" s="346" t="s">
        <v>430</v>
      </c>
      <c r="AI110" s="346" t="s">
        <v>430</v>
      </c>
      <c r="AJ110" s="346">
        <v>84</v>
      </c>
      <c r="AK110" s="346">
        <v>27</v>
      </c>
      <c r="AL110" s="346">
        <v>65</v>
      </c>
      <c r="AM110" s="346">
        <v>56</v>
      </c>
      <c r="AN110" s="346">
        <v>69</v>
      </c>
      <c r="AO110" s="373"/>
      <c r="AP110" s="348" t="s">
        <v>430</v>
      </c>
      <c r="AQ110" s="348" t="s">
        <v>430</v>
      </c>
      <c r="AR110" s="348" t="s">
        <v>430</v>
      </c>
      <c r="AS110" s="348" t="s">
        <v>430</v>
      </c>
      <c r="AT110" s="348">
        <v>4.5199999999999996</v>
      </c>
      <c r="AU110" s="351"/>
      <c r="AV110" s="346" t="s">
        <v>430</v>
      </c>
      <c r="AW110" s="346" t="s">
        <v>430</v>
      </c>
      <c r="AX110" s="346" t="s">
        <v>430</v>
      </c>
      <c r="AY110" s="346" t="s">
        <v>430</v>
      </c>
      <c r="AZ110" s="346">
        <v>63</v>
      </c>
      <c r="BA110" s="374"/>
      <c r="BB110" s="348">
        <v>9.6308695257326296</v>
      </c>
      <c r="BC110" s="348">
        <v>0.86221754658885896</v>
      </c>
      <c r="BD110" s="348">
        <v>-3.1636888376249499E-3</v>
      </c>
      <c r="BE110" s="375">
        <v>1.1660917126343699E-2</v>
      </c>
      <c r="BF110" s="374"/>
      <c r="BG110" s="375" t="s">
        <v>430</v>
      </c>
      <c r="BH110" s="674" t="s">
        <v>430</v>
      </c>
      <c r="BI110" s="348" t="s">
        <v>430</v>
      </c>
      <c r="BJ110" s="348" t="s">
        <v>430</v>
      </c>
      <c r="BK110" s="362"/>
      <c r="BL110" s="348" t="s">
        <v>6966</v>
      </c>
      <c r="BM110" s="373" t="s">
        <v>5106</v>
      </c>
      <c r="BN110" s="372" t="s">
        <v>430</v>
      </c>
      <c r="BO110" s="372" t="s">
        <v>430</v>
      </c>
      <c r="BP110" s="372" t="s">
        <v>430</v>
      </c>
      <c r="BQ110" s="373"/>
      <c r="BR110" s="354" t="s">
        <v>7025</v>
      </c>
    </row>
    <row r="111" spans="1:70" s="428" customFormat="1" x14ac:dyDescent="0.25">
      <c r="A111" s="345" t="s">
        <v>7169</v>
      </c>
      <c r="B111" s="373"/>
      <c r="C111" s="719">
        <v>40220</v>
      </c>
      <c r="D111" s="373"/>
      <c r="E111" s="346">
        <v>22.612300000000001</v>
      </c>
      <c r="F111" s="373"/>
      <c r="G111" s="347">
        <v>49.613399999999999</v>
      </c>
      <c r="H111" s="374"/>
      <c r="I111" s="348">
        <v>-0.314</v>
      </c>
      <c r="J111" s="348">
        <v>-1.0404</v>
      </c>
      <c r="K111" s="348">
        <v>-1.887</v>
      </c>
      <c r="L111" s="348">
        <v>3.88</v>
      </c>
      <c r="M111" s="348">
        <v>6.9526000000000003</v>
      </c>
      <c r="N111" s="350">
        <v>8.6649999999999991</v>
      </c>
      <c r="O111" s="348">
        <v>4.8539000000000003</v>
      </c>
      <c r="P111" s="348">
        <v>12.075100000000001</v>
      </c>
      <c r="Q111" s="348">
        <v>9.7327999999999992</v>
      </c>
      <c r="R111" s="348">
        <v>9.6643000000000008</v>
      </c>
      <c r="S111" s="348">
        <v>1.41</v>
      </c>
      <c r="T111" s="348">
        <v>15.7118</v>
      </c>
      <c r="U111" s="348">
        <v>5.3524000000000003</v>
      </c>
      <c r="V111" s="348">
        <v>9.6872000000000007</v>
      </c>
      <c r="W111" s="348">
        <v>-2.0901000000000001</v>
      </c>
      <c r="X111" s="348">
        <v>10.1365</v>
      </c>
      <c r="Y111" s="374"/>
      <c r="Z111" s="346">
        <v>62</v>
      </c>
      <c r="AA111" s="346">
        <v>95</v>
      </c>
      <c r="AB111" s="346">
        <v>83</v>
      </c>
      <c r="AC111" s="346">
        <v>51</v>
      </c>
      <c r="AD111" s="346">
        <v>24</v>
      </c>
      <c r="AE111" s="346">
        <v>44</v>
      </c>
      <c r="AF111" s="346">
        <v>37</v>
      </c>
      <c r="AG111" s="346">
        <v>37</v>
      </c>
      <c r="AH111" s="346">
        <v>28</v>
      </c>
      <c r="AI111" s="346">
        <v>19</v>
      </c>
      <c r="AJ111" s="346">
        <v>76</v>
      </c>
      <c r="AK111" s="346">
        <v>23</v>
      </c>
      <c r="AL111" s="346">
        <v>37</v>
      </c>
      <c r="AM111" s="346">
        <v>44</v>
      </c>
      <c r="AN111" s="346">
        <v>100</v>
      </c>
      <c r="AO111" s="373"/>
      <c r="AP111" s="348">
        <v>10.88</v>
      </c>
      <c r="AQ111" s="348">
        <v>12.01</v>
      </c>
      <c r="AR111" s="348">
        <v>11.19</v>
      </c>
      <c r="AS111" s="348">
        <v>9.16</v>
      </c>
      <c r="AT111" s="348">
        <v>9.2899999999999991</v>
      </c>
      <c r="AU111" s="351"/>
      <c r="AV111" s="346">
        <v>18</v>
      </c>
      <c r="AW111" s="346">
        <v>22</v>
      </c>
      <c r="AX111" s="346">
        <v>27</v>
      </c>
      <c r="AY111" s="346">
        <v>33</v>
      </c>
      <c r="AZ111" s="346">
        <v>48</v>
      </c>
      <c r="BA111" s="374"/>
      <c r="BB111" s="348">
        <v>8.7089096731822906</v>
      </c>
      <c r="BC111" s="348">
        <v>0</v>
      </c>
      <c r="BD111" s="348">
        <v>6.6968542053086805E-2</v>
      </c>
      <c r="BE111" s="375" t="s">
        <v>430</v>
      </c>
      <c r="BF111" s="374"/>
      <c r="BG111" s="375" t="s">
        <v>430</v>
      </c>
      <c r="BH111" s="674" t="s">
        <v>430</v>
      </c>
      <c r="BI111" s="348" t="s">
        <v>430</v>
      </c>
      <c r="BJ111" s="348" t="s">
        <v>430</v>
      </c>
      <c r="BK111" s="362"/>
      <c r="BL111" s="348" t="s">
        <v>6994</v>
      </c>
      <c r="BM111" s="373" t="s">
        <v>5363</v>
      </c>
      <c r="BN111" s="372" t="s">
        <v>3074</v>
      </c>
      <c r="BO111" s="372" t="s">
        <v>430</v>
      </c>
      <c r="BP111" s="372" t="s">
        <v>430</v>
      </c>
      <c r="BQ111" s="373"/>
      <c r="BR111" s="354" t="s">
        <v>443</v>
      </c>
    </row>
    <row r="112" spans="1:70" s="428" customFormat="1" x14ac:dyDescent="0.25">
      <c r="A112" s="345" t="s">
        <v>7170</v>
      </c>
      <c r="B112" s="373"/>
      <c r="C112" s="719">
        <v>45659</v>
      </c>
      <c r="D112" s="373"/>
      <c r="E112" s="346">
        <v>20.491599999999998</v>
      </c>
      <c r="F112" s="373"/>
      <c r="G112" s="347">
        <v>9.7050000000000001</v>
      </c>
      <c r="H112" s="374"/>
      <c r="I112" s="348">
        <v>-0.1749</v>
      </c>
      <c r="J112" s="348">
        <v>-1.1912</v>
      </c>
      <c r="K112" s="348">
        <v>-2.8820000000000001</v>
      </c>
      <c r="L112" s="348">
        <v>10.560499999999999</v>
      </c>
      <c r="M112" s="348">
        <v>10.749700000000001</v>
      </c>
      <c r="N112" s="350">
        <v>-3.7774999999999999</v>
      </c>
      <c r="O112" s="348" t="s">
        <v>430</v>
      </c>
      <c r="P112" s="348" t="s">
        <v>430</v>
      </c>
      <c r="Q112" s="348" t="s">
        <v>430</v>
      </c>
      <c r="R112" s="348" t="s">
        <v>430</v>
      </c>
      <c r="S112" s="348">
        <v>3.919</v>
      </c>
      <c r="T112" s="348">
        <v>21.738600000000002</v>
      </c>
      <c r="U112" s="348">
        <v>-0.4002</v>
      </c>
      <c r="V112" s="348">
        <v>-0.68559999999999999</v>
      </c>
      <c r="W112" s="348">
        <v>-2.7360000000000002</v>
      </c>
      <c r="X112" s="348">
        <v>-1.7585999999999999</v>
      </c>
      <c r="Y112" s="374"/>
      <c r="Z112" s="346">
        <v>55</v>
      </c>
      <c r="AA112" s="346">
        <v>98</v>
      </c>
      <c r="AB112" s="346">
        <v>97</v>
      </c>
      <c r="AC112" s="346">
        <v>7</v>
      </c>
      <c r="AD112" s="346">
        <v>14</v>
      </c>
      <c r="AE112" s="346">
        <v>82</v>
      </c>
      <c r="AF112" s="346" t="s">
        <v>430</v>
      </c>
      <c r="AG112" s="346" t="s">
        <v>430</v>
      </c>
      <c r="AH112" s="346" t="s">
        <v>430</v>
      </c>
      <c r="AI112" s="346" t="s">
        <v>430</v>
      </c>
      <c r="AJ112" s="346">
        <v>52</v>
      </c>
      <c r="AK112" s="346">
        <v>12</v>
      </c>
      <c r="AL112" s="346">
        <v>76</v>
      </c>
      <c r="AM112" s="346">
        <v>84</v>
      </c>
      <c r="AN112" s="346">
        <v>113</v>
      </c>
      <c r="AO112" s="373"/>
      <c r="AP112" s="348" t="s">
        <v>430</v>
      </c>
      <c r="AQ112" s="348" t="s">
        <v>430</v>
      </c>
      <c r="AR112" s="348" t="s">
        <v>430</v>
      </c>
      <c r="AS112" s="348" t="s">
        <v>430</v>
      </c>
      <c r="AT112" s="348">
        <v>6.25</v>
      </c>
      <c r="AU112" s="351"/>
      <c r="AV112" s="346" t="s">
        <v>430</v>
      </c>
      <c r="AW112" s="346" t="s">
        <v>430</v>
      </c>
      <c r="AX112" s="346" t="s">
        <v>430</v>
      </c>
      <c r="AY112" s="346" t="s">
        <v>430</v>
      </c>
      <c r="AZ112" s="346">
        <v>56</v>
      </c>
      <c r="BA112" s="374"/>
      <c r="BB112" s="348">
        <v>18.0830318522478</v>
      </c>
      <c r="BC112" s="348">
        <v>0.98666169131943104</v>
      </c>
      <c r="BD112" s="348">
        <v>-8.0840371723217494E-3</v>
      </c>
      <c r="BE112" s="375">
        <v>-0.109140532879312</v>
      </c>
      <c r="BF112" s="374"/>
      <c r="BG112" s="375" t="s">
        <v>430</v>
      </c>
      <c r="BH112" s="674" t="s">
        <v>430</v>
      </c>
      <c r="BI112" s="348" t="s">
        <v>430</v>
      </c>
      <c r="BJ112" s="348" t="s">
        <v>430</v>
      </c>
      <c r="BK112" s="362"/>
      <c r="BL112" s="348" t="s">
        <v>6994</v>
      </c>
      <c r="BM112" s="373" t="s">
        <v>5363</v>
      </c>
      <c r="BN112" s="372" t="s">
        <v>430</v>
      </c>
      <c r="BO112" s="372" t="s">
        <v>430</v>
      </c>
      <c r="BP112" s="372" t="s">
        <v>430</v>
      </c>
      <c r="BQ112" s="373"/>
      <c r="BR112" s="354" t="s">
        <v>7006</v>
      </c>
    </row>
    <row r="113" spans="1:70" s="428" customFormat="1" x14ac:dyDescent="0.25">
      <c r="A113" s="345" t="s">
        <v>7171</v>
      </c>
      <c r="B113" s="373"/>
      <c r="C113" s="719">
        <v>45995</v>
      </c>
      <c r="D113" s="373"/>
      <c r="E113" s="346">
        <v>20.967600000000001</v>
      </c>
      <c r="F113" s="373"/>
      <c r="G113" s="347">
        <v>11.408099999999999</v>
      </c>
      <c r="H113" s="374"/>
      <c r="I113" s="348">
        <v>-0.3538</v>
      </c>
      <c r="J113" s="348">
        <v>-0.182</v>
      </c>
      <c r="K113" s="348">
        <v>1.1355999999999999</v>
      </c>
      <c r="L113" s="348">
        <v>2.8155000000000001</v>
      </c>
      <c r="M113" s="348">
        <v>15.4526</v>
      </c>
      <c r="N113" s="350" t="s">
        <v>430</v>
      </c>
      <c r="O113" s="348" t="s">
        <v>430</v>
      </c>
      <c r="P113" s="348" t="s">
        <v>430</v>
      </c>
      <c r="Q113" s="348" t="s">
        <v>430</v>
      </c>
      <c r="R113" s="348" t="s">
        <v>430</v>
      </c>
      <c r="S113" s="348">
        <v>-2.0226000000000002</v>
      </c>
      <c r="T113" s="348">
        <v>25.1066</v>
      </c>
      <c r="U113" s="348">
        <v>14.5116</v>
      </c>
      <c r="V113" s="348" t="s">
        <v>430</v>
      </c>
      <c r="W113" s="348">
        <v>-1.6806000000000001</v>
      </c>
      <c r="X113" s="348">
        <v>14.081</v>
      </c>
      <c r="Y113" s="374"/>
      <c r="Z113" s="346">
        <v>64</v>
      </c>
      <c r="AA113" s="346">
        <v>56</v>
      </c>
      <c r="AB113" s="346">
        <v>43</v>
      </c>
      <c r="AC113" s="346">
        <v>70</v>
      </c>
      <c r="AD113" s="346">
        <v>9</v>
      </c>
      <c r="AE113" s="346" t="s">
        <v>430</v>
      </c>
      <c r="AF113" s="346" t="s">
        <v>430</v>
      </c>
      <c r="AG113" s="346" t="s">
        <v>430</v>
      </c>
      <c r="AH113" s="346" t="s">
        <v>430</v>
      </c>
      <c r="AI113" s="346" t="s">
        <v>430</v>
      </c>
      <c r="AJ113" s="346">
        <v>110</v>
      </c>
      <c r="AK113" s="346">
        <v>9</v>
      </c>
      <c r="AL113" s="346">
        <v>10</v>
      </c>
      <c r="AM113" s="346" t="s">
        <v>430</v>
      </c>
      <c r="AN113" s="346">
        <v>90</v>
      </c>
      <c r="AO113" s="373"/>
      <c r="AP113" s="348" t="s">
        <v>430</v>
      </c>
      <c r="AQ113" s="348" t="s">
        <v>430</v>
      </c>
      <c r="AR113" s="348" t="s">
        <v>430</v>
      </c>
      <c r="AS113" s="348" t="s">
        <v>430</v>
      </c>
      <c r="AT113" s="348" t="s">
        <v>430</v>
      </c>
      <c r="AU113" s="351"/>
      <c r="AV113" s="346" t="s">
        <v>430</v>
      </c>
      <c r="AW113" s="346" t="s">
        <v>430</v>
      </c>
      <c r="AX113" s="346" t="s">
        <v>430</v>
      </c>
      <c r="AY113" s="346" t="s">
        <v>430</v>
      </c>
      <c r="AZ113" s="346" t="s">
        <v>430</v>
      </c>
      <c r="BA113" s="374"/>
      <c r="BB113" s="348">
        <v>23.230416347020501</v>
      </c>
      <c r="BC113" s="348">
        <v>0.99010434775087297</v>
      </c>
      <c r="BD113" s="348">
        <v>7.31669553606141E-2</v>
      </c>
      <c r="BE113" s="375">
        <v>-0.106107716263008</v>
      </c>
      <c r="BF113" s="374"/>
      <c r="BG113" s="375" t="s">
        <v>430</v>
      </c>
      <c r="BH113" s="674" t="s">
        <v>430</v>
      </c>
      <c r="BI113" s="348" t="s">
        <v>430</v>
      </c>
      <c r="BJ113" s="348" t="s">
        <v>430</v>
      </c>
      <c r="BK113" s="362"/>
      <c r="BL113" s="348" t="s">
        <v>6966</v>
      </c>
      <c r="BM113" s="373" t="s">
        <v>5106</v>
      </c>
      <c r="BN113" s="372" t="s">
        <v>430</v>
      </c>
      <c r="BO113" s="372" t="s">
        <v>430</v>
      </c>
      <c r="BP113" s="372" t="s">
        <v>430</v>
      </c>
      <c r="BQ113" s="373"/>
      <c r="BR113" s="354" t="s">
        <v>555</v>
      </c>
    </row>
    <row r="114" spans="1:70" s="428" customFormat="1" x14ac:dyDescent="0.25">
      <c r="A114" s="345" t="s">
        <v>7172</v>
      </c>
      <c r="B114" s="373"/>
      <c r="C114" s="719">
        <v>40220</v>
      </c>
      <c r="D114" s="373"/>
      <c r="E114" s="346">
        <v>20.0379</v>
      </c>
      <c r="F114" s="373"/>
      <c r="G114" s="347">
        <v>42.081899999999997</v>
      </c>
      <c r="H114" s="374"/>
      <c r="I114" s="348">
        <v>4.3299999999999998E-2</v>
      </c>
      <c r="J114" s="348">
        <v>-0.77529999999999999</v>
      </c>
      <c r="K114" s="348">
        <v>-1.8381000000000001</v>
      </c>
      <c r="L114" s="348">
        <v>2.3913000000000002</v>
      </c>
      <c r="M114" s="348">
        <v>-7.46E-2</v>
      </c>
      <c r="N114" s="350">
        <v>3.7829000000000002</v>
      </c>
      <c r="O114" s="348">
        <v>3.4403999999999999</v>
      </c>
      <c r="P114" s="348">
        <v>9.1443999999999992</v>
      </c>
      <c r="Q114" s="348">
        <v>7.6843000000000004</v>
      </c>
      <c r="R114" s="348">
        <v>8.1900999999999993</v>
      </c>
      <c r="S114" s="348">
        <v>2.0407000000000002</v>
      </c>
      <c r="T114" s="348">
        <v>4.9318999999999997</v>
      </c>
      <c r="U114" s="348">
        <v>1.1686000000000001</v>
      </c>
      <c r="V114" s="348">
        <v>4.3323</v>
      </c>
      <c r="W114" s="348">
        <v>-1.4812000000000001</v>
      </c>
      <c r="X114" s="348">
        <v>9.0488</v>
      </c>
      <c r="Y114" s="374"/>
      <c r="Z114" s="346">
        <v>47</v>
      </c>
      <c r="AA114" s="346">
        <v>86</v>
      </c>
      <c r="AB114" s="346">
        <v>82</v>
      </c>
      <c r="AC114" s="346">
        <v>79</v>
      </c>
      <c r="AD114" s="346">
        <v>60</v>
      </c>
      <c r="AE114" s="346">
        <v>62</v>
      </c>
      <c r="AF114" s="346">
        <v>43</v>
      </c>
      <c r="AG114" s="346">
        <v>49</v>
      </c>
      <c r="AH114" s="346">
        <v>37</v>
      </c>
      <c r="AI114" s="346">
        <v>22</v>
      </c>
      <c r="AJ114" s="346">
        <v>65</v>
      </c>
      <c r="AK114" s="346">
        <v>65</v>
      </c>
      <c r="AL114" s="346">
        <v>70</v>
      </c>
      <c r="AM114" s="346">
        <v>63</v>
      </c>
      <c r="AN114" s="346">
        <v>83</v>
      </c>
      <c r="AO114" s="373"/>
      <c r="AP114" s="348">
        <v>8.6199999999999992</v>
      </c>
      <c r="AQ114" s="348">
        <v>8.9499999999999993</v>
      </c>
      <c r="AR114" s="348">
        <v>8.2200000000000006</v>
      </c>
      <c r="AS114" s="348">
        <v>5.92</v>
      </c>
      <c r="AT114" s="348">
        <v>1.94</v>
      </c>
      <c r="AU114" s="351"/>
      <c r="AV114" s="346">
        <v>22</v>
      </c>
      <c r="AW114" s="346">
        <v>28</v>
      </c>
      <c r="AX114" s="346">
        <v>36</v>
      </c>
      <c r="AY114" s="346">
        <v>45</v>
      </c>
      <c r="AZ114" s="346">
        <v>70</v>
      </c>
      <c r="BA114" s="374"/>
      <c r="BB114" s="348">
        <v>6.4675557957958496</v>
      </c>
      <c r="BC114" s="348">
        <v>0</v>
      </c>
      <c r="BD114" s="348">
        <v>5.1720112522895101E-2</v>
      </c>
      <c r="BE114" s="375" t="s">
        <v>430</v>
      </c>
      <c r="BF114" s="374"/>
      <c r="BG114" s="375" t="s">
        <v>430</v>
      </c>
      <c r="BH114" s="674" t="s">
        <v>430</v>
      </c>
      <c r="BI114" s="348" t="s">
        <v>430</v>
      </c>
      <c r="BJ114" s="348" t="s">
        <v>430</v>
      </c>
      <c r="BK114" s="362"/>
      <c r="BL114" s="348" t="s">
        <v>6996</v>
      </c>
      <c r="BM114" s="373" t="s">
        <v>4974</v>
      </c>
      <c r="BN114" s="372" t="s">
        <v>3074</v>
      </c>
      <c r="BO114" s="372" t="s">
        <v>430</v>
      </c>
      <c r="BP114" s="372" t="s">
        <v>430</v>
      </c>
      <c r="BQ114" s="373"/>
      <c r="BR114" s="354" t="s">
        <v>443</v>
      </c>
    </row>
    <row r="115" spans="1:70" s="428" customFormat="1" x14ac:dyDescent="0.25">
      <c r="A115" s="345" t="s">
        <v>7173</v>
      </c>
      <c r="B115" s="373"/>
      <c r="C115" s="719">
        <v>40672</v>
      </c>
      <c r="D115" s="373"/>
      <c r="E115" s="346">
        <v>18.134799999999998</v>
      </c>
      <c r="F115" s="373"/>
      <c r="G115" s="347">
        <v>35.6434</v>
      </c>
      <c r="H115" s="374"/>
      <c r="I115" s="348" t="s">
        <v>430</v>
      </c>
      <c r="J115" s="348">
        <v>-0.14710000000000001</v>
      </c>
      <c r="K115" s="348">
        <v>-0.51880000000000004</v>
      </c>
      <c r="L115" s="348">
        <v>2.3391999999999999</v>
      </c>
      <c r="M115" s="348">
        <v>3.125</v>
      </c>
      <c r="N115" s="350">
        <v>4.4696999999999996</v>
      </c>
      <c r="O115" s="348">
        <v>4.4663000000000004</v>
      </c>
      <c r="P115" s="348">
        <v>8.8741000000000003</v>
      </c>
      <c r="Q115" s="348">
        <v>8.3816000000000006</v>
      </c>
      <c r="R115" s="348">
        <v>8.4097000000000008</v>
      </c>
      <c r="S115" s="348">
        <v>0.71179999999999999</v>
      </c>
      <c r="T115" s="348">
        <v>5.3861999999999997</v>
      </c>
      <c r="U115" s="348">
        <v>2.1768999999999998</v>
      </c>
      <c r="V115" s="348">
        <v>4.3739999999999997</v>
      </c>
      <c r="W115" s="348">
        <v>-0.18990000000000001</v>
      </c>
      <c r="X115" s="348">
        <v>8.6335999999999995</v>
      </c>
      <c r="Y115" s="374"/>
      <c r="Z115" s="346" t="s">
        <v>430</v>
      </c>
      <c r="AA115" s="346">
        <v>54</v>
      </c>
      <c r="AB115" s="346">
        <v>61</v>
      </c>
      <c r="AC115" s="346">
        <v>80</v>
      </c>
      <c r="AD115" s="346">
        <v>41</v>
      </c>
      <c r="AE115" s="346">
        <v>60</v>
      </c>
      <c r="AF115" s="346">
        <v>39</v>
      </c>
      <c r="AG115" s="346">
        <v>51</v>
      </c>
      <c r="AH115" s="346">
        <v>35</v>
      </c>
      <c r="AI115" s="346">
        <v>21</v>
      </c>
      <c r="AJ115" s="346">
        <v>92</v>
      </c>
      <c r="AK115" s="346">
        <v>64</v>
      </c>
      <c r="AL115" s="346">
        <v>61</v>
      </c>
      <c r="AM115" s="346">
        <v>62</v>
      </c>
      <c r="AN115" s="346">
        <v>26</v>
      </c>
      <c r="AO115" s="373"/>
      <c r="AP115" s="348">
        <v>9.02</v>
      </c>
      <c r="AQ115" s="348">
        <v>9.19</v>
      </c>
      <c r="AR115" s="348">
        <v>8.5500000000000007</v>
      </c>
      <c r="AS115" s="348">
        <v>6.45</v>
      </c>
      <c r="AT115" s="348">
        <v>4.57</v>
      </c>
      <c r="AU115" s="351"/>
      <c r="AV115" s="346">
        <v>21</v>
      </c>
      <c r="AW115" s="346">
        <v>27</v>
      </c>
      <c r="AX115" s="346">
        <v>34</v>
      </c>
      <c r="AY115" s="346">
        <v>40</v>
      </c>
      <c r="AZ115" s="346">
        <v>62</v>
      </c>
      <c r="BA115" s="374"/>
      <c r="BB115" s="348">
        <v>4.4737057825214404</v>
      </c>
      <c r="BC115" s="348">
        <v>0</v>
      </c>
      <c r="BD115" s="348">
        <v>7.3469095881041502E-2</v>
      </c>
      <c r="BE115" s="375" t="s">
        <v>430</v>
      </c>
      <c r="BF115" s="374"/>
      <c r="BG115" s="375" t="s">
        <v>430</v>
      </c>
      <c r="BH115" s="674" t="s">
        <v>430</v>
      </c>
      <c r="BI115" s="348" t="s">
        <v>430</v>
      </c>
      <c r="BJ115" s="348" t="s">
        <v>430</v>
      </c>
      <c r="BK115" s="362"/>
      <c r="BL115" s="348" t="s">
        <v>7030</v>
      </c>
      <c r="BM115" s="373" t="s">
        <v>7031</v>
      </c>
      <c r="BN115" s="372" t="s">
        <v>430</v>
      </c>
      <c r="BO115" s="372" t="s">
        <v>430</v>
      </c>
      <c r="BP115" s="372" t="s">
        <v>430</v>
      </c>
      <c r="BQ115" s="373"/>
      <c r="BR115" s="354" t="s">
        <v>443</v>
      </c>
    </row>
    <row r="116" spans="1:70" s="428" customFormat="1" x14ac:dyDescent="0.25">
      <c r="A116" s="345" t="s">
        <v>7174</v>
      </c>
      <c r="B116" s="373"/>
      <c r="C116" s="719">
        <v>46052</v>
      </c>
      <c r="D116" s="373"/>
      <c r="E116" s="346">
        <v>17.019400000000001</v>
      </c>
      <c r="F116" s="373"/>
      <c r="G116" s="347">
        <v>9.6570999999999998</v>
      </c>
      <c r="H116" s="374"/>
      <c r="I116" s="348">
        <v>0.32729999999999998</v>
      </c>
      <c r="J116" s="348">
        <v>-0.1003</v>
      </c>
      <c r="K116" s="348">
        <v>1.3474999999999999</v>
      </c>
      <c r="L116" s="348">
        <v>4.0355999999999996</v>
      </c>
      <c r="M116" s="348">
        <v>-3.9114</v>
      </c>
      <c r="N116" s="350" t="s">
        <v>430</v>
      </c>
      <c r="O116" s="348" t="s">
        <v>430</v>
      </c>
      <c r="P116" s="348" t="s">
        <v>430</v>
      </c>
      <c r="Q116" s="348" t="s">
        <v>430</v>
      </c>
      <c r="R116" s="348" t="s">
        <v>430</v>
      </c>
      <c r="S116" s="348">
        <v>8.3132000000000001</v>
      </c>
      <c r="T116" s="348">
        <v>4.4722</v>
      </c>
      <c r="U116" s="348" t="s">
        <v>430</v>
      </c>
      <c r="V116" s="348" t="s">
        <v>430</v>
      </c>
      <c r="W116" s="348">
        <v>-0.94769999999999999</v>
      </c>
      <c r="X116" s="348">
        <v>-3.4289999999999998</v>
      </c>
      <c r="Y116" s="374"/>
      <c r="Z116" s="346">
        <v>26</v>
      </c>
      <c r="AA116" s="346">
        <v>52</v>
      </c>
      <c r="AB116" s="346">
        <v>22</v>
      </c>
      <c r="AC116" s="346">
        <v>44</v>
      </c>
      <c r="AD116" s="346">
        <v>65</v>
      </c>
      <c r="AE116" s="346" t="s">
        <v>430</v>
      </c>
      <c r="AF116" s="346" t="s">
        <v>430</v>
      </c>
      <c r="AG116" s="346" t="s">
        <v>430</v>
      </c>
      <c r="AH116" s="346" t="s">
        <v>430</v>
      </c>
      <c r="AI116" s="346" t="s">
        <v>430</v>
      </c>
      <c r="AJ116" s="346">
        <v>26</v>
      </c>
      <c r="AK116" s="346">
        <v>75</v>
      </c>
      <c r="AL116" s="346" t="s">
        <v>430</v>
      </c>
      <c r="AM116" s="346" t="s">
        <v>430</v>
      </c>
      <c r="AN116" s="346">
        <v>56</v>
      </c>
      <c r="AO116" s="373"/>
      <c r="AP116" s="348" t="s">
        <v>430</v>
      </c>
      <c r="AQ116" s="348" t="s">
        <v>430</v>
      </c>
      <c r="AR116" s="348" t="s">
        <v>430</v>
      </c>
      <c r="AS116" s="348" t="s">
        <v>430</v>
      </c>
      <c r="AT116" s="348" t="s">
        <v>430</v>
      </c>
      <c r="AU116" s="351"/>
      <c r="AV116" s="346" t="s">
        <v>430</v>
      </c>
      <c r="AW116" s="346" t="s">
        <v>430</v>
      </c>
      <c r="AX116" s="346" t="s">
        <v>430</v>
      </c>
      <c r="AY116" s="346" t="s">
        <v>430</v>
      </c>
      <c r="AZ116" s="346" t="s">
        <v>430</v>
      </c>
      <c r="BA116" s="374"/>
      <c r="BB116" s="348">
        <v>13.000650201102401</v>
      </c>
      <c r="BC116" s="348">
        <v>0</v>
      </c>
      <c r="BD116" s="348">
        <v>-4.3793300019607503E-2</v>
      </c>
      <c r="BE116" s="375" t="s">
        <v>430</v>
      </c>
      <c r="BF116" s="374"/>
      <c r="BG116" s="375" t="s">
        <v>430</v>
      </c>
      <c r="BH116" s="674" t="s">
        <v>430</v>
      </c>
      <c r="BI116" s="348" t="s">
        <v>430</v>
      </c>
      <c r="BJ116" s="348" t="s">
        <v>430</v>
      </c>
      <c r="BK116" s="362"/>
      <c r="BL116" s="348" t="s">
        <v>7175</v>
      </c>
      <c r="BM116" s="373" t="s">
        <v>7176</v>
      </c>
      <c r="BN116" s="372" t="s">
        <v>430</v>
      </c>
      <c r="BO116" s="372" t="s">
        <v>430</v>
      </c>
      <c r="BP116" s="372" t="s">
        <v>430</v>
      </c>
      <c r="BQ116" s="373"/>
      <c r="BR116" s="354" t="s">
        <v>555</v>
      </c>
    </row>
    <row r="117" spans="1:70" s="428" customFormat="1" x14ac:dyDescent="0.25">
      <c r="A117" s="345" t="s">
        <v>7177</v>
      </c>
      <c r="B117" s="373"/>
      <c r="C117" s="719">
        <v>45841</v>
      </c>
      <c r="D117" s="373"/>
      <c r="E117" s="346">
        <v>17.033899999999999</v>
      </c>
      <c r="F117" s="373"/>
      <c r="G117" s="347">
        <v>10.7194</v>
      </c>
      <c r="H117" s="374"/>
      <c r="I117" s="348">
        <v>0.55159999999999998</v>
      </c>
      <c r="J117" s="348">
        <v>0.34539999999999998</v>
      </c>
      <c r="K117" s="348">
        <v>3.9517000000000002</v>
      </c>
      <c r="L117" s="348">
        <v>23.8993</v>
      </c>
      <c r="M117" s="348">
        <v>27.715299999999999</v>
      </c>
      <c r="N117" s="350">
        <v>-0.93979999999999997</v>
      </c>
      <c r="O117" s="348" t="s">
        <v>430</v>
      </c>
      <c r="P117" s="348" t="s">
        <v>430</v>
      </c>
      <c r="Q117" s="348" t="s">
        <v>430</v>
      </c>
      <c r="R117" s="348" t="s">
        <v>430</v>
      </c>
      <c r="S117" s="348">
        <v>16.621700000000001</v>
      </c>
      <c r="T117" s="348">
        <v>35.108800000000002</v>
      </c>
      <c r="U117" s="348">
        <v>3.4540999999999999</v>
      </c>
      <c r="V117" s="348">
        <v>3.5911</v>
      </c>
      <c r="W117" s="348">
        <v>-0.1258</v>
      </c>
      <c r="X117" s="348">
        <v>6.0166000000000004</v>
      </c>
      <c r="Y117" s="374"/>
      <c r="Z117" s="346">
        <v>5</v>
      </c>
      <c r="AA117" s="346">
        <v>33</v>
      </c>
      <c r="AB117" s="346">
        <v>3</v>
      </c>
      <c r="AC117" s="346">
        <v>2</v>
      </c>
      <c r="AD117" s="346">
        <v>4</v>
      </c>
      <c r="AE117" s="346">
        <v>76</v>
      </c>
      <c r="AF117" s="346" t="s">
        <v>430</v>
      </c>
      <c r="AG117" s="346" t="s">
        <v>430</v>
      </c>
      <c r="AH117" s="346" t="s">
        <v>430</v>
      </c>
      <c r="AI117" s="346" t="s">
        <v>430</v>
      </c>
      <c r="AJ117" s="346">
        <v>3</v>
      </c>
      <c r="AK117" s="346">
        <v>6</v>
      </c>
      <c r="AL117" s="346">
        <v>48</v>
      </c>
      <c r="AM117" s="346">
        <v>69</v>
      </c>
      <c r="AN117" s="346">
        <v>25</v>
      </c>
      <c r="AO117" s="373"/>
      <c r="AP117" s="348" t="s">
        <v>430</v>
      </c>
      <c r="AQ117" s="348" t="s">
        <v>430</v>
      </c>
      <c r="AR117" s="348" t="s">
        <v>430</v>
      </c>
      <c r="AS117" s="348" t="s">
        <v>430</v>
      </c>
      <c r="AT117" s="348">
        <v>22.97</v>
      </c>
      <c r="AU117" s="351"/>
      <c r="AV117" s="346" t="s">
        <v>430</v>
      </c>
      <c r="AW117" s="346" t="s">
        <v>430</v>
      </c>
      <c r="AX117" s="346" t="s">
        <v>430</v>
      </c>
      <c r="AY117" s="346" t="s">
        <v>430</v>
      </c>
      <c r="AZ117" s="346">
        <v>6</v>
      </c>
      <c r="BA117" s="374"/>
      <c r="BB117" s="348">
        <v>24.269294076030501</v>
      </c>
      <c r="BC117" s="348">
        <v>0.97190307866320902</v>
      </c>
      <c r="BD117" s="348">
        <v>8.5773008467707607E-3</v>
      </c>
      <c r="BE117" s="375">
        <v>-0.18050484758932001</v>
      </c>
      <c r="BF117" s="374"/>
      <c r="BG117" s="375" t="s">
        <v>430</v>
      </c>
      <c r="BH117" s="674" t="s">
        <v>430</v>
      </c>
      <c r="BI117" s="348" t="s">
        <v>430</v>
      </c>
      <c r="BJ117" s="348" t="s">
        <v>430</v>
      </c>
      <c r="BK117" s="362"/>
      <c r="BL117" s="348" t="s">
        <v>7178</v>
      </c>
      <c r="BM117" s="373" t="s">
        <v>7179</v>
      </c>
      <c r="BN117" s="372" t="s">
        <v>430</v>
      </c>
      <c r="BO117" s="372" t="s">
        <v>430</v>
      </c>
      <c r="BP117" s="372" t="s">
        <v>430</v>
      </c>
      <c r="BQ117" s="373"/>
      <c r="BR117" s="354" t="s">
        <v>555</v>
      </c>
    </row>
    <row r="118" spans="1:70" s="428" customFormat="1" x14ac:dyDescent="0.25">
      <c r="A118" s="345" t="s">
        <v>7180</v>
      </c>
      <c r="B118" s="373"/>
      <c r="C118" s="719">
        <v>46064</v>
      </c>
      <c r="D118" s="373"/>
      <c r="E118" s="346">
        <v>12.3741</v>
      </c>
      <c r="F118" s="373"/>
      <c r="G118" s="347">
        <v>9.4540000000000006</v>
      </c>
      <c r="H118" s="374"/>
      <c r="I118" s="348">
        <v>-0.1236</v>
      </c>
      <c r="J118" s="348">
        <v>0.49</v>
      </c>
      <c r="K118" s="348">
        <v>-0.86609999999999998</v>
      </c>
      <c r="L118" s="348">
        <v>-1.2605999999999999</v>
      </c>
      <c r="M118" s="348">
        <v>-4.0632000000000001</v>
      </c>
      <c r="N118" s="350" t="s">
        <v>430</v>
      </c>
      <c r="O118" s="348" t="s">
        <v>430</v>
      </c>
      <c r="P118" s="348" t="s">
        <v>430</v>
      </c>
      <c r="Q118" s="348" t="s">
        <v>430</v>
      </c>
      <c r="R118" s="348" t="s">
        <v>430</v>
      </c>
      <c r="S118" s="348">
        <v>-1.2874000000000001</v>
      </c>
      <c r="T118" s="348">
        <v>1.9772000000000001</v>
      </c>
      <c r="U118" s="348" t="s">
        <v>430</v>
      </c>
      <c r="V118" s="348" t="s">
        <v>430</v>
      </c>
      <c r="W118" s="348">
        <v>1.2281</v>
      </c>
      <c r="X118" s="348">
        <v>-5.46</v>
      </c>
      <c r="Y118" s="374"/>
      <c r="Z118" s="346">
        <v>52</v>
      </c>
      <c r="AA118" s="346">
        <v>32</v>
      </c>
      <c r="AB118" s="346">
        <v>66</v>
      </c>
      <c r="AC118" s="346">
        <v>110</v>
      </c>
      <c r="AD118" s="346">
        <v>67</v>
      </c>
      <c r="AE118" s="346" t="s">
        <v>430</v>
      </c>
      <c r="AF118" s="346" t="s">
        <v>430</v>
      </c>
      <c r="AG118" s="346" t="s">
        <v>430</v>
      </c>
      <c r="AH118" s="346" t="s">
        <v>430</v>
      </c>
      <c r="AI118" s="346" t="s">
        <v>430</v>
      </c>
      <c r="AJ118" s="346">
        <v>105</v>
      </c>
      <c r="AK118" s="346">
        <v>109</v>
      </c>
      <c r="AL118" s="346" t="s">
        <v>430</v>
      </c>
      <c r="AM118" s="346" t="s">
        <v>430</v>
      </c>
      <c r="AN118" s="346">
        <v>4</v>
      </c>
      <c r="AO118" s="373"/>
      <c r="AP118" s="348" t="s">
        <v>430</v>
      </c>
      <c r="AQ118" s="348" t="s">
        <v>430</v>
      </c>
      <c r="AR118" s="348" t="s">
        <v>430</v>
      </c>
      <c r="AS118" s="348" t="s">
        <v>430</v>
      </c>
      <c r="AT118" s="348" t="s">
        <v>430</v>
      </c>
      <c r="AU118" s="351"/>
      <c r="AV118" s="346" t="s">
        <v>430</v>
      </c>
      <c r="AW118" s="346" t="s">
        <v>430</v>
      </c>
      <c r="AX118" s="346" t="s">
        <v>430</v>
      </c>
      <c r="AY118" s="346" t="s">
        <v>430</v>
      </c>
      <c r="AZ118" s="346" t="s">
        <v>430</v>
      </c>
      <c r="BA118" s="374"/>
      <c r="BB118" s="348">
        <v>13.003849938308599</v>
      </c>
      <c r="BC118" s="348">
        <v>0.89391251503714597</v>
      </c>
      <c r="BD118" s="348">
        <v>-8.1547166215206093E-2</v>
      </c>
      <c r="BE118" s="375">
        <v>-0.243336986118981</v>
      </c>
      <c r="BF118" s="374"/>
      <c r="BG118" s="375" t="s">
        <v>430</v>
      </c>
      <c r="BH118" s="674" t="s">
        <v>430</v>
      </c>
      <c r="BI118" s="348" t="s">
        <v>430</v>
      </c>
      <c r="BJ118" s="348" t="s">
        <v>430</v>
      </c>
      <c r="BK118" s="362"/>
      <c r="BL118" s="348" t="s">
        <v>7039</v>
      </c>
      <c r="BM118" s="373" t="s">
        <v>5276</v>
      </c>
      <c r="BN118" s="372" t="s">
        <v>430</v>
      </c>
      <c r="BO118" s="372" t="s">
        <v>430</v>
      </c>
      <c r="BP118" s="372" t="s">
        <v>430</v>
      </c>
      <c r="BQ118" s="373"/>
      <c r="BR118" s="354" t="s">
        <v>555</v>
      </c>
    </row>
    <row r="119" spans="1:70" s="428" customFormat="1" x14ac:dyDescent="0.25">
      <c r="A119" s="345" t="s">
        <v>7181</v>
      </c>
      <c r="B119" s="373"/>
      <c r="C119" s="719">
        <v>46083</v>
      </c>
      <c r="D119" s="373"/>
      <c r="E119" s="346">
        <v>11.894299999999999</v>
      </c>
      <c r="F119" s="373"/>
      <c r="G119" s="347">
        <v>8.0616000000000003</v>
      </c>
      <c r="H119" s="374"/>
      <c r="I119" s="348">
        <v>0.33479999999999999</v>
      </c>
      <c r="J119" s="348">
        <v>1.3502000000000001</v>
      </c>
      <c r="K119" s="348">
        <v>1.2917000000000001</v>
      </c>
      <c r="L119" s="348">
        <v>0.55879999999999996</v>
      </c>
      <c r="M119" s="348">
        <v>-13.3599</v>
      </c>
      <c r="N119" s="350" t="s">
        <v>430</v>
      </c>
      <c r="O119" s="348" t="s">
        <v>430</v>
      </c>
      <c r="P119" s="348" t="s">
        <v>430</v>
      </c>
      <c r="Q119" s="348" t="s">
        <v>430</v>
      </c>
      <c r="R119" s="348" t="s">
        <v>430</v>
      </c>
      <c r="S119" s="348">
        <v>4.7519</v>
      </c>
      <c r="T119" s="348">
        <v>1.9475</v>
      </c>
      <c r="U119" s="348" t="s">
        <v>430</v>
      </c>
      <c r="V119" s="348" t="s">
        <v>430</v>
      </c>
      <c r="W119" s="348">
        <v>-0.11890000000000001</v>
      </c>
      <c r="X119" s="348">
        <v>-19.384</v>
      </c>
      <c r="Y119" s="374"/>
      <c r="Z119" s="346">
        <v>21</v>
      </c>
      <c r="AA119" s="346">
        <v>18</v>
      </c>
      <c r="AB119" s="346">
        <v>30</v>
      </c>
      <c r="AC119" s="346">
        <v>108</v>
      </c>
      <c r="AD119" s="346">
        <v>105</v>
      </c>
      <c r="AE119" s="346" t="s">
        <v>430</v>
      </c>
      <c r="AF119" s="346" t="s">
        <v>430</v>
      </c>
      <c r="AG119" s="346" t="s">
        <v>430</v>
      </c>
      <c r="AH119" s="346" t="s">
        <v>430</v>
      </c>
      <c r="AI119" s="346" t="s">
        <v>430</v>
      </c>
      <c r="AJ119" s="346">
        <v>44</v>
      </c>
      <c r="AK119" s="346">
        <v>110</v>
      </c>
      <c r="AL119" s="346" t="s">
        <v>430</v>
      </c>
      <c r="AM119" s="346" t="s">
        <v>430</v>
      </c>
      <c r="AN119" s="346">
        <v>24</v>
      </c>
      <c r="AO119" s="373"/>
      <c r="AP119" s="348" t="s">
        <v>430</v>
      </c>
      <c r="AQ119" s="348" t="s">
        <v>430</v>
      </c>
      <c r="AR119" s="348" t="s">
        <v>430</v>
      </c>
      <c r="AS119" s="348" t="s">
        <v>430</v>
      </c>
      <c r="AT119" s="348" t="s">
        <v>430</v>
      </c>
      <c r="AU119" s="351"/>
      <c r="AV119" s="346" t="s">
        <v>430</v>
      </c>
      <c r="AW119" s="346" t="s">
        <v>430</v>
      </c>
      <c r="AX119" s="346" t="s">
        <v>430</v>
      </c>
      <c r="AY119" s="346" t="s">
        <v>430</v>
      </c>
      <c r="AZ119" s="346" t="s">
        <v>430</v>
      </c>
      <c r="BA119" s="374"/>
      <c r="BB119" s="348">
        <v>24.8494159170532</v>
      </c>
      <c r="BC119" s="348">
        <v>0</v>
      </c>
      <c r="BD119" s="348">
        <v>-0.103614099621146</v>
      </c>
      <c r="BE119" s="375" t="s">
        <v>430</v>
      </c>
      <c r="BF119" s="374"/>
      <c r="BG119" s="375" t="s">
        <v>430</v>
      </c>
      <c r="BH119" s="674" t="s">
        <v>430</v>
      </c>
      <c r="BI119" s="348" t="s">
        <v>430</v>
      </c>
      <c r="BJ119" s="348" t="s">
        <v>430</v>
      </c>
      <c r="BK119" s="362"/>
      <c r="BL119" s="348" t="s">
        <v>7182</v>
      </c>
      <c r="BM119" s="373" t="s">
        <v>7183</v>
      </c>
      <c r="BN119" s="372" t="s">
        <v>430</v>
      </c>
      <c r="BO119" s="372" t="s">
        <v>430</v>
      </c>
      <c r="BP119" s="372" t="s">
        <v>430</v>
      </c>
      <c r="BQ119" s="373"/>
      <c r="BR119" s="354" t="s">
        <v>555</v>
      </c>
    </row>
    <row r="120" spans="1:70" s="428" customFormat="1" x14ac:dyDescent="0.25">
      <c r="A120" s="345" t="s">
        <v>7184</v>
      </c>
      <c r="B120" s="373"/>
      <c r="C120" s="719">
        <v>45771</v>
      </c>
      <c r="D120" s="373"/>
      <c r="E120" s="346">
        <v>10.860200000000001</v>
      </c>
      <c r="F120" s="373"/>
      <c r="G120" s="347">
        <v>10.9068</v>
      </c>
      <c r="H120" s="374"/>
      <c r="I120" s="348">
        <v>-0.2707</v>
      </c>
      <c r="J120" s="348">
        <v>0.62370000000000003</v>
      </c>
      <c r="K120" s="348">
        <v>0.67100000000000004</v>
      </c>
      <c r="L120" s="348">
        <v>6.9272999999999998</v>
      </c>
      <c r="M120" s="348">
        <v>8.6312999999999995</v>
      </c>
      <c r="N120" s="350">
        <v>5.7701000000000002</v>
      </c>
      <c r="O120" s="348" t="s">
        <v>430</v>
      </c>
      <c r="P120" s="348" t="s">
        <v>430</v>
      </c>
      <c r="Q120" s="348" t="s">
        <v>430</v>
      </c>
      <c r="R120" s="348" t="s">
        <v>430</v>
      </c>
      <c r="S120" s="348">
        <v>2.9020999999999999</v>
      </c>
      <c r="T120" s="348">
        <v>19.715499999999999</v>
      </c>
      <c r="U120" s="348">
        <v>4.3982999999999999</v>
      </c>
      <c r="V120" s="348">
        <v>8.5167000000000002</v>
      </c>
      <c r="W120" s="348">
        <v>-0.28620000000000001</v>
      </c>
      <c r="X120" s="348">
        <v>6.4880000000000004</v>
      </c>
      <c r="Y120" s="374"/>
      <c r="Z120" s="346">
        <v>58</v>
      </c>
      <c r="AA120" s="346">
        <v>28</v>
      </c>
      <c r="AB120" s="346">
        <v>51</v>
      </c>
      <c r="AC120" s="346">
        <v>11</v>
      </c>
      <c r="AD120" s="346">
        <v>21</v>
      </c>
      <c r="AE120" s="346">
        <v>53</v>
      </c>
      <c r="AF120" s="346" t="s">
        <v>430</v>
      </c>
      <c r="AG120" s="346" t="s">
        <v>430</v>
      </c>
      <c r="AH120" s="346" t="s">
        <v>430</v>
      </c>
      <c r="AI120" s="346" t="s">
        <v>430</v>
      </c>
      <c r="AJ120" s="346">
        <v>56</v>
      </c>
      <c r="AK120" s="346">
        <v>16</v>
      </c>
      <c r="AL120" s="346">
        <v>43</v>
      </c>
      <c r="AM120" s="346">
        <v>51</v>
      </c>
      <c r="AN120" s="346">
        <v>31</v>
      </c>
      <c r="AO120" s="373"/>
      <c r="AP120" s="348" t="s">
        <v>430</v>
      </c>
      <c r="AQ120" s="348" t="s">
        <v>430</v>
      </c>
      <c r="AR120" s="348" t="s">
        <v>430</v>
      </c>
      <c r="AS120" s="348" t="s">
        <v>430</v>
      </c>
      <c r="AT120" s="348">
        <v>9.43</v>
      </c>
      <c r="AU120" s="351"/>
      <c r="AV120" s="346" t="s">
        <v>430</v>
      </c>
      <c r="AW120" s="346" t="s">
        <v>430</v>
      </c>
      <c r="AX120" s="346" t="s">
        <v>430</v>
      </c>
      <c r="AY120" s="346" t="s">
        <v>430</v>
      </c>
      <c r="AZ120" s="346">
        <v>47</v>
      </c>
      <c r="BA120" s="374"/>
      <c r="BB120" s="348">
        <v>15.726634968729799</v>
      </c>
      <c r="BC120" s="348">
        <v>1.05444841629317</v>
      </c>
      <c r="BD120" s="348">
        <v>2.5604363815753001E-2</v>
      </c>
      <c r="BE120" s="375">
        <v>-8.4739246954346995E-2</v>
      </c>
      <c r="BF120" s="374"/>
      <c r="BG120" s="375" t="s">
        <v>430</v>
      </c>
      <c r="BH120" s="674" t="s">
        <v>430</v>
      </c>
      <c r="BI120" s="348" t="s">
        <v>430</v>
      </c>
      <c r="BJ120" s="348" t="s">
        <v>430</v>
      </c>
      <c r="BK120" s="362"/>
      <c r="BL120" s="348" t="s">
        <v>6801</v>
      </c>
      <c r="BM120" s="373" t="s">
        <v>6802</v>
      </c>
      <c r="BN120" s="372" t="s">
        <v>430</v>
      </c>
      <c r="BO120" s="372" t="s">
        <v>430</v>
      </c>
      <c r="BP120" s="372" t="s">
        <v>430</v>
      </c>
      <c r="BQ120" s="373"/>
      <c r="BR120" s="354" t="s">
        <v>463</v>
      </c>
    </row>
    <row r="121" spans="1:70" s="428" customFormat="1" x14ac:dyDescent="0.25">
      <c r="A121" s="345" t="s">
        <v>7185</v>
      </c>
      <c r="B121" s="373"/>
      <c r="C121" s="719">
        <v>45734</v>
      </c>
      <c r="D121" s="373"/>
      <c r="E121" s="346">
        <v>9.5168999999999997</v>
      </c>
      <c r="F121" s="373"/>
      <c r="G121" s="347">
        <v>11.827999999999999</v>
      </c>
      <c r="H121" s="374"/>
      <c r="I121" s="348">
        <v>-0.2278</v>
      </c>
      <c r="J121" s="348">
        <v>-0.50470000000000004</v>
      </c>
      <c r="K121" s="348">
        <v>0.33929999999999999</v>
      </c>
      <c r="L121" s="348">
        <v>13.960900000000001</v>
      </c>
      <c r="M121" s="348">
        <v>17.8675</v>
      </c>
      <c r="N121" s="350">
        <v>-3.0968</v>
      </c>
      <c r="O121" s="348" t="s">
        <v>430</v>
      </c>
      <c r="P121" s="348" t="s">
        <v>430</v>
      </c>
      <c r="Q121" s="348" t="s">
        <v>430</v>
      </c>
      <c r="R121" s="348" t="s">
        <v>430</v>
      </c>
      <c r="S121" s="348">
        <v>7.0309999999999997</v>
      </c>
      <c r="T121" s="348">
        <v>26.259599999999999</v>
      </c>
      <c r="U121" s="348">
        <v>5.2781000000000002</v>
      </c>
      <c r="V121" s="348">
        <v>0.6381</v>
      </c>
      <c r="W121" s="348">
        <v>-0.87990000000000002</v>
      </c>
      <c r="X121" s="348">
        <v>11.9932</v>
      </c>
      <c r="Y121" s="374"/>
      <c r="Z121" s="346">
        <v>56</v>
      </c>
      <c r="AA121" s="346">
        <v>76</v>
      </c>
      <c r="AB121" s="346">
        <v>53</v>
      </c>
      <c r="AC121" s="346">
        <v>4</v>
      </c>
      <c r="AD121" s="346">
        <v>7</v>
      </c>
      <c r="AE121" s="346">
        <v>81</v>
      </c>
      <c r="AF121" s="346" t="s">
        <v>430</v>
      </c>
      <c r="AG121" s="346" t="s">
        <v>430</v>
      </c>
      <c r="AH121" s="346" t="s">
        <v>430</v>
      </c>
      <c r="AI121" s="346" t="s">
        <v>430</v>
      </c>
      <c r="AJ121" s="346">
        <v>29</v>
      </c>
      <c r="AK121" s="346">
        <v>8</v>
      </c>
      <c r="AL121" s="346">
        <v>38</v>
      </c>
      <c r="AM121" s="346">
        <v>79</v>
      </c>
      <c r="AN121" s="346">
        <v>50</v>
      </c>
      <c r="AO121" s="373"/>
      <c r="AP121" s="348" t="s">
        <v>430</v>
      </c>
      <c r="AQ121" s="348" t="s">
        <v>430</v>
      </c>
      <c r="AR121" s="348" t="s">
        <v>430</v>
      </c>
      <c r="AS121" s="348" t="s">
        <v>430</v>
      </c>
      <c r="AT121" s="348">
        <v>14.96</v>
      </c>
      <c r="AU121" s="351"/>
      <c r="AV121" s="346" t="s">
        <v>430</v>
      </c>
      <c r="AW121" s="346" t="s">
        <v>430</v>
      </c>
      <c r="AX121" s="346" t="s">
        <v>430</v>
      </c>
      <c r="AY121" s="346" t="s">
        <v>430</v>
      </c>
      <c r="AZ121" s="346">
        <v>38</v>
      </c>
      <c r="BA121" s="374"/>
      <c r="BB121" s="348">
        <v>19.871944404863701</v>
      </c>
      <c r="BC121" s="348">
        <v>0.99089146112521598</v>
      </c>
      <c r="BD121" s="348">
        <v>3.3804647870020001E-2</v>
      </c>
      <c r="BE121" s="375">
        <v>-0.14157411338103401</v>
      </c>
      <c r="BF121" s="374"/>
      <c r="BG121" s="375" t="s">
        <v>430</v>
      </c>
      <c r="BH121" s="674" t="s">
        <v>430</v>
      </c>
      <c r="BI121" s="348" t="s">
        <v>430</v>
      </c>
      <c r="BJ121" s="348" t="s">
        <v>430</v>
      </c>
      <c r="BK121" s="362"/>
      <c r="BL121" s="348" t="s">
        <v>7186</v>
      </c>
      <c r="BM121" s="373" t="s">
        <v>7187</v>
      </c>
      <c r="BN121" s="372" t="s">
        <v>430</v>
      </c>
      <c r="BO121" s="372" t="s">
        <v>430</v>
      </c>
      <c r="BP121" s="372" t="s">
        <v>430</v>
      </c>
      <c r="BQ121" s="373"/>
      <c r="BR121" s="354" t="s">
        <v>7006</v>
      </c>
    </row>
    <row r="122" spans="1:70" s="428" customFormat="1" x14ac:dyDescent="0.25">
      <c r="A122" s="345" t="s">
        <v>7188</v>
      </c>
      <c r="B122" s="373"/>
      <c r="C122" s="719">
        <v>45734</v>
      </c>
      <c r="D122" s="373"/>
      <c r="E122" s="346">
        <v>7.4729000000000001</v>
      </c>
      <c r="F122" s="373"/>
      <c r="G122" s="347">
        <v>11.561999999999999</v>
      </c>
      <c r="H122" s="374"/>
      <c r="I122" s="348">
        <v>-0.3619</v>
      </c>
      <c r="J122" s="348">
        <v>-1.3565</v>
      </c>
      <c r="K122" s="348">
        <v>-3.1901999999999999</v>
      </c>
      <c r="L122" s="348">
        <v>3.6671999999999998</v>
      </c>
      <c r="M122" s="348">
        <v>5.2813999999999997</v>
      </c>
      <c r="N122" s="350">
        <v>3.7602000000000002</v>
      </c>
      <c r="O122" s="348" t="s">
        <v>430</v>
      </c>
      <c r="P122" s="348" t="s">
        <v>430</v>
      </c>
      <c r="Q122" s="348" t="s">
        <v>430</v>
      </c>
      <c r="R122" s="348" t="s">
        <v>430</v>
      </c>
      <c r="S122" s="348">
        <v>0.84609999999999996</v>
      </c>
      <c r="T122" s="348">
        <v>14.588699999999999</v>
      </c>
      <c r="U122" s="348">
        <v>0.43430000000000002</v>
      </c>
      <c r="V122" s="348">
        <v>4.5105000000000004</v>
      </c>
      <c r="W122" s="348">
        <v>-1.9255</v>
      </c>
      <c r="X122" s="348">
        <v>10.287599999999999</v>
      </c>
      <c r="Y122" s="374"/>
      <c r="Z122" s="346">
        <v>65</v>
      </c>
      <c r="AA122" s="346">
        <v>103</v>
      </c>
      <c r="AB122" s="346">
        <v>102</v>
      </c>
      <c r="AC122" s="346">
        <v>60</v>
      </c>
      <c r="AD122" s="346">
        <v>30</v>
      </c>
      <c r="AE122" s="346">
        <v>63</v>
      </c>
      <c r="AF122" s="346" t="s">
        <v>430</v>
      </c>
      <c r="AG122" s="346" t="s">
        <v>430</v>
      </c>
      <c r="AH122" s="346" t="s">
        <v>430</v>
      </c>
      <c r="AI122" s="346" t="s">
        <v>430</v>
      </c>
      <c r="AJ122" s="346">
        <v>87</v>
      </c>
      <c r="AK122" s="346">
        <v>25</v>
      </c>
      <c r="AL122" s="346">
        <v>74</v>
      </c>
      <c r="AM122" s="346">
        <v>60</v>
      </c>
      <c r="AN122" s="346">
        <v>94</v>
      </c>
      <c r="AO122" s="373"/>
      <c r="AP122" s="348" t="s">
        <v>430</v>
      </c>
      <c r="AQ122" s="348" t="s">
        <v>430</v>
      </c>
      <c r="AR122" s="348" t="s">
        <v>430</v>
      </c>
      <c r="AS122" s="348" t="s">
        <v>430</v>
      </c>
      <c r="AT122" s="348">
        <v>3.39</v>
      </c>
      <c r="AU122" s="351"/>
      <c r="AV122" s="346" t="s">
        <v>430</v>
      </c>
      <c r="AW122" s="346" t="s">
        <v>430</v>
      </c>
      <c r="AX122" s="346" t="s">
        <v>430</v>
      </c>
      <c r="AY122" s="346" t="s">
        <v>430</v>
      </c>
      <c r="AZ122" s="346">
        <v>66</v>
      </c>
      <c r="BA122" s="374"/>
      <c r="BB122" s="348">
        <v>13.612481072403</v>
      </c>
      <c r="BC122" s="348">
        <v>0.96208888940241899</v>
      </c>
      <c r="BD122" s="348">
        <v>4.2567742289935803E-2</v>
      </c>
      <c r="BE122" s="375">
        <v>-0.117426133311545</v>
      </c>
      <c r="BF122" s="374"/>
      <c r="BG122" s="375" t="s">
        <v>430</v>
      </c>
      <c r="BH122" s="674" t="s">
        <v>430</v>
      </c>
      <c r="BI122" s="348" t="s">
        <v>430</v>
      </c>
      <c r="BJ122" s="348" t="s">
        <v>430</v>
      </c>
      <c r="BK122" s="362"/>
      <c r="BL122" s="348" t="s">
        <v>7189</v>
      </c>
      <c r="BM122" s="373" t="s">
        <v>7190</v>
      </c>
      <c r="BN122" s="372" t="s">
        <v>430</v>
      </c>
      <c r="BO122" s="372" t="s">
        <v>430</v>
      </c>
      <c r="BP122" s="372" t="s">
        <v>430</v>
      </c>
      <c r="BQ122" s="373"/>
      <c r="BR122" s="354" t="s">
        <v>7006</v>
      </c>
    </row>
    <row r="123" spans="1:70" s="428" customFormat="1" x14ac:dyDescent="0.25">
      <c r="A123" s="345" t="s">
        <v>7191</v>
      </c>
      <c r="B123" s="373"/>
      <c r="C123" s="719">
        <v>45716</v>
      </c>
      <c r="D123" s="373"/>
      <c r="E123" s="346">
        <v>7.1609999999999996</v>
      </c>
      <c r="F123" s="373"/>
      <c r="G123" s="347">
        <v>11.335100000000001</v>
      </c>
      <c r="H123" s="374"/>
      <c r="I123" s="348">
        <v>-0.27010000000000001</v>
      </c>
      <c r="J123" s="348">
        <v>-1.6938</v>
      </c>
      <c r="K123" s="348">
        <v>-3.8771</v>
      </c>
      <c r="L123" s="348">
        <v>1.7724</v>
      </c>
      <c r="M123" s="348">
        <v>0.65529999999999999</v>
      </c>
      <c r="N123" s="350">
        <v>-1.8547</v>
      </c>
      <c r="O123" s="348" t="s">
        <v>430</v>
      </c>
      <c r="P123" s="348" t="s">
        <v>430</v>
      </c>
      <c r="Q123" s="348" t="s">
        <v>430</v>
      </c>
      <c r="R123" s="348" t="s">
        <v>430</v>
      </c>
      <c r="S123" s="348">
        <v>-0.2122</v>
      </c>
      <c r="T123" s="348">
        <v>9.2477</v>
      </c>
      <c r="U123" s="348">
        <v>-5.7396000000000003</v>
      </c>
      <c r="V123" s="348">
        <v>-0.84240000000000004</v>
      </c>
      <c r="W123" s="348">
        <v>-2.3020999999999998</v>
      </c>
      <c r="X123" s="348">
        <v>8.5267999999999997</v>
      </c>
      <c r="Y123" s="374"/>
      <c r="Z123" s="346">
        <v>57</v>
      </c>
      <c r="AA123" s="346">
        <v>112</v>
      </c>
      <c r="AB123" s="346">
        <v>109</v>
      </c>
      <c r="AC123" s="346">
        <v>86</v>
      </c>
      <c r="AD123" s="346">
        <v>56</v>
      </c>
      <c r="AE123" s="346">
        <v>80</v>
      </c>
      <c r="AF123" s="346" t="s">
        <v>430</v>
      </c>
      <c r="AG123" s="346" t="s">
        <v>430</v>
      </c>
      <c r="AH123" s="346" t="s">
        <v>430</v>
      </c>
      <c r="AI123" s="346" t="s">
        <v>430</v>
      </c>
      <c r="AJ123" s="346">
        <v>100</v>
      </c>
      <c r="AK123" s="346">
        <v>48</v>
      </c>
      <c r="AL123" s="346">
        <v>91</v>
      </c>
      <c r="AM123" s="346">
        <v>85</v>
      </c>
      <c r="AN123" s="346">
        <v>106</v>
      </c>
      <c r="AO123" s="373"/>
      <c r="AP123" s="348" t="s">
        <v>430</v>
      </c>
      <c r="AQ123" s="348" t="s">
        <v>430</v>
      </c>
      <c r="AR123" s="348" t="s">
        <v>430</v>
      </c>
      <c r="AS123" s="348" t="s">
        <v>430</v>
      </c>
      <c r="AT123" s="348">
        <v>-4.9000000000000004</v>
      </c>
      <c r="AU123" s="351"/>
      <c r="AV123" s="346" t="s">
        <v>430</v>
      </c>
      <c r="AW123" s="346" t="s">
        <v>430</v>
      </c>
      <c r="AX123" s="346" t="s">
        <v>430</v>
      </c>
      <c r="AY123" s="346" t="s">
        <v>430</v>
      </c>
      <c r="AZ123" s="346">
        <v>85</v>
      </c>
      <c r="BA123" s="374"/>
      <c r="BB123" s="348">
        <v>12.2939858759964</v>
      </c>
      <c r="BC123" s="348">
        <v>0.99764415817422103</v>
      </c>
      <c r="BD123" s="348">
        <v>2.0312903472643001E-2</v>
      </c>
      <c r="BE123" s="375">
        <v>-6.4316177738489896E-2</v>
      </c>
      <c r="BF123" s="374"/>
      <c r="BG123" s="375" t="s">
        <v>430</v>
      </c>
      <c r="BH123" s="674" t="s">
        <v>430</v>
      </c>
      <c r="BI123" s="348" t="s">
        <v>430</v>
      </c>
      <c r="BJ123" s="348" t="s">
        <v>430</v>
      </c>
      <c r="BK123" s="362"/>
      <c r="BL123" s="348" t="s">
        <v>7138</v>
      </c>
      <c r="BM123" s="373" t="s">
        <v>4825</v>
      </c>
      <c r="BN123" s="372" t="s">
        <v>430</v>
      </c>
      <c r="BO123" s="372" t="s">
        <v>430</v>
      </c>
      <c r="BP123" s="372" t="s">
        <v>430</v>
      </c>
      <c r="BQ123" s="373"/>
      <c r="BR123" s="354" t="s">
        <v>463</v>
      </c>
    </row>
    <row r="124" spans="1:70" s="428" customFormat="1" x14ac:dyDescent="0.25">
      <c r="A124" s="345" t="s">
        <v>7192</v>
      </c>
      <c r="B124" s="373"/>
      <c r="C124" s="719">
        <v>40220</v>
      </c>
      <c r="D124" s="373"/>
      <c r="E124" s="346">
        <v>5.4676999999999998</v>
      </c>
      <c r="F124" s="373"/>
      <c r="G124" s="347">
        <v>34.841999999999999</v>
      </c>
      <c r="H124" s="374"/>
      <c r="I124" s="348">
        <v>-0.1719</v>
      </c>
      <c r="J124" s="348">
        <v>-0.2928</v>
      </c>
      <c r="K124" s="348">
        <v>-0.70479999999999998</v>
      </c>
      <c r="L124" s="348">
        <v>1.8473999999999999</v>
      </c>
      <c r="M124" s="348">
        <v>1.4450000000000001</v>
      </c>
      <c r="N124" s="350">
        <v>3.4695</v>
      </c>
      <c r="O124" s="348">
        <v>4.2812999999999999</v>
      </c>
      <c r="P124" s="348">
        <v>7.2445000000000004</v>
      </c>
      <c r="Q124" s="348">
        <v>6.2344999999999997</v>
      </c>
      <c r="R124" s="348">
        <v>6.9241000000000001</v>
      </c>
      <c r="S124" s="348">
        <v>0.63280000000000003</v>
      </c>
      <c r="T124" s="348">
        <v>3.8089</v>
      </c>
      <c r="U124" s="348">
        <v>1.179</v>
      </c>
      <c r="V124" s="348">
        <v>3.5387</v>
      </c>
      <c r="W124" s="348">
        <v>-0.55659999999999998</v>
      </c>
      <c r="X124" s="348">
        <v>7.8148</v>
      </c>
      <c r="Y124" s="374"/>
      <c r="Z124" s="346">
        <v>54</v>
      </c>
      <c r="AA124" s="346">
        <v>62</v>
      </c>
      <c r="AB124" s="346">
        <v>63</v>
      </c>
      <c r="AC124" s="346">
        <v>85</v>
      </c>
      <c r="AD124" s="346">
        <v>52</v>
      </c>
      <c r="AE124" s="346">
        <v>64</v>
      </c>
      <c r="AF124" s="346">
        <v>40</v>
      </c>
      <c r="AG124" s="346">
        <v>56</v>
      </c>
      <c r="AH124" s="346">
        <v>38</v>
      </c>
      <c r="AI124" s="346">
        <v>23</v>
      </c>
      <c r="AJ124" s="346">
        <v>94</v>
      </c>
      <c r="AK124" s="346">
        <v>89</v>
      </c>
      <c r="AL124" s="346">
        <v>69</v>
      </c>
      <c r="AM124" s="346">
        <v>70</v>
      </c>
      <c r="AN124" s="346">
        <v>38</v>
      </c>
      <c r="AO124" s="373"/>
      <c r="AP124" s="348">
        <v>6.84</v>
      </c>
      <c r="AQ124" s="348">
        <v>6.83</v>
      </c>
      <c r="AR124" s="348">
        <v>6.62</v>
      </c>
      <c r="AS124" s="348">
        <v>5.37</v>
      </c>
      <c r="AT124" s="348">
        <v>2.68</v>
      </c>
      <c r="AU124" s="351"/>
      <c r="AV124" s="346">
        <v>23</v>
      </c>
      <c r="AW124" s="346">
        <v>29</v>
      </c>
      <c r="AX124" s="346">
        <v>40</v>
      </c>
      <c r="AY124" s="346">
        <v>46</v>
      </c>
      <c r="AZ124" s="346">
        <v>68</v>
      </c>
      <c r="BA124" s="374"/>
      <c r="BB124" s="348">
        <v>3.1666650252928799</v>
      </c>
      <c r="BC124" s="348">
        <v>0</v>
      </c>
      <c r="BD124" s="348">
        <v>5.1750171414601302E-2</v>
      </c>
      <c r="BE124" s="375" t="s">
        <v>430</v>
      </c>
      <c r="BF124" s="374"/>
      <c r="BG124" s="375" t="s">
        <v>430</v>
      </c>
      <c r="BH124" s="674" t="s">
        <v>430</v>
      </c>
      <c r="BI124" s="348" t="s">
        <v>430</v>
      </c>
      <c r="BJ124" s="348" t="s">
        <v>430</v>
      </c>
      <c r="BK124" s="362"/>
      <c r="BL124" s="348" t="s">
        <v>7193</v>
      </c>
      <c r="BM124" s="373" t="s">
        <v>7194</v>
      </c>
      <c r="BN124" s="372" t="s">
        <v>5247</v>
      </c>
      <c r="BO124" s="372" t="s">
        <v>430</v>
      </c>
      <c r="BP124" s="372" t="s">
        <v>430</v>
      </c>
      <c r="BQ124" s="373"/>
      <c r="BR124" s="354" t="s">
        <v>443</v>
      </c>
    </row>
    <row r="125" spans="1:70" s="428" customFormat="1" x14ac:dyDescent="0.25">
      <c r="A125" s="345" t="s">
        <v>7195</v>
      </c>
      <c r="B125" s="373"/>
      <c r="C125" s="719">
        <v>46266</v>
      </c>
      <c r="D125" s="373"/>
      <c r="E125" s="346" t="s">
        <v>430</v>
      </c>
      <c r="F125" s="373"/>
      <c r="G125" s="347">
        <v>10.127000000000001</v>
      </c>
      <c r="H125" s="374"/>
      <c r="I125" s="348">
        <v>0.3528</v>
      </c>
      <c r="J125" s="348">
        <v>0.56200000000000006</v>
      </c>
      <c r="K125" s="348" t="s">
        <v>430</v>
      </c>
      <c r="L125" s="348" t="s">
        <v>430</v>
      </c>
      <c r="M125" s="348" t="s">
        <v>430</v>
      </c>
      <c r="N125" s="350" t="s">
        <v>430</v>
      </c>
      <c r="O125" s="348" t="s">
        <v>430</v>
      </c>
      <c r="P125" s="348" t="s">
        <v>430</v>
      </c>
      <c r="Q125" s="348" t="s">
        <v>430</v>
      </c>
      <c r="R125" s="348" t="s">
        <v>430</v>
      </c>
      <c r="S125" s="348" t="s">
        <v>430</v>
      </c>
      <c r="T125" s="348" t="s">
        <v>430</v>
      </c>
      <c r="U125" s="348" t="s">
        <v>430</v>
      </c>
      <c r="V125" s="348" t="s">
        <v>430</v>
      </c>
      <c r="W125" s="348" t="s">
        <v>430</v>
      </c>
      <c r="X125" s="348">
        <v>1.27</v>
      </c>
      <c r="Y125" s="374"/>
      <c r="Z125" s="346">
        <v>19</v>
      </c>
      <c r="AA125" s="346">
        <v>30</v>
      </c>
      <c r="AB125" s="346" t="s">
        <v>430</v>
      </c>
      <c r="AC125" s="346" t="s">
        <v>430</v>
      </c>
      <c r="AD125" s="346" t="s">
        <v>430</v>
      </c>
      <c r="AE125" s="346" t="s">
        <v>430</v>
      </c>
      <c r="AF125" s="346" t="s">
        <v>430</v>
      </c>
      <c r="AG125" s="346" t="s">
        <v>430</v>
      </c>
      <c r="AH125" s="346" t="s">
        <v>430</v>
      </c>
      <c r="AI125" s="346" t="s">
        <v>430</v>
      </c>
      <c r="AJ125" s="346" t="s">
        <v>430</v>
      </c>
      <c r="AK125" s="346" t="s">
        <v>430</v>
      </c>
      <c r="AL125" s="346" t="s">
        <v>430</v>
      </c>
      <c r="AM125" s="346" t="s">
        <v>430</v>
      </c>
      <c r="AN125" s="346" t="s">
        <v>430</v>
      </c>
      <c r="AO125" s="373"/>
      <c r="AP125" s="348" t="s">
        <v>430</v>
      </c>
      <c r="AQ125" s="348" t="s">
        <v>430</v>
      </c>
      <c r="AR125" s="348" t="s">
        <v>430</v>
      </c>
      <c r="AS125" s="348" t="s">
        <v>430</v>
      </c>
      <c r="AT125" s="348" t="s">
        <v>430</v>
      </c>
      <c r="AU125" s="351"/>
      <c r="AV125" s="346" t="s">
        <v>430</v>
      </c>
      <c r="AW125" s="346" t="s">
        <v>430</v>
      </c>
      <c r="AX125" s="346" t="s">
        <v>430</v>
      </c>
      <c r="AY125" s="346" t="s">
        <v>430</v>
      </c>
      <c r="AZ125" s="346" t="s">
        <v>430</v>
      </c>
      <c r="BA125" s="374"/>
      <c r="BB125" s="348" t="s">
        <v>430</v>
      </c>
      <c r="BC125" s="348">
        <v>0</v>
      </c>
      <c r="BD125" s="348">
        <v>0</v>
      </c>
      <c r="BE125" s="375" t="s">
        <v>430</v>
      </c>
      <c r="BF125" s="374"/>
      <c r="BG125" s="375" t="s">
        <v>430</v>
      </c>
      <c r="BH125" s="674" t="s">
        <v>430</v>
      </c>
      <c r="BI125" s="348" t="s">
        <v>430</v>
      </c>
      <c r="BJ125" s="348" t="s">
        <v>430</v>
      </c>
      <c r="BK125" s="362"/>
      <c r="BL125" s="348" t="s">
        <v>430</v>
      </c>
      <c r="BM125" s="373" t="s">
        <v>430</v>
      </c>
      <c r="BN125" s="372" t="s">
        <v>430</v>
      </c>
      <c r="BO125" s="372" t="s">
        <v>430</v>
      </c>
      <c r="BP125" s="372" t="s">
        <v>430</v>
      </c>
      <c r="BQ125" s="373"/>
      <c r="BR125" s="354" t="s">
        <v>548</v>
      </c>
    </row>
    <row r="126" spans="1:70" x14ac:dyDescent="0.25">
      <c r="A126" s="36" t="s">
        <v>93</v>
      </c>
      <c r="B126" s="43"/>
      <c r="C126" s="720"/>
      <c r="D126" s="43"/>
      <c r="E126" s="51"/>
      <c r="F126" s="43"/>
      <c r="G126" s="55"/>
      <c r="H126" s="66"/>
      <c r="I126" s="59">
        <v>-4.6399999999999997E-2</v>
      </c>
      <c r="J126" s="59">
        <v>0.14030000000000001</v>
      </c>
      <c r="K126" s="59">
        <v>-0.33689999999999998</v>
      </c>
      <c r="L126" s="59">
        <v>4.1188000000000002</v>
      </c>
      <c r="M126" s="59">
        <v>1.5892999999999999</v>
      </c>
      <c r="N126" s="70">
        <v>25.004899999999999</v>
      </c>
      <c r="O126" s="59">
        <v>22.751899999999999</v>
      </c>
      <c r="P126" s="59">
        <v>22.804099999999998</v>
      </c>
      <c r="Q126" s="59">
        <v>15.2475</v>
      </c>
      <c r="R126" s="59">
        <v>12.716100000000001</v>
      </c>
      <c r="S126" s="59">
        <v>4.1204999999999998</v>
      </c>
      <c r="T126" s="59">
        <v>10.607100000000001</v>
      </c>
      <c r="U126" s="59">
        <v>5.7641999999999998</v>
      </c>
      <c r="V126" s="59">
        <v>19.985199999999999</v>
      </c>
      <c r="W126" s="59">
        <v>-0.71740000000000004</v>
      </c>
      <c r="X126" s="59">
        <v>15.7828</v>
      </c>
      <c r="Y126" s="66"/>
      <c r="Z126" s="51">
        <v>86</v>
      </c>
      <c r="AA126" s="51">
        <v>118</v>
      </c>
      <c r="AB126" s="51">
        <v>117</v>
      </c>
      <c r="AC126" s="51">
        <v>112</v>
      </c>
      <c r="AD126" s="51">
        <v>106</v>
      </c>
      <c r="AE126" s="51">
        <v>86</v>
      </c>
      <c r="AF126" s="51">
        <v>65</v>
      </c>
      <c r="AG126" s="51">
        <v>58</v>
      </c>
      <c r="AH126" s="51">
        <v>39</v>
      </c>
      <c r="AI126" s="51">
        <v>23</v>
      </c>
      <c r="AJ126" s="51">
        <v>112</v>
      </c>
      <c r="AK126" s="51">
        <v>111</v>
      </c>
      <c r="AL126" s="51">
        <v>95</v>
      </c>
      <c r="AM126" s="51">
        <v>89</v>
      </c>
      <c r="AN126" s="51">
        <v>117</v>
      </c>
      <c r="AO126" s="43"/>
      <c r="AP126" s="59">
        <v>15.354347826087</v>
      </c>
      <c r="AQ126" s="59">
        <v>17.485517241379299</v>
      </c>
      <c r="AR126" s="59">
        <v>17.864390243902399</v>
      </c>
      <c r="AS126" s="59">
        <v>22.204482758620699</v>
      </c>
      <c r="AT126" s="59">
        <v>11.2605617977528</v>
      </c>
      <c r="AU126" s="78"/>
      <c r="AV126" s="51">
        <v>23</v>
      </c>
      <c r="AW126" s="51">
        <v>29</v>
      </c>
      <c r="AX126" s="51">
        <v>41</v>
      </c>
      <c r="AY126" s="51">
        <v>58</v>
      </c>
      <c r="AZ126" s="51">
        <v>89</v>
      </c>
      <c r="BA126" s="66"/>
      <c r="BB126" s="59"/>
      <c r="BC126" s="59"/>
      <c r="BD126" s="59"/>
      <c r="BE126" s="276"/>
      <c r="BF126" s="66"/>
      <c r="BG126" s="276"/>
      <c r="BH126" s="548"/>
      <c r="BI126" s="59"/>
      <c r="BJ126" s="59"/>
      <c r="BK126" s="258"/>
      <c r="BL126" s="59"/>
      <c r="BM126" s="43"/>
      <c r="BN126" s="84"/>
      <c r="BO126" s="84"/>
      <c r="BP126" s="84"/>
      <c r="BQ126" s="43"/>
      <c r="BR126" s="88"/>
    </row>
    <row r="127" spans="1:70" x14ac:dyDescent="0.25">
      <c r="A127" s="37" t="s">
        <v>94</v>
      </c>
      <c r="B127" s="44"/>
      <c r="C127" s="721"/>
      <c r="D127" s="44"/>
      <c r="E127" s="52"/>
      <c r="F127" s="44"/>
      <c r="G127" s="56"/>
      <c r="H127" s="67"/>
      <c r="I127" s="60">
        <v>0.6542</v>
      </c>
      <c r="J127" s="60">
        <v>27.116399999999999</v>
      </c>
      <c r="K127" s="60">
        <v>24.892700000000001</v>
      </c>
      <c r="L127" s="60">
        <v>25.834800000000001</v>
      </c>
      <c r="M127" s="60">
        <v>48.4709</v>
      </c>
      <c r="N127" s="71">
        <v>87.546000000000006</v>
      </c>
      <c r="O127" s="60">
        <v>66.435299999999998</v>
      </c>
      <c r="P127" s="60">
        <v>51.666600000000003</v>
      </c>
      <c r="Q127" s="60">
        <v>32.415399999999998</v>
      </c>
      <c r="R127" s="60">
        <v>15.963200000000001</v>
      </c>
      <c r="S127" s="60">
        <v>32.910400000000003</v>
      </c>
      <c r="T127" s="60">
        <v>47.894799999999996</v>
      </c>
      <c r="U127" s="60">
        <v>43.378900000000002</v>
      </c>
      <c r="V127" s="60">
        <v>63.602699999999999</v>
      </c>
      <c r="W127" s="60">
        <v>25.1235</v>
      </c>
      <c r="X127" s="60">
        <v>94.909300000000002</v>
      </c>
      <c r="Y127" s="67"/>
      <c r="Z127" s="52"/>
      <c r="AA127" s="52"/>
      <c r="AB127" s="52"/>
      <c r="AC127" s="52"/>
      <c r="AD127" s="52"/>
      <c r="AE127" s="52"/>
      <c r="AF127" s="52"/>
      <c r="AG127" s="52"/>
      <c r="AH127" s="52"/>
      <c r="AI127" s="52"/>
      <c r="AJ127" s="52"/>
      <c r="AK127" s="52"/>
      <c r="AL127" s="52"/>
      <c r="AM127" s="52"/>
      <c r="AN127" s="52"/>
      <c r="AO127" s="44"/>
      <c r="AP127" s="60">
        <v>21.34</v>
      </c>
      <c r="AQ127" s="60">
        <v>29.69</v>
      </c>
      <c r="AR127" s="60">
        <v>47.99</v>
      </c>
      <c r="AS127" s="60">
        <v>57.59</v>
      </c>
      <c r="AT127" s="60">
        <v>82.67</v>
      </c>
      <c r="AU127" s="79"/>
      <c r="AV127" s="52"/>
      <c r="AW127" s="52"/>
      <c r="AX127" s="52"/>
      <c r="AY127" s="52"/>
      <c r="AZ127" s="52"/>
      <c r="BA127" s="67"/>
      <c r="BB127" s="60"/>
      <c r="BC127" s="60"/>
      <c r="BD127" s="60"/>
      <c r="BE127" s="277"/>
      <c r="BF127" s="67"/>
      <c r="BG127" s="277"/>
      <c r="BH127" s="549"/>
      <c r="BI127" s="60"/>
      <c r="BJ127" s="60"/>
      <c r="BK127" s="259"/>
      <c r="BL127" s="60"/>
      <c r="BM127" s="44"/>
      <c r="BN127" s="85"/>
      <c r="BO127" s="85"/>
      <c r="BP127" s="85"/>
      <c r="BQ127" s="44"/>
      <c r="BR127" s="89"/>
    </row>
    <row r="128" spans="1:70" x14ac:dyDescent="0.25">
      <c r="A128" s="37" t="s">
        <v>95</v>
      </c>
      <c r="B128" s="44"/>
      <c r="C128" s="721"/>
      <c r="D128" s="44"/>
      <c r="E128" s="52"/>
      <c r="F128" s="44"/>
      <c r="G128" s="56"/>
      <c r="H128" s="67"/>
      <c r="I128" s="60">
        <v>-2.1644999999999999</v>
      </c>
      <c r="J128" s="60">
        <v>-2.6539999999999999</v>
      </c>
      <c r="K128" s="60">
        <v>-6.1216999999999997</v>
      </c>
      <c r="L128" s="60">
        <v>-4.3701999999999996</v>
      </c>
      <c r="M128" s="60">
        <v>-13.4848</v>
      </c>
      <c r="N128" s="71">
        <v>-6.9630999999999998</v>
      </c>
      <c r="O128" s="60">
        <v>-6.4565000000000001</v>
      </c>
      <c r="P128" s="60">
        <v>6.7557999999999998</v>
      </c>
      <c r="Q128" s="60">
        <v>5.5620000000000003</v>
      </c>
      <c r="R128" s="60">
        <v>6.9241000000000001</v>
      </c>
      <c r="S128" s="60">
        <v>-6.9739000000000004</v>
      </c>
      <c r="T128" s="60">
        <v>-0.47170000000000001</v>
      </c>
      <c r="U128" s="60">
        <v>-10.023400000000001</v>
      </c>
      <c r="V128" s="60">
        <v>-5.625</v>
      </c>
      <c r="W128" s="60">
        <v>-4.1763000000000003</v>
      </c>
      <c r="X128" s="60">
        <v>-23.83</v>
      </c>
      <c r="Y128" s="67"/>
      <c r="Z128" s="52"/>
      <c r="AA128" s="52"/>
      <c r="AB128" s="52"/>
      <c r="AC128" s="52"/>
      <c r="AD128" s="52"/>
      <c r="AE128" s="52"/>
      <c r="AF128" s="52"/>
      <c r="AG128" s="52"/>
      <c r="AH128" s="52"/>
      <c r="AI128" s="52"/>
      <c r="AJ128" s="52"/>
      <c r="AK128" s="52"/>
      <c r="AL128" s="52"/>
      <c r="AM128" s="52"/>
      <c r="AN128" s="52"/>
      <c r="AO128" s="44"/>
      <c r="AP128" s="60">
        <v>6.84</v>
      </c>
      <c r="AQ128" s="60">
        <v>6.83</v>
      </c>
      <c r="AR128" s="60">
        <v>5.12</v>
      </c>
      <c r="AS128" s="60">
        <v>0.06</v>
      </c>
      <c r="AT128" s="60">
        <v>-9.8800000000000008</v>
      </c>
      <c r="AU128" s="79"/>
      <c r="AV128" s="52"/>
      <c r="AW128" s="52"/>
      <c r="AX128" s="52"/>
      <c r="AY128" s="52"/>
      <c r="AZ128" s="52"/>
      <c r="BA128" s="67"/>
      <c r="BB128" s="60"/>
      <c r="BC128" s="60"/>
      <c r="BD128" s="60"/>
      <c r="BE128" s="277"/>
      <c r="BF128" s="67"/>
      <c r="BG128" s="277"/>
      <c r="BH128" s="549"/>
      <c r="BI128" s="60"/>
      <c r="BJ128" s="60"/>
      <c r="BK128" s="259"/>
      <c r="BL128" s="60"/>
      <c r="BM128" s="44"/>
      <c r="BN128" s="85"/>
      <c r="BO128" s="85"/>
      <c r="BP128" s="85"/>
      <c r="BQ128" s="44"/>
      <c r="BR128" s="89"/>
    </row>
    <row r="129" spans="1:70" x14ac:dyDescent="0.25">
      <c r="A129" s="38" t="s">
        <v>96</v>
      </c>
      <c r="B129" s="45"/>
      <c r="C129" s="722"/>
      <c r="D129" s="45"/>
      <c r="E129" s="53"/>
      <c r="F129" s="45"/>
      <c r="G129" s="57"/>
      <c r="H129" s="68"/>
      <c r="I129" s="61">
        <v>8.2949999999999996E-2</v>
      </c>
      <c r="J129" s="61">
        <v>-0.2261</v>
      </c>
      <c r="K129" s="61">
        <v>-0.24879999999999999</v>
      </c>
      <c r="L129" s="61">
        <v>3.7360000000000002</v>
      </c>
      <c r="M129" s="61">
        <v>1.2419</v>
      </c>
      <c r="N129" s="72">
        <v>8.9157499999999992</v>
      </c>
      <c r="O129" s="61">
        <v>8.4101499999999998</v>
      </c>
      <c r="P129" s="61">
        <v>14.697100000000001</v>
      </c>
      <c r="Q129" s="61">
        <v>11.548500000000001</v>
      </c>
      <c r="R129" s="61">
        <v>12.313599999999999</v>
      </c>
      <c r="S129" s="61">
        <v>2.5295000000000001</v>
      </c>
      <c r="T129" s="61">
        <v>5.8000999999999996</v>
      </c>
      <c r="U129" s="61">
        <v>2.2463000000000002</v>
      </c>
      <c r="V129" s="61">
        <v>4.9019000000000004</v>
      </c>
      <c r="W129" s="61">
        <v>-1.0141</v>
      </c>
      <c r="X129" s="61">
        <v>10.770300000000001</v>
      </c>
      <c r="Y129" s="68"/>
      <c r="Z129" s="53"/>
      <c r="AA129" s="53"/>
      <c r="AB129" s="53"/>
      <c r="AC129" s="53"/>
      <c r="AD129" s="53"/>
      <c r="AE129" s="53"/>
      <c r="AF129" s="53"/>
      <c r="AG129" s="53"/>
      <c r="AH129" s="53"/>
      <c r="AI129" s="53"/>
      <c r="AJ129" s="53"/>
      <c r="AK129" s="53"/>
      <c r="AL129" s="53"/>
      <c r="AM129" s="53"/>
      <c r="AN129" s="53"/>
      <c r="AO129" s="45"/>
      <c r="AP129" s="61">
        <v>13.75</v>
      </c>
      <c r="AQ129" s="61">
        <v>15.07</v>
      </c>
      <c r="AR129" s="61">
        <v>12.58</v>
      </c>
      <c r="AS129" s="61">
        <v>10.88</v>
      </c>
      <c r="AT129" s="61">
        <v>10.24</v>
      </c>
      <c r="AU129" s="80"/>
      <c r="AV129" s="53"/>
      <c r="AW129" s="53"/>
      <c r="AX129" s="53"/>
      <c r="AY129" s="53"/>
      <c r="AZ129" s="53"/>
      <c r="BA129" s="68"/>
      <c r="BB129" s="61"/>
      <c r="BC129" s="61"/>
      <c r="BD129" s="61"/>
      <c r="BE129" s="279"/>
      <c r="BF129" s="68"/>
      <c r="BG129" s="279"/>
      <c r="BH129" s="550"/>
      <c r="BI129" s="61"/>
      <c r="BJ129" s="61"/>
      <c r="BK129" s="262"/>
      <c r="BL129" s="61"/>
      <c r="BM129" s="45"/>
      <c r="BN129" s="86"/>
      <c r="BO129" s="86"/>
      <c r="BP129" s="86"/>
      <c r="BQ129" s="45"/>
      <c r="BR129" s="90"/>
    </row>
    <row r="130" spans="1:70" ht="14.5" x14ac:dyDescent="0.25">
      <c r="A130" s="39" t="s">
        <v>172</v>
      </c>
      <c r="B130" s="46"/>
      <c r="C130" s="723"/>
      <c r="D130" s="46"/>
      <c r="E130" s="54"/>
      <c r="F130" s="46"/>
      <c r="G130" s="58"/>
      <c r="H130" s="69"/>
      <c r="I130" s="62"/>
      <c r="J130" s="62"/>
      <c r="K130" s="62"/>
      <c r="L130" s="62"/>
      <c r="M130" s="62"/>
      <c r="N130" s="73"/>
      <c r="O130" s="62"/>
      <c r="P130" s="62"/>
      <c r="Q130" s="62"/>
      <c r="R130" s="62"/>
      <c r="S130" s="62"/>
      <c r="T130" s="62"/>
      <c r="U130" s="62"/>
      <c r="V130" s="62"/>
      <c r="W130" s="62"/>
      <c r="X130" s="62"/>
      <c r="Y130" s="69"/>
      <c r="Z130" s="54"/>
      <c r="AA130" s="54"/>
      <c r="AB130" s="54"/>
      <c r="AC130" s="54"/>
      <c r="AD130" s="54"/>
      <c r="AE130" s="54"/>
      <c r="AF130" s="54"/>
      <c r="AG130" s="54"/>
      <c r="AH130" s="54"/>
      <c r="AI130" s="54"/>
      <c r="AJ130" s="54"/>
      <c r="AK130" s="54"/>
      <c r="AL130" s="54"/>
      <c r="AM130" s="54"/>
      <c r="AN130" s="54"/>
      <c r="AO130" s="46"/>
      <c r="AP130" s="62"/>
      <c r="AQ130" s="62"/>
      <c r="AR130" s="62"/>
      <c r="AS130" s="62"/>
      <c r="AT130" s="62"/>
      <c r="AU130" s="81"/>
      <c r="AV130" s="54"/>
      <c r="AW130" s="54"/>
      <c r="AX130" s="54"/>
      <c r="AY130" s="54"/>
      <c r="AZ130" s="54"/>
      <c r="BA130" s="69"/>
      <c r="BB130" s="62"/>
      <c r="BC130" s="62"/>
      <c r="BD130" s="62"/>
      <c r="BE130" s="245"/>
      <c r="BF130" s="69"/>
      <c r="BG130" s="245"/>
      <c r="BH130" s="547"/>
      <c r="BI130" s="62"/>
      <c r="BJ130" s="62"/>
      <c r="BK130" s="263"/>
      <c r="BL130" s="62"/>
      <c r="BM130" s="46"/>
      <c r="BN130" s="87"/>
      <c r="BO130" s="87"/>
      <c r="BP130" s="87"/>
      <c r="BQ130" s="46"/>
      <c r="BR130" s="91"/>
    </row>
    <row r="131" spans="1:70" s="428" customFormat="1" x14ac:dyDescent="0.25">
      <c r="A131" s="481" t="s">
        <v>7196</v>
      </c>
      <c r="B131" s="402"/>
      <c r="C131" s="724">
        <v>41285</v>
      </c>
      <c r="D131" s="402"/>
      <c r="E131" s="403">
        <v>28147.3</v>
      </c>
      <c r="F131" s="402"/>
      <c r="G131" s="404">
        <v>138.33500000000001</v>
      </c>
      <c r="H131" s="406"/>
      <c r="I131" s="405" t="s">
        <v>430</v>
      </c>
      <c r="J131" s="405">
        <v>-0.97270000000000001</v>
      </c>
      <c r="K131" s="405">
        <v>-2.1334</v>
      </c>
      <c r="L131" s="405">
        <v>2.9045999999999998</v>
      </c>
      <c r="M131" s="405">
        <v>3.2972999999999999</v>
      </c>
      <c r="N131" s="407">
        <v>3.09</v>
      </c>
      <c r="O131" s="405">
        <v>5.6635999999999997</v>
      </c>
      <c r="P131" s="405">
        <v>10.88</v>
      </c>
      <c r="Q131" s="405">
        <v>11.181900000000001</v>
      </c>
      <c r="R131" s="405">
        <v>12.169499999999999</v>
      </c>
      <c r="S131" s="405">
        <v>0.5363</v>
      </c>
      <c r="T131" s="405">
        <v>8.0175999999999998</v>
      </c>
      <c r="U131" s="405">
        <v>-4.5199999999999997E-2</v>
      </c>
      <c r="V131" s="405">
        <v>3.6057999999999999</v>
      </c>
      <c r="W131" s="405">
        <v>-1.4958</v>
      </c>
      <c r="X131" s="405">
        <v>12.0547</v>
      </c>
      <c r="Y131" s="406"/>
      <c r="Z131" s="403" t="s">
        <v>430</v>
      </c>
      <c r="AA131" s="403">
        <v>94</v>
      </c>
      <c r="AB131" s="403">
        <v>91</v>
      </c>
      <c r="AC131" s="403">
        <v>73</v>
      </c>
      <c r="AD131" s="403">
        <v>43</v>
      </c>
      <c r="AE131" s="403">
        <v>70</v>
      </c>
      <c r="AF131" s="403">
        <v>38</v>
      </c>
      <c r="AG131" s="403">
        <v>44</v>
      </c>
      <c r="AH131" s="403">
        <v>25</v>
      </c>
      <c r="AI131" s="403">
        <v>17</v>
      </c>
      <c r="AJ131" s="403">
        <v>98</v>
      </c>
      <c r="AK131" s="403">
        <v>56</v>
      </c>
      <c r="AL131" s="403">
        <v>79</v>
      </c>
      <c r="AM131" s="403">
        <v>74</v>
      </c>
      <c r="AN131" s="403">
        <v>86</v>
      </c>
      <c r="AO131" s="402"/>
      <c r="AP131" s="405">
        <v>12.38</v>
      </c>
      <c r="AQ131" s="405">
        <v>12.21</v>
      </c>
      <c r="AR131" s="405">
        <v>10.47</v>
      </c>
      <c r="AS131" s="405">
        <v>7.23</v>
      </c>
      <c r="AT131" s="405">
        <v>2.35</v>
      </c>
      <c r="AU131" s="408"/>
      <c r="AV131" s="403">
        <v>18</v>
      </c>
      <c r="AW131" s="403">
        <v>23</v>
      </c>
      <c r="AX131" s="403">
        <v>29</v>
      </c>
      <c r="AY131" s="403">
        <v>40</v>
      </c>
      <c r="AZ131" s="403">
        <v>73</v>
      </c>
      <c r="BA131" s="406"/>
      <c r="BB131" s="405">
        <v>6.1041174190160703</v>
      </c>
      <c r="BC131" s="405">
        <v>0</v>
      </c>
      <c r="BD131" s="405">
        <v>7.6906965270268093E-2</v>
      </c>
      <c r="BE131" s="410" t="s">
        <v>430</v>
      </c>
      <c r="BF131" s="406"/>
      <c r="BG131" s="410" t="s">
        <v>430</v>
      </c>
      <c r="BH131" s="673" t="s">
        <v>430</v>
      </c>
      <c r="BI131" s="405" t="s">
        <v>430</v>
      </c>
      <c r="BJ131" s="405" t="s">
        <v>430</v>
      </c>
      <c r="BK131" s="409"/>
      <c r="BL131" s="405" t="s">
        <v>6943</v>
      </c>
      <c r="BM131" s="402" t="s">
        <v>3033</v>
      </c>
      <c r="BN131" s="401" t="s">
        <v>430</v>
      </c>
      <c r="BO131" s="401" t="s">
        <v>430</v>
      </c>
      <c r="BP131" s="401" t="s">
        <v>430</v>
      </c>
      <c r="BQ131" s="402"/>
      <c r="BR131" s="411" t="s">
        <v>443</v>
      </c>
    </row>
    <row r="132" spans="1:70" s="428" customFormat="1" x14ac:dyDescent="0.25">
      <c r="A132" s="345" t="s">
        <v>7197</v>
      </c>
      <c r="B132" s="373"/>
      <c r="C132" s="719">
        <v>41275</v>
      </c>
      <c r="D132" s="373"/>
      <c r="E132" s="346">
        <v>17653.099999999999</v>
      </c>
      <c r="F132" s="373"/>
      <c r="G132" s="347">
        <v>46.630299999999998</v>
      </c>
      <c r="H132" s="374"/>
      <c r="I132" s="348">
        <v>0.33069999999999999</v>
      </c>
      <c r="J132" s="348">
        <v>2.6599999999999999E-2</v>
      </c>
      <c r="K132" s="348">
        <v>1.2244999999999999</v>
      </c>
      <c r="L132" s="348">
        <v>4.1443000000000003</v>
      </c>
      <c r="M132" s="348">
        <v>-4.6203000000000003</v>
      </c>
      <c r="N132" s="350">
        <v>38.941099999999999</v>
      </c>
      <c r="O132" s="348">
        <v>44.521799999999999</v>
      </c>
      <c r="P132" s="348">
        <v>35.836599999999997</v>
      </c>
      <c r="Q132" s="348">
        <v>25.4206</v>
      </c>
      <c r="R132" s="348">
        <v>16.228999999999999</v>
      </c>
      <c r="S132" s="348">
        <v>8.8824000000000005</v>
      </c>
      <c r="T132" s="348">
        <v>4.0247000000000002</v>
      </c>
      <c r="U132" s="348">
        <v>14.6891</v>
      </c>
      <c r="V132" s="348">
        <v>31.3704</v>
      </c>
      <c r="W132" s="348">
        <v>-0.91159999999999997</v>
      </c>
      <c r="X132" s="348">
        <v>11.3001</v>
      </c>
      <c r="Y132" s="374"/>
      <c r="Z132" s="346">
        <v>26</v>
      </c>
      <c r="AA132" s="346">
        <v>44</v>
      </c>
      <c r="AB132" s="346">
        <v>41</v>
      </c>
      <c r="AC132" s="346">
        <v>45</v>
      </c>
      <c r="AD132" s="346">
        <v>85</v>
      </c>
      <c r="AE132" s="346">
        <v>24</v>
      </c>
      <c r="AF132" s="346">
        <v>20</v>
      </c>
      <c r="AG132" s="346">
        <v>17</v>
      </c>
      <c r="AH132" s="346">
        <v>3</v>
      </c>
      <c r="AI132" s="346">
        <v>2</v>
      </c>
      <c r="AJ132" s="346">
        <v>10</v>
      </c>
      <c r="AK132" s="346">
        <v>90</v>
      </c>
      <c r="AL132" s="346">
        <v>11</v>
      </c>
      <c r="AM132" s="346">
        <v>28</v>
      </c>
      <c r="AN132" s="346">
        <v>57</v>
      </c>
      <c r="AO132" s="373"/>
      <c r="AP132" s="348">
        <v>21.67</v>
      </c>
      <c r="AQ132" s="348">
        <v>25.27</v>
      </c>
      <c r="AR132" s="348">
        <v>31.52</v>
      </c>
      <c r="AS132" s="348">
        <v>38.840000000000003</v>
      </c>
      <c r="AT132" s="348">
        <v>16.260000000000002</v>
      </c>
      <c r="AU132" s="351"/>
      <c r="AV132" s="346">
        <v>1</v>
      </c>
      <c r="AW132" s="346">
        <v>2</v>
      </c>
      <c r="AX132" s="346">
        <v>5</v>
      </c>
      <c r="AY132" s="346">
        <v>16</v>
      </c>
      <c r="AZ132" s="346">
        <v>31</v>
      </c>
      <c r="BA132" s="374"/>
      <c r="BB132" s="348">
        <v>15.4242551552872</v>
      </c>
      <c r="BC132" s="348">
        <v>0.99451423820469298</v>
      </c>
      <c r="BD132" s="348">
        <v>0.14185437384645799</v>
      </c>
      <c r="BE132" s="375">
        <v>-3.9142987231491698E-2</v>
      </c>
      <c r="BF132" s="374"/>
      <c r="BG132" s="375" t="s">
        <v>430</v>
      </c>
      <c r="BH132" s="674" t="s">
        <v>430</v>
      </c>
      <c r="BI132" s="348" t="s">
        <v>430</v>
      </c>
      <c r="BJ132" s="348" t="s">
        <v>430</v>
      </c>
      <c r="BK132" s="362"/>
      <c r="BL132" s="348" t="s">
        <v>6945</v>
      </c>
      <c r="BM132" s="373" t="s">
        <v>4967</v>
      </c>
      <c r="BN132" s="372" t="s">
        <v>430</v>
      </c>
      <c r="BO132" s="372" t="s">
        <v>430</v>
      </c>
      <c r="BP132" s="372" t="s">
        <v>430</v>
      </c>
      <c r="BQ132" s="373"/>
      <c r="BR132" s="354" t="s">
        <v>548</v>
      </c>
    </row>
    <row r="133" spans="1:70" s="428" customFormat="1" x14ac:dyDescent="0.25">
      <c r="A133" s="345" t="s">
        <v>7198</v>
      </c>
      <c r="B133" s="373"/>
      <c r="C133" s="719">
        <v>41275</v>
      </c>
      <c r="D133" s="373"/>
      <c r="E133" s="346">
        <v>12282</v>
      </c>
      <c r="F133" s="373"/>
      <c r="G133" s="347">
        <v>47.619300000000003</v>
      </c>
      <c r="H133" s="374"/>
      <c r="I133" s="348">
        <v>0.33019999999999999</v>
      </c>
      <c r="J133" s="348">
        <v>8.8300000000000003E-2</v>
      </c>
      <c r="K133" s="348">
        <v>1.3181</v>
      </c>
      <c r="L133" s="348">
        <v>4.0831999999999997</v>
      </c>
      <c r="M133" s="348">
        <v>-4.4305000000000003</v>
      </c>
      <c r="N133" s="350">
        <v>38.6265</v>
      </c>
      <c r="O133" s="348">
        <v>44.560600000000001</v>
      </c>
      <c r="P133" s="348">
        <v>35.656500000000001</v>
      </c>
      <c r="Q133" s="348">
        <v>25.300699999999999</v>
      </c>
      <c r="R133" s="348">
        <v>16.159099999999999</v>
      </c>
      <c r="S133" s="348">
        <v>8.9192999999999998</v>
      </c>
      <c r="T133" s="348">
        <v>4.4946999999999999</v>
      </c>
      <c r="U133" s="348">
        <v>14.576599999999999</v>
      </c>
      <c r="V133" s="348">
        <v>31.238700000000001</v>
      </c>
      <c r="W133" s="348">
        <v>-1.0149999999999999</v>
      </c>
      <c r="X133" s="348">
        <v>11.2469</v>
      </c>
      <c r="Y133" s="374"/>
      <c r="Z133" s="346">
        <v>27</v>
      </c>
      <c r="AA133" s="346">
        <v>40</v>
      </c>
      <c r="AB133" s="346">
        <v>34</v>
      </c>
      <c r="AC133" s="346">
        <v>49</v>
      </c>
      <c r="AD133" s="346">
        <v>70</v>
      </c>
      <c r="AE133" s="346">
        <v>27</v>
      </c>
      <c r="AF133" s="346">
        <v>19</v>
      </c>
      <c r="AG133" s="346">
        <v>20</v>
      </c>
      <c r="AH133" s="346">
        <v>7</v>
      </c>
      <c r="AI133" s="346">
        <v>3</v>
      </c>
      <c r="AJ133" s="346">
        <v>9</v>
      </c>
      <c r="AK133" s="346">
        <v>80</v>
      </c>
      <c r="AL133" s="346">
        <v>12</v>
      </c>
      <c r="AM133" s="346">
        <v>31</v>
      </c>
      <c r="AN133" s="346">
        <v>62</v>
      </c>
      <c r="AO133" s="373"/>
      <c r="AP133" s="348">
        <v>21.55</v>
      </c>
      <c r="AQ133" s="348">
        <v>25.21</v>
      </c>
      <c r="AR133" s="348">
        <v>31.41</v>
      </c>
      <c r="AS133" s="348">
        <v>38.78</v>
      </c>
      <c r="AT133" s="348">
        <v>16.28</v>
      </c>
      <c r="AU133" s="351"/>
      <c r="AV133" s="346">
        <v>4</v>
      </c>
      <c r="AW133" s="346">
        <v>6</v>
      </c>
      <c r="AX133" s="346">
        <v>8</v>
      </c>
      <c r="AY133" s="346">
        <v>18</v>
      </c>
      <c r="AZ133" s="346">
        <v>30</v>
      </c>
      <c r="BA133" s="374"/>
      <c r="BB133" s="348">
        <v>15.2934407551005</v>
      </c>
      <c r="BC133" s="348">
        <v>0</v>
      </c>
      <c r="BD133" s="348">
        <v>0.14230661664559999</v>
      </c>
      <c r="BE133" s="375" t="s">
        <v>430</v>
      </c>
      <c r="BF133" s="374"/>
      <c r="BG133" s="375" t="s">
        <v>430</v>
      </c>
      <c r="BH133" s="674" t="s">
        <v>430</v>
      </c>
      <c r="BI133" s="348" t="s">
        <v>430</v>
      </c>
      <c r="BJ133" s="348" t="s">
        <v>430</v>
      </c>
      <c r="BK133" s="362"/>
      <c r="BL133" s="348" t="s">
        <v>6947</v>
      </c>
      <c r="BM133" s="373" t="s">
        <v>6948</v>
      </c>
      <c r="BN133" s="372" t="s">
        <v>430</v>
      </c>
      <c r="BO133" s="372" t="s">
        <v>430</v>
      </c>
      <c r="BP133" s="372" t="s">
        <v>430</v>
      </c>
      <c r="BQ133" s="373"/>
      <c r="BR133" s="354" t="s">
        <v>555</v>
      </c>
    </row>
    <row r="134" spans="1:70" s="428" customFormat="1" x14ac:dyDescent="0.25">
      <c r="A134" s="345" t="s">
        <v>7199</v>
      </c>
      <c r="B134" s="373"/>
      <c r="C134" s="719">
        <v>41368</v>
      </c>
      <c r="D134" s="373"/>
      <c r="E134" s="346">
        <v>9178.73</v>
      </c>
      <c r="F134" s="373"/>
      <c r="G134" s="347">
        <v>242.11269999999999</v>
      </c>
      <c r="H134" s="374"/>
      <c r="I134" s="348" t="s">
        <v>430</v>
      </c>
      <c r="J134" s="348">
        <v>-1.5690999999999999</v>
      </c>
      <c r="K134" s="348">
        <v>-2.7928999999999999</v>
      </c>
      <c r="L134" s="348">
        <v>3.8685999999999998</v>
      </c>
      <c r="M134" s="348">
        <v>4.2972999999999999</v>
      </c>
      <c r="N134" s="350">
        <v>-6.1199999999999997E-2</v>
      </c>
      <c r="O134" s="348">
        <v>2.8485</v>
      </c>
      <c r="P134" s="348">
        <v>13.541700000000001</v>
      </c>
      <c r="Q134" s="348">
        <v>13.558299999999999</v>
      </c>
      <c r="R134" s="348">
        <v>15.2582</v>
      </c>
      <c r="S134" s="348">
        <v>1.5216000000000001</v>
      </c>
      <c r="T134" s="348">
        <v>10.5311</v>
      </c>
      <c r="U134" s="348">
        <v>-2.9165000000000001</v>
      </c>
      <c r="V134" s="348">
        <v>1.7443</v>
      </c>
      <c r="W134" s="348">
        <v>-2.2759</v>
      </c>
      <c r="X134" s="348">
        <v>15.1793</v>
      </c>
      <c r="Y134" s="374"/>
      <c r="Z134" s="346" t="s">
        <v>430</v>
      </c>
      <c r="AA134" s="346">
        <v>112</v>
      </c>
      <c r="AB134" s="346">
        <v>99</v>
      </c>
      <c r="AC134" s="346">
        <v>59</v>
      </c>
      <c r="AD134" s="346">
        <v>36</v>
      </c>
      <c r="AE134" s="346">
        <v>77</v>
      </c>
      <c r="AF134" s="346">
        <v>47</v>
      </c>
      <c r="AG134" s="346">
        <v>34</v>
      </c>
      <c r="AH134" s="346">
        <v>18</v>
      </c>
      <c r="AI134" s="346">
        <v>12</v>
      </c>
      <c r="AJ134" s="346">
        <v>78</v>
      </c>
      <c r="AK134" s="346">
        <v>44</v>
      </c>
      <c r="AL134" s="346">
        <v>88</v>
      </c>
      <c r="AM134" s="346">
        <v>81</v>
      </c>
      <c r="AN134" s="346">
        <v>109</v>
      </c>
      <c r="AO134" s="373"/>
      <c r="AP134" s="348">
        <v>16.45</v>
      </c>
      <c r="AQ134" s="348">
        <v>17.21</v>
      </c>
      <c r="AR134" s="348">
        <v>12.75</v>
      </c>
      <c r="AS134" s="348">
        <v>7.25</v>
      </c>
      <c r="AT134" s="348">
        <v>0.7</v>
      </c>
      <c r="AU134" s="351"/>
      <c r="AV134" s="346">
        <v>12</v>
      </c>
      <c r="AW134" s="346">
        <v>13</v>
      </c>
      <c r="AX134" s="346">
        <v>23</v>
      </c>
      <c r="AY134" s="346">
        <v>39</v>
      </c>
      <c r="AZ134" s="346">
        <v>81</v>
      </c>
      <c r="BA134" s="374"/>
      <c r="BB134" s="348">
        <v>10.253517378009199</v>
      </c>
      <c r="BC134" s="348">
        <v>0</v>
      </c>
      <c r="BD134" s="348">
        <v>6.8602852164256697E-2</v>
      </c>
      <c r="BE134" s="375" t="s">
        <v>430</v>
      </c>
      <c r="BF134" s="374"/>
      <c r="BG134" s="375" t="s">
        <v>430</v>
      </c>
      <c r="BH134" s="674" t="s">
        <v>430</v>
      </c>
      <c r="BI134" s="348" t="s">
        <v>430</v>
      </c>
      <c r="BJ134" s="348" t="s">
        <v>430</v>
      </c>
      <c r="BK134" s="362"/>
      <c r="BL134" s="348" t="s">
        <v>6950</v>
      </c>
      <c r="BM134" s="373" t="s">
        <v>6951</v>
      </c>
      <c r="BN134" s="372" t="s">
        <v>430</v>
      </c>
      <c r="BO134" s="372" t="s">
        <v>430</v>
      </c>
      <c r="BP134" s="372" t="s">
        <v>430</v>
      </c>
      <c r="BQ134" s="373"/>
      <c r="BR134" s="354" t="s">
        <v>519</v>
      </c>
    </row>
    <row r="135" spans="1:70" s="428" customFormat="1" x14ac:dyDescent="0.25">
      <c r="A135" s="345" t="s">
        <v>7200</v>
      </c>
      <c r="B135" s="373"/>
      <c r="C135" s="719">
        <v>43433</v>
      </c>
      <c r="D135" s="373"/>
      <c r="E135" s="346">
        <v>8551.61</v>
      </c>
      <c r="F135" s="373"/>
      <c r="G135" s="347">
        <v>70.299499999999995</v>
      </c>
      <c r="H135" s="374"/>
      <c r="I135" s="348">
        <v>-2.1637</v>
      </c>
      <c r="J135" s="348">
        <v>2.8837000000000002</v>
      </c>
      <c r="K135" s="348">
        <v>1.5452999999999999</v>
      </c>
      <c r="L135" s="348">
        <v>2.6654</v>
      </c>
      <c r="M135" s="348">
        <v>48.689500000000002</v>
      </c>
      <c r="N135" s="350">
        <v>62.303199999999997</v>
      </c>
      <c r="O135" s="348">
        <v>46.5702</v>
      </c>
      <c r="P135" s="348">
        <v>38.745199999999997</v>
      </c>
      <c r="Q135" s="348">
        <v>23.702400000000001</v>
      </c>
      <c r="R135" s="348" t="s">
        <v>430</v>
      </c>
      <c r="S135" s="348">
        <v>2.2612999999999999</v>
      </c>
      <c r="T135" s="348">
        <v>43.831800000000001</v>
      </c>
      <c r="U135" s="348">
        <v>43.687399999999997</v>
      </c>
      <c r="V135" s="348">
        <v>49.529200000000003</v>
      </c>
      <c r="W135" s="348">
        <v>0.29730000000000001</v>
      </c>
      <c r="X135" s="348">
        <v>28.462</v>
      </c>
      <c r="Y135" s="374"/>
      <c r="Z135" s="346">
        <v>89</v>
      </c>
      <c r="AA135" s="346">
        <v>3</v>
      </c>
      <c r="AB135" s="346">
        <v>9</v>
      </c>
      <c r="AC135" s="346">
        <v>77</v>
      </c>
      <c r="AD135" s="346">
        <v>1</v>
      </c>
      <c r="AE135" s="346">
        <v>14</v>
      </c>
      <c r="AF135" s="346">
        <v>14</v>
      </c>
      <c r="AG135" s="346">
        <v>11</v>
      </c>
      <c r="AH135" s="346">
        <v>12</v>
      </c>
      <c r="AI135" s="346" t="s">
        <v>430</v>
      </c>
      <c r="AJ135" s="346">
        <v>66</v>
      </c>
      <c r="AK135" s="346">
        <v>3</v>
      </c>
      <c r="AL135" s="346">
        <v>1</v>
      </c>
      <c r="AM135" s="346">
        <v>14</v>
      </c>
      <c r="AN135" s="346">
        <v>12</v>
      </c>
      <c r="AO135" s="373"/>
      <c r="AP135" s="348" t="s">
        <v>430</v>
      </c>
      <c r="AQ135" s="348">
        <v>30.15</v>
      </c>
      <c r="AR135" s="348">
        <v>35.83</v>
      </c>
      <c r="AS135" s="348">
        <v>43.55</v>
      </c>
      <c r="AT135" s="348">
        <v>58.43</v>
      </c>
      <c r="AU135" s="351"/>
      <c r="AV135" s="346" t="s">
        <v>430</v>
      </c>
      <c r="AW135" s="346">
        <v>1</v>
      </c>
      <c r="AX135" s="346">
        <v>3</v>
      </c>
      <c r="AY135" s="346">
        <v>11</v>
      </c>
      <c r="AZ135" s="346">
        <v>3</v>
      </c>
      <c r="BA135" s="374"/>
      <c r="BB135" s="348">
        <v>23.573953188882701</v>
      </c>
      <c r="BC135" s="348">
        <v>0</v>
      </c>
      <c r="BD135" s="348">
        <v>0.10557774787443699</v>
      </c>
      <c r="BE135" s="375" t="s">
        <v>430</v>
      </c>
      <c r="BF135" s="374"/>
      <c r="BG135" s="375" t="s">
        <v>430</v>
      </c>
      <c r="BH135" s="674" t="s">
        <v>430</v>
      </c>
      <c r="BI135" s="348" t="s">
        <v>430</v>
      </c>
      <c r="BJ135" s="348" t="s">
        <v>430</v>
      </c>
      <c r="BK135" s="362"/>
      <c r="BL135" s="348" t="s">
        <v>6953</v>
      </c>
      <c r="BM135" s="373" t="s">
        <v>6217</v>
      </c>
      <c r="BN135" s="372" t="s">
        <v>430</v>
      </c>
      <c r="BO135" s="372" t="s">
        <v>430</v>
      </c>
      <c r="BP135" s="372" t="s">
        <v>430</v>
      </c>
      <c r="BQ135" s="373"/>
      <c r="BR135" s="354" t="s">
        <v>548</v>
      </c>
    </row>
    <row r="136" spans="1:70" s="428" customFormat="1" x14ac:dyDescent="0.25">
      <c r="A136" s="345" t="s">
        <v>7201</v>
      </c>
      <c r="B136" s="373"/>
      <c r="C136" s="719">
        <v>41275</v>
      </c>
      <c r="D136" s="373"/>
      <c r="E136" s="346">
        <v>7549.84</v>
      </c>
      <c r="F136" s="373"/>
      <c r="G136" s="347">
        <v>60.817300000000003</v>
      </c>
      <c r="H136" s="374"/>
      <c r="I136" s="348">
        <v>0.33360000000000001</v>
      </c>
      <c r="J136" s="348">
        <v>-2.53E-2</v>
      </c>
      <c r="K136" s="348">
        <v>1.2963</v>
      </c>
      <c r="L136" s="348">
        <v>4.1565000000000003</v>
      </c>
      <c r="M136" s="348">
        <v>-4.5763999999999996</v>
      </c>
      <c r="N136" s="350">
        <v>38.624400000000001</v>
      </c>
      <c r="O136" s="348">
        <v>44.380400000000002</v>
      </c>
      <c r="P136" s="348">
        <v>35.654600000000002</v>
      </c>
      <c r="Q136" s="348">
        <v>25.137499999999999</v>
      </c>
      <c r="R136" s="348">
        <v>16.0349</v>
      </c>
      <c r="S136" s="348">
        <v>8.8109999999999999</v>
      </c>
      <c r="T136" s="348">
        <v>4.1077000000000004</v>
      </c>
      <c r="U136" s="348">
        <v>14.501799999999999</v>
      </c>
      <c r="V136" s="348">
        <v>31.4815</v>
      </c>
      <c r="W136" s="348">
        <v>-0.88190000000000002</v>
      </c>
      <c r="X136" s="348">
        <v>11.107900000000001</v>
      </c>
      <c r="Y136" s="374"/>
      <c r="Z136" s="346">
        <v>23</v>
      </c>
      <c r="AA136" s="346">
        <v>49</v>
      </c>
      <c r="AB136" s="346">
        <v>36</v>
      </c>
      <c r="AC136" s="346">
        <v>42</v>
      </c>
      <c r="AD136" s="346">
        <v>82</v>
      </c>
      <c r="AE136" s="346">
        <v>28</v>
      </c>
      <c r="AF136" s="346">
        <v>22</v>
      </c>
      <c r="AG136" s="346">
        <v>21</v>
      </c>
      <c r="AH136" s="346">
        <v>10</v>
      </c>
      <c r="AI136" s="346">
        <v>8</v>
      </c>
      <c r="AJ136" s="346">
        <v>15</v>
      </c>
      <c r="AK136" s="346">
        <v>89</v>
      </c>
      <c r="AL136" s="346">
        <v>13</v>
      </c>
      <c r="AM136" s="346">
        <v>25</v>
      </c>
      <c r="AN136" s="346">
        <v>53</v>
      </c>
      <c r="AO136" s="373"/>
      <c r="AP136" s="348">
        <v>21.38</v>
      </c>
      <c r="AQ136" s="348">
        <v>25.05</v>
      </c>
      <c r="AR136" s="348">
        <v>31.25</v>
      </c>
      <c r="AS136" s="348">
        <v>38.6</v>
      </c>
      <c r="AT136" s="348">
        <v>16.12</v>
      </c>
      <c r="AU136" s="351"/>
      <c r="AV136" s="346">
        <v>9</v>
      </c>
      <c r="AW136" s="346">
        <v>10</v>
      </c>
      <c r="AX136" s="346">
        <v>11</v>
      </c>
      <c r="AY136" s="346">
        <v>20</v>
      </c>
      <c r="AZ136" s="346">
        <v>35</v>
      </c>
      <c r="BA136" s="374"/>
      <c r="BB136" s="348">
        <v>15.194007571480601</v>
      </c>
      <c r="BC136" s="348">
        <v>0</v>
      </c>
      <c r="BD136" s="348">
        <v>0.14266628205947601</v>
      </c>
      <c r="BE136" s="375" t="s">
        <v>430</v>
      </c>
      <c r="BF136" s="374"/>
      <c r="BG136" s="375" t="s">
        <v>430</v>
      </c>
      <c r="BH136" s="674" t="s">
        <v>430</v>
      </c>
      <c r="BI136" s="348" t="s">
        <v>430</v>
      </c>
      <c r="BJ136" s="348" t="s">
        <v>430</v>
      </c>
      <c r="BK136" s="362"/>
      <c r="BL136" s="348" t="s">
        <v>6953</v>
      </c>
      <c r="BM136" s="373" t="s">
        <v>3074</v>
      </c>
      <c r="BN136" s="372" t="s">
        <v>6217</v>
      </c>
      <c r="BO136" s="372" t="s">
        <v>430</v>
      </c>
      <c r="BP136" s="372" t="s">
        <v>430</v>
      </c>
      <c r="BQ136" s="373"/>
      <c r="BR136" s="354" t="s">
        <v>548</v>
      </c>
    </row>
    <row r="137" spans="1:70" s="428" customFormat="1" ht="11" x14ac:dyDescent="0.3">
      <c r="A137" s="845" t="s">
        <v>7202</v>
      </c>
      <c r="B137" s="846"/>
      <c r="C137" s="847">
        <v>41275</v>
      </c>
      <c r="D137" s="846"/>
      <c r="E137" s="848">
        <v>7208.5</v>
      </c>
      <c r="F137" s="846"/>
      <c r="G137" s="849">
        <v>61.618499999999997</v>
      </c>
      <c r="H137" s="851"/>
      <c r="I137" s="850">
        <v>0.3523</v>
      </c>
      <c r="J137" s="850">
        <v>-6.5699999999999995E-2</v>
      </c>
      <c r="K137" s="850">
        <v>1.169</v>
      </c>
      <c r="L137" s="850">
        <v>4.4095000000000004</v>
      </c>
      <c r="M137" s="850">
        <v>-4.5689000000000002</v>
      </c>
      <c r="N137" s="852">
        <v>39.043500000000002</v>
      </c>
      <c r="O137" s="850">
        <v>44.508400000000002</v>
      </c>
      <c r="P137" s="850">
        <v>35.715400000000002</v>
      </c>
      <c r="Q137" s="850">
        <v>25.057400000000001</v>
      </c>
      <c r="R137" s="850">
        <v>16.417200000000001</v>
      </c>
      <c r="S137" s="850">
        <v>8.7988999999999997</v>
      </c>
      <c r="T137" s="850">
        <v>4.3125999999999998</v>
      </c>
      <c r="U137" s="850">
        <v>14.988</v>
      </c>
      <c r="V137" s="850">
        <v>32.203000000000003</v>
      </c>
      <c r="W137" s="850">
        <v>-0.99760000000000004</v>
      </c>
      <c r="X137" s="850">
        <v>11.260300000000001</v>
      </c>
      <c r="Y137" s="851"/>
      <c r="Z137" s="848">
        <v>21</v>
      </c>
      <c r="AA137" s="848">
        <v>52</v>
      </c>
      <c r="AB137" s="848">
        <v>45</v>
      </c>
      <c r="AC137" s="848">
        <v>34</v>
      </c>
      <c r="AD137" s="848">
        <v>81</v>
      </c>
      <c r="AE137" s="848">
        <v>21</v>
      </c>
      <c r="AF137" s="848">
        <v>21</v>
      </c>
      <c r="AG137" s="848">
        <v>19</v>
      </c>
      <c r="AH137" s="848">
        <v>11</v>
      </c>
      <c r="AI137" s="848">
        <v>1</v>
      </c>
      <c r="AJ137" s="848">
        <v>17</v>
      </c>
      <c r="AK137" s="848">
        <v>85</v>
      </c>
      <c r="AL137" s="848">
        <v>7</v>
      </c>
      <c r="AM137" s="848">
        <v>21</v>
      </c>
      <c r="AN137" s="848">
        <v>61</v>
      </c>
      <c r="AO137" s="846"/>
      <c r="AP137" s="850">
        <v>21.58</v>
      </c>
      <c r="AQ137" s="850">
        <v>25.08</v>
      </c>
      <c r="AR137" s="850">
        <v>31.3</v>
      </c>
      <c r="AS137" s="850">
        <v>38.729999999999997</v>
      </c>
      <c r="AT137" s="850">
        <v>16.399999999999999</v>
      </c>
      <c r="AU137" s="853"/>
      <c r="AV137" s="848">
        <v>2</v>
      </c>
      <c r="AW137" s="848">
        <v>9</v>
      </c>
      <c r="AX137" s="848">
        <v>9</v>
      </c>
      <c r="AY137" s="848">
        <v>19</v>
      </c>
      <c r="AZ137" s="848">
        <v>26</v>
      </c>
      <c r="BA137" s="851"/>
      <c r="BB137" s="850">
        <v>15.143816806738901</v>
      </c>
      <c r="BC137" s="850">
        <v>0</v>
      </c>
      <c r="BD137" s="850">
        <v>0.14393318984593401</v>
      </c>
      <c r="BE137" s="856" t="s">
        <v>430</v>
      </c>
      <c r="BF137" s="851"/>
      <c r="BG137" s="856" t="s">
        <v>430</v>
      </c>
      <c r="BH137" s="947" t="s">
        <v>430</v>
      </c>
      <c r="BI137" s="850" t="s">
        <v>430</v>
      </c>
      <c r="BJ137" s="850" t="s">
        <v>430</v>
      </c>
      <c r="BK137" s="855"/>
      <c r="BL137" s="850" t="s">
        <v>6956</v>
      </c>
      <c r="BM137" s="846" t="s">
        <v>5224</v>
      </c>
      <c r="BN137" s="859" t="s">
        <v>430</v>
      </c>
      <c r="BO137" s="859" t="s">
        <v>430</v>
      </c>
      <c r="BP137" s="859" t="s">
        <v>430</v>
      </c>
      <c r="BQ137" s="846"/>
      <c r="BR137" s="860" t="s">
        <v>548</v>
      </c>
    </row>
    <row r="138" spans="1:70" s="428" customFormat="1" x14ac:dyDescent="0.25">
      <c r="A138" s="345" t="s">
        <v>7203</v>
      </c>
      <c r="B138" s="373"/>
      <c r="C138" s="719">
        <v>41275</v>
      </c>
      <c r="D138" s="373"/>
      <c r="E138" s="346">
        <v>7150.88</v>
      </c>
      <c r="F138" s="373"/>
      <c r="G138" s="347">
        <v>48.794699999999999</v>
      </c>
      <c r="H138" s="374"/>
      <c r="I138" s="348">
        <v>0.29039999999999999</v>
      </c>
      <c r="J138" s="348">
        <v>-4.4999999999999997E-3</v>
      </c>
      <c r="K138" s="348">
        <v>1.1593</v>
      </c>
      <c r="L138" s="348">
        <v>4.1681999999999997</v>
      </c>
      <c r="M138" s="348">
        <v>-4.5914000000000001</v>
      </c>
      <c r="N138" s="350">
        <v>38.962800000000001</v>
      </c>
      <c r="O138" s="348">
        <v>44.648099999999999</v>
      </c>
      <c r="P138" s="348">
        <v>35.908000000000001</v>
      </c>
      <c r="Q138" s="348">
        <v>25.3017</v>
      </c>
      <c r="R138" s="348">
        <v>16.043199999999999</v>
      </c>
      <c r="S138" s="348">
        <v>8.8041</v>
      </c>
      <c r="T138" s="348">
        <v>4.2228000000000003</v>
      </c>
      <c r="U138" s="348">
        <v>14.333500000000001</v>
      </c>
      <c r="V138" s="348">
        <v>31.141100000000002</v>
      </c>
      <c r="W138" s="348">
        <v>-0.74429999999999996</v>
      </c>
      <c r="X138" s="348">
        <v>11.265599999999999</v>
      </c>
      <c r="Y138" s="374"/>
      <c r="Z138" s="346">
        <v>32</v>
      </c>
      <c r="AA138" s="346">
        <v>46</v>
      </c>
      <c r="AB138" s="346">
        <v>46</v>
      </c>
      <c r="AC138" s="346">
        <v>41</v>
      </c>
      <c r="AD138" s="346">
        <v>83</v>
      </c>
      <c r="AE138" s="346">
        <v>23</v>
      </c>
      <c r="AF138" s="346">
        <v>17</v>
      </c>
      <c r="AG138" s="346">
        <v>16</v>
      </c>
      <c r="AH138" s="346">
        <v>6</v>
      </c>
      <c r="AI138" s="346">
        <v>7</v>
      </c>
      <c r="AJ138" s="346">
        <v>16</v>
      </c>
      <c r="AK138" s="346">
        <v>87</v>
      </c>
      <c r="AL138" s="346">
        <v>16</v>
      </c>
      <c r="AM138" s="346">
        <v>32</v>
      </c>
      <c r="AN138" s="346">
        <v>43</v>
      </c>
      <c r="AO138" s="373"/>
      <c r="AP138" s="348">
        <v>21.49</v>
      </c>
      <c r="AQ138" s="348">
        <v>25.22</v>
      </c>
      <c r="AR138" s="348">
        <v>31.44</v>
      </c>
      <c r="AS138" s="348">
        <v>38.82</v>
      </c>
      <c r="AT138" s="348">
        <v>16.239999999999998</v>
      </c>
      <c r="AU138" s="351"/>
      <c r="AV138" s="346">
        <v>6</v>
      </c>
      <c r="AW138" s="346">
        <v>5</v>
      </c>
      <c r="AX138" s="346">
        <v>6</v>
      </c>
      <c r="AY138" s="346">
        <v>17</v>
      </c>
      <c r="AZ138" s="346">
        <v>33</v>
      </c>
      <c r="BA138" s="374"/>
      <c r="BB138" s="348">
        <v>15.252646002791799</v>
      </c>
      <c r="BC138" s="348">
        <v>0</v>
      </c>
      <c r="BD138" s="348">
        <v>0.14313858965699</v>
      </c>
      <c r="BE138" s="375" t="s">
        <v>430</v>
      </c>
      <c r="BF138" s="374"/>
      <c r="BG138" s="375" t="s">
        <v>430</v>
      </c>
      <c r="BH138" s="674" t="s">
        <v>430</v>
      </c>
      <c r="BI138" s="348" t="s">
        <v>430</v>
      </c>
      <c r="BJ138" s="348" t="s">
        <v>430</v>
      </c>
      <c r="BK138" s="362"/>
      <c r="BL138" s="348" t="s">
        <v>6958</v>
      </c>
      <c r="BM138" s="373" t="s">
        <v>4770</v>
      </c>
      <c r="BN138" s="372" t="s">
        <v>430</v>
      </c>
      <c r="BO138" s="372" t="s">
        <v>430</v>
      </c>
      <c r="BP138" s="372" t="s">
        <v>430</v>
      </c>
      <c r="BQ138" s="373"/>
      <c r="BR138" s="354" t="s">
        <v>2398</v>
      </c>
    </row>
    <row r="139" spans="1:70" s="428" customFormat="1" x14ac:dyDescent="0.25">
      <c r="A139" s="345" t="s">
        <v>7204</v>
      </c>
      <c r="B139" s="373"/>
      <c r="C139" s="719">
        <v>44593</v>
      </c>
      <c r="D139" s="373"/>
      <c r="E139" s="346">
        <v>6521.76</v>
      </c>
      <c r="F139" s="373"/>
      <c r="G139" s="347">
        <v>35.812100000000001</v>
      </c>
      <c r="H139" s="374"/>
      <c r="I139" s="348">
        <v>0.48970000000000002</v>
      </c>
      <c r="J139" s="348">
        <v>1.5338000000000001</v>
      </c>
      <c r="K139" s="348">
        <v>1.4024000000000001</v>
      </c>
      <c r="L139" s="348">
        <v>1.1141000000000001</v>
      </c>
      <c r="M139" s="348">
        <v>-12.5914</v>
      </c>
      <c r="N139" s="350">
        <v>85.052499999999995</v>
      </c>
      <c r="O139" s="348">
        <v>65.834299999999999</v>
      </c>
      <c r="P139" s="348">
        <v>46.513399999999997</v>
      </c>
      <c r="Q139" s="348" t="s">
        <v>430</v>
      </c>
      <c r="R139" s="348" t="s">
        <v>430</v>
      </c>
      <c r="S139" s="348">
        <v>5.0103999999999997</v>
      </c>
      <c r="T139" s="348">
        <v>3.5611999999999999</v>
      </c>
      <c r="U139" s="348">
        <v>3.3755999999999999</v>
      </c>
      <c r="V139" s="348">
        <v>62.785200000000003</v>
      </c>
      <c r="W139" s="348">
        <v>0.11990000000000001</v>
      </c>
      <c r="X139" s="348">
        <v>31.894400000000001</v>
      </c>
      <c r="Y139" s="374"/>
      <c r="Z139" s="346">
        <v>9</v>
      </c>
      <c r="AA139" s="346">
        <v>16</v>
      </c>
      <c r="AB139" s="346">
        <v>19</v>
      </c>
      <c r="AC139" s="346">
        <v>106</v>
      </c>
      <c r="AD139" s="346">
        <v>98</v>
      </c>
      <c r="AE139" s="346">
        <v>7</v>
      </c>
      <c r="AF139" s="346">
        <v>5</v>
      </c>
      <c r="AG139" s="346">
        <v>5</v>
      </c>
      <c r="AH139" s="346" t="s">
        <v>430</v>
      </c>
      <c r="AI139" s="346" t="s">
        <v>430</v>
      </c>
      <c r="AJ139" s="346">
        <v>42</v>
      </c>
      <c r="AK139" s="346">
        <v>96</v>
      </c>
      <c r="AL139" s="346">
        <v>57</v>
      </c>
      <c r="AM139" s="346">
        <v>5</v>
      </c>
      <c r="AN139" s="346">
        <v>23</v>
      </c>
      <c r="AO139" s="373"/>
      <c r="AP139" s="348" t="s">
        <v>430</v>
      </c>
      <c r="AQ139" s="348" t="s">
        <v>430</v>
      </c>
      <c r="AR139" s="348" t="s">
        <v>430</v>
      </c>
      <c r="AS139" s="348">
        <v>57.65</v>
      </c>
      <c r="AT139" s="348">
        <v>17.79</v>
      </c>
      <c r="AU139" s="351"/>
      <c r="AV139" s="346" t="s">
        <v>430</v>
      </c>
      <c r="AW139" s="346" t="s">
        <v>430</v>
      </c>
      <c r="AX139" s="346" t="s">
        <v>430</v>
      </c>
      <c r="AY139" s="346">
        <v>3</v>
      </c>
      <c r="AZ139" s="346">
        <v>15</v>
      </c>
      <c r="BA139" s="374"/>
      <c r="BB139" s="348">
        <v>32.314958762451603</v>
      </c>
      <c r="BC139" s="348">
        <v>0</v>
      </c>
      <c r="BD139" s="348">
        <v>9.6910447994839805E-2</v>
      </c>
      <c r="BE139" s="375" t="s">
        <v>430</v>
      </c>
      <c r="BF139" s="374"/>
      <c r="BG139" s="375" t="s">
        <v>430</v>
      </c>
      <c r="BH139" s="674" t="s">
        <v>430</v>
      </c>
      <c r="BI139" s="348" t="s">
        <v>430</v>
      </c>
      <c r="BJ139" s="348" t="s">
        <v>430</v>
      </c>
      <c r="BK139" s="362"/>
      <c r="BL139" s="348" t="s">
        <v>6958</v>
      </c>
      <c r="BM139" s="373" t="s">
        <v>4770</v>
      </c>
      <c r="BN139" s="372" t="s">
        <v>430</v>
      </c>
      <c r="BO139" s="372" t="s">
        <v>430</v>
      </c>
      <c r="BP139" s="372" t="s">
        <v>430</v>
      </c>
      <c r="BQ139" s="373"/>
      <c r="BR139" s="354" t="s">
        <v>548</v>
      </c>
    </row>
    <row r="140" spans="1:70" s="428" customFormat="1" x14ac:dyDescent="0.25">
      <c r="A140" s="345" t="s">
        <v>7205</v>
      </c>
      <c r="B140" s="373"/>
      <c r="C140" s="719">
        <v>44321</v>
      </c>
      <c r="D140" s="373"/>
      <c r="E140" s="346">
        <v>6109.47</v>
      </c>
      <c r="F140" s="373"/>
      <c r="G140" s="347">
        <v>20.742999999999999</v>
      </c>
      <c r="H140" s="374"/>
      <c r="I140" s="348">
        <v>7.2400000000000006E-2</v>
      </c>
      <c r="J140" s="348">
        <v>-0.81759999999999999</v>
      </c>
      <c r="K140" s="348">
        <v>-1.5892999999999999</v>
      </c>
      <c r="L140" s="348">
        <v>3.9906000000000001</v>
      </c>
      <c r="M140" s="348">
        <v>2.5053999999999998</v>
      </c>
      <c r="N140" s="350">
        <v>6.5875000000000004</v>
      </c>
      <c r="O140" s="348">
        <v>8.2247000000000003</v>
      </c>
      <c r="P140" s="348">
        <v>13.240399999999999</v>
      </c>
      <c r="Q140" s="348">
        <v>13.2036</v>
      </c>
      <c r="R140" s="348" t="s">
        <v>430</v>
      </c>
      <c r="S140" s="348">
        <v>1.9112</v>
      </c>
      <c r="T140" s="348">
        <v>8.4147999999999996</v>
      </c>
      <c r="U140" s="348">
        <v>1.8711</v>
      </c>
      <c r="V140" s="348">
        <v>6.3144</v>
      </c>
      <c r="W140" s="348">
        <v>-1.4491000000000001</v>
      </c>
      <c r="X140" s="348">
        <v>14.6015</v>
      </c>
      <c r="Y140" s="374"/>
      <c r="Z140" s="346">
        <v>46</v>
      </c>
      <c r="AA140" s="346">
        <v>89</v>
      </c>
      <c r="AB140" s="346">
        <v>82</v>
      </c>
      <c r="AC140" s="346">
        <v>52</v>
      </c>
      <c r="AD140" s="346">
        <v>48</v>
      </c>
      <c r="AE140" s="346">
        <v>56</v>
      </c>
      <c r="AF140" s="346">
        <v>35</v>
      </c>
      <c r="AG140" s="346">
        <v>36</v>
      </c>
      <c r="AH140" s="346">
        <v>19</v>
      </c>
      <c r="AI140" s="346" t="s">
        <v>430</v>
      </c>
      <c r="AJ140" s="346">
        <v>71</v>
      </c>
      <c r="AK140" s="346">
        <v>53</v>
      </c>
      <c r="AL140" s="346">
        <v>69</v>
      </c>
      <c r="AM140" s="346">
        <v>61</v>
      </c>
      <c r="AN140" s="346">
        <v>84</v>
      </c>
      <c r="AO140" s="373"/>
      <c r="AP140" s="348" t="s">
        <v>430</v>
      </c>
      <c r="AQ140" s="348" t="s">
        <v>430</v>
      </c>
      <c r="AR140" s="348">
        <v>12.91</v>
      </c>
      <c r="AS140" s="348">
        <v>9.8699999999999992</v>
      </c>
      <c r="AT140" s="348">
        <v>4.37</v>
      </c>
      <c r="AU140" s="351"/>
      <c r="AV140" s="346" t="s">
        <v>430</v>
      </c>
      <c r="AW140" s="346" t="s">
        <v>430</v>
      </c>
      <c r="AX140" s="346">
        <v>22</v>
      </c>
      <c r="AY140" s="346">
        <v>33</v>
      </c>
      <c r="AZ140" s="346">
        <v>69</v>
      </c>
      <c r="BA140" s="374"/>
      <c r="BB140" s="348">
        <v>6.5240863221856698</v>
      </c>
      <c r="BC140" s="348">
        <v>0.52765000866767298</v>
      </c>
      <c r="BD140" s="348">
        <v>0.10240883900325801</v>
      </c>
      <c r="BE140" s="375">
        <v>0.55255074444545305</v>
      </c>
      <c r="BF140" s="374"/>
      <c r="BG140" s="375" t="s">
        <v>430</v>
      </c>
      <c r="BH140" s="674" t="s">
        <v>430</v>
      </c>
      <c r="BI140" s="348" t="s">
        <v>430</v>
      </c>
      <c r="BJ140" s="348" t="s">
        <v>430</v>
      </c>
      <c r="BK140" s="362"/>
      <c r="BL140" s="348" t="s">
        <v>6961</v>
      </c>
      <c r="BM140" s="373" t="s">
        <v>6962</v>
      </c>
      <c r="BN140" s="372" t="s">
        <v>430</v>
      </c>
      <c r="BO140" s="372" t="s">
        <v>430</v>
      </c>
      <c r="BP140" s="372" t="s">
        <v>430</v>
      </c>
      <c r="BQ140" s="373"/>
      <c r="BR140" s="354" t="s">
        <v>436</v>
      </c>
    </row>
    <row r="141" spans="1:70" s="428" customFormat="1" x14ac:dyDescent="0.25">
      <c r="A141" s="345" t="s">
        <v>7206</v>
      </c>
      <c r="B141" s="373"/>
      <c r="C141" s="719">
        <v>44862</v>
      </c>
      <c r="D141" s="373"/>
      <c r="E141" s="346">
        <v>4738.88</v>
      </c>
      <c r="F141" s="373"/>
      <c r="G141" s="347">
        <v>38.593400000000003</v>
      </c>
      <c r="H141" s="374"/>
      <c r="I141" s="348">
        <v>0.44900000000000001</v>
      </c>
      <c r="J141" s="348">
        <v>1.5685</v>
      </c>
      <c r="K141" s="348">
        <v>1.2753000000000001</v>
      </c>
      <c r="L141" s="348">
        <v>1.4479</v>
      </c>
      <c r="M141" s="348">
        <v>-12.988799999999999</v>
      </c>
      <c r="N141" s="350">
        <v>83.675799999999995</v>
      </c>
      <c r="O141" s="348">
        <v>65.800899999999999</v>
      </c>
      <c r="P141" s="348">
        <v>46.420200000000001</v>
      </c>
      <c r="Q141" s="348" t="s">
        <v>430</v>
      </c>
      <c r="R141" s="348" t="s">
        <v>430</v>
      </c>
      <c r="S141" s="348">
        <v>4.7893999999999997</v>
      </c>
      <c r="T141" s="348">
        <v>3.0470999999999999</v>
      </c>
      <c r="U141" s="348">
        <v>3.2942</v>
      </c>
      <c r="V141" s="348">
        <v>62.134700000000002</v>
      </c>
      <c r="W141" s="348">
        <v>0.23089999999999999</v>
      </c>
      <c r="X141" s="348">
        <v>41.744300000000003</v>
      </c>
      <c r="Y141" s="374"/>
      <c r="Z141" s="346">
        <v>11</v>
      </c>
      <c r="AA141" s="346">
        <v>13</v>
      </c>
      <c r="AB141" s="346">
        <v>39</v>
      </c>
      <c r="AC141" s="346">
        <v>96</v>
      </c>
      <c r="AD141" s="346">
        <v>107</v>
      </c>
      <c r="AE141" s="346">
        <v>10</v>
      </c>
      <c r="AF141" s="346">
        <v>6</v>
      </c>
      <c r="AG141" s="346">
        <v>6</v>
      </c>
      <c r="AH141" s="346" t="s">
        <v>430</v>
      </c>
      <c r="AI141" s="346" t="s">
        <v>430</v>
      </c>
      <c r="AJ141" s="346">
        <v>49</v>
      </c>
      <c r="AK141" s="346">
        <v>107</v>
      </c>
      <c r="AL141" s="346">
        <v>58</v>
      </c>
      <c r="AM141" s="346">
        <v>8</v>
      </c>
      <c r="AN141" s="346">
        <v>15</v>
      </c>
      <c r="AO141" s="373"/>
      <c r="AP141" s="348" t="s">
        <v>430</v>
      </c>
      <c r="AQ141" s="348" t="s">
        <v>430</v>
      </c>
      <c r="AR141" s="348" t="s">
        <v>430</v>
      </c>
      <c r="AS141" s="348">
        <v>57.5</v>
      </c>
      <c r="AT141" s="348">
        <v>17.13</v>
      </c>
      <c r="AU141" s="351"/>
      <c r="AV141" s="346" t="s">
        <v>430</v>
      </c>
      <c r="AW141" s="346" t="s">
        <v>430</v>
      </c>
      <c r="AX141" s="346" t="s">
        <v>430</v>
      </c>
      <c r="AY141" s="346">
        <v>6</v>
      </c>
      <c r="AZ141" s="346">
        <v>21</v>
      </c>
      <c r="BA141" s="374"/>
      <c r="BB141" s="348">
        <v>32.193524985991097</v>
      </c>
      <c r="BC141" s="348">
        <v>0</v>
      </c>
      <c r="BD141" s="348">
        <v>9.6907063528303597E-2</v>
      </c>
      <c r="BE141" s="375" t="s">
        <v>430</v>
      </c>
      <c r="BF141" s="374"/>
      <c r="BG141" s="375" t="s">
        <v>430</v>
      </c>
      <c r="BH141" s="674" t="s">
        <v>430</v>
      </c>
      <c r="BI141" s="348" t="s">
        <v>430</v>
      </c>
      <c r="BJ141" s="348" t="s">
        <v>430</v>
      </c>
      <c r="BK141" s="362"/>
      <c r="BL141" s="348" t="s">
        <v>6964</v>
      </c>
      <c r="BM141" s="373" t="s">
        <v>5360</v>
      </c>
      <c r="BN141" s="372" t="s">
        <v>430</v>
      </c>
      <c r="BO141" s="372" t="s">
        <v>430</v>
      </c>
      <c r="BP141" s="372" t="s">
        <v>430</v>
      </c>
      <c r="BQ141" s="373"/>
      <c r="BR141" s="354" t="s">
        <v>548</v>
      </c>
    </row>
    <row r="142" spans="1:70" s="428" customFormat="1" x14ac:dyDescent="0.25">
      <c r="A142" s="345" t="s">
        <v>7207</v>
      </c>
      <c r="B142" s="373"/>
      <c r="C142" s="719">
        <v>44594</v>
      </c>
      <c r="D142" s="373"/>
      <c r="E142" s="346">
        <v>4547.82</v>
      </c>
      <c r="F142" s="373"/>
      <c r="G142" s="347">
        <v>35.614199999999997</v>
      </c>
      <c r="H142" s="374"/>
      <c r="I142" s="348">
        <v>0.42180000000000001</v>
      </c>
      <c r="J142" s="348">
        <v>1.6555</v>
      </c>
      <c r="K142" s="348">
        <v>1.3743000000000001</v>
      </c>
      <c r="L142" s="348">
        <v>1.2747999999999999</v>
      </c>
      <c r="M142" s="348">
        <v>-12.9201</v>
      </c>
      <c r="N142" s="350">
        <v>85.366100000000003</v>
      </c>
      <c r="O142" s="348">
        <v>65.649799999999999</v>
      </c>
      <c r="P142" s="348">
        <v>46.176200000000001</v>
      </c>
      <c r="Q142" s="348" t="s">
        <v>430</v>
      </c>
      <c r="R142" s="348" t="s">
        <v>430</v>
      </c>
      <c r="S142" s="348">
        <v>4.9909999999999997</v>
      </c>
      <c r="T142" s="348">
        <v>3.3302</v>
      </c>
      <c r="U142" s="348">
        <v>3.0655999999999999</v>
      </c>
      <c r="V142" s="348">
        <v>62.680599999999998</v>
      </c>
      <c r="W142" s="348">
        <v>0.1366</v>
      </c>
      <c r="X142" s="348">
        <v>31.7575</v>
      </c>
      <c r="Y142" s="374"/>
      <c r="Z142" s="346">
        <v>15</v>
      </c>
      <c r="AA142" s="346">
        <v>8</v>
      </c>
      <c r="AB142" s="346">
        <v>24</v>
      </c>
      <c r="AC142" s="346">
        <v>103</v>
      </c>
      <c r="AD142" s="346">
        <v>106</v>
      </c>
      <c r="AE142" s="346">
        <v>6</v>
      </c>
      <c r="AF142" s="346">
        <v>8</v>
      </c>
      <c r="AG142" s="346">
        <v>8</v>
      </c>
      <c r="AH142" s="346" t="s">
        <v>430</v>
      </c>
      <c r="AI142" s="346" t="s">
        <v>430</v>
      </c>
      <c r="AJ142" s="346">
        <v>43</v>
      </c>
      <c r="AK142" s="346">
        <v>101</v>
      </c>
      <c r="AL142" s="346">
        <v>61</v>
      </c>
      <c r="AM142" s="346">
        <v>6</v>
      </c>
      <c r="AN142" s="346">
        <v>21</v>
      </c>
      <c r="AO142" s="373"/>
      <c r="AP142" s="348" t="s">
        <v>430</v>
      </c>
      <c r="AQ142" s="348" t="s">
        <v>430</v>
      </c>
      <c r="AR142" s="348" t="s">
        <v>430</v>
      </c>
      <c r="AS142" s="348">
        <v>57.44</v>
      </c>
      <c r="AT142" s="348">
        <v>17.53</v>
      </c>
      <c r="AU142" s="351"/>
      <c r="AV142" s="346" t="s">
        <v>430</v>
      </c>
      <c r="AW142" s="346" t="s">
        <v>430</v>
      </c>
      <c r="AX142" s="346" t="s">
        <v>430</v>
      </c>
      <c r="AY142" s="346">
        <v>7</v>
      </c>
      <c r="AZ142" s="346">
        <v>20</v>
      </c>
      <c r="BA142" s="374"/>
      <c r="BB142" s="348">
        <v>31.8304397090054</v>
      </c>
      <c r="BC142" s="348">
        <v>0</v>
      </c>
      <c r="BD142" s="348">
        <v>9.7439543402104201E-2</v>
      </c>
      <c r="BE142" s="375" t="s">
        <v>430</v>
      </c>
      <c r="BF142" s="374"/>
      <c r="BG142" s="375" t="s">
        <v>430</v>
      </c>
      <c r="BH142" s="674" t="s">
        <v>430</v>
      </c>
      <c r="BI142" s="348" t="s">
        <v>430</v>
      </c>
      <c r="BJ142" s="348" t="s">
        <v>430</v>
      </c>
      <c r="BK142" s="362"/>
      <c r="BL142" s="348" t="s">
        <v>6966</v>
      </c>
      <c r="BM142" s="373" t="s">
        <v>3074</v>
      </c>
      <c r="BN142" s="372" t="s">
        <v>5106</v>
      </c>
      <c r="BO142" s="372" t="s">
        <v>430</v>
      </c>
      <c r="BP142" s="372" t="s">
        <v>430</v>
      </c>
      <c r="BQ142" s="373"/>
      <c r="BR142" s="354" t="s">
        <v>548</v>
      </c>
    </row>
    <row r="143" spans="1:70" s="428" customFormat="1" x14ac:dyDescent="0.25">
      <c r="A143" s="345" t="s">
        <v>7208</v>
      </c>
      <c r="B143" s="373"/>
      <c r="C143" s="719">
        <v>45484</v>
      </c>
      <c r="D143" s="373"/>
      <c r="E143" s="346">
        <v>3925.26</v>
      </c>
      <c r="F143" s="373"/>
      <c r="G143" s="347">
        <v>24.953900000000001</v>
      </c>
      <c r="H143" s="374"/>
      <c r="I143" s="348">
        <v>0.5302</v>
      </c>
      <c r="J143" s="348">
        <v>1.6121000000000001</v>
      </c>
      <c r="K143" s="348">
        <v>1.3188</v>
      </c>
      <c r="L143" s="348">
        <v>1.1988000000000001</v>
      </c>
      <c r="M143" s="348">
        <v>-12.7904</v>
      </c>
      <c r="N143" s="350">
        <v>88.1708</v>
      </c>
      <c r="O143" s="348">
        <v>67.016599999999997</v>
      </c>
      <c r="P143" s="348" t="s">
        <v>430</v>
      </c>
      <c r="Q143" s="348" t="s">
        <v>430</v>
      </c>
      <c r="R143" s="348" t="s">
        <v>430</v>
      </c>
      <c r="S143" s="348">
        <v>4.8135000000000003</v>
      </c>
      <c r="T143" s="348">
        <v>3.3163999999999998</v>
      </c>
      <c r="U143" s="348">
        <v>3.9451000000000001</v>
      </c>
      <c r="V143" s="348">
        <v>63.470300000000002</v>
      </c>
      <c r="W143" s="348">
        <v>0.28860000000000002</v>
      </c>
      <c r="X143" s="348">
        <v>52.495199999999997</v>
      </c>
      <c r="Y143" s="374"/>
      <c r="Z143" s="346">
        <v>6</v>
      </c>
      <c r="AA143" s="346">
        <v>10</v>
      </c>
      <c r="AB143" s="346">
        <v>33</v>
      </c>
      <c r="AC143" s="346">
        <v>104</v>
      </c>
      <c r="AD143" s="346">
        <v>103</v>
      </c>
      <c r="AE143" s="346">
        <v>1</v>
      </c>
      <c r="AF143" s="346">
        <v>1</v>
      </c>
      <c r="AG143" s="346" t="s">
        <v>430</v>
      </c>
      <c r="AH143" s="346" t="s">
        <v>430</v>
      </c>
      <c r="AI143" s="346" t="s">
        <v>430</v>
      </c>
      <c r="AJ143" s="346">
        <v>47</v>
      </c>
      <c r="AK143" s="346">
        <v>102</v>
      </c>
      <c r="AL143" s="346">
        <v>48</v>
      </c>
      <c r="AM143" s="346">
        <v>3</v>
      </c>
      <c r="AN143" s="346">
        <v>13</v>
      </c>
      <c r="AO143" s="373"/>
      <c r="AP143" s="348" t="s">
        <v>430</v>
      </c>
      <c r="AQ143" s="348" t="s">
        <v>430</v>
      </c>
      <c r="AR143" s="348" t="s">
        <v>430</v>
      </c>
      <c r="AS143" s="348" t="s">
        <v>430</v>
      </c>
      <c r="AT143" s="348">
        <v>18.829999999999998</v>
      </c>
      <c r="AU143" s="351"/>
      <c r="AV143" s="346" t="s">
        <v>430</v>
      </c>
      <c r="AW143" s="346" t="s">
        <v>430</v>
      </c>
      <c r="AX143" s="346" t="s">
        <v>430</v>
      </c>
      <c r="AY143" s="346" t="s">
        <v>430</v>
      </c>
      <c r="AZ143" s="346">
        <v>9</v>
      </c>
      <c r="BA143" s="374"/>
      <c r="BB143" s="348">
        <v>35.406780793474503</v>
      </c>
      <c r="BC143" s="348">
        <v>0</v>
      </c>
      <c r="BD143" s="348">
        <v>0.120182443847519</v>
      </c>
      <c r="BE143" s="375" t="s">
        <v>430</v>
      </c>
      <c r="BF143" s="374"/>
      <c r="BG143" s="375" t="s">
        <v>430</v>
      </c>
      <c r="BH143" s="674" t="s">
        <v>430</v>
      </c>
      <c r="BI143" s="348" t="s">
        <v>430</v>
      </c>
      <c r="BJ143" s="348" t="s">
        <v>430</v>
      </c>
      <c r="BK143" s="362"/>
      <c r="BL143" s="348" t="s">
        <v>6968</v>
      </c>
      <c r="BM143" s="373" t="s">
        <v>6969</v>
      </c>
      <c r="BN143" s="372" t="s">
        <v>430</v>
      </c>
      <c r="BO143" s="372" t="s">
        <v>430</v>
      </c>
      <c r="BP143" s="372" t="s">
        <v>430</v>
      </c>
      <c r="BQ143" s="373"/>
      <c r="BR143" s="354" t="s">
        <v>548</v>
      </c>
    </row>
    <row r="144" spans="1:70" s="428" customFormat="1" x14ac:dyDescent="0.25">
      <c r="A144" s="345" t="s">
        <v>7209</v>
      </c>
      <c r="B144" s="373"/>
      <c r="C144" s="719">
        <v>44818</v>
      </c>
      <c r="D144" s="373"/>
      <c r="E144" s="346">
        <v>3293.34</v>
      </c>
      <c r="F144" s="373"/>
      <c r="G144" s="347">
        <v>34.500999999999998</v>
      </c>
      <c r="H144" s="374"/>
      <c r="I144" s="348" t="s">
        <v>430</v>
      </c>
      <c r="J144" s="348">
        <v>0.53620000000000001</v>
      </c>
      <c r="K144" s="348">
        <v>1.1581999999999999</v>
      </c>
      <c r="L144" s="348">
        <v>2.3586</v>
      </c>
      <c r="M144" s="348">
        <v>-8.8889999999999993</v>
      </c>
      <c r="N144" s="350">
        <v>63.655099999999997</v>
      </c>
      <c r="O144" s="348">
        <v>56.7941</v>
      </c>
      <c r="P144" s="348">
        <v>41.852200000000003</v>
      </c>
      <c r="Q144" s="348" t="s">
        <v>430</v>
      </c>
      <c r="R144" s="348" t="s">
        <v>430</v>
      </c>
      <c r="S144" s="348">
        <v>6.4222000000000001</v>
      </c>
      <c r="T144" s="348">
        <v>3.3088000000000002</v>
      </c>
      <c r="U144" s="348">
        <v>9.4297000000000004</v>
      </c>
      <c r="V144" s="348">
        <v>49.614100000000001</v>
      </c>
      <c r="W144" s="348">
        <v>-0.73939999999999995</v>
      </c>
      <c r="X144" s="348">
        <v>36.4041</v>
      </c>
      <c r="Y144" s="374"/>
      <c r="Z144" s="346" t="s">
        <v>430</v>
      </c>
      <c r="AA144" s="346">
        <v>32</v>
      </c>
      <c r="AB144" s="346">
        <v>47</v>
      </c>
      <c r="AC144" s="346">
        <v>84</v>
      </c>
      <c r="AD144" s="346">
        <v>94</v>
      </c>
      <c r="AE144" s="346">
        <v>13</v>
      </c>
      <c r="AF144" s="346">
        <v>10</v>
      </c>
      <c r="AG144" s="346">
        <v>10</v>
      </c>
      <c r="AH144" s="346" t="s">
        <v>430</v>
      </c>
      <c r="AI144" s="346" t="s">
        <v>430</v>
      </c>
      <c r="AJ144" s="346">
        <v>34</v>
      </c>
      <c r="AK144" s="346">
        <v>103</v>
      </c>
      <c r="AL144" s="346">
        <v>30</v>
      </c>
      <c r="AM144" s="346">
        <v>13</v>
      </c>
      <c r="AN144" s="346">
        <v>42</v>
      </c>
      <c r="AO144" s="373"/>
      <c r="AP144" s="348" t="s">
        <v>430</v>
      </c>
      <c r="AQ144" s="348" t="s">
        <v>430</v>
      </c>
      <c r="AR144" s="348" t="s">
        <v>430</v>
      </c>
      <c r="AS144" s="348">
        <v>49.47</v>
      </c>
      <c r="AT144" s="348">
        <v>17.79</v>
      </c>
      <c r="AU144" s="351"/>
      <c r="AV144" s="346" t="s">
        <v>430</v>
      </c>
      <c r="AW144" s="346" t="s">
        <v>430</v>
      </c>
      <c r="AX144" s="346" t="s">
        <v>430</v>
      </c>
      <c r="AY144" s="346">
        <v>10</v>
      </c>
      <c r="AZ144" s="346">
        <v>15</v>
      </c>
      <c r="BA144" s="374"/>
      <c r="BB144" s="348">
        <v>21.615872364321699</v>
      </c>
      <c r="BC144" s="348">
        <v>0</v>
      </c>
      <c r="BD144" s="348">
        <v>0.122140943106839</v>
      </c>
      <c r="BE144" s="375" t="s">
        <v>430</v>
      </c>
      <c r="BF144" s="374"/>
      <c r="BG144" s="375" t="s">
        <v>430</v>
      </c>
      <c r="BH144" s="674" t="s">
        <v>430</v>
      </c>
      <c r="BI144" s="348" t="s">
        <v>430</v>
      </c>
      <c r="BJ144" s="348" t="s">
        <v>430</v>
      </c>
      <c r="BK144" s="362"/>
      <c r="BL144" s="348" t="s">
        <v>6971</v>
      </c>
      <c r="BM144" s="373" t="s">
        <v>3074</v>
      </c>
      <c r="BN144" s="372" t="s">
        <v>6972</v>
      </c>
      <c r="BO144" s="372" t="s">
        <v>430</v>
      </c>
      <c r="BP144" s="372" t="s">
        <v>430</v>
      </c>
      <c r="BQ144" s="373"/>
      <c r="BR144" s="354" t="s">
        <v>5178</v>
      </c>
    </row>
    <row r="145" spans="1:70" s="428" customFormat="1" x14ac:dyDescent="0.25">
      <c r="A145" s="345" t="s">
        <v>7210</v>
      </c>
      <c r="B145" s="373"/>
      <c r="C145" s="719">
        <v>41275</v>
      </c>
      <c r="D145" s="373"/>
      <c r="E145" s="346">
        <v>3200.66</v>
      </c>
      <c r="F145" s="373"/>
      <c r="G145" s="347">
        <v>48.117199999999997</v>
      </c>
      <c r="H145" s="374"/>
      <c r="I145" s="348">
        <v>0.2989</v>
      </c>
      <c r="J145" s="348">
        <v>-1.14E-2</v>
      </c>
      <c r="K145" s="348">
        <v>1.0157</v>
      </c>
      <c r="L145" s="348">
        <v>4.6212999999999997</v>
      </c>
      <c r="M145" s="348">
        <v>-4.4865000000000004</v>
      </c>
      <c r="N145" s="350">
        <v>38.620699999999999</v>
      </c>
      <c r="O145" s="348">
        <v>44.212600000000002</v>
      </c>
      <c r="P145" s="348">
        <v>35.555</v>
      </c>
      <c r="Q145" s="348">
        <v>25.219200000000001</v>
      </c>
      <c r="R145" s="348">
        <v>15.973599999999999</v>
      </c>
      <c r="S145" s="348">
        <v>8.8673999999999999</v>
      </c>
      <c r="T145" s="348">
        <v>4.5103999999999997</v>
      </c>
      <c r="U145" s="348">
        <v>14.915800000000001</v>
      </c>
      <c r="V145" s="348">
        <v>31.2666</v>
      </c>
      <c r="W145" s="348">
        <v>-0.47299999999999998</v>
      </c>
      <c r="X145" s="348">
        <v>11.055400000000001</v>
      </c>
      <c r="Y145" s="374"/>
      <c r="Z145" s="346">
        <v>31</v>
      </c>
      <c r="AA145" s="346">
        <v>47</v>
      </c>
      <c r="AB145" s="346">
        <v>50</v>
      </c>
      <c r="AC145" s="346">
        <v>32</v>
      </c>
      <c r="AD145" s="346">
        <v>73</v>
      </c>
      <c r="AE145" s="346">
        <v>29</v>
      </c>
      <c r="AF145" s="346">
        <v>24</v>
      </c>
      <c r="AG145" s="346">
        <v>22</v>
      </c>
      <c r="AH145" s="346">
        <v>9</v>
      </c>
      <c r="AI145" s="346">
        <v>9</v>
      </c>
      <c r="AJ145" s="346">
        <v>12</v>
      </c>
      <c r="AK145" s="346">
        <v>79</v>
      </c>
      <c r="AL145" s="346">
        <v>8</v>
      </c>
      <c r="AM145" s="346">
        <v>30</v>
      </c>
      <c r="AN145" s="346">
        <v>37</v>
      </c>
      <c r="AO145" s="373"/>
      <c r="AP145" s="348">
        <v>21.57</v>
      </c>
      <c r="AQ145" s="348">
        <v>25.14</v>
      </c>
      <c r="AR145" s="348">
        <v>31.23</v>
      </c>
      <c r="AS145" s="348">
        <v>38.42</v>
      </c>
      <c r="AT145" s="348">
        <v>16.22</v>
      </c>
      <c r="AU145" s="351"/>
      <c r="AV145" s="346">
        <v>3</v>
      </c>
      <c r="AW145" s="346">
        <v>8</v>
      </c>
      <c r="AX145" s="346">
        <v>12</v>
      </c>
      <c r="AY145" s="346">
        <v>21</v>
      </c>
      <c r="AZ145" s="346">
        <v>34</v>
      </c>
      <c r="BA145" s="374"/>
      <c r="BB145" s="348">
        <v>15.0127297057149</v>
      </c>
      <c r="BC145" s="348">
        <v>0</v>
      </c>
      <c r="BD145" s="348">
        <v>0.143799710424522</v>
      </c>
      <c r="BE145" s="375" t="s">
        <v>430</v>
      </c>
      <c r="BF145" s="374"/>
      <c r="BG145" s="375" t="s">
        <v>430</v>
      </c>
      <c r="BH145" s="674" t="s">
        <v>430</v>
      </c>
      <c r="BI145" s="348" t="s">
        <v>430</v>
      </c>
      <c r="BJ145" s="348" t="s">
        <v>430</v>
      </c>
      <c r="BK145" s="362"/>
      <c r="BL145" s="348" t="s">
        <v>6974</v>
      </c>
      <c r="BM145" s="373" t="s">
        <v>4773</v>
      </c>
      <c r="BN145" s="372" t="s">
        <v>430</v>
      </c>
      <c r="BO145" s="372" t="s">
        <v>430</v>
      </c>
      <c r="BP145" s="372" t="s">
        <v>430</v>
      </c>
      <c r="BQ145" s="373"/>
      <c r="BR145" s="354" t="s">
        <v>548</v>
      </c>
    </row>
    <row r="146" spans="1:70" s="428" customFormat="1" x14ac:dyDescent="0.25">
      <c r="A146" s="345" t="s">
        <v>7211</v>
      </c>
      <c r="B146" s="373"/>
      <c r="C146" s="719">
        <v>44235</v>
      </c>
      <c r="D146" s="373"/>
      <c r="E146" s="346">
        <v>3059.49</v>
      </c>
      <c r="F146" s="373"/>
      <c r="G146" s="347">
        <v>25.156400000000001</v>
      </c>
      <c r="H146" s="374"/>
      <c r="I146" s="348">
        <v>-1.7899999999999999E-2</v>
      </c>
      <c r="J146" s="348">
        <v>-0.43020000000000003</v>
      </c>
      <c r="K146" s="348">
        <v>-0.97389999999999999</v>
      </c>
      <c r="L146" s="348">
        <v>4.2541000000000002</v>
      </c>
      <c r="M146" s="348">
        <v>4.0659999999999998</v>
      </c>
      <c r="N146" s="350">
        <v>10.2418</v>
      </c>
      <c r="O146" s="348">
        <v>10.4681</v>
      </c>
      <c r="P146" s="348">
        <v>16.1157</v>
      </c>
      <c r="Q146" s="348">
        <v>15.728999999999999</v>
      </c>
      <c r="R146" s="348" t="s">
        <v>430</v>
      </c>
      <c r="S146" s="348">
        <v>2.0655000000000001</v>
      </c>
      <c r="T146" s="348">
        <v>11.575100000000001</v>
      </c>
      <c r="U146" s="348">
        <v>5.5961999999999996</v>
      </c>
      <c r="V146" s="348">
        <v>10.311400000000001</v>
      </c>
      <c r="W146" s="348">
        <v>-1.0880000000000001</v>
      </c>
      <c r="X146" s="348">
        <v>17.946400000000001</v>
      </c>
      <c r="Y146" s="374"/>
      <c r="Z146" s="346">
        <v>50</v>
      </c>
      <c r="AA146" s="346">
        <v>72</v>
      </c>
      <c r="AB146" s="346">
        <v>69</v>
      </c>
      <c r="AC146" s="346">
        <v>38</v>
      </c>
      <c r="AD146" s="346">
        <v>38</v>
      </c>
      <c r="AE146" s="346">
        <v>46</v>
      </c>
      <c r="AF146" s="346">
        <v>31</v>
      </c>
      <c r="AG146" s="346">
        <v>27</v>
      </c>
      <c r="AH146" s="346">
        <v>14</v>
      </c>
      <c r="AI146" s="346" t="s">
        <v>430</v>
      </c>
      <c r="AJ146" s="346">
        <v>68</v>
      </c>
      <c r="AK146" s="346">
        <v>38</v>
      </c>
      <c r="AL146" s="346">
        <v>40</v>
      </c>
      <c r="AM146" s="346">
        <v>47</v>
      </c>
      <c r="AN146" s="346">
        <v>68</v>
      </c>
      <c r="AO146" s="373"/>
      <c r="AP146" s="348" t="s">
        <v>430</v>
      </c>
      <c r="AQ146" s="348" t="s">
        <v>430</v>
      </c>
      <c r="AR146" s="348">
        <v>16.329999999999998</v>
      </c>
      <c r="AS146" s="348">
        <v>13.05</v>
      </c>
      <c r="AT146" s="348">
        <v>8.36</v>
      </c>
      <c r="AU146" s="351"/>
      <c r="AV146" s="346" t="s">
        <v>430</v>
      </c>
      <c r="AW146" s="346" t="s">
        <v>430</v>
      </c>
      <c r="AX146" s="346">
        <v>14</v>
      </c>
      <c r="AY146" s="346">
        <v>26</v>
      </c>
      <c r="AZ146" s="346">
        <v>52</v>
      </c>
      <c r="BA146" s="374"/>
      <c r="BB146" s="348">
        <v>8.8380197268077207</v>
      </c>
      <c r="BC146" s="348">
        <v>0.61974563978081199</v>
      </c>
      <c r="BD146" s="348">
        <v>0.105693319490928</v>
      </c>
      <c r="BE146" s="375">
        <v>0.64806847278650404</v>
      </c>
      <c r="BF146" s="374"/>
      <c r="BG146" s="375" t="s">
        <v>430</v>
      </c>
      <c r="BH146" s="674" t="s">
        <v>430</v>
      </c>
      <c r="BI146" s="348" t="s">
        <v>430</v>
      </c>
      <c r="BJ146" s="348" t="s">
        <v>430</v>
      </c>
      <c r="BK146" s="362"/>
      <c r="BL146" s="348" t="s">
        <v>6976</v>
      </c>
      <c r="BM146" s="373" t="s">
        <v>6977</v>
      </c>
      <c r="BN146" s="372" t="s">
        <v>6978</v>
      </c>
      <c r="BO146" s="372" t="s">
        <v>430</v>
      </c>
      <c r="BP146" s="372" t="s">
        <v>430</v>
      </c>
      <c r="BQ146" s="373"/>
      <c r="BR146" s="354" t="s">
        <v>436</v>
      </c>
    </row>
    <row r="147" spans="1:70" s="428" customFormat="1" x14ac:dyDescent="0.25">
      <c r="A147" s="345" t="s">
        <v>7212</v>
      </c>
      <c r="B147" s="373"/>
      <c r="C147" s="719">
        <v>44847</v>
      </c>
      <c r="D147" s="373"/>
      <c r="E147" s="346">
        <v>2915.09</v>
      </c>
      <c r="F147" s="373"/>
      <c r="G147" s="347">
        <v>31.1707</v>
      </c>
      <c r="H147" s="374"/>
      <c r="I147" s="348">
        <v>0.37519999999999998</v>
      </c>
      <c r="J147" s="348">
        <v>0.60260000000000002</v>
      </c>
      <c r="K147" s="348">
        <v>1.2999000000000001</v>
      </c>
      <c r="L147" s="348">
        <v>2.4051999999999998</v>
      </c>
      <c r="M147" s="348">
        <v>-7.9382999999999999</v>
      </c>
      <c r="N147" s="350">
        <v>50.594700000000003</v>
      </c>
      <c r="O147" s="348">
        <v>50.160200000000003</v>
      </c>
      <c r="P147" s="348">
        <v>38.503599999999999</v>
      </c>
      <c r="Q147" s="348" t="s">
        <v>430</v>
      </c>
      <c r="R147" s="348" t="s">
        <v>430</v>
      </c>
      <c r="S147" s="348">
        <v>7.0364000000000004</v>
      </c>
      <c r="T147" s="348">
        <v>4.4265999999999996</v>
      </c>
      <c r="U147" s="348">
        <v>9.3237000000000005</v>
      </c>
      <c r="V147" s="348">
        <v>36.3536</v>
      </c>
      <c r="W147" s="348">
        <v>-0.78680000000000005</v>
      </c>
      <c r="X147" s="348">
        <v>33.722000000000001</v>
      </c>
      <c r="Y147" s="374"/>
      <c r="Z147" s="346">
        <v>19</v>
      </c>
      <c r="AA147" s="346">
        <v>30</v>
      </c>
      <c r="AB147" s="346">
        <v>35</v>
      </c>
      <c r="AC147" s="346">
        <v>83</v>
      </c>
      <c r="AD147" s="346">
        <v>91</v>
      </c>
      <c r="AE147" s="346">
        <v>17</v>
      </c>
      <c r="AF147" s="346">
        <v>13</v>
      </c>
      <c r="AG147" s="346">
        <v>12</v>
      </c>
      <c r="AH147" s="346" t="s">
        <v>430</v>
      </c>
      <c r="AI147" s="346" t="s">
        <v>430</v>
      </c>
      <c r="AJ147" s="346">
        <v>31</v>
      </c>
      <c r="AK147" s="346">
        <v>83</v>
      </c>
      <c r="AL147" s="346">
        <v>32</v>
      </c>
      <c r="AM147" s="346">
        <v>17</v>
      </c>
      <c r="AN147" s="346">
        <v>48</v>
      </c>
      <c r="AO147" s="373"/>
      <c r="AP147" s="348" t="s">
        <v>430</v>
      </c>
      <c r="AQ147" s="348" t="s">
        <v>430</v>
      </c>
      <c r="AR147" s="348" t="s">
        <v>430</v>
      </c>
      <c r="AS147" s="348">
        <v>43.54</v>
      </c>
      <c r="AT147" s="348">
        <v>15.15</v>
      </c>
      <c r="AU147" s="351"/>
      <c r="AV147" s="346" t="s">
        <v>430</v>
      </c>
      <c r="AW147" s="346" t="s">
        <v>430</v>
      </c>
      <c r="AX147" s="346" t="s">
        <v>430</v>
      </c>
      <c r="AY147" s="346">
        <v>12</v>
      </c>
      <c r="AZ147" s="346">
        <v>41</v>
      </c>
      <c r="BA147" s="374"/>
      <c r="BB147" s="348">
        <v>18.450490685851602</v>
      </c>
      <c r="BC147" s="348">
        <v>0</v>
      </c>
      <c r="BD147" s="348">
        <v>0.12961785654223801</v>
      </c>
      <c r="BE147" s="375" t="s">
        <v>430</v>
      </c>
      <c r="BF147" s="374"/>
      <c r="BG147" s="375" t="s">
        <v>430</v>
      </c>
      <c r="BH147" s="674" t="s">
        <v>430</v>
      </c>
      <c r="BI147" s="348" t="s">
        <v>430</v>
      </c>
      <c r="BJ147" s="348" t="s">
        <v>430</v>
      </c>
      <c r="BK147" s="362"/>
      <c r="BL147" s="348" t="s">
        <v>6980</v>
      </c>
      <c r="BM147" s="373" t="s">
        <v>6981</v>
      </c>
      <c r="BN147" s="372" t="s">
        <v>430</v>
      </c>
      <c r="BO147" s="372" t="s">
        <v>430</v>
      </c>
      <c r="BP147" s="372" t="s">
        <v>430</v>
      </c>
      <c r="BQ147" s="373"/>
      <c r="BR147" s="354" t="s">
        <v>555</v>
      </c>
    </row>
    <row r="148" spans="1:70" s="428" customFormat="1" x14ac:dyDescent="0.25">
      <c r="A148" s="345" t="s">
        <v>7213</v>
      </c>
      <c r="B148" s="373"/>
      <c r="C148" s="719">
        <v>43280</v>
      </c>
      <c r="D148" s="373"/>
      <c r="E148" s="346">
        <v>2736.06</v>
      </c>
      <c r="F148" s="373"/>
      <c r="G148" s="347">
        <v>33.158900000000003</v>
      </c>
      <c r="H148" s="374"/>
      <c r="I148" s="348">
        <v>-9.7299999999999998E-2</v>
      </c>
      <c r="J148" s="348">
        <v>-0.46679999999999999</v>
      </c>
      <c r="K148" s="348">
        <v>-2.6539000000000001</v>
      </c>
      <c r="L148" s="348">
        <v>-3.3184</v>
      </c>
      <c r="M148" s="348">
        <v>-7.3124000000000002</v>
      </c>
      <c r="N148" s="350">
        <v>5.4257</v>
      </c>
      <c r="O148" s="348">
        <v>-0.9778</v>
      </c>
      <c r="P148" s="348">
        <v>14.7064</v>
      </c>
      <c r="Q148" s="348">
        <v>21.542000000000002</v>
      </c>
      <c r="R148" s="348" t="s">
        <v>430</v>
      </c>
      <c r="S148" s="348">
        <v>-4.3071999999999999</v>
      </c>
      <c r="T148" s="348">
        <v>-0.46739999999999998</v>
      </c>
      <c r="U148" s="348">
        <v>-4.1132</v>
      </c>
      <c r="V148" s="348">
        <v>2.5695999999999999</v>
      </c>
      <c r="W148" s="348">
        <v>-0.24909999999999999</v>
      </c>
      <c r="X148" s="348">
        <v>15.729900000000001</v>
      </c>
      <c r="Y148" s="374"/>
      <c r="Z148" s="346">
        <v>53</v>
      </c>
      <c r="AA148" s="346">
        <v>75</v>
      </c>
      <c r="AB148" s="346">
        <v>96</v>
      </c>
      <c r="AC148" s="346">
        <v>114</v>
      </c>
      <c r="AD148" s="346">
        <v>89</v>
      </c>
      <c r="AE148" s="346">
        <v>60</v>
      </c>
      <c r="AF148" s="346">
        <v>53</v>
      </c>
      <c r="AG148" s="346">
        <v>31</v>
      </c>
      <c r="AH148" s="346">
        <v>13</v>
      </c>
      <c r="AI148" s="346" t="s">
        <v>430</v>
      </c>
      <c r="AJ148" s="346">
        <v>114</v>
      </c>
      <c r="AK148" s="346">
        <v>114</v>
      </c>
      <c r="AL148" s="346">
        <v>92</v>
      </c>
      <c r="AM148" s="346">
        <v>76</v>
      </c>
      <c r="AN148" s="346">
        <v>31</v>
      </c>
      <c r="AO148" s="373"/>
      <c r="AP148" s="348" t="s">
        <v>430</v>
      </c>
      <c r="AQ148" s="348">
        <v>20.98</v>
      </c>
      <c r="AR148" s="348">
        <v>15.81</v>
      </c>
      <c r="AS148" s="348">
        <v>3.96</v>
      </c>
      <c r="AT148" s="348">
        <v>-8.01</v>
      </c>
      <c r="AU148" s="351"/>
      <c r="AV148" s="346" t="s">
        <v>430</v>
      </c>
      <c r="AW148" s="346">
        <v>12</v>
      </c>
      <c r="AX148" s="346">
        <v>15</v>
      </c>
      <c r="AY148" s="346">
        <v>49</v>
      </c>
      <c r="AZ148" s="346">
        <v>90</v>
      </c>
      <c r="BA148" s="374"/>
      <c r="BB148" s="348">
        <v>14.6272582411738</v>
      </c>
      <c r="BC148" s="348">
        <v>0</v>
      </c>
      <c r="BD148" s="348">
        <v>6.4970102735943294E-2</v>
      </c>
      <c r="BE148" s="375" t="s">
        <v>430</v>
      </c>
      <c r="BF148" s="374"/>
      <c r="BG148" s="375" t="s">
        <v>430</v>
      </c>
      <c r="BH148" s="674" t="s">
        <v>430</v>
      </c>
      <c r="BI148" s="348" t="s">
        <v>430</v>
      </c>
      <c r="BJ148" s="348" t="s">
        <v>430</v>
      </c>
      <c r="BK148" s="362"/>
      <c r="BL148" s="348" t="s">
        <v>6983</v>
      </c>
      <c r="BM148" s="373" t="s">
        <v>4924</v>
      </c>
      <c r="BN148" s="372" t="s">
        <v>430</v>
      </c>
      <c r="BO148" s="372" t="s">
        <v>430</v>
      </c>
      <c r="BP148" s="372" t="s">
        <v>430</v>
      </c>
      <c r="BQ148" s="373"/>
      <c r="BR148" s="354" t="s">
        <v>555</v>
      </c>
    </row>
    <row r="149" spans="1:70" s="428" customFormat="1" x14ac:dyDescent="0.25">
      <c r="A149" s="345" t="s">
        <v>7214</v>
      </c>
      <c r="B149" s="373"/>
      <c r="C149" s="719">
        <v>44326</v>
      </c>
      <c r="D149" s="373"/>
      <c r="E149" s="346">
        <v>2938.19</v>
      </c>
      <c r="F149" s="373"/>
      <c r="G149" s="347">
        <v>48.42</v>
      </c>
      <c r="H149" s="374"/>
      <c r="I149" s="348" t="s">
        <v>430</v>
      </c>
      <c r="J149" s="348">
        <v>10.133100000000001</v>
      </c>
      <c r="K149" s="348">
        <v>10.535299999999999</v>
      </c>
      <c r="L149" s="348">
        <v>17.379000000000001</v>
      </c>
      <c r="M149" s="348">
        <v>41.807000000000002</v>
      </c>
      <c r="N149" s="350">
        <v>37.834400000000002</v>
      </c>
      <c r="O149" s="348">
        <v>56.388500000000001</v>
      </c>
      <c r="P149" s="348">
        <v>52.2515</v>
      </c>
      <c r="Q149" s="348">
        <v>32.919899999999998</v>
      </c>
      <c r="R149" s="348" t="s">
        <v>430</v>
      </c>
      <c r="S149" s="348">
        <v>24.540199999999999</v>
      </c>
      <c r="T149" s="348">
        <v>45.139499999999998</v>
      </c>
      <c r="U149" s="348">
        <v>34.578499999999998</v>
      </c>
      <c r="V149" s="348">
        <v>34.762</v>
      </c>
      <c r="W149" s="348">
        <v>8.6258999999999997</v>
      </c>
      <c r="X149" s="348">
        <v>34.386099999999999</v>
      </c>
      <c r="Y149" s="374"/>
      <c r="Z149" s="346" t="s">
        <v>430</v>
      </c>
      <c r="AA149" s="346">
        <v>2</v>
      </c>
      <c r="AB149" s="346">
        <v>2</v>
      </c>
      <c r="AC149" s="346">
        <v>3</v>
      </c>
      <c r="AD149" s="346">
        <v>3</v>
      </c>
      <c r="AE149" s="346">
        <v>33</v>
      </c>
      <c r="AF149" s="346">
        <v>11</v>
      </c>
      <c r="AG149" s="346">
        <v>1</v>
      </c>
      <c r="AH149" s="346">
        <v>1</v>
      </c>
      <c r="AI149" s="346" t="s">
        <v>430</v>
      </c>
      <c r="AJ149" s="346">
        <v>2</v>
      </c>
      <c r="AK149" s="346">
        <v>2</v>
      </c>
      <c r="AL149" s="346">
        <v>3</v>
      </c>
      <c r="AM149" s="346">
        <v>18</v>
      </c>
      <c r="AN149" s="346">
        <v>2</v>
      </c>
      <c r="AO149" s="373"/>
      <c r="AP149" s="348" t="s">
        <v>430</v>
      </c>
      <c r="AQ149" s="348" t="s">
        <v>430</v>
      </c>
      <c r="AR149" s="348">
        <v>48.53</v>
      </c>
      <c r="AS149" s="348">
        <v>51.08</v>
      </c>
      <c r="AT149" s="348">
        <v>65.95</v>
      </c>
      <c r="AU149" s="351"/>
      <c r="AV149" s="346" t="s">
        <v>430</v>
      </c>
      <c r="AW149" s="346" t="s">
        <v>430</v>
      </c>
      <c r="AX149" s="346">
        <v>1</v>
      </c>
      <c r="AY149" s="346">
        <v>8</v>
      </c>
      <c r="AZ149" s="346">
        <v>2</v>
      </c>
      <c r="BA149" s="374"/>
      <c r="BB149" s="348">
        <v>28.4898377034602</v>
      </c>
      <c r="BC149" s="348">
        <v>0</v>
      </c>
      <c r="BD149" s="348">
        <v>0.118572855873016</v>
      </c>
      <c r="BE149" s="375" t="s">
        <v>430</v>
      </c>
      <c r="BF149" s="374"/>
      <c r="BG149" s="375" t="s">
        <v>430</v>
      </c>
      <c r="BH149" s="674" t="s">
        <v>430</v>
      </c>
      <c r="BI149" s="348" t="s">
        <v>430</v>
      </c>
      <c r="BJ149" s="348" t="s">
        <v>430</v>
      </c>
      <c r="BK149" s="362"/>
      <c r="BL149" s="348" t="s">
        <v>6985</v>
      </c>
      <c r="BM149" s="373" t="s">
        <v>5460</v>
      </c>
      <c r="BN149" s="372" t="s">
        <v>430</v>
      </c>
      <c r="BO149" s="372" t="s">
        <v>430</v>
      </c>
      <c r="BP149" s="372" t="s">
        <v>430</v>
      </c>
      <c r="BQ149" s="373"/>
      <c r="BR149" s="354" t="s">
        <v>616</v>
      </c>
    </row>
    <row r="150" spans="1:70" s="428" customFormat="1" x14ac:dyDescent="0.25">
      <c r="A150" s="345" t="s">
        <v>7215</v>
      </c>
      <c r="B150" s="373"/>
      <c r="C150" s="719">
        <v>45929</v>
      </c>
      <c r="D150" s="373"/>
      <c r="E150" s="346">
        <v>2645.52</v>
      </c>
      <c r="F150" s="373"/>
      <c r="G150" s="347">
        <v>10.1082</v>
      </c>
      <c r="H150" s="374"/>
      <c r="I150" s="348">
        <v>5.3499999999999999E-2</v>
      </c>
      <c r="J150" s="348">
        <v>-1.2495000000000001</v>
      </c>
      <c r="K150" s="348">
        <v>-2.6991000000000001</v>
      </c>
      <c r="L150" s="348">
        <v>5.0420999999999996</v>
      </c>
      <c r="M150" s="348">
        <v>3.5051000000000001</v>
      </c>
      <c r="N150" s="350" t="s">
        <v>430</v>
      </c>
      <c r="O150" s="348" t="s">
        <v>430</v>
      </c>
      <c r="P150" s="348" t="s">
        <v>430</v>
      </c>
      <c r="Q150" s="348" t="s">
        <v>430</v>
      </c>
      <c r="R150" s="348" t="s">
        <v>430</v>
      </c>
      <c r="S150" s="348">
        <v>0.97399999999999998</v>
      </c>
      <c r="T150" s="348">
        <v>12.284599999999999</v>
      </c>
      <c r="U150" s="348">
        <v>-2.0533000000000001</v>
      </c>
      <c r="V150" s="348">
        <v>0.95279999999999998</v>
      </c>
      <c r="W150" s="348">
        <v>-2.1528</v>
      </c>
      <c r="X150" s="348">
        <v>1.0820000000000001</v>
      </c>
      <c r="Y150" s="374"/>
      <c r="Z150" s="346">
        <v>48</v>
      </c>
      <c r="AA150" s="346">
        <v>103</v>
      </c>
      <c r="AB150" s="346">
        <v>97</v>
      </c>
      <c r="AC150" s="346">
        <v>26</v>
      </c>
      <c r="AD150" s="346">
        <v>40</v>
      </c>
      <c r="AE150" s="346" t="s">
        <v>430</v>
      </c>
      <c r="AF150" s="346" t="s">
        <v>430</v>
      </c>
      <c r="AG150" s="346" t="s">
        <v>430</v>
      </c>
      <c r="AH150" s="346" t="s">
        <v>430</v>
      </c>
      <c r="AI150" s="346" t="s">
        <v>430</v>
      </c>
      <c r="AJ150" s="346">
        <v>91</v>
      </c>
      <c r="AK150" s="346">
        <v>34</v>
      </c>
      <c r="AL150" s="346">
        <v>86</v>
      </c>
      <c r="AM150" s="346">
        <v>84</v>
      </c>
      <c r="AN150" s="346">
        <v>105</v>
      </c>
      <c r="AO150" s="373"/>
      <c r="AP150" s="348" t="s">
        <v>430</v>
      </c>
      <c r="AQ150" s="348" t="s">
        <v>430</v>
      </c>
      <c r="AR150" s="348" t="s">
        <v>430</v>
      </c>
      <c r="AS150" s="348" t="s">
        <v>430</v>
      </c>
      <c r="AT150" s="348">
        <v>0.99</v>
      </c>
      <c r="AU150" s="351"/>
      <c r="AV150" s="346" t="s">
        <v>430</v>
      </c>
      <c r="AW150" s="346" t="s">
        <v>430</v>
      </c>
      <c r="AX150" s="346" t="s">
        <v>430</v>
      </c>
      <c r="AY150" s="346" t="s">
        <v>430</v>
      </c>
      <c r="AZ150" s="346">
        <v>79</v>
      </c>
      <c r="BA150" s="374"/>
      <c r="BB150" s="348">
        <v>10.8583575378736</v>
      </c>
      <c r="BC150" s="348">
        <v>0.94031961035759704</v>
      </c>
      <c r="BD150" s="348">
        <v>-4.1221396665715601E-2</v>
      </c>
      <c r="BE150" s="375">
        <v>-2.2811111459742898E-2</v>
      </c>
      <c r="BF150" s="374"/>
      <c r="BG150" s="375" t="s">
        <v>430</v>
      </c>
      <c r="BH150" s="674" t="s">
        <v>430</v>
      </c>
      <c r="BI150" s="348" t="s">
        <v>430</v>
      </c>
      <c r="BJ150" s="348" t="s">
        <v>430</v>
      </c>
      <c r="BK150" s="362"/>
      <c r="BL150" s="348" t="s">
        <v>6843</v>
      </c>
      <c r="BM150" s="373" t="s">
        <v>6844</v>
      </c>
      <c r="BN150" s="372" t="s">
        <v>430</v>
      </c>
      <c r="BO150" s="372" t="s">
        <v>430</v>
      </c>
      <c r="BP150" s="372" t="s">
        <v>430</v>
      </c>
      <c r="BQ150" s="373"/>
      <c r="BR150" s="354" t="s">
        <v>443</v>
      </c>
    </row>
    <row r="151" spans="1:70" s="428" customFormat="1" ht="11" x14ac:dyDescent="0.3">
      <c r="A151" s="845" t="s">
        <v>7216</v>
      </c>
      <c r="B151" s="846"/>
      <c r="C151" s="847">
        <v>41275</v>
      </c>
      <c r="D151" s="846"/>
      <c r="E151" s="848">
        <v>2634.27</v>
      </c>
      <c r="F151" s="846"/>
      <c r="G151" s="849">
        <v>281.416</v>
      </c>
      <c r="H151" s="851"/>
      <c r="I151" s="850" t="s">
        <v>430</v>
      </c>
      <c r="J151" s="850">
        <v>-6.4299999999999996E-2</v>
      </c>
      <c r="K151" s="850">
        <v>-1.0784</v>
      </c>
      <c r="L151" s="850">
        <v>4.9112</v>
      </c>
      <c r="M151" s="850">
        <v>1.7506999999999999</v>
      </c>
      <c r="N151" s="852">
        <v>9.4307999999999996</v>
      </c>
      <c r="O151" s="850">
        <v>9.0821000000000005</v>
      </c>
      <c r="P151" s="850">
        <v>15.497199999999999</v>
      </c>
      <c r="Q151" s="850">
        <v>15.1309</v>
      </c>
      <c r="R151" s="850">
        <v>15.3582</v>
      </c>
      <c r="S151" s="850">
        <v>2.6436000000000002</v>
      </c>
      <c r="T151" s="850">
        <v>10.064</v>
      </c>
      <c r="U151" s="850">
        <v>2.0133000000000001</v>
      </c>
      <c r="V151" s="850">
        <v>9.1881000000000004</v>
      </c>
      <c r="W151" s="850">
        <v>-0.76349999999999996</v>
      </c>
      <c r="X151" s="850">
        <v>15.4933</v>
      </c>
      <c r="Y151" s="851"/>
      <c r="Z151" s="848" t="s">
        <v>430</v>
      </c>
      <c r="AA151" s="848">
        <v>51</v>
      </c>
      <c r="AB151" s="848">
        <v>73</v>
      </c>
      <c r="AC151" s="848">
        <v>28</v>
      </c>
      <c r="AD151" s="848">
        <v>52</v>
      </c>
      <c r="AE151" s="848">
        <v>47</v>
      </c>
      <c r="AF151" s="848">
        <v>33</v>
      </c>
      <c r="AG151" s="848">
        <v>29</v>
      </c>
      <c r="AH151" s="848">
        <v>15</v>
      </c>
      <c r="AI151" s="848">
        <v>11</v>
      </c>
      <c r="AJ151" s="848">
        <v>62</v>
      </c>
      <c r="AK151" s="848">
        <v>46</v>
      </c>
      <c r="AL151" s="848">
        <v>67</v>
      </c>
      <c r="AM151" s="848">
        <v>53</v>
      </c>
      <c r="AN151" s="848">
        <v>45</v>
      </c>
      <c r="AO151" s="846"/>
      <c r="AP151" s="850">
        <v>16.71</v>
      </c>
      <c r="AQ151" s="850">
        <v>17.170000000000002</v>
      </c>
      <c r="AR151" s="850">
        <v>15.25</v>
      </c>
      <c r="AS151" s="850">
        <v>11.67</v>
      </c>
      <c r="AT151" s="850">
        <v>5.5</v>
      </c>
      <c r="AU151" s="853"/>
      <c r="AV151" s="848">
        <v>11</v>
      </c>
      <c r="AW151" s="848">
        <v>14</v>
      </c>
      <c r="AX151" s="848">
        <v>17</v>
      </c>
      <c r="AY151" s="848">
        <v>27</v>
      </c>
      <c r="AZ151" s="848">
        <v>63</v>
      </c>
      <c r="BA151" s="851"/>
      <c r="BB151" s="850">
        <v>9.0360957100986194</v>
      </c>
      <c r="BC151" s="850">
        <v>0.70030161373935595</v>
      </c>
      <c r="BD151" s="850">
        <v>9.2365374442111403E-2</v>
      </c>
      <c r="BE151" s="856">
        <v>0.58178326088700305</v>
      </c>
      <c r="BF151" s="851"/>
      <c r="BG151" s="856" t="s">
        <v>430</v>
      </c>
      <c r="BH151" s="947" t="s">
        <v>430</v>
      </c>
      <c r="BI151" s="850" t="s">
        <v>430</v>
      </c>
      <c r="BJ151" s="850" t="s">
        <v>430</v>
      </c>
      <c r="BK151" s="855"/>
      <c r="BL151" s="850" t="s">
        <v>6988</v>
      </c>
      <c r="BM151" s="846" t="s">
        <v>6989</v>
      </c>
      <c r="BN151" s="859" t="s">
        <v>430</v>
      </c>
      <c r="BO151" s="859" t="s">
        <v>430</v>
      </c>
      <c r="BP151" s="859" t="s">
        <v>430</v>
      </c>
      <c r="BQ151" s="846"/>
      <c r="BR151" s="860" t="s">
        <v>443</v>
      </c>
    </row>
    <row r="152" spans="1:70" s="428" customFormat="1" x14ac:dyDescent="0.25">
      <c r="A152" s="345" t="s">
        <v>7217</v>
      </c>
      <c r="B152" s="373"/>
      <c r="C152" s="719">
        <v>46220</v>
      </c>
      <c r="D152" s="373"/>
      <c r="E152" s="346">
        <v>2448.1</v>
      </c>
      <c r="F152" s="373"/>
      <c r="G152" s="347">
        <v>10.095700000000001</v>
      </c>
      <c r="H152" s="374"/>
      <c r="I152" s="348" t="s">
        <v>430</v>
      </c>
      <c r="J152" s="348">
        <v>-0.53400000000000003</v>
      </c>
      <c r="K152" s="348">
        <v>-1.0331999999999999</v>
      </c>
      <c r="L152" s="348" t="s">
        <v>430</v>
      </c>
      <c r="M152" s="348" t="s">
        <v>430</v>
      </c>
      <c r="N152" s="350" t="s">
        <v>430</v>
      </c>
      <c r="O152" s="348" t="s">
        <v>430</v>
      </c>
      <c r="P152" s="348" t="s">
        <v>430</v>
      </c>
      <c r="Q152" s="348" t="s">
        <v>430</v>
      </c>
      <c r="R152" s="348" t="s">
        <v>430</v>
      </c>
      <c r="S152" s="348" t="s">
        <v>430</v>
      </c>
      <c r="T152" s="348" t="s">
        <v>430</v>
      </c>
      <c r="U152" s="348" t="s">
        <v>430</v>
      </c>
      <c r="V152" s="348" t="s">
        <v>430</v>
      </c>
      <c r="W152" s="348">
        <v>-0.93130000000000002</v>
      </c>
      <c r="X152" s="348">
        <v>0.95699999999999996</v>
      </c>
      <c r="Y152" s="374"/>
      <c r="Z152" s="346" t="s">
        <v>430</v>
      </c>
      <c r="AA152" s="346">
        <v>79</v>
      </c>
      <c r="AB152" s="346">
        <v>71</v>
      </c>
      <c r="AC152" s="346" t="s">
        <v>430</v>
      </c>
      <c r="AD152" s="346" t="s">
        <v>430</v>
      </c>
      <c r="AE152" s="346" t="s">
        <v>430</v>
      </c>
      <c r="AF152" s="346" t="s">
        <v>430</v>
      </c>
      <c r="AG152" s="346" t="s">
        <v>430</v>
      </c>
      <c r="AH152" s="346" t="s">
        <v>430</v>
      </c>
      <c r="AI152" s="346" t="s">
        <v>430</v>
      </c>
      <c r="AJ152" s="346" t="s">
        <v>430</v>
      </c>
      <c r="AK152" s="346" t="s">
        <v>430</v>
      </c>
      <c r="AL152" s="346" t="s">
        <v>430</v>
      </c>
      <c r="AM152" s="346" t="s">
        <v>430</v>
      </c>
      <c r="AN152" s="346">
        <v>58</v>
      </c>
      <c r="AO152" s="373"/>
      <c r="AP152" s="348" t="s">
        <v>430</v>
      </c>
      <c r="AQ152" s="348" t="s">
        <v>430</v>
      </c>
      <c r="AR152" s="348" t="s">
        <v>430</v>
      </c>
      <c r="AS152" s="348" t="s">
        <v>430</v>
      </c>
      <c r="AT152" s="348" t="s">
        <v>430</v>
      </c>
      <c r="AU152" s="351"/>
      <c r="AV152" s="346" t="s">
        <v>430</v>
      </c>
      <c r="AW152" s="346" t="s">
        <v>430</v>
      </c>
      <c r="AX152" s="346" t="s">
        <v>430</v>
      </c>
      <c r="AY152" s="346" t="s">
        <v>430</v>
      </c>
      <c r="AZ152" s="346" t="s">
        <v>430</v>
      </c>
      <c r="BA152" s="374"/>
      <c r="BB152" s="348" t="s">
        <v>430</v>
      </c>
      <c r="BC152" s="348">
        <v>0</v>
      </c>
      <c r="BD152" s="348">
        <v>0</v>
      </c>
      <c r="BE152" s="375" t="s">
        <v>430</v>
      </c>
      <c r="BF152" s="374"/>
      <c r="BG152" s="375" t="s">
        <v>430</v>
      </c>
      <c r="BH152" s="674" t="s">
        <v>430</v>
      </c>
      <c r="BI152" s="348" t="s">
        <v>430</v>
      </c>
      <c r="BJ152" s="348" t="s">
        <v>430</v>
      </c>
      <c r="BK152" s="362"/>
      <c r="BL152" s="348" t="s">
        <v>6991</v>
      </c>
      <c r="BM152" s="373" t="s">
        <v>6992</v>
      </c>
      <c r="BN152" s="372" t="s">
        <v>430</v>
      </c>
      <c r="BO152" s="372" t="s">
        <v>430</v>
      </c>
      <c r="BP152" s="372" t="s">
        <v>430</v>
      </c>
      <c r="BQ152" s="373"/>
      <c r="BR152" s="354" t="s">
        <v>443</v>
      </c>
    </row>
    <row r="153" spans="1:70" s="428" customFormat="1" x14ac:dyDescent="0.25">
      <c r="A153" s="345" t="s">
        <v>7218</v>
      </c>
      <c r="B153" s="373"/>
      <c r="C153" s="719">
        <v>45915</v>
      </c>
      <c r="D153" s="373"/>
      <c r="E153" s="346">
        <v>2291.64</v>
      </c>
      <c r="F153" s="373"/>
      <c r="G153" s="347">
        <v>10.3764</v>
      </c>
      <c r="H153" s="374"/>
      <c r="I153" s="348" t="s">
        <v>430</v>
      </c>
      <c r="J153" s="348">
        <v>-0.31409999999999999</v>
      </c>
      <c r="K153" s="348">
        <v>-1.2843</v>
      </c>
      <c r="L153" s="348">
        <v>4.0167999999999999</v>
      </c>
      <c r="M153" s="348">
        <v>4.5650000000000004</v>
      </c>
      <c r="N153" s="350" t="s">
        <v>430</v>
      </c>
      <c r="O153" s="348" t="s">
        <v>430</v>
      </c>
      <c r="P153" s="348" t="s">
        <v>430</v>
      </c>
      <c r="Q153" s="348" t="s">
        <v>430</v>
      </c>
      <c r="R153" s="348" t="s">
        <v>430</v>
      </c>
      <c r="S153" s="348">
        <v>1.8351999999999999</v>
      </c>
      <c r="T153" s="348">
        <v>9.2241</v>
      </c>
      <c r="U153" s="348">
        <v>1.2016</v>
      </c>
      <c r="V153" s="348">
        <v>4.8513000000000002</v>
      </c>
      <c r="W153" s="348">
        <v>-0.84089999999999998</v>
      </c>
      <c r="X153" s="348">
        <v>3.7639999999999998</v>
      </c>
      <c r="Y153" s="374"/>
      <c r="Z153" s="346" t="s">
        <v>430</v>
      </c>
      <c r="AA153" s="346">
        <v>66</v>
      </c>
      <c r="AB153" s="346">
        <v>77</v>
      </c>
      <c r="AC153" s="346">
        <v>50</v>
      </c>
      <c r="AD153" s="346">
        <v>35</v>
      </c>
      <c r="AE153" s="346" t="s">
        <v>430</v>
      </c>
      <c r="AF153" s="346" t="s">
        <v>430</v>
      </c>
      <c r="AG153" s="346" t="s">
        <v>430</v>
      </c>
      <c r="AH153" s="346" t="s">
        <v>430</v>
      </c>
      <c r="AI153" s="346" t="s">
        <v>430</v>
      </c>
      <c r="AJ153" s="346">
        <v>74</v>
      </c>
      <c r="AK153" s="346">
        <v>51</v>
      </c>
      <c r="AL153" s="346">
        <v>75</v>
      </c>
      <c r="AM153" s="346">
        <v>64</v>
      </c>
      <c r="AN153" s="346">
        <v>50</v>
      </c>
      <c r="AO153" s="373"/>
      <c r="AP153" s="348" t="s">
        <v>430</v>
      </c>
      <c r="AQ153" s="348" t="s">
        <v>430</v>
      </c>
      <c r="AR153" s="348" t="s">
        <v>430</v>
      </c>
      <c r="AS153" s="348" t="s">
        <v>430</v>
      </c>
      <c r="AT153" s="348">
        <v>4.97</v>
      </c>
      <c r="AU153" s="351"/>
      <c r="AV153" s="346" t="s">
        <v>430</v>
      </c>
      <c r="AW153" s="346" t="s">
        <v>430</v>
      </c>
      <c r="AX153" s="346" t="s">
        <v>430</v>
      </c>
      <c r="AY153" s="346" t="s">
        <v>430</v>
      </c>
      <c r="AZ153" s="346">
        <v>66</v>
      </c>
      <c r="BA153" s="374"/>
      <c r="BB153" s="348">
        <v>6.4804325287238402</v>
      </c>
      <c r="BC153" s="348">
        <v>0</v>
      </c>
      <c r="BD153" s="348">
        <v>-1.6063124873504701E-2</v>
      </c>
      <c r="BE153" s="375" t="s">
        <v>430</v>
      </c>
      <c r="BF153" s="374"/>
      <c r="BG153" s="375" t="s">
        <v>430</v>
      </c>
      <c r="BH153" s="674" t="s">
        <v>430</v>
      </c>
      <c r="BI153" s="348" t="s">
        <v>430</v>
      </c>
      <c r="BJ153" s="348" t="s">
        <v>430</v>
      </c>
      <c r="BK153" s="362"/>
      <c r="BL153" s="348" t="s">
        <v>6994</v>
      </c>
      <c r="BM153" s="373" t="s">
        <v>5363</v>
      </c>
      <c r="BN153" s="372" t="s">
        <v>430</v>
      </c>
      <c r="BO153" s="372" t="s">
        <v>430</v>
      </c>
      <c r="BP153" s="372" t="s">
        <v>430</v>
      </c>
      <c r="BQ153" s="373"/>
      <c r="BR153" s="354" t="s">
        <v>436</v>
      </c>
    </row>
    <row r="154" spans="1:70" s="428" customFormat="1" x14ac:dyDescent="0.25">
      <c r="A154" s="345" t="s">
        <v>7219</v>
      </c>
      <c r="B154" s="373"/>
      <c r="C154" s="719">
        <v>41275</v>
      </c>
      <c r="D154" s="373"/>
      <c r="E154" s="346">
        <v>1836.98</v>
      </c>
      <c r="F154" s="373"/>
      <c r="G154" s="347">
        <v>46.022399999999998</v>
      </c>
      <c r="H154" s="374"/>
      <c r="I154" s="348">
        <v>0.2606</v>
      </c>
      <c r="J154" s="348">
        <v>0.1079</v>
      </c>
      <c r="K154" s="348">
        <v>1.3660000000000001</v>
      </c>
      <c r="L154" s="348">
        <v>3.7004999999999999</v>
      </c>
      <c r="M154" s="348">
        <v>-4.3132000000000001</v>
      </c>
      <c r="N154" s="350">
        <v>39.067799999999998</v>
      </c>
      <c r="O154" s="348">
        <v>44.6143</v>
      </c>
      <c r="P154" s="348">
        <v>35.959800000000001</v>
      </c>
      <c r="Q154" s="348">
        <v>25.331</v>
      </c>
      <c r="R154" s="348">
        <v>16.081600000000002</v>
      </c>
      <c r="S154" s="348">
        <v>8.8117999999999999</v>
      </c>
      <c r="T154" s="348">
        <v>4.6820000000000004</v>
      </c>
      <c r="U154" s="348">
        <v>14.2514</v>
      </c>
      <c r="V154" s="348">
        <v>31.4513</v>
      </c>
      <c r="W154" s="348">
        <v>-1.0998000000000001</v>
      </c>
      <c r="X154" s="348">
        <v>11.2906</v>
      </c>
      <c r="Y154" s="374"/>
      <c r="Z154" s="346">
        <v>38</v>
      </c>
      <c r="AA154" s="346">
        <v>39</v>
      </c>
      <c r="AB154" s="346">
        <v>27</v>
      </c>
      <c r="AC154" s="346">
        <v>64</v>
      </c>
      <c r="AD154" s="346">
        <v>69</v>
      </c>
      <c r="AE154" s="346">
        <v>19</v>
      </c>
      <c r="AF154" s="346">
        <v>18</v>
      </c>
      <c r="AG154" s="346">
        <v>15</v>
      </c>
      <c r="AH154" s="346">
        <v>5</v>
      </c>
      <c r="AI154" s="346">
        <v>6</v>
      </c>
      <c r="AJ154" s="346">
        <v>14</v>
      </c>
      <c r="AK154" s="346">
        <v>76</v>
      </c>
      <c r="AL154" s="346">
        <v>17</v>
      </c>
      <c r="AM154" s="346">
        <v>26</v>
      </c>
      <c r="AN154" s="346">
        <v>69</v>
      </c>
      <c r="AO154" s="373"/>
      <c r="AP154" s="348">
        <v>21.44</v>
      </c>
      <c r="AQ154" s="348">
        <v>25.23</v>
      </c>
      <c r="AR154" s="348">
        <v>31.44</v>
      </c>
      <c r="AS154" s="348">
        <v>38.89</v>
      </c>
      <c r="AT154" s="348">
        <v>16.329999999999998</v>
      </c>
      <c r="AU154" s="351"/>
      <c r="AV154" s="346">
        <v>7</v>
      </c>
      <c r="AW154" s="346">
        <v>4</v>
      </c>
      <c r="AX154" s="346">
        <v>6</v>
      </c>
      <c r="AY154" s="346">
        <v>15</v>
      </c>
      <c r="AZ154" s="346">
        <v>29</v>
      </c>
      <c r="BA154" s="374"/>
      <c r="BB154" s="348">
        <v>15.350107820491701</v>
      </c>
      <c r="BC154" s="348">
        <v>0</v>
      </c>
      <c r="BD154" s="348">
        <v>0.142344403147699</v>
      </c>
      <c r="BE154" s="375" t="s">
        <v>430</v>
      </c>
      <c r="BF154" s="374"/>
      <c r="BG154" s="375" t="s">
        <v>430</v>
      </c>
      <c r="BH154" s="674" t="s">
        <v>430</v>
      </c>
      <c r="BI154" s="348" t="s">
        <v>430</v>
      </c>
      <c r="BJ154" s="348" t="s">
        <v>430</v>
      </c>
      <c r="BK154" s="362"/>
      <c r="BL154" s="348" t="s">
        <v>6996</v>
      </c>
      <c r="BM154" s="373" t="s">
        <v>4974</v>
      </c>
      <c r="BN154" s="372" t="s">
        <v>430</v>
      </c>
      <c r="BO154" s="372" t="s">
        <v>430</v>
      </c>
      <c r="BP154" s="372" t="s">
        <v>430</v>
      </c>
      <c r="BQ154" s="373"/>
      <c r="BR154" s="354" t="s">
        <v>548</v>
      </c>
    </row>
    <row r="155" spans="1:70" s="428" customFormat="1" x14ac:dyDescent="0.25">
      <c r="A155" s="345" t="s">
        <v>7220</v>
      </c>
      <c r="B155" s="373"/>
      <c r="C155" s="719">
        <v>45310</v>
      </c>
      <c r="D155" s="373"/>
      <c r="E155" s="346">
        <v>1549.57</v>
      </c>
      <c r="F155" s="373"/>
      <c r="G155" s="347">
        <v>23.4297</v>
      </c>
      <c r="H155" s="374"/>
      <c r="I155" s="348">
        <v>0.26919999999999999</v>
      </c>
      <c r="J155" s="348">
        <v>5.6800000000000003E-2</v>
      </c>
      <c r="K155" s="348">
        <v>1.3250999999999999</v>
      </c>
      <c r="L155" s="348">
        <v>3.9748999999999999</v>
      </c>
      <c r="M155" s="348">
        <v>-4.5438999999999998</v>
      </c>
      <c r="N155" s="350">
        <v>37.636400000000002</v>
      </c>
      <c r="O155" s="348">
        <v>43.781599999999997</v>
      </c>
      <c r="P155" s="348" t="s">
        <v>430</v>
      </c>
      <c r="Q155" s="348" t="s">
        <v>430</v>
      </c>
      <c r="R155" s="348" t="s">
        <v>430</v>
      </c>
      <c r="S155" s="348">
        <v>8.7033000000000005</v>
      </c>
      <c r="T155" s="348">
        <v>4.6950000000000003</v>
      </c>
      <c r="U155" s="348">
        <v>13.632199999999999</v>
      </c>
      <c r="V155" s="348">
        <v>30.244599999999998</v>
      </c>
      <c r="W155" s="348">
        <v>-0.89590000000000003</v>
      </c>
      <c r="X155" s="348">
        <v>37.993899999999996</v>
      </c>
      <c r="Y155" s="374"/>
      <c r="Z155" s="346">
        <v>35</v>
      </c>
      <c r="AA155" s="346">
        <v>42</v>
      </c>
      <c r="AB155" s="346">
        <v>32</v>
      </c>
      <c r="AC155" s="346">
        <v>54</v>
      </c>
      <c r="AD155" s="346">
        <v>78</v>
      </c>
      <c r="AE155" s="346">
        <v>35</v>
      </c>
      <c r="AF155" s="346">
        <v>26</v>
      </c>
      <c r="AG155" s="346" t="s">
        <v>430</v>
      </c>
      <c r="AH155" s="346" t="s">
        <v>430</v>
      </c>
      <c r="AI155" s="346" t="s">
        <v>430</v>
      </c>
      <c r="AJ155" s="346">
        <v>20</v>
      </c>
      <c r="AK155" s="346">
        <v>74</v>
      </c>
      <c r="AL155" s="346">
        <v>22</v>
      </c>
      <c r="AM155" s="346">
        <v>37</v>
      </c>
      <c r="AN155" s="346">
        <v>54</v>
      </c>
      <c r="AO155" s="373"/>
      <c r="AP155" s="348" t="s">
        <v>430</v>
      </c>
      <c r="AQ155" s="348" t="s">
        <v>430</v>
      </c>
      <c r="AR155" s="348" t="s">
        <v>430</v>
      </c>
      <c r="AS155" s="348" t="s">
        <v>430</v>
      </c>
      <c r="AT155" s="348">
        <v>16.03</v>
      </c>
      <c r="AU155" s="351"/>
      <c r="AV155" s="346" t="s">
        <v>430</v>
      </c>
      <c r="AW155" s="346" t="s">
        <v>430</v>
      </c>
      <c r="AX155" s="346" t="s">
        <v>430</v>
      </c>
      <c r="AY155" s="346" t="s">
        <v>430</v>
      </c>
      <c r="AZ155" s="346">
        <v>36</v>
      </c>
      <c r="BA155" s="374"/>
      <c r="BB155" s="348">
        <v>15.721651041424501</v>
      </c>
      <c r="BC155" s="348">
        <v>0</v>
      </c>
      <c r="BD155" s="348">
        <v>0.15478829845935199</v>
      </c>
      <c r="BE155" s="375" t="s">
        <v>430</v>
      </c>
      <c r="BF155" s="374"/>
      <c r="BG155" s="375" t="s">
        <v>430</v>
      </c>
      <c r="BH155" s="674" t="s">
        <v>430</v>
      </c>
      <c r="BI155" s="348" t="s">
        <v>430</v>
      </c>
      <c r="BJ155" s="348" t="s">
        <v>430</v>
      </c>
      <c r="BK155" s="362"/>
      <c r="BL155" s="348" t="s">
        <v>6996</v>
      </c>
      <c r="BM155" s="373" t="s">
        <v>4974</v>
      </c>
      <c r="BN155" s="372" t="s">
        <v>430</v>
      </c>
      <c r="BO155" s="372" t="s">
        <v>430</v>
      </c>
      <c r="BP155" s="372" t="s">
        <v>430</v>
      </c>
      <c r="BQ155" s="373"/>
      <c r="BR155" s="354" t="s">
        <v>6998</v>
      </c>
    </row>
    <row r="156" spans="1:70" s="428" customFormat="1" x14ac:dyDescent="0.25">
      <c r="A156" s="345" t="s">
        <v>7221</v>
      </c>
      <c r="B156" s="373"/>
      <c r="C156" s="719">
        <v>44862</v>
      </c>
      <c r="D156" s="373"/>
      <c r="E156" s="346">
        <v>1524.77</v>
      </c>
      <c r="F156" s="373"/>
      <c r="G156" s="347">
        <v>29.367899999999999</v>
      </c>
      <c r="H156" s="374"/>
      <c r="I156" s="348">
        <v>0.1948</v>
      </c>
      <c r="J156" s="348">
        <v>-2.9999999999999997E-4</v>
      </c>
      <c r="K156" s="348">
        <v>1.3347</v>
      </c>
      <c r="L156" s="348">
        <v>3.9895999999999998</v>
      </c>
      <c r="M156" s="348">
        <v>-4.4362000000000004</v>
      </c>
      <c r="N156" s="350">
        <v>39.115099999999998</v>
      </c>
      <c r="O156" s="348">
        <v>45.075200000000002</v>
      </c>
      <c r="P156" s="348">
        <v>36.116700000000002</v>
      </c>
      <c r="Q156" s="348" t="s">
        <v>430</v>
      </c>
      <c r="R156" s="348" t="s">
        <v>430</v>
      </c>
      <c r="S156" s="348">
        <v>8.9293999999999993</v>
      </c>
      <c r="T156" s="348">
        <v>4.8112000000000004</v>
      </c>
      <c r="U156" s="348">
        <v>10.7859</v>
      </c>
      <c r="V156" s="348">
        <v>31.723600000000001</v>
      </c>
      <c r="W156" s="348">
        <v>-1.1138999999999999</v>
      </c>
      <c r="X156" s="348">
        <v>32.086599999999997</v>
      </c>
      <c r="Y156" s="374"/>
      <c r="Z156" s="346">
        <v>42</v>
      </c>
      <c r="AA156" s="346">
        <v>45</v>
      </c>
      <c r="AB156" s="346">
        <v>31</v>
      </c>
      <c r="AC156" s="346">
        <v>53</v>
      </c>
      <c r="AD156" s="346">
        <v>71</v>
      </c>
      <c r="AE156" s="346">
        <v>18</v>
      </c>
      <c r="AF156" s="346">
        <v>15</v>
      </c>
      <c r="AG156" s="346">
        <v>13</v>
      </c>
      <c r="AH156" s="346" t="s">
        <v>430</v>
      </c>
      <c r="AI156" s="346" t="s">
        <v>430</v>
      </c>
      <c r="AJ156" s="346">
        <v>8</v>
      </c>
      <c r="AK156" s="346">
        <v>72</v>
      </c>
      <c r="AL156" s="346">
        <v>26</v>
      </c>
      <c r="AM156" s="346">
        <v>23</v>
      </c>
      <c r="AN156" s="346">
        <v>71</v>
      </c>
      <c r="AO156" s="373"/>
      <c r="AP156" s="348" t="s">
        <v>430</v>
      </c>
      <c r="AQ156" s="348" t="s">
        <v>430</v>
      </c>
      <c r="AR156" s="348" t="s">
        <v>430</v>
      </c>
      <c r="AS156" s="348">
        <v>39.18</v>
      </c>
      <c r="AT156" s="348">
        <v>16.420000000000002</v>
      </c>
      <c r="AU156" s="351"/>
      <c r="AV156" s="346" t="s">
        <v>430</v>
      </c>
      <c r="AW156" s="346" t="s">
        <v>430</v>
      </c>
      <c r="AX156" s="346" t="s">
        <v>430</v>
      </c>
      <c r="AY156" s="346">
        <v>13</v>
      </c>
      <c r="AZ156" s="346">
        <v>25</v>
      </c>
      <c r="BA156" s="374"/>
      <c r="BB156" s="348">
        <v>15.3577204155311</v>
      </c>
      <c r="BC156" s="348">
        <v>0.99066462053882798</v>
      </c>
      <c r="BD156" s="348">
        <v>0.14407939375850601</v>
      </c>
      <c r="BE156" s="375">
        <v>-5.7890634519521802E-3</v>
      </c>
      <c r="BF156" s="374"/>
      <c r="BG156" s="375" t="s">
        <v>430</v>
      </c>
      <c r="BH156" s="674" t="s">
        <v>430</v>
      </c>
      <c r="BI156" s="348" t="s">
        <v>430</v>
      </c>
      <c r="BJ156" s="348" t="s">
        <v>430</v>
      </c>
      <c r="BK156" s="362"/>
      <c r="BL156" s="348" t="s">
        <v>7000</v>
      </c>
      <c r="BM156" s="373" t="s">
        <v>6251</v>
      </c>
      <c r="BN156" s="372" t="s">
        <v>430</v>
      </c>
      <c r="BO156" s="372" t="s">
        <v>430</v>
      </c>
      <c r="BP156" s="372" t="s">
        <v>430</v>
      </c>
      <c r="BQ156" s="373"/>
      <c r="BR156" s="354" t="s">
        <v>548</v>
      </c>
    </row>
    <row r="157" spans="1:70" s="428" customFormat="1" x14ac:dyDescent="0.25">
      <c r="A157" s="345" t="s">
        <v>7222</v>
      </c>
      <c r="B157" s="373"/>
      <c r="C157" s="719">
        <v>44575</v>
      </c>
      <c r="D157" s="373"/>
      <c r="E157" s="346">
        <v>1483.1</v>
      </c>
      <c r="F157" s="373"/>
      <c r="G157" s="347">
        <v>17.037400000000002</v>
      </c>
      <c r="H157" s="374"/>
      <c r="I157" s="348" t="s">
        <v>430</v>
      </c>
      <c r="J157" s="348">
        <v>-0.8347</v>
      </c>
      <c r="K157" s="348">
        <v>-1.4078999999999999</v>
      </c>
      <c r="L157" s="348">
        <v>3.3559000000000001</v>
      </c>
      <c r="M157" s="348">
        <v>3.4363000000000001</v>
      </c>
      <c r="N157" s="350">
        <v>8.5831</v>
      </c>
      <c r="O157" s="348">
        <v>10.86</v>
      </c>
      <c r="P157" s="348">
        <v>13.3178</v>
      </c>
      <c r="Q157" s="348" t="s">
        <v>430</v>
      </c>
      <c r="R157" s="348" t="s">
        <v>430</v>
      </c>
      <c r="S157" s="348">
        <v>1.6884999999999999</v>
      </c>
      <c r="T157" s="348">
        <v>7.2816999999999998</v>
      </c>
      <c r="U157" s="348">
        <v>3.4582000000000002</v>
      </c>
      <c r="V157" s="348">
        <v>7.5416999999999996</v>
      </c>
      <c r="W157" s="348">
        <v>-0.90620000000000001</v>
      </c>
      <c r="X157" s="348">
        <v>12.127700000000001</v>
      </c>
      <c r="Y157" s="374"/>
      <c r="Z157" s="346" t="s">
        <v>430</v>
      </c>
      <c r="AA157" s="346">
        <v>90</v>
      </c>
      <c r="AB157" s="346">
        <v>79</v>
      </c>
      <c r="AC157" s="346">
        <v>67</v>
      </c>
      <c r="AD157" s="346">
        <v>41</v>
      </c>
      <c r="AE157" s="346">
        <v>52</v>
      </c>
      <c r="AF157" s="346">
        <v>28</v>
      </c>
      <c r="AG157" s="346">
        <v>35</v>
      </c>
      <c r="AH157" s="346" t="s">
        <v>430</v>
      </c>
      <c r="AI157" s="346" t="s">
        <v>430</v>
      </c>
      <c r="AJ157" s="346">
        <v>75</v>
      </c>
      <c r="AK157" s="346">
        <v>58</v>
      </c>
      <c r="AL157" s="346">
        <v>55</v>
      </c>
      <c r="AM157" s="346">
        <v>57</v>
      </c>
      <c r="AN157" s="346">
        <v>56</v>
      </c>
      <c r="AO157" s="373"/>
      <c r="AP157" s="348" t="s">
        <v>430</v>
      </c>
      <c r="AQ157" s="348" t="s">
        <v>430</v>
      </c>
      <c r="AR157" s="348" t="s">
        <v>430</v>
      </c>
      <c r="AS157" s="348">
        <v>11.42</v>
      </c>
      <c r="AT157" s="348">
        <v>5.54</v>
      </c>
      <c r="AU157" s="351"/>
      <c r="AV157" s="346" t="s">
        <v>430</v>
      </c>
      <c r="AW157" s="346" t="s">
        <v>430</v>
      </c>
      <c r="AX157" s="346" t="s">
        <v>430</v>
      </c>
      <c r="AY157" s="346">
        <v>29</v>
      </c>
      <c r="AZ157" s="346">
        <v>62</v>
      </c>
      <c r="BA157" s="374"/>
      <c r="BB157" s="348">
        <v>6.1781189954000499</v>
      </c>
      <c r="BC157" s="348">
        <v>0</v>
      </c>
      <c r="BD157" s="348">
        <v>9.90262480441957E-2</v>
      </c>
      <c r="BE157" s="375" t="s">
        <v>430</v>
      </c>
      <c r="BF157" s="374"/>
      <c r="BG157" s="375" t="s">
        <v>430</v>
      </c>
      <c r="BH157" s="674" t="s">
        <v>430</v>
      </c>
      <c r="BI157" s="348" t="s">
        <v>430</v>
      </c>
      <c r="BJ157" s="348" t="s">
        <v>430</v>
      </c>
      <c r="BK157" s="362"/>
      <c r="BL157" s="348" t="s">
        <v>7002</v>
      </c>
      <c r="BM157" s="373" t="s">
        <v>7003</v>
      </c>
      <c r="BN157" s="372" t="s">
        <v>430</v>
      </c>
      <c r="BO157" s="372" t="s">
        <v>430</v>
      </c>
      <c r="BP157" s="372" t="s">
        <v>430</v>
      </c>
      <c r="BQ157" s="373"/>
      <c r="BR157" s="354" t="s">
        <v>436</v>
      </c>
    </row>
    <row r="158" spans="1:70" s="428" customFormat="1" x14ac:dyDescent="0.25">
      <c r="A158" s="345" t="s">
        <v>7223</v>
      </c>
      <c r="B158" s="373"/>
      <c r="C158" s="719">
        <v>45898</v>
      </c>
      <c r="D158" s="373"/>
      <c r="E158" s="346">
        <v>1473.29</v>
      </c>
      <c r="F158" s="373"/>
      <c r="G158" s="347">
        <v>17.103000000000002</v>
      </c>
      <c r="H158" s="374"/>
      <c r="I158" s="348">
        <v>0.43459999999999999</v>
      </c>
      <c r="J158" s="348">
        <v>0.78369999999999995</v>
      </c>
      <c r="K158" s="348">
        <v>1.5135000000000001</v>
      </c>
      <c r="L158" s="348">
        <v>3.0238999999999998</v>
      </c>
      <c r="M158" s="348">
        <v>-7.9592999999999998</v>
      </c>
      <c r="N158" s="350">
        <v>61.212200000000003</v>
      </c>
      <c r="O158" s="348" t="s">
        <v>430</v>
      </c>
      <c r="P158" s="348" t="s">
        <v>430</v>
      </c>
      <c r="Q158" s="348" t="s">
        <v>430</v>
      </c>
      <c r="R158" s="348" t="s">
        <v>430</v>
      </c>
      <c r="S158" s="348">
        <v>7.2087000000000003</v>
      </c>
      <c r="T158" s="348">
        <v>3.4914999999999998</v>
      </c>
      <c r="U158" s="348">
        <v>9.7119999999999997</v>
      </c>
      <c r="V158" s="348">
        <v>46.605499999999999</v>
      </c>
      <c r="W158" s="348">
        <v>-0.47139999999999999</v>
      </c>
      <c r="X158" s="348">
        <v>68.133200000000002</v>
      </c>
      <c r="Y158" s="374"/>
      <c r="Z158" s="346">
        <v>14</v>
      </c>
      <c r="AA158" s="346">
        <v>25</v>
      </c>
      <c r="AB158" s="346">
        <v>10</v>
      </c>
      <c r="AC158" s="346">
        <v>71</v>
      </c>
      <c r="AD158" s="346">
        <v>92</v>
      </c>
      <c r="AE158" s="346">
        <v>15</v>
      </c>
      <c r="AF158" s="346" t="s">
        <v>430</v>
      </c>
      <c r="AG158" s="346" t="s">
        <v>430</v>
      </c>
      <c r="AH158" s="346" t="s">
        <v>430</v>
      </c>
      <c r="AI158" s="346" t="s">
        <v>430</v>
      </c>
      <c r="AJ158" s="346">
        <v>29</v>
      </c>
      <c r="AK158" s="346">
        <v>97</v>
      </c>
      <c r="AL158" s="346">
        <v>29</v>
      </c>
      <c r="AM158" s="346">
        <v>16</v>
      </c>
      <c r="AN158" s="346">
        <v>36</v>
      </c>
      <c r="AO158" s="373"/>
      <c r="AP158" s="348" t="s">
        <v>430</v>
      </c>
      <c r="AQ158" s="348" t="s">
        <v>430</v>
      </c>
      <c r="AR158" s="348" t="s">
        <v>430</v>
      </c>
      <c r="AS158" s="348" t="s">
        <v>430</v>
      </c>
      <c r="AT158" s="348">
        <v>17.77</v>
      </c>
      <c r="AU158" s="351"/>
      <c r="AV158" s="346" t="s">
        <v>430</v>
      </c>
      <c r="AW158" s="346" t="s">
        <v>430</v>
      </c>
      <c r="AX158" s="346" t="s">
        <v>430</v>
      </c>
      <c r="AY158" s="346" t="s">
        <v>430</v>
      </c>
      <c r="AZ158" s="346">
        <v>17</v>
      </c>
      <c r="BA158" s="374"/>
      <c r="BB158" s="348">
        <v>29.8030910887238</v>
      </c>
      <c r="BC158" s="348">
        <v>0</v>
      </c>
      <c r="BD158" s="348">
        <v>0.13240970065024199</v>
      </c>
      <c r="BE158" s="375" t="s">
        <v>430</v>
      </c>
      <c r="BF158" s="374"/>
      <c r="BG158" s="375" t="s">
        <v>430</v>
      </c>
      <c r="BH158" s="674" t="s">
        <v>430</v>
      </c>
      <c r="BI158" s="348" t="s">
        <v>430</v>
      </c>
      <c r="BJ158" s="348" t="s">
        <v>430</v>
      </c>
      <c r="BK158" s="362"/>
      <c r="BL158" s="348" t="s">
        <v>7005</v>
      </c>
      <c r="BM158" s="373" t="s">
        <v>5457</v>
      </c>
      <c r="BN158" s="372" t="s">
        <v>430</v>
      </c>
      <c r="BO158" s="372" t="s">
        <v>430</v>
      </c>
      <c r="BP158" s="372" t="s">
        <v>430</v>
      </c>
      <c r="BQ158" s="373"/>
      <c r="BR158" s="354" t="s">
        <v>7006</v>
      </c>
    </row>
    <row r="159" spans="1:70" s="428" customFormat="1" x14ac:dyDescent="0.25">
      <c r="A159" s="345" t="s">
        <v>7224</v>
      </c>
      <c r="B159" s="373"/>
      <c r="C159" s="719">
        <v>46002</v>
      </c>
      <c r="D159" s="373"/>
      <c r="E159" s="346">
        <v>1378.07</v>
      </c>
      <c r="F159" s="373"/>
      <c r="G159" s="347">
        <v>10.9194</v>
      </c>
      <c r="H159" s="374"/>
      <c r="I159" s="348" t="s">
        <v>430</v>
      </c>
      <c r="J159" s="348">
        <v>-0.35859999999999997</v>
      </c>
      <c r="K159" s="348">
        <v>-0.14910000000000001</v>
      </c>
      <c r="L159" s="348">
        <v>6.3708999999999998</v>
      </c>
      <c r="M159" s="348">
        <v>6.2736000000000001</v>
      </c>
      <c r="N159" s="350" t="s">
        <v>430</v>
      </c>
      <c r="O159" s="348" t="s">
        <v>430</v>
      </c>
      <c r="P159" s="348" t="s">
        <v>430</v>
      </c>
      <c r="Q159" s="348" t="s">
        <v>430</v>
      </c>
      <c r="R159" s="348" t="s">
        <v>430</v>
      </c>
      <c r="S159" s="348">
        <v>3.6389999999999998</v>
      </c>
      <c r="T159" s="348">
        <v>13.0525</v>
      </c>
      <c r="U159" s="348">
        <v>7.2885999999999997</v>
      </c>
      <c r="V159" s="348" t="s">
        <v>430</v>
      </c>
      <c r="W159" s="348">
        <v>-1.0251999999999999</v>
      </c>
      <c r="X159" s="348">
        <v>9.1940000000000008</v>
      </c>
      <c r="Y159" s="374"/>
      <c r="Z159" s="346" t="s">
        <v>430</v>
      </c>
      <c r="AA159" s="346">
        <v>68</v>
      </c>
      <c r="AB159" s="346">
        <v>60</v>
      </c>
      <c r="AC159" s="346">
        <v>14</v>
      </c>
      <c r="AD159" s="346">
        <v>27</v>
      </c>
      <c r="AE159" s="346" t="s">
        <v>430</v>
      </c>
      <c r="AF159" s="346" t="s">
        <v>430</v>
      </c>
      <c r="AG159" s="346" t="s">
        <v>430</v>
      </c>
      <c r="AH159" s="346" t="s">
        <v>430</v>
      </c>
      <c r="AI159" s="346" t="s">
        <v>430</v>
      </c>
      <c r="AJ159" s="346">
        <v>56</v>
      </c>
      <c r="AK159" s="346">
        <v>32</v>
      </c>
      <c r="AL159" s="346">
        <v>34</v>
      </c>
      <c r="AM159" s="346" t="s">
        <v>430</v>
      </c>
      <c r="AN159" s="346">
        <v>64</v>
      </c>
      <c r="AO159" s="373"/>
      <c r="AP159" s="348" t="s">
        <v>430</v>
      </c>
      <c r="AQ159" s="348" t="s">
        <v>430</v>
      </c>
      <c r="AR159" s="348" t="s">
        <v>430</v>
      </c>
      <c r="AS159" s="348" t="s">
        <v>430</v>
      </c>
      <c r="AT159" s="348" t="s">
        <v>430</v>
      </c>
      <c r="AU159" s="351"/>
      <c r="AV159" s="346" t="s">
        <v>430</v>
      </c>
      <c r="AW159" s="346" t="s">
        <v>430</v>
      </c>
      <c r="AX159" s="346" t="s">
        <v>430</v>
      </c>
      <c r="AY159" s="346" t="s">
        <v>430</v>
      </c>
      <c r="AZ159" s="346" t="s">
        <v>430</v>
      </c>
      <c r="BA159" s="374"/>
      <c r="BB159" s="348">
        <v>9.42781234212827</v>
      </c>
      <c r="BC159" s="348">
        <v>0.66577176110894598</v>
      </c>
      <c r="BD159" s="348">
        <v>5.1337563262729403E-2</v>
      </c>
      <c r="BE159" s="375">
        <v>0.54611986535030199</v>
      </c>
      <c r="BF159" s="374"/>
      <c r="BG159" s="375" t="s">
        <v>430</v>
      </c>
      <c r="BH159" s="674" t="s">
        <v>430</v>
      </c>
      <c r="BI159" s="348" t="s">
        <v>430</v>
      </c>
      <c r="BJ159" s="348" t="s">
        <v>430</v>
      </c>
      <c r="BK159" s="362"/>
      <c r="BL159" s="348" t="s">
        <v>7008</v>
      </c>
      <c r="BM159" s="373" t="s">
        <v>7009</v>
      </c>
      <c r="BN159" s="372" t="s">
        <v>430</v>
      </c>
      <c r="BO159" s="372" t="s">
        <v>430</v>
      </c>
      <c r="BP159" s="372" t="s">
        <v>430</v>
      </c>
      <c r="BQ159" s="373"/>
      <c r="BR159" s="354" t="s">
        <v>436</v>
      </c>
    </row>
    <row r="160" spans="1:70" s="428" customFormat="1" x14ac:dyDescent="0.25">
      <c r="A160" s="345" t="s">
        <v>7225</v>
      </c>
      <c r="B160" s="373"/>
      <c r="C160" s="719">
        <v>44594</v>
      </c>
      <c r="D160" s="373"/>
      <c r="E160" s="346">
        <v>1297.3699999999999</v>
      </c>
      <c r="F160" s="373"/>
      <c r="G160" s="347">
        <v>36.325499999999998</v>
      </c>
      <c r="H160" s="374"/>
      <c r="I160" s="348">
        <v>0.44629999999999997</v>
      </c>
      <c r="J160" s="348">
        <v>1.6684000000000001</v>
      </c>
      <c r="K160" s="348">
        <v>1.3876999999999999</v>
      </c>
      <c r="L160" s="348">
        <v>1.1534</v>
      </c>
      <c r="M160" s="348">
        <v>-12.628500000000001</v>
      </c>
      <c r="N160" s="350">
        <v>84.593000000000004</v>
      </c>
      <c r="O160" s="348">
        <v>65.663700000000006</v>
      </c>
      <c r="P160" s="348">
        <v>46.305999999999997</v>
      </c>
      <c r="Q160" s="348" t="s">
        <v>430</v>
      </c>
      <c r="R160" s="348" t="s">
        <v>430</v>
      </c>
      <c r="S160" s="348">
        <v>5.1006</v>
      </c>
      <c r="T160" s="348">
        <v>3.6600999999999999</v>
      </c>
      <c r="U160" s="348">
        <v>2.5442999999999998</v>
      </c>
      <c r="V160" s="348">
        <v>61.762300000000003</v>
      </c>
      <c r="W160" s="348">
        <v>0.12620000000000001</v>
      </c>
      <c r="X160" s="348">
        <v>32.3245</v>
      </c>
      <c r="Y160" s="374"/>
      <c r="Z160" s="346">
        <v>12</v>
      </c>
      <c r="AA160" s="346">
        <v>6</v>
      </c>
      <c r="AB160" s="346">
        <v>21</v>
      </c>
      <c r="AC160" s="346">
        <v>105</v>
      </c>
      <c r="AD160" s="346">
        <v>99</v>
      </c>
      <c r="AE160" s="346">
        <v>9</v>
      </c>
      <c r="AF160" s="346">
        <v>7</v>
      </c>
      <c r="AG160" s="346">
        <v>7</v>
      </c>
      <c r="AH160" s="346" t="s">
        <v>430</v>
      </c>
      <c r="AI160" s="346" t="s">
        <v>430</v>
      </c>
      <c r="AJ160" s="346">
        <v>39</v>
      </c>
      <c r="AK160" s="346">
        <v>95</v>
      </c>
      <c r="AL160" s="346">
        <v>63</v>
      </c>
      <c r="AM160" s="346">
        <v>10</v>
      </c>
      <c r="AN160" s="346">
        <v>22</v>
      </c>
      <c r="AO160" s="373"/>
      <c r="AP160" s="348" t="s">
        <v>430</v>
      </c>
      <c r="AQ160" s="348" t="s">
        <v>430</v>
      </c>
      <c r="AR160" s="348" t="s">
        <v>430</v>
      </c>
      <c r="AS160" s="348">
        <v>57.64</v>
      </c>
      <c r="AT160" s="348">
        <v>17.940000000000001</v>
      </c>
      <c r="AU160" s="351"/>
      <c r="AV160" s="346" t="s">
        <v>430</v>
      </c>
      <c r="AW160" s="346" t="s">
        <v>430</v>
      </c>
      <c r="AX160" s="346" t="s">
        <v>430</v>
      </c>
      <c r="AY160" s="346">
        <v>4</v>
      </c>
      <c r="AZ160" s="346">
        <v>12</v>
      </c>
      <c r="BA160" s="374"/>
      <c r="BB160" s="348">
        <v>31.295262713321101</v>
      </c>
      <c r="BC160" s="348">
        <v>0</v>
      </c>
      <c r="BD160" s="348">
        <v>9.8922395437055596E-2</v>
      </c>
      <c r="BE160" s="375" t="s">
        <v>430</v>
      </c>
      <c r="BF160" s="374"/>
      <c r="BG160" s="375" t="s">
        <v>430</v>
      </c>
      <c r="BH160" s="674" t="s">
        <v>430</v>
      </c>
      <c r="BI160" s="348" t="s">
        <v>430</v>
      </c>
      <c r="BJ160" s="348" t="s">
        <v>430</v>
      </c>
      <c r="BK160" s="362"/>
      <c r="BL160" s="348" t="s">
        <v>6974</v>
      </c>
      <c r="BM160" s="373" t="s">
        <v>4773</v>
      </c>
      <c r="BN160" s="372" t="s">
        <v>430</v>
      </c>
      <c r="BO160" s="372" t="s">
        <v>430</v>
      </c>
      <c r="BP160" s="372" t="s">
        <v>430</v>
      </c>
      <c r="BQ160" s="373"/>
      <c r="BR160" s="354" t="s">
        <v>526</v>
      </c>
    </row>
    <row r="161" spans="1:70" s="428" customFormat="1" x14ac:dyDescent="0.25">
      <c r="A161" s="345" t="s">
        <v>7226</v>
      </c>
      <c r="B161" s="373"/>
      <c r="C161" s="719">
        <v>44825</v>
      </c>
      <c r="D161" s="373"/>
      <c r="E161" s="346">
        <v>1289.71</v>
      </c>
      <c r="F161" s="373"/>
      <c r="G161" s="347">
        <v>40.131799999999998</v>
      </c>
      <c r="H161" s="374"/>
      <c r="I161" s="348">
        <v>0.52300000000000002</v>
      </c>
      <c r="J161" s="348">
        <v>1.5976999999999999</v>
      </c>
      <c r="K161" s="348">
        <v>1.4031</v>
      </c>
      <c r="L161" s="348">
        <v>1.2891999999999999</v>
      </c>
      <c r="M161" s="348">
        <v>-12.467700000000001</v>
      </c>
      <c r="N161" s="350">
        <v>85.595200000000006</v>
      </c>
      <c r="O161" s="348">
        <v>65.844200000000001</v>
      </c>
      <c r="P161" s="348">
        <v>46.723700000000001</v>
      </c>
      <c r="Q161" s="348" t="s">
        <v>430</v>
      </c>
      <c r="R161" s="348" t="s">
        <v>430</v>
      </c>
      <c r="S161" s="348">
        <v>5.0740999999999996</v>
      </c>
      <c r="T161" s="348">
        <v>4.1148999999999996</v>
      </c>
      <c r="U161" s="348">
        <v>3.8319999999999999</v>
      </c>
      <c r="V161" s="348">
        <v>63.165300000000002</v>
      </c>
      <c r="W161" s="348">
        <v>0.1515</v>
      </c>
      <c r="X161" s="348">
        <v>41.877200000000002</v>
      </c>
      <c r="Y161" s="374"/>
      <c r="Z161" s="346">
        <v>7</v>
      </c>
      <c r="AA161" s="346">
        <v>11</v>
      </c>
      <c r="AB161" s="346">
        <v>18</v>
      </c>
      <c r="AC161" s="346">
        <v>102</v>
      </c>
      <c r="AD161" s="346">
        <v>97</v>
      </c>
      <c r="AE161" s="346">
        <v>4</v>
      </c>
      <c r="AF161" s="346">
        <v>4</v>
      </c>
      <c r="AG161" s="346">
        <v>2</v>
      </c>
      <c r="AH161" s="346" t="s">
        <v>430</v>
      </c>
      <c r="AI161" s="346" t="s">
        <v>430</v>
      </c>
      <c r="AJ161" s="346">
        <v>41</v>
      </c>
      <c r="AK161" s="346">
        <v>88</v>
      </c>
      <c r="AL161" s="346">
        <v>49</v>
      </c>
      <c r="AM161" s="346">
        <v>4</v>
      </c>
      <c r="AN161" s="346">
        <v>20</v>
      </c>
      <c r="AO161" s="373"/>
      <c r="AP161" s="348" t="s">
        <v>430</v>
      </c>
      <c r="AQ161" s="348" t="s">
        <v>430</v>
      </c>
      <c r="AR161" s="348" t="s">
        <v>430</v>
      </c>
      <c r="AS161" s="348">
        <v>57.94</v>
      </c>
      <c r="AT161" s="348">
        <v>18.489999999999998</v>
      </c>
      <c r="AU161" s="351"/>
      <c r="AV161" s="346" t="s">
        <v>430</v>
      </c>
      <c r="AW161" s="346" t="s">
        <v>430</v>
      </c>
      <c r="AX161" s="346" t="s">
        <v>430</v>
      </c>
      <c r="AY161" s="346">
        <v>2</v>
      </c>
      <c r="AZ161" s="346">
        <v>10</v>
      </c>
      <c r="BA161" s="374"/>
      <c r="BB161" s="348">
        <v>31.536066512291001</v>
      </c>
      <c r="BC161" s="348">
        <v>0</v>
      </c>
      <c r="BD161" s="348">
        <v>9.8812161226969494E-2</v>
      </c>
      <c r="BE161" s="375" t="s">
        <v>430</v>
      </c>
      <c r="BF161" s="374"/>
      <c r="BG161" s="375" t="s">
        <v>430</v>
      </c>
      <c r="BH161" s="674" t="s">
        <v>430</v>
      </c>
      <c r="BI161" s="348" t="s">
        <v>430</v>
      </c>
      <c r="BJ161" s="348" t="s">
        <v>430</v>
      </c>
      <c r="BK161" s="362"/>
      <c r="BL161" s="348" t="s">
        <v>6966</v>
      </c>
      <c r="BM161" s="373" t="s">
        <v>5106</v>
      </c>
      <c r="BN161" s="372" t="s">
        <v>430</v>
      </c>
      <c r="BO161" s="372" t="s">
        <v>430</v>
      </c>
      <c r="BP161" s="372" t="s">
        <v>430</v>
      </c>
      <c r="BQ161" s="373"/>
      <c r="BR161" s="354" t="s">
        <v>4846</v>
      </c>
    </row>
    <row r="162" spans="1:70" s="428" customFormat="1" x14ac:dyDescent="0.25">
      <c r="A162" s="345" t="s">
        <v>7227</v>
      </c>
      <c r="B162" s="373"/>
      <c r="C162" s="719">
        <v>41275</v>
      </c>
      <c r="D162" s="373"/>
      <c r="E162" s="346">
        <v>1226.6400000000001</v>
      </c>
      <c r="F162" s="373"/>
      <c r="G162" s="347">
        <v>189.1559</v>
      </c>
      <c r="H162" s="374"/>
      <c r="I162" s="348" t="s">
        <v>430</v>
      </c>
      <c r="J162" s="348">
        <v>-0.70909999999999995</v>
      </c>
      <c r="K162" s="348">
        <v>-1.9409000000000001</v>
      </c>
      <c r="L162" s="348">
        <v>2.7970000000000002</v>
      </c>
      <c r="M162" s="348">
        <v>2.2707000000000002</v>
      </c>
      <c r="N162" s="350">
        <v>1.5351999999999999</v>
      </c>
      <c r="O162" s="348">
        <v>2.8159999999999998</v>
      </c>
      <c r="P162" s="348">
        <v>8.6501999999999999</v>
      </c>
      <c r="Q162" s="348">
        <v>10.7179</v>
      </c>
      <c r="R162" s="348">
        <v>10.3407</v>
      </c>
      <c r="S162" s="348">
        <v>0.20119999999999999</v>
      </c>
      <c r="T162" s="348">
        <v>6.9612999999999996</v>
      </c>
      <c r="U162" s="348">
        <v>-0.70230000000000004</v>
      </c>
      <c r="V162" s="348">
        <v>2.1107999999999998</v>
      </c>
      <c r="W162" s="348">
        <v>-1.1151</v>
      </c>
      <c r="X162" s="348">
        <v>10.869</v>
      </c>
      <c r="Y162" s="374"/>
      <c r="Z162" s="346" t="s">
        <v>430</v>
      </c>
      <c r="AA162" s="346">
        <v>86</v>
      </c>
      <c r="AB162" s="346">
        <v>88</v>
      </c>
      <c r="AC162" s="346">
        <v>75</v>
      </c>
      <c r="AD162" s="346">
        <v>50</v>
      </c>
      <c r="AE162" s="346">
        <v>73</v>
      </c>
      <c r="AF162" s="346">
        <v>48</v>
      </c>
      <c r="AG162" s="346">
        <v>54</v>
      </c>
      <c r="AH162" s="346">
        <v>27</v>
      </c>
      <c r="AI162" s="346">
        <v>22</v>
      </c>
      <c r="AJ162" s="346">
        <v>99</v>
      </c>
      <c r="AK162" s="346">
        <v>59</v>
      </c>
      <c r="AL162" s="346">
        <v>82</v>
      </c>
      <c r="AM162" s="346">
        <v>79</v>
      </c>
      <c r="AN162" s="346">
        <v>72</v>
      </c>
      <c r="AO162" s="373"/>
      <c r="AP162" s="348">
        <v>11.07</v>
      </c>
      <c r="AQ162" s="348">
        <v>11.88</v>
      </c>
      <c r="AR162" s="348">
        <v>9.09</v>
      </c>
      <c r="AS162" s="348">
        <v>4.8499999999999996</v>
      </c>
      <c r="AT162" s="348">
        <v>1.08</v>
      </c>
      <c r="AU162" s="351"/>
      <c r="AV162" s="346">
        <v>22</v>
      </c>
      <c r="AW162" s="346">
        <v>24</v>
      </c>
      <c r="AX162" s="346">
        <v>33</v>
      </c>
      <c r="AY162" s="346">
        <v>48</v>
      </c>
      <c r="AZ162" s="346">
        <v>78</v>
      </c>
      <c r="BA162" s="374"/>
      <c r="BB162" s="348">
        <v>6.7807527768554596</v>
      </c>
      <c r="BC162" s="348">
        <v>0</v>
      </c>
      <c r="BD162" s="348">
        <v>5.8904230216943E-2</v>
      </c>
      <c r="BE162" s="375" t="s">
        <v>430</v>
      </c>
      <c r="BF162" s="374"/>
      <c r="BG162" s="375" t="s">
        <v>430</v>
      </c>
      <c r="BH162" s="674" t="s">
        <v>430</v>
      </c>
      <c r="BI162" s="348" t="s">
        <v>430</v>
      </c>
      <c r="BJ162" s="348" t="s">
        <v>430</v>
      </c>
      <c r="BK162" s="362"/>
      <c r="BL162" s="348" t="s">
        <v>7013</v>
      </c>
      <c r="BM162" s="373" t="s">
        <v>7014</v>
      </c>
      <c r="BN162" s="372" t="s">
        <v>430</v>
      </c>
      <c r="BO162" s="372" t="s">
        <v>430</v>
      </c>
      <c r="BP162" s="372" t="s">
        <v>430</v>
      </c>
      <c r="BQ162" s="373"/>
      <c r="BR162" s="354" t="s">
        <v>443</v>
      </c>
    </row>
    <row r="163" spans="1:70" s="428" customFormat="1" x14ac:dyDescent="0.25">
      <c r="A163" s="345" t="s">
        <v>7228</v>
      </c>
      <c r="B163" s="373"/>
      <c r="C163" s="719">
        <v>44298</v>
      </c>
      <c r="D163" s="373"/>
      <c r="E163" s="346">
        <v>1200.3399999999999</v>
      </c>
      <c r="F163" s="373"/>
      <c r="G163" s="347">
        <v>17.946400000000001</v>
      </c>
      <c r="H163" s="374"/>
      <c r="I163" s="348">
        <v>-0.27839999999999998</v>
      </c>
      <c r="J163" s="348">
        <v>-2.1423999999999999</v>
      </c>
      <c r="K163" s="348">
        <v>-5.9576000000000002</v>
      </c>
      <c r="L163" s="348">
        <v>1.631</v>
      </c>
      <c r="M163" s="348">
        <v>-1.1032</v>
      </c>
      <c r="N163" s="350">
        <v>-5.2815000000000003</v>
      </c>
      <c r="O163" s="348">
        <v>-3.0011000000000001</v>
      </c>
      <c r="P163" s="348">
        <v>9.1890000000000001</v>
      </c>
      <c r="Q163" s="348">
        <v>8.4649000000000001</v>
      </c>
      <c r="R163" s="348" t="s">
        <v>430</v>
      </c>
      <c r="S163" s="348">
        <v>-0.84860000000000002</v>
      </c>
      <c r="T163" s="348">
        <v>5.9741</v>
      </c>
      <c r="U163" s="348">
        <v>-7.4694000000000003</v>
      </c>
      <c r="V163" s="348">
        <v>-1.8561000000000001</v>
      </c>
      <c r="W163" s="348">
        <v>-2.9813999999999998</v>
      </c>
      <c r="X163" s="348">
        <v>11.401300000000001</v>
      </c>
      <c r="Y163" s="374"/>
      <c r="Z163" s="346">
        <v>62</v>
      </c>
      <c r="AA163" s="346">
        <v>118</v>
      </c>
      <c r="AB163" s="346">
        <v>118</v>
      </c>
      <c r="AC163" s="346">
        <v>90</v>
      </c>
      <c r="AD163" s="346">
        <v>63</v>
      </c>
      <c r="AE163" s="346">
        <v>87</v>
      </c>
      <c r="AF163" s="346">
        <v>61</v>
      </c>
      <c r="AG163" s="346">
        <v>52</v>
      </c>
      <c r="AH163" s="346">
        <v>36</v>
      </c>
      <c r="AI163" s="346" t="s">
        <v>430</v>
      </c>
      <c r="AJ163" s="346">
        <v>106</v>
      </c>
      <c r="AK163" s="346">
        <v>61</v>
      </c>
      <c r="AL163" s="346">
        <v>95</v>
      </c>
      <c r="AM163" s="346">
        <v>89</v>
      </c>
      <c r="AN163" s="346">
        <v>118</v>
      </c>
      <c r="AO163" s="373"/>
      <c r="AP163" s="348" t="s">
        <v>430</v>
      </c>
      <c r="AQ163" s="348" t="s">
        <v>430</v>
      </c>
      <c r="AR163" s="348">
        <v>7.98</v>
      </c>
      <c r="AS163" s="348">
        <v>1.98</v>
      </c>
      <c r="AT163" s="348">
        <v>-6.82</v>
      </c>
      <c r="AU163" s="351"/>
      <c r="AV163" s="346" t="s">
        <v>430</v>
      </c>
      <c r="AW163" s="346" t="s">
        <v>430</v>
      </c>
      <c r="AX163" s="346">
        <v>39</v>
      </c>
      <c r="AY163" s="346">
        <v>54</v>
      </c>
      <c r="AZ163" s="346">
        <v>89</v>
      </c>
      <c r="BA163" s="374"/>
      <c r="BB163" s="348">
        <v>11.679667653997299</v>
      </c>
      <c r="BC163" s="348">
        <v>0.99384287880810396</v>
      </c>
      <c r="BD163" s="348">
        <v>3.2048763626088501E-2</v>
      </c>
      <c r="BE163" s="375">
        <v>-5.65087419353483E-2</v>
      </c>
      <c r="BF163" s="374"/>
      <c r="BG163" s="375" t="s">
        <v>430</v>
      </c>
      <c r="BH163" s="674" t="s">
        <v>430</v>
      </c>
      <c r="BI163" s="348" t="s">
        <v>430</v>
      </c>
      <c r="BJ163" s="348" t="s">
        <v>430</v>
      </c>
      <c r="BK163" s="362"/>
      <c r="BL163" s="348" t="s">
        <v>6958</v>
      </c>
      <c r="BM163" s="373" t="s">
        <v>4770</v>
      </c>
      <c r="BN163" s="372" t="s">
        <v>430</v>
      </c>
      <c r="BO163" s="372" t="s">
        <v>430</v>
      </c>
      <c r="BP163" s="372" t="s">
        <v>430</v>
      </c>
      <c r="BQ163" s="373"/>
      <c r="BR163" s="354" t="s">
        <v>555</v>
      </c>
    </row>
    <row r="164" spans="1:70" s="428" customFormat="1" ht="11" x14ac:dyDescent="0.3">
      <c r="A164" s="845" t="s">
        <v>7229</v>
      </c>
      <c r="B164" s="846"/>
      <c r="C164" s="847">
        <v>45958</v>
      </c>
      <c r="D164" s="846"/>
      <c r="E164" s="848">
        <v>1147.44</v>
      </c>
      <c r="F164" s="846"/>
      <c r="G164" s="849">
        <v>15.407999999999999</v>
      </c>
      <c r="H164" s="851"/>
      <c r="I164" s="850">
        <v>0.37790000000000001</v>
      </c>
      <c r="J164" s="850">
        <v>0.9103</v>
      </c>
      <c r="K164" s="850">
        <v>1.2153</v>
      </c>
      <c r="L164" s="850">
        <v>2.8296999999999999</v>
      </c>
      <c r="M164" s="850">
        <v>-8.6662999999999997</v>
      </c>
      <c r="N164" s="852" t="s">
        <v>430</v>
      </c>
      <c r="O164" s="850" t="s">
        <v>430</v>
      </c>
      <c r="P164" s="850" t="s">
        <v>430</v>
      </c>
      <c r="Q164" s="850" t="s">
        <v>430</v>
      </c>
      <c r="R164" s="850" t="s">
        <v>430</v>
      </c>
      <c r="S164" s="850">
        <v>6.7110000000000003</v>
      </c>
      <c r="T164" s="850">
        <v>3.1671</v>
      </c>
      <c r="U164" s="850">
        <v>10.1831</v>
      </c>
      <c r="V164" s="850" t="s">
        <v>430</v>
      </c>
      <c r="W164" s="850">
        <v>-0.34279999999999999</v>
      </c>
      <c r="X164" s="850">
        <v>54.08</v>
      </c>
      <c r="Y164" s="851"/>
      <c r="Z164" s="848">
        <v>18</v>
      </c>
      <c r="AA164" s="848">
        <v>24</v>
      </c>
      <c r="AB164" s="848">
        <v>42</v>
      </c>
      <c r="AC164" s="848">
        <v>74</v>
      </c>
      <c r="AD164" s="848">
        <v>93</v>
      </c>
      <c r="AE164" s="848" t="s">
        <v>430</v>
      </c>
      <c r="AF164" s="848" t="s">
        <v>430</v>
      </c>
      <c r="AG164" s="848" t="s">
        <v>430</v>
      </c>
      <c r="AH164" s="848" t="s">
        <v>430</v>
      </c>
      <c r="AI164" s="848" t="s">
        <v>430</v>
      </c>
      <c r="AJ164" s="848">
        <v>32</v>
      </c>
      <c r="AK164" s="848">
        <v>105</v>
      </c>
      <c r="AL164" s="848">
        <v>28</v>
      </c>
      <c r="AM164" s="848" t="s">
        <v>430</v>
      </c>
      <c r="AN164" s="848">
        <v>33</v>
      </c>
      <c r="AO164" s="846"/>
      <c r="AP164" s="850" t="s">
        <v>430</v>
      </c>
      <c r="AQ164" s="850" t="s">
        <v>430</v>
      </c>
      <c r="AR164" s="850" t="s">
        <v>430</v>
      </c>
      <c r="AS164" s="850" t="s">
        <v>430</v>
      </c>
      <c r="AT164" s="850" t="s">
        <v>430</v>
      </c>
      <c r="AU164" s="853"/>
      <c r="AV164" s="848" t="s">
        <v>430</v>
      </c>
      <c r="AW164" s="848" t="s">
        <v>430</v>
      </c>
      <c r="AX164" s="848" t="s">
        <v>430</v>
      </c>
      <c r="AY164" s="848" t="s">
        <v>430</v>
      </c>
      <c r="AZ164" s="848" t="s">
        <v>430</v>
      </c>
      <c r="BA164" s="851"/>
      <c r="BB164" s="850">
        <v>32.531031728339599</v>
      </c>
      <c r="BC164" s="850">
        <v>0</v>
      </c>
      <c r="BD164" s="850">
        <v>0.114678928100617</v>
      </c>
      <c r="BE164" s="856" t="s">
        <v>430</v>
      </c>
      <c r="BF164" s="851"/>
      <c r="BG164" s="856" t="s">
        <v>430</v>
      </c>
      <c r="BH164" s="947" t="s">
        <v>430</v>
      </c>
      <c r="BI164" s="850" t="s">
        <v>430</v>
      </c>
      <c r="BJ164" s="850" t="s">
        <v>430</v>
      </c>
      <c r="BK164" s="855"/>
      <c r="BL164" s="850" t="s">
        <v>7017</v>
      </c>
      <c r="BM164" s="846" t="s">
        <v>7018</v>
      </c>
      <c r="BN164" s="859" t="s">
        <v>430</v>
      </c>
      <c r="BO164" s="859" t="s">
        <v>430</v>
      </c>
      <c r="BP164" s="859" t="s">
        <v>430</v>
      </c>
      <c r="BQ164" s="846"/>
      <c r="BR164" s="860" t="s">
        <v>555</v>
      </c>
    </row>
    <row r="165" spans="1:70" s="428" customFormat="1" x14ac:dyDescent="0.25">
      <c r="A165" s="345" t="s">
        <v>7230</v>
      </c>
      <c r="B165" s="373"/>
      <c r="C165" s="719">
        <v>45310</v>
      </c>
      <c r="D165" s="373"/>
      <c r="E165" s="346">
        <v>1110.23</v>
      </c>
      <c r="F165" s="373"/>
      <c r="G165" s="347">
        <v>30.6313</v>
      </c>
      <c r="H165" s="374"/>
      <c r="I165" s="348">
        <v>0.39760000000000001</v>
      </c>
      <c r="J165" s="348">
        <v>1.5499000000000001</v>
      </c>
      <c r="K165" s="348">
        <v>1.3443000000000001</v>
      </c>
      <c r="L165" s="348">
        <v>1.2987</v>
      </c>
      <c r="M165" s="348">
        <v>-12.914400000000001</v>
      </c>
      <c r="N165" s="350">
        <v>81.730999999999995</v>
      </c>
      <c r="O165" s="348">
        <v>64.263400000000004</v>
      </c>
      <c r="P165" s="348" t="s">
        <v>430</v>
      </c>
      <c r="Q165" s="348" t="s">
        <v>430</v>
      </c>
      <c r="R165" s="348" t="s">
        <v>430</v>
      </c>
      <c r="S165" s="348">
        <v>4.7693000000000003</v>
      </c>
      <c r="T165" s="348">
        <v>3.2406999999999999</v>
      </c>
      <c r="U165" s="348">
        <v>3.7768999999999999</v>
      </c>
      <c r="V165" s="348">
        <v>60.229799999999997</v>
      </c>
      <c r="W165" s="348">
        <v>0.28089999999999998</v>
      </c>
      <c r="X165" s="348">
        <v>52.716700000000003</v>
      </c>
      <c r="Y165" s="374"/>
      <c r="Z165" s="346">
        <v>16</v>
      </c>
      <c r="AA165" s="346">
        <v>15</v>
      </c>
      <c r="AB165" s="346">
        <v>29</v>
      </c>
      <c r="AC165" s="346">
        <v>100</v>
      </c>
      <c r="AD165" s="346">
        <v>105</v>
      </c>
      <c r="AE165" s="346">
        <v>12</v>
      </c>
      <c r="AF165" s="346">
        <v>9</v>
      </c>
      <c r="AG165" s="346" t="s">
        <v>430</v>
      </c>
      <c r="AH165" s="346" t="s">
        <v>430</v>
      </c>
      <c r="AI165" s="346" t="s">
        <v>430</v>
      </c>
      <c r="AJ165" s="346">
        <v>50</v>
      </c>
      <c r="AK165" s="346">
        <v>104</v>
      </c>
      <c r="AL165" s="346">
        <v>50</v>
      </c>
      <c r="AM165" s="346">
        <v>12</v>
      </c>
      <c r="AN165" s="346">
        <v>14</v>
      </c>
      <c r="AO165" s="373"/>
      <c r="AP165" s="348" t="s">
        <v>430</v>
      </c>
      <c r="AQ165" s="348" t="s">
        <v>430</v>
      </c>
      <c r="AR165" s="348" t="s">
        <v>430</v>
      </c>
      <c r="AS165" s="348" t="s">
        <v>430</v>
      </c>
      <c r="AT165" s="348">
        <v>16.61</v>
      </c>
      <c r="AU165" s="351"/>
      <c r="AV165" s="346" t="s">
        <v>430</v>
      </c>
      <c r="AW165" s="346" t="s">
        <v>430</v>
      </c>
      <c r="AX165" s="346" t="s">
        <v>430</v>
      </c>
      <c r="AY165" s="346" t="s">
        <v>430</v>
      </c>
      <c r="AZ165" s="346">
        <v>22</v>
      </c>
      <c r="BA165" s="374"/>
      <c r="BB165" s="348">
        <v>34.923965998362497</v>
      </c>
      <c r="BC165" s="348">
        <v>0</v>
      </c>
      <c r="BD165" s="348">
        <v>0.106345351101734</v>
      </c>
      <c r="BE165" s="375" t="s">
        <v>430</v>
      </c>
      <c r="BF165" s="374"/>
      <c r="BG165" s="375" t="s">
        <v>430</v>
      </c>
      <c r="BH165" s="674" t="s">
        <v>430</v>
      </c>
      <c r="BI165" s="348" t="s">
        <v>430</v>
      </c>
      <c r="BJ165" s="348" t="s">
        <v>430</v>
      </c>
      <c r="BK165" s="362"/>
      <c r="BL165" s="348" t="s">
        <v>7020</v>
      </c>
      <c r="BM165" s="373" t="s">
        <v>6382</v>
      </c>
      <c r="BN165" s="372" t="s">
        <v>430</v>
      </c>
      <c r="BO165" s="372" t="s">
        <v>430</v>
      </c>
      <c r="BP165" s="372" t="s">
        <v>430</v>
      </c>
      <c r="BQ165" s="373"/>
      <c r="BR165" s="354" t="s">
        <v>6998</v>
      </c>
    </row>
    <row r="166" spans="1:70" s="428" customFormat="1" ht="11" x14ac:dyDescent="0.3">
      <c r="A166" s="845" t="s">
        <v>7231</v>
      </c>
      <c r="B166" s="846"/>
      <c r="C166" s="847">
        <v>45016</v>
      </c>
      <c r="D166" s="846"/>
      <c r="E166" s="848">
        <v>1008.2</v>
      </c>
      <c r="F166" s="846"/>
      <c r="G166" s="849">
        <v>31.248699999999999</v>
      </c>
      <c r="H166" s="851"/>
      <c r="I166" s="850">
        <v>0.43680000000000002</v>
      </c>
      <c r="J166" s="850">
        <v>1.9068000000000001</v>
      </c>
      <c r="K166" s="850">
        <v>1.3557999999999999</v>
      </c>
      <c r="L166" s="850">
        <v>1.5573999999999999</v>
      </c>
      <c r="M166" s="850">
        <v>-12.349600000000001</v>
      </c>
      <c r="N166" s="852">
        <v>86.537099999999995</v>
      </c>
      <c r="O166" s="850">
        <v>66.570700000000002</v>
      </c>
      <c r="P166" s="850">
        <v>46.6449</v>
      </c>
      <c r="Q166" s="850" t="s">
        <v>430</v>
      </c>
      <c r="R166" s="850" t="s">
        <v>430</v>
      </c>
      <c r="S166" s="850">
        <v>5.2464000000000004</v>
      </c>
      <c r="T166" s="850">
        <v>2.3940000000000001</v>
      </c>
      <c r="U166" s="850">
        <v>3.1951000000000001</v>
      </c>
      <c r="V166" s="850">
        <v>64.242999999999995</v>
      </c>
      <c r="W166" s="850">
        <v>0.30330000000000001</v>
      </c>
      <c r="X166" s="850">
        <v>39.1419</v>
      </c>
      <c r="Y166" s="851"/>
      <c r="Z166" s="848">
        <v>13</v>
      </c>
      <c r="AA166" s="848">
        <v>4</v>
      </c>
      <c r="AB166" s="848">
        <v>28</v>
      </c>
      <c r="AC166" s="848">
        <v>92</v>
      </c>
      <c r="AD166" s="848">
        <v>95</v>
      </c>
      <c r="AE166" s="848">
        <v>2</v>
      </c>
      <c r="AF166" s="848">
        <v>2</v>
      </c>
      <c r="AG166" s="848">
        <v>4</v>
      </c>
      <c r="AH166" s="848" t="s">
        <v>430</v>
      </c>
      <c r="AI166" s="848" t="s">
        <v>430</v>
      </c>
      <c r="AJ166" s="848">
        <v>36</v>
      </c>
      <c r="AK166" s="848">
        <v>110</v>
      </c>
      <c r="AL166" s="848">
        <v>59</v>
      </c>
      <c r="AM166" s="848">
        <v>1</v>
      </c>
      <c r="AN166" s="848">
        <v>11</v>
      </c>
      <c r="AO166" s="846"/>
      <c r="AP166" s="850" t="s">
        <v>430</v>
      </c>
      <c r="AQ166" s="850" t="s">
        <v>430</v>
      </c>
      <c r="AR166" s="850" t="s">
        <v>430</v>
      </c>
      <c r="AS166" s="850">
        <v>58.27</v>
      </c>
      <c r="AT166" s="850">
        <v>19.2</v>
      </c>
      <c r="AU166" s="853"/>
      <c r="AV166" s="848" t="s">
        <v>430</v>
      </c>
      <c r="AW166" s="848" t="s">
        <v>430</v>
      </c>
      <c r="AX166" s="848" t="s">
        <v>430</v>
      </c>
      <c r="AY166" s="848">
        <v>1</v>
      </c>
      <c r="AZ166" s="848">
        <v>8</v>
      </c>
      <c r="BA166" s="851"/>
      <c r="BB166" s="850">
        <v>31.1649406650012</v>
      </c>
      <c r="BC166" s="850">
        <v>0</v>
      </c>
      <c r="BD166" s="850">
        <v>9.9810066655910398E-2</v>
      </c>
      <c r="BE166" s="856" t="s">
        <v>430</v>
      </c>
      <c r="BF166" s="851"/>
      <c r="BG166" s="856" t="s">
        <v>430</v>
      </c>
      <c r="BH166" s="947" t="s">
        <v>430</v>
      </c>
      <c r="BI166" s="850" t="s">
        <v>430</v>
      </c>
      <c r="BJ166" s="850" t="s">
        <v>430</v>
      </c>
      <c r="BK166" s="855"/>
      <c r="BL166" s="850" t="s">
        <v>7022</v>
      </c>
      <c r="BM166" s="846" t="s">
        <v>7023</v>
      </c>
      <c r="BN166" s="859" t="s">
        <v>430</v>
      </c>
      <c r="BO166" s="859" t="s">
        <v>430</v>
      </c>
      <c r="BP166" s="859" t="s">
        <v>430</v>
      </c>
      <c r="BQ166" s="846"/>
      <c r="BR166" s="860" t="s">
        <v>526</v>
      </c>
    </row>
    <row r="167" spans="1:70" s="428" customFormat="1" x14ac:dyDescent="0.25">
      <c r="A167" s="345" t="s">
        <v>7232</v>
      </c>
      <c r="B167" s="373"/>
      <c r="C167" s="719">
        <v>44095</v>
      </c>
      <c r="D167" s="373"/>
      <c r="E167" s="346">
        <v>945.37400000000002</v>
      </c>
      <c r="F167" s="373"/>
      <c r="G167" s="347">
        <v>24.773</v>
      </c>
      <c r="H167" s="374"/>
      <c r="I167" s="348">
        <v>-0.37</v>
      </c>
      <c r="J167" s="348">
        <v>-1.6554</v>
      </c>
      <c r="K167" s="348">
        <v>-3.9881000000000002</v>
      </c>
      <c r="L167" s="348">
        <v>2.5966999999999998</v>
      </c>
      <c r="M167" s="348">
        <v>1.1349</v>
      </c>
      <c r="N167" s="350">
        <v>-0.72140000000000004</v>
      </c>
      <c r="O167" s="348">
        <v>-1.17</v>
      </c>
      <c r="P167" s="348">
        <v>9.5355000000000008</v>
      </c>
      <c r="Q167" s="348">
        <v>9.4148999999999994</v>
      </c>
      <c r="R167" s="348" t="s">
        <v>430</v>
      </c>
      <c r="S167" s="348">
        <v>-0.80879999999999996</v>
      </c>
      <c r="T167" s="348">
        <v>10.3622</v>
      </c>
      <c r="U167" s="348">
        <v>-4.7961</v>
      </c>
      <c r="V167" s="348">
        <v>0.40529999999999999</v>
      </c>
      <c r="W167" s="348">
        <v>-2.3069999999999999</v>
      </c>
      <c r="X167" s="348">
        <v>16.402999999999999</v>
      </c>
      <c r="Y167" s="374"/>
      <c r="Z167" s="346">
        <v>69</v>
      </c>
      <c r="AA167" s="346">
        <v>113</v>
      </c>
      <c r="AB167" s="346">
        <v>113</v>
      </c>
      <c r="AC167" s="346">
        <v>79</v>
      </c>
      <c r="AD167" s="346">
        <v>56</v>
      </c>
      <c r="AE167" s="346">
        <v>81</v>
      </c>
      <c r="AF167" s="346">
        <v>54</v>
      </c>
      <c r="AG167" s="346">
        <v>50</v>
      </c>
      <c r="AH167" s="346">
        <v>34</v>
      </c>
      <c r="AI167" s="346" t="s">
        <v>430</v>
      </c>
      <c r="AJ167" s="346">
        <v>105</v>
      </c>
      <c r="AK167" s="346">
        <v>45</v>
      </c>
      <c r="AL167" s="346">
        <v>93</v>
      </c>
      <c r="AM167" s="346">
        <v>86</v>
      </c>
      <c r="AN167" s="346">
        <v>111</v>
      </c>
      <c r="AO167" s="373"/>
      <c r="AP167" s="348" t="s">
        <v>430</v>
      </c>
      <c r="AQ167" s="348" t="s">
        <v>430</v>
      </c>
      <c r="AR167" s="348">
        <v>8.77</v>
      </c>
      <c r="AS167" s="348">
        <v>3.47</v>
      </c>
      <c r="AT167" s="348">
        <v>-3.16</v>
      </c>
      <c r="AU167" s="351"/>
      <c r="AV167" s="346" t="s">
        <v>430</v>
      </c>
      <c r="AW167" s="346" t="s">
        <v>430</v>
      </c>
      <c r="AX167" s="346">
        <v>36</v>
      </c>
      <c r="AY167" s="346">
        <v>51</v>
      </c>
      <c r="AZ167" s="346">
        <v>87</v>
      </c>
      <c r="BA167" s="374"/>
      <c r="BB167" s="348">
        <v>12.655927765266499</v>
      </c>
      <c r="BC167" s="348">
        <v>0.99758470261877097</v>
      </c>
      <c r="BD167" s="348">
        <v>3.62118855050374E-2</v>
      </c>
      <c r="BE167" s="375">
        <v>-1.88943020076658E-2</v>
      </c>
      <c r="BF167" s="374"/>
      <c r="BG167" s="375" t="s">
        <v>430</v>
      </c>
      <c r="BH167" s="674" t="s">
        <v>430</v>
      </c>
      <c r="BI167" s="348" t="s">
        <v>430</v>
      </c>
      <c r="BJ167" s="348" t="s">
        <v>430</v>
      </c>
      <c r="BK167" s="362"/>
      <c r="BL167" s="348" t="s">
        <v>6985</v>
      </c>
      <c r="BM167" s="373" t="s">
        <v>5460</v>
      </c>
      <c r="BN167" s="372" t="s">
        <v>430</v>
      </c>
      <c r="BO167" s="372" t="s">
        <v>430</v>
      </c>
      <c r="BP167" s="372" t="s">
        <v>430</v>
      </c>
      <c r="BQ167" s="373"/>
      <c r="BR167" s="354" t="s">
        <v>7025</v>
      </c>
    </row>
    <row r="168" spans="1:70" s="428" customFormat="1" x14ac:dyDescent="0.25">
      <c r="A168" s="345" t="s">
        <v>7233</v>
      </c>
      <c r="B168" s="373"/>
      <c r="C168" s="719">
        <v>46101</v>
      </c>
      <c r="D168" s="373"/>
      <c r="E168" s="346">
        <v>954.40499999999997</v>
      </c>
      <c r="F168" s="373"/>
      <c r="G168" s="347">
        <v>10.788600000000001</v>
      </c>
      <c r="H168" s="374"/>
      <c r="I168" s="348">
        <v>-6.1100000000000002E-2</v>
      </c>
      <c r="J168" s="348">
        <v>-1.1897</v>
      </c>
      <c r="K168" s="348">
        <v>-3.0943999999999998</v>
      </c>
      <c r="L168" s="348">
        <v>4.82</v>
      </c>
      <c r="M168" s="348" t="s">
        <v>430</v>
      </c>
      <c r="N168" s="350" t="s">
        <v>430</v>
      </c>
      <c r="O168" s="348" t="s">
        <v>430</v>
      </c>
      <c r="P168" s="348" t="s">
        <v>430</v>
      </c>
      <c r="Q168" s="348" t="s">
        <v>430</v>
      </c>
      <c r="R168" s="348" t="s">
        <v>430</v>
      </c>
      <c r="S168" s="348">
        <v>0.98850000000000005</v>
      </c>
      <c r="T168" s="348">
        <v>9.4322999999999997</v>
      </c>
      <c r="U168" s="348" t="s">
        <v>430</v>
      </c>
      <c r="V168" s="348" t="s">
        <v>430</v>
      </c>
      <c r="W168" s="348">
        <v>-2.3188</v>
      </c>
      <c r="X168" s="348">
        <v>7.8860000000000001</v>
      </c>
      <c r="Y168" s="374"/>
      <c r="Z168" s="346">
        <v>52</v>
      </c>
      <c r="AA168" s="346">
        <v>102</v>
      </c>
      <c r="AB168" s="346">
        <v>103</v>
      </c>
      <c r="AC168" s="346">
        <v>29</v>
      </c>
      <c r="AD168" s="346" t="s">
        <v>430</v>
      </c>
      <c r="AE168" s="346" t="s">
        <v>430</v>
      </c>
      <c r="AF168" s="346" t="s">
        <v>430</v>
      </c>
      <c r="AG168" s="346" t="s">
        <v>430</v>
      </c>
      <c r="AH168" s="346" t="s">
        <v>430</v>
      </c>
      <c r="AI168" s="346" t="s">
        <v>430</v>
      </c>
      <c r="AJ168" s="346">
        <v>90</v>
      </c>
      <c r="AK168" s="346">
        <v>49</v>
      </c>
      <c r="AL168" s="346" t="s">
        <v>430</v>
      </c>
      <c r="AM168" s="346" t="s">
        <v>430</v>
      </c>
      <c r="AN168" s="346">
        <v>112</v>
      </c>
      <c r="AO168" s="373"/>
      <c r="AP168" s="348" t="s">
        <v>430</v>
      </c>
      <c r="AQ168" s="348" t="s">
        <v>430</v>
      </c>
      <c r="AR168" s="348" t="s">
        <v>430</v>
      </c>
      <c r="AS168" s="348" t="s">
        <v>430</v>
      </c>
      <c r="AT168" s="348" t="s">
        <v>430</v>
      </c>
      <c r="AU168" s="351"/>
      <c r="AV168" s="346" t="s">
        <v>430</v>
      </c>
      <c r="AW168" s="346" t="s">
        <v>430</v>
      </c>
      <c r="AX168" s="346" t="s">
        <v>430</v>
      </c>
      <c r="AY168" s="346" t="s">
        <v>430</v>
      </c>
      <c r="AZ168" s="346" t="s">
        <v>430</v>
      </c>
      <c r="BA168" s="374"/>
      <c r="BB168" s="348">
        <v>13.982491931024599</v>
      </c>
      <c r="BC168" s="348">
        <v>0.98272652640644798</v>
      </c>
      <c r="BD168" s="348">
        <v>1.95569992389126E-2</v>
      </c>
      <c r="BE168" s="375">
        <v>-1.7080328267186699E-2</v>
      </c>
      <c r="BF168" s="374"/>
      <c r="BG168" s="375" t="s">
        <v>430</v>
      </c>
      <c r="BH168" s="674" t="s">
        <v>430</v>
      </c>
      <c r="BI168" s="348" t="s">
        <v>430</v>
      </c>
      <c r="BJ168" s="348" t="s">
        <v>430</v>
      </c>
      <c r="BK168" s="362"/>
      <c r="BL168" s="348" t="s">
        <v>7027</v>
      </c>
      <c r="BM168" s="373" t="s">
        <v>7028</v>
      </c>
      <c r="BN168" s="372" t="s">
        <v>430</v>
      </c>
      <c r="BO168" s="372" t="s">
        <v>430</v>
      </c>
      <c r="BP168" s="372" t="s">
        <v>430</v>
      </c>
      <c r="BQ168" s="373"/>
      <c r="BR168" s="354" t="s">
        <v>443</v>
      </c>
    </row>
    <row r="169" spans="1:70" s="428" customFormat="1" x14ac:dyDescent="0.25">
      <c r="A169" s="345" t="s">
        <v>7234</v>
      </c>
      <c r="B169" s="373"/>
      <c r="C169" s="719">
        <v>46078</v>
      </c>
      <c r="D169" s="373"/>
      <c r="E169" s="346">
        <v>870.21199999999999</v>
      </c>
      <c r="F169" s="373"/>
      <c r="G169" s="347">
        <v>9.9685000000000006</v>
      </c>
      <c r="H169" s="374"/>
      <c r="I169" s="348" t="s">
        <v>430</v>
      </c>
      <c r="J169" s="348">
        <v>-1.8404</v>
      </c>
      <c r="K169" s="348">
        <v>-3.0960999999999999</v>
      </c>
      <c r="L169" s="348">
        <v>2.2368000000000001</v>
      </c>
      <c r="M169" s="348">
        <v>0.98260000000000003</v>
      </c>
      <c r="N169" s="350" t="s">
        <v>430</v>
      </c>
      <c r="O169" s="348" t="s">
        <v>430</v>
      </c>
      <c r="P169" s="348" t="s">
        <v>430</v>
      </c>
      <c r="Q169" s="348" t="s">
        <v>430</v>
      </c>
      <c r="R169" s="348" t="s">
        <v>430</v>
      </c>
      <c r="S169" s="348">
        <v>1.2616000000000001</v>
      </c>
      <c r="T169" s="348">
        <v>5.8845000000000001</v>
      </c>
      <c r="U169" s="348" t="s">
        <v>430</v>
      </c>
      <c r="V169" s="348" t="s">
        <v>430</v>
      </c>
      <c r="W169" s="348">
        <v>-2.1928999999999998</v>
      </c>
      <c r="X169" s="348">
        <v>-0.315</v>
      </c>
      <c r="Y169" s="374"/>
      <c r="Z169" s="346" t="s">
        <v>430</v>
      </c>
      <c r="AA169" s="346">
        <v>117</v>
      </c>
      <c r="AB169" s="346">
        <v>104</v>
      </c>
      <c r="AC169" s="346">
        <v>86</v>
      </c>
      <c r="AD169" s="346">
        <v>58</v>
      </c>
      <c r="AE169" s="346" t="s">
        <v>430</v>
      </c>
      <c r="AF169" s="346" t="s">
        <v>430</v>
      </c>
      <c r="AG169" s="346" t="s">
        <v>430</v>
      </c>
      <c r="AH169" s="346" t="s">
        <v>430</v>
      </c>
      <c r="AI169" s="346" t="s">
        <v>430</v>
      </c>
      <c r="AJ169" s="346">
        <v>87</v>
      </c>
      <c r="AK169" s="346">
        <v>62</v>
      </c>
      <c r="AL169" s="346" t="s">
        <v>430</v>
      </c>
      <c r="AM169" s="346" t="s">
        <v>430</v>
      </c>
      <c r="AN169" s="346">
        <v>106</v>
      </c>
      <c r="AO169" s="373"/>
      <c r="AP169" s="348" t="s">
        <v>430</v>
      </c>
      <c r="AQ169" s="348" t="s">
        <v>430</v>
      </c>
      <c r="AR169" s="348" t="s">
        <v>430</v>
      </c>
      <c r="AS169" s="348" t="s">
        <v>430</v>
      </c>
      <c r="AT169" s="348" t="s">
        <v>430</v>
      </c>
      <c r="AU169" s="351"/>
      <c r="AV169" s="346" t="s">
        <v>430</v>
      </c>
      <c r="AW169" s="346" t="s">
        <v>430</v>
      </c>
      <c r="AX169" s="346" t="s">
        <v>430</v>
      </c>
      <c r="AY169" s="346" t="s">
        <v>430</v>
      </c>
      <c r="AZ169" s="346" t="s">
        <v>430</v>
      </c>
      <c r="BA169" s="374"/>
      <c r="BB169" s="348">
        <v>8.0295955184827594</v>
      </c>
      <c r="BC169" s="348">
        <v>0</v>
      </c>
      <c r="BD169" s="348">
        <v>-3.0573809852367701E-2</v>
      </c>
      <c r="BE169" s="375" t="s">
        <v>430</v>
      </c>
      <c r="BF169" s="374"/>
      <c r="BG169" s="375" t="s">
        <v>430</v>
      </c>
      <c r="BH169" s="674" t="s">
        <v>430</v>
      </c>
      <c r="BI169" s="348" t="s">
        <v>430</v>
      </c>
      <c r="BJ169" s="348" t="s">
        <v>430</v>
      </c>
      <c r="BK169" s="362"/>
      <c r="BL169" s="843" t="s">
        <v>7030</v>
      </c>
      <c r="BM169" s="909" t="s">
        <v>7031</v>
      </c>
      <c r="BN169" s="372" t="s">
        <v>430</v>
      </c>
      <c r="BO169" s="372" t="s">
        <v>430</v>
      </c>
      <c r="BP169" s="372" t="s">
        <v>430</v>
      </c>
      <c r="BQ169" s="373"/>
      <c r="BR169" s="354" t="s">
        <v>463</v>
      </c>
    </row>
    <row r="170" spans="1:70" s="428" customFormat="1" x14ac:dyDescent="0.25">
      <c r="A170" s="345" t="s">
        <v>7235</v>
      </c>
      <c r="B170" s="373"/>
      <c r="C170" s="719">
        <v>41275</v>
      </c>
      <c r="D170" s="373"/>
      <c r="E170" s="346">
        <v>854.98</v>
      </c>
      <c r="F170" s="373"/>
      <c r="G170" s="347">
        <v>41.487099999999998</v>
      </c>
      <c r="H170" s="374"/>
      <c r="I170" s="348">
        <v>0.21790000000000001</v>
      </c>
      <c r="J170" s="348">
        <v>-0.22850000000000001</v>
      </c>
      <c r="K170" s="348">
        <v>0.83709999999999996</v>
      </c>
      <c r="L170" s="348">
        <v>3.38</v>
      </c>
      <c r="M170" s="348">
        <v>-4.7824999999999998</v>
      </c>
      <c r="N170" s="350">
        <v>37.389099999999999</v>
      </c>
      <c r="O170" s="348">
        <v>44.119599999999998</v>
      </c>
      <c r="P170" s="348">
        <v>35.780200000000001</v>
      </c>
      <c r="Q170" s="348">
        <v>25.5154</v>
      </c>
      <c r="R170" s="348">
        <v>15.589399999999999</v>
      </c>
      <c r="S170" s="348">
        <v>8.4674999999999994</v>
      </c>
      <c r="T170" s="348">
        <v>4.9074</v>
      </c>
      <c r="U170" s="348">
        <v>9.3552999999999997</v>
      </c>
      <c r="V170" s="348">
        <v>30.884</v>
      </c>
      <c r="W170" s="348">
        <v>-1.2406999999999999</v>
      </c>
      <c r="X170" s="348">
        <v>10.947100000000001</v>
      </c>
      <c r="Y170" s="374"/>
      <c r="Z170" s="346">
        <v>40</v>
      </c>
      <c r="AA170" s="346">
        <v>62</v>
      </c>
      <c r="AB170" s="346">
        <v>52</v>
      </c>
      <c r="AC170" s="346">
        <v>66</v>
      </c>
      <c r="AD170" s="346">
        <v>88</v>
      </c>
      <c r="AE170" s="346">
        <v>36</v>
      </c>
      <c r="AF170" s="346">
        <v>25</v>
      </c>
      <c r="AG170" s="346">
        <v>18</v>
      </c>
      <c r="AH170" s="346">
        <v>2</v>
      </c>
      <c r="AI170" s="346">
        <v>10</v>
      </c>
      <c r="AJ170" s="346">
        <v>25</v>
      </c>
      <c r="AK170" s="346">
        <v>70</v>
      </c>
      <c r="AL170" s="346">
        <v>31</v>
      </c>
      <c r="AM170" s="346">
        <v>34</v>
      </c>
      <c r="AN170" s="346">
        <v>76</v>
      </c>
      <c r="AO170" s="373"/>
      <c r="AP170" s="348">
        <v>21.4</v>
      </c>
      <c r="AQ170" s="348">
        <v>25.19</v>
      </c>
      <c r="AR170" s="348">
        <v>31.29</v>
      </c>
      <c r="AS170" s="348">
        <v>38.270000000000003</v>
      </c>
      <c r="AT170" s="348">
        <v>15.03</v>
      </c>
      <c r="AU170" s="351"/>
      <c r="AV170" s="346">
        <v>8</v>
      </c>
      <c r="AW170" s="346">
        <v>7</v>
      </c>
      <c r="AX170" s="346">
        <v>10</v>
      </c>
      <c r="AY170" s="346">
        <v>23</v>
      </c>
      <c r="AZ170" s="346">
        <v>42</v>
      </c>
      <c r="BA170" s="374"/>
      <c r="BB170" s="348">
        <v>14.9538281439755</v>
      </c>
      <c r="BC170" s="348">
        <v>0</v>
      </c>
      <c r="BD170" s="348">
        <v>0.145014820521052</v>
      </c>
      <c r="BE170" s="375" t="s">
        <v>430</v>
      </c>
      <c r="BF170" s="374"/>
      <c r="BG170" s="375" t="s">
        <v>430</v>
      </c>
      <c r="BH170" s="674" t="s">
        <v>430</v>
      </c>
      <c r="BI170" s="348" t="s">
        <v>430</v>
      </c>
      <c r="BJ170" s="348" t="s">
        <v>430</v>
      </c>
      <c r="BK170" s="362"/>
      <c r="BL170" s="348" t="s">
        <v>6996</v>
      </c>
      <c r="BM170" s="373" t="s">
        <v>4974</v>
      </c>
      <c r="BN170" s="372" t="s">
        <v>430</v>
      </c>
      <c r="BO170" s="372" t="s">
        <v>430</v>
      </c>
      <c r="BP170" s="372" t="s">
        <v>430</v>
      </c>
      <c r="BQ170" s="373"/>
      <c r="BR170" s="354" t="s">
        <v>548</v>
      </c>
    </row>
    <row r="171" spans="1:70" s="428" customFormat="1" x14ac:dyDescent="0.25">
      <c r="A171" s="345" t="s">
        <v>7236</v>
      </c>
      <c r="B171" s="373"/>
      <c r="C171" s="719">
        <v>44461</v>
      </c>
      <c r="D171" s="373"/>
      <c r="E171" s="346">
        <v>1059.1400000000001</v>
      </c>
      <c r="F171" s="373"/>
      <c r="G171" s="347">
        <v>35.912999999999997</v>
      </c>
      <c r="H171" s="374"/>
      <c r="I171" s="348" t="s">
        <v>430</v>
      </c>
      <c r="J171" s="348">
        <v>27.125699999999998</v>
      </c>
      <c r="K171" s="348">
        <v>24.932200000000002</v>
      </c>
      <c r="L171" s="348">
        <v>25.953099999999999</v>
      </c>
      <c r="M171" s="348">
        <v>45.887</v>
      </c>
      <c r="N171" s="350">
        <v>52.829900000000002</v>
      </c>
      <c r="O171" s="348">
        <v>53.437899999999999</v>
      </c>
      <c r="P171" s="348">
        <v>44.450600000000001</v>
      </c>
      <c r="Q171" s="348" t="s">
        <v>430</v>
      </c>
      <c r="R171" s="348" t="s">
        <v>430</v>
      </c>
      <c r="S171" s="348">
        <v>33.0062</v>
      </c>
      <c r="T171" s="348">
        <v>48.149799999999999</v>
      </c>
      <c r="U171" s="348">
        <v>40.9514</v>
      </c>
      <c r="V171" s="348">
        <v>47.468499999999999</v>
      </c>
      <c r="W171" s="348">
        <v>25.136800000000001</v>
      </c>
      <c r="X171" s="348">
        <v>29.355599999999999</v>
      </c>
      <c r="Y171" s="374"/>
      <c r="Z171" s="346" t="s">
        <v>430</v>
      </c>
      <c r="AA171" s="346">
        <v>1</v>
      </c>
      <c r="AB171" s="346">
        <v>1</v>
      </c>
      <c r="AC171" s="346">
        <v>1</v>
      </c>
      <c r="AD171" s="346">
        <v>2</v>
      </c>
      <c r="AE171" s="346">
        <v>16</v>
      </c>
      <c r="AF171" s="346">
        <v>12</v>
      </c>
      <c r="AG171" s="346">
        <v>9</v>
      </c>
      <c r="AH171" s="346" t="s">
        <v>430</v>
      </c>
      <c r="AI171" s="346" t="s">
        <v>430</v>
      </c>
      <c r="AJ171" s="346">
        <v>1</v>
      </c>
      <c r="AK171" s="346">
        <v>1</v>
      </c>
      <c r="AL171" s="346">
        <v>2</v>
      </c>
      <c r="AM171" s="346">
        <v>15</v>
      </c>
      <c r="AN171" s="346">
        <v>1</v>
      </c>
      <c r="AO171" s="373"/>
      <c r="AP171" s="348" t="s">
        <v>430</v>
      </c>
      <c r="AQ171" s="348" t="s">
        <v>430</v>
      </c>
      <c r="AR171" s="348">
        <v>39.99</v>
      </c>
      <c r="AS171" s="348">
        <v>49.97</v>
      </c>
      <c r="AT171" s="348">
        <v>83.35</v>
      </c>
      <c r="AU171" s="351"/>
      <c r="AV171" s="346" t="s">
        <v>430</v>
      </c>
      <c r="AW171" s="346" t="s">
        <v>430</v>
      </c>
      <c r="AX171" s="346">
        <v>2</v>
      </c>
      <c r="AY171" s="346">
        <v>9</v>
      </c>
      <c r="AZ171" s="346">
        <v>1</v>
      </c>
      <c r="BA171" s="374"/>
      <c r="BB171" s="348">
        <v>27.245770444507201</v>
      </c>
      <c r="BC171" s="348">
        <v>0</v>
      </c>
      <c r="BD171" s="348">
        <v>0.107215503090292</v>
      </c>
      <c r="BE171" s="375" t="s">
        <v>430</v>
      </c>
      <c r="BF171" s="374"/>
      <c r="BG171" s="375" t="s">
        <v>430</v>
      </c>
      <c r="BH171" s="674" t="s">
        <v>430</v>
      </c>
      <c r="BI171" s="348" t="s">
        <v>430</v>
      </c>
      <c r="BJ171" s="348" t="s">
        <v>430</v>
      </c>
      <c r="BK171" s="362"/>
      <c r="BL171" s="348" t="s">
        <v>6985</v>
      </c>
      <c r="BM171" s="373" t="s">
        <v>5460</v>
      </c>
      <c r="BN171" s="372" t="s">
        <v>430</v>
      </c>
      <c r="BO171" s="372" t="s">
        <v>430</v>
      </c>
      <c r="BP171" s="372" t="s">
        <v>430</v>
      </c>
      <c r="BQ171" s="373"/>
      <c r="BR171" s="354" t="s">
        <v>616</v>
      </c>
    </row>
    <row r="172" spans="1:70" s="428" customFormat="1" x14ac:dyDescent="0.25">
      <c r="A172" s="345" t="s">
        <v>7237</v>
      </c>
      <c r="B172" s="373"/>
      <c r="C172" s="719">
        <v>43532</v>
      </c>
      <c r="D172" s="373"/>
      <c r="E172" s="346">
        <v>835.697</v>
      </c>
      <c r="F172" s="373"/>
      <c r="G172" s="347">
        <v>27.435700000000001</v>
      </c>
      <c r="H172" s="374"/>
      <c r="I172" s="348">
        <v>-0.45350000000000001</v>
      </c>
      <c r="J172" s="348">
        <v>-0.37580000000000002</v>
      </c>
      <c r="K172" s="348">
        <v>-2.8769999999999998</v>
      </c>
      <c r="L172" s="348">
        <v>5.2011000000000003</v>
      </c>
      <c r="M172" s="348">
        <v>8.4080999999999992</v>
      </c>
      <c r="N172" s="350">
        <v>7.6970000000000001</v>
      </c>
      <c r="O172" s="348">
        <v>-0.91100000000000003</v>
      </c>
      <c r="P172" s="348">
        <v>16.8367</v>
      </c>
      <c r="Q172" s="348">
        <v>11.777100000000001</v>
      </c>
      <c r="R172" s="348" t="s">
        <v>430</v>
      </c>
      <c r="S172" s="348">
        <v>1.4923</v>
      </c>
      <c r="T172" s="348">
        <v>20.435500000000001</v>
      </c>
      <c r="U172" s="348">
        <v>5.3921999999999999</v>
      </c>
      <c r="V172" s="348">
        <v>7.5251999999999999</v>
      </c>
      <c r="W172" s="348">
        <v>-1.0195000000000001</v>
      </c>
      <c r="X172" s="348">
        <v>14.3734</v>
      </c>
      <c r="Y172" s="374"/>
      <c r="Z172" s="346">
        <v>72</v>
      </c>
      <c r="AA172" s="346">
        <v>70</v>
      </c>
      <c r="AB172" s="346">
        <v>102</v>
      </c>
      <c r="AC172" s="346">
        <v>23</v>
      </c>
      <c r="AD172" s="346">
        <v>22</v>
      </c>
      <c r="AE172" s="346">
        <v>54</v>
      </c>
      <c r="AF172" s="346">
        <v>52</v>
      </c>
      <c r="AG172" s="346">
        <v>26</v>
      </c>
      <c r="AH172" s="346">
        <v>23</v>
      </c>
      <c r="AI172" s="346" t="s">
        <v>430</v>
      </c>
      <c r="AJ172" s="346">
        <v>80</v>
      </c>
      <c r="AK172" s="346">
        <v>15</v>
      </c>
      <c r="AL172" s="346">
        <v>41</v>
      </c>
      <c r="AM172" s="346">
        <v>58</v>
      </c>
      <c r="AN172" s="346">
        <v>63</v>
      </c>
      <c r="AO172" s="373"/>
      <c r="AP172" s="348" t="s">
        <v>430</v>
      </c>
      <c r="AQ172" s="348">
        <v>15.31</v>
      </c>
      <c r="AR172" s="348">
        <v>13.47</v>
      </c>
      <c r="AS172" s="348">
        <v>8.5399999999999991</v>
      </c>
      <c r="AT172" s="348">
        <v>9.66</v>
      </c>
      <c r="AU172" s="351"/>
      <c r="AV172" s="346" t="s">
        <v>430</v>
      </c>
      <c r="AW172" s="346">
        <v>16</v>
      </c>
      <c r="AX172" s="346">
        <v>20</v>
      </c>
      <c r="AY172" s="346">
        <v>37</v>
      </c>
      <c r="AZ172" s="346">
        <v>50</v>
      </c>
      <c r="BA172" s="374"/>
      <c r="BB172" s="348">
        <v>16.901392956089101</v>
      </c>
      <c r="BC172" s="348">
        <v>0.99627839225877801</v>
      </c>
      <c r="BD172" s="348">
        <v>6.1773918880310003E-2</v>
      </c>
      <c r="BE172" s="375">
        <v>-2.5577977572892201E-2</v>
      </c>
      <c r="BF172" s="374"/>
      <c r="BG172" s="375" t="s">
        <v>430</v>
      </c>
      <c r="BH172" s="674" t="s">
        <v>430</v>
      </c>
      <c r="BI172" s="348" t="s">
        <v>430</v>
      </c>
      <c r="BJ172" s="348" t="s">
        <v>430</v>
      </c>
      <c r="BK172" s="362"/>
      <c r="BL172" s="348" t="s">
        <v>6968</v>
      </c>
      <c r="BM172" s="373" t="s">
        <v>3074</v>
      </c>
      <c r="BN172" s="372" t="s">
        <v>6969</v>
      </c>
      <c r="BO172" s="372" t="s">
        <v>430</v>
      </c>
      <c r="BP172" s="372" t="s">
        <v>430</v>
      </c>
      <c r="BQ172" s="373"/>
      <c r="BR172" s="354" t="s">
        <v>555</v>
      </c>
    </row>
    <row r="173" spans="1:70" s="428" customFormat="1" x14ac:dyDescent="0.25">
      <c r="A173" s="345" t="s">
        <v>7238</v>
      </c>
      <c r="B173" s="373"/>
      <c r="C173" s="719">
        <v>44459</v>
      </c>
      <c r="D173" s="373"/>
      <c r="E173" s="346">
        <v>783.41399999999999</v>
      </c>
      <c r="F173" s="373"/>
      <c r="G173" s="347">
        <v>14.9207</v>
      </c>
      <c r="H173" s="374"/>
      <c r="I173" s="348">
        <v>-0.50880000000000003</v>
      </c>
      <c r="J173" s="348">
        <v>-1.4055</v>
      </c>
      <c r="K173" s="348">
        <v>-4.1413000000000002</v>
      </c>
      <c r="L173" s="348">
        <v>4.1148999999999996</v>
      </c>
      <c r="M173" s="348">
        <v>1.1936</v>
      </c>
      <c r="N173" s="350">
        <v>-0.64790000000000003</v>
      </c>
      <c r="O173" s="348">
        <v>-6.0823999999999998</v>
      </c>
      <c r="P173" s="348">
        <v>10.448499999999999</v>
      </c>
      <c r="Q173" s="348" t="s">
        <v>430</v>
      </c>
      <c r="R173" s="348" t="s">
        <v>430</v>
      </c>
      <c r="S173" s="348">
        <v>0.85709999999999997</v>
      </c>
      <c r="T173" s="348">
        <v>10.7501</v>
      </c>
      <c r="U173" s="348">
        <v>-1.8924000000000001</v>
      </c>
      <c r="V173" s="348">
        <v>1.8387</v>
      </c>
      <c r="W173" s="348">
        <v>-1.9722999999999999</v>
      </c>
      <c r="X173" s="348">
        <v>8.3751999999999995</v>
      </c>
      <c r="Y173" s="374"/>
      <c r="Z173" s="346">
        <v>74</v>
      </c>
      <c r="AA173" s="346">
        <v>108</v>
      </c>
      <c r="AB173" s="346">
        <v>114</v>
      </c>
      <c r="AC173" s="346">
        <v>47</v>
      </c>
      <c r="AD173" s="346">
        <v>55</v>
      </c>
      <c r="AE173" s="346">
        <v>80</v>
      </c>
      <c r="AF173" s="346">
        <v>66</v>
      </c>
      <c r="AG173" s="346">
        <v>46</v>
      </c>
      <c r="AH173" s="346" t="s">
        <v>430</v>
      </c>
      <c r="AI173" s="346" t="s">
        <v>430</v>
      </c>
      <c r="AJ173" s="346">
        <v>93</v>
      </c>
      <c r="AK173" s="346">
        <v>43</v>
      </c>
      <c r="AL173" s="346">
        <v>83</v>
      </c>
      <c r="AM173" s="346">
        <v>80</v>
      </c>
      <c r="AN173" s="346">
        <v>101</v>
      </c>
      <c r="AO173" s="373"/>
      <c r="AP173" s="348" t="s">
        <v>430</v>
      </c>
      <c r="AQ173" s="348" t="s">
        <v>430</v>
      </c>
      <c r="AR173" s="348">
        <v>8.51</v>
      </c>
      <c r="AS173" s="348">
        <v>1.28</v>
      </c>
      <c r="AT173" s="348">
        <v>-0.34</v>
      </c>
      <c r="AU173" s="351"/>
      <c r="AV173" s="346" t="s">
        <v>430</v>
      </c>
      <c r="AW173" s="346" t="s">
        <v>430</v>
      </c>
      <c r="AX173" s="346">
        <v>38</v>
      </c>
      <c r="AY173" s="346">
        <v>56</v>
      </c>
      <c r="AZ173" s="346">
        <v>83</v>
      </c>
      <c r="BA173" s="374"/>
      <c r="BB173" s="348">
        <v>13.1197971084271</v>
      </c>
      <c r="BC173" s="348">
        <v>0.97419859698341205</v>
      </c>
      <c r="BD173" s="348">
        <v>3.74748257282485E-2</v>
      </c>
      <c r="BE173" s="375">
        <v>-5.7431174463287299E-2</v>
      </c>
      <c r="BF173" s="374"/>
      <c r="BG173" s="375" t="s">
        <v>430</v>
      </c>
      <c r="BH173" s="674" t="s">
        <v>430</v>
      </c>
      <c r="BI173" s="348" t="s">
        <v>430</v>
      </c>
      <c r="BJ173" s="348" t="s">
        <v>430</v>
      </c>
      <c r="BK173" s="362"/>
      <c r="BL173" s="348" t="s">
        <v>6958</v>
      </c>
      <c r="BM173" s="373" t="s">
        <v>4770</v>
      </c>
      <c r="BN173" s="372" t="s">
        <v>430</v>
      </c>
      <c r="BO173" s="372" t="s">
        <v>430</v>
      </c>
      <c r="BP173" s="372" t="s">
        <v>430</v>
      </c>
      <c r="BQ173" s="373"/>
      <c r="BR173" s="354" t="s">
        <v>555</v>
      </c>
    </row>
    <row r="174" spans="1:70" s="428" customFormat="1" x14ac:dyDescent="0.25">
      <c r="A174" s="345" t="s">
        <v>7239</v>
      </c>
      <c r="B174" s="373"/>
      <c r="C174" s="719">
        <v>45792</v>
      </c>
      <c r="D174" s="373"/>
      <c r="E174" s="346">
        <v>718.77099999999996</v>
      </c>
      <c r="F174" s="373"/>
      <c r="G174" s="347">
        <v>24.323699999999999</v>
      </c>
      <c r="H174" s="374"/>
      <c r="I174" s="348">
        <v>0.57850000000000001</v>
      </c>
      <c r="J174" s="348">
        <v>1.6154999999999999</v>
      </c>
      <c r="K174" s="348">
        <v>1.4666999999999999</v>
      </c>
      <c r="L174" s="348">
        <v>1.5298</v>
      </c>
      <c r="M174" s="348">
        <v>-12.7858</v>
      </c>
      <c r="N174" s="350">
        <v>85.738100000000003</v>
      </c>
      <c r="O174" s="348" t="s">
        <v>430</v>
      </c>
      <c r="P174" s="348" t="s">
        <v>430</v>
      </c>
      <c r="Q174" s="348" t="s">
        <v>430</v>
      </c>
      <c r="R174" s="348" t="s">
        <v>430</v>
      </c>
      <c r="S174" s="348">
        <v>5.0868000000000002</v>
      </c>
      <c r="T174" s="348">
        <v>3.4733999999999998</v>
      </c>
      <c r="U174" s="348">
        <v>3.5108000000000001</v>
      </c>
      <c r="V174" s="348">
        <v>63.702300000000001</v>
      </c>
      <c r="W174" s="348">
        <v>0.21920000000000001</v>
      </c>
      <c r="X174" s="348">
        <v>95.758300000000006</v>
      </c>
      <c r="Y174" s="374"/>
      <c r="Z174" s="346">
        <v>4</v>
      </c>
      <c r="AA174" s="346">
        <v>9</v>
      </c>
      <c r="AB174" s="346">
        <v>11</v>
      </c>
      <c r="AC174" s="346">
        <v>93</v>
      </c>
      <c r="AD174" s="346">
        <v>102</v>
      </c>
      <c r="AE174" s="346">
        <v>3</v>
      </c>
      <c r="AF174" s="346" t="s">
        <v>430</v>
      </c>
      <c r="AG174" s="346" t="s">
        <v>430</v>
      </c>
      <c r="AH174" s="346" t="s">
        <v>430</v>
      </c>
      <c r="AI174" s="346" t="s">
        <v>430</v>
      </c>
      <c r="AJ174" s="346">
        <v>40</v>
      </c>
      <c r="AK174" s="346">
        <v>99</v>
      </c>
      <c r="AL174" s="346">
        <v>52</v>
      </c>
      <c r="AM174" s="346">
        <v>2</v>
      </c>
      <c r="AN174" s="346">
        <v>18</v>
      </c>
      <c r="AO174" s="373"/>
      <c r="AP174" s="348" t="s">
        <v>430</v>
      </c>
      <c r="AQ174" s="348" t="s">
        <v>430</v>
      </c>
      <c r="AR174" s="348" t="s">
        <v>430</v>
      </c>
      <c r="AS174" s="348" t="s">
        <v>430</v>
      </c>
      <c r="AT174" s="348">
        <v>18.25</v>
      </c>
      <c r="AU174" s="351"/>
      <c r="AV174" s="346" t="s">
        <v>430</v>
      </c>
      <c r="AW174" s="346" t="s">
        <v>430</v>
      </c>
      <c r="AX174" s="346" t="s">
        <v>430</v>
      </c>
      <c r="AY174" s="346" t="s">
        <v>430</v>
      </c>
      <c r="AZ174" s="346">
        <v>11</v>
      </c>
      <c r="BA174" s="374"/>
      <c r="BB174" s="348">
        <v>43.145284333158401</v>
      </c>
      <c r="BC174" s="348">
        <v>0.95102708104604095</v>
      </c>
      <c r="BD174" s="348">
        <v>0.12581287261749199</v>
      </c>
      <c r="BE174" s="375">
        <v>-4.2500094380457697E-3</v>
      </c>
      <c r="BF174" s="374"/>
      <c r="BG174" s="375" t="s">
        <v>430</v>
      </c>
      <c r="BH174" s="674" t="s">
        <v>430</v>
      </c>
      <c r="BI174" s="348" t="s">
        <v>430</v>
      </c>
      <c r="BJ174" s="348" t="s">
        <v>430</v>
      </c>
      <c r="BK174" s="362"/>
      <c r="BL174" s="843" t="s">
        <v>7037</v>
      </c>
      <c r="BM174" s="909" t="s">
        <v>5969</v>
      </c>
      <c r="BN174" s="372" t="s">
        <v>430</v>
      </c>
      <c r="BO174" s="372" t="s">
        <v>430</v>
      </c>
      <c r="BP174" s="372" t="s">
        <v>430</v>
      </c>
      <c r="BQ174" s="373"/>
      <c r="BR174" s="354" t="s">
        <v>555</v>
      </c>
    </row>
    <row r="175" spans="1:70" s="428" customFormat="1" x14ac:dyDescent="0.25">
      <c r="A175" s="345" t="s">
        <v>7240</v>
      </c>
      <c r="B175" s="373"/>
      <c r="C175" s="719">
        <v>45040</v>
      </c>
      <c r="D175" s="373"/>
      <c r="E175" s="346">
        <v>658.91399999999999</v>
      </c>
      <c r="F175" s="373"/>
      <c r="G175" s="347">
        <v>29.880400000000002</v>
      </c>
      <c r="H175" s="374"/>
      <c r="I175" s="348">
        <v>0.4849</v>
      </c>
      <c r="J175" s="348">
        <v>1.6613</v>
      </c>
      <c r="K175" s="348">
        <v>1.2849999999999999</v>
      </c>
      <c r="L175" s="348">
        <v>1.3395999999999999</v>
      </c>
      <c r="M175" s="348">
        <v>-12.713900000000001</v>
      </c>
      <c r="N175" s="350">
        <v>84.858900000000006</v>
      </c>
      <c r="O175" s="348">
        <v>65.848799999999997</v>
      </c>
      <c r="P175" s="348">
        <v>46.677300000000002</v>
      </c>
      <c r="Q175" s="348" t="s">
        <v>430</v>
      </c>
      <c r="R175" s="348" t="s">
        <v>430</v>
      </c>
      <c r="S175" s="348">
        <v>4.9278000000000004</v>
      </c>
      <c r="T175" s="348">
        <v>2.5669</v>
      </c>
      <c r="U175" s="348">
        <v>3.4418000000000002</v>
      </c>
      <c r="V175" s="348">
        <v>61.961300000000001</v>
      </c>
      <c r="W175" s="348">
        <v>0.2298</v>
      </c>
      <c r="X175" s="348">
        <v>38.197099999999999</v>
      </c>
      <c r="Y175" s="374"/>
      <c r="Z175" s="346">
        <v>10</v>
      </c>
      <c r="AA175" s="346">
        <v>7</v>
      </c>
      <c r="AB175" s="346">
        <v>37</v>
      </c>
      <c r="AC175" s="346">
        <v>98</v>
      </c>
      <c r="AD175" s="346">
        <v>101</v>
      </c>
      <c r="AE175" s="346">
        <v>8</v>
      </c>
      <c r="AF175" s="346">
        <v>3</v>
      </c>
      <c r="AG175" s="346">
        <v>3</v>
      </c>
      <c r="AH175" s="346" t="s">
        <v>430</v>
      </c>
      <c r="AI175" s="346" t="s">
        <v>430</v>
      </c>
      <c r="AJ175" s="346">
        <v>44</v>
      </c>
      <c r="AK175" s="346">
        <v>109</v>
      </c>
      <c r="AL175" s="346">
        <v>56</v>
      </c>
      <c r="AM175" s="346">
        <v>9</v>
      </c>
      <c r="AN175" s="346">
        <v>16</v>
      </c>
      <c r="AO175" s="373"/>
      <c r="AP175" s="348" t="s">
        <v>430</v>
      </c>
      <c r="AQ175" s="348" t="s">
        <v>430</v>
      </c>
      <c r="AR175" s="348" t="s">
        <v>430</v>
      </c>
      <c r="AS175" s="348">
        <v>57.54</v>
      </c>
      <c r="AT175" s="348">
        <v>17.88</v>
      </c>
      <c r="AU175" s="351"/>
      <c r="AV175" s="346" t="s">
        <v>430</v>
      </c>
      <c r="AW175" s="346" t="s">
        <v>430</v>
      </c>
      <c r="AX175" s="346" t="s">
        <v>430</v>
      </c>
      <c r="AY175" s="346">
        <v>5</v>
      </c>
      <c r="AZ175" s="346">
        <v>13</v>
      </c>
      <c r="BA175" s="374"/>
      <c r="BB175" s="348">
        <v>31.9555138220136</v>
      </c>
      <c r="BC175" s="348">
        <v>0</v>
      </c>
      <c r="BD175" s="348">
        <v>9.7923077406769393E-2</v>
      </c>
      <c r="BE175" s="375" t="s">
        <v>430</v>
      </c>
      <c r="BF175" s="374"/>
      <c r="BG175" s="375" t="s">
        <v>430</v>
      </c>
      <c r="BH175" s="674" t="s">
        <v>430</v>
      </c>
      <c r="BI175" s="348" t="s">
        <v>430</v>
      </c>
      <c r="BJ175" s="348" t="s">
        <v>430</v>
      </c>
      <c r="BK175" s="362"/>
      <c r="BL175" s="348" t="s">
        <v>7039</v>
      </c>
      <c r="BM175" s="373" t="s">
        <v>5276</v>
      </c>
      <c r="BN175" s="372" t="s">
        <v>430</v>
      </c>
      <c r="BO175" s="372" t="s">
        <v>430</v>
      </c>
      <c r="BP175" s="372" t="s">
        <v>430</v>
      </c>
      <c r="BQ175" s="373"/>
      <c r="BR175" s="354" t="s">
        <v>548</v>
      </c>
    </row>
    <row r="176" spans="1:70" s="428" customFormat="1" x14ac:dyDescent="0.25">
      <c r="A176" s="345" t="s">
        <v>7241</v>
      </c>
      <c r="B176" s="373"/>
      <c r="C176" s="719">
        <v>45590</v>
      </c>
      <c r="D176" s="373"/>
      <c r="E176" s="346">
        <v>630.07799999999997</v>
      </c>
      <c r="F176" s="373"/>
      <c r="G176" s="347">
        <v>19.253</v>
      </c>
      <c r="H176" s="374"/>
      <c r="I176" s="348">
        <v>0.27600000000000002</v>
      </c>
      <c r="J176" s="348">
        <v>0.15609999999999999</v>
      </c>
      <c r="K176" s="348">
        <v>1.4116</v>
      </c>
      <c r="L176" s="348">
        <v>4.3579999999999997</v>
      </c>
      <c r="M176" s="348">
        <v>-4.5179999999999998</v>
      </c>
      <c r="N176" s="350">
        <v>38.640500000000003</v>
      </c>
      <c r="O176" s="348" t="s">
        <v>430</v>
      </c>
      <c r="P176" s="348" t="s">
        <v>430</v>
      </c>
      <c r="Q176" s="348" t="s">
        <v>430</v>
      </c>
      <c r="R176" s="348" t="s">
        <v>430</v>
      </c>
      <c r="S176" s="348">
        <v>8.8786000000000005</v>
      </c>
      <c r="T176" s="348">
        <v>4.7782</v>
      </c>
      <c r="U176" s="348">
        <v>14.0648</v>
      </c>
      <c r="V176" s="348">
        <v>31.375</v>
      </c>
      <c r="W176" s="348">
        <v>-1.145</v>
      </c>
      <c r="X176" s="348">
        <v>41.773200000000003</v>
      </c>
      <c r="Y176" s="374"/>
      <c r="Z176" s="346">
        <v>34</v>
      </c>
      <c r="AA176" s="346">
        <v>38</v>
      </c>
      <c r="AB176" s="346">
        <v>16</v>
      </c>
      <c r="AC176" s="346">
        <v>37</v>
      </c>
      <c r="AD176" s="346">
        <v>76</v>
      </c>
      <c r="AE176" s="346">
        <v>26</v>
      </c>
      <c r="AF176" s="346" t="s">
        <v>430</v>
      </c>
      <c r="AG176" s="346" t="s">
        <v>430</v>
      </c>
      <c r="AH176" s="346" t="s">
        <v>430</v>
      </c>
      <c r="AI176" s="346" t="s">
        <v>430</v>
      </c>
      <c r="AJ176" s="346">
        <v>11</v>
      </c>
      <c r="AK176" s="346">
        <v>73</v>
      </c>
      <c r="AL176" s="346">
        <v>20</v>
      </c>
      <c r="AM176" s="346">
        <v>27</v>
      </c>
      <c r="AN176" s="346">
        <v>73</v>
      </c>
      <c r="AO176" s="373"/>
      <c r="AP176" s="348" t="s">
        <v>430</v>
      </c>
      <c r="AQ176" s="348" t="s">
        <v>430</v>
      </c>
      <c r="AR176" s="348" t="s">
        <v>430</v>
      </c>
      <c r="AS176" s="348" t="s">
        <v>430</v>
      </c>
      <c r="AT176" s="348">
        <v>16.54</v>
      </c>
      <c r="AU176" s="351"/>
      <c r="AV176" s="346" t="s">
        <v>430</v>
      </c>
      <c r="AW176" s="346" t="s">
        <v>430</v>
      </c>
      <c r="AX176" s="346" t="s">
        <v>430</v>
      </c>
      <c r="AY176" s="346" t="s">
        <v>430</v>
      </c>
      <c r="AZ176" s="346">
        <v>24</v>
      </c>
      <c r="BA176" s="374"/>
      <c r="BB176" s="348">
        <v>16.807694953397501</v>
      </c>
      <c r="BC176" s="348">
        <v>0</v>
      </c>
      <c r="BD176" s="348">
        <v>0.16252270929415599</v>
      </c>
      <c r="BE176" s="375" t="s">
        <v>430</v>
      </c>
      <c r="BF176" s="374"/>
      <c r="BG176" s="375" t="s">
        <v>430</v>
      </c>
      <c r="BH176" s="674" t="s">
        <v>430</v>
      </c>
      <c r="BI176" s="348" t="s">
        <v>430</v>
      </c>
      <c r="BJ176" s="348" t="s">
        <v>430</v>
      </c>
      <c r="BK176" s="362"/>
      <c r="BL176" s="348" t="s">
        <v>7041</v>
      </c>
      <c r="BM176" s="373" t="s">
        <v>7042</v>
      </c>
      <c r="BN176" s="372" t="s">
        <v>430</v>
      </c>
      <c r="BO176" s="372" t="s">
        <v>430</v>
      </c>
      <c r="BP176" s="372" t="s">
        <v>430</v>
      </c>
      <c r="BQ176" s="373"/>
      <c r="BR176" s="354" t="s">
        <v>7006</v>
      </c>
    </row>
    <row r="177" spans="1:70" s="428" customFormat="1" x14ac:dyDescent="0.25">
      <c r="A177" s="345" t="s">
        <v>7242</v>
      </c>
      <c r="B177" s="373"/>
      <c r="C177" s="719">
        <v>40682</v>
      </c>
      <c r="D177" s="373"/>
      <c r="E177" s="346">
        <v>580.54</v>
      </c>
      <c r="F177" s="373"/>
      <c r="G177" s="347">
        <v>58.414400000000001</v>
      </c>
      <c r="H177" s="374"/>
      <c r="I177" s="348">
        <v>0.33300000000000002</v>
      </c>
      <c r="J177" s="348">
        <v>-0.44230000000000003</v>
      </c>
      <c r="K177" s="348">
        <v>1.1503000000000001</v>
      </c>
      <c r="L177" s="348">
        <v>4.1547999999999998</v>
      </c>
      <c r="M177" s="348">
        <v>-4.4637000000000002</v>
      </c>
      <c r="N177" s="350">
        <v>38.989899999999999</v>
      </c>
      <c r="O177" s="348">
        <v>44.905900000000003</v>
      </c>
      <c r="P177" s="348">
        <v>35.996099999999998</v>
      </c>
      <c r="Q177" s="348">
        <v>25.406199999999998</v>
      </c>
      <c r="R177" s="348">
        <v>16.148399999999999</v>
      </c>
      <c r="S177" s="348">
        <v>8.7901000000000007</v>
      </c>
      <c r="T177" s="348">
        <v>3.7707000000000002</v>
      </c>
      <c r="U177" s="348">
        <v>14.4918</v>
      </c>
      <c r="V177" s="348">
        <v>31.945799999999998</v>
      </c>
      <c r="W177" s="348">
        <v>-1.0625</v>
      </c>
      <c r="X177" s="348">
        <v>12.207800000000001</v>
      </c>
      <c r="Y177" s="374"/>
      <c r="Z177" s="346">
        <v>24</v>
      </c>
      <c r="AA177" s="346">
        <v>73</v>
      </c>
      <c r="AB177" s="346">
        <v>48</v>
      </c>
      <c r="AC177" s="346">
        <v>43</v>
      </c>
      <c r="AD177" s="346">
        <v>72</v>
      </c>
      <c r="AE177" s="346">
        <v>22</v>
      </c>
      <c r="AF177" s="346">
        <v>16</v>
      </c>
      <c r="AG177" s="346">
        <v>14</v>
      </c>
      <c r="AH177" s="346">
        <v>4</v>
      </c>
      <c r="AI177" s="346">
        <v>4</v>
      </c>
      <c r="AJ177" s="346">
        <v>18</v>
      </c>
      <c r="AK177" s="346">
        <v>94</v>
      </c>
      <c r="AL177" s="346">
        <v>14</v>
      </c>
      <c r="AM177" s="346">
        <v>22</v>
      </c>
      <c r="AN177" s="346">
        <v>67</v>
      </c>
      <c r="AO177" s="373"/>
      <c r="AP177" s="348">
        <v>21.5</v>
      </c>
      <c r="AQ177" s="348">
        <v>25.27</v>
      </c>
      <c r="AR177" s="348">
        <v>31.56</v>
      </c>
      <c r="AS177" s="348">
        <v>39.049999999999997</v>
      </c>
      <c r="AT177" s="348">
        <v>16.38</v>
      </c>
      <c r="AU177" s="351"/>
      <c r="AV177" s="346">
        <v>5</v>
      </c>
      <c r="AW177" s="346">
        <v>2</v>
      </c>
      <c r="AX177" s="346">
        <v>4</v>
      </c>
      <c r="AY177" s="346">
        <v>14</v>
      </c>
      <c r="AZ177" s="346">
        <v>27</v>
      </c>
      <c r="BA177" s="374"/>
      <c r="BB177" s="348">
        <v>15.3468428233181</v>
      </c>
      <c r="BC177" s="348">
        <v>0</v>
      </c>
      <c r="BD177" s="348">
        <v>0.14286601703843499</v>
      </c>
      <c r="BE177" s="375" t="s">
        <v>430</v>
      </c>
      <c r="BF177" s="374"/>
      <c r="BG177" s="375" t="s">
        <v>430</v>
      </c>
      <c r="BH177" s="674" t="s">
        <v>430</v>
      </c>
      <c r="BI177" s="348" t="s">
        <v>430</v>
      </c>
      <c r="BJ177" s="348" t="s">
        <v>430</v>
      </c>
      <c r="BK177" s="362"/>
      <c r="BL177" s="348" t="s">
        <v>7044</v>
      </c>
      <c r="BM177" s="373" t="s">
        <v>7045</v>
      </c>
      <c r="BN177" s="372" t="s">
        <v>430</v>
      </c>
      <c r="BO177" s="372" t="s">
        <v>430</v>
      </c>
      <c r="BP177" s="372" t="s">
        <v>430</v>
      </c>
      <c r="BQ177" s="373"/>
      <c r="BR177" s="354" t="s">
        <v>555</v>
      </c>
    </row>
    <row r="178" spans="1:70" s="428" customFormat="1" x14ac:dyDescent="0.25">
      <c r="A178" s="345" t="s">
        <v>7243</v>
      </c>
      <c r="B178" s="373"/>
      <c r="C178" s="719">
        <v>46020</v>
      </c>
      <c r="D178" s="373"/>
      <c r="E178" s="841">
        <v>576.01</v>
      </c>
      <c r="F178" s="373"/>
      <c r="G178" s="347">
        <v>11.1076</v>
      </c>
      <c r="H178" s="374"/>
      <c r="I178" s="348">
        <v>0.39129999999999998</v>
      </c>
      <c r="J178" s="348">
        <v>0.64700000000000002</v>
      </c>
      <c r="K178" s="348">
        <v>1.2128000000000001</v>
      </c>
      <c r="L178" s="348">
        <v>3.2755999999999998</v>
      </c>
      <c r="M178" s="348">
        <v>-7.7603</v>
      </c>
      <c r="N178" s="350" t="s">
        <v>430</v>
      </c>
      <c r="O178" s="348" t="s">
        <v>430</v>
      </c>
      <c r="P178" s="348" t="s">
        <v>430</v>
      </c>
      <c r="Q178" s="348" t="s">
        <v>430</v>
      </c>
      <c r="R178" s="348" t="s">
        <v>430</v>
      </c>
      <c r="S178" s="348">
        <v>7.2991000000000001</v>
      </c>
      <c r="T178" s="348">
        <v>4.4527000000000001</v>
      </c>
      <c r="U178" s="348">
        <v>11.076000000000001</v>
      </c>
      <c r="V178" s="348" t="s">
        <v>430</v>
      </c>
      <c r="W178" s="348">
        <v>-0.20930000000000001</v>
      </c>
      <c r="X178" s="348">
        <v>11.076000000000001</v>
      </c>
      <c r="Y178" s="374"/>
      <c r="Z178" s="346">
        <v>17</v>
      </c>
      <c r="AA178" s="346">
        <v>28</v>
      </c>
      <c r="AB178" s="346">
        <v>43</v>
      </c>
      <c r="AC178" s="346">
        <v>68</v>
      </c>
      <c r="AD178" s="346">
        <v>90</v>
      </c>
      <c r="AE178" s="346" t="s">
        <v>430</v>
      </c>
      <c r="AF178" s="346" t="s">
        <v>430</v>
      </c>
      <c r="AG178" s="346" t="s">
        <v>430</v>
      </c>
      <c r="AH178" s="346" t="s">
        <v>430</v>
      </c>
      <c r="AI178" s="346" t="s">
        <v>430</v>
      </c>
      <c r="AJ178" s="346">
        <v>28</v>
      </c>
      <c r="AK178" s="346">
        <v>82</v>
      </c>
      <c r="AL178" s="346">
        <v>25</v>
      </c>
      <c r="AM178" s="346" t="s">
        <v>430</v>
      </c>
      <c r="AN178" s="346">
        <v>29</v>
      </c>
      <c r="AO178" s="373"/>
      <c r="AP178" s="348" t="s">
        <v>430</v>
      </c>
      <c r="AQ178" s="348" t="s">
        <v>430</v>
      </c>
      <c r="AR178" s="348" t="s">
        <v>430</v>
      </c>
      <c r="AS178" s="348" t="s">
        <v>430</v>
      </c>
      <c r="AT178" s="348" t="s">
        <v>430</v>
      </c>
      <c r="AU178" s="351"/>
      <c r="AV178" s="346" t="s">
        <v>430</v>
      </c>
      <c r="AW178" s="346" t="s">
        <v>430</v>
      </c>
      <c r="AX178" s="346" t="s">
        <v>430</v>
      </c>
      <c r="AY178" s="346" t="s">
        <v>430</v>
      </c>
      <c r="AZ178" s="346" t="s">
        <v>430</v>
      </c>
      <c r="BA178" s="374"/>
      <c r="BB178" s="348">
        <v>21.830499546887498</v>
      </c>
      <c r="BC178" s="348">
        <v>0</v>
      </c>
      <c r="BD178" s="348">
        <v>2.1392263752490901E-2</v>
      </c>
      <c r="BE178" s="375" t="s">
        <v>430</v>
      </c>
      <c r="BF178" s="374"/>
      <c r="BG178" s="375" t="s">
        <v>430</v>
      </c>
      <c r="BH178" s="674" t="s">
        <v>430</v>
      </c>
      <c r="BI178" s="348" t="s">
        <v>430</v>
      </c>
      <c r="BJ178" s="348" t="s">
        <v>430</v>
      </c>
      <c r="BK178" s="362"/>
      <c r="BL178" s="348" t="s">
        <v>6953</v>
      </c>
      <c r="BM178" s="373" t="s">
        <v>6217</v>
      </c>
      <c r="BN178" s="372" t="s">
        <v>430</v>
      </c>
      <c r="BO178" s="372" t="s">
        <v>430</v>
      </c>
      <c r="BP178" s="372" t="s">
        <v>430</v>
      </c>
      <c r="BQ178" s="373"/>
      <c r="BR178" s="354" t="s">
        <v>4704</v>
      </c>
    </row>
    <row r="179" spans="1:70" s="428" customFormat="1" x14ac:dyDescent="0.25">
      <c r="A179" s="345" t="s">
        <v>7244</v>
      </c>
      <c r="B179" s="373"/>
      <c r="C179" s="719">
        <v>45903</v>
      </c>
      <c r="D179" s="373"/>
      <c r="E179" s="841">
        <v>532.41</v>
      </c>
      <c r="F179" s="373"/>
      <c r="G179" s="347">
        <v>11.6669</v>
      </c>
      <c r="H179" s="374"/>
      <c r="I179" s="348" t="s">
        <v>430</v>
      </c>
      <c r="J179" s="348">
        <v>-0.66159999999999997</v>
      </c>
      <c r="K179" s="348">
        <v>-1.0458000000000001</v>
      </c>
      <c r="L179" s="348">
        <v>4.6012000000000004</v>
      </c>
      <c r="M179" s="348">
        <v>3.0099</v>
      </c>
      <c r="N179" s="350">
        <v>15.120699999999999</v>
      </c>
      <c r="O179" s="348" t="s">
        <v>430</v>
      </c>
      <c r="P179" s="348" t="s">
        <v>430</v>
      </c>
      <c r="Q179" s="348" t="s">
        <v>430</v>
      </c>
      <c r="R179" s="348" t="s">
        <v>430</v>
      </c>
      <c r="S179" s="348">
        <v>2.7016</v>
      </c>
      <c r="T179" s="348">
        <v>11.237299999999999</v>
      </c>
      <c r="U179" s="348">
        <v>3.1337000000000002</v>
      </c>
      <c r="V179" s="348">
        <v>14.2951</v>
      </c>
      <c r="W179" s="348">
        <v>-1.9563999999999999</v>
      </c>
      <c r="X179" s="348">
        <v>16.378499999999999</v>
      </c>
      <c r="Y179" s="374"/>
      <c r="Z179" s="346" t="s">
        <v>430</v>
      </c>
      <c r="AA179" s="346">
        <v>84</v>
      </c>
      <c r="AB179" s="346">
        <v>72</v>
      </c>
      <c r="AC179" s="346">
        <v>33</v>
      </c>
      <c r="AD179" s="346">
        <v>45</v>
      </c>
      <c r="AE179" s="346">
        <v>41</v>
      </c>
      <c r="AF179" s="346" t="s">
        <v>430</v>
      </c>
      <c r="AG179" s="346" t="s">
        <v>430</v>
      </c>
      <c r="AH179" s="346" t="s">
        <v>430</v>
      </c>
      <c r="AI179" s="346" t="s">
        <v>430</v>
      </c>
      <c r="AJ179" s="346">
        <v>61</v>
      </c>
      <c r="AK179" s="346">
        <v>41</v>
      </c>
      <c r="AL179" s="346">
        <v>60</v>
      </c>
      <c r="AM179" s="346">
        <v>40</v>
      </c>
      <c r="AN179" s="346">
        <v>99</v>
      </c>
      <c r="AO179" s="373"/>
      <c r="AP179" s="348" t="s">
        <v>430</v>
      </c>
      <c r="AQ179" s="348" t="s">
        <v>430</v>
      </c>
      <c r="AR179" s="348" t="s">
        <v>430</v>
      </c>
      <c r="AS179" s="348" t="s">
        <v>430</v>
      </c>
      <c r="AT179" s="348">
        <v>8.2100000000000009</v>
      </c>
      <c r="AU179" s="351"/>
      <c r="AV179" s="346" t="s">
        <v>430</v>
      </c>
      <c r="AW179" s="346" t="s">
        <v>430</v>
      </c>
      <c r="AX179" s="346" t="s">
        <v>430</v>
      </c>
      <c r="AY179" s="346" t="s">
        <v>430</v>
      </c>
      <c r="AZ179" s="346">
        <v>54</v>
      </c>
      <c r="BA179" s="374"/>
      <c r="BB179" s="348">
        <v>9.9172160548766808</v>
      </c>
      <c r="BC179" s="348">
        <v>0</v>
      </c>
      <c r="BD179" s="348">
        <v>7.8984690880021094E-2</v>
      </c>
      <c r="BE179" s="375" t="s">
        <v>430</v>
      </c>
      <c r="BF179" s="374"/>
      <c r="BG179" s="375" t="s">
        <v>430</v>
      </c>
      <c r="BH179" s="674" t="s">
        <v>430</v>
      </c>
      <c r="BI179" s="348" t="s">
        <v>430</v>
      </c>
      <c r="BJ179" s="348" t="s">
        <v>430</v>
      </c>
      <c r="BK179" s="362"/>
      <c r="BL179" s="348" t="s">
        <v>6763</v>
      </c>
      <c r="BM179" s="373" t="s">
        <v>5440</v>
      </c>
      <c r="BN179" s="372" t="s">
        <v>3074</v>
      </c>
      <c r="BO179" s="372" t="s">
        <v>430</v>
      </c>
      <c r="BP179" s="372" t="s">
        <v>430</v>
      </c>
      <c r="BQ179" s="373"/>
      <c r="BR179" s="354" t="s">
        <v>476</v>
      </c>
    </row>
    <row r="180" spans="1:70" s="428" customFormat="1" x14ac:dyDescent="0.25">
      <c r="A180" s="345" t="s">
        <v>7245</v>
      </c>
      <c r="B180" s="373"/>
      <c r="C180" s="719">
        <v>41275</v>
      </c>
      <c r="D180" s="373"/>
      <c r="E180" s="346">
        <v>509.85</v>
      </c>
      <c r="F180" s="373"/>
      <c r="G180" s="347">
        <v>44.465200000000003</v>
      </c>
      <c r="H180" s="374"/>
      <c r="I180" s="348">
        <v>0.65559999999999996</v>
      </c>
      <c r="J180" s="348">
        <v>-3.8199999999999998E-2</v>
      </c>
      <c r="K180" s="348">
        <v>1.8104</v>
      </c>
      <c r="L180" s="348">
        <v>5.07</v>
      </c>
      <c r="M180" s="348">
        <v>-3.7524999999999999</v>
      </c>
      <c r="N180" s="350">
        <v>38.476399999999998</v>
      </c>
      <c r="O180" s="348">
        <v>43.7027</v>
      </c>
      <c r="P180" s="348">
        <v>35.461399999999998</v>
      </c>
      <c r="Q180" s="348">
        <v>25.234300000000001</v>
      </c>
      <c r="R180" s="348">
        <v>16.091899999999999</v>
      </c>
      <c r="S180" s="348">
        <v>9.1347000000000005</v>
      </c>
      <c r="T180" s="348">
        <v>4.9564000000000004</v>
      </c>
      <c r="U180" s="348">
        <v>15.0306</v>
      </c>
      <c r="V180" s="348">
        <v>32.209400000000002</v>
      </c>
      <c r="W180" s="348">
        <v>-0.48099999999999998</v>
      </c>
      <c r="X180" s="348">
        <v>11.1044</v>
      </c>
      <c r="Y180" s="374"/>
      <c r="Z180" s="346">
        <v>1</v>
      </c>
      <c r="AA180" s="346">
        <v>50</v>
      </c>
      <c r="AB180" s="346">
        <v>5</v>
      </c>
      <c r="AC180" s="346">
        <v>25</v>
      </c>
      <c r="AD180" s="346">
        <v>67</v>
      </c>
      <c r="AE180" s="346">
        <v>31</v>
      </c>
      <c r="AF180" s="346">
        <v>27</v>
      </c>
      <c r="AG180" s="346">
        <v>23</v>
      </c>
      <c r="AH180" s="346">
        <v>8</v>
      </c>
      <c r="AI180" s="346">
        <v>5</v>
      </c>
      <c r="AJ180" s="346">
        <v>5</v>
      </c>
      <c r="AK180" s="346">
        <v>68</v>
      </c>
      <c r="AL180" s="346">
        <v>6</v>
      </c>
      <c r="AM180" s="346">
        <v>20</v>
      </c>
      <c r="AN180" s="346">
        <v>38</v>
      </c>
      <c r="AO180" s="373"/>
      <c r="AP180" s="348">
        <v>21.36</v>
      </c>
      <c r="AQ180" s="348">
        <v>25.02</v>
      </c>
      <c r="AR180" s="348">
        <v>31.13</v>
      </c>
      <c r="AS180" s="348">
        <v>38.4</v>
      </c>
      <c r="AT180" s="348">
        <v>17.579999999999998</v>
      </c>
      <c r="AU180" s="351"/>
      <c r="AV180" s="346">
        <v>10</v>
      </c>
      <c r="AW180" s="346">
        <v>11</v>
      </c>
      <c r="AX180" s="346">
        <v>13</v>
      </c>
      <c r="AY180" s="346">
        <v>22</v>
      </c>
      <c r="AZ180" s="346">
        <v>19</v>
      </c>
      <c r="BA180" s="374"/>
      <c r="BB180" s="348">
        <v>14.725031883308301</v>
      </c>
      <c r="BC180" s="348">
        <v>0.944812847061267</v>
      </c>
      <c r="BD180" s="348">
        <v>0.14575138120627101</v>
      </c>
      <c r="BE180" s="375">
        <v>3.03552786248646E-2</v>
      </c>
      <c r="BF180" s="374"/>
      <c r="BG180" s="375" t="s">
        <v>430</v>
      </c>
      <c r="BH180" s="674" t="s">
        <v>430</v>
      </c>
      <c r="BI180" s="348" t="s">
        <v>430</v>
      </c>
      <c r="BJ180" s="348" t="s">
        <v>430</v>
      </c>
      <c r="BK180" s="362"/>
      <c r="BL180" s="348" t="s">
        <v>7049</v>
      </c>
      <c r="BM180" s="373" t="s">
        <v>7050</v>
      </c>
      <c r="BN180" s="372" t="s">
        <v>430</v>
      </c>
      <c r="BO180" s="372" t="s">
        <v>430</v>
      </c>
      <c r="BP180" s="372" t="s">
        <v>430</v>
      </c>
      <c r="BQ180" s="373"/>
      <c r="BR180" s="354" t="s">
        <v>548</v>
      </c>
    </row>
    <row r="181" spans="1:70" s="428" customFormat="1" x14ac:dyDescent="0.25">
      <c r="A181" s="345" t="s">
        <v>7246</v>
      </c>
      <c r="B181" s="373"/>
      <c r="C181" s="719">
        <v>45247</v>
      </c>
      <c r="D181" s="373"/>
      <c r="E181" s="346">
        <v>558.10699999999997</v>
      </c>
      <c r="F181" s="373"/>
      <c r="G181" s="347">
        <v>24.035499999999999</v>
      </c>
      <c r="H181" s="374"/>
      <c r="I181" s="348">
        <v>0.2014</v>
      </c>
      <c r="J181" s="348">
        <v>-7.3599999999999999E-2</v>
      </c>
      <c r="K181" s="348">
        <v>1.2319</v>
      </c>
      <c r="L181" s="348">
        <v>3.9426999999999999</v>
      </c>
      <c r="M181" s="348">
        <v>-4.5582000000000003</v>
      </c>
      <c r="N181" s="350">
        <v>38.7883</v>
      </c>
      <c r="O181" s="348">
        <v>44.331600000000002</v>
      </c>
      <c r="P181" s="348" t="s">
        <v>430</v>
      </c>
      <c r="Q181" s="348" t="s">
        <v>430</v>
      </c>
      <c r="R181" s="348" t="s">
        <v>430</v>
      </c>
      <c r="S181" s="348">
        <v>8.8415999999999997</v>
      </c>
      <c r="T181" s="348">
        <v>3.1606000000000001</v>
      </c>
      <c r="U181" s="348">
        <v>14.1965</v>
      </c>
      <c r="V181" s="348">
        <v>31.628499999999999</v>
      </c>
      <c r="W181" s="348">
        <v>-0.93969999999999998</v>
      </c>
      <c r="X181" s="348">
        <v>36.5291</v>
      </c>
      <c r="Y181" s="374"/>
      <c r="Z181" s="346">
        <v>41</v>
      </c>
      <c r="AA181" s="346">
        <v>53</v>
      </c>
      <c r="AB181" s="346">
        <v>40</v>
      </c>
      <c r="AC181" s="346">
        <v>56</v>
      </c>
      <c r="AD181" s="346">
        <v>79</v>
      </c>
      <c r="AE181" s="346">
        <v>25</v>
      </c>
      <c r="AF181" s="346">
        <v>23</v>
      </c>
      <c r="AG181" s="346" t="s">
        <v>430</v>
      </c>
      <c r="AH181" s="346" t="s">
        <v>430</v>
      </c>
      <c r="AI181" s="346" t="s">
        <v>430</v>
      </c>
      <c r="AJ181" s="346">
        <v>13</v>
      </c>
      <c r="AK181" s="346">
        <v>106</v>
      </c>
      <c r="AL181" s="346">
        <v>18</v>
      </c>
      <c r="AM181" s="346">
        <v>24</v>
      </c>
      <c r="AN181" s="346">
        <v>60</v>
      </c>
      <c r="AO181" s="373"/>
      <c r="AP181" s="348" t="s">
        <v>430</v>
      </c>
      <c r="AQ181" s="348" t="s">
        <v>430</v>
      </c>
      <c r="AR181" s="348" t="s">
        <v>430</v>
      </c>
      <c r="AS181" s="348" t="s">
        <v>430</v>
      </c>
      <c r="AT181" s="348">
        <v>16.25</v>
      </c>
      <c r="AU181" s="351"/>
      <c r="AV181" s="346" t="s">
        <v>430</v>
      </c>
      <c r="AW181" s="346" t="s">
        <v>430</v>
      </c>
      <c r="AX181" s="346" t="s">
        <v>430</v>
      </c>
      <c r="AY181" s="346" t="s">
        <v>430</v>
      </c>
      <c r="AZ181" s="346">
        <v>32</v>
      </c>
      <c r="BA181" s="374"/>
      <c r="BB181" s="348">
        <v>15.828919234353799</v>
      </c>
      <c r="BC181" s="348">
        <v>0.991646260949962</v>
      </c>
      <c r="BD181" s="348">
        <v>0.14552685675468099</v>
      </c>
      <c r="BE181" s="375">
        <v>-6.24250542638385E-2</v>
      </c>
      <c r="BF181" s="374"/>
      <c r="BG181" s="375" t="s">
        <v>430</v>
      </c>
      <c r="BH181" s="674" t="s">
        <v>430</v>
      </c>
      <c r="BI181" s="348" t="s">
        <v>430</v>
      </c>
      <c r="BJ181" s="348" t="s">
        <v>430</v>
      </c>
      <c r="BK181" s="362"/>
      <c r="BL181" s="843" t="s">
        <v>7052</v>
      </c>
      <c r="BM181" s="909" t="s">
        <v>7053</v>
      </c>
      <c r="BN181" s="372" t="s">
        <v>430</v>
      </c>
      <c r="BO181" s="372" t="s">
        <v>430</v>
      </c>
      <c r="BP181" s="372" t="s">
        <v>430</v>
      </c>
      <c r="BQ181" s="373"/>
      <c r="BR181" s="354" t="s">
        <v>555</v>
      </c>
    </row>
    <row r="182" spans="1:70" s="428" customFormat="1" x14ac:dyDescent="0.25">
      <c r="A182" s="345" t="s">
        <v>7247</v>
      </c>
      <c r="B182" s="373"/>
      <c r="C182" s="719">
        <v>41275</v>
      </c>
      <c r="D182" s="373"/>
      <c r="E182" s="346">
        <v>475.40699999999998</v>
      </c>
      <c r="F182" s="373"/>
      <c r="G182" s="347">
        <v>41.1295</v>
      </c>
      <c r="H182" s="374"/>
      <c r="I182" s="348" t="s">
        <v>430</v>
      </c>
      <c r="J182" s="348">
        <v>-0.46460000000000001</v>
      </c>
      <c r="K182" s="348">
        <v>-0.73680000000000001</v>
      </c>
      <c r="L182" s="348">
        <v>6.6337999999999999</v>
      </c>
      <c r="M182" s="348">
        <v>6.1044999999999998</v>
      </c>
      <c r="N182" s="350">
        <v>15.215999999999999</v>
      </c>
      <c r="O182" s="348">
        <v>10.754899999999999</v>
      </c>
      <c r="P182" s="348">
        <v>16.912500000000001</v>
      </c>
      <c r="Q182" s="348">
        <v>13.6904</v>
      </c>
      <c r="R182" s="348">
        <v>13.0519</v>
      </c>
      <c r="S182" s="348">
        <v>3.5428999999999999</v>
      </c>
      <c r="T182" s="348">
        <v>13.8369</v>
      </c>
      <c r="U182" s="348">
        <v>4.3208000000000002</v>
      </c>
      <c r="V182" s="348">
        <v>14.112</v>
      </c>
      <c r="W182" s="348">
        <v>-1.2350000000000001</v>
      </c>
      <c r="X182" s="348">
        <v>7.7276999999999996</v>
      </c>
      <c r="Y182" s="374"/>
      <c r="Z182" s="346" t="s">
        <v>430</v>
      </c>
      <c r="AA182" s="346">
        <v>74</v>
      </c>
      <c r="AB182" s="346">
        <v>66</v>
      </c>
      <c r="AC182" s="346">
        <v>13</v>
      </c>
      <c r="AD182" s="346">
        <v>28</v>
      </c>
      <c r="AE182" s="346">
        <v>40</v>
      </c>
      <c r="AF182" s="346">
        <v>29</v>
      </c>
      <c r="AG182" s="346">
        <v>25</v>
      </c>
      <c r="AH182" s="346">
        <v>17</v>
      </c>
      <c r="AI182" s="346">
        <v>13</v>
      </c>
      <c r="AJ182" s="346">
        <v>57</v>
      </c>
      <c r="AK182" s="346">
        <v>29</v>
      </c>
      <c r="AL182" s="346">
        <v>47</v>
      </c>
      <c r="AM182" s="346">
        <v>41</v>
      </c>
      <c r="AN182" s="346">
        <v>75</v>
      </c>
      <c r="AO182" s="373"/>
      <c r="AP182" s="348">
        <v>14.68</v>
      </c>
      <c r="AQ182" s="348">
        <v>16.04</v>
      </c>
      <c r="AR182" s="348">
        <v>15.81</v>
      </c>
      <c r="AS182" s="348">
        <v>14.34</v>
      </c>
      <c r="AT182" s="348">
        <v>11.31</v>
      </c>
      <c r="AU182" s="351"/>
      <c r="AV182" s="346">
        <v>13</v>
      </c>
      <c r="AW182" s="346">
        <v>15</v>
      </c>
      <c r="AX182" s="346">
        <v>15</v>
      </c>
      <c r="AY182" s="346">
        <v>24</v>
      </c>
      <c r="AZ182" s="346">
        <v>47</v>
      </c>
      <c r="BA182" s="374"/>
      <c r="BB182" s="348">
        <v>9.2139194546280603</v>
      </c>
      <c r="BC182" s="348">
        <v>0.64964206059248997</v>
      </c>
      <c r="BD182" s="348">
        <v>0.10524909095809599</v>
      </c>
      <c r="BE182" s="375">
        <v>0.54030637971913498</v>
      </c>
      <c r="BF182" s="374"/>
      <c r="BG182" s="375" t="s">
        <v>430</v>
      </c>
      <c r="BH182" s="674" t="s">
        <v>430</v>
      </c>
      <c r="BI182" s="348" t="s">
        <v>430</v>
      </c>
      <c r="BJ182" s="348" t="s">
        <v>430</v>
      </c>
      <c r="BK182" s="362"/>
      <c r="BL182" s="348" t="s">
        <v>7055</v>
      </c>
      <c r="BM182" s="373" t="s">
        <v>7056</v>
      </c>
      <c r="BN182" s="372" t="s">
        <v>430</v>
      </c>
      <c r="BO182" s="372" t="s">
        <v>430</v>
      </c>
      <c r="BP182" s="372" t="s">
        <v>430</v>
      </c>
      <c r="BQ182" s="373"/>
      <c r="BR182" s="354" t="s">
        <v>7057</v>
      </c>
    </row>
    <row r="183" spans="1:70" s="428" customFormat="1" x14ac:dyDescent="0.25">
      <c r="A183" s="345" t="s">
        <v>7248</v>
      </c>
      <c r="B183" s="373"/>
      <c r="C183" s="719">
        <v>46111</v>
      </c>
      <c r="D183" s="373"/>
      <c r="E183" s="346">
        <v>392.71800000000002</v>
      </c>
      <c r="F183" s="373"/>
      <c r="G183" s="347">
        <v>10.4695</v>
      </c>
      <c r="H183" s="374"/>
      <c r="I183" s="348" t="s">
        <v>430</v>
      </c>
      <c r="J183" s="348">
        <v>7.46E-2</v>
      </c>
      <c r="K183" s="348">
        <v>1.7553000000000001</v>
      </c>
      <c r="L183" s="348">
        <v>4.7222</v>
      </c>
      <c r="M183" s="348" t="s">
        <v>430</v>
      </c>
      <c r="N183" s="350" t="s">
        <v>430</v>
      </c>
      <c r="O183" s="348" t="s">
        <v>430</v>
      </c>
      <c r="P183" s="348" t="s">
        <v>430</v>
      </c>
      <c r="Q183" s="348" t="s">
        <v>430</v>
      </c>
      <c r="R183" s="348" t="s">
        <v>430</v>
      </c>
      <c r="S183" s="348">
        <v>8.7807999999999993</v>
      </c>
      <c r="T183" s="348">
        <v>4.6950000000000003</v>
      </c>
      <c r="U183" s="348" t="s">
        <v>430</v>
      </c>
      <c r="V183" s="348" t="s">
        <v>430</v>
      </c>
      <c r="W183" s="348">
        <v>-0.89639999999999997</v>
      </c>
      <c r="X183" s="348">
        <v>4.6950000000000003</v>
      </c>
      <c r="Y183" s="374"/>
      <c r="Z183" s="346" t="s">
        <v>430</v>
      </c>
      <c r="AA183" s="346">
        <v>41</v>
      </c>
      <c r="AB183" s="346">
        <v>6</v>
      </c>
      <c r="AC183" s="346">
        <v>31</v>
      </c>
      <c r="AD183" s="346" t="s">
        <v>430</v>
      </c>
      <c r="AE183" s="346" t="s">
        <v>430</v>
      </c>
      <c r="AF183" s="346" t="s">
        <v>430</v>
      </c>
      <c r="AG183" s="346" t="s">
        <v>430</v>
      </c>
      <c r="AH183" s="346" t="s">
        <v>430</v>
      </c>
      <c r="AI183" s="346" t="s">
        <v>430</v>
      </c>
      <c r="AJ183" s="346">
        <v>19</v>
      </c>
      <c r="AK183" s="346">
        <v>74</v>
      </c>
      <c r="AL183" s="346" t="s">
        <v>430</v>
      </c>
      <c r="AM183" s="346" t="s">
        <v>430</v>
      </c>
      <c r="AN183" s="346">
        <v>55</v>
      </c>
      <c r="AO183" s="373"/>
      <c r="AP183" s="348" t="s">
        <v>430</v>
      </c>
      <c r="AQ183" s="348" t="s">
        <v>430</v>
      </c>
      <c r="AR183" s="348" t="s">
        <v>430</v>
      </c>
      <c r="AS183" s="348" t="s">
        <v>430</v>
      </c>
      <c r="AT183" s="348" t="s">
        <v>430</v>
      </c>
      <c r="AU183" s="351"/>
      <c r="AV183" s="346" t="s">
        <v>430</v>
      </c>
      <c r="AW183" s="346" t="s">
        <v>430</v>
      </c>
      <c r="AX183" s="346" t="s">
        <v>430</v>
      </c>
      <c r="AY183" s="346" t="s">
        <v>430</v>
      </c>
      <c r="AZ183" s="346" t="s">
        <v>430</v>
      </c>
      <c r="BA183" s="374"/>
      <c r="BB183" s="348">
        <v>10.222233255278301</v>
      </c>
      <c r="BC183" s="348">
        <v>0</v>
      </c>
      <c r="BD183" s="348">
        <v>1.54633471555626E-3</v>
      </c>
      <c r="BE183" s="375" t="s">
        <v>430</v>
      </c>
      <c r="BF183" s="374"/>
      <c r="BG183" s="375" t="s">
        <v>430</v>
      </c>
      <c r="BH183" s="674" t="s">
        <v>430</v>
      </c>
      <c r="BI183" s="348" t="s">
        <v>430</v>
      </c>
      <c r="BJ183" s="348" t="s">
        <v>430</v>
      </c>
      <c r="BK183" s="362"/>
      <c r="BL183" s="348" t="s">
        <v>7059</v>
      </c>
      <c r="BM183" s="373" t="s">
        <v>7060</v>
      </c>
      <c r="BN183" s="372" t="s">
        <v>430</v>
      </c>
      <c r="BO183" s="372" t="s">
        <v>430</v>
      </c>
      <c r="BP183" s="372" t="s">
        <v>430</v>
      </c>
      <c r="BQ183" s="373"/>
      <c r="BR183" s="354" t="s">
        <v>548</v>
      </c>
    </row>
    <row r="184" spans="1:70" s="428" customFormat="1" x14ac:dyDescent="0.25">
      <c r="A184" s="345" t="s">
        <v>7249</v>
      </c>
      <c r="B184" s="373"/>
      <c r="C184" s="719">
        <v>45609</v>
      </c>
      <c r="D184" s="373"/>
      <c r="E184" s="346">
        <v>392.51</v>
      </c>
      <c r="F184" s="373"/>
      <c r="G184" s="347">
        <v>19.9542</v>
      </c>
      <c r="H184" s="374"/>
      <c r="I184" s="348">
        <v>0.33289999999999997</v>
      </c>
      <c r="J184" s="348">
        <v>3.5099999999999999E-2</v>
      </c>
      <c r="K184" s="348">
        <v>1.3681000000000001</v>
      </c>
      <c r="L184" s="348">
        <v>4.1337000000000002</v>
      </c>
      <c r="M184" s="348">
        <v>-4.5263</v>
      </c>
      <c r="N184" s="350">
        <v>39.061399999999999</v>
      </c>
      <c r="O184" s="348" t="s">
        <v>430</v>
      </c>
      <c r="P184" s="348" t="s">
        <v>430</v>
      </c>
      <c r="Q184" s="348" t="s">
        <v>430</v>
      </c>
      <c r="R184" s="348" t="s">
        <v>430</v>
      </c>
      <c r="S184" s="348">
        <v>8.9655000000000005</v>
      </c>
      <c r="T184" s="348">
        <v>4.8543000000000003</v>
      </c>
      <c r="U184" s="348">
        <v>14.4819</v>
      </c>
      <c r="V184" s="348">
        <v>32.270499999999998</v>
      </c>
      <c r="W184" s="348">
        <v>-0.751</v>
      </c>
      <c r="X184" s="348">
        <v>46.027000000000001</v>
      </c>
      <c r="Y184" s="374"/>
      <c r="Z184" s="346">
        <v>25</v>
      </c>
      <c r="AA184" s="346">
        <v>43</v>
      </c>
      <c r="AB184" s="346">
        <v>26</v>
      </c>
      <c r="AC184" s="346">
        <v>46</v>
      </c>
      <c r="AD184" s="346">
        <v>77</v>
      </c>
      <c r="AE184" s="346">
        <v>20</v>
      </c>
      <c r="AF184" s="346" t="s">
        <v>430</v>
      </c>
      <c r="AG184" s="346" t="s">
        <v>430</v>
      </c>
      <c r="AH184" s="346" t="s">
        <v>430</v>
      </c>
      <c r="AI184" s="346" t="s">
        <v>430</v>
      </c>
      <c r="AJ184" s="346">
        <v>6</v>
      </c>
      <c r="AK184" s="346">
        <v>71</v>
      </c>
      <c r="AL184" s="346">
        <v>15</v>
      </c>
      <c r="AM184" s="346">
        <v>19</v>
      </c>
      <c r="AN184" s="346">
        <v>44</v>
      </c>
      <c r="AO184" s="373"/>
      <c r="AP184" s="348" t="s">
        <v>430</v>
      </c>
      <c r="AQ184" s="348" t="s">
        <v>430</v>
      </c>
      <c r="AR184" s="348" t="s">
        <v>430</v>
      </c>
      <c r="AS184" s="348" t="s">
        <v>430</v>
      </c>
      <c r="AT184" s="348">
        <v>16.559999999999999</v>
      </c>
      <c r="AU184" s="351"/>
      <c r="AV184" s="346" t="s">
        <v>430</v>
      </c>
      <c r="AW184" s="346" t="s">
        <v>430</v>
      </c>
      <c r="AX184" s="346" t="s">
        <v>430</v>
      </c>
      <c r="AY184" s="346" t="s">
        <v>430</v>
      </c>
      <c r="AZ184" s="346">
        <v>23</v>
      </c>
      <c r="BA184" s="374"/>
      <c r="BB184" s="348">
        <v>16.903483879220801</v>
      </c>
      <c r="BC184" s="348">
        <v>0</v>
      </c>
      <c r="BD184" s="348">
        <v>0.17215352896986899</v>
      </c>
      <c r="BE184" s="375" t="s">
        <v>430</v>
      </c>
      <c r="BF184" s="374"/>
      <c r="BG184" s="375" t="s">
        <v>430</v>
      </c>
      <c r="BH184" s="674" t="s">
        <v>430</v>
      </c>
      <c r="BI184" s="348" t="s">
        <v>430</v>
      </c>
      <c r="BJ184" s="348" t="s">
        <v>430</v>
      </c>
      <c r="BK184" s="362"/>
      <c r="BL184" s="348" t="s">
        <v>6966</v>
      </c>
      <c r="BM184" s="373" t="s">
        <v>5106</v>
      </c>
      <c r="BN184" s="372" t="s">
        <v>430</v>
      </c>
      <c r="BO184" s="372" t="s">
        <v>430</v>
      </c>
      <c r="BP184" s="372" t="s">
        <v>430</v>
      </c>
      <c r="BQ184" s="373"/>
      <c r="BR184" s="354" t="s">
        <v>555</v>
      </c>
    </row>
    <row r="185" spans="1:70" s="428" customFormat="1" x14ac:dyDescent="0.25">
      <c r="A185" s="345" t="s">
        <v>7250</v>
      </c>
      <c r="B185" s="373"/>
      <c r="C185" s="719">
        <v>43886</v>
      </c>
      <c r="D185" s="373"/>
      <c r="E185" s="346">
        <v>342.98200000000003</v>
      </c>
      <c r="F185" s="373"/>
      <c r="G185" s="347">
        <v>32.684699999999999</v>
      </c>
      <c r="H185" s="374"/>
      <c r="I185" s="348" t="s">
        <v>430</v>
      </c>
      <c r="J185" s="348">
        <v>-1.0270999999999999</v>
      </c>
      <c r="K185" s="348">
        <v>-2.7816999999999998</v>
      </c>
      <c r="L185" s="348">
        <v>5.1608000000000001</v>
      </c>
      <c r="M185" s="348">
        <v>5.0609999999999999</v>
      </c>
      <c r="N185" s="350">
        <v>2.2219000000000002</v>
      </c>
      <c r="O185" s="348">
        <v>1.6654</v>
      </c>
      <c r="P185" s="348">
        <v>14.648899999999999</v>
      </c>
      <c r="Q185" s="348">
        <v>15.0433</v>
      </c>
      <c r="R185" s="348" t="s">
        <v>430</v>
      </c>
      <c r="S185" s="348">
        <v>0.83579999999999999</v>
      </c>
      <c r="T185" s="348">
        <v>13.711600000000001</v>
      </c>
      <c r="U185" s="348">
        <v>-1.9617</v>
      </c>
      <c r="V185" s="348">
        <v>3.4447000000000001</v>
      </c>
      <c r="W185" s="348">
        <v>-1.9699</v>
      </c>
      <c r="X185" s="348">
        <v>19.844000000000001</v>
      </c>
      <c r="Y185" s="374"/>
      <c r="Z185" s="346" t="s">
        <v>430</v>
      </c>
      <c r="AA185" s="346">
        <v>96</v>
      </c>
      <c r="AB185" s="346">
        <v>98</v>
      </c>
      <c r="AC185" s="346">
        <v>24</v>
      </c>
      <c r="AD185" s="346">
        <v>33</v>
      </c>
      <c r="AE185" s="346">
        <v>71</v>
      </c>
      <c r="AF185" s="346">
        <v>50</v>
      </c>
      <c r="AG185" s="346">
        <v>32</v>
      </c>
      <c r="AH185" s="346">
        <v>16</v>
      </c>
      <c r="AI185" s="346" t="s">
        <v>430</v>
      </c>
      <c r="AJ185" s="346">
        <v>95</v>
      </c>
      <c r="AK185" s="346">
        <v>30</v>
      </c>
      <c r="AL185" s="346">
        <v>85</v>
      </c>
      <c r="AM185" s="346">
        <v>75</v>
      </c>
      <c r="AN185" s="346">
        <v>100</v>
      </c>
      <c r="AO185" s="373"/>
      <c r="AP185" s="348" t="s">
        <v>430</v>
      </c>
      <c r="AQ185" s="348" t="s">
        <v>430</v>
      </c>
      <c r="AR185" s="348">
        <v>13.58</v>
      </c>
      <c r="AS185" s="348">
        <v>7.08</v>
      </c>
      <c r="AT185" s="348">
        <v>2.09</v>
      </c>
      <c r="AU185" s="351"/>
      <c r="AV185" s="346" t="s">
        <v>430</v>
      </c>
      <c r="AW185" s="346" t="s">
        <v>430</v>
      </c>
      <c r="AX185" s="346">
        <v>19</v>
      </c>
      <c r="AY185" s="346">
        <v>42</v>
      </c>
      <c r="AZ185" s="346">
        <v>75</v>
      </c>
      <c r="BA185" s="374"/>
      <c r="BB185" s="348">
        <v>12.057549610221701</v>
      </c>
      <c r="BC185" s="348">
        <v>0.89613763776640498</v>
      </c>
      <c r="BD185" s="348">
        <v>6.9520546406233702E-2</v>
      </c>
      <c r="BE185" s="375">
        <v>0.41141197855969402</v>
      </c>
      <c r="BF185" s="374"/>
      <c r="BG185" s="375" t="s">
        <v>430</v>
      </c>
      <c r="BH185" s="674" t="s">
        <v>430</v>
      </c>
      <c r="BI185" s="348" t="s">
        <v>430</v>
      </c>
      <c r="BJ185" s="348" t="s">
        <v>430</v>
      </c>
      <c r="BK185" s="362"/>
      <c r="BL185" s="348" t="s">
        <v>7062</v>
      </c>
      <c r="BM185" s="373" t="s">
        <v>6644</v>
      </c>
      <c r="BN185" s="372" t="s">
        <v>430</v>
      </c>
      <c r="BO185" s="372" t="s">
        <v>430</v>
      </c>
      <c r="BP185" s="372" t="s">
        <v>430</v>
      </c>
      <c r="BQ185" s="373"/>
      <c r="BR185" s="354" t="s">
        <v>436</v>
      </c>
    </row>
    <row r="186" spans="1:70" s="428" customFormat="1" x14ac:dyDescent="0.25">
      <c r="A186" s="345" t="s">
        <v>7251</v>
      </c>
      <c r="B186" s="373"/>
      <c r="C186" s="719">
        <v>45442</v>
      </c>
      <c r="D186" s="373"/>
      <c r="E186" s="346">
        <v>289.69600000000003</v>
      </c>
      <c r="F186" s="373"/>
      <c r="G186" s="347">
        <v>10.403</v>
      </c>
      <c r="H186" s="374"/>
      <c r="I186" s="348">
        <v>-0.15359999999999999</v>
      </c>
      <c r="J186" s="348">
        <v>-0.89549999999999996</v>
      </c>
      <c r="K186" s="348">
        <v>-1.4307000000000001</v>
      </c>
      <c r="L186" s="348">
        <v>4.4058999999999999</v>
      </c>
      <c r="M186" s="348">
        <v>11.262</v>
      </c>
      <c r="N186" s="350">
        <v>5.6142000000000003</v>
      </c>
      <c r="O186" s="348">
        <v>-2.4138000000000002</v>
      </c>
      <c r="P186" s="348" t="s">
        <v>430</v>
      </c>
      <c r="Q186" s="348" t="s">
        <v>430</v>
      </c>
      <c r="R186" s="348" t="s">
        <v>430</v>
      </c>
      <c r="S186" s="348">
        <v>1.5125</v>
      </c>
      <c r="T186" s="348">
        <v>19.836400000000001</v>
      </c>
      <c r="U186" s="348">
        <v>8.1056000000000008</v>
      </c>
      <c r="V186" s="348">
        <v>9.7593999999999994</v>
      </c>
      <c r="W186" s="348">
        <v>-1.6172</v>
      </c>
      <c r="X186" s="348">
        <v>1.7463</v>
      </c>
      <c r="Y186" s="374"/>
      <c r="Z186" s="346">
        <v>55</v>
      </c>
      <c r="AA186" s="346">
        <v>92</v>
      </c>
      <c r="AB186" s="346">
        <v>80</v>
      </c>
      <c r="AC186" s="346">
        <v>35</v>
      </c>
      <c r="AD186" s="346">
        <v>12</v>
      </c>
      <c r="AE186" s="346">
        <v>59</v>
      </c>
      <c r="AF186" s="346">
        <v>59</v>
      </c>
      <c r="AG186" s="346" t="s">
        <v>430</v>
      </c>
      <c r="AH186" s="346" t="s">
        <v>430</v>
      </c>
      <c r="AI186" s="346" t="s">
        <v>430</v>
      </c>
      <c r="AJ186" s="346">
        <v>79</v>
      </c>
      <c r="AK186" s="346">
        <v>17</v>
      </c>
      <c r="AL186" s="346">
        <v>33</v>
      </c>
      <c r="AM186" s="346">
        <v>52</v>
      </c>
      <c r="AN186" s="346">
        <v>89</v>
      </c>
      <c r="AO186" s="373"/>
      <c r="AP186" s="348" t="s">
        <v>430</v>
      </c>
      <c r="AQ186" s="348" t="s">
        <v>430</v>
      </c>
      <c r="AR186" s="348" t="s">
        <v>430</v>
      </c>
      <c r="AS186" s="348" t="s">
        <v>430</v>
      </c>
      <c r="AT186" s="348">
        <v>11.34</v>
      </c>
      <c r="AU186" s="351"/>
      <c r="AV186" s="346" t="s">
        <v>430</v>
      </c>
      <c r="AW186" s="346" t="s">
        <v>430</v>
      </c>
      <c r="AX186" s="346" t="s">
        <v>430</v>
      </c>
      <c r="AY186" s="346" t="s">
        <v>430</v>
      </c>
      <c r="AZ186" s="346">
        <v>46</v>
      </c>
      <c r="BA186" s="374"/>
      <c r="BB186" s="348">
        <v>19.3120139903784</v>
      </c>
      <c r="BC186" s="348">
        <v>0.98530158365717402</v>
      </c>
      <c r="BD186" s="348">
        <v>-1.03763944808897E-2</v>
      </c>
      <c r="BE186" s="375">
        <v>-9.2971556283580004E-2</v>
      </c>
      <c r="BF186" s="374"/>
      <c r="BG186" s="375" t="s">
        <v>430</v>
      </c>
      <c r="BH186" s="674" t="s">
        <v>430</v>
      </c>
      <c r="BI186" s="348" t="s">
        <v>430</v>
      </c>
      <c r="BJ186" s="348" t="s">
        <v>430</v>
      </c>
      <c r="BK186" s="362"/>
      <c r="BL186" s="348" t="s">
        <v>6947</v>
      </c>
      <c r="BM186" s="373" t="s">
        <v>6948</v>
      </c>
      <c r="BN186" s="372" t="s">
        <v>430</v>
      </c>
      <c r="BO186" s="372" t="s">
        <v>430</v>
      </c>
      <c r="BP186" s="372" t="s">
        <v>430</v>
      </c>
      <c r="BQ186" s="373"/>
      <c r="BR186" s="354" t="s">
        <v>7006</v>
      </c>
    </row>
    <row r="187" spans="1:70" s="428" customFormat="1" x14ac:dyDescent="0.25">
      <c r="A187" s="345" t="s">
        <v>7252</v>
      </c>
      <c r="B187" s="373"/>
      <c r="C187" s="719">
        <v>41275</v>
      </c>
      <c r="D187" s="373"/>
      <c r="E187" s="346">
        <v>260.447</v>
      </c>
      <c r="F187" s="373"/>
      <c r="G187" s="347">
        <v>175.38730000000001</v>
      </c>
      <c r="H187" s="374"/>
      <c r="I187" s="348">
        <v>-0.3906</v>
      </c>
      <c r="J187" s="348">
        <v>-1.6684000000000001</v>
      </c>
      <c r="K187" s="348">
        <v>-2.8635999999999999</v>
      </c>
      <c r="L187" s="348">
        <v>2.5688</v>
      </c>
      <c r="M187" s="348">
        <v>2.6781999999999999</v>
      </c>
      <c r="N187" s="350">
        <v>3.2703000000000002</v>
      </c>
      <c r="O187" s="348">
        <v>1.9861</v>
      </c>
      <c r="P187" s="348">
        <v>12.0343</v>
      </c>
      <c r="Q187" s="348">
        <v>11.525499999999999</v>
      </c>
      <c r="R187" s="348">
        <v>12.594099999999999</v>
      </c>
      <c r="S187" s="348">
        <v>0.19420000000000001</v>
      </c>
      <c r="T187" s="348">
        <v>11.388299999999999</v>
      </c>
      <c r="U187" s="348">
        <v>-2.5445000000000002</v>
      </c>
      <c r="V187" s="348">
        <v>4.4669999999999996</v>
      </c>
      <c r="W187" s="348">
        <v>-1.8734999999999999</v>
      </c>
      <c r="X187" s="348">
        <v>12.308</v>
      </c>
      <c r="Y187" s="374"/>
      <c r="Z187" s="346">
        <v>70</v>
      </c>
      <c r="AA187" s="346">
        <v>114</v>
      </c>
      <c r="AB187" s="346">
        <v>101</v>
      </c>
      <c r="AC187" s="346">
        <v>80</v>
      </c>
      <c r="AD187" s="346">
        <v>47</v>
      </c>
      <c r="AE187" s="346">
        <v>69</v>
      </c>
      <c r="AF187" s="346">
        <v>49</v>
      </c>
      <c r="AG187" s="346">
        <v>41</v>
      </c>
      <c r="AH187" s="346">
        <v>24</v>
      </c>
      <c r="AI187" s="346">
        <v>14</v>
      </c>
      <c r="AJ187" s="346">
        <v>100</v>
      </c>
      <c r="AK187" s="346">
        <v>40</v>
      </c>
      <c r="AL187" s="346">
        <v>87</v>
      </c>
      <c r="AM187" s="346">
        <v>70</v>
      </c>
      <c r="AN187" s="346">
        <v>96</v>
      </c>
      <c r="AO187" s="373"/>
      <c r="AP187" s="348">
        <v>13.48</v>
      </c>
      <c r="AQ187" s="348">
        <v>14.25</v>
      </c>
      <c r="AR187" s="348">
        <v>11.42</v>
      </c>
      <c r="AS187" s="348">
        <v>6.38</v>
      </c>
      <c r="AT187" s="348">
        <v>0.47</v>
      </c>
      <c r="AU187" s="351"/>
      <c r="AV187" s="346">
        <v>15</v>
      </c>
      <c r="AW187" s="346">
        <v>18</v>
      </c>
      <c r="AX187" s="346">
        <v>28</v>
      </c>
      <c r="AY187" s="346">
        <v>45</v>
      </c>
      <c r="AZ187" s="346">
        <v>82</v>
      </c>
      <c r="BA187" s="374"/>
      <c r="BB187" s="348">
        <v>10.787124837708999</v>
      </c>
      <c r="BC187" s="348">
        <v>0.80444091422758701</v>
      </c>
      <c r="BD187" s="348">
        <v>5.74996959098047E-2</v>
      </c>
      <c r="BE187" s="375">
        <v>0.18359287184849801</v>
      </c>
      <c r="BF187" s="374"/>
      <c r="BG187" s="375" t="s">
        <v>430</v>
      </c>
      <c r="BH187" s="674" t="s">
        <v>430</v>
      </c>
      <c r="BI187" s="348" t="s">
        <v>430</v>
      </c>
      <c r="BJ187" s="348" t="s">
        <v>430</v>
      </c>
      <c r="BK187" s="362"/>
      <c r="BL187" s="348" t="s">
        <v>7065</v>
      </c>
      <c r="BM187" s="373" t="s">
        <v>7066</v>
      </c>
      <c r="BN187" s="372" t="s">
        <v>430</v>
      </c>
      <c r="BO187" s="372" t="s">
        <v>430</v>
      </c>
      <c r="BP187" s="372" t="s">
        <v>430</v>
      </c>
      <c r="BQ187" s="373"/>
      <c r="BR187" s="354" t="s">
        <v>548</v>
      </c>
    </row>
    <row r="188" spans="1:70" s="428" customFormat="1" x14ac:dyDescent="0.25">
      <c r="A188" s="345" t="s">
        <v>7253</v>
      </c>
      <c r="B188" s="373"/>
      <c r="C188" s="719">
        <v>45352</v>
      </c>
      <c r="D188" s="373"/>
      <c r="E188" s="346">
        <v>259.39100000000002</v>
      </c>
      <c r="F188" s="373"/>
      <c r="G188" s="347">
        <v>10.968999999999999</v>
      </c>
      <c r="H188" s="374"/>
      <c r="I188" s="348">
        <v>0.1827</v>
      </c>
      <c r="J188" s="348">
        <v>0.77170000000000005</v>
      </c>
      <c r="K188" s="348">
        <v>2.4182999999999999</v>
      </c>
      <c r="L188" s="348">
        <v>12.2608</v>
      </c>
      <c r="M188" s="348">
        <v>21.177600000000002</v>
      </c>
      <c r="N188" s="350">
        <v>8.0582999999999991</v>
      </c>
      <c r="O188" s="348">
        <v>-3.8702000000000001</v>
      </c>
      <c r="P188" s="348" t="s">
        <v>430</v>
      </c>
      <c r="Q188" s="348" t="s">
        <v>430</v>
      </c>
      <c r="R188" s="348" t="s">
        <v>430</v>
      </c>
      <c r="S188" s="348">
        <v>6.609</v>
      </c>
      <c r="T188" s="348">
        <v>31.1768</v>
      </c>
      <c r="U188" s="348">
        <v>12.168900000000001</v>
      </c>
      <c r="V188" s="348">
        <v>10.742000000000001</v>
      </c>
      <c r="W188" s="348">
        <v>0.91080000000000005</v>
      </c>
      <c r="X188" s="348">
        <v>3.7250999999999999</v>
      </c>
      <c r="Y188" s="374"/>
      <c r="Z188" s="346">
        <v>44</v>
      </c>
      <c r="AA188" s="346">
        <v>26</v>
      </c>
      <c r="AB188" s="346">
        <v>4</v>
      </c>
      <c r="AC188" s="346">
        <v>5</v>
      </c>
      <c r="AD188" s="346">
        <v>5</v>
      </c>
      <c r="AE188" s="346">
        <v>53</v>
      </c>
      <c r="AF188" s="346">
        <v>64</v>
      </c>
      <c r="AG188" s="346" t="s">
        <v>430</v>
      </c>
      <c r="AH188" s="346" t="s">
        <v>430</v>
      </c>
      <c r="AI188" s="346" t="s">
        <v>430</v>
      </c>
      <c r="AJ188" s="346">
        <v>33</v>
      </c>
      <c r="AK188" s="346">
        <v>7</v>
      </c>
      <c r="AL188" s="346">
        <v>24</v>
      </c>
      <c r="AM188" s="346">
        <v>44</v>
      </c>
      <c r="AN188" s="346">
        <v>6</v>
      </c>
      <c r="AO188" s="373"/>
      <c r="AP188" s="348" t="s">
        <v>430</v>
      </c>
      <c r="AQ188" s="348" t="s">
        <v>430</v>
      </c>
      <c r="AR188" s="348" t="s">
        <v>430</v>
      </c>
      <c r="AS188" s="348" t="s">
        <v>430</v>
      </c>
      <c r="AT188" s="348">
        <v>24.4</v>
      </c>
      <c r="AU188" s="351"/>
      <c r="AV188" s="346" t="s">
        <v>430</v>
      </c>
      <c r="AW188" s="346" t="s">
        <v>430</v>
      </c>
      <c r="AX188" s="346" t="s">
        <v>430</v>
      </c>
      <c r="AY188" s="346" t="s">
        <v>430</v>
      </c>
      <c r="AZ188" s="346">
        <v>5</v>
      </c>
      <c r="BA188" s="374"/>
      <c r="BB188" s="348">
        <v>21.638548307772702</v>
      </c>
      <c r="BC188" s="348">
        <v>0.98434983437870804</v>
      </c>
      <c r="BD188" s="348">
        <v>4.90883785281453E-3</v>
      </c>
      <c r="BE188" s="375">
        <v>-0.11110953290221</v>
      </c>
      <c r="BF188" s="374"/>
      <c r="BG188" s="375" t="s">
        <v>430</v>
      </c>
      <c r="BH188" s="674" t="s">
        <v>430</v>
      </c>
      <c r="BI188" s="348" t="s">
        <v>430</v>
      </c>
      <c r="BJ188" s="348" t="s">
        <v>430</v>
      </c>
      <c r="BK188" s="362"/>
      <c r="BL188" s="348" t="s">
        <v>7068</v>
      </c>
      <c r="BM188" s="373" t="s">
        <v>7069</v>
      </c>
      <c r="BN188" s="372" t="s">
        <v>430</v>
      </c>
      <c r="BO188" s="372" t="s">
        <v>430</v>
      </c>
      <c r="BP188" s="372" t="s">
        <v>430</v>
      </c>
      <c r="BQ188" s="373"/>
      <c r="BR188" s="354" t="s">
        <v>7006</v>
      </c>
    </row>
    <row r="189" spans="1:70" s="428" customFormat="1" x14ac:dyDescent="0.25">
      <c r="A189" s="345" t="s">
        <v>7254</v>
      </c>
      <c r="B189" s="373"/>
      <c r="C189" s="719">
        <v>41275</v>
      </c>
      <c r="D189" s="373"/>
      <c r="E189" s="346">
        <v>243.315</v>
      </c>
      <c r="F189" s="373"/>
      <c r="G189" s="347">
        <v>62.353299999999997</v>
      </c>
      <c r="H189" s="374"/>
      <c r="I189" s="348" t="s">
        <v>430</v>
      </c>
      <c r="J189" s="348">
        <v>-0.68540000000000001</v>
      </c>
      <c r="K189" s="348">
        <v>-1.1769000000000001</v>
      </c>
      <c r="L189" s="348">
        <v>5.0269000000000004</v>
      </c>
      <c r="M189" s="348">
        <v>5.6997</v>
      </c>
      <c r="N189" s="350">
        <v>5.6711999999999998</v>
      </c>
      <c r="O189" s="348">
        <v>3.9742999999999999</v>
      </c>
      <c r="P189" s="348">
        <v>12.6013</v>
      </c>
      <c r="Q189" s="348">
        <v>11.7836</v>
      </c>
      <c r="R189" s="348">
        <v>12.463900000000001</v>
      </c>
      <c r="S189" s="348">
        <v>1.5786</v>
      </c>
      <c r="T189" s="348">
        <v>11.4299</v>
      </c>
      <c r="U189" s="348">
        <v>2.2705000000000002</v>
      </c>
      <c r="V189" s="348">
        <v>6.0911999999999997</v>
      </c>
      <c r="W189" s="348">
        <v>-1.2849999999999999</v>
      </c>
      <c r="X189" s="348">
        <v>13.1408</v>
      </c>
      <c r="Y189" s="374"/>
      <c r="Z189" s="346" t="s">
        <v>430</v>
      </c>
      <c r="AA189" s="346">
        <v>85</v>
      </c>
      <c r="AB189" s="346">
        <v>75</v>
      </c>
      <c r="AC189" s="346">
        <v>27</v>
      </c>
      <c r="AD189" s="346">
        <v>29</v>
      </c>
      <c r="AE189" s="346">
        <v>58</v>
      </c>
      <c r="AF189" s="346">
        <v>44</v>
      </c>
      <c r="AG189" s="346">
        <v>39</v>
      </c>
      <c r="AH189" s="346">
        <v>22</v>
      </c>
      <c r="AI189" s="346">
        <v>15</v>
      </c>
      <c r="AJ189" s="346">
        <v>77</v>
      </c>
      <c r="AK189" s="346">
        <v>39</v>
      </c>
      <c r="AL189" s="346">
        <v>65</v>
      </c>
      <c r="AM189" s="346">
        <v>62</v>
      </c>
      <c r="AN189" s="346">
        <v>78</v>
      </c>
      <c r="AO189" s="373"/>
      <c r="AP189" s="348">
        <v>13.43</v>
      </c>
      <c r="AQ189" s="348">
        <v>13.94</v>
      </c>
      <c r="AR189" s="348">
        <v>12.25</v>
      </c>
      <c r="AS189" s="348">
        <v>8.64</v>
      </c>
      <c r="AT189" s="348">
        <v>6.63</v>
      </c>
      <c r="AU189" s="351"/>
      <c r="AV189" s="346">
        <v>16</v>
      </c>
      <c r="AW189" s="346">
        <v>20</v>
      </c>
      <c r="AX189" s="346">
        <v>25</v>
      </c>
      <c r="AY189" s="346">
        <v>36</v>
      </c>
      <c r="AZ189" s="346">
        <v>60</v>
      </c>
      <c r="BA189" s="374"/>
      <c r="BB189" s="348">
        <v>9.9517318081317701</v>
      </c>
      <c r="BC189" s="348">
        <v>0</v>
      </c>
      <c r="BD189" s="348">
        <v>6.8831254805528402E-2</v>
      </c>
      <c r="BE189" s="375" t="s">
        <v>430</v>
      </c>
      <c r="BF189" s="374"/>
      <c r="BG189" s="375" t="s">
        <v>430</v>
      </c>
      <c r="BH189" s="674" t="s">
        <v>430</v>
      </c>
      <c r="BI189" s="348" t="s">
        <v>430</v>
      </c>
      <c r="BJ189" s="348" t="s">
        <v>430</v>
      </c>
      <c r="BK189" s="362"/>
      <c r="BL189" s="348" t="s">
        <v>7071</v>
      </c>
      <c r="BM189" s="373" t="s">
        <v>7072</v>
      </c>
      <c r="BN189" s="372" t="s">
        <v>430</v>
      </c>
      <c r="BO189" s="372" t="s">
        <v>430</v>
      </c>
      <c r="BP189" s="372" t="s">
        <v>430</v>
      </c>
      <c r="BQ189" s="373"/>
      <c r="BR189" s="354" t="s">
        <v>921</v>
      </c>
    </row>
    <row r="190" spans="1:70" s="428" customFormat="1" x14ac:dyDescent="0.25">
      <c r="A190" s="345" t="s">
        <v>7255</v>
      </c>
      <c r="B190" s="373"/>
      <c r="C190" s="719">
        <v>45846</v>
      </c>
      <c r="D190" s="373"/>
      <c r="E190" s="346">
        <v>240.14</v>
      </c>
      <c r="F190" s="373"/>
      <c r="G190" s="347">
        <v>21.331099999999999</v>
      </c>
      <c r="H190" s="374"/>
      <c r="I190" s="348">
        <v>0.50790000000000002</v>
      </c>
      <c r="J190" s="348">
        <v>1.7982</v>
      </c>
      <c r="K190" s="348">
        <v>1.3884000000000001</v>
      </c>
      <c r="L190" s="348">
        <v>1.0857000000000001</v>
      </c>
      <c r="M190" s="348">
        <v>-12.6623</v>
      </c>
      <c r="N190" s="350">
        <v>85.476500000000001</v>
      </c>
      <c r="O190" s="348" t="s">
        <v>430</v>
      </c>
      <c r="P190" s="348" t="s">
        <v>430</v>
      </c>
      <c r="Q190" s="348" t="s">
        <v>430</v>
      </c>
      <c r="R190" s="348" t="s">
        <v>430</v>
      </c>
      <c r="S190" s="348">
        <v>5.1871</v>
      </c>
      <c r="T190" s="348">
        <v>3.3563999999999998</v>
      </c>
      <c r="U190" s="348">
        <v>3.4786999999999999</v>
      </c>
      <c r="V190" s="348">
        <v>62.1693</v>
      </c>
      <c r="W190" s="348">
        <v>-8.0000000000000002E-3</v>
      </c>
      <c r="X190" s="348">
        <v>90.515199999999993</v>
      </c>
      <c r="Y190" s="374"/>
      <c r="Z190" s="346">
        <v>8</v>
      </c>
      <c r="AA190" s="346">
        <v>5</v>
      </c>
      <c r="AB190" s="346">
        <v>20</v>
      </c>
      <c r="AC190" s="346">
        <v>108</v>
      </c>
      <c r="AD190" s="346">
        <v>100</v>
      </c>
      <c r="AE190" s="346">
        <v>5</v>
      </c>
      <c r="AF190" s="346" t="s">
        <v>430</v>
      </c>
      <c r="AG190" s="346" t="s">
        <v>430</v>
      </c>
      <c r="AH190" s="346" t="s">
        <v>430</v>
      </c>
      <c r="AI190" s="346" t="s">
        <v>430</v>
      </c>
      <c r="AJ190" s="346">
        <v>38</v>
      </c>
      <c r="AK190" s="346">
        <v>100</v>
      </c>
      <c r="AL190" s="346">
        <v>53</v>
      </c>
      <c r="AM190" s="346">
        <v>7</v>
      </c>
      <c r="AN190" s="346">
        <v>24</v>
      </c>
      <c r="AO190" s="373"/>
      <c r="AP190" s="348" t="s">
        <v>430</v>
      </c>
      <c r="AQ190" s="348" t="s">
        <v>430</v>
      </c>
      <c r="AR190" s="348" t="s">
        <v>430</v>
      </c>
      <c r="AS190" s="348" t="s">
        <v>430</v>
      </c>
      <c r="AT190" s="348">
        <v>17.87</v>
      </c>
      <c r="AU190" s="351"/>
      <c r="AV190" s="346" t="s">
        <v>430</v>
      </c>
      <c r="AW190" s="346" t="s">
        <v>430</v>
      </c>
      <c r="AX190" s="346" t="s">
        <v>430</v>
      </c>
      <c r="AY190" s="346" t="s">
        <v>430</v>
      </c>
      <c r="AZ190" s="346">
        <v>14</v>
      </c>
      <c r="BA190" s="374"/>
      <c r="BB190" s="348">
        <v>45.820074545851099</v>
      </c>
      <c r="BC190" s="348">
        <v>0</v>
      </c>
      <c r="BD190" s="348">
        <v>0.12776459262069001</v>
      </c>
      <c r="BE190" s="375" t="s">
        <v>430</v>
      </c>
      <c r="BF190" s="374"/>
      <c r="BG190" s="375" t="s">
        <v>430</v>
      </c>
      <c r="BH190" s="674" t="s">
        <v>430</v>
      </c>
      <c r="BI190" s="348" t="s">
        <v>430</v>
      </c>
      <c r="BJ190" s="348" t="s">
        <v>430</v>
      </c>
      <c r="BK190" s="362"/>
      <c r="BL190" s="348" t="s">
        <v>6985</v>
      </c>
      <c r="BM190" s="373" t="s">
        <v>5460</v>
      </c>
      <c r="BN190" s="372" t="s">
        <v>430</v>
      </c>
      <c r="BO190" s="372" t="s">
        <v>430</v>
      </c>
      <c r="BP190" s="372" t="s">
        <v>430</v>
      </c>
      <c r="BQ190" s="373"/>
      <c r="BR190" s="354" t="s">
        <v>555</v>
      </c>
    </row>
    <row r="191" spans="1:70" s="428" customFormat="1" x14ac:dyDescent="0.25">
      <c r="A191" s="345" t="s">
        <v>7256</v>
      </c>
      <c r="B191" s="373"/>
      <c r="C191" s="719">
        <v>44197</v>
      </c>
      <c r="D191" s="373"/>
      <c r="E191" s="346">
        <v>220.71199999999999</v>
      </c>
      <c r="F191" s="373"/>
      <c r="G191" s="347">
        <v>21.068100000000001</v>
      </c>
      <c r="H191" s="374"/>
      <c r="I191" s="348">
        <v>-0.42630000000000001</v>
      </c>
      <c r="J191" s="348">
        <v>-1.4533</v>
      </c>
      <c r="K191" s="348">
        <v>-3.5789</v>
      </c>
      <c r="L191" s="348">
        <v>3.19</v>
      </c>
      <c r="M191" s="348">
        <v>2.4275000000000002</v>
      </c>
      <c r="N191" s="350">
        <v>-0.88590000000000002</v>
      </c>
      <c r="O191" s="348">
        <v>-1.6073999999999999</v>
      </c>
      <c r="P191" s="348">
        <v>9.6085999999999991</v>
      </c>
      <c r="Q191" s="348">
        <v>9.4838000000000005</v>
      </c>
      <c r="R191" s="348" t="s">
        <v>430</v>
      </c>
      <c r="S191" s="348">
        <v>-0.11799999999999999</v>
      </c>
      <c r="T191" s="348">
        <v>11.236000000000001</v>
      </c>
      <c r="U191" s="348">
        <v>-4.0622999999999996</v>
      </c>
      <c r="V191" s="348">
        <v>0.64639999999999997</v>
      </c>
      <c r="W191" s="348">
        <v>-2.2353000000000001</v>
      </c>
      <c r="X191" s="348">
        <v>13.9842</v>
      </c>
      <c r="Y191" s="374"/>
      <c r="Z191" s="346">
        <v>71</v>
      </c>
      <c r="AA191" s="346">
        <v>110</v>
      </c>
      <c r="AB191" s="346">
        <v>110</v>
      </c>
      <c r="AC191" s="346">
        <v>69</v>
      </c>
      <c r="AD191" s="346">
        <v>49</v>
      </c>
      <c r="AE191" s="346">
        <v>82</v>
      </c>
      <c r="AF191" s="346">
        <v>56</v>
      </c>
      <c r="AG191" s="346">
        <v>48</v>
      </c>
      <c r="AH191" s="346">
        <v>33</v>
      </c>
      <c r="AI191" s="346" t="s">
        <v>430</v>
      </c>
      <c r="AJ191" s="346">
        <v>103</v>
      </c>
      <c r="AK191" s="346">
        <v>42</v>
      </c>
      <c r="AL191" s="346">
        <v>91</v>
      </c>
      <c r="AM191" s="346">
        <v>85</v>
      </c>
      <c r="AN191" s="346">
        <v>108</v>
      </c>
      <c r="AO191" s="373"/>
      <c r="AP191" s="348" t="s">
        <v>430</v>
      </c>
      <c r="AQ191" s="348" t="s">
        <v>430</v>
      </c>
      <c r="AR191" s="348">
        <v>8.75</v>
      </c>
      <c r="AS191" s="348">
        <v>3.4</v>
      </c>
      <c r="AT191" s="348">
        <v>-1.76</v>
      </c>
      <c r="AU191" s="351"/>
      <c r="AV191" s="346" t="s">
        <v>430</v>
      </c>
      <c r="AW191" s="346" t="s">
        <v>430</v>
      </c>
      <c r="AX191" s="346">
        <v>37</v>
      </c>
      <c r="AY191" s="346">
        <v>52</v>
      </c>
      <c r="AZ191" s="346">
        <v>85</v>
      </c>
      <c r="BA191" s="374"/>
      <c r="BB191" s="348">
        <v>12.805312222314299</v>
      </c>
      <c r="BC191" s="348">
        <v>0.97471719671902202</v>
      </c>
      <c r="BD191" s="348">
        <v>3.63251765670312E-2</v>
      </c>
      <c r="BE191" s="375">
        <v>-6.3937015978285897E-2</v>
      </c>
      <c r="BF191" s="374"/>
      <c r="BG191" s="375" t="s">
        <v>430</v>
      </c>
      <c r="BH191" s="674" t="s">
        <v>430</v>
      </c>
      <c r="BI191" s="348" t="s">
        <v>430</v>
      </c>
      <c r="BJ191" s="348" t="s">
        <v>430</v>
      </c>
      <c r="BK191" s="362"/>
      <c r="BL191" s="348" t="s">
        <v>7074</v>
      </c>
      <c r="BM191" s="373" t="s">
        <v>7075</v>
      </c>
      <c r="BN191" s="372" t="s">
        <v>5247</v>
      </c>
      <c r="BO191" s="372" t="s">
        <v>430</v>
      </c>
      <c r="BP191" s="372" t="s">
        <v>430</v>
      </c>
      <c r="BQ191" s="373"/>
      <c r="BR191" s="354" t="s">
        <v>555</v>
      </c>
    </row>
    <row r="192" spans="1:70" s="428" customFormat="1" x14ac:dyDescent="0.25">
      <c r="A192" s="345" t="s">
        <v>7257</v>
      </c>
      <c r="B192" s="373"/>
      <c r="C192" s="719">
        <v>45922</v>
      </c>
      <c r="D192" s="373"/>
      <c r="E192" s="346">
        <v>201.71700000000001</v>
      </c>
      <c r="F192" s="373"/>
      <c r="G192" s="347">
        <v>10.9984</v>
      </c>
      <c r="H192" s="374"/>
      <c r="I192" s="348">
        <v>-4.82E-2</v>
      </c>
      <c r="J192" s="348">
        <v>-0.6522</v>
      </c>
      <c r="K192" s="348">
        <v>2.64E-2</v>
      </c>
      <c r="L192" s="348">
        <v>9.5425000000000004</v>
      </c>
      <c r="M192" s="348">
        <v>14.3118</v>
      </c>
      <c r="N192" s="350" t="s">
        <v>430</v>
      </c>
      <c r="O192" s="348" t="s">
        <v>430</v>
      </c>
      <c r="P192" s="348" t="s">
        <v>430</v>
      </c>
      <c r="Q192" s="348" t="s">
        <v>430</v>
      </c>
      <c r="R192" s="348" t="s">
        <v>430</v>
      </c>
      <c r="S192" s="348">
        <v>4.2236000000000002</v>
      </c>
      <c r="T192" s="348">
        <v>22.9297</v>
      </c>
      <c r="U192" s="348">
        <v>10.439</v>
      </c>
      <c r="V192" s="348">
        <v>13.9955</v>
      </c>
      <c r="W192" s="348">
        <v>-1.5926</v>
      </c>
      <c r="X192" s="348">
        <v>9.984</v>
      </c>
      <c r="Y192" s="374"/>
      <c r="Z192" s="346">
        <v>51</v>
      </c>
      <c r="AA192" s="346">
        <v>82</v>
      </c>
      <c r="AB192" s="346">
        <v>58</v>
      </c>
      <c r="AC192" s="346">
        <v>9</v>
      </c>
      <c r="AD192" s="346">
        <v>10</v>
      </c>
      <c r="AE192" s="346" t="s">
        <v>430</v>
      </c>
      <c r="AF192" s="346" t="s">
        <v>430</v>
      </c>
      <c r="AG192" s="346" t="s">
        <v>430</v>
      </c>
      <c r="AH192" s="346" t="s">
        <v>430</v>
      </c>
      <c r="AI192" s="346" t="s">
        <v>430</v>
      </c>
      <c r="AJ192" s="346">
        <v>52</v>
      </c>
      <c r="AK192" s="346">
        <v>10</v>
      </c>
      <c r="AL192" s="346">
        <v>27</v>
      </c>
      <c r="AM192" s="346">
        <v>42</v>
      </c>
      <c r="AN192" s="346">
        <v>88</v>
      </c>
      <c r="AO192" s="373"/>
      <c r="AP192" s="348" t="s">
        <v>430</v>
      </c>
      <c r="AQ192" s="348" t="s">
        <v>430</v>
      </c>
      <c r="AR192" s="348" t="s">
        <v>430</v>
      </c>
      <c r="AS192" s="348" t="s">
        <v>430</v>
      </c>
      <c r="AT192" s="348">
        <v>19.489999999999998</v>
      </c>
      <c r="AU192" s="351"/>
      <c r="AV192" s="346" t="s">
        <v>430</v>
      </c>
      <c r="AW192" s="346" t="s">
        <v>430</v>
      </c>
      <c r="AX192" s="346" t="s">
        <v>430</v>
      </c>
      <c r="AY192" s="346" t="s">
        <v>430</v>
      </c>
      <c r="AZ192" s="346">
        <v>7</v>
      </c>
      <c r="BA192" s="374"/>
      <c r="BB192" s="348">
        <v>11.850415253313599</v>
      </c>
      <c r="BC192" s="348">
        <v>0.95546364536397299</v>
      </c>
      <c r="BD192" s="348">
        <v>4.7979665693577797E-2</v>
      </c>
      <c r="BE192" s="375">
        <v>1.02700669168592</v>
      </c>
      <c r="BF192" s="374"/>
      <c r="BG192" s="375" t="s">
        <v>430</v>
      </c>
      <c r="BH192" s="674" t="s">
        <v>430</v>
      </c>
      <c r="BI192" s="348" t="s">
        <v>430</v>
      </c>
      <c r="BJ192" s="348" t="s">
        <v>430</v>
      </c>
      <c r="BK192" s="362"/>
      <c r="BL192" s="348" t="s">
        <v>7077</v>
      </c>
      <c r="BM192" s="373" t="s">
        <v>7078</v>
      </c>
      <c r="BN192" s="372" t="s">
        <v>430</v>
      </c>
      <c r="BO192" s="372" t="s">
        <v>430</v>
      </c>
      <c r="BP192" s="372" t="s">
        <v>430</v>
      </c>
      <c r="BQ192" s="373"/>
      <c r="BR192" s="354" t="s">
        <v>443</v>
      </c>
    </row>
    <row r="193" spans="1:70" s="428" customFormat="1" x14ac:dyDescent="0.25">
      <c r="A193" s="345" t="s">
        <v>7258</v>
      </c>
      <c r="B193" s="373"/>
      <c r="C193" s="719">
        <v>45499</v>
      </c>
      <c r="D193" s="373"/>
      <c r="E193" s="346">
        <v>196.898</v>
      </c>
      <c r="F193" s="373"/>
      <c r="G193" s="347">
        <v>9.2870000000000008</v>
      </c>
      <c r="H193" s="374"/>
      <c r="I193" s="348">
        <v>-1.0125999999999999</v>
      </c>
      <c r="J193" s="348">
        <v>0.18340000000000001</v>
      </c>
      <c r="K193" s="348">
        <v>-0.79049999999999998</v>
      </c>
      <c r="L193" s="348">
        <v>5.8468</v>
      </c>
      <c r="M193" s="348">
        <v>8.0135000000000005</v>
      </c>
      <c r="N193" s="350">
        <v>4.8548999999999998</v>
      </c>
      <c r="O193" s="348">
        <v>-3.7079</v>
      </c>
      <c r="P193" s="348" t="s">
        <v>430</v>
      </c>
      <c r="Q193" s="348" t="s">
        <v>430</v>
      </c>
      <c r="R193" s="348" t="s">
        <v>430</v>
      </c>
      <c r="S193" s="348">
        <v>1.4086000000000001</v>
      </c>
      <c r="T193" s="348">
        <v>20.830100000000002</v>
      </c>
      <c r="U193" s="348">
        <v>6.2464000000000004</v>
      </c>
      <c r="V193" s="348">
        <v>9.9573999999999998</v>
      </c>
      <c r="W193" s="348">
        <v>-1.3386</v>
      </c>
      <c r="X193" s="348">
        <v>-3.4194</v>
      </c>
      <c r="Y193" s="374"/>
      <c r="Z193" s="346">
        <v>86</v>
      </c>
      <c r="AA193" s="346">
        <v>37</v>
      </c>
      <c r="AB193" s="346">
        <v>67</v>
      </c>
      <c r="AC193" s="346">
        <v>16</v>
      </c>
      <c r="AD193" s="346">
        <v>23</v>
      </c>
      <c r="AE193" s="346">
        <v>64</v>
      </c>
      <c r="AF193" s="346">
        <v>63</v>
      </c>
      <c r="AG193" s="346" t="s">
        <v>430</v>
      </c>
      <c r="AH193" s="346" t="s">
        <v>430</v>
      </c>
      <c r="AI193" s="346" t="s">
        <v>430</v>
      </c>
      <c r="AJ193" s="346">
        <v>83</v>
      </c>
      <c r="AK193" s="346">
        <v>14</v>
      </c>
      <c r="AL193" s="346">
        <v>37</v>
      </c>
      <c r="AM193" s="346">
        <v>50</v>
      </c>
      <c r="AN193" s="346">
        <v>80</v>
      </c>
      <c r="AO193" s="373"/>
      <c r="AP193" s="348" t="s">
        <v>430</v>
      </c>
      <c r="AQ193" s="348" t="s">
        <v>430</v>
      </c>
      <c r="AR193" s="348" t="s">
        <v>430</v>
      </c>
      <c r="AS193" s="348" t="s">
        <v>430</v>
      </c>
      <c r="AT193" s="348">
        <v>9.5399999999999991</v>
      </c>
      <c r="AU193" s="351"/>
      <c r="AV193" s="346" t="s">
        <v>430</v>
      </c>
      <c r="AW193" s="346" t="s">
        <v>430</v>
      </c>
      <c r="AX193" s="346" t="s">
        <v>430</v>
      </c>
      <c r="AY193" s="346" t="s">
        <v>430</v>
      </c>
      <c r="AZ193" s="346">
        <v>51</v>
      </c>
      <c r="BA193" s="374"/>
      <c r="BB193" s="348">
        <v>17.421991371465499</v>
      </c>
      <c r="BC193" s="348">
        <v>0.98585225712546498</v>
      </c>
      <c r="BD193" s="348">
        <v>-3.4706373530478299E-2</v>
      </c>
      <c r="BE193" s="375">
        <v>-0.10810164945293201</v>
      </c>
      <c r="BF193" s="374"/>
      <c r="BG193" s="375" t="s">
        <v>430</v>
      </c>
      <c r="BH193" s="674" t="s">
        <v>430</v>
      </c>
      <c r="BI193" s="348" t="s">
        <v>430</v>
      </c>
      <c r="BJ193" s="348" t="s">
        <v>430</v>
      </c>
      <c r="BK193" s="362"/>
      <c r="BL193" s="348" t="s">
        <v>7080</v>
      </c>
      <c r="BM193" s="373" t="s">
        <v>7081</v>
      </c>
      <c r="BN193" s="372" t="s">
        <v>430</v>
      </c>
      <c r="BO193" s="372" t="s">
        <v>430</v>
      </c>
      <c r="BP193" s="372" t="s">
        <v>430</v>
      </c>
      <c r="BQ193" s="373"/>
      <c r="BR193" s="354" t="s">
        <v>7006</v>
      </c>
    </row>
    <row r="194" spans="1:70" s="428" customFormat="1" x14ac:dyDescent="0.25">
      <c r="A194" s="345" t="s">
        <v>7259</v>
      </c>
      <c r="B194" s="373"/>
      <c r="C194" s="719">
        <v>45889</v>
      </c>
      <c r="D194" s="373"/>
      <c r="E194" s="346">
        <v>190.01</v>
      </c>
      <c r="F194" s="373"/>
      <c r="G194" s="347">
        <v>15.2102</v>
      </c>
      <c r="H194" s="374"/>
      <c r="I194" s="348">
        <v>0.26900000000000002</v>
      </c>
      <c r="J194" s="348">
        <v>0.2016</v>
      </c>
      <c r="K194" s="348">
        <v>1.4588000000000001</v>
      </c>
      <c r="L194" s="348">
        <v>4.0056000000000003</v>
      </c>
      <c r="M194" s="348">
        <v>-4.4962999999999997</v>
      </c>
      <c r="N194" s="350">
        <v>37.743600000000001</v>
      </c>
      <c r="O194" s="348" t="s">
        <v>430</v>
      </c>
      <c r="P194" s="348" t="s">
        <v>430</v>
      </c>
      <c r="Q194" s="348" t="s">
        <v>430</v>
      </c>
      <c r="R194" s="348" t="s">
        <v>430</v>
      </c>
      <c r="S194" s="348">
        <v>8.9517000000000007</v>
      </c>
      <c r="T194" s="348">
        <v>4.3932000000000002</v>
      </c>
      <c r="U194" s="348">
        <v>13.3423</v>
      </c>
      <c r="V194" s="348">
        <v>30.545100000000001</v>
      </c>
      <c r="W194" s="348">
        <v>-0.4229</v>
      </c>
      <c r="X194" s="348">
        <v>48.670900000000003</v>
      </c>
      <c r="Y194" s="374"/>
      <c r="Z194" s="346">
        <v>36</v>
      </c>
      <c r="AA194" s="346">
        <v>36</v>
      </c>
      <c r="AB194" s="346">
        <v>12</v>
      </c>
      <c r="AC194" s="346">
        <v>51</v>
      </c>
      <c r="AD194" s="346">
        <v>75</v>
      </c>
      <c r="AE194" s="346">
        <v>34</v>
      </c>
      <c r="AF194" s="346" t="s">
        <v>430</v>
      </c>
      <c r="AG194" s="346" t="s">
        <v>430</v>
      </c>
      <c r="AH194" s="346" t="s">
        <v>430</v>
      </c>
      <c r="AI194" s="346" t="s">
        <v>430</v>
      </c>
      <c r="AJ194" s="346">
        <v>7</v>
      </c>
      <c r="AK194" s="346">
        <v>84</v>
      </c>
      <c r="AL194" s="346">
        <v>23</v>
      </c>
      <c r="AM194" s="346">
        <v>35</v>
      </c>
      <c r="AN194" s="346">
        <v>34</v>
      </c>
      <c r="AO194" s="373"/>
      <c r="AP194" s="348" t="s">
        <v>430</v>
      </c>
      <c r="AQ194" s="348" t="s">
        <v>430</v>
      </c>
      <c r="AR194" s="348" t="s">
        <v>430</v>
      </c>
      <c r="AS194" s="348" t="s">
        <v>430</v>
      </c>
      <c r="AT194" s="348">
        <v>15.7</v>
      </c>
      <c r="AU194" s="351"/>
      <c r="AV194" s="346" t="s">
        <v>430</v>
      </c>
      <c r="AW194" s="346" t="s">
        <v>430</v>
      </c>
      <c r="AX194" s="346" t="s">
        <v>430</v>
      </c>
      <c r="AY194" s="346" t="s">
        <v>430</v>
      </c>
      <c r="AZ194" s="346">
        <v>38</v>
      </c>
      <c r="BA194" s="374"/>
      <c r="BB194" s="348">
        <v>19.2315196532283</v>
      </c>
      <c r="BC194" s="348">
        <v>0</v>
      </c>
      <c r="BD194" s="348">
        <v>0.12526104874039101</v>
      </c>
      <c r="BE194" s="375" t="s">
        <v>430</v>
      </c>
      <c r="BF194" s="374"/>
      <c r="BG194" s="375" t="s">
        <v>430</v>
      </c>
      <c r="BH194" s="674" t="s">
        <v>430</v>
      </c>
      <c r="BI194" s="348" t="s">
        <v>430</v>
      </c>
      <c r="BJ194" s="348" t="s">
        <v>430</v>
      </c>
      <c r="BK194" s="362"/>
      <c r="BL194" s="348" t="s">
        <v>7083</v>
      </c>
      <c r="BM194" s="373" t="s">
        <v>7084</v>
      </c>
      <c r="BN194" s="372" t="s">
        <v>430</v>
      </c>
      <c r="BO194" s="372" t="s">
        <v>430</v>
      </c>
      <c r="BP194" s="372" t="s">
        <v>430</v>
      </c>
      <c r="BQ194" s="373"/>
      <c r="BR194" s="354" t="s">
        <v>548</v>
      </c>
    </row>
    <row r="195" spans="1:70" s="428" customFormat="1" x14ac:dyDescent="0.25">
      <c r="A195" s="345" t="s">
        <v>7260</v>
      </c>
      <c r="B195" s="373"/>
      <c r="C195" s="719">
        <v>45882</v>
      </c>
      <c r="D195" s="373"/>
      <c r="E195" s="346">
        <v>191.52</v>
      </c>
      <c r="F195" s="373"/>
      <c r="G195" s="347">
        <v>11.465299999999999</v>
      </c>
      <c r="H195" s="374"/>
      <c r="I195" s="348">
        <v>-0.25840000000000002</v>
      </c>
      <c r="J195" s="348">
        <v>-1.0391999999999999</v>
      </c>
      <c r="K195" s="348">
        <v>-1.9255</v>
      </c>
      <c r="L195" s="348">
        <v>3.1265000000000001</v>
      </c>
      <c r="M195" s="348">
        <v>1.2478</v>
      </c>
      <c r="N195" s="350">
        <v>10.899100000000001</v>
      </c>
      <c r="O195" s="348" t="s">
        <v>430</v>
      </c>
      <c r="P195" s="348" t="s">
        <v>430</v>
      </c>
      <c r="Q195" s="348" t="s">
        <v>430</v>
      </c>
      <c r="R195" s="348" t="s">
        <v>430</v>
      </c>
      <c r="S195" s="348">
        <v>1.8405</v>
      </c>
      <c r="T195" s="348">
        <v>9.3317999999999994</v>
      </c>
      <c r="U195" s="348">
        <v>2.9514999999999998</v>
      </c>
      <c r="V195" s="348">
        <v>10.649699999999999</v>
      </c>
      <c r="W195" s="348">
        <v>-1.7052</v>
      </c>
      <c r="X195" s="348">
        <v>13.541399999999999</v>
      </c>
      <c r="Y195" s="374"/>
      <c r="Z195" s="346">
        <v>59</v>
      </c>
      <c r="AA195" s="346">
        <v>98</v>
      </c>
      <c r="AB195" s="346">
        <v>86</v>
      </c>
      <c r="AC195" s="346">
        <v>70</v>
      </c>
      <c r="AD195" s="346">
        <v>54</v>
      </c>
      <c r="AE195" s="346">
        <v>45</v>
      </c>
      <c r="AF195" s="346" t="s">
        <v>430</v>
      </c>
      <c r="AG195" s="346" t="s">
        <v>430</v>
      </c>
      <c r="AH195" s="346" t="s">
        <v>430</v>
      </c>
      <c r="AI195" s="346" t="s">
        <v>430</v>
      </c>
      <c r="AJ195" s="346">
        <v>73</v>
      </c>
      <c r="AK195" s="346">
        <v>50</v>
      </c>
      <c r="AL195" s="346">
        <v>62</v>
      </c>
      <c r="AM195" s="346">
        <v>45</v>
      </c>
      <c r="AN195" s="346">
        <v>93</v>
      </c>
      <c r="AO195" s="373"/>
      <c r="AP195" s="348" t="s">
        <v>430</v>
      </c>
      <c r="AQ195" s="348" t="s">
        <v>430</v>
      </c>
      <c r="AR195" s="348" t="s">
        <v>430</v>
      </c>
      <c r="AS195" s="348" t="s">
        <v>430</v>
      </c>
      <c r="AT195" s="348">
        <v>4.88</v>
      </c>
      <c r="AU195" s="351"/>
      <c r="AV195" s="346" t="s">
        <v>430</v>
      </c>
      <c r="AW195" s="346" t="s">
        <v>430</v>
      </c>
      <c r="AX195" s="346" t="s">
        <v>430</v>
      </c>
      <c r="AY195" s="346" t="s">
        <v>430</v>
      </c>
      <c r="AZ195" s="346">
        <v>67</v>
      </c>
      <c r="BA195" s="374"/>
      <c r="BB195" s="348">
        <v>8.8031649462748103</v>
      </c>
      <c r="BC195" s="348">
        <v>0</v>
      </c>
      <c r="BD195" s="348">
        <v>5.2733042191974097E-2</v>
      </c>
      <c r="BE195" s="375" t="s">
        <v>430</v>
      </c>
      <c r="BF195" s="374"/>
      <c r="BG195" s="375" t="s">
        <v>430</v>
      </c>
      <c r="BH195" s="674" t="s">
        <v>430</v>
      </c>
      <c r="BI195" s="348" t="s">
        <v>430</v>
      </c>
      <c r="BJ195" s="348" t="s">
        <v>430</v>
      </c>
      <c r="BK195" s="362"/>
      <c r="BL195" s="348" t="s">
        <v>7261</v>
      </c>
      <c r="BM195" s="373" t="s">
        <v>7262</v>
      </c>
      <c r="BN195" s="372" t="s">
        <v>430</v>
      </c>
      <c r="BO195" s="372" t="s">
        <v>430</v>
      </c>
      <c r="BP195" s="372" t="s">
        <v>430</v>
      </c>
      <c r="BQ195" s="373"/>
      <c r="BR195" s="354" t="s">
        <v>555</v>
      </c>
    </row>
    <row r="196" spans="1:70" s="428" customFormat="1" x14ac:dyDescent="0.25">
      <c r="A196" s="345" t="s">
        <v>7263</v>
      </c>
      <c r="B196" s="373"/>
      <c r="C196" s="719">
        <v>45518</v>
      </c>
      <c r="D196" s="373"/>
      <c r="E196" s="346">
        <v>178.464</v>
      </c>
      <c r="F196" s="373"/>
      <c r="G196" s="347">
        <v>9.8291000000000004</v>
      </c>
      <c r="H196" s="374"/>
      <c r="I196" s="348">
        <v>-0.28000000000000003</v>
      </c>
      <c r="J196" s="348">
        <v>-1.3855</v>
      </c>
      <c r="K196" s="348">
        <v>-6.0989000000000004</v>
      </c>
      <c r="L196" s="348">
        <v>5.9958</v>
      </c>
      <c r="M196" s="348">
        <v>9.4555000000000007</v>
      </c>
      <c r="N196" s="350">
        <v>1.6989000000000001</v>
      </c>
      <c r="O196" s="348">
        <v>-2.1777000000000002</v>
      </c>
      <c r="P196" s="348" t="s">
        <v>430</v>
      </c>
      <c r="Q196" s="348" t="s">
        <v>430</v>
      </c>
      <c r="R196" s="348" t="s">
        <v>430</v>
      </c>
      <c r="S196" s="348">
        <v>3.7120000000000002</v>
      </c>
      <c r="T196" s="348">
        <v>22.185600000000001</v>
      </c>
      <c r="U196" s="348">
        <v>2.1333000000000002</v>
      </c>
      <c r="V196" s="348">
        <v>4.6016000000000004</v>
      </c>
      <c r="W196" s="348">
        <v>-3.8098000000000001</v>
      </c>
      <c r="X196" s="348">
        <v>-0.82769999999999999</v>
      </c>
      <c r="Y196" s="374"/>
      <c r="Z196" s="346">
        <v>63</v>
      </c>
      <c r="AA196" s="346">
        <v>107</v>
      </c>
      <c r="AB196" s="346">
        <v>120</v>
      </c>
      <c r="AC196" s="346">
        <v>15</v>
      </c>
      <c r="AD196" s="346">
        <v>17</v>
      </c>
      <c r="AE196" s="346">
        <v>72</v>
      </c>
      <c r="AF196" s="346">
        <v>57</v>
      </c>
      <c r="AG196" s="346" t="s">
        <v>430</v>
      </c>
      <c r="AH196" s="346" t="s">
        <v>430</v>
      </c>
      <c r="AI196" s="346" t="s">
        <v>430</v>
      </c>
      <c r="AJ196" s="346">
        <v>55</v>
      </c>
      <c r="AK196" s="346">
        <v>11</v>
      </c>
      <c r="AL196" s="346">
        <v>66</v>
      </c>
      <c r="AM196" s="346">
        <v>69</v>
      </c>
      <c r="AN196" s="346">
        <v>119</v>
      </c>
      <c r="AO196" s="373"/>
      <c r="AP196" s="348" t="s">
        <v>430</v>
      </c>
      <c r="AQ196" s="348" t="s">
        <v>430</v>
      </c>
      <c r="AR196" s="348" t="s">
        <v>430</v>
      </c>
      <c r="AS196" s="348" t="s">
        <v>430</v>
      </c>
      <c r="AT196" s="348">
        <v>7.96</v>
      </c>
      <c r="AU196" s="351"/>
      <c r="AV196" s="346" t="s">
        <v>430</v>
      </c>
      <c r="AW196" s="346" t="s">
        <v>430</v>
      </c>
      <c r="AX196" s="346" t="s">
        <v>430</v>
      </c>
      <c r="AY196" s="346" t="s">
        <v>430</v>
      </c>
      <c r="AZ196" s="346">
        <v>55</v>
      </c>
      <c r="BA196" s="374"/>
      <c r="BB196" s="348">
        <v>20.255128374458899</v>
      </c>
      <c r="BC196" s="348">
        <v>0.97816498306313304</v>
      </c>
      <c r="BD196" s="348">
        <v>-2.2392857189505001E-2</v>
      </c>
      <c r="BE196" s="375">
        <v>-8.6537200051917604E-2</v>
      </c>
      <c r="BF196" s="374"/>
      <c r="BG196" s="375" t="s">
        <v>430</v>
      </c>
      <c r="BH196" s="674" t="s">
        <v>430</v>
      </c>
      <c r="BI196" s="348" t="s">
        <v>430</v>
      </c>
      <c r="BJ196" s="348" t="s">
        <v>430</v>
      </c>
      <c r="BK196" s="362"/>
      <c r="BL196" s="348" t="s">
        <v>7086</v>
      </c>
      <c r="BM196" s="373" t="s">
        <v>7087</v>
      </c>
      <c r="BN196" s="372" t="s">
        <v>430</v>
      </c>
      <c r="BO196" s="372" t="s">
        <v>430</v>
      </c>
      <c r="BP196" s="372" t="s">
        <v>430</v>
      </c>
      <c r="BQ196" s="373"/>
      <c r="BR196" s="354" t="s">
        <v>463</v>
      </c>
    </row>
    <row r="197" spans="1:70" s="428" customFormat="1" x14ac:dyDescent="0.25">
      <c r="A197" s="345" t="s">
        <v>7264</v>
      </c>
      <c r="B197" s="373"/>
      <c r="C197" s="719">
        <v>45716</v>
      </c>
      <c r="D197" s="373"/>
      <c r="E197" s="346">
        <v>171.47200000000001</v>
      </c>
      <c r="F197" s="373"/>
      <c r="G197" s="347">
        <v>17.419</v>
      </c>
      <c r="H197" s="374"/>
      <c r="I197" s="348">
        <v>0.2319</v>
      </c>
      <c r="J197" s="348">
        <v>-0.17019999999999999</v>
      </c>
      <c r="K197" s="348">
        <v>1.423</v>
      </c>
      <c r="L197" s="348">
        <v>4.0872000000000002</v>
      </c>
      <c r="M197" s="348">
        <v>-4.5674999999999999</v>
      </c>
      <c r="N197" s="350">
        <v>37.929699999999997</v>
      </c>
      <c r="O197" s="348" t="s">
        <v>430</v>
      </c>
      <c r="P197" s="348" t="s">
        <v>430</v>
      </c>
      <c r="Q197" s="348" t="s">
        <v>430</v>
      </c>
      <c r="R197" s="348" t="s">
        <v>430</v>
      </c>
      <c r="S197" s="348">
        <v>8.5261999999999993</v>
      </c>
      <c r="T197" s="348">
        <v>5.6708999999999996</v>
      </c>
      <c r="U197" s="348">
        <v>14.132400000000001</v>
      </c>
      <c r="V197" s="348">
        <v>30.902999999999999</v>
      </c>
      <c r="W197" s="348">
        <v>-0.83909999999999996</v>
      </c>
      <c r="X197" s="348">
        <v>43.673499999999997</v>
      </c>
      <c r="Y197" s="374"/>
      <c r="Z197" s="346">
        <v>39</v>
      </c>
      <c r="AA197" s="346">
        <v>57</v>
      </c>
      <c r="AB197" s="346">
        <v>13</v>
      </c>
      <c r="AC197" s="346">
        <v>48</v>
      </c>
      <c r="AD197" s="346">
        <v>80</v>
      </c>
      <c r="AE197" s="346">
        <v>32</v>
      </c>
      <c r="AF197" s="346" t="s">
        <v>430</v>
      </c>
      <c r="AG197" s="346" t="s">
        <v>430</v>
      </c>
      <c r="AH197" s="346" t="s">
        <v>430</v>
      </c>
      <c r="AI197" s="346" t="s">
        <v>430</v>
      </c>
      <c r="AJ197" s="346">
        <v>24</v>
      </c>
      <c r="AK197" s="346">
        <v>63</v>
      </c>
      <c r="AL197" s="346">
        <v>19</v>
      </c>
      <c r="AM197" s="346">
        <v>33</v>
      </c>
      <c r="AN197" s="346">
        <v>49</v>
      </c>
      <c r="AO197" s="373"/>
      <c r="AP197" s="348" t="s">
        <v>430</v>
      </c>
      <c r="AQ197" s="348" t="s">
        <v>430</v>
      </c>
      <c r="AR197" s="348" t="s">
        <v>430</v>
      </c>
      <c r="AS197" s="348" t="s">
        <v>430</v>
      </c>
      <c r="AT197" s="348">
        <v>16.350000000000001</v>
      </c>
      <c r="AU197" s="351"/>
      <c r="AV197" s="346" t="s">
        <v>430</v>
      </c>
      <c r="AW197" s="346" t="s">
        <v>430</v>
      </c>
      <c r="AX197" s="346" t="s">
        <v>430</v>
      </c>
      <c r="AY197" s="346" t="s">
        <v>430</v>
      </c>
      <c r="AZ197" s="346">
        <v>28</v>
      </c>
      <c r="BA197" s="374"/>
      <c r="BB197" s="348">
        <v>16.891557065518999</v>
      </c>
      <c r="BC197" s="348">
        <v>0</v>
      </c>
      <c r="BD197" s="348">
        <v>0.15578322841324799</v>
      </c>
      <c r="BE197" s="375" t="s">
        <v>430</v>
      </c>
      <c r="BF197" s="374"/>
      <c r="BG197" s="375" t="s">
        <v>430</v>
      </c>
      <c r="BH197" s="674" t="s">
        <v>430</v>
      </c>
      <c r="BI197" s="348" t="s">
        <v>430</v>
      </c>
      <c r="BJ197" s="348" t="s">
        <v>430</v>
      </c>
      <c r="BK197" s="362"/>
      <c r="BL197" s="348" t="s">
        <v>7089</v>
      </c>
      <c r="BM197" s="373" t="s">
        <v>7090</v>
      </c>
      <c r="BN197" s="372" t="s">
        <v>430</v>
      </c>
      <c r="BO197" s="372" t="s">
        <v>430</v>
      </c>
      <c r="BP197" s="372" t="s">
        <v>430</v>
      </c>
      <c r="BQ197" s="373"/>
      <c r="BR197" s="354" t="s">
        <v>443</v>
      </c>
    </row>
    <row r="198" spans="1:70" s="428" customFormat="1" x14ac:dyDescent="0.25">
      <c r="A198" s="345" t="s">
        <v>7265</v>
      </c>
      <c r="B198" s="373"/>
      <c r="C198" s="719">
        <v>46045</v>
      </c>
      <c r="D198" s="373"/>
      <c r="E198" s="346">
        <v>166.333</v>
      </c>
      <c r="F198" s="373"/>
      <c r="G198" s="347">
        <v>9.9839000000000002</v>
      </c>
      <c r="H198" s="374"/>
      <c r="I198" s="348">
        <v>0.3145</v>
      </c>
      <c r="J198" s="348">
        <v>-0.13300000000000001</v>
      </c>
      <c r="K198" s="348">
        <v>1.417</v>
      </c>
      <c r="L198" s="348">
        <v>4.1900000000000004</v>
      </c>
      <c r="M198" s="348">
        <v>-4.6756000000000002</v>
      </c>
      <c r="N198" s="350" t="s">
        <v>430</v>
      </c>
      <c r="O198" s="348" t="s">
        <v>430</v>
      </c>
      <c r="P198" s="348" t="s">
        <v>430</v>
      </c>
      <c r="Q198" s="348" t="s">
        <v>430</v>
      </c>
      <c r="R198" s="348" t="s">
        <v>430</v>
      </c>
      <c r="S198" s="348">
        <v>8.6800999999999995</v>
      </c>
      <c r="T198" s="348">
        <v>4.2618</v>
      </c>
      <c r="U198" s="348" t="s">
        <v>430</v>
      </c>
      <c r="V198" s="348" t="s">
        <v>430</v>
      </c>
      <c r="W198" s="348">
        <v>-0.5776</v>
      </c>
      <c r="X198" s="348">
        <v>-0.161</v>
      </c>
      <c r="Y198" s="374"/>
      <c r="Z198" s="346">
        <v>29</v>
      </c>
      <c r="AA198" s="346">
        <v>55</v>
      </c>
      <c r="AB198" s="346">
        <v>14</v>
      </c>
      <c r="AC198" s="346">
        <v>40</v>
      </c>
      <c r="AD198" s="346">
        <v>87</v>
      </c>
      <c r="AE198" s="346" t="s">
        <v>430</v>
      </c>
      <c r="AF198" s="346" t="s">
        <v>430</v>
      </c>
      <c r="AG198" s="346" t="s">
        <v>430</v>
      </c>
      <c r="AH198" s="346" t="s">
        <v>430</v>
      </c>
      <c r="AI198" s="346" t="s">
        <v>430</v>
      </c>
      <c r="AJ198" s="346">
        <v>21</v>
      </c>
      <c r="AK198" s="346">
        <v>86</v>
      </c>
      <c r="AL198" s="346" t="s">
        <v>430</v>
      </c>
      <c r="AM198" s="346" t="s">
        <v>430</v>
      </c>
      <c r="AN198" s="346">
        <v>40</v>
      </c>
      <c r="AO198" s="373"/>
      <c r="AP198" s="348" t="s">
        <v>430</v>
      </c>
      <c r="AQ198" s="348" t="s">
        <v>430</v>
      </c>
      <c r="AR198" s="348" t="s">
        <v>430</v>
      </c>
      <c r="AS198" s="348" t="s">
        <v>430</v>
      </c>
      <c r="AT198" s="348" t="s">
        <v>430</v>
      </c>
      <c r="AU198" s="351"/>
      <c r="AV198" s="346" t="s">
        <v>430</v>
      </c>
      <c r="AW198" s="346" t="s">
        <v>430</v>
      </c>
      <c r="AX198" s="346" t="s">
        <v>430</v>
      </c>
      <c r="AY198" s="346" t="s">
        <v>430</v>
      </c>
      <c r="AZ198" s="346" t="s">
        <v>430</v>
      </c>
      <c r="BA198" s="374"/>
      <c r="BB198" s="348">
        <v>14.549008292377399</v>
      </c>
      <c r="BC198" s="348">
        <v>0</v>
      </c>
      <c r="BD198" s="348">
        <v>-4.4207384434450499E-2</v>
      </c>
      <c r="BE198" s="375" t="s">
        <v>430</v>
      </c>
      <c r="BF198" s="374"/>
      <c r="BG198" s="375" t="s">
        <v>430</v>
      </c>
      <c r="BH198" s="674" t="s">
        <v>430</v>
      </c>
      <c r="BI198" s="348" t="s">
        <v>430</v>
      </c>
      <c r="BJ198" s="348" t="s">
        <v>430</v>
      </c>
      <c r="BK198" s="362"/>
      <c r="BL198" s="348" t="s">
        <v>7000</v>
      </c>
      <c r="BM198" s="373" t="s">
        <v>5247</v>
      </c>
      <c r="BN198" s="372" t="s">
        <v>5106</v>
      </c>
      <c r="BO198" s="372" t="s">
        <v>430</v>
      </c>
      <c r="BP198" s="372" t="s">
        <v>430</v>
      </c>
      <c r="BQ198" s="373"/>
      <c r="BR198" s="354" t="s">
        <v>4704</v>
      </c>
    </row>
    <row r="199" spans="1:70" s="428" customFormat="1" x14ac:dyDescent="0.25">
      <c r="A199" s="345" t="s">
        <v>7266</v>
      </c>
      <c r="B199" s="373"/>
      <c r="C199" s="719">
        <v>44267</v>
      </c>
      <c r="D199" s="373"/>
      <c r="E199" s="346">
        <v>156.72999999999999</v>
      </c>
      <c r="F199" s="373"/>
      <c r="G199" s="347">
        <v>19.865600000000001</v>
      </c>
      <c r="H199" s="374"/>
      <c r="I199" s="348" t="s">
        <v>430</v>
      </c>
      <c r="J199" s="348">
        <v>-0.37159999999999999</v>
      </c>
      <c r="K199" s="348">
        <v>-2.0661</v>
      </c>
      <c r="L199" s="348">
        <v>1.6242000000000001</v>
      </c>
      <c r="M199" s="348">
        <v>2.0958000000000001</v>
      </c>
      <c r="N199" s="350">
        <v>7.3170999999999999</v>
      </c>
      <c r="O199" s="348">
        <v>8.9870000000000001</v>
      </c>
      <c r="P199" s="348">
        <v>14.4994</v>
      </c>
      <c r="Q199" s="348">
        <v>11.8979</v>
      </c>
      <c r="R199" s="348" t="s">
        <v>430</v>
      </c>
      <c r="S199" s="348">
        <v>0.8478</v>
      </c>
      <c r="T199" s="348">
        <v>8.3025000000000002</v>
      </c>
      <c r="U199" s="348">
        <v>1.0617000000000001</v>
      </c>
      <c r="V199" s="348">
        <v>6.3913000000000002</v>
      </c>
      <c r="W199" s="348">
        <v>-0.85240000000000005</v>
      </c>
      <c r="X199" s="348">
        <v>13.2958</v>
      </c>
      <c r="Y199" s="374"/>
      <c r="Z199" s="346" t="s">
        <v>430</v>
      </c>
      <c r="AA199" s="346">
        <v>69</v>
      </c>
      <c r="AB199" s="346">
        <v>90</v>
      </c>
      <c r="AC199" s="346">
        <v>91</v>
      </c>
      <c r="AD199" s="346">
        <v>51</v>
      </c>
      <c r="AE199" s="346">
        <v>55</v>
      </c>
      <c r="AF199" s="346">
        <v>34</v>
      </c>
      <c r="AG199" s="346">
        <v>33</v>
      </c>
      <c r="AH199" s="346">
        <v>21</v>
      </c>
      <c r="AI199" s="346" t="s">
        <v>430</v>
      </c>
      <c r="AJ199" s="346">
        <v>94</v>
      </c>
      <c r="AK199" s="346">
        <v>55</v>
      </c>
      <c r="AL199" s="346">
        <v>76</v>
      </c>
      <c r="AM199" s="346">
        <v>60</v>
      </c>
      <c r="AN199" s="346">
        <v>51</v>
      </c>
      <c r="AO199" s="373"/>
      <c r="AP199" s="348" t="s">
        <v>430</v>
      </c>
      <c r="AQ199" s="348" t="s">
        <v>430</v>
      </c>
      <c r="AR199" s="348">
        <v>13.14</v>
      </c>
      <c r="AS199" s="348">
        <v>10.78</v>
      </c>
      <c r="AT199" s="348">
        <v>2.79</v>
      </c>
      <c r="AU199" s="351"/>
      <c r="AV199" s="346" t="s">
        <v>430</v>
      </c>
      <c r="AW199" s="346" t="s">
        <v>430</v>
      </c>
      <c r="AX199" s="346">
        <v>21</v>
      </c>
      <c r="AY199" s="346">
        <v>32</v>
      </c>
      <c r="AZ199" s="346">
        <v>72</v>
      </c>
      <c r="BA199" s="374"/>
      <c r="BB199" s="348">
        <v>8.2481397853776404</v>
      </c>
      <c r="BC199" s="348">
        <v>0.57875905346690004</v>
      </c>
      <c r="BD199" s="348">
        <v>9.1449738452585597E-2</v>
      </c>
      <c r="BE199" s="375">
        <v>0.37169764913252101</v>
      </c>
      <c r="BF199" s="374"/>
      <c r="BG199" s="375" t="s">
        <v>430</v>
      </c>
      <c r="BH199" s="674" t="s">
        <v>430</v>
      </c>
      <c r="BI199" s="348" t="s">
        <v>430</v>
      </c>
      <c r="BJ199" s="348" t="s">
        <v>430</v>
      </c>
      <c r="BK199" s="362"/>
      <c r="BL199" s="348" t="s">
        <v>7093</v>
      </c>
      <c r="BM199" s="373" t="s">
        <v>6352</v>
      </c>
      <c r="BN199" s="372" t="s">
        <v>430</v>
      </c>
      <c r="BO199" s="372" t="s">
        <v>430</v>
      </c>
      <c r="BP199" s="372" t="s">
        <v>430</v>
      </c>
      <c r="BQ199" s="373"/>
      <c r="BR199" s="354" t="s">
        <v>555</v>
      </c>
    </row>
    <row r="200" spans="1:70" s="428" customFormat="1" x14ac:dyDescent="0.25">
      <c r="A200" s="345" t="s">
        <v>7267</v>
      </c>
      <c r="B200" s="373"/>
      <c r="C200" s="719">
        <v>46045</v>
      </c>
      <c r="D200" s="373"/>
      <c r="E200" s="346">
        <v>160.226</v>
      </c>
      <c r="F200" s="373"/>
      <c r="G200" s="347">
        <v>7.64</v>
      </c>
      <c r="H200" s="374"/>
      <c r="I200" s="348">
        <v>0.3125</v>
      </c>
      <c r="J200" s="348">
        <v>1.508</v>
      </c>
      <c r="K200" s="348">
        <v>1.1437999999999999</v>
      </c>
      <c r="L200" s="348">
        <v>1.0875999999999999</v>
      </c>
      <c r="M200" s="348">
        <v>-12.835100000000001</v>
      </c>
      <c r="N200" s="350" t="s">
        <v>430</v>
      </c>
      <c r="O200" s="348" t="s">
        <v>430</v>
      </c>
      <c r="P200" s="348" t="s">
        <v>430</v>
      </c>
      <c r="Q200" s="348" t="s">
        <v>430</v>
      </c>
      <c r="R200" s="348" t="s">
        <v>430</v>
      </c>
      <c r="S200" s="348">
        <v>4.8658000000000001</v>
      </c>
      <c r="T200" s="348">
        <v>3.4782000000000002</v>
      </c>
      <c r="U200" s="348" t="s">
        <v>430</v>
      </c>
      <c r="V200" s="348" t="s">
        <v>430</v>
      </c>
      <c r="W200" s="348">
        <v>-0.19600000000000001</v>
      </c>
      <c r="X200" s="348">
        <v>-23.6</v>
      </c>
      <c r="Y200" s="374"/>
      <c r="Z200" s="346">
        <v>30</v>
      </c>
      <c r="AA200" s="346">
        <v>17</v>
      </c>
      <c r="AB200" s="346">
        <v>49</v>
      </c>
      <c r="AC200" s="346">
        <v>107</v>
      </c>
      <c r="AD200" s="346">
        <v>104</v>
      </c>
      <c r="AE200" s="346" t="s">
        <v>430</v>
      </c>
      <c r="AF200" s="346" t="s">
        <v>430</v>
      </c>
      <c r="AG200" s="346" t="s">
        <v>430</v>
      </c>
      <c r="AH200" s="346" t="s">
        <v>430</v>
      </c>
      <c r="AI200" s="346" t="s">
        <v>430</v>
      </c>
      <c r="AJ200" s="346">
        <v>45</v>
      </c>
      <c r="AK200" s="346">
        <v>98</v>
      </c>
      <c r="AL200" s="346" t="s">
        <v>430</v>
      </c>
      <c r="AM200" s="346" t="s">
        <v>430</v>
      </c>
      <c r="AN200" s="346">
        <v>28</v>
      </c>
      <c r="AO200" s="373"/>
      <c r="AP200" s="348" t="s">
        <v>430</v>
      </c>
      <c r="AQ200" s="348" t="s">
        <v>430</v>
      </c>
      <c r="AR200" s="348" t="s">
        <v>430</v>
      </c>
      <c r="AS200" s="348" t="s">
        <v>430</v>
      </c>
      <c r="AT200" s="348" t="s">
        <v>430</v>
      </c>
      <c r="AU200" s="351"/>
      <c r="AV200" s="346" t="s">
        <v>430</v>
      </c>
      <c r="AW200" s="346" t="s">
        <v>430</v>
      </c>
      <c r="AX200" s="346" t="s">
        <v>430</v>
      </c>
      <c r="AY200" s="346" t="s">
        <v>430</v>
      </c>
      <c r="AZ200" s="346" t="s">
        <v>430</v>
      </c>
      <c r="BA200" s="374"/>
      <c r="BB200" s="348">
        <v>24.621364040611599</v>
      </c>
      <c r="BC200" s="348">
        <v>0</v>
      </c>
      <c r="BD200" s="348">
        <v>-5.8825658044806203E-2</v>
      </c>
      <c r="BE200" s="375" t="s">
        <v>430</v>
      </c>
      <c r="BF200" s="374"/>
      <c r="BG200" s="375" t="s">
        <v>430</v>
      </c>
      <c r="BH200" s="674" t="s">
        <v>430</v>
      </c>
      <c r="BI200" s="348" t="s">
        <v>430</v>
      </c>
      <c r="BJ200" s="348" t="s">
        <v>430</v>
      </c>
      <c r="BK200" s="362"/>
      <c r="BL200" s="348" t="s">
        <v>6980</v>
      </c>
      <c r="BM200" s="373" t="s">
        <v>3074</v>
      </c>
      <c r="BN200" s="372" t="s">
        <v>6972</v>
      </c>
      <c r="BO200" s="372" t="s">
        <v>430</v>
      </c>
      <c r="BP200" s="372" t="s">
        <v>430</v>
      </c>
      <c r="BQ200" s="373"/>
      <c r="BR200" s="354" t="s">
        <v>4704</v>
      </c>
    </row>
    <row r="201" spans="1:70" s="428" customFormat="1" x14ac:dyDescent="0.25">
      <c r="A201" s="345" t="s">
        <v>7268</v>
      </c>
      <c r="B201" s="373"/>
      <c r="C201" s="719">
        <v>45576</v>
      </c>
      <c r="D201" s="373"/>
      <c r="E201" s="346">
        <v>164.935</v>
      </c>
      <c r="F201" s="373"/>
      <c r="G201" s="347">
        <v>14.430400000000001</v>
      </c>
      <c r="H201" s="374"/>
      <c r="I201" s="348">
        <v>-1.2988999999999999</v>
      </c>
      <c r="J201" s="348">
        <v>1.3939999999999999</v>
      </c>
      <c r="K201" s="348">
        <v>1.3727</v>
      </c>
      <c r="L201" s="348">
        <v>8.8568999999999996</v>
      </c>
      <c r="M201" s="348">
        <v>16.741399999999999</v>
      </c>
      <c r="N201" s="350">
        <v>26.9712</v>
      </c>
      <c r="O201" s="348" t="s">
        <v>430</v>
      </c>
      <c r="P201" s="348" t="s">
        <v>430</v>
      </c>
      <c r="Q201" s="348" t="s">
        <v>430</v>
      </c>
      <c r="R201" s="348" t="s">
        <v>430</v>
      </c>
      <c r="S201" s="348">
        <v>2.0350000000000001</v>
      </c>
      <c r="T201" s="348">
        <v>35.796399999999998</v>
      </c>
      <c r="U201" s="348">
        <v>26.583600000000001</v>
      </c>
      <c r="V201" s="348">
        <v>24.662199999999999</v>
      </c>
      <c r="W201" s="348">
        <v>0.68310000000000004</v>
      </c>
      <c r="X201" s="348">
        <v>21.107500000000002</v>
      </c>
      <c r="Y201" s="374"/>
      <c r="Z201" s="346">
        <v>88</v>
      </c>
      <c r="AA201" s="346">
        <v>18</v>
      </c>
      <c r="AB201" s="346">
        <v>25</v>
      </c>
      <c r="AC201" s="346">
        <v>10</v>
      </c>
      <c r="AD201" s="346">
        <v>8</v>
      </c>
      <c r="AE201" s="346">
        <v>38</v>
      </c>
      <c r="AF201" s="346" t="s">
        <v>430</v>
      </c>
      <c r="AG201" s="346" t="s">
        <v>430</v>
      </c>
      <c r="AH201" s="346" t="s">
        <v>430</v>
      </c>
      <c r="AI201" s="346" t="s">
        <v>430</v>
      </c>
      <c r="AJ201" s="346">
        <v>69</v>
      </c>
      <c r="AK201" s="346">
        <v>5</v>
      </c>
      <c r="AL201" s="346">
        <v>4</v>
      </c>
      <c r="AM201" s="346">
        <v>38</v>
      </c>
      <c r="AN201" s="346">
        <v>7</v>
      </c>
      <c r="AO201" s="373"/>
      <c r="AP201" s="348" t="s">
        <v>430</v>
      </c>
      <c r="AQ201" s="348" t="s">
        <v>430</v>
      </c>
      <c r="AR201" s="348" t="s">
        <v>430</v>
      </c>
      <c r="AS201" s="348" t="s">
        <v>430</v>
      </c>
      <c r="AT201" s="348">
        <v>32.79</v>
      </c>
      <c r="AU201" s="351"/>
      <c r="AV201" s="346" t="s">
        <v>430</v>
      </c>
      <c r="AW201" s="346" t="s">
        <v>430</v>
      </c>
      <c r="AX201" s="346" t="s">
        <v>430</v>
      </c>
      <c r="AY201" s="346" t="s">
        <v>430</v>
      </c>
      <c r="AZ201" s="346">
        <v>4</v>
      </c>
      <c r="BA201" s="374"/>
      <c r="BB201" s="348">
        <v>31.129218343013601</v>
      </c>
      <c r="BC201" s="348">
        <v>0.99871482796486999</v>
      </c>
      <c r="BD201" s="348">
        <v>5.9785718496319501E-2</v>
      </c>
      <c r="BE201" s="375">
        <v>-7.7716497528285994E-2</v>
      </c>
      <c r="BF201" s="374"/>
      <c r="BG201" s="375" t="s">
        <v>430</v>
      </c>
      <c r="BH201" s="674" t="s">
        <v>430</v>
      </c>
      <c r="BI201" s="348" t="s">
        <v>430</v>
      </c>
      <c r="BJ201" s="348" t="s">
        <v>430</v>
      </c>
      <c r="BK201" s="362"/>
      <c r="BL201" s="348" t="s">
        <v>6964</v>
      </c>
      <c r="BM201" s="373" t="s">
        <v>5360</v>
      </c>
      <c r="BN201" s="372" t="s">
        <v>430</v>
      </c>
      <c r="BO201" s="372" t="s">
        <v>430</v>
      </c>
      <c r="BP201" s="372" t="s">
        <v>430</v>
      </c>
      <c r="BQ201" s="373"/>
      <c r="BR201" s="354" t="s">
        <v>463</v>
      </c>
    </row>
    <row r="202" spans="1:70" s="428" customFormat="1" x14ac:dyDescent="0.25">
      <c r="A202" s="345" t="s">
        <v>7269</v>
      </c>
      <c r="B202" s="373"/>
      <c r="C202" s="719">
        <v>40014</v>
      </c>
      <c r="D202" s="373"/>
      <c r="E202" s="346">
        <v>136.43</v>
      </c>
      <c r="F202" s="373"/>
      <c r="G202" s="347">
        <v>86.01</v>
      </c>
      <c r="H202" s="374"/>
      <c r="I202" s="348" t="s">
        <v>430</v>
      </c>
      <c r="J202" s="348">
        <v>-0.88839999999999997</v>
      </c>
      <c r="K202" s="348">
        <v>-2.2280000000000002</v>
      </c>
      <c r="L202" s="348">
        <v>5.7647000000000004</v>
      </c>
      <c r="M202" s="348">
        <v>4.1611000000000002</v>
      </c>
      <c r="N202" s="350">
        <v>1.1247</v>
      </c>
      <c r="O202" s="348">
        <v>0.5665</v>
      </c>
      <c r="P202" s="348">
        <v>11.0122</v>
      </c>
      <c r="Q202" s="348">
        <v>9.7430000000000003</v>
      </c>
      <c r="R202" s="348">
        <v>11.669600000000001</v>
      </c>
      <c r="S202" s="348">
        <v>1.1085</v>
      </c>
      <c r="T202" s="348">
        <v>13.0862</v>
      </c>
      <c r="U202" s="348">
        <v>-1.9494</v>
      </c>
      <c r="V202" s="348">
        <v>2.5356999999999998</v>
      </c>
      <c r="W202" s="348">
        <v>-1.9751000000000001</v>
      </c>
      <c r="X202" s="348">
        <v>13.368</v>
      </c>
      <c r="Y202" s="374"/>
      <c r="Z202" s="346" t="s">
        <v>430</v>
      </c>
      <c r="AA202" s="346">
        <v>91</v>
      </c>
      <c r="AB202" s="346">
        <v>93</v>
      </c>
      <c r="AC202" s="346">
        <v>18</v>
      </c>
      <c r="AD202" s="346">
        <v>37</v>
      </c>
      <c r="AE202" s="346">
        <v>74</v>
      </c>
      <c r="AF202" s="346">
        <v>51</v>
      </c>
      <c r="AG202" s="346">
        <v>43</v>
      </c>
      <c r="AH202" s="346">
        <v>31</v>
      </c>
      <c r="AI202" s="346">
        <v>19</v>
      </c>
      <c r="AJ202" s="346">
        <v>89</v>
      </c>
      <c r="AK202" s="346">
        <v>31</v>
      </c>
      <c r="AL202" s="346">
        <v>84</v>
      </c>
      <c r="AM202" s="346">
        <v>78</v>
      </c>
      <c r="AN202" s="346">
        <v>102</v>
      </c>
      <c r="AO202" s="373"/>
      <c r="AP202" s="348">
        <v>12.32</v>
      </c>
      <c r="AQ202" s="348">
        <v>12.73</v>
      </c>
      <c r="AR202" s="348">
        <v>10.220000000000001</v>
      </c>
      <c r="AS202" s="348">
        <v>5.72</v>
      </c>
      <c r="AT202" s="348">
        <v>1.91</v>
      </c>
      <c r="AU202" s="351"/>
      <c r="AV202" s="346">
        <v>19</v>
      </c>
      <c r="AW202" s="346">
        <v>22</v>
      </c>
      <c r="AX202" s="346">
        <v>31</v>
      </c>
      <c r="AY202" s="346">
        <v>47</v>
      </c>
      <c r="AZ202" s="346">
        <v>76</v>
      </c>
      <c r="BA202" s="374"/>
      <c r="BB202" s="348">
        <v>12.2657548003403</v>
      </c>
      <c r="BC202" s="348">
        <v>0.93374183144983303</v>
      </c>
      <c r="BD202" s="348">
        <v>4.7738762784618798E-2</v>
      </c>
      <c r="BE202" s="375">
        <v>-3.1019016690700999E-3</v>
      </c>
      <c r="BF202" s="374"/>
      <c r="BG202" s="375" t="s">
        <v>430</v>
      </c>
      <c r="BH202" s="674" t="s">
        <v>430</v>
      </c>
      <c r="BI202" s="348" t="s">
        <v>430</v>
      </c>
      <c r="BJ202" s="348" t="s">
        <v>430</v>
      </c>
      <c r="BK202" s="362"/>
      <c r="BL202" s="348" t="s">
        <v>6799</v>
      </c>
      <c r="BM202" s="373" t="s">
        <v>2663</v>
      </c>
      <c r="BN202" s="372" t="s">
        <v>430</v>
      </c>
      <c r="BO202" s="372" t="s">
        <v>430</v>
      </c>
      <c r="BP202" s="372" t="s">
        <v>430</v>
      </c>
      <c r="BQ202" s="373"/>
      <c r="BR202" s="354" t="s">
        <v>604</v>
      </c>
    </row>
    <row r="203" spans="1:70" s="428" customFormat="1" ht="11" x14ac:dyDescent="0.3">
      <c r="A203" s="845" t="s">
        <v>7270</v>
      </c>
      <c r="B203" s="846"/>
      <c r="C203" s="847">
        <v>46101</v>
      </c>
      <c r="D203" s="846"/>
      <c r="E203" s="848">
        <v>139.97</v>
      </c>
      <c r="F203" s="846"/>
      <c r="G203" s="849">
        <v>10.801</v>
      </c>
      <c r="H203" s="851"/>
      <c r="I203" s="850">
        <v>-0.62560000000000004</v>
      </c>
      <c r="J203" s="850">
        <v>-2.1648999999999998</v>
      </c>
      <c r="K203" s="850">
        <v>-4.4581999999999997</v>
      </c>
      <c r="L203" s="850">
        <v>1.2942</v>
      </c>
      <c r="M203" s="850" t="s">
        <v>430</v>
      </c>
      <c r="N203" s="852" t="s">
        <v>430</v>
      </c>
      <c r="O203" s="850" t="s">
        <v>430</v>
      </c>
      <c r="P203" s="850" t="s">
        <v>430</v>
      </c>
      <c r="Q203" s="850" t="s">
        <v>430</v>
      </c>
      <c r="R203" s="850" t="s">
        <v>430</v>
      </c>
      <c r="S203" s="850">
        <v>-0.9264</v>
      </c>
      <c r="T203" s="850">
        <v>8.4110999999999994</v>
      </c>
      <c r="U203" s="850" t="s">
        <v>430</v>
      </c>
      <c r="V203" s="850" t="s">
        <v>430</v>
      </c>
      <c r="W203" s="850">
        <v>-2.5093000000000001</v>
      </c>
      <c r="X203" s="850">
        <v>8.01</v>
      </c>
      <c r="Y203" s="851"/>
      <c r="Z203" s="848">
        <v>80</v>
      </c>
      <c r="AA203" s="848">
        <v>119</v>
      </c>
      <c r="AB203" s="848">
        <v>116</v>
      </c>
      <c r="AC203" s="848">
        <v>101</v>
      </c>
      <c r="AD203" s="848" t="s">
        <v>430</v>
      </c>
      <c r="AE203" s="848" t="s">
        <v>430</v>
      </c>
      <c r="AF203" s="848" t="s">
        <v>430</v>
      </c>
      <c r="AG203" s="848" t="s">
        <v>430</v>
      </c>
      <c r="AH203" s="848" t="s">
        <v>430</v>
      </c>
      <c r="AI203" s="848" t="s">
        <v>430</v>
      </c>
      <c r="AJ203" s="848">
        <v>107</v>
      </c>
      <c r="AK203" s="848">
        <v>54</v>
      </c>
      <c r="AL203" s="848" t="s">
        <v>430</v>
      </c>
      <c r="AM203" s="848" t="s">
        <v>430</v>
      </c>
      <c r="AN203" s="848">
        <v>114</v>
      </c>
      <c r="AO203" s="846"/>
      <c r="AP203" s="850" t="s">
        <v>430</v>
      </c>
      <c r="AQ203" s="850" t="s">
        <v>430</v>
      </c>
      <c r="AR203" s="850" t="s">
        <v>430</v>
      </c>
      <c r="AS203" s="850" t="s">
        <v>430</v>
      </c>
      <c r="AT203" s="850" t="s">
        <v>430</v>
      </c>
      <c r="AU203" s="853"/>
      <c r="AV203" s="848" t="s">
        <v>430</v>
      </c>
      <c r="AW203" s="848" t="s">
        <v>430</v>
      </c>
      <c r="AX203" s="848" t="s">
        <v>430</v>
      </c>
      <c r="AY203" s="848" t="s">
        <v>430</v>
      </c>
      <c r="AZ203" s="848" t="s">
        <v>430</v>
      </c>
      <c r="BA203" s="851"/>
      <c r="BB203" s="850">
        <v>12.849823401580201</v>
      </c>
      <c r="BC203" s="850">
        <v>0.88103359474618803</v>
      </c>
      <c r="BD203" s="850">
        <v>-4.5578687032759302E-2</v>
      </c>
      <c r="BE203" s="856">
        <v>-0.84614921985039704</v>
      </c>
      <c r="BF203" s="851"/>
      <c r="BG203" s="856" t="s">
        <v>430</v>
      </c>
      <c r="BH203" s="947" t="s">
        <v>430</v>
      </c>
      <c r="BI203" s="850" t="s">
        <v>430</v>
      </c>
      <c r="BJ203" s="850" t="s">
        <v>430</v>
      </c>
      <c r="BK203" s="855"/>
      <c r="BL203" s="850" t="s">
        <v>7098</v>
      </c>
      <c r="BM203" s="846" t="s">
        <v>7099</v>
      </c>
      <c r="BN203" s="859" t="s">
        <v>430</v>
      </c>
      <c r="BO203" s="859" t="s">
        <v>430</v>
      </c>
      <c r="BP203" s="859" t="s">
        <v>430</v>
      </c>
      <c r="BQ203" s="846"/>
      <c r="BR203" s="860" t="s">
        <v>555</v>
      </c>
    </row>
    <row r="204" spans="1:70" s="428" customFormat="1" x14ac:dyDescent="0.25">
      <c r="A204" s="345" t="s">
        <v>7271</v>
      </c>
      <c r="B204" s="373"/>
      <c r="C204" s="719">
        <v>45602</v>
      </c>
      <c r="D204" s="373"/>
      <c r="E204" s="346">
        <v>135.12700000000001</v>
      </c>
      <c r="F204" s="373"/>
      <c r="G204" s="347">
        <v>18.704599999999999</v>
      </c>
      <c r="H204" s="374"/>
      <c r="I204" s="348">
        <v>0.26100000000000001</v>
      </c>
      <c r="J204" s="348">
        <v>-1.23E-2</v>
      </c>
      <c r="K204" s="348">
        <v>1.2827999999999999</v>
      </c>
      <c r="L204" s="348">
        <v>3.8441000000000001</v>
      </c>
      <c r="M204" s="348">
        <v>-4.6268000000000002</v>
      </c>
      <c r="N204" s="350">
        <v>37.220999999999997</v>
      </c>
      <c r="O204" s="348" t="s">
        <v>430</v>
      </c>
      <c r="P204" s="348" t="s">
        <v>430</v>
      </c>
      <c r="Q204" s="348" t="s">
        <v>430</v>
      </c>
      <c r="R204" s="348" t="s">
        <v>430</v>
      </c>
      <c r="S204" s="348">
        <v>8.5684000000000005</v>
      </c>
      <c r="T204" s="348">
        <v>4.4581999999999997</v>
      </c>
      <c r="U204" s="348">
        <v>13.8331</v>
      </c>
      <c r="V204" s="348">
        <v>30.288399999999999</v>
      </c>
      <c r="W204" s="348">
        <v>-0.63429999999999997</v>
      </c>
      <c r="X204" s="348">
        <v>40.439900000000002</v>
      </c>
      <c r="Y204" s="374"/>
      <c r="Z204" s="346">
        <v>37</v>
      </c>
      <c r="AA204" s="346">
        <v>48</v>
      </c>
      <c r="AB204" s="346">
        <v>38</v>
      </c>
      <c r="AC204" s="346">
        <v>60</v>
      </c>
      <c r="AD204" s="346">
        <v>86</v>
      </c>
      <c r="AE204" s="346">
        <v>37</v>
      </c>
      <c r="AF204" s="346" t="s">
        <v>430</v>
      </c>
      <c r="AG204" s="346" t="s">
        <v>430</v>
      </c>
      <c r="AH204" s="346" t="s">
        <v>430</v>
      </c>
      <c r="AI204" s="346" t="s">
        <v>430</v>
      </c>
      <c r="AJ204" s="346">
        <v>23</v>
      </c>
      <c r="AK204" s="346">
        <v>81</v>
      </c>
      <c r="AL204" s="346">
        <v>21</v>
      </c>
      <c r="AM204" s="346">
        <v>36</v>
      </c>
      <c r="AN204" s="346">
        <v>41</v>
      </c>
      <c r="AO204" s="373"/>
      <c r="AP204" s="348" t="s">
        <v>430</v>
      </c>
      <c r="AQ204" s="348" t="s">
        <v>430</v>
      </c>
      <c r="AR204" s="348" t="s">
        <v>430</v>
      </c>
      <c r="AS204" s="348" t="s">
        <v>430</v>
      </c>
      <c r="AT204" s="348">
        <v>15.61</v>
      </c>
      <c r="AU204" s="351"/>
      <c r="AV204" s="346" t="s">
        <v>430</v>
      </c>
      <c r="AW204" s="346" t="s">
        <v>430</v>
      </c>
      <c r="AX204" s="346" t="s">
        <v>430</v>
      </c>
      <c r="AY204" s="346" t="s">
        <v>430</v>
      </c>
      <c r="AZ204" s="346">
        <v>39</v>
      </c>
      <c r="BA204" s="374"/>
      <c r="BB204" s="348">
        <v>16.348413591118099</v>
      </c>
      <c r="BC204" s="348">
        <v>0</v>
      </c>
      <c r="BD204" s="348">
        <v>0.160779193232508</v>
      </c>
      <c r="BE204" s="375" t="s">
        <v>430</v>
      </c>
      <c r="BF204" s="374"/>
      <c r="BG204" s="375" t="s">
        <v>430</v>
      </c>
      <c r="BH204" s="674" t="s">
        <v>430</v>
      </c>
      <c r="BI204" s="348" t="s">
        <v>430</v>
      </c>
      <c r="BJ204" s="348" t="s">
        <v>430</v>
      </c>
      <c r="BK204" s="362"/>
      <c r="BL204" s="348" t="s">
        <v>7059</v>
      </c>
      <c r="BM204" s="373" t="s">
        <v>7060</v>
      </c>
      <c r="BN204" s="372" t="s">
        <v>430</v>
      </c>
      <c r="BO204" s="372" t="s">
        <v>430</v>
      </c>
      <c r="BP204" s="372" t="s">
        <v>430</v>
      </c>
      <c r="BQ204" s="373"/>
      <c r="BR204" s="354" t="s">
        <v>463</v>
      </c>
    </row>
    <row r="205" spans="1:70" s="428" customFormat="1" x14ac:dyDescent="0.25">
      <c r="A205" s="345" t="s">
        <v>7272</v>
      </c>
      <c r="B205" s="373"/>
      <c r="C205" s="719">
        <v>44592</v>
      </c>
      <c r="D205" s="373"/>
      <c r="E205" s="346">
        <v>127.625</v>
      </c>
      <c r="F205" s="373"/>
      <c r="G205" s="347">
        <v>20.545999999999999</v>
      </c>
      <c r="H205" s="374"/>
      <c r="I205" s="348">
        <v>-0.83499999999999996</v>
      </c>
      <c r="J205" s="348">
        <v>-0.94969999999999999</v>
      </c>
      <c r="K205" s="348">
        <v>-3.3584000000000001</v>
      </c>
      <c r="L205" s="348">
        <v>4.3632999999999997</v>
      </c>
      <c r="M205" s="348">
        <v>5.0033000000000003</v>
      </c>
      <c r="N205" s="350">
        <v>8.7896000000000001</v>
      </c>
      <c r="O205" s="348">
        <v>4.0765000000000002</v>
      </c>
      <c r="P205" s="348">
        <v>17.212599999999998</v>
      </c>
      <c r="Q205" s="348" t="s">
        <v>430</v>
      </c>
      <c r="R205" s="348" t="s">
        <v>430</v>
      </c>
      <c r="S205" s="348">
        <v>1.5821000000000001</v>
      </c>
      <c r="T205" s="348">
        <v>15.0456</v>
      </c>
      <c r="U205" s="348">
        <v>4.6822999999999997</v>
      </c>
      <c r="V205" s="348">
        <v>9.0784000000000002</v>
      </c>
      <c r="W205" s="348">
        <v>-2.2178</v>
      </c>
      <c r="X205" s="348">
        <v>16.902200000000001</v>
      </c>
      <c r="Y205" s="374"/>
      <c r="Z205" s="346">
        <v>83</v>
      </c>
      <c r="AA205" s="346">
        <v>93</v>
      </c>
      <c r="AB205" s="346">
        <v>108</v>
      </c>
      <c r="AC205" s="346">
        <v>36</v>
      </c>
      <c r="AD205" s="346">
        <v>34</v>
      </c>
      <c r="AE205" s="346">
        <v>50</v>
      </c>
      <c r="AF205" s="346">
        <v>43</v>
      </c>
      <c r="AG205" s="346">
        <v>24</v>
      </c>
      <c r="AH205" s="346" t="s">
        <v>430</v>
      </c>
      <c r="AI205" s="346" t="s">
        <v>430</v>
      </c>
      <c r="AJ205" s="346">
        <v>76</v>
      </c>
      <c r="AK205" s="346">
        <v>25</v>
      </c>
      <c r="AL205" s="346">
        <v>44</v>
      </c>
      <c r="AM205" s="346">
        <v>54</v>
      </c>
      <c r="AN205" s="346">
        <v>107</v>
      </c>
      <c r="AO205" s="373"/>
      <c r="AP205" s="348" t="s">
        <v>430</v>
      </c>
      <c r="AQ205" s="348" t="s">
        <v>430</v>
      </c>
      <c r="AR205" s="348" t="s">
        <v>430</v>
      </c>
      <c r="AS205" s="348">
        <v>11.51</v>
      </c>
      <c r="AT205" s="348">
        <v>8.25</v>
      </c>
      <c r="AU205" s="351"/>
      <c r="AV205" s="346" t="s">
        <v>430</v>
      </c>
      <c r="AW205" s="346" t="s">
        <v>430</v>
      </c>
      <c r="AX205" s="346" t="s">
        <v>430</v>
      </c>
      <c r="AY205" s="346">
        <v>28</v>
      </c>
      <c r="AZ205" s="346">
        <v>53</v>
      </c>
      <c r="BA205" s="374"/>
      <c r="BB205" s="348">
        <v>14.883133235315301</v>
      </c>
      <c r="BC205" s="348">
        <v>0.98962570426308905</v>
      </c>
      <c r="BD205" s="348">
        <v>7.0897075714282595E-2</v>
      </c>
      <c r="BE205" s="375">
        <v>-4.7908060821393102E-2</v>
      </c>
      <c r="BF205" s="374"/>
      <c r="BG205" s="375" t="s">
        <v>430</v>
      </c>
      <c r="BH205" s="674" t="s">
        <v>430</v>
      </c>
      <c r="BI205" s="348" t="s">
        <v>430</v>
      </c>
      <c r="BJ205" s="348" t="s">
        <v>430</v>
      </c>
      <c r="BK205" s="362"/>
      <c r="BL205" s="348" t="s">
        <v>6985</v>
      </c>
      <c r="BM205" s="373" t="s">
        <v>5460</v>
      </c>
      <c r="BN205" s="372" t="s">
        <v>430</v>
      </c>
      <c r="BO205" s="372" t="s">
        <v>430</v>
      </c>
      <c r="BP205" s="372" t="s">
        <v>430</v>
      </c>
      <c r="BQ205" s="373"/>
      <c r="BR205" s="354" t="s">
        <v>7006</v>
      </c>
    </row>
    <row r="206" spans="1:70" s="428" customFormat="1" x14ac:dyDescent="0.25">
      <c r="A206" s="345" t="s">
        <v>7273</v>
      </c>
      <c r="B206" s="373"/>
      <c r="C206" s="719">
        <v>46076</v>
      </c>
      <c r="D206" s="373"/>
      <c r="E206" s="346">
        <v>131.048</v>
      </c>
      <c r="F206" s="373"/>
      <c r="G206" s="347">
        <v>12.182</v>
      </c>
      <c r="H206" s="374"/>
      <c r="I206" s="348">
        <v>-1.2082999999999999</v>
      </c>
      <c r="J206" s="348">
        <v>1.0953999999999999</v>
      </c>
      <c r="K206" s="348">
        <v>1.5929</v>
      </c>
      <c r="L206" s="348">
        <v>9.7774000000000001</v>
      </c>
      <c r="M206" s="348">
        <v>18.837199999999999</v>
      </c>
      <c r="N206" s="350" t="s">
        <v>430</v>
      </c>
      <c r="O206" s="348" t="s">
        <v>430</v>
      </c>
      <c r="P206" s="348" t="s">
        <v>430</v>
      </c>
      <c r="Q206" s="348" t="s">
        <v>430</v>
      </c>
      <c r="R206" s="348" t="s">
        <v>430</v>
      </c>
      <c r="S206" s="348">
        <v>4.0751999999999997</v>
      </c>
      <c r="T206" s="348">
        <v>37.649700000000003</v>
      </c>
      <c r="U206" s="348" t="s">
        <v>430</v>
      </c>
      <c r="V206" s="348" t="s">
        <v>430</v>
      </c>
      <c r="W206" s="348">
        <v>0.96970000000000001</v>
      </c>
      <c r="X206" s="348">
        <v>21.82</v>
      </c>
      <c r="Y206" s="374"/>
      <c r="Z206" s="346">
        <v>87</v>
      </c>
      <c r="AA206" s="346">
        <v>23</v>
      </c>
      <c r="AB206" s="346">
        <v>8</v>
      </c>
      <c r="AC206" s="346">
        <v>8</v>
      </c>
      <c r="AD206" s="346">
        <v>6</v>
      </c>
      <c r="AE206" s="346" t="s">
        <v>430</v>
      </c>
      <c r="AF206" s="346" t="s">
        <v>430</v>
      </c>
      <c r="AG206" s="346" t="s">
        <v>430</v>
      </c>
      <c r="AH206" s="346" t="s">
        <v>430</v>
      </c>
      <c r="AI206" s="346" t="s">
        <v>430</v>
      </c>
      <c r="AJ206" s="346">
        <v>53</v>
      </c>
      <c r="AK206" s="346">
        <v>4</v>
      </c>
      <c r="AL206" s="346" t="s">
        <v>430</v>
      </c>
      <c r="AM206" s="346" t="s">
        <v>430</v>
      </c>
      <c r="AN206" s="346">
        <v>5</v>
      </c>
      <c r="AO206" s="373"/>
      <c r="AP206" s="348" t="s">
        <v>430</v>
      </c>
      <c r="AQ206" s="348" t="s">
        <v>430</v>
      </c>
      <c r="AR206" s="348" t="s">
        <v>430</v>
      </c>
      <c r="AS206" s="348" t="s">
        <v>430</v>
      </c>
      <c r="AT206" s="348" t="s">
        <v>430</v>
      </c>
      <c r="AU206" s="351"/>
      <c r="AV206" s="346" t="s">
        <v>430</v>
      </c>
      <c r="AW206" s="346" t="s">
        <v>430</v>
      </c>
      <c r="AX206" s="346" t="s">
        <v>430</v>
      </c>
      <c r="AY206" s="346" t="s">
        <v>430</v>
      </c>
      <c r="AZ206" s="346" t="s">
        <v>430</v>
      </c>
      <c r="BA206" s="374"/>
      <c r="BB206" s="348">
        <v>18.682577776184299</v>
      </c>
      <c r="BC206" s="348">
        <v>0</v>
      </c>
      <c r="BD206" s="348">
        <v>0.13920777200377299</v>
      </c>
      <c r="BE206" s="375" t="s">
        <v>430</v>
      </c>
      <c r="BF206" s="374"/>
      <c r="BG206" s="375" t="s">
        <v>430</v>
      </c>
      <c r="BH206" s="674" t="s">
        <v>430</v>
      </c>
      <c r="BI206" s="348" t="s">
        <v>430</v>
      </c>
      <c r="BJ206" s="348" t="s">
        <v>430</v>
      </c>
      <c r="BK206" s="362"/>
      <c r="BL206" s="348" t="s">
        <v>7103</v>
      </c>
      <c r="BM206" s="373" t="s">
        <v>4927</v>
      </c>
      <c r="BN206" s="372" t="s">
        <v>430</v>
      </c>
      <c r="BO206" s="372" t="s">
        <v>430</v>
      </c>
      <c r="BP206" s="372" t="s">
        <v>430</v>
      </c>
      <c r="BQ206" s="373"/>
      <c r="BR206" s="354" t="s">
        <v>7006</v>
      </c>
    </row>
    <row r="207" spans="1:70" s="428" customFormat="1" x14ac:dyDescent="0.25">
      <c r="A207" s="345" t="s">
        <v>7274</v>
      </c>
      <c r="B207" s="373"/>
      <c r="C207" s="719">
        <v>44664</v>
      </c>
      <c r="D207" s="373"/>
      <c r="E207" s="346">
        <v>113.59</v>
      </c>
      <c r="F207" s="373"/>
      <c r="G207" s="347">
        <v>13.857799999999999</v>
      </c>
      <c r="H207" s="374"/>
      <c r="I207" s="348">
        <v>0.1923</v>
      </c>
      <c r="J207" s="348">
        <v>-2.6471</v>
      </c>
      <c r="K207" s="348">
        <v>-2.1480000000000001</v>
      </c>
      <c r="L207" s="348">
        <v>11.829499999999999</v>
      </c>
      <c r="M207" s="348">
        <v>11.214700000000001</v>
      </c>
      <c r="N207" s="350">
        <v>-6.0716999999999999</v>
      </c>
      <c r="O207" s="348">
        <v>-5.1003999999999996</v>
      </c>
      <c r="P207" s="348">
        <v>9.1320999999999994</v>
      </c>
      <c r="Q207" s="348" t="s">
        <v>430</v>
      </c>
      <c r="R207" s="348" t="s">
        <v>430</v>
      </c>
      <c r="S207" s="348">
        <v>11.4903</v>
      </c>
      <c r="T207" s="348">
        <v>18.051200000000001</v>
      </c>
      <c r="U207" s="348">
        <v>-9.7893000000000008</v>
      </c>
      <c r="V207" s="348">
        <v>-5.2904999999999998</v>
      </c>
      <c r="W207" s="348">
        <v>-2.9544999999999999</v>
      </c>
      <c r="X207" s="348">
        <v>7.6721000000000004</v>
      </c>
      <c r="Y207" s="374"/>
      <c r="Z207" s="346">
        <v>43</v>
      </c>
      <c r="AA207" s="346">
        <v>121</v>
      </c>
      <c r="AB207" s="346">
        <v>92</v>
      </c>
      <c r="AC207" s="346">
        <v>6</v>
      </c>
      <c r="AD207" s="346">
        <v>13</v>
      </c>
      <c r="AE207" s="346">
        <v>88</v>
      </c>
      <c r="AF207" s="346">
        <v>65</v>
      </c>
      <c r="AG207" s="346">
        <v>53</v>
      </c>
      <c r="AH207" s="346" t="s">
        <v>430</v>
      </c>
      <c r="AI207" s="346" t="s">
        <v>430</v>
      </c>
      <c r="AJ207" s="346">
        <v>4</v>
      </c>
      <c r="AK207" s="346">
        <v>19</v>
      </c>
      <c r="AL207" s="346">
        <v>98</v>
      </c>
      <c r="AM207" s="346">
        <v>92</v>
      </c>
      <c r="AN207" s="346">
        <v>117</v>
      </c>
      <c r="AO207" s="373"/>
      <c r="AP207" s="348" t="s">
        <v>430</v>
      </c>
      <c r="AQ207" s="348" t="s">
        <v>430</v>
      </c>
      <c r="AR207" s="348" t="s">
        <v>430</v>
      </c>
      <c r="AS207" s="348">
        <v>1.77</v>
      </c>
      <c r="AT207" s="348">
        <v>1.1299999999999999</v>
      </c>
      <c r="AU207" s="351"/>
      <c r="AV207" s="346" t="s">
        <v>430</v>
      </c>
      <c r="AW207" s="346" t="s">
        <v>430</v>
      </c>
      <c r="AX207" s="346" t="s">
        <v>430</v>
      </c>
      <c r="AY207" s="346">
        <v>55</v>
      </c>
      <c r="AZ207" s="346">
        <v>77</v>
      </c>
      <c r="BA207" s="374"/>
      <c r="BB207" s="348">
        <v>19.218093619460099</v>
      </c>
      <c r="BC207" s="348">
        <v>0.96519082536862599</v>
      </c>
      <c r="BD207" s="348">
        <v>3.03636082950609E-2</v>
      </c>
      <c r="BE207" s="375">
        <v>-7.6296328027884899E-2</v>
      </c>
      <c r="BF207" s="374"/>
      <c r="BG207" s="375" t="s">
        <v>430</v>
      </c>
      <c r="BH207" s="674" t="s">
        <v>430</v>
      </c>
      <c r="BI207" s="348" t="s">
        <v>430</v>
      </c>
      <c r="BJ207" s="348" t="s">
        <v>430</v>
      </c>
      <c r="BK207" s="362"/>
      <c r="BL207" s="348" t="s">
        <v>7105</v>
      </c>
      <c r="BM207" s="373" t="s">
        <v>6247</v>
      </c>
      <c r="BN207" s="372" t="s">
        <v>430</v>
      </c>
      <c r="BO207" s="372" t="s">
        <v>430</v>
      </c>
      <c r="BP207" s="372" t="s">
        <v>430</v>
      </c>
      <c r="BQ207" s="373"/>
      <c r="BR207" s="354" t="s">
        <v>7106</v>
      </c>
    </row>
    <row r="208" spans="1:70" s="428" customFormat="1" x14ac:dyDescent="0.25">
      <c r="A208" s="345" t="s">
        <v>7275</v>
      </c>
      <c r="B208" s="373"/>
      <c r="C208" s="719">
        <v>46241</v>
      </c>
      <c r="D208" s="373"/>
      <c r="E208" s="346">
        <v>117.556</v>
      </c>
      <c r="F208" s="373"/>
      <c r="G208" s="347">
        <v>9.9448000000000008</v>
      </c>
      <c r="H208" s="374"/>
      <c r="I208" s="348">
        <v>-0.71779999999999999</v>
      </c>
      <c r="J208" s="348">
        <v>-0.53410000000000002</v>
      </c>
      <c r="K208" s="348">
        <v>-0.55200000000000005</v>
      </c>
      <c r="L208" s="348" t="s">
        <v>430</v>
      </c>
      <c r="M208" s="348" t="s">
        <v>430</v>
      </c>
      <c r="N208" s="350" t="s">
        <v>430</v>
      </c>
      <c r="O208" s="348" t="s">
        <v>430</v>
      </c>
      <c r="P208" s="348" t="s">
        <v>430</v>
      </c>
      <c r="Q208" s="348" t="s">
        <v>430</v>
      </c>
      <c r="R208" s="348" t="s">
        <v>430</v>
      </c>
      <c r="S208" s="348" t="s">
        <v>430</v>
      </c>
      <c r="T208" s="348" t="s">
        <v>430</v>
      </c>
      <c r="U208" s="348" t="s">
        <v>430</v>
      </c>
      <c r="V208" s="348" t="s">
        <v>430</v>
      </c>
      <c r="W208" s="348">
        <v>-1.5678000000000001</v>
      </c>
      <c r="X208" s="348">
        <v>-0.55200000000000005</v>
      </c>
      <c r="Y208" s="374"/>
      <c r="Z208" s="346">
        <v>82</v>
      </c>
      <c r="AA208" s="346">
        <v>80</v>
      </c>
      <c r="AB208" s="346">
        <v>64</v>
      </c>
      <c r="AC208" s="346" t="s">
        <v>430</v>
      </c>
      <c r="AD208" s="346" t="s">
        <v>430</v>
      </c>
      <c r="AE208" s="346" t="s">
        <v>430</v>
      </c>
      <c r="AF208" s="346" t="s">
        <v>430</v>
      </c>
      <c r="AG208" s="346" t="s">
        <v>430</v>
      </c>
      <c r="AH208" s="346" t="s">
        <v>430</v>
      </c>
      <c r="AI208" s="346" t="s">
        <v>430</v>
      </c>
      <c r="AJ208" s="346" t="s">
        <v>430</v>
      </c>
      <c r="AK208" s="346" t="s">
        <v>430</v>
      </c>
      <c r="AL208" s="346" t="s">
        <v>430</v>
      </c>
      <c r="AM208" s="346" t="s">
        <v>430</v>
      </c>
      <c r="AN208" s="346">
        <v>87</v>
      </c>
      <c r="AO208" s="373"/>
      <c r="AP208" s="348" t="s">
        <v>430</v>
      </c>
      <c r="AQ208" s="348" t="s">
        <v>430</v>
      </c>
      <c r="AR208" s="348" t="s">
        <v>430</v>
      </c>
      <c r="AS208" s="348" t="s">
        <v>430</v>
      </c>
      <c r="AT208" s="348" t="s">
        <v>430</v>
      </c>
      <c r="AU208" s="351"/>
      <c r="AV208" s="346" t="s">
        <v>430</v>
      </c>
      <c r="AW208" s="346" t="s">
        <v>430</v>
      </c>
      <c r="AX208" s="346" t="s">
        <v>430</v>
      </c>
      <c r="AY208" s="346" t="s">
        <v>430</v>
      </c>
      <c r="AZ208" s="346" t="s">
        <v>430</v>
      </c>
      <c r="BA208" s="374"/>
      <c r="BB208" s="348" t="s">
        <v>430</v>
      </c>
      <c r="BC208" s="348">
        <v>0</v>
      </c>
      <c r="BD208" s="348">
        <v>0</v>
      </c>
      <c r="BE208" s="375">
        <v>-0.98268493150684899</v>
      </c>
      <c r="BF208" s="374"/>
      <c r="BG208" s="375" t="s">
        <v>430</v>
      </c>
      <c r="BH208" s="674" t="s">
        <v>430</v>
      </c>
      <c r="BI208" s="348" t="s">
        <v>430</v>
      </c>
      <c r="BJ208" s="348" t="s">
        <v>430</v>
      </c>
      <c r="BK208" s="362"/>
      <c r="BL208" s="348" t="s">
        <v>7108</v>
      </c>
      <c r="BM208" s="373" t="s">
        <v>4767</v>
      </c>
      <c r="BN208" s="372" t="s">
        <v>430</v>
      </c>
      <c r="BO208" s="372" t="s">
        <v>430</v>
      </c>
      <c r="BP208" s="372" t="s">
        <v>430</v>
      </c>
      <c r="BQ208" s="373"/>
      <c r="BR208" s="354" t="s">
        <v>548</v>
      </c>
    </row>
    <row r="209" spans="1:70" s="428" customFormat="1" x14ac:dyDescent="0.25">
      <c r="A209" s="345" t="s">
        <v>7276</v>
      </c>
      <c r="B209" s="373"/>
      <c r="C209" s="719">
        <v>46240</v>
      </c>
      <c r="D209" s="373"/>
      <c r="E209" s="346">
        <v>118.51900000000001</v>
      </c>
      <c r="F209" s="373"/>
      <c r="G209" s="347">
        <v>10.120100000000001</v>
      </c>
      <c r="H209" s="374"/>
      <c r="I209" s="348">
        <v>-0.70550000000000002</v>
      </c>
      <c r="J209" s="348">
        <v>1.1656</v>
      </c>
      <c r="K209" s="348">
        <v>0.6925</v>
      </c>
      <c r="L209" s="348" t="s">
        <v>430</v>
      </c>
      <c r="M209" s="348" t="s">
        <v>430</v>
      </c>
      <c r="N209" s="350" t="s">
        <v>430</v>
      </c>
      <c r="O209" s="348" t="s">
        <v>430</v>
      </c>
      <c r="P209" s="348" t="s">
        <v>430</v>
      </c>
      <c r="Q209" s="348" t="s">
        <v>430</v>
      </c>
      <c r="R209" s="348" t="s">
        <v>430</v>
      </c>
      <c r="S209" s="348" t="s">
        <v>430</v>
      </c>
      <c r="T209" s="348" t="s">
        <v>430</v>
      </c>
      <c r="U209" s="348" t="s">
        <v>430</v>
      </c>
      <c r="V209" s="348" t="s">
        <v>430</v>
      </c>
      <c r="W209" s="348">
        <v>0.55840000000000001</v>
      </c>
      <c r="X209" s="348">
        <v>1.2010000000000001</v>
      </c>
      <c r="Y209" s="374"/>
      <c r="Z209" s="346">
        <v>81</v>
      </c>
      <c r="AA209" s="346">
        <v>22</v>
      </c>
      <c r="AB209" s="346">
        <v>54</v>
      </c>
      <c r="AC209" s="346" t="s">
        <v>430</v>
      </c>
      <c r="AD209" s="346" t="s">
        <v>430</v>
      </c>
      <c r="AE209" s="346" t="s">
        <v>430</v>
      </c>
      <c r="AF209" s="346" t="s">
        <v>430</v>
      </c>
      <c r="AG209" s="346" t="s">
        <v>430</v>
      </c>
      <c r="AH209" s="346" t="s">
        <v>430</v>
      </c>
      <c r="AI209" s="346" t="s">
        <v>430</v>
      </c>
      <c r="AJ209" s="346" t="s">
        <v>430</v>
      </c>
      <c r="AK209" s="346" t="s">
        <v>430</v>
      </c>
      <c r="AL209" s="346" t="s">
        <v>430</v>
      </c>
      <c r="AM209" s="346" t="s">
        <v>430</v>
      </c>
      <c r="AN209" s="346">
        <v>8</v>
      </c>
      <c r="AO209" s="373"/>
      <c r="AP209" s="348" t="s">
        <v>430</v>
      </c>
      <c r="AQ209" s="348" t="s">
        <v>430</v>
      </c>
      <c r="AR209" s="348" t="s">
        <v>430</v>
      </c>
      <c r="AS209" s="348" t="s">
        <v>430</v>
      </c>
      <c r="AT209" s="348" t="s">
        <v>430</v>
      </c>
      <c r="AU209" s="351"/>
      <c r="AV209" s="346" t="s">
        <v>430</v>
      </c>
      <c r="AW209" s="346" t="s">
        <v>430</v>
      </c>
      <c r="AX209" s="346" t="s">
        <v>430</v>
      </c>
      <c r="AY209" s="346" t="s">
        <v>430</v>
      </c>
      <c r="AZ209" s="346" t="s">
        <v>430</v>
      </c>
      <c r="BA209" s="374"/>
      <c r="BB209" s="348" t="s">
        <v>430</v>
      </c>
      <c r="BC209" s="348">
        <v>0</v>
      </c>
      <c r="BD209" s="348">
        <v>0</v>
      </c>
      <c r="BE209" s="375">
        <v>0.26181792909315099</v>
      </c>
      <c r="BF209" s="374"/>
      <c r="BG209" s="375" t="s">
        <v>430</v>
      </c>
      <c r="BH209" s="674" t="s">
        <v>430</v>
      </c>
      <c r="BI209" s="348" t="s">
        <v>430</v>
      </c>
      <c r="BJ209" s="348" t="s">
        <v>430</v>
      </c>
      <c r="BK209" s="362"/>
      <c r="BL209" s="348" t="s">
        <v>7110</v>
      </c>
      <c r="BM209" s="373" t="s">
        <v>7111</v>
      </c>
      <c r="BN209" s="372" t="s">
        <v>430</v>
      </c>
      <c r="BO209" s="372" t="s">
        <v>430</v>
      </c>
      <c r="BP209" s="372" t="s">
        <v>430</v>
      </c>
      <c r="BQ209" s="373"/>
      <c r="BR209" s="354" t="s">
        <v>548</v>
      </c>
    </row>
    <row r="210" spans="1:70" s="428" customFormat="1" x14ac:dyDescent="0.25">
      <c r="A210" s="345" t="s">
        <v>7277</v>
      </c>
      <c r="B210" s="373"/>
      <c r="C210" s="719">
        <v>41759</v>
      </c>
      <c r="D210" s="373"/>
      <c r="E210" s="346">
        <v>115.06</v>
      </c>
      <c r="F210" s="373"/>
      <c r="G210" s="347">
        <v>44.890500000000003</v>
      </c>
      <c r="H210" s="374"/>
      <c r="I210" s="348" t="s">
        <v>430</v>
      </c>
      <c r="J210" s="348">
        <v>-0.34499999999999997</v>
      </c>
      <c r="K210" s="348">
        <v>-0.1706</v>
      </c>
      <c r="L210" s="348">
        <v>5.7333999999999996</v>
      </c>
      <c r="M210" s="348">
        <v>6.5339</v>
      </c>
      <c r="N210" s="350">
        <v>15.0806</v>
      </c>
      <c r="O210" s="348">
        <v>10.6037</v>
      </c>
      <c r="P210" s="348">
        <v>15.428800000000001</v>
      </c>
      <c r="Q210" s="348">
        <v>12.385</v>
      </c>
      <c r="R210" s="348">
        <v>12.1958</v>
      </c>
      <c r="S210" s="348">
        <v>2.7940999999999998</v>
      </c>
      <c r="T210" s="348">
        <v>14.395799999999999</v>
      </c>
      <c r="U210" s="348">
        <v>6.5301</v>
      </c>
      <c r="V210" s="348">
        <v>14.7279</v>
      </c>
      <c r="W210" s="348">
        <v>-1.2632000000000001</v>
      </c>
      <c r="X210" s="348">
        <v>12.9071</v>
      </c>
      <c r="Y210" s="374"/>
      <c r="Z210" s="346" t="s">
        <v>430</v>
      </c>
      <c r="AA210" s="346">
        <v>67</v>
      </c>
      <c r="AB210" s="346">
        <v>61</v>
      </c>
      <c r="AC210" s="346">
        <v>19</v>
      </c>
      <c r="AD210" s="346">
        <v>26</v>
      </c>
      <c r="AE210" s="346">
        <v>42</v>
      </c>
      <c r="AF210" s="346">
        <v>30</v>
      </c>
      <c r="AG210" s="346">
        <v>30</v>
      </c>
      <c r="AH210" s="346">
        <v>20</v>
      </c>
      <c r="AI210" s="346">
        <v>16</v>
      </c>
      <c r="AJ210" s="346">
        <v>60</v>
      </c>
      <c r="AK210" s="346">
        <v>27</v>
      </c>
      <c r="AL210" s="346">
        <v>36</v>
      </c>
      <c r="AM210" s="346">
        <v>39</v>
      </c>
      <c r="AN210" s="346">
        <v>77</v>
      </c>
      <c r="AO210" s="373"/>
      <c r="AP210" s="348">
        <v>13.69</v>
      </c>
      <c r="AQ210" s="348">
        <v>15.16</v>
      </c>
      <c r="AR210" s="348">
        <v>14.85</v>
      </c>
      <c r="AS210" s="348">
        <v>14.2</v>
      </c>
      <c r="AT210" s="348">
        <v>12.69</v>
      </c>
      <c r="AU210" s="351"/>
      <c r="AV210" s="346">
        <v>14</v>
      </c>
      <c r="AW210" s="346">
        <v>17</v>
      </c>
      <c r="AX210" s="346">
        <v>18</v>
      </c>
      <c r="AY210" s="346">
        <v>25</v>
      </c>
      <c r="AZ210" s="346">
        <v>44</v>
      </c>
      <c r="BA210" s="374"/>
      <c r="BB210" s="348">
        <v>9.5944203501672192</v>
      </c>
      <c r="BC210" s="348">
        <v>0</v>
      </c>
      <c r="BD210" s="348">
        <v>8.9519575357101505E-2</v>
      </c>
      <c r="BE210" s="375" t="s">
        <v>430</v>
      </c>
      <c r="BF210" s="374"/>
      <c r="BG210" s="375" t="s">
        <v>430</v>
      </c>
      <c r="BH210" s="674" t="s">
        <v>430</v>
      </c>
      <c r="BI210" s="348" t="s">
        <v>430</v>
      </c>
      <c r="BJ210" s="348" t="s">
        <v>430</v>
      </c>
      <c r="BK210" s="362"/>
      <c r="BL210" s="348" t="s">
        <v>7113</v>
      </c>
      <c r="BM210" s="373" t="s">
        <v>7114</v>
      </c>
      <c r="BN210" s="372" t="s">
        <v>430</v>
      </c>
      <c r="BO210" s="372" t="s">
        <v>430</v>
      </c>
      <c r="BP210" s="372" t="s">
        <v>430</v>
      </c>
      <c r="BQ210" s="373"/>
      <c r="BR210" s="354" t="s">
        <v>519</v>
      </c>
    </row>
    <row r="211" spans="1:70" s="428" customFormat="1" x14ac:dyDescent="0.25">
      <c r="A211" s="345" t="s">
        <v>7278</v>
      </c>
      <c r="B211" s="373"/>
      <c r="C211" s="719">
        <v>45807</v>
      </c>
      <c r="D211" s="373"/>
      <c r="E211" s="346">
        <v>113.45</v>
      </c>
      <c r="F211" s="373"/>
      <c r="G211" s="347">
        <v>11.505599999999999</v>
      </c>
      <c r="H211" s="374"/>
      <c r="I211" s="348">
        <v>5.8299999999999998E-2</v>
      </c>
      <c r="J211" s="348">
        <v>-0.19600000000000001</v>
      </c>
      <c r="K211" s="348">
        <v>-0.19600000000000001</v>
      </c>
      <c r="L211" s="348">
        <v>2.6516000000000002</v>
      </c>
      <c r="M211" s="348">
        <v>1.0592999999999999</v>
      </c>
      <c r="N211" s="350">
        <v>11.2265</v>
      </c>
      <c r="O211" s="348" t="s">
        <v>430</v>
      </c>
      <c r="P211" s="348" t="s">
        <v>430</v>
      </c>
      <c r="Q211" s="348" t="s">
        <v>430</v>
      </c>
      <c r="R211" s="348" t="s">
        <v>430</v>
      </c>
      <c r="S211" s="348">
        <v>2.4531999999999998</v>
      </c>
      <c r="T211" s="348">
        <v>4.9234999999999998</v>
      </c>
      <c r="U211" s="348">
        <v>4.6401000000000003</v>
      </c>
      <c r="V211" s="348">
        <v>9.9352</v>
      </c>
      <c r="W211" s="348">
        <v>-0.43440000000000001</v>
      </c>
      <c r="X211" s="348">
        <v>11.5588</v>
      </c>
      <c r="Y211" s="374"/>
      <c r="Z211" s="346">
        <v>47</v>
      </c>
      <c r="AA211" s="346">
        <v>60</v>
      </c>
      <c r="AB211" s="346">
        <v>62</v>
      </c>
      <c r="AC211" s="346">
        <v>78</v>
      </c>
      <c r="AD211" s="346">
        <v>57</v>
      </c>
      <c r="AE211" s="346">
        <v>44</v>
      </c>
      <c r="AF211" s="346" t="s">
        <v>430</v>
      </c>
      <c r="AG211" s="346" t="s">
        <v>430</v>
      </c>
      <c r="AH211" s="346" t="s">
        <v>430</v>
      </c>
      <c r="AI211" s="346" t="s">
        <v>430</v>
      </c>
      <c r="AJ211" s="346">
        <v>64</v>
      </c>
      <c r="AK211" s="346">
        <v>69</v>
      </c>
      <c r="AL211" s="346">
        <v>45</v>
      </c>
      <c r="AM211" s="346">
        <v>51</v>
      </c>
      <c r="AN211" s="346">
        <v>35</v>
      </c>
      <c r="AO211" s="373"/>
      <c r="AP211" s="348" t="s">
        <v>430</v>
      </c>
      <c r="AQ211" s="348" t="s">
        <v>430</v>
      </c>
      <c r="AR211" s="348" t="s">
        <v>430</v>
      </c>
      <c r="AS211" s="348" t="s">
        <v>430</v>
      </c>
      <c r="AT211" s="348">
        <v>6.69</v>
      </c>
      <c r="AU211" s="351"/>
      <c r="AV211" s="346" t="s">
        <v>430</v>
      </c>
      <c r="AW211" s="346" t="s">
        <v>430</v>
      </c>
      <c r="AX211" s="346" t="s">
        <v>430</v>
      </c>
      <c r="AY211" s="346" t="s">
        <v>430</v>
      </c>
      <c r="AZ211" s="346">
        <v>59</v>
      </c>
      <c r="BA211" s="374"/>
      <c r="BB211" s="348">
        <v>4.7821443288929402</v>
      </c>
      <c r="BC211" s="348">
        <v>0.23009220328392299</v>
      </c>
      <c r="BD211" s="348">
        <v>0.100668759845773</v>
      </c>
      <c r="BE211" s="375">
        <v>-0.176096301396551</v>
      </c>
      <c r="BF211" s="374"/>
      <c r="BG211" s="375" t="s">
        <v>430</v>
      </c>
      <c r="BH211" s="674" t="s">
        <v>430</v>
      </c>
      <c r="BI211" s="348" t="s">
        <v>430</v>
      </c>
      <c r="BJ211" s="348" t="s">
        <v>430</v>
      </c>
      <c r="BK211" s="362"/>
      <c r="BL211" s="348" t="s">
        <v>6958</v>
      </c>
      <c r="BM211" s="373" t="s">
        <v>4770</v>
      </c>
      <c r="BN211" s="372" t="s">
        <v>430</v>
      </c>
      <c r="BO211" s="372" t="s">
        <v>430</v>
      </c>
      <c r="BP211" s="372" t="s">
        <v>430</v>
      </c>
      <c r="BQ211" s="373"/>
      <c r="BR211" s="354" t="s">
        <v>443</v>
      </c>
    </row>
    <row r="212" spans="1:70" s="428" customFormat="1" x14ac:dyDescent="0.25">
      <c r="A212" s="345" t="s">
        <v>7279</v>
      </c>
      <c r="B212" s="373"/>
      <c r="C212" s="719">
        <v>46079</v>
      </c>
      <c r="D212" s="373"/>
      <c r="E212" s="346">
        <v>114.53400000000001</v>
      </c>
      <c r="F212" s="373"/>
      <c r="G212" s="347">
        <v>10.694000000000001</v>
      </c>
      <c r="H212" s="374"/>
      <c r="I212" s="348">
        <v>-0.89890000000000003</v>
      </c>
      <c r="J212" s="348">
        <v>0.74419999999999997</v>
      </c>
      <c r="K212" s="348">
        <v>0.35659999999999997</v>
      </c>
      <c r="L212" s="348">
        <v>4.2199</v>
      </c>
      <c r="M212" s="348">
        <v>11.8268</v>
      </c>
      <c r="N212" s="350" t="s">
        <v>430</v>
      </c>
      <c r="O212" s="348" t="s">
        <v>430</v>
      </c>
      <c r="P212" s="348" t="s">
        <v>430</v>
      </c>
      <c r="Q212" s="348" t="s">
        <v>430</v>
      </c>
      <c r="R212" s="348" t="s">
        <v>430</v>
      </c>
      <c r="S212" s="348">
        <v>5.9650999999999996</v>
      </c>
      <c r="T212" s="348">
        <v>17.1432</v>
      </c>
      <c r="U212" s="348" t="s">
        <v>430</v>
      </c>
      <c r="V212" s="348" t="s">
        <v>430</v>
      </c>
      <c r="W212" s="348">
        <v>0.2155</v>
      </c>
      <c r="X212" s="348">
        <v>6.94</v>
      </c>
      <c r="Y212" s="374"/>
      <c r="Z212" s="346">
        <v>84</v>
      </c>
      <c r="AA212" s="346">
        <v>27</v>
      </c>
      <c r="AB212" s="346">
        <v>56</v>
      </c>
      <c r="AC212" s="346">
        <v>39</v>
      </c>
      <c r="AD212" s="346">
        <v>11</v>
      </c>
      <c r="AE212" s="346" t="s">
        <v>430</v>
      </c>
      <c r="AF212" s="346" t="s">
        <v>430</v>
      </c>
      <c r="AG212" s="346" t="s">
        <v>430</v>
      </c>
      <c r="AH212" s="346" t="s">
        <v>430</v>
      </c>
      <c r="AI212" s="346" t="s">
        <v>430</v>
      </c>
      <c r="AJ212" s="346">
        <v>35</v>
      </c>
      <c r="AK212" s="346">
        <v>21</v>
      </c>
      <c r="AL212" s="346" t="s">
        <v>430</v>
      </c>
      <c r="AM212" s="346" t="s">
        <v>430</v>
      </c>
      <c r="AN212" s="346">
        <v>19</v>
      </c>
      <c r="AO212" s="373"/>
      <c r="AP212" s="348" t="s">
        <v>430</v>
      </c>
      <c r="AQ212" s="348" t="s">
        <v>430</v>
      </c>
      <c r="AR212" s="348" t="s">
        <v>430</v>
      </c>
      <c r="AS212" s="348" t="s">
        <v>430</v>
      </c>
      <c r="AT212" s="348" t="s">
        <v>430</v>
      </c>
      <c r="AU212" s="351"/>
      <c r="AV212" s="346" t="s">
        <v>430</v>
      </c>
      <c r="AW212" s="346" t="s">
        <v>430</v>
      </c>
      <c r="AX212" s="346" t="s">
        <v>430</v>
      </c>
      <c r="AY212" s="346" t="s">
        <v>430</v>
      </c>
      <c r="AZ212" s="346" t="s">
        <v>430</v>
      </c>
      <c r="BA212" s="374"/>
      <c r="BB212" s="348">
        <v>10.5870354274994</v>
      </c>
      <c r="BC212" s="348">
        <v>0.98084632155113904</v>
      </c>
      <c r="BD212" s="348">
        <v>0.14050755036006399</v>
      </c>
      <c r="BE212" s="375">
        <v>-0.16306146826628601</v>
      </c>
      <c r="BF212" s="374"/>
      <c r="BG212" s="375" t="s">
        <v>430</v>
      </c>
      <c r="BH212" s="674" t="s">
        <v>430</v>
      </c>
      <c r="BI212" s="348" t="s">
        <v>430</v>
      </c>
      <c r="BJ212" s="348" t="s">
        <v>430</v>
      </c>
      <c r="BK212" s="362"/>
      <c r="BL212" s="348" t="s">
        <v>7117</v>
      </c>
      <c r="BM212" s="373" t="s">
        <v>7118</v>
      </c>
      <c r="BN212" s="372" t="s">
        <v>430</v>
      </c>
      <c r="BO212" s="372" t="s">
        <v>430</v>
      </c>
      <c r="BP212" s="372" t="s">
        <v>430</v>
      </c>
      <c r="BQ212" s="373"/>
      <c r="BR212" s="354" t="s">
        <v>7006</v>
      </c>
    </row>
    <row r="213" spans="1:70" s="428" customFormat="1" x14ac:dyDescent="0.25">
      <c r="A213" s="345" t="s">
        <v>7280</v>
      </c>
      <c r="B213" s="373"/>
      <c r="C213" s="719">
        <v>46020</v>
      </c>
      <c r="D213" s="373"/>
      <c r="E213" s="841">
        <v>107.41</v>
      </c>
      <c r="F213" s="373"/>
      <c r="G213" s="347">
        <v>10.1685</v>
      </c>
      <c r="H213" s="374"/>
      <c r="I213" s="348" t="s">
        <v>430</v>
      </c>
      <c r="J213" s="348">
        <v>1.3445</v>
      </c>
      <c r="K213" s="348">
        <v>1.4121999999999999</v>
      </c>
      <c r="L213" s="348">
        <v>0.82499999999999996</v>
      </c>
      <c r="M213" s="348">
        <v>-13.298</v>
      </c>
      <c r="N213" s="350" t="s">
        <v>430</v>
      </c>
      <c r="O213" s="348" t="s">
        <v>430</v>
      </c>
      <c r="P213" s="348" t="s">
        <v>430</v>
      </c>
      <c r="Q213" s="348" t="s">
        <v>430</v>
      </c>
      <c r="R213" s="348" t="s">
        <v>430</v>
      </c>
      <c r="S213" s="348">
        <v>4.4476000000000004</v>
      </c>
      <c r="T213" s="348">
        <v>2.5743</v>
      </c>
      <c r="U213" s="348">
        <v>1.8193999999999999</v>
      </c>
      <c r="V213" s="348" t="s">
        <v>430</v>
      </c>
      <c r="W213" s="348">
        <v>-0.23250000000000001</v>
      </c>
      <c r="X213" s="348">
        <v>1.6850000000000001</v>
      </c>
      <c r="Y213" s="374"/>
      <c r="Z213" s="346" t="s">
        <v>430</v>
      </c>
      <c r="AA213" s="346">
        <v>20</v>
      </c>
      <c r="AB213" s="346">
        <v>15</v>
      </c>
      <c r="AC213" s="346">
        <v>110</v>
      </c>
      <c r="AD213" s="346">
        <v>109</v>
      </c>
      <c r="AE213" s="346" t="s">
        <v>430</v>
      </c>
      <c r="AF213" s="346" t="s">
        <v>430</v>
      </c>
      <c r="AG213" s="346" t="s">
        <v>430</v>
      </c>
      <c r="AH213" s="346" t="s">
        <v>430</v>
      </c>
      <c r="AI213" s="346" t="s">
        <v>430</v>
      </c>
      <c r="AJ213" s="346">
        <v>51</v>
      </c>
      <c r="AK213" s="346">
        <v>108</v>
      </c>
      <c r="AL213" s="346">
        <v>71</v>
      </c>
      <c r="AM213" s="346" t="s">
        <v>430</v>
      </c>
      <c r="AN213" s="346">
        <v>30</v>
      </c>
      <c r="AO213" s="373"/>
      <c r="AP213" s="348" t="s">
        <v>430</v>
      </c>
      <c r="AQ213" s="348" t="s">
        <v>430</v>
      </c>
      <c r="AR213" s="348" t="s">
        <v>430</v>
      </c>
      <c r="AS213" s="348" t="s">
        <v>430</v>
      </c>
      <c r="AT213" s="348" t="s">
        <v>430</v>
      </c>
      <c r="AU213" s="351"/>
      <c r="AV213" s="346" t="s">
        <v>430</v>
      </c>
      <c r="AW213" s="346" t="s">
        <v>430</v>
      </c>
      <c r="AX213" s="346" t="s">
        <v>430</v>
      </c>
      <c r="AY213" s="346" t="s">
        <v>430</v>
      </c>
      <c r="AZ213" s="346" t="s">
        <v>430</v>
      </c>
      <c r="BA213" s="374"/>
      <c r="BB213" s="348">
        <v>24.839691644371001</v>
      </c>
      <c r="BC213" s="348">
        <v>0.97504664829033705</v>
      </c>
      <c r="BD213" s="348">
        <v>-2.5773156722717499E-2</v>
      </c>
      <c r="BE213" s="375">
        <v>9.6189245160648196E-2</v>
      </c>
      <c r="BF213" s="374"/>
      <c r="BG213" s="375" t="s">
        <v>430</v>
      </c>
      <c r="BH213" s="674" t="s">
        <v>430</v>
      </c>
      <c r="BI213" s="348" t="s">
        <v>430</v>
      </c>
      <c r="BJ213" s="348" t="s">
        <v>430</v>
      </c>
      <c r="BK213" s="362"/>
      <c r="BL213" s="348" t="s">
        <v>6974</v>
      </c>
      <c r="BM213" s="373" t="s">
        <v>4773</v>
      </c>
      <c r="BN213" s="372" t="s">
        <v>3074</v>
      </c>
      <c r="BO213" s="372" t="s">
        <v>430</v>
      </c>
      <c r="BP213" s="372" t="s">
        <v>430</v>
      </c>
      <c r="BQ213" s="373"/>
      <c r="BR213" s="354" t="s">
        <v>5178</v>
      </c>
    </row>
    <row r="214" spans="1:70" s="428" customFormat="1" x14ac:dyDescent="0.25">
      <c r="A214" s="345" t="s">
        <v>7281</v>
      </c>
      <c r="B214" s="373"/>
      <c r="C214" s="719">
        <v>45800</v>
      </c>
      <c r="D214" s="373"/>
      <c r="E214" s="346">
        <v>91.219399999999993</v>
      </c>
      <c r="F214" s="373"/>
      <c r="G214" s="347">
        <v>22.718699999999998</v>
      </c>
      <c r="H214" s="374"/>
      <c r="I214" s="348">
        <v>0.6472</v>
      </c>
      <c r="J214" s="348">
        <v>1.5947</v>
      </c>
      <c r="K214" s="348">
        <v>1.3752</v>
      </c>
      <c r="L214" s="348">
        <v>1.4921</v>
      </c>
      <c r="M214" s="348">
        <v>-12.381500000000001</v>
      </c>
      <c r="N214" s="350">
        <v>81.851399999999998</v>
      </c>
      <c r="O214" s="348" t="s">
        <v>430</v>
      </c>
      <c r="P214" s="348" t="s">
        <v>430</v>
      </c>
      <c r="Q214" s="348" t="s">
        <v>430</v>
      </c>
      <c r="R214" s="348" t="s">
        <v>430</v>
      </c>
      <c r="S214" s="348">
        <v>4.8103999999999996</v>
      </c>
      <c r="T214" s="348">
        <v>3.8008999999999999</v>
      </c>
      <c r="U214" s="348">
        <v>4.7774999999999999</v>
      </c>
      <c r="V214" s="348">
        <v>60.676499999999997</v>
      </c>
      <c r="W214" s="348">
        <v>0.221</v>
      </c>
      <c r="X214" s="348">
        <v>87.867900000000006</v>
      </c>
      <c r="Y214" s="374"/>
      <c r="Z214" s="346">
        <v>2</v>
      </c>
      <c r="AA214" s="346">
        <v>12</v>
      </c>
      <c r="AB214" s="346">
        <v>23</v>
      </c>
      <c r="AC214" s="346">
        <v>95</v>
      </c>
      <c r="AD214" s="346">
        <v>96</v>
      </c>
      <c r="AE214" s="346">
        <v>11</v>
      </c>
      <c r="AF214" s="346" t="s">
        <v>430</v>
      </c>
      <c r="AG214" s="346" t="s">
        <v>430</v>
      </c>
      <c r="AH214" s="346" t="s">
        <v>430</v>
      </c>
      <c r="AI214" s="346" t="s">
        <v>430</v>
      </c>
      <c r="AJ214" s="346">
        <v>48</v>
      </c>
      <c r="AK214" s="346">
        <v>93</v>
      </c>
      <c r="AL214" s="346">
        <v>42</v>
      </c>
      <c r="AM214" s="346">
        <v>11</v>
      </c>
      <c r="AN214" s="346">
        <v>17</v>
      </c>
      <c r="AO214" s="373"/>
      <c r="AP214" s="348" t="s">
        <v>430</v>
      </c>
      <c r="AQ214" s="348" t="s">
        <v>430</v>
      </c>
      <c r="AR214" s="348" t="s">
        <v>430</v>
      </c>
      <c r="AS214" s="348" t="s">
        <v>430</v>
      </c>
      <c r="AT214" s="348">
        <v>17.68</v>
      </c>
      <c r="AU214" s="351"/>
      <c r="AV214" s="346" t="s">
        <v>430</v>
      </c>
      <c r="AW214" s="346" t="s">
        <v>430</v>
      </c>
      <c r="AX214" s="346" t="s">
        <v>430</v>
      </c>
      <c r="AY214" s="346" t="s">
        <v>430</v>
      </c>
      <c r="AZ214" s="346">
        <v>18</v>
      </c>
      <c r="BA214" s="374"/>
      <c r="BB214" s="348">
        <v>44.498679925810997</v>
      </c>
      <c r="BC214" s="348">
        <v>0</v>
      </c>
      <c r="BD214" s="348">
        <v>0.118855464809539</v>
      </c>
      <c r="BE214" s="375" t="s">
        <v>430</v>
      </c>
      <c r="BF214" s="374"/>
      <c r="BG214" s="375" t="s">
        <v>430</v>
      </c>
      <c r="BH214" s="674" t="s">
        <v>430</v>
      </c>
      <c r="BI214" s="348" t="s">
        <v>430</v>
      </c>
      <c r="BJ214" s="348" t="s">
        <v>430</v>
      </c>
      <c r="BK214" s="362"/>
      <c r="BL214" s="348" t="s">
        <v>7121</v>
      </c>
      <c r="BM214" s="373" t="s">
        <v>7122</v>
      </c>
      <c r="BN214" s="372" t="s">
        <v>430</v>
      </c>
      <c r="BO214" s="372" t="s">
        <v>430</v>
      </c>
      <c r="BP214" s="372" t="s">
        <v>430</v>
      </c>
      <c r="BQ214" s="373"/>
      <c r="BR214" s="354" t="s">
        <v>463</v>
      </c>
    </row>
    <row r="215" spans="1:70" s="428" customFormat="1" x14ac:dyDescent="0.25">
      <c r="A215" s="345" t="s">
        <v>7282</v>
      </c>
      <c r="B215" s="373"/>
      <c r="C215" s="719">
        <v>44153</v>
      </c>
      <c r="D215" s="373"/>
      <c r="E215" s="346">
        <v>79.028700000000001</v>
      </c>
      <c r="F215" s="373"/>
      <c r="G215" s="347">
        <v>17.774999999999999</v>
      </c>
      <c r="H215" s="374"/>
      <c r="I215" s="348">
        <v>-0.59279999999999999</v>
      </c>
      <c r="J215" s="348">
        <v>-2.1684999999999999</v>
      </c>
      <c r="K215" s="348">
        <v>-5.2202000000000002</v>
      </c>
      <c r="L215" s="348">
        <v>1.3109</v>
      </c>
      <c r="M215" s="348">
        <v>-1.9689000000000001</v>
      </c>
      <c r="N215" s="350">
        <v>-6.6047000000000002</v>
      </c>
      <c r="O215" s="348">
        <v>-2.9216000000000002</v>
      </c>
      <c r="P215" s="348">
        <v>7.3596000000000004</v>
      </c>
      <c r="Q215" s="348">
        <v>5.9192999999999998</v>
      </c>
      <c r="R215" s="348" t="s">
        <v>430</v>
      </c>
      <c r="S215" s="348">
        <v>-1.5399</v>
      </c>
      <c r="T215" s="348">
        <v>6.0308000000000002</v>
      </c>
      <c r="U215" s="348">
        <v>-9.4314</v>
      </c>
      <c r="V215" s="348">
        <v>-4.4867999999999997</v>
      </c>
      <c r="W215" s="348">
        <v>-2.5760000000000001</v>
      </c>
      <c r="X215" s="348">
        <v>10.4</v>
      </c>
      <c r="Y215" s="374"/>
      <c r="Z215" s="346">
        <v>78</v>
      </c>
      <c r="AA215" s="346">
        <v>120</v>
      </c>
      <c r="AB215" s="346">
        <v>117</v>
      </c>
      <c r="AC215" s="346">
        <v>99</v>
      </c>
      <c r="AD215" s="346">
        <v>64</v>
      </c>
      <c r="AE215" s="346">
        <v>89</v>
      </c>
      <c r="AF215" s="346">
        <v>60</v>
      </c>
      <c r="AG215" s="346">
        <v>57</v>
      </c>
      <c r="AH215" s="346">
        <v>39</v>
      </c>
      <c r="AI215" s="346" t="s">
        <v>430</v>
      </c>
      <c r="AJ215" s="346">
        <v>110</v>
      </c>
      <c r="AK215" s="346">
        <v>60</v>
      </c>
      <c r="AL215" s="346">
        <v>97</v>
      </c>
      <c r="AM215" s="346">
        <v>91</v>
      </c>
      <c r="AN215" s="346">
        <v>115</v>
      </c>
      <c r="AO215" s="373"/>
      <c r="AP215" s="348" t="s">
        <v>430</v>
      </c>
      <c r="AQ215" s="348" t="s">
        <v>430</v>
      </c>
      <c r="AR215" s="348">
        <v>5.54</v>
      </c>
      <c r="AS215" s="348">
        <v>0.45</v>
      </c>
      <c r="AT215" s="348">
        <v>-9.5299999999999994</v>
      </c>
      <c r="AU215" s="351"/>
      <c r="AV215" s="346" t="s">
        <v>430</v>
      </c>
      <c r="AW215" s="346" t="s">
        <v>430</v>
      </c>
      <c r="AX215" s="346">
        <v>41</v>
      </c>
      <c r="AY215" s="346">
        <v>58</v>
      </c>
      <c r="AZ215" s="346">
        <v>92</v>
      </c>
      <c r="BA215" s="374"/>
      <c r="BB215" s="348">
        <v>12.645544425918599</v>
      </c>
      <c r="BC215" s="348">
        <v>0.95677822965801496</v>
      </c>
      <c r="BD215" s="348">
        <v>2.2767448414292499E-2</v>
      </c>
      <c r="BE215" s="375">
        <v>-0.18726924805355999</v>
      </c>
      <c r="BF215" s="374"/>
      <c r="BG215" s="375" t="s">
        <v>430</v>
      </c>
      <c r="BH215" s="674" t="s">
        <v>430</v>
      </c>
      <c r="BI215" s="348" t="s">
        <v>430</v>
      </c>
      <c r="BJ215" s="348" t="s">
        <v>430</v>
      </c>
      <c r="BK215" s="362"/>
      <c r="BL215" s="348" t="s">
        <v>6958</v>
      </c>
      <c r="BM215" s="373" t="s">
        <v>4770</v>
      </c>
      <c r="BN215" s="372" t="s">
        <v>430</v>
      </c>
      <c r="BO215" s="372" t="s">
        <v>430</v>
      </c>
      <c r="BP215" s="372" t="s">
        <v>430</v>
      </c>
      <c r="BQ215" s="373"/>
      <c r="BR215" s="354" t="s">
        <v>7006</v>
      </c>
    </row>
    <row r="216" spans="1:70" s="428" customFormat="1" ht="11" x14ac:dyDescent="0.3">
      <c r="A216" s="845" t="s">
        <v>7283</v>
      </c>
      <c r="B216" s="846"/>
      <c r="C216" s="847">
        <v>46139</v>
      </c>
      <c r="D216" s="846"/>
      <c r="E216" s="848">
        <v>80.08</v>
      </c>
      <c r="F216" s="846"/>
      <c r="G216" s="849">
        <v>10.254</v>
      </c>
      <c r="H216" s="851"/>
      <c r="I216" s="850" t="s">
        <v>430</v>
      </c>
      <c r="J216" s="850">
        <v>-0.59140000000000004</v>
      </c>
      <c r="K216" s="850">
        <v>-1.0805</v>
      </c>
      <c r="L216" s="850">
        <v>3.9011</v>
      </c>
      <c r="M216" s="850" t="s">
        <v>430</v>
      </c>
      <c r="N216" s="852" t="s">
        <v>430</v>
      </c>
      <c r="O216" s="850" t="s">
        <v>430</v>
      </c>
      <c r="P216" s="850" t="s">
        <v>430</v>
      </c>
      <c r="Q216" s="850" t="s">
        <v>430</v>
      </c>
      <c r="R216" s="850" t="s">
        <v>430</v>
      </c>
      <c r="S216" s="850">
        <v>1.8979999999999999</v>
      </c>
      <c r="T216" s="850" t="s">
        <v>430</v>
      </c>
      <c r="U216" s="850" t="s">
        <v>430</v>
      </c>
      <c r="V216" s="850" t="s">
        <v>430</v>
      </c>
      <c r="W216" s="850">
        <v>-1.4037999999999999</v>
      </c>
      <c r="X216" s="850">
        <v>2.54</v>
      </c>
      <c r="Y216" s="851"/>
      <c r="Z216" s="848" t="s">
        <v>430</v>
      </c>
      <c r="AA216" s="848">
        <v>81</v>
      </c>
      <c r="AB216" s="848">
        <v>74</v>
      </c>
      <c r="AC216" s="848">
        <v>58</v>
      </c>
      <c r="AD216" s="848" t="s">
        <v>430</v>
      </c>
      <c r="AE216" s="848" t="s">
        <v>430</v>
      </c>
      <c r="AF216" s="848" t="s">
        <v>430</v>
      </c>
      <c r="AG216" s="848" t="s">
        <v>430</v>
      </c>
      <c r="AH216" s="848" t="s">
        <v>430</v>
      </c>
      <c r="AI216" s="848" t="s">
        <v>430</v>
      </c>
      <c r="AJ216" s="848">
        <v>72</v>
      </c>
      <c r="AK216" s="848" t="s">
        <v>430</v>
      </c>
      <c r="AL216" s="848" t="s">
        <v>430</v>
      </c>
      <c r="AM216" s="848" t="s">
        <v>430</v>
      </c>
      <c r="AN216" s="848">
        <v>81</v>
      </c>
      <c r="AO216" s="846"/>
      <c r="AP216" s="850" t="s">
        <v>430</v>
      </c>
      <c r="AQ216" s="850" t="s">
        <v>430</v>
      </c>
      <c r="AR216" s="850" t="s">
        <v>430</v>
      </c>
      <c r="AS216" s="850" t="s">
        <v>430</v>
      </c>
      <c r="AT216" s="850" t="s">
        <v>430</v>
      </c>
      <c r="AU216" s="853"/>
      <c r="AV216" s="848" t="s">
        <v>430</v>
      </c>
      <c r="AW216" s="848" t="s">
        <v>430</v>
      </c>
      <c r="AX216" s="848" t="s">
        <v>430</v>
      </c>
      <c r="AY216" s="848" t="s">
        <v>430</v>
      </c>
      <c r="AZ216" s="848" t="s">
        <v>430</v>
      </c>
      <c r="BA216" s="851"/>
      <c r="BB216" s="850">
        <v>7.8054199631519303</v>
      </c>
      <c r="BC216" s="850">
        <v>0.55104356988328496</v>
      </c>
      <c r="BD216" s="850">
        <v>2.0078591860913E-2</v>
      </c>
      <c r="BE216" s="856">
        <v>-8.7849296242298897E-2</v>
      </c>
      <c r="BF216" s="851"/>
      <c r="BG216" s="856" t="s">
        <v>430</v>
      </c>
      <c r="BH216" s="947" t="s">
        <v>430</v>
      </c>
      <c r="BI216" s="850" t="s">
        <v>430</v>
      </c>
      <c r="BJ216" s="850" t="s">
        <v>430</v>
      </c>
      <c r="BK216" s="855"/>
      <c r="BL216" s="850" t="s">
        <v>7125</v>
      </c>
      <c r="BM216" s="846" t="s">
        <v>7126</v>
      </c>
      <c r="BN216" s="859" t="s">
        <v>430</v>
      </c>
      <c r="BO216" s="859" t="s">
        <v>430</v>
      </c>
      <c r="BP216" s="859" t="s">
        <v>430</v>
      </c>
      <c r="BQ216" s="846"/>
      <c r="BR216" s="860" t="s">
        <v>604</v>
      </c>
    </row>
    <row r="217" spans="1:70" s="428" customFormat="1" x14ac:dyDescent="0.25">
      <c r="A217" s="345" t="s">
        <v>7284</v>
      </c>
      <c r="B217" s="373"/>
      <c r="C217" s="719">
        <v>41101</v>
      </c>
      <c r="D217" s="373"/>
      <c r="E217" s="346">
        <v>77.87</v>
      </c>
      <c r="F217" s="373"/>
      <c r="G217" s="347">
        <v>37.183399999999999</v>
      </c>
      <c r="H217" s="374"/>
      <c r="I217" s="348" t="s">
        <v>430</v>
      </c>
      <c r="J217" s="348">
        <v>-0.9839</v>
      </c>
      <c r="K217" s="348">
        <v>-1.9368000000000001</v>
      </c>
      <c r="L217" s="348">
        <v>2.2786</v>
      </c>
      <c r="M217" s="348">
        <v>-0.32619999999999999</v>
      </c>
      <c r="N217" s="350">
        <v>4.9847999999999999</v>
      </c>
      <c r="O217" s="348">
        <v>7.5552000000000001</v>
      </c>
      <c r="P217" s="348">
        <v>11.0745</v>
      </c>
      <c r="Q217" s="348">
        <v>9.6951000000000001</v>
      </c>
      <c r="R217" s="348">
        <v>9.1127000000000002</v>
      </c>
      <c r="S217" s="348">
        <v>1.4415</v>
      </c>
      <c r="T217" s="348">
        <v>5.0686999999999998</v>
      </c>
      <c r="U217" s="348">
        <v>-0.20130000000000001</v>
      </c>
      <c r="V217" s="348">
        <v>4.7794999999999996</v>
      </c>
      <c r="W217" s="348">
        <v>-1.6333</v>
      </c>
      <c r="X217" s="348">
        <v>9.7091999999999992</v>
      </c>
      <c r="Y217" s="374"/>
      <c r="Z217" s="346" t="s">
        <v>430</v>
      </c>
      <c r="AA217" s="346">
        <v>95</v>
      </c>
      <c r="AB217" s="346">
        <v>87</v>
      </c>
      <c r="AC217" s="346">
        <v>85</v>
      </c>
      <c r="AD217" s="346">
        <v>62</v>
      </c>
      <c r="AE217" s="346">
        <v>62</v>
      </c>
      <c r="AF217" s="346">
        <v>36</v>
      </c>
      <c r="AG217" s="346">
        <v>42</v>
      </c>
      <c r="AH217" s="346">
        <v>32</v>
      </c>
      <c r="AI217" s="346">
        <v>23</v>
      </c>
      <c r="AJ217" s="346">
        <v>82</v>
      </c>
      <c r="AK217" s="346">
        <v>66</v>
      </c>
      <c r="AL217" s="346">
        <v>81</v>
      </c>
      <c r="AM217" s="346">
        <v>65</v>
      </c>
      <c r="AN217" s="346">
        <v>90</v>
      </c>
      <c r="AO217" s="373"/>
      <c r="AP217" s="348">
        <v>9.84</v>
      </c>
      <c r="AQ217" s="348">
        <v>10.210000000000001</v>
      </c>
      <c r="AR217" s="348">
        <v>10.029999999999999</v>
      </c>
      <c r="AS217" s="348">
        <v>8.25</v>
      </c>
      <c r="AT217" s="348">
        <v>0.83</v>
      </c>
      <c r="AU217" s="351"/>
      <c r="AV217" s="346">
        <v>23</v>
      </c>
      <c r="AW217" s="346">
        <v>26</v>
      </c>
      <c r="AX217" s="346">
        <v>32</v>
      </c>
      <c r="AY217" s="346">
        <v>38</v>
      </c>
      <c r="AZ217" s="346">
        <v>80</v>
      </c>
      <c r="BA217" s="374"/>
      <c r="BB217" s="348">
        <v>5.6467915684355701</v>
      </c>
      <c r="BC217" s="348">
        <v>0.42666615272018499</v>
      </c>
      <c r="BD217" s="348">
        <v>8.2133283294117093E-2</v>
      </c>
      <c r="BE217" s="375">
        <v>0.30974463841752298</v>
      </c>
      <c r="BF217" s="374"/>
      <c r="BG217" s="375" t="s">
        <v>430</v>
      </c>
      <c r="BH217" s="674" t="s">
        <v>430</v>
      </c>
      <c r="BI217" s="348" t="s">
        <v>430</v>
      </c>
      <c r="BJ217" s="348" t="s">
        <v>430</v>
      </c>
      <c r="BK217" s="362"/>
      <c r="BL217" s="348" t="s">
        <v>7128</v>
      </c>
      <c r="BM217" s="373" t="s">
        <v>7129</v>
      </c>
      <c r="BN217" s="372" t="s">
        <v>430</v>
      </c>
      <c r="BO217" s="372" t="s">
        <v>430</v>
      </c>
      <c r="BP217" s="372" t="s">
        <v>430</v>
      </c>
      <c r="BQ217" s="373"/>
      <c r="BR217" s="354" t="s">
        <v>7285</v>
      </c>
    </row>
    <row r="218" spans="1:70" s="428" customFormat="1" x14ac:dyDescent="0.25">
      <c r="A218" s="345" t="s">
        <v>7286</v>
      </c>
      <c r="B218" s="373"/>
      <c r="C218" s="719">
        <v>46013</v>
      </c>
      <c r="D218" s="373"/>
      <c r="E218" s="346">
        <v>77.819800000000001</v>
      </c>
      <c r="F218" s="373"/>
      <c r="G218" s="347">
        <v>10.4712</v>
      </c>
      <c r="H218" s="374"/>
      <c r="I218" s="348" t="s">
        <v>430</v>
      </c>
      <c r="J218" s="348">
        <v>-0.39379999999999998</v>
      </c>
      <c r="K218" s="348">
        <v>-1.0003</v>
      </c>
      <c r="L218" s="348">
        <v>5.6703999999999999</v>
      </c>
      <c r="M218" s="348">
        <v>6.9625000000000004</v>
      </c>
      <c r="N218" s="350" t="s">
        <v>430</v>
      </c>
      <c r="O218" s="348" t="s">
        <v>430</v>
      </c>
      <c r="P218" s="348" t="s">
        <v>430</v>
      </c>
      <c r="Q218" s="348" t="s">
        <v>430</v>
      </c>
      <c r="R218" s="348" t="s">
        <v>430</v>
      </c>
      <c r="S218" s="348">
        <v>2.0017999999999998</v>
      </c>
      <c r="T218" s="348">
        <v>15.1213</v>
      </c>
      <c r="U218" s="348">
        <v>4.6210000000000004</v>
      </c>
      <c r="V218" s="348" t="s">
        <v>430</v>
      </c>
      <c r="W218" s="348">
        <v>-1.4048</v>
      </c>
      <c r="X218" s="348">
        <v>4.7119999999999997</v>
      </c>
      <c r="Y218" s="374"/>
      <c r="Z218" s="346" t="s">
        <v>430</v>
      </c>
      <c r="AA218" s="346">
        <v>71</v>
      </c>
      <c r="AB218" s="346">
        <v>70</v>
      </c>
      <c r="AC218" s="346">
        <v>20</v>
      </c>
      <c r="AD218" s="346">
        <v>25</v>
      </c>
      <c r="AE218" s="346" t="s">
        <v>430</v>
      </c>
      <c r="AF218" s="346" t="s">
        <v>430</v>
      </c>
      <c r="AG218" s="346" t="s">
        <v>430</v>
      </c>
      <c r="AH218" s="346" t="s">
        <v>430</v>
      </c>
      <c r="AI218" s="346" t="s">
        <v>430</v>
      </c>
      <c r="AJ218" s="346">
        <v>70</v>
      </c>
      <c r="AK218" s="346">
        <v>24</v>
      </c>
      <c r="AL218" s="346">
        <v>46</v>
      </c>
      <c r="AM218" s="346" t="s">
        <v>430</v>
      </c>
      <c r="AN218" s="346">
        <v>82</v>
      </c>
      <c r="AO218" s="373"/>
      <c r="AP218" s="348" t="s">
        <v>430</v>
      </c>
      <c r="AQ218" s="348" t="s">
        <v>430</v>
      </c>
      <c r="AR218" s="348" t="s">
        <v>430</v>
      </c>
      <c r="AS218" s="348" t="s">
        <v>430</v>
      </c>
      <c r="AT218" s="348" t="s">
        <v>430</v>
      </c>
      <c r="AU218" s="351"/>
      <c r="AV218" s="346" t="s">
        <v>430</v>
      </c>
      <c r="AW218" s="346" t="s">
        <v>430</v>
      </c>
      <c r="AX218" s="346" t="s">
        <v>430</v>
      </c>
      <c r="AY218" s="346" t="s">
        <v>430</v>
      </c>
      <c r="AZ218" s="346" t="s">
        <v>430</v>
      </c>
      <c r="BA218" s="374"/>
      <c r="BB218" s="348">
        <v>11.294534545036999</v>
      </c>
      <c r="BC218" s="348">
        <v>0</v>
      </c>
      <c r="BD218" s="348">
        <v>2.7310472912864901E-2</v>
      </c>
      <c r="BE218" s="375" t="s">
        <v>430</v>
      </c>
      <c r="BF218" s="374"/>
      <c r="BG218" s="375" t="s">
        <v>430</v>
      </c>
      <c r="BH218" s="674" t="s">
        <v>430</v>
      </c>
      <c r="BI218" s="348" t="s">
        <v>430</v>
      </c>
      <c r="BJ218" s="348" t="s">
        <v>430</v>
      </c>
      <c r="BK218" s="362"/>
      <c r="BL218" s="348" t="s">
        <v>7132</v>
      </c>
      <c r="BM218" s="373" t="s">
        <v>7133</v>
      </c>
      <c r="BN218" s="372" t="s">
        <v>430</v>
      </c>
      <c r="BO218" s="372" t="s">
        <v>430</v>
      </c>
      <c r="BP218" s="372" t="s">
        <v>430</v>
      </c>
      <c r="BQ218" s="373"/>
      <c r="BR218" s="354" t="s">
        <v>555</v>
      </c>
    </row>
    <row r="219" spans="1:70" s="428" customFormat="1" x14ac:dyDescent="0.25">
      <c r="A219" s="345" t="s">
        <v>7287</v>
      </c>
      <c r="B219" s="373"/>
      <c r="C219" s="719">
        <v>46212</v>
      </c>
      <c r="D219" s="373"/>
      <c r="E219" s="841">
        <v>78.12</v>
      </c>
      <c r="F219" s="373"/>
      <c r="G219" s="347">
        <v>9.8110999999999997</v>
      </c>
      <c r="H219" s="374"/>
      <c r="I219" s="348">
        <v>-0.5393</v>
      </c>
      <c r="J219" s="348">
        <v>-1.5157</v>
      </c>
      <c r="K219" s="348">
        <v>-2.3868</v>
      </c>
      <c r="L219" s="348" t="s">
        <v>430</v>
      </c>
      <c r="M219" s="348" t="s">
        <v>430</v>
      </c>
      <c r="N219" s="350" t="s">
        <v>430</v>
      </c>
      <c r="O219" s="348" t="s">
        <v>430</v>
      </c>
      <c r="P219" s="348" t="s">
        <v>430</v>
      </c>
      <c r="Q219" s="348" t="s">
        <v>430</v>
      </c>
      <c r="R219" s="348" t="s">
        <v>430</v>
      </c>
      <c r="S219" s="348" t="s">
        <v>430</v>
      </c>
      <c r="T219" s="348" t="s">
        <v>430</v>
      </c>
      <c r="U219" s="348" t="s">
        <v>430</v>
      </c>
      <c r="V219" s="348" t="s">
        <v>430</v>
      </c>
      <c r="W219" s="348">
        <v>-1.9459</v>
      </c>
      <c r="X219" s="348">
        <v>-1.889</v>
      </c>
      <c r="Y219" s="374"/>
      <c r="Z219" s="346">
        <v>75</v>
      </c>
      <c r="AA219" s="346">
        <v>111</v>
      </c>
      <c r="AB219" s="346">
        <v>95</v>
      </c>
      <c r="AC219" s="346" t="s">
        <v>430</v>
      </c>
      <c r="AD219" s="346" t="s">
        <v>430</v>
      </c>
      <c r="AE219" s="346" t="s">
        <v>430</v>
      </c>
      <c r="AF219" s="346" t="s">
        <v>430</v>
      </c>
      <c r="AG219" s="346" t="s">
        <v>430</v>
      </c>
      <c r="AH219" s="346" t="s">
        <v>430</v>
      </c>
      <c r="AI219" s="346" t="s">
        <v>430</v>
      </c>
      <c r="AJ219" s="346" t="s">
        <v>430</v>
      </c>
      <c r="AK219" s="346" t="s">
        <v>430</v>
      </c>
      <c r="AL219" s="346" t="s">
        <v>430</v>
      </c>
      <c r="AM219" s="346" t="s">
        <v>430</v>
      </c>
      <c r="AN219" s="346">
        <v>98</v>
      </c>
      <c r="AO219" s="373"/>
      <c r="AP219" s="348" t="s">
        <v>430</v>
      </c>
      <c r="AQ219" s="348" t="s">
        <v>430</v>
      </c>
      <c r="AR219" s="348" t="s">
        <v>430</v>
      </c>
      <c r="AS219" s="348" t="s">
        <v>430</v>
      </c>
      <c r="AT219" s="348" t="s">
        <v>430</v>
      </c>
      <c r="AU219" s="351"/>
      <c r="AV219" s="346" t="s">
        <v>430</v>
      </c>
      <c r="AW219" s="346" t="s">
        <v>430</v>
      </c>
      <c r="AX219" s="346" t="s">
        <v>430</v>
      </c>
      <c r="AY219" s="346" t="s">
        <v>430</v>
      </c>
      <c r="AZ219" s="346" t="s">
        <v>430</v>
      </c>
      <c r="BA219" s="374"/>
      <c r="BB219" s="348">
        <v>7.14485438913891</v>
      </c>
      <c r="BC219" s="348">
        <v>0.56035950497008202</v>
      </c>
      <c r="BD219" s="348">
        <v>-0.191620213322759</v>
      </c>
      <c r="BE219" s="375">
        <v>-0.73642374038221203</v>
      </c>
      <c r="BF219" s="374"/>
      <c r="BG219" s="375" t="s">
        <v>430</v>
      </c>
      <c r="BH219" s="674" t="s">
        <v>430</v>
      </c>
      <c r="BI219" s="348" t="s">
        <v>430</v>
      </c>
      <c r="BJ219" s="348" t="s">
        <v>430</v>
      </c>
      <c r="BK219" s="362"/>
      <c r="BL219" s="348" t="s">
        <v>7093</v>
      </c>
      <c r="BM219" s="373" t="s">
        <v>6352</v>
      </c>
      <c r="BN219" s="372" t="s">
        <v>430</v>
      </c>
      <c r="BO219" s="372" t="s">
        <v>430</v>
      </c>
      <c r="BP219" s="372" t="s">
        <v>430</v>
      </c>
      <c r="BQ219" s="373"/>
      <c r="BR219" s="354" t="s">
        <v>526</v>
      </c>
    </row>
    <row r="220" spans="1:70" s="428" customFormat="1" x14ac:dyDescent="0.25">
      <c r="A220" s="345" t="s">
        <v>7288</v>
      </c>
      <c r="B220" s="373"/>
      <c r="C220" s="719">
        <v>44267</v>
      </c>
      <c r="D220" s="373"/>
      <c r="E220" s="346">
        <v>75.790000000000006</v>
      </c>
      <c r="F220" s="373"/>
      <c r="G220" s="347">
        <v>18.011500000000002</v>
      </c>
      <c r="H220" s="374"/>
      <c r="I220" s="348" t="s">
        <v>430</v>
      </c>
      <c r="J220" s="348">
        <v>-0.66020000000000001</v>
      </c>
      <c r="K220" s="348">
        <v>-1.2674000000000001</v>
      </c>
      <c r="L220" s="348">
        <v>2.6728999999999998</v>
      </c>
      <c r="M220" s="348">
        <v>2.8212000000000002</v>
      </c>
      <c r="N220" s="350">
        <v>9.0325000000000006</v>
      </c>
      <c r="O220" s="348">
        <v>10.1729</v>
      </c>
      <c r="P220" s="348">
        <v>13.088200000000001</v>
      </c>
      <c r="Q220" s="348">
        <v>10.4582</v>
      </c>
      <c r="R220" s="348" t="s">
        <v>430</v>
      </c>
      <c r="S220" s="348">
        <v>1.2968999999999999</v>
      </c>
      <c r="T220" s="348">
        <v>7.3281999999999998</v>
      </c>
      <c r="U220" s="348">
        <v>3.4632000000000001</v>
      </c>
      <c r="V220" s="348">
        <v>7.8700999999999999</v>
      </c>
      <c r="W220" s="348">
        <v>-0.76580000000000004</v>
      </c>
      <c r="X220" s="348">
        <v>11.2949</v>
      </c>
      <c r="Y220" s="374"/>
      <c r="Z220" s="346" t="s">
        <v>430</v>
      </c>
      <c r="AA220" s="346">
        <v>83</v>
      </c>
      <c r="AB220" s="346">
        <v>76</v>
      </c>
      <c r="AC220" s="346">
        <v>76</v>
      </c>
      <c r="AD220" s="346">
        <v>46</v>
      </c>
      <c r="AE220" s="346">
        <v>49</v>
      </c>
      <c r="AF220" s="346">
        <v>32</v>
      </c>
      <c r="AG220" s="346">
        <v>37</v>
      </c>
      <c r="AH220" s="346">
        <v>29</v>
      </c>
      <c r="AI220" s="346" t="s">
        <v>430</v>
      </c>
      <c r="AJ220" s="346">
        <v>85</v>
      </c>
      <c r="AK220" s="346">
        <v>57</v>
      </c>
      <c r="AL220" s="346">
        <v>54</v>
      </c>
      <c r="AM220" s="346">
        <v>56</v>
      </c>
      <c r="AN220" s="346">
        <v>46</v>
      </c>
      <c r="AO220" s="373"/>
      <c r="AP220" s="348" t="s">
        <v>430</v>
      </c>
      <c r="AQ220" s="348" t="s">
        <v>430</v>
      </c>
      <c r="AR220" s="348">
        <v>11.93</v>
      </c>
      <c r="AS220" s="348">
        <v>10.99</v>
      </c>
      <c r="AT220" s="348">
        <v>5.78</v>
      </c>
      <c r="AU220" s="351"/>
      <c r="AV220" s="346" t="s">
        <v>430</v>
      </c>
      <c r="AW220" s="346" t="s">
        <v>430</v>
      </c>
      <c r="AX220" s="346">
        <v>26</v>
      </c>
      <c r="AY220" s="346">
        <v>31</v>
      </c>
      <c r="AZ220" s="346">
        <v>61</v>
      </c>
      <c r="BA220" s="374"/>
      <c r="BB220" s="348">
        <v>5.3674728431566301</v>
      </c>
      <c r="BC220" s="348">
        <v>0</v>
      </c>
      <c r="BD220" s="348">
        <v>0.115771013506877</v>
      </c>
      <c r="BE220" s="375" t="s">
        <v>430</v>
      </c>
      <c r="BF220" s="374"/>
      <c r="BG220" s="375" t="s">
        <v>430</v>
      </c>
      <c r="BH220" s="674" t="s">
        <v>430</v>
      </c>
      <c r="BI220" s="348" t="s">
        <v>430</v>
      </c>
      <c r="BJ220" s="348" t="s">
        <v>430</v>
      </c>
      <c r="BK220" s="362"/>
      <c r="BL220" s="348" t="s">
        <v>6852</v>
      </c>
      <c r="BM220" s="373" t="s">
        <v>7136</v>
      </c>
      <c r="BN220" s="372" t="s">
        <v>430</v>
      </c>
      <c r="BO220" s="372" t="s">
        <v>430</v>
      </c>
      <c r="BP220" s="372" t="s">
        <v>430</v>
      </c>
      <c r="BQ220" s="373"/>
      <c r="BR220" s="354" t="s">
        <v>548</v>
      </c>
    </row>
    <row r="221" spans="1:70" s="428" customFormat="1" x14ac:dyDescent="0.25">
      <c r="A221" s="345" t="s">
        <v>7289</v>
      </c>
      <c r="B221" s="373"/>
      <c r="C221" s="719">
        <v>44532</v>
      </c>
      <c r="D221" s="373"/>
      <c r="E221" s="346">
        <v>55.313600000000001</v>
      </c>
      <c r="F221" s="373"/>
      <c r="G221" s="347">
        <v>15.7681</v>
      </c>
      <c r="H221" s="374"/>
      <c r="I221" s="348">
        <v>-0.58950000000000002</v>
      </c>
      <c r="J221" s="348">
        <v>-1.4469000000000001</v>
      </c>
      <c r="K221" s="348">
        <v>-3.2442000000000002</v>
      </c>
      <c r="L221" s="348">
        <v>3.4672999999999998</v>
      </c>
      <c r="M221" s="348">
        <v>3.0931999999999999</v>
      </c>
      <c r="N221" s="350">
        <v>-0.18229999999999999</v>
      </c>
      <c r="O221" s="348">
        <v>-1.4605999999999999</v>
      </c>
      <c r="P221" s="348">
        <v>9.5435999999999996</v>
      </c>
      <c r="Q221" s="348" t="s">
        <v>430</v>
      </c>
      <c r="R221" s="348" t="s">
        <v>430</v>
      </c>
      <c r="S221" s="348">
        <v>-8.8099999999999998E-2</v>
      </c>
      <c r="T221" s="348">
        <v>12.070499999999999</v>
      </c>
      <c r="U221" s="348">
        <v>-3.7145000000000001</v>
      </c>
      <c r="V221" s="348">
        <v>1.0690999999999999</v>
      </c>
      <c r="W221" s="348">
        <v>-2.0937000000000001</v>
      </c>
      <c r="X221" s="348">
        <v>10.0061</v>
      </c>
      <c r="Y221" s="374"/>
      <c r="Z221" s="346">
        <v>77</v>
      </c>
      <c r="AA221" s="346">
        <v>109</v>
      </c>
      <c r="AB221" s="346">
        <v>106</v>
      </c>
      <c r="AC221" s="346">
        <v>65</v>
      </c>
      <c r="AD221" s="346">
        <v>44</v>
      </c>
      <c r="AE221" s="346">
        <v>78</v>
      </c>
      <c r="AF221" s="346">
        <v>55</v>
      </c>
      <c r="AG221" s="346">
        <v>49</v>
      </c>
      <c r="AH221" s="346" t="s">
        <v>430</v>
      </c>
      <c r="AI221" s="346" t="s">
        <v>430</v>
      </c>
      <c r="AJ221" s="346">
        <v>101</v>
      </c>
      <c r="AK221" s="346">
        <v>35</v>
      </c>
      <c r="AL221" s="346">
        <v>90</v>
      </c>
      <c r="AM221" s="346">
        <v>83</v>
      </c>
      <c r="AN221" s="346">
        <v>104</v>
      </c>
      <c r="AO221" s="373"/>
      <c r="AP221" s="348" t="s">
        <v>430</v>
      </c>
      <c r="AQ221" s="348" t="s">
        <v>430</v>
      </c>
      <c r="AR221" s="348" t="s">
        <v>430</v>
      </c>
      <c r="AS221" s="348">
        <v>3.68</v>
      </c>
      <c r="AT221" s="348">
        <v>-1.03</v>
      </c>
      <c r="AU221" s="351"/>
      <c r="AV221" s="346" t="s">
        <v>430</v>
      </c>
      <c r="AW221" s="346" t="s">
        <v>430</v>
      </c>
      <c r="AX221" s="346" t="s">
        <v>430</v>
      </c>
      <c r="AY221" s="346">
        <v>50</v>
      </c>
      <c r="AZ221" s="346">
        <v>84</v>
      </c>
      <c r="BA221" s="374"/>
      <c r="BB221" s="348">
        <v>12.785398195030499</v>
      </c>
      <c r="BC221" s="348">
        <v>0.97811476796651697</v>
      </c>
      <c r="BD221" s="348">
        <v>3.6099057018756001E-2</v>
      </c>
      <c r="BE221" s="375">
        <v>-4.15423862864902E-2</v>
      </c>
      <c r="BF221" s="374"/>
      <c r="BG221" s="375" t="s">
        <v>430</v>
      </c>
      <c r="BH221" s="674" t="s">
        <v>430</v>
      </c>
      <c r="BI221" s="348" t="s">
        <v>430</v>
      </c>
      <c r="BJ221" s="348" t="s">
        <v>430</v>
      </c>
      <c r="BK221" s="362"/>
      <c r="BL221" s="348" t="s">
        <v>7138</v>
      </c>
      <c r="BM221" s="373" t="s">
        <v>4825</v>
      </c>
      <c r="BN221" s="372" t="s">
        <v>430</v>
      </c>
      <c r="BO221" s="372" t="s">
        <v>430</v>
      </c>
      <c r="BP221" s="372" t="s">
        <v>430</v>
      </c>
      <c r="BQ221" s="373"/>
      <c r="BR221" s="354" t="s">
        <v>443</v>
      </c>
    </row>
    <row r="222" spans="1:70" s="428" customFormat="1" x14ac:dyDescent="0.25">
      <c r="A222" s="345" t="s">
        <v>7290</v>
      </c>
      <c r="B222" s="373"/>
      <c r="C222" s="719">
        <v>45764</v>
      </c>
      <c r="D222" s="373"/>
      <c r="E222" s="346">
        <v>52.259</v>
      </c>
      <c r="F222" s="373"/>
      <c r="G222" s="347">
        <v>12.1153</v>
      </c>
      <c r="H222" s="374"/>
      <c r="I222" s="348">
        <v>-0.311</v>
      </c>
      <c r="J222" s="348">
        <v>-1.2922</v>
      </c>
      <c r="K222" s="348">
        <v>-6.0312000000000001</v>
      </c>
      <c r="L222" s="348">
        <v>5.8040000000000003</v>
      </c>
      <c r="M222" s="348">
        <v>9.26</v>
      </c>
      <c r="N222" s="350">
        <v>1.0467</v>
      </c>
      <c r="O222" s="348" t="s">
        <v>430</v>
      </c>
      <c r="P222" s="348" t="s">
        <v>430</v>
      </c>
      <c r="Q222" s="348" t="s">
        <v>430</v>
      </c>
      <c r="R222" s="348" t="s">
        <v>430</v>
      </c>
      <c r="S222" s="348">
        <v>2.911</v>
      </c>
      <c r="T222" s="348">
        <v>21.445699999999999</v>
      </c>
      <c r="U222" s="348">
        <v>1.5788</v>
      </c>
      <c r="V222" s="348">
        <v>4.2821999999999996</v>
      </c>
      <c r="W222" s="348">
        <v>-4.1700999999999997</v>
      </c>
      <c r="X222" s="348">
        <v>14.6897</v>
      </c>
      <c r="Y222" s="374"/>
      <c r="Z222" s="346">
        <v>64</v>
      </c>
      <c r="AA222" s="346">
        <v>105</v>
      </c>
      <c r="AB222" s="346">
        <v>119</v>
      </c>
      <c r="AC222" s="346">
        <v>17</v>
      </c>
      <c r="AD222" s="346">
        <v>18</v>
      </c>
      <c r="AE222" s="346">
        <v>76</v>
      </c>
      <c r="AF222" s="346" t="s">
        <v>430</v>
      </c>
      <c r="AG222" s="346" t="s">
        <v>430</v>
      </c>
      <c r="AH222" s="346" t="s">
        <v>430</v>
      </c>
      <c r="AI222" s="346" t="s">
        <v>430</v>
      </c>
      <c r="AJ222" s="346">
        <v>59</v>
      </c>
      <c r="AK222" s="346">
        <v>13</v>
      </c>
      <c r="AL222" s="346">
        <v>72</v>
      </c>
      <c r="AM222" s="346">
        <v>71</v>
      </c>
      <c r="AN222" s="346">
        <v>120</v>
      </c>
      <c r="AO222" s="373"/>
      <c r="AP222" s="348" t="s">
        <v>430</v>
      </c>
      <c r="AQ222" s="348" t="s">
        <v>430</v>
      </c>
      <c r="AR222" s="348" t="s">
        <v>430</v>
      </c>
      <c r="AS222" s="348" t="s">
        <v>430</v>
      </c>
      <c r="AT222" s="348">
        <v>7.63</v>
      </c>
      <c r="AU222" s="351"/>
      <c r="AV222" s="346" t="s">
        <v>430</v>
      </c>
      <c r="AW222" s="346" t="s">
        <v>430</v>
      </c>
      <c r="AX222" s="346" t="s">
        <v>430</v>
      </c>
      <c r="AY222" s="346" t="s">
        <v>430</v>
      </c>
      <c r="AZ222" s="346">
        <v>56</v>
      </c>
      <c r="BA222" s="374"/>
      <c r="BB222" s="348">
        <v>17.6018957001906</v>
      </c>
      <c r="BC222" s="348">
        <v>0.98288107723908402</v>
      </c>
      <c r="BD222" s="348">
        <v>3.7642201681917502E-2</v>
      </c>
      <c r="BE222" s="375">
        <v>-7.2458204134111706E-2</v>
      </c>
      <c r="BF222" s="374"/>
      <c r="BG222" s="375" t="s">
        <v>430</v>
      </c>
      <c r="BH222" s="674" t="s">
        <v>430</v>
      </c>
      <c r="BI222" s="348" t="s">
        <v>430</v>
      </c>
      <c r="BJ222" s="348" t="s">
        <v>430</v>
      </c>
      <c r="BK222" s="362"/>
      <c r="BL222" s="348" t="s">
        <v>6983</v>
      </c>
      <c r="BM222" s="373" t="s">
        <v>4924</v>
      </c>
      <c r="BN222" s="372" t="s">
        <v>430</v>
      </c>
      <c r="BO222" s="372" t="s">
        <v>430</v>
      </c>
      <c r="BP222" s="372" t="s">
        <v>430</v>
      </c>
      <c r="BQ222" s="373"/>
      <c r="BR222" s="354" t="s">
        <v>555</v>
      </c>
    </row>
    <row r="223" spans="1:70" s="428" customFormat="1" x14ac:dyDescent="0.25">
      <c r="A223" s="345" t="s">
        <v>7291</v>
      </c>
      <c r="B223" s="373"/>
      <c r="C223" s="719">
        <v>46085</v>
      </c>
      <c r="D223" s="373"/>
      <c r="E223" s="841">
        <v>52.66</v>
      </c>
      <c r="F223" s="373"/>
      <c r="G223" s="347">
        <v>9.4334000000000007</v>
      </c>
      <c r="H223" s="374"/>
      <c r="I223" s="348" t="s">
        <v>430</v>
      </c>
      <c r="J223" s="348">
        <v>-0.26429999999999998</v>
      </c>
      <c r="K223" s="348">
        <v>0.93410000000000004</v>
      </c>
      <c r="L223" s="348">
        <v>3.9287000000000001</v>
      </c>
      <c r="M223" s="348">
        <v>-4.4912000000000001</v>
      </c>
      <c r="N223" s="350" t="s">
        <v>430</v>
      </c>
      <c r="O223" s="348" t="s">
        <v>430</v>
      </c>
      <c r="P223" s="348" t="s">
        <v>430</v>
      </c>
      <c r="Q223" s="348" t="s">
        <v>430</v>
      </c>
      <c r="R223" s="348" t="s">
        <v>430</v>
      </c>
      <c r="S223" s="348">
        <v>8.4422999999999995</v>
      </c>
      <c r="T223" s="348">
        <v>3.86</v>
      </c>
      <c r="U223" s="348" t="s">
        <v>430</v>
      </c>
      <c r="V223" s="348" t="s">
        <v>430</v>
      </c>
      <c r="W223" s="348">
        <v>-1.2334000000000001</v>
      </c>
      <c r="X223" s="348">
        <v>-5.6660000000000004</v>
      </c>
      <c r="Y223" s="374"/>
      <c r="Z223" s="346" t="s">
        <v>430</v>
      </c>
      <c r="AA223" s="346">
        <v>63</v>
      </c>
      <c r="AB223" s="346">
        <v>51</v>
      </c>
      <c r="AC223" s="346">
        <v>57</v>
      </c>
      <c r="AD223" s="346">
        <v>74</v>
      </c>
      <c r="AE223" s="346" t="s">
        <v>430</v>
      </c>
      <c r="AF223" s="346" t="s">
        <v>430</v>
      </c>
      <c r="AG223" s="346" t="s">
        <v>430</v>
      </c>
      <c r="AH223" s="346" t="s">
        <v>430</v>
      </c>
      <c r="AI223" s="346" t="s">
        <v>430</v>
      </c>
      <c r="AJ223" s="346">
        <v>26</v>
      </c>
      <c r="AK223" s="346">
        <v>92</v>
      </c>
      <c r="AL223" s="346" t="s">
        <v>430</v>
      </c>
      <c r="AM223" s="346" t="s">
        <v>430</v>
      </c>
      <c r="AN223" s="346">
        <v>74</v>
      </c>
      <c r="AO223" s="373"/>
      <c r="AP223" s="348" t="s">
        <v>430</v>
      </c>
      <c r="AQ223" s="348" t="s">
        <v>430</v>
      </c>
      <c r="AR223" s="348" t="s">
        <v>430</v>
      </c>
      <c r="AS223" s="348" t="s">
        <v>430</v>
      </c>
      <c r="AT223" s="348" t="s">
        <v>430</v>
      </c>
      <c r="AU223" s="351"/>
      <c r="AV223" s="346" t="s">
        <v>430</v>
      </c>
      <c r="AW223" s="346" t="s">
        <v>430</v>
      </c>
      <c r="AX223" s="346" t="s">
        <v>430</v>
      </c>
      <c r="AY223" s="346" t="s">
        <v>430</v>
      </c>
      <c r="AZ223" s="346" t="s">
        <v>430</v>
      </c>
      <c r="BA223" s="374"/>
      <c r="BB223" s="348">
        <v>13.9449330176818</v>
      </c>
      <c r="BC223" s="348">
        <v>0</v>
      </c>
      <c r="BD223" s="348">
        <v>-8.0812819807830297E-2</v>
      </c>
      <c r="BE223" s="375" t="s">
        <v>430</v>
      </c>
      <c r="BF223" s="374"/>
      <c r="BG223" s="375" t="s">
        <v>430</v>
      </c>
      <c r="BH223" s="674" t="s">
        <v>430</v>
      </c>
      <c r="BI223" s="348" t="s">
        <v>430</v>
      </c>
      <c r="BJ223" s="348" t="s">
        <v>430</v>
      </c>
      <c r="BK223" s="362"/>
      <c r="BL223" s="348" t="s">
        <v>7141</v>
      </c>
      <c r="BM223" s="373" t="s">
        <v>3074</v>
      </c>
      <c r="BN223" s="372" t="s">
        <v>5248</v>
      </c>
      <c r="BO223" s="372" t="s">
        <v>430</v>
      </c>
      <c r="BP223" s="372" t="s">
        <v>430</v>
      </c>
      <c r="BQ223" s="373"/>
      <c r="BR223" s="354" t="s">
        <v>5178</v>
      </c>
    </row>
    <row r="224" spans="1:70" s="428" customFormat="1" x14ac:dyDescent="0.25">
      <c r="A224" s="345" t="s">
        <v>7292</v>
      </c>
      <c r="B224" s="373"/>
      <c r="C224" s="719">
        <v>41759</v>
      </c>
      <c r="D224" s="373"/>
      <c r="E224" s="346">
        <v>48.100999999999999</v>
      </c>
      <c r="F224" s="373"/>
      <c r="G224" s="347">
        <v>46.046399999999998</v>
      </c>
      <c r="H224" s="374"/>
      <c r="I224" s="348" t="s">
        <v>430</v>
      </c>
      <c r="J224" s="348">
        <v>-0.1888</v>
      </c>
      <c r="K224" s="348">
        <v>-5.0000000000000001E-3</v>
      </c>
      <c r="L224" s="348">
        <v>7.1390000000000002</v>
      </c>
      <c r="M224" s="348">
        <v>10.3817</v>
      </c>
      <c r="N224" s="350">
        <v>8.6250999999999998</v>
      </c>
      <c r="O224" s="348">
        <v>4.7089999999999996</v>
      </c>
      <c r="P224" s="348">
        <v>12.5754</v>
      </c>
      <c r="Q224" s="348">
        <v>11.0244</v>
      </c>
      <c r="R224" s="348">
        <v>12.088200000000001</v>
      </c>
      <c r="S224" s="348">
        <v>2.4430000000000001</v>
      </c>
      <c r="T224" s="348">
        <v>16.997</v>
      </c>
      <c r="U224" s="348">
        <v>6.6417000000000002</v>
      </c>
      <c r="V224" s="348">
        <v>10.136699999999999</v>
      </c>
      <c r="W224" s="348">
        <v>-1.0286999999999999</v>
      </c>
      <c r="X224" s="348">
        <v>13.1394</v>
      </c>
      <c r="Y224" s="374"/>
      <c r="Z224" s="346" t="s">
        <v>430</v>
      </c>
      <c r="AA224" s="346">
        <v>59</v>
      </c>
      <c r="AB224" s="346">
        <v>59</v>
      </c>
      <c r="AC224" s="346">
        <v>11</v>
      </c>
      <c r="AD224" s="346">
        <v>15</v>
      </c>
      <c r="AE224" s="346">
        <v>51</v>
      </c>
      <c r="AF224" s="346">
        <v>42</v>
      </c>
      <c r="AG224" s="346">
        <v>40</v>
      </c>
      <c r="AH224" s="346">
        <v>26</v>
      </c>
      <c r="AI224" s="346">
        <v>18</v>
      </c>
      <c r="AJ224" s="346">
        <v>65</v>
      </c>
      <c r="AK224" s="346">
        <v>22</v>
      </c>
      <c r="AL224" s="346">
        <v>35</v>
      </c>
      <c r="AM224" s="346">
        <v>48</v>
      </c>
      <c r="AN224" s="346">
        <v>65</v>
      </c>
      <c r="AO224" s="373"/>
      <c r="AP224" s="348">
        <v>13.07</v>
      </c>
      <c r="AQ224" s="348">
        <v>13.98</v>
      </c>
      <c r="AR224" s="348">
        <v>12.36</v>
      </c>
      <c r="AS224" s="348">
        <v>9.7799999999999994</v>
      </c>
      <c r="AT224" s="348">
        <v>13.69</v>
      </c>
      <c r="AU224" s="351"/>
      <c r="AV224" s="346">
        <v>17</v>
      </c>
      <c r="AW224" s="346">
        <v>19</v>
      </c>
      <c r="AX224" s="346">
        <v>24</v>
      </c>
      <c r="AY224" s="346">
        <v>35</v>
      </c>
      <c r="AZ224" s="346">
        <v>43</v>
      </c>
      <c r="BA224" s="374"/>
      <c r="BB224" s="348">
        <v>10.6808579466437</v>
      </c>
      <c r="BC224" s="348">
        <v>0</v>
      </c>
      <c r="BD224" s="348">
        <v>6.3405759324793906E-2</v>
      </c>
      <c r="BE224" s="375" t="s">
        <v>430</v>
      </c>
      <c r="BF224" s="374"/>
      <c r="BG224" s="375" t="s">
        <v>430</v>
      </c>
      <c r="BH224" s="674" t="s">
        <v>430</v>
      </c>
      <c r="BI224" s="348" t="s">
        <v>430</v>
      </c>
      <c r="BJ224" s="348" t="s">
        <v>430</v>
      </c>
      <c r="BK224" s="362"/>
      <c r="BL224" s="348" t="s">
        <v>7055</v>
      </c>
      <c r="BM224" s="373" t="s">
        <v>7056</v>
      </c>
      <c r="BN224" s="372" t="s">
        <v>430</v>
      </c>
      <c r="BO224" s="372" t="s">
        <v>430</v>
      </c>
      <c r="BP224" s="372" t="s">
        <v>430</v>
      </c>
      <c r="BQ224" s="373"/>
      <c r="BR224" s="354" t="s">
        <v>519</v>
      </c>
    </row>
    <row r="225" spans="1:70" s="428" customFormat="1" x14ac:dyDescent="0.25">
      <c r="A225" s="345" t="s">
        <v>7293</v>
      </c>
      <c r="B225" s="373"/>
      <c r="C225" s="719">
        <v>41275</v>
      </c>
      <c r="D225" s="373"/>
      <c r="E225" s="346">
        <v>44.350900000000003</v>
      </c>
      <c r="F225" s="373"/>
      <c r="G225" s="347">
        <v>47.079500000000003</v>
      </c>
      <c r="H225" s="374"/>
      <c r="I225" s="348" t="s">
        <v>430</v>
      </c>
      <c r="J225" s="348">
        <v>-0.76100000000000001</v>
      </c>
      <c r="K225" s="348">
        <v>-1.5316000000000001</v>
      </c>
      <c r="L225" s="348">
        <v>4.7282000000000002</v>
      </c>
      <c r="M225" s="348">
        <v>5.1180000000000003</v>
      </c>
      <c r="N225" s="350">
        <v>3.9293999999999998</v>
      </c>
      <c r="O225" s="348">
        <v>3.9632999999999998</v>
      </c>
      <c r="P225" s="348">
        <v>10.6549</v>
      </c>
      <c r="Q225" s="348">
        <v>10.071899999999999</v>
      </c>
      <c r="R225" s="348">
        <v>10.4984</v>
      </c>
      <c r="S225" s="348">
        <v>1.3136000000000001</v>
      </c>
      <c r="T225" s="348">
        <v>11.7789</v>
      </c>
      <c r="U225" s="348">
        <v>0.39019999999999999</v>
      </c>
      <c r="V225" s="348">
        <v>4.6654999999999998</v>
      </c>
      <c r="W225" s="348">
        <v>-1.4075</v>
      </c>
      <c r="X225" s="348">
        <v>10.7265</v>
      </c>
      <c r="Y225" s="374"/>
      <c r="Z225" s="346" t="s">
        <v>430</v>
      </c>
      <c r="AA225" s="346">
        <v>87</v>
      </c>
      <c r="AB225" s="346">
        <v>81</v>
      </c>
      <c r="AC225" s="346">
        <v>30</v>
      </c>
      <c r="AD225" s="346">
        <v>31</v>
      </c>
      <c r="AE225" s="346">
        <v>67</v>
      </c>
      <c r="AF225" s="346">
        <v>45</v>
      </c>
      <c r="AG225" s="346">
        <v>45</v>
      </c>
      <c r="AH225" s="346">
        <v>30</v>
      </c>
      <c r="AI225" s="346">
        <v>20</v>
      </c>
      <c r="AJ225" s="346">
        <v>84</v>
      </c>
      <c r="AK225" s="346">
        <v>37</v>
      </c>
      <c r="AL225" s="346">
        <v>78</v>
      </c>
      <c r="AM225" s="346">
        <v>67</v>
      </c>
      <c r="AN225" s="346">
        <v>83</v>
      </c>
      <c r="AO225" s="373"/>
      <c r="AP225" s="348">
        <v>11.24</v>
      </c>
      <c r="AQ225" s="348">
        <v>11.47</v>
      </c>
      <c r="AR225" s="348">
        <v>10.23</v>
      </c>
      <c r="AS225" s="348">
        <v>7.16</v>
      </c>
      <c r="AT225" s="348">
        <v>4.5599999999999996</v>
      </c>
      <c r="AU225" s="351"/>
      <c r="AV225" s="346">
        <v>21</v>
      </c>
      <c r="AW225" s="346">
        <v>25</v>
      </c>
      <c r="AX225" s="346">
        <v>30</v>
      </c>
      <c r="AY225" s="346">
        <v>41</v>
      </c>
      <c r="AZ225" s="346">
        <v>68</v>
      </c>
      <c r="BA225" s="374"/>
      <c r="BB225" s="348">
        <v>8.2008243145396396</v>
      </c>
      <c r="BC225" s="348">
        <v>0</v>
      </c>
      <c r="BD225" s="348">
        <v>6.1724574843639399E-2</v>
      </c>
      <c r="BE225" s="375" t="s">
        <v>430</v>
      </c>
      <c r="BF225" s="374"/>
      <c r="BG225" s="375" t="s">
        <v>430</v>
      </c>
      <c r="BH225" s="674" t="s">
        <v>430</v>
      </c>
      <c r="BI225" s="348" t="s">
        <v>430</v>
      </c>
      <c r="BJ225" s="348" t="s">
        <v>430</v>
      </c>
      <c r="BK225" s="362"/>
      <c r="BL225" s="348" t="s">
        <v>7144</v>
      </c>
      <c r="BM225" s="373" t="s">
        <v>7145</v>
      </c>
      <c r="BN225" s="372" t="s">
        <v>430</v>
      </c>
      <c r="BO225" s="372" t="s">
        <v>430</v>
      </c>
      <c r="BP225" s="372" t="s">
        <v>430</v>
      </c>
      <c r="BQ225" s="373"/>
      <c r="BR225" s="354" t="s">
        <v>921</v>
      </c>
    </row>
    <row r="226" spans="1:70" s="428" customFormat="1" x14ac:dyDescent="0.25">
      <c r="A226" s="345" t="s">
        <v>7294</v>
      </c>
      <c r="B226" s="373"/>
      <c r="C226" s="719">
        <v>46044</v>
      </c>
      <c r="D226" s="373"/>
      <c r="E226" s="346">
        <v>42.11</v>
      </c>
      <c r="F226" s="373"/>
      <c r="G226" s="347">
        <v>10.6829</v>
      </c>
      <c r="H226" s="374"/>
      <c r="I226" s="348">
        <v>-0.33489999999999998</v>
      </c>
      <c r="J226" s="348">
        <v>-1.1273</v>
      </c>
      <c r="K226" s="348">
        <v>-2.2706</v>
      </c>
      <c r="L226" s="348">
        <v>5.5143000000000004</v>
      </c>
      <c r="M226" s="348">
        <v>9.2042000000000002</v>
      </c>
      <c r="N226" s="350" t="s">
        <v>430</v>
      </c>
      <c r="O226" s="348" t="s">
        <v>430</v>
      </c>
      <c r="P226" s="348" t="s">
        <v>430</v>
      </c>
      <c r="Q226" s="348" t="s">
        <v>430</v>
      </c>
      <c r="R226" s="348" t="s">
        <v>430</v>
      </c>
      <c r="S226" s="348">
        <v>1.2885</v>
      </c>
      <c r="T226" s="348">
        <v>18.0992</v>
      </c>
      <c r="U226" s="348" t="s">
        <v>430</v>
      </c>
      <c r="V226" s="348" t="s">
        <v>430</v>
      </c>
      <c r="W226" s="348">
        <v>-1.7176</v>
      </c>
      <c r="X226" s="348">
        <v>6.8289999999999997</v>
      </c>
      <c r="Y226" s="374"/>
      <c r="Z226" s="346">
        <v>66</v>
      </c>
      <c r="AA226" s="346">
        <v>100</v>
      </c>
      <c r="AB226" s="346">
        <v>94</v>
      </c>
      <c r="AC226" s="346">
        <v>21</v>
      </c>
      <c r="AD226" s="346">
        <v>19</v>
      </c>
      <c r="AE226" s="346" t="s">
        <v>430</v>
      </c>
      <c r="AF226" s="346" t="s">
        <v>430</v>
      </c>
      <c r="AG226" s="346" t="s">
        <v>430</v>
      </c>
      <c r="AH226" s="346" t="s">
        <v>430</v>
      </c>
      <c r="AI226" s="346" t="s">
        <v>430</v>
      </c>
      <c r="AJ226" s="346">
        <v>86</v>
      </c>
      <c r="AK226" s="346">
        <v>18</v>
      </c>
      <c r="AL226" s="346" t="s">
        <v>430</v>
      </c>
      <c r="AM226" s="346" t="s">
        <v>430</v>
      </c>
      <c r="AN226" s="346">
        <v>94</v>
      </c>
      <c r="AO226" s="373"/>
      <c r="AP226" s="348" t="s">
        <v>430</v>
      </c>
      <c r="AQ226" s="348" t="s">
        <v>430</v>
      </c>
      <c r="AR226" s="348" t="s">
        <v>430</v>
      </c>
      <c r="AS226" s="348" t="s">
        <v>430</v>
      </c>
      <c r="AT226" s="348" t="s">
        <v>430</v>
      </c>
      <c r="AU226" s="351"/>
      <c r="AV226" s="346" t="s">
        <v>430</v>
      </c>
      <c r="AW226" s="346" t="s">
        <v>430</v>
      </c>
      <c r="AX226" s="346" t="s">
        <v>430</v>
      </c>
      <c r="AY226" s="346" t="s">
        <v>430</v>
      </c>
      <c r="AZ226" s="346" t="s">
        <v>430</v>
      </c>
      <c r="BA226" s="374"/>
      <c r="BB226" s="348">
        <v>16.6578558212987</v>
      </c>
      <c r="BC226" s="348">
        <v>1.13709896412664</v>
      </c>
      <c r="BD226" s="348">
        <v>3.1219256870006198E-3</v>
      </c>
      <c r="BE226" s="375">
        <v>0.90335698694325295</v>
      </c>
      <c r="BF226" s="374"/>
      <c r="BG226" s="375" t="s">
        <v>430</v>
      </c>
      <c r="BH226" s="674" t="s">
        <v>430</v>
      </c>
      <c r="BI226" s="348" t="s">
        <v>430</v>
      </c>
      <c r="BJ226" s="348" t="s">
        <v>430</v>
      </c>
      <c r="BK226" s="362"/>
      <c r="BL226" s="348" t="s">
        <v>7147</v>
      </c>
      <c r="BM226" s="373" t="s">
        <v>7148</v>
      </c>
      <c r="BN226" s="372" t="s">
        <v>430</v>
      </c>
      <c r="BO226" s="372" t="s">
        <v>430</v>
      </c>
      <c r="BP226" s="372" t="s">
        <v>430</v>
      </c>
      <c r="BQ226" s="373"/>
      <c r="BR226" s="354" t="s">
        <v>548</v>
      </c>
    </row>
    <row r="227" spans="1:70" s="428" customFormat="1" x14ac:dyDescent="0.25">
      <c r="A227" s="345" t="s">
        <v>7295</v>
      </c>
      <c r="B227" s="373"/>
      <c r="C227" s="719">
        <v>46086</v>
      </c>
      <c r="D227" s="373"/>
      <c r="E227" s="346">
        <v>37.65</v>
      </c>
      <c r="F227" s="373"/>
      <c r="G227" s="347">
        <v>10.978</v>
      </c>
      <c r="H227" s="374"/>
      <c r="I227" s="348">
        <v>9.3899999999999997E-2</v>
      </c>
      <c r="J227" s="348">
        <v>1.1797</v>
      </c>
      <c r="K227" s="348">
        <v>-3.3090999999999999</v>
      </c>
      <c r="L227" s="348">
        <v>1.5249999999999999</v>
      </c>
      <c r="M227" s="348">
        <v>9.8019999999999996</v>
      </c>
      <c r="N227" s="350" t="s">
        <v>430</v>
      </c>
      <c r="O227" s="348" t="s">
        <v>430</v>
      </c>
      <c r="P227" s="348" t="s">
        <v>430</v>
      </c>
      <c r="Q227" s="348" t="s">
        <v>430</v>
      </c>
      <c r="R227" s="348" t="s">
        <v>430</v>
      </c>
      <c r="S227" s="348">
        <v>-1.9287000000000001</v>
      </c>
      <c r="T227" s="348">
        <v>17.890899999999998</v>
      </c>
      <c r="U227" s="348" t="s">
        <v>430</v>
      </c>
      <c r="V227" s="348" t="s">
        <v>430</v>
      </c>
      <c r="W227" s="348">
        <v>0.52100000000000002</v>
      </c>
      <c r="X227" s="348">
        <v>9.7799999999999994</v>
      </c>
      <c r="Y227" s="374"/>
      <c r="Z227" s="346">
        <v>45</v>
      </c>
      <c r="AA227" s="346">
        <v>21</v>
      </c>
      <c r="AB227" s="346">
        <v>107</v>
      </c>
      <c r="AC227" s="346">
        <v>94</v>
      </c>
      <c r="AD227" s="346">
        <v>16</v>
      </c>
      <c r="AE227" s="346" t="s">
        <v>430</v>
      </c>
      <c r="AF227" s="346" t="s">
        <v>430</v>
      </c>
      <c r="AG227" s="346" t="s">
        <v>430</v>
      </c>
      <c r="AH227" s="346" t="s">
        <v>430</v>
      </c>
      <c r="AI227" s="346" t="s">
        <v>430</v>
      </c>
      <c r="AJ227" s="346">
        <v>112</v>
      </c>
      <c r="AK227" s="346">
        <v>20</v>
      </c>
      <c r="AL227" s="346" t="s">
        <v>430</v>
      </c>
      <c r="AM227" s="346" t="s">
        <v>430</v>
      </c>
      <c r="AN227" s="346">
        <v>9</v>
      </c>
      <c r="AO227" s="373"/>
      <c r="AP227" s="348" t="s">
        <v>430</v>
      </c>
      <c r="AQ227" s="348" t="s">
        <v>430</v>
      </c>
      <c r="AR227" s="348" t="s">
        <v>430</v>
      </c>
      <c r="AS227" s="348" t="s">
        <v>430</v>
      </c>
      <c r="AT227" s="348" t="s">
        <v>430</v>
      </c>
      <c r="AU227" s="351"/>
      <c r="AV227" s="346" t="s">
        <v>430</v>
      </c>
      <c r="AW227" s="346" t="s">
        <v>430</v>
      </c>
      <c r="AX227" s="346" t="s">
        <v>430</v>
      </c>
      <c r="AY227" s="346" t="s">
        <v>430</v>
      </c>
      <c r="AZ227" s="346" t="s">
        <v>430</v>
      </c>
      <c r="BA227" s="374"/>
      <c r="BB227" s="348">
        <v>15.6793327115408</v>
      </c>
      <c r="BC227" s="348">
        <v>0</v>
      </c>
      <c r="BD227" s="348">
        <v>7.7970021817955495E-2</v>
      </c>
      <c r="BE227" s="375" t="s">
        <v>430</v>
      </c>
      <c r="BF227" s="374"/>
      <c r="BG227" s="375" t="s">
        <v>430</v>
      </c>
      <c r="BH227" s="674" t="s">
        <v>430</v>
      </c>
      <c r="BI227" s="348" t="s">
        <v>430</v>
      </c>
      <c r="BJ227" s="348" t="s">
        <v>430</v>
      </c>
      <c r="BK227" s="362"/>
      <c r="BL227" s="348" t="s">
        <v>7086</v>
      </c>
      <c r="BM227" s="373" t="s">
        <v>7087</v>
      </c>
      <c r="BN227" s="372" t="s">
        <v>430</v>
      </c>
      <c r="BO227" s="372" t="s">
        <v>430</v>
      </c>
      <c r="BP227" s="372" t="s">
        <v>430</v>
      </c>
      <c r="BQ227" s="373"/>
      <c r="BR227" s="354" t="s">
        <v>555</v>
      </c>
    </row>
    <row r="228" spans="1:70" s="428" customFormat="1" x14ac:dyDescent="0.25">
      <c r="A228" s="345" t="s">
        <v>7296</v>
      </c>
      <c r="B228" s="373"/>
      <c r="C228" s="719">
        <v>45876</v>
      </c>
      <c r="D228" s="373"/>
      <c r="E228" s="346">
        <v>38.134799999999998</v>
      </c>
      <c r="F228" s="373"/>
      <c r="G228" s="347">
        <v>11.5458</v>
      </c>
      <c r="H228" s="374"/>
      <c r="I228" s="348">
        <v>-0.61380000000000001</v>
      </c>
      <c r="J228" s="348">
        <v>0.34589999999999999</v>
      </c>
      <c r="K228" s="348">
        <v>-1.7663</v>
      </c>
      <c r="L228" s="348">
        <v>-4.2716000000000003</v>
      </c>
      <c r="M228" s="348">
        <v>8.9237000000000002</v>
      </c>
      <c r="N228" s="350">
        <v>15.5747</v>
      </c>
      <c r="O228" s="348" t="s">
        <v>430</v>
      </c>
      <c r="P228" s="348" t="s">
        <v>430</v>
      </c>
      <c r="Q228" s="348" t="s">
        <v>430</v>
      </c>
      <c r="R228" s="348" t="s">
        <v>430</v>
      </c>
      <c r="S228" s="348">
        <v>-6.8992000000000004</v>
      </c>
      <c r="T228" s="348">
        <v>12.698</v>
      </c>
      <c r="U228" s="348">
        <v>16.592400000000001</v>
      </c>
      <c r="V228" s="348">
        <v>13.4198</v>
      </c>
      <c r="W228" s="348">
        <v>1.5105</v>
      </c>
      <c r="X228" s="348">
        <v>14.0525</v>
      </c>
      <c r="Y228" s="374"/>
      <c r="Z228" s="346">
        <v>79</v>
      </c>
      <c r="AA228" s="346">
        <v>35</v>
      </c>
      <c r="AB228" s="346">
        <v>83</v>
      </c>
      <c r="AC228" s="346">
        <v>115</v>
      </c>
      <c r="AD228" s="346">
        <v>20</v>
      </c>
      <c r="AE228" s="346">
        <v>39</v>
      </c>
      <c r="AF228" s="346" t="s">
        <v>430</v>
      </c>
      <c r="AG228" s="346" t="s">
        <v>430</v>
      </c>
      <c r="AH228" s="346" t="s">
        <v>430</v>
      </c>
      <c r="AI228" s="346" t="s">
        <v>430</v>
      </c>
      <c r="AJ228" s="346">
        <v>115</v>
      </c>
      <c r="AK228" s="346">
        <v>33</v>
      </c>
      <c r="AL228" s="346">
        <v>5</v>
      </c>
      <c r="AM228" s="346">
        <v>43</v>
      </c>
      <c r="AN228" s="346">
        <v>3</v>
      </c>
      <c r="AO228" s="373"/>
      <c r="AP228" s="348" t="s">
        <v>430</v>
      </c>
      <c r="AQ228" s="348" t="s">
        <v>430</v>
      </c>
      <c r="AR228" s="348" t="s">
        <v>430</v>
      </c>
      <c r="AS228" s="348" t="s">
        <v>430</v>
      </c>
      <c r="AT228" s="348">
        <v>12.55</v>
      </c>
      <c r="AU228" s="351"/>
      <c r="AV228" s="346" t="s">
        <v>430</v>
      </c>
      <c r="AW228" s="346" t="s">
        <v>430</v>
      </c>
      <c r="AX228" s="346" t="s">
        <v>430</v>
      </c>
      <c r="AY228" s="346" t="s">
        <v>430</v>
      </c>
      <c r="AZ228" s="346">
        <v>45</v>
      </c>
      <c r="BA228" s="374"/>
      <c r="BB228" s="348">
        <v>18.600803982343699</v>
      </c>
      <c r="BC228" s="348">
        <v>1.0208450335052901</v>
      </c>
      <c r="BD228" s="348">
        <v>4.4496153890090102E-2</v>
      </c>
      <c r="BE228" s="375">
        <v>-6.5934450048592094E-2</v>
      </c>
      <c r="BF228" s="374"/>
      <c r="BG228" s="375" t="s">
        <v>430</v>
      </c>
      <c r="BH228" s="674" t="s">
        <v>430</v>
      </c>
      <c r="BI228" s="348" t="s">
        <v>430</v>
      </c>
      <c r="BJ228" s="348" t="s">
        <v>430</v>
      </c>
      <c r="BK228" s="362"/>
      <c r="BL228" s="348" t="s">
        <v>7151</v>
      </c>
      <c r="BM228" s="373" t="s">
        <v>7152</v>
      </c>
      <c r="BN228" s="372" t="s">
        <v>430</v>
      </c>
      <c r="BO228" s="372" t="s">
        <v>430</v>
      </c>
      <c r="BP228" s="372" t="s">
        <v>430</v>
      </c>
      <c r="BQ228" s="373"/>
      <c r="BR228" s="354" t="s">
        <v>555</v>
      </c>
    </row>
    <row r="229" spans="1:70" s="428" customFormat="1" x14ac:dyDescent="0.25">
      <c r="A229" s="345" t="s">
        <v>7297</v>
      </c>
      <c r="B229" s="373"/>
      <c r="C229" s="719">
        <v>44616</v>
      </c>
      <c r="D229" s="373"/>
      <c r="E229" s="346">
        <v>35.661299999999997</v>
      </c>
      <c r="F229" s="373"/>
      <c r="G229" s="347">
        <v>15.4621</v>
      </c>
      <c r="H229" s="374"/>
      <c r="I229" s="348">
        <v>-0.48209999999999997</v>
      </c>
      <c r="J229" s="348">
        <v>-1.2663</v>
      </c>
      <c r="K229" s="348">
        <v>-3.6802999999999999</v>
      </c>
      <c r="L229" s="348">
        <v>1.0661</v>
      </c>
      <c r="M229" s="348">
        <v>0.41299999999999998</v>
      </c>
      <c r="N229" s="350">
        <v>1.0608</v>
      </c>
      <c r="O229" s="348">
        <v>-3.0394999999999999</v>
      </c>
      <c r="P229" s="348">
        <v>8.4029000000000007</v>
      </c>
      <c r="Q229" s="348" t="s">
        <v>430</v>
      </c>
      <c r="R229" s="348" t="s">
        <v>430</v>
      </c>
      <c r="S229" s="348">
        <v>-0.182</v>
      </c>
      <c r="T229" s="348">
        <v>8.6829000000000001</v>
      </c>
      <c r="U229" s="348">
        <v>-2.9281000000000001</v>
      </c>
      <c r="V229" s="348">
        <v>2.5670999999999999</v>
      </c>
      <c r="W229" s="348">
        <v>-1.7431000000000001</v>
      </c>
      <c r="X229" s="348">
        <v>10.063000000000001</v>
      </c>
      <c r="Y229" s="374"/>
      <c r="Z229" s="346">
        <v>73</v>
      </c>
      <c r="AA229" s="346">
        <v>104</v>
      </c>
      <c r="AB229" s="346">
        <v>111</v>
      </c>
      <c r="AC229" s="346">
        <v>109</v>
      </c>
      <c r="AD229" s="346">
        <v>60</v>
      </c>
      <c r="AE229" s="346">
        <v>75</v>
      </c>
      <c r="AF229" s="346">
        <v>62</v>
      </c>
      <c r="AG229" s="346">
        <v>55</v>
      </c>
      <c r="AH229" s="346" t="s">
        <v>430</v>
      </c>
      <c r="AI229" s="346" t="s">
        <v>430</v>
      </c>
      <c r="AJ229" s="346">
        <v>104</v>
      </c>
      <c r="AK229" s="346">
        <v>52</v>
      </c>
      <c r="AL229" s="346">
        <v>89</v>
      </c>
      <c r="AM229" s="346">
        <v>77</v>
      </c>
      <c r="AN229" s="346">
        <v>95</v>
      </c>
      <c r="AO229" s="373"/>
      <c r="AP229" s="348" t="s">
        <v>430</v>
      </c>
      <c r="AQ229" s="348" t="s">
        <v>430</v>
      </c>
      <c r="AR229" s="348" t="s">
        <v>430</v>
      </c>
      <c r="AS229" s="348">
        <v>2.8</v>
      </c>
      <c r="AT229" s="348">
        <v>-2.38</v>
      </c>
      <c r="AU229" s="351"/>
      <c r="AV229" s="346" t="s">
        <v>430</v>
      </c>
      <c r="AW229" s="346" t="s">
        <v>430</v>
      </c>
      <c r="AX229" s="346" t="s">
        <v>430</v>
      </c>
      <c r="AY229" s="346">
        <v>53</v>
      </c>
      <c r="AZ229" s="346">
        <v>86</v>
      </c>
      <c r="BA229" s="374"/>
      <c r="BB229" s="348">
        <v>12.611284205494799</v>
      </c>
      <c r="BC229" s="348">
        <v>0.93264083854020097</v>
      </c>
      <c r="BD229" s="348">
        <v>2.9780287379225098E-2</v>
      </c>
      <c r="BE229" s="375">
        <v>-0.13068484851752499</v>
      </c>
      <c r="BF229" s="374"/>
      <c r="BG229" s="375" t="s">
        <v>430</v>
      </c>
      <c r="BH229" s="674" t="s">
        <v>430</v>
      </c>
      <c r="BI229" s="348" t="s">
        <v>430</v>
      </c>
      <c r="BJ229" s="348" t="s">
        <v>430</v>
      </c>
      <c r="BK229" s="362"/>
      <c r="BL229" s="348" t="s">
        <v>7154</v>
      </c>
      <c r="BM229" s="373" t="s">
        <v>7155</v>
      </c>
      <c r="BN229" s="372" t="s">
        <v>430</v>
      </c>
      <c r="BO229" s="372" t="s">
        <v>430</v>
      </c>
      <c r="BP229" s="372" t="s">
        <v>430</v>
      </c>
      <c r="BQ229" s="373"/>
      <c r="BR229" s="354" t="s">
        <v>548</v>
      </c>
    </row>
    <row r="230" spans="1:70" s="428" customFormat="1" x14ac:dyDescent="0.25">
      <c r="A230" s="345" t="s">
        <v>7298</v>
      </c>
      <c r="B230" s="373"/>
      <c r="C230" s="719">
        <v>44848</v>
      </c>
      <c r="D230" s="373"/>
      <c r="E230" s="346">
        <v>35.601500000000001</v>
      </c>
      <c r="F230" s="373"/>
      <c r="G230" s="347">
        <v>17.7895</v>
      </c>
      <c r="H230" s="374"/>
      <c r="I230" s="348" t="s">
        <v>430</v>
      </c>
      <c r="J230" s="348">
        <v>-0.48110000000000003</v>
      </c>
      <c r="K230" s="348">
        <v>-1.3913</v>
      </c>
      <c r="L230" s="348">
        <v>5.4154999999999998</v>
      </c>
      <c r="M230" s="348">
        <v>3.5320999999999998</v>
      </c>
      <c r="N230" s="350">
        <v>11.581099999999999</v>
      </c>
      <c r="O230" s="348">
        <v>7.2321</v>
      </c>
      <c r="P230" s="348">
        <v>15.5434</v>
      </c>
      <c r="Q230" s="348" t="s">
        <v>430</v>
      </c>
      <c r="R230" s="348" t="s">
        <v>430</v>
      </c>
      <c r="S230" s="348">
        <v>2.6272000000000002</v>
      </c>
      <c r="T230" s="348">
        <v>12.0373</v>
      </c>
      <c r="U230" s="348">
        <v>1.8433999999999999</v>
      </c>
      <c r="V230" s="348">
        <v>10.5419</v>
      </c>
      <c r="W230" s="348">
        <v>-1.0507</v>
      </c>
      <c r="X230" s="348">
        <v>15.8863</v>
      </c>
      <c r="Y230" s="374"/>
      <c r="Z230" s="346" t="s">
        <v>430</v>
      </c>
      <c r="AA230" s="346">
        <v>77</v>
      </c>
      <c r="AB230" s="346">
        <v>78</v>
      </c>
      <c r="AC230" s="346">
        <v>22</v>
      </c>
      <c r="AD230" s="346">
        <v>39</v>
      </c>
      <c r="AE230" s="346">
        <v>43</v>
      </c>
      <c r="AF230" s="346">
        <v>37</v>
      </c>
      <c r="AG230" s="346">
        <v>28</v>
      </c>
      <c r="AH230" s="346" t="s">
        <v>430</v>
      </c>
      <c r="AI230" s="346" t="s">
        <v>430</v>
      </c>
      <c r="AJ230" s="346">
        <v>63</v>
      </c>
      <c r="AK230" s="346">
        <v>36</v>
      </c>
      <c r="AL230" s="346">
        <v>70</v>
      </c>
      <c r="AM230" s="346">
        <v>46</v>
      </c>
      <c r="AN230" s="346">
        <v>66</v>
      </c>
      <c r="AO230" s="373"/>
      <c r="AP230" s="348" t="s">
        <v>430</v>
      </c>
      <c r="AQ230" s="348" t="s">
        <v>430</v>
      </c>
      <c r="AR230" s="348" t="s">
        <v>430</v>
      </c>
      <c r="AS230" s="348">
        <v>11.18</v>
      </c>
      <c r="AT230" s="348">
        <v>6.82</v>
      </c>
      <c r="AU230" s="351"/>
      <c r="AV230" s="346" t="s">
        <v>430</v>
      </c>
      <c r="AW230" s="346" t="s">
        <v>430</v>
      </c>
      <c r="AX230" s="346" t="s">
        <v>430</v>
      </c>
      <c r="AY230" s="346">
        <v>30</v>
      </c>
      <c r="AZ230" s="346">
        <v>57</v>
      </c>
      <c r="BA230" s="374"/>
      <c r="BB230" s="348">
        <v>9.8303527836327298</v>
      </c>
      <c r="BC230" s="348">
        <v>0.68513828959623202</v>
      </c>
      <c r="BD230" s="348">
        <v>9.0678591624912402E-2</v>
      </c>
      <c r="BE230" s="375">
        <v>0.43848725689184398</v>
      </c>
      <c r="BF230" s="374"/>
      <c r="BG230" s="375" t="s">
        <v>430</v>
      </c>
      <c r="BH230" s="674" t="s">
        <v>430</v>
      </c>
      <c r="BI230" s="348" t="s">
        <v>430</v>
      </c>
      <c r="BJ230" s="348" t="s">
        <v>430</v>
      </c>
      <c r="BK230" s="362"/>
      <c r="BL230" s="348" t="s">
        <v>7157</v>
      </c>
      <c r="BM230" s="373" t="s">
        <v>7158</v>
      </c>
      <c r="BN230" s="372" t="s">
        <v>430</v>
      </c>
      <c r="BO230" s="372" t="s">
        <v>430</v>
      </c>
      <c r="BP230" s="372" t="s">
        <v>430</v>
      </c>
      <c r="BQ230" s="373"/>
      <c r="BR230" s="354" t="s">
        <v>548</v>
      </c>
    </row>
    <row r="231" spans="1:70" s="428" customFormat="1" x14ac:dyDescent="0.25">
      <c r="A231" s="345" t="s">
        <v>7299</v>
      </c>
      <c r="B231" s="373"/>
      <c r="C231" s="719">
        <v>45910</v>
      </c>
      <c r="D231" s="373"/>
      <c r="E231" s="346">
        <v>36.043599999999998</v>
      </c>
      <c r="F231" s="373"/>
      <c r="G231" s="347">
        <v>13.8583</v>
      </c>
      <c r="H231" s="374"/>
      <c r="I231" s="348">
        <v>0.28079999999999999</v>
      </c>
      <c r="J231" s="348">
        <v>-0.28489999999999999</v>
      </c>
      <c r="K231" s="348">
        <v>1.4094</v>
      </c>
      <c r="L231" s="348">
        <v>3.8090000000000002</v>
      </c>
      <c r="M231" s="348">
        <v>-4.6058000000000003</v>
      </c>
      <c r="N231" s="350">
        <v>38.582999999999998</v>
      </c>
      <c r="O231" s="348" t="s">
        <v>430</v>
      </c>
      <c r="P231" s="348" t="s">
        <v>430</v>
      </c>
      <c r="Q231" s="348" t="s">
        <v>430</v>
      </c>
      <c r="R231" s="348" t="s">
        <v>430</v>
      </c>
      <c r="S231" s="348">
        <v>8.6568000000000005</v>
      </c>
      <c r="T231" s="348">
        <v>4.5388999999999999</v>
      </c>
      <c r="U231" s="348">
        <v>14.702</v>
      </c>
      <c r="V231" s="348">
        <v>31.363299999999999</v>
      </c>
      <c r="W231" s="348">
        <v>-0.77259999999999995</v>
      </c>
      <c r="X231" s="348">
        <v>38.582999999999998</v>
      </c>
      <c r="Y231" s="374"/>
      <c r="Z231" s="346">
        <v>33</v>
      </c>
      <c r="AA231" s="346">
        <v>64</v>
      </c>
      <c r="AB231" s="346">
        <v>17</v>
      </c>
      <c r="AC231" s="346">
        <v>61</v>
      </c>
      <c r="AD231" s="346">
        <v>84</v>
      </c>
      <c r="AE231" s="346">
        <v>30</v>
      </c>
      <c r="AF231" s="346" t="s">
        <v>430</v>
      </c>
      <c r="AG231" s="346" t="s">
        <v>430</v>
      </c>
      <c r="AH231" s="346" t="s">
        <v>430</v>
      </c>
      <c r="AI231" s="346" t="s">
        <v>430</v>
      </c>
      <c r="AJ231" s="346">
        <v>22</v>
      </c>
      <c r="AK231" s="346">
        <v>78</v>
      </c>
      <c r="AL231" s="346">
        <v>10</v>
      </c>
      <c r="AM231" s="346">
        <v>29</v>
      </c>
      <c r="AN231" s="346">
        <v>47</v>
      </c>
      <c r="AO231" s="373"/>
      <c r="AP231" s="348" t="s">
        <v>430</v>
      </c>
      <c r="AQ231" s="348" t="s">
        <v>430</v>
      </c>
      <c r="AR231" s="348" t="s">
        <v>430</v>
      </c>
      <c r="AS231" s="348" t="s">
        <v>430</v>
      </c>
      <c r="AT231" s="348">
        <v>16.03</v>
      </c>
      <c r="AU231" s="351"/>
      <c r="AV231" s="346" t="s">
        <v>430</v>
      </c>
      <c r="AW231" s="346" t="s">
        <v>430</v>
      </c>
      <c r="AX231" s="346" t="s">
        <v>430</v>
      </c>
      <c r="AY231" s="346" t="s">
        <v>430</v>
      </c>
      <c r="AZ231" s="346">
        <v>36</v>
      </c>
      <c r="BA231" s="374"/>
      <c r="BB231" s="348">
        <v>19.554323050480999</v>
      </c>
      <c r="BC231" s="348">
        <v>0</v>
      </c>
      <c r="BD231" s="348">
        <v>0.126043463021213</v>
      </c>
      <c r="BE231" s="375" t="s">
        <v>430</v>
      </c>
      <c r="BF231" s="374"/>
      <c r="BG231" s="375" t="s">
        <v>430</v>
      </c>
      <c r="BH231" s="674" t="s">
        <v>430</v>
      </c>
      <c r="BI231" s="348" t="s">
        <v>430</v>
      </c>
      <c r="BJ231" s="348" t="s">
        <v>430</v>
      </c>
      <c r="BK231" s="362"/>
      <c r="BL231" s="348" t="s">
        <v>6958</v>
      </c>
      <c r="BM231" s="373" t="s">
        <v>4770</v>
      </c>
      <c r="BN231" s="372" t="s">
        <v>430</v>
      </c>
      <c r="BO231" s="372" t="s">
        <v>430</v>
      </c>
      <c r="BP231" s="372" t="s">
        <v>430</v>
      </c>
      <c r="BQ231" s="373"/>
      <c r="BR231" s="354" t="s">
        <v>555</v>
      </c>
    </row>
    <row r="232" spans="1:70" s="428" customFormat="1" x14ac:dyDescent="0.25">
      <c r="A232" s="345" t="s">
        <v>7300</v>
      </c>
      <c r="B232" s="373"/>
      <c r="C232" s="719">
        <v>44778</v>
      </c>
      <c r="D232" s="373"/>
      <c r="E232" s="346">
        <v>34.78</v>
      </c>
      <c r="F232" s="373"/>
      <c r="G232" s="347">
        <v>14.004200000000001</v>
      </c>
      <c r="H232" s="374"/>
      <c r="I232" s="348" t="s">
        <v>430</v>
      </c>
      <c r="J232" s="348">
        <v>-1.8221000000000001</v>
      </c>
      <c r="K232" s="348">
        <v>-4.4180000000000001</v>
      </c>
      <c r="L232" s="348">
        <v>1.6506000000000001</v>
      </c>
      <c r="M232" s="348">
        <v>-2.6181000000000001</v>
      </c>
      <c r="N232" s="350">
        <v>-5.1349</v>
      </c>
      <c r="O232" s="348">
        <v>-2.2279</v>
      </c>
      <c r="P232" s="348">
        <v>6.8841999999999999</v>
      </c>
      <c r="Q232" s="348" t="s">
        <v>430</v>
      </c>
      <c r="R232" s="348" t="s">
        <v>430</v>
      </c>
      <c r="S232" s="348">
        <v>-1.6220000000000001</v>
      </c>
      <c r="T232" s="348">
        <v>5.5861000000000001</v>
      </c>
      <c r="U232" s="348">
        <v>-9.4207000000000001</v>
      </c>
      <c r="V232" s="348">
        <v>-3.7347000000000001</v>
      </c>
      <c r="W232" s="348">
        <v>-2.4329000000000001</v>
      </c>
      <c r="X232" s="348">
        <v>8.5637000000000008</v>
      </c>
      <c r="Y232" s="374"/>
      <c r="Z232" s="346" t="s">
        <v>430</v>
      </c>
      <c r="AA232" s="346">
        <v>116</v>
      </c>
      <c r="AB232" s="346">
        <v>115</v>
      </c>
      <c r="AC232" s="346">
        <v>89</v>
      </c>
      <c r="AD232" s="346">
        <v>65</v>
      </c>
      <c r="AE232" s="346">
        <v>86</v>
      </c>
      <c r="AF232" s="346">
        <v>58</v>
      </c>
      <c r="AG232" s="346">
        <v>58</v>
      </c>
      <c r="AH232" s="346" t="s">
        <v>430</v>
      </c>
      <c r="AI232" s="346" t="s">
        <v>430</v>
      </c>
      <c r="AJ232" s="346">
        <v>111</v>
      </c>
      <c r="AK232" s="346">
        <v>64</v>
      </c>
      <c r="AL232" s="346">
        <v>96</v>
      </c>
      <c r="AM232" s="346">
        <v>90</v>
      </c>
      <c r="AN232" s="346">
        <v>113</v>
      </c>
      <c r="AO232" s="373"/>
      <c r="AP232" s="348" t="s">
        <v>430</v>
      </c>
      <c r="AQ232" s="348" t="s">
        <v>430</v>
      </c>
      <c r="AR232" s="348" t="s">
        <v>430</v>
      </c>
      <c r="AS232" s="348">
        <v>0.69</v>
      </c>
      <c r="AT232" s="348">
        <v>-8.91</v>
      </c>
      <c r="AU232" s="351"/>
      <c r="AV232" s="346" t="s">
        <v>430</v>
      </c>
      <c r="AW232" s="346" t="s">
        <v>430</v>
      </c>
      <c r="AX232" s="346" t="s">
        <v>430</v>
      </c>
      <c r="AY232" s="346">
        <v>57</v>
      </c>
      <c r="AZ232" s="346">
        <v>91</v>
      </c>
      <c r="BA232" s="374"/>
      <c r="BB232" s="348">
        <v>11.6569116039019</v>
      </c>
      <c r="BC232" s="348">
        <v>0.99757183275026995</v>
      </c>
      <c r="BD232" s="348">
        <v>1.7157195295539801E-2</v>
      </c>
      <c r="BE232" s="375">
        <v>-0.160166571187741</v>
      </c>
      <c r="BF232" s="374"/>
      <c r="BG232" s="375" t="s">
        <v>430</v>
      </c>
      <c r="BH232" s="674" t="s">
        <v>430</v>
      </c>
      <c r="BI232" s="348" t="s">
        <v>430</v>
      </c>
      <c r="BJ232" s="348" t="s">
        <v>430</v>
      </c>
      <c r="BK232" s="362"/>
      <c r="BL232" s="348" t="s">
        <v>7086</v>
      </c>
      <c r="BM232" s="373" t="s">
        <v>7087</v>
      </c>
      <c r="BN232" s="372" t="s">
        <v>430</v>
      </c>
      <c r="BO232" s="372" t="s">
        <v>430</v>
      </c>
      <c r="BP232" s="372" t="s">
        <v>430</v>
      </c>
      <c r="BQ232" s="373"/>
      <c r="BR232" s="354" t="s">
        <v>555</v>
      </c>
    </row>
    <row r="233" spans="1:70" s="428" customFormat="1" x14ac:dyDescent="0.25">
      <c r="A233" s="345" t="s">
        <v>7301</v>
      </c>
      <c r="B233" s="373"/>
      <c r="C233" s="719">
        <v>46226</v>
      </c>
      <c r="D233" s="373"/>
      <c r="E233" s="346">
        <v>41.467199999999998</v>
      </c>
      <c r="F233" s="373"/>
      <c r="G233" s="347">
        <v>10.491</v>
      </c>
      <c r="H233" s="374"/>
      <c r="I233" s="348">
        <v>-0.96289999999999998</v>
      </c>
      <c r="J233" s="348">
        <v>-0.20930000000000001</v>
      </c>
      <c r="K233" s="348">
        <v>0.14319999999999999</v>
      </c>
      <c r="L233" s="348" t="s">
        <v>430</v>
      </c>
      <c r="M233" s="348" t="s">
        <v>430</v>
      </c>
      <c r="N233" s="350" t="s">
        <v>430</v>
      </c>
      <c r="O233" s="348" t="s">
        <v>430</v>
      </c>
      <c r="P233" s="348" t="s">
        <v>430</v>
      </c>
      <c r="Q233" s="348" t="s">
        <v>430</v>
      </c>
      <c r="R233" s="348" t="s">
        <v>430</v>
      </c>
      <c r="S233" s="348" t="s">
        <v>430</v>
      </c>
      <c r="T233" s="348" t="s">
        <v>430</v>
      </c>
      <c r="U233" s="348" t="s">
        <v>430</v>
      </c>
      <c r="V233" s="348" t="s">
        <v>430</v>
      </c>
      <c r="W233" s="348">
        <v>-1.3076000000000001</v>
      </c>
      <c r="X233" s="348">
        <v>4.91</v>
      </c>
      <c r="Y233" s="374"/>
      <c r="Z233" s="346">
        <v>85</v>
      </c>
      <c r="AA233" s="346">
        <v>61</v>
      </c>
      <c r="AB233" s="346">
        <v>57</v>
      </c>
      <c r="AC233" s="346" t="s">
        <v>430</v>
      </c>
      <c r="AD233" s="346" t="s">
        <v>430</v>
      </c>
      <c r="AE233" s="346" t="s">
        <v>430</v>
      </c>
      <c r="AF233" s="346" t="s">
        <v>430</v>
      </c>
      <c r="AG233" s="346" t="s">
        <v>430</v>
      </c>
      <c r="AH233" s="346" t="s">
        <v>430</v>
      </c>
      <c r="AI233" s="346" t="s">
        <v>430</v>
      </c>
      <c r="AJ233" s="346" t="s">
        <v>430</v>
      </c>
      <c r="AK233" s="346" t="s">
        <v>430</v>
      </c>
      <c r="AL233" s="346" t="s">
        <v>430</v>
      </c>
      <c r="AM233" s="346" t="s">
        <v>430</v>
      </c>
      <c r="AN233" s="346">
        <v>79</v>
      </c>
      <c r="AO233" s="373"/>
      <c r="AP233" s="348" t="s">
        <v>430</v>
      </c>
      <c r="AQ233" s="348" t="s">
        <v>430</v>
      </c>
      <c r="AR233" s="348" t="s">
        <v>430</v>
      </c>
      <c r="AS233" s="348" t="s">
        <v>430</v>
      </c>
      <c r="AT233" s="348" t="s">
        <v>430</v>
      </c>
      <c r="AU233" s="351"/>
      <c r="AV233" s="346" t="s">
        <v>430</v>
      </c>
      <c r="AW233" s="346" t="s">
        <v>430</v>
      </c>
      <c r="AX233" s="346" t="s">
        <v>430</v>
      </c>
      <c r="AY233" s="346" t="s">
        <v>430</v>
      </c>
      <c r="AZ233" s="346" t="s">
        <v>430</v>
      </c>
      <c r="BA233" s="374"/>
      <c r="BB233" s="348" t="s">
        <v>430</v>
      </c>
      <c r="BC233" s="348">
        <v>0</v>
      </c>
      <c r="BD233" s="348">
        <v>0</v>
      </c>
      <c r="BE233" s="375" t="s">
        <v>430</v>
      </c>
      <c r="BF233" s="374"/>
      <c r="BG233" s="375" t="s">
        <v>430</v>
      </c>
      <c r="BH233" s="674" t="s">
        <v>430</v>
      </c>
      <c r="BI233" s="348" t="s">
        <v>430</v>
      </c>
      <c r="BJ233" s="348" t="s">
        <v>430</v>
      </c>
      <c r="BK233" s="362"/>
      <c r="BL233" s="348" t="s">
        <v>7162</v>
      </c>
      <c r="BM233" s="373" t="s">
        <v>7163</v>
      </c>
      <c r="BN233" s="372" t="s">
        <v>430</v>
      </c>
      <c r="BO233" s="372" t="s">
        <v>430</v>
      </c>
      <c r="BP233" s="372" t="s">
        <v>430</v>
      </c>
      <c r="BQ233" s="373"/>
      <c r="BR233" s="354" t="s">
        <v>7006</v>
      </c>
    </row>
    <row r="234" spans="1:70" s="428" customFormat="1" x14ac:dyDescent="0.25">
      <c r="A234" s="345" t="s">
        <v>7302</v>
      </c>
      <c r="B234" s="373"/>
      <c r="C234" s="719">
        <v>46105</v>
      </c>
      <c r="D234" s="373"/>
      <c r="E234" s="346">
        <v>34.796300000000002</v>
      </c>
      <c r="F234" s="373"/>
      <c r="G234" s="347">
        <v>10.433999999999999</v>
      </c>
      <c r="H234" s="374"/>
      <c r="I234" s="348">
        <v>0.62690000000000001</v>
      </c>
      <c r="J234" s="348">
        <v>1.5572999999999999</v>
      </c>
      <c r="K234" s="348">
        <v>1.6563000000000001</v>
      </c>
      <c r="L234" s="348">
        <v>1.36</v>
      </c>
      <c r="M234" s="348" t="s">
        <v>430</v>
      </c>
      <c r="N234" s="350" t="s">
        <v>430</v>
      </c>
      <c r="O234" s="348" t="s">
        <v>430</v>
      </c>
      <c r="P234" s="348" t="s">
        <v>430</v>
      </c>
      <c r="Q234" s="348" t="s">
        <v>430</v>
      </c>
      <c r="R234" s="348" t="s">
        <v>430</v>
      </c>
      <c r="S234" s="348">
        <v>5.2133000000000003</v>
      </c>
      <c r="T234" s="348">
        <v>2.3041</v>
      </c>
      <c r="U234" s="348" t="s">
        <v>430</v>
      </c>
      <c r="V234" s="348" t="s">
        <v>430</v>
      </c>
      <c r="W234" s="348">
        <v>0.35589999999999999</v>
      </c>
      <c r="X234" s="348">
        <v>4.34</v>
      </c>
      <c r="Y234" s="374"/>
      <c r="Z234" s="346">
        <v>3</v>
      </c>
      <c r="AA234" s="346">
        <v>14</v>
      </c>
      <c r="AB234" s="346">
        <v>7</v>
      </c>
      <c r="AC234" s="346">
        <v>97</v>
      </c>
      <c r="AD234" s="346" t="s">
        <v>430</v>
      </c>
      <c r="AE234" s="346" t="s">
        <v>430</v>
      </c>
      <c r="AF234" s="346" t="s">
        <v>430</v>
      </c>
      <c r="AG234" s="346" t="s">
        <v>430</v>
      </c>
      <c r="AH234" s="346" t="s">
        <v>430</v>
      </c>
      <c r="AI234" s="346" t="s">
        <v>430</v>
      </c>
      <c r="AJ234" s="346">
        <v>37</v>
      </c>
      <c r="AK234" s="346">
        <v>111</v>
      </c>
      <c r="AL234" s="346" t="s">
        <v>430</v>
      </c>
      <c r="AM234" s="346" t="s">
        <v>430</v>
      </c>
      <c r="AN234" s="346">
        <v>10</v>
      </c>
      <c r="AO234" s="373"/>
      <c r="AP234" s="348" t="s">
        <v>430</v>
      </c>
      <c r="AQ234" s="348" t="s">
        <v>430</v>
      </c>
      <c r="AR234" s="348" t="s">
        <v>430</v>
      </c>
      <c r="AS234" s="348" t="s">
        <v>430</v>
      </c>
      <c r="AT234" s="348" t="s">
        <v>430</v>
      </c>
      <c r="AU234" s="351"/>
      <c r="AV234" s="346" t="s">
        <v>430</v>
      </c>
      <c r="AW234" s="346" t="s">
        <v>430</v>
      </c>
      <c r="AX234" s="346" t="s">
        <v>430</v>
      </c>
      <c r="AY234" s="346" t="s">
        <v>430</v>
      </c>
      <c r="AZ234" s="346" t="s">
        <v>430</v>
      </c>
      <c r="BA234" s="374"/>
      <c r="BB234" s="348">
        <v>22.8173780734638</v>
      </c>
      <c r="BC234" s="348">
        <v>0</v>
      </c>
      <c r="BD234" s="348">
        <v>-3.0554458162642701E-2</v>
      </c>
      <c r="BE234" s="375" t="s">
        <v>430</v>
      </c>
      <c r="BF234" s="374"/>
      <c r="BG234" s="375" t="s">
        <v>430</v>
      </c>
      <c r="BH234" s="674" t="s">
        <v>430</v>
      </c>
      <c r="BI234" s="348" t="s">
        <v>430</v>
      </c>
      <c r="BJ234" s="348" t="s">
        <v>430</v>
      </c>
      <c r="BK234" s="362"/>
      <c r="BL234" s="348" t="s">
        <v>6751</v>
      </c>
      <c r="BM234" s="373" t="s">
        <v>4738</v>
      </c>
      <c r="BN234" s="372" t="s">
        <v>430</v>
      </c>
      <c r="BO234" s="372" t="s">
        <v>430</v>
      </c>
      <c r="BP234" s="372" t="s">
        <v>430</v>
      </c>
      <c r="BQ234" s="373"/>
      <c r="BR234" s="354" t="s">
        <v>7006</v>
      </c>
    </row>
    <row r="235" spans="1:70" s="428" customFormat="1" x14ac:dyDescent="0.25">
      <c r="A235" s="345" t="s">
        <v>7303</v>
      </c>
      <c r="B235" s="373"/>
      <c r="C235" s="719">
        <v>46093</v>
      </c>
      <c r="D235" s="373"/>
      <c r="E235" s="346">
        <v>30.19</v>
      </c>
      <c r="F235" s="373"/>
      <c r="G235" s="347">
        <v>10.222200000000001</v>
      </c>
      <c r="H235" s="374"/>
      <c r="I235" s="348">
        <v>-0.56899999999999995</v>
      </c>
      <c r="J235" s="348">
        <v>-1.1020000000000001</v>
      </c>
      <c r="K235" s="348">
        <v>-3.3864000000000001</v>
      </c>
      <c r="L235" s="348">
        <v>0.70540000000000003</v>
      </c>
      <c r="M235" s="348" t="s">
        <v>430</v>
      </c>
      <c r="N235" s="350" t="s">
        <v>430</v>
      </c>
      <c r="O235" s="348" t="s">
        <v>430</v>
      </c>
      <c r="P235" s="348" t="s">
        <v>430</v>
      </c>
      <c r="Q235" s="348" t="s">
        <v>430</v>
      </c>
      <c r="R235" s="348" t="s">
        <v>430</v>
      </c>
      <c r="S235" s="348">
        <v>-1.2634000000000001</v>
      </c>
      <c r="T235" s="348">
        <v>9.7003000000000004</v>
      </c>
      <c r="U235" s="348" t="s">
        <v>430</v>
      </c>
      <c r="V235" s="348" t="s">
        <v>430</v>
      </c>
      <c r="W235" s="348">
        <v>-1.6453</v>
      </c>
      <c r="X235" s="348">
        <v>2.222</v>
      </c>
      <c r="Y235" s="374"/>
      <c r="Z235" s="346">
        <v>76</v>
      </c>
      <c r="AA235" s="346">
        <v>99</v>
      </c>
      <c r="AB235" s="346">
        <v>109</v>
      </c>
      <c r="AC235" s="346">
        <v>111</v>
      </c>
      <c r="AD235" s="346" t="s">
        <v>430</v>
      </c>
      <c r="AE235" s="346" t="s">
        <v>430</v>
      </c>
      <c r="AF235" s="346" t="s">
        <v>430</v>
      </c>
      <c r="AG235" s="346" t="s">
        <v>430</v>
      </c>
      <c r="AH235" s="346" t="s">
        <v>430</v>
      </c>
      <c r="AI235" s="346" t="s">
        <v>430</v>
      </c>
      <c r="AJ235" s="346">
        <v>109</v>
      </c>
      <c r="AK235" s="346">
        <v>47</v>
      </c>
      <c r="AL235" s="346" t="s">
        <v>430</v>
      </c>
      <c r="AM235" s="346" t="s">
        <v>430</v>
      </c>
      <c r="AN235" s="346">
        <v>91</v>
      </c>
      <c r="AO235" s="373"/>
      <c r="AP235" s="348" t="s">
        <v>430</v>
      </c>
      <c r="AQ235" s="348" t="s">
        <v>430</v>
      </c>
      <c r="AR235" s="348" t="s">
        <v>430</v>
      </c>
      <c r="AS235" s="348" t="s">
        <v>430</v>
      </c>
      <c r="AT235" s="348" t="s">
        <v>430</v>
      </c>
      <c r="AU235" s="351"/>
      <c r="AV235" s="346" t="s">
        <v>430</v>
      </c>
      <c r="AW235" s="346" t="s">
        <v>430</v>
      </c>
      <c r="AX235" s="346" t="s">
        <v>430</v>
      </c>
      <c r="AY235" s="346" t="s">
        <v>430</v>
      </c>
      <c r="AZ235" s="346" t="s">
        <v>430</v>
      </c>
      <c r="BA235" s="374"/>
      <c r="BB235" s="348">
        <v>12.4428642821519</v>
      </c>
      <c r="BC235" s="348">
        <v>0.84016745324031294</v>
      </c>
      <c r="BD235" s="348">
        <v>-1.4853180648442E-2</v>
      </c>
      <c r="BE235" s="375">
        <v>-0.43320547562725897</v>
      </c>
      <c r="BF235" s="374"/>
      <c r="BG235" s="375" t="s">
        <v>430</v>
      </c>
      <c r="BH235" s="674" t="s">
        <v>430</v>
      </c>
      <c r="BI235" s="348" t="s">
        <v>430</v>
      </c>
      <c r="BJ235" s="348" t="s">
        <v>430</v>
      </c>
      <c r="BK235" s="362"/>
      <c r="BL235" s="348" t="s">
        <v>7166</v>
      </c>
      <c r="BM235" s="373" t="s">
        <v>7167</v>
      </c>
      <c r="BN235" s="372" t="s">
        <v>430</v>
      </c>
      <c r="BO235" s="372" t="s">
        <v>430</v>
      </c>
      <c r="BP235" s="372" t="s">
        <v>430</v>
      </c>
      <c r="BQ235" s="373"/>
      <c r="BR235" s="354" t="s">
        <v>548</v>
      </c>
    </row>
    <row r="236" spans="1:70" s="428" customFormat="1" x14ac:dyDescent="0.25">
      <c r="A236" s="345" t="s">
        <v>7304</v>
      </c>
      <c r="B236" s="373"/>
      <c r="C236" s="719">
        <v>45898</v>
      </c>
      <c r="D236" s="373"/>
      <c r="E236" s="346">
        <v>30.3278</v>
      </c>
      <c r="F236" s="373"/>
      <c r="G236" s="347">
        <v>10.808999999999999</v>
      </c>
      <c r="H236" s="374"/>
      <c r="I236" s="348" t="s">
        <v>430</v>
      </c>
      <c r="J236" s="348">
        <v>-0.4788</v>
      </c>
      <c r="K236" s="348">
        <v>-1.9592000000000001</v>
      </c>
      <c r="L236" s="348">
        <v>3.7631000000000001</v>
      </c>
      <c r="M236" s="348">
        <v>5.1050000000000004</v>
      </c>
      <c r="N236" s="350">
        <v>5.0476999999999999</v>
      </c>
      <c r="O236" s="348" t="s">
        <v>430</v>
      </c>
      <c r="P236" s="348" t="s">
        <v>430</v>
      </c>
      <c r="Q236" s="348" t="s">
        <v>430</v>
      </c>
      <c r="R236" s="348" t="s">
        <v>430</v>
      </c>
      <c r="S236" s="348">
        <v>1.2458</v>
      </c>
      <c r="T236" s="348">
        <v>14.3931</v>
      </c>
      <c r="U236" s="348">
        <v>1.8852</v>
      </c>
      <c r="V236" s="348">
        <v>7.2108999999999996</v>
      </c>
      <c r="W236" s="348">
        <v>-1.107</v>
      </c>
      <c r="X236" s="348">
        <v>7.8442999999999996</v>
      </c>
      <c r="Y236" s="374"/>
      <c r="Z236" s="346" t="s">
        <v>430</v>
      </c>
      <c r="AA236" s="346">
        <v>76</v>
      </c>
      <c r="AB236" s="346">
        <v>89</v>
      </c>
      <c r="AC236" s="346">
        <v>63</v>
      </c>
      <c r="AD236" s="346">
        <v>32</v>
      </c>
      <c r="AE236" s="346">
        <v>61</v>
      </c>
      <c r="AF236" s="346" t="s">
        <v>430</v>
      </c>
      <c r="AG236" s="346" t="s">
        <v>430</v>
      </c>
      <c r="AH236" s="346" t="s">
        <v>430</v>
      </c>
      <c r="AI236" s="346" t="s">
        <v>430</v>
      </c>
      <c r="AJ236" s="346">
        <v>88</v>
      </c>
      <c r="AK236" s="346">
        <v>28</v>
      </c>
      <c r="AL236" s="346">
        <v>68</v>
      </c>
      <c r="AM236" s="346">
        <v>59</v>
      </c>
      <c r="AN236" s="346">
        <v>70</v>
      </c>
      <c r="AO236" s="373"/>
      <c r="AP236" s="348" t="s">
        <v>430</v>
      </c>
      <c r="AQ236" s="348" t="s">
        <v>430</v>
      </c>
      <c r="AR236" s="348" t="s">
        <v>430</v>
      </c>
      <c r="AS236" s="348" t="s">
        <v>430</v>
      </c>
      <c r="AT236" s="348">
        <v>5.07</v>
      </c>
      <c r="AU236" s="351"/>
      <c r="AV236" s="346" t="s">
        <v>430</v>
      </c>
      <c r="AW236" s="346" t="s">
        <v>430</v>
      </c>
      <c r="AX236" s="346" t="s">
        <v>430</v>
      </c>
      <c r="AY236" s="346" t="s">
        <v>430</v>
      </c>
      <c r="AZ236" s="346">
        <v>64</v>
      </c>
      <c r="BA236" s="374"/>
      <c r="BB236" s="348">
        <v>9.6287860851600104</v>
      </c>
      <c r="BC236" s="348">
        <v>0.86227550521823804</v>
      </c>
      <c r="BD236" s="348">
        <v>1.5001729526161801E-3</v>
      </c>
      <c r="BE236" s="375">
        <v>5.6577667988920499E-2</v>
      </c>
      <c r="BF236" s="374"/>
      <c r="BG236" s="375" t="s">
        <v>430</v>
      </c>
      <c r="BH236" s="674" t="s">
        <v>430</v>
      </c>
      <c r="BI236" s="348" t="s">
        <v>430</v>
      </c>
      <c r="BJ236" s="348" t="s">
        <v>430</v>
      </c>
      <c r="BK236" s="362"/>
      <c r="BL236" s="348" t="s">
        <v>6966</v>
      </c>
      <c r="BM236" s="373" t="s">
        <v>5106</v>
      </c>
      <c r="BN236" s="372" t="s">
        <v>430</v>
      </c>
      <c r="BO236" s="372" t="s">
        <v>430</v>
      </c>
      <c r="BP236" s="372" t="s">
        <v>430</v>
      </c>
      <c r="BQ236" s="373"/>
      <c r="BR236" s="354" t="s">
        <v>7025</v>
      </c>
    </row>
    <row r="237" spans="1:70" s="428" customFormat="1" x14ac:dyDescent="0.25">
      <c r="A237" s="345" t="s">
        <v>7305</v>
      </c>
      <c r="B237" s="373"/>
      <c r="C237" s="719">
        <v>41275</v>
      </c>
      <c r="D237" s="373"/>
      <c r="E237" s="346">
        <v>22.612300000000001</v>
      </c>
      <c r="F237" s="373"/>
      <c r="G237" s="347">
        <v>53.9343</v>
      </c>
      <c r="H237" s="374"/>
      <c r="I237" s="348">
        <v>-0.3135</v>
      </c>
      <c r="J237" s="348">
        <v>-1.0354000000000001</v>
      </c>
      <c r="K237" s="348">
        <v>-1.8672</v>
      </c>
      <c r="L237" s="348">
        <v>3.9466999999999999</v>
      </c>
      <c r="M237" s="348">
        <v>7.1492000000000004</v>
      </c>
      <c r="N237" s="350">
        <v>9.1448999999999998</v>
      </c>
      <c r="O237" s="348">
        <v>5.4835000000000003</v>
      </c>
      <c r="P237" s="348">
        <v>12.8043</v>
      </c>
      <c r="Q237" s="348">
        <v>10.472</v>
      </c>
      <c r="R237" s="348">
        <v>10.4498</v>
      </c>
      <c r="S237" s="348">
        <v>1.4649000000000001</v>
      </c>
      <c r="T237" s="348">
        <v>15.894</v>
      </c>
      <c r="U237" s="348">
        <v>5.6196999999999999</v>
      </c>
      <c r="V237" s="348">
        <v>10.126200000000001</v>
      </c>
      <c r="W237" s="348">
        <v>-2.0829</v>
      </c>
      <c r="X237" s="348">
        <v>10.783200000000001</v>
      </c>
      <c r="Y237" s="374"/>
      <c r="Z237" s="346">
        <v>65</v>
      </c>
      <c r="AA237" s="346">
        <v>97</v>
      </c>
      <c r="AB237" s="346">
        <v>85</v>
      </c>
      <c r="AC237" s="346">
        <v>55</v>
      </c>
      <c r="AD237" s="346">
        <v>24</v>
      </c>
      <c r="AE237" s="346">
        <v>48</v>
      </c>
      <c r="AF237" s="346">
        <v>39</v>
      </c>
      <c r="AG237" s="346">
        <v>38</v>
      </c>
      <c r="AH237" s="346">
        <v>28</v>
      </c>
      <c r="AI237" s="346">
        <v>21</v>
      </c>
      <c r="AJ237" s="346">
        <v>81</v>
      </c>
      <c r="AK237" s="346">
        <v>23</v>
      </c>
      <c r="AL237" s="346">
        <v>39</v>
      </c>
      <c r="AM237" s="346">
        <v>49</v>
      </c>
      <c r="AN237" s="346">
        <v>103</v>
      </c>
      <c r="AO237" s="373"/>
      <c r="AP237" s="348">
        <v>11.66</v>
      </c>
      <c r="AQ237" s="348">
        <v>12.78</v>
      </c>
      <c r="AR237" s="348">
        <v>11.9</v>
      </c>
      <c r="AS237" s="348">
        <v>9.8000000000000007</v>
      </c>
      <c r="AT237" s="348">
        <v>9.69</v>
      </c>
      <c r="AU237" s="351"/>
      <c r="AV237" s="346">
        <v>20</v>
      </c>
      <c r="AW237" s="346">
        <v>21</v>
      </c>
      <c r="AX237" s="346">
        <v>27</v>
      </c>
      <c r="AY237" s="346">
        <v>34</v>
      </c>
      <c r="AZ237" s="346">
        <v>49</v>
      </c>
      <c r="BA237" s="374"/>
      <c r="BB237" s="348">
        <v>8.7183092678723106</v>
      </c>
      <c r="BC237" s="348">
        <v>0</v>
      </c>
      <c r="BD237" s="348">
        <v>7.3188518484971099E-2</v>
      </c>
      <c r="BE237" s="375" t="s">
        <v>430</v>
      </c>
      <c r="BF237" s="374"/>
      <c r="BG237" s="375" t="s">
        <v>430</v>
      </c>
      <c r="BH237" s="674" t="s">
        <v>430</v>
      </c>
      <c r="BI237" s="348" t="s">
        <v>430</v>
      </c>
      <c r="BJ237" s="348" t="s">
        <v>430</v>
      </c>
      <c r="BK237" s="362"/>
      <c r="BL237" s="348" t="s">
        <v>6994</v>
      </c>
      <c r="BM237" s="373" t="s">
        <v>5363</v>
      </c>
      <c r="BN237" s="372" t="s">
        <v>3074</v>
      </c>
      <c r="BO237" s="372" t="s">
        <v>430</v>
      </c>
      <c r="BP237" s="372" t="s">
        <v>430</v>
      </c>
      <c r="BQ237" s="373"/>
      <c r="BR237" s="354" t="s">
        <v>443</v>
      </c>
    </row>
    <row r="238" spans="1:70" s="428" customFormat="1" x14ac:dyDescent="0.25">
      <c r="A238" s="345" t="s">
        <v>7306</v>
      </c>
      <c r="B238" s="373"/>
      <c r="C238" s="719">
        <v>45659</v>
      </c>
      <c r="D238" s="373"/>
      <c r="E238" s="346">
        <v>20.491599999999998</v>
      </c>
      <c r="F238" s="373"/>
      <c r="G238" s="347">
        <v>9.77</v>
      </c>
      <c r="H238" s="374"/>
      <c r="I238" s="348">
        <v>-0.17369999999999999</v>
      </c>
      <c r="J238" s="348">
        <v>-1.1834</v>
      </c>
      <c r="K238" s="348">
        <v>-2.8441000000000001</v>
      </c>
      <c r="L238" s="348">
        <v>10.6957</v>
      </c>
      <c r="M238" s="348">
        <v>10.9975</v>
      </c>
      <c r="N238" s="350">
        <v>-3.4011999999999998</v>
      </c>
      <c r="O238" s="348" t="s">
        <v>430</v>
      </c>
      <c r="P238" s="348" t="s">
        <v>430</v>
      </c>
      <c r="Q238" s="348" t="s">
        <v>430</v>
      </c>
      <c r="R238" s="348" t="s">
        <v>430</v>
      </c>
      <c r="S238" s="348">
        <v>4.0136000000000003</v>
      </c>
      <c r="T238" s="348">
        <v>21.9878</v>
      </c>
      <c r="U238" s="348">
        <v>-0.1022</v>
      </c>
      <c r="V238" s="348">
        <v>-0.31630000000000003</v>
      </c>
      <c r="W238" s="348">
        <v>-2.7280000000000002</v>
      </c>
      <c r="X238" s="348">
        <v>-1.3693</v>
      </c>
      <c r="Y238" s="374"/>
      <c r="Z238" s="346">
        <v>57</v>
      </c>
      <c r="AA238" s="346">
        <v>101</v>
      </c>
      <c r="AB238" s="346">
        <v>100</v>
      </c>
      <c r="AC238" s="346">
        <v>7</v>
      </c>
      <c r="AD238" s="346">
        <v>14</v>
      </c>
      <c r="AE238" s="346">
        <v>85</v>
      </c>
      <c r="AF238" s="346" t="s">
        <v>430</v>
      </c>
      <c r="AG238" s="346" t="s">
        <v>430</v>
      </c>
      <c r="AH238" s="346" t="s">
        <v>430</v>
      </c>
      <c r="AI238" s="346" t="s">
        <v>430</v>
      </c>
      <c r="AJ238" s="346">
        <v>54</v>
      </c>
      <c r="AK238" s="346">
        <v>12</v>
      </c>
      <c r="AL238" s="346">
        <v>80</v>
      </c>
      <c r="AM238" s="346">
        <v>87</v>
      </c>
      <c r="AN238" s="346">
        <v>116</v>
      </c>
      <c r="AO238" s="373"/>
      <c r="AP238" s="348" t="s">
        <v>430</v>
      </c>
      <c r="AQ238" s="348" t="s">
        <v>430</v>
      </c>
      <c r="AR238" s="348" t="s">
        <v>430</v>
      </c>
      <c r="AS238" s="348" t="s">
        <v>430</v>
      </c>
      <c r="AT238" s="348">
        <v>6.7</v>
      </c>
      <c r="AU238" s="351"/>
      <c r="AV238" s="346" t="s">
        <v>430</v>
      </c>
      <c r="AW238" s="346" t="s">
        <v>430</v>
      </c>
      <c r="AX238" s="346" t="s">
        <v>430</v>
      </c>
      <c r="AY238" s="346" t="s">
        <v>430</v>
      </c>
      <c r="AZ238" s="346">
        <v>58</v>
      </c>
      <c r="BA238" s="374"/>
      <c r="BB238" s="348">
        <v>18.092624002722602</v>
      </c>
      <c r="BC238" s="348">
        <v>0.98718967784307099</v>
      </c>
      <c r="BD238" s="348">
        <v>-6.2565153141863304E-3</v>
      </c>
      <c r="BE238" s="375">
        <v>-7.6133587542139905E-2</v>
      </c>
      <c r="BF238" s="374"/>
      <c r="BG238" s="375" t="s">
        <v>430</v>
      </c>
      <c r="BH238" s="674" t="s">
        <v>430</v>
      </c>
      <c r="BI238" s="348" t="s">
        <v>430</v>
      </c>
      <c r="BJ238" s="348" t="s">
        <v>430</v>
      </c>
      <c r="BK238" s="362"/>
      <c r="BL238" s="348" t="s">
        <v>6994</v>
      </c>
      <c r="BM238" s="373" t="s">
        <v>5363</v>
      </c>
      <c r="BN238" s="372" t="s">
        <v>430</v>
      </c>
      <c r="BO238" s="372" t="s">
        <v>430</v>
      </c>
      <c r="BP238" s="372" t="s">
        <v>430</v>
      </c>
      <c r="BQ238" s="373"/>
      <c r="BR238" s="354" t="s">
        <v>7006</v>
      </c>
    </row>
    <row r="239" spans="1:70" s="428" customFormat="1" x14ac:dyDescent="0.25">
      <c r="A239" s="345" t="s">
        <v>7307</v>
      </c>
      <c r="B239" s="373"/>
      <c r="C239" s="719">
        <v>45995</v>
      </c>
      <c r="D239" s="373"/>
      <c r="E239" s="346">
        <v>20.967600000000001</v>
      </c>
      <c r="F239" s="373"/>
      <c r="G239" s="347">
        <v>11.4498</v>
      </c>
      <c r="H239" s="374"/>
      <c r="I239" s="348">
        <v>-0.3533</v>
      </c>
      <c r="J239" s="348">
        <v>-0.17349999999999999</v>
      </c>
      <c r="K239" s="348">
        <v>1.1726000000000001</v>
      </c>
      <c r="L239" s="348">
        <v>2.9279000000000002</v>
      </c>
      <c r="M239" s="348">
        <v>15.710599999999999</v>
      </c>
      <c r="N239" s="350" t="s">
        <v>430</v>
      </c>
      <c r="O239" s="348" t="s">
        <v>430</v>
      </c>
      <c r="P239" s="348" t="s">
        <v>430</v>
      </c>
      <c r="Q239" s="348" t="s">
        <v>430</v>
      </c>
      <c r="R239" s="348" t="s">
        <v>430</v>
      </c>
      <c r="S239" s="348">
        <v>-1.9398</v>
      </c>
      <c r="T239" s="348">
        <v>25.348099999999999</v>
      </c>
      <c r="U239" s="348">
        <v>14.882899999999999</v>
      </c>
      <c r="V239" s="348" t="s">
        <v>430</v>
      </c>
      <c r="W239" s="348">
        <v>-1.6695</v>
      </c>
      <c r="X239" s="348">
        <v>14.497999999999999</v>
      </c>
      <c r="Y239" s="374"/>
      <c r="Z239" s="346">
        <v>67</v>
      </c>
      <c r="AA239" s="346">
        <v>58</v>
      </c>
      <c r="AB239" s="346">
        <v>44</v>
      </c>
      <c r="AC239" s="346">
        <v>72</v>
      </c>
      <c r="AD239" s="346">
        <v>9</v>
      </c>
      <c r="AE239" s="346" t="s">
        <v>430</v>
      </c>
      <c r="AF239" s="346" t="s">
        <v>430</v>
      </c>
      <c r="AG239" s="346" t="s">
        <v>430</v>
      </c>
      <c r="AH239" s="346" t="s">
        <v>430</v>
      </c>
      <c r="AI239" s="346" t="s">
        <v>430</v>
      </c>
      <c r="AJ239" s="346">
        <v>113</v>
      </c>
      <c r="AK239" s="346">
        <v>9</v>
      </c>
      <c r="AL239" s="346">
        <v>9</v>
      </c>
      <c r="AM239" s="346" t="s">
        <v>430</v>
      </c>
      <c r="AN239" s="346">
        <v>92</v>
      </c>
      <c r="AO239" s="373"/>
      <c r="AP239" s="348" t="s">
        <v>430</v>
      </c>
      <c r="AQ239" s="348" t="s">
        <v>430</v>
      </c>
      <c r="AR239" s="348" t="s">
        <v>430</v>
      </c>
      <c r="AS239" s="348" t="s">
        <v>430</v>
      </c>
      <c r="AT239" s="348" t="s">
        <v>430</v>
      </c>
      <c r="AU239" s="351"/>
      <c r="AV239" s="346" t="s">
        <v>430</v>
      </c>
      <c r="AW239" s="346" t="s">
        <v>430</v>
      </c>
      <c r="AX239" s="346" t="s">
        <v>430</v>
      </c>
      <c r="AY239" s="346" t="s">
        <v>430</v>
      </c>
      <c r="AZ239" s="346" t="s">
        <v>430</v>
      </c>
      <c r="BA239" s="374"/>
      <c r="BB239" s="348">
        <v>23.240017187727201</v>
      </c>
      <c r="BC239" s="348">
        <v>0.99051421684437502</v>
      </c>
      <c r="BD239" s="348">
        <v>7.4868305978170693E-2</v>
      </c>
      <c r="BE239" s="375">
        <v>-6.6613376092570897E-2</v>
      </c>
      <c r="BF239" s="374"/>
      <c r="BG239" s="375" t="s">
        <v>430</v>
      </c>
      <c r="BH239" s="674" t="s">
        <v>430</v>
      </c>
      <c r="BI239" s="348" t="s">
        <v>430</v>
      </c>
      <c r="BJ239" s="348" t="s">
        <v>430</v>
      </c>
      <c r="BK239" s="362"/>
      <c r="BL239" s="348" t="s">
        <v>6966</v>
      </c>
      <c r="BM239" s="373" t="s">
        <v>5106</v>
      </c>
      <c r="BN239" s="372" t="s">
        <v>430</v>
      </c>
      <c r="BO239" s="372" t="s">
        <v>430</v>
      </c>
      <c r="BP239" s="372" t="s">
        <v>430</v>
      </c>
      <c r="BQ239" s="373"/>
      <c r="BR239" s="354" t="s">
        <v>555</v>
      </c>
    </row>
    <row r="240" spans="1:70" s="428" customFormat="1" x14ac:dyDescent="0.25">
      <c r="A240" s="345" t="s">
        <v>7308</v>
      </c>
      <c r="B240" s="373"/>
      <c r="C240" s="719">
        <v>41275</v>
      </c>
      <c r="D240" s="373"/>
      <c r="E240" s="346">
        <v>20.0379</v>
      </c>
      <c r="F240" s="373"/>
      <c r="G240" s="347">
        <v>45.247399999999999</v>
      </c>
      <c r="H240" s="374"/>
      <c r="I240" s="348">
        <v>4.4400000000000002E-2</v>
      </c>
      <c r="J240" s="348">
        <v>-0.76870000000000005</v>
      </c>
      <c r="K240" s="348">
        <v>-1.8139000000000001</v>
      </c>
      <c r="L240" s="348">
        <v>2.4596</v>
      </c>
      <c r="M240" s="348">
        <v>5.0599999999999999E-2</v>
      </c>
      <c r="N240" s="350">
        <v>4.1196999999999999</v>
      </c>
      <c r="O240" s="348">
        <v>3.9333</v>
      </c>
      <c r="P240" s="348">
        <v>9.7220999999999993</v>
      </c>
      <c r="Q240" s="348">
        <v>8.2899999999999991</v>
      </c>
      <c r="R240" s="348">
        <v>8.843</v>
      </c>
      <c r="S240" s="348">
        <v>2.0971000000000002</v>
      </c>
      <c r="T240" s="348">
        <v>5.0487000000000002</v>
      </c>
      <c r="U240" s="348">
        <v>1.3339000000000001</v>
      </c>
      <c r="V240" s="348">
        <v>4.6349999999999998</v>
      </c>
      <c r="W240" s="348">
        <v>-1.4723999999999999</v>
      </c>
      <c r="X240" s="348">
        <v>9.4750999999999994</v>
      </c>
      <c r="Y240" s="374"/>
      <c r="Z240" s="346">
        <v>49</v>
      </c>
      <c r="AA240" s="346">
        <v>88</v>
      </c>
      <c r="AB240" s="346">
        <v>84</v>
      </c>
      <c r="AC240" s="346">
        <v>81</v>
      </c>
      <c r="AD240" s="346">
        <v>61</v>
      </c>
      <c r="AE240" s="346">
        <v>66</v>
      </c>
      <c r="AF240" s="346">
        <v>46</v>
      </c>
      <c r="AG240" s="346">
        <v>47</v>
      </c>
      <c r="AH240" s="346">
        <v>37</v>
      </c>
      <c r="AI240" s="346">
        <v>25</v>
      </c>
      <c r="AJ240" s="346">
        <v>67</v>
      </c>
      <c r="AK240" s="346">
        <v>67</v>
      </c>
      <c r="AL240" s="346">
        <v>73</v>
      </c>
      <c r="AM240" s="346">
        <v>68</v>
      </c>
      <c r="AN240" s="346">
        <v>85</v>
      </c>
      <c r="AO240" s="373"/>
      <c r="AP240" s="348">
        <v>9.26</v>
      </c>
      <c r="AQ240" s="348">
        <v>9.57</v>
      </c>
      <c r="AR240" s="348">
        <v>8.7899999999999991</v>
      </c>
      <c r="AS240" s="348">
        <v>6.4</v>
      </c>
      <c r="AT240" s="348">
        <v>2.2000000000000002</v>
      </c>
      <c r="AU240" s="351"/>
      <c r="AV240" s="346">
        <v>25</v>
      </c>
      <c r="AW240" s="346">
        <v>28</v>
      </c>
      <c r="AX240" s="346">
        <v>35</v>
      </c>
      <c r="AY240" s="346">
        <v>44</v>
      </c>
      <c r="AZ240" s="346">
        <v>74</v>
      </c>
      <c r="BA240" s="374"/>
      <c r="BB240" s="348">
        <v>6.48057582862294</v>
      </c>
      <c r="BC240" s="348">
        <v>0</v>
      </c>
      <c r="BD240" s="348">
        <v>5.8510714693896397E-2</v>
      </c>
      <c r="BE240" s="375" t="s">
        <v>430</v>
      </c>
      <c r="BF240" s="374"/>
      <c r="BG240" s="375" t="s">
        <v>430</v>
      </c>
      <c r="BH240" s="674" t="s">
        <v>430</v>
      </c>
      <c r="BI240" s="348" t="s">
        <v>430</v>
      </c>
      <c r="BJ240" s="348" t="s">
        <v>430</v>
      </c>
      <c r="BK240" s="362"/>
      <c r="BL240" s="348" t="s">
        <v>6996</v>
      </c>
      <c r="BM240" s="373" t="s">
        <v>4974</v>
      </c>
      <c r="BN240" s="372" t="s">
        <v>3074</v>
      </c>
      <c r="BO240" s="372" t="s">
        <v>430</v>
      </c>
      <c r="BP240" s="372" t="s">
        <v>430</v>
      </c>
      <c r="BQ240" s="373"/>
      <c r="BR240" s="354" t="s">
        <v>443</v>
      </c>
    </row>
    <row r="241" spans="1:70" s="428" customFormat="1" x14ac:dyDescent="0.25">
      <c r="A241" s="345" t="s">
        <v>7309</v>
      </c>
      <c r="B241" s="373"/>
      <c r="C241" s="719">
        <v>41275</v>
      </c>
      <c r="D241" s="373"/>
      <c r="E241" s="346">
        <v>18.134799999999998</v>
      </c>
      <c r="F241" s="373"/>
      <c r="G241" s="347">
        <v>38.069000000000003</v>
      </c>
      <c r="H241" s="374"/>
      <c r="I241" s="348" t="s">
        <v>430</v>
      </c>
      <c r="J241" s="348">
        <v>-0.1401</v>
      </c>
      <c r="K241" s="348">
        <v>-0.48470000000000002</v>
      </c>
      <c r="L241" s="348">
        <v>2.4462000000000002</v>
      </c>
      <c r="M241" s="348">
        <v>3.3260000000000001</v>
      </c>
      <c r="N241" s="350">
        <v>4.8928000000000003</v>
      </c>
      <c r="O241" s="348">
        <v>4.8883000000000001</v>
      </c>
      <c r="P241" s="348">
        <v>9.3292999999999999</v>
      </c>
      <c r="Q241" s="348">
        <v>8.8272999999999993</v>
      </c>
      <c r="R241" s="348">
        <v>8.9252000000000002</v>
      </c>
      <c r="S241" s="348">
        <v>0.79379999999999995</v>
      </c>
      <c r="T241" s="348">
        <v>5.5659999999999998</v>
      </c>
      <c r="U241" s="348">
        <v>2.4578000000000002</v>
      </c>
      <c r="V241" s="348">
        <v>4.7713999999999999</v>
      </c>
      <c r="W241" s="348">
        <v>-0.17960000000000001</v>
      </c>
      <c r="X241" s="348">
        <v>9.0175000000000001</v>
      </c>
      <c r="Y241" s="374"/>
      <c r="Z241" s="346" t="s">
        <v>430</v>
      </c>
      <c r="AA241" s="346">
        <v>56</v>
      </c>
      <c r="AB241" s="346">
        <v>63</v>
      </c>
      <c r="AC241" s="346">
        <v>82</v>
      </c>
      <c r="AD241" s="346">
        <v>42</v>
      </c>
      <c r="AE241" s="346">
        <v>63</v>
      </c>
      <c r="AF241" s="346">
        <v>40</v>
      </c>
      <c r="AG241" s="346">
        <v>51</v>
      </c>
      <c r="AH241" s="346">
        <v>35</v>
      </c>
      <c r="AI241" s="346">
        <v>24</v>
      </c>
      <c r="AJ241" s="346">
        <v>96</v>
      </c>
      <c r="AK241" s="346">
        <v>65</v>
      </c>
      <c r="AL241" s="346">
        <v>64</v>
      </c>
      <c r="AM241" s="346">
        <v>66</v>
      </c>
      <c r="AN241" s="346">
        <v>27</v>
      </c>
      <c r="AO241" s="373"/>
      <c r="AP241" s="348">
        <v>9.5</v>
      </c>
      <c r="AQ241" s="348">
        <v>9.66</v>
      </c>
      <c r="AR241" s="348">
        <v>8.99</v>
      </c>
      <c r="AS241" s="348">
        <v>6.89</v>
      </c>
      <c r="AT241" s="348">
        <v>4.99</v>
      </c>
      <c r="AU241" s="351"/>
      <c r="AV241" s="346">
        <v>24</v>
      </c>
      <c r="AW241" s="346">
        <v>27</v>
      </c>
      <c r="AX241" s="346">
        <v>34</v>
      </c>
      <c r="AY241" s="346">
        <v>43</v>
      </c>
      <c r="AZ241" s="346">
        <v>65</v>
      </c>
      <c r="BA241" s="374"/>
      <c r="BB241" s="348">
        <v>4.4760446674794601</v>
      </c>
      <c r="BC241" s="348">
        <v>0</v>
      </c>
      <c r="BD241" s="348">
        <v>8.1073317367336098E-2</v>
      </c>
      <c r="BE241" s="375" t="s">
        <v>430</v>
      </c>
      <c r="BF241" s="374"/>
      <c r="BG241" s="375" t="s">
        <v>430</v>
      </c>
      <c r="BH241" s="674" t="s">
        <v>430</v>
      </c>
      <c r="BI241" s="348" t="s">
        <v>430</v>
      </c>
      <c r="BJ241" s="348" t="s">
        <v>430</v>
      </c>
      <c r="BK241" s="362"/>
      <c r="BL241" s="348" t="s">
        <v>7030</v>
      </c>
      <c r="BM241" s="373" t="s">
        <v>7031</v>
      </c>
      <c r="BN241" s="372" t="s">
        <v>430</v>
      </c>
      <c r="BO241" s="372" t="s">
        <v>430</v>
      </c>
      <c r="BP241" s="372" t="s">
        <v>430</v>
      </c>
      <c r="BQ241" s="373"/>
      <c r="BR241" s="354" t="s">
        <v>443</v>
      </c>
    </row>
    <row r="242" spans="1:70" s="428" customFormat="1" x14ac:dyDescent="0.25">
      <c r="A242" s="345" t="s">
        <v>7310</v>
      </c>
      <c r="B242" s="373"/>
      <c r="C242" s="719">
        <v>46052</v>
      </c>
      <c r="D242" s="373"/>
      <c r="E242" s="346">
        <v>17.019400000000001</v>
      </c>
      <c r="F242" s="373"/>
      <c r="G242" s="347">
        <v>9.6829000000000001</v>
      </c>
      <c r="H242" s="374"/>
      <c r="I242" s="348">
        <v>0.32740000000000002</v>
      </c>
      <c r="J242" s="348">
        <v>-9.1800000000000007E-2</v>
      </c>
      <c r="K242" s="348">
        <v>1.3842000000000001</v>
      </c>
      <c r="L242" s="348">
        <v>4.1486000000000001</v>
      </c>
      <c r="M242" s="348">
        <v>-3.7006000000000001</v>
      </c>
      <c r="N242" s="350" t="s">
        <v>430</v>
      </c>
      <c r="O242" s="348" t="s">
        <v>430</v>
      </c>
      <c r="P242" s="348" t="s">
        <v>430</v>
      </c>
      <c r="Q242" s="348" t="s">
        <v>430</v>
      </c>
      <c r="R242" s="348" t="s">
        <v>430</v>
      </c>
      <c r="S242" s="348">
        <v>8.4069000000000003</v>
      </c>
      <c r="T242" s="348">
        <v>4.6742999999999997</v>
      </c>
      <c r="U242" s="348" t="s">
        <v>430</v>
      </c>
      <c r="V242" s="348" t="s">
        <v>430</v>
      </c>
      <c r="W242" s="348">
        <v>-0.93610000000000004</v>
      </c>
      <c r="X242" s="348">
        <v>-3.1709999999999998</v>
      </c>
      <c r="Y242" s="374"/>
      <c r="Z242" s="346">
        <v>28</v>
      </c>
      <c r="AA242" s="346">
        <v>54</v>
      </c>
      <c r="AB242" s="346">
        <v>22</v>
      </c>
      <c r="AC242" s="346">
        <v>44</v>
      </c>
      <c r="AD242" s="346">
        <v>66</v>
      </c>
      <c r="AE242" s="346" t="s">
        <v>430</v>
      </c>
      <c r="AF242" s="346" t="s">
        <v>430</v>
      </c>
      <c r="AG242" s="346" t="s">
        <v>430</v>
      </c>
      <c r="AH242" s="346" t="s">
        <v>430</v>
      </c>
      <c r="AI242" s="346" t="s">
        <v>430</v>
      </c>
      <c r="AJ242" s="346">
        <v>27</v>
      </c>
      <c r="AK242" s="346">
        <v>77</v>
      </c>
      <c r="AL242" s="346" t="s">
        <v>430</v>
      </c>
      <c r="AM242" s="346" t="s">
        <v>430</v>
      </c>
      <c r="AN242" s="346">
        <v>59</v>
      </c>
      <c r="AO242" s="373"/>
      <c r="AP242" s="348" t="s">
        <v>430</v>
      </c>
      <c r="AQ242" s="348" t="s">
        <v>430</v>
      </c>
      <c r="AR242" s="348" t="s">
        <v>430</v>
      </c>
      <c r="AS242" s="348" t="s">
        <v>430</v>
      </c>
      <c r="AT242" s="348" t="s">
        <v>430</v>
      </c>
      <c r="AU242" s="351"/>
      <c r="AV242" s="346" t="s">
        <v>430</v>
      </c>
      <c r="AW242" s="346" t="s">
        <v>430</v>
      </c>
      <c r="AX242" s="346" t="s">
        <v>430</v>
      </c>
      <c r="AY242" s="346" t="s">
        <v>430</v>
      </c>
      <c r="AZ242" s="346" t="s">
        <v>430</v>
      </c>
      <c r="BA242" s="374"/>
      <c r="BB242" s="348">
        <v>13.004171931621601</v>
      </c>
      <c r="BC242" s="348">
        <v>0</v>
      </c>
      <c r="BD242" s="348">
        <v>-4.1011746516844902E-2</v>
      </c>
      <c r="BE242" s="375" t="s">
        <v>430</v>
      </c>
      <c r="BF242" s="374"/>
      <c r="BG242" s="375" t="s">
        <v>430</v>
      </c>
      <c r="BH242" s="674" t="s">
        <v>430</v>
      </c>
      <c r="BI242" s="348" t="s">
        <v>430</v>
      </c>
      <c r="BJ242" s="348" t="s">
        <v>430</v>
      </c>
      <c r="BK242" s="362"/>
      <c r="BL242" s="348" t="s">
        <v>7175</v>
      </c>
      <c r="BM242" s="373" t="s">
        <v>7176</v>
      </c>
      <c r="BN242" s="372" t="s">
        <v>430</v>
      </c>
      <c r="BO242" s="372" t="s">
        <v>430</v>
      </c>
      <c r="BP242" s="372" t="s">
        <v>430</v>
      </c>
      <c r="BQ242" s="373"/>
      <c r="BR242" s="354" t="s">
        <v>555</v>
      </c>
    </row>
    <row r="243" spans="1:70" s="428" customFormat="1" x14ac:dyDescent="0.25">
      <c r="A243" s="345" t="s">
        <v>7311</v>
      </c>
      <c r="B243" s="373"/>
      <c r="C243" s="719">
        <v>45841</v>
      </c>
      <c r="D243" s="373"/>
      <c r="E243" s="346">
        <v>17.033899999999999</v>
      </c>
      <c r="F243" s="373"/>
      <c r="G243" s="347">
        <v>10.7775</v>
      </c>
      <c r="H243" s="374"/>
      <c r="I243" s="348">
        <v>0.55420000000000003</v>
      </c>
      <c r="J243" s="348">
        <v>0.3548</v>
      </c>
      <c r="K243" s="348">
        <v>3.9918</v>
      </c>
      <c r="L243" s="348">
        <v>24.039000000000001</v>
      </c>
      <c r="M243" s="348">
        <v>28.001899999999999</v>
      </c>
      <c r="N243" s="350">
        <v>-0.49030000000000001</v>
      </c>
      <c r="O243" s="348" t="s">
        <v>430</v>
      </c>
      <c r="P243" s="348" t="s">
        <v>430</v>
      </c>
      <c r="Q243" s="348" t="s">
        <v>430</v>
      </c>
      <c r="R243" s="348" t="s">
        <v>430</v>
      </c>
      <c r="S243" s="348">
        <v>16.7242</v>
      </c>
      <c r="T243" s="348">
        <v>35.375300000000003</v>
      </c>
      <c r="U243" s="348">
        <v>3.7765</v>
      </c>
      <c r="V243" s="348">
        <v>4.0349000000000004</v>
      </c>
      <c r="W243" s="348">
        <v>-0.11310000000000001</v>
      </c>
      <c r="X243" s="348">
        <v>6.4996</v>
      </c>
      <c r="Y243" s="374"/>
      <c r="Z243" s="346">
        <v>5</v>
      </c>
      <c r="AA243" s="346">
        <v>34</v>
      </c>
      <c r="AB243" s="346">
        <v>3</v>
      </c>
      <c r="AC243" s="346">
        <v>2</v>
      </c>
      <c r="AD243" s="346">
        <v>4</v>
      </c>
      <c r="AE243" s="346">
        <v>79</v>
      </c>
      <c r="AF243" s="346" t="s">
        <v>430</v>
      </c>
      <c r="AG243" s="346" t="s">
        <v>430</v>
      </c>
      <c r="AH243" s="346" t="s">
        <v>430</v>
      </c>
      <c r="AI243" s="346" t="s">
        <v>430</v>
      </c>
      <c r="AJ243" s="346">
        <v>3</v>
      </c>
      <c r="AK243" s="346">
        <v>6</v>
      </c>
      <c r="AL243" s="346">
        <v>51</v>
      </c>
      <c r="AM243" s="346">
        <v>72</v>
      </c>
      <c r="AN243" s="346">
        <v>26</v>
      </c>
      <c r="AO243" s="373"/>
      <c r="AP243" s="348" t="s">
        <v>430</v>
      </c>
      <c r="AQ243" s="348" t="s">
        <v>430</v>
      </c>
      <c r="AR243" s="348" t="s">
        <v>430</v>
      </c>
      <c r="AS243" s="348" t="s">
        <v>430</v>
      </c>
      <c r="AT243" s="348">
        <v>23.49</v>
      </c>
      <c r="AU243" s="351"/>
      <c r="AV243" s="346" t="s">
        <v>430</v>
      </c>
      <c r="AW243" s="346" t="s">
        <v>430</v>
      </c>
      <c r="AX243" s="346" t="s">
        <v>430</v>
      </c>
      <c r="AY243" s="346" t="s">
        <v>430</v>
      </c>
      <c r="AZ243" s="346">
        <v>6</v>
      </c>
      <c r="BA243" s="374"/>
      <c r="BB243" s="348">
        <v>24.278020484153501</v>
      </c>
      <c r="BC243" s="348">
        <v>0.97224773351016902</v>
      </c>
      <c r="BD243" s="348">
        <v>1.0145523842248601E-2</v>
      </c>
      <c r="BE243" s="375">
        <v>-0.14249447809896301</v>
      </c>
      <c r="BF243" s="374"/>
      <c r="BG243" s="375" t="s">
        <v>430</v>
      </c>
      <c r="BH243" s="674" t="s">
        <v>430</v>
      </c>
      <c r="BI243" s="348" t="s">
        <v>430</v>
      </c>
      <c r="BJ243" s="348" t="s">
        <v>430</v>
      </c>
      <c r="BK243" s="362"/>
      <c r="BL243" s="348" t="s">
        <v>7178</v>
      </c>
      <c r="BM243" s="373" t="s">
        <v>7179</v>
      </c>
      <c r="BN243" s="372" t="s">
        <v>430</v>
      </c>
      <c r="BO243" s="372" t="s">
        <v>430</v>
      </c>
      <c r="BP243" s="372" t="s">
        <v>430</v>
      </c>
      <c r="BQ243" s="373"/>
      <c r="BR243" s="354" t="s">
        <v>555</v>
      </c>
    </row>
    <row r="244" spans="1:70" s="428" customFormat="1" x14ac:dyDescent="0.25">
      <c r="A244" s="345" t="s">
        <v>7312</v>
      </c>
      <c r="B244" s="373"/>
      <c r="C244" s="719">
        <v>46064</v>
      </c>
      <c r="D244" s="373"/>
      <c r="E244" s="346">
        <v>12.3741</v>
      </c>
      <c r="F244" s="373"/>
      <c r="G244" s="347">
        <v>9.4697999999999993</v>
      </c>
      <c r="H244" s="374"/>
      <c r="I244" s="348">
        <v>-0.12230000000000001</v>
      </c>
      <c r="J244" s="348">
        <v>0.49559999999999998</v>
      </c>
      <c r="K244" s="348">
        <v>-0.84189999999999998</v>
      </c>
      <c r="L244" s="348">
        <v>-1.1904999999999999</v>
      </c>
      <c r="M244" s="348">
        <v>-3.9251999999999998</v>
      </c>
      <c r="N244" s="350" t="s">
        <v>430</v>
      </c>
      <c r="O244" s="348" t="s">
        <v>430</v>
      </c>
      <c r="P244" s="348" t="s">
        <v>430</v>
      </c>
      <c r="Q244" s="348" t="s">
        <v>430</v>
      </c>
      <c r="R244" s="348" t="s">
        <v>430</v>
      </c>
      <c r="S244" s="348">
        <v>-1.2318</v>
      </c>
      <c r="T244" s="348">
        <v>2.1069</v>
      </c>
      <c r="U244" s="348" t="s">
        <v>430</v>
      </c>
      <c r="V244" s="348" t="s">
        <v>430</v>
      </c>
      <c r="W244" s="348">
        <v>1.2358</v>
      </c>
      <c r="X244" s="348">
        <v>-5.3019999999999996</v>
      </c>
      <c r="Y244" s="374"/>
      <c r="Z244" s="346">
        <v>54</v>
      </c>
      <c r="AA244" s="346">
        <v>33</v>
      </c>
      <c r="AB244" s="346">
        <v>68</v>
      </c>
      <c r="AC244" s="346">
        <v>113</v>
      </c>
      <c r="AD244" s="346">
        <v>68</v>
      </c>
      <c r="AE244" s="346" t="s">
        <v>430</v>
      </c>
      <c r="AF244" s="346" t="s">
        <v>430</v>
      </c>
      <c r="AG244" s="346" t="s">
        <v>430</v>
      </c>
      <c r="AH244" s="346" t="s">
        <v>430</v>
      </c>
      <c r="AI244" s="346" t="s">
        <v>430</v>
      </c>
      <c r="AJ244" s="346">
        <v>108</v>
      </c>
      <c r="AK244" s="346">
        <v>113</v>
      </c>
      <c r="AL244" s="346" t="s">
        <v>430</v>
      </c>
      <c r="AM244" s="346" t="s">
        <v>430</v>
      </c>
      <c r="AN244" s="346">
        <v>4</v>
      </c>
      <c r="AO244" s="373"/>
      <c r="AP244" s="348" t="s">
        <v>430</v>
      </c>
      <c r="AQ244" s="348" t="s">
        <v>430</v>
      </c>
      <c r="AR244" s="348" t="s">
        <v>430</v>
      </c>
      <c r="AS244" s="348" t="s">
        <v>430</v>
      </c>
      <c r="AT244" s="348" t="s">
        <v>430</v>
      </c>
      <c r="AU244" s="351"/>
      <c r="AV244" s="346" t="s">
        <v>430</v>
      </c>
      <c r="AW244" s="346" t="s">
        <v>430</v>
      </c>
      <c r="AX244" s="346" t="s">
        <v>430</v>
      </c>
      <c r="AY244" s="346" t="s">
        <v>430</v>
      </c>
      <c r="AZ244" s="346" t="s">
        <v>430</v>
      </c>
      <c r="BA244" s="374"/>
      <c r="BB244" s="348">
        <v>13.0024078408583</v>
      </c>
      <c r="BC244" s="348">
        <v>0.89381158197339405</v>
      </c>
      <c r="BD244" s="348">
        <v>-7.97294912048961E-2</v>
      </c>
      <c r="BE244" s="375">
        <v>-0.219677494279688</v>
      </c>
      <c r="BF244" s="374"/>
      <c r="BG244" s="375" t="s">
        <v>430</v>
      </c>
      <c r="BH244" s="674" t="s">
        <v>430</v>
      </c>
      <c r="BI244" s="348" t="s">
        <v>430</v>
      </c>
      <c r="BJ244" s="348" t="s">
        <v>430</v>
      </c>
      <c r="BK244" s="362"/>
      <c r="BL244" s="348" t="s">
        <v>7039</v>
      </c>
      <c r="BM244" s="373" t="s">
        <v>5276</v>
      </c>
      <c r="BN244" s="372" t="s">
        <v>430</v>
      </c>
      <c r="BO244" s="372" t="s">
        <v>430</v>
      </c>
      <c r="BP244" s="372" t="s">
        <v>430</v>
      </c>
      <c r="BQ244" s="373"/>
      <c r="BR244" s="354" t="s">
        <v>555</v>
      </c>
    </row>
    <row r="245" spans="1:70" s="428" customFormat="1" x14ac:dyDescent="0.25">
      <c r="A245" s="345" t="s">
        <v>7313</v>
      </c>
      <c r="B245" s="373"/>
      <c r="C245" s="719">
        <v>46083</v>
      </c>
      <c r="D245" s="373"/>
      <c r="E245" s="346">
        <v>11.894299999999999</v>
      </c>
      <c r="F245" s="373"/>
      <c r="G245" s="347">
        <v>8.0830000000000002</v>
      </c>
      <c r="H245" s="374"/>
      <c r="I245" s="348">
        <v>0.33639999999999998</v>
      </c>
      <c r="J245" s="348">
        <v>1.3593</v>
      </c>
      <c r="K245" s="348">
        <v>1.3351999999999999</v>
      </c>
      <c r="L245" s="348">
        <v>0.68510000000000004</v>
      </c>
      <c r="M245" s="348">
        <v>-13.1411</v>
      </c>
      <c r="N245" s="350" t="s">
        <v>430</v>
      </c>
      <c r="O245" s="348" t="s">
        <v>430</v>
      </c>
      <c r="P245" s="348" t="s">
        <v>430</v>
      </c>
      <c r="Q245" s="348" t="s">
        <v>430</v>
      </c>
      <c r="R245" s="348" t="s">
        <v>430</v>
      </c>
      <c r="S245" s="348">
        <v>4.8541999999999996</v>
      </c>
      <c r="T245" s="348">
        <v>2.1755</v>
      </c>
      <c r="U245" s="348" t="s">
        <v>430</v>
      </c>
      <c r="V245" s="348" t="s">
        <v>430</v>
      </c>
      <c r="W245" s="348">
        <v>-0.10630000000000001</v>
      </c>
      <c r="X245" s="348">
        <v>-19.170000000000002</v>
      </c>
      <c r="Y245" s="374"/>
      <c r="Z245" s="346">
        <v>22</v>
      </c>
      <c r="AA245" s="346">
        <v>19</v>
      </c>
      <c r="AB245" s="346">
        <v>30</v>
      </c>
      <c r="AC245" s="346">
        <v>112</v>
      </c>
      <c r="AD245" s="346">
        <v>108</v>
      </c>
      <c r="AE245" s="346" t="s">
        <v>430</v>
      </c>
      <c r="AF245" s="346" t="s">
        <v>430</v>
      </c>
      <c r="AG245" s="346" t="s">
        <v>430</v>
      </c>
      <c r="AH245" s="346" t="s">
        <v>430</v>
      </c>
      <c r="AI245" s="346" t="s">
        <v>430</v>
      </c>
      <c r="AJ245" s="346">
        <v>46</v>
      </c>
      <c r="AK245" s="346">
        <v>112</v>
      </c>
      <c r="AL245" s="346" t="s">
        <v>430</v>
      </c>
      <c r="AM245" s="346" t="s">
        <v>430</v>
      </c>
      <c r="AN245" s="346">
        <v>25</v>
      </c>
      <c r="AO245" s="373"/>
      <c r="AP245" s="348" t="s">
        <v>430</v>
      </c>
      <c r="AQ245" s="348" t="s">
        <v>430</v>
      </c>
      <c r="AR245" s="348" t="s">
        <v>430</v>
      </c>
      <c r="AS245" s="348" t="s">
        <v>430</v>
      </c>
      <c r="AT245" s="348" t="s">
        <v>430</v>
      </c>
      <c r="AU245" s="351"/>
      <c r="AV245" s="346" t="s">
        <v>430</v>
      </c>
      <c r="AW245" s="346" t="s">
        <v>430</v>
      </c>
      <c r="AX245" s="346" t="s">
        <v>430</v>
      </c>
      <c r="AY245" s="346" t="s">
        <v>430</v>
      </c>
      <c r="AZ245" s="346" t="s">
        <v>430</v>
      </c>
      <c r="BA245" s="374"/>
      <c r="BB245" s="348">
        <v>24.854978017706699</v>
      </c>
      <c r="BC245" s="348">
        <v>0</v>
      </c>
      <c r="BD245" s="348">
        <v>-0.101939012284991</v>
      </c>
      <c r="BE245" s="375" t="s">
        <v>430</v>
      </c>
      <c r="BF245" s="374"/>
      <c r="BG245" s="375" t="s">
        <v>430</v>
      </c>
      <c r="BH245" s="674" t="s">
        <v>430</v>
      </c>
      <c r="BI245" s="348" t="s">
        <v>430</v>
      </c>
      <c r="BJ245" s="348" t="s">
        <v>430</v>
      </c>
      <c r="BK245" s="362"/>
      <c r="BL245" s="348" t="s">
        <v>7182</v>
      </c>
      <c r="BM245" s="373" t="s">
        <v>7183</v>
      </c>
      <c r="BN245" s="372" t="s">
        <v>430</v>
      </c>
      <c r="BO245" s="372" t="s">
        <v>430</v>
      </c>
      <c r="BP245" s="372" t="s">
        <v>430</v>
      </c>
      <c r="BQ245" s="373"/>
      <c r="BR245" s="354" t="s">
        <v>555</v>
      </c>
    </row>
    <row r="246" spans="1:70" s="428" customFormat="1" x14ac:dyDescent="0.25">
      <c r="A246" s="345" t="s">
        <v>7314</v>
      </c>
      <c r="B246" s="373"/>
      <c r="C246" s="719">
        <v>45771</v>
      </c>
      <c r="D246" s="373"/>
      <c r="E246" s="346">
        <v>10.860200000000001</v>
      </c>
      <c r="F246" s="373"/>
      <c r="G246" s="347">
        <v>10.9739</v>
      </c>
      <c r="H246" s="374"/>
      <c r="I246" s="348">
        <v>-0.26989999999999997</v>
      </c>
      <c r="J246" s="348">
        <v>0.63180000000000003</v>
      </c>
      <c r="K246" s="348">
        <v>0.70750000000000002</v>
      </c>
      <c r="L246" s="348">
        <v>7.0435999999999996</v>
      </c>
      <c r="M246" s="348">
        <v>8.8690999999999995</v>
      </c>
      <c r="N246" s="350">
        <v>6.2374000000000001</v>
      </c>
      <c r="O246" s="348" t="s">
        <v>430</v>
      </c>
      <c r="P246" s="348" t="s">
        <v>430</v>
      </c>
      <c r="Q246" s="348" t="s">
        <v>430</v>
      </c>
      <c r="R246" s="348" t="s">
        <v>430</v>
      </c>
      <c r="S246" s="348">
        <v>2.9891000000000001</v>
      </c>
      <c r="T246" s="348">
        <v>19.9451</v>
      </c>
      <c r="U246" s="348">
        <v>4.7138</v>
      </c>
      <c r="V246" s="348">
        <v>8.9686000000000003</v>
      </c>
      <c r="W246" s="348">
        <v>-0.27439999999999998</v>
      </c>
      <c r="X246" s="348">
        <v>6.9619999999999997</v>
      </c>
      <c r="Y246" s="374"/>
      <c r="Z246" s="346">
        <v>61</v>
      </c>
      <c r="AA246" s="346">
        <v>29</v>
      </c>
      <c r="AB246" s="346">
        <v>53</v>
      </c>
      <c r="AC246" s="346">
        <v>12</v>
      </c>
      <c r="AD246" s="346">
        <v>21</v>
      </c>
      <c r="AE246" s="346">
        <v>57</v>
      </c>
      <c r="AF246" s="346" t="s">
        <v>430</v>
      </c>
      <c r="AG246" s="346" t="s">
        <v>430</v>
      </c>
      <c r="AH246" s="346" t="s">
        <v>430</v>
      </c>
      <c r="AI246" s="346" t="s">
        <v>430</v>
      </c>
      <c r="AJ246" s="346">
        <v>58</v>
      </c>
      <c r="AK246" s="346">
        <v>16</v>
      </c>
      <c r="AL246" s="346">
        <v>43</v>
      </c>
      <c r="AM246" s="346">
        <v>55</v>
      </c>
      <c r="AN246" s="346">
        <v>32</v>
      </c>
      <c r="AO246" s="373"/>
      <c r="AP246" s="348" t="s">
        <v>430</v>
      </c>
      <c r="AQ246" s="348" t="s">
        <v>430</v>
      </c>
      <c r="AR246" s="348" t="s">
        <v>430</v>
      </c>
      <c r="AS246" s="348" t="s">
        <v>430</v>
      </c>
      <c r="AT246" s="348">
        <v>9.9</v>
      </c>
      <c r="AU246" s="351"/>
      <c r="AV246" s="346" t="s">
        <v>430</v>
      </c>
      <c r="AW246" s="346" t="s">
        <v>430</v>
      </c>
      <c r="AX246" s="346" t="s">
        <v>430</v>
      </c>
      <c r="AY246" s="346" t="s">
        <v>430</v>
      </c>
      <c r="AZ246" s="346">
        <v>48</v>
      </c>
      <c r="BA246" s="374"/>
      <c r="BB246" s="348">
        <v>15.734405643323599</v>
      </c>
      <c r="BC246" s="348">
        <v>1.05495158482717</v>
      </c>
      <c r="BD246" s="348">
        <v>2.79715688207391E-2</v>
      </c>
      <c r="BE246" s="375">
        <v>-4.7526305321831802E-2</v>
      </c>
      <c r="BF246" s="374"/>
      <c r="BG246" s="375" t="s">
        <v>430</v>
      </c>
      <c r="BH246" s="674" t="s">
        <v>430</v>
      </c>
      <c r="BI246" s="348" t="s">
        <v>430</v>
      </c>
      <c r="BJ246" s="348" t="s">
        <v>430</v>
      </c>
      <c r="BK246" s="362"/>
      <c r="BL246" s="348" t="s">
        <v>6801</v>
      </c>
      <c r="BM246" s="373" t="s">
        <v>6802</v>
      </c>
      <c r="BN246" s="372" t="s">
        <v>430</v>
      </c>
      <c r="BO246" s="372" t="s">
        <v>430</v>
      </c>
      <c r="BP246" s="372" t="s">
        <v>430</v>
      </c>
      <c r="BQ246" s="373"/>
      <c r="BR246" s="354" t="s">
        <v>463</v>
      </c>
    </row>
    <row r="247" spans="1:70" s="428" customFormat="1" x14ac:dyDescent="0.25">
      <c r="A247" s="345" t="s">
        <v>7315</v>
      </c>
      <c r="B247" s="373"/>
      <c r="C247" s="719">
        <v>45734</v>
      </c>
      <c r="D247" s="373"/>
      <c r="E247" s="346">
        <v>9.5168999999999997</v>
      </c>
      <c r="F247" s="373"/>
      <c r="G247" s="347">
        <v>11.901</v>
      </c>
      <c r="H247" s="374"/>
      <c r="I247" s="348">
        <v>-0.22639999999999999</v>
      </c>
      <c r="J247" s="348">
        <v>-0.50160000000000005</v>
      </c>
      <c r="K247" s="348">
        <v>0.37959999999999999</v>
      </c>
      <c r="L247" s="348">
        <v>14.1035</v>
      </c>
      <c r="M247" s="348">
        <v>18.159300000000002</v>
      </c>
      <c r="N247" s="350">
        <v>-2.6025</v>
      </c>
      <c r="O247" s="348" t="s">
        <v>430</v>
      </c>
      <c r="P247" s="348" t="s">
        <v>430</v>
      </c>
      <c r="Q247" s="348" t="s">
        <v>430</v>
      </c>
      <c r="R247" s="348" t="s">
        <v>430</v>
      </c>
      <c r="S247" s="348">
        <v>7.1294000000000004</v>
      </c>
      <c r="T247" s="348">
        <v>26.552499999999998</v>
      </c>
      <c r="U247" s="348">
        <v>5.6364000000000001</v>
      </c>
      <c r="V247" s="348">
        <v>1.113</v>
      </c>
      <c r="W247" s="348">
        <v>-0.87460000000000004</v>
      </c>
      <c r="X247" s="348">
        <v>12.459</v>
      </c>
      <c r="Y247" s="374"/>
      <c r="Z247" s="346">
        <v>58</v>
      </c>
      <c r="AA247" s="346">
        <v>78</v>
      </c>
      <c r="AB247" s="346">
        <v>55</v>
      </c>
      <c r="AC247" s="346">
        <v>4</v>
      </c>
      <c r="AD247" s="346">
        <v>7</v>
      </c>
      <c r="AE247" s="346">
        <v>84</v>
      </c>
      <c r="AF247" s="346" t="s">
        <v>430</v>
      </c>
      <c r="AG247" s="346" t="s">
        <v>430</v>
      </c>
      <c r="AH247" s="346" t="s">
        <v>430</v>
      </c>
      <c r="AI247" s="346" t="s">
        <v>430</v>
      </c>
      <c r="AJ247" s="346">
        <v>30</v>
      </c>
      <c r="AK247" s="346">
        <v>8</v>
      </c>
      <c r="AL247" s="346">
        <v>38</v>
      </c>
      <c r="AM247" s="346">
        <v>82</v>
      </c>
      <c r="AN247" s="346">
        <v>52</v>
      </c>
      <c r="AO247" s="373"/>
      <c r="AP247" s="348" t="s">
        <v>430</v>
      </c>
      <c r="AQ247" s="348" t="s">
        <v>430</v>
      </c>
      <c r="AR247" s="348" t="s">
        <v>430</v>
      </c>
      <c r="AS247" s="348" t="s">
        <v>430</v>
      </c>
      <c r="AT247" s="348">
        <v>15.52</v>
      </c>
      <c r="AU247" s="351"/>
      <c r="AV247" s="346" t="s">
        <v>430</v>
      </c>
      <c r="AW247" s="346" t="s">
        <v>430</v>
      </c>
      <c r="AX247" s="346" t="s">
        <v>430</v>
      </c>
      <c r="AY247" s="346" t="s">
        <v>430</v>
      </c>
      <c r="AZ247" s="346">
        <v>40</v>
      </c>
      <c r="BA247" s="374"/>
      <c r="BB247" s="348">
        <v>19.884043797175998</v>
      </c>
      <c r="BC247" s="348">
        <v>0.99150554165545801</v>
      </c>
      <c r="BD247" s="348">
        <v>3.6013830273866301E-2</v>
      </c>
      <c r="BE247" s="375">
        <v>-9.7741664286506394E-2</v>
      </c>
      <c r="BF247" s="374"/>
      <c r="BG247" s="375" t="s">
        <v>430</v>
      </c>
      <c r="BH247" s="674" t="s">
        <v>430</v>
      </c>
      <c r="BI247" s="348" t="s">
        <v>430</v>
      </c>
      <c r="BJ247" s="348" t="s">
        <v>430</v>
      </c>
      <c r="BK247" s="362"/>
      <c r="BL247" s="348" t="s">
        <v>7186</v>
      </c>
      <c r="BM247" s="373" t="s">
        <v>7187</v>
      </c>
      <c r="BN247" s="372" t="s">
        <v>430</v>
      </c>
      <c r="BO247" s="372" t="s">
        <v>430</v>
      </c>
      <c r="BP247" s="372" t="s">
        <v>430</v>
      </c>
      <c r="BQ247" s="373"/>
      <c r="BR247" s="354" t="s">
        <v>7006</v>
      </c>
    </row>
    <row r="248" spans="1:70" s="428" customFormat="1" x14ac:dyDescent="0.25">
      <c r="A248" s="345" t="s">
        <v>7316</v>
      </c>
      <c r="B248" s="373"/>
      <c r="C248" s="719">
        <v>45734</v>
      </c>
      <c r="D248" s="373"/>
      <c r="E248" s="346">
        <v>7.4729000000000001</v>
      </c>
      <c r="F248" s="373"/>
      <c r="G248" s="347">
        <v>11.65</v>
      </c>
      <c r="H248" s="374"/>
      <c r="I248" s="348">
        <v>-0.35920000000000002</v>
      </c>
      <c r="J248" s="348">
        <v>-1.3464</v>
      </c>
      <c r="K248" s="348">
        <v>-3.1507000000000001</v>
      </c>
      <c r="L248" s="348">
        <v>3.7768999999999999</v>
      </c>
      <c r="M248" s="348">
        <v>5.5254000000000003</v>
      </c>
      <c r="N248" s="350">
        <v>4.2691999999999997</v>
      </c>
      <c r="O248" s="348" t="s">
        <v>430</v>
      </c>
      <c r="P248" s="348" t="s">
        <v>430</v>
      </c>
      <c r="Q248" s="348" t="s">
        <v>430</v>
      </c>
      <c r="R248" s="348" t="s">
        <v>430</v>
      </c>
      <c r="S248" s="348">
        <v>0.95320000000000005</v>
      </c>
      <c r="T248" s="348">
        <v>14.834899999999999</v>
      </c>
      <c r="U248" s="348">
        <v>0.7611</v>
      </c>
      <c r="V248" s="348">
        <v>4.9927999999999999</v>
      </c>
      <c r="W248" s="348">
        <v>-1.9113</v>
      </c>
      <c r="X248" s="348">
        <v>10.853300000000001</v>
      </c>
      <c r="Y248" s="374"/>
      <c r="Z248" s="346">
        <v>68</v>
      </c>
      <c r="AA248" s="346">
        <v>106</v>
      </c>
      <c r="AB248" s="346">
        <v>105</v>
      </c>
      <c r="AC248" s="346">
        <v>62</v>
      </c>
      <c r="AD248" s="346">
        <v>30</v>
      </c>
      <c r="AE248" s="346">
        <v>65</v>
      </c>
      <c r="AF248" s="346" t="s">
        <v>430</v>
      </c>
      <c r="AG248" s="346" t="s">
        <v>430</v>
      </c>
      <c r="AH248" s="346" t="s">
        <v>430</v>
      </c>
      <c r="AI248" s="346" t="s">
        <v>430</v>
      </c>
      <c r="AJ248" s="346">
        <v>92</v>
      </c>
      <c r="AK248" s="346">
        <v>26</v>
      </c>
      <c r="AL248" s="346">
        <v>77</v>
      </c>
      <c r="AM248" s="346">
        <v>63</v>
      </c>
      <c r="AN248" s="346">
        <v>97</v>
      </c>
      <c r="AO248" s="373"/>
      <c r="AP248" s="348" t="s">
        <v>430</v>
      </c>
      <c r="AQ248" s="348" t="s">
        <v>430</v>
      </c>
      <c r="AR248" s="348" t="s">
        <v>430</v>
      </c>
      <c r="AS248" s="348" t="s">
        <v>430</v>
      </c>
      <c r="AT248" s="348">
        <v>3.88</v>
      </c>
      <c r="AU248" s="351"/>
      <c r="AV248" s="346" t="s">
        <v>430</v>
      </c>
      <c r="AW248" s="346" t="s">
        <v>430</v>
      </c>
      <c r="AX248" s="346" t="s">
        <v>430</v>
      </c>
      <c r="AY248" s="346" t="s">
        <v>430</v>
      </c>
      <c r="AZ248" s="346">
        <v>70</v>
      </c>
      <c r="BA248" s="374"/>
      <c r="BB248" s="348">
        <v>13.6279197221528</v>
      </c>
      <c r="BC248" s="348">
        <v>0.96322230583923596</v>
      </c>
      <c r="BD248" s="348">
        <v>4.5656712914450101E-2</v>
      </c>
      <c r="BE248" s="375">
        <v>-7.54936791349861E-2</v>
      </c>
      <c r="BF248" s="374"/>
      <c r="BG248" s="375" t="s">
        <v>430</v>
      </c>
      <c r="BH248" s="674" t="s">
        <v>430</v>
      </c>
      <c r="BI248" s="348" t="s">
        <v>430</v>
      </c>
      <c r="BJ248" s="348" t="s">
        <v>430</v>
      </c>
      <c r="BK248" s="362"/>
      <c r="BL248" s="348" t="s">
        <v>7189</v>
      </c>
      <c r="BM248" s="373" t="s">
        <v>7190</v>
      </c>
      <c r="BN248" s="372" t="s">
        <v>430</v>
      </c>
      <c r="BO248" s="372" t="s">
        <v>430</v>
      </c>
      <c r="BP248" s="372" t="s">
        <v>430</v>
      </c>
      <c r="BQ248" s="373"/>
      <c r="BR248" s="354" t="s">
        <v>7006</v>
      </c>
    </row>
    <row r="249" spans="1:70" s="428" customFormat="1" x14ac:dyDescent="0.25">
      <c r="A249" s="345" t="s">
        <v>7317</v>
      </c>
      <c r="B249" s="373"/>
      <c r="C249" s="719">
        <v>45716</v>
      </c>
      <c r="D249" s="373"/>
      <c r="E249" s="346">
        <v>7.1609999999999996</v>
      </c>
      <c r="F249" s="373"/>
      <c r="G249" s="347">
        <v>11.4282</v>
      </c>
      <c r="H249" s="374"/>
      <c r="I249" s="348">
        <v>-0.26790000000000003</v>
      </c>
      <c r="J249" s="348">
        <v>-1.6843999999999999</v>
      </c>
      <c r="K249" s="348">
        <v>-3.8361999999999998</v>
      </c>
      <c r="L249" s="348">
        <v>1.8983000000000001</v>
      </c>
      <c r="M249" s="348">
        <v>0.90769999999999995</v>
      </c>
      <c r="N249" s="350">
        <v>-1.3407</v>
      </c>
      <c r="O249" s="348" t="s">
        <v>430</v>
      </c>
      <c r="P249" s="348" t="s">
        <v>430</v>
      </c>
      <c r="Q249" s="348" t="s">
        <v>430</v>
      </c>
      <c r="R249" s="348" t="s">
        <v>430</v>
      </c>
      <c r="S249" s="348">
        <v>-0.1154</v>
      </c>
      <c r="T249" s="348">
        <v>9.4864999999999995</v>
      </c>
      <c r="U249" s="348">
        <v>-5.4051</v>
      </c>
      <c r="V249" s="348">
        <v>-0.35310000000000002</v>
      </c>
      <c r="W249" s="348">
        <v>-2.2888000000000002</v>
      </c>
      <c r="X249" s="348">
        <v>9.1080000000000005</v>
      </c>
      <c r="Y249" s="374"/>
      <c r="Z249" s="346">
        <v>60</v>
      </c>
      <c r="AA249" s="346">
        <v>115</v>
      </c>
      <c r="AB249" s="346">
        <v>112</v>
      </c>
      <c r="AC249" s="346">
        <v>88</v>
      </c>
      <c r="AD249" s="346">
        <v>59</v>
      </c>
      <c r="AE249" s="346">
        <v>83</v>
      </c>
      <c r="AF249" s="346" t="s">
        <v>430</v>
      </c>
      <c r="AG249" s="346" t="s">
        <v>430</v>
      </c>
      <c r="AH249" s="346" t="s">
        <v>430</v>
      </c>
      <c r="AI249" s="346" t="s">
        <v>430</v>
      </c>
      <c r="AJ249" s="346">
        <v>102</v>
      </c>
      <c r="AK249" s="346">
        <v>48</v>
      </c>
      <c r="AL249" s="346">
        <v>94</v>
      </c>
      <c r="AM249" s="346">
        <v>88</v>
      </c>
      <c r="AN249" s="346">
        <v>110</v>
      </c>
      <c r="AO249" s="373"/>
      <c r="AP249" s="348" t="s">
        <v>430</v>
      </c>
      <c r="AQ249" s="348" t="s">
        <v>430</v>
      </c>
      <c r="AR249" s="348" t="s">
        <v>430</v>
      </c>
      <c r="AS249" s="348" t="s">
        <v>430</v>
      </c>
      <c r="AT249" s="348">
        <v>-4.41</v>
      </c>
      <c r="AU249" s="351"/>
      <c r="AV249" s="346" t="s">
        <v>430</v>
      </c>
      <c r="AW249" s="346" t="s">
        <v>430</v>
      </c>
      <c r="AX249" s="346" t="s">
        <v>430</v>
      </c>
      <c r="AY249" s="346" t="s">
        <v>430</v>
      </c>
      <c r="AZ249" s="346">
        <v>88</v>
      </c>
      <c r="BA249" s="374"/>
      <c r="BB249" s="348">
        <v>12.301916556574801</v>
      </c>
      <c r="BC249" s="348">
        <v>0.998260652720519</v>
      </c>
      <c r="BD249" s="348">
        <v>2.39454599989085E-2</v>
      </c>
      <c r="BE249" s="375">
        <v>-1.96617381255152E-2</v>
      </c>
      <c r="BF249" s="374"/>
      <c r="BG249" s="375" t="s">
        <v>430</v>
      </c>
      <c r="BH249" s="674" t="s">
        <v>430</v>
      </c>
      <c r="BI249" s="348" t="s">
        <v>430</v>
      </c>
      <c r="BJ249" s="348" t="s">
        <v>430</v>
      </c>
      <c r="BK249" s="362"/>
      <c r="BL249" s="348" t="s">
        <v>7138</v>
      </c>
      <c r="BM249" s="373" t="s">
        <v>4825</v>
      </c>
      <c r="BN249" s="372" t="s">
        <v>430</v>
      </c>
      <c r="BO249" s="372" t="s">
        <v>430</v>
      </c>
      <c r="BP249" s="372" t="s">
        <v>430</v>
      </c>
      <c r="BQ249" s="373"/>
      <c r="BR249" s="354" t="s">
        <v>463</v>
      </c>
    </row>
    <row r="250" spans="1:70" s="428" customFormat="1" x14ac:dyDescent="0.25">
      <c r="A250" s="345" t="s">
        <v>7318</v>
      </c>
      <c r="B250" s="373"/>
      <c r="C250" s="719">
        <v>41366</v>
      </c>
      <c r="D250" s="373"/>
      <c r="E250" s="346">
        <v>5.4676999999999998</v>
      </c>
      <c r="F250" s="373"/>
      <c r="G250" s="347">
        <v>37.4876</v>
      </c>
      <c r="H250" s="374"/>
      <c r="I250" s="348">
        <v>-0.17100000000000001</v>
      </c>
      <c r="J250" s="348">
        <v>-0.28810000000000002</v>
      </c>
      <c r="K250" s="348">
        <v>-0.68540000000000001</v>
      </c>
      <c r="L250" s="348">
        <v>1.9014</v>
      </c>
      <c r="M250" s="348">
        <v>1.5476000000000001</v>
      </c>
      <c r="N250" s="350">
        <v>3.7713000000000001</v>
      </c>
      <c r="O250" s="348">
        <v>4.7317999999999998</v>
      </c>
      <c r="P250" s="348">
        <v>7.7370999999999999</v>
      </c>
      <c r="Q250" s="348">
        <v>6.7927999999999997</v>
      </c>
      <c r="R250" s="348">
        <v>7.5701000000000001</v>
      </c>
      <c r="S250" s="348">
        <v>0.67679999999999996</v>
      </c>
      <c r="T250" s="348">
        <v>3.9018999999999999</v>
      </c>
      <c r="U250" s="348">
        <v>1.3124</v>
      </c>
      <c r="V250" s="348">
        <v>3.8083999999999998</v>
      </c>
      <c r="W250" s="348">
        <v>-0.54969999999999997</v>
      </c>
      <c r="X250" s="348">
        <v>8.4421999999999997</v>
      </c>
      <c r="Y250" s="374"/>
      <c r="Z250" s="346">
        <v>56</v>
      </c>
      <c r="AA250" s="346">
        <v>65</v>
      </c>
      <c r="AB250" s="346">
        <v>65</v>
      </c>
      <c r="AC250" s="346">
        <v>87</v>
      </c>
      <c r="AD250" s="346">
        <v>53</v>
      </c>
      <c r="AE250" s="346">
        <v>68</v>
      </c>
      <c r="AF250" s="346">
        <v>41</v>
      </c>
      <c r="AG250" s="346">
        <v>56</v>
      </c>
      <c r="AH250" s="346">
        <v>38</v>
      </c>
      <c r="AI250" s="346">
        <v>26</v>
      </c>
      <c r="AJ250" s="346">
        <v>97</v>
      </c>
      <c r="AK250" s="346">
        <v>91</v>
      </c>
      <c r="AL250" s="346">
        <v>74</v>
      </c>
      <c r="AM250" s="346">
        <v>73</v>
      </c>
      <c r="AN250" s="346">
        <v>39</v>
      </c>
      <c r="AO250" s="373"/>
      <c r="AP250" s="348">
        <v>7.44</v>
      </c>
      <c r="AQ250" s="348">
        <v>7.38</v>
      </c>
      <c r="AR250" s="348">
        <v>7.12</v>
      </c>
      <c r="AS250" s="348">
        <v>5.8</v>
      </c>
      <c r="AT250" s="348">
        <v>2.91</v>
      </c>
      <c r="AU250" s="351"/>
      <c r="AV250" s="346">
        <v>26</v>
      </c>
      <c r="AW250" s="346">
        <v>29</v>
      </c>
      <c r="AX250" s="346">
        <v>40</v>
      </c>
      <c r="AY250" s="346">
        <v>46</v>
      </c>
      <c r="AZ250" s="346">
        <v>71</v>
      </c>
      <c r="BA250" s="374"/>
      <c r="BB250" s="348">
        <v>3.17839608890593</v>
      </c>
      <c r="BC250" s="348">
        <v>0</v>
      </c>
      <c r="BD250" s="348">
        <v>6.3730387819654594E-2</v>
      </c>
      <c r="BE250" s="375" t="s">
        <v>430</v>
      </c>
      <c r="BF250" s="374"/>
      <c r="BG250" s="375" t="s">
        <v>430</v>
      </c>
      <c r="BH250" s="674" t="s">
        <v>430</v>
      </c>
      <c r="BI250" s="348" t="s">
        <v>430</v>
      </c>
      <c r="BJ250" s="348" t="s">
        <v>430</v>
      </c>
      <c r="BK250" s="362"/>
      <c r="BL250" s="348" t="s">
        <v>7193</v>
      </c>
      <c r="BM250" s="373" t="s">
        <v>7194</v>
      </c>
      <c r="BN250" s="372" t="s">
        <v>5247</v>
      </c>
      <c r="BO250" s="372" t="s">
        <v>430</v>
      </c>
      <c r="BP250" s="372" t="s">
        <v>430</v>
      </c>
      <c r="BQ250" s="373"/>
      <c r="BR250" s="354" t="s">
        <v>443</v>
      </c>
    </row>
    <row r="251" spans="1:70" s="428" customFormat="1" x14ac:dyDescent="0.25">
      <c r="A251" s="345" t="s">
        <v>7319</v>
      </c>
      <c r="B251" s="373"/>
      <c r="C251" s="719">
        <v>46266</v>
      </c>
      <c r="D251" s="373"/>
      <c r="E251" s="346" t="s">
        <v>430</v>
      </c>
      <c r="F251" s="373"/>
      <c r="G251" s="347">
        <v>10.128</v>
      </c>
      <c r="H251" s="374"/>
      <c r="I251" s="348">
        <v>0.35270000000000001</v>
      </c>
      <c r="J251" s="348">
        <v>0.56899999999999995</v>
      </c>
      <c r="K251" s="348" t="s">
        <v>430</v>
      </c>
      <c r="L251" s="348" t="s">
        <v>430</v>
      </c>
      <c r="M251" s="348" t="s">
        <v>430</v>
      </c>
      <c r="N251" s="350" t="s">
        <v>430</v>
      </c>
      <c r="O251" s="348" t="s">
        <v>430</v>
      </c>
      <c r="P251" s="348" t="s">
        <v>430</v>
      </c>
      <c r="Q251" s="348" t="s">
        <v>430</v>
      </c>
      <c r="R251" s="348" t="s">
        <v>430</v>
      </c>
      <c r="S251" s="348" t="s">
        <v>430</v>
      </c>
      <c r="T251" s="348" t="s">
        <v>430</v>
      </c>
      <c r="U251" s="348" t="s">
        <v>430</v>
      </c>
      <c r="V251" s="348" t="s">
        <v>430</v>
      </c>
      <c r="W251" s="348" t="s">
        <v>430</v>
      </c>
      <c r="X251" s="348">
        <v>1.28</v>
      </c>
      <c r="Y251" s="374"/>
      <c r="Z251" s="346">
        <v>20</v>
      </c>
      <c r="AA251" s="346">
        <v>31</v>
      </c>
      <c r="AB251" s="346" t="s">
        <v>430</v>
      </c>
      <c r="AC251" s="346" t="s">
        <v>430</v>
      </c>
      <c r="AD251" s="346" t="s">
        <v>430</v>
      </c>
      <c r="AE251" s="346" t="s">
        <v>430</v>
      </c>
      <c r="AF251" s="346" t="s">
        <v>430</v>
      </c>
      <c r="AG251" s="346" t="s">
        <v>430</v>
      </c>
      <c r="AH251" s="346" t="s">
        <v>430</v>
      </c>
      <c r="AI251" s="346" t="s">
        <v>430</v>
      </c>
      <c r="AJ251" s="346" t="s">
        <v>430</v>
      </c>
      <c r="AK251" s="346" t="s">
        <v>430</v>
      </c>
      <c r="AL251" s="346" t="s">
        <v>430</v>
      </c>
      <c r="AM251" s="346" t="s">
        <v>430</v>
      </c>
      <c r="AN251" s="346" t="s">
        <v>430</v>
      </c>
      <c r="AO251" s="373"/>
      <c r="AP251" s="348" t="s">
        <v>430</v>
      </c>
      <c r="AQ251" s="348" t="s">
        <v>430</v>
      </c>
      <c r="AR251" s="348" t="s">
        <v>430</v>
      </c>
      <c r="AS251" s="348" t="s">
        <v>430</v>
      </c>
      <c r="AT251" s="348" t="s">
        <v>430</v>
      </c>
      <c r="AU251" s="351"/>
      <c r="AV251" s="346" t="s">
        <v>430</v>
      </c>
      <c r="AW251" s="346" t="s">
        <v>430</v>
      </c>
      <c r="AX251" s="346" t="s">
        <v>430</v>
      </c>
      <c r="AY251" s="346" t="s">
        <v>430</v>
      </c>
      <c r="AZ251" s="346" t="s">
        <v>430</v>
      </c>
      <c r="BA251" s="374"/>
      <c r="BB251" s="348" t="s">
        <v>430</v>
      </c>
      <c r="BC251" s="348">
        <v>0</v>
      </c>
      <c r="BD251" s="348">
        <v>0</v>
      </c>
      <c r="BE251" s="375" t="s">
        <v>430</v>
      </c>
      <c r="BF251" s="374"/>
      <c r="BG251" s="375" t="s">
        <v>430</v>
      </c>
      <c r="BH251" s="674" t="s">
        <v>430</v>
      </c>
      <c r="BI251" s="348" t="s">
        <v>430</v>
      </c>
      <c r="BJ251" s="348" t="s">
        <v>430</v>
      </c>
      <c r="BK251" s="362"/>
      <c r="BL251" s="348" t="s">
        <v>430</v>
      </c>
      <c r="BM251" s="373" t="s">
        <v>430</v>
      </c>
      <c r="BN251" s="372" t="s">
        <v>430</v>
      </c>
      <c r="BO251" s="372" t="s">
        <v>430</v>
      </c>
      <c r="BP251" s="372" t="s">
        <v>430</v>
      </c>
      <c r="BQ251" s="373"/>
      <c r="BR251" s="354" t="s">
        <v>548</v>
      </c>
    </row>
    <row r="252" spans="1:70" x14ac:dyDescent="0.25">
      <c r="A252" s="36" t="s">
        <v>93</v>
      </c>
      <c r="B252" s="43"/>
      <c r="C252" s="720"/>
      <c r="D252" s="43"/>
      <c r="E252" s="51"/>
      <c r="F252" s="43"/>
      <c r="G252" s="55"/>
      <c r="H252" s="66"/>
      <c r="I252" s="59">
        <v>-3.7400000000000003E-2</v>
      </c>
      <c r="J252" s="59">
        <v>0.1522</v>
      </c>
      <c r="K252" s="59">
        <v>-0.28029999999999999</v>
      </c>
      <c r="L252" s="59">
        <v>4.2114000000000003</v>
      </c>
      <c r="M252" s="59">
        <v>1.6384000000000001</v>
      </c>
      <c r="N252" s="70">
        <v>26.226500000000001</v>
      </c>
      <c r="O252" s="59">
        <v>23.299800000000001</v>
      </c>
      <c r="P252" s="59">
        <v>23.3565</v>
      </c>
      <c r="Q252" s="59">
        <v>15.83</v>
      </c>
      <c r="R252" s="59">
        <v>13.206099999999999</v>
      </c>
      <c r="S252" s="59">
        <v>4.2514000000000003</v>
      </c>
      <c r="T252" s="59">
        <v>10.718400000000001</v>
      </c>
      <c r="U252" s="59">
        <v>6.1368</v>
      </c>
      <c r="V252" s="59">
        <v>20.9876</v>
      </c>
      <c r="W252" s="59">
        <v>-0.70740000000000003</v>
      </c>
      <c r="X252" s="59">
        <v>17.000800000000002</v>
      </c>
      <c r="Y252" s="66"/>
      <c r="Z252" s="51">
        <v>89</v>
      </c>
      <c r="AA252" s="51">
        <v>121</v>
      </c>
      <c r="AB252" s="51">
        <v>120</v>
      </c>
      <c r="AC252" s="51">
        <v>115</v>
      </c>
      <c r="AD252" s="51">
        <v>109</v>
      </c>
      <c r="AE252" s="51">
        <v>89</v>
      </c>
      <c r="AF252" s="51">
        <v>66</v>
      </c>
      <c r="AG252" s="51">
        <v>58</v>
      </c>
      <c r="AH252" s="51">
        <v>39</v>
      </c>
      <c r="AI252" s="51">
        <v>26</v>
      </c>
      <c r="AJ252" s="51">
        <v>115</v>
      </c>
      <c r="AK252" s="51">
        <v>114</v>
      </c>
      <c r="AL252" s="51">
        <v>98</v>
      </c>
      <c r="AM252" s="51">
        <v>92</v>
      </c>
      <c r="AN252" s="51">
        <v>120</v>
      </c>
      <c r="AO252" s="43"/>
      <c r="AP252" s="59">
        <v>15.8138461538462</v>
      </c>
      <c r="AQ252" s="59">
        <v>18.0606896551724</v>
      </c>
      <c r="AR252" s="59">
        <v>18.443170731707301</v>
      </c>
      <c r="AS252" s="59">
        <v>22.7556896551724</v>
      </c>
      <c r="AT252" s="59">
        <v>11.825217391304401</v>
      </c>
      <c r="AU252" s="78"/>
      <c r="AV252" s="51">
        <v>26</v>
      </c>
      <c r="AW252" s="51">
        <v>29</v>
      </c>
      <c r="AX252" s="51">
        <v>41</v>
      </c>
      <c r="AY252" s="51">
        <v>58</v>
      </c>
      <c r="AZ252" s="51">
        <v>92</v>
      </c>
      <c r="BA252" s="66"/>
      <c r="BB252" s="59"/>
      <c r="BC252" s="59"/>
      <c r="BD252" s="59"/>
      <c r="BE252" s="276"/>
      <c r="BF252" s="66"/>
      <c r="BG252" s="276"/>
      <c r="BH252" s="548"/>
      <c r="BI252" s="59"/>
      <c r="BJ252" s="59"/>
      <c r="BK252" s="258"/>
      <c r="BL252" s="59"/>
      <c r="BM252" s="43"/>
      <c r="BN252" s="84"/>
      <c r="BO252" s="84"/>
      <c r="BP252" s="84"/>
      <c r="BQ252" s="43"/>
      <c r="BR252" s="88"/>
    </row>
    <row r="253" spans="1:70" x14ac:dyDescent="0.25">
      <c r="A253" s="37" t="s">
        <v>94</v>
      </c>
      <c r="B253" s="44"/>
      <c r="C253" s="721"/>
      <c r="D253" s="44"/>
      <c r="E253" s="52"/>
      <c r="F253" s="44"/>
      <c r="G253" s="56"/>
      <c r="H253" s="67"/>
      <c r="I253" s="60">
        <v>0.65559999999999996</v>
      </c>
      <c r="J253" s="60">
        <v>27.125699999999998</v>
      </c>
      <c r="K253" s="60">
        <v>24.932200000000002</v>
      </c>
      <c r="L253" s="60">
        <v>25.953099999999999</v>
      </c>
      <c r="M253" s="60">
        <v>48.689500000000002</v>
      </c>
      <c r="N253" s="71">
        <v>88.1708</v>
      </c>
      <c r="O253" s="60">
        <v>67.016599999999997</v>
      </c>
      <c r="P253" s="60">
        <v>52.2515</v>
      </c>
      <c r="Q253" s="60">
        <v>32.919899999999998</v>
      </c>
      <c r="R253" s="60">
        <v>16.417200000000001</v>
      </c>
      <c r="S253" s="60">
        <v>33.0062</v>
      </c>
      <c r="T253" s="60">
        <v>48.149799999999999</v>
      </c>
      <c r="U253" s="60">
        <v>43.687399999999997</v>
      </c>
      <c r="V253" s="60">
        <v>64.242999999999995</v>
      </c>
      <c r="W253" s="60">
        <v>25.136800000000001</v>
      </c>
      <c r="X253" s="60">
        <v>95.758300000000006</v>
      </c>
      <c r="Y253" s="67"/>
      <c r="Z253" s="52"/>
      <c r="AA253" s="52"/>
      <c r="AB253" s="52"/>
      <c r="AC253" s="52"/>
      <c r="AD253" s="52"/>
      <c r="AE253" s="52"/>
      <c r="AF253" s="52"/>
      <c r="AG253" s="52"/>
      <c r="AH253" s="52"/>
      <c r="AI253" s="52"/>
      <c r="AJ253" s="52"/>
      <c r="AK253" s="52"/>
      <c r="AL253" s="52"/>
      <c r="AM253" s="52"/>
      <c r="AN253" s="52"/>
      <c r="AO253" s="44"/>
      <c r="AP253" s="60">
        <v>21.67</v>
      </c>
      <c r="AQ253" s="60">
        <v>30.15</v>
      </c>
      <c r="AR253" s="60">
        <v>48.53</v>
      </c>
      <c r="AS253" s="60">
        <v>58.27</v>
      </c>
      <c r="AT253" s="60">
        <v>83.35</v>
      </c>
      <c r="AU253" s="79"/>
      <c r="AV253" s="52"/>
      <c r="AW253" s="52"/>
      <c r="AX253" s="52"/>
      <c r="AY253" s="52"/>
      <c r="AZ253" s="52"/>
      <c r="BA253" s="67"/>
      <c r="BB253" s="60"/>
      <c r="BC253" s="60"/>
      <c r="BD253" s="60"/>
      <c r="BE253" s="277"/>
      <c r="BF253" s="67"/>
      <c r="BG253" s="277"/>
      <c r="BH253" s="549"/>
      <c r="BI253" s="60"/>
      <c r="BJ253" s="60"/>
      <c r="BK253" s="259"/>
      <c r="BL253" s="60"/>
      <c r="BM253" s="44"/>
      <c r="BN253" s="85"/>
      <c r="BO253" s="85"/>
      <c r="BP253" s="85"/>
      <c r="BQ253" s="44"/>
      <c r="BR253" s="89"/>
    </row>
    <row r="254" spans="1:70" x14ac:dyDescent="0.25">
      <c r="A254" s="37" t="s">
        <v>95</v>
      </c>
      <c r="B254" s="44"/>
      <c r="C254" s="721"/>
      <c r="D254" s="44"/>
      <c r="E254" s="52"/>
      <c r="F254" s="44"/>
      <c r="G254" s="56"/>
      <c r="H254" s="67"/>
      <c r="I254" s="60">
        <v>-2.1637</v>
      </c>
      <c r="J254" s="60">
        <v>-2.6471</v>
      </c>
      <c r="K254" s="60">
        <v>-6.0989000000000004</v>
      </c>
      <c r="L254" s="60">
        <v>-4.2716000000000003</v>
      </c>
      <c r="M254" s="60">
        <v>-13.298</v>
      </c>
      <c r="N254" s="71">
        <v>-6.6047000000000002</v>
      </c>
      <c r="O254" s="60">
        <v>-6.0823999999999998</v>
      </c>
      <c r="P254" s="60">
        <v>6.8841999999999999</v>
      </c>
      <c r="Q254" s="60">
        <v>5.9192999999999998</v>
      </c>
      <c r="R254" s="60">
        <v>7.5701000000000001</v>
      </c>
      <c r="S254" s="60">
        <v>-6.8992000000000004</v>
      </c>
      <c r="T254" s="60">
        <v>-0.46739999999999998</v>
      </c>
      <c r="U254" s="60">
        <v>-9.7893000000000008</v>
      </c>
      <c r="V254" s="60">
        <v>-5.2904999999999998</v>
      </c>
      <c r="W254" s="60">
        <v>-4.1700999999999997</v>
      </c>
      <c r="X254" s="60">
        <v>-23.6</v>
      </c>
      <c r="Y254" s="67"/>
      <c r="Z254" s="52"/>
      <c r="AA254" s="52"/>
      <c r="AB254" s="52"/>
      <c r="AC254" s="52"/>
      <c r="AD254" s="52"/>
      <c r="AE254" s="52"/>
      <c r="AF254" s="52"/>
      <c r="AG254" s="52"/>
      <c r="AH254" s="52"/>
      <c r="AI254" s="52"/>
      <c r="AJ254" s="52"/>
      <c r="AK254" s="52"/>
      <c r="AL254" s="52"/>
      <c r="AM254" s="52"/>
      <c r="AN254" s="52"/>
      <c r="AO254" s="44"/>
      <c r="AP254" s="60">
        <v>7.44</v>
      </c>
      <c r="AQ254" s="60">
        <v>7.38</v>
      </c>
      <c r="AR254" s="60">
        <v>5.54</v>
      </c>
      <c r="AS254" s="60">
        <v>0.45</v>
      </c>
      <c r="AT254" s="60">
        <v>-9.5299999999999994</v>
      </c>
      <c r="AU254" s="79"/>
      <c r="AV254" s="52"/>
      <c r="AW254" s="52"/>
      <c r="AX254" s="52"/>
      <c r="AY254" s="52"/>
      <c r="AZ254" s="52"/>
      <c r="BA254" s="67"/>
      <c r="BB254" s="60"/>
      <c r="BC254" s="60"/>
      <c r="BD254" s="60"/>
      <c r="BE254" s="277"/>
      <c r="BF254" s="67"/>
      <c r="BG254" s="277"/>
      <c r="BH254" s="549"/>
      <c r="BI254" s="60"/>
      <c r="BJ254" s="60"/>
      <c r="BK254" s="259"/>
      <c r="BL254" s="60"/>
      <c r="BM254" s="44"/>
      <c r="BN254" s="85"/>
      <c r="BO254" s="85"/>
      <c r="BP254" s="85"/>
      <c r="BQ254" s="44"/>
      <c r="BR254" s="89"/>
    </row>
    <row r="255" spans="1:70" x14ac:dyDescent="0.25">
      <c r="A255" s="38" t="s">
        <v>96</v>
      </c>
      <c r="B255" s="45"/>
      <c r="C255" s="722"/>
      <c r="D255" s="45"/>
      <c r="E255" s="53"/>
      <c r="F255" s="45"/>
      <c r="G255" s="57"/>
      <c r="H255" s="68"/>
      <c r="I255" s="61">
        <v>9.3899999999999997E-2</v>
      </c>
      <c r="J255" s="61">
        <v>-0.20930000000000001</v>
      </c>
      <c r="K255" s="61">
        <v>-0.15984999999999999</v>
      </c>
      <c r="L255" s="61">
        <v>3.9011</v>
      </c>
      <c r="M255" s="61">
        <v>1.1936</v>
      </c>
      <c r="N255" s="72">
        <v>10.899100000000001</v>
      </c>
      <c r="O255" s="61">
        <v>9.0345499999999994</v>
      </c>
      <c r="P255" s="61">
        <v>15.462999999999999</v>
      </c>
      <c r="Q255" s="61">
        <v>12.385</v>
      </c>
      <c r="R255" s="61">
        <v>12.823</v>
      </c>
      <c r="S255" s="61">
        <v>2.7016</v>
      </c>
      <c r="T255" s="61">
        <v>5.9741</v>
      </c>
      <c r="U255" s="61">
        <v>3.0655999999999999</v>
      </c>
      <c r="V255" s="61">
        <v>6.3144</v>
      </c>
      <c r="W255" s="61">
        <v>-0.99760000000000004</v>
      </c>
      <c r="X255" s="61">
        <v>11.2906</v>
      </c>
      <c r="Y255" s="68"/>
      <c r="Z255" s="53"/>
      <c r="AA255" s="53"/>
      <c r="AB255" s="53"/>
      <c r="AC255" s="53"/>
      <c r="AD255" s="53"/>
      <c r="AE255" s="53"/>
      <c r="AF255" s="53"/>
      <c r="AG255" s="53"/>
      <c r="AH255" s="53"/>
      <c r="AI255" s="53"/>
      <c r="AJ255" s="53"/>
      <c r="AK255" s="53"/>
      <c r="AL255" s="53"/>
      <c r="AM255" s="53"/>
      <c r="AN255" s="53"/>
      <c r="AO255" s="45"/>
      <c r="AP255" s="61">
        <v>14.18</v>
      </c>
      <c r="AQ255" s="61">
        <v>16.04</v>
      </c>
      <c r="AR255" s="61">
        <v>13.14</v>
      </c>
      <c r="AS255" s="61">
        <v>11.3</v>
      </c>
      <c r="AT255" s="61">
        <v>11.32</v>
      </c>
      <c r="AU255" s="80"/>
      <c r="AV255" s="53"/>
      <c r="AW255" s="53"/>
      <c r="AX255" s="53"/>
      <c r="AY255" s="53"/>
      <c r="AZ255" s="53"/>
      <c r="BA255" s="68"/>
      <c r="BB255" s="61"/>
      <c r="BC255" s="61"/>
      <c r="BD255" s="61"/>
      <c r="BE255" s="279"/>
      <c r="BF255" s="68"/>
      <c r="BG255" s="279"/>
      <c r="BH255" s="550"/>
      <c r="BI255" s="61"/>
      <c r="BJ255" s="61"/>
      <c r="BK255" s="262"/>
      <c r="BL255" s="61"/>
      <c r="BM255" s="45"/>
      <c r="BN255" s="86"/>
      <c r="BO255" s="86"/>
      <c r="BP255" s="86"/>
      <c r="BQ255" s="45"/>
      <c r="BR255" s="90"/>
    </row>
    <row r="256" spans="1:70" ht="14.5" x14ac:dyDescent="0.25">
      <c r="A256" s="39" t="s">
        <v>91</v>
      </c>
      <c r="B256" s="40"/>
      <c r="C256" s="726"/>
      <c r="D256" s="40"/>
      <c r="E256" s="40"/>
      <c r="F256" s="40"/>
      <c r="G256" s="40"/>
      <c r="H256" s="69"/>
      <c r="I256" s="62"/>
      <c r="J256" s="62"/>
      <c r="K256" s="62"/>
      <c r="L256" s="62"/>
      <c r="M256" s="62"/>
      <c r="N256" s="73"/>
      <c r="O256" s="62"/>
      <c r="P256" s="62"/>
      <c r="Q256" s="62"/>
      <c r="R256" s="62"/>
      <c r="S256" s="62"/>
      <c r="T256" s="62"/>
      <c r="U256" s="62"/>
      <c r="V256" s="62"/>
      <c r="W256" s="62"/>
      <c r="X256" s="62"/>
      <c r="Y256" s="69"/>
      <c r="Z256" s="54"/>
      <c r="AA256" s="54"/>
      <c r="AB256" s="54"/>
      <c r="AC256" s="54"/>
      <c r="AD256" s="54"/>
      <c r="AE256" s="54"/>
      <c r="AF256" s="54"/>
      <c r="AG256" s="54"/>
      <c r="AH256" s="54"/>
      <c r="AI256" s="54"/>
      <c r="AJ256" s="54"/>
      <c r="AK256" s="54"/>
      <c r="AL256" s="54"/>
      <c r="AM256" s="54"/>
      <c r="AN256" s="54"/>
      <c r="AO256" s="69"/>
      <c r="AP256" s="245"/>
      <c r="AQ256" s="245"/>
      <c r="AR256" s="245"/>
      <c r="AS256" s="245"/>
      <c r="AT256" s="245"/>
      <c r="AU256" s="69"/>
      <c r="AV256" s="247"/>
      <c r="AW256" s="247"/>
      <c r="AX256" s="247"/>
      <c r="AY256" s="247"/>
      <c r="AZ256" s="247"/>
      <c r="BA256" s="40"/>
      <c r="BB256" s="245"/>
      <c r="BC256" s="245"/>
      <c r="BD256" s="245"/>
      <c r="BE256" s="245"/>
      <c r="BF256" s="69"/>
      <c r="BG256" s="245"/>
      <c r="BH256" s="245"/>
      <c r="BI256" s="245"/>
      <c r="BJ256" s="245"/>
      <c r="BK256" s="69"/>
      <c r="BL256" s="40"/>
      <c r="BM256" s="41"/>
    </row>
    <row r="257" spans="1:65" s="449" customFormat="1" ht="11" x14ac:dyDescent="0.3">
      <c r="A257" s="483" t="s">
        <v>5812</v>
      </c>
      <c r="B257" s="439"/>
      <c r="C257" s="741"/>
      <c r="D257" s="439"/>
      <c r="E257" s="439"/>
      <c r="F257" s="439"/>
      <c r="G257" s="439"/>
      <c r="H257" s="442"/>
      <c r="I257" s="441">
        <v>-0.2077</v>
      </c>
      <c r="J257" s="441">
        <v>-1.107</v>
      </c>
      <c r="K257" s="441">
        <v>-3.1480999999999999</v>
      </c>
      <c r="L257" s="441">
        <v>4.1299000000000001</v>
      </c>
      <c r="M257" s="441">
        <v>6.1357999999999997</v>
      </c>
      <c r="N257" s="443">
        <v>4.8188000000000004</v>
      </c>
      <c r="O257" s="441" t="s">
        <v>430</v>
      </c>
      <c r="P257" s="441" t="s">
        <v>430</v>
      </c>
      <c r="Q257" s="441" t="s">
        <v>430</v>
      </c>
      <c r="R257" s="441" t="s">
        <v>430</v>
      </c>
      <c r="S257" s="441">
        <v>0.90790000000000004</v>
      </c>
      <c r="T257" s="441">
        <v>15.653499999999999</v>
      </c>
      <c r="U257" s="441">
        <v>1.4995000000000001</v>
      </c>
      <c r="V257" s="441">
        <v>5.9768999999999997</v>
      </c>
      <c r="W257" s="441">
        <v>-1.9265000000000001</v>
      </c>
      <c r="X257" s="441" t="s">
        <v>428</v>
      </c>
      <c r="Y257" s="442"/>
      <c r="Z257" s="440"/>
      <c r="AA257" s="440"/>
      <c r="AB257" s="440"/>
      <c r="AC257" s="440"/>
      <c r="AD257" s="440"/>
      <c r="AE257" s="440"/>
      <c r="AF257" s="440"/>
      <c r="AG257" s="440"/>
      <c r="AH257" s="440"/>
      <c r="AI257" s="440"/>
      <c r="AJ257" s="440"/>
      <c r="AK257" s="440"/>
      <c r="AL257" s="440"/>
      <c r="AM257" s="440"/>
      <c r="AN257" s="440"/>
      <c r="AO257" s="442"/>
      <c r="AP257" s="441" t="s">
        <v>430</v>
      </c>
      <c r="AQ257" s="441" t="s">
        <v>430</v>
      </c>
      <c r="AR257" s="441" t="s">
        <v>430</v>
      </c>
      <c r="AS257" s="441" t="s">
        <v>430</v>
      </c>
      <c r="AT257" s="441">
        <v>4.8899999999999997</v>
      </c>
      <c r="AU257" s="442"/>
      <c r="AV257" s="447"/>
      <c r="AW257" s="447"/>
      <c r="AX257" s="447"/>
      <c r="AY257" s="447"/>
      <c r="AZ257" s="447"/>
      <c r="BA257" s="439"/>
      <c r="BB257" s="444"/>
      <c r="BC257" s="444"/>
      <c r="BD257" s="444"/>
      <c r="BE257" s="444"/>
      <c r="BF257" s="442"/>
      <c r="BG257" s="444"/>
      <c r="BH257" s="444"/>
      <c r="BI257" s="444"/>
      <c r="BJ257" s="444"/>
      <c r="BK257" s="442"/>
      <c r="BL257" s="439"/>
      <c r="BM257" s="448"/>
    </row>
    <row r="258" spans="1:65" s="449" customFormat="1" ht="11" x14ac:dyDescent="0.3">
      <c r="A258" s="356" t="s">
        <v>2538</v>
      </c>
      <c r="B258" s="398"/>
      <c r="C258" s="742"/>
      <c r="D258" s="398"/>
      <c r="E258" s="398"/>
      <c r="F258" s="398"/>
      <c r="G258" s="398"/>
      <c r="H258" s="399"/>
      <c r="I258" s="358">
        <v>-1.14E-2</v>
      </c>
      <c r="J258" s="358">
        <v>-1.2524999999999999</v>
      </c>
      <c r="K258" s="358">
        <v>-3.8203999999999998</v>
      </c>
      <c r="L258" s="358">
        <v>2.8035000000000001</v>
      </c>
      <c r="M258" s="358">
        <v>0.85960000000000003</v>
      </c>
      <c r="N258" s="359">
        <v>-1.2317</v>
      </c>
      <c r="O258" s="358">
        <v>-1.2228000000000001</v>
      </c>
      <c r="P258" s="358">
        <v>9.5952999999999999</v>
      </c>
      <c r="Q258" s="358">
        <v>9.4245999999999999</v>
      </c>
      <c r="R258" s="358">
        <v>12.6479</v>
      </c>
      <c r="S258" s="358">
        <v>-0.4395</v>
      </c>
      <c r="T258" s="358">
        <v>9.8475000000000001</v>
      </c>
      <c r="U258" s="358">
        <v>-5.4077000000000002</v>
      </c>
      <c r="V258" s="358">
        <v>9.1899999999999996E-2</v>
      </c>
      <c r="W258" s="358">
        <v>-2.1621000000000001</v>
      </c>
      <c r="X258" s="358" t="s">
        <v>428</v>
      </c>
      <c r="Y258" s="399"/>
      <c r="Z258" s="357"/>
      <c r="AA258" s="357"/>
      <c r="AB258" s="357"/>
      <c r="AC258" s="357"/>
      <c r="AD258" s="357"/>
      <c r="AE258" s="357"/>
      <c r="AF258" s="357"/>
      <c r="AG258" s="357"/>
      <c r="AH258" s="357"/>
      <c r="AI258" s="357"/>
      <c r="AJ258" s="357"/>
      <c r="AK258" s="357"/>
      <c r="AL258" s="357"/>
      <c r="AM258" s="357"/>
      <c r="AN258" s="357"/>
      <c r="AO258" s="399"/>
      <c r="AP258" s="358">
        <v>12.65</v>
      </c>
      <c r="AQ258" s="358">
        <v>12.18</v>
      </c>
      <c r="AR258" s="358">
        <v>8.59</v>
      </c>
      <c r="AS258" s="358">
        <v>3.27</v>
      </c>
      <c r="AT258" s="358">
        <v>-3.56</v>
      </c>
      <c r="AU258" s="399"/>
      <c r="AV258" s="450"/>
      <c r="AW258" s="450"/>
      <c r="AX258" s="450"/>
      <c r="AY258" s="450"/>
      <c r="AZ258" s="450"/>
      <c r="BA258" s="398"/>
      <c r="BB258" s="400"/>
      <c r="BC258" s="400"/>
      <c r="BD258" s="400"/>
      <c r="BE258" s="400"/>
      <c r="BF258" s="399"/>
      <c r="BG258" s="400"/>
      <c r="BH258" s="400"/>
      <c r="BI258" s="400"/>
      <c r="BJ258" s="400"/>
      <c r="BK258" s="399"/>
      <c r="BL258" s="398"/>
      <c r="BM258" s="451"/>
    </row>
    <row r="259" spans="1:65" s="449" customFormat="1" ht="11" x14ac:dyDescent="0.3">
      <c r="A259" s="356" t="s">
        <v>664</v>
      </c>
      <c r="B259" s="398"/>
      <c r="C259" s="742"/>
      <c r="D259" s="398"/>
      <c r="E259" s="398"/>
      <c r="F259" s="398"/>
      <c r="G259" s="398"/>
      <c r="H259" s="399"/>
      <c r="I259" s="358">
        <v>-2.5000000000000001E-2</v>
      </c>
      <c r="J259" s="358">
        <v>-1.0981000000000001</v>
      </c>
      <c r="K259" s="358">
        <v>-3.234</v>
      </c>
      <c r="L259" s="358">
        <v>3.7595999999999998</v>
      </c>
      <c r="M259" s="358">
        <v>3.2483</v>
      </c>
      <c r="N259" s="359">
        <v>2.0899999999999998E-2</v>
      </c>
      <c r="O259" s="358">
        <v>-0.87760000000000005</v>
      </c>
      <c r="P259" s="358">
        <v>10.1668</v>
      </c>
      <c r="Q259" s="358">
        <v>10.0459</v>
      </c>
      <c r="R259" s="358">
        <v>12.951599999999999</v>
      </c>
      <c r="S259" s="358">
        <v>0.1603</v>
      </c>
      <c r="T259" s="358">
        <v>12.276899999999999</v>
      </c>
      <c r="U259" s="358">
        <v>-3.3794</v>
      </c>
      <c r="V259" s="358">
        <v>1.4736</v>
      </c>
      <c r="W259" s="358">
        <v>-1.899</v>
      </c>
      <c r="X259" s="358" t="s">
        <v>428</v>
      </c>
      <c r="Y259" s="399"/>
      <c r="Z259" s="357"/>
      <c r="AA259" s="357"/>
      <c r="AB259" s="357"/>
      <c r="AC259" s="357"/>
      <c r="AD259" s="357"/>
      <c r="AE259" s="357"/>
      <c r="AF259" s="357"/>
      <c r="AG259" s="357"/>
      <c r="AH259" s="357"/>
      <c r="AI259" s="357"/>
      <c r="AJ259" s="357"/>
      <c r="AK259" s="357"/>
      <c r="AL259" s="357"/>
      <c r="AM259" s="357"/>
      <c r="AN259" s="357"/>
      <c r="AO259" s="399"/>
      <c r="AP259" s="358">
        <v>13.16</v>
      </c>
      <c r="AQ259" s="358">
        <v>13.02</v>
      </c>
      <c r="AR259" s="358">
        <v>9.44</v>
      </c>
      <c r="AS259" s="358">
        <v>4.2300000000000004</v>
      </c>
      <c r="AT259" s="358">
        <v>-0.48</v>
      </c>
      <c r="AU259" s="399"/>
      <c r="AV259" s="450"/>
      <c r="AW259" s="450"/>
      <c r="AX259" s="450"/>
      <c r="AY259" s="450"/>
      <c r="AZ259" s="450"/>
      <c r="BA259" s="398"/>
      <c r="BB259" s="400"/>
      <c r="BC259" s="400"/>
      <c r="BD259" s="400"/>
      <c r="BE259" s="400"/>
      <c r="BF259" s="399"/>
      <c r="BG259" s="400"/>
      <c r="BH259" s="400"/>
      <c r="BI259" s="400"/>
      <c r="BJ259" s="400"/>
      <c r="BK259" s="399"/>
      <c r="BL259" s="398"/>
      <c r="BM259" s="451"/>
    </row>
    <row r="260" spans="1:65" s="449" customFormat="1" ht="11" x14ac:dyDescent="0.3">
      <c r="A260" s="356" t="s">
        <v>5814</v>
      </c>
      <c r="B260" s="398"/>
      <c r="C260" s="742"/>
      <c r="D260" s="398"/>
      <c r="E260" s="398"/>
      <c r="F260" s="398"/>
      <c r="G260" s="398"/>
      <c r="H260" s="399"/>
      <c r="I260" s="358" t="s">
        <v>430</v>
      </c>
      <c r="J260" s="358" t="s">
        <v>430</v>
      </c>
      <c r="K260" s="358" t="s">
        <v>430</v>
      </c>
      <c r="L260" s="358" t="s">
        <v>430</v>
      </c>
      <c r="M260" s="358" t="s">
        <v>430</v>
      </c>
      <c r="N260" s="359" t="s">
        <v>430</v>
      </c>
      <c r="O260" s="358" t="s">
        <v>430</v>
      </c>
      <c r="P260" s="358" t="s">
        <v>430</v>
      </c>
      <c r="Q260" s="358" t="s">
        <v>430</v>
      </c>
      <c r="R260" s="358" t="s">
        <v>430</v>
      </c>
      <c r="S260" s="358" t="s">
        <v>430</v>
      </c>
      <c r="T260" s="358" t="s">
        <v>430</v>
      </c>
      <c r="U260" s="358" t="s">
        <v>430</v>
      </c>
      <c r="V260" s="358" t="s">
        <v>430</v>
      </c>
      <c r="W260" s="358" t="s">
        <v>430</v>
      </c>
      <c r="X260" s="358" t="s">
        <v>430</v>
      </c>
      <c r="Y260" s="399"/>
      <c r="Z260" s="357"/>
      <c r="AA260" s="357"/>
      <c r="AB260" s="357"/>
      <c r="AC260" s="357"/>
      <c r="AD260" s="357"/>
      <c r="AE260" s="357"/>
      <c r="AF260" s="357"/>
      <c r="AG260" s="357"/>
      <c r="AH260" s="357"/>
      <c r="AI260" s="357"/>
      <c r="AJ260" s="357"/>
      <c r="AK260" s="357"/>
      <c r="AL260" s="357"/>
      <c r="AM260" s="357"/>
      <c r="AN260" s="357"/>
      <c r="AO260" s="399"/>
      <c r="AP260" s="358" t="s">
        <v>430</v>
      </c>
      <c r="AQ260" s="358" t="s">
        <v>430</v>
      </c>
      <c r="AR260" s="358" t="s">
        <v>430</v>
      </c>
      <c r="AS260" s="358" t="s">
        <v>430</v>
      </c>
      <c r="AT260" s="358" t="s">
        <v>430</v>
      </c>
      <c r="AU260" s="399"/>
      <c r="AV260" s="450"/>
      <c r="AW260" s="450"/>
      <c r="AX260" s="450"/>
      <c r="AY260" s="450"/>
      <c r="AZ260" s="450"/>
      <c r="BA260" s="398"/>
      <c r="BB260" s="400"/>
      <c r="BC260" s="400"/>
      <c r="BD260" s="400"/>
      <c r="BE260" s="400"/>
      <c r="BF260" s="399"/>
      <c r="BG260" s="400"/>
      <c r="BH260" s="400"/>
      <c r="BI260" s="400"/>
      <c r="BJ260" s="400"/>
      <c r="BK260" s="399"/>
      <c r="BL260" s="398"/>
      <c r="BM260" s="451"/>
    </row>
    <row r="261" spans="1:65" s="449" customFormat="1" ht="11" x14ac:dyDescent="0.3">
      <c r="A261" s="356" t="s">
        <v>5816</v>
      </c>
      <c r="B261" s="398"/>
      <c r="C261" s="742"/>
      <c r="D261" s="398"/>
      <c r="E261" s="398"/>
      <c r="F261" s="398"/>
      <c r="G261" s="398"/>
      <c r="H261" s="399"/>
      <c r="I261" s="358" t="s">
        <v>430</v>
      </c>
      <c r="J261" s="358" t="s">
        <v>430</v>
      </c>
      <c r="K261" s="358" t="s">
        <v>430</v>
      </c>
      <c r="L261" s="358" t="s">
        <v>430</v>
      </c>
      <c r="M261" s="358" t="s">
        <v>430</v>
      </c>
      <c r="N261" s="359" t="s">
        <v>430</v>
      </c>
      <c r="O261" s="358" t="s">
        <v>430</v>
      </c>
      <c r="P261" s="358" t="s">
        <v>430</v>
      </c>
      <c r="Q261" s="358" t="s">
        <v>430</v>
      </c>
      <c r="R261" s="358" t="s">
        <v>430</v>
      </c>
      <c r="S261" s="358" t="s">
        <v>430</v>
      </c>
      <c r="T261" s="358" t="s">
        <v>430</v>
      </c>
      <c r="U261" s="358" t="s">
        <v>430</v>
      </c>
      <c r="V261" s="358" t="s">
        <v>430</v>
      </c>
      <c r="W261" s="358" t="s">
        <v>430</v>
      </c>
      <c r="X261" s="358" t="s">
        <v>430</v>
      </c>
      <c r="Y261" s="399"/>
      <c r="Z261" s="357"/>
      <c r="AA261" s="357"/>
      <c r="AB261" s="357"/>
      <c r="AC261" s="357"/>
      <c r="AD261" s="357"/>
      <c r="AE261" s="357"/>
      <c r="AF261" s="357"/>
      <c r="AG261" s="357"/>
      <c r="AH261" s="357"/>
      <c r="AI261" s="357"/>
      <c r="AJ261" s="357"/>
      <c r="AK261" s="357"/>
      <c r="AL261" s="357"/>
      <c r="AM261" s="357"/>
      <c r="AN261" s="357"/>
      <c r="AO261" s="399"/>
      <c r="AP261" s="358" t="s">
        <v>430</v>
      </c>
      <c r="AQ261" s="358" t="s">
        <v>430</v>
      </c>
      <c r="AR261" s="358" t="s">
        <v>430</v>
      </c>
      <c r="AS261" s="358" t="s">
        <v>430</v>
      </c>
      <c r="AT261" s="358" t="s">
        <v>430</v>
      </c>
      <c r="AU261" s="399"/>
      <c r="AV261" s="450"/>
      <c r="AW261" s="450"/>
      <c r="AX261" s="450"/>
      <c r="AY261" s="450"/>
      <c r="AZ261" s="450"/>
      <c r="BA261" s="398"/>
      <c r="BB261" s="400"/>
      <c r="BC261" s="400"/>
      <c r="BD261" s="400"/>
      <c r="BE261" s="400"/>
      <c r="BF261" s="399"/>
      <c r="BG261" s="400"/>
      <c r="BH261" s="400"/>
      <c r="BI261" s="400"/>
      <c r="BJ261" s="400"/>
      <c r="BK261" s="399"/>
      <c r="BL261" s="398"/>
      <c r="BM261" s="451"/>
    </row>
    <row r="262" spans="1:65" s="449" customFormat="1" ht="11" x14ac:dyDescent="0.3">
      <c r="A262" s="356" t="s">
        <v>5817</v>
      </c>
      <c r="B262" s="398"/>
      <c r="C262" s="742"/>
      <c r="D262" s="398"/>
      <c r="E262" s="398"/>
      <c r="F262" s="398"/>
      <c r="G262" s="398"/>
      <c r="H262" s="399"/>
      <c r="I262" s="358" t="s">
        <v>430</v>
      </c>
      <c r="J262" s="358" t="s">
        <v>430</v>
      </c>
      <c r="K262" s="358" t="s">
        <v>430</v>
      </c>
      <c r="L262" s="358" t="s">
        <v>430</v>
      </c>
      <c r="M262" s="358" t="s">
        <v>430</v>
      </c>
      <c r="N262" s="359" t="s">
        <v>430</v>
      </c>
      <c r="O262" s="358" t="s">
        <v>430</v>
      </c>
      <c r="P262" s="358" t="s">
        <v>430</v>
      </c>
      <c r="Q262" s="358" t="s">
        <v>430</v>
      </c>
      <c r="R262" s="358" t="s">
        <v>430</v>
      </c>
      <c r="S262" s="358" t="s">
        <v>430</v>
      </c>
      <c r="T262" s="358" t="s">
        <v>430</v>
      </c>
      <c r="U262" s="358" t="s">
        <v>430</v>
      </c>
      <c r="V262" s="358" t="s">
        <v>430</v>
      </c>
      <c r="W262" s="358" t="s">
        <v>430</v>
      </c>
      <c r="X262" s="358" t="s">
        <v>430</v>
      </c>
      <c r="Y262" s="399"/>
      <c r="Z262" s="357"/>
      <c r="AA262" s="357"/>
      <c r="AB262" s="357"/>
      <c r="AC262" s="357"/>
      <c r="AD262" s="357"/>
      <c r="AE262" s="357"/>
      <c r="AF262" s="357"/>
      <c r="AG262" s="357"/>
      <c r="AH262" s="357"/>
      <c r="AI262" s="357"/>
      <c r="AJ262" s="357"/>
      <c r="AK262" s="357"/>
      <c r="AL262" s="357"/>
      <c r="AM262" s="357"/>
      <c r="AN262" s="357"/>
      <c r="AO262" s="399"/>
      <c r="AP262" s="358" t="s">
        <v>430</v>
      </c>
      <c r="AQ262" s="358" t="s">
        <v>430</v>
      </c>
      <c r="AR262" s="358" t="s">
        <v>430</v>
      </c>
      <c r="AS262" s="358" t="s">
        <v>430</v>
      </c>
      <c r="AT262" s="358" t="s">
        <v>430</v>
      </c>
      <c r="AU262" s="399"/>
      <c r="AV262" s="450"/>
      <c r="AW262" s="450"/>
      <c r="AX262" s="450"/>
      <c r="AY262" s="450"/>
      <c r="AZ262" s="450"/>
      <c r="BA262" s="398"/>
      <c r="BB262" s="400"/>
      <c r="BC262" s="400"/>
      <c r="BD262" s="400"/>
      <c r="BE262" s="400"/>
      <c r="BF262" s="399"/>
      <c r="BG262" s="400"/>
      <c r="BH262" s="400"/>
      <c r="BI262" s="400"/>
      <c r="BJ262" s="400"/>
      <c r="BK262" s="399"/>
      <c r="BL262" s="398"/>
      <c r="BM262" s="451"/>
    </row>
    <row r="263" spans="1:65" s="449" customFormat="1" ht="11" x14ac:dyDescent="0.3">
      <c r="A263" s="356" t="s">
        <v>4459</v>
      </c>
      <c r="B263" s="398"/>
      <c r="C263" s="742"/>
      <c r="D263" s="398"/>
      <c r="E263" s="398"/>
      <c r="F263" s="398"/>
      <c r="G263" s="398"/>
      <c r="H263" s="399"/>
      <c r="I263" s="358" t="s">
        <v>430</v>
      </c>
      <c r="J263" s="358" t="s">
        <v>430</v>
      </c>
      <c r="K263" s="358" t="s">
        <v>430</v>
      </c>
      <c r="L263" s="358" t="s">
        <v>430</v>
      </c>
      <c r="M263" s="358" t="s">
        <v>430</v>
      </c>
      <c r="N263" s="359" t="s">
        <v>430</v>
      </c>
      <c r="O263" s="358" t="s">
        <v>430</v>
      </c>
      <c r="P263" s="358" t="s">
        <v>430</v>
      </c>
      <c r="Q263" s="358" t="s">
        <v>430</v>
      </c>
      <c r="R263" s="358" t="s">
        <v>430</v>
      </c>
      <c r="S263" s="358" t="s">
        <v>430</v>
      </c>
      <c r="T263" s="358" t="s">
        <v>430</v>
      </c>
      <c r="U263" s="358" t="s">
        <v>430</v>
      </c>
      <c r="V263" s="358" t="s">
        <v>430</v>
      </c>
      <c r="W263" s="358" t="s">
        <v>430</v>
      </c>
      <c r="X263" s="358" t="s">
        <v>430</v>
      </c>
      <c r="Y263" s="399"/>
      <c r="Z263" s="357"/>
      <c r="AA263" s="357"/>
      <c r="AB263" s="357"/>
      <c r="AC263" s="357"/>
      <c r="AD263" s="357"/>
      <c r="AE263" s="357"/>
      <c r="AF263" s="357"/>
      <c r="AG263" s="357"/>
      <c r="AH263" s="357"/>
      <c r="AI263" s="357"/>
      <c r="AJ263" s="357"/>
      <c r="AK263" s="357"/>
      <c r="AL263" s="357"/>
      <c r="AM263" s="357"/>
      <c r="AN263" s="357"/>
      <c r="AO263" s="399"/>
      <c r="AP263" s="358" t="s">
        <v>430</v>
      </c>
      <c r="AQ263" s="358" t="s">
        <v>430</v>
      </c>
      <c r="AR263" s="358" t="s">
        <v>430</v>
      </c>
      <c r="AS263" s="358" t="s">
        <v>430</v>
      </c>
      <c r="AT263" s="358" t="s">
        <v>430</v>
      </c>
      <c r="AU263" s="399"/>
      <c r="AV263" s="450"/>
      <c r="AW263" s="450"/>
      <c r="AX263" s="450"/>
      <c r="AY263" s="450"/>
      <c r="AZ263" s="450"/>
      <c r="BA263" s="398"/>
      <c r="BB263" s="400"/>
      <c r="BC263" s="400"/>
      <c r="BD263" s="400"/>
      <c r="BE263" s="400"/>
      <c r="BF263" s="399"/>
      <c r="BG263" s="400"/>
      <c r="BH263" s="400"/>
      <c r="BI263" s="400"/>
      <c r="BJ263" s="400"/>
      <c r="BK263" s="399"/>
      <c r="BL263" s="398"/>
      <c r="BM263" s="451"/>
    </row>
    <row r="264" spans="1:65" s="449" customFormat="1" ht="11" x14ac:dyDescent="0.3">
      <c r="A264" s="356" t="s">
        <v>5822</v>
      </c>
      <c r="B264" s="398"/>
      <c r="C264" s="742"/>
      <c r="D264" s="398"/>
      <c r="E264" s="398"/>
      <c r="F264" s="398"/>
      <c r="G264" s="398"/>
      <c r="H264" s="399"/>
      <c r="I264" s="358">
        <v>-0.28079999999999999</v>
      </c>
      <c r="J264" s="358">
        <v>0.80149999999999999</v>
      </c>
      <c r="K264" s="358">
        <v>-1.5076000000000001</v>
      </c>
      <c r="L264" s="358">
        <v>-3.8113999999999999</v>
      </c>
      <c r="M264" s="358">
        <v>9.9983000000000004</v>
      </c>
      <c r="N264" s="359">
        <v>15.875299999999999</v>
      </c>
      <c r="O264" s="358">
        <v>-2.1884999999999999</v>
      </c>
      <c r="P264" s="358">
        <v>18.8047</v>
      </c>
      <c r="Q264" s="358">
        <v>21.9895</v>
      </c>
      <c r="R264" s="358">
        <v>16.026800000000001</v>
      </c>
      <c r="S264" s="358">
        <v>-6.5537000000000001</v>
      </c>
      <c r="T264" s="358">
        <v>13.4582</v>
      </c>
      <c r="U264" s="358">
        <v>16.903099999999998</v>
      </c>
      <c r="V264" s="358">
        <v>13.736700000000001</v>
      </c>
      <c r="W264" s="358">
        <v>1.8976999999999999</v>
      </c>
      <c r="X264" s="358" t="s">
        <v>428</v>
      </c>
      <c r="Y264" s="399"/>
      <c r="Z264" s="357"/>
      <c r="AA264" s="357"/>
      <c r="AB264" s="357"/>
      <c r="AC264" s="357"/>
      <c r="AD264" s="357"/>
      <c r="AE264" s="357"/>
      <c r="AF264" s="357"/>
      <c r="AG264" s="357"/>
      <c r="AH264" s="357"/>
      <c r="AI264" s="357"/>
      <c r="AJ264" s="357"/>
      <c r="AK264" s="357"/>
      <c r="AL264" s="357"/>
      <c r="AM264" s="357"/>
      <c r="AN264" s="357"/>
      <c r="AO264" s="399"/>
      <c r="AP264" s="358">
        <v>20.67</v>
      </c>
      <c r="AQ264" s="358">
        <v>23.92</v>
      </c>
      <c r="AR264" s="358">
        <v>15.79</v>
      </c>
      <c r="AS264" s="358">
        <v>8.7200000000000006</v>
      </c>
      <c r="AT264" s="358">
        <v>13.66</v>
      </c>
      <c r="AU264" s="399"/>
      <c r="AV264" s="450"/>
      <c r="AW264" s="450"/>
      <c r="AX264" s="450"/>
      <c r="AY264" s="450"/>
      <c r="AZ264" s="450"/>
      <c r="BA264" s="398"/>
      <c r="BB264" s="400"/>
      <c r="BC264" s="400"/>
      <c r="BD264" s="400"/>
      <c r="BE264" s="400"/>
      <c r="BF264" s="399"/>
      <c r="BG264" s="400"/>
      <c r="BH264" s="400"/>
      <c r="BI264" s="400"/>
      <c r="BJ264" s="400"/>
      <c r="BK264" s="399"/>
      <c r="BL264" s="398"/>
      <c r="BM264" s="451"/>
    </row>
    <row r="265" spans="1:65" s="449" customFormat="1" ht="11" x14ac:dyDescent="0.3">
      <c r="A265" s="356" t="s">
        <v>5823</v>
      </c>
      <c r="B265" s="398"/>
      <c r="C265" s="742"/>
      <c r="D265" s="398"/>
      <c r="E265" s="398"/>
      <c r="F265" s="398"/>
      <c r="G265" s="398"/>
      <c r="H265" s="399"/>
      <c r="I265" s="358">
        <v>-0.2427</v>
      </c>
      <c r="J265" s="358">
        <v>-0.22239999999999999</v>
      </c>
      <c r="K265" s="358">
        <v>0.50700000000000001</v>
      </c>
      <c r="L265" s="358">
        <v>14.5228</v>
      </c>
      <c r="M265" s="358">
        <v>18.885899999999999</v>
      </c>
      <c r="N265" s="359">
        <v>-2.1175000000000002</v>
      </c>
      <c r="O265" s="358" t="s">
        <v>430</v>
      </c>
      <c r="P265" s="358" t="s">
        <v>430</v>
      </c>
      <c r="Q265" s="358" t="s">
        <v>430</v>
      </c>
      <c r="R265" s="358" t="s">
        <v>430</v>
      </c>
      <c r="S265" s="358">
        <v>7.4823000000000004</v>
      </c>
      <c r="T265" s="358">
        <v>27.407599999999999</v>
      </c>
      <c r="U265" s="358">
        <v>5.3334999999999999</v>
      </c>
      <c r="V265" s="358">
        <v>1.6963999999999999</v>
      </c>
      <c r="W265" s="358">
        <v>-1.1101000000000001</v>
      </c>
      <c r="X265" s="358" t="s">
        <v>428</v>
      </c>
      <c r="Y265" s="399"/>
      <c r="Z265" s="357"/>
      <c r="AA265" s="357"/>
      <c r="AB265" s="357"/>
      <c r="AC265" s="357"/>
      <c r="AD265" s="357"/>
      <c r="AE265" s="357"/>
      <c r="AF265" s="357"/>
      <c r="AG265" s="357"/>
      <c r="AH265" s="357"/>
      <c r="AI265" s="357"/>
      <c r="AJ265" s="357"/>
      <c r="AK265" s="357"/>
      <c r="AL265" s="357"/>
      <c r="AM265" s="357"/>
      <c r="AN265" s="357"/>
      <c r="AO265" s="399"/>
      <c r="AP265" s="358" t="s">
        <v>430</v>
      </c>
      <c r="AQ265" s="358" t="s">
        <v>430</v>
      </c>
      <c r="AR265" s="358" t="s">
        <v>430</v>
      </c>
      <c r="AS265" s="358" t="s">
        <v>430</v>
      </c>
      <c r="AT265" s="358">
        <v>16.420000000000002</v>
      </c>
      <c r="AU265" s="399"/>
      <c r="AV265" s="450"/>
      <c r="AW265" s="450"/>
      <c r="AX265" s="450"/>
      <c r="AY265" s="450"/>
      <c r="AZ265" s="450"/>
      <c r="BA265" s="398"/>
      <c r="BB265" s="400"/>
      <c r="BC265" s="400"/>
      <c r="BD265" s="400"/>
      <c r="BE265" s="400"/>
      <c r="BF265" s="399"/>
      <c r="BG265" s="400"/>
      <c r="BH265" s="400"/>
      <c r="BI265" s="400"/>
      <c r="BJ265" s="400"/>
      <c r="BK265" s="399"/>
      <c r="BL265" s="398"/>
      <c r="BM265" s="451"/>
    </row>
    <row r="266" spans="1:65" s="449" customFormat="1" ht="11" x14ac:dyDescent="0.3">
      <c r="A266" s="356" t="s">
        <v>6935</v>
      </c>
      <c r="B266" s="398"/>
      <c r="C266" s="742"/>
      <c r="D266" s="398"/>
      <c r="E266" s="398"/>
      <c r="F266" s="398"/>
      <c r="G266" s="398"/>
      <c r="H266" s="399"/>
      <c r="I266" s="358" t="s">
        <v>430</v>
      </c>
      <c r="J266" s="358" t="s">
        <v>430</v>
      </c>
      <c r="K266" s="358" t="s">
        <v>430</v>
      </c>
      <c r="L266" s="358" t="s">
        <v>430</v>
      </c>
      <c r="M266" s="358" t="s">
        <v>430</v>
      </c>
      <c r="N266" s="359" t="s">
        <v>430</v>
      </c>
      <c r="O266" s="358" t="s">
        <v>430</v>
      </c>
      <c r="P266" s="358" t="s">
        <v>430</v>
      </c>
      <c r="Q266" s="358" t="s">
        <v>430</v>
      </c>
      <c r="R266" s="358" t="s">
        <v>430</v>
      </c>
      <c r="S266" s="358" t="s">
        <v>430</v>
      </c>
      <c r="T266" s="358" t="s">
        <v>430</v>
      </c>
      <c r="U266" s="358" t="s">
        <v>430</v>
      </c>
      <c r="V266" s="358" t="s">
        <v>430</v>
      </c>
      <c r="W266" s="358" t="s">
        <v>430</v>
      </c>
      <c r="X266" s="358" t="s">
        <v>430</v>
      </c>
      <c r="Y266" s="399"/>
      <c r="Z266" s="357"/>
      <c r="AA266" s="357"/>
      <c r="AB266" s="357"/>
      <c r="AC266" s="357"/>
      <c r="AD266" s="357"/>
      <c r="AE266" s="357"/>
      <c r="AF266" s="357"/>
      <c r="AG266" s="357"/>
      <c r="AH266" s="357"/>
      <c r="AI266" s="357"/>
      <c r="AJ266" s="357"/>
      <c r="AK266" s="357"/>
      <c r="AL266" s="357"/>
      <c r="AM266" s="357"/>
      <c r="AN266" s="357"/>
      <c r="AO266" s="399"/>
      <c r="AP266" s="358" t="s">
        <v>430</v>
      </c>
      <c r="AQ266" s="358" t="s">
        <v>430</v>
      </c>
      <c r="AR266" s="358" t="s">
        <v>430</v>
      </c>
      <c r="AS266" s="358" t="s">
        <v>430</v>
      </c>
      <c r="AT266" s="358" t="s">
        <v>430</v>
      </c>
      <c r="AU266" s="399"/>
      <c r="AV266" s="450"/>
      <c r="AW266" s="450"/>
      <c r="AX266" s="450"/>
      <c r="AY266" s="450"/>
      <c r="AZ266" s="450"/>
      <c r="BA266" s="398"/>
      <c r="BB266" s="400"/>
      <c r="BC266" s="400"/>
      <c r="BD266" s="400"/>
      <c r="BE266" s="400"/>
      <c r="BF266" s="399"/>
      <c r="BG266" s="400"/>
      <c r="BH266" s="400"/>
      <c r="BI266" s="400"/>
      <c r="BJ266" s="400"/>
      <c r="BK266" s="399"/>
      <c r="BL266" s="398"/>
      <c r="BM266" s="451"/>
    </row>
    <row r="267" spans="1:65" s="449" customFormat="1" ht="11" x14ac:dyDescent="0.3">
      <c r="A267" s="356" t="s">
        <v>6936</v>
      </c>
      <c r="B267" s="398"/>
      <c r="C267" s="742"/>
      <c r="D267" s="398"/>
      <c r="E267" s="398"/>
      <c r="F267" s="398"/>
      <c r="G267" s="398"/>
      <c r="H267" s="399"/>
      <c r="I267" s="358" t="s">
        <v>430</v>
      </c>
      <c r="J267" s="358" t="s">
        <v>430</v>
      </c>
      <c r="K267" s="358" t="s">
        <v>430</v>
      </c>
      <c r="L267" s="358" t="s">
        <v>430</v>
      </c>
      <c r="M267" s="358" t="s">
        <v>430</v>
      </c>
      <c r="N267" s="359" t="s">
        <v>430</v>
      </c>
      <c r="O267" s="358" t="s">
        <v>430</v>
      </c>
      <c r="P267" s="358" t="s">
        <v>430</v>
      </c>
      <c r="Q267" s="358" t="s">
        <v>430</v>
      </c>
      <c r="R267" s="358" t="s">
        <v>430</v>
      </c>
      <c r="S267" s="358" t="s">
        <v>430</v>
      </c>
      <c r="T267" s="358" t="s">
        <v>430</v>
      </c>
      <c r="U267" s="358" t="s">
        <v>430</v>
      </c>
      <c r="V267" s="358" t="s">
        <v>430</v>
      </c>
      <c r="W267" s="358" t="s">
        <v>430</v>
      </c>
      <c r="X267" s="358" t="s">
        <v>430</v>
      </c>
      <c r="Y267" s="399"/>
      <c r="Z267" s="357"/>
      <c r="AA267" s="357"/>
      <c r="AB267" s="357"/>
      <c r="AC267" s="357"/>
      <c r="AD267" s="357"/>
      <c r="AE267" s="357"/>
      <c r="AF267" s="357"/>
      <c r="AG267" s="357"/>
      <c r="AH267" s="357"/>
      <c r="AI267" s="357"/>
      <c r="AJ267" s="357"/>
      <c r="AK267" s="357"/>
      <c r="AL267" s="357"/>
      <c r="AM267" s="357"/>
      <c r="AN267" s="357"/>
      <c r="AO267" s="399"/>
      <c r="AP267" s="358" t="s">
        <v>430</v>
      </c>
      <c r="AQ267" s="358" t="s">
        <v>430</v>
      </c>
      <c r="AR267" s="358" t="s">
        <v>430</v>
      </c>
      <c r="AS267" s="358" t="s">
        <v>430</v>
      </c>
      <c r="AT267" s="358" t="s">
        <v>430</v>
      </c>
      <c r="AU267" s="399"/>
      <c r="AV267" s="450"/>
      <c r="AW267" s="450"/>
      <c r="AX267" s="450"/>
      <c r="AY267" s="450"/>
      <c r="AZ267" s="450"/>
      <c r="BA267" s="398"/>
      <c r="BB267" s="400"/>
      <c r="BC267" s="400"/>
      <c r="BD267" s="400"/>
      <c r="BE267" s="400"/>
      <c r="BF267" s="399"/>
      <c r="BG267" s="400"/>
      <c r="BH267" s="400"/>
      <c r="BI267" s="400"/>
      <c r="BJ267" s="400"/>
      <c r="BK267" s="399"/>
      <c r="BL267" s="398"/>
      <c r="BM267" s="451"/>
    </row>
    <row r="268" spans="1:65" s="449" customFormat="1" ht="11" x14ac:dyDescent="0.3">
      <c r="A268" s="356" t="s">
        <v>6937</v>
      </c>
      <c r="B268" s="398"/>
      <c r="C268" s="742"/>
      <c r="D268" s="398"/>
      <c r="E268" s="398"/>
      <c r="F268" s="398"/>
      <c r="G268" s="398"/>
      <c r="H268" s="399"/>
      <c r="I268" s="358" t="s">
        <v>430</v>
      </c>
      <c r="J268" s="358" t="s">
        <v>430</v>
      </c>
      <c r="K268" s="358" t="s">
        <v>430</v>
      </c>
      <c r="L268" s="358" t="s">
        <v>430</v>
      </c>
      <c r="M268" s="358" t="s">
        <v>430</v>
      </c>
      <c r="N268" s="359" t="s">
        <v>430</v>
      </c>
      <c r="O268" s="358" t="s">
        <v>430</v>
      </c>
      <c r="P268" s="358" t="s">
        <v>430</v>
      </c>
      <c r="Q268" s="358" t="s">
        <v>430</v>
      </c>
      <c r="R268" s="358" t="s">
        <v>430</v>
      </c>
      <c r="S268" s="358" t="s">
        <v>430</v>
      </c>
      <c r="T268" s="358" t="s">
        <v>430</v>
      </c>
      <c r="U268" s="358" t="s">
        <v>430</v>
      </c>
      <c r="V268" s="358" t="s">
        <v>430</v>
      </c>
      <c r="W268" s="358" t="s">
        <v>430</v>
      </c>
      <c r="X268" s="358" t="s">
        <v>430</v>
      </c>
      <c r="Y268" s="399"/>
      <c r="Z268" s="357"/>
      <c r="AA268" s="357"/>
      <c r="AB268" s="357"/>
      <c r="AC268" s="357"/>
      <c r="AD268" s="357"/>
      <c r="AE268" s="357"/>
      <c r="AF268" s="357"/>
      <c r="AG268" s="357"/>
      <c r="AH268" s="357"/>
      <c r="AI268" s="357"/>
      <c r="AJ268" s="357"/>
      <c r="AK268" s="357"/>
      <c r="AL268" s="357"/>
      <c r="AM268" s="357"/>
      <c r="AN268" s="357"/>
      <c r="AO268" s="399"/>
      <c r="AP268" s="358" t="s">
        <v>430</v>
      </c>
      <c r="AQ268" s="358" t="s">
        <v>430</v>
      </c>
      <c r="AR268" s="358" t="s">
        <v>430</v>
      </c>
      <c r="AS268" s="358" t="s">
        <v>430</v>
      </c>
      <c r="AT268" s="358" t="s">
        <v>430</v>
      </c>
      <c r="AU268" s="399"/>
      <c r="AV268" s="450"/>
      <c r="AW268" s="450"/>
      <c r="AX268" s="450"/>
      <c r="AY268" s="450"/>
      <c r="AZ268" s="450"/>
      <c r="BA268" s="398"/>
      <c r="BB268" s="400"/>
      <c r="BC268" s="400"/>
      <c r="BD268" s="400"/>
      <c r="BE268" s="400"/>
      <c r="BF268" s="399"/>
      <c r="BG268" s="400"/>
      <c r="BH268" s="400"/>
      <c r="BI268" s="400"/>
      <c r="BJ268" s="400"/>
      <c r="BK268" s="399"/>
      <c r="BL268" s="398"/>
      <c r="BM268" s="451"/>
    </row>
    <row r="269" spans="1:65" s="449" customFormat="1" ht="11" x14ac:dyDescent="0.3">
      <c r="A269" s="356" t="s">
        <v>6938</v>
      </c>
      <c r="B269" s="398"/>
      <c r="C269" s="742"/>
      <c r="D269" s="398"/>
      <c r="E269" s="398"/>
      <c r="F269" s="398"/>
      <c r="G269" s="398"/>
      <c r="H269" s="399"/>
      <c r="I269" s="358" t="s">
        <v>430</v>
      </c>
      <c r="J269" s="358" t="s">
        <v>430</v>
      </c>
      <c r="K269" s="358" t="s">
        <v>430</v>
      </c>
      <c r="L269" s="358" t="s">
        <v>430</v>
      </c>
      <c r="M269" s="358" t="s">
        <v>430</v>
      </c>
      <c r="N269" s="359" t="s">
        <v>430</v>
      </c>
      <c r="O269" s="358" t="s">
        <v>430</v>
      </c>
      <c r="P269" s="358" t="s">
        <v>430</v>
      </c>
      <c r="Q269" s="358" t="s">
        <v>430</v>
      </c>
      <c r="R269" s="358" t="s">
        <v>430</v>
      </c>
      <c r="S269" s="358" t="s">
        <v>430</v>
      </c>
      <c r="T269" s="358" t="s">
        <v>430</v>
      </c>
      <c r="U269" s="358" t="s">
        <v>430</v>
      </c>
      <c r="V269" s="358" t="s">
        <v>430</v>
      </c>
      <c r="W269" s="358" t="s">
        <v>430</v>
      </c>
      <c r="X269" s="358" t="s">
        <v>430</v>
      </c>
      <c r="Y269" s="399"/>
      <c r="Z269" s="357"/>
      <c r="AA269" s="357"/>
      <c r="AB269" s="357"/>
      <c r="AC269" s="357"/>
      <c r="AD269" s="357"/>
      <c r="AE269" s="357"/>
      <c r="AF269" s="357"/>
      <c r="AG269" s="357"/>
      <c r="AH269" s="357"/>
      <c r="AI269" s="357"/>
      <c r="AJ269" s="357"/>
      <c r="AK269" s="357"/>
      <c r="AL269" s="357"/>
      <c r="AM269" s="357"/>
      <c r="AN269" s="357"/>
      <c r="AO269" s="399"/>
      <c r="AP269" s="358" t="s">
        <v>430</v>
      </c>
      <c r="AQ269" s="358" t="s">
        <v>430</v>
      </c>
      <c r="AR269" s="358" t="s">
        <v>430</v>
      </c>
      <c r="AS269" s="358" t="s">
        <v>430</v>
      </c>
      <c r="AT269" s="358" t="s">
        <v>430</v>
      </c>
      <c r="AU269" s="399"/>
      <c r="AV269" s="450"/>
      <c r="AW269" s="450"/>
      <c r="AX269" s="450"/>
      <c r="AY269" s="450"/>
      <c r="AZ269" s="450"/>
      <c r="BA269" s="398"/>
      <c r="BB269" s="400"/>
      <c r="BC269" s="400"/>
      <c r="BD269" s="400"/>
      <c r="BE269" s="400"/>
      <c r="BF269" s="399"/>
      <c r="BG269" s="400"/>
      <c r="BH269" s="400"/>
      <c r="BI269" s="400"/>
      <c r="BJ269" s="400"/>
      <c r="BK269" s="399"/>
      <c r="BL269" s="398"/>
      <c r="BM269" s="451"/>
    </row>
    <row r="270" spans="1:65" s="449" customFormat="1" ht="11" x14ac:dyDescent="0.3">
      <c r="A270" s="356" t="s">
        <v>6636</v>
      </c>
      <c r="B270" s="398"/>
      <c r="C270" s="742"/>
      <c r="D270" s="398"/>
      <c r="E270" s="398"/>
      <c r="F270" s="398"/>
      <c r="G270" s="398"/>
      <c r="H270" s="399"/>
      <c r="I270" s="358" t="s">
        <v>430</v>
      </c>
      <c r="J270" s="358" t="s">
        <v>430</v>
      </c>
      <c r="K270" s="358" t="s">
        <v>430</v>
      </c>
      <c r="L270" s="358" t="s">
        <v>430</v>
      </c>
      <c r="M270" s="358" t="s">
        <v>430</v>
      </c>
      <c r="N270" s="359" t="s">
        <v>430</v>
      </c>
      <c r="O270" s="358" t="s">
        <v>430</v>
      </c>
      <c r="P270" s="358" t="s">
        <v>430</v>
      </c>
      <c r="Q270" s="358" t="s">
        <v>430</v>
      </c>
      <c r="R270" s="358" t="s">
        <v>430</v>
      </c>
      <c r="S270" s="358" t="s">
        <v>430</v>
      </c>
      <c r="T270" s="358" t="s">
        <v>430</v>
      </c>
      <c r="U270" s="358" t="s">
        <v>430</v>
      </c>
      <c r="V270" s="358" t="s">
        <v>430</v>
      </c>
      <c r="W270" s="358" t="s">
        <v>430</v>
      </c>
      <c r="X270" s="358" t="s">
        <v>430</v>
      </c>
      <c r="Y270" s="399"/>
      <c r="Z270" s="357"/>
      <c r="AA270" s="357"/>
      <c r="AB270" s="357"/>
      <c r="AC270" s="357"/>
      <c r="AD270" s="357"/>
      <c r="AE270" s="357"/>
      <c r="AF270" s="357"/>
      <c r="AG270" s="357"/>
      <c r="AH270" s="357"/>
      <c r="AI270" s="357"/>
      <c r="AJ270" s="357"/>
      <c r="AK270" s="357"/>
      <c r="AL270" s="357"/>
      <c r="AM270" s="357"/>
      <c r="AN270" s="357"/>
      <c r="AO270" s="399"/>
      <c r="AP270" s="358" t="s">
        <v>430</v>
      </c>
      <c r="AQ270" s="358" t="s">
        <v>430</v>
      </c>
      <c r="AR270" s="358" t="s">
        <v>430</v>
      </c>
      <c r="AS270" s="358" t="s">
        <v>430</v>
      </c>
      <c r="AT270" s="358" t="s">
        <v>430</v>
      </c>
      <c r="AU270" s="399"/>
      <c r="AV270" s="450"/>
      <c r="AW270" s="450"/>
      <c r="AX270" s="450"/>
      <c r="AY270" s="450"/>
      <c r="AZ270" s="450"/>
      <c r="BA270" s="398"/>
      <c r="BB270" s="400"/>
      <c r="BC270" s="400"/>
      <c r="BD270" s="400"/>
      <c r="BE270" s="400"/>
      <c r="BF270" s="399"/>
      <c r="BG270" s="400"/>
      <c r="BH270" s="400"/>
      <c r="BI270" s="400"/>
      <c r="BJ270" s="400"/>
      <c r="BK270" s="399"/>
      <c r="BL270" s="398"/>
      <c r="BM270" s="451"/>
    </row>
    <row r="271" spans="1:65" s="449" customFormat="1" ht="11" x14ac:dyDescent="0.3">
      <c r="A271" s="356" t="s">
        <v>6637</v>
      </c>
      <c r="B271" s="398"/>
      <c r="C271" s="742"/>
      <c r="D271" s="398"/>
      <c r="E271" s="398"/>
      <c r="F271" s="398"/>
      <c r="G271" s="398"/>
      <c r="H271" s="399"/>
      <c r="I271" s="358" t="s">
        <v>430</v>
      </c>
      <c r="J271" s="358" t="s">
        <v>430</v>
      </c>
      <c r="K271" s="358" t="s">
        <v>430</v>
      </c>
      <c r="L271" s="358" t="s">
        <v>430</v>
      </c>
      <c r="M271" s="358" t="s">
        <v>430</v>
      </c>
      <c r="N271" s="359" t="s">
        <v>430</v>
      </c>
      <c r="O271" s="358" t="s">
        <v>430</v>
      </c>
      <c r="P271" s="358" t="s">
        <v>430</v>
      </c>
      <c r="Q271" s="358" t="s">
        <v>430</v>
      </c>
      <c r="R271" s="358" t="s">
        <v>430</v>
      </c>
      <c r="S271" s="358" t="s">
        <v>430</v>
      </c>
      <c r="T271" s="358" t="s">
        <v>430</v>
      </c>
      <c r="U271" s="358" t="s">
        <v>430</v>
      </c>
      <c r="V271" s="358" t="s">
        <v>430</v>
      </c>
      <c r="W271" s="358" t="s">
        <v>430</v>
      </c>
      <c r="X271" s="358" t="s">
        <v>430</v>
      </c>
      <c r="Y271" s="399"/>
      <c r="Z271" s="357"/>
      <c r="AA271" s="357"/>
      <c r="AB271" s="357"/>
      <c r="AC271" s="357"/>
      <c r="AD271" s="357"/>
      <c r="AE271" s="357"/>
      <c r="AF271" s="357"/>
      <c r="AG271" s="357"/>
      <c r="AH271" s="357"/>
      <c r="AI271" s="357"/>
      <c r="AJ271" s="357"/>
      <c r="AK271" s="357"/>
      <c r="AL271" s="357"/>
      <c r="AM271" s="357"/>
      <c r="AN271" s="357"/>
      <c r="AO271" s="399"/>
      <c r="AP271" s="358" t="s">
        <v>430</v>
      </c>
      <c r="AQ271" s="358" t="s">
        <v>430</v>
      </c>
      <c r="AR271" s="358" t="s">
        <v>430</v>
      </c>
      <c r="AS271" s="358" t="s">
        <v>430</v>
      </c>
      <c r="AT271" s="358" t="s">
        <v>430</v>
      </c>
      <c r="AU271" s="399"/>
      <c r="AV271" s="450"/>
      <c r="AW271" s="450"/>
      <c r="AX271" s="450"/>
      <c r="AY271" s="450"/>
      <c r="AZ271" s="450"/>
      <c r="BA271" s="398"/>
      <c r="BB271" s="400"/>
      <c r="BC271" s="400"/>
      <c r="BD271" s="400"/>
      <c r="BE271" s="400"/>
      <c r="BF271" s="399"/>
      <c r="BG271" s="400"/>
      <c r="BH271" s="400"/>
      <c r="BI271" s="400"/>
      <c r="BJ271" s="400"/>
      <c r="BK271" s="399"/>
      <c r="BL271" s="398"/>
      <c r="BM271" s="451"/>
    </row>
    <row r="272" spans="1:65" s="449" customFormat="1" ht="11" x14ac:dyDescent="0.3">
      <c r="A272" s="356" t="s">
        <v>5826</v>
      </c>
      <c r="B272" s="398"/>
      <c r="C272" s="742"/>
      <c r="D272" s="398"/>
      <c r="E272" s="398"/>
      <c r="F272" s="398"/>
      <c r="G272" s="398"/>
      <c r="H272" s="399"/>
      <c r="I272" s="358" t="s">
        <v>430</v>
      </c>
      <c r="J272" s="358" t="s">
        <v>430</v>
      </c>
      <c r="K272" s="358" t="s">
        <v>430</v>
      </c>
      <c r="L272" s="358" t="s">
        <v>430</v>
      </c>
      <c r="M272" s="358" t="s">
        <v>430</v>
      </c>
      <c r="N272" s="359" t="s">
        <v>430</v>
      </c>
      <c r="O272" s="358" t="s">
        <v>430</v>
      </c>
      <c r="P272" s="358" t="s">
        <v>430</v>
      </c>
      <c r="Q272" s="358" t="s">
        <v>430</v>
      </c>
      <c r="R272" s="358" t="s">
        <v>430</v>
      </c>
      <c r="S272" s="358" t="s">
        <v>430</v>
      </c>
      <c r="T272" s="358" t="s">
        <v>430</v>
      </c>
      <c r="U272" s="358" t="s">
        <v>430</v>
      </c>
      <c r="V272" s="358" t="s">
        <v>430</v>
      </c>
      <c r="W272" s="358" t="s">
        <v>430</v>
      </c>
      <c r="X272" s="358" t="s">
        <v>430</v>
      </c>
      <c r="Y272" s="399"/>
      <c r="Z272" s="357"/>
      <c r="AA272" s="357"/>
      <c r="AB272" s="357"/>
      <c r="AC272" s="357"/>
      <c r="AD272" s="357"/>
      <c r="AE272" s="357"/>
      <c r="AF272" s="357"/>
      <c r="AG272" s="357"/>
      <c r="AH272" s="357"/>
      <c r="AI272" s="357"/>
      <c r="AJ272" s="357"/>
      <c r="AK272" s="357"/>
      <c r="AL272" s="357"/>
      <c r="AM272" s="357"/>
      <c r="AN272" s="357"/>
      <c r="AO272" s="399"/>
      <c r="AP272" s="358" t="s">
        <v>430</v>
      </c>
      <c r="AQ272" s="358" t="s">
        <v>430</v>
      </c>
      <c r="AR272" s="358" t="s">
        <v>430</v>
      </c>
      <c r="AS272" s="358" t="s">
        <v>430</v>
      </c>
      <c r="AT272" s="358" t="s">
        <v>430</v>
      </c>
      <c r="AU272" s="399"/>
      <c r="AV272" s="450"/>
      <c r="AW272" s="450"/>
      <c r="AX272" s="450"/>
      <c r="AY272" s="450"/>
      <c r="AZ272" s="450"/>
      <c r="BA272" s="398"/>
      <c r="BB272" s="400"/>
      <c r="BC272" s="400"/>
      <c r="BD272" s="400"/>
      <c r="BE272" s="400"/>
      <c r="BF272" s="399"/>
      <c r="BG272" s="400"/>
      <c r="BH272" s="400"/>
      <c r="BI272" s="400"/>
      <c r="BJ272" s="400"/>
      <c r="BK272" s="399"/>
      <c r="BL272" s="398"/>
      <c r="BM272" s="451"/>
    </row>
    <row r="273" spans="1:65" s="449" customFormat="1" ht="11" x14ac:dyDescent="0.3">
      <c r="A273" s="356" t="s">
        <v>5827</v>
      </c>
      <c r="B273" s="398"/>
      <c r="C273" s="742"/>
      <c r="D273" s="398"/>
      <c r="E273" s="398"/>
      <c r="F273" s="398"/>
      <c r="G273" s="398"/>
      <c r="H273" s="399"/>
      <c r="I273" s="358" t="s">
        <v>430</v>
      </c>
      <c r="J273" s="358" t="s">
        <v>430</v>
      </c>
      <c r="K273" s="358" t="s">
        <v>430</v>
      </c>
      <c r="L273" s="358" t="s">
        <v>430</v>
      </c>
      <c r="M273" s="358" t="s">
        <v>430</v>
      </c>
      <c r="N273" s="359" t="s">
        <v>430</v>
      </c>
      <c r="O273" s="358" t="s">
        <v>430</v>
      </c>
      <c r="P273" s="358" t="s">
        <v>430</v>
      </c>
      <c r="Q273" s="358" t="s">
        <v>430</v>
      </c>
      <c r="R273" s="358" t="s">
        <v>430</v>
      </c>
      <c r="S273" s="358" t="s">
        <v>430</v>
      </c>
      <c r="T273" s="358" t="s">
        <v>430</v>
      </c>
      <c r="U273" s="358" t="s">
        <v>430</v>
      </c>
      <c r="V273" s="358" t="s">
        <v>430</v>
      </c>
      <c r="W273" s="358" t="s">
        <v>430</v>
      </c>
      <c r="X273" s="358" t="s">
        <v>430</v>
      </c>
      <c r="Y273" s="399"/>
      <c r="Z273" s="357"/>
      <c r="AA273" s="357"/>
      <c r="AB273" s="357"/>
      <c r="AC273" s="357"/>
      <c r="AD273" s="357"/>
      <c r="AE273" s="357"/>
      <c r="AF273" s="357"/>
      <c r="AG273" s="357"/>
      <c r="AH273" s="357"/>
      <c r="AI273" s="357"/>
      <c r="AJ273" s="357"/>
      <c r="AK273" s="357"/>
      <c r="AL273" s="357"/>
      <c r="AM273" s="357"/>
      <c r="AN273" s="357"/>
      <c r="AO273" s="399"/>
      <c r="AP273" s="358" t="s">
        <v>430</v>
      </c>
      <c r="AQ273" s="358" t="s">
        <v>430</v>
      </c>
      <c r="AR273" s="358" t="s">
        <v>430</v>
      </c>
      <c r="AS273" s="358" t="s">
        <v>430</v>
      </c>
      <c r="AT273" s="358" t="s">
        <v>430</v>
      </c>
      <c r="AU273" s="399"/>
      <c r="AV273" s="450"/>
      <c r="AW273" s="450"/>
      <c r="AX273" s="450"/>
      <c r="AY273" s="450"/>
      <c r="AZ273" s="450"/>
      <c r="BA273" s="398"/>
      <c r="BB273" s="400"/>
      <c r="BC273" s="400"/>
      <c r="BD273" s="400"/>
      <c r="BE273" s="400"/>
      <c r="BF273" s="399"/>
      <c r="BG273" s="400"/>
      <c r="BH273" s="400"/>
      <c r="BI273" s="400"/>
      <c r="BJ273" s="400"/>
      <c r="BK273" s="399"/>
      <c r="BL273" s="398"/>
      <c r="BM273" s="451"/>
    </row>
    <row r="274" spans="1:65" s="449" customFormat="1" ht="11" x14ac:dyDescent="0.3">
      <c r="A274" s="356" t="s">
        <v>4468</v>
      </c>
      <c r="B274" s="398"/>
      <c r="C274" s="742"/>
      <c r="D274" s="398"/>
      <c r="E274" s="398"/>
      <c r="F274" s="398"/>
      <c r="G274" s="398"/>
      <c r="H274" s="399"/>
      <c r="I274" s="358" t="s">
        <v>430</v>
      </c>
      <c r="J274" s="358" t="s">
        <v>430</v>
      </c>
      <c r="K274" s="358" t="s">
        <v>430</v>
      </c>
      <c r="L274" s="358" t="s">
        <v>430</v>
      </c>
      <c r="M274" s="358" t="s">
        <v>430</v>
      </c>
      <c r="N274" s="359" t="s">
        <v>430</v>
      </c>
      <c r="O274" s="358" t="s">
        <v>430</v>
      </c>
      <c r="P274" s="358" t="s">
        <v>430</v>
      </c>
      <c r="Q274" s="358" t="s">
        <v>430</v>
      </c>
      <c r="R274" s="358" t="s">
        <v>430</v>
      </c>
      <c r="S274" s="358" t="s">
        <v>430</v>
      </c>
      <c r="T274" s="358" t="s">
        <v>430</v>
      </c>
      <c r="U274" s="358" t="s">
        <v>430</v>
      </c>
      <c r="V274" s="358" t="s">
        <v>430</v>
      </c>
      <c r="W274" s="358" t="s">
        <v>430</v>
      </c>
      <c r="X274" s="358" t="s">
        <v>430</v>
      </c>
      <c r="Y274" s="399"/>
      <c r="Z274" s="357"/>
      <c r="AA274" s="357"/>
      <c r="AB274" s="357"/>
      <c r="AC274" s="357"/>
      <c r="AD274" s="357"/>
      <c r="AE274" s="357"/>
      <c r="AF274" s="357"/>
      <c r="AG274" s="357"/>
      <c r="AH274" s="357"/>
      <c r="AI274" s="357"/>
      <c r="AJ274" s="357"/>
      <c r="AK274" s="357"/>
      <c r="AL274" s="357"/>
      <c r="AM274" s="357"/>
      <c r="AN274" s="357"/>
      <c r="AO274" s="399"/>
      <c r="AP274" s="358" t="s">
        <v>430</v>
      </c>
      <c r="AQ274" s="358" t="s">
        <v>430</v>
      </c>
      <c r="AR274" s="358" t="s">
        <v>430</v>
      </c>
      <c r="AS274" s="358" t="s">
        <v>430</v>
      </c>
      <c r="AT274" s="358" t="s">
        <v>430</v>
      </c>
      <c r="AU274" s="399"/>
      <c r="AV274" s="450"/>
      <c r="AW274" s="450"/>
      <c r="AX274" s="450"/>
      <c r="AY274" s="450"/>
      <c r="AZ274" s="450"/>
      <c r="BA274" s="398"/>
      <c r="BB274" s="400"/>
      <c r="BC274" s="400"/>
      <c r="BD274" s="400"/>
      <c r="BE274" s="400"/>
      <c r="BF274" s="399"/>
      <c r="BG274" s="400"/>
      <c r="BH274" s="400"/>
      <c r="BI274" s="400"/>
      <c r="BJ274" s="400"/>
      <c r="BK274" s="399"/>
      <c r="BL274" s="398"/>
      <c r="BM274" s="451"/>
    </row>
    <row r="275" spans="1:65" s="449" customFormat="1" ht="11" x14ac:dyDescent="0.3">
      <c r="A275" s="356" t="s">
        <v>4469</v>
      </c>
      <c r="B275" s="398"/>
      <c r="C275" s="742"/>
      <c r="D275" s="398"/>
      <c r="E275" s="398"/>
      <c r="F275" s="398"/>
      <c r="G275" s="398"/>
      <c r="H275" s="399"/>
      <c r="I275" s="358">
        <v>1.11E-2</v>
      </c>
      <c r="J275" s="358">
        <v>-2.1903999999999999</v>
      </c>
      <c r="K275" s="358">
        <v>-5.7117000000000004</v>
      </c>
      <c r="L275" s="358">
        <v>1.8494999999999999</v>
      </c>
      <c r="M275" s="358">
        <v>-0.54220000000000002</v>
      </c>
      <c r="N275" s="359">
        <v>-4.5303000000000004</v>
      </c>
      <c r="O275" s="358">
        <v>-2.218</v>
      </c>
      <c r="P275" s="358">
        <v>9.9839000000000002</v>
      </c>
      <c r="Q275" s="358">
        <v>9.2407000000000004</v>
      </c>
      <c r="R275" s="358">
        <v>12.528600000000001</v>
      </c>
      <c r="S275" s="358">
        <v>-0.52690000000000003</v>
      </c>
      <c r="T275" s="358">
        <v>7.3939000000000004</v>
      </c>
      <c r="U275" s="358">
        <v>-6.8038999999999996</v>
      </c>
      <c r="V275" s="358">
        <v>-1.0291999999999999</v>
      </c>
      <c r="W275" s="358">
        <v>-3.5131000000000001</v>
      </c>
      <c r="X275" s="358" t="s">
        <v>428</v>
      </c>
      <c r="Y275" s="399"/>
      <c r="Z275" s="357"/>
      <c r="AA275" s="357"/>
      <c r="AB275" s="357"/>
      <c r="AC275" s="357"/>
      <c r="AD275" s="357"/>
      <c r="AE275" s="357"/>
      <c r="AF275" s="357"/>
      <c r="AG275" s="357"/>
      <c r="AH275" s="357"/>
      <c r="AI275" s="357"/>
      <c r="AJ275" s="357"/>
      <c r="AK275" s="357"/>
      <c r="AL275" s="357"/>
      <c r="AM275" s="357"/>
      <c r="AN275" s="357"/>
      <c r="AO275" s="399"/>
      <c r="AP275" s="358">
        <v>12.56</v>
      </c>
      <c r="AQ275" s="358">
        <v>11.88</v>
      </c>
      <c r="AR275" s="358">
        <v>8.81</v>
      </c>
      <c r="AS275" s="358">
        <v>2.79</v>
      </c>
      <c r="AT275" s="358">
        <v>-5.8</v>
      </c>
      <c r="AU275" s="399"/>
      <c r="AV275" s="450"/>
      <c r="AW275" s="450"/>
      <c r="AX275" s="450"/>
      <c r="AY275" s="450"/>
      <c r="AZ275" s="450"/>
      <c r="BA275" s="398"/>
      <c r="BB275" s="400"/>
      <c r="BC275" s="400"/>
      <c r="BD275" s="400"/>
      <c r="BE275" s="400"/>
      <c r="BF275" s="399"/>
      <c r="BG275" s="400"/>
      <c r="BH275" s="400"/>
      <c r="BI275" s="400"/>
      <c r="BJ275" s="400"/>
      <c r="BK275" s="399"/>
      <c r="BL275" s="398"/>
      <c r="BM275" s="451"/>
    </row>
    <row r="276" spans="1:65" s="449" customFormat="1" ht="11" x14ac:dyDescent="0.3">
      <c r="A276" s="356" t="s">
        <v>4471</v>
      </c>
      <c r="B276" s="398"/>
      <c r="C276" s="742"/>
      <c r="D276" s="398"/>
      <c r="E276" s="398"/>
      <c r="F276" s="398"/>
      <c r="G276" s="398"/>
      <c r="H276" s="399"/>
      <c r="I276" s="358">
        <v>-0.88080000000000003</v>
      </c>
      <c r="J276" s="358">
        <v>0.26979999999999998</v>
      </c>
      <c r="K276" s="358">
        <v>-0.53969999999999996</v>
      </c>
      <c r="L276" s="358">
        <v>6.4977999999999998</v>
      </c>
      <c r="M276" s="358">
        <v>9.0977999999999994</v>
      </c>
      <c r="N276" s="359">
        <v>6.4908000000000001</v>
      </c>
      <c r="O276" s="358">
        <v>-2.3879999999999999</v>
      </c>
      <c r="P276" s="358">
        <v>16.145099999999999</v>
      </c>
      <c r="Q276" s="358">
        <v>14.5915</v>
      </c>
      <c r="R276" s="358">
        <v>18.871200000000002</v>
      </c>
      <c r="S276" s="358">
        <v>1.8588</v>
      </c>
      <c r="T276" s="358">
        <v>21.439</v>
      </c>
      <c r="U276" s="358">
        <v>7.2835000000000001</v>
      </c>
      <c r="V276" s="358">
        <v>11.395200000000001</v>
      </c>
      <c r="W276" s="358">
        <v>-1.7786</v>
      </c>
      <c r="X276" s="358" t="s">
        <v>428</v>
      </c>
      <c r="Y276" s="399"/>
      <c r="Z276" s="357"/>
      <c r="AA276" s="357"/>
      <c r="AB276" s="357"/>
      <c r="AC276" s="357"/>
      <c r="AD276" s="357"/>
      <c r="AE276" s="357"/>
      <c r="AF276" s="357"/>
      <c r="AG276" s="357"/>
      <c r="AH276" s="357"/>
      <c r="AI276" s="357"/>
      <c r="AJ276" s="357"/>
      <c r="AK276" s="357"/>
      <c r="AL276" s="357"/>
      <c r="AM276" s="357"/>
      <c r="AN276" s="357"/>
      <c r="AO276" s="399"/>
      <c r="AP276" s="358">
        <v>18.829999999999998</v>
      </c>
      <c r="AQ276" s="358">
        <v>19.440000000000001</v>
      </c>
      <c r="AR276" s="358">
        <v>15.83</v>
      </c>
      <c r="AS276" s="358">
        <v>7.39</v>
      </c>
      <c r="AT276" s="358">
        <v>11.37</v>
      </c>
      <c r="AU276" s="399"/>
      <c r="AV276" s="450"/>
      <c r="AW276" s="450"/>
      <c r="AX276" s="450"/>
      <c r="AY276" s="450"/>
      <c r="AZ276" s="450"/>
      <c r="BA276" s="398"/>
      <c r="BB276" s="400"/>
      <c r="BC276" s="400"/>
      <c r="BD276" s="400"/>
      <c r="BE276" s="400"/>
      <c r="BF276" s="399"/>
      <c r="BG276" s="400"/>
      <c r="BH276" s="400"/>
      <c r="BI276" s="400"/>
      <c r="BJ276" s="400"/>
      <c r="BK276" s="399"/>
      <c r="BL276" s="398"/>
      <c r="BM276" s="451"/>
    </row>
    <row r="277" spans="1:65" s="449" customFormat="1" ht="11" x14ac:dyDescent="0.3">
      <c r="A277" s="356" t="s">
        <v>2551</v>
      </c>
      <c r="B277" s="398"/>
      <c r="C277" s="742"/>
      <c r="D277" s="398"/>
      <c r="E277" s="398"/>
      <c r="F277" s="398"/>
      <c r="G277" s="398"/>
      <c r="H277" s="399"/>
      <c r="I277" s="358">
        <v>-1.6299999999999999E-2</v>
      </c>
      <c r="J277" s="358">
        <v>-1.4510000000000001</v>
      </c>
      <c r="K277" s="358">
        <v>-3.7972000000000001</v>
      </c>
      <c r="L277" s="358">
        <v>2.8182999999999998</v>
      </c>
      <c r="M277" s="358">
        <v>1.3622000000000001</v>
      </c>
      <c r="N277" s="359">
        <v>-0.69369999999999998</v>
      </c>
      <c r="O277" s="358">
        <v>-0.78959999999999997</v>
      </c>
      <c r="P277" s="358">
        <v>9.9436999999999998</v>
      </c>
      <c r="Q277" s="358">
        <v>9.4649999999999999</v>
      </c>
      <c r="R277" s="358">
        <v>12.48</v>
      </c>
      <c r="S277" s="358">
        <v>-0.39539999999999997</v>
      </c>
      <c r="T277" s="358">
        <v>10.4651</v>
      </c>
      <c r="U277" s="358">
        <v>-4.9042000000000003</v>
      </c>
      <c r="V277" s="358">
        <v>0.7208</v>
      </c>
      <c r="W277" s="358">
        <v>-2.4398</v>
      </c>
      <c r="X277" s="358" t="s">
        <v>428</v>
      </c>
      <c r="Y277" s="399"/>
      <c r="Z277" s="357"/>
      <c r="AA277" s="357"/>
      <c r="AB277" s="357"/>
      <c r="AC277" s="357"/>
      <c r="AD277" s="357"/>
      <c r="AE277" s="357"/>
      <c r="AF277" s="357"/>
      <c r="AG277" s="357"/>
      <c r="AH277" s="357"/>
      <c r="AI277" s="357"/>
      <c r="AJ277" s="357"/>
      <c r="AK277" s="357"/>
      <c r="AL277" s="357"/>
      <c r="AM277" s="357"/>
      <c r="AN277" s="357"/>
      <c r="AO277" s="399"/>
      <c r="AP277" s="358">
        <v>12.55</v>
      </c>
      <c r="AQ277" s="358">
        <v>12.25</v>
      </c>
      <c r="AR277" s="358">
        <v>8.86</v>
      </c>
      <c r="AS277" s="358">
        <v>3.73</v>
      </c>
      <c r="AT277" s="358">
        <v>-2.95</v>
      </c>
      <c r="AU277" s="399"/>
      <c r="AV277" s="450"/>
      <c r="AW277" s="450"/>
      <c r="AX277" s="450"/>
      <c r="AY277" s="450"/>
      <c r="AZ277" s="450"/>
      <c r="BA277" s="398"/>
      <c r="BB277" s="400"/>
      <c r="BC277" s="400"/>
      <c r="BD277" s="400"/>
      <c r="BE277" s="400"/>
      <c r="BF277" s="399"/>
      <c r="BG277" s="400"/>
      <c r="BH277" s="400"/>
      <c r="BI277" s="400"/>
      <c r="BJ277" s="400"/>
      <c r="BK277" s="399"/>
      <c r="BL277" s="398"/>
      <c r="BM277" s="451"/>
    </row>
    <row r="278" spans="1:65" s="449" customFormat="1" ht="11" x14ac:dyDescent="0.3">
      <c r="A278" s="356" t="s">
        <v>6939</v>
      </c>
      <c r="B278" s="398"/>
      <c r="C278" s="742"/>
      <c r="D278" s="398"/>
      <c r="E278" s="398"/>
      <c r="F278" s="398"/>
      <c r="G278" s="398"/>
      <c r="H278" s="399"/>
      <c r="I278" s="358" t="s">
        <v>430</v>
      </c>
      <c r="J278" s="358" t="s">
        <v>430</v>
      </c>
      <c r="K278" s="358" t="s">
        <v>430</v>
      </c>
      <c r="L278" s="358" t="s">
        <v>430</v>
      </c>
      <c r="M278" s="358" t="s">
        <v>430</v>
      </c>
      <c r="N278" s="359" t="s">
        <v>430</v>
      </c>
      <c r="O278" s="358" t="s">
        <v>430</v>
      </c>
      <c r="P278" s="358" t="s">
        <v>430</v>
      </c>
      <c r="Q278" s="358" t="s">
        <v>430</v>
      </c>
      <c r="R278" s="358" t="s">
        <v>430</v>
      </c>
      <c r="S278" s="358" t="s">
        <v>430</v>
      </c>
      <c r="T278" s="358" t="s">
        <v>430</v>
      </c>
      <c r="U278" s="358" t="s">
        <v>430</v>
      </c>
      <c r="V278" s="358" t="s">
        <v>430</v>
      </c>
      <c r="W278" s="358" t="s">
        <v>430</v>
      </c>
      <c r="X278" s="358" t="s">
        <v>430</v>
      </c>
      <c r="Y278" s="399"/>
      <c r="Z278" s="357"/>
      <c r="AA278" s="357"/>
      <c r="AB278" s="357"/>
      <c r="AC278" s="357"/>
      <c r="AD278" s="357"/>
      <c r="AE278" s="357"/>
      <c r="AF278" s="357"/>
      <c r="AG278" s="357"/>
      <c r="AH278" s="357"/>
      <c r="AI278" s="357"/>
      <c r="AJ278" s="357"/>
      <c r="AK278" s="357"/>
      <c r="AL278" s="357"/>
      <c r="AM278" s="357"/>
      <c r="AN278" s="357"/>
      <c r="AO278" s="399"/>
      <c r="AP278" s="358" t="s">
        <v>430</v>
      </c>
      <c r="AQ278" s="358" t="s">
        <v>430</v>
      </c>
      <c r="AR278" s="358" t="s">
        <v>430</v>
      </c>
      <c r="AS278" s="358" t="s">
        <v>430</v>
      </c>
      <c r="AT278" s="358" t="s">
        <v>430</v>
      </c>
      <c r="AU278" s="399"/>
      <c r="AV278" s="450"/>
      <c r="AW278" s="450"/>
      <c r="AX278" s="450"/>
      <c r="AY278" s="450"/>
      <c r="AZ278" s="450"/>
      <c r="BA278" s="398"/>
      <c r="BB278" s="400"/>
      <c r="BC278" s="400"/>
      <c r="BD278" s="400"/>
      <c r="BE278" s="400"/>
      <c r="BF278" s="399"/>
      <c r="BG278" s="400"/>
      <c r="BH278" s="400"/>
      <c r="BI278" s="400"/>
      <c r="BJ278" s="400"/>
      <c r="BK278" s="399"/>
      <c r="BL278" s="398"/>
      <c r="BM278" s="451"/>
    </row>
    <row r="279" spans="1:65" s="449" customFormat="1" ht="11" x14ac:dyDescent="0.3">
      <c r="A279" s="356" t="s">
        <v>6940</v>
      </c>
      <c r="B279" s="398"/>
      <c r="C279" s="742"/>
      <c r="D279" s="398"/>
      <c r="E279" s="398"/>
      <c r="F279" s="398"/>
      <c r="G279" s="398"/>
      <c r="H279" s="399"/>
      <c r="I279" s="358" t="s">
        <v>430</v>
      </c>
      <c r="J279" s="358" t="s">
        <v>430</v>
      </c>
      <c r="K279" s="358" t="s">
        <v>430</v>
      </c>
      <c r="L279" s="358" t="s">
        <v>430</v>
      </c>
      <c r="M279" s="358" t="s">
        <v>430</v>
      </c>
      <c r="N279" s="359" t="s">
        <v>430</v>
      </c>
      <c r="O279" s="358" t="s">
        <v>430</v>
      </c>
      <c r="P279" s="358" t="s">
        <v>430</v>
      </c>
      <c r="Q279" s="358" t="s">
        <v>430</v>
      </c>
      <c r="R279" s="358" t="s">
        <v>430</v>
      </c>
      <c r="S279" s="358" t="s">
        <v>430</v>
      </c>
      <c r="T279" s="358" t="s">
        <v>430</v>
      </c>
      <c r="U279" s="358" t="s">
        <v>430</v>
      </c>
      <c r="V279" s="358" t="s">
        <v>430</v>
      </c>
      <c r="W279" s="358" t="s">
        <v>430</v>
      </c>
      <c r="X279" s="358" t="s">
        <v>430</v>
      </c>
      <c r="Y279" s="399"/>
      <c r="Z279" s="357"/>
      <c r="AA279" s="357"/>
      <c r="AB279" s="357"/>
      <c r="AC279" s="357"/>
      <c r="AD279" s="357"/>
      <c r="AE279" s="357"/>
      <c r="AF279" s="357"/>
      <c r="AG279" s="357"/>
      <c r="AH279" s="357"/>
      <c r="AI279" s="357"/>
      <c r="AJ279" s="357"/>
      <c r="AK279" s="357"/>
      <c r="AL279" s="357"/>
      <c r="AM279" s="357"/>
      <c r="AN279" s="357"/>
      <c r="AO279" s="399"/>
      <c r="AP279" s="358" t="s">
        <v>430</v>
      </c>
      <c r="AQ279" s="358" t="s">
        <v>430</v>
      </c>
      <c r="AR279" s="358" t="s">
        <v>430</v>
      </c>
      <c r="AS279" s="358" t="s">
        <v>430</v>
      </c>
      <c r="AT279" s="358" t="s">
        <v>430</v>
      </c>
      <c r="AU279" s="399"/>
      <c r="AV279" s="450"/>
      <c r="AW279" s="450"/>
      <c r="AX279" s="450"/>
      <c r="AY279" s="450"/>
      <c r="AZ279" s="450"/>
      <c r="BA279" s="398"/>
      <c r="BB279" s="400"/>
      <c r="BC279" s="400"/>
      <c r="BD279" s="400"/>
      <c r="BE279" s="400"/>
      <c r="BF279" s="399"/>
      <c r="BG279" s="400"/>
      <c r="BH279" s="400"/>
      <c r="BI279" s="400"/>
      <c r="BJ279" s="400"/>
      <c r="BK279" s="399"/>
      <c r="BL279" s="398"/>
      <c r="BM279" s="451"/>
    </row>
    <row r="280" spans="1:65" s="449" customFormat="1" ht="11" x14ac:dyDescent="0.3">
      <c r="A280" s="356" t="s">
        <v>426</v>
      </c>
      <c r="B280" s="398"/>
      <c r="C280" s="742"/>
      <c r="D280" s="398"/>
      <c r="E280" s="398"/>
      <c r="F280" s="398"/>
      <c r="G280" s="398"/>
      <c r="H280" s="399"/>
      <c r="I280" s="358">
        <v>0.1976</v>
      </c>
      <c r="J280" s="358">
        <v>-1.6425000000000001</v>
      </c>
      <c r="K280" s="358">
        <v>-4.4626000000000001</v>
      </c>
      <c r="L280" s="358">
        <v>1.7354000000000001</v>
      </c>
      <c r="M280" s="358">
        <v>-2.4340999999999999</v>
      </c>
      <c r="N280" s="359">
        <v>-4.9618000000000002</v>
      </c>
      <c r="O280" s="358">
        <v>-2.0358999999999998</v>
      </c>
      <c r="P280" s="358">
        <v>7.0373000000000001</v>
      </c>
      <c r="Q280" s="358">
        <v>7.4665999999999997</v>
      </c>
      <c r="R280" s="358">
        <v>11.556699999999999</v>
      </c>
      <c r="S280" s="358">
        <v>-1.3045</v>
      </c>
      <c r="T280" s="358">
        <v>5.9988999999999999</v>
      </c>
      <c r="U280" s="358">
        <v>-9.3028999999999993</v>
      </c>
      <c r="V280" s="358">
        <v>-3.5638000000000001</v>
      </c>
      <c r="W280" s="358">
        <v>-2.4731000000000001</v>
      </c>
      <c r="X280" s="358" t="s">
        <v>428</v>
      </c>
      <c r="Y280" s="399"/>
      <c r="Z280" s="357"/>
      <c r="AA280" s="357"/>
      <c r="AB280" s="357"/>
      <c r="AC280" s="357"/>
      <c r="AD280" s="357"/>
      <c r="AE280" s="357"/>
      <c r="AF280" s="357"/>
      <c r="AG280" s="357"/>
      <c r="AH280" s="357"/>
      <c r="AI280" s="357"/>
      <c r="AJ280" s="357"/>
      <c r="AK280" s="357"/>
      <c r="AL280" s="357"/>
      <c r="AM280" s="357"/>
      <c r="AN280" s="357"/>
      <c r="AO280" s="399"/>
      <c r="AP280" s="358">
        <v>10.99</v>
      </c>
      <c r="AQ280" s="358">
        <v>9.84</v>
      </c>
      <c r="AR280" s="358">
        <v>6.14</v>
      </c>
      <c r="AS280" s="358">
        <v>0.92</v>
      </c>
      <c r="AT280" s="358">
        <v>-8.65</v>
      </c>
      <c r="AU280" s="399"/>
      <c r="AV280" s="450"/>
      <c r="AW280" s="450"/>
      <c r="AX280" s="450"/>
      <c r="AY280" s="450"/>
      <c r="AZ280" s="450"/>
      <c r="BA280" s="398"/>
      <c r="BB280" s="400"/>
      <c r="BC280" s="400"/>
      <c r="BD280" s="400"/>
      <c r="BE280" s="400"/>
      <c r="BF280" s="399"/>
      <c r="BG280" s="400"/>
      <c r="BH280" s="400"/>
      <c r="BI280" s="400"/>
      <c r="BJ280" s="400"/>
      <c r="BK280" s="399"/>
      <c r="BL280" s="398"/>
      <c r="BM280" s="451"/>
    </row>
    <row r="281" spans="1:65" s="449" customFormat="1" ht="11" x14ac:dyDescent="0.3">
      <c r="A281" s="356" t="s">
        <v>665</v>
      </c>
      <c r="B281" s="398"/>
      <c r="C281" s="742"/>
      <c r="D281" s="398"/>
      <c r="E281" s="398"/>
      <c r="F281" s="398"/>
      <c r="G281" s="398"/>
      <c r="H281" s="399"/>
      <c r="I281" s="358">
        <v>-2.7900000000000001E-2</v>
      </c>
      <c r="J281" s="358">
        <v>-1.2974000000000001</v>
      </c>
      <c r="K281" s="358">
        <v>-3.3308</v>
      </c>
      <c r="L281" s="358">
        <v>3.2315999999999998</v>
      </c>
      <c r="M281" s="358">
        <v>2.7275</v>
      </c>
      <c r="N281" s="359">
        <v>-0.52790000000000004</v>
      </c>
      <c r="O281" s="358">
        <v>-1.4728000000000001</v>
      </c>
      <c r="P281" s="358">
        <v>9.4610000000000003</v>
      </c>
      <c r="Q281" s="358">
        <v>9.1082999999999998</v>
      </c>
      <c r="R281" s="358">
        <v>11.7125</v>
      </c>
      <c r="S281" s="358">
        <v>-0.1883</v>
      </c>
      <c r="T281" s="358">
        <v>11.809699999999999</v>
      </c>
      <c r="U281" s="358">
        <v>-3.8506</v>
      </c>
      <c r="V281" s="358">
        <v>0.96</v>
      </c>
      <c r="W281" s="358">
        <v>-2.1236000000000002</v>
      </c>
      <c r="X281" s="358" t="s">
        <v>428</v>
      </c>
      <c r="Y281" s="399"/>
      <c r="Z281" s="357"/>
      <c r="AA281" s="357"/>
      <c r="AB281" s="357"/>
      <c r="AC281" s="357"/>
      <c r="AD281" s="357"/>
      <c r="AE281" s="357"/>
      <c r="AF281" s="357"/>
      <c r="AG281" s="357"/>
      <c r="AH281" s="357"/>
      <c r="AI281" s="357"/>
      <c r="AJ281" s="357"/>
      <c r="AK281" s="357"/>
      <c r="AL281" s="357"/>
      <c r="AM281" s="357"/>
      <c r="AN281" s="357"/>
      <c r="AO281" s="399"/>
      <c r="AP281" s="358">
        <v>12.01</v>
      </c>
      <c r="AQ281" s="358">
        <v>11.98</v>
      </c>
      <c r="AR281" s="358">
        <v>8.59</v>
      </c>
      <c r="AS281" s="358">
        <v>3.46</v>
      </c>
      <c r="AT281" s="358">
        <v>-1.4</v>
      </c>
      <c r="AU281" s="399"/>
      <c r="AV281" s="450"/>
      <c r="AW281" s="450"/>
      <c r="AX281" s="450"/>
      <c r="AY281" s="450"/>
      <c r="AZ281" s="450"/>
      <c r="BA281" s="398"/>
      <c r="BB281" s="400"/>
      <c r="BC281" s="400"/>
      <c r="BD281" s="400"/>
      <c r="BE281" s="400"/>
      <c r="BF281" s="399"/>
      <c r="BG281" s="400"/>
      <c r="BH281" s="400"/>
      <c r="BI281" s="400"/>
      <c r="BJ281" s="400"/>
      <c r="BK281" s="399"/>
      <c r="BL281" s="398"/>
      <c r="BM281" s="451"/>
    </row>
    <row r="282" spans="1:65" s="449" customFormat="1" ht="11" x14ac:dyDescent="0.3">
      <c r="A282" s="356" t="s">
        <v>666</v>
      </c>
      <c r="B282" s="398"/>
      <c r="C282" s="742"/>
      <c r="D282" s="398"/>
      <c r="E282" s="398"/>
      <c r="F282" s="398"/>
      <c r="G282" s="398"/>
      <c r="H282" s="399"/>
      <c r="I282" s="358">
        <v>-2.8000000000000001E-2</v>
      </c>
      <c r="J282" s="358">
        <v>-1.2867</v>
      </c>
      <c r="K282" s="358">
        <v>-3.2831999999999999</v>
      </c>
      <c r="L282" s="358">
        <v>3.7122999999999999</v>
      </c>
      <c r="M282" s="358">
        <v>3.3974000000000002</v>
      </c>
      <c r="N282" s="359">
        <v>0.37659999999999999</v>
      </c>
      <c r="O282" s="358">
        <v>-0.5232</v>
      </c>
      <c r="P282" s="358">
        <v>10.509600000000001</v>
      </c>
      <c r="Q282" s="358">
        <v>10.2121</v>
      </c>
      <c r="R282" s="358">
        <v>12.927899999999999</v>
      </c>
      <c r="S282" s="358">
        <v>0.1024</v>
      </c>
      <c r="T282" s="358">
        <v>12.5114</v>
      </c>
      <c r="U282" s="358">
        <v>-3.1036999999999999</v>
      </c>
      <c r="V282" s="358">
        <v>1.8715999999999999</v>
      </c>
      <c r="W282" s="358">
        <v>-2.1040999999999999</v>
      </c>
      <c r="X282" s="358">
        <v>8.31</v>
      </c>
      <c r="Y282" s="399"/>
      <c r="Z282" s="357"/>
      <c r="AA282" s="357"/>
      <c r="AB282" s="357"/>
      <c r="AC282" s="357"/>
      <c r="AD282" s="357"/>
      <c r="AE282" s="357"/>
      <c r="AF282" s="357"/>
      <c r="AG282" s="357"/>
      <c r="AH282" s="357"/>
      <c r="AI282" s="357"/>
      <c r="AJ282" s="357"/>
      <c r="AK282" s="357"/>
      <c r="AL282" s="357"/>
      <c r="AM282" s="357"/>
      <c r="AN282" s="357"/>
      <c r="AO282" s="399"/>
      <c r="AP282" s="358">
        <v>13.22</v>
      </c>
      <c r="AQ282" s="358">
        <v>13.18</v>
      </c>
      <c r="AR282" s="358">
        <v>9.7200000000000006</v>
      </c>
      <c r="AS282" s="358">
        <v>4.55</v>
      </c>
      <c r="AT282" s="358">
        <v>-0.22</v>
      </c>
      <c r="AU282" s="399"/>
      <c r="AV282" s="450"/>
      <c r="AW282" s="450"/>
      <c r="AX282" s="450"/>
      <c r="AY282" s="450"/>
      <c r="AZ282" s="450"/>
      <c r="BA282" s="398"/>
      <c r="BB282" s="400"/>
      <c r="BC282" s="400"/>
      <c r="BD282" s="400"/>
      <c r="BE282" s="400"/>
      <c r="BF282" s="399"/>
      <c r="BG282" s="400"/>
      <c r="BH282" s="400"/>
      <c r="BI282" s="400"/>
      <c r="BJ282" s="400"/>
      <c r="BK282" s="399"/>
      <c r="BL282" s="398"/>
      <c r="BM282" s="451"/>
    </row>
    <row r="283" spans="1:65" s="449" customFormat="1" ht="11" x14ac:dyDescent="0.3">
      <c r="A283" s="356" t="s">
        <v>4481</v>
      </c>
      <c r="B283" s="398"/>
      <c r="C283" s="742"/>
      <c r="D283" s="398"/>
      <c r="E283" s="398"/>
      <c r="F283" s="398"/>
      <c r="G283" s="398"/>
      <c r="H283" s="399"/>
      <c r="I283" s="358">
        <v>-0.1648</v>
      </c>
      <c r="J283" s="358">
        <v>-1.0009999999999999</v>
      </c>
      <c r="K283" s="358">
        <v>-4.4095000000000004</v>
      </c>
      <c r="L283" s="358">
        <v>4.6401000000000003</v>
      </c>
      <c r="M283" s="358">
        <v>1.7418</v>
      </c>
      <c r="N283" s="359">
        <v>3.8199999999999998E-2</v>
      </c>
      <c r="O283" s="358">
        <v>-5.2790999999999997</v>
      </c>
      <c r="P283" s="358">
        <v>11.267799999999999</v>
      </c>
      <c r="Q283" s="358">
        <v>9.4164999999999992</v>
      </c>
      <c r="R283" s="358">
        <v>13.169700000000001</v>
      </c>
      <c r="S283" s="358">
        <v>1.0904</v>
      </c>
      <c r="T283" s="358">
        <v>11.184100000000001</v>
      </c>
      <c r="U283" s="358">
        <v>-1.5236000000000001</v>
      </c>
      <c r="V283" s="358">
        <v>2.8677000000000001</v>
      </c>
      <c r="W283" s="358">
        <v>-2.6316000000000002</v>
      </c>
      <c r="X283" s="358" t="s">
        <v>428</v>
      </c>
      <c r="Y283" s="399"/>
      <c r="Z283" s="357"/>
      <c r="AA283" s="357"/>
      <c r="AB283" s="357"/>
      <c r="AC283" s="357"/>
      <c r="AD283" s="357"/>
      <c r="AE283" s="357"/>
      <c r="AF283" s="357"/>
      <c r="AG283" s="357"/>
      <c r="AH283" s="357"/>
      <c r="AI283" s="357"/>
      <c r="AJ283" s="357"/>
      <c r="AK283" s="357"/>
      <c r="AL283" s="357"/>
      <c r="AM283" s="357"/>
      <c r="AN283" s="357"/>
      <c r="AO283" s="399"/>
      <c r="AP283" s="358">
        <v>12.7</v>
      </c>
      <c r="AQ283" s="358">
        <v>12.31</v>
      </c>
      <c r="AR283" s="358">
        <v>9.44</v>
      </c>
      <c r="AS283" s="358">
        <v>2.16</v>
      </c>
      <c r="AT283" s="358">
        <v>0.54</v>
      </c>
      <c r="AU283" s="399"/>
      <c r="AV283" s="450"/>
      <c r="AW283" s="450"/>
      <c r="AX283" s="450"/>
      <c r="AY283" s="450"/>
      <c r="AZ283" s="450"/>
      <c r="BA283" s="398"/>
      <c r="BB283" s="400"/>
      <c r="BC283" s="400"/>
      <c r="BD283" s="400"/>
      <c r="BE283" s="400"/>
      <c r="BF283" s="399"/>
      <c r="BG283" s="400"/>
      <c r="BH283" s="400"/>
      <c r="BI283" s="400"/>
      <c r="BJ283" s="400"/>
      <c r="BK283" s="399"/>
      <c r="BL283" s="398"/>
      <c r="BM283" s="451"/>
    </row>
    <row r="284" spans="1:65" s="449" customFormat="1" ht="11" x14ac:dyDescent="0.3">
      <c r="A284" s="356" t="s">
        <v>4483</v>
      </c>
      <c r="B284" s="398"/>
      <c r="C284" s="742"/>
      <c r="D284" s="398"/>
      <c r="E284" s="398"/>
      <c r="F284" s="398"/>
      <c r="G284" s="398"/>
      <c r="H284" s="399"/>
      <c r="I284" s="358">
        <v>-0.18240000000000001</v>
      </c>
      <c r="J284" s="358">
        <v>-6.7400000000000002E-2</v>
      </c>
      <c r="K284" s="358">
        <v>1.1575</v>
      </c>
      <c r="L284" s="358">
        <v>3.0710000000000002</v>
      </c>
      <c r="M284" s="358">
        <v>16.396599999999999</v>
      </c>
      <c r="N284" s="359">
        <v>24.355599999999999</v>
      </c>
      <c r="O284" s="358">
        <v>29.536999999999999</v>
      </c>
      <c r="P284" s="358">
        <v>48.761000000000003</v>
      </c>
      <c r="Q284" s="358">
        <v>26.893899999999999</v>
      </c>
      <c r="R284" s="358" t="s">
        <v>430</v>
      </c>
      <c r="S284" s="358">
        <v>-1.4903999999999999</v>
      </c>
      <c r="T284" s="358">
        <v>26.418199999999999</v>
      </c>
      <c r="U284" s="358">
        <v>15.616099999999999</v>
      </c>
      <c r="V284" s="358">
        <v>30.0961</v>
      </c>
      <c r="W284" s="358">
        <v>-2.4020999999999999</v>
      </c>
      <c r="X284" s="358" t="s">
        <v>428</v>
      </c>
      <c r="Y284" s="399"/>
      <c r="Z284" s="357"/>
      <c r="AA284" s="357"/>
      <c r="AB284" s="357"/>
      <c r="AC284" s="357"/>
      <c r="AD284" s="357"/>
      <c r="AE284" s="357"/>
      <c r="AF284" s="357"/>
      <c r="AG284" s="357"/>
      <c r="AH284" s="357"/>
      <c r="AI284" s="357"/>
      <c r="AJ284" s="357"/>
      <c r="AK284" s="357"/>
      <c r="AL284" s="357"/>
      <c r="AM284" s="357"/>
      <c r="AN284" s="357"/>
      <c r="AO284" s="399"/>
      <c r="AP284" s="358" t="s">
        <v>430</v>
      </c>
      <c r="AQ284" s="358">
        <v>35.18</v>
      </c>
      <c r="AR284" s="358">
        <v>39.19</v>
      </c>
      <c r="AS284" s="358">
        <v>33.44</v>
      </c>
      <c r="AT284" s="358">
        <v>19.98</v>
      </c>
      <c r="AU284" s="399"/>
      <c r="AV284" s="450"/>
      <c r="AW284" s="450"/>
      <c r="AX284" s="450"/>
      <c r="AY284" s="450"/>
      <c r="AZ284" s="450"/>
      <c r="BA284" s="398"/>
      <c r="BB284" s="400"/>
      <c r="BC284" s="400"/>
      <c r="BD284" s="400"/>
      <c r="BE284" s="400"/>
      <c r="BF284" s="399"/>
      <c r="BG284" s="400"/>
      <c r="BH284" s="400"/>
      <c r="BI284" s="400"/>
      <c r="BJ284" s="400"/>
      <c r="BK284" s="399"/>
      <c r="BL284" s="398"/>
      <c r="BM284" s="451"/>
    </row>
    <row r="285" spans="1:65" s="449" customFormat="1" ht="11" x14ac:dyDescent="0.3">
      <c r="A285" s="356" t="s">
        <v>6941</v>
      </c>
      <c r="B285" s="398"/>
      <c r="C285" s="742"/>
      <c r="D285" s="398"/>
      <c r="E285" s="398"/>
      <c r="F285" s="398"/>
      <c r="G285" s="398"/>
      <c r="H285" s="399"/>
      <c r="I285" s="358" t="s">
        <v>430</v>
      </c>
      <c r="J285" s="358" t="s">
        <v>430</v>
      </c>
      <c r="K285" s="358" t="s">
        <v>430</v>
      </c>
      <c r="L285" s="358" t="s">
        <v>430</v>
      </c>
      <c r="M285" s="358" t="s">
        <v>430</v>
      </c>
      <c r="N285" s="359" t="s">
        <v>430</v>
      </c>
      <c r="O285" s="358" t="s">
        <v>430</v>
      </c>
      <c r="P285" s="358" t="s">
        <v>430</v>
      </c>
      <c r="Q285" s="358" t="s">
        <v>430</v>
      </c>
      <c r="R285" s="358" t="s">
        <v>430</v>
      </c>
      <c r="S285" s="358" t="s">
        <v>430</v>
      </c>
      <c r="T285" s="358" t="s">
        <v>430</v>
      </c>
      <c r="U285" s="358" t="s">
        <v>430</v>
      </c>
      <c r="V285" s="358" t="s">
        <v>430</v>
      </c>
      <c r="W285" s="358" t="s">
        <v>430</v>
      </c>
      <c r="X285" s="358" t="s">
        <v>430</v>
      </c>
      <c r="Y285" s="399"/>
      <c r="Z285" s="357"/>
      <c r="AA285" s="357"/>
      <c r="AB285" s="357"/>
      <c r="AC285" s="357"/>
      <c r="AD285" s="357"/>
      <c r="AE285" s="357"/>
      <c r="AF285" s="357"/>
      <c r="AG285" s="357"/>
      <c r="AH285" s="357"/>
      <c r="AI285" s="357"/>
      <c r="AJ285" s="357"/>
      <c r="AK285" s="357"/>
      <c r="AL285" s="357"/>
      <c r="AM285" s="357"/>
      <c r="AN285" s="357"/>
      <c r="AO285" s="399"/>
      <c r="AP285" s="358" t="s">
        <v>430</v>
      </c>
      <c r="AQ285" s="358" t="s">
        <v>430</v>
      </c>
      <c r="AR285" s="358" t="s">
        <v>430</v>
      </c>
      <c r="AS285" s="358" t="s">
        <v>430</v>
      </c>
      <c r="AT285" s="358" t="s">
        <v>430</v>
      </c>
      <c r="AU285" s="399"/>
      <c r="AV285" s="450"/>
      <c r="AW285" s="450"/>
      <c r="AX285" s="450"/>
      <c r="AY285" s="450"/>
      <c r="AZ285" s="450"/>
      <c r="BA285" s="398"/>
      <c r="BB285" s="400"/>
      <c r="BC285" s="400"/>
      <c r="BD285" s="400"/>
      <c r="BE285" s="400"/>
      <c r="BF285" s="399"/>
      <c r="BG285" s="400"/>
      <c r="BH285" s="400"/>
      <c r="BI285" s="400"/>
      <c r="BJ285" s="400"/>
      <c r="BK285" s="399"/>
      <c r="BL285" s="398"/>
      <c r="BM285" s="451"/>
    </row>
    <row r="286" spans="1:65" s="449" customFormat="1" ht="11" x14ac:dyDescent="0.3">
      <c r="A286" s="356" t="s">
        <v>5841</v>
      </c>
      <c r="B286" s="398"/>
      <c r="C286" s="742"/>
      <c r="D286" s="398"/>
      <c r="E286" s="398"/>
      <c r="F286" s="398"/>
      <c r="G286" s="398"/>
      <c r="H286" s="399"/>
      <c r="I286" s="358">
        <v>-0.1158</v>
      </c>
      <c r="J286" s="358">
        <v>-1.5229999999999999</v>
      </c>
      <c r="K286" s="358">
        <v>-5.8239000000000001</v>
      </c>
      <c r="L286" s="358">
        <v>6.1033999999999997</v>
      </c>
      <c r="M286" s="358">
        <v>10.0434</v>
      </c>
      <c r="N286" s="359">
        <v>2.0550000000000002</v>
      </c>
      <c r="O286" s="358">
        <v>-1.3280000000000001</v>
      </c>
      <c r="P286" s="358">
        <v>13.9506</v>
      </c>
      <c r="Q286" s="358">
        <v>20.225100000000001</v>
      </c>
      <c r="R286" s="358" t="s">
        <v>430</v>
      </c>
      <c r="S286" s="358">
        <v>3.3028</v>
      </c>
      <c r="T286" s="358">
        <v>22.242100000000001</v>
      </c>
      <c r="U286" s="358">
        <v>2.2361</v>
      </c>
      <c r="V286" s="358">
        <v>5.2077</v>
      </c>
      <c r="W286" s="358">
        <v>-4.1504000000000003</v>
      </c>
      <c r="X286" s="358" t="s">
        <v>428</v>
      </c>
      <c r="Y286" s="399"/>
      <c r="Z286" s="357"/>
      <c r="AA286" s="357"/>
      <c r="AB286" s="357"/>
      <c r="AC286" s="357"/>
      <c r="AD286" s="357"/>
      <c r="AE286" s="357"/>
      <c r="AF286" s="357"/>
      <c r="AG286" s="357"/>
      <c r="AH286" s="357"/>
      <c r="AI286" s="357"/>
      <c r="AJ286" s="357"/>
      <c r="AK286" s="357"/>
      <c r="AL286" s="357"/>
      <c r="AM286" s="357"/>
      <c r="AN286" s="357"/>
      <c r="AO286" s="399"/>
      <c r="AP286" s="358" t="s">
        <v>430</v>
      </c>
      <c r="AQ286" s="358">
        <v>22.32</v>
      </c>
      <c r="AR286" s="358">
        <v>15.2</v>
      </c>
      <c r="AS286" s="358">
        <v>7.89</v>
      </c>
      <c r="AT286" s="358">
        <v>9.08</v>
      </c>
      <c r="AU286" s="399"/>
      <c r="AV286" s="450"/>
      <c r="AW286" s="450"/>
      <c r="AX286" s="450"/>
      <c r="AY286" s="450"/>
      <c r="AZ286" s="450"/>
      <c r="BA286" s="398"/>
      <c r="BB286" s="400"/>
      <c r="BC286" s="400"/>
      <c r="BD286" s="400"/>
      <c r="BE286" s="400"/>
      <c r="BF286" s="399"/>
      <c r="BG286" s="400"/>
      <c r="BH286" s="400"/>
      <c r="BI286" s="400"/>
      <c r="BJ286" s="400"/>
      <c r="BK286" s="399"/>
      <c r="BL286" s="398"/>
      <c r="BM286" s="451"/>
    </row>
    <row r="287" spans="1:65" s="449" customFormat="1" ht="11" x14ac:dyDescent="0.3">
      <c r="A287" s="356" t="s">
        <v>2564</v>
      </c>
      <c r="B287" s="398"/>
      <c r="C287" s="742"/>
      <c r="D287" s="398"/>
      <c r="E287" s="398"/>
      <c r="F287" s="398"/>
      <c r="G287" s="398"/>
      <c r="H287" s="399"/>
      <c r="I287" s="358">
        <v>-0.97440000000000004</v>
      </c>
      <c r="J287" s="358">
        <v>1.2902</v>
      </c>
      <c r="K287" s="358">
        <v>1.7434000000000001</v>
      </c>
      <c r="L287" s="358">
        <v>9.1137999999999995</v>
      </c>
      <c r="M287" s="358">
        <v>16.728400000000001</v>
      </c>
      <c r="N287" s="359">
        <v>27.558299999999999</v>
      </c>
      <c r="O287" s="358">
        <v>20.584</v>
      </c>
      <c r="P287" s="358">
        <v>42.824599999999997</v>
      </c>
      <c r="Q287" s="358">
        <v>54.302700000000002</v>
      </c>
      <c r="R287" s="358" t="s">
        <v>430</v>
      </c>
      <c r="S287" s="358">
        <v>3.0463</v>
      </c>
      <c r="T287" s="358">
        <v>35.975099999999998</v>
      </c>
      <c r="U287" s="358">
        <v>27.018000000000001</v>
      </c>
      <c r="V287" s="358">
        <v>25.395499999999998</v>
      </c>
      <c r="W287" s="358">
        <v>0.79520000000000002</v>
      </c>
      <c r="X287" s="358" t="s">
        <v>428</v>
      </c>
      <c r="Y287" s="399"/>
      <c r="Z287" s="357"/>
      <c r="AA287" s="357"/>
      <c r="AB287" s="357"/>
      <c r="AC287" s="357"/>
      <c r="AD287" s="357"/>
      <c r="AE287" s="357"/>
      <c r="AF287" s="357"/>
      <c r="AG287" s="357"/>
      <c r="AH287" s="357"/>
      <c r="AI287" s="357"/>
      <c r="AJ287" s="357"/>
      <c r="AK287" s="357"/>
      <c r="AL287" s="357"/>
      <c r="AM287" s="357"/>
      <c r="AN287" s="357"/>
      <c r="AO287" s="399"/>
      <c r="AP287" s="358" t="s">
        <v>430</v>
      </c>
      <c r="AQ287" s="358">
        <v>52.04</v>
      </c>
      <c r="AR287" s="358">
        <v>48.88</v>
      </c>
      <c r="AS287" s="358">
        <v>32.33</v>
      </c>
      <c r="AT287" s="358">
        <v>33.869999999999997</v>
      </c>
      <c r="AU287" s="399"/>
      <c r="AV287" s="450"/>
      <c r="AW287" s="450"/>
      <c r="AX287" s="450"/>
      <c r="AY287" s="450"/>
      <c r="AZ287" s="450"/>
      <c r="BA287" s="398"/>
      <c r="BB287" s="400"/>
      <c r="BC287" s="400"/>
      <c r="BD287" s="400"/>
      <c r="BE287" s="400"/>
      <c r="BF287" s="399"/>
      <c r="BG287" s="400"/>
      <c r="BH287" s="400"/>
      <c r="BI287" s="400"/>
      <c r="BJ287" s="400"/>
      <c r="BK287" s="399"/>
      <c r="BL287" s="398"/>
      <c r="BM287" s="451"/>
    </row>
    <row r="288" spans="1:65" s="449" customFormat="1" ht="11" x14ac:dyDescent="0.3">
      <c r="A288" s="356" t="s">
        <v>4485</v>
      </c>
      <c r="B288" s="398"/>
      <c r="C288" s="742"/>
      <c r="D288" s="398"/>
      <c r="E288" s="398"/>
      <c r="F288" s="398"/>
      <c r="G288" s="398"/>
      <c r="H288" s="399"/>
      <c r="I288" s="358">
        <v>-0.30449999999999999</v>
      </c>
      <c r="J288" s="358">
        <v>-2.7294</v>
      </c>
      <c r="K288" s="358">
        <v>-2.2698</v>
      </c>
      <c r="L288" s="358">
        <v>12.1747</v>
      </c>
      <c r="M288" s="358">
        <v>12.7866</v>
      </c>
      <c r="N288" s="359">
        <v>-5.4766000000000004</v>
      </c>
      <c r="O288" s="358">
        <v>-4.4046000000000003</v>
      </c>
      <c r="P288" s="358">
        <v>10.3607</v>
      </c>
      <c r="Q288" s="358">
        <v>6.7575000000000003</v>
      </c>
      <c r="R288" s="358">
        <v>12.3874</v>
      </c>
      <c r="S288" s="358">
        <v>11.7948</v>
      </c>
      <c r="T288" s="358">
        <v>18.139299999999999</v>
      </c>
      <c r="U288" s="358">
        <v>-8.6518999999999995</v>
      </c>
      <c r="V288" s="358">
        <v>-0.76570000000000005</v>
      </c>
      <c r="W288" s="358">
        <v>-3.7170000000000001</v>
      </c>
      <c r="X288" s="358" t="s">
        <v>428</v>
      </c>
      <c r="Y288" s="399"/>
      <c r="Z288" s="357"/>
      <c r="AA288" s="357"/>
      <c r="AB288" s="357"/>
      <c r="AC288" s="357"/>
      <c r="AD288" s="357"/>
      <c r="AE288" s="357"/>
      <c r="AF288" s="357"/>
      <c r="AG288" s="357"/>
      <c r="AH288" s="357"/>
      <c r="AI288" s="357"/>
      <c r="AJ288" s="357"/>
      <c r="AK288" s="357"/>
      <c r="AL288" s="357"/>
      <c r="AM288" s="357"/>
      <c r="AN288" s="357"/>
      <c r="AO288" s="399"/>
      <c r="AP288" s="358">
        <v>13.08</v>
      </c>
      <c r="AQ288" s="358">
        <v>13</v>
      </c>
      <c r="AR288" s="358">
        <v>8.75</v>
      </c>
      <c r="AS288" s="358">
        <v>2.88</v>
      </c>
      <c r="AT288" s="358">
        <v>2.64</v>
      </c>
      <c r="AU288" s="399"/>
      <c r="AV288" s="450"/>
      <c r="AW288" s="450"/>
      <c r="AX288" s="450"/>
      <c r="AY288" s="450"/>
      <c r="AZ288" s="450"/>
      <c r="BA288" s="398"/>
      <c r="BB288" s="400"/>
      <c r="BC288" s="400"/>
      <c r="BD288" s="400"/>
      <c r="BE288" s="400"/>
      <c r="BF288" s="399"/>
      <c r="BG288" s="400"/>
      <c r="BH288" s="400"/>
      <c r="BI288" s="400"/>
      <c r="BJ288" s="400"/>
      <c r="BK288" s="399"/>
      <c r="BL288" s="398"/>
      <c r="BM288" s="451"/>
    </row>
    <row r="289" spans="1:65" s="449" customFormat="1" ht="11" x14ac:dyDescent="0.3">
      <c r="A289" s="356" t="s">
        <v>5844</v>
      </c>
      <c r="B289" s="398"/>
      <c r="C289" s="742"/>
      <c r="D289" s="398"/>
      <c r="E289" s="398"/>
      <c r="F289" s="398"/>
      <c r="G289" s="398"/>
      <c r="H289" s="399"/>
      <c r="I289" s="358">
        <v>-0.29239999999999999</v>
      </c>
      <c r="J289" s="358">
        <v>0.4385</v>
      </c>
      <c r="K289" s="358">
        <v>4.1590999999999996</v>
      </c>
      <c r="L289" s="358">
        <v>24.6143</v>
      </c>
      <c r="M289" s="358">
        <v>29.088999999999999</v>
      </c>
      <c r="N289" s="359">
        <v>0.54600000000000004</v>
      </c>
      <c r="O289" s="358">
        <v>5.4699</v>
      </c>
      <c r="P289" s="358">
        <v>23.8079</v>
      </c>
      <c r="Q289" s="358" t="s">
        <v>430</v>
      </c>
      <c r="R289" s="358" t="s">
        <v>430</v>
      </c>
      <c r="S289" s="358">
        <v>16.2422</v>
      </c>
      <c r="T289" s="358">
        <v>35.9572</v>
      </c>
      <c r="U289" s="358">
        <v>4.4535</v>
      </c>
      <c r="V289" s="358">
        <v>4.9481999999999999</v>
      </c>
      <c r="W289" s="358">
        <v>-1.1746000000000001</v>
      </c>
      <c r="X289" s="358" t="s">
        <v>428</v>
      </c>
      <c r="Y289" s="399"/>
      <c r="Z289" s="357"/>
      <c r="AA289" s="357"/>
      <c r="AB289" s="357"/>
      <c r="AC289" s="357"/>
      <c r="AD289" s="357"/>
      <c r="AE289" s="357"/>
      <c r="AF289" s="357"/>
      <c r="AG289" s="357"/>
      <c r="AH289" s="357"/>
      <c r="AI289" s="357"/>
      <c r="AJ289" s="357"/>
      <c r="AK289" s="357"/>
      <c r="AL289" s="357"/>
      <c r="AM289" s="357"/>
      <c r="AN289" s="357"/>
      <c r="AO289" s="399"/>
      <c r="AP289" s="358" t="s">
        <v>430</v>
      </c>
      <c r="AQ289" s="358" t="s">
        <v>430</v>
      </c>
      <c r="AR289" s="358">
        <v>19.32</v>
      </c>
      <c r="AS289" s="358">
        <v>15.64</v>
      </c>
      <c r="AT289" s="358">
        <v>24.93</v>
      </c>
      <c r="AU289" s="399"/>
      <c r="AV289" s="450"/>
      <c r="AW289" s="450"/>
      <c r="AX289" s="450"/>
      <c r="AY289" s="450"/>
      <c r="AZ289" s="450"/>
      <c r="BA289" s="398"/>
      <c r="BB289" s="400"/>
      <c r="BC289" s="400"/>
      <c r="BD289" s="400"/>
      <c r="BE289" s="400"/>
      <c r="BF289" s="399"/>
      <c r="BG289" s="400"/>
      <c r="BH289" s="400"/>
      <c r="BI289" s="400"/>
      <c r="BJ289" s="400"/>
      <c r="BK289" s="399"/>
      <c r="BL289" s="398"/>
      <c r="BM289" s="451"/>
    </row>
    <row r="290" spans="1:65" s="449" customFormat="1" ht="11" x14ac:dyDescent="0.3">
      <c r="A290" s="356" t="s">
        <v>2566</v>
      </c>
      <c r="B290" s="398"/>
      <c r="C290" s="742"/>
      <c r="D290" s="398"/>
      <c r="E290" s="398"/>
      <c r="F290" s="398"/>
      <c r="G290" s="398"/>
      <c r="H290" s="399"/>
      <c r="I290" s="358">
        <v>-0.58250000000000002</v>
      </c>
      <c r="J290" s="358">
        <v>-0.95409999999999995</v>
      </c>
      <c r="K290" s="358">
        <v>-3.2079</v>
      </c>
      <c r="L290" s="358">
        <v>4.5804999999999998</v>
      </c>
      <c r="M290" s="358">
        <v>5.4611999999999998</v>
      </c>
      <c r="N290" s="359">
        <v>9.3436000000000003</v>
      </c>
      <c r="O290" s="358">
        <v>4.5715000000000003</v>
      </c>
      <c r="P290" s="358">
        <v>18.069600000000001</v>
      </c>
      <c r="Q290" s="358">
        <v>16.5062</v>
      </c>
      <c r="R290" s="358">
        <v>13.8642</v>
      </c>
      <c r="S290" s="358">
        <v>1.8411</v>
      </c>
      <c r="T290" s="358">
        <v>15.5115</v>
      </c>
      <c r="U290" s="358">
        <v>5.3764000000000003</v>
      </c>
      <c r="V290" s="358">
        <v>9.9902999999999995</v>
      </c>
      <c r="W290" s="358">
        <v>-2.8126000000000002</v>
      </c>
      <c r="X290" s="358" t="s">
        <v>428</v>
      </c>
      <c r="Y290" s="399"/>
      <c r="Z290" s="357"/>
      <c r="AA290" s="357"/>
      <c r="AB290" s="357"/>
      <c r="AC290" s="357"/>
      <c r="AD290" s="357"/>
      <c r="AE290" s="357"/>
      <c r="AF290" s="357"/>
      <c r="AG290" s="357"/>
      <c r="AH290" s="357"/>
      <c r="AI290" s="357"/>
      <c r="AJ290" s="357"/>
      <c r="AK290" s="357"/>
      <c r="AL290" s="357"/>
      <c r="AM290" s="357"/>
      <c r="AN290" s="357"/>
      <c r="AO290" s="399"/>
      <c r="AP290" s="358">
        <v>17.32</v>
      </c>
      <c r="AQ290" s="358">
        <v>20.12</v>
      </c>
      <c r="AR290" s="358">
        <v>17.23</v>
      </c>
      <c r="AS290" s="358">
        <v>12.34</v>
      </c>
      <c r="AT290" s="358">
        <v>9.2200000000000006</v>
      </c>
      <c r="AU290" s="399"/>
      <c r="AV290" s="450"/>
      <c r="AW290" s="450"/>
      <c r="AX290" s="450"/>
      <c r="AY290" s="450"/>
      <c r="AZ290" s="450"/>
      <c r="BA290" s="398"/>
      <c r="BB290" s="400"/>
      <c r="BC290" s="400"/>
      <c r="BD290" s="400"/>
      <c r="BE290" s="400"/>
      <c r="BF290" s="399"/>
      <c r="BG290" s="400"/>
      <c r="BH290" s="400"/>
      <c r="BI290" s="400"/>
      <c r="BJ290" s="400"/>
      <c r="BK290" s="399"/>
      <c r="BL290" s="398"/>
      <c r="BM290" s="451"/>
    </row>
    <row r="291" spans="1:65" s="449" customFormat="1" ht="11" x14ac:dyDescent="0.3">
      <c r="A291" s="356" t="s">
        <v>5845</v>
      </c>
      <c r="B291" s="398"/>
      <c r="C291" s="742"/>
      <c r="D291" s="398"/>
      <c r="E291" s="398"/>
      <c r="F291" s="398"/>
      <c r="G291" s="398"/>
      <c r="H291" s="399"/>
      <c r="I291" s="358">
        <v>-0.1169</v>
      </c>
      <c r="J291" s="358">
        <v>-1.2163999999999999</v>
      </c>
      <c r="K291" s="358">
        <v>-2.8521000000000001</v>
      </c>
      <c r="L291" s="358">
        <v>11.0951</v>
      </c>
      <c r="M291" s="358">
        <v>11.7448</v>
      </c>
      <c r="N291" s="359">
        <v>-2.5884999999999998</v>
      </c>
      <c r="O291" s="358">
        <v>-0.42749999999999999</v>
      </c>
      <c r="P291" s="358">
        <v>16.775200000000002</v>
      </c>
      <c r="Q291" s="358">
        <v>15.8561</v>
      </c>
      <c r="R291" s="358">
        <v>12.4308</v>
      </c>
      <c r="S291" s="358">
        <v>4.2758000000000003</v>
      </c>
      <c r="T291" s="358">
        <v>22.656300000000002</v>
      </c>
      <c r="U291" s="358">
        <v>0.53949999999999998</v>
      </c>
      <c r="V291" s="358">
        <v>0.51859999999999995</v>
      </c>
      <c r="W291" s="358">
        <v>-2.9415</v>
      </c>
      <c r="X291" s="358" t="s">
        <v>428</v>
      </c>
      <c r="Y291" s="399"/>
      <c r="Z291" s="357"/>
      <c r="AA291" s="357"/>
      <c r="AB291" s="357"/>
      <c r="AC291" s="357"/>
      <c r="AD291" s="357"/>
      <c r="AE291" s="357"/>
      <c r="AF291" s="357"/>
      <c r="AG291" s="357"/>
      <c r="AH291" s="357"/>
      <c r="AI291" s="357"/>
      <c r="AJ291" s="357"/>
      <c r="AK291" s="357"/>
      <c r="AL291" s="357"/>
      <c r="AM291" s="357"/>
      <c r="AN291" s="357"/>
      <c r="AO291" s="399"/>
      <c r="AP291" s="358">
        <v>14.85</v>
      </c>
      <c r="AQ291" s="358">
        <v>17.66</v>
      </c>
      <c r="AR291" s="358">
        <v>14.88</v>
      </c>
      <c r="AS291" s="358">
        <v>7.87</v>
      </c>
      <c r="AT291" s="358">
        <v>7.92</v>
      </c>
      <c r="AU291" s="399"/>
      <c r="AV291" s="450"/>
      <c r="AW291" s="450"/>
      <c r="AX291" s="450"/>
      <c r="AY291" s="450"/>
      <c r="AZ291" s="450"/>
      <c r="BA291" s="398"/>
      <c r="BB291" s="400"/>
      <c r="BC291" s="400"/>
      <c r="BD291" s="400"/>
      <c r="BE291" s="400"/>
      <c r="BF291" s="399"/>
      <c r="BG291" s="400"/>
      <c r="BH291" s="400"/>
      <c r="BI291" s="400"/>
      <c r="BJ291" s="400"/>
      <c r="BK291" s="399"/>
      <c r="BL291" s="398"/>
      <c r="BM291" s="451"/>
    </row>
    <row r="292" spans="1:65" s="449" customFormat="1" ht="11" x14ac:dyDescent="0.3">
      <c r="A292" s="356" t="s">
        <v>5846</v>
      </c>
      <c r="B292" s="398"/>
      <c r="C292" s="742"/>
      <c r="D292" s="398"/>
      <c r="E292" s="398"/>
      <c r="F292" s="398"/>
      <c r="G292" s="398"/>
      <c r="H292" s="399"/>
      <c r="I292" s="358">
        <v>-0.64549999999999996</v>
      </c>
      <c r="J292" s="358">
        <v>0.99650000000000005</v>
      </c>
      <c r="K292" s="358">
        <v>0.64029999999999998</v>
      </c>
      <c r="L292" s="358">
        <v>4.8343999999999996</v>
      </c>
      <c r="M292" s="358">
        <v>13.110200000000001</v>
      </c>
      <c r="N292" s="359">
        <v>37.747599999999998</v>
      </c>
      <c r="O292" s="358">
        <v>21.722999999999999</v>
      </c>
      <c r="P292" s="358">
        <v>24.9343</v>
      </c>
      <c r="Q292" s="358">
        <v>19.673999999999999</v>
      </c>
      <c r="R292" s="358">
        <v>19.917000000000002</v>
      </c>
      <c r="S292" s="358">
        <v>6.5092999999999996</v>
      </c>
      <c r="T292" s="358">
        <v>20.242899999999999</v>
      </c>
      <c r="U292" s="358">
        <v>20.2746</v>
      </c>
      <c r="V292" s="358">
        <v>33.8718</v>
      </c>
      <c r="W292" s="358">
        <v>0.8599</v>
      </c>
      <c r="X292" s="358" t="s">
        <v>428</v>
      </c>
      <c r="Y292" s="399"/>
      <c r="Z292" s="357"/>
      <c r="AA292" s="357"/>
      <c r="AB292" s="357"/>
      <c r="AC292" s="357"/>
      <c r="AD292" s="357"/>
      <c r="AE292" s="357"/>
      <c r="AF292" s="357"/>
      <c r="AG292" s="357"/>
      <c r="AH292" s="357"/>
      <c r="AI292" s="357"/>
      <c r="AJ292" s="357"/>
      <c r="AK292" s="357"/>
      <c r="AL292" s="357"/>
      <c r="AM292" s="357"/>
      <c r="AN292" s="357"/>
      <c r="AO292" s="399"/>
      <c r="AP292" s="358">
        <v>23.28</v>
      </c>
      <c r="AQ292" s="358">
        <v>29.03</v>
      </c>
      <c r="AR292" s="358">
        <v>24.01</v>
      </c>
      <c r="AS292" s="358">
        <v>25.7</v>
      </c>
      <c r="AT292" s="358">
        <v>29.58</v>
      </c>
      <c r="AU292" s="399"/>
      <c r="AV292" s="450"/>
      <c r="AW292" s="450"/>
      <c r="AX292" s="450"/>
      <c r="AY292" s="450"/>
      <c r="AZ292" s="450"/>
      <c r="BA292" s="398"/>
      <c r="BB292" s="400"/>
      <c r="BC292" s="400"/>
      <c r="BD292" s="400"/>
      <c r="BE292" s="400"/>
      <c r="BF292" s="399"/>
      <c r="BG292" s="400"/>
      <c r="BH292" s="400"/>
      <c r="BI292" s="400"/>
      <c r="BJ292" s="400"/>
      <c r="BK292" s="399"/>
      <c r="BL292" s="398"/>
      <c r="BM292" s="451"/>
    </row>
    <row r="293" spans="1:65" s="449" customFormat="1" ht="11" x14ac:dyDescent="0.3">
      <c r="A293" s="356" t="s">
        <v>4490</v>
      </c>
      <c r="B293" s="398"/>
      <c r="C293" s="742"/>
      <c r="D293" s="398"/>
      <c r="E293" s="398"/>
      <c r="F293" s="398"/>
      <c r="G293" s="398"/>
      <c r="H293" s="399"/>
      <c r="I293" s="358">
        <v>-0.72219999999999995</v>
      </c>
      <c r="J293" s="358">
        <v>-0.41460000000000002</v>
      </c>
      <c r="K293" s="358">
        <v>-0.86919999999999997</v>
      </c>
      <c r="L293" s="358">
        <v>4.0221999999999998</v>
      </c>
      <c r="M293" s="358">
        <v>6.8807</v>
      </c>
      <c r="N293" s="359">
        <v>4.7098000000000004</v>
      </c>
      <c r="O293" s="358">
        <v>-0.39900000000000002</v>
      </c>
      <c r="P293" s="358">
        <v>15.097799999999999</v>
      </c>
      <c r="Q293" s="358">
        <v>16.798200000000001</v>
      </c>
      <c r="R293" s="358">
        <v>20.3352</v>
      </c>
      <c r="S293" s="358">
        <v>0.70620000000000005</v>
      </c>
      <c r="T293" s="358">
        <v>17.088999999999999</v>
      </c>
      <c r="U293" s="358">
        <v>3.1625000000000001</v>
      </c>
      <c r="V293" s="358">
        <v>8.8404000000000007</v>
      </c>
      <c r="W293" s="358">
        <v>-2.6495000000000002</v>
      </c>
      <c r="X293" s="358" t="s">
        <v>428</v>
      </c>
      <c r="Y293" s="399"/>
      <c r="Z293" s="357"/>
      <c r="AA293" s="357"/>
      <c r="AB293" s="357"/>
      <c r="AC293" s="357"/>
      <c r="AD293" s="357"/>
      <c r="AE293" s="357"/>
      <c r="AF293" s="357"/>
      <c r="AG293" s="357"/>
      <c r="AH293" s="357"/>
      <c r="AI293" s="357"/>
      <c r="AJ293" s="357"/>
      <c r="AK293" s="357"/>
      <c r="AL293" s="357"/>
      <c r="AM293" s="357"/>
      <c r="AN293" s="357"/>
      <c r="AO293" s="399"/>
      <c r="AP293" s="358">
        <v>21.1</v>
      </c>
      <c r="AQ293" s="358">
        <v>21.81</v>
      </c>
      <c r="AR293" s="358">
        <v>15.44</v>
      </c>
      <c r="AS293" s="358">
        <v>6.63</v>
      </c>
      <c r="AT293" s="358">
        <v>6.28</v>
      </c>
      <c r="AU293" s="399"/>
      <c r="AV293" s="450"/>
      <c r="AW293" s="450"/>
      <c r="AX293" s="450"/>
      <c r="AY293" s="450"/>
      <c r="AZ293" s="450"/>
      <c r="BA293" s="398"/>
      <c r="BB293" s="400"/>
      <c r="BC293" s="400"/>
      <c r="BD293" s="400"/>
      <c r="BE293" s="400"/>
      <c r="BF293" s="399"/>
      <c r="BG293" s="400"/>
      <c r="BH293" s="400"/>
      <c r="BI293" s="400"/>
      <c r="BJ293" s="400"/>
      <c r="BK293" s="399"/>
      <c r="BL293" s="398"/>
      <c r="BM293" s="451"/>
    </row>
    <row r="294" spans="1:65" s="449" customFormat="1" ht="11" x14ac:dyDescent="0.3">
      <c r="A294" s="356" t="s">
        <v>4496</v>
      </c>
      <c r="B294" s="398"/>
      <c r="C294" s="742"/>
      <c r="D294" s="398"/>
      <c r="E294" s="398"/>
      <c r="F294" s="398"/>
      <c r="G294" s="398"/>
      <c r="H294" s="399"/>
      <c r="I294" s="358">
        <v>-0.1002</v>
      </c>
      <c r="J294" s="358">
        <v>-0.6623</v>
      </c>
      <c r="K294" s="358">
        <v>-1.1915</v>
      </c>
      <c r="L294" s="358">
        <v>5.0750999999999999</v>
      </c>
      <c r="M294" s="358">
        <v>11.9986</v>
      </c>
      <c r="N294" s="359">
        <v>6.5551000000000004</v>
      </c>
      <c r="O294" s="358">
        <v>-1.4159999999999999</v>
      </c>
      <c r="P294" s="358">
        <v>13.076499999999999</v>
      </c>
      <c r="Q294" s="358">
        <v>14.007899999999999</v>
      </c>
      <c r="R294" s="358">
        <v>17.7102</v>
      </c>
      <c r="S294" s="358">
        <v>1.8462000000000001</v>
      </c>
      <c r="T294" s="358">
        <v>20.8032</v>
      </c>
      <c r="U294" s="358">
        <v>8.7464999999999993</v>
      </c>
      <c r="V294" s="358">
        <v>10.851900000000001</v>
      </c>
      <c r="W294" s="358">
        <v>-2.1515</v>
      </c>
      <c r="X294" s="358" t="s">
        <v>428</v>
      </c>
      <c r="Y294" s="399"/>
      <c r="Z294" s="357"/>
      <c r="AA294" s="357"/>
      <c r="AB294" s="357"/>
      <c r="AC294" s="357"/>
      <c r="AD294" s="357"/>
      <c r="AE294" s="357"/>
      <c r="AF294" s="357"/>
      <c r="AG294" s="357"/>
      <c r="AH294" s="357"/>
      <c r="AI294" s="357"/>
      <c r="AJ294" s="357"/>
      <c r="AK294" s="357"/>
      <c r="AL294" s="357"/>
      <c r="AM294" s="357"/>
      <c r="AN294" s="357"/>
      <c r="AO294" s="399"/>
      <c r="AP294" s="358">
        <v>18.059999999999999</v>
      </c>
      <c r="AQ294" s="358">
        <v>18.649999999999999</v>
      </c>
      <c r="AR294" s="358">
        <v>13.89</v>
      </c>
      <c r="AS294" s="358">
        <v>7</v>
      </c>
      <c r="AT294" s="358">
        <v>12.68</v>
      </c>
      <c r="AU294" s="399"/>
      <c r="AV294" s="450"/>
      <c r="AW294" s="450"/>
      <c r="AX294" s="450"/>
      <c r="AY294" s="450"/>
      <c r="AZ294" s="450"/>
      <c r="BA294" s="398"/>
      <c r="BB294" s="400"/>
      <c r="BC294" s="400"/>
      <c r="BD294" s="400"/>
      <c r="BE294" s="400"/>
      <c r="BF294" s="399"/>
      <c r="BG294" s="400"/>
      <c r="BH294" s="400"/>
      <c r="BI294" s="400"/>
      <c r="BJ294" s="400"/>
      <c r="BK294" s="399"/>
      <c r="BL294" s="398"/>
      <c r="BM294" s="451"/>
    </row>
    <row r="295" spans="1:65" s="449" customFormat="1" ht="11" x14ac:dyDescent="0.3">
      <c r="A295" s="356" t="s">
        <v>4499</v>
      </c>
      <c r="B295" s="398"/>
      <c r="C295" s="742"/>
      <c r="D295" s="398"/>
      <c r="E295" s="398"/>
      <c r="F295" s="398"/>
      <c r="G295" s="398"/>
      <c r="H295" s="399"/>
      <c r="I295" s="358">
        <v>-0.44330000000000003</v>
      </c>
      <c r="J295" s="358">
        <v>-0.71309999999999996</v>
      </c>
      <c r="K295" s="358">
        <v>-2.9198</v>
      </c>
      <c r="L295" s="358">
        <v>5.3060999999999998</v>
      </c>
      <c r="M295" s="358">
        <v>8.6182999999999996</v>
      </c>
      <c r="N295" s="359">
        <v>8.0228000000000002</v>
      </c>
      <c r="O295" s="358">
        <v>-0.57740000000000002</v>
      </c>
      <c r="P295" s="358">
        <v>17.229399999999998</v>
      </c>
      <c r="Q295" s="358">
        <v>12.1053</v>
      </c>
      <c r="R295" s="358">
        <v>13.1532</v>
      </c>
      <c r="S295" s="358">
        <v>1.5760000000000001</v>
      </c>
      <c r="T295" s="358">
        <v>20.761600000000001</v>
      </c>
      <c r="U295" s="358">
        <v>5.4066000000000001</v>
      </c>
      <c r="V295" s="358">
        <v>7.8647</v>
      </c>
      <c r="W295" s="358">
        <v>-1.6606000000000001</v>
      </c>
      <c r="X295" s="358" t="s">
        <v>428</v>
      </c>
      <c r="Y295" s="399"/>
      <c r="Z295" s="357"/>
      <c r="AA295" s="357"/>
      <c r="AB295" s="357"/>
      <c r="AC295" s="357"/>
      <c r="AD295" s="357"/>
      <c r="AE295" s="357"/>
      <c r="AF295" s="357"/>
      <c r="AG295" s="357"/>
      <c r="AH295" s="357"/>
      <c r="AI295" s="357"/>
      <c r="AJ295" s="357"/>
      <c r="AK295" s="357"/>
      <c r="AL295" s="357"/>
      <c r="AM295" s="357"/>
      <c r="AN295" s="357"/>
      <c r="AO295" s="399"/>
      <c r="AP295" s="358">
        <v>14.26</v>
      </c>
      <c r="AQ295" s="358">
        <v>15.71</v>
      </c>
      <c r="AR295" s="358">
        <v>13.82</v>
      </c>
      <c r="AS295" s="358">
        <v>8.8800000000000008</v>
      </c>
      <c r="AT295" s="358">
        <v>9.92</v>
      </c>
      <c r="AU295" s="399"/>
      <c r="AV295" s="450"/>
      <c r="AW295" s="450"/>
      <c r="AX295" s="450"/>
      <c r="AY295" s="450"/>
      <c r="AZ295" s="450"/>
      <c r="BA295" s="398"/>
      <c r="BB295" s="400"/>
      <c r="BC295" s="400"/>
      <c r="BD295" s="400"/>
      <c r="BE295" s="400"/>
      <c r="BF295" s="399"/>
      <c r="BG295" s="400"/>
      <c r="BH295" s="400"/>
      <c r="BI295" s="400"/>
      <c r="BJ295" s="400"/>
      <c r="BK295" s="399"/>
      <c r="BL295" s="398"/>
      <c r="BM295" s="451"/>
    </row>
    <row r="296" spans="1:65" s="449" customFormat="1" ht="11" x14ac:dyDescent="0.3">
      <c r="A296" s="356" t="s">
        <v>2570</v>
      </c>
      <c r="B296" s="398"/>
      <c r="C296" s="742"/>
      <c r="D296" s="398"/>
      <c r="E296" s="398"/>
      <c r="F296" s="398"/>
      <c r="G296" s="398"/>
      <c r="H296" s="399"/>
      <c r="I296" s="358">
        <v>0.13469999999999999</v>
      </c>
      <c r="J296" s="358">
        <v>0.59219999999999995</v>
      </c>
      <c r="K296" s="358">
        <v>-0.54379999999999995</v>
      </c>
      <c r="L296" s="358">
        <v>-0.6603</v>
      </c>
      <c r="M296" s="358">
        <v>-3.2972999999999999</v>
      </c>
      <c r="N296" s="359">
        <v>4.6318999999999999</v>
      </c>
      <c r="O296" s="358">
        <v>-3.5756999999999999</v>
      </c>
      <c r="P296" s="358">
        <v>20.136299999999999</v>
      </c>
      <c r="Q296" s="358">
        <v>24.253</v>
      </c>
      <c r="R296" s="358">
        <v>14.0594</v>
      </c>
      <c r="S296" s="358">
        <v>-1.6249</v>
      </c>
      <c r="T296" s="358">
        <v>2.7147999999999999</v>
      </c>
      <c r="U296" s="358">
        <v>0.39450000000000002</v>
      </c>
      <c r="V296" s="358">
        <v>1.3959999999999999</v>
      </c>
      <c r="W296" s="358">
        <v>0.76590000000000003</v>
      </c>
      <c r="X296" s="358" t="s">
        <v>428</v>
      </c>
      <c r="Y296" s="399"/>
      <c r="Z296" s="357"/>
      <c r="AA296" s="357"/>
      <c r="AB296" s="357"/>
      <c r="AC296" s="357"/>
      <c r="AD296" s="357"/>
      <c r="AE296" s="357"/>
      <c r="AF296" s="357"/>
      <c r="AG296" s="357"/>
      <c r="AH296" s="357"/>
      <c r="AI296" s="357"/>
      <c r="AJ296" s="357"/>
      <c r="AK296" s="357"/>
      <c r="AL296" s="357"/>
      <c r="AM296" s="357"/>
      <c r="AN296" s="357"/>
      <c r="AO296" s="399"/>
      <c r="AP296" s="358">
        <v>18.59</v>
      </c>
      <c r="AQ296" s="358">
        <v>23.82</v>
      </c>
      <c r="AR296" s="358">
        <v>19.64</v>
      </c>
      <c r="AS296" s="358">
        <v>4.72</v>
      </c>
      <c r="AT296" s="358">
        <v>-2.96</v>
      </c>
      <c r="AU296" s="399"/>
      <c r="AV296" s="450"/>
      <c r="AW296" s="450"/>
      <c r="AX296" s="450"/>
      <c r="AY296" s="450"/>
      <c r="AZ296" s="450"/>
      <c r="BA296" s="398"/>
      <c r="BB296" s="400"/>
      <c r="BC296" s="400"/>
      <c r="BD296" s="400"/>
      <c r="BE296" s="400"/>
      <c r="BF296" s="399"/>
      <c r="BG296" s="400"/>
      <c r="BH296" s="400"/>
      <c r="BI296" s="400"/>
      <c r="BJ296" s="400"/>
      <c r="BK296" s="399"/>
      <c r="BL296" s="398"/>
      <c r="BM296" s="451"/>
    </row>
    <row r="297" spans="1:65" s="449" customFormat="1" ht="11" x14ac:dyDescent="0.3">
      <c r="A297" s="356" t="s">
        <v>4506</v>
      </c>
      <c r="B297" s="398"/>
      <c r="C297" s="742"/>
      <c r="D297" s="398"/>
      <c r="E297" s="398"/>
      <c r="F297" s="398"/>
      <c r="G297" s="398"/>
      <c r="H297" s="399"/>
      <c r="I297" s="358">
        <v>0.2379</v>
      </c>
      <c r="J297" s="358">
        <v>0.84299999999999997</v>
      </c>
      <c r="K297" s="358">
        <v>2.5367000000000002</v>
      </c>
      <c r="L297" s="358">
        <v>12.8072</v>
      </c>
      <c r="M297" s="358">
        <v>22.004300000000001</v>
      </c>
      <c r="N297" s="359">
        <v>9.2420000000000009</v>
      </c>
      <c r="O297" s="358">
        <v>-2.8043999999999998</v>
      </c>
      <c r="P297" s="358">
        <v>11.419600000000001</v>
      </c>
      <c r="Q297" s="358">
        <v>13.1694</v>
      </c>
      <c r="R297" s="358">
        <v>17.2699</v>
      </c>
      <c r="S297" s="358">
        <v>6.9615999999999998</v>
      </c>
      <c r="T297" s="358">
        <v>32.1158</v>
      </c>
      <c r="U297" s="358">
        <v>13.1287</v>
      </c>
      <c r="V297" s="358">
        <v>12.055</v>
      </c>
      <c r="W297" s="358">
        <v>1.2061999999999999</v>
      </c>
      <c r="X297" s="358" t="s">
        <v>428</v>
      </c>
      <c r="Y297" s="399"/>
      <c r="Z297" s="357"/>
      <c r="AA297" s="357"/>
      <c r="AB297" s="357"/>
      <c r="AC297" s="357"/>
      <c r="AD297" s="357"/>
      <c r="AE297" s="357"/>
      <c r="AF297" s="357"/>
      <c r="AG297" s="357"/>
      <c r="AH297" s="357"/>
      <c r="AI297" s="357"/>
      <c r="AJ297" s="357"/>
      <c r="AK297" s="357"/>
      <c r="AL297" s="357"/>
      <c r="AM297" s="357"/>
      <c r="AN297" s="357"/>
      <c r="AO297" s="399"/>
      <c r="AP297" s="358">
        <v>17.72</v>
      </c>
      <c r="AQ297" s="358">
        <v>18.95</v>
      </c>
      <c r="AR297" s="358">
        <v>13.16</v>
      </c>
      <c r="AS297" s="358">
        <v>7.59</v>
      </c>
      <c r="AT297" s="358">
        <v>25.79</v>
      </c>
      <c r="AU297" s="399"/>
      <c r="AV297" s="450"/>
      <c r="AW297" s="450"/>
      <c r="AX297" s="450"/>
      <c r="AY297" s="450"/>
      <c r="AZ297" s="450"/>
      <c r="BA297" s="398"/>
      <c r="BB297" s="400"/>
      <c r="BC297" s="400"/>
      <c r="BD297" s="400"/>
      <c r="BE297" s="400"/>
      <c r="BF297" s="399"/>
      <c r="BG297" s="400"/>
      <c r="BH297" s="400"/>
      <c r="BI297" s="400"/>
      <c r="BJ297" s="400"/>
      <c r="BK297" s="399"/>
      <c r="BL297" s="398"/>
      <c r="BM297" s="451"/>
    </row>
    <row r="298" spans="1:65" s="449" customFormat="1" ht="11" x14ac:dyDescent="0.3">
      <c r="A298" s="356" t="s">
        <v>2574</v>
      </c>
      <c r="B298" s="398"/>
      <c r="C298" s="742"/>
      <c r="D298" s="398"/>
      <c r="E298" s="398"/>
      <c r="F298" s="398"/>
      <c r="G298" s="398"/>
      <c r="H298" s="399"/>
      <c r="I298" s="358">
        <v>3.2500000000000001E-2</v>
      </c>
      <c r="J298" s="358">
        <v>-1.6216999999999999</v>
      </c>
      <c r="K298" s="358">
        <v>-5.016</v>
      </c>
      <c r="L298" s="358">
        <v>3.2667999999999999</v>
      </c>
      <c r="M298" s="358">
        <v>1.6613</v>
      </c>
      <c r="N298" s="359">
        <v>-0.9486</v>
      </c>
      <c r="O298" s="358">
        <v>-0.74239999999999995</v>
      </c>
      <c r="P298" s="358">
        <v>10.2043</v>
      </c>
      <c r="Q298" s="358">
        <v>7.6342999999999996</v>
      </c>
      <c r="R298" s="358">
        <v>12.8788</v>
      </c>
      <c r="S298" s="358">
        <v>1.0427999999999999</v>
      </c>
      <c r="T298" s="358">
        <v>10.5045</v>
      </c>
      <c r="U298" s="358">
        <v>-5.0378999999999996</v>
      </c>
      <c r="V298" s="358">
        <v>0.96779999999999999</v>
      </c>
      <c r="W298" s="358">
        <v>-2.9077000000000002</v>
      </c>
      <c r="X298" s="358" t="s">
        <v>428</v>
      </c>
      <c r="Y298" s="399"/>
      <c r="Z298" s="357"/>
      <c r="AA298" s="357"/>
      <c r="AB298" s="357"/>
      <c r="AC298" s="357"/>
      <c r="AD298" s="357"/>
      <c r="AE298" s="357"/>
      <c r="AF298" s="357"/>
      <c r="AG298" s="357"/>
      <c r="AH298" s="357"/>
      <c r="AI298" s="357"/>
      <c r="AJ298" s="357"/>
      <c r="AK298" s="357"/>
      <c r="AL298" s="357"/>
      <c r="AM298" s="357"/>
      <c r="AN298" s="357"/>
      <c r="AO298" s="399"/>
      <c r="AP298" s="358">
        <v>12.5</v>
      </c>
      <c r="AQ298" s="358">
        <v>11.46</v>
      </c>
      <c r="AR298" s="358">
        <v>8.33</v>
      </c>
      <c r="AS298" s="358">
        <v>4.0999999999999996</v>
      </c>
      <c r="AT298" s="358">
        <v>-3.03</v>
      </c>
      <c r="AU298" s="399"/>
      <c r="AV298" s="450"/>
      <c r="AW298" s="450"/>
      <c r="AX298" s="450"/>
      <c r="AY298" s="450"/>
      <c r="AZ298" s="450"/>
      <c r="BA298" s="398"/>
      <c r="BB298" s="400"/>
      <c r="BC298" s="400"/>
      <c r="BD298" s="400"/>
      <c r="BE298" s="400"/>
      <c r="BF298" s="399"/>
      <c r="BG298" s="400"/>
      <c r="BH298" s="400"/>
      <c r="BI298" s="400"/>
      <c r="BJ298" s="400"/>
      <c r="BK298" s="399"/>
      <c r="BL298" s="398"/>
      <c r="BM298" s="451"/>
    </row>
    <row r="299" spans="1:65" s="449" customFormat="1" ht="11" x14ac:dyDescent="0.3">
      <c r="A299" s="356" t="s">
        <v>4518</v>
      </c>
      <c r="B299" s="398"/>
      <c r="C299" s="742"/>
      <c r="D299" s="398"/>
      <c r="E299" s="398"/>
      <c r="F299" s="398"/>
      <c r="G299" s="398"/>
      <c r="H299" s="399"/>
      <c r="I299" s="358">
        <v>-0.43769999999999998</v>
      </c>
      <c r="J299" s="358">
        <v>0.72640000000000005</v>
      </c>
      <c r="K299" s="358">
        <v>0.81669999999999998</v>
      </c>
      <c r="L299" s="358">
        <v>7.4250999999999996</v>
      </c>
      <c r="M299" s="358">
        <v>9.3976000000000006</v>
      </c>
      <c r="N299" s="359">
        <v>7.3131000000000004</v>
      </c>
      <c r="O299" s="358">
        <v>-4.6426999999999996</v>
      </c>
      <c r="P299" s="358">
        <v>12.8299</v>
      </c>
      <c r="Q299" s="358">
        <v>13.695600000000001</v>
      </c>
      <c r="R299" s="358">
        <v>18.647200000000002</v>
      </c>
      <c r="S299" s="358">
        <v>2.8799000000000001</v>
      </c>
      <c r="T299" s="358">
        <v>20.776299999999999</v>
      </c>
      <c r="U299" s="358">
        <v>5.4755000000000003</v>
      </c>
      <c r="V299" s="358">
        <v>9.9430999999999994</v>
      </c>
      <c r="W299" s="358">
        <v>-1.1125</v>
      </c>
      <c r="X299" s="358" t="s">
        <v>428</v>
      </c>
      <c r="Y299" s="399"/>
      <c r="Z299" s="357"/>
      <c r="AA299" s="357"/>
      <c r="AB299" s="357"/>
      <c r="AC299" s="357"/>
      <c r="AD299" s="357"/>
      <c r="AE299" s="357"/>
      <c r="AF299" s="357"/>
      <c r="AG299" s="357"/>
      <c r="AH299" s="357"/>
      <c r="AI299" s="357"/>
      <c r="AJ299" s="357"/>
      <c r="AK299" s="357"/>
      <c r="AL299" s="357"/>
      <c r="AM299" s="357"/>
      <c r="AN299" s="357"/>
      <c r="AO299" s="399"/>
      <c r="AP299" s="358">
        <v>18.29</v>
      </c>
      <c r="AQ299" s="358">
        <v>18.27</v>
      </c>
      <c r="AR299" s="358">
        <v>12.71</v>
      </c>
      <c r="AS299" s="358">
        <v>4.8899999999999997</v>
      </c>
      <c r="AT299" s="358">
        <v>11.17</v>
      </c>
      <c r="AU299" s="399"/>
      <c r="AV299" s="450"/>
      <c r="AW299" s="450"/>
      <c r="AX299" s="450"/>
      <c r="AY299" s="450"/>
      <c r="AZ299" s="450"/>
      <c r="BA299" s="398"/>
      <c r="BB299" s="400"/>
      <c r="BC299" s="400"/>
      <c r="BD299" s="400"/>
      <c r="BE299" s="400"/>
      <c r="BF299" s="399"/>
      <c r="BG299" s="400"/>
      <c r="BH299" s="400"/>
      <c r="BI299" s="400"/>
      <c r="BJ299" s="400"/>
      <c r="BK299" s="399"/>
      <c r="BL299" s="398"/>
      <c r="BM299" s="451"/>
    </row>
    <row r="300" spans="1:65" s="449" customFormat="1" ht="11" x14ac:dyDescent="0.3">
      <c r="A300" s="356" t="s">
        <v>5851</v>
      </c>
      <c r="B300" s="398"/>
      <c r="C300" s="742"/>
      <c r="D300" s="398"/>
      <c r="E300" s="398"/>
      <c r="F300" s="398"/>
      <c r="G300" s="398"/>
      <c r="H300" s="399"/>
      <c r="I300" s="358" t="s">
        <v>430</v>
      </c>
      <c r="J300" s="358" t="s">
        <v>430</v>
      </c>
      <c r="K300" s="358" t="s">
        <v>430</v>
      </c>
      <c r="L300" s="358" t="s">
        <v>430</v>
      </c>
      <c r="M300" s="358" t="s">
        <v>430</v>
      </c>
      <c r="N300" s="359" t="s">
        <v>430</v>
      </c>
      <c r="O300" s="358" t="s">
        <v>430</v>
      </c>
      <c r="P300" s="358" t="s">
        <v>430</v>
      </c>
      <c r="Q300" s="358" t="s">
        <v>430</v>
      </c>
      <c r="R300" s="358" t="s">
        <v>430</v>
      </c>
      <c r="S300" s="358" t="s">
        <v>430</v>
      </c>
      <c r="T300" s="358" t="s">
        <v>430</v>
      </c>
      <c r="U300" s="358" t="s">
        <v>430</v>
      </c>
      <c r="V300" s="358" t="s">
        <v>430</v>
      </c>
      <c r="W300" s="358" t="s">
        <v>430</v>
      </c>
      <c r="X300" s="358" t="s">
        <v>430</v>
      </c>
      <c r="Y300" s="399"/>
      <c r="Z300" s="357"/>
      <c r="AA300" s="357"/>
      <c r="AB300" s="357"/>
      <c r="AC300" s="357"/>
      <c r="AD300" s="357"/>
      <c r="AE300" s="357"/>
      <c r="AF300" s="357"/>
      <c r="AG300" s="357"/>
      <c r="AH300" s="357"/>
      <c r="AI300" s="357"/>
      <c r="AJ300" s="357"/>
      <c r="AK300" s="357"/>
      <c r="AL300" s="357"/>
      <c r="AM300" s="357"/>
      <c r="AN300" s="357"/>
      <c r="AO300" s="399"/>
      <c r="AP300" s="358" t="s">
        <v>430</v>
      </c>
      <c r="AQ300" s="358" t="s">
        <v>430</v>
      </c>
      <c r="AR300" s="358" t="s">
        <v>430</v>
      </c>
      <c r="AS300" s="358" t="s">
        <v>430</v>
      </c>
      <c r="AT300" s="358" t="s">
        <v>430</v>
      </c>
      <c r="AU300" s="399"/>
      <c r="AV300" s="450"/>
      <c r="AW300" s="450"/>
      <c r="AX300" s="450"/>
      <c r="AY300" s="450"/>
      <c r="AZ300" s="450"/>
      <c r="BA300" s="398"/>
      <c r="BB300" s="400"/>
      <c r="BC300" s="400"/>
      <c r="BD300" s="400"/>
      <c r="BE300" s="400"/>
      <c r="BF300" s="399"/>
      <c r="BG300" s="400"/>
      <c r="BH300" s="400"/>
      <c r="BI300" s="400"/>
      <c r="BJ300" s="400"/>
      <c r="BK300" s="399"/>
      <c r="BL300" s="398"/>
      <c r="BM300" s="451"/>
    </row>
    <row r="301" spans="1:65" s="449" customFormat="1" ht="11" x14ac:dyDescent="0.3">
      <c r="A301" s="356" t="s">
        <v>6638</v>
      </c>
      <c r="B301" s="398"/>
      <c r="C301" s="742"/>
      <c r="D301" s="398"/>
      <c r="E301" s="398"/>
      <c r="F301" s="398"/>
      <c r="G301" s="398"/>
      <c r="H301" s="399"/>
      <c r="I301" s="358">
        <v>-2E-3</v>
      </c>
      <c r="J301" s="358">
        <v>-0.2651</v>
      </c>
      <c r="K301" s="358">
        <v>1.6996</v>
      </c>
      <c r="L301" s="358">
        <v>4.1351000000000004</v>
      </c>
      <c r="M301" s="358">
        <v>-4.3395999999999999</v>
      </c>
      <c r="N301" s="359">
        <v>39.925600000000003</v>
      </c>
      <c r="O301" s="358">
        <v>46.319800000000001</v>
      </c>
      <c r="P301" s="358">
        <v>37.2455</v>
      </c>
      <c r="Q301" s="358">
        <v>26.607500000000002</v>
      </c>
      <c r="R301" s="358">
        <v>17.203800000000001</v>
      </c>
      <c r="S301" s="358">
        <v>8.4457000000000004</v>
      </c>
      <c r="T301" s="358">
        <v>4.5406000000000004</v>
      </c>
      <c r="U301" s="358">
        <v>15.169600000000001</v>
      </c>
      <c r="V301" s="358">
        <v>33.112299999999998</v>
      </c>
      <c r="W301" s="358">
        <v>-1.5168999999999999</v>
      </c>
      <c r="X301" s="358" t="s">
        <v>428</v>
      </c>
      <c r="Y301" s="399"/>
      <c r="Z301" s="357"/>
      <c r="AA301" s="357"/>
      <c r="AB301" s="357"/>
      <c r="AC301" s="357"/>
      <c r="AD301" s="357"/>
      <c r="AE301" s="357"/>
      <c r="AF301" s="357"/>
      <c r="AG301" s="357"/>
      <c r="AH301" s="357"/>
      <c r="AI301" s="357"/>
      <c r="AJ301" s="357"/>
      <c r="AK301" s="357"/>
      <c r="AL301" s="357"/>
      <c r="AM301" s="357"/>
      <c r="AN301" s="357"/>
      <c r="AO301" s="399"/>
      <c r="AP301" s="358">
        <v>22.71</v>
      </c>
      <c r="AQ301" s="358">
        <v>26.55</v>
      </c>
      <c r="AR301" s="358">
        <v>32.799999999999997</v>
      </c>
      <c r="AS301" s="358">
        <v>40.54</v>
      </c>
      <c r="AT301" s="358">
        <v>17.079999999999998</v>
      </c>
      <c r="AU301" s="399"/>
      <c r="AV301" s="450"/>
      <c r="AW301" s="450"/>
      <c r="AX301" s="450"/>
      <c r="AY301" s="450"/>
      <c r="AZ301" s="450"/>
      <c r="BA301" s="398"/>
      <c r="BB301" s="400"/>
      <c r="BC301" s="400"/>
      <c r="BD301" s="400"/>
      <c r="BE301" s="400"/>
      <c r="BF301" s="399"/>
      <c r="BG301" s="400"/>
      <c r="BH301" s="400"/>
      <c r="BI301" s="400"/>
      <c r="BJ301" s="400"/>
      <c r="BK301" s="399"/>
      <c r="BL301" s="398"/>
      <c r="BM301" s="451"/>
    </row>
    <row r="302" spans="1:65" s="449" customFormat="1" ht="11" x14ac:dyDescent="0.3">
      <c r="A302" s="356" t="s">
        <v>5852</v>
      </c>
      <c r="B302" s="398"/>
      <c r="C302" s="742"/>
      <c r="D302" s="398"/>
      <c r="E302" s="398"/>
      <c r="F302" s="398"/>
      <c r="G302" s="398"/>
      <c r="H302" s="399"/>
      <c r="I302" s="358">
        <v>0.1174</v>
      </c>
      <c r="J302" s="358">
        <v>1.3118000000000001</v>
      </c>
      <c r="K302" s="358">
        <v>1.2969999999999999</v>
      </c>
      <c r="L302" s="358">
        <v>0.71389999999999998</v>
      </c>
      <c r="M302" s="358">
        <v>-12.8682</v>
      </c>
      <c r="N302" s="359">
        <v>89.142499999999998</v>
      </c>
      <c r="O302" s="358">
        <v>69.346400000000003</v>
      </c>
      <c r="P302" s="358">
        <v>48.9482</v>
      </c>
      <c r="Q302" s="358">
        <v>29.787800000000001</v>
      </c>
      <c r="R302" s="358">
        <v>17.730899999999998</v>
      </c>
      <c r="S302" s="358">
        <v>4.5267999999999997</v>
      </c>
      <c r="T302" s="358">
        <v>2.8209</v>
      </c>
      <c r="U302" s="358">
        <v>2.5556999999999999</v>
      </c>
      <c r="V302" s="358">
        <v>65.811199999999999</v>
      </c>
      <c r="W302" s="358">
        <v>-0.65190000000000003</v>
      </c>
      <c r="X302" s="358" t="s">
        <v>428</v>
      </c>
      <c r="Y302" s="399"/>
      <c r="Z302" s="357"/>
      <c r="AA302" s="357"/>
      <c r="AB302" s="357"/>
      <c r="AC302" s="357"/>
      <c r="AD302" s="357"/>
      <c r="AE302" s="357"/>
      <c r="AF302" s="357"/>
      <c r="AG302" s="357"/>
      <c r="AH302" s="357"/>
      <c r="AI302" s="357"/>
      <c r="AJ302" s="357"/>
      <c r="AK302" s="357"/>
      <c r="AL302" s="357"/>
      <c r="AM302" s="357"/>
      <c r="AN302" s="357"/>
      <c r="AO302" s="399"/>
      <c r="AP302" s="358">
        <v>26.71</v>
      </c>
      <c r="AQ302" s="358">
        <v>33.53</v>
      </c>
      <c r="AR302" s="358">
        <v>43.38</v>
      </c>
      <c r="AS302" s="358">
        <v>60.85</v>
      </c>
      <c r="AT302" s="358">
        <v>17.95</v>
      </c>
      <c r="AU302" s="399"/>
      <c r="AV302" s="450"/>
      <c r="AW302" s="450"/>
      <c r="AX302" s="450"/>
      <c r="AY302" s="450"/>
      <c r="AZ302" s="450"/>
      <c r="BA302" s="398"/>
      <c r="BB302" s="400"/>
      <c r="BC302" s="400"/>
      <c r="BD302" s="400"/>
      <c r="BE302" s="400"/>
      <c r="BF302" s="399"/>
      <c r="BG302" s="400"/>
      <c r="BH302" s="400"/>
      <c r="BI302" s="400"/>
      <c r="BJ302" s="400"/>
      <c r="BK302" s="399"/>
      <c r="BL302" s="398"/>
      <c r="BM302" s="451"/>
    </row>
    <row r="303" spans="1:65" s="449" customFormat="1" ht="11" x14ac:dyDescent="0.3">
      <c r="A303" s="501" t="s">
        <v>5853</v>
      </c>
      <c r="B303" s="452"/>
      <c r="C303" s="743"/>
      <c r="D303" s="452"/>
      <c r="E303" s="452"/>
      <c r="F303" s="452"/>
      <c r="G303" s="452"/>
      <c r="H303" s="453"/>
      <c r="I303" s="454" t="s">
        <v>430</v>
      </c>
      <c r="J303" s="454" t="s">
        <v>430</v>
      </c>
      <c r="K303" s="454" t="s">
        <v>430</v>
      </c>
      <c r="L303" s="454" t="s">
        <v>430</v>
      </c>
      <c r="M303" s="454" t="s">
        <v>430</v>
      </c>
      <c r="N303" s="455" t="s">
        <v>430</v>
      </c>
      <c r="O303" s="454" t="s">
        <v>430</v>
      </c>
      <c r="P303" s="454" t="s">
        <v>430</v>
      </c>
      <c r="Q303" s="454" t="s">
        <v>430</v>
      </c>
      <c r="R303" s="454" t="s">
        <v>430</v>
      </c>
      <c r="S303" s="454" t="s">
        <v>430</v>
      </c>
      <c r="T303" s="454" t="s">
        <v>430</v>
      </c>
      <c r="U303" s="454" t="s">
        <v>430</v>
      </c>
      <c r="V303" s="454" t="s">
        <v>430</v>
      </c>
      <c r="W303" s="454" t="s">
        <v>430</v>
      </c>
      <c r="X303" s="454" t="s">
        <v>430</v>
      </c>
      <c r="Y303" s="453"/>
      <c r="Z303" s="456"/>
      <c r="AA303" s="456"/>
      <c r="AB303" s="456"/>
      <c r="AC303" s="456"/>
      <c r="AD303" s="456"/>
      <c r="AE303" s="456"/>
      <c r="AF303" s="456"/>
      <c r="AG303" s="456"/>
      <c r="AH303" s="456"/>
      <c r="AI303" s="456"/>
      <c r="AJ303" s="456"/>
      <c r="AK303" s="456"/>
      <c r="AL303" s="456"/>
      <c r="AM303" s="456"/>
      <c r="AN303" s="456"/>
      <c r="AO303" s="453"/>
      <c r="AP303" s="454" t="s">
        <v>430</v>
      </c>
      <c r="AQ303" s="454" t="s">
        <v>430</v>
      </c>
      <c r="AR303" s="454" t="s">
        <v>430</v>
      </c>
      <c r="AS303" s="454" t="s">
        <v>430</v>
      </c>
      <c r="AT303" s="454" t="s">
        <v>430</v>
      </c>
      <c r="AU303" s="453"/>
      <c r="AV303" s="457"/>
      <c r="AW303" s="457"/>
      <c r="AX303" s="457"/>
      <c r="AY303" s="457"/>
      <c r="AZ303" s="457"/>
      <c r="BA303" s="452"/>
      <c r="BB303" s="458"/>
      <c r="BC303" s="458"/>
      <c r="BD303" s="458"/>
      <c r="BE303" s="458"/>
      <c r="BF303" s="445"/>
      <c r="BG303" s="458"/>
      <c r="BH303" s="458"/>
      <c r="BI303" s="458"/>
      <c r="BJ303" s="458"/>
      <c r="BK303" s="445"/>
      <c r="BL303" s="452"/>
      <c r="BM303" s="459"/>
    </row>
    <row r="307" spans="1:1" hidden="1" x14ac:dyDescent="0.25">
      <c r="A307" s="488" t="s">
        <v>173</v>
      </c>
    </row>
    <row r="308" spans="1:1" x14ac:dyDescent="0.25">
      <c r="A308" s="488" t="s">
        <v>10575</v>
      </c>
    </row>
    <row r="309" spans="1:1" x14ac:dyDescent="0.25">
      <c r="A309" s="488" t="s">
        <v>292</v>
      </c>
    </row>
  </sheetData>
  <mergeCells count="22">
    <mergeCell ref="BG5:BJ5"/>
    <mergeCell ref="BK5:BK6"/>
    <mergeCell ref="BL5:BP5"/>
    <mergeCell ref="BQ5:BQ6"/>
    <mergeCell ref="BR5:BR6"/>
    <mergeCell ref="A5:A6"/>
    <mergeCell ref="AO5:AO6"/>
    <mergeCell ref="AP6:AT6"/>
    <mergeCell ref="AV6:AZ6"/>
    <mergeCell ref="BA5:BA6"/>
    <mergeCell ref="BB5:BE5"/>
    <mergeCell ref="BF5:BF6"/>
    <mergeCell ref="H5:H6"/>
    <mergeCell ref="I6:M6"/>
    <mergeCell ref="N6:X6"/>
    <mergeCell ref="Z6:AN6"/>
    <mergeCell ref="B5:B6"/>
    <mergeCell ref="C5:C6"/>
    <mergeCell ref="D5:D6"/>
    <mergeCell ref="E5:E6"/>
    <mergeCell ref="F5:F6"/>
    <mergeCell ref="G5: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3698-E3BA-4FDC-BFD6-CDE996D0C475}">
  <sheetPr codeName="Sheet23"/>
  <dimension ref="A1:AY104"/>
  <sheetViews>
    <sheetView workbookViewId="0">
      <pane xSplit="2" ySplit="1" topLeftCell="C85" activePane="bottomRight" state="frozen"/>
      <selection pane="topRight" activeCell="C1" sqref="C1"/>
      <selection pane="bottomLeft" activeCell="A8" sqref="A8"/>
      <selection pane="bottomRight"/>
    </sheetView>
  </sheetViews>
  <sheetFormatPr defaultRowHeight="10.5" x14ac:dyDescent="0.25"/>
  <cols>
    <col min="1" max="1" width="57.5429687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6.816406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26953125" style="21" bestFit="1" customWidth="1"/>
    <col min="32" max="32" width="7" style="21" bestFit="1" customWidth="1"/>
    <col min="33" max="33" width="1.1796875" style="21" customWidth="1"/>
    <col min="34" max="37" width="6.1796875" style="21" bestFit="1" customWidth="1"/>
    <col min="38" max="38" width="6.26953125" style="21" bestFit="1" customWidth="1"/>
    <col min="39" max="41" width="6.90625" style="21" bestFit="1" customWidth="1"/>
    <col min="42" max="43" width="6.1796875" style="21" bestFit="1" customWidth="1"/>
    <col min="44" max="44" width="5.453125" style="21" bestFit="1" customWidth="1"/>
    <col min="45"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6.1796875" style="21" bestFit="1" customWidth="1"/>
    <col min="52" max="16384" width="8.7265625" style="21"/>
  </cols>
  <sheetData>
    <row r="1" spans="1:51" x14ac:dyDescent="0.25">
      <c r="A1" s="22"/>
    </row>
    <row r="3" spans="1:51" ht="20.5" x14ac:dyDescent="0.45">
      <c r="A3" s="23" t="s">
        <v>8658</v>
      </c>
    </row>
    <row r="4" spans="1:51" x14ac:dyDescent="0.25">
      <c r="A4" s="21" t="s">
        <v>425</v>
      </c>
    </row>
    <row r="5" spans="1:51" ht="27" customHeight="1" x14ac:dyDescent="0.25">
      <c r="A5" s="1100" t="s">
        <v>8659</v>
      </c>
      <c r="B5" s="1101"/>
      <c r="C5" s="1120" t="s">
        <v>44</v>
      </c>
      <c r="D5" s="1101"/>
      <c r="E5" s="1120" t="s">
        <v>45</v>
      </c>
      <c r="F5" s="1101"/>
      <c r="G5" s="1120" t="s">
        <v>46</v>
      </c>
      <c r="H5" s="1101"/>
      <c r="I5" s="1130" t="s">
        <v>178</v>
      </c>
      <c r="J5" s="1137"/>
      <c r="K5" s="1137"/>
      <c r="L5" s="1138"/>
      <c r="M5" s="1133"/>
      <c r="N5" s="839" t="s">
        <v>48</v>
      </c>
      <c r="O5" s="839" t="s">
        <v>180</v>
      </c>
      <c r="P5" s="839" t="s">
        <v>49</v>
      </c>
      <c r="Q5" s="839" t="s">
        <v>181</v>
      </c>
      <c r="R5" s="839" t="s">
        <v>3</v>
      </c>
      <c r="S5" s="839" t="s">
        <v>50</v>
      </c>
      <c r="T5" s="839" t="s">
        <v>51</v>
      </c>
      <c r="U5" s="839" t="s">
        <v>182</v>
      </c>
      <c r="V5" s="839" t="s">
        <v>4</v>
      </c>
      <c r="W5" s="839" t="s">
        <v>52</v>
      </c>
      <c r="X5" s="839" t="s">
        <v>53</v>
      </c>
      <c r="Y5" s="839" t="s">
        <v>54</v>
      </c>
      <c r="Z5" s="839" t="s">
        <v>55</v>
      </c>
      <c r="AA5" s="839" t="s">
        <v>421</v>
      </c>
      <c r="AB5" s="839" t="s">
        <v>422</v>
      </c>
      <c r="AC5" s="839" t="s">
        <v>423</v>
      </c>
      <c r="AD5" s="839" t="s">
        <v>424</v>
      </c>
      <c r="AE5" s="839" t="s">
        <v>11</v>
      </c>
      <c r="AF5" s="829" t="s">
        <v>56</v>
      </c>
      <c r="AG5" s="838"/>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0" t="s">
        <v>11</v>
      </c>
    </row>
    <row r="6" spans="1:51" ht="27" customHeight="1" x14ac:dyDescent="0.25">
      <c r="A6" s="1100"/>
      <c r="B6" s="1102"/>
      <c r="C6" s="1129"/>
      <c r="D6" s="1102"/>
      <c r="E6" s="1129"/>
      <c r="F6" s="1102"/>
      <c r="G6" s="1129"/>
      <c r="H6" s="1102"/>
      <c r="I6" s="840" t="s">
        <v>174</v>
      </c>
      <c r="J6" s="834" t="s">
        <v>175</v>
      </c>
      <c r="K6" s="834" t="s">
        <v>176</v>
      </c>
      <c r="L6" s="828"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834"/>
      <c r="AH6" s="1095" t="s">
        <v>68</v>
      </c>
      <c r="AI6" s="1127"/>
      <c r="AJ6" s="1127"/>
      <c r="AK6" s="1127"/>
      <c r="AL6" s="1127"/>
      <c r="AM6" s="1127"/>
      <c r="AN6" s="1127"/>
      <c r="AO6" s="1127"/>
      <c r="AP6" s="1127"/>
      <c r="AQ6" s="1127"/>
      <c r="AR6" s="1127"/>
      <c r="AS6" s="1127"/>
      <c r="AT6" s="1127"/>
      <c r="AU6" s="1127"/>
      <c r="AV6" s="1127"/>
      <c r="AW6" s="1127"/>
      <c r="AX6" s="1127"/>
      <c r="AY6" s="1127"/>
    </row>
    <row r="7" spans="1:51" ht="14.5" x14ac:dyDescent="0.25">
      <c r="A7" s="29" t="s">
        <v>8660</v>
      </c>
      <c r="B7" s="970"/>
      <c r="C7" s="716"/>
      <c r="D7" s="42"/>
      <c r="E7" s="30"/>
      <c r="F7" s="42"/>
      <c r="G7" s="30"/>
      <c r="H7" s="65"/>
      <c r="I7" s="30"/>
      <c r="J7" s="30"/>
      <c r="K7" s="30"/>
      <c r="L7" s="30"/>
      <c r="M7" s="65"/>
      <c r="N7" s="238"/>
      <c r="O7" s="237"/>
      <c r="P7" s="237"/>
      <c r="Q7" s="237"/>
      <c r="R7" s="237"/>
      <c r="S7" s="237"/>
      <c r="T7" s="237"/>
      <c r="U7" s="971"/>
      <c r="V7" s="237"/>
      <c r="W7" s="237"/>
      <c r="X7" s="237"/>
      <c r="Y7" s="237"/>
      <c r="Z7" s="237"/>
      <c r="AA7" s="237"/>
      <c r="AB7" s="237"/>
      <c r="AC7" s="237"/>
      <c r="AD7" s="237"/>
      <c r="AE7" s="237"/>
      <c r="AF7" s="237"/>
      <c r="AG7" s="65"/>
      <c r="AH7" s="242"/>
      <c r="AI7" s="242"/>
      <c r="AJ7" s="242"/>
      <c r="AK7" s="242"/>
      <c r="AL7" s="242"/>
      <c r="AM7" s="242"/>
      <c r="AN7" s="242"/>
      <c r="AO7" s="972"/>
      <c r="AP7" s="242"/>
      <c r="AQ7" s="242"/>
      <c r="AR7" s="242"/>
      <c r="AS7" s="242"/>
      <c r="AT7" s="242"/>
      <c r="AU7" s="242"/>
      <c r="AV7" s="242"/>
      <c r="AW7" s="242"/>
      <c r="AX7" s="242"/>
      <c r="AY7" s="973"/>
    </row>
    <row r="8" spans="1:51" x14ac:dyDescent="0.25">
      <c r="A8" s="1005" t="s">
        <v>7489</v>
      </c>
      <c r="B8" s="1006"/>
      <c r="C8" s="1007">
        <v>43480</v>
      </c>
      <c r="D8" s="1006"/>
      <c r="E8" s="1008">
        <v>8617.84</v>
      </c>
      <c r="F8" s="1006"/>
      <c r="G8" s="1009">
        <v>1469.9878000000001</v>
      </c>
      <c r="H8" s="1011"/>
      <c r="I8" s="1010">
        <v>0</v>
      </c>
      <c r="J8" s="1010">
        <v>5.07</v>
      </c>
      <c r="K8" s="1010">
        <v>8.8999999999999999E-3</v>
      </c>
      <c r="L8" s="1010">
        <v>0</v>
      </c>
      <c r="M8" s="1015"/>
      <c r="N8" s="1012">
        <v>4.6139999999999999</v>
      </c>
      <c r="O8" s="1010">
        <v>4.6399999999999997</v>
      </c>
      <c r="P8" s="1010">
        <v>4.5376000000000003</v>
      </c>
      <c r="Q8" s="1010">
        <v>4.7196999999999996</v>
      </c>
      <c r="R8" s="1010">
        <v>4.9078999999999997</v>
      </c>
      <c r="S8" s="1010">
        <v>5.0979000000000001</v>
      </c>
      <c r="T8" s="1010">
        <v>5.1814999999999998</v>
      </c>
      <c r="U8" s="1034">
        <v>5.2024999999999997</v>
      </c>
      <c r="V8" s="1010">
        <v>5.2984999999999998</v>
      </c>
      <c r="W8" s="1010">
        <v>5.7427000000000001</v>
      </c>
      <c r="X8" s="1010">
        <v>6.0918000000000001</v>
      </c>
      <c r="Y8" s="1016">
        <v>5.7126000000000001</v>
      </c>
      <c r="Z8" s="1010" t="s">
        <v>430</v>
      </c>
      <c r="AA8" s="1010">
        <v>5.0528000000000004</v>
      </c>
      <c r="AB8" s="1010">
        <v>5.1357999999999997</v>
      </c>
      <c r="AC8" s="1010">
        <v>5.1818</v>
      </c>
      <c r="AD8" s="1010">
        <v>5.2746000000000004</v>
      </c>
      <c r="AE8" s="1010">
        <v>4.5914000000000001</v>
      </c>
      <c r="AF8" s="1010">
        <v>5.1597999999999997</v>
      </c>
      <c r="AG8" s="1035"/>
      <c r="AH8" s="1013" t="s">
        <v>7474</v>
      </c>
      <c r="AI8" s="1013" t="s">
        <v>8661</v>
      </c>
      <c r="AJ8" s="1013" t="s">
        <v>7403</v>
      </c>
      <c r="AK8" s="1013" t="s">
        <v>8662</v>
      </c>
      <c r="AL8" s="1013" t="s">
        <v>7474</v>
      </c>
      <c r="AM8" s="1013" t="s">
        <v>7475</v>
      </c>
      <c r="AN8" s="1013" t="s">
        <v>7475</v>
      </c>
      <c r="AO8" s="1036" t="s">
        <v>7354</v>
      </c>
      <c r="AP8" s="1013" t="s">
        <v>7475</v>
      </c>
      <c r="AQ8" s="1013" t="s">
        <v>7346</v>
      </c>
      <c r="AR8" s="1013" t="s">
        <v>7346</v>
      </c>
      <c r="AS8" s="1013" t="s">
        <v>7368</v>
      </c>
      <c r="AT8" s="1008" t="s">
        <v>430</v>
      </c>
      <c r="AU8" s="1013" t="s">
        <v>8663</v>
      </c>
      <c r="AV8" s="1013" t="s">
        <v>7475</v>
      </c>
      <c r="AW8" s="1013" t="s">
        <v>8664</v>
      </c>
      <c r="AX8" s="1013" t="s">
        <v>7475</v>
      </c>
      <c r="AY8" s="1037" t="s">
        <v>8665</v>
      </c>
    </row>
    <row r="9" spans="1:51" x14ac:dyDescent="0.25">
      <c r="A9" s="1005" t="s">
        <v>7566</v>
      </c>
      <c r="B9" s="1018"/>
      <c r="C9" s="1019">
        <v>41275</v>
      </c>
      <c r="D9" s="1018"/>
      <c r="E9" s="1020">
        <v>49073.09</v>
      </c>
      <c r="F9" s="1018"/>
      <c r="G9" s="1021">
        <v>5739.4539000000004</v>
      </c>
      <c r="H9" s="1038"/>
      <c r="I9" s="1024">
        <v>0.1</v>
      </c>
      <c r="J9" s="1022">
        <v>6.2</v>
      </c>
      <c r="K9" s="1022">
        <v>0.11</v>
      </c>
      <c r="L9" s="1039">
        <v>0.1</v>
      </c>
      <c r="M9" s="1022"/>
      <c r="N9" s="1024">
        <v>5.6360000000000001</v>
      </c>
      <c r="O9" s="1022">
        <v>5.7018000000000004</v>
      </c>
      <c r="P9" s="1022">
        <v>5.6506999999999996</v>
      </c>
      <c r="Q9" s="1022">
        <v>7.1675000000000004</v>
      </c>
      <c r="R9" s="1022">
        <v>6.5669000000000004</v>
      </c>
      <c r="S9" s="1022">
        <v>6.7847</v>
      </c>
      <c r="T9" s="1022">
        <v>6.9413</v>
      </c>
      <c r="U9" s="1039">
        <v>6.6639999999999997</v>
      </c>
      <c r="V9" s="1024">
        <v>6.5275999999999996</v>
      </c>
      <c r="W9" s="1022">
        <v>6.7546999999999997</v>
      </c>
      <c r="X9" s="1022">
        <v>6.9661999999999997</v>
      </c>
      <c r="Y9" s="1028">
        <v>6.3327999999999998</v>
      </c>
      <c r="Z9" s="1022">
        <v>6.0858999999999996</v>
      </c>
      <c r="AA9" s="1022">
        <v>6.4360999999999997</v>
      </c>
      <c r="AB9" s="1022">
        <v>7.0006000000000004</v>
      </c>
      <c r="AC9" s="1022">
        <v>6.6821999999999999</v>
      </c>
      <c r="AD9" s="1022">
        <v>6.5331000000000001</v>
      </c>
      <c r="AE9" s="1022">
        <v>7.4534000000000002</v>
      </c>
      <c r="AF9" s="1039">
        <v>6.8005000000000004</v>
      </c>
      <c r="AG9" s="1020"/>
      <c r="AH9" s="1040" t="s">
        <v>7407</v>
      </c>
      <c r="AI9" s="1025" t="s">
        <v>7407</v>
      </c>
      <c r="AJ9" s="1025" t="s">
        <v>8666</v>
      </c>
      <c r="AK9" s="1025" t="s">
        <v>8666</v>
      </c>
      <c r="AL9" s="1025" t="s">
        <v>7405</v>
      </c>
      <c r="AM9" s="1025" t="s">
        <v>7473</v>
      </c>
      <c r="AN9" s="1025" t="s">
        <v>7402</v>
      </c>
      <c r="AO9" s="1041" t="s">
        <v>7401</v>
      </c>
      <c r="AP9" s="1025" t="s">
        <v>7401</v>
      </c>
      <c r="AQ9" s="1025" t="s">
        <v>7474</v>
      </c>
      <c r="AR9" s="1025" t="s">
        <v>7474</v>
      </c>
      <c r="AS9" s="1025" t="s">
        <v>7369</v>
      </c>
      <c r="AT9" s="1025" t="s">
        <v>8662</v>
      </c>
      <c r="AU9" s="1025" t="s">
        <v>7402</v>
      </c>
      <c r="AV9" s="1025" t="s">
        <v>7473</v>
      </c>
      <c r="AW9" s="1025" t="s">
        <v>7405</v>
      </c>
      <c r="AX9" s="1025" t="s">
        <v>7401</v>
      </c>
      <c r="AY9" s="1042" t="s">
        <v>7401</v>
      </c>
    </row>
    <row r="10" spans="1:51" x14ac:dyDescent="0.25">
      <c r="A10" s="1005" t="s">
        <v>7654</v>
      </c>
      <c r="B10" s="1018"/>
      <c r="C10" s="1019">
        <v>41274</v>
      </c>
      <c r="D10" s="1018"/>
      <c r="E10" s="1020">
        <v>15961.62</v>
      </c>
      <c r="F10" s="1018"/>
      <c r="G10" s="1021">
        <v>48.518599999999999</v>
      </c>
      <c r="H10" s="1023"/>
      <c r="I10" s="1022">
        <v>0.49</v>
      </c>
      <c r="J10" s="1022">
        <v>7.24</v>
      </c>
      <c r="K10" s="1022">
        <v>0.39</v>
      </c>
      <c r="L10" s="1022">
        <v>0.39</v>
      </c>
      <c r="M10" s="1022"/>
      <c r="N10" s="1024">
        <v>1.2788999999999999</v>
      </c>
      <c r="O10" s="1022">
        <v>3.9883999999999999</v>
      </c>
      <c r="P10" s="1022">
        <v>6.2191999999999998</v>
      </c>
      <c r="Q10" s="1022">
        <v>10.1685</v>
      </c>
      <c r="R10" s="1022">
        <v>7.0896999999999997</v>
      </c>
      <c r="S10" s="1022">
        <v>7.3330000000000002</v>
      </c>
      <c r="T10" s="1022">
        <v>6.8906999999999998</v>
      </c>
      <c r="U10" s="1039">
        <v>6.6596000000000002</v>
      </c>
      <c r="V10" s="1022">
        <v>6.6677999999999997</v>
      </c>
      <c r="W10" s="1022">
        <v>7.1517999999999997</v>
      </c>
      <c r="X10" s="1022">
        <v>7.2558999999999996</v>
      </c>
      <c r="Y10" s="1028">
        <v>6.5705999999999998</v>
      </c>
      <c r="Z10" s="1022">
        <v>6.7240000000000002</v>
      </c>
      <c r="AA10" s="1022">
        <v>6.7763999999999998</v>
      </c>
      <c r="AB10" s="1022">
        <v>6.9443999999999999</v>
      </c>
      <c r="AC10" s="1022">
        <v>6.6890999999999998</v>
      </c>
      <c r="AD10" s="1022">
        <v>6.6349</v>
      </c>
      <c r="AE10" s="1022">
        <v>10.9787</v>
      </c>
      <c r="AF10" s="1022">
        <v>7.3826000000000001</v>
      </c>
      <c r="AG10" s="1043"/>
      <c r="AH10" s="1025" t="s">
        <v>7353</v>
      </c>
      <c r="AI10" s="1025" t="s">
        <v>7355</v>
      </c>
      <c r="AJ10" s="1025" t="s">
        <v>7361</v>
      </c>
      <c r="AK10" s="1025" t="s">
        <v>8667</v>
      </c>
      <c r="AL10" s="1025" t="s">
        <v>7360</v>
      </c>
      <c r="AM10" s="1025" t="s">
        <v>8668</v>
      </c>
      <c r="AN10" s="1025" t="s">
        <v>8668</v>
      </c>
      <c r="AO10" s="1044" t="s">
        <v>7356</v>
      </c>
      <c r="AP10" s="1025" t="s">
        <v>7359</v>
      </c>
      <c r="AQ10" s="1025" t="s">
        <v>7359</v>
      </c>
      <c r="AR10" s="1025" t="s">
        <v>7356</v>
      </c>
      <c r="AS10" s="1025" t="s">
        <v>7359</v>
      </c>
      <c r="AT10" s="1025" t="s">
        <v>8669</v>
      </c>
      <c r="AU10" s="1025" t="s">
        <v>7360</v>
      </c>
      <c r="AV10" s="1025" t="s">
        <v>8668</v>
      </c>
      <c r="AW10" s="1025" t="s">
        <v>7356</v>
      </c>
      <c r="AX10" s="1025" t="s">
        <v>7360</v>
      </c>
      <c r="AY10" s="1042" t="s">
        <v>7376</v>
      </c>
    </row>
    <row r="11" spans="1:51" x14ac:dyDescent="0.25">
      <c r="A11" s="1005" t="s">
        <v>7705</v>
      </c>
      <c r="B11" s="1045"/>
      <c r="C11" s="1019">
        <v>41275</v>
      </c>
      <c r="D11" s="1018"/>
      <c r="E11" s="1020">
        <v>12093.28</v>
      </c>
      <c r="F11" s="1018"/>
      <c r="G11" s="1021">
        <v>3940.1480999999999</v>
      </c>
      <c r="H11" s="1023"/>
      <c r="I11" s="1022">
        <v>1.04</v>
      </c>
      <c r="J11" s="1022">
        <v>7.55</v>
      </c>
      <c r="K11" s="1022">
        <v>0.88</v>
      </c>
      <c r="L11" s="1022">
        <v>0.93</v>
      </c>
      <c r="M11" s="1027"/>
      <c r="N11" s="1022">
        <v>-4.8303000000000003</v>
      </c>
      <c r="O11" s="1022">
        <v>4.6051000000000002</v>
      </c>
      <c r="P11" s="1022">
        <v>7.2119</v>
      </c>
      <c r="Q11" s="1022">
        <v>9.8561999999999994</v>
      </c>
      <c r="R11" s="1022">
        <v>5.7554999999999996</v>
      </c>
      <c r="S11" s="1022">
        <v>7.2477999999999998</v>
      </c>
      <c r="T11" s="1022">
        <v>6.7579000000000002</v>
      </c>
      <c r="U11" s="1022">
        <v>6.4335000000000004</v>
      </c>
      <c r="V11" s="1022">
        <v>6.5995999999999997</v>
      </c>
      <c r="W11" s="1022">
        <v>7.4766000000000004</v>
      </c>
      <c r="X11" s="1022">
        <v>7.5513000000000003</v>
      </c>
      <c r="Y11" s="1028">
        <v>6.7385000000000002</v>
      </c>
      <c r="Z11" s="1022">
        <v>7.3672000000000004</v>
      </c>
      <c r="AA11" s="1022">
        <v>6.6725000000000003</v>
      </c>
      <c r="AB11" s="1022">
        <v>7.1905999999999999</v>
      </c>
      <c r="AC11" s="1022">
        <v>6.5198999999999998</v>
      </c>
      <c r="AD11" s="1022">
        <v>6.5410000000000004</v>
      </c>
      <c r="AE11" s="1022">
        <v>11.461600000000001</v>
      </c>
      <c r="AF11" s="1022">
        <v>7.8735999999999997</v>
      </c>
      <c r="AG11" s="1043"/>
      <c r="AH11" s="1025" t="s">
        <v>8662</v>
      </c>
      <c r="AI11" s="1025" t="s">
        <v>8663</v>
      </c>
      <c r="AJ11" s="1025" t="s">
        <v>8670</v>
      </c>
      <c r="AK11" s="1025" t="s">
        <v>8671</v>
      </c>
      <c r="AL11" s="1025" t="s">
        <v>8672</v>
      </c>
      <c r="AM11" s="1025" t="s">
        <v>7403</v>
      </c>
      <c r="AN11" s="1025" t="s">
        <v>7474</v>
      </c>
      <c r="AO11" s="1046" t="s">
        <v>7403</v>
      </c>
      <c r="AP11" s="1025" t="s">
        <v>8663</v>
      </c>
      <c r="AQ11" s="1025" t="s">
        <v>8673</v>
      </c>
      <c r="AR11" s="1025" t="s">
        <v>8673</v>
      </c>
      <c r="AS11" s="1025" t="s">
        <v>7368</v>
      </c>
      <c r="AT11" s="1025" t="s">
        <v>8674</v>
      </c>
      <c r="AU11" s="1025" t="s">
        <v>7431</v>
      </c>
      <c r="AV11" s="1025" t="s">
        <v>8671</v>
      </c>
      <c r="AW11" s="1025" t="s">
        <v>7406</v>
      </c>
      <c r="AX11" s="1025" t="s">
        <v>7475</v>
      </c>
      <c r="AY11" s="1042" t="s">
        <v>8662</v>
      </c>
    </row>
    <row r="12" spans="1:51" x14ac:dyDescent="0.25">
      <c r="A12" s="1005" t="s">
        <v>7759</v>
      </c>
      <c r="B12" s="1045"/>
      <c r="C12" s="1019">
        <v>41274</v>
      </c>
      <c r="D12" s="1018"/>
      <c r="E12" s="1020">
        <v>30528.1</v>
      </c>
      <c r="F12" s="1018"/>
      <c r="G12" s="1021">
        <v>4903.6832999999997</v>
      </c>
      <c r="H12" s="1023"/>
      <c r="I12" s="1022">
        <v>0.43</v>
      </c>
      <c r="J12" s="1022">
        <v>6.85</v>
      </c>
      <c r="K12" s="1022">
        <v>0.46</v>
      </c>
      <c r="L12" s="1022">
        <v>0.43</v>
      </c>
      <c r="M12" s="1027"/>
      <c r="N12" s="1024">
        <v>-1.4067000000000001</v>
      </c>
      <c r="O12" s="1022">
        <v>2.7033</v>
      </c>
      <c r="P12" s="1022">
        <v>6.2153999999999998</v>
      </c>
      <c r="Q12" s="1022">
        <v>8.9748000000000001</v>
      </c>
      <c r="R12" s="1022">
        <v>7.2567000000000004</v>
      </c>
      <c r="S12" s="1022">
        <v>8.0146999999999995</v>
      </c>
      <c r="T12" s="1022">
        <v>7.2091000000000003</v>
      </c>
      <c r="U12" s="1039">
        <v>6.7630999999999997</v>
      </c>
      <c r="V12" s="1022">
        <v>6.6924000000000001</v>
      </c>
      <c r="W12" s="1022">
        <v>7.2984999999999998</v>
      </c>
      <c r="X12" s="1022">
        <v>7.4189999999999996</v>
      </c>
      <c r="Y12" s="1028">
        <v>6.7028999999999996</v>
      </c>
      <c r="Z12" s="1022">
        <v>6.6631999999999998</v>
      </c>
      <c r="AA12" s="1022">
        <v>7.016</v>
      </c>
      <c r="AB12" s="1022">
        <v>7.5050999999999997</v>
      </c>
      <c r="AC12" s="1022">
        <v>6.7915000000000001</v>
      </c>
      <c r="AD12" s="1022">
        <v>6.6646999999999998</v>
      </c>
      <c r="AE12" s="1022">
        <v>9.6449999999999996</v>
      </c>
      <c r="AF12" s="1022">
        <v>7.2409999999999997</v>
      </c>
      <c r="AG12" s="1043"/>
      <c r="AH12" s="1025" t="s">
        <v>8675</v>
      </c>
      <c r="AI12" s="1025" t="s">
        <v>8676</v>
      </c>
      <c r="AJ12" s="1025" t="s">
        <v>8675</v>
      </c>
      <c r="AK12" s="1025" t="s">
        <v>8677</v>
      </c>
      <c r="AL12" s="1025" t="s">
        <v>8678</v>
      </c>
      <c r="AM12" s="1025" t="s">
        <v>8679</v>
      </c>
      <c r="AN12" s="1025" t="s">
        <v>8680</v>
      </c>
      <c r="AO12" s="1044" t="s">
        <v>8681</v>
      </c>
      <c r="AP12" s="1025" t="s">
        <v>8675</v>
      </c>
      <c r="AQ12" s="1025" t="s">
        <v>8682</v>
      </c>
      <c r="AR12" s="1025" t="s">
        <v>8683</v>
      </c>
      <c r="AS12" s="1025" t="s">
        <v>8663</v>
      </c>
      <c r="AT12" s="1025" t="s">
        <v>8684</v>
      </c>
      <c r="AU12" s="1025" t="s">
        <v>8680</v>
      </c>
      <c r="AV12" s="1025" t="s">
        <v>8685</v>
      </c>
      <c r="AW12" s="1025" t="s">
        <v>8681</v>
      </c>
      <c r="AX12" s="1025" t="s">
        <v>8675</v>
      </c>
      <c r="AY12" s="1042" t="s">
        <v>8686</v>
      </c>
    </row>
    <row r="13" spans="1:51" x14ac:dyDescent="0.25">
      <c r="A13" s="1005" t="s">
        <v>7812</v>
      </c>
      <c r="B13" s="1047"/>
      <c r="C13" s="1019">
        <v>41275</v>
      </c>
      <c r="D13" s="1030"/>
      <c r="E13" s="1020">
        <v>14436.48</v>
      </c>
      <c r="F13" s="1030"/>
      <c r="G13" s="1021">
        <v>61.428199999999997</v>
      </c>
      <c r="H13" s="1031"/>
      <c r="I13" s="1022">
        <v>3.67</v>
      </c>
      <c r="J13" s="1022">
        <v>7.66</v>
      </c>
      <c r="K13" s="1022">
        <v>2.69</v>
      </c>
      <c r="L13" s="1022">
        <v>2.1800000000000002</v>
      </c>
      <c r="M13" s="1027"/>
      <c r="N13" s="1024">
        <v>-7.3665000000000003</v>
      </c>
      <c r="O13" s="1022">
        <v>4.2599</v>
      </c>
      <c r="P13" s="1022">
        <v>7.1910999999999996</v>
      </c>
      <c r="Q13" s="1022">
        <v>8.5119000000000007</v>
      </c>
      <c r="R13" s="1022">
        <v>1.6660999999999999</v>
      </c>
      <c r="S13" s="1022">
        <v>6.4219999999999997</v>
      </c>
      <c r="T13" s="1022">
        <v>5.7047999999999996</v>
      </c>
      <c r="U13" s="1039">
        <v>5.4241999999999999</v>
      </c>
      <c r="V13" s="1022">
        <v>5.7869999999999999</v>
      </c>
      <c r="W13" s="1022">
        <v>7.1734999999999998</v>
      </c>
      <c r="X13" s="1022">
        <v>7.5151000000000003</v>
      </c>
      <c r="Y13" s="1032">
        <v>6.4885000000000002</v>
      </c>
      <c r="Z13" s="1022">
        <v>7.3121</v>
      </c>
      <c r="AA13" s="1022">
        <v>4.3406000000000002</v>
      </c>
      <c r="AB13" s="1022">
        <v>7.07</v>
      </c>
      <c r="AC13" s="1022">
        <v>5.5136000000000003</v>
      </c>
      <c r="AD13" s="1022">
        <v>5.6980000000000004</v>
      </c>
      <c r="AE13" s="1022">
        <v>12.389200000000001</v>
      </c>
      <c r="AF13" s="1022">
        <v>7.9116999999999997</v>
      </c>
      <c r="AG13" s="1043"/>
      <c r="AH13" s="1025" t="s">
        <v>7328</v>
      </c>
      <c r="AI13" s="1025" t="s">
        <v>7379</v>
      </c>
      <c r="AJ13" s="1025" t="s">
        <v>7379</v>
      </c>
      <c r="AK13" s="1025" t="s">
        <v>7328</v>
      </c>
      <c r="AL13" s="1025" t="s">
        <v>7344</v>
      </c>
      <c r="AM13" s="1025" t="s">
        <v>7333</v>
      </c>
      <c r="AN13" s="1025" t="s">
        <v>8687</v>
      </c>
      <c r="AO13" s="1048" t="s">
        <v>7455</v>
      </c>
      <c r="AP13" s="1025" t="s">
        <v>7344</v>
      </c>
      <c r="AQ13" s="1025" t="s">
        <v>7344</v>
      </c>
      <c r="AR13" s="1025" t="s">
        <v>7344</v>
      </c>
      <c r="AS13" s="1025" t="s">
        <v>7380</v>
      </c>
      <c r="AT13" s="1025" t="s">
        <v>7333</v>
      </c>
      <c r="AU13" s="1025" t="s">
        <v>7467</v>
      </c>
      <c r="AV13" s="1025" t="s">
        <v>8687</v>
      </c>
      <c r="AW13" s="1025" t="s">
        <v>7455</v>
      </c>
      <c r="AX13" s="1025" t="s">
        <v>7344</v>
      </c>
      <c r="AY13" s="1042" t="s">
        <v>7333</v>
      </c>
    </row>
    <row r="14" spans="1:51" x14ac:dyDescent="0.25">
      <c r="A14" s="1005" t="s">
        <v>7868</v>
      </c>
      <c r="B14" s="1018"/>
      <c r="C14" s="1019">
        <v>41719</v>
      </c>
      <c r="D14" s="1018"/>
      <c r="E14" s="1020">
        <v>1930.57</v>
      </c>
      <c r="F14" s="1018"/>
      <c r="G14" s="1021">
        <v>27.605599999999999</v>
      </c>
      <c r="H14" s="1023"/>
      <c r="I14" s="1022">
        <v>5.23</v>
      </c>
      <c r="J14" s="1022">
        <v>8.4600000000000009</v>
      </c>
      <c r="K14" s="1022">
        <v>2.99</v>
      </c>
      <c r="L14" s="1022">
        <v>2.91</v>
      </c>
      <c r="M14" s="1027"/>
      <c r="N14" s="1024">
        <v>-12.688700000000001</v>
      </c>
      <c r="O14" s="1022">
        <v>-3.3927</v>
      </c>
      <c r="P14" s="1022">
        <v>4.0453000000000001</v>
      </c>
      <c r="Q14" s="1022">
        <v>5.7643000000000004</v>
      </c>
      <c r="R14" s="1022">
        <v>0.2432</v>
      </c>
      <c r="S14" s="1022">
        <v>8.7726000000000006</v>
      </c>
      <c r="T14" s="1022">
        <v>7.2704000000000004</v>
      </c>
      <c r="U14" s="1039">
        <v>6.5949</v>
      </c>
      <c r="V14" s="1022">
        <v>7.6481000000000003</v>
      </c>
      <c r="W14" s="1022">
        <v>8.5394000000000005</v>
      </c>
      <c r="X14" s="1022">
        <v>9.0395000000000003</v>
      </c>
      <c r="Y14" s="1028">
        <v>7.4333</v>
      </c>
      <c r="Z14" s="1022">
        <v>7.5909000000000004</v>
      </c>
      <c r="AA14" s="1022">
        <v>5.7423999999999999</v>
      </c>
      <c r="AB14" s="1022">
        <v>9.5706000000000007</v>
      </c>
      <c r="AC14" s="1022">
        <v>6.7381000000000002</v>
      </c>
      <c r="AD14" s="1022">
        <v>7.1795</v>
      </c>
      <c r="AE14" s="1022">
        <v>9.8770000000000007</v>
      </c>
      <c r="AF14" s="1022">
        <v>8.4750999999999994</v>
      </c>
      <c r="AG14" s="1043"/>
      <c r="AH14" s="1025" t="s">
        <v>7446</v>
      </c>
      <c r="AI14" s="1025" t="s">
        <v>7448</v>
      </c>
      <c r="AJ14" s="1025" t="s">
        <v>7367</v>
      </c>
      <c r="AK14" s="1025" t="s">
        <v>7446</v>
      </c>
      <c r="AL14" s="1025" t="s">
        <v>7365</v>
      </c>
      <c r="AM14" s="1025" t="s">
        <v>7446</v>
      </c>
      <c r="AN14" s="1025" t="s">
        <v>7448</v>
      </c>
      <c r="AO14" s="1044" t="s">
        <v>7338</v>
      </c>
      <c r="AP14" s="1025" t="s">
        <v>7446</v>
      </c>
      <c r="AQ14" s="1025" t="s">
        <v>7449</v>
      </c>
      <c r="AR14" s="1025" t="s">
        <v>7438</v>
      </c>
      <c r="AS14" s="1025" t="s">
        <v>7438</v>
      </c>
      <c r="AT14" s="1025" t="s">
        <v>7448</v>
      </c>
      <c r="AU14" s="1025" t="s">
        <v>7438</v>
      </c>
      <c r="AV14" s="1025" t="s">
        <v>7446</v>
      </c>
      <c r="AW14" s="1025" t="s">
        <v>7448</v>
      </c>
      <c r="AX14" s="1025" t="s">
        <v>7446</v>
      </c>
      <c r="AY14" s="1042" t="s">
        <v>7338</v>
      </c>
    </row>
    <row r="15" spans="1:51" x14ac:dyDescent="0.25">
      <c r="A15" s="1005" t="s">
        <v>7894</v>
      </c>
      <c r="B15" s="1018"/>
      <c r="C15" s="1019">
        <v>41275</v>
      </c>
      <c r="D15" s="1018"/>
      <c r="E15" s="1020">
        <v>1784.26</v>
      </c>
      <c r="F15" s="1018"/>
      <c r="G15" s="1021">
        <v>90.830299999999994</v>
      </c>
      <c r="H15" s="1023"/>
      <c r="I15" s="1022">
        <v>11.6</v>
      </c>
      <c r="J15" s="1022">
        <v>7.36</v>
      </c>
      <c r="K15" s="1022">
        <v>5.53</v>
      </c>
      <c r="L15" s="1022">
        <v>5.65</v>
      </c>
      <c r="M15" s="1027"/>
      <c r="N15" s="1024">
        <v>-12.573499999999999</v>
      </c>
      <c r="O15" s="1022">
        <v>-9.9443000000000001</v>
      </c>
      <c r="P15" s="1022">
        <v>0.67169999999999996</v>
      </c>
      <c r="Q15" s="1022">
        <v>-6.3109000000000002</v>
      </c>
      <c r="R15" s="1022">
        <v>-6.2164000000000001</v>
      </c>
      <c r="S15" s="1022">
        <v>7.8198999999999996</v>
      </c>
      <c r="T15" s="1022">
        <v>5.8594999999999997</v>
      </c>
      <c r="U15" s="1039">
        <v>5.6730999999999998</v>
      </c>
      <c r="V15" s="1022">
        <v>5.3056000000000001</v>
      </c>
      <c r="W15" s="1022">
        <v>6.0593000000000004</v>
      </c>
      <c r="X15" s="1022">
        <v>7.2371999999999996</v>
      </c>
      <c r="Y15" s="1028">
        <v>6.1996000000000002</v>
      </c>
      <c r="Z15" s="1022">
        <v>6.8867000000000003</v>
      </c>
      <c r="AA15" s="1022">
        <v>1.1416999999999999</v>
      </c>
      <c r="AB15" s="1022">
        <v>9.7139000000000006</v>
      </c>
      <c r="AC15" s="1022">
        <v>5.1440000000000001</v>
      </c>
      <c r="AD15" s="1022">
        <v>5.2047999999999996</v>
      </c>
      <c r="AE15" s="1022">
        <v>0.32950000000000002</v>
      </c>
      <c r="AF15" s="1022">
        <v>7.5964</v>
      </c>
      <c r="AG15" s="1043"/>
      <c r="AH15" s="1025" t="s">
        <v>8688</v>
      </c>
      <c r="AI15" s="1025" t="s">
        <v>7385</v>
      </c>
      <c r="AJ15" s="1025" t="s">
        <v>7384</v>
      </c>
      <c r="AK15" s="1025" t="s">
        <v>8689</v>
      </c>
      <c r="AL15" s="1025" t="s">
        <v>7447</v>
      </c>
      <c r="AM15" s="1025" t="s">
        <v>7364</v>
      </c>
      <c r="AN15" s="1025" t="s">
        <v>7404</v>
      </c>
      <c r="AO15" s="1044" t="s">
        <v>7404</v>
      </c>
      <c r="AP15" s="1025" t="s">
        <v>8688</v>
      </c>
      <c r="AQ15" s="1025" t="s">
        <v>8688</v>
      </c>
      <c r="AR15" s="1025" t="s">
        <v>7404</v>
      </c>
      <c r="AS15" s="1025" t="s">
        <v>8669</v>
      </c>
      <c r="AT15" s="1025" t="s">
        <v>8669</v>
      </c>
      <c r="AU15" s="1025" t="s">
        <v>8688</v>
      </c>
      <c r="AV15" s="1025" t="s">
        <v>7404</v>
      </c>
      <c r="AW15" s="1025" t="s">
        <v>7404</v>
      </c>
      <c r="AX15" s="1025" t="s">
        <v>7404</v>
      </c>
      <c r="AY15" s="1042" t="s">
        <v>7385</v>
      </c>
    </row>
    <row r="16" spans="1:51" x14ac:dyDescent="0.25">
      <c r="A16" s="1005" t="s">
        <v>7928</v>
      </c>
      <c r="B16" s="1018"/>
      <c r="C16" s="1019">
        <v>45362</v>
      </c>
      <c r="D16" s="1018"/>
      <c r="E16" s="1020">
        <v>57.83</v>
      </c>
      <c r="F16" s="1018"/>
      <c r="G16" s="1021">
        <v>11.2248</v>
      </c>
      <c r="H16" s="1023"/>
      <c r="I16" s="1022">
        <v>11.53</v>
      </c>
      <c r="J16" s="1022">
        <v>7.03</v>
      </c>
      <c r="K16" s="1022">
        <v>11.32</v>
      </c>
      <c r="L16" s="1022">
        <v>8.41</v>
      </c>
      <c r="M16" s="1027"/>
      <c r="N16" s="1024">
        <v>-39.628</v>
      </c>
      <c r="O16" s="1022">
        <v>-3.5758000000000001</v>
      </c>
      <c r="P16" s="1022">
        <v>-4.5484</v>
      </c>
      <c r="Q16" s="1022">
        <v>-12.045199999999999</v>
      </c>
      <c r="R16" s="1022">
        <v>-13.767099999999999</v>
      </c>
      <c r="S16" s="1022">
        <v>8.1300000000000008</v>
      </c>
      <c r="T16" s="1022">
        <v>3.8481000000000001</v>
      </c>
      <c r="U16" s="1039">
        <v>4.7861000000000002</v>
      </c>
      <c r="V16" s="1022">
        <v>2.9127999999999998</v>
      </c>
      <c r="W16" s="1022">
        <v>3.2934999999999999</v>
      </c>
      <c r="X16" s="1022" t="s">
        <v>430</v>
      </c>
      <c r="Y16" s="1028" t="s">
        <v>430</v>
      </c>
      <c r="Z16" s="1022" t="s">
        <v>430</v>
      </c>
      <c r="AA16" s="1022">
        <v>-5.5876000000000001</v>
      </c>
      <c r="AB16" s="1022">
        <v>10.4331</v>
      </c>
      <c r="AC16" s="1022">
        <v>3.0514999999999999</v>
      </c>
      <c r="AD16" s="1022">
        <v>2.8555000000000001</v>
      </c>
      <c r="AE16" s="1022">
        <v>-4.6764999999999999</v>
      </c>
      <c r="AF16" s="1022">
        <v>4.7274000000000003</v>
      </c>
      <c r="AG16" s="1043"/>
      <c r="AH16" s="1025" t="s">
        <v>7447</v>
      </c>
      <c r="AI16" s="1025" t="s">
        <v>7404</v>
      </c>
      <c r="AJ16" s="1025" t="s">
        <v>7384</v>
      </c>
      <c r="AK16" s="1025" t="s">
        <v>7404</v>
      </c>
      <c r="AL16" s="1025" t="s">
        <v>8688</v>
      </c>
      <c r="AM16" s="1025" t="s">
        <v>7404</v>
      </c>
      <c r="AN16" s="1025" t="s">
        <v>8688</v>
      </c>
      <c r="AO16" s="1041" t="s">
        <v>7404</v>
      </c>
      <c r="AP16" s="1025" t="s">
        <v>7447</v>
      </c>
      <c r="AQ16" s="1025" t="s">
        <v>7425</v>
      </c>
      <c r="AR16" s="1020" t="s">
        <v>430</v>
      </c>
      <c r="AS16" s="1020" t="s">
        <v>430</v>
      </c>
      <c r="AT16" s="1020" t="s">
        <v>430</v>
      </c>
      <c r="AU16" s="1025" t="s">
        <v>7447</v>
      </c>
      <c r="AV16" s="1025" t="s">
        <v>7404</v>
      </c>
      <c r="AW16" s="1025" t="s">
        <v>8688</v>
      </c>
      <c r="AX16" s="1025" t="s">
        <v>8688</v>
      </c>
      <c r="AY16" s="1042" t="s">
        <v>7447</v>
      </c>
    </row>
    <row r="17" spans="1:51" x14ac:dyDescent="0.25">
      <c r="A17" s="1005" t="s">
        <v>7948</v>
      </c>
      <c r="B17" s="1018"/>
      <c r="C17" s="1019">
        <v>41275</v>
      </c>
      <c r="D17" s="1018"/>
      <c r="E17" s="1020">
        <v>2342</v>
      </c>
      <c r="F17" s="1018"/>
      <c r="G17" s="1021">
        <v>43.585099999999997</v>
      </c>
      <c r="H17" s="1023"/>
      <c r="I17" s="1022">
        <v>15.85</v>
      </c>
      <c r="J17" s="1022">
        <v>7.51</v>
      </c>
      <c r="K17" s="1022">
        <v>6.67</v>
      </c>
      <c r="L17" s="1022">
        <v>5.22</v>
      </c>
      <c r="M17" s="1022"/>
      <c r="N17" s="1024">
        <v>10.135899999999999</v>
      </c>
      <c r="O17" s="1022">
        <v>-1.4235</v>
      </c>
      <c r="P17" s="1022">
        <v>2.1901999999999999</v>
      </c>
      <c r="Q17" s="1022">
        <v>-2.1815000000000002</v>
      </c>
      <c r="R17" s="1022">
        <v>-4.8853999999999997</v>
      </c>
      <c r="S17" s="1022">
        <v>10.026999999999999</v>
      </c>
      <c r="T17" s="1022">
        <v>7.5561999999999996</v>
      </c>
      <c r="U17" s="1039">
        <v>7.3052000000000001</v>
      </c>
      <c r="V17" s="1022">
        <v>6.7571000000000003</v>
      </c>
      <c r="W17" s="1022">
        <v>6.5035999999999996</v>
      </c>
      <c r="X17" s="1022">
        <v>7.8575999999999997</v>
      </c>
      <c r="Y17" s="1028">
        <v>6.625</v>
      </c>
      <c r="Z17" s="1022">
        <v>7.7504999999999997</v>
      </c>
      <c r="AA17" s="1022">
        <v>3.4392</v>
      </c>
      <c r="AB17" s="1022">
        <v>10.6167</v>
      </c>
      <c r="AC17" s="1022">
        <v>6.4372999999999996</v>
      </c>
      <c r="AD17" s="1022">
        <v>6.1670999999999996</v>
      </c>
      <c r="AE17" s="1022">
        <v>0.82089999999999996</v>
      </c>
      <c r="AF17" s="1022">
        <v>8.5343</v>
      </c>
      <c r="AG17" s="1043"/>
      <c r="AH17" s="1025" t="s">
        <v>7434</v>
      </c>
      <c r="AI17" s="1025" t="s">
        <v>7436</v>
      </c>
      <c r="AJ17" s="1025" t="s">
        <v>7459</v>
      </c>
      <c r="AK17" s="1025" t="s">
        <v>7459</v>
      </c>
      <c r="AL17" s="1025" t="s">
        <v>7459</v>
      </c>
      <c r="AM17" s="1025" t="s">
        <v>7434</v>
      </c>
      <c r="AN17" s="1025" t="s">
        <v>7437</v>
      </c>
      <c r="AO17" s="1046" t="s">
        <v>7437</v>
      </c>
      <c r="AP17" s="1025" t="s">
        <v>7437</v>
      </c>
      <c r="AQ17" s="1025" t="s">
        <v>8690</v>
      </c>
      <c r="AR17" s="1025" t="s">
        <v>7437</v>
      </c>
      <c r="AS17" s="1025" t="s">
        <v>8690</v>
      </c>
      <c r="AT17" s="1025" t="s">
        <v>7437</v>
      </c>
      <c r="AU17" s="1025" t="s">
        <v>7435</v>
      </c>
      <c r="AV17" s="1025" t="s">
        <v>7437</v>
      </c>
      <c r="AW17" s="1025" t="s">
        <v>7437</v>
      </c>
      <c r="AX17" s="1025" t="s">
        <v>7435</v>
      </c>
      <c r="AY17" s="1042" t="s">
        <v>8691</v>
      </c>
    </row>
    <row r="18" spans="1:51" x14ac:dyDescent="0.25">
      <c r="A18" s="1005" t="s">
        <v>7997</v>
      </c>
      <c r="B18" s="1018"/>
      <c r="C18" s="1019">
        <v>41285</v>
      </c>
      <c r="D18" s="1018"/>
      <c r="E18" s="1020">
        <v>15122.7</v>
      </c>
      <c r="F18" s="1018"/>
      <c r="G18" s="1021">
        <v>4209.7013999999999</v>
      </c>
      <c r="H18" s="1023"/>
      <c r="I18" s="1022">
        <v>4.87</v>
      </c>
      <c r="J18" s="1022">
        <v>7.77</v>
      </c>
      <c r="K18" s="1022">
        <v>3.1</v>
      </c>
      <c r="L18" s="1022">
        <v>2.85</v>
      </c>
      <c r="M18" s="1027"/>
      <c r="N18" s="1024">
        <v>-10.6624</v>
      </c>
      <c r="O18" s="1022">
        <v>1.3186</v>
      </c>
      <c r="P18" s="1022">
        <v>6.1310000000000002</v>
      </c>
      <c r="Q18" s="1022">
        <v>7.3959000000000001</v>
      </c>
      <c r="R18" s="1022">
        <v>1.3100000000000001E-2</v>
      </c>
      <c r="S18" s="1022">
        <v>6.0410000000000004</v>
      </c>
      <c r="T18" s="1022">
        <v>5.4124999999999996</v>
      </c>
      <c r="U18" s="1039">
        <v>5.0983000000000001</v>
      </c>
      <c r="V18" s="1022">
        <v>5.5282999999999998</v>
      </c>
      <c r="W18" s="1022">
        <v>7.1109</v>
      </c>
      <c r="X18" s="1022">
        <v>7.4737</v>
      </c>
      <c r="Y18" s="1028">
        <v>6.4919000000000002</v>
      </c>
      <c r="Z18" s="1022">
        <v>7.3117000000000001</v>
      </c>
      <c r="AA18" s="1022">
        <v>3.2664</v>
      </c>
      <c r="AB18" s="1022">
        <v>7.0637999999999996</v>
      </c>
      <c r="AC18" s="1022">
        <v>5.1342999999999996</v>
      </c>
      <c r="AD18" s="1022">
        <v>5.4321999999999999</v>
      </c>
      <c r="AE18" s="1022">
        <v>11.9061</v>
      </c>
      <c r="AF18" s="1022">
        <v>7.8730000000000002</v>
      </c>
      <c r="AG18" s="1043"/>
      <c r="AH18" s="1025" t="s">
        <v>7345</v>
      </c>
      <c r="AI18" s="1025" t="s">
        <v>7334</v>
      </c>
      <c r="AJ18" s="1025" t="s">
        <v>7334</v>
      </c>
      <c r="AK18" s="1025" t="s">
        <v>7465</v>
      </c>
      <c r="AL18" s="1025" t="s">
        <v>8684</v>
      </c>
      <c r="AM18" s="1025" t="s">
        <v>8692</v>
      </c>
      <c r="AN18" s="1025" t="s">
        <v>8692</v>
      </c>
      <c r="AO18" s="1041" t="s">
        <v>8684</v>
      </c>
      <c r="AP18" s="1025" t="s">
        <v>7345</v>
      </c>
      <c r="AQ18" s="1025" t="s">
        <v>7465</v>
      </c>
      <c r="AR18" s="1025" t="s">
        <v>7341</v>
      </c>
      <c r="AS18" s="1025" t="s">
        <v>7343</v>
      </c>
      <c r="AT18" s="1025" t="s">
        <v>7447</v>
      </c>
      <c r="AU18" s="1025" t="s">
        <v>7465</v>
      </c>
      <c r="AV18" s="1025" t="s">
        <v>8693</v>
      </c>
      <c r="AW18" s="1025" t="s">
        <v>8684</v>
      </c>
      <c r="AX18" s="1025" t="s">
        <v>7345</v>
      </c>
      <c r="AY18" s="1042" t="s">
        <v>7342</v>
      </c>
    </row>
    <row r="19" spans="1:51" x14ac:dyDescent="0.25">
      <c r="A19" s="1005" t="s">
        <v>8044</v>
      </c>
      <c r="B19" s="1018"/>
      <c r="C19" s="1019">
        <v>41275</v>
      </c>
      <c r="D19" s="1018"/>
      <c r="E19" s="1020">
        <v>774.31799999999998</v>
      </c>
      <c r="F19" s="1018"/>
      <c r="G19" s="1021">
        <v>36.350099999999998</v>
      </c>
      <c r="H19" s="1023"/>
      <c r="I19" s="1022">
        <v>2.33</v>
      </c>
      <c r="J19" s="1022">
        <v>8.43</v>
      </c>
      <c r="K19" s="1022">
        <v>1.69</v>
      </c>
      <c r="L19" s="1022">
        <v>1.59</v>
      </c>
      <c r="M19" s="1027"/>
      <c r="N19" s="1024">
        <v>-10.941700000000001</v>
      </c>
      <c r="O19" s="1022">
        <v>6.6900000000000001E-2</v>
      </c>
      <c r="P19" s="1022">
        <v>2.411</v>
      </c>
      <c r="Q19" s="1022">
        <v>6.1971999999999996</v>
      </c>
      <c r="R19" s="1022">
        <v>2.3887999999999998</v>
      </c>
      <c r="S19" s="1022">
        <v>9.7363999999999997</v>
      </c>
      <c r="T19" s="1022">
        <v>7.7091000000000003</v>
      </c>
      <c r="U19" s="1039">
        <v>7.2087000000000003</v>
      </c>
      <c r="V19" s="1022">
        <v>7.8522999999999996</v>
      </c>
      <c r="W19" s="1022">
        <v>7.9603999999999999</v>
      </c>
      <c r="X19" s="1022">
        <v>8.6270000000000007</v>
      </c>
      <c r="Y19" s="1028">
        <v>6.7628000000000004</v>
      </c>
      <c r="Z19" s="1022">
        <v>7.4320000000000004</v>
      </c>
      <c r="AA19" s="1022">
        <v>7.5899000000000001</v>
      </c>
      <c r="AB19" s="1022">
        <v>9.3938000000000006</v>
      </c>
      <c r="AC19" s="1022">
        <v>7.3840000000000003</v>
      </c>
      <c r="AD19" s="1022">
        <v>7.44</v>
      </c>
      <c r="AE19" s="1022">
        <v>9.968</v>
      </c>
      <c r="AF19" s="1022">
        <v>8.2517999999999994</v>
      </c>
      <c r="AG19" s="1043"/>
      <c r="AH19" s="1025" t="s">
        <v>8694</v>
      </c>
      <c r="AI19" s="1025" t="s">
        <v>7338</v>
      </c>
      <c r="AJ19" s="1025" t="s">
        <v>8695</v>
      </c>
      <c r="AK19" s="1025" t="s">
        <v>8694</v>
      </c>
      <c r="AL19" s="1025" t="s">
        <v>8695</v>
      </c>
      <c r="AM19" s="1025" t="s">
        <v>7448</v>
      </c>
      <c r="AN19" s="1025" t="s">
        <v>7365</v>
      </c>
      <c r="AO19" s="1044" t="s">
        <v>7365</v>
      </c>
      <c r="AP19" s="1025" t="s">
        <v>7366</v>
      </c>
      <c r="AQ19" s="1025" t="s">
        <v>7367</v>
      </c>
      <c r="AR19" s="1025" t="s">
        <v>7365</v>
      </c>
      <c r="AS19" s="1025" t="s">
        <v>8694</v>
      </c>
      <c r="AT19" s="1025" t="s">
        <v>7428</v>
      </c>
      <c r="AU19" s="1025" t="s">
        <v>7446</v>
      </c>
      <c r="AV19" s="1025" t="s">
        <v>7366</v>
      </c>
      <c r="AW19" s="1025" t="s">
        <v>7365</v>
      </c>
      <c r="AX19" s="1025" t="s">
        <v>7365</v>
      </c>
      <c r="AY19" s="1042" t="s">
        <v>8695</v>
      </c>
    </row>
    <row r="20" spans="1:51" x14ac:dyDescent="0.25">
      <c r="A20" s="1005" t="s">
        <v>8076</v>
      </c>
      <c r="B20" s="1018"/>
      <c r="C20" s="1019">
        <v>41275</v>
      </c>
      <c r="D20" s="1018"/>
      <c r="E20" s="1020">
        <v>4816.91</v>
      </c>
      <c r="F20" s="1018"/>
      <c r="G20" s="1021">
        <v>72.882599999999996</v>
      </c>
      <c r="H20" s="1023"/>
      <c r="I20" s="1022">
        <v>3.87</v>
      </c>
      <c r="J20" s="1022">
        <v>7.44</v>
      </c>
      <c r="K20" s="1022">
        <v>3.27</v>
      </c>
      <c r="L20" s="1022">
        <v>2.56</v>
      </c>
      <c r="M20" s="1027"/>
      <c r="N20" s="1024">
        <v>-9.4126999999999992</v>
      </c>
      <c r="O20" s="1022">
        <v>1.8031999999999999</v>
      </c>
      <c r="P20" s="1022">
        <v>6.3320999999999996</v>
      </c>
      <c r="Q20" s="1022">
        <v>8.4803999999999995</v>
      </c>
      <c r="R20" s="1022">
        <v>-0.68459999999999999</v>
      </c>
      <c r="S20" s="1022">
        <v>5.3648999999999996</v>
      </c>
      <c r="T20" s="1022">
        <v>5.4429999999999996</v>
      </c>
      <c r="U20" s="1039">
        <v>5.1418999999999997</v>
      </c>
      <c r="V20" s="1022">
        <v>5.8788</v>
      </c>
      <c r="W20" s="1022">
        <v>7.0495999999999999</v>
      </c>
      <c r="X20" s="1022">
        <v>7.4473000000000003</v>
      </c>
      <c r="Y20" s="1028">
        <v>6.4977999999999998</v>
      </c>
      <c r="Z20" s="1022">
        <v>7.423</v>
      </c>
      <c r="AA20" s="1022">
        <v>2.4863</v>
      </c>
      <c r="AB20" s="1022">
        <v>6.8766999999999996</v>
      </c>
      <c r="AC20" s="1022">
        <v>5.2272999999999996</v>
      </c>
      <c r="AD20" s="1022">
        <v>5.8277999999999999</v>
      </c>
      <c r="AE20" s="1022">
        <v>11.6709</v>
      </c>
      <c r="AF20" s="1022">
        <v>8.0206</v>
      </c>
      <c r="AG20" s="1043"/>
      <c r="AH20" s="1025" t="s">
        <v>7344</v>
      </c>
      <c r="AI20" s="1025" t="s">
        <v>7343</v>
      </c>
      <c r="AJ20" s="1025" t="s">
        <v>7343</v>
      </c>
      <c r="AK20" s="1025" t="s">
        <v>7328</v>
      </c>
      <c r="AL20" s="1025" t="s">
        <v>8696</v>
      </c>
      <c r="AM20" s="1025" t="s">
        <v>8697</v>
      </c>
      <c r="AN20" s="1025" t="s">
        <v>8687</v>
      </c>
      <c r="AO20" s="1044" t="s">
        <v>7333</v>
      </c>
      <c r="AP20" s="1025" t="s">
        <v>7343</v>
      </c>
      <c r="AQ20" s="1025" t="s">
        <v>7343</v>
      </c>
      <c r="AR20" s="1025" t="s">
        <v>7467</v>
      </c>
      <c r="AS20" s="1025" t="s">
        <v>7467</v>
      </c>
      <c r="AT20" s="1025" t="s">
        <v>7377</v>
      </c>
      <c r="AU20" s="1025" t="s">
        <v>7458</v>
      </c>
      <c r="AV20" s="1025" t="s">
        <v>7458</v>
      </c>
      <c r="AW20" s="1025" t="s">
        <v>7380</v>
      </c>
      <c r="AX20" s="1025" t="s">
        <v>7343</v>
      </c>
      <c r="AY20" s="1042" t="s">
        <v>7333</v>
      </c>
    </row>
    <row r="21" spans="1:51" x14ac:dyDescent="0.25">
      <c r="A21" s="1049" t="s">
        <v>8119</v>
      </c>
      <c r="B21" s="1018"/>
      <c r="C21" s="1019">
        <v>41275</v>
      </c>
      <c r="D21" s="1018"/>
      <c r="E21" s="1020">
        <v>2101.5</v>
      </c>
      <c r="F21" s="1018"/>
      <c r="G21" s="1021">
        <v>111.4117</v>
      </c>
      <c r="H21" s="1023"/>
      <c r="I21" s="1022">
        <v>15.31</v>
      </c>
      <c r="J21" s="1022">
        <v>6.92</v>
      </c>
      <c r="K21" s="1022">
        <v>8.17</v>
      </c>
      <c r="L21" s="1022">
        <v>6.93</v>
      </c>
      <c r="M21" s="1027"/>
      <c r="N21" s="1024">
        <v>-14.605700000000001</v>
      </c>
      <c r="O21" s="1022">
        <v>0.84089999999999998</v>
      </c>
      <c r="P21" s="1022">
        <v>3.4375</v>
      </c>
      <c r="Q21" s="1022">
        <v>-8.2274999999999991</v>
      </c>
      <c r="R21" s="1022">
        <v>-10.400499999999999</v>
      </c>
      <c r="S21" s="1022">
        <v>7.1932</v>
      </c>
      <c r="T21" s="1022">
        <v>4.3845999999999998</v>
      </c>
      <c r="U21" s="1039">
        <v>5.3007999999999997</v>
      </c>
      <c r="V21" s="1022">
        <v>3.5695999999999999</v>
      </c>
      <c r="W21" s="1022">
        <v>3.8201999999999998</v>
      </c>
      <c r="X21" s="1022">
        <v>5.8750999999999998</v>
      </c>
      <c r="Y21" s="1028">
        <v>5.5153999999999996</v>
      </c>
      <c r="Z21" s="1022">
        <v>6.9324000000000003</v>
      </c>
      <c r="AA21" s="1022">
        <v>-1.7114</v>
      </c>
      <c r="AB21" s="1022">
        <v>9.7927</v>
      </c>
      <c r="AC21" s="1022">
        <v>3.4552</v>
      </c>
      <c r="AD21" s="1022">
        <v>3.2374000000000001</v>
      </c>
      <c r="AE21" s="1022">
        <v>-1.3002</v>
      </c>
      <c r="AF21" s="1022">
        <v>7.7816999999999998</v>
      </c>
      <c r="AG21" s="1043"/>
      <c r="AH21" s="1025" t="s">
        <v>7341</v>
      </c>
      <c r="AI21" s="1025" t="s">
        <v>7415</v>
      </c>
      <c r="AJ21" s="1025" t="s">
        <v>7342</v>
      </c>
      <c r="AK21" s="1025" t="s">
        <v>7334</v>
      </c>
      <c r="AL21" s="1025" t="s">
        <v>7465</v>
      </c>
      <c r="AM21" s="1025" t="s">
        <v>7342</v>
      </c>
      <c r="AN21" s="1025" t="s">
        <v>7341</v>
      </c>
      <c r="AO21" s="1044" t="s">
        <v>7342</v>
      </c>
      <c r="AP21" s="1025" t="s">
        <v>8698</v>
      </c>
      <c r="AQ21" s="1025" t="s">
        <v>7363</v>
      </c>
      <c r="AR21" s="1025" t="s">
        <v>7363</v>
      </c>
      <c r="AS21" s="1025" t="s">
        <v>8698</v>
      </c>
      <c r="AT21" s="1025" t="s">
        <v>7465</v>
      </c>
      <c r="AU21" s="1025" t="s">
        <v>7339</v>
      </c>
      <c r="AV21" s="1025" t="s">
        <v>7342</v>
      </c>
      <c r="AW21" s="1025" t="s">
        <v>8684</v>
      </c>
      <c r="AX21" s="1025" t="s">
        <v>8692</v>
      </c>
      <c r="AY21" s="1042" t="s">
        <v>7465</v>
      </c>
    </row>
    <row r="22" spans="1:51" x14ac:dyDescent="0.25">
      <c r="A22" s="1005" t="s">
        <v>8180</v>
      </c>
      <c r="B22" s="1047"/>
      <c r="C22" s="1019">
        <v>43599</v>
      </c>
      <c r="D22" s="1030"/>
      <c r="E22" s="1020">
        <v>3424.74</v>
      </c>
      <c r="F22" s="1030"/>
      <c r="G22" s="1021">
        <v>1669.6728000000001</v>
      </c>
      <c r="H22" s="1031"/>
      <c r="I22" s="1022">
        <v>2.2000000000000002</v>
      </c>
      <c r="J22" s="1022">
        <v>7.89</v>
      </c>
      <c r="K22" s="1022">
        <v>1.94</v>
      </c>
      <c r="L22" s="1022">
        <v>1.67</v>
      </c>
      <c r="M22" s="1027"/>
      <c r="N22" s="1024">
        <v>-6.8956999999999997</v>
      </c>
      <c r="O22" s="1022">
        <v>4.7237</v>
      </c>
      <c r="P22" s="1022">
        <v>7.6627999999999998</v>
      </c>
      <c r="Q22" s="1022">
        <v>10.677899999999999</v>
      </c>
      <c r="R22" s="1022">
        <v>3.0787</v>
      </c>
      <c r="S22" s="1022">
        <v>6.4309000000000003</v>
      </c>
      <c r="T22" s="1022">
        <v>5.9362000000000004</v>
      </c>
      <c r="U22" s="1039">
        <v>5.8596000000000004</v>
      </c>
      <c r="V22" s="1022">
        <v>6.3041</v>
      </c>
      <c r="W22" s="1022">
        <v>7.6505000000000001</v>
      </c>
      <c r="X22" s="1022">
        <v>7.8296999999999999</v>
      </c>
      <c r="Y22" s="1032">
        <v>6.7302999999999997</v>
      </c>
      <c r="Z22" s="1022" t="s">
        <v>430</v>
      </c>
      <c r="AA22" s="1022">
        <v>4.8886000000000003</v>
      </c>
      <c r="AB22" s="1022">
        <v>6.9505999999999997</v>
      </c>
      <c r="AC22" s="1022">
        <v>5.9146999999999998</v>
      </c>
      <c r="AD22" s="1022">
        <v>6.2072000000000003</v>
      </c>
      <c r="AE22" s="1022">
        <v>13.8911</v>
      </c>
      <c r="AF22" s="1022">
        <v>7.2423999999999999</v>
      </c>
      <c r="AG22" s="1043"/>
      <c r="AH22" s="1025" t="s">
        <v>7459</v>
      </c>
      <c r="AI22" s="1025" t="s">
        <v>7435</v>
      </c>
      <c r="AJ22" s="1025" t="s">
        <v>7435</v>
      </c>
      <c r="AK22" s="1025" t="s">
        <v>7434</v>
      </c>
      <c r="AL22" s="1025" t="s">
        <v>8690</v>
      </c>
      <c r="AM22" s="1025" t="s">
        <v>8691</v>
      </c>
      <c r="AN22" s="1025" t="s">
        <v>7456</v>
      </c>
      <c r="AO22" s="1048" t="s">
        <v>8691</v>
      </c>
      <c r="AP22" s="1025" t="s">
        <v>7456</v>
      </c>
      <c r="AQ22" s="1025" t="s">
        <v>7375</v>
      </c>
      <c r="AR22" s="1025" t="s">
        <v>8690</v>
      </c>
      <c r="AS22" s="1025" t="s">
        <v>7457</v>
      </c>
      <c r="AT22" s="1020" t="s">
        <v>430</v>
      </c>
      <c r="AU22" s="1025" t="s">
        <v>7459</v>
      </c>
      <c r="AV22" s="1025" t="s">
        <v>8691</v>
      </c>
      <c r="AW22" s="1025" t="s">
        <v>8691</v>
      </c>
      <c r="AX22" s="1025" t="s">
        <v>7456</v>
      </c>
      <c r="AY22" s="1042" t="s">
        <v>7437</v>
      </c>
    </row>
    <row r="23" spans="1:51" x14ac:dyDescent="0.25">
      <c r="A23" s="1005" t="s">
        <v>8397</v>
      </c>
      <c r="B23" s="1018"/>
      <c r="C23" s="1019">
        <v>45705</v>
      </c>
      <c r="D23" s="1018"/>
      <c r="E23" s="1020">
        <v>124.23</v>
      </c>
      <c r="F23" s="1018"/>
      <c r="G23" s="1021">
        <v>11.2051</v>
      </c>
      <c r="H23" s="1023"/>
      <c r="I23" s="1022">
        <v>0.21</v>
      </c>
      <c r="J23" s="1022">
        <v>6.73</v>
      </c>
      <c r="K23" s="1022">
        <v>0.25</v>
      </c>
      <c r="L23" s="1022">
        <v>0.21</v>
      </c>
      <c r="M23" s="1027"/>
      <c r="N23" s="1024">
        <v>3.2576999999999998</v>
      </c>
      <c r="O23" s="1022">
        <v>3.2583000000000002</v>
      </c>
      <c r="P23" s="1022">
        <v>4.7975000000000003</v>
      </c>
      <c r="Q23" s="1022">
        <v>8.6608999999999998</v>
      </c>
      <c r="R23" s="1022">
        <v>7.4123999999999999</v>
      </c>
      <c r="S23" s="1022">
        <v>7.7504</v>
      </c>
      <c r="T23" s="1022">
        <v>7.5035999999999996</v>
      </c>
      <c r="U23" s="1039">
        <v>6.7736999999999998</v>
      </c>
      <c r="V23" s="1022">
        <v>6.6959</v>
      </c>
      <c r="W23" s="1022" t="s">
        <v>430</v>
      </c>
      <c r="X23" s="1022" t="s">
        <v>430</v>
      </c>
      <c r="Y23" s="1028" t="s">
        <v>430</v>
      </c>
      <c r="Z23" s="1022" t="s">
        <v>430</v>
      </c>
      <c r="AA23" s="1022">
        <v>7.3109999999999999</v>
      </c>
      <c r="AB23" s="1022">
        <v>7.7793000000000001</v>
      </c>
      <c r="AC23" s="1022">
        <v>6.8357000000000001</v>
      </c>
      <c r="AD23" s="1022">
        <v>6.6962999999999999</v>
      </c>
      <c r="AE23" s="1022">
        <v>8.9145000000000003</v>
      </c>
      <c r="AF23" s="1022">
        <v>7.5582000000000003</v>
      </c>
      <c r="AG23" s="1043"/>
      <c r="AH23" s="1025" t="s">
        <v>8699</v>
      </c>
      <c r="AI23" s="1025" t="s">
        <v>8700</v>
      </c>
      <c r="AJ23" s="1025" t="s">
        <v>8701</v>
      </c>
      <c r="AK23" s="1025" t="s">
        <v>8702</v>
      </c>
      <c r="AL23" s="1025" t="s">
        <v>8703</v>
      </c>
      <c r="AM23" s="1025" t="s">
        <v>8704</v>
      </c>
      <c r="AN23" s="1025" t="s">
        <v>8705</v>
      </c>
      <c r="AO23" s="1044" t="s">
        <v>8706</v>
      </c>
      <c r="AP23" s="1025" t="s">
        <v>8707</v>
      </c>
      <c r="AQ23" s="1020" t="s">
        <v>430</v>
      </c>
      <c r="AR23" s="1020" t="s">
        <v>430</v>
      </c>
      <c r="AS23" s="1020" t="s">
        <v>430</v>
      </c>
      <c r="AT23" s="1020" t="s">
        <v>430</v>
      </c>
      <c r="AU23" s="1025" t="s">
        <v>8708</v>
      </c>
      <c r="AV23" s="1025" t="s">
        <v>8709</v>
      </c>
      <c r="AW23" s="1025" t="s">
        <v>8706</v>
      </c>
      <c r="AX23" s="1025" t="s">
        <v>8710</v>
      </c>
      <c r="AY23" s="1042" t="s">
        <v>8711</v>
      </c>
    </row>
    <row r="24" spans="1:51" x14ac:dyDescent="0.25">
      <c r="A24" s="1005" t="s">
        <v>8359</v>
      </c>
      <c r="B24" s="1018"/>
      <c r="C24" s="1019">
        <v>45548</v>
      </c>
      <c r="D24" s="1018"/>
      <c r="E24" s="1020">
        <v>463.49599999999998</v>
      </c>
      <c r="F24" s="1018"/>
      <c r="G24" s="1021">
        <v>11.6172</v>
      </c>
      <c r="H24" s="1023"/>
      <c r="I24" s="1022">
        <v>0.96</v>
      </c>
      <c r="J24" s="1022">
        <v>7.68</v>
      </c>
      <c r="K24" s="1022">
        <v>0.88</v>
      </c>
      <c r="L24" s="1022">
        <v>0.91</v>
      </c>
      <c r="M24" s="1027"/>
      <c r="N24" s="1024">
        <v>12.2575</v>
      </c>
      <c r="O24" s="1022">
        <v>16.674900000000001</v>
      </c>
      <c r="P24" s="1022">
        <v>12.2372</v>
      </c>
      <c r="Q24" s="1022">
        <v>11.903499999999999</v>
      </c>
      <c r="R24" s="1022">
        <v>7.5994000000000002</v>
      </c>
      <c r="S24" s="1022">
        <v>7.8997000000000002</v>
      </c>
      <c r="T24" s="1022">
        <v>6.9767000000000001</v>
      </c>
      <c r="U24" s="1039">
        <v>6.2295999999999996</v>
      </c>
      <c r="V24" s="1022">
        <v>6.4489999999999998</v>
      </c>
      <c r="W24" s="1022" t="s">
        <v>430</v>
      </c>
      <c r="X24" s="1022" t="s">
        <v>430</v>
      </c>
      <c r="Y24" s="1028" t="s">
        <v>430</v>
      </c>
      <c r="Z24" s="1022" t="s">
        <v>430</v>
      </c>
      <c r="AA24" s="1022">
        <v>7.0884999999999998</v>
      </c>
      <c r="AB24" s="1022">
        <v>7.7930000000000001</v>
      </c>
      <c r="AC24" s="1022">
        <v>6.3070000000000004</v>
      </c>
      <c r="AD24" s="1022">
        <v>6.3470000000000004</v>
      </c>
      <c r="AE24" s="1022">
        <v>14.858599999999999</v>
      </c>
      <c r="AF24" s="1022">
        <v>7.8164999999999996</v>
      </c>
      <c r="AG24" s="1043"/>
      <c r="AH24" s="1025" t="s">
        <v>8712</v>
      </c>
      <c r="AI24" s="1025" t="s">
        <v>8703</v>
      </c>
      <c r="AJ24" s="1025" t="s">
        <v>8703</v>
      </c>
      <c r="AK24" s="1025" t="s">
        <v>8713</v>
      </c>
      <c r="AL24" s="1025" t="s">
        <v>8714</v>
      </c>
      <c r="AM24" s="1025" t="s">
        <v>8715</v>
      </c>
      <c r="AN24" s="1025" t="s">
        <v>8716</v>
      </c>
      <c r="AO24" s="1044" t="s">
        <v>8717</v>
      </c>
      <c r="AP24" s="1025" t="s">
        <v>8718</v>
      </c>
      <c r="AQ24" s="1020" t="s">
        <v>430</v>
      </c>
      <c r="AR24" s="1020" t="s">
        <v>430</v>
      </c>
      <c r="AS24" s="1020" t="s">
        <v>430</v>
      </c>
      <c r="AT24" s="1020" t="s">
        <v>430</v>
      </c>
      <c r="AU24" s="1025" t="s">
        <v>8719</v>
      </c>
      <c r="AV24" s="1025" t="s">
        <v>8720</v>
      </c>
      <c r="AW24" s="1025" t="s">
        <v>8721</v>
      </c>
      <c r="AX24" s="1025" t="s">
        <v>8722</v>
      </c>
      <c r="AY24" s="1042" t="s">
        <v>8723</v>
      </c>
    </row>
    <row r="25" spans="1:51" x14ac:dyDescent="0.25">
      <c r="A25" s="1005" t="s">
        <v>8375</v>
      </c>
      <c r="B25" s="1018"/>
      <c r="C25" s="1019">
        <v>45723</v>
      </c>
      <c r="D25" s="1018"/>
      <c r="E25" s="1020">
        <v>284.29199999999997</v>
      </c>
      <c r="F25" s="1018"/>
      <c r="G25" s="1021">
        <v>11.101699999999999</v>
      </c>
      <c r="H25" s="1023"/>
      <c r="I25" s="1022">
        <v>0.23</v>
      </c>
      <c r="J25" s="1022">
        <v>6.56</v>
      </c>
      <c r="K25" s="1022">
        <v>0.3</v>
      </c>
      <c r="L25" s="1022">
        <v>0.23</v>
      </c>
      <c r="M25" s="1027"/>
      <c r="N25" s="1024">
        <v>-7.5602999999999998</v>
      </c>
      <c r="O25" s="1022">
        <v>-4.9297000000000004</v>
      </c>
      <c r="P25" s="1022">
        <v>3.7130999999999998</v>
      </c>
      <c r="Q25" s="1022">
        <v>8.0091000000000001</v>
      </c>
      <c r="R25" s="1022">
        <v>7.2564000000000002</v>
      </c>
      <c r="S25" s="1022">
        <v>7.8239999999999998</v>
      </c>
      <c r="T25" s="1022">
        <v>7.6261999999999999</v>
      </c>
      <c r="U25" s="1039">
        <v>6.9847999999999999</v>
      </c>
      <c r="V25" s="1022">
        <v>6.8930999999999996</v>
      </c>
      <c r="W25" s="1022" t="s">
        <v>430</v>
      </c>
      <c r="X25" s="1022" t="s">
        <v>430</v>
      </c>
      <c r="Y25" s="1028" t="s">
        <v>430</v>
      </c>
      <c r="Z25" s="1022" t="s">
        <v>430</v>
      </c>
      <c r="AA25" s="1022">
        <v>7.056</v>
      </c>
      <c r="AB25" s="1022">
        <v>7.8456000000000001</v>
      </c>
      <c r="AC25" s="1022">
        <v>7.0523999999999996</v>
      </c>
      <c r="AD25" s="1022">
        <v>6.8826000000000001</v>
      </c>
      <c r="AE25" s="1022">
        <v>8.1720000000000006</v>
      </c>
      <c r="AF25" s="1022">
        <v>7.1551</v>
      </c>
      <c r="AG25" s="1043"/>
      <c r="AH25" s="1025" t="s">
        <v>8724</v>
      </c>
      <c r="AI25" s="1025" t="s">
        <v>8725</v>
      </c>
      <c r="AJ25" s="1025" t="s">
        <v>8726</v>
      </c>
      <c r="AK25" s="1025" t="s">
        <v>8727</v>
      </c>
      <c r="AL25" s="1025" t="s">
        <v>8728</v>
      </c>
      <c r="AM25" s="1025" t="s">
        <v>8729</v>
      </c>
      <c r="AN25" s="1025" t="s">
        <v>8730</v>
      </c>
      <c r="AO25" s="1044" t="s">
        <v>8731</v>
      </c>
      <c r="AP25" s="1025" t="s">
        <v>8732</v>
      </c>
      <c r="AQ25" s="1020" t="s">
        <v>430</v>
      </c>
      <c r="AR25" s="1020" t="s">
        <v>430</v>
      </c>
      <c r="AS25" s="1020" t="s">
        <v>430</v>
      </c>
      <c r="AT25" s="1020" t="s">
        <v>430</v>
      </c>
      <c r="AU25" s="1025" t="s">
        <v>8733</v>
      </c>
      <c r="AV25" s="1025" t="s">
        <v>8734</v>
      </c>
      <c r="AW25" s="1025" t="s">
        <v>8731</v>
      </c>
      <c r="AX25" s="1025" t="s">
        <v>8735</v>
      </c>
      <c r="AY25" s="1042" t="s">
        <v>8736</v>
      </c>
    </row>
    <row r="26" spans="1:51" x14ac:dyDescent="0.25">
      <c r="A26" s="1005" t="s">
        <v>8337</v>
      </c>
      <c r="B26" s="1018"/>
      <c r="C26" s="1019">
        <v>45924</v>
      </c>
      <c r="D26" s="1018"/>
      <c r="E26" s="1020">
        <v>1057.6199999999999</v>
      </c>
      <c r="F26" s="1018"/>
      <c r="G26" s="1021">
        <v>10.6325</v>
      </c>
      <c r="H26" s="1023"/>
      <c r="I26" s="1022">
        <v>0.49</v>
      </c>
      <c r="J26" s="1022">
        <v>6.95</v>
      </c>
      <c r="K26" s="1022">
        <v>0.56000000000000005</v>
      </c>
      <c r="L26" s="1022">
        <v>0.48</v>
      </c>
      <c r="M26" s="1027"/>
      <c r="N26" s="1024">
        <v>-10.6388</v>
      </c>
      <c r="O26" s="1022">
        <v>0.1144</v>
      </c>
      <c r="P26" s="1022">
        <v>5.6458000000000004</v>
      </c>
      <c r="Q26" s="1022">
        <v>9.5734999999999992</v>
      </c>
      <c r="R26" s="1022">
        <v>7.5113000000000003</v>
      </c>
      <c r="S26" s="1022">
        <v>8.3590999999999998</v>
      </c>
      <c r="T26" s="1022">
        <v>7.202</v>
      </c>
      <c r="U26" s="1039">
        <v>6.5941999999999998</v>
      </c>
      <c r="V26" s="1022" t="s">
        <v>430</v>
      </c>
      <c r="W26" s="1022" t="s">
        <v>430</v>
      </c>
      <c r="X26" s="1022" t="s">
        <v>430</v>
      </c>
      <c r="Y26" s="1028" t="s">
        <v>430</v>
      </c>
      <c r="Z26" s="1022" t="s">
        <v>430</v>
      </c>
      <c r="AA26" s="1022">
        <v>7.3425000000000002</v>
      </c>
      <c r="AB26" s="1022">
        <v>7.8700999999999999</v>
      </c>
      <c r="AC26" s="1022">
        <v>6.6455000000000002</v>
      </c>
      <c r="AD26" s="1022">
        <v>6.5243000000000002</v>
      </c>
      <c r="AE26" s="1022">
        <v>10.9147</v>
      </c>
      <c r="AF26" s="1022">
        <v>6.5773000000000001</v>
      </c>
      <c r="AG26" s="1043"/>
      <c r="AH26" s="1025" t="s">
        <v>8737</v>
      </c>
      <c r="AI26" s="1025" t="s">
        <v>8738</v>
      </c>
      <c r="AJ26" s="1025" t="s">
        <v>8739</v>
      </c>
      <c r="AK26" s="1025" t="s">
        <v>8740</v>
      </c>
      <c r="AL26" s="1025" t="s">
        <v>8741</v>
      </c>
      <c r="AM26" s="1025" t="s">
        <v>8742</v>
      </c>
      <c r="AN26" s="1025" t="s">
        <v>8743</v>
      </c>
      <c r="AO26" s="1044" t="s">
        <v>8744</v>
      </c>
      <c r="AP26" s="1020" t="s">
        <v>430</v>
      </c>
      <c r="AQ26" s="1020" t="s">
        <v>430</v>
      </c>
      <c r="AR26" s="1020" t="s">
        <v>430</v>
      </c>
      <c r="AS26" s="1020" t="s">
        <v>430</v>
      </c>
      <c r="AT26" s="1020" t="s">
        <v>430</v>
      </c>
      <c r="AU26" s="1025" t="s">
        <v>8745</v>
      </c>
      <c r="AV26" s="1025" t="s">
        <v>8746</v>
      </c>
      <c r="AW26" s="1025" t="s">
        <v>8747</v>
      </c>
      <c r="AX26" s="1025" t="s">
        <v>8748</v>
      </c>
      <c r="AY26" s="1042" t="s">
        <v>8749</v>
      </c>
    </row>
    <row r="27" spans="1:51" x14ac:dyDescent="0.25">
      <c r="A27" s="1005" t="s">
        <v>8302</v>
      </c>
      <c r="B27" s="1018"/>
      <c r="C27" s="1019">
        <v>44882</v>
      </c>
      <c r="D27" s="1018"/>
      <c r="E27" s="1020">
        <v>7876.77</v>
      </c>
      <c r="F27" s="1018"/>
      <c r="G27" s="1021">
        <v>13.258800000000001</v>
      </c>
      <c r="H27" s="1023"/>
      <c r="I27" s="1022">
        <v>0</v>
      </c>
      <c r="J27" s="1022">
        <v>4.96</v>
      </c>
      <c r="K27" s="1022">
        <v>2.0499999999999998</v>
      </c>
      <c r="L27" s="1022">
        <v>0</v>
      </c>
      <c r="M27" s="1027"/>
      <c r="N27" s="1024">
        <v>17.626999999999999</v>
      </c>
      <c r="O27" s="1022">
        <v>8.7236999999999991</v>
      </c>
      <c r="P27" s="1022">
        <v>9.1792999999999996</v>
      </c>
      <c r="Q27" s="1022">
        <v>8.8985000000000003</v>
      </c>
      <c r="R27" s="1022">
        <v>2.8039999999999998</v>
      </c>
      <c r="S27" s="1022">
        <v>6.7034000000000002</v>
      </c>
      <c r="T27" s="1022">
        <v>6.0324</v>
      </c>
      <c r="U27" s="1039">
        <v>5.8657000000000004</v>
      </c>
      <c r="V27" s="1022">
        <v>6.1238999999999999</v>
      </c>
      <c r="W27" s="1022">
        <v>6.9301000000000004</v>
      </c>
      <c r="X27" s="1022">
        <v>7.6768999999999998</v>
      </c>
      <c r="Y27" s="1028" t="s">
        <v>430</v>
      </c>
      <c r="Z27" s="1022" t="s">
        <v>430</v>
      </c>
      <c r="AA27" s="1022">
        <v>5.1718000000000002</v>
      </c>
      <c r="AB27" s="1022">
        <v>7.0627000000000004</v>
      </c>
      <c r="AC27" s="1022">
        <v>5.9398</v>
      </c>
      <c r="AD27" s="1022">
        <v>6.0777000000000001</v>
      </c>
      <c r="AE27" s="1022">
        <v>11.2111</v>
      </c>
      <c r="AF27" s="1022">
        <v>7.6711</v>
      </c>
      <c r="AG27" s="1043"/>
      <c r="AH27" s="1025" t="s">
        <v>8750</v>
      </c>
      <c r="AI27" s="1025" t="s">
        <v>8751</v>
      </c>
      <c r="AJ27" s="1025" t="s">
        <v>8752</v>
      </c>
      <c r="AK27" s="1025" t="s">
        <v>8752</v>
      </c>
      <c r="AL27" s="1025" t="s">
        <v>8753</v>
      </c>
      <c r="AM27" s="1025" t="s">
        <v>8754</v>
      </c>
      <c r="AN27" s="1025" t="s">
        <v>8755</v>
      </c>
      <c r="AO27" s="1044" t="s">
        <v>8756</v>
      </c>
      <c r="AP27" s="1025" t="s">
        <v>8757</v>
      </c>
      <c r="AQ27" s="1025" t="s">
        <v>8758</v>
      </c>
      <c r="AR27" s="1025" t="s">
        <v>8759</v>
      </c>
      <c r="AS27" s="1020" t="s">
        <v>430</v>
      </c>
      <c r="AT27" s="1020" t="s">
        <v>430</v>
      </c>
      <c r="AU27" s="1025" t="s">
        <v>8760</v>
      </c>
      <c r="AV27" s="1025" t="s">
        <v>8761</v>
      </c>
      <c r="AW27" s="1025" t="s">
        <v>8756</v>
      </c>
      <c r="AX27" s="1025" t="s">
        <v>8762</v>
      </c>
      <c r="AY27" s="1042" t="s">
        <v>8763</v>
      </c>
    </row>
    <row r="28" spans="1:51" x14ac:dyDescent="0.25">
      <c r="A28" s="1005" t="s">
        <v>8377</v>
      </c>
      <c r="B28" s="1018"/>
      <c r="C28" s="1019">
        <v>45847</v>
      </c>
      <c r="D28" s="1018"/>
      <c r="E28" s="1020">
        <v>258.20400000000001</v>
      </c>
      <c r="F28" s="1018"/>
      <c r="G28" s="1021">
        <v>10.7021</v>
      </c>
      <c r="H28" s="1023"/>
      <c r="I28" s="1022">
        <v>1.45</v>
      </c>
      <c r="J28" s="1022">
        <v>7.56</v>
      </c>
      <c r="K28" s="1022">
        <v>1.27</v>
      </c>
      <c r="L28" s="1022">
        <v>1.37</v>
      </c>
      <c r="M28" s="1027"/>
      <c r="N28" s="1024">
        <v>-5.4561000000000002</v>
      </c>
      <c r="O28" s="1022">
        <v>8.76</v>
      </c>
      <c r="P28" s="1022">
        <v>10.6431</v>
      </c>
      <c r="Q28" s="1022">
        <v>11.5985</v>
      </c>
      <c r="R28" s="1022">
        <v>5.5711000000000004</v>
      </c>
      <c r="S28" s="1022">
        <v>7.3977000000000004</v>
      </c>
      <c r="T28" s="1022">
        <v>6.4516</v>
      </c>
      <c r="U28" s="1039">
        <v>5.6844999999999999</v>
      </c>
      <c r="V28" s="1022">
        <v>6.0738000000000003</v>
      </c>
      <c r="W28" s="1022" t="s">
        <v>430</v>
      </c>
      <c r="X28" s="1022" t="s">
        <v>430</v>
      </c>
      <c r="Y28" s="1028" t="s">
        <v>430</v>
      </c>
      <c r="Z28" s="1022" t="s">
        <v>430</v>
      </c>
      <c r="AA28" s="1022">
        <v>6.4132999999999996</v>
      </c>
      <c r="AB28" s="1022">
        <v>7.4143999999999997</v>
      </c>
      <c r="AC28" s="1022">
        <v>5.7325999999999997</v>
      </c>
      <c r="AD28" s="1022">
        <v>5.9717000000000002</v>
      </c>
      <c r="AE28" s="1022">
        <v>14.8277</v>
      </c>
      <c r="AF28" s="1022">
        <v>5.9573999999999998</v>
      </c>
      <c r="AG28" s="1043"/>
      <c r="AH28" s="1025" t="s">
        <v>8764</v>
      </c>
      <c r="AI28" s="1025" t="s">
        <v>8765</v>
      </c>
      <c r="AJ28" s="1025" t="s">
        <v>8766</v>
      </c>
      <c r="AK28" s="1025" t="s">
        <v>8714</v>
      </c>
      <c r="AL28" s="1025" t="s">
        <v>8767</v>
      </c>
      <c r="AM28" s="1025" t="s">
        <v>8768</v>
      </c>
      <c r="AN28" s="1025" t="s">
        <v>8769</v>
      </c>
      <c r="AO28" s="1044" t="s">
        <v>8770</v>
      </c>
      <c r="AP28" s="1025" t="s">
        <v>8771</v>
      </c>
      <c r="AQ28" s="1020" t="s">
        <v>430</v>
      </c>
      <c r="AR28" s="1020" t="s">
        <v>430</v>
      </c>
      <c r="AS28" s="1020" t="s">
        <v>430</v>
      </c>
      <c r="AT28" s="1020" t="s">
        <v>430</v>
      </c>
      <c r="AU28" s="1025" t="s">
        <v>8772</v>
      </c>
      <c r="AV28" s="1025" t="s">
        <v>8773</v>
      </c>
      <c r="AW28" s="1025" t="s">
        <v>8774</v>
      </c>
      <c r="AX28" s="1025" t="s">
        <v>8775</v>
      </c>
      <c r="AY28" s="1042" t="s">
        <v>8703</v>
      </c>
    </row>
    <row r="29" spans="1:51" x14ac:dyDescent="0.25">
      <c r="A29" s="1005" t="s">
        <v>8433</v>
      </c>
      <c r="B29" s="1018"/>
      <c r="C29" s="1019">
        <v>45379</v>
      </c>
      <c r="D29" s="1018"/>
      <c r="E29" s="1020">
        <v>37.68</v>
      </c>
      <c r="F29" s="1018"/>
      <c r="G29" s="1021" t="s">
        <v>430</v>
      </c>
      <c r="H29" s="1023"/>
      <c r="I29" s="1022" t="s">
        <v>430</v>
      </c>
      <c r="J29" s="1022" t="s">
        <v>430</v>
      </c>
      <c r="K29" s="1022" t="s">
        <v>430</v>
      </c>
      <c r="L29" s="1022" t="s">
        <v>430</v>
      </c>
      <c r="M29" s="1027"/>
      <c r="N29" s="1024" t="s">
        <v>430</v>
      </c>
      <c r="O29" s="1022" t="s">
        <v>430</v>
      </c>
      <c r="P29" s="1022" t="s">
        <v>430</v>
      </c>
      <c r="Q29" s="1022" t="s">
        <v>430</v>
      </c>
      <c r="R29" s="1022" t="s">
        <v>430</v>
      </c>
      <c r="S29" s="1022" t="s">
        <v>430</v>
      </c>
      <c r="T29" s="1022" t="s">
        <v>430</v>
      </c>
      <c r="U29" s="1039" t="s">
        <v>430</v>
      </c>
      <c r="V29" s="1022" t="s">
        <v>430</v>
      </c>
      <c r="W29" s="1022" t="s">
        <v>430</v>
      </c>
      <c r="X29" s="1022" t="s">
        <v>430</v>
      </c>
      <c r="Y29" s="1028" t="s">
        <v>430</v>
      </c>
      <c r="Z29" s="1022" t="s">
        <v>430</v>
      </c>
      <c r="AA29" s="1022" t="s">
        <v>430</v>
      </c>
      <c r="AB29" s="1022" t="s">
        <v>430</v>
      </c>
      <c r="AC29" s="1022" t="s">
        <v>430</v>
      </c>
      <c r="AD29" s="1022" t="s">
        <v>430</v>
      </c>
      <c r="AE29" s="1022" t="s">
        <v>430</v>
      </c>
      <c r="AF29" s="1022" t="s">
        <v>430</v>
      </c>
      <c r="AG29" s="1043"/>
      <c r="AH29" s="1020" t="s">
        <v>430</v>
      </c>
      <c r="AI29" s="1020" t="s">
        <v>430</v>
      </c>
      <c r="AJ29" s="1020" t="s">
        <v>430</v>
      </c>
      <c r="AK29" s="1020" t="s">
        <v>430</v>
      </c>
      <c r="AL29" s="1020" t="s">
        <v>430</v>
      </c>
      <c r="AM29" s="1020" t="s">
        <v>430</v>
      </c>
      <c r="AN29" s="1020" t="s">
        <v>430</v>
      </c>
      <c r="AO29" s="1050" t="s">
        <v>430</v>
      </c>
      <c r="AP29" s="1020" t="s">
        <v>430</v>
      </c>
      <c r="AQ29" s="1020" t="s">
        <v>430</v>
      </c>
      <c r="AR29" s="1020" t="s">
        <v>430</v>
      </c>
      <c r="AS29" s="1020" t="s">
        <v>430</v>
      </c>
      <c r="AT29" s="1020" t="s">
        <v>430</v>
      </c>
      <c r="AU29" s="1020" t="s">
        <v>430</v>
      </c>
      <c r="AV29" s="1020" t="s">
        <v>430</v>
      </c>
      <c r="AW29" s="1020" t="s">
        <v>430</v>
      </c>
      <c r="AX29" s="1020" t="s">
        <v>430</v>
      </c>
      <c r="AY29" s="1051" t="s">
        <v>430</v>
      </c>
    </row>
    <row r="30" spans="1:51" x14ac:dyDescent="0.25">
      <c r="A30" s="1005" t="s">
        <v>8446</v>
      </c>
      <c r="B30" s="1018"/>
      <c r="C30" s="1019">
        <v>45210</v>
      </c>
      <c r="D30" s="1018"/>
      <c r="E30" s="1020">
        <v>21.653400000000001</v>
      </c>
      <c r="F30" s="1018"/>
      <c r="G30" s="1021">
        <v>12.530900000000001</v>
      </c>
      <c r="H30" s="1023"/>
      <c r="I30" s="1022">
        <v>6.29</v>
      </c>
      <c r="J30" s="1022">
        <v>6.73</v>
      </c>
      <c r="K30" s="1022">
        <v>4.83</v>
      </c>
      <c r="L30" s="1022">
        <v>4.99</v>
      </c>
      <c r="M30" s="1027"/>
      <c r="N30" s="1024">
        <v>-41.605600000000003</v>
      </c>
      <c r="O30" s="1022">
        <v>-12.6091</v>
      </c>
      <c r="P30" s="1022">
        <v>-3.6591999999999998</v>
      </c>
      <c r="Q30" s="1022">
        <v>-7.3445</v>
      </c>
      <c r="R30" s="1022">
        <v>-6.9958999999999998</v>
      </c>
      <c r="S30" s="1022">
        <v>7.2342000000000004</v>
      </c>
      <c r="T30" s="1022">
        <v>4.8108000000000004</v>
      </c>
      <c r="U30" s="1039">
        <v>5.3451000000000004</v>
      </c>
      <c r="V30" s="1022">
        <v>5.3937999999999997</v>
      </c>
      <c r="W30" s="1022">
        <v>6.9387999999999996</v>
      </c>
      <c r="X30" s="1022" t="s">
        <v>430</v>
      </c>
      <c r="Y30" s="1028" t="s">
        <v>430</v>
      </c>
      <c r="Z30" s="1022" t="s">
        <v>430</v>
      </c>
      <c r="AA30" s="1022">
        <v>2.6351</v>
      </c>
      <c r="AB30" s="1022">
        <v>8.8728999999999996</v>
      </c>
      <c r="AC30" s="1022">
        <v>5.3379000000000003</v>
      </c>
      <c r="AD30" s="1022">
        <v>5.4781000000000004</v>
      </c>
      <c r="AE30" s="1022">
        <v>-3.4628999999999999</v>
      </c>
      <c r="AF30" s="1022">
        <v>8.0390999999999995</v>
      </c>
      <c r="AG30" s="1043"/>
      <c r="AH30" s="1025" t="s">
        <v>8776</v>
      </c>
      <c r="AI30" s="1025" t="s">
        <v>8777</v>
      </c>
      <c r="AJ30" s="1025" t="s">
        <v>8778</v>
      </c>
      <c r="AK30" s="1025" t="s">
        <v>8779</v>
      </c>
      <c r="AL30" s="1025" t="s">
        <v>8780</v>
      </c>
      <c r="AM30" s="1025" t="s">
        <v>8781</v>
      </c>
      <c r="AN30" s="1025" t="s">
        <v>8782</v>
      </c>
      <c r="AO30" s="1044" t="s">
        <v>8783</v>
      </c>
      <c r="AP30" s="1025" t="s">
        <v>8784</v>
      </c>
      <c r="AQ30" s="1025" t="s">
        <v>8785</v>
      </c>
      <c r="AR30" s="1020" t="s">
        <v>430</v>
      </c>
      <c r="AS30" s="1020" t="s">
        <v>430</v>
      </c>
      <c r="AT30" s="1020" t="s">
        <v>430</v>
      </c>
      <c r="AU30" s="1025" t="s">
        <v>8786</v>
      </c>
      <c r="AV30" s="1025" t="s">
        <v>8787</v>
      </c>
      <c r="AW30" s="1025" t="s">
        <v>8788</v>
      </c>
      <c r="AX30" s="1025" t="s">
        <v>8789</v>
      </c>
      <c r="AY30" s="1042" t="s">
        <v>8790</v>
      </c>
    </row>
    <row r="31" spans="1:51" x14ac:dyDescent="0.25">
      <c r="A31" s="1005" t="s">
        <v>8306</v>
      </c>
      <c r="B31" s="1018"/>
      <c r="C31" s="1019">
        <v>44603</v>
      </c>
      <c r="D31" s="1018"/>
      <c r="E31" s="1020">
        <v>6191.81</v>
      </c>
      <c r="F31" s="1018"/>
      <c r="G31" s="1021">
        <v>13.2613</v>
      </c>
      <c r="H31" s="1023"/>
      <c r="I31" s="1022">
        <v>0.61</v>
      </c>
      <c r="J31" s="1022">
        <v>5.89</v>
      </c>
      <c r="K31" s="1022">
        <v>0.56999999999999995</v>
      </c>
      <c r="L31" s="1022">
        <v>0.59</v>
      </c>
      <c r="M31" s="1027"/>
      <c r="N31" s="1024">
        <v>10.737399999999999</v>
      </c>
      <c r="O31" s="1022">
        <v>5.5991</v>
      </c>
      <c r="P31" s="1022">
        <v>6.5351999999999997</v>
      </c>
      <c r="Q31" s="1022">
        <v>6.4446000000000003</v>
      </c>
      <c r="R31" s="1022">
        <v>5.5663999999999998</v>
      </c>
      <c r="S31" s="1022">
        <v>6.3250000000000002</v>
      </c>
      <c r="T31" s="1022">
        <v>5.6619000000000002</v>
      </c>
      <c r="U31" s="1039">
        <v>5.8765999999999998</v>
      </c>
      <c r="V31" s="1022">
        <v>6.1736000000000004</v>
      </c>
      <c r="W31" s="1022">
        <v>7.1398999999999999</v>
      </c>
      <c r="X31" s="1022">
        <v>7.5041000000000002</v>
      </c>
      <c r="Y31" s="1028" t="s">
        <v>430</v>
      </c>
      <c r="Z31" s="1022" t="s">
        <v>430</v>
      </c>
      <c r="AA31" s="1022">
        <v>5.2918000000000003</v>
      </c>
      <c r="AB31" s="1022">
        <v>5.9722999999999997</v>
      </c>
      <c r="AC31" s="1022">
        <v>6.0023</v>
      </c>
      <c r="AD31" s="1022">
        <v>6.2042000000000002</v>
      </c>
      <c r="AE31" s="1022">
        <v>7.8334999999999999</v>
      </c>
      <c r="AF31" s="1022">
        <v>6.3556999999999997</v>
      </c>
      <c r="AG31" s="1043"/>
      <c r="AH31" s="1025" t="s">
        <v>8791</v>
      </c>
      <c r="AI31" s="1025" t="s">
        <v>8792</v>
      </c>
      <c r="AJ31" s="1025" t="s">
        <v>8711</v>
      </c>
      <c r="AK31" s="1025" t="s">
        <v>8793</v>
      </c>
      <c r="AL31" s="1025" t="s">
        <v>8794</v>
      </c>
      <c r="AM31" s="1025" t="s">
        <v>8795</v>
      </c>
      <c r="AN31" s="1025" t="s">
        <v>8796</v>
      </c>
      <c r="AO31" s="1044" t="s">
        <v>8797</v>
      </c>
      <c r="AP31" s="1025" t="s">
        <v>8798</v>
      </c>
      <c r="AQ31" s="1025" t="s">
        <v>8799</v>
      </c>
      <c r="AR31" s="1025" t="s">
        <v>8800</v>
      </c>
      <c r="AS31" s="1020" t="s">
        <v>430</v>
      </c>
      <c r="AT31" s="1020" t="s">
        <v>430</v>
      </c>
      <c r="AU31" s="1025" t="s">
        <v>8801</v>
      </c>
      <c r="AV31" s="1025" t="s">
        <v>8802</v>
      </c>
      <c r="AW31" s="1025" t="s">
        <v>8803</v>
      </c>
      <c r="AX31" s="1025" t="s">
        <v>8804</v>
      </c>
      <c r="AY31" s="1042" t="s">
        <v>8805</v>
      </c>
    </row>
    <row r="32" spans="1:51" x14ac:dyDescent="0.25">
      <c r="A32" s="1005" t="s">
        <v>8315</v>
      </c>
      <c r="B32" s="1018"/>
      <c r="C32" s="1019">
        <v>44603</v>
      </c>
      <c r="D32" s="1018"/>
      <c r="E32" s="1020">
        <v>2922.8</v>
      </c>
      <c r="F32" s="1018"/>
      <c r="G32" s="1021">
        <v>13.5244</v>
      </c>
      <c r="H32" s="1023"/>
      <c r="I32" s="1022">
        <v>5.51</v>
      </c>
      <c r="J32" s="1022">
        <v>7.24</v>
      </c>
      <c r="K32" s="1022">
        <v>4.3499999999999996</v>
      </c>
      <c r="L32" s="1022">
        <v>4.5</v>
      </c>
      <c r="M32" s="1027"/>
      <c r="N32" s="1024">
        <v>-77.829800000000006</v>
      </c>
      <c r="O32" s="1022">
        <v>-5.2154999999999996</v>
      </c>
      <c r="P32" s="1022">
        <v>9.3082999999999991</v>
      </c>
      <c r="Q32" s="1022">
        <v>-2.4074</v>
      </c>
      <c r="R32" s="1022">
        <v>-7.6374000000000004</v>
      </c>
      <c r="S32" s="1022">
        <v>7.5846</v>
      </c>
      <c r="T32" s="1022">
        <v>4.7320000000000002</v>
      </c>
      <c r="U32" s="1039">
        <v>5.4695999999999998</v>
      </c>
      <c r="V32" s="1022">
        <v>6.2145000000000001</v>
      </c>
      <c r="W32" s="1022">
        <v>6.5846</v>
      </c>
      <c r="X32" s="1022">
        <v>7.3701999999999996</v>
      </c>
      <c r="Y32" s="1028" t="s">
        <v>430</v>
      </c>
      <c r="Z32" s="1022" t="s">
        <v>430</v>
      </c>
      <c r="AA32" s="1022">
        <v>2.8496999999999999</v>
      </c>
      <c r="AB32" s="1022">
        <v>8.3040000000000003</v>
      </c>
      <c r="AC32" s="1022">
        <v>5.9374000000000002</v>
      </c>
      <c r="AD32" s="1022">
        <v>5.4996999999999998</v>
      </c>
      <c r="AE32" s="1022">
        <v>11.261799999999999</v>
      </c>
      <c r="AF32" s="1022">
        <v>6.8128000000000002</v>
      </c>
      <c r="AG32" s="1043"/>
      <c r="AH32" s="1025" t="s">
        <v>8806</v>
      </c>
      <c r="AI32" s="1025" t="s">
        <v>8807</v>
      </c>
      <c r="AJ32" s="1025" t="s">
        <v>8808</v>
      </c>
      <c r="AK32" s="1025" t="s">
        <v>8809</v>
      </c>
      <c r="AL32" s="1025" t="s">
        <v>8810</v>
      </c>
      <c r="AM32" s="1025" t="s">
        <v>8811</v>
      </c>
      <c r="AN32" s="1025" t="s">
        <v>8812</v>
      </c>
      <c r="AO32" s="1044" t="s">
        <v>8813</v>
      </c>
      <c r="AP32" s="1025" t="s">
        <v>8814</v>
      </c>
      <c r="AQ32" s="1025" t="s">
        <v>8815</v>
      </c>
      <c r="AR32" s="1025" t="s">
        <v>8816</v>
      </c>
      <c r="AS32" s="1020" t="s">
        <v>430</v>
      </c>
      <c r="AT32" s="1020" t="s">
        <v>430</v>
      </c>
      <c r="AU32" s="1025" t="s">
        <v>8817</v>
      </c>
      <c r="AV32" s="1025" t="s">
        <v>8818</v>
      </c>
      <c r="AW32" s="1025" t="s">
        <v>8819</v>
      </c>
      <c r="AX32" s="1025" t="s">
        <v>8820</v>
      </c>
      <c r="AY32" s="1042" t="s">
        <v>8821</v>
      </c>
    </row>
    <row r="33" spans="1:51" x14ac:dyDescent="0.25">
      <c r="A33" s="1005" t="s">
        <v>8408</v>
      </c>
      <c r="B33" s="1018"/>
      <c r="C33" s="1019">
        <v>44917</v>
      </c>
      <c r="D33" s="1018"/>
      <c r="E33" s="1020">
        <v>95.06</v>
      </c>
      <c r="F33" s="1018"/>
      <c r="G33" s="1021" t="s">
        <v>430</v>
      </c>
      <c r="H33" s="1023"/>
      <c r="I33" s="1022">
        <v>0.01</v>
      </c>
      <c r="J33" s="1022">
        <v>5.2</v>
      </c>
      <c r="K33" s="1022">
        <v>0.01</v>
      </c>
      <c r="L33" s="1022">
        <v>0.01</v>
      </c>
      <c r="M33" s="1027"/>
      <c r="N33" s="1024" t="s">
        <v>430</v>
      </c>
      <c r="O33" s="1022" t="s">
        <v>430</v>
      </c>
      <c r="P33" s="1022" t="s">
        <v>430</v>
      </c>
      <c r="Q33" s="1022" t="s">
        <v>430</v>
      </c>
      <c r="R33" s="1022" t="s">
        <v>430</v>
      </c>
      <c r="S33" s="1022" t="s">
        <v>430</v>
      </c>
      <c r="T33" s="1022" t="s">
        <v>430</v>
      </c>
      <c r="U33" s="1039" t="s">
        <v>430</v>
      </c>
      <c r="V33" s="1022" t="s">
        <v>430</v>
      </c>
      <c r="W33" s="1022" t="s">
        <v>430</v>
      </c>
      <c r="X33" s="1022" t="s">
        <v>430</v>
      </c>
      <c r="Y33" s="1028" t="s">
        <v>430</v>
      </c>
      <c r="Z33" s="1022" t="s">
        <v>430</v>
      </c>
      <c r="AA33" s="1022" t="s">
        <v>430</v>
      </c>
      <c r="AB33" s="1022" t="s">
        <v>430</v>
      </c>
      <c r="AC33" s="1022" t="s">
        <v>430</v>
      </c>
      <c r="AD33" s="1022" t="s">
        <v>430</v>
      </c>
      <c r="AE33" s="1022" t="s">
        <v>430</v>
      </c>
      <c r="AF33" s="1022" t="s">
        <v>430</v>
      </c>
      <c r="AG33" s="1043"/>
      <c r="AH33" s="1020" t="s">
        <v>430</v>
      </c>
      <c r="AI33" s="1020" t="s">
        <v>430</v>
      </c>
      <c r="AJ33" s="1020" t="s">
        <v>430</v>
      </c>
      <c r="AK33" s="1020" t="s">
        <v>430</v>
      </c>
      <c r="AL33" s="1020" t="s">
        <v>430</v>
      </c>
      <c r="AM33" s="1020" t="s">
        <v>430</v>
      </c>
      <c r="AN33" s="1020" t="s">
        <v>430</v>
      </c>
      <c r="AO33" s="1050" t="s">
        <v>430</v>
      </c>
      <c r="AP33" s="1020" t="s">
        <v>430</v>
      </c>
      <c r="AQ33" s="1020" t="s">
        <v>430</v>
      </c>
      <c r="AR33" s="1020" t="s">
        <v>430</v>
      </c>
      <c r="AS33" s="1020" t="s">
        <v>430</v>
      </c>
      <c r="AT33" s="1020" t="s">
        <v>430</v>
      </c>
      <c r="AU33" s="1020" t="s">
        <v>430</v>
      </c>
      <c r="AV33" s="1020" t="s">
        <v>430</v>
      </c>
      <c r="AW33" s="1020" t="s">
        <v>430</v>
      </c>
      <c r="AX33" s="1020" t="s">
        <v>430</v>
      </c>
      <c r="AY33" s="1051" t="s">
        <v>430</v>
      </c>
    </row>
    <row r="34" spans="1:51" x14ac:dyDescent="0.25">
      <c r="A34" s="1005" t="s">
        <v>8383</v>
      </c>
      <c r="B34" s="1018"/>
      <c r="C34" s="1019">
        <v>44972</v>
      </c>
      <c r="D34" s="1018"/>
      <c r="E34" s="1020">
        <v>178.96100000000001</v>
      </c>
      <c r="F34" s="1018"/>
      <c r="G34" s="1021">
        <v>13.036</v>
      </c>
      <c r="H34" s="1023"/>
      <c r="I34" s="1022">
        <v>6.53</v>
      </c>
      <c r="J34" s="1022">
        <v>7.37</v>
      </c>
      <c r="K34" s="1022">
        <v>4.9800000000000004</v>
      </c>
      <c r="L34" s="1022">
        <v>5.16</v>
      </c>
      <c r="M34" s="1027"/>
      <c r="N34" s="1024">
        <v>-94.950299999999999</v>
      </c>
      <c r="O34" s="1022">
        <v>7.5644999999999998</v>
      </c>
      <c r="P34" s="1022">
        <v>14.479799999999999</v>
      </c>
      <c r="Q34" s="1022">
        <v>-0.26</v>
      </c>
      <c r="R34" s="1022">
        <v>-4.1401000000000003</v>
      </c>
      <c r="S34" s="1022">
        <v>7.9249999999999998</v>
      </c>
      <c r="T34" s="1022">
        <v>5.4713000000000003</v>
      </c>
      <c r="U34" s="1039">
        <v>5.4082999999999997</v>
      </c>
      <c r="V34" s="1022">
        <v>6.0431999999999997</v>
      </c>
      <c r="W34" s="1022">
        <v>6.4273999999999996</v>
      </c>
      <c r="X34" s="1022">
        <v>7.2743000000000002</v>
      </c>
      <c r="Y34" s="1028" t="s">
        <v>430</v>
      </c>
      <c r="Z34" s="1022" t="s">
        <v>430</v>
      </c>
      <c r="AA34" s="1022">
        <v>4.6584000000000003</v>
      </c>
      <c r="AB34" s="1022">
        <v>9.1340000000000003</v>
      </c>
      <c r="AC34" s="1022">
        <v>6.2897999999999996</v>
      </c>
      <c r="AD34" s="1022">
        <v>5.8730000000000002</v>
      </c>
      <c r="AE34" s="1022">
        <v>6.9570999999999996</v>
      </c>
      <c r="AF34" s="1022">
        <v>7.7096</v>
      </c>
      <c r="AG34" s="1043"/>
      <c r="AH34" s="1025" t="s">
        <v>8822</v>
      </c>
      <c r="AI34" s="1025" t="s">
        <v>8823</v>
      </c>
      <c r="AJ34" s="1025" t="s">
        <v>8824</v>
      </c>
      <c r="AK34" s="1025" t="s">
        <v>8825</v>
      </c>
      <c r="AL34" s="1025" t="s">
        <v>8826</v>
      </c>
      <c r="AM34" s="1025" t="s">
        <v>8827</v>
      </c>
      <c r="AN34" s="1025" t="s">
        <v>8828</v>
      </c>
      <c r="AO34" s="1044" t="s">
        <v>8829</v>
      </c>
      <c r="AP34" s="1025" t="s">
        <v>8830</v>
      </c>
      <c r="AQ34" s="1025" t="s">
        <v>8831</v>
      </c>
      <c r="AR34" s="1025" t="s">
        <v>8832</v>
      </c>
      <c r="AS34" s="1020" t="s">
        <v>430</v>
      </c>
      <c r="AT34" s="1020" t="s">
        <v>430</v>
      </c>
      <c r="AU34" s="1025" t="s">
        <v>8833</v>
      </c>
      <c r="AV34" s="1025" t="s">
        <v>8834</v>
      </c>
      <c r="AW34" s="1025" t="s">
        <v>8717</v>
      </c>
      <c r="AX34" s="1025" t="s">
        <v>8835</v>
      </c>
      <c r="AY34" s="1042" t="s">
        <v>8836</v>
      </c>
    </row>
    <row r="35" spans="1:51" x14ac:dyDescent="0.25">
      <c r="A35" s="1005" t="s">
        <v>8357</v>
      </c>
      <c r="B35" s="1018"/>
      <c r="C35" s="1019">
        <v>44846</v>
      </c>
      <c r="D35" s="1018"/>
      <c r="E35" s="1020">
        <v>496.029</v>
      </c>
      <c r="F35" s="1018"/>
      <c r="G35" s="1021">
        <v>13.314</v>
      </c>
      <c r="H35" s="1023"/>
      <c r="I35" s="1022">
        <v>1.61</v>
      </c>
      <c r="J35" s="1022">
        <v>7.15</v>
      </c>
      <c r="K35" s="1022">
        <v>1.5</v>
      </c>
      <c r="L35" s="1022">
        <v>1.51</v>
      </c>
      <c r="M35" s="1027"/>
      <c r="N35" s="1024">
        <v>5.2095000000000002</v>
      </c>
      <c r="O35" s="1022">
        <v>6.8575999999999997</v>
      </c>
      <c r="P35" s="1022">
        <v>8.5909999999999993</v>
      </c>
      <c r="Q35" s="1022">
        <v>9.0587</v>
      </c>
      <c r="R35" s="1022">
        <v>4.2690999999999999</v>
      </c>
      <c r="S35" s="1022">
        <v>6.6966999999999999</v>
      </c>
      <c r="T35" s="1022">
        <v>5.4561999999999999</v>
      </c>
      <c r="U35" s="1039">
        <v>5.4272999999999998</v>
      </c>
      <c r="V35" s="1022">
        <v>6.0361000000000002</v>
      </c>
      <c r="W35" s="1022">
        <v>7.1852999999999998</v>
      </c>
      <c r="X35" s="1022">
        <v>7.5427999999999997</v>
      </c>
      <c r="Y35" s="1028" t="s">
        <v>430</v>
      </c>
      <c r="Z35" s="1022" t="s">
        <v>430</v>
      </c>
      <c r="AA35" s="1022">
        <v>5.5000999999999998</v>
      </c>
      <c r="AB35" s="1022">
        <v>6.8197999999999999</v>
      </c>
      <c r="AC35" s="1022">
        <v>5.3362999999999996</v>
      </c>
      <c r="AD35" s="1022">
        <v>5.8418999999999999</v>
      </c>
      <c r="AE35" s="1022">
        <v>12.875400000000001</v>
      </c>
      <c r="AF35" s="1022">
        <v>7.5849000000000002</v>
      </c>
      <c r="AG35" s="1043"/>
      <c r="AH35" s="1025" t="s">
        <v>8837</v>
      </c>
      <c r="AI35" s="1025" t="s">
        <v>8838</v>
      </c>
      <c r="AJ35" s="1025" t="s">
        <v>8702</v>
      </c>
      <c r="AK35" s="1025" t="s">
        <v>8808</v>
      </c>
      <c r="AL35" s="1025" t="s">
        <v>8839</v>
      </c>
      <c r="AM35" s="1025" t="s">
        <v>8840</v>
      </c>
      <c r="AN35" s="1025" t="s">
        <v>8841</v>
      </c>
      <c r="AO35" s="1044" t="s">
        <v>8842</v>
      </c>
      <c r="AP35" s="1025" t="s">
        <v>8843</v>
      </c>
      <c r="AQ35" s="1025" t="s">
        <v>8844</v>
      </c>
      <c r="AR35" s="1025" t="s">
        <v>8845</v>
      </c>
      <c r="AS35" s="1020" t="s">
        <v>430</v>
      </c>
      <c r="AT35" s="1020" t="s">
        <v>430</v>
      </c>
      <c r="AU35" s="1025" t="s">
        <v>8846</v>
      </c>
      <c r="AV35" s="1025" t="s">
        <v>8847</v>
      </c>
      <c r="AW35" s="1025" t="s">
        <v>8829</v>
      </c>
      <c r="AX35" s="1025" t="s">
        <v>8848</v>
      </c>
      <c r="AY35" s="1042" t="s">
        <v>8849</v>
      </c>
    </row>
    <row r="36" spans="1:51" x14ac:dyDescent="0.25">
      <c r="A36" s="916" t="s">
        <v>7462</v>
      </c>
      <c r="B36" s="975"/>
      <c r="C36" s="33"/>
      <c r="D36" s="33"/>
      <c r="E36" s="33"/>
      <c r="F36" s="33"/>
      <c r="G36" s="33"/>
      <c r="H36" s="33"/>
      <c r="I36" s="33"/>
      <c r="J36" s="33"/>
      <c r="K36" s="33"/>
      <c r="L36" s="33"/>
      <c r="M36" s="33"/>
      <c r="N36" s="70">
        <f t="shared" ref="N36:AF36" si="0">IFERROR(ROUND(AVERAGE(N8:N35),2),"--")</f>
        <v>-11.47</v>
      </c>
      <c r="O36" s="59">
        <f t="shared" si="0"/>
        <v>1.97</v>
      </c>
      <c r="P36" s="59">
        <f t="shared" si="0"/>
        <v>5.65</v>
      </c>
      <c r="Q36" s="59">
        <f t="shared" si="0"/>
        <v>4.74</v>
      </c>
      <c r="R36" s="59">
        <f t="shared" si="0"/>
        <v>1.24</v>
      </c>
      <c r="S36" s="59">
        <f t="shared" si="0"/>
        <v>7.39</v>
      </c>
      <c r="T36" s="59">
        <f t="shared" si="0"/>
        <v>6.15</v>
      </c>
      <c r="U36" s="59">
        <f t="shared" si="0"/>
        <v>5.99</v>
      </c>
      <c r="V36" s="70">
        <f t="shared" si="0"/>
        <v>6.06</v>
      </c>
      <c r="W36" s="59">
        <f t="shared" si="0"/>
        <v>6.7</v>
      </c>
      <c r="X36" s="59">
        <f t="shared" si="0"/>
        <v>7.45</v>
      </c>
      <c r="Y36" s="59">
        <f t="shared" si="0"/>
        <v>6.49</v>
      </c>
      <c r="Z36" s="59">
        <f t="shared" si="0"/>
        <v>7.12</v>
      </c>
      <c r="AA36" s="59">
        <f t="shared" si="0"/>
        <v>4.57</v>
      </c>
      <c r="AB36" s="59">
        <f t="shared" si="0"/>
        <v>7.93</v>
      </c>
      <c r="AC36" s="59">
        <f t="shared" si="0"/>
        <v>5.9</v>
      </c>
      <c r="AD36" s="59">
        <f t="shared" si="0"/>
        <v>5.93</v>
      </c>
      <c r="AE36" s="59">
        <f t="shared" si="0"/>
        <v>8.2100000000000009</v>
      </c>
      <c r="AF36" s="88">
        <f t="shared" si="0"/>
        <v>7.31</v>
      </c>
      <c r="AG36" s="33"/>
      <c r="AH36" s="33"/>
      <c r="AI36" s="33"/>
      <c r="AJ36" s="33"/>
      <c r="AK36" s="33"/>
      <c r="AL36" s="33"/>
      <c r="AM36" s="33"/>
      <c r="AN36" s="33"/>
      <c r="AO36" s="33"/>
      <c r="AP36" s="33"/>
      <c r="AQ36" s="33"/>
      <c r="AR36" s="33"/>
      <c r="AS36" s="33"/>
      <c r="AT36" s="33"/>
      <c r="AU36" s="33"/>
      <c r="AV36" s="33"/>
      <c r="AW36" s="33"/>
      <c r="AX36" s="33"/>
      <c r="AY36" s="34"/>
    </row>
    <row r="37" spans="1:51" x14ac:dyDescent="0.25">
      <c r="A37" s="912" t="s">
        <v>94</v>
      </c>
      <c r="B37" s="976"/>
      <c r="C37" s="25"/>
      <c r="D37" s="25"/>
      <c r="E37" s="25"/>
      <c r="F37" s="25"/>
      <c r="G37" s="25"/>
      <c r="H37" s="25"/>
      <c r="I37" s="25"/>
      <c r="J37" s="25"/>
      <c r="K37" s="25"/>
      <c r="L37" s="25"/>
      <c r="M37" s="25"/>
      <c r="N37" s="71">
        <f t="shared" ref="N37:AF37" si="1">IF(COUNTIF(N8:N35,"--") = 28,"--",ROUND(MAX(N8:N35),2))</f>
        <v>17.63</v>
      </c>
      <c r="O37" s="60">
        <f t="shared" si="1"/>
        <v>16.670000000000002</v>
      </c>
      <c r="P37" s="60">
        <f t="shared" si="1"/>
        <v>14.48</v>
      </c>
      <c r="Q37" s="60">
        <f t="shared" si="1"/>
        <v>11.9</v>
      </c>
      <c r="R37" s="60">
        <f t="shared" si="1"/>
        <v>7.6</v>
      </c>
      <c r="S37" s="60">
        <f t="shared" si="1"/>
        <v>10.029999999999999</v>
      </c>
      <c r="T37" s="60">
        <f t="shared" si="1"/>
        <v>7.71</v>
      </c>
      <c r="U37" s="60">
        <f t="shared" si="1"/>
        <v>7.31</v>
      </c>
      <c r="V37" s="71">
        <f t="shared" si="1"/>
        <v>7.85</v>
      </c>
      <c r="W37" s="60">
        <f t="shared" si="1"/>
        <v>8.5399999999999991</v>
      </c>
      <c r="X37" s="60">
        <f t="shared" si="1"/>
        <v>9.0399999999999991</v>
      </c>
      <c r="Y37" s="60">
        <f t="shared" si="1"/>
        <v>7.43</v>
      </c>
      <c r="Z37" s="60">
        <f t="shared" si="1"/>
        <v>7.75</v>
      </c>
      <c r="AA37" s="60">
        <f t="shared" si="1"/>
        <v>7.59</v>
      </c>
      <c r="AB37" s="60">
        <f t="shared" si="1"/>
        <v>10.62</v>
      </c>
      <c r="AC37" s="60">
        <f t="shared" si="1"/>
        <v>7.38</v>
      </c>
      <c r="AD37" s="60">
        <f t="shared" si="1"/>
        <v>7.44</v>
      </c>
      <c r="AE37" s="60">
        <f t="shared" si="1"/>
        <v>14.86</v>
      </c>
      <c r="AF37" s="89">
        <f t="shared" si="1"/>
        <v>8.5299999999999994</v>
      </c>
      <c r="AG37" s="25"/>
      <c r="AH37" s="25"/>
      <c r="AI37" s="25"/>
      <c r="AJ37" s="25"/>
      <c r="AK37" s="25"/>
      <c r="AL37" s="25"/>
      <c r="AM37" s="25"/>
      <c r="AN37" s="25"/>
      <c r="AO37" s="25"/>
      <c r="AP37" s="25"/>
      <c r="AQ37" s="25"/>
      <c r="AR37" s="25"/>
      <c r="AS37" s="25"/>
      <c r="AT37" s="25"/>
      <c r="AU37" s="25"/>
      <c r="AV37" s="25"/>
      <c r="AW37" s="25"/>
      <c r="AX37" s="25"/>
      <c r="AY37" s="26"/>
    </row>
    <row r="38" spans="1:51" x14ac:dyDescent="0.25">
      <c r="A38" s="912" t="s">
        <v>95</v>
      </c>
      <c r="B38" s="976"/>
      <c r="C38" s="25"/>
      <c r="D38" s="25"/>
      <c r="E38" s="25"/>
      <c r="F38" s="25"/>
      <c r="G38" s="25"/>
      <c r="H38" s="25"/>
      <c r="I38" s="25"/>
      <c r="J38" s="25"/>
      <c r="K38" s="25"/>
      <c r="L38" s="25"/>
      <c r="M38" s="25"/>
      <c r="N38" s="71">
        <f t="shared" ref="N38:AF38" si="2">IF(COUNTIF(N8:N35,"--") = 28,"--",ROUND(MIN(N8:N35),2))</f>
        <v>-94.95</v>
      </c>
      <c r="O38" s="60">
        <f t="shared" si="2"/>
        <v>-12.61</v>
      </c>
      <c r="P38" s="60">
        <f t="shared" si="2"/>
        <v>-4.55</v>
      </c>
      <c r="Q38" s="60">
        <f t="shared" si="2"/>
        <v>-12.05</v>
      </c>
      <c r="R38" s="60">
        <f t="shared" si="2"/>
        <v>-13.77</v>
      </c>
      <c r="S38" s="60">
        <f t="shared" si="2"/>
        <v>5.0999999999999996</v>
      </c>
      <c r="T38" s="60">
        <f t="shared" si="2"/>
        <v>3.85</v>
      </c>
      <c r="U38" s="60">
        <f t="shared" si="2"/>
        <v>4.79</v>
      </c>
      <c r="V38" s="71">
        <f t="shared" si="2"/>
        <v>2.91</v>
      </c>
      <c r="W38" s="60">
        <f t="shared" si="2"/>
        <v>3.29</v>
      </c>
      <c r="X38" s="60">
        <f t="shared" si="2"/>
        <v>5.88</v>
      </c>
      <c r="Y38" s="60">
        <f t="shared" si="2"/>
        <v>5.52</v>
      </c>
      <c r="Z38" s="60">
        <f t="shared" si="2"/>
        <v>6.09</v>
      </c>
      <c r="AA38" s="60">
        <f t="shared" si="2"/>
        <v>-5.59</v>
      </c>
      <c r="AB38" s="60">
        <f t="shared" si="2"/>
        <v>5.14</v>
      </c>
      <c r="AC38" s="60">
        <f t="shared" si="2"/>
        <v>3.05</v>
      </c>
      <c r="AD38" s="60">
        <f t="shared" si="2"/>
        <v>2.86</v>
      </c>
      <c r="AE38" s="60">
        <f t="shared" si="2"/>
        <v>-4.68</v>
      </c>
      <c r="AF38" s="89">
        <f t="shared" si="2"/>
        <v>4.7300000000000004</v>
      </c>
      <c r="AG38" s="25"/>
      <c r="AH38" s="25"/>
      <c r="AI38" s="25"/>
      <c r="AJ38" s="25"/>
      <c r="AK38" s="25"/>
      <c r="AL38" s="25"/>
      <c r="AM38" s="25"/>
      <c r="AN38" s="25"/>
      <c r="AO38" s="25"/>
      <c r="AP38" s="25"/>
      <c r="AQ38" s="25"/>
      <c r="AR38" s="25"/>
      <c r="AS38" s="25"/>
      <c r="AT38" s="25"/>
      <c r="AU38" s="25"/>
      <c r="AV38" s="25"/>
      <c r="AW38" s="25"/>
      <c r="AX38" s="25"/>
      <c r="AY38" s="26"/>
    </row>
    <row r="39" spans="1:51" x14ac:dyDescent="0.25">
      <c r="A39" s="914" t="s">
        <v>96</v>
      </c>
      <c r="B39" s="977"/>
      <c r="C39" s="27"/>
      <c r="D39" s="27"/>
      <c r="E39" s="27"/>
      <c r="F39" s="27"/>
      <c r="G39" s="27"/>
      <c r="H39" s="27"/>
      <c r="I39" s="27"/>
      <c r="J39" s="27"/>
      <c r="K39" s="27"/>
      <c r="L39" s="27"/>
      <c r="M39" s="27"/>
      <c r="N39" s="72">
        <f t="shared" ref="N39:AF39" si="3">IFERROR(ROUND(MEDIAN(N8:N35),2),"--")</f>
        <v>-7.13</v>
      </c>
      <c r="O39" s="61">
        <f t="shared" si="3"/>
        <v>2.98</v>
      </c>
      <c r="P39" s="61">
        <f t="shared" si="3"/>
        <v>6.17</v>
      </c>
      <c r="Q39" s="61">
        <f t="shared" si="3"/>
        <v>7.7</v>
      </c>
      <c r="R39" s="61">
        <f t="shared" si="3"/>
        <v>2.94</v>
      </c>
      <c r="S39" s="61">
        <f t="shared" si="3"/>
        <v>7.37</v>
      </c>
      <c r="T39" s="61">
        <f t="shared" si="3"/>
        <v>5.98</v>
      </c>
      <c r="U39" s="61">
        <f t="shared" si="3"/>
        <v>5.86</v>
      </c>
      <c r="V39" s="72">
        <f t="shared" si="3"/>
        <v>6.17</v>
      </c>
      <c r="W39" s="61">
        <f t="shared" si="3"/>
        <v>7.05</v>
      </c>
      <c r="X39" s="61">
        <f t="shared" si="3"/>
        <v>7.47</v>
      </c>
      <c r="Y39" s="61">
        <f t="shared" si="3"/>
        <v>6.53</v>
      </c>
      <c r="Z39" s="61">
        <f t="shared" si="3"/>
        <v>7.31</v>
      </c>
      <c r="AA39" s="61">
        <f t="shared" si="3"/>
        <v>5.23</v>
      </c>
      <c r="AB39" s="61">
        <f t="shared" si="3"/>
        <v>7.64</v>
      </c>
      <c r="AC39" s="61">
        <f t="shared" si="3"/>
        <v>5.97</v>
      </c>
      <c r="AD39" s="61">
        <f t="shared" si="3"/>
        <v>6.12</v>
      </c>
      <c r="AE39" s="61">
        <f t="shared" si="3"/>
        <v>9.92</v>
      </c>
      <c r="AF39" s="90">
        <f t="shared" si="3"/>
        <v>7.59</v>
      </c>
      <c r="AG39" s="27"/>
      <c r="AH39" s="27"/>
      <c r="AI39" s="27"/>
      <c r="AJ39" s="27"/>
      <c r="AK39" s="27"/>
      <c r="AL39" s="27"/>
      <c r="AM39" s="27"/>
      <c r="AN39" s="27"/>
      <c r="AO39" s="27"/>
      <c r="AP39" s="27"/>
      <c r="AQ39" s="27"/>
      <c r="AR39" s="27"/>
      <c r="AS39" s="27"/>
      <c r="AT39" s="27"/>
      <c r="AU39" s="27"/>
      <c r="AV39" s="27"/>
      <c r="AW39" s="27"/>
      <c r="AX39" s="27"/>
      <c r="AY39" s="272"/>
    </row>
    <row r="40" spans="1:51" ht="14.5" x14ac:dyDescent="0.25">
      <c r="A40" s="39" t="s">
        <v>8850</v>
      </c>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40"/>
      <c r="AX40" s="40"/>
      <c r="AY40" s="40"/>
    </row>
    <row r="41" spans="1:51" x14ac:dyDescent="0.25">
      <c r="A41" s="1005" t="s">
        <v>7507</v>
      </c>
      <c r="B41" s="1006"/>
      <c r="C41" s="1007">
        <v>43480</v>
      </c>
      <c r="D41" s="1006"/>
      <c r="E41" s="1008">
        <v>8617.84</v>
      </c>
      <c r="F41" s="1006"/>
      <c r="G41" s="1009">
        <v>1459.6913999999999</v>
      </c>
      <c r="H41" s="1011"/>
      <c r="I41" s="1010">
        <v>0</v>
      </c>
      <c r="J41" s="1010">
        <v>5.07</v>
      </c>
      <c r="K41" s="1010">
        <v>8.8999999999999999E-3</v>
      </c>
      <c r="L41" s="1010">
        <v>0</v>
      </c>
      <c r="M41" s="1015"/>
      <c r="N41" s="1012">
        <v>4.5039999999999996</v>
      </c>
      <c r="O41" s="1010">
        <v>4.5301</v>
      </c>
      <c r="P41" s="1010">
        <v>4.4275000000000002</v>
      </c>
      <c r="Q41" s="1010">
        <v>4.6113999999999997</v>
      </c>
      <c r="R41" s="1010">
        <v>4.8005000000000004</v>
      </c>
      <c r="S41" s="1010">
        <v>4.9874999999999998</v>
      </c>
      <c r="T41" s="1010">
        <v>5.0736999999999997</v>
      </c>
      <c r="U41" s="1034">
        <v>5.1001000000000003</v>
      </c>
      <c r="V41" s="1010">
        <v>5.1996000000000002</v>
      </c>
      <c r="W41" s="1010">
        <v>5.6506999999999996</v>
      </c>
      <c r="X41" s="1010">
        <v>5.9960000000000004</v>
      </c>
      <c r="Y41" s="1016">
        <v>5.6074000000000002</v>
      </c>
      <c r="Z41" s="1010" t="s">
        <v>430</v>
      </c>
      <c r="AA41" s="1010">
        <v>4.9431000000000003</v>
      </c>
      <c r="AB41" s="1010">
        <v>5.0263999999999998</v>
      </c>
      <c r="AC41" s="1010">
        <v>5.0781000000000001</v>
      </c>
      <c r="AD41" s="1010">
        <v>5.1750999999999996</v>
      </c>
      <c r="AE41" s="1010">
        <v>4.4813999999999998</v>
      </c>
      <c r="AF41" s="1010">
        <v>5.0632999999999999</v>
      </c>
      <c r="AG41" s="1035"/>
      <c r="AH41" s="1013" t="s">
        <v>7369</v>
      </c>
      <c r="AI41" s="1013" t="s">
        <v>7348</v>
      </c>
      <c r="AJ41" s="1013" t="s">
        <v>7369</v>
      </c>
      <c r="AK41" s="1013" t="s">
        <v>8851</v>
      </c>
      <c r="AL41" s="1013" t="s">
        <v>7369</v>
      </c>
      <c r="AM41" s="1013" t="s">
        <v>7358</v>
      </c>
      <c r="AN41" s="1013" t="s">
        <v>7351</v>
      </c>
      <c r="AO41" s="1036" t="s">
        <v>7347</v>
      </c>
      <c r="AP41" s="1013" t="s">
        <v>7351</v>
      </c>
      <c r="AQ41" s="1013" t="s">
        <v>7373</v>
      </c>
      <c r="AR41" s="1013" t="s">
        <v>7348</v>
      </c>
      <c r="AS41" s="1013" t="s">
        <v>7461</v>
      </c>
      <c r="AT41" s="1008" t="s">
        <v>430</v>
      </c>
      <c r="AU41" s="1013" t="s">
        <v>7369</v>
      </c>
      <c r="AV41" s="1013" t="s">
        <v>7369</v>
      </c>
      <c r="AW41" s="1013" t="s">
        <v>7347</v>
      </c>
      <c r="AX41" s="1013" t="s">
        <v>7351</v>
      </c>
      <c r="AY41" s="1037" t="s">
        <v>8852</v>
      </c>
    </row>
    <row r="42" spans="1:51" x14ac:dyDescent="0.25">
      <c r="A42" s="1005" t="s">
        <v>7586</v>
      </c>
      <c r="B42" s="1018"/>
      <c r="C42" s="1019">
        <v>37929</v>
      </c>
      <c r="D42" s="1018"/>
      <c r="E42" s="1020">
        <v>49073.09</v>
      </c>
      <c r="F42" s="1018"/>
      <c r="G42" s="1021">
        <v>5677.2386999999999</v>
      </c>
      <c r="H42" s="1038"/>
      <c r="I42" s="1024">
        <v>0.1</v>
      </c>
      <c r="J42" s="1022">
        <v>6.2</v>
      </c>
      <c r="K42" s="1022">
        <v>0.11</v>
      </c>
      <c r="L42" s="1039">
        <v>0.1</v>
      </c>
      <c r="M42" s="1022"/>
      <c r="N42" s="1024">
        <v>5.4560000000000004</v>
      </c>
      <c r="O42" s="1022">
        <v>5.5214999999999996</v>
      </c>
      <c r="P42" s="1022">
        <v>5.4702999999999999</v>
      </c>
      <c r="Q42" s="1022">
        <v>6.9954999999999998</v>
      </c>
      <c r="R42" s="1022">
        <v>6.4119000000000002</v>
      </c>
      <c r="S42" s="1022">
        <v>6.6375000000000002</v>
      </c>
      <c r="T42" s="1022">
        <v>6.7984999999999998</v>
      </c>
      <c r="U42" s="1039">
        <v>6.5275999999999996</v>
      </c>
      <c r="V42" s="1024">
        <v>6.3944999999999999</v>
      </c>
      <c r="W42" s="1022">
        <v>6.6292999999999997</v>
      </c>
      <c r="X42" s="1022">
        <v>6.8411</v>
      </c>
      <c r="Y42" s="1028">
        <v>6.2062999999999997</v>
      </c>
      <c r="Z42" s="1022">
        <v>5.9894999999999996</v>
      </c>
      <c r="AA42" s="1022">
        <v>6.2881999999999998</v>
      </c>
      <c r="AB42" s="1022">
        <v>6.8559000000000001</v>
      </c>
      <c r="AC42" s="1022">
        <v>6.5446</v>
      </c>
      <c r="AD42" s="1022">
        <v>6.3994999999999997</v>
      </c>
      <c r="AE42" s="1022">
        <v>7.2727000000000004</v>
      </c>
      <c r="AF42" s="1039">
        <v>6.8502000000000001</v>
      </c>
      <c r="AG42" s="1020"/>
      <c r="AH42" s="1040" t="s">
        <v>8665</v>
      </c>
      <c r="AI42" s="1025" t="s">
        <v>8662</v>
      </c>
      <c r="AJ42" s="1025" t="s">
        <v>8662</v>
      </c>
      <c r="AK42" s="1025" t="s">
        <v>8672</v>
      </c>
      <c r="AL42" s="1025" t="s">
        <v>8853</v>
      </c>
      <c r="AM42" s="1025" t="s">
        <v>8670</v>
      </c>
      <c r="AN42" s="1025" t="s">
        <v>8670</v>
      </c>
      <c r="AO42" s="1041" t="s">
        <v>8662</v>
      </c>
      <c r="AP42" s="1025" t="s">
        <v>8662</v>
      </c>
      <c r="AQ42" s="1025" t="s">
        <v>8672</v>
      </c>
      <c r="AR42" s="1025" t="s">
        <v>7349</v>
      </c>
      <c r="AS42" s="1025" t="s">
        <v>8662</v>
      </c>
      <c r="AT42" s="1025" t="s">
        <v>8853</v>
      </c>
      <c r="AU42" s="1025" t="s">
        <v>8662</v>
      </c>
      <c r="AV42" s="1025" t="s">
        <v>8670</v>
      </c>
      <c r="AW42" s="1025" t="s">
        <v>8662</v>
      </c>
      <c r="AX42" s="1025" t="s">
        <v>8662</v>
      </c>
      <c r="AY42" s="1042" t="s">
        <v>8670</v>
      </c>
    </row>
    <row r="43" spans="1:51" x14ac:dyDescent="0.25">
      <c r="A43" s="1005" t="s">
        <v>7670</v>
      </c>
      <c r="B43" s="1018"/>
      <c r="C43" s="1019">
        <v>38212</v>
      </c>
      <c r="D43" s="1018"/>
      <c r="E43" s="1020">
        <v>15961.62</v>
      </c>
      <c r="F43" s="1018"/>
      <c r="G43" s="1021">
        <v>46.060600000000001</v>
      </c>
      <c r="H43" s="1023"/>
      <c r="I43" s="1022">
        <v>0.49</v>
      </c>
      <c r="J43" s="1022">
        <v>7.24</v>
      </c>
      <c r="K43" s="1022">
        <v>0.39</v>
      </c>
      <c r="L43" s="1022">
        <v>0.39</v>
      </c>
      <c r="M43" s="1022"/>
      <c r="N43" s="1024">
        <v>0.79249999999999998</v>
      </c>
      <c r="O43" s="1022">
        <v>3.5141</v>
      </c>
      <c r="P43" s="1022">
        <v>5.7572000000000001</v>
      </c>
      <c r="Q43" s="1022">
        <v>9.7036999999999995</v>
      </c>
      <c r="R43" s="1022">
        <v>6.6245000000000003</v>
      </c>
      <c r="S43" s="1022">
        <v>6.8635999999999999</v>
      </c>
      <c r="T43" s="1022">
        <v>6.4156000000000004</v>
      </c>
      <c r="U43" s="1039">
        <v>6.1773999999999996</v>
      </c>
      <c r="V43" s="1022">
        <v>6.1783999999999999</v>
      </c>
      <c r="W43" s="1022">
        <v>6.6641000000000004</v>
      </c>
      <c r="X43" s="1022">
        <v>6.7735000000000003</v>
      </c>
      <c r="Y43" s="1028">
        <v>6.0990000000000002</v>
      </c>
      <c r="Z43" s="1022">
        <v>6.2790999999999997</v>
      </c>
      <c r="AA43" s="1022">
        <v>6.3102999999999998</v>
      </c>
      <c r="AB43" s="1022">
        <v>6.4711999999999996</v>
      </c>
      <c r="AC43" s="1022">
        <v>6.2084999999999999</v>
      </c>
      <c r="AD43" s="1022">
        <v>6.1474000000000002</v>
      </c>
      <c r="AE43" s="1022">
        <v>10.514099999999999</v>
      </c>
      <c r="AF43" s="1022">
        <v>7.1588000000000003</v>
      </c>
      <c r="AG43" s="1043"/>
      <c r="AH43" s="1025" t="s">
        <v>7368</v>
      </c>
      <c r="AI43" s="1025" t="s">
        <v>7373</v>
      </c>
      <c r="AJ43" s="1025" t="s">
        <v>7358</v>
      </c>
      <c r="AK43" s="1025" t="s">
        <v>8667</v>
      </c>
      <c r="AL43" s="1025" t="s">
        <v>7360</v>
      </c>
      <c r="AM43" s="1025" t="s">
        <v>7357</v>
      </c>
      <c r="AN43" s="1025" t="s">
        <v>7357</v>
      </c>
      <c r="AO43" s="1044" t="s">
        <v>7359</v>
      </c>
      <c r="AP43" s="1025" t="s">
        <v>7359</v>
      </c>
      <c r="AQ43" s="1025" t="s">
        <v>7358</v>
      </c>
      <c r="AR43" s="1025" t="s">
        <v>7358</v>
      </c>
      <c r="AS43" s="1025" t="s">
        <v>7358</v>
      </c>
      <c r="AT43" s="1025" t="s">
        <v>8669</v>
      </c>
      <c r="AU43" s="1025" t="s">
        <v>7360</v>
      </c>
      <c r="AV43" s="1025" t="s">
        <v>7357</v>
      </c>
      <c r="AW43" s="1025" t="s">
        <v>7359</v>
      </c>
      <c r="AX43" s="1025" t="s">
        <v>7358</v>
      </c>
      <c r="AY43" s="1042" t="s">
        <v>7353</v>
      </c>
    </row>
    <row r="44" spans="1:51" x14ac:dyDescent="0.25">
      <c r="A44" s="1005" t="s">
        <v>7723</v>
      </c>
      <c r="B44" s="1045"/>
      <c r="C44" s="1019">
        <v>39513</v>
      </c>
      <c r="D44" s="1018"/>
      <c r="E44" s="1020">
        <v>12093.28</v>
      </c>
      <c r="F44" s="1018"/>
      <c r="G44" s="1021">
        <v>3579.8334</v>
      </c>
      <c r="H44" s="1023"/>
      <c r="I44" s="1022">
        <v>1.04</v>
      </c>
      <c r="J44" s="1022">
        <v>7.55</v>
      </c>
      <c r="K44" s="1022">
        <v>0.88</v>
      </c>
      <c r="L44" s="1022">
        <v>0.93</v>
      </c>
      <c r="M44" s="1027"/>
      <c r="N44" s="1022">
        <v>-5.6007999999999996</v>
      </c>
      <c r="O44" s="1022">
        <v>3.8342000000000001</v>
      </c>
      <c r="P44" s="1022">
        <v>6.4405999999999999</v>
      </c>
      <c r="Q44" s="1022">
        <v>9.0785999999999998</v>
      </c>
      <c r="R44" s="1022">
        <v>4.9743000000000004</v>
      </c>
      <c r="S44" s="1022">
        <v>6.4581999999999997</v>
      </c>
      <c r="T44" s="1022">
        <v>5.9565000000000001</v>
      </c>
      <c r="U44" s="1022">
        <v>5.6216999999999997</v>
      </c>
      <c r="V44" s="1022">
        <v>5.7747000000000002</v>
      </c>
      <c r="W44" s="1022">
        <v>6.6468999999999996</v>
      </c>
      <c r="X44" s="1022">
        <v>6.7230999999999996</v>
      </c>
      <c r="Y44" s="1028">
        <v>5.9206000000000003</v>
      </c>
      <c r="Z44" s="1022">
        <v>6.5538999999999996</v>
      </c>
      <c r="AA44" s="1022">
        <v>5.8883999999999999</v>
      </c>
      <c r="AB44" s="1022">
        <v>6.3907999999999996</v>
      </c>
      <c r="AC44" s="1022">
        <v>5.7103999999999999</v>
      </c>
      <c r="AD44" s="1022">
        <v>5.7192999999999996</v>
      </c>
      <c r="AE44" s="1022">
        <v>10.689</v>
      </c>
      <c r="AF44" s="1022">
        <v>7.1264000000000003</v>
      </c>
      <c r="AG44" s="1043"/>
      <c r="AH44" s="1025" t="s">
        <v>8662</v>
      </c>
      <c r="AI44" s="1025" t="s">
        <v>8670</v>
      </c>
      <c r="AJ44" s="1025" t="s">
        <v>8665</v>
      </c>
      <c r="AK44" s="1025" t="s">
        <v>8854</v>
      </c>
      <c r="AL44" s="1025" t="s">
        <v>8855</v>
      </c>
      <c r="AM44" s="1025" t="s">
        <v>8662</v>
      </c>
      <c r="AN44" s="1025" t="s">
        <v>8665</v>
      </c>
      <c r="AO44" s="1046" t="s">
        <v>8662</v>
      </c>
      <c r="AP44" s="1025" t="s">
        <v>8662</v>
      </c>
      <c r="AQ44" s="1025" t="s">
        <v>7356</v>
      </c>
      <c r="AR44" s="1025" t="s">
        <v>7360</v>
      </c>
      <c r="AS44" s="1025" t="s">
        <v>7356</v>
      </c>
      <c r="AT44" s="1025" t="s">
        <v>8667</v>
      </c>
      <c r="AU44" s="1025" t="s">
        <v>7406</v>
      </c>
      <c r="AV44" s="1025" t="s">
        <v>8665</v>
      </c>
      <c r="AW44" s="1025" t="s">
        <v>8662</v>
      </c>
      <c r="AX44" s="1025" t="s">
        <v>8662</v>
      </c>
      <c r="AY44" s="1042" t="s">
        <v>8855</v>
      </c>
    </row>
    <row r="45" spans="1:51" x14ac:dyDescent="0.25">
      <c r="A45" s="1005" t="s">
        <v>7780</v>
      </c>
      <c r="B45" s="1045"/>
      <c r="C45" s="1019">
        <v>37816</v>
      </c>
      <c r="D45" s="1018"/>
      <c r="E45" s="1020">
        <v>30528.1</v>
      </c>
      <c r="F45" s="1018"/>
      <c r="G45" s="1021">
        <v>4848.5538999999999</v>
      </c>
      <c r="H45" s="1023"/>
      <c r="I45" s="1022">
        <v>0.43</v>
      </c>
      <c r="J45" s="1022">
        <v>6.85</v>
      </c>
      <c r="K45" s="1022">
        <v>0.46</v>
      </c>
      <c r="L45" s="1022">
        <v>0.43</v>
      </c>
      <c r="M45" s="1027"/>
      <c r="N45" s="1024">
        <v>-1.6162000000000001</v>
      </c>
      <c r="O45" s="1022">
        <v>2.4897999999999998</v>
      </c>
      <c r="P45" s="1022">
        <v>5.9978999999999996</v>
      </c>
      <c r="Q45" s="1022">
        <v>8.7556999999999992</v>
      </c>
      <c r="R45" s="1022">
        <v>7.0362999999999998</v>
      </c>
      <c r="S45" s="1022">
        <v>7.7907999999999999</v>
      </c>
      <c r="T45" s="1022">
        <v>6.9821999999999997</v>
      </c>
      <c r="U45" s="1039">
        <v>6.5511999999999997</v>
      </c>
      <c r="V45" s="1022">
        <v>6.4946999999999999</v>
      </c>
      <c r="W45" s="1022">
        <v>7.1346999999999996</v>
      </c>
      <c r="X45" s="1022">
        <v>7.2667999999999999</v>
      </c>
      <c r="Y45" s="1028">
        <v>6.5726000000000004</v>
      </c>
      <c r="Z45" s="1022">
        <v>6.5621</v>
      </c>
      <c r="AA45" s="1022">
        <v>6.7935999999999996</v>
      </c>
      <c r="AB45" s="1022">
        <v>7.2834000000000003</v>
      </c>
      <c r="AC45" s="1022">
        <v>6.5749000000000004</v>
      </c>
      <c r="AD45" s="1022">
        <v>6.4641999999999999</v>
      </c>
      <c r="AE45" s="1022">
        <v>9.4263999999999992</v>
      </c>
      <c r="AF45" s="1022">
        <v>7.0492999999999997</v>
      </c>
      <c r="AG45" s="1043"/>
      <c r="AH45" s="1025" t="s">
        <v>8856</v>
      </c>
      <c r="AI45" s="1025" t="s">
        <v>8857</v>
      </c>
      <c r="AJ45" s="1025" t="s">
        <v>8856</v>
      </c>
      <c r="AK45" s="1025" t="s">
        <v>8858</v>
      </c>
      <c r="AL45" s="1025" t="s">
        <v>8666</v>
      </c>
      <c r="AM45" s="1025" t="s">
        <v>8858</v>
      </c>
      <c r="AN45" s="1025" t="s">
        <v>7405</v>
      </c>
      <c r="AO45" s="1044" t="s">
        <v>8683</v>
      </c>
      <c r="AP45" s="1025" t="s">
        <v>8859</v>
      </c>
      <c r="AQ45" s="1025" t="s">
        <v>8860</v>
      </c>
      <c r="AR45" s="1025" t="s">
        <v>8856</v>
      </c>
      <c r="AS45" s="1025" t="s">
        <v>7475</v>
      </c>
      <c r="AT45" s="1025" t="s">
        <v>7342</v>
      </c>
      <c r="AU45" s="1025" t="s">
        <v>8861</v>
      </c>
      <c r="AV45" s="1025" t="s">
        <v>8858</v>
      </c>
      <c r="AW45" s="1025" t="s">
        <v>8859</v>
      </c>
      <c r="AX45" s="1025" t="s">
        <v>8859</v>
      </c>
      <c r="AY45" s="1042" t="s">
        <v>8862</v>
      </c>
    </row>
    <row r="46" spans="1:51" x14ac:dyDescent="0.25">
      <c r="A46" s="1005" t="s">
        <v>7825</v>
      </c>
      <c r="B46" s="1047"/>
      <c r="C46" s="1019">
        <v>37378</v>
      </c>
      <c r="D46" s="1030"/>
      <c r="E46" s="1020">
        <v>14436.48</v>
      </c>
      <c r="F46" s="1030"/>
      <c r="G46" s="1021">
        <v>55.3217</v>
      </c>
      <c r="H46" s="1031"/>
      <c r="I46" s="1022">
        <v>3.67</v>
      </c>
      <c r="J46" s="1022">
        <v>7.66</v>
      </c>
      <c r="K46" s="1022">
        <v>2.69</v>
      </c>
      <c r="L46" s="1022">
        <v>2.1800000000000002</v>
      </c>
      <c r="M46" s="1027"/>
      <c r="N46" s="1024">
        <v>-8.1135000000000002</v>
      </c>
      <c r="O46" s="1022">
        <v>3.5417999999999998</v>
      </c>
      <c r="P46" s="1022">
        <v>6.4644000000000004</v>
      </c>
      <c r="Q46" s="1022">
        <v>7.7801999999999998</v>
      </c>
      <c r="R46" s="1022">
        <v>0.93720000000000003</v>
      </c>
      <c r="S46" s="1022">
        <v>5.6810999999999998</v>
      </c>
      <c r="T46" s="1022">
        <v>4.9486999999999997</v>
      </c>
      <c r="U46" s="1039">
        <v>4.6619000000000002</v>
      </c>
      <c r="V46" s="1022">
        <v>5.0137999999999998</v>
      </c>
      <c r="W46" s="1022">
        <v>6.3864999999999998</v>
      </c>
      <c r="X46" s="1022">
        <v>6.7122000000000002</v>
      </c>
      <c r="Y46" s="1032">
        <v>5.6657999999999999</v>
      </c>
      <c r="Z46" s="1022">
        <v>6.4534000000000002</v>
      </c>
      <c r="AA46" s="1022">
        <v>3.6046999999999998</v>
      </c>
      <c r="AB46" s="1022">
        <v>6.3182</v>
      </c>
      <c r="AC46" s="1022">
        <v>4.7525000000000004</v>
      </c>
      <c r="AD46" s="1022">
        <v>4.9276</v>
      </c>
      <c r="AE46" s="1022">
        <v>11.655799999999999</v>
      </c>
      <c r="AF46" s="1022">
        <v>7.2698</v>
      </c>
      <c r="AG46" s="1043"/>
      <c r="AH46" s="1025" t="s">
        <v>7328</v>
      </c>
      <c r="AI46" s="1025" t="s">
        <v>7379</v>
      </c>
      <c r="AJ46" s="1025" t="s">
        <v>7467</v>
      </c>
      <c r="AK46" s="1025" t="s">
        <v>7333</v>
      </c>
      <c r="AL46" s="1025" t="s">
        <v>7344</v>
      </c>
      <c r="AM46" s="1025" t="s">
        <v>8696</v>
      </c>
      <c r="AN46" s="1025" t="s">
        <v>7458</v>
      </c>
      <c r="AO46" s="1048" t="s">
        <v>7458</v>
      </c>
      <c r="AP46" s="1025" t="s">
        <v>8696</v>
      </c>
      <c r="AQ46" s="1025" t="s">
        <v>8687</v>
      </c>
      <c r="AR46" s="1025" t="s">
        <v>8687</v>
      </c>
      <c r="AS46" s="1025" t="s">
        <v>8696</v>
      </c>
      <c r="AT46" s="1025" t="s">
        <v>7455</v>
      </c>
      <c r="AU46" s="1025" t="s">
        <v>7333</v>
      </c>
      <c r="AV46" s="1025" t="s">
        <v>7458</v>
      </c>
      <c r="AW46" s="1025" t="s">
        <v>7458</v>
      </c>
      <c r="AX46" s="1025" t="s">
        <v>8687</v>
      </c>
      <c r="AY46" s="1042" t="s">
        <v>7344</v>
      </c>
    </row>
    <row r="47" spans="1:51" x14ac:dyDescent="0.25">
      <c r="A47" s="1005" t="s">
        <v>7879</v>
      </c>
      <c r="B47" s="1018"/>
      <c r="C47" s="1019">
        <v>41719</v>
      </c>
      <c r="D47" s="1018"/>
      <c r="E47" s="1020">
        <v>1930.57</v>
      </c>
      <c r="F47" s="1018"/>
      <c r="G47" s="1021">
        <v>24.5519</v>
      </c>
      <c r="H47" s="1023"/>
      <c r="I47" s="1022">
        <v>5.23</v>
      </c>
      <c r="J47" s="1022">
        <v>8.4600000000000009</v>
      </c>
      <c r="K47" s="1022">
        <v>2.99</v>
      </c>
      <c r="L47" s="1022">
        <v>2.91</v>
      </c>
      <c r="M47" s="1027"/>
      <c r="N47" s="1024">
        <v>-13.672000000000001</v>
      </c>
      <c r="O47" s="1022">
        <v>-4.3593000000000002</v>
      </c>
      <c r="P47" s="1022">
        <v>3.0813000000000001</v>
      </c>
      <c r="Q47" s="1022">
        <v>4.8086000000000002</v>
      </c>
      <c r="R47" s="1022">
        <v>-0.71889999999999998</v>
      </c>
      <c r="S47" s="1022">
        <v>7.7918000000000003</v>
      </c>
      <c r="T47" s="1022">
        <v>6.2755999999999998</v>
      </c>
      <c r="U47" s="1039">
        <v>5.5888999999999998</v>
      </c>
      <c r="V47" s="1022">
        <v>6.6170999999999998</v>
      </c>
      <c r="W47" s="1022">
        <v>7.4999000000000002</v>
      </c>
      <c r="X47" s="1022">
        <v>7.9958999999999998</v>
      </c>
      <c r="Y47" s="1028">
        <v>6.3708999999999998</v>
      </c>
      <c r="Z47" s="1022">
        <v>6.5991</v>
      </c>
      <c r="AA47" s="1022">
        <v>4.7708000000000004</v>
      </c>
      <c r="AB47" s="1022">
        <v>8.57</v>
      </c>
      <c r="AC47" s="1022">
        <v>5.7344999999999997</v>
      </c>
      <c r="AD47" s="1022">
        <v>6.1567999999999996</v>
      </c>
      <c r="AE47" s="1022">
        <v>8.9118999999999993</v>
      </c>
      <c r="AF47" s="1022">
        <v>7.4611000000000001</v>
      </c>
      <c r="AG47" s="1043"/>
      <c r="AH47" s="1025" t="s">
        <v>7446</v>
      </c>
      <c r="AI47" s="1025" t="s">
        <v>7448</v>
      </c>
      <c r="AJ47" s="1025" t="s">
        <v>7367</v>
      </c>
      <c r="AK47" s="1025" t="s">
        <v>7449</v>
      </c>
      <c r="AL47" s="1025" t="s">
        <v>7365</v>
      </c>
      <c r="AM47" s="1025" t="s">
        <v>7446</v>
      </c>
      <c r="AN47" s="1025" t="s">
        <v>7366</v>
      </c>
      <c r="AO47" s="1044" t="s">
        <v>7365</v>
      </c>
      <c r="AP47" s="1025" t="s">
        <v>7449</v>
      </c>
      <c r="AQ47" s="1025" t="s">
        <v>7448</v>
      </c>
      <c r="AR47" s="1025" t="s">
        <v>7438</v>
      </c>
      <c r="AS47" s="1025" t="s">
        <v>7449</v>
      </c>
      <c r="AT47" s="1025" t="s">
        <v>7362</v>
      </c>
      <c r="AU47" s="1025" t="s">
        <v>7446</v>
      </c>
      <c r="AV47" s="1025" t="s">
        <v>7446</v>
      </c>
      <c r="AW47" s="1025" t="s">
        <v>7365</v>
      </c>
      <c r="AX47" s="1025" t="s">
        <v>7338</v>
      </c>
      <c r="AY47" s="1042" t="s">
        <v>7366</v>
      </c>
    </row>
    <row r="48" spans="1:51" x14ac:dyDescent="0.25">
      <c r="A48" s="1005" t="s">
        <v>7904</v>
      </c>
      <c r="B48" s="1018"/>
      <c r="C48" s="1019">
        <v>36489</v>
      </c>
      <c r="D48" s="1018"/>
      <c r="E48" s="1020">
        <v>1784.26</v>
      </c>
      <c r="F48" s="1018"/>
      <c r="G48" s="1021">
        <v>79.978399999999993</v>
      </c>
      <c r="H48" s="1023"/>
      <c r="I48" s="1022">
        <v>11.6</v>
      </c>
      <c r="J48" s="1022">
        <v>7.36</v>
      </c>
      <c r="K48" s="1022">
        <v>5.53</v>
      </c>
      <c r="L48" s="1022">
        <v>5.65</v>
      </c>
      <c r="M48" s="1027"/>
      <c r="N48" s="1024">
        <v>-13.5036</v>
      </c>
      <c r="O48" s="1022">
        <v>-10.852</v>
      </c>
      <c r="P48" s="1022">
        <v>-0.2412</v>
      </c>
      <c r="Q48" s="1022">
        <v>-7.22</v>
      </c>
      <c r="R48" s="1022">
        <v>-7.1216999999999997</v>
      </c>
      <c r="S48" s="1022">
        <v>6.8913000000000002</v>
      </c>
      <c r="T48" s="1022">
        <v>4.8986000000000001</v>
      </c>
      <c r="U48" s="1039">
        <v>4.6924000000000001</v>
      </c>
      <c r="V48" s="1022">
        <v>4.3120000000000003</v>
      </c>
      <c r="W48" s="1022">
        <v>5.0545999999999998</v>
      </c>
      <c r="X48" s="1022">
        <v>6.1859999999999999</v>
      </c>
      <c r="Y48" s="1028">
        <v>5.1050000000000004</v>
      </c>
      <c r="Z48" s="1022">
        <v>5.8164999999999996</v>
      </c>
      <c r="AA48" s="1022">
        <v>0.23019999999999999</v>
      </c>
      <c r="AB48" s="1022">
        <v>8.7464999999999993</v>
      </c>
      <c r="AC48" s="1022">
        <v>4.1711999999999998</v>
      </c>
      <c r="AD48" s="1022">
        <v>4.2153</v>
      </c>
      <c r="AE48" s="1022">
        <v>-0.57950000000000002</v>
      </c>
      <c r="AF48" s="1022">
        <v>8.0635999999999992</v>
      </c>
      <c r="AG48" s="1043"/>
      <c r="AH48" s="1025" t="s">
        <v>8688</v>
      </c>
      <c r="AI48" s="1025" t="s">
        <v>7385</v>
      </c>
      <c r="AJ48" s="1025" t="s">
        <v>7385</v>
      </c>
      <c r="AK48" s="1025" t="s">
        <v>8689</v>
      </c>
      <c r="AL48" s="1025" t="s">
        <v>7425</v>
      </c>
      <c r="AM48" s="1025" t="s">
        <v>7364</v>
      </c>
      <c r="AN48" s="1025" t="s">
        <v>7404</v>
      </c>
      <c r="AO48" s="1044" t="s">
        <v>8688</v>
      </c>
      <c r="AP48" s="1025" t="s">
        <v>8669</v>
      </c>
      <c r="AQ48" s="1025" t="s">
        <v>7447</v>
      </c>
      <c r="AR48" s="1025" t="s">
        <v>8669</v>
      </c>
      <c r="AS48" s="1025" t="s">
        <v>7425</v>
      </c>
      <c r="AT48" s="1025" t="s">
        <v>7425</v>
      </c>
      <c r="AU48" s="1025" t="s">
        <v>8688</v>
      </c>
      <c r="AV48" s="1025" t="s">
        <v>8688</v>
      </c>
      <c r="AW48" s="1025" t="s">
        <v>8669</v>
      </c>
      <c r="AX48" s="1025" t="s">
        <v>8669</v>
      </c>
      <c r="AY48" s="1042" t="s">
        <v>7385</v>
      </c>
    </row>
    <row r="49" spans="1:51" x14ac:dyDescent="0.25">
      <c r="A49" s="1005" t="s">
        <v>7937</v>
      </c>
      <c r="B49" s="1018"/>
      <c r="C49" s="1019">
        <v>45362</v>
      </c>
      <c r="D49" s="1018"/>
      <c r="E49" s="1020">
        <v>57.83</v>
      </c>
      <c r="F49" s="1018"/>
      <c r="G49" s="1021">
        <v>11.1433</v>
      </c>
      <c r="H49" s="1023"/>
      <c r="I49" s="1022">
        <v>11.53</v>
      </c>
      <c r="J49" s="1022">
        <v>7.03</v>
      </c>
      <c r="K49" s="1022">
        <v>11.32</v>
      </c>
      <c r="L49" s="1022">
        <v>8.41</v>
      </c>
      <c r="M49" s="1027"/>
      <c r="N49" s="1024">
        <v>-39.917499999999997</v>
      </c>
      <c r="O49" s="1022">
        <v>-3.9293</v>
      </c>
      <c r="P49" s="1022">
        <v>-4.8151999999999999</v>
      </c>
      <c r="Q49" s="1022">
        <v>-12.2951</v>
      </c>
      <c r="R49" s="1022">
        <v>-14.0007</v>
      </c>
      <c r="S49" s="1022">
        <v>7.8422999999999998</v>
      </c>
      <c r="T49" s="1022">
        <v>3.5405000000000002</v>
      </c>
      <c r="U49" s="1039">
        <v>4.4741</v>
      </c>
      <c r="V49" s="1022">
        <v>2.6049000000000002</v>
      </c>
      <c r="W49" s="1022">
        <v>2.9883999999999999</v>
      </c>
      <c r="X49" s="1022" t="s">
        <v>430</v>
      </c>
      <c r="Y49" s="1028" t="s">
        <v>430</v>
      </c>
      <c r="Z49" s="1022" t="s">
        <v>430</v>
      </c>
      <c r="AA49" s="1022">
        <v>-5.8548</v>
      </c>
      <c r="AB49" s="1022">
        <v>10.125999999999999</v>
      </c>
      <c r="AC49" s="1022">
        <v>2.7441</v>
      </c>
      <c r="AD49" s="1022">
        <v>2.5484</v>
      </c>
      <c r="AE49" s="1022">
        <v>-4.9393000000000002</v>
      </c>
      <c r="AF49" s="1022">
        <v>4.4227999999999996</v>
      </c>
      <c r="AG49" s="1043"/>
      <c r="AH49" s="1025" t="s">
        <v>7447</v>
      </c>
      <c r="AI49" s="1025" t="s">
        <v>7404</v>
      </c>
      <c r="AJ49" s="1025" t="s">
        <v>7384</v>
      </c>
      <c r="AK49" s="1025" t="s">
        <v>7404</v>
      </c>
      <c r="AL49" s="1025" t="s">
        <v>8688</v>
      </c>
      <c r="AM49" s="1025" t="s">
        <v>7404</v>
      </c>
      <c r="AN49" s="1025" t="s">
        <v>7404</v>
      </c>
      <c r="AO49" s="1041" t="s">
        <v>7404</v>
      </c>
      <c r="AP49" s="1025" t="s">
        <v>8669</v>
      </c>
      <c r="AQ49" s="1025" t="s">
        <v>7425</v>
      </c>
      <c r="AR49" s="1020" t="s">
        <v>430</v>
      </c>
      <c r="AS49" s="1020" t="s">
        <v>430</v>
      </c>
      <c r="AT49" s="1020" t="s">
        <v>430</v>
      </c>
      <c r="AU49" s="1025" t="s">
        <v>7447</v>
      </c>
      <c r="AV49" s="1025" t="s">
        <v>7404</v>
      </c>
      <c r="AW49" s="1025" t="s">
        <v>8688</v>
      </c>
      <c r="AX49" s="1025" t="s">
        <v>8688</v>
      </c>
      <c r="AY49" s="1042" t="s">
        <v>7447</v>
      </c>
    </row>
    <row r="50" spans="1:51" x14ac:dyDescent="0.25">
      <c r="A50" s="1005" t="s">
        <v>7961</v>
      </c>
      <c r="B50" s="1018"/>
      <c r="C50" s="1019">
        <v>39594</v>
      </c>
      <c r="D50" s="1018"/>
      <c r="E50" s="1020">
        <v>2342</v>
      </c>
      <c r="F50" s="1018"/>
      <c r="G50" s="1021">
        <v>39.601799999999997</v>
      </c>
      <c r="H50" s="1023"/>
      <c r="I50" s="1022">
        <v>15.85</v>
      </c>
      <c r="J50" s="1022">
        <v>7.51</v>
      </c>
      <c r="K50" s="1022">
        <v>6.67</v>
      </c>
      <c r="L50" s="1022">
        <v>5.22</v>
      </c>
      <c r="M50" s="1022"/>
      <c r="N50" s="1024">
        <v>9.4956999999999994</v>
      </c>
      <c r="O50" s="1022">
        <v>-2.1501999999999999</v>
      </c>
      <c r="P50" s="1022">
        <v>1.4487000000000001</v>
      </c>
      <c r="Q50" s="1022">
        <v>-2.9131999999999998</v>
      </c>
      <c r="R50" s="1022">
        <v>-5.6191000000000004</v>
      </c>
      <c r="S50" s="1022">
        <v>9.2690999999999999</v>
      </c>
      <c r="T50" s="1022">
        <v>6.7843</v>
      </c>
      <c r="U50" s="1039">
        <v>6.5235000000000003</v>
      </c>
      <c r="V50" s="1022">
        <v>5.9672999999999998</v>
      </c>
      <c r="W50" s="1022">
        <v>5.7066999999999997</v>
      </c>
      <c r="X50" s="1022">
        <v>7.0263999999999998</v>
      </c>
      <c r="Y50" s="1028">
        <v>5.7499000000000002</v>
      </c>
      <c r="Z50" s="1022">
        <v>6.9730999999999996</v>
      </c>
      <c r="AA50" s="1022">
        <v>2.6947999999999999</v>
      </c>
      <c r="AB50" s="1022">
        <v>9.8425999999999991</v>
      </c>
      <c r="AC50" s="1022">
        <v>5.6623000000000001</v>
      </c>
      <c r="AD50" s="1022">
        <v>5.3838999999999997</v>
      </c>
      <c r="AE50" s="1022">
        <v>9.2200000000000004E-2</v>
      </c>
      <c r="AF50" s="1022">
        <v>7.8089000000000004</v>
      </c>
      <c r="AG50" s="1043"/>
      <c r="AH50" s="1025" t="s">
        <v>7434</v>
      </c>
      <c r="AI50" s="1025" t="s">
        <v>7436</v>
      </c>
      <c r="AJ50" s="1025" t="s">
        <v>7459</v>
      </c>
      <c r="AK50" s="1025" t="s">
        <v>7459</v>
      </c>
      <c r="AL50" s="1025" t="s">
        <v>7459</v>
      </c>
      <c r="AM50" s="1025" t="s">
        <v>7434</v>
      </c>
      <c r="AN50" s="1025" t="s">
        <v>7437</v>
      </c>
      <c r="AO50" s="1046" t="s">
        <v>7437</v>
      </c>
      <c r="AP50" s="1025" t="s">
        <v>7433</v>
      </c>
      <c r="AQ50" s="1025" t="s">
        <v>8690</v>
      </c>
      <c r="AR50" s="1025" t="s">
        <v>7375</v>
      </c>
      <c r="AS50" s="1025" t="s">
        <v>7459</v>
      </c>
      <c r="AT50" s="1025" t="s">
        <v>7437</v>
      </c>
      <c r="AU50" s="1025" t="s">
        <v>7435</v>
      </c>
      <c r="AV50" s="1025" t="s">
        <v>7437</v>
      </c>
      <c r="AW50" s="1025" t="s">
        <v>7435</v>
      </c>
      <c r="AX50" s="1025" t="s">
        <v>7433</v>
      </c>
      <c r="AY50" s="1042" t="s">
        <v>8691</v>
      </c>
    </row>
    <row r="51" spans="1:51" x14ac:dyDescent="0.25">
      <c r="A51" s="1005" t="s">
        <v>8011</v>
      </c>
      <c r="B51" s="1018"/>
      <c r="C51" s="1019">
        <v>39346</v>
      </c>
      <c r="D51" s="1018"/>
      <c r="E51" s="1020">
        <v>15122.7</v>
      </c>
      <c r="F51" s="1018"/>
      <c r="G51" s="1021">
        <v>4015.8105</v>
      </c>
      <c r="H51" s="1023"/>
      <c r="I51" s="1022">
        <v>4.87</v>
      </c>
      <c r="J51" s="1022">
        <v>7.77</v>
      </c>
      <c r="K51" s="1022">
        <v>3.1</v>
      </c>
      <c r="L51" s="1022">
        <v>2.85</v>
      </c>
      <c r="M51" s="1027"/>
      <c r="N51" s="1024">
        <v>-10.9917</v>
      </c>
      <c r="O51" s="1022">
        <v>0.98899999999999999</v>
      </c>
      <c r="P51" s="1022">
        <v>5.8007</v>
      </c>
      <c r="Q51" s="1022">
        <v>7.0650000000000004</v>
      </c>
      <c r="R51" s="1022">
        <v>-0.31690000000000002</v>
      </c>
      <c r="S51" s="1022">
        <v>5.7060000000000004</v>
      </c>
      <c r="T51" s="1022">
        <v>5.0731000000000002</v>
      </c>
      <c r="U51" s="1039">
        <v>4.7554999999999996</v>
      </c>
      <c r="V51" s="1022">
        <v>5.1798999999999999</v>
      </c>
      <c r="W51" s="1022">
        <v>6.7553999999999998</v>
      </c>
      <c r="X51" s="1022">
        <v>7.1177999999999999</v>
      </c>
      <c r="Y51" s="1028">
        <v>6.1303000000000001</v>
      </c>
      <c r="Z51" s="1022">
        <v>6.9771000000000001</v>
      </c>
      <c r="AA51" s="1022">
        <v>2.9342000000000001</v>
      </c>
      <c r="AB51" s="1022">
        <v>6.7233999999999998</v>
      </c>
      <c r="AC51" s="1022">
        <v>4.7923999999999998</v>
      </c>
      <c r="AD51" s="1022">
        <v>5.0852000000000004</v>
      </c>
      <c r="AE51" s="1022">
        <v>11.575200000000001</v>
      </c>
      <c r="AF51" s="1022">
        <v>7.5982000000000003</v>
      </c>
      <c r="AG51" s="1043"/>
      <c r="AH51" s="1025" t="s">
        <v>7465</v>
      </c>
      <c r="AI51" s="1025" t="s">
        <v>7334</v>
      </c>
      <c r="AJ51" s="1025" t="s">
        <v>7342</v>
      </c>
      <c r="AK51" s="1025" t="s">
        <v>7465</v>
      </c>
      <c r="AL51" s="1025" t="s">
        <v>8684</v>
      </c>
      <c r="AM51" s="1025" t="s">
        <v>8684</v>
      </c>
      <c r="AN51" s="1025" t="s">
        <v>7345</v>
      </c>
      <c r="AO51" s="1041" t="s">
        <v>7345</v>
      </c>
      <c r="AP51" s="1025" t="s">
        <v>7345</v>
      </c>
      <c r="AQ51" s="1025" t="s">
        <v>7345</v>
      </c>
      <c r="AR51" s="1025" t="s">
        <v>7334</v>
      </c>
      <c r="AS51" s="1025" t="s">
        <v>7343</v>
      </c>
      <c r="AT51" s="1025" t="s">
        <v>7447</v>
      </c>
      <c r="AU51" s="1025" t="s">
        <v>7465</v>
      </c>
      <c r="AV51" s="1025" t="s">
        <v>8693</v>
      </c>
      <c r="AW51" s="1025" t="s">
        <v>7345</v>
      </c>
      <c r="AX51" s="1025" t="s">
        <v>7345</v>
      </c>
      <c r="AY51" s="1042" t="s">
        <v>7334</v>
      </c>
    </row>
    <row r="52" spans="1:51" x14ac:dyDescent="0.25">
      <c r="A52" s="1005" t="s">
        <v>8056</v>
      </c>
      <c r="B52" s="1018"/>
      <c r="C52" s="1019">
        <v>40309</v>
      </c>
      <c r="D52" s="1018"/>
      <c r="E52" s="1020">
        <v>774.31799999999998</v>
      </c>
      <c r="F52" s="1018"/>
      <c r="G52" s="1021">
        <v>31.9621</v>
      </c>
      <c r="H52" s="1023"/>
      <c r="I52" s="1022">
        <v>2.33</v>
      </c>
      <c r="J52" s="1022">
        <v>8.43</v>
      </c>
      <c r="K52" s="1022">
        <v>1.69</v>
      </c>
      <c r="L52" s="1022">
        <v>1.59</v>
      </c>
      <c r="M52" s="1027"/>
      <c r="N52" s="1024">
        <v>-11.8727</v>
      </c>
      <c r="O52" s="1022">
        <v>-0.83740000000000003</v>
      </c>
      <c r="P52" s="1022">
        <v>1.4850000000000001</v>
      </c>
      <c r="Q52" s="1022">
        <v>5.2718999999999996</v>
      </c>
      <c r="R52" s="1022">
        <v>1.4717</v>
      </c>
      <c r="S52" s="1022">
        <v>8.7913999999999994</v>
      </c>
      <c r="T52" s="1022">
        <v>6.7539999999999996</v>
      </c>
      <c r="U52" s="1039">
        <v>6.2423000000000002</v>
      </c>
      <c r="V52" s="1022">
        <v>6.8655999999999997</v>
      </c>
      <c r="W52" s="1022">
        <v>6.9683000000000002</v>
      </c>
      <c r="X52" s="1022">
        <v>7.6241000000000003</v>
      </c>
      <c r="Y52" s="1028">
        <v>5.7572000000000001</v>
      </c>
      <c r="Z52" s="1022">
        <v>6.4203999999999999</v>
      </c>
      <c r="AA52" s="1022">
        <v>6.6542000000000003</v>
      </c>
      <c r="AB52" s="1022">
        <v>8.4367999999999999</v>
      </c>
      <c r="AC52" s="1022">
        <v>6.4194000000000004</v>
      </c>
      <c r="AD52" s="1022">
        <v>6.46</v>
      </c>
      <c r="AE52" s="1022">
        <v>9.0440000000000005</v>
      </c>
      <c r="AF52" s="1022">
        <v>7.3677000000000001</v>
      </c>
      <c r="AG52" s="1043"/>
      <c r="AH52" s="1025" t="s">
        <v>8694</v>
      </c>
      <c r="AI52" s="1025" t="s">
        <v>7366</v>
      </c>
      <c r="AJ52" s="1025" t="s">
        <v>8695</v>
      </c>
      <c r="AK52" s="1025" t="s">
        <v>8695</v>
      </c>
      <c r="AL52" s="1025" t="s">
        <v>8695</v>
      </c>
      <c r="AM52" s="1025" t="s">
        <v>7338</v>
      </c>
      <c r="AN52" s="1025" t="s">
        <v>7365</v>
      </c>
      <c r="AO52" s="1044" t="s">
        <v>7365</v>
      </c>
      <c r="AP52" s="1025" t="s">
        <v>7365</v>
      </c>
      <c r="AQ52" s="1025" t="s">
        <v>7367</v>
      </c>
      <c r="AR52" s="1025" t="s">
        <v>7367</v>
      </c>
      <c r="AS52" s="1025" t="s">
        <v>8694</v>
      </c>
      <c r="AT52" s="1025" t="s">
        <v>7428</v>
      </c>
      <c r="AU52" s="1025" t="s">
        <v>7446</v>
      </c>
      <c r="AV52" s="1025" t="s">
        <v>7365</v>
      </c>
      <c r="AW52" s="1025" t="s">
        <v>7365</v>
      </c>
      <c r="AX52" s="1025" t="s">
        <v>7365</v>
      </c>
      <c r="AY52" s="1042" t="s">
        <v>8695</v>
      </c>
    </row>
    <row r="53" spans="1:51" x14ac:dyDescent="0.25">
      <c r="A53" s="1005" t="s">
        <v>8089</v>
      </c>
      <c r="B53" s="1018"/>
      <c r="C53" s="1019">
        <v>36158</v>
      </c>
      <c r="D53" s="1018"/>
      <c r="E53" s="1020">
        <v>4816.91</v>
      </c>
      <c r="F53" s="1018"/>
      <c r="G53" s="1021">
        <v>69.657600000000002</v>
      </c>
      <c r="H53" s="1023"/>
      <c r="I53" s="1022">
        <v>3.87</v>
      </c>
      <c r="J53" s="1022">
        <v>7.44</v>
      </c>
      <c r="K53" s="1022">
        <v>3.27</v>
      </c>
      <c r="L53" s="1022">
        <v>2.56</v>
      </c>
      <c r="M53" s="1027"/>
      <c r="N53" s="1024">
        <v>-9.7436000000000007</v>
      </c>
      <c r="O53" s="1022">
        <v>1.4499</v>
      </c>
      <c r="P53" s="1022">
        <v>5.9804000000000004</v>
      </c>
      <c r="Q53" s="1022">
        <v>8.1321999999999992</v>
      </c>
      <c r="R53" s="1022">
        <v>-1.0336000000000001</v>
      </c>
      <c r="S53" s="1022">
        <v>5.0095999999999998</v>
      </c>
      <c r="T53" s="1022">
        <v>5.0818000000000003</v>
      </c>
      <c r="U53" s="1039">
        <v>4.7773000000000003</v>
      </c>
      <c r="V53" s="1022">
        <v>5.5073999999999996</v>
      </c>
      <c r="W53" s="1022">
        <v>6.6700999999999997</v>
      </c>
      <c r="X53" s="1022">
        <v>7.0453000000000001</v>
      </c>
      <c r="Y53" s="1028">
        <v>6.0788000000000002</v>
      </c>
      <c r="Z53" s="1022">
        <v>7.02</v>
      </c>
      <c r="AA53" s="1022">
        <v>2.1339999999999999</v>
      </c>
      <c r="AB53" s="1022">
        <v>6.5159000000000002</v>
      </c>
      <c r="AC53" s="1022">
        <v>4.8632999999999997</v>
      </c>
      <c r="AD53" s="1022">
        <v>5.4577</v>
      </c>
      <c r="AE53" s="1022">
        <v>11.3165</v>
      </c>
      <c r="AF53" s="1022">
        <v>7.2538</v>
      </c>
      <c r="AG53" s="1043"/>
      <c r="AH53" s="1025" t="s">
        <v>7344</v>
      </c>
      <c r="AI53" s="1025" t="s">
        <v>7343</v>
      </c>
      <c r="AJ53" s="1025" t="s">
        <v>7328</v>
      </c>
      <c r="AK53" s="1025" t="s">
        <v>7328</v>
      </c>
      <c r="AL53" s="1025" t="s">
        <v>8696</v>
      </c>
      <c r="AM53" s="1025" t="s">
        <v>8697</v>
      </c>
      <c r="AN53" s="1025" t="s">
        <v>8687</v>
      </c>
      <c r="AO53" s="1044" t="s">
        <v>7344</v>
      </c>
      <c r="AP53" s="1025" t="s">
        <v>7343</v>
      </c>
      <c r="AQ53" s="1025" t="s">
        <v>7343</v>
      </c>
      <c r="AR53" s="1025" t="s">
        <v>7467</v>
      </c>
      <c r="AS53" s="1025" t="s">
        <v>7328</v>
      </c>
      <c r="AT53" s="1025" t="s">
        <v>7377</v>
      </c>
      <c r="AU53" s="1025" t="s">
        <v>8687</v>
      </c>
      <c r="AV53" s="1025" t="s">
        <v>8697</v>
      </c>
      <c r="AW53" s="1025" t="s">
        <v>7344</v>
      </c>
      <c r="AX53" s="1025" t="s">
        <v>7343</v>
      </c>
      <c r="AY53" s="1042" t="s">
        <v>7333</v>
      </c>
    </row>
    <row r="54" spans="1:51" x14ac:dyDescent="0.25">
      <c r="A54" s="1049" t="s">
        <v>8133</v>
      </c>
      <c r="B54" s="1018"/>
      <c r="C54" s="1019">
        <v>36158</v>
      </c>
      <c r="D54" s="1018"/>
      <c r="E54" s="1020">
        <v>2101.5</v>
      </c>
      <c r="F54" s="1018"/>
      <c r="G54" s="1021">
        <v>96.993700000000004</v>
      </c>
      <c r="H54" s="1023"/>
      <c r="I54" s="1022">
        <v>15.31</v>
      </c>
      <c r="J54" s="1022">
        <v>6.92</v>
      </c>
      <c r="K54" s="1022">
        <v>8.17</v>
      </c>
      <c r="L54" s="1022">
        <v>6.93</v>
      </c>
      <c r="M54" s="1027"/>
      <c r="N54" s="1024">
        <v>-15.6479</v>
      </c>
      <c r="O54" s="1022">
        <v>-0.16309999999999999</v>
      </c>
      <c r="P54" s="1022">
        <v>2.4363999999999999</v>
      </c>
      <c r="Q54" s="1022">
        <v>-9.2271999999999998</v>
      </c>
      <c r="R54" s="1022">
        <v>-11.3917</v>
      </c>
      <c r="S54" s="1022">
        <v>6.1753999999999998</v>
      </c>
      <c r="T54" s="1022">
        <v>3.3593000000000002</v>
      </c>
      <c r="U54" s="1039">
        <v>4.2573999999999996</v>
      </c>
      <c r="V54" s="1022">
        <v>2.5308000000000002</v>
      </c>
      <c r="W54" s="1022">
        <v>2.7766000000000002</v>
      </c>
      <c r="X54" s="1022">
        <v>4.8071000000000002</v>
      </c>
      <c r="Y54" s="1028">
        <v>4.4279999999999999</v>
      </c>
      <c r="Z54" s="1022">
        <v>5.8440000000000003</v>
      </c>
      <c r="AA54" s="1022">
        <v>-2.7075</v>
      </c>
      <c r="AB54" s="1022">
        <v>8.7459000000000007</v>
      </c>
      <c r="AC54" s="1022">
        <v>2.4276</v>
      </c>
      <c r="AD54" s="1022">
        <v>2.2035999999999998</v>
      </c>
      <c r="AE54" s="1022">
        <v>-2.3016000000000001</v>
      </c>
      <c r="AF54" s="1022">
        <v>8.5425000000000004</v>
      </c>
      <c r="AG54" s="1043"/>
      <c r="AH54" s="1025" t="s">
        <v>7341</v>
      </c>
      <c r="AI54" s="1025" t="s">
        <v>7415</v>
      </c>
      <c r="AJ54" s="1025" t="s">
        <v>7465</v>
      </c>
      <c r="AK54" s="1025" t="s">
        <v>7334</v>
      </c>
      <c r="AL54" s="1025" t="s">
        <v>7345</v>
      </c>
      <c r="AM54" s="1025" t="s">
        <v>7342</v>
      </c>
      <c r="AN54" s="1025" t="s">
        <v>7345</v>
      </c>
      <c r="AO54" s="1044" t="s">
        <v>7345</v>
      </c>
      <c r="AP54" s="1025" t="s">
        <v>8692</v>
      </c>
      <c r="AQ54" s="1025" t="s">
        <v>7363</v>
      </c>
      <c r="AR54" s="1025" t="s">
        <v>8693</v>
      </c>
      <c r="AS54" s="1025" t="s">
        <v>7363</v>
      </c>
      <c r="AT54" s="1025" t="s">
        <v>7345</v>
      </c>
      <c r="AU54" s="1025" t="s">
        <v>7341</v>
      </c>
      <c r="AV54" s="1025" t="s">
        <v>7465</v>
      </c>
      <c r="AW54" s="1025" t="s">
        <v>8692</v>
      </c>
      <c r="AX54" s="1025" t="s">
        <v>8692</v>
      </c>
      <c r="AY54" s="1042" t="s">
        <v>7465</v>
      </c>
    </row>
    <row r="55" spans="1:51" x14ac:dyDescent="0.25">
      <c r="A55" s="1005" t="s">
        <v>8193</v>
      </c>
      <c r="B55" s="1047"/>
      <c r="C55" s="1019">
        <v>43599</v>
      </c>
      <c r="D55" s="1030"/>
      <c r="E55" s="1020">
        <v>3424.74</v>
      </c>
      <c r="F55" s="1030"/>
      <c r="G55" s="1021">
        <v>1623.5112999999999</v>
      </c>
      <c r="H55" s="1031"/>
      <c r="I55" s="1022">
        <v>2.2000000000000002</v>
      </c>
      <c r="J55" s="1022">
        <v>7.89</v>
      </c>
      <c r="K55" s="1022">
        <v>1.94</v>
      </c>
      <c r="L55" s="1022">
        <v>1.67</v>
      </c>
      <c r="M55" s="1027"/>
      <c r="N55" s="1024">
        <v>-7.2782999999999998</v>
      </c>
      <c r="O55" s="1022">
        <v>4.3451000000000004</v>
      </c>
      <c r="P55" s="1022">
        <v>7.2850999999999999</v>
      </c>
      <c r="Q55" s="1022">
        <v>10.306699999999999</v>
      </c>
      <c r="R55" s="1022">
        <v>2.7155999999999998</v>
      </c>
      <c r="S55" s="1022">
        <v>6.0427</v>
      </c>
      <c r="T55" s="1022">
        <v>5.5331000000000001</v>
      </c>
      <c r="U55" s="1039">
        <v>5.4518000000000004</v>
      </c>
      <c r="V55" s="1022">
        <v>5.8891999999999998</v>
      </c>
      <c r="W55" s="1022">
        <v>7.226</v>
      </c>
      <c r="X55" s="1022">
        <v>7.4016999999999999</v>
      </c>
      <c r="Y55" s="1032">
        <v>6.3044000000000002</v>
      </c>
      <c r="Z55" s="1022" t="s">
        <v>430</v>
      </c>
      <c r="AA55" s="1022">
        <v>4.5072000000000001</v>
      </c>
      <c r="AB55" s="1022">
        <v>6.5529999999999999</v>
      </c>
      <c r="AC55" s="1022">
        <v>5.508</v>
      </c>
      <c r="AD55" s="1022">
        <v>5.7941000000000003</v>
      </c>
      <c r="AE55" s="1022">
        <v>13.512600000000001</v>
      </c>
      <c r="AF55" s="1022">
        <v>6.8330000000000002</v>
      </c>
      <c r="AG55" s="1043"/>
      <c r="AH55" s="1025" t="s">
        <v>7459</v>
      </c>
      <c r="AI55" s="1025" t="s">
        <v>7435</v>
      </c>
      <c r="AJ55" s="1025" t="s">
        <v>7435</v>
      </c>
      <c r="AK55" s="1025" t="s">
        <v>7434</v>
      </c>
      <c r="AL55" s="1025" t="s">
        <v>8690</v>
      </c>
      <c r="AM55" s="1025" t="s">
        <v>8691</v>
      </c>
      <c r="AN55" s="1025" t="s">
        <v>7456</v>
      </c>
      <c r="AO55" s="1048" t="s">
        <v>8691</v>
      </c>
      <c r="AP55" s="1025" t="s">
        <v>7456</v>
      </c>
      <c r="AQ55" s="1025" t="s">
        <v>7435</v>
      </c>
      <c r="AR55" s="1025" t="s">
        <v>8690</v>
      </c>
      <c r="AS55" s="1025" t="s">
        <v>7457</v>
      </c>
      <c r="AT55" s="1020" t="s">
        <v>430</v>
      </c>
      <c r="AU55" s="1025" t="s">
        <v>7459</v>
      </c>
      <c r="AV55" s="1025" t="s">
        <v>8691</v>
      </c>
      <c r="AW55" s="1025" t="s">
        <v>8691</v>
      </c>
      <c r="AX55" s="1025" t="s">
        <v>7456</v>
      </c>
      <c r="AY55" s="1042" t="s">
        <v>7434</v>
      </c>
    </row>
    <row r="56" spans="1:51" x14ac:dyDescent="0.25">
      <c r="A56" s="1005" t="s">
        <v>8582</v>
      </c>
      <c r="B56" s="1018"/>
      <c r="C56" s="1019">
        <v>45705</v>
      </c>
      <c r="D56" s="1018"/>
      <c r="E56" s="1020">
        <v>124.23</v>
      </c>
      <c r="F56" s="1018"/>
      <c r="G56" s="1021">
        <v>11.170299999999999</v>
      </c>
      <c r="H56" s="1023"/>
      <c r="I56" s="1022">
        <v>0.21</v>
      </c>
      <c r="J56" s="1022">
        <v>6.73</v>
      </c>
      <c r="K56" s="1022">
        <v>0.25</v>
      </c>
      <c r="L56" s="1022">
        <v>0.21</v>
      </c>
      <c r="M56" s="1027"/>
      <c r="N56" s="1024">
        <v>3.2679</v>
      </c>
      <c r="O56" s="1022">
        <v>3.0505</v>
      </c>
      <c r="P56" s="1022">
        <v>4.6254</v>
      </c>
      <c r="Q56" s="1022">
        <v>8.4764999999999997</v>
      </c>
      <c r="R56" s="1022">
        <v>7.2115</v>
      </c>
      <c r="S56" s="1022">
        <v>7.5461999999999998</v>
      </c>
      <c r="T56" s="1022">
        <v>7.2965999999999998</v>
      </c>
      <c r="U56" s="1039">
        <v>6.5631000000000004</v>
      </c>
      <c r="V56" s="1022">
        <v>6.4851999999999999</v>
      </c>
      <c r="W56" s="1022" t="s">
        <v>430</v>
      </c>
      <c r="X56" s="1022" t="s">
        <v>430</v>
      </c>
      <c r="Y56" s="1028" t="s">
        <v>430</v>
      </c>
      <c r="Z56" s="1022" t="s">
        <v>430</v>
      </c>
      <c r="AA56" s="1022">
        <v>7.1101000000000001</v>
      </c>
      <c r="AB56" s="1022">
        <v>7.5727000000000002</v>
      </c>
      <c r="AC56" s="1022">
        <v>6.6260000000000003</v>
      </c>
      <c r="AD56" s="1022">
        <v>6.4812000000000003</v>
      </c>
      <c r="AE56" s="1022">
        <v>8.7125000000000004</v>
      </c>
      <c r="AF56" s="1022">
        <v>7.3441000000000001</v>
      </c>
      <c r="AG56" s="1043"/>
      <c r="AH56" s="1025" t="s">
        <v>8863</v>
      </c>
      <c r="AI56" s="1025" t="s">
        <v>8864</v>
      </c>
      <c r="AJ56" s="1025" t="s">
        <v>8865</v>
      </c>
      <c r="AK56" s="1025" t="s">
        <v>8866</v>
      </c>
      <c r="AL56" s="1025" t="s">
        <v>8867</v>
      </c>
      <c r="AM56" s="1025" t="s">
        <v>8868</v>
      </c>
      <c r="AN56" s="1025" t="s">
        <v>8869</v>
      </c>
      <c r="AO56" s="1044" t="s">
        <v>8870</v>
      </c>
      <c r="AP56" s="1025" t="s">
        <v>8871</v>
      </c>
      <c r="AQ56" s="1020" t="s">
        <v>430</v>
      </c>
      <c r="AR56" s="1020" t="s">
        <v>430</v>
      </c>
      <c r="AS56" s="1020" t="s">
        <v>430</v>
      </c>
      <c r="AT56" s="1020" t="s">
        <v>430</v>
      </c>
      <c r="AU56" s="1025" t="s">
        <v>8872</v>
      </c>
      <c r="AV56" s="1025" t="s">
        <v>8873</v>
      </c>
      <c r="AW56" s="1025" t="s">
        <v>8874</v>
      </c>
      <c r="AX56" s="1025" t="s">
        <v>8875</v>
      </c>
      <c r="AY56" s="1042" t="s">
        <v>8876</v>
      </c>
    </row>
    <row r="57" spans="1:51" x14ac:dyDescent="0.25">
      <c r="A57" s="1005" t="s">
        <v>8540</v>
      </c>
      <c r="B57" s="1018"/>
      <c r="C57" s="1019">
        <v>45548</v>
      </c>
      <c r="D57" s="1018"/>
      <c r="E57" s="1020">
        <v>463.49599999999998</v>
      </c>
      <c r="F57" s="1018"/>
      <c r="G57" s="1021">
        <v>11.5686</v>
      </c>
      <c r="H57" s="1023"/>
      <c r="I57" s="1022">
        <v>0.96</v>
      </c>
      <c r="J57" s="1022">
        <v>7.68</v>
      </c>
      <c r="K57" s="1022">
        <v>0.88</v>
      </c>
      <c r="L57" s="1022">
        <v>0.91</v>
      </c>
      <c r="M57" s="1027"/>
      <c r="N57" s="1024">
        <v>11.9933</v>
      </c>
      <c r="O57" s="1022">
        <v>16.428599999999999</v>
      </c>
      <c r="P57" s="1022">
        <v>12.0623</v>
      </c>
      <c r="Q57" s="1022">
        <v>11.7036</v>
      </c>
      <c r="R57" s="1022">
        <v>7.4253999999999998</v>
      </c>
      <c r="S57" s="1022">
        <v>7.6946000000000003</v>
      </c>
      <c r="T57" s="1022">
        <v>6.7629000000000001</v>
      </c>
      <c r="U57" s="1039">
        <v>6.0125000000000002</v>
      </c>
      <c r="V57" s="1022">
        <v>6.2264999999999997</v>
      </c>
      <c r="W57" s="1022" t="s">
        <v>430</v>
      </c>
      <c r="X57" s="1022" t="s">
        <v>430</v>
      </c>
      <c r="Y57" s="1028" t="s">
        <v>430</v>
      </c>
      <c r="Z57" s="1022" t="s">
        <v>430</v>
      </c>
      <c r="AA57" s="1022">
        <v>6.8890000000000002</v>
      </c>
      <c r="AB57" s="1022">
        <v>7.5782999999999996</v>
      </c>
      <c r="AC57" s="1022">
        <v>6.0904999999999996</v>
      </c>
      <c r="AD57" s="1022">
        <v>6.1260000000000003</v>
      </c>
      <c r="AE57" s="1022">
        <v>14.6668</v>
      </c>
      <c r="AF57" s="1022">
        <v>7.5898000000000003</v>
      </c>
      <c r="AG57" s="1043"/>
      <c r="AH57" s="1025" t="s">
        <v>8877</v>
      </c>
      <c r="AI57" s="1025" t="s">
        <v>8878</v>
      </c>
      <c r="AJ57" s="1025" t="s">
        <v>8879</v>
      </c>
      <c r="AK57" s="1025" t="s">
        <v>8880</v>
      </c>
      <c r="AL57" s="1025" t="s">
        <v>8881</v>
      </c>
      <c r="AM57" s="1025" t="s">
        <v>8882</v>
      </c>
      <c r="AN57" s="1025" t="s">
        <v>8883</v>
      </c>
      <c r="AO57" s="1044" t="s">
        <v>8884</v>
      </c>
      <c r="AP57" s="1025" t="s">
        <v>8885</v>
      </c>
      <c r="AQ57" s="1020" t="s">
        <v>430</v>
      </c>
      <c r="AR57" s="1020" t="s">
        <v>430</v>
      </c>
      <c r="AS57" s="1020" t="s">
        <v>430</v>
      </c>
      <c r="AT57" s="1020" t="s">
        <v>430</v>
      </c>
      <c r="AU57" s="1025" t="s">
        <v>8886</v>
      </c>
      <c r="AV57" s="1025" t="s">
        <v>8887</v>
      </c>
      <c r="AW57" s="1025" t="s">
        <v>8888</v>
      </c>
      <c r="AX57" s="1025" t="s">
        <v>8889</v>
      </c>
      <c r="AY57" s="1042" t="s">
        <v>8890</v>
      </c>
    </row>
    <row r="58" spans="1:51" x14ac:dyDescent="0.25">
      <c r="A58" s="1005" t="s">
        <v>8556</v>
      </c>
      <c r="B58" s="1018"/>
      <c r="C58" s="1019">
        <v>45723</v>
      </c>
      <c r="D58" s="1018"/>
      <c r="E58" s="1020">
        <v>284.29199999999997</v>
      </c>
      <c r="F58" s="1018"/>
      <c r="G58" s="1021">
        <v>11.063000000000001</v>
      </c>
      <c r="H58" s="1023"/>
      <c r="I58" s="1022">
        <v>0.23</v>
      </c>
      <c r="J58" s="1022">
        <v>6.56</v>
      </c>
      <c r="K58" s="1022">
        <v>0.3</v>
      </c>
      <c r="L58" s="1022">
        <v>0.23</v>
      </c>
      <c r="M58" s="1027"/>
      <c r="N58" s="1024">
        <v>-7.5868000000000002</v>
      </c>
      <c r="O58" s="1022">
        <v>-5.1666999999999996</v>
      </c>
      <c r="P58" s="1022">
        <v>3.4430000000000001</v>
      </c>
      <c r="Q58" s="1022">
        <v>7.7763999999999998</v>
      </c>
      <c r="R58" s="1022">
        <v>7.0233999999999996</v>
      </c>
      <c r="S58" s="1022">
        <v>7.5872999999999999</v>
      </c>
      <c r="T58" s="1022">
        <v>7.3874000000000004</v>
      </c>
      <c r="U58" s="1039">
        <v>6.7427999999999999</v>
      </c>
      <c r="V58" s="1022">
        <v>6.6467000000000001</v>
      </c>
      <c r="W58" s="1022" t="s">
        <v>430</v>
      </c>
      <c r="X58" s="1022" t="s">
        <v>430</v>
      </c>
      <c r="Y58" s="1028" t="s">
        <v>430</v>
      </c>
      <c r="Z58" s="1022" t="s">
        <v>430</v>
      </c>
      <c r="AA58" s="1022">
        <v>6.8220000000000001</v>
      </c>
      <c r="AB58" s="1022">
        <v>7.6075999999999997</v>
      </c>
      <c r="AC58" s="1022">
        <v>6.8103999999999996</v>
      </c>
      <c r="AD58" s="1022">
        <v>6.6375000000000002</v>
      </c>
      <c r="AE58" s="1022">
        <v>7.9355000000000002</v>
      </c>
      <c r="AF58" s="1022">
        <v>6.9080000000000004</v>
      </c>
      <c r="AG58" s="1043"/>
      <c r="AH58" s="1025" t="s">
        <v>8891</v>
      </c>
      <c r="AI58" s="1025" t="s">
        <v>8892</v>
      </c>
      <c r="AJ58" s="1025" t="s">
        <v>8893</v>
      </c>
      <c r="AK58" s="1025" t="s">
        <v>8894</v>
      </c>
      <c r="AL58" s="1025" t="s">
        <v>8895</v>
      </c>
      <c r="AM58" s="1025" t="s">
        <v>8896</v>
      </c>
      <c r="AN58" s="1025" t="s">
        <v>8897</v>
      </c>
      <c r="AO58" s="1044" t="s">
        <v>8898</v>
      </c>
      <c r="AP58" s="1025" t="s">
        <v>8899</v>
      </c>
      <c r="AQ58" s="1020" t="s">
        <v>430</v>
      </c>
      <c r="AR58" s="1020" t="s">
        <v>430</v>
      </c>
      <c r="AS58" s="1020" t="s">
        <v>430</v>
      </c>
      <c r="AT58" s="1020" t="s">
        <v>430</v>
      </c>
      <c r="AU58" s="1025" t="s">
        <v>8900</v>
      </c>
      <c r="AV58" s="1025" t="s">
        <v>8901</v>
      </c>
      <c r="AW58" s="1025" t="s">
        <v>8898</v>
      </c>
      <c r="AX58" s="1025" t="s">
        <v>8902</v>
      </c>
      <c r="AY58" s="1042" t="s">
        <v>8903</v>
      </c>
    </row>
    <row r="59" spans="1:51" x14ac:dyDescent="0.25">
      <c r="A59" s="1005" t="s">
        <v>8513</v>
      </c>
      <c r="B59" s="1018"/>
      <c r="C59" s="1019">
        <v>45924</v>
      </c>
      <c r="D59" s="1018"/>
      <c r="E59" s="1020">
        <v>1057.6199999999999</v>
      </c>
      <c r="F59" s="1018"/>
      <c r="G59" s="1021">
        <v>10.612</v>
      </c>
      <c r="H59" s="1023"/>
      <c r="I59" s="1022">
        <v>0.49</v>
      </c>
      <c r="J59" s="1022">
        <v>6.95</v>
      </c>
      <c r="K59" s="1022">
        <v>0.56000000000000005</v>
      </c>
      <c r="L59" s="1022">
        <v>0.48</v>
      </c>
      <c r="M59" s="1027"/>
      <c r="N59" s="1024">
        <v>-11.0031</v>
      </c>
      <c r="O59" s="1022">
        <v>0</v>
      </c>
      <c r="P59" s="1022">
        <v>5.4598000000000004</v>
      </c>
      <c r="Q59" s="1022">
        <v>9.3940999999999999</v>
      </c>
      <c r="R59" s="1022">
        <v>7.3125</v>
      </c>
      <c r="S59" s="1022">
        <v>8.1575000000000006</v>
      </c>
      <c r="T59" s="1022">
        <v>6.9958</v>
      </c>
      <c r="U59" s="1039">
        <v>6.3825000000000003</v>
      </c>
      <c r="V59" s="1022" t="s">
        <v>430</v>
      </c>
      <c r="W59" s="1022" t="s">
        <v>430</v>
      </c>
      <c r="X59" s="1022" t="s">
        <v>430</v>
      </c>
      <c r="Y59" s="1028" t="s">
        <v>430</v>
      </c>
      <c r="Z59" s="1022" t="s">
        <v>430</v>
      </c>
      <c r="AA59" s="1022">
        <v>7.1455000000000002</v>
      </c>
      <c r="AB59" s="1022">
        <v>7.6643999999999997</v>
      </c>
      <c r="AC59" s="1022">
        <v>6.4345999999999997</v>
      </c>
      <c r="AD59" s="1022">
        <v>6.3121999999999998</v>
      </c>
      <c r="AE59" s="1022">
        <v>10.728300000000001</v>
      </c>
      <c r="AF59" s="1022">
        <v>6.3640999999999996</v>
      </c>
      <c r="AG59" s="1043"/>
      <c r="AH59" s="1025" t="s">
        <v>8904</v>
      </c>
      <c r="AI59" s="1025" t="s">
        <v>8905</v>
      </c>
      <c r="AJ59" s="1025" t="s">
        <v>8906</v>
      </c>
      <c r="AK59" s="1025" t="s">
        <v>8907</v>
      </c>
      <c r="AL59" s="1025" t="s">
        <v>8908</v>
      </c>
      <c r="AM59" s="1025" t="s">
        <v>8872</v>
      </c>
      <c r="AN59" s="1025" t="s">
        <v>8909</v>
      </c>
      <c r="AO59" s="1044" t="s">
        <v>8910</v>
      </c>
      <c r="AP59" s="1020" t="s">
        <v>430</v>
      </c>
      <c r="AQ59" s="1020" t="s">
        <v>430</v>
      </c>
      <c r="AR59" s="1020" t="s">
        <v>430</v>
      </c>
      <c r="AS59" s="1020" t="s">
        <v>430</v>
      </c>
      <c r="AT59" s="1020" t="s">
        <v>430</v>
      </c>
      <c r="AU59" s="1025" t="s">
        <v>8911</v>
      </c>
      <c r="AV59" s="1025" t="s">
        <v>8912</v>
      </c>
      <c r="AW59" s="1025" t="s">
        <v>8913</v>
      </c>
      <c r="AX59" s="1025" t="s">
        <v>8914</v>
      </c>
      <c r="AY59" s="1042" t="s">
        <v>8915</v>
      </c>
    </row>
    <row r="60" spans="1:51" x14ac:dyDescent="0.25">
      <c r="A60" s="1005" t="s">
        <v>8470</v>
      </c>
      <c r="B60" s="1018"/>
      <c r="C60" s="1019">
        <v>44882</v>
      </c>
      <c r="D60" s="1018"/>
      <c r="E60" s="1020">
        <v>7876.77</v>
      </c>
      <c r="F60" s="1018"/>
      <c r="G60" s="1021">
        <v>13.180999999999999</v>
      </c>
      <c r="H60" s="1023"/>
      <c r="I60" s="1022">
        <v>0</v>
      </c>
      <c r="J60" s="1022">
        <v>4.96</v>
      </c>
      <c r="K60" s="1022">
        <v>2.0499999999999998</v>
      </c>
      <c r="L60" s="1022">
        <v>0</v>
      </c>
      <c r="M60" s="1027"/>
      <c r="N60" s="1024">
        <v>17.453900000000001</v>
      </c>
      <c r="O60" s="1022">
        <v>8.4979999999999993</v>
      </c>
      <c r="P60" s="1022">
        <v>8.9160000000000004</v>
      </c>
      <c r="Q60" s="1022">
        <v>8.6524999999999999</v>
      </c>
      <c r="R60" s="1022">
        <v>2.5602999999999998</v>
      </c>
      <c r="S60" s="1022">
        <v>6.4448999999999996</v>
      </c>
      <c r="T60" s="1022">
        <v>5.7706</v>
      </c>
      <c r="U60" s="1039">
        <v>5.6005000000000003</v>
      </c>
      <c r="V60" s="1022">
        <v>5.8536000000000001</v>
      </c>
      <c r="W60" s="1022">
        <v>6.6877000000000004</v>
      </c>
      <c r="X60" s="1022">
        <v>7.4875999999999996</v>
      </c>
      <c r="Y60" s="1028" t="s">
        <v>430</v>
      </c>
      <c r="Z60" s="1022" t="s">
        <v>430</v>
      </c>
      <c r="AA60" s="1022">
        <v>4.9202000000000004</v>
      </c>
      <c r="AB60" s="1022">
        <v>6.8005000000000004</v>
      </c>
      <c r="AC60" s="1022">
        <v>5.6753999999999998</v>
      </c>
      <c r="AD60" s="1022">
        <v>5.8085000000000004</v>
      </c>
      <c r="AE60" s="1022">
        <v>10.943099999999999</v>
      </c>
      <c r="AF60" s="1022">
        <v>7.5052000000000003</v>
      </c>
      <c r="AG60" s="1043"/>
      <c r="AH60" s="1025" t="s">
        <v>8916</v>
      </c>
      <c r="AI60" s="1025" t="s">
        <v>8917</v>
      </c>
      <c r="AJ60" s="1025" t="s">
        <v>8918</v>
      </c>
      <c r="AK60" s="1025" t="s">
        <v>8919</v>
      </c>
      <c r="AL60" s="1025" t="s">
        <v>8920</v>
      </c>
      <c r="AM60" s="1025" t="s">
        <v>8921</v>
      </c>
      <c r="AN60" s="1025" t="s">
        <v>8922</v>
      </c>
      <c r="AO60" s="1044" t="s">
        <v>8923</v>
      </c>
      <c r="AP60" s="1025" t="s">
        <v>8924</v>
      </c>
      <c r="AQ60" s="1025" t="s">
        <v>8925</v>
      </c>
      <c r="AR60" s="1025" t="s">
        <v>8926</v>
      </c>
      <c r="AS60" s="1020" t="s">
        <v>430</v>
      </c>
      <c r="AT60" s="1020" t="s">
        <v>430</v>
      </c>
      <c r="AU60" s="1025" t="s">
        <v>8927</v>
      </c>
      <c r="AV60" s="1025" t="s">
        <v>8928</v>
      </c>
      <c r="AW60" s="1025" t="s">
        <v>8923</v>
      </c>
      <c r="AX60" s="1025" t="s">
        <v>8929</v>
      </c>
      <c r="AY60" s="1042" t="s">
        <v>8930</v>
      </c>
    </row>
    <row r="61" spans="1:51" x14ac:dyDescent="0.25">
      <c r="A61" s="1005" t="s">
        <v>8489</v>
      </c>
      <c r="B61" s="1018"/>
      <c r="C61" s="1019">
        <v>44950</v>
      </c>
      <c r="D61" s="1018"/>
      <c r="E61" s="1020">
        <v>2413.48</v>
      </c>
      <c r="F61" s="1018"/>
      <c r="G61" s="1021">
        <v>1121.9721999999999</v>
      </c>
      <c r="H61" s="1023"/>
      <c r="I61" s="1022">
        <v>8.1899999999999994E-3</v>
      </c>
      <c r="J61" s="1022">
        <v>5.3</v>
      </c>
      <c r="K61" s="1022">
        <v>8.1899999999999994E-3</v>
      </c>
      <c r="L61" s="1022">
        <v>8.1899999999999994E-3</v>
      </c>
      <c r="M61" s="1027"/>
      <c r="N61" s="1024">
        <v>4.4443999999999999</v>
      </c>
      <c r="O61" s="1022">
        <v>4.3967000000000001</v>
      </c>
      <c r="P61" s="1022">
        <v>4.3465999999999996</v>
      </c>
      <c r="Q61" s="1022">
        <v>4.5754999999999999</v>
      </c>
      <c r="R61" s="1022">
        <v>4.7373000000000003</v>
      </c>
      <c r="S61" s="1022">
        <v>4.9311999999999996</v>
      </c>
      <c r="T61" s="1022">
        <v>4.9637000000000002</v>
      </c>
      <c r="U61" s="1039">
        <v>4.9659000000000004</v>
      </c>
      <c r="V61" s="1022">
        <v>5.0670000000000002</v>
      </c>
      <c r="W61" s="1022">
        <v>5.5313999999999997</v>
      </c>
      <c r="X61" s="1022">
        <v>5.8699000000000003</v>
      </c>
      <c r="Y61" s="1028" t="s">
        <v>430</v>
      </c>
      <c r="Z61" s="1022" t="s">
        <v>430</v>
      </c>
      <c r="AA61" s="1022">
        <v>4.8886000000000003</v>
      </c>
      <c r="AB61" s="1022">
        <v>4.9451999999999998</v>
      </c>
      <c r="AC61" s="1022">
        <v>4.9480000000000004</v>
      </c>
      <c r="AD61" s="1022">
        <v>5.0423</v>
      </c>
      <c r="AE61" s="1022">
        <v>4.4431000000000003</v>
      </c>
      <c r="AF61" s="1022">
        <v>5.9474999999999998</v>
      </c>
      <c r="AG61" s="1043"/>
      <c r="AH61" s="1025" t="s">
        <v>8931</v>
      </c>
      <c r="AI61" s="1025" t="s">
        <v>8932</v>
      </c>
      <c r="AJ61" s="1025" t="s">
        <v>8933</v>
      </c>
      <c r="AK61" s="1025" t="s">
        <v>8934</v>
      </c>
      <c r="AL61" s="1025" t="s">
        <v>8935</v>
      </c>
      <c r="AM61" s="1025" t="s">
        <v>8936</v>
      </c>
      <c r="AN61" s="1025" t="s">
        <v>8937</v>
      </c>
      <c r="AO61" s="1044" t="s">
        <v>8938</v>
      </c>
      <c r="AP61" s="1025" t="s">
        <v>8939</v>
      </c>
      <c r="AQ61" s="1025" t="s">
        <v>8940</v>
      </c>
      <c r="AR61" s="1025" t="s">
        <v>8941</v>
      </c>
      <c r="AS61" s="1020" t="s">
        <v>430</v>
      </c>
      <c r="AT61" s="1020" t="s">
        <v>430</v>
      </c>
      <c r="AU61" s="1025" t="s">
        <v>8942</v>
      </c>
      <c r="AV61" s="1025" t="s">
        <v>8943</v>
      </c>
      <c r="AW61" s="1025" t="s">
        <v>8944</v>
      </c>
      <c r="AX61" s="1025" t="s">
        <v>8945</v>
      </c>
      <c r="AY61" s="1042" t="s">
        <v>8946</v>
      </c>
    </row>
    <row r="62" spans="1:51" x14ac:dyDescent="0.25">
      <c r="A62" s="1005" t="s">
        <v>8559</v>
      </c>
      <c r="B62" s="1018"/>
      <c r="C62" s="1019">
        <v>45847</v>
      </c>
      <c r="D62" s="1018"/>
      <c r="E62" s="1020">
        <v>258.20400000000001</v>
      </c>
      <c r="F62" s="1018"/>
      <c r="G62" s="1021">
        <v>10.6761</v>
      </c>
      <c r="H62" s="1023"/>
      <c r="I62" s="1022">
        <v>1.45</v>
      </c>
      <c r="J62" s="1022">
        <v>7.56</v>
      </c>
      <c r="K62" s="1022">
        <v>1.27</v>
      </c>
      <c r="L62" s="1022">
        <v>1.37</v>
      </c>
      <c r="M62" s="1027"/>
      <c r="N62" s="1024">
        <v>-5.8110999999999997</v>
      </c>
      <c r="O62" s="1022">
        <v>8.5531000000000006</v>
      </c>
      <c r="P62" s="1022">
        <v>10.4239</v>
      </c>
      <c r="Q62" s="1022">
        <v>11.3805</v>
      </c>
      <c r="R62" s="1022">
        <v>5.3844000000000003</v>
      </c>
      <c r="S62" s="1022">
        <v>7.1924999999999999</v>
      </c>
      <c r="T62" s="1022">
        <v>6.2382</v>
      </c>
      <c r="U62" s="1039">
        <v>5.4687000000000001</v>
      </c>
      <c r="V62" s="1022">
        <v>5.8537999999999997</v>
      </c>
      <c r="W62" s="1022" t="s">
        <v>430</v>
      </c>
      <c r="X62" s="1022" t="s">
        <v>430</v>
      </c>
      <c r="Y62" s="1028" t="s">
        <v>430</v>
      </c>
      <c r="Z62" s="1022" t="s">
        <v>430</v>
      </c>
      <c r="AA62" s="1022">
        <v>6.2149999999999999</v>
      </c>
      <c r="AB62" s="1022">
        <v>7.2027000000000001</v>
      </c>
      <c r="AC62" s="1022">
        <v>5.5179999999999998</v>
      </c>
      <c r="AD62" s="1022">
        <v>5.7530000000000001</v>
      </c>
      <c r="AE62" s="1022">
        <v>14.588200000000001</v>
      </c>
      <c r="AF62" s="1022">
        <v>5.7378</v>
      </c>
      <c r="AG62" s="1043"/>
      <c r="AH62" s="1025" t="s">
        <v>8947</v>
      </c>
      <c r="AI62" s="1025" t="s">
        <v>8948</v>
      </c>
      <c r="AJ62" s="1025" t="s">
        <v>8949</v>
      </c>
      <c r="AK62" s="1025" t="s">
        <v>8950</v>
      </c>
      <c r="AL62" s="1025" t="s">
        <v>8951</v>
      </c>
      <c r="AM62" s="1025" t="s">
        <v>8952</v>
      </c>
      <c r="AN62" s="1025" t="s">
        <v>8953</v>
      </c>
      <c r="AO62" s="1044" t="s">
        <v>8954</v>
      </c>
      <c r="AP62" s="1025" t="s">
        <v>8955</v>
      </c>
      <c r="AQ62" s="1020" t="s">
        <v>430</v>
      </c>
      <c r="AR62" s="1020" t="s">
        <v>430</v>
      </c>
      <c r="AS62" s="1020" t="s">
        <v>430</v>
      </c>
      <c r="AT62" s="1020" t="s">
        <v>430</v>
      </c>
      <c r="AU62" s="1025" t="s">
        <v>8956</v>
      </c>
      <c r="AV62" s="1025" t="s">
        <v>8957</v>
      </c>
      <c r="AW62" s="1025" t="s">
        <v>8958</v>
      </c>
      <c r="AX62" s="1025" t="s">
        <v>8959</v>
      </c>
      <c r="AY62" s="1042" t="s">
        <v>8960</v>
      </c>
    </row>
    <row r="63" spans="1:51" x14ac:dyDescent="0.25">
      <c r="A63" s="1005" t="s">
        <v>8625</v>
      </c>
      <c r="B63" s="1018"/>
      <c r="C63" s="1019">
        <v>45379</v>
      </c>
      <c r="D63" s="1018"/>
      <c r="E63" s="1020">
        <v>37.68</v>
      </c>
      <c r="F63" s="1018"/>
      <c r="G63" s="1021" t="s">
        <v>430</v>
      </c>
      <c r="H63" s="1023"/>
      <c r="I63" s="1022" t="s">
        <v>430</v>
      </c>
      <c r="J63" s="1022" t="s">
        <v>430</v>
      </c>
      <c r="K63" s="1022" t="s">
        <v>430</v>
      </c>
      <c r="L63" s="1022" t="s">
        <v>430</v>
      </c>
      <c r="M63" s="1027"/>
      <c r="N63" s="1024" t="s">
        <v>430</v>
      </c>
      <c r="O63" s="1022" t="s">
        <v>430</v>
      </c>
      <c r="P63" s="1022" t="s">
        <v>430</v>
      </c>
      <c r="Q63" s="1022" t="s">
        <v>430</v>
      </c>
      <c r="R63" s="1022" t="s">
        <v>430</v>
      </c>
      <c r="S63" s="1022" t="s">
        <v>430</v>
      </c>
      <c r="T63" s="1022" t="s">
        <v>430</v>
      </c>
      <c r="U63" s="1039" t="s">
        <v>430</v>
      </c>
      <c r="V63" s="1022" t="s">
        <v>430</v>
      </c>
      <c r="W63" s="1022" t="s">
        <v>430</v>
      </c>
      <c r="X63" s="1022" t="s">
        <v>430</v>
      </c>
      <c r="Y63" s="1028" t="s">
        <v>430</v>
      </c>
      <c r="Z63" s="1022" t="s">
        <v>430</v>
      </c>
      <c r="AA63" s="1022" t="s">
        <v>430</v>
      </c>
      <c r="AB63" s="1022" t="s">
        <v>430</v>
      </c>
      <c r="AC63" s="1022" t="s">
        <v>430</v>
      </c>
      <c r="AD63" s="1022" t="s">
        <v>430</v>
      </c>
      <c r="AE63" s="1022" t="s">
        <v>430</v>
      </c>
      <c r="AF63" s="1022" t="s">
        <v>430</v>
      </c>
      <c r="AG63" s="1043"/>
      <c r="AH63" s="1020" t="s">
        <v>430</v>
      </c>
      <c r="AI63" s="1020" t="s">
        <v>430</v>
      </c>
      <c r="AJ63" s="1020" t="s">
        <v>430</v>
      </c>
      <c r="AK63" s="1020" t="s">
        <v>430</v>
      </c>
      <c r="AL63" s="1020" t="s">
        <v>430</v>
      </c>
      <c r="AM63" s="1020" t="s">
        <v>430</v>
      </c>
      <c r="AN63" s="1020" t="s">
        <v>430</v>
      </c>
      <c r="AO63" s="1050" t="s">
        <v>430</v>
      </c>
      <c r="AP63" s="1020" t="s">
        <v>430</v>
      </c>
      <c r="AQ63" s="1020" t="s">
        <v>430</v>
      </c>
      <c r="AR63" s="1020" t="s">
        <v>430</v>
      </c>
      <c r="AS63" s="1020" t="s">
        <v>430</v>
      </c>
      <c r="AT63" s="1020" t="s">
        <v>430</v>
      </c>
      <c r="AU63" s="1020" t="s">
        <v>430</v>
      </c>
      <c r="AV63" s="1020" t="s">
        <v>430</v>
      </c>
      <c r="AW63" s="1020" t="s">
        <v>430</v>
      </c>
      <c r="AX63" s="1020" t="s">
        <v>430</v>
      </c>
      <c r="AY63" s="1051" t="s">
        <v>430</v>
      </c>
    </row>
    <row r="64" spans="1:51" x14ac:dyDescent="0.25">
      <c r="A64" s="1005" t="s">
        <v>8640</v>
      </c>
      <c r="B64" s="1018"/>
      <c r="C64" s="1019">
        <v>45210</v>
      </c>
      <c r="D64" s="1018"/>
      <c r="E64" s="1020">
        <v>21.653400000000001</v>
      </c>
      <c r="F64" s="1018"/>
      <c r="G64" s="1021">
        <v>12.44</v>
      </c>
      <c r="H64" s="1023"/>
      <c r="I64" s="1022">
        <v>6.29</v>
      </c>
      <c r="J64" s="1022">
        <v>6.73</v>
      </c>
      <c r="K64" s="1022">
        <v>4.83</v>
      </c>
      <c r="L64" s="1022">
        <v>4.99</v>
      </c>
      <c r="M64" s="1027"/>
      <c r="N64" s="1024">
        <v>-41.616500000000002</v>
      </c>
      <c r="O64" s="1022">
        <v>-12.7987</v>
      </c>
      <c r="P64" s="1022">
        <v>-3.8952</v>
      </c>
      <c r="Q64" s="1022">
        <v>-7.5854999999999997</v>
      </c>
      <c r="R64" s="1022">
        <v>-7.2431000000000001</v>
      </c>
      <c r="S64" s="1022">
        <v>6.9806999999999997</v>
      </c>
      <c r="T64" s="1022">
        <v>4.556</v>
      </c>
      <c r="U64" s="1039">
        <v>5.0861000000000001</v>
      </c>
      <c r="V64" s="1022">
        <v>5.1306000000000003</v>
      </c>
      <c r="W64" s="1022">
        <v>6.6715</v>
      </c>
      <c r="X64" s="1022" t="s">
        <v>430</v>
      </c>
      <c r="Y64" s="1028" t="s">
        <v>430</v>
      </c>
      <c r="Z64" s="1022" t="s">
        <v>430</v>
      </c>
      <c r="AA64" s="1022">
        <v>2.3828999999999998</v>
      </c>
      <c r="AB64" s="1022">
        <v>8.6136999999999997</v>
      </c>
      <c r="AC64" s="1022">
        <v>5.0782999999999996</v>
      </c>
      <c r="AD64" s="1022">
        <v>5.2150999999999996</v>
      </c>
      <c r="AE64" s="1022">
        <v>-3.7225000000000001</v>
      </c>
      <c r="AF64" s="1022">
        <v>7.7698</v>
      </c>
      <c r="AG64" s="1043"/>
      <c r="AH64" s="1025" t="s">
        <v>8961</v>
      </c>
      <c r="AI64" s="1025" t="s">
        <v>8962</v>
      </c>
      <c r="AJ64" s="1025" t="s">
        <v>8963</v>
      </c>
      <c r="AK64" s="1025" t="s">
        <v>8964</v>
      </c>
      <c r="AL64" s="1025" t="s">
        <v>8965</v>
      </c>
      <c r="AM64" s="1025" t="s">
        <v>8966</v>
      </c>
      <c r="AN64" s="1025" t="s">
        <v>8967</v>
      </c>
      <c r="AO64" s="1044" t="s">
        <v>8968</v>
      </c>
      <c r="AP64" s="1025" t="s">
        <v>8969</v>
      </c>
      <c r="AQ64" s="1025" t="s">
        <v>8970</v>
      </c>
      <c r="AR64" s="1020" t="s">
        <v>430</v>
      </c>
      <c r="AS64" s="1020" t="s">
        <v>430</v>
      </c>
      <c r="AT64" s="1020" t="s">
        <v>430</v>
      </c>
      <c r="AU64" s="1025" t="s">
        <v>8971</v>
      </c>
      <c r="AV64" s="1025" t="s">
        <v>8972</v>
      </c>
      <c r="AW64" s="1025" t="s">
        <v>8973</v>
      </c>
      <c r="AX64" s="1025" t="s">
        <v>8947</v>
      </c>
      <c r="AY64" s="1042" t="s">
        <v>8974</v>
      </c>
    </row>
    <row r="65" spans="1:51" x14ac:dyDescent="0.25">
      <c r="A65" s="1005" t="s">
        <v>8473</v>
      </c>
      <c r="B65" s="1018"/>
      <c r="C65" s="1019">
        <v>44603</v>
      </c>
      <c r="D65" s="1018"/>
      <c r="E65" s="1020">
        <v>6191.81</v>
      </c>
      <c r="F65" s="1018"/>
      <c r="G65" s="1021">
        <v>13.1683</v>
      </c>
      <c r="H65" s="1023"/>
      <c r="I65" s="1022">
        <v>0.61</v>
      </c>
      <c r="J65" s="1022">
        <v>5.89</v>
      </c>
      <c r="K65" s="1022">
        <v>0.56999999999999995</v>
      </c>
      <c r="L65" s="1022">
        <v>0.59</v>
      </c>
      <c r="M65" s="1027"/>
      <c r="N65" s="1024">
        <v>10.5359</v>
      </c>
      <c r="O65" s="1022">
        <v>5.5461</v>
      </c>
      <c r="P65" s="1022">
        <v>6.4226999999999999</v>
      </c>
      <c r="Q65" s="1022">
        <v>6.2912999999999997</v>
      </c>
      <c r="R65" s="1022">
        <v>5.4164000000000003</v>
      </c>
      <c r="S65" s="1022">
        <v>6.1714000000000002</v>
      </c>
      <c r="T65" s="1022">
        <v>5.5087000000000002</v>
      </c>
      <c r="U65" s="1039">
        <v>5.7194000000000003</v>
      </c>
      <c r="V65" s="1022">
        <v>6.0138999999999996</v>
      </c>
      <c r="W65" s="1022">
        <v>6.9776999999999996</v>
      </c>
      <c r="X65" s="1022">
        <v>7.3409000000000004</v>
      </c>
      <c r="Y65" s="1028" t="s">
        <v>430</v>
      </c>
      <c r="Z65" s="1022" t="s">
        <v>430</v>
      </c>
      <c r="AA65" s="1022">
        <v>5.141</v>
      </c>
      <c r="AB65" s="1022">
        <v>5.8185000000000002</v>
      </c>
      <c r="AC65" s="1022">
        <v>5.8457999999999997</v>
      </c>
      <c r="AD65" s="1022">
        <v>6.0454999999999997</v>
      </c>
      <c r="AE65" s="1022">
        <v>7.6940999999999997</v>
      </c>
      <c r="AF65" s="1022">
        <v>6.1924000000000001</v>
      </c>
      <c r="AG65" s="1043"/>
      <c r="AH65" s="1025" t="s">
        <v>8975</v>
      </c>
      <c r="AI65" s="1025" t="s">
        <v>8976</v>
      </c>
      <c r="AJ65" s="1025" t="s">
        <v>8977</v>
      </c>
      <c r="AK65" s="1025" t="s">
        <v>8978</v>
      </c>
      <c r="AL65" s="1025" t="s">
        <v>8979</v>
      </c>
      <c r="AM65" s="1025" t="s">
        <v>8980</v>
      </c>
      <c r="AN65" s="1025" t="s">
        <v>8981</v>
      </c>
      <c r="AO65" s="1044" t="s">
        <v>8982</v>
      </c>
      <c r="AP65" s="1025" t="s">
        <v>8983</v>
      </c>
      <c r="AQ65" s="1025" t="s">
        <v>8984</v>
      </c>
      <c r="AR65" s="1025" t="s">
        <v>8985</v>
      </c>
      <c r="AS65" s="1020" t="s">
        <v>430</v>
      </c>
      <c r="AT65" s="1020" t="s">
        <v>430</v>
      </c>
      <c r="AU65" s="1025" t="s">
        <v>8986</v>
      </c>
      <c r="AV65" s="1025" t="s">
        <v>8987</v>
      </c>
      <c r="AW65" s="1025" t="s">
        <v>8982</v>
      </c>
      <c r="AX65" s="1025" t="s">
        <v>8988</v>
      </c>
      <c r="AY65" s="1042" t="s">
        <v>8989</v>
      </c>
    </row>
    <row r="66" spans="1:51" x14ac:dyDescent="0.25">
      <c r="A66" s="1005" t="s">
        <v>8485</v>
      </c>
      <c r="B66" s="1018"/>
      <c r="C66" s="1019">
        <v>44603</v>
      </c>
      <c r="D66" s="1018"/>
      <c r="E66" s="1020">
        <v>2922.8</v>
      </c>
      <c r="F66" s="1018"/>
      <c r="G66" s="1021">
        <v>13.4201</v>
      </c>
      <c r="H66" s="1023"/>
      <c r="I66" s="1022">
        <v>5.51</v>
      </c>
      <c r="J66" s="1022">
        <v>7.24</v>
      </c>
      <c r="K66" s="1022">
        <v>4.3499999999999996</v>
      </c>
      <c r="L66" s="1022">
        <v>4.5</v>
      </c>
      <c r="M66" s="1027"/>
      <c r="N66" s="1024">
        <v>-77.8917</v>
      </c>
      <c r="O66" s="1022">
        <v>-5.4371999999999998</v>
      </c>
      <c r="P66" s="1022">
        <v>9.1468000000000007</v>
      </c>
      <c r="Q66" s="1022">
        <v>-2.5619000000000001</v>
      </c>
      <c r="R66" s="1022">
        <v>-7.7915999999999999</v>
      </c>
      <c r="S66" s="1022">
        <v>7.4206000000000003</v>
      </c>
      <c r="T66" s="1022">
        <v>4.5667999999999997</v>
      </c>
      <c r="U66" s="1039">
        <v>5.3010000000000002</v>
      </c>
      <c r="V66" s="1022">
        <v>6.0415999999999999</v>
      </c>
      <c r="W66" s="1022">
        <v>6.4108000000000001</v>
      </c>
      <c r="X66" s="1022">
        <v>7.1951000000000001</v>
      </c>
      <c r="Y66" s="1028" t="s">
        <v>430</v>
      </c>
      <c r="Z66" s="1022" t="s">
        <v>430</v>
      </c>
      <c r="AA66" s="1022">
        <v>2.6886999999999999</v>
      </c>
      <c r="AB66" s="1022">
        <v>8.1359999999999992</v>
      </c>
      <c r="AC66" s="1022">
        <v>5.7689000000000004</v>
      </c>
      <c r="AD66" s="1022">
        <v>5.3285</v>
      </c>
      <c r="AE66" s="1022">
        <v>11.103300000000001</v>
      </c>
      <c r="AF66" s="1022">
        <v>6.6323999999999996</v>
      </c>
      <c r="AG66" s="1043"/>
      <c r="AH66" s="1025" t="s">
        <v>8990</v>
      </c>
      <c r="AI66" s="1025" t="s">
        <v>8991</v>
      </c>
      <c r="AJ66" s="1025" t="s">
        <v>8992</v>
      </c>
      <c r="AK66" s="1025" t="s">
        <v>8993</v>
      </c>
      <c r="AL66" s="1025" t="s">
        <v>8994</v>
      </c>
      <c r="AM66" s="1025" t="s">
        <v>8995</v>
      </c>
      <c r="AN66" s="1025" t="s">
        <v>8996</v>
      </c>
      <c r="AO66" s="1044" t="s">
        <v>8997</v>
      </c>
      <c r="AP66" s="1025" t="s">
        <v>8998</v>
      </c>
      <c r="AQ66" s="1025" t="s">
        <v>8999</v>
      </c>
      <c r="AR66" s="1025" t="s">
        <v>9000</v>
      </c>
      <c r="AS66" s="1020" t="s">
        <v>430</v>
      </c>
      <c r="AT66" s="1020" t="s">
        <v>430</v>
      </c>
      <c r="AU66" s="1025" t="s">
        <v>9001</v>
      </c>
      <c r="AV66" s="1025" t="s">
        <v>9002</v>
      </c>
      <c r="AW66" s="1025" t="s">
        <v>9003</v>
      </c>
      <c r="AX66" s="1025" t="s">
        <v>9004</v>
      </c>
      <c r="AY66" s="1042" t="s">
        <v>8979</v>
      </c>
    </row>
    <row r="67" spans="1:51" x14ac:dyDescent="0.25">
      <c r="A67" s="1005" t="s">
        <v>8595</v>
      </c>
      <c r="B67" s="1018"/>
      <c r="C67" s="1019">
        <v>44917</v>
      </c>
      <c r="D67" s="1018"/>
      <c r="E67" s="1020">
        <v>95.06</v>
      </c>
      <c r="F67" s="1018"/>
      <c r="G67" s="1021" t="s">
        <v>430</v>
      </c>
      <c r="H67" s="1023"/>
      <c r="I67" s="1022">
        <v>0.01</v>
      </c>
      <c r="J67" s="1022">
        <v>5.2</v>
      </c>
      <c r="K67" s="1022">
        <v>0.01</v>
      </c>
      <c r="L67" s="1022">
        <v>0.01</v>
      </c>
      <c r="M67" s="1027"/>
      <c r="N67" s="1024" t="s">
        <v>430</v>
      </c>
      <c r="O67" s="1022" t="s">
        <v>430</v>
      </c>
      <c r="P67" s="1022" t="s">
        <v>430</v>
      </c>
      <c r="Q67" s="1022" t="s">
        <v>430</v>
      </c>
      <c r="R67" s="1022" t="s">
        <v>430</v>
      </c>
      <c r="S67" s="1022" t="s">
        <v>430</v>
      </c>
      <c r="T67" s="1022" t="s">
        <v>430</v>
      </c>
      <c r="U67" s="1039" t="s">
        <v>430</v>
      </c>
      <c r="V67" s="1022" t="s">
        <v>430</v>
      </c>
      <c r="W67" s="1022" t="s">
        <v>430</v>
      </c>
      <c r="X67" s="1022" t="s">
        <v>430</v>
      </c>
      <c r="Y67" s="1028" t="s">
        <v>430</v>
      </c>
      <c r="Z67" s="1022" t="s">
        <v>430</v>
      </c>
      <c r="AA67" s="1022" t="s">
        <v>430</v>
      </c>
      <c r="AB67" s="1022" t="s">
        <v>430</v>
      </c>
      <c r="AC67" s="1022" t="s">
        <v>430</v>
      </c>
      <c r="AD67" s="1022" t="s">
        <v>430</v>
      </c>
      <c r="AE67" s="1022" t="s">
        <v>430</v>
      </c>
      <c r="AF67" s="1022" t="s">
        <v>430</v>
      </c>
      <c r="AG67" s="1043"/>
      <c r="AH67" s="1020" t="s">
        <v>430</v>
      </c>
      <c r="AI67" s="1020" t="s">
        <v>430</v>
      </c>
      <c r="AJ67" s="1020" t="s">
        <v>430</v>
      </c>
      <c r="AK67" s="1020" t="s">
        <v>430</v>
      </c>
      <c r="AL67" s="1020" t="s">
        <v>430</v>
      </c>
      <c r="AM67" s="1020" t="s">
        <v>430</v>
      </c>
      <c r="AN67" s="1020" t="s">
        <v>430</v>
      </c>
      <c r="AO67" s="1050" t="s">
        <v>430</v>
      </c>
      <c r="AP67" s="1020" t="s">
        <v>430</v>
      </c>
      <c r="AQ67" s="1020" t="s">
        <v>430</v>
      </c>
      <c r="AR67" s="1020" t="s">
        <v>430</v>
      </c>
      <c r="AS67" s="1020" t="s">
        <v>430</v>
      </c>
      <c r="AT67" s="1020" t="s">
        <v>430</v>
      </c>
      <c r="AU67" s="1020" t="s">
        <v>430</v>
      </c>
      <c r="AV67" s="1020" t="s">
        <v>430</v>
      </c>
      <c r="AW67" s="1020" t="s">
        <v>430</v>
      </c>
      <c r="AX67" s="1020" t="s">
        <v>430</v>
      </c>
      <c r="AY67" s="1051" t="s">
        <v>430</v>
      </c>
    </row>
    <row r="68" spans="1:51" x14ac:dyDescent="0.25">
      <c r="A68" s="1005" t="s">
        <v>8565</v>
      </c>
      <c r="B68" s="1018"/>
      <c r="C68" s="1019">
        <v>44972</v>
      </c>
      <c r="D68" s="1018"/>
      <c r="E68" s="1020">
        <v>178.96100000000001</v>
      </c>
      <c r="F68" s="1018"/>
      <c r="G68" s="1021">
        <v>12.9274</v>
      </c>
      <c r="H68" s="1023"/>
      <c r="I68" s="1022">
        <v>6.53</v>
      </c>
      <c r="J68" s="1022">
        <v>7.37</v>
      </c>
      <c r="K68" s="1022">
        <v>4.9800000000000004</v>
      </c>
      <c r="L68" s="1022">
        <v>5.16</v>
      </c>
      <c r="M68" s="1027"/>
      <c r="N68" s="1024">
        <v>-95.465000000000003</v>
      </c>
      <c r="O68" s="1022">
        <v>7.3453999999999997</v>
      </c>
      <c r="P68" s="1022">
        <v>14.236700000000001</v>
      </c>
      <c r="Q68" s="1022">
        <v>-0.4839</v>
      </c>
      <c r="R68" s="1022">
        <v>-4.3737000000000004</v>
      </c>
      <c r="S68" s="1022">
        <v>7.6961000000000004</v>
      </c>
      <c r="T68" s="1022">
        <v>5.2432999999999996</v>
      </c>
      <c r="U68" s="1039">
        <v>5.1791999999999998</v>
      </c>
      <c r="V68" s="1022">
        <v>5.8097000000000003</v>
      </c>
      <c r="W68" s="1022">
        <v>6.1909000000000001</v>
      </c>
      <c r="X68" s="1022">
        <v>7.0271999999999997</v>
      </c>
      <c r="Y68" s="1028" t="s">
        <v>430</v>
      </c>
      <c r="Z68" s="1022" t="s">
        <v>430</v>
      </c>
      <c r="AA68" s="1022">
        <v>4.4344000000000001</v>
      </c>
      <c r="AB68" s="1022">
        <v>8.9025999999999996</v>
      </c>
      <c r="AC68" s="1022">
        <v>6.0597000000000003</v>
      </c>
      <c r="AD68" s="1022">
        <v>5.6410999999999998</v>
      </c>
      <c r="AE68" s="1022">
        <v>6.7039</v>
      </c>
      <c r="AF68" s="1022">
        <v>7.4574999999999996</v>
      </c>
      <c r="AG68" s="1043"/>
      <c r="AH68" s="1025" t="s">
        <v>9005</v>
      </c>
      <c r="AI68" s="1025" t="s">
        <v>9006</v>
      </c>
      <c r="AJ68" s="1025" t="s">
        <v>9007</v>
      </c>
      <c r="AK68" s="1025" t="s">
        <v>9008</v>
      </c>
      <c r="AL68" s="1025" t="s">
        <v>9009</v>
      </c>
      <c r="AM68" s="1025" t="s">
        <v>9010</v>
      </c>
      <c r="AN68" s="1025" t="s">
        <v>9011</v>
      </c>
      <c r="AO68" s="1044" t="s">
        <v>9012</v>
      </c>
      <c r="AP68" s="1025" t="s">
        <v>9013</v>
      </c>
      <c r="AQ68" s="1025" t="s">
        <v>9014</v>
      </c>
      <c r="AR68" s="1025" t="s">
        <v>9015</v>
      </c>
      <c r="AS68" s="1020" t="s">
        <v>430</v>
      </c>
      <c r="AT68" s="1020" t="s">
        <v>430</v>
      </c>
      <c r="AU68" s="1025" t="s">
        <v>9016</v>
      </c>
      <c r="AV68" s="1025" t="s">
        <v>9017</v>
      </c>
      <c r="AW68" s="1025" t="s">
        <v>8884</v>
      </c>
      <c r="AX68" s="1025" t="s">
        <v>9018</v>
      </c>
      <c r="AY68" s="1042" t="s">
        <v>9019</v>
      </c>
    </row>
    <row r="69" spans="1:51" x14ac:dyDescent="0.25">
      <c r="A69" s="1005" t="s">
        <v>8536</v>
      </c>
      <c r="B69" s="1018"/>
      <c r="C69" s="1019">
        <v>44846</v>
      </c>
      <c r="D69" s="1018"/>
      <c r="E69" s="1020">
        <v>496.029</v>
      </c>
      <c r="F69" s="1018"/>
      <c r="G69" s="1021">
        <v>13.213699999999999</v>
      </c>
      <c r="H69" s="1023"/>
      <c r="I69" s="1022">
        <v>1.61</v>
      </c>
      <c r="J69" s="1022">
        <v>7.15</v>
      </c>
      <c r="K69" s="1022">
        <v>1.5</v>
      </c>
      <c r="L69" s="1022">
        <v>1.51</v>
      </c>
      <c r="M69" s="1027"/>
      <c r="N69" s="1024">
        <v>4.9728000000000003</v>
      </c>
      <c r="O69" s="1022">
        <v>6.7252999999999998</v>
      </c>
      <c r="P69" s="1022">
        <v>8.4187999999999992</v>
      </c>
      <c r="Q69" s="1022">
        <v>8.8694000000000006</v>
      </c>
      <c r="R69" s="1022">
        <v>4.0773000000000001</v>
      </c>
      <c r="S69" s="1022">
        <v>6.5063000000000004</v>
      </c>
      <c r="T69" s="1022">
        <v>5.2611999999999997</v>
      </c>
      <c r="U69" s="1039">
        <v>5.2290999999999999</v>
      </c>
      <c r="V69" s="1022">
        <v>5.8349000000000002</v>
      </c>
      <c r="W69" s="1022">
        <v>6.9817</v>
      </c>
      <c r="X69" s="1022">
        <v>7.3365999999999998</v>
      </c>
      <c r="Y69" s="1028" t="s">
        <v>430</v>
      </c>
      <c r="Z69" s="1022" t="s">
        <v>430</v>
      </c>
      <c r="AA69" s="1022">
        <v>5.3071999999999999</v>
      </c>
      <c r="AB69" s="1022">
        <v>6.625</v>
      </c>
      <c r="AC69" s="1022">
        <v>5.1390000000000002</v>
      </c>
      <c r="AD69" s="1022">
        <v>5.6412000000000004</v>
      </c>
      <c r="AE69" s="1022">
        <v>12.6953</v>
      </c>
      <c r="AF69" s="1022">
        <v>7.3773</v>
      </c>
      <c r="AG69" s="1043"/>
      <c r="AH69" s="1025" t="s">
        <v>8959</v>
      </c>
      <c r="AI69" s="1025" t="s">
        <v>9020</v>
      </c>
      <c r="AJ69" s="1025" t="s">
        <v>9021</v>
      </c>
      <c r="AK69" s="1025" t="s">
        <v>9022</v>
      </c>
      <c r="AL69" s="1025" t="s">
        <v>8989</v>
      </c>
      <c r="AM69" s="1025" t="s">
        <v>9023</v>
      </c>
      <c r="AN69" s="1025" t="s">
        <v>9024</v>
      </c>
      <c r="AO69" s="1044" t="s">
        <v>9025</v>
      </c>
      <c r="AP69" s="1025" t="s">
        <v>9026</v>
      </c>
      <c r="AQ69" s="1025" t="s">
        <v>9027</v>
      </c>
      <c r="AR69" s="1025" t="s">
        <v>9028</v>
      </c>
      <c r="AS69" s="1020" t="s">
        <v>430</v>
      </c>
      <c r="AT69" s="1020" t="s">
        <v>430</v>
      </c>
      <c r="AU69" s="1025" t="s">
        <v>9029</v>
      </c>
      <c r="AV69" s="1025" t="s">
        <v>9030</v>
      </c>
      <c r="AW69" s="1025" t="s">
        <v>9031</v>
      </c>
      <c r="AX69" s="1025" t="s">
        <v>9032</v>
      </c>
      <c r="AY69" s="1042" t="s">
        <v>9033</v>
      </c>
    </row>
    <row r="70" spans="1:51" x14ac:dyDescent="0.25">
      <c r="A70" s="916" t="s">
        <v>7462</v>
      </c>
      <c r="B70" s="975"/>
      <c r="C70" s="33"/>
      <c r="D70" s="33"/>
      <c r="E70" s="33"/>
      <c r="F70" s="33"/>
      <c r="G70" s="33"/>
      <c r="H70" s="33"/>
      <c r="I70" s="33"/>
      <c r="J70" s="33"/>
      <c r="K70" s="33"/>
      <c r="L70" s="33"/>
      <c r="M70" s="33"/>
      <c r="N70" s="70">
        <f t="shared" ref="N70:AF70" si="4">IFERROR(ROUND(AVERAGE(N41:N69),2),"--")</f>
        <v>-11.27</v>
      </c>
      <c r="O70" s="59">
        <f t="shared" si="4"/>
        <v>1.67</v>
      </c>
      <c r="P70" s="59">
        <f t="shared" si="4"/>
        <v>5.21</v>
      </c>
      <c r="Q70" s="59">
        <f t="shared" si="4"/>
        <v>4.3499999999999996</v>
      </c>
      <c r="R70" s="59">
        <f t="shared" si="4"/>
        <v>0.98</v>
      </c>
      <c r="S70" s="59">
        <f t="shared" si="4"/>
        <v>6.9</v>
      </c>
      <c r="T70" s="59">
        <f t="shared" si="4"/>
        <v>5.7</v>
      </c>
      <c r="U70" s="59">
        <f t="shared" si="4"/>
        <v>5.54</v>
      </c>
      <c r="V70" s="70">
        <f t="shared" si="4"/>
        <v>5.6</v>
      </c>
      <c r="W70" s="59">
        <f t="shared" si="4"/>
        <v>6.19</v>
      </c>
      <c r="X70" s="59">
        <f t="shared" si="4"/>
        <v>6.89</v>
      </c>
      <c r="Y70" s="59">
        <f t="shared" si="4"/>
        <v>5.86</v>
      </c>
      <c r="Z70" s="59">
        <f t="shared" si="4"/>
        <v>6.46</v>
      </c>
      <c r="AA70" s="59">
        <f t="shared" si="4"/>
        <v>4.1900000000000004</v>
      </c>
      <c r="AB70" s="59">
        <f t="shared" si="4"/>
        <v>7.41</v>
      </c>
      <c r="AC70" s="59">
        <f t="shared" si="4"/>
        <v>5.45</v>
      </c>
      <c r="AD70" s="59">
        <f t="shared" si="4"/>
        <v>5.49</v>
      </c>
      <c r="AE70" s="59">
        <f t="shared" si="4"/>
        <v>7.67</v>
      </c>
      <c r="AF70" s="88">
        <f t="shared" si="4"/>
        <v>6.99</v>
      </c>
      <c r="AG70" s="33"/>
      <c r="AH70" s="33"/>
      <c r="AI70" s="33"/>
      <c r="AJ70" s="33"/>
      <c r="AK70" s="33"/>
      <c r="AL70" s="33"/>
      <c r="AM70" s="33"/>
      <c r="AN70" s="33"/>
      <c r="AO70" s="33"/>
      <c r="AP70" s="33"/>
      <c r="AQ70" s="33"/>
      <c r="AR70" s="33"/>
      <c r="AS70" s="33"/>
      <c r="AT70" s="33"/>
      <c r="AU70" s="33"/>
      <c r="AV70" s="33"/>
      <c r="AW70" s="33"/>
      <c r="AX70" s="33"/>
      <c r="AY70" s="34"/>
    </row>
    <row r="71" spans="1:51" x14ac:dyDescent="0.25">
      <c r="A71" s="912" t="s">
        <v>94</v>
      </c>
      <c r="B71" s="976"/>
      <c r="C71" s="25"/>
      <c r="D71" s="25"/>
      <c r="E71" s="25"/>
      <c r="F71" s="25"/>
      <c r="G71" s="25"/>
      <c r="H71" s="25"/>
      <c r="I71" s="25"/>
      <c r="J71" s="25"/>
      <c r="K71" s="25"/>
      <c r="L71" s="25"/>
      <c r="M71" s="25"/>
      <c r="N71" s="71">
        <f t="shared" ref="N71:AF71" si="5">IF(COUNTIF(N41:N69,"--") = 29,"--",ROUND(MAX(N41:N69),2))</f>
        <v>17.45</v>
      </c>
      <c r="O71" s="60">
        <f t="shared" si="5"/>
        <v>16.43</v>
      </c>
      <c r="P71" s="60">
        <f t="shared" si="5"/>
        <v>14.24</v>
      </c>
      <c r="Q71" s="60">
        <f t="shared" si="5"/>
        <v>11.7</v>
      </c>
      <c r="R71" s="60">
        <f t="shared" si="5"/>
        <v>7.43</v>
      </c>
      <c r="S71" s="60">
        <f t="shared" si="5"/>
        <v>9.27</v>
      </c>
      <c r="T71" s="60">
        <f t="shared" si="5"/>
        <v>7.39</v>
      </c>
      <c r="U71" s="60">
        <f t="shared" si="5"/>
        <v>6.74</v>
      </c>
      <c r="V71" s="71">
        <f t="shared" si="5"/>
        <v>6.87</v>
      </c>
      <c r="W71" s="60">
        <f t="shared" si="5"/>
        <v>7.5</v>
      </c>
      <c r="X71" s="60">
        <f t="shared" si="5"/>
        <v>8</v>
      </c>
      <c r="Y71" s="60">
        <f t="shared" si="5"/>
        <v>6.57</v>
      </c>
      <c r="Z71" s="60">
        <f t="shared" si="5"/>
        <v>7.02</v>
      </c>
      <c r="AA71" s="60">
        <f t="shared" si="5"/>
        <v>7.15</v>
      </c>
      <c r="AB71" s="60">
        <f t="shared" si="5"/>
        <v>10.130000000000001</v>
      </c>
      <c r="AC71" s="60">
        <f t="shared" si="5"/>
        <v>6.81</v>
      </c>
      <c r="AD71" s="60">
        <f t="shared" si="5"/>
        <v>6.64</v>
      </c>
      <c r="AE71" s="60">
        <f t="shared" si="5"/>
        <v>14.67</v>
      </c>
      <c r="AF71" s="89">
        <f t="shared" si="5"/>
        <v>8.5399999999999991</v>
      </c>
      <c r="AG71" s="25"/>
      <c r="AH71" s="25"/>
      <c r="AI71" s="25"/>
      <c r="AJ71" s="25"/>
      <c r="AK71" s="25"/>
      <c r="AL71" s="25"/>
      <c r="AM71" s="25"/>
      <c r="AN71" s="25"/>
      <c r="AO71" s="25"/>
      <c r="AP71" s="25"/>
      <c r="AQ71" s="25"/>
      <c r="AR71" s="25"/>
      <c r="AS71" s="25"/>
      <c r="AT71" s="25"/>
      <c r="AU71" s="25"/>
      <c r="AV71" s="25"/>
      <c r="AW71" s="25"/>
      <c r="AX71" s="25"/>
      <c r="AY71" s="26"/>
    </row>
    <row r="72" spans="1:51" x14ac:dyDescent="0.25">
      <c r="A72" s="912" t="s">
        <v>95</v>
      </c>
      <c r="B72" s="976"/>
      <c r="C72" s="25"/>
      <c r="D72" s="25"/>
      <c r="E72" s="25"/>
      <c r="F72" s="25"/>
      <c r="G72" s="25"/>
      <c r="H72" s="25"/>
      <c r="I72" s="25"/>
      <c r="J72" s="25"/>
      <c r="K72" s="25"/>
      <c r="L72" s="25"/>
      <c r="M72" s="25"/>
      <c r="N72" s="71">
        <f t="shared" ref="N72:AF72" si="6">IF(COUNTIF(N41:N69,"--") = 29,"--",ROUND(MIN(N41:N69),2))</f>
        <v>-95.47</v>
      </c>
      <c r="O72" s="60">
        <f t="shared" si="6"/>
        <v>-12.8</v>
      </c>
      <c r="P72" s="60">
        <f t="shared" si="6"/>
        <v>-4.82</v>
      </c>
      <c r="Q72" s="60">
        <f t="shared" si="6"/>
        <v>-12.3</v>
      </c>
      <c r="R72" s="60">
        <f t="shared" si="6"/>
        <v>-14</v>
      </c>
      <c r="S72" s="60">
        <f t="shared" si="6"/>
        <v>4.93</v>
      </c>
      <c r="T72" s="60">
        <f t="shared" si="6"/>
        <v>3.36</v>
      </c>
      <c r="U72" s="60">
        <f t="shared" si="6"/>
        <v>4.26</v>
      </c>
      <c r="V72" s="71">
        <f t="shared" si="6"/>
        <v>2.5299999999999998</v>
      </c>
      <c r="W72" s="60">
        <f t="shared" si="6"/>
        <v>2.78</v>
      </c>
      <c r="X72" s="60">
        <f t="shared" si="6"/>
        <v>4.8099999999999996</v>
      </c>
      <c r="Y72" s="60">
        <f t="shared" si="6"/>
        <v>4.43</v>
      </c>
      <c r="Z72" s="60">
        <f t="shared" si="6"/>
        <v>5.82</v>
      </c>
      <c r="AA72" s="60">
        <f t="shared" si="6"/>
        <v>-5.85</v>
      </c>
      <c r="AB72" s="60">
        <f t="shared" si="6"/>
        <v>4.95</v>
      </c>
      <c r="AC72" s="60">
        <f t="shared" si="6"/>
        <v>2.4300000000000002</v>
      </c>
      <c r="AD72" s="60">
        <f t="shared" si="6"/>
        <v>2.2000000000000002</v>
      </c>
      <c r="AE72" s="60">
        <f t="shared" si="6"/>
        <v>-4.9400000000000004</v>
      </c>
      <c r="AF72" s="89">
        <f t="shared" si="6"/>
        <v>4.42</v>
      </c>
      <c r="AG72" s="25"/>
      <c r="AH72" s="25"/>
      <c r="AI72" s="25"/>
      <c r="AJ72" s="25"/>
      <c r="AK72" s="25"/>
      <c r="AL72" s="25"/>
      <c r="AM72" s="25"/>
      <c r="AN72" s="25"/>
      <c r="AO72" s="25"/>
      <c r="AP72" s="25"/>
      <c r="AQ72" s="25"/>
      <c r="AR72" s="25"/>
      <c r="AS72" s="25"/>
      <c r="AT72" s="25"/>
      <c r="AU72" s="25"/>
      <c r="AV72" s="25"/>
      <c r="AW72" s="25"/>
      <c r="AX72" s="25"/>
      <c r="AY72" s="26"/>
    </row>
    <row r="73" spans="1:51" x14ac:dyDescent="0.25">
      <c r="A73" s="914" t="s">
        <v>96</v>
      </c>
      <c r="B73" s="977"/>
      <c r="C73" s="27"/>
      <c r="D73" s="27"/>
      <c r="E73" s="27"/>
      <c r="F73" s="27"/>
      <c r="G73" s="27"/>
      <c r="H73" s="27"/>
      <c r="I73" s="27"/>
      <c r="J73" s="27"/>
      <c r="K73" s="27"/>
      <c r="L73" s="27"/>
      <c r="M73" s="27"/>
      <c r="N73" s="72">
        <f t="shared" ref="N73:AF73" si="7">IFERROR(ROUND(MEDIAN(N41:N69),2),"--")</f>
        <v>-7.28</v>
      </c>
      <c r="O73" s="61">
        <f t="shared" si="7"/>
        <v>3.05</v>
      </c>
      <c r="P73" s="61">
        <f t="shared" si="7"/>
        <v>5.76</v>
      </c>
      <c r="Q73" s="61">
        <f t="shared" si="7"/>
        <v>7.07</v>
      </c>
      <c r="R73" s="61">
        <f t="shared" si="7"/>
        <v>2.72</v>
      </c>
      <c r="S73" s="61">
        <f t="shared" si="7"/>
        <v>6.89</v>
      </c>
      <c r="T73" s="61">
        <f t="shared" si="7"/>
        <v>5.53</v>
      </c>
      <c r="U73" s="61">
        <f t="shared" si="7"/>
        <v>5.47</v>
      </c>
      <c r="V73" s="72">
        <f t="shared" si="7"/>
        <v>5.85</v>
      </c>
      <c r="W73" s="61">
        <f t="shared" si="7"/>
        <v>6.66</v>
      </c>
      <c r="X73" s="61">
        <f t="shared" si="7"/>
        <v>7.04</v>
      </c>
      <c r="Y73" s="61">
        <f t="shared" si="7"/>
        <v>6</v>
      </c>
      <c r="Z73" s="61">
        <f t="shared" si="7"/>
        <v>6.5</v>
      </c>
      <c r="AA73" s="61">
        <f t="shared" si="7"/>
        <v>4.92</v>
      </c>
      <c r="AB73" s="61">
        <f t="shared" si="7"/>
        <v>7.28</v>
      </c>
      <c r="AC73" s="61">
        <f t="shared" si="7"/>
        <v>5.68</v>
      </c>
      <c r="AD73" s="61">
        <f t="shared" si="7"/>
        <v>5.72</v>
      </c>
      <c r="AE73" s="61">
        <f t="shared" si="7"/>
        <v>9.0399999999999991</v>
      </c>
      <c r="AF73" s="90">
        <f t="shared" si="7"/>
        <v>7.25</v>
      </c>
      <c r="AG73" s="27"/>
      <c r="AH73" s="27"/>
      <c r="AI73" s="27"/>
      <c r="AJ73" s="27"/>
      <c r="AK73" s="27"/>
      <c r="AL73" s="27"/>
      <c r="AM73" s="27"/>
      <c r="AN73" s="27"/>
      <c r="AO73" s="27"/>
      <c r="AP73" s="27"/>
      <c r="AQ73" s="27"/>
      <c r="AR73" s="27"/>
      <c r="AS73" s="27"/>
      <c r="AT73" s="27"/>
      <c r="AU73" s="27"/>
      <c r="AV73" s="27"/>
      <c r="AW73" s="27"/>
      <c r="AX73" s="27"/>
      <c r="AY73" s="272"/>
    </row>
    <row r="74" spans="1:51" ht="14.5" x14ac:dyDescent="0.25">
      <c r="A74" s="39" t="s">
        <v>7478</v>
      </c>
      <c r="B74" s="978"/>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1"/>
    </row>
    <row r="75" spans="1:51" x14ac:dyDescent="0.25">
      <c r="A75" s="481" t="s">
        <v>7483</v>
      </c>
      <c r="B75" s="979"/>
      <c r="C75" s="730"/>
      <c r="D75" s="406"/>
      <c r="E75" s="401"/>
      <c r="F75" s="406"/>
      <c r="G75" s="401"/>
      <c r="H75" s="406"/>
      <c r="I75" s="405"/>
      <c r="J75" s="405"/>
      <c r="K75" s="405"/>
      <c r="L75" s="405"/>
      <c r="M75" s="409"/>
      <c r="N75" s="407">
        <v>4.6322999999999999</v>
      </c>
      <c r="O75" s="405">
        <v>4.5867000000000004</v>
      </c>
      <c r="P75" s="405">
        <v>4.4349999999999996</v>
      </c>
      <c r="Q75" s="405">
        <v>4.6500000000000004</v>
      </c>
      <c r="R75" s="405">
        <v>4.8737000000000004</v>
      </c>
      <c r="S75" s="405">
        <v>5.0914000000000001</v>
      </c>
      <c r="T75" s="405">
        <v>5.1576000000000004</v>
      </c>
      <c r="U75" s="411">
        <v>5.1590999999999996</v>
      </c>
      <c r="V75" s="405">
        <v>5.2641</v>
      </c>
      <c r="W75" s="405">
        <v>5.7244999999999999</v>
      </c>
      <c r="X75" s="405">
        <v>6.0922000000000001</v>
      </c>
      <c r="Y75" s="410">
        <v>5.7352999999999996</v>
      </c>
      <c r="Z75" s="405">
        <v>5.4082999999999997</v>
      </c>
      <c r="AA75" s="405">
        <v>5.0361000000000002</v>
      </c>
      <c r="AB75" s="405">
        <v>5.1342999999999996</v>
      </c>
      <c r="AC75" s="405">
        <v>5.1409000000000002</v>
      </c>
      <c r="AD75" s="405">
        <v>5.2393999999999998</v>
      </c>
      <c r="AE75" s="405">
        <v>4.4969000000000001</v>
      </c>
      <c r="AF75" s="405" t="s">
        <v>428</v>
      </c>
      <c r="AG75" s="629"/>
      <c r="AH75" s="403"/>
      <c r="AI75" s="403"/>
      <c r="AJ75" s="403"/>
      <c r="AK75" s="403"/>
      <c r="AL75" s="403"/>
      <c r="AM75" s="403"/>
      <c r="AN75" s="403"/>
      <c r="AO75" s="700"/>
      <c r="AP75" s="403"/>
      <c r="AQ75" s="403"/>
      <c r="AR75" s="403"/>
      <c r="AS75" s="403"/>
      <c r="AT75" s="403"/>
      <c r="AU75" s="426"/>
      <c r="AV75" s="426"/>
      <c r="AW75" s="426"/>
      <c r="AX75" s="426"/>
      <c r="AY75" s="700"/>
    </row>
    <row r="76" spans="1:51" x14ac:dyDescent="0.25">
      <c r="A76" s="108" t="s">
        <v>7559</v>
      </c>
      <c r="B76" s="940"/>
      <c r="C76" s="728"/>
      <c r="D76" s="113"/>
      <c r="E76" s="117"/>
      <c r="F76" s="113"/>
      <c r="G76" s="117"/>
      <c r="H76" s="253"/>
      <c r="I76" s="114"/>
      <c r="J76" s="112"/>
      <c r="K76" s="112"/>
      <c r="L76" s="119"/>
      <c r="M76" s="112"/>
      <c r="N76" s="114" t="s">
        <v>430</v>
      </c>
      <c r="O76" s="112" t="s">
        <v>430</v>
      </c>
      <c r="P76" s="112" t="s">
        <v>430</v>
      </c>
      <c r="Q76" s="112" t="s">
        <v>430</v>
      </c>
      <c r="R76" s="112" t="s">
        <v>430</v>
      </c>
      <c r="S76" s="112" t="s">
        <v>430</v>
      </c>
      <c r="T76" s="112" t="s">
        <v>430</v>
      </c>
      <c r="U76" s="119" t="s">
        <v>430</v>
      </c>
      <c r="V76" s="114" t="s">
        <v>430</v>
      </c>
      <c r="W76" s="112" t="s">
        <v>430</v>
      </c>
      <c r="X76" s="112" t="s">
        <v>430</v>
      </c>
      <c r="Y76" s="278" t="s">
        <v>430</v>
      </c>
      <c r="Z76" s="112" t="s">
        <v>430</v>
      </c>
      <c r="AA76" s="112" t="s">
        <v>430</v>
      </c>
      <c r="AB76" s="112" t="s">
        <v>430</v>
      </c>
      <c r="AC76" s="112" t="s">
        <v>430</v>
      </c>
      <c r="AD76" s="112" t="s">
        <v>430</v>
      </c>
      <c r="AE76" s="112" t="s">
        <v>430</v>
      </c>
      <c r="AF76" s="119" t="s">
        <v>430</v>
      </c>
      <c r="AG76" s="110"/>
      <c r="AH76" s="306"/>
      <c r="AI76" s="110"/>
      <c r="AJ76" s="110"/>
      <c r="AK76" s="110"/>
      <c r="AL76" s="110"/>
      <c r="AM76" s="110"/>
      <c r="AN76" s="110"/>
      <c r="AO76" s="249"/>
      <c r="AP76" s="110"/>
      <c r="AQ76" s="110"/>
      <c r="AR76" s="110"/>
      <c r="AS76" s="110"/>
      <c r="AT76" s="110"/>
      <c r="AU76" s="249"/>
      <c r="AV76" s="249"/>
      <c r="AW76" s="249"/>
      <c r="AX76" s="249"/>
      <c r="AY76" s="315"/>
    </row>
    <row r="77" spans="1:51" x14ac:dyDescent="0.25">
      <c r="A77" s="345" t="s">
        <v>7650</v>
      </c>
      <c r="B77" s="942"/>
      <c r="C77" s="731"/>
      <c r="D77" s="374"/>
      <c r="E77" s="372"/>
      <c r="F77" s="374"/>
      <c r="G77" s="372"/>
      <c r="H77" s="374"/>
      <c r="I77" s="348"/>
      <c r="J77" s="348"/>
      <c r="K77" s="348"/>
      <c r="L77" s="348"/>
      <c r="M77" s="348"/>
      <c r="N77" s="350" t="s">
        <v>430</v>
      </c>
      <c r="O77" s="348" t="s">
        <v>430</v>
      </c>
      <c r="P77" s="348" t="s">
        <v>430</v>
      </c>
      <c r="Q77" s="348" t="s">
        <v>430</v>
      </c>
      <c r="R77" s="348" t="s">
        <v>430</v>
      </c>
      <c r="S77" s="348" t="s">
        <v>430</v>
      </c>
      <c r="T77" s="348" t="s">
        <v>430</v>
      </c>
      <c r="U77" s="354"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573"/>
    </row>
    <row r="78" spans="1:51" x14ac:dyDescent="0.25">
      <c r="A78" s="345" t="s">
        <v>7702</v>
      </c>
      <c r="B78" s="942"/>
      <c r="C78" s="731"/>
      <c r="D78" s="374"/>
      <c r="E78" s="372"/>
      <c r="F78" s="374"/>
      <c r="G78" s="372"/>
      <c r="H78" s="374"/>
      <c r="I78" s="348"/>
      <c r="J78" s="348"/>
      <c r="K78" s="348"/>
      <c r="L78" s="348"/>
      <c r="M78" s="362"/>
      <c r="N78" s="348" t="s">
        <v>430</v>
      </c>
      <c r="O78" s="348" t="s">
        <v>430</v>
      </c>
      <c r="P78" s="348" t="s">
        <v>430</v>
      </c>
      <c r="Q78" s="348" t="s">
        <v>430</v>
      </c>
      <c r="R78" s="348" t="s">
        <v>430</v>
      </c>
      <c r="S78" s="348" t="s">
        <v>430</v>
      </c>
      <c r="T78" s="348" t="s">
        <v>430</v>
      </c>
      <c r="U78" s="348" t="s">
        <v>430</v>
      </c>
      <c r="V78" s="348" t="s">
        <v>430</v>
      </c>
      <c r="W78" s="348" t="s">
        <v>430</v>
      </c>
      <c r="X78" s="348" t="s">
        <v>430</v>
      </c>
      <c r="Y78" s="375" t="s">
        <v>430</v>
      </c>
      <c r="Z78" s="348" t="s">
        <v>430</v>
      </c>
      <c r="AA78" s="348" t="s">
        <v>430</v>
      </c>
      <c r="AB78" s="348" t="s">
        <v>430</v>
      </c>
      <c r="AC78" s="348" t="s">
        <v>430</v>
      </c>
      <c r="AD78" s="348" t="s">
        <v>430</v>
      </c>
      <c r="AE78" s="348" t="s">
        <v>430</v>
      </c>
      <c r="AF78" s="348" t="s">
        <v>430</v>
      </c>
      <c r="AG78" s="569"/>
      <c r="AH78" s="346"/>
      <c r="AI78" s="346"/>
      <c r="AJ78" s="346"/>
      <c r="AK78" s="346"/>
      <c r="AL78" s="346"/>
      <c r="AM78" s="346"/>
      <c r="AN78" s="346"/>
      <c r="AO78" s="573"/>
      <c r="AP78" s="346"/>
      <c r="AQ78" s="346"/>
      <c r="AR78" s="346"/>
      <c r="AS78" s="346"/>
      <c r="AT78" s="346"/>
      <c r="AU78" s="429"/>
      <c r="AV78" s="429"/>
      <c r="AW78" s="429"/>
      <c r="AX78" s="429"/>
      <c r="AY78" s="573"/>
    </row>
    <row r="79" spans="1:51" x14ac:dyDescent="0.25">
      <c r="A79" s="345" t="s">
        <v>7752</v>
      </c>
      <c r="B79" s="942"/>
      <c r="C79" s="731"/>
      <c r="D79" s="374"/>
      <c r="E79" s="372"/>
      <c r="F79" s="374"/>
      <c r="G79" s="372"/>
      <c r="H79" s="374"/>
      <c r="I79" s="348"/>
      <c r="J79" s="348"/>
      <c r="K79" s="348"/>
      <c r="L79" s="348"/>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573"/>
    </row>
    <row r="80" spans="1:51" x14ac:dyDescent="0.25">
      <c r="A80" s="117" t="s">
        <v>7809</v>
      </c>
      <c r="B80" s="940"/>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315"/>
    </row>
    <row r="81" spans="1:51" x14ac:dyDescent="0.25">
      <c r="A81" s="345" t="s">
        <v>7861</v>
      </c>
      <c r="B81" s="942"/>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573"/>
    </row>
    <row r="82" spans="1:51" x14ac:dyDescent="0.25">
      <c r="A82" s="345" t="s">
        <v>7889</v>
      </c>
      <c r="B82" s="942"/>
      <c r="C82" s="731"/>
      <c r="D82" s="374"/>
      <c r="E82" s="372"/>
      <c r="F82" s="374"/>
      <c r="G82" s="372"/>
      <c r="H82" s="374"/>
      <c r="I82" s="348"/>
      <c r="J82" s="348"/>
      <c r="K82" s="348"/>
      <c r="L82" s="348"/>
      <c r="M82" s="362"/>
      <c r="N82" s="350" t="s">
        <v>430</v>
      </c>
      <c r="O82" s="348" t="s">
        <v>430</v>
      </c>
      <c r="P82" s="348" t="s">
        <v>430</v>
      </c>
      <c r="Q82" s="348" t="s">
        <v>430</v>
      </c>
      <c r="R82" s="348" t="s">
        <v>430</v>
      </c>
      <c r="S82" s="348" t="s">
        <v>430</v>
      </c>
      <c r="T82" s="348" t="s">
        <v>430</v>
      </c>
      <c r="U82" s="354" t="s">
        <v>430</v>
      </c>
      <c r="V82" s="348" t="s">
        <v>430</v>
      </c>
      <c r="W82" s="348" t="s">
        <v>430</v>
      </c>
      <c r="X82" s="348" t="s">
        <v>430</v>
      </c>
      <c r="Y82" s="375" t="s">
        <v>430</v>
      </c>
      <c r="Z82" s="348" t="s">
        <v>430</v>
      </c>
      <c r="AA82" s="348" t="s">
        <v>430</v>
      </c>
      <c r="AB82" s="348" t="s">
        <v>430</v>
      </c>
      <c r="AC82" s="348" t="s">
        <v>430</v>
      </c>
      <c r="AD82" s="348" t="s">
        <v>430</v>
      </c>
      <c r="AE82" s="348" t="s">
        <v>430</v>
      </c>
      <c r="AF82" s="348" t="s">
        <v>430</v>
      </c>
      <c r="AG82" s="569"/>
      <c r="AH82" s="346"/>
      <c r="AI82" s="346"/>
      <c r="AJ82" s="346"/>
      <c r="AK82" s="346"/>
      <c r="AL82" s="346"/>
      <c r="AM82" s="346"/>
      <c r="AN82" s="346"/>
      <c r="AO82" s="573"/>
      <c r="AP82" s="346"/>
      <c r="AQ82" s="346"/>
      <c r="AR82" s="346"/>
      <c r="AS82" s="346"/>
      <c r="AT82" s="346"/>
      <c r="AU82" s="429"/>
      <c r="AV82" s="429"/>
      <c r="AW82" s="429"/>
      <c r="AX82" s="429"/>
      <c r="AY82" s="573"/>
    </row>
    <row r="83" spans="1:51" x14ac:dyDescent="0.25">
      <c r="A83" s="345" t="s">
        <v>7919</v>
      </c>
      <c r="B83" s="942"/>
      <c r="C83" s="731"/>
      <c r="D83" s="374"/>
      <c r="E83" s="372"/>
      <c r="F83" s="374"/>
      <c r="G83" s="372"/>
      <c r="H83" s="374"/>
      <c r="I83" s="348"/>
      <c r="J83" s="348"/>
      <c r="K83" s="348"/>
      <c r="L83" s="348"/>
      <c r="M83" s="362"/>
      <c r="N83" s="350" t="s">
        <v>430</v>
      </c>
      <c r="O83" s="348" t="s">
        <v>430</v>
      </c>
      <c r="P83" s="348" t="s">
        <v>430</v>
      </c>
      <c r="Q83" s="348" t="s">
        <v>430</v>
      </c>
      <c r="R83" s="348" t="s">
        <v>430</v>
      </c>
      <c r="S83" s="348" t="s">
        <v>430</v>
      </c>
      <c r="T83" s="348" t="s">
        <v>430</v>
      </c>
      <c r="U83" s="354" t="s">
        <v>430</v>
      </c>
      <c r="V83" s="348" t="s">
        <v>430</v>
      </c>
      <c r="W83" s="348" t="s">
        <v>430</v>
      </c>
      <c r="X83" s="348" t="s">
        <v>430</v>
      </c>
      <c r="Y83" s="375" t="s">
        <v>430</v>
      </c>
      <c r="Z83" s="348" t="s">
        <v>430</v>
      </c>
      <c r="AA83" s="348" t="s">
        <v>430</v>
      </c>
      <c r="AB83" s="348" t="s">
        <v>430</v>
      </c>
      <c r="AC83" s="348" t="s">
        <v>430</v>
      </c>
      <c r="AD83" s="348" t="s">
        <v>430</v>
      </c>
      <c r="AE83" s="348" t="s">
        <v>430</v>
      </c>
      <c r="AF83" s="348" t="s">
        <v>430</v>
      </c>
      <c r="AG83" s="569"/>
      <c r="AH83" s="346"/>
      <c r="AI83" s="346"/>
      <c r="AJ83" s="346"/>
      <c r="AK83" s="346"/>
      <c r="AL83" s="346"/>
      <c r="AM83" s="346"/>
      <c r="AN83" s="346"/>
      <c r="AO83" s="429"/>
      <c r="AP83" s="346"/>
      <c r="AQ83" s="346"/>
      <c r="AR83" s="346"/>
      <c r="AS83" s="346"/>
      <c r="AT83" s="346"/>
      <c r="AU83" s="429"/>
      <c r="AV83" s="429"/>
      <c r="AW83" s="429"/>
      <c r="AX83" s="429"/>
      <c r="AY83" s="573"/>
    </row>
    <row r="84" spans="1:51" x14ac:dyDescent="0.25">
      <c r="A84" s="345" t="s">
        <v>7944</v>
      </c>
      <c r="B84" s="942"/>
      <c r="C84" s="731"/>
      <c r="D84" s="374"/>
      <c r="E84" s="372"/>
      <c r="F84" s="374"/>
      <c r="G84" s="372"/>
      <c r="H84" s="374"/>
      <c r="I84" s="348"/>
      <c r="J84" s="348"/>
      <c r="K84" s="348"/>
      <c r="L84" s="348"/>
      <c r="M84" s="348"/>
      <c r="N84" s="350" t="s">
        <v>430</v>
      </c>
      <c r="O84" s="348" t="s">
        <v>430</v>
      </c>
      <c r="P84" s="348" t="s">
        <v>430</v>
      </c>
      <c r="Q84" s="348" t="s">
        <v>430</v>
      </c>
      <c r="R84" s="348" t="s">
        <v>430</v>
      </c>
      <c r="S84" s="348" t="s">
        <v>430</v>
      </c>
      <c r="T84" s="348" t="s">
        <v>430</v>
      </c>
      <c r="U84" s="354" t="s">
        <v>430</v>
      </c>
      <c r="V84" s="348" t="s">
        <v>430</v>
      </c>
      <c r="W84" s="348" t="s">
        <v>430</v>
      </c>
      <c r="X84" s="348" t="s">
        <v>430</v>
      </c>
      <c r="Y84" s="375" t="s">
        <v>430</v>
      </c>
      <c r="Z84" s="348" t="s">
        <v>430</v>
      </c>
      <c r="AA84" s="348" t="s">
        <v>430</v>
      </c>
      <c r="AB84" s="348" t="s">
        <v>430</v>
      </c>
      <c r="AC84" s="348" t="s">
        <v>430</v>
      </c>
      <c r="AD84" s="348" t="s">
        <v>430</v>
      </c>
      <c r="AE84" s="348" t="s">
        <v>430</v>
      </c>
      <c r="AF84" s="348" t="s">
        <v>430</v>
      </c>
      <c r="AG84" s="569"/>
      <c r="AH84" s="346"/>
      <c r="AI84" s="346"/>
      <c r="AJ84" s="346"/>
      <c r="AK84" s="346"/>
      <c r="AL84" s="346"/>
      <c r="AM84" s="346"/>
      <c r="AN84" s="346"/>
      <c r="AO84" s="573"/>
      <c r="AP84" s="346"/>
      <c r="AQ84" s="346"/>
      <c r="AR84" s="346"/>
      <c r="AS84" s="346"/>
      <c r="AT84" s="346"/>
      <c r="AU84" s="429"/>
      <c r="AV84" s="429"/>
      <c r="AW84" s="429"/>
      <c r="AX84" s="429"/>
      <c r="AY84" s="573"/>
    </row>
    <row r="85" spans="1:51" x14ac:dyDescent="0.25">
      <c r="A85" s="345" t="s">
        <v>7944</v>
      </c>
      <c r="B85" s="942"/>
      <c r="C85" s="731"/>
      <c r="D85" s="374"/>
      <c r="E85" s="372"/>
      <c r="F85" s="374"/>
      <c r="G85" s="372"/>
      <c r="H85" s="374"/>
      <c r="I85" s="348"/>
      <c r="J85" s="348"/>
      <c r="K85" s="348"/>
      <c r="L85" s="348"/>
      <c r="M85" s="348"/>
      <c r="N85" s="350" t="s">
        <v>430</v>
      </c>
      <c r="O85" s="348" t="s">
        <v>430</v>
      </c>
      <c r="P85" s="348" t="s">
        <v>430</v>
      </c>
      <c r="Q85" s="348" t="s">
        <v>430</v>
      </c>
      <c r="R85" s="348" t="s">
        <v>430</v>
      </c>
      <c r="S85" s="348" t="s">
        <v>430</v>
      </c>
      <c r="T85" s="348" t="s">
        <v>430</v>
      </c>
      <c r="U85" s="354" t="s">
        <v>430</v>
      </c>
      <c r="V85" s="348" t="s">
        <v>430</v>
      </c>
      <c r="W85" s="348" t="s">
        <v>430</v>
      </c>
      <c r="X85" s="348" t="s">
        <v>430</v>
      </c>
      <c r="Y85" s="375" t="s">
        <v>430</v>
      </c>
      <c r="Z85" s="348" t="s">
        <v>430</v>
      </c>
      <c r="AA85" s="348" t="s">
        <v>430</v>
      </c>
      <c r="AB85" s="348" t="s">
        <v>430</v>
      </c>
      <c r="AC85" s="348" t="s">
        <v>430</v>
      </c>
      <c r="AD85" s="348" t="s">
        <v>430</v>
      </c>
      <c r="AE85" s="348" t="s">
        <v>430</v>
      </c>
      <c r="AF85" s="348" t="s">
        <v>430</v>
      </c>
      <c r="AG85" s="569"/>
      <c r="AH85" s="346"/>
      <c r="AI85" s="346"/>
      <c r="AJ85" s="346"/>
      <c r="AK85" s="346"/>
      <c r="AL85" s="346"/>
      <c r="AM85" s="346"/>
      <c r="AN85" s="346"/>
      <c r="AO85" s="573"/>
      <c r="AP85" s="346"/>
      <c r="AQ85" s="346"/>
      <c r="AR85" s="346"/>
      <c r="AS85" s="346"/>
      <c r="AT85" s="346"/>
      <c r="AU85" s="429"/>
      <c r="AV85" s="429"/>
      <c r="AW85" s="429"/>
      <c r="AX85" s="429"/>
      <c r="AY85" s="573"/>
    </row>
    <row r="86" spans="1:51" x14ac:dyDescent="0.25">
      <c r="A86" s="345" t="s">
        <v>7992</v>
      </c>
      <c r="B86" s="942"/>
      <c r="C86" s="731"/>
      <c r="D86" s="374"/>
      <c r="E86" s="372"/>
      <c r="F86" s="374"/>
      <c r="G86" s="372"/>
      <c r="H86" s="374"/>
      <c r="I86" s="348"/>
      <c r="J86" s="348"/>
      <c r="K86" s="348"/>
      <c r="L86" s="348"/>
      <c r="M86" s="362"/>
      <c r="N86" s="350" t="s">
        <v>430</v>
      </c>
      <c r="O86" s="348" t="s">
        <v>430</v>
      </c>
      <c r="P86" s="348" t="s">
        <v>430</v>
      </c>
      <c r="Q86" s="348" t="s">
        <v>430</v>
      </c>
      <c r="R86" s="348" t="s">
        <v>430</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t="s">
        <v>430</v>
      </c>
      <c r="AF86" s="348" t="s">
        <v>430</v>
      </c>
      <c r="AG86" s="569"/>
      <c r="AH86" s="346"/>
      <c r="AI86" s="346"/>
      <c r="AJ86" s="346"/>
      <c r="AK86" s="346"/>
      <c r="AL86" s="346"/>
      <c r="AM86" s="346"/>
      <c r="AN86" s="346"/>
      <c r="AO86" s="429"/>
      <c r="AP86" s="346"/>
      <c r="AQ86" s="346"/>
      <c r="AR86" s="346"/>
      <c r="AS86" s="346"/>
      <c r="AT86" s="346"/>
      <c r="AU86" s="429"/>
      <c r="AV86" s="429"/>
      <c r="AW86" s="429"/>
      <c r="AX86" s="429"/>
      <c r="AY86" s="573"/>
    </row>
    <row r="87" spans="1:51" x14ac:dyDescent="0.25">
      <c r="A87" s="345" t="s">
        <v>8035</v>
      </c>
      <c r="B87" s="942"/>
      <c r="C87" s="731"/>
      <c r="D87" s="374"/>
      <c r="E87" s="372"/>
      <c r="F87" s="374"/>
      <c r="G87" s="372"/>
      <c r="H87" s="374"/>
      <c r="I87" s="348"/>
      <c r="J87" s="348"/>
      <c r="K87" s="348"/>
      <c r="L87" s="348"/>
      <c r="M87" s="362"/>
      <c r="N87" s="350" t="s">
        <v>430</v>
      </c>
      <c r="O87" s="348" t="s">
        <v>430</v>
      </c>
      <c r="P87" s="348" t="s">
        <v>430</v>
      </c>
      <c r="Q87" s="348" t="s">
        <v>430</v>
      </c>
      <c r="R87" s="348" t="s">
        <v>430</v>
      </c>
      <c r="S87" s="348" t="s">
        <v>430</v>
      </c>
      <c r="T87" s="348" t="s">
        <v>430</v>
      </c>
      <c r="U87" s="354" t="s">
        <v>430</v>
      </c>
      <c r="V87" s="348" t="s">
        <v>430</v>
      </c>
      <c r="W87" s="348" t="s">
        <v>430</v>
      </c>
      <c r="X87" s="348" t="s">
        <v>430</v>
      </c>
      <c r="Y87" s="375" t="s">
        <v>430</v>
      </c>
      <c r="Z87" s="348" t="s">
        <v>430</v>
      </c>
      <c r="AA87" s="348" t="s">
        <v>430</v>
      </c>
      <c r="AB87" s="348" t="s">
        <v>430</v>
      </c>
      <c r="AC87" s="348" t="s">
        <v>430</v>
      </c>
      <c r="AD87" s="348" t="s">
        <v>430</v>
      </c>
      <c r="AE87" s="348" t="s">
        <v>430</v>
      </c>
      <c r="AF87" s="348" t="s">
        <v>430</v>
      </c>
      <c r="AG87" s="569"/>
      <c r="AH87" s="346"/>
      <c r="AI87" s="346"/>
      <c r="AJ87" s="346"/>
      <c r="AK87" s="346"/>
      <c r="AL87" s="346"/>
      <c r="AM87" s="346"/>
      <c r="AN87" s="346"/>
      <c r="AO87" s="573"/>
      <c r="AP87" s="346"/>
      <c r="AQ87" s="346"/>
      <c r="AR87" s="346"/>
      <c r="AS87" s="346"/>
      <c r="AT87" s="346"/>
      <c r="AU87" s="429"/>
      <c r="AV87" s="429"/>
      <c r="AW87" s="429"/>
      <c r="AX87" s="429"/>
      <c r="AY87" s="573"/>
    </row>
    <row r="88" spans="1:51" x14ac:dyDescent="0.25">
      <c r="A88" s="345" t="s">
        <v>8068</v>
      </c>
      <c r="B88" s="942"/>
      <c r="C88" s="731"/>
      <c r="D88" s="374"/>
      <c r="E88" s="372"/>
      <c r="F88" s="374"/>
      <c r="G88" s="372"/>
      <c r="H88" s="374"/>
      <c r="I88" s="348"/>
      <c r="J88" s="348"/>
      <c r="K88" s="348"/>
      <c r="L88" s="348"/>
      <c r="M88" s="362"/>
      <c r="N88" s="350" t="s">
        <v>430</v>
      </c>
      <c r="O88" s="348" t="s">
        <v>430</v>
      </c>
      <c r="P88" s="348" t="s">
        <v>430</v>
      </c>
      <c r="Q88" s="348" t="s">
        <v>430</v>
      </c>
      <c r="R88" s="348" t="s">
        <v>430</v>
      </c>
      <c r="S88" s="348" t="s">
        <v>430</v>
      </c>
      <c r="T88" s="348" t="s">
        <v>430</v>
      </c>
      <c r="U88" s="354" t="s">
        <v>430</v>
      </c>
      <c r="V88" s="348" t="s">
        <v>430</v>
      </c>
      <c r="W88" s="348" t="s">
        <v>430</v>
      </c>
      <c r="X88" s="348" t="s">
        <v>430</v>
      </c>
      <c r="Y88" s="375" t="s">
        <v>430</v>
      </c>
      <c r="Z88" s="348" t="s">
        <v>430</v>
      </c>
      <c r="AA88" s="348" t="s">
        <v>430</v>
      </c>
      <c r="AB88" s="348" t="s">
        <v>430</v>
      </c>
      <c r="AC88" s="348" t="s">
        <v>430</v>
      </c>
      <c r="AD88" s="348" t="s">
        <v>430</v>
      </c>
      <c r="AE88" s="348" t="s">
        <v>430</v>
      </c>
      <c r="AF88" s="348" t="s">
        <v>430</v>
      </c>
      <c r="AG88" s="569"/>
      <c r="AH88" s="346"/>
      <c r="AI88" s="346"/>
      <c r="AJ88" s="346"/>
      <c r="AK88" s="346"/>
      <c r="AL88" s="346"/>
      <c r="AM88" s="346"/>
      <c r="AN88" s="346"/>
      <c r="AO88" s="573"/>
      <c r="AP88" s="346"/>
      <c r="AQ88" s="346"/>
      <c r="AR88" s="346"/>
      <c r="AS88" s="346"/>
      <c r="AT88" s="346"/>
      <c r="AU88" s="429"/>
      <c r="AV88" s="429"/>
      <c r="AW88" s="429"/>
      <c r="AX88" s="429"/>
      <c r="AY88" s="573"/>
    </row>
    <row r="89" spans="1:51" x14ac:dyDescent="0.25">
      <c r="A89" s="353" t="s">
        <v>8116</v>
      </c>
      <c r="B89" s="942"/>
      <c r="C89" s="731"/>
      <c r="D89" s="374"/>
      <c r="E89" s="372"/>
      <c r="F89" s="374"/>
      <c r="G89" s="372"/>
      <c r="H89" s="374"/>
      <c r="I89" s="348"/>
      <c r="J89" s="348"/>
      <c r="K89" s="348"/>
      <c r="L89" s="348"/>
      <c r="M89" s="362"/>
      <c r="N89" s="350" t="s">
        <v>430</v>
      </c>
      <c r="O89" s="348" t="s">
        <v>430</v>
      </c>
      <c r="P89" s="348" t="s">
        <v>430</v>
      </c>
      <c r="Q89" s="348" t="s">
        <v>430</v>
      </c>
      <c r="R89" s="348" t="s">
        <v>430</v>
      </c>
      <c r="S89" s="348" t="s">
        <v>430</v>
      </c>
      <c r="T89" s="348" t="s">
        <v>430</v>
      </c>
      <c r="U89" s="354" t="s">
        <v>430</v>
      </c>
      <c r="V89" s="348" t="s">
        <v>430</v>
      </c>
      <c r="W89" s="348" t="s">
        <v>430</v>
      </c>
      <c r="X89" s="348" t="s">
        <v>430</v>
      </c>
      <c r="Y89" s="375" t="s">
        <v>430</v>
      </c>
      <c r="Z89" s="348" t="s">
        <v>430</v>
      </c>
      <c r="AA89" s="348" t="s">
        <v>430</v>
      </c>
      <c r="AB89" s="348" t="s">
        <v>430</v>
      </c>
      <c r="AC89" s="348" t="s">
        <v>430</v>
      </c>
      <c r="AD89" s="348" t="s">
        <v>430</v>
      </c>
      <c r="AE89" s="348" t="s">
        <v>430</v>
      </c>
      <c r="AF89" s="348" t="s">
        <v>430</v>
      </c>
      <c r="AG89" s="569"/>
      <c r="AH89" s="346"/>
      <c r="AI89" s="346"/>
      <c r="AJ89" s="346"/>
      <c r="AK89" s="346"/>
      <c r="AL89" s="346"/>
      <c r="AM89" s="346"/>
      <c r="AN89" s="346"/>
      <c r="AO89" s="573"/>
      <c r="AP89" s="346"/>
      <c r="AQ89" s="346"/>
      <c r="AR89" s="346"/>
      <c r="AS89" s="346"/>
      <c r="AT89" s="346"/>
      <c r="AU89" s="429"/>
      <c r="AV89" s="429"/>
      <c r="AW89" s="429"/>
      <c r="AX89" s="429"/>
      <c r="AY89" s="573"/>
    </row>
    <row r="90" spans="1:51" x14ac:dyDescent="0.25">
      <c r="A90" s="345" t="s">
        <v>8221</v>
      </c>
      <c r="B90" s="942"/>
      <c r="C90" s="731"/>
      <c r="D90" s="374"/>
      <c r="E90" s="372"/>
      <c r="F90" s="374"/>
      <c r="G90" s="372"/>
      <c r="H90" s="374"/>
      <c r="I90" s="348"/>
      <c r="J90" s="348"/>
      <c r="K90" s="348"/>
      <c r="L90" s="348"/>
      <c r="M90" s="362"/>
      <c r="N90" s="350" t="s">
        <v>430</v>
      </c>
      <c r="O90" s="348" t="s">
        <v>430</v>
      </c>
      <c r="P90" s="348" t="s">
        <v>430</v>
      </c>
      <c r="Q90" s="348" t="s">
        <v>430</v>
      </c>
      <c r="R90" s="348" t="s">
        <v>430</v>
      </c>
      <c r="S90" s="348" t="s">
        <v>430</v>
      </c>
      <c r="T90" s="348" t="s">
        <v>430</v>
      </c>
      <c r="U90" s="354" t="s">
        <v>430</v>
      </c>
      <c r="V90" s="348" t="s">
        <v>430</v>
      </c>
      <c r="W90" s="348" t="s">
        <v>430</v>
      </c>
      <c r="X90" s="348" t="s">
        <v>430</v>
      </c>
      <c r="Y90" s="375" t="s">
        <v>430</v>
      </c>
      <c r="Z90" s="348" t="s">
        <v>430</v>
      </c>
      <c r="AA90" s="348" t="s">
        <v>430</v>
      </c>
      <c r="AB90" s="348" t="s">
        <v>430</v>
      </c>
      <c r="AC90" s="348" t="s">
        <v>430</v>
      </c>
      <c r="AD90" s="348" t="s">
        <v>430</v>
      </c>
      <c r="AE90" s="348" t="s">
        <v>430</v>
      </c>
      <c r="AF90" s="348" t="s">
        <v>430</v>
      </c>
      <c r="AG90" s="569"/>
      <c r="AH90" s="346"/>
      <c r="AI90" s="346"/>
      <c r="AJ90" s="346"/>
      <c r="AK90" s="346"/>
      <c r="AL90" s="346"/>
      <c r="AM90" s="346"/>
      <c r="AN90" s="346"/>
      <c r="AO90" s="573"/>
      <c r="AP90" s="346"/>
      <c r="AQ90" s="346"/>
      <c r="AR90" s="346"/>
      <c r="AS90" s="346"/>
      <c r="AT90" s="346"/>
      <c r="AU90" s="429"/>
      <c r="AV90" s="429"/>
      <c r="AW90" s="429"/>
      <c r="AX90" s="429"/>
      <c r="AY90" s="573"/>
    </row>
    <row r="91" spans="1:51" x14ac:dyDescent="0.25">
      <c r="A91" s="345" t="s">
        <v>8220</v>
      </c>
      <c r="B91" s="942"/>
      <c r="C91" s="731"/>
      <c r="D91" s="374"/>
      <c r="E91" s="372"/>
      <c r="F91" s="374"/>
      <c r="G91" s="372"/>
      <c r="H91" s="374"/>
      <c r="I91" s="348"/>
      <c r="J91" s="348"/>
      <c r="K91" s="348"/>
      <c r="L91" s="348"/>
      <c r="M91" s="362"/>
      <c r="N91" s="350" t="s">
        <v>430</v>
      </c>
      <c r="O91" s="348" t="s">
        <v>430</v>
      </c>
      <c r="P91" s="348" t="s">
        <v>430</v>
      </c>
      <c r="Q91" s="348" t="s">
        <v>430</v>
      </c>
      <c r="R91" s="348" t="s">
        <v>430</v>
      </c>
      <c r="S91" s="348" t="s">
        <v>430</v>
      </c>
      <c r="T91" s="348" t="s">
        <v>430</v>
      </c>
      <c r="U91" s="354" t="s">
        <v>430</v>
      </c>
      <c r="V91" s="348" t="s">
        <v>430</v>
      </c>
      <c r="W91" s="348" t="s">
        <v>430</v>
      </c>
      <c r="X91" s="348" t="s">
        <v>430</v>
      </c>
      <c r="Y91" s="375" t="s">
        <v>430</v>
      </c>
      <c r="Z91" s="348" t="s">
        <v>430</v>
      </c>
      <c r="AA91" s="348" t="s">
        <v>430</v>
      </c>
      <c r="AB91" s="348" t="s">
        <v>430</v>
      </c>
      <c r="AC91" s="348" t="s">
        <v>430</v>
      </c>
      <c r="AD91" s="348" t="s">
        <v>430</v>
      </c>
      <c r="AE91" s="348" t="s">
        <v>430</v>
      </c>
      <c r="AF91" s="348" t="s">
        <v>430</v>
      </c>
      <c r="AG91" s="569"/>
      <c r="AH91" s="346"/>
      <c r="AI91" s="346"/>
      <c r="AJ91" s="346"/>
      <c r="AK91" s="346"/>
      <c r="AL91" s="346"/>
      <c r="AM91" s="346"/>
      <c r="AN91" s="346"/>
      <c r="AO91" s="573"/>
      <c r="AP91" s="346"/>
      <c r="AQ91" s="346"/>
      <c r="AR91" s="346"/>
      <c r="AS91" s="346"/>
      <c r="AT91" s="346"/>
      <c r="AU91" s="429"/>
      <c r="AV91" s="429"/>
      <c r="AW91" s="429"/>
      <c r="AX91" s="429"/>
      <c r="AY91" s="573"/>
    </row>
    <row r="92" spans="1:51" x14ac:dyDescent="0.25">
      <c r="A92" s="345" t="s">
        <v>4465</v>
      </c>
      <c r="B92" s="942"/>
      <c r="C92" s="731"/>
      <c r="D92" s="374"/>
      <c r="E92" s="372"/>
      <c r="F92" s="374"/>
      <c r="G92" s="372"/>
      <c r="H92" s="374"/>
      <c r="I92" s="348"/>
      <c r="J92" s="348"/>
      <c r="K92" s="348"/>
      <c r="L92" s="348"/>
      <c r="M92" s="362"/>
      <c r="N92" s="350" t="s">
        <v>430</v>
      </c>
      <c r="O92" s="348" t="s">
        <v>430</v>
      </c>
      <c r="P92" s="348" t="s">
        <v>430</v>
      </c>
      <c r="Q92" s="348" t="s">
        <v>430</v>
      </c>
      <c r="R92" s="348" t="s">
        <v>430</v>
      </c>
      <c r="S92" s="348" t="s">
        <v>430</v>
      </c>
      <c r="T92" s="348" t="s">
        <v>430</v>
      </c>
      <c r="U92" s="354" t="s">
        <v>430</v>
      </c>
      <c r="V92" s="348" t="s">
        <v>430</v>
      </c>
      <c r="W92" s="348" t="s">
        <v>430</v>
      </c>
      <c r="X92" s="348" t="s">
        <v>430</v>
      </c>
      <c r="Y92" s="375" t="s">
        <v>430</v>
      </c>
      <c r="Z92" s="348" t="s">
        <v>430</v>
      </c>
      <c r="AA92" s="348" t="s">
        <v>430</v>
      </c>
      <c r="AB92" s="348" t="s">
        <v>430</v>
      </c>
      <c r="AC92" s="348" t="s">
        <v>430</v>
      </c>
      <c r="AD92" s="348" t="s">
        <v>430</v>
      </c>
      <c r="AE92" s="348" t="s">
        <v>430</v>
      </c>
      <c r="AF92" s="348" t="s">
        <v>430</v>
      </c>
      <c r="AG92" s="569"/>
      <c r="AH92" s="346"/>
      <c r="AI92" s="346"/>
      <c r="AJ92" s="346"/>
      <c r="AK92" s="346"/>
      <c r="AL92" s="346"/>
      <c r="AM92" s="346"/>
      <c r="AN92" s="346"/>
      <c r="AO92" s="573"/>
      <c r="AP92" s="346"/>
      <c r="AQ92" s="346"/>
      <c r="AR92" s="346"/>
      <c r="AS92" s="346"/>
      <c r="AT92" s="346"/>
      <c r="AU92" s="429"/>
      <c r="AV92" s="429"/>
      <c r="AW92" s="429"/>
      <c r="AX92" s="429"/>
      <c r="AY92" s="573"/>
    </row>
    <row r="93" spans="1:51" x14ac:dyDescent="0.25">
      <c r="A93" s="345" t="s">
        <v>4466</v>
      </c>
      <c r="B93" s="942"/>
      <c r="C93" s="731"/>
      <c r="D93" s="374"/>
      <c r="E93" s="372"/>
      <c r="F93" s="374"/>
      <c r="G93" s="372"/>
      <c r="H93" s="374"/>
      <c r="I93" s="348"/>
      <c r="J93" s="348"/>
      <c r="K93" s="348"/>
      <c r="L93" s="348"/>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c r="AI93" s="346"/>
      <c r="AJ93" s="346"/>
      <c r="AK93" s="346"/>
      <c r="AL93" s="346"/>
      <c r="AM93" s="346"/>
      <c r="AN93" s="346"/>
      <c r="AO93" s="573"/>
      <c r="AP93" s="346"/>
      <c r="AQ93" s="346"/>
      <c r="AR93" s="346"/>
      <c r="AS93" s="346"/>
      <c r="AT93" s="346"/>
      <c r="AU93" s="429"/>
      <c r="AV93" s="429"/>
      <c r="AW93" s="429"/>
      <c r="AX93" s="429"/>
      <c r="AY93" s="573"/>
    </row>
    <row r="94" spans="1:51" x14ac:dyDescent="0.25">
      <c r="A94" s="345" t="s">
        <v>8251</v>
      </c>
      <c r="B94" s="942"/>
      <c r="C94" s="731"/>
      <c r="D94" s="374"/>
      <c r="E94" s="372"/>
      <c r="F94" s="374"/>
      <c r="G94" s="372"/>
      <c r="H94" s="374"/>
      <c r="I94" s="348"/>
      <c r="J94" s="348"/>
      <c r="K94" s="348"/>
      <c r="L94" s="348"/>
      <c r="M94" s="362"/>
      <c r="N94" s="350" t="s">
        <v>430</v>
      </c>
      <c r="O94" s="348" t="s">
        <v>430</v>
      </c>
      <c r="P94" s="348" t="s">
        <v>430</v>
      </c>
      <c r="Q94" s="348" t="s">
        <v>430</v>
      </c>
      <c r="R94" s="348" t="s">
        <v>430</v>
      </c>
      <c r="S94" s="348" t="s">
        <v>430</v>
      </c>
      <c r="T94" s="348" t="s">
        <v>430</v>
      </c>
      <c r="U94" s="354" t="s">
        <v>430</v>
      </c>
      <c r="V94" s="348" t="s">
        <v>430</v>
      </c>
      <c r="W94" s="348" t="s">
        <v>430</v>
      </c>
      <c r="X94" s="348" t="s">
        <v>430</v>
      </c>
      <c r="Y94" s="375" t="s">
        <v>430</v>
      </c>
      <c r="Z94" s="348" t="s">
        <v>430</v>
      </c>
      <c r="AA94" s="348" t="s">
        <v>430</v>
      </c>
      <c r="AB94" s="348" t="s">
        <v>430</v>
      </c>
      <c r="AC94" s="348" t="s">
        <v>430</v>
      </c>
      <c r="AD94" s="348" t="s">
        <v>430</v>
      </c>
      <c r="AE94" s="348" t="s">
        <v>430</v>
      </c>
      <c r="AF94" s="348" t="s">
        <v>430</v>
      </c>
      <c r="AG94" s="569"/>
      <c r="AH94" s="346"/>
      <c r="AI94" s="346"/>
      <c r="AJ94" s="346"/>
      <c r="AK94" s="346"/>
      <c r="AL94" s="346"/>
      <c r="AM94" s="346"/>
      <c r="AN94" s="346"/>
      <c r="AO94" s="573"/>
      <c r="AP94" s="346"/>
      <c r="AQ94" s="346"/>
      <c r="AR94" s="346"/>
      <c r="AS94" s="346"/>
      <c r="AT94" s="346"/>
      <c r="AU94" s="429"/>
      <c r="AV94" s="429"/>
      <c r="AW94" s="429"/>
      <c r="AX94" s="429"/>
      <c r="AY94" s="573"/>
    </row>
    <row r="95" spans="1:51" x14ac:dyDescent="0.25">
      <c r="A95" s="345" t="s">
        <v>8248</v>
      </c>
      <c r="B95" s="942"/>
      <c r="C95" s="731"/>
      <c r="D95" s="374"/>
      <c r="E95" s="372"/>
      <c r="F95" s="374"/>
      <c r="G95" s="372"/>
      <c r="H95" s="374"/>
      <c r="I95" s="348"/>
      <c r="J95" s="348"/>
      <c r="K95" s="348"/>
      <c r="L95" s="348"/>
      <c r="M95" s="362"/>
      <c r="N95" s="350" t="s">
        <v>430</v>
      </c>
      <c r="O95" s="348" t="s">
        <v>430</v>
      </c>
      <c r="P95" s="348" t="s">
        <v>430</v>
      </c>
      <c r="Q95" s="348" t="s">
        <v>430</v>
      </c>
      <c r="R95" s="348" t="s">
        <v>430</v>
      </c>
      <c r="S95" s="348" t="s">
        <v>430</v>
      </c>
      <c r="T95" s="348" t="s">
        <v>430</v>
      </c>
      <c r="U95" s="354" t="s">
        <v>430</v>
      </c>
      <c r="V95" s="348" t="s">
        <v>430</v>
      </c>
      <c r="W95" s="348" t="s">
        <v>430</v>
      </c>
      <c r="X95" s="348" t="s">
        <v>430</v>
      </c>
      <c r="Y95" s="375" t="s">
        <v>430</v>
      </c>
      <c r="Z95" s="348" t="s">
        <v>430</v>
      </c>
      <c r="AA95" s="348" t="s">
        <v>430</v>
      </c>
      <c r="AB95" s="348" t="s">
        <v>430</v>
      </c>
      <c r="AC95" s="348" t="s">
        <v>430</v>
      </c>
      <c r="AD95" s="348" t="s">
        <v>430</v>
      </c>
      <c r="AE95" s="348" t="s">
        <v>430</v>
      </c>
      <c r="AF95" s="348" t="s">
        <v>430</v>
      </c>
      <c r="AG95" s="569"/>
      <c r="AH95" s="346"/>
      <c r="AI95" s="346"/>
      <c r="AJ95" s="346"/>
      <c r="AK95" s="346"/>
      <c r="AL95" s="346"/>
      <c r="AM95" s="346"/>
      <c r="AN95" s="346"/>
      <c r="AO95" s="573"/>
      <c r="AP95" s="346"/>
      <c r="AQ95" s="346"/>
      <c r="AR95" s="346"/>
      <c r="AS95" s="346"/>
      <c r="AT95" s="346"/>
      <c r="AU95" s="429"/>
      <c r="AV95" s="429"/>
      <c r="AW95" s="429"/>
      <c r="AX95" s="429"/>
      <c r="AY95" s="573"/>
    </row>
    <row r="96" spans="1:51" x14ac:dyDescent="0.25">
      <c r="A96" s="345" t="s">
        <v>8265</v>
      </c>
      <c r="B96" s="942"/>
      <c r="C96" s="731"/>
      <c r="D96" s="374"/>
      <c r="E96" s="372"/>
      <c r="F96" s="374"/>
      <c r="G96" s="372"/>
      <c r="H96" s="374"/>
      <c r="I96" s="348"/>
      <c r="J96" s="348"/>
      <c r="K96" s="348"/>
      <c r="L96" s="348"/>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c r="AI96" s="346"/>
      <c r="AJ96" s="346"/>
      <c r="AK96" s="346"/>
      <c r="AL96" s="346"/>
      <c r="AM96" s="346"/>
      <c r="AN96" s="346"/>
      <c r="AO96" s="573"/>
      <c r="AP96" s="346"/>
      <c r="AQ96" s="346"/>
      <c r="AR96" s="346"/>
      <c r="AS96" s="346"/>
      <c r="AT96" s="346"/>
      <c r="AU96" s="429"/>
      <c r="AV96" s="429"/>
      <c r="AW96" s="429"/>
      <c r="AX96" s="429"/>
      <c r="AY96" s="573"/>
    </row>
    <row r="97" spans="1:51" x14ac:dyDescent="0.25">
      <c r="A97" s="345" t="s">
        <v>8279</v>
      </c>
      <c r="B97" s="942"/>
      <c r="C97" s="731"/>
      <c r="D97" s="374"/>
      <c r="E97" s="372"/>
      <c r="F97" s="374"/>
      <c r="G97" s="372"/>
      <c r="H97" s="374"/>
      <c r="I97" s="348"/>
      <c r="J97" s="348"/>
      <c r="K97" s="348"/>
      <c r="L97" s="348"/>
      <c r="M97" s="362"/>
      <c r="N97" s="350" t="s">
        <v>430</v>
      </c>
      <c r="O97" s="348" t="s">
        <v>430</v>
      </c>
      <c r="P97" s="348" t="s">
        <v>430</v>
      </c>
      <c r="Q97" s="348" t="s">
        <v>430</v>
      </c>
      <c r="R97" s="348" t="s">
        <v>430</v>
      </c>
      <c r="S97" s="348" t="s">
        <v>430</v>
      </c>
      <c r="T97" s="348" t="s">
        <v>430</v>
      </c>
      <c r="U97" s="354" t="s">
        <v>430</v>
      </c>
      <c r="V97" s="348" t="s">
        <v>430</v>
      </c>
      <c r="W97" s="348" t="s">
        <v>430</v>
      </c>
      <c r="X97" s="348" t="s">
        <v>430</v>
      </c>
      <c r="Y97" s="375" t="s">
        <v>430</v>
      </c>
      <c r="Z97" s="348" t="s">
        <v>430</v>
      </c>
      <c r="AA97" s="348" t="s">
        <v>430</v>
      </c>
      <c r="AB97" s="348" t="s">
        <v>430</v>
      </c>
      <c r="AC97" s="348" t="s">
        <v>430</v>
      </c>
      <c r="AD97" s="348" t="s">
        <v>430</v>
      </c>
      <c r="AE97" s="348" t="s">
        <v>430</v>
      </c>
      <c r="AF97" s="348" t="s">
        <v>430</v>
      </c>
      <c r="AG97" s="569"/>
      <c r="AH97" s="346"/>
      <c r="AI97" s="346"/>
      <c r="AJ97" s="346"/>
      <c r="AK97" s="346"/>
      <c r="AL97" s="346"/>
      <c r="AM97" s="346"/>
      <c r="AN97" s="346"/>
      <c r="AO97" s="573"/>
      <c r="AP97" s="346"/>
      <c r="AQ97" s="346"/>
      <c r="AR97" s="346"/>
      <c r="AS97" s="346"/>
      <c r="AT97" s="346"/>
      <c r="AU97" s="429"/>
      <c r="AV97" s="429"/>
      <c r="AW97" s="429"/>
      <c r="AX97" s="429"/>
      <c r="AY97" s="573"/>
    </row>
    <row r="98" spans="1:51" x14ac:dyDescent="0.25">
      <c r="A98" s="345" t="s">
        <v>8280</v>
      </c>
      <c r="B98" s="942"/>
      <c r="C98" s="731"/>
      <c r="D98" s="374"/>
      <c r="E98" s="372"/>
      <c r="F98" s="374"/>
      <c r="G98" s="372"/>
      <c r="H98" s="374"/>
      <c r="I98" s="348"/>
      <c r="J98" s="348"/>
      <c r="K98" s="348"/>
      <c r="L98" s="348"/>
      <c r="M98" s="362"/>
      <c r="N98" s="350" t="s">
        <v>430</v>
      </c>
      <c r="O98" s="348" t="s">
        <v>430</v>
      </c>
      <c r="P98" s="348" t="s">
        <v>430</v>
      </c>
      <c r="Q98" s="348" t="s">
        <v>430</v>
      </c>
      <c r="R98" s="348" t="s">
        <v>430</v>
      </c>
      <c r="S98" s="348" t="s">
        <v>430</v>
      </c>
      <c r="T98" s="348" t="s">
        <v>430</v>
      </c>
      <c r="U98" s="354" t="s">
        <v>430</v>
      </c>
      <c r="V98" s="348" t="s">
        <v>430</v>
      </c>
      <c r="W98" s="348" t="s">
        <v>430</v>
      </c>
      <c r="X98" s="348" t="s">
        <v>430</v>
      </c>
      <c r="Y98" s="375" t="s">
        <v>430</v>
      </c>
      <c r="Z98" s="348" t="s">
        <v>430</v>
      </c>
      <c r="AA98" s="348" t="s">
        <v>430</v>
      </c>
      <c r="AB98" s="348" t="s">
        <v>430</v>
      </c>
      <c r="AC98" s="348" t="s">
        <v>430</v>
      </c>
      <c r="AD98" s="348" t="s">
        <v>430</v>
      </c>
      <c r="AE98" s="348" t="s">
        <v>430</v>
      </c>
      <c r="AF98" s="348" t="s">
        <v>430</v>
      </c>
      <c r="AG98" s="569"/>
      <c r="AH98" s="346"/>
      <c r="AI98" s="346"/>
      <c r="AJ98" s="346"/>
      <c r="AK98" s="346"/>
      <c r="AL98" s="346"/>
      <c r="AM98" s="346"/>
      <c r="AN98" s="346"/>
      <c r="AO98" s="573"/>
      <c r="AP98" s="346"/>
      <c r="AQ98" s="346"/>
      <c r="AR98" s="346"/>
      <c r="AS98" s="346"/>
      <c r="AT98" s="346"/>
      <c r="AU98" s="429"/>
      <c r="AV98" s="429"/>
      <c r="AW98" s="429"/>
      <c r="AX98" s="429"/>
      <c r="AY98" s="573"/>
    </row>
    <row r="99" spans="1:51" x14ac:dyDescent="0.25">
      <c r="A99" s="687" t="s">
        <v>8287</v>
      </c>
      <c r="B99" s="946"/>
      <c r="C99" s="744"/>
      <c r="D99" s="417"/>
      <c r="E99" s="412"/>
      <c r="F99" s="417"/>
      <c r="G99" s="412"/>
      <c r="H99" s="417"/>
      <c r="I99" s="416"/>
      <c r="J99" s="416"/>
      <c r="K99" s="416"/>
      <c r="L99" s="416"/>
      <c r="M99" s="420"/>
      <c r="N99" s="418" t="s">
        <v>430</v>
      </c>
      <c r="O99" s="416" t="s">
        <v>430</v>
      </c>
      <c r="P99" s="416" t="s">
        <v>430</v>
      </c>
      <c r="Q99" s="416" t="s">
        <v>430</v>
      </c>
      <c r="R99" s="416" t="s">
        <v>430</v>
      </c>
      <c r="S99" s="416" t="s">
        <v>430</v>
      </c>
      <c r="T99" s="416" t="s">
        <v>430</v>
      </c>
      <c r="U99" s="422" t="s">
        <v>430</v>
      </c>
      <c r="V99" s="416" t="s">
        <v>430</v>
      </c>
      <c r="W99" s="416" t="s">
        <v>430</v>
      </c>
      <c r="X99" s="416" t="s">
        <v>430</v>
      </c>
      <c r="Y99" s="421" t="s">
        <v>430</v>
      </c>
      <c r="Z99" s="416" t="s">
        <v>430</v>
      </c>
      <c r="AA99" s="416" t="s">
        <v>430</v>
      </c>
      <c r="AB99" s="416" t="s">
        <v>430</v>
      </c>
      <c r="AC99" s="416" t="s">
        <v>430</v>
      </c>
      <c r="AD99" s="416" t="s">
        <v>430</v>
      </c>
      <c r="AE99" s="416" t="s">
        <v>430</v>
      </c>
      <c r="AF99" s="416" t="s">
        <v>430</v>
      </c>
      <c r="AG99" s="575"/>
      <c r="AH99" s="414"/>
      <c r="AI99" s="414"/>
      <c r="AJ99" s="414"/>
      <c r="AK99" s="414"/>
      <c r="AL99" s="414"/>
      <c r="AM99" s="414"/>
      <c r="AN99" s="414"/>
      <c r="AO99" s="701"/>
      <c r="AP99" s="414"/>
      <c r="AQ99" s="414"/>
      <c r="AR99" s="414"/>
      <c r="AS99" s="414"/>
      <c r="AT99" s="414"/>
      <c r="AU99" s="633"/>
      <c r="AV99" s="633"/>
      <c r="AW99" s="633"/>
      <c r="AX99" s="633"/>
      <c r="AY99" s="701"/>
    </row>
    <row r="103" spans="1:51" x14ac:dyDescent="0.25">
      <c r="A103" s="22" t="s">
        <v>173</v>
      </c>
    </row>
    <row r="104" spans="1:51" x14ac:dyDescent="0.25">
      <c r="A104" s="22" t="s">
        <v>9034</v>
      </c>
    </row>
  </sheetData>
  <mergeCells count="13">
    <mergeCell ref="A5:A6"/>
    <mergeCell ref="B5:B6"/>
    <mergeCell ref="C5:C6"/>
    <mergeCell ref="D5:D6"/>
    <mergeCell ref="E5:E6"/>
    <mergeCell ref="F5:F6"/>
    <mergeCell ref="N6:U6"/>
    <mergeCell ref="V6:AF6"/>
    <mergeCell ref="AH6:AY6"/>
    <mergeCell ref="G5:G6"/>
    <mergeCell ref="H5:H6"/>
    <mergeCell ref="I5:L5"/>
    <mergeCell ref="M5:M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46640-FAAD-4EA8-9CB6-0FCBF932F547}">
  <sheetPr codeName="Sheet24"/>
  <dimension ref="A1:BV11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0.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5.1796875" style="239"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3.36328125" style="277"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c r="BM1" s="235"/>
    </row>
    <row r="2" spans="1:74" x14ac:dyDescent="0.25">
      <c r="BM2" s="235"/>
    </row>
    <row r="3" spans="1:74" ht="20.5" x14ac:dyDescent="0.45">
      <c r="A3" s="23" t="s">
        <v>207</v>
      </c>
      <c r="BM3" s="235"/>
    </row>
    <row r="4" spans="1:74" x14ac:dyDescent="0.25">
      <c r="A4" s="488" t="s">
        <v>425</v>
      </c>
      <c r="BM4" s="235"/>
    </row>
    <row r="5" spans="1:74" ht="33" x14ac:dyDescent="0.25">
      <c r="A5" s="1100" t="s">
        <v>208</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323" t="s">
        <v>209</v>
      </c>
      <c r="B7" s="55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7484</v>
      </c>
      <c r="B8" s="369"/>
      <c r="C8" s="718">
        <v>41275</v>
      </c>
      <c r="D8" s="369"/>
      <c r="E8" s="338">
        <v>23407.13</v>
      </c>
      <c r="F8" s="369"/>
      <c r="G8" s="339">
        <v>4479.2307000000001</v>
      </c>
      <c r="H8" s="370"/>
      <c r="I8" s="843">
        <v>2.7399999999999998E-3</v>
      </c>
      <c r="J8" s="843">
        <v>5.2</v>
      </c>
      <c r="K8" s="843">
        <v>2.7399999999999998E-3</v>
      </c>
      <c r="L8" s="843">
        <v>2.7399999999999998E-3</v>
      </c>
      <c r="M8" s="361"/>
      <c r="N8" s="342">
        <v>4.6779999999999999</v>
      </c>
      <c r="O8" s="340">
        <v>4.6177000000000001</v>
      </c>
      <c r="P8" s="340">
        <v>4.5271999999999997</v>
      </c>
      <c r="Q8" s="340">
        <v>4.7285000000000004</v>
      </c>
      <c r="R8" s="340">
        <v>4.8891</v>
      </c>
      <c r="S8" s="340">
        <v>5.0658000000000003</v>
      </c>
      <c r="T8" s="340">
        <v>5.1353</v>
      </c>
      <c r="U8" s="344">
        <v>5.1424000000000003</v>
      </c>
      <c r="V8" s="340">
        <v>5.2454999999999998</v>
      </c>
      <c r="W8" s="340">
        <v>5.6989999999999998</v>
      </c>
      <c r="X8" s="340">
        <v>6.0468999999999999</v>
      </c>
      <c r="Y8" s="371">
        <v>5.6727999999999996</v>
      </c>
      <c r="Z8" s="340">
        <v>5.3559999999999999</v>
      </c>
      <c r="AA8" s="340">
        <v>5.0236999999999998</v>
      </c>
      <c r="AB8" s="340">
        <v>5.0972999999999997</v>
      </c>
      <c r="AC8" s="340">
        <v>5.1231999999999998</v>
      </c>
      <c r="AD8" s="340">
        <v>5.2206999999999999</v>
      </c>
      <c r="AE8" s="340">
        <v>4.6085000000000003</v>
      </c>
      <c r="AF8" s="340">
        <v>6.1630000000000003</v>
      </c>
      <c r="AG8" s="568"/>
      <c r="AH8" s="338">
        <v>3</v>
      </c>
      <c r="AI8" s="338">
        <v>10</v>
      </c>
      <c r="AJ8" s="338">
        <v>11</v>
      </c>
      <c r="AK8" s="338">
        <v>10</v>
      </c>
      <c r="AL8" s="338">
        <v>15</v>
      </c>
      <c r="AM8" s="338">
        <v>18</v>
      </c>
      <c r="AN8" s="338">
        <v>17</v>
      </c>
      <c r="AO8" s="570">
        <v>16</v>
      </c>
      <c r="AP8" s="338">
        <v>17</v>
      </c>
      <c r="AQ8" s="338">
        <v>16</v>
      </c>
      <c r="AR8" s="338">
        <v>16</v>
      </c>
      <c r="AS8" s="338">
        <v>15</v>
      </c>
      <c r="AT8" s="338">
        <v>2</v>
      </c>
      <c r="AU8" s="338">
        <v>18</v>
      </c>
      <c r="AV8" s="338">
        <v>18</v>
      </c>
      <c r="AW8" s="338">
        <v>17</v>
      </c>
      <c r="AX8" s="338">
        <v>17</v>
      </c>
      <c r="AY8" s="338">
        <v>9</v>
      </c>
      <c r="AZ8" s="583"/>
      <c r="BA8" s="464">
        <v>2.84</v>
      </c>
      <c r="BB8" s="340">
        <v>15.17</v>
      </c>
      <c r="BC8" s="340" t="s">
        <v>430</v>
      </c>
      <c r="BD8" s="340" t="s">
        <v>430</v>
      </c>
      <c r="BE8" s="371" t="s">
        <v>430</v>
      </c>
      <c r="BF8" s="371">
        <v>82</v>
      </c>
      <c r="BG8" s="370"/>
      <c r="BH8" s="593">
        <v>82</v>
      </c>
      <c r="BI8" s="340">
        <v>13.99</v>
      </c>
      <c r="BJ8" s="340">
        <v>1.17</v>
      </c>
      <c r="BK8" s="340" t="s">
        <v>430</v>
      </c>
      <c r="BL8" s="340" t="s">
        <v>430</v>
      </c>
      <c r="BM8" s="371" t="s">
        <v>430</v>
      </c>
      <c r="BN8" s="371" t="s">
        <v>430</v>
      </c>
      <c r="BO8" s="371">
        <v>2.84</v>
      </c>
      <c r="BP8" s="371" t="s">
        <v>430</v>
      </c>
      <c r="BQ8" s="371" t="s">
        <v>430</v>
      </c>
      <c r="BR8" s="609"/>
      <c r="BS8" s="369" t="s">
        <v>430</v>
      </c>
      <c r="BT8" s="344">
        <v>1.0680504099999999</v>
      </c>
      <c r="BU8" s="571"/>
      <c r="BV8" s="370" t="s">
        <v>555</v>
      </c>
    </row>
    <row r="9" spans="1:74" s="425" customFormat="1" x14ac:dyDescent="0.25">
      <c r="A9" s="337" t="s">
        <v>7485</v>
      </c>
      <c r="B9" s="369"/>
      <c r="C9" s="718">
        <v>43419</v>
      </c>
      <c r="D9" s="369"/>
      <c r="E9" s="338">
        <v>14368.22</v>
      </c>
      <c r="F9" s="369"/>
      <c r="G9" s="339">
        <v>1484.6105</v>
      </c>
      <c r="H9" s="370"/>
      <c r="I9" s="843">
        <v>1.014E-2</v>
      </c>
      <c r="J9" s="843">
        <v>5.3</v>
      </c>
      <c r="K9" s="843">
        <v>7.0400000000000003E-3</v>
      </c>
      <c r="L9" s="843">
        <v>7.4000000000000003E-3</v>
      </c>
      <c r="M9" s="361"/>
      <c r="N9" s="342">
        <v>4.5709999999999997</v>
      </c>
      <c r="O9" s="340">
        <v>4.5837000000000003</v>
      </c>
      <c r="P9" s="340">
        <v>4.5434999999999999</v>
      </c>
      <c r="Q9" s="340">
        <v>4.7359</v>
      </c>
      <c r="R9" s="340">
        <v>4.9057000000000004</v>
      </c>
      <c r="S9" s="340">
        <v>5.0898000000000003</v>
      </c>
      <c r="T9" s="340">
        <v>5.1681999999999997</v>
      </c>
      <c r="U9" s="344">
        <v>5.1875999999999998</v>
      </c>
      <c r="V9" s="340">
        <v>5.2881999999999998</v>
      </c>
      <c r="W9" s="340">
        <v>5.7262000000000004</v>
      </c>
      <c r="X9" s="340">
        <v>6.0720000000000001</v>
      </c>
      <c r="Y9" s="371">
        <v>5.6932</v>
      </c>
      <c r="Z9" s="340" t="s">
        <v>430</v>
      </c>
      <c r="AA9" s="340">
        <v>5.0514000000000001</v>
      </c>
      <c r="AB9" s="340">
        <v>5.1222000000000003</v>
      </c>
      <c r="AC9" s="340">
        <v>5.1647999999999996</v>
      </c>
      <c r="AD9" s="340">
        <v>5.2641</v>
      </c>
      <c r="AE9" s="340">
        <v>4.6136999999999997</v>
      </c>
      <c r="AF9" s="340">
        <v>5.1798000000000002</v>
      </c>
      <c r="AG9" s="568"/>
      <c r="AH9" s="338">
        <v>16</v>
      </c>
      <c r="AI9" s="338">
        <v>16</v>
      </c>
      <c r="AJ9" s="338">
        <v>8</v>
      </c>
      <c r="AK9" s="338">
        <v>9</v>
      </c>
      <c r="AL9" s="338">
        <v>11</v>
      </c>
      <c r="AM9" s="338">
        <v>8</v>
      </c>
      <c r="AN9" s="338">
        <v>10</v>
      </c>
      <c r="AO9" s="570">
        <v>9</v>
      </c>
      <c r="AP9" s="338">
        <v>11</v>
      </c>
      <c r="AQ9" s="338">
        <v>14</v>
      </c>
      <c r="AR9" s="338">
        <v>14</v>
      </c>
      <c r="AS9" s="338">
        <v>12</v>
      </c>
      <c r="AT9" s="338" t="s">
        <v>430</v>
      </c>
      <c r="AU9" s="338">
        <v>8</v>
      </c>
      <c r="AV9" s="338">
        <v>13</v>
      </c>
      <c r="AW9" s="338">
        <v>9</v>
      </c>
      <c r="AX9" s="338">
        <v>11</v>
      </c>
      <c r="AY9" s="338">
        <v>7</v>
      </c>
      <c r="AZ9" s="583"/>
      <c r="BA9" s="464">
        <v>3.96</v>
      </c>
      <c r="BB9" s="340" t="s">
        <v>430</v>
      </c>
      <c r="BC9" s="340" t="s">
        <v>430</v>
      </c>
      <c r="BD9" s="340" t="s">
        <v>430</v>
      </c>
      <c r="BE9" s="371" t="s">
        <v>430</v>
      </c>
      <c r="BF9" s="371">
        <v>96.04</v>
      </c>
      <c r="BG9" s="370"/>
      <c r="BH9" s="593">
        <v>96.04</v>
      </c>
      <c r="BI9" s="340" t="s">
        <v>430</v>
      </c>
      <c r="BJ9" s="340" t="s">
        <v>430</v>
      </c>
      <c r="BK9" s="340" t="s">
        <v>430</v>
      </c>
      <c r="BL9" s="340" t="s">
        <v>430</v>
      </c>
      <c r="BM9" s="371" t="s">
        <v>430</v>
      </c>
      <c r="BN9" s="371" t="s">
        <v>430</v>
      </c>
      <c r="BO9" s="371">
        <v>3.96</v>
      </c>
      <c r="BP9" s="371" t="s">
        <v>430</v>
      </c>
      <c r="BQ9" s="371" t="s">
        <v>430</v>
      </c>
      <c r="BR9" s="463"/>
      <c r="BS9" s="369" t="s">
        <v>430</v>
      </c>
      <c r="BT9" s="344" t="s">
        <v>430</v>
      </c>
      <c r="BU9" s="571"/>
      <c r="BV9" s="370" t="s">
        <v>555</v>
      </c>
    </row>
    <row r="10" spans="1:74" s="428" customFormat="1" x14ac:dyDescent="0.25">
      <c r="A10" s="345" t="s">
        <v>7486</v>
      </c>
      <c r="B10" s="373"/>
      <c r="C10" s="719">
        <v>41274</v>
      </c>
      <c r="D10" s="373"/>
      <c r="E10" s="346">
        <v>12190.34</v>
      </c>
      <c r="F10" s="373"/>
      <c r="G10" s="347">
        <v>4083.6925999999999</v>
      </c>
      <c r="H10" s="374"/>
      <c r="I10" s="348">
        <v>4.6600000000000001E-3</v>
      </c>
      <c r="J10" s="348">
        <v>5.09</v>
      </c>
      <c r="K10" s="843">
        <v>8.2199999999999999E-3</v>
      </c>
      <c r="L10" s="348">
        <v>4.5500000000000002E-3</v>
      </c>
      <c r="M10" s="362"/>
      <c r="N10" s="350">
        <v>4.6135000000000002</v>
      </c>
      <c r="O10" s="348">
        <v>4.5956000000000001</v>
      </c>
      <c r="P10" s="348">
        <v>4.5498000000000003</v>
      </c>
      <c r="Q10" s="348">
        <v>4.7266000000000004</v>
      </c>
      <c r="R10" s="348">
        <v>4.8876999999999997</v>
      </c>
      <c r="S10" s="348">
        <v>5.0730000000000004</v>
      </c>
      <c r="T10" s="348">
        <v>5.1414999999999997</v>
      </c>
      <c r="U10" s="354">
        <v>5.1536</v>
      </c>
      <c r="V10" s="348">
        <v>5.2499000000000002</v>
      </c>
      <c r="W10" s="348">
        <v>5.6828000000000003</v>
      </c>
      <c r="X10" s="348">
        <v>6.0335000000000001</v>
      </c>
      <c r="Y10" s="375">
        <v>5.6576000000000004</v>
      </c>
      <c r="Z10" s="348">
        <v>5.3432000000000004</v>
      </c>
      <c r="AA10" s="348">
        <v>5.0259</v>
      </c>
      <c r="AB10" s="348">
        <v>5.0984999999999996</v>
      </c>
      <c r="AC10" s="348">
        <v>5.1334</v>
      </c>
      <c r="AD10" s="348">
        <v>5.2272999999999996</v>
      </c>
      <c r="AE10" s="348">
        <v>4.6060999999999996</v>
      </c>
      <c r="AF10" s="348">
        <v>5.9725000000000001</v>
      </c>
      <c r="AG10" s="569"/>
      <c r="AH10" s="346">
        <v>11</v>
      </c>
      <c r="AI10" s="346">
        <v>14</v>
      </c>
      <c r="AJ10" s="346">
        <v>6</v>
      </c>
      <c r="AK10" s="346">
        <v>12</v>
      </c>
      <c r="AL10" s="346">
        <v>17</v>
      </c>
      <c r="AM10" s="346">
        <v>17</v>
      </c>
      <c r="AN10" s="346">
        <v>16</v>
      </c>
      <c r="AO10" s="572">
        <v>15</v>
      </c>
      <c r="AP10" s="346">
        <v>16</v>
      </c>
      <c r="AQ10" s="346">
        <v>17</v>
      </c>
      <c r="AR10" s="346">
        <v>17</v>
      </c>
      <c r="AS10" s="346">
        <v>16</v>
      </c>
      <c r="AT10" s="346">
        <v>3</v>
      </c>
      <c r="AU10" s="346">
        <v>16</v>
      </c>
      <c r="AV10" s="346">
        <v>17</v>
      </c>
      <c r="AW10" s="346">
        <v>16</v>
      </c>
      <c r="AX10" s="346">
        <v>16</v>
      </c>
      <c r="AY10" s="346">
        <v>11</v>
      </c>
      <c r="AZ10" s="584"/>
      <c r="BA10" s="467">
        <v>4.5</v>
      </c>
      <c r="BB10" s="348">
        <v>6.36</v>
      </c>
      <c r="BC10" s="348" t="s">
        <v>430</v>
      </c>
      <c r="BD10" s="348" t="s">
        <v>430</v>
      </c>
      <c r="BE10" s="375" t="s">
        <v>430</v>
      </c>
      <c r="BF10" s="375">
        <v>89.14</v>
      </c>
      <c r="BG10" s="374"/>
      <c r="BH10" s="594">
        <v>89.14</v>
      </c>
      <c r="BI10" s="348">
        <v>6.36</v>
      </c>
      <c r="BJ10" s="348" t="s">
        <v>430</v>
      </c>
      <c r="BK10" s="348" t="s">
        <v>430</v>
      </c>
      <c r="BL10" s="348" t="s">
        <v>430</v>
      </c>
      <c r="BM10" s="375" t="s">
        <v>430</v>
      </c>
      <c r="BN10" s="375" t="s">
        <v>430</v>
      </c>
      <c r="BO10" s="375">
        <v>4.5</v>
      </c>
      <c r="BP10" s="375" t="s">
        <v>430</v>
      </c>
      <c r="BQ10" s="375" t="s">
        <v>430</v>
      </c>
      <c r="BR10" s="466"/>
      <c r="BS10" s="373" t="s">
        <v>430</v>
      </c>
      <c r="BT10" s="354" t="s">
        <v>430</v>
      </c>
      <c r="BU10" s="430"/>
      <c r="BV10" s="374" t="s">
        <v>555</v>
      </c>
    </row>
    <row r="11" spans="1:74" s="428" customFormat="1" x14ac:dyDescent="0.25">
      <c r="A11" s="345" t="s">
        <v>7487</v>
      </c>
      <c r="B11" s="373"/>
      <c r="C11" s="719">
        <v>43539</v>
      </c>
      <c r="D11" s="373"/>
      <c r="E11" s="346">
        <v>11325.08</v>
      </c>
      <c r="F11" s="373"/>
      <c r="G11" s="347">
        <v>1458.5128999999999</v>
      </c>
      <c r="H11" s="374"/>
      <c r="I11" s="843">
        <v>1.0959999999999999E-2</v>
      </c>
      <c r="J11" s="843">
        <v>5.32</v>
      </c>
      <c r="K11" s="843">
        <v>1.0959999999999999E-2</v>
      </c>
      <c r="L11" s="843">
        <v>1.0959999999999999E-2</v>
      </c>
      <c r="M11" s="362"/>
      <c r="N11" s="350">
        <v>4.6253000000000002</v>
      </c>
      <c r="O11" s="348">
        <v>4.6440000000000001</v>
      </c>
      <c r="P11" s="348">
        <v>4.5608000000000004</v>
      </c>
      <c r="Q11" s="348">
        <v>4.7710999999999997</v>
      </c>
      <c r="R11" s="348">
        <v>4.9333999999999998</v>
      </c>
      <c r="S11" s="348">
        <v>5.1132</v>
      </c>
      <c r="T11" s="348">
        <v>5.1955999999999998</v>
      </c>
      <c r="U11" s="354">
        <v>5.2172000000000001</v>
      </c>
      <c r="V11" s="348">
        <v>5.3151000000000002</v>
      </c>
      <c r="W11" s="348">
        <v>5.7690999999999999</v>
      </c>
      <c r="X11" s="348">
        <v>6.1166</v>
      </c>
      <c r="Y11" s="375">
        <v>5.7385999999999999</v>
      </c>
      <c r="Z11" s="348" t="s">
        <v>430</v>
      </c>
      <c r="AA11" s="348">
        <v>5.0702999999999996</v>
      </c>
      <c r="AB11" s="348">
        <v>5.1481000000000003</v>
      </c>
      <c r="AC11" s="348">
        <v>5.1955</v>
      </c>
      <c r="AD11" s="348">
        <v>5.2914000000000003</v>
      </c>
      <c r="AE11" s="348">
        <v>4.6557000000000004</v>
      </c>
      <c r="AF11" s="348">
        <v>5.1638999999999999</v>
      </c>
      <c r="AG11" s="569"/>
      <c r="AH11" s="346">
        <v>9</v>
      </c>
      <c r="AI11" s="346">
        <v>3</v>
      </c>
      <c r="AJ11" s="346">
        <v>5</v>
      </c>
      <c r="AK11" s="346">
        <v>3</v>
      </c>
      <c r="AL11" s="346">
        <v>3</v>
      </c>
      <c r="AM11" s="346">
        <v>4</v>
      </c>
      <c r="AN11" s="346">
        <v>3</v>
      </c>
      <c r="AO11" s="572">
        <v>3</v>
      </c>
      <c r="AP11" s="346">
        <v>4</v>
      </c>
      <c r="AQ11" s="346">
        <v>1</v>
      </c>
      <c r="AR11" s="346">
        <v>1</v>
      </c>
      <c r="AS11" s="346">
        <v>1</v>
      </c>
      <c r="AT11" s="346" t="s">
        <v>430</v>
      </c>
      <c r="AU11" s="346">
        <v>5</v>
      </c>
      <c r="AV11" s="346">
        <v>4</v>
      </c>
      <c r="AW11" s="346">
        <v>2</v>
      </c>
      <c r="AX11" s="346">
        <v>4</v>
      </c>
      <c r="AY11" s="346">
        <v>3</v>
      </c>
      <c r="AZ11" s="584"/>
      <c r="BA11" s="467">
        <v>4.01</v>
      </c>
      <c r="BB11" s="348" t="s">
        <v>430</v>
      </c>
      <c r="BC11" s="348" t="s">
        <v>430</v>
      </c>
      <c r="BD11" s="348" t="s">
        <v>430</v>
      </c>
      <c r="BE11" s="375" t="s">
        <v>430</v>
      </c>
      <c r="BF11" s="375">
        <v>95.99</v>
      </c>
      <c r="BG11" s="374"/>
      <c r="BH11" s="594">
        <v>95.99</v>
      </c>
      <c r="BI11" s="348" t="s">
        <v>430</v>
      </c>
      <c r="BJ11" s="348" t="s">
        <v>430</v>
      </c>
      <c r="BK11" s="348" t="s">
        <v>430</v>
      </c>
      <c r="BL11" s="348" t="s">
        <v>430</v>
      </c>
      <c r="BM11" s="375" t="s">
        <v>430</v>
      </c>
      <c r="BN11" s="375" t="s">
        <v>430</v>
      </c>
      <c r="BO11" s="375">
        <v>4.01</v>
      </c>
      <c r="BP11" s="375" t="s">
        <v>430</v>
      </c>
      <c r="BQ11" s="375" t="s">
        <v>430</v>
      </c>
      <c r="BR11" s="466"/>
      <c r="BS11" s="373" t="s">
        <v>430</v>
      </c>
      <c r="BT11" s="354" t="s">
        <v>430</v>
      </c>
      <c r="BU11" s="430"/>
      <c r="BV11" s="374" t="s">
        <v>555</v>
      </c>
    </row>
    <row r="12" spans="1:74" s="428" customFormat="1" x14ac:dyDescent="0.25">
      <c r="A12" s="345" t="s">
        <v>7488</v>
      </c>
      <c r="B12" s="373"/>
      <c r="C12" s="719">
        <v>43405</v>
      </c>
      <c r="D12" s="373"/>
      <c r="E12" s="346">
        <v>10464.02</v>
      </c>
      <c r="F12" s="373"/>
      <c r="G12" s="347">
        <v>1490.0331000000001</v>
      </c>
      <c r="H12" s="374"/>
      <c r="I12" s="843">
        <v>0.01</v>
      </c>
      <c r="J12" s="843">
        <v>5.31</v>
      </c>
      <c r="K12" s="843">
        <v>0.01</v>
      </c>
      <c r="L12" s="843">
        <v>0.01</v>
      </c>
      <c r="M12" s="362"/>
      <c r="N12" s="350">
        <v>4.6033999999999997</v>
      </c>
      <c r="O12" s="348">
        <v>4.5979999999999999</v>
      </c>
      <c r="P12" s="348">
        <v>4.5143000000000004</v>
      </c>
      <c r="Q12" s="348">
        <v>4.7202000000000002</v>
      </c>
      <c r="R12" s="348">
        <v>4.8868999999999998</v>
      </c>
      <c r="S12" s="348">
        <v>5.0895999999999999</v>
      </c>
      <c r="T12" s="348">
        <v>5.1543000000000001</v>
      </c>
      <c r="U12" s="354">
        <v>5.1764999999999999</v>
      </c>
      <c r="V12" s="348">
        <v>5.2731000000000003</v>
      </c>
      <c r="W12" s="348">
        <v>5.7274000000000003</v>
      </c>
      <c r="X12" s="348">
        <v>6.0815999999999999</v>
      </c>
      <c r="Y12" s="375">
        <v>5.7081999999999997</v>
      </c>
      <c r="Z12" s="348" t="s">
        <v>430</v>
      </c>
      <c r="AA12" s="348">
        <v>5.0404999999999998</v>
      </c>
      <c r="AB12" s="348">
        <v>5.1189</v>
      </c>
      <c r="AC12" s="348">
        <v>5.1558000000000002</v>
      </c>
      <c r="AD12" s="348">
        <v>5.2514000000000003</v>
      </c>
      <c r="AE12" s="348">
        <v>4.6075999999999997</v>
      </c>
      <c r="AF12" s="348">
        <v>5.2026000000000003</v>
      </c>
      <c r="AG12" s="569"/>
      <c r="AH12" s="346">
        <v>12</v>
      </c>
      <c r="AI12" s="346">
        <v>12</v>
      </c>
      <c r="AJ12" s="346">
        <v>14</v>
      </c>
      <c r="AK12" s="346">
        <v>14</v>
      </c>
      <c r="AL12" s="346">
        <v>18</v>
      </c>
      <c r="AM12" s="346">
        <v>9</v>
      </c>
      <c r="AN12" s="346">
        <v>15</v>
      </c>
      <c r="AO12" s="572">
        <v>14</v>
      </c>
      <c r="AP12" s="346">
        <v>15</v>
      </c>
      <c r="AQ12" s="346">
        <v>13</v>
      </c>
      <c r="AR12" s="346">
        <v>12</v>
      </c>
      <c r="AS12" s="346">
        <v>9</v>
      </c>
      <c r="AT12" s="346" t="s">
        <v>430</v>
      </c>
      <c r="AU12" s="346">
        <v>14</v>
      </c>
      <c r="AV12" s="346">
        <v>14</v>
      </c>
      <c r="AW12" s="346">
        <v>15</v>
      </c>
      <c r="AX12" s="346">
        <v>15</v>
      </c>
      <c r="AY12" s="346">
        <v>10</v>
      </c>
      <c r="AZ12" s="584"/>
      <c r="BA12" s="467">
        <v>3.82</v>
      </c>
      <c r="BB12" s="348" t="s">
        <v>430</v>
      </c>
      <c r="BC12" s="348" t="s">
        <v>430</v>
      </c>
      <c r="BD12" s="348" t="s">
        <v>430</v>
      </c>
      <c r="BE12" s="375" t="s">
        <v>430</v>
      </c>
      <c r="BF12" s="375">
        <v>96.18</v>
      </c>
      <c r="BG12" s="374"/>
      <c r="BH12" s="594">
        <v>96.18</v>
      </c>
      <c r="BI12" s="348" t="s">
        <v>430</v>
      </c>
      <c r="BJ12" s="348" t="s">
        <v>430</v>
      </c>
      <c r="BK12" s="348" t="s">
        <v>430</v>
      </c>
      <c r="BL12" s="348" t="s">
        <v>430</v>
      </c>
      <c r="BM12" s="375" t="s">
        <v>430</v>
      </c>
      <c r="BN12" s="375" t="s">
        <v>430</v>
      </c>
      <c r="BO12" s="375">
        <v>3.82</v>
      </c>
      <c r="BP12" s="375" t="s">
        <v>430</v>
      </c>
      <c r="BQ12" s="375" t="s">
        <v>430</v>
      </c>
      <c r="BR12" s="466"/>
      <c r="BS12" s="373" t="s">
        <v>430</v>
      </c>
      <c r="BT12" s="354" t="s">
        <v>430</v>
      </c>
      <c r="BU12" s="430"/>
      <c r="BV12" s="374" t="s">
        <v>555</v>
      </c>
    </row>
    <row r="13" spans="1:74" s="428" customFormat="1" ht="11" x14ac:dyDescent="0.3">
      <c r="A13" s="845" t="s">
        <v>7489</v>
      </c>
      <c r="B13" s="846"/>
      <c r="C13" s="847">
        <v>43480</v>
      </c>
      <c r="D13" s="846"/>
      <c r="E13" s="848">
        <v>8617.84</v>
      </c>
      <c r="F13" s="846"/>
      <c r="G13" s="849">
        <v>1469.9878000000001</v>
      </c>
      <c r="H13" s="851"/>
      <c r="I13" s="850">
        <v>0</v>
      </c>
      <c r="J13" s="850">
        <v>5.07</v>
      </c>
      <c r="K13" s="850">
        <v>8.8999999999999999E-3</v>
      </c>
      <c r="L13" s="850">
        <v>0</v>
      </c>
      <c r="M13" s="855"/>
      <c r="N13" s="852">
        <v>4.6139999999999999</v>
      </c>
      <c r="O13" s="850">
        <v>4.6399999999999997</v>
      </c>
      <c r="P13" s="850">
        <v>4.5376000000000003</v>
      </c>
      <c r="Q13" s="850">
        <v>4.7196999999999996</v>
      </c>
      <c r="R13" s="850">
        <v>4.9078999999999997</v>
      </c>
      <c r="S13" s="850">
        <v>5.0979000000000001</v>
      </c>
      <c r="T13" s="850">
        <v>5.1814999999999998</v>
      </c>
      <c r="U13" s="860">
        <v>5.2024999999999997</v>
      </c>
      <c r="V13" s="850">
        <v>5.2984999999999998</v>
      </c>
      <c r="W13" s="850">
        <v>5.7427000000000001</v>
      </c>
      <c r="X13" s="850">
        <v>6.0918000000000001</v>
      </c>
      <c r="Y13" s="856">
        <v>5.7126000000000001</v>
      </c>
      <c r="Z13" s="850" t="s">
        <v>430</v>
      </c>
      <c r="AA13" s="850">
        <v>5.0528000000000004</v>
      </c>
      <c r="AB13" s="850">
        <v>5.1357999999999997</v>
      </c>
      <c r="AC13" s="850">
        <v>5.1818</v>
      </c>
      <c r="AD13" s="850">
        <v>5.2746000000000004</v>
      </c>
      <c r="AE13" s="850">
        <v>4.5914000000000001</v>
      </c>
      <c r="AF13" s="850">
        <v>5.1597999999999997</v>
      </c>
      <c r="AG13" s="948"/>
      <c r="AH13" s="848">
        <v>10</v>
      </c>
      <c r="AI13" s="848">
        <v>4</v>
      </c>
      <c r="AJ13" s="848">
        <v>9</v>
      </c>
      <c r="AK13" s="848">
        <v>15</v>
      </c>
      <c r="AL13" s="848">
        <v>10</v>
      </c>
      <c r="AM13" s="848">
        <v>6</v>
      </c>
      <c r="AN13" s="848">
        <v>6</v>
      </c>
      <c r="AO13" s="949">
        <v>5</v>
      </c>
      <c r="AP13" s="848">
        <v>6</v>
      </c>
      <c r="AQ13" s="848">
        <v>6</v>
      </c>
      <c r="AR13" s="848">
        <v>6</v>
      </c>
      <c r="AS13" s="848">
        <v>6</v>
      </c>
      <c r="AT13" s="848" t="s">
        <v>430</v>
      </c>
      <c r="AU13" s="848">
        <v>7</v>
      </c>
      <c r="AV13" s="848">
        <v>6</v>
      </c>
      <c r="AW13" s="848">
        <v>5</v>
      </c>
      <c r="AX13" s="848">
        <v>6</v>
      </c>
      <c r="AY13" s="848">
        <v>16</v>
      </c>
      <c r="AZ13" s="950"/>
      <c r="BA13" s="857">
        <v>3.24</v>
      </c>
      <c r="BB13" s="850" t="s">
        <v>430</v>
      </c>
      <c r="BC13" s="850" t="s">
        <v>430</v>
      </c>
      <c r="BD13" s="850" t="s">
        <v>430</v>
      </c>
      <c r="BE13" s="856" t="s">
        <v>430</v>
      </c>
      <c r="BF13" s="856">
        <v>96.76</v>
      </c>
      <c r="BG13" s="851"/>
      <c r="BH13" s="951">
        <v>96.76</v>
      </c>
      <c r="BI13" s="850" t="s">
        <v>430</v>
      </c>
      <c r="BJ13" s="850" t="s">
        <v>430</v>
      </c>
      <c r="BK13" s="850" t="s">
        <v>430</v>
      </c>
      <c r="BL13" s="850" t="s">
        <v>430</v>
      </c>
      <c r="BM13" s="856" t="s">
        <v>430</v>
      </c>
      <c r="BN13" s="856" t="s">
        <v>430</v>
      </c>
      <c r="BO13" s="856">
        <v>3.24</v>
      </c>
      <c r="BP13" s="856" t="s">
        <v>430</v>
      </c>
      <c r="BQ13" s="856" t="s">
        <v>430</v>
      </c>
      <c r="BR13" s="854"/>
      <c r="BS13" s="846" t="s">
        <v>430</v>
      </c>
      <c r="BT13" s="860" t="s">
        <v>430</v>
      </c>
      <c r="BU13" s="908"/>
      <c r="BV13" s="851" t="s">
        <v>555</v>
      </c>
    </row>
    <row r="14" spans="1:74" s="428" customFormat="1" x14ac:dyDescent="0.25">
      <c r="A14" s="345" t="s">
        <v>7490</v>
      </c>
      <c r="B14" s="373"/>
      <c r="C14" s="719">
        <v>43452</v>
      </c>
      <c r="D14" s="373"/>
      <c r="E14" s="346">
        <v>8547.7199999999993</v>
      </c>
      <c r="F14" s="373"/>
      <c r="G14" s="347">
        <v>148.0102</v>
      </c>
      <c r="H14" s="374"/>
      <c r="I14" s="843">
        <v>1.0959999999999999E-2</v>
      </c>
      <c r="J14" s="843">
        <v>5.34</v>
      </c>
      <c r="K14" s="843">
        <v>1.0959999999999999E-2</v>
      </c>
      <c r="L14" s="843">
        <v>1.0959999999999999E-2</v>
      </c>
      <c r="M14" s="362"/>
      <c r="N14" s="350">
        <v>4.5873999999999997</v>
      </c>
      <c r="O14" s="348">
        <v>4.5968</v>
      </c>
      <c r="P14" s="348">
        <v>4.5484999999999998</v>
      </c>
      <c r="Q14" s="348">
        <v>4.7576000000000001</v>
      </c>
      <c r="R14" s="348">
        <v>4.9295999999999998</v>
      </c>
      <c r="S14" s="348">
        <v>5.1096000000000004</v>
      </c>
      <c r="T14" s="348">
        <v>5.1821999999999999</v>
      </c>
      <c r="U14" s="354">
        <v>5.1994999999999996</v>
      </c>
      <c r="V14" s="348">
        <v>5.3006000000000002</v>
      </c>
      <c r="W14" s="348">
        <v>5.7523</v>
      </c>
      <c r="X14" s="348">
        <v>6.1021000000000001</v>
      </c>
      <c r="Y14" s="375">
        <v>5.7257999999999996</v>
      </c>
      <c r="Z14" s="348" t="s">
        <v>430</v>
      </c>
      <c r="AA14" s="348">
        <v>5.0707000000000004</v>
      </c>
      <c r="AB14" s="348">
        <v>5.141</v>
      </c>
      <c r="AC14" s="348">
        <v>5.1769999999999996</v>
      </c>
      <c r="AD14" s="348">
        <v>5.2751999999999999</v>
      </c>
      <c r="AE14" s="348">
        <v>4.6272000000000002</v>
      </c>
      <c r="AF14" s="348">
        <v>5.2004999999999999</v>
      </c>
      <c r="AG14" s="569"/>
      <c r="AH14" s="346">
        <v>15</v>
      </c>
      <c r="AI14" s="346">
        <v>13</v>
      </c>
      <c r="AJ14" s="346">
        <v>7</v>
      </c>
      <c r="AK14" s="346">
        <v>5</v>
      </c>
      <c r="AL14" s="346">
        <v>4</v>
      </c>
      <c r="AM14" s="346">
        <v>5</v>
      </c>
      <c r="AN14" s="346">
        <v>5</v>
      </c>
      <c r="AO14" s="572">
        <v>7</v>
      </c>
      <c r="AP14" s="346">
        <v>5</v>
      </c>
      <c r="AQ14" s="346">
        <v>5</v>
      </c>
      <c r="AR14" s="346">
        <v>4</v>
      </c>
      <c r="AS14" s="346">
        <v>2</v>
      </c>
      <c r="AT14" s="346" t="s">
        <v>430</v>
      </c>
      <c r="AU14" s="346">
        <v>3</v>
      </c>
      <c r="AV14" s="346">
        <v>5</v>
      </c>
      <c r="AW14" s="346">
        <v>7</v>
      </c>
      <c r="AX14" s="346">
        <v>5</v>
      </c>
      <c r="AY14" s="346">
        <v>6</v>
      </c>
      <c r="AZ14" s="584"/>
      <c r="BA14" s="467">
        <v>5.25</v>
      </c>
      <c r="BB14" s="348" t="s">
        <v>430</v>
      </c>
      <c r="BC14" s="348" t="s">
        <v>430</v>
      </c>
      <c r="BD14" s="348" t="s">
        <v>430</v>
      </c>
      <c r="BE14" s="375" t="s">
        <v>430</v>
      </c>
      <c r="BF14" s="375">
        <v>94.75</v>
      </c>
      <c r="BG14" s="374"/>
      <c r="BH14" s="594">
        <v>94.2</v>
      </c>
      <c r="BI14" s="348" t="s">
        <v>430</v>
      </c>
      <c r="BJ14" s="348" t="s">
        <v>430</v>
      </c>
      <c r="BK14" s="348" t="s">
        <v>430</v>
      </c>
      <c r="BL14" s="348" t="s">
        <v>430</v>
      </c>
      <c r="BM14" s="375" t="s">
        <v>430</v>
      </c>
      <c r="BN14" s="375" t="s">
        <v>430</v>
      </c>
      <c r="BO14" s="375">
        <v>5.25</v>
      </c>
      <c r="BP14" s="375" t="s">
        <v>430</v>
      </c>
      <c r="BQ14" s="375" t="s">
        <v>430</v>
      </c>
      <c r="BR14" s="466"/>
      <c r="BS14" s="373" t="s">
        <v>430</v>
      </c>
      <c r="BT14" s="354" t="s">
        <v>430</v>
      </c>
      <c r="BU14" s="430"/>
      <c r="BV14" s="374" t="s">
        <v>555</v>
      </c>
    </row>
    <row r="15" spans="1:74" s="428" customFormat="1" x14ac:dyDescent="0.25">
      <c r="A15" s="345" t="s">
        <v>7491</v>
      </c>
      <c r="B15" s="373"/>
      <c r="C15" s="719">
        <v>41275</v>
      </c>
      <c r="D15" s="373"/>
      <c r="E15" s="346">
        <v>5647.53</v>
      </c>
      <c r="F15" s="373"/>
      <c r="G15" s="347">
        <v>3771.1867999999999</v>
      </c>
      <c r="H15" s="374"/>
      <c r="I15" s="348">
        <v>3.8E-3</v>
      </c>
      <c r="J15" s="843">
        <v>5.23</v>
      </c>
      <c r="K15" s="843">
        <v>8.2199999999999999E-3</v>
      </c>
      <c r="L15" s="843">
        <v>8.2199999999999999E-3</v>
      </c>
      <c r="M15" s="362"/>
      <c r="N15" s="350">
        <v>4.6405000000000003</v>
      </c>
      <c r="O15" s="348">
        <v>4.6284999999999998</v>
      </c>
      <c r="P15" s="348">
        <v>4.5133000000000001</v>
      </c>
      <c r="Q15" s="348">
        <v>4.7188999999999997</v>
      </c>
      <c r="R15" s="348">
        <v>4.8948</v>
      </c>
      <c r="S15" s="348">
        <v>5.0883000000000003</v>
      </c>
      <c r="T15" s="348">
        <v>5.1707999999999998</v>
      </c>
      <c r="U15" s="354">
        <v>5.1844999999999999</v>
      </c>
      <c r="V15" s="348">
        <v>5.2847999999999997</v>
      </c>
      <c r="W15" s="348">
        <v>5.7317</v>
      </c>
      <c r="X15" s="348">
        <v>6.0861000000000001</v>
      </c>
      <c r="Y15" s="375">
        <v>5.7051999999999996</v>
      </c>
      <c r="Z15" s="348">
        <v>5.3955000000000002</v>
      </c>
      <c r="AA15" s="348">
        <v>5.0496999999999996</v>
      </c>
      <c r="AB15" s="348">
        <v>5.1292</v>
      </c>
      <c r="AC15" s="348">
        <v>5.1649000000000003</v>
      </c>
      <c r="AD15" s="348">
        <v>5.2615999999999996</v>
      </c>
      <c r="AE15" s="348">
        <v>4.5903</v>
      </c>
      <c r="AF15" s="348">
        <v>6.2384000000000004</v>
      </c>
      <c r="AG15" s="569"/>
      <c r="AH15" s="346">
        <v>7</v>
      </c>
      <c r="AI15" s="346">
        <v>6</v>
      </c>
      <c r="AJ15" s="346">
        <v>15</v>
      </c>
      <c r="AK15" s="346">
        <v>18</v>
      </c>
      <c r="AL15" s="346">
        <v>13</v>
      </c>
      <c r="AM15" s="346">
        <v>10</v>
      </c>
      <c r="AN15" s="346">
        <v>8</v>
      </c>
      <c r="AO15" s="572">
        <v>11</v>
      </c>
      <c r="AP15" s="346">
        <v>12</v>
      </c>
      <c r="AQ15" s="346">
        <v>10</v>
      </c>
      <c r="AR15" s="346">
        <v>8</v>
      </c>
      <c r="AS15" s="346">
        <v>10</v>
      </c>
      <c r="AT15" s="346">
        <v>1</v>
      </c>
      <c r="AU15" s="346">
        <v>9</v>
      </c>
      <c r="AV15" s="346">
        <v>9</v>
      </c>
      <c r="AW15" s="346">
        <v>8</v>
      </c>
      <c r="AX15" s="346">
        <v>12</v>
      </c>
      <c r="AY15" s="346">
        <v>18</v>
      </c>
      <c r="AZ15" s="584"/>
      <c r="BA15" s="467">
        <v>3.98</v>
      </c>
      <c r="BB15" s="348">
        <v>11.51</v>
      </c>
      <c r="BC15" s="348" t="s">
        <v>430</v>
      </c>
      <c r="BD15" s="348" t="s">
        <v>430</v>
      </c>
      <c r="BE15" s="375" t="s">
        <v>430</v>
      </c>
      <c r="BF15" s="375">
        <v>84.51</v>
      </c>
      <c r="BG15" s="374"/>
      <c r="BH15" s="594">
        <v>84.51</v>
      </c>
      <c r="BI15" s="348">
        <v>8.85</v>
      </c>
      <c r="BJ15" s="348">
        <v>2.66</v>
      </c>
      <c r="BK15" s="348" t="s">
        <v>430</v>
      </c>
      <c r="BL15" s="348" t="s">
        <v>430</v>
      </c>
      <c r="BM15" s="375" t="s">
        <v>430</v>
      </c>
      <c r="BN15" s="375" t="s">
        <v>430</v>
      </c>
      <c r="BO15" s="375">
        <v>3.98</v>
      </c>
      <c r="BP15" s="375" t="s">
        <v>430</v>
      </c>
      <c r="BQ15" s="375" t="s">
        <v>430</v>
      </c>
      <c r="BR15" s="466"/>
      <c r="BS15" s="373" t="s">
        <v>430</v>
      </c>
      <c r="BT15" s="354" t="s">
        <v>430</v>
      </c>
      <c r="BU15" s="430"/>
      <c r="BV15" s="374" t="s">
        <v>555</v>
      </c>
    </row>
    <row r="16" spans="1:74" s="428" customFormat="1" x14ac:dyDescent="0.25">
      <c r="A16" s="345" t="s">
        <v>7492</v>
      </c>
      <c r="B16" s="373"/>
      <c r="C16" s="719">
        <v>43551</v>
      </c>
      <c r="D16" s="373"/>
      <c r="E16" s="346">
        <v>4571.05</v>
      </c>
      <c r="F16" s="373"/>
      <c r="G16" s="347">
        <v>1454.5708</v>
      </c>
      <c r="H16" s="374"/>
      <c r="I16" s="348">
        <v>3.29E-3</v>
      </c>
      <c r="J16" s="348">
        <v>5.0999999999999996</v>
      </c>
      <c r="K16" s="843">
        <v>1.0959999999999999E-2</v>
      </c>
      <c r="L16" s="348">
        <v>3.29E-3</v>
      </c>
      <c r="M16" s="362"/>
      <c r="N16" s="350">
        <v>4.7382</v>
      </c>
      <c r="O16" s="348">
        <v>4.7009999999999996</v>
      </c>
      <c r="P16" s="348">
        <v>4.5613000000000001</v>
      </c>
      <c r="Q16" s="348">
        <v>4.7362000000000002</v>
      </c>
      <c r="R16" s="348">
        <v>4.923</v>
      </c>
      <c r="S16" s="348">
        <v>5.1151</v>
      </c>
      <c r="T16" s="348">
        <v>5.2000999999999999</v>
      </c>
      <c r="U16" s="354">
        <v>5.2178000000000004</v>
      </c>
      <c r="V16" s="348">
        <v>5.3171999999999997</v>
      </c>
      <c r="W16" s="348">
        <v>5.7664</v>
      </c>
      <c r="X16" s="348">
        <v>6.1142000000000003</v>
      </c>
      <c r="Y16" s="375">
        <v>5.7218</v>
      </c>
      <c r="Z16" s="348" t="s">
        <v>430</v>
      </c>
      <c r="AA16" s="348">
        <v>5.0705999999999998</v>
      </c>
      <c r="AB16" s="348">
        <v>5.1607000000000003</v>
      </c>
      <c r="AC16" s="348">
        <v>5.194</v>
      </c>
      <c r="AD16" s="348">
        <v>5.2941000000000003</v>
      </c>
      <c r="AE16" s="348">
        <v>4.6292999999999997</v>
      </c>
      <c r="AF16" s="348">
        <v>5.1490999999999998</v>
      </c>
      <c r="AG16" s="569"/>
      <c r="AH16" s="346">
        <v>1</v>
      </c>
      <c r="AI16" s="346">
        <v>2</v>
      </c>
      <c r="AJ16" s="346">
        <v>4</v>
      </c>
      <c r="AK16" s="346">
        <v>8</v>
      </c>
      <c r="AL16" s="346">
        <v>5</v>
      </c>
      <c r="AM16" s="346">
        <v>3</v>
      </c>
      <c r="AN16" s="346">
        <v>2</v>
      </c>
      <c r="AO16" s="572">
        <v>2</v>
      </c>
      <c r="AP16" s="346">
        <v>3</v>
      </c>
      <c r="AQ16" s="346">
        <v>2</v>
      </c>
      <c r="AR16" s="346">
        <v>2</v>
      </c>
      <c r="AS16" s="346">
        <v>4</v>
      </c>
      <c r="AT16" s="346" t="s">
        <v>430</v>
      </c>
      <c r="AU16" s="346">
        <v>4</v>
      </c>
      <c r="AV16" s="346">
        <v>2</v>
      </c>
      <c r="AW16" s="346">
        <v>3</v>
      </c>
      <c r="AX16" s="346">
        <v>3</v>
      </c>
      <c r="AY16" s="346">
        <v>5</v>
      </c>
      <c r="AZ16" s="584"/>
      <c r="BA16" s="467">
        <v>1.64</v>
      </c>
      <c r="BB16" s="348" t="s">
        <v>430</v>
      </c>
      <c r="BC16" s="348" t="s">
        <v>430</v>
      </c>
      <c r="BD16" s="348" t="s">
        <v>430</v>
      </c>
      <c r="BE16" s="375" t="s">
        <v>430</v>
      </c>
      <c r="BF16" s="375">
        <v>98.36</v>
      </c>
      <c r="BG16" s="374"/>
      <c r="BH16" s="594">
        <v>98.36</v>
      </c>
      <c r="BI16" s="348" t="s">
        <v>430</v>
      </c>
      <c r="BJ16" s="348" t="s">
        <v>430</v>
      </c>
      <c r="BK16" s="348" t="s">
        <v>430</v>
      </c>
      <c r="BL16" s="348" t="s">
        <v>430</v>
      </c>
      <c r="BM16" s="375" t="s">
        <v>430</v>
      </c>
      <c r="BN16" s="375" t="s">
        <v>430</v>
      </c>
      <c r="BO16" s="375">
        <v>1.64</v>
      </c>
      <c r="BP16" s="375" t="s">
        <v>430</v>
      </c>
      <c r="BQ16" s="375" t="s">
        <v>430</v>
      </c>
      <c r="BR16" s="466"/>
      <c r="BS16" s="373" t="s">
        <v>430</v>
      </c>
      <c r="BT16" s="354" t="s">
        <v>430</v>
      </c>
      <c r="BU16" s="430"/>
      <c r="BV16" s="374" t="s">
        <v>555</v>
      </c>
    </row>
    <row r="17" spans="1:74" s="428" customFormat="1" x14ac:dyDescent="0.25">
      <c r="A17" s="345" t="s">
        <v>7493</v>
      </c>
      <c r="B17" s="373"/>
      <c r="C17" s="719">
        <v>43607</v>
      </c>
      <c r="D17" s="373"/>
      <c r="E17" s="346">
        <v>4535.24</v>
      </c>
      <c r="F17" s="373"/>
      <c r="G17" s="347">
        <v>1441.7207000000001</v>
      </c>
      <c r="H17" s="374"/>
      <c r="I17" s="348">
        <v>4.1099999999999999E-3</v>
      </c>
      <c r="J17" s="348">
        <v>5.09</v>
      </c>
      <c r="K17" s="843">
        <v>8.3000000000000001E-3</v>
      </c>
      <c r="L17" s="348">
        <v>4.1099999999999999E-3</v>
      </c>
      <c r="M17" s="362"/>
      <c r="N17" s="350">
        <v>4.5399000000000003</v>
      </c>
      <c r="O17" s="348">
        <v>4.5477999999999996</v>
      </c>
      <c r="P17" s="348">
        <v>4.4839000000000002</v>
      </c>
      <c r="Q17" s="348">
        <v>4.7195</v>
      </c>
      <c r="R17" s="348">
        <v>4.8930999999999996</v>
      </c>
      <c r="S17" s="348">
        <v>5.0837000000000003</v>
      </c>
      <c r="T17" s="348">
        <v>5.1574999999999998</v>
      </c>
      <c r="U17" s="354">
        <v>5.1821000000000002</v>
      </c>
      <c r="V17" s="348">
        <v>5.2842000000000002</v>
      </c>
      <c r="W17" s="348">
        <v>5.7327000000000004</v>
      </c>
      <c r="X17" s="348">
        <v>6.0862999999999996</v>
      </c>
      <c r="Y17" s="375">
        <v>5.7187999999999999</v>
      </c>
      <c r="Z17" s="348" t="s">
        <v>430</v>
      </c>
      <c r="AA17" s="348">
        <v>5.0468000000000002</v>
      </c>
      <c r="AB17" s="348">
        <v>5.1252000000000004</v>
      </c>
      <c r="AC17" s="348">
        <v>5.1604999999999999</v>
      </c>
      <c r="AD17" s="348">
        <v>5.2613000000000003</v>
      </c>
      <c r="AE17" s="348">
        <v>4.5909000000000004</v>
      </c>
      <c r="AF17" s="348">
        <v>5.1276999999999999</v>
      </c>
      <c r="AG17" s="569"/>
      <c r="AH17" s="346">
        <v>18</v>
      </c>
      <c r="AI17" s="346">
        <v>18</v>
      </c>
      <c r="AJ17" s="346">
        <v>18</v>
      </c>
      <c r="AK17" s="346">
        <v>16</v>
      </c>
      <c r="AL17" s="346">
        <v>14</v>
      </c>
      <c r="AM17" s="346">
        <v>15</v>
      </c>
      <c r="AN17" s="346">
        <v>13</v>
      </c>
      <c r="AO17" s="572">
        <v>12</v>
      </c>
      <c r="AP17" s="346">
        <v>13</v>
      </c>
      <c r="AQ17" s="346">
        <v>9</v>
      </c>
      <c r="AR17" s="346">
        <v>7</v>
      </c>
      <c r="AS17" s="346">
        <v>5</v>
      </c>
      <c r="AT17" s="346" t="s">
        <v>430</v>
      </c>
      <c r="AU17" s="346">
        <v>11</v>
      </c>
      <c r="AV17" s="346">
        <v>10</v>
      </c>
      <c r="AW17" s="346">
        <v>12</v>
      </c>
      <c r="AX17" s="346">
        <v>13</v>
      </c>
      <c r="AY17" s="346">
        <v>17</v>
      </c>
      <c r="AZ17" s="584"/>
      <c r="BA17" s="467">
        <v>3.3</v>
      </c>
      <c r="BB17" s="348" t="s">
        <v>430</v>
      </c>
      <c r="BC17" s="348" t="s">
        <v>430</v>
      </c>
      <c r="BD17" s="348" t="s">
        <v>430</v>
      </c>
      <c r="BE17" s="375" t="s">
        <v>430</v>
      </c>
      <c r="BF17" s="375">
        <v>96.7</v>
      </c>
      <c r="BG17" s="374"/>
      <c r="BH17" s="594">
        <v>96.7</v>
      </c>
      <c r="BI17" s="348" t="s">
        <v>430</v>
      </c>
      <c r="BJ17" s="348" t="s">
        <v>430</v>
      </c>
      <c r="BK17" s="348" t="s">
        <v>430</v>
      </c>
      <c r="BL17" s="348" t="s">
        <v>430</v>
      </c>
      <c r="BM17" s="375" t="s">
        <v>430</v>
      </c>
      <c r="BN17" s="375" t="s">
        <v>430</v>
      </c>
      <c r="BO17" s="375">
        <v>3.3</v>
      </c>
      <c r="BP17" s="375" t="s">
        <v>430</v>
      </c>
      <c r="BQ17" s="375" t="s">
        <v>430</v>
      </c>
      <c r="BR17" s="466"/>
      <c r="BS17" s="373" t="s">
        <v>430</v>
      </c>
      <c r="BT17" s="354" t="s">
        <v>430</v>
      </c>
      <c r="BU17" s="430"/>
      <c r="BV17" s="374" t="s">
        <v>555</v>
      </c>
    </row>
    <row r="18" spans="1:74" s="428" customFormat="1" x14ac:dyDescent="0.25">
      <c r="A18" s="345" t="s">
        <v>7494</v>
      </c>
      <c r="B18" s="373"/>
      <c r="C18" s="719">
        <v>43474</v>
      </c>
      <c r="D18" s="373"/>
      <c r="E18" s="346">
        <v>2853.61</v>
      </c>
      <c r="F18" s="373"/>
      <c r="G18" s="347">
        <v>1475.7448999999999</v>
      </c>
      <c r="H18" s="374"/>
      <c r="I18" s="348">
        <v>4.1000000000000003E-3</v>
      </c>
      <c r="J18" s="348">
        <v>5.133</v>
      </c>
      <c r="K18" s="843">
        <v>0.01</v>
      </c>
      <c r="L18" s="348">
        <v>1.2999999999999999E-3</v>
      </c>
      <c r="M18" s="362"/>
      <c r="N18" s="350">
        <v>4.6653000000000002</v>
      </c>
      <c r="O18" s="348">
        <v>4.6261000000000001</v>
      </c>
      <c r="P18" s="348">
        <v>4.5259</v>
      </c>
      <c r="Q18" s="348">
        <v>4.7270000000000003</v>
      </c>
      <c r="R18" s="348">
        <v>4.9097999999999997</v>
      </c>
      <c r="S18" s="348">
        <v>5.0846</v>
      </c>
      <c r="T18" s="348">
        <v>5.1592000000000002</v>
      </c>
      <c r="U18" s="354">
        <v>5.1875999999999998</v>
      </c>
      <c r="V18" s="348">
        <v>5.2906000000000004</v>
      </c>
      <c r="W18" s="348">
        <v>5.7302999999999997</v>
      </c>
      <c r="X18" s="348">
        <v>6.0843999999999996</v>
      </c>
      <c r="Y18" s="375">
        <v>5.7115</v>
      </c>
      <c r="Z18" s="348" t="s">
        <v>430</v>
      </c>
      <c r="AA18" s="348">
        <v>5.0361000000000002</v>
      </c>
      <c r="AB18" s="348">
        <v>5.1158000000000001</v>
      </c>
      <c r="AC18" s="348">
        <v>5.1624999999999996</v>
      </c>
      <c r="AD18" s="348">
        <v>5.2674000000000003</v>
      </c>
      <c r="AE18" s="348">
        <v>4.5945</v>
      </c>
      <c r="AF18" s="348">
        <v>5.202</v>
      </c>
      <c r="AG18" s="569"/>
      <c r="AH18" s="346">
        <v>4</v>
      </c>
      <c r="AI18" s="346">
        <v>7</v>
      </c>
      <c r="AJ18" s="346">
        <v>12</v>
      </c>
      <c r="AK18" s="346">
        <v>11</v>
      </c>
      <c r="AL18" s="346">
        <v>9</v>
      </c>
      <c r="AM18" s="346">
        <v>14</v>
      </c>
      <c r="AN18" s="346">
        <v>11</v>
      </c>
      <c r="AO18" s="572">
        <v>9</v>
      </c>
      <c r="AP18" s="346">
        <v>7</v>
      </c>
      <c r="AQ18" s="346">
        <v>11</v>
      </c>
      <c r="AR18" s="346">
        <v>11</v>
      </c>
      <c r="AS18" s="346">
        <v>8</v>
      </c>
      <c r="AT18" s="346" t="s">
        <v>430</v>
      </c>
      <c r="AU18" s="346">
        <v>15</v>
      </c>
      <c r="AV18" s="346">
        <v>15</v>
      </c>
      <c r="AW18" s="346">
        <v>11</v>
      </c>
      <c r="AX18" s="346">
        <v>8</v>
      </c>
      <c r="AY18" s="346">
        <v>14</v>
      </c>
      <c r="AZ18" s="584"/>
      <c r="BA18" s="467">
        <v>4.55</v>
      </c>
      <c r="BB18" s="348">
        <v>49.94</v>
      </c>
      <c r="BC18" s="348" t="s">
        <v>430</v>
      </c>
      <c r="BD18" s="348" t="s">
        <v>430</v>
      </c>
      <c r="BE18" s="375" t="s">
        <v>430</v>
      </c>
      <c r="BF18" s="375">
        <v>45.51</v>
      </c>
      <c r="BG18" s="374"/>
      <c r="BH18" s="594">
        <v>45.51</v>
      </c>
      <c r="BI18" s="348">
        <v>25.41</v>
      </c>
      <c r="BJ18" s="348">
        <v>24.53</v>
      </c>
      <c r="BK18" s="348" t="s">
        <v>430</v>
      </c>
      <c r="BL18" s="348" t="s">
        <v>430</v>
      </c>
      <c r="BM18" s="375" t="s">
        <v>430</v>
      </c>
      <c r="BN18" s="375" t="s">
        <v>430</v>
      </c>
      <c r="BO18" s="375">
        <v>4.55</v>
      </c>
      <c r="BP18" s="375" t="s">
        <v>430</v>
      </c>
      <c r="BQ18" s="375" t="s">
        <v>430</v>
      </c>
      <c r="BR18" s="466"/>
      <c r="BS18" s="373" t="s">
        <v>430</v>
      </c>
      <c r="BT18" s="354">
        <v>12.265149542453001</v>
      </c>
      <c r="BU18" s="430"/>
      <c r="BV18" s="374" t="s">
        <v>555</v>
      </c>
    </row>
    <row r="19" spans="1:74" s="428" customFormat="1" x14ac:dyDescent="0.25">
      <c r="A19" s="345" t="s">
        <v>7495</v>
      </c>
      <c r="B19" s="373"/>
      <c r="C19" s="719">
        <v>43753</v>
      </c>
      <c r="D19" s="373"/>
      <c r="E19" s="346">
        <v>1727.28</v>
      </c>
      <c r="F19" s="373"/>
      <c r="G19" s="347">
        <v>1412.9355</v>
      </c>
      <c r="H19" s="374"/>
      <c r="I19" s="348">
        <v>3.62E-3</v>
      </c>
      <c r="J19" s="348">
        <v>5.0999999999999996</v>
      </c>
      <c r="K19" s="348">
        <v>0</v>
      </c>
      <c r="L19" s="348">
        <v>0</v>
      </c>
      <c r="M19" s="362"/>
      <c r="N19" s="350">
        <v>4.5884999999999998</v>
      </c>
      <c r="O19" s="348">
        <v>4.5750000000000002</v>
      </c>
      <c r="P19" s="348">
        <v>4.5050999999999997</v>
      </c>
      <c r="Q19" s="348">
        <v>4.7248999999999999</v>
      </c>
      <c r="R19" s="348">
        <v>4.8996000000000004</v>
      </c>
      <c r="S19" s="348">
        <v>5.0865999999999998</v>
      </c>
      <c r="T19" s="348">
        <v>5.1571999999999996</v>
      </c>
      <c r="U19" s="354">
        <v>5.1852999999999998</v>
      </c>
      <c r="V19" s="348">
        <v>5.2892000000000001</v>
      </c>
      <c r="W19" s="348">
        <v>5.7374999999999998</v>
      </c>
      <c r="X19" s="348">
        <v>6.0968999999999998</v>
      </c>
      <c r="Y19" s="375">
        <v>5.7256999999999998</v>
      </c>
      <c r="Z19" s="348" t="s">
        <v>430</v>
      </c>
      <c r="AA19" s="348">
        <v>5.0458999999999996</v>
      </c>
      <c r="AB19" s="348">
        <v>5.1230000000000002</v>
      </c>
      <c r="AC19" s="348">
        <v>5.1604000000000001</v>
      </c>
      <c r="AD19" s="348">
        <v>5.2643000000000004</v>
      </c>
      <c r="AE19" s="348">
        <v>4.5955000000000004</v>
      </c>
      <c r="AF19" s="348">
        <v>5.13</v>
      </c>
      <c r="AG19" s="569"/>
      <c r="AH19" s="346">
        <v>14</v>
      </c>
      <c r="AI19" s="346">
        <v>17</v>
      </c>
      <c r="AJ19" s="346">
        <v>16</v>
      </c>
      <c r="AK19" s="346">
        <v>13</v>
      </c>
      <c r="AL19" s="346">
        <v>12</v>
      </c>
      <c r="AM19" s="346">
        <v>13</v>
      </c>
      <c r="AN19" s="346">
        <v>14</v>
      </c>
      <c r="AO19" s="572">
        <v>10</v>
      </c>
      <c r="AP19" s="346">
        <v>10</v>
      </c>
      <c r="AQ19" s="346">
        <v>7</v>
      </c>
      <c r="AR19" s="346">
        <v>5</v>
      </c>
      <c r="AS19" s="346">
        <v>3</v>
      </c>
      <c r="AT19" s="346" t="s">
        <v>430</v>
      </c>
      <c r="AU19" s="346">
        <v>12</v>
      </c>
      <c r="AV19" s="346">
        <v>12</v>
      </c>
      <c r="AW19" s="346">
        <v>13</v>
      </c>
      <c r="AX19" s="346">
        <v>10</v>
      </c>
      <c r="AY19" s="346">
        <v>13</v>
      </c>
      <c r="AZ19" s="584"/>
      <c r="BA19" s="467">
        <v>4.34</v>
      </c>
      <c r="BB19" s="348" t="s">
        <v>430</v>
      </c>
      <c r="BC19" s="348" t="s">
        <v>430</v>
      </c>
      <c r="BD19" s="348" t="s">
        <v>430</v>
      </c>
      <c r="BE19" s="375" t="s">
        <v>430</v>
      </c>
      <c r="BF19" s="375">
        <v>95.66</v>
      </c>
      <c r="BG19" s="374"/>
      <c r="BH19" s="594">
        <v>95.66</v>
      </c>
      <c r="BI19" s="348" t="s">
        <v>430</v>
      </c>
      <c r="BJ19" s="348" t="s">
        <v>430</v>
      </c>
      <c r="BK19" s="348" t="s">
        <v>430</v>
      </c>
      <c r="BL19" s="348" t="s">
        <v>430</v>
      </c>
      <c r="BM19" s="375" t="s">
        <v>430</v>
      </c>
      <c r="BN19" s="375" t="s">
        <v>430</v>
      </c>
      <c r="BO19" s="375">
        <v>4.34</v>
      </c>
      <c r="BP19" s="375" t="s">
        <v>430</v>
      </c>
      <c r="BQ19" s="375" t="s">
        <v>430</v>
      </c>
      <c r="BR19" s="466"/>
      <c r="BS19" s="373" t="s">
        <v>430</v>
      </c>
      <c r="BT19" s="354" t="s">
        <v>430</v>
      </c>
      <c r="BU19" s="430"/>
      <c r="BV19" s="374" t="s">
        <v>555</v>
      </c>
    </row>
    <row r="20" spans="1:74" s="428" customFormat="1" x14ac:dyDescent="0.25">
      <c r="A20" s="345" t="s">
        <v>7496</v>
      </c>
      <c r="B20" s="373"/>
      <c r="C20" s="719">
        <v>43544</v>
      </c>
      <c r="D20" s="373"/>
      <c r="E20" s="346">
        <v>1335.29</v>
      </c>
      <c r="F20" s="373"/>
      <c r="G20" s="347">
        <v>1463.1578999999999</v>
      </c>
      <c r="H20" s="374"/>
      <c r="I20" s="348">
        <v>2.7399999999999998E-3</v>
      </c>
      <c r="J20" s="348">
        <v>5.0350000000000001</v>
      </c>
      <c r="K20" s="843">
        <v>0</v>
      </c>
      <c r="L20" s="348">
        <v>2.7399999999999998E-3</v>
      </c>
      <c r="M20" s="362"/>
      <c r="N20" s="350">
        <v>4.6604999999999999</v>
      </c>
      <c r="O20" s="348">
        <v>4.6184000000000003</v>
      </c>
      <c r="P20" s="348">
        <v>4.5045000000000002</v>
      </c>
      <c r="Q20" s="348">
        <v>4.7194000000000003</v>
      </c>
      <c r="R20" s="348">
        <v>4.8883999999999999</v>
      </c>
      <c r="S20" s="348">
        <v>5.0834999999999999</v>
      </c>
      <c r="T20" s="348">
        <v>5.1332000000000004</v>
      </c>
      <c r="U20" s="354">
        <v>5.1414</v>
      </c>
      <c r="V20" s="348">
        <v>5.2426000000000004</v>
      </c>
      <c r="W20" s="348">
        <v>5.7074999999999996</v>
      </c>
      <c r="X20" s="348">
        <v>6.0648999999999997</v>
      </c>
      <c r="Y20" s="375">
        <v>5.6848999999999998</v>
      </c>
      <c r="Z20" s="348" t="s">
        <v>430</v>
      </c>
      <c r="AA20" s="348">
        <v>5.0246000000000004</v>
      </c>
      <c r="AB20" s="348">
        <v>5.1045999999999996</v>
      </c>
      <c r="AC20" s="348">
        <v>5.1185999999999998</v>
      </c>
      <c r="AD20" s="348">
        <v>5.2192999999999996</v>
      </c>
      <c r="AE20" s="348">
        <v>4.5933999999999999</v>
      </c>
      <c r="AF20" s="348">
        <v>5.2183000000000002</v>
      </c>
      <c r="AG20" s="569"/>
      <c r="AH20" s="346">
        <v>5</v>
      </c>
      <c r="AI20" s="346">
        <v>9</v>
      </c>
      <c r="AJ20" s="346">
        <v>17</v>
      </c>
      <c r="AK20" s="346">
        <v>17</v>
      </c>
      <c r="AL20" s="346">
        <v>16</v>
      </c>
      <c r="AM20" s="346">
        <v>16</v>
      </c>
      <c r="AN20" s="346">
        <v>18</v>
      </c>
      <c r="AO20" s="572">
        <v>17</v>
      </c>
      <c r="AP20" s="346">
        <v>18</v>
      </c>
      <c r="AQ20" s="346">
        <v>15</v>
      </c>
      <c r="AR20" s="346">
        <v>15</v>
      </c>
      <c r="AS20" s="346">
        <v>13</v>
      </c>
      <c r="AT20" s="346" t="s">
        <v>430</v>
      </c>
      <c r="AU20" s="346">
        <v>17</v>
      </c>
      <c r="AV20" s="346">
        <v>16</v>
      </c>
      <c r="AW20" s="346">
        <v>18</v>
      </c>
      <c r="AX20" s="346">
        <v>18</v>
      </c>
      <c r="AY20" s="346">
        <v>15</v>
      </c>
      <c r="AZ20" s="584"/>
      <c r="BA20" s="467">
        <v>5.61</v>
      </c>
      <c r="BB20" s="348">
        <v>1.87</v>
      </c>
      <c r="BC20" s="348" t="s">
        <v>430</v>
      </c>
      <c r="BD20" s="348" t="s">
        <v>430</v>
      </c>
      <c r="BE20" s="375">
        <v>9.36</v>
      </c>
      <c r="BF20" s="375">
        <v>83.16</v>
      </c>
      <c r="BG20" s="374"/>
      <c r="BH20" s="594">
        <v>83.16</v>
      </c>
      <c r="BI20" s="348">
        <v>11.23</v>
      </c>
      <c r="BJ20" s="348" t="s">
        <v>430</v>
      </c>
      <c r="BK20" s="348" t="s">
        <v>430</v>
      </c>
      <c r="BL20" s="348" t="s">
        <v>430</v>
      </c>
      <c r="BM20" s="375" t="s">
        <v>430</v>
      </c>
      <c r="BN20" s="375" t="s">
        <v>430</v>
      </c>
      <c r="BO20" s="375">
        <v>5.61</v>
      </c>
      <c r="BP20" s="375" t="s">
        <v>430</v>
      </c>
      <c r="BQ20" s="375" t="s">
        <v>430</v>
      </c>
      <c r="BR20" s="466"/>
      <c r="BS20" s="373" t="s">
        <v>430</v>
      </c>
      <c r="BT20" s="354" t="s">
        <v>430</v>
      </c>
      <c r="BU20" s="430"/>
      <c r="BV20" s="374" t="s">
        <v>555</v>
      </c>
    </row>
    <row r="21" spans="1:74" s="428" customFormat="1" x14ac:dyDescent="0.25">
      <c r="A21" s="345" t="s">
        <v>7497</v>
      </c>
      <c r="B21" s="373"/>
      <c r="C21" s="719">
        <v>43483</v>
      </c>
      <c r="D21" s="373"/>
      <c r="E21" s="346">
        <v>1160.03</v>
      </c>
      <c r="F21" s="373"/>
      <c r="G21" s="347">
        <v>1469.3317</v>
      </c>
      <c r="H21" s="374"/>
      <c r="I21" s="843">
        <v>8.2199999999999999E-3</v>
      </c>
      <c r="J21" s="843">
        <v>5.34</v>
      </c>
      <c r="K21" s="843">
        <v>8.2199999999999999E-3</v>
      </c>
      <c r="L21" s="843">
        <v>8.2199999999999999E-3</v>
      </c>
      <c r="M21" s="362"/>
      <c r="N21" s="350">
        <v>4.5937000000000001</v>
      </c>
      <c r="O21" s="348">
        <v>4.6022999999999996</v>
      </c>
      <c r="P21" s="348">
        <v>4.5274999999999999</v>
      </c>
      <c r="Q21" s="348">
        <v>4.7542</v>
      </c>
      <c r="R21" s="348">
        <v>4.92</v>
      </c>
      <c r="S21" s="348">
        <v>5.0876000000000001</v>
      </c>
      <c r="T21" s="348">
        <v>5.1585000000000001</v>
      </c>
      <c r="U21" s="354">
        <v>5.1813000000000002</v>
      </c>
      <c r="V21" s="348">
        <v>5.2835000000000001</v>
      </c>
      <c r="W21" s="348">
        <v>5.7302</v>
      </c>
      <c r="X21" s="348">
        <v>6.0857000000000001</v>
      </c>
      <c r="Y21" s="375">
        <v>5.7047999999999996</v>
      </c>
      <c r="Z21" s="348" t="s">
        <v>430</v>
      </c>
      <c r="AA21" s="348">
        <v>5.0487000000000002</v>
      </c>
      <c r="AB21" s="348">
        <v>5.1238999999999999</v>
      </c>
      <c r="AC21" s="348">
        <v>5.1582999999999997</v>
      </c>
      <c r="AD21" s="348">
        <v>5.2568000000000001</v>
      </c>
      <c r="AE21" s="348">
        <v>4.6131000000000002</v>
      </c>
      <c r="AF21" s="348">
        <v>5.1569000000000003</v>
      </c>
      <c r="AG21" s="569"/>
      <c r="AH21" s="346">
        <v>13</v>
      </c>
      <c r="AI21" s="346">
        <v>11</v>
      </c>
      <c r="AJ21" s="346">
        <v>10</v>
      </c>
      <c r="AK21" s="346">
        <v>6</v>
      </c>
      <c r="AL21" s="346">
        <v>7</v>
      </c>
      <c r="AM21" s="346">
        <v>11</v>
      </c>
      <c r="AN21" s="346">
        <v>12</v>
      </c>
      <c r="AO21" s="572">
        <v>13</v>
      </c>
      <c r="AP21" s="346">
        <v>14</v>
      </c>
      <c r="AQ21" s="346">
        <v>12</v>
      </c>
      <c r="AR21" s="346">
        <v>9</v>
      </c>
      <c r="AS21" s="346">
        <v>11</v>
      </c>
      <c r="AT21" s="346" t="s">
        <v>430</v>
      </c>
      <c r="AU21" s="346">
        <v>10</v>
      </c>
      <c r="AV21" s="346">
        <v>11</v>
      </c>
      <c r="AW21" s="346">
        <v>14</v>
      </c>
      <c r="AX21" s="346">
        <v>14</v>
      </c>
      <c r="AY21" s="346">
        <v>8</v>
      </c>
      <c r="AZ21" s="584"/>
      <c r="BA21" s="467">
        <v>6.46</v>
      </c>
      <c r="BB21" s="348">
        <v>32.33</v>
      </c>
      <c r="BC21" s="348" t="s">
        <v>430</v>
      </c>
      <c r="BD21" s="348" t="s">
        <v>430</v>
      </c>
      <c r="BE21" s="375" t="s">
        <v>430</v>
      </c>
      <c r="BF21" s="375">
        <v>61.22</v>
      </c>
      <c r="BG21" s="374"/>
      <c r="BH21" s="594">
        <v>60.97</v>
      </c>
      <c r="BI21" s="348">
        <v>32.33</v>
      </c>
      <c r="BJ21" s="348" t="s">
        <v>430</v>
      </c>
      <c r="BK21" s="348" t="s">
        <v>430</v>
      </c>
      <c r="BL21" s="348" t="s">
        <v>430</v>
      </c>
      <c r="BM21" s="375" t="s">
        <v>430</v>
      </c>
      <c r="BN21" s="375" t="s">
        <v>430</v>
      </c>
      <c r="BO21" s="375">
        <v>6.46</v>
      </c>
      <c r="BP21" s="375" t="s">
        <v>430</v>
      </c>
      <c r="BQ21" s="375" t="s">
        <v>430</v>
      </c>
      <c r="BR21" s="466"/>
      <c r="BS21" s="373" t="s">
        <v>430</v>
      </c>
      <c r="BT21" s="354" t="s">
        <v>430</v>
      </c>
      <c r="BU21" s="430"/>
      <c r="BV21" s="374" t="s">
        <v>555</v>
      </c>
    </row>
    <row r="22" spans="1:74" s="428" customFormat="1" x14ac:dyDescent="0.25">
      <c r="A22" s="345" t="s">
        <v>7498</v>
      </c>
      <c r="B22" s="373"/>
      <c r="C22" s="719">
        <v>45842</v>
      </c>
      <c r="D22" s="373"/>
      <c r="E22" s="346">
        <v>786.25</v>
      </c>
      <c r="F22" s="373"/>
      <c r="G22" s="347">
        <v>1063.8588</v>
      </c>
      <c r="H22" s="374"/>
      <c r="I22" s="843">
        <v>9.8600000000000007E-3</v>
      </c>
      <c r="J22" s="843">
        <v>5.35</v>
      </c>
      <c r="K22" s="843">
        <v>9.3200000000000002E-3</v>
      </c>
      <c r="L22" s="843">
        <v>9.8600000000000007E-3</v>
      </c>
      <c r="M22" s="362"/>
      <c r="N22" s="350">
        <v>4.6322999999999999</v>
      </c>
      <c r="O22" s="348">
        <v>4.6380999999999997</v>
      </c>
      <c r="P22" s="348">
        <v>4.5862999999999996</v>
      </c>
      <c r="Q22" s="348">
        <v>4.7958999999999996</v>
      </c>
      <c r="R22" s="348">
        <v>4.9413</v>
      </c>
      <c r="S22" s="348">
        <v>5.0978000000000003</v>
      </c>
      <c r="T22" s="348">
        <v>5.1794000000000002</v>
      </c>
      <c r="U22" s="354">
        <v>5.2023999999999999</v>
      </c>
      <c r="V22" s="348">
        <v>5.2900999999999998</v>
      </c>
      <c r="W22" s="348" t="s">
        <v>430</v>
      </c>
      <c r="X22" s="348" t="s">
        <v>430</v>
      </c>
      <c r="Y22" s="375" t="s">
        <v>430</v>
      </c>
      <c r="Z22" s="348" t="s">
        <v>430</v>
      </c>
      <c r="AA22" s="348">
        <v>5.0589000000000004</v>
      </c>
      <c r="AB22" s="348">
        <v>5.1319999999999997</v>
      </c>
      <c r="AC22" s="348">
        <v>5.1788999999999996</v>
      </c>
      <c r="AD22" s="348">
        <v>5.2687999999999997</v>
      </c>
      <c r="AE22" s="348">
        <v>4.6681999999999997</v>
      </c>
      <c r="AF22" s="348">
        <v>5.3567</v>
      </c>
      <c r="AG22" s="569"/>
      <c r="AH22" s="346">
        <v>8</v>
      </c>
      <c r="AI22" s="346">
        <v>5</v>
      </c>
      <c r="AJ22" s="346">
        <v>2</v>
      </c>
      <c r="AK22" s="346">
        <v>2</v>
      </c>
      <c r="AL22" s="346">
        <v>2</v>
      </c>
      <c r="AM22" s="346">
        <v>7</v>
      </c>
      <c r="AN22" s="346">
        <v>7</v>
      </c>
      <c r="AO22" s="572">
        <v>6</v>
      </c>
      <c r="AP22" s="346">
        <v>8</v>
      </c>
      <c r="AQ22" s="346" t="s">
        <v>430</v>
      </c>
      <c r="AR22" s="346" t="s">
        <v>430</v>
      </c>
      <c r="AS22" s="346" t="s">
        <v>430</v>
      </c>
      <c r="AT22" s="346" t="s">
        <v>430</v>
      </c>
      <c r="AU22" s="346">
        <v>6</v>
      </c>
      <c r="AV22" s="346">
        <v>7</v>
      </c>
      <c r="AW22" s="346">
        <v>6</v>
      </c>
      <c r="AX22" s="346">
        <v>7</v>
      </c>
      <c r="AY22" s="346">
        <v>2</v>
      </c>
      <c r="AZ22" s="584"/>
      <c r="BA22" s="467">
        <v>8.89</v>
      </c>
      <c r="BB22" s="348" t="s">
        <v>430</v>
      </c>
      <c r="BC22" s="348" t="s">
        <v>430</v>
      </c>
      <c r="BD22" s="348" t="s">
        <v>430</v>
      </c>
      <c r="BE22" s="375" t="s">
        <v>430</v>
      </c>
      <c r="BF22" s="375">
        <v>91.11</v>
      </c>
      <c r="BG22" s="374"/>
      <c r="BH22" s="594">
        <v>91.11</v>
      </c>
      <c r="BI22" s="348" t="s">
        <v>430</v>
      </c>
      <c r="BJ22" s="348" t="s">
        <v>430</v>
      </c>
      <c r="BK22" s="348" t="s">
        <v>430</v>
      </c>
      <c r="BL22" s="348" t="s">
        <v>430</v>
      </c>
      <c r="BM22" s="375" t="s">
        <v>430</v>
      </c>
      <c r="BN22" s="375" t="s">
        <v>430</v>
      </c>
      <c r="BO22" s="375">
        <v>8.89</v>
      </c>
      <c r="BP22" s="375" t="s">
        <v>430</v>
      </c>
      <c r="BQ22" s="375" t="s">
        <v>430</v>
      </c>
      <c r="BR22" s="466"/>
      <c r="BS22" s="373" t="s">
        <v>430</v>
      </c>
      <c r="BT22" s="354" t="s">
        <v>430</v>
      </c>
      <c r="BU22" s="430"/>
      <c r="BV22" s="374" t="s">
        <v>555</v>
      </c>
    </row>
    <row r="23" spans="1:74" s="428" customFormat="1" x14ac:dyDescent="0.25">
      <c r="A23" s="345" t="s">
        <v>7499</v>
      </c>
      <c r="B23" s="373"/>
      <c r="C23" s="719">
        <v>43664</v>
      </c>
      <c r="D23" s="373"/>
      <c r="E23" s="346">
        <v>732.25</v>
      </c>
      <c r="F23" s="373"/>
      <c r="G23" s="347">
        <v>1428.1642999999999</v>
      </c>
      <c r="H23" s="374"/>
      <c r="I23" s="348">
        <v>0</v>
      </c>
      <c r="J23" s="348">
        <v>5.18</v>
      </c>
      <c r="K23" s="843">
        <v>1.03E-2</v>
      </c>
      <c r="L23" s="348">
        <v>0</v>
      </c>
      <c r="M23" s="362"/>
      <c r="N23" s="350">
        <v>4.5651000000000002</v>
      </c>
      <c r="O23" s="348">
        <v>4.5944000000000003</v>
      </c>
      <c r="P23" s="348">
        <v>4.5644999999999998</v>
      </c>
      <c r="Q23" s="348">
        <v>4.7689000000000004</v>
      </c>
      <c r="R23" s="348">
        <v>4.9218999999999999</v>
      </c>
      <c r="S23" s="348">
        <v>5.0867000000000004</v>
      </c>
      <c r="T23" s="348">
        <v>5.1696</v>
      </c>
      <c r="U23" s="354">
        <v>5.19</v>
      </c>
      <c r="V23" s="348">
        <v>5.2892999999999999</v>
      </c>
      <c r="W23" s="348">
        <v>5.7363</v>
      </c>
      <c r="X23" s="348">
        <v>6.0854999999999997</v>
      </c>
      <c r="Y23" s="375">
        <v>5.7118000000000002</v>
      </c>
      <c r="Z23" s="348" t="s">
        <v>430</v>
      </c>
      <c r="AA23" s="348">
        <v>5.0453999999999999</v>
      </c>
      <c r="AB23" s="348">
        <v>5.1315</v>
      </c>
      <c r="AC23" s="348">
        <v>5.1646000000000001</v>
      </c>
      <c r="AD23" s="348">
        <v>5.2667999999999999</v>
      </c>
      <c r="AE23" s="348">
        <v>4.6403999999999996</v>
      </c>
      <c r="AF23" s="348">
        <v>5.1082999999999998</v>
      </c>
      <c r="AG23" s="569"/>
      <c r="AH23" s="346">
        <v>17</v>
      </c>
      <c r="AI23" s="346">
        <v>15</v>
      </c>
      <c r="AJ23" s="346">
        <v>3</v>
      </c>
      <c r="AK23" s="346">
        <v>4</v>
      </c>
      <c r="AL23" s="346">
        <v>6</v>
      </c>
      <c r="AM23" s="346">
        <v>12</v>
      </c>
      <c r="AN23" s="346">
        <v>9</v>
      </c>
      <c r="AO23" s="572">
        <v>8</v>
      </c>
      <c r="AP23" s="346">
        <v>9</v>
      </c>
      <c r="AQ23" s="346">
        <v>8</v>
      </c>
      <c r="AR23" s="346">
        <v>10</v>
      </c>
      <c r="AS23" s="346">
        <v>7</v>
      </c>
      <c r="AT23" s="346" t="s">
        <v>430</v>
      </c>
      <c r="AU23" s="346">
        <v>13</v>
      </c>
      <c r="AV23" s="346">
        <v>8</v>
      </c>
      <c r="AW23" s="346">
        <v>10</v>
      </c>
      <c r="AX23" s="346">
        <v>9</v>
      </c>
      <c r="AY23" s="346">
        <v>4</v>
      </c>
      <c r="AZ23" s="584"/>
      <c r="BA23" s="467">
        <v>7.5</v>
      </c>
      <c r="BB23" s="348" t="s">
        <v>430</v>
      </c>
      <c r="BC23" s="348" t="s">
        <v>430</v>
      </c>
      <c r="BD23" s="348" t="s">
        <v>430</v>
      </c>
      <c r="BE23" s="375" t="s">
        <v>430</v>
      </c>
      <c r="BF23" s="375">
        <v>92.5</v>
      </c>
      <c r="BG23" s="374"/>
      <c r="BH23" s="594">
        <v>92.5</v>
      </c>
      <c r="BI23" s="348" t="s">
        <v>430</v>
      </c>
      <c r="BJ23" s="348" t="s">
        <v>430</v>
      </c>
      <c r="BK23" s="348" t="s">
        <v>430</v>
      </c>
      <c r="BL23" s="348" t="s">
        <v>430</v>
      </c>
      <c r="BM23" s="375" t="s">
        <v>430</v>
      </c>
      <c r="BN23" s="375" t="s">
        <v>430</v>
      </c>
      <c r="BO23" s="375">
        <v>7.5</v>
      </c>
      <c r="BP23" s="375" t="s">
        <v>430</v>
      </c>
      <c r="BQ23" s="375" t="s">
        <v>430</v>
      </c>
      <c r="BR23" s="466"/>
      <c r="BS23" s="373" t="s">
        <v>430</v>
      </c>
      <c r="BT23" s="354" t="s">
        <v>430</v>
      </c>
      <c r="BU23" s="430"/>
      <c r="BV23" s="374" t="s">
        <v>555</v>
      </c>
    </row>
    <row r="24" spans="1:74" s="428" customFormat="1" x14ac:dyDescent="0.25">
      <c r="A24" s="345" t="s">
        <v>7500</v>
      </c>
      <c r="B24" s="373"/>
      <c r="C24" s="719">
        <v>43593</v>
      </c>
      <c r="D24" s="373"/>
      <c r="E24" s="346">
        <v>685.37</v>
      </c>
      <c r="F24" s="373"/>
      <c r="G24" s="347">
        <v>1437.4151999999999</v>
      </c>
      <c r="H24" s="374"/>
      <c r="I24" s="348">
        <v>3.2000000000000002E-3</v>
      </c>
      <c r="J24" s="843">
        <v>5.21</v>
      </c>
      <c r="K24" s="843">
        <v>8.2199999999999999E-3</v>
      </c>
      <c r="L24" s="843">
        <v>8.2199999999999999E-3</v>
      </c>
      <c r="M24" s="362"/>
      <c r="N24" s="350">
        <v>4.6424000000000003</v>
      </c>
      <c r="O24" s="348">
        <v>4.6199000000000003</v>
      </c>
      <c r="P24" s="348">
        <v>4.5231000000000003</v>
      </c>
      <c r="Q24" s="348">
        <v>4.7455999999999996</v>
      </c>
      <c r="R24" s="348">
        <v>4.9100999999999999</v>
      </c>
      <c r="S24" s="348">
        <v>5.1368999999999998</v>
      </c>
      <c r="T24" s="348">
        <v>5.2233000000000001</v>
      </c>
      <c r="U24" s="354">
        <v>5.2480000000000002</v>
      </c>
      <c r="V24" s="348">
        <v>5.3419999999999996</v>
      </c>
      <c r="W24" s="348">
        <v>5.7568999999999999</v>
      </c>
      <c r="X24" s="348">
        <v>6.0788000000000002</v>
      </c>
      <c r="Y24" s="375">
        <v>5.6771000000000003</v>
      </c>
      <c r="Z24" s="348" t="s">
        <v>430</v>
      </c>
      <c r="AA24" s="348">
        <v>5.0876000000000001</v>
      </c>
      <c r="AB24" s="348">
        <v>5.1783000000000001</v>
      </c>
      <c r="AC24" s="348">
        <v>5.2278000000000002</v>
      </c>
      <c r="AD24" s="348">
        <v>5.3211000000000004</v>
      </c>
      <c r="AE24" s="348">
        <v>4.6026999999999996</v>
      </c>
      <c r="AF24" s="348">
        <v>5.0620000000000003</v>
      </c>
      <c r="AG24" s="569"/>
      <c r="AH24" s="346">
        <v>6</v>
      </c>
      <c r="AI24" s="346">
        <v>8</v>
      </c>
      <c r="AJ24" s="346">
        <v>13</v>
      </c>
      <c r="AK24" s="346">
        <v>7</v>
      </c>
      <c r="AL24" s="346">
        <v>8</v>
      </c>
      <c r="AM24" s="346">
        <v>1</v>
      </c>
      <c r="AN24" s="346">
        <v>1</v>
      </c>
      <c r="AO24" s="572">
        <v>1</v>
      </c>
      <c r="AP24" s="346">
        <v>1</v>
      </c>
      <c r="AQ24" s="346">
        <v>4</v>
      </c>
      <c r="AR24" s="346">
        <v>13</v>
      </c>
      <c r="AS24" s="346">
        <v>14</v>
      </c>
      <c r="AT24" s="346" t="s">
        <v>430</v>
      </c>
      <c r="AU24" s="346">
        <v>2</v>
      </c>
      <c r="AV24" s="346">
        <v>1</v>
      </c>
      <c r="AW24" s="346">
        <v>1</v>
      </c>
      <c r="AX24" s="346">
        <v>1</v>
      </c>
      <c r="AY24" s="346">
        <v>12</v>
      </c>
      <c r="AZ24" s="584"/>
      <c r="BA24" s="467">
        <v>5.38</v>
      </c>
      <c r="BB24" s="348" t="s">
        <v>430</v>
      </c>
      <c r="BC24" s="348" t="s">
        <v>430</v>
      </c>
      <c r="BD24" s="348" t="s">
        <v>430</v>
      </c>
      <c r="BE24" s="375" t="s">
        <v>430</v>
      </c>
      <c r="BF24" s="375">
        <v>94.62</v>
      </c>
      <c r="BG24" s="374"/>
      <c r="BH24" s="594">
        <v>94.62</v>
      </c>
      <c r="BI24" s="348" t="s">
        <v>430</v>
      </c>
      <c r="BJ24" s="348" t="s">
        <v>430</v>
      </c>
      <c r="BK24" s="348" t="s">
        <v>430</v>
      </c>
      <c r="BL24" s="348" t="s">
        <v>430</v>
      </c>
      <c r="BM24" s="375" t="s">
        <v>430</v>
      </c>
      <c r="BN24" s="375" t="s">
        <v>430</v>
      </c>
      <c r="BO24" s="375">
        <v>5.38</v>
      </c>
      <c r="BP24" s="375" t="s">
        <v>430</v>
      </c>
      <c r="BQ24" s="375" t="s">
        <v>430</v>
      </c>
      <c r="BR24" s="466"/>
      <c r="BS24" s="373" t="s">
        <v>430</v>
      </c>
      <c r="BT24" s="354" t="s">
        <v>430</v>
      </c>
      <c r="BU24" s="430"/>
      <c r="BV24" s="374" t="s">
        <v>555</v>
      </c>
    </row>
    <row r="25" spans="1:74" s="428" customFormat="1" x14ac:dyDescent="0.25">
      <c r="A25" s="345" t="s">
        <v>7501</v>
      </c>
      <c r="B25" s="373"/>
      <c r="C25" s="719">
        <v>45112</v>
      </c>
      <c r="D25" s="373"/>
      <c r="E25" s="346">
        <v>653.04</v>
      </c>
      <c r="F25" s="373"/>
      <c r="G25" s="347">
        <v>1208.9665</v>
      </c>
      <c r="H25" s="374"/>
      <c r="I25" s="843">
        <v>1.0959999999999999E-2</v>
      </c>
      <c r="J25" s="843">
        <v>5.37</v>
      </c>
      <c r="K25" s="843">
        <v>1.0959999999999999E-2</v>
      </c>
      <c r="L25" s="843">
        <v>1.0959999999999999E-2</v>
      </c>
      <c r="M25" s="362"/>
      <c r="N25" s="350">
        <v>4.7013999999999996</v>
      </c>
      <c r="O25" s="348">
        <v>4.7016</v>
      </c>
      <c r="P25" s="348">
        <v>4.6130000000000004</v>
      </c>
      <c r="Q25" s="348">
        <v>4.8171999999999997</v>
      </c>
      <c r="R25" s="348">
        <v>4.9565000000000001</v>
      </c>
      <c r="S25" s="348">
        <v>5.1346999999999996</v>
      </c>
      <c r="T25" s="348">
        <v>5.1875</v>
      </c>
      <c r="U25" s="354">
        <v>5.2119</v>
      </c>
      <c r="V25" s="348">
        <v>5.3403999999999998</v>
      </c>
      <c r="W25" s="348">
        <v>5.7641999999999998</v>
      </c>
      <c r="X25" s="348">
        <v>6.1029999999999998</v>
      </c>
      <c r="Y25" s="375" t="s">
        <v>430</v>
      </c>
      <c r="Z25" s="348" t="s">
        <v>430</v>
      </c>
      <c r="AA25" s="348">
        <v>5.0925000000000002</v>
      </c>
      <c r="AB25" s="348">
        <v>5.1557000000000004</v>
      </c>
      <c r="AC25" s="348">
        <v>5.1893000000000002</v>
      </c>
      <c r="AD25" s="348">
        <v>5.3194999999999997</v>
      </c>
      <c r="AE25" s="348">
        <v>4.7149999999999999</v>
      </c>
      <c r="AF25" s="348">
        <v>6.1365999999999996</v>
      </c>
      <c r="AG25" s="569"/>
      <c r="AH25" s="346">
        <v>2</v>
      </c>
      <c r="AI25" s="346">
        <v>1</v>
      </c>
      <c r="AJ25" s="346">
        <v>1</v>
      </c>
      <c r="AK25" s="346">
        <v>1</v>
      </c>
      <c r="AL25" s="346">
        <v>1</v>
      </c>
      <c r="AM25" s="346">
        <v>2</v>
      </c>
      <c r="AN25" s="346">
        <v>4</v>
      </c>
      <c r="AO25" s="572">
        <v>4</v>
      </c>
      <c r="AP25" s="346">
        <v>2</v>
      </c>
      <c r="AQ25" s="346">
        <v>3</v>
      </c>
      <c r="AR25" s="346">
        <v>3</v>
      </c>
      <c r="AS25" s="346" t="s">
        <v>430</v>
      </c>
      <c r="AT25" s="346" t="s">
        <v>430</v>
      </c>
      <c r="AU25" s="346">
        <v>1</v>
      </c>
      <c r="AV25" s="346">
        <v>3</v>
      </c>
      <c r="AW25" s="346">
        <v>4</v>
      </c>
      <c r="AX25" s="346">
        <v>2</v>
      </c>
      <c r="AY25" s="346">
        <v>1</v>
      </c>
      <c r="AZ25" s="584"/>
      <c r="BA25" s="467">
        <v>2.29</v>
      </c>
      <c r="BB25" s="348">
        <v>2.2999999999999998</v>
      </c>
      <c r="BC25" s="348" t="s">
        <v>430</v>
      </c>
      <c r="BD25" s="348" t="s">
        <v>430</v>
      </c>
      <c r="BE25" s="375" t="s">
        <v>430</v>
      </c>
      <c r="BF25" s="375">
        <v>95.41</v>
      </c>
      <c r="BG25" s="374"/>
      <c r="BH25" s="594">
        <v>95.41</v>
      </c>
      <c r="BI25" s="348">
        <v>2.2999999999999998</v>
      </c>
      <c r="BJ25" s="348" t="s">
        <v>430</v>
      </c>
      <c r="BK25" s="348" t="s">
        <v>430</v>
      </c>
      <c r="BL25" s="348" t="s">
        <v>430</v>
      </c>
      <c r="BM25" s="375" t="s">
        <v>430</v>
      </c>
      <c r="BN25" s="375" t="s">
        <v>430</v>
      </c>
      <c r="BO25" s="375">
        <v>2.29</v>
      </c>
      <c r="BP25" s="375" t="s">
        <v>430</v>
      </c>
      <c r="BQ25" s="375" t="s">
        <v>430</v>
      </c>
      <c r="BR25" s="466"/>
      <c r="BS25" s="373" t="s">
        <v>430</v>
      </c>
      <c r="BT25" s="354" t="s">
        <v>430</v>
      </c>
      <c r="BU25" s="430"/>
      <c r="BV25" s="374" t="s">
        <v>555</v>
      </c>
    </row>
    <row r="26" spans="1:74" x14ac:dyDescent="0.25">
      <c r="A26" s="318" t="s">
        <v>93</v>
      </c>
      <c r="B26" s="43"/>
      <c r="C26" s="720"/>
      <c r="D26" s="43"/>
      <c r="E26" s="51"/>
      <c r="F26" s="43"/>
      <c r="G26" s="55"/>
      <c r="H26" s="66"/>
      <c r="I26" s="59"/>
      <c r="J26" s="59"/>
      <c r="K26" s="59"/>
      <c r="L26" s="59"/>
      <c r="M26" s="258"/>
      <c r="N26" s="70">
        <v>4.6256000000000004</v>
      </c>
      <c r="O26" s="59">
        <v>4.6182999999999996</v>
      </c>
      <c r="P26" s="59">
        <v>4.5382999999999996</v>
      </c>
      <c r="Q26" s="59">
        <v>4.7436999999999996</v>
      </c>
      <c r="R26" s="59">
        <v>4.9109999999999996</v>
      </c>
      <c r="S26" s="59">
        <v>5.0957999999999997</v>
      </c>
      <c r="T26" s="59">
        <v>5.1696999999999997</v>
      </c>
      <c r="U26" s="88">
        <v>5.1894999999999998</v>
      </c>
      <c r="V26" s="59">
        <v>5.2903000000000002</v>
      </c>
      <c r="W26" s="59">
        <v>5.7348999999999997</v>
      </c>
      <c r="X26" s="59">
        <v>6.0841000000000003</v>
      </c>
      <c r="Y26" s="276">
        <v>5.7043999999999997</v>
      </c>
      <c r="Z26" s="59">
        <v>5.3648999999999996</v>
      </c>
      <c r="AA26" s="59">
        <v>5.0522999999999998</v>
      </c>
      <c r="AB26" s="59">
        <v>5.1300999999999997</v>
      </c>
      <c r="AC26" s="59">
        <v>5.1673</v>
      </c>
      <c r="AD26" s="59">
        <v>5.2670000000000003</v>
      </c>
      <c r="AE26" s="59">
        <v>4.6191000000000004</v>
      </c>
      <c r="AF26" s="59">
        <v>5.3849</v>
      </c>
      <c r="AG26" s="553"/>
      <c r="AH26" s="51">
        <v>18</v>
      </c>
      <c r="AI26" s="51">
        <v>18</v>
      </c>
      <c r="AJ26" s="51">
        <v>18</v>
      </c>
      <c r="AK26" s="51">
        <v>18</v>
      </c>
      <c r="AL26" s="51">
        <v>18</v>
      </c>
      <c r="AM26" s="51">
        <v>18</v>
      </c>
      <c r="AN26" s="51">
        <v>18</v>
      </c>
      <c r="AO26" s="560">
        <v>17</v>
      </c>
      <c r="AP26" s="51">
        <v>18</v>
      </c>
      <c r="AQ26" s="51">
        <v>17</v>
      </c>
      <c r="AR26" s="51">
        <v>17</v>
      </c>
      <c r="AS26" s="51">
        <v>16</v>
      </c>
      <c r="AT26" s="51">
        <v>3</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44"/>
      <c r="C27" s="721"/>
      <c r="D27" s="44"/>
      <c r="E27" s="52"/>
      <c r="F27" s="44"/>
      <c r="G27" s="56"/>
      <c r="H27" s="67"/>
      <c r="I27" s="60"/>
      <c r="J27" s="60"/>
      <c r="K27" s="60"/>
      <c r="L27" s="60"/>
      <c r="M27" s="259"/>
      <c r="N27" s="71">
        <v>4.7382</v>
      </c>
      <c r="O27" s="60">
        <v>4.7016</v>
      </c>
      <c r="P27" s="60">
        <v>4.6130000000000004</v>
      </c>
      <c r="Q27" s="60">
        <v>4.8171999999999997</v>
      </c>
      <c r="R27" s="60">
        <v>4.9565000000000001</v>
      </c>
      <c r="S27" s="60">
        <v>5.1368999999999998</v>
      </c>
      <c r="T27" s="60">
        <v>5.2233000000000001</v>
      </c>
      <c r="U27" s="89">
        <v>5.2480000000000002</v>
      </c>
      <c r="V27" s="60">
        <v>5.3419999999999996</v>
      </c>
      <c r="W27" s="60">
        <v>5.7690999999999999</v>
      </c>
      <c r="X27" s="60">
        <v>6.1166</v>
      </c>
      <c r="Y27" s="277">
        <v>5.7385999999999999</v>
      </c>
      <c r="Z27" s="60">
        <v>5.3955000000000002</v>
      </c>
      <c r="AA27" s="60">
        <v>5.0925000000000002</v>
      </c>
      <c r="AB27" s="60">
        <v>5.1783000000000001</v>
      </c>
      <c r="AC27" s="60">
        <v>5.2278000000000002</v>
      </c>
      <c r="AD27" s="60">
        <v>5.3211000000000004</v>
      </c>
      <c r="AE27" s="60">
        <v>4.7149999999999999</v>
      </c>
      <c r="AF27" s="60">
        <v>6.2384000000000004</v>
      </c>
      <c r="AG27" s="554"/>
      <c r="AH27" s="52"/>
      <c r="AI27" s="52"/>
      <c r="AJ27" s="52"/>
      <c r="AK27" s="52"/>
      <c r="AL27" s="52"/>
      <c r="AM27" s="52"/>
      <c r="AN27" s="52"/>
      <c r="AO27" s="561"/>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N27" s="589"/>
      <c r="BO27" s="589"/>
      <c r="BP27" s="589"/>
      <c r="BQ27" s="589"/>
      <c r="BR27" s="146"/>
      <c r="BS27" s="44"/>
      <c r="BT27" s="89"/>
      <c r="BU27" s="26"/>
      <c r="BV27" s="67"/>
    </row>
    <row r="28" spans="1:74" x14ac:dyDescent="0.25">
      <c r="A28" s="320" t="s">
        <v>95</v>
      </c>
      <c r="B28" s="44"/>
      <c r="C28" s="721"/>
      <c r="D28" s="44"/>
      <c r="E28" s="52"/>
      <c r="F28" s="44"/>
      <c r="G28" s="56"/>
      <c r="H28" s="67"/>
      <c r="I28" s="60"/>
      <c r="J28" s="60"/>
      <c r="K28" s="60"/>
      <c r="L28" s="60"/>
      <c r="M28" s="259"/>
      <c r="N28" s="71">
        <v>4.5399000000000003</v>
      </c>
      <c r="O28" s="60">
        <v>4.5477999999999996</v>
      </c>
      <c r="P28" s="60">
        <v>4.4839000000000002</v>
      </c>
      <c r="Q28" s="60">
        <v>4.7188999999999997</v>
      </c>
      <c r="R28" s="60">
        <v>4.8868999999999998</v>
      </c>
      <c r="S28" s="60">
        <v>5.0658000000000003</v>
      </c>
      <c r="T28" s="60">
        <v>5.1332000000000004</v>
      </c>
      <c r="U28" s="89">
        <v>5.1414</v>
      </c>
      <c r="V28" s="60">
        <v>5.2426000000000004</v>
      </c>
      <c r="W28" s="60">
        <v>5.6828000000000003</v>
      </c>
      <c r="X28" s="60">
        <v>6.0335000000000001</v>
      </c>
      <c r="Y28" s="277">
        <v>5.6576000000000004</v>
      </c>
      <c r="Z28" s="60">
        <v>5.3432000000000004</v>
      </c>
      <c r="AA28" s="60">
        <v>5.0236999999999998</v>
      </c>
      <c r="AB28" s="60">
        <v>5.0972999999999997</v>
      </c>
      <c r="AC28" s="60">
        <v>5.1185999999999998</v>
      </c>
      <c r="AD28" s="60">
        <v>5.2192999999999996</v>
      </c>
      <c r="AE28" s="60">
        <v>4.5903</v>
      </c>
      <c r="AF28" s="60">
        <v>5.0620000000000003</v>
      </c>
      <c r="AG28" s="554"/>
      <c r="AH28" s="52"/>
      <c r="AI28" s="52"/>
      <c r="AJ28" s="52"/>
      <c r="AK28" s="52"/>
      <c r="AL28" s="52"/>
      <c r="AM28" s="52"/>
      <c r="AN28" s="52"/>
      <c r="AO28" s="561"/>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N28" s="589"/>
      <c r="BO28" s="589"/>
      <c r="BP28" s="589"/>
      <c r="BQ28" s="589"/>
      <c r="BR28" s="146"/>
      <c r="BS28" s="44"/>
      <c r="BT28" s="89"/>
      <c r="BU28" s="26"/>
      <c r="BV28" s="67"/>
    </row>
    <row r="29" spans="1:74" x14ac:dyDescent="0.25">
      <c r="A29" s="321" t="s">
        <v>96</v>
      </c>
      <c r="B29" s="45"/>
      <c r="C29" s="722"/>
      <c r="D29" s="45"/>
      <c r="E29" s="53"/>
      <c r="F29" s="45"/>
      <c r="G29" s="57"/>
      <c r="H29" s="68"/>
      <c r="I29" s="61"/>
      <c r="J29" s="61"/>
      <c r="K29" s="61"/>
      <c r="L29" s="61"/>
      <c r="M29" s="262"/>
      <c r="N29" s="72">
        <v>4.61965</v>
      </c>
      <c r="O29" s="61">
        <v>4.6180500000000002</v>
      </c>
      <c r="P29" s="61">
        <v>4.5325499999999996</v>
      </c>
      <c r="Q29" s="61">
        <v>4.7321999999999997</v>
      </c>
      <c r="R29" s="61">
        <v>4.9088500000000002</v>
      </c>
      <c r="S29" s="61">
        <v>5.0889499999999996</v>
      </c>
      <c r="T29" s="61">
        <v>5.1688999999999998</v>
      </c>
      <c r="U29" s="90">
        <v>5.1875999999999998</v>
      </c>
      <c r="V29" s="61">
        <v>5.28925</v>
      </c>
      <c r="W29" s="61">
        <v>5.7327000000000004</v>
      </c>
      <c r="X29" s="61">
        <v>6.0857000000000001</v>
      </c>
      <c r="Y29" s="279">
        <v>5.7098500000000003</v>
      </c>
      <c r="Z29" s="61">
        <v>5.3559999999999999</v>
      </c>
      <c r="AA29" s="61">
        <v>5.0491999999999999</v>
      </c>
      <c r="AB29" s="61">
        <v>5.1272000000000002</v>
      </c>
      <c r="AC29" s="61">
        <v>5.1646999999999998</v>
      </c>
      <c r="AD29" s="61">
        <v>5.2656000000000001</v>
      </c>
      <c r="AE29" s="61">
        <v>4.6079999999999997</v>
      </c>
      <c r="AF29" s="61">
        <v>5.19015</v>
      </c>
      <c r="AG29" s="556"/>
      <c r="AH29" s="53"/>
      <c r="AI29" s="53"/>
      <c r="AJ29" s="53"/>
      <c r="AK29" s="53"/>
      <c r="AL29" s="53"/>
      <c r="AM29" s="53"/>
      <c r="AN29" s="53"/>
      <c r="AO29" s="563"/>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210</v>
      </c>
      <c r="B30" s="46"/>
      <c r="C30" s="723"/>
      <c r="D30" s="46"/>
      <c r="E30" s="54"/>
      <c r="F30" s="46"/>
      <c r="G30" s="58"/>
      <c r="H30" s="69"/>
      <c r="I30" s="62"/>
      <c r="J30" s="62"/>
      <c r="K30" s="62"/>
      <c r="L30" s="62"/>
      <c r="M30" s="263"/>
      <c r="N30" s="73"/>
      <c r="O30" s="62"/>
      <c r="P30" s="62"/>
      <c r="Q30" s="62"/>
      <c r="R30" s="62"/>
      <c r="S30" s="62"/>
      <c r="T30" s="62"/>
      <c r="U30" s="91"/>
      <c r="V30" s="62"/>
      <c r="W30" s="62"/>
      <c r="X30" s="62"/>
      <c r="Y30" s="245"/>
      <c r="Z30" s="62"/>
      <c r="AA30" s="62"/>
      <c r="AB30" s="62"/>
      <c r="AC30" s="62"/>
      <c r="AD30" s="62"/>
      <c r="AE30" s="62"/>
      <c r="AF30" s="62"/>
      <c r="AG30" s="557"/>
      <c r="AH30" s="54"/>
      <c r="AI30" s="54"/>
      <c r="AJ30" s="54"/>
      <c r="AK30" s="54"/>
      <c r="AL30" s="54"/>
      <c r="AM30" s="54"/>
      <c r="AN30" s="54"/>
      <c r="AO30" s="564"/>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7502</v>
      </c>
      <c r="B31" s="369"/>
      <c r="C31" s="718">
        <v>37530</v>
      </c>
      <c r="D31" s="369"/>
      <c r="E31" s="338">
        <v>23407.13</v>
      </c>
      <c r="F31" s="369"/>
      <c r="G31" s="339">
        <v>4418.1702999999998</v>
      </c>
      <c r="H31" s="370"/>
      <c r="I31" s="843">
        <v>2.7399999999999998E-3</v>
      </c>
      <c r="J31" s="843">
        <v>5.2</v>
      </c>
      <c r="K31" s="843">
        <v>2.7399999999999998E-3</v>
      </c>
      <c r="L31" s="843">
        <v>2.7399999999999998E-3</v>
      </c>
      <c r="M31" s="361"/>
      <c r="N31" s="342">
        <v>4.6302000000000003</v>
      </c>
      <c r="O31" s="340">
        <v>4.5701999999999998</v>
      </c>
      <c r="P31" s="340">
        <v>4.4798</v>
      </c>
      <c r="Q31" s="340">
        <v>4.6814</v>
      </c>
      <c r="R31" s="340">
        <v>4.8342999999999998</v>
      </c>
      <c r="S31" s="340">
        <v>5.0076999999999998</v>
      </c>
      <c r="T31" s="340">
        <v>5.0777999999999999</v>
      </c>
      <c r="U31" s="344">
        <v>5.0853000000000002</v>
      </c>
      <c r="V31" s="340">
        <v>5.1852999999999998</v>
      </c>
      <c r="W31" s="340">
        <v>5.6310000000000002</v>
      </c>
      <c r="X31" s="340">
        <v>5.9730999999999996</v>
      </c>
      <c r="Y31" s="371">
        <v>5.5948000000000002</v>
      </c>
      <c r="Z31" s="340">
        <v>5.2739000000000003</v>
      </c>
      <c r="AA31" s="340">
        <v>4.9661999999999997</v>
      </c>
      <c r="AB31" s="340">
        <v>5.0389999999999997</v>
      </c>
      <c r="AC31" s="340">
        <v>5.0663999999999998</v>
      </c>
      <c r="AD31" s="340">
        <v>5.1608000000000001</v>
      </c>
      <c r="AE31" s="340">
        <v>4.5613000000000001</v>
      </c>
      <c r="AF31" s="340">
        <v>6.3916000000000004</v>
      </c>
      <c r="AG31" s="568"/>
      <c r="AH31" s="338">
        <v>2</v>
      </c>
      <c r="AI31" s="338">
        <v>6</v>
      </c>
      <c r="AJ31" s="338">
        <v>6</v>
      </c>
      <c r="AK31" s="338">
        <v>5</v>
      </c>
      <c r="AL31" s="338">
        <v>9</v>
      </c>
      <c r="AM31" s="338">
        <v>9</v>
      </c>
      <c r="AN31" s="338">
        <v>10</v>
      </c>
      <c r="AO31" s="570">
        <v>13</v>
      </c>
      <c r="AP31" s="338">
        <v>13</v>
      </c>
      <c r="AQ31" s="338">
        <v>12</v>
      </c>
      <c r="AR31" s="338">
        <v>14</v>
      </c>
      <c r="AS31" s="338">
        <v>12</v>
      </c>
      <c r="AT31" s="338">
        <v>2</v>
      </c>
      <c r="AU31" s="338">
        <v>9</v>
      </c>
      <c r="AV31" s="338">
        <v>10</v>
      </c>
      <c r="AW31" s="338">
        <v>12</v>
      </c>
      <c r="AX31" s="338">
        <v>13</v>
      </c>
      <c r="AY31" s="338">
        <v>5</v>
      </c>
      <c r="AZ31" s="583"/>
      <c r="BA31" s="464">
        <v>2.84</v>
      </c>
      <c r="BB31" s="340">
        <v>15.17</v>
      </c>
      <c r="BC31" s="340" t="s">
        <v>430</v>
      </c>
      <c r="BD31" s="340" t="s">
        <v>430</v>
      </c>
      <c r="BE31" s="371" t="s">
        <v>430</v>
      </c>
      <c r="BF31" s="371">
        <v>82</v>
      </c>
      <c r="BG31" s="370"/>
      <c r="BH31" s="593">
        <v>82</v>
      </c>
      <c r="BI31" s="340">
        <v>13.99</v>
      </c>
      <c r="BJ31" s="340">
        <v>1.17</v>
      </c>
      <c r="BK31" s="340" t="s">
        <v>430</v>
      </c>
      <c r="BL31" s="340" t="s">
        <v>430</v>
      </c>
      <c r="BM31" s="371" t="s">
        <v>430</v>
      </c>
      <c r="BN31" s="371" t="s">
        <v>430</v>
      </c>
      <c r="BO31" s="371">
        <v>2.84</v>
      </c>
      <c r="BP31" s="371" t="s">
        <v>430</v>
      </c>
      <c r="BQ31" s="371" t="s">
        <v>430</v>
      </c>
      <c r="BR31" s="463"/>
      <c r="BS31" s="369" t="s">
        <v>430</v>
      </c>
      <c r="BT31" s="344">
        <v>1.0680504099999999</v>
      </c>
      <c r="BU31" s="571"/>
      <c r="BV31" s="370" t="s">
        <v>555</v>
      </c>
    </row>
    <row r="32" spans="1:74" s="428" customFormat="1" x14ac:dyDescent="0.25">
      <c r="A32" s="345" t="s">
        <v>7503</v>
      </c>
      <c r="B32" s="373"/>
      <c r="C32" s="719">
        <v>43419</v>
      </c>
      <c r="D32" s="373"/>
      <c r="E32" s="346">
        <v>14368.22</v>
      </c>
      <c r="F32" s="373"/>
      <c r="G32" s="347">
        <v>1475.0958000000001</v>
      </c>
      <c r="H32" s="374"/>
      <c r="I32" s="843">
        <v>1.014E-2</v>
      </c>
      <c r="J32" s="843">
        <v>5.3</v>
      </c>
      <c r="K32" s="843">
        <v>7.0400000000000003E-3</v>
      </c>
      <c r="L32" s="843">
        <v>7.4000000000000003E-3</v>
      </c>
      <c r="M32" s="362"/>
      <c r="N32" s="350">
        <v>4.5114000000000001</v>
      </c>
      <c r="O32" s="348">
        <v>4.5232999999999999</v>
      </c>
      <c r="P32" s="348">
        <v>4.4836</v>
      </c>
      <c r="Q32" s="348">
        <v>4.6715999999999998</v>
      </c>
      <c r="R32" s="348">
        <v>4.8380000000000001</v>
      </c>
      <c r="S32" s="348">
        <v>5.0198</v>
      </c>
      <c r="T32" s="348">
        <v>5.0968</v>
      </c>
      <c r="U32" s="354">
        <v>5.1163999999999996</v>
      </c>
      <c r="V32" s="348">
        <v>5.2156000000000002</v>
      </c>
      <c r="W32" s="348">
        <v>5.6551999999999998</v>
      </c>
      <c r="X32" s="348">
        <v>6.0095000000000001</v>
      </c>
      <c r="Y32" s="375">
        <v>5.617</v>
      </c>
      <c r="Z32" s="348" t="s">
        <v>430</v>
      </c>
      <c r="AA32" s="348">
        <v>4.9817999999999998</v>
      </c>
      <c r="AB32" s="348">
        <v>5.0511999999999997</v>
      </c>
      <c r="AC32" s="348">
        <v>5.0940000000000003</v>
      </c>
      <c r="AD32" s="348">
        <v>5.1919000000000004</v>
      </c>
      <c r="AE32" s="348">
        <v>4.5517000000000003</v>
      </c>
      <c r="AF32" s="348">
        <v>5.0933999999999999</v>
      </c>
      <c r="AG32" s="569"/>
      <c r="AH32" s="346">
        <v>11</v>
      </c>
      <c r="AI32" s="346">
        <v>10</v>
      </c>
      <c r="AJ32" s="346">
        <v>4</v>
      </c>
      <c r="AK32" s="346">
        <v>7</v>
      </c>
      <c r="AL32" s="346">
        <v>8</v>
      </c>
      <c r="AM32" s="346">
        <v>7</v>
      </c>
      <c r="AN32" s="346">
        <v>7</v>
      </c>
      <c r="AO32" s="572">
        <v>8</v>
      </c>
      <c r="AP32" s="346">
        <v>8</v>
      </c>
      <c r="AQ32" s="346">
        <v>6</v>
      </c>
      <c r="AR32" s="346">
        <v>6</v>
      </c>
      <c r="AS32" s="346">
        <v>7</v>
      </c>
      <c r="AT32" s="346" t="s">
        <v>430</v>
      </c>
      <c r="AU32" s="346">
        <v>7</v>
      </c>
      <c r="AV32" s="346">
        <v>7</v>
      </c>
      <c r="AW32" s="346">
        <v>8</v>
      </c>
      <c r="AX32" s="346">
        <v>7</v>
      </c>
      <c r="AY32" s="346">
        <v>6</v>
      </c>
      <c r="AZ32" s="584"/>
      <c r="BA32" s="467">
        <v>3.96</v>
      </c>
      <c r="BB32" s="348" t="s">
        <v>430</v>
      </c>
      <c r="BC32" s="348" t="s">
        <v>430</v>
      </c>
      <c r="BD32" s="348" t="s">
        <v>430</v>
      </c>
      <c r="BE32" s="375" t="s">
        <v>430</v>
      </c>
      <c r="BF32" s="375">
        <v>96.04</v>
      </c>
      <c r="BG32" s="374"/>
      <c r="BH32" s="594">
        <v>96.04</v>
      </c>
      <c r="BI32" s="348" t="s">
        <v>430</v>
      </c>
      <c r="BJ32" s="348" t="s">
        <v>430</v>
      </c>
      <c r="BK32" s="348" t="s">
        <v>430</v>
      </c>
      <c r="BL32" s="348" t="s">
        <v>430</v>
      </c>
      <c r="BM32" s="375" t="s">
        <v>430</v>
      </c>
      <c r="BN32" s="375" t="s">
        <v>430</v>
      </c>
      <c r="BO32" s="375">
        <v>3.96</v>
      </c>
      <c r="BP32" s="375" t="s">
        <v>430</v>
      </c>
      <c r="BQ32" s="375" t="s">
        <v>430</v>
      </c>
      <c r="BR32" s="466"/>
      <c r="BS32" s="373" t="s">
        <v>430</v>
      </c>
      <c r="BT32" s="354" t="s">
        <v>430</v>
      </c>
      <c r="BU32" s="430"/>
      <c r="BV32" s="374" t="s">
        <v>555</v>
      </c>
    </row>
    <row r="33" spans="1:74" s="428" customFormat="1" x14ac:dyDescent="0.25">
      <c r="A33" s="345" t="s">
        <v>7504</v>
      </c>
      <c r="B33" s="373"/>
      <c r="C33" s="719">
        <v>37293</v>
      </c>
      <c r="D33" s="373"/>
      <c r="E33" s="346">
        <v>12190.34</v>
      </c>
      <c r="F33" s="373"/>
      <c r="G33" s="347">
        <v>4040.0407</v>
      </c>
      <c r="H33" s="374"/>
      <c r="I33" s="348">
        <v>4.6600000000000001E-3</v>
      </c>
      <c r="J33" s="348">
        <v>5.09</v>
      </c>
      <c r="K33" s="843">
        <v>8.2199999999999999E-3</v>
      </c>
      <c r="L33" s="348">
        <v>4.5500000000000002E-3</v>
      </c>
      <c r="M33" s="362"/>
      <c r="N33" s="350">
        <v>4.5195999999999996</v>
      </c>
      <c r="O33" s="348">
        <v>4.5018000000000002</v>
      </c>
      <c r="P33" s="348">
        <v>4.4560000000000004</v>
      </c>
      <c r="Q33" s="348">
        <v>4.6323999999999996</v>
      </c>
      <c r="R33" s="348">
        <v>4.7934999999999999</v>
      </c>
      <c r="S33" s="348">
        <v>4.9781000000000004</v>
      </c>
      <c r="T33" s="348">
        <v>5.0484999999999998</v>
      </c>
      <c r="U33" s="354">
        <v>5.0545</v>
      </c>
      <c r="V33" s="348">
        <v>5.1482999999999999</v>
      </c>
      <c r="W33" s="348">
        <v>5.5902000000000003</v>
      </c>
      <c r="X33" s="348">
        <v>5.9458000000000002</v>
      </c>
      <c r="Y33" s="375">
        <v>5.5629999999999997</v>
      </c>
      <c r="Z33" s="348">
        <v>5.2538</v>
      </c>
      <c r="AA33" s="348">
        <v>4.9313000000000002</v>
      </c>
      <c r="AB33" s="348">
        <v>5.0016999999999996</v>
      </c>
      <c r="AC33" s="348">
        <v>5.0350000000000001</v>
      </c>
      <c r="AD33" s="348">
        <v>5.1261999999999999</v>
      </c>
      <c r="AE33" s="348">
        <v>4.5118</v>
      </c>
      <c r="AF33" s="348">
        <v>5.8380000000000001</v>
      </c>
      <c r="AG33" s="569"/>
      <c r="AH33" s="346">
        <v>9</v>
      </c>
      <c r="AI33" s="346">
        <v>14</v>
      </c>
      <c r="AJ33" s="346">
        <v>9</v>
      </c>
      <c r="AK33" s="346">
        <v>13</v>
      </c>
      <c r="AL33" s="346">
        <v>14</v>
      </c>
      <c r="AM33" s="346">
        <v>15</v>
      </c>
      <c r="AN33" s="346">
        <v>15</v>
      </c>
      <c r="AO33" s="572">
        <v>16</v>
      </c>
      <c r="AP33" s="346">
        <v>16</v>
      </c>
      <c r="AQ33" s="346">
        <v>16</v>
      </c>
      <c r="AR33" s="346">
        <v>17</v>
      </c>
      <c r="AS33" s="346">
        <v>16</v>
      </c>
      <c r="AT33" s="346">
        <v>3</v>
      </c>
      <c r="AU33" s="346">
        <v>15</v>
      </c>
      <c r="AV33" s="346">
        <v>17</v>
      </c>
      <c r="AW33" s="346">
        <v>16</v>
      </c>
      <c r="AX33" s="346">
        <v>16</v>
      </c>
      <c r="AY33" s="346">
        <v>13</v>
      </c>
      <c r="AZ33" s="584"/>
      <c r="BA33" s="467">
        <v>4.5</v>
      </c>
      <c r="BB33" s="348">
        <v>6.36</v>
      </c>
      <c r="BC33" s="348" t="s">
        <v>430</v>
      </c>
      <c r="BD33" s="348" t="s">
        <v>430</v>
      </c>
      <c r="BE33" s="375" t="s">
        <v>430</v>
      </c>
      <c r="BF33" s="375">
        <v>89.14</v>
      </c>
      <c r="BG33" s="374"/>
      <c r="BH33" s="594">
        <v>89.14</v>
      </c>
      <c r="BI33" s="348">
        <v>6.36</v>
      </c>
      <c r="BJ33" s="348" t="s">
        <v>430</v>
      </c>
      <c r="BK33" s="348" t="s">
        <v>430</v>
      </c>
      <c r="BL33" s="348" t="s">
        <v>430</v>
      </c>
      <c r="BM33" s="375" t="s">
        <v>430</v>
      </c>
      <c r="BN33" s="375" t="s">
        <v>430</v>
      </c>
      <c r="BO33" s="375">
        <v>4.5</v>
      </c>
      <c r="BP33" s="375" t="s">
        <v>430</v>
      </c>
      <c r="BQ33" s="375" t="s">
        <v>430</v>
      </c>
      <c r="BR33" s="466"/>
      <c r="BS33" s="373" t="s">
        <v>430</v>
      </c>
      <c r="BT33" s="354" t="s">
        <v>430</v>
      </c>
      <c r="BU33" s="430"/>
      <c r="BV33" s="374" t="s">
        <v>555</v>
      </c>
    </row>
    <row r="34" spans="1:74" s="428" customFormat="1" x14ac:dyDescent="0.25">
      <c r="A34" s="345" t="s">
        <v>7505</v>
      </c>
      <c r="B34" s="373"/>
      <c r="C34" s="719">
        <v>43539</v>
      </c>
      <c r="D34" s="373"/>
      <c r="E34" s="346">
        <v>11325.08</v>
      </c>
      <c r="F34" s="373"/>
      <c r="G34" s="347">
        <v>1452.8804</v>
      </c>
      <c r="H34" s="374"/>
      <c r="I34" s="843">
        <v>1.0959999999999999E-2</v>
      </c>
      <c r="J34" s="843">
        <v>5.32</v>
      </c>
      <c r="K34" s="843">
        <v>1.0959999999999999E-2</v>
      </c>
      <c r="L34" s="843">
        <v>1.0959999999999999E-2</v>
      </c>
      <c r="M34" s="362"/>
      <c r="N34" s="350">
        <v>4.5904999999999996</v>
      </c>
      <c r="O34" s="348">
        <v>4.6083999999999996</v>
      </c>
      <c r="P34" s="348">
        <v>4.5255999999999998</v>
      </c>
      <c r="Q34" s="348">
        <v>4.7356999999999996</v>
      </c>
      <c r="R34" s="348">
        <v>4.8978999999999999</v>
      </c>
      <c r="S34" s="348">
        <v>5.0773000000000001</v>
      </c>
      <c r="T34" s="348">
        <v>5.1580000000000004</v>
      </c>
      <c r="U34" s="354">
        <v>5.1779999999999999</v>
      </c>
      <c r="V34" s="348">
        <v>5.2747000000000002</v>
      </c>
      <c r="W34" s="348">
        <v>5.7268999999999997</v>
      </c>
      <c r="X34" s="348">
        <v>6.0743</v>
      </c>
      <c r="Y34" s="375">
        <v>5.6879</v>
      </c>
      <c r="Z34" s="348" t="s">
        <v>430</v>
      </c>
      <c r="AA34" s="348">
        <v>5.0345000000000004</v>
      </c>
      <c r="AB34" s="348">
        <v>5.1109999999999998</v>
      </c>
      <c r="AC34" s="348">
        <v>5.1566000000000001</v>
      </c>
      <c r="AD34" s="348">
        <v>5.2512999999999996</v>
      </c>
      <c r="AE34" s="348">
        <v>4.6205999999999996</v>
      </c>
      <c r="AF34" s="348">
        <v>5.1096000000000004</v>
      </c>
      <c r="AG34" s="569"/>
      <c r="AH34" s="346">
        <v>7</v>
      </c>
      <c r="AI34" s="346">
        <v>2</v>
      </c>
      <c r="AJ34" s="346">
        <v>2</v>
      </c>
      <c r="AK34" s="346">
        <v>2</v>
      </c>
      <c r="AL34" s="346">
        <v>2</v>
      </c>
      <c r="AM34" s="346">
        <v>3</v>
      </c>
      <c r="AN34" s="346">
        <v>2</v>
      </c>
      <c r="AO34" s="572">
        <v>2</v>
      </c>
      <c r="AP34" s="346">
        <v>3</v>
      </c>
      <c r="AQ34" s="346">
        <v>1</v>
      </c>
      <c r="AR34" s="346">
        <v>1</v>
      </c>
      <c r="AS34" s="346">
        <v>1</v>
      </c>
      <c r="AT34" s="346" t="s">
        <v>430</v>
      </c>
      <c r="AU34" s="346">
        <v>3</v>
      </c>
      <c r="AV34" s="346">
        <v>2</v>
      </c>
      <c r="AW34" s="346">
        <v>2</v>
      </c>
      <c r="AX34" s="346">
        <v>3</v>
      </c>
      <c r="AY34" s="346">
        <v>2</v>
      </c>
      <c r="AZ34" s="584"/>
      <c r="BA34" s="467">
        <v>4.01</v>
      </c>
      <c r="BB34" s="348" t="s">
        <v>430</v>
      </c>
      <c r="BC34" s="348" t="s">
        <v>430</v>
      </c>
      <c r="BD34" s="348" t="s">
        <v>430</v>
      </c>
      <c r="BE34" s="375" t="s">
        <v>430</v>
      </c>
      <c r="BF34" s="375">
        <v>95.99</v>
      </c>
      <c r="BG34" s="374"/>
      <c r="BH34" s="594">
        <v>95.99</v>
      </c>
      <c r="BI34" s="348" t="s">
        <v>430</v>
      </c>
      <c r="BJ34" s="348" t="s">
        <v>430</v>
      </c>
      <c r="BK34" s="348" t="s">
        <v>430</v>
      </c>
      <c r="BL34" s="348" t="s">
        <v>430</v>
      </c>
      <c r="BM34" s="375" t="s">
        <v>430</v>
      </c>
      <c r="BN34" s="375" t="s">
        <v>430</v>
      </c>
      <c r="BO34" s="375">
        <v>4.01</v>
      </c>
      <c r="BP34" s="375" t="s">
        <v>430</v>
      </c>
      <c r="BQ34" s="375" t="s">
        <v>430</v>
      </c>
      <c r="BR34" s="466"/>
      <c r="BS34" s="373" t="s">
        <v>430</v>
      </c>
      <c r="BT34" s="354" t="s">
        <v>430</v>
      </c>
      <c r="BU34" s="430"/>
      <c r="BV34" s="374" t="s">
        <v>555</v>
      </c>
    </row>
    <row r="35" spans="1:74" s="428" customFormat="1" x14ac:dyDescent="0.25">
      <c r="A35" s="345" t="s">
        <v>7506</v>
      </c>
      <c r="B35" s="373"/>
      <c r="C35" s="719">
        <v>43405</v>
      </c>
      <c r="D35" s="373"/>
      <c r="E35" s="346">
        <v>10464.02</v>
      </c>
      <c r="F35" s="373"/>
      <c r="G35" s="347">
        <v>1476.7150999999999</v>
      </c>
      <c r="H35" s="374"/>
      <c r="I35" s="843">
        <v>0.01</v>
      </c>
      <c r="J35" s="843">
        <v>5.31</v>
      </c>
      <c r="K35" s="843">
        <v>0.01</v>
      </c>
      <c r="L35" s="843">
        <v>0.01</v>
      </c>
      <c r="M35" s="362"/>
      <c r="N35" s="350">
        <v>4.4916</v>
      </c>
      <c r="O35" s="348">
        <v>4.4861000000000004</v>
      </c>
      <c r="P35" s="348">
        <v>4.4023000000000003</v>
      </c>
      <c r="Q35" s="348">
        <v>4.6078000000000001</v>
      </c>
      <c r="R35" s="348">
        <v>4.7744</v>
      </c>
      <c r="S35" s="348">
        <v>4.9766000000000004</v>
      </c>
      <c r="T35" s="348">
        <v>5.0427999999999997</v>
      </c>
      <c r="U35" s="354">
        <v>5.0632000000000001</v>
      </c>
      <c r="V35" s="348">
        <v>5.1584000000000003</v>
      </c>
      <c r="W35" s="348">
        <v>5.6131000000000002</v>
      </c>
      <c r="X35" s="348">
        <v>5.9665999999999997</v>
      </c>
      <c r="Y35" s="375">
        <v>5.5930999999999997</v>
      </c>
      <c r="Z35" s="348" t="s">
        <v>430</v>
      </c>
      <c r="AA35" s="348">
        <v>4.9272</v>
      </c>
      <c r="AB35" s="348">
        <v>5.0079000000000002</v>
      </c>
      <c r="AC35" s="348">
        <v>5.0429000000000004</v>
      </c>
      <c r="AD35" s="348">
        <v>5.1371000000000002</v>
      </c>
      <c r="AE35" s="348">
        <v>4.4954000000000001</v>
      </c>
      <c r="AF35" s="348">
        <v>5.0826000000000002</v>
      </c>
      <c r="AG35" s="569"/>
      <c r="AH35" s="346">
        <v>16</v>
      </c>
      <c r="AI35" s="346">
        <v>16</v>
      </c>
      <c r="AJ35" s="346">
        <v>17</v>
      </c>
      <c r="AK35" s="346">
        <v>16</v>
      </c>
      <c r="AL35" s="346">
        <v>17</v>
      </c>
      <c r="AM35" s="346">
        <v>16</v>
      </c>
      <c r="AN35" s="346">
        <v>17</v>
      </c>
      <c r="AO35" s="572">
        <v>15</v>
      </c>
      <c r="AP35" s="346">
        <v>15</v>
      </c>
      <c r="AQ35" s="346">
        <v>14</v>
      </c>
      <c r="AR35" s="346">
        <v>15</v>
      </c>
      <c r="AS35" s="346">
        <v>13</v>
      </c>
      <c r="AT35" s="346" t="s">
        <v>430</v>
      </c>
      <c r="AU35" s="346">
        <v>16</v>
      </c>
      <c r="AV35" s="346">
        <v>16</v>
      </c>
      <c r="AW35" s="346">
        <v>15</v>
      </c>
      <c r="AX35" s="346">
        <v>15</v>
      </c>
      <c r="AY35" s="346">
        <v>15</v>
      </c>
      <c r="AZ35" s="584"/>
      <c r="BA35" s="467">
        <v>3.82</v>
      </c>
      <c r="BB35" s="348" t="s">
        <v>430</v>
      </c>
      <c r="BC35" s="348" t="s">
        <v>430</v>
      </c>
      <c r="BD35" s="348" t="s">
        <v>430</v>
      </c>
      <c r="BE35" s="375" t="s">
        <v>430</v>
      </c>
      <c r="BF35" s="375">
        <v>96.18</v>
      </c>
      <c r="BG35" s="374"/>
      <c r="BH35" s="594">
        <v>96.18</v>
      </c>
      <c r="BI35" s="348" t="s">
        <v>430</v>
      </c>
      <c r="BJ35" s="348" t="s">
        <v>430</v>
      </c>
      <c r="BK35" s="348" t="s">
        <v>430</v>
      </c>
      <c r="BL35" s="348" t="s">
        <v>430</v>
      </c>
      <c r="BM35" s="375" t="s">
        <v>430</v>
      </c>
      <c r="BN35" s="375" t="s">
        <v>430</v>
      </c>
      <c r="BO35" s="375">
        <v>3.82</v>
      </c>
      <c r="BP35" s="375" t="s">
        <v>430</v>
      </c>
      <c r="BQ35" s="375" t="s">
        <v>430</v>
      </c>
      <c r="BR35" s="466"/>
      <c r="BS35" s="373" t="s">
        <v>430</v>
      </c>
      <c r="BT35" s="354" t="s">
        <v>430</v>
      </c>
      <c r="BU35" s="430"/>
      <c r="BV35" s="374" t="s">
        <v>555</v>
      </c>
    </row>
    <row r="36" spans="1:74" s="428" customFormat="1" ht="11" x14ac:dyDescent="0.3">
      <c r="A36" s="845" t="s">
        <v>7507</v>
      </c>
      <c r="B36" s="846"/>
      <c r="C36" s="847">
        <v>43480</v>
      </c>
      <c r="D36" s="846"/>
      <c r="E36" s="848">
        <v>8617.84</v>
      </c>
      <c r="F36" s="846"/>
      <c r="G36" s="849">
        <v>1459.6913999999999</v>
      </c>
      <c r="H36" s="851"/>
      <c r="I36" s="850">
        <v>0</v>
      </c>
      <c r="J36" s="850">
        <v>5.07</v>
      </c>
      <c r="K36" s="850">
        <v>8.8999999999999999E-3</v>
      </c>
      <c r="L36" s="850">
        <v>0</v>
      </c>
      <c r="M36" s="855"/>
      <c r="N36" s="852">
        <v>4.5039999999999996</v>
      </c>
      <c r="O36" s="850">
        <v>4.5301</v>
      </c>
      <c r="P36" s="850">
        <v>4.4275000000000002</v>
      </c>
      <c r="Q36" s="850">
        <v>4.6113999999999997</v>
      </c>
      <c r="R36" s="850">
        <v>4.8005000000000004</v>
      </c>
      <c r="S36" s="850">
        <v>4.9874999999999998</v>
      </c>
      <c r="T36" s="850">
        <v>5.0736999999999997</v>
      </c>
      <c r="U36" s="860">
        <v>5.1001000000000003</v>
      </c>
      <c r="V36" s="850">
        <v>5.1996000000000002</v>
      </c>
      <c r="W36" s="850">
        <v>5.6506999999999996</v>
      </c>
      <c r="X36" s="850">
        <v>5.9960000000000004</v>
      </c>
      <c r="Y36" s="856">
        <v>5.6074000000000002</v>
      </c>
      <c r="Z36" s="850" t="s">
        <v>430</v>
      </c>
      <c r="AA36" s="850">
        <v>4.9431000000000003</v>
      </c>
      <c r="AB36" s="850">
        <v>5.0263999999999998</v>
      </c>
      <c r="AC36" s="850">
        <v>5.0781000000000001</v>
      </c>
      <c r="AD36" s="850">
        <v>5.1750999999999996</v>
      </c>
      <c r="AE36" s="850">
        <v>4.4813999999999998</v>
      </c>
      <c r="AF36" s="850">
        <v>5.0632999999999999</v>
      </c>
      <c r="AG36" s="948"/>
      <c r="AH36" s="848">
        <v>13</v>
      </c>
      <c r="AI36" s="848">
        <v>9</v>
      </c>
      <c r="AJ36" s="848">
        <v>13</v>
      </c>
      <c r="AK36" s="848">
        <v>15</v>
      </c>
      <c r="AL36" s="848">
        <v>13</v>
      </c>
      <c r="AM36" s="848">
        <v>11</v>
      </c>
      <c r="AN36" s="848">
        <v>11</v>
      </c>
      <c r="AO36" s="949">
        <v>10</v>
      </c>
      <c r="AP36" s="848">
        <v>11</v>
      </c>
      <c r="AQ36" s="848">
        <v>7</v>
      </c>
      <c r="AR36" s="848">
        <v>9</v>
      </c>
      <c r="AS36" s="848">
        <v>9</v>
      </c>
      <c r="AT36" s="848" t="s">
        <v>430</v>
      </c>
      <c r="AU36" s="848">
        <v>13</v>
      </c>
      <c r="AV36" s="848">
        <v>13</v>
      </c>
      <c r="AW36" s="848">
        <v>10</v>
      </c>
      <c r="AX36" s="848">
        <v>11</v>
      </c>
      <c r="AY36" s="848">
        <v>17</v>
      </c>
      <c r="AZ36" s="950"/>
      <c r="BA36" s="857">
        <v>3.24</v>
      </c>
      <c r="BB36" s="850" t="s">
        <v>430</v>
      </c>
      <c r="BC36" s="850" t="s">
        <v>430</v>
      </c>
      <c r="BD36" s="850" t="s">
        <v>430</v>
      </c>
      <c r="BE36" s="856" t="s">
        <v>430</v>
      </c>
      <c r="BF36" s="856">
        <v>96.76</v>
      </c>
      <c r="BG36" s="851"/>
      <c r="BH36" s="951">
        <v>96.76</v>
      </c>
      <c r="BI36" s="850" t="s">
        <v>430</v>
      </c>
      <c r="BJ36" s="850" t="s">
        <v>430</v>
      </c>
      <c r="BK36" s="850" t="s">
        <v>430</v>
      </c>
      <c r="BL36" s="850" t="s">
        <v>430</v>
      </c>
      <c r="BM36" s="856" t="s">
        <v>430</v>
      </c>
      <c r="BN36" s="856" t="s">
        <v>430</v>
      </c>
      <c r="BO36" s="856">
        <v>3.24</v>
      </c>
      <c r="BP36" s="856" t="s">
        <v>430</v>
      </c>
      <c r="BQ36" s="856" t="s">
        <v>430</v>
      </c>
      <c r="BR36" s="854"/>
      <c r="BS36" s="846" t="s">
        <v>430</v>
      </c>
      <c r="BT36" s="860" t="s">
        <v>430</v>
      </c>
      <c r="BU36" s="908"/>
      <c r="BV36" s="851" t="s">
        <v>555</v>
      </c>
    </row>
    <row r="37" spans="1:74" s="428" customFormat="1" x14ac:dyDescent="0.25">
      <c r="A37" s="345" t="s">
        <v>7508</v>
      </c>
      <c r="B37" s="373"/>
      <c r="C37" s="719">
        <v>43452</v>
      </c>
      <c r="D37" s="373"/>
      <c r="E37" s="346">
        <v>8547.7199999999993</v>
      </c>
      <c r="F37" s="373"/>
      <c r="G37" s="347">
        <v>146.9691</v>
      </c>
      <c r="H37" s="374"/>
      <c r="I37" s="843">
        <v>1.0959999999999999E-2</v>
      </c>
      <c r="J37" s="843">
        <v>5.34</v>
      </c>
      <c r="K37" s="843">
        <v>1.0959999999999999E-2</v>
      </c>
      <c r="L37" s="843">
        <v>1.0959999999999999E-2</v>
      </c>
      <c r="M37" s="362"/>
      <c r="N37" s="350">
        <v>4.4957000000000003</v>
      </c>
      <c r="O37" s="348">
        <v>4.5133999999999999</v>
      </c>
      <c r="P37" s="348">
        <v>4.4706000000000001</v>
      </c>
      <c r="Q37" s="348">
        <v>4.6791999999999998</v>
      </c>
      <c r="R37" s="348">
        <v>4.8506999999999998</v>
      </c>
      <c r="S37" s="348">
        <v>5.0303000000000004</v>
      </c>
      <c r="T37" s="348">
        <v>5.1013000000000002</v>
      </c>
      <c r="U37" s="354">
        <v>5.1172000000000004</v>
      </c>
      <c r="V37" s="348">
        <v>5.2168000000000001</v>
      </c>
      <c r="W37" s="348">
        <v>5.6688999999999998</v>
      </c>
      <c r="X37" s="348">
        <v>6.0145</v>
      </c>
      <c r="Y37" s="375">
        <v>5.6321000000000003</v>
      </c>
      <c r="Z37" s="348" t="s">
        <v>430</v>
      </c>
      <c r="AA37" s="348">
        <v>4.9916</v>
      </c>
      <c r="AB37" s="348">
        <v>5.0603999999999996</v>
      </c>
      <c r="AC37" s="348">
        <v>5.0949</v>
      </c>
      <c r="AD37" s="348">
        <v>5.1917</v>
      </c>
      <c r="AE37" s="348">
        <v>4.5505000000000004</v>
      </c>
      <c r="AF37" s="348">
        <v>5.1044999999999998</v>
      </c>
      <c r="AG37" s="569"/>
      <c r="AH37" s="346">
        <v>14</v>
      </c>
      <c r="AI37" s="346">
        <v>12</v>
      </c>
      <c r="AJ37" s="346">
        <v>7</v>
      </c>
      <c r="AK37" s="346">
        <v>6</v>
      </c>
      <c r="AL37" s="346">
        <v>5</v>
      </c>
      <c r="AM37" s="346">
        <v>6</v>
      </c>
      <c r="AN37" s="346">
        <v>6</v>
      </c>
      <c r="AO37" s="572">
        <v>7</v>
      </c>
      <c r="AP37" s="346">
        <v>7</v>
      </c>
      <c r="AQ37" s="346">
        <v>5</v>
      </c>
      <c r="AR37" s="346">
        <v>5</v>
      </c>
      <c r="AS37" s="346">
        <v>4</v>
      </c>
      <c r="AT37" s="346" t="s">
        <v>430</v>
      </c>
      <c r="AU37" s="346">
        <v>6</v>
      </c>
      <c r="AV37" s="346">
        <v>6</v>
      </c>
      <c r="AW37" s="346">
        <v>7</v>
      </c>
      <c r="AX37" s="346">
        <v>8</v>
      </c>
      <c r="AY37" s="346">
        <v>7</v>
      </c>
      <c r="AZ37" s="584"/>
      <c r="BA37" s="467">
        <v>5.25</v>
      </c>
      <c r="BB37" s="348" t="s">
        <v>430</v>
      </c>
      <c r="BC37" s="348" t="s">
        <v>430</v>
      </c>
      <c r="BD37" s="348" t="s">
        <v>430</v>
      </c>
      <c r="BE37" s="375" t="s">
        <v>430</v>
      </c>
      <c r="BF37" s="375">
        <v>94.75</v>
      </c>
      <c r="BG37" s="374"/>
      <c r="BH37" s="594">
        <v>94.2</v>
      </c>
      <c r="BI37" s="348" t="s">
        <v>430</v>
      </c>
      <c r="BJ37" s="348" t="s">
        <v>430</v>
      </c>
      <c r="BK37" s="348" t="s">
        <v>430</v>
      </c>
      <c r="BL37" s="348" t="s">
        <v>430</v>
      </c>
      <c r="BM37" s="375" t="s">
        <v>430</v>
      </c>
      <c r="BN37" s="375" t="s">
        <v>430</v>
      </c>
      <c r="BO37" s="375">
        <v>5.25</v>
      </c>
      <c r="BP37" s="375" t="s">
        <v>430</v>
      </c>
      <c r="BQ37" s="375" t="s">
        <v>430</v>
      </c>
      <c r="BR37" s="466"/>
      <c r="BS37" s="373" t="s">
        <v>430</v>
      </c>
      <c r="BT37" s="354" t="s">
        <v>430</v>
      </c>
      <c r="BU37" s="430"/>
      <c r="BV37" s="374" t="s">
        <v>555</v>
      </c>
    </row>
    <row r="38" spans="1:74" s="428" customFormat="1" x14ac:dyDescent="0.25">
      <c r="A38" s="345" t="s">
        <v>7509</v>
      </c>
      <c r="B38" s="373"/>
      <c r="C38" s="719">
        <v>37949</v>
      </c>
      <c r="D38" s="373"/>
      <c r="E38" s="346">
        <v>5647.53</v>
      </c>
      <c r="F38" s="373"/>
      <c r="G38" s="347">
        <v>3728.3827999999999</v>
      </c>
      <c r="H38" s="374"/>
      <c r="I38" s="348">
        <v>3.8E-3</v>
      </c>
      <c r="J38" s="843">
        <v>5.23</v>
      </c>
      <c r="K38" s="843">
        <v>8.2199999999999999E-3</v>
      </c>
      <c r="L38" s="843">
        <v>8.2199999999999999E-3</v>
      </c>
      <c r="M38" s="362"/>
      <c r="N38" s="350">
        <v>4.5949</v>
      </c>
      <c r="O38" s="348">
        <v>4.5819999999999999</v>
      </c>
      <c r="P38" s="348">
        <v>4.4667000000000003</v>
      </c>
      <c r="Q38" s="348">
        <v>4.6692</v>
      </c>
      <c r="R38" s="348">
        <v>4.8407999999999998</v>
      </c>
      <c r="S38" s="348">
        <v>5.0315000000000003</v>
      </c>
      <c r="T38" s="348">
        <v>5.1135000000000002</v>
      </c>
      <c r="U38" s="354">
        <v>5.1284999999999998</v>
      </c>
      <c r="V38" s="348">
        <v>5.2290000000000001</v>
      </c>
      <c r="W38" s="348">
        <v>5.6772999999999998</v>
      </c>
      <c r="X38" s="348">
        <v>6.0320999999999998</v>
      </c>
      <c r="Y38" s="375">
        <v>5.6501999999999999</v>
      </c>
      <c r="Z38" s="348">
        <v>5.3148</v>
      </c>
      <c r="AA38" s="348">
        <v>4.9934000000000003</v>
      </c>
      <c r="AB38" s="348">
        <v>5.0712999999999999</v>
      </c>
      <c r="AC38" s="348">
        <v>5.1086999999999998</v>
      </c>
      <c r="AD38" s="348">
        <v>5.2058999999999997</v>
      </c>
      <c r="AE38" s="348">
        <v>4.5435999999999996</v>
      </c>
      <c r="AF38" s="348">
        <v>5.9386999999999999</v>
      </c>
      <c r="AG38" s="569"/>
      <c r="AH38" s="346">
        <v>5</v>
      </c>
      <c r="AI38" s="346">
        <v>3</v>
      </c>
      <c r="AJ38" s="346">
        <v>8</v>
      </c>
      <c r="AK38" s="346">
        <v>8</v>
      </c>
      <c r="AL38" s="346">
        <v>6</v>
      </c>
      <c r="AM38" s="346">
        <v>5</v>
      </c>
      <c r="AN38" s="346">
        <v>5</v>
      </c>
      <c r="AO38" s="572">
        <v>4</v>
      </c>
      <c r="AP38" s="346">
        <v>4</v>
      </c>
      <c r="AQ38" s="346">
        <v>4</v>
      </c>
      <c r="AR38" s="346">
        <v>4</v>
      </c>
      <c r="AS38" s="346">
        <v>2</v>
      </c>
      <c r="AT38" s="346">
        <v>1</v>
      </c>
      <c r="AU38" s="346">
        <v>5</v>
      </c>
      <c r="AV38" s="346">
        <v>5</v>
      </c>
      <c r="AW38" s="346">
        <v>4</v>
      </c>
      <c r="AX38" s="346">
        <v>4</v>
      </c>
      <c r="AY38" s="346">
        <v>8</v>
      </c>
      <c r="AZ38" s="584"/>
      <c r="BA38" s="467">
        <v>3.98</v>
      </c>
      <c r="BB38" s="348">
        <v>11.51</v>
      </c>
      <c r="BC38" s="348" t="s">
        <v>430</v>
      </c>
      <c r="BD38" s="348" t="s">
        <v>430</v>
      </c>
      <c r="BE38" s="375" t="s">
        <v>430</v>
      </c>
      <c r="BF38" s="375">
        <v>84.51</v>
      </c>
      <c r="BG38" s="374"/>
      <c r="BH38" s="594">
        <v>84.51</v>
      </c>
      <c r="BI38" s="348">
        <v>8.85</v>
      </c>
      <c r="BJ38" s="348">
        <v>2.66</v>
      </c>
      <c r="BK38" s="348" t="s">
        <v>430</v>
      </c>
      <c r="BL38" s="348" t="s">
        <v>430</v>
      </c>
      <c r="BM38" s="375" t="s">
        <v>430</v>
      </c>
      <c r="BN38" s="375" t="s">
        <v>430</v>
      </c>
      <c r="BO38" s="375">
        <v>3.98</v>
      </c>
      <c r="BP38" s="375" t="s">
        <v>430</v>
      </c>
      <c r="BQ38" s="375" t="s">
        <v>430</v>
      </c>
      <c r="BR38" s="466"/>
      <c r="BS38" s="373" t="s">
        <v>430</v>
      </c>
      <c r="BT38" s="354" t="s">
        <v>430</v>
      </c>
      <c r="BU38" s="430"/>
      <c r="BV38" s="374" t="s">
        <v>555</v>
      </c>
    </row>
    <row r="39" spans="1:74" s="428" customFormat="1" x14ac:dyDescent="0.25">
      <c r="A39" s="345" t="s">
        <v>7510</v>
      </c>
      <c r="B39" s="373"/>
      <c r="C39" s="719">
        <v>43551</v>
      </c>
      <c r="D39" s="373"/>
      <c r="E39" s="346">
        <v>4571.05</v>
      </c>
      <c r="F39" s="373"/>
      <c r="G39" s="347">
        <v>1442.261</v>
      </c>
      <c r="H39" s="374"/>
      <c r="I39" s="348">
        <v>3.29E-3</v>
      </c>
      <c r="J39" s="348">
        <v>5.0999999999999996</v>
      </c>
      <c r="K39" s="843">
        <v>1.0959999999999999E-2</v>
      </c>
      <c r="L39" s="348">
        <v>3.29E-3</v>
      </c>
      <c r="M39" s="362"/>
      <c r="N39" s="350">
        <v>4.6064999999999996</v>
      </c>
      <c r="O39" s="348">
        <v>4.5705999999999998</v>
      </c>
      <c r="P39" s="348">
        <v>4.4310999999999998</v>
      </c>
      <c r="Q39" s="348">
        <v>4.6058000000000003</v>
      </c>
      <c r="R39" s="348">
        <v>4.7925000000000004</v>
      </c>
      <c r="S39" s="348">
        <v>4.9835000000000003</v>
      </c>
      <c r="T39" s="348">
        <v>5.0678000000000001</v>
      </c>
      <c r="U39" s="354">
        <v>5.0864000000000003</v>
      </c>
      <c r="V39" s="348">
        <v>5.1853999999999996</v>
      </c>
      <c r="W39" s="348">
        <v>5.6361999999999997</v>
      </c>
      <c r="X39" s="348">
        <v>5.9842000000000004</v>
      </c>
      <c r="Y39" s="375">
        <v>5.5972</v>
      </c>
      <c r="Z39" s="348" t="s">
        <v>430</v>
      </c>
      <c r="AA39" s="348">
        <v>4.9394999999999998</v>
      </c>
      <c r="AB39" s="348">
        <v>5.0278</v>
      </c>
      <c r="AC39" s="348">
        <v>5.0625999999999998</v>
      </c>
      <c r="AD39" s="348">
        <v>5.1623999999999999</v>
      </c>
      <c r="AE39" s="348">
        <v>4.4991000000000003</v>
      </c>
      <c r="AF39" s="348">
        <v>5.0293999999999999</v>
      </c>
      <c r="AG39" s="569"/>
      <c r="AH39" s="346">
        <v>3</v>
      </c>
      <c r="AI39" s="346">
        <v>5</v>
      </c>
      <c r="AJ39" s="346">
        <v>11</v>
      </c>
      <c r="AK39" s="346">
        <v>17</v>
      </c>
      <c r="AL39" s="346">
        <v>15</v>
      </c>
      <c r="AM39" s="346">
        <v>13</v>
      </c>
      <c r="AN39" s="346">
        <v>13</v>
      </c>
      <c r="AO39" s="572">
        <v>12</v>
      </c>
      <c r="AP39" s="346">
        <v>12</v>
      </c>
      <c r="AQ39" s="346">
        <v>11</v>
      </c>
      <c r="AR39" s="346">
        <v>11</v>
      </c>
      <c r="AS39" s="346">
        <v>11</v>
      </c>
      <c r="AT39" s="346" t="s">
        <v>430</v>
      </c>
      <c r="AU39" s="346">
        <v>14</v>
      </c>
      <c r="AV39" s="346">
        <v>12</v>
      </c>
      <c r="AW39" s="346">
        <v>13</v>
      </c>
      <c r="AX39" s="346">
        <v>12</v>
      </c>
      <c r="AY39" s="346">
        <v>14</v>
      </c>
      <c r="AZ39" s="584"/>
      <c r="BA39" s="467">
        <v>1.64</v>
      </c>
      <c r="BB39" s="348" t="s">
        <v>430</v>
      </c>
      <c r="BC39" s="348" t="s">
        <v>430</v>
      </c>
      <c r="BD39" s="348" t="s">
        <v>430</v>
      </c>
      <c r="BE39" s="375" t="s">
        <v>430</v>
      </c>
      <c r="BF39" s="375">
        <v>98.36</v>
      </c>
      <c r="BG39" s="374"/>
      <c r="BH39" s="594">
        <v>98.36</v>
      </c>
      <c r="BI39" s="348" t="s">
        <v>430</v>
      </c>
      <c r="BJ39" s="348" t="s">
        <v>430</v>
      </c>
      <c r="BK39" s="348" t="s">
        <v>430</v>
      </c>
      <c r="BL39" s="348" t="s">
        <v>430</v>
      </c>
      <c r="BM39" s="375" t="s">
        <v>430</v>
      </c>
      <c r="BN39" s="375" t="s">
        <v>430</v>
      </c>
      <c r="BO39" s="375">
        <v>1.64</v>
      </c>
      <c r="BP39" s="375" t="s">
        <v>430</v>
      </c>
      <c r="BQ39" s="375" t="s">
        <v>430</v>
      </c>
      <c r="BR39" s="466"/>
      <c r="BS39" s="373" t="s">
        <v>430</v>
      </c>
      <c r="BT39" s="354" t="s">
        <v>430</v>
      </c>
      <c r="BU39" s="430"/>
      <c r="BV39" s="374" t="s">
        <v>555</v>
      </c>
    </row>
    <row r="40" spans="1:74" s="428" customFormat="1" x14ac:dyDescent="0.25">
      <c r="A40" s="345" t="s">
        <v>7511</v>
      </c>
      <c r="B40" s="373"/>
      <c r="C40" s="719">
        <v>43607</v>
      </c>
      <c r="D40" s="373"/>
      <c r="E40" s="346">
        <v>4535.24</v>
      </c>
      <c r="F40" s="373"/>
      <c r="G40" s="347">
        <v>1429.1764000000001</v>
      </c>
      <c r="H40" s="374"/>
      <c r="I40" s="348">
        <v>4.1099999999999999E-3</v>
      </c>
      <c r="J40" s="348">
        <v>5.09</v>
      </c>
      <c r="K40" s="843">
        <v>8.3000000000000001E-3</v>
      </c>
      <c r="L40" s="348">
        <v>4.1099999999999999E-3</v>
      </c>
      <c r="M40" s="362"/>
      <c r="N40" s="350">
        <v>4.4699</v>
      </c>
      <c r="O40" s="348">
        <v>4.4770000000000003</v>
      </c>
      <c r="P40" s="348">
        <v>4.4128999999999996</v>
      </c>
      <c r="Q40" s="348">
        <v>4.6483999999999996</v>
      </c>
      <c r="R40" s="348">
        <v>4.8189000000000002</v>
      </c>
      <c r="S40" s="348">
        <v>5.0030000000000001</v>
      </c>
      <c r="T40" s="348">
        <v>5.0964999999999998</v>
      </c>
      <c r="U40" s="354">
        <v>5.1212</v>
      </c>
      <c r="V40" s="348">
        <v>5.2169999999999996</v>
      </c>
      <c r="W40" s="348">
        <v>5.6477000000000004</v>
      </c>
      <c r="X40" s="348">
        <v>5.9941000000000004</v>
      </c>
      <c r="Y40" s="375">
        <v>5.6074999999999999</v>
      </c>
      <c r="Z40" s="348" t="s">
        <v>430</v>
      </c>
      <c r="AA40" s="348">
        <v>4.9672000000000001</v>
      </c>
      <c r="AB40" s="348">
        <v>5.0423999999999998</v>
      </c>
      <c r="AC40" s="348">
        <v>5.1017000000000001</v>
      </c>
      <c r="AD40" s="348">
        <v>5.1951999999999998</v>
      </c>
      <c r="AE40" s="348">
        <v>4.5198999999999998</v>
      </c>
      <c r="AF40" s="348">
        <v>5.0042999999999997</v>
      </c>
      <c r="AG40" s="569"/>
      <c r="AH40" s="346">
        <v>17</v>
      </c>
      <c r="AI40" s="346">
        <v>17</v>
      </c>
      <c r="AJ40" s="346">
        <v>15</v>
      </c>
      <c r="AK40" s="346">
        <v>11</v>
      </c>
      <c r="AL40" s="346">
        <v>11</v>
      </c>
      <c r="AM40" s="346">
        <v>10</v>
      </c>
      <c r="AN40" s="346">
        <v>8</v>
      </c>
      <c r="AO40" s="572">
        <v>6</v>
      </c>
      <c r="AP40" s="346">
        <v>6</v>
      </c>
      <c r="AQ40" s="346">
        <v>9</v>
      </c>
      <c r="AR40" s="346">
        <v>10</v>
      </c>
      <c r="AS40" s="346">
        <v>8</v>
      </c>
      <c r="AT40" s="346" t="s">
        <v>430</v>
      </c>
      <c r="AU40" s="346">
        <v>8</v>
      </c>
      <c r="AV40" s="346">
        <v>9</v>
      </c>
      <c r="AW40" s="346">
        <v>6</v>
      </c>
      <c r="AX40" s="346">
        <v>6</v>
      </c>
      <c r="AY40" s="346">
        <v>10</v>
      </c>
      <c r="AZ40" s="584"/>
      <c r="BA40" s="467">
        <v>3.3</v>
      </c>
      <c r="BB40" s="348" t="s">
        <v>430</v>
      </c>
      <c r="BC40" s="348" t="s">
        <v>430</v>
      </c>
      <c r="BD40" s="348" t="s">
        <v>430</v>
      </c>
      <c r="BE40" s="375" t="s">
        <v>430</v>
      </c>
      <c r="BF40" s="375">
        <v>96.7</v>
      </c>
      <c r="BG40" s="374"/>
      <c r="BH40" s="594">
        <v>96.7</v>
      </c>
      <c r="BI40" s="348" t="s">
        <v>430</v>
      </c>
      <c r="BJ40" s="348" t="s">
        <v>430</v>
      </c>
      <c r="BK40" s="348" t="s">
        <v>430</v>
      </c>
      <c r="BL40" s="348" t="s">
        <v>430</v>
      </c>
      <c r="BM40" s="375" t="s">
        <v>430</v>
      </c>
      <c r="BN40" s="375" t="s">
        <v>430</v>
      </c>
      <c r="BO40" s="375">
        <v>3.3</v>
      </c>
      <c r="BP40" s="375" t="s">
        <v>430</v>
      </c>
      <c r="BQ40" s="375" t="s">
        <v>430</v>
      </c>
      <c r="BR40" s="466"/>
      <c r="BS40" s="373" t="s">
        <v>430</v>
      </c>
      <c r="BT40" s="354" t="s">
        <v>430</v>
      </c>
      <c r="BU40" s="430"/>
      <c r="BV40" s="374" t="s">
        <v>555</v>
      </c>
    </row>
    <row r="41" spans="1:74" s="428" customFormat="1" x14ac:dyDescent="0.25">
      <c r="A41" s="345" t="s">
        <v>7512</v>
      </c>
      <c r="B41" s="373"/>
      <c r="C41" s="719">
        <v>43474</v>
      </c>
      <c r="D41" s="373"/>
      <c r="E41" s="346">
        <v>2853.61</v>
      </c>
      <c r="F41" s="373"/>
      <c r="G41" s="347">
        <v>1466.7727</v>
      </c>
      <c r="H41" s="374"/>
      <c r="I41" s="348">
        <v>4.1000000000000003E-3</v>
      </c>
      <c r="J41" s="348">
        <v>5.133</v>
      </c>
      <c r="K41" s="843">
        <v>0.01</v>
      </c>
      <c r="L41" s="348">
        <v>1.2999999999999999E-3</v>
      </c>
      <c r="M41" s="362"/>
      <c r="N41" s="350">
        <v>4.5942999999999996</v>
      </c>
      <c r="O41" s="348">
        <v>4.5548000000000002</v>
      </c>
      <c r="P41" s="348">
        <v>4.4546000000000001</v>
      </c>
      <c r="Q41" s="348">
        <v>4.6555</v>
      </c>
      <c r="R41" s="348">
        <v>4.8380999999999998</v>
      </c>
      <c r="S41" s="348">
        <v>5.0129999999999999</v>
      </c>
      <c r="T41" s="348">
        <v>5.0884</v>
      </c>
      <c r="U41" s="354">
        <v>5.1135000000000002</v>
      </c>
      <c r="V41" s="348">
        <v>5.2129000000000003</v>
      </c>
      <c r="W41" s="348">
        <v>5.6551999999999998</v>
      </c>
      <c r="X41" s="348">
        <v>6.0076000000000001</v>
      </c>
      <c r="Y41" s="375">
        <v>5.6310000000000002</v>
      </c>
      <c r="Z41" s="348" t="s">
        <v>430</v>
      </c>
      <c r="AA41" s="348">
        <v>4.9645999999999999</v>
      </c>
      <c r="AB41" s="348">
        <v>5.0438000000000001</v>
      </c>
      <c r="AC41" s="348">
        <v>5.0902000000000003</v>
      </c>
      <c r="AD41" s="348">
        <v>5.1902999999999997</v>
      </c>
      <c r="AE41" s="348">
        <v>4.5231000000000003</v>
      </c>
      <c r="AF41" s="348">
        <v>5.1184000000000003</v>
      </c>
      <c r="AG41" s="569"/>
      <c r="AH41" s="346">
        <v>6</v>
      </c>
      <c r="AI41" s="346">
        <v>7</v>
      </c>
      <c r="AJ41" s="346">
        <v>10</v>
      </c>
      <c r="AK41" s="346">
        <v>9</v>
      </c>
      <c r="AL41" s="346">
        <v>7</v>
      </c>
      <c r="AM41" s="346">
        <v>8</v>
      </c>
      <c r="AN41" s="346">
        <v>9</v>
      </c>
      <c r="AO41" s="572">
        <v>9</v>
      </c>
      <c r="AP41" s="346">
        <v>9</v>
      </c>
      <c r="AQ41" s="346">
        <v>6</v>
      </c>
      <c r="AR41" s="346">
        <v>7</v>
      </c>
      <c r="AS41" s="346">
        <v>5</v>
      </c>
      <c r="AT41" s="346" t="s">
        <v>430</v>
      </c>
      <c r="AU41" s="346">
        <v>10</v>
      </c>
      <c r="AV41" s="346">
        <v>8</v>
      </c>
      <c r="AW41" s="346">
        <v>9</v>
      </c>
      <c r="AX41" s="346">
        <v>9</v>
      </c>
      <c r="AY41" s="346">
        <v>9</v>
      </c>
      <c r="AZ41" s="584"/>
      <c r="BA41" s="467">
        <v>4.55</v>
      </c>
      <c r="BB41" s="348">
        <v>49.94</v>
      </c>
      <c r="BC41" s="348" t="s">
        <v>430</v>
      </c>
      <c r="BD41" s="348" t="s">
        <v>430</v>
      </c>
      <c r="BE41" s="375" t="s">
        <v>430</v>
      </c>
      <c r="BF41" s="375">
        <v>45.51</v>
      </c>
      <c r="BG41" s="374"/>
      <c r="BH41" s="594">
        <v>45.51</v>
      </c>
      <c r="BI41" s="348">
        <v>25.41</v>
      </c>
      <c r="BJ41" s="348">
        <v>24.53</v>
      </c>
      <c r="BK41" s="348" t="s">
        <v>430</v>
      </c>
      <c r="BL41" s="348" t="s">
        <v>430</v>
      </c>
      <c r="BM41" s="375" t="s">
        <v>430</v>
      </c>
      <c r="BN41" s="375" t="s">
        <v>430</v>
      </c>
      <c r="BO41" s="375">
        <v>4.55</v>
      </c>
      <c r="BP41" s="375" t="s">
        <v>430</v>
      </c>
      <c r="BQ41" s="375" t="s">
        <v>430</v>
      </c>
      <c r="BR41" s="466"/>
      <c r="BS41" s="373" t="s">
        <v>430</v>
      </c>
      <c r="BT41" s="354">
        <v>12.265149542453001</v>
      </c>
      <c r="BU41" s="430"/>
      <c r="BV41" s="374" t="s">
        <v>555</v>
      </c>
    </row>
    <row r="42" spans="1:74" s="428" customFormat="1" x14ac:dyDescent="0.25">
      <c r="A42" s="345" t="s">
        <v>7513</v>
      </c>
      <c r="B42" s="373"/>
      <c r="C42" s="719">
        <v>43753</v>
      </c>
      <c r="D42" s="373"/>
      <c r="E42" s="346">
        <v>1727.28</v>
      </c>
      <c r="F42" s="373"/>
      <c r="G42" s="347">
        <v>1404.1135999999999</v>
      </c>
      <c r="H42" s="374"/>
      <c r="I42" s="348">
        <v>3.62E-3</v>
      </c>
      <c r="J42" s="348">
        <v>5.0999999999999996</v>
      </c>
      <c r="K42" s="348">
        <v>0</v>
      </c>
      <c r="L42" s="348">
        <v>0</v>
      </c>
      <c r="M42" s="362"/>
      <c r="N42" s="350">
        <v>4.5080999999999998</v>
      </c>
      <c r="O42" s="348">
        <v>4.4935999999999998</v>
      </c>
      <c r="P42" s="348">
        <v>4.4237000000000002</v>
      </c>
      <c r="Q42" s="348">
        <v>4.6433999999999997</v>
      </c>
      <c r="R42" s="348">
        <v>4.8178999999999998</v>
      </c>
      <c r="S42" s="348">
        <v>5.0030000000000001</v>
      </c>
      <c r="T42" s="348">
        <v>5.0727000000000002</v>
      </c>
      <c r="U42" s="354">
        <v>5.0965999999999996</v>
      </c>
      <c r="V42" s="348">
        <v>5.2046000000000001</v>
      </c>
      <c r="W42" s="348">
        <v>5.6498999999999997</v>
      </c>
      <c r="X42" s="348">
        <v>6.0073999999999996</v>
      </c>
      <c r="Y42" s="375">
        <v>5.6332000000000004</v>
      </c>
      <c r="Z42" s="348" t="s">
        <v>430</v>
      </c>
      <c r="AA42" s="348">
        <v>4.9635999999999996</v>
      </c>
      <c r="AB42" s="348">
        <v>5.0377000000000001</v>
      </c>
      <c r="AC42" s="348">
        <v>5.0730000000000004</v>
      </c>
      <c r="AD42" s="348">
        <v>5.1787000000000001</v>
      </c>
      <c r="AE42" s="348">
        <v>4.5138999999999996</v>
      </c>
      <c r="AF42" s="348">
        <v>5.0347</v>
      </c>
      <c r="AG42" s="569"/>
      <c r="AH42" s="346">
        <v>12</v>
      </c>
      <c r="AI42" s="346">
        <v>15</v>
      </c>
      <c r="AJ42" s="346">
        <v>14</v>
      </c>
      <c r="AK42" s="346">
        <v>12</v>
      </c>
      <c r="AL42" s="346">
        <v>12</v>
      </c>
      <c r="AM42" s="346">
        <v>10</v>
      </c>
      <c r="AN42" s="346">
        <v>12</v>
      </c>
      <c r="AO42" s="572">
        <v>11</v>
      </c>
      <c r="AP42" s="346">
        <v>10</v>
      </c>
      <c r="AQ42" s="346">
        <v>8</v>
      </c>
      <c r="AR42" s="346">
        <v>8</v>
      </c>
      <c r="AS42" s="346">
        <v>3</v>
      </c>
      <c r="AT42" s="346" t="s">
        <v>430</v>
      </c>
      <c r="AU42" s="346">
        <v>11</v>
      </c>
      <c r="AV42" s="346">
        <v>11</v>
      </c>
      <c r="AW42" s="346">
        <v>11</v>
      </c>
      <c r="AX42" s="346">
        <v>10</v>
      </c>
      <c r="AY42" s="346">
        <v>11</v>
      </c>
      <c r="AZ42" s="584"/>
      <c r="BA42" s="467">
        <v>4.34</v>
      </c>
      <c r="BB42" s="348" t="s">
        <v>430</v>
      </c>
      <c r="BC42" s="348" t="s">
        <v>430</v>
      </c>
      <c r="BD42" s="348" t="s">
        <v>430</v>
      </c>
      <c r="BE42" s="375" t="s">
        <v>430</v>
      </c>
      <c r="BF42" s="375">
        <v>95.66</v>
      </c>
      <c r="BG42" s="374"/>
      <c r="BH42" s="594">
        <v>95.66</v>
      </c>
      <c r="BI42" s="348" t="s">
        <v>430</v>
      </c>
      <c r="BJ42" s="348" t="s">
        <v>430</v>
      </c>
      <c r="BK42" s="348" t="s">
        <v>430</v>
      </c>
      <c r="BL42" s="348" t="s">
        <v>430</v>
      </c>
      <c r="BM42" s="375" t="s">
        <v>430</v>
      </c>
      <c r="BN42" s="375" t="s">
        <v>430</v>
      </c>
      <c r="BO42" s="375">
        <v>4.34</v>
      </c>
      <c r="BP42" s="375" t="s">
        <v>430</v>
      </c>
      <c r="BQ42" s="375" t="s">
        <v>430</v>
      </c>
      <c r="BR42" s="466"/>
      <c r="BS42" s="373" t="s">
        <v>430</v>
      </c>
      <c r="BT42" s="354" t="s">
        <v>430</v>
      </c>
      <c r="BU42" s="430"/>
      <c r="BV42" s="374" t="s">
        <v>555</v>
      </c>
    </row>
    <row r="43" spans="1:74" s="428" customFormat="1" x14ac:dyDescent="0.25">
      <c r="A43" s="345" t="s">
        <v>7514</v>
      </c>
      <c r="B43" s="373"/>
      <c r="C43" s="719">
        <v>43544</v>
      </c>
      <c r="D43" s="373"/>
      <c r="E43" s="346">
        <v>1335.29</v>
      </c>
      <c r="F43" s="373"/>
      <c r="G43" s="347">
        <v>1452.546</v>
      </c>
      <c r="H43" s="374"/>
      <c r="I43" s="348">
        <v>2.7399999999999998E-3</v>
      </c>
      <c r="J43" s="348">
        <v>5.0350000000000001</v>
      </c>
      <c r="K43" s="843">
        <v>0</v>
      </c>
      <c r="L43" s="348">
        <v>2.7399999999999998E-3</v>
      </c>
      <c r="M43" s="362"/>
      <c r="N43" s="350">
        <v>4.5613999999999999</v>
      </c>
      <c r="O43" s="348">
        <v>4.5197000000000003</v>
      </c>
      <c r="P43" s="348">
        <v>4.4058000000000002</v>
      </c>
      <c r="Q43" s="348">
        <v>4.6200999999999999</v>
      </c>
      <c r="R43" s="348">
        <v>4.7888000000000002</v>
      </c>
      <c r="S43" s="348">
        <v>4.9823000000000004</v>
      </c>
      <c r="T43" s="348">
        <v>5.0468000000000002</v>
      </c>
      <c r="U43" s="354">
        <v>5.0484999999999998</v>
      </c>
      <c r="V43" s="348">
        <v>5.1456999999999997</v>
      </c>
      <c r="W43" s="348">
        <v>5.6109999999999998</v>
      </c>
      <c r="X43" s="348">
        <v>5.9612999999999996</v>
      </c>
      <c r="Y43" s="375">
        <v>5.5865999999999998</v>
      </c>
      <c r="Z43" s="348" t="s">
        <v>430</v>
      </c>
      <c r="AA43" s="348">
        <v>4.9248000000000003</v>
      </c>
      <c r="AB43" s="348">
        <v>5.0209000000000001</v>
      </c>
      <c r="AC43" s="348">
        <v>5.0269000000000004</v>
      </c>
      <c r="AD43" s="348">
        <v>5.1231</v>
      </c>
      <c r="AE43" s="348">
        <v>4.4943999999999997</v>
      </c>
      <c r="AF43" s="348">
        <v>5.1159999999999997</v>
      </c>
      <c r="AG43" s="569"/>
      <c r="AH43" s="346">
        <v>8</v>
      </c>
      <c r="AI43" s="346">
        <v>11</v>
      </c>
      <c r="AJ43" s="346">
        <v>16</v>
      </c>
      <c r="AK43" s="346">
        <v>14</v>
      </c>
      <c r="AL43" s="346">
        <v>16</v>
      </c>
      <c r="AM43" s="346">
        <v>14</v>
      </c>
      <c r="AN43" s="346">
        <v>16</v>
      </c>
      <c r="AO43" s="572">
        <v>17</v>
      </c>
      <c r="AP43" s="346">
        <v>17</v>
      </c>
      <c r="AQ43" s="346">
        <v>15</v>
      </c>
      <c r="AR43" s="346">
        <v>16</v>
      </c>
      <c r="AS43" s="346">
        <v>15</v>
      </c>
      <c r="AT43" s="346" t="s">
        <v>430</v>
      </c>
      <c r="AU43" s="346">
        <v>17</v>
      </c>
      <c r="AV43" s="346">
        <v>15</v>
      </c>
      <c r="AW43" s="346">
        <v>17</v>
      </c>
      <c r="AX43" s="346">
        <v>17</v>
      </c>
      <c r="AY43" s="346">
        <v>16</v>
      </c>
      <c r="AZ43" s="584"/>
      <c r="BA43" s="467">
        <v>5.61</v>
      </c>
      <c r="BB43" s="348">
        <v>1.87</v>
      </c>
      <c r="BC43" s="348" t="s">
        <v>430</v>
      </c>
      <c r="BD43" s="348" t="s">
        <v>430</v>
      </c>
      <c r="BE43" s="375">
        <v>9.36</v>
      </c>
      <c r="BF43" s="375">
        <v>83.16</v>
      </c>
      <c r="BG43" s="374"/>
      <c r="BH43" s="594">
        <v>83.16</v>
      </c>
      <c r="BI43" s="348">
        <v>11.23</v>
      </c>
      <c r="BJ43" s="348" t="s">
        <v>430</v>
      </c>
      <c r="BK43" s="348" t="s">
        <v>430</v>
      </c>
      <c r="BL43" s="348" t="s">
        <v>430</v>
      </c>
      <c r="BM43" s="375" t="s">
        <v>430</v>
      </c>
      <c r="BN43" s="375" t="s">
        <v>430</v>
      </c>
      <c r="BO43" s="375">
        <v>5.61</v>
      </c>
      <c r="BP43" s="375" t="s">
        <v>430</v>
      </c>
      <c r="BQ43" s="375" t="s">
        <v>430</v>
      </c>
      <c r="BR43" s="466"/>
      <c r="BS43" s="373" t="s">
        <v>430</v>
      </c>
      <c r="BT43" s="354" t="s">
        <v>430</v>
      </c>
      <c r="BU43" s="430"/>
      <c r="BV43" s="374" t="s">
        <v>555</v>
      </c>
    </row>
    <row r="44" spans="1:74" s="428" customFormat="1" x14ac:dyDescent="0.25">
      <c r="A44" s="345" t="s">
        <v>7515</v>
      </c>
      <c r="B44" s="373"/>
      <c r="C44" s="719">
        <v>43483</v>
      </c>
      <c r="D44" s="373"/>
      <c r="E44" s="346">
        <v>1160.03</v>
      </c>
      <c r="F44" s="373"/>
      <c r="G44" s="347">
        <v>1457.3205</v>
      </c>
      <c r="H44" s="374"/>
      <c r="I44" s="843">
        <v>8.2199999999999999E-3</v>
      </c>
      <c r="J44" s="843">
        <v>5.34</v>
      </c>
      <c r="K44" s="843">
        <v>8.2199999999999999E-3</v>
      </c>
      <c r="L44" s="843">
        <v>8.2199999999999999E-3</v>
      </c>
      <c r="M44" s="362"/>
      <c r="N44" s="350">
        <v>4.4938000000000002</v>
      </c>
      <c r="O44" s="348">
        <v>4.5023999999999997</v>
      </c>
      <c r="P44" s="348">
        <v>4.4276</v>
      </c>
      <c r="Q44" s="348">
        <v>4.6540999999999997</v>
      </c>
      <c r="R44" s="348">
        <v>4.8196000000000003</v>
      </c>
      <c r="S44" s="348">
        <v>4.9863999999999997</v>
      </c>
      <c r="T44" s="348">
        <v>5.056</v>
      </c>
      <c r="U44" s="354">
        <v>5.0773999999999999</v>
      </c>
      <c r="V44" s="348">
        <v>5.1780999999999997</v>
      </c>
      <c r="W44" s="348">
        <v>5.6242000000000001</v>
      </c>
      <c r="X44" s="348">
        <v>5.9793000000000003</v>
      </c>
      <c r="Y44" s="375">
        <v>5.5983999999999998</v>
      </c>
      <c r="Z44" s="348" t="s">
        <v>430</v>
      </c>
      <c r="AA44" s="348">
        <v>4.9478</v>
      </c>
      <c r="AB44" s="348">
        <v>5.0217999999999998</v>
      </c>
      <c r="AC44" s="348">
        <v>5.0548000000000002</v>
      </c>
      <c r="AD44" s="348">
        <v>5.1516999999999999</v>
      </c>
      <c r="AE44" s="348">
        <v>4.5130999999999997</v>
      </c>
      <c r="AF44" s="348">
        <v>5.0441000000000003</v>
      </c>
      <c r="AG44" s="569"/>
      <c r="AH44" s="346">
        <v>15</v>
      </c>
      <c r="AI44" s="346">
        <v>13</v>
      </c>
      <c r="AJ44" s="346">
        <v>12</v>
      </c>
      <c r="AK44" s="346">
        <v>10</v>
      </c>
      <c r="AL44" s="346">
        <v>10</v>
      </c>
      <c r="AM44" s="346">
        <v>12</v>
      </c>
      <c r="AN44" s="346">
        <v>14</v>
      </c>
      <c r="AO44" s="572">
        <v>14</v>
      </c>
      <c r="AP44" s="346">
        <v>14</v>
      </c>
      <c r="AQ44" s="346">
        <v>13</v>
      </c>
      <c r="AR44" s="346">
        <v>12</v>
      </c>
      <c r="AS44" s="346">
        <v>10</v>
      </c>
      <c r="AT44" s="346" t="s">
        <v>430</v>
      </c>
      <c r="AU44" s="346">
        <v>12</v>
      </c>
      <c r="AV44" s="346">
        <v>14</v>
      </c>
      <c r="AW44" s="346">
        <v>14</v>
      </c>
      <c r="AX44" s="346">
        <v>14</v>
      </c>
      <c r="AY44" s="346">
        <v>12</v>
      </c>
      <c r="AZ44" s="584"/>
      <c r="BA44" s="467">
        <v>6.46</v>
      </c>
      <c r="BB44" s="348">
        <v>32.33</v>
      </c>
      <c r="BC44" s="348" t="s">
        <v>430</v>
      </c>
      <c r="BD44" s="348" t="s">
        <v>430</v>
      </c>
      <c r="BE44" s="375" t="s">
        <v>430</v>
      </c>
      <c r="BF44" s="375">
        <v>61.22</v>
      </c>
      <c r="BG44" s="374"/>
      <c r="BH44" s="594">
        <v>60.97</v>
      </c>
      <c r="BI44" s="348">
        <v>32.33</v>
      </c>
      <c r="BJ44" s="348" t="s">
        <v>430</v>
      </c>
      <c r="BK44" s="348" t="s">
        <v>430</v>
      </c>
      <c r="BL44" s="348" t="s">
        <v>430</v>
      </c>
      <c r="BM44" s="375" t="s">
        <v>430</v>
      </c>
      <c r="BN44" s="375" t="s">
        <v>430</v>
      </c>
      <c r="BO44" s="375">
        <v>6.46</v>
      </c>
      <c r="BP44" s="375" t="s">
        <v>430</v>
      </c>
      <c r="BQ44" s="375" t="s">
        <v>430</v>
      </c>
      <c r="BR44" s="466"/>
      <c r="BS44" s="373" t="s">
        <v>430</v>
      </c>
      <c r="BT44" s="354" t="s">
        <v>430</v>
      </c>
      <c r="BU44" s="430"/>
      <c r="BV44" s="374" t="s">
        <v>555</v>
      </c>
    </row>
    <row r="45" spans="1:74" s="428" customFormat="1" x14ac:dyDescent="0.25">
      <c r="A45" s="345" t="s">
        <v>7516</v>
      </c>
      <c r="B45" s="373"/>
      <c r="C45" s="719">
        <v>43664</v>
      </c>
      <c r="D45" s="373"/>
      <c r="E45" s="346">
        <v>732.25</v>
      </c>
      <c r="F45" s="373"/>
      <c r="G45" s="347">
        <v>1416.1034</v>
      </c>
      <c r="H45" s="374"/>
      <c r="I45" s="348">
        <v>0</v>
      </c>
      <c r="J45" s="348">
        <v>5.18</v>
      </c>
      <c r="K45" s="843">
        <v>1.03E-2</v>
      </c>
      <c r="L45" s="348">
        <v>0</v>
      </c>
      <c r="M45" s="362"/>
      <c r="N45" s="350">
        <v>4.5163000000000002</v>
      </c>
      <c r="O45" s="348">
        <v>4.5475000000000003</v>
      </c>
      <c r="P45" s="348">
        <v>4.5178000000000003</v>
      </c>
      <c r="Q45" s="348">
        <v>4.7220000000000004</v>
      </c>
      <c r="R45" s="348">
        <v>4.8749000000000002</v>
      </c>
      <c r="S45" s="348">
        <v>5.0392999999999999</v>
      </c>
      <c r="T45" s="348">
        <v>5.1177000000000001</v>
      </c>
      <c r="U45" s="354">
        <v>5.1273999999999997</v>
      </c>
      <c r="V45" s="348">
        <v>5.2206999999999999</v>
      </c>
      <c r="W45" s="348">
        <v>5.6421999999999999</v>
      </c>
      <c r="X45" s="348">
        <v>5.9766000000000004</v>
      </c>
      <c r="Y45" s="375">
        <v>5.5918999999999999</v>
      </c>
      <c r="Z45" s="348" t="s">
        <v>430</v>
      </c>
      <c r="AA45" s="348">
        <v>4.9981999999999998</v>
      </c>
      <c r="AB45" s="348">
        <v>5.0835999999999997</v>
      </c>
      <c r="AC45" s="348">
        <v>5.1039000000000003</v>
      </c>
      <c r="AD45" s="348">
        <v>5.1993</v>
      </c>
      <c r="AE45" s="348">
        <v>4.5934999999999997</v>
      </c>
      <c r="AF45" s="348">
        <v>4.9836999999999998</v>
      </c>
      <c r="AG45" s="569"/>
      <c r="AH45" s="346">
        <v>10</v>
      </c>
      <c r="AI45" s="346">
        <v>8</v>
      </c>
      <c r="AJ45" s="346">
        <v>3</v>
      </c>
      <c r="AK45" s="346">
        <v>3</v>
      </c>
      <c r="AL45" s="346">
        <v>3</v>
      </c>
      <c r="AM45" s="346">
        <v>4</v>
      </c>
      <c r="AN45" s="346">
        <v>4</v>
      </c>
      <c r="AO45" s="572">
        <v>5</v>
      </c>
      <c r="AP45" s="346">
        <v>5</v>
      </c>
      <c r="AQ45" s="346">
        <v>10</v>
      </c>
      <c r="AR45" s="346">
        <v>13</v>
      </c>
      <c r="AS45" s="346">
        <v>14</v>
      </c>
      <c r="AT45" s="346" t="s">
        <v>430</v>
      </c>
      <c r="AU45" s="346">
        <v>4</v>
      </c>
      <c r="AV45" s="346">
        <v>4</v>
      </c>
      <c r="AW45" s="346">
        <v>5</v>
      </c>
      <c r="AX45" s="346">
        <v>5</v>
      </c>
      <c r="AY45" s="346">
        <v>3</v>
      </c>
      <c r="AZ45" s="584"/>
      <c r="BA45" s="467">
        <v>7.5</v>
      </c>
      <c r="BB45" s="348" t="s">
        <v>430</v>
      </c>
      <c r="BC45" s="348" t="s">
        <v>430</v>
      </c>
      <c r="BD45" s="348" t="s">
        <v>430</v>
      </c>
      <c r="BE45" s="375" t="s">
        <v>430</v>
      </c>
      <c r="BF45" s="375">
        <v>92.5</v>
      </c>
      <c r="BG45" s="374"/>
      <c r="BH45" s="594">
        <v>92.5</v>
      </c>
      <c r="BI45" s="348" t="s">
        <v>430</v>
      </c>
      <c r="BJ45" s="348" t="s">
        <v>430</v>
      </c>
      <c r="BK45" s="348" t="s">
        <v>430</v>
      </c>
      <c r="BL45" s="348" t="s">
        <v>430</v>
      </c>
      <c r="BM45" s="375" t="s">
        <v>430</v>
      </c>
      <c r="BN45" s="375" t="s">
        <v>430</v>
      </c>
      <c r="BO45" s="375">
        <v>7.5</v>
      </c>
      <c r="BP45" s="375" t="s">
        <v>430</v>
      </c>
      <c r="BQ45" s="375" t="s">
        <v>430</v>
      </c>
      <c r="BR45" s="466"/>
      <c r="BS45" s="373" t="s">
        <v>430</v>
      </c>
      <c r="BT45" s="354" t="s">
        <v>430</v>
      </c>
      <c r="BU45" s="430"/>
      <c r="BV45" s="374" t="s">
        <v>555</v>
      </c>
    </row>
    <row r="46" spans="1:74" s="428" customFormat="1" x14ac:dyDescent="0.25">
      <c r="A46" s="345" t="s">
        <v>7517</v>
      </c>
      <c r="B46" s="373"/>
      <c r="C46" s="719">
        <v>43593</v>
      </c>
      <c r="D46" s="373"/>
      <c r="E46" s="346">
        <v>685.37</v>
      </c>
      <c r="F46" s="373"/>
      <c r="G46" s="347">
        <v>1432.3000999999999</v>
      </c>
      <c r="H46" s="374"/>
      <c r="I46" s="348">
        <v>3.2000000000000002E-3</v>
      </c>
      <c r="J46" s="843">
        <v>5.21</v>
      </c>
      <c r="K46" s="843">
        <v>8.2199999999999999E-3</v>
      </c>
      <c r="L46" s="843">
        <v>8.2199999999999999E-3</v>
      </c>
      <c r="M46" s="362"/>
      <c r="N46" s="350">
        <v>4.6054000000000004</v>
      </c>
      <c r="O46" s="348">
        <v>4.5803000000000003</v>
      </c>
      <c r="P46" s="348">
        <v>4.4835000000000003</v>
      </c>
      <c r="Q46" s="348">
        <v>4.7055999999999996</v>
      </c>
      <c r="R46" s="348">
        <v>4.8700999999999999</v>
      </c>
      <c r="S46" s="348">
        <v>5.0964</v>
      </c>
      <c r="T46" s="348">
        <v>5.1882000000000001</v>
      </c>
      <c r="U46" s="354">
        <v>5.2118000000000002</v>
      </c>
      <c r="V46" s="348">
        <v>5.3045999999999998</v>
      </c>
      <c r="W46" s="348">
        <v>5.7146999999999997</v>
      </c>
      <c r="X46" s="348">
        <v>6.0351999999999997</v>
      </c>
      <c r="Y46" s="375">
        <v>5.6299000000000001</v>
      </c>
      <c r="Z46" s="348" t="s">
        <v>430</v>
      </c>
      <c r="AA46" s="348">
        <v>5.0472999999999999</v>
      </c>
      <c r="AB46" s="348">
        <v>5.1441999999999997</v>
      </c>
      <c r="AC46" s="348">
        <v>5.1905000000000001</v>
      </c>
      <c r="AD46" s="348">
        <v>5.2842000000000002</v>
      </c>
      <c r="AE46" s="348">
        <v>4.5629</v>
      </c>
      <c r="AF46" s="348">
        <v>5.0110999999999999</v>
      </c>
      <c r="AG46" s="569"/>
      <c r="AH46" s="346">
        <v>4</v>
      </c>
      <c r="AI46" s="346">
        <v>4</v>
      </c>
      <c r="AJ46" s="346">
        <v>5</v>
      </c>
      <c r="AK46" s="346">
        <v>4</v>
      </c>
      <c r="AL46" s="346">
        <v>4</v>
      </c>
      <c r="AM46" s="346">
        <v>1</v>
      </c>
      <c r="AN46" s="346">
        <v>1</v>
      </c>
      <c r="AO46" s="572">
        <v>1</v>
      </c>
      <c r="AP46" s="346">
        <v>1</v>
      </c>
      <c r="AQ46" s="346">
        <v>2</v>
      </c>
      <c r="AR46" s="346">
        <v>3</v>
      </c>
      <c r="AS46" s="346">
        <v>6</v>
      </c>
      <c r="AT46" s="346" t="s">
        <v>430</v>
      </c>
      <c r="AU46" s="346">
        <v>1</v>
      </c>
      <c r="AV46" s="346">
        <v>1</v>
      </c>
      <c r="AW46" s="346">
        <v>1</v>
      </c>
      <c r="AX46" s="346">
        <v>1</v>
      </c>
      <c r="AY46" s="346">
        <v>4</v>
      </c>
      <c r="AZ46" s="584"/>
      <c r="BA46" s="467">
        <v>5.38</v>
      </c>
      <c r="BB46" s="348" t="s">
        <v>430</v>
      </c>
      <c r="BC46" s="348" t="s">
        <v>430</v>
      </c>
      <c r="BD46" s="348" t="s">
        <v>430</v>
      </c>
      <c r="BE46" s="375" t="s">
        <v>430</v>
      </c>
      <c r="BF46" s="375">
        <v>94.62</v>
      </c>
      <c r="BG46" s="374"/>
      <c r="BH46" s="594">
        <v>94.62</v>
      </c>
      <c r="BI46" s="348" t="s">
        <v>430</v>
      </c>
      <c r="BJ46" s="348" t="s">
        <v>430</v>
      </c>
      <c r="BK46" s="348" t="s">
        <v>430</v>
      </c>
      <c r="BL46" s="348" t="s">
        <v>430</v>
      </c>
      <c r="BM46" s="375" t="s">
        <v>430</v>
      </c>
      <c r="BN46" s="375" t="s">
        <v>430</v>
      </c>
      <c r="BO46" s="375">
        <v>5.38</v>
      </c>
      <c r="BP46" s="375" t="s">
        <v>430</v>
      </c>
      <c r="BQ46" s="375" t="s">
        <v>430</v>
      </c>
      <c r="BR46" s="466"/>
      <c r="BS46" s="373" t="s">
        <v>430</v>
      </c>
      <c r="BT46" s="354" t="s">
        <v>430</v>
      </c>
      <c r="BU46" s="430"/>
      <c r="BV46" s="374" t="s">
        <v>555</v>
      </c>
    </row>
    <row r="47" spans="1:74" s="428" customFormat="1" x14ac:dyDescent="0.25">
      <c r="A47" s="345" t="s">
        <v>7518</v>
      </c>
      <c r="B47" s="373"/>
      <c r="C47" s="719">
        <v>45112</v>
      </c>
      <c r="D47" s="373"/>
      <c r="E47" s="346">
        <v>653.04</v>
      </c>
      <c r="F47" s="373"/>
      <c r="G47" s="347">
        <v>1207.0425</v>
      </c>
      <c r="H47" s="374"/>
      <c r="I47" s="843">
        <v>1.0959999999999999E-2</v>
      </c>
      <c r="J47" s="843">
        <v>5.37</v>
      </c>
      <c r="K47" s="843">
        <v>1.0959999999999999E-2</v>
      </c>
      <c r="L47" s="843">
        <v>1.0959999999999999E-2</v>
      </c>
      <c r="M47" s="362"/>
      <c r="N47" s="350">
        <v>4.6513999999999998</v>
      </c>
      <c r="O47" s="348">
        <v>4.6516000000000002</v>
      </c>
      <c r="P47" s="348">
        <v>4.5628000000000002</v>
      </c>
      <c r="Q47" s="348">
        <v>4.7671000000000001</v>
      </c>
      <c r="R47" s="348">
        <v>4.9062999999999999</v>
      </c>
      <c r="S47" s="348">
        <v>5.0839999999999996</v>
      </c>
      <c r="T47" s="348">
        <v>5.1360999999999999</v>
      </c>
      <c r="U47" s="354">
        <v>5.1599000000000004</v>
      </c>
      <c r="V47" s="348">
        <v>5.2877000000000001</v>
      </c>
      <c r="W47" s="348">
        <v>5.7112999999999996</v>
      </c>
      <c r="X47" s="348">
        <v>6.0500999999999996</v>
      </c>
      <c r="Y47" s="375" t="s">
        <v>430</v>
      </c>
      <c r="Z47" s="348" t="s">
        <v>430</v>
      </c>
      <c r="AA47" s="348">
        <v>5.0419</v>
      </c>
      <c r="AB47" s="348">
        <v>5.1044999999999998</v>
      </c>
      <c r="AC47" s="348">
        <v>5.1375000000000002</v>
      </c>
      <c r="AD47" s="348">
        <v>5.2670000000000003</v>
      </c>
      <c r="AE47" s="348">
        <v>4.6646000000000001</v>
      </c>
      <c r="AF47" s="348">
        <v>6.0835999999999997</v>
      </c>
      <c r="AG47" s="569"/>
      <c r="AH47" s="346">
        <v>1</v>
      </c>
      <c r="AI47" s="346">
        <v>1</v>
      </c>
      <c r="AJ47" s="346">
        <v>1</v>
      </c>
      <c r="AK47" s="346">
        <v>1</v>
      </c>
      <c r="AL47" s="346">
        <v>1</v>
      </c>
      <c r="AM47" s="346">
        <v>2</v>
      </c>
      <c r="AN47" s="346">
        <v>3</v>
      </c>
      <c r="AO47" s="572">
        <v>3</v>
      </c>
      <c r="AP47" s="346">
        <v>2</v>
      </c>
      <c r="AQ47" s="346">
        <v>3</v>
      </c>
      <c r="AR47" s="346">
        <v>2</v>
      </c>
      <c r="AS47" s="346" t="s">
        <v>430</v>
      </c>
      <c r="AT47" s="346" t="s">
        <v>430</v>
      </c>
      <c r="AU47" s="346">
        <v>2</v>
      </c>
      <c r="AV47" s="346">
        <v>3</v>
      </c>
      <c r="AW47" s="346">
        <v>3</v>
      </c>
      <c r="AX47" s="346">
        <v>2</v>
      </c>
      <c r="AY47" s="346">
        <v>1</v>
      </c>
      <c r="AZ47" s="584"/>
      <c r="BA47" s="467">
        <v>2.29</v>
      </c>
      <c r="BB47" s="348">
        <v>2.2999999999999998</v>
      </c>
      <c r="BC47" s="348" t="s">
        <v>430</v>
      </c>
      <c r="BD47" s="348" t="s">
        <v>430</v>
      </c>
      <c r="BE47" s="375" t="s">
        <v>430</v>
      </c>
      <c r="BF47" s="375">
        <v>95.41</v>
      </c>
      <c r="BG47" s="374"/>
      <c r="BH47" s="594">
        <v>95.41</v>
      </c>
      <c r="BI47" s="348">
        <v>2.2999999999999998</v>
      </c>
      <c r="BJ47" s="348" t="s">
        <v>430</v>
      </c>
      <c r="BK47" s="348" t="s">
        <v>430</v>
      </c>
      <c r="BL47" s="348" t="s">
        <v>430</v>
      </c>
      <c r="BM47" s="375" t="s">
        <v>430</v>
      </c>
      <c r="BN47" s="375" t="s">
        <v>430</v>
      </c>
      <c r="BO47" s="375">
        <v>2.29</v>
      </c>
      <c r="BP47" s="375" t="s">
        <v>430</v>
      </c>
      <c r="BQ47" s="375" t="s">
        <v>430</v>
      </c>
      <c r="BR47" s="466"/>
      <c r="BS47" s="373" t="s">
        <v>430</v>
      </c>
      <c r="BT47" s="354" t="s">
        <v>430</v>
      </c>
      <c r="BU47" s="430"/>
      <c r="BV47" s="374" t="s">
        <v>555</v>
      </c>
    </row>
    <row r="48" spans="1:74" x14ac:dyDescent="0.25">
      <c r="A48" s="318" t="s">
        <v>93</v>
      </c>
      <c r="B48" s="43"/>
      <c r="C48" s="720"/>
      <c r="D48" s="43"/>
      <c r="E48" s="51"/>
      <c r="F48" s="43"/>
      <c r="G48" s="55"/>
      <c r="H48" s="66"/>
      <c r="I48" s="59"/>
      <c r="J48" s="59"/>
      <c r="K48" s="59"/>
      <c r="L48" s="59"/>
      <c r="M48" s="258"/>
      <c r="N48" s="70">
        <v>4.5496999999999996</v>
      </c>
      <c r="O48" s="59">
        <v>4.5419</v>
      </c>
      <c r="P48" s="59">
        <v>4.4607000000000001</v>
      </c>
      <c r="Q48" s="59">
        <v>4.6653000000000002</v>
      </c>
      <c r="R48" s="59">
        <v>4.8327999999999998</v>
      </c>
      <c r="S48" s="59">
        <v>5.0175999999999998</v>
      </c>
      <c r="T48" s="59">
        <v>5.0930999999999997</v>
      </c>
      <c r="U48" s="88">
        <v>5.1109</v>
      </c>
      <c r="V48" s="59">
        <v>5.2107999999999999</v>
      </c>
      <c r="W48" s="59">
        <v>5.6532999999999998</v>
      </c>
      <c r="X48" s="59">
        <v>6.0004999999999997</v>
      </c>
      <c r="Y48" s="276">
        <v>5.6138000000000003</v>
      </c>
      <c r="Z48" s="59">
        <v>5.2808000000000002</v>
      </c>
      <c r="AA48" s="59">
        <v>4.9743000000000004</v>
      </c>
      <c r="AB48" s="59">
        <v>5.0526999999999997</v>
      </c>
      <c r="AC48" s="59">
        <v>5.0892999999999997</v>
      </c>
      <c r="AD48" s="59">
        <v>5.1878000000000002</v>
      </c>
      <c r="AE48" s="59">
        <v>4.5411999999999999</v>
      </c>
      <c r="AF48" s="59">
        <v>5.2968999999999999</v>
      </c>
      <c r="AG48" s="553"/>
      <c r="AH48" s="51">
        <v>17</v>
      </c>
      <c r="AI48" s="51">
        <v>17</v>
      </c>
      <c r="AJ48" s="51">
        <v>17</v>
      </c>
      <c r="AK48" s="51">
        <v>17</v>
      </c>
      <c r="AL48" s="51">
        <v>17</v>
      </c>
      <c r="AM48" s="51">
        <v>16</v>
      </c>
      <c r="AN48" s="51">
        <v>17</v>
      </c>
      <c r="AO48" s="560">
        <v>17</v>
      </c>
      <c r="AP48" s="51">
        <v>17</v>
      </c>
      <c r="AQ48" s="51">
        <v>16</v>
      </c>
      <c r="AR48" s="51">
        <v>17</v>
      </c>
      <c r="AS48" s="51">
        <v>16</v>
      </c>
      <c r="AT48" s="51">
        <v>3</v>
      </c>
      <c r="AU48" s="51">
        <v>17</v>
      </c>
      <c r="AV48" s="51">
        <v>17</v>
      </c>
      <c r="AW48" s="51">
        <v>17</v>
      </c>
      <c r="AX48" s="51">
        <v>17</v>
      </c>
      <c r="AY48" s="51">
        <v>17</v>
      </c>
      <c r="AZ48" s="579"/>
      <c r="BA48" s="577"/>
      <c r="BB48" s="59"/>
      <c r="BC48" s="59"/>
      <c r="BD48" s="59"/>
      <c r="BE48" s="276"/>
      <c r="BF48" s="276"/>
      <c r="BG48" s="66"/>
      <c r="BH48" s="586"/>
      <c r="BI48" s="59"/>
      <c r="BJ48" s="59"/>
      <c r="BK48" s="59"/>
      <c r="BL48" s="59"/>
      <c r="BM48" s="276"/>
      <c r="BN48" s="587"/>
      <c r="BO48" s="587"/>
      <c r="BP48" s="587"/>
      <c r="BQ48" s="587"/>
      <c r="BR48" s="148"/>
      <c r="BS48" s="43"/>
      <c r="BT48" s="88"/>
      <c r="BU48" s="34"/>
      <c r="BV48" s="66"/>
    </row>
    <row r="49" spans="1:74" x14ac:dyDescent="0.25">
      <c r="A49" s="320" t="s">
        <v>94</v>
      </c>
      <c r="B49" s="44"/>
      <c r="C49" s="721"/>
      <c r="D49" s="44"/>
      <c r="E49" s="52"/>
      <c r="F49" s="44"/>
      <c r="G49" s="56"/>
      <c r="H49" s="67"/>
      <c r="I49" s="60"/>
      <c r="J49" s="60"/>
      <c r="K49" s="60"/>
      <c r="L49" s="60"/>
      <c r="M49" s="259"/>
      <c r="N49" s="71">
        <v>4.6513999999999998</v>
      </c>
      <c r="O49" s="60">
        <v>4.6516000000000002</v>
      </c>
      <c r="P49" s="60">
        <v>4.5628000000000002</v>
      </c>
      <c r="Q49" s="60">
        <v>4.7671000000000001</v>
      </c>
      <c r="R49" s="60">
        <v>4.9062999999999999</v>
      </c>
      <c r="S49" s="60">
        <v>5.0964</v>
      </c>
      <c r="T49" s="60">
        <v>5.1882000000000001</v>
      </c>
      <c r="U49" s="89">
        <v>5.2118000000000002</v>
      </c>
      <c r="V49" s="60">
        <v>5.3045999999999998</v>
      </c>
      <c r="W49" s="60">
        <v>5.7268999999999997</v>
      </c>
      <c r="X49" s="60">
        <v>6.0743</v>
      </c>
      <c r="Y49" s="277">
        <v>5.6879</v>
      </c>
      <c r="Z49" s="60">
        <v>5.3148</v>
      </c>
      <c r="AA49" s="60">
        <v>5.0472999999999999</v>
      </c>
      <c r="AB49" s="60">
        <v>5.1441999999999997</v>
      </c>
      <c r="AC49" s="60">
        <v>5.1905000000000001</v>
      </c>
      <c r="AD49" s="60">
        <v>5.2842000000000002</v>
      </c>
      <c r="AE49" s="60">
        <v>4.6646000000000001</v>
      </c>
      <c r="AF49" s="60">
        <v>6.3916000000000004</v>
      </c>
      <c r="AG49" s="554"/>
      <c r="AH49" s="52"/>
      <c r="AI49" s="52"/>
      <c r="AJ49" s="52"/>
      <c r="AK49" s="52"/>
      <c r="AL49" s="52"/>
      <c r="AM49" s="52"/>
      <c r="AN49" s="52"/>
      <c r="AO49" s="561"/>
      <c r="AP49" s="52"/>
      <c r="AQ49" s="52"/>
      <c r="AR49" s="52"/>
      <c r="AS49" s="52"/>
      <c r="AT49" s="52"/>
      <c r="AU49" s="52"/>
      <c r="AV49" s="52"/>
      <c r="AW49" s="52"/>
      <c r="AX49" s="52"/>
      <c r="AY49" s="52"/>
      <c r="AZ49" s="580"/>
      <c r="BA49" s="551"/>
      <c r="BB49" s="60"/>
      <c r="BC49" s="60"/>
      <c r="BD49" s="60"/>
      <c r="BE49" s="277"/>
      <c r="BF49" s="277"/>
      <c r="BG49" s="67"/>
      <c r="BH49" s="588"/>
      <c r="BI49" s="60"/>
      <c r="BJ49" s="60"/>
      <c r="BK49" s="60"/>
      <c r="BL49" s="60"/>
      <c r="BN49" s="589"/>
      <c r="BO49" s="589"/>
      <c r="BP49" s="589"/>
      <c r="BQ49" s="589"/>
      <c r="BR49" s="146"/>
      <c r="BS49" s="44"/>
      <c r="BT49" s="89"/>
      <c r="BU49" s="26"/>
      <c r="BV49" s="67"/>
    </row>
    <row r="50" spans="1:74" x14ac:dyDescent="0.25">
      <c r="A50" s="320" t="s">
        <v>95</v>
      </c>
      <c r="B50" s="44"/>
      <c r="C50" s="721"/>
      <c r="D50" s="44"/>
      <c r="E50" s="52"/>
      <c r="F50" s="44"/>
      <c r="G50" s="56"/>
      <c r="H50" s="67"/>
      <c r="I50" s="60"/>
      <c r="J50" s="60"/>
      <c r="K50" s="60"/>
      <c r="L50" s="60"/>
      <c r="M50" s="259"/>
      <c r="N50" s="71">
        <v>4.4699</v>
      </c>
      <c r="O50" s="60">
        <v>4.4770000000000003</v>
      </c>
      <c r="P50" s="60">
        <v>4.4023000000000003</v>
      </c>
      <c r="Q50" s="60">
        <v>4.6058000000000003</v>
      </c>
      <c r="R50" s="60">
        <v>4.7744</v>
      </c>
      <c r="S50" s="60">
        <v>4.9766000000000004</v>
      </c>
      <c r="T50" s="60">
        <v>5.0427999999999997</v>
      </c>
      <c r="U50" s="89">
        <v>5.0484999999999998</v>
      </c>
      <c r="V50" s="60">
        <v>5.1456999999999997</v>
      </c>
      <c r="W50" s="60">
        <v>5.5902000000000003</v>
      </c>
      <c r="X50" s="60">
        <v>5.9458000000000002</v>
      </c>
      <c r="Y50" s="277">
        <v>5.5629999999999997</v>
      </c>
      <c r="Z50" s="60">
        <v>5.2538</v>
      </c>
      <c r="AA50" s="60">
        <v>4.9248000000000003</v>
      </c>
      <c r="AB50" s="60">
        <v>5.0016999999999996</v>
      </c>
      <c r="AC50" s="60">
        <v>5.0269000000000004</v>
      </c>
      <c r="AD50" s="60">
        <v>5.1231</v>
      </c>
      <c r="AE50" s="60">
        <v>4.4813999999999998</v>
      </c>
      <c r="AF50" s="60">
        <v>4.9836999999999998</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N50" s="589"/>
      <c r="BO50" s="589"/>
      <c r="BP50" s="589"/>
      <c r="BQ50" s="589"/>
      <c r="BR50" s="146"/>
      <c r="BS50" s="44"/>
      <c r="BT50" s="89"/>
      <c r="BU50" s="26"/>
      <c r="BV50" s="67"/>
    </row>
    <row r="51" spans="1:74" x14ac:dyDescent="0.25">
      <c r="A51" s="321" t="s">
        <v>96</v>
      </c>
      <c r="B51" s="45"/>
      <c r="C51" s="722"/>
      <c r="D51" s="45"/>
      <c r="E51" s="53"/>
      <c r="F51" s="45"/>
      <c r="G51" s="57"/>
      <c r="H51" s="68"/>
      <c r="I51" s="61"/>
      <c r="J51" s="61"/>
      <c r="K51" s="61"/>
      <c r="L51" s="61"/>
      <c r="M51" s="262"/>
      <c r="N51" s="72">
        <v>4.5195999999999996</v>
      </c>
      <c r="O51" s="61">
        <v>4.5301</v>
      </c>
      <c r="P51" s="61">
        <v>4.4560000000000004</v>
      </c>
      <c r="Q51" s="61">
        <v>4.6555</v>
      </c>
      <c r="R51" s="61">
        <v>4.8342999999999998</v>
      </c>
      <c r="S51" s="61">
        <v>5.0076999999999998</v>
      </c>
      <c r="T51" s="61">
        <v>5.0884</v>
      </c>
      <c r="U51" s="90">
        <v>5.1135000000000002</v>
      </c>
      <c r="V51" s="61">
        <v>5.2129000000000003</v>
      </c>
      <c r="W51" s="61">
        <v>5.6498999999999997</v>
      </c>
      <c r="X51" s="61">
        <v>5.9960000000000004</v>
      </c>
      <c r="Y51" s="279">
        <v>5.60745</v>
      </c>
      <c r="Z51" s="61">
        <v>5.2739000000000003</v>
      </c>
      <c r="AA51" s="61">
        <v>4.9661999999999997</v>
      </c>
      <c r="AB51" s="61">
        <v>5.0423999999999998</v>
      </c>
      <c r="AC51" s="61">
        <v>5.0902000000000003</v>
      </c>
      <c r="AD51" s="61">
        <v>5.1902999999999997</v>
      </c>
      <c r="AE51" s="61">
        <v>4.5231000000000003</v>
      </c>
      <c r="AF51" s="61">
        <v>5.0933999999999999</v>
      </c>
      <c r="AG51" s="556"/>
      <c r="AH51" s="53"/>
      <c r="AI51" s="53"/>
      <c r="AJ51" s="53"/>
      <c r="AK51" s="53"/>
      <c r="AL51" s="53"/>
      <c r="AM51" s="53"/>
      <c r="AN51" s="53"/>
      <c r="AO51" s="563"/>
      <c r="AP51" s="53"/>
      <c r="AQ51" s="53"/>
      <c r="AR51" s="53"/>
      <c r="AS51" s="53"/>
      <c r="AT51" s="53"/>
      <c r="AU51" s="53"/>
      <c r="AV51" s="53"/>
      <c r="AW51" s="53"/>
      <c r="AX51" s="53"/>
      <c r="AY51" s="53"/>
      <c r="AZ51" s="581"/>
      <c r="BA51" s="578"/>
      <c r="BB51" s="61"/>
      <c r="BC51" s="61"/>
      <c r="BD51" s="61"/>
      <c r="BE51" s="279"/>
      <c r="BF51" s="279"/>
      <c r="BG51" s="68"/>
      <c r="BH51" s="590"/>
      <c r="BI51" s="61"/>
      <c r="BJ51" s="61"/>
      <c r="BK51" s="61"/>
      <c r="BL51" s="61"/>
      <c r="BM51" s="279"/>
      <c r="BN51" s="591"/>
      <c r="BO51" s="591"/>
      <c r="BP51" s="591"/>
      <c r="BQ51" s="591"/>
      <c r="BR51" s="149"/>
      <c r="BS51" s="45"/>
      <c r="BT51" s="90"/>
      <c r="BU51" s="272"/>
      <c r="BV51" s="68"/>
    </row>
    <row r="52" spans="1:74" ht="14.5" x14ac:dyDescent="0.25">
      <c r="A52" s="323" t="s">
        <v>211</v>
      </c>
      <c r="B52" s="46"/>
      <c r="C52" s="723"/>
      <c r="D52" s="46"/>
      <c r="E52" s="54"/>
      <c r="F52" s="46"/>
      <c r="G52" s="58"/>
      <c r="H52" s="69"/>
      <c r="I52" s="62"/>
      <c r="J52" s="62"/>
      <c r="K52" s="62"/>
      <c r="L52" s="62"/>
      <c r="M52" s="263"/>
      <c r="N52" s="73"/>
      <c r="O52" s="62"/>
      <c r="P52" s="62"/>
      <c r="Q52" s="62"/>
      <c r="R52" s="62"/>
      <c r="S52" s="62"/>
      <c r="T52" s="62"/>
      <c r="U52" s="91"/>
      <c r="V52" s="62"/>
      <c r="W52" s="62"/>
      <c r="X52" s="62"/>
      <c r="Y52" s="245"/>
      <c r="Z52" s="62"/>
      <c r="AA52" s="62"/>
      <c r="AB52" s="62"/>
      <c r="AC52" s="62"/>
      <c r="AD52" s="62"/>
      <c r="AE52" s="62"/>
      <c r="AF52" s="62"/>
      <c r="AG52" s="557"/>
      <c r="AH52" s="54"/>
      <c r="AI52" s="54"/>
      <c r="AJ52" s="54"/>
      <c r="AK52" s="54"/>
      <c r="AL52" s="54"/>
      <c r="AM52" s="54"/>
      <c r="AN52" s="54"/>
      <c r="AO52" s="564"/>
      <c r="AP52" s="54"/>
      <c r="AQ52" s="54"/>
      <c r="AR52" s="54"/>
      <c r="AS52" s="54"/>
      <c r="AT52" s="54"/>
      <c r="AU52" s="54"/>
      <c r="AV52" s="54"/>
      <c r="AW52" s="54"/>
      <c r="AX52" s="54"/>
      <c r="AY52" s="54"/>
      <c r="AZ52" s="582"/>
      <c r="BA52" s="280"/>
      <c r="BB52" s="62"/>
      <c r="BC52" s="62"/>
      <c r="BD52" s="62"/>
      <c r="BE52" s="245"/>
      <c r="BF52" s="245"/>
      <c r="BG52" s="69"/>
      <c r="BH52" s="585"/>
      <c r="BI52" s="62"/>
      <c r="BJ52" s="62"/>
      <c r="BK52" s="62"/>
      <c r="BL52" s="62"/>
      <c r="BM52" s="245"/>
      <c r="BN52" s="592"/>
      <c r="BO52" s="592"/>
      <c r="BP52" s="592"/>
      <c r="BQ52" s="592"/>
      <c r="BR52" s="150"/>
      <c r="BS52" s="46"/>
      <c r="BT52" s="91"/>
      <c r="BU52" s="41"/>
      <c r="BV52" s="69"/>
    </row>
    <row r="53" spans="1:74" s="428" customFormat="1" x14ac:dyDescent="0.25">
      <c r="A53" s="345" t="s">
        <v>7519</v>
      </c>
      <c r="B53" s="373"/>
      <c r="C53" s="719">
        <v>43580</v>
      </c>
      <c r="D53" s="373"/>
      <c r="E53" s="346">
        <v>852.16</v>
      </c>
      <c r="F53" s="373"/>
      <c r="G53" s="347">
        <v>1447.2238</v>
      </c>
      <c r="H53" s="374"/>
      <c r="I53" s="843">
        <v>8.2199999999999999E-3</v>
      </c>
      <c r="J53" s="843">
        <v>5.26</v>
      </c>
      <c r="K53" s="843">
        <v>8.2199999999999999E-3</v>
      </c>
      <c r="L53" s="843">
        <v>8.2199999999999999E-3</v>
      </c>
      <c r="M53" s="362"/>
      <c r="N53" s="350">
        <v>4.6361999999999997</v>
      </c>
      <c r="O53" s="348">
        <v>4.6558000000000002</v>
      </c>
      <c r="P53" s="348">
        <v>4.5396999999999998</v>
      </c>
      <c r="Q53" s="348">
        <v>4.7484999999999999</v>
      </c>
      <c r="R53" s="348">
        <v>4.9219999999999997</v>
      </c>
      <c r="S53" s="348">
        <v>5.0941000000000001</v>
      </c>
      <c r="T53" s="348">
        <v>5.1832000000000003</v>
      </c>
      <c r="U53" s="354">
        <v>5.2003000000000004</v>
      </c>
      <c r="V53" s="348">
        <v>5.3033000000000001</v>
      </c>
      <c r="W53" s="348">
        <v>5.7426000000000004</v>
      </c>
      <c r="X53" s="348">
        <v>6.0919999999999996</v>
      </c>
      <c r="Y53" s="375">
        <v>5.7100999999999997</v>
      </c>
      <c r="Z53" s="348" t="s">
        <v>430</v>
      </c>
      <c r="AA53" s="348">
        <v>5.0533000000000001</v>
      </c>
      <c r="AB53" s="348">
        <v>5.1447000000000003</v>
      </c>
      <c r="AC53" s="348">
        <v>5.1768999999999998</v>
      </c>
      <c r="AD53" s="348">
        <v>5.2798999999999996</v>
      </c>
      <c r="AE53" s="348">
        <v>4.6135999999999999</v>
      </c>
      <c r="AF53" s="348">
        <v>5.1337999999999999</v>
      </c>
      <c r="AG53" s="569"/>
      <c r="AH53" s="346">
        <v>5</v>
      </c>
      <c r="AI53" s="346">
        <v>4</v>
      </c>
      <c r="AJ53" s="346">
        <v>4</v>
      </c>
      <c r="AK53" s="346">
        <v>4</v>
      </c>
      <c r="AL53" s="346">
        <v>2</v>
      </c>
      <c r="AM53" s="346">
        <v>5</v>
      </c>
      <c r="AN53" s="346">
        <v>3</v>
      </c>
      <c r="AO53" s="572">
        <v>3</v>
      </c>
      <c r="AP53" s="346">
        <v>3</v>
      </c>
      <c r="AQ53" s="346">
        <v>2</v>
      </c>
      <c r="AR53" s="346">
        <v>3</v>
      </c>
      <c r="AS53" s="346">
        <v>2</v>
      </c>
      <c r="AT53" s="346" t="s">
        <v>430</v>
      </c>
      <c r="AU53" s="346">
        <v>6</v>
      </c>
      <c r="AV53" s="346">
        <v>3</v>
      </c>
      <c r="AW53" s="346">
        <v>3</v>
      </c>
      <c r="AX53" s="346">
        <v>3</v>
      </c>
      <c r="AY53" s="346">
        <v>4</v>
      </c>
      <c r="AZ53" s="584"/>
      <c r="BA53" s="467">
        <v>2.34</v>
      </c>
      <c r="BB53" s="348" t="s">
        <v>430</v>
      </c>
      <c r="BC53" s="348" t="s">
        <v>430</v>
      </c>
      <c r="BD53" s="348" t="s">
        <v>430</v>
      </c>
      <c r="BE53" s="375" t="s">
        <v>430</v>
      </c>
      <c r="BF53" s="375">
        <v>97.66</v>
      </c>
      <c r="BG53" s="374"/>
      <c r="BH53" s="594">
        <v>97.66</v>
      </c>
      <c r="BI53" s="348" t="s">
        <v>430</v>
      </c>
      <c r="BJ53" s="348" t="s">
        <v>430</v>
      </c>
      <c r="BK53" s="348" t="s">
        <v>430</v>
      </c>
      <c r="BL53" s="348" t="s">
        <v>430</v>
      </c>
      <c r="BM53" s="375" t="s">
        <v>430</v>
      </c>
      <c r="BN53" s="375" t="s">
        <v>430</v>
      </c>
      <c r="BO53" s="375">
        <v>2.34</v>
      </c>
      <c r="BP53" s="375" t="s">
        <v>430</v>
      </c>
      <c r="BQ53" s="375" t="s">
        <v>430</v>
      </c>
      <c r="BR53" s="466"/>
      <c r="BS53" s="373" t="s">
        <v>430</v>
      </c>
      <c r="BT53" s="354" t="s">
        <v>430</v>
      </c>
      <c r="BU53" s="430"/>
      <c r="BV53" s="374" t="s">
        <v>555</v>
      </c>
    </row>
    <row r="54" spans="1:74" s="428" customFormat="1" x14ac:dyDescent="0.25">
      <c r="A54" s="345" t="s">
        <v>7520</v>
      </c>
      <c r="B54" s="373"/>
      <c r="C54" s="719">
        <v>43670</v>
      </c>
      <c r="D54" s="373"/>
      <c r="E54" s="346">
        <v>736.52</v>
      </c>
      <c r="F54" s="373"/>
      <c r="G54" s="347">
        <v>1422.1215</v>
      </c>
      <c r="H54" s="374"/>
      <c r="I54" s="348">
        <v>3.7000000000000002E-3</v>
      </c>
      <c r="J54" s="348">
        <v>4.99</v>
      </c>
      <c r="K54" s="348">
        <v>3.5000000000000001E-3</v>
      </c>
      <c r="L54" s="348">
        <v>3.5999999999999999E-3</v>
      </c>
      <c r="M54" s="362"/>
      <c r="N54" s="350">
        <v>4.5640000000000001</v>
      </c>
      <c r="O54" s="348">
        <v>4.5778999999999996</v>
      </c>
      <c r="P54" s="348">
        <v>4.4065000000000003</v>
      </c>
      <c r="Q54" s="348">
        <v>4.6741000000000001</v>
      </c>
      <c r="R54" s="348">
        <v>4.8464999999999998</v>
      </c>
      <c r="S54" s="348">
        <v>5.1109</v>
      </c>
      <c r="T54" s="348">
        <v>5.1443000000000003</v>
      </c>
      <c r="U54" s="354">
        <v>5.1371000000000002</v>
      </c>
      <c r="V54" s="348">
        <v>5.2350000000000003</v>
      </c>
      <c r="W54" s="348">
        <v>5.6611000000000002</v>
      </c>
      <c r="X54" s="348">
        <v>6.0045999999999999</v>
      </c>
      <c r="Y54" s="375">
        <v>5.6433</v>
      </c>
      <c r="Z54" s="348" t="s">
        <v>430</v>
      </c>
      <c r="AA54" s="348">
        <v>5.0708000000000002</v>
      </c>
      <c r="AB54" s="348">
        <v>5.1144999999999996</v>
      </c>
      <c r="AC54" s="348">
        <v>5.1215000000000002</v>
      </c>
      <c r="AD54" s="348">
        <v>5.2122000000000002</v>
      </c>
      <c r="AE54" s="348">
        <v>4.5205000000000002</v>
      </c>
      <c r="AF54" s="348">
        <v>5.0579000000000001</v>
      </c>
      <c r="AG54" s="569"/>
      <c r="AH54" s="346">
        <v>10</v>
      </c>
      <c r="AI54" s="346">
        <v>9</v>
      </c>
      <c r="AJ54" s="346">
        <v>11</v>
      </c>
      <c r="AK54" s="346">
        <v>9</v>
      </c>
      <c r="AL54" s="346">
        <v>9</v>
      </c>
      <c r="AM54" s="346">
        <v>3</v>
      </c>
      <c r="AN54" s="346">
        <v>8</v>
      </c>
      <c r="AO54" s="572">
        <v>9</v>
      </c>
      <c r="AP54" s="346">
        <v>9</v>
      </c>
      <c r="AQ54" s="346">
        <v>7</v>
      </c>
      <c r="AR54" s="346">
        <v>13</v>
      </c>
      <c r="AS54" s="346">
        <v>8</v>
      </c>
      <c r="AT54" s="346" t="s">
        <v>430</v>
      </c>
      <c r="AU54" s="346">
        <v>3</v>
      </c>
      <c r="AV54" s="346">
        <v>7</v>
      </c>
      <c r="AW54" s="346">
        <v>9</v>
      </c>
      <c r="AX54" s="346">
        <v>9</v>
      </c>
      <c r="AY54" s="346">
        <v>10</v>
      </c>
      <c r="AZ54" s="584"/>
      <c r="BA54" s="467">
        <v>2.71</v>
      </c>
      <c r="BB54" s="348" t="s">
        <v>430</v>
      </c>
      <c r="BC54" s="348" t="s">
        <v>430</v>
      </c>
      <c r="BD54" s="348" t="s">
        <v>430</v>
      </c>
      <c r="BE54" s="375" t="s">
        <v>430</v>
      </c>
      <c r="BF54" s="375">
        <v>97.29</v>
      </c>
      <c r="BG54" s="374"/>
      <c r="BH54" s="594">
        <v>97.29</v>
      </c>
      <c r="BI54" s="348" t="s">
        <v>430</v>
      </c>
      <c r="BJ54" s="348" t="s">
        <v>430</v>
      </c>
      <c r="BK54" s="348" t="s">
        <v>430</v>
      </c>
      <c r="BL54" s="348" t="s">
        <v>430</v>
      </c>
      <c r="BM54" s="375" t="s">
        <v>430</v>
      </c>
      <c r="BN54" s="375" t="s">
        <v>430</v>
      </c>
      <c r="BO54" s="375">
        <v>2.71</v>
      </c>
      <c r="BP54" s="375" t="s">
        <v>430</v>
      </c>
      <c r="BQ54" s="375" t="s">
        <v>430</v>
      </c>
      <c r="BR54" s="466"/>
      <c r="BS54" s="373" t="s">
        <v>430</v>
      </c>
      <c r="BT54" s="354" t="s">
        <v>430</v>
      </c>
      <c r="BU54" s="430"/>
      <c r="BV54" s="374" t="s">
        <v>555</v>
      </c>
    </row>
    <row r="55" spans="1:74" s="428" customFormat="1" x14ac:dyDescent="0.25">
      <c r="A55" s="345" t="s">
        <v>7521</v>
      </c>
      <c r="B55" s="373"/>
      <c r="C55" s="719">
        <v>43551</v>
      </c>
      <c r="D55" s="373"/>
      <c r="E55" s="346">
        <v>411.35</v>
      </c>
      <c r="F55" s="373"/>
      <c r="G55" s="347">
        <v>1450.2924</v>
      </c>
      <c r="H55" s="374"/>
      <c r="I55" s="348">
        <v>3.9500000000000004E-3</v>
      </c>
      <c r="J55" s="348">
        <v>5.19</v>
      </c>
      <c r="K55" s="843">
        <v>1.06E-2</v>
      </c>
      <c r="L55" s="348">
        <v>3.9500000000000004E-3</v>
      </c>
      <c r="M55" s="362"/>
      <c r="N55" s="350">
        <v>4.6943000000000001</v>
      </c>
      <c r="O55" s="348">
        <v>4.6811999999999996</v>
      </c>
      <c r="P55" s="348">
        <v>4.5606999999999998</v>
      </c>
      <c r="Q55" s="348">
        <v>4.7662000000000004</v>
      </c>
      <c r="R55" s="348">
        <v>4.9127000000000001</v>
      </c>
      <c r="S55" s="348">
        <v>5.0919999999999996</v>
      </c>
      <c r="T55" s="348">
        <v>5.1886999999999999</v>
      </c>
      <c r="U55" s="354">
        <v>5.1894999999999998</v>
      </c>
      <c r="V55" s="348">
        <v>5.2840999999999996</v>
      </c>
      <c r="W55" s="348">
        <v>5.7229000000000001</v>
      </c>
      <c r="X55" s="348">
        <v>6.0816999999999997</v>
      </c>
      <c r="Y55" s="375">
        <v>5.7023999999999999</v>
      </c>
      <c r="Z55" s="348" t="s">
        <v>430</v>
      </c>
      <c r="AA55" s="348">
        <v>5.0533999999999999</v>
      </c>
      <c r="AB55" s="348">
        <v>5.1459000000000001</v>
      </c>
      <c r="AC55" s="348">
        <v>5.1707000000000001</v>
      </c>
      <c r="AD55" s="348">
        <v>5.2622</v>
      </c>
      <c r="AE55" s="348">
        <v>4.6344000000000003</v>
      </c>
      <c r="AF55" s="348">
        <v>5.1075999999999997</v>
      </c>
      <c r="AG55" s="569"/>
      <c r="AH55" s="346">
        <v>2</v>
      </c>
      <c r="AI55" s="346">
        <v>2</v>
      </c>
      <c r="AJ55" s="346">
        <v>3</v>
      </c>
      <c r="AK55" s="346">
        <v>3</v>
      </c>
      <c r="AL55" s="346">
        <v>4</v>
      </c>
      <c r="AM55" s="346">
        <v>6</v>
      </c>
      <c r="AN55" s="346">
        <v>2</v>
      </c>
      <c r="AO55" s="572">
        <v>4</v>
      </c>
      <c r="AP55" s="346">
        <v>5</v>
      </c>
      <c r="AQ55" s="346">
        <v>4</v>
      </c>
      <c r="AR55" s="346">
        <v>5</v>
      </c>
      <c r="AS55" s="346">
        <v>4</v>
      </c>
      <c r="AT55" s="346" t="s">
        <v>430</v>
      </c>
      <c r="AU55" s="346">
        <v>5</v>
      </c>
      <c r="AV55" s="346">
        <v>2</v>
      </c>
      <c r="AW55" s="346">
        <v>4</v>
      </c>
      <c r="AX55" s="346">
        <v>5</v>
      </c>
      <c r="AY55" s="346">
        <v>3</v>
      </c>
      <c r="AZ55" s="584"/>
      <c r="BA55" s="467">
        <v>3.64</v>
      </c>
      <c r="BB55" s="348" t="s">
        <v>430</v>
      </c>
      <c r="BC55" s="348" t="s">
        <v>430</v>
      </c>
      <c r="BD55" s="348" t="s">
        <v>430</v>
      </c>
      <c r="BE55" s="375" t="s">
        <v>430</v>
      </c>
      <c r="BF55" s="375">
        <v>96.36</v>
      </c>
      <c r="BG55" s="374"/>
      <c r="BH55" s="594">
        <v>96.36</v>
      </c>
      <c r="BI55" s="348" t="s">
        <v>430</v>
      </c>
      <c r="BJ55" s="348" t="s">
        <v>430</v>
      </c>
      <c r="BK55" s="348" t="s">
        <v>430</v>
      </c>
      <c r="BL55" s="348" t="s">
        <v>430</v>
      </c>
      <c r="BM55" s="375" t="s">
        <v>430</v>
      </c>
      <c r="BN55" s="375" t="s">
        <v>430</v>
      </c>
      <c r="BO55" s="375">
        <v>3.64</v>
      </c>
      <c r="BP55" s="375" t="s">
        <v>430</v>
      </c>
      <c r="BQ55" s="375" t="s">
        <v>430</v>
      </c>
      <c r="BR55" s="466"/>
      <c r="BS55" s="373" t="s">
        <v>430</v>
      </c>
      <c r="BT55" s="354" t="s">
        <v>430</v>
      </c>
      <c r="BU55" s="430"/>
      <c r="BV55" s="374" t="s">
        <v>555</v>
      </c>
    </row>
    <row r="56" spans="1:74" s="428" customFormat="1" x14ac:dyDescent="0.25">
      <c r="A56" s="345" t="s">
        <v>7522</v>
      </c>
      <c r="B56" s="373"/>
      <c r="C56" s="719">
        <v>44774</v>
      </c>
      <c r="D56" s="373"/>
      <c r="E56" s="346">
        <v>348.29</v>
      </c>
      <c r="F56" s="373"/>
      <c r="G56" s="347">
        <v>1274.7858000000001</v>
      </c>
      <c r="H56" s="374"/>
      <c r="I56" s="348">
        <v>2.7399999999999998E-3</v>
      </c>
      <c r="J56" s="348">
        <v>5.05</v>
      </c>
      <c r="K56" s="843">
        <v>8.2199999999999999E-3</v>
      </c>
      <c r="L56" s="348">
        <v>2.7399999999999998E-3</v>
      </c>
      <c r="M56" s="362"/>
      <c r="N56" s="350">
        <v>4.4385000000000003</v>
      </c>
      <c r="O56" s="348">
        <v>4.4329000000000001</v>
      </c>
      <c r="P56" s="348">
        <v>4.4847999999999999</v>
      </c>
      <c r="Q56" s="348">
        <v>4.6325000000000003</v>
      </c>
      <c r="R56" s="348">
        <v>4.8164999999999996</v>
      </c>
      <c r="S56" s="348">
        <v>5.0655000000000001</v>
      </c>
      <c r="T56" s="348">
        <v>5.1228999999999996</v>
      </c>
      <c r="U56" s="354">
        <v>5.1154999999999999</v>
      </c>
      <c r="V56" s="348">
        <v>5.2096999999999998</v>
      </c>
      <c r="W56" s="348">
        <v>5.6600999999999999</v>
      </c>
      <c r="X56" s="348">
        <v>6.0110999999999999</v>
      </c>
      <c r="Y56" s="375" t="s">
        <v>430</v>
      </c>
      <c r="Z56" s="348" t="s">
        <v>430</v>
      </c>
      <c r="AA56" s="348">
        <v>5.0266000000000002</v>
      </c>
      <c r="AB56" s="348">
        <v>5.0888</v>
      </c>
      <c r="AC56" s="348">
        <v>5.1020000000000003</v>
      </c>
      <c r="AD56" s="348">
        <v>5.1891999999999996</v>
      </c>
      <c r="AE56" s="348">
        <v>4.5106000000000002</v>
      </c>
      <c r="AF56" s="348">
        <v>6.0814000000000004</v>
      </c>
      <c r="AG56" s="569"/>
      <c r="AH56" s="346">
        <v>14</v>
      </c>
      <c r="AI56" s="346">
        <v>14</v>
      </c>
      <c r="AJ56" s="346">
        <v>10</v>
      </c>
      <c r="AK56" s="346">
        <v>11</v>
      </c>
      <c r="AL56" s="346">
        <v>11</v>
      </c>
      <c r="AM56" s="346">
        <v>8</v>
      </c>
      <c r="AN56" s="346">
        <v>9</v>
      </c>
      <c r="AO56" s="572">
        <v>10</v>
      </c>
      <c r="AP56" s="346">
        <v>10</v>
      </c>
      <c r="AQ56" s="346">
        <v>8</v>
      </c>
      <c r="AR56" s="346">
        <v>11</v>
      </c>
      <c r="AS56" s="346" t="s">
        <v>430</v>
      </c>
      <c r="AT56" s="346" t="s">
        <v>430</v>
      </c>
      <c r="AU56" s="346">
        <v>8</v>
      </c>
      <c r="AV56" s="346">
        <v>9</v>
      </c>
      <c r="AW56" s="346">
        <v>10</v>
      </c>
      <c r="AX56" s="346">
        <v>10</v>
      </c>
      <c r="AY56" s="346">
        <v>11</v>
      </c>
      <c r="AZ56" s="584"/>
      <c r="BA56" s="467" t="s">
        <v>430</v>
      </c>
      <c r="BB56" s="348" t="s">
        <v>430</v>
      </c>
      <c r="BC56" s="348" t="s">
        <v>430</v>
      </c>
      <c r="BD56" s="348" t="s">
        <v>430</v>
      </c>
      <c r="BE56" s="375" t="s">
        <v>430</v>
      </c>
      <c r="BF56" s="375">
        <v>100</v>
      </c>
      <c r="BG56" s="374"/>
      <c r="BH56" s="594">
        <v>100</v>
      </c>
      <c r="BI56" s="348" t="s">
        <v>430</v>
      </c>
      <c r="BJ56" s="348" t="s">
        <v>430</v>
      </c>
      <c r="BK56" s="348" t="s">
        <v>430</v>
      </c>
      <c r="BL56" s="348" t="s">
        <v>430</v>
      </c>
      <c r="BM56" s="375" t="s">
        <v>430</v>
      </c>
      <c r="BN56" s="375" t="s">
        <v>430</v>
      </c>
      <c r="BO56" s="375" t="s">
        <v>430</v>
      </c>
      <c r="BP56" s="375" t="s">
        <v>430</v>
      </c>
      <c r="BQ56" s="375" t="s">
        <v>430</v>
      </c>
      <c r="BR56" s="466"/>
      <c r="BS56" s="373" t="s">
        <v>430</v>
      </c>
      <c r="BT56" s="354" t="s">
        <v>430</v>
      </c>
      <c r="BU56" s="430"/>
      <c r="BV56" s="374" t="s">
        <v>555</v>
      </c>
    </row>
    <row r="57" spans="1:74" s="428" customFormat="1" x14ac:dyDescent="0.25">
      <c r="A57" s="345" t="s">
        <v>7523</v>
      </c>
      <c r="B57" s="373"/>
      <c r="C57" s="719">
        <v>43838</v>
      </c>
      <c r="D57" s="373"/>
      <c r="E57" s="346">
        <v>343.23</v>
      </c>
      <c r="F57" s="373"/>
      <c r="G57" s="347">
        <v>1392.0414000000001</v>
      </c>
      <c r="H57" s="374"/>
      <c r="I57" s="843">
        <v>1.0959999999999999E-2</v>
      </c>
      <c r="J57" s="843">
        <v>5.26</v>
      </c>
      <c r="K57" s="843">
        <v>8.2199999999999999E-3</v>
      </c>
      <c r="L57" s="843">
        <v>8.2199999999999999E-3</v>
      </c>
      <c r="M57" s="362"/>
      <c r="N57" s="350">
        <v>4.6441999999999997</v>
      </c>
      <c r="O57" s="348">
        <v>4.6296999999999997</v>
      </c>
      <c r="P57" s="348">
        <v>4.5007000000000001</v>
      </c>
      <c r="Q57" s="348">
        <v>4.7321999999999997</v>
      </c>
      <c r="R57" s="348">
        <v>4.8992000000000004</v>
      </c>
      <c r="S57" s="348">
        <v>5.1144999999999996</v>
      </c>
      <c r="T57" s="348">
        <v>5.1772</v>
      </c>
      <c r="U57" s="354">
        <v>5.1894</v>
      </c>
      <c r="V57" s="348">
        <v>5.2862</v>
      </c>
      <c r="W57" s="348">
        <v>5.7282999999999999</v>
      </c>
      <c r="X57" s="348">
        <v>6.0843999999999996</v>
      </c>
      <c r="Y57" s="375">
        <v>5.6992000000000003</v>
      </c>
      <c r="Z57" s="348" t="s">
        <v>430</v>
      </c>
      <c r="AA57" s="348">
        <v>5.0787000000000004</v>
      </c>
      <c r="AB57" s="348">
        <v>5.1367000000000003</v>
      </c>
      <c r="AC57" s="348">
        <v>5.1677</v>
      </c>
      <c r="AD57" s="348">
        <v>5.2624000000000004</v>
      </c>
      <c r="AE57" s="348">
        <v>4.5994000000000002</v>
      </c>
      <c r="AF57" s="348">
        <v>5.0789</v>
      </c>
      <c r="AG57" s="569"/>
      <c r="AH57" s="346">
        <v>4</v>
      </c>
      <c r="AI57" s="346">
        <v>6</v>
      </c>
      <c r="AJ57" s="346">
        <v>6</v>
      </c>
      <c r="AK57" s="346">
        <v>6</v>
      </c>
      <c r="AL57" s="346">
        <v>5</v>
      </c>
      <c r="AM57" s="346">
        <v>2</v>
      </c>
      <c r="AN57" s="346">
        <v>5</v>
      </c>
      <c r="AO57" s="572">
        <v>5</v>
      </c>
      <c r="AP57" s="346">
        <v>4</v>
      </c>
      <c r="AQ57" s="346">
        <v>3</v>
      </c>
      <c r="AR57" s="346">
        <v>4</v>
      </c>
      <c r="AS57" s="346">
        <v>5</v>
      </c>
      <c r="AT57" s="346" t="s">
        <v>430</v>
      </c>
      <c r="AU57" s="346">
        <v>2</v>
      </c>
      <c r="AV57" s="346">
        <v>4</v>
      </c>
      <c r="AW57" s="346">
        <v>5</v>
      </c>
      <c r="AX57" s="346">
        <v>4</v>
      </c>
      <c r="AY57" s="346">
        <v>6</v>
      </c>
      <c r="AZ57" s="584"/>
      <c r="BA57" s="467">
        <v>4.07</v>
      </c>
      <c r="BB57" s="348" t="s">
        <v>430</v>
      </c>
      <c r="BC57" s="348" t="s">
        <v>430</v>
      </c>
      <c r="BD57" s="348" t="s">
        <v>430</v>
      </c>
      <c r="BE57" s="375" t="s">
        <v>430</v>
      </c>
      <c r="BF57" s="375">
        <v>95.93</v>
      </c>
      <c r="BG57" s="374"/>
      <c r="BH57" s="594">
        <v>95.93</v>
      </c>
      <c r="BI57" s="348" t="s">
        <v>430</v>
      </c>
      <c r="BJ57" s="348" t="s">
        <v>430</v>
      </c>
      <c r="BK57" s="348" t="s">
        <v>430</v>
      </c>
      <c r="BL57" s="348" t="s">
        <v>430</v>
      </c>
      <c r="BM57" s="375" t="s">
        <v>430</v>
      </c>
      <c r="BN57" s="375" t="s">
        <v>430</v>
      </c>
      <c r="BO57" s="375">
        <v>4.07</v>
      </c>
      <c r="BP57" s="375" t="s">
        <v>430</v>
      </c>
      <c r="BQ57" s="375" t="s">
        <v>430</v>
      </c>
      <c r="BR57" s="466"/>
      <c r="BS57" s="373" t="s">
        <v>430</v>
      </c>
      <c r="BT57" s="354" t="s">
        <v>430</v>
      </c>
      <c r="BU57" s="430"/>
      <c r="BV57" s="374" t="s">
        <v>555</v>
      </c>
    </row>
    <row r="58" spans="1:74" s="428" customFormat="1" x14ac:dyDescent="0.25">
      <c r="A58" s="345" t="s">
        <v>7524</v>
      </c>
      <c r="B58" s="373"/>
      <c r="C58" s="719">
        <v>45224</v>
      </c>
      <c r="D58" s="373"/>
      <c r="E58" s="346">
        <v>293.83999999999997</v>
      </c>
      <c r="F58" s="373"/>
      <c r="G58" s="347">
        <v>1181.0677000000001</v>
      </c>
      <c r="H58" s="374"/>
      <c r="I58" s="843">
        <v>2.7399999999999998E-3</v>
      </c>
      <c r="J58" s="843">
        <v>5.26</v>
      </c>
      <c r="K58" s="843">
        <v>2.7399999999999998E-3</v>
      </c>
      <c r="L58" s="843">
        <v>2.7399999999999998E-3</v>
      </c>
      <c r="M58" s="362"/>
      <c r="N58" s="350">
        <v>4.4970999999999997</v>
      </c>
      <c r="O58" s="348">
        <v>4.4694000000000003</v>
      </c>
      <c r="P58" s="348">
        <v>4.3296999999999999</v>
      </c>
      <c r="Q58" s="348">
        <v>4.5754000000000001</v>
      </c>
      <c r="R58" s="348">
        <v>4.7493999999999996</v>
      </c>
      <c r="S58" s="348">
        <v>4.9642999999999997</v>
      </c>
      <c r="T58" s="348">
        <v>5.0282999999999998</v>
      </c>
      <c r="U58" s="354">
        <v>5.0236999999999998</v>
      </c>
      <c r="V58" s="348">
        <v>5.1245000000000003</v>
      </c>
      <c r="W58" s="348">
        <v>5.5891000000000002</v>
      </c>
      <c r="X58" s="348" t="s">
        <v>430</v>
      </c>
      <c r="Y58" s="375" t="s">
        <v>430</v>
      </c>
      <c r="Z58" s="348" t="s">
        <v>430</v>
      </c>
      <c r="AA58" s="348">
        <v>4.9256000000000002</v>
      </c>
      <c r="AB58" s="348">
        <v>5.0015000000000001</v>
      </c>
      <c r="AC58" s="348">
        <v>5.0092999999999996</v>
      </c>
      <c r="AD58" s="348">
        <v>5.1021000000000001</v>
      </c>
      <c r="AE58" s="348">
        <v>4.3979999999999997</v>
      </c>
      <c r="AF58" s="348">
        <v>5.9497999999999998</v>
      </c>
      <c r="AG58" s="569"/>
      <c r="AH58" s="346">
        <v>12</v>
      </c>
      <c r="AI58" s="346">
        <v>13</v>
      </c>
      <c r="AJ58" s="346">
        <v>14</v>
      </c>
      <c r="AK58" s="346">
        <v>13</v>
      </c>
      <c r="AL58" s="346">
        <v>14</v>
      </c>
      <c r="AM58" s="346">
        <v>13</v>
      </c>
      <c r="AN58" s="346">
        <v>14</v>
      </c>
      <c r="AO58" s="572">
        <v>15</v>
      </c>
      <c r="AP58" s="346">
        <v>15</v>
      </c>
      <c r="AQ58" s="346">
        <v>15</v>
      </c>
      <c r="AR58" s="346" t="s">
        <v>430</v>
      </c>
      <c r="AS58" s="346" t="s">
        <v>430</v>
      </c>
      <c r="AT58" s="346" t="s">
        <v>430</v>
      </c>
      <c r="AU58" s="346">
        <v>12</v>
      </c>
      <c r="AV58" s="346">
        <v>13</v>
      </c>
      <c r="AW58" s="346">
        <v>14</v>
      </c>
      <c r="AX58" s="346">
        <v>15</v>
      </c>
      <c r="AY58" s="346">
        <v>13</v>
      </c>
      <c r="AZ58" s="584"/>
      <c r="BA58" s="467" t="s">
        <v>430</v>
      </c>
      <c r="BB58" s="348" t="s">
        <v>430</v>
      </c>
      <c r="BC58" s="348" t="s">
        <v>430</v>
      </c>
      <c r="BD58" s="348" t="s">
        <v>430</v>
      </c>
      <c r="BE58" s="375" t="s">
        <v>430</v>
      </c>
      <c r="BF58" s="375">
        <v>100</v>
      </c>
      <c r="BG58" s="374"/>
      <c r="BH58" s="594">
        <v>100</v>
      </c>
      <c r="BI58" s="348" t="s">
        <v>430</v>
      </c>
      <c r="BJ58" s="348" t="s">
        <v>430</v>
      </c>
      <c r="BK58" s="348" t="s">
        <v>430</v>
      </c>
      <c r="BL58" s="348" t="s">
        <v>430</v>
      </c>
      <c r="BM58" s="375" t="s">
        <v>430</v>
      </c>
      <c r="BN58" s="375" t="s">
        <v>430</v>
      </c>
      <c r="BO58" s="375" t="s">
        <v>430</v>
      </c>
      <c r="BP58" s="375" t="s">
        <v>430</v>
      </c>
      <c r="BQ58" s="375" t="s">
        <v>430</v>
      </c>
      <c r="BR58" s="466"/>
      <c r="BS58" s="373" t="s">
        <v>430</v>
      </c>
      <c r="BT58" s="354" t="s">
        <v>430</v>
      </c>
      <c r="BU58" s="430"/>
      <c r="BV58" s="374" t="s">
        <v>555</v>
      </c>
    </row>
    <row r="59" spans="1:74" s="428" customFormat="1" x14ac:dyDescent="0.25">
      <c r="A59" s="345" t="s">
        <v>7525</v>
      </c>
      <c r="B59" s="373"/>
      <c r="C59" s="719">
        <v>43669</v>
      </c>
      <c r="D59" s="373"/>
      <c r="E59" s="346">
        <v>192.18</v>
      </c>
      <c r="F59" s="373"/>
      <c r="G59" s="347">
        <v>1425.1594</v>
      </c>
      <c r="H59" s="374"/>
      <c r="I59" s="348">
        <v>1.4E-3</v>
      </c>
      <c r="J59" s="348">
        <v>5.1395</v>
      </c>
      <c r="K59" s="843">
        <v>8.2199999999999999E-3</v>
      </c>
      <c r="L59" s="348">
        <v>4.1000000000000003E-3</v>
      </c>
      <c r="M59" s="362"/>
      <c r="N59" s="350">
        <v>4.9512999999999998</v>
      </c>
      <c r="O59" s="348">
        <v>4.6544999999999996</v>
      </c>
      <c r="P59" s="348">
        <v>4.5378999999999996</v>
      </c>
      <c r="Q59" s="348">
        <v>4.7381000000000002</v>
      </c>
      <c r="R59" s="348">
        <v>4.9206000000000003</v>
      </c>
      <c r="S59" s="348">
        <v>5.1055999999999999</v>
      </c>
      <c r="T59" s="348">
        <v>5.1620999999999997</v>
      </c>
      <c r="U59" s="354">
        <v>5.1722999999999999</v>
      </c>
      <c r="V59" s="348">
        <v>5.2638999999999996</v>
      </c>
      <c r="W59" s="348">
        <v>5.6863000000000001</v>
      </c>
      <c r="X59" s="348">
        <v>6.0370999999999997</v>
      </c>
      <c r="Y59" s="375">
        <v>5.6524000000000001</v>
      </c>
      <c r="Z59" s="348" t="s">
        <v>430</v>
      </c>
      <c r="AA59" s="348">
        <v>5.0636000000000001</v>
      </c>
      <c r="AB59" s="348">
        <v>5.1295000000000002</v>
      </c>
      <c r="AC59" s="348">
        <v>5.1532</v>
      </c>
      <c r="AD59" s="348">
        <v>5.2457000000000003</v>
      </c>
      <c r="AE59" s="348">
        <v>4.6124999999999998</v>
      </c>
      <c r="AF59" s="348">
        <v>5.0872999999999999</v>
      </c>
      <c r="AG59" s="569"/>
      <c r="AH59" s="346">
        <v>1</v>
      </c>
      <c r="AI59" s="346">
        <v>5</v>
      </c>
      <c r="AJ59" s="346">
        <v>5</v>
      </c>
      <c r="AK59" s="346">
        <v>5</v>
      </c>
      <c r="AL59" s="346">
        <v>3</v>
      </c>
      <c r="AM59" s="346">
        <v>4</v>
      </c>
      <c r="AN59" s="346">
        <v>7</v>
      </c>
      <c r="AO59" s="572">
        <v>7</v>
      </c>
      <c r="AP59" s="346">
        <v>8</v>
      </c>
      <c r="AQ59" s="346">
        <v>6</v>
      </c>
      <c r="AR59" s="346">
        <v>7</v>
      </c>
      <c r="AS59" s="346">
        <v>7</v>
      </c>
      <c r="AT59" s="346" t="s">
        <v>430</v>
      </c>
      <c r="AU59" s="346">
        <v>4</v>
      </c>
      <c r="AV59" s="346">
        <v>5</v>
      </c>
      <c r="AW59" s="346">
        <v>7</v>
      </c>
      <c r="AX59" s="346">
        <v>7</v>
      </c>
      <c r="AY59" s="346">
        <v>5</v>
      </c>
      <c r="AZ59" s="584"/>
      <c r="BA59" s="467">
        <v>5.2</v>
      </c>
      <c r="BB59" s="348" t="s">
        <v>430</v>
      </c>
      <c r="BC59" s="348" t="s">
        <v>430</v>
      </c>
      <c r="BD59" s="348" t="s">
        <v>430</v>
      </c>
      <c r="BE59" s="375" t="s">
        <v>430</v>
      </c>
      <c r="BF59" s="375">
        <v>94.8</v>
      </c>
      <c r="BG59" s="374"/>
      <c r="BH59" s="594">
        <v>94.8</v>
      </c>
      <c r="BI59" s="348" t="s">
        <v>430</v>
      </c>
      <c r="BJ59" s="348" t="s">
        <v>430</v>
      </c>
      <c r="BK59" s="348" t="s">
        <v>430</v>
      </c>
      <c r="BL59" s="348" t="s">
        <v>430</v>
      </c>
      <c r="BM59" s="375" t="s">
        <v>430</v>
      </c>
      <c r="BN59" s="375" t="s">
        <v>430</v>
      </c>
      <c r="BO59" s="375">
        <v>5.2</v>
      </c>
      <c r="BP59" s="375" t="s">
        <v>430</v>
      </c>
      <c r="BQ59" s="375" t="s">
        <v>430</v>
      </c>
      <c r="BR59" s="466"/>
      <c r="BS59" s="373" t="s">
        <v>430</v>
      </c>
      <c r="BT59" s="354" t="s">
        <v>430</v>
      </c>
      <c r="BU59" s="430"/>
      <c r="BV59" s="374" t="s">
        <v>555</v>
      </c>
    </row>
    <row r="60" spans="1:74" s="428" customFormat="1" x14ac:dyDescent="0.25">
      <c r="A60" s="345" t="s">
        <v>7526</v>
      </c>
      <c r="B60" s="373"/>
      <c r="C60" s="719">
        <v>43704</v>
      </c>
      <c r="D60" s="373"/>
      <c r="E60" s="346">
        <v>153.18</v>
      </c>
      <c r="F60" s="373"/>
      <c r="G60" s="347">
        <v>1419.6754000000001</v>
      </c>
      <c r="H60" s="374"/>
      <c r="I60" s="348">
        <v>2.7399999999999998E-3</v>
      </c>
      <c r="J60" s="348">
        <v>4.97</v>
      </c>
      <c r="K60" s="843">
        <v>2.7399999999999998E-3</v>
      </c>
      <c r="L60" s="348">
        <v>0</v>
      </c>
      <c r="M60" s="362"/>
      <c r="N60" s="350">
        <v>4.5461</v>
      </c>
      <c r="O60" s="348">
        <v>4.3929</v>
      </c>
      <c r="P60" s="348">
        <v>4.3387000000000002</v>
      </c>
      <c r="Q60" s="348">
        <v>4.5347</v>
      </c>
      <c r="R60" s="348">
        <v>4.74</v>
      </c>
      <c r="S60" s="348">
        <v>4.9417</v>
      </c>
      <c r="T60" s="348">
        <v>4.9951999999999996</v>
      </c>
      <c r="U60" s="354">
        <v>5.0327999999999999</v>
      </c>
      <c r="V60" s="348">
        <v>5.1577000000000002</v>
      </c>
      <c r="W60" s="348">
        <v>5.6559999999999997</v>
      </c>
      <c r="X60" s="348">
        <v>6.0288000000000004</v>
      </c>
      <c r="Y60" s="375">
        <v>5.6725000000000003</v>
      </c>
      <c r="Z60" s="348" t="s">
        <v>430</v>
      </c>
      <c r="AA60" s="348">
        <v>4.8807999999999998</v>
      </c>
      <c r="AB60" s="348">
        <v>4.9775</v>
      </c>
      <c r="AC60" s="348">
        <v>5.0034999999999998</v>
      </c>
      <c r="AD60" s="348">
        <v>5.1311999999999998</v>
      </c>
      <c r="AE60" s="348">
        <v>4.3943000000000003</v>
      </c>
      <c r="AF60" s="348">
        <v>5.1007999999999996</v>
      </c>
      <c r="AG60" s="569"/>
      <c r="AH60" s="346">
        <v>11</v>
      </c>
      <c r="AI60" s="346">
        <v>16</v>
      </c>
      <c r="AJ60" s="346">
        <v>12</v>
      </c>
      <c r="AK60" s="346">
        <v>15</v>
      </c>
      <c r="AL60" s="346">
        <v>15</v>
      </c>
      <c r="AM60" s="346">
        <v>15</v>
      </c>
      <c r="AN60" s="346">
        <v>15</v>
      </c>
      <c r="AO60" s="572">
        <v>14</v>
      </c>
      <c r="AP60" s="346">
        <v>12</v>
      </c>
      <c r="AQ60" s="346">
        <v>9</v>
      </c>
      <c r="AR60" s="346">
        <v>8</v>
      </c>
      <c r="AS60" s="346">
        <v>6</v>
      </c>
      <c r="AT60" s="346" t="s">
        <v>430</v>
      </c>
      <c r="AU60" s="346">
        <v>15</v>
      </c>
      <c r="AV60" s="346">
        <v>15</v>
      </c>
      <c r="AW60" s="346">
        <v>15</v>
      </c>
      <c r="AX60" s="346">
        <v>12</v>
      </c>
      <c r="AY60" s="346">
        <v>14</v>
      </c>
      <c r="AZ60" s="584"/>
      <c r="BA60" s="467">
        <v>2.61</v>
      </c>
      <c r="BB60" s="348" t="s">
        <v>430</v>
      </c>
      <c r="BC60" s="348" t="s">
        <v>430</v>
      </c>
      <c r="BD60" s="348" t="s">
        <v>430</v>
      </c>
      <c r="BE60" s="375" t="s">
        <v>430</v>
      </c>
      <c r="BF60" s="375">
        <v>97.39</v>
      </c>
      <c r="BG60" s="374"/>
      <c r="BH60" s="594">
        <v>97.39</v>
      </c>
      <c r="BI60" s="348" t="s">
        <v>430</v>
      </c>
      <c r="BJ60" s="348" t="s">
        <v>430</v>
      </c>
      <c r="BK60" s="348" t="s">
        <v>430</v>
      </c>
      <c r="BL60" s="348" t="s">
        <v>430</v>
      </c>
      <c r="BM60" s="375" t="s">
        <v>430</v>
      </c>
      <c r="BN60" s="375" t="s">
        <v>430</v>
      </c>
      <c r="BO60" s="375">
        <v>2.61</v>
      </c>
      <c r="BP60" s="375" t="s">
        <v>430</v>
      </c>
      <c r="BQ60" s="375" t="s">
        <v>430</v>
      </c>
      <c r="BR60" s="466"/>
      <c r="BS60" s="373" t="s">
        <v>430</v>
      </c>
      <c r="BT60" s="354" t="s">
        <v>430</v>
      </c>
      <c r="BU60" s="430"/>
      <c r="BV60" s="374" t="s">
        <v>555</v>
      </c>
    </row>
    <row r="61" spans="1:74" s="428" customFormat="1" x14ac:dyDescent="0.25">
      <c r="A61" s="345" t="s">
        <v>7527</v>
      </c>
      <c r="B61" s="373"/>
      <c r="C61" s="719">
        <v>46207</v>
      </c>
      <c r="D61" s="373"/>
      <c r="E61" s="346">
        <v>152.1</v>
      </c>
      <c r="F61" s="373"/>
      <c r="G61" s="347">
        <v>100.9438</v>
      </c>
      <c r="H61" s="374"/>
      <c r="I61" s="843">
        <v>8.0000000000000002E-3</v>
      </c>
      <c r="J61" s="843">
        <v>5.26</v>
      </c>
      <c r="K61" s="348" t="s">
        <v>430</v>
      </c>
      <c r="L61" s="843">
        <v>0.01</v>
      </c>
      <c r="M61" s="362"/>
      <c r="N61" s="350">
        <v>4.4842000000000004</v>
      </c>
      <c r="O61" s="348">
        <v>4.4852999999999996</v>
      </c>
      <c r="P61" s="348">
        <v>4.7308000000000003</v>
      </c>
      <c r="Q61" s="348">
        <v>4.7686999999999999</v>
      </c>
      <c r="R61" s="348">
        <v>4.8617999999999997</v>
      </c>
      <c r="S61" s="348" t="s">
        <v>430</v>
      </c>
      <c r="T61" s="348" t="s">
        <v>430</v>
      </c>
      <c r="U61" s="354" t="s">
        <v>430</v>
      </c>
      <c r="V61" s="348" t="s">
        <v>430</v>
      </c>
      <c r="W61" s="348" t="s">
        <v>430</v>
      </c>
      <c r="X61" s="348" t="s">
        <v>430</v>
      </c>
      <c r="Y61" s="375" t="s">
        <v>430</v>
      </c>
      <c r="Z61" s="348" t="s">
        <v>430</v>
      </c>
      <c r="AA61" s="348" t="s">
        <v>430</v>
      </c>
      <c r="AB61" s="348" t="s">
        <v>430</v>
      </c>
      <c r="AC61" s="348" t="s">
        <v>430</v>
      </c>
      <c r="AD61" s="348" t="s">
        <v>430</v>
      </c>
      <c r="AE61" s="348">
        <v>4.6848999999999998</v>
      </c>
      <c r="AF61" s="348">
        <v>5.0659999999999998</v>
      </c>
      <c r="AG61" s="569"/>
      <c r="AH61" s="346">
        <v>13</v>
      </c>
      <c r="AI61" s="346">
        <v>11</v>
      </c>
      <c r="AJ61" s="346">
        <v>1</v>
      </c>
      <c r="AK61" s="346">
        <v>2</v>
      </c>
      <c r="AL61" s="346">
        <v>7</v>
      </c>
      <c r="AM61" s="346" t="s">
        <v>430</v>
      </c>
      <c r="AN61" s="346" t="s">
        <v>430</v>
      </c>
      <c r="AO61" s="572" t="s">
        <v>430</v>
      </c>
      <c r="AP61" s="346" t="s">
        <v>430</v>
      </c>
      <c r="AQ61" s="346" t="s">
        <v>430</v>
      </c>
      <c r="AR61" s="346" t="s">
        <v>430</v>
      </c>
      <c r="AS61" s="346" t="s">
        <v>430</v>
      </c>
      <c r="AT61" s="346" t="s">
        <v>430</v>
      </c>
      <c r="AU61" s="346" t="s">
        <v>430</v>
      </c>
      <c r="AV61" s="346" t="s">
        <v>430</v>
      </c>
      <c r="AW61" s="346" t="s">
        <v>430</v>
      </c>
      <c r="AX61" s="346" t="s">
        <v>430</v>
      </c>
      <c r="AY61" s="346">
        <v>1</v>
      </c>
      <c r="AZ61" s="584"/>
      <c r="BA61" s="467" t="s">
        <v>430</v>
      </c>
      <c r="BB61" s="348" t="s">
        <v>430</v>
      </c>
      <c r="BC61" s="348" t="s">
        <v>430</v>
      </c>
      <c r="BD61" s="348" t="s">
        <v>430</v>
      </c>
      <c r="BE61" s="375" t="s">
        <v>430</v>
      </c>
      <c r="BF61" s="375">
        <v>100</v>
      </c>
      <c r="BG61" s="374"/>
      <c r="BH61" s="594">
        <v>100</v>
      </c>
      <c r="BI61" s="348" t="s">
        <v>430</v>
      </c>
      <c r="BJ61" s="348" t="s">
        <v>430</v>
      </c>
      <c r="BK61" s="348" t="s">
        <v>430</v>
      </c>
      <c r="BL61" s="348" t="s">
        <v>430</v>
      </c>
      <c r="BM61" s="375" t="s">
        <v>430</v>
      </c>
      <c r="BN61" s="375" t="s">
        <v>430</v>
      </c>
      <c r="BO61" s="375" t="s">
        <v>430</v>
      </c>
      <c r="BP61" s="375" t="s">
        <v>430</v>
      </c>
      <c r="BQ61" s="375" t="s">
        <v>430</v>
      </c>
      <c r="BR61" s="466"/>
      <c r="BS61" s="373" t="s">
        <v>430</v>
      </c>
      <c r="BT61" s="354" t="s">
        <v>430</v>
      </c>
      <c r="BU61" s="430"/>
      <c r="BV61" s="374" t="s">
        <v>555</v>
      </c>
    </row>
    <row r="62" spans="1:74" s="428" customFormat="1" x14ac:dyDescent="0.25">
      <c r="A62" s="345" t="s">
        <v>7528</v>
      </c>
      <c r="B62" s="373"/>
      <c r="C62" s="719">
        <v>43802</v>
      </c>
      <c r="D62" s="373"/>
      <c r="E62" s="346">
        <v>147.97999999999999</v>
      </c>
      <c r="F62" s="373"/>
      <c r="G62" s="347">
        <v>1395.2211</v>
      </c>
      <c r="H62" s="374"/>
      <c r="I62" s="348">
        <v>2.7399999999999998E-3</v>
      </c>
      <c r="J62" s="348">
        <v>5</v>
      </c>
      <c r="K62" s="843">
        <v>2.7399999999999998E-3</v>
      </c>
      <c r="L62" s="348">
        <v>2.7399999999999998E-3</v>
      </c>
      <c r="M62" s="362"/>
      <c r="N62" s="350">
        <v>4.3666999999999998</v>
      </c>
      <c r="O62" s="348">
        <v>4.3826000000000001</v>
      </c>
      <c r="P62" s="348">
        <v>4.3089000000000004</v>
      </c>
      <c r="Q62" s="348">
        <v>4.4966999999999997</v>
      </c>
      <c r="R62" s="348">
        <v>4.6988000000000003</v>
      </c>
      <c r="S62" s="348">
        <v>4.8856999999999999</v>
      </c>
      <c r="T62" s="348">
        <v>4.9541000000000004</v>
      </c>
      <c r="U62" s="354">
        <v>4.9919000000000002</v>
      </c>
      <c r="V62" s="348">
        <v>5.1048</v>
      </c>
      <c r="W62" s="348">
        <v>5.5928000000000004</v>
      </c>
      <c r="X62" s="348">
        <v>5.9702000000000002</v>
      </c>
      <c r="Y62" s="375">
        <v>5.6307</v>
      </c>
      <c r="Z62" s="348" t="s">
        <v>430</v>
      </c>
      <c r="AA62" s="348">
        <v>4.8418000000000001</v>
      </c>
      <c r="AB62" s="348">
        <v>4.9227999999999996</v>
      </c>
      <c r="AC62" s="348">
        <v>4.9684999999999997</v>
      </c>
      <c r="AD62" s="348">
        <v>5.0797999999999996</v>
      </c>
      <c r="AE62" s="348">
        <v>4.351</v>
      </c>
      <c r="AF62" s="348">
        <v>5.0385</v>
      </c>
      <c r="AG62" s="569"/>
      <c r="AH62" s="346">
        <v>16</v>
      </c>
      <c r="AI62" s="346">
        <v>17</v>
      </c>
      <c r="AJ62" s="346">
        <v>16</v>
      </c>
      <c r="AK62" s="346">
        <v>17</v>
      </c>
      <c r="AL62" s="346">
        <v>17</v>
      </c>
      <c r="AM62" s="346">
        <v>17</v>
      </c>
      <c r="AN62" s="346">
        <v>16</v>
      </c>
      <c r="AO62" s="572">
        <v>16</v>
      </c>
      <c r="AP62" s="346">
        <v>16</v>
      </c>
      <c r="AQ62" s="346">
        <v>14</v>
      </c>
      <c r="AR62" s="346">
        <v>14</v>
      </c>
      <c r="AS62" s="346">
        <v>9</v>
      </c>
      <c r="AT62" s="346" t="s">
        <v>430</v>
      </c>
      <c r="AU62" s="346">
        <v>16</v>
      </c>
      <c r="AV62" s="346">
        <v>16</v>
      </c>
      <c r="AW62" s="346">
        <v>16</v>
      </c>
      <c r="AX62" s="346">
        <v>16</v>
      </c>
      <c r="AY62" s="346">
        <v>17</v>
      </c>
      <c r="AZ62" s="584"/>
      <c r="BA62" s="467" t="s">
        <v>430</v>
      </c>
      <c r="BB62" s="348" t="s">
        <v>430</v>
      </c>
      <c r="BC62" s="348" t="s">
        <v>430</v>
      </c>
      <c r="BD62" s="348" t="s">
        <v>430</v>
      </c>
      <c r="BE62" s="375" t="s">
        <v>430</v>
      </c>
      <c r="BF62" s="375">
        <v>100</v>
      </c>
      <c r="BG62" s="374"/>
      <c r="BH62" s="594">
        <v>100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555</v>
      </c>
    </row>
    <row r="63" spans="1:74" s="428" customFormat="1" x14ac:dyDescent="0.25">
      <c r="A63" s="345" t="s">
        <v>7529</v>
      </c>
      <c r="B63" s="373"/>
      <c r="C63" s="719">
        <v>45848</v>
      </c>
      <c r="D63" s="373"/>
      <c r="E63" s="346">
        <v>126.46</v>
      </c>
      <c r="F63" s="373"/>
      <c r="G63" s="347">
        <v>1063.1152</v>
      </c>
      <c r="H63" s="374"/>
      <c r="I63" s="348">
        <v>3.0999999999999999E-3</v>
      </c>
      <c r="J63" s="348">
        <v>5.1791</v>
      </c>
      <c r="K63" s="348">
        <v>3.0000000000000001E-3</v>
      </c>
      <c r="L63" s="348">
        <v>8.0000000000000004E-4</v>
      </c>
      <c r="M63" s="362"/>
      <c r="N63" s="350">
        <v>4.6252000000000004</v>
      </c>
      <c r="O63" s="348">
        <v>4.6287000000000003</v>
      </c>
      <c r="P63" s="348">
        <v>4.4927000000000001</v>
      </c>
      <c r="Q63" s="348">
        <v>4.6692999999999998</v>
      </c>
      <c r="R63" s="348">
        <v>4.8539000000000003</v>
      </c>
      <c r="S63" s="348">
        <v>5.0533999999999999</v>
      </c>
      <c r="T63" s="348">
        <v>5.1661999999999999</v>
      </c>
      <c r="U63" s="354">
        <v>5.2122000000000002</v>
      </c>
      <c r="V63" s="348">
        <v>5.3247</v>
      </c>
      <c r="W63" s="348" t="s">
        <v>430</v>
      </c>
      <c r="X63" s="348" t="s">
        <v>430</v>
      </c>
      <c r="Y63" s="375" t="s">
        <v>430</v>
      </c>
      <c r="Z63" s="348" t="s">
        <v>430</v>
      </c>
      <c r="AA63" s="348">
        <v>5.0083000000000002</v>
      </c>
      <c r="AB63" s="348">
        <v>5.1059000000000001</v>
      </c>
      <c r="AC63" s="348">
        <v>5.1839000000000004</v>
      </c>
      <c r="AD63" s="348">
        <v>5.3005000000000004</v>
      </c>
      <c r="AE63" s="348">
        <v>4.5244999999999997</v>
      </c>
      <c r="AF63" s="348">
        <v>5.3708999999999998</v>
      </c>
      <c r="AG63" s="569"/>
      <c r="AH63" s="346">
        <v>7</v>
      </c>
      <c r="AI63" s="346">
        <v>7</v>
      </c>
      <c r="AJ63" s="346">
        <v>8</v>
      </c>
      <c r="AK63" s="346">
        <v>10</v>
      </c>
      <c r="AL63" s="346">
        <v>8</v>
      </c>
      <c r="AM63" s="346">
        <v>10</v>
      </c>
      <c r="AN63" s="346">
        <v>6</v>
      </c>
      <c r="AO63" s="572">
        <v>2</v>
      </c>
      <c r="AP63" s="346">
        <v>2</v>
      </c>
      <c r="AQ63" s="346" t="s">
        <v>430</v>
      </c>
      <c r="AR63" s="346" t="s">
        <v>430</v>
      </c>
      <c r="AS63" s="346" t="s">
        <v>430</v>
      </c>
      <c r="AT63" s="346" t="s">
        <v>430</v>
      </c>
      <c r="AU63" s="346">
        <v>9</v>
      </c>
      <c r="AV63" s="346">
        <v>8</v>
      </c>
      <c r="AW63" s="346">
        <v>2</v>
      </c>
      <c r="AX63" s="346">
        <v>2</v>
      </c>
      <c r="AY63" s="346">
        <v>9</v>
      </c>
      <c r="AZ63" s="584"/>
      <c r="BA63" s="467">
        <v>7.11</v>
      </c>
      <c r="BB63" s="348">
        <v>9.2899999999999991</v>
      </c>
      <c r="BC63" s="348" t="s">
        <v>430</v>
      </c>
      <c r="BD63" s="348" t="s">
        <v>430</v>
      </c>
      <c r="BE63" s="375" t="s">
        <v>430</v>
      </c>
      <c r="BF63" s="375">
        <v>83.59</v>
      </c>
      <c r="BG63" s="374"/>
      <c r="BH63" s="594">
        <v>83.59</v>
      </c>
      <c r="BI63" s="348">
        <v>9.2899999999999991</v>
      </c>
      <c r="BJ63" s="348" t="s">
        <v>430</v>
      </c>
      <c r="BK63" s="348" t="s">
        <v>430</v>
      </c>
      <c r="BL63" s="348" t="s">
        <v>430</v>
      </c>
      <c r="BM63" s="375" t="s">
        <v>430</v>
      </c>
      <c r="BN63" s="375" t="s">
        <v>430</v>
      </c>
      <c r="BO63" s="375">
        <v>7.11</v>
      </c>
      <c r="BP63" s="375" t="s">
        <v>430</v>
      </c>
      <c r="BQ63" s="375" t="s">
        <v>430</v>
      </c>
      <c r="BR63" s="466"/>
      <c r="BS63" s="373" t="s">
        <v>430</v>
      </c>
      <c r="BT63" s="354" t="s">
        <v>430</v>
      </c>
      <c r="BU63" s="430"/>
      <c r="BV63" s="374" t="s">
        <v>555</v>
      </c>
    </row>
    <row r="64" spans="1:74" s="428" customFormat="1" x14ac:dyDescent="0.25">
      <c r="A64" s="345" t="s">
        <v>7530</v>
      </c>
      <c r="B64" s="373"/>
      <c r="C64" s="719">
        <v>43858</v>
      </c>
      <c r="D64" s="373"/>
      <c r="E64" s="346">
        <v>108.55</v>
      </c>
      <c r="F64" s="373"/>
      <c r="G64" s="347">
        <v>1401.6947</v>
      </c>
      <c r="H64" s="374"/>
      <c r="I64" s="348">
        <v>2.7399999999999998E-3</v>
      </c>
      <c r="J64" s="348">
        <v>5.01</v>
      </c>
      <c r="K64" s="843">
        <v>2.7399999999999998E-3</v>
      </c>
      <c r="L64" s="348">
        <v>2.7399999999999998E-3</v>
      </c>
      <c r="M64" s="362"/>
      <c r="N64" s="350">
        <v>4.6330999999999998</v>
      </c>
      <c r="O64" s="348">
        <v>4.7107000000000001</v>
      </c>
      <c r="P64" s="348">
        <v>4.5826000000000002</v>
      </c>
      <c r="Q64" s="348">
        <v>4.7694999999999999</v>
      </c>
      <c r="R64" s="348">
        <v>4.9416000000000002</v>
      </c>
      <c r="S64" s="348">
        <v>5.1327999999999996</v>
      </c>
      <c r="T64" s="348">
        <v>5.5587999999999997</v>
      </c>
      <c r="U64" s="354">
        <v>5.4561000000000002</v>
      </c>
      <c r="V64" s="348">
        <v>5.5144000000000002</v>
      </c>
      <c r="W64" s="348">
        <v>5.8997000000000002</v>
      </c>
      <c r="X64" s="348">
        <v>6.2203999999999997</v>
      </c>
      <c r="Y64" s="375">
        <v>5.8293999999999997</v>
      </c>
      <c r="Z64" s="348" t="s">
        <v>430</v>
      </c>
      <c r="AA64" s="348">
        <v>5.1002999999999998</v>
      </c>
      <c r="AB64" s="348">
        <v>5.5328999999999997</v>
      </c>
      <c r="AC64" s="348">
        <v>5.452</v>
      </c>
      <c r="AD64" s="348">
        <v>5.4996</v>
      </c>
      <c r="AE64" s="348">
        <v>4.6482999999999999</v>
      </c>
      <c r="AF64" s="348">
        <v>5.2317</v>
      </c>
      <c r="AG64" s="569"/>
      <c r="AH64" s="346">
        <v>6</v>
      </c>
      <c r="AI64" s="346">
        <v>1</v>
      </c>
      <c r="AJ64" s="346">
        <v>2</v>
      </c>
      <c r="AK64" s="346">
        <v>1</v>
      </c>
      <c r="AL64" s="346">
        <v>1</v>
      </c>
      <c r="AM64" s="346">
        <v>1</v>
      </c>
      <c r="AN64" s="346">
        <v>1</v>
      </c>
      <c r="AO64" s="572">
        <v>1</v>
      </c>
      <c r="AP64" s="346">
        <v>1</v>
      </c>
      <c r="AQ64" s="346">
        <v>1</v>
      </c>
      <c r="AR64" s="346">
        <v>1</v>
      </c>
      <c r="AS64" s="346">
        <v>1</v>
      </c>
      <c r="AT64" s="346" t="s">
        <v>430</v>
      </c>
      <c r="AU64" s="346">
        <v>1</v>
      </c>
      <c r="AV64" s="346">
        <v>1</v>
      </c>
      <c r="AW64" s="346">
        <v>1</v>
      </c>
      <c r="AX64" s="346">
        <v>1</v>
      </c>
      <c r="AY64" s="346">
        <v>2</v>
      </c>
      <c r="AZ64" s="584"/>
      <c r="BA64" s="467">
        <v>3.68</v>
      </c>
      <c r="BB64" s="348" t="s">
        <v>430</v>
      </c>
      <c r="BC64" s="348" t="s">
        <v>430</v>
      </c>
      <c r="BD64" s="348" t="s">
        <v>430</v>
      </c>
      <c r="BE64" s="375" t="s">
        <v>430</v>
      </c>
      <c r="BF64" s="375">
        <v>96.32</v>
      </c>
      <c r="BG64" s="374"/>
      <c r="BH64" s="594">
        <v>96.32</v>
      </c>
      <c r="BI64" s="348" t="s">
        <v>430</v>
      </c>
      <c r="BJ64" s="348" t="s">
        <v>430</v>
      </c>
      <c r="BK64" s="348" t="s">
        <v>430</v>
      </c>
      <c r="BL64" s="348" t="s">
        <v>430</v>
      </c>
      <c r="BM64" s="375" t="s">
        <v>430</v>
      </c>
      <c r="BN64" s="375" t="s">
        <v>430</v>
      </c>
      <c r="BO64" s="375">
        <v>3.68</v>
      </c>
      <c r="BP64" s="375" t="s">
        <v>430</v>
      </c>
      <c r="BQ64" s="375" t="s">
        <v>430</v>
      </c>
      <c r="BR64" s="466"/>
      <c r="BS64" s="373" t="s">
        <v>430</v>
      </c>
      <c r="BT64" s="354" t="s">
        <v>430</v>
      </c>
      <c r="BU64" s="430"/>
      <c r="BV64" s="374" t="s">
        <v>555</v>
      </c>
    </row>
    <row r="65" spans="1:74" s="428" customFormat="1" x14ac:dyDescent="0.25">
      <c r="A65" s="345" t="s">
        <v>7531</v>
      </c>
      <c r="B65" s="373"/>
      <c r="C65" s="719">
        <v>45751</v>
      </c>
      <c r="D65" s="373"/>
      <c r="E65" s="346">
        <v>94.04</v>
      </c>
      <c r="F65" s="373"/>
      <c r="G65" s="347">
        <v>10.776999999999999</v>
      </c>
      <c r="H65" s="374"/>
      <c r="I65" s="348">
        <v>0</v>
      </c>
      <c r="J65" s="348">
        <v>5.04</v>
      </c>
      <c r="K65" s="348" t="s">
        <v>430</v>
      </c>
      <c r="L65" s="348">
        <v>0</v>
      </c>
      <c r="M65" s="362"/>
      <c r="N65" s="350">
        <v>4.4034000000000004</v>
      </c>
      <c r="O65" s="348">
        <v>4.5175000000000001</v>
      </c>
      <c r="P65" s="348">
        <v>4.2611999999999997</v>
      </c>
      <c r="Q65" s="348">
        <v>4.5316999999999998</v>
      </c>
      <c r="R65" s="348">
        <v>4.7607999999999997</v>
      </c>
      <c r="S65" s="348">
        <v>4.9762000000000004</v>
      </c>
      <c r="T65" s="348">
        <v>5.0335999999999999</v>
      </c>
      <c r="U65" s="354">
        <v>5.0415999999999999</v>
      </c>
      <c r="V65" s="348">
        <v>5.1425000000000001</v>
      </c>
      <c r="W65" s="348" t="s">
        <v>430</v>
      </c>
      <c r="X65" s="348" t="s">
        <v>430</v>
      </c>
      <c r="Y65" s="375" t="s">
        <v>430</v>
      </c>
      <c r="Z65" s="348" t="s">
        <v>430</v>
      </c>
      <c r="AA65" s="348">
        <v>4.9253999999999998</v>
      </c>
      <c r="AB65" s="348">
        <v>5.0004</v>
      </c>
      <c r="AC65" s="348">
        <v>5.0244999999999997</v>
      </c>
      <c r="AD65" s="348">
        <v>5.1192000000000002</v>
      </c>
      <c r="AE65" s="348">
        <v>4.3742999999999999</v>
      </c>
      <c r="AF65" s="348">
        <v>5.3506</v>
      </c>
      <c r="AG65" s="569"/>
      <c r="AH65" s="346">
        <v>15</v>
      </c>
      <c r="AI65" s="346">
        <v>10</v>
      </c>
      <c r="AJ65" s="346">
        <v>17</v>
      </c>
      <c r="AK65" s="346">
        <v>16</v>
      </c>
      <c r="AL65" s="346">
        <v>13</v>
      </c>
      <c r="AM65" s="346">
        <v>12</v>
      </c>
      <c r="AN65" s="346">
        <v>12</v>
      </c>
      <c r="AO65" s="572">
        <v>13</v>
      </c>
      <c r="AP65" s="346">
        <v>14</v>
      </c>
      <c r="AQ65" s="346" t="s">
        <v>430</v>
      </c>
      <c r="AR65" s="346" t="s">
        <v>430</v>
      </c>
      <c r="AS65" s="346" t="s">
        <v>430</v>
      </c>
      <c r="AT65" s="346" t="s">
        <v>430</v>
      </c>
      <c r="AU65" s="346">
        <v>13</v>
      </c>
      <c r="AV65" s="346">
        <v>14</v>
      </c>
      <c r="AW65" s="346">
        <v>12</v>
      </c>
      <c r="AX65" s="346">
        <v>14</v>
      </c>
      <c r="AY65" s="346">
        <v>16</v>
      </c>
      <c r="AZ65" s="584"/>
      <c r="BA65" s="467">
        <v>1.06</v>
      </c>
      <c r="BB65" s="348" t="s">
        <v>430</v>
      </c>
      <c r="BC65" s="348" t="s">
        <v>430</v>
      </c>
      <c r="BD65" s="348" t="s">
        <v>430</v>
      </c>
      <c r="BE65" s="375" t="s">
        <v>430</v>
      </c>
      <c r="BF65" s="375">
        <v>98.94</v>
      </c>
      <c r="BG65" s="374"/>
      <c r="BH65" s="594">
        <v>98.94</v>
      </c>
      <c r="BI65" s="348" t="s">
        <v>430</v>
      </c>
      <c r="BJ65" s="348" t="s">
        <v>430</v>
      </c>
      <c r="BK65" s="348" t="s">
        <v>430</v>
      </c>
      <c r="BL65" s="348" t="s">
        <v>430</v>
      </c>
      <c r="BM65" s="375" t="s">
        <v>430</v>
      </c>
      <c r="BN65" s="375" t="s">
        <v>430</v>
      </c>
      <c r="BO65" s="375">
        <v>1.06</v>
      </c>
      <c r="BP65" s="375" t="s">
        <v>430</v>
      </c>
      <c r="BQ65" s="375" t="s">
        <v>430</v>
      </c>
      <c r="BR65" s="466"/>
      <c r="BS65" s="373" t="s">
        <v>430</v>
      </c>
      <c r="BT65" s="354" t="s">
        <v>430</v>
      </c>
      <c r="BU65" s="430"/>
      <c r="BV65" s="374" t="s">
        <v>555</v>
      </c>
    </row>
    <row r="66" spans="1:74" s="428" customFormat="1" x14ac:dyDescent="0.25">
      <c r="A66" s="345" t="s">
        <v>7532</v>
      </c>
      <c r="B66" s="373"/>
      <c r="C66" s="719">
        <v>43669</v>
      </c>
      <c r="D66" s="373"/>
      <c r="E66" s="346">
        <v>76.89</v>
      </c>
      <c r="F66" s="373"/>
      <c r="G66" s="347">
        <v>1425.8143</v>
      </c>
      <c r="H66" s="374"/>
      <c r="I66" s="843">
        <v>9.5899999999999996E-3</v>
      </c>
      <c r="J66" s="843">
        <v>5.31</v>
      </c>
      <c r="K66" s="843">
        <v>9.5899999999999996E-3</v>
      </c>
      <c r="L66" s="843">
        <v>9.5899999999999996E-3</v>
      </c>
      <c r="M66" s="362"/>
      <c r="N66" s="350">
        <v>4.6468999999999996</v>
      </c>
      <c r="O66" s="348">
        <v>4.6753999999999998</v>
      </c>
      <c r="P66" s="348">
        <v>4.4984000000000002</v>
      </c>
      <c r="Q66" s="348">
        <v>4.7024999999999997</v>
      </c>
      <c r="R66" s="348">
        <v>4.8837999999999999</v>
      </c>
      <c r="S66" s="348">
        <v>5.0620000000000003</v>
      </c>
      <c r="T66" s="348">
        <v>5.1167999999999996</v>
      </c>
      <c r="U66" s="354">
        <v>5.1551</v>
      </c>
      <c r="V66" s="348">
        <v>5.2655000000000003</v>
      </c>
      <c r="W66" s="348">
        <v>5.7222</v>
      </c>
      <c r="X66" s="348">
        <v>6.0759999999999996</v>
      </c>
      <c r="Y66" s="375">
        <v>5.7081999999999997</v>
      </c>
      <c r="Z66" s="348" t="s">
        <v>430</v>
      </c>
      <c r="AA66" s="348">
        <v>5.0359999999999996</v>
      </c>
      <c r="AB66" s="348">
        <v>5.0629</v>
      </c>
      <c r="AC66" s="348">
        <v>5.1306000000000003</v>
      </c>
      <c r="AD66" s="348">
        <v>5.2403000000000004</v>
      </c>
      <c r="AE66" s="348">
        <v>4.5980999999999996</v>
      </c>
      <c r="AF66" s="348">
        <v>5.0941000000000001</v>
      </c>
      <c r="AG66" s="569"/>
      <c r="AH66" s="346">
        <v>3</v>
      </c>
      <c r="AI66" s="346">
        <v>3</v>
      </c>
      <c r="AJ66" s="346">
        <v>7</v>
      </c>
      <c r="AK66" s="346">
        <v>7</v>
      </c>
      <c r="AL66" s="346">
        <v>6</v>
      </c>
      <c r="AM66" s="346">
        <v>9</v>
      </c>
      <c r="AN66" s="346">
        <v>10</v>
      </c>
      <c r="AO66" s="572">
        <v>8</v>
      </c>
      <c r="AP66" s="346">
        <v>7</v>
      </c>
      <c r="AQ66" s="346">
        <v>5</v>
      </c>
      <c r="AR66" s="346">
        <v>6</v>
      </c>
      <c r="AS66" s="346">
        <v>3</v>
      </c>
      <c r="AT66" s="346" t="s">
        <v>430</v>
      </c>
      <c r="AU66" s="346">
        <v>7</v>
      </c>
      <c r="AV66" s="346">
        <v>10</v>
      </c>
      <c r="AW66" s="346">
        <v>8</v>
      </c>
      <c r="AX66" s="346">
        <v>8</v>
      </c>
      <c r="AY66" s="346">
        <v>7</v>
      </c>
      <c r="AZ66" s="584"/>
      <c r="BA66" s="467">
        <v>4.87</v>
      </c>
      <c r="BB66" s="348" t="s">
        <v>430</v>
      </c>
      <c r="BC66" s="348" t="s">
        <v>430</v>
      </c>
      <c r="BD66" s="348" t="s">
        <v>430</v>
      </c>
      <c r="BE66" s="375" t="s">
        <v>430</v>
      </c>
      <c r="BF66" s="375">
        <v>95.13</v>
      </c>
      <c r="BG66" s="374"/>
      <c r="BH66" s="594">
        <v>94.46</v>
      </c>
      <c r="BI66" s="348" t="s">
        <v>430</v>
      </c>
      <c r="BJ66" s="348" t="s">
        <v>430</v>
      </c>
      <c r="BK66" s="348" t="s">
        <v>430</v>
      </c>
      <c r="BL66" s="348" t="s">
        <v>430</v>
      </c>
      <c r="BM66" s="375" t="s">
        <v>430</v>
      </c>
      <c r="BN66" s="375" t="s">
        <v>430</v>
      </c>
      <c r="BO66" s="375">
        <v>4.87</v>
      </c>
      <c r="BP66" s="375" t="s">
        <v>430</v>
      </c>
      <c r="BQ66" s="375" t="s">
        <v>430</v>
      </c>
      <c r="BR66" s="466"/>
      <c r="BS66" s="373" t="s">
        <v>430</v>
      </c>
      <c r="BT66" s="354" t="s">
        <v>430</v>
      </c>
      <c r="BU66" s="430"/>
      <c r="BV66" s="374" t="s">
        <v>555</v>
      </c>
    </row>
    <row r="67" spans="1:74" s="428" customFormat="1" x14ac:dyDescent="0.25">
      <c r="A67" s="345" t="s">
        <v>7533</v>
      </c>
      <c r="B67" s="373"/>
      <c r="C67" s="719">
        <v>44900</v>
      </c>
      <c r="D67" s="373"/>
      <c r="E67" s="346">
        <v>58.08</v>
      </c>
      <c r="F67" s="373"/>
      <c r="G67" s="347">
        <v>12.5815</v>
      </c>
      <c r="H67" s="374"/>
      <c r="I67" s="348">
        <v>2.7399999999999998E-3</v>
      </c>
      <c r="J67" s="348">
        <v>5.01</v>
      </c>
      <c r="K67" s="843">
        <v>8.2199999999999999E-3</v>
      </c>
      <c r="L67" s="348">
        <v>2.7399999999999998E-3</v>
      </c>
      <c r="M67" s="362"/>
      <c r="N67" s="350">
        <v>4.3521000000000001</v>
      </c>
      <c r="O67" s="348">
        <v>4.3532000000000002</v>
      </c>
      <c r="P67" s="348">
        <v>4.1891999999999996</v>
      </c>
      <c r="Q67" s="348">
        <v>4.4005000000000001</v>
      </c>
      <c r="R67" s="348">
        <v>4.6223999999999998</v>
      </c>
      <c r="S67" s="348">
        <v>4.8905000000000003</v>
      </c>
      <c r="T67" s="348">
        <v>4.9366000000000003</v>
      </c>
      <c r="U67" s="354">
        <v>4.9527000000000001</v>
      </c>
      <c r="V67" s="348">
        <v>5.0612000000000004</v>
      </c>
      <c r="W67" s="348">
        <v>5.6172000000000004</v>
      </c>
      <c r="X67" s="348">
        <v>6.1456999999999997</v>
      </c>
      <c r="Y67" s="375" t="s">
        <v>430</v>
      </c>
      <c r="Z67" s="348" t="s">
        <v>430</v>
      </c>
      <c r="AA67" s="348">
        <v>4.8078000000000003</v>
      </c>
      <c r="AB67" s="348">
        <v>4.9089999999999998</v>
      </c>
      <c r="AC67" s="348">
        <v>4.9356999999999998</v>
      </c>
      <c r="AD67" s="348">
        <v>5.0389999999999997</v>
      </c>
      <c r="AE67" s="348">
        <v>4.2404999999999999</v>
      </c>
      <c r="AF67" s="348">
        <v>6.2855999999999996</v>
      </c>
      <c r="AG67" s="569"/>
      <c r="AH67" s="346">
        <v>17</v>
      </c>
      <c r="AI67" s="346">
        <v>18</v>
      </c>
      <c r="AJ67" s="346">
        <v>18</v>
      </c>
      <c r="AK67" s="346">
        <v>18</v>
      </c>
      <c r="AL67" s="346">
        <v>18</v>
      </c>
      <c r="AM67" s="346">
        <v>16</v>
      </c>
      <c r="AN67" s="346">
        <v>17</v>
      </c>
      <c r="AO67" s="572">
        <v>17</v>
      </c>
      <c r="AP67" s="346">
        <v>17</v>
      </c>
      <c r="AQ67" s="346">
        <v>13</v>
      </c>
      <c r="AR67" s="346">
        <v>2</v>
      </c>
      <c r="AS67" s="346" t="s">
        <v>430</v>
      </c>
      <c r="AT67" s="346" t="s">
        <v>430</v>
      </c>
      <c r="AU67" s="346">
        <v>17</v>
      </c>
      <c r="AV67" s="346">
        <v>17</v>
      </c>
      <c r="AW67" s="346">
        <v>17</v>
      </c>
      <c r="AX67" s="346">
        <v>17</v>
      </c>
      <c r="AY67" s="346">
        <v>18</v>
      </c>
      <c r="AZ67" s="584"/>
      <c r="BA67" s="467" t="s">
        <v>430</v>
      </c>
      <c r="BB67" s="348" t="s">
        <v>430</v>
      </c>
      <c r="BC67" s="348" t="s">
        <v>430</v>
      </c>
      <c r="BD67" s="348" t="s">
        <v>430</v>
      </c>
      <c r="BE67" s="375" t="s">
        <v>430</v>
      </c>
      <c r="BF67" s="375">
        <v>100</v>
      </c>
      <c r="BG67" s="374"/>
      <c r="BH67" s="594">
        <v>100</v>
      </c>
      <c r="BI67" s="348" t="s">
        <v>430</v>
      </c>
      <c r="BJ67" s="348" t="s">
        <v>430</v>
      </c>
      <c r="BK67" s="348" t="s">
        <v>430</v>
      </c>
      <c r="BL67" s="348" t="s">
        <v>430</v>
      </c>
      <c r="BM67" s="375" t="s">
        <v>430</v>
      </c>
      <c r="BN67" s="375" t="s">
        <v>430</v>
      </c>
      <c r="BO67" s="375" t="s">
        <v>430</v>
      </c>
      <c r="BP67" s="375" t="s">
        <v>430</v>
      </c>
      <c r="BQ67" s="375" t="s">
        <v>430</v>
      </c>
      <c r="BR67" s="466"/>
      <c r="BS67" s="373" t="s">
        <v>430</v>
      </c>
      <c r="BT67" s="354" t="s">
        <v>430</v>
      </c>
      <c r="BU67" s="430"/>
      <c r="BV67" s="374" t="s">
        <v>555</v>
      </c>
    </row>
    <row r="68" spans="1:74" s="428" customFormat="1" x14ac:dyDescent="0.25">
      <c r="A68" s="345" t="s">
        <v>7534</v>
      </c>
      <c r="B68" s="373"/>
      <c r="C68" s="719">
        <v>44799</v>
      </c>
      <c r="D68" s="373"/>
      <c r="E68" s="346">
        <v>57.02</v>
      </c>
      <c r="F68" s="373"/>
      <c r="G68" s="347">
        <v>1272.231</v>
      </c>
      <c r="H68" s="374"/>
      <c r="I68" s="348">
        <v>2.7399999999999998E-3</v>
      </c>
      <c r="J68" s="348">
        <v>5.18</v>
      </c>
      <c r="K68" s="348">
        <v>2.5999999999999999E-3</v>
      </c>
      <c r="L68" s="348">
        <v>3.0000000000000001E-3</v>
      </c>
      <c r="M68" s="362"/>
      <c r="N68" s="350">
        <v>4.5909000000000004</v>
      </c>
      <c r="O68" s="348">
        <v>4.5891999999999999</v>
      </c>
      <c r="P68" s="348">
        <v>4.4917999999999996</v>
      </c>
      <c r="Q68" s="348">
        <v>4.6779999999999999</v>
      </c>
      <c r="R68" s="348">
        <v>4.8453999999999997</v>
      </c>
      <c r="S68" s="348">
        <v>5.09</v>
      </c>
      <c r="T68" s="348">
        <v>5.1791999999999998</v>
      </c>
      <c r="U68" s="354">
        <v>5.1802000000000001</v>
      </c>
      <c r="V68" s="348">
        <v>5.2691999999999997</v>
      </c>
      <c r="W68" s="348">
        <v>5.6520999999999999</v>
      </c>
      <c r="X68" s="348">
        <v>6.0182000000000002</v>
      </c>
      <c r="Y68" s="375" t="s">
        <v>430</v>
      </c>
      <c r="Z68" s="348" t="s">
        <v>430</v>
      </c>
      <c r="AA68" s="348">
        <v>5</v>
      </c>
      <c r="AB68" s="348">
        <v>5.1204000000000001</v>
      </c>
      <c r="AC68" s="348">
        <v>5.1611000000000002</v>
      </c>
      <c r="AD68" s="348">
        <v>5.2466999999999997</v>
      </c>
      <c r="AE68" s="348">
        <v>4.5464000000000002</v>
      </c>
      <c r="AF68" s="348">
        <v>6.1349</v>
      </c>
      <c r="AG68" s="569"/>
      <c r="AH68" s="346">
        <v>9</v>
      </c>
      <c r="AI68" s="346">
        <v>8</v>
      </c>
      <c r="AJ68" s="346">
        <v>9</v>
      </c>
      <c r="AK68" s="346">
        <v>8</v>
      </c>
      <c r="AL68" s="346">
        <v>10</v>
      </c>
      <c r="AM68" s="346">
        <v>7</v>
      </c>
      <c r="AN68" s="346">
        <v>4</v>
      </c>
      <c r="AO68" s="572">
        <v>6</v>
      </c>
      <c r="AP68" s="346">
        <v>6</v>
      </c>
      <c r="AQ68" s="346">
        <v>10</v>
      </c>
      <c r="AR68" s="346">
        <v>9</v>
      </c>
      <c r="AS68" s="346" t="s">
        <v>430</v>
      </c>
      <c r="AT68" s="346" t="s">
        <v>430</v>
      </c>
      <c r="AU68" s="346">
        <v>10</v>
      </c>
      <c r="AV68" s="346">
        <v>6</v>
      </c>
      <c r="AW68" s="346">
        <v>6</v>
      </c>
      <c r="AX68" s="346">
        <v>6</v>
      </c>
      <c r="AY68" s="346">
        <v>8</v>
      </c>
      <c r="AZ68" s="584"/>
      <c r="BA68" s="467" t="s">
        <v>430</v>
      </c>
      <c r="BB68" s="348" t="s">
        <v>430</v>
      </c>
      <c r="BC68" s="348" t="s">
        <v>430</v>
      </c>
      <c r="BD68" s="348" t="s">
        <v>430</v>
      </c>
      <c r="BE68" s="375" t="s">
        <v>430</v>
      </c>
      <c r="BF68" s="375">
        <v>100</v>
      </c>
      <c r="BG68" s="374"/>
      <c r="BH68" s="594">
        <v>100</v>
      </c>
      <c r="BI68" s="348" t="s">
        <v>430</v>
      </c>
      <c r="BJ68" s="348" t="s">
        <v>430</v>
      </c>
      <c r="BK68" s="348" t="s">
        <v>430</v>
      </c>
      <c r="BL68" s="348" t="s">
        <v>430</v>
      </c>
      <c r="BM68" s="375" t="s">
        <v>430</v>
      </c>
      <c r="BN68" s="375" t="s">
        <v>430</v>
      </c>
      <c r="BO68" s="375" t="s">
        <v>430</v>
      </c>
      <c r="BP68" s="375" t="s">
        <v>430</v>
      </c>
      <c r="BQ68" s="375" t="s">
        <v>430</v>
      </c>
      <c r="BR68" s="466"/>
      <c r="BS68" s="373" t="s">
        <v>430</v>
      </c>
      <c r="BT68" s="354" t="s">
        <v>430</v>
      </c>
      <c r="BU68" s="430"/>
      <c r="BV68" s="374" t="s">
        <v>555</v>
      </c>
    </row>
    <row r="69" spans="1:74" s="428" customFormat="1" x14ac:dyDescent="0.25">
      <c r="A69" s="345" t="s">
        <v>7535</v>
      </c>
      <c r="B69" s="373"/>
      <c r="C69" s="719">
        <v>44580</v>
      </c>
      <c r="D69" s="373"/>
      <c r="E69" s="346">
        <v>31.08</v>
      </c>
      <c r="F69" s="373"/>
      <c r="G69" s="347">
        <v>1302.2388000000001</v>
      </c>
      <c r="H69" s="374"/>
      <c r="I69" s="843">
        <v>8.2199999999999999E-3</v>
      </c>
      <c r="J69" s="843">
        <v>5.2</v>
      </c>
      <c r="K69" s="843">
        <v>0</v>
      </c>
      <c r="L69" s="843">
        <v>8.2199999999999999E-3</v>
      </c>
      <c r="M69" s="362"/>
      <c r="N69" s="350">
        <v>4.3169000000000004</v>
      </c>
      <c r="O69" s="348">
        <v>4.3945999999999996</v>
      </c>
      <c r="P69" s="348">
        <v>4.3239999999999998</v>
      </c>
      <c r="Q69" s="348">
        <v>4.5879000000000003</v>
      </c>
      <c r="R69" s="348">
        <v>4.7793999999999999</v>
      </c>
      <c r="S69" s="348">
        <v>4.9814999999999996</v>
      </c>
      <c r="T69" s="348">
        <v>5.0307000000000004</v>
      </c>
      <c r="U69" s="354">
        <v>5.0453000000000001</v>
      </c>
      <c r="V69" s="348">
        <v>5.1519000000000004</v>
      </c>
      <c r="W69" s="348">
        <v>5.6509999999999998</v>
      </c>
      <c r="X69" s="348">
        <v>6.0167000000000002</v>
      </c>
      <c r="Y69" s="375" t="s">
        <v>430</v>
      </c>
      <c r="Z69" s="348" t="s">
        <v>430</v>
      </c>
      <c r="AA69" s="348">
        <v>4.9386999999999999</v>
      </c>
      <c r="AB69" s="348">
        <v>5.0141</v>
      </c>
      <c r="AC69" s="348">
        <v>5.0244</v>
      </c>
      <c r="AD69" s="348">
        <v>5.1253000000000002</v>
      </c>
      <c r="AE69" s="348">
        <v>4.4249000000000001</v>
      </c>
      <c r="AF69" s="348">
        <v>5.8516000000000004</v>
      </c>
      <c r="AG69" s="569"/>
      <c r="AH69" s="346">
        <v>18</v>
      </c>
      <c r="AI69" s="346">
        <v>15</v>
      </c>
      <c r="AJ69" s="346">
        <v>15</v>
      </c>
      <c r="AK69" s="346">
        <v>12</v>
      </c>
      <c r="AL69" s="346">
        <v>12</v>
      </c>
      <c r="AM69" s="346">
        <v>11</v>
      </c>
      <c r="AN69" s="346">
        <v>13</v>
      </c>
      <c r="AO69" s="572">
        <v>12</v>
      </c>
      <c r="AP69" s="346">
        <v>13</v>
      </c>
      <c r="AQ69" s="346">
        <v>11</v>
      </c>
      <c r="AR69" s="346">
        <v>10</v>
      </c>
      <c r="AS69" s="346" t="s">
        <v>430</v>
      </c>
      <c r="AT69" s="346" t="s">
        <v>430</v>
      </c>
      <c r="AU69" s="346">
        <v>11</v>
      </c>
      <c r="AV69" s="346">
        <v>12</v>
      </c>
      <c r="AW69" s="346">
        <v>13</v>
      </c>
      <c r="AX69" s="346">
        <v>13</v>
      </c>
      <c r="AY69" s="346">
        <v>12</v>
      </c>
      <c r="AZ69" s="584"/>
      <c r="BA69" s="467">
        <v>3.21</v>
      </c>
      <c r="BB69" s="348" t="s">
        <v>430</v>
      </c>
      <c r="BC69" s="348" t="s">
        <v>430</v>
      </c>
      <c r="BD69" s="348" t="s">
        <v>430</v>
      </c>
      <c r="BE69" s="375" t="s">
        <v>430</v>
      </c>
      <c r="BF69" s="375">
        <v>96.79</v>
      </c>
      <c r="BG69" s="374"/>
      <c r="BH69" s="594">
        <v>96.79</v>
      </c>
      <c r="BI69" s="348" t="s">
        <v>430</v>
      </c>
      <c r="BJ69" s="348" t="s">
        <v>430</v>
      </c>
      <c r="BK69" s="348" t="s">
        <v>430</v>
      </c>
      <c r="BL69" s="348" t="s">
        <v>430</v>
      </c>
      <c r="BM69" s="375" t="s">
        <v>430</v>
      </c>
      <c r="BN69" s="375" t="s">
        <v>430</v>
      </c>
      <c r="BO69" s="375">
        <v>3.21</v>
      </c>
      <c r="BP69" s="375" t="s">
        <v>430</v>
      </c>
      <c r="BQ69" s="375" t="s">
        <v>430</v>
      </c>
      <c r="BR69" s="466"/>
      <c r="BS69" s="373" t="s">
        <v>430</v>
      </c>
      <c r="BT69" s="354" t="s">
        <v>430</v>
      </c>
      <c r="BU69" s="430"/>
      <c r="BV69" s="374" t="s">
        <v>555</v>
      </c>
    </row>
    <row r="70" spans="1:74" s="428" customFormat="1" x14ac:dyDescent="0.25">
      <c r="A70" s="345" t="s">
        <v>7536</v>
      </c>
      <c r="B70" s="373"/>
      <c r="C70" s="719">
        <v>44846</v>
      </c>
      <c r="D70" s="373"/>
      <c r="E70" s="346">
        <v>27.69</v>
      </c>
      <c r="F70" s="373"/>
      <c r="G70" s="347">
        <v>1256.7642000000001</v>
      </c>
      <c r="H70" s="374"/>
      <c r="I70" s="843">
        <v>8.2199999999999999E-3</v>
      </c>
      <c r="J70" s="843">
        <v>4.91</v>
      </c>
      <c r="K70" s="843">
        <v>8.2199999999999999E-3</v>
      </c>
      <c r="L70" s="843">
        <v>8.2199999999999999E-3</v>
      </c>
      <c r="M70" s="362"/>
      <c r="N70" s="350">
        <v>4.2843</v>
      </c>
      <c r="O70" s="348">
        <v>4.0537999999999998</v>
      </c>
      <c r="P70" s="348">
        <v>3.9416000000000002</v>
      </c>
      <c r="Q70" s="348">
        <v>4.1082999999999998</v>
      </c>
      <c r="R70" s="348">
        <v>4.4423000000000004</v>
      </c>
      <c r="S70" s="348">
        <v>4.7680999999999996</v>
      </c>
      <c r="T70" s="348">
        <v>4.8525999999999998</v>
      </c>
      <c r="U70" s="354">
        <v>4.8704000000000001</v>
      </c>
      <c r="V70" s="348">
        <v>4.9825999999999997</v>
      </c>
      <c r="W70" s="348">
        <v>5.4661</v>
      </c>
      <c r="X70" s="348">
        <v>5.8513999999999999</v>
      </c>
      <c r="Y70" s="375" t="s">
        <v>430</v>
      </c>
      <c r="Z70" s="348" t="s">
        <v>430</v>
      </c>
      <c r="AA70" s="348">
        <v>4.6783000000000001</v>
      </c>
      <c r="AB70" s="348">
        <v>4.8307000000000002</v>
      </c>
      <c r="AC70" s="348">
        <v>4.8487</v>
      </c>
      <c r="AD70" s="348">
        <v>4.9607000000000001</v>
      </c>
      <c r="AE70" s="348">
        <v>3.9439000000000002</v>
      </c>
      <c r="AF70" s="348">
        <v>6.0111999999999997</v>
      </c>
      <c r="AG70" s="569"/>
      <c r="AH70" s="346">
        <v>19</v>
      </c>
      <c r="AI70" s="346">
        <v>20</v>
      </c>
      <c r="AJ70" s="346">
        <v>20</v>
      </c>
      <c r="AK70" s="346">
        <v>20</v>
      </c>
      <c r="AL70" s="346">
        <v>20</v>
      </c>
      <c r="AM70" s="346">
        <v>19</v>
      </c>
      <c r="AN70" s="346">
        <v>19</v>
      </c>
      <c r="AO70" s="572">
        <v>19</v>
      </c>
      <c r="AP70" s="346">
        <v>19</v>
      </c>
      <c r="AQ70" s="346">
        <v>17</v>
      </c>
      <c r="AR70" s="346">
        <v>15</v>
      </c>
      <c r="AS70" s="346" t="s">
        <v>430</v>
      </c>
      <c r="AT70" s="346" t="s">
        <v>430</v>
      </c>
      <c r="AU70" s="346">
        <v>19</v>
      </c>
      <c r="AV70" s="346">
        <v>18</v>
      </c>
      <c r="AW70" s="346">
        <v>19</v>
      </c>
      <c r="AX70" s="346">
        <v>19</v>
      </c>
      <c r="AY70" s="346">
        <v>20</v>
      </c>
      <c r="AZ70" s="584"/>
      <c r="BA70" s="467" t="s">
        <v>430</v>
      </c>
      <c r="BB70" s="348" t="s">
        <v>430</v>
      </c>
      <c r="BC70" s="348" t="s">
        <v>430</v>
      </c>
      <c r="BD70" s="348" t="s">
        <v>430</v>
      </c>
      <c r="BE70" s="375" t="s">
        <v>430</v>
      </c>
      <c r="BF70" s="375">
        <v>100</v>
      </c>
      <c r="BG70" s="374"/>
      <c r="BH70" s="594">
        <v>100</v>
      </c>
      <c r="BI70" s="348" t="s">
        <v>430</v>
      </c>
      <c r="BJ70" s="348" t="s">
        <v>430</v>
      </c>
      <c r="BK70" s="348" t="s">
        <v>430</v>
      </c>
      <c r="BL70" s="348" t="s">
        <v>430</v>
      </c>
      <c r="BM70" s="375" t="s">
        <v>430</v>
      </c>
      <c r="BN70" s="375" t="s">
        <v>430</v>
      </c>
      <c r="BO70" s="375" t="s">
        <v>430</v>
      </c>
      <c r="BP70" s="375" t="s">
        <v>430</v>
      </c>
      <c r="BQ70" s="375" t="s">
        <v>430</v>
      </c>
      <c r="BR70" s="466"/>
      <c r="BS70" s="373" t="s">
        <v>430</v>
      </c>
      <c r="BT70" s="354" t="s">
        <v>430</v>
      </c>
      <c r="BU70" s="430"/>
      <c r="BV70" s="374" t="s">
        <v>555</v>
      </c>
    </row>
    <row r="71" spans="1:74" s="428" customFormat="1" x14ac:dyDescent="0.25">
      <c r="A71" s="345" t="s">
        <v>7537</v>
      </c>
      <c r="B71" s="373"/>
      <c r="C71" s="719">
        <v>43762</v>
      </c>
      <c r="D71" s="373"/>
      <c r="E71" s="346">
        <v>14.41</v>
      </c>
      <c r="F71" s="373"/>
      <c r="G71" s="347">
        <v>1392.7372</v>
      </c>
      <c r="H71" s="374"/>
      <c r="I71" s="843">
        <v>8.2199999999999999E-3</v>
      </c>
      <c r="J71" s="843">
        <v>5.04</v>
      </c>
      <c r="K71" s="843">
        <v>8.2199999999999999E-3</v>
      </c>
      <c r="L71" s="843">
        <v>8.2199999999999999E-3</v>
      </c>
      <c r="M71" s="362"/>
      <c r="N71" s="350">
        <v>4.2671000000000001</v>
      </c>
      <c r="O71" s="348">
        <v>4.2234999999999996</v>
      </c>
      <c r="P71" s="348">
        <v>4.1313000000000004</v>
      </c>
      <c r="Q71" s="348">
        <v>4.2969999999999997</v>
      </c>
      <c r="R71" s="348">
        <v>4.5456000000000003</v>
      </c>
      <c r="S71" s="348">
        <v>4.7690000000000001</v>
      </c>
      <c r="T71" s="348">
        <v>4.8691000000000004</v>
      </c>
      <c r="U71" s="354">
        <v>4.8932000000000002</v>
      </c>
      <c r="V71" s="348">
        <v>5.0129999999999999</v>
      </c>
      <c r="W71" s="348">
        <v>5.4885000000000002</v>
      </c>
      <c r="X71" s="348">
        <v>5.8442999999999996</v>
      </c>
      <c r="Y71" s="375">
        <v>5.5087999999999999</v>
      </c>
      <c r="Z71" s="348" t="s">
        <v>430</v>
      </c>
      <c r="AA71" s="348">
        <v>4.6951999999999998</v>
      </c>
      <c r="AB71" s="348">
        <v>4.8251999999999997</v>
      </c>
      <c r="AC71" s="348">
        <v>4.8730000000000002</v>
      </c>
      <c r="AD71" s="348">
        <v>4.9863</v>
      </c>
      <c r="AE71" s="348">
        <v>4.1696</v>
      </c>
      <c r="AF71" s="348">
        <v>4.9291999999999998</v>
      </c>
      <c r="AG71" s="569"/>
      <c r="AH71" s="346">
        <v>20</v>
      </c>
      <c r="AI71" s="346">
        <v>19</v>
      </c>
      <c r="AJ71" s="346">
        <v>19</v>
      </c>
      <c r="AK71" s="346">
        <v>19</v>
      </c>
      <c r="AL71" s="346">
        <v>19</v>
      </c>
      <c r="AM71" s="346">
        <v>18</v>
      </c>
      <c r="AN71" s="346">
        <v>18</v>
      </c>
      <c r="AO71" s="572">
        <v>18</v>
      </c>
      <c r="AP71" s="346">
        <v>18</v>
      </c>
      <c r="AQ71" s="346">
        <v>16</v>
      </c>
      <c r="AR71" s="346">
        <v>16</v>
      </c>
      <c r="AS71" s="346">
        <v>11</v>
      </c>
      <c r="AT71" s="346" t="s">
        <v>430</v>
      </c>
      <c r="AU71" s="346">
        <v>18</v>
      </c>
      <c r="AV71" s="346">
        <v>19</v>
      </c>
      <c r="AW71" s="346">
        <v>18</v>
      </c>
      <c r="AX71" s="346">
        <v>18</v>
      </c>
      <c r="AY71" s="346">
        <v>19</v>
      </c>
      <c r="AZ71" s="584"/>
      <c r="BA71" s="467" t="s">
        <v>430</v>
      </c>
      <c r="BB71" s="348" t="s">
        <v>430</v>
      </c>
      <c r="BC71" s="348" t="s">
        <v>430</v>
      </c>
      <c r="BD71" s="348" t="s">
        <v>430</v>
      </c>
      <c r="BE71" s="375" t="s">
        <v>430</v>
      </c>
      <c r="BF71" s="375">
        <v>100</v>
      </c>
      <c r="BG71" s="374"/>
      <c r="BH71" s="594">
        <v>100</v>
      </c>
      <c r="BI71" s="348" t="s">
        <v>430</v>
      </c>
      <c r="BJ71" s="348" t="s">
        <v>430</v>
      </c>
      <c r="BK71" s="348" t="s">
        <v>430</v>
      </c>
      <c r="BL71" s="348" t="s">
        <v>430</v>
      </c>
      <c r="BM71" s="375" t="s">
        <v>430</v>
      </c>
      <c r="BN71" s="375" t="s">
        <v>430</v>
      </c>
      <c r="BO71" s="375" t="s">
        <v>430</v>
      </c>
      <c r="BP71" s="375" t="s">
        <v>430</v>
      </c>
      <c r="BQ71" s="375" t="s">
        <v>430</v>
      </c>
      <c r="BR71" s="466"/>
      <c r="BS71" s="373" t="s">
        <v>430</v>
      </c>
      <c r="BT71" s="354" t="s">
        <v>430</v>
      </c>
      <c r="BU71" s="430"/>
      <c r="BV71" s="374" t="s">
        <v>555</v>
      </c>
    </row>
    <row r="72" spans="1:74" s="428" customFormat="1" x14ac:dyDescent="0.25">
      <c r="A72" s="345" t="s">
        <v>7538</v>
      </c>
      <c r="B72" s="373"/>
      <c r="C72" s="719">
        <v>43654</v>
      </c>
      <c r="D72" s="373"/>
      <c r="E72" s="346">
        <v>11.72</v>
      </c>
      <c r="F72" s="373"/>
      <c r="G72" s="347">
        <v>1418.7999</v>
      </c>
      <c r="H72" s="374"/>
      <c r="I72" s="843">
        <v>8.1600000000000006E-3</v>
      </c>
      <c r="J72" s="843">
        <v>5.24</v>
      </c>
      <c r="K72" s="843">
        <v>8.1600000000000006E-3</v>
      </c>
      <c r="L72" s="843">
        <v>8.1600000000000006E-3</v>
      </c>
      <c r="M72" s="362"/>
      <c r="N72" s="350">
        <v>4.6158000000000001</v>
      </c>
      <c r="O72" s="348">
        <v>4.4813999999999998</v>
      </c>
      <c r="P72" s="348">
        <v>4.3384</v>
      </c>
      <c r="Q72" s="348">
        <v>4.5468999999999999</v>
      </c>
      <c r="R72" s="348">
        <v>4.7385999999999999</v>
      </c>
      <c r="S72" s="348">
        <v>4.9607999999999999</v>
      </c>
      <c r="T72" s="348">
        <v>5.0625</v>
      </c>
      <c r="U72" s="354">
        <v>5.0724</v>
      </c>
      <c r="V72" s="348">
        <v>5.1749000000000001</v>
      </c>
      <c r="W72" s="348">
        <v>5.6333000000000002</v>
      </c>
      <c r="X72" s="348">
        <v>6.0083000000000002</v>
      </c>
      <c r="Y72" s="375">
        <v>5.5689000000000002</v>
      </c>
      <c r="Z72" s="348" t="s">
        <v>430</v>
      </c>
      <c r="AA72" s="348">
        <v>4.9028</v>
      </c>
      <c r="AB72" s="348">
        <v>5.0149999999999997</v>
      </c>
      <c r="AC72" s="348">
        <v>5.0510000000000002</v>
      </c>
      <c r="AD72" s="348">
        <v>5.1520999999999999</v>
      </c>
      <c r="AE72" s="348">
        <v>4.3891999999999998</v>
      </c>
      <c r="AF72" s="348">
        <v>4.9920999999999998</v>
      </c>
      <c r="AG72" s="569"/>
      <c r="AH72" s="346">
        <v>8</v>
      </c>
      <c r="AI72" s="346">
        <v>12</v>
      </c>
      <c r="AJ72" s="346">
        <v>13</v>
      </c>
      <c r="AK72" s="346">
        <v>14</v>
      </c>
      <c r="AL72" s="346">
        <v>16</v>
      </c>
      <c r="AM72" s="346">
        <v>14</v>
      </c>
      <c r="AN72" s="346">
        <v>11</v>
      </c>
      <c r="AO72" s="572">
        <v>11</v>
      </c>
      <c r="AP72" s="346">
        <v>11</v>
      </c>
      <c r="AQ72" s="346">
        <v>12</v>
      </c>
      <c r="AR72" s="346">
        <v>12</v>
      </c>
      <c r="AS72" s="346">
        <v>10</v>
      </c>
      <c r="AT72" s="346" t="s">
        <v>430</v>
      </c>
      <c r="AU72" s="346">
        <v>14</v>
      </c>
      <c r="AV72" s="346">
        <v>11</v>
      </c>
      <c r="AW72" s="346">
        <v>11</v>
      </c>
      <c r="AX72" s="346">
        <v>11</v>
      </c>
      <c r="AY72" s="346">
        <v>15</v>
      </c>
      <c r="AZ72" s="584"/>
      <c r="BA72" s="467" t="s">
        <v>430</v>
      </c>
      <c r="BB72" s="348" t="s">
        <v>430</v>
      </c>
      <c r="BC72" s="348" t="s">
        <v>430</v>
      </c>
      <c r="BD72" s="348" t="s">
        <v>430</v>
      </c>
      <c r="BE72" s="375" t="s">
        <v>430</v>
      </c>
      <c r="BF72" s="375">
        <v>100</v>
      </c>
      <c r="BG72" s="374"/>
      <c r="BH72" s="594">
        <v>100</v>
      </c>
      <c r="BI72" s="348" t="s">
        <v>430</v>
      </c>
      <c r="BJ72" s="348" t="s">
        <v>430</v>
      </c>
      <c r="BK72" s="348" t="s">
        <v>430</v>
      </c>
      <c r="BL72" s="348" t="s">
        <v>430</v>
      </c>
      <c r="BM72" s="375" t="s">
        <v>430</v>
      </c>
      <c r="BN72" s="375" t="s">
        <v>430</v>
      </c>
      <c r="BO72" s="375" t="s">
        <v>430</v>
      </c>
      <c r="BP72" s="375" t="s">
        <v>430</v>
      </c>
      <c r="BQ72" s="375" t="s">
        <v>430</v>
      </c>
      <c r="BR72" s="466"/>
      <c r="BS72" s="373" t="s">
        <v>430</v>
      </c>
      <c r="BT72" s="354" t="s">
        <v>430</v>
      </c>
      <c r="BU72" s="430"/>
      <c r="BV72" s="374" t="s">
        <v>555</v>
      </c>
    </row>
    <row r="73" spans="1:74" x14ac:dyDescent="0.25">
      <c r="A73" s="318" t="s">
        <v>93</v>
      </c>
      <c r="B73" s="43"/>
      <c r="C73" s="720"/>
      <c r="D73" s="43"/>
      <c r="E73" s="51"/>
      <c r="F73" s="43"/>
      <c r="G73" s="55"/>
      <c r="H73" s="66"/>
      <c r="I73" s="59"/>
      <c r="J73" s="59"/>
      <c r="K73" s="59"/>
      <c r="L73" s="59"/>
      <c r="M73" s="258"/>
      <c r="N73" s="70">
        <v>4.5278999999999998</v>
      </c>
      <c r="O73" s="59">
        <v>4.4995000000000003</v>
      </c>
      <c r="P73" s="59">
        <v>4.3994999999999997</v>
      </c>
      <c r="Q73" s="59">
        <v>4.5979000000000001</v>
      </c>
      <c r="R73" s="59">
        <v>4.7891000000000004</v>
      </c>
      <c r="S73" s="59">
        <v>5.0030999999999999</v>
      </c>
      <c r="T73" s="59">
        <v>5.0926999999999998</v>
      </c>
      <c r="U73" s="88">
        <v>5.1017000000000001</v>
      </c>
      <c r="V73" s="59">
        <v>5.2035999999999998</v>
      </c>
      <c r="W73" s="59">
        <v>5.657</v>
      </c>
      <c r="X73" s="59">
        <v>6.0307000000000004</v>
      </c>
      <c r="Y73" s="276">
        <v>5.6660000000000004</v>
      </c>
      <c r="Z73" s="59" t="s">
        <v>430</v>
      </c>
      <c r="AA73" s="59">
        <v>4.952</v>
      </c>
      <c r="AB73" s="59">
        <v>5.0568</v>
      </c>
      <c r="AC73" s="59">
        <v>5.0819999999999999</v>
      </c>
      <c r="AD73" s="59">
        <v>5.1807999999999996</v>
      </c>
      <c r="AE73" s="59">
        <v>4.4588999999999999</v>
      </c>
      <c r="AF73" s="59">
        <v>5.3977000000000004</v>
      </c>
      <c r="AG73" s="553"/>
      <c r="AH73" s="51">
        <v>20</v>
      </c>
      <c r="AI73" s="51">
        <v>20</v>
      </c>
      <c r="AJ73" s="51">
        <v>20</v>
      </c>
      <c r="AK73" s="51">
        <v>20</v>
      </c>
      <c r="AL73" s="51">
        <v>20</v>
      </c>
      <c r="AM73" s="51">
        <v>19</v>
      </c>
      <c r="AN73" s="51">
        <v>19</v>
      </c>
      <c r="AO73" s="560">
        <v>19</v>
      </c>
      <c r="AP73" s="51">
        <v>19</v>
      </c>
      <c r="AQ73" s="51">
        <v>17</v>
      </c>
      <c r="AR73" s="51">
        <v>16</v>
      </c>
      <c r="AS73" s="51">
        <v>11</v>
      </c>
      <c r="AT73" s="51">
        <v>0</v>
      </c>
      <c r="AU73" s="51">
        <v>19</v>
      </c>
      <c r="AV73" s="51">
        <v>19</v>
      </c>
      <c r="AW73" s="51">
        <v>19</v>
      </c>
      <c r="AX73" s="51">
        <v>19</v>
      </c>
      <c r="AY73" s="51">
        <v>20</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259"/>
      <c r="N74" s="71">
        <v>4.9512999999999998</v>
      </c>
      <c r="O74" s="60">
        <v>4.7107000000000001</v>
      </c>
      <c r="P74" s="60">
        <v>4.7308000000000003</v>
      </c>
      <c r="Q74" s="60">
        <v>4.7694999999999999</v>
      </c>
      <c r="R74" s="60">
        <v>4.9416000000000002</v>
      </c>
      <c r="S74" s="60">
        <v>5.1327999999999996</v>
      </c>
      <c r="T74" s="60">
        <v>5.5587999999999997</v>
      </c>
      <c r="U74" s="89">
        <v>5.4561000000000002</v>
      </c>
      <c r="V74" s="60">
        <v>5.5144000000000002</v>
      </c>
      <c r="W74" s="60">
        <v>5.8997000000000002</v>
      </c>
      <c r="X74" s="60">
        <v>6.2203999999999997</v>
      </c>
      <c r="Y74" s="277">
        <v>5.8293999999999997</v>
      </c>
      <c r="Z74" s="60" t="s">
        <v>430</v>
      </c>
      <c r="AA74" s="60">
        <v>5.1002999999999998</v>
      </c>
      <c r="AB74" s="60">
        <v>5.5328999999999997</v>
      </c>
      <c r="AC74" s="60">
        <v>5.452</v>
      </c>
      <c r="AD74" s="60">
        <v>5.4996</v>
      </c>
      <c r="AE74" s="60">
        <v>4.6848999999999998</v>
      </c>
      <c r="AF74" s="60">
        <v>6.2855999999999996</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259"/>
      <c r="N75" s="71">
        <v>4.2671000000000001</v>
      </c>
      <c r="O75" s="60">
        <v>4.0537999999999998</v>
      </c>
      <c r="P75" s="60">
        <v>3.9416000000000002</v>
      </c>
      <c r="Q75" s="60">
        <v>4.1082999999999998</v>
      </c>
      <c r="R75" s="60">
        <v>4.4423000000000004</v>
      </c>
      <c r="S75" s="60">
        <v>4.7680999999999996</v>
      </c>
      <c r="T75" s="60">
        <v>4.8525999999999998</v>
      </c>
      <c r="U75" s="89">
        <v>4.8704000000000001</v>
      </c>
      <c r="V75" s="60">
        <v>4.9825999999999997</v>
      </c>
      <c r="W75" s="60">
        <v>5.4661</v>
      </c>
      <c r="X75" s="60">
        <v>5.8442999999999996</v>
      </c>
      <c r="Y75" s="277">
        <v>5.5087999999999999</v>
      </c>
      <c r="Z75" s="60" t="s">
        <v>430</v>
      </c>
      <c r="AA75" s="60">
        <v>4.6783000000000001</v>
      </c>
      <c r="AB75" s="60">
        <v>4.8251999999999997</v>
      </c>
      <c r="AC75" s="60">
        <v>4.8487</v>
      </c>
      <c r="AD75" s="60">
        <v>4.9607000000000001</v>
      </c>
      <c r="AE75" s="60">
        <v>3.9439000000000002</v>
      </c>
      <c r="AF75" s="60">
        <v>4.9291999999999998</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262"/>
      <c r="N76" s="72">
        <v>4.5550499999999996</v>
      </c>
      <c r="O76" s="61">
        <v>4.5014000000000003</v>
      </c>
      <c r="P76" s="61">
        <v>4.4456499999999997</v>
      </c>
      <c r="Q76" s="61">
        <v>4.6509</v>
      </c>
      <c r="R76" s="61">
        <v>4.8309499999999996</v>
      </c>
      <c r="S76" s="61">
        <v>5.0533999999999999</v>
      </c>
      <c r="T76" s="61">
        <v>5.1167999999999996</v>
      </c>
      <c r="U76" s="90">
        <v>5.1154999999999999</v>
      </c>
      <c r="V76" s="61">
        <v>5.2096999999999998</v>
      </c>
      <c r="W76" s="61">
        <v>5.6559999999999997</v>
      </c>
      <c r="X76" s="61">
        <v>6.0235000000000003</v>
      </c>
      <c r="Y76" s="279">
        <v>5.6725000000000003</v>
      </c>
      <c r="Z76" s="61" t="s">
        <v>430</v>
      </c>
      <c r="AA76" s="61">
        <v>4.9694000000000003</v>
      </c>
      <c r="AB76" s="61">
        <v>5.0388999999999999</v>
      </c>
      <c r="AC76" s="61">
        <v>5.0765000000000002</v>
      </c>
      <c r="AD76" s="61">
        <v>5.1706000000000003</v>
      </c>
      <c r="AE76" s="61">
        <v>4.5155000000000003</v>
      </c>
      <c r="AF76" s="61">
        <v>5.1207000000000003</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212</v>
      </c>
      <c r="B77" s="46"/>
      <c r="C77" s="723"/>
      <c r="D77" s="46"/>
      <c r="E77" s="54"/>
      <c r="F77" s="46"/>
      <c r="G77" s="58"/>
      <c r="H77" s="69"/>
      <c r="I77" s="62"/>
      <c r="J77" s="62"/>
      <c r="K77" s="62"/>
      <c r="L77" s="62"/>
      <c r="M77" s="263"/>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564"/>
      <c r="AP77" s="54"/>
      <c r="AQ77" s="54"/>
      <c r="AR77" s="54"/>
      <c r="AS77" s="54"/>
      <c r="AT77" s="54"/>
      <c r="AU77" s="54"/>
      <c r="AV77" s="54"/>
      <c r="AW77" s="54"/>
      <c r="AX77" s="54"/>
      <c r="AY77" s="54"/>
      <c r="AZ77" s="582"/>
      <c r="BA77" s="280"/>
      <c r="BB77" s="62"/>
      <c r="BC77" s="62"/>
      <c r="BD77" s="62"/>
      <c r="BE77" s="245"/>
      <c r="BF77" s="245"/>
      <c r="BG77" s="69"/>
      <c r="BH77" s="585"/>
      <c r="BI77" s="62"/>
      <c r="BJ77" s="62"/>
      <c r="BK77" s="62"/>
      <c r="BL77" s="62"/>
      <c r="BM77" s="245"/>
      <c r="BN77" s="592"/>
      <c r="BO77" s="592"/>
      <c r="BP77" s="592"/>
      <c r="BQ77" s="592"/>
      <c r="BR77" s="150"/>
      <c r="BS77" s="46"/>
      <c r="BT77" s="91"/>
      <c r="BU77" s="41"/>
      <c r="BV77" s="69"/>
    </row>
    <row r="78" spans="1:74" s="428" customFormat="1" x14ac:dyDescent="0.25">
      <c r="A78" s="345" t="s">
        <v>7539</v>
      </c>
      <c r="B78" s="373"/>
      <c r="C78" s="719">
        <v>43580</v>
      </c>
      <c r="D78" s="373"/>
      <c r="E78" s="346">
        <v>852.16</v>
      </c>
      <c r="F78" s="373"/>
      <c r="G78" s="347">
        <v>1440.2623000000001</v>
      </c>
      <c r="H78" s="374"/>
      <c r="I78" s="843">
        <v>8.2199999999999999E-3</v>
      </c>
      <c r="J78" s="843">
        <v>5.26</v>
      </c>
      <c r="K78" s="843">
        <v>8.2199999999999999E-3</v>
      </c>
      <c r="L78" s="843">
        <v>8.2199999999999999E-3</v>
      </c>
      <c r="M78" s="362"/>
      <c r="N78" s="350">
        <v>4.5876000000000001</v>
      </c>
      <c r="O78" s="348">
        <v>4.609</v>
      </c>
      <c r="P78" s="348">
        <v>4.4927999999999999</v>
      </c>
      <c r="Q78" s="348">
        <v>4.7013999999999996</v>
      </c>
      <c r="R78" s="348">
        <v>4.8731999999999998</v>
      </c>
      <c r="S78" s="348">
        <v>5.0460000000000003</v>
      </c>
      <c r="T78" s="348">
        <v>5.1308999999999996</v>
      </c>
      <c r="U78" s="354">
        <v>5.1374000000000004</v>
      </c>
      <c r="V78" s="348">
        <v>5.2343999999999999</v>
      </c>
      <c r="W78" s="348">
        <v>5.6657000000000002</v>
      </c>
      <c r="X78" s="348">
        <v>6.0122999999999998</v>
      </c>
      <c r="Y78" s="375">
        <v>5.6356999999999999</v>
      </c>
      <c r="Z78" s="348" t="s">
        <v>430</v>
      </c>
      <c r="AA78" s="348">
        <v>5.0053000000000001</v>
      </c>
      <c r="AB78" s="348">
        <v>5.0964</v>
      </c>
      <c r="AC78" s="348">
        <v>5.1158000000000001</v>
      </c>
      <c r="AD78" s="348">
        <v>5.2122000000000002</v>
      </c>
      <c r="AE78" s="348">
        <v>4.5666000000000002</v>
      </c>
      <c r="AF78" s="348">
        <v>5.0651999999999999</v>
      </c>
      <c r="AG78" s="569"/>
      <c r="AH78" s="346">
        <v>3</v>
      </c>
      <c r="AI78" s="346">
        <v>2</v>
      </c>
      <c r="AJ78" s="346">
        <v>3</v>
      </c>
      <c r="AK78" s="346">
        <v>2</v>
      </c>
      <c r="AL78" s="346">
        <v>2</v>
      </c>
      <c r="AM78" s="346">
        <v>5</v>
      </c>
      <c r="AN78" s="346">
        <v>2</v>
      </c>
      <c r="AO78" s="572">
        <v>2</v>
      </c>
      <c r="AP78" s="346">
        <v>3</v>
      </c>
      <c r="AQ78" s="346">
        <v>3</v>
      </c>
      <c r="AR78" s="346">
        <v>4</v>
      </c>
      <c r="AS78" s="346">
        <v>3</v>
      </c>
      <c r="AT78" s="346" t="s">
        <v>430</v>
      </c>
      <c r="AU78" s="346">
        <v>5</v>
      </c>
      <c r="AV78" s="346">
        <v>2</v>
      </c>
      <c r="AW78" s="346">
        <v>2</v>
      </c>
      <c r="AX78" s="346">
        <v>3</v>
      </c>
      <c r="AY78" s="346">
        <v>3</v>
      </c>
      <c r="AZ78" s="584"/>
      <c r="BA78" s="467">
        <v>2.34</v>
      </c>
      <c r="BB78" s="348" t="s">
        <v>430</v>
      </c>
      <c r="BC78" s="348" t="s">
        <v>430</v>
      </c>
      <c r="BD78" s="348" t="s">
        <v>430</v>
      </c>
      <c r="BE78" s="375" t="s">
        <v>430</v>
      </c>
      <c r="BF78" s="375">
        <v>97.66</v>
      </c>
      <c r="BG78" s="374"/>
      <c r="BH78" s="594">
        <v>97.66</v>
      </c>
      <c r="BI78" s="348" t="s">
        <v>430</v>
      </c>
      <c r="BJ78" s="348" t="s">
        <v>430</v>
      </c>
      <c r="BK78" s="348" t="s">
        <v>430</v>
      </c>
      <c r="BL78" s="348" t="s">
        <v>430</v>
      </c>
      <c r="BM78" s="375" t="s">
        <v>430</v>
      </c>
      <c r="BN78" s="375" t="s">
        <v>430</v>
      </c>
      <c r="BO78" s="375">
        <v>2.34</v>
      </c>
      <c r="BP78" s="375" t="s">
        <v>430</v>
      </c>
      <c r="BQ78" s="375" t="s">
        <v>430</v>
      </c>
      <c r="BR78" s="466"/>
      <c r="BS78" s="373" t="s">
        <v>430</v>
      </c>
      <c r="BT78" s="354" t="s">
        <v>430</v>
      </c>
      <c r="BU78" s="430"/>
      <c r="BV78" s="374" t="s">
        <v>555</v>
      </c>
    </row>
    <row r="79" spans="1:74" s="428" customFormat="1" x14ac:dyDescent="0.25">
      <c r="A79" s="345" t="s">
        <v>7540</v>
      </c>
      <c r="B79" s="373"/>
      <c r="C79" s="719">
        <v>43670</v>
      </c>
      <c r="D79" s="373"/>
      <c r="E79" s="346">
        <v>736.52</v>
      </c>
      <c r="F79" s="373"/>
      <c r="G79" s="347">
        <v>1420.4722999999999</v>
      </c>
      <c r="H79" s="374"/>
      <c r="I79" s="348">
        <v>3.7000000000000002E-3</v>
      </c>
      <c r="J79" s="348">
        <v>4.99</v>
      </c>
      <c r="K79" s="348">
        <v>3.5000000000000001E-3</v>
      </c>
      <c r="L79" s="348">
        <v>3.5999999999999999E-3</v>
      </c>
      <c r="M79" s="362"/>
      <c r="N79" s="350">
        <v>4.5255999999999998</v>
      </c>
      <c r="O79" s="348">
        <v>4.5420999999999996</v>
      </c>
      <c r="P79" s="348">
        <v>4.3708</v>
      </c>
      <c r="Q79" s="348">
        <v>4.6387999999999998</v>
      </c>
      <c r="R79" s="348">
        <v>4.8122999999999996</v>
      </c>
      <c r="S79" s="348">
        <v>5.0835999999999997</v>
      </c>
      <c r="T79" s="348">
        <v>5.1241000000000003</v>
      </c>
      <c r="U79" s="354">
        <v>5.1189</v>
      </c>
      <c r="V79" s="348">
        <v>5.2179000000000002</v>
      </c>
      <c r="W79" s="348">
        <v>5.6468999999999996</v>
      </c>
      <c r="X79" s="348">
        <v>5.9916</v>
      </c>
      <c r="Y79" s="375">
        <v>5.6307999999999998</v>
      </c>
      <c r="Z79" s="348" t="s">
        <v>430</v>
      </c>
      <c r="AA79" s="348">
        <v>5.0425000000000004</v>
      </c>
      <c r="AB79" s="348">
        <v>5.0933999999999999</v>
      </c>
      <c r="AC79" s="348">
        <v>5.1031000000000004</v>
      </c>
      <c r="AD79" s="348">
        <v>5.1948999999999996</v>
      </c>
      <c r="AE79" s="348">
        <v>4.4850000000000003</v>
      </c>
      <c r="AF79" s="348">
        <v>5.0407999999999999</v>
      </c>
      <c r="AG79" s="569"/>
      <c r="AH79" s="346">
        <v>9</v>
      </c>
      <c r="AI79" s="346">
        <v>8</v>
      </c>
      <c r="AJ79" s="346">
        <v>11</v>
      </c>
      <c r="AK79" s="346">
        <v>7</v>
      </c>
      <c r="AL79" s="346">
        <v>6</v>
      </c>
      <c r="AM79" s="346">
        <v>2</v>
      </c>
      <c r="AN79" s="346">
        <v>4</v>
      </c>
      <c r="AO79" s="572">
        <v>6</v>
      </c>
      <c r="AP79" s="346">
        <v>5</v>
      </c>
      <c r="AQ79" s="346">
        <v>4</v>
      </c>
      <c r="AR79" s="346">
        <v>5</v>
      </c>
      <c r="AS79" s="346">
        <v>4</v>
      </c>
      <c r="AT79" s="346" t="s">
        <v>430</v>
      </c>
      <c r="AU79" s="346">
        <v>2</v>
      </c>
      <c r="AV79" s="346">
        <v>3</v>
      </c>
      <c r="AW79" s="346">
        <v>4</v>
      </c>
      <c r="AX79" s="346">
        <v>5</v>
      </c>
      <c r="AY79" s="346">
        <v>9</v>
      </c>
      <c r="AZ79" s="584"/>
      <c r="BA79" s="467">
        <v>2.71</v>
      </c>
      <c r="BB79" s="348" t="s">
        <v>430</v>
      </c>
      <c r="BC79" s="348" t="s">
        <v>430</v>
      </c>
      <c r="BD79" s="348" t="s">
        <v>430</v>
      </c>
      <c r="BE79" s="375" t="s">
        <v>430</v>
      </c>
      <c r="BF79" s="375">
        <v>97.29</v>
      </c>
      <c r="BG79" s="374"/>
      <c r="BH79" s="594">
        <v>97.29</v>
      </c>
      <c r="BI79" s="348" t="s">
        <v>430</v>
      </c>
      <c r="BJ79" s="348" t="s">
        <v>430</v>
      </c>
      <c r="BK79" s="348" t="s">
        <v>430</v>
      </c>
      <c r="BL79" s="348" t="s">
        <v>430</v>
      </c>
      <c r="BM79" s="375" t="s">
        <v>430</v>
      </c>
      <c r="BN79" s="375" t="s">
        <v>430</v>
      </c>
      <c r="BO79" s="375">
        <v>2.71</v>
      </c>
      <c r="BP79" s="375" t="s">
        <v>430</v>
      </c>
      <c r="BQ79" s="375" t="s">
        <v>430</v>
      </c>
      <c r="BR79" s="466"/>
      <c r="BS79" s="373" t="s">
        <v>430</v>
      </c>
      <c r="BT79" s="354" t="s">
        <v>430</v>
      </c>
      <c r="BU79" s="430"/>
      <c r="BV79" s="374" t="s">
        <v>555</v>
      </c>
    </row>
    <row r="80" spans="1:74" s="428" customFormat="1" x14ac:dyDescent="0.25">
      <c r="A80" s="345" t="s">
        <v>7541</v>
      </c>
      <c r="B80" s="373"/>
      <c r="C80" s="719">
        <v>43551</v>
      </c>
      <c r="D80" s="373"/>
      <c r="E80" s="346">
        <v>411.35</v>
      </c>
      <c r="F80" s="373"/>
      <c r="G80" s="347">
        <v>1439.643</v>
      </c>
      <c r="H80" s="374"/>
      <c r="I80" s="348">
        <v>3.9500000000000004E-3</v>
      </c>
      <c r="J80" s="348">
        <v>5.19</v>
      </c>
      <c r="K80" s="843">
        <v>1.06E-2</v>
      </c>
      <c r="L80" s="348">
        <v>3.9500000000000004E-3</v>
      </c>
      <c r="M80" s="362"/>
      <c r="N80" s="350">
        <v>4.5997000000000003</v>
      </c>
      <c r="O80" s="348">
        <v>4.5839999999999996</v>
      </c>
      <c r="P80" s="348">
        <v>4.4623999999999997</v>
      </c>
      <c r="Q80" s="348">
        <v>4.6704999999999997</v>
      </c>
      <c r="R80" s="348">
        <v>4.8163</v>
      </c>
      <c r="S80" s="348">
        <v>4.9932999999999996</v>
      </c>
      <c r="T80" s="348">
        <v>5.0876999999999999</v>
      </c>
      <c r="U80" s="354">
        <v>5.0868000000000002</v>
      </c>
      <c r="V80" s="348">
        <v>5.1797000000000004</v>
      </c>
      <c r="W80" s="348">
        <v>5.6180000000000003</v>
      </c>
      <c r="X80" s="348">
        <v>5.9763000000000002</v>
      </c>
      <c r="Y80" s="375">
        <v>5.5978000000000003</v>
      </c>
      <c r="Z80" s="348" t="s">
        <v>430</v>
      </c>
      <c r="AA80" s="348">
        <v>4.9555999999999996</v>
      </c>
      <c r="AB80" s="348">
        <v>5.0454999999999997</v>
      </c>
      <c r="AC80" s="348">
        <v>5.0682999999999998</v>
      </c>
      <c r="AD80" s="348">
        <v>5.1581999999999999</v>
      </c>
      <c r="AE80" s="348">
        <v>4.5366</v>
      </c>
      <c r="AF80" s="348">
        <v>5.0038</v>
      </c>
      <c r="AG80" s="569"/>
      <c r="AH80" s="346">
        <v>2</v>
      </c>
      <c r="AI80" s="346">
        <v>5</v>
      </c>
      <c r="AJ80" s="346">
        <v>5</v>
      </c>
      <c r="AK80" s="346">
        <v>5</v>
      </c>
      <c r="AL80" s="346">
        <v>5</v>
      </c>
      <c r="AM80" s="346">
        <v>7</v>
      </c>
      <c r="AN80" s="346">
        <v>7</v>
      </c>
      <c r="AO80" s="572">
        <v>8</v>
      </c>
      <c r="AP80" s="346">
        <v>8</v>
      </c>
      <c r="AQ80" s="346">
        <v>7</v>
      </c>
      <c r="AR80" s="346">
        <v>8</v>
      </c>
      <c r="AS80" s="346">
        <v>8</v>
      </c>
      <c r="AT80" s="346" t="s">
        <v>430</v>
      </c>
      <c r="AU80" s="346">
        <v>6</v>
      </c>
      <c r="AV80" s="346">
        <v>7</v>
      </c>
      <c r="AW80" s="346">
        <v>8</v>
      </c>
      <c r="AX80" s="346">
        <v>8</v>
      </c>
      <c r="AY80" s="346">
        <v>6</v>
      </c>
      <c r="AZ80" s="584"/>
      <c r="BA80" s="467">
        <v>3.64</v>
      </c>
      <c r="BB80" s="348" t="s">
        <v>430</v>
      </c>
      <c r="BC80" s="348" t="s">
        <v>430</v>
      </c>
      <c r="BD80" s="348" t="s">
        <v>430</v>
      </c>
      <c r="BE80" s="375" t="s">
        <v>430</v>
      </c>
      <c r="BF80" s="375">
        <v>96.36</v>
      </c>
      <c r="BG80" s="374"/>
      <c r="BH80" s="594">
        <v>96.36</v>
      </c>
      <c r="BI80" s="348" t="s">
        <v>430</v>
      </c>
      <c r="BJ80" s="348" t="s">
        <v>430</v>
      </c>
      <c r="BK80" s="348" t="s">
        <v>430</v>
      </c>
      <c r="BL80" s="348" t="s">
        <v>430</v>
      </c>
      <c r="BM80" s="375" t="s">
        <v>430</v>
      </c>
      <c r="BN80" s="375" t="s">
        <v>430</v>
      </c>
      <c r="BO80" s="375">
        <v>3.64</v>
      </c>
      <c r="BP80" s="375" t="s">
        <v>430</v>
      </c>
      <c r="BQ80" s="375" t="s">
        <v>430</v>
      </c>
      <c r="BR80" s="466"/>
      <c r="BS80" s="373" t="s">
        <v>430</v>
      </c>
      <c r="BT80" s="354" t="s">
        <v>430</v>
      </c>
      <c r="BU80" s="430"/>
      <c r="BV80" s="374" t="s">
        <v>555</v>
      </c>
    </row>
    <row r="81" spans="1:74" s="428" customFormat="1" x14ac:dyDescent="0.25">
      <c r="A81" s="345" t="s">
        <v>7542</v>
      </c>
      <c r="B81" s="373"/>
      <c r="C81" s="719">
        <v>44774</v>
      </c>
      <c r="D81" s="373"/>
      <c r="E81" s="346">
        <v>348.29</v>
      </c>
      <c r="F81" s="373"/>
      <c r="G81" s="347">
        <v>1269.5561</v>
      </c>
      <c r="H81" s="374"/>
      <c r="I81" s="348">
        <v>2.7399999999999998E-3</v>
      </c>
      <c r="J81" s="348">
        <v>5.05</v>
      </c>
      <c r="K81" s="843">
        <v>8.2199999999999999E-3</v>
      </c>
      <c r="L81" s="348">
        <v>2.7399999999999998E-3</v>
      </c>
      <c r="M81" s="362"/>
      <c r="N81" s="350">
        <v>4.3446999999999996</v>
      </c>
      <c r="O81" s="348">
        <v>4.3380000000000001</v>
      </c>
      <c r="P81" s="348">
        <v>4.3902000000000001</v>
      </c>
      <c r="Q81" s="348">
        <v>4.5381</v>
      </c>
      <c r="R81" s="348">
        <v>4.7217000000000002</v>
      </c>
      <c r="S81" s="348">
        <v>4.9699</v>
      </c>
      <c r="T81" s="348">
        <v>5.0255000000000001</v>
      </c>
      <c r="U81" s="354">
        <v>5.0152000000000001</v>
      </c>
      <c r="V81" s="348">
        <v>5.1071999999999997</v>
      </c>
      <c r="W81" s="348">
        <v>5.5557999999999996</v>
      </c>
      <c r="X81" s="348">
        <v>5.9055</v>
      </c>
      <c r="Y81" s="375" t="s">
        <v>430</v>
      </c>
      <c r="Z81" s="348" t="s">
        <v>430</v>
      </c>
      <c r="AA81" s="348">
        <v>4.9311999999999996</v>
      </c>
      <c r="AB81" s="348">
        <v>4.9923000000000002</v>
      </c>
      <c r="AC81" s="348">
        <v>5.0022000000000002</v>
      </c>
      <c r="AD81" s="348">
        <v>5.0871000000000004</v>
      </c>
      <c r="AE81" s="348">
        <v>4.4158999999999997</v>
      </c>
      <c r="AF81" s="348">
        <v>5.9753999999999996</v>
      </c>
      <c r="AG81" s="569"/>
      <c r="AH81" s="346">
        <v>15</v>
      </c>
      <c r="AI81" s="346">
        <v>15</v>
      </c>
      <c r="AJ81" s="346">
        <v>10</v>
      </c>
      <c r="AK81" s="346">
        <v>11</v>
      </c>
      <c r="AL81" s="346">
        <v>12</v>
      </c>
      <c r="AM81" s="346">
        <v>9</v>
      </c>
      <c r="AN81" s="346">
        <v>9</v>
      </c>
      <c r="AO81" s="572">
        <v>10</v>
      </c>
      <c r="AP81" s="346">
        <v>11</v>
      </c>
      <c r="AQ81" s="346">
        <v>11</v>
      </c>
      <c r="AR81" s="346">
        <v>12</v>
      </c>
      <c r="AS81" s="346" t="s">
        <v>430</v>
      </c>
      <c r="AT81" s="346" t="s">
        <v>430</v>
      </c>
      <c r="AU81" s="346">
        <v>8</v>
      </c>
      <c r="AV81" s="346">
        <v>9</v>
      </c>
      <c r="AW81" s="346">
        <v>10</v>
      </c>
      <c r="AX81" s="346">
        <v>11</v>
      </c>
      <c r="AY81" s="346">
        <v>11</v>
      </c>
      <c r="AZ81" s="584"/>
      <c r="BA81" s="467" t="s">
        <v>430</v>
      </c>
      <c r="BB81" s="348" t="s">
        <v>430</v>
      </c>
      <c r="BC81" s="348" t="s">
        <v>430</v>
      </c>
      <c r="BD81" s="348" t="s">
        <v>430</v>
      </c>
      <c r="BE81" s="375" t="s">
        <v>430</v>
      </c>
      <c r="BF81" s="375">
        <v>100</v>
      </c>
      <c r="BG81" s="374"/>
      <c r="BH81" s="594">
        <v>100</v>
      </c>
      <c r="BI81" s="348" t="s">
        <v>430</v>
      </c>
      <c r="BJ81" s="348" t="s">
        <v>430</v>
      </c>
      <c r="BK81" s="348" t="s">
        <v>430</v>
      </c>
      <c r="BL81" s="348" t="s">
        <v>430</v>
      </c>
      <c r="BM81" s="375" t="s">
        <v>430</v>
      </c>
      <c r="BN81" s="375" t="s">
        <v>430</v>
      </c>
      <c r="BO81" s="375" t="s">
        <v>430</v>
      </c>
      <c r="BP81" s="375" t="s">
        <v>430</v>
      </c>
      <c r="BQ81" s="375" t="s">
        <v>430</v>
      </c>
      <c r="BR81" s="466"/>
      <c r="BS81" s="373" t="s">
        <v>430</v>
      </c>
      <c r="BT81" s="354" t="s">
        <v>430</v>
      </c>
      <c r="BU81" s="430"/>
      <c r="BV81" s="374" t="s">
        <v>555</v>
      </c>
    </row>
    <row r="82" spans="1:74" s="428" customFormat="1" x14ac:dyDescent="0.25">
      <c r="A82" s="345" t="s">
        <v>7543</v>
      </c>
      <c r="B82" s="373"/>
      <c r="C82" s="719">
        <v>43838</v>
      </c>
      <c r="D82" s="373"/>
      <c r="E82" s="346">
        <v>343.23</v>
      </c>
      <c r="F82" s="373"/>
      <c r="G82" s="347">
        <v>1386.8194000000001</v>
      </c>
      <c r="H82" s="374"/>
      <c r="I82" s="843">
        <v>1.0959999999999999E-2</v>
      </c>
      <c r="J82" s="843">
        <v>5.26</v>
      </c>
      <c r="K82" s="843">
        <v>8.2199999999999999E-3</v>
      </c>
      <c r="L82" s="843">
        <v>8.2199999999999999E-3</v>
      </c>
      <c r="M82" s="362"/>
      <c r="N82" s="350">
        <v>4.5853999999999999</v>
      </c>
      <c r="O82" s="348">
        <v>4.5724999999999998</v>
      </c>
      <c r="P82" s="348">
        <v>4.4427000000000003</v>
      </c>
      <c r="Q82" s="348">
        <v>4.6725000000000003</v>
      </c>
      <c r="R82" s="348">
        <v>4.84</v>
      </c>
      <c r="S82" s="348">
        <v>5.0549999999999997</v>
      </c>
      <c r="T82" s="348">
        <v>5.1242000000000001</v>
      </c>
      <c r="U82" s="354">
        <v>5.1329000000000002</v>
      </c>
      <c r="V82" s="348">
        <v>5.2274000000000003</v>
      </c>
      <c r="W82" s="348">
        <v>5.6680000000000001</v>
      </c>
      <c r="X82" s="348">
        <v>6.0297000000000001</v>
      </c>
      <c r="Y82" s="375">
        <v>5.6410999999999998</v>
      </c>
      <c r="Z82" s="348" t="s">
        <v>430</v>
      </c>
      <c r="AA82" s="348">
        <v>5.0193000000000003</v>
      </c>
      <c r="AB82" s="348">
        <v>5.0774999999999997</v>
      </c>
      <c r="AC82" s="348">
        <v>5.1117999999999997</v>
      </c>
      <c r="AD82" s="348">
        <v>5.2041000000000004</v>
      </c>
      <c r="AE82" s="348">
        <v>4.5410000000000004</v>
      </c>
      <c r="AF82" s="348">
        <v>5.0197000000000003</v>
      </c>
      <c r="AG82" s="569"/>
      <c r="AH82" s="346">
        <v>4</v>
      </c>
      <c r="AI82" s="346">
        <v>6</v>
      </c>
      <c r="AJ82" s="346">
        <v>6</v>
      </c>
      <c r="AK82" s="346">
        <v>4</v>
      </c>
      <c r="AL82" s="346">
        <v>4</v>
      </c>
      <c r="AM82" s="346">
        <v>3</v>
      </c>
      <c r="AN82" s="346">
        <v>3</v>
      </c>
      <c r="AO82" s="572">
        <v>3</v>
      </c>
      <c r="AP82" s="346">
        <v>4</v>
      </c>
      <c r="AQ82" s="346">
        <v>2</v>
      </c>
      <c r="AR82" s="346">
        <v>3</v>
      </c>
      <c r="AS82" s="346">
        <v>2</v>
      </c>
      <c r="AT82" s="346" t="s">
        <v>430</v>
      </c>
      <c r="AU82" s="346">
        <v>3</v>
      </c>
      <c r="AV82" s="346">
        <v>5</v>
      </c>
      <c r="AW82" s="346">
        <v>3</v>
      </c>
      <c r="AX82" s="346">
        <v>4</v>
      </c>
      <c r="AY82" s="346">
        <v>5</v>
      </c>
      <c r="AZ82" s="584"/>
      <c r="BA82" s="467">
        <v>4.07</v>
      </c>
      <c r="BB82" s="348" t="s">
        <v>430</v>
      </c>
      <c r="BC82" s="348" t="s">
        <v>430</v>
      </c>
      <c r="BD82" s="348" t="s">
        <v>430</v>
      </c>
      <c r="BE82" s="375" t="s">
        <v>430</v>
      </c>
      <c r="BF82" s="375">
        <v>95.93</v>
      </c>
      <c r="BG82" s="374"/>
      <c r="BH82" s="594">
        <v>95.93</v>
      </c>
      <c r="BI82" s="348" t="s">
        <v>430</v>
      </c>
      <c r="BJ82" s="348" t="s">
        <v>430</v>
      </c>
      <c r="BK82" s="348" t="s">
        <v>430</v>
      </c>
      <c r="BL82" s="348" t="s">
        <v>430</v>
      </c>
      <c r="BM82" s="375" t="s">
        <v>430</v>
      </c>
      <c r="BN82" s="375" t="s">
        <v>430</v>
      </c>
      <c r="BO82" s="375">
        <v>4.07</v>
      </c>
      <c r="BP82" s="375" t="s">
        <v>430</v>
      </c>
      <c r="BQ82" s="375" t="s">
        <v>430</v>
      </c>
      <c r="BR82" s="466"/>
      <c r="BS82" s="373" t="s">
        <v>430</v>
      </c>
      <c r="BT82" s="354" t="s">
        <v>430</v>
      </c>
      <c r="BU82" s="430"/>
      <c r="BV82" s="374" t="s">
        <v>555</v>
      </c>
    </row>
    <row r="83" spans="1:74" s="428" customFormat="1" x14ac:dyDescent="0.25">
      <c r="A83" s="345" t="s">
        <v>7544</v>
      </c>
      <c r="B83" s="373"/>
      <c r="C83" s="719">
        <v>45224</v>
      </c>
      <c r="D83" s="373"/>
      <c r="E83" s="346">
        <v>293.83999999999997</v>
      </c>
      <c r="F83" s="373"/>
      <c r="G83" s="347">
        <v>1179.384</v>
      </c>
      <c r="H83" s="374"/>
      <c r="I83" s="843">
        <v>2.7399999999999998E-3</v>
      </c>
      <c r="J83" s="843">
        <v>5.26</v>
      </c>
      <c r="K83" s="843">
        <v>2.7399999999999998E-3</v>
      </c>
      <c r="L83" s="843">
        <v>2.7399999999999998E-3</v>
      </c>
      <c r="M83" s="362"/>
      <c r="N83" s="350">
        <v>4.4478</v>
      </c>
      <c r="O83" s="348">
        <v>4.42</v>
      </c>
      <c r="P83" s="348">
        <v>4.2819000000000003</v>
      </c>
      <c r="Q83" s="348">
        <v>4.5275999999999996</v>
      </c>
      <c r="R83" s="348">
        <v>4.7016999999999998</v>
      </c>
      <c r="S83" s="348">
        <v>4.9166999999999996</v>
      </c>
      <c r="T83" s="348">
        <v>4.9801000000000002</v>
      </c>
      <c r="U83" s="354">
        <v>4.9740000000000002</v>
      </c>
      <c r="V83" s="348">
        <v>5.0735000000000001</v>
      </c>
      <c r="W83" s="348">
        <v>5.5369999999999999</v>
      </c>
      <c r="X83" s="348" t="s">
        <v>430</v>
      </c>
      <c r="Y83" s="375" t="s">
        <v>430</v>
      </c>
      <c r="Z83" s="348" t="s">
        <v>430</v>
      </c>
      <c r="AA83" s="348">
        <v>4.8779000000000003</v>
      </c>
      <c r="AB83" s="348">
        <v>4.9539</v>
      </c>
      <c r="AC83" s="348">
        <v>4.9598000000000004</v>
      </c>
      <c r="AD83" s="348">
        <v>5.0513000000000003</v>
      </c>
      <c r="AE83" s="348">
        <v>4.3506</v>
      </c>
      <c r="AF83" s="348">
        <v>5.8973000000000004</v>
      </c>
      <c r="AG83" s="569"/>
      <c r="AH83" s="346">
        <v>12</v>
      </c>
      <c r="AI83" s="346">
        <v>10</v>
      </c>
      <c r="AJ83" s="346">
        <v>13</v>
      </c>
      <c r="AK83" s="346">
        <v>13</v>
      </c>
      <c r="AL83" s="346">
        <v>14</v>
      </c>
      <c r="AM83" s="346">
        <v>13</v>
      </c>
      <c r="AN83" s="346">
        <v>11</v>
      </c>
      <c r="AO83" s="572">
        <v>13</v>
      </c>
      <c r="AP83" s="346">
        <v>13</v>
      </c>
      <c r="AQ83" s="346">
        <v>12</v>
      </c>
      <c r="AR83" s="346" t="s">
        <v>430</v>
      </c>
      <c r="AS83" s="346" t="s">
        <v>430</v>
      </c>
      <c r="AT83" s="346" t="s">
        <v>430</v>
      </c>
      <c r="AU83" s="346">
        <v>12</v>
      </c>
      <c r="AV83" s="346">
        <v>12</v>
      </c>
      <c r="AW83" s="346">
        <v>13</v>
      </c>
      <c r="AX83" s="346">
        <v>13</v>
      </c>
      <c r="AY83" s="346">
        <v>14</v>
      </c>
      <c r="AZ83" s="584"/>
      <c r="BA83" s="467" t="s">
        <v>430</v>
      </c>
      <c r="BB83" s="348" t="s">
        <v>430</v>
      </c>
      <c r="BC83" s="348" t="s">
        <v>430</v>
      </c>
      <c r="BD83" s="348" t="s">
        <v>430</v>
      </c>
      <c r="BE83" s="375" t="s">
        <v>430</v>
      </c>
      <c r="BF83" s="375">
        <v>100</v>
      </c>
      <c r="BG83" s="374"/>
      <c r="BH83" s="594">
        <v>100</v>
      </c>
      <c r="BI83" s="348" t="s">
        <v>430</v>
      </c>
      <c r="BJ83" s="348" t="s">
        <v>430</v>
      </c>
      <c r="BK83" s="348" t="s">
        <v>430</v>
      </c>
      <c r="BL83" s="348" t="s">
        <v>430</v>
      </c>
      <c r="BM83" s="375" t="s">
        <v>430</v>
      </c>
      <c r="BN83" s="375" t="s">
        <v>430</v>
      </c>
      <c r="BO83" s="375" t="s">
        <v>430</v>
      </c>
      <c r="BP83" s="375" t="s">
        <v>430</v>
      </c>
      <c r="BQ83" s="375" t="s">
        <v>430</v>
      </c>
      <c r="BR83" s="466"/>
      <c r="BS83" s="373" t="s">
        <v>430</v>
      </c>
      <c r="BT83" s="354" t="s">
        <v>430</v>
      </c>
      <c r="BU83" s="430"/>
      <c r="BV83" s="374" t="s">
        <v>555</v>
      </c>
    </row>
    <row r="84" spans="1:74" s="428" customFormat="1" x14ac:dyDescent="0.25">
      <c r="A84" s="345" t="s">
        <v>7545</v>
      </c>
      <c r="B84" s="373"/>
      <c r="C84" s="719">
        <v>43669</v>
      </c>
      <c r="D84" s="373"/>
      <c r="E84" s="346">
        <v>192.18</v>
      </c>
      <c r="F84" s="373"/>
      <c r="G84" s="347">
        <v>1419.615</v>
      </c>
      <c r="H84" s="374"/>
      <c r="I84" s="348">
        <v>1.4E-3</v>
      </c>
      <c r="J84" s="348">
        <v>5.1395</v>
      </c>
      <c r="K84" s="843">
        <v>8.2199999999999999E-3</v>
      </c>
      <c r="L84" s="348">
        <v>4.1000000000000003E-3</v>
      </c>
      <c r="M84" s="362"/>
      <c r="N84" s="350">
        <v>4.8986000000000001</v>
      </c>
      <c r="O84" s="348">
        <v>4.6040000000000001</v>
      </c>
      <c r="P84" s="348">
        <v>4.4871999999999996</v>
      </c>
      <c r="Q84" s="348">
        <v>4.6872999999999996</v>
      </c>
      <c r="R84" s="348">
        <v>4.87</v>
      </c>
      <c r="S84" s="348">
        <v>5.0544000000000002</v>
      </c>
      <c r="T84" s="348">
        <v>5.1104000000000003</v>
      </c>
      <c r="U84" s="354">
        <v>5.1200999999999999</v>
      </c>
      <c r="V84" s="348">
        <v>5.2111000000000001</v>
      </c>
      <c r="W84" s="348">
        <v>5.6334</v>
      </c>
      <c r="X84" s="348">
        <v>5.9827000000000004</v>
      </c>
      <c r="Y84" s="375">
        <v>5.5987999999999998</v>
      </c>
      <c r="Z84" s="348" t="s">
        <v>430</v>
      </c>
      <c r="AA84" s="348">
        <v>5.0125000000000002</v>
      </c>
      <c r="AB84" s="348">
        <v>5.0780000000000003</v>
      </c>
      <c r="AC84" s="348">
        <v>5.1010999999999997</v>
      </c>
      <c r="AD84" s="348">
        <v>5.1929999999999996</v>
      </c>
      <c r="AE84" s="348">
        <v>4.5617000000000001</v>
      </c>
      <c r="AF84" s="348">
        <v>5.03</v>
      </c>
      <c r="AG84" s="569"/>
      <c r="AH84" s="346">
        <v>1</v>
      </c>
      <c r="AI84" s="346">
        <v>3</v>
      </c>
      <c r="AJ84" s="346">
        <v>4</v>
      </c>
      <c r="AK84" s="346">
        <v>3</v>
      </c>
      <c r="AL84" s="346">
        <v>3</v>
      </c>
      <c r="AM84" s="346">
        <v>4</v>
      </c>
      <c r="AN84" s="346">
        <v>5</v>
      </c>
      <c r="AO84" s="572">
        <v>5</v>
      </c>
      <c r="AP84" s="346">
        <v>6</v>
      </c>
      <c r="AQ84" s="346">
        <v>5</v>
      </c>
      <c r="AR84" s="346">
        <v>7</v>
      </c>
      <c r="AS84" s="346">
        <v>7</v>
      </c>
      <c r="AT84" s="346" t="s">
        <v>430</v>
      </c>
      <c r="AU84" s="346">
        <v>4</v>
      </c>
      <c r="AV84" s="346">
        <v>4</v>
      </c>
      <c r="AW84" s="346">
        <v>6</v>
      </c>
      <c r="AX84" s="346">
        <v>6</v>
      </c>
      <c r="AY84" s="346">
        <v>4</v>
      </c>
      <c r="AZ84" s="584"/>
      <c r="BA84" s="467">
        <v>5.2</v>
      </c>
      <c r="BB84" s="348" t="s">
        <v>430</v>
      </c>
      <c r="BC84" s="348" t="s">
        <v>430</v>
      </c>
      <c r="BD84" s="348" t="s">
        <v>430</v>
      </c>
      <c r="BE84" s="375" t="s">
        <v>430</v>
      </c>
      <c r="BF84" s="375">
        <v>94.8</v>
      </c>
      <c r="BG84" s="374"/>
      <c r="BH84" s="594">
        <v>94.8</v>
      </c>
      <c r="BI84" s="348" t="s">
        <v>430</v>
      </c>
      <c r="BJ84" s="348" t="s">
        <v>430</v>
      </c>
      <c r="BK84" s="348" t="s">
        <v>430</v>
      </c>
      <c r="BL84" s="348" t="s">
        <v>430</v>
      </c>
      <c r="BM84" s="375" t="s">
        <v>430</v>
      </c>
      <c r="BN84" s="375" t="s">
        <v>430</v>
      </c>
      <c r="BO84" s="375">
        <v>5.2</v>
      </c>
      <c r="BP84" s="375" t="s">
        <v>430</v>
      </c>
      <c r="BQ84" s="375" t="s">
        <v>430</v>
      </c>
      <c r="BR84" s="466"/>
      <c r="BS84" s="373" t="s">
        <v>430</v>
      </c>
      <c r="BT84" s="354" t="s">
        <v>430</v>
      </c>
      <c r="BU84" s="430"/>
      <c r="BV84" s="374" t="s">
        <v>555</v>
      </c>
    </row>
    <row r="85" spans="1:74" s="428" customFormat="1" x14ac:dyDescent="0.25">
      <c r="A85" s="345" t="s">
        <v>7546</v>
      </c>
      <c r="B85" s="373"/>
      <c r="C85" s="719">
        <v>43704</v>
      </c>
      <c r="D85" s="373"/>
      <c r="E85" s="346">
        <v>153.18</v>
      </c>
      <c r="F85" s="373"/>
      <c r="G85" s="347">
        <v>1413.2492</v>
      </c>
      <c r="H85" s="374"/>
      <c r="I85" s="348">
        <v>2.7399999999999998E-3</v>
      </c>
      <c r="J85" s="348">
        <v>4.97</v>
      </c>
      <c r="K85" s="843">
        <v>2.7399999999999998E-3</v>
      </c>
      <c r="L85" s="348">
        <v>0</v>
      </c>
      <c r="M85" s="362"/>
      <c r="N85" s="350">
        <v>4.5228999999999999</v>
      </c>
      <c r="O85" s="348">
        <v>4.3681000000000001</v>
      </c>
      <c r="P85" s="348">
        <v>4.3144999999999998</v>
      </c>
      <c r="Q85" s="348">
        <v>4.5106999999999999</v>
      </c>
      <c r="R85" s="348">
        <v>4.7161999999999997</v>
      </c>
      <c r="S85" s="348">
        <v>4.9177</v>
      </c>
      <c r="T85" s="348">
        <v>4.9714</v>
      </c>
      <c r="U85" s="354">
        <v>5.0068999999999999</v>
      </c>
      <c r="V85" s="348">
        <v>5.1300999999999997</v>
      </c>
      <c r="W85" s="348">
        <v>5.6189999999999998</v>
      </c>
      <c r="X85" s="348">
        <v>5.9847999999999999</v>
      </c>
      <c r="Y85" s="375">
        <v>5.6173999999999999</v>
      </c>
      <c r="Z85" s="348" t="s">
        <v>430</v>
      </c>
      <c r="AA85" s="348">
        <v>4.8570000000000002</v>
      </c>
      <c r="AB85" s="348">
        <v>4.9532999999999996</v>
      </c>
      <c r="AC85" s="348">
        <v>4.9781000000000004</v>
      </c>
      <c r="AD85" s="348">
        <v>5.1039000000000003</v>
      </c>
      <c r="AE85" s="348">
        <v>4.3704999999999998</v>
      </c>
      <c r="AF85" s="348">
        <v>5.0331000000000001</v>
      </c>
      <c r="AG85" s="569"/>
      <c r="AH85" s="346">
        <v>10</v>
      </c>
      <c r="AI85" s="346">
        <v>13</v>
      </c>
      <c r="AJ85" s="346">
        <v>12</v>
      </c>
      <c r="AK85" s="346">
        <v>14</v>
      </c>
      <c r="AL85" s="346">
        <v>13</v>
      </c>
      <c r="AM85" s="346">
        <v>12</v>
      </c>
      <c r="AN85" s="346">
        <v>13</v>
      </c>
      <c r="AO85" s="572">
        <v>11</v>
      </c>
      <c r="AP85" s="346">
        <v>10</v>
      </c>
      <c r="AQ85" s="346">
        <v>6</v>
      </c>
      <c r="AR85" s="346">
        <v>6</v>
      </c>
      <c r="AS85" s="346">
        <v>5</v>
      </c>
      <c r="AT85" s="346" t="s">
        <v>430</v>
      </c>
      <c r="AU85" s="346">
        <v>13</v>
      </c>
      <c r="AV85" s="346">
        <v>13</v>
      </c>
      <c r="AW85" s="346">
        <v>11</v>
      </c>
      <c r="AX85" s="346">
        <v>10</v>
      </c>
      <c r="AY85" s="346">
        <v>12</v>
      </c>
      <c r="AZ85" s="584"/>
      <c r="BA85" s="467">
        <v>2.61</v>
      </c>
      <c r="BB85" s="348" t="s">
        <v>430</v>
      </c>
      <c r="BC85" s="348" t="s">
        <v>430</v>
      </c>
      <c r="BD85" s="348" t="s">
        <v>430</v>
      </c>
      <c r="BE85" s="375" t="s">
        <v>430</v>
      </c>
      <c r="BF85" s="375">
        <v>97.39</v>
      </c>
      <c r="BG85" s="374"/>
      <c r="BH85" s="594">
        <v>97.39</v>
      </c>
      <c r="BI85" s="348" t="s">
        <v>430</v>
      </c>
      <c r="BJ85" s="348" t="s">
        <v>430</v>
      </c>
      <c r="BK85" s="348" t="s">
        <v>430</v>
      </c>
      <c r="BL85" s="348" t="s">
        <v>430</v>
      </c>
      <c r="BM85" s="375" t="s">
        <v>430</v>
      </c>
      <c r="BN85" s="375" t="s">
        <v>430</v>
      </c>
      <c r="BO85" s="375">
        <v>2.61</v>
      </c>
      <c r="BP85" s="375" t="s">
        <v>430</v>
      </c>
      <c r="BQ85" s="375" t="s">
        <v>430</v>
      </c>
      <c r="BR85" s="466"/>
      <c r="BS85" s="373" t="s">
        <v>430</v>
      </c>
      <c r="BT85" s="354" t="s">
        <v>430</v>
      </c>
      <c r="BU85" s="430"/>
      <c r="BV85" s="374" t="s">
        <v>555</v>
      </c>
    </row>
    <row r="86" spans="1:74" s="428" customFormat="1" x14ac:dyDescent="0.25">
      <c r="A86" s="345" t="s">
        <v>7547</v>
      </c>
      <c r="B86" s="373"/>
      <c r="C86" s="719">
        <v>46207</v>
      </c>
      <c r="D86" s="373"/>
      <c r="E86" s="346">
        <v>152.1</v>
      </c>
      <c r="F86" s="373"/>
      <c r="G86" s="347">
        <v>100.92359999999999</v>
      </c>
      <c r="H86" s="374"/>
      <c r="I86" s="843">
        <v>8.0000000000000002E-3</v>
      </c>
      <c r="J86" s="843">
        <v>5.26</v>
      </c>
      <c r="K86" s="348" t="s">
        <v>430</v>
      </c>
      <c r="L86" s="843">
        <v>0.01</v>
      </c>
      <c r="M86" s="362"/>
      <c r="N86" s="350">
        <v>4.3765999999999998</v>
      </c>
      <c r="O86" s="348">
        <v>4.3776999999999999</v>
      </c>
      <c r="P86" s="348">
        <v>4.6230000000000002</v>
      </c>
      <c r="Q86" s="348">
        <v>4.6634000000000002</v>
      </c>
      <c r="R86" s="348">
        <v>4.7557</v>
      </c>
      <c r="S86" s="348" t="s">
        <v>430</v>
      </c>
      <c r="T86" s="348" t="s">
        <v>430</v>
      </c>
      <c r="U86" s="354" t="s">
        <v>430</v>
      </c>
      <c r="V86" s="348" t="s">
        <v>430</v>
      </c>
      <c r="W86" s="348" t="s">
        <v>430</v>
      </c>
      <c r="X86" s="348" t="s">
        <v>430</v>
      </c>
      <c r="Y86" s="375" t="s">
        <v>430</v>
      </c>
      <c r="Z86" s="348" t="s">
        <v>430</v>
      </c>
      <c r="AA86" s="348" t="s">
        <v>430</v>
      </c>
      <c r="AB86" s="348" t="s">
        <v>430</v>
      </c>
      <c r="AC86" s="348" t="s">
        <v>430</v>
      </c>
      <c r="AD86" s="348" t="s">
        <v>430</v>
      </c>
      <c r="AE86" s="348">
        <v>4.5807000000000002</v>
      </c>
      <c r="AF86" s="348">
        <v>4.9576000000000002</v>
      </c>
      <c r="AG86" s="569"/>
      <c r="AH86" s="346">
        <v>13</v>
      </c>
      <c r="AI86" s="346">
        <v>11</v>
      </c>
      <c r="AJ86" s="346">
        <v>2</v>
      </c>
      <c r="AK86" s="346">
        <v>6</v>
      </c>
      <c r="AL86" s="346">
        <v>10</v>
      </c>
      <c r="AM86" s="346" t="s">
        <v>430</v>
      </c>
      <c r="AN86" s="346" t="s">
        <v>430</v>
      </c>
      <c r="AO86" s="572" t="s">
        <v>430</v>
      </c>
      <c r="AP86" s="346" t="s">
        <v>430</v>
      </c>
      <c r="AQ86" s="346" t="s">
        <v>430</v>
      </c>
      <c r="AR86" s="346" t="s">
        <v>430</v>
      </c>
      <c r="AS86" s="346" t="s">
        <v>430</v>
      </c>
      <c r="AT86" s="346" t="s">
        <v>430</v>
      </c>
      <c r="AU86" s="346" t="s">
        <v>430</v>
      </c>
      <c r="AV86" s="346" t="s">
        <v>430</v>
      </c>
      <c r="AW86" s="346" t="s">
        <v>430</v>
      </c>
      <c r="AX86" s="346" t="s">
        <v>430</v>
      </c>
      <c r="AY86" s="346">
        <v>2</v>
      </c>
      <c r="AZ86" s="584"/>
      <c r="BA86" s="467" t="s">
        <v>430</v>
      </c>
      <c r="BB86" s="348" t="s">
        <v>430</v>
      </c>
      <c r="BC86" s="348" t="s">
        <v>430</v>
      </c>
      <c r="BD86" s="348" t="s">
        <v>430</v>
      </c>
      <c r="BE86" s="375" t="s">
        <v>430</v>
      </c>
      <c r="BF86" s="375">
        <v>100</v>
      </c>
      <c r="BG86" s="374"/>
      <c r="BH86" s="594">
        <v>100</v>
      </c>
      <c r="BI86" s="348" t="s">
        <v>430</v>
      </c>
      <c r="BJ86" s="348" t="s">
        <v>430</v>
      </c>
      <c r="BK86" s="348" t="s">
        <v>430</v>
      </c>
      <c r="BL86" s="348" t="s">
        <v>430</v>
      </c>
      <c r="BM86" s="375" t="s">
        <v>430</v>
      </c>
      <c r="BN86" s="375" t="s">
        <v>430</v>
      </c>
      <c r="BO86" s="375" t="s">
        <v>430</v>
      </c>
      <c r="BP86" s="375" t="s">
        <v>430</v>
      </c>
      <c r="BQ86" s="375" t="s">
        <v>430</v>
      </c>
      <c r="BR86" s="466"/>
      <c r="BS86" s="373" t="s">
        <v>430</v>
      </c>
      <c r="BT86" s="354" t="s">
        <v>430</v>
      </c>
      <c r="BU86" s="430"/>
      <c r="BV86" s="374" t="s">
        <v>555</v>
      </c>
    </row>
    <row r="87" spans="1:74" s="428" customFormat="1" x14ac:dyDescent="0.25">
      <c r="A87" s="345" t="s">
        <v>7548</v>
      </c>
      <c r="B87" s="373"/>
      <c r="C87" s="719">
        <v>43802</v>
      </c>
      <c r="D87" s="373"/>
      <c r="E87" s="346">
        <v>147.97999999999999</v>
      </c>
      <c r="F87" s="373"/>
      <c r="G87" s="347">
        <v>1388.6439</v>
      </c>
      <c r="H87" s="374"/>
      <c r="I87" s="348">
        <v>2.7399999999999998E-3</v>
      </c>
      <c r="J87" s="348">
        <v>5</v>
      </c>
      <c r="K87" s="843">
        <v>2.7399999999999998E-3</v>
      </c>
      <c r="L87" s="348">
        <v>2.7399999999999998E-3</v>
      </c>
      <c r="M87" s="362"/>
      <c r="N87" s="350">
        <v>4.298</v>
      </c>
      <c r="O87" s="348">
        <v>4.3121999999999998</v>
      </c>
      <c r="P87" s="348">
        <v>4.2389999999999999</v>
      </c>
      <c r="Q87" s="348">
        <v>4.4268999999999998</v>
      </c>
      <c r="R87" s="348">
        <v>4.6291000000000002</v>
      </c>
      <c r="S87" s="348">
        <v>4.8154000000000003</v>
      </c>
      <c r="T87" s="348">
        <v>4.8829000000000002</v>
      </c>
      <c r="U87" s="354">
        <v>4.9196999999999997</v>
      </c>
      <c r="V87" s="348">
        <v>5.0315000000000003</v>
      </c>
      <c r="W87" s="348">
        <v>5.5190000000000001</v>
      </c>
      <c r="X87" s="348">
        <v>5.8962000000000003</v>
      </c>
      <c r="Y87" s="375">
        <v>5.5570000000000004</v>
      </c>
      <c r="Z87" s="348" t="s">
        <v>430</v>
      </c>
      <c r="AA87" s="348">
        <v>4.7717000000000001</v>
      </c>
      <c r="AB87" s="348">
        <v>4.8517999999999999</v>
      </c>
      <c r="AC87" s="348">
        <v>4.8964999999999996</v>
      </c>
      <c r="AD87" s="348">
        <v>5.0068000000000001</v>
      </c>
      <c r="AE87" s="348">
        <v>4.2812999999999999</v>
      </c>
      <c r="AF87" s="348">
        <v>4.9653</v>
      </c>
      <c r="AG87" s="569"/>
      <c r="AH87" s="346">
        <v>16</v>
      </c>
      <c r="AI87" s="346">
        <v>16</v>
      </c>
      <c r="AJ87" s="346">
        <v>15</v>
      </c>
      <c r="AK87" s="346">
        <v>16</v>
      </c>
      <c r="AL87" s="346">
        <v>15</v>
      </c>
      <c r="AM87" s="346">
        <v>15</v>
      </c>
      <c r="AN87" s="346">
        <v>15</v>
      </c>
      <c r="AO87" s="572">
        <v>15</v>
      </c>
      <c r="AP87" s="346">
        <v>15</v>
      </c>
      <c r="AQ87" s="346">
        <v>15</v>
      </c>
      <c r="AR87" s="346">
        <v>14</v>
      </c>
      <c r="AS87" s="346">
        <v>9</v>
      </c>
      <c r="AT87" s="346" t="s">
        <v>430</v>
      </c>
      <c r="AU87" s="346">
        <v>15</v>
      </c>
      <c r="AV87" s="346">
        <v>15</v>
      </c>
      <c r="AW87" s="346">
        <v>15</v>
      </c>
      <c r="AX87" s="346">
        <v>15</v>
      </c>
      <c r="AY87" s="346">
        <v>15</v>
      </c>
      <c r="AZ87" s="584"/>
      <c r="BA87" s="467" t="s">
        <v>430</v>
      </c>
      <c r="BB87" s="348" t="s">
        <v>430</v>
      </c>
      <c r="BC87" s="348" t="s">
        <v>430</v>
      </c>
      <c r="BD87" s="348" t="s">
        <v>430</v>
      </c>
      <c r="BE87" s="375" t="s">
        <v>430</v>
      </c>
      <c r="BF87" s="375">
        <v>100</v>
      </c>
      <c r="BG87" s="374"/>
      <c r="BH87" s="594">
        <v>100</v>
      </c>
      <c r="BI87" s="348" t="s">
        <v>430</v>
      </c>
      <c r="BJ87" s="348" t="s">
        <v>430</v>
      </c>
      <c r="BK87" s="348" t="s">
        <v>430</v>
      </c>
      <c r="BL87" s="348" t="s">
        <v>430</v>
      </c>
      <c r="BM87" s="375" t="s">
        <v>430</v>
      </c>
      <c r="BN87" s="375" t="s">
        <v>430</v>
      </c>
      <c r="BO87" s="375" t="s">
        <v>430</v>
      </c>
      <c r="BP87" s="375" t="s">
        <v>430</v>
      </c>
      <c r="BQ87" s="375" t="s">
        <v>430</v>
      </c>
      <c r="BR87" s="466"/>
      <c r="BS87" s="373" t="s">
        <v>430</v>
      </c>
      <c r="BT87" s="354" t="s">
        <v>430</v>
      </c>
      <c r="BU87" s="430"/>
      <c r="BV87" s="374" t="s">
        <v>555</v>
      </c>
    </row>
    <row r="88" spans="1:74" s="428" customFormat="1" x14ac:dyDescent="0.25">
      <c r="A88" s="345" t="s">
        <v>7549</v>
      </c>
      <c r="B88" s="373"/>
      <c r="C88" s="719">
        <v>45848</v>
      </c>
      <c r="D88" s="373"/>
      <c r="E88" s="346">
        <v>126.46</v>
      </c>
      <c r="F88" s="373"/>
      <c r="G88" s="347">
        <v>1062.1192000000001</v>
      </c>
      <c r="H88" s="374"/>
      <c r="I88" s="348">
        <v>3.0999999999999999E-3</v>
      </c>
      <c r="J88" s="348">
        <v>5.1791</v>
      </c>
      <c r="K88" s="348">
        <v>3.0000000000000001E-3</v>
      </c>
      <c r="L88" s="348">
        <v>8.0000000000000004E-4</v>
      </c>
      <c r="M88" s="362"/>
      <c r="N88" s="350">
        <v>4.5471000000000004</v>
      </c>
      <c r="O88" s="348">
        <v>4.5435999999999996</v>
      </c>
      <c r="P88" s="348">
        <v>4.4108000000000001</v>
      </c>
      <c r="Q88" s="348">
        <v>4.5884999999999998</v>
      </c>
      <c r="R88" s="348">
        <v>4.7731000000000003</v>
      </c>
      <c r="S88" s="348">
        <v>4.9721000000000002</v>
      </c>
      <c r="T88" s="348">
        <v>5.0842999999999998</v>
      </c>
      <c r="U88" s="354">
        <v>5.1292999999999997</v>
      </c>
      <c r="V88" s="348">
        <v>5.2405999999999997</v>
      </c>
      <c r="W88" s="348" t="s">
        <v>430</v>
      </c>
      <c r="X88" s="348" t="s">
        <v>430</v>
      </c>
      <c r="Y88" s="375" t="s">
        <v>430</v>
      </c>
      <c r="Z88" s="348" t="s">
        <v>430</v>
      </c>
      <c r="AA88" s="348">
        <v>4.9272</v>
      </c>
      <c r="AB88" s="348">
        <v>5.0243000000000002</v>
      </c>
      <c r="AC88" s="348">
        <v>5.1012000000000004</v>
      </c>
      <c r="AD88" s="348">
        <v>5.2165999999999997</v>
      </c>
      <c r="AE88" s="348">
        <v>4.4432999999999998</v>
      </c>
      <c r="AF88" s="348">
        <v>5.2866</v>
      </c>
      <c r="AG88" s="569"/>
      <c r="AH88" s="346">
        <v>7</v>
      </c>
      <c r="AI88" s="346">
        <v>7</v>
      </c>
      <c r="AJ88" s="346">
        <v>8</v>
      </c>
      <c r="AK88" s="346">
        <v>10</v>
      </c>
      <c r="AL88" s="346">
        <v>9</v>
      </c>
      <c r="AM88" s="346">
        <v>8</v>
      </c>
      <c r="AN88" s="346">
        <v>8</v>
      </c>
      <c r="AO88" s="572">
        <v>4</v>
      </c>
      <c r="AP88" s="346">
        <v>2</v>
      </c>
      <c r="AQ88" s="346" t="s">
        <v>430</v>
      </c>
      <c r="AR88" s="346" t="s">
        <v>430</v>
      </c>
      <c r="AS88" s="346" t="s">
        <v>430</v>
      </c>
      <c r="AT88" s="346" t="s">
        <v>430</v>
      </c>
      <c r="AU88" s="346">
        <v>9</v>
      </c>
      <c r="AV88" s="346">
        <v>8</v>
      </c>
      <c r="AW88" s="346">
        <v>5</v>
      </c>
      <c r="AX88" s="346">
        <v>2</v>
      </c>
      <c r="AY88" s="346">
        <v>10</v>
      </c>
      <c r="AZ88" s="584"/>
      <c r="BA88" s="467">
        <v>7.11</v>
      </c>
      <c r="BB88" s="348">
        <v>9.2899999999999991</v>
      </c>
      <c r="BC88" s="348" t="s">
        <v>430</v>
      </c>
      <c r="BD88" s="348" t="s">
        <v>430</v>
      </c>
      <c r="BE88" s="375" t="s">
        <v>430</v>
      </c>
      <c r="BF88" s="375">
        <v>83.59</v>
      </c>
      <c r="BG88" s="374"/>
      <c r="BH88" s="594">
        <v>83.59</v>
      </c>
      <c r="BI88" s="348">
        <v>9.2899999999999991</v>
      </c>
      <c r="BJ88" s="348" t="s">
        <v>430</v>
      </c>
      <c r="BK88" s="348" t="s">
        <v>430</v>
      </c>
      <c r="BL88" s="348" t="s">
        <v>430</v>
      </c>
      <c r="BM88" s="375" t="s">
        <v>430</v>
      </c>
      <c r="BN88" s="375" t="s">
        <v>430</v>
      </c>
      <c r="BO88" s="375">
        <v>7.11</v>
      </c>
      <c r="BP88" s="375" t="s">
        <v>430</v>
      </c>
      <c r="BQ88" s="375" t="s">
        <v>430</v>
      </c>
      <c r="BR88" s="466"/>
      <c r="BS88" s="373" t="s">
        <v>430</v>
      </c>
      <c r="BT88" s="354" t="s">
        <v>430</v>
      </c>
      <c r="BU88" s="430"/>
      <c r="BV88" s="374" t="s">
        <v>555</v>
      </c>
    </row>
    <row r="89" spans="1:74" s="428" customFormat="1" x14ac:dyDescent="0.25">
      <c r="A89" s="345" t="s">
        <v>7550</v>
      </c>
      <c r="B89" s="373"/>
      <c r="C89" s="719">
        <v>43858</v>
      </c>
      <c r="D89" s="373"/>
      <c r="E89" s="346">
        <v>108.55</v>
      </c>
      <c r="F89" s="373"/>
      <c r="G89" s="347">
        <v>1397.5417</v>
      </c>
      <c r="H89" s="374"/>
      <c r="I89" s="348">
        <v>2.7399999999999998E-3</v>
      </c>
      <c r="J89" s="348">
        <v>5.01</v>
      </c>
      <c r="K89" s="843">
        <v>2.7399999999999998E-3</v>
      </c>
      <c r="L89" s="348">
        <v>2.7399999999999998E-3</v>
      </c>
      <c r="M89" s="362"/>
      <c r="N89" s="350">
        <v>4.5685000000000002</v>
      </c>
      <c r="O89" s="348">
        <v>4.6532999999999998</v>
      </c>
      <c r="P89" s="348">
        <v>5.5355999999999996</v>
      </c>
      <c r="Q89" s="348">
        <v>5.2195</v>
      </c>
      <c r="R89" s="348">
        <v>5.1147999999999998</v>
      </c>
      <c r="S89" s="348">
        <v>5.1571999999999996</v>
      </c>
      <c r="T89" s="348">
        <v>5.5495000000000001</v>
      </c>
      <c r="U89" s="354">
        <v>5.4412000000000003</v>
      </c>
      <c r="V89" s="348">
        <v>5.4966999999999997</v>
      </c>
      <c r="W89" s="348">
        <v>5.8781999999999996</v>
      </c>
      <c r="X89" s="348">
        <v>6.1992000000000003</v>
      </c>
      <c r="Y89" s="375">
        <v>5.7977999999999996</v>
      </c>
      <c r="Z89" s="348" t="s">
        <v>430</v>
      </c>
      <c r="AA89" s="348">
        <v>5.1456999999999997</v>
      </c>
      <c r="AB89" s="348">
        <v>5.5258000000000003</v>
      </c>
      <c r="AC89" s="348">
        <v>5.4381000000000004</v>
      </c>
      <c r="AD89" s="348">
        <v>5.4824000000000002</v>
      </c>
      <c r="AE89" s="348">
        <v>5.3000999999999996</v>
      </c>
      <c r="AF89" s="348">
        <v>5.1845999999999997</v>
      </c>
      <c r="AG89" s="569"/>
      <c r="AH89" s="346">
        <v>5</v>
      </c>
      <c r="AI89" s="346">
        <v>1</v>
      </c>
      <c r="AJ89" s="346">
        <v>1</v>
      </c>
      <c r="AK89" s="346">
        <v>1</v>
      </c>
      <c r="AL89" s="346">
        <v>1</v>
      </c>
      <c r="AM89" s="346">
        <v>1</v>
      </c>
      <c r="AN89" s="346">
        <v>1</v>
      </c>
      <c r="AO89" s="572">
        <v>1</v>
      </c>
      <c r="AP89" s="346">
        <v>1</v>
      </c>
      <c r="AQ89" s="346">
        <v>1</v>
      </c>
      <c r="AR89" s="346">
        <v>1</v>
      </c>
      <c r="AS89" s="346">
        <v>1</v>
      </c>
      <c r="AT89" s="346" t="s">
        <v>430</v>
      </c>
      <c r="AU89" s="346">
        <v>1</v>
      </c>
      <c r="AV89" s="346">
        <v>1</v>
      </c>
      <c r="AW89" s="346">
        <v>1</v>
      </c>
      <c r="AX89" s="346">
        <v>1</v>
      </c>
      <c r="AY89" s="346">
        <v>1</v>
      </c>
      <c r="AZ89" s="584"/>
      <c r="BA89" s="467">
        <v>3.68</v>
      </c>
      <c r="BB89" s="348" t="s">
        <v>430</v>
      </c>
      <c r="BC89" s="348" t="s">
        <v>430</v>
      </c>
      <c r="BD89" s="348" t="s">
        <v>430</v>
      </c>
      <c r="BE89" s="375" t="s">
        <v>430</v>
      </c>
      <c r="BF89" s="375">
        <v>96.32</v>
      </c>
      <c r="BG89" s="374"/>
      <c r="BH89" s="594">
        <v>96.32</v>
      </c>
      <c r="BI89" s="348" t="s">
        <v>430</v>
      </c>
      <c r="BJ89" s="348" t="s">
        <v>430</v>
      </c>
      <c r="BK89" s="348" t="s">
        <v>430</v>
      </c>
      <c r="BL89" s="348" t="s">
        <v>430</v>
      </c>
      <c r="BM89" s="375" t="s">
        <v>430</v>
      </c>
      <c r="BN89" s="375" t="s">
        <v>430</v>
      </c>
      <c r="BO89" s="375">
        <v>3.68</v>
      </c>
      <c r="BP89" s="375" t="s">
        <v>430</v>
      </c>
      <c r="BQ89" s="375" t="s">
        <v>430</v>
      </c>
      <c r="BR89" s="466"/>
      <c r="BS89" s="373" t="s">
        <v>430</v>
      </c>
      <c r="BT89" s="354" t="s">
        <v>430</v>
      </c>
      <c r="BU89" s="430"/>
      <c r="BV89" s="374" t="s">
        <v>555</v>
      </c>
    </row>
    <row r="90" spans="1:74" s="428" customFormat="1" x14ac:dyDescent="0.25">
      <c r="A90" s="345" t="s">
        <v>7551</v>
      </c>
      <c r="B90" s="373"/>
      <c r="C90" s="719">
        <v>43669</v>
      </c>
      <c r="D90" s="373"/>
      <c r="E90" s="346">
        <v>76.89</v>
      </c>
      <c r="F90" s="373"/>
      <c r="G90" s="347">
        <v>1415.5565999999999</v>
      </c>
      <c r="H90" s="374"/>
      <c r="I90" s="843">
        <v>9.5899999999999996E-3</v>
      </c>
      <c r="J90" s="843">
        <v>5.31</v>
      </c>
      <c r="K90" s="843">
        <v>9.5899999999999996E-3</v>
      </c>
      <c r="L90" s="843">
        <v>9.5899999999999996E-3</v>
      </c>
      <c r="M90" s="362"/>
      <c r="N90" s="350">
        <v>4.5593000000000004</v>
      </c>
      <c r="O90" s="348">
        <v>4.5853999999999999</v>
      </c>
      <c r="P90" s="348">
        <v>4.4074</v>
      </c>
      <c r="Q90" s="348">
        <v>4.6090999999999998</v>
      </c>
      <c r="R90" s="348">
        <v>4.7912999999999997</v>
      </c>
      <c r="S90" s="348">
        <v>4.9512</v>
      </c>
      <c r="T90" s="348">
        <v>5.0129999999999999</v>
      </c>
      <c r="U90" s="354">
        <v>5.0503</v>
      </c>
      <c r="V90" s="348">
        <v>5.1593</v>
      </c>
      <c r="W90" s="348">
        <v>5.6154000000000002</v>
      </c>
      <c r="X90" s="348">
        <v>5.9690000000000003</v>
      </c>
      <c r="Y90" s="375">
        <v>5.6016000000000004</v>
      </c>
      <c r="Z90" s="348" t="s">
        <v>430</v>
      </c>
      <c r="AA90" s="348">
        <v>4.9207000000000001</v>
      </c>
      <c r="AB90" s="348">
        <v>4.9593999999999996</v>
      </c>
      <c r="AC90" s="348">
        <v>5.0263</v>
      </c>
      <c r="AD90" s="348">
        <v>5.1342999999999996</v>
      </c>
      <c r="AE90" s="348">
        <v>4.5065999999999997</v>
      </c>
      <c r="AF90" s="348">
        <v>4.9878999999999998</v>
      </c>
      <c r="AG90" s="569"/>
      <c r="AH90" s="346">
        <v>6</v>
      </c>
      <c r="AI90" s="346">
        <v>4</v>
      </c>
      <c r="AJ90" s="346">
        <v>9</v>
      </c>
      <c r="AK90" s="346">
        <v>9</v>
      </c>
      <c r="AL90" s="346">
        <v>7</v>
      </c>
      <c r="AM90" s="346">
        <v>10</v>
      </c>
      <c r="AN90" s="346">
        <v>10</v>
      </c>
      <c r="AO90" s="572">
        <v>9</v>
      </c>
      <c r="AP90" s="346">
        <v>9</v>
      </c>
      <c r="AQ90" s="346">
        <v>8</v>
      </c>
      <c r="AR90" s="346">
        <v>9</v>
      </c>
      <c r="AS90" s="346">
        <v>6</v>
      </c>
      <c r="AT90" s="346" t="s">
        <v>430</v>
      </c>
      <c r="AU90" s="346">
        <v>10</v>
      </c>
      <c r="AV90" s="346">
        <v>10</v>
      </c>
      <c r="AW90" s="346">
        <v>9</v>
      </c>
      <c r="AX90" s="346">
        <v>9</v>
      </c>
      <c r="AY90" s="346">
        <v>7</v>
      </c>
      <c r="AZ90" s="584"/>
      <c r="BA90" s="467">
        <v>4.87</v>
      </c>
      <c r="BB90" s="348" t="s">
        <v>430</v>
      </c>
      <c r="BC90" s="348" t="s">
        <v>430</v>
      </c>
      <c r="BD90" s="348" t="s">
        <v>430</v>
      </c>
      <c r="BE90" s="375" t="s">
        <v>430</v>
      </c>
      <c r="BF90" s="375">
        <v>95.13</v>
      </c>
      <c r="BG90" s="374"/>
      <c r="BH90" s="594">
        <v>94.46</v>
      </c>
      <c r="BI90" s="348" t="s">
        <v>430</v>
      </c>
      <c r="BJ90" s="348" t="s">
        <v>430</v>
      </c>
      <c r="BK90" s="348" t="s">
        <v>430</v>
      </c>
      <c r="BL90" s="348" t="s">
        <v>430</v>
      </c>
      <c r="BM90" s="375" t="s">
        <v>430</v>
      </c>
      <c r="BN90" s="375" t="s">
        <v>430</v>
      </c>
      <c r="BO90" s="375">
        <v>4.87</v>
      </c>
      <c r="BP90" s="375" t="s">
        <v>430</v>
      </c>
      <c r="BQ90" s="375" t="s">
        <v>430</v>
      </c>
      <c r="BR90" s="466"/>
      <c r="BS90" s="373" t="s">
        <v>430</v>
      </c>
      <c r="BT90" s="354" t="s">
        <v>430</v>
      </c>
      <c r="BU90" s="430"/>
      <c r="BV90" s="374" t="s">
        <v>555</v>
      </c>
    </row>
    <row r="91" spans="1:74" s="428" customFormat="1" x14ac:dyDescent="0.25">
      <c r="A91" s="345" t="s">
        <v>7552</v>
      </c>
      <c r="B91" s="373"/>
      <c r="C91" s="719">
        <v>44900</v>
      </c>
      <c r="D91" s="373"/>
      <c r="E91" s="346">
        <v>58.08</v>
      </c>
      <c r="F91" s="373"/>
      <c r="G91" s="347">
        <v>12.5343</v>
      </c>
      <c r="H91" s="374"/>
      <c r="I91" s="348">
        <v>2.7399999999999998E-3</v>
      </c>
      <c r="J91" s="348">
        <v>5.01</v>
      </c>
      <c r="K91" s="843">
        <v>8.2199999999999999E-3</v>
      </c>
      <c r="L91" s="348">
        <v>2.7399999999999998E-3</v>
      </c>
      <c r="M91" s="362"/>
      <c r="N91" s="350">
        <v>4.3685</v>
      </c>
      <c r="O91" s="348">
        <v>4.2724000000000002</v>
      </c>
      <c r="P91" s="348">
        <v>4.08</v>
      </c>
      <c r="Q91" s="348">
        <v>4.3335999999999997</v>
      </c>
      <c r="R91" s="348">
        <v>4.5452000000000004</v>
      </c>
      <c r="S91" s="348">
        <v>4.8151000000000002</v>
      </c>
      <c r="T91" s="348">
        <v>4.8575999999999997</v>
      </c>
      <c r="U91" s="354">
        <v>4.8658000000000001</v>
      </c>
      <c r="V91" s="348">
        <v>4.9739000000000004</v>
      </c>
      <c r="W91" s="348">
        <v>5.5308000000000002</v>
      </c>
      <c r="X91" s="348">
        <v>6.0538999999999996</v>
      </c>
      <c r="Y91" s="375" t="s">
        <v>430</v>
      </c>
      <c r="Z91" s="348" t="s">
        <v>430</v>
      </c>
      <c r="AA91" s="348">
        <v>4.7354000000000003</v>
      </c>
      <c r="AB91" s="348">
        <v>4.8365</v>
      </c>
      <c r="AC91" s="348">
        <v>4.8491</v>
      </c>
      <c r="AD91" s="348">
        <v>4.9515000000000002</v>
      </c>
      <c r="AE91" s="348">
        <v>4.1688999999999998</v>
      </c>
      <c r="AF91" s="348">
        <v>6.1795999999999998</v>
      </c>
      <c r="AG91" s="569"/>
      <c r="AH91" s="346">
        <v>14</v>
      </c>
      <c r="AI91" s="346">
        <v>17</v>
      </c>
      <c r="AJ91" s="346">
        <v>17</v>
      </c>
      <c r="AK91" s="346">
        <v>17</v>
      </c>
      <c r="AL91" s="346">
        <v>17</v>
      </c>
      <c r="AM91" s="346">
        <v>16</v>
      </c>
      <c r="AN91" s="346">
        <v>16</v>
      </c>
      <c r="AO91" s="572">
        <v>16</v>
      </c>
      <c r="AP91" s="346">
        <v>16</v>
      </c>
      <c r="AQ91" s="346">
        <v>13</v>
      </c>
      <c r="AR91" s="346">
        <v>2</v>
      </c>
      <c r="AS91" s="346" t="s">
        <v>430</v>
      </c>
      <c r="AT91" s="346" t="s">
        <v>430</v>
      </c>
      <c r="AU91" s="346">
        <v>16</v>
      </c>
      <c r="AV91" s="346">
        <v>16</v>
      </c>
      <c r="AW91" s="346">
        <v>16</v>
      </c>
      <c r="AX91" s="346">
        <v>16</v>
      </c>
      <c r="AY91" s="346">
        <v>17</v>
      </c>
      <c r="AZ91" s="584"/>
      <c r="BA91" s="467" t="s">
        <v>430</v>
      </c>
      <c r="BB91" s="348" t="s">
        <v>430</v>
      </c>
      <c r="BC91" s="348" t="s">
        <v>430</v>
      </c>
      <c r="BD91" s="348" t="s">
        <v>430</v>
      </c>
      <c r="BE91" s="375" t="s">
        <v>430</v>
      </c>
      <c r="BF91" s="375">
        <v>100</v>
      </c>
      <c r="BG91" s="374"/>
      <c r="BH91" s="594">
        <v>100</v>
      </c>
      <c r="BI91" s="348" t="s">
        <v>430</v>
      </c>
      <c r="BJ91" s="348" t="s">
        <v>430</v>
      </c>
      <c r="BK91" s="348" t="s">
        <v>430</v>
      </c>
      <c r="BL91" s="348" t="s">
        <v>430</v>
      </c>
      <c r="BM91" s="375" t="s">
        <v>430</v>
      </c>
      <c r="BN91" s="375" t="s">
        <v>430</v>
      </c>
      <c r="BO91" s="375" t="s">
        <v>430</v>
      </c>
      <c r="BP91" s="375" t="s">
        <v>430</v>
      </c>
      <c r="BQ91" s="375" t="s">
        <v>430</v>
      </c>
      <c r="BR91" s="466"/>
      <c r="BS91" s="373" t="s">
        <v>430</v>
      </c>
      <c r="BT91" s="354" t="s">
        <v>430</v>
      </c>
      <c r="BU91" s="430"/>
      <c r="BV91" s="374" t="s">
        <v>555</v>
      </c>
    </row>
    <row r="92" spans="1:74" s="428" customFormat="1" x14ac:dyDescent="0.25">
      <c r="A92" s="345" t="s">
        <v>7553</v>
      </c>
      <c r="B92" s="373"/>
      <c r="C92" s="719">
        <v>44799</v>
      </c>
      <c r="D92" s="373"/>
      <c r="E92" s="346">
        <v>57.02</v>
      </c>
      <c r="F92" s="373"/>
      <c r="G92" s="347">
        <v>1268.0735999999999</v>
      </c>
      <c r="H92" s="374"/>
      <c r="I92" s="348">
        <v>2.7399999999999998E-3</v>
      </c>
      <c r="J92" s="348">
        <v>5.18</v>
      </c>
      <c r="K92" s="348">
        <v>2.5999999999999999E-3</v>
      </c>
      <c r="L92" s="348">
        <v>3.0000000000000001E-3</v>
      </c>
      <c r="M92" s="362"/>
      <c r="N92" s="350">
        <v>4.5282999999999998</v>
      </c>
      <c r="O92" s="348">
        <v>4.5293999999999999</v>
      </c>
      <c r="P92" s="348">
        <v>4.4324000000000003</v>
      </c>
      <c r="Q92" s="348">
        <v>4.6191000000000004</v>
      </c>
      <c r="R92" s="348">
        <v>4.7862999999999998</v>
      </c>
      <c r="S92" s="348">
        <v>5.0301999999999998</v>
      </c>
      <c r="T92" s="348">
        <v>5.1097000000000001</v>
      </c>
      <c r="U92" s="354">
        <v>5.1131000000000002</v>
      </c>
      <c r="V92" s="348">
        <v>5.2038000000000002</v>
      </c>
      <c r="W92" s="348">
        <v>5.5887000000000002</v>
      </c>
      <c r="X92" s="348">
        <v>5.9386999999999999</v>
      </c>
      <c r="Y92" s="375" t="s">
        <v>430</v>
      </c>
      <c r="Z92" s="348" t="s">
        <v>430</v>
      </c>
      <c r="AA92" s="348">
        <v>4.9404000000000003</v>
      </c>
      <c r="AB92" s="348">
        <v>5.0568</v>
      </c>
      <c r="AC92" s="348">
        <v>5.0922999999999998</v>
      </c>
      <c r="AD92" s="348">
        <v>5.1803999999999997</v>
      </c>
      <c r="AE92" s="348">
        <v>4.4871999999999996</v>
      </c>
      <c r="AF92" s="348">
        <v>6.0490000000000004</v>
      </c>
      <c r="AG92" s="569"/>
      <c r="AH92" s="346">
        <v>8</v>
      </c>
      <c r="AI92" s="346">
        <v>9</v>
      </c>
      <c r="AJ92" s="346">
        <v>7</v>
      </c>
      <c r="AK92" s="346">
        <v>8</v>
      </c>
      <c r="AL92" s="346">
        <v>8</v>
      </c>
      <c r="AM92" s="346">
        <v>6</v>
      </c>
      <c r="AN92" s="346">
        <v>6</v>
      </c>
      <c r="AO92" s="572">
        <v>7</v>
      </c>
      <c r="AP92" s="346">
        <v>7</v>
      </c>
      <c r="AQ92" s="346">
        <v>10</v>
      </c>
      <c r="AR92" s="346">
        <v>11</v>
      </c>
      <c r="AS92" s="346" t="s">
        <v>430</v>
      </c>
      <c r="AT92" s="346" t="s">
        <v>430</v>
      </c>
      <c r="AU92" s="346">
        <v>7</v>
      </c>
      <c r="AV92" s="346">
        <v>6</v>
      </c>
      <c r="AW92" s="346">
        <v>7</v>
      </c>
      <c r="AX92" s="346">
        <v>7</v>
      </c>
      <c r="AY92" s="346">
        <v>8</v>
      </c>
      <c r="AZ92" s="584"/>
      <c r="BA92" s="467" t="s">
        <v>430</v>
      </c>
      <c r="BB92" s="348" t="s">
        <v>430</v>
      </c>
      <c r="BC92" s="348" t="s">
        <v>430</v>
      </c>
      <c r="BD92" s="348" t="s">
        <v>430</v>
      </c>
      <c r="BE92" s="375" t="s">
        <v>430</v>
      </c>
      <c r="BF92" s="375">
        <v>100</v>
      </c>
      <c r="BG92" s="374"/>
      <c r="BH92" s="594">
        <v>100</v>
      </c>
      <c r="BI92" s="348" t="s">
        <v>430</v>
      </c>
      <c r="BJ92" s="348" t="s">
        <v>430</v>
      </c>
      <c r="BK92" s="348" t="s">
        <v>430</v>
      </c>
      <c r="BL92" s="348" t="s">
        <v>430</v>
      </c>
      <c r="BM92" s="375" t="s">
        <v>430</v>
      </c>
      <c r="BN92" s="375" t="s">
        <v>430</v>
      </c>
      <c r="BO92" s="375" t="s">
        <v>430</v>
      </c>
      <c r="BP92" s="375" t="s">
        <v>430</v>
      </c>
      <c r="BQ92" s="375" t="s">
        <v>430</v>
      </c>
      <c r="BR92" s="466"/>
      <c r="BS92" s="373" t="s">
        <v>430</v>
      </c>
      <c r="BT92" s="354" t="s">
        <v>430</v>
      </c>
      <c r="BU92" s="430"/>
      <c r="BV92" s="374" t="s">
        <v>555</v>
      </c>
    </row>
    <row r="93" spans="1:74" s="428" customFormat="1" x14ac:dyDescent="0.25">
      <c r="A93" s="345" t="s">
        <v>7554</v>
      </c>
      <c r="B93" s="373"/>
      <c r="C93" s="719">
        <v>44580</v>
      </c>
      <c r="D93" s="373"/>
      <c r="E93" s="346">
        <v>31.08</v>
      </c>
      <c r="F93" s="373"/>
      <c r="G93" s="347">
        <v>1299.1902</v>
      </c>
      <c r="H93" s="374"/>
      <c r="I93" s="843">
        <v>8.2199999999999999E-3</v>
      </c>
      <c r="J93" s="843">
        <v>5.2</v>
      </c>
      <c r="K93" s="843">
        <v>0</v>
      </c>
      <c r="L93" s="843">
        <v>8.2199999999999999E-3</v>
      </c>
      <c r="M93" s="362"/>
      <c r="N93" s="350">
        <v>4.2624000000000004</v>
      </c>
      <c r="O93" s="348">
        <v>4.3384</v>
      </c>
      <c r="P93" s="348">
        <v>4.2678000000000003</v>
      </c>
      <c r="Q93" s="348">
        <v>4.5316999999999998</v>
      </c>
      <c r="R93" s="348">
        <v>4.7222</v>
      </c>
      <c r="S93" s="348">
        <v>4.9231999999999996</v>
      </c>
      <c r="T93" s="348">
        <v>4.9724000000000004</v>
      </c>
      <c r="U93" s="354">
        <v>4.9885000000000002</v>
      </c>
      <c r="V93" s="348">
        <v>5.0956999999999999</v>
      </c>
      <c r="W93" s="348">
        <v>5.5993000000000004</v>
      </c>
      <c r="X93" s="348">
        <v>5.9630999999999998</v>
      </c>
      <c r="Y93" s="375" t="s">
        <v>430</v>
      </c>
      <c r="Z93" s="348" t="s">
        <v>430</v>
      </c>
      <c r="AA93" s="348">
        <v>4.8804999999999996</v>
      </c>
      <c r="AB93" s="348">
        <v>4.9550999999999998</v>
      </c>
      <c r="AC93" s="348">
        <v>4.9673999999999996</v>
      </c>
      <c r="AD93" s="348">
        <v>5.069</v>
      </c>
      <c r="AE93" s="348">
        <v>4.3688000000000002</v>
      </c>
      <c r="AF93" s="348">
        <v>5.7981999999999996</v>
      </c>
      <c r="AG93" s="569"/>
      <c r="AH93" s="346">
        <v>17</v>
      </c>
      <c r="AI93" s="346">
        <v>14</v>
      </c>
      <c r="AJ93" s="346">
        <v>14</v>
      </c>
      <c r="AK93" s="346">
        <v>12</v>
      </c>
      <c r="AL93" s="346">
        <v>11</v>
      </c>
      <c r="AM93" s="346">
        <v>11</v>
      </c>
      <c r="AN93" s="346">
        <v>12</v>
      </c>
      <c r="AO93" s="572">
        <v>12</v>
      </c>
      <c r="AP93" s="346">
        <v>12</v>
      </c>
      <c r="AQ93" s="346">
        <v>9</v>
      </c>
      <c r="AR93" s="346">
        <v>10</v>
      </c>
      <c r="AS93" s="346" t="s">
        <v>430</v>
      </c>
      <c r="AT93" s="346" t="s">
        <v>430</v>
      </c>
      <c r="AU93" s="346">
        <v>11</v>
      </c>
      <c r="AV93" s="346">
        <v>11</v>
      </c>
      <c r="AW93" s="346">
        <v>12</v>
      </c>
      <c r="AX93" s="346">
        <v>12</v>
      </c>
      <c r="AY93" s="346">
        <v>13</v>
      </c>
      <c r="AZ93" s="584"/>
      <c r="BA93" s="467">
        <v>3.21</v>
      </c>
      <c r="BB93" s="348" t="s">
        <v>430</v>
      </c>
      <c r="BC93" s="348" t="s">
        <v>430</v>
      </c>
      <c r="BD93" s="348" t="s">
        <v>430</v>
      </c>
      <c r="BE93" s="375" t="s">
        <v>430</v>
      </c>
      <c r="BF93" s="375">
        <v>96.79</v>
      </c>
      <c r="BG93" s="374"/>
      <c r="BH93" s="594">
        <v>96.79</v>
      </c>
      <c r="BI93" s="348" t="s">
        <v>430</v>
      </c>
      <c r="BJ93" s="348" t="s">
        <v>430</v>
      </c>
      <c r="BK93" s="348" t="s">
        <v>430</v>
      </c>
      <c r="BL93" s="348" t="s">
        <v>430</v>
      </c>
      <c r="BM93" s="375" t="s">
        <v>430</v>
      </c>
      <c r="BN93" s="375" t="s">
        <v>430</v>
      </c>
      <c r="BO93" s="375">
        <v>3.21</v>
      </c>
      <c r="BP93" s="375" t="s">
        <v>430</v>
      </c>
      <c r="BQ93" s="375" t="s">
        <v>430</v>
      </c>
      <c r="BR93" s="466"/>
      <c r="BS93" s="373" t="s">
        <v>430</v>
      </c>
      <c r="BT93" s="354" t="s">
        <v>430</v>
      </c>
      <c r="BU93" s="430"/>
      <c r="BV93" s="374" t="s">
        <v>555</v>
      </c>
    </row>
    <row r="94" spans="1:74" s="428" customFormat="1" x14ac:dyDescent="0.25">
      <c r="A94" s="345" t="s">
        <v>7555</v>
      </c>
      <c r="B94" s="373"/>
      <c r="C94" s="719">
        <v>44846</v>
      </c>
      <c r="D94" s="373"/>
      <c r="E94" s="346">
        <v>27.69</v>
      </c>
      <c r="F94" s="373"/>
      <c r="G94" s="347">
        <v>1246.3134</v>
      </c>
      <c r="H94" s="374"/>
      <c r="I94" s="843">
        <v>8.2199999999999999E-3</v>
      </c>
      <c r="J94" s="843">
        <v>4.91</v>
      </c>
      <c r="K94" s="843">
        <v>8.2199999999999999E-3</v>
      </c>
      <c r="L94" s="843">
        <v>8.2199999999999999E-3</v>
      </c>
      <c r="M94" s="362"/>
      <c r="N94" s="350">
        <v>4.0918000000000001</v>
      </c>
      <c r="O94" s="348">
        <v>3.8563000000000001</v>
      </c>
      <c r="P94" s="348">
        <v>3.7458999999999998</v>
      </c>
      <c r="Q94" s="348">
        <v>3.9135</v>
      </c>
      <c r="R94" s="348">
        <v>4.2481999999999998</v>
      </c>
      <c r="S94" s="348">
        <v>4.5704000000000002</v>
      </c>
      <c r="T94" s="348">
        <v>4.6509999999999998</v>
      </c>
      <c r="U94" s="354">
        <v>4.6662999999999997</v>
      </c>
      <c r="V94" s="348">
        <v>4.7758000000000003</v>
      </c>
      <c r="W94" s="348">
        <v>5.2558999999999996</v>
      </c>
      <c r="X94" s="348">
        <v>5.6364000000000001</v>
      </c>
      <c r="Y94" s="375" t="s">
        <v>430</v>
      </c>
      <c r="Z94" s="348" t="s">
        <v>430</v>
      </c>
      <c r="AA94" s="348">
        <v>4.4819000000000004</v>
      </c>
      <c r="AB94" s="348">
        <v>4.6292999999999997</v>
      </c>
      <c r="AC94" s="348">
        <v>4.6454000000000004</v>
      </c>
      <c r="AD94" s="348">
        <v>4.7545999999999999</v>
      </c>
      <c r="AE94" s="348">
        <v>3.7490000000000001</v>
      </c>
      <c r="AF94" s="348">
        <v>5.7853000000000003</v>
      </c>
      <c r="AG94" s="569"/>
      <c r="AH94" s="346">
        <v>19</v>
      </c>
      <c r="AI94" s="346">
        <v>19</v>
      </c>
      <c r="AJ94" s="346">
        <v>19</v>
      </c>
      <c r="AK94" s="346">
        <v>19</v>
      </c>
      <c r="AL94" s="346">
        <v>19</v>
      </c>
      <c r="AM94" s="346">
        <v>18</v>
      </c>
      <c r="AN94" s="346">
        <v>18</v>
      </c>
      <c r="AO94" s="572">
        <v>18</v>
      </c>
      <c r="AP94" s="346">
        <v>18</v>
      </c>
      <c r="AQ94" s="346">
        <v>17</v>
      </c>
      <c r="AR94" s="346">
        <v>16</v>
      </c>
      <c r="AS94" s="346" t="s">
        <v>430</v>
      </c>
      <c r="AT94" s="346" t="s">
        <v>430</v>
      </c>
      <c r="AU94" s="346">
        <v>18</v>
      </c>
      <c r="AV94" s="346">
        <v>18</v>
      </c>
      <c r="AW94" s="346">
        <v>18</v>
      </c>
      <c r="AX94" s="346">
        <v>18</v>
      </c>
      <c r="AY94" s="346">
        <v>19</v>
      </c>
      <c r="AZ94" s="584"/>
      <c r="BA94" s="467" t="s">
        <v>430</v>
      </c>
      <c r="BB94" s="348" t="s">
        <v>430</v>
      </c>
      <c r="BC94" s="348" t="s">
        <v>430</v>
      </c>
      <c r="BD94" s="348" t="s">
        <v>430</v>
      </c>
      <c r="BE94" s="375" t="s">
        <v>430</v>
      </c>
      <c r="BF94" s="375">
        <v>100</v>
      </c>
      <c r="BG94" s="374"/>
      <c r="BH94" s="594">
        <v>100</v>
      </c>
      <c r="BI94" s="348" t="s">
        <v>430</v>
      </c>
      <c r="BJ94" s="348" t="s">
        <v>430</v>
      </c>
      <c r="BK94" s="348" t="s">
        <v>430</v>
      </c>
      <c r="BL94" s="348" t="s">
        <v>430</v>
      </c>
      <c r="BM94" s="375" t="s">
        <v>430</v>
      </c>
      <c r="BN94" s="375" t="s">
        <v>430</v>
      </c>
      <c r="BO94" s="375" t="s">
        <v>430</v>
      </c>
      <c r="BP94" s="375" t="s">
        <v>430</v>
      </c>
      <c r="BQ94" s="375" t="s">
        <v>430</v>
      </c>
      <c r="BR94" s="466"/>
      <c r="BS94" s="373" t="s">
        <v>430</v>
      </c>
      <c r="BT94" s="354" t="s">
        <v>430</v>
      </c>
      <c r="BU94" s="430"/>
      <c r="BV94" s="374" t="s">
        <v>555</v>
      </c>
    </row>
    <row r="95" spans="1:74" s="428" customFormat="1" x14ac:dyDescent="0.25">
      <c r="A95" s="345" t="s">
        <v>7556</v>
      </c>
      <c r="B95" s="373"/>
      <c r="C95" s="719">
        <v>43762</v>
      </c>
      <c r="D95" s="373"/>
      <c r="E95" s="346">
        <v>14.41</v>
      </c>
      <c r="F95" s="373"/>
      <c r="G95" s="347">
        <v>1383.1955</v>
      </c>
      <c r="H95" s="374"/>
      <c r="I95" s="843">
        <v>8.2199999999999999E-3</v>
      </c>
      <c r="J95" s="843">
        <v>5.04</v>
      </c>
      <c r="K95" s="843">
        <v>8.2199999999999999E-3</v>
      </c>
      <c r="L95" s="843">
        <v>8.2199999999999999E-3</v>
      </c>
      <c r="M95" s="362"/>
      <c r="N95" s="350">
        <v>4.1909000000000001</v>
      </c>
      <c r="O95" s="348">
        <v>4.1452</v>
      </c>
      <c r="P95" s="348">
        <v>4.0533999999999999</v>
      </c>
      <c r="Q95" s="348">
        <v>4.2187000000000001</v>
      </c>
      <c r="R95" s="348">
        <v>4.4671000000000003</v>
      </c>
      <c r="S95" s="348">
        <v>4.6897000000000002</v>
      </c>
      <c r="T95" s="348">
        <v>4.7862</v>
      </c>
      <c r="U95" s="354">
        <v>4.8026</v>
      </c>
      <c r="V95" s="348">
        <v>4.9180000000000001</v>
      </c>
      <c r="W95" s="348">
        <v>5.3880999999999997</v>
      </c>
      <c r="X95" s="348">
        <v>5.7419000000000002</v>
      </c>
      <c r="Y95" s="375">
        <v>5.4035000000000002</v>
      </c>
      <c r="Z95" s="348" t="s">
        <v>430</v>
      </c>
      <c r="AA95" s="348">
        <v>4.6161000000000003</v>
      </c>
      <c r="AB95" s="348">
        <v>4.7450000000000001</v>
      </c>
      <c r="AC95" s="348">
        <v>4.7839</v>
      </c>
      <c r="AD95" s="348">
        <v>4.8921000000000001</v>
      </c>
      <c r="AE95" s="348">
        <v>4.0915999999999997</v>
      </c>
      <c r="AF95" s="348">
        <v>4.8244999999999996</v>
      </c>
      <c r="AG95" s="569"/>
      <c r="AH95" s="346">
        <v>18</v>
      </c>
      <c r="AI95" s="346">
        <v>18</v>
      </c>
      <c r="AJ95" s="346">
        <v>18</v>
      </c>
      <c r="AK95" s="346">
        <v>18</v>
      </c>
      <c r="AL95" s="346">
        <v>18</v>
      </c>
      <c r="AM95" s="346">
        <v>17</v>
      </c>
      <c r="AN95" s="346">
        <v>17</v>
      </c>
      <c r="AO95" s="572">
        <v>17</v>
      </c>
      <c r="AP95" s="346">
        <v>17</v>
      </c>
      <c r="AQ95" s="346">
        <v>16</v>
      </c>
      <c r="AR95" s="346">
        <v>15</v>
      </c>
      <c r="AS95" s="346">
        <v>11</v>
      </c>
      <c r="AT95" s="346" t="s">
        <v>430</v>
      </c>
      <c r="AU95" s="346">
        <v>17</v>
      </c>
      <c r="AV95" s="346">
        <v>17</v>
      </c>
      <c r="AW95" s="346">
        <v>17</v>
      </c>
      <c r="AX95" s="346">
        <v>17</v>
      </c>
      <c r="AY95" s="346">
        <v>18</v>
      </c>
      <c r="AZ95" s="584"/>
      <c r="BA95" s="467" t="s">
        <v>430</v>
      </c>
      <c r="BB95" s="348" t="s">
        <v>430</v>
      </c>
      <c r="BC95" s="348" t="s">
        <v>430</v>
      </c>
      <c r="BD95" s="348" t="s">
        <v>430</v>
      </c>
      <c r="BE95" s="375" t="s">
        <v>430</v>
      </c>
      <c r="BF95" s="375">
        <v>100</v>
      </c>
      <c r="BG95" s="374"/>
      <c r="BH95" s="594">
        <v>100</v>
      </c>
      <c r="BI95" s="348" t="s">
        <v>430</v>
      </c>
      <c r="BJ95" s="348" t="s">
        <v>430</v>
      </c>
      <c r="BK95" s="348" t="s">
        <v>430</v>
      </c>
      <c r="BL95" s="348" t="s">
        <v>430</v>
      </c>
      <c r="BM95" s="375" t="s">
        <v>430</v>
      </c>
      <c r="BN95" s="375" t="s">
        <v>430</v>
      </c>
      <c r="BO95" s="375" t="s">
        <v>430</v>
      </c>
      <c r="BP95" s="375" t="s">
        <v>430</v>
      </c>
      <c r="BQ95" s="375" t="s">
        <v>430</v>
      </c>
      <c r="BR95" s="466"/>
      <c r="BS95" s="373" t="s">
        <v>430</v>
      </c>
      <c r="BT95" s="354" t="s">
        <v>430</v>
      </c>
      <c r="BU95" s="430"/>
      <c r="BV95" s="374" t="s">
        <v>555</v>
      </c>
    </row>
    <row r="96" spans="1:74" s="428" customFormat="1" x14ac:dyDescent="0.25">
      <c r="A96" s="345" t="s">
        <v>7557</v>
      </c>
      <c r="B96" s="373"/>
      <c r="C96" s="719">
        <v>43654</v>
      </c>
      <c r="D96" s="373"/>
      <c r="E96" s="346">
        <v>11.72</v>
      </c>
      <c r="F96" s="373"/>
      <c r="G96" s="347">
        <v>1409.1804999999999</v>
      </c>
      <c r="H96" s="374"/>
      <c r="I96" s="843">
        <v>8.1600000000000006E-3</v>
      </c>
      <c r="J96" s="843">
        <v>5.24</v>
      </c>
      <c r="K96" s="843">
        <v>8.1600000000000006E-3</v>
      </c>
      <c r="L96" s="843">
        <v>8.1600000000000006E-3</v>
      </c>
      <c r="M96" s="362"/>
      <c r="N96" s="350">
        <v>4.51</v>
      </c>
      <c r="O96" s="348">
        <v>4.3719999999999999</v>
      </c>
      <c r="P96" s="348">
        <v>4.2268999999999997</v>
      </c>
      <c r="Q96" s="348">
        <v>4.4362000000000004</v>
      </c>
      <c r="R96" s="348">
        <v>4.6265999999999998</v>
      </c>
      <c r="S96" s="348">
        <v>4.8472999999999997</v>
      </c>
      <c r="T96" s="348">
        <v>4.9482999999999997</v>
      </c>
      <c r="U96" s="354">
        <v>4.9604999999999997</v>
      </c>
      <c r="V96" s="348">
        <v>5.0625999999999998</v>
      </c>
      <c r="W96" s="348">
        <v>5.5237999999999996</v>
      </c>
      <c r="X96" s="348">
        <v>5.8989000000000003</v>
      </c>
      <c r="Y96" s="375">
        <v>5.4717000000000002</v>
      </c>
      <c r="Z96" s="348" t="s">
        <v>430</v>
      </c>
      <c r="AA96" s="348">
        <v>4.7896999999999998</v>
      </c>
      <c r="AB96" s="348">
        <v>4.8997999999999999</v>
      </c>
      <c r="AC96" s="348">
        <v>4.9386999999999999</v>
      </c>
      <c r="AD96" s="348">
        <v>5.0407000000000002</v>
      </c>
      <c r="AE96" s="348">
        <v>4.2785000000000002</v>
      </c>
      <c r="AF96" s="348">
        <v>4.8926999999999996</v>
      </c>
      <c r="AG96" s="569"/>
      <c r="AH96" s="346">
        <v>11</v>
      </c>
      <c r="AI96" s="346">
        <v>12</v>
      </c>
      <c r="AJ96" s="346">
        <v>16</v>
      </c>
      <c r="AK96" s="346">
        <v>15</v>
      </c>
      <c r="AL96" s="346">
        <v>16</v>
      </c>
      <c r="AM96" s="346">
        <v>14</v>
      </c>
      <c r="AN96" s="346">
        <v>14</v>
      </c>
      <c r="AO96" s="572">
        <v>14</v>
      </c>
      <c r="AP96" s="346">
        <v>14</v>
      </c>
      <c r="AQ96" s="346">
        <v>14</v>
      </c>
      <c r="AR96" s="346">
        <v>13</v>
      </c>
      <c r="AS96" s="346">
        <v>10</v>
      </c>
      <c r="AT96" s="346" t="s">
        <v>430</v>
      </c>
      <c r="AU96" s="346">
        <v>14</v>
      </c>
      <c r="AV96" s="346">
        <v>14</v>
      </c>
      <c r="AW96" s="346">
        <v>14</v>
      </c>
      <c r="AX96" s="346">
        <v>14</v>
      </c>
      <c r="AY96" s="346">
        <v>16</v>
      </c>
      <c r="AZ96" s="584"/>
      <c r="BA96" s="467" t="s">
        <v>430</v>
      </c>
      <c r="BB96" s="348" t="s">
        <v>430</v>
      </c>
      <c r="BC96" s="348" t="s">
        <v>430</v>
      </c>
      <c r="BD96" s="348" t="s">
        <v>430</v>
      </c>
      <c r="BE96" s="375" t="s">
        <v>430</v>
      </c>
      <c r="BF96" s="375">
        <v>100</v>
      </c>
      <c r="BG96" s="374"/>
      <c r="BH96" s="594">
        <v>100</v>
      </c>
      <c r="BI96" s="348" t="s">
        <v>430</v>
      </c>
      <c r="BJ96" s="348" t="s">
        <v>430</v>
      </c>
      <c r="BK96" s="348" t="s">
        <v>430</v>
      </c>
      <c r="BL96" s="348" t="s">
        <v>430</v>
      </c>
      <c r="BM96" s="375" t="s">
        <v>430</v>
      </c>
      <c r="BN96" s="375" t="s">
        <v>430</v>
      </c>
      <c r="BO96" s="375" t="s">
        <v>430</v>
      </c>
      <c r="BP96" s="375" t="s">
        <v>430</v>
      </c>
      <c r="BQ96" s="375" t="s">
        <v>430</v>
      </c>
      <c r="BR96" s="466"/>
      <c r="BS96" s="373" t="s">
        <v>430</v>
      </c>
      <c r="BT96" s="354" t="s">
        <v>430</v>
      </c>
      <c r="BU96" s="430"/>
      <c r="BV96" s="374" t="s">
        <v>555</v>
      </c>
    </row>
    <row r="97" spans="1:74" x14ac:dyDescent="0.25">
      <c r="A97" s="318" t="s">
        <v>93</v>
      </c>
      <c r="B97" s="43"/>
      <c r="C97" s="720"/>
      <c r="D97" s="43"/>
      <c r="E97" s="51"/>
      <c r="F97" s="43"/>
      <c r="G97" s="55"/>
      <c r="H97" s="66"/>
      <c r="I97" s="59"/>
      <c r="J97" s="59"/>
      <c r="K97" s="59"/>
      <c r="L97" s="59"/>
      <c r="M97" s="258"/>
      <c r="N97" s="70">
        <v>4.4638999999999998</v>
      </c>
      <c r="O97" s="59">
        <v>4.4222999999999999</v>
      </c>
      <c r="P97" s="59">
        <v>4.3823999999999996</v>
      </c>
      <c r="Q97" s="59">
        <v>4.5529999999999999</v>
      </c>
      <c r="R97" s="59">
        <v>4.7268999999999997</v>
      </c>
      <c r="S97" s="59">
        <v>4.9337999999999997</v>
      </c>
      <c r="T97" s="59">
        <v>5.0227000000000004</v>
      </c>
      <c r="U97" s="88">
        <v>5.0293999999999999</v>
      </c>
      <c r="V97" s="59">
        <v>5.13</v>
      </c>
      <c r="W97" s="59">
        <v>5.5789999999999997</v>
      </c>
      <c r="X97" s="59">
        <v>5.9488000000000003</v>
      </c>
      <c r="Y97" s="276">
        <v>5.5956999999999999</v>
      </c>
      <c r="Z97" s="59" t="s">
        <v>430</v>
      </c>
      <c r="AA97" s="59">
        <v>4.8838999999999997</v>
      </c>
      <c r="AB97" s="59">
        <v>4.9874000000000001</v>
      </c>
      <c r="AC97" s="59">
        <v>5.01</v>
      </c>
      <c r="AD97" s="59">
        <v>5.1074000000000002</v>
      </c>
      <c r="AE97" s="59">
        <v>4.4255000000000004</v>
      </c>
      <c r="AF97" s="59">
        <v>5.3146000000000004</v>
      </c>
      <c r="AG97" s="553"/>
      <c r="AH97" s="51">
        <v>19</v>
      </c>
      <c r="AI97" s="51">
        <v>19</v>
      </c>
      <c r="AJ97" s="51">
        <v>19</v>
      </c>
      <c r="AK97" s="51">
        <v>19</v>
      </c>
      <c r="AL97" s="51">
        <v>19</v>
      </c>
      <c r="AM97" s="51">
        <v>18</v>
      </c>
      <c r="AN97" s="51">
        <v>18</v>
      </c>
      <c r="AO97" s="560">
        <v>18</v>
      </c>
      <c r="AP97" s="51">
        <v>18</v>
      </c>
      <c r="AQ97" s="51">
        <v>17</v>
      </c>
      <c r="AR97" s="51">
        <v>16</v>
      </c>
      <c r="AS97" s="51">
        <v>11</v>
      </c>
      <c r="AT97" s="51">
        <v>0</v>
      </c>
      <c r="AU97" s="51">
        <v>18</v>
      </c>
      <c r="AV97" s="51">
        <v>18</v>
      </c>
      <c r="AW97" s="51">
        <v>18</v>
      </c>
      <c r="AX97" s="51">
        <v>18</v>
      </c>
      <c r="AY97" s="51">
        <v>19</v>
      </c>
      <c r="AZ97" s="579"/>
      <c r="BA97" s="577"/>
      <c r="BB97" s="59"/>
      <c r="BC97" s="59"/>
      <c r="BD97" s="59"/>
      <c r="BE97" s="276"/>
      <c r="BF97" s="276"/>
      <c r="BG97" s="66"/>
      <c r="BH97" s="586"/>
      <c r="BI97" s="59"/>
      <c r="BJ97" s="59"/>
      <c r="BK97" s="59"/>
      <c r="BL97" s="59"/>
      <c r="BM97" s="276"/>
      <c r="BN97" s="587"/>
      <c r="BO97" s="587"/>
      <c r="BP97" s="587"/>
      <c r="BQ97" s="587"/>
      <c r="BR97" s="148"/>
      <c r="BS97" s="43"/>
      <c r="BT97" s="88"/>
      <c r="BU97" s="34"/>
      <c r="BV97" s="66"/>
    </row>
    <row r="98" spans="1:74" x14ac:dyDescent="0.25">
      <c r="A98" s="320" t="s">
        <v>94</v>
      </c>
      <c r="B98" s="44"/>
      <c r="C98" s="721"/>
      <c r="D98" s="44"/>
      <c r="E98" s="52"/>
      <c r="F98" s="44"/>
      <c r="G98" s="56"/>
      <c r="H98" s="67"/>
      <c r="I98" s="60"/>
      <c r="J98" s="60"/>
      <c r="K98" s="60"/>
      <c r="L98" s="60"/>
      <c r="M98" s="259"/>
      <c r="N98" s="71">
        <v>4.8986000000000001</v>
      </c>
      <c r="O98" s="60">
        <v>4.6532999999999998</v>
      </c>
      <c r="P98" s="60">
        <v>5.5355999999999996</v>
      </c>
      <c r="Q98" s="60">
        <v>5.2195</v>
      </c>
      <c r="R98" s="60">
        <v>5.1147999999999998</v>
      </c>
      <c r="S98" s="60">
        <v>5.1571999999999996</v>
      </c>
      <c r="T98" s="60">
        <v>5.5495000000000001</v>
      </c>
      <c r="U98" s="89">
        <v>5.4412000000000003</v>
      </c>
      <c r="V98" s="60">
        <v>5.4966999999999997</v>
      </c>
      <c r="W98" s="60">
        <v>5.8781999999999996</v>
      </c>
      <c r="X98" s="60">
        <v>6.1992000000000003</v>
      </c>
      <c r="Y98" s="277">
        <v>5.7977999999999996</v>
      </c>
      <c r="Z98" s="60" t="s">
        <v>430</v>
      </c>
      <c r="AA98" s="60">
        <v>5.1456999999999997</v>
      </c>
      <c r="AB98" s="60">
        <v>5.5258000000000003</v>
      </c>
      <c r="AC98" s="60">
        <v>5.4381000000000004</v>
      </c>
      <c r="AD98" s="60">
        <v>5.4824000000000002</v>
      </c>
      <c r="AE98" s="60">
        <v>5.3000999999999996</v>
      </c>
      <c r="AF98" s="60">
        <v>6.1795999999999998</v>
      </c>
      <c r="AG98" s="554"/>
      <c r="AH98" s="52"/>
      <c r="AI98" s="52"/>
      <c r="AJ98" s="52"/>
      <c r="AK98" s="52"/>
      <c r="AL98" s="52"/>
      <c r="AM98" s="52"/>
      <c r="AN98" s="52"/>
      <c r="AO98" s="561"/>
      <c r="AP98" s="52"/>
      <c r="AQ98" s="52"/>
      <c r="AR98" s="52"/>
      <c r="AS98" s="52"/>
      <c r="AT98" s="52"/>
      <c r="AU98" s="52"/>
      <c r="AV98" s="52"/>
      <c r="AW98" s="52"/>
      <c r="AX98" s="52"/>
      <c r="AY98" s="52"/>
      <c r="AZ98" s="580"/>
      <c r="BA98" s="551"/>
      <c r="BB98" s="60"/>
      <c r="BC98" s="60"/>
      <c r="BD98" s="60"/>
      <c r="BE98" s="277"/>
      <c r="BF98" s="277"/>
      <c r="BG98" s="67"/>
      <c r="BH98" s="588"/>
      <c r="BI98" s="60"/>
      <c r="BJ98" s="60"/>
      <c r="BK98" s="60"/>
      <c r="BL98" s="60"/>
      <c r="BN98" s="589"/>
      <c r="BO98" s="589"/>
      <c r="BP98" s="589"/>
      <c r="BQ98" s="589"/>
      <c r="BR98" s="146"/>
      <c r="BS98" s="44"/>
      <c r="BT98" s="89"/>
      <c r="BU98" s="26"/>
      <c r="BV98" s="67"/>
    </row>
    <row r="99" spans="1:74" x14ac:dyDescent="0.25">
      <c r="A99" s="320" t="s">
        <v>95</v>
      </c>
      <c r="B99" s="44"/>
      <c r="C99" s="721"/>
      <c r="D99" s="44"/>
      <c r="E99" s="52"/>
      <c r="F99" s="44"/>
      <c r="G99" s="56"/>
      <c r="H99" s="67"/>
      <c r="I99" s="60"/>
      <c r="J99" s="60"/>
      <c r="K99" s="60"/>
      <c r="L99" s="60"/>
      <c r="M99" s="259"/>
      <c r="N99" s="71">
        <v>4.0918000000000001</v>
      </c>
      <c r="O99" s="60">
        <v>3.8563000000000001</v>
      </c>
      <c r="P99" s="60">
        <v>3.7458999999999998</v>
      </c>
      <c r="Q99" s="60">
        <v>3.9135</v>
      </c>
      <c r="R99" s="60">
        <v>4.2481999999999998</v>
      </c>
      <c r="S99" s="60">
        <v>4.5704000000000002</v>
      </c>
      <c r="T99" s="60">
        <v>4.6509999999999998</v>
      </c>
      <c r="U99" s="89">
        <v>4.6662999999999997</v>
      </c>
      <c r="V99" s="60">
        <v>4.7758000000000003</v>
      </c>
      <c r="W99" s="60">
        <v>5.2558999999999996</v>
      </c>
      <c r="X99" s="60">
        <v>5.6364000000000001</v>
      </c>
      <c r="Y99" s="277">
        <v>5.4035000000000002</v>
      </c>
      <c r="Z99" s="60" t="s">
        <v>430</v>
      </c>
      <c r="AA99" s="60">
        <v>4.4819000000000004</v>
      </c>
      <c r="AB99" s="60">
        <v>4.6292999999999997</v>
      </c>
      <c r="AC99" s="60">
        <v>4.6454000000000004</v>
      </c>
      <c r="AD99" s="60">
        <v>4.7545999999999999</v>
      </c>
      <c r="AE99" s="60">
        <v>3.7490000000000001</v>
      </c>
      <c r="AF99" s="60">
        <v>4.8244999999999996</v>
      </c>
      <c r="AG99" s="554"/>
      <c r="AH99" s="52"/>
      <c r="AI99" s="52"/>
      <c r="AJ99" s="52"/>
      <c r="AK99" s="52"/>
      <c r="AL99" s="52"/>
      <c r="AM99" s="52"/>
      <c r="AN99" s="52"/>
      <c r="AO99" s="561"/>
      <c r="AP99" s="52"/>
      <c r="AQ99" s="52"/>
      <c r="AR99" s="52"/>
      <c r="AS99" s="52"/>
      <c r="AT99" s="52"/>
      <c r="AU99" s="52"/>
      <c r="AV99" s="52"/>
      <c r="AW99" s="52"/>
      <c r="AX99" s="52"/>
      <c r="AY99" s="52"/>
      <c r="AZ99" s="580"/>
      <c r="BA99" s="551"/>
      <c r="BB99" s="60"/>
      <c r="BC99" s="60"/>
      <c r="BD99" s="60"/>
      <c r="BE99" s="277"/>
      <c r="BF99" s="277"/>
      <c r="BG99" s="67"/>
      <c r="BH99" s="588"/>
      <c r="BI99" s="60"/>
      <c r="BJ99" s="60"/>
      <c r="BK99" s="60"/>
      <c r="BL99" s="60"/>
      <c r="BN99" s="589"/>
      <c r="BO99" s="589"/>
      <c r="BP99" s="589"/>
      <c r="BQ99" s="589"/>
      <c r="BR99" s="146"/>
      <c r="BS99" s="44"/>
      <c r="BT99" s="89"/>
      <c r="BU99" s="26"/>
      <c r="BV99" s="67"/>
    </row>
    <row r="100" spans="1:74" x14ac:dyDescent="0.25">
      <c r="A100" s="321" t="s">
        <v>96</v>
      </c>
      <c r="B100" s="45"/>
      <c r="C100" s="722"/>
      <c r="D100" s="45"/>
      <c r="E100" s="53"/>
      <c r="F100" s="45"/>
      <c r="G100" s="57"/>
      <c r="H100" s="68"/>
      <c r="I100" s="61"/>
      <c r="J100" s="61"/>
      <c r="K100" s="61"/>
      <c r="L100" s="61"/>
      <c r="M100" s="262"/>
      <c r="N100" s="72">
        <v>4.5228999999999999</v>
      </c>
      <c r="O100" s="61">
        <v>4.42</v>
      </c>
      <c r="P100" s="61">
        <v>4.3902000000000001</v>
      </c>
      <c r="Q100" s="61">
        <v>4.5884999999999998</v>
      </c>
      <c r="R100" s="61">
        <v>4.7557</v>
      </c>
      <c r="S100" s="61">
        <v>4.9605499999999996</v>
      </c>
      <c r="T100" s="61">
        <v>5.0192500000000004</v>
      </c>
      <c r="U100" s="90">
        <v>5.0327500000000001</v>
      </c>
      <c r="V100" s="61">
        <v>5.1447000000000003</v>
      </c>
      <c r="W100" s="61">
        <v>5.5993000000000004</v>
      </c>
      <c r="X100" s="61">
        <v>5.9726499999999998</v>
      </c>
      <c r="Y100" s="279">
        <v>5.6016000000000004</v>
      </c>
      <c r="Z100" s="61" t="s">
        <v>430</v>
      </c>
      <c r="AA100" s="61">
        <v>4.9207000000000001</v>
      </c>
      <c r="AB100" s="61">
        <v>4.9593999999999996</v>
      </c>
      <c r="AC100" s="61">
        <v>5.0022000000000002</v>
      </c>
      <c r="AD100" s="61">
        <v>5.1039000000000003</v>
      </c>
      <c r="AE100" s="61">
        <v>4.4432999999999998</v>
      </c>
      <c r="AF100" s="61">
        <v>5.0407999999999999</v>
      </c>
      <c r="AG100" s="556"/>
      <c r="AH100" s="53"/>
      <c r="AI100" s="53"/>
      <c r="AJ100" s="53"/>
      <c r="AK100" s="53"/>
      <c r="AL100" s="53"/>
      <c r="AM100" s="53"/>
      <c r="AN100" s="53"/>
      <c r="AO100" s="563"/>
      <c r="AP100" s="53"/>
      <c r="AQ100" s="53"/>
      <c r="AR100" s="53"/>
      <c r="AS100" s="53"/>
      <c r="AT100" s="53"/>
      <c r="AU100" s="53"/>
      <c r="AV100" s="53"/>
      <c r="AW100" s="53"/>
      <c r="AX100" s="53"/>
      <c r="AY100" s="53"/>
      <c r="AZ100" s="581"/>
      <c r="BA100" s="578"/>
      <c r="BB100" s="61"/>
      <c r="BC100" s="61"/>
      <c r="BD100" s="61"/>
      <c r="BE100" s="279"/>
      <c r="BF100" s="279"/>
      <c r="BG100" s="68"/>
      <c r="BH100" s="590"/>
      <c r="BI100" s="61"/>
      <c r="BJ100" s="61"/>
      <c r="BK100" s="61"/>
      <c r="BL100" s="61"/>
      <c r="BM100" s="279"/>
      <c r="BN100" s="591"/>
      <c r="BO100" s="591"/>
      <c r="BP100" s="591"/>
      <c r="BQ100" s="591"/>
      <c r="BR100" s="149"/>
      <c r="BS100" s="45"/>
      <c r="BT100" s="90"/>
      <c r="BU100" s="272"/>
      <c r="BV100" s="68"/>
    </row>
    <row r="101" spans="1:74" ht="14.5" x14ac:dyDescent="0.25">
      <c r="A101" s="323" t="s">
        <v>91</v>
      </c>
      <c r="B101" s="69"/>
      <c r="C101" s="726"/>
      <c r="D101" s="69"/>
      <c r="E101" s="40"/>
      <c r="F101" s="69"/>
      <c r="G101" s="40"/>
      <c r="H101" s="69"/>
      <c r="I101" s="62"/>
      <c r="J101" s="62"/>
      <c r="K101" s="62"/>
      <c r="L101" s="62"/>
      <c r="M101" s="263"/>
      <c r="N101" s="73"/>
      <c r="O101" s="62"/>
      <c r="P101" s="62"/>
      <c r="Q101" s="62"/>
      <c r="R101" s="62"/>
      <c r="S101" s="62"/>
      <c r="T101" s="62"/>
      <c r="U101" s="91"/>
      <c r="V101" s="62"/>
      <c r="W101" s="62"/>
      <c r="X101" s="62"/>
      <c r="Y101" s="245"/>
      <c r="Z101" s="62"/>
      <c r="AA101" s="62"/>
      <c r="AB101" s="62"/>
      <c r="AC101" s="62"/>
      <c r="AD101" s="62"/>
      <c r="AE101" s="62"/>
      <c r="AF101" s="62"/>
      <c r="AG101" s="557"/>
      <c r="AH101" s="54"/>
      <c r="AI101" s="54"/>
      <c r="AJ101" s="54"/>
      <c r="AK101" s="54"/>
      <c r="AL101" s="54"/>
      <c r="AM101" s="54"/>
      <c r="AN101" s="54"/>
      <c r="AO101" s="312"/>
      <c r="AP101" s="247"/>
      <c r="AQ101" s="247"/>
      <c r="AR101" s="247"/>
      <c r="AS101" s="247"/>
      <c r="AT101" s="247"/>
      <c r="AU101" s="247"/>
      <c r="AV101" s="247"/>
      <c r="AW101" s="247"/>
      <c r="AX101" s="247"/>
      <c r="AY101" s="247"/>
      <c r="AZ101" s="69"/>
      <c r="BA101" s="245"/>
      <c r="BB101" s="245"/>
      <c r="BC101" s="245"/>
      <c r="BD101" s="245"/>
      <c r="BE101" s="245"/>
      <c r="BF101" s="245"/>
      <c r="BG101" s="69"/>
      <c r="BH101" s="245"/>
      <c r="BI101" s="245"/>
      <c r="BJ101" s="245"/>
      <c r="BK101" s="245"/>
      <c r="BL101" s="245"/>
      <c r="BM101" s="245"/>
      <c r="BN101" s="245"/>
      <c r="BO101" s="245"/>
      <c r="BP101" s="245"/>
      <c r="BQ101" s="245"/>
      <c r="BR101" s="255"/>
      <c r="BS101" s="40"/>
      <c r="BT101" s="40"/>
      <c r="BU101" s="41"/>
      <c r="BV101" s="69"/>
    </row>
    <row r="102" spans="1:74" s="428" customFormat="1" x14ac:dyDescent="0.25">
      <c r="A102" s="345" t="s">
        <v>7480</v>
      </c>
      <c r="B102" s="374"/>
      <c r="C102" s="731"/>
      <c r="D102" s="374"/>
      <c r="E102" s="372"/>
      <c r="F102" s="374"/>
      <c r="G102" s="372"/>
      <c r="H102" s="374"/>
      <c r="I102" s="348"/>
      <c r="J102" s="348"/>
      <c r="K102" s="348"/>
      <c r="L102" s="348"/>
      <c r="M102" s="362"/>
      <c r="N102" s="350" t="s">
        <v>430</v>
      </c>
      <c r="O102" s="348" t="s">
        <v>430</v>
      </c>
      <c r="P102" s="348" t="s">
        <v>430</v>
      </c>
      <c r="Q102" s="348" t="s">
        <v>430</v>
      </c>
      <c r="R102" s="348" t="s">
        <v>430</v>
      </c>
      <c r="S102" s="348" t="s">
        <v>430</v>
      </c>
      <c r="T102" s="348" t="s">
        <v>430</v>
      </c>
      <c r="U102" s="354" t="s">
        <v>430</v>
      </c>
      <c r="V102" s="348" t="s">
        <v>430</v>
      </c>
      <c r="W102" s="348" t="s">
        <v>430</v>
      </c>
      <c r="X102" s="348" t="s">
        <v>430</v>
      </c>
      <c r="Y102" s="375" t="s">
        <v>430</v>
      </c>
      <c r="Z102" s="348" t="s">
        <v>430</v>
      </c>
      <c r="AA102" s="348" t="s">
        <v>430</v>
      </c>
      <c r="AB102" s="348" t="s">
        <v>430</v>
      </c>
      <c r="AC102" s="348" t="s">
        <v>430</v>
      </c>
      <c r="AD102" s="348" t="s">
        <v>430</v>
      </c>
      <c r="AE102" s="348" t="s">
        <v>430</v>
      </c>
      <c r="AF102" s="348" t="s">
        <v>430</v>
      </c>
      <c r="AG102" s="569"/>
      <c r="AH102" s="346"/>
      <c r="AI102" s="346"/>
      <c r="AJ102" s="346"/>
      <c r="AK102" s="346"/>
      <c r="AL102" s="346"/>
      <c r="AM102" s="346"/>
      <c r="AN102" s="346"/>
      <c r="AO102" s="573"/>
      <c r="AP102" s="346"/>
      <c r="AQ102" s="346"/>
      <c r="AR102" s="346"/>
      <c r="AS102" s="346"/>
      <c r="AT102" s="346"/>
      <c r="AU102" s="429"/>
      <c r="AV102" s="429"/>
      <c r="AW102" s="429"/>
      <c r="AX102" s="429"/>
      <c r="AY102" s="429"/>
      <c r="AZ102" s="374"/>
      <c r="BA102" s="375"/>
      <c r="BB102" s="375"/>
      <c r="BC102" s="375"/>
      <c r="BD102" s="375"/>
      <c r="BE102" s="375"/>
      <c r="BF102" s="375"/>
      <c r="BG102" s="374"/>
      <c r="BH102" s="375"/>
      <c r="BI102" s="375"/>
      <c r="BJ102" s="375"/>
      <c r="BK102" s="375"/>
      <c r="BL102" s="375"/>
      <c r="BM102" s="375"/>
      <c r="BN102" s="375"/>
      <c r="BO102" s="632"/>
      <c r="BP102" s="632"/>
      <c r="BQ102" s="632"/>
      <c r="BR102" s="372"/>
      <c r="BS102" s="372"/>
      <c r="BT102" s="372"/>
      <c r="BU102" s="372"/>
      <c r="BV102" s="430"/>
    </row>
    <row r="103" spans="1:74" s="428" customFormat="1" x14ac:dyDescent="0.25">
      <c r="A103" s="345" t="s">
        <v>7481</v>
      </c>
      <c r="B103" s="374"/>
      <c r="C103" s="731"/>
      <c r="D103" s="374"/>
      <c r="E103" s="372"/>
      <c r="F103" s="374"/>
      <c r="G103" s="372"/>
      <c r="H103" s="374"/>
      <c r="I103" s="348"/>
      <c r="J103" s="348"/>
      <c r="K103" s="348"/>
      <c r="L103" s="348"/>
      <c r="M103" s="362"/>
      <c r="N103" s="350" t="s">
        <v>430</v>
      </c>
      <c r="O103" s="348" t="s">
        <v>430</v>
      </c>
      <c r="P103" s="348" t="s">
        <v>430</v>
      </c>
      <c r="Q103" s="348" t="s">
        <v>430</v>
      </c>
      <c r="R103" s="348" t="s">
        <v>430</v>
      </c>
      <c r="S103" s="348" t="s">
        <v>430</v>
      </c>
      <c r="T103" s="348" t="s">
        <v>430</v>
      </c>
      <c r="U103" s="354" t="s">
        <v>430</v>
      </c>
      <c r="V103" s="348" t="s">
        <v>430</v>
      </c>
      <c r="W103" s="348" t="s">
        <v>430</v>
      </c>
      <c r="X103" s="348" t="s">
        <v>430</v>
      </c>
      <c r="Y103" s="375" t="s">
        <v>430</v>
      </c>
      <c r="Z103" s="348" t="s">
        <v>430</v>
      </c>
      <c r="AA103" s="348" t="s">
        <v>430</v>
      </c>
      <c r="AB103" s="348" t="s">
        <v>430</v>
      </c>
      <c r="AC103" s="348" t="s">
        <v>430</v>
      </c>
      <c r="AD103" s="348" t="s">
        <v>430</v>
      </c>
      <c r="AE103" s="348" t="s">
        <v>430</v>
      </c>
      <c r="AF103" s="348" t="s">
        <v>430</v>
      </c>
      <c r="AG103" s="569"/>
      <c r="AH103" s="346"/>
      <c r="AI103" s="346"/>
      <c r="AJ103" s="346"/>
      <c r="AK103" s="346"/>
      <c r="AL103" s="346"/>
      <c r="AM103" s="346"/>
      <c r="AN103" s="346"/>
      <c r="AO103" s="573"/>
      <c r="AP103" s="346"/>
      <c r="AQ103" s="346"/>
      <c r="AR103" s="346"/>
      <c r="AS103" s="346"/>
      <c r="AT103" s="346"/>
      <c r="AU103" s="429"/>
      <c r="AV103" s="429"/>
      <c r="AW103" s="429"/>
      <c r="AX103" s="429"/>
      <c r="AY103" s="429"/>
      <c r="AZ103" s="374"/>
      <c r="BA103" s="375"/>
      <c r="BB103" s="375"/>
      <c r="BC103" s="375"/>
      <c r="BD103" s="375"/>
      <c r="BE103" s="375"/>
      <c r="BF103" s="375"/>
      <c r="BG103" s="374"/>
      <c r="BH103" s="375"/>
      <c r="BI103" s="375"/>
      <c r="BJ103" s="375"/>
      <c r="BK103" s="375"/>
      <c r="BL103" s="375"/>
      <c r="BM103" s="375"/>
      <c r="BN103" s="375"/>
      <c r="BO103" s="632"/>
      <c r="BP103" s="632"/>
      <c r="BQ103" s="375"/>
      <c r="BR103" s="372"/>
      <c r="BS103" s="372"/>
      <c r="BT103" s="372"/>
      <c r="BU103" s="372"/>
      <c r="BV103" s="430"/>
    </row>
    <row r="104" spans="1:74" s="428" customFormat="1" x14ac:dyDescent="0.25">
      <c r="A104" s="345" t="s">
        <v>7482</v>
      </c>
      <c r="B104" s="374"/>
      <c r="C104" s="731"/>
      <c r="D104" s="374"/>
      <c r="E104" s="372"/>
      <c r="F104" s="374"/>
      <c r="G104" s="372"/>
      <c r="H104" s="374"/>
      <c r="I104" s="348"/>
      <c r="J104" s="348"/>
      <c r="K104" s="348"/>
      <c r="L104" s="348"/>
      <c r="M104" s="362"/>
      <c r="N104" s="350" t="s">
        <v>430</v>
      </c>
      <c r="O104" s="348" t="s">
        <v>430</v>
      </c>
      <c r="P104" s="348" t="s">
        <v>430</v>
      </c>
      <c r="Q104" s="348" t="s">
        <v>430</v>
      </c>
      <c r="R104" s="348" t="s">
        <v>430</v>
      </c>
      <c r="S104" s="348" t="s">
        <v>430</v>
      </c>
      <c r="T104" s="348" t="s">
        <v>430</v>
      </c>
      <c r="U104" s="354" t="s">
        <v>430</v>
      </c>
      <c r="V104" s="348" t="s">
        <v>430</v>
      </c>
      <c r="W104" s="348" t="s">
        <v>430</v>
      </c>
      <c r="X104" s="348" t="s">
        <v>430</v>
      </c>
      <c r="Y104" s="375" t="s">
        <v>430</v>
      </c>
      <c r="Z104" s="348" t="s">
        <v>430</v>
      </c>
      <c r="AA104" s="348" t="s">
        <v>430</v>
      </c>
      <c r="AB104" s="348" t="s">
        <v>430</v>
      </c>
      <c r="AC104" s="348" t="s">
        <v>430</v>
      </c>
      <c r="AD104" s="348" t="s">
        <v>430</v>
      </c>
      <c r="AE104" s="348" t="s">
        <v>430</v>
      </c>
      <c r="AF104" s="348" t="s">
        <v>430</v>
      </c>
      <c r="AG104" s="569"/>
      <c r="AH104" s="346"/>
      <c r="AI104" s="346"/>
      <c r="AJ104" s="346"/>
      <c r="AK104" s="346"/>
      <c r="AL104" s="346"/>
      <c r="AM104" s="346"/>
      <c r="AN104" s="346"/>
      <c r="AO104" s="573"/>
      <c r="AP104" s="346"/>
      <c r="AQ104" s="346"/>
      <c r="AR104" s="346"/>
      <c r="AS104" s="346"/>
      <c r="AT104" s="346"/>
      <c r="AU104" s="429"/>
      <c r="AV104" s="429"/>
      <c r="AW104" s="429"/>
      <c r="AX104" s="429"/>
      <c r="AY104" s="429"/>
      <c r="AZ104" s="374"/>
      <c r="BA104" s="375"/>
      <c r="BB104" s="375"/>
      <c r="BC104" s="375"/>
      <c r="BD104" s="375"/>
      <c r="BE104" s="375"/>
      <c r="BF104" s="375"/>
      <c r="BG104" s="374"/>
      <c r="BH104" s="375"/>
      <c r="BI104" s="375"/>
      <c r="BJ104" s="375"/>
      <c r="BK104" s="375"/>
      <c r="BL104" s="375"/>
      <c r="BM104" s="375"/>
      <c r="BN104" s="375"/>
      <c r="BO104" s="632"/>
      <c r="BP104" s="632"/>
      <c r="BQ104" s="375"/>
      <c r="BR104" s="372"/>
      <c r="BS104" s="372"/>
      <c r="BT104" s="372"/>
      <c r="BU104" s="372"/>
      <c r="BV104" s="430"/>
    </row>
    <row r="105" spans="1:74" s="428" customFormat="1" x14ac:dyDescent="0.25">
      <c r="A105" s="495" t="s">
        <v>7483</v>
      </c>
      <c r="B105" s="417"/>
      <c r="C105" s="732"/>
      <c r="D105" s="417"/>
      <c r="E105" s="431"/>
      <c r="F105" s="417"/>
      <c r="G105" s="431"/>
      <c r="H105" s="432"/>
      <c r="I105" s="433"/>
      <c r="J105" s="433"/>
      <c r="K105" s="433"/>
      <c r="L105" s="433"/>
      <c r="M105" s="420"/>
      <c r="N105" s="434">
        <v>4.6322999999999999</v>
      </c>
      <c r="O105" s="433">
        <v>4.5867000000000004</v>
      </c>
      <c r="P105" s="433">
        <v>4.4349999999999996</v>
      </c>
      <c r="Q105" s="433">
        <v>4.6500000000000004</v>
      </c>
      <c r="R105" s="433">
        <v>4.8737000000000004</v>
      </c>
      <c r="S105" s="433">
        <v>5.0914000000000001</v>
      </c>
      <c r="T105" s="433">
        <v>5.1576000000000004</v>
      </c>
      <c r="U105" s="574">
        <v>5.1590999999999996</v>
      </c>
      <c r="V105" s="433">
        <v>5.2641</v>
      </c>
      <c r="W105" s="433">
        <v>5.7244999999999999</v>
      </c>
      <c r="X105" s="433">
        <v>6.0922000000000001</v>
      </c>
      <c r="Y105" s="421">
        <v>5.7352999999999996</v>
      </c>
      <c r="Z105" s="433">
        <v>5.4082999999999997</v>
      </c>
      <c r="AA105" s="433">
        <v>5.0361000000000002</v>
      </c>
      <c r="AB105" s="433">
        <v>5.1342999999999996</v>
      </c>
      <c r="AC105" s="433">
        <v>5.1409000000000002</v>
      </c>
      <c r="AD105" s="433">
        <v>5.2393999999999998</v>
      </c>
      <c r="AE105" s="433">
        <v>4.4969000000000001</v>
      </c>
      <c r="AF105" s="433">
        <v>5.1981000000000002</v>
      </c>
      <c r="AG105" s="575"/>
      <c r="AH105" s="435"/>
      <c r="AI105" s="435"/>
      <c r="AJ105" s="435"/>
      <c r="AK105" s="435"/>
      <c r="AL105" s="435"/>
      <c r="AM105" s="435"/>
      <c r="AN105" s="414"/>
      <c r="AO105" s="576"/>
      <c r="AP105" s="435"/>
      <c r="AQ105" s="435"/>
      <c r="AR105" s="435"/>
      <c r="AS105" s="435"/>
      <c r="AT105" s="435"/>
      <c r="AU105" s="429"/>
      <c r="AV105" s="436"/>
      <c r="AW105" s="436"/>
      <c r="AX105" s="436"/>
      <c r="AY105" s="436"/>
      <c r="AZ105" s="417"/>
      <c r="BA105" s="437"/>
      <c r="BB105" s="437"/>
      <c r="BC105" s="437"/>
      <c r="BD105" s="437"/>
      <c r="BE105" s="437"/>
      <c r="BF105" s="437"/>
      <c r="BG105" s="417"/>
      <c r="BH105" s="437"/>
      <c r="BI105" s="437"/>
      <c r="BJ105" s="437"/>
      <c r="BK105" s="437"/>
      <c r="BL105" s="437"/>
      <c r="BM105" s="421"/>
      <c r="BN105" s="437"/>
      <c r="BO105" s="421"/>
      <c r="BP105" s="421"/>
      <c r="BQ105" s="421"/>
      <c r="BR105" s="412"/>
      <c r="BS105" s="412"/>
      <c r="BT105" s="412"/>
      <c r="BU105" s="412"/>
      <c r="BV105" s="438"/>
    </row>
    <row r="109" spans="1:74" hidden="1" x14ac:dyDescent="0.25">
      <c r="A109" s="488" t="s">
        <v>173</v>
      </c>
    </row>
    <row r="110" spans="1:74" x14ac:dyDescent="0.25">
      <c r="A110" s="488" t="s">
        <v>10576</v>
      </c>
    </row>
    <row r="111" spans="1:74" x14ac:dyDescent="0.25">
      <c r="A111" s="488" t="s">
        <v>292</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E87CA-5C79-4119-AE64-E3CF2F4D01B0}">
  <sheetPr codeName="Sheet25"/>
  <dimension ref="A1:BW11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43.63281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1" bestFit="1" customWidth="1"/>
    <col min="61" max="62" width="4.1796875" style="21" bestFit="1" customWidth="1"/>
    <col min="63" max="63" width="7.36328125" style="21" bestFit="1" customWidth="1"/>
    <col min="64" max="64" width="10" style="21" bestFit="1" customWidth="1"/>
    <col min="65" max="65" width="3.453125" style="21" bestFit="1" customWidth="1"/>
    <col min="66" max="66" width="8.1796875" style="21" bestFit="1" customWidth="1"/>
    <col min="67" max="67" width="5.08984375" style="21" bestFit="1" customWidth="1"/>
    <col min="68" max="68" width="3" style="21" bestFit="1" customWidth="1"/>
    <col min="69" max="69" width="9.81640625" style="21" bestFit="1" customWidth="1"/>
    <col min="70" max="70" width="1.1796875" style="21" customWidth="1"/>
    <col min="71" max="71" width="3.81640625" style="21" bestFit="1" customWidth="1"/>
    <col min="72" max="72" width="4.81640625" style="21" bestFit="1" customWidth="1"/>
    <col min="73" max="73" width="1.1796875" style="21" customWidth="1"/>
    <col min="74" max="74" width="29.54296875" style="21" customWidth="1"/>
    <col min="75" max="16384" width="8.90625" style="21"/>
  </cols>
  <sheetData>
    <row r="1" spans="1:75" ht="33" customHeight="1" x14ac:dyDescent="0.25">
      <c r="A1" s="488" t="s">
        <v>43</v>
      </c>
    </row>
    <row r="3" spans="1:75" ht="20.5" x14ac:dyDescent="0.45">
      <c r="A3" s="23" t="s">
        <v>213</v>
      </c>
    </row>
    <row r="4" spans="1:75" x14ac:dyDescent="0.25">
      <c r="A4" s="488" t="s">
        <v>425</v>
      </c>
    </row>
    <row r="5" spans="1:75" ht="33" x14ac:dyDescent="0.25">
      <c r="A5" s="1100" t="s">
        <v>214</v>
      </c>
      <c r="B5" s="1101"/>
      <c r="C5" s="1120" t="s">
        <v>44</v>
      </c>
      <c r="D5" s="1101"/>
      <c r="E5" s="1120" t="s">
        <v>45</v>
      </c>
      <c r="F5" s="1101"/>
      <c r="G5" s="1120" t="s">
        <v>46</v>
      </c>
      <c r="H5" s="1145"/>
      <c r="I5" s="1133" t="s">
        <v>178</v>
      </c>
      <c r="J5" s="1137"/>
      <c r="K5" s="1137"/>
      <c r="L5" s="1137"/>
      <c r="M5" s="1130"/>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36" t="s">
        <v>56</v>
      </c>
      <c r="AG5" s="230"/>
      <c r="AH5" s="240"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0" t="s">
        <v>11</v>
      </c>
      <c r="AZ5" s="1133"/>
      <c r="BA5" s="1085" t="s">
        <v>192</v>
      </c>
      <c r="BB5" s="1135"/>
      <c r="BC5" s="1135"/>
      <c r="BD5" s="1135"/>
      <c r="BE5" s="1135"/>
      <c r="BF5" s="1136"/>
      <c r="BG5" s="1098"/>
      <c r="BH5" s="1130" t="s">
        <v>203</v>
      </c>
      <c r="BI5" s="1137"/>
      <c r="BJ5" s="1137"/>
      <c r="BK5" s="1137"/>
      <c r="BL5" s="1137"/>
      <c r="BM5" s="1137"/>
      <c r="BN5" s="1137"/>
      <c r="BO5" s="1137"/>
      <c r="BP5" s="1137"/>
      <c r="BQ5" s="1138"/>
      <c r="BR5" s="1098"/>
      <c r="BS5" s="1130" t="s">
        <v>206</v>
      </c>
      <c r="BT5" s="1138"/>
      <c r="BU5" s="1133"/>
      <c r="BV5" s="1130" t="s">
        <v>88</v>
      </c>
    </row>
    <row r="6" spans="1:75" ht="33" x14ac:dyDescent="0.25">
      <c r="A6" s="1100"/>
      <c r="B6" s="1102"/>
      <c r="C6" s="1129"/>
      <c r="D6" s="1102"/>
      <c r="E6" s="1129"/>
      <c r="F6" s="1102"/>
      <c r="G6" s="1129"/>
      <c r="H6" s="1146"/>
      <c r="I6" s="229" t="s">
        <v>174</v>
      </c>
      <c r="J6" s="229" t="s">
        <v>175</v>
      </c>
      <c r="K6" s="229" t="s">
        <v>176</v>
      </c>
      <c r="L6" s="229" t="s">
        <v>177</v>
      </c>
      <c r="M6" s="1131"/>
      <c r="N6" s="1124" t="s">
        <v>179</v>
      </c>
      <c r="O6" s="1125"/>
      <c r="P6" s="1125"/>
      <c r="Q6" s="1125"/>
      <c r="R6" s="1125"/>
      <c r="S6" s="1125"/>
      <c r="T6" s="1125"/>
      <c r="U6" s="1125"/>
      <c r="V6" s="1124" t="s">
        <v>57</v>
      </c>
      <c r="W6" s="1125"/>
      <c r="X6" s="1125"/>
      <c r="Y6" s="1125"/>
      <c r="Z6" s="1125"/>
      <c r="AA6" s="1125"/>
      <c r="AB6" s="1125"/>
      <c r="AC6" s="1125"/>
      <c r="AD6" s="1125"/>
      <c r="AE6" s="1125"/>
      <c r="AF6" s="1125"/>
      <c r="AG6" s="231"/>
      <c r="AH6" s="1126" t="s">
        <v>68</v>
      </c>
      <c r="AI6" s="1127"/>
      <c r="AJ6" s="1127"/>
      <c r="AK6" s="1127"/>
      <c r="AL6" s="1127"/>
      <c r="AM6" s="1127"/>
      <c r="AN6" s="1127"/>
      <c r="AO6" s="1127"/>
      <c r="AP6" s="1127"/>
      <c r="AQ6" s="1127"/>
      <c r="AR6" s="1127"/>
      <c r="AS6" s="1127"/>
      <c r="AT6" s="1127"/>
      <c r="AU6" s="1127"/>
      <c r="AV6" s="1127"/>
      <c r="AW6" s="1127"/>
      <c r="AX6" s="1127"/>
      <c r="AY6" s="1127"/>
      <c r="AZ6" s="1134"/>
      <c r="BA6" s="326" t="s">
        <v>186</v>
      </c>
      <c r="BB6" s="303" t="s">
        <v>187</v>
      </c>
      <c r="BC6" s="303" t="s">
        <v>188</v>
      </c>
      <c r="BD6" s="303" t="s">
        <v>189</v>
      </c>
      <c r="BE6" s="303" t="s">
        <v>190</v>
      </c>
      <c r="BF6" s="327" t="s">
        <v>191</v>
      </c>
      <c r="BG6" s="1147"/>
      <c r="BH6" s="83" t="s">
        <v>193</v>
      </c>
      <c r="BI6" s="28" t="s">
        <v>194</v>
      </c>
      <c r="BJ6" s="28" t="s">
        <v>195</v>
      </c>
      <c r="BK6" s="28" t="s">
        <v>196</v>
      </c>
      <c r="BL6" s="28" t="s">
        <v>197</v>
      </c>
      <c r="BM6" s="28" t="s">
        <v>198</v>
      </c>
      <c r="BN6" s="28" t="s">
        <v>199</v>
      </c>
      <c r="BO6" s="28" t="s">
        <v>200</v>
      </c>
      <c r="BP6" s="28" t="s">
        <v>201</v>
      </c>
      <c r="BQ6" s="82" t="s">
        <v>202</v>
      </c>
      <c r="BR6" s="1147"/>
      <c r="BS6" s="83" t="s">
        <v>204</v>
      </c>
      <c r="BT6" s="82" t="s">
        <v>205</v>
      </c>
      <c r="BU6" s="1134"/>
      <c r="BV6" s="1131"/>
    </row>
    <row r="7" spans="1:75" ht="14.5" x14ac:dyDescent="0.25">
      <c r="A7" s="323" t="s">
        <v>215</v>
      </c>
      <c r="B7" s="46"/>
      <c r="C7" s="726"/>
      <c r="D7" s="46"/>
      <c r="E7" s="40"/>
      <c r="F7" s="46"/>
      <c r="G7" s="40"/>
      <c r="H7" s="255"/>
      <c r="I7" s="255"/>
      <c r="J7" s="40"/>
      <c r="K7" s="40"/>
      <c r="L7" s="41"/>
      <c r="M7" s="40"/>
      <c r="N7" s="304"/>
      <c r="O7" s="245"/>
      <c r="P7" s="245"/>
      <c r="Q7" s="245"/>
      <c r="R7" s="245"/>
      <c r="S7" s="245"/>
      <c r="T7" s="245"/>
      <c r="U7" s="280"/>
      <c r="V7" s="304"/>
      <c r="W7" s="245"/>
      <c r="X7" s="245"/>
      <c r="Y7" s="245"/>
      <c r="Z7" s="245"/>
      <c r="AA7" s="245"/>
      <c r="AB7" s="245"/>
      <c r="AC7" s="245"/>
      <c r="AD7" s="245"/>
      <c r="AE7" s="245"/>
      <c r="AF7" s="280"/>
      <c r="AG7" s="40"/>
      <c r="AH7" s="311"/>
      <c r="AI7" s="247"/>
      <c r="AJ7" s="247"/>
      <c r="AK7" s="247"/>
      <c r="AL7" s="247"/>
      <c r="AM7" s="247"/>
      <c r="AN7" s="247"/>
      <c r="AO7" s="247"/>
      <c r="AP7" s="247"/>
      <c r="AQ7" s="247"/>
      <c r="AR7" s="247"/>
      <c r="AS7" s="247"/>
      <c r="AT7" s="247"/>
      <c r="AU7" s="247"/>
      <c r="AV7" s="247"/>
      <c r="AW7" s="247"/>
      <c r="AX7" s="247"/>
      <c r="AY7" s="312"/>
      <c r="AZ7" s="69"/>
      <c r="BA7" s="245"/>
      <c r="BB7" s="245"/>
      <c r="BC7" s="245"/>
      <c r="BD7" s="245"/>
      <c r="BE7" s="245"/>
      <c r="BF7" s="245"/>
      <c r="BG7" s="67"/>
      <c r="BH7" s="40"/>
      <c r="BI7" s="40"/>
      <c r="BJ7" s="40"/>
      <c r="BK7" s="40"/>
      <c r="BL7" s="40"/>
      <c r="BM7" s="40"/>
      <c r="BN7" s="40"/>
      <c r="BO7" s="40"/>
      <c r="BP7" s="40"/>
      <c r="BQ7" s="40"/>
      <c r="BR7" s="67"/>
      <c r="BS7" s="271"/>
      <c r="BT7" s="40"/>
      <c r="BU7" s="69"/>
      <c r="BV7" s="41"/>
    </row>
    <row r="8" spans="1:75" s="425" customFormat="1" x14ac:dyDescent="0.25">
      <c r="A8" s="337" t="s">
        <v>7560</v>
      </c>
      <c r="B8" s="369"/>
      <c r="C8" s="718">
        <v>41275</v>
      </c>
      <c r="D8" s="369"/>
      <c r="E8" s="338">
        <v>92191.69</v>
      </c>
      <c r="F8" s="369"/>
      <c r="G8" s="339">
        <v>4440.4318000000003</v>
      </c>
      <c r="H8" s="463"/>
      <c r="I8" s="907">
        <v>0.13</v>
      </c>
      <c r="J8" s="843">
        <v>6.47</v>
      </c>
      <c r="K8" s="843">
        <v>0.12</v>
      </c>
      <c r="L8" s="952">
        <v>0.13</v>
      </c>
      <c r="M8" s="340"/>
      <c r="N8" s="342">
        <v>6.1051000000000002</v>
      </c>
      <c r="O8" s="340">
        <v>5.6266999999999996</v>
      </c>
      <c r="P8" s="340">
        <v>5.5378999999999996</v>
      </c>
      <c r="Q8" s="340">
        <v>6.9798999999999998</v>
      </c>
      <c r="R8" s="340">
        <v>6.4462000000000002</v>
      </c>
      <c r="S8" s="340">
        <v>6.7556000000000003</v>
      </c>
      <c r="T8" s="340">
        <v>6.9215</v>
      </c>
      <c r="U8" s="344">
        <v>6.6521999999999997</v>
      </c>
      <c r="V8" s="342">
        <v>6.5058999999999996</v>
      </c>
      <c r="W8" s="340">
        <v>6.6992000000000003</v>
      </c>
      <c r="X8" s="340">
        <v>6.9238999999999997</v>
      </c>
      <c r="Y8" s="371">
        <v>6.3102</v>
      </c>
      <c r="Z8" s="340">
        <v>6.0750999999999999</v>
      </c>
      <c r="AA8" s="340">
        <v>6.3916000000000004</v>
      </c>
      <c r="AB8" s="340">
        <v>6.9847999999999999</v>
      </c>
      <c r="AC8" s="340">
        <v>6.6744000000000003</v>
      </c>
      <c r="AD8" s="340">
        <v>6.5186999999999999</v>
      </c>
      <c r="AE8" s="340">
        <v>7.1889000000000003</v>
      </c>
      <c r="AF8" s="344">
        <v>6.7881</v>
      </c>
      <c r="AG8" s="338"/>
      <c r="AH8" s="598">
        <v>5</v>
      </c>
      <c r="AI8" s="338">
        <v>17</v>
      </c>
      <c r="AJ8" s="338">
        <v>17</v>
      </c>
      <c r="AK8" s="338">
        <v>16</v>
      </c>
      <c r="AL8" s="338">
        <v>16</v>
      </c>
      <c r="AM8" s="338">
        <v>12</v>
      </c>
      <c r="AN8" s="338">
        <v>11</v>
      </c>
      <c r="AO8" s="604">
        <v>13</v>
      </c>
      <c r="AP8" s="338">
        <v>17</v>
      </c>
      <c r="AQ8" s="338">
        <v>18</v>
      </c>
      <c r="AR8" s="338">
        <v>18</v>
      </c>
      <c r="AS8" s="338">
        <v>17</v>
      </c>
      <c r="AT8" s="338">
        <v>16</v>
      </c>
      <c r="AU8" s="338">
        <v>15</v>
      </c>
      <c r="AV8" s="338">
        <v>10</v>
      </c>
      <c r="AW8" s="338">
        <v>12</v>
      </c>
      <c r="AX8" s="338">
        <v>16</v>
      </c>
      <c r="AY8" s="599">
        <v>15</v>
      </c>
      <c r="AZ8" s="583"/>
      <c r="BA8" s="371">
        <v>16.66</v>
      </c>
      <c r="BB8" s="340">
        <v>79.150000000000006</v>
      </c>
      <c r="BC8" s="340" t="s">
        <v>430</v>
      </c>
      <c r="BD8" s="340" t="s">
        <v>430</v>
      </c>
      <c r="BE8" s="371" t="s">
        <v>430</v>
      </c>
      <c r="BF8" s="371">
        <v>4.1900000000000004</v>
      </c>
      <c r="BG8" s="370"/>
      <c r="BH8" s="368">
        <v>4.1900000000000004</v>
      </c>
      <c r="BI8" s="340">
        <v>32.880000000000003</v>
      </c>
      <c r="BJ8" s="340">
        <v>45.48</v>
      </c>
      <c r="BK8" s="340">
        <v>0.79</v>
      </c>
      <c r="BL8" s="340" t="s">
        <v>430</v>
      </c>
      <c r="BM8" s="368">
        <v>0.14000000000000001</v>
      </c>
      <c r="BN8" s="368" t="s">
        <v>430</v>
      </c>
      <c r="BO8" s="368">
        <v>16.52</v>
      </c>
      <c r="BP8" s="368" t="s">
        <v>430</v>
      </c>
      <c r="BQ8" s="368" t="s">
        <v>430</v>
      </c>
      <c r="BR8" s="370"/>
      <c r="BS8" s="465">
        <v>3.1550074403155</v>
      </c>
      <c r="BT8" s="340">
        <v>9.2043586709204401</v>
      </c>
      <c r="BU8" s="370"/>
      <c r="BV8" s="571" t="s">
        <v>7561</v>
      </c>
    </row>
    <row r="9" spans="1:75" s="425" customFormat="1" x14ac:dyDescent="0.25">
      <c r="A9" s="337" t="s">
        <v>7562</v>
      </c>
      <c r="B9" s="369"/>
      <c r="C9" s="718">
        <v>41274</v>
      </c>
      <c r="D9" s="369"/>
      <c r="E9" s="338">
        <v>71323.350000000006</v>
      </c>
      <c r="F9" s="369"/>
      <c r="G9" s="339">
        <v>5577.9708000000001</v>
      </c>
      <c r="H9" s="463"/>
      <c r="I9" s="342">
        <v>9.7559999999999994E-2</v>
      </c>
      <c r="J9" s="340">
        <v>6.23</v>
      </c>
      <c r="K9" s="843">
        <v>0.12603</v>
      </c>
      <c r="L9" s="344">
        <v>9.4789999999999999E-2</v>
      </c>
      <c r="M9" s="340"/>
      <c r="N9" s="342">
        <v>5.9307999999999996</v>
      </c>
      <c r="O9" s="340">
        <v>5.9280999999999997</v>
      </c>
      <c r="P9" s="340">
        <v>5.7294999999999998</v>
      </c>
      <c r="Q9" s="340">
        <v>7.2670000000000003</v>
      </c>
      <c r="R9" s="340">
        <v>6.5566000000000004</v>
      </c>
      <c r="S9" s="340">
        <v>6.7230999999999996</v>
      </c>
      <c r="T9" s="340">
        <v>6.8914</v>
      </c>
      <c r="U9" s="344">
        <v>6.6516000000000002</v>
      </c>
      <c r="V9" s="342">
        <v>6.5171999999999999</v>
      </c>
      <c r="W9" s="340">
        <v>6.7366000000000001</v>
      </c>
      <c r="X9" s="340">
        <v>6.9465000000000003</v>
      </c>
      <c r="Y9" s="371">
        <v>6.3197000000000001</v>
      </c>
      <c r="Z9" s="340">
        <v>6.0713999999999997</v>
      </c>
      <c r="AA9" s="340">
        <v>6.4058000000000002</v>
      </c>
      <c r="AB9" s="340">
        <v>6.9573999999999998</v>
      </c>
      <c r="AC9" s="340">
        <v>6.6721000000000004</v>
      </c>
      <c r="AD9" s="340">
        <v>6.5288000000000004</v>
      </c>
      <c r="AE9" s="340">
        <v>7.5871000000000004</v>
      </c>
      <c r="AF9" s="344">
        <v>6.7986000000000004</v>
      </c>
      <c r="AG9" s="338"/>
      <c r="AH9" s="598">
        <v>9</v>
      </c>
      <c r="AI9" s="338">
        <v>6</v>
      </c>
      <c r="AJ9" s="338">
        <v>8</v>
      </c>
      <c r="AK9" s="338">
        <v>7</v>
      </c>
      <c r="AL9" s="338">
        <v>13</v>
      </c>
      <c r="AM9" s="338">
        <v>15</v>
      </c>
      <c r="AN9" s="338">
        <v>16</v>
      </c>
      <c r="AO9" s="604">
        <v>14</v>
      </c>
      <c r="AP9" s="338">
        <v>15</v>
      </c>
      <c r="AQ9" s="338">
        <v>12</v>
      </c>
      <c r="AR9" s="338">
        <v>16</v>
      </c>
      <c r="AS9" s="338">
        <v>16</v>
      </c>
      <c r="AT9" s="338">
        <v>17</v>
      </c>
      <c r="AU9" s="338">
        <v>14</v>
      </c>
      <c r="AV9" s="338">
        <v>14</v>
      </c>
      <c r="AW9" s="338">
        <v>15</v>
      </c>
      <c r="AX9" s="338">
        <v>12</v>
      </c>
      <c r="AY9" s="599">
        <v>6</v>
      </c>
      <c r="AZ9" s="583"/>
      <c r="BA9" s="371">
        <v>16.600000000000001</v>
      </c>
      <c r="BB9" s="340">
        <v>81.819999999999993</v>
      </c>
      <c r="BC9" s="340" t="s">
        <v>430</v>
      </c>
      <c r="BD9" s="340" t="s">
        <v>430</v>
      </c>
      <c r="BE9" s="371" t="s">
        <v>430</v>
      </c>
      <c r="BF9" s="371">
        <v>1.59</v>
      </c>
      <c r="BG9" s="370"/>
      <c r="BH9" s="368">
        <v>1.59</v>
      </c>
      <c r="BI9" s="340">
        <v>22.53</v>
      </c>
      <c r="BJ9" s="340">
        <v>56.19</v>
      </c>
      <c r="BK9" s="340">
        <v>3.1</v>
      </c>
      <c r="BL9" s="340" t="s">
        <v>430</v>
      </c>
      <c r="BM9" s="368">
        <v>5.41</v>
      </c>
      <c r="BN9" s="368" t="s">
        <v>430</v>
      </c>
      <c r="BO9" s="368">
        <v>11.18</v>
      </c>
      <c r="BP9" s="368" t="s">
        <v>430</v>
      </c>
      <c r="BQ9" s="368" t="s">
        <v>430</v>
      </c>
      <c r="BR9" s="370"/>
      <c r="BS9" s="465">
        <v>2.7158094186420998</v>
      </c>
      <c r="BT9" s="340">
        <v>9.3009341053495298</v>
      </c>
      <c r="BU9" s="370"/>
      <c r="BV9" s="571" t="s">
        <v>7561</v>
      </c>
    </row>
    <row r="10" spans="1:75" s="428" customFormat="1" x14ac:dyDescent="0.25">
      <c r="A10" s="345" t="s">
        <v>7563</v>
      </c>
      <c r="B10" s="373"/>
      <c r="C10" s="719">
        <v>41269</v>
      </c>
      <c r="D10" s="373"/>
      <c r="E10" s="346">
        <v>69830.17</v>
      </c>
      <c r="F10" s="373"/>
      <c r="G10" s="347">
        <v>459.09449999999998</v>
      </c>
      <c r="H10" s="466"/>
      <c r="I10" s="907">
        <v>0.11</v>
      </c>
      <c r="J10" s="843">
        <v>6.56</v>
      </c>
      <c r="K10" s="843">
        <v>0.11</v>
      </c>
      <c r="L10" s="952">
        <v>0.11</v>
      </c>
      <c r="M10" s="348"/>
      <c r="N10" s="350">
        <v>6.4250999999999996</v>
      </c>
      <c r="O10" s="348">
        <v>5.9419000000000004</v>
      </c>
      <c r="P10" s="348">
        <v>5.9912999999999998</v>
      </c>
      <c r="Q10" s="348">
        <v>7.2602000000000002</v>
      </c>
      <c r="R10" s="348">
        <v>6.6468999999999996</v>
      </c>
      <c r="S10" s="348">
        <v>6.8498999999999999</v>
      </c>
      <c r="T10" s="348">
        <v>6.9995000000000003</v>
      </c>
      <c r="U10" s="354">
        <v>6.7489999999999997</v>
      </c>
      <c r="V10" s="350">
        <v>6.6105</v>
      </c>
      <c r="W10" s="348">
        <v>6.8174000000000001</v>
      </c>
      <c r="X10" s="348">
        <v>7.0286999999999997</v>
      </c>
      <c r="Y10" s="375">
        <v>6.4059999999999997</v>
      </c>
      <c r="Z10" s="348">
        <v>6.1856</v>
      </c>
      <c r="AA10" s="348">
        <v>6.4965000000000002</v>
      </c>
      <c r="AB10" s="348">
        <v>7.0663</v>
      </c>
      <c r="AC10" s="348">
        <v>6.7713999999999999</v>
      </c>
      <c r="AD10" s="348">
        <v>6.6170999999999998</v>
      </c>
      <c r="AE10" s="348">
        <v>7.6276999999999999</v>
      </c>
      <c r="AF10" s="354">
        <v>6.9040999999999997</v>
      </c>
      <c r="AG10" s="346"/>
      <c r="AH10" s="600">
        <v>1</v>
      </c>
      <c r="AI10" s="346">
        <v>5</v>
      </c>
      <c r="AJ10" s="346">
        <v>2</v>
      </c>
      <c r="AK10" s="346">
        <v>8</v>
      </c>
      <c r="AL10" s="346">
        <v>3</v>
      </c>
      <c r="AM10" s="346">
        <v>3</v>
      </c>
      <c r="AN10" s="346">
        <v>3</v>
      </c>
      <c r="AO10" s="429">
        <v>3</v>
      </c>
      <c r="AP10" s="346">
        <v>2</v>
      </c>
      <c r="AQ10" s="346">
        <v>2</v>
      </c>
      <c r="AR10" s="346">
        <v>1</v>
      </c>
      <c r="AS10" s="346">
        <v>1</v>
      </c>
      <c r="AT10" s="346">
        <v>1</v>
      </c>
      <c r="AU10" s="346">
        <v>2</v>
      </c>
      <c r="AV10" s="346">
        <v>3</v>
      </c>
      <c r="AW10" s="346">
        <v>3</v>
      </c>
      <c r="AX10" s="346">
        <v>2</v>
      </c>
      <c r="AY10" s="601">
        <v>5</v>
      </c>
      <c r="AZ10" s="584"/>
      <c r="BA10" s="375">
        <v>15.85</v>
      </c>
      <c r="BB10" s="348">
        <v>83.13</v>
      </c>
      <c r="BC10" s="348" t="s">
        <v>430</v>
      </c>
      <c r="BD10" s="348" t="s">
        <v>430</v>
      </c>
      <c r="BE10" s="375" t="s">
        <v>430</v>
      </c>
      <c r="BF10" s="375">
        <v>1.02</v>
      </c>
      <c r="BG10" s="374"/>
      <c r="BH10" s="372">
        <v>1.02</v>
      </c>
      <c r="BI10" s="348">
        <v>36.04</v>
      </c>
      <c r="BJ10" s="348">
        <v>43.82</v>
      </c>
      <c r="BK10" s="348">
        <v>3.27</v>
      </c>
      <c r="BL10" s="348" t="s">
        <v>430</v>
      </c>
      <c r="BM10" s="372">
        <v>1.22</v>
      </c>
      <c r="BN10" s="372" t="s">
        <v>430</v>
      </c>
      <c r="BO10" s="372">
        <v>14.62</v>
      </c>
      <c r="BP10" s="372" t="s">
        <v>430</v>
      </c>
      <c r="BQ10" s="372" t="s">
        <v>430</v>
      </c>
      <c r="BR10" s="374"/>
      <c r="BS10" s="468">
        <v>2.2714195804542801</v>
      </c>
      <c r="BT10" s="348">
        <v>9.7502556719500504</v>
      </c>
      <c r="BU10" s="374"/>
      <c r="BV10" s="430" t="s">
        <v>430</v>
      </c>
    </row>
    <row r="11" spans="1:75" s="428" customFormat="1" x14ac:dyDescent="0.25">
      <c r="A11" s="345" t="s">
        <v>7564</v>
      </c>
      <c r="B11" s="373"/>
      <c r="C11" s="719">
        <v>41274</v>
      </c>
      <c r="D11" s="373"/>
      <c r="E11" s="346">
        <v>63342.66</v>
      </c>
      <c r="F11" s="373"/>
      <c r="G11" s="347">
        <v>3161.3454999999999</v>
      </c>
      <c r="H11" s="466"/>
      <c r="I11" s="907">
        <v>0.11781</v>
      </c>
      <c r="J11" s="843">
        <v>6.37</v>
      </c>
      <c r="K11" s="843">
        <v>0.11781</v>
      </c>
      <c r="L11" s="952">
        <v>0.11781</v>
      </c>
      <c r="M11" s="348"/>
      <c r="N11" s="350">
        <v>5.6017000000000001</v>
      </c>
      <c r="O11" s="348">
        <v>5.5186999999999999</v>
      </c>
      <c r="P11" s="348">
        <v>5.5316000000000001</v>
      </c>
      <c r="Q11" s="348">
        <v>7.2168000000000001</v>
      </c>
      <c r="R11" s="348">
        <v>6.5803000000000003</v>
      </c>
      <c r="S11" s="348">
        <v>6.8345000000000002</v>
      </c>
      <c r="T11" s="348">
        <v>7.0122999999999998</v>
      </c>
      <c r="U11" s="354">
        <v>6.7548000000000004</v>
      </c>
      <c r="V11" s="350">
        <v>6.6112000000000002</v>
      </c>
      <c r="W11" s="348">
        <v>6.8224</v>
      </c>
      <c r="X11" s="348">
        <v>7.0232000000000001</v>
      </c>
      <c r="Y11" s="375">
        <v>6.3913000000000002</v>
      </c>
      <c r="Z11" s="348">
        <v>6.1670999999999996</v>
      </c>
      <c r="AA11" s="348">
        <v>6.4804000000000004</v>
      </c>
      <c r="AB11" s="348">
        <v>7.0669000000000004</v>
      </c>
      <c r="AC11" s="348">
        <v>6.7735000000000003</v>
      </c>
      <c r="AD11" s="348">
        <v>6.6215000000000002</v>
      </c>
      <c r="AE11" s="348">
        <v>7.4789000000000003</v>
      </c>
      <c r="AF11" s="354">
        <v>6.8644999999999996</v>
      </c>
      <c r="AG11" s="346"/>
      <c r="AH11" s="600">
        <v>17</v>
      </c>
      <c r="AI11" s="346">
        <v>18</v>
      </c>
      <c r="AJ11" s="346">
        <v>18</v>
      </c>
      <c r="AK11" s="346">
        <v>9</v>
      </c>
      <c r="AL11" s="346">
        <v>8</v>
      </c>
      <c r="AM11" s="346">
        <v>4</v>
      </c>
      <c r="AN11" s="346">
        <v>1</v>
      </c>
      <c r="AO11" s="429">
        <v>2</v>
      </c>
      <c r="AP11" s="346">
        <v>1</v>
      </c>
      <c r="AQ11" s="346">
        <v>1</v>
      </c>
      <c r="AR11" s="346">
        <v>3</v>
      </c>
      <c r="AS11" s="346">
        <v>2</v>
      </c>
      <c r="AT11" s="346">
        <v>4</v>
      </c>
      <c r="AU11" s="346">
        <v>5</v>
      </c>
      <c r="AV11" s="346">
        <v>2</v>
      </c>
      <c r="AW11" s="346">
        <v>2</v>
      </c>
      <c r="AX11" s="346">
        <v>1</v>
      </c>
      <c r="AY11" s="601">
        <v>9</v>
      </c>
      <c r="AZ11" s="584"/>
      <c r="BA11" s="375">
        <v>11.42</v>
      </c>
      <c r="BB11" s="348">
        <v>79.67</v>
      </c>
      <c r="BC11" s="348" t="s">
        <v>430</v>
      </c>
      <c r="BD11" s="348" t="s">
        <v>430</v>
      </c>
      <c r="BE11" s="375" t="s">
        <v>430</v>
      </c>
      <c r="BF11" s="375">
        <v>8.91</v>
      </c>
      <c r="BG11" s="374"/>
      <c r="BH11" s="372">
        <v>8.91</v>
      </c>
      <c r="BI11" s="348">
        <v>28.93</v>
      </c>
      <c r="BJ11" s="348">
        <v>47.42</v>
      </c>
      <c r="BK11" s="348">
        <v>3.31</v>
      </c>
      <c r="BL11" s="348" t="s">
        <v>430</v>
      </c>
      <c r="BM11" s="372" t="s">
        <v>430</v>
      </c>
      <c r="BN11" s="372" t="s">
        <v>430</v>
      </c>
      <c r="BO11" s="372">
        <v>11.42</v>
      </c>
      <c r="BP11" s="372" t="s">
        <v>430</v>
      </c>
      <c r="BQ11" s="372" t="s">
        <v>430</v>
      </c>
      <c r="BR11" s="374"/>
      <c r="BS11" s="468">
        <v>2.1802772293459198</v>
      </c>
      <c r="BT11" s="348">
        <v>9.9784540470064602</v>
      </c>
      <c r="BU11" s="374"/>
      <c r="BV11" s="430" t="s">
        <v>7561</v>
      </c>
    </row>
    <row r="12" spans="1:75" s="428" customFormat="1" x14ac:dyDescent="0.25">
      <c r="A12" s="345" t="s">
        <v>7565</v>
      </c>
      <c r="B12" s="373"/>
      <c r="C12" s="719">
        <v>41275</v>
      </c>
      <c r="D12" s="373"/>
      <c r="E12" s="346">
        <v>62798.37</v>
      </c>
      <c r="F12" s="373"/>
      <c r="G12" s="347">
        <v>420.36160000000001</v>
      </c>
      <c r="H12" s="466"/>
      <c r="I12" s="907">
        <v>0.12789</v>
      </c>
      <c r="J12" s="843">
        <v>6.42</v>
      </c>
      <c r="K12" s="843">
        <v>0.11751</v>
      </c>
      <c r="L12" s="952">
        <v>0.12496</v>
      </c>
      <c r="M12" s="348"/>
      <c r="N12" s="350">
        <v>5.9054000000000002</v>
      </c>
      <c r="O12" s="348">
        <v>6.0926999999999998</v>
      </c>
      <c r="P12" s="348">
        <v>5.66</v>
      </c>
      <c r="Q12" s="348">
        <v>7.1688999999999998</v>
      </c>
      <c r="R12" s="348">
        <v>6.5370999999999997</v>
      </c>
      <c r="S12" s="348">
        <v>6.7625999999999999</v>
      </c>
      <c r="T12" s="348">
        <v>6.8964999999999996</v>
      </c>
      <c r="U12" s="354">
        <v>6.6475</v>
      </c>
      <c r="V12" s="350">
        <v>6.5068000000000001</v>
      </c>
      <c r="W12" s="348">
        <v>6.7355</v>
      </c>
      <c r="X12" s="348">
        <v>6.9610000000000003</v>
      </c>
      <c r="Y12" s="375">
        <v>6.327</v>
      </c>
      <c r="Z12" s="348">
        <v>6.1215000000000002</v>
      </c>
      <c r="AA12" s="348">
        <v>6.4170999999999996</v>
      </c>
      <c r="AB12" s="348">
        <v>6.9633000000000003</v>
      </c>
      <c r="AC12" s="348">
        <v>6.6657000000000002</v>
      </c>
      <c r="AD12" s="348">
        <v>6.5156000000000001</v>
      </c>
      <c r="AE12" s="348">
        <v>7.4311999999999996</v>
      </c>
      <c r="AF12" s="354">
        <v>6.8362999999999996</v>
      </c>
      <c r="AG12" s="346"/>
      <c r="AH12" s="600">
        <v>10</v>
      </c>
      <c r="AI12" s="346">
        <v>1</v>
      </c>
      <c r="AJ12" s="346">
        <v>11</v>
      </c>
      <c r="AK12" s="346">
        <v>11</v>
      </c>
      <c r="AL12" s="346">
        <v>14</v>
      </c>
      <c r="AM12" s="346">
        <v>11</v>
      </c>
      <c r="AN12" s="346">
        <v>13</v>
      </c>
      <c r="AO12" s="429">
        <v>16</v>
      </c>
      <c r="AP12" s="346">
        <v>16</v>
      </c>
      <c r="AQ12" s="346">
        <v>13</v>
      </c>
      <c r="AR12" s="346">
        <v>12</v>
      </c>
      <c r="AS12" s="346">
        <v>15</v>
      </c>
      <c r="AT12" s="346">
        <v>12</v>
      </c>
      <c r="AU12" s="346">
        <v>12</v>
      </c>
      <c r="AV12" s="346">
        <v>13</v>
      </c>
      <c r="AW12" s="346">
        <v>16</v>
      </c>
      <c r="AX12" s="346">
        <v>17</v>
      </c>
      <c r="AY12" s="601">
        <v>13</v>
      </c>
      <c r="AZ12" s="584"/>
      <c r="BA12" s="375">
        <v>17.059999999999999</v>
      </c>
      <c r="BB12" s="348">
        <v>77.53</v>
      </c>
      <c r="BC12" s="348" t="s">
        <v>430</v>
      </c>
      <c r="BD12" s="348" t="s">
        <v>430</v>
      </c>
      <c r="BE12" s="375" t="s">
        <v>430</v>
      </c>
      <c r="BF12" s="375">
        <v>5.41</v>
      </c>
      <c r="BG12" s="374"/>
      <c r="BH12" s="372">
        <v>5.41</v>
      </c>
      <c r="BI12" s="348">
        <v>18.39</v>
      </c>
      <c r="BJ12" s="348">
        <v>57.78</v>
      </c>
      <c r="BK12" s="348">
        <v>1.36</v>
      </c>
      <c r="BL12" s="348" t="s">
        <v>430</v>
      </c>
      <c r="BM12" s="372">
        <v>1.23</v>
      </c>
      <c r="BN12" s="372" t="s">
        <v>430</v>
      </c>
      <c r="BO12" s="372">
        <v>15.83</v>
      </c>
      <c r="BP12" s="372" t="s">
        <v>430</v>
      </c>
      <c r="BQ12" s="372" t="s">
        <v>430</v>
      </c>
      <c r="BR12" s="374"/>
      <c r="BS12" s="468">
        <v>4.7857577180856996</v>
      </c>
      <c r="BT12" s="348">
        <v>3.7542286884983098</v>
      </c>
      <c r="BU12" s="374"/>
      <c r="BV12" s="430" t="s">
        <v>7561</v>
      </c>
    </row>
    <row r="13" spans="1:75" s="428" customFormat="1" ht="11" x14ac:dyDescent="0.3">
      <c r="A13" s="845" t="s">
        <v>7566</v>
      </c>
      <c r="B13" s="846"/>
      <c r="C13" s="847">
        <v>41275</v>
      </c>
      <c r="D13" s="846"/>
      <c r="E13" s="848">
        <v>49073.09</v>
      </c>
      <c r="F13" s="846"/>
      <c r="G13" s="849">
        <v>5739.4539000000004</v>
      </c>
      <c r="H13" s="854"/>
      <c r="I13" s="852">
        <v>0.1</v>
      </c>
      <c r="J13" s="850">
        <v>6.2</v>
      </c>
      <c r="K13" s="850">
        <v>0.11</v>
      </c>
      <c r="L13" s="860">
        <v>0.1</v>
      </c>
      <c r="M13" s="850"/>
      <c r="N13" s="852">
        <v>5.6360000000000001</v>
      </c>
      <c r="O13" s="850">
        <v>5.7018000000000004</v>
      </c>
      <c r="P13" s="850">
        <v>5.6506999999999996</v>
      </c>
      <c r="Q13" s="850">
        <v>7.1675000000000004</v>
      </c>
      <c r="R13" s="850">
        <v>6.5669000000000004</v>
      </c>
      <c r="S13" s="850">
        <v>6.7847</v>
      </c>
      <c r="T13" s="850">
        <v>6.9413</v>
      </c>
      <c r="U13" s="860">
        <v>6.6639999999999997</v>
      </c>
      <c r="V13" s="852">
        <v>6.5275999999999996</v>
      </c>
      <c r="W13" s="850">
        <v>6.7546999999999997</v>
      </c>
      <c r="X13" s="850">
        <v>6.9661999999999997</v>
      </c>
      <c r="Y13" s="856">
        <v>6.3327999999999998</v>
      </c>
      <c r="Z13" s="850">
        <v>6.0858999999999996</v>
      </c>
      <c r="AA13" s="850">
        <v>6.4360999999999997</v>
      </c>
      <c r="AB13" s="850">
        <v>7.0006000000000004</v>
      </c>
      <c r="AC13" s="850">
        <v>6.6821999999999999</v>
      </c>
      <c r="AD13" s="850">
        <v>6.5331000000000001</v>
      </c>
      <c r="AE13" s="850">
        <v>7.4534000000000002</v>
      </c>
      <c r="AF13" s="860">
        <v>6.8005000000000004</v>
      </c>
      <c r="AG13" s="848"/>
      <c r="AH13" s="955">
        <v>14</v>
      </c>
      <c r="AI13" s="848">
        <v>14</v>
      </c>
      <c r="AJ13" s="848">
        <v>12</v>
      </c>
      <c r="AK13" s="848">
        <v>12</v>
      </c>
      <c r="AL13" s="848">
        <v>10</v>
      </c>
      <c r="AM13" s="848">
        <v>8</v>
      </c>
      <c r="AN13" s="848">
        <v>9</v>
      </c>
      <c r="AO13" s="956">
        <v>11</v>
      </c>
      <c r="AP13" s="848">
        <v>11</v>
      </c>
      <c r="AQ13" s="848">
        <v>10</v>
      </c>
      <c r="AR13" s="848">
        <v>10</v>
      </c>
      <c r="AS13" s="848">
        <v>13</v>
      </c>
      <c r="AT13" s="848">
        <v>15</v>
      </c>
      <c r="AU13" s="848">
        <v>9</v>
      </c>
      <c r="AV13" s="848">
        <v>8</v>
      </c>
      <c r="AW13" s="848">
        <v>10</v>
      </c>
      <c r="AX13" s="848">
        <v>11</v>
      </c>
      <c r="AY13" s="957">
        <v>11</v>
      </c>
      <c r="AZ13" s="950"/>
      <c r="BA13" s="856">
        <v>20.04</v>
      </c>
      <c r="BB13" s="850">
        <v>78</v>
      </c>
      <c r="BC13" s="850" t="s">
        <v>430</v>
      </c>
      <c r="BD13" s="850" t="s">
        <v>430</v>
      </c>
      <c r="BE13" s="856" t="s">
        <v>430</v>
      </c>
      <c r="BF13" s="856">
        <v>1.96</v>
      </c>
      <c r="BG13" s="851"/>
      <c r="BH13" s="859">
        <v>1.96</v>
      </c>
      <c r="BI13" s="850">
        <v>32.590000000000003</v>
      </c>
      <c r="BJ13" s="850">
        <v>45.21</v>
      </c>
      <c r="BK13" s="850">
        <v>0.2</v>
      </c>
      <c r="BL13" s="850" t="s">
        <v>430</v>
      </c>
      <c r="BM13" s="859">
        <v>0.61</v>
      </c>
      <c r="BN13" s="859" t="s">
        <v>430</v>
      </c>
      <c r="BO13" s="859">
        <v>19.43</v>
      </c>
      <c r="BP13" s="859" t="s">
        <v>430</v>
      </c>
      <c r="BQ13" s="859" t="s">
        <v>430</v>
      </c>
      <c r="BR13" s="851"/>
      <c r="BS13" s="858">
        <v>2.88755576884498</v>
      </c>
      <c r="BT13" s="850">
        <v>10.2346175959061</v>
      </c>
      <c r="BU13" s="851"/>
      <c r="BV13" s="908" t="s">
        <v>7561</v>
      </c>
      <c r="BW13" s="958"/>
    </row>
    <row r="14" spans="1:75" s="428" customFormat="1" x14ac:dyDescent="0.25">
      <c r="A14" s="345" t="s">
        <v>7567</v>
      </c>
      <c r="B14" s="373"/>
      <c r="C14" s="719">
        <v>41275</v>
      </c>
      <c r="D14" s="373"/>
      <c r="E14" s="346">
        <v>43124.99</v>
      </c>
      <c r="F14" s="373"/>
      <c r="G14" s="347">
        <v>6956.2975999999999</v>
      </c>
      <c r="H14" s="466"/>
      <c r="I14" s="907">
        <v>0.12055</v>
      </c>
      <c r="J14" s="843">
        <v>6.44</v>
      </c>
      <c r="K14" s="843">
        <v>0.11233</v>
      </c>
      <c r="L14" s="952">
        <v>0.11781</v>
      </c>
      <c r="M14" s="348"/>
      <c r="N14" s="350">
        <v>5.6551</v>
      </c>
      <c r="O14" s="348">
        <v>5.9756</v>
      </c>
      <c r="P14" s="348">
        <v>5.8372999999999999</v>
      </c>
      <c r="Q14" s="348">
        <v>7.3365999999999998</v>
      </c>
      <c r="R14" s="348">
        <v>6.6368999999999998</v>
      </c>
      <c r="S14" s="348">
        <v>6.8220000000000001</v>
      </c>
      <c r="T14" s="348">
        <v>6.9846000000000004</v>
      </c>
      <c r="U14" s="354">
        <v>6.7202999999999999</v>
      </c>
      <c r="V14" s="350">
        <v>6.5811999999999999</v>
      </c>
      <c r="W14" s="348">
        <v>6.7892999999999999</v>
      </c>
      <c r="X14" s="348">
        <v>6.9996999999999998</v>
      </c>
      <c r="Y14" s="375">
        <v>6.3695000000000004</v>
      </c>
      <c r="Z14" s="348">
        <v>6.1673</v>
      </c>
      <c r="AA14" s="348">
        <v>6.4874000000000001</v>
      </c>
      <c r="AB14" s="348">
        <v>7.0453000000000001</v>
      </c>
      <c r="AC14" s="348">
        <v>6.7438000000000002</v>
      </c>
      <c r="AD14" s="348">
        <v>6.5871000000000004</v>
      </c>
      <c r="AE14" s="348">
        <v>7.6696999999999997</v>
      </c>
      <c r="AF14" s="354">
        <v>6.8754999999999997</v>
      </c>
      <c r="AG14" s="346"/>
      <c r="AH14" s="600">
        <v>13</v>
      </c>
      <c r="AI14" s="346">
        <v>4</v>
      </c>
      <c r="AJ14" s="346">
        <v>4</v>
      </c>
      <c r="AK14" s="346">
        <v>3</v>
      </c>
      <c r="AL14" s="346">
        <v>4</v>
      </c>
      <c r="AM14" s="346">
        <v>5</v>
      </c>
      <c r="AN14" s="346">
        <v>4</v>
      </c>
      <c r="AO14" s="429">
        <v>4</v>
      </c>
      <c r="AP14" s="346">
        <v>5</v>
      </c>
      <c r="AQ14" s="346">
        <v>6</v>
      </c>
      <c r="AR14" s="346">
        <v>6</v>
      </c>
      <c r="AS14" s="346">
        <v>4</v>
      </c>
      <c r="AT14" s="346">
        <v>3</v>
      </c>
      <c r="AU14" s="346">
        <v>3</v>
      </c>
      <c r="AV14" s="346">
        <v>4</v>
      </c>
      <c r="AW14" s="346">
        <v>4</v>
      </c>
      <c r="AX14" s="346">
        <v>4</v>
      </c>
      <c r="AY14" s="601">
        <v>4</v>
      </c>
      <c r="AZ14" s="584"/>
      <c r="BA14" s="375">
        <v>13.76</v>
      </c>
      <c r="BB14" s="348">
        <v>82.25</v>
      </c>
      <c r="BC14" s="348" t="s">
        <v>430</v>
      </c>
      <c r="BD14" s="348" t="s">
        <v>430</v>
      </c>
      <c r="BE14" s="375" t="s">
        <v>430</v>
      </c>
      <c r="BF14" s="375">
        <v>3.99</v>
      </c>
      <c r="BG14" s="374"/>
      <c r="BH14" s="372">
        <v>3.96</v>
      </c>
      <c r="BI14" s="348">
        <v>23.66</v>
      </c>
      <c r="BJ14" s="348">
        <v>57.29</v>
      </c>
      <c r="BK14" s="348">
        <v>1.3</v>
      </c>
      <c r="BL14" s="348" t="s">
        <v>430</v>
      </c>
      <c r="BM14" s="372">
        <v>1.22</v>
      </c>
      <c r="BN14" s="372" t="s">
        <v>430</v>
      </c>
      <c r="BO14" s="372">
        <v>12.54</v>
      </c>
      <c r="BP14" s="372" t="s">
        <v>430</v>
      </c>
      <c r="BQ14" s="372" t="s">
        <v>430</v>
      </c>
      <c r="BR14" s="374"/>
      <c r="BS14" s="468">
        <v>2.5996087110398398</v>
      </c>
      <c r="BT14" s="348">
        <v>9.5546457038218602</v>
      </c>
      <c r="BU14" s="374"/>
      <c r="BV14" s="430" t="s">
        <v>7561</v>
      </c>
    </row>
    <row r="15" spans="1:75" s="428" customFormat="1" x14ac:dyDescent="0.25">
      <c r="A15" s="345" t="s">
        <v>7568</v>
      </c>
      <c r="B15" s="373"/>
      <c r="C15" s="719">
        <v>41275</v>
      </c>
      <c r="D15" s="373"/>
      <c r="E15" s="346">
        <v>32369.99</v>
      </c>
      <c r="F15" s="373"/>
      <c r="G15" s="347">
        <v>4484.3440000000001</v>
      </c>
      <c r="H15" s="466"/>
      <c r="I15" s="350">
        <v>0.10356</v>
      </c>
      <c r="J15" s="348">
        <v>6.19</v>
      </c>
      <c r="K15" s="843">
        <v>0.12055</v>
      </c>
      <c r="L15" s="354">
        <v>0.10356</v>
      </c>
      <c r="M15" s="348"/>
      <c r="N15" s="350">
        <v>5.6252000000000004</v>
      </c>
      <c r="O15" s="348">
        <v>5.7464000000000004</v>
      </c>
      <c r="P15" s="348">
        <v>5.5892999999999997</v>
      </c>
      <c r="Q15" s="348">
        <v>7.1516000000000002</v>
      </c>
      <c r="R15" s="348">
        <v>6.5662000000000003</v>
      </c>
      <c r="S15" s="348">
        <v>6.7301000000000002</v>
      </c>
      <c r="T15" s="348">
        <v>6.8939000000000004</v>
      </c>
      <c r="U15" s="354">
        <v>6.6654</v>
      </c>
      <c r="V15" s="350">
        <v>6.5378999999999996</v>
      </c>
      <c r="W15" s="348">
        <v>6.7824</v>
      </c>
      <c r="X15" s="348">
        <v>6.9893000000000001</v>
      </c>
      <c r="Y15" s="375">
        <v>6.3483000000000001</v>
      </c>
      <c r="Z15" s="348">
        <v>6.1440999999999999</v>
      </c>
      <c r="AA15" s="348">
        <v>6.4165000000000001</v>
      </c>
      <c r="AB15" s="348">
        <v>6.9310999999999998</v>
      </c>
      <c r="AC15" s="348">
        <v>6.6741999999999999</v>
      </c>
      <c r="AD15" s="348">
        <v>6.5471000000000004</v>
      </c>
      <c r="AE15" s="348">
        <v>7.4340999999999999</v>
      </c>
      <c r="AF15" s="354">
        <v>6.8650000000000002</v>
      </c>
      <c r="AG15" s="346"/>
      <c r="AH15" s="600">
        <v>16</v>
      </c>
      <c r="AI15" s="346">
        <v>12</v>
      </c>
      <c r="AJ15" s="346">
        <v>15</v>
      </c>
      <c r="AK15" s="346">
        <v>13</v>
      </c>
      <c r="AL15" s="346">
        <v>11</v>
      </c>
      <c r="AM15" s="346">
        <v>14</v>
      </c>
      <c r="AN15" s="346">
        <v>15</v>
      </c>
      <c r="AO15" s="429">
        <v>10</v>
      </c>
      <c r="AP15" s="346">
        <v>9</v>
      </c>
      <c r="AQ15" s="346">
        <v>7</v>
      </c>
      <c r="AR15" s="346">
        <v>7</v>
      </c>
      <c r="AS15" s="346">
        <v>10</v>
      </c>
      <c r="AT15" s="346">
        <v>7</v>
      </c>
      <c r="AU15" s="346">
        <v>13</v>
      </c>
      <c r="AV15" s="346">
        <v>17</v>
      </c>
      <c r="AW15" s="346">
        <v>13</v>
      </c>
      <c r="AX15" s="346">
        <v>9</v>
      </c>
      <c r="AY15" s="601">
        <v>12</v>
      </c>
      <c r="AZ15" s="584"/>
      <c r="BA15" s="375">
        <v>19.05</v>
      </c>
      <c r="BB15" s="348">
        <v>75.7</v>
      </c>
      <c r="BC15" s="348" t="s">
        <v>430</v>
      </c>
      <c r="BD15" s="348" t="s">
        <v>430</v>
      </c>
      <c r="BE15" s="375" t="s">
        <v>430</v>
      </c>
      <c r="BF15" s="375">
        <v>5.26</v>
      </c>
      <c r="BG15" s="374"/>
      <c r="BH15" s="372">
        <v>5.26</v>
      </c>
      <c r="BI15" s="348">
        <v>23.46</v>
      </c>
      <c r="BJ15" s="348">
        <v>51.7</v>
      </c>
      <c r="BK15" s="348">
        <v>0.54</v>
      </c>
      <c r="BL15" s="348" t="s">
        <v>430</v>
      </c>
      <c r="BM15" s="372">
        <v>0.76</v>
      </c>
      <c r="BN15" s="372" t="s">
        <v>430</v>
      </c>
      <c r="BO15" s="372">
        <v>18.29</v>
      </c>
      <c r="BP15" s="372" t="s">
        <v>430</v>
      </c>
      <c r="BQ15" s="372" t="s">
        <v>430</v>
      </c>
      <c r="BR15" s="374"/>
      <c r="BS15" s="468">
        <v>5.91011236177303</v>
      </c>
      <c r="BT15" s="348">
        <v>11.590591603477201</v>
      </c>
      <c r="BU15" s="374"/>
      <c r="BV15" s="430" t="s">
        <v>7561</v>
      </c>
    </row>
    <row r="16" spans="1:75" s="428" customFormat="1" x14ac:dyDescent="0.25">
      <c r="A16" s="345" t="s">
        <v>7569</v>
      </c>
      <c r="B16" s="373"/>
      <c r="C16" s="719">
        <v>41275</v>
      </c>
      <c r="D16" s="373"/>
      <c r="E16" s="346">
        <v>29217.85</v>
      </c>
      <c r="F16" s="373"/>
      <c r="G16" s="347">
        <v>465.7996</v>
      </c>
      <c r="H16" s="466"/>
      <c r="I16" s="350">
        <v>0.1106</v>
      </c>
      <c r="J16" s="843">
        <v>6.36</v>
      </c>
      <c r="K16" s="843">
        <v>0.10137</v>
      </c>
      <c r="L16" s="952">
        <v>0.10137</v>
      </c>
      <c r="M16" s="348"/>
      <c r="N16" s="350">
        <v>5.8387000000000002</v>
      </c>
      <c r="O16" s="348">
        <v>5.6654</v>
      </c>
      <c r="P16" s="348">
        <v>5.6020000000000003</v>
      </c>
      <c r="Q16" s="348">
        <v>7.2713000000000001</v>
      </c>
      <c r="R16" s="348">
        <v>6.5946999999999996</v>
      </c>
      <c r="S16" s="348">
        <v>6.7477999999999998</v>
      </c>
      <c r="T16" s="348">
        <v>6.9583000000000004</v>
      </c>
      <c r="U16" s="354">
        <v>6.7043999999999997</v>
      </c>
      <c r="V16" s="350">
        <v>6.5659000000000001</v>
      </c>
      <c r="W16" s="348">
        <v>6.7751999999999999</v>
      </c>
      <c r="X16" s="348">
        <v>6.9816000000000003</v>
      </c>
      <c r="Y16" s="375">
        <v>6.3643000000000001</v>
      </c>
      <c r="Z16" s="348">
        <v>6.1372</v>
      </c>
      <c r="AA16" s="348">
        <v>6.4413999999999998</v>
      </c>
      <c r="AB16" s="348">
        <v>6.9922000000000004</v>
      </c>
      <c r="AC16" s="348">
        <v>6.7234999999999996</v>
      </c>
      <c r="AD16" s="348">
        <v>6.5734000000000004</v>
      </c>
      <c r="AE16" s="348">
        <v>7.6734</v>
      </c>
      <c r="AF16" s="354">
        <v>6.8293999999999997</v>
      </c>
      <c r="AG16" s="346"/>
      <c r="AH16" s="600">
        <v>11</v>
      </c>
      <c r="AI16" s="346">
        <v>15</v>
      </c>
      <c r="AJ16" s="346">
        <v>13</v>
      </c>
      <c r="AK16" s="346">
        <v>6</v>
      </c>
      <c r="AL16" s="346">
        <v>7</v>
      </c>
      <c r="AM16" s="346">
        <v>13</v>
      </c>
      <c r="AN16" s="346">
        <v>7</v>
      </c>
      <c r="AO16" s="429">
        <v>7</v>
      </c>
      <c r="AP16" s="346">
        <v>8</v>
      </c>
      <c r="AQ16" s="346">
        <v>8</v>
      </c>
      <c r="AR16" s="346">
        <v>8</v>
      </c>
      <c r="AS16" s="346">
        <v>5</v>
      </c>
      <c r="AT16" s="346">
        <v>9</v>
      </c>
      <c r="AU16" s="346">
        <v>7</v>
      </c>
      <c r="AV16" s="346">
        <v>9</v>
      </c>
      <c r="AW16" s="346">
        <v>7</v>
      </c>
      <c r="AX16" s="346">
        <v>7</v>
      </c>
      <c r="AY16" s="601">
        <v>3</v>
      </c>
      <c r="AZ16" s="584"/>
      <c r="BA16" s="375">
        <v>10.28</v>
      </c>
      <c r="BB16" s="348">
        <v>74.83</v>
      </c>
      <c r="BC16" s="348" t="s">
        <v>430</v>
      </c>
      <c r="BD16" s="348" t="s">
        <v>430</v>
      </c>
      <c r="BE16" s="375" t="s">
        <v>430</v>
      </c>
      <c r="BF16" s="375">
        <v>14.88</v>
      </c>
      <c r="BG16" s="374"/>
      <c r="BH16" s="372">
        <v>14.88</v>
      </c>
      <c r="BI16" s="348">
        <v>26.7</v>
      </c>
      <c r="BJ16" s="348">
        <v>46.17</v>
      </c>
      <c r="BK16" s="348">
        <v>1.97</v>
      </c>
      <c r="BL16" s="348" t="s">
        <v>430</v>
      </c>
      <c r="BM16" s="372" t="s">
        <v>430</v>
      </c>
      <c r="BN16" s="372" t="s">
        <v>430</v>
      </c>
      <c r="BO16" s="372">
        <v>10.28</v>
      </c>
      <c r="BP16" s="372" t="s">
        <v>430</v>
      </c>
      <c r="BQ16" s="372" t="s">
        <v>430</v>
      </c>
      <c r="BR16" s="374"/>
      <c r="BS16" s="468">
        <v>5.5627461994437297</v>
      </c>
      <c r="BT16" s="348">
        <v>9.4080667590591904</v>
      </c>
      <c r="BU16" s="374"/>
      <c r="BV16" s="430" t="s">
        <v>7561</v>
      </c>
    </row>
    <row r="17" spans="1:74" s="428" customFormat="1" x14ac:dyDescent="0.25">
      <c r="A17" s="345" t="s">
        <v>7570</v>
      </c>
      <c r="B17" s="373"/>
      <c r="C17" s="719">
        <v>41274</v>
      </c>
      <c r="D17" s="373"/>
      <c r="E17" s="346">
        <v>27920.26</v>
      </c>
      <c r="F17" s="373"/>
      <c r="G17" s="347">
        <v>4063.6264999999999</v>
      </c>
      <c r="H17" s="466"/>
      <c r="I17" s="350">
        <v>9.7500000000000003E-2</v>
      </c>
      <c r="J17" s="348">
        <v>6.2390999999999996</v>
      </c>
      <c r="K17" s="843">
        <v>0.12</v>
      </c>
      <c r="L17" s="354">
        <v>9.4200000000000006E-2</v>
      </c>
      <c r="M17" s="348"/>
      <c r="N17" s="350">
        <v>5.9732000000000003</v>
      </c>
      <c r="O17" s="348">
        <v>5.9016999999999999</v>
      </c>
      <c r="P17" s="348">
        <v>5.8491999999999997</v>
      </c>
      <c r="Q17" s="348">
        <v>7.1279000000000003</v>
      </c>
      <c r="R17" s="348">
        <v>6.5567000000000002</v>
      </c>
      <c r="S17" s="348">
        <v>6.7759</v>
      </c>
      <c r="T17" s="348">
        <v>6.9450000000000003</v>
      </c>
      <c r="U17" s="354">
        <v>6.7129000000000003</v>
      </c>
      <c r="V17" s="350">
        <v>6.5776000000000003</v>
      </c>
      <c r="W17" s="348">
        <v>6.7919999999999998</v>
      </c>
      <c r="X17" s="348">
        <v>7.0008999999999997</v>
      </c>
      <c r="Y17" s="375">
        <v>6.3617999999999997</v>
      </c>
      <c r="Z17" s="348">
        <v>6.1292999999999997</v>
      </c>
      <c r="AA17" s="348">
        <v>6.4227999999999996</v>
      </c>
      <c r="AB17" s="348">
        <v>6.9786000000000001</v>
      </c>
      <c r="AC17" s="348">
        <v>6.726</v>
      </c>
      <c r="AD17" s="348">
        <v>6.5868000000000002</v>
      </c>
      <c r="AE17" s="348">
        <v>7.3623000000000003</v>
      </c>
      <c r="AF17" s="354">
        <v>6.8293999999999997</v>
      </c>
      <c r="AG17" s="346"/>
      <c r="AH17" s="600">
        <v>8</v>
      </c>
      <c r="AI17" s="346">
        <v>7</v>
      </c>
      <c r="AJ17" s="346">
        <v>3</v>
      </c>
      <c r="AK17" s="346">
        <v>14</v>
      </c>
      <c r="AL17" s="346">
        <v>12</v>
      </c>
      <c r="AM17" s="346">
        <v>9</v>
      </c>
      <c r="AN17" s="346">
        <v>8</v>
      </c>
      <c r="AO17" s="429">
        <v>5</v>
      </c>
      <c r="AP17" s="346">
        <v>6</v>
      </c>
      <c r="AQ17" s="346">
        <v>5</v>
      </c>
      <c r="AR17" s="346">
        <v>5</v>
      </c>
      <c r="AS17" s="346">
        <v>6</v>
      </c>
      <c r="AT17" s="346">
        <v>10</v>
      </c>
      <c r="AU17" s="346">
        <v>10</v>
      </c>
      <c r="AV17" s="346">
        <v>11</v>
      </c>
      <c r="AW17" s="346">
        <v>5</v>
      </c>
      <c r="AX17" s="346">
        <v>5</v>
      </c>
      <c r="AY17" s="601">
        <v>14</v>
      </c>
      <c r="AZ17" s="584"/>
      <c r="BA17" s="375">
        <v>10.88</v>
      </c>
      <c r="BB17" s="348">
        <v>82.67</v>
      </c>
      <c r="BC17" s="348" t="s">
        <v>430</v>
      </c>
      <c r="BD17" s="348">
        <v>0.59</v>
      </c>
      <c r="BE17" s="375" t="s">
        <v>430</v>
      </c>
      <c r="BF17" s="375">
        <v>5.87</v>
      </c>
      <c r="BG17" s="374"/>
      <c r="BH17" s="372">
        <v>5.87</v>
      </c>
      <c r="BI17" s="348">
        <v>30.57</v>
      </c>
      <c r="BJ17" s="348">
        <v>50.29</v>
      </c>
      <c r="BK17" s="348">
        <v>2.39</v>
      </c>
      <c r="BL17" s="348" t="s">
        <v>430</v>
      </c>
      <c r="BM17" s="372">
        <v>0.84</v>
      </c>
      <c r="BN17" s="372" t="s">
        <v>430</v>
      </c>
      <c r="BO17" s="372">
        <v>10.039999999999999</v>
      </c>
      <c r="BP17" s="372" t="s">
        <v>430</v>
      </c>
      <c r="BQ17" s="372" t="s">
        <v>430</v>
      </c>
      <c r="BR17" s="374"/>
      <c r="BS17" s="468">
        <v>2.8654661091403599</v>
      </c>
      <c r="BT17" s="348">
        <v>9.7741486870677594</v>
      </c>
      <c r="BU17" s="374"/>
      <c r="BV17" s="430" t="s">
        <v>7561</v>
      </c>
    </row>
    <row r="18" spans="1:74" s="428" customFormat="1" x14ac:dyDescent="0.25">
      <c r="A18" s="345" t="s">
        <v>7571</v>
      </c>
      <c r="B18" s="373"/>
      <c r="C18" s="719">
        <v>41275</v>
      </c>
      <c r="D18" s="373"/>
      <c r="E18" s="346">
        <v>20974.67</v>
      </c>
      <c r="F18" s="373"/>
      <c r="G18" s="347">
        <v>2830.3968</v>
      </c>
      <c r="H18" s="466"/>
      <c r="I18" s="350">
        <v>0.10438</v>
      </c>
      <c r="J18" s="348">
        <v>6.1</v>
      </c>
      <c r="K18" s="843">
        <v>0.1114</v>
      </c>
      <c r="L18" s="354">
        <v>0.10438</v>
      </c>
      <c r="M18" s="348"/>
      <c r="N18" s="350">
        <v>5.4222000000000001</v>
      </c>
      <c r="O18" s="348">
        <v>5.6406000000000001</v>
      </c>
      <c r="P18" s="348">
        <v>5.6631</v>
      </c>
      <c r="Q18" s="348">
        <v>7.3585000000000003</v>
      </c>
      <c r="R18" s="348">
        <v>6.6185</v>
      </c>
      <c r="S18" s="348">
        <v>6.7637</v>
      </c>
      <c r="T18" s="348">
        <v>6.9149000000000003</v>
      </c>
      <c r="U18" s="354">
        <v>6.6527000000000003</v>
      </c>
      <c r="V18" s="350">
        <v>6.5179</v>
      </c>
      <c r="W18" s="348">
        <v>6.7549000000000001</v>
      </c>
      <c r="X18" s="348">
        <v>6.9748000000000001</v>
      </c>
      <c r="Y18" s="375">
        <v>6.3569000000000004</v>
      </c>
      <c r="Z18" s="348">
        <v>6.1238999999999999</v>
      </c>
      <c r="AA18" s="348">
        <v>6.4218999999999999</v>
      </c>
      <c r="AB18" s="348">
        <v>6.9683999999999999</v>
      </c>
      <c r="AC18" s="348">
        <v>6.6753999999999998</v>
      </c>
      <c r="AD18" s="348">
        <v>6.5259</v>
      </c>
      <c r="AE18" s="348">
        <v>7.7351999999999999</v>
      </c>
      <c r="AF18" s="354">
        <v>6.8247</v>
      </c>
      <c r="AG18" s="346"/>
      <c r="AH18" s="600">
        <v>18</v>
      </c>
      <c r="AI18" s="346">
        <v>16</v>
      </c>
      <c r="AJ18" s="346">
        <v>10</v>
      </c>
      <c r="AK18" s="346">
        <v>2</v>
      </c>
      <c r="AL18" s="346">
        <v>5</v>
      </c>
      <c r="AM18" s="346">
        <v>10</v>
      </c>
      <c r="AN18" s="346">
        <v>12</v>
      </c>
      <c r="AO18" s="429">
        <v>12</v>
      </c>
      <c r="AP18" s="346">
        <v>14</v>
      </c>
      <c r="AQ18" s="346">
        <v>9</v>
      </c>
      <c r="AR18" s="346">
        <v>9</v>
      </c>
      <c r="AS18" s="346">
        <v>8</v>
      </c>
      <c r="AT18" s="346">
        <v>11</v>
      </c>
      <c r="AU18" s="346">
        <v>11</v>
      </c>
      <c r="AV18" s="346">
        <v>12</v>
      </c>
      <c r="AW18" s="346">
        <v>11</v>
      </c>
      <c r="AX18" s="346">
        <v>15</v>
      </c>
      <c r="AY18" s="601">
        <v>2</v>
      </c>
      <c r="AZ18" s="584"/>
      <c r="BA18" s="375">
        <v>17.510000000000002</v>
      </c>
      <c r="BB18" s="348">
        <v>75.12</v>
      </c>
      <c r="BC18" s="348" t="s">
        <v>430</v>
      </c>
      <c r="BD18" s="348" t="s">
        <v>430</v>
      </c>
      <c r="BE18" s="375" t="s">
        <v>430</v>
      </c>
      <c r="BF18" s="375">
        <v>7.38</v>
      </c>
      <c r="BG18" s="374"/>
      <c r="BH18" s="372">
        <v>7.38</v>
      </c>
      <c r="BI18" s="348">
        <v>24.49</v>
      </c>
      <c r="BJ18" s="348">
        <v>50.63</v>
      </c>
      <c r="BK18" s="348" t="s">
        <v>430</v>
      </c>
      <c r="BL18" s="348" t="s">
        <v>430</v>
      </c>
      <c r="BM18" s="372" t="s">
        <v>430</v>
      </c>
      <c r="BN18" s="372" t="s">
        <v>430</v>
      </c>
      <c r="BO18" s="372">
        <v>17.510000000000002</v>
      </c>
      <c r="BP18" s="372" t="s">
        <v>430</v>
      </c>
      <c r="BQ18" s="372" t="s">
        <v>430</v>
      </c>
      <c r="BR18" s="374"/>
      <c r="BS18" s="468">
        <v>1.40888488985911</v>
      </c>
      <c r="BT18" s="348">
        <v>7.9426858692057296</v>
      </c>
      <c r="BU18" s="374"/>
      <c r="BV18" s="430" t="s">
        <v>7561</v>
      </c>
    </row>
    <row r="19" spans="1:74" s="428" customFormat="1" x14ac:dyDescent="0.25">
      <c r="A19" s="345" t="s">
        <v>7572</v>
      </c>
      <c r="B19" s="373"/>
      <c r="C19" s="719">
        <v>41275</v>
      </c>
      <c r="D19" s="373"/>
      <c r="E19" s="346">
        <v>20748.169999999998</v>
      </c>
      <c r="F19" s="373"/>
      <c r="G19" s="347">
        <v>3899.1030999999998</v>
      </c>
      <c r="H19" s="466"/>
      <c r="I19" s="907">
        <v>0.11507000000000001</v>
      </c>
      <c r="J19" s="843">
        <v>6.32</v>
      </c>
      <c r="K19" s="843">
        <v>0.11507000000000001</v>
      </c>
      <c r="L19" s="952">
        <v>0.11507000000000001</v>
      </c>
      <c r="M19" s="348"/>
      <c r="N19" s="350">
        <v>5.8329000000000004</v>
      </c>
      <c r="O19" s="348">
        <v>6.085</v>
      </c>
      <c r="P19" s="348">
        <v>6.1101999999999999</v>
      </c>
      <c r="Q19" s="348">
        <v>7.4047999999999998</v>
      </c>
      <c r="R19" s="348">
        <v>6.6623999999999999</v>
      </c>
      <c r="S19" s="348">
        <v>6.8147000000000002</v>
      </c>
      <c r="T19" s="348">
        <v>6.9410999999999996</v>
      </c>
      <c r="U19" s="354">
        <v>6.6703000000000001</v>
      </c>
      <c r="V19" s="350">
        <v>6.5350999999999999</v>
      </c>
      <c r="W19" s="348">
        <v>6.7516999999999996</v>
      </c>
      <c r="X19" s="348">
        <v>6.9648000000000003</v>
      </c>
      <c r="Y19" s="375">
        <v>6.3327999999999998</v>
      </c>
      <c r="Z19" s="348">
        <v>6.0957999999999997</v>
      </c>
      <c r="AA19" s="348">
        <v>6.4410999999999996</v>
      </c>
      <c r="AB19" s="348">
        <v>7.0103</v>
      </c>
      <c r="AC19" s="348">
        <v>6.6973000000000003</v>
      </c>
      <c r="AD19" s="348">
        <v>6.5449000000000002</v>
      </c>
      <c r="AE19" s="348">
        <v>7.7662000000000004</v>
      </c>
      <c r="AF19" s="354">
        <v>6.819</v>
      </c>
      <c r="AG19" s="346"/>
      <c r="AH19" s="600">
        <v>12</v>
      </c>
      <c r="AI19" s="346">
        <v>2</v>
      </c>
      <c r="AJ19" s="346">
        <v>1</v>
      </c>
      <c r="AK19" s="346">
        <v>1</v>
      </c>
      <c r="AL19" s="346">
        <v>2</v>
      </c>
      <c r="AM19" s="346">
        <v>6</v>
      </c>
      <c r="AN19" s="346">
        <v>10</v>
      </c>
      <c r="AO19" s="429">
        <v>9</v>
      </c>
      <c r="AP19" s="346">
        <v>10</v>
      </c>
      <c r="AQ19" s="346">
        <v>11</v>
      </c>
      <c r="AR19" s="346">
        <v>11</v>
      </c>
      <c r="AS19" s="346">
        <v>13</v>
      </c>
      <c r="AT19" s="346">
        <v>14</v>
      </c>
      <c r="AU19" s="346">
        <v>8</v>
      </c>
      <c r="AV19" s="346">
        <v>7</v>
      </c>
      <c r="AW19" s="346">
        <v>9</v>
      </c>
      <c r="AX19" s="346">
        <v>10</v>
      </c>
      <c r="AY19" s="601">
        <v>1</v>
      </c>
      <c r="AZ19" s="584"/>
      <c r="BA19" s="375">
        <v>18.38</v>
      </c>
      <c r="BB19" s="348">
        <v>80.760000000000005</v>
      </c>
      <c r="BC19" s="348" t="s">
        <v>430</v>
      </c>
      <c r="BD19" s="348" t="s">
        <v>430</v>
      </c>
      <c r="BE19" s="375" t="s">
        <v>430</v>
      </c>
      <c r="BF19" s="375">
        <v>0.86</v>
      </c>
      <c r="BG19" s="374"/>
      <c r="BH19" s="372">
        <v>0.86</v>
      </c>
      <c r="BI19" s="348">
        <v>27.84</v>
      </c>
      <c r="BJ19" s="348">
        <v>49.59</v>
      </c>
      <c r="BK19" s="348">
        <v>3.33</v>
      </c>
      <c r="BL19" s="348" t="s">
        <v>430</v>
      </c>
      <c r="BM19" s="372" t="s">
        <v>430</v>
      </c>
      <c r="BN19" s="372" t="s">
        <v>430</v>
      </c>
      <c r="BO19" s="372">
        <v>18.38</v>
      </c>
      <c r="BP19" s="372" t="s">
        <v>430</v>
      </c>
      <c r="BQ19" s="372" t="s">
        <v>430</v>
      </c>
      <c r="BR19" s="374"/>
      <c r="BS19" s="468">
        <v>5.2616974305261701</v>
      </c>
      <c r="BT19" s="348">
        <v>9.5796221009579607</v>
      </c>
      <c r="BU19" s="374"/>
      <c r="BV19" s="430" t="s">
        <v>7561</v>
      </c>
    </row>
    <row r="20" spans="1:74" s="428" customFormat="1" x14ac:dyDescent="0.25">
      <c r="A20" s="345" t="s">
        <v>7573</v>
      </c>
      <c r="B20" s="373"/>
      <c r="C20" s="719">
        <v>41275</v>
      </c>
      <c r="D20" s="373"/>
      <c r="E20" s="346">
        <v>20197.71</v>
      </c>
      <c r="F20" s="373"/>
      <c r="G20" s="347">
        <v>3429.9324999999999</v>
      </c>
      <c r="H20" s="466"/>
      <c r="I20" s="907">
        <v>0.11233</v>
      </c>
      <c r="J20" s="843">
        <v>6.32</v>
      </c>
      <c r="K20" s="843">
        <v>0.11233</v>
      </c>
      <c r="L20" s="952">
        <v>0.11233</v>
      </c>
      <c r="M20" s="348"/>
      <c r="N20" s="350">
        <v>5.6292</v>
      </c>
      <c r="O20" s="348">
        <v>5.8048999999999999</v>
      </c>
      <c r="P20" s="348">
        <v>5.6894</v>
      </c>
      <c r="Q20" s="348">
        <v>6.9438000000000004</v>
      </c>
      <c r="R20" s="348">
        <v>6.4341999999999997</v>
      </c>
      <c r="S20" s="348">
        <v>6.6710000000000003</v>
      </c>
      <c r="T20" s="348">
        <v>6.8940000000000001</v>
      </c>
      <c r="U20" s="354">
        <v>6.6452</v>
      </c>
      <c r="V20" s="350">
        <v>6.5209999999999999</v>
      </c>
      <c r="W20" s="348">
        <v>6.7272999999999996</v>
      </c>
      <c r="X20" s="348">
        <v>6.9528999999999996</v>
      </c>
      <c r="Y20" s="375">
        <v>6.3352000000000004</v>
      </c>
      <c r="Z20" s="348">
        <v>6.0568999999999997</v>
      </c>
      <c r="AA20" s="348">
        <v>6.3291000000000004</v>
      </c>
      <c r="AB20" s="348">
        <v>6.9440999999999997</v>
      </c>
      <c r="AC20" s="348">
        <v>6.6567999999999996</v>
      </c>
      <c r="AD20" s="348">
        <v>6.5288000000000004</v>
      </c>
      <c r="AE20" s="348">
        <v>7.1458000000000004</v>
      </c>
      <c r="AF20" s="354">
        <v>6.7775999999999996</v>
      </c>
      <c r="AG20" s="346"/>
      <c r="AH20" s="600">
        <v>15</v>
      </c>
      <c r="AI20" s="346">
        <v>9</v>
      </c>
      <c r="AJ20" s="346">
        <v>9</v>
      </c>
      <c r="AK20" s="346">
        <v>17</v>
      </c>
      <c r="AL20" s="346">
        <v>18</v>
      </c>
      <c r="AM20" s="346">
        <v>18</v>
      </c>
      <c r="AN20" s="346">
        <v>14</v>
      </c>
      <c r="AO20" s="429">
        <v>17</v>
      </c>
      <c r="AP20" s="346">
        <v>12</v>
      </c>
      <c r="AQ20" s="346">
        <v>15</v>
      </c>
      <c r="AR20" s="346">
        <v>15</v>
      </c>
      <c r="AS20" s="346">
        <v>12</v>
      </c>
      <c r="AT20" s="346">
        <v>18</v>
      </c>
      <c r="AU20" s="346">
        <v>19</v>
      </c>
      <c r="AV20" s="346">
        <v>15</v>
      </c>
      <c r="AW20" s="346">
        <v>17</v>
      </c>
      <c r="AX20" s="346">
        <v>12</v>
      </c>
      <c r="AY20" s="601">
        <v>17</v>
      </c>
      <c r="AZ20" s="584"/>
      <c r="BA20" s="375">
        <v>14.88</v>
      </c>
      <c r="BB20" s="348">
        <v>80.36</v>
      </c>
      <c r="BC20" s="348" t="s">
        <v>430</v>
      </c>
      <c r="BD20" s="348" t="s">
        <v>430</v>
      </c>
      <c r="BE20" s="375" t="s">
        <v>430</v>
      </c>
      <c r="BF20" s="375">
        <v>4.7699999999999996</v>
      </c>
      <c r="BG20" s="374"/>
      <c r="BH20" s="372">
        <v>4.7699999999999996</v>
      </c>
      <c r="BI20" s="348">
        <v>32.979999999999997</v>
      </c>
      <c r="BJ20" s="348">
        <v>47.25</v>
      </c>
      <c r="BK20" s="348">
        <v>0.12</v>
      </c>
      <c r="BL20" s="348" t="s">
        <v>430</v>
      </c>
      <c r="BM20" s="372">
        <v>2.5099999999999998</v>
      </c>
      <c r="BN20" s="372" t="s">
        <v>430</v>
      </c>
      <c r="BO20" s="372">
        <v>12.36</v>
      </c>
      <c r="BP20" s="372" t="s">
        <v>430</v>
      </c>
      <c r="BQ20" s="372" t="s">
        <v>430</v>
      </c>
      <c r="BR20" s="374"/>
      <c r="BS20" s="468">
        <v>0.98085309009808597</v>
      </c>
      <c r="BT20" s="348">
        <v>11.9368242511937</v>
      </c>
      <c r="BU20" s="374"/>
      <c r="BV20" s="430" t="s">
        <v>7561</v>
      </c>
    </row>
    <row r="21" spans="1:74" s="428" customFormat="1" x14ac:dyDescent="0.25">
      <c r="A21" s="345" t="s">
        <v>7574</v>
      </c>
      <c r="B21" s="373"/>
      <c r="C21" s="719">
        <v>41275</v>
      </c>
      <c r="D21" s="373"/>
      <c r="E21" s="346">
        <v>17484.09</v>
      </c>
      <c r="F21" s="373"/>
      <c r="G21" s="347">
        <v>5156.509</v>
      </c>
      <c r="H21" s="466"/>
      <c r="I21" s="350">
        <v>0.08</v>
      </c>
      <c r="J21" s="348">
        <v>6.11</v>
      </c>
      <c r="K21" s="843">
        <v>0.1109</v>
      </c>
      <c r="L21" s="354">
        <v>0.08</v>
      </c>
      <c r="M21" s="348"/>
      <c r="N21" s="350">
        <v>5.4172000000000002</v>
      </c>
      <c r="O21" s="348">
        <v>5.7530000000000001</v>
      </c>
      <c r="P21" s="348">
        <v>5.5574000000000003</v>
      </c>
      <c r="Q21" s="348">
        <v>6.9298999999999999</v>
      </c>
      <c r="R21" s="348">
        <v>6.3997999999999999</v>
      </c>
      <c r="S21" s="348">
        <v>6.7164000000000001</v>
      </c>
      <c r="T21" s="348">
        <v>6.8901000000000003</v>
      </c>
      <c r="U21" s="354">
        <v>6.6509999999999998</v>
      </c>
      <c r="V21" s="350">
        <v>6.5198</v>
      </c>
      <c r="W21" s="348">
        <v>6.7290999999999999</v>
      </c>
      <c r="X21" s="348">
        <v>6.9550999999999998</v>
      </c>
      <c r="Y21" s="375">
        <v>6.3295000000000003</v>
      </c>
      <c r="Z21" s="348">
        <v>6.1375000000000002</v>
      </c>
      <c r="AA21" s="348">
        <v>6.3826999999999998</v>
      </c>
      <c r="AB21" s="348">
        <v>6.9423000000000004</v>
      </c>
      <c r="AC21" s="348">
        <v>6.6722999999999999</v>
      </c>
      <c r="AD21" s="348">
        <v>6.5284000000000004</v>
      </c>
      <c r="AE21" s="348">
        <v>7.1303000000000001</v>
      </c>
      <c r="AF21" s="354">
        <v>6.8339999999999996</v>
      </c>
      <c r="AG21" s="346"/>
      <c r="AH21" s="600">
        <v>19</v>
      </c>
      <c r="AI21" s="346">
        <v>11</v>
      </c>
      <c r="AJ21" s="346">
        <v>16</v>
      </c>
      <c r="AK21" s="346">
        <v>18</v>
      </c>
      <c r="AL21" s="346">
        <v>19</v>
      </c>
      <c r="AM21" s="346">
        <v>16</v>
      </c>
      <c r="AN21" s="346">
        <v>17</v>
      </c>
      <c r="AO21" s="429">
        <v>15</v>
      </c>
      <c r="AP21" s="346">
        <v>13</v>
      </c>
      <c r="AQ21" s="346">
        <v>14</v>
      </c>
      <c r="AR21" s="346">
        <v>14</v>
      </c>
      <c r="AS21" s="346">
        <v>14</v>
      </c>
      <c r="AT21" s="346">
        <v>8</v>
      </c>
      <c r="AU21" s="346">
        <v>17</v>
      </c>
      <c r="AV21" s="346">
        <v>16</v>
      </c>
      <c r="AW21" s="346">
        <v>14</v>
      </c>
      <c r="AX21" s="346">
        <v>14</v>
      </c>
      <c r="AY21" s="601">
        <v>18</v>
      </c>
      <c r="AZ21" s="584"/>
      <c r="BA21" s="375">
        <v>11.14</v>
      </c>
      <c r="BB21" s="348">
        <v>80.52</v>
      </c>
      <c r="BC21" s="348" t="s">
        <v>430</v>
      </c>
      <c r="BD21" s="348" t="s">
        <v>430</v>
      </c>
      <c r="BE21" s="375" t="s">
        <v>430</v>
      </c>
      <c r="BF21" s="375">
        <v>8.34</v>
      </c>
      <c r="BG21" s="374"/>
      <c r="BH21" s="372">
        <v>8.34</v>
      </c>
      <c r="BI21" s="348">
        <v>26.54</v>
      </c>
      <c r="BJ21" s="348">
        <v>52.61</v>
      </c>
      <c r="BK21" s="348">
        <v>1.38</v>
      </c>
      <c r="BL21" s="348" t="s">
        <v>430</v>
      </c>
      <c r="BM21" s="372" t="s">
        <v>430</v>
      </c>
      <c r="BN21" s="372" t="s">
        <v>430</v>
      </c>
      <c r="BO21" s="372">
        <v>11.14</v>
      </c>
      <c r="BP21" s="372" t="s">
        <v>430</v>
      </c>
      <c r="BQ21" s="372" t="s">
        <v>430</v>
      </c>
      <c r="BR21" s="374"/>
      <c r="BS21" s="468">
        <v>1.5675434804702599</v>
      </c>
      <c r="BT21" s="348">
        <v>7.0877538621263296</v>
      </c>
      <c r="BU21" s="374"/>
      <c r="BV21" s="430" t="s">
        <v>7561</v>
      </c>
    </row>
    <row r="22" spans="1:74" s="428" customFormat="1" x14ac:dyDescent="0.25">
      <c r="A22" s="345" t="s">
        <v>7575</v>
      </c>
      <c r="B22" s="373"/>
      <c r="C22" s="719">
        <v>41275</v>
      </c>
      <c r="D22" s="373"/>
      <c r="E22" s="346">
        <v>17358.7</v>
      </c>
      <c r="F22" s="373"/>
      <c r="G22" s="347">
        <v>2998.7984000000001</v>
      </c>
      <c r="H22" s="466"/>
      <c r="I22" s="350">
        <v>0.104</v>
      </c>
      <c r="J22" s="348">
        <v>6.14</v>
      </c>
      <c r="K22" s="348">
        <v>0.1</v>
      </c>
      <c r="L22" s="354">
        <v>0.1</v>
      </c>
      <c r="M22" s="348"/>
      <c r="N22" s="350">
        <v>6.1780999999999997</v>
      </c>
      <c r="O22" s="348">
        <v>5.9828000000000001</v>
      </c>
      <c r="P22" s="348">
        <v>5.7549999999999999</v>
      </c>
      <c r="Q22" s="348">
        <v>7.2122000000000002</v>
      </c>
      <c r="R22" s="348">
        <v>6.5796999999999999</v>
      </c>
      <c r="S22" s="348">
        <v>6.6805000000000003</v>
      </c>
      <c r="T22" s="348">
        <v>6.7931999999999997</v>
      </c>
      <c r="U22" s="354">
        <v>6.5663</v>
      </c>
      <c r="V22" s="350">
        <v>6.4607999999999999</v>
      </c>
      <c r="W22" s="348">
        <v>6.7248999999999999</v>
      </c>
      <c r="X22" s="348">
        <v>6.9572000000000003</v>
      </c>
      <c r="Y22" s="375">
        <v>6.3445999999999998</v>
      </c>
      <c r="Z22" s="348">
        <v>6.1172000000000004</v>
      </c>
      <c r="AA22" s="348">
        <v>6.3901000000000003</v>
      </c>
      <c r="AB22" s="348">
        <v>6.8095999999999997</v>
      </c>
      <c r="AC22" s="348">
        <v>6.5780000000000003</v>
      </c>
      <c r="AD22" s="348">
        <v>6.4696999999999996</v>
      </c>
      <c r="AE22" s="348">
        <v>7.4733000000000001</v>
      </c>
      <c r="AF22" s="354">
        <v>6.7072000000000003</v>
      </c>
      <c r="AG22" s="346"/>
      <c r="AH22" s="600">
        <v>3</v>
      </c>
      <c r="AI22" s="346">
        <v>3</v>
      </c>
      <c r="AJ22" s="346">
        <v>6</v>
      </c>
      <c r="AK22" s="346">
        <v>10</v>
      </c>
      <c r="AL22" s="346">
        <v>9</v>
      </c>
      <c r="AM22" s="346">
        <v>17</v>
      </c>
      <c r="AN22" s="346">
        <v>19</v>
      </c>
      <c r="AO22" s="429">
        <v>19</v>
      </c>
      <c r="AP22" s="346">
        <v>19</v>
      </c>
      <c r="AQ22" s="346">
        <v>16</v>
      </c>
      <c r="AR22" s="346">
        <v>13</v>
      </c>
      <c r="AS22" s="346">
        <v>11</v>
      </c>
      <c r="AT22" s="346">
        <v>13</v>
      </c>
      <c r="AU22" s="346">
        <v>16</v>
      </c>
      <c r="AV22" s="346">
        <v>19</v>
      </c>
      <c r="AW22" s="346">
        <v>19</v>
      </c>
      <c r="AX22" s="346">
        <v>19</v>
      </c>
      <c r="AY22" s="601">
        <v>10</v>
      </c>
      <c r="AZ22" s="584"/>
      <c r="BA22" s="375">
        <v>17.46</v>
      </c>
      <c r="BB22" s="348">
        <v>77.900000000000006</v>
      </c>
      <c r="BC22" s="348" t="s">
        <v>430</v>
      </c>
      <c r="BD22" s="348" t="s">
        <v>430</v>
      </c>
      <c r="BE22" s="375" t="s">
        <v>430</v>
      </c>
      <c r="BF22" s="375">
        <v>4.6399999999999997</v>
      </c>
      <c r="BG22" s="374"/>
      <c r="BH22" s="372">
        <v>4.6399999999999997</v>
      </c>
      <c r="BI22" s="348">
        <v>25</v>
      </c>
      <c r="BJ22" s="348">
        <v>49.21</v>
      </c>
      <c r="BK22" s="348">
        <v>3.69</v>
      </c>
      <c r="BL22" s="348" t="s">
        <v>430</v>
      </c>
      <c r="BM22" s="372" t="s">
        <v>430</v>
      </c>
      <c r="BN22" s="372" t="s">
        <v>430</v>
      </c>
      <c r="BO22" s="372">
        <v>17.46</v>
      </c>
      <c r="BP22" s="372" t="s">
        <v>430</v>
      </c>
      <c r="BQ22" s="372" t="s">
        <v>430</v>
      </c>
      <c r="BR22" s="374"/>
      <c r="BS22" s="468">
        <v>2.27493472977251</v>
      </c>
      <c r="BT22" s="348">
        <v>14.439887408556</v>
      </c>
      <c r="BU22" s="374"/>
      <c r="BV22" s="430" t="s">
        <v>7561</v>
      </c>
    </row>
    <row r="23" spans="1:74" s="428" customFormat="1" x14ac:dyDescent="0.25">
      <c r="A23" s="345" t="s">
        <v>7576</v>
      </c>
      <c r="B23" s="373"/>
      <c r="C23" s="719">
        <v>41274</v>
      </c>
      <c r="D23" s="373"/>
      <c r="E23" s="346">
        <v>13272.23</v>
      </c>
      <c r="F23" s="373"/>
      <c r="G23" s="347">
        <v>3672.8761</v>
      </c>
      <c r="H23" s="466"/>
      <c r="I23" s="350">
        <v>9.7500000000000003E-2</v>
      </c>
      <c r="J23" s="348">
        <v>6.1368</v>
      </c>
      <c r="K23" s="843">
        <v>0.1066</v>
      </c>
      <c r="L23" s="354">
        <v>0.1003</v>
      </c>
      <c r="M23" s="348"/>
      <c r="N23" s="350">
        <v>6.1276000000000002</v>
      </c>
      <c r="O23" s="348">
        <v>5.7961</v>
      </c>
      <c r="P23" s="348">
        <v>5.4855999999999998</v>
      </c>
      <c r="Q23" s="348">
        <v>7.2793000000000001</v>
      </c>
      <c r="R23" s="348">
        <v>6.617</v>
      </c>
      <c r="S23" s="348">
        <v>6.7962999999999996</v>
      </c>
      <c r="T23" s="348">
        <v>6.9686000000000003</v>
      </c>
      <c r="U23" s="354">
        <v>6.7077</v>
      </c>
      <c r="V23" s="350">
        <v>6.5816999999999997</v>
      </c>
      <c r="W23" s="348">
        <v>6.7972000000000001</v>
      </c>
      <c r="X23" s="348">
        <v>7.0251000000000001</v>
      </c>
      <c r="Y23" s="375">
        <v>6.3825000000000003</v>
      </c>
      <c r="Z23" s="348">
        <v>6.1645000000000003</v>
      </c>
      <c r="AA23" s="348">
        <v>6.4516</v>
      </c>
      <c r="AB23" s="348">
        <v>7.0430999999999999</v>
      </c>
      <c r="AC23" s="348">
        <v>6.7249999999999996</v>
      </c>
      <c r="AD23" s="348">
        <v>6.5831999999999997</v>
      </c>
      <c r="AE23" s="348">
        <v>7.5782999999999996</v>
      </c>
      <c r="AF23" s="354">
        <v>6.8113999999999999</v>
      </c>
      <c r="AG23" s="346"/>
      <c r="AH23" s="600">
        <v>4</v>
      </c>
      <c r="AI23" s="346">
        <v>10</v>
      </c>
      <c r="AJ23" s="346">
        <v>19</v>
      </c>
      <c r="AK23" s="346">
        <v>4</v>
      </c>
      <c r="AL23" s="346">
        <v>6</v>
      </c>
      <c r="AM23" s="346">
        <v>7</v>
      </c>
      <c r="AN23" s="346">
        <v>5</v>
      </c>
      <c r="AO23" s="429">
        <v>6</v>
      </c>
      <c r="AP23" s="346">
        <v>4</v>
      </c>
      <c r="AQ23" s="346">
        <v>4</v>
      </c>
      <c r="AR23" s="346">
        <v>2</v>
      </c>
      <c r="AS23" s="346">
        <v>3</v>
      </c>
      <c r="AT23" s="346">
        <v>5</v>
      </c>
      <c r="AU23" s="346">
        <v>6</v>
      </c>
      <c r="AV23" s="346">
        <v>6</v>
      </c>
      <c r="AW23" s="346">
        <v>6</v>
      </c>
      <c r="AX23" s="346">
        <v>6</v>
      </c>
      <c r="AY23" s="601">
        <v>7</v>
      </c>
      <c r="AZ23" s="584"/>
      <c r="BA23" s="375">
        <v>13.95</v>
      </c>
      <c r="BB23" s="348">
        <v>79.709999999999994</v>
      </c>
      <c r="BC23" s="348" t="s">
        <v>430</v>
      </c>
      <c r="BD23" s="348" t="s">
        <v>430</v>
      </c>
      <c r="BE23" s="375" t="s">
        <v>430</v>
      </c>
      <c r="BF23" s="375">
        <v>6.34</v>
      </c>
      <c r="BG23" s="374"/>
      <c r="BH23" s="372">
        <v>6.34</v>
      </c>
      <c r="BI23" s="348">
        <v>33.549999999999997</v>
      </c>
      <c r="BJ23" s="348">
        <v>46.16</v>
      </c>
      <c r="BK23" s="348" t="s">
        <v>430</v>
      </c>
      <c r="BL23" s="348" t="s">
        <v>430</v>
      </c>
      <c r="BM23" s="372" t="s">
        <v>430</v>
      </c>
      <c r="BN23" s="372" t="s">
        <v>430</v>
      </c>
      <c r="BO23" s="372">
        <v>13.95</v>
      </c>
      <c r="BP23" s="372" t="s">
        <v>430</v>
      </c>
      <c r="BQ23" s="372" t="s">
        <v>430</v>
      </c>
      <c r="BR23" s="374"/>
      <c r="BS23" s="468">
        <v>0.746002019328598</v>
      </c>
      <c r="BT23" s="348">
        <v>8.0493937427555409</v>
      </c>
      <c r="BU23" s="374"/>
      <c r="BV23" s="430" t="s">
        <v>7561</v>
      </c>
    </row>
    <row r="24" spans="1:74" s="428" customFormat="1" x14ac:dyDescent="0.25">
      <c r="A24" s="345" t="s">
        <v>7577</v>
      </c>
      <c r="B24" s="373"/>
      <c r="C24" s="719">
        <v>41275</v>
      </c>
      <c r="D24" s="373"/>
      <c r="E24" s="346">
        <v>13193.89</v>
      </c>
      <c r="F24" s="373"/>
      <c r="G24" s="347">
        <v>3273.3418000000001</v>
      </c>
      <c r="H24" s="466"/>
      <c r="I24" s="907">
        <v>0.10959000000000001</v>
      </c>
      <c r="J24" s="843">
        <v>6.31</v>
      </c>
      <c r="K24" s="843">
        <v>0.10685</v>
      </c>
      <c r="L24" s="952">
        <v>0.10685</v>
      </c>
      <c r="M24" s="348"/>
      <c r="N24" s="350">
        <v>6.0557999999999996</v>
      </c>
      <c r="O24" s="348">
        <v>5.7453000000000003</v>
      </c>
      <c r="P24" s="348">
        <v>5.5983999999999998</v>
      </c>
      <c r="Q24" s="348">
        <v>6.9181999999999997</v>
      </c>
      <c r="R24" s="348">
        <v>6.4398999999999997</v>
      </c>
      <c r="S24" s="348">
        <v>6.6679000000000004</v>
      </c>
      <c r="T24" s="348">
        <v>6.8201000000000001</v>
      </c>
      <c r="U24" s="354">
        <v>6.6058000000000003</v>
      </c>
      <c r="V24" s="350">
        <v>6.4851999999999999</v>
      </c>
      <c r="W24" s="348">
        <v>6.7141999999999999</v>
      </c>
      <c r="X24" s="348">
        <v>6.9381000000000004</v>
      </c>
      <c r="Y24" s="375">
        <v>6.3525999999999998</v>
      </c>
      <c r="Z24" s="348">
        <v>6.1529999999999996</v>
      </c>
      <c r="AA24" s="348">
        <v>6.3727</v>
      </c>
      <c r="AB24" s="348">
        <v>6.8635000000000002</v>
      </c>
      <c r="AC24" s="348">
        <v>6.62</v>
      </c>
      <c r="AD24" s="348">
        <v>6.4927999999999999</v>
      </c>
      <c r="AE24" s="348">
        <v>7.1235999999999997</v>
      </c>
      <c r="AF24" s="354">
        <v>6.8750999999999998</v>
      </c>
      <c r="AG24" s="346"/>
      <c r="AH24" s="600">
        <v>6</v>
      </c>
      <c r="AI24" s="346">
        <v>13</v>
      </c>
      <c r="AJ24" s="346">
        <v>14</v>
      </c>
      <c r="AK24" s="346">
        <v>19</v>
      </c>
      <c r="AL24" s="346">
        <v>17</v>
      </c>
      <c r="AM24" s="346">
        <v>19</v>
      </c>
      <c r="AN24" s="346">
        <v>18</v>
      </c>
      <c r="AO24" s="429">
        <v>18</v>
      </c>
      <c r="AP24" s="346">
        <v>18</v>
      </c>
      <c r="AQ24" s="346">
        <v>17</v>
      </c>
      <c r="AR24" s="346">
        <v>17</v>
      </c>
      <c r="AS24" s="346">
        <v>9</v>
      </c>
      <c r="AT24" s="346">
        <v>6</v>
      </c>
      <c r="AU24" s="346">
        <v>18</v>
      </c>
      <c r="AV24" s="346">
        <v>18</v>
      </c>
      <c r="AW24" s="346">
        <v>18</v>
      </c>
      <c r="AX24" s="346">
        <v>18</v>
      </c>
      <c r="AY24" s="601">
        <v>19</v>
      </c>
      <c r="AZ24" s="584"/>
      <c r="BA24" s="375">
        <v>7.93</v>
      </c>
      <c r="BB24" s="348">
        <v>79.77</v>
      </c>
      <c r="BC24" s="348" t="s">
        <v>430</v>
      </c>
      <c r="BD24" s="348">
        <v>0.56999999999999995</v>
      </c>
      <c r="BE24" s="375" t="s">
        <v>430</v>
      </c>
      <c r="BF24" s="375">
        <v>11.74</v>
      </c>
      <c r="BG24" s="374"/>
      <c r="BH24" s="372">
        <v>11.74</v>
      </c>
      <c r="BI24" s="348">
        <v>25.24</v>
      </c>
      <c r="BJ24" s="348">
        <v>53.86</v>
      </c>
      <c r="BK24" s="348">
        <v>1.24</v>
      </c>
      <c r="BL24" s="348" t="s">
        <v>430</v>
      </c>
      <c r="BM24" s="372" t="s">
        <v>430</v>
      </c>
      <c r="BN24" s="372" t="s">
        <v>430</v>
      </c>
      <c r="BO24" s="372">
        <v>7.93</v>
      </c>
      <c r="BP24" s="372" t="s">
        <v>430</v>
      </c>
      <c r="BQ24" s="372" t="s">
        <v>430</v>
      </c>
      <c r="BR24" s="374"/>
      <c r="BS24" s="468">
        <v>3.0257478199999999</v>
      </c>
      <c r="BT24" s="348">
        <v>10.34080651</v>
      </c>
      <c r="BU24" s="374"/>
      <c r="BV24" s="430" t="s">
        <v>7561</v>
      </c>
    </row>
    <row r="25" spans="1:74" s="428" customFormat="1" x14ac:dyDescent="0.25">
      <c r="A25" s="345" t="s">
        <v>7578</v>
      </c>
      <c r="B25" s="373"/>
      <c r="C25" s="719">
        <v>45842</v>
      </c>
      <c r="D25" s="373"/>
      <c r="E25" s="346">
        <v>12173.43</v>
      </c>
      <c r="F25" s="373"/>
      <c r="G25" s="347">
        <v>1077.5319999999999</v>
      </c>
      <c r="H25" s="466"/>
      <c r="I25" s="907">
        <v>0.13644000000000001</v>
      </c>
      <c r="J25" s="843">
        <v>6.41</v>
      </c>
      <c r="K25" s="843">
        <v>0.12822</v>
      </c>
      <c r="L25" s="952">
        <v>0.13644000000000001</v>
      </c>
      <c r="M25" s="348"/>
      <c r="N25" s="350">
        <v>6.0541999999999998</v>
      </c>
      <c r="O25" s="348">
        <v>5.8121</v>
      </c>
      <c r="P25" s="348">
        <v>5.8114999999999997</v>
      </c>
      <c r="Q25" s="348">
        <v>7.2743000000000002</v>
      </c>
      <c r="R25" s="348">
        <v>6.6920000000000002</v>
      </c>
      <c r="S25" s="348">
        <v>6.8936999999999999</v>
      </c>
      <c r="T25" s="348">
        <v>7.0118</v>
      </c>
      <c r="U25" s="354">
        <v>6.7561999999999998</v>
      </c>
      <c r="V25" s="350">
        <v>6.6041999999999996</v>
      </c>
      <c r="W25" s="348" t="s">
        <v>430</v>
      </c>
      <c r="X25" s="348" t="s">
        <v>430</v>
      </c>
      <c r="Y25" s="375" t="s">
        <v>430</v>
      </c>
      <c r="Z25" s="348" t="s">
        <v>430</v>
      </c>
      <c r="AA25" s="348">
        <v>6.5862999999999996</v>
      </c>
      <c r="AB25" s="348">
        <v>7.0930999999999997</v>
      </c>
      <c r="AC25" s="348">
        <v>6.7744999999999997</v>
      </c>
      <c r="AD25" s="348">
        <v>6.6123000000000003</v>
      </c>
      <c r="AE25" s="348">
        <v>7.4936999999999996</v>
      </c>
      <c r="AF25" s="354">
        <v>6.4969999999999999</v>
      </c>
      <c r="AG25" s="346"/>
      <c r="AH25" s="600">
        <v>7</v>
      </c>
      <c r="AI25" s="346">
        <v>8</v>
      </c>
      <c r="AJ25" s="346">
        <v>5</v>
      </c>
      <c r="AK25" s="346">
        <v>5</v>
      </c>
      <c r="AL25" s="346">
        <v>1</v>
      </c>
      <c r="AM25" s="346">
        <v>1</v>
      </c>
      <c r="AN25" s="346">
        <v>2</v>
      </c>
      <c r="AO25" s="429">
        <v>1</v>
      </c>
      <c r="AP25" s="346">
        <v>3</v>
      </c>
      <c r="AQ25" s="346" t="s">
        <v>430</v>
      </c>
      <c r="AR25" s="346" t="s">
        <v>430</v>
      </c>
      <c r="AS25" s="346" t="s">
        <v>430</v>
      </c>
      <c r="AT25" s="346" t="s">
        <v>430</v>
      </c>
      <c r="AU25" s="346">
        <v>1</v>
      </c>
      <c r="AV25" s="346">
        <v>1</v>
      </c>
      <c r="AW25" s="346">
        <v>1</v>
      </c>
      <c r="AX25" s="346">
        <v>3</v>
      </c>
      <c r="AY25" s="601">
        <v>8</v>
      </c>
      <c r="AZ25" s="584"/>
      <c r="BA25" s="375">
        <v>18.77</v>
      </c>
      <c r="BB25" s="348">
        <v>73.430000000000007</v>
      </c>
      <c r="BC25" s="348" t="s">
        <v>430</v>
      </c>
      <c r="BD25" s="348" t="s">
        <v>430</v>
      </c>
      <c r="BE25" s="375" t="s">
        <v>430</v>
      </c>
      <c r="BF25" s="375">
        <v>7.8</v>
      </c>
      <c r="BG25" s="374"/>
      <c r="BH25" s="372">
        <v>7.8</v>
      </c>
      <c r="BI25" s="348">
        <v>31.14</v>
      </c>
      <c r="BJ25" s="348">
        <v>42.28</v>
      </c>
      <c r="BK25" s="348" t="s">
        <v>430</v>
      </c>
      <c r="BL25" s="348" t="s">
        <v>430</v>
      </c>
      <c r="BM25" s="372" t="s">
        <v>430</v>
      </c>
      <c r="BN25" s="372" t="s">
        <v>430</v>
      </c>
      <c r="BO25" s="372">
        <v>18.77</v>
      </c>
      <c r="BP25" s="372" t="s">
        <v>430</v>
      </c>
      <c r="BQ25" s="372" t="s">
        <v>430</v>
      </c>
      <c r="BR25" s="374"/>
      <c r="BS25" s="468">
        <v>5.0760050994924004</v>
      </c>
      <c r="BT25" s="348">
        <v>8.8948183291105192</v>
      </c>
      <c r="BU25" s="374"/>
      <c r="BV25" s="430" t="s">
        <v>7579</v>
      </c>
    </row>
    <row r="26" spans="1:74" s="428" customFormat="1" x14ac:dyDescent="0.25">
      <c r="A26" s="345" t="s">
        <v>7580</v>
      </c>
      <c r="B26" s="373"/>
      <c r="C26" s="719">
        <v>41274</v>
      </c>
      <c r="D26" s="373"/>
      <c r="E26" s="346">
        <v>6082.1</v>
      </c>
      <c r="F26" s="373"/>
      <c r="G26" s="347">
        <v>4271.2727999999997</v>
      </c>
      <c r="H26" s="466"/>
      <c r="I26" s="350">
        <v>8.0500000000000002E-2</v>
      </c>
      <c r="J26" s="843">
        <v>6.53</v>
      </c>
      <c r="K26" s="843">
        <v>0.10410999999999999</v>
      </c>
      <c r="L26" s="952">
        <v>0.10959000000000001</v>
      </c>
      <c r="M26" s="348"/>
      <c r="N26" s="350">
        <v>6.3863000000000003</v>
      </c>
      <c r="O26" s="348">
        <v>5.4938000000000002</v>
      </c>
      <c r="P26" s="348">
        <v>5.7435999999999998</v>
      </c>
      <c r="Q26" s="348">
        <v>6.9832999999999998</v>
      </c>
      <c r="R26" s="348">
        <v>6.5160999999999998</v>
      </c>
      <c r="S26" s="348">
        <v>6.8617999999999997</v>
      </c>
      <c r="T26" s="348">
        <v>6.9653</v>
      </c>
      <c r="U26" s="354">
        <v>6.7008999999999999</v>
      </c>
      <c r="V26" s="350">
        <v>6.5674999999999999</v>
      </c>
      <c r="W26" s="348">
        <v>6.8049999999999997</v>
      </c>
      <c r="X26" s="348">
        <v>7.0034999999999998</v>
      </c>
      <c r="Y26" s="375">
        <v>6.3593000000000002</v>
      </c>
      <c r="Z26" s="348">
        <v>6.1816000000000004</v>
      </c>
      <c r="AA26" s="348">
        <v>6.4835000000000003</v>
      </c>
      <c r="AB26" s="348">
        <v>7.0441000000000003</v>
      </c>
      <c r="AC26" s="348">
        <v>6.7154999999999996</v>
      </c>
      <c r="AD26" s="348">
        <v>6.5682</v>
      </c>
      <c r="AE26" s="348">
        <v>7.1471999999999998</v>
      </c>
      <c r="AF26" s="354">
        <v>6.9116999999999997</v>
      </c>
      <c r="AG26" s="346"/>
      <c r="AH26" s="600">
        <v>2</v>
      </c>
      <c r="AI26" s="346">
        <v>19</v>
      </c>
      <c r="AJ26" s="346">
        <v>7</v>
      </c>
      <c r="AK26" s="346">
        <v>15</v>
      </c>
      <c r="AL26" s="346">
        <v>15</v>
      </c>
      <c r="AM26" s="346">
        <v>2</v>
      </c>
      <c r="AN26" s="346">
        <v>6</v>
      </c>
      <c r="AO26" s="429">
        <v>8</v>
      </c>
      <c r="AP26" s="346">
        <v>7</v>
      </c>
      <c r="AQ26" s="346">
        <v>3</v>
      </c>
      <c r="AR26" s="346">
        <v>4</v>
      </c>
      <c r="AS26" s="346">
        <v>7</v>
      </c>
      <c r="AT26" s="346">
        <v>2</v>
      </c>
      <c r="AU26" s="346">
        <v>4</v>
      </c>
      <c r="AV26" s="346">
        <v>5</v>
      </c>
      <c r="AW26" s="346">
        <v>8</v>
      </c>
      <c r="AX26" s="346">
        <v>8</v>
      </c>
      <c r="AY26" s="601">
        <v>16</v>
      </c>
      <c r="AZ26" s="584"/>
      <c r="BA26" s="375">
        <v>16.53</v>
      </c>
      <c r="BB26" s="348">
        <v>76.83</v>
      </c>
      <c r="BC26" s="348" t="s">
        <v>430</v>
      </c>
      <c r="BD26" s="348" t="s">
        <v>430</v>
      </c>
      <c r="BE26" s="375" t="s">
        <v>430</v>
      </c>
      <c r="BF26" s="375">
        <v>6.64</v>
      </c>
      <c r="BG26" s="374"/>
      <c r="BH26" s="372">
        <v>6.64</v>
      </c>
      <c r="BI26" s="348">
        <v>22.07</v>
      </c>
      <c r="BJ26" s="348">
        <v>45.38</v>
      </c>
      <c r="BK26" s="348">
        <v>9.3699999999999992</v>
      </c>
      <c r="BL26" s="348" t="s">
        <v>430</v>
      </c>
      <c r="BM26" s="372" t="s">
        <v>430</v>
      </c>
      <c r="BN26" s="372" t="s">
        <v>430</v>
      </c>
      <c r="BO26" s="372">
        <v>16.53</v>
      </c>
      <c r="BP26" s="372" t="s">
        <v>430</v>
      </c>
      <c r="BQ26" s="372" t="s">
        <v>430</v>
      </c>
      <c r="BR26" s="374"/>
      <c r="BS26" s="468">
        <v>4.8754360700000001</v>
      </c>
      <c r="BT26" s="348">
        <v>8.5220282699999998</v>
      </c>
      <c r="BU26" s="374"/>
      <c r="BV26" s="430" t="s">
        <v>7561</v>
      </c>
    </row>
    <row r="27" spans="1:74" x14ac:dyDescent="0.25">
      <c r="A27" s="318" t="s">
        <v>93</v>
      </c>
      <c r="B27" s="43"/>
      <c r="C27" s="720"/>
      <c r="D27" s="43"/>
      <c r="E27" s="51"/>
      <c r="F27" s="43"/>
      <c r="G27" s="55"/>
      <c r="H27" s="252"/>
      <c r="I27" s="70"/>
      <c r="J27" s="59"/>
      <c r="K27" s="59"/>
      <c r="L27" s="88"/>
      <c r="M27" s="59"/>
      <c r="N27" s="70">
        <v>5.8841999999999999</v>
      </c>
      <c r="O27" s="59">
        <v>5.8007</v>
      </c>
      <c r="P27" s="59">
        <v>5.7049000000000003</v>
      </c>
      <c r="Q27" s="59">
        <v>7.1711999999999998</v>
      </c>
      <c r="R27" s="59">
        <v>6.5603999999999996</v>
      </c>
      <c r="S27" s="59">
        <v>6.7712000000000003</v>
      </c>
      <c r="T27" s="59">
        <v>6.9286000000000003</v>
      </c>
      <c r="U27" s="88">
        <v>6.6778000000000004</v>
      </c>
      <c r="V27" s="70">
        <v>6.5438999999999998</v>
      </c>
      <c r="W27" s="59">
        <v>6.7615999999999996</v>
      </c>
      <c r="X27" s="59">
        <v>6.9774000000000003</v>
      </c>
      <c r="Y27" s="276">
        <v>6.3513999999999999</v>
      </c>
      <c r="Z27" s="59">
        <v>6.1285999999999996</v>
      </c>
      <c r="AA27" s="59">
        <v>6.4344000000000001</v>
      </c>
      <c r="AB27" s="59">
        <v>6.9844999999999997</v>
      </c>
      <c r="AC27" s="59">
        <v>6.6959</v>
      </c>
      <c r="AD27" s="59">
        <v>6.5518000000000001</v>
      </c>
      <c r="AE27" s="59">
        <v>7.4474</v>
      </c>
      <c r="AF27" s="88">
        <v>6.8131000000000004</v>
      </c>
      <c r="AG27" s="51"/>
      <c r="AH27" s="307">
        <v>19</v>
      </c>
      <c r="AI27" s="51">
        <v>19</v>
      </c>
      <c r="AJ27" s="51">
        <v>19</v>
      </c>
      <c r="AK27" s="51">
        <v>19</v>
      </c>
      <c r="AL27" s="51">
        <v>19</v>
      </c>
      <c r="AM27" s="51">
        <v>19</v>
      </c>
      <c r="AN27" s="51">
        <v>19</v>
      </c>
      <c r="AO27" s="319">
        <v>19</v>
      </c>
      <c r="AP27" s="51">
        <v>19</v>
      </c>
      <c r="AQ27" s="51">
        <v>18</v>
      </c>
      <c r="AR27" s="51">
        <v>18</v>
      </c>
      <c r="AS27" s="51">
        <v>17</v>
      </c>
      <c r="AT27" s="51">
        <v>18</v>
      </c>
      <c r="AU27" s="51">
        <v>19</v>
      </c>
      <c r="AV27" s="51">
        <v>19</v>
      </c>
      <c r="AW27" s="51">
        <v>19</v>
      </c>
      <c r="AX27" s="51">
        <v>19</v>
      </c>
      <c r="AY27" s="300">
        <v>19</v>
      </c>
      <c r="AZ27" s="579"/>
      <c r="BA27" s="276"/>
      <c r="BB27" s="59"/>
      <c r="BC27" s="59"/>
      <c r="BD27" s="59"/>
      <c r="BE27" s="276"/>
      <c r="BF27" s="276"/>
      <c r="BG27" s="66"/>
      <c r="BH27" s="33"/>
      <c r="BI27" s="59"/>
      <c r="BJ27" s="59"/>
      <c r="BK27" s="59"/>
      <c r="BL27" s="59"/>
      <c r="BM27" s="33"/>
      <c r="BN27" s="84"/>
      <c r="BO27" s="84"/>
      <c r="BP27" s="84"/>
      <c r="BQ27" s="84"/>
      <c r="BR27" s="602"/>
      <c r="BS27" s="267"/>
      <c r="BT27" s="59"/>
      <c r="BU27" s="66"/>
      <c r="BV27" s="34"/>
    </row>
    <row r="28" spans="1:74" x14ac:dyDescent="0.25">
      <c r="A28" s="320" t="s">
        <v>94</v>
      </c>
      <c r="B28" s="44"/>
      <c r="C28" s="721"/>
      <c r="D28" s="44"/>
      <c r="E28" s="52"/>
      <c r="F28" s="44"/>
      <c r="G28" s="56"/>
      <c r="H28" s="64"/>
      <c r="I28" s="71"/>
      <c r="J28" s="60"/>
      <c r="K28" s="60"/>
      <c r="L28" s="89"/>
      <c r="M28" s="60"/>
      <c r="N28" s="71">
        <v>6.4250999999999996</v>
      </c>
      <c r="O28" s="60">
        <v>6.0926999999999998</v>
      </c>
      <c r="P28" s="60">
        <v>6.1101999999999999</v>
      </c>
      <c r="Q28" s="60">
        <v>7.4047999999999998</v>
      </c>
      <c r="R28" s="60">
        <v>6.6920000000000002</v>
      </c>
      <c r="S28" s="60">
        <v>6.8936999999999999</v>
      </c>
      <c r="T28" s="60">
        <v>7.0122999999999998</v>
      </c>
      <c r="U28" s="89">
        <v>6.7561999999999998</v>
      </c>
      <c r="V28" s="71">
        <v>6.6112000000000002</v>
      </c>
      <c r="W28" s="60">
        <v>6.8224</v>
      </c>
      <c r="X28" s="60">
        <v>7.0286999999999997</v>
      </c>
      <c r="Y28" s="277">
        <v>6.4059999999999997</v>
      </c>
      <c r="Z28" s="60">
        <v>6.1856</v>
      </c>
      <c r="AA28" s="60">
        <v>6.5862999999999996</v>
      </c>
      <c r="AB28" s="60">
        <v>7.0930999999999997</v>
      </c>
      <c r="AC28" s="60">
        <v>6.7744999999999997</v>
      </c>
      <c r="AD28" s="60">
        <v>6.6215000000000002</v>
      </c>
      <c r="AE28" s="60">
        <v>7.7662000000000004</v>
      </c>
      <c r="AF28" s="89">
        <v>6.9116999999999997</v>
      </c>
      <c r="AG28" s="52"/>
      <c r="AH28" s="305"/>
      <c r="AI28" s="52"/>
      <c r="AJ28" s="52"/>
      <c r="AK28" s="52"/>
      <c r="AL28" s="52"/>
      <c r="AM28" s="52"/>
      <c r="AN28" s="52"/>
      <c r="AO28" s="313"/>
      <c r="AP28" s="52"/>
      <c r="AQ28" s="52"/>
      <c r="AR28" s="52"/>
      <c r="AS28" s="52"/>
      <c r="AT28" s="52"/>
      <c r="AU28" s="52"/>
      <c r="AV28" s="52"/>
      <c r="AW28" s="52"/>
      <c r="AX28" s="52"/>
      <c r="AY28" s="298"/>
      <c r="AZ28" s="580"/>
      <c r="BA28" s="277"/>
      <c r="BB28" s="60"/>
      <c r="BC28" s="60"/>
      <c r="BD28" s="60"/>
      <c r="BE28" s="277"/>
      <c r="BF28" s="277"/>
      <c r="BG28" s="67"/>
      <c r="BH28" s="25"/>
      <c r="BI28" s="60"/>
      <c r="BJ28" s="60"/>
      <c r="BK28" s="60"/>
      <c r="BL28" s="60"/>
      <c r="BM28" s="25"/>
      <c r="BN28" s="85"/>
      <c r="BO28" s="85"/>
      <c r="BP28" s="85"/>
      <c r="BQ28" s="85"/>
      <c r="BR28" s="596"/>
      <c r="BS28" s="268"/>
      <c r="BT28" s="60"/>
      <c r="BU28" s="67"/>
      <c r="BV28" s="26"/>
    </row>
    <row r="29" spans="1:74" x14ac:dyDescent="0.25">
      <c r="A29" s="320" t="s">
        <v>95</v>
      </c>
      <c r="B29" s="44"/>
      <c r="C29" s="721"/>
      <c r="D29" s="44"/>
      <c r="E29" s="52"/>
      <c r="F29" s="44"/>
      <c r="G29" s="56"/>
      <c r="H29" s="64"/>
      <c r="I29" s="71"/>
      <c r="J29" s="60"/>
      <c r="K29" s="60"/>
      <c r="L29" s="89"/>
      <c r="M29" s="60"/>
      <c r="N29" s="71">
        <v>5.4172000000000002</v>
      </c>
      <c r="O29" s="60">
        <v>5.4938000000000002</v>
      </c>
      <c r="P29" s="60">
        <v>5.4855999999999998</v>
      </c>
      <c r="Q29" s="60">
        <v>6.9181999999999997</v>
      </c>
      <c r="R29" s="60">
        <v>6.3997999999999999</v>
      </c>
      <c r="S29" s="60">
        <v>6.6679000000000004</v>
      </c>
      <c r="T29" s="60">
        <v>6.7931999999999997</v>
      </c>
      <c r="U29" s="89">
        <v>6.5663</v>
      </c>
      <c r="V29" s="71">
        <v>6.4607999999999999</v>
      </c>
      <c r="W29" s="60">
        <v>6.6992000000000003</v>
      </c>
      <c r="X29" s="60">
        <v>6.9238999999999997</v>
      </c>
      <c r="Y29" s="277">
        <v>6.3102</v>
      </c>
      <c r="Z29" s="60">
        <v>6.0568999999999997</v>
      </c>
      <c r="AA29" s="60">
        <v>6.3291000000000004</v>
      </c>
      <c r="AB29" s="60">
        <v>6.8095999999999997</v>
      </c>
      <c r="AC29" s="60">
        <v>6.5780000000000003</v>
      </c>
      <c r="AD29" s="60">
        <v>6.4696999999999996</v>
      </c>
      <c r="AE29" s="60">
        <v>7.1235999999999997</v>
      </c>
      <c r="AF29" s="89">
        <v>6.4969999999999999</v>
      </c>
      <c r="AG29" s="52"/>
      <c r="AH29" s="305"/>
      <c r="AI29" s="52"/>
      <c r="AJ29" s="52"/>
      <c r="AK29" s="52"/>
      <c r="AL29" s="52"/>
      <c r="AM29" s="52"/>
      <c r="AN29" s="52"/>
      <c r="AO29" s="313"/>
      <c r="AP29" s="52"/>
      <c r="AQ29" s="52"/>
      <c r="AR29" s="52"/>
      <c r="AS29" s="52"/>
      <c r="AT29" s="52"/>
      <c r="AU29" s="52"/>
      <c r="AV29" s="52"/>
      <c r="AW29" s="52"/>
      <c r="AX29" s="52"/>
      <c r="AY29" s="298"/>
      <c r="AZ29" s="580"/>
      <c r="BA29" s="277"/>
      <c r="BB29" s="60"/>
      <c r="BC29" s="60"/>
      <c r="BD29" s="60"/>
      <c r="BE29" s="277"/>
      <c r="BF29" s="277"/>
      <c r="BG29" s="67"/>
      <c r="BH29" s="25"/>
      <c r="BI29" s="60"/>
      <c r="BJ29" s="60"/>
      <c r="BK29" s="60"/>
      <c r="BL29" s="60"/>
      <c r="BM29" s="25"/>
      <c r="BN29" s="85"/>
      <c r="BO29" s="85"/>
      <c r="BP29" s="85"/>
      <c r="BQ29" s="85"/>
      <c r="BR29" s="596"/>
      <c r="BS29" s="268"/>
      <c r="BT29" s="60"/>
      <c r="BU29" s="67"/>
      <c r="BV29" s="26"/>
    </row>
    <row r="30" spans="1:74" x14ac:dyDescent="0.25">
      <c r="A30" s="321" t="s">
        <v>96</v>
      </c>
      <c r="B30" s="45"/>
      <c r="C30" s="722"/>
      <c r="D30" s="45"/>
      <c r="E30" s="53"/>
      <c r="F30" s="45"/>
      <c r="G30" s="57"/>
      <c r="H30" s="254"/>
      <c r="I30" s="72"/>
      <c r="J30" s="61"/>
      <c r="K30" s="61"/>
      <c r="L30" s="90"/>
      <c r="M30" s="61"/>
      <c r="N30" s="72">
        <v>5.9054000000000002</v>
      </c>
      <c r="O30" s="61">
        <v>5.7961</v>
      </c>
      <c r="P30" s="61">
        <v>5.6631</v>
      </c>
      <c r="Q30" s="61">
        <v>7.2122000000000002</v>
      </c>
      <c r="R30" s="61">
        <v>6.5669000000000004</v>
      </c>
      <c r="S30" s="61">
        <v>6.7637</v>
      </c>
      <c r="T30" s="61">
        <v>6.9410999999999996</v>
      </c>
      <c r="U30" s="90">
        <v>6.6654</v>
      </c>
      <c r="V30" s="72">
        <v>6.5350999999999999</v>
      </c>
      <c r="W30" s="61">
        <v>6.7548000000000004</v>
      </c>
      <c r="X30" s="61">
        <v>6.9705000000000004</v>
      </c>
      <c r="Y30" s="279">
        <v>6.3504500000000004</v>
      </c>
      <c r="Z30" s="61">
        <v>6.1332500000000003</v>
      </c>
      <c r="AA30" s="61">
        <v>6.4227999999999996</v>
      </c>
      <c r="AB30" s="61">
        <v>6.9847999999999999</v>
      </c>
      <c r="AC30" s="61">
        <v>6.6821999999999999</v>
      </c>
      <c r="AD30" s="61">
        <v>6.5449000000000002</v>
      </c>
      <c r="AE30" s="61">
        <v>7.4733000000000001</v>
      </c>
      <c r="AF30" s="90">
        <v>6.8293999999999997</v>
      </c>
      <c r="AG30" s="53"/>
      <c r="AH30" s="308"/>
      <c r="AI30" s="53"/>
      <c r="AJ30" s="53"/>
      <c r="AK30" s="53"/>
      <c r="AL30" s="53"/>
      <c r="AM30" s="53"/>
      <c r="AN30" s="53"/>
      <c r="AO30" s="322"/>
      <c r="AP30" s="53"/>
      <c r="AQ30" s="53"/>
      <c r="AR30" s="53"/>
      <c r="AS30" s="53"/>
      <c r="AT30" s="53"/>
      <c r="AU30" s="53"/>
      <c r="AV30" s="53"/>
      <c r="AW30" s="53"/>
      <c r="AX30" s="53"/>
      <c r="AY30" s="301"/>
      <c r="AZ30" s="581"/>
      <c r="BA30" s="279"/>
      <c r="BB30" s="61"/>
      <c r="BC30" s="61"/>
      <c r="BD30" s="61"/>
      <c r="BE30" s="279"/>
      <c r="BF30" s="279"/>
      <c r="BG30" s="68"/>
      <c r="BH30" s="27"/>
      <c r="BI30" s="61"/>
      <c r="BJ30" s="61"/>
      <c r="BK30" s="61"/>
      <c r="BL30" s="61"/>
      <c r="BM30" s="27"/>
      <c r="BN30" s="86"/>
      <c r="BO30" s="86"/>
      <c r="BP30" s="86"/>
      <c r="BQ30" s="86"/>
      <c r="BR30" s="603"/>
      <c r="BS30" s="270"/>
      <c r="BT30" s="61"/>
      <c r="BU30" s="68"/>
      <c r="BV30" s="272"/>
    </row>
    <row r="31" spans="1:74" ht="14.5" x14ac:dyDescent="0.25">
      <c r="A31" s="323" t="s">
        <v>216</v>
      </c>
      <c r="B31" s="46"/>
      <c r="C31" s="723"/>
      <c r="D31" s="46"/>
      <c r="E31" s="54"/>
      <c r="F31" s="46"/>
      <c r="G31" s="58"/>
      <c r="H31" s="255"/>
      <c r="I31" s="73"/>
      <c r="J31" s="62"/>
      <c r="K31" s="62"/>
      <c r="L31" s="91"/>
      <c r="M31" s="62"/>
      <c r="N31" s="73"/>
      <c r="O31" s="62"/>
      <c r="P31" s="62"/>
      <c r="Q31" s="62"/>
      <c r="R31" s="62"/>
      <c r="S31" s="62"/>
      <c r="T31" s="62"/>
      <c r="U31" s="91"/>
      <c r="V31" s="73"/>
      <c r="W31" s="62"/>
      <c r="X31" s="62"/>
      <c r="Y31" s="245"/>
      <c r="Z31" s="62"/>
      <c r="AA31" s="62"/>
      <c r="AB31" s="62"/>
      <c r="AC31" s="62"/>
      <c r="AD31" s="62"/>
      <c r="AE31" s="62"/>
      <c r="AF31" s="91"/>
      <c r="AG31" s="54"/>
      <c r="AH31" s="309"/>
      <c r="AI31" s="54"/>
      <c r="AJ31" s="54"/>
      <c r="AK31" s="54"/>
      <c r="AL31" s="54"/>
      <c r="AM31" s="54"/>
      <c r="AN31" s="54"/>
      <c r="AO31" s="247"/>
      <c r="AP31" s="54"/>
      <c r="AQ31" s="54"/>
      <c r="AR31" s="54"/>
      <c r="AS31" s="54"/>
      <c r="AT31" s="54"/>
      <c r="AU31" s="54"/>
      <c r="AV31" s="54"/>
      <c r="AW31" s="54"/>
      <c r="AX31" s="54"/>
      <c r="AY31" s="302"/>
      <c r="AZ31" s="582"/>
      <c r="BA31" s="245"/>
      <c r="BB31" s="62"/>
      <c r="BC31" s="62"/>
      <c r="BD31" s="62"/>
      <c r="BE31" s="245"/>
      <c r="BF31" s="245"/>
      <c r="BG31" s="69"/>
      <c r="BH31" s="40"/>
      <c r="BI31" s="62"/>
      <c r="BJ31" s="62"/>
      <c r="BK31" s="62"/>
      <c r="BL31" s="62"/>
      <c r="BM31" s="40"/>
      <c r="BN31" s="87"/>
      <c r="BO31" s="87"/>
      <c r="BP31" s="87"/>
      <c r="BQ31" s="87"/>
      <c r="BR31" s="545"/>
      <c r="BS31" s="271"/>
      <c r="BT31" s="62"/>
      <c r="BU31" s="69"/>
      <c r="BV31" s="41"/>
    </row>
    <row r="32" spans="1:74" x14ac:dyDescent="0.25">
      <c r="A32" s="337" t="s">
        <v>7581</v>
      </c>
      <c r="B32" s="369"/>
      <c r="C32" s="718">
        <v>39163</v>
      </c>
      <c r="D32" s="369"/>
      <c r="E32" s="338">
        <v>92191.69</v>
      </c>
      <c r="F32" s="369"/>
      <c r="G32" s="339">
        <v>4390.2537000000002</v>
      </c>
      <c r="H32" s="463"/>
      <c r="I32" s="907">
        <v>0.13</v>
      </c>
      <c r="J32" s="843">
        <v>6.47</v>
      </c>
      <c r="K32" s="843">
        <v>0.12</v>
      </c>
      <c r="L32" s="952">
        <v>0.13</v>
      </c>
      <c r="M32" s="340"/>
      <c r="N32" s="342">
        <v>5.9637000000000002</v>
      </c>
      <c r="O32" s="340">
        <v>5.4855</v>
      </c>
      <c r="P32" s="340">
        <v>5.3963999999999999</v>
      </c>
      <c r="Q32" s="340">
        <v>6.8376000000000001</v>
      </c>
      <c r="R32" s="340">
        <v>6.3284000000000002</v>
      </c>
      <c r="S32" s="340">
        <v>6.6521999999999997</v>
      </c>
      <c r="T32" s="340">
        <v>6.8238000000000003</v>
      </c>
      <c r="U32" s="344">
        <v>6.5530999999999997</v>
      </c>
      <c r="V32" s="342">
        <v>6.4047000000000001</v>
      </c>
      <c r="W32" s="340">
        <v>6.5956999999999999</v>
      </c>
      <c r="X32" s="340">
        <v>6.8146000000000004</v>
      </c>
      <c r="Y32" s="371">
        <v>6.2</v>
      </c>
      <c r="Z32" s="340">
        <v>5.9790999999999999</v>
      </c>
      <c r="AA32" s="340">
        <v>6.2864000000000004</v>
      </c>
      <c r="AB32" s="340">
        <v>6.8845000000000001</v>
      </c>
      <c r="AC32" s="340">
        <v>6.5759999999999996</v>
      </c>
      <c r="AD32" s="340">
        <v>6.4177</v>
      </c>
      <c r="AE32" s="340">
        <v>7.0467000000000004</v>
      </c>
      <c r="AF32" s="344">
        <v>6.8734999999999999</v>
      </c>
      <c r="AG32" s="338"/>
      <c r="AH32" s="598">
        <v>6</v>
      </c>
      <c r="AI32" s="338">
        <v>16</v>
      </c>
      <c r="AJ32" s="338">
        <v>18</v>
      </c>
      <c r="AK32" s="338">
        <v>17</v>
      </c>
      <c r="AL32" s="338">
        <v>17</v>
      </c>
      <c r="AM32" s="338">
        <v>10</v>
      </c>
      <c r="AN32" s="338">
        <v>9</v>
      </c>
      <c r="AO32" s="604">
        <v>12</v>
      </c>
      <c r="AP32" s="338">
        <v>13</v>
      </c>
      <c r="AQ32" s="338">
        <v>16</v>
      </c>
      <c r="AR32" s="338">
        <v>15</v>
      </c>
      <c r="AS32" s="338">
        <v>17</v>
      </c>
      <c r="AT32" s="338">
        <v>16</v>
      </c>
      <c r="AU32" s="338">
        <v>16</v>
      </c>
      <c r="AV32" s="338">
        <v>8</v>
      </c>
      <c r="AW32" s="338">
        <v>11</v>
      </c>
      <c r="AX32" s="338">
        <v>13</v>
      </c>
      <c r="AY32" s="599">
        <v>17</v>
      </c>
      <c r="AZ32" s="583"/>
      <c r="BA32" s="371">
        <v>16.66</v>
      </c>
      <c r="BB32" s="340">
        <v>79.150000000000006</v>
      </c>
      <c r="BC32" s="340" t="s">
        <v>430</v>
      </c>
      <c r="BD32" s="340" t="s">
        <v>430</v>
      </c>
      <c r="BE32" s="371" t="s">
        <v>430</v>
      </c>
      <c r="BF32" s="371">
        <v>4.1900000000000004</v>
      </c>
      <c r="BG32" s="370"/>
      <c r="BH32" s="368">
        <v>4.1900000000000004</v>
      </c>
      <c r="BI32" s="340">
        <v>32.880000000000003</v>
      </c>
      <c r="BJ32" s="340">
        <v>45.48</v>
      </c>
      <c r="BK32" s="340">
        <v>0.79</v>
      </c>
      <c r="BL32" s="340" t="s">
        <v>430</v>
      </c>
      <c r="BM32" s="368">
        <v>0.14000000000000001</v>
      </c>
      <c r="BN32" s="368" t="s">
        <v>430</v>
      </c>
      <c r="BO32" s="368">
        <v>16.52</v>
      </c>
      <c r="BP32" s="368" t="s">
        <v>430</v>
      </c>
      <c r="BQ32" s="368" t="s">
        <v>430</v>
      </c>
      <c r="BR32" s="370"/>
      <c r="BS32" s="465">
        <v>3.1550074403155</v>
      </c>
      <c r="BT32" s="340">
        <v>9.2043586709204401</v>
      </c>
      <c r="BU32" s="370"/>
      <c r="BV32" s="571" t="s">
        <v>7561</v>
      </c>
    </row>
    <row r="33" spans="1:75" s="107" customFormat="1" x14ac:dyDescent="0.25">
      <c r="A33" s="345" t="s">
        <v>7582</v>
      </c>
      <c r="B33" s="373"/>
      <c r="C33" s="719">
        <v>36816</v>
      </c>
      <c r="D33" s="373"/>
      <c r="E33" s="346">
        <v>71323.350000000006</v>
      </c>
      <c r="F33" s="373"/>
      <c r="G33" s="347">
        <v>5512.2088000000003</v>
      </c>
      <c r="H33" s="466"/>
      <c r="I33" s="350">
        <v>9.7559999999999994E-2</v>
      </c>
      <c r="J33" s="348">
        <v>6.23</v>
      </c>
      <c r="K33" s="843">
        <v>0.12603</v>
      </c>
      <c r="L33" s="354">
        <v>9.4789999999999999E-2</v>
      </c>
      <c r="M33" s="348"/>
      <c r="N33" s="350">
        <v>5.8358999999999996</v>
      </c>
      <c r="O33" s="348">
        <v>5.8341000000000003</v>
      </c>
      <c r="P33" s="348">
        <v>5.6351000000000004</v>
      </c>
      <c r="Q33" s="348">
        <v>7.1723999999999997</v>
      </c>
      <c r="R33" s="348">
        <v>6.4564000000000004</v>
      </c>
      <c r="S33" s="348">
        <v>6.6185999999999998</v>
      </c>
      <c r="T33" s="348">
        <v>6.7945000000000002</v>
      </c>
      <c r="U33" s="354">
        <v>6.5553999999999997</v>
      </c>
      <c r="V33" s="350">
        <v>6.4226999999999999</v>
      </c>
      <c r="W33" s="348">
        <v>6.6402000000000001</v>
      </c>
      <c r="X33" s="348">
        <v>6.8571999999999997</v>
      </c>
      <c r="Y33" s="375">
        <v>6.2239000000000004</v>
      </c>
      <c r="Z33" s="348">
        <v>5.9706000000000001</v>
      </c>
      <c r="AA33" s="348">
        <v>6.2992999999999997</v>
      </c>
      <c r="AB33" s="348">
        <v>6.8552999999999997</v>
      </c>
      <c r="AC33" s="348">
        <v>6.5751999999999997</v>
      </c>
      <c r="AD33" s="348">
        <v>6.4341999999999997</v>
      </c>
      <c r="AE33" s="348">
        <v>7.4927000000000001</v>
      </c>
      <c r="AF33" s="354">
        <v>6.8085000000000004</v>
      </c>
      <c r="AG33" s="346"/>
      <c r="AH33" s="600">
        <v>8</v>
      </c>
      <c r="AI33" s="346">
        <v>4</v>
      </c>
      <c r="AJ33" s="346">
        <v>7</v>
      </c>
      <c r="AK33" s="346">
        <v>4</v>
      </c>
      <c r="AL33" s="346">
        <v>11</v>
      </c>
      <c r="AM33" s="346">
        <v>14</v>
      </c>
      <c r="AN33" s="346">
        <v>13</v>
      </c>
      <c r="AO33" s="429">
        <v>11</v>
      </c>
      <c r="AP33" s="346">
        <v>9</v>
      </c>
      <c r="AQ33" s="346">
        <v>11</v>
      </c>
      <c r="AR33" s="346">
        <v>12</v>
      </c>
      <c r="AS33" s="346">
        <v>13</v>
      </c>
      <c r="AT33" s="346">
        <v>17</v>
      </c>
      <c r="AU33" s="346">
        <v>13</v>
      </c>
      <c r="AV33" s="346">
        <v>14</v>
      </c>
      <c r="AW33" s="346">
        <v>12</v>
      </c>
      <c r="AX33" s="346">
        <v>9</v>
      </c>
      <c r="AY33" s="601">
        <v>5</v>
      </c>
      <c r="AZ33" s="584"/>
      <c r="BA33" s="375">
        <v>16.600000000000001</v>
      </c>
      <c r="BB33" s="348">
        <v>81.819999999999993</v>
      </c>
      <c r="BC33" s="348" t="s">
        <v>430</v>
      </c>
      <c r="BD33" s="348" t="s">
        <v>430</v>
      </c>
      <c r="BE33" s="375" t="s">
        <v>430</v>
      </c>
      <c r="BF33" s="375">
        <v>1.59</v>
      </c>
      <c r="BG33" s="374"/>
      <c r="BH33" s="372">
        <v>1.59</v>
      </c>
      <c r="BI33" s="348">
        <v>22.53</v>
      </c>
      <c r="BJ33" s="348">
        <v>56.19</v>
      </c>
      <c r="BK33" s="348">
        <v>3.1</v>
      </c>
      <c r="BL33" s="348" t="s">
        <v>430</v>
      </c>
      <c r="BM33" s="372">
        <v>5.41</v>
      </c>
      <c r="BN33" s="372" t="s">
        <v>430</v>
      </c>
      <c r="BO33" s="372">
        <v>11.18</v>
      </c>
      <c r="BP33" s="372" t="s">
        <v>430</v>
      </c>
      <c r="BQ33" s="372" t="s">
        <v>430</v>
      </c>
      <c r="BR33" s="374"/>
      <c r="BS33" s="468">
        <v>2.7158094186420998</v>
      </c>
      <c r="BT33" s="348">
        <v>9.3009341053495298</v>
      </c>
      <c r="BU33" s="374"/>
      <c r="BV33" s="430" t="s">
        <v>7561</v>
      </c>
    </row>
    <row r="34" spans="1:75" s="107" customFormat="1" x14ac:dyDescent="0.25">
      <c r="A34" s="345" t="s">
        <v>7583</v>
      </c>
      <c r="B34" s="373"/>
      <c r="C34" s="719">
        <v>38075</v>
      </c>
      <c r="D34" s="373"/>
      <c r="E34" s="346">
        <v>69830.17</v>
      </c>
      <c r="F34" s="373"/>
      <c r="G34" s="347">
        <v>452.89019999999999</v>
      </c>
      <c r="H34" s="466"/>
      <c r="I34" s="907">
        <v>0.11</v>
      </c>
      <c r="J34" s="843">
        <v>6.56</v>
      </c>
      <c r="K34" s="843">
        <v>0.11</v>
      </c>
      <c r="L34" s="952">
        <v>0.11</v>
      </c>
      <c r="M34" s="348"/>
      <c r="N34" s="350">
        <v>6.2793000000000001</v>
      </c>
      <c r="O34" s="348">
        <v>5.8028000000000004</v>
      </c>
      <c r="P34" s="348">
        <v>5.8529999999999998</v>
      </c>
      <c r="Q34" s="348">
        <v>7.1203000000000003</v>
      </c>
      <c r="R34" s="348">
        <v>6.5068999999999999</v>
      </c>
      <c r="S34" s="348">
        <v>6.7084999999999999</v>
      </c>
      <c r="T34" s="348">
        <v>6.8551000000000002</v>
      </c>
      <c r="U34" s="354">
        <v>6.6016000000000004</v>
      </c>
      <c r="V34" s="350">
        <v>6.4619</v>
      </c>
      <c r="W34" s="348">
        <v>6.6746999999999996</v>
      </c>
      <c r="X34" s="348">
        <v>6.8880999999999997</v>
      </c>
      <c r="Y34" s="375">
        <v>6.2708000000000004</v>
      </c>
      <c r="Z34" s="348">
        <v>6.0688000000000004</v>
      </c>
      <c r="AA34" s="348">
        <v>6.3556999999999997</v>
      </c>
      <c r="AB34" s="348">
        <v>6.9227999999999996</v>
      </c>
      <c r="AC34" s="348">
        <v>6.6246999999999998</v>
      </c>
      <c r="AD34" s="348">
        <v>6.4687999999999999</v>
      </c>
      <c r="AE34" s="348">
        <v>7.4888000000000003</v>
      </c>
      <c r="AF34" s="354">
        <v>6.9546999999999999</v>
      </c>
      <c r="AG34" s="346"/>
      <c r="AH34" s="600">
        <v>2</v>
      </c>
      <c r="AI34" s="346">
        <v>6</v>
      </c>
      <c r="AJ34" s="346">
        <v>2</v>
      </c>
      <c r="AK34" s="346">
        <v>8</v>
      </c>
      <c r="AL34" s="346">
        <v>4</v>
      </c>
      <c r="AM34" s="346">
        <v>5</v>
      </c>
      <c r="AN34" s="346">
        <v>5</v>
      </c>
      <c r="AO34" s="429">
        <v>6</v>
      </c>
      <c r="AP34" s="346">
        <v>6</v>
      </c>
      <c r="AQ34" s="346">
        <v>7</v>
      </c>
      <c r="AR34" s="346">
        <v>5</v>
      </c>
      <c r="AS34" s="346">
        <v>3</v>
      </c>
      <c r="AT34" s="346">
        <v>3</v>
      </c>
      <c r="AU34" s="346">
        <v>5</v>
      </c>
      <c r="AV34" s="346">
        <v>5</v>
      </c>
      <c r="AW34" s="346">
        <v>6</v>
      </c>
      <c r="AX34" s="346">
        <v>6</v>
      </c>
      <c r="AY34" s="601">
        <v>7</v>
      </c>
      <c r="AZ34" s="584"/>
      <c r="BA34" s="375">
        <v>15.85</v>
      </c>
      <c r="BB34" s="348">
        <v>83.13</v>
      </c>
      <c r="BC34" s="348" t="s">
        <v>430</v>
      </c>
      <c r="BD34" s="348" t="s">
        <v>430</v>
      </c>
      <c r="BE34" s="375" t="s">
        <v>430</v>
      </c>
      <c r="BF34" s="375">
        <v>1.02</v>
      </c>
      <c r="BG34" s="374"/>
      <c r="BH34" s="372">
        <v>1.02</v>
      </c>
      <c r="BI34" s="348">
        <v>36.04</v>
      </c>
      <c r="BJ34" s="348">
        <v>43.82</v>
      </c>
      <c r="BK34" s="348">
        <v>3.27</v>
      </c>
      <c r="BL34" s="348" t="s">
        <v>430</v>
      </c>
      <c r="BM34" s="372">
        <v>1.22</v>
      </c>
      <c r="BN34" s="372" t="s">
        <v>430</v>
      </c>
      <c r="BO34" s="372">
        <v>14.62</v>
      </c>
      <c r="BP34" s="372" t="s">
        <v>430</v>
      </c>
      <c r="BQ34" s="372" t="s">
        <v>430</v>
      </c>
      <c r="BR34" s="374"/>
      <c r="BS34" s="468">
        <v>2.2714195804542801</v>
      </c>
      <c r="BT34" s="348">
        <v>9.7502556719500504</v>
      </c>
      <c r="BU34" s="374"/>
      <c r="BV34" s="430" t="s">
        <v>430</v>
      </c>
    </row>
    <row r="35" spans="1:75" s="107" customFormat="1" x14ac:dyDescent="0.25">
      <c r="A35" s="345" t="s">
        <v>7584</v>
      </c>
      <c r="B35" s="373"/>
      <c r="C35" s="719">
        <v>40095</v>
      </c>
      <c r="D35" s="373"/>
      <c r="E35" s="346">
        <v>63342.66</v>
      </c>
      <c r="F35" s="373"/>
      <c r="G35" s="347">
        <v>3130.9452999999999</v>
      </c>
      <c r="H35" s="466"/>
      <c r="I35" s="907">
        <v>0.11781</v>
      </c>
      <c r="J35" s="843">
        <v>6.37</v>
      </c>
      <c r="K35" s="843">
        <v>0.11781</v>
      </c>
      <c r="L35" s="952">
        <v>0.11781</v>
      </c>
      <c r="M35" s="348"/>
      <c r="N35" s="350">
        <v>5.5185000000000004</v>
      </c>
      <c r="O35" s="348">
        <v>5.4353999999999996</v>
      </c>
      <c r="P35" s="348">
        <v>5.4485999999999999</v>
      </c>
      <c r="Q35" s="348">
        <v>7.1368</v>
      </c>
      <c r="R35" s="348">
        <v>6.5007000000000001</v>
      </c>
      <c r="S35" s="348">
        <v>6.7411000000000003</v>
      </c>
      <c r="T35" s="348">
        <v>6.9157999999999999</v>
      </c>
      <c r="U35" s="354">
        <v>6.6544999999999996</v>
      </c>
      <c r="V35" s="350">
        <v>6.5080999999999998</v>
      </c>
      <c r="W35" s="348">
        <v>6.7225999999999999</v>
      </c>
      <c r="X35" s="348">
        <v>6.9294000000000002</v>
      </c>
      <c r="Y35" s="375">
        <v>6.3051000000000004</v>
      </c>
      <c r="Z35" s="348">
        <v>6.0904999999999996</v>
      </c>
      <c r="AA35" s="348">
        <v>6.3882000000000003</v>
      </c>
      <c r="AB35" s="348">
        <v>6.9714</v>
      </c>
      <c r="AC35" s="348">
        <v>6.6740000000000004</v>
      </c>
      <c r="AD35" s="348">
        <v>6.5189000000000004</v>
      </c>
      <c r="AE35" s="348">
        <v>7.3973000000000004</v>
      </c>
      <c r="AF35" s="354">
        <v>6.9733000000000001</v>
      </c>
      <c r="AG35" s="346"/>
      <c r="AH35" s="600">
        <v>12</v>
      </c>
      <c r="AI35" s="346">
        <v>18</v>
      </c>
      <c r="AJ35" s="346">
        <v>16</v>
      </c>
      <c r="AK35" s="346">
        <v>7</v>
      </c>
      <c r="AL35" s="346">
        <v>5</v>
      </c>
      <c r="AM35" s="346">
        <v>3</v>
      </c>
      <c r="AN35" s="346">
        <v>1</v>
      </c>
      <c r="AO35" s="429">
        <v>1</v>
      </c>
      <c r="AP35" s="346">
        <v>1</v>
      </c>
      <c r="AQ35" s="346">
        <v>2</v>
      </c>
      <c r="AR35" s="346">
        <v>2</v>
      </c>
      <c r="AS35" s="346">
        <v>1</v>
      </c>
      <c r="AT35" s="346">
        <v>2</v>
      </c>
      <c r="AU35" s="346">
        <v>2</v>
      </c>
      <c r="AV35" s="346">
        <v>2</v>
      </c>
      <c r="AW35" s="346">
        <v>1</v>
      </c>
      <c r="AX35" s="346">
        <v>1</v>
      </c>
      <c r="AY35" s="601">
        <v>8</v>
      </c>
      <c r="AZ35" s="584"/>
      <c r="BA35" s="375">
        <v>11.42</v>
      </c>
      <c r="BB35" s="348">
        <v>79.67</v>
      </c>
      <c r="BC35" s="348" t="s">
        <v>430</v>
      </c>
      <c r="BD35" s="348" t="s">
        <v>430</v>
      </c>
      <c r="BE35" s="375" t="s">
        <v>430</v>
      </c>
      <c r="BF35" s="375">
        <v>8.91</v>
      </c>
      <c r="BG35" s="374"/>
      <c r="BH35" s="372">
        <v>8.91</v>
      </c>
      <c r="BI35" s="348">
        <v>28.93</v>
      </c>
      <c r="BJ35" s="348">
        <v>47.42</v>
      </c>
      <c r="BK35" s="348">
        <v>3.31</v>
      </c>
      <c r="BL35" s="348" t="s">
        <v>430</v>
      </c>
      <c r="BM35" s="372" t="s">
        <v>430</v>
      </c>
      <c r="BN35" s="372" t="s">
        <v>430</v>
      </c>
      <c r="BO35" s="372">
        <v>11.42</v>
      </c>
      <c r="BP35" s="372" t="s">
        <v>430</v>
      </c>
      <c r="BQ35" s="372" t="s">
        <v>430</v>
      </c>
      <c r="BR35" s="374"/>
      <c r="BS35" s="468">
        <v>2.1802772293459198</v>
      </c>
      <c r="BT35" s="348">
        <v>9.9784540470064602</v>
      </c>
      <c r="BU35" s="374"/>
      <c r="BV35" s="430" t="s">
        <v>7561</v>
      </c>
    </row>
    <row r="36" spans="1:75" s="107" customFormat="1" x14ac:dyDescent="0.25">
      <c r="A36" s="345" t="s">
        <v>7585</v>
      </c>
      <c r="B36" s="373"/>
      <c r="C36" s="719">
        <v>38674</v>
      </c>
      <c r="D36" s="373"/>
      <c r="E36" s="346">
        <v>62798.37</v>
      </c>
      <c r="F36" s="373"/>
      <c r="G36" s="347">
        <v>415.8109</v>
      </c>
      <c r="H36" s="466"/>
      <c r="I36" s="907">
        <v>0.12789</v>
      </c>
      <c r="J36" s="843">
        <v>6.42</v>
      </c>
      <c r="K36" s="843">
        <v>0.11751</v>
      </c>
      <c r="L36" s="952">
        <v>0.12496</v>
      </c>
      <c r="M36" s="348"/>
      <c r="N36" s="350">
        <v>5.8032000000000004</v>
      </c>
      <c r="O36" s="348">
        <v>5.9924999999999997</v>
      </c>
      <c r="P36" s="348">
        <v>5.5586000000000002</v>
      </c>
      <c r="Q36" s="348">
        <v>7.0690999999999997</v>
      </c>
      <c r="R36" s="348">
        <v>6.4363999999999999</v>
      </c>
      <c r="S36" s="348">
        <v>6.6608999999999998</v>
      </c>
      <c r="T36" s="348">
        <v>6.7873000000000001</v>
      </c>
      <c r="U36" s="354">
        <v>6.5354000000000001</v>
      </c>
      <c r="V36" s="350">
        <v>6.3975999999999997</v>
      </c>
      <c r="W36" s="348">
        <v>6.6304999999999996</v>
      </c>
      <c r="X36" s="348">
        <v>6.8592000000000004</v>
      </c>
      <c r="Y36" s="375">
        <v>6.2255000000000003</v>
      </c>
      <c r="Z36" s="348">
        <v>6.0285000000000002</v>
      </c>
      <c r="AA36" s="348">
        <v>6.3158000000000003</v>
      </c>
      <c r="AB36" s="348">
        <v>6.8556999999999997</v>
      </c>
      <c r="AC36" s="348">
        <v>6.5540000000000003</v>
      </c>
      <c r="AD36" s="348">
        <v>6.4059999999999997</v>
      </c>
      <c r="AE36" s="348">
        <v>7.3303000000000003</v>
      </c>
      <c r="AF36" s="354">
        <v>7.0827</v>
      </c>
      <c r="AG36" s="346"/>
      <c r="AH36" s="600">
        <v>9</v>
      </c>
      <c r="AI36" s="346">
        <v>2</v>
      </c>
      <c r="AJ36" s="346">
        <v>9</v>
      </c>
      <c r="AK36" s="346">
        <v>10</v>
      </c>
      <c r="AL36" s="346">
        <v>13</v>
      </c>
      <c r="AM36" s="346">
        <v>9</v>
      </c>
      <c r="AN36" s="346">
        <v>14</v>
      </c>
      <c r="AO36" s="429">
        <v>14</v>
      </c>
      <c r="AP36" s="346">
        <v>14</v>
      </c>
      <c r="AQ36" s="346">
        <v>12</v>
      </c>
      <c r="AR36" s="346">
        <v>11</v>
      </c>
      <c r="AS36" s="346">
        <v>11</v>
      </c>
      <c r="AT36" s="346">
        <v>9</v>
      </c>
      <c r="AU36" s="346">
        <v>10</v>
      </c>
      <c r="AV36" s="346">
        <v>13</v>
      </c>
      <c r="AW36" s="346">
        <v>14</v>
      </c>
      <c r="AX36" s="346">
        <v>14</v>
      </c>
      <c r="AY36" s="601">
        <v>10</v>
      </c>
      <c r="AZ36" s="584"/>
      <c r="BA36" s="375">
        <v>17.059999999999999</v>
      </c>
      <c r="BB36" s="348">
        <v>77.53</v>
      </c>
      <c r="BC36" s="348" t="s">
        <v>430</v>
      </c>
      <c r="BD36" s="348" t="s">
        <v>430</v>
      </c>
      <c r="BE36" s="375" t="s">
        <v>430</v>
      </c>
      <c r="BF36" s="375">
        <v>5.41</v>
      </c>
      <c r="BG36" s="374"/>
      <c r="BH36" s="372">
        <v>5.41</v>
      </c>
      <c r="BI36" s="348">
        <v>18.39</v>
      </c>
      <c r="BJ36" s="348">
        <v>57.78</v>
      </c>
      <c r="BK36" s="348">
        <v>1.36</v>
      </c>
      <c r="BL36" s="348" t="s">
        <v>430</v>
      </c>
      <c r="BM36" s="372">
        <v>1.23</v>
      </c>
      <c r="BN36" s="372" t="s">
        <v>430</v>
      </c>
      <c r="BO36" s="372">
        <v>15.83</v>
      </c>
      <c r="BP36" s="372" t="s">
        <v>430</v>
      </c>
      <c r="BQ36" s="372" t="s">
        <v>430</v>
      </c>
      <c r="BR36" s="374"/>
      <c r="BS36" s="468">
        <v>4.7857577180856996</v>
      </c>
      <c r="BT36" s="348">
        <v>3.7542286884983098</v>
      </c>
      <c r="BU36" s="374"/>
      <c r="BV36" s="430" t="s">
        <v>7561</v>
      </c>
    </row>
    <row r="37" spans="1:75" s="107" customFormat="1" ht="11" x14ac:dyDescent="0.3">
      <c r="A37" s="845" t="s">
        <v>7586</v>
      </c>
      <c r="B37" s="846"/>
      <c r="C37" s="847">
        <v>37929</v>
      </c>
      <c r="D37" s="846"/>
      <c r="E37" s="848">
        <v>49073.09</v>
      </c>
      <c r="F37" s="846"/>
      <c r="G37" s="849">
        <v>5677.2386999999999</v>
      </c>
      <c r="H37" s="854"/>
      <c r="I37" s="852">
        <v>0.1</v>
      </c>
      <c r="J37" s="850">
        <v>6.2</v>
      </c>
      <c r="K37" s="850">
        <v>0.11</v>
      </c>
      <c r="L37" s="860">
        <v>0.1</v>
      </c>
      <c r="M37" s="850"/>
      <c r="N37" s="852">
        <v>5.4560000000000004</v>
      </c>
      <c r="O37" s="850">
        <v>5.5214999999999996</v>
      </c>
      <c r="P37" s="850">
        <v>5.4702999999999999</v>
      </c>
      <c r="Q37" s="850">
        <v>6.9954999999999998</v>
      </c>
      <c r="R37" s="850">
        <v>6.4119000000000002</v>
      </c>
      <c r="S37" s="850">
        <v>6.6375000000000002</v>
      </c>
      <c r="T37" s="850">
        <v>6.7984999999999998</v>
      </c>
      <c r="U37" s="860">
        <v>6.5275999999999996</v>
      </c>
      <c r="V37" s="852">
        <v>6.3944999999999999</v>
      </c>
      <c r="W37" s="850">
        <v>6.6292999999999997</v>
      </c>
      <c r="X37" s="850">
        <v>6.8411</v>
      </c>
      <c r="Y37" s="856">
        <v>6.2062999999999997</v>
      </c>
      <c r="Z37" s="850">
        <v>5.9894999999999996</v>
      </c>
      <c r="AA37" s="850">
        <v>6.2881999999999998</v>
      </c>
      <c r="AB37" s="850">
        <v>6.8559000000000001</v>
      </c>
      <c r="AC37" s="850">
        <v>6.5446</v>
      </c>
      <c r="AD37" s="850">
        <v>6.3994999999999997</v>
      </c>
      <c r="AE37" s="850">
        <v>7.2727000000000004</v>
      </c>
      <c r="AF37" s="860">
        <v>6.8502000000000001</v>
      </c>
      <c r="AG37" s="848"/>
      <c r="AH37" s="955">
        <v>16</v>
      </c>
      <c r="AI37" s="848">
        <v>15</v>
      </c>
      <c r="AJ37" s="848">
        <v>15</v>
      </c>
      <c r="AK37" s="848">
        <v>13</v>
      </c>
      <c r="AL37" s="848">
        <v>14</v>
      </c>
      <c r="AM37" s="848">
        <v>12</v>
      </c>
      <c r="AN37" s="848">
        <v>12</v>
      </c>
      <c r="AO37" s="956">
        <v>15</v>
      </c>
      <c r="AP37" s="848">
        <v>15</v>
      </c>
      <c r="AQ37" s="848">
        <v>13</v>
      </c>
      <c r="AR37" s="848">
        <v>14</v>
      </c>
      <c r="AS37" s="848">
        <v>15</v>
      </c>
      <c r="AT37" s="848">
        <v>14</v>
      </c>
      <c r="AU37" s="848">
        <v>15</v>
      </c>
      <c r="AV37" s="848">
        <v>12</v>
      </c>
      <c r="AW37" s="848">
        <v>15</v>
      </c>
      <c r="AX37" s="848">
        <v>15</v>
      </c>
      <c r="AY37" s="957">
        <v>12</v>
      </c>
      <c r="AZ37" s="950"/>
      <c r="BA37" s="856">
        <v>20.04</v>
      </c>
      <c r="BB37" s="850">
        <v>78</v>
      </c>
      <c r="BC37" s="850" t="s">
        <v>430</v>
      </c>
      <c r="BD37" s="850" t="s">
        <v>430</v>
      </c>
      <c r="BE37" s="856" t="s">
        <v>430</v>
      </c>
      <c r="BF37" s="856">
        <v>1.96</v>
      </c>
      <c r="BG37" s="851"/>
      <c r="BH37" s="859">
        <v>1.96</v>
      </c>
      <c r="BI37" s="850">
        <v>32.590000000000003</v>
      </c>
      <c r="BJ37" s="850">
        <v>45.21</v>
      </c>
      <c r="BK37" s="850">
        <v>0.2</v>
      </c>
      <c r="BL37" s="850" t="s">
        <v>430</v>
      </c>
      <c r="BM37" s="859">
        <v>0.61</v>
      </c>
      <c r="BN37" s="859" t="s">
        <v>430</v>
      </c>
      <c r="BO37" s="859">
        <v>19.43</v>
      </c>
      <c r="BP37" s="859" t="s">
        <v>430</v>
      </c>
      <c r="BQ37" s="859" t="s">
        <v>430</v>
      </c>
      <c r="BR37" s="851"/>
      <c r="BS37" s="858">
        <v>2.88755576884498</v>
      </c>
      <c r="BT37" s="850">
        <v>10.2346175959061</v>
      </c>
      <c r="BU37" s="851"/>
      <c r="BV37" s="908" t="s">
        <v>7561</v>
      </c>
      <c r="BW37" s="959"/>
    </row>
    <row r="38" spans="1:75" s="107" customFormat="1" x14ac:dyDescent="0.25">
      <c r="A38" s="345" t="s">
        <v>7587</v>
      </c>
      <c r="B38" s="373"/>
      <c r="C38" s="719">
        <v>37964</v>
      </c>
      <c r="D38" s="373"/>
      <c r="E38" s="346">
        <v>43124.99</v>
      </c>
      <c r="F38" s="373"/>
      <c r="G38" s="347">
        <v>6857.1259</v>
      </c>
      <c r="H38" s="466"/>
      <c r="I38" s="907">
        <v>0.12055</v>
      </c>
      <c r="J38" s="843">
        <v>6.44</v>
      </c>
      <c r="K38" s="843">
        <v>0.11233</v>
      </c>
      <c r="L38" s="952">
        <v>0.11781</v>
      </c>
      <c r="M38" s="348"/>
      <c r="N38" s="350">
        <v>5.4781000000000004</v>
      </c>
      <c r="O38" s="348">
        <v>5.7988999999999997</v>
      </c>
      <c r="P38" s="348">
        <v>5.6595000000000004</v>
      </c>
      <c r="Q38" s="348">
        <v>7.1582999999999997</v>
      </c>
      <c r="R38" s="348">
        <v>6.4714</v>
      </c>
      <c r="S38" s="348">
        <v>6.6696999999999997</v>
      </c>
      <c r="T38" s="348">
        <v>6.8327</v>
      </c>
      <c r="U38" s="354">
        <v>6.5719000000000003</v>
      </c>
      <c r="V38" s="350">
        <v>6.4336000000000002</v>
      </c>
      <c r="W38" s="348">
        <v>6.6486000000000001</v>
      </c>
      <c r="X38" s="348">
        <v>6.8596000000000004</v>
      </c>
      <c r="Y38" s="375">
        <v>6.2266000000000004</v>
      </c>
      <c r="Z38" s="348">
        <v>6.0461</v>
      </c>
      <c r="AA38" s="348">
        <v>6.3334000000000001</v>
      </c>
      <c r="AB38" s="348">
        <v>6.8932000000000002</v>
      </c>
      <c r="AC38" s="348">
        <v>6.5949</v>
      </c>
      <c r="AD38" s="348">
        <v>6.4394</v>
      </c>
      <c r="AE38" s="348">
        <v>7.4916</v>
      </c>
      <c r="AF38" s="354">
        <v>6.8390000000000004</v>
      </c>
      <c r="AG38" s="346"/>
      <c r="AH38" s="600">
        <v>14</v>
      </c>
      <c r="AI38" s="346">
        <v>7</v>
      </c>
      <c r="AJ38" s="346">
        <v>5</v>
      </c>
      <c r="AK38" s="346">
        <v>6</v>
      </c>
      <c r="AL38" s="346">
        <v>8</v>
      </c>
      <c r="AM38" s="346">
        <v>7</v>
      </c>
      <c r="AN38" s="346">
        <v>8</v>
      </c>
      <c r="AO38" s="429">
        <v>8</v>
      </c>
      <c r="AP38" s="346">
        <v>8</v>
      </c>
      <c r="AQ38" s="346">
        <v>10</v>
      </c>
      <c r="AR38" s="346">
        <v>10</v>
      </c>
      <c r="AS38" s="346">
        <v>10</v>
      </c>
      <c r="AT38" s="346">
        <v>5</v>
      </c>
      <c r="AU38" s="346">
        <v>6</v>
      </c>
      <c r="AV38" s="346">
        <v>6</v>
      </c>
      <c r="AW38" s="346">
        <v>8</v>
      </c>
      <c r="AX38" s="346">
        <v>8</v>
      </c>
      <c r="AY38" s="601">
        <v>6</v>
      </c>
      <c r="AZ38" s="584"/>
      <c r="BA38" s="375">
        <v>13.76</v>
      </c>
      <c r="BB38" s="348">
        <v>82.25</v>
      </c>
      <c r="BC38" s="348" t="s">
        <v>430</v>
      </c>
      <c r="BD38" s="348" t="s">
        <v>430</v>
      </c>
      <c r="BE38" s="375" t="s">
        <v>430</v>
      </c>
      <c r="BF38" s="375">
        <v>3.99</v>
      </c>
      <c r="BG38" s="374"/>
      <c r="BH38" s="372">
        <v>3.96</v>
      </c>
      <c r="BI38" s="348">
        <v>23.66</v>
      </c>
      <c r="BJ38" s="348">
        <v>57.29</v>
      </c>
      <c r="BK38" s="348">
        <v>1.3</v>
      </c>
      <c r="BL38" s="348" t="s">
        <v>430</v>
      </c>
      <c r="BM38" s="372">
        <v>1.22</v>
      </c>
      <c r="BN38" s="372" t="s">
        <v>430</v>
      </c>
      <c r="BO38" s="372">
        <v>12.54</v>
      </c>
      <c r="BP38" s="372" t="s">
        <v>430</v>
      </c>
      <c r="BQ38" s="372" t="s">
        <v>430</v>
      </c>
      <c r="BR38" s="374"/>
      <c r="BS38" s="468">
        <v>2.5996087110398398</v>
      </c>
      <c r="BT38" s="348">
        <v>9.5546457038218602</v>
      </c>
      <c r="BU38" s="374"/>
      <c r="BV38" s="430" t="s">
        <v>7561</v>
      </c>
    </row>
    <row r="39" spans="1:75" s="107" customFormat="1" x14ac:dyDescent="0.25">
      <c r="A39" s="345" t="s">
        <v>7588</v>
      </c>
      <c r="B39" s="373"/>
      <c r="C39" s="719">
        <v>38231</v>
      </c>
      <c r="D39" s="373"/>
      <c r="E39" s="346">
        <v>32369.99</v>
      </c>
      <c r="F39" s="373"/>
      <c r="G39" s="347">
        <v>4424.9116999999997</v>
      </c>
      <c r="H39" s="466"/>
      <c r="I39" s="350">
        <v>0.10356</v>
      </c>
      <c r="J39" s="348">
        <v>6.19</v>
      </c>
      <c r="K39" s="843">
        <v>0.12055</v>
      </c>
      <c r="L39" s="354">
        <v>0.10356</v>
      </c>
      <c r="M39" s="348"/>
      <c r="N39" s="350">
        <v>5.5118</v>
      </c>
      <c r="O39" s="348">
        <v>5.6332000000000004</v>
      </c>
      <c r="P39" s="348">
        <v>5.4763999999999999</v>
      </c>
      <c r="Q39" s="348">
        <v>7.0385999999999997</v>
      </c>
      <c r="R39" s="348">
        <v>6.4530000000000003</v>
      </c>
      <c r="S39" s="348">
        <v>6.6155999999999997</v>
      </c>
      <c r="T39" s="348">
        <v>6.7770000000000001</v>
      </c>
      <c r="U39" s="354">
        <v>6.5458999999999996</v>
      </c>
      <c r="V39" s="350">
        <v>6.4160000000000004</v>
      </c>
      <c r="W39" s="348">
        <v>6.6593</v>
      </c>
      <c r="X39" s="348">
        <v>6.8658000000000001</v>
      </c>
      <c r="Y39" s="375">
        <v>6.2253999999999996</v>
      </c>
      <c r="Z39" s="348">
        <v>6.0366999999999997</v>
      </c>
      <c r="AA39" s="348">
        <v>6.3026</v>
      </c>
      <c r="AB39" s="348">
        <v>6.8151000000000002</v>
      </c>
      <c r="AC39" s="348">
        <v>6.5553999999999997</v>
      </c>
      <c r="AD39" s="348">
        <v>6.4257999999999997</v>
      </c>
      <c r="AE39" s="348">
        <v>7.3212000000000002</v>
      </c>
      <c r="AF39" s="354">
        <v>6.9813999999999998</v>
      </c>
      <c r="AG39" s="346"/>
      <c r="AH39" s="600">
        <v>13</v>
      </c>
      <c r="AI39" s="346">
        <v>12</v>
      </c>
      <c r="AJ39" s="346">
        <v>14</v>
      </c>
      <c r="AK39" s="346">
        <v>11</v>
      </c>
      <c r="AL39" s="346">
        <v>12</v>
      </c>
      <c r="AM39" s="346">
        <v>15</v>
      </c>
      <c r="AN39" s="346">
        <v>15</v>
      </c>
      <c r="AO39" s="429">
        <v>13</v>
      </c>
      <c r="AP39" s="346">
        <v>12</v>
      </c>
      <c r="AQ39" s="346">
        <v>8</v>
      </c>
      <c r="AR39" s="346">
        <v>9</v>
      </c>
      <c r="AS39" s="346">
        <v>12</v>
      </c>
      <c r="AT39" s="346">
        <v>7</v>
      </c>
      <c r="AU39" s="346">
        <v>12</v>
      </c>
      <c r="AV39" s="346">
        <v>15</v>
      </c>
      <c r="AW39" s="346">
        <v>13</v>
      </c>
      <c r="AX39" s="346">
        <v>12</v>
      </c>
      <c r="AY39" s="601">
        <v>11</v>
      </c>
      <c r="AZ39" s="584"/>
      <c r="BA39" s="375">
        <v>19.05</v>
      </c>
      <c r="BB39" s="348">
        <v>75.7</v>
      </c>
      <c r="BC39" s="348" t="s">
        <v>430</v>
      </c>
      <c r="BD39" s="348" t="s">
        <v>430</v>
      </c>
      <c r="BE39" s="375" t="s">
        <v>430</v>
      </c>
      <c r="BF39" s="375">
        <v>5.26</v>
      </c>
      <c r="BG39" s="374"/>
      <c r="BH39" s="372">
        <v>5.26</v>
      </c>
      <c r="BI39" s="348">
        <v>23.46</v>
      </c>
      <c r="BJ39" s="348">
        <v>51.7</v>
      </c>
      <c r="BK39" s="348">
        <v>0.54</v>
      </c>
      <c r="BL39" s="348" t="s">
        <v>430</v>
      </c>
      <c r="BM39" s="372">
        <v>0.76</v>
      </c>
      <c r="BN39" s="372" t="s">
        <v>430</v>
      </c>
      <c r="BO39" s="372">
        <v>18.29</v>
      </c>
      <c r="BP39" s="372" t="s">
        <v>430</v>
      </c>
      <c r="BQ39" s="372" t="s">
        <v>430</v>
      </c>
      <c r="BR39" s="374"/>
      <c r="BS39" s="468">
        <v>5.91011236177303</v>
      </c>
      <c r="BT39" s="348">
        <v>11.590591603477201</v>
      </c>
      <c r="BU39" s="374"/>
      <c r="BV39" s="430" t="s">
        <v>7561</v>
      </c>
    </row>
    <row r="40" spans="1:75" s="107" customFormat="1" x14ac:dyDescent="0.25">
      <c r="A40" s="345" t="s">
        <v>7589</v>
      </c>
      <c r="B40" s="373"/>
      <c r="C40" s="719">
        <v>37965</v>
      </c>
      <c r="D40" s="373"/>
      <c r="E40" s="346">
        <v>29217.85</v>
      </c>
      <c r="F40" s="373"/>
      <c r="G40" s="347">
        <v>461.07560000000001</v>
      </c>
      <c r="H40" s="466"/>
      <c r="I40" s="350">
        <v>0.1106</v>
      </c>
      <c r="J40" s="843">
        <v>6.36</v>
      </c>
      <c r="K40" s="843">
        <v>0.10137</v>
      </c>
      <c r="L40" s="952">
        <v>0.10137</v>
      </c>
      <c r="M40" s="348"/>
      <c r="N40" s="350">
        <v>5.7401999999999997</v>
      </c>
      <c r="O40" s="348">
        <v>5.5730000000000004</v>
      </c>
      <c r="P40" s="348">
        <v>5.5087999999999999</v>
      </c>
      <c r="Q40" s="348">
        <v>7.1715</v>
      </c>
      <c r="R40" s="348">
        <v>6.4870999999999999</v>
      </c>
      <c r="S40" s="348">
        <v>6.6349</v>
      </c>
      <c r="T40" s="348">
        <v>6.8438999999999997</v>
      </c>
      <c r="U40" s="354">
        <v>6.5926</v>
      </c>
      <c r="V40" s="350">
        <v>6.4569000000000001</v>
      </c>
      <c r="W40" s="348">
        <v>6.6765999999999996</v>
      </c>
      <c r="X40" s="348">
        <v>6.8837000000000002</v>
      </c>
      <c r="Y40" s="375">
        <v>6.2660999999999998</v>
      </c>
      <c r="Z40" s="348">
        <v>6.0537000000000001</v>
      </c>
      <c r="AA40" s="348">
        <v>6.3295000000000003</v>
      </c>
      <c r="AB40" s="348">
        <v>6.8768000000000002</v>
      </c>
      <c r="AC40" s="348">
        <v>6.6108000000000002</v>
      </c>
      <c r="AD40" s="348">
        <v>6.4640000000000004</v>
      </c>
      <c r="AE40" s="348">
        <v>7.5796999999999999</v>
      </c>
      <c r="AF40" s="354">
        <v>6.8395999999999999</v>
      </c>
      <c r="AG40" s="346"/>
      <c r="AH40" s="600">
        <v>11</v>
      </c>
      <c r="AI40" s="346">
        <v>13</v>
      </c>
      <c r="AJ40" s="346">
        <v>12</v>
      </c>
      <c r="AK40" s="346">
        <v>5</v>
      </c>
      <c r="AL40" s="346">
        <v>6</v>
      </c>
      <c r="AM40" s="346">
        <v>13</v>
      </c>
      <c r="AN40" s="346">
        <v>7</v>
      </c>
      <c r="AO40" s="429">
        <v>7</v>
      </c>
      <c r="AP40" s="346">
        <v>7</v>
      </c>
      <c r="AQ40" s="346">
        <v>6</v>
      </c>
      <c r="AR40" s="346">
        <v>7</v>
      </c>
      <c r="AS40" s="346">
        <v>4</v>
      </c>
      <c r="AT40" s="346">
        <v>4</v>
      </c>
      <c r="AU40" s="346">
        <v>8</v>
      </c>
      <c r="AV40" s="346">
        <v>9</v>
      </c>
      <c r="AW40" s="346">
        <v>7</v>
      </c>
      <c r="AX40" s="346">
        <v>7</v>
      </c>
      <c r="AY40" s="601">
        <v>3</v>
      </c>
      <c r="AZ40" s="584"/>
      <c r="BA40" s="375">
        <v>10.28</v>
      </c>
      <c r="BB40" s="348">
        <v>74.83</v>
      </c>
      <c r="BC40" s="348" t="s">
        <v>430</v>
      </c>
      <c r="BD40" s="348" t="s">
        <v>430</v>
      </c>
      <c r="BE40" s="375" t="s">
        <v>430</v>
      </c>
      <c r="BF40" s="375">
        <v>14.88</v>
      </c>
      <c r="BG40" s="374"/>
      <c r="BH40" s="372">
        <v>14.88</v>
      </c>
      <c r="BI40" s="348">
        <v>26.7</v>
      </c>
      <c r="BJ40" s="348">
        <v>46.17</v>
      </c>
      <c r="BK40" s="348">
        <v>1.97</v>
      </c>
      <c r="BL40" s="348" t="s">
        <v>430</v>
      </c>
      <c r="BM40" s="372" t="s">
        <v>430</v>
      </c>
      <c r="BN40" s="372" t="s">
        <v>430</v>
      </c>
      <c r="BO40" s="372">
        <v>10.28</v>
      </c>
      <c r="BP40" s="372" t="s">
        <v>430</v>
      </c>
      <c r="BQ40" s="372" t="s">
        <v>430</v>
      </c>
      <c r="BR40" s="374"/>
      <c r="BS40" s="468">
        <v>5.5627461994437297</v>
      </c>
      <c r="BT40" s="348">
        <v>9.4080667590591904</v>
      </c>
      <c r="BU40" s="374"/>
      <c r="BV40" s="430" t="s">
        <v>7561</v>
      </c>
    </row>
    <row r="41" spans="1:75" s="107" customFormat="1" x14ac:dyDescent="0.25">
      <c r="A41" s="345" t="s">
        <v>7590</v>
      </c>
      <c r="B41" s="373"/>
      <c r="C41" s="719">
        <v>38679</v>
      </c>
      <c r="D41" s="373"/>
      <c r="E41" s="346">
        <v>27920.26</v>
      </c>
      <c r="F41" s="373"/>
      <c r="G41" s="347">
        <v>4013.1181000000001</v>
      </c>
      <c r="H41" s="466"/>
      <c r="I41" s="350">
        <v>9.7500000000000003E-2</v>
      </c>
      <c r="J41" s="348">
        <v>6.2390999999999996</v>
      </c>
      <c r="K41" s="843">
        <v>0.12</v>
      </c>
      <c r="L41" s="354">
        <v>9.4200000000000006E-2</v>
      </c>
      <c r="M41" s="348"/>
      <c r="N41" s="350">
        <v>5.8810000000000002</v>
      </c>
      <c r="O41" s="348">
        <v>5.8097000000000003</v>
      </c>
      <c r="P41" s="348">
        <v>5.7571000000000003</v>
      </c>
      <c r="Q41" s="348">
        <v>7.0357000000000003</v>
      </c>
      <c r="R41" s="348">
        <v>6.4641999999999999</v>
      </c>
      <c r="S41" s="348">
        <v>6.6833999999999998</v>
      </c>
      <c r="T41" s="348">
        <v>6.8513000000000002</v>
      </c>
      <c r="U41" s="354">
        <v>6.6180000000000003</v>
      </c>
      <c r="V41" s="350">
        <v>6.4745999999999997</v>
      </c>
      <c r="W41" s="348">
        <v>6.6896000000000004</v>
      </c>
      <c r="X41" s="348">
        <v>6.8963000000000001</v>
      </c>
      <c r="Y41" s="375">
        <v>6.2614000000000001</v>
      </c>
      <c r="Z41" s="348">
        <v>6.0240999999999998</v>
      </c>
      <c r="AA41" s="348">
        <v>6.3304</v>
      </c>
      <c r="AB41" s="348">
        <v>6.8853</v>
      </c>
      <c r="AC41" s="348">
        <v>6.6314000000000002</v>
      </c>
      <c r="AD41" s="348">
        <v>6.4855999999999998</v>
      </c>
      <c r="AE41" s="348">
        <v>7.2701000000000002</v>
      </c>
      <c r="AF41" s="354">
        <v>6.9051</v>
      </c>
      <c r="AG41" s="346"/>
      <c r="AH41" s="600">
        <v>7</v>
      </c>
      <c r="AI41" s="346">
        <v>5</v>
      </c>
      <c r="AJ41" s="346">
        <v>3</v>
      </c>
      <c r="AK41" s="346">
        <v>12</v>
      </c>
      <c r="AL41" s="346">
        <v>9</v>
      </c>
      <c r="AM41" s="346">
        <v>6</v>
      </c>
      <c r="AN41" s="346">
        <v>6</v>
      </c>
      <c r="AO41" s="429">
        <v>4</v>
      </c>
      <c r="AP41" s="346">
        <v>4</v>
      </c>
      <c r="AQ41" s="346">
        <v>4</v>
      </c>
      <c r="AR41" s="346">
        <v>3</v>
      </c>
      <c r="AS41" s="346">
        <v>6</v>
      </c>
      <c r="AT41" s="346">
        <v>10</v>
      </c>
      <c r="AU41" s="346">
        <v>7</v>
      </c>
      <c r="AV41" s="346">
        <v>7</v>
      </c>
      <c r="AW41" s="346">
        <v>4</v>
      </c>
      <c r="AX41" s="346">
        <v>4</v>
      </c>
      <c r="AY41" s="601">
        <v>13</v>
      </c>
      <c r="AZ41" s="584"/>
      <c r="BA41" s="375">
        <v>10.88</v>
      </c>
      <c r="BB41" s="348">
        <v>82.67</v>
      </c>
      <c r="BC41" s="348" t="s">
        <v>430</v>
      </c>
      <c r="BD41" s="348">
        <v>0.59</v>
      </c>
      <c r="BE41" s="375" t="s">
        <v>430</v>
      </c>
      <c r="BF41" s="375">
        <v>5.87</v>
      </c>
      <c r="BG41" s="374"/>
      <c r="BH41" s="372">
        <v>5.87</v>
      </c>
      <c r="BI41" s="348">
        <v>30.57</v>
      </c>
      <c r="BJ41" s="348">
        <v>50.29</v>
      </c>
      <c r="BK41" s="348">
        <v>2.39</v>
      </c>
      <c r="BL41" s="348" t="s">
        <v>430</v>
      </c>
      <c r="BM41" s="372">
        <v>0.84</v>
      </c>
      <c r="BN41" s="372" t="s">
        <v>430</v>
      </c>
      <c r="BO41" s="372">
        <v>10.039999999999999</v>
      </c>
      <c r="BP41" s="372" t="s">
        <v>430</v>
      </c>
      <c r="BQ41" s="372" t="s">
        <v>430</v>
      </c>
      <c r="BR41" s="374"/>
      <c r="BS41" s="468">
        <v>2.8654661091403599</v>
      </c>
      <c r="BT41" s="348">
        <v>9.7741486870677594</v>
      </c>
      <c r="BU41" s="374"/>
      <c r="BV41" s="430" t="s">
        <v>7561</v>
      </c>
    </row>
    <row r="42" spans="1:75" s="107" customFormat="1" x14ac:dyDescent="0.25">
      <c r="A42" s="345" t="s">
        <v>7591</v>
      </c>
      <c r="B42" s="373"/>
      <c r="C42" s="719">
        <v>38139</v>
      </c>
      <c r="D42" s="373"/>
      <c r="E42" s="346">
        <v>20974.67</v>
      </c>
      <c r="F42" s="373"/>
      <c r="G42" s="347">
        <v>2801.1592000000001</v>
      </c>
      <c r="H42" s="466"/>
      <c r="I42" s="350">
        <v>0.10438</v>
      </c>
      <c r="J42" s="348">
        <v>6.1</v>
      </c>
      <c r="K42" s="843">
        <v>0.1114</v>
      </c>
      <c r="L42" s="354">
        <v>0.10438</v>
      </c>
      <c r="M42" s="348"/>
      <c r="N42" s="350">
        <v>5.3276000000000003</v>
      </c>
      <c r="O42" s="348">
        <v>5.5465</v>
      </c>
      <c r="P42" s="348">
        <v>5.5688000000000004</v>
      </c>
      <c r="Q42" s="348">
        <v>7.2638999999999996</v>
      </c>
      <c r="R42" s="348">
        <v>6.5236999999999998</v>
      </c>
      <c r="S42" s="348">
        <v>6.6677</v>
      </c>
      <c r="T42" s="348">
        <v>6.8207000000000004</v>
      </c>
      <c r="U42" s="354">
        <v>6.5609999999999999</v>
      </c>
      <c r="V42" s="350">
        <v>6.4225000000000003</v>
      </c>
      <c r="W42" s="348">
        <v>6.6540999999999997</v>
      </c>
      <c r="X42" s="348">
        <v>6.8719000000000001</v>
      </c>
      <c r="Y42" s="375">
        <v>6.2534000000000001</v>
      </c>
      <c r="Z42" s="348">
        <v>6.0312999999999999</v>
      </c>
      <c r="AA42" s="348">
        <v>6.3262999999999998</v>
      </c>
      <c r="AB42" s="348">
        <v>6.8724999999999996</v>
      </c>
      <c r="AC42" s="348">
        <v>6.5843999999999996</v>
      </c>
      <c r="AD42" s="348">
        <v>6.4313000000000002</v>
      </c>
      <c r="AE42" s="348">
        <v>7.6407999999999996</v>
      </c>
      <c r="AF42" s="354">
        <v>4.7294</v>
      </c>
      <c r="AG42" s="346"/>
      <c r="AH42" s="600">
        <v>18</v>
      </c>
      <c r="AI42" s="346">
        <v>14</v>
      </c>
      <c r="AJ42" s="346">
        <v>8</v>
      </c>
      <c r="AK42" s="346">
        <v>2</v>
      </c>
      <c r="AL42" s="346">
        <v>3</v>
      </c>
      <c r="AM42" s="346">
        <v>8</v>
      </c>
      <c r="AN42" s="346">
        <v>10</v>
      </c>
      <c r="AO42" s="429">
        <v>10</v>
      </c>
      <c r="AP42" s="346">
        <v>10</v>
      </c>
      <c r="AQ42" s="346">
        <v>9</v>
      </c>
      <c r="AR42" s="346">
        <v>8</v>
      </c>
      <c r="AS42" s="346">
        <v>7</v>
      </c>
      <c r="AT42" s="346">
        <v>8</v>
      </c>
      <c r="AU42" s="346">
        <v>9</v>
      </c>
      <c r="AV42" s="346">
        <v>10</v>
      </c>
      <c r="AW42" s="346">
        <v>10</v>
      </c>
      <c r="AX42" s="346">
        <v>11</v>
      </c>
      <c r="AY42" s="601">
        <v>2</v>
      </c>
      <c r="AZ42" s="584"/>
      <c r="BA42" s="375">
        <v>17.510000000000002</v>
      </c>
      <c r="BB42" s="348">
        <v>75.12</v>
      </c>
      <c r="BC42" s="348" t="s">
        <v>430</v>
      </c>
      <c r="BD42" s="348" t="s">
        <v>430</v>
      </c>
      <c r="BE42" s="375" t="s">
        <v>430</v>
      </c>
      <c r="BF42" s="375">
        <v>7.38</v>
      </c>
      <c r="BG42" s="374"/>
      <c r="BH42" s="372">
        <v>7.38</v>
      </c>
      <c r="BI42" s="348">
        <v>24.49</v>
      </c>
      <c r="BJ42" s="348">
        <v>50.63</v>
      </c>
      <c r="BK42" s="348" t="s">
        <v>430</v>
      </c>
      <c r="BL42" s="348" t="s">
        <v>430</v>
      </c>
      <c r="BM42" s="372" t="s">
        <v>430</v>
      </c>
      <c r="BN42" s="372" t="s">
        <v>430</v>
      </c>
      <c r="BO42" s="372">
        <v>17.510000000000002</v>
      </c>
      <c r="BP42" s="372" t="s">
        <v>430</v>
      </c>
      <c r="BQ42" s="372" t="s">
        <v>430</v>
      </c>
      <c r="BR42" s="374"/>
      <c r="BS42" s="468">
        <v>1.40888488985911</v>
      </c>
      <c r="BT42" s="348">
        <v>7.9426858692057296</v>
      </c>
      <c r="BU42" s="374"/>
      <c r="BV42" s="430" t="s">
        <v>7561</v>
      </c>
    </row>
    <row r="43" spans="1:75" s="107" customFormat="1" x14ac:dyDescent="0.25">
      <c r="A43" s="345" t="s">
        <v>7592</v>
      </c>
      <c r="B43" s="373"/>
      <c r="C43" s="719">
        <v>39038</v>
      </c>
      <c r="D43" s="373"/>
      <c r="E43" s="346">
        <v>20748.169999999998</v>
      </c>
      <c r="F43" s="373"/>
      <c r="G43" s="347">
        <v>3863.1356999999998</v>
      </c>
      <c r="H43" s="466"/>
      <c r="I43" s="907">
        <v>0.11507000000000001</v>
      </c>
      <c r="J43" s="843">
        <v>6.32</v>
      </c>
      <c r="K43" s="843">
        <v>0.11507000000000001</v>
      </c>
      <c r="L43" s="952">
        <v>0.11507000000000001</v>
      </c>
      <c r="M43" s="348"/>
      <c r="N43" s="350">
        <v>5.7625000000000002</v>
      </c>
      <c r="O43" s="348">
        <v>6.0140000000000002</v>
      </c>
      <c r="P43" s="348">
        <v>6.0392999999999999</v>
      </c>
      <c r="Q43" s="348">
        <v>7.3337000000000003</v>
      </c>
      <c r="R43" s="348">
        <v>6.5911</v>
      </c>
      <c r="S43" s="348">
        <v>6.7427999999999999</v>
      </c>
      <c r="T43" s="348">
        <v>6.8761000000000001</v>
      </c>
      <c r="U43" s="354">
        <v>6.6018999999999997</v>
      </c>
      <c r="V43" s="350">
        <v>6.4644000000000004</v>
      </c>
      <c r="W43" s="348">
        <v>6.6822999999999997</v>
      </c>
      <c r="X43" s="348">
        <v>6.8962000000000003</v>
      </c>
      <c r="Y43" s="375">
        <v>6.2618999999999998</v>
      </c>
      <c r="Z43" s="348">
        <v>6.0232000000000001</v>
      </c>
      <c r="AA43" s="348">
        <v>6.3695000000000004</v>
      </c>
      <c r="AB43" s="348">
        <v>6.9372999999999996</v>
      </c>
      <c r="AC43" s="348">
        <v>6.6295000000000002</v>
      </c>
      <c r="AD43" s="348">
        <v>6.4745999999999997</v>
      </c>
      <c r="AE43" s="348">
        <v>7.6948999999999996</v>
      </c>
      <c r="AF43" s="354">
        <v>7.0538999999999996</v>
      </c>
      <c r="AG43" s="346"/>
      <c r="AH43" s="600">
        <v>10</v>
      </c>
      <c r="AI43" s="346">
        <v>1</v>
      </c>
      <c r="AJ43" s="346">
        <v>1</v>
      </c>
      <c r="AK43" s="346">
        <v>1</v>
      </c>
      <c r="AL43" s="346">
        <v>1</v>
      </c>
      <c r="AM43" s="346">
        <v>2</v>
      </c>
      <c r="AN43" s="346">
        <v>4</v>
      </c>
      <c r="AO43" s="429">
        <v>5</v>
      </c>
      <c r="AP43" s="346">
        <v>5</v>
      </c>
      <c r="AQ43" s="346">
        <v>5</v>
      </c>
      <c r="AR43" s="346">
        <v>4</v>
      </c>
      <c r="AS43" s="346">
        <v>5</v>
      </c>
      <c r="AT43" s="346">
        <v>11</v>
      </c>
      <c r="AU43" s="346">
        <v>4</v>
      </c>
      <c r="AV43" s="346">
        <v>4</v>
      </c>
      <c r="AW43" s="346">
        <v>5</v>
      </c>
      <c r="AX43" s="346">
        <v>5</v>
      </c>
      <c r="AY43" s="601">
        <v>1</v>
      </c>
      <c r="AZ43" s="584"/>
      <c r="BA43" s="375">
        <v>18.38</v>
      </c>
      <c r="BB43" s="348">
        <v>80.760000000000005</v>
      </c>
      <c r="BC43" s="348" t="s">
        <v>430</v>
      </c>
      <c r="BD43" s="348" t="s">
        <v>430</v>
      </c>
      <c r="BE43" s="375" t="s">
        <v>430</v>
      </c>
      <c r="BF43" s="375">
        <v>0.86</v>
      </c>
      <c r="BG43" s="374"/>
      <c r="BH43" s="372">
        <v>0.86</v>
      </c>
      <c r="BI43" s="348">
        <v>27.84</v>
      </c>
      <c r="BJ43" s="348">
        <v>49.59</v>
      </c>
      <c r="BK43" s="348">
        <v>3.33</v>
      </c>
      <c r="BL43" s="348" t="s">
        <v>430</v>
      </c>
      <c r="BM43" s="372" t="s">
        <v>430</v>
      </c>
      <c r="BN43" s="372" t="s">
        <v>430</v>
      </c>
      <c r="BO43" s="372">
        <v>18.38</v>
      </c>
      <c r="BP43" s="372" t="s">
        <v>430</v>
      </c>
      <c r="BQ43" s="372" t="s">
        <v>430</v>
      </c>
      <c r="BR43" s="374"/>
      <c r="BS43" s="468">
        <v>5.2616974305261701</v>
      </c>
      <c r="BT43" s="348">
        <v>9.5796221009579607</v>
      </c>
      <c r="BU43" s="374"/>
      <c r="BV43" s="430" t="s">
        <v>7561</v>
      </c>
    </row>
    <row r="44" spans="1:75" s="107" customFormat="1" x14ac:dyDescent="0.25">
      <c r="A44" s="345" t="s">
        <v>7593</v>
      </c>
      <c r="B44" s="373"/>
      <c r="C44" s="719">
        <v>39608</v>
      </c>
      <c r="D44" s="373"/>
      <c r="E44" s="346">
        <v>20197.71</v>
      </c>
      <c r="F44" s="373"/>
      <c r="G44" s="347">
        <v>3390.9137999999998</v>
      </c>
      <c r="H44" s="466"/>
      <c r="I44" s="907">
        <v>0.11233</v>
      </c>
      <c r="J44" s="843">
        <v>6.32</v>
      </c>
      <c r="K44" s="843">
        <v>0.11233</v>
      </c>
      <c r="L44" s="952">
        <v>0.11233</v>
      </c>
      <c r="M44" s="348"/>
      <c r="N44" s="350">
        <v>5.4690000000000003</v>
      </c>
      <c r="O44" s="348">
        <v>5.6448</v>
      </c>
      <c r="P44" s="348">
        <v>5.5292000000000003</v>
      </c>
      <c r="Q44" s="348">
        <v>6.7835000000000001</v>
      </c>
      <c r="R44" s="348">
        <v>6.2733999999999996</v>
      </c>
      <c r="S44" s="348">
        <v>6.5084</v>
      </c>
      <c r="T44" s="348">
        <v>6.7286999999999999</v>
      </c>
      <c r="U44" s="354">
        <v>6.4772999999999996</v>
      </c>
      <c r="V44" s="350">
        <v>6.3573000000000004</v>
      </c>
      <c r="W44" s="348">
        <v>6.5759999999999996</v>
      </c>
      <c r="X44" s="348">
        <v>6.8055000000000003</v>
      </c>
      <c r="Y44" s="375">
        <v>6.2041000000000004</v>
      </c>
      <c r="Z44" s="348">
        <v>5.9566999999999997</v>
      </c>
      <c r="AA44" s="348">
        <v>6.1673</v>
      </c>
      <c r="AB44" s="348">
        <v>6.7793000000000001</v>
      </c>
      <c r="AC44" s="348">
        <v>6.4894999999999996</v>
      </c>
      <c r="AD44" s="348">
        <v>6.3642000000000003</v>
      </c>
      <c r="AE44" s="348">
        <v>6.9854000000000003</v>
      </c>
      <c r="AF44" s="354">
        <v>6.9137000000000004</v>
      </c>
      <c r="AG44" s="346"/>
      <c r="AH44" s="600">
        <v>15</v>
      </c>
      <c r="AI44" s="346">
        <v>11</v>
      </c>
      <c r="AJ44" s="346">
        <v>10</v>
      </c>
      <c r="AK44" s="346">
        <v>18</v>
      </c>
      <c r="AL44" s="346">
        <v>18</v>
      </c>
      <c r="AM44" s="346">
        <v>18</v>
      </c>
      <c r="AN44" s="346">
        <v>17</v>
      </c>
      <c r="AO44" s="429">
        <v>17</v>
      </c>
      <c r="AP44" s="346">
        <v>17</v>
      </c>
      <c r="AQ44" s="346">
        <v>18</v>
      </c>
      <c r="AR44" s="346">
        <v>17</v>
      </c>
      <c r="AS44" s="346">
        <v>16</v>
      </c>
      <c r="AT44" s="346">
        <v>18</v>
      </c>
      <c r="AU44" s="346">
        <v>18</v>
      </c>
      <c r="AV44" s="346">
        <v>17</v>
      </c>
      <c r="AW44" s="346">
        <v>17</v>
      </c>
      <c r="AX44" s="346">
        <v>17</v>
      </c>
      <c r="AY44" s="601">
        <v>18</v>
      </c>
      <c r="AZ44" s="584"/>
      <c r="BA44" s="375">
        <v>14.88</v>
      </c>
      <c r="BB44" s="348">
        <v>80.36</v>
      </c>
      <c r="BC44" s="348" t="s">
        <v>430</v>
      </c>
      <c r="BD44" s="348" t="s">
        <v>430</v>
      </c>
      <c r="BE44" s="375" t="s">
        <v>430</v>
      </c>
      <c r="BF44" s="375">
        <v>4.7699999999999996</v>
      </c>
      <c r="BG44" s="374"/>
      <c r="BH44" s="372">
        <v>4.7699999999999996</v>
      </c>
      <c r="BI44" s="348">
        <v>32.979999999999997</v>
      </c>
      <c r="BJ44" s="348">
        <v>47.25</v>
      </c>
      <c r="BK44" s="348">
        <v>0.12</v>
      </c>
      <c r="BL44" s="348" t="s">
        <v>430</v>
      </c>
      <c r="BM44" s="372">
        <v>2.5099999999999998</v>
      </c>
      <c r="BN44" s="372" t="s">
        <v>430</v>
      </c>
      <c r="BO44" s="372">
        <v>12.36</v>
      </c>
      <c r="BP44" s="372" t="s">
        <v>430</v>
      </c>
      <c r="BQ44" s="372" t="s">
        <v>430</v>
      </c>
      <c r="BR44" s="374"/>
      <c r="BS44" s="468">
        <v>0.98085309009808597</v>
      </c>
      <c r="BT44" s="348">
        <v>11.9368242511937</v>
      </c>
      <c r="BU44" s="374"/>
      <c r="BV44" s="430" t="s">
        <v>7561</v>
      </c>
    </row>
    <row r="45" spans="1:75" s="107" customFormat="1" x14ac:dyDescent="0.25">
      <c r="A45" s="345" t="s">
        <v>7594</v>
      </c>
      <c r="B45" s="373"/>
      <c r="C45" s="719">
        <v>37333</v>
      </c>
      <c r="D45" s="373"/>
      <c r="E45" s="346">
        <v>17484.09</v>
      </c>
      <c r="F45" s="373"/>
      <c r="G45" s="347">
        <v>5078.2254999999996</v>
      </c>
      <c r="H45" s="466"/>
      <c r="I45" s="350">
        <v>0.08</v>
      </c>
      <c r="J45" s="348">
        <v>6.11</v>
      </c>
      <c r="K45" s="843">
        <v>0.1109</v>
      </c>
      <c r="L45" s="354">
        <v>0.08</v>
      </c>
      <c r="M45" s="348"/>
      <c r="N45" s="350">
        <v>5.3461999999999996</v>
      </c>
      <c r="O45" s="348">
        <v>5.6818</v>
      </c>
      <c r="P45" s="348">
        <v>5.4866999999999999</v>
      </c>
      <c r="Q45" s="348">
        <v>6.859</v>
      </c>
      <c r="R45" s="348">
        <v>6.3288000000000002</v>
      </c>
      <c r="S45" s="348">
        <v>6.6447000000000003</v>
      </c>
      <c r="T45" s="348">
        <v>6.8158000000000003</v>
      </c>
      <c r="U45" s="354">
        <v>6.5696000000000003</v>
      </c>
      <c r="V45" s="350">
        <v>6.4204999999999997</v>
      </c>
      <c r="W45" s="348">
        <v>6.6161000000000003</v>
      </c>
      <c r="X45" s="348">
        <v>6.8571999999999997</v>
      </c>
      <c r="Y45" s="375">
        <v>6.2119999999999997</v>
      </c>
      <c r="Z45" s="348">
        <v>6.0053000000000001</v>
      </c>
      <c r="AA45" s="348">
        <v>6.3113000000000001</v>
      </c>
      <c r="AB45" s="348">
        <v>6.8695000000000004</v>
      </c>
      <c r="AC45" s="348">
        <v>6.5946999999999996</v>
      </c>
      <c r="AD45" s="348">
        <v>6.4324000000000003</v>
      </c>
      <c r="AE45" s="348">
        <v>7.0594999999999999</v>
      </c>
      <c r="AF45" s="354">
        <v>6.8578000000000001</v>
      </c>
      <c r="AG45" s="346"/>
      <c r="AH45" s="600">
        <v>17</v>
      </c>
      <c r="AI45" s="346">
        <v>9</v>
      </c>
      <c r="AJ45" s="346">
        <v>13</v>
      </c>
      <c r="AK45" s="346">
        <v>15</v>
      </c>
      <c r="AL45" s="346">
        <v>16</v>
      </c>
      <c r="AM45" s="346">
        <v>11</v>
      </c>
      <c r="AN45" s="346">
        <v>11</v>
      </c>
      <c r="AO45" s="429">
        <v>9</v>
      </c>
      <c r="AP45" s="346">
        <v>11</v>
      </c>
      <c r="AQ45" s="346">
        <v>14</v>
      </c>
      <c r="AR45" s="346">
        <v>12</v>
      </c>
      <c r="AS45" s="346">
        <v>14</v>
      </c>
      <c r="AT45" s="346">
        <v>13</v>
      </c>
      <c r="AU45" s="346">
        <v>11</v>
      </c>
      <c r="AV45" s="346">
        <v>11</v>
      </c>
      <c r="AW45" s="346">
        <v>9</v>
      </c>
      <c r="AX45" s="346">
        <v>10</v>
      </c>
      <c r="AY45" s="601">
        <v>15</v>
      </c>
      <c r="AZ45" s="584"/>
      <c r="BA45" s="375">
        <v>11.14</v>
      </c>
      <c r="BB45" s="348">
        <v>80.52</v>
      </c>
      <c r="BC45" s="348" t="s">
        <v>430</v>
      </c>
      <c r="BD45" s="348" t="s">
        <v>430</v>
      </c>
      <c r="BE45" s="375" t="s">
        <v>430</v>
      </c>
      <c r="BF45" s="375">
        <v>8.34</v>
      </c>
      <c r="BG45" s="374"/>
      <c r="BH45" s="372">
        <v>8.34</v>
      </c>
      <c r="BI45" s="348">
        <v>26.54</v>
      </c>
      <c r="BJ45" s="348">
        <v>52.61</v>
      </c>
      <c r="BK45" s="348">
        <v>1.38</v>
      </c>
      <c r="BL45" s="348" t="s">
        <v>430</v>
      </c>
      <c r="BM45" s="372" t="s">
        <v>430</v>
      </c>
      <c r="BN45" s="372" t="s">
        <v>430</v>
      </c>
      <c r="BO45" s="372">
        <v>11.14</v>
      </c>
      <c r="BP45" s="372" t="s">
        <v>430</v>
      </c>
      <c r="BQ45" s="372" t="s">
        <v>430</v>
      </c>
      <c r="BR45" s="374"/>
      <c r="BS45" s="468">
        <v>1.5675434804702599</v>
      </c>
      <c r="BT45" s="348">
        <v>7.0877538621263296</v>
      </c>
      <c r="BU45" s="374"/>
      <c r="BV45" s="430" t="s">
        <v>7561</v>
      </c>
    </row>
    <row r="46" spans="1:75" s="107" customFormat="1" x14ac:dyDescent="0.25">
      <c r="A46" s="345" t="s">
        <v>7595</v>
      </c>
      <c r="B46" s="373"/>
      <c r="C46" s="719">
        <v>39825</v>
      </c>
      <c r="D46" s="373"/>
      <c r="E46" s="346">
        <v>17358.7</v>
      </c>
      <c r="F46" s="373"/>
      <c r="G46" s="347">
        <v>2944.1801999999998</v>
      </c>
      <c r="H46" s="466"/>
      <c r="I46" s="350">
        <v>0.104</v>
      </c>
      <c r="J46" s="348">
        <v>6.14</v>
      </c>
      <c r="K46" s="348">
        <v>0.1</v>
      </c>
      <c r="L46" s="354">
        <v>0.1</v>
      </c>
      <c r="M46" s="348"/>
      <c r="N46" s="350">
        <v>6.0731999999999999</v>
      </c>
      <c r="O46" s="348">
        <v>5.8775000000000004</v>
      </c>
      <c r="P46" s="348">
        <v>5.6497000000000002</v>
      </c>
      <c r="Q46" s="348">
        <v>7.1067</v>
      </c>
      <c r="R46" s="348">
        <v>6.4737999999999998</v>
      </c>
      <c r="S46" s="348">
        <v>6.5755999999999997</v>
      </c>
      <c r="T46" s="348">
        <v>6.6872999999999996</v>
      </c>
      <c r="U46" s="354">
        <v>6.4581999999999997</v>
      </c>
      <c r="V46" s="350">
        <v>6.3517000000000001</v>
      </c>
      <c r="W46" s="348">
        <v>6.6121999999999996</v>
      </c>
      <c r="X46" s="348">
        <v>6.8449</v>
      </c>
      <c r="Y46" s="375">
        <v>6.2347999999999999</v>
      </c>
      <c r="Z46" s="348">
        <v>6.0156999999999998</v>
      </c>
      <c r="AA46" s="348">
        <v>6.2857000000000003</v>
      </c>
      <c r="AB46" s="348">
        <v>6.7031999999999998</v>
      </c>
      <c r="AC46" s="348">
        <v>6.4702000000000002</v>
      </c>
      <c r="AD46" s="348">
        <v>6.3608000000000002</v>
      </c>
      <c r="AE46" s="348">
        <v>7.3677999999999999</v>
      </c>
      <c r="AF46" s="354">
        <v>6.3011999999999997</v>
      </c>
      <c r="AG46" s="346"/>
      <c r="AH46" s="600">
        <v>3</v>
      </c>
      <c r="AI46" s="346">
        <v>3</v>
      </c>
      <c r="AJ46" s="346">
        <v>6</v>
      </c>
      <c r="AK46" s="346">
        <v>9</v>
      </c>
      <c r="AL46" s="346">
        <v>7</v>
      </c>
      <c r="AM46" s="346">
        <v>17</v>
      </c>
      <c r="AN46" s="346">
        <v>18</v>
      </c>
      <c r="AO46" s="429">
        <v>18</v>
      </c>
      <c r="AP46" s="346">
        <v>18</v>
      </c>
      <c r="AQ46" s="346">
        <v>15</v>
      </c>
      <c r="AR46" s="346">
        <v>13</v>
      </c>
      <c r="AS46" s="346">
        <v>9</v>
      </c>
      <c r="AT46" s="346">
        <v>12</v>
      </c>
      <c r="AU46" s="346">
        <v>17</v>
      </c>
      <c r="AV46" s="346">
        <v>18</v>
      </c>
      <c r="AW46" s="346">
        <v>18</v>
      </c>
      <c r="AX46" s="346">
        <v>18</v>
      </c>
      <c r="AY46" s="601">
        <v>9</v>
      </c>
      <c r="AZ46" s="584"/>
      <c r="BA46" s="375">
        <v>17.46</v>
      </c>
      <c r="BB46" s="348">
        <v>77.900000000000006</v>
      </c>
      <c r="BC46" s="348" t="s">
        <v>430</v>
      </c>
      <c r="BD46" s="348" t="s">
        <v>430</v>
      </c>
      <c r="BE46" s="375" t="s">
        <v>430</v>
      </c>
      <c r="BF46" s="375">
        <v>4.6399999999999997</v>
      </c>
      <c r="BG46" s="374"/>
      <c r="BH46" s="372">
        <v>4.6399999999999997</v>
      </c>
      <c r="BI46" s="348">
        <v>25</v>
      </c>
      <c r="BJ46" s="348">
        <v>49.21</v>
      </c>
      <c r="BK46" s="348">
        <v>3.69</v>
      </c>
      <c r="BL46" s="348" t="s">
        <v>430</v>
      </c>
      <c r="BM46" s="372" t="s">
        <v>430</v>
      </c>
      <c r="BN46" s="372" t="s">
        <v>430</v>
      </c>
      <c r="BO46" s="372">
        <v>17.46</v>
      </c>
      <c r="BP46" s="372" t="s">
        <v>430</v>
      </c>
      <c r="BQ46" s="372" t="s">
        <v>430</v>
      </c>
      <c r="BR46" s="374"/>
      <c r="BS46" s="468">
        <v>2.27493472977251</v>
      </c>
      <c r="BT46" s="348">
        <v>14.439887408556</v>
      </c>
      <c r="BU46" s="374"/>
      <c r="BV46" s="430" t="s">
        <v>7561</v>
      </c>
    </row>
    <row r="47" spans="1:75" s="107" customFormat="1" x14ac:dyDescent="0.25">
      <c r="A47" s="345" t="s">
        <v>7596</v>
      </c>
      <c r="B47" s="373"/>
      <c r="C47" s="719">
        <v>39346</v>
      </c>
      <c r="D47" s="373"/>
      <c r="E47" s="346">
        <v>13272.23</v>
      </c>
      <c r="F47" s="373"/>
      <c r="G47" s="347">
        <v>3595.5079999999998</v>
      </c>
      <c r="H47" s="466"/>
      <c r="I47" s="350">
        <v>9.7500000000000003E-2</v>
      </c>
      <c r="J47" s="348">
        <v>6.1368</v>
      </c>
      <c r="K47" s="843">
        <v>0.1066</v>
      </c>
      <c r="L47" s="354">
        <v>0.1003</v>
      </c>
      <c r="M47" s="348"/>
      <c r="N47" s="350">
        <v>6.0522999999999998</v>
      </c>
      <c r="O47" s="348">
        <v>5.7203999999999997</v>
      </c>
      <c r="P47" s="348">
        <v>5.41</v>
      </c>
      <c r="Q47" s="348">
        <v>7.2038000000000002</v>
      </c>
      <c r="R47" s="348">
        <v>6.5419999999999998</v>
      </c>
      <c r="S47" s="348">
        <v>6.7213000000000003</v>
      </c>
      <c r="T47" s="348">
        <v>6.8926999999999996</v>
      </c>
      <c r="U47" s="354">
        <v>6.6265999999999998</v>
      </c>
      <c r="V47" s="350">
        <v>6.4973999999999998</v>
      </c>
      <c r="W47" s="348">
        <v>6.6978999999999997</v>
      </c>
      <c r="X47" s="348">
        <v>6.8852000000000002</v>
      </c>
      <c r="Y47" s="375">
        <v>6.1970000000000001</v>
      </c>
      <c r="Z47" s="348">
        <v>5.9812000000000003</v>
      </c>
      <c r="AA47" s="348">
        <v>6.3762999999999996</v>
      </c>
      <c r="AB47" s="348">
        <v>6.9690000000000003</v>
      </c>
      <c r="AC47" s="348">
        <v>6.6448999999999998</v>
      </c>
      <c r="AD47" s="348">
        <v>6.4995000000000003</v>
      </c>
      <c r="AE47" s="348">
        <v>7.5026000000000002</v>
      </c>
      <c r="AF47" s="354">
        <v>6.9733999999999998</v>
      </c>
      <c r="AG47" s="346"/>
      <c r="AH47" s="600">
        <v>4</v>
      </c>
      <c r="AI47" s="346">
        <v>8</v>
      </c>
      <c r="AJ47" s="346">
        <v>17</v>
      </c>
      <c r="AK47" s="346">
        <v>3</v>
      </c>
      <c r="AL47" s="346">
        <v>2</v>
      </c>
      <c r="AM47" s="346">
        <v>4</v>
      </c>
      <c r="AN47" s="346">
        <v>3</v>
      </c>
      <c r="AO47" s="429">
        <v>3</v>
      </c>
      <c r="AP47" s="346">
        <v>3</v>
      </c>
      <c r="AQ47" s="346">
        <v>3</v>
      </c>
      <c r="AR47" s="346">
        <v>6</v>
      </c>
      <c r="AS47" s="346">
        <v>18</v>
      </c>
      <c r="AT47" s="346">
        <v>15</v>
      </c>
      <c r="AU47" s="346">
        <v>3</v>
      </c>
      <c r="AV47" s="346">
        <v>3</v>
      </c>
      <c r="AW47" s="346">
        <v>3</v>
      </c>
      <c r="AX47" s="346">
        <v>3</v>
      </c>
      <c r="AY47" s="601">
        <v>4</v>
      </c>
      <c r="AZ47" s="584"/>
      <c r="BA47" s="375">
        <v>13.95</v>
      </c>
      <c r="BB47" s="348">
        <v>79.709999999999994</v>
      </c>
      <c r="BC47" s="348" t="s">
        <v>430</v>
      </c>
      <c r="BD47" s="348" t="s">
        <v>430</v>
      </c>
      <c r="BE47" s="375" t="s">
        <v>430</v>
      </c>
      <c r="BF47" s="375">
        <v>6.34</v>
      </c>
      <c r="BG47" s="374"/>
      <c r="BH47" s="372">
        <v>6.34</v>
      </c>
      <c r="BI47" s="348">
        <v>33.549999999999997</v>
      </c>
      <c r="BJ47" s="348">
        <v>46.16</v>
      </c>
      <c r="BK47" s="348" t="s">
        <v>430</v>
      </c>
      <c r="BL47" s="348" t="s">
        <v>430</v>
      </c>
      <c r="BM47" s="372" t="s">
        <v>430</v>
      </c>
      <c r="BN47" s="372" t="s">
        <v>430</v>
      </c>
      <c r="BO47" s="372">
        <v>13.95</v>
      </c>
      <c r="BP47" s="372" t="s">
        <v>430</v>
      </c>
      <c r="BQ47" s="372" t="s">
        <v>430</v>
      </c>
      <c r="BR47" s="374"/>
      <c r="BS47" s="468">
        <v>0.746002019328598</v>
      </c>
      <c r="BT47" s="348">
        <v>8.0493937427555409</v>
      </c>
      <c r="BU47" s="374"/>
      <c r="BV47" s="430" t="s">
        <v>7561</v>
      </c>
    </row>
    <row r="48" spans="1:75" s="107" customFormat="1" x14ac:dyDescent="0.25">
      <c r="A48" s="345" t="s">
        <v>7597</v>
      </c>
      <c r="B48" s="373"/>
      <c r="C48" s="719">
        <v>39849</v>
      </c>
      <c r="D48" s="373"/>
      <c r="E48" s="346">
        <v>13193.89</v>
      </c>
      <c r="F48" s="373"/>
      <c r="G48" s="347">
        <v>3228.4070000000002</v>
      </c>
      <c r="H48" s="466"/>
      <c r="I48" s="907">
        <v>0.10959000000000001</v>
      </c>
      <c r="J48" s="843">
        <v>6.31</v>
      </c>
      <c r="K48" s="843">
        <v>0.10685</v>
      </c>
      <c r="L48" s="952">
        <v>0.10685</v>
      </c>
      <c r="M48" s="348"/>
      <c r="N48" s="350">
        <v>5.9806999999999997</v>
      </c>
      <c r="O48" s="348">
        <v>5.6699000000000002</v>
      </c>
      <c r="P48" s="348">
        <v>5.5229999999999997</v>
      </c>
      <c r="Q48" s="348">
        <v>6.8426999999999998</v>
      </c>
      <c r="R48" s="348">
        <v>6.3644999999999996</v>
      </c>
      <c r="S48" s="348">
        <v>6.5914999999999999</v>
      </c>
      <c r="T48" s="348">
        <v>6.7370000000000001</v>
      </c>
      <c r="U48" s="354">
        <v>6.5077999999999996</v>
      </c>
      <c r="V48" s="350">
        <v>6.3806000000000003</v>
      </c>
      <c r="W48" s="348">
        <v>6.5895999999999999</v>
      </c>
      <c r="X48" s="348">
        <v>6.8109000000000002</v>
      </c>
      <c r="Y48" s="375">
        <v>6.2362000000000002</v>
      </c>
      <c r="Z48" s="348">
        <v>6.0418000000000003</v>
      </c>
      <c r="AA48" s="348">
        <v>6.2965</v>
      </c>
      <c r="AB48" s="348">
        <v>6.7858999999999998</v>
      </c>
      <c r="AC48" s="348">
        <v>6.5247000000000002</v>
      </c>
      <c r="AD48" s="348">
        <v>6.3887</v>
      </c>
      <c r="AE48" s="348">
        <v>7.0480999999999998</v>
      </c>
      <c r="AF48" s="354">
        <v>6.8834999999999997</v>
      </c>
      <c r="AG48" s="346"/>
      <c r="AH48" s="600">
        <v>5</v>
      </c>
      <c r="AI48" s="346">
        <v>10</v>
      </c>
      <c r="AJ48" s="346">
        <v>11</v>
      </c>
      <c r="AK48" s="346">
        <v>16</v>
      </c>
      <c r="AL48" s="346">
        <v>15</v>
      </c>
      <c r="AM48" s="346">
        <v>16</v>
      </c>
      <c r="AN48" s="346">
        <v>16</v>
      </c>
      <c r="AO48" s="429">
        <v>16</v>
      </c>
      <c r="AP48" s="346">
        <v>16</v>
      </c>
      <c r="AQ48" s="346">
        <v>17</v>
      </c>
      <c r="AR48" s="346">
        <v>16</v>
      </c>
      <c r="AS48" s="346">
        <v>8</v>
      </c>
      <c r="AT48" s="346">
        <v>6</v>
      </c>
      <c r="AU48" s="346">
        <v>14</v>
      </c>
      <c r="AV48" s="346">
        <v>16</v>
      </c>
      <c r="AW48" s="346">
        <v>16</v>
      </c>
      <c r="AX48" s="346">
        <v>16</v>
      </c>
      <c r="AY48" s="601">
        <v>16</v>
      </c>
      <c r="AZ48" s="584"/>
      <c r="BA48" s="375">
        <v>7.93</v>
      </c>
      <c r="BB48" s="348">
        <v>79.77</v>
      </c>
      <c r="BC48" s="348" t="s">
        <v>430</v>
      </c>
      <c r="BD48" s="348">
        <v>0.56999999999999995</v>
      </c>
      <c r="BE48" s="375" t="s">
        <v>430</v>
      </c>
      <c r="BF48" s="375">
        <v>11.74</v>
      </c>
      <c r="BG48" s="374"/>
      <c r="BH48" s="372">
        <v>11.74</v>
      </c>
      <c r="BI48" s="348">
        <v>25.24</v>
      </c>
      <c r="BJ48" s="348">
        <v>53.86</v>
      </c>
      <c r="BK48" s="348">
        <v>1.24</v>
      </c>
      <c r="BL48" s="348" t="s">
        <v>430</v>
      </c>
      <c r="BM48" s="372" t="s">
        <v>430</v>
      </c>
      <c r="BN48" s="372" t="s">
        <v>430</v>
      </c>
      <c r="BO48" s="372">
        <v>7.93</v>
      </c>
      <c r="BP48" s="372" t="s">
        <v>430</v>
      </c>
      <c r="BQ48" s="372" t="s">
        <v>430</v>
      </c>
      <c r="BR48" s="374"/>
      <c r="BS48" s="468">
        <v>3.0257478199999999</v>
      </c>
      <c r="BT48" s="348">
        <v>10.34080651</v>
      </c>
      <c r="BU48" s="374"/>
      <c r="BV48" s="430" t="s">
        <v>7561</v>
      </c>
    </row>
    <row r="49" spans="1:74" s="107" customFormat="1" x14ac:dyDescent="0.25">
      <c r="A49" s="345" t="s">
        <v>7598</v>
      </c>
      <c r="B49" s="373"/>
      <c r="C49" s="719">
        <v>38597</v>
      </c>
      <c r="D49" s="373"/>
      <c r="E49" s="346">
        <v>6082.1</v>
      </c>
      <c r="F49" s="373"/>
      <c r="G49" s="347">
        <v>4233.0621000000001</v>
      </c>
      <c r="H49" s="466"/>
      <c r="I49" s="350">
        <v>8.0500000000000002E-2</v>
      </c>
      <c r="J49" s="843">
        <v>6.53</v>
      </c>
      <c r="K49" s="843">
        <v>0.10410999999999999</v>
      </c>
      <c r="L49" s="952">
        <v>0.10959000000000001</v>
      </c>
      <c r="M49" s="348"/>
      <c r="N49" s="350">
        <v>6.3284000000000002</v>
      </c>
      <c r="O49" s="348">
        <v>5.4363999999999999</v>
      </c>
      <c r="P49" s="348">
        <v>5.6859999999999999</v>
      </c>
      <c r="Q49" s="348">
        <v>6.9257</v>
      </c>
      <c r="R49" s="348">
        <v>6.4583000000000004</v>
      </c>
      <c r="S49" s="348">
        <v>6.8025000000000002</v>
      </c>
      <c r="T49" s="348">
        <v>6.9035000000000002</v>
      </c>
      <c r="U49" s="354">
        <v>6.6402999999999999</v>
      </c>
      <c r="V49" s="350">
        <v>6.5026000000000002</v>
      </c>
      <c r="W49" s="348">
        <v>6.7343999999999999</v>
      </c>
      <c r="X49" s="348">
        <v>6.9324000000000003</v>
      </c>
      <c r="Y49" s="375">
        <v>6.2850999999999999</v>
      </c>
      <c r="Z49" s="348">
        <v>6.1094999999999997</v>
      </c>
      <c r="AA49" s="348">
        <v>6.4249000000000001</v>
      </c>
      <c r="AB49" s="348">
        <v>6.9824000000000002</v>
      </c>
      <c r="AC49" s="348">
        <v>6.6547999999999998</v>
      </c>
      <c r="AD49" s="348">
        <v>6.5042999999999997</v>
      </c>
      <c r="AE49" s="348">
        <v>7.0895999999999999</v>
      </c>
      <c r="AF49" s="354">
        <v>7.1002000000000001</v>
      </c>
      <c r="AG49" s="346"/>
      <c r="AH49" s="600">
        <v>1</v>
      </c>
      <c r="AI49" s="346">
        <v>17</v>
      </c>
      <c r="AJ49" s="346">
        <v>4</v>
      </c>
      <c r="AK49" s="346">
        <v>14</v>
      </c>
      <c r="AL49" s="346">
        <v>10</v>
      </c>
      <c r="AM49" s="346">
        <v>1</v>
      </c>
      <c r="AN49" s="346">
        <v>2</v>
      </c>
      <c r="AO49" s="429">
        <v>2</v>
      </c>
      <c r="AP49" s="346">
        <v>2</v>
      </c>
      <c r="AQ49" s="346">
        <v>1</v>
      </c>
      <c r="AR49" s="346">
        <v>1</v>
      </c>
      <c r="AS49" s="346">
        <v>2</v>
      </c>
      <c r="AT49" s="346">
        <v>1</v>
      </c>
      <c r="AU49" s="346">
        <v>1</v>
      </c>
      <c r="AV49" s="346">
        <v>1</v>
      </c>
      <c r="AW49" s="346">
        <v>2</v>
      </c>
      <c r="AX49" s="346">
        <v>2</v>
      </c>
      <c r="AY49" s="601">
        <v>14</v>
      </c>
      <c r="AZ49" s="584"/>
      <c r="BA49" s="375">
        <v>16.53</v>
      </c>
      <c r="BB49" s="348">
        <v>76.83</v>
      </c>
      <c r="BC49" s="348" t="s">
        <v>430</v>
      </c>
      <c r="BD49" s="348" t="s">
        <v>430</v>
      </c>
      <c r="BE49" s="375" t="s">
        <v>430</v>
      </c>
      <c r="BF49" s="375">
        <v>6.64</v>
      </c>
      <c r="BG49" s="374"/>
      <c r="BH49" s="372">
        <v>6.64</v>
      </c>
      <c r="BI49" s="348">
        <v>22.07</v>
      </c>
      <c r="BJ49" s="348">
        <v>45.38</v>
      </c>
      <c r="BK49" s="348">
        <v>9.3699999999999992</v>
      </c>
      <c r="BL49" s="348" t="s">
        <v>430</v>
      </c>
      <c r="BM49" s="372" t="s">
        <v>430</v>
      </c>
      <c r="BN49" s="372" t="s">
        <v>430</v>
      </c>
      <c r="BO49" s="372">
        <v>16.53</v>
      </c>
      <c r="BP49" s="372" t="s">
        <v>430</v>
      </c>
      <c r="BQ49" s="372" t="s">
        <v>430</v>
      </c>
      <c r="BR49" s="374"/>
      <c r="BS49" s="468">
        <v>4.8754360700000001</v>
      </c>
      <c r="BT49" s="348">
        <v>8.5220282699999998</v>
      </c>
      <c r="BU49" s="374"/>
      <c r="BV49" s="430" t="s">
        <v>7561</v>
      </c>
    </row>
    <row r="50" spans="1:74" x14ac:dyDescent="0.25">
      <c r="A50" s="318" t="s">
        <v>93</v>
      </c>
      <c r="B50" s="43"/>
      <c r="C50" s="720"/>
      <c r="D50" s="43"/>
      <c r="E50" s="51"/>
      <c r="F50" s="43"/>
      <c r="G50" s="55"/>
      <c r="H50" s="252"/>
      <c r="I50" s="70"/>
      <c r="J50" s="59"/>
      <c r="K50" s="59"/>
      <c r="L50" s="88"/>
      <c r="M50" s="59"/>
      <c r="N50" s="70">
        <v>5.7671000000000001</v>
      </c>
      <c r="O50" s="59">
        <v>5.6932</v>
      </c>
      <c r="P50" s="59">
        <v>5.5919999999999996</v>
      </c>
      <c r="Q50" s="59">
        <v>7.0586000000000002</v>
      </c>
      <c r="R50" s="59">
        <v>6.4484000000000004</v>
      </c>
      <c r="S50" s="59">
        <v>6.6597999999999997</v>
      </c>
      <c r="T50" s="59">
        <v>6.819</v>
      </c>
      <c r="U50" s="88">
        <v>6.5666000000000002</v>
      </c>
      <c r="V50" s="70">
        <v>6.4314999999999998</v>
      </c>
      <c r="W50" s="59">
        <v>6.6516999999999999</v>
      </c>
      <c r="X50" s="59">
        <v>6.8666</v>
      </c>
      <c r="Y50" s="276">
        <v>6.2385999999999999</v>
      </c>
      <c r="Z50" s="59">
        <v>6.0251000000000001</v>
      </c>
      <c r="AA50" s="59">
        <v>6.3215000000000003</v>
      </c>
      <c r="AB50" s="59">
        <v>6.8731</v>
      </c>
      <c r="AC50" s="59">
        <v>6.5852000000000004</v>
      </c>
      <c r="AD50" s="59">
        <v>6.4398</v>
      </c>
      <c r="AE50" s="59">
        <v>7.3377999999999997</v>
      </c>
      <c r="AF50" s="88">
        <v>6.7733999999999996</v>
      </c>
      <c r="AG50" s="51"/>
      <c r="AH50" s="307">
        <v>18</v>
      </c>
      <c r="AI50" s="51">
        <v>18</v>
      </c>
      <c r="AJ50" s="51">
        <v>18</v>
      </c>
      <c r="AK50" s="51">
        <v>18</v>
      </c>
      <c r="AL50" s="51">
        <v>18</v>
      </c>
      <c r="AM50" s="51">
        <v>18</v>
      </c>
      <c r="AN50" s="51">
        <v>18</v>
      </c>
      <c r="AO50" s="319">
        <v>18</v>
      </c>
      <c r="AP50" s="51">
        <v>18</v>
      </c>
      <c r="AQ50" s="51">
        <v>18</v>
      </c>
      <c r="AR50" s="51">
        <v>17</v>
      </c>
      <c r="AS50" s="51">
        <v>18</v>
      </c>
      <c r="AT50" s="51">
        <v>18</v>
      </c>
      <c r="AU50" s="51">
        <v>18</v>
      </c>
      <c r="AV50" s="51">
        <v>18</v>
      </c>
      <c r="AW50" s="51">
        <v>18</v>
      </c>
      <c r="AX50" s="51">
        <v>18</v>
      </c>
      <c r="AY50" s="300">
        <v>18</v>
      </c>
      <c r="AZ50" s="579"/>
      <c r="BA50" s="276"/>
      <c r="BB50" s="59"/>
      <c r="BC50" s="59"/>
      <c r="BD50" s="59"/>
      <c r="BE50" s="276"/>
      <c r="BF50" s="276"/>
      <c r="BG50" s="66"/>
      <c r="BH50" s="33"/>
      <c r="BI50" s="59"/>
      <c r="BJ50" s="59"/>
      <c r="BK50" s="59"/>
      <c r="BL50" s="59"/>
      <c r="BM50" s="33"/>
      <c r="BN50" s="84"/>
      <c r="BO50" s="84"/>
      <c r="BP50" s="84"/>
      <c r="BQ50" s="84"/>
      <c r="BR50" s="602"/>
      <c r="BS50" s="267"/>
      <c r="BT50" s="59"/>
      <c r="BU50" s="66"/>
      <c r="BV50" s="34"/>
    </row>
    <row r="51" spans="1:74" x14ac:dyDescent="0.25">
      <c r="A51" s="320" t="s">
        <v>94</v>
      </c>
      <c r="B51" s="44"/>
      <c r="C51" s="721"/>
      <c r="D51" s="44"/>
      <c r="E51" s="52"/>
      <c r="F51" s="44"/>
      <c r="G51" s="56"/>
      <c r="H51" s="64"/>
      <c r="I51" s="71"/>
      <c r="J51" s="60"/>
      <c r="K51" s="60"/>
      <c r="L51" s="89"/>
      <c r="M51" s="60"/>
      <c r="N51" s="71">
        <v>6.3284000000000002</v>
      </c>
      <c r="O51" s="60">
        <v>6.0140000000000002</v>
      </c>
      <c r="P51" s="60">
        <v>6.0392999999999999</v>
      </c>
      <c r="Q51" s="60">
        <v>7.3337000000000003</v>
      </c>
      <c r="R51" s="60">
        <v>6.5911</v>
      </c>
      <c r="S51" s="60">
        <v>6.8025000000000002</v>
      </c>
      <c r="T51" s="60">
        <v>6.9157999999999999</v>
      </c>
      <c r="U51" s="89">
        <v>6.6544999999999996</v>
      </c>
      <c r="V51" s="71">
        <v>6.5080999999999998</v>
      </c>
      <c r="W51" s="60">
        <v>6.7343999999999999</v>
      </c>
      <c r="X51" s="60">
        <v>6.9324000000000003</v>
      </c>
      <c r="Y51" s="277">
        <v>6.3051000000000004</v>
      </c>
      <c r="Z51" s="60">
        <v>6.1094999999999997</v>
      </c>
      <c r="AA51" s="60">
        <v>6.4249000000000001</v>
      </c>
      <c r="AB51" s="60">
        <v>6.9824000000000002</v>
      </c>
      <c r="AC51" s="60">
        <v>6.6740000000000004</v>
      </c>
      <c r="AD51" s="60">
        <v>6.5189000000000004</v>
      </c>
      <c r="AE51" s="60">
        <v>7.6948999999999996</v>
      </c>
      <c r="AF51" s="89">
        <v>7.1002000000000001</v>
      </c>
      <c r="AG51" s="52"/>
      <c r="AH51" s="305"/>
      <c r="AI51" s="52"/>
      <c r="AJ51" s="52"/>
      <c r="AK51" s="52"/>
      <c r="AL51" s="52"/>
      <c r="AM51" s="52"/>
      <c r="AN51" s="52"/>
      <c r="AO51" s="313"/>
      <c r="AP51" s="52"/>
      <c r="AQ51" s="52"/>
      <c r="AR51" s="52"/>
      <c r="AS51" s="52"/>
      <c r="AT51" s="52"/>
      <c r="AU51" s="52"/>
      <c r="AV51" s="52"/>
      <c r="AW51" s="52"/>
      <c r="AX51" s="52"/>
      <c r="AY51" s="298"/>
      <c r="AZ51" s="580"/>
      <c r="BA51" s="277"/>
      <c r="BB51" s="60"/>
      <c r="BC51" s="60"/>
      <c r="BD51" s="60"/>
      <c r="BE51" s="277"/>
      <c r="BF51" s="277"/>
      <c r="BG51" s="67"/>
      <c r="BH51" s="25"/>
      <c r="BI51" s="60"/>
      <c r="BJ51" s="60"/>
      <c r="BK51" s="60"/>
      <c r="BL51" s="60"/>
      <c r="BM51" s="25"/>
      <c r="BN51" s="85"/>
      <c r="BO51" s="85"/>
      <c r="BP51" s="85"/>
      <c r="BQ51" s="85"/>
      <c r="BR51" s="596"/>
      <c r="BS51" s="268"/>
      <c r="BT51" s="60"/>
      <c r="BU51" s="67"/>
      <c r="BV51" s="26"/>
    </row>
    <row r="52" spans="1:74" x14ac:dyDescent="0.25">
      <c r="A52" s="320" t="s">
        <v>95</v>
      </c>
      <c r="B52" s="44"/>
      <c r="C52" s="721"/>
      <c r="D52" s="44"/>
      <c r="E52" s="52"/>
      <c r="F52" s="44"/>
      <c r="G52" s="56"/>
      <c r="H52" s="64"/>
      <c r="I52" s="71"/>
      <c r="J52" s="60"/>
      <c r="K52" s="60"/>
      <c r="L52" s="89"/>
      <c r="M52" s="60"/>
      <c r="N52" s="71">
        <v>5.3276000000000003</v>
      </c>
      <c r="O52" s="60">
        <v>5.4353999999999996</v>
      </c>
      <c r="P52" s="60">
        <v>5.3963999999999999</v>
      </c>
      <c r="Q52" s="60">
        <v>6.7835000000000001</v>
      </c>
      <c r="R52" s="60">
        <v>6.2733999999999996</v>
      </c>
      <c r="S52" s="60">
        <v>6.5084</v>
      </c>
      <c r="T52" s="60">
        <v>6.6872999999999996</v>
      </c>
      <c r="U52" s="89">
        <v>6.4581999999999997</v>
      </c>
      <c r="V52" s="71">
        <v>6.3517000000000001</v>
      </c>
      <c r="W52" s="60">
        <v>6.5759999999999996</v>
      </c>
      <c r="X52" s="60">
        <v>6.8055000000000003</v>
      </c>
      <c r="Y52" s="277">
        <v>6.1970000000000001</v>
      </c>
      <c r="Z52" s="60">
        <v>5.9566999999999997</v>
      </c>
      <c r="AA52" s="60">
        <v>6.1673</v>
      </c>
      <c r="AB52" s="60">
        <v>6.7031999999999998</v>
      </c>
      <c r="AC52" s="60">
        <v>6.4702000000000002</v>
      </c>
      <c r="AD52" s="60">
        <v>6.3608000000000002</v>
      </c>
      <c r="AE52" s="60">
        <v>6.9854000000000003</v>
      </c>
      <c r="AF52" s="89">
        <v>4.7294</v>
      </c>
      <c r="AG52" s="52"/>
      <c r="AH52" s="305"/>
      <c r="AI52" s="52"/>
      <c r="AJ52" s="52"/>
      <c r="AK52" s="52"/>
      <c r="AL52" s="52"/>
      <c r="AM52" s="52"/>
      <c r="AN52" s="52"/>
      <c r="AO52" s="313"/>
      <c r="AP52" s="52"/>
      <c r="AQ52" s="52"/>
      <c r="AR52" s="52"/>
      <c r="AS52" s="52"/>
      <c r="AT52" s="52"/>
      <c r="AU52" s="52"/>
      <c r="AV52" s="52"/>
      <c r="AW52" s="52"/>
      <c r="AX52" s="52"/>
      <c r="AY52" s="298"/>
      <c r="AZ52" s="580"/>
      <c r="BA52" s="277"/>
      <c r="BB52" s="60"/>
      <c r="BC52" s="60"/>
      <c r="BD52" s="60"/>
      <c r="BE52" s="277"/>
      <c r="BF52" s="277"/>
      <c r="BG52" s="67"/>
      <c r="BH52" s="25"/>
      <c r="BI52" s="60"/>
      <c r="BJ52" s="60"/>
      <c r="BK52" s="60"/>
      <c r="BL52" s="60"/>
      <c r="BM52" s="25"/>
      <c r="BN52" s="85"/>
      <c r="BO52" s="85"/>
      <c r="BP52" s="85"/>
      <c r="BQ52" s="85"/>
      <c r="BR52" s="596"/>
      <c r="BS52" s="268"/>
      <c r="BT52" s="60"/>
      <c r="BU52" s="67"/>
      <c r="BV52" s="26"/>
    </row>
    <row r="53" spans="1:74" x14ac:dyDescent="0.25">
      <c r="A53" s="321" t="s">
        <v>96</v>
      </c>
      <c r="B53" s="45"/>
      <c r="C53" s="722"/>
      <c r="D53" s="45"/>
      <c r="E53" s="53"/>
      <c r="F53" s="45"/>
      <c r="G53" s="57"/>
      <c r="H53" s="254"/>
      <c r="I53" s="72"/>
      <c r="J53" s="61"/>
      <c r="K53" s="61"/>
      <c r="L53" s="90"/>
      <c r="M53" s="61"/>
      <c r="N53" s="72">
        <v>5.7828499999999998</v>
      </c>
      <c r="O53" s="61">
        <v>5.6758499999999996</v>
      </c>
      <c r="P53" s="61">
        <v>5.5438999999999998</v>
      </c>
      <c r="Q53" s="61">
        <v>7.0879000000000003</v>
      </c>
      <c r="R53" s="61">
        <v>6.4612499999999997</v>
      </c>
      <c r="S53" s="61">
        <v>6.6565500000000002</v>
      </c>
      <c r="T53" s="61">
        <v>6.8222500000000004</v>
      </c>
      <c r="U53" s="90">
        <v>6.5652999999999997</v>
      </c>
      <c r="V53" s="72">
        <v>6.4226000000000001</v>
      </c>
      <c r="W53" s="61">
        <v>6.6513499999999999</v>
      </c>
      <c r="X53" s="61">
        <v>6.8627000000000002</v>
      </c>
      <c r="Y53" s="279">
        <v>6.2306999999999997</v>
      </c>
      <c r="Z53" s="61">
        <v>6.0263</v>
      </c>
      <c r="AA53" s="61">
        <v>6.3211000000000004</v>
      </c>
      <c r="AB53" s="61">
        <v>6.8746</v>
      </c>
      <c r="AC53" s="61">
        <v>6.5895999999999999</v>
      </c>
      <c r="AD53" s="61">
        <v>6.4333</v>
      </c>
      <c r="AE53" s="61">
        <v>7.3491</v>
      </c>
      <c r="AF53" s="90">
        <v>6.8943000000000003</v>
      </c>
      <c r="AG53" s="53"/>
      <c r="AH53" s="308"/>
      <c r="AI53" s="53"/>
      <c r="AJ53" s="53"/>
      <c r="AK53" s="53"/>
      <c r="AL53" s="53"/>
      <c r="AM53" s="53"/>
      <c r="AN53" s="53"/>
      <c r="AO53" s="322"/>
      <c r="AP53" s="53"/>
      <c r="AQ53" s="53"/>
      <c r="AR53" s="53"/>
      <c r="AS53" s="53"/>
      <c r="AT53" s="53"/>
      <c r="AU53" s="53"/>
      <c r="AV53" s="53"/>
      <c r="AW53" s="53"/>
      <c r="AX53" s="53"/>
      <c r="AY53" s="301"/>
      <c r="AZ53" s="581"/>
      <c r="BA53" s="279"/>
      <c r="BB53" s="61"/>
      <c r="BC53" s="61"/>
      <c r="BD53" s="61"/>
      <c r="BE53" s="279"/>
      <c r="BF53" s="279"/>
      <c r="BG53" s="68"/>
      <c r="BH53" s="27"/>
      <c r="BI53" s="61"/>
      <c r="BJ53" s="61"/>
      <c r="BK53" s="61"/>
      <c r="BL53" s="61"/>
      <c r="BM53" s="27"/>
      <c r="BN53" s="86"/>
      <c r="BO53" s="86"/>
      <c r="BP53" s="86"/>
      <c r="BQ53" s="86"/>
      <c r="BR53" s="603"/>
      <c r="BS53" s="270"/>
      <c r="BT53" s="61"/>
      <c r="BU53" s="68"/>
      <c r="BV53" s="272"/>
    </row>
    <row r="54" spans="1:74" ht="14.5" x14ac:dyDescent="0.25">
      <c r="A54" s="323" t="s">
        <v>217</v>
      </c>
      <c r="B54" s="46"/>
      <c r="C54" s="723"/>
      <c r="D54" s="46"/>
      <c r="E54" s="54"/>
      <c r="F54" s="46"/>
      <c r="G54" s="58"/>
      <c r="H54" s="255"/>
      <c r="I54" s="73"/>
      <c r="J54" s="62"/>
      <c r="K54" s="62"/>
      <c r="L54" s="91"/>
      <c r="M54" s="62"/>
      <c r="N54" s="73"/>
      <c r="O54" s="62"/>
      <c r="P54" s="62"/>
      <c r="Q54" s="62"/>
      <c r="R54" s="62"/>
      <c r="S54" s="62"/>
      <c r="T54" s="62"/>
      <c r="U54" s="91"/>
      <c r="V54" s="73"/>
      <c r="W54" s="62"/>
      <c r="X54" s="62"/>
      <c r="Y54" s="245"/>
      <c r="Z54" s="62"/>
      <c r="AA54" s="62"/>
      <c r="AB54" s="62"/>
      <c r="AC54" s="62"/>
      <c r="AD54" s="62"/>
      <c r="AE54" s="62"/>
      <c r="AF54" s="91"/>
      <c r="AG54" s="54"/>
      <c r="AH54" s="309"/>
      <c r="AI54" s="54"/>
      <c r="AJ54" s="54"/>
      <c r="AK54" s="54"/>
      <c r="AL54" s="54"/>
      <c r="AM54" s="54"/>
      <c r="AN54" s="54"/>
      <c r="AO54" s="247"/>
      <c r="AP54" s="54"/>
      <c r="AQ54" s="54"/>
      <c r="AR54" s="54"/>
      <c r="AS54" s="54"/>
      <c r="AT54" s="54"/>
      <c r="AU54" s="54"/>
      <c r="AV54" s="54"/>
      <c r="AW54" s="54"/>
      <c r="AX54" s="54"/>
      <c r="AY54" s="302"/>
      <c r="AZ54" s="582"/>
      <c r="BA54" s="245"/>
      <c r="BB54" s="62"/>
      <c r="BC54" s="62"/>
      <c r="BD54" s="62"/>
      <c r="BE54" s="245"/>
      <c r="BF54" s="245"/>
      <c r="BG54" s="69"/>
      <c r="BH54" s="40"/>
      <c r="BI54" s="62"/>
      <c r="BJ54" s="62"/>
      <c r="BK54" s="62"/>
      <c r="BL54" s="62"/>
      <c r="BM54" s="40"/>
      <c r="BN54" s="87"/>
      <c r="BO54" s="87"/>
      <c r="BP54" s="87"/>
      <c r="BQ54" s="87"/>
      <c r="BR54" s="545"/>
      <c r="BS54" s="271"/>
      <c r="BT54" s="62"/>
      <c r="BU54" s="69"/>
      <c r="BV54" s="41"/>
    </row>
    <row r="55" spans="1:74" s="107" customFormat="1" x14ac:dyDescent="0.25">
      <c r="A55" s="108" t="s">
        <v>7599</v>
      </c>
      <c r="B55" s="109"/>
      <c r="C55" s="734">
        <v>41274</v>
      </c>
      <c r="D55" s="109"/>
      <c r="E55" s="110">
        <v>9094.4599999999991</v>
      </c>
      <c r="F55" s="109"/>
      <c r="G55" s="111">
        <v>2511.9618999999998</v>
      </c>
      <c r="H55" s="253"/>
      <c r="I55" s="114">
        <v>9.0999999999999998E-2</v>
      </c>
      <c r="J55" s="112">
        <v>6.1351000000000004</v>
      </c>
      <c r="K55" s="864">
        <v>0.09</v>
      </c>
      <c r="L55" s="119">
        <v>9.0200000000000002E-2</v>
      </c>
      <c r="M55" s="112"/>
      <c r="N55" s="114">
        <v>5.5646000000000004</v>
      </c>
      <c r="O55" s="112">
        <v>5.5754999999999999</v>
      </c>
      <c r="P55" s="112">
        <v>5.4146999999999998</v>
      </c>
      <c r="Q55" s="112">
        <v>7.0923999999999996</v>
      </c>
      <c r="R55" s="112">
        <v>6.5133000000000001</v>
      </c>
      <c r="S55" s="112">
        <v>7.1035000000000004</v>
      </c>
      <c r="T55" s="112">
        <v>7.0894000000000004</v>
      </c>
      <c r="U55" s="119">
        <v>6.7648000000000001</v>
      </c>
      <c r="V55" s="114">
        <v>6.61</v>
      </c>
      <c r="W55" s="112">
        <v>6.8174999999999999</v>
      </c>
      <c r="X55" s="112">
        <v>7.0171999999999999</v>
      </c>
      <c r="Y55" s="278">
        <v>6.3776000000000002</v>
      </c>
      <c r="Z55" s="112">
        <v>5.1092000000000004</v>
      </c>
      <c r="AA55" s="112">
        <v>6.8315000000000001</v>
      </c>
      <c r="AB55" s="112">
        <v>7.1600999999999999</v>
      </c>
      <c r="AC55" s="112">
        <v>6.7961999999999998</v>
      </c>
      <c r="AD55" s="112">
        <v>6.6233000000000004</v>
      </c>
      <c r="AE55" s="112">
        <v>7.2679</v>
      </c>
      <c r="AF55" s="119">
        <v>6.0937000000000001</v>
      </c>
      <c r="AG55" s="110"/>
      <c r="AH55" s="306">
        <v>16</v>
      </c>
      <c r="AI55" s="110">
        <v>15</v>
      </c>
      <c r="AJ55" s="110">
        <v>16</v>
      </c>
      <c r="AK55" s="110">
        <v>12</v>
      </c>
      <c r="AL55" s="110">
        <v>9</v>
      </c>
      <c r="AM55" s="110">
        <v>1</v>
      </c>
      <c r="AN55" s="110">
        <v>1</v>
      </c>
      <c r="AO55" s="249">
        <v>1</v>
      </c>
      <c r="AP55" s="110">
        <v>1</v>
      </c>
      <c r="AQ55" s="110">
        <v>1</v>
      </c>
      <c r="AR55" s="110">
        <v>1</v>
      </c>
      <c r="AS55" s="110">
        <v>3</v>
      </c>
      <c r="AT55" s="110">
        <v>12</v>
      </c>
      <c r="AU55" s="110">
        <v>1</v>
      </c>
      <c r="AV55" s="110">
        <v>1</v>
      </c>
      <c r="AW55" s="110">
        <v>1</v>
      </c>
      <c r="AX55" s="110">
        <v>1</v>
      </c>
      <c r="AY55" s="299">
        <v>12</v>
      </c>
      <c r="AZ55" s="595"/>
      <c r="BA55" s="278">
        <v>8.83</v>
      </c>
      <c r="BB55" s="112">
        <v>72.709999999999994</v>
      </c>
      <c r="BC55" s="112" t="s">
        <v>430</v>
      </c>
      <c r="BD55" s="112" t="s">
        <v>430</v>
      </c>
      <c r="BE55" s="278">
        <v>2.71</v>
      </c>
      <c r="BF55" s="278">
        <v>15.75</v>
      </c>
      <c r="BG55" s="113"/>
      <c r="BH55" s="117">
        <v>15.75</v>
      </c>
      <c r="BI55" s="112">
        <v>16.11</v>
      </c>
      <c r="BJ55" s="112">
        <v>58.75</v>
      </c>
      <c r="BK55" s="112">
        <v>0.55000000000000004</v>
      </c>
      <c r="BL55" s="112" t="s">
        <v>430</v>
      </c>
      <c r="BM55" s="117" t="s">
        <v>430</v>
      </c>
      <c r="BN55" s="118" t="s">
        <v>430</v>
      </c>
      <c r="BO55" s="118">
        <v>8.83</v>
      </c>
      <c r="BP55" s="118" t="s">
        <v>430</v>
      </c>
      <c r="BQ55" s="118" t="s">
        <v>430</v>
      </c>
      <c r="BR55" s="597"/>
      <c r="BS55" s="269">
        <v>7.8984394060507803</v>
      </c>
      <c r="BT55" s="112">
        <v>9.3403617253298101</v>
      </c>
      <c r="BU55" s="113"/>
      <c r="BV55" s="139" t="s">
        <v>7561</v>
      </c>
    </row>
    <row r="56" spans="1:74" s="107" customFormat="1" x14ac:dyDescent="0.25">
      <c r="A56" s="108" t="s">
        <v>7600</v>
      </c>
      <c r="B56" s="109"/>
      <c r="C56" s="734">
        <v>45112</v>
      </c>
      <c r="D56" s="109"/>
      <c r="E56" s="110">
        <v>8588.5499999999993</v>
      </c>
      <c r="F56" s="109"/>
      <c r="G56" s="111">
        <v>1239.9783</v>
      </c>
      <c r="H56" s="253"/>
      <c r="I56" s="953">
        <v>0.10685</v>
      </c>
      <c r="J56" s="864">
        <v>6.22</v>
      </c>
      <c r="K56" s="864">
        <v>0.10137</v>
      </c>
      <c r="L56" s="954">
        <v>0.10685</v>
      </c>
      <c r="M56" s="112"/>
      <c r="N56" s="114">
        <v>5.4995000000000003</v>
      </c>
      <c r="O56" s="112">
        <v>6.0148000000000001</v>
      </c>
      <c r="P56" s="112">
        <v>5.8188000000000004</v>
      </c>
      <c r="Q56" s="112">
        <v>7.1391999999999998</v>
      </c>
      <c r="R56" s="112">
        <v>6.5675999999999997</v>
      </c>
      <c r="S56" s="112">
        <v>6.8236999999999997</v>
      </c>
      <c r="T56" s="112">
        <v>6.9335000000000004</v>
      </c>
      <c r="U56" s="119">
        <v>6.6749999999999998</v>
      </c>
      <c r="V56" s="114">
        <v>6.5373000000000001</v>
      </c>
      <c r="W56" s="112">
        <v>6.7561</v>
      </c>
      <c r="X56" s="112">
        <v>6.9858000000000002</v>
      </c>
      <c r="Y56" s="278" t="s">
        <v>430</v>
      </c>
      <c r="Z56" s="112" t="s">
        <v>430</v>
      </c>
      <c r="AA56" s="112">
        <v>6.4394999999999998</v>
      </c>
      <c r="AB56" s="112">
        <v>6.9836999999999998</v>
      </c>
      <c r="AC56" s="112">
        <v>6.6957000000000004</v>
      </c>
      <c r="AD56" s="112">
        <v>6.5461</v>
      </c>
      <c r="AE56" s="112">
        <v>7.4104999999999999</v>
      </c>
      <c r="AF56" s="119">
        <v>6.9836</v>
      </c>
      <c r="AG56" s="110"/>
      <c r="AH56" s="306">
        <v>17</v>
      </c>
      <c r="AI56" s="110">
        <v>7</v>
      </c>
      <c r="AJ56" s="110">
        <v>4</v>
      </c>
      <c r="AK56" s="110">
        <v>8</v>
      </c>
      <c r="AL56" s="110">
        <v>7</v>
      </c>
      <c r="AM56" s="110">
        <v>4</v>
      </c>
      <c r="AN56" s="110">
        <v>4</v>
      </c>
      <c r="AO56" s="249">
        <v>6</v>
      </c>
      <c r="AP56" s="110">
        <v>6</v>
      </c>
      <c r="AQ56" s="110">
        <v>8</v>
      </c>
      <c r="AR56" s="110">
        <v>7</v>
      </c>
      <c r="AS56" s="110" t="s">
        <v>430</v>
      </c>
      <c r="AT56" s="110" t="s">
        <v>430</v>
      </c>
      <c r="AU56" s="110">
        <v>6</v>
      </c>
      <c r="AV56" s="110">
        <v>4</v>
      </c>
      <c r="AW56" s="110">
        <v>4</v>
      </c>
      <c r="AX56" s="110">
        <v>6</v>
      </c>
      <c r="AY56" s="299">
        <v>9</v>
      </c>
      <c r="AZ56" s="595"/>
      <c r="BA56" s="278">
        <v>17.21</v>
      </c>
      <c r="BB56" s="112">
        <v>77.2</v>
      </c>
      <c r="BC56" s="112" t="s">
        <v>430</v>
      </c>
      <c r="BD56" s="112" t="s">
        <v>430</v>
      </c>
      <c r="BE56" s="278" t="s">
        <v>430</v>
      </c>
      <c r="BF56" s="278">
        <v>5.59</v>
      </c>
      <c r="BG56" s="113"/>
      <c r="BH56" s="117">
        <v>5.59</v>
      </c>
      <c r="BI56" s="112">
        <v>30.65</v>
      </c>
      <c r="BJ56" s="112">
        <v>44.8</v>
      </c>
      <c r="BK56" s="112">
        <v>1.75</v>
      </c>
      <c r="BL56" s="112" t="s">
        <v>430</v>
      </c>
      <c r="BM56" s="117">
        <v>1.22</v>
      </c>
      <c r="BN56" s="118" t="s">
        <v>430</v>
      </c>
      <c r="BO56" s="118">
        <v>15.99</v>
      </c>
      <c r="BP56" s="118" t="s">
        <v>430</v>
      </c>
      <c r="BQ56" s="118" t="s">
        <v>430</v>
      </c>
      <c r="BR56" s="597"/>
      <c r="BS56" s="269">
        <v>1.4521121597095801</v>
      </c>
      <c r="BT56" s="112">
        <v>6.9399277286120196</v>
      </c>
      <c r="BU56" s="113"/>
      <c r="BV56" s="139" t="s">
        <v>7579</v>
      </c>
    </row>
    <row r="57" spans="1:74" s="107" customFormat="1" x14ac:dyDescent="0.25">
      <c r="A57" s="108" t="s">
        <v>7601</v>
      </c>
      <c r="B57" s="109"/>
      <c r="C57" s="734">
        <v>41275</v>
      </c>
      <c r="D57" s="109"/>
      <c r="E57" s="110">
        <v>7577.89</v>
      </c>
      <c r="F57" s="109"/>
      <c r="G57" s="111">
        <v>2740.1152999999999</v>
      </c>
      <c r="H57" s="253"/>
      <c r="I57" s="114">
        <v>0.10364</v>
      </c>
      <c r="J57" s="112">
        <v>6.16</v>
      </c>
      <c r="K57" s="864">
        <v>0.10410999999999999</v>
      </c>
      <c r="L57" s="119">
        <v>0.10351</v>
      </c>
      <c r="M57" s="112"/>
      <c r="N57" s="114">
        <v>6.0206</v>
      </c>
      <c r="O57" s="112">
        <v>5.8887999999999998</v>
      </c>
      <c r="P57" s="112">
        <v>5.6170999999999998</v>
      </c>
      <c r="Q57" s="112">
        <v>7.0848000000000004</v>
      </c>
      <c r="R57" s="112">
        <v>6.5115999999999996</v>
      </c>
      <c r="S57" s="112">
        <v>6.7141999999999999</v>
      </c>
      <c r="T57" s="112">
        <v>6.8752000000000004</v>
      </c>
      <c r="U57" s="119">
        <v>6.6562999999999999</v>
      </c>
      <c r="V57" s="114">
        <v>6.5400999999999998</v>
      </c>
      <c r="W57" s="112">
        <v>6.7662000000000004</v>
      </c>
      <c r="X57" s="112">
        <v>6.9866999999999999</v>
      </c>
      <c r="Y57" s="278">
        <v>6.3720999999999997</v>
      </c>
      <c r="Z57" s="112">
        <v>5.7428999999999997</v>
      </c>
      <c r="AA57" s="112">
        <v>6.3832000000000004</v>
      </c>
      <c r="AB57" s="112">
        <v>6.9295</v>
      </c>
      <c r="AC57" s="112">
        <v>6.6718000000000002</v>
      </c>
      <c r="AD57" s="112">
        <v>6.5464000000000002</v>
      </c>
      <c r="AE57" s="112">
        <v>7.3310000000000004</v>
      </c>
      <c r="AF57" s="119">
        <v>6.5366</v>
      </c>
      <c r="AG57" s="110"/>
      <c r="AH57" s="306">
        <v>9</v>
      </c>
      <c r="AI57" s="110">
        <v>9</v>
      </c>
      <c r="AJ57" s="110">
        <v>11</v>
      </c>
      <c r="AK57" s="110">
        <v>13</v>
      </c>
      <c r="AL57" s="110">
        <v>10</v>
      </c>
      <c r="AM57" s="110">
        <v>8</v>
      </c>
      <c r="AN57" s="110">
        <v>8</v>
      </c>
      <c r="AO57" s="249">
        <v>7</v>
      </c>
      <c r="AP57" s="110">
        <v>5</v>
      </c>
      <c r="AQ57" s="110">
        <v>6</v>
      </c>
      <c r="AR57" s="110">
        <v>6</v>
      </c>
      <c r="AS57" s="110">
        <v>5</v>
      </c>
      <c r="AT57" s="110">
        <v>9</v>
      </c>
      <c r="AU57" s="110">
        <v>10</v>
      </c>
      <c r="AV57" s="110">
        <v>8</v>
      </c>
      <c r="AW57" s="110">
        <v>7</v>
      </c>
      <c r="AX57" s="110">
        <v>5</v>
      </c>
      <c r="AY57" s="299">
        <v>10</v>
      </c>
      <c r="AZ57" s="595"/>
      <c r="BA57" s="278">
        <v>15.58</v>
      </c>
      <c r="BB57" s="112">
        <v>77.59</v>
      </c>
      <c r="BC57" s="112" t="s">
        <v>430</v>
      </c>
      <c r="BD57" s="112" t="s">
        <v>430</v>
      </c>
      <c r="BE57" s="278" t="s">
        <v>430</v>
      </c>
      <c r="BF57" s="278">
        <v>6.84</v>
      </c>
      <c r="BG57" s="113"/>
      <c r="BH57" s="117">
        <v>6.84</v>
      </c>
      <c r="BI57" s="112">
        <v>29.51</v>
      </c>
      <c r="BJ57" s="112">
        <v>43.85</v>
      </c>
      <c r="BK57" s="112">
        <v>4.22</v>
      </c>
      <c r="BL57" s="112" t="s">
        <v>430</v>
      </c>
      <c r="BM57" s="117">
        <v>0.26</v>
      </c>
      <c r="BN57" s="118" t="s">
        <v>430</v>
      </c>
      <c r="BO57" s="118">
        <v>15.32</v>
      </c>
      <c r="BP57" s="118" t="s">
        <v>430</v>
      </c>
      <c r="BQ57" s="118" t="s">
        <v>430</v>
      </c>
      <c r="BR57" s="597"/>
      <c r="BS57" s="269">
        <v>6.2027369224810904</v>
      </c>
      <c r="BT57" s="112">
        <v>8.7682074435072792</v>
      </c>
      <c r="BU57" s="113"/>
      <c r="BV57" s="139" t="s">
        <v>7561</v>
      </c>
    </row>
    <row r="58" spans="1:74" s="107" customFormat="1" x14ac:dyDescent="0.25">
      <c r="A58" s="108" t="s">
        <v>7602</v>
      </c>
      <c r="B58" s="109"/>
      <c r="C58" s="734">
        <v>41275</v>
      </c>
      <c r="D58" s="109"/>
      <c r="E58" s="110">
        <v>6783.23</v>
      </c>
      <c r="F58" s="109"/>
      <c r="G58" s="111">
        <v>3404.3802000000001</v>
      </c>
      <c r="H58" s="253"/>
      <c r="I58" s="114">
        <v>8.1199999999999994E-2</v>
      </c>
      <c r="J58" s="112">
        <v>6.09</v>
      </c>
      <c r="K58" s="112">
        <v>7.6399999999999996E-2</v>
      </c>
      <c r="L58" s="119">
        <v>8.0799999999999997E-2</v>
      </c>
      <c r="M58" s="112"/>
      <c r="N58" s="114">
        <v>5.4462999999999999</v>
      </c>
      <c r="O58" s="112">
        <v>5.4753999999999996</v>
      </c>
      <c r="P58" s="112">
        <v>5.6474000000000002</v>
      </c>
      <c r="Q58" s="112">
        <v>7.0087000000000002</v>
      </c>
      <c r="R58" s="112">
        <v>6.4930000000000003</v>
      </c>
      <c r="S58" s="112">
        <v>6.67</v>
      </c>
      <c r="T58" s="112">
        <v>6.8483000000000001</v>
      </c>
      <c r="U58" s="119">
        <v>6.6193999999999997</v>
      </c>
      <c r="V58" s="114">
        <v>6.5087000000000002</v>
      </c>
      <c r="W58" s="112">
        <v>6.7580999999999998</v>
      </c>
      <c r="X58" s="112">
        <v>6.9734999999999996</v>
      </c>
      <c r="Y58" s="278">
        <v>6.3456000000000001</v>
      </c>
      <c r="Z58" s="112">
        <v>6.0014000000000003</v>
      </c>
      <c r="AA58" s="112">
        <v>6.3813000000000004</v>
      </c>
      <c r="AB58" s="112">
        <v>6.8977000000000004</v>
      </c>
      <c r="AC58" s="112">
        <v>6.6276000000000002</v>
      </c>
      <c r="AD58" s="112">
        <v>6.5096999999999996</v>
      </c>
      <c r="AE58" s="112">
        <v>7.2306999999999997</v>
      </c>
      <c r="AF58" s="119">
        <v>6.7179000000000002</v>
      </c>
      <c r="AG58" s="110"/>
      <c r="AH58" s="306">
        <v>18</v>
      </c>
      <c r="AI58" s="110">
        <v>17</v>
      </c>
      <c r="AJ58" s="110">
        <v>10</v>
      </c>
      <c r="AK58" s="110">
        <v>15</v>
      </c>
      <c r="AL58" s="110">
        <v>12</v>
      </c>
      <c r="AM58" s="110">
        <v>13</v>
      </c>
      <c r="AN58" s="110">
        <v>10</v>
      </c>
      <c r="AO58" s="249">
        <v>10</v>
      </c>
      <c r="AP58" s="110">
        <v>8</v>
      </c>
      <c r="AQ58" s="110">
        <v>7</v>
      </c>
      <c r="AR58" s="110">
        <v>8</v>
      </c>
      <c r="AS58" s="110">
        <v>6</v>
      </c>
      <c r="AT58" s="110">
        <v>7</v>
      </c>
      <c r="AU58" s="110">
        <v>11</v>
      </c>
      <c r="AV58" s="110">
        <v>11</v>
      </c>
      <c r="AW58" s="110">
        <v>10</v>
      </c>
      <c r="AX58" s="110">
        <v>8</v>
      </c>
      <c r="AY58" s="299">
        <v>16</v>
      </c>
      <c r="AZ58" s="595"/>
      <c r="BA58" s="278">
        <v>11.6</v>
      </c>
      <c r="BB58" s="112">
        <v>78.849999999999994</v>
      </c>
      <c r="BC58" s="112" t="s">
        <v>430</v>
      </c>
      <c r="BD58" s="112" t="s">
        <v>430</v>
      </c>
      <c r="BE58" s="278" t="s">
        <v>430</v>
      </c>
      <c r="BF58" s="278">
        <v>9.5500000000000007</v>
      </c>
      <c r="BG58" s="113"/>
      <c r="BH58" s="117">
        <v>9.5500000000000007</v>
      </c>
      <c r="BI58" s="112">
        <v>22.04</v>
      </c>
      <c r="BJ58" s="112">
        <v>51.27</v>
      </c>
      <c r="BK58" s="112">
        <v>5.53</v>
      </c>
      <c r="BL58" s="112" t="s">
        <v>430</v>
      </c>
      <c r="BM58" s="117" t="s">
        <v>430</v>
      </c>
      <c r="BN58" s="118" t="s">
        <v>430</v>
      </c>
      <c r="BO58" s="118">
        <v>11.6</v>
      </c>
      <c r="BP58" s="118" t="s">
        <v>430</v>
      </c>
      <c r="BQ58" s="118" t="s">
        <v>430</v>
      </c>
      <c r="BR58" s="597"/>
      <c r="BS58" s="269">
        <v>2.9456091099999999</v>
      </c>
      <c r="BT58" s="112">
        <v>8.82591809</v>
      </c>
      <c r="BU58" s="113"/>
      <c r="BV58" s="139" t="s">
        <v>7561</v>
      </c>
    </row>
    <row r="59" spans="1:74" s="107" customFormat="1" x14ac:dyDescent="0.25">
      <c r="A59" s="108" t="s">
        <v>7603</v>
      </c>
      <c r="B59" s="109"/>
      <c r="C59" s="734">
        <v>43231</v>
      </c>
      <c r="D59" s="109"/>
      <c r="E59" s="110">
        <v>6721.83</v>
      </c>
      <c r="F59" s="109"/>
      <c r="G59" s="111">
        <v>1570.5717999999999</v>
      </c>
      <c r="H59" s="253"/>
      <c r="I59" s="114">
        <v>8.7520000000000001E-2</v>
      </c>
      <c r="J59" s="112">
        <v>6.1363000000000003</v>
      </c>
      <c r="K59" s="112">
        <v>7.9799999999999996E-2</v>
      </c>
      <c r="L59" s="119">
        <v>8.4900000000000003E-2</v>
      </c>
      <c r="M59" s="112"/>
      <c r="N59" s="114">
        <v>5.6714000000000002</v>
      </c>
      <c r="O59" s="112">
        <v>5.2908999999999997</v>
      </c>
      <c r="P59" s="112">
        <v>5.3789999999999996</v>
      </c>
      <c r="Q59" s="112">
        <v>6.9984999999999999</v>
      </c>
      <c r="R59" s="112">
        <v>6.492</v>
      </c>
      <c r="S59" s="112">
        <v>6.6859000000000002</v>
      </c>
      <c r="T59" s="112">
        <v>6.8484999999999996</v>
      </c>
      <c r="U59" s="119">
        <v>6.6227999999999998</v>
      </c>
      <c r="V59" s="114">
        <v>6.4600999999999997</v>
      </c>
      <c r="W59" s="112">
        <v>6.5625</v>
      </c>
      <c r="X59" s="112">
        <v>6.7130000000000001</v>
      </c>
      <c r="Y59" s="278">
        <v>6.0679999999999996</v>
      </c>
      <c r="Z59" s="112" t="s">
        <v>430</v>
      </c>
      <c r="AA59" s="112">
        <v>6.3531000000000004</v>
      </c>
      <c r="AB59" s="112">
        <v>6.9249000000000001</v>
      </c>
      <c r="AC59" s="112">
        <v>6.6490999999999998</v>
      </c>
      <c r="AD59" s="112">
        <v>6.4740000000000002</v>
      </c>
      <c r="AE59" s="112">
        <v>7.2842000000000002</v>
      </c>
      <c r="AF59" s="119">
        <v>5.5622999999999996</v>
      </c>
      <c r="AG59" s="110"/>
      <c r="AH59" s="306">
        <v>14</v>
      </c>
      <c r="AI59" s="110">
        <v>21</v>
      </c>
      <c r="AJ59" s="110">
        <v>17</v>
      </c>
      <c r="AK59" s="110">
        <v>16</v>
      </c>
      <c r="AL59" s="110">
        <v>13</v>
      </c>
      <c r="AM59" s="110">
        <v>12</v>
      </c>
      <c r="AN59" s="110">
        <v>9</v>
      </c>
      <c r="AO59" s="249">
        <v>9</v>
      </c>
      <c r="AP59" s="110">
        <v>10</v>
      </c>
      <c r="AQ59" s="110">
        <v>12</v>
      </c>
      <c r="AR59" s="110">
        <v>15</v>
      </c>
      <c r="AS59" s="110">
        <v>14</v>
      </c>
      <c r="AT59" s="110" t="s">
        <v>430</v>
      </c>
      <c r="AU59" s="110">
        <v>14</v>
      </c>
      <c r="AV59" s="110">
        <v>9</v>
      </c>
      <c r="AW59" s="110">
        <v>9</v>
      </c>
      <c r="AX59" s="110">
        <v>10</v>
      </c>
      <c r="AY59" s="299">
        <v>11</v>
      </c>
      <c r="AZ59" s="595"/>
      <c r="BA59" s="278">
        <v>11.45</v>
      </c>
      <c r="BB59" s="112">
        <v>84.29</v>
      </c>
      <c r="BC59" s="112" t="s">
        <v>430</v>
      </c>
      <c r="BD59" s="112" t="s">
        <v>430</v>
      </c>
      <c r="BE59" s="278" t="s">
        <v>430</v>
      </c>
      <c r="BF59" s="278">
        <v>4.26</v>
      </c>
      <c r="BG59" s="113"/>
      <c r="BH59" s="117">
        <v>4.26</v>
      </c>
      <c r="BI59" s="112">
        <v>38.840000000000003</v>
      </c>
      <c r="BJ59" s="112">
        <v>42.48</v>
      </c>
      <c r="BK59" s="112">
        <v>2.98</v>
      </c>
      <c r="BL59" s="112" t="s">
        <v>430</v>
      </c>
      <c r="BM59" s="117">
        <v>1.34</v>
      </c>
      <c r="BN59" s="118" t="s">
        <v>430</v>
      </c>
      <c r="BO59" s="118">
        <v>10.11</v>
      </c>
      <c r="BP59" s="118" t="s">
        <v>430</v>
      </c>
      <c r="BQ59" s="118" t="s">
        <v>430</v>
      </c>
      <c r="BR59" s="597"/>
      <c r="BS59" s="269">
        <v>4.4144478899999999</v>
      </c>
      <c r="BT59" s="112">
        <v>8.1250770499999998</v>
      </c>
      <c r="BU59" s="113"/>
      <c r="BV59" s="139" t="s">
        <v>7561</v>
      </c>
    </row>
    <row r="60" spans="1:74" s="107" customFormat="1" x14ac:dyDescent="0.25">
      <c r="A60" s="108" t="s">
        <v>7604</v>
      </c>
      <c r="B60" s="109"/>
      <c r="C60" s="734">
        <v>41275</v>
      </c>
      <c r="D60" s="109"/>
      <c r="E60" s="110">
        <v>1824.76</v>
      </c>
      <c r="F60" s="109"/>
      <c r="G60" s="111">
        <v>3272.0626999999999</v>
      </c>
      <c r="H60" s="253"/>
      <c r="I60" s="114">
        <v>0.13</v>
      </c>
      <c r="J60" s="112">
        <v>6.09</v>
      </c>
      <c r="K60" s="864">
        <v>0.12</v>
      </c>
      <c r="L60" s="119">
        <v>0.13</v>
      </c>
      <c r="M60" s="112"/>
      <c r="N60" s="114">
        <v>6.2656999999999998</v>
      </c>
      <c r="O60" s="112">
        <v>6.157</v>
      </c>
      <c r="P60" s="112">
        <v>5.6801000000000004</v>
      </c>
      <c r="Q60" s="112">
        <v>7.5148000000000001</v>
      </c>
      <c r="R60" s="112">
        <v>6.6946000000000003</v>
      </c>
      <c r="S60" s="112">
        <v>6.8292999999999999</v>
      </c>
      <c r="T60" s="112">
        <v>6.9069000000000003</v>
      </c>
      <c r="U60" s="119">
        <v>6.6821999999999999</v>
      </c>
      <c r="V60" s="114">
        <v>6.5481999999999996</v>
      </c>
      <c r="W60" s="112">
        <v>6.7664999999999997</v>
      </c>
      <c r="X60" s="112">
        <v>6.9878999999999998</v>
      </c>
      <c r="Y60" s="278">
        <v>6.3783000000000003</v>
      </c>
      <c r="Z60" s="112">
        <v>6.1226000000000003</v>
      </c>
      <c r="AA60" s="112">
        <v>6.4672999999999998</v>
      </c>
      <c r="AB60" s="112">
        <v>6.9467999999999996</v>
      </c>
      <c r="AC60" s="112">
        <v>6.6919000000000004</v>
      </c>
      <c r="AD60" s="112">
        <v>6.5583999999999998</v>
      </c>
      <c r="AE60" s="112">
        <v>7.8776999999999999</v>
      </c>
      <c r="AF60" s="119">
        <v>6.8372000000000002</v>
      </c>
      <c r="AG60" s="110"/>
      <c r="AH60" s="306">
        <v>5</v>
      </c>
      <c r="AI60" s="110">
        <v>2</v>
      </c>
      <c r="AJ60" s="110">
        <v>9</v>
      </c>
      <c r="AK60" s="110">
        <v>1</v>
      </c>
      <c r="AL60" s="110">
        <v>2</v>
      </c>
      <c r="AM60" s="110">
        <v>3</v>
      </c>
      <c r="AN60" s="110">
        <v>6</v>
      </c>
      <c r="AO60" s="249">
        <v>4</v>
      </c>
      <c r="AP60" s="110">
        <v>4</v>
      </c>
      <c r="AQ60" s="110">
        <v>5</v>
      </c>
      <c r="AR60" s="110">
        <v>5</v>
      </c>
      <c r="AS60" s="110">
        <v>2</v>
      </c>
      <c r="AT60" s="110">
        <v>4</v>
      </c>
      <c r="AU60" s="110">
        <v>4</v>
      </c>
      <c r="AV60" s="110">
        <v>6</v>
      </c>
      <c r="AW60" s="110">
        <v>6</v>
      </c>
      <c r="AX60" s="110">
        <v>3</v>
      </c>
      <c r="AY60" s="299">
        <v>1</v>
      </c>
      <c r="AZ60" s="595"/>
      <c r="BA60" s="278">
        <v>17.940000000000001</v>
      </c>
      <c r="BB60" s="112">
        <v>79.34</v>
      </c>
      <c r="BC60" s="112" t="s">
        <v>430</v>
      </c>
      <c r="BD60" s="112" t="s">
        <v>430</v>
      </c>
      <c r="BE60" s="278" t="s">
        <v>430</v>
      </c>
      <c r="BF60" s="278">
        <v>2.72</v>
      </c>
      <c r="BG60" s="113"/>
      <c r="BH60" s="117">
        <v>2.72</v>
      </c>
      <c r="BI60" s="112">
        <v>35.909999999999997</v>
      </c>
      <c r="BJ60" s="112">
        <v>43.43</v>
      </c>
      <c r="BK60" s="112" t="s">
        <v>430</v>
      </c>
      <c r="BL60" s="112" t="s">
        <v>430</v>
      </c>
      <c r="BM60" s="117" t="s">
        <v>430</v>
      </c>
      <c r="BN60" s="118" t="s">
        <v>430</v>
      </c>
      <c r="BO60" s="118">
        <v>17.940000000000001</v>
      </c>
      <c r="BP60" s="118" t="s">
        <v>430</v>
      </c>
      <c r="BQ60" s="118" t="s">
        <v>430</v>
      </c>
      <c r="BR60" s="597"/>
      <c r="BS60" s="269">
        <v>10.817395002163501</v>
      </c>
      <c r="BT60" s="112">
        <v>13.5512352527102</v>
      </c>
      <c r="BU60" s="113"/>
      <c r="BV60" s="139" t="s">
        <v>7561</v>
      </c>
    </row>
    <row r="61" spans="1:74" s="107" customFormat="1" x14ac:dyDescent="0.25">
      <c r="A61" s="108" t="s">
        <v>7605</v>
      </c>
      <c r="B61" s="109"/>
      <c r="C61" s="734">
        <v>41275</v>
      </c>
      <c r="D61" s="109"/>
      <c r="E61" s="110">
        <v>1742.62</v>
      </c>
      <c r="F61" s="109"/>
      <c r="G61" s="111">
        <v>77.488200000000006</v>
      </c>
      <c r="H61" s="253"/>
      <c r="I61" s="114">
        <v>0.11233</v>
      </c>
      <c r="J61" s="112">
        <v>6.12</v>
      </c>
      <c r="K61" s="864">
        <v>0.17534</v>
      </c>
      <c r="L61" s="119">
        <v>0.11233</v>
      </c>
      <c r="M61" s="112"/>
      <c r="N61" s="114">
        <v>5.8418000000000001</v>
      </c>
      <c r="O61" s="112">
        <v>5.6394000000000002</v>
      </c>
      <c r="P61" s="112">
        <v>5.5979000000000001</v>
      </c>
      <c r="Q61" s="112">
        <v>7.1388999999999996</v>
      </c>
      <c r="R61" s="112">
        <v>6.4489000000000001</v>
      </c>
      <c r="S61" s="112">
        <v>6.7123999999999997</v>
      </c>
      <c r="T61" s="112">
        <v>6.7945000000000002</v>
      </c>
      <c r="U61" s="119">
        <v>6.5495999999999999</v>
      </c>
      <c r="V61" s="114">
        <v>6.43</v>
      </c>
      <c r="W61" s="112">
        <v>6.6609999999999996</v>
      </c>
      <c r="X61" s="112">
        <v>6.8886000000000003</v>
      </c>
      <c r="Y61" s="278">
        <v>6.2972000000000001</v>
      </c>
      <c r="Z61" s="112">
        <v>6.0952999999999999</v>
      </c>
      <c r="AA61" s="112">
        <v>6.3788</v>
      </c>
      <c r="AB61" s="112">
        <v>6.8708</v>
      </c>
      <c r="AC61" s="112">
        <v>6.5730000000000004</v>
      </c>
      <c r="AD61" s="112">
        <v>6.4347000000000003</v>
      </c>
      <c r="AE61" s="112">
        <v>7.4671000000000003</v>
      </c>
      <c r="AF61" s="119">
        <v>6.8361000000000001</v>
      </c>
      <c r="AG61" s="110"/>
      <c r="AH61" s="306">
        <v>13</v>
      </c>
      <c r="AI61" s="110">
        <v>14</v>
      </c>
      <c r="AJ61" s="110">
        <v>12</v>
      </c>
      <c r="AK61" s="110">
        <v>9</v>
      </c>
      <c r="AL61" s="110">
        <v>15</v>
      </c>
      <c r="AM61" s="110">
        <v>10</v>
      </c>
      <c r="AN61" s="110">
        <v>15</v>
      </c>
      <c r="AO61" s="249">
        <v>14</v>
      </c>
      <c r="AP61" s="110">
        <v>12</v>
      </c>
      <c r="AQ61" s="110">
        <v>11</v>
      </c>
      <c r="AR61" s="110">
        <v>10</v>
      </c>
      <c r="AS61" s="110">
        <v>8</v>
      </c>
      <c r="AT61" s="110">
        <v>5</v>
      </c>
      <c r="AU61" s="110">
        <v>12</v>
      </c>
      <c r="AV61" s="110">
        <v>14</v>
      </c>
      <c r="AW61" s="110">
        <v>14</v>
      </c>
      <c r="AX61" s="110">
        <v>12</v>
      </c>
      <c r="AY61" s="299">
        <v>8</v>
      </c>
      <c r="AZ61" s="595"/>
      <c r="BA61" s="278">
        <v>5.79</v>
      </c>
      <c r="BB61" s="112">
        <v>79.709999999999994</v>
      </c>
      <c r="BC61" s="112" t="s">
        <v>430</v>
      </c>
      <c r="BD61" s="112" t="s">
        <v>430</v>
      </c>
      <c r="BE61" s="278" t="s">
        <v>430</v>
      </c>
      <c r="BF61" s="278">
        <v>14.51</v>
      </c>
      <c r="BG61" s="113"/>
      <c r="BH61" s="117">
        <v>14.51</v>
      </c>
      <c r="BI61" s="112">
        <v>42.4</v>
      </c>
      <c r="BJ61" s="112">
        <v>37.31</v>
      </c>
      <c r="BK61" s="112" t="s">
        <v>430</v>
      </c>
      <c r="BL61" s="112" t="s">
        <v>430</v>
      </c>
      <c r="BM61" s="117" t="s">
        <v>430</v>
      </c>
      <c r="BN61" s="118" t="s">
        <v>430</v>
      </c>
      <c r="BO61" s="118">
        <v>5.79</v>
      </c>
      <c r="BP61" s="118" t="s">
        <v>430</v>
      </c>
      <c r="BQ61" s="118" t="s">
        <v>430</v>
      </c>
      <c r="BR61" s="597"/>
      <c r="BS61" s="269" t="s">
        <v>430</v>
      </c>
      <c r="BT61" s="112">
        <v>11.68022479</v>
      </c>
      <c r="BU61" s="113"/>
      <c r="BV61" s="139" t="s">
        <v>7561</v>
      </c>
    </row>
    <row r="62" spans="1:74" s="107" customFormat="1" x14ac:dyDescent="0.25">
      <c r="A62" s="108" t="s">
        <v>7606</v>
      </c>
      <c r="B62" s="109"/>
      <c r="C62" s="734">
        <v>41279</v>
      </c>
      <c r="D62" s="109"/>
      <c r="E62" s="110">
        <v>1425.89</v>
      </c>
      <c r="F62" s="109"/>
      <c r="G62" s="111">
        <v>45.482399999999998</v>
      </c>
      <c r="H62" s="253"/>
      <c r="I62" s="114">
        <v>0.11373999999999999</v>
      </c>
      <c r="J62" s="112">
        <v>6.16</v>
      </c>
      <c r="K62" s="864">
        <v>8.4930000000000005E-2</v>
      </c>
      <c r="L62" s="119">
        <v>0.11373999999999999</v>
      </c>
      <c r="M62" s="112"/>
      <c r="N62" s="114">
        <v>5.9394999999999998</v>
      </c>
      <c r="O62" s="112">
        <v>5.6737000000000002</v>
      </c>
      <c r="P62" s="112">
        <v>5.3479000000000001</v>
      </c>
      <c r="Q62" s="112">
        <v>7.1158000000000001</v>
      </c>
      <c r="R62" s="112">
        <v>6.3140000000000001</v>
      </c>
      <c r="S62" s="112">
        <v>6.2393000000000001</v>
      </c>
      <c r="T62" s="112">
        <v>6.1978999999999997</v>
      </c>
      <c r="U62" s="119">
        <v>6.18</v>
      </c>
      <c r="V62" s="114">
        <v>6.1372999999999998</v>
      </c>
      <c r="W62" s="112">
        <v>6.5612000000000004</v>
      </c>
      <c r="X62" s="112">
        <v>6.7831000000000001</v>
      </c>
      <c r="Y62" s="278">
        <v>6.2861000000000002</v>
      </c>
      <c r="Z62" s="112">
        <v>6.3468999999999998</v>
      </c>
      <c r="AA62" s="112">
        <v>6.1276999999999999</v>
      </c>
      <c r="AB62" s="112">
        <v>6.2027000000000001</v>
      </c>
      <c r="AC62" s="112">
        <v>6.1714000000000002</v>
      </c>
      <c r="AD62" s="112">
        <v>6.1249000000000002</v>
      </c>
      <c r="AE62" s="112">
        <v>7.2610999999999999</v>
      </c>
      <c r="AF62" s="119">
        <v>7.1289999999999996</v>
      </c>
      <c r="AG62" s="110"/>
      <c r="AH62" s="306">
        <v>12</v>
      </c>
      <c r="AI62" s="110">
        <v>12</v>
      </c>
      <c r="AJ62" s="110">
        <v>19</v>
      </c>
      <c r="AK62" s="110">
        <v>10</v>
      </c>
      <c r="AL62" s="110">
        <v>17</v>
      </c>
      <c r="AM62" s="110">
        <v>19</v>
      </c>
      <c r="AN62" s="110">
        <v>20</v>
      </c>
      <c r="AO62" s="249">
        <v>19</v>
      </c>
      <c r="AP62" s="110">
        <v>17</v>
      </c>
      <c r="AQ62" s="110">
        <v>13</v>
      </c>
      <c r="AR62" s="110">
        <v>12</v>
      </c>
      <c r="AS62" s="110">
        <v>9</v>
      </c>
      <c r="AT62" s="110">
        <v>1</v>
      </c>
      <c r="AU62" s="110">
        <v>18</v>
      </c>
      <c r="AV62" s="110">
        <v>20</v>
      </c>
      <c r="AW62" s="110">
        <v>19</v>
      </c>
      <c r="AX62" s="110">
        <v>17</v>
      </c>
      <c r="AY62" s="299">
        <v>13</v>
      </c>
      <c r="AZ62" s="595"/>
      <c r="BA62" s="278">
        <v>6.96</v>
      </c>
      <c r="BB62" s="112">
        <v>67.81</v>
      </c>
      <c r="BC62" s="112" t="s">
        <v>430</v>
      </c>
      <c r="BD62" s="112" t="s">
        <v>430</v>
      </c>
      <c r="BE62" s="278">
        <v>6.93</v>
      </c>
      <c r="BF62" s="278">
        <v>18.309999999999999</v>
      </c>
      <c r="BG62" s="113"/>
      <c r="BH62" s="117">
        <v>18.309999999999999</v>
      </c>
      <c r="BI62" s="112">
        <v>29.58</v>
      </c>
      <c r="BJ62" s="112">
        <v>45.15</v>
      </c>
      <c r="BK62" s="112" t="s">
        <v>430</v>
      </c>
      <c r="BL62" s="112" t="s">
        <v>430</v>
      </c>
      <c r="BM62" s="117" t="s">
        <v>430</v>
      </c>
      <c r="BN62" s="118" t="s">
        <v>430</v>
      </c>
      <c r="BO62" s="118">
        <v>6.96</v>
      </c>
      <c r="BP62" s="118" t="s">
        <v>430</v>
      </c>
      <c r="BQ62" s="118" t="s">
        <v>430</v>
      </c>
      <c r="BR62" s="597"/>
      <c r="BS62" s="269">
        <v>6.9437968925454596</v>
      </c>
      <c r="BT62" s="112">
        <v>15.5842430759861</v>
      </c>
      <c r="BU62" s="113"/>
      <c r="BV62" s="139" t="s">
        <v>7607</v>
      </c>
    </row>
    <row r="63" spans="1:74" s="107" customFormat="1" x14ac:dyDescent="0.25">
      <c r="A63" s="108" t="s">
        <v>7608</v>
      </c>
      <c r="B63" s="109"/>
      <c r="C63" s="734">
        <v>42555</v>
      </c>
      <c r="D63" s="109"/>
      <c r="E63" s="110">
        <v>1392.28</v>
      </c>
      <c r="F63" s="109"/>
      <c r="G63" s="111">
        <v>1850.6845000000001</v>
      </c>
      <c r="H63" s="253"/>
      <c r="I63" s="953">
        <v>0.13789000000000001</v>
      </c>
      <c r="J63" s="864">
        <v>6.47</v>
      </c>
      <c r="K63" s="864">
        <v>0.12889999999999999</v>
      </c>
      <c r="L63" s="954">
        <v>0.13772999999999999</v>
      </c>
      <c r="M63" s="112"/>
      <c r="N63" s="114">
        <v>6.1821000000000002</v>
      </c>
      <c r="O63" s="112">
        <v>6.0822000000000003</v>
      </c>
      <c r="P63" s="112">
        <v>5.9316000000000004</v>
      </c>
      <c r="Q63" s="112">
        <v>7.4596999999999998</v>
      </c>
      <c r="R63" s="112">
        <v>6.7603</v>
      </c>
      <c r="S63" s="112">
        <v>6.8414000000000001</v>
      </c>
      <c r="T63" s="112">
        <v>6.9081000000000001</v>
      </c>
      <c r="U63" s="119">
        <v>6.6790000000000003</v>
      </c>
      <c r="V63" s="114">
        <v>6.5610999999999997</v>
      </c>
      <c r="W63" s="112">
        <v>6.7751999999999999</v>
      </c>
      <c r="X63" s="112">
        <v>6.9983000000000004</v>
      </c>
      <c r="Y63" s="278">
        <v>6.3893000000000004</v>
      </c>
      <c r="Z63" s="112">
        <v>6.2016999999999998</v>
      </c>
      <c r="AA63" s="112">
        <v>6.5438000000000001</v>
      </c>
      <c r="AB63" s="112">
        <v>6.9813999999999998</v>
      </c>
      <c r="AC63" s="112">
        <v>6.6928999999999998</v>
      </c>
      <c r="AD63" s="112">
        <v>6.5685000000000002</v>
      </c>
      <c r="AE63" s="112">
        <v>7.7374999999999998</v>
      </c>
      <c r="AF63" s="119">
        <v>6.2257999999999996</v>
      </c>
      <c r="AG63" s="110"/>
      <c r="AH63" s="306">
        <v>6</v>
      </c>
      <c r="AI63" s="110">
        <v>3</v>
      </c>
      <c r="AJ63" s="110">
        <v>1</v>
      </c>
      <c r="AK63" s="110">
        <v>2</v>
      </c>
      <c r="AL63" s="110">
        <v>1</v>
      </c>
      <c r="AM63" s="110">
        <v>2</v>
      </c>
      <c r="AN63" s="110">
        <v>5</v>
      </c>
      <c r="AO63" s="249">
        <v>5</v>
      </c>
      <c r="AP63" s="110">
        <v>2</v>
      </c>
      <c r="AQ63" s="110">
        <v>4</v>
      </c>
      <c r="AR63" s="110">
        <v>2</v>
      </c>
      <c r="AS63" s="110">
        <v>1</v>
      </c>
      <c r="AT63" s="110">
        <v>2</v>
      </c>
      <c r="AU63" s="110">
        <v>2</v>
      </c>
      <c r="AV63" s="110">
        <v>5</v>
      </c>
      <c r="AW63" s="110">
        <v>5</v>
      </c>
      <c r="AX63" s="110">
        <v>2</v>
      </c>
      <c r="AY63" s="299">
        <v>3</v>
      </c>
      <c r="AZ63" s="595"/>
      <c r="BA63" s="278">
        <v>8.7100000000000009</v>
      </c>
      <c r="BB63" s="112">
        <v>86.98</v>
      </c>
      <c r="BC63" s="112" t="s">
        <v>430</v>
      </c>
      <c r="BD63" s="112" t="s">
        <v>430</v>
      </c>
      <c r="BE63" s="278" t="s">
        <v>430</v>
      </c>
      <c r="BF63" s="278">
        <v>4.32</v>
      </c>
      <c r="BG63" s="113"/>
      <c r="BH63" s="117">
        <v>4.3099999999999996</v>
      </c>
      <c r="BI63" s="112">
        <v>22.46</v>
      </c>
      <c r="BJ63" s="112">
        <v>59.84</v>
      </c>
      <c r="BK63" s="112">
        <v>4.67</v>
      </c>
      <c r="BL63" s="112" t="s">
        <v>430</v>
      </c>
      <c r="BM63" s="117">
        <v>1.84</v>
      </c>
      <c r="BN63" s="118" t="s">
        <v>430</v>
      </c>
      <c r="BO63" s="118">
        <v>6.87</v>
      </c>
      <c r="BP63" s="118" t="s">
        <v>430</v>
      </c>
      <c r="BQ63" s="118" t="s">
        <v>430</v>
      </c>
      <c r="BR63" s="597"/>
      <c r="BS63" s="269">
        <v>5.0292659689941503</v>
      </c>
      <c r="BT63" s="112">
        <v>8.1769313183646108</v>
      </c>
      <c r="BU63" s="113"/>
      <c r="BV63" s="139" t="s">
        <v>7561</v>
      </c>
    </row>
    <row r="64" spans="1:74" s="107" customFormat="1" x14ac:dyDescent="0.25">
      <c r="A64" s="108" t="s">
        <v>7609</v>
      </c>
      <c r="B64" s="109"/>
      <c r="C64" s="734">
        <v>44309</v>
      </c>
      <c r="D64" s="109"/>
      <c r="E64" s="110">
        <v>1202.73</v>
      </c>
      <c r="F64" s="109"/>
      <c r="G64" s="111">
        <v>1374.8843999999999</v>
      </c>
      <c r="H64" s="253"/>
      <c r="I64" s="953">
        <v>0.12055</v>
      </c>
      <c r="J64" s="864">
        <v>6.3</v>
      </c>
      <c r="K64" s="864">
        <v>0.12055</v>
      </c>
      <c r="L64" s="954">
        <v>0.12055</v>
      </c>
      <c r="M64" s="112"/>
      <c r="N64" s="114">
        <v>6.4070999999999998</v>
      </c>
      <c r="O64" s="112">
        <v>6.0311000000000003</v>
      </c>
      <c r="P64" s="112">
        <v>5.8315000000000001</v>
      </c>
      <c r="Q64" s="112">
        <v>7.2972999999999999</v>
      </c>
      <c r="R64" s="112">
        <v>6.6029999999999998</v>
      </c>
      <c r="S64" s="112">
        <v>6.7099000000000002</v>
      </c>
      <c r="T64" s="112">
        <v>6.8375000000000004</v>
      </c>
      <c r="U64" s="119">
        <v>6.5998999999999999</v>
      </c>
      <c r="V64" s="114">
        <v>6.4720000000000004</v>
      </c>
      <c r="W64" s="112">
        <v>6.6898</v>
      </c>
      <c r="X64" s="112">
        <v>6.9086999999999996</v>
      </c>
      <c r="Y64" s="278">
        <v>6.3010999999999999</v>
      </c>
      <c r="Z64" s="112" t="s">
        <v>430</v>
      </c>
      <c r="AA64" s="112">
        <v>6.4353999999999996</v>
      </c>
      <c r="AB64" s="112">
        <v>6.9227999999999996</v>
      </c>
      <c r="AC64" s="112">
        <v>6.6128999999999998</v>
      </c>
      <c r="AD64" s="112">
        <v>6.4789000000000003</v>
      </c>
      <c r="AE64" s="112">
        <v>7.6353999999999997</v>
      </c>
      <c r="AF64" s="119">
        <v>6.0888999999999998</v>
      </c>
      <c r="AG64" s="110"/>
      <c r="AH64" s="306">
        <v>3</v>
      </c>
      <c r="AI64" s="110">
        <v>5</v>
      </c>
      <c r="AJ64" s="110">
        <v>3</v>
      </c>
      <c r="AK64" s="110">
        <v>6</v>
      </c>
      <c r="AL64" s="110">
        <v>6</v>
      </c>
      <c r="AM64" s="110">
        <v>11</v>
      </c>
      <c r="AN64" s="110">
        <v>12</v>
      </c>
      <c r="AO64" s="249">
        <v>12</v>
      </c>
      <c r="AP64" s="110">
        <v>9</v>
      </c>
      <c r="AQ64" s="110">
        <v>9</v>
      </c>
      <c r="AR64" s="110">
        <v>9</v>
      </c>
      <c r="AS64" s="110">
        <v>7</v>
      </c>
      <c r="AT64" s="110" t="s">
        <v>430</v>
      </c>
      <c r="AU64" s="110">
        <v>7</v>
      </c>
      <c r="AV64" s="110">
        <v>10</v>
      </c>
      <c r="AW64" s="110">
        <v>13</v>
      </c>
      <c r="AX64" s="110">
        <v>9</v>
      </c>
      <c r="AY64" s="299">
        <v>6</v>
      </c>
      <c r="AZ64" s="595"/>
      <c r="BA64" s="278">
        <v>19.27</v>
      </c>
      <c r="BB64" s="112">
        <v>80.06</v>
      </c>
      <c r="BC64" s="112" t="s">
        <v>430</v>
      </c>
      <c r="BD64" s="112" t="s">
        <v>430</v>
      </c>
      <c r="BE64" s="278" t="s">
        <v>430</v>
      </c>
      <c r="BF64" s="278">
        <v>0.67</v>
      </c>
      <c r="BG64" s="113"/>
      <c r="BH64" s="117">
        <v>0.67</v>
      </c>
      <c r="BI64" s="112">
        <v>42.92</v>
      </c>
      <c r="BJ64" s="112">
        <v>35.06</v>
      </c>
      <c r="BK64" s="112">
        <v>2.08</v>
      </c>
      <c r="BL64" s="112" t="s">
        <v>430</v>
      </c>
      <c r="BM64" s="117" t="s">
        <v>430</v>
      </c>
      <c r="BN64" s="118" t="s">
        <v>430</v>
      </c>
      <c r="BO64" s="118">
        <v>19.27</v>
      </c>
      <c r="BP64" s="118" t="s">
        <v>430</v>
      </c>
      <c r="BQ64" s="118" t="s">
        <v>430</v>
      </c>
      <c r="BR64" s="597"/>
      <c r="BS64" s="269" t="s">
        <v>430</v>
      </c>
      <c r="BT64" s="112">
        <v>12.3467965324694</v>
      </c>
      <c r="BU64" s="113"/>
      <c r="BV64" s="139" t="s">
        <v>7579</v>
      </c>
    </row>
    <row r="65" spans="1:74" s="107" customFormat="1" x14ac:dyDescent="0.25">
      <c r="A65" s="108" t="s">
        <v>7610</v>
      </c>
      <c r="B65" s="109"/>
      <c r="C65" s="734">
        <v>41275</v>
      </c>
      <c r="D65" s="109"/>
      <c r="E65" s="110">
        <v>1030.92</v>
      </c>
      <c r="F65" s="109"/>
      <c r="G65" s="111">
        <v>370.67189999999999</v>
      </c>
      <c r="H65" s="253"/>
      <c r="I65" s="114">
        <v>0.11</v>
      </c>
      <c r="J65" s="112">
        <v>6.15</v>
      </c>
      <c r="K65" s="864">
        <v>0.12822</v>
      </c>
      <c r="L65" s="119">
        <v>0.1</v>
      </c>
      <c r="M65" s="112"/>
      <c r="N65" s="114">
        <v>6.0372000000000003</v>
      </c>
      <c r="O65" s="112">
        <v>5.7664999999999997</v>
      </c>
      <c r="P65" s="112">
        <v>5.5412999999999997</v>
      </c>
      <c r="Q65" s="112">
        <v>6.7938000000000001</v>
      </c>
      <c r="R65" s="112">
        <v>6.3193000000000001</v>
      </c>
      <c r="S65" s="112">
        <v>6.7171000000000003</v>
      </c>
      <c r="T65" s="112">
        <v>6.9598000000000004</v>
      </c>
      <c r="U65" s="119">
        <v>6.6905000000000001</v>
      </c>
      <c r="V65" s="114">
        <v>6.5506000000000002</v>
      </c>
      <c r="W65" s="112">
        <v>6.7855999999999996</v>
      </c>
      <c r="X65" s="112">
        <v>6.9954000000000001</v>
      </c>
      <c r="Y65" s="278">
        <v>6.3739999999999997</v>
      </c>
      <c r="Z65" s="112">
        <v>6.1679000000000004</v>
      </c>
      <c r="AA65" s="112">
        <v>6.3944000000000001</v>
      </c>
      <c r="AB65" s="112">
        <v>7.0183</v>
      </c>
      <c r="AC65" s="112">
        <v>6.7084000000000001</v>
      </c>
      <c r="AD65" s="112">
        <v>6.5541999999999998</v>
      </c>
      <c r="AE65" s="112">
        <v>6.8445999999999998</v>
      </c>
      <c r="AF65" s="119">
        <v>6.8635999999999999</v>
      </c>
      <c r="AG65" s="110"/>
      <c r="AH65" s="306">
        <v>8</v>
      </c>
      <c r="AI65" s="110">
        <v>11</v>
      </c>
      <c r="AJ65" s="110">
        <v>13</v>
      </c>
      <c r="AK65" s="110">
        <v>19</v>
      </c>
      <c r="AL65" s="110">
        <v>16</v>
      </c>
      <c r="AM65" s="110">
        <v>7</v>
      </c>
      <c r="AN65" s="110">
        <v>3</v>
      </c>
      <c r="AO65" s="249">
        <v>3</v>
      </c>
      <c r="AP65" s="110">
        <v>3</v>
      </c>
      <c r="AQ65" s="110">
        <v>2</v>
      </c>
      <c r="AR65" s="110">
        <v>3</v>
      </c>
      <c r="AS65" s="110">
        <v>4</v>
      </c>
      <c r="AT65" s="110">
        <v>3</v>
      </c>
      <c r="AU65" s="110">
        <v>9</v>
      </c>
      <c r="AV65" s="110">
        <v>2</v>
      </c>
      <c r="AW65" s="110">
        <v>3</v>
      </c>
      <c r="AX65" s="110">
        <v>4</v>
      </c>
      <c r="AY65" s="299">
        <v>20</v>
      </c>
      <c r="AZ65" s="595"/>
      <c r="BA65" s="278">
        <v>23.13</v>
      </c>
      <c r="BB65" s="112">
        <v>70.52</v>
      </c>
      <c r="BC65" s="112" t="s">
        <v>430</v>
      </c>
      <c r="BD65" s="112" t="s">
        <v>430</v>
      </c>
      <c r="BE65" s="278" t="s">
        <v>430</v>
      </c>
      <c r="BF65" s="278">
        <v>6.35</v>
      </c>
      <c r="BG65" s="113"/>
      <c r="BH65" s="117">
        <v>6.35</v>
      </c>
      <c r="BI65" s="112">
        <v>20.350000000000001</v>
      </c>
      <c r="BJ65" s="112">
        <v>42.42</v>
      </c>
      <c r="BK65" s="112">
        <v>7.76</v>
      </c>
      <c r="BL65" s="112" t="s">
        <v>430</v>
      </c>
      <c r="BM65" s="117">
        <v>0.87</v>
      </c>
      <c r="BN65" s="118" t="s">
        <v>430</v>
      </c>
      <c r="BO65" s="118">
        <v>22.25</v>
      </c>
      <c r="BP65" s="118" t="s">
        <v>430</v>
      </c>
      <c r="BQ65" s="118" t="s">
        <v>430</v>
      </c>
      <c r="BR65" s="597"/>
      <c r="BS65" s="269">
        <v>2.39195756143517</v>
      </c>
      <c r="BT65" s="112">
        <v>19.0306767414184</v>
      </c>
      <c r="BU65" s="113"/>
      <c r="BV65" s="139" t="s">
        <v>7561</v>
      </c>
    </row>
    <row r="66" spans="1:74" s="107" customFormat="1" x14ac:dyDescent="0.25">
      <c r="A66" s="108" t="s">
        <v>7611</v>
      </c>
      <c r="B66" s="109"/>
      <c r="C66" s="734">
        <v>43454</v>
      </c>
      <c r="D66" s="109"/>
      <c r="E66" s="110">
        <v>1014.99</v>
      </c>
      <c r="F66" s="109"/>
      <c r="G66" s="111">
        <v>14.951499999999999</v>
      </c>
      <c r="H66" s="253"/>
      <c r="I66" s="953">
        <v>0.08</v>
      </c>
      <c r="J66" s="864">
        <v>6.2</v>
      </c>
      <c r="K66" s="864">
        <v>0.08</v>
      </c>
      <c r="L66" s="954">
        <v>0.08</v>
      </c>
      <c r="M66" s="112"/>
      <c r="N66" s="114">
        <v>6.1040999999999999</v>
      </c>
      <c r="O66" s="112">
        <v>5.2915999999999999</v>
      </c>
      <c r="P66" s="112">
        <v>4.9569000000000001</v>
      </c>
      <c r="Q66" s="112">
        <v>6.6780999999999997</v>
      </c>
      <c r="R66" s="112">
        <v>6.0313999999999997</v>
      </c>
      <c r="S66" s="112">
        <v>6.2915000000000001</v>
      </c>
      <c r="T66" s="112">
        <v>6.3886000000000003</v>
      </c>
      <c r="U66" s="119">
        <v>6.2270000000000003</v>
      </c>
      <c r="V66" s="114">
        <v>6.1444000000000001</v>
      </c>
      <c r="W66" s="112">
        <v>6.3380999999999998</v>
      </c>
      <c r="X66" s="112">
        <v>6.5758999999999999</v>
      </c>
      <c r="Y66" s="278">
        <v>5.9648000000000003</v>
      </c>
      <c r="Z66" s="112" t="s">
        <v>430</v>
      </c>
      <c r="AA66" s="112">
        <v>6.0454999999999997</v>
      </c>
      <c r="AB66" s="112">
        <v>6.4039000000000001</v>
      </c>
      <c r="AC66" s="112">
        <v>6.2423000000000002</v>
      </c>
      <c r="AD66" s="112">
        <v>6.1540999999999997</v>
      </c>
      <c r="AE66" s="112">
        <v>6.9462999999999999</v>
      </c>
      <c r="AF66" s="119">
        <v>5.3421000000000003</v>
      </c>
      <c r="AG66" s="110"/>
      <c r="AH66" s="306">
        <v>7</v>
      </c>
      <c r="AI66" s="110">
        <v>20</v>
      </c>
      <c r="AJ66" s="110">
        <v>21</v>
      </c>
      <c r="AK66" s="110">
        <v>20</v>
      </c>
      <c r="AL66" s="110">
        <v>20</v>
      </c>
      <c r="AM66" s="110">
        <v>18</v>
      </c>
      <c r="AN66" s="110">
        <v>18</v>
      </c>
      <c r="AO66" s="249">
        <v>18</v>
      </c>
      <c r="AP66" s="110">
        <v>16</v>
      </c>
      <c r="AQ66" s="110">
        <v>16</v>
      </c>
      <c r="AR66" s="110">
        <v>16</v>
      </c>
      <c r="AS66" s="110">
        <v>17</v>
      </c>
      <c r="AT66" s="110" t="s">
        <v>430</v>
      </c>
      <c r="AU66" s="110">
        <v>20</v>
      </c>
      <c r="AV66" s="110">
        <v>18</v>
      </c>
      <c r="AW66" s="110">
        <v>17</v>
      </c>
      <c r="AX66" s="110">
        <v>16</v>
      </c>
      <c r="AY66" s="299">
        <v>19</v>
      </c>
      <c r="AZ66" s="595"/>
      <c r="BA66" s="278">
        <v>24.52</v>
      </c>
      <c r="BB66" s="112">
        <v>63.47</v>
      </c>
      <c r="BC66" s="112" t="s">
        <v>430</v>
      </c>
      <c r="BD66" s="112" t="s">
        <v>430</v>
      </c>
      <c r="BE66" s="278" t="s">
        <v>430</v>
      </c>
      <c r="BF66" s="278">
        <v>12.01</v>
      </c>
      <c r="BG66" s="113"/>
      <c r="BH66" s="117">
        <v>12.01</v>
      </c>
      <c r="BI66" s="112">
        <v>41.43</v>
      </c>
      <c r="BJ66" s="112">
        <v>22.03</v>
      </c>
      <c r="BK66" s="112" t="s">
        <v>430</v>
      </c>
      <c r="BL66" s="112" t="s">
        <v>430</v>
      </c>
      <c r="BM66" s="117" t="s">
        <v>430</v>
      </c>
      <c r="BN66" s="118" t="s">
        <v>430</v>
      </c>
      <c r="BO66" s="118">
        <v>24.52</v>
      </c>
      <c r="BP66" s="118" t="s">
        <v>430</v>
      </c>
      <c r="BQ66" s="118" t="s">
        <v>430</v>
      </c>
      <c r="BR66" s="597"/>
      <c r="BS66" s="269" t="s">
        <v>430</v>
      </c>
      <c r="BT66" s="112">
        <v>14.645250669999999</v>
      </c>
      <c r="BU66" s="113"/>
      <c r="BV66" s="139" t="s">
        <v>7561</v>
      </c>
    </row>
    <row r="67" spans="1:74" s="107" customFormat="1" x14ac:dyDescent="0.25">
      <c r="A67" s="108" t="s">
        <v>7612</v>
      </c>
      <c r="B67" s="109"/>
      <c r="C67" s="734">
        <v>45944</v>
      </c>
      <c r="D67" s="109"/>
      <c r="E67" s="110">
        <v>817.92</v>
      </c>
      <c r="F67" s="109"/>
      <c r="G67" s="111">
        <v>1060.7825</v>
      </c>
      <c r="H67" s="253"/>
      <c r="I67" s="114">
        <v>0.12609999999999999</v>
      </c>
      <c r="J67" s="112">
        <v>6.19</v>
      </c>
      <c r="K67" s="864">
        <v>0.12055</v>
      </c>
      <c r="L67" s="119">
        <v>0.12609999999999999</v>
      </c>
      <c r="M67" s="112"/>
      <c r="N67" s="114">
        <v>6.0122</v>
      </c>
      <c r="O67" s="112">
        <v>6.0336999999999996</v>
      </c>
      <c r="P67" s="112">
        <v>5.7683</v>
      </c>
      <c r="Q67" s="112">
        <v>7.3737000000000004</v>
      </c>
      <c r="R67" s="112">
        <v>6.6409000000000002</v>
      </c>
      <c r="S67" s="112">
        <v>6.758</v>
      </c>
      <c r="T67" s="112">
        <v>6.9714999999999998</v>
      </c>
      <c r="U67" s="119">
        <v>6.7320000000000002</v>
      </c>
      <c r="V67" s="114" t="s">
        <v>430</v>
      </c>
      <c r="W67" s="112" t="s">
        <v>430</v>
      </c>
      <c r="X67" s="112" t="s">
        <v>430</v>
      </c>
      <c r="Y67" s="278" t="s">
        <v>430</v>
      </c>
      <c r="Z67" s="112" t="s">
        <v>430</v>
      </c>
      <c r="AA67" s="112">
        <v>6.4199000000000002</v>
      </c>
      <c r="AB67" s="112">
        <v>7.0027999999999997</v>
      </c>
      <c r="AC67" s="112">
        <v>6.7548000000000004</v>
      </c>
      <c r="AD67" s="112" t="s">
        <v>430</v>
      </c>
      <c r="AE67" s="112">
        <v>7.6322999999999999</v>
      </c>
      <c r="AF67" s="119">
        <v>6.7026000000000003</v>
      </c>
      <c r="AG67" s="110"/>
      <c r="AH67" s="306">
        <v>10</v>
      </c>
      <c r="AI67" s="110">
        <v>4</v>
      </c>
      <c r="AJ67" s="110">
        <v>5</v>
      </c>
      <c r="AK67" s="110">
        <v>4</v>
      </c>
      <c r="AL67" s="110">
        <v>3</v>
      </c>
      <c r="AM67" s="110">
        <v>5</v>
      </c>
      <c r="AN67" s="110">
        <v>2</v>
      </c>
      <c r="AO67" s="249">
        <v>2</v>
      </c>
      <c r="AP67" s="110" t="s">
        <v>430</v>
      </c>
      <c r="AQ67" s="110" t="s">
        <v>430</v>
      </c>
      <c r="AR67" s="110" t="s">
        <v>430</v>
      </c>
      <c r="AS67" s="110" t="s">
        <v>430</v>
      </c>
      <c r="AT67" s="110" t="s">
        <v>430</v>
      </c>
      <c r="AU67" s="110">
        <v>8</v>
      </c>
      <c r="AV67" s="110">
        <v>3</v>
      </c>
      <c r="AW67" s="110">
        <v>2</v>
      </c>
      <c r="AX67" s="110" t="s">
        <v>430</v>
      </c>
      <c r="AY67" s="299">
        <v>7</v>
      </c>
      <c r="AZ67" s="595"/>
      <c r="BA67" s="278">
        <v>17.59</v>
      </c>
      <c r="BB67" s="112">
        <v>80.12</v>
      </c>
      <c r="BC67" s="112" t="s">
        <v>430</v>
      </c>
      <c r="BD67" s="112" t="s">
        <v>430</v>
      </c>
      <c r="BE67" s="278" t="s">
        <v>430</v>
      </c>
      <c r="BF67" s="278">
        <v>2.29</v>
      </c>
      <c r="BG67" s="113"/>
      <c r="BH67" s="117">
        <v>2.29</v>
      </c>
      <c r="BI67" s="112">
        <v>30.05</v>
      </c>
      <c r="BJ67" s="112">
        <v>50.08</v>
      </c>
      <c r="BK67" s="112" t="s">
        <v>430</v>
      </c>
      <c r="BL67" s="112" t="s">
        <v>430</v>
      </c>
      <c r="BM67" s="117">
        <v>0.61</v>
      </c>
      <c r="BN67" s="118" t="s">
        <v>430</v>
      </c>
      <c r="BO67" s="118">
        <v>16.98</v>
      </c>
      <c r="BP67" s="118" t="s">
        <v>430</v>
      </c>
      <c r="BQ67" s="118" t="s">
        <v>430</v>
      </c>
      <c r="BR67" s="597"/>
      <c r="BS67" s="269">
        <v>9.0884295481823099</v>
      </c>
      <c r="BT67" s="112">
        <v>12.471364357505699</v>
      </c>
      <c r="BU67" s="113"/>
      <c r="BV67" s="139" t="s">
        <v>7579</v>
      </c>
    </row>
    <row r="68" spans="1:74" s="107" customFormat="1" x14ac:dyDescent="0.25">
      <c r="A68" s="108" t="s">
        <v>7613</v>
      </c>
      <c r="B68" s="109"/>
      <c r="C68" s="734">
        <v>43481</v>
      </c>
      <c r="D68" s="109"/>
      <c r="E68" s="110">
        <v>742.59</v>
      </c>
      <c r="F68" s="109"/>
      <c r="G68" s="111">
        <v>1520.4673</v>
      </c>
      <c r="H68" s="253"/>
      <c r="I68" s="953">
        <v>0.14000000000000001</v>
      </c>
      <c r="J68" s="864">
        <v>6.36</v>
      </c>
      <c r="K68" s="864">
        <v>0.13</v>
      </c>
      <c r="L68" s="954">
        <v>0.14000000000000001</v>
      </c>
      <c r="M68" s="112"/>
      <c r="N68" s="114">
        <v>6.5259</v>
      </c>
      <c r="O68" s="112">
        <v>6.0195999999999996</v>
      </c>
      <c r="P68" s="112">
        <v>5.7031000000000001</v>
      </c>
      <c r="Q68" s="112">
        <v>7.3388</v>
      </c>
      <c r="R68" s="112">
        <v>6.6170999999999998</v>
      </c>
      <c r="S68" s="112">
        <v>6.7125000000000004</v>
      </c>
      <c r="T68" s="112">
        <v>6.8379000000000003</v>
      </c>
      <c r="U68" s="119">
        <v>6.5894000000000004</v>
      </c>
      <c r="V68" s="114">
        <v>6.4436</v>
      </c>
      <c r="W68" s="112">
        <v>6.6618000000000004</v>
      </c>
      <c r="X68" s="112">
        <v>6.8758999999999997</v>
      </c>
      <c r="Y68" s="278">
        <v>6.173</v>
      </c>
      <c r="Z68" s="112" t="s">
        <v>430</v>
      </c>
      <c r="AA68" s="112">
        <v>6.5202</v>
      </c>
      <c r="AB68" s="112">
        <v>6.8917999999999999</v>
      </c>
      <c r="AC68" s="112">
        <v>6.6157000000000004</v>
      </c>
      <c r="AD68" s="112">
        <v>6.4535</v>
      </c>
      <c r="AE68" s="112">
        <v>7.6542000000000003</v>
      </c>
      <c r="AF68" s="119">
        <v>5.6265000000000001</v>
      </c>
      <c r="AG68" s="110"/>
      <c r="AH68" s="306">
        <v>2</v>
      </c>
      <c r="AI68" s="110">
        <v>6</v>
      </c>
      <c r="AJ68" s="110">
        <v>7</v>
      </c>
      <c r="AK68" s="110">
        <v>5</v>
      </c>
      <c r="AL68" s="110">
        <v>4</v>
      </c>
      <c r="AM68" s="110">
        <v>9</v>
      </c>
      <c r="AN68" s="110">
        <v>11</v>
      </c>
      <c r="AO68" s="249">
        <v>13</v>
      </c>
      <c r="AP68" s="110">
        <v>11</v>
      </c>
      <c r="AQ68" s="110">
        <v>10</v>
      </c>
      <c r="AR68" s="110">
        <v>11</v>
      </c>
      <c r="AS68" s="110">
        <v>11</v>
      </c>
      <c r="AT68" s="110" t="s">
        <v>430</v>
      </c>
      <c r="AU68" s="110">
        <v>3</v>
      </c>
      <c r="AV68" s="110">
        <v>12</v>
      </c>
      <c r="AW68" s="110">
        <v>12</v>
      </c>
      <c r="AX68" s="110">
        <v>11</v>
      </c>
      <c r="AY68" s="299">
        <v>5</v>
      </c>
      <c r="AZ68" s="595"/>
      <c r="BA68" s="278">
        <v>16.38</v>
      </c>
      <c r="BB68" s="112">
        <v>77.88</v>
      </c>
      <c r="BC68" s="112" t="s">
        <v>430</v>
      </c>
      <c r="BD68" s="112" t="s">
        <v>430</v>
      </c>
      <c r="BE68" s="278" t="s">
        <v>430</v>
      </c>
      <c r="BF68" s="278">
        <v>5.73</v>
      </c>
      <c r="BG68" s="113"/>
      <c r="BH68" s="117">
        <v>5.73</v>
      </c>
      <c r="BI68" s="112">
        <v>36.39</v>
      </c>
      <c r="BJ68" s="112">
        <v>38.130000000000003</v>
      </c>
      <c r="BK68" s="112">
        <v>3.37</v>
      </c>
      <c r="BL68" s="112" t="s">
        <v>430</v>
      </c>
      <c r="BM68" s="117" t="s">
        <v>430</v>
      </c>
      <c r="BN68" s="118" t="s">
        <v>430</v>
      </c>
      <c r="BO68" s="118">
        <v>16.38</v>
      </c>
      <c r="BP68" s="118" t="s">
        <v>430</v>
      </c>
      <c r="BQ68" s="118" t="s">
        <v>430</v>
      </c>
      <c r="BR68" s="597"/>
      <c r="BS68" s="269">
        <v>3.3177589203317801</v>
      </c>
      <c r="BT68" s="112">
        <v>6.6859766706685999</v>
      </c>
      <c r="BU68" s="113"/>
      <c r="BV68" s="139" t="s">
        <v>7561</v>
      </c>
    </row>
    <row r="69" spans="1:74" s="107" customFormat="1" x14ac:dyDescent="0.25">
      <c r="A69" s="108" t="s">
        <v>7614</v>
      </c>
      <c r="B69" s="109"/>
      <c r="C69" s="734">
        <v>41591</v>
      </c>
      <c r="D69" s="109"/>
      <c r="E69" s="110">
        <v>628.66999999999996</v>
      </c>
      <c r="F69" s="109"/>
      <c r="G69" s="111">
        <v>2173.9117999999999</v>
      </c>
      <c r="H69" s="253"/>
      <c r="I69" s="114">
        <v>0.11</v>
      </c>
      <c r="J69" s="112">
        <v>5.9987000000000004</v>
      </c>
      <c r="K69" s="112">
        <v>0.1033</v>
      </c>
      <c r="L69" s="119">
        <v>0.1096</v>
      </c>
      <c r="M69" s="112"/>
      <c r="N69" s="114">
        <v>5.6506999999999996</v>
      </c>
      <c r="O69" s="112">
        <v>5.3124000000000002</v>
      </c>
      <c r="P69" s="112">
        <v>5.4734999999999996</v>
      </c>
      <c r="Q69" s="112">
        <v>7.4444999999999997</v>
      </c>
      <c r="R69" s="112">
        <v>6.5399000000000003</v>
      </c>
      <c r="S69" s="112">
        <v>6.4722</v>
      </c>
      <c r="T69" s="112">
        <v>6.6182999999999996</v>
      </c>
      <c r="U69" s="119">
        <v>6.4283999999999999</v>
      </c>
      <c r="V69" s="114">
        <v>6.3114999999999997</v>
      </c>
      <c r="W69" s="112">
        <v>6.5468000000000002</v>
      </c>
      <c r="X69" s="112">
        <v>6.7723000000000004</v>
      </c>
      <c r="Y69" s="278">
        <v>6.1685999999999996</v>
      </c>
      <c r="Z69" s="112">
        <v>5.7407000000000004</v>
      </c>
      <c r="AA69" s="112">
        <v>6.2732000000000001</v>
      </c>
      <c r="AB69" s="112">
        <v>6.6581999999999999</v>
      </c>
      <c r="AC69" s="112">
        <v>6.4443000000000001</v>
      </c>
      <c r="AD69" s="112">
        <v>6.3209999999999997</v>
      </c>
      <c r="AE69" s="112">
        <v>7.8682999999999996</v>
      </c>
      <c r="AF69" s="119">
        <v>6.2378999999999998</v>
      </c>
      <c r="AG69" s="110"/>
      <c r="AH69" s="306">
        <v>15</v>
      </c>
      <c r="AI69" s="110">
        <v>19</v>
      </c>
      <c r="AJ69" s="110">
        <v>14</v>
      </c>
      <c r="AK69" s="110">
        <v>3</v>
      </c>
      <c r="AL69" s="110">
        <v>8</v>
      </c>
      <c r="AM69" s="110">
        <v>16</v>
      </c>
      <c r="AN69" s="110">
        <v>16</v>
      </c>
      <c r="AO69" s="249">
        <v>16</v>
      </c>
      <c r="AP69" s="110">
        <v>14</v>
      </c>
      <c r="AQ69" s="110">
        <v>14</v>
      </c>
      <c r="AR69" s="110">
        <v>13</v>
      </c>
      <c r="AS69" s="110">
        <v>12</v>
      </c>
      <c r="AT69" s="110">
        <v>10</v>
      </c>
      <c r="AU69" s="110">
        <v>16</v>
      </c>
      <c r="AV69" s="110">
        <v>16</v>
      </c>
      <c r="AW69" s="110">
        <v>16</v>
      </c>
      <c r="AX69" s="110">
        <v>14</v>
      </c>
      <c r="AY69" s="299">
        <v>2</v>
      </c>
      <c r="AZ69" s="595"/>
      <c r="BA69" s="278">
        <v>24.71</v>
      </c>
      <c r="BB69" s="112">
        <v>66</v>
      </c>
      <c r="BC69" s="112" t="s">
        <v>430</v>
      </c>
      <c r="BD69" s="112" t="s">
        <v>430</v>
      </c>
      <c r="BE69" s="278" t="s">
        <v>430</v>
      </c>
      <c r="BF69" s="278">
        <v>9.2899999999999991</v>
      </c>
      <c r="BG69" s="113"/>
      <c r="BH69" s="117">
        <v>9.2899999999999991</v>
      </c>
      <c r="BI69" s="112">
        <v>33.630000000000003</v>
      </c>
      <c r="BJ69" s="112">
        <v>27.6</v>
      </c>
      <c r="BK69" s="112">
        <v>4.78</v>
      </c>
      <c r="BL69" s="112" t="s">
        <v>430</v>
      </c>
      <c r="BM69" s="117" t="s">
        <v>430</v>
      </c>
      <c r="BN69" s="118" t="s">
        <v>430</v>
      </c>
      <c r="BO69" s="118">
        <v>24.71</v>
      </c>
      <c r="BP69" s="118" t="s">
        <v>430</v>
      </c>
      <c r="BQ69" s="118" t="s">
        <v>430</v>
      </c>
      <c r="BR69" s="597"/>
      <c r="BS69" s="269">
        <v>0.79541264984091797</v>
      </c>
      <c r="BT69" s="112">
        <v>7.89671516842066</v>
      </c>
      <c r="BU69" s="113"/>
      <c r="BV69" s="139" t="s">
        <v>7561</v>
      </c>
    </row>
    <row r="70" spans="1:74" s="107" customFormat="1" x14ac:dyDescent="0.25">
      <c r="A70" s="108" t="s">
        <v>7615</v>
      </c>
      <c r="B70" s="109"/>
      <c r="C70" s="734">
        <v>46006</v>
      </c>
      <c r="D70" s="109"/>
      <c r="E70" s="110">
        <v>559.1</v>
      </c>
      <c r="F70" s="109"/>
      <c r="G70" s="111">
        <v>104.4781</v>
      </c>
      <c r="H70" s="253"/>
      <c r="I70" s="953">
        <v>0.10959000000000001</v>
      </c>
      <c r="J70" s="864">
        <v>6.21</v>
      </c>
      <c r="K70" s="864">
        <v>0.10959000000000001</v>
      </c>
      <c r="L70" s="954">
        <v>0.10959000000000001</v>
      </c>
      <c r="M70" s="112"/>
      <c r="N70" s="114">
        <v>5.94</v>
      </c>
      <c r="O70" s="112">
        <v>5.3940999999999999</v>
      </c>
      <c r="P70" s="112">
        <v>5.3655999999999997</v>
      </c>
      <c r="Q70" s="112">
        <v>7.0259999999999998</v>
      </c>
      <c r="R70" s="112">
        <v>6.2584</v>
      </c>
      <c r="S70" s="112">
        <v>6.4100999999999999</v>
      </c>
      <c r="T70" s="112">
        <v>6.2652999999999999</v>
      </c>
      <c r="U70" s="119" t="s">
        <v>430</v>
      </c>
      <c r="V70" s="114" t="s">
        <v>430</v>
      </c>
      <c r="W70" s="112" t="s">
        <v>430</v>
      </c>
      <c r="X70" s="112" t="s">
        <v>430</v>
      </c>
      <c r="Y70" s="278" t="s">
        <v>430</v>
      </c>
      <c r="Z70" s="112" t="s">
        <v>430</v>
      </c>
      <c r="AA70" s="112">
        <v>6.1665000000000001</v>
      </c>
      <c r="AB70" s="112">
        <v>6.3183999999999996</v>
      </c>
      <c r="AC70" s="112">
        <v>6.0129999999999999</v>
      </c>
      <c r="AD70" s="112" t="s">
        <v>430</v>
      </c>
      <c r="AE70" s="112">
        <v>7.2355</v>
      </c>
      <c r="AF70" s="119">
        <v>6.0762</v>
      </c>
      <c r="AG70" s="110"/>
      <c r="AH70" s="306">
        <v>11</v>
      </c>
      <c r="AI70" s="110">
        <v>18</v>
      </c>
      <c r="AJ70" s="110">
        <v>18</v>
      </c>
      <c r="AK70" s="110">
        <v>14</v>
      </c>
      <c r="AL70" s="110">
        <v>19</v>
      </c>
      <c r="AM70" s="110">
        <v>17</v>
      </c>
      <c r="AN70" s="110">
        <v>19</v>
      </c>
      <c r="AO70" s="249" t="s">
        <v>430</v>
      </c>
      <c r="AP70" s="110" t="s">
        <v>430</v>
      </c>
      <c r="AQ70" s="110" t="s">
        <v>430</v>
      </c>
      <c r="AR70" s="110" t="s">
        <v>430</v>
      </c>
      <c r="AS70" s="110" t="s">
        <v>430</v>
      </c>
      <c r="AT70" s="110" t="s">
        <v>430</v>
      </c>
      <c r="AU70" s="110">
        <v>17</v>
      </c>
      <c r="AV70" s="110">
        <v>19</v>
      </c>
      <c r="AW70" s="110">
        <v>21</v>
      </c>
      <c r="AX70" s="110" t="s">
        <v>430</v>
      </c>
      <c r="AY70" s="299">
        <v>15</v>
      </c>
      <c r="AZ70" s="595"/>
      <c r="BA70" s="278">
        <v>14.19</v>
      </c>
      <c r="BB70" s="112">
        <v>72.760000000000005</v>
      </c>
      <c r="BC70" s="112" t="s">
        <v>430</v>
      </c>
      <c r="BD70" s="112" t="s">
        <v>430</v>
      </c>
      <c r="BE70" s="278" t="s">
        <v>430</v>
      </c>
      <c r="BF70" s="278">
        <v>13.05</v>
      </c>
      <c r="BG70" s="113"/>
      <c r="BH70" s="117">
        <v>13.05</v>
      </c>
      <c r="BI70" s="112">
        <v>32.85</v>
      </c>
      <c r="BJ70" s="112">
        <v>35.43</v>
      </c>
      <c r="BK70" s="112">
        <v>4.47</v>
      </c>
      <c r="BL70" s="112" t="s">
        <v>430</v>
      </c>
      <c r="BM70" s="117" t="s">
        <v>430</v>
      </c>
      <c r="BN70" s="118" t="s">
        <v>430</v>
      </c>
      <c r="BO70" s="118">
        <v>14.19</v>
      </c>
      <c r="BP70" s="118" t="s">
        <v>430</v>
      </c>
      <c r="BQ70" s="118" t="s">
        <v>430</v>
      </c>
      <c r="BR70" s="597"/>
      <c r="BS70" s="269">
        <v>4.4045800413213696</v>
      </c>
      <c r="BT70" s="112">
        <v>8.8314460926494291</v>
      </c>
      <c r="BU70" s="113"/>
      <c r="BV70" s="139" t="s">
        <v>7579</v>
      </c>
    </row>
    <row r="71" spans="1:74" s="107" customFormat="1" x14ac:dyDescent="0.25">
      <c r="A71" s="108" t="s">
        <v>7616</v>
      </c>
      <c r="B71" s="109"/>
      <c r="C71" s="734">
        <v>38814</v>
      </c>
      <c r="D71" s="109"/>
      <c r="E71" s="110">
        <v>556.28</v>
      </c>
      <c r="F71" s="109"/>
      <c r="G71" s="111">
        <v>37.738399999999999</v>
      </c>
      <c r="H71" s="253"/>
      <c r="I71" s="114">
        <v>0.12329</v>
      </c>
      <c r="J71" s="112">
        <v>5.7594000000000003</v>
      </c>
      <c r="K71" s="864">
        <v>0.11507000000000001</v>
      </c>
      <c r="L71" s="119">
        <v>0.12329</v>
      </c>
      <c r="M71" s="112"/>
      <c r="N71" s="114">
        <v>6.6748000000000003</v>
      </c>
      <c r="O71" s="112">
        <v>5.9995000000000003</v>
      </c>
      <c r="P71" s="112">
        <v>5.6848999999999998</v>
      </c>
      <c r="Q71" s="112">
        <v>6.9268000000000001</v>
      </c>
      <c r="R71" s="112">
        <v>6.2637</v>
      </c>
      <c r="S71" s="112">
        <v>6.2046000000000001</v>
      </c>
      <c r="T71" s="112">
        <v>6.165</v>
      </c>
      <c r="U71" s="119">
        <v>6.0346000000000002</v>
      </c>
      <c r="V71" s="114">
        <v>5.9706999999999999</v>
      </c>
      <c r="W71" s="112">
        <v>6.2697000000000003</v>
      </c>
      <c r="X71" s="112">
        <v>6.5507</v>
      </c>
      <c r="Y71" s="278">
        <v>6.0092999999999996</v>
      </c>
      <c r="Z71" s="112">
        <v>5.6506999999999996</v>
      </c>
      <c r="AA71" s="112">
        <v>6.1165000000000003</v>
      </c>
      <c r="AB71" s="112">
        <v>6.1847000000000003</v>
      </c>
      <c r="AC71" s="112">
        <v>6.0529999999999999</v>
      </c>
      <c r="AD71" s="112">
        <v>5.976</v>
      </c>
      <c r="AE71" s="112">
        <v>7.2488999999999999</v>
      </c>
      <c r="AF71" s="119">
        <v>6.7129000000000003</v>
      </c>
      <c r="AG71" s="110"/>
      <c r="AH71" s="306">
        <v>1</v>
      </c>
      <c r="AI71" s="110">
        <v>8</v>
      </c>
      <c r="AJ71" s="110">
        <v>8</v>
      </c>
      <c r="AK71" s="110">
        <v>18</v>
      </c>
      <c r="AL71" s="110">
        <v>18</v>
      </c>
      <c r="AM71" s="110">
        <v>20</v>
      </c>
      <c r="AN71" s="110">
        <v>21</v>
      </c>
      <c r="AO71" s="249">
        <v>20</v>
      </c>
      <c r="AP71" s="110">
        <v>18</v>
      </c>
      <c r="AQ71" s="110">
        <v>17</v>
      </c>
      <c r="AR71" s="110">
        <v>17</v>
      </c>
      <c r="AS71" s="110">
        <v>16</v>
      </c>
      <c r="AT71" s="110">
        <v>11</v>
      </c>
      <c r="AU71" s="110">
        <v>19</v>
      </c>
      <c r="AV71" s="110">
        <v>21</v>
      </c>
      <c r="AW71" s="110">
        <v>20</v>
      </c>
      <c r="AX71" s="110">
        <v>18</v>
      </c>
      <c r="AY71" s="299">
        <v>14</v>
      </c>
      <c r="AZ71" s="595"/>
      <c r="BA71" s="278">
        <v>38.380000000000003</v>
      </c>
      <c r="BB71" s="112">
        <v>55.36</v>
      </c>
      <c r="BC71" s="112" t="s">
        <v>430</v>
      </c>
      <c r="BD71" s="112" t="s">
        <v>430</v>
      </c>
      <c r="BE71" s="278" t="s">
        <v>430</v>
      </c>
      <c r="BF71" s="278">
        <v>6.26</v>
      </c>
      <c r="BG71" s="113"/>
      <c r="BH71" s="117">
        <v>6.26</v>
      </c>
      <c r="BI71" s="112">
        <v>33</v>
      </c>
      <c r="BJ71" s="112">
        <v>8.8800000000000008</v>
      </c>
      <c r="BK71" s="112">
        <v>13.49</v>
      </c>
      <c r="BL71" s="112" t="s">
        <v>430</v>
      </c>
      <c r="BM71" s="117" t="s">
        <v>430</v>
      </c>
      <c r="BN71" s="118" t="s">
        <v>430</v>
      </c>
      <c r="BO71" s="118">
        <v>38.380000000000003</v>
      </c>
      <c r="BP71" s="118" t="s">
        <v>430</v>
      </c>
      <c r="BQ71" s="118" t="s">
        <v>430</v>
      </c>
      <c r="BR71" s="597"/>
      <c r="BS71" s="269" t="s">
        <v>430</v>
      </c>
      <c r="BT71" s="112" t="s">
        <v>430</v>
      </c>
      <c r="BU71" s="113"/>
      <c r="BV71" s="139" t="s">
        <v>7561</v>
      </c>
    </row>
    <row r="72" spans="1:74" s="107" customFormat="1" x14ac:dyDescent="0.25">
      <c r="A72" s="108" t="s">
        <v>7617</v>
      </c>
      <c r="B72" s="109"/>
      <c r="C72" s="734">
        <v>45610</v>
      </c>
      <c r="D72" s="109"/>
      <c r="E72" s="110">
        <v>496.82</v>
      </c>
      <c r="F72" s="109"/>
      <c r="G72" s="111">
        <v>1121.5633</v>
      </c>
      <c r="H72" s="253"/>
      <c r="I72" s="114">
        <v>0.1074</v>
      </c>
      <c r="J72" s="112">
        <v>6.0651000000000002</v>
      </c>
      <c r="K72" s="112">
        <v>0.10100000000000001</v>
      </c>
      <c r="L72" s="119">
        <v>0.10730000000000001</v>
      </c>
      <c r="M72" s="112"/>
      <c r="N72" s="114">
        <v>6.3601999999999999</v>
      </c>
      <c r="O72" s="112">
        <v>5.8075000000000001</v>
      </c>
      <c r="P72" s="112">
        <v>5.42</v>
      </c>
      <c r="Q72" s="112">
        <v>7.2481</v>
      </c>
      <c r="R72" s="112">
        <v>6.4565000000000001</v>
      </c>
      <c r="S72" s="112">
        <v>6.5803000000000003</v>
      </c>
      <c r="T72" s="112">
        <v>6.8160999999999996</v>
      </c>
      <c r="U72" s="119">
        <v>6.5049999999999999</v>
      </c>
      <c r="V72" s="114">
        <v>6.3552</v>
      </c>
      <c r="W72" s="112" t="s">
        <v>430</v>
      </c>
      <c r="X72" s="112" t="s">
        <v>430</v>
      </c>
      <c r="Y72" s="278" t="s">
        <v>430</v>
      </c>
      <c r="Z72" s="112" t="s">
        <v>430</v>
      </c>
      <c r="AA72" s="112">
        <v>6.3</v>
      </c>
      <c r="AB72" s="112">
        <v>6.8724999999999996</v>
      </c>
      <c r="AC72" s="112">
        <v>6.5309999999999997</v>
      </c>
      <c r="AD72" s="112">
        <v>6.3776000000000002</v>
      </c>
      <c r="AE72" s="112">
        <v>7.7106000000000003</v>
      </c>
      <c r="AF72" s="119">
        <v>6.4992999999999999</v>
      </c>
      <c r="AG72" s="110"/>
      <c r="AH72" s="306">
        <v>4</v>
      </c>
      <c r="AI72" s="110">
        <v>10</v>
      </c>
      <c r="AJ72" s="110">
        <v>15</v>
      </c>
      <c r="AK72" s="110">
        <v>7</v>
      </c>
      <c r="AL72" s="110">
        <v>14</v>
      </c>
      <c r="AM72" s="110">
        <v>15</v>
      </c>
      <c r="AN72" s="110">
        <v>14</v>
      </c>
      <c r="AO72" s="249">
        <v>15</v>
      </c>
      <c r="AP72" s="110">
        <v>13</v>
      </c>
      <c r="AQ72" s="110" t="s">
        <v>430</v>
      </c>
      <c r="AR72" s="110" t="s">
        <v>430</v>
      </c>
      <c r="AS72" s="110" t="s">
        <v>430</v>
      </c>
      <c r="AT72" s="110" t="s">
        <v>430</v>
      </c>
      <c r="AU72" s="110">
        <v>15</v>
      </c>
      <c r="AV72" s="110">
        <v>13</v>
      </c>
      <c r="AW72" s="110">
        <v>15</v>
      </c>
      <c r="AX72" s="110">
        <v>13</v>
      </c>
      <c r="AY72" s="299">
        <v>4</v>
      </c>
      <c r="AZ72" s="595"/>
      <c r="BA72" s="278">
        <v>15.98</v>
      </c>
      <c r="BB72" s="112">
        <v>76.56</v>
      </c>
      <c r="BC72" s="112" t="s">
        <v>430</v>
      </c>
      <c r="BD72" s="112" t="s">
        <v>430</v>
      </c>
      <c r="BE72" s="278" t="s">
        <v>430</v>
      </c>
      <c r="BF72" s="278">
        <v>7.46</v>
      </c>
      <c r="BG72" s="113"/>
      <c r="BH72" s="117">
        <v>7.46</v>
      </c>
      <c r="BI72" s="112">
        <v>33.99</v>
      </c>
      <c r="BJ72" s="112">
        <v>42.57</v>
      </c>
      <c r="BK72" s="112" t="s">
        <v>430</v>
      </c>
      <c r="BL72" s="112" t="s">
        <v>430</v>
      </c>
      <c r="BM72" s="117" t="s">
        <v>430</v>
      </c>
      <c r="BN72" s="118" t="s">
        <v>430</v>
      </c>
      <c r="BO72" s="118">
        <v>15.98</v>
      </c>
      <c r="BP72" s="118" t="s">
        <v>430</v>
      </c>
      <c r="BQ72" s="118" t="s">
        <v>430</v>
      </c>
      <c r="BR72" s="597"/>
      <c r="BS72" s="269">
        <v>9.9749746109974993</v>
      </c>
      <c r="BT72" s="112">
        <v>4.9579994804957996</v>
      </c>
      <c r="BU72" s="113"/>
      <c r="BV72" s="139" t="s">
        <v>7579</v>
      </c>
    </row>
    <row r="73" spans="1:74" s="107" customFormat="1" x14ac:dyDescent="0.25">
      <c r="A73" s="108" t="s">
        <v>7618</v>
      </c>
      <c r="B73" s="109"/>
      <c r="C73" s="734">
        <v>41274</v>
      </c>
      <c r="D73" s="109"/>
      <c r="E73" s="110">
        <v>381.39</v>
      </c>
      <c r="F73" s="109"/>
      <c r="G73" s="111">
        <v>2753.6767</v>
      </c>
      <c r="H73" s="253"/>
      <c r="I73" s="953">
        <v>0.13342000000000001</v>
      </c>
      <c r="J73" s="864">
        <v>6.4</v>
      </c>
      <c r="K73" s="864">
        <v>0.13303999999999999</v>
      </c>
      <c r="L73" s="954">
        <v>0.13328999999999999</v>
      </c>
      <c r="M73" s="112"/>
      <c r="N73" s="114">
        <v>4.9394999999999998</v>
      </c>
      <c r="O73" s="112">
        <v>5.5099</v>
      </c>
      <c r="P73" s="112">
        <v>5.9080000000000004</v>
      </c>
      <c r="Q73" s="112">
        <v>6.9737999999999998</v>
      </c>
      <c r="R73" s="112">
        <v>6.4996</v>
      </c>
      <c r="S73" s="112">
        <v>6.7256</v>
      </c>
      <c r="T73" s="112">
        <v>6.8849</v>
      </c>
      <c r="U73" s="119">
        <v>6.6528999999999998</v>
      </c>
      <c r="V73" s="114">
        <v>6.524</v>
      </c>
      <c r="W73" s="112">
        <v>6.7843</v>
      </c>
      <c r="X73" s="112">
        <v>6.9927000000000001</v>
      </c>
      <c r="Y73" s="278">
        <v>6.2511000000000001</v>
      </c>
      <c r="Z73" s="112">
        <v>6.0556000000000001</v>
      </c>
      <c r="AA73" s="112">
        <v>6.3582999999999998</v>
      </c>
      <c r="AB73" s="112">
        <v>6.9316000000000004</v>
      </c>
      <c r="AC73" s="112">
        <v>6.6642000000000001</v>
      </c>
      <c r="AD73" s="112">
        <v>6.5385999999999997</v>
      </c>
      <c r="AE73" s="112">
        <v>7.1756000000000002</v>
      </c>
      <c r="AF73" s="119">
        <v>6.8044000000000002</v>
      </c>
      <c r="AG73" s="110"/>
      <c r="AH73" s="306">
        <v>22</v>
      </c>
      <c r="AI73" s="110">
        <v>16</v>
      </c>
      <c r="AJ73" s="110">
        <v>2</v>
      </c>
      <c r="AK73" s="110">
        <v>17</v>
      </c>
      <c r="AL73" s="110">
        <v>11</v>
      </c>
      <c r="AM73" s="110">
        <v>6</v>
      </c>
      <c r="AN73" s="110">
        <v>7</v>
      </c>
      <c r="AO73" s="249">
        <v>8</v>
      </c>
      <c r="AP73" s="110">
        <v>7</v>
      </c>
      <c r="AQ73" s="110">
        <v>3</v>
      </c>
      <c r="AR73" s="110">
        <v>4</v>
      </c>
      <c r="AS73" s="110">
        <v>10</v>
      </c>
      <c r="AT73" s="110">
        <v>6</v>
      </c>
      <c r="AU73" s="110">
        <v>13</v>
      </c>
      <c r="AV73" s="110">
        <v>7</v>
      </c>
      <c r="AW73" s="110">
        <v>8</v>
      </c>
      <c r="AX73" s="110">
        <v>7</v>
      </c>
      <c r="AY73" s="299">
        <v>17</v>
      </c>
      <c r="AZ73" s="595"/>
      <c r="BA73" s="278">
        <v>2.62</v>
      </c>
      <c r="BB73" s="112">
        <v>85.97</v>
      </c>
      <c r="BC73" s="112" t="s">
        <v>430</v>
      </c>
      <c r="BD73" s="112" t="s">
        <v>430</v>
      </c>
      <c r="BE73" s="278" t="s">
        <v>430</v>
      </c>
      <c r="BF73" s="278">
        <v>11.41</v>
      </c>
      <c r="BG73" s="113"/>
      <c r="BH73" s="117">
        <v>11.41</v>
      </c>
      <c r="BI73" s="112">
        <v>54.24</v>
      </c>
      <c r="BJ73" s="112">
        <v>31.73</v>
      </c>
      <c r="BK73" s="112" t="s">
        <v>430</v>
      </c>
      <c r="BL73" s="112" t="s">
        <v>430</v>
      </c>
      <c r="BM73" s="117" t="s">
        <v>430</v>
      </c>
      <c r="BN73" s="118" t="s">
        <v>430</v>
      </c>
      <c r="BO73" s="118">
        <v>2.62</v>
      </c>
      <c r="BP73" s="118" t="s">
        <v>430</v>
      </c>
      <c r="BQ73" s="118" t="s">
        <v>430</v>
      </c>
      <c r="BR73" s="597"/>
      <c r="BS73" s="269" t="s">
        <v>430</v>
      </c>
      <c r="BT73" s="112">
        <v>14.8886814814889</v>
      </c>
      <c r="BU73" s="113"/>
      <c r="BV73" s="139" t="s">
        <v>7561</v>
      </c>
    </row>
    <row r="74" spans="1:74" s="107" customFormat="1" x14ac:dyDescent="0.25">
      <c r="A74" s="108" t="s">
        <v>7619</v>
      </c>
      <c r="B74" s="109"/>
      <c r="C74" s="734">
        <v>45989</v>
      </c>
      <c r="D74" s="109"/>
      <c r="E74" s="110">
        <v>98.25</v>
      </c>
      <c r="F74" s="109"/>
      <c r="G74" s="111">
        <v>1053.1858999999999</v>
      </c>
      <c r="H74" s="253"/>
      <c r="I74" s="953">
        <v>9.3149999999999997E-2</v>
      </c>
      <c r="J74" s="864">
        <v>6.35</v>
      </c>
      <c r="K74" s="864">
        <v>9.0410000000000004E-2</v>
      </c>
      <c r="L74" s="954">
        <v>9.3149999999999997E-2</v>
      </c>
      <c r="M74" s="112"/>
      <c r="N74" s="114">
        <v>5.3933999999999997</v>
      </c>
      <c r="O74" s="112">
        <v>5.6424000000000003</v>
      </c>
      <c r="P74" s="112">
        <v>5.7599</v>
      </c>
      <c r="Q74" s="112">
        <v>7.0949</v>
      </c>
      <c r="R74" s="112">
        <v>6.6158999999999999</v>
      </c>
      <c r="S74" s="112">
        <v>6.6349999999999998</v>
      </c>
      <c r="T74" s="112">
        <v>6.8250000000000002</v>
      </c>
      <c r="U74" s="119">
        <v>6.6165000000000003</v>
      </c>
      <c r="V74" s="114" t="s">
        <v>430</v>
      </c>
      <c r="W74" s="112" t="s">
        <v>430</v>
      </c>
      <c r="X74" s="112" t="s">
        <v>430</v>
      </c>
      <c r="Y74" s="278" t="s">
        <v>430</v>
      </c>
      <c r="Z74" s="112" t="s">
        <v>430</v>
      </c>
      <c r="AA74" s="112">
        <v>6.45</v>
      </c>
      <c r="AB74" s="112">
        <v>6.8661000000000003</v>
      </c>
      <c r="AC74" s="112">
        <v>6.6247999999999996</v>
      </c>
      <c r="AD74" s="112" t="s">
        <v>430</v>
      </c>
      <c r="AE74" s="112">
        <v>7.1599000000000004</v>
      </c>
      <c r="AF74" s="119">
        <v>6.7877000000000001</v>
      </c>
      <c r="AG74" s="110"/>
      <c r="AH74" s="306">
        <v>19</v>
      </c>
      <c r="AI74" s="110">
        <v>13</v>
      </c>
      <c r="AJ74" s="110">
        <v>6</v>
      </c>
      <c r="AK74" s="110">
        <v>11</v>
      </c>
      <c r="AL74" s="110">
        <v>5</v>
      </c>
      <c r="AM74" s="110">
        <v>14</v>
      </c>
      <c r="AN74" s="110">
        <v>13</v>
      </c>
      <c r="AO74" s="249">
        <v>11</v>
      </c>
      <c r="AP74" s="110" t="s">
        <v>430</v>
      </c>
      <c r="AQ74" s="110" t="s">
        <v>430</v>
      </c>
      <c r="AR74" s="110" t="s">
        <v>430</v>
      </c>
      <c r="AS74" s="110" t="s">
        <v>430</v>
      </c>
      <c r="AT74" s="110" t="s">
        <v>430</v>
      </c>
      <c r="AU74" s="110">
        <v>5</v>
      </c>
      <c r="AV74" s="110">
        <v>15</v>
      </c>
      <c r="AW74" s="110">
        <v>11</v>
      </c>
      <c r="AX74" s="110" t="s">
        <v>430</v>
      </c>
      <c r="AY74" s="299">
        <v>18</v>
      </c>
      <c r="AZ74" s="595"/>
      <c r="BA74" s="278">
        <v>14.94</v>
      </c>
      <c r="BB74" s="112">
        <v>67.78</v>
      </c>
      <c r="BC74" s="112" t="s">
        <v>430</v>
      </c>
      <c r="BD74" s="112" t="s">
        <v>430</v>
      </c>
      <c r="BE74" s="278" t="s">
        <v>430</v>
      </c>
      <c r="BF74" s="278">
        <v>17.28</v>
      </c>
      <c r="BG74" s="113"/>
      <c r="BH74" s="117">
        <v>17.28</v>
      </c>
      <c r="BI74" s="112">
        <v>31.84</v>
      </c>
      <c r="BJ74" s="112">
        <v>15.06</v>
      </c>
      <c r="BK74" s="112">
        <v>20.88</v>
      </c>
      <c r="BL74" s="112" t="s">
        <v>430</v>
      </c>
      <c r="BM74" s="117">
        <v>13.24</v>
      </c>
      <c r="BN74" s="118" t="s">
        <v>430</v>
      </c>
      <c r="BO74" s="118">
        <v>1.71</v>
      </c>
      <c r="BP74" s="118" t="s">
        <v>430</v>
      </c>
      <c r="BQ74" s="118" t="s">
        <v>430</v>
      </c>
      <c r="BR74" s="597"/>
      <c r="BS74" s="269">
        <v>5.0151239405015096</v>
      </c>
      <c r="BT74" s="112">
        <v>8.0889686808089003</v>
      </c>
      <c r="BU74" s="113"/>
      <c r="BV74" s="139" t="s">
        <v>7579</v>
      </c>
    </row>
    <row r="75" spans="1:74" s="107" customFormat="1" x14ac:dyDescent="0.25">
      <c r="A75" s="108" t="s">
        <v>7620</v>
      </c>
      <c r="B75" s="109"/>
      <c r="C75" s="734">
        <v>41275</v>
      </c>
      <c r="D75" s="109"/>
      <c r="E75" s="110">
        <v>73.81</v>
      </c>
      <c r="F75" s="109"/>
      <c r="G75" s="111">
        <v>30.6297</v>
      </c>
      <c r="H75" s="253"/>
      <c r="I75" s="953">
        <v>0.06</v>
      </c>
      <c r="J75" s="864">
        <v>5.73</v>
      </c>
      <c r="K75" s="864">
        <v>0.06</v>
      </c>
      <c r="L75" s="954">
        <v>0.06</v>
      </c>
      <c r="M75" s="112"/>
      <c r="N75" s="114">
        <v>5.3632</v>
      </c>
      <c r="O75" s="112">
        <v>6.16</v>
      </c>
      <c r="P75" s="112">
        <v>4.8051000000000004</v>
      </c>
      <c r="Q75" s="112">
        <v>5.8009000000000004</v>
      </c>
      <c r="R75" s="112">
        <v>5.5537999999999998</v>
      </c>
      <c r="S75" s="112">
        <v>5.7968999999999999</v>
      </c>
      <c r="T75" s="112">
        <v>5.9282000000000004</v>
      </c>
      <c r="U75" s="119">
        <v>5.8281000000000001</v>
      </c>
      <c r="V75" s="114">
        <v>5.7991000000000001</v>
      </c>
      <c r="W75" s="112">
        <v>6.1768000000000001</v>
      </c>
      <c r="X75" s="112">
        <v>6.4294000000000002</v>
      </c>
      <c r="Y75" s="278">
        <v>6.0654000000000003</v>
      </c>
      <c r="Z75" s="112">
        <v>5.9208999999999996</v>
      </c>
      <c r="AA75" s="112">
        <v>5.5906000000000002</v>
      </c>
      <c r="AB75" s="112">
        <v>5.9531000000000001</v>
      </c>
      <c r="AC75" s="112">
        <v>5.8182999999999998</v>
      </c>
      <c r="AD75" s="112">
        <v>5.8026999999999997</v>
      </c>
      <c r="AE75" s="112">
        <v>5.8006000000000002</v>
      </c>
      <c r="AF75" s="119">
        <v>6.7202999999999999</v>
      </c>
      <c r="AG75" s="110"/>
      <c r="AH75" s="306">
        <v>20</v>
      </c>
      <c r="AI75" s="110">
        <v>1</v>
      </c>
      <c r="AJ75" s="110">
        <v>23</v>
      </c>
      <c r="AK75" s="110">
        <v>21</v>
      </c>
      <c r="AL75" s="110">
        <v>22</v>
      </c>
      <c r="AM75" s="110">
        <v>22</v>
      </c>
      <c r="AN75" s="110">
        <v>22</v>
      </c>
      <c r="AO75" s="249">
        <v>22</v>
      </c>
      <c r="AP75" s="110">
        <v>20</v>
      </c>
      <c r="AQ75" s="110">
        <v>18</v>
      </c>
      <c r="AR75" s="110">
        <v>18</v>
      </c>
      <c r="AS75" s="110">
        <v>15</v>
      </c>
      <c r="AT75" s="110">
        <v>8</v>
      </c>
      <c r="AU75" s="110">
        <v>22</v>
      </c>
      <c r="AV75" s="110">
        <v>22</v>
      </c>
      <c r="AW75" s="110">
        <v>23</v>
      </c>
      <c r="AX75" s="110">
        <v>20</v>
      </c>
      <c r="AY75" s="299">
        <v>21</v>
      </c>
      <c r="AZ75" s="595"/>
      <c r="BA75" s="278">
        <v>20.16</v>
      </c>
      <c r="BB75" s="112">
        <v>55.29</v>
      </c>
      <c r="BC75" s="112" t="s">
        <v>430</v>
      </c>
      <c r="BD75" s="112" t="s">
        <v>430</v>
      </c>
      <c r="BE75" s="278" t="s">
        <v>430</v>
      </c>
      <c r="BF75" s="278">
        <v>24.56</v>
      </c>
      <c r="BG75" s="113"/>
      <c r="BH75" s="117">
        <v>24.56</v>
      </c>
      <c r="BI75" s="112">
        <v>18.88</v>
      </c>
      <c r="BJ75" s="112">
        <v>22.86</v>
      </c>
      <c r="BK75" s="112">
        <v>13.55</v>
      </c>
      <c r="BL75" s="112" t="s">
        <v>430</v>
      </c>
      <c r="BM75" s="117" t="s">
        <v>430</v>
      </c>
      <c r="BN75" s="118" t="s">
        <v>430</v>
      </c>
      <c r="BO75" s="118">
        <v>20.16</v>
      </c>
      <c r="BP75" s="118" t="s">
        <v>430</v>
      </c>
      <c r="BQ75" s="118" t="s">
        <v>430</v>
      </c>
      <c r="BR75" s="597"/>
      <c r="BS75" s="269">
        <v>6.77439635</v>
      </c>
      <c r="BT75" s="112">
        <v>13.45205868</v>
      </c>
      <c r="BU75" s="113"/>
      <c r="BV75" s="139" t="s">
        <v>7561</v>
      </c>
    </row>
    <row r="76" spans="1:74" s="107" customFormat="1" x14ac:dyDescent="0.25">
      <c r="A76" s="108" t="s">
        <v>7621</v>
      </c>
      <c r="B76" s="109"/>
      <c r="C76" s="734">
        <v>43579</v>
      </c>
      <c r="D76" s="109"/>
      <c r="E76" s="110">
        <v>52.01</v>
      </c>
      <c r="F76" s="109"/>
      <c r="G76" s="111">
        <v>1473.4698000000001</v>
      </c>
      <c r="H76" s="253"/>
      <c r="I76" s="953">
        <v>0.10410999999999999</v>
      </c>
      <c r="J76" s="864">
        <v>6.13</v>
      </c>
      <c r="K76" s="864">
        <v>0.10410999999999999</v>
      </c>
      <c r="L76" s="954">
        <v>0.10410999999999999</v>
      </c>
      <c r="M76" s="112"/>
      <c r="N76" s="114">
        <v>4.9797000000000002</v>
      </c>
      <c r="O76" s="112">
        <v>4.7645999999999997</v>
      </c>
      <c r="P76" s="112">
        <v>5.0373999999999999</v>
      </c>
      <c r="Q76" s="112">
        <v>5.7230999999999996</v>
      </c>
      <c r="R76" s="112">
        <v>5.7464000000000004</v>
      </c>
      <c r="S76" s="112">
        <v>6.2008999999999999</v>
      </c>
      <c r="T76" s="112">
        <v>6.4020000000000001</v>
      </c>
      <c r="U76" s="119">
        <v>6.2337999999999996</v>
      </c>
      <c r="V76" s="114">
        <v>6.1845999999999997</v>
      </c>
      <c r="W76" s="112">
        <v>6.5369999999999999</v>
      </c>
      <c r="X76" s="112">
        <v>6.7164999999999999</v>
      </c>
      <c r="Y76" s="278">
        <v>6.1147</v>
      </c>
      <c r="Z76" s="112" t="s">
        <v>430</v>
      </c>
      <c r="AA76" s="112">
        <v>5.9138000000000002</v>
      </c>
      <c r="AB76" s="112">
        <v>6.4545000000000003</v>
      </c>
      <c r="AC76" s="112">
        <v>6.2365000000000004</v>
      </c>
      <c r="AD76" s="112">
        <v>6.1809000000000003</v>
      </c>
      <c r="AE76" s="112">
        <v>5.6349999999999998</v>
      </c>
      <c r="AF76" s="119">
        <v>5.3879999999999999</v>
      </c>
      <c r="AG76" s="110"/>
      <c r="AH76" s="306">
        <v>21</v>
      </c>
      <c r="AI76" s="110">
        <v>22</v>
      </c>
      <c r="AJ76" s="110">
        <v>20</v>
      </c>
      <c r="AK76" s="110">
        <v>22</v>
      </c>
      <c r="AL76" s="110">
        <v>21</v>
      </c>
      <c r="AM76" s="110">
        <v>21</v>
      </c>
      <c r="AN76" s="110">
        <v>17</v>
      </c>
      <c r="AO76" s="249">
        <v>17</v>
      </c>
      <c r="AP76" s="110">
        <v>15</v>
      </c>
      <c r="AQ76" s="110">
        <v>15</v>
      </c>
      <c r="AR76" s="110">
        <v>14</v>
      </c>
      <c r="AS76" s="110">
        <v>13</v>
      </c>
      <c r="AT76" s="110" t="s">
        <v>430</v>
      </c>
      <c r="AU76" s="110">
        <v>21</v>
      </c>
      <c r="AV76" s="110">
        <v>17</v>
      </c>
      <c r="AW76" s="110">
        <v>18</v>
      </c>
      <c r="AX76" s="110">
        <v>15</v>
      </c>
      <c r="AY76" s="299">
        <v>22</v>
      </c>
      <c r="AZ76" s="595"/>
      <c r="BA76" s="278">
        <v>17.28</v>
      </c>
      <c r="BB76" s="112">
        <v>64.3</v>
      </c>
      <c r="BC76" s="112" t="s">
        <v>430</v>
      </c>
      <c r="BD76" s="112" t="s">
        <v>430</v>
      </c>
      <c r="BE76" s="278" t="s">
        <v>430</v>
      </c>
      <c r="BF76" s="278">
        <v>18.43</v>
      </c>
      <c r="BG76" s="113"/>
      <c r="BH76" s="117">
        <v>18.43</v>
      </c>
      <c r="BI76" s="112">
        <v>33.58</v>
      </c>
      <c r="BJ76" s="112">
        <v>21.1</v>
      </c>
      <c r="BK76" s="112">
        <v>9.6199999999999992</v>
      </c>
      <c r="BL76" s="112" t="s">
        <v>430</v>
      </c>
      <c r="BM76" s="117" t="s">
        <v>430</v>
      </c>
      <c r="BN76" s="118" t="s">
        <v>430</v>
      </c>
      <c r="BO76" s="118">
        <v>17.28</v>
      </c>
      <c r="BP76" s="118" t="s">
        <v>430</v>
      </c>
      <c r="BQ76" s="118" t="s">
        <v>430</v>
      </c>
      <c r="BR76" s="597"/>
      <c r="BS76" s="269" t="s">
        <v>430</v>
      </c>
      <c r="BT76" s="112">
        <v>11.522472328847799</v>
      </c>
      <c r="BU76" s="113"/>
      <c r="BV76" s="139" t="s">
        <v>7561</v>
      </c>
    </row>
    <row r="77" spans="1:74" s="107" customFormat="1" x14ac:dyDescent="0.25">
      <c r="A77" s="108" t="s">
        <v>7622</v>
      </c>
      <c r="B77" s="109"/>
      <c r="C77" s="734">
        <v>45819</v>
      </c>
      <c r="D77" s="109"/>
      <c r="E77" s="110">
        <v>51.79</v>
      </c>
      <c r="F77" s="109"/>
      <c r="G77" s="111">
        <v>1075.1469</v>
      </c>
      <c r="H77" s="253"/>
      <c r="I77" s="114">
        <v>0.01</v>
      </c>
      <c r="J77" s="864">
        <v>5.61</v>
      </c>
      <c r="K77" s="112" t="s">
        <v>430</v>
      </c>
      <c r="L77" s="119">
        <v>0.01</v>
      </c>
      <c r="M77" s="112"/>
      <c r="N77" s="114">
        <v>4.5395000000000003</v>
      </c>
      <c r="O77" s="112">
        <v>4.5848000000000004</v>
      </c>
      <c r="P77" s="112">
        <v>4.8518999999999997</v>
      </c>
      <c r="Q77" s="112">
        <v>4.9823000000000004</v>
      </c>
      <c r="R77" s="112">
        <v>5.0948000000000002</v>
      </c>
      <c r="S77" s="112">
        <v>5.3547000000000002</v>
      </c>
      <c r="T77" s="112">
        <v>5.8817000000000004</v>
      </c>
      <c r="U77" s="119">
        <v>5.8681000000000001</v>
      </c>
      <c r="V77" s="114">
        <v>5.9189999999999996</v>
      </c>
      <c r="W77" s="112" t="s">
        <v>430</v>
      </c>
      <c r="X77" s="112" t="s">
        <v>430</v>
      </c>
      <c r="Y77" s="278" t="s">
        <v>430</v>
      </c>
      <c r="Z77" s="112" t="s">
        <v>430</v>
      </c>
      <c r="AA77" s="112">
        <v>5.3616999999999999</v>
      </c>
      <c r="AB77" s="112">
        <v>5.9204999999999997</v>
      </c>
      <c r="AC77" s="112">
        <v>5.8762999999999996</v>
      </c>
      <c r="AD77" s="112">
        <v>5.8954000000000004</v>
      </c>
      <c r="AE77" s="112">
        <v>4.9245000000000001</v>
      </c>
      <c r="AF77" s="119">
        <v>5.9711999999999996</v>
      </c>
      <c r="AG77" s="110"/>
      <c r="AH77" s="306">
        <v>23</v>
      </c>
      <c r="AI77" s="110">
        <v>23</v>
      </c>
      <c r="AJ77" s="110">
        <v>22</v>
      </c>
      <c r="AK77" s="110">
        <v>23</v>
      </c>
      <c r="AL77" s="110">
        <v>23</v>
      </c>
      <c r="AM77" s="110">
        <v>23</v>
      </c>
      <c r="AN77" s="110">
        <v>23</v>
      </c>
      <c r="AO77" s="249">
        <v>21</v>
      </c>
      <c r="AP77" s="110">
        <v>19</v>
      </c>
      <c r="AQ77" s="110" t="s">
        <v>430</v>
      </c>
      <c r="AR77" s="110" t="s">
        <v>430</v>
      </c>
      <c r="AS77" s="110" t="s">
        <v>430</v>
      </c>
      <c r="AT77" s="110" t="s">
        <v>430</v>
      </c>
      <c r="AU77" s="110">
        <v>23</v>
      </c>
      <c r="AV77" s="110">
        <v>23</v>
      </c>
      <c r="AW77" s="110">
        <v>22</v>
      </c>
      <c r="AX77" s="110">
        <v>19</v>
      </c>
      <c r="AY77" s="299">
        <v>23</v>
      </c>
      <c r="AZ77" s="595"/>
      <c r="BA77" s="278" t="s">
        <v>430</v>
      </c>
      <c r="BB77" s="112">
        <v>28.91</v>
      </c>
      <c r="BC77" s="112" t="s">
        <v>430</v>
      </c>
      <c r="BD77" s="112" t="s">
        <v>430</v>
      </c>
      <c r="BE77" s="278" t="s">
        <v>430</v>
      </c>
      <c r="BF77" s="278">
        <v>71.09</v>
      </c>
      <c r="BG77" s="113"/>
      <c r="BH77" s="117">
        <v>70.37</v>
      </c>
      <c r="BI77" s="112">
        <v>28.91</v>
      </c>
      <c r="BJ77" s="112" t="s">
        <v>430</v>
      </c>
      <c r="BK77" s="112" t="s">
        <v>430</v>
      </c>
      <c r="BL77" s="112" t="s">
        <v>430</v>
      </c>
      <c r="BM77" s="117" t="s">
        <v>430</v>
      </c>
      <c r="BN77" s="118" t="s">
        <v>430</v>
      </c>
      <c r="BO77" s="118" t="s">
        <v>430</v>
      </c>
      <c r="BP77" s="118" t="s">
        <v>430</v>
      </c>
      <c r="BQ77" s="118" t="s">
        <v>430</v>
      </c>
      <c r="BR77" s="597"/>
      <c r="BS77" s="269" t="s">
        <v>430</v>
      </c>
      <c r="BT77" s="112" t="s">
        <v>430</v>
      </c>
      <c r="BU77" s="113"/>
      <c r="BV77" s="139" t="s">
        <v>7623</v>
      </c>
    </row>
    <row r="78" spans="1:74" x14ac:dyDescent="0.25">
      <c r="A78" s="318" t="s">
        <v>93</v>
      </c>
      <c r="B78" s="43"/>
      <c r="C78" s="720"/>
      <c r="D78" s="43"/>
      <c r="E78" s="51"/>
      <c r="F78" s="43"/>
      <c r="G78" s="55"/>
      <c r="H78" s="252"/>
      <c r="I78" s="70"/>
      <c r="J78" s="59"/>
      <c r="K78" s="59"/>
      <c r="L78" s="88"/>
      <c r="M78" s="59"/>
      <c r="N78" s="70">
        <v>5.7981999999999996</v>
      </c>
      <c r="O78" s="59">
        <v>5.6571999999999996</v>
      </c>
      <c r="P78" s="59">
        <v>5.5018000000000002</v>
      </c>
      <c r="Q78" s="59">
        <v>6.9241000000000001</v>
      </c>
      <c r="R78" s="59">
        <v>6.3494000000000002</v>
      </c>
      <c r="S78" s="59">
        <v>6.53</v>
      </c>
      <c r="T78" s="59">
        <v>6.6601999999999997</v>
      </c>
      <c r="U78" s="88">
        <v>6.4743000000000004</v>
      </c>
      <c r="V78" s="70">
        <v>6.3503999999999996</v>
      </c>
      <c r="W78" s="59">
        <v>6.6230000000000002</v>
      </c>
      <c r="X78" s="59">
        <v>6.8418000000000001</v>
      </c>
      <c r="Y78" s="276">
        <v>6.2314999999999996</v>
      </c>
      <c r="Z78" s="59">
        <v>5.9297000000000004</v>
      </c>
      <c r="AA78" s="59">
        <v>6.2717999999999998</v>
      </c>
      <c r="AB78" s="59">
        <v>6.7085999999999997</v>
      </c>
      <c r="AC78" s="59">
        <v>6.4680999999999997</v>
      </c>
      <c r="AD78" s="59">
        <v>6.3559000000000001</v>
      </c>
      <c r="AE78" s="59">
        <v>7.1452</v>
      </c>
      <c r="AF78" s="88">
        <v>6.3802000000000003</v>
      </c>
      <c r="AG78" s="51"/>
      <c r="AH78" s="307">
        <v>23</v>
      </c>
      <c r="AI78" s="51">
        <v>23</v>
      </c>
      <c r="AJ78" s="51">
        <v>23</v>
      </c>
      <c r="AK78" s="51">
        <v>23</v>
      </c>
      <c r="AL78" s="51">
        <v>23</v>
      </c>
      <c r="AM78" s="51">
        <v>23</v>
      </c>
      <c r="AN78" s="51">
        <v>23</v>
      </c>
      <c r="AO78" s="319">
        <v>22</v>
      </c>
      <c r="AP78" s="51">
        <v>20</v>
      </c>
      <c r="AQ78" s="51">
        <v>18</v>
      </c>
      <c r="AR78" s="51">
        <v>18</v>
      </c>
      <c r="AS78" s="51">
        <v>17</v>
      </c>
      <c r="AT78" s="51">
        <v>12</v>
      </c>
      <c r="AU78" s="51">
        <v>23</v>
      </c>
      <c r="AV78" s="51">
        <v>23</v>
      </c>
      <c r="AW78" s="51">
        <v>23</v>
      </c>
      <c r="AX78" s="51">
        <v>20</v>
      </c>
      <c r="AY78" s="300">
        <v>23</v>
      </c>
      <c r="AZ78" s="579"/>
      <c r="BA78" s="276"/>
      <c r="BB78" s="59"/>
      <c r="BC78" s="59"/>
      <c r="BD78" s="59"/>
      <c r="BE78" s="276"/>
      <c r="BF78" s="276"/>
      <c r="BG78" s="66"/>
      <c r="BH78" s="33"/>
      <c r="BI78" s="59"/>
      <c r="BJ78" s="59"/>
      <c r="BK78" s="59"/>
      <c r="BL78" s="59"/>
      <c r="BM78" s="33"/>
      <c r="BN78" s="84"/>
      <c r="BO78" s="84"/>
      <c r="BP78" s="84"/>
      <c r="BQ78" s="84"/>
      <c r="BR78" s="602"/>
      <c r="BS78" s="267"/>
      <c r="BT78" s="59"/>
      <c r="BU78" s="66"/>
      <c r="BV78" s="34"/>
    </row>
    <row r="79" spans="1:74" x14ac:dyDescent="0.25">
      <c r="A79" s="320" t="s">
        <v>94</v>
      </c>
      <c r="B79" s="44"/>
      <c r="C79" s="721"/>
      <c r="D79" s="44"/>
      <c r="E79" s="52"/>
      <c r="F79" s="44"/>
      <c r="G79" s="56"/>
      <c r="H79" s="64"/>
      <c r="I79" s="71"/>
      <c r="J79" s="60"/>
      <c r="K79" s="60"/>
      <c r="L79" s="89"/>
      <c r="M79" s="60"/>
      <c r="N79" s="71">
        <v>6.6748000000000003</v>
      </c>
      <c r="O79" s="60">
        <v>6.16</v>
      </c>
      <c r="P79" s="60">
        <v>5.9316000000000004</v>
      </c>
      <c r="Q79" s="60">
        <v>7.5148000000000001</v>
      </c>
      <c r="R79" s="60">
        <v>6.7603</v>
      </c>
      <c r="S79" s="60">
        <v>7.1035000000000004</v>
      </c>
      <c r="T79" s="60">
        <v>7.0894000000000004</v>
      </c>
      <c r="U79" s="89">
        <v>6.7648000000000001</v>
      </c>
      <c r="V79" s="71">
        <v>6.61</v>
      </c>
      <c r="W79" s="60">
        <v>6.8174999999999999</v>
      </c>
      <c r="X79" s="60">
        <v>7.0171999999999999</v>
      </c>
      <c r="Y79" s="277">
        <v>6.3893000000000004</v>
      </c>
      <c r="Z79" s="60">
        <v>6.3468999999999998</v>
      </c>
      <c r="AA79" s="60">
        <v>6.8315000000000001</v>
      </c>
      <c r="AB79" s="60">
        <v>7.1600999999999999</v>
      </c>
      <c r="AC79" s="60">
        <v>6.7961999999999998</v>
      </c>
      <c r="AD79" s="60">
        <v>6.6233000000000004</v>
      </c>
      <c r="AE79" s="60">
        <v>7.8776999999999999</v>
      </c>
      <c r="AF79" s="89">
        <v>7.1289999999999996</v>
      </c>
      <c r="AG79" s="52"/>
      <c r="AH79" s="305"/>
      <c r="AI79" s="52"/>
      <c r="AJ79" s="52"/>
      <c r="AK79" s="52"/>
      <c r="AL79" s="52"/>
      <c r="AM79" s="52"/>
      <c r="AN79" s="52"/>
      <c r="AO79" s="313"/>
      <c r="AP79" s="52"/>
      <c r="AQ79" s="52"/>
      <c r="AR79" s="52"/>
      <c r="AS79" s="52"/>
      <c r="AT79" s="52"/>
      <c r="AU79" s="52"/>
      <c r="AV79" s="52"/>
      <c r="AW79" s="52"/>
      <c r="AX79" s="52"/>
      <c r="AY79" s="298"/>
      <c r="AZ79" s="580"/>
      <c r="BA79" s="277"/>
      <c r="BB79" s="60"/>
      <c r="BC79" s="60"/>
      <c r="BD79" s="60"/>
      <c r="BE79" s="277"/>
      <c r="BF79" s="277"/>
      <c r="BG79" s="67"/>
      <c r="BH79" s="25"/>
      <c r="BI79" s="60"/>
      <c r="BJ79" s="60"/>
      <c r="BK79" s="60"/>
      <c r="BL79" s="60"/>
      <c r="BM79" s="25"/>
      <c r="BN79" s="85"/>
      <c r="BO79" s="85"/>
      <c r="BP79" s="85"/>
      <c r="BQ79" s="85"/>
      <c r="BR79" s="596"/>
      <c r="BS79" s="268"/>
      <c r="BT79" s="60"/>
      <c r="BU79" s="67"/>
      <c r="BV79" s="26"/>
    </row>
    <row r="80" spans="1:74" x14ac:dyDescent="0.25">
      <c r="A80" s="320" t="s">
        <v>95</v>
      </c>
      <c r="B80" s="44"/>
      <c r="C80" s="721"/>
      <c r="D80" s="44"/>
      <c r="E80" s="52"/>
      <c r="F80" s="44"/>
      <c r="G80" s="56"/>
      <c r="H80" s="64"/>
      <c r="I80" s="71"/>
      <c r="J80" s="60"/>
      <c r="K80" s="60"/>
      <c r="L80" s="89"/>
      <c r="M80" s="60"/>
      <c r="N80" s="71">
        <v>4.5395000000000003</v>
      </c>
      <c r="O80" s="60">
        <v>4.5848000000000004</v>
      </c>
      <c r="P80" s="60">
        <v>4.8051000000000004</v>
      </c>
      <c r="Q80" s="60">
        <v>4.9823000000000004</v>
      </c>
      <c r="R80" s="60">
        <v>5.0948000000000002</v>
      </c>
      <c r="S80" s="60">
        <v>5.3547000000000002</v>
      </c>
      <c r="T80" s="60">
        <v>5.8817000000000004</v>
      </c>
      <c r="U80" s="89">
        <v>5.8281000000000001</v>
      </c>
      <c r="V80" s="71">
        <v>5.7991000000000001</v>
      </c>
      <c r="W80" s="60">
        <v>6.1768000000000001</v>
      </c>
      <c r="X80" s="60">
        <v>6.4294000000000002</v>
      </c>
      <c r="Y80" s="277">
        <v>5.9648000000000003</v>
      </c>
      <c r="Z80" s="60">
        <v>5.1092000000000004</v>
      </c>
      <c r="AA80" s="60">
        <v>5.3616999999999999</v>
      </c>
      <c r="AB80" s="60">
        <v>5.9204999999999997</v>
      </c>
      <c r="AC80" s="60">
        <v>5.8182999999999998</v>
      </c>
      <c r="AD80" s="60">
        <v>5.8026999999999997</v>
      </c>
      <c r="AE80" s="60">
        <v>4.9245000000000001</v>
      </c>
      <c r="AF80" s="89">
        <v>5.3421000000000003</v>
      </c>
      <c r="AG80" s="52"/>
      <c r="AH80" s="305"/>
      <c r="AI80" s="52"/>
      <c r="AJ80" s="52"/>
      <c r="AK80" s="52"/>
      <c r="AL80" s="52"/>
      <c r="AM80" s="52"/>
      <c r="AN80" s="52"/>
      <c r="AO80" s="313"/>
      <c r="AP80" s="52"/>
      <c r="AQ80" s="52"/>
      <c r="AR80" s="52"/>
      <c r="AS80" s="52"/>
      <c r="AT80" s="52"/>
      <c r="AU80" s="52"/>
      <c r="AV80" s="52"/>
      <c r="AW80" s="52"/>
      <c r="AX80" s="52"/>
      <c r="AY80" s="298"/>
      <c r="AZ80" s="580"/>
      <c r="BA80" s="277"/>
      <c r="BB80" s="60"/>
      <c r="BC80" s="60"/>
      <c r="BD80" s="60"/>
      <c r="BE80" s="277"/>
      <c r="BF80" s="277"/>
      <c r="BG80" s="67"/>
      <c r="BH80" s="25"/>
      <c r="BI80" s="60"/>
      <c r="BJ80" s="60"/>
      <c r="BK80" s="60"/>
      <c r="BL80" s="60"/>
      <c r="BM80" s="25"/>
      <c r="BN80" s="85"/>
      <c r="BO80" s="85"/>
      <c r="BP80" s="85"/>
      <c r="BQ80" s="85"/>
      <c r="BR80" s="596"/>
      <c r="BS80" s="268"/>
      <c r="BT80" s="60"/>
      <c r="BU80" s="67"/>
      <c r="BV80" s="26"/>
    </row>
    <row r="81" spans="1:74" x14ac:dyDescent="0.25">
      <c r="A81" s="321" t="s">
        <v>96</v>
      </c>
      <c r="B81" s="45"/>
      <c r="C81" s="722"/>
      <c r="D81" s="45"/>
      <c r="E81" s="53"/>
      <c r="F81" s="45"/>
      <c r="G81" s="57"/>
      <c r="H81" s="254"/>
      <c r="I81" s="72"/>
      <c r="J81" s="61"/>
      <c r="K81" s="61"/>
      <c r="L81" s="90"/>
      <c r="M81" s="61"/>
      <c r="N81" s="72">
        <v>5.9394999999999998</v>
      </c>
      <c r="O81" s="61">
        <v>5.6737000000000002</v>
      </c>
      <c r="P81" s="61">
        <v>5.5979000000000001</v>
      </c>
      <c r="Q81" s="61">
        <v>7.0923999999999996</v>
      </c>
      <c r="R81" s="61">
        <v>6.4930000000000003</v>
      </c>
      <c r="S81" s="61">
        <v>6.6859000000000002</v>
      </c>
      <c r="T81" s="61">
        <v>6.8375000000000004</v>
      </c>
      <c r="U81" s="90">
        <v>6.6082000000000001</v>
      </c>
      <c r="V81" s="72">
        <v>6.4518500000000003</v>
      </c>
      <c r="W81" s="61">
        <v>6.6757999999999997</v>
      </c>
      <c r="X81" s="61">
        <v>6.8986499999999999</v>
      </c>
      <c r="Y81" s="279">
        <v>6.2861000000000002</v>
      </c>
      <c r="Z81" s="61">
        <v>6.0285000000000002</v>
      </c>
      <c r="AA81" s="61">
        <v>6.3788</v>
      </c>
      <c r="AB81" s="61">
        <v>6.8917999999999999</v>
      </c>
      <c r="AC81" s="61">
        <v>6.6157000000000004</v>
      </c>
      <c r="AD81" s="61">
        <v>6.4347000000000003</v>
      </c>
      <c r="AE81" s="61">
        <v>7.2679</v>
      </c>
      <c r="AF81" s="90">
        <v>6.5366</v>
      </c>
      <c r="AG81" s="53"/>
      <c r="AH81" s="308"/>
      <c r="AI81" s="53"/>
      <c r="AJ81" s="53"/>
      <c r="AK81" s="53"/>
      <c r="AL81" s="53"/>
      <c r="AM81" s="53"/>
      <c r="AN81" s="53"/>
      <c r="AO81" s="322"/>
      <c r="AP81" s="53"/>
      <c r="AQ81" s="53"/>
      <c r="AR81" s="53"/>
      <c r="AS81" s="53"/>
      <c r="AT81" s="53"/>
      <c r="AU81" s="53"/>
      <c r="AV81" s="53"/>
      <c r="AW81" s="53"/>
      <c r="AX81" s="53"/>
      <c r="AY81" s="301"/>
      <c r="AZ81" s="581"/>
      <c r="BA81" s="279"/>
      <c r="BB81" s="61"/>
      <c r="BC81" s="61"/>
      <c r="BD81" s="61"/>
      <c r="BE81" s="279"/>
      <c r="BF81" s="279"/>
      <c r="BG81" s="68"/>
      <c r="BH81" s="27"/>
      <c r="BI81" s="61"/>
      <c r="BJ81" s="61"/>
      <c r="BK81" s="61"/>
      <c r="BL81" s="61"/>
      <c r="BM81" s="27"/>
      <c r="BN81" s="86"/>
      <c r="BO81" s="86"/>
      <c r="BP81" s="86"/>
      <c r="BQ81" s="86"/>
      <c r="BR81" s="603"/>
      <c r="BS81" s="270"/>
      <c r="BT81" s="61"/>
      <c r="BU81" s="68"/>
      <c r="BV81" s="272"/>
    </row>
    <row r="82" spans="1:74" ht="14.5" x14ac:dyDescent="0.25">
      <c r="A82" s="323" t="s">
        <v>218</v>
      </c>
      <c r="B82" s="46"/>
      <c r="C82" s="723"/>
      <c r="D82" s="46"/>
      <c r="E82" s="54"/>
      <c r="F82" s="46"/>
      <c r="G82" s="58"/>
      <c r="H82" s="255"/>
      <c r="I82" s="73"/>
      <c r="J82" s="62"/>
      <c r="K82" s="62"/>
      <c r="L82" s="91"/>
      <c r="M82" s="62"/>
      <c r="N82" s="73"/>
      <c r="O82" s="62"/>
      <c r="P82" s="62"/>
      <c r="Q82" s="62"/>
      <c r="R82" s="62"/>
      <c r="S82" s="62"/>
      <c r="T82" s="62"/>
      <c r="U82" s="91"/>
      <c r="V82" s="73"/>
      <c r="W82" s="62"/>
      <c r="X82" s="62"/>
      <c r="Y82" s="245"/>
      <c r="Z82" s="62"/>
      <c r="AA82" s="62"/>
      <c r="AB82" s="62"/>
      <c r="AC82" s="62"/>
      <c r="AD82" s="62"/>
      <c r="AE82" s="62"/>
      <c r="AF82" s="91"/>
      <c r="AG82" s="54"/>
      <c r="AH82" s="309"/>
      <c r="AI82" s="54"/>
      <c r="AJ82" s="54"/>
      <c r="AK82" s="54"/>
      <c r="AL82" s="54"/>
      <c r="AM82" s="54"/>
      <c r="AN82" s="54"/>
      <c r="AO82" s="247"/>
      <c r="AP82" s="54"/>
      <c r="AQ82" s="54"/>
      <c r="AR82" s="54"/>
      <c r="AS82" s="54"/>
      <c r="AT82" s="54"/>
      <c r="AU82" s="54"/>
      <c r="AV82" s="54"/>
      <c r="AW82" s="54"/>
      <c r="AX82" s="54"/>
      <c r="AY82" s="302"/>
      <c r="AZ82" s="582"/>
      <c r="BA82" s="245"/>
      <c r="BB82" s="62"/>
      <c r="BC82" s="62"/>
      <c r="BD82" s="62"/>
      <c r="BE82" s="245"/>
      <c r="BF82" s="245"/>
      <c r="BG82" s="69"/>
      <c r="BH82" s="40"/>
      <c r="BI82" s="62"/>
      <c r="BJ82" s="62"/>
      <c r="BK82" s="62"/>
      <c r="BL82" s="62"/>
      <c r="BM82" s="40"/>
      <c r="BN82" s="87"/>
      <c r="BO82" s="87"/>
      <c r="BP82" s="87"/>
      <c r="BQ82" s="87"/>
      <c r="BR82" s="545"/>
      <c r="BS82" s="271"/>
      <c r="BT82" s="62"/>
      <c r="BU82" s="69"/>
      <c r="BV82" s="41"/>
    </row>
    <row r="83" spans="1:74" s="107" customFormat="1" x14ac:dyDescent="0.25">
      <c r="A83" s="108" t="s">
        <v>7624</v>
      </c>
      <c r="B83" s="109"/>
      <c r="C83" s="734">
        <v>38229</v>
      </c>
      <c r="D83" s="109"/>
      <c r="E83" s="110">
        <v>9094.4599999999991</v>
      </c>
      <c r="F83" s="109"/>
      <c r="G83" s="111">
        <v>2476.902</v>
      </c>
      <c r="H83" s="253"/>
      <c r="I83" s="114">
        <v>9.0999999999999998E-2</v>
      </c>
      <c r="J83" s="112">
        <v>6.1351000000000004</v>
      </c>
      <c r="K83" s="864">
        <v>0.09</v>
      </c>
      <c r="L83" s="119">
        <v>9.0200000000000002E-2</v>
      </c>
      <c r="M83" s="112"/>
      <c r="N83" s="114">
        <v>5.3441000000000001</v>
      </c>
      <c r="O83" s="112">
        <v>5.3540000000000001</v>
      </c>
      <c r="P83" s="112">
        <v>5.1928999999999998</v>
      </c>
      <c r="Q83" s="112">
        <v>6.8704000000000001</v>
      </c>
      <c r="R83" s="112">
        <v>6.2904999999999998</v>
      </c>
      <c r="S83" s="112">
        <v>6.8832000000000004</v>
      </c>
      <c r="T83" s="112">
        <v>6.8685999999999998</v>
      </c>
      <c r="U83" s="119">
        <v>6.5429000000000004</v>
      </c>
      <c r="V83" s="114">
        <v>6.3906000000000001</v>
      </c>
      <c r="W83" s="112">
        <v>6.5995999999999997</v>
      </c>
      <c r="X83" s="112">
        <v>6.8238000000000003</v>
      </c>
      <c r="Y83" s="278">
        <v>6.2141000000000002</v>
      </c>
      <c r="Z83" s="112">
        <v>4.9935999999999998</v>
      </c>
      <c r="AA83" s="112">
        <v>6.6102999999999996</v>
      </c>
      <c r="AB83" s="112">
        <v>6.9397000000000002</v>
      </c>
      <c r="AC83" s="112">
        <v>6.5739000000000001</v>
      </c>
      <c r="AD83" s="112">
        <v>6.4036</v>
      </c>
      <c r="AE83" s="112">
        <v>7.0461</v>
      </c>
      <c r="AF83" s="119">
        <v>6.4459</v>
      </c>
      <c r="AG83" s="110"/>
      <c r="AH83" s="306">
        <v>17</v>
      </c>
      <c r="AI83" s="110">
        <v>17</v>
      </c>
      <c r="AJ83" s="110">
        <v>18</v>
      </c>
      <c r="AK83" s="110">
        <v>15</v>
      </c>
      <c r="AL83" s="110">
        <v>15</v>
      </c>
      <c r="AM83" s="110">
        <v>1</v>
      </c>
      <c r="AN83" s="110">
        <v>1</v>
      </c>
      <c r="AO83" s="249">
        <v>8</v>
      </c>
      <c r="AP83" s="110">
        <v>7</v>
      </c>
      <c r="AQ83" s="110">
        <v>7</v>
      </c>
      <c r="AR83" s="110">
        <v>7</v>
      </c>
      <c r="AS83" s="110">
        <v>6</v>
      </c>
      <c r="AT83" s="110">
        <v>11</v>
      </c>
      <c r="AU83" s="110">
        <v>1</v>
      </c>
      <c r="AV83" s="110">
        <v>1</v>
      </c>
      <c r="AW83" s="110">
        <v>5</v>
      </c>
      <c r="AX83" s="110">
        <v>7</v>
      </c>
      <c r="AY83" s="299">
        <v>16</v>
      </c>
      <c r="AZ83" s="595"/>
      <c r="BA83" s="278">
        <v>8.83</v>
      </c>
      <c r="BB83" s="112">
        <v>72.709999999999994</v>
      </c>
      <c r="BC83" s="112" t="s">
        <v>430</v>
      </c>
      <c r="BD83" s="112" t="s">
        <v>430</v>
      </c>
      <c r="BE83" s="278">
        <v>2.71</v>
      </c>
      <c r="BF83" s="278">
        <v>15.75</v>
      </c>
      <c r="BG83" s="113"/>
      <c r="BH83" s="117">
        <v>15.75</v>
      </c>
      <c r="BI83" s="112">
        <v>16.11</v>
      </c>
      <c r="BJ83" s="112">
        <v>58.75</v>
      </c>
      <c r="BK83" s="112">
        <v>0.55000000000000004</v>
      </c>
      <c r="BL83" s="112" t="s">
        <v>430</v>
      </c>
      <c r="BM83" s="117" t="s">
        <v>430</v>
      </c>
      <c r="BN83" s="118" t="s">
        <v>430</v>
      </c>
      <c r="BO83" s="118">
        <v>8.83</v>
      </c>
      <c r="BP83" s="118" t="s">
        <v>430</v>
      </c>
      <c r="BQ83" s="118" t="s">
        <v>430</v>
      </c>
      <c r="BR83" s="597"/>
      <c r="BS83" s="269">
        <v>7.8984394060507803</v>
      </c>
      <c r="BT83" s="112">
        <v>9.3403617253298101</v>
      </c>
      <c r="BU83" s="113"/>
      <c r="BV83" s="139" t="s">
        <v>7561</v>
      </c>
    </row>
    <row r="84" spans="1:74" s="107" customFormat="1" x14ac:dyDescent="0.25">
      <c r="A84" s="108" t="s">
        <v>7625</v>
      </c>
      <c r="B84" s="109"/>
      <c r="C84" s="734">
        <v>45112</v>
      </c>
      <c r="D84" s="109"/>
      <c r="E84" s="110">
        <v>8588.5499999999993</v>
      </c>
      <c r="F84" s="109"/>
      <c r="G84" s="111">
        <v>1232.9948999999999</v>
      </c>
      <c r="H84" s="253"/>
      <c r="I84" s="953">
        <v>0.10685</v>
      </c>
      <c r="J84" s="864">
        <v>6.22</v>
      </c>
      <c r="K84" s="864">
        <v>0.10137</v>
      </c>
      <c r="L84" s="954">
        <v>0.10685</v>
      </c>
      <c r="M84" s="112"/>
      <c r="N84" s="114">
        <v>5.2996999999999996</v>
      </c>
      <c r="O84" s="112">
        <v>5.8137999999999996</v>
      </c>
      <c r="P84" s="112">
        <v>5.6182999999999996</v>
      </c>
      <c r="Q84" s="112">
        <v>6.9382999999999999</v>
      </c>
      <c r="R84" s="112">
        <v>6.3658999999999999</v>
      </c>
      <c r="S84" s="112">
        <v>6.6196000000000002</v>
      </c>
      <c r="T84" s="112">
        <v>6.7263000000000002</v>
      </c>
      <c r="U84" s="119">
        <v>6.4648000000000003</v>
      </c>
      <c r="V84" s="114">
        <v>6.3319999999999999</v>
      </c>
      <c r="W84" s="112">
        <v>6.5625999999999998</v>
      </c>
      <c r="X84" s="112">
        <v>6.7960000000000003</v>
      </c>
      <c r="Y84" s="278" t="s">
        <v>430</v>
      </c>
      <c r="Z84" s="112" t="s">
        <v>430</v>
      </c>
      <c r="AA84" s="112">
        <v>6.2363</v>
      </c>
      <c r="AB84" s="112">
        <v>6.7769000000000004</v>
      </c>
      <c r="AC84" s="112">
        <v>6.4863</v>
      </c>
      <c r="AD84" s="112">
        <v>6.34</v>
      </c>
      <c r="AE84" s="112">
        <v>7.2096999999999998</v>
      </c>
      <c r="AF84" s="119">
        <v>6.7942</v>
      </c>
      <c r="AG84" s="110"/>
      <c r="AH84" s="306">
        <v>18</v>
      </c>
      <c r="AI84" s="110">
        <v>8</v>
      </c>
      <c r="AJ84" s="110">
        <v>5</v>
      </c>
      <c r="AK84" s="110">
        <v>11</v>
      </c>
      <c r="AL84" s="110">
        <v>12</v>
      </c>
      <c r="AM84" s="110">
        <v>6</v>
      </c>
      <c r="AN84" s="110">
        <v>11</v>
      </c>
      <c r="AO84" s="249">
        <v>11</v>
      </c>
      <c r="AP84" s="110">
        <v>9</v>
      </c>
      <c r="AQ84" s="110">
        <v>8</v>
      </c>
      <c r="AR84" s="110">
        <v>8</v>
      </c>
      <c r="AS84" s="110" t="s">
        <v>430</v>
      </c>
      <c r="AT84" s="110" t="s">
        <v>430</v>
      </c>
      <c r="AU84" s="110">
        <v>14</v>
      </c>
      <c r="AV84" s="110">
        <v>11</v>
      </c>
      <c r="AW84" s="110">
        <v>11</v>
      </c>
      <c r="AX84" s="110">
        <v>10</v>
      </c>
      <c r="AY84" s="299">
        <v>10</v>
      </c>
      <c r="AZ84" s="595"/>
      <c r="BA84" s="278">
        <v>17.21</v>
      </c>
      <c r="BB84" s="112">
        <v>77.2</v>
      </c>
      <c r="BC84" s="112" t="s">
        <v>430</v>
      </c>
      <c r="BD84" s="112" t="s">
        <v>430</v>
      </c>
      <c r="BE84" s="278" t="s">
        <v>430</v>
      </c>
      <c r="BF84" s="278">
        <v>5.59</v>
      </c>
      <c r="BG84" s="113"/>
      <c r="BH84" s="117">
        <v>5.59</v>
      </c>
      <c r="BI84" s="112">
        <v>30.65</v>
      </c>
      <c r="BJ84" s="112">
        <v>44.8</v>
      </c>
      <c r="BK84" s="112">
        <v>1.75</v>
      </c>
      <c r="BL84" s="112" t="s">
        <v>430</v>
      </c>
      <c r="BM84" s="117">
        <v>1.22</v>
      </c>
      <c r="BN84" s="118" t="s">
        <v>430</v>
      </c>
      <c r="BO84" s="118">
        <v>15.99</v>
      </c>
      <c r="BP84" s="118" t="s">
        <v>430</v>
      </c>
      <c r="BQ84" s="118" t="s">
        <v>430</v>
      </c>
      <c r="BR84" s="597"/>
      <c r="BS84" s="269">
        <v>1.4521121597095801</v>
      </c>
      <c r="BT84" s="112">
        <v>6.9399277286120196</v>
      </c>
      <c r="BU84" s="113"/>
      <c r="BV84" s="139" t="s">
        <v>7579</v>
      </c>
    </row>
    <row r="85" spans="1:74" s="107" customFormat="1" x14ac:dyDescent="0.25">
      <c r="A85" s="108" t="s">
        <v>7626</v>
      </c>
      <c r="B85" s="109"/>
      <c r="C85" s="734">
        <v>40709</v>
      </c>
      <c r="D85" s="109"/>
      <c r="E85" s="110">
        <v>7577.89</v>
      </c>
      <c r="F85" s="109"/>
      <c r="G85" s="111">
        <v>2703.7876999999999</v>
      </c>
      <c r="H85" s="253"/>
      <c r="I85" s="114">
        <v>0.10364</v>
      </c>
      <c r="J85" s="112">
        <v>6.16</v>
      </c>
      <c r="K85" s="864">
        <v>0.10410999999999999</v>
      </c>
      <c r="L85" s="119">
        <v>0.10351</v>
      </c>
      <c r="M85" s="112"/>
      <c r="N85" s="114">
        <v>5.9394</v>
      </c>
      <c r="O85" s="112">
        <v>5.8067000000000002</v>
      </c>
      <c r="P85" s="112">
        <v>5.5338000000000003</v>
      </c>
      <c r="Q85" s="112">
        <v>7.0010000000000003</v>
      </c>
      <c r="R85" s="112">
        <v>6.4288999999999996</v>
      </c>
      <c r="S85" s="112">
        <v>6.6276000000000002</v>
      </c>
      <c r="T85" s="112">
        <v>6.7797999999999998</v>
      </c>
      <c r="U85" s="119">
        <v>6.5568</v>
      </c>
      <c r="V85" s="114">
        <v>6.4389000000000003</v>
      </c>
      <c r="W85" s="112">
        <v>6.6631</v>
      </c>
      <c r="X85" s="112">
        <v>6.8822999999999999</v>
      </c>
      <c r="Y85" s="278">
        <v>6.2679</v>
      </c>
      <c r="Z85" s="112">
        <v>5.6349</v>
      </c>
      <c r="AA85" s="112">
        <v>6.3010999999999999</v>
      </c>
      <c r="AB85" s="112">
        <v>6.8353999999999999</v>
      </c>
      <c r="AC85" s="112">
        <v>6.5731000000000002</v>
      </c>
      <c r="AD85" s="112">
        <v>6.4454000000000002</v>
      </c>
      <c r="AE85" s="112">
        <v>7.2473999999999998</v>
      </c>
      <c r="AF85" s="119">
        <v>6.74</v>
      </c>
      <c r="AG85" s="110"/>
      <c r="AH85" s="306">
        <v>7</v>
      </c>
      <c r="AI85" s="110">
        <v>9</v>
      </c>
      <c r="AJ85" s="110">
        <v>11</v>
      </c>
      <c r="AK85" s="110">
        <v>9</v>
      </c>
      <c r="AL85" s="110">
        <v>6</v>
      </c>
      <c r="AM85" s="110">
        <v>4</v>
      </c>
      <c r="AN85" s="110">
        <v>7</v>
      </c>
      <c r="AO85" s="249">
        <v>5</v>
      </c>
      <c r="AP85" s="110">
        <v>4</v>
      </c>
      <c r="AQ85" s="110">
        <v>5</v>
      </c>
      <c r="AR85" s="110">
        <v>4</v>
      </c>
      <c r="AS85" s="110">
        <v>4</v>
      </c>
      <c r="AT85" s="110">
        <v>10</v>
      </c>
      <c r="AU85" s="110">
        <v>5</v>
      </c>
      <c r="AV85" s="110">
        <v>6</v>
      </c>
      <c r="AW85" s="110">
        <v>6</v>
      </c>
      <c r="AX85" s="110">
        <v>3</v>
      </c>
      <c r="AY85" s="299">
        <v>9</v>
      </c>
      <c r="AZ85" s="595"/>
      <c r="BA85" s="278">
        <v>15.58</v>
      </c>
      <c r="BB85" s="112">
        <v>77.59</v>
      </c>
      <c r="BC85" s="112" t="s">
        <v>430</v>
      </c>
      <c r="BD85" s="112" t="s">
        <v>430</v>
      </c>
      <c r="BE85" s="278" t="s">
        <v>430</v>
      </c>
      <c r="BF85" s="278">
        <v>6.84</v>
      </c>
      <c r="BG85" s="113"/>
      <c r="BH85" s="117">
        <v>6.84</v>
      </c>
      <c r="BI85" s="112">
        <v>29.51</v>
      </c>
      <c r="BJ85" s="112">
        <v>43.85</v>
      </c>
      <c r="BK85" s="112">
        <v>4.22</v>
      </c>
      <c r="BL85" s="112" t="s">
        <v>430</v>
      </c>
      <c r="BM85" s="117">
        <v>0.26</v>
      </c>
      <c r="BN85" s="118" t="s">
        <v>430</v>
      </c>
      <c r="BO85" s="118">
        <v>15.32</v>
      </c>
      <c r="BP85" s="118" t="s">
        <v>430</v>
      </c>
      <c r="BQ85" s="118" t="s">
        <v>430</v>
      </c>
      <c r="BR85" s="597"/>
      <c r="BS85" s="269">
        <v>6.2027369224810904</v>
      </c>
      <c r="BT85" s="112">
        <v>8.7682074435072792</v>
      </c>
      <c r="BU85" s="113"/>
      <c r="BV85" s="139" t="s">
        <v>7561</v>
      </c>
    </row>
    <row r="86" spans="1:74" s="107" customFormat="1" x14ac:dyDescent="0.25">
      <c r="A86" s="108" t="s">
        <v>7627</v>
      </c>
      <c r="B86" s="109"/>
      <c r="C86" s="734">
        <v>39640</v>
      </c>
      <c r="D86" s="109"/>
      <c r="E86" s="110">
        <v>6783.23</v>
      </c>
      <c r="F86" s="109"/>
      <c r="G86" s="111">
        <v>3381.7006999999999</v>
      </c>
      <c r="H86" s="253"/>
      <c r="I86" s="114">
        <v>8.1199999999999994E-2</v>
      </c>
      <c r="J86" s="112">
        <v>6.09</v>
      </c>
      <c r="K86" s="112">
        <v>7.6399999999999996E-2</v>
      </c>
      <c r="L86" s="119">
        <v>8.0799999999999997E-2</v>
      </c>
      <c r="M86" s="112"/>
      <c r="N86" s="114">
        <v>5.3521000000000001</v>
      </c>
      <c r="O86" s="112">
        <v>5.3814000000000002</v>
      </c>
      <c r="P86" s="112">
        <v>5.5533999999999999</v>
      </c>
      <c r="Q86" s="112">
        <v>6.9146000000000001</v>
      </c>
      <c r="R86" s="112">
        <v>6.3986999999999998</v>
      </c>
      <c r="S86" s="112">
        <v>6.5875000000000004</v>
      </c>
      <c r="T86" s="112">
        <v>6.7938999999999998</v>
      </c>
      <c r="U86" s="119">
        <v>6.5481999999999996</v>
      </c>
      <c r="V86" s="114">
        <v>6.4218999999999999</v>
      </c>
      <c r="W86" s="112">
        <v>6.6656000000000004</v>
      </c>
      <c r="X86" s="112">
        <v>6.8864000000000001</v>
      </c>
      <c r="Y86" s="278">
        <v>6.2721</v>
      </c>
      <c r="Z86" s="112">
        <v>5.9484000000000004</v>
      </c>
      <c r="AA86" s="112">
        <v>6.2929000000000004</v>
      </c>
      <c r="AB86" s="112">
        <v>6.8441999999999998</v>
      </c>
      <c r="AC86" s="112">
        <v>6.5614999999999997</v>
      </c>
      <c r="AD86" s="112">
        <v>6.4257999999999997</v>
      </c>
      <c r="AE86" s="112">
        <v>7.1365999999999996</v>
      </c>
      <c r="AF86" s="119">
        <v>6.9081000000000001</v>
      </c>
      <c r="AG86" s="110"/>
      <c r="AH86" s="306">
        <v>16</v>
      </c>
      <c r="AI86" s="110">
        <v>15</v>
      </c>
      <c r="AJ86" s="110">
        <v>10</v>
      </c>
      <c r="AK86" s="110">
        <v>12</v>
      </c>
      <c r="AL86" s="110">
        <v>9</v>
      </c>
      <c r="AM86" s="110">
        <v>11</v>
      </c>
      <c r="AN86" s="110">
        <v>5</v>
      </c>
      <c r="AO86" s="249">
        <v>6</v>
      </c>
      <c r="AP86" s="110">
        <v>5</v>
      </c>
      <c r="AQ86" s="110">
        <v>4</v>
      </c>
      <c r="AR86" s="110">
        <v>2</v>
      </c>
      <c r="AS86" s="110">
        <v>2</v>
      </c>
      <c r="AT86" s="110">
        <v>7</v>
      </c>
      <c r="AU86" s="110">
        <v>6</v>
      </c>
      <c r="AV86" s="110">
        <v>5</v>
      </c>
      <c r="AW86" s="110">
        <v>7</v>
      </c>
      <c r="AX86" s="110">
        <v>6</v>
      </c>
      <c r="AY86" s="299">
        <v>13</v>
      </c>
      <c r="AZ86" s="595"/>
      <c r="BA86" s="278">
        <v>11.6</v>
      </c>
      <c r="BB86" s="112">
        <v>78.849999999999994</v>
      </c>
      <c r="BC86" s="112" t="s">
        <v>430</v>
      </c>
      <c r="BD86" s="112" t="s">
        <v>430</v>
      </c>
      <c r="BE86" s="278" t="s">
        <v>430</v>
      </c>
      <c r="BF86" s="278">
        <v>9.5500000000000007</v>
      </c>
      <c r="BG86" s="113"/>
      <c r="BH86" s="117">
        <v>9.5500000000000007</v>
      </c>
      <c r="BI86" s="112">
        <v>22.04</v>
      </c>
      <c r="BJ86" s="112">
        <v>51.27</v>
      </c>
      <c r="BK86" s="112">
        <v>5.53</v>
      </c>
      <c r="BL86" s="112" t="s">
        <v>430</v>
      </c>
      <c r="BM86" s="117" t="s">
        <v>430</v>
      </c>
      <c r="BN86" s="118" t="s">
        <v>430</v>
      </c>
      <c r="BO86" s="118">
        <v>11.6</v>
      </c>
      <c r="BP86" s="118" t="s">
        <v>430</v>
      </c>
      <c r="BQ86" s="118" t="s">
        <v>430</v>
      </c>
      <c r="BR86" s="597"/>
      <c r="BS86" s="269">
        <v>2.9456091099999999</v>
      </c>
      <c r="BT86" s="112">
        <v>8.82591809</v>
      </c>
      <c r="BU86" s="113"/>
      <c r="BV86" s="139" t="s">
        <v>7561</v>
      </c>
    </row>
    <row r="87" spans="1:74" s="107" customFormat="1" x14ac:dyDescent="0.25">
      <c r="A87" s="108" t="s">
        <v>7628</v>
      </c>
      <c r="B87" s="109"/>
      <c r="C87" s="734">
        <v>43231</v>
      </c>
      <c r="D87" s="109"/>
      <c r="E87" s="110">
        <v>6721.83</v>
      </c>
      <c r="F87" s="109"/>
      <c r="G87" s="111">
        <v>1557.4662000000001</v>
      </c>
      <c r="H87" s="253"/>
      <c r="I87" s="114">
        <v>8.7520000000000001E-2</v>
      </c>
      <c r="J87" s="112">
        <v>6.1363000000000003</v>
      </c>
      <c r="K87" s="112">
        <v>7.9799999999999996E-2</v>
      </c>
      <c r="L87" s="119">
        <v>8.4900000000000003E-2</v>
      </c>
      <c r="M87" s="112"/>
      <c r="N87" s="114">
        <v>5.5762</v>
      </c>
      <c r="O87" s="112">
        <v>5.1970999999999998</v>
      </c>
      <c r="P87" s="112">
        <v>5.2854000000000001</v>
      </c>
      <c r="Q87" s="112">
        <v>6.9048999999999996</v>
      </c>
      <c r="R87" s="112">
        <v>6.3979999999999997</v>
      </c>
      <c r="S87" s="112">
        <v>6.5913000000000004</v>
      </c>
      <c r="T87" s="112">
        <v>6.7523999999999997</v>
      </c>
      <c r="U87" s="119">
        <v>6.5228999999999999</v>
      </c>
      <c r="V87" s="114">
        <v>6.3574999999999999</v>
      </c>
      <c r="W87" s="112">
        <v>6.4581</v>
      </c>
      <c r="X87" s="112">
        <v>6.6078999999999999</v>
      </c>
      <c r="Y87" s="278">
        <v>5.9634999999999998</v>
      </c>
      <c r="Z87" s="112" t="s">
        <v>430</v>
      </c>
      <c r="AA87" s="112">
        <v>6.2584999999999997</v>
      </c>
      <c r="AB87" s="112">
        <v>6.8300999999999998</v>
      </c>
      <c r="AC87" s="112">
        <v>6.5499000000000001</v>
      </c>
      <c r="AD87" s="112">
        <v>6.3719999999999999</v>
      </c>
      <c r="AE87" s="112">
        <v>7.1905999999999999</v>
      </c>
      <c r="AF87" s="119">
        <v>5.4562999999999997</v>
      </c>
      <c r="AG87" s="110"/>
      <c r="AH87" s="306">
        <v>14</v>
      </c>
      <c r="AI87" s="110">
        <v>19</v>
      </c>
      <c r="AJ87" s="110">
        <v>17</v>
      </c>
      <c r="AK87" s="110">
        <v>13</v>
      </c>
      <c r="AL87" s="110">
        <v>10</v>
      </c>
      <c r="AM87" s="110">
        <v>10</v>
      </c>
      <c r="AN87" s="110">
        <v>9</v>
      </c>
      <c r="AO87" s="249">
        <v>9</v>
      </c>
      <c r="AP87" s="110">
        <v>8</v>
      </c>
      <c r="AQ87" s="110">
        <v>12</v>
      </c>
      <c r="AR87" s="110">
        <v>13</v>
      </c>
      <c r="AS87" s="110">
        <v>14</v>
      </c>
      <c r="AT87" s="110" t="s">
        <v>430</v>
      </c>
      <c r="AU87" s="110">
        <v>10</v>
      </c>
      <c r="AV87" s="110">
        <v>7</v>
      </c>
      <c r="AW87" s="110">
        <v>9</v>
      </c>
      <c r="AX87" s="110">
        <v>8</v>
      </c>
      <c r="AY87" s="299">
        <v>11</v>
      </c>
      <c r="AZ87" s="595"/>
      <c r="BA87" s="278">
        <v>11.45</v>
      </c>
      <c r="BB87" s="112">
        <v>84.29</v>
      </c>
      <c r="BC87" s="112" t="s">
        <v>430</v>
      </c>
      <c r="BD87" s="112" t="s">
        <v>430</v>
      </c>
      <c r="BE87" s="278" t="s">
        <v>430</v>
      </c>
      <c r="BF87" s="278">
        <v>4.26</v>
      </c>
      <c r="BG87" s="113"/>
      <c r="BH87" s="117">
        <v>4.26</v>
      </c>
      <c r="BI87" s="112">
        <v>38.840000000000003</v>
      </c>
      <c r="BJ87" s="112">
        <v>42.48</v>
      </c>
      <c r="BK87" s="112">
        <v>2.98</v>
      </c>
      <c r="BL87" s="112" t="s">
        <v>430</v>
      </c>
      <c r="BM87" s="117">
        <v>1.34</v>
      </c>
      <c r="BN87" s="118" t="s">
        <v>430</v>
      </c>
      <c r="BO87" s="118">
        <v>10.11</v>
      </c>
      <c r="BP87" s="118" t="s">
        <v>430</v>
      </c>
      <c r="BQ87" s="118" t="s">
        <v>430</v>
      </c>
      <c r="BR87" s="597"/>
      <c r="BS87" s="269">
        <v>4.4144478899999999</v>
      </c>
      <c r="BT87" s="112">
        <v>8.1250770499999998</v>
      </c>
      <c r="BU87" s="113"/>
      <c r="BV87" s="139" t="s">
        <v>7561</v>
      </c>
    </row>
    <row r="88" spans="1:74" s="107" customFormat="1" x14ac:dyDescent="0.25">
      <c r="A88" s="108" t="s">
        <v>7629</v>
      </c>
      <c r="B88" s="109"/>
      <c r="C88" s="734">
        <v>39646</v>
      </c>
      <c r="D88" s="109"/>
      <c r="E88" s="110">
        <v>1824.76</v>
      </c>
      <c r="F88" s="109"/>
      <c r="G88" s="111">
        <v>3238.2831000000001</v>
      </c>
      <c r="H88" s="253"/>
      <c r="I88" s="114">
        <v>0.13</v>
      </c>
      <c r="J88" s="112">
        <v>6.09</v>
      </c>
      <c r="K88" s="864">
        <v>0.12</v>
      </c>
      <c r="L88" s="119">
        <v>0.13</v>
      </c>
      <c r="M88" s="112"/>
      <c r="N88" s="114">
        <v>6.2092999999999998</v>
      </c>
      <c r="O88" s="112">
        <v>6.0979000000000001</v>
      </c>
      <c r="P88" s="112">
        <v>5.8700999999999999</v>
      </c>
      <c r="Q88" s="112">
        <v>7.5793999999999997</v>
      </c>
      <c r="R88" s="112">
        <v>6.6901000000000002</v>
      </c>
      <c r="S88" s="112">
        <v>6.7870999999999997</v>
      </c>
      <c r="T88" s="112">
        <v>6.8596000000000004</v>
      </c>
      <c r="U88" s="119">
        <v>6.6383999999999999</v>
      </c>
      <c r="V88" s="114">
        <v>6.5057999999999998</v>
      </c>
      <c r="W88" s="112">
        <v>6.7275999999999998</v>
      </c>
      <c r="X88" s="112">
        <v>6.9490999999999996</v>
      </c>
      <c r="Y88" s="278">
        <v>6.3289999999999997</v>
      </c>
      <c r="Z88" s="112">
        <v>6.0526</v>
      </c>
      <c r="AA88" s="112">
        <v>6.4303999999999997</v>
      </c>
      <c r="AB88" s="112">
        <v>6.8977000000000004</v>
      </c>
      <c r="AC88" s="112">
        <v>6.6475</v>
      </c>
      <c r="AD88" s="112">
        <v>6.5156999999999998</v>
      </c>
      <c r="AE88" s="112">
        <v>7.9919000000000002</v>
      </c>
      <c r="AF88" s="119">
        <v>6.6837999999999997</v>
      </c>
      <c r="AG88" s="110"/>
      <c r="AH88" s="306">
        <v>5</v>
      </c>
      <c r="AI88" s="110">
        <v>2</v>
      </c>
      <c r="AJ88" s="110">
        <v>1</v>
      </c>
      <c r="AK88" s="110">
        <v>1</v>
      </c>
      <c r="AL88" s="110">
        <v>1</v>
      </c>
      <c r="AM88" s="110">
        <v>2</v>
      </c>
      <c r="AN88" s="110">
        <v>2</v>
      </c>
      <c r="AO88" s="249">
        <v>1</v>
      </c>
      <c r="AP88" s="110">
        <v>1</v>
      </c>
      <c r="AQ88" s="110">
        <v>1</v>
      </c>
      <c r="AR88" s="110">
        <v>1</v>
      </c>
      <c r="AS88" s="110">
        <v>1</v>
      </c>
      <c r="AT88" s="110">
        <v>4</v>
      </c>
      <c r="AU88" s="110">
        <v>3</v>
      </c>
      <c r="AV88" s="110">
        <v>3</v>
      </c>
      <c r="AW88" s="110">
        <v>1</v>
      </c>
      <c r="AX88" s="110">
        <v>1</v>
      </c>
      <c r="AY88" s="299">
        <v>1</v>
      </c>
      <c r="AZ88" s="595"/>
      <c r="BA88" s="278">
        <v>17.940000000000001</v>
      </c>
      <c r="BB88" s="112">
        <v>79.34</v>
      </c>
      <c r="BC88" s="112" t="s">
        <v>430</v>
      </c>
      <c r="BD88" s="112" t="s">
        <v>430</v>
      </c>
      <c r="BE88" s="278" t="s">
        <v>430</v>
      </c>
      <c r="BF88" s="278">
        <v>2.72</v>
      </c>
      <c r="BG88" s="113"/>
      <c r="BH88" s="117">
        <v>2.72</v>
      </c>
      <c r="BI88" s="112">
        <v>35.909999999999997</v>
      </c>
      <c r="BJ88" s="112">
        <v>43.43</v>
      </c>
      <c r="BK88" s="112" t="s">
        <v>430</v>
      </c>
      <c r="BL88" s="112" t="s">
        <v>430</v>
      </c>
      <c r="BM88" s="117" t="s">
        <v>430</v>
      </c>
      <c r="BN88" s="118" t="s">
        <v>430</v>
      </c>
      <c r="BO88" s="118">
        <v>17.940000000000001</v>
      </c>
      <c r="BP88" s="118" t="s">
        <v>430</v>
      </c>
      <c r="BQ88" s="118" t="s">
        <v>430</v>
      </c>
      <c r="BR88" s="597"/>
      <c r="BS88" s="269">
        <v>10.817395002163501</v>
      </c>
      <c r="BT88" s="112">
        <v>13.5512352527102</v>
      </c>
      <c r="BU88" s="113"/>
      <c r="BV88" s="139" t="s">
        <v>7561</v>
      </c>
    </row>
    <row r="89" spans="1:74" s="107" customFormat="1" x14ac:dyDescent="0.25">
      <c r="A89" s="108" t="s">
        <v>7630</v>
      </c>
      <c r="B89" s="109"/>
      <c r="C89" s="734">
        <v>35795</v>
      </c>
      <c r="D89" s="109"/>
      <c r="E89" s="110">
        <v>1742.62</v>
      </c>
      <c r="F89" s="109"/>
      <c r="G89" s="111">
        <v>76.576099999999997</v>
      </c>
      <c r="H89" s="253"/>
      <c r="I89" s="114">
        <v>0.11233</v>
      </c>
      <c r="J89" s="112">
        <v>6.12</v>
      </c>
      <c r="K89" s="864">
        <v>0.17534</v>
      </c>
      <c r="L89" s="119">
        <v>0.11233</v>
      </c>
      <c r="M89" s="112"/>
      <c r="N89" s="114">
        <v>5.7206999999999999</v>
      </c>
      <c r="O89" s="112">
        <v>5.5316999999999998</v>
      </c>
      <c r="P89" s="112">
        <v>5.4941000000000004</v>
      </c>
      <c r="Q89" s="112">
        <v>7.0358999999999998</v>
      </c>
      <c r="R89" s="112">
        <v>6.3472999999999997</v>
      </c>
      <c r="S89" s="112">
        <v>6.6105</v>
      </c>
      <c r="T89" s="112">
        <v>6.6912000000000003</v>
      </c>
      <c r="U89" s="119">
        <v>6.4446000000000003</v>
      </c>
      <c r="V89" s="114">
        <v>6.3238000000000003</v>
      </c>
      <c r="W89" s="112">
        <v>6.5545</v>
      </c>
      <c r="X89" s="112">
        <v>6.7817999999999996</v>
      </c>
      <c r="Y89" s="278">
        <v>6.1921999999999997</v>
      </c>
      <c r="Z89" s="112">
        <v>6.0008999999999997</v>
      </c>
      <c r="AA89" s="112">
        <v>6.2771999999999997</v>
      </c>
      <c r="AB89" s="112">
        <v>6.7675000000000001</v>
      </c>
      <c r="AC89" s="112">
        <v>6.4686000000000003</v>
      </c>
      <c r="AD89" s="112">
        <v>6.3287000000000004</v>
      </c>
      <c r="AE89" s="112">
        <v>7.3647999999999998</v>
      </c>
      <c r="AF89" s="119">
        <v>7.3474000000000004</v>
      </c>
      <c r="AG89" s="110"/>
      <c r="AH89" s="306">
        <v>12</v>
      </c>
      <c r="AI89" s="110">
        <v>12</v>
      </c>
      <c r="AJ89" s="110">
        <v>12</v>
      </c>
      <c r="AK89" s="110">
        <v>8</v>
      </c>
      <c r="AL89" s="110">
        <v>13</v>
      </c>
      <c r="AM89" s="110">
        <v>8</v>
      </c>
      <c r="AN89" s="110">
        <v>12</v>
      </c>
      <c r="AO89" s="249">
        <v>12</v>
      </c>
      <c r="AP89" s="110">
        <v>11</v>
      </c>
      <c r="AQ89" s="110">
        <v>9</v>
      </c>
      <c r="AR89" s="110">
        <v>9</v>
      </c>
      <c r="AS89" s="110">
        <v>7</v>
      </c>
      <c r="AT89" s="110">
        <v>5</v>
      </c>
      <c r="AU89" s="110">
        <v>9</v>
      </c>
      <c r="AV89" s="110">
        <v>12</v>
      </c>
      <c r="AW89" s="110">
        <v>12</v>
      </c>
      <c r="AX89" s="110">
        <v>11</v>
      </c>
      <c r="AY89" s="299">
        <v>8</v>
      </c>
      <c r="AZ89" s="595"/>
      <c r="BA89" s="278">
        <v>5.79</v>
      </c>
      <c r="BB89" s="112">
        <v>79.709999999999994</v>
      </c>
      <c r="BC89" s="112" t="s">
        <v>430</v>
      </c>
      <c r="BD89" s="112" t="s">
        <v>430</v>
      </c>
      <c r="BE89" s="278" t="s">
        <v>430</v>
      </c>
      <c r="BF89" s="278">
        <v>14.51</v>
      </c>
      <c r="BG89" s="113"/>
      <c r="BH89" s="117">
        <v>14.51</v>
      </c>
      <c r="BI89" s="112">
        <v>42.4</v>
      </c>
      <c r="BJ89" s="112">
        <v>37.31</v>
      </c>
      <c r="BK89" s="112" t="s">
        <v>430</v>
      </c>
      <c r="BL89" s="112" t="s">
        <v>430</v>
      </c>
      <c r="BM89" s="117" t="s">
        <v>430</v>
      </c>
      <c r="BN89" s="118" t="s">
        <v>430</v>
      </c>
      <c r="BO89" s="118">
        <v>5.79</v>
      </c>
      <c r="BP89" s="118" t="s">
        <v>430</v>
      </c>
      <c r="BQ89" s="118" t="s">
        <v>430</v>
      </c>
      <c r="BR89" s="597"/>
      <c r="BS89" s="269" t="s">
        <v>430</v>
      </c>
      <c r="BT89" s="112">
        <v>11.68022479</v>
      </c>
      <c r="BU89" s="113"/>
      <c r="BV89" s="139" t="s">
        <v>7561</v>
      </c>
    </row>
    <row r="90" spans="1:74" s="107" customFormat="1" x14ac:dyDescent="0.25">
      <c r="A90" s="108" t="s">
        <v>7631</v>
      </c>
      <c r="B90" s="109"/>
      <c r="C90" s="734">
        <v>38628</v>
      </c>
      <c r="D90" s="109"/>
      <c r="E90" s="110">
        <v>1425.89</v>
      </c>
      <c r="F90" s="109"/>
      <c r="G90" s="111">
        <v>44.168700000000001</v>
      </c>
      <c r="H90" s="253"/>
      <c r="I90" s="114">
        <v>0.11373999999999999</v>
      </c>
      <c r="J90" s="112">
        <v>6.16</v>
      </c>
      <c r="K90" s="864">
        <v>8.4930000000000005E-2</v>
      </c>
      <c r="L90" s="119">
        <v>0.11373999999999999</v>
      </c>
      <c r="M90" s="112"/>
      <c r="N90" s="114">
        <v>5.6201999999999996</v>
      </c>
      <c r="O90" s="112">
        <v>5.3738000000000001</v>
      </c>
      <c r="P90" s="112">
        <v>5.0575999999999999</v>
      </c>
      <c r="Q90" s="112">
        <v>6.8296000000000001</v>
      </c>
      <c r="R90" s="112">
        <v>6.0312999999999999</v>
      </c>
      <c r="S90" s="112">
        <v>5.9535</v>
      </c>
      <c r="T90" s="112">
        <v>5.9012000000000002</v>
      </c>
      <c r="U90" s="119">
        <v>5.8720999999999997</v>
      </c>
      <c r="V90" s="114">
        <v>5.8318000000000003</v>
      </c>
      <c r="W90" s="112">
        <v>6.2637</v>
      </c>
      <c r="X90" s="112">
        <v>6.4953000000000003</v>
      </c>
      <c r="Y90" s="278">
        <v>6.0057</v>
      </c>
      <c r="Z90" s="112">
        <v>6.0839999999999996</v>
      </c>
      <c r="AA90" s="112">
        <v>5.8432000000000004</v>
      </c>
      <c r="AB90" s="112">
        <v>5.9112999999999998</v>
      </c>
      <c r="AC90" s="112">
        <v>5.8634000000000004</v>
      </c>
      <c r="AD90" s="112">
        <v>5.8196000000000003</v>
      </c>
      <c r="AE90" s="112">
        <v>6.9797000000000002</v>
      </c>
      <c r="AF90" s="119">
        <v>7.3475000000000001</v>
      </c>
      <c r="AG90" s="110"/>
      <c r="AH90" s="306">
        <v>13</v>
      </c>
      <c r="AI90" s="110">
        <v>16</v>
      </c>
      <c r="AJ90" s="110">
        <v>19</v>
      </c>
      <c r="AK90" s="110">
        <v>17</v>
      </c>
      <c r="AL90" s="110">
        <v>19</v>
      </c>
      <c r="AM90" s="110">
        <v>21</v>
      </c>
      <c r="AN90" s="110">
        <v>21</v>
      </c>
      <c r="AO90" s="249">
        <v>20</v>
      </c>
      <c r="AP90" s="110">
        <v>19</v>
      </c>
      <c r="AQ90" s="110">
        <v>15</v>
      </c>
      <c r="AR90" s="110">
        <v>15</v>
      </c>
      <c r="AS90" s="110">
        <v>13</v>
      </c>
      <c r="AT90" s="110">
        <v>1</v>
      </c>
      <c r="AU90" s="110">
        <v>19</v>
      </c>
      <c r="AV90" s="110">
        <v>21</v>
      </c>
      <c r="AW90" s="110">
        <v>21</v>
      </c>
      <c r="AX90" s="110">
        <v>19</v>
      </c>
      <c r="AY90" s="299">
        <v>17</v>
      </c>
      <c r="AZ90" s="595"/>
      <c r="BA90" s="278">
        <v>6.96</v>
      </c>
      <c r="BB90" s="112">
        <v>67.81</v>
      </c>
      <c r="BC90" s="112" t="s">
        <v>430</v>
      </c>
      <c r="BD90" s="112" t="s">
        <v>430</v>
      </c>
      <c r="BE90" s="278">
        <v>6.93</v>
      </c>
      <c r="BF90" s="278">
        <v>18.309999999999999</v>
      </c>
      <c r="BG90" s="113"/>
      <c r="BH90" s="117">
        <v>18.309999999999999</v>
      </c>
      <c r="BI90" s="112">
        <v>29.58</v>
      </c>
      <c r="BJ90" s="112">
        <v>45.15</v>
      </c>
      <c r="BK90" s="112" t="s">
        <v>430</v>
      </c>
      <c r="BL90" s="112" t="s">
        <v>430</v>
      </c>
      <c r="BM90" s="117" t="s">
        <v>430</v>
      </c>
      <c r="BN90" s="118" t="s">
        <v>430</v>
      </c>
      <c r="BO90" s="118">
        <v>6.96</v>
      </c>
      <c r="BP90" s="118" t="s">
        <v>430</v>
      </c>
      <c r="BQ90" s="118" t="s">
        <v>430</v>
      </c>
      <c r="BR90" s="597"/>
      <c r="BS90" s="269">
        <v>6.9437968925454596</v>
      </c>
      <c r="BT90" s="112">
        <v>15.5842430759861</v>
      </c>
      <c r="BU90" s="113"/>
      <c r="BV90" s="139" t="s">
        <v>7632</v>
      </c>
    </row>
    <row r="91" spans="1:74" s="107" customFormat="1" x14ac:dyDescent="0.25">
      <c r="A91" s="108" t="s">
        <v>7633</v>
      </c>
      <c r="B91" s="109"/>
      <c r="C91" s="734">
        <v>42555</v>
      </c>
      <c r="D91" s="109"/>
      <c r="E91" s="110">
        <v>1392.28</v>
      </c>
      <c r="F91" s="109"/>
      <c r="G91" s="111">
        <v>1828.6572000000001</v>
      </c>
      <c r="H91" s="253"/>
      <c r="I91" s="953">
        <v>0.13789000000000001</v>
      </c>
      <c r="J91" s="864">
        <v>6.47</v>
      </c>
      <c r="K91" s="864">
        <v>0.12889999999999999</v>
      </c>
      <c r="L91" s="954">
        <v>0.13772999999999999</v>
      </c>
      <c r="M91" s="112"/>
      <c r="N91" s="114">
        <v>6.0747999999999998</v>
      </c>
      <c r="O91" s="112">
        <v>5.9770000000000003</v>
      </c>
      <c r="P91" s="112">
        <v>5.8273999999999999</v>
      </c>
      <c r="Q91" s="112">
        <v>7.3551000000000002</v>
      </c>
      <c r="R91" s="112">
        <v>6.6553000000000004</v>
      </c>
      <c r="S91" s="112">
        <v>6.7347999999999999</v>
      </c>
      <c r="T91" s="112">
        <v>6.7984</v>
      </c>
      <c r="U91" s="119">
        <v>6.5662000000000003</v>
      </c>
      <c r="V91" s="114">
        <v>6.4459</v>
      </c>
      <c r="W91" s="112">
        <v>6.6578999999999997</v>
      </c>
      <c r="X91" s="112">
        <v>6.8802000000000003</v>
      </c>
      <c r="Y91" s="278">
        <v>6.2720000000000002</v>
      </c>
      <c r="Z91" s="112">
        <v>6.0772000000000004</v>
      </c>
      <c r="AA91" s="112">
        <v>6.4377000000000004</v>
      </c>
      <c r="AB91" s="112">
        <v>6.8727</v>
      </c>
      <c r="AC91" s="112">
        <v>6.5807000000000002</v>
      </c>
      <c r="AD91" s="112">
        <v>6.4538000000000002</v>
      </c>
      <c r="AE91" s="112">
        <v>7.6330999999999998</v>
      </c>
      <c r="AF91" s="119">
        <v>6.1010999999999997</v>
      </c>
      <c r="AG91" s="110"/>
      <c r="AH91" s="306">
        <v>6</v>
      </c>
      <c r="AI91" s="110">
        <v>3</v>
      </c>
      <c r="AJ91" s="110">
        <v>2</v>
      </c>
      <c r="AK91" s="110">
        <v>2</v>
      </c>
      <c r="AL91" s="110">
        <v>2</v>
      </c>
      <c r="AM91" s="110">
        <v>3</v>
      </c>
      <c r="AN91" s="110">
        <v>4</v>
      </c>
      <c r="AO91" s="249">
        <v>3</v>
      </c>
      <c r="AP91" s="110">
        <v>2</v>
      </c>
      <c r="AQ91" s="110">
        <v>6</v>
      </c>
      <c r="AR91" s="110">
        <v>5</v>
      </c>
      <c r="AS91" s="110">
        <v>3</v>
      </c>
      <c r="AT91" s="110">
        <v>2</v>
      </c>
      <c r="AU91" s="110">
        <v>2</v>
      </c>
      <c r="AV91" s="110">
        <v>4</v>
      </c>
      <c r="AW91" s="110">
        <v>3</v>
      </c>
      <c r="AX91" s="110">
        <v>2</v>
      </c>
      <c r="AY91" s="299">
        <v>3</v>
      </c>
      <c r="AZ91" s="595"/>
      <c r="BA91" s="278">
        <v>8.7100000000000009</v>
      </c>
      <c r="BB91" s="112">
        <v>86.98</v>
      </c>
      <c r="BC91" s="112" t="s">
        <v>430</v>
      </c>
      <c r="BD91" s="112" t="s">
        <v>430</v>
      </c>
      <c r="BE91" s="278" t="s">
        <v>430</v>
      </c>
      <c r="BF91" s="278">
        <v>4.32</v>
      </c>
      <c r="BG91" s="113"/>
      <c r="BH91" s="117">
        <v>4.3099999999999996</v>
      </c>
      <c r="BI91" s="112">
        <v>22.46</v>
      </c>
      <c r="BJ91" s="112">
        <v>59.84</v>
      </c>
      <c r="BK91" s="112">
        <v>4.67</v>
      </c>
      <c r="BL91" s="112" t="s">
        <v>430</v>
      </c>
      <c r="BM91" s="117">
        <v>1.84</v>
      </c>
      <c r="BN91" s="118" t="s">
        <v>430</v>
      </c>
      <c r="BO91" s="118">
        <v>6.87</v>
      </c>
      <c r="BP91" s="118" t="s">
        <v>430</v>
      </c>
      <c r="BQ91" s="118" t="s">
        <v>430</v>
      </c>
      <c r="BR91" s="597"/>
      <c r="BS91" s="269">
        <v>5.0292659689941503</v>
      </c>
      <c r="BT91" s="112">
        <v>8.1769313183646108</v>
      </c>
      <c r="BU91" s="113"/>
      <c r="BV91" s="139" t="s">
        <v>7561</v>
      </c>
    </row>
    <row r="92" spans="1:74" s="107" customFormat="1" x14ac:dyDescent="0.25">
      <c r="A92" s="108" t="s">
        <v>7634</v>
      </c>
      <c r="B92" s="109"/>
      <c r="C92" s="734">
        <v>44309</v>
      </c>
      <c r="D92" s="109"/>
      <c r="E92" s="110">
        <v>1202.73</v>
      </c>
      <c r="F92" s="109"/>
      <c r="G92" s="111">
        <v>1363.7168999999999</v>
      </c>
      <c r="H92" s="253"/>
      <c r="I92" s="953">
        <v>0.12055</v>
      </c>
      <c r="J92" s="864">
        <v>6.3</v>
      </c>
      <c r="K92" s="864">
        <v>0.12055</v>
      </c>
      <c r="L92" s="954">
        <v>0.12055</v>
      </c>
      <c r="M92" s="112"/>
      <c r="N92" s="114">
        <v>6.2561</v>
      </c>
      <c r="O92" s="112">
        <v>5.8795999999999999</v>
      </c>
      <c r="P92" s="112">
        <v>5.6803999999999997</v>
      </c>
      <c r="Q92" s="112">
        <v>7.1460999999999997</v>
      </c>
      <c r="R92" s="112">
        <v>6.4499000000000004</v>
      </c>
      <c r="S92" s="112">
        <v>6.5540000000000003</v>
      </c>
      <c r="T92" s="112">
        <v>6.6791</v>
      </c>
      <c r="U92" s="119">
        <v>6.4402999999999997</v>
      </c>
      <c r="V92" s="114">
        <v>6.3105000000000002</v>
      </c>
      <c r="W92" s="112">
        <v>6.5278999999999998</v>
      </c>
      <c r="X92" s="112">
        <v>6.7460000000000004</v>
      </c>
      <c r="Y92" s="278">
        <v>6.1402999999999999</v>
      </c>
      <c r="Z92" s="112" t="s">
        <v>430</v>
      </c>
      <c r="AA92" s="112">
        <v>6.2804000000000002</v>
      </c>
      <c r="AB92" s="112">
        <v>6.7645</v>
      </c>
      <c r="AC92" s="112">
        <v>6.4535999999999998</v>
      </c>
      <c r="AD92" s="112">
        <v>6.3178000000000001</v>
      </c>
      <c r="AE92" s="112">
        <v>7.4840999999999998</v>
      </c>
      <c r="AF92" s="119">
        <v>5.9283999999999999</v>
      </c>
      <c r="AG92" s="110"/>
      <c r="AH92" s="306">
        <v>3</v>
      </c>
      <c r="AI92" s="110">
        <v>6</v>
      </c>
      <c r="AJ92" s="110">
        <v>4</v>
      </c>
      <c r="AK92" s="110">
        <v>6</v>
      </c>
      <c r="AL92" s="110">
        <v>5</v>
      </c>
      <c r="AM92" s="110">
        <v>13</v>
      </c>
      <c r="AN92" s="110">
        <v>13</v>
      </c>
      <c r="AO92" s="249">
        <v>13</v>
      </c>
      <c r="AP92" s="110">
        <v>12</v>
      </c>
      <c r="AQ92" s="110">
        <v>11</v>
      </c>
      <c r="AR92" s="110">
        <v>11</v>
      </c>
      <c r="AS92" s="110">
        <v>9</v>
      </c>
      <c r="AT92" s="110" t="s">
        <v>430</v>
      </c>
      <c r="AU92" s="110">
        <v>8</v>
      </c>
      <c r="AV92" s="110">
        <v>13</v>
      </c>
      <c r="AW92" s="110">
        <v>13</v>
      </c>
      <c r="AX92" s="110">
        <v>12</v>
      </c>
      <c r="AY92" s="299">
        <v>6</v>
      </c>
      <c r="AZ92" s="595"/>
      <c r="BA92" s="278">
        <v>19.27</v>
      </c>
      <c r="BB92" s="112">
        <v>80.06</v>
      </c>
      <c r="BC92" s="112" t="s">
        <v>430</v>
      </c>
      <c r="BD92" s="112" t="s">
        <v>430</v>
      </c>
      <c r="BE92" s="278" t="s">
        <v>430</v>
      </c>
      <c r="BF92" s="278">
        <v>0.67</v>
      </c>
      <c r="BG92" s="113"/>
      <c r="BH92" s="117">
        <v>0.67</v>
      </c>
      <c r="BI92" s="112">
        <v>42.92</v>
      </c>
      <c r="BJ92" s="112">
        <v>35.06</v>
      </c>
      <c r="BK92" s="112">
        <v>2.08</v>
      </c>
      <c r="BL92" s="112" t="s">
        <v>430</v>
      </c>
      <c r="BM92" s="117" t="s">
        <v>430</v>
      </c>
      <c r="BN92" s="118" t="s">
        <v>430</v>
      </c>
      <c r="BO92" s="118">
        <v>19.27</v>
      </c>
      <c r="BP92" s="118" t="s">
        <v>430</v>
      </c>
      <c r="BQ92" s="118" t="s">
        <v>430</v>
      </c>
      <c r="BR92" s="597"/>
      <c r="BS92" s="269" t="s">
        <v>430</v>
      </c>
      <c r="BT92" s="112">
        <v>12.3467965324694</v>
      </c>
      <c r="BU92" s="113"/>
      <c r="BV92" s="139" t="s">
        <v>7579</v>
      </c>
    </row>
    <row r="93" spans="1:74" s="107" customFormat="1" x14ac:dyDescent="0.25">
      <c r="A93" s="108" t="s">
        <v>7635</v>
      </c>
      <c r="B93" s="109"/>
      <c r="C93" s="734">
        <v>39329</v>
      </c>
      <c r="D93" s="109"/>
      <c r="E93" s="110">
        <v>1030.92</v>
      </c>
      <c r="F93" s="109"/>
      <c r="G93" s="111">
        <v>365.82330000000002</v>
      </c>
      <c r="H93" s="253"/>
      <c r="I93" s="114">
        <v>0.11</v>
      </c>
      <c r="J93" s="112">
        <v>6.15</v>
      </c>
      <c r="K93" s="864">
        <v>0.12822</v>
      </c>
      <c r="L93" s="119">
        <v>0.1</v>
      </c>
      <c r="M93" s="112"/>
      <c r="N93" s="114">
        <v>5.9276</v>
      </c>
      <c r="O93" s="112">
        <v>5.6599000000000004</v>
      </c>
      <c r="P93" s="112">
        <v>5.4348000000000001</v>
      </c>
      <c r="Q93" s="112">
        <v>6.6871</v>
      </c>
      <c r="R93" s="112">
        <v>6.2125000000000004</v>
      </c>
      <c r="S93" s="112">
        <v>6.6074000000000002</v>
      </c>
      <c r="T93" s="112">
        <v>6.8494000000000002</v>
      </c>
      <c r="U93" s="119">
        <v>6.5801999999999996</v>
      </c>
      <c r="V93" s="114">
        <v>6.44</v>
      </c>
      <c r="W93" s="112">
        <v>6.6764000000000001</v>
      </c>
      <c r="X93" s="112">
        <v>6.8691000000000004</v>
      </c>
      <c r="Y93" s="278">
        <v>6.2477</v>
      </c>
      <c r="Z93" s="112">
        <v>6.0568999999999997</v>
      </c>
      <c r="AA93" s="112">
        <v>6.2859999999999996</v>
      </c>
      <c r="AB93" s="112">
        <v>6.9082999999999997</v>
      </c>
      <c r="AC93" s="112">
        <v>6.5979999999999999</v>
      </c>
      <c r="AD93" s="112">
        <v>6.4436999999999998</v>
      </c>
      <c r="AE93" s="112">
        <v>6.7382</v>
      </c>
      <c r="AF93" s="119">
        <v>7.0529999999999999</v>
      </c>
      <c r="AG93" s="110"/>
      <c r="AH93" s="306">
        <v>9</v>
      </c>
      <c r="AI93" s="110">
        <v>11</v>
      </c>
      <c r="AJ93" s="110">
        <v>13</v>
      </c>
      <c r="AK93" s="110">
        <v>19</v>
      </c>
      <c r="AL93" s="110">
        <v>16</v>
      </c>
      <c r="AM93" s="110">
        <v>9</v>
      </c>
      <c r="AN93" s="110">
        <v>3</v>
      </c>
      <c r="AO93" s="249">
        <v>2</v>
      </c>
      <c r="AP93" s="110">
        <v>3</v>
      </c>
      <c r="AQ93" s="110">
        <v>2</v>
      </c>
      <c r="AR93" s="110">
        <v>6</v>
      </c>
      <c r="AS93" s="110">
        <v>5</v>
      </c>
      <c r="AT93" s="110">
        <v>3</v>
      </c>
      <c r="AU93" s="110">
        <v>7</v>
      </c>
      <c r="AV93" s="110">
        <v>2</v>
      </c>
      <c r="AW93" s="110">
        <v>2</v>
      </c>
      <c r="AX93" s="110">
        <v>4</v>
      </c>
      <c r="AY93" s="299">
        <v>20</v>
      </c>
      <c r="AZ93" s="595"/>
      <c r="BA93" s="278">
        <v>23.13</v>
      </c>
      <c r="BB93" s="112">
        <v>70.52</v>
      </c>
      <c r="BC93" s="112" t="s">
        <v>430</v>
      </c>
      <c r="BD93" s="112" t="s">
        <v>430</v>
      </c>
      <c r="BE93" s="278" t="s">
        <v>430</v>
      </c>
      <c r="BF93" s="278">
        <v>6.35</v>
      </c>
      <c r="BG93" s="113"/>
      <c r="BH93" s="117">
        <v>6.35</v>
      </c>
      <c r="BI93" s="112">
        <v>20.350000000000001</v>
      </c>
      <c r="BJ93" s="112">
        <v>42.42</v>
      </c>
      <c r="BK93" s="112">
        <v>7.76</v>
      </c>
      <c r="BL93" s="112" t="s">
        <v>430</v>
      </c>
      <c r="BM93" s="117">
        <v>0.87</v>
      </c>
      <c r="BN93" s="118" t="s">
        <v>430</v>
      </c>
      <c r="BO93" s="118">
        <v>22.25</v>
      </c>
      <c r="BP93" s="118" t="s">
        <v>430</v>
      </c>
      <c r="BQ93" s="118" t="s">
        <v>430</v>
      </c>
      <c r="BR93" s="597"/>
      <c r="BS93" s="269">
        <v>2.39195756143517</v>
      </c>
      <c r="BT93" s="112">
        <v>19.0306767414184</v>
      </c>
      <c r="BU93" s="113"/>
      <c r="BV93" s="139" t="s">
        <v>7561</v>
      </c>
    </row>
    <row r="94" spans="1:74" s="107" customFormat="1" x14ac:dyDescent="0.25">
      <c r="A94" s="108" t="s">
        <v>7636</v>
      </c>
      <c r="B94" s="109"/>
      <c r="C94" s="734">
        <v>43454</v>
      </c>
      <c r="D94" s="109"/>
      <c r="E94" s="110">
        <v>1014.99</v>
      </c>
      <c r="F94" s="109"/>
      <c r="G94" s="111">
        <v>14.7705</v>
      </c>
      <c r="H94" s="253"/>
      <c r="I94" s="953">
        <v>0.08</v>
      </c>
      <c r="J94" s="864">
        <v>6.2</v>
      </c>
      <c r="K94" s="864">
        <v>0.08</v>
      </c>
      <c r="L94" s="954">
        <v>0.08</v>
      </c>
      <c r="M94" s="112"/>
      <c r="N94" s="114">
        <v>5.9317000000000002</v>
      </c>
      <c r="O94" s="112">
        <v>5.1092000000000004</v>
      </c>
      <c r="P94" s="112">
        <v>4.7701000000000002</v>
      </c>
      <c r="Q94" s="112">
        <v>6.4763000000000002</v>
      </c>
      <c r="R94" s="112">
        <v>5.8158000000000003</v>
      </c>
      <c r="S94" s="112">
        <v>6.0789</v>
      </c>
      <c r="T94" s="112">
        <v>6.1734999999999998</v>
      </c>
      <c r="U94" s="119">
        <v>6.0186999999999999</v>
      </c>
      <c r="V94" s="114">
        <v>5.9386999999999999</v>
      </c>
      <c r="W94" s="112">
        <v>6.1478000000000002</v>
      </c>
      <c r="X94" s="112">
        <v>6.3956</v>
      </c>
      <c r="Y94" s="278">
        <v>5.7937000000000003</v>
      </c>
      <c r="Z94" s="112" t="s">
        <v>430</v>
      </c>
      <c r="AA94" s="112">
        <v>5.8323</v>
      </c>
      <c r="AB94" s="112">
        <v>6.1864999999999997</v>
      </c>
      <c r="AC94" s="112">
        <v>6.0331999999999999</v>
      </c>
      <c r="AD94" s="112">
        <v>5.9478999999999997</v>
      </c>
      <c r="AE94" s="112">
        <v>6.7587000000000002</v>
      </c>
      <c r="AF94" s="119">
        <v>5.1761999999999997</v>
      </c>
      <c r="AG94" s="110"/>
      <c r="AH94" s="306">
        <v>8</v>
      </c>
      <c r="AI94" s="110">
        <v>21</v>
      </c>
      <c r="AJ94" s="110">
        <v>22</v>
      </c>
      <c r="AK94" s="110">
        <v>20</v>
      </c>
      <c r="AL94" s="110">
        <v>20</v>
      </c>
      <c r="AM94" s="110">
        <v>20</v>
      </c>
      <c r="AN94" s="110">
        <v>19</v>
      </c>
      <c r="AO94" s="249">
        <v>18</v>
      </c>
      <c r="AP94" s="110">
        <v>16</v>
      </c>
      <c r="AQ94" s="110">
        <v>17</v>
      </c>
      <c r="AR94" s="110">
        <v>17</v>
      </c>
      <c r="AS94" s="110">
        <v>17</v>
      </c>
      <c r="AT94" s="110" t="s">
        <v>430</v>
      </c>
      <c r="AU94" s="110">
        <v>21</v>
      </c>
      <c r="AV94" s="110">
        <v>19</v>
      </c>
      <c r="AW94" s="110">
        <v>18</v>
      </c>
      <c r="AX94" s="110">
        <v>16</v>
      </c>
      <c r="AY94" s="299">
        <v>19</v>
      </c>
      <c r="AZ94" s="595"/>
      <c r="BA94" s="278">
        <v>24.52</v>
      </c>
      <c r="BB94" s="112">
        <v>63.47</v>
      </c>
      <c r="BC94" s="112" t="s">
        <v>430</v>
      </c>
      <c r="BD94" s="112" t="s">
        <v>430</v>
      </c>
      <c r="BE94" s="278" t="s">
        <v>430</v>
      </c>
      <c r="BF94" s="278">
        <v>12.01</v>
      </c>
      <c r="BG94" s="113"/>
      <c r="BH94" s="117">
        <v>12.01</v>
      </c>
      <c r="BI94" s="112">
        <v>41.43</v>
      </c>
      <c r="BJ94" s="112">
        <v>22.03</v>
      </c>
      <c r="BK94" s="112" t="s">
        <v>430</v>
      </c>
      <c r="BL94" s="112" t="s">
        <v>430</v>
      </c>
      <c r="BM94" s="117" t="s">
        <v>430</v>
      </c>
      <c r="BN94" s="118" t="s">
        <v>430</v>
      </c>
      <c r="BO94" s="118">
        <v>24.52</v>
      </c>
      <c r="BP94" s="118" t="s">
        <v>430</v>
      </c>
      <c r="BQ94" s="118" t="s">
        <v>430</v>
      </c>
      <c r="BR94" s="597"/>
      <c r="BS94" s="269" t="s">
        <v>430</v>
      </c>
      <c r="BT94" s="112">
        <v>14.645250669999999</v>
      </c>
      <c r="BU94" s="113"/>
      <c r="BV94" s="139" t="s">
        <v>7561</v>
      </c>
    </row>
    <row r="95" spans="1:74" s="107" customFormat="1" x14ac:dyDescent="0.25">
      <c r="A95" s="108" t="s">
        <v>7637</v>
      </c>
      <c r="B95" s="109"/>
      <c r="C95" s="734">
        <v>45944</v>
      </c>
      <c r="D95" s="109"/>
      <c r="E95" s="110">
        <v>817.92</v>
      </c>
      <c r="F95" s="109"/>
      <c r="G95" s="111">
        <v>1059.2094</v>
      </c>
      <c r="H95" s="253"/>
      <c r="I95" s="114">
        <v>0.12609999999999999</v>
      </c>
      <c r="J95" s="112">
        <v>6.19</v>
      </c>
      <c r="K95" s="864">
        <v>0.12055</v>
      </c>
      <c r="L95" s="119">
        <v>0.12609999999999999</v>
      </c>
      <c r="M95" s="112"/>
      <c r="N95" s="114">
        <v>5.8315000000000001</v>
      </c>
      <c r="O95" s="112">
        <v>5.8574999999999999</v>
      </c>
      <c r="P95" s="112">
        <v>5.5923999999999996</v>
      </c>
      <c r="Q95" s="112">
        <v>7.1947999999999999</v>
      </c>
      <c r="R95" s="112">
        <v>6.4633000000000003</v>
      </c>
      <c r="S95" s="112">
        <v>6.5785</v>
      </c>
      <c r="T95" s="112">
        <v>6.7915999999999999</v>
      </c>
      <c r="U95" s="119">
        <v>6.5578000000000003</v>
      </c>
      <c r="V95" s="114" t="s">
        <v>430</v>
      </c>
      <c r="W95" s="112" t="s">
        <v>430</v>
      </c>
      <c r="X95" s="112" t="s">
        <v>430</v>
      </c>
      <c r="Y95" s="278" t="s">
        <v>430</v>
      </c>
      <c r="Z95" s="112" t="s">
        <v>430</v>
      </c>
      <c r="AA95" s="112">
        <v>6.2409999999999997</v>
      </c>
      <c r="AB95" s="112">
        <v>6.8204000000000002</v>
      </c>
      <c r="AC95" s="112">
        <v>6.5797999999999996</v>
      </c>
      <c r="AD95" s="112" t="s">
        <v>430</v>
      </c>
      <c r="AE95" s="112">
        <v>7.4564000000000004</v>
      </c>
      <c r="AF95" s="119">
        <v>6.5290999999999997</v>
      </c>
      <c r="AG95" s="110"/>
      <c r="AH95" s="306">
        <v>11</v>
      </c>
      <c r="AI95" s="110">
        <v>7</v>
      </c>
      <c r="AJ95" s="110">
        <v>6</v>
      </c>
      <c r="AK95" s="110">
        <v>5</v>
      </c>
      <c r="AL95" s="110">
        <v>4</v>
      </c>
      <c r="AM95" s="110">
        <v>12</v>
      </c>
      <c r="AN95" s="110">
        <v>6</v>
      </c>
      <c r="AO95" s="249">
        <v>4</v>
      </c>
      <c r="AP95" s="110" t="s">
        <v>430</v>
      </c>
      <c r="AQ95" s="110" t="s">
        <v>430</v>
      </c>
      <c r="AR95" s="110" t="s">
        <v>430</v>
      </c>
      <c r="AS95" s="110" t="s">
        <v>430</v>
      </c>
      <c r="AT95" s="110" t="s">
        <v>430</v>
      </c>
      <c r="AU95" s="110">
        <v>13</v>
      </c>
      <c r="AV95" s="110">
        <v>9</v>
      </c>
      <c r="AW95" s="110">
        <v>4</v>
      </c>
      <c r="AX95" s="110" t="s">
        <v>430</v>
      </c>
      <c r="AY95" s="299">
        <v>7</v>
      </c>
      <c r="AZ95" s="595"/>
      <c r="BA95" s="278">
        <v>17.59</v>
      </c>
      <c r="BB95" s="112">
        <v>80.12</v>
      </c>
      <c r="BC95" s="112" t="s">
        <v>430</v>
      </c>
      <c r="BD95" s="112" t="s">
        <v>430</v>
      </c>
      <c r="BE95" s="278" t="s">
        <v>430</v>
      </c>
      <c r="BF95" s="278">
        <v>2.29</v>
      </c>
      <c r="BG95" s="113"/>
      <c r="BH95" s="117">
        <v>2.29</v>
      </c>
      <c r="BI95" s="112">
        <v>30.05</v>
      </c>
      <c r="BJ95" s="112">
        <v>50.08</v>
      </c>
      <c r="BK95" s="112" t="s">
        <v>430</v>
      </c>
      <c r="BL95" s="112" t="s">
        <v>430</v>
      </c>
      <c r="BM95" s="117">
        <v>0.61</v>
      </c>
      <c r="BN95" s="118" t="s">
        <v>430</v>
      </c>
      <c r="BO95" s="118">
        <v>16.98</v>
      </c>
      <c r="BP95" s="118" t="s">
        <v>430</v>
      </c>
      <c r="BQ95" s="118" t="s">
        <v>430</v>
      </c>
      <c r="BR95" s="597"/>
      <c r="BS95" s="269">
        <v>9.0884295481823099</v>
      </c>
      <c r="BT95" s="112">
        <v>12.471364357505699</v>
      </c>
      <c r="BU95" s="113"/>
      <c r="BV95" s="139" t="s">
        <v>7579</v>
      </c>
    </row>
    <row r="96" spans="1:74" s="107" customFormat="1" x14ac:dyDescent="0.25">
      <c r="A96" s="108" t="s">
        <v>7638</v>
      </c>
      <c r="B96" s="109"/>
      <c r="C96" s="734">
        <v>43481</v>
      </c>
      <c r="D96" s="109"/>
      <c r="E96" s="110">
        <v>742.59</v>
      </c>
      <c r="F96" s="109"/>
      <c r="G96" s="111">
        <v>1509.5794000000001</v>
      </c>
      <c r="H96" s="253"/>
      <c r="I96" s="953">
        <v>0.14000000000000001</v>
      </c>
      <c r="J96" s="864">
        <v>6.36</v>
      </c>
      <c r="K96" s="864">
        <v>0.13</v>
      </c>
      <c r="L96" s="954">
        <v>0.14000000000000001</v>
      </c>
      <c r="M96" s="112"/>
      <c r="N96" s="114">
        <v>6.4181999999999997</v>
      </c>
      <c r="O96" s="112">
        <v>5.9074</v>
      </c>
      <c r="P96" s="112">
        <v>5.5895999999999999</v>
      </c>
      <c r="Q96" s="112">
        <v>7.2252999999999998</v>
      </c>
      <c r="R96" s="112">
        <v>6.5137</v>
      </c>
      <c r="S96" s="112">
        <v>6.6125999999999996</v>
      </c>
      <c r="T96" s="112">
        <v>6.7305000000000001</v>
      </c>
      <c r="U96" s="119">
        <v>6.4772999999999996</v>
      </c>
      <c r="V96" s="114">
        <v>6.3304999999999998</v>
      </c>
      <c r="W96" s="112">
        <v>6.5537000000000001</v>
      </c>
      <c r="X96" s="112">
        <v>6.7704000000000004</v>
      </c>
      <c r="Y96" s="278">
        <v>6.0651000000000002</v>
      </c>
      <c r="Z96" s="112" t="s">
        <v>430</v>
      </c>
      <c r="AA96" s="112">
        <v>6.4222000000000001</v>
      </c>
      <c r="AB96" s="112">
        <v>6.7876000000000003</v>
      </c>
      <c r="AC96" s="112">
        <v>6.5041000000000002</v>
      </c>
      <c r="AD96" s="112">
        <v>6.3406000000000002</v>
      </c>
      <c r="AE96" s="112">
        <v>7.5395000000000003</v>
      </c>
      <c r="AF96" s="119">
        <v>5.5274000000000001</v>
      </c>
      <c r="AG96" s="110"/>
      <c r="AH96" s="306">
        <v>2</v>
      </c>
      <c r="AI96" s="110">
        <v>4</v>
      </c>
      <c r="AJ96" s="110">
        <v>7</v>
      </c>
      <c r="AK96" s="110">
        <v>4</v>
      </c>
      <c r="AL96" s="110">
        <v>3</v>
      </c>
      <c r="AM96" s="110">
        <v>7</v>
      </c>
      <c r="AN96" s="110">
        <v>10</v>
      </c>
      <c r="AO96" s="249">
        <v>10</v>
      </c>
      <c r="AP96" s="110">
        <v>10</v>
      </c>
      <c r="AQ96" s="110">
        <v>10</v>
      </c>
      <c r="AR96" s="110">
        <v>10</v>
      </c>
      <c r="AS96" s="110">
        <v>11</v>
      </c>
      <c r="AT96" s="110" t="s">
        <v>430</v>
      </c>
      <c r="AU96" s="110">
        <v>4</v>
      </c>
      <c r="AV96" s="110">
        <v>10</v>
      </c>
      <c r="AW96" s="110">
        <v>10</v>
      </c>
      <c r="AX96" s="110">
        <v>9</v>
      </c>
      <c r="AY96" s="299">
        <v>5</v>
      </c>
      <c r="AZ96" s="595"/>
      <c r="BA96" s="278">
        <v>16.38</v>
      </c>
      <c r="BB96" s="112">
        <v>77.88</v>
      </c>
      <c r="BC96" s="112" t="s">
        <v>430</v>
      </c>
      <c r="BD96" s="112" t="s">
        <v>430</v>
      </c>
      <c r="BE96" s="278" t="s">
        <v>430</v>
      </c>
      <c r="BF96" s="278">
        <v>5.73</v>
      </c>
      <c r="BG96" s="113"/>
      <c r="BH96" s="117">
        <v>5.73</v>
      </c>
      <c r="BI96" s="112">
        <v>36.39</v>
      </c>
      <c r="BJ96" s="112">
        <v>38.130000000000003</v>
      </c>
      <c r="BK96" s="112">
        <v>3.37</v>
      </c>
      <c r="BL96" s="112" t="s">
        <v>430</v>
      </c>
      <c r="BM96" s="117" t="s">
        <v>430</v>
      </c>
      <c r="BN96" s="118" t="s">
        <v>430</v>
      </c>
      <c r="BO96" s="118">
        <v>16.38</v>
      </c>
      <c r="BP96" s="118" t="s">
        <v>430</v>
      </c>
      <c r="BQ96" s="118" t="s">
        <v>430</v>
      </c>
      <c r="BR96" s="597"/>
      <c r="BS96" s="269">
        <v>3.3177589203317801</v>
      </c>
      <c r="BT96" s="112">
        <v>6.6859766706685999</v>
      </c>
      <c r="BU96" s="113"/>
      <c r="BV96" s="139" t="s">
        <v>7561</v>
      </c>
    </row>
    <row r="97" spans="1:75" s="107" customFormat="1" x14ac:dyDescent="0.25">
      <c r="A97" s="108" t="s">
        <v>7639</v>
      </c>
      <c r="B97" s="109"/>
      <c r="C97" s="734">
        <v>41591</v>
      </c>
      <c r="D97" s="109"/>
      <c r="E97" s="110">
        <v>628.66999999999996</v>
      </c>
      <c r="F97" s="109"/>
      <c r="G97" s="111">
        <v>2157.7022000000002</v>
      </c>
      <c r="H97" s="253"/>
      <c r="I97" s="114">
        <v>0.11</v>
      </c>
      <c r="J97" s="112">
        <v>5.9987000000000004</v>
      </c>
      <c r="K97" s="112">
        <v>0.1033</v>
      </c>
      <c r="L97" s="119">
        <v>0.1096</v>
      </c>
      <c r="M97" s="112"/>
      <c r="N97" s="114">
        <v>5.5324</v>
      </c>
      <c r="O97" s="112">
        <v>5.1938000000000004</v>
      </c>
      <c r="P97" s="112">
        <v>5.3540999999999999</v>
      </c>
      <c r="Q97" s="112">
        <v>7.3244999999999996</v>
      </c>
      <c r="R97" s="112">
        <v>6.4191000000000003</v>
      </c>
      <c r="S97" s="112">
        <v>6.3498999999999999</v>
      </c>
      <c r="T97" s="112">
        <v>6.4941000000000004</v>
      </c>
      <c r="U97" s="119">
        <v>6.3026</v>
      </c>
      <c r="V97" s="114">
        <v>6.1840000000000002</v>
      </c>
      <c r="W97" s="112">
        <v>6.4374000000000002</v>
      </c>
      <c r="X97" s="112">
        <v>6.681</v>
      </c>
      <c r="Y97" s="278">
        <v>6.093</v>
      </c>
      <c r="Z97" s="112">
        <v>5.6765999999999996</v>
      </c>
      <c r="AA97" s="112">
        <v>6.1515000000000004</v>
      </c>
      <c r="AB97" s="112">
        <v>6.5343999999999998</v>
      </c>
      <c r="AC97" s="112">
        <v>6.3189000000000002</v>
      </c>
      <c r="AD97" s="112">
        <v>6.1939000000000002</v>
      </c>
      <c r="AE97" s="112">
        <v>7.7481</v>
      </c>
      <c r="AF97" s="119">
        <v>6.1760000000000002</v>
      </c>
      <c r="AG97" s="110"/>
      <c r="AH97" s="306">
        <v>15</v>
      </c>
      <c r="AI97" s="110">
        <v>20</v>
      </c>
      <c r="AJ97" s="110">
        <v>14</v>
      </c>
      <c r="AK97" s="110">
        <v>3</v>
      </c>
      <c r="AL97" s="110">
        <v>7</v>
      </c>
      <c r="AM97" s="110">
        <v>16</v>
      </c>
      <c r="AN97" s="110">
        <v>16</v>
      </c>
      <c r="AO97" s="249">
        <v>16</v>
      </c>
      <c r="AP97" s="110">
        <v>14</v>
      </c>
      <c r="AQ97" s="110">
        <v>13</v>
      </c>
      <c r="AR97" s="110">
        <v>12</v>
      </c>
      <c r="AS97" s="110">
        <v>10</v>
      </c>
      <c r="AT97" s="110">
        <v>9</v>
      </c>
      <c r="AU97" s="110">
        <v>16</v>
      </c>
      <c r="AV97" s="110">
        <v>16</v>
      </c>
      <c r="AW97" s="110">
        <v>16</v>
      </c>
      <c r="AX97" s="110">
        <v>14</v>
      </c>
      <c r="AY97" s="299">
        <v>2</v>
      </c>
      <c r="AZ97" s="595"/>
      <c r="BA97" s="278">
        <v>24.71</v>
      </c>
      <c r="BB97" s="112">
        <v>66</v>
      </c>
      <c r="BC97" s="112" t="s">
        <v>430</v>
      </c>
      <c r="BD97" s="112" t="s">
        <v>430</v>
      </c>
      <c r="BE97" s="278" t="s">
        <v>430</v>
      </c>
      <c r="BF97" s="278">
        <v>9.2899999999999991</v>
      </c>
      <c r="BG97" s="113"/>
      <c r="BH97" s="117">
        <v>9.2899999999999991</v>
      </c>
      <c r="BI97" s="112">
        <v>33.630000000000003</v>
      </c>
      <c r="BJ97" s="112">
        <v>27.6</v>
      </c>
      <c r="BK97" s="112">
        <v>4.78</v>
      </c>
      <c r="BL97" s="112" t="s">
        <v>430</v>
      </c>
      <c r="BM97" s="117" t="s">
        <v>430</v>
      </c>
      <c r="BN97" s="118" t="s">
        <v>430</v>
      </c>
      <c r="BO97" s="118">
        <v>24.71</v>
      </c>
      <c r="BP97" s="118" t="s">
        <v>430</v>
      </c>
      <c r="BQ97" s="118" t="s">
        <v>430</v>
      </c>
      <c r="BR97" s="597"/>
      <c r="BS97" s="269">
        <v>0.79541264984091797</v>
      </c>
      <c r="BT97" s="112">
        <v>7.89671516842066</v>
      </c>
      <c r="BU97" s="113"/>
      <c r="BV97" s="139" t="s">
        <v>7561</v>
      </c>
    </row>
    <row r="98" spans="1:75" s="107" customFormat="1" x14ac:dyDescent="0.25">
      <c r="A98" s="108" t="s">
        <v>7640</v>
      </c>
      <c r="B98" s="109"/>
      <c r="C98" s="734">
        <v>46006</v>
      </c>
      <c r="D98" s="109"/>
      <c r="E98" s="110">
        <v>559.1</v>
      </c>
      <c r="F98" s="109"/>
      <c r="G98" s="111">
        <v>104.4152</v>
      </c>
      <c r="H98" s="253"/>
      <c r="I98" s="953">
        <v>0.10959000000000001</v>
      </c>
      <c r="J98" s="864">
        <v>6.21</v>
      </c>
      <c r="K98" s="864">
        <v>0.10959000000000001</v>
      </c>
      <c r="L98" s="954">
        <v>0.10959000000000001</v>
      </c>
      <c r="M98" s="112"/>
      <c r="N98" s="114">
        <v>5.8737000000000004</v>
      </c>
      <c r="O98" s="112">
        <v>5.3156999999999996</v>
      </c>
      <c r="P98" s="112">
        <v>5.2888000000000002</v>
      </c>
      <c r="Q98" s="112">
        <v>6.9474</v>
      </c>
      <c r="R98" s="112">
        <v>6.1778000000000004</v>
      </c>
      <c r="S98" s="112">
        <v>6.3292999999999999</v>
      </c>
      <c r="T98" s="112">
        <v>6.1821000000000002</v>
      </c>
      <c r="U98" s="119" t="s">
        <v>430</v>
      </c>
      <c r="V98" s="114" t="s">
        <v>430</v>
      </c>
      <c r="W98" s="112" t="s">
        <v>430</v>
      </c>
      <c r="X98" s="112" t="s">
        <v>430</v>
      </c>
      <c r="Y98" s="278" t="s">
        <v>430</v>
      </c>
      <c r="Z98" s="112" t="s">
        <v>430</v>
      </c>
      <c r="AA98" s="112">
        <v>6.0861999999999998</v>
      </c>
      <c r="AB98" s="112">
        <v>6.2355</v>
      </c>
      <c r="AC98" s="112">
        <v>5.9294000000000002</v>
      </c>
      <c r="AD98" s="112" t="s">
        <v>430</v>
      </c>
      <c r="AE98" s="112">
        <v>7.1555999999999997</v>
      </c>
      <c r="AF98" s="119">
        <v>5.9908999999999999</v>
      </c>
      <c r="AG98" s="110"/>
      <c r="AH98" s="306">
        <v>10</v>
      </c>
      <c r="AI98" s="110">
        <v>18</v>
      </c>
      <c r="AJ98" s="110">
        <v>16</v>
      </c>
      <c r="AK98" s="110">
        <v>10</v>
      </c>
      <c r="AL98" s="110">
        <v>17</v>
      </c>
      <c r="AM98" s="110">
        <v>17</v>
      </c>
      <c r="AN98" s="110">
        <v>18</v>
      </c>
      <c r="AO98" s="249" t="s">
        <v>430</v>
      </c>
      <c r="AP98" s="110" t="s">
        <v>430</v>
      </c>
      <c r="AQ98" s="110" t="s">
        <v>430</v>
      </c>
      <c r="AR98" s="110" t="s">
        <v>430</v>
      </c>
      <c r="AS98" s="110" t="s">
        <v>430</v>
      </c>
      <c r="AT98" s="110" t="s">
        <v>430</v>
      </c>
      <c r="AU98" s="110">
        <v>17</v>
      </c>
      <c r="AV98" s="110">
        <v>18</v>
      </c>
      <c r="AW98" s="110">
        <v>20</v>
      </c>
      <c r="AX98" s="110" t="s">
        <v>430</v>
      </c>
      <c r="AY98" s="299">
        <v>12</v>
      </c>
      <c r="AZ98" s="595"/>
      <c r="BA98" s="278">
        <v>14.19</v>
      </c>
      <c r="BB98" s="112">
        <v>72.760000000000005</v>
      </c>
      <c r="BC98" s="112" t="s">
        <v>430</v>
      </c>
      <c r="BD98" s="112" t="s">
        <v>430</v>
      </c>
      <c r="BE98" s="278" t="s">
        <v>430</v>
      </c>
      <c r="BF98" s="278">
        <v>13.05</v>
      </c>
      <c r="BG98" s="113"/>
      <c r="BH98" s="117">
        <v>13.05</v>
      </c>
      <c r="BI98" s="112">
        <v>32.85</v>
      </c>
      <c r="BJ98" s="112">
        <v>35.43</v>
      </c>
      <c r="BK98" s="112">
        <v>4.47</v>
      </c>
      <c r="BL98" s="112" t="s">
        <v>430</v>
      </c>
      <c r="BM98" s="117" t="s">
        <v>430</v>
      </c>
      <c r="BN98" s="118" t="s">
        <v>430</v>
      </c>
      <c r="BO98" s="118">
        <v>14.19</v>
      </c>
      <c r="BP98" s="118" t="s">
        <v>430</v>
      </c>
      <c r="BQ98" s="118" t="s">
        <v>430</v>
      </c>
      <c r="BR98" s="597"/>
      <c r="BS98" s="269">
        <v>4.4045800413213696</v>
      </c>
      <c r="BT98" s="112">
        <v>8.8314460926494291</v>
      </c>
      <c r="BU98" s="113"/>
      <c r="BV98" s="139" t="s">
        <v>7579</v>
      </c>
    </row>
    <row r="99" spans="1:75" s="107" customFormat="1" x14ac:dyDescent="0.25">
      <c r="A99" s="108" t="s">
        <v>7641</v>
      </c>
      <c r="B99" s="109"/>
      <c r="C99" s="734">
        <v>42826</v>
      </c>
      <c r="D99" s="109"/>
      <c r="E99" s="110">
        <v>556.28</v>
      </c>
      <c r="F99" s="109"/>
      <c r="G99" s="111">
        <v>37.425400000000003</v>
      </c>
      <c r="H99" s="253"/>
      <c r="I99" s="114">
        <v>0.12329</v>
      </c>
      <c r="J99" s="112">
        <v>5.7594000000000003</v>
      </c>
      <c r="K99" s="864">
        <v>0.11507000000000001</v>
      </c>
      <c r="L99" s="119">
        <v>0.12329</v>
      </c>
      <c r="M99" s="112"/>
      <c r="N99" s="114">
        <v>6.4379</v>
      </c>
      <c r="O99" s="112">
        <v>5.8869999999999996</v>
      </c>
      <c r="P99" s="112">
        <v>5.5650000000000004</v>
      </c>
      <c r="Q99" s="112">
        <v>6.8098000000000001</v>
      </c>
      <c r="R99" s="112">
        <v>6.1478000000000002</v>
      </c>
      <c r="S99" s="112">
        <v>6.0922000000000001</v>
      </c>
      <c r="T99" s="112">
        <v>6.0503</v>
      </c>
      <c r="U99" s="119">
        <v>5.9191000000000003</v>
      </c>
      <c r="V99" s="114">
        <v>5.8536000000000001</v>
      </c>
      <c r="W99" s="112">
        <v>6.1569000000000003</v>
      </c>
      <c r="X99" s="112">
        <v>6.4398999999999997</v>
      </c>
      <c r="Y99" s="278">
        <v>5.9008000000000003</v>
      </c>
      <c r="Z99" s="112" t="s">
        <v>430</v>
      </c>
      <c r="AA99" s="112">
        <v>6.0031999999999996</v>
      </c>
      <c r="AB99" s="112">
        <v>6.0705</v>
      </c>
      <c r="AC99" s="112">
        <v>5.9375999999999998</v>
      </c>
      <c r="AD99" s="112">
        <v>5.8592000000000004</v>
      </c>
      <c r="AE99" s="112">
        <v>7.1334</v>
      </c>
      <c r="AF99" s="119">
        <v>5.5232000000000001</v>
      </c>
      <c r="AG99" s="110"/>
      <c r="AH99" s="306">
        <v>1</v>
      </c>
      <c r="AI99" s="110">
        <v>5</v>
      </c>
      <c r="AJ99" s="110">
        <v>8</v>
      </c>
      <c r="AK99" s="110">
        <v>18</v>
      </c>
      <c r="AL99" s="110">
        <v>18</v>
      </c>
      <c r="AM99" s="110">
        <v>19</v>
      </c>
      <c r="AN99" s="110">
        <v>20</v>
      </c>
      <c r="AO99" s="249">
        <v>19</v>
      </c>
      <c r="AP99" s="110">
        <v>17</v>
      </c>
      <c r="AQ99" s="110">
        <v>16</v>
      </c>
      <c r="AR99" s="110">
        <v>16</v>
      </c>
      <c r="AS99" s="110">
        <v>16</v>
      </c>
      <c r="AT99" s="110" t="s">
        <v>430</v>
      </c>
      <c r="AU99" s="110">
        <v>18</v>
      </c>
      <c r="AV99" s="110">
        <v>20</v>
      </c>
      <c r="AW99" s="110">
        <v>19</v>
      </c>
      <c r="AX99" s="110">
        <v>17</v>
      </c>
      <c r="AY99" s="299">
        <v>14</v>
      </c>
      <c r="AZ99" s="595"/>
      <c r="BA99" s="278">
        <v>38.380000000000003</v>
      </c>
      <c r="BB99" s="112">
        <v>55.36</v>
      </c>
      <c r="BC99" s="112" t="s">
        <v>430</v>
      </c>
      <c r="BD99" s="112" t="s">
        <v>430</v>
      </c>
      <c r="BE99" s="278" t="s">
        <v>430</v>
      </c>
      <c r="BF99" s="278">
        <v>6.26</v>
      </c>
      <c r="BG99" s="113"/>
      <c r="BH99" s="117">
        <v>6.26</v>
      </c>
      <c r="BI99" s="112">
        <v>33</v>
      </c>
      <c r="BJ99" s="112">
        <v>8.8800000000000008</v>
      </c>
      <c r="BK99" s="112">
        <v>13.49</v>
      </c>
      <c r="BL99" s="112" t="s">
        <v>430</v>
      </c>
      <c r="BM99" s="117" t="s">
        <v>430</v>
      </c>
      <c r="BN99" s="118" t="s">
        <v>430</v>
      </c>
      <c r="BO99" s="118">
        <v>38.380000000000003</v>
      </c>
      <c r="BP99" s="118" t="s">
        <v>430</v>
      </c>
      <c r="BQ99" s="118" t="s">
        <v>430</v>
      </c>
      <c r="BR99" s="597"/>
      <c r="BS99" s="269" t="s">
        <v>430</v>
      </c>
      <c r="BT99" s="112" t="s">
        <v>430</v>
      </c>
      <c r="BU99" s="113"/>
      <c r="BV99" s="139" t="s">
        <v>7561</v>
      </c>
    </row>
    <row r="100" spans="1:75" s="107" customFormat="1" x14ac:dyDescent="0.25">
      <c r="A100" s="108" t="s">
        <v>7642</v>
      </c>
      <c r="B100" s="109"/>
      <c r="C100" s="734">
        <v>45610</v>
      </c>
      <c r="D100" s="109"/>
      <c r="E100" s="110">
        <v>496.82</v>
      </c>
      <c r="F100" s="109"/>
      <c r="G100" s="111">
        <v>1118.7003</v>
      </c>
      <c r="H100" s="253"/>
      <c r="I100" s="114">
        <v>0.1074</v>
      </c>
      <c r="J100" s="112">
        <v>6.0651000000000002</v>
      </c>
      <c r="K100" s="112">
        <v>0.10100000000000001</v>
      </c>
      <c r="L100" s="119">
        <v>0.10730000000000001</v>
      </c>
      <c r="M100" s="112"/>
      <c r="N100" s="114">
        <v>6.2295999999999996</v>
      </c>
      <c r="O100" s="112">
        <v>5.6776</v>
      </c>
      <c r="P100" s="112">
        <v>5.29</v>
      </c>
      <c r="Q100" s="112">
        <v>7.1178999999999997</v>
      </c>
      <c r="R100" s="112">
        <v>6.3258999999999999</v>
      </c>
      <c r="S100" s="112">
        <v>6.4375</v>
      </c>
      <c r="T100" s="112">
        <v>6.6712999999999996</v>
      </c>
      <c r="U100" s="119">
        <v>6.3654999999999999</v>
      </c>
      <c r="V100" s="114">
        <v>6.2104999999999997</v>
      </c>
      <c r="W100" s="112" t="s">
        <v>430</v>
      </c>
      <c r="X100" s="112" t="s">
        <v>430</v>
      </c>
      <c r="Y100" s="278" t="s">
        <v>430</v>
      </c>
      <c r="Z100" s="112" t="s">
        <v>430</v>
      </c>
      <c r="AA100" s="112">
        <v>6.1639999999999997</v>
      </c>
      <c r="AB100" s="112">
        <v>6.7244999999999999</v>
      </c>
      <c r="AC100" s="112">
        <v>6.3913000000000002</v>
      </c>
      <c r="AD100" s="112">
        <v>6.2340999999999998</v>
      </c>
      <c r="AE100" s="112">
        <v>7.5803000000000003</v>
      </c>
      <c r="AF100" s="119">
        <v>6.35</v>
      </c>
      <c r="AG100" s="110"/>
      <c r="AH100" s="306">
        <v>4</v>
      </c>
      <c r="AI100" s="110">
        <v>10</v>
      </c>
      <c r="AJ100" s="110">
        <v>15</v>
      </c>
      <c r="AK100" s="110">
        <v>7</v>
      </c>
      <c r="AL100" s="110">
        <v>14</v>
      </c>
      <c r="AM100" s="110">
        <v>14</v>
      </c>
      <c r="AN100" s="110">
        <v>14</v>
      </c>
      <c r="AO100" s="249">
        <v>15</v>
      </c>
      <c r="AP100" s="110">
        <v>13</v>
      </c>
      <c r="AQ100" s="110" t="s">
        <v>430</v>
      </c>
      <c r="AR100" s="110" t="s">
        <v>430</v>
      </c>
      <c r="AS100" s="110" t="s">
        <v>430</v>
      </c>
      <c r="AT100" s="110" t="s">
        <v>430</v>
      </c>
      <c r="AU100" s="110">
        <v>15</v>
      </c>
      <c r="AV100" s="110">
        <v>14</v>
      </c>
      <c r="AW100" s="110">
        <v>15</v>
      </c>
      <c r="AX100" s="110">
        <v>13</v>
      </c>
      <c r="AY100" s="299">
        <v>4</v>
      </c>
      <c r="AZ100" s="595"/>
      <c r="BA100" s="278">
        <v>15.98</v>
      </c>
      <c r="BB100" s="112">
        <v>76.56</v>
      </c>
      <c r="BC100" s="112" t="s">
        <v>430</v>
      </c>
      <c r="BD100" s="112" t="s">
        <v>430</v>
      </c>
      <c r="BE100" s="278" t="s">
        <v>430</v>
      </c>
      <c r="BF100" s="278">
        <v>7.46</v>
      </c>
      <c r="BG100" s="113"/>
      <c r="BH100" s="117">
        <v>7.46</v>
      </c>
      <c r="BI100" s="112">
        <v>33.99</v>
      </c>
      <c r="BJ100" s="112">
        <v>42.57</v>
      </c>
      <c r="BK100" s="112" t="s">
        <v>430</v>
      </c>
      <c r="BL100" s="112" t="s">
        <v>430</v>
      </c>
      <c r="BM100" s="117" t="s">
        <v>430</v>
      </c>
      <c r="BN100" s="118" t="s">
        <v>430</v>
      </c>
      <c r="BO100" s="118">
        <v>15.98</v>
      </c>
      <c r="BP100" s="118" t="s">
        <v>430</v>
      </c>
      <c r="BQ100" s="118" t="s">
        <v>430</v>
      </c>
      <c r="BR100" s="597"/>
      <c r="BS100" s="269">
        <v>9.9749746109974993</v>
      </c>
      <c r="BT100" s="112">
        <v>4.9579994804957996</v>
      </c>
      <c r="BU100" s="113"/>
      <c r="BV100" s="139" t="s">
        <v>7579</v>
      </c>
    </row>
    <row r="101" spans="1:75" s="107" customFormat="1" x14ac:dyDescent="0.25">
      <c r="A101" s="108" t="s">
        <v>7643</v>
      </c>
      <c r="B101" s="109"/>
      <c r="C101" s="734">
        <v>40841</v>
      </c>
      <c r="D101" s="109"/>
      <c r="E101" s="110">
        <v>381.39</v>
      </c>
      <c r="F101" s="109"/>
      <c r="G101" s="111">
        <v>2717.1194</v>
      </c>
      <c r="H101" s="253"/>
      <c r="I101" s="953">
        <v>0.13342000000000001</v>
      </c>
      <c r="J101" s="864">
        <v>6.4</v>
      </c>
      <c r="K101" s="864">
        <v>0.13303999999999999</v>
      </c>
      <c r="L101" s="954">
        <v>0.13328999999999999</v>
      </c>
      <c r="M101" s="112"/>
      <c r="N101" s="114">
        <v>4.8326000000000002</v>
      </c>
      <c r="O101" s="112">
        <v>5.4047999999999998</v>
      </c>
      <c r="P101" s="112">
        <v>5.8033000000000001</v>
      </c>
      <c r="Q101" s="112">
        <v>6.8703000000000003</v>
      </c>
      <c r="R101" s="112">
        <v>6.3962000000000003</v>
      </c>
      <c r="S101" s="112">
        <v>6.6212999999999997</v>
      </c>
      <c r="T101" s="112">
        <v>6.7792000000000003</v>
      </c>
      <c r="U101" s="119">
        <v>6.5461999999999998</v>
      </c>
      <c r="V101" s="114">
        <v>6.4138999999999999</v>
      </c>
      <c r="W101" s="112">
        <v>6.6756000000000002</v>
      </c>
      <c r="X101" s="112">
        <v>6.8844000000000003</v>
      </c>
      <c r="Y101" s="278">
        <v>6.1482999999999999</v>
      </c>
      <c r="Z101" s="112">
        <v>5.9511000000000003</v>
      </c>
      <c r="AA101" s="112">
        <v>6.2542999999999997</v>
      </c>
      <c r="AB101" s="112">
        <v>6.8259999999999996</v>
      </c>
      <c r="AC101" s="112">
        <v>6.5578000000000003</v>
      </c>
      <c r="AD101" s="112">
        <v>6.431</v>
      </c>
      <c r="AE101" s="112">
        <v>7.0716999999999999</v>
      </c>
      <c r="AF101" s="119">
        <v>6.9446000000000003</v>
      </c>
      <c r="AG101" s="110"/>
      <c r="AH101" s="306">
        <v>22</v>
      </c>
      <c r="AI101" s="110">
        <v>14</v>
      </c>
      <c r="AJ101" s="110">
        <v>3</v>
      </c>
      <c r="AK101" s="110">
        <v>16</v>
      </c>
      <c r="AL101" s="110">
        <v>11</v>
      </c>
      <c r="AM101" s="110">
        <v>5</v>
      </c>
      <c r="AN101" s="110">
        <v>8</v>
      </c>
      <c r="AO101" s="249">
        <v>7</v>
      </c>
      <c r="AP101" s="110">
        <v>6</v>
      </c>
      <c r="AQ101" s="110">
        <v>3</v>
      </c>
      <c r="AR101" s="110">
        <v>3</v>
      </c>
      <c r="AS101" s="110">
        <v>8</v>
      </c>
      <c r="AT101" s="110">
        <v>6</v>
      </c>
      <c r="AU101" s="110">
        <v>11</v>
      </c>
      <c r="AV101" s="110">
        <v>8</v>
      </c>
      <c r="AW101" s="110">
        <v>8</v>
      </c>
      <c r="AX101" s="110">
        <v>5</v>
      </c>
      <c r="AY101" s="299">
        <v>15</v>
      </c>
      <c r="AZ101" s="595"/>
      <c r="BA101" s="278">
        <v>2.62</v>
      </c>
      <c r="BB101" s="112">
        <v>85.97</v>
      </c>
      <c r="BC101" s="112" t="s">
        <v>430</v>
      </c>
      <c r="BD101" s="112" t="s">
        <v>430</v>
      </c>
      <c r="BE101" s="278" t="s">
        <v>430</v>
      </c>
      <c r="BF101" s="278">
        <v>11.41</v>
      </c>
      <c r="BG101" s="113"/>
      <c r="BH101" s="117">
        <v>11.41</v>
      </c>
      <c r="BI101" s="112">
        <v>54.24</v>
      </c>
      <c r="BJ101" s="112">
        <v>31.73</v>
      </c>
      <c r="BK101" s="112" t="s">
        <v>430</v>
      </c>
      <c r="BL101" s="112" t="s">
        <v>430</v>
      </c>
      <c r="BM101" s="117" t="s">
        <v>430</v>
      </c>
      <c r="BN101" s="118" t="s">
        <v>430</v>
      </c>
      <c r="BO101" s="118">
        <v>2.62</v>
      </c>
      <c r="BP101" s="118" t="s">
        <v>430</v>
      </c>
      <c r="BQ101" s="118" t="s">
        <v>430</v>
      </c>
      <c r="BR101" s="597"/>
      <c r="BS101" s="269" t="s">
        <v>430</v>
      </c>
      <c r="BT101" s="112">
        <v>14.8886814814889</v>
      </c>
      <c r="BU101" s="113"/>
      <c r="BV101" s="139" t="s">
        <v>7561</v>
      </c>
    </row>
    <row r="102" spans="1:75" s="107" customFormat="1" x14ac:dyDescent="0.25">
      <c r="A102" s="108" t="s">
        <v>7644</v>
      </c>
      <c r="B102" s="109"/>
      <c r="C102" s="734">
        <v>45989</v>
      </c>
      <c r="D102" s="109"/>
      <c r="E102" s="110">
        <v>98.25</v>
      </c>
      <c r="F102" s="109"/>
      <c r="G102" s="111">
        <v>1051.5254</v>
      </c>
      <c r="H102" s="253"/>
      <c r="I102" s="953">
        <v>9.3149999999999997E-2</v>
      </c>
      <c r="J102" s="864">
        <v>6.35</v>
      </c>
      <c r="K102" s="864">
        <v>9.0410000000000004E-2</v>
      </c>
      <c r="L102" s="954">
        <v>9.3149999999999997E-2</v>
      </c>
      <c r="M102" s="112"/>
      <c r="N102" s="114">
        <v>5.2004999999999999</v>
      </c>
      <c r="O102" s="112">
        <v>5.4463999999999997</v>
      </c>
      <c r="P102" s="112">
        <v>5.5636999999999999</v>
      </c>
      <c r="Q102" s="112">
        <v>6.8985000000000003</v>
      </c>
      <c r="R102" s="112">
        <v>6.4188999999999998</v>
      </c>
      <c r="S102" s="112">
        <v>6.43</v>
      </c>
      <c r="T102" s="112">
        <v>6.6172000000000004</v>
      </c>
      <c r="U102" s="119">
        <v>6.4059999999999997</v>
      </c>
      <c r="V102" s="114" t="s">
        <v>430</v>
      </c>
      <c r="W102" s="112" t="s">
        <v>430</v>
      </c>
      <c r="X102" s="112" t="s">
        <v>430</v>
      </c>
      <c r="Y102" s="278" t="s">
        <v>430</v>
      </c>
      <c r="Z102" s="112" t="s">
        <v>430</v>
      </c>
      <c r="AA102" s="112">
        <v>6.2442000000000002</v>
      </c>
      <c r="AB102" s="112">
        <v>6.6589</v>
      </c>
      <c r="AC102" s="112">
        <v>6.415</v>
      </c>
      <c r="AD102" s="112" t="s">
        <v>430</v>
      </c>
      <c r="AE102" s="112">
        <v>6.9634999999999998</v>
      </c>
      <c r="AF102" s="119">
        <v>6.5758000000000001</v>
      </c>
      <c r="AG102" s="110"/>
      <c r="AH102" s="306">
        <v>20</v>
      </c>
      <c r="AI102" s="110">
        <v>13</v>
      </c>
      <c r="AJ102" s="110">
        <v>9</v>
      </c>
      <c r="AK102" s="110">
        <v>14</v>
      </c>
      <c r="AL102" s="110">
        <v>8</v>
      </c>
      <c r="AM102" s="110">
        <v>15</v>
      </c>
      <c r="AN102" s="110">
        <v>15</v>
      </c>
      <c r="AO102" s="249">
        <v>14</v>
      </c>
      <c r="AP102" s="110" t="s">
        <v>430</v>
      </c>
      <c r="AQ102" s="110" t="s">
        <v>430</v>
      </c>
      <c r="AR102" s="110" t="s">
        <v>430</v>
      </c>
      <c r="AS102" s="110" t="s">
        <v>430</v>
      </c>
      <c r="AT102" s="110" t="s">
        <v>430</v>
      </c>
      <c r="AU102" s="110">
        <v>12</v>
      </c>
      <c r="AV102" s="110">
        <v>15</v>
      </c>
      <c r="AW102" s="110">
        <v>14</v>
      </c>
      <c r="AX102" s="110" t="s">
        <v>430</v>
      </c>
      <c r="AY102" s="299">
        <v>18</v>
      </c>
      <c r="AZ102" s="595"/>
      <c r="BA102" s="278">
        <v>14.94</v>
      </c>
      <c r="BB102" s="112">
        <v>67.78</v>
      </c>
      <c r="BC102" s="112" t="s">
        <v>430</v>
      </c>
      <c r="BD102" s="112" t="s">
        <v>430</v>
      </c>
      <c r="BE102" s="278" t="s">
        <v>430</v>
      </c>
      <c r="BF102" s="278">
        <v>17.28</v>
      </c>
      <c r="BG102" s="113"/>
      <c r="BH102" s="117">
        <v>17.28</v>
      </c>
      <c r="BI102" s="112">
        <v>31.84</v>
      </c>
      <c r="BJ102" s="112">
        <v>15.06</v>
      </c>
      <c r="BK102" s="112">
        <v>20.88</v>
      </c>
      <c r="BL102" s="112" t="s">
        <v>430</v>
      </c>
      <c r="BM102" s="117">
        <v>13.24</v>
      </c>
      <c r="BN102" s="118" t="s">
        <v>430</v>
      </c>
      <c r="BO102" s="118">
        <v>1.71</v>
      </c>
      <c r="BP102" s="118" t="s">
        <v>430</v>
      </c>
      <c r="BQ102" s="118" t="s">
        <v>430</v>
      </c>
      <c r="BR102" s="597"/>
      <c r="BS102" s="269">
        <v>5.0151239405015096</v>
      </c>
      <c r="BT102" s="112">
        <v>8.0889686808089003</v>
      </c>
      <c r="BU102" s="113"/>
      <c r="BV102" s="139" t="s">
        <v>7579</v>
      </c>
    </row>
    <row r="103" spans="1:75" s="107" customFormat="1" x14ac:dyDescent="0.25">
      <c r="A103" s="108" t="s">
        <v>7645</v>
      </c>
      <c r="B103" s="109"/>
      <c r="C103" s="734">
        <v>40231</v>
      </c>
      <c r="D103" s="109"/>
      <c r="E103" s="110">
        <v>73.81</v>
      </c>
      <c r="F103" s="109"/>
      <c r="G103" s="111">
        <v>30.3401</v>
      </c>
      <c r="H103" s="253"/>
      <c r="I103" s="953">
        <v>0.06</v>
      </c>
      <c r="J103" s="864">
        <v>5.73</v>
      </c>
      <c r="K103" s="864">
        <v>0.06</v>
      </c>
      <c r="L103" s="954">
        <v>0.06</v>
      </c>
      <c r="M103" s="112"/>
      <c r="N103" s="114">
        <v>5.2941000000000003</v>
      </c>
      <c r="O103" s="112">
        <v>6.0983999999999998</v>
      </c>
      <c r="P103" s="112">
        <v>4.7477</v>
      </c>
      <c r="Q103" s="112">
        <v>5.7355999999999998</v>
      </c>
      <c r="R103" s="112">
        <v>5.4973999999999998</v>
      </c>
      <c r="S103" s="112">
        <v>5.7359999999999998</v>
      </c>
      <c r="T103" s="112">
        <v>5.8685999999999998</v>
      </c>
      <c r="U103" s="119">
        <v>5.7704000000000004</v>
      </c>
      <c r="V103" s="114">
        <v>5.7423000000000002</v>
      </c>
      <c r="W103" s="112">
        <v>6.1220999999999997</v>
      </c>
      <c r="X103" s="112">
        <v>6.3746999999999998</v>
      </c>
      <c r="Y103" s="278">
        <v>6.0153999999999996</v>
      </c>
      <c r="Z103" s="112">
        <v>5.85</v>
      </c>
      <c r="AA103" s="112">
        <v>5.5317999999999996</v>
      </c>
      <c r="AB103" s="112">
        <v>5.8924000000000003</v>
      </c>
      <c r="AC103" s="112">
        <v>5.7607999999999997</v>
      </c>
      <c r="AD103" s="112">
        <v>5.7458999999999998</v>
      </c>
      <c r="AE103" s="112">
        <v>5.7354000000000003</v>
      </c>
      <c r="AF103" s="119">
        <v>6.9324000000000003</v>
      </c>
      <c r="AG103" s="110"/>
      <c r="AH103" s="306">
        <v>19</v>
      </c>
      <c r="AI103" s="110">
        <v>1</v>
      </c>
      <c r="AJ103" s="110">
        <v>23</v>
      </c>
      <c r="AK103" s="110">
        <v>21</v>
      </c>
      <c r="AL103" s="110">
        <v>22</v>
      </c>
      <c r="AM103" s="110">
        <v>22</v>
      </c>
      <c r="AN103" s="110">
        <v>22</v>
      </c>
      <c r="AO103" s="249">
        <v>22</v>
      </c>
      <c r="AP103" s="110">
        <v>20</v>
      </c>
      <c r="AQ103" s="110">
        <v>18</v>
      </c>
      <c r="AR103" s="110">
        <v>18</v>
      </c>
      <c r="AS103" s="110">
        <v>12</v>
      </c>
      <c r="AT103" s="110">
        <v>8</v>
      </c>
      <c r="AU103" s="110">
        <v>22</v>
      </c>
      <c r="AV103" s="110">
        <v>22</v>
      </c>
      <c r="AW103" s="110">
        <v>23</v>
      </c>
      <c r="AX103" s="110">
        <v>20</v>
      </c>
      <c r="AY103" s="299">
        <v>21</v>
      </c>
      <c r="AZ103" s="595"/>
      <c r="BA103" s="278">
        <v>20.16</v>
      </c>
      <c r="BB103" s="112">
        <v>55.29</v>
      </c>
      <c r="BC103" s="112" t="s">
        <v>430</v>
      </c>
      <c r="BD103" s="112" t="s">
        <v>430</v>
      </c>
      <c r="BE103" s="278" t="s">
        <v>430</v>
      </c>
      <c r="BF103" s="278">
        <v>24.56</v>
      </c>
      <c r="BG103" s="113"/>
      <c r="BH103" s="117">
        <v>24.56</v>
      </c>
      <c r="BI103" s="112">
        <v>18.88</v>
      </c>
      <c r="BJ103" s="112">
        <v>22.86</v>
      </c>
      <c r="BK103" s="112">
        <v>13.55</v>
      </c>
      <c r="BL103" s="112" t="s">
        <v>430</v>
      </c>
      <c r="BM103" s="117" t="s">
        <v>430</v>
      </c>
      <c r="BN103" s="118" t="s">
        <v>430</v>
      </c>
      <c r="BO103" s="118">
        <v>20.16</v>
      </c>
      <c r="BP103" s="118" t="s">
        <v>430</v>
      </c>
      <c r="BQ103" s="118" t="s">
        <v>430</v>
      </c>
      <c r="BR103" s="597"/>
      <c r="BS103" s="269">
        <v>6.77439635</v>
      </c>
      <c r="BT103" s="112">
        <v>13.45205868</v>
      </c>
      <c r="BU103" s="113"/>
      <c r="BV103" s="139" t="s">
        <v>7561</v>
      </c>
    </row>
    <row r="104" spans="1:75" s="107" customFormat="1" x14ac:dyDescent="0.25">
      <c r="A104" s="108" t="s">
        <v>7646</v>
      </c>
      <c r="B104" s="109"/>
      <c r="C104" s="734">
        <v>43579</v>
      </c>
      <c r="D104" s="109"/>
      <c r="E104" s="110">
        <v>52.01</v>
      </c>
      <c r="F104" s="109"/>
      <c r="G104" s="111">
        <v>1458.7555</v>
      </c>
      <c r="H104" s="253"/>
      <c r="I104" s="953">
        <v>0.10410999999999999</v>
      </c>
      <c r="J104" s="864">
        <v>6.13</v>
      </c>
      <c r="K104" s="864">
        <v>0.10410999999999999</v>
      </c>
      <c r="L104" s="954">
        <v>0.10410999999999999</v>
      </c>
      <c r="M104" s="112"/>
      <c r="N104" s="114">
        <v>4.8997999999999999</v>
      </c>
      <c r="O104" s="112">
        <v>4.6849999999999996</v>
      </c>
      <c r="P104" s="112">
        <v>4.9579000000000004</v>
      </c>
      <c r="Q104" s="112">
        <v>5.6436000000000002</v>
      </c>
      <c r="R104" s="112">
        <v>5.6669</v>
      </c>
      <c r="S104" s="112">
        <v>6.1204999999999998</v>
      </c>
      <c r="T104" s="112">
        <v>6.3106999999999998</v>
      </c>
      <c r="U104" s="119">
        <v>6.1166999999999998</v>
      </c>
      <c r="V104" s="114">
        <v>6.0530999999999997</v>
      </c>
      <c r="W104" s="112">
        <v>6.3859000000000004</v>
      </c>
      <c r="X104" s="112">
        <v>6.5594000000000001</v>
      </c>
      <c r="Y104" s="278">
        <v>5.9576000000000002</v>
      </c>
      <c r="Z104" s="112" t="s">
        <v>430</v>
      </c>
      <c r="AA104" s="112">
        <v>5.8338000000000001</v>
      </c>
      <c r="AB104" s="112">
        <v>6.3731</v>
      </c>
      <c r="AC104" s="112">
        <v>6.1238999999999999</v>
      </c>
      <c r="AD104" s="112">
        <v>6.0519999999999996</v>
      </c>
      <c r="AE104" s="112">
        <v>5.5556999999999999</v>
      </c>
      <c r="AF104" s="119">
        <v>5.2449000000000003</v>
      </c>
      <c r="AG104" s="110"/>
      <c r="AH104" s="306">
        <v>21</v>
      </c>
      <c r="AI104" s="110">
        <v>22</v>
      </c>
      <c r="AJ104" s="110">
        <v>20</v>
      </c>
      <c r="AK104" s="110">
        <v>22</v>
      </c>
      <c r="AL104" s="110">
        <v>21</v>
      </c>
      <c r="AM104" s="110">
        <v>18</v>
      </c>
      <c r="AN104" s="110">
        <v>17</v>
      </c>
      <c r="AO104" s="249">
        <v>17</v>
      </c>
      <c r="AP104" s="110">
        <v>15</v>
      </c>
      <c r="AQ104" s="110">
        <v>14</v>
      </c>
      <c r="AR104" s="110">
        <v>14</v>
      </c>
      <c r="AS104" s="110">
        <v>15</v>
      </c>
      <c r="AT104" s="110" t="s">
        <v>430</v>
      </c>
      <c r="AU104" s="110">
        <v>20</v>
      </c>
      <c r="AV104" s="110">
        <v>17</v>
      </c>
      <c r="AW104" s="110">
        <v>17</v>
      </c>
      <c r="AX104" s="110">
        <v>15</v>
      </c>
      <c r="AY104" s="299">
        <v>22</v>
      </c>
      <c r="AZ104" s="595"/>
      <c r="BA104" s="278">
        <v>17.28</v>
      </c>
      <c r="BB104" s="112">
        <v>64.3</v>
      </c>
      <c r="BC104" s="112" t="s">
        <v>430</v>
      </c>
      <c r="BD104" s="112" t="s">
        <v>430</v>
      </c>
      <c r="BE104" s="278" t="s">
        <v>430</v>
      </c>
      <c r="BF104" s="278">
        <v>18.43</v>
      </c>
      <c r="BG104" s="113"/>
      <c r="BH104" s="117">
        <v>18.43</v>
      </c>
      <c r="BI104" s="112">
        <v>33.58</v>
      </c>
      <c r="BJ104" s="112">
        <v>21.1</v>
      </c>
      <c r="BK104" s="112">
        <v>9.6199999999999992</v>
      </c>
      <c r="BL104" s="112" t="s">
        <v>430</v>
      </c>
      <c r="BM104" s="117" t="s">
        <v>430</v>
      </c>
      <c r="BN104" s="118" t="s">
        <v>430</v>
      </c>
      <c r="BO104" s="118">
        <v>17.28</v>
      </c>
      <c r="BP104" s="118" t="s">
        <v>430</v>
      </c>
      <c r="BQ104" s="118" t="s">
        <v>430</v>
      </c>
      <c r="BR104" s="597"/>
      <c r="BS104" s="269" t="s">
        <v>430</v>
      </c>
      <c r="BT104" s="112">
        <v>11.522472328847799</v>
      </c>
      <c r="BU104" s="113"/>
      <c r="BV104" s="139" t="s">
        <v>7561</v>
      </c>
    </row>
    <row r="105" spans="1:75" s="107" customFormat="1" x14ac:dyDescent="0.25">
      <c r="A105" s="108" t="s">
        <v>7647</v>
      </c>
      <c r="B105" s="109"/>
      <c r="C105" s="734">
        <v>45819</v>
      </c>
      <c r="D105" s="109"/>
      <c r="E105" s="110">
        <v>51.79</v>
      </c>
      <c r="F105" s="109"/>
      <c r="G105" s="111">
        <v>1074.2774999999999</v>
      </c>
      <c r="H105" s="253"/>
      <c r="I105" s="114">
        <v>0.01</v>
      </c>
      <c r="J105" s="864">
        <v>5.61</v>
      </c>
      <c r="K105" s="112" t="s">
        <v>430</v>
      </c>
      <c r="L105" s="119">
        <v>0.01</v>
      </c>
      <c r="M105" s="112"/>
      <c r="N105" s="114">
        <v>4.4786000000000001</v>
      </c>
      <c r="O105" s="112">
        <v>4.5251000000000001</v>
      </c>
      <c r="P105" s="112">
        <v>4.7920999999999996</v>
      </c>
      <c r="Q105" s="112">
        <v>4.9219999999999997</v>
      </c>
      <c r="R105" s="112">
        <v>5.0343999999999998</v>
      </c>
      <c r="S105" s="112">
        <v>5.2709999999999999</v>
      </c>
      <c r="T105" s="112">
        <v>5.8083</v>
      </c>
      <c r="U105" s="119">
        <v>5.7975000000000003</v>
      </c>
      <c r="V105" s="114">
        <v>5.8494000000000002</v>
      </c>
      <c r="W105" s="112" t="s">
        <v>430</v>
      </c>
      <c r="X105" s="112" t="s">
        <v>430</v>
      </c>
      <c r="Y105" s="278" t="s">
        <v>430</v>
      </c>
      <c r="Z105" s="112" t="s">
        <v>430</v>
      </c>
      <c r="AA105" s="112">
        <v>5.2717999999999998</v>
      </c>
      <c r="AB105" s="112">
        <v>5.8456999999999999</v>
      </c>
      <c r="AC105" s="112">
        <v>5.8052999999999999</v>
      </c>
      <c r="AD105" s="112">
        <v>5.8255999999999997</v>
      </c>
      <c r="AE105" s="112">
        <v>4.8643999999999998</v>
      </c>
      <c r="AF105" s="119">
        <v>5.9027000000000003</v>
      </c>
      <c r="AG105" s="110"/>
      <c r="AH105" s="306">
        <v>23</v>
      </c>
      <c r="AI105" s="110">
        <v>23</v>
      </c>
      <c r="AJ105" s="110">
        <v>21</v>
      </c>
      <c r="AK105" s="110">
        <v>23</v>
      </c>
      <c r="AL105" s="110">
        <v>23</v>
      </c>
      <c r="AM105" s="110">
        <v>23</v>
      </c>
      <c r="AN105" s="110">
        <v>23</v>
      </c>
      <c r="AO105" s="249">
        <v>21</v>
      </c>
      <c r="AP105" s="110">
        <v>18</v>
      </c>
      <c r="AQ105" s="110" t="s">
        <v>430</v>
      </c>
      <c r="AR105" s="110" t="s">
        <v>430</v>
      </c>
      <c r="AS105" s="110" t="s">
        <v>430</v>
      </c>
      <c r="AT105" s="110" t="s">
        <v>430</v>
      </c>
      <c r="AU105" s="110">
        <v>23</v>
      </c>
      <c r="AV105" s="110">
        <v>23</v>
      </c>
      <c r="AW105" s="110">
        <v>22</v>
      </c>
      <c r="AX105" s="110">
        <v>18</v>
      </c>
      <c r="AY105" s="299">
        <v>23</v>
      </c>
      <c r="AZ105" s="595"/>
      <c r="BA105" s="278" t="s">
        <v>430</v>
      </c>
      <c r="BB105" s="112">
        <v>28.91</v>
      </c>
      <c r="BC105" s="112" t="s">
        <v>430</v>
      </c>
      <c r="BD105" s="112" t="s">
        <v>430</v>
      </c>
      <c r="BE105" s="278" t="s">
        <v>430</v>
      </c>
      <c r="BF105" s="278">
        <v>71.09</v>
      </c>
      <c r="BG105" s="113"/>
      <c r="BH105" s="117">
        <v>70.37</v>
      </c>
      <c r="BI105" s="112">
        <v>28.91</v>
      </c>
      <c r="BJ105" s="112" t="s">
        <v>430</v>
      </c>
      <c r="BK105" s="112" t="s">
        <v>430</v>
      </c>
      <c r="BL105" s="112" t="s">
        <v>430</v>
      </c>
      <c r="BM105" s="117" t="s">
        <v>430</v>
      </c>
      <c r="BN105" s="118" t="s">
        <v>430</v>
      </c>
      <c r="BO105" s="118" t="s">
        <v>430</v>
      </c>
      <c r="BP105" s="118" t="s">
        <v>430</v>
      </c>
      <c r="BQ105" s="118" t="s">
        <v>430</v>
      </c>
      <c r="BR105" s="597"/>
      <c r="BS105" s="269" t="s">
        <v>430</v>
      </c>
      <c r="BT105" s="112" t="s">
        <v>430</v>
      </c>
      <c r="BU105" s="113"/>
      <c r="BV105" s="139" t="s">
        <v>7579</v>
      </c>
    </row>
    <row r="106" spans="1:75" x14ac:dyDescent="0.25">
      <c r="A106" s="318" t="s">
        <v>93</v>
      </c>
      <c r="B106" s="43"/>
      <c r="C106" s="720"/>
      <c r="D106" s="43"/>
      <c r="E106" s="51"/>
      <c r="F106" s="43"/>
      <c r="G106" s="55"/>
      <c r="H106" s="252"/>
      <c r="I106" s="70"/>
      <c r="J106" s="59"/>
      <c r="K106" s="59"/>
      <c r="L106" s="88"/>
      <c r="M106" s="59"/>
      <c r="N106" s="70">
        <v>5.6643999999999997</v>
      </c>
      <c r="O106" s="59">
        <v>5.5296000000000003</v>
      </c>
      <c r="P106" s="59">
        <v>5.3853</v>
      </c>
      <c r="Q106" s="59">
        <v>6.8011999999999997</v>
      </c>
      <c r="R106" s="59">
        <v>6.2237</v>
      </c>
      <c r="S106" s="59">
        <v>6.4005999999999998</v>
      </c>
      <c r="T106" s="59">
        <v>6.5293999999999999</v>
      </c>
      <c r="U106" s="88">
        <v>6.3388999999999998</v>
      </c>
      <c r="V106" s="70">
        <v>6.2187000000000001</v>
      </c>
      <c r="W106" s="59">
        <v>6.4908999999999999</v>
      </c>
      <c r="X106" s="59">
        <v>6.7123999999999997</v>
      </c>
      <c r="Y106" s="276">
        <v>6.1105</v>
      </c>
      <c r="Z106" s="59">
        <v>5.8478000000000003</v>
      </c>
      <c r="AA106" s="59">
        <v>6.1430999999999996</v>
      </c>
      <c r="AB106" s="59">
        <v>6.5784000000000002</v>
      </c>
      <c r="AC106" s="59">
        <v>6.3353999999999999</v>
      </c>
      <c r="AD106" s="59">
        <v>6.2248000000000001</v>
      </c>
      <c r="AE106" s="59">
        <v>7.0254000000000003</v>
      </c>
      <c r="AF106" s="88">
        <v>6.3338999999999999</v>
      </c>
      <c r="AG106" s="51"/>
      <c r="AH106" s="307">
        <v>23</v>
      </c>
      <c r="AI106" s="51">
        <v>23</v>
      </c>
      <c r="AJ106" s="51">
        <v>23</v>
      </c>
      <c r="AK106" s="51">
        <v>23</v>
      </c>
      <c r="AL106" s="51">
        <v>23</v>
      </c>
      <c r="AM106" s="51">
        <v>23</v>
      </c>
      <c r="AN106" s="51">
        <v>23</v>
      </c>
      <c r="AO106" s="319">
        <v>22</v>
      </c>
      <c r="AP106" s="51">
        <v>20</v>
      </c>
      <c r="AQ106" s="51">
        <v>18</v>
      </c>
      <c r="AR106" s="51">
        <v>18</v>
      </c>
      <c r="AS106" s="51">
        <v>17</v>
      </c>
      <c r="AT106" s="51">
        <v>11</v>
      </c>
      <c r="AU106" s="51">
        <v>23</v>
      </c>
      <c r="AV106" s="51">
        <v>23</v>
      </c>
      <c r="AW106" s="51">
        <v>23</v>
      </c>
      <c r="AX106" s="51">
        <v>20</v>
      </c>
      <c r="AY106" s="300">
        <v>23</v>
      </c>
      <c r="AZ106" s="579"/>
      <c r="BA106" s="276"/>
      <c r="BB106" s="59"/>
      <c r="BC106" s="59"/>
      <c r="BD106" s="59"/>
      <c r="BE106" s="276"/>
      <c r="BF106" s="276"/>
      <c r="BG106" s="66"/>
      <c r="BH106" s="33"/>
      <c r="BI106" s="59"/>
      <c r="BJ106" s="59"/>
      <c r="BK106" s="59"/>
      <c r="BL106" s="59"/>
      <c r="BM106" s="33"/>
      <c r="BN106" s="84"/>
      <c r="BO106" s="84"/>
      <c r="BP106" s="84"/>
      <c r="BQ106" s="84"/>
      <c r="BR106" s="602"/>
      <c r="BS106" s="267"/>
      <c r="BT106" s="59"/>
      <c r="BU106" s="66"/>
      <c r="BV106" s="34"/>
    </row>
    <row r="107" spans="1:75" x14ac:dyDescent="0.25">
      <c r="A107" s="320" t="s">
        <v>94</v>
      </c>
      <c r="B107" s="44"/>
      <c r="C107" s="721"/>
      <c r="D107" s="44"/>
      <c r="E107" s="52"/>
      <c r="F107" s="44"/>
      <c r="G107" s="56"/>
      <c r="H107" s="64"/>
      <c r="I107" s="71"/>
      <c r="J107" s="60"/>
      <c r="K107" s="60"/>
      <c r="L107" s="89"/>
      <c r="M107" s="60"/>
      <c r="N107" s="71">
        <v>6.4379</v>
      </c>
      <c r="O107" s="60">
        <v>6.0983999999999998</v>
      </c>
      <c r="P107" s="60">
        <v>5.8700999999999999</v>
      </c>
      <c r="Q107" s="60">
        <v>7.5793999999999997</v>
      </c>
      <c r="R107" s="60">
        <v>6.6901000000000002</v>
      </c>
      <c r="S107" s="60">
        <v>6.8832000000000004</v>
      </c>
      <c r="T107" s="60">
        <v>6.8685999999999998</v>
      </c>
      <c r="U107" s="89">
        <v>6.6383999999999999</v>
      </c>
      <c r="V107" s="71">
        <v>6.5057999999999998</v>
      </c>
      <c r="W107" s="60">
        <v>6.7275999999999998</v>
      </c>
      <c r="X107" s="60">
        <v>6.9490999999999996</v>
      </c>
      <c r="Y107" s="277">
        <v>6.3289999999999997</v>
      </c>
      <c r="Z107" s="60">
        <v>6.0839999999999996</v>
      </c>
      <c r="AA107" s="60">
        <v>6.6102999999999996</v>
      </c>
      <c r="AB107" s="60">
        <v>6.9397000000000002</v>
      </c>
      <c r="AC107" s="60">
        <v>6.6475</v>
      </c>
      <c r="AD107" s="60">
        <v>6.5156999999999998</v>
      </c>
      <c r="AE107" s="60">
        <v>7.9919000000000002</v>
      </c>
      <c r="AF107" s="89">
        <v>7.3475000000000001</v>
      </c>
      <c r="AG107" s="52"/>
      <c r="AH107" s="305"/>
      <c r="AI107" s="52"/>
      <c r="AJ107" s="52"/>
      <c r="AK107" s="52"/>
      <c r="AL107" s="52"/>
      <c r="AM107" s="52"/>
      <c r="AN107" s="52"/>
      <c r="AO107" s="313"/>
      <c r="AP107" s="52"/>
      <c r="AQ107" s="52"/>
      <c r="AR107" s="52"/>
      <c r="AS107" s="52"/>
      <c r="AT107" s="52"/>
      <c r="AU107" s="52"/>
      <c r="AV107" s="52"/>
      <c r="AW107" s="52"/>
      <c r="AX107" s="52"/>
      <c r="AY107" s="298"/>
      <c r="AZ107" s="580"/>
      <c r="BA107" s="277"/>
      <c r="BB107" s="60"/>
      <c r="BC107" s="60"/>
      <c r="BD107" s="60"/>
      <c r="BE107" s="277"/>
      <c r="BF107" s="277"/>
      <c r="BG107" s="67"/>
      <c r="BH107" s="25"/>
      <c r="BI107" s="60"/>
      <c r="BJ107" s="60"/>
      <c r="BK107" s="60"/>
      <c r="BL107" s="60"/>
      <c r="BM107" s="25"/>
      <c r="BN107" s="85"/>
      <c r="BO107" s="85"/>
      <c r="BP107" s="85"/>
      <c r="BQ107" s="85"/>
      <c r="BR107" s="596"/>
      <c r="BS107" s="268"/>
      <c r="BT107" s="60"/>
      <c r="BU107" s="67"/>
      <c r="BV107" s="26"/>
    </row>
    <row r="108" spans="1:75" x14ac:dyDescent="0.25">
      <c r="A108" s="320" t="s">
        <v>95</v>
      </c>
      <c r="B108" s="44"/>
      <c r="C108" s="721"/>
      <c r="D108" s="44"/>
      <c r="E108" s="52"/>
      <c r="F108" s="44"/>
      <c r="G108" s="56"/>
      <c r="H108" s="64"/>
      <c r="I108" s="71"/>
      <c r="J108" s="60"/>
      <c r="K108" s="60"/>
      <c r="L108" s="89"/>
      <c r="M108" s="60"/>
      <c r="N108" s="71">
        <v>4.4786000000000001</v>
      </c>
      <c r="O108" s="60">
        <v>4.5251000000000001</v>
      </c>
      <c r="P108" s="60">
        <v>4.7477</v>
      </c>
      <c r="Q108" s="60">
        <v>4.9219999999999997</v>
      </c>
      <c r="R108" s="60">
        <v>5.0343999999999998</v>
      </c>
      <c r="S108" s="60">
        <v>5.2709999999999999</v>
      </c>
      <c r="T108" s="60">
        <v>5.8083</v>
      </c>
      <c r="U108" s="89">
        <v>5.7704000000000004</v>
      </c>
      <c r="V108" s="71">
        <v>5.7423000000000002</v>
      </c>
      <c r="W108" s="60">
        <v>6.1220999999999997</v>
      </c>
      <c r="X108" s="60">
        <v>6.3746999999999998</v>
      </c>
      <c r="Y108" s="277">
        <v>5.7937000000000003</v>
      </c>
      <c r="Z108" s="60">
        <v>4.9935999999999998</v>
      </c>
      <c r="AA108" s="60">
        <v>5.2717999999999998</v>
      </c>
      <c r="AB108" s="60">
        <v>5.8456999999999999</v>
      </c>
      <c r="AC108" s="60">
        <v>5.7607999999999997</v>
      </c>
      <c r="AD108" s="60">
        <v>5.7458999999999998</v>
      </c>
      <c r="AE108" s="60">
        <v>4.8643999999999998</v>
      </c>
      <c r="AF108" s="89">
        <v>5.1761999999999997</v>
      </c>
      <c r="AG108" s="52"/>
      <c r="AH108" s="305"/>
      <c r="AI108" s="52"/>
      <c r="AJ108" s="52"/>
      <c r="AK108" s="52"/>
      <c r="AL108" s="52"/>
      <c r="AM108" s="52"/>
      <c r="AN108" s="52"/>
      <c r="AO108" s="313"/>
      <c r="AP108" s="52"/>
      <c r="AQ108" s="52"/>
      <c r="AR108" s="52"/>
      <c r="AS108" s="52"/>
      <c r="AT108" s="52"/>
      <c r="AU108" s="52"/>
      <c r="AV108" s="52"/>
      <c r="AW108" s="52"/>
      <c r="AX108" s="52"/>
      <c r="AY108" s="298"/>
      <c r="AZ108" s="580"/>
      <c r="BA108" s="277"/>
      <c r="BB108" s="60"/>
      <c r="BC108" s="60"/>
      <c r="BD108" s="60"/>
      <c r="BE108" s="277"/>
      <c r="BF108" s="277"/>
      <c r="BG108" s="67"/>
      <c r="BH108" s="25"/>
      <c r="BI108" s="60"/>
      <c r="BJ108" s="60"/>
      <c r="BK108" s="60"/>
      <c r="BL108" s="60"/>
      <c r="BM108" s="25"/>
      <c r="BN108" s="85"/>
      <c r="BO108" s="85"/>
      <c r="BP108" s="85"/>
      <c r="BQ108" s="85"/>
      <c r="BR108" s="596"/>
      <c r="BS108" s="268"/>
      <c r="BT108" s="60"/>
      <c r="BU108" s="67"/>
      <c r="BV108" s="26"/>
    </row>
    <row r="109" spans="1:75" x14ac:dyDescent="0.25">
      <c r="A109" s="321" t="s">
        <v>96</v>
      </c>
      <c r="B109" s="68"/>
      <c r="C109" s="722"/>
      <c r="D109" s="68"/>
      <c r="E109" s="53"/>
      <c r="F109" s="68"/>
      <c r="G109" s="57"/>
      <c r="H109" s="254"/>
      <c r="I109" s="72"/>
      <c r="J109" s="61"/>
      <c r="K109" s="61"/>
      <c r="L109" s="90"/>
      <c r="M109" s="61"/>
      <c r="N109" s="72">
        <v>5.7206999999999999</v>
      </c>
      <c r="O109" s="61">
        <v>5.5316999999999998</v>
      </c>
      <c r="P109" s="61">
        <v>5.4941000000000004</v>
      </c>
      <c r="Q109" s="61">
        <v>6.9146000000000001</v>
      </c>
      <c r="R109" s="61">
        <v>6.3658999999999999</v>
      </c>
      <c r="S109" s="61">
        <v>6.5785</v>
      </c>
      <c r="T109" s="61">
        <v>6.6912000000000003</v>
      </c>
      <c r="U109" s="90">
        <v>6.4546999999999999</v>
      </c>
      <c r="V109" s="72">
        <v>6.3271499999999996</v>
      </c>
      <c r="W109" s="61">
        <v>6.5541</v>
      </c>
      <c r="X109" s="61">
        <v>6.7760999999999996</v>
      </c>
      <c r="Y109" s="279">
        <v>6.1402999999999999</v>
      </c>
      <c r="Z109" s="61">
        <v>5.9511000000000003</v>
      </c>
      <c r="AA109" s="61">
        <v>6.2442000000000002</v>
      </c>
      <c r="AB109" s="61">
        <v>6.7675000000000001</v>
      </c>
      <c r="AC109" s="61">
        <v>6.4686000000000003</v>
      </c>
      <c r="AD109" s="61">
        <v>6.3178000000000001</v>
      </c>
      <c r="AE109" s="61">
        <v>7.1555999999999997</v>
      </c>
      <c r="AF109" s="90">
        <v>6.4459</v>
      </c>
      <c r="AG109" s="53"/>
      <c r="AH109" s="308"/>
      <c r="AI109" s="53"/>
      <c r="AJ109" s="53"/>
      <c r="AK109" s="53"/>
      <c r="AL109" s="53"/>
      <c r="AM109" s="53"/>
      <c r="AN109" s="53"/>
      <c r="AO109" s="322"/>
      <c r="AP109" s="53"/>
      <c r="AQ109" s="53"/>
      <c r="AR109" s="53"/>
      <c r="AS109" s="53"/>
      <c r="AT109" s="53"/>
      <c r="AU109" s="53"/>
      <c r="AV109" s="53"/>
      <c r="AW109" s="53"/>
      <c r="AX109" s="53"/>
      <c r="AY109" s="301"/>
      <c r="AZ109" s="581"/>
      <c r="BA109" s="279"/>
      <c r="BB109" s="61"/>
      <c r="BC109" s="61"/>
      <c r="BD109" s="61"/>
      <c r="BE109" s="279"/>
      <c r="BF109" s="279"/>
      <c r="BG109" s="68"/>
      <c r="BH109" s="27"/>
      <c r="BI109" s="61"/>
      <c r="BJ109" s="61"/>
      <c r="BK109" s="61"/>
      <c r="BL109" s="61"/>
      <c r="BM109" s="27"/>
      <c r="BN109" s="86"/>
      <c r="BO109" s="86"/>
      <c r="BP109" s="86"/>
      <c r="BQ109" s="86"/>
      <c r="BR109" s="603"/>
      <c r="BS109" s="270"/>
      <c r="BT109" s="61"/>
      <c r="BU109" s="68"/>
      <c r="BV109" s="68"/>
      <c r="BW109" s="25"/>
    </row>
    <row r="110" spans="1:75" ht="14.5" x14ac:dyDescent="0.25">
      <c r="A110" s="323" t="s">
        <v>91</v>
      </c>
      <c r="B110" s="69"/>
      <c r="C110" s="726"/>
      <c r="D110" s="69"/>
      <c r="E110" s="40"/>
      <c r="F110" s="69"/>
      <c r="G110" s="40"/>
      <c r="H110" s="255"/>
      <c r="I110" s="73"/>
      <c r="J110" s="62"/>
      <c r="K110" s="62"/>
      <c r="L110" s="91"/>
      <c r="M110" s="62"/>
      <c r="N110" s="73"/>
      <c r="O110" s="62"/>
      <c r="P110" s="62"/>
      <c r="Q110" s="62"/>
      <c r="R110" s="62"/>
      <c r="S110" s="62"/>
      <c r="T110" s="62"/>
      <c r="U110" s="91"/>
      <c r="V110" s="73"/>
      <c r="W110" s="62"/>
      <c r="X110" s="62"/>
      <c r="Y110" s="245"/>
      <c r="Z110" s="62"/>
      <c r="AA110" s="62"/>
      <c r="AB110" s="62"/>
      <c r="AC110" s="62"/>
      <c r="AD110" s="62"/>
      <c r="AE110" s="62"/>
      <c r="AF110" s="91"/>
      <c r="AG110" s="54"/>
      <c r="AH110" s="309"/>
      <c r="AI110" s="54"/>
      <c r="AJ110" s="54"/>
      <c r="AK110" s="54"/>
      <c r="AL110" s="54"/>
      <c r="AM110" s="54"/>
      <c r="AN110" s="54"/>
      <c r="AO110" s="247"/>
      <c r="AP110" s="247"/>
      <c r="AQ110" s="247"/>
      <c r="AR110" s="247"/>
      <c r="AS110" s="247"/>
      <c r="AT110" s="247"/>
      <c r="AU110" s="247"/>
      <c r="AV110" s="247"/>
      <c r="AW110" s="247"/>
      <c r="AX110" s="247"/>
      <c r="AY110" s="312"/>
      <c r="AZ110" s="69"/>
      <c r="BA110" s="245"/>
      <c r="BB110" s="245"/>
      <c r="BC110" s="245"/>
      <c r="BD110" s="245"/>
      <c r="BE110" s="245"/>
      <c r="BF110" s="245"/>
      <c r="BG110" s="69"/>
      <c r="BH110" s="40"/>
      <c r="BI110" s="40"/>
      <c r="BJ110" s="40"/>
      <c r="BK110" s="40"/>
      <c r="BL110" s="40"/>
      <c r="BM110" s="40"/>
      <c r="BN110" s="40"/>
      <c r="BO110" s="40"/>
      <c r="BP110" s="40"/>
      <c r="BQ110" s="40"/>
      <c r="BR110" s="69"/>
      <c r="BS110" s="40"/>
      <c r="BT110" s="40"/>
      <c r="BU110" s="69"/>
      <c r="BV110" s="69"/>
      <c r="BW110" s="25"/>
    </row>
    <row r="111" spans="1:75" s="107" customFormat="1" x14ac:dyDescent="0.25">
      <c r="A111" s="108" t="s">
        <v>7558</v>
      </c>
      <c r="B111" s="113"/>
      <c r="C111" s="728"/>
      <c r="D111" s="113"/>
      <c r="E111" s="117"/>
      <c r="F111" s="113"/>
      <c r="G111" s="117"/>
      <c r="H111" s="253"/>
      <c r="I111" s="114"/>
      <c r="J111" s="112"/>
      <c r="K111" s="112"/>
      <c r="L111" s="119"/>
      <c r="M111" s="112"/>
      <c r="N111" s="114" t="s">
        <v>430</v>
      </c>
      <c r="O111" s="112" t="s">
        <v>430</v>
      </c>
      <c r="P111" s="112" t="s">
        <v>430</v>
      </c>
      <c r="Q111" s="112" t="s">
        <v>430</v>
      </c>
      <c r="R111" s="112" t="s">
        <v>430</v>
      </c>
      <c r="S111" s="112" t="s">
        <v>430</v>
      </c>
      <c r="T111" s="112" t="s">
        <v>430</v>
      </c>
      <c r="U111" s="119" t="s">
        <v>430</v>
      </c>
      <c r="V111" s="114" t="s">
        <v>430</v>
      </c>
      <c r="W111" s="112" t="s">
        <v>430</v>
      </c>
      <c r="X111" s="112" t="s">
        <v>430</v>
      </c>
      <c r="Y111" s="278" t="s">
        <v>430</v>
      </c>
      <c r="Z111" s="112" t="s">
        <v>430</v>
      </c>
      <c r="AA111" s="112" t="s">
        <v>430</v>
      </c>
      <c r="AB111" s="112" t="s">
        <v>430</v>
      </c>
      <c r="AC111" s="112" t="s">
        <v>430</v>
      </c>
      <c r="AD111" s="112" t="s">
        <v>430</v>
      </c>
      <c r="AE111" s="112" t="s">
        <v>430</v>
      </c>
      <c r="AF111" s="119" t="s">
        <v>430</v>
      </c>
      <c r="AG111" s="110"/>
      <c r="AH111" s="306"/>
      <c r="AI111" s="110"/>
      <c r="AJ111" s="110"/>
      <c r="AK111" s="110"/>
      <c r="AL111" s="110"/>
      <c r="AM111" s="110"/>
      <c r="AN111" s="110"/>
      <c r="AO111" s="249"/>
      <c r="AP111" s="110"/>
      <c r="AQ111" s="110"/>
      <c r="AR111" s="110"/>
      <c r="AS111" s="110"/>
      <c r="AT111" s="110"/>
      <c r="AU111" s="249"/>
      <c r="AV111" s="249"/>
      <c r="AW111" s="249"/>
      <c r="AX111" s="249"/>
      <c r="AY111" s="315"/>
      <c r="AZ111" s="113"/>
      <c r="BA111" s="278"/>
      <c r="BB111" s="278"/>
      <c r="BC111" s="278"/>
      <c r="BD111" s="278"/>
      <c r="BE111" s="278"/>
      <c r="BF111" s="278"/>
      <c r="BG111" s="113"/>
      <c r="BH111" s="117"/>
      <c r="BI111" s="117"/>
      <c r="BJ111" s="117"/>
      <c r="BK111" s="117"/>
      <c r="BL111" s="117"/>
      <c r="BM111" s="117"/>
      <c r="BN111" s="117"/>
      <c r="BR111" s="113"/>
      <c r="BS111" s="117"/>
      <c r="BT111" s="117"/>
      <c r="BU111" s="113"/>
      <c r="BV111" s="139"/>
    </row>
    <row r="112" spans="1:75" s="107" customFormat="1" x14ac:dyDescent="0.25">
      <c r="A112" s="489" t="s">
        <v>7559</v>
      </c>
      <c r="B112" s="122"/>
      <c r="C112" s="729"/>
      <c r="D112" s="122"/>
      <c r="E112" s="140"/>
      <c r="F112" s="122"/>
      <c r="G112" s="140"/>
      <c r="H112" s="297"/>
      <c r="I112" s="123"/>
      <c r="J112" s="121"/>
      <c r="K112" s="121"/>
      <c r="L112" s="125"/>
      <c r="M112" s="142"/>
      <c r="N112" s="123" t="s">
        <v>430</v>
      </c>
      <c r="O112" s="121" t="s">
        <v>430</v>
      </c>
      <c r="P112" s="121" t="s">
        <v>430</v>
      </c>
      <c r="Q112" s="121" t="s">
        <v>430</v>
      </c>
      <c r="R112" s="121" t="s">
        <v>430</v>
      </c>
      <c r="S112" s="121" t="s">
        <v>430</v>
      </c>
      <c r="T112" s="121" t="s">
        <v>430</v>
      </c>
      <c r="U112" s="125" t="s">
        <v>430</v>
      </c>
      <c r="V112" s="123" t="s">
        <v>430</v>
      </c>
      <c r="W112" s="121" t="s">
        <v>430</v>
      </c>
      <c r="X112" s="121" t="s">
        <v>430</v>
      </c>
      <c r="Y112" s="281" t="s">
        <v>430</v>
      </c>
      <c r="Z112" s="121" t="s">
        <v>430</v>
      </c>
      <c r="AA112" s="121" t="s">
        <v>430</v>
      </c>
      <c r="AB112" s="121" t="s">
        <v>430</v>
      </c>
      <c r="AC112" s="121" t="s">
        <v>430</v>
      </c>
      <c r="AD112" s="121" t="s">
        <v>430</v>
      </c>
      <c r="AE112" s="121" t="s">
        <v>430</v>
      </c>
      <c r="AF112" s="125" t="s">
        <v>430</v>
      </c>
      <c r="AG112" s="144"/>
      <c r="AH112" s="310"/>
      <c r="AI112" s="120"/>
      <c r="AJ112" s="120"/>
      <c r="AK112" s="120"/>
      <c r="AL112" s="120"/>
      <c r="AM112" s="120"/>
      <c r="AN112" s="120"/>
      <c r="AO112" s="316"/>
      <c r="AP112" s="120"/>
      <c r="AQ112" s="120"/>
      <c r="AR112" s="120"/>
      <c r="AS112" s="120"/>
      <c r="AT112" s="120"/>
      <c r="AU112" s="316"/>
      <c r="AV112" s="316"/>
      <c r="AW112" s="316"/>
      <c r="AX112" s="316"/>
      <c r="AY112" s="317"/>
      <c r="AZ112" s="122"/>
      <c r="BA112" s="325"/>
      <c r="BB112" s="281"/>
      <c r="BC112" s="325"/>
      <c r="BD112" s="325"/>
      <c r="BE112" s="325"/>
      <c r="BF112" s="325"/>
      <c r="BG112" s="122"/>
      <c r="BH112" s="140"/>
      <c r="BI112" s="124"/>
      <c r="BJ112" s="140"/>
      <c r="BK112" s="140"/>
      <c r="BL112" s="140"/>
      <c r="BM112" s="124"/>
      <c r="BN112" s="140"/>
      <c r="BO112" s="124"/>
      <c r="BP112" s="124"/>
      <c r="BQ112" s="124"/>
      <c r="BR112" s="122"/>
      <c r="BS112" s="124"/>
      <c r="BT112" s="124"/>
      <c r="BU112" s="122"/>
      <c r="BV112" s="145"/>
    </row>
    <row r="113" spans="1:65" x14ac:dyDescent="0.25">
      <c r="BM113" s="25"/>
    </row>
    <row r="114" spans="1:65" x14ac:dyDescent="0.25">
      <c r="BM114" s="25"/>
    </row>
    <row r="115" spans="1:65" x14ac:dyDescent="0.25">
      <c r="BM115" s="25"/>
    </row>
    <row r="116" spans="1:65" hidden="1" x14ac:dyDescent="0.25">
      <c r="A116" s="488" t="s">
        <v>173</v>
      </c>
      <c r="BM116" s="25"/>
    </row>
    <row r="117" spans="1:65" x14ac:dyDescent="0.25">
      <c r="A117" s="488" t="s">
        <v>10576</v>
      </c>
      <c r="BM117" s="25"/>
    </row>
    <row r="118" spans="1:65" x14ac:dyDescent="0.25">
      <c r="A118" s="488" t="s">
        <v>292</v>
      </c>
      <c r="BM118" s="25"/>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73CC6-FE01-450B-9CE7-506A930EA5CA}">
  <sheetPr codeName="Sheet26"/>
  <dimension ref="A1:BV86"/>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16" sqref="A16"/>
    </sheetView>
  </sheetViews>
  <sheetFormatPr defaultColWidth="8.90625" defaultRowHeight="10.5" x14ac:dyDescent="0.25"/>
  <cols>
    <col min="1" max="1" width="70.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3.45312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19.90625" style="21" customWidth="1"/>
    <col min="75" max="16384" width="8.90625" style="21"/>
  </cols>
  <sheetData>
    <row r="1" spans="1:74" ht="33" customHeight="1" x14ac:dyDescent="0.25">
      <c r="A1" s="488" t="s">
        <v>43</v>
      </c>
    </row>
    <row r="3" spans="1:74" ht="20.5" x14ac:dyDescent="0.45">
      <c r="A3" s="23" t="s">
        <v>367</v>
      </c>
    </row>
    <row r="4" spans="1:74" x14ac:dyDescent="0.25">
      <c r="A4" s="488" t="s">
        <v>425</v>
      </c>
    </row>
    <row r="5" spans="1:74" ht="33" x14ac:dyDescent="0.25">
      <c r="A5" s="1148" t="s">
        <v>368</v>
      </c>
      <c r="B5" s="112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49"/>
      <c r="B6" s="1144"/>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323" t="s">
        <v>369</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37" t="s">
        <v>7651</v>
      </c>
      <c r="B8" s="369"/>
      <c r="C8" s="718">
        <v>41275</v>
      </c>
      <c r="D8" s="369"/>
      <c r="E8" s="338">
        <v>18511</v>
      </c>
      <c r="F8" s="369"/>
      <c r="G8" s="339">
        <v>604.27560000000005</v>
      </c>
      <c r="H8" s="370"/>
      <c r="I8" s="843">
        <v>0.62</v>
      </c>
      <c r="J8" s="843">
        <v>7.42</v>
      </c>
      <c r="K8" s="843">
        <v>0.47</v>
      </c>
      <c r="L8" s="843">
        <v>0.5</v>
      </c>
      <c r="M8" s="340"/>
      <c r="N8" s="342">
        <v>1.8182</v>
      </c>
      <c r="O8" s="340">
        <v>4.9309000000000003</v>
      </c>
      <c r="P8" s="340">
        <v>7.0612000000000004</v>
      </c>
      <c r="Q8" s="340">
        <v>10.382999999999999</v>
      </c>
      <c r="R8" s="340">
        <v>7.5018000000000002</v>
      </c>
      <c r="S8" s="340">
        <v>7.6920999999999999</v>
      </c>
      <c r="T8" s="340">
        <v>7.1631999999999998</v>
      </c>
      <c r="U8" s="344">
        <v>6.7474999999999996</v>
      </c>
      <c r="V8" s="340">
        <v>6.7918000000000003</v>
      </c>
      <c r="W8" s="340">
        <v>7.4680999999999997</v>
      </c>
      <c r="X8" s="340">
        <v>7.5252999999999997</v>
      </c>
      <c r="Y8" s="371">
        <v>6.7550999999999997</v>
      </c>
      <c r="Z8" s="340">
        <v>7.0042999999999997</v>
      </c>
      <c r="AA8" s="340">
        <v>7.2183999999999999</v>
      </c>
      <c r="AB8" s="340">
        <v>7.3800999999999997</v>
      </c>
      <c r="AC8" s="340">
        <v>6.7923</v>
      </c>
      <c r="AD8" s="340">
        <v>6.7636000000000003</v>
      </c>
      <c r="AE8" s="340">
        <v>11.8301</v>
      </c>
      <c r="AF8" s="340">
        <v>7.6851000000000003</v>
      </c>
      <c r="AG8" s="568"/>
      <c r="AH8" s="338">
        <v>2</v>
      </c>
      <c r="AI8" s="338">
        <v>1</v>
      </c>
      <c r="AJ8" s="338">
        <v>2</v>
      </c>
      <c r="AK8" s="338">
        <v>1</v>
      </c>
      <c r="AL8" s="338">
        <v>4</v>
      </c>
      <c r="AM8" s="338">
        <v>10</v>
      </c>
      <c r="AN8" s="338">
        <v>13</v>
      </c>
      <c r="AO8" s="570">
        <v>11</v>
      </c>
      <c r="AP8" s="338">
        <v>8</v>
      </c>
      <c r="AQ8" s="338">
        <v>3</v>
      </c>
      <c r="AR8" s="338">
        <v>3</v>
      </c>
      <c r="AS8" s="338">
        <v>6</v>
      </c>
      <c r="AT8" s="338">
        <v>2</v>
      </c>
      <c r="AU8" s="338">
        <v>3</v>
      </c>
      <c r="AV8" s="338">
        <v>11</v>
      </c>
      <c r="AW8" s="338">
        <v>11</v>
      </c>
      <c r="AX8" s="338">
        <v>8</v>
      </c>
      <c r="AY8" s="338">
        <v>1</v>
      </c>
      <c r="AZ8" s="583"/>
      <c r="BA8" s="464">
        <v>11.3</v>
      </c>
      <c r="BB8" s="340">
        <v>55.93</v>
      </c>
      <c r="BC8" s="340">
        <v>24.08</v>
      </c>
      <c r="BD8" s="340">
        <v>9.15</v>
      </c>
      <c r="BE8" s="371" t="s">
        <v>430</v>
      </c>
      <c r="BF8" s="371">
        <v>-0.46</v>
      </c>
      <c r="BG8" s="370"/>
      <c r="BH8" s="593">
        <v>-0.46</v>
      </c>
      <c r="BI8" s="340">
        <v>36.64</v>
      </c>
      <c r="BJ8" s="340">
        <v>3.76</v>
      </c>
      <c r="BK8" s="340">
        <v>48.76</v>
      </c>
      <c r="BL8" s="340" t="s">
        <v>430</v>
      </c>
      <c r="BM8" s="371">
        <v>4.01</v>
      </c>
      <c r="BN8" s="371" t="s">
        <v>430</v>
      </c>
      <c r="BO8" s="371">
        <v>7.29</v>
      </c>
      <c r="BP8" s="371" t="s">
        <v>430</v>
      </c>
      <c r="BQ8" s="371" t="s">
        <v>430</v>
      </c>
      <c r="BR8" s="609"/>
      <c r="BS8" s="369">
        <v>4.27122251042712</v>
      </c>
      <c r="BT8" s="344">
        <v>14.2325284614233</v>
      </c>
      <c r="BU8" s="571"/>
      <c r="BV8" s="370" t="s">
        <v>555</v>
      </c>
    </row>
    <row r="9" spans="1:74" x14ac:dyDescent="0.25">
      <c r="A9" s="337" t="s">
        <v>7652</v>
      </c>
      <c r="B9" s="369"/>
      <c r="C9" s="718">
        <v>43368</v>
      </c>
      <c r="D9" s="369"/>
      <c r="E9" s="338">
        <v>17246.5</v>
      </c>
      <c r="F9" s="369"/>
      <c r="G9" s="339">
        <v>16.706199999999999</v>
      </c>
      <c r="H9" s="370"/>
      <c r="I9" s="340">
        <v>0.67706999999999995</v>
      </c>
      <c r="J9" s="340">
        <v>7.07</v>
      </c>
      <c r="K9" s="843">
        <v>0.45205000000000001</v>
      </c>
      <c r="L9" s="340">
        <v>0.45007999999999998</v>
      </c>
      <c r="M9" s="340"/>
      <c r="N9" s="342">
        <v>-1.7478</v>
      </c>
      <c r="O9" s="340">
        <v>3.4967000000000001</v>
      </c>
      <c r="P9" s="340">
        <v>6.6253000000000002</v>
      </c>
      <c r="Q9" s="340">
        <v>10.104799999999999</v>
      </c>
      <c r="R9" s="340">
        <v>7.2614999999999998</v>
      </c>
      <c r="S9" s="340">
        <v>7.5454999999999997</v>
      </c>
      <c r="T9" s="340">
        <v>6.9715999999999996</v>
      </c>
      <c r="U9" s="344">
        <v>6.5434999999999999</v>
      </c>
      <c r="V9" s="340">
        <v>6.5724999999999998</v>
      </c>
      <c r="W9" s="340">
        <v>7.1124999999999998</v>
      </c>
      <c r="X9" s="340">
        <v>7.2629000000000001</v>
      </c>
      <c r="Y9" s="371">
        <v>6.5480999999999998</v>
      </c>
      <c r="Z9" s="340" t="s">
        <v>430</v>
      </c>
      <c r="AA9" s="340">
        <v>6.9301000000000004</v>
      </c>
      <c r="AB9" s="340">
        <v>7.1082000000000001</v>
      </c>
      <c r="AC9" s="340">
        <v>6.56</v>
      </c>
      <c r="AD9" s="340">
        <v>6.5101000000000004</v>
      </c>
      <c r="AE9" s="340">
        <v>11.1327</v>
      </c>
      <c r="AF9" s="340">
        <v>6.6558000000000002</v>
      </c>
      <c r="AG9" s="568"/>
      <c r="AH9" s="338">
        <v>15</v>
      </c>
      <c r="AI9" s="338">
        <v>9</v>
      </c>
      <c r="AJ9" s="338">
        <v>5</v>
      </c>
      <c r="AK9" s="338">
        <v>4</v>
      </c>
      <c r="AL9" s="338">
        <v>7</v>
      </c>
      <c r="AM9" s="338">
        <v>14</v>
      </c>
      <c r="AN9" s="338">
        <v>14</v>
      </c>
      <c r="AO9" s="570">
        <v>16</v>
      </c>
      <c r="AP9" s="338">
        <v>16</v>
      </c>
      <c r="AQ9" s="338">
        <v>14</v>
      </c>
      <c r="AR9" s="338">
        <v>12</v>
      </c>
      <c r="AS9" s="338">
        <v>13</v>
      </c>
      <c r="AT9" s="338" t="s">
        <v>430</v>
      </c>
      <c r="AU9" s="338">
        <v>10</v>
      </c>
      <c r="AV9" s="338">
        <v>14</v>
      </c>
      <c r="AW9" s="338">
        <v>16</v>
      </c>
      <c r="AX9" s="338">
        <v>16</v>
      </c>
      <c r="AY9" s="338">
        <v>3</v>
      </c>
      <c r="AZ9" s="583"/>
      <c r="BA9" s="464">
        <v>9.98</v>
      </c>
      <c r="BB9" s="340">
        <v>72.099999999999994</v>
      </c>
      <c r="BC9" s="340">
        <v>4.84</v>
      </c>
      <c r="BD9" s="340">
        <v>9.0299999999999994</v>
      </c>
      <c r="BE9" s="371" t="s">
        <v>430</v>
      </c>
      <c r="BF9" s="371">
        <v>4.05</v>
      </c>
      <c r="BG9" s="370"/>
      <c r="BH9" s="593">
        <v>4.05</v>
      </c>
      <c r="BI9" s="340">
        <v>34.69</v>
      </c>
      <c r="BJ9" s="340">
        <v>9.5399999999999991</v>
      </c>
      <c r="BK9" s="340">
        <v>41.73</v>
      </c>
      <c r="BL9" s="340" t="s">
        <v>430</v>
      </c>
      <c r="BM9" s="371">
        <v>0.26</v>
      </c>
      <c r="BN9" s="371" t="s">
        <v>430</v>
      </c>
      <c r="BO9" s="371">
        <v>9.7200000000000006</v>
      </c>
      <c r="BP9" s="371" t="s">
        <v>430</v>
      </c>
      <c r="BQ9" s="371" t="s">
        <v>430</v>
      </c>
      <c r="BR9" s="463"/>
      <c r="BS9" s="369">
        <v>5.7810333194219004</v>
      </c>
      <c r="BT9" s="344">
        <v>7.2444131492755597</v>
      </c>
      <c r="BU9" s="571"/>
      <c r="BV9" s="370" t="s">
        <v>555</v>
      </c>
    </row>
    <row r="10" spans="1:74" s="107" customFormat="1" x14ac:dyDescent="0.25">
      <c r="A10" s="345" t="s">
        <v>7653</v>
      </c>
      <c r="B10" s="373"/>
      <c r="C10" s="719">
        <v>41284</v>
      </c>
      <c r="D10" s="373"/>
      <c r="E10" s="346">
        <v>16014.7</v>
      </c>
      <c r="F10" s="373"/>
      <c r="G10" s="347">
        <v>32.429600000000001</v>
      </c>
      <c r="H10" s="374"/>
      <c r="I10" s="843">
        <v>0.53</v>
      </c>
      <c r="J10" s="843">
        <v>7.22</v>
      </c>
      <c r="K10" s="843">
        <v>0.43</v>
      </c>
      <c r="L10" s="843">
        <v>0.47</v>
      </c>
      <c r="M10" s="348"/>
      <c r="N10" s="350">
        <v>-0.90039999999999998</v>
      </c>
      <c r="O10" s="348">
        <v>3.1147</v>
      </c>
      <c r="P10" s="348">
        <v>6.5362</v>
      </c>
      <c r="Q10" s="348">
        <v>9.8126999999999995</v>
      </c>
      <c r="R10" s="348">
        <v>7.1558000000000002</v>
      </c>
      <c r="S10" s="348">
        <v>7.6172000000000004</v>
      </c>
      <c r="T10" s="348">
        <v>7.2182000000000004</v>
      </c>
      <c r="U10" s="354">
        <v>6.8034999999999997</v>
      </c>
      <c r="V10" s="348">
        <v>6.8352000000000004</v>
      </c>
      <c r="W10" s="348">
        <v>7.3422999999999998</v>
      </c>
      <c r="X10" s="348">
        <v>7.4448999999999996</v>
      </c>
      <c r="Y10" s="375">
        <v>6.7613000000000003</v>
      </c>
      <c r="Z10" s="348">
        <v>7.2327000000000004</v>
      </c>
      <c r="AA10" s="348">
        <v>6.9005000000000001</v>
      </c>
      <c r="AB10" s="348">
        <v>7.3056999999999999</v>
      </c>
      <c r="AC10" s="348">
        <v>6.8491</v>
      </c>
      <c r="AD10" s="348">
        <v>6.7748999999999997</v>
      </c>
      <c r="AE10" s="348">
        <v>10.723800000000001</v>
      </c>
      <c r="AF10" s="348">
        <v>7.9203000000000001</v>
      </c>
      <c r="AG10" s="569"/>
      <c r="AH10" s="346">
        <v>13</v>
      </c>
      <c r="AI10" s="346">
        <v>12</v>
      </c>
      <c r="AJ10" s="346">
        <v>8</v>
      </c>
      <c r="AK10" s="346">
        <v>6</v>
      </c>
      <c r="AL10" s="346">
        <v>10</v>
      </c>
      <c r="AM10" s="346">
        <v>12</v>
      </c>
      <c r="AN10" s="346">
        <v>10</v>
      </c>
      <c r="AO10" s="572">
        <v>8</v>
      </c>
      <c r="AP10" s="346">
        <v>5</v>
      </c>
      <c r="AQ10" s="346">
        <v>5</v>
      </c>
      <c r="AR10" s="346">
        <v>7</v>
      </c>
      <c r="AS10" s="346">
        <v>5</v>
      </c>
      <c r="AT10" s="346">
        <v>1</v>
      </c>
      <c r="AU10" s="346">
        <v>12</v>
      </c>
      <c r="AV10" s="346">
        <v>13</v>
      </c>
      <c r="AW10" s="346">
        <v>8</v>
      </c>
      <c r="AX10" s="346">
        <v>7</v>
      </c>
      <c r="AY10" s="346">
        <v>8</v>
      </c>
      <c r="AZ10" s="584"/>
      <c r="BA10" s="467">
        <v>8.32</v>
      </c>
      <c r="BB10" s="348">
        <v>67.25</v>
      </c>
      <c r="BC10" s="348">
        <v>9.67</v>
      </c>
      <c r="BD10" s="348">
        <v>8.0399999999999991</v>
      </c>
      <c r="BE10" s="375">
        <v>-28.01</v>
      </c>
      <c r="BF10" s="375">
        <v>6.73</v>
      </c>
      <c r="BG10" s="374"/>
      <c r="BH10" s="594">
        <v>6.73</v>
      </c>
      <c r="BI10" s="348">
        <v>37.97</v>
      </c>
      <c r="BJ10" s="348">
        <v>8.61</v>
      </c>
      <c r="BK10" s="348">
        <v>38.369999999999997</v>
      </c>
      <c r="BL10" s="348" t="s">
        <v>430</v>
      </c>
      <c r="BM10" s="375">
        <v>3.27</v>
      </c>
      <c r="BN10" s="375" t="s">
        <v>430</v>
      </c>
      <c r="BO10" s="375">
        <v>5.05</v>
      </c>
      <c r="BP10" s="375" t="s">
        <v>430</v>
      </c>
      <c r="BQ10" s="375">
        <v>-28.01</v>
      </c>
      <c r="BR10" s="466"/>
      <c r="BS10" s="373">
        <v>6.1147380222605703</v>
      </c>
      <c r="BT10" s="354">
        <v>13.2362318856378</v>
      </c>
      <c r="BU10" s="430"/>
      <c r="BV10" s="374" t="s">
        <v>555</v>
      </c>
    </row>
    <row r="11" spans="1:74" s="107" customFormat="1" ht="11" x14ac:dyDescent="0.3">
      <c r="A11" s="845" t="s">
        <v>7654</v>
      </c>
      <c r="B11" s="846"/>
      <c r="C11" s="847">
        <v>41274</v>
      </c>
      <c r="D11" s="846"/>
      <c r="E11" s="848">
        <v>15961.62</v>
      </c>
      <c r="F11" s="846"/>
      <c r="G11" s="849">
        <v>48.518599999999999</v>
      </c>
      <c r="H11" s="851"/>
      <c r="I11" s="850">
        <v>0.49</v>
      </c>
      <c r="J11" s="850">
        <v>7.24</v>
      </c>
      <c r="K11" s="850">
        <v>0.39</v>
      </c>
      <c r="L11" s="850">
        <v>0.39</v>
      </c>
      <c r="M11" s="850"/>
      <c r="N11" s="852">
        <v>1.2788999999999999</v>
      </c>
      <c r="O11" s="850">
        <v>3.9883999999999999</v>
      </c>
      <c r="P11" s="850">
        <v>6.2191999999999998</v>
      </c>
      <c r="Q11" s="850">
        <v>10.1685</v>
      </c>
      <c r="R11" s="850">
        <v>7.0896999999999997</v>
      </c>
      <c r="S11" s="850">
        <v>7.3330000000000002</v>
      </c>
      <c r="T11" s="850">
        <v>6.8906999999999998</v>
      </c>
      <c r="U11" s="860">
        <v>6.6596000000000002</v>
      </c>
      <c r="V11" s="850">
        <v>6.6677999999999997</v>
      </c>
      <c r="W11" s="850">
        <v>7.1517999999999997</v>
      </c>
      <c r="X11" s="850">
        <v>7.2558999999999996</v>
      </c>
      <c r="Y11" s="856">
        <v>6.5705999999999998</v>
      </c>
      <c r="Z11" s="850">
        <v>6.7240000000000002</v>
      </c>
      <c r="AA11" s="850">
        <v>6.7763999999999998</v>
      </c>
      <c r="AB11" s="850">
        <v>6.9443999999999999</v>
      </c>
      <c r="AC11" s="850">
        <v>6.6890999999999998</v>
      </c>
      <c r="AD11" s="850">
        <v>6.6349</v>
      </c>
      <c r="AE11" s="850">
        <v>10.9787</v>
      </c>
      <c r="AF11" s="850">
        <v>7.3826000000000001</v>
      </c>
      <c r="AG11" s="948"/>
      <c r="AH11" s="848">
        <v>5</v>
      </c>
      <c r="AI11" s="848">
        <v>8</v>
      </c>
      <c r="AJ11" s="848">
        <v>10</v>
      </c>
      <c r="AK11" s="848">
        <v>3</v>
      </c>
      <c r="AL11" s="848">
        <v>13</v>
      </c>
      <c r="AM11" s="848">
        <v>16</v>
      </c>
      <c r="AN11" s="848">
        <v>16</v>
      </c>
      <c r="AO11" s="949">
        <v>14</v>
      </c>
      <c r="AP11" s="848">
        <v>12</v>
      </c>
      <c r="AQ11" s="848">
        <v>12</v>
      </c>
      <c r="AR11" s="848">
        <v>14</v>
      </c>
      <c r="AS11" s="848">
        <v>12</v>
      </c>
      <c r="AT11" s="848">
        <v>4</v>
      </c>
      <c r="AU11" s="848">
        <v>13</v>
      </c>
      <c r="AV11" s="848">
        <v>16</v>
      </c>
      <c r="AW11" s="848">
        <v>14</v>
      </c>
      <c r="AX11" s="848">
        <v>13</v>
      </c>
      <c r="AY11" s="848">
        <v>4</v>
      </c>
      <c r="AZ11" s="950"/>
      <c r="BA11" s="857">
        <v>13.17</v>
      </c>
      <c r="BB11" s="850">
        <v>65.13</v>
      </c>
      <c r="BC11" s="850">
        <v>11.23</v>
      </c>
      <c r="BD11" s="850">
        <v>7.15</v>
      </c>
      <c r="BE11" s="856" t="s">
        <v>430</v>
      </c>
      <c r="BF11" s="856">
        <v>3.33</v>
      </c>
      <c r="BG11" s="851"/>
      <c r="BH11" s="951">
        <v>3.33</v>
      </c>
      <c r="BI11" s="850">
        <v>38.18</v>
      </c>
      <c r="BJ11" s="850">
        <v>13.11</v>
      </c>
      <c r="BK11" s="850">
        <v>32.21</v>
      </c>
      <c r="BL11" s="850" t="s">
        <v>430</v>
      </c>
      <c r="BM11" s="856">
        <v>8.11</v>
      </c>
      <c r="BN11" s="856" t="s">
        <v>430</v>
      </c>
      <c r="BO11" s="856">
        <v>5.0599999999999996</v>
      </c>
      <c r="BP11" s="856" t="s">
        <v>430</v>
      </c>
      <c r="BQ11" s="856" t="s">
        <v>430</v>
      </c>
      <c r="BR11" s="854"/>
      <c r="BS11" s="846">
        <v>2.0257886200000002</v>
      </c>
      <c r="BT11" s="860">
        <v>12.607793600000001</v>
      </c>
      <c r="BU11" s="908"/>
      <c r="BV11" s="851" t="s">
        <v>555</v>
      </c>
    </row>
    <row r="12" spans="1:74" s="107" customFormat="1" x14ac:dyDescent="0.25">
      <c r="A12" s="345" t="s">
        <v>7655</v>
      </c>
      <c r="B12" s="373"/>
      <c r="C12" s="719">
        <v>41275</v>
      </c>
      <c r="D12" s="373"/>
      <c r="E12" s="841">
        <v>12447.28</v>
      </c>
      <c r="F12" s="373"/>
      <c r="G12" s="347">
        <v>4820.9448000000002</v>
      </c>
      <c r="H12" s="374"/>
      <c r="I12" s="843">
        <v>0.59452000000000005</v>
      </c>
      <c r="J12" s="843">
        <v>7.35</v>
      </c>
      <c r="K12" s="843">
        <v>0.44657999999999998</v>
      </c>
      <c r="L12" s="843">
        <v>0.47671000000000002</v>
      </c>
      <c r="M12" s="348"/>
      <c r="N12" s="350">
        <v>0.48759999999999998</v>
      </c>
      <c r="O12" s="348">
        <v>4.2443</v>
      </c>
      <c r="P12" s="348">
        <v>6.7385999999999999</v>
      </c>
      <c r="Q12" s="348">
        <v>9.5790000000000006</v>
      </c>
      <c r="R12" s="348">
        <v>7.3803000000000001</v>
      </c>
      <c r="S12" s="348">
        <v>7.7591000000000001</v>
      </c>
      <c r="T12" s="348">
        <v>7.5204000000000004</v>
      </c>
      <c r="U12" s="354">
        <v>7.1437999999999997</v>
      </c>
      <c r="V12" s="348">
        <v>7.0919999999999996</v>
      </c>
      <c r="W12" s="348">
        <v>7.5145</v>
      </c>
      <c r="X12" s="348">
        <v>7.6071999999999997</v>
      </c>
      <c r="Y12" s="375">
        <v>6.9809000000000001</v>
      </c>
      <c r="Z12" s="348">
        <v>6.6550000000000002</v>
      </c>
      <c r="AA12" s="348">
        <v>7.0297000000000001</v>
      </c>
      <c r="AB12" s="348">
        <v>7.6649000000000003</v>
      </c>
      <c r="AC12" s="348">
        <v>7.1763000000000003</v>
      </c>
      <c r="AD12" s="348">
        <v>7.0646000000000004</v>
      </c>
      <c r="AE12" s="348">
        <v>10.3874</v>
      </c>
      <c r="AF12" s="348">
        <v>7.2252999999999998</v>
      </c>
      <c r="AG12" s="569"/>
      <c r="AH12" s="346">
        <v>8</v>
      </c>
      <c r="AI12" s="346">
        <v>5</v>
      </c>
      <c r="AJ12" s="346">
        <v>4</v>
      </c>
      <c r="AK12" s="346">
        <v>10</v>
      </c>
      <c r="AL12" s="346">
        <v>5</v>
      </c>
      <c r="AM12" s="346">
        <v>8</v>
      </c>
      <c r="AN12" s="346">
        <v>2</v>
      </c>
      <c r="AO12" s="572">
        <v>2</v>
      </c>
      <c r="AP12" s="346">
        <v>2</v>
      </c>
      <c r="AQ12" s="346">
        <v>1</v>
      </c>
      <c r="AR12" s="346">
        <v>1</v>
      </c>
      <c r="AS12" s="346">
        <v>2</v>
      </c>
      <c r="AT12" s="346">
        <v>5</v>
      </c>
      <c r="AU12" s="346">
        <v>4</v>
      </c>
      <c r="AV12" s="346">
        <v>5</v>
      </c>
      <c r="AW12" s="346">
        <v>2</v>
      </c>
      <c r="AX12" s="346">
        <v>2</v>
      </c>
      <c r="AY12" s="346">
        <v>10</v>
      </c>
      <c r="AZ12" s="584"/>
      <c r="BA12" s="467">
        <v>6.07</v>
      </c>
      <c r="BB12" s="348">
        <v>56.99</v>
      </c>
      <c r="BC12" s="348">
        <v>9.85</v>
      </c>
      <c r="BD12" s="348">
        <v>19.809999999999999</v>
      </c>
      <c r="BE12" s="375">
        <v>0.02</v>
      </c>
      <c r="BF12" s="375">
        <v>7.27</v>
      </c>
      <c r="BG12" s="374"/>
      <c r="BH12" s="594">
        <v>7.26</v>
      </c>
      <c r="BI12" s="348">
        <v>36.299999999999997</v>
      </c>
      <c r="BJ12" s="348">
        <v>3.54</v>
      </c>
      <c r="BK12" s="348">
        <v>45.59</v>
      </c>
      <c r="BL12" s="348" t="s">
        <v>430</v>
      </c>
      <c r="BM12" s="375">
        <v>1.31</v>
      </c>
      <c r="BN12" s="375">
        <v>1.21</v>
      </c>
      <c r="BO12" s="375">
        <v>4.76</v>
      </c>
      <c r="BP12" s="375" t="s">
        <v>430</v>
      </c>
      <c r="BQ12" s="375">
        <v>0.02</v>
      </c>
      <c r="BR12" s="466"/>
      <c r="BS12" s="373">
        <v>3.69107315073822</v>
      </c>
      <c r="BT12" s="354">
        <v>4.0986305608197302</v>
      </c>
      <c r="BU12" s="430"/>
      <c r="BV12" s="374" t="s">
        <v>555</v>
      </c>
    </row>
    <row r="13" spans="1:74" s="107" customFormat="1" x14ac:dyDescent="0.25">
      <c r="A13" s="345" t="s">
        <v>7656</v>
      </c>
      <c r="B13" s="373"/>
      <c r="C13" s="719">
        <v>41275</v>
      </c>
      <c r="D13" s="373"/>
      <c r="E13" s="841">
        <v>11880.3</v>
      </c>
      <c r="F13" s="373"/>
      <c r="G13" s="347">
        <v>6561.2015000000001</v>
      </c>
      <c r="H13" s="374"/>
      <c r="I13" s="843">
        <v>0.65</v>
      </c>
      <c r="J13" s="843">
        <v>7.18</v>
      </c>
      <c r="K13" s="843">
        <v>0.41</v>
      </c>
      <c r="L13" s="843">
        <v>0.47</v>
      </c>
      <c r="M13" s="348"/>
      <c r="N13" s="350">
        <v>-0.34210000000000002</v>
      </c>
      <c r="O13" s="348">
        <v>2.8866000000000001</v>
      </c>
      <c r="P13" s="348">
        <v>5.8</v>
      </c>
      <c r="Q13" s="348">
        <v>9.2982999999999993</v>
      </c>
      <c r="R13" s="348">
        <v>7.0446999999999997</v>
      </c>
      <c r="S13" s="348">
        <v>7.4650999999999996</v>
      </c>
      <c r="T13" s="348">
        <v>6.9432999999999998</v>
      </c>
      <c r="U13" s="354">
        <v>6.5702999999999996</v>
      </c>
      <c r="V13" s="348">
        <v>6.5823</v>
      </c>
      <c r="W13" s="348">
        <v>7.0510000000000002</v>
      </c>
      <c r="X13" s="348">
        <v>7.1978</v>
      </c>
      <c r="Y13" s="375">
        <v>6.4565000000000001</v>
      </c>
      <c r="Z13" s="348">
        <v>6.5864000000000003</v>
      </c>
      <c r="AA13" s="348">
        <v>6.6185</v>
      </c>
      <c r="AB13" s="348">
        <v>7.0164999999999997</v>
      </c>
      <c r="AC13" s="348">
        <v>6.5945999999999998</v>
      </c>
      <c r="AD13" s="348">
        <v>6.5321999999999996</v>
      </c>
      <c r="AE13" s="348">
        <v>9.7629999999999999</v>
      </c>
      <c r="AF13" s="348">
        <v>7.1755000000000004</v>
      </c>
      <c r="AG13" s="569"/>
      <c r="AH13" s="346">
        <v>12</v>
      </c>
      <c r="AI13" s="346">
        <v>15</v>
      </c>
      <c r="AJ13" s="346">
        <v>14</v>
      </c>
      <c r="AK13" s="346">
        <v>11</v>
      </c>
      <c r="AL13" s="346">
        <v>14</v>
      </c>
      <c r="AM13" s="346">
        <v>15</v>
      </c>
      <c r="AN13" s="346">
        <v>15</v>
      </c>
      <c r="AO13" s="572">
        <v>15</v>
      </c>
      <c r="AP13" s="346">
        <v>15</v>
      </c>
      <c r="AQ13" s="346">
        <v>16</v>
      </c>
      <c r="AR13" s="346">
        <v>15</v>
      </c>
      <c r="AS13" s="346">
        <v>15</v>
      </c>
      <c r="AT13" s="346">
        <v>7</v>
      </c>
      <c r="AU13" s="346">
        <v>16</v>
      </c>
      <c r="AV13" s="346">
        <v>15</v>
      </c>
      <c r="AW13" s="346">
        <v>15</v>
      </c>
      <c r="AX13" s="346">
        <v>15</v>
      </c>
      <c r="AY13" s="346">
        <v>14</v>
      </c>
      <c r="AZ13" s="584"/>
      <c r="BA13" s="467">
        <v>10.55</v>
      </c>
      <c r="BB13" s="348">
        <v>60.27</v>
      </c>
      <c r="BC13" s="348">
        <v>8.9700000000000006</v>
      </c>
      <c r="BD13" s="348">
        <v>10.96</v>
      </c>
      <c r="BE13" s="375">
        <v>-31.99</v>
      </c>
      <c r="BF13" s="375">
        <v>9.25</v>
      </c>
      <c r="BG13" s="374"/>
      <c r="BH13" s="594">
        <v>9.25</v>
      </c>
      <c r="BI13" s="348">
        <v>48.67</v>
      </c>
      <c r="BJ13" s="348">
        <v>8.26</v>
      </c>
      <c r="BK13" s="348">
        <v>23.27</v>
      </c>
      <c r="BL13" s="348" t="s">
        <v>430</v>
      </c>
      <c r="BM13" s="375">
        <v>2.19</v>
      </c>
      <c r="BN13" s="375" t="s">
        <v>430</v>
      </c>
      <c r="BO13" s="375">
        <v>8.3699999999999992</v>
      </c>
      <c r="BP13" s="375" t="s">
        <v>430</v>
      </c>
      <c r="BQ13" s="375">
        <v>-31.99</v>
      </c>
      <c r="BR13" s="466"/>
      <c r="BS13" s="373">
        <v>1.89596332770485</v>
      </c>
      <c r="BT13" s="354">
        <v>17.6096388972204</v>
      </c>
      <c r="BU13" s="430"/>
      <c r="BV13" s="374" t="s">
        <v>555</v>
      </c>
    </row>
    <row r="14" spans="1:74" s="107" customFormat="1" x14ac:dyDescent="0.25">
      <c r="A14" s="345" t="s">
        <v>7657</v>
      </c>
      <c r="B14" s="373"/>
      <c r="C14" s="719">
        <v>43487</v>
      </c>
      <c r="D14" s="373"/>
      <c r="E14" s="346">
        <v>6834.8</v>
      </c>
      <c r="F14" s="373"/>
      <c r="G14" s="347">
        <v>16.165800000000001</v>
      </c>
      <c r="H14" s="374"/>
      <c r="I14" s="348">
        <v>0.59014</v>
      </c>
      <c r="J14" s="348">
        <v>7.14</v>
      </c>
      <c r="K14" s="843">
        <v>0.45040999999999998</v>
      </c>
      <c r="L14" s="348">
        <v>0.46603</v>
      </c>
      <c r="M14" s="348"/>
      <c r="N14" s="350">
        <v>0.9032</v>
      </c>
      <c r="O14" s="348">
        <v>4.3666999999999998</v>
      </c>
      <c r="P14" s="348">
        <v>6.9763999999999999</v>
      </c>
      <c r="Q14" s="348">
        <v>10.3139</v>
      </c>
      <c r="R14" s="348">
        <v>7.8821000000000003</v>
      </c>
      <c r="S14" s="348">
        <v>8.1653000000000002</v>
      </c>
      <c r="T14" s="348">
        <v>7.7363999999999997</v>
      </c>
      <c r="U14" s="354">
        <v>7.2298</v>
      </c>
      <c r="V14" s="348">
        <v>7.1128999999999998</v>
      </c>
      <c r="W14" s="348">
        <v>7.4961000000000002</v>
      </c>
      <c r="X14" s="348">
        <v>7.5450999999999997</v>
      </c>
      <c r="Y14" s="375">
        <v>6.7687999999999997</v>
      </c>
      <c r="Z14" s="348" t="s">
        <v>430</v>
      </c>
      <c r="AA14" s="348">
        <v>7.3586</v>
      </c>
      <c r="AB14" s="348">
        <v>7.8838999999999997</v>
      </c>
      <c r="AC14" s="348">
        <v>7.2853000000000003</v>
      </c>
      <c r="AD14" s="348">
        <v>7.1130000000000004</v>
      </c>
      <c r="AE14" s="348">
        <v>11.437900000000001</v>
      </c>
      <c r="AF14" s="348">
        <v>6.4901</v>
      </c>
      <c r="AG14" s="569"/>
      <c r="AH14" s="346">
        <v>7</v>
      </c>
      <c r="AI14" s="346">
        <v>4</v>
      </c>
      <c r="AJ14" s="346">
        <v>3</v>
      </c>
      <c r="AK14" s="346">
        <v>2</v>
      </c>
      <c r="AL14" s="346">
        <v>1</v>
      </c>
      <c r="AM14" s="346">
        <v>1</v>
      </c>
      <c r="AN14" s="346">
        <v>1</v>
      </c>
      <c r="AO14" s="572">
        <v>1</v>
      </c>
      <c r="AP14" s="346">
        <v>1</v>
      </c>
      <c r="AQ14" s="346">
        <v>2</v>
      </c>
      <c r="AR14" s="346">
        <v>2</v>
      </c>
      <c r="AS14" s="346">
        <v>4</v>
      </c>
      <c r="AT14" s="346" t="s">
        <v>430</v>
      </c>
      <c r="AU14" s="346">
        <v>1</v>
      </c>
      <c r="AV14" s="346">
        <v>1</v>
      </c>
      <c r="AW14" s="346">
        <v>1</v>
      </c>
      <c r="AX14" s="346">
        <v>1</v>
      </c>
      <c r="AY14" s="346">
        <v>2</v>
      </c>
      <c r="AZ14" s="584"/>
      <c r="BA14" s="467">
        <v>7.74</v>
      </c>
      <c r="BB14" s="348">
        <v>65.94</v>
      </c>
      <c r="BC14" s="348">
        <v>9.1</v>
      </c>
      <c r="BD14" s="348">
        <v>9.9700000000000006</v>
      </c>
      <c r="BE14" s="375">
        <v>17.32</v>
      </c>
      <c r="BF14" s="375">
        <v>-10.07</v>
      </c>
      <c r="BG14" s="374"/>
      <c r="BH14" s="594">
        <v>-10.07</v>
      </c>
      <c r="BI14" s="348">
        <v>36.85</v>
      </c>
      <c r="BJ14" s="348">
        <v>9.0299999999999994</v>
      </c>
      <c r="BK14" s="348">
        <v>39.130000000000003</v>
      </c>
      <c r="BL14" s="348" t="s">
        <v>430</v>
      </c>
      <c r="BM14" s="375" t="s">
        <v>430</v>
      </c>
      <c r="BN14" s="375" t="s">
        <v>430</v>
      </c>
      <c r="BO14" s="375">
        <v>7.74</v>
      </c>
      <c r="BP14" s="375" t="s">
        <v>430</v>
      </c>
      <c r="BQ14" s="375">
        <v>17.32</v>
      </c>
      <c r="BR14" s="466"/>
      <c r="BS14" s="373">
        <v>6.1844265906184397</v>
      </c>
      <c r="BT14" s="354">
        <v>11.349642271135</v>
      </c>
      <c r="BU14" s="430"/>
      <c r="BV14" s="374" t="s">
        <v>555</v>
      </c>
    </row>
    <row r="15" spans="1:74" s="107" customFormat="1" x14ac:dyDescent="0.25">
      <c r="A15" s="345" t="s">
        <v>7658</v>
      </c>
      <c r="B15" s="373"/>
      <c r="C15" s="719">
        <v>43353</v>
      </c>
      <c r="D15" s="373"/>
      <c r="E15" s="346">
        <v>5833.42</v>
      </c>
      <c r="F15" s="373"/>
      <c r="G15" s="347">
        <v>16.925899999999999</v>
      </c>
      <c r="H15" s="374"/>
      <c r="I15" s="843">
        <v>0.47671000000000002</v>
      </c>
      <c r="J15" s="843">
        <v>7.1</v>
      </c>
      <c r="K15" s="843">
        <v>0.4274</v>
      </c>
      <c r="L15" s="843">
        <v>0.46027000000000001</v>
      </c>
      <c r="M15" s="348"/>
      <c r="N15" s="350">
        <v>3.4506999999999999</v>
      </c>
      <c r="O15" s="348">
        <v>4.8179999999999996</v>
      </c>
      <c r="P15" s="348">
        <v>7.3731999999999998</v>
      </c>
      <c r="Q15" s="348">
        <v>9.9109999999999996</v>
      </c>
      <c r="R15" s="348">
        <v>7.6032999999999999</v>
      </c>
      <c r="S15" s="348">
        <v>7.9328000000000003</v>
      </c>
      <c r="T15" s="348">
        <v>7.4088000000000003</v>
      </c>
      <c r="U15" s="354">
        <v>6.9292999999999996</v>
      </c>
      <c r="V15" s="348">
        <v>6.9020000000000001</v>
      </c>
      <c r="W15" s="348">
        <v>7.3741000000000003</v>
      </c>
      <c r="X15" s="348">
        <v>7.4737</v>
      </c>
      <c r="Y15" s="375">
        <v>6.7691999999999997</v>
      </c>
      <c r="Z15" s="348" t="s">
        <v>430</v>
      </c>
      <c r="AA15" s="348">
        <v>7.2545999999999999</v>
      </c>
      <c r="AB15" s="348">
        <v>7.5801999999999996</v>
      </c>
      <c r="AC15" s="348">
        <v>6.9798999999999998</v>
      </c>
      <c r="AD15" s="348">
        <v>6.8829000000000002</v>
      </c>
      <c r="AE15" s="348">
        <v>10.8142</v>
      </c>
      <c r="AF15" s="348">
        <v>6.7946</v>
      </c>
      <c r="AG15" s="569"/>
      <c r="AH15" s="346">
        <v>1</v>
      </c>
      <c r="AI15" s="346">
        <v>2</v>
      </c>
      <c r="AJ15" s="346">
        <v>1</v>
      </c>
      <c r="AK15" s="346">
        <v>5</v>
      </c>
      <c r="AL15" s="346">
        <v>2</v>
      </c>
      <c r="AM15" s="346">
        <v>3</v>
      </c>
      <c r="AN15" s="346">
        <v>7</v>
      </c>
      <c r="AO15" s="572">
        <v>4</v>
      </c>
      <c r="AP15" s="346">
        <v>3</v>
      </c>
      <c r="AQ15" s="346">
        <v>4</v>
      </c>
      <c r="AR15" s="346">
        <v>4</v>
      </c>
      <c r="AS15" s="346">
        <v>3</v>
      </c>
      <c r="AT15" s="346" t="s">
        <v>430</v>
      </c>
      <c r="AU15" s="346">
        <v>2</v>
      </c>
      <c r="AV15" s="346">
        <v>7</v>
      </c>
      <c r="AW15" s="346">
        <v>4</v>
      </c>
      <c r="AX15" s="346">
        <v>3</v>
      </c>
      <c r="AY15" s="346">
        <v>6</v>
      </c>
      <c r="AZ15" s="584"/>
      <c r="BA15" s="467">
        <v>8.4499999999999993</v>
      </c>
      <c r="BB15" s="348">
        <v>67.23</v>
      </c>
      <c r="BC15" s="348">
        <v>9.5</v>
      </c>
      <c r="BD15" s="348">
        <v>10.15</v>
      </c>
      <c r="BE15" s="375">
        <v>0.01</v>
      </c>
      <c r="BF15" s="375">
        <v>4.67</v>
      </c>
      <c r="BG15" s="374"/>
      <c r="BH15" s="594">
        <v>4.67</v>
      </c>
      <c r="BI15" s="348">
        <v>45.51</v>
      </c>
      <c r="BJ15" s="348">
        <v>8.06</v>
      </c>
      <c r="BK15" s="348">
        <v>32.32</v>
      </c>
      <c r="BL15" s="348" t="s">
        <v>430</v>
      </c>
      <c r="BM15" s="375">
        <v>0.5</v>
      </c>
      <c r="BN15" s="375">
        <v>0.99</v>
      </c>
      <c r="BO15" s="375">
        <v>7.95</v>
      </c>
      <c r="BP15" s="375" t="s">
        <v>430</v>
      </c>
      <c r="BQ15" s="375">
        <v>0.01</v>
      </c>
      <c r="BR15" s="466"/>
      <c r="BS15" s="373">
        <v>6.5752878719725896</v>
      </c>
      <c r="BT15" s="354">
        <v>11.0848463233255</v>
      </c>
      <c r="BU15" s="430"/>
      <c r="BV15" s="374" t="s">
        <v>555</v>
      </c>
    </row>
    <row r="16" spans="1:74" s="107" customFormat="1" x14ac:dyDescent="0.25">
      <c r="A16" s="345" t="s">
        <v>7659</v>
      </c>
      <c r="B16" s="373"/>
      <c r="C16" s="719">
        <v>41275</v>
      </c>
      <c r="D16" s="373"/>
      <c r="E16" s="841">
        <v>4599.2299999999996</v>
      </c>
      <c r="F16" s="373"/>
      <c r="G16" s="347">
        <v>4006.7530999999999</v>
      </c>
      <c r="H16" s="374"/>
      <c r="I16" s="348">
        <v>0.61839999999999995</v>
      </c>
      <c r="J16" s="348">
        <v>7.0034000000000001</v>
      </c>
      <c r="K16" s="843">
        <v>0.6</v>
      </c>
      <c r="L16" s="348">
        <v>0.4551</v>
      </c>
      <c r="M16" s="348"/>
      <c r="N16" s="350">
        <v>-1.1778</v>
      </c>
      <c r="O16" s="348">
        <v>4.0503</v>
      </c>
      <c r="P16" s="348">
        <v>6.5377000000000001</v>
      </c>
      <c r="Q16" s="348">
        <v>9.5936000000000003</v>
      </c>
      <c r="R16" s="348">
        <v>7.1462000000000003</v>
      </c>
      <c r="S16" s="348">
        <v>7.7640000000000002</v>
      </c>
      <c r="T16" s="348">
        <v>7.4476000000000004</v>
      </c>
      <c r="U16" s="354">
        <v>6.8956</v>
      </c>
      <c r="V16" s="348">
        <v>6.8338000000000001</v>
      </c>
      <c r="W16" s="348">
        <v>7.3367000000000004</v>
      </c>
      <c r="X16" s="348">
        <v>7.4543999999999997</v>
      </c>
      <c r="Y16" s="375">
        <v>6.6535000000000002</v>
      </c>
      <c r="Z16" s="348">
        <v>6.4363999999999999</v>
      </c>
      <c r="AA16" s="348">
        <v>7.0124000000000004</v>
      </c>
      <c r="AB16" s="348">
        <v>7.6894999999999998</v>
      </c>
      <c r="AC16" s="348">
        <v>6.9550000000000001</v>
      </c>
      <c r="AD16" s="348">
        <v>6.8113999999999999</v>
      </c>
      <c r="AE16" s="348">
        <v>10.806100000000001</v>
      </c>
      <c r="AF16" s="348">
        <v>7.1315999999999997</v>
      </c>
      <c r="AG16" s="569"/>
      <c r="AH16" s="346">
        <v>14</v>
      </c>
      <c r="AI16" s="346">
        <v>7</v>
      </c>
      <c r="AJ16" s="346">
        <v>7</v>
      </c>
      <c r="AK16" s="346">
        <v>9</v>
      </c>
      <c r="AL16" s="346">
        <v>12</v>
      </c>
      <c r="AM16" s="346">
        <v>7</v>
      </c>
      <c r="AN16" s="346">
        <v>5</v>
      </c>
      <c r="AO16" s="572">
        <v>5</v>
      </c>
      <c r="AP16" s="346">
        <v>6</v>
      </c>
      <c r="AQ16" s="346">
        <v>6</v>
      </c>
      <c r="AR16" s="346">
        <v>6</v>
      </c>
      <c r="AS16" s="346">
        <v>8</v>
      </c>
      <c r="AT16" s="346">
        <v>8</v>
      </c>
      <c r="AU16" s="346">
        <v>8</v>
      </c>
      <c r="AV16" s="346">
        <v>4</v>
      </c>
      <c r="AW16" s="346">
        <v>5</v>
      </c>
      <c r="AX16" s="346">
        <v>5</v>
      </c>
      <c r="AY16" s="346">
        <v>7</v>
      </c>
      <c r="AZ16" s="584"/>
      <c r="BA16" s="467">
        <v>10.16</v>
      </c>
      <c r="BB16" s="348">
        <v>70.180000000000007</v>
      </c>
      <c r="BC16" s="348">
        <v>11.12</v>
      </c>
      <c r="BD16" s="348">
        <v>6.54</v>
      </c>
      <c r="BE16" s="375" t="s">
        <v>430</v>
      </c>
      <c r="BF16" s="375">
        <v>2</v>
      </c>
      <c r="BG16" s="374"/>
      <c r="BH16" s="594">
        <v>2</v>
      </c>
      <c r="BI16" s="348">
        <v>47.33</v>
      </c>
      <c r="BJ16" s="348">
        <v>9.56</v>
      </c>
      <c r="BK16" s="348">
        <v>30.96</v>
      </c>
      <c r="BL16" s="348" t="s">
        <v>430</v>
      </c>
      <c r="BM16" s="375">
        <v>6.4</v>
      </c>
      <c r="BN16" s="375" t="s">
        <v>430</v>
      </c>
      <c r="BO16" s="375">
        <v>3.76</v>
      </c>
      <c r="BP16" s="375" t="s">
        <v>430</v>
      </c>
      <c r="BQ16" s="375" t="s">
        <v>430</v>
      </c>
      <c r="BR16" s="466"/>
      <c r="BS16" s="373">
        <v>7.0076616107007599</v>
      </c>
      <c r="BT16" s="354">
        <v>11.5632005411563</v>
      </c>
      <c r="BU16" s="430"/>
      <c r="BV16" s="374" t="s">
        <v>555</v>
      </c>
    </row>
    <row r="17" spans="1:74" s="107" customFormat="1" x14ac:dyDescent="0.25">
      <c r="A17" s="345" t="s">
        <v>7660</v>
      </c>
      <c r="B17" s="373"/>
      <c r="C17" s="719">
        <v>43299</v>
      </c>
      <c r="D17" s="373"/>
      <c r="E17" s="346">
        <v>4349.08</v>
      </c>
      <c r="F17" s="373"/>
      <c r="G17" s="347">
        <v>16.632200000000001</v>
      </c>
      <c r="H17" s="374"/>
      <c r="I17" s="843">
        <v>0.51507000000000003</v>
      </c>
      <c r="J17" s="843">
        <v>6.86</v>
      </c>
      <c r="K17" s="843">
        <v>0.45752999999999999</v>
      </c>
      <c r="L17" s="843">
        <v>0.47122999999999998</v>
      </c>
      <c r="M17" s="348"/>
      <c r="N17" s="350">
        <v>1.5362</v>
      </c>
      <c r="O17" s="348">
        <v>4.1711</v>
      </c>
      <c r="P17" s="348">
        <v>6.1833999999999998</v>
      </c>
      <c r="Q17" s="348">
        <v>8.9341000000000008</v>
      </c>
      <c r="R17" s="348">
        <v>6.7567000000000004</v>
      </c>
      <c r="S17" s="348">
        <v>7.5598999999999998</v>
      </c>
      <c r="T17" s="348">
        <v>7.1688000000000001</v>
      </c>
      <c r="U17" s="354">
        <v>6.6798999999999999</v>
      </c>
      <c r="V17" s="348">
        <v>6.6208</v>
      </c>
      <c r="W17" s="348">
        <v>7.0723000000000003</v>
      </c>
      <c r="X17" s="348">
        <v>7.1885000000000003</v>
      </c>
      <c r="Y17" s="375">
        <v>6.4457000000000004</v>
      </c>
      <c r="Z17" s="348" t="s">
        <v>430</v>
      </c>
      <c r="AA17" s="348">
        <v>6.6795999999999998</v>
      </c>
      <c r="AB17" s="348">
        <v>7.3432000000000004</v>
      </c>
      <c r="AC17" s="348">
        <v>6.7195999999999998</v>
      </c>
      <c r="AD17" s="348">
        <v>6.5918000000000001</v>
      </c>
      <c r="AE17" s="348">
        <v>9.8360000000000003</v>
      </c>
      <c r="AF17" s="348">
        <v>6.4386000000000001</v>
      </c>
      <c r="AG17" s="569"/>
      <c r="AH17" s="346">
        <v>4</v>
      </c>
      <c r="AI17" s="346">
        <v>6</v>
      </c>
      <c r="AJ17" s="346">
        <v>12</v>
      </c>
      <c r="AK17" s="346">
        <v>15</v>
      </c>
      <c r="AL17" s="346">
        <v>16</v>
      </c>
      <c r="AM17" s="346">
        <v>13</v>
      </c>
      <c r="AN17" s="346">
        <v>12</v>
      </c>
      <c r="AO17" s="572">
        <v>13</v>
      </c>
      <c r="AP17" s="346">
        <v>14</v>
      </c>
      <c r="AQ17" s="346">
        <v>15</v>
      </c>
      <c r="AR17" s="346">
        <v>16</v>
      </c>
      <c r="AS17" s="346">
        <v>16</v>
      </c>
      <c r="AT17" s="346" t="s">
        <v>430</v>
      </c>
      <c r="AU17" s="346">
        <v>15</v>
      </c>
      <c r="AV17" s="346">
        <v>12</v>
      </c>
      <c r="AW17" s="346">
        <v>13</v>
      </c>
      <c r="AX17" s="346">
        <v>14</v>
      </c>
      <c r="AY17" s="346">
        <v>13</v>
      </c>
      <c r="AZ17" s="584"/>
      <c r="BA17" s="467">
        <v>3.59</v>
      </c>
      <c r="BB17" s="348">
        <v>82.27</v>
      </c>
      <c r="BC17" s="348">
        <v>2.38</v>
      </c>
      <c r="BD17" s="348" t="s">
        <v>430</v>
      </c>
      <c r="BE17" s="375" t="s">
        <v>430</v>
      </c>
      <c r="BF17" s="375">
        <v>11.75</v>
      </c>
      <c r="BG17" s="374"/>
      <c r="BH17" s="594">
        <v>11.73</v>
      </c>
      <c r="BI17" s="348">
        <v>48.58</v>
      </c>
      <c r="BJ17" s="348">
        <v>12.25</v>
      </c>
      <c r="BK17" s="348">
        <v>23.82</v>
      </c>
      <c r="BL17" s="348" t="s">
        <v>430</v>
      </c>
      <c r="BM17" s="375">
        <v>1.2</v>
      </c>
      <c r="BN17" s="375" t="s">
        <v>430</v>
      </c>
      <c r="BO17" s="375">
        <v>2.39</v>
      </c>
      <c r="BP17" s="375" t="s">
        <v>430</v>
      </c>
      <c r="BQ17" s="375" t="s">
        <v>430</v>
      </c>
      <c r="BR17" s="466"/>
      <c r="BS17" s="373">
        <v>6.83449388794965</v>
      </c>
      <c r="BT17" s="354">
        <v>15.622367455313301</v>
      </c>
      <c r="BU17" s="430"/>
      <c r="BV17" s="374" t="s">
        <v>555</v>
      </c>
    </row>
    <row r="18" spans="1:74" s="107" customFormat="1" x14ac:dyDescent="0.25">
      <c r="A18" s="345" t="s">
        <v>7661</v>
      </c>
      <c r="B18" s="373"/>
      <c r="C18" s="719">
        <v>43859</v>
      </c>
      <c r="D18" s="373"/>
      <c r="E18" s="841">
        <v>3628.23</v>
      </c>
      <c r="F18" s="373"/>
      <c r="G18" s="347">
        <v>1482.9489000000001</v>
      </c>
      <c r="H18" s="374"/>
      <c r="I18" s="348">
        <v>0.4874</v>
      </c>
      <c r="J18" s="348">
        <v>6.74</v>
      </c>
      <c r="K18" s="843">
        <v>0.46110000000000001</v>
      </c>
      <c r="L18" s="348">
        <v>0.47588999999999998</v>
      </c>
      <c r="M18" s="348"/>
      <c r="N18" s="350">
        <v>1.7327999999999999</v>
      </c>
      <c r="O18" s="348">
        <v>4.5133000000000001</v>
      </c>
      <c r="P18" s="348">
        <v>6.5743999999999998</v>
      </c>
      <c r="Q18" s="348">
        <v>9.6201000000000008</v>
      </c>
      <c r="R18" s="348">
        <v>7.1696</v>
      </c>
      <c r="S18" s="348">
        <v>7.6763000000000003</v>
      </c>
      <c r="T18" s="348">
        <v>7.2527999999999997</v>
      </c>
      <c r="U18" s="354">
        <v>6.7697000000000003</v>
      </c>
      <c r="V18" s="348">
        <v>6.6848000000000001</v>
      </c>
      <c r="W18" s="348">
        <v>7.1379999999999999</v>
      </c>
      <c r="X18" s="348">
        <v>7.2584999999999997</v>
      </c>
      <c r="Y18" s="375">
        <v>6.5453999999999999</v>
      </c>
      <c r="Z18" s="348" t="s">
        <v>430</v>
      </c>
      <c r="AA18" s="348">
        <v>6.9192999999999998</v>
      </c>
      <c r="AB18" s="348">
        <v>7.4912999999999998</v>
      </c>
      <c r="AC18" s="348">
        <v>6.7981999999999996</v>
      </c>
      <c r="AD18" s="348">
        <v>6.6623000000000001</v>
      </c>
      <c r="AE18" s="348">
        <v>10.721399999999999</v>
      </c>
      <c r="AF18" s="348">
        <v>6.1336000000000004</v>
      </c>
      <c r="AG18" s="569"/>
      <c r="AH18" s="346">
        <v>3</v>
      </c>
      <c r="AI18" s="346">
        <v>3</v>
      </c>
      <c r="AJ18" s="346">
        <v>6</v>
      </c>
      <c r="AK18" s="346">
        <v>8</v>
      </c>
      <c r="AL18" s="346">
        <v>9</v>
      </c>
      <c r="AM18" s="346">
        <v>11</v>
      </c>
      <c r="AN18" s="346">
        <v>8</v>
      </c>
      <c r="AO18" s="572">
        <v>10</v>
      </c>
      <c r="AP18" s="346">
        <v>11</v>
      </c>
      <c r="AQ18" s="346">
        <v>13</v>
      </c>
      <c r="AR18" s="346">
        <v>13</v>
      </c>
      <c r="AS18" s="346">
        <v>14</v>
      </c>
      <c r="AT18" s="346" t="s">
        <v>430</v>
      </c>
      <c r="AU18" s="346">
        <v>11</v>
      </c>
      <c r="AV18" s="346">
        <v>8</v>
      </c>
      <c r="AW18" s="346">
        <v>10</v>
      </c>
      <c r="AX18" s="346">
        <v>11</v>
      </c>
      <c r="AY18" s="346">
        <v>9</v>
      </c>
      <c r="AZ18" s="584"/>
      <c r="BA18" s="467">
        <v>10.94</v>
      </c>
      <c r="BB18" s="348">
        <v>86</v>
      </c>
      <c r="BC18" s="348" t="s">
        <v>430</v>
      </c>
      <c r="BD18" s="348" t="s">
        <v>430</v>
      </c>
      <c r="BE18" s="375" t="s">
        <v>430</v>
      </c>
      <c r="BF18" s="375">
        <v>3.05</v>
      </c>
      <c r="BG18" s="374"/>
      <c r="BH18" s="594">
        <v>3.05</v>
      </c>
      <c r="BI18" s="348">
        <v>52.31</v>
      </c>
      <c r="BJ18" s="348">
        <v>11.94</v>
      </c>
      <c r="BK18" s="348">
        <v>21.75</v>
      </c>
      <c r="BL18" s="348" t="s">
        <v>430</v>
      </c>
      <c r="BM18" s="375" t="s">
        <v>430</v>
      </c>
      <c r="BN18" s="375" t="s">
        <v>430</v>
      </c>
      <c r="BO18" s="375">
        <v>10.94</v>
      </c>
      <c r="BP18" s="375" t="s">
        <v>430</v>
      </c>
      <c r="BQ18" s="375" t="s">
        <v>430</v>
      </c>
      <c r="BR18" s="466"/>
      <c r="BS18" s="373">
        <v>5.76181739</v>
      </c>
      <c r="BT18" s="354">
        <v>12.164651900000001</v>
      </c>
      <c r="BU18" s="430"/>
      <c r="BV18" s="374" t="s">
        <v>555</v>
      </c>
    </row>
    <row r="19" spans="1:74" s="107" customFormat="1" x14ac:dyDescent="0.25">
      <c r="A19" s="345" t="s">
        <v>7662</v>
      </c>
      <c r="B19" s="373"/>
      <c r="C19" s="719">
        <v>41275</v>
      </c>
      <c r="D19" s="373"/>
      <c r="E19" s="346">
        <v>3673.32</v>
      </c>
      <c r="F19" s="373"/>
      <c r="G19" s="347">
        <v>4917.5592999999999</v>
      </c>
      <c r="H19" s="374"/>
      <c r="I19" s="348">
        <v>0.43830000000000002</v>
      </c>
      <c r="J19" s="843">
        <v>7.13</v>
      </c>
      <c r="K19" s="843">
        <v>0.43836000000000003</v>
      </c>
      <c r="L19" s="843">
        <v>0.45752999999999999</v>
      </c>
      <c r="M19" s="348"/>
      <c r="N19" s="350">
        <v>0.25380000000000003</v>
      </c>
      <c r="O19" s="348">
        <v>3.1364999999999998</v>
      </c>
      <c r="P19" s="348">
        <v>6.2432999999999996</v>
      </c>
      <c r="Q19" s="348">
        <v>9.2317</v>
      </c>
      <c r="R19" s="348">
        <v>7.2923999999999998</v>
      </c>
      <c r="S19" s="348">
        <v>7.7663000000000002</v>
      </c>
      <c r="T19" s="348">
        <v>7.2057000000000002</v>
      </c>
      <c r="U19" s="354">
        <v>6.8079999999999998</v>
      </c>
      <c r="V19" s="348">
        <v>6.7706999999999997</v>
      </c>
      <c r="W19" s="348">
        <v>7.2195999999999998</v>
      </c>
      <c r="X19" s="348">
        <v>7.3528000000000002</v>
      </c>
      <c r="Y19" s="375">
        <v>7.1851000000000003</v>
      </c>
      <c r="Z19" s="348">
        <v>6.5891000000000002</v>
      </c>
      <c r="AA19" s="348">
        <v>7.0182000000000002</v>
      </c>
      <c r="AB19" s="348">
        <v>7.4856999999999996</v>
      </c>
      <c r="AC19" s="348">
        <v>6.8354999999999997</v>
      </c>
      <c r="AD19" s="348">
        <v>6.7492999999999999</v>
      </c>
      <c r="AE19" s="348">
        <v>10.166399999999999</v>
      </c>
      <c r="AF19" s="348">
        <v>7.4076000000000004</v>
      </c>
      <c r="AG19" s="569"/>
      <c r="AH19" s="346">
        <v>10</v>
      </c>
      <c r="AI19" s="346">
        <v>11</v>
      </c>
      <c r="AJ19" s="346">
        <v>9</v>
      </c>
      <c r="AK19" s="346">
        <v>12</v>
      </c>
      <c r="AL19" s="346">
        <v>6</v>
      </c>
      <c r="AM19" s="346">
        <v>6</v>
      </c>
      <c r="AN19" s="346">
        <v>11</v>
      </c>
      <c r="AO19" s="572">
        <v>7</v>
      </c>
      <c r="AP19" s="346">
        <v>9</v>
      </c>
      <c r="AQ19" s="346">
        <v>9</v>
      </c>
      <c r="AR19" s="346">
        <v>9</v>
      </c>
      <c r="AS19" s="346">
        <v>1</v>
      </c>
      <c r="AT19" s="346">
        <v>6</v>
      </c>
      <c r="AU19" s="346">
        <v>7</v>
      </c>
      <c r="AV19" s="346">
        <v>9</v>
      </c>
      <c r="AW19" s="346">
        <v>9</v>
      </c>
      <c r="AX19" s="346">
        <v>9</v>
      </c>
      <c r="AY19" s="346">
        <v>11</v>
      </c>
      <c r="AZ19" s="584"/>
      <c r="BA19" s="467">
        <v>7.4</v>
      </c>
      <c r="BB19" s="348">
        <v>64.33</v>
      </c>
      <c r="BC19" s="348">
        <v>11.66</v>
      </c>
      <c r="BD19" s="348">
        <v>11.61</v>
      </c>
      <c r="BE19" s="375" t="s">
        <v>430</v>
      </c>
      <c r="BF19" s="375">
        <v>4.99</v>
      </c>
      <c r="BG19" s="374"/>
      <c r="BH19" s="594">
        <v>4.99</v>
      </c>
      <c r="BI19" s="348">
        <v>52.98</v>
      </c>
      <c r="BJ19" s="348">
        <v>6.56</v>
      </c>
      <c r="BK19" s="348">
        <v>28.05</v>
      </c>
      <c r="BL19" s="348" t="s">
        <v>430</v>
      </c>
      <c r="BM19" s="375">
        <v>1.5</v>
      </c>
      <c r="BN19" s="375" t="s">
        <v>430</v>
      </c>
      <c r="BO19" s="375">
        <v>5.9</v>
      </c>
      <c r="BP19" s="375" t="s">
        <v>430</v>
      </c>
      <c r="BQ19" s="375" t="s">
        <v>430</v>
      </c>
      <c r="BR19" s="466"/>
      <c r="BS19" s="373">
        <v>2.9747873399999998</v>
      </c>
      <c r="BT19" s="354">
        <v>10.280098479999999</v>
      </c>
      <c r="BU19" s="430"/>
      <c r="BV19" s="374" t="s">
        <v>555</v>
      </c>
    </row>
    <row r="20" spans="1:74" s="107" customFormat="1" x14ac:dyDescent="0.25">
      <c r="A20" s="345" t="s">
        <v>7663</v>
      </c>
      <c r="B20" s="373"/>
      <c r="C20" s="719">
        <v>41275</v>
      </c>
      <c r="D20" s="373"/>
      <c r="E20" s="841">
        <v>2416.2399999999998</v>
      </c>
      <c r="F20" s="373"/>
      <c r="G20" s="347">
        <v>3164.4166</v>
      </c>
      <c r="H20" s="374"/>
      <c r="I20" s="348" t="s">
        <v>430</v>
      </c>
      <c r="J20" s="348" t="s">
        <v>430</v>
      </c>
      <c r="K20" s="348" t="s">
        <v>430</v>
      </c>
      <c r="L20" s="348" t="s">
        <v>430</v>
      </c>
      <c r="M20" s="348"/>
      <c r="N20" s="350">
        <v>0.39789999999999998</v>
      </c>
      <c r="O20" s="348">
        <v>2.9384999999999999</v>
      </c>
      <c r="P20" s="348">
        <v>5.7679999999999998</v>
      </c>
      <c r="Q20" s="348">
        <v>8.9872999999999994</v>
      </c>
      <c r="R20" s="348">
        <v>7.1536999999999997</v>
      </c>
      <c r="S20" s="348">
        <v>7.7880000000000003</v>
      </c>
      <c r="T20" s="348">
        <v>7.2271999999999998</v>
      </c>
      <c r="U20" s="354">
        <v>6.7317999999999998</v>
      </c>
      <c r="V20" s="348">
        <v>6.6618000000000004</v>
      </c>
      <c r="W20" s="348">
        <v>7.1755000000000004</v>
      </c>
      <c r="X20" s="348">
        <v>7.3057999999999996</v>
      </c>
      <c r="Y20" s="375">
        <v>6.6031000000000004</v>
      </c>
      <c r="Z20" s="348">
        <v>5.9016000000000002</v>
      </c>
      <c r="AA20" s="348">
        <v>7.0246000000000004</v>
      </c>
      <c r="AB20" s="348">
        <v>7.4458000000000002</v>
      </c>
      <c r="AC20" s="348">
        <v>6.7617000000000003</v>
      </c>
      <c r="AD20" s="348">
        <v>6.6387</v>
      </c>
      <c r="AE20" s="348">
        <v>9.6292000000000009</v>
      </c>
      <c r="AF20" s="348">
        <v>6.7939999999999996</v>
      </c>
      <c r="AG20" s="569"/>
      <c r="AH20" s="346">
        <v>9</v>
      </c>
      <c r="AI20" s="346">
        <v>14</v>
      </c>
      <c r="AJ20" s="346">
        <v>15</v>
      </c>
      <c r="AK20" s="346">
        <v>14</v>
      </c>
      <c r="AL20" s="346">
        <v>11</v>
      </c>
      <c r="AM20" s="346">
        <v>4</v>
      </c>
      <c r="AN20" s="346">
        <v>9</v>
      </c>
      <c r="AO20" s="572">
        <v>12</v>
      </c>
      <c r="AP20" s="346">
        <v>13</v>
      </c>
      <c r="AQ20" s="346">
        <v>10</v>
      </c>
      <c r="AR20" s="346">
        <v>10</v>
      </c>
      <c r="AS20" s="346">
        <v>11</v>
      </c>
      <c r="AT20" s="346">
        <v>9</v>
      </c>
      <c r="AU20" s="346">
        <v>6</v>
      </c>
      <c r="AV20" s="346">
        <v>10</v>
      </c>
      <c r="AW20" s="346">
        <v>12</v>
      </c>
      <c r="AX20" s="346">
        <v>12</v>
      </c>
      <c r="AY20" s="346">
        <v>15</v>
      </c>
      <c r="AZ20" s="584"/>
      <c r="BA20" s="467">
        <v>6.35</v>
      </c>
      <c r="BB20" s="348">
        <v>89.78</v>
      </c>
      <c r="BC20" s="348">
        <v>2.19</v>
      </c>
      <c r="BD20" s="348">
        <v>1.28</v>
      </c>
      <c r="BE20" s="375">
        <v>0.01</v>
      </c>
      <c r="BF20" s="375">
        <v>0.39</v>
      </c>
      <c r="BG20" s="374"/>
      <c r="BH20" s="594">
        <v>0.39</v>
      </c>
      <c r="BI20" s="348">
        <v>63.38</v>
      </c>
      <c r="BJ20" s="348">
        <v>18.75</v>
      </c>
      <c r="BK20" s="348">
        <v>11.12</v>
      </c>
      <c r="BL20" s="348" t="s">
        <v>430</v>
      </c>
      <c r="BM20" s="375" t="s">
        <v>430</v>
      </c>
      <c r="BN20" s="375" t="s">
        <v>430</v>
      </c>
      <c r="BO20" s="375">
        <v>6.35</v>
      </c>
      <c r="BP20" s="375" t="s">
        <v>430</v>
      </c>
      <c r="BQ20" s="375">
        <v>0.01</v>
      </c>
      <c r="BR20" s="466"/>
      <c r="BS20" s="373">
        <v>3.84314263</v>
      </c>
      <c r="BT20" s="354">
        <v>12.03477324</v>
      </c>
      <c r="BU20" s="430"/>
      <c r="BV20" s="374" t="s">
        <v>555</v>
      </c>
    </row>
    <row r="21" spans="1:74" s="107" customFormat="1" x14ac:dyDescent="0.25">
      <c r="A21" s="345" t="s">
        <v>7664</v>
      </c>
      <c r="B21" s="373"/>
      <c r="C21" s="719">
        <v>44111</v>
      </c>
      <c r="D21" s="373"/>
      <c r="E21" s="841">
        <v>2065.66</v>
      </c>
      <c r="F21" s="373"/>
      <c r="G21" s="347">
        <v>1431.0954999999999</v>
      </c>
      <c r="H21" s="374"/>
      <c r="I21" s="348">
        <v>0.73558999999999997</v>
      </c>
      <c r="J21" s="348">
        <v>7.09</v>
      </c>
      <c r="K21" s="348">
        <v>0.46</v>
      </c>
      <c r="L21" s="348">
        <v>0.49</v>
      </c>
      <c r="M21" s="348"/>
      <c r="N21" s="350">
        <v>-2.0760000000000001</v>
      </c>
      <c r="O21" s="348">
        <v>2.8401999999999998</v>
      </c>
      <c r="P21" s="348">
        <v>6.1604999999999999</v>
      </c>
      <c r="Q21" s="348">
        <v>9.7334999999999994</v>
      </c>
      <c r="R21" s="348">
        <v>7.0030999999999999</v>
      </c>
      <c r="S21" s="348">
        <v>7.7830000000000004</v>
      </c>
      <c r="T21" s="348">
        <v>7.4537000000000004</v>
      </c>
      <c r="U21" s="354">
        <v>6.8714000000000004</v>
      </c>
      <c r="V21" s="348">
        <v>6.8292999999999999</v>
      </c>
      <c r="W21" s="348">
        <v>7.3147000000000002</v>
      </c>
      <c r="X21" s="348">
        <v>7.4579000000000004</v>
      </c>
      <c r="Y21" s="375">
        <v>6.6826999999999996</v>
      </c>
      <c r="Z21" s="348" t="s">
        <v>430</v>
      </c>
      <c r="AA21" s="348">
        <v>6.7614000000000001</v>
      </c>
      <c r="AB21" s="348">
        <v>7.7119999999999997</v>
      </c>
      <c r="AC21" s="348">
        <v>6.9005000000000001</v>
      </c>
      <c r="AD21" s="348">
        <v>6.7969999999999997</v>
      </c>
      <c r="AE21" s="348">
        <v>10.976100000000001</v>
      </c>
      <c r="AF21" s="348">
        <v>6.2323000000000004</v>
      </c>
      <c r="AG21" s="569"/>
      <c r="AH21" s="346">
        <v>16</v>
      </c>
      <c r="AI21" s="346">
        <v>16</v>
      </c>
      <c r="AJ21" s="346">
        <v>13</v>
      </c>
      <c r="AK21" s="346">
        <v>7</v>
      </c>
      <c r="AL21" s="346">
        <v>15</v>
      </c>
      <c r="AM21" s="346">
        <v>5</v>
      </c>
      <c r="AN21" s="346">
        <v>4</v>
      </c>
      <c r="AO21" s="572">
        <v>6</v>
      </c>
      <c r="AP21" s="346">
        <v>7</v>
      </c>
      <c r="AQ21" s="346">
        <v>7</v>
      </c>
      <c r="AR21" s="346">
        <v>5</v>
      </c>
      <c r="AS21" s="346">
        <v>7</v>
      </c>
      <c r="AT21" s="346" t="s">
        <v>430</v>
      </c>
      <c r="AU21" s="346">
        <v>14</v>
      </c>
      <c r="AV21" s="346">
        <v>2</v>
      </c>
      <c r="AW21" s="346">
        <v>6</v>
      </c>
      <c r="AX21" s="346">
        <v>6</v>
      </c>
      <c r="AY21" s="346">
        <v>5</v>
      </c>
      <c r="AZ21" s="584"/>
      <c r="BA21" s="467">
        <v>1.7</v>
      </c>
      <c r="BB21" s="348">
        <v>66.13</v>
      </c>
      <c r="BC21" s="348">
        <v>9.42</v>
      </c>
      <c r="BD21" s="348">
        <v>11.75</v>
      </c>
      <c r="BE21" s="375" t="s">
        <v>430</v>
      </c>
      <c r="BF21" s="375">
        <v>11</v>
      </c>
      <c r="BG21" s="374"/>
      <c r="BH21" s="594">
        <v>11</v>
      </c>
      <c r="BI21" s="348">
        <v>41.16</v>
      </c>
      <c r="BJ21" s="348">
        <v>7.79</v>
      </c>
      <c r="BK21" s="348">
        <v>38.36</v>
      </c>
      <c r="BL21" s="348" t="s">
        <v>430</v>
      </c>
      <c r="BM21" s="375">
        <v>0.25</v>
      </c>
      <c r="BN21" s="375" t="s">
        <v>430</v>
      </c>
      <c r="BO21" s="375">
        <v>1.45</v>
      </c>
      <c r="BP21" s="375" t="s">
        <v>430</v>
      </c>
      <c r="BQ21" s="375" t="s">
        <v>430</v>
      </c>
      <c r="BR21" s="466"/>
      <c r="BS21" s="373">
        <v>8.8988019926696396</v>
      </c>
      <c r="BT21" s="354">
        <v>15.063176864519001</v>
      </c>
      <c r="BU21" s="430"/>
      <c r="BV21" s="374" t="s">
        <v>555</v>
      </c>
    </row>
    <row r="22" spans="1:74" s="107" customFormat="1" x14ac:dyDescent="0.25">
      <c r="A22" s="345" t="s">
        <v>7665</v>
      </c>
      <c r="B22" s="373"/>
      <c r="C22" s="719">
        <v>41275</v>
      </c>
      <c r="D22" s="373"/>
      <c r="E22" s="346">
        <v>1499.57</v>
      </c>
      <c r="F22" s="373"/>
      <c r="G22" s="347">
        <v>3115.6219000000001</v>
      </c>
      <c r="H22" s="374"/>
      <c r="I22" s="843">
        <v>0.43562000000000001</v>
      </c>
      <c r="J22" s="843">
        <v>7.03</v>
      </c>
      <c r="K22" s="843">
        <v>0.42465999999999998</v>
      </c>
      <c r="L22" s="843">
        <v>0.43287999999999999</v>
      </c>
      <c r="M22" s="348"/>
      <c r="N22" s="350">
        <v>-0.25659999999999999</v>
      </c>
      <c r="O22" s="348">
        <v>2.992</v>
      </c>
      <c r="P22" s="348">
        <v>6.1981000000000002</v>
      </c>
      <c r="Q22" s="348">
        <v>9.1325000000000003</v>
      </c>
      <c r="R22" s="348">
        <v>7.5545</v>
      </c>
      <c r="S22" s="348">
        <v>7.9641000000000002</v>
      </c>
      <c r="T22" s="348">
        <v>7.4939999999999998</v>
      </c>
      <c r="U22" s="354">
        <v>6.9748000000000001</v>
      </c>
      <c r="V22" s="348">
        <v>6.8654000000000002</v>
      </c>
      <c r="W22" s="348">
        <v>7.2995999999999999</v>
      </c>
      <c r="X22" s="348">
        <v>7.3722000000000003</v>
      </c>
      <c r="Y22" s="375">
        <v>6.6096000000000004</v>
      </c>
      <c r="Z22" s="348">
        <v>6.7563000000000004</v>
      </c>
      <c r="AA22" s="348">
        <v>7.0277000000000003</v>
      </c>
      <c r="AB22" s="348">
        <v>7.7074999999999996</v>
      </c>
      <c r="AC22" s="348">
        <v>7.0324</v>
      </c>
      <c r="AD22" s="348">
        <v>6.8490000000000002</v>
      </c>
      <c r="AE22" s="348">
        <v>10.105499999999999</v>
      </c>
      <c r="AF22" s="348">
        <v>7.3510999999999997</v>
      </c>
      <c r="AG22" s="569"/>
      <c r="AH22" s="346">
        <v>11</v>
      </c>
      <c r="AI22" s="346">
        <v>13</v>
      </c>
      <c r="AJ22" s="346">
        <v>11</v>
      </c>
      <c r="AK22" s="346">
        <v>13</v>
      </c>
      <c r="AL22" s="346">
        <v>3</v>
      </c>
      <c r="AM22" s="346">
        <v>2</v>
      </c>
      <c r="AN22" s="346">
        <v>3</v>
      </c>
      <c r="AO22" s="572">
        <v>3</v>
      </c>
      <c r="AP22" s="346">
        <v>4</v>
      </c>
      <c r="AQ22" s="346">
        <v>8</v>
      </c>
      <c r="AR22" s="346">
        <v>8</v>
      </c>
      <c r="AS22" s="346">
        <v>10</v>
      </c>
      <c r="AT22" s="346">
        <v>3</v>
      </c>
      <c r="AU22" s="346">
        <v>5</v>
      </c>
      <c r="AV22" s="346">
        <v>3</v>
      </c>
      <c r="AW22" s="346">
        <v>3</v>
      </c>
      <c r="AX22" s="346">
        <v>4</v>
      </c>
      <c r="AY22" s="346">
        <v>12</v>
      </c>
      <c r="AZ22" s="584"/>
      <c r="BA22" s="467">
        <v>10.53</v>
      </c>
      <c r="BB22" s="348">
        <v>72.08</v>
      </c>
      <c r="BC22" s="348">
        <v>9.0399999999999991</v>
      </c>
      <c r="BD22" s="348">
        <v>4.68</v>
      </c>
      <c r="BE22" s="375" t="s">
        <v>430</v>
      </c>
      <c r="BF22" s="375">
        <v>3.67</v>
      </c>
      <c r="BG22" s="374"/>
      <c r="BH22" s="594">
        <v>3.67</v>
      </c>
      <c r="BI22" s="348">
        <v>52.54</v>
      </c>
      <c r="BJ22" s="348">
        <v>11.51</v>
      </c>
      <c r="BK22" s="348">
        <v>21.74</v>
      </c>
      <c r="BL22" s="348" t="s">
        <v>430</v>
      </c>
      <c r="BM22" s="375" t="s">
        <v>430</v>
      </c>
      <c r="BN22" s="375" t="s">
        <v>430</v>
      </c>
      <c r="BO22" s="375">
        <v>10.53</v>
      </c>
      <c r="BP22" s="375" t="s">
        <v>430</v>
      </c>
      <c r="BQ22" s="375" t="s">
        <v>430</v>
      </c>
      <c r="BR22" s="466"/>
      <c r="BS22" s="373">
        <v>4.0043192999999997</v>
      </c>
      <c r="BT22" s="354">
        <v>4.6605129300000003</v>
      </c>
      <c r="BU22" s="430"/>
      <c r="BV22" s="374" t="s">
        <v>555</v>
      </c>
    </row>
    <row r="23" spans="1:74" s="107" customFormat="1" x14ac:dyDescent="0.25">
      <c r="A23" s="345" t="s">
        <v>7666</v>
      </c>
      <c r="B23" s="373"/>
      <c r="C23" s="719">
        <v>43252</v>
      </c>
      <c r="D23" s="373"/>
      <c r="E23" s="841">
        <v>665.53</v>
      </c>
      <c r="F23" s="373"/>
      <c r="G23" s="347">
        <v>1688.3507</v>
      </c>
      <c r="H23" s="374"/>
      <c r="I23" s="843">
        <v>0.45</v>
      </c>
      <c r="J23" s="843">
        <v>7</v>
      </c>
      <c r="K23" s="843">
        <v>0.41</v>
      </c>
      <c r="L23" s="843">
        <v>0.43</v>
      </c>
      <c r="M23" s="348"/>
      <c r="N23" s="350">
        <v>1.1782999999999999</v>
      </c>
      <c r="O23" s="348">
        <v>3.3553999999999999</v>
      </c>
      <c r="P23" s="348">
        <v>5.6306000000000003</v>
      </c>
      <c r="Q23" s="348">
        <v>8.7867999999999995</v>
      </c>
      <c r="R23" s="348">
        <v>7.1986999999999997</v>
      </c>
      <c r="S23" s="348">
        <v>7.7008999999999999</v>
      </c>
      <c r="T23" s="348">
        <v>7.4161000000000001</v>
      </c>
      <c r="U23" s="354">
        <v>6.8006000000000002</v>
      </c>
      <c r="V23" s="348">
        <v>6.6997999999999998</v>
      </c>
      <c r="W23" s="348">
        <v>7.1566999999999998</v>
      </c>
      <c r="X23" s="348">
        <v>7.2644000000000002</v>
      </c>
      <c r="Y23" s="375">
        <v>6.6433</v>
      </c>
      <c r="Z23" s="348" t="s">
        <v>430</v>
      </c>
      <c r="AA23" s="348">
        <v>6.9660000000000002</v>
      </c>
      <c r="AB23" s="348">
        <v>7.5984999999999996</v>
      </c>
      <c r="AC23" s="348">
        <v>6.8503999999999996</v>
      </c>
      <c r="AD23" s="348">
        <v>6.6818</v>
      </c>
      <c r="AE23" s="348">
        <v>9.4289000000000005</v>
      </c>
      <c r="AF23" s="348">
        <v>6.5281000000000002</v>
      </c>
      <c r="AG23" s="569"/>
      <c r="AH23" s="346">
        <v>6</v>
      </c>
      <c r="AI23" s="346">
        <v>10</v>
      </c>
      <c r="AJ23" s="346">
        <v>16</v>
      </c>
      <c r="AK23" s="346">
        <v>16</v>
      </c>
      <c r="AL23" s="346">
        <v>8</v>
      </c>
      <c r="AM23" s="346">
        <v>9</v>
      </c>
      <c r="AN23" s="346">
        <v>6</v>
      </c>
      <c r="AO23" s="572">
        <v>9</v>
      </c>
      <c r="AP23" s="346">
        <v>10</v>
      </c>
      <c r="AQ23" s="346">
        <v>11</v>
      </c>
      <c r="AR23" s="346">
        <v>11</v>
      </c>
      <c r="AS23" s="346">
        <v>9</v>
      </c>
      <c r="AT23" s="346" t="s">
        <v>430</v>
      </c>
      <c r="AU23" s="346">
        <v>9</v>
      </c>
      <c r="AV23" s="346">
        <v>6</v>
      </c>
      <c r="AW23" s="346">
        <v>7</v>
      </c>
      <c r="AX23" s="346">
        <v>10</v>
      </c>
      <c r="AY23" s="346">
        <v>16</v>
      </c>
      <c r="AZ23" s="584"/>
      <c r="BA23" s="467" t="s">
        <v>430</v>
      </c>
      <c r="BB23" s="348">
        <v>81.569999999999993</v>
      </c>
      <c r="BC23" s="348">
        <v>6.75</v>
      </c>
      <c r="BD23" s="348" t="s">
        <v>430</v>
      </c>
      <c r="BE23" s="375" t="s">
        <v>430</v>
      </c>
      <c r="BF23" s="375">
        <v>11.68</v>
      </c>
      <c r="BG23" s="374"/>
      <c r="BH23" s="594">
        <v>11.68</v>
      </c>
      <c r="BI23" s="348">
        <v>54.43</v>
      </c>
      <c r="BJ23" s="348">
        <v>6.67</v>
      </c>
      <c r="BK23" s="348">
        <v>27.22</v>
      </c>
      <c r="BL23" s="348" t="s">
        <v>430</v>
      </c>
      <c r="BM23" s="375" t="s">
        <v>430</v>
      </c>
      <c r="BN23" s="375" t="s">
        <v>430</v>
      </c>
      <c r="BO23" s="375" t="s">
        <v>430</v>
      </c>
      <c r="BP23" s="375" t="s">
        <v>430</v>
      </c>
      <c r="BQ23" s="375" t="s">
        <v>430</v>
      </c>
      <c r="BR23" s="466"/>
      <c r="BS23" s="373">
        <v>9.8472925900000003</v>
      </c>
      <c r="BT23" s="354">
        <v>8.9914988600000001</v>
      </c>
      <c r="BU23" s="430"/>
      <c r="BV23" s="374" t="s">
        <v>555</v>
      </c>
    </row>
    <row r="24" spans="1:74" x14ac:dyDescent="0.25">
      <c r="A24" s="318" t="s">
        <v>93</v>
      </c>
      <c r="B24" s="43"/>
      <c r="C24" s="720"/>
      <c r="D24" s="43"/>
      <c r="E24" s="51"/>
      <c r="F24" s="43"/>
      <c r="G24" s="55"/>
      <c r="H24" s="66"/>
      <c r="I24" s="59"/>
      <c r="J24" s="59"/>
      <c r="K24" s="59"/>
      <c r="L24" s="59"/>
      <c r="M24" s="59"/>
      <c r="N24" s="70">
        <v>0.40860000000000002</v>
      </c>
      <c r="O24" s="59">
        <v>3.7402000000000002</v>
      </c>
      <c r="P24" s="59">
        <v>6.4141000000000004</v>
      </c>
      <c r="Q24" s="59">
        <v>9.5993999999999993</v>
      </c>
      <c r="R24" s="59">
        <v>7.2621000000000002</v>
      </c>
      <c r="S24" s="59">
        <v>7.7195</v>
      </c>
      <c r="T24" s="59">
        <v>7.2824</v>
      </c>
      <c r="U24" s="88">
        <v>6.8224</v>
      </c>
      <c r="V24" s="59">
        <v>6.7827000000000002</v>
      </c>
      <c r="W24" s="59">
        <v>7.2640000000000002</v>
      </c>
      <c r="X24" s="59">
        <v>7.3730000000000002</v>
      </c>
      <c r="Y24" s="276">
        <v>6.6862000000000004</v>
      </c>
      <c r="Z24" s="59">
        <v>6.6539999999999999</v>
      </c>
      <c r="AA24" s="59">
        <v>6.9684999999999997</v>
      </c>
      <c r="AB24" s="59">
        <v>7.4598000000000004</v>
      </c>
      <c r="AC24" s="59">
        <v>6.8612000000000002</v>
      </c>
      <c r="AD24" s="59">
        <v>6.7535999999999996</v>
      </c>
      <c r="AE24" s="59">
        <v>10.546099999999999</v>
      </c>
      <c r="AF24" s="59">
        <v>6.9591000000000003</v>
      </c>
      <c r="AG24" s="553"/>
      <c r="AH24" s="51">
        <v>16</v>
      </c>
      <c r="AI24" s="51">
        <v>16</v>
      </c>
      <c r="AJ24" s="51">
        <v>16</v>
      </c>
      <c r="AK24" s="51">
        <v>16</v>
      </c>
      <c r="AL24" s="51">
        <v>16</v>
      </c>
      <c r="AM24" s="51">
        <v>16</v>
      </c>
      <c r="AN24" s="51">
        <v>16</v>
      </c>
      <c r="AO24" s="560">
        <v>16</v>
      </c>
      <c r="AP24" s="51">
        <v>16</v>
      </c>
      <c r="AQ24" s="51">
        <v>16</v>
      </c>
      <c r="AR24" s="51">
        <v>16</v>
      </c>
      <c r="AS24" s="51">
        <v>16</v>
      </c>
      <c r="AT24" s="51">
        <v>9</v>
      </c>
      <c r="AU24" s="51">
        <v>16</v>
      </c>
      <c r="AV24" s="51">
        <v>16</v>
      </c>
      <c r="AW24" s="51">
        <v>16</v>
      </c>
      <c r="AX24" s="51">
        <v>16</v>
      </c>
      <c r="AY24" s="51">
        <v>16</v>
      </c>
      <c r="AZ24" s="579"/>
      <c r="BA24" s="577"/>
      <c r="BB24" s="59"/>
      <c r="BC24" s="59"/>
      <c r="BD24" s="59"/>
      <c r="BE24" s="276"/>
      <c r="BF24" s="276"/>
      <c r="BG24" s="66"/>
      <c r="BH24" s="586"/>
      <c r="BI24" s="59"/>
      <c r="BJ24" s="59"/>
      <c r="BK24" s="59"/>
      <c r="BL24" s="59"/>
      <c r="BM24" s="276"/>
      <c r="BN24" s="587"/>
      <c r="BO24" s="587"/>
      <c r="BP24" s="587"/>
      <c r="BQ24" s="587"/>
      <c r="BR24" s="148"/>
      <c r="BS24" s="43"/>
      <c r="BT24" s="88"/>
      <c r="BU24" s="34"/>
      <c r="BV24" s="66"/>
    </row>
    <row r="25" spans="1:74" x14ac:dyDescent="0.25">
      <c r="A25" s="320" t="s">
        <v>94</v>
      </c>
      <c r="B25" s="44"/>
      <c r="C25" s="721"/>
      <c r="D25" s="44"/>
      <c r="E25" s="52"/>
      <c r="F25" s="44"/>
      <c r="G25" s="56"/>
      <c r="H25" s="67"/>
      <c r="I25" s="60"/>
      <c r="J25" s="60"/>
      <c r="K25" s="60"/>
      <c r="L25" s="60"/>
      <c r="M25" s="60"/>
      <c r="N25" s="71">
        <v>3.4506999999999999</v>
      </c>
      <c r="O25" s="60">
        <v>4.9309000000000003</v>
      </c>
      <c r="P25" s="60">
        <v>7.3731999999999998</v>
      </c>
      <c r="Q25" s="60">
        <v>10.382999999999999</v>
      </c>
      <c r="R25" s="60">
        <v>7.8821000000000003</v>
      </c>
      <c r="S25" s="60">
        <v>8.1653000000000002</v>
      </c>
      <c r="T25" s="60">
        <v>7.7363999999999997</v>
      </c>
      <c r="U25" s="89">
        <v>7.2298</v>
      </c>
      <c r="V25" s="60">
        <v>7.1128999999999998</v>
      </c>
      <c r="W25" s="60">
        <v>7.5145</v>
      </c>
      <c r="X25" s="60">
        <v>7.6071999999999997</v>
      </c>
      <c r="Y25" s="277">
        <v>7.1851000000000003</v>
      </c>
      <c r="Z25" s="60">
        <v>7.2327000000000004</v>
      </c>
      <c r="AA25" s="60">
        <v>7.3586</v>
      </c>
      <c r="AB25" s="60">
        <v>7.8838999999999997</v>
      </c>
      <c r="AC25" s="60">
        <v>7.2853000000000003</v>
      </c>
      <c r="AD25" s="60">
        <v>7.1130000000000004</v>
      </c>
      <c r="AE25" s="60">
        <v>11.8301</v>
      </c>
      <c r="AF25" s="60">
        <v>7.9203000000000001</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146"/>
      <c r="BS25" s="44"/>
      <c r="BT25" s="89"/>
      <c r="BU25" s="26"/>
      <c r="BV25" s="67"/>
    </row>
    <row r="26" spans="1:74" x14ac:dyDescent="0.25">
      <c r="A26" s="320" t="s">
        <v>95</v>
      </c>
      <c r="B26" s="44"/>
      <c r="C26" s="721"/>
      <c r="D26" s="44"/>
      <c r="E26" s="52"/>
      <c r="F26" s="44"/>
      <c r="G26" s="56"/>
      <c r="H26" s="67"/>
      <c r="I26" s="60"/>
      <c r="J26" s="60"/>
      <c r="K26" s="60"/>
      <c r="L26" s="60"/>
      <c r="M26" s="60"/>
      <c r="N26" s="71">
        <v>-2.0760000000000001</v>
      </c>
      <c r="O26" s="60">
        <v>2.8401999999999998</v>
      </c>
      <c r="P26" s="60">
        <v>5.6306000000000003</v>
      </c>
      <c r="Q26" s="60">
        <v>8.7867999999999995</v>
      </c>
      <c r="R26" s="60">
        <v>6.7567000000000004</v>
      </c>
      <c r="S26" s="60">
        <v>7.3330000000000002</v>
      </c>
      <c r="T26" s="60">
        <v>6.8906999999999998</v>
      </c>
      <c r="U26" s="89">
        <v>6.5434999999999999</v>
      </c>
      <c r="V26" s="60">
        <v>6.5724999999999998</v>
      </c>
      <c r="W26" s="60">
        <v>7.0510000000000002</v>
      </c>
      <c r="X26" s="60">
        <v>7.1885000000000003</v>
      </c>
      <c r="Y26" s="277">
        <v>6.4457000000000004</v>
      </c>
      <c r="Z26" s="60">
        <v>5.9016000000000002</v>
      </c>
      <c r="AA26" s="60">
        <v>6.6185</v>
      </c>
      <c r="AB26" s="60">
        <v>6.9443999999999999</v>
      </c>
      <c r="AC26" s="60">
        <v>6.56</v>
      </c>
      <c r="AD26" s="60">
        <v>6.5101000000000004</v>
      </c>
      <c r="AE26" s="60">
        <v>9.4289000000000005</v>
      </c>
      <c r="AF26" s="60">
        <v>6.1336000000000004</v>
      </c>
      <c r="AG26" s="554"/>
      <c r="AH26" s="52"/>
      <c r="AI26" s="52"/>
      <c r="AJ26" s="52"/>
      <c r="AK26" s="52"/>
      <c r="AL26" s="52"/>
      <c r="AM26" s="52"/>
      <c r="AN26" s="52"/>
      <c r="AO26" s="561"/>
      <c r="AP26" s="52"/>
      <c r="AQ26" s="52"/>
      <c r="AR26" s="52"/>
      <c r="AS26" s="52"/>
      <c r="AT26" s="52"/>
      <c r="AU26" s="52"/>
      <c r="AV26" s="52"/>
      <c r="AW26" s="52"/>
      <c r="AX26" s="52"/>
      <c r="AY26" s="52"/>
      <c r="AZ26" s="580"/>
      <c r="BA26" s="551"/>
      <c r="BB26" s="60"/>
      <c r="BC26" s="60"/>
      <c r="BD26" s="60"/>
      <c r="BE26" s="277"/>
      <c r="BF26" s="277"/>
      <c r="BG26" s="67"/>
      <c r="BH26" s="588"/>
      <c r="BI26" s="60"/>
      <c r="BJ26" s="60"/>
      <c r="BK26" s="60"/>
      <c r="BL26" s="60"/>
      <c r="BM26" s="277"/>
      <c r="BN26" s="589"/>
      <c r="BO26" s="589"/>
      <c r="BP26" s="589"/>
      <c r="BQ26" s="589"/>
      <c r="BR26" s="146"/>
      <c r="BS26" s="44"/>
      <c r="BT26" s="89"/>
      <c r="BU26" s="26"/>
      <c r="BV26" s="67"/>
    </row>
    <row r="27" spans="1:74" x14ac:dyDescent="0.25">
      <c r="A27" s="321" t="s">
        <v>96</v>
      </c>
      <c r="B27" s="45"/>
      <c r="C27" s="722"/>
      <c r="D27" s="45"/>
      <c r="E27" s="53"/>
      <c r="F27" s="45"/>
      <c r="G27" s="57"/>
      <c r="H27" s="68"/>
      <c r="I27" s="61"/>
      <c r="J27" s="61"/>
      <c r="K27" s="61"/>
      <c r="L27" s="61"/>
      <c r="M27" s="61"/>
      <c r="N27" s="72">
        <v>0.44274999999999998</v>
      </c>
      <c r="O27" s="61">
        <v>3.74255</v>
      </c>
      <c r="P27" s="61">
        <v>6.3897500000000003</v>
      </c>
      <c r="Q27" s="61">
        <v>9.6068499999999997</v>
      </c>
      <c r="R27" s="61">
        <v>7.1841499999999998</v>
      </c>
      <c r="S27" s="61">
        <v>7.73</v>
      </c>
      <c r="T27" s="61">
        <v>7.24</v>
      </c>
      <c r="U27" s="90">
        <v>6.8020500000000004</v>
      </c>
      <c r="V27" s="61">
        <v>6.78125</v>
      </c>
      <c r="W27" s="61">
        <v>7.2595999999999998</v>
      </c>
      <c r="X27" s="61">
        <v>7.3624999999999998</v>
      </c>
      <c r="Y27" s="279">
        <v>6.6483999999999996</v>
      </c>
      <c r="Z27" s="61">
        <v>6.6550000000000002</v>
      </c>
      <c r="AA27" s="61">
        <v>6.9892000000000003</v>
      </c>
      <c r="AB27" s="61">
        <v>7.4885000000000002</v>
      </c>
      <c r="AC27" s="61">
        <v>6.8422999999999998</v>
      </c>
      <c r="AD27" s="61">
        <v>6.7564000000000002</v>
      </c>
      <c r="AE27" s="61">
        <v>10.7226</v>
      </c>
      <c r="AF27" s="61">
        <v>6.9630999999999998</v>
      </c>
      <c r="AG27" s="556"/>
      <c r="AH27" s="53"/>
      <c r="AI27" s="53"/>
      <c r="AJ27" s="53"/>
      <c r="AK27" s="53"/>
      <c r="AL27" s="53"/>
      <c r="AM27" s="53"/>
      <c r="AN27" s="53"/>
      <c r="AO27" s="563"/>
      <c r="AP27" s="53"/>
      <c r="AQ27" s="53"/>
      <c r="AR27" s="53"/>
      <c r="AS27" s="53"/>
      <c r="AT27" s="53"/>
      <c r="AU27" s="53"/>
      <c r="AV27" s="53"/>
      <c r="AW27" s="53"/>
      <c r="AX27" s="53"/>
      <c r="AY27" s="53"/>
      <c r="AZ27" s="581"/>
      <c r="BA27" s="578"/>
      <c r="BB27" s="61"/>
      <c r="BC27" s="61"/>
      <c r="BD27" s="61"/>
      <c r="BE27" s="279"/>
      <c r="BF27" s="279"/>
      <c r="BG27" s="68"/>
      <c r="BH27" s="590"/>
      <c r="BI27" s="61"/>
      <c r="BJ27" s="61"/>
      <c r="BK27" s="61"/>
      <c r="BL27" s="61"/>
      <c r="BM27" s="279"/>
      <c r="BN27" s="591"/>
      <c r="BO27" s="591"/>
      <c r="BP27" s="591"/>
      <c r="BQ27" s="591"/>
      <c r="BR27" s="149"/>
      <c r="BS27" s="45"/>
      <c r="BT27" s="90"/>
      <c r="BU27" s="272"/>
      <c r="BV27" s="68"/>
    </row>
    <row r="28" spans="1:74" ht="14.5" x14ac:dyDescent="0.25">
      <c r="A28" s="323" t="s">
        <v>370</v>
      </c>
      <c r="B28" s="46"/>
      <c r="C28" s="723"/>
      <c r="D28" s="46"/>
      <c r="E28" s="54"/>
      <c r="F28" s="46"/>
      <c r="G28" s="58"/>
      <c r="H28" s="69"/>
      <c r="I28" s="62"/>
      <c r="J28" s="62"/>
      <c r="K28" s="62"/>
      <c r="L28" s="62"/>
      <c r="M28" s="62"/>
      <c r="N28" s="73"/>
      <c r="O28" s="62"/>
      <c r="P28" s="62"/>
      <c r="Q28" s="62"/>
      <c r="R28" s="62"/>
      <c r="S28" s="62"/>
      <c r="T28" s="62"/>
      <c r="U28" s="91"/>
      <c r="V28" s="62"/>
      <c r="W28" s="62"/>
      <c r="X28" s="62"/>
      <c r="Y28" s="245"/>
      <c r="Z28" s="62"/>
      <c r="AA28" s="62"/>
      <c r="AB28" s="62"/>
      <c r="AC28" s="62"/>
      <c r="AD28" s="62"/>
      <c r="AE28" s="62"/>
      <c r="AF28" s="62"/>
      <c r="AG28" s="557"/>
      <c r="AH28" s="54"/>
      <c r="AI28" s="54"/>
      <c r="AJ28" s="54"/>
      <c r="AK28" s="54"/>
      <c r="AL28" s="54"/>
      <c r="AM28" s="54"/>
      <c r="AN28" s="54"/>
      <c r="AO28" s="564"/>
      <c r="AP28" s="54"/>
      <c r="AQ28" s="54"/>
      <c r="AR28" s="54"/>
      <c r="AS28" s="54"/>
      <c r="AT28" s="54"/>
      <c r="AU28" s="54"/>
      <c r="AV28" s="54"/>
      <c r="AW28" s="54"/>
      <c r="AX28" s="54"/>
      <c r="AY28" s="54"/>
      <c r="AZ28" s="582"/>
      <c r="BA28" s="280"/>
      <c r="BB28" s="62"/>
      <c r="BC28" s="62"/>
      <c r="BD28" s="62"/>
      <c r="BE28" s="245"/>
      <c r="BF28" s="245"/>
      <c r="BG28" s="69"/>
      <c r="BH28" s="585"/>
      <c r="BI28" s="62"/>
      <c r="BJ28" s="62"/>
      <c r="BK28" s="62"/>
      <c r="BL28" s="62"/>
      <c r="BM28" s="245"/>
      <c r="BN28" s="592"/>
      <c r="BO28" s="592"/>
      <c r="BP28" s="592"/>
      <c r="BQ28" s="592"/>
      <c r="BR28" s="150"/>
      <c r="BS28" s="46"/>
      <c r="BT28" s="91"/>
      <c r="BU28" s="41"/>
      <c r="BV28" s="69"/>
    </row>
    <row r="29" spans="1:74" x14ac:dyDescent="0.25">
      <c r="A29" s="337" t="s">
        <v>7667</v>
      </c>
      <c r="B29" s="369"/>
      <c r="C29" s="718">
        <v>37726</v>
      </c>
      <c r="D29" s="369"/>
      <c r="E29" s="338">
        <v>18511</v>
      </c>
      <c r="F29" s="369"/>
      <c r="G29" s="339">
        <v>591.83010000000002</v>
      </c>
      <c r="H29" s="370"/>
      <c r="I29" s="843">
        <v>0.62</v>
      </c>
      <c r="J29" s="843">
        <v>7.42</v>
      </c>
      <c r="K29" s="843">
        <v>0.47</v>
      </c>
      <c r="L29" s="843">
        <v>0.5</v>
      </c>
      <c r="M29" s="340"/>
      <c r="N29" s="342">
        <v>1.5542</v>
      </c>
      <c r="O29" s="340">
        <v>4.6662999999999997</v>
      </c>
      <c r="P29" s="340">
        <v>6.7954999999999997</v>
      </c>
      <c r="Q29" s="340">
        <v>10.116</v>
      </c>
      <c r="R29" s="340">
        <v>7.2343000000000002</v>
      </c>
      <c r="S29" s="340">
        <v>7.4211</v>
      </c>
      <c r="T29" s="340">
        <v>6.8864999999999998</v>
      </c>
      <c r="U29" s="344">
        <v>6.4663000000000004</v>
      </c>
      <c r="V29" s="340">
        <v>6.5106999999999999</v>
      </c>
      <c r="W29" s="340">
        <v>7.2115999999999998</v>
      </c>
      <c r="X29" s="340">
        <v>7.2801</v>
      </c>
      <c r="Y29" s="371">
        <v>6.5343</v>
      </c>
      <c r="Z29" s="340">
        <v>6.8227000000000002</v>
      </c>
      <c r="AA29" s="340">
        <v>6.9488000000000003</v>
      </c>
      <c r="AB29" s="340">
        <v>7.1045999999999996</v>
      </c>
      <c r="AC29" s="340">
        <v>6.5119999999999996</v>
      </c>
      <c r="AD29" s="340">
        <v>6.4827000000000004</v>
      </c>
      <c r="AE29" s="340">
        <v>11.5632</v>
      </c>
      <c r="AF29" s="340">
        <v>7.3878000000000004</v>
      </c>
      <c r="AG29" s="568"/>
      <c r="AH29" s="338">
        <v>3</v>
      </c>
      <c r="AI29" s="338">
        <v>1</v>
      </c>
      <c r="AJ29" s="338">
        <v>1</v>
      </c>
      <c r="AK29" s="338">
        <v>1</v>
      </c>
      <c r="AL29" s="338">
        <v>1</v>
      </c>
      <c r="AM29" s="338">
        <v>5</v>
      </c>
      <c r="AN29" s="338">
        <v>6</v>
      </c>
      <c r="AO29" s="570">
        <v>5</v>
      </c>
      <c r="AP29" s="338">
        <v>4</v>
      </c>
      <c r="AQ29" s="338">
        <v>1</v>
      </c>
      <c r="AR29" s="338">
        <v>1</v>
      </c>
      <c r="AS29" s="338">
        <v>2</v>
      </c>
      <c r="AT29" s="338">
        <v>1</v>
      </c>
      <c r="AU29" s="338">
        <v>1</v>
      </c>
      <c r="AV29" s="338">
        <v>6</v>
      </c>
      <c r="AW29" s="338">
        <v>5</v>
      </c>
      <c r="AX29" s="338">
        <v>4</v>
      </c>
      <c r="AY29" s="338">
        <v>1</v>
      </c>
      <c r="AZ29" s="583"/>
      <c r="BA29" s="464">
        <v>11.3</v>
      </c>
      <c r="BB29" s="340">
        <v>55.93</v>
      </c>
      <c r="BC29" s="340">
        <v>24.08</v>
      </c>
      <c r="BD29" s="340">
        <v>9.15</v>
      </c>
      <c r="BE29" s="371" t="s">
        <v>430</v>
      </c>
      <c r="BF29" s="371">
        <v>-0.46</v>
      </c>
      <c r="BG29" s="370"/>
      <c r="BH29" s="593">
        <v>-0.46</v>
      </c>
      <c r="BI29" s="340">
        <v>36.64</v>
      </c>
      <c r="BJ29" s="340">
        <v>3.76</v>
      </c>
      <c r="BK29" s="340">
        <v>48.76</v>
      </c>
      <c r="BL29" s="340" t="s">
        <v>430</v>
      </c>
      <c r="BM29" s="371">
        <v>4.01</v>
      </c>
      <c r="BN29" s="371" t="s">
        <v>430</v>
      </c>
      <c r="BO29" s="371">
        <v>7.29</v>
      </c>
      <c r="BP29" s="371" t="s">
        <v>430</v>
      </c>
      <c r="BQ29" s="371" t="s">
        <v>430</v>
      </c>
      <c r="BR29" s="463"/>
      <c r="BS29" s="369">
        <v>4.27122251042712</v>
      </c>
      <c r="BT29" s="344">
        <v>14.2325284614233</v>
      </c>
      <c r="BU29" s="571"/>
      <c r="BV29" s="370" t="s">
        <v>555</v>
      </c>
    </row>
    <row r="30" spans="1:74" s="107" customFormat="1" x14ac:dyDescent="0.25">
      <c r="A30" s="345" t="s">
        <v>7668</v>
      </c>
      <c r="B30" s="373"/>
      <c r="C30" s="719">
        <v>43368</v>
      </c>
      <c r="D30" s="373"/>
      <c r="E30" s="346">
        <v>17246.5</v>
      </c>
      <c r="F30" s="373"/>
      <c r="G30" s="347">
        <v>16.286100000000001</v>
      </c>
      <c r="H30" s="374"/>
      <c r="I30" s="348">
        <v>0.67706999999999995</v>
      </c>
      <c r="J30" s="348">
        <v>7.07</v>
      </c>
      <c r="K30" s="843">
        <v>0.45205000000000001</v>
      </c>
      <c r="L30" s="348">
        <v>0.45007999999999998</v>
      </c>
      <c r="M30" s="348"/>
      <c r="N30" s="350">
        <v>-2.0169000000000001</v>
      </c>
      <c r="O30" s="348">
        <v>3.1385000000000001</v>
      </c>
      <c r="P30" s="348">
        <v>6.2828999999999997</v>
      </c>
      <c r="Q30" s="348">
        <v>9.7533999999999992</v>
      </c>
      <c r="R30" s="348">
        <v>6.9010999999999996</v>
      </c>
      <c r="S30" s="348">
        <v>7.1851000000000003</v>
      </c>
      <c r="T30" s="348">
        <v>6.6154999999999999</v>
      </c>
      <c r="U30" s="354">
        <v>6.1795</v>
      </c>
      <c r="V30" s="348">
        <v>6.2077</v>
      </c>
      <c r="W30" s="348">
        <v>6.7526999999999999</v>
      </c>
      <c r="X30" s="348">
        <v>6.9131</v>
      </c>
      <c r="Y30" s="375">
        <v>6.2041000000000004</v>
      </c>
      <c r="Z30" s="348" t="s">
        <v>430</v>
      </c>
      <c r="AA30" s="348">
        <v>6.5678000000000001</v>
      </c>
      <c r="AB30" s="348">
        <v>6.7491000000000003</v>
      </c>
      <c r="AC30" s="348">
        <v>6.1965000000000003</v>
      </c>
      <c r="AD30" s="348">
        <v>6.1456</v>
      </c>
      <c r="AE30" s="348">
        <v>10.789400000000001</v>
      </c>
      <c r="AF30" s="348">
        <v>6.3151999999999999</v>
      </c>
      <c r="AG30" s="569"/>
      <c r="AH30" s="346">
        <v>15</v>
      </c>
      <c r="AI30" s="346">
        <v>10</v>
      </c>
      <c r="AJ30" s="346">
        <v>4</v>
      </c>
      <c r="AK30" s="346">
        <v>2</v>
      </c>
      <c r="AL30" s="346">
        <v>6</v>
      </c>
      <c r="AM30" s="346">
        <v>10</v>
      </c>
      <c r="AN30" s="346">
        <v>12</v>
      </c>
      <c r="AO30" s="572">
        <v>11</v>
      </c>
      <c r="AP30" s="346">
        <v>10</v>
      </c>
      <c r="AQ30" s="346">
        <v>9</v>
      </c>
      <c r="AR30" s="346">
        <v>8</v>
      </c>
      <c r="AS30" s="346">
        <v>9</v>
      </c>
      <c r="AT30" s="346" t="s">
        <v>430</v>
      </c>
      <c r="AU30" s="346">
        <v>4</v>
      </c>
      <c r="AV30" s="346">
        <v>13</v>
      </c>
      <c r="AW30" s="346">
        <v>13</v>
      </c>
      <c r="AX30" s="346">
        <v>12</v>
      </c>
      <c r="AY30" s="346">
        <v>2</v>
      </c>
      <c r="AZ30" s="584"/>
      <c r="BA30" s="467">
        <v>9.98</v>
      </c>
      <c r="BB30" s="348">
        <v>72.099999999999994</v>
      </c>
      <c r="BC30" s="348">
        <v>4.84</v>
      </c>
      <c r="BD30" s="348">
        <v>9.0299999999999994</v>
      </c>
      <c r="BE30" s="375" t="s">
        <v>430</v>
      </c>
      <c r="BF30" s="375">
        <v>4.05</v>
      </c>
      <c r="BG30" s="374"/>
      <c r="BH30" s="594">
        <v>4.05</v>
      </c>
      <c r="BI30" s="348">
        <v>34.69</v>
      </c>
      <c r="BJ30" s="348">
        <v>9.5399999999999991</v>
      </c>
      <c r="BK30" s="348">
        <v>41.73</v>
      </c>
      <c r="BL30" s="348" t="s">
        <v>430</v>
      </c>
      <c r="BM30" s="375">
        <v>0.26</v>
      </c>
      <c r="BN30" s="375" t="s">
        <v>430</v>
      </c>
      <c r="BO30" s="375">
        <v>9.7200000000000006</v>
      </c>
      <c r="BP30" s="375" t="s">
        <v>430</v>
      </c>
      <c r="BQ30" s="375" t="s">
        <v>430</v>
      </c>
      <c r="BR30" s="466"/>
      <c r="BS30" s="373">
        <v>5.7810333194219004</v>
      </c>
      <c r="BT30" s="354">
        <v>7.2444131492755597</v>
      </c>
      <c r="BU30" s="430"/>
      <c r="BV30" s="374" t="s">
        <v>555</v>
      </c>
    </row>
    <row r="31" spans="1:74" s="107" customFormat="1" x14ac:dyDescent="0.25">
      <c r="A31" s="345" t="s">
        <v>7669</v>
      </c>
      <c r="B31" s="373"/>
      <c r="C31" s="719">
        <v>40666</v>
      </c>
      <c r="D31" s="373"/>
      <c r="E31" s="346">
        <v>16014.7</v>
      </c>
      <c r="F31" s="373"/>
      <c r="G31" s="347">
        <v>29.848099999999999</v>
      </c>
      <c r="H31" s="374"/>
      <c r="I31" s="843">
        <v>0.53</v>
      </c>
      <c r="J31" s="843">
        <v>7.22</v>
      </c>
      <c r="K31" s="843">
        <v>0.43</v>
      </c>
      <c r="L31" s="843">
        <v>0.47</v>
      </c>
      <c r="M31" s="348"/>
      <c r="N31" s="350">
        <v>-1.3451</v>
      </c>
      <c r="O31" s="348">
        <v>2.6909000000000001</v>
      </c>
      <c r="P31" s="348">
        <v>6.1215000000000002</v>
      </c>
      <c r="Q31" s="348">
        <v>9.4148999999999994</v>
      </c>
      <c r="R31" s="348">
        <v>6.7603999999999997</v>
      </c>
      <c r="S31" s="348">
        <v>7.2175000000000002</v>
      </c>
      <c r="T31" s="348">
        <v>6.8230000000000004</v>
      </c>
      <c r="U31" s="354">
        <v>6.3996000000000004</v>
      </c>
      <c r="V31" s="348">
        <v>6.4198000000000004</v>
      </c>
      <c r="W31" s="348">
        <v>6.9165000000000001</v>
      </c>
      <c r="X31" s="348">
        <v>7.0209999999999999</v>
      </c>
      <c r="Y31" s="375">
        <v>6.3045999999999998</v>
      </c>
      <c r="Z31" s="348">
        <v>6.6550000000000002</v>
      </c>
      <c r="AA31" s="348">
        <v>6.5041000000000002</v>
      </c>
      <c r="AB31" s="348">
        <v>6.9100999999999999</v>
      </c>
      <c r="AC31" s="348">
        <v>6.4481999999999999</v>
      </c>
      <c r="AD31" s="348">
        <v>6.3624999999999998</v>
      </c>
      <c r="AE31" s="348">
        <v>10.3133</v>
      </c>
      <c r="AF31" s="348">
        <v>7.3754</v>
      </c>
      <c r="AG31" s="569"/>
      <c r="AH31" s="346">
        <v>13</v>
      </c>
      <c r="AI31" s="346">
        <v>11</v>
      </c>
      <c r="AJ31" s="346">
        <v>5</v>
      </c>
      <c r="AK31" s="346">
        <v>6</v>
      </c>
      <c r="AL31" s="346">
        <v>8</v>
      </c>
      <c r="AM31" s="346">
        <v>9</v>
      </c>
      <c r="AN31" s="346">
        <v>8</v>
      </c>
      <c r="AO31" s="572">
        <v>7</v>
      </c>
      <c r="AP31" s="346">
        <v>5</v>
      </c>
      <c r="AQ31" s="346">
        <v>5</v>
      </c>
      <c r="AR31" s="346">
        <v>5</v>
      </c>
      <c r="AS31" s="346">
        <v>5</v>
      </c>
      <c r="AT31" s="346">
        <v>2</v>
      </c>
      <c r="AU31" s="346">
        <v>6</v>
      </c>
      <c r="AV31" s="346">
        <v>9</v>
      </c>
      <c r="AW31" s="346">
        <v>7</v>
      </c>
      <c r="AX31" s="346">
        <v>6</v>
      </c>
      <c r="AY31" s="346">
        <v>7</v>
      </c>
      <c r="AZ31" s="584"/>
      <c r="BA31" s="467">
        <v>8.32</v>
      </c>
      <c r="BB31" s="348">
        <v>67.25</v>
      </c>
      <c r="BC31" s="348">
        <v>9.67</v>
      </c>
      <c r="BD31" s="348">
        <v>8.0399999999999991</v>
      </c>
      <c r="BE31" s="375">
        <v>-28.01</v>
      </c>
      <c r="BF31" s="375">
        <v>6.73</v>
      </c>
      <c r="BG31" s="374"/>
      <c r="BH31" s="594">
        <v>6.73</v>
      </c>
      <c r="BI31" s="348">
        <v>37.97</v>
      </c>
      <c r="BJ31" s="348">
        <v>8.61</v>
      </c>
      <c r="BK31" s="348">
        <v>38.369999999999997</v>
      </c>
      <c r="BL31" s="348" t="s">
        <v>430</v>
      </c>
      <c r="BM31" s="375">
        <v>3.27</v>
      </c>
      <c r="BN31" s="375" t="s">
        <v>430</v>
      </c>
      <c r="BO31" s="375">
        <v>5.05</v>
      </c>
      <c r="BP31" s="375" t="s">
        <v>430</v>
      </c>
      <c r="BQ31" s="375">
        <v>-28.01</v>
      </c>
      <c r="BR31" s="466"/>
      <c r="BS31" s="373">
        <v>6.1147380222605703</v>
      </c>
      <c r="BT31" s="354">
        <v>13.2362318856378</v>
      </c>
      <c r="BU31" s="430"/>
      <c r="BV31" s="374" t="s">
        <v>555</v>
      </c>
    </row>
    <row r="32" spans="1:74" s="107" customFormat="1" ht="11" x14ac:dyDescent="0.3">
      <c r="A32" s="845" t="s">
        <v>7670</v>
      </c>
      <c r="B32" s="846"/>
      <c r="C32" s="847">
        <v>38212</v>
      </c>
      <c r="D32" s="846"/>
      <c r="E32" s="848">
        <v>15961.62</v>
      </c>
      <c r="F32" s="846"/>
      <c r="G32" s="849">
        <v>46.060600000000001</v>
      </c>
      <c r="H32" s="851"/>
      <c r="I32" s="850">
        <v>0.49</v>
      </c>
      <c r="J32" s="850">
        <v>7.24</v>
      </c>
      <c r="K32" s="850">
        <v>0.39</v>
      </c>
      <c r="L32" s="850">
        <v>0.39</v>
      </c>
      <c r="M32" s="850"/>
      <c r="N32" s="852">
        <v>0.79249999999999998</v>
      </c>
      <c r="O32" s="850">
        <v>3.5141</v>
      </c>
      <c r="P32" s="850">
        <v>5.7572000000000001</v>
      </c>
      <c r="Q32" s="850">
        <v>9.7036999999999995</v>
      </c>
      <c r="R32" s="850">
        <v>6.6245000000000003</v>
      </c>
      <c r="S32" s="850">
        <v>6.8635999999999999</v>
      </c>
      <c r="T32" s="850">
        <v>6.4156000000000004</v>
      </c>
      <c r="U32" s="860">
        <v>6.1773999999999996</v>
      </c>
      <c r="V32" s="850">
        <v>6.1783999999999999</v>
      </c>
      <c r="W32" s="850">
        <v>6.6641000000000004</v>
      </c>
      <c r="X32" s="850">
        <v>6.7735000000000003</v>
      </c>
      <c r="Y32" s="856">
        <v>6.0990000000000002</v>
      </c>
      <c r="Z32" s="850">
        <v>6.2790999999999997</v>
      </c>
      <c r="AA32" s="850">
        <v>6.3102999999999998</v>
      </c>
      <c r="AB32" s="850">
        <v>6.4711999999999996</v>
      </c>
      <c r="AC32" s="850">
        <v>6.2084999999999999</v>
      </c>
      <c r="AD32" s="850">
        <v>6.1474000000000002</v>
      </c>
      <c r="AE32" s="850">
        <v>10.514099999999999</v>
      </c>
      <c r="AF32" s="850">
        <v>7.1588000000000003</v>
      </c>
      <c r="AG32" s="948"/>
      <c r="AH32" s="848">
        <v>6</v>
      </c>
      <c r="AI32" s="848">
        <v>7</v>
      </c>
      <c r="AJ32" s="848">
        <v>11</v>
      </c>
      <c r="AK32" s="848">
        <v>3</v>
      </c>
      <c r="AL32" s="848">
        <v>13</v>
      </c>
      <c r="AM32" s="848">
        <v>15</v>
      </c>
      <c r="AN32" s="848">
        <v>15</v>
      </c>
      <c r="AO32" s="949">
        <v>12</v>
      </c>
      <c r="AP32" s="848">
        <v>12</v>
      </c>
      <c r="AQ32" s="848">
        <v>11</v>
      </c>
      <c r="AR32" s="848">
        <v>11</v>
      </c>
      <c r="AS32" s="848">
        <v>11</v>
      </c>
      <c r="AT32" s="848">
        <v>4</v>
      </c>
      <c r="AU32" s="848">
        <v>13</v>
      </c>
      <c r="AV32" s="848">
        <v>15</v>
      </c>
      <c r="AW32" s="848">
        <v>12</v>
      </c>
      <c r="AX32" s="848">
        <v>11</v>
      </c>
      <c r="AY32" s="848">
        <v>5</v>
      </c>
      <c r="AZ32" s="950"/>
      <c r="BA32" s="857">
        <v>13.17</v>
      </c>
      <c r="BB32" s="850">
        <v>65.13</v>
      </c>
      <c r="BC32" s="850">
        <v>11.23</v>
      </c>
      <c r="BD32" s="850">
        <v>7.15</v>
      </c>
      <c r="BE32" s="856" t="s">
        <v>430</v>
      </c>
      <c r="BF32" s="856">
        <v>3.33</v>
      </c>
      <c r="BG32" s="851"/>
      <c r="BH32" s="951">
        <v>3.33</v>
      </c>
      <c r="BI32" s="850">
        <v>38.18</v>
      </c>
      <c r="BJ32" s="850">
        <v>13.11</v>
      </c>
      <c r="BK32" s="850">
        <v>32.21</v>
      </c>
      <c r="BL32" s="850" t="s">
        <v>430</v>
      </c>
      <c r="BM32" s="856">
        <v>8.11</v>
      </c>
      <c r="BN32" s="856" t="s">
        <v>430</v>
      </c>
      <c r="BO32" s="856">
        <v>5.0599999999999996</v>
      </c>
      <c r="BP32" s="856" t="s">
        <v>430</v>
      </c>
      <c r="BQ32" s="856" t="s">
        <v>430</v>
      </c>
      <c r="BR32" s="854"/>
      <c r="BS32" s="846">
        <v>2.0257886200000002</v>
      </c>
      <c r="BT32" s="860">
        <v>12.607793600000001</v>
      </c>
      <c r="BU32" s="908"/>
      <c r="BV32" s="851" t="s">
        <v>555</v>
      </c>
    </row>
    <row r="33" spans="1:74" s="107" customFormat="1" x14ac:dyDescent="0.25">
      <c r="A33" s="345" t="s">
        <v>7671</v>
      </c>
      <c r="B33" s="373"/>
      <c r="C33" s="719">
        <v>37232</v>
      </c>
      <c r="D33" s="373"/>
      <c r="E33" s="841">
        <v>12447.28</v>
      </c>
      <c r="F33" s="373"/>
      <c r="G33" s="347">
        <v>4334.0195000000003</v>
      </c>
      <c r="H33" s="374"/>
      <c r="I33" s="843">
        <v>0.59452000000000005</v>
      </c>
      <c r="J33" s="843">
        <v>7.35</v>
      </c>
      <c r="K33" s="843">
        <v>0.44657999999999998</v>
      </c>
      <c r="L33" s="843">
        <v>0.47671000000000002</v>
      </c>
      <c r="M33" s="348"/>
      <c r="N33" s="350">
        <v>-0.2341</v>
      </c>
      <c r="O33" s="348">
        <v>3.5230000000000001</v>
      </c>
      <c r="P33" s="348">
        <v>6.0162000000000004</v>
      </c>
      <c r="Q33" s="348">
        <v>8.8547999999999991</v>
      </c>
      <c r="R33" s="348">
        <v>6.6547000000000001</v>
      </c>
      <c r="S33" s="348">
        <v>7.0164</v>
      </c>
      <c r="T33" s="348">
        <v>6.7637999999999998</v>
      </c>
      <c r="U33" s="354">
        <v>6.3852000000000002</v>
      </c>
      <c r="V33" s="348">
        <v>6.3174999999999999</v>
      </c>
      <c r="W33" s="348">
        <v>6.7337999999999996</v>
      </c>
      <c r="X33" s="348">
        <v>6.8207000000000004</v>
      </c>
      <c r="Y33" s="375">
        <v>6.1680000000000001</v>
      </c>
      <c r="Z33" s="348">
        <v>5.8033000000000001</v>
      </c>
      <c r="AA33" s="348">
        <v>6.2949000000000002</v>
      </c>
      <c r="AB33" s="348">
        <v>6.9092000000000002</v>
      </c>
      <c r="AC33" s="348">
        <v>6.4211</v>
      </c>
      <c r="AD33" s="348">
        <v>6.2937000000000003</v>
      </c>
      <c r="AE33" s="348">
        <v>9.6637000000000004</v>
      </c>
      <c r="AF33" s="348">
        <v>6.0979000000000001</v>
      </c>
      <c r="AG33" s="569"/>
      <c r="AH33" s="346">
        <v>8</v>
      </c>
      <c r="AI33" s="346">
        <v>5</v>
      </c>
      <c r="AJ33" s="346">
        <v>6</v>
      </c>
      <c r="AK33" s="346">
        <v>11</v>
      </c>
      <c r="AL33" s="346">
        <v>12</v>
      </c>
      <c r="AM33" s="346">
        <v>14</v>
      </c>
      <c r="AN33" s="346">
        <v>9</v>
      </c>
      <c r="AO33" s="572">
        <v>8</v>
      </c>
      <c r="AP33" s="346">
        <v>8</v>
      </c>
      <c r="AQ33" s="346">
        <v>10</v>
      </c>
      <c r="AR33" s="346">
        <v>10</v>
      </c>
      <c r="AS33" s="346">
        <v>10</v>
      </c>
      <c r="AT33" s="346">
        <v>7</v>
      </c>
      <c r="AU33" s="346">
        <v>15</v>
      </c>
      <c r="AV33" s="346">
        <v>10</v>
      </c>
      <c r="AW33" s="346">
        <v>8</v>
      </c>
      <c r="AX33" s="346">
        <v>8</v>
      </c>
      <c r="AY33" s="346">
        <v>11</v>
      </c>
      <c r="AZ33" s="584"/>
      <c r="BA33" s="467">
        <v>6.07</v>
      </c>
      <c r="BB33" s="348">
        <v>56.99</v>
      </c>
      <c r="BC33" s="348">
        <v>9.85</v>
      </c>
      <c r="BD33" s="348">
        <v>19.809999999999999</v>
      </c>
      <c r="BE33" s="375">
        <v>0.02</v>
      </c>
      <c r="BF33" s="375">
        <v>7.27</v>
      </c>
      <c r="BG33" s="374"/>
      <c r="BH33" s="594">
        <v>7.26</v>
      </c>
      <c r="BI33" s="348">
        <v>36.299999999999997</v>
      </c>
      <c r="BJ33" s="348">
        <v>3.54</v>
      </c>
      <c r="BK33" s="348">
        <v>45.59</v>
      </c>
      <c r="BL33" s="348" t="s">
        <v>430</v>
      </c>
      <c r="BM33" s="375">
        <v>1.31</v>
      </c>
      <c r="BN33" s="375">
        <v>1.21</v>
      </c>
      <c r="BO33" s="375">
        <v>4.76</v>
      </c>
      <c r="BP33" s="375" t="s">
        <v>430</v>
      </c>
      <c r="BQ33" s="375">
        <v>0.02</v>
      </c>
      <c r="BR33" s="466"/>
      <c r="BS33" s="373">
        <v>3.69107315073822</v>
      </c>
      <c r="BT33" s="354">
        <v>4.0986305608197302</v>
      </c>
      <c r="BU33" s="430"/>
      <c r="BV33" s="374" t="s">
        <v>555</v>
      </c>
    </row>
    <row r="34" spans="1:74" s="107" customFormat="1" x14ac:dyDescent="0.25">
      <c r="A34" s="345" t="s">
        <v>7672</v>
      </c>
      <c r="B34" s="373"/>
      <c r="C34" s="719">
        <v>36301</v>
      </c>
      <c r="D34" s="373"/>
      <c r="E34" s="841">
        <v>11880.3</v>
      </c>
      <c r="F34" s="373"/>
      <c r="G34" s="347">
        <v>6431.7321000000002</v>
      </c>
      <c r="H34" s="374"/>
      <c r="I34" s="843">
        <v>0.65</v>
      </c>
      <c r="J34" s="843">
        <v>7.18</v>
      </c>
      <c r="K34" s="843">
        <v>0.41</v>
      </c>
      <c r="L34" s="843">
        <v>0.47</v>
      </c>
      <c r="M34" s="348"/>
      <c r="N34" s="350">
        <v>-0.55330000000000001</v>
      </c>
      <c r="O34" s="348">
        <v>2.6768999999999998</v>
      </c>
      <c r="P34" s="348">
        <v>5.5895000000000001</v>
      </c>
      <c r="Q34" s="348">
        <v>9.0867000000000004</v>
      </c>
      <c r="R34" s="348">
        <v>6.8385999999999996</v>
      </c>
      <c r="S34" s="348">
        <v>7.2568000000000001</v>
      </c>
      <c r="T34" s="348">
        <v>6.7316000000000003</v>
      </c>
      <c r="U34" s="354">
        <v>6.3543000000000003</v>
      </c>
      <c r="V34" s="348">
        <v>6.3604000000000003</v>
      </c>
      <c r="W34" s="348">
        <v>6.8289</v>
      </c>
      <c r="X34" s="348">
        <v>6.9675000000000002</v>
      </c>
      <c r="Y34" s="375">
        <v>6.2361000000000004</v>
      </c>
      <c r="Z34" s="348">
        <v>6.4015000000000004</v>
      </c>
      <c r="AA34" s="348">
        <v>6.4131</v>
      </c>
      <c r="AB34" s="348">
        <v>6.8033000000000001</v>
      </c>
      <c r="AC34" s="348">
        <v>6.3792</v>
      </c>
      <c r="AD34" s="348">
        <v>6.3109999999999999</v>
      </c>
      <c r="AE34" s="348">
        <v>9.5518000000000001</v>
      </c>
      <c r="AF34" s="348">
        <v>7.0396000000000001</v>
      </c>
      <c r="AG34" s="569"/>
      <c r="AH34" s="346">
        <v>10</v>
      </c>
      <c r="AI34" s="346">
        <v>12</v>
      </c>
      <c r="AJ34" s="346">
        <v>14</v>
      </c>
      <c r="AK34" s="346">
        <v>8</v>
      </c>
      <c r="AL34" s="346">
        <v>7</v>
      </c>
      <c r="AM34" s="346">
        <v>8</v>
      </c>
      <c r="AN34" s="346">
        <v>10</v>
      </c>
      <c r="AO34" s="572">
        <v>9</v>
      </c>
      <c r="AP34" s="346">
        <v>7</v>
      </c>
      <c r="AQ34" s="346">
        <v>7</v>
      </c>
      <c r="AR34" s="346">
        <v>7</v>
      </c>
      <c r="AS34" s="346">
        <v>8</v>
      </c>
      <c r="AT34" s="346">
        <v>3</v>
      </c>
      <c r="AU34" s="346">
        <v>11</v>
      </c>
      <c r="AV34" s="346">
        <v>12</v>
      </c>
      <c r="AW34" s="346">
        <v>10</v>
      </c>
      <c r="AX34" s="346">
        <v>7</v>
      </c>
      <c r="AY34" s="346">
        <v>14</v>
      </c>
      <c r="AZ34" s="584"/>
      <c r="BA34" s="467">
        <v>10.55</v>
      </c>
      <c r="BB34" s="348">
        <v>60.27</v>
      </c>
      <c r="BC34" s="348">
        <v>8.9700000000000006</v>
      </c>
      <c r="BD34" s="348">
        <v>10.96</v>
      </c>
      <c r="BE34" s="375">
        <v>-31.99</v>
      </c>
      <c r="BF34" s="375">
        <v>9.25</v>
      </c>
      <c r="BG34" s="374"/>
      <c r="BH34" s="594">
        <v>9.25</v>
      </c>
      <c r="BI34" s="348">
        <v>48.67</v>
      </c>
      <c r="BJ34" s="348">
        <v>8.26</v>
      </c>
      <c r="BK34" s="348">
        <v>23.27</v>
      </c>
      <c r="BL34" s="348" t="s">
        <v>430</v>
      </c>
      <c r="BM34" s="375">
        <v>2.19</v>
      </c>
      <c r="BN34" s="375" t="s">
        <v>430</v>
      </c>
      <c r="BO34" s="375">
        <v>8.3699999999999992</v>
      </c>
      <c r="BP34" s="375" t="s">
        <v>430</v>
      </c>
      <c r="BQ34" s="375">
        <v>-31.99</v>
      </c>
      <c r="BR34" s="466"/>
      <c r="BS34" s="373">
        <v>1.89596332770485</v>
      </c>
      <c r="BT34" s="354">
        <v>17.6096388972204</v>
      </c>
      <c r="BU34" s="430"/>
      <c r="BV34" s="374" t="s">
        <v>555</v>
      </c>
    </row>
    <row r="35" spans="1:74" s="107" customFormat="1" x14ac:dyDescent="0.25">
      <c r="A35" s="345" t="s">
        <v>7673</v>
      </c>
      <c r="B35" s="373"/>
      <c r="C35" s="719">
        <v>43487</v>
      </c>
      <c r="D35" s="373"/>
      <c r="E35" s="346">
        <v>6834.8</v>
      </c>
      <c r="F35" s="373"/>
      <c r="G35" s="347">
        <v>15.2254</v>
      </c>
      <c r="H35" s="374"/>
      <c r="I35" s="348">
        <v>0.59014</v>
      </c>
      <c r="J35" s="348">
        <v>7.14</v>
      </c>
      <c r="K35" s="843">
        <v>0.45040999999999998</v>
      </c>
      <c r="L35" s="348">
        <v>0.46603</v>
      </c>
      <c r="M35" s="348"/>
      <c r="N35" s="350">
        <v>0</v>
      </c>
      <c r="O35" s="348">
        <v>3.5171000000000001</v>
      </c>
      <c r="P35" s="348">
        <v>5.9657999999999998</v>
      </c>
      <c r="Q35" s="348">
        <v>9.3658999999999999</v>
      </c>
      <c r="R35" s="348">
        <v>6.9778000000000002</v>
      </c>
      <c r="S35" s="348">
        <v>7.2679999999999998</v>
      </c>
      <c r="T35" s="348">
        <v>6.8456999999999999</v>
      </c>
      <c r="U35" s="354">
        <v>6.3331999999999997</v>
      </c>
      <c r="V35" s="348">
        <v>6.2039999999999997</v>
      </c>
      <c r="W35" s="348">
        <v>6.5961999999999996</v>
      </c>
      <c r="X35" s="348">
        <v>6.6478000000000002</v>
      </c>
      <c r="Y35" s="375">
        <v>5.8865999999999996</v>
      </c>
      <c r="Z35" s="348" t="s">
        <v>430</v>
      </c>
      <c r="AA35" s="348">
        <v>6.4710999999999999</v>
      </c>
      <c r="AB35" s="348">
        <v>6.9903000000000004</v>
      </c>
      <c r="AC35" s="348">
        <v>6.3914</v>
      </c>
      <c r="AD35" s="348">
        <v>6.2065999999999999</v>
      </c>
      <c r="AE35" s="348">
        <v>10.4582</v>
      </c>
      <c r="AF35" s="348">
        <v>5.6577999999999999</v>
      </c>
      <c r="AG35" s="569"/>
      <c r="AH35" s="346">
        <v>7</v>
      </c>
      <c r="AI35" s="346">
        <v>6</v>
      </c>
      <c r="AJ35" s="346">
        <v>8</v>
      </c>
      <c r="AK35" s="346">
        <v>7</v>
      </c>
      <c r="AL35" s="346">
        <v>4</v>
      </c>
      <c r="AM35" s="346">
        <v>7</v>
      </c>
      <c r="AN35" s="346">
        <v>7</v>
      </c>
      <c r="AO35" s="572">
        <v>10</v>
      </c>
      <c r="AP35" s="346">
        <v>11</v>
      </c>
      <c r="AQ35" s="346">
        <v>12</v>
      </c>
      <c r="AR35" s="346">
        <v>14</v>
      </c>
      <c r="AS35" s="346">
        <v>14</v>
      </c>
      <c r="AT35" s="346" t="s">
        <v>430</v>
      </c>
      <c r="AU35" s="346">
        <v>9</v>
      </c>
      <c r="AV35" s="346">
        <v>7</v>
      </c>
      <c r="AW35" s="346">
        <v>9</v>
      </c>
      <c r="AX35" s="346">
        <v>10</v>
      </c>
      <c r="AY35" s="346">
        <v>6</v>
      </c>
      <c r="AZ35" s="584"/>
      <c r="BA35" s="467">
        <v>7.74</v>
      </c>
      <c r="BB35" s="348">
        <v>65.94</v>
      </c>
      <c r="BC35" s="348">
        <v>9.1</v>
      </c>
      <c r="BD35" s="348">
        <v>9.9700000000000006</v>
      </c>
      <c r="BE35" s="375">
        <v>17.32</v>
      </c>
      <c r="BF35" s="375">
        <v>-10.07</v>
      </c>
      <c r="BG35" s="374"/>
      <c r="BH35" s="594">
        <v>-10.07</v>
      </c>
      <c r="BI35" s="348">
        <v>36.85</v>
      </c>
      <c r="BJ35" s="348">
        <v>9.0299999999999994</v>
      </c>
      <c r="BK35" s="348">
        <v>39.130000000000003</v>
      </c>
      <c r="BL35" s="348" t="s">
        <v>430</v>
      </c>
      <c r="BM35" s="375" t="s">
        <v>430</v>
      </c>
      <c r="BN35" s="375" t="s">
        <v>430</v>
      </c>
      <c r="BO35" s="375">
        <v>7.74</v>
      </c>
      <c r="BP35" s="375" t="s">
        <v>430</v>
      </c>
      <c r="BQ35" s="375">
        <v>17.32</v>
      </c>
      <c r="BR35" s="466"/>
      <c r="BS35" s="373">
        <v>6.1844265906184397</v>
      </c>
      <c r="BT35" s="354">
        <v>11.349642271135</v>
      </c>
      <c r="BU35" s="430"/>
      <c r="BV35" s="374" t="s">
        <v>555</v>
      </c>
    </row>
    <row r="36" spans="1:74" s="107" customFormat="1" x14ac:dyDescent="0.25">
      <c r="A36" s="345" t="s">
        <v>7674</v>
      </c>
      <c r="B36" s="373"/>
      <c r="C36" s="719">
        <v>43353</v>
      </c>
      <c r="D36" s="373"/>
      <c r="E36" s="346">
        <v>5833.42</v>
      </c>
      <c r="F36" s="373"/>
      <c r="G36" s="347">
        <v>15.7956</v>
      </c>
      <c r="H36" s="374"/>
      <c r="I36" s="843">
        <v>0.47671000000000002</v>
      </c>
      <c r="J36" s="843">
        <v>7.1</v>
      </c>
      <c r="K36" s="843">
        <v>0.4274</v>
      </c>
      <c r="L36" s="843">
        <v>0.46027000000000001</v>
      </c>
      <c r="M36" s="348"/>
      <c r="N36" s="350">
        <v>2.5419999999999998</v>
      </c>
      <c r="O36" s="348">
        <v>3.8525</v>
      </c>
      <c r="P36" s="348">
        <v>6.4451000000000001</v>
      </c>
      <c r="Q36" s="348">
        <v>9.01</v>
      </c>
      <c r="R36" s="348">
        <v>6.7019000000000002</v>
      </c>
      <c r="S36" s="348">
        <v>7.04</v>
      </c>
      <c r="T36" s="348">
        <v>6.5206999999999997</v>
      </c>
      <c r="U36" s="354">
        <v>6.0434000000000001</v>
      </c>
      <c r="V36" s="348">
        <v>6.0086000000000004</v>
      </c>
      <c r="W36" s="348">
        <v>6.4897999999999998</v>
      </c>
      <c r="X36" s="348">
        <v>6.5894000000000004</v>
      </c>
      <c r="Y36" s="375">
        <v>5.8676000000000004</v>
      </c>
      <c r="Z36" s="348" t="s">
        <v>430</v>
      </c>
      <c r="AA36" s="348">
        <v>6.3497000000000003</v>
      </c>
      <c r="AB36" s="348">
        <v>6.6912000000000003</v>
      </c>
      <c r="AC36" s="348">
        <v>6.0942999999999996</v>
      </c>
      <c r="AD36" s="348">
        <v>5.9916</v>
      </c>
      <c r="AE36" s="348">
        <v>9.9169999999999998</v>
      </c>
      <c r="AF36" s="348">
        <v>5.8765999999999998</v>
      </c>
      <c r="AG36" s="569"/>
      <c r="AH36" s="346">
        <v>1</v>
      </c>
      <c r="AI36" s="346">
        <v>4</v>
      </c>
      <c r="AJ36" s="346">
        <v>2</v>
      </c>
      <c r="AK36" s="346">
        <v>9</v>
      </c>
      <c r="AL36" s="346">
        <v>10</v>
      </c>
      <c r="AM36" s="346">
        <v>13</v>
      </c>
      <c r="AN36" s="346">
        <v>14</v>
      </c>
      <c r="AO36" s="572">
        <v>15</v>
      </c>
      <c r="AP36" s="346">
        <v>15</v>
      </c>
      <c r="AQ36" s="346">
        <v>15</v>
      </c>
      <c r="AR36" s="346">
        <v>15</v>
      </c>
      <c r="AS36" s="346">
        <v>15</v>
      </c>
      <c r="AT36" s="346" t="s">
        <v>430</v>
      </c>
      <c r="AU36" s="346">
        <v>12</v>
      </c>
      <c r="AV36" s="346">
        <v>14</v>
      </c>
      <c r="AW36" s="346">
        <v>15</v>
      </c>
      <c r="AX36" s="346">
        <v>15</v>
      </c>
      <c r="AY36" s="346">
        <v>9</v>
      </c>
      <c r="AZ36" s="584"/>
      <c r="BA36" s="467">
        <v>8.4499999999999993</v>
      </c>
      <c r="BB36" s="348">
        <v>67.23</v>
      </c>
      <c r="BC36" s="348">
        <v>9.5</v>
      </c>
      <c r="BD36" s="348">
        <v>10.15</v>
      </c>
      <c r="BE36" s="375">
        <v>0.01</v>
      </c>
      <c r="BF36" s="375">
        <v>4.67</v>
      </c>
      <c r="BG36" s="374"/>
      <c r="BH36" s="594">
        <v>4.67</v>
      </c>
      <c r="BI36" s="348">
        <v>45.51</v>
      </c>
      <c r="BJ36" s="348">
        <v>8.06</v>
      </c>
      <c r="BK36" s="348">
        <v>32.32</v>
      </c>
      <c r="BL36" s="348" t="s">
        <v>430</v>
      </c>
      <c r="BM36" s="375">
        <v>0.5</v>
      </c>
      <c r="BN36" s="375">
        <v>0.99</v>
      </c>
      <c r="BO36" s="375">
        <v>7.95</v>
      </c>
      <c r="BP36" s="375" t="s">
        <v>430</v>
      </c>
      <c r="BQ36" s="375">
        <v>0.01</v>
      </c>
      <c r="BR36" s="466"/>
      <c r="BS36" s="373">
        <v>6.5752878719725896</v>
      </c>
      <c r="BT36" s="354">
        <v>11.0848463233255</v>
      </c>
      <c r="BU36" s="430"/>
      <c r="BV36" s="374" t="s">
        <v>555</v>
      </c>
    </row>
    <row r="37" spans="1:74" s="107" customFormat="1" x14ac:dyDescent="0.25">
      <c r="A37" s="345" t="s">
        <v>7675</v>
      </c>
      <c r="B37" s="373"/>
      <c r="C37" s="719">
        <v>38929</v>
      </c>
      <c r="D37" s="373"/>
      <c r="E37" s="841">
        <v>4599.2299999999996</v>
      </c>
      <c r="F37" s="373"/>
      <c r="G37" s="347">
        <v>3653.5983000000001</v>
      </c>
      <c r="H37" s="374"/>
      <c r="I37" s="348">
        <v>0.61839999999999995</v>
      </c>
      <c r="J37" s="348">
        <v>7.0034000000000001</v>
      </c>
      <c r="K37" s="843">
        <v>0.6</v>
      </c>
      <c r="L37" s="348">
        <v>0.4551</v>
      </c>
      <c r="M37" s="348"/>
      <c r="N37" s="350">
        <v>-1.887</v>
      </c>
      <c r="O37" s="348">
        <v>3.3412999999999999</v>
      </c>
      <c r="P37" s="348">
        <v>5.8281000000000001</v>
      </c>
      <c r="Q37" s="348">
        <v>8.8823000000000008</v>
      </c>
      <c r="R37" s="348">
        <v>6.4330999999999996</v>
      </c>
      <c r="S37" s="348">
        <v>7.0446</v>
      </c>
      <c r="T37" s="348">
        <v>6.7102000000000004</v>
      </c>
      <c r="U37" s="354">
        <v>6.1456999999999997</v>
      </c>
      <c r="V37" s="348">
        <v>6.069</v>
      </c>
      <c r="W37" s="348">
        <v>6.5675999999999997</v>
      </c>
      <c r="X37" s="348">
        <v>6.6840999999999999</v>
      </c>
      <c r="Y37" s="375">
        <v>5.8910999999999998</v>
      </c>
      <c r="Z37" s="348">
        <v>5.6670999999999996</v>
      </c>
      <c r="AA37" s="348">
        <v>6.2961</v>
      </c>
      <c r="AB37" s="348">
        <v>6.9543999999999997</v>
      </c>
      <c r="AC37" s="348">
        <v>6.2088000000000001</v>
      </c>
      <c r="AD37" s="348">
        <v>6.05</v>
      </c>
      <c r="AE37" s="348">
        <v>10.0952</v>
      </c>
      <c r="AF37" s="348">
        <v>6.6497999999999999</v>
      </c>
      <c r="AG37" s="569"/>
      <c r="AH37" s="346">
        <v>14</v>
      </c>
      <c r="AI37" s="346">
        <v>8</v>
      </c>
      <c r="AJ37" s="346">
        <v>10</v>
      </c>
      <c r="AK37" s="346">
        <v>10</v>
      </c>
      <c r="AL37" s="346">
        <v>15</v>
      </c>
      <c r="AM37" s="346">
        <v>12</v>
      </c>
      <c r="AN37" s="346">
        <v>11</v>
      </c>
      <c r="AO37" s="572">
        <v>14</v>
      </c>
      <c r="AP37" s="346">
        <v>14</v>
      </c>
      <c r="AQ37" s="346">
        <v>13</v>
      </c>
      <c r="AR37" s="346">
        <v>13</v>
      </c>
      <c r="AS37" s="346">
        <v>13</v>
      </c>
      <c r="AT37" s="346">
        <v>8</v>
      </c>
      <c r="AU37" s="346">
        <v>14</v>
      </c>
      <c r="AV37" s="346">
        <v>8</v>
      </c>
      <c r="AW37" s="346">
        <v>11</v>
      </c>
      <c r="AX37" s="346">
        <v>14</v>
      </c>
      <c r="AY37" s="346">
        <v>8</v>
      </c>
      <c r="AZ37" s="584"/>
      <c r="BA37" s="467">
        <v>10.16</v>
      </c>
      <c r="BB37" s="348">
        <v>70.180000000000007</v>
      </c>
      <c r="BC37" s="348">
        <v>11.12</v>
      </c>
      <c r="BD37" s="348">
        <v>6.54</v>
      </c>
      <c r="BE37" s="375" t="s">
        <v>430</v>
      </c>
      <c r="BF37" s="375">
        <v>2</v>
      </c>
      <c r="BG37" s="374"/>
      <c r="BH37" s="594">
        <v>2</v>
      </c>
      <c r="BI37" s="348">
        <v>47.33</v>
      </c>
      <c r="BJ37" s="348">
        <v>9.56</v>
      </c>
      <c r="BK37" s="348">
        <v>30.96</v>
      </c>
      <c r="BL37" s="348" t="s">
        <v>430</v>
      </c>
      <c r="BM37" s="375">
        <v>6.4</v>
      </c>
      <c r="BN37" s="375" t="s">
        <v>430</v>
      </c>
      <c r="BO37" s="375">
        <v>3.76</v>
      </c>
      <c r="BP37" s="375" t="s">
        <v>430</v>
      </c>
      <c r="BQ37" s="375" t="s">
        <v>430</v>
      </c>
      <c r="BR37" s="466"/>
      <c r="BS37" s="373">
        <v>7.0076616107007599</v>
      </c>
      <c r="BT37" s="354">
        <v>11.5632005411563</v>
      </c>
      <c r="BU37" s="430"/>
      <c r="BV37" s="374" t="s">
        <v>555</v>
      </c>
    </row>
    <row r="38" spans="1:74" s="107" customFormat="1" x14ac:dyDescent="0.25">
      <c r="A38" s="345" t="s">
        <v>7676</v>
      </c>
      <c r="B38" s="373"/>
      <c r="C38" s="719">
        <v>43299</v>
      </c>
      <c r="D38" s="373"/>
      <c r="E38" s="346">
        <v>4349.08</v>
      </c>
      <c r="F38" s="373"/>
      <c r="G38" s="347">
        <v>16.393699999999999</v>
      </c>
      <c r="H38" s="374"/>
      <c r="I38" s="843">
        <v>0.51507000000000003</v>
      </c>
      <c r="J38" s="843">
        <v>6.86</v>
      </c>
      <c r="K38" s="843">
        <v>0.45752999999999999</v>
      </c>
      <c r="L38" s="843">
        <v>0.47122999999999998</v>
      </c>
      <c r="M38" s="348"/>
      <c r="N38" s="350">
        <v>1.5586</v>
      </c>
      <c r="O38" s="348">
        <v>4.0090000000000003</v>
      </c>
      <c r="P38" s="348">
        <v>5.9865000000000004</v>
      </c>
      <c r="Q38" s="348">
        <v>8.7603000000000009</v>
      </c>
      <c r="R38" s="348">
        <v>6.5721999999999996</v>
      </c>
      <c r="S38" s="348">
        <v>7.3678999999999997</v>
      </c>
      <c r="T38" s="348">
        <v>6.9718</v>
      </c>
      <c r="U38" s="354">
        <v>6.4748999999999999</v>
      </c>
      <c r="V38" s="348">
        <v>6.4138999999999999</v>
      </c>
      <c r="W38" s="348">
        <v>6.8661000000000003</v>
      </c>
      <c r="X38" s="348">
        <v>6.9858000000000002</v>
      </c>
      <c r="Y38" s="375">
        <v>6.2465000000000002</v>
      </c>
      <c r="Z38" s="348" t="s">
        <v>430</v>
      </c>
      <c r="AA38" s="348">
        <v>6.4893000000000001</v>
      </c>
      <c r="AB38" s="348">
        <v>7.1477000000000004</v>
      </c>
      <c r="AC38" s="348">
        <v>6.5156999999999998</v>
      </c>
      <c r="AD38" s="348">
        <v>6.3852000000000002</v>
      </c>
      <c r="AE38" s="348">
        <v>9.6661000000000001</v>
      </c>
      <c r="AF38" s="348">
        <v>6.2502000000000004</v>
      </c>
      <c r="AG38" s="569"/>
      <c r="AH38" s="346">
        <v>2</v>
      </c>
      <c r="AI38" s="346">
        <v>3</v>
      </c>
      <c r="AJ38" s="346">
        <v>7</v>
      </c>
      <c r="AK38" s="346">
        <v>12</v>
      </c>
      <c r="AL38" s="346">
        <v>14</v>
      </c>
      <c r="AM38" s="346">
        <v>6</v>
      </c>
      <c r="AN38" s="346">
        <v>4</v>
      </c>
      <c r="AO38" s="572">
        <v>4</v>
      </c>
      <c r="AP38" s="346">
        <v>6</v>
      </c>
      <c r="AQ38" s="346">
        <v>6</v>
      </c>
      <c r="AR38" s="346">
        <v>6</v>
      </c>
      <c r="AS38" s="346">
        <v>7</v>
      </c>
      <c r="AT38" s="346" t="s">
        <v>430</v>
      </c>
      <c r="AU38" s="346">
        <v>8</v>
      </c>
      <c r="AV38" s="346">
        <v>5</v>
      </c>
      <c r="AW38" s="346">
        <v>4</v>
      </c>
      <c r="AX38" s="346">
        <v>5</v>
      </c>
      <c r="AY38" s="346">
        <v>10</v>
      </c>
      <c r="AZ38" s="584"/>
      <c r="BA38" s="467">
        <v>3.59</v>
      </c>
      <c r="BB38" s="348">
        <v>82.27</v>
      </c>
      <c r="BC38" s="348">
        <v>2.38</v>
      </c>
      <c r="BD38" s="348" t="s">
        <v>430</v>
      </c>
      <c r="BE38" s="375" t="s">
        <v>430</v>
      </c>
      <c r="BF38" s="375">
        <v>11.75</v>
      </c>
      <c r="BG38" s="374"/>
      <c r="BH38" s="594">
        <v>11.73</v>
      </c>
      <c r="BI38" s="348">
        <v>48.58</v>
      </c>
      <c r="BJ38" s="348">
        <v>12.25</v>
      </c>
      <c r="BK38" s="348">
        <v>23.82</v>
      </c>
      <c r="BL38" s="348" t="s">
        <v>430</v>
      </c>
      <c r="BM38" s="375">
        <v>1.2</v>
      </c>
      <c r="BN38" s="375" t="s">
        <v>430</v>
      </c>
      <c r="BO38" s="375">
        <v>2.39</v>
      </c>
      <c r="BP38" s="375" t="s">
        <v>430</v>
      </c>
      <c r="BQ38" s="375" t="s">
        <v>430</v>
      </c>
      <c r="BR38" s="466"/>
      <c r="BS38" s="373">
        <v>6.83449388794965</v>
      </c>
      <c r="BT38" s="354">
        <v>15.622367455313301</v>
      </c>
      <c r="BU38" s="430"/>
      <c r="BV38" s="374" t="s">
        <v>555</v>
      </c>
    </row>
    <row r="39" spans="1:74" s="107" customFormat="1" x14ac:dyDescent="0.25">
      <c r="A39" s="345" t="s">
        <v>7677</v>
      </c>
      <c r="B39" s="373"/>
      <c r="C39" s="719">
        <v>43859</v>
      </c>
      <c r="D39" s="373"/>
      <c r="E39" s="841">
        <v>3628.23</v>
      </c>
      <c r="F39" s="373"/>
      <c r="G39" s="347">
        <v>1460.0234</v>
      </c>
      <c r="H39" s="374"/>
      <c r="I39" s="348">
        <v>0.4874</v>
      </c>
      <c r="J39" s="348">
        <v>6.74</v>
      </c>
      <c r="K39" s="843">
        <v>0.46110000000000001</v>
      </c>
      <c r="L39" s="348">
        <v>0.47588999999999998</v>
      </c>
      <c r="M39" s="348"/>
      <c r="N39" s="350">
        <v>1.5325</v>
      </c>
      <c r="O39" s="348">
        <v>4.3114999999999997</v>
      </c>
      <c r="P39" s="348">
        <v>6.3727</v>
      </c>
      <c r="Q39" s="348">
        <v>9.4179999999999993</v>
      </c>
      <c r="R39" s="348">
        <v>6.9673999999999996</v>
      </c>
      <c r="S39" s="348">
        <v>7.4718999999999998</v>
      </c>
      <c r="T39" s="348">
        <v>7.1516999999999999</v>
      </c>
      <c r="U39" s="354">
        <v>6.6753</v>
      </c>
      <c r="V39" s="348">
        <v>6.5622999999999996</v>
      </c>
      <c r="W39" s="348">
        <v>6.9459999999999997</v>
      </c>
      <c r="X39" s="348">
        <v>7.0373000000000001</v>
      </c>
      <c r="Y39" s="375">
        <v>6.3033999999999999</v>
      </c>
      <c r="Z39" s="348" t="s">
        <v>430</v>
      </c>
      <c r="AA39" s="348">
        <v>6.7157</v>
      </c>
      <c r="AB39" s="348">
        <v>7.2873999999999999</v>
      </c>
      <c r="AC39" s="348">
        <v>6.7126000000000001</v>
      </c>
      <c r="AD39" s="348">
        <v>6.5449000000000002</v>
      </c>
      <c r="AE39" s="348">
        <v>10.519600000000001</v>
      </c>
      <c r="AF39" s="348">
        <v>5.8841000000000001</v>
      </c>
      <c r="AG39" s="569"/>
      <c r="AH39" s="346">
        <v>4</v>
      </c>
      <c r="AI39" s="346">
        <v>2</v>
      </c>
      <c r="AJ39" s="346">
        <v>3</v>
      </c>
      <c r="AK39" s="346">
        <v>5</v>
      </c>
      <c r="AL39" s="346">
        <v>5</v>
      </c>
      <c r="AM39" s="346">
        <v>3</v>
      </c>
      <c r="AN39" s="346">
        <v>3</v>
      </c>
      <c r="AO39" s="572">
        <v>1</v>
      </c>
      <c r="AP39" s="346">
        <v>1</v>
      </c>
      <c r="AQ39" s="346">
        <v>4</v>
      </c>
      <c r="AR39" s="346">
        <v>4</v>
      </c>
      <c r="AS39" s="346">
        <v>6</v>
      </c>
      <c r="AT39" s="346" t="s">
        <v>430</v>
      </c>
      <c r="AU39" s="346">
        <v>3</v>
      </c>
      <c r="AV39" s="346">
        <v>3</v>
      </c>
      <c r="AW39" s="346">
        <v>1</v>
      </c>
      <c r="AX39" s="346">
        <v>1</v>
      </c>
      <c r="AY39" s="346">
        <v>4</v>
      </c>
      <c r="AZ39" s="584"/>
      <c r="BA39" s="467">
        <v>10.94</v>
      </c>
      <c r="BB39" s="348">
        <v>86</v>
      </c>
      <c r="BC39" s="348" t="s">
        <v>430</v>
      </c>
      <c r="BD39" s="348" t="s">
        <v>430</v>
      </c>
      <c r="BE39" s="375" t="s">
        <v>430</v>
      </c>
      <c r="BF39" s="375">
        <v>3.05</v>
      </c>
      <c r="BG39" s="374"/>
      <c r="BH39" s="594">
        <v>3.05</v>
      </c>
      <c r="BI39" s="348">
        <v>52.31</v>
      </c>
      <c r="BJ39" s="348">
        <v>11.94</v>
      </c>
      <c r="BK39" s="348">
        <v>21.75</v>
      </c>
      <c r="BL39" s="348" t="s">
        <v>430</v>
      </c>
      <c r="BM39" s="375" t="s">
        <v>430</v>
      </c>
      <c r="BN39" s="375" t="s">
        <v>430</v>
      </c>
      <c r="BO39" s="375">
        <v>10.94</v>
      </c>
      <c r="BP39" s="375" t="s">
        <v>430</v>
      </c>
      <c r="BQ39" s="375" t="s">
        <v>430</v>
      </c>
      <c r="BR39" s="466"/>
      <c r="BS39" s="373">
        <v>5.76181739</v>
      </c>
      <c r="BT39" s="354">
        <v>12.164651900000001</v>
      </c>
      <c r="BU39" s="430"/>
      <c r="BV39" s="374" t="s">
        <v>555</v>
      </c>
    </row>
    <row r="40" spans="1:74" s="107" customFormat="1" x14ac:dyDescent="0.25">
      <c r="A40" s="345" t="s">
        <v>7678</v>
      </c>
      <c r="B40" s="373"/>
      <c r="C40" s="719">
        <v>37862</v>
      </c>
      <c r="D40" s="373"/>
      <c r="E40" s="346">
        <v>3673.32</v>
      </c>
      <c r="F40" s="373"/>
      <c r="G40" s="347">
        <v>4549.7166999999999</v>
      </c>
      <c r="H40" s="374"/>
      <c r="I40" s="348">
        <v>0.43830000000000002</v>
      </c>
      <c r="J40" s="843">
        <v>7.13</v>
      </c>
      <c r="K40" s="843">
        <v>0.43836000000000003</v>
      </c>
      <c r="L40" s="843">
        <v>0.45752999999999999</v>
      </c>
      <c r="M40" s="348"/>
      <c r="N40" s="350">
        <v>-0.35299999999999998</v>
      </c>
      <c r="O40" s="348">
        <v>2.5295000000000001</v>
      </c>
      <c r="P40" s="348">
        <v>5.6357999999999997</v>
      </c>
      <c r="Q40" s="348">
        <v>8.6264000000000003</v>
      </c>
      <c r="R40" s="348">
        <v>6.6920999999999999</v>
      </c>
      <c r="S40" s="348">
        <v>7.1616999999999997</v>
      </c>
      <c r="T40" s="348">
        <v>6.5846</v>
      </c>
      <c r="U40" s="354">
        <v>6.1580000000000004</v>
      </c>
      <c r="V40" s="348">
        <v>6.1032000000000002</v>
      </c>
      <c r="W40" s="348">
        <v>6.5646000000000004</v>
      </c>
      <c r="X40" s="348">
        <v>6.7157999999999998</v>
      </c>
      <c r="Y40" s="375">
        <v>6.5711000000000004</v>
      </c>
      <c r="Z40" s="348">
        <v>5.9798</v>
      </c>
      <c r="AA40" s="348">
        <v>6.4164000000000003</v>
      </c>
      <c r="AB40" s="348">
        <v>6.8741000000000003</v>
      </c>
      <c r="AC40" s="348">
        <v>6.1910999999999996</v>
      </c>
      <c r="AD40" s="348">
        <v>6.085</v>
      </c>
      <c r="AE40" s="348">
        <v>9.5579999999999998</v>
      </c>
      <c r="AF40" s="348">
        <v>6.7939999999999996</v>
      </c>
      <c r="AG40" s="569"/>
      <c r="AH40" s="346">
        <v>9</v>
      </c>
      <c r="AI40" s="346">
        <v>13</v>
      </c>
      <c r="AJ40" s="346">
        <v>13</v>
      </c>
      <c r="AK40" s="346">
        <v>14</v>
      </c>
      <c r="AL40" s="346">
        <v>11</v>
      </c>
      <c r="AM40" s="346">
        <v>11</v>
      </c>
      <c r="AN40" s="346">
        <v>13</v>
      </c>
      <c r="AO40" s="572">
        <v>13</v>
      </c>
      <c r="AP40" s="346">
        <v>13</v>
      </c>
      <c r="AQ40" s="346">
        <v>14</v>
      </c>
      <c r="AR40" s="346">
        <v>12</v>
      </c>
      <c r="AS40" s="346">
        <v>1</v>
      </c>
      <c r="AT40" s="346">
        <v>6</v>
      </c>
      <c r="AU40" s="346">
        <v>10</v>
      </c>
      <c r="AV40" s="346">
        <v>11</v>
      </c>
      <c r="AW40" s="346">
        <v>14</v>
      </c>
      <c r="AX40" s="346">
        <v>13</v>
      </c>
      <c r="AY40" s="346">
        <v>13</v>
      </c>
      <c r="AZ40" s="584"/>
      <c r="BA40" s="467">
        <v>7.4</v>
      </c>
      <c r="BB40" s="348">
        <v>64.33</v>
      </c>
      <c r="BC40" s="348">
        <v>11.66</v>
      </c>
      <c r="BD40" s="348">
        <v>11.61</v>
      </c>
      <c r="BE40" s="375" t="s">
        <v>430</v>
      </c>
      <c r="BF40" s="375">
        <v>4.99</v>
      </c>
      <c r="BG40" s="374"/>
      <c r="BH40" s="594">
        <v>4.99</v>
      </c>
      <c r="BI40" s="348">
        <v>52.98</v>
      </c>
      <c r="BJ40" s="348">
        <v>6.56</v>
      </c>
      <c r="BK40" s="348">
        <v>28.05</v>
      </c>
      <c r="BL40" s="348" t="s">
        <v>430</v>
      </c>
      <c r="BM40" s="375">
        <v>1.5</v>
      </c>
      <c r="BN40" s="375" t="s">
        <v>430</v>
      </c>
      <c r="BO40" s="375">
        <v>5.9</v>
      </c>
      <c r="BP40" s="375" t="s">
        <v>430</v>
      </c>
      <c r="BQ40" s="375" t="s">
        <v>430</v>
      </c>
      <c r="BR40" s="466"/>
      <c r="BS40" s="373">
        <v>2.9747873399999998</v>
      </c>
      <c r="BT40" s="354">
        <v>10.280098479999999</v>
      </c>
      <c r="BU40" s="430"/>
      <c r="BV40" s="374" t="s">
        <v>555</v>
      </c>
    </row>
    <row r="41" spans="1:74" s="107" customFormat="1" x14ac:dyDescent="0.25">
      <c r="A41" s="345" t="s">
        <v>7679</v>
      </c>
      <c r="B41" s="373"/>
      <c r="C41" s="719">
        <v>39444</v>
      </c>
      <c r="D41" s="373"/>
      <c r="E41" s="841">
        <v>2416.2399999999998</v>
      </c>
      <c r="F41" s="373"/>
      <c r="G41" s="347">
        <v>2859.7817</v>
      </c>
      <c r="H41" s="374"/>
      <c r="I41" s="348" t="s">
        <v>430</v>
      </c>
      <c r="J41" s="348" t="s">
        <v>430</v>
      </c>
      <c r="K41" s="348" t="s">
        <v>430</v>
      </c>
      <c r="L41" s="348" t="s">
        <v>430</v>
      </c>
      <c r="M41" s="348"/>
      <c r="N41" s="350">
        <v>-0.76829999999999998</v>
      </c>
      <c r="O41" s="348">
        <v>1.7714000000000001</v>
      </c>
      <c r="P41" s="348">
        <v>4.5998999999999999</v>
      </c>
      <c r="Q41" s="348">
        <v>7.8163</v>
      </c>
      <c r="R41" s="348">
        <v>5.9798</v>
      </c>
      <c r="S41" s="348">
        <v>6.6043000000000003</v>
      </c>
      <c r="T41" s="348">
        <v>6.0228000000000002</v>
      </c>
      <c r="U41" s="354">
        <v>5.5015999999999998</v>
      </c>
      <c r="V41" s="348">
        <v>5.3952</v>
      </c>
      <c r="W41" s="348">
        <v>5.8738000000000001</v>
      </c>
      <c r="X41" s="348">
        <v>5.9981</v>
      </c>
      <c r="Y41" s="375">
        <v>5.3376000000000001</v>
      </c>
      <c r="Z41" s="348">
        <v>4.8689999999999998</v>
      </c>
      <c r="AA41" s="348">
        <v>5.8455000000000004</v>
      </c>
      <c r="AB41" s="348">
        <v>6.2478999999999996</v>
      </c>
      <c r="AC41" s="348">
        <v>5.5395000000000003</v>
      </c>
      <c r="AD41" s="348">
        <v>5.3795999999999999</v>
      </c>
      <c r="AE41" s="348">
        <v>8.4589999999999996</v>
      </c>
      <c r="AF41" s="348">
        <v>5.7750000000000004</v>
      </c>
      <c r="AG41" s="569"/>
      <c r="AH41" s="346">
        <v>11</v>
      </c>
      <c r="AI41" s="346">
        <v>16</v>
      </c>
      <c r="AJ41" s="346">
        <v>16</v>
      </c>
      <c r="AK41" s="346">
        <v>16</v>
      </c>
      <c r="AL41" s="346">
        <v>16</v>
      </c>
      <c r="AM41" s="346">
        <v>16</v>
      </c>
      <c r="AN41" s="346">
        <v>16</v>
      </c>
      <c r="AO41" s="572">
        <v>16</v>
      </c>
      <c r="AP41" s="346">
        <v>16</v>
      </c>
      <c r="AQ41" s="346">
        <v>16</v>
      </c>
      <c r="AR41" s="346">
        <v>16</v>
      </c>
      <c r="AS41" s="346">
        <v>16</v>
      </c>
      <c r="AT41" s="346">
        <v>9</v>
      </c>
      <c r="AU41" s="346">
        <v>16</v>
      </c>
      <c r="AV41" s="346">
        <v>16</v>
      </c>
      <c r="AW41" s="346">
        <v>16</v>
      </c>
      <c r="AX41" s="346">
        <v>16</v>
      </c>
      <c r="AY41" s="346">
        <v>16</v>
      </c>
      <c r="AZ41" s="584"/>
      <c r="BA41" s="467">
        <v>6.35</v>
      </c>
      <c r="BB41" s="348">
        <v>89.78</v>
      </c>
      <c r="BC41" s="348">
        <v>2.19</v>
      </c>
      <c r="BD41" s="348">
        <v>1.28</v>
      </c>
      <c r="BE41" s="375">
        <v>0.01</v>
      </c>
      <c r="BF41" s="375">
        <v>0.39</v>
      </c>
      <c r="BG41" s="374"/>
      <c r="BH41" s="594">
        <v>0.39</v>
      </c>
      <c r="BI41" s="348">
        <v>63.38</v>
      </c>
      <c r="BJ41" s="348">
        <v>18.75</v>
      </c>
      <c r="BK41" s="348">
        <v>11.12</v>
      </c>
      <c r="BL41" s="348" t="s">
        <v>430</v>
      </c>
      <c r="BM41" s="375" t="s">
        <v>430</v>
      </c>
      <c r="BN41" s="375" t="s">
        <v>430</v>
      </c>
      <c r="BO41" s="375">
        <v>6.35</v>
      </c>
      <c r="BP41" s="375" t="s">
        <v>430</v>
      </c>
      <c r="BQ41" s="375">
        <v>0.01</v>
      </c>
      <c r="BR41" s="466"/>
      <c r="BS41" s="373">
        <v>3.84314263</v>
      </c>
      <c r="BT41" s="354">
        <v>12.03477324</v>
      </c>
      <c r="BU41" s="430"/>
      <c r="BV41" s="374" t="s">
        <v>555</v>
      </c>
    </row>
    <row r="42" spans="1:74" s="107" customFormat="1" x14ac:dyDescent="0.25">
      <c r="A42" s="345" t="s">
        <v>7680</v>
      </c>
      <c r="B42" s="373"/>
      <c r="C42" s="719">
        <v>44111</v>
      </c>
      <c r="D42" s="373"/>
      <c r="E42" s="841">
        <v>2065.66</v>
      </c>
      <c r="F42" s="373"/>
      <c r="G42" s="347">
        <v>1411.6213</v>
      </c>
      <c r="H42" s="374"/>
      <c r="I42" s="348">
        <v>0.73558999999999997</v>
      </c>
      <c r="J42" s="348">
        <v>7.09</v>
      </c>
      <c r="K42" s="348">
        <v>0.46</v>
      </c>
      <c r="L42" s="348">
        <v>0.49</v>
      </c>
      <c r="M42" s="348"/>
      <c r="N42" s="350">
        <v>-2.5518999999999998</v>
      </c>
      <c r="O42" s="348">
        <v>2.4474</v>
      </c>
      <c r="P42" s="348">
        <v>5.8613</v>
      </c>
      <c r="Q42" s="348">
        <v>9.4694000000000003</v>
      </c>
      <c r="R42" s="348">
        <v>6.7579000000000002</v>
      </c>
      <c r="S42" s="348">
        <v>7.5419999999999998</v>
      </c>
      <c r="T42" s="348">
        <v>7.1779000000000002</v>
      </c>
      <c r="U42" s="354">
        <v>6.5906000000000002</v>
      </c>
      <c r="V42" s="348">
        <v>6.5587</v>
      </c>
      <c r="W42" s="348">
        <v>7.0532000000000004</v>
      </c>
      <c r="X42" s="348">
        <v>7.1874000000000002</v>
      </c>
      <c r="Y42" s="375">
        <v>6.4402999999999997</v>
      </c>
      <c r="Z42" s="348" t="s">
        <v>430</v>
      </c>
      <c r="AA42" s="348">
        <v>6.5335000000000001</v>
      </c>
      <c r="AB42" s="348">
        <v>7.4440999999999997</v>
      </c>
      <c r="AC42" s="348">
        <v>6.6176000000000004</v>
      </c>
      <c r="AD42" s="348">
        <v>6.5194999999999999</v>
      </c>
      <c r="AE42" s="348">
        <v>10.697699999999999</v>
      </c>
      <c r="AF42" s="348">
        <v>5.9870999999999999</v>
      </c>
      <c r="AG42" s="569"/>
      <c r="AH42" s="346">
        <v>16</v>
      </c>
      <c r="AI42" s="346">
        <v>15</v>
      </c>
      <c r="AJ42" s="346">
        <v>9</v>
      </c>
      <c r="AK42" s="346">
        <v>4</v>
      </c>
      <c r="AL42" s="346">
        <v>9</v>
      </c>
      <c r="AM42" s="346">
        <v>2</v>
      </c>
      <c r="AN42" s="346">
        <v>2</v>
      </c>
      <c r="AO42" s="572">
        <v>3</v>
      </c>
      <c r="AP42" s="346">
        <v>2</v>
      </c>
      <c r="AQ42" s="346">
        <v>2</v>
      </c>
      <c r="AR42" s="346">
        <v>2</v>
      </c>
      <c r="AS42" s="346">
        <v>4</v>
      </c>
      <c r="AT42" s="346" t="s">
        <v>430</v>
      </c>
      <c r="AU42" s="346">
        <v>5</v>
      </c>
      <c r="AV42" s="346">
        <v>1</v>
      </c>
      <c r="AW42" s="346">
        <v>3</v>
      </c>
      <c r="AX42" s="346">
        <v>2</v>
      </c>
      <c r="AY42" s="346">
        <v>3</v>
      </c>
      <c r="AZ42" s="584"/>
      <c r="BA42" s="467">
        <v>1.7</v>
      </c>
      <c r="BB42" s="348">
        <v>66.13</v>
      </c>
      <c r="BC42" s="348">
        <v>9.42</v>
      </c>
      <c r="BD42" s="348">
        <v>11.75</v>
      </c>
      <c r="BE42" s="375" t="s">
        <v>430</v>
      </c>
      <c r="BF42" s="375">
        <v>11</v>
      </c>
      <c r="BG42" s="374"/>
      <c r="BH42" s="594">
        <v>11</v>
      </c>
      <c r="BI42" s="348">
        <v>41.16</v>
      </c>
      <c r="BJ42" s="348">
        <v>7.79</v>
      </c>
      <c r="BK42" s="348">
        <v>38.36</v>
      </c>
      <c r="BL42" s="348" t="s">
        <v>430</v>
      </c>
      <c r="BM42" s="375">
        <v>0.25</v>
      </c>
      <c r="BN42" s="375" t="s">
        <v>430</v>
      </c>
      <c r="BO42" s="375">
        <v>1.45</v>
      </c>
      <c r="BP42" s="375" t="s">
        <v>430</v>
      </c>
      <c r="BQ42" s="375" t="s">
        <v>430</v>
      </c>
      <c r="BR42" s="466"/>
      <c r="BS42" s="373">
        <v>8.8988019926696396</v>
      </c>
      <c r="BT42" s="354">
        <v>15.063176864519001</v>
      </c>
      <c r="BU42" s="430"/>
      <c r="BV42" s="374" t="s">
        <v>555</v>
      </c>
    </row>
    <row r="43" spans="1:74" s="107" customFormat="1" x14ac:dyDescent="0.25">
      <c r="A43" s="345" t="s">
        <v>7681</v>
      </c>
      <c r="B43" s="373"/>
      <c r="C43" s="719">
        <v>40542</v>
      </c>
      <c r="D43" s="373"/>
      <c r="E43" s="346">
        <v>1499.57</v>
      </c>
      <c r="F43" s="373"/>
      <c r="G43" s="347">
        <v>2901.1552999999999</v>
      </c>
      <c r="H43" s="374"/>
      <c r="I43" s="843">
        <v>0.43562000000000001</v>
      </c>
      <c r="J43" s="843">
        <v>7.03</v>
      </c>
      <c r="K43" s="843">
        <v>0.42465999999999998</v>
      </c>
      <c r="L43" s="843">
        <v>0.43287999999999999</v>
      </c>
      <c r="M43" s="348"/>
      <c r="N43" s="350">
        <v>-0.78</v>
      </c>
      <c r="O43" s="348">
        <v>2.4719000000000002</v>
      </c>
      <c r="P43" s="348">
        <v>5.6760000000000002</v>
      </c>
      <c r="Q43" s="348">
        <v>8.6089000000000002</v>
      </c>
      <c r="R43" s="348">
        <v>7.0286</v>
      </c>
      <c r="S43" s="348">
        <v>7.4309000000000003</v>
      </c>
      <c r="T43" s="348">
        <v>6.9439000000000002</v>
      </c>
      <c r="U43" s="354">
        <v>6.4107000000000003</v>
      </c>
      <c r="V43" s="348">
        <v>6.2897999999999996</v>
      </c>
      <c r="W43" s="348">
        <v>6.7744999999999997</v>
      </c>
      <c r="X43" s="348">
        <v>6.9096000000000002</v>
      </c>
      <c r="Y43" s="375">
        <v>6.0583999999999998</v>
      </c>
      <c r="Z43" s="348">
        <v>6.2023000000000001</v>
      </c>
      <c r="AA43" s="348">
        <v>6.4977999999999998</v>
      </c>
      <c r="AB43" s="348">
        <v>7.1669999999999998</v>
      </c>
      <c r="AC43" s="348">
        <v>6.4713000000000003</v>
      </c>
      <c r="AD43" s="348">
        <v>6.2759999999999998</v>
      </c>
      <c r="AE43" s="348">
        <v>9.5818999999999992</v>
      </c>
      <c r="AF43" s="348">
        <v>7.0164</v>
      </c>
      <c r="AG43" s="569"/>
      <c r="AH43" s="346">
        <v>12</v>
      </c>
      <c r="AI43" s="346">
        <v>14</v>
      </c>
      <c r="AJ43" s="346">
        <v>12</v>
      </c>
      <c r="AK43" s="346">
        <v>15</v>
      </c>
      <c r="AL43" s="346">
        <v>3</v>
      </c>
      <c r="AM43" s="346">
        <v>4</v>
      </c>
      <c r="AN43" s="346">
        <v>5</v>
      </c>
      <c r="AO43" s="572">
        <v>6</v>
      </c>
      <c r="AP43" s="346">
        <v>9</v>
      </c>
      <c r="AQ43" s="346">
        <v>8</v>
      </c>
      <c r="AR43" s="346">
        <v>9</v>
      </c>
      <c r="AS43" s="346">
        <v>12</v>
      </c>
      <c r="AT43" s="346">
        <v>5</v>
      </c>
      <c r="AU43" s="346">
        <v>7</v>
      </c>
      <c r="AV43" s="346">
        <v>4</v>
      </c>
      <c r="AW43" s="346">
        <v>6</v>
      </c>
      <c r="AX43" s="346">
        <v>9</v>
      </c>
      <c r="AY43" s="346">
        <v>12</v>
      </c>
      <c r="AZ43" s="584"/>
      <c r="BA43" s="467">
        <v>10.53</v>
      </c>
      <c r="BB43" s="348">
        <v>72.08</v>
      </c>
      <c r="BC43" s="348">
        <v>9.0399999999999991</v>
      </c>
      <c r="BD43" s="348">
        <v>4.68</v>
      </c>
      <c r="BE43" s="375" t="s">
        <v>430</v>
      </c>
      <c r="BF43" s="375">
        <v>3.67</v>
      </c>
      <c r="BG43" s="374"/>
      <c r="BH43" s="594">
        <v>3.67</v>
      </c>
      <c r="BI43" s="348">
        <v>52.54</v>
      </c>
      <c r="BJ43" s="348">
        <v>11.51</v>
      </c>
      <c r="BK43" s="348">
        <v>21.74</v>
      </c>
      <c r="BL43" s="348" t="s">
        <v>430</v>
      </c>
      <c r="BM43" s="375" t="s">
        <v>430</v>
      </c>
      <c r="BN43" s="375" t="s">
        <v>430</v>
      </c>
      <c r="BO43" s="375">
        <v>10.53</v>
      </c>
      <c r="BP43" s="375" t="s">
        <v>430</v>
      </c>
      <c r="BQ43" s="375" t="s">
        <v>430</v>
      </c>
      <c r="BR43" s="466"/>
      <c r="BS43" s="373">
        <v>4.0043192999999997</v>
      </c>
      <c r="BT43" s="354">
        <v>4.6605129300000003</v>
      </c>
      <c r="BU43" s="430"/>
      <c r="BV43" s="374" t="s">
        <v>555</v>
      </c>
    </row>
    <row r="44" spans="1:74" s="107" customFormat="1" x14ac:dyDescent="0.25">
      <c r="A44" s="345" t="s">
        <v>7682</v>
      </c>
      <c r="B44" s="373"/>
      <c r="C44" s="719">
        <v>43252</v>
      </c>
      <c r="D44" s="373"/>
      <c r="E44" s="841">
        <v>665.53</v>
      </c>
      <c r="F44" s="373"/>
      <c r="G44" s="347">
        <v>1663.3009</v>
      </c>
      <c r="H44" s="374"/>
      <c r="I44" s="843">
        <v>0.45</v>
      </c>
      <c r="J44" s="843">
        <v>7</v>
      </c>
      <c r="K44" s="843">
        <v>0.41</v>
      </c>
      <c r="L44" s="843">
        <v>0.43</v>
      </c>
      <c r="M44" s="348"/>
      <c r="N44" s="350">
        <v>1.0314000000000001</v>
      </c>
      <c r="O44" s="348">
        <v>3.2069000000000001</v>
      </c>
      <c r="P44" s="348">
        <v>5.4817999999999998</v>
      </c>
      <c r="Q44" s="348">
        <v>8.6513000000000009</v>
      </c>
      <c r="R44" s="348">
        <v>7.0553999999999997</v>
      </c>
      <c r="S44" s="348">
        <v>7.5475000000000003</v>
      </c>
      <c r="T44" s="348">
        <v>7.2542999999999997</v>
      </c>
      <c r="U44" s="354">
        <v>6.6281999999999996</v>
      </c>
      <c r="V44" s="348">
        <v>6.5205000000000002</v>
      </c>
      <c r="W44" s="348">
        <v>6.9701000000000004</v>
      </c>
      <c r="X44" s="348">
        <v>7.0758999999999999</v>
      </c>
      <c r="Y44" s="375">
        <v>6.4584999999999999</v>
      </c>
      <c r="Z44" s="348" t="s">
        <v>430</v>
      </c>
      <c r="AA44" s="348">
        <v>6.8140999999999998</v>
      </c>
      <c r="AB44" s="348">
        <v>7.4401999999999999</v>
      </c>
      <c r="AC44" s="348">
        <v>6.68</v>
      </c>
      <c r="AD44" s="348">
        <v>6.5038999999999998</v>
      </c>
      <c r="AE44" s="348">
        <v>9.2798999999999996</v>
      </c>
      <c r="AF44" s="348">
        <v>6.3360000000000003</v>
      </c>
      <c r="AG44" s="569"/>
      <c r="AH44" s="346">
        <v>5</v>
      </c>
      <c r="AI44" s="346">
        <v>9</v>
      </c>
      <c r="AJ44" s="346">
        <v>15</v>
      </c>
      <c r="AK44" s="346">
        <v>13</v>
      </c>
      <c r="AL44" s="346">
        <v>2</v>
      </c>
      <c r="AM44" s="346">
        <v>1</v>
      </c>
      <c r="AN44" s="346">
        <v>1</v>
      </c>
      <c r="AO44" s="572">
        <v>2</v>
      </c>
      <c r="AP44" s="346">
        <v>3</v>
      </c>
      <c r="AQ44" s="346">
        <v>3</v>
      </c>
      <c r="AR44" s="346">
        <v>3</v>
      </c>
      <c r="AS44" s="346">
        <v>3</v>
      </c>
      <c r="AT44" s="346" t="s">
        <v>430</v>
      </c>
      <c r="AU44" s="346">
        <v>2</v>
      </c>
      <c r="AV44" s="346">
        <v>2</v>
      </c>
      <c r="AW44" s="346">
        <v>2</v>
      </c>
      <c r="AX44" s="346">
        <v>3</v>
      </c>
      <c r="AY44" s="346">
        <v>15</v>
      </c>
      <c r="AZ44" s="584"/>
      <c r="BA44" s="467" t="s">
        <v>430</v>
      </c>
      <c r="BB44" s="348">
        <v>81.569999999999993</v>
      </c>
      <c r="BC44" s="348">
        <v>6.75</v>
      </c>
      <c r="BD44" s="348" t="s">
        <v>430</v>
      </c>
      <c r="BE44" s="375" t="s">
        <v>430</v>
      </c>
      <c r="BF44" s="375">
        <v>11.68</v>
      </c>
      <c r="BG44" s="374"/>
      <c r="BH44" s="594">
        <v>11.68</v>
      </c>
      <c r="BI44" s="348">
        <v>54.43</v>
      </c>
      <c r="BJ44" s="348">
        <v>6.67</v>
      </c>
      <c r="BK44" s="348">
        <v>27.22</v>
      </c>
      <c r="BL44" s="348" t="s">
        <v>430</v>
      </c>
      <c r="BM44" s="375" t="s">
        <v>430</v>
      </c>
      <c r="BN44" s="375" t="s">
        <v>430</v>
      </c>
      <c r="BO44" s="375" t="s">
        <v>430</v>
      </c>
      <c r="BP44" s="375" t="s">
        <v>430</v>
      </c>
      <c r="BQ44" s="375" t="s">
        <v>430</v>
      </c>
      <c r="BR44" s="466"/>
      <c r="BS44" s="373">
        <v>9.8472925900000003</v>
      </c>
      <c r="BT44" s="354">
        <v>8.9914988600000001</v>
      </c>
      <c r="BU44" s="430"/>
      <c r="BV44" s="374" t="s">
        <v>555</v>
      </c>
    </row>
    <row r="45" spans="1:74" x14ac:dyDescent="0.25">
      <c r="A45" s="610" t="s">
        <v>93</v>
      </c>
      <c r="B45" s="365"/>
      <c r="C45" s="717"/>
      <c r="D45" s="365"/>
      <c r="E45" s="329"/>
      <c r="F45" s="365"/>
      <c r="G45" s="330"/>
      <c r="H45" s="366"/>
      <c r="I45" s="331"/>
      <c r="J45" s="331"/>
      <c r="K45" s="331"/>
      <c r="L45" s="331"/>
      <c r="M45" s="331"/>
      <c r="N45" s="333">
        <v>-9.2399999999999996E-2</v>
      </c>
      <c r="O45" s="331">
        <v>3.2292999999999998</v>
      </c>
      <c r="P45" s="331">
        <v>5.9009999999999998</v>
      </c>
      <c r="Q45" s="331">
        <v>9.0960999999999999</v>
      </c>
      <c r="R45" s="331">
        <v>6.7611999999999997</v>
      </c>
      <c r="S45" s="331">
        <v>7.2149999999999999</v>
      </c>
      <c r="T45" s="331">
        <v>6.7762000000000002</v>
      </c>
      <c r="U45" s="335">
        <v>6.3076999999999996</v>
      </c>
      <c r="V45" s="331">
        <v>6.2575000000000003</v>
      </c>
      <c r="W45" s="331">
        <v>6.7381000000000002</v>
      </c>
      <c r="X45" s="331">
        <v>6.8503999999999996</v>
      </c>
      <c r="Y45" s="367">
        <v>6.1630000000000003</v>
      </c>
      <c r="Z45" s="331">
        <v>6.0754999999999999</v>
      </c>
      <c r="AA45" s="331">
        <v>6.4668000000000001</v>
      </c>
      <c r="AB45" s="331">
        <v>6.9494999999999996</v>
      </c>
      <c r="AC45" s="331">
        <v>6.3491999999999997</v>
      </c>
      <c r="AD45" s="331">
        <v>6.2302999999999997</v>
      </c>
      <c r="AE45" s="331">
        <v>10.039300000000001</v>
      </c>
      <c r="AF45" s="331">
        <v>6.4751000000000003</v>
      </c>
      <c r="AG45" s="611"/>
      <c r="AH45" s="329">
        <v>16</v>
      </c>
      <c r="AI45" s="329">
        <v>16</v>
      </c>
      <c r="AJ45" s="329">
        <v>16</v>
      </c>
      <c r="AK45" s="329">
        <v>16</v>
      </c>
      <c r="AL45" s="329">
        <v>16</v>
      </c>
      <c r="AM45" s="329">
        <v>16</v>
      </c>
      <c r="AN45" s="329">
        <v>16</v>
      </c>
      <c r="AO45" s="621">
        <v>16</v>
      </c>
      <c r="AP45" s="329">
        <v>16</v>
      </c>
      <c r="AQ45" s="329">
        <v>16</v>
      </c>
      <c r="AR45" s="329">
        <v>16</v>
      </c>
      <c r="AS45" s="329">
        <v>16</v>
      </c>
      <c r="AT45" s="329">
        <v>9</v>
      </c>
      <c r="AU45" s="329">
        <v>16</v>
      </c>
      <c r="AV45" s="329">
        <v>16</v>
      </c>
      <c r="AW45" s="329">
        <v>16</v>
      </c>
      <c r="AX45" s="329">
        <v>16</v>
      </c>
      <c r="AY45" s="329">
        <v>16</v>
      </c>
      <c r="AZ45" s="612"/>
      <c r="BA45" s="461"/>
      <c r="BB45" s="331"/>
      <c r="BC45" s="331"/>
      <c r="BD45" s="331"/>
      <c r="BE45" s="367"/>
      <c r="BF45" s="367"/>
      <c r="BG45" s="366"/>
      <c r="BH45" s="622"/>
      <c r="BI45" s="331"/>
      <c r="BJ45" s="331"/>
      <c r="BK45" s="331"/>
      <c r="BL45" s="331"/>
      <c r="BM45" s="367"/>
      <c r="BN45" s="367"/>
      <c r="BO45" s="367"/>
      <c r="BP45" s="367"/>
      <c r="BQ45" s="367"/>
      <c r="BR45" s="460"/>
      <c r="BS45" s="365"/>
      <c r="BT45" s="335"/>
      <c r="BU45" s="623"/>
      <c r="BV45" s="366"/>
    </row>
    <row r="46" spans="1:74" x14ac:dyDescent="0.25">
      <c r="A46" s="613" t="s">
        <v>94</v>
      </c>
      <c r="B46" s="369"/>
      <c r="C46" s="718"/>
      <c r="D46" s="369"/>
      <c r="E46" s="338"/>
      <c r="F46" s="369"/>
      <c r="G46" s="339"/>
      <c r="H46" s="370"/>
      <c r="I46" s="340"/>
      <c r="J46" s="340"/>
      <c r="K46" s="340"/>
      <c r="L46" s="340"/>
      <c r="M46" s="340"/>
      <c r="N46" s="342">
        <v>2.5419999999999998</v>
      </c>
      <c r="O46" s="340">
        <v>4.6662999999999997</v>
      </c>
      <c r="P46" s="340">
        <v>6.7954999999999997</v>
      </c>
      <c r="Q46" s="340">
        <v>10.116</v>
      </c>
      <c r="R46" s="340">
        <v>7.2343000000000002</v>
      </c>
      <c r="S46" s="340">
        <v>7.5475000000000003</v>
      </c>
      <c r="T46" s="340">
        <v>7.2542999999999997</v>
      </c>
      <c r="U46" s="344">
        <v>6.6753</v>
      </c>
      <c r="V46" s="340">
        <v>6.5622999999999996</v>
      </c>
      <c r="W46" s="340">
        <v>7.2115999999999998</v>
      </c>
      <c r="X46" s="340">
        <v>7.2801</v>
      </c>
      <c r="Y46" s="371">
        <v>6.5711000000000004</v>
      </c>
      <c r="Z46" s="340">
        <v>6.8227000000000002</v>
      </c>
      <c r="AA46" s="340">
        <v>6.9488000000000003</v>
      </c>
      <c r="AB46" s="340">
        <v>7.4440999999999997</v>
      </c>
      <c r="AC46" s="340">
        <v>6.7126000000000001</v>
      </c>
      <c r="AD46" s="340">
        <v>6.5449000000000002</v>
      </c>
      <c r="AE46" s="340">
        <v>11.5632</v>
      </c>
      <c r="AF46" s="340">
        <v>7.3878000000000004</v>
      </c>
      <c r="AG46" s="568"/>
      <c r="AH46" s="338"/>
      <c r="AI46" s="338"/>
      <c r="AJ46" s="338"/>
      <c r="AK46" s="338"/>
      <c r="AL46" s="338"/>
      <c r="AM46" s="338"/>
      <c r="AN46" s="338"/>
      <c r="AO46" s="570"/>
      <c r="AP46" s="338"/>
      <c r="AQ46" s="338"/>
      <c r="AR46" s="338"/>
      <c r="AS46" s="338"/>
      <c r="AT46" s="338"/>
      <c r="AU46" s="338"/>
      <c r="AV46" s="338"/>
      <c r="AW46" s="338"/>
      <c r="AX46" s="338"/>
      <c r="AY46" s="338"/>
      <c r="AZ46" s="583"/>
      <c r="BA46" s="464"/>
      <c r="BB46" s="340"/>
      <c r="BC46" s="340"/>
      <c r="BD46" s="340"/>
      <c r="BE46" s="371"/>
      <c r="BF46" s="371"/>
      <c r="BG46" s="370"/>
      <c r="BH46" s="593"/>
      <c r="BI46" s="340"/>
      <c r="BJ46" s="340"/>
      <c r="BK46" s="340"/>
      <c r="BL46" s="340"/>
      <c r="BM46" s="371"/>
      <c r="BN46" s="371"/>
      <c r="BO46" s="371"/>
      <c r="BP46" s="371"/>
      <c r="BQ46" s="371"/>
      <c r="BR46" s="463"/>
      <c r="BS46" s="369"/>
      <c r="BT46" s="344"/>
      <c r="BU46" s="571"/>
      <c r="BV46" s="370"/>
    </row>
    <row r="47" spans="1:74" x14ac:dyDescent="0.25">
      <c r="A47" s="613" t="s">
        <v>95</v>
      </c>
      <c r="B47" s="369"/>
      <c r="C47" s="718"/>
      <c r="D47" s="369"/>
      <c r="E47" s="338"/>
      <c r="F47" s="369"/>
      <c r="G47" s="339"/>
      <c r="H47" s="370"/>
      <c r="I47" s="340"/>
      <c r="J47" s="340"/>
      <c r="K47" s="340"/>
      <c r="L47" s="340"/>
      <c r="M47" s="340"/>
      <c r="N47" s="342">
        <v>-2.5518999999999998</v>
      </c>
      <c r="O47" s="340">
        <v>1.7714000000000001</v>
      </c>
      <c r="P47" s="340">
        <v>4.5998999999999999</v>
      </c>
      <c r="Q47" s="340">
        <v>7.8163</v>
      </c>
      <c r="R47" s="340">
        <v>5.9798</v>
      </c>
      <c r="S47" s="340">
        <v>6.6043000000000003</v>
      </c>
      <c r="T47" s="340">
        <v>6.0228000000000002</v>
      </c>
      <c r="U47" s="344">
        <v>5.5015999999999998</v>
      </c>
      <c r="V47" s="340">
        <v>5.3952</v>
      </c>
      <c r="W47" s="340">
        <v>5.8738000000000001</v>
      </c>
      <c r="X47" s="340">
        <v>5.9981</v>
      </c>
      <c r="Y47" s="371">
        <v>5.3376000000000001</v>
      </c>
      <c r="Z47" s="340">
        <v>4.8689999999999998</v>
      </c>
      <c r="AA47" s="340">
        <v>5.8455000000000004</v>
      </c>
      <c r="AB47" s="340">
        <v>6.2478999999999996</v>
      </c>
      <c r="AC47" s="340">
        <v>5.5395000000000003</v>
      </c>
      <c r="AD47" s="340">
        <v>5.3795999999999999</v>
      </c>
      <c r="AE47" s="340">
        <v>8.4589999999999996</v>
      </c>
      <c r="AF47" s="340">
        <v>5.6577999999999999</v>
      </c>
      <c r="AG47" s="568"/>
      <c r="AH47" s="338"/>
      <c r="AI47" s="338"/>
      <c r="AJ47" s="338"/>
      <c r="AK47" s="338"/>
      <c r="AL47" s="338"/>
      <c r="AM47" s="338"/>
      <c r="AN47" s="338"/>
      <c r="AO47" s="570"/>
      <c r="AP47" s="338"/>
      <c r="AQ47" s="338"/>
      <c r="AR47" s="338"/>
      <c r="AS47" s="338"/>
      <c r="AT47" s="338"/>
      <c r="AU47" s="338"/>
      <c r="AV47" s="338"/>
      <c r="AW47" s="338"/>
      <c r="AX47" s="338"/>
      <c r="AY47" s="338"/>
      <c r="AZ47" s="583"/>
      <c r="BA47" s="464"/>
      <c r="BB47" s="340"/>
      <c r="BC47" s="340"/>
      <c r="BD47" s="340"/>
      <c r="BE47" s="371"/>
      <c r="BF47" s="371"/>
      <c r="BG47" s="370"/>
      <c r="BH47" s="593"/>
      <c r="BI47" s="340"/>
      <c r="BJ47" s="340"/>
      <c r="BK47" s="340"/>
      <c r="BL47" s="340"/>
      <c r="BM47" s="371"/>
      <c r="BN47" s="371"/>
      <c r="BO47" s="371"/>
      <c r="BP47" s="371"/>
      <c r="BQ47" s="371"/>
      <c r="BR47" s="463"/>
      <c r="BS47" s="369"/>
      <c r="BT47" s="344"/>
      <c r="BU47" s="571"/>
      <c r="BV47" s="370"/>
    </row>
    <row r="48" spans="1:74" x14ac:dyDescent="0.25">
      <c r="A48" s="614" t="s">
        <v>96</v>
      </c>
      <c r="B48" s="376"/>
      <c r="C48" s="738"/>
      <c r="D48" s="376"/>
      <c r="E48" s="377"/>
      <c r="F48" s="376"/>
      <c r="G48" s="378"/>
      <c r="H48" s="380"/>
      <c r="I48" s="379"/>
      <c r="J48" s="379"/>
      <c r="K48" s="379"/>
      <c r="L48" s="379"/>
      <c r="M48" s="379"/>
      <c r="N48" s="381">
        <v>-0.29354999999999998</v>
      </c>
      <c r="O48" s="379">
        <v>3.2740999999999998</v>
      </c>
      <c r="P48" s="379">
        <v>5.9135499999999999</v>
      </c>
      <c r="Q48" s="379">
        <v>9.0483499999999992</v>
      </c>
      <c r="R48" s="379">
        <v>6.75915</v>
      </c>
      <c r="S48" s="379">
        <v>7.2371499999999997</v>
      </c>
      <c r="T48" s="379">
        <v>6.7934000000000001</v>
      </c>
      <c r="U48" s="386">
        <v>6.3697499999999998</v>
      </c>
      <c r="V48" s="379">
        <v>6.3036500000000002</v>
      </c>
      <c r="W48" s="379">
        <v>6.7636000000000003</v>
      </c>
      <c r="X48" s="379">
        <v>6.9113499999999997</v>
      </c>
      <c r="Y48" s="384">
        <v>6.2201000000000004</v>
      </c>
      <c r="Z48" s="379">
        <v>6.2023000000000001</v>
      </c>
      <c r="AA48" s="379">
        <v>6.4802</v>
      </c>
      <c r="AB48" s="379">
        <v>6.9321999999999999</v>
      </c>
      <c r="AC48" s="379">
        <v>6.4062000000000001</v>
      </c>
      <c r="AD48" s="379">
        <v>6.2849000000000004</v>
      </c>
      <c r="AE48" s="379">
        <v>10.0061</v>
      </c>
      <c r="AF48" s="379">
        <v>6.3255999999999997</v>
      </c>
      <c r="AG48" s="616"/>
      <c r="AH48" s="377"/>
      <c r="AI48" s="377"/>
      <c r="AJ48" s="377"/>
      <c r="AK48" s="377"/>
      <c r="AL48" s="377"/>
      <c r="AM48" s="377"/>
      <c r="AN48" s="377"/>
      <c r="AO48" s="624"/>
      <c r="AP48" s="377"/>
      <c r="AQ48" s="377"/>
      <c r="AR48" s="377"/>
      <c r="AS48" s="377"/>
      <c r="AT48" s="377"/>
      <c r="AU48" s="377"/>
      <c r="AV48" s="377"/>
      <c r="AW48" s="377"/>
      <c r="AX48" s="377"/>
      <c r="AY48" s="377"/>
      <c r="AZ48" s="617"/>
      <c r="BA48" s="470"/>
      <c r="BB48" s="379"/>
      <c r="BC48" s="379"/>
      <c r="BD48" s="379"/>
      <c r="BE48" s="384"/>
      <c r="BF48" s="384"/>
      <c r="BG48" s="380"/>
      <c r="BH48" s="625"/>
      <c r="BI48" s="379"/>
      <c r="BJ48" s="379"/>
      <c r="BK48" s="379"/>
      <c r="BL48" s="379"/>
      <c r="BM48" s="384"/>
      <c r="BN48" s="384"/>
      <c r="BO48" s="384"/>
      <c r="BP48" s="384"/>
      <c r="BQ48" s="384"/>
      <c r="BR48" s="469"/>
      <c r="BS48" s="376"/>
      <c r="BT48" s="386"/>
      <c r="BU48" s="626"/>
      <c r="BV48" s="380"/>
    </row>
    <row r="49" spans="1:74" ht="14.5" x14ac:dyDescent="0.25">
      <c r="A49" s="323" t="s">
        <v>371</v>
      </c>
      <c r="B49" s="387"/>
      <c r="C49" s="739"/>
      <c r="D49" s="387"/>
      <c r="E49" s="388"/>
      <c r="F49" s="387"/>
      <c r="G49" s="389"/>
      <c r="H49" s="391"/>
      <c r="I49" s="390"/>
      <c r="J49" s="390"/>
      <c r="K49" s="390"/>
      <c r="L49" s="390"/>
      <c r="M49" s="390"/>
      <c r="N49" s="392"/>
      <c r="O49" s="390"/>
      <c r="P49" s="390"/>
      <c r="Q49" s="390"/>
      <c r="R49" s="390"/>
      <c r="S49" s="390"/>
      <c r="T49" s="390"/>
      <c r="U49" s="397"/>
      <c r="V49" s="390"/>
      <c r="W49" s="390"/>
      <c r="X49" s="390"/>
      <c r="Y49" s="395"/>
      <c r="Z49" s="390"/>
      <c r="AA49" s="390"/>
      <c r="AB49" s="390"/>
      <c r="AC49" s="390"/>
      <c r="AD49" s="390"/>
      <c r="AE49" s="390"/>
      <c r="AF49" s="390"/>
      <c r="AG49" s="619"/>
      <c r="AH49" s="388"/>
      <c r="AI49" s="388"/>
      <c r="AJ49" s="388"/>
      <c r="AK49" s="388"/>
      <c r="AL49" s="388"/>
      <c r="AM49" s="388"/>
      <c r="AN49" s="388"/>
      <c r="AO49" s="627"/>
      <c r="AP49" s="388"/>
      <c r="AQ49" s="388"/>
      <c r="AR49" s="388"/>
      <c r="AS49" s="388"/>
      <c r="AT49" s="388"/>
      <c r="AU49" s="388"/>
      <c r="AV49" s="388"/>
      <c r="AW49" s="388"/>
      <c r="AX49" s="388"/>
      <c r="AY49" s="388"/>
      <c r="AZ49" s="620"/>
      <c r="BA49" s="472"/>
      <c r="BB49" s="390"/>
      <c r="BC49" s="390"/>
      <c r="BD49" s="390"/>
      <c r="BE49" s="395"/>
      <c r="BF49" s="395"/>
      <c r="BG49" s="391"/>
      <c r="BH49" s="628"/>
      <c r="BI49" s="390"/>
      <c r="BJ49" s="390"/>
      <c r="BK49" s="390"/>
      <c r="BL49" s="390"/>
      <c r="BM49" s="395"/>
      <c r="BN49" s="395"/>
      <c r="BO49" s="395"/>
      <c r="BP49" s="395"/>
      <c r="BQ49" s="395"/>
      <c r="BR49" s="471"/>
      <c r="BS49" s="387"/>
      <c r="BT49" s="397"/>
      <c r="BU49" s="424"/>
      <c r="BV49" s="391"/>
    </row>
    <row r="50" spans="1:74" s="107" customFormat="1" x14ac:dyDescent="0.25">
      <c r="A50" s="345" t="s">
        <v>7683</v>
      </c>
      <c r="B50" s="373"/>
      <c r="C50" s="719">
        <v>43796</v>
      </c>
      <c r="D50" s="373"/>
      <c r="E50" s="346">
        <v>710.65200000000004</v>
      </c>
      <c r="F50" s="373"/>
      <c r="G50" s="347">
        <v>1460.4685999999999</v>
      </c>
      <c r="H50" s="374"/>
      <c r="I50" s="348">
        <v>0.33</v>
      </c>
      <c r="J50" s="348">
        <v>6.6111000000000004</v>
      </c>
      <c r="K50" s="843">
        <v>0.35572999999999999</v>
      </c>
      <c r="L50" s="348">
        <v>0.32</v>
      </c>
      <c r="M50" s="348"/>
      <c r="N50" s="350">
        <v>0.53480000000000005</v>
      </c>
      <c r="O50" s="348">
        <v>3.2323</v>
      </c>
      <c r="P50" s="348">
        <v>5.2525000000000004</v>
      </c>
      <c r="Q50" s="348">
        <v>8.5609999999999999</v>
      </c>
      <c r="R50" s="348">
        <v>7.2195999999999998</v>
      </c>
      <c r="S50" s="348">
        <v>7.875</v>
      </c>
      <c r="T50" s="348">
        <v>7.5618999999999996</v>
      </c>
      <c r="U50" s="354">
        <v>6.9551999999999996</v>
      </c>
      <c r="V50" s="348">
        <v>6.8005000000000004</v>
      </c>
      <c r="W50" s="348">
        <v>7.1901000000000002</v>
      </c>
      <c r="X50" s="348">
        <v>7.2413999999999996</v>
      </c>
      <c r="Y50" s="375">
        <v>6.2923999999999998</v>
      </c>
      <c r="Z50" s="348" t="s">
        <v>430</v>
      </c>
      <c r="AA50" s="348">
        <v>6.9238999999999997</v>
      </c>
      <c r="AB50" s="348">
        <v>7.7306999999999997</v>
      </c>
      <c r="AC50" s="348">
        <v>7.0164999999999997</v>
      </c>
      <c r="AD50" s="348">
        <v>6.7827999999999999</v>
      </c>
      <c r="AE50" s="348">
        <v>9.1864000000000008</v>
      </c>
      <c r="AF50" s="348">
        <v>5.7351000000000001</v>
      </c>
      <c r="AG50" s="569"/>
      <c r="AH50" s="346">
        <v>4</v>
      </c>
      <c r="AI50" s="346">
        <v>7</v>
      </c>
      <c r="AJ50" s="346">
        <v>8</v>
      </c>
      <c r="AK50" s="346">
        <v>6</v>
      </c>
      <c r="AL50" s="346">
        <v>2</v>
      </c>
      <c r="AM50" s="346">
        <v>1</v>
      </c>
      <c r="AN50" s="346">
        <v>1</v>
      </c>
      <c r="AO50" s="572">
        <v>1</v>
      </c>
      <c r="AP50" s="346">
        <v>1</v>
      </c>
      <c r="AQ50" s="346">
        <v>3</v>
      </c>
      <c r="AR50" s="346">
        <v>2</v>
      </c>
      <c r="AS50" s="346">
        <v>6</v>
      </c>
      <c r="AT50" s="346" t="s">
        <v>430</v>
      </c>
      <c r="AU50" s="346">
        <v>3</v>
      </c>
      <c r="AV50" s="346">
        <v>1</v>
      </c>
      <c r="AW50" s="346">
        <v>1</v>
      </c>
      <c r="AX50" s="346">
        <v>1</v>
      </c>
      <c r="AY50" s="346">
        <v>6</v>
      </c>
      <c r="AZ50" s="584"/>
      <c r="BA50" s="467">
        <v>8.91</v>
      </c>
      <c r="BB50" s="348">
        <v>83.66</v>
      </c>
      <c r="BC50" s="348" t="s">
        <v>430</v>
      </c>
      <c r="BD50" s="348">
        <v>2.2599999999999998</v>
      </c>
      <c r="BE50" s="375" t="s">
        <v>430</v>
      </c>
      <c r="BF50" s="375">
        <v>5.17</v>
      </c>
      <c r="BG50" s="374"/>
      <c r="BH50" s="594">
        <v>5.17</v>
      </c>
      <c r="BI50" s="348">
        <v>62.05</v>
      </c>
      <c r="BJ50" s="348">
        <v>17.86</v>
      </c>
      <c r="BK50" s="348">
        <v>6.01</v>
      </c>
      <c r="BL50" s="348" t="s">
        <v>430</v>
      </c>
      <c r="BM50" s="375">
        <v>3.79</v>
      </c>
      <c r="BN50" s="375" t="s">
        <v>430</v>
      </c>
      <c r="BO50" s="375">
        <v>5.13</v>
      </c>
      <c r="BP50" s="375" t="s">
        <v>430</v>
      </c>
      <c r="BQ50" s="375" t="s">
        <v>430</v>
      </c>
      <c r="BR50" s="466"/>
      <c r="BS50" s="373" t="s">
        <v>430</v>
      </c>
      <c r="BT50" s="354">
        <v>14.2592983433039</v>
      </c>
      <c r="BU50" s="430"/>
      <c r="BV50" s="374" t="s">
        <v>555</v>
      </c>
    </row>
    <row r="51" spans="1:74" s="107" customFormat="1" x14ac:dyDescent="0.25">
      <c r="A51" s="345" t="s">
        <v>7684</v>
      </c>
      <c r="B51" s="373"/>
      <c r="C51" s="719">
        <v>43622</v>
      </c>
      <c r="D51" s="373"/>
      <c r="E51" s="346">
        <v>545.58000000000004</v>
      </c>
      <c r="F51" s="373"/>
      <c r="G51" s="347">
        <v>1519.5449000000001</v>
      </c>
      <c r="H51" s="374"/>
      <c r="I51" s="843">
        <v>0.44</v>
      </c>
      <c r="J51" s="843">
        <v>6.82</v>
      </c>
      <c r="K51" s="843">
        <v>0.41</v>
      </c>
      <c r="L51" s="843">
        <v>0.44</v>
      </c>
      <c r="M51" s="348"/>
      <c r="N51" s="350">
        <v>-0.59089999999999998</v>
      </c>
      <c r="O51" s="348">
        <v>4.4919000000000002</v>
      </c>
      <c r="P51" s="348">
        <v>6.7515999999999998</v>
      </c>
      <c r="Q51" s="348">
        <v>9.2235999999999994</v>
      </c>
      <c r="R51" s="348">
        <v>7.2324999999999999</v>
      </c>
      <c r="S51" s="348">
        <v>7.5934999999999997</v>
      </c>
      <c r="T51" s="348">
        <v>7.2484999999999999</v>
      </c>
      <c r="U51" s="354">
        <v>6.6067</v>
      </c>
      <c r="V51" s="348">
        <v>6.4966999999999997</v>
      </c>
      <c r="W51" s="348">
        <v>6.9363999999999999</v>
      </c>
      <c r="X51" s="348">
        <v>7.0472000000000001</v>
      </c>
      <c r="Y51" s="375">
        <v>6.4744999999999999</v>
      </c>
      <c r="Z51" s="348" t="s">
        <v>430</v>
      </c>
      <c r="AA51" s="348">
        <v>6.9776999999999996</v>
      </c>
      <c r="AB51" s="348">
        <v>7.4706999999999999</v>
      </c>
      <c r="AC51" s="348">
        <v>6.6692</v>
      </c>
      <c r="AD51" s="348">
        <v>6.4827000000000004</v>
      </c>
      <c r="AE51" s="348">
        <v>10.374000000000001</v>
      </c>
      <c r="AF51" s="348">
        <v>5.9253999999999998</v>
      </c>
      <c r="AG51" s="569"/>
      <c r="AH51" s="346">
        <v>6</v>
      </c>
      <c r="AI51" s="346">
        <v>2</v>
      </c>
      <c r="AJ51" s="346">
        <v>2</v>
      </c>
      <c r="AK51" s="346">
        <v>3</v>
      </c>
      <c r="AL51" s="346">
        <v>1</v>
      </c>
      <c r="AM51" s="346">
        <v>4</v>
      </c>
      <c r="AN51" s="346">
        <v>4</v>
      </c>
      <c r="AO51" s="572">
        <v>7</v>
      </c>
      <c r="AP51" s="346">
        <v>7</v>
      </c>
      <c r="AQ51" s="346">
        <v>8</v>
      </c>
      <c r="AR51" s="346">
        <v>6</v>
      </c>
      <c r="AS51" s="346">
        <v>2</v>
      </c>
      <c r="AT51" s="346" t="s">
        <v>430</v>
      </c>
      <c r="AU51" s="346">
        <v>1</v>
      </c>
      <c r="AV51" s="346">
        <v>4</v>
      </c>
      <c r="AW51" s="346">
        <v>6</v>
      </c>
      <c r="AX51" s="346">
        <v>7</v>
      </c>
      <c r="AY51" s="346">
        <v>3</v>
      </c>
      <c r="AZ51" s="584"/>
      <c r="BA51" s="467">
        <v>5.01</v>
      </c>
      <c r="BB51" s="348">
        <v>82.03</v>
      </c>
      <c r="BC51" s="348">
        <v>6.86</v>
      </c>
      <c r="BD51" s="348" t="s">
        <v>430</v>
      </c>
      <c r="BE51" s="375" t="s">
        <v>430</v>
      </c>
      <c r="BF51" s="375">
        <v>6.1</v>
      </c>
      <c r="BG51" s="374"/>
      <c r="BH51" s="594">
        <v>6.1</v>
      </c>
      <c r="BI51" s="348">
        <v>59.4</v>
      </c>
      <c r="BJ51" s="348">
        <v>14.07</v>
      </c>
      <c r="BK51" s="348">
        <v>15.42</v>
      </c>
      <c r="BL51" s="348" t="s">
        <v>430</v>
      </c>
      <c r="BM51" s="375" t="s">
        <v>430</v>
      </c>
      <c r="BN51" s="375" t="s">
        <v>430</v>
      </c>
      <c r="BO51" s="375">
        <v>5.01</v>
      </c>
      <c r="BP51" s="375" t="s">
        <v>430</v>
      </c>
      <c r="BQ51" s="375" t="s">
        <v>430</v>
      </c>
      <c r="BR51" s="466"/>
      <c r="BS51" s="373">
        <v>4.28869709085774</v>
      </c>
      <c r="BT51" s="354">
        <v>18.464952983692999</v>
      </c>
      <c r="BU51" s="430"/>
      <c r="BV51" s="374" t="s">
        <v>555</v>
      </c>
    </row>
    <row r="52" spans="1:74" s="107" customFormat="1" x14ac:dyDescent="0.25">
      <c r="A52" s="345" t="s">
        <v>7685</v>
      </c>
      <c r="B52" s="373"/>
      <c r="C52" s="719">
        <v>41276</v>
      </c>
      <c r="D52" s="373"/>
      <c r="E52" s="346">
        <v>588.33299999999997</v>
      </c>
      <c r="F52" s="373"/>
      <c r="G52" s="347">
        <v>4362.4794000000002</v>
      </c>
      <c r="H52" s="374"/>
      <c r="I52" s="348">
        <v>0.42209999999999998</v>
      </c>
      <c r="J52" s="348">
        <v>6.66</v>
      </c>
      <c r="K52" s="348">
        <v>0.39410000000000001</v>
      </c>
      <c r="L52" s="348">
        <v>0.41930000000000001</v>
      </c>
      <c r="M52" s="348"/>
      <c r="N52" s="350">
        <v>-4.8804999999999996</v>
      </c>
      <c r="O52" s="348">
        <v>0.67749999999999999</v>
      </c>
      <c r="P52" s="348">
        <v>5.4019000000000004</v>
      </c>
      <c r="Q52" s="348">
        <v>8.8899000000000008</v>
      </c>
      <c r="R52" s="348">
        <v>7.0765000000000002</v>
      </c>
      <c r="S52" s="348">
        <v>7.6257999999999999</v>
      </c>
      <c r="T52" s="348">
        <v>7.1967999999999996</v>
      </c>
      <c r="U52" s="354">
        <v>6.7621000000000002</v>
      </c>
      <c r="V52" s="348">
        <v>6.6481000000000003</v>
      </c>
      <c r="W52" s="348">
        <v>7.0643000000000002</v>
      </c>
      <c r="X52" s="348">
        <v>7.0865</v>
      </c>
      <c r="Y52" s="375">
        <v>6.3007999999999997</v>
      </c>
      <c r="Z52" s="348">
        <v>6.1368999999999998</v>
      </c>
      <c r="AA52" s="348">
        <v>6.8181000000000003</v>
      </c>
      <c r="AB52" s="348">
        <v>7.5069999999999997</v>
      </c>
      <c r="AC52" s="348">
        <v>6.8109000000000002</v>
      </c>
      <c r="AD52" s="348">
        <v>6.6139999999999999</v>
      </c>
      <c r="AE52" s="348">
        <v>9.7576999999999998</v>
      </c>
      <c r="AF52" s="348">
        <v>6.9119999999999999</v>
      </c>
      <c r="AG52" s="569"/>
      <c r="AH52" s="346">
        <v>9</v>
      </c>
      <c r="AI52" s="346">
        <v>9</v>
      </c>
      <c r="AJ52" s="346">
        <v>6</v>
      </c>
      <c r="AK52" s="346">
        <v>5</v>
      </c>
      <c r="AL52" s="346">
        <v>4</v>
      </c>
      <c r="AM52" s="346">
        <v>2</v>
      </c>
      <c r="AN52" s="346">
        <v>5</v>
      </c>
      <c r="AO52" s="572">
        <v>3</v>
      </c>
      <c r="AP52" s="346">
        <v>4</v>
      </c>
      <c r="AQ52" s="346">
        <v>4</v>
      </c>
      <c r="AR52" s="346">
        <v>5</v>
      </c>
      <c r="AS52" s="346">
        <v>5</v>
      </c>
      <c r="AT52" s="346">
        <v>3</v>
      </c>
      <c r="AU52" s="346">
        <v>4</v>
      </c>
      <c r="AV52" s="346">
        <v>3</v>
      </c>
      <c r="AW52" s="346">
        <v>3</v>
      </c>
      <c r="AX52" s="346">
        <v>4</v>
      </c>
      <c r="AY52" s="346">
        <v>5</v>
      </c>
      <c r="AZ52" s="584"/>
      <c r="BA52" s="467">
        <v>5.1100000000000003</v>
      </c>
      <c r="BB52" s="348">
        <v>87.81</v>
      </c>
      <c r="BC52" s="348" t="s">
        <v>430</v>
      </c>
      <c r="BD52" s="348" t="s">
        <v>430</v>
      </c>
      <c r="BE52" s="375" t="s">
        <v>430</v>
      </c>
      <c r="BF52" s="375">
        <v>7.08</v>
      </c>
      <c r="BG52" s="374"/>
      <c r="BH52" s="594">
        <v>7.08</v>
      </c>
      <c r="BI52" s="348">
        <v>62.95</v>
      </c>
      <c r="BJ52" s="348">
        <v>3.3</v>
      </c>
      <c r="BK52" s="348">
        <v>21.55</v>
      </c>
      <c r="BL52" s="348" t="s">
        <v>430</v>
      </c>
      <c r="BM52" s="375" t="s">
        <v>430</v>
      </c>
      <c r="BN52" s="375" t="s">
        <v>430</v>
      </c>
      <c r="BO52" s="375">
        <v>5.1100000000000003</v>
      </c>
      <c r="BP52" s="375" t="s">
        <v>430</v>
      </c>
      <c r="BQ52" s="375" t="s">
        <v>430</v>
      </c>
      <c r="BR52" s="466"/>
      <c r="BS52" s="373">
        <v>8.6205622000000002</v>
      </c>
      <c r="BT52" s="354">
        <v>11.91848982</v>
      </c>
      <c r="BU52" s="430"/>
      <c r="BV52" s="374" t="s">
        <v>555</v>
      </c>
    </row>
    <row r="53" spans="1:74" s="107" customFormat="1" x14ac:dyDescent="0.25">
      <c r="A53" s="345" t="s">
        <v>7686</v>
      </c>
      <c r="B53" s="373"/>
      <c r="C53" s="719">
        <v>41523</v>
      </c>
      <c r="D53" s="373"/>
      <c r="E53" s="346">
        <v>526.63</v>
      </c>
      <c r="F53" s="373"/>
      <c r="G53" s="347">
        <v>18.753299999999999</v>
      </c>
      <c r="H53" s="374"/>
      <c r="I53" s="843">
        <v>0.37</v>
      </c>
      <c r="J53" s="843">
        <v>6.43</v>
      </c>
      <c r="K53" s="843">
        <v>0.34</v>
      </c>
      <c r="L53" s="843">
        <v>0.37</v>
      </c>
      <c r="M53" s="348"/>
      <c r="N53" s="350">
        <v>1.9463999999999999</v>
      </c>
      <c r="O53" s="348">
        <v>3.4394999999999998</v>
      </c>
      <c r="P53" s="348">
        <v>5.9848999999999997</v>
      </c>
      <c r="Q53" s="348">
        <v>7.9625000000000004</v>
      </c>
      <c r="R53" s="348">
        <v>6.5659999999999998</v>
      </c>
      <c r="S53" s="348">
        <v>7.0209999999999999</v>
      </c>
      <c r="T53" s="348">
        <v>6.8357000000000001</v>
      </c>
      <c r="U53" s="354">
        <v>6.3970000000000002</v>
      </c>
      <c r="V53" s="348">
        <v>6.2697000000000003</v>
      </c>
      <c r="W53" s="348">
        <v>6.4055</v>
      </c>
      <c r="X53" s="348">
        <v>6.4603999999999999</v>
      </c>
      <c r="Y53" s="375">
        <v>5.7770000000000001</v>
      </c>
      <c r="Z53" s="348">
        <v>4.1178999999999997</v>
      </c>
      <c r="AA53" s="348">
        <v>6.3998999999999997</v>
      </c>
      <c r="AB53" s="348">
        <v>6.9382999999999999</v>
      </c>
      <c r="AC53" s="348">
        <v>6.4337</v>
      </c>
      <c r="AD53" s="348">
        <v>6.2724000000000002</v>
      </c>
      <c r="AE53" s="348">
        <v>8.6425999999999998</v>
      </c>
      <c r="AF53" s="348">
        <v>4.9481999999999999</v>
      </c>
      <c r="AG53" s="569"/>
      <c r="AH53" s="346">
        <v>1</v>
      </c>
      <c r="AI53" s="346">
        <v>6</v>
      </c>
      <c r="AJ53" s="346">
        <v>5</v>
      </c>
      <c r="AK53" s="346">
        <v>8</v>
      </c>
      <c r="AL53" s="346">
        <v>8</v>
      </c>
      <c r="AM53" s="346">
        <v>9</v>
      </c>
      <c r="AN53" s="346">
        <v>9</v>
      </c>
      <c r="AO53" s="572">
        <v>9</v>
      </c>
      <c r="AP53" s="346">
        <v>9</v>
      </c>
      <c r="AQ53" s="346">
        <v>9</v>
      </c>
      <c r="AR53" s="346">
        <v>8</v>
      </c>
      <c r="AS53" s="346">
        <v>8</v>
      </c>
      <c r="AT53" s="346">
        <v>4</v>
      </c>
      <c r="AU53" s="346">
        <v>9</v>
      </c>
      <c r="AV53" s="346">
        <v>9</v>
      </c>
      <c r="AW53" s="346">
        <v>9</v>
      </c>
      <c r="AX53" s="346">
        <v>9</v>
      </c>
      <c r="AY53" s="346">
        <v>7</v>
      </c>
      <c r="AZ53" s="584"/>
      <c r="BA53" s="467">
        <v>23.38</v>
      </c>
      <c r="BB53" s="348">
        <v>69.58</v>
      </c>
      <c r="BC53" s="348" t="s">
        <v>430</v>
      </c>
      <c r="BD53" s="348" t="s">
        <v>430</v>
      </c>
      <c r="BE53" s="375" t="s">
        <v>430</v>
      </c>
      <c r="BF53" s="375">
        <v>7.03</v>
      </c>
      <c r="BG53" s="374"/>
      <c r="BH53" s="594">
        <v>7.03</v>
      </c>
      <c r="BI53" s="348">
        <v>51.05</v>
      </c>
      <c r="BJ53" s="348">
        <v>18.53</v>
      </c>
      <c r="BK53" s="348" t="s">
        <v>430</v>
      </c>
      <c r="BL53" s="348" t="s">
        <v>430</v>
      </c>
      <c r="BM53" s="375" t="s">
        <v>430</v>
      </c>
      <c r="BN53" s="375" t="s">
        <v>430</v>
      </c>
      <c r="BO53" s="375">
        <v>23.38</v>
      </c>
      <c r="BP53" s="375" t="s">
        <v>430</v>
      </c>
      <c r="BQ53" s="375" t="s">
        <v>430</v>
      </c>
      <c r="BR53" s="466"/>
      <c r="BS53" s="373" t="s">
        <v>430</v>
      </c>
      <c r="BT53" s="354">
        <v>13.924884970000001</v>
      </c>
      <c r="BU53" s="430"/>
      <c r="BV53" s="374" t="s">
        <v>555</v>
      </c>
    </row>
    <row r="54" spans="1:74" s="107" customFormat="1" x14ac:dyDescent="0.25">
      <c r="A54" s="345" t="s">
        <v>7687</v>
      </c>
      <c r="B54" s="373"/>
      <c r="C54" s="719">
        <v>45533</v>
      </c>
      <c r="D54" s="373"/>
      <c r="E54" s="841">
        <v>281.49</v>
      </c>
      <c r="F54" s="373"/>
      <c r="G54" s="347">
        <v>11.5313</v>
      </c>
      <c r="H54" s="374"/>
      <c r="I54" s="348">
        <v>0.64870000000000005</v>
      </c>
      <c r="J54" s="843">
        <v>7.13</v>
      </c>
      <c r="K54" s="843">
        <v>0.41</v>
      </c>
      <c r="L54" s="843">
        <v>0.45</v>
      </c>
      <c r="M54" s="348"/>
      <c r="N54" s="350">
        <v>-0.63300000000000001</v>
      </c>
      <c r="O54" s="348">
        <v>6.2282999999999999</v>
      </c>
      <c r="P54" s="348">
        <v>7.6531000000000002</v>
      </c>
      <c r="Q54" s="348">
        <v>9.6672999999999991</v>
      </c>
      <c r="R54" s="348">
        <v>7.0153999999999996</v>
      </c>
      <c r="S54" s="348">
        <v>7.5377000000000001</v>
      </c>
      <c r="T54" s="348">
        <v>6.9272999999999998</v>
      </c>
      <c r="U54" s="354">
        <v>6.6871999999999998</v>
      </c>
      <c r="V54" s="348">
        <v>6.6685999999999996</v>
      </c>
      <c r="W54" s="348">
        <v>7.2483000000000004</v>
      </c>
      <c r="X54" s="348" t="s">
        <v>430</v>
      </c>
      <c r="Y54" s="375" t="s">
        <v>430</v>
      </c>
      <c r="Z54" s="348" t="s">
        <v>430</v>
      </c>
      <c r="AA54" s="348">
        <v>6.6993</v>
      </c>
      <c r="AB54" s="348">
        <v>7.0365000000000002</v>
      </c>
      <c r="AC54" s="348">
        <v>6.7005999999999997</v>
      </c>
      <c r="AD54" s="348">
        <v>6.6276999999999999</v>
      </c>
      <c r="AE54" s="348">
        <v>10.539099999999999</v>
      </c>
      <c r="AF54" s="348">
        <v>7.2602000000000002</v>
      </c>
      <c r="AG54" s="569"/>
      <c r="AH54" s="346">
        <v>7</v>
      </c>
      <c r="AI54" s="346">
        <v>1</v>
      </c>
      <c r="AJ54" s="346">
        <v>1</v>
      </c>
      <c r="AK54" s="346">
        <v>1</v>
      </c>
      <c r="AL54" s="346">
        <v>6</v>
      </c>
      <c r="AM54" s="346">
        <v>5</v>
      </c>
      <c r="AN54" s="346">
        <v>8</v>
      </c>
      <c r="AO54" s="572">
        <v>5</v>
      </c>
      <c r="AP54" s="346">
        <v>3</v>
      </c>
      <c r="AQ54" s="346">
        <v>1</v>
      </c>
      <c r="AR54" s="346" t="s">
        <v>430</v>
      </c>
      <c r="AS54" s="346" t="s">
        <v>430</v>
      </c>
      <c r="AT54" s="346" t="s">
        <v>430</v>
      </c>
      <c r="AU54" s="346">
        <v>5</v>
      </c>
      <c r="AV54" s="346">
        <v>8</v>
      </c>
      <c r="AW54" s="346">
        <v>5</v>
      </c>
      <c r="AX54" s="346">
        <v>3</v>
      </c>
      <c r="AY54" s="346">
        <v>2</v>
      </c>
      <c r="AZ54" s="584"/>
      <c r="BA54" s="467">
        <v>10.95</v>
      </c>
      <c r="BB54" s="348">
        <v>72.7</v>
      </c>
      <c r="BC54" s="348" t="s">
        <v>430</v>
      </c>
      <c r="BD54" s="348">
        <v>10.08</v>
      </c>
      <c r="BE54" s="375">
        <v>12.43</v>
      </c>
      <c r="BF54" s="375">
        <v>6.28</v>
      </c>
      <c r="BG54" s="374"/>
      <c r="BH54" s="594">
        <v>6.28</v>
      </c>
      <c r="BI54" s="348">
        <v>26.04</v>
      </c>
      <c r="BJ54" s="348">
        <v>10.32</v>
      </c>
      <c r="BK54" s="348">
        <v>46.42</v>
      </c>
      <c r="BL54" s="348" t="s">
        <v>430</v>
      </c>
      <c r="BM54" s="375">
        <v>10.95</v>
      </c>
      <c r="BN54" s="375" t="s">
        <v>430</v>
      </c>
      <c r="BO54" s="375" t="s">
        <v>430</v>
      </c>
      <c r="BP54" s="375" t="s">
        <v>430</v>
      </c>
      <c r="BQ54" s="375">
        <v>12.43</v>
      </c>
      <c r="BR54" s="466"/>
      <c r="BS54" s="373">
        <v>9.18161796312876</v>
      </c>
      <c r="BT54" s="354">
        <v>17.699308260316698</v>
      </c>
      <c r="BU54" s="430"/>
      <c r="BV54" s="374" t="s">
        <v>555</v>
      </c>
    </row>
    <row r="55" spans="1:74" s="107" customFormat="1" x14ac:dyDescent="0.25">
      <c r="A55" s="345" t="s">
        <v>7688</v>
      </c>
      <c r="B55" s="373"/>
      <c r="C55" s="719">
        <v>43755</v>
      </c>
      <c r="D55" s="373"/>
      <c r="E55" s="346">
        <v>226.47</v>
      </c>
      <c r="F55" s="373"/>
      <c r="G55" s="347">
        <v>1523.7967000000001</v>
      </c>
      <c r="H55" s="374"/>
      <c r="I55" s="843">
        <v>0.50141999999999998</v>
      </c>
      <c r="J55" s="843">
        <v>7.06</v>
      </c>
      <c r="K55" s="843">
        <v>0.45616000000000001</v>
      </c>
      <c r="L55" s="843">
        <v>0.48836000000000002</v>
      </c>
      <c r="M55" s="348"/>
      <c r="N55" s="350">
        <v>-0.31140000000000001</v>
      </c>
      <c r="O55" s="348">
        <v>4.4633000000000003</v>
      </c>
      <c r="P55" s="348">
        <v>6.4984000000000002</v>
      </c>
      <c r="Q55" s="348">
        <v>9.2742000000000004</v>
      </c>
      <c r="R55" s="348">
        <v>7.1977000000000002</v>
      </c>
      <c r="S55" s="348">
        <v>7.6162000000000001</v>
      </c>
      <c r="T55" s="348">
        <v>7.3918999999999997</v>
      </c>
      <c r="U55" s="354">
        <v>6.8494000000000002</v>
      </c>
      <c r="V55" s="348">
        <v>6.7701000000000002</v>
      </c>
      <c r="W55" s="348">
        <v>7.2130000000000001</v>
      </c>
      <c r="X55" s="348">
        <v>7.3327999999999998</v>
      </c>
      <c r="Y55" s="375">
        <v>6.5944000000000003</v>
      </c>
      <c r="Z55" s="348" t="s">
        <v>430</v>
      </c>
      <c r="AA55" s="348">
        <v>6.9737</v>
      </c>
      <c r="AB55" s="348">
        <v>7.5514000000000001</v>
      </c>
      <c r="AC55" s="348">
        <v>6.9043000000000001</v>
      </c>
      <c r="AD55" s="348">
        <v>6.7504</v>
      </c>
      <c r="AE55" s="348">
        <v>10.681100000000001</v>
      </c>
      <c r="AF55" s="348">
        <v>6.2907000000000002</v>
      </c>
      <c r="AG55" s="569"/>
      <c r="AH55" s="346">
        <v>5</v>
      </c>
      <c r="AI55" s="346">
        <v>3</v>
      </c>
      <c r="AJ55" s="346">
        <v>4</v>
      </c>
      <c r="AK55" s="346">
        <v>2</v>
      </c>
      <c r="AL55" s="346">
        <v>3</v>
      </c>
      <c r="AM55" s="346">
        <v>3</v>
      </c>
      <c r="AN55" s="346">
        <v>2</v>
      </c>
      <c r="AO55" s="572">
        <v>2</v>
      </c>
      <c r="AP55" s="346">
        <v>2</v>
      </c>
      <c r="AQ55" s="346">
        <v>2</v>
      </c>
      <c r="AR55" s="346">
        <v>1</v>
      </c>
      <c r="AS55" s="346">
        <v>1</v>
      </c>
      <c r="AT55" s="346" t="s">
        <v>430</v>
      </c>
      <c r="AU55" s="346">
        <v>2</v>
      </c>
      <c r="AV55" s="346">
        <v>2</v>
      </c>
      <c r="AW55" s="346">
        <v>2</v>
      </c>
      <c r="AX55" s="346">
        <v>2</v>
      </c>
      <c r="AY55" s="346">
        <v>1</v>
      </c>
      <c r="AZ55" s="584"/>
      <c r="BA55" s="467">
        <v>4.49</v>
      </c>
      <c r="BB55" s="348">
        <v>68.459999999999994</v>
      </c>
      <c r="BC55" s="348">
        <v>15.36</v>
      </c>
      <c r="BD55" s="348">
        <v>2.0299999999999998</v>
      </c>
      <c r="BE55" s="375" t="s">
        <v>430</v>
      </c>
      <c r="BF55" s="375">
        <v>9.66</v>
      </c>
      <c r="BG55" s="374"/>
      <c r="BH55" s="594">
        <v>9.59</v>
      </c>
      <c r="BI55" s="348">
        <v>18.5</v>
      </c>
      <c r="BJ55" s="348">
        <v>6.18</v>
      </c>
      <c r="BK55" s="348">
        <v>61.17</v>
      </c>
      <c r="BL55" s="348" t="s">
        <v>430</v>
      </c>
      <c r="BM55" s="375" t="s">
        <v>430</v>
      </c>
      <c r="BN55" s="375" t="s">
        <v>430</v>
      </c>
      <c r="BO55" s="375">
        <v>4.49</v>
      </c>
      <c r="BP55" s="375" t="s">
        <v>430</v>
      </c>
      <c r="BQ55" s="375" t="s">
        <v>430</v>
      </c>
      <c r="BR55" s="466"/>
      <c r="BS55" s="373">
        <v>10.1371888610137</v>
      </c>
      <c r="BT55" s="354">
        <v>8.4716651508471692</v>
      </c>
      <c r="BU55" s="430"/>
      <c r="BV55" s="374" t="s">
        <v>555</v>
      </c>
    </row>
    <row r="56" spans="1:74" s="107" customFormat="1" x14ac:dyDescent="0.25">
      <c r="A56" s="345" t="s">
        <v>7689</v>
      </c>
      <c r="B56" s="373"/>
      <c r="C56" s="719">
        <v>41275</v>
      </c>
      <c r="D56" s="373"/>
      <c r="E56" s="346">
        <v>232.84</v>
      </c>
      <c r="F56" s="373"/>
      <c r="G56" s="347">
        <v>38.374400000000001</v>
      </c>
      <c r="H56" s="374"/>
      <c r="I56" s="348">
        <v>0.33</v>
      </c>
      <c r="J56" s="348">
        <v>6.45</v>
      </c>
      <c r="K56" s="843">
        <v>0.38466</v>
      </c>
      <c r="L56" s="348">
        <v>0.32</v>
      </c>
      <c r="M56" s="348"/>
      <c r="N56" s="350">
        <v>1.3317000000000001</v>
      </c>
      <c r="O56" s="348">
        <v>3.552</v>
      </c>
      <c r="P56" s="348">
        <v>5.3319000000000001</v>
      </c>
      <c r="Q56" s="348">
        <v>7.9938000000000002</v>
      </c>
      <c r="R56" s="348">
        <v>6.7176999999999998</v>
      </c>
      <c r="S56" s="348">
        <v>7.3962000000000003</v>
      </c>
      <c r="T56" s="348">
        <v>6.9950999999999999</v>
      </c>
      <c r="U56" s="354">
        <v>6.4581999999999997</v>
      </c>
      <c r="V56" s="348">
        <v>6.3845999999999998</v>
      </c>
      <c r="W56" s="348">
        <v>6.9444999999999997</v>
      </c>
      <c r="X56" s="348">
        <v>7.0951000000000004</v>
      </c>
      <c r="Y56" s="375">
        <v>6.4489999999999998</v>
      </c>
      <c r="Z56" s="348">
        <v>7.2264999999999997</v>
      </c>
      <c r="AA56" s="348">
        <v>6.5934999999999997</v>
      </c>
      <c r="AB56" s="348">
        <v>7.2202999999999999</v>
      </c>
      <c r="AC56" s="348">
        <v>6.4974999999999996</v>
      </c>
      <c r="AD56" s="348">
        <v>6.3513999999999999</v>
      </c>
      <c r="AE56" s="348">
        <v>8.1982999999999997</v>
      </c>
      <c r="AF56" s="348">
        <v>7.8517999999999999</v>
      </c>
      <c r="AG56" s="569"/>
      <c r="AH56" s="346">
        <v>2</v>
      </c>
      <c r="AI56" s="346">
        <v>5</v>
      </c>
      <c r="AJ56" s="346">
        <v>7</v>
      </c>
      <c r="AK56" s="346">
        <v>7</v>
      </c>
      <c r="AL56" s="346">
        <v>7</v>
      </c>
      <c r="AM56" s="346">
        <v>7</v>
      </c>
      <c r="AN56" s="346">
        <v>6</v>
      </c>
      <c r="AO56" s="572">
        <v>8</v>
      </c>
      <c r="AP56" s="346">
        <v>8</v>
      </c>
      <c r="AQ56" s="346">
        <v>7</v>
      </c>
      <c r="AR56" s="346">
        <v>4</v>
      </c>
      <c r="AS56" s="346">
        <v>3</v>
      </c>
      <c r="AT56" s="346">
        <v>1</v>
      </c>
      <c r="AU56" s="346">
        <v>6</v>
      </c>
      <c r="AV56" s="346">
        <v>5</v>
      </c>
      <c r="AW56" s="346">
        <v>8</v>
      </c>
      <c r="AX56" s="346">
        <v>8</v>
      </c>
      <c r="AY56" s="346">
        <v>8</v>
      </c>
      <c r="AZ56" s="584"/>
      <c r="BA56" s="467">
        <v>5.23</v>
      </c>
      <c r="BB56" s="348">
        <v>68.25</v>
      </c>
      <c r="BC56" s="348">
        <v>9.48</v>
      </c>
      <c r="BD56" s="348" t="s">
        <v>430</v>
      </c>
      <c r="BE56" s="375" t="s">
        <v>430</v>
      </c>
      <c r="BF56" s="375">
        <v>17.04</v>
      </c>
      <c r="BG56" s="374"/>
      <c r="BH56" s="594">
        <v>17.04</v>
      </c>
      <c r="BI56" s="348">
        <v>42.78</v>
      </c>
      <c r="BJ56" s="348">
        <v>15.07</v>
      </c>
      <c r="BK56" s="348">
        <v>19.89</v>
      </c>
      <c r="BL56" s="348" t="s">
        <v>430</v>
      </c>
      <c r="BM56" s="375" t="s">
        <v>430</v>
      </c>
      <c r="BN56" s="375" t="s">
        <v>430</v>
      </c>
      <c r="BO56" s="375">
        <v>5.23</v>
      </c>
      <c r="BP56" s="375" t="s">
        <v>430</v>
      </c>
      <c r="BQ56" s="375" t="s">
        <v>430</v>
      </c>
      <c r="BR56" s="466"/>
      <c r="BS56" s="373">
        <v>3.77012758037701</v>
      </c>
      <c r="BT56" s="354">
        <v>15.083916771508401</v>
      </c>
      <c r="BU56" s="430"/>
      <c r="BV56" s="374" t="s">
        <v>555</v>
      </c>
    </row>
    <row r="57" spans="1:74" s="107" customFormat="1" x14ac:dyDescent="0.25">
      <c r="A57" s="345" t="s">
        <v>7690</v>
      </c>
      <c r="B57" s="373"/>
      <c r="C57" s="719">
        <v>41275</v>
      </c>
      <c r="D57" s="373"/>
      <c r="E57" s="841">
        <v>184.28</v>
      </c>
      <c r="F57" s="373"/>
      <c r="G57" s="347">
        <v>3530.0848000000001</v>
      </c>
      <c r="H57" s="374"/>
      <c r="I57" s="348">
        <v>0.43</v>
      </c>
      <c r="J57" s="348">
        <v>6.66</v>
      </c>
      <c r="K57" s="843">
        <v>0.41</v>
      </c>
      <c r="L57" s="348">
        <v>0.44</v>
      </c>
      <c r="M57" s="348"/>
      <c r="N57" s="350">
        <v>-3.2412000000000001</v>
      </c>
      <c r="O57" s="348">
        <v>3.7551999999999999</v>
      </c>
      <c r="P57" s="348">
        <v>6.5903</v>
      </c>
      <c r="Q57" s="348">
        <v>9.0891000000000002</v>
      </c>
      <c r="R57" s="348">
        <v>7.0407999999999999</v>
      </c>
      <c r="S57" s="348">
        <v>7.4978999999999996</v>
      </c>
      <c r="T57" s="348">
        <v>7.2582000000000004</v>
      </c>
      <c r="U57" s="354">
        <v>6.7022000000000004</v>
      </c>
      <c r="V57" s="348">
        <v>6.6264000000000003</v>
      </c>
      <c r="W57" s="348">
        <v>6.9756999999999998</v>
      </c>
      <c r="X57" s="348">
        <v>6.9417</v>
      </c>
      <c r="Y57" s="375">
        <v>6.2206000000000001</v>
      </c>
      <c r="Z57" s="348">
        <v>6.4983000000000004</v>
      </c>
      <c r="AA57" s="348">
        <v>6.5872999999999999</v>
      </c>
      <c r="AB57" s="348">
        <v>7.1546000000000003</v>
      </c>
      <c r="AC57" s="348">
        <v>6.7511999999999999</v>
      </c>
      <c r="AD57" s="348">
        <v>6.5917000000000003</v>
      </c>
      <c r="AE57" s="348">
        <v>10.322699999999999</v>
      </c>
      <c r="AF57" s="348">
        <v>7.2750000000000004</v>
      </c>
      <c r="AG57" s="569"/>
      <c r="AH57" s="346">
        <v>8</v>
      </c>
      <c r="AI57" s="346">
        <v>4</v>
      </c>
      <c r="AJ57" s="346">
        <v>3</v>
      </c>
      <c r="AK57" s="346">
        <v>4</v>
      </c>
      <c r="AL57" s="346">
        <v>5</v>
      </c>
      <c r="AM57" s="346">
        <v>6</v>
      </c>
      <c r="AN57" s="346">
        <v>3</v>
      </c>
      <c r="AO57" s="572">
        <v>4</v>
      </c>
      <c r="AP57" s="346">
        <v>5</v>
      </c>
      <c r="AQ57" s="346">
        <v>5</v>
      </c>
      <c r="AR57" s="346">
        <v>7</v>
      </c>
      <c r="AS57" s="346">
        <v>7</v>
      </c>
      <c r="AT57" s="346">
        <v>2</v>
      </c>
      <c r="AU57" s="346">
        <v>7</v>
      </c>
      <c r="AV57" s="346">
        <v>6</v>
      </c>
      <c r="AW57" s="346">
        <v>4</v>
      </c>
      <c r="AX57" s="346">
        <v>5</v>
      </c>
      <c r="AY57" s="346">
        <v>4</v>
      </c>
      <c r="AZ57" s="584"/>
      <c r="BA57" s="467">
        <v>6.63</v>
      </c>
      <c r="BB57" s="348">
        <v>88.03</v>
      </c>
      <c r="BC57" s="348" t="s">
        <v>430</v>
      </c>
      <c r="BD57" s="348" t="s">
        <v>430</v>
      </c>
      <c r="BE57" s="375" t="s">
        <v>430</v>
      </c>
      <c r="BF57" s="375">
        <v>5.33</v>
      </c>
      <c r="BG57" s="374"/>
      <c r="BH57" s="594">
        <v>5.33</v>
      </c>
      <c r="BI57" s="348">
        <v>46.98</v>
      </c>
      <c r="BJ57" s="348">
        <v>27.02</v>
      </c>
      <c r="BK57" s="348">
        <v>14.04</v>
      </c>
      <c r="BL57" s="348" t="s">
        <v>430</v>
      </c>
      <c r="BM57" s="375" t="s">
        <v>430</v>
      </c>
      <c r="BN57" s="375" t="s">
        <v>430</v>
      </c>
      <c r="BO57" s="375">
        <v>6.63</v>
      </c>
      <c r="BP57" s="375" t="s">
        <v>430</v>
      </c>
      <c r="BQ57" s="375" t="s">
        <v>430</v>
      </c>
      <c r="BR57" s="466"/>
      <c r="BS57" s="373">
        <v>10.490852308950901</v>
      </c>
      <c r="BT57" s="354">
        <v>16.527974868347201</v>
      </c>
      <c r="BU57" s="430"/>
      <c r="BV57" s="374" t="s">
        <v>555</v>
      </c>
    </row>
    <row r="58" spans="1:74" s="107" customFormat="1" x14ac:dyDescent="0.25">
      <c r="A58" s="345" t="s">
        <v>7691</v>
      </c>
      <c r="B58" s="373"/>
      <c r="C58" s="719">
        <v>44319</v>
      </c>
      <c r="D58" s="373"/>
      <c r="E58" s="346">
        <v>163.03</v>
      </c>
      <c r="F58" s="373"/>
      <c r="G58" s="347">
        <v>1380.2949000000001</v>
      </c>
      <c r="H58" s="374"/>
      <c r="I58" s="843">
        <v>0.34521000000000002</v>
      </c>
      <c r="J58" s="843">
        <v>6.54</v>
      </c>
      <c r="K58" s="843">
        <v>0.33972999999999998</v>
      </c>
      <c r="L58" s="843">
        <v>0.34521000000000002</v>
      </c>
      <c r="M58" s="348"/>
      <c r="N58" s="350">
        <v>0.72460000000000002</v>
      </c>
      <c r="O58" s="348">
        <v>2.5171000000000001</v>
      </c>
      <c r="P58" s="348">
        <v>4.5991999999999997</v>
      </c>
      <c r="Q58" s="348">
        <v>7.4401000000000002</v>
      </c>
      <c r="R58" s="348">
        <v>6.42</v>
      </c>
      <c r="S58" s="348">
        <v>7.1180000000000003</v>
      </c>
      <c r="T58" s="348">
        <v>6.9625000000000004</v>
      </c>
      <c r="U58" s="354">
        <v>6.6097999999999999</v>
      </c>
      <c r="V58" s="348">
        <v>6.5601000000000003</v>
      </c>
      <c r="W58" s="348">
        <v>6.9451000000000001</v>
      </c>
      <c r="X58" s="348">
        <v>7.0989000000000004</v>
      </c>
      <c r="Y58" s="375">
        <v>6.3708999999999998</v>
      </c>
      <c r="Z58" s="348" t="s">
        <v>430</v>
      </c>
      <c r="AA58" s="348">
        <v>6.4861000000000004</v>
      </c>
      <c r="AB58" s="348">
        <v>7.1161000000000003</v>
      </c>
      <c r="AC58" s="348">
        <v>6.6230000000000002</v>
      </c>
      <c r="AD58" s="348">
        <v>6.5396000000000001</v>
      </c>
      <c r="AE58" s="348">
        <v>8.0177999999999994</v>
      </c>
      <c r="AF58" s="348">
        <v>6.1988000000000003</v>
      </c>
      <c r="AG58" s="569"/>
      <c r="AH58" s="346">
        <v>3</v>
      </c>
      <c r="AI58" s="346">
        <v>8</v>
      </c>
      <c r="AJ58" s="346">
        <v>9</v>
      </c>
      <c r="AK58" s="346">
        <v>9</v>
      </c>
      <c r="AL58" s="346">
        <v>9</v>
      </c>
      <c r="AM58" s="346">
        <v>8</v>
      </c>
      <c r="AN58" s="346">
        <v>7</v>
      </c>
      <c r="AO58" s="572">
        <v>6</v>
      </c>
      <c r="AP58" s="346">
        <v>6</v>
      </c>
      <c r="AQ58" s="346">
        <v>6</v>
      </c>
      <c r="AR58" s="346">
        <v>3</v>
      </c>
      <c r="AS58" s="346">
        <v>4</v>
      </c>
      <c r="AT58" s="346" t="s">
        <v>430</v>
      </c>
      <c r="AU58" s="346">
        <v>8</v>
      </c>
      <c r="AV58" s="346">
        <v>7</v>
      </c>
      <c r="AW58" s="346">
        <v>7</v>
      </c>
      <c r="AX58" s="346">
        <v>6</v>
      </c>
      <c r="AY58" s="346">
        <v>9</v>
      </c>
      <c r="AZ58" s="584"/>
      <c r="BA58" s="467">
        <v>9.9600000000000009</v>
      </c>
      <c r="BB58" s="348">
        <v>84.03</v>
      </c>
      <c r="BC58" s="348" t="s">
        <v>430</v>
      </c>
      <c r="BD58" s="348" t="s">
        <v>430</v>
      </c>
      <c r="BE58" s="375" t="s">
        <v>430</v>
      </c>
      <c r="BF58" s="375">
        <v>6.01</v>
      </c>
      <c r="BG58" s="374"/>
      <c r="BH58" s="594">
        <v>6.01</v>
      </c>
      <c r="BI58" s="348">
        <v>48.7</v>
      </c>
      <c r="BJ58" s="348">
        <v>23.23</v>
      </c>
      <c r="BK58" s="348">
        <v>12.1</v>
      </c>
      <c r="BL58" s="348" t="s">
        <v>430</v>
      </c>
      <c r="BM58" s="375">
        <v>0.91</v>
      </c>
      <c r="BN58" s="375" t="s">
        <v>430</v>
      </c>
      <c r="BO58" s="375">
        <v>9.0500000000000007</v>
      </c>
      <c r="BP58" s="375" t="s">
        <v>430</v>
      </c>
      <c r="BQ58" s="375" t="s">
        <v>430</v>
      </c>
      <c r="BR58" s="466"/>
      <c r="BS58" s="373">
        <v>3.0180951503018099</v>
      </c>
      <c r="BT58" s="354">
        <v>14.178797291417901</v>
      </c>
      <c r="BU58" s="430"/>
      <c r="BV58" s="374" t="s">
        <v>555</v>
      </c>
    </row>
    <row r="59" spans="1:74" x14ac:dyDescent="0.25">
      <c r="A59" s="318" t="s">
        <v>93</v>
      </c>
      <c r="B59" s="43"/>
      <c r="C59" s="720"/>
      <c r="D59" s="43"/>
      <c r="E59" s="51"/>
      <c r="F59" s="43"/>
      <c r="G59" s="55"/>
      <c r="H59" s="66"/>
      <c r="I59" s="59"/>
      <c r="J59" s="59"/>
      <c r="K59" s="59"/>
      <c r="L59" s="59"/>
      <c r="M59" s="59"/>
      <c r="N59" s="70">
        <v>-0.56879999999999997</v>
      </c>
      <c r="O59" s="59">
        <v>3.5952000000000002</v>
      </c>
      <c r="P59" s="59">
        <v>6.0071000000000003</v>
      </c>
      <c r="Q59" s="59">
        <v>8.6778999999999993</v>
      </c>
      <c r="R59" s="59">
        <v>6.9428999999999998</v>
      </c>
      <c r="S59" s="59">
        <v>7.4756999999999998</v>
      </c>
      <c r="T59" s="59">
        <v>7.1531000000000002</v>
      </c>
      <c r="U59" s="88">
        <v>6.6698000000000004</v>
      </c>
      <c r="V59" s="59">
        <v>6.5804999999999998</v>
      </c>
      <c r="W59" s="59">
        <v>6.9913999999999996</v>
      </c>
      <c r="X59" s="59">
        <v>7.0380000000000003</v>
      </c>
      <c r="Y59" s="276">
        <v>6.31</v>
      </c>
      <c r="Z59" s="59">
        <v>5.9949000000000003</v>
      </c>
      <c r="AA59" s="59">
        <v>6.7176999999999998</v>
      </c>
      <c r="AB59" s="59">
        <v>7.3028000000000004</v>
      </c>
      <c r="AC59" s="59">
        <v>6.7119</v>
      </c>
      <c r="AD59" s="59">
        <v>6.5570000000000004</v>
      </c>
      <c r="AE59" s="59">
        <v>9.5244</v>
      </c>
      <c r="AF59" s="59">
        <v>6.4885999999999999</v>
      </c>
      <c r="AG59" s="553"/>
      <c r="AH59" s="51">
        <v>9</v>
      </c>
      <c r="AI59" s="51">
        <v>9</v>
      </c>
      <c r="AJ59" s="51">
        <v>9</v>
      </c>
      <c r="AK59" s="51">
        <v>9</v>
      </c>
      <c r="AL59" s="51">
        <v>9</v>
      </c>
      <c r="AM59" s="51">
        <v>9</v>
      </c>
      <c r="AN59" s="51">
        <v>9</v>
      </c>
      <c r="AO59" s="560">
        <v>9</v>
      </c>
      <c r="AP59" s="51">
        <v>9</v>
      </c>
      <c r="AQ59" s="51">
        <v>9</v>
      </c>
      <c r="AR59" s="51">
        <v>8</v>
      </c>
      <c r="AS59" s="51">
        <v>8</v>
      </c>
      <c r="AT59" s="51">
        <v>4</v>
      </c>
      <c r="AU59" s="51">
        <v>9</v>
      </c>
      <c r="AV59" s="51">
        <v>9</v>
      </c>
      <c r="AW59" s="51">
        <v>9</v>
      </c>
      <c r="AX59" s="51">
        <v>9</v>
      </c>
      <c r="AY59" s="51">
        <v>9</v>
      </c>
      <c r="AZ59" s="579"/>
      <c r="BA59" s="577"/>
      <c r="BB59" s="59"/>
      <c r="BC59" s="59"/>
      <c r="BD59" s="59"/>
      <c r="BE59" s="276"/>
      <c r="BF59" s="276"/>
      <c r="BG59" s="66"/>
      <c r="BH59" s="586"/>
      <c r="BI59" s="59"/>
      <c r="BJ59" s="59"/>
      <c r="BK59" s="59"/>
      <c r="BL59" s="59"/>
      <c r="BM59" s="276"/>
      <c r="BN59" s="587"/>
      <c r="BO59" s="587"/>
      <c r="BP59" s="587"/>
      <c r="BQ59" s="587"/>
      <c r="BR59" s="148"/>
      <c r="BS59" s="43"/>
      <c r="BT59" s="88"/>
      <c r="BU59" s="34"/>
      <c r="BV59" s="66"/>
    </row>
    <row r="60" spans="1:74" x14ac:dyDescent="0.25">
      <c r="A60" s="320" t="s">
        <v>94</v>
      </c>
      <c r="B60" s="44"/>
      <c r="C60" s="721"/>
      <c r="D60" s="44"/>
      <c r="E60" s="52"/>
      <c r="F60" s="44"/>
      <c r="G60" s="56"/>
      <c r="H60" s="67"/>
      <c r="I60" s="60"/>
      <c r="J60" s="60"/>
      <c r="K60" s="60"/>
      <c r="L60" s="60"/>
      <c r="M60" s="60"/>
      <c r="N60" s="71">
        <v>1.9463999999999999</v>
      </c>
      <c r="O60" s="60">
        <v>6.2282999999999999</v>
      </c>
      <c r="P60" s="60">
        <v>7.6531000000000002</v>
      </c>
      <c r="Q60" s="60">
        <v>9.6672999999999991</v>
      </c>
      <c r="R60" s="60">
        <v>7.2324999999999999</v>
      </c>
      <c r="S60" s="60">
        <v>7.875</v>
      </c>
      <c r="T60" s="60">
        <v>7.5618999999999996</v>
      </c>
      <c r="U60" s="89">
        <v>6.9551999999999996</v>
      </c>
      <c r="V60" s="60">
        <v>6.8005000000000004</v>
      </c>
      <c r="W60" s="60">
        <v>7.2483000000000004</v>
      </c>
      <c r="X60" s="60">
        <v>7.3327999999999998</v>
      </c>
      <c r="Y60" s="277">
        <v>6.5944000000000003</v>
      </c>
      <c r="Z60" s="60">
        <v>7.2264999999999997</v>
      </c>
      <c r="AA60" s="60">
        <v>6.9776999999999996</v>
      </c>
      <c r="AB60" s="60">
        <v>7.7306999999999997</v>
      </c>
      <c r="AC60" s="60">
        <v>7.0164999999999997</v>
      </c>
      <c r="AD60" s="60">
        <v>6.7827999999999999</v>
      </c>
      <c r="AE60" s="60">
        <v>10.681100000000001</v>
      </c>
      <c r="AF60" s="60">
        <v>7.8517999999999999</v>
      </c>
      <c r="AG60" s="554"/>
      <c r="AH60" s="52"/>
      <c r="AI60" s="52"/>
      <c r="AJ60" s="52"/>
      <c r="AK60" s="52"/>
      <c r="AL60" s="52"/>
      <c r="AM60" s="52"/>
      <c r="AN60" s="52"/>
      <c r="AO60" s="561"/>
      <c r="AP60" s="52"/>
      <c r="AQ60" s="52"/>
      <c r="AR60" s="52"/>
      <c r="AS60" s="52"/>
      <c r="AT60" s="52"/>
      <c r="AU60" s="52"/>
      <c r="AV60" s="52"/>
      <c r="AW60" s="52"/>
      <c r="AX60" s="52"/>
      <c r="AY60" s="52"/>
      <c r="AZ60" s="580"/>
      <c r="BA60" s="551"/>
      <c r="BB60" s="60"/>
      <c r="BC60" s="60"/>
      <c r="BD60" s="60"/>
      <c r="BE60" s="277"/>
      <c r="BF60" s="277"/>
      <c r="BG60" s="67"/>
      <c r="BH60" s="588"/>
      <c r="BI60" s="60"/>
      <c r="BJ60" s="60"/>
      <c r="BK60" s="60"/>
      <c r="BL60" s="60"/>
      <c r="BM60" s="277"/>
      <c r="BN60" s="589"/>
      <c r="BO60" s="589"/>
      <c r="BP60" s="589"/>
      <c r="BQ60" s="589"/>
      <c r="BR60" s="146"/>
      <c r="BS60" s="44"/>
      <c r="BT60" s="89"/>
      <c r="BU60" s="26"/>
      <c r="BV60" s="67"/>
    </row>
    <row r="61" spans="1:74" x14ac:dyDescent="0.25">
      <c r="A61" s="320" t="s">
        <v>95</v>
      </c>
      <c r="B61" s="44"/>
      <c r="C61" s="721"/>
      <c r="D61" s="44"/>
      <c r="E61" s="52"/>
      <c r="F61" s="44"/>
      <c r="G61" s="56"/>
      <c r="H61" s="67"/>
      <c r="I61" s="60"/>
      <c r="J61" s="60"/>
      <c r="K61" s="60"/>
      <c r="L61" s="60"/>
      <c r="M61" s="60"/>
      <c r="N61" s="71">
        <v>-4.8804999999999996</v>
      </c>
      <c r="O61" s="60">
        <v>0.67749999999999999</v>
      </c>
      <c r="P61" s="60">
        <v>4.5991999999999997</v>
      </c>
      <c r="Q61" s="60">
        <v>7.4401000000000002</v>
      </c>
      <c r="R61" s="60">
        <v>6.42</v>
      </c>
      <c r="S61" s="60">
        <v>7.0209999999999999</v>
      </c>
      <c r="T61" s="60">
        <v>6.8357000000000001</v>
      </c>
      <c r="U61" s="89">
        <v>6.3970000000000002</v>
      </c>
      <c r="V61" s="60">
        <v>6.2697000000000003</v>
      </c>
      <c r="W61" s="60">
        <v>6.4055</v>
      </c>
      <c r="X61" s="60">
        <v>6.4603999999999999</v>
      </c>
      <c r="Y61" s="277">
        <v>5.7770000000000001</v>
      </c>
      <c r="Z61" s="60">
        <v>4.1178999999999997</v>
      </c>
      <c r="AA61" s="60">
        <v>6.3998999999999997</v>
      </c>
      <c r="AB61" s="60">
        <v>6.9382999999999999</v>
      </c>
      <c r="AC61" s="60">
        <v>6.4337</v>
      </c>
      <c r="AD61" s="60">
        <v>6.2724000000000002</v>
      </c>
      <c r="AE61" s="60">
        <v>8.0177999999999994</v>
      </c>
      <c r="AF61" s="60">
        <v>4.9481999999999999</v>
      </c>
      <c r="AG61" s="554"/>
      <c r="AH61" s="52"/>
      <c r="AI61" s="52"/>
      <c r="AJ61" s="52"/>
      <c r="AK61" s="52"/>
      <c r="AL61" s="52"/>
      <c r="AM61" s="52"/>
      <c r="AN61" s="52"/>
      <c r="AO61" s="561"/>
      <c r="AP61" s="52"/>
      <c r="AQ61" s="52"/>
      <c r="AR61" s="52"/>
      <c r="AS61" s="52"/>
      <c r="AT61" s="52"/>
      <c r="AU61" s="52"/>
      <c r="AV61" s="52"/>
      <c r="AW61" s="52"/>
      <c r="AX61" s="52"/>
      <c r="AY61" s="52"/>
      <c r="AZ61" s="580"/>
      <c r="BA61" s="551"/>
      <c r="BB61" s="60"/>
      <c r="BC61" s="60"/>
      <c r="BD61" s="60"/>
      <c r="BE61" s="277"/>
      <c r="BF61" s="277"/>
      <c r="BG61" s="67"/>
      <c r="BH61" s="588"/>
      <c r="BI61" s="60"/>
      <c r="BJ61" s="60"/>
      <c r="BK61" s="60"/>
      <c r="BL61" s="60"/>
      <c r="BM61" s="277"/>
      <c r="BN61" s="589"/>
      <c r="BO61" s="589"/>
      <c r="BP61" s="589"/>
      <c r="BQ61" s="589"/>
      <c r="BR61" s="146"/>
      <c r="BS61" s="44"/>
      <c r="BT61" s="89"/>
      <c r="BU61" s="26"/>
      <c r="BV61" s="67"/>
    </row>
    <row r="62" spans="1:74" x14ac:dyDescent="0.25">
      <c r="A62" s="321" t="s">
        <v>96</v>
      </c>
      <c r="B62" s="45"/>
      <c r="C62" s="722"/>
      <c r="D62" s="45"/>
      <c r="E62" s="53"/>
      <c r="F62" s="45"/>
      <c r="G62" s="57"/>
      <c r="H62" s="68"/>
      <c r="I62" s="61"/>
      <c r="J62" s="61"/>
      <c r="K62" s="61"/>
      <c r="L62" s="61"/>
      <c r="M62" s="61"/>
      <c r="N62" s="72">
        <v>-0.31140000000000001</v>
      </c>
      <c r="O62" s="61">
        <v>3.552</v>
      </c>
      <c r="P62" s="61">
        <v>5.9848999999999997</v>
      </c>
      <c r="Q62" s="61">
        <v>8.8899000000000008</v>
      </c>
      <c r="R62" s="61">
        <v>7.0407999999999999</v>
      </c>
      <c r="S62" s="61">
        <v>7.5377000000000001</v>
      </c>
      <c r="T62" s="61">
        <v>7.1967999999999996</v>
      </c>
      <c r="U62" s="90">
        <v>6.6871999999999998</v>
      </c>
      <c r="V62" s="61">
        <v>6.6264000000000003</v>
      </c>
      <c r="W62" s="61">
        <v>6.9756999999999998</v>
      </c>
      <c r="X62" s="61">
        <v>7.0907999999999998</v>
      </c>
      <c r="Y62" s="279">
        <v>6.3358499999999998</v>
      </c>
      <c r="Z62" s="61">
        <v>6.3175999999999997</v>
      </c>
      <c r="AA62" s="61">
        <v>6.6993</v>
      </c>
      <c r="AB62" s="61">
        <v>7.2202999999999999</v>
      </c>
      <c r="AC62" s="61">
        <v>6.7005999999999997</v>
      </c>
      <c r="AD62" s="61">
        <v>6.5917000000000003</v>
      </c>
      <c r="AE62" s="61">
        <v>9.7576999999999998</v>
      </c>
      <c r="AF62" s="61">
        <v>6.2907000000000002</v>
      </c>
      <c r="AG62" s="556"/>
      <c r="AH62" s="53"/>
      <c r="AI62" s="53"/>
      <c r="AJ62" s="53"/>
      <c r="AK62" s="53"/>
      <c r="AL62" s="53"/>
      <c r="AM62" s="53"/>
      <c r="AN62" s="53"/>
      <c r="AO62" s="563"/>
      <c r="AP62" s="53"/>
      <c r="AQ62" s="53"/>
      <c r="AR62" s="53"/>
      <c r="AS62" s="53"/>
      <c r="AT62" s="53"/>
      <c r="AU62" s="53"/>
      <c r="AV62" s="53"/>
      <c r="AW62" s="53"/>
      <c r="AX62" s="53"/>
      <c r="AY62" s="53"/>
      <c r="AZ62" s="581"/>
      <c r="BA62" s="578"/>
      <c r="BB62" s="61"/>
      <c r="BC62" s="61"/>
      <c r="BD62" s="61"/>
      <c r="BE62" s="279"/>
      <c r="BF62" s="279"/>
      <c r="BG62" s="68"/>
      <c r="BH62" s="590"/>
      <c r="BI62" s="61"/>
      <c r="BJ62" s="61"/>
      <c r="BK62" s="61"/>
      <c r="BL62" s="61"/>
      <c r="BM62" s="279"/>
      <c r="BN62" s="591"/>
      <c r="BO62" s="591"/>
      <c r="BP62" s="591"/>
      <c r="BQ62" s="591"/>
      <c r="BR62" s="149"/>
      <c r="BS62" s="45"/>
      <c r="BT62" s="90"/>
      <c r="BU62" s="272"/>
      <c r="BV62" s="68"/>
    </row>
    <row r="63" spans="1:74" ht="14.5" x14ac:dyDescent="0.25">
      <c r="A63" s="323" t="s">
        <v>372</v>
      </c>
      <c r="B63" s="46"/>
      <c r="C63" s="723"/>
      <c r="D63" s="46"/>
      <c r="E63" s="54"/>
      <c r="F63" s="46"/>
      <c r="G63" s="58"/>
      <c r="H63" s="69"/>
      <c r="I63" s="62"/>
      <c r="J63" s="62"/>
      <c r="K63" s="62"/>
      <c r="L63" s="62"/>
      <c r="M63" s="62"/>
      <c r="N63" s="73"/>
      <c r="O63" s="62"/>
      <c r="P63" s="62"/>
      <c r="Q63" s="62"/>
      <c r="R63" s="62"/>
      <c r="S63" s="62"/>
      <c r="T63" s="62"/>
      <c r="U63" s="91"/>
      <c r="V63" s="62"/>
      <c r="W63" s="62"/>
      <c r="X63" s="62"/>
      <c r="Y63" s="245"/>
      <c r="Z63" s="62"/>
      <c r="AA63" s="62"/>
      <c r="AB63" s="62"/>
      <c r="AC63" s="62"/>
      <c r="AD63" s="62"/>
      <c r="AE63" s="62"/>
      <c r="AF63" s="62"/>
      <c r="AG63" s="557"/>
      <c r="AH63" s="54"/>
      <c r="AI63" s="54"/>
      <c r="AJ63" s="54"/>
      <c r="AK63" s="54"/>
      <c r="AL63" s="54"/>
      <c r="AM63" s="54"/>
      <c r="AN63" s="54"/>
      <c r="AO63" s="564"/>
      <c r="AP63" s="54"/>
      <c r="AQ63" s="54"/>
      <c r="AR63" s="54"/>
      <c r="AS63" s="54"/>
      <c r="AT63" s="54"/>
      <c r="AU63" s="54"/>
      <c r="AV63" s="54"/>
      <c r="AW63" s="54"/>
      <c r="AX63" s="54"/>
      <c r="AY63" s="54"/>
      <c r="AZ63" s="582"/>
      <c r="BA63" s="280"/>
      <c r="BB63" s="62"/>
      <c r="BC63" s="62"/>
      <c r="BD63" s="62"/>
      <c r="BE63" s="245"/>
      <c r="BF63" s="245"/>
      <c r="BG63" s="69"/>
      <c r="BH63" s="585"/>
      <c r="BI63" s="62"/>
      <c r="BJ63" s="62"/>
      <c r="BK63" s="62"/>
      <c r="BL63" s="62"/>
      <c r="BM63" s="245"/>
      <c r="BN63" s="592"/>
      <c r="BO63" s="592"/>
      <c r="BP63" s="592"/>
      <c r="BQ63" s="592"/>
      <c r="BR63" s="150"/>
      <c r="BS63" s="46"/>
      <c r="BT63" s="91"/>
      <c r="BU63" s="41"/>
      <c r="BV63" s="69"/>
    </row>
    <row r="64" spans="1:74" s="355" customFormat="1" x14ac:dyDescent="0.25">
      <c r="A64" s="345" t="s">
        <v>7692</v>
      </c>
      <c r="B64" s="373"/>
      <c r="C64" s="719">
        <v>43796</v>
      </c>
      <c r="D64" s="373"/>
      <c r="E64" s="346">
        <v>710.65200000000004</v>
      </c>
      <c r="F64" s="373"/>
      <c r="G64" s="347">
        <v>1414.7804000000001</v>
      </c>
      <c r="H64" s="374"/>
      <c r="I64" s="348">
        <v>0.33</v>
      </c>
      <c r="J64" s="348">
        <v>6.6111000000000004</v>
      </c>
      <c r="K64" s="843">
        <v>0.35572999999999999</v>
      </c>
      <c r="L64" s="348">
        <v>0.32</v>
      </c>
      <c r="M64" s="348"/>
      <c r="N64" s="350">
        <v>-0.59589999999999999</v>
      </c>
      <c r="O64" s="348">
        <v>2.1038000000000001</v>
      </c>
      <c r="P64" s="348">
        <v>4.1252000000000004</v>
      </c>
      <c r="Q64" s="348">
        <v>7.431</v>
      </c>
      <c r="R64" s="348">
        <v>6.0857999999999999</v>
      </c>
      <c r="S64" s="348">
        <v>6.7222999999999997</v>
      </c>
      <c r="T64" s="348">
        <v>6.4040999999999997</v>
      </c>
      <c r="U64" s="354">
        <v>5.9668999999999999</v>
      </c>
      <c r="V64" s="348">
        <v>5.8621999999999996</v>
      </c>
      <c r="W64" s="348">
        <v>6.3361999999999998</v>
      </c>
      <c r="X64" s="348">
        <v>6.4252000000000002</v>
      </c>
      <c r="Y64" s="375">
        <v>5.7065000000000001</v>
      </c>
      <c r="Z64" s="348" t="s">
        <v>430</v>
      </c>
      <c r="AA64" s="348">
        <v>5.7801999999999998</v>
      </c>
      <c r="AB64" s="348">
        <v>6.5583999999999998</v>
      </c>
      <c r="AC64" s="348">
        <v>6.0117000000000003</v>
      </c>
      <c r="AD64" s="348">
        <v>5.8365</v>
      </c>
      <c r="AE64" s="348">
        <v>8.0574999999999992</v>
      </c>
      <c r="AF64" s="348">
        <v>5.2415000000000003</v>
      </c>
      <c r="AG64" s="569"/>
      <c r="AH64" s="346">
        <v>4</v>
      </c>
      <c r="AI64" s="346">
        <v>7</v>
      </c>
      <c r="AJ64" s="346">
        <v>8</v>
      </c>
      <c r="AK64" s="346">
        <v>6</v>
      </c>
      <c r="AL64" s="346">
        <v>7</v>
      </c>
      <c r="AM64" s="346">
        <v>7</v>
      </c>
      <c r="AN64" s="346">
        <v>6</v>
      </c>
      <c r="AO64" s="572">
        <v>6</v>
      </c>
      <c r="AP64" s="346">
        <v>6</v>
      </c>
      <c r="AQ64" s="346">
        <v>6</v>
      </c>
      <c r="AR64" s="346">
        <v>4</v>
      </c>
      <c r="AS64" s="346">
        <v>6</v>
      </c>
      <c r="AT64" s="346" t="s">
        <v>430</v>
      </c>
      <c r="AU64" s="346">
        <v>7</v>
      </c>
      <c r="AV64" s="346">
        <v>7</v>
      </c>
      <c r="AW64" s="346">
        <v>6</v>
      </c>
      <c r="AX64" s="346">
        <v>6</v>
      </c>
      <c r="AY64" s="346">
        <v>6</v>
      </c>
      <c r="AZ64" s="584"/>
      <c r="BA64" s="467">
        <v>8.91</v>
      </c>
      <c r="BB64" s="348">
        <v>83.66</v>
      </c>
      <c r="BC64" s="348" t="s">
        <v>430</v>
      </c>
      <c r="BD64" s="348">
        <v>2.2599999999999998</v>
      </c>
      <c r="BE64" s="375" t="s">
        <v>430</v>
      </c>
      <c r="BF64" s="375">
        <v>5.17</v>
      </c>
      <c r="BG64" s="374"/>
      <c r="BH64" s="594">
        <v>5.17</v>
      </c>
      <c r="BI64" s="348">
        <v>62.05</v>
      </c>
      <c r="BJ64" s="348">
        <v>17.86</v>
      </c>
      <c r="BK64" s="348">
        <v>6.01</v>
      </c>
      <c r="BL64" s="348" t="s">
        <v>430</v>
      </c>
      <c r="BM64" s="375">
        <v>3.79</v>
      </c>
      <c r="BN64" s="375" t="s">
        <v>430</v>
      </c>
      <c r="BO64" s="375">
        <v>5.13</v>
      </c>
      <c r="BP64" s="375" t="s">
        <v>430</v>
      </c>
      <c r="BQ64" s="375" t="s">
        <v>430</v>
      </c>
      <c r="BR64" s="466"/>
      <c r="BS64" s="373" t="s">
        <v>430</v>
      </c>
      <c r="BT64" s="354">
        <v>14.2592983433039</v>
      </c>
      <c r="BU64" s="430"/>
      <c r="BV64" s="374" t="s">
        <v>555</v>
      </c>
    </row>
    <row r="65" spans="1:74" s="355" customFormat="1" x14ac:dyDescent="0.25">
      <c r="A65" s="345" t="s">
        <v>7693</v>
      </c>
      <c r="B65" s="373"/>
      <c r="C65" s="719">
        <v>43622</v>
      </c>
      <c r="D65" s="373"/>
      <c r="E65" s="346">
        <v>545.58000000000004</v>
      </c>
      <c r="F65" s="373"/>
      <c r="G65" s="347">
        <v>1458.6537000000001</v>
      </c>
      <c r="H65" s="374"/>
      <c r="I65" s="843">
        <v>0.44</v>
      </c>
      <c r="J65" s="843">
        <v>6.82</v>
      </c>
      <c r="K65" s="843">
        <v>0.41</v>
      </c>
      <c r="L65" s="843">
        <v>0.44</v>
      </c>
      <c r="M65" s="348"/>
      <c r="N65" s="350">
        <v>-1.151</v>
      </c>
      <c r="O65" s="348">
        <v>3.9306999999999999</v>
      </c>
      <c r="P65" s="348">
        <v>6.1898</v>
      </c>
      <c r="Q65" s="348">
        <v>8.6664999999999992</v>
      </c>
      <c r="R65" s="348">
        <v>6.7195</v>
      </c>
      <c r="S65" s="348">
        <v>7.0545999999999998</v>
      </c>
      <c r="T65" s="348">
        <v>6.7041000000000004</v>
      </c>
      <c r="U65" s="354">
        <v>6.0587999999999997</v>
      </c>
      <c r="V65" s="348">
        <v>5.9382999999999999</v>
      </c>
      <c r="W65" s="348">
        <v>6.3712999999999997</v>
      </c>
      <c r="X65" s="348">
        <v>6.4730999999999996</v>
      </c>
      <c r="Y65" s="375">
        <v>5.8583999999999996</v>
      </c>
      <c r="Z65" s="348" t="s">
        <v>430</v>
      </c>
      <c r="AA65" s="348">
        <v>6.4428999999999998</v>
      </c>
      <c r="AB65" s="348">
        <v>6.9226999999999999</v>
      </c>
      <c r="AC65" s="348">
        <v>6.1231</v>
      </c>
      <c r="AD65" s="348">
        <v>5.9272</v>
      </c>
      <c r="AE65" s="348">
        <v>9.8106000000000009</v>
      </c>
      <c r="AF65" s="348">
        <v>5.3311000000000002</v>
      </c>
      <c r="AG65" s="569"/>
      <c r="AH65" s="346">
        <v>7</v>
      </c>
      <c r="AI65" s="346">
        <v>3</v>
      </c>
      <c r="AJ65" s="346">
        <v>3</v>
      </c>
      <c r="AK65" s="346">
        <v>4</v>
      </c>
      <c r="AL65" s="346">
        <v>3</v>
      </c>
      <c r="AM65" s="346">
        <v>3</v>
      </c>
      <c r="AN65" s="346">
        <v>3</v>
      </c>
      <c r="AO65" s="572">
        <v>5</v>
      </c>
      <c r="AP65" s="346">
        <v>5</v>
      </c>
      <c r="AQ65" s="346">
        <v>5</v>
      </c>
      <c r="AR65" s="346">
        <v>3</v>
      </c>
      <c r="AS65" s="346">
        <v>2</v>
      </c>
      <c r="AT65" s="346" t="s">
        <v>430</v>
      </c>
      <c r="AU65" s="346">
        <v>2</v>
      </c>
      <c r="AV65" s="346">
        <v>2</v>
      </c>
      <c r="AW65" s="346">
        <v>5</v>
      </c>
      <c r="AX65" s="346">
        <v>5</v>
      </c>
      <c r="AY65" s="346">
        <v>4</v>
      </c>
      <c r="AZ65" s="584"/>
      <c r="BA65" s="467">
        <v>5.01</v>
      </c>
      <c r="BB65" s="348">
        <v>82.03</v>
      </c>
      <c r="BC65" s="348">
        <v>6.86</v>
      </c>
      <c r="BD65" s="348" t="s">
        <v>430</v>
      </c>
      <c r="BE65" s="375" t="s">
        <v>430</v>
      </c>
      <c r="BF65" s="375">
        <v>6.1</v>
      </c>
      <c r="BG65" s="374"/>
      <c r="BH65" s="594">
        <v>6.1</v>
      </c>
      <c r="BI65" s="348">
        <v>59.4</v>
      </c>
      <c r="BJ65" s="348">
        <v>14.07</v>
      </c>
      <c r="BK65" s="348">
        <v>15.42</v>
      </c>
      <c r="BL65" s="348" t="s">
        <v>430</v>
      </c>
      <c r="BM65" s="375" t="s">
        <v>430</v>
      </c>
      <c r="BN65" s="375" t="s">
        <v>430</v>
      </c>
      <c r="BO65" s="375">
        <v>5.01</v>
      </c>
      <c r="BP65" s="375" t="s">
        <v>430</v>
      </c>
      <c r="BQ65" s="375" t="s">
        <v>430</v>
      </c>
      <c r="BR65" s="466"/>
      <c r="BS65" s="373">
        <v>4.28869709085774</v>
      </c>
      <c r="BT65" s="354">
        <v>18.464952983692999</v>
      </c>
      <c r="BU65" s="430"/>
      <c r="BV65" s="374" t="s">
        <v>555</v>
      </c>
    </row>
    <row r="66" spans="1:74" s="355" customFormat="1" x14ac:dyDescent="0.25">
      <c r="A66" s="345" t="s">
        <v>7694</v>
      </c>
      <c r="B66" s="373"/>
      <c r="C66" s="719">
        <v>39640</v>
      </c>
      <c r="D66" s="373"/>
      <c r="E66" s="346">
        <v>588.33299999999997</v>
      </c>
      <c r="F66" s="373"/>
      <c r="G66" s="347">
        <v>4072.6621</v>
      </c>
      <c r="H66" s="374"/>
      <c r="I66" s="348">
        <v>0.42209999999999998</v>
      </c>
      <c r="J66" s="348">
        <v>6.66</v>
      </c>
      <c r="K66" s="348">
        <v>0.39410000000000001</v>
      </c>
      <c r="L66" s="348">
        <v>0.41930000000000001</v>
      </c>
      <c r="M66" s="348"/>
      <c r="N66" s="350">
        <v>-5.4508999999999999</v>
      </c>
      <c r="O66" s="348">
        <v>0.10639999999999999</v>
      </c>
      <c r="P66" s="348">
        <v>4.8304</v>
      </c>
      <c r="Q66" s="348">
        <v>8.3179999999999996</v>
      </c>
      <c r="R66" s="348">
        <v>6.5041000000000002</v>
      </c>
      <c r="S66" s="348">
        <v>7.0170000000000003</v>
      </c>
      <c r="T66" s="348">
        <v>6.5967000000000002</v>
      </c>
      <c r="U66" s="354">
        <v>6.1466000000000003</v>
      </c>
      <c r="V66" s="348">
        <v>6.0145</v>
      </c>
      <c r="W66" s="348">
        <v>6.4391999999999996</v>
      </c>
      <c r="X66" s="348">
        <v>6.4821999999999997</v>
      </c>
      <c r="Y66" s="375">
        <v>5.7092000000000001</v>
      </c>
      <c r="Z66" s="348">
        <v>5.5273000000000003</v>
      </c>
      <c r="AA66" s="348">
        <v>6.2043999999999997</v>
      </c>
      <c r="AB66" s="348">
        <v>6.9100999999999999</v>
      </c>
      <c r="AC66" s="348">
        <v>6.2004999999999999</v>
      </c>
      <c r="AD66" s="348">
        <v>5.9843000000000002</v>
      </c>
      <c r="AE66" s="348">
        <v>9.1857000000000006</v>
      </c>
      <c r="AF66" s="348">
        <v>6.7572000000000001</v>
      </c>
      <c r="AG66" s="569"/>
      <c r="AH66" s="346">
        <v>9</v>
      </c>
      <c r="AI66" s="346">
        <v>9</v>
      </c>
      <c r="AJ66" s="346">
        <v>6</v>
      </c>
      <c r="AK66" s="346">
        <v>5</v>
      </c>
      <c r="AL66" s="346">
        <v>5</v>
      </c>
      <c r="AM66" s="346">
        <v>5</v>
      </c>
      <c r="AN66" s="346">
        <v>4</v>
      </c>
      <c r="AO66" s="572">
        <v>4</v>
      </c>
      <c r="AP66" s="346">
        <v>4</v>
      </c>
      <c r="AQ66" s="346">
        <v>4</v>
      </c>
      <c r="AR66" s="346">
        <v>2</v>
      </c>
      <c r="AS66" s="346">
        <v>5</v>
      </c>
      <c r="AT66" s="346">
        <v>3</v>
      </c>
      <c r="AU66" s="346">
        <v>4</v>
      </c>
      <c r="AV66" s="346">
        <v>3</v>
      </c>
      <c r="AW66" s="346">
        <v>4</v>
      </c>
      <c r="AX66" s="346">
        <v>4</v>
      </c>
      <c r="AY66" s="346">
        <v>5</v>
      </c>
      <c r="AZ66" s="584"/>
      <c r="BA66" s="467">
        <v>5.1100000000000003</v>
      </c>
      <c r="BB66" s="348">
        <v>87.81</v>
      </c>
      <c r="BC66" s="348" t="s">
        <v>430</v>
      </c>
      <c r="BD66" s="348" t="s">
        <v>430</v>
      </c>
      <c r="BE66" s="375" t="s">
        <v>430</v>
      </c>
      <c r="BF66" s="375">
        <v>7.08</v>
      </c>
      <c r="BG66" s="374"/>
      <c r="BH66" s="594">
        <v>7.08</v>
      </c>
      <c r="BI66" s="348">
        <v>62.95</v>
      </c>
      <c r="BJ66" s="348">
        <v>3.3</v>
      </c>
      <c r="BK66" s="348">
        <v>21.55</v>
      </c>
      <c r="BL66" s="348" t="s">
        <v>430</v>
      </c>
      <c r="BM66" s="375" t="s">
        <v>430</v>
      </c>
      <c r="BN66" s="375" t="s">
        <v>430</v>
      </c>
      <c r="BO66" s="375">
        <v>5.1100000000000003</v>
      </c>
      <c r="BP66" s="375" t="s">
        <v>430</v>
      </c>
      <c r="BQ66" s="375" t="s">
        <v>430</v>
      </c>
      <c r="BR66" s="466"/>
      <c r="BS66" s="373">
        <v>8.6205622000000002</v>
      </c>
      <c r="BT66" s="354">
        <v>11.91848982</v>
      </c>
      <c r="BU66" s="430"/>
      <c r="BV66" s="374" t="s">
        <v>555</v>
      </c>
    </row>
    <row r="67" spans="1:74" s="355" customFormat="1" x14ac:dyDescent="0.25">
      <c r="A67" s="345" t="s">
        <v>7695</v>
      </c>
      <c r="B67" s="373"/>
      <c r="C67" s="719">
        <v>41523</v>
      </c>
      <c r="D67" s="373"/>
      <c r="E67" s="346">
        <v>526.63</v>
      </c>
      <c r="F67" s="373"/>
      <c r="G67" s="347">
        <v>17.5334</v>
      </c>
      <c r="H67" s="374"/>
      <c r="I67" s="843">
        <v>0.37</v>
      </c>
      <c r="J67" s="843">
        <v>6.43</v>
      </c>
      <c r="K67" s="843">
        <v>0.34</v>
      </c>
      <c r="L67" s="843">
        <v>0.37</v>
      </c>
      <c r="M67" s="348"/>
      <c r="N67" s="350">
        <v>1.2491000000000001</v>
      </c>
      <c r="O67" s="348">
        <v>2.6374</v>
      </c>
      <c r="P67" s="348">
        <v>5.1201999999999996</v>
      </c>
      <c r="Q67" s="348">
        <v>7.0822000000000003</v>
      </c>
      <c r="R67" s="348">
        <v>5.6612</v>
      </c>
      <c r="S67" s="348">
        <v>6.0883000000000003</v>
      </c>
      <c r="T67" s="348">
        <v>5.8864999999999998</v>
      </c>
      <c r="U67" s="354">
        <v>5.4817999999999998</v>
      </c>
      <c r="V67" s="348">
        <v>5.3753000000000002</v>
      </c>
      <c r="W67" s="348">
        <v>5.5292000000000003</v>
      </c>
      <c r="X67" s="348">
        <v>5.6977000000000002</v>
      </c>
      <c r="Y67" s="375">
        <v>5.0674000000000001</v>
      </c>
      <c r="Z67" s="348">
        <v>3.6107</v>
      </c>
      <c r="AA67" s="348">
        <v>5.4798</v>
      </c>
      <c r="AB67" s="348">
        <v>5.9779</v>
      </c>
      <c r="AC67" s="348">
        <v>5.5133999999999999</v>
      </c>
      <c r="AD67" s="348">
        <v>5.3742000000000001</v>
      </c>
      <c r="AE67" s="348">
        <v>7.7813999999999997</v>
      </c>
      <c r="AF67" s="348">
        <v>4.4074</v>
      </c>
      <c r="AG67" s="569"/>
      <c r="AH67" s="346">
        <v>1</v>
      </c>
      <c r="AI67" s="346">
        <v>6</v>
      </c>
      <c r="AJ67" s="346">
        <v>5</v>
      </c>
      <c r="AK67" s="346">
        <v>8</v>
      </c>
      <c r="AL67" s="346">
        <v>9</v>
      </c>
      <c r="AM67" s="346">
        <v>9</v>
      </c>
      <c r="AN67" s="346">
        <v>9</v>
      </c>
      <c r="AO67" s="572">
        <v>9</v>
      </c>
      <c r="AP67" s="346">
        <v>9</v>
      </c>
      <c r="AQ67" s="346">
        <v>9</v>
      </c>
      <c r="AR67" s="346">
        <v>8</v>
      </c>
      <c r="AS67" s="346">
        <v>8</v>
      </c>
      <c r="AT67" s="346">
        <v>4</v>
      </c>
      <c r="AU67" s="346">
        <v>9</v>
      </c>
      <c r="AV67" s="346">
        <v>9</v>
      </c>
      <c r="AW67" s="346">
        <v>9</v>
      </c>
      <c r="AX67" s="346">
        <v>9</v>
      </c>
      <c r="AY67" s="346">
        <v>7</v>
      </c>
      <c r="AZ67" s="584"/>
      <c r="BA67" s="467">
        <v>23.38</v>
      </c>
      <c r="BB67" s="348">
        <v>69.58</v>
      </c>
      <c r="BC67" s="348" t="s">
        <v>430</v>
      </c>
      <c r="BD67" s="348" t="s">
        <v>430</v>
      </c>
      <c r="BE67" s="375" t="s">
        <v>430</v>
      </c>
      <c r="BF67" s="375">
        <v>7.03</v>
      </c>
      <c r="BG67" s="374"/>
      <c r="BH67" s="594">
        <v>7.03</v>
      </c>
      <c r="BI67" s="348">
        <v>51.05</v>
      </c>
      <c r="BJ67" s="348">
        <v>18.53</v>
      </c>
      <c r="BK67" s="348" t="s">
        <v>430</v>
      </c>
      <c r="BL67" s="348" t="s">
        <v>430</v>
      </c>
      <c r="BM67" s="375" t="s">
        <v>430</v>
      </c>
      <c r="BN67" s="375" t="s">
        <v>430</v>
      </c>
      <c r="BO67" s="375">
        <v>23.38</v>
      </c>
      <c r="BP67" s="375" t="s">
        <v>430</v>
      </c>
      <c r="BQ67" s="375" t="s">
        <v>430</v>
      </c>
      <c r="BR67" s="466"/>
      <c r="BS67" s="373" t="s">
        <v>430</v>
      </c>
      <c r="BT67" s="354">
        <v>13.924884970000001</v>
      </c>
      <c r="BU67" s="430"/>
      <c r="BV67" s="374" t="s">
        <v>555</v>
      </c>
    </row>
    <row r="68" spans="1:74" s="355" customFormat="1" x14ac:dyDescent="0.25">
      <c r="A68" s="345" t="s">
        <v>7696</v>
      </c>
      <c r="B68" s="373"/>
      <c r="C68" s="719">
        <v>45533</v>
      </c>
      <c r="D68" s="373"/>
      <c r="E68" s="841">
        <v>281.49</v>
      </c>
      <c r="F68" s="373"/>
      <c r="G68" s="347">
        <v>11.4268</v>
      </c>
      <c r="H68" s="374"/>
      <c r="I68" s="348">
        <v>0.64870000000000005</v>
      </c>
      <c r="J68" s="843">
        <v>7.13</v>
      </c>
      <c r="K68" s="843">
        <v>0.41</v>
      </c>
      <c r="L68" s="843">
        <v>0.45</v>
      </c>
      <c r="M68" s="348"/>
      <c r="N68" s="350">
        <v>-0.95820000000000005</v>
      </c>
      <c r="O68" s="348">
        <v>5.8589000000000002</v>
      </c>
      <c r="P68" s="348">
        <v>7.2656000000000001</v>
      </c>
      <c r="Q68" s="348">
        <v>9.2273999999999994</v>
      </c>
      <c r="R68" s="348">
        <v>6.59</v>
      </c>
      <c r="S68" s="348">
        <v>7.1001000000000003</v>
      </c>
      <c r="T68" s="348">
        <v>6.4862000000000002</v>
      </c>
      <c r="U68" s="354">
        <v>6.2335000000000003</v>
      </c>
      <c r="V68" s="348">
        <v>6.2049000000000003</v>
      </c>
      <c r="W68" s="348">
        <v>6.7713999999999999</v>
      </c>
      <c r="X68" s="348" t="s">
        <v>430</v>
      </c>
      <c r="Y68" s="375" t="s">
        <v>430</v>
      </c>
      <c r="Z68" s="348" t="s">
        <v>430</v>
      </c>
      <c r="AA68" s="348">
        <v>6.2652999999999999</v>
      </c>
      <c r="AB68" s="348">
        <v>6.5959000000000003</v>
      </c>
      <c r="AC68" s="348">
        <v>6.2503000000000002</v>
      </c>
      <c r="AD68" s="348">
        <v>6.1661000000000001</v>
      </c>
      <c r="AE68" s="348">
        <v>10.1218</v>
      </c>
      <c r="AF68" s="348">
        <v>6.7809999999999997</v>
      </c>
      <c r="AG68" s="569"/>
      <c r="AH68" s="346">
        <v>6</v>
      </c>
      <c r="AI68" s="346">
        <v>1</v>
      </c>
      <c r="AJ68" s="346">
        <v>2</v>
      </c>
      <c r="AK68" s="346">
        <v>1</v>
      </c>
      <c r="AL68" s="346">
        <v>4</v>
      </c>
      <c r="AM68" s="346">
        <v>2</v>
      </c>
      <c r="AN68" s="346">
        <v>5</v>
      </c>
      <c r="AO68" s="572">
        <v>2</v>
      </c>
      <c r="AP68" s="346">
        <v>2</v>
      </c>
      <c r="AQ68" s="346">
        <v>1</v>
      </c>
      <c r="AR68" s="346" t="s">
        <v>430</v>
      </c>
      <c r="AS68" s="346" t="s">
        <v>430</v>
      </c>
      <c r="AT68" s="346" t="s">
        <v>430</v>
      </c>
      <c r="AU68" s="346">
        <v>3</v>
      </c>
      <c r="AV68" s="346">
        <v>5</v>
      </c>
      <c r="AW68" s="346">
        <v>3</v>
      </c>
      <c r="AX68" s="346">
        <v>2</v>
      </c>
      <c r="AY68" s="346">
        <v>3</v>
      </c>
      <c r="AZ68" s="584"/>
      <c r="BA68" s="467">
        <v>10.95</v>
      </c>
      <c r="BB68" s="348">
        <v>72.7</v>
      </c>
      <c r="BC68" s="348" t="s">
        <v>430</v>
      </c>
      <c r="BD68" s="348">
        <v>10.08</v>
      </c>
      <c r="BE68" s="375">
        <v>12.43</v>
      </c>
      <c r="BF68" s="375">
        <v>6.28</v>
      </c>
      <c r="BG68" s="374"/>
      <c r="BH68" s="594">
        <v>6.28</v>
      </c>
      <c r="BI68" s="348">
        <v>26.04</v>
      </c>
      <c r="BJ68" s="348">
        <v>10.32</v>
      </c>
      <c r="BK68" s="348">
        <v>46.42</v>
      </c>
      <c r="BL68" s="348" t="s">
        <v>430</v>
      </c>
      <c r="BM68" s="375">
        <v>10.95</v>
      </c>
      <c r="BN68" s="375" t="s">
        <v>430</v>
      </c>
      <c r="BO68" s="375" t="s">
        <v>430</v>
      </c>
      <c r="BP68" s="375" t="s">
        <v>430</v>
      </c>
      <c r="BQ68" s="375">
        <v>12.43</v>
      </c>
      <c r="BR68" s="466"/>
      <c r="BS68" s="373">
        <v>9.18161796312876</v>
      </c>
      <c r="BT68" s="354">
        <v>17.699308260316698</v>
      </c>
      <c r="BU68" s="430"/>
      <c r="BV68" s="374" t="s">
        <v>555</v>
      </c>
    </row>
    <row r="69" spans="1:74" s="355" customFormat="1" x14ac:dyDescent="0.25">
      <c r="A69" s="345" t="s">
        <v>7697</v>
      </c>
      <c r="B69" s="373"/>
      <c r="C69" s="719">
        <v>43755</v>
      </c>
      <c r="D69" s="373"/>
      <c r="E69" s="346">
        <v>226.47</v>
      </c>
      <c r="F69" s="373"/>
      <c r="G69" s="347">
        <v>1480.2448999999999</v>
      </c>
      <c r="H69" s="374"/>
      <c r="I69" s="843">
        <v>0.50141999999999998</v>
      </c>
      <c r="J69" s="843">
        <v>7.06</v>
      </c>
      <c r="K69" s="843">
        <v>0.45616000000000001</v>
      </c>
      <c r="L69" s="843">
        <v>0.48836000000000002</v>
      </c>
      <c r="M69" s="348"/>
      <c r="N69" s="350">
        <v>-0.72</v>
      </c>
      <c r="O69" s="348">
        <v>4.0510000000000002</v>
      </c>
      <c r="P69" s="348">
        <v>6.0846</v>
      </c>
      <c r="Q69" s="348">
        <v>8.8600999999999992</v>
      </c>
      <c r="R69" s="348">
        <v>6.7827000000000002</v>
      </c>
      <c r="S69" s="348">
        <v>7.1947000000000001</v>
      </c>
      <c r="T69" s="348">
        <v>6.9612999999999996</v>
      </c>
      <c r="U69" s="354">
        <v>6.4115000000000002</v>
      </c>
      <c r="V69" s="348">
        <v>6.3249000000000004</v>
      </c>
      <c r="W69" s="348">
        <v>6.7655000000000003</v>
      </c>
      <c r="X69" s="348">
        <v>6.8832000000000004</v>
      </c>
      <c r="Y69" s="375">
        <v>6.1482000000000001</v>
      </c>
      <c r="Z69" s="348" t="s">
        <v>430</v>
      </c>
      <c r="AA69" s="348">
        <v>6.5548999999999999</v>
      </c>
      <c r="AB69" s="348">
        <v>7.1227999999999998</v>
      </c>
      <c r="AC69" s="348">
        <v>6.4680999999999997</v>
      </c>
      <c r="AD69" s="348">
        <v>6.3070000000000004</v>
      </c>
      <c r="AE69" s="348">
        <v>10.2666</v>
      </c>
      <c r="AF69" s="348">
        <v>5.8452000000000002</v>
      </c>
      <c r="AG69" s="569"/>
      <c r="AH69" s="346">
        <v>5</v>
      </c>
      <c r="AI69" s="346">
        <v>2</v>
      </c>
      <c r="AJ69" s="346">
        <v>4</v>
      </c>
      <c r="AK69" s="346">
        <v>3</v>
      </c>
      <c r="AL69" s="346">
        <v>1</v>
      </c>
      <c r="AM69" s="346">
        <v>1</v>
      </c>
      <c r="AN69" s="346">
        <v>1</v>
      </c>
      <c r="AO69" s="572">
        <v>1</v>
      </c>
      <c r="AP69" s="346">
        <v>1</v>
      </c>
      <c r="AQ69" s="346">
        <v>2</v>
      </c>
      <c r="AR69" s="346">
        <v>1</v>
      </c>
      <c r="AS69" s="346">
        <v>1</v>
      </c>
      <c r="AT69" s="346" t="s">
        <v>430</v>
      </c>
      <c r="AU69" s="346">
        <v>1</v>
      </c>
      <c r="AV69" s="346">
        <v>1</v>
      </c>
      <c r="AW69" s="346">
        <v>1</v>
      </c>
      <c r="AX69" s="346">
        <v>1</v>
      </c>
      <c r="AY69" s="346">
        <v>2</v>
      </c>
      <c r="AZ69" s="584"/>
      <c r="BA69" s="467">
        <v>4.49</v>
      </c>
      <c r="BB69" s="348">
        <v>68.459999999999994</v>
      </c>
      <c r="BC69" s="348">
        <v>15.36</v>
      </c>
      <c r="BD69" s="348">
        <v>2.0299999999999998</v>
      </c>
      <c r="BE69" s="375" t="s">
        <v>430</v>
      </c>
      <c r="BF69" s="375">
        <v>9.66</v>
      </c>
      <c r="BG69" s="374"/>
      <c r="BH69" s="594">
        <v>9.59</v>
      </c>
      <c r="BI69" s="348">
        <v>18.5</v>
      </c>
      <c r="BJ69" s="348">
        <v>6.18</v>
      </c>
      <c r="BK69" s="348">
        <v>61.17</v>
      </c>
      <c r="BL69" s="348" t="s">
        <v>430</v>
      </c>
      <c r="BM69" s="375" t="s">
        <v>430</v>
      </c>
      <c r="BN69" s="375" t="s">
        <v>430</v>
      </c>
      <c r="BO69" s="375">
        <v>4.49</v>
      </c>
      <c r="BP69" s="375" t="s">
        <v>430</v>
      </c>
      <c r="BQ69" s="375" t="s">
        <v>430</v>
      </c>
      <c r="BR69" s="466"/>
      <c r="BS69" s="373">
        <v>10.1371888610137</v>
      </c>
      <c r="BT69" s="354">
        <v>8.4716651508471692</v>
      </c>
      <c r="BU69" s="430"/>
      <c r="BV69" s="374" t="s">
        <v>555</v>
      </c>
    </row>
    <row r="70" spans="1:74" s="355" customFormat="1" x14ac:dyDescent="0.25">
      <c r="A70" s="345" t="s">
        <v>7698</v>
      </c>
      <c r="B70" s="373"/>
      <c r="C70" s="719">
        <v>39633</v>
      </c>
      <c r="D70" s="373"/>
      <c r="E70" s="346">
        <v>232.84</v>
      </c>
      <c r="F70" s="373"/>
      <c r="G70" s="347">
        <v>36.427999999999997</v>
      </c>
      <c r="H70" s="374"/>
      <c r="I70" s="348">
        <v>0.33</v>
      </c>
      <c r="J70" s="348">
        <v>6.45</v>
      </c>
      <c r="K70" s="843">
        <v>0.38466</v>
      </c>
      <c r="L70" s="348">
        <v>0.32</v>
      </c>
      <c r="M70" s="348"/>
      <c r="N70" s="350">
        <v>0.80159999999999998</v>
      </c>
      <c r="O70" s="348">
        <v>2.9733000000000001</v>
      </c>
      <c r="P70" s="348">
        <v>4.7565999999999997</v>
      </c>
      <c r="Q70" s="348">
        <v>7.4142000000000001</v>
      </c>
      <c r="R70" s="348">
        <v>6.1406999999999998</v>
      </c>
      <c r="S70" s="348">
        <v>6.7870999999999997</v>
      </c>
      <c r="T70" s="348">
        <v>6.3590999999999998</v>
      </c>
      <c r="U70" s="354">
        <v>5.8299000000000003</v>
      </c>
      <c r="V70" s="348">
        <v>5.7217000000000002</v>
      </c>
      <c r="W70" s="348">
        <v>6.2754000000000003</v>
      </c>
      <c r="X70" s="348">
        <v>6.4143999999999997</v>
      </c>
      <c r="Y70" s="375">
        <v>5.7915999999999999</v>
      </c>
      <c r="Z70" s="348">
        <v>6.7580999999999998</v>
      </c>
      <c r="AA70" s="348">
        <v>5.9984999999999999</v>
      </c>
      <c r="AB70" s="348">
        <v>6.5827999999999998</v>
      </c>
      <c r="AC70" s="348">
        <v>5.8754</v>
      </c>
      <c r="AD70" s="348">
        <v>5.6955</v>
      </c>
      <c r="AE70" s="348">
        <v>7.6208999999999998</v>
      </c>
      <c r="AF70" s="348">
        <v>7.3624999999999998</v>
      </c>
      <c r="AG70" s="569"/>
      <c r="AH70" s="346">
        <v>2</v>
      </c>
      <c r="AI70" s="346">
        <v>5</v>
      </c>
      <c r="AJ70" s="346">
        <v>7</v>
      </c>
      <c r="AK70" s="346">
        <v>7</v>
      </c>
      <c r="AL70" s="346">
        <v>6</v>
      </c>
      <c r="AM70" s="346">
        <v>6</v>
      </c>
      <c r="AN70" s="346">
        <v>7</v>
      </c>
      <c r="AO70" s="572">
        <v>8</v>
      </c>
      <c r="AP70" s="346">
        <v>8</v>
      </c>
      <c r="AQ70" s="346">
        <v>7</v>
      </c>
      <c r="AR70" s="346">
        <v>6</v>
      </c>
      <c r="AS70" s="346">
        <v>4</v>
      </c>
      <c r="AT70" s="346">
        <v>1</v>
      </c>
      <c r="AU70" s="346">
        <v>6</v>
      </c>
      <c r="AV70" s="346">
        <v>6</v>
      </c>
      <c r="AW70" s="346">
        <v>7</v>
      </c>
      <c r="AX70" s="346">
        <v>8</v>
      </c>
      <c r="AY70" s="346">
        <v>8</v>
      </c>
      <c r="AZ70" s="584"/>
      <c r="BA70" s="467">
        <v>5.23</v>
      </c>
      <c r="BB70" s="348">
        <v>68.25</v>
      </c>
      <c r="BC70" s="348">
        <v>9.48</v>
      </c>
      <c r="BD70" s="348" t="s">
        <v>430</v>
      </c>
      <c r="BE70" s="375" t="s">
        <v>430</v>
      </c>
      <c r="BF70" s="375">
        <v>17.04</v>
      </c>
      <c r="BG70" s="374"/>
      <c r="BH70" s="594">
        <v>17.04</v>
      </c>
      <c r="BI70" s="348">
        <v>42.78</v>
      </c>
      <c r="BJ70" s="348">
        <v>15.07</v>
      </c>
      <c r="BK70" s="348">
        <v>19.89</v>
      </c>
      <c r="BL70" s="348" t="s">
        <v>430</v>
      </c>
      <c r="BM70" s="375" t="s">
        <v>430</v>
      </c>
      <c r="BN70" s="375" t="s">
        <v>430</v>
      </c>
      <c r="BO70" s="375">
        <v>5.23</v>
      </c>
      <c r="BP70" s="375" t="s">
        <v>430</v>
      </c>
      <c r="BQ70" s="375" t="s">
        <v>430</v>
      </c>
      <c r="BR70" s="466"/>
      <c r="BS70" s="373">
        <v>3.77012758037701</v>
      </c>
      <c r="BT70" s="354">
        <v>15.083916771508401</v>
      </c>
      <c r="BU70" s="430"/>
      <c r="BV70" s="374" t="s">
        <v>555</v>
      </c>
    </row>
    <row r="71" spans="1:74" s="355" customFormat="1" x14ac:dyDescent="0.25">
      <c r="A71" s="345" t="s">
        <v>7699</v>
      </c>
      <c r="B71" s="373"/>
      <c r="C71" s="719">
        <v>39646</v>
      </c>
      <c r="D71" s="373"/>
      <c r="E71" s="841">
        <v>184.28</v>
      </c>
      <c r="F71" s="373"/>
      <c r="G71" s="347">
        <v>3391.6062999999999</v>
      </c>
      <c r="H71" s="374"/>
      <c r="I71" s="348">
        <v>0.43</v>
      </c>
      <c r="J71" s="348">
        <v>6.66</v>
      </c>
      <c r="K71" s="843">
        <v>0.41</v>
      </c>
      <c r="L71" s="348">
        <v>0.44</v>
      </c>
      <c r="M71" s="348"/>
      <c r="N71" s="350">
        <v>-3.8039000000000001</v>
      </c>
      <c r="O71" s="348">
        <v>3.1917</v>
      </c>
      <c r="P71" s="348">
        <v>7.3048999999999999</v>
      </c>
      <c r="Q71" s="348">
        <v>9.1648999999999994</v>
      </c>
      <c r="R71" s="348">
        <v>6.7629000000000001</v>
      </c>
      <c r="S71" s="348">
        <v>7.0388999999999999</v>
      </c>
      <c r="T71" s="348">
        <v>6.7766000000000002</v>
      </c>
      <c r="U71" s="354">
        <v>6.1994999999999996</v>
      </c>
      <c r="V71" s="348">
        <v>6.1089000000000002</v>
      </c>
      <c r="W71" s="348">
        <v>6.4432999999999998</v>
      </c>
      <c r="X71" s="348">
        <v>6.4231999999999996</v>
      </c>
      <c r="Y71" s="375">
        <v>5.7948000000000004</v>
      </c>
      <c r="Z71" s="348">
        <v>6.1767000000000003</v>
      </c>
      <c r="AA71" s="348">
        <v>6.1410999999999998</v>
      </c>
      <c r="AB71" s="348">
        <v>6.6828000000000003</v>
      </c>
      <c r="AC71" s="348">
        <v>6.2526000000000002</v>
      </c>
      <c r="AD71" s="348">
        <v>6.0774999999999997</v>
      </c>
      <c r="AE71" s="348">
        <v>10.654400000000001</v>
      </c>
      <c r="AF71" s="348">
        <v>6.9558999999999997</v>
      </c>
      <c r="AG71" s="569"/>
      <c r="AH71" s="346">
        <v>8</v>
      </c>
      <c r="AI71" s="346">
        <v>4</v>
      </c>
      <c r="AJ71" s="346">
        <v>1</v>
      </c>
      <c r="AK71" s="346">
        <v>2</v>
      </c>
      <c r="AL71" s="346">
        <v>2</v>
      </c>
      <c r="AM71" s="346">
        <v>4</v>
      </c>
      <c r="AN71" s="346">
        <v>2</v>
      </c>
      <c r="AO71" s="572">
        <v>3</v>
      </c>
      <c r="AP71" s="346">
        <v>3</v>
      </c>
      <c r="AQ71" s="346">
        <v>3</v>
      </c>
      <c r="AR71" s="346">
        <v>5</v>
      </c>
      <c r="AS71" s="346">
        <v>3</v>
      </c>
      <c r="AT71" s="346">
        <v>2</v>
      </c>
      <c r="AU71" s="346">
        <v>5</v>
      </c>
      <c r="AV71" s="346">
        <v>4</v>
      </c>
      <c r="AW71" s="346">
        <v>2</v>
      </c>
      <c r="AX71" s="346">
        <v>3</v>
      </c>
      <c r="AY71" s="346">
        <v>1</v>
      </c>
      <c r="AZ71" s="584"/>
      <c r="BA71" s="467">
        <v>6.63</v>
      </c>
      <c r="BB71" s="348">
        <v>88.03</v>
      </c>
      <c r="BC71" s="348" t="s">
        <v>430</v>
      </c>
      <c r="BD71" s="348" t="s">
        <v>430</v>
      </c>
      <c r="BE71" s="375" t="s">
        <v>430</v>
      </c>
      <c r="BF71" s="375">
        <v>5.33</v>
      </c>
      <c r="BG71" s="374"/>
      <c r="BH71" s="594">
        <v>5.33</v>
      </c>
      <c r="BI71" s="348">
        <v>46.98</v>
      </c>
      <c r="BJ71" s="348">
        <v>27.02</v>
      </c>
      <c r="BK71" s="348">
        <v>14.04</v>
      </c>
      <c r="BL71" s="348" t="s">
        <v>430</v>
      </c>
      <c r="BM71" s="375" t="s">
        <v>430</v>
      </c>
      <c r="BN71" s="375" t="s">
        <v>430</v>
      </c>
      <c r="BO71" s="375">
        <v>6.63</v>
      </c>
      <c r="BP71" s="375" t="s">
        <v>430</v>
      </c>
      <c r="BQ71" s="375" t="s">
        <v>430</v>
      </c>
      <c r="BR71" s="466"/>
      <c r="BS71" s="373">
        <v>10.490852308950901</v>
      </c>
      <c r="BT71" s="354">
        <v>16.527974868347201</v>
      </c>
      <c r="BU71" s="430"/>
      <c r="BV71" s="374" t="s">
        <v>555</v>
      </c>
    </row>
    <row r="72" spans="1:74" s="355" customFormat="1" x14ac:dyDescent="0.25">
      <c r="A72" s="345" t="s">
        <v>7700</v>
      </c>
      <c r="B72" s="373"/>
      <c r="C72" s="719">
        <v>44319</v>
      </c>
      <c r="D72" s="373"/>
      <c r="E72" s="346">
        <v>163.03</v>
      </c>
      <c r="F72" s="373"/>
      <c r="G72" s="347">
        <v>1321.6237000000001</v>
      </c>
      <c r="H72" s="374"/>
      <c r="I72" s="843">
        <v>0.34521000000000002</v>
      </c>
      <c r="J72" s="843">
        <v>6.54</v>
      </c>
      <c r="K72" s="843">
        <v>0.33972999999999998</v>
      </c>
      <c r="L72" s="843">
        <v>0.34521000000000002</v>
      </c>
      <c r="M72" s="348"/>
      <c r="N72" s="350">
        <v>2.2100000000000002E-2</v>
      </c>
      <c r="O72" s="348">
        <v>1.8157000000000001</v>
      </c>
      <c r="P72" s="348">
        <v>3.8978000000000002</v>
      </c>
      <c r="Q72" s="348">
        <v>6.7374999999999998</v>
      </c>
      <c r="R72" s="348">
        <v>5.7157</v>
      </c>
      <c r="S72" s="348">
        <v>6.4054000000000002</v>
      </c>
      <c r="T72" s="348">
        <v>6.2293000000000003</v>
      </c>
      <c r="U72" s="354">
        <v>5.8392999999999997</v>
      </c>
      <c r="V72" s="348">
        <v>5.7652000000000001</v>
      </c>
      <c r="W72" s="348">
        <v>6.1497000000000002</v>
      </c>
      <c r="X72" s="348">
        <v>6.2657999999999996</v>
      </c>
      <c r="Y72" s="375">
        <v>5.5147000000000004</v>
      </c>
      <c r="Z72" s="348" t="s">
        <v>430</v>
      </c>
      <c r="AA72" s="348">
        <v>5.7769000000000004</v>
      </c>
      <c r="AB72" s="348">
        <v>6.3944999999999999</v>
      </c>
      <c r="AC72" s="348">
        <v>5.8597000000000001</v>
      </c>
      <c r="AD72" s="348">
        <v>5.7496</v>
      </c>
      <c r="AE72" s="348">
        <v>7.3155999999999999</v>
      </c>
      <c r="AF72" s="348">
        <v>5.3414999999999999</v>
      </c>
      <c r="AG72" s="569"/>
      <c r="AH72" s="346">
        <v>3</v>
      </c>
      <c r="AI72" s="346">
        <v>8</v>
      </c>
      <c r="AJ72" s="346">
        <v>9</v>
      </c>
      <c r="AK72" s="346">
        <v>9</v>
      </c>
      <c r="AL72" s="346">
        <v>8</v>
      </c>
      <c r="AM72" s="346">
        <v>8</v>
      </c>
      <c r="AN72" s="346">
        <v>8</v>
      </c>
      <c r="AO72" s="572">
        <v>7</v>
      </c>
      <c r="AP72" s="346">
        <v>7</v>
      </c>
      <c r="AQ72" s="346">
        <v>8</v>
      </c>
      <c r="AR72" s="346">
        <v>7</v>
      </c>
      <c r="AS72" s="346">
        <v>7</v>
      </c>
      <c r="AT72" s="346" t="s">
        <v>430</v>
      </c>
      <c r="AU72" s="346">
        <v>8</v>
      </c>
      <c r="AV72" s="346">
        <v>8</v>
      </c>
      <c r="AW72" s="346">
        <v>8</v>
      </c>
      <c r="AX72" s="346">
        <v>7</v>
      </c>
      <c r="AY72" s="346">
        <v>9</v>
      </c>
      <c r="AZ72" s="584"/>
      <c r="BA72" s="467">
        <v>9.9600000000000009</v>
      </c>
      <c r="BB72" s="348">
        <v>84.03</v>
      </c>
      <c r="BC72" s="348" t="s">
        <v>430</v>
      </c>
      <c r="BD72" s="348" t="s">
        <v>430</v>
      </c>
      <c r="BE72" s="375" t="s">
        <v>430</v>
      </c>
      <c r="BF72" s="375">
        <v>6.01</v>
      </c>
      <c r="BG72" s="374"/>
      <c r="BH72" s="594">
        <v>6.01</v>
      </c>
      <c r="BI72" s="348">
        <v>48.7</v>
      </c>
      <c r="BJ72" s="348">
        <v>23.23</v>
      </c>
      <c r="BK72" s="348">
        <v>12.1</v>
      </c>
      <c r="BL72" s="348" t="s">
        <v>430</v>
      </c>
      <c r="BM72" s="375">
        <v>0.91</v>
      </c>
      <c r="BN72" s="375" t="s">
        <v>430</v>
      </c>
      <c r="BO72" s="375">
        <v>9.0500000000000007</v>
      </c>
      <c r="BP72" s="375" t="s">
        <v>430</v>
      </c>
      <c r="BQ72" s="375" t="s">
        <v>430</v>
      </c>
      <c r="BR72" s="466"/>
      <c r="BS72" s="373">
        <v>3.0180951503018099</v>
      </c>
      <c r="BT72" s="354">
        <v>14.178797291417901</v>
      </c>
      <c r="BU72" s="430"/>
      <c r="BV72" s="374" t="s">
        <v>555</v>
      </c>
    </row>
    <row r="73" spans="1:74" x14ac:dyDescent="0.25">
      <c r="A73" s="318" t="s">
        <v>93</v>
      </c>
      <c r="B73" s="43"/>
      <c r="C73" s="720"/>
      <c r="D73" s="43"/>
      <c r="E73" s="51"/>
      <c r="F73" s="43"/>
      <c r="G73" s="55"/>
      <c r="H73" s="66"/>
      <c r="I73" s="59"/>
      <c r="J73" s="59"/>
      <c r="K73" s="59"/>
      <c r="L73" s="59"/>
      <c r="M73" s="59"/>
      <c r="N73" s="70">
        <v>-1.1786000000000001</v>
      </c>
      <c r="O73" s="59">
        <v>2.9632000000000001</v>
      </c>
      <c r="P73" s="59">
        <v>5.5083000000000002</v>
      </c>
      <c r="Q73" s="59">
        <v>8.1001999999999992</v>
      </c>
      <c r="R73" s="59">
        <v>6.3292000000000002</v>
      </c>
      <c r="S73" s="59">
        <v>6.8231999999999999</v>
      </c>
      <c r="T73" s="59">
        <v>6.4893000000000001</v>
      </c>
      <c r="U73" s="88">
        <v>6.0186000000000002</v>
      </c>
      <c r="V73" s="59">
        <v>5.9240000000000004</v>
      </c>
      <c r="W73" s="59">
        <v>6.3423999999999996</v>
      </c>
      <c r="X73" s="59">
        <v>6.3830999999999998</v>
      </c>
      <c r="Y73" s="276">
        <v>5.6989000000000001</v>
      </c>
      <c r="Z73" s="59">
        <v>5.5182000000000002</v>
      </c>
      <c r="AA73" s="59">
        <v>6.0716000000000001</v>
      </c>
      <c r="AB73" s="59">
        <v>6.6387</v>
      </c>
      <c r="AC73" s="59">
        <v>6.0617000000000001</v>
      </c>
      <c r="AD73" s="59">
        <v>5.9020000000000001</v>
      </c>
      <c r="AE73" s="59">
        <v>8.9794</v>
      </c>
      <c r="AF73" s="59">
        <v>6.0026000000000002</v>
      </c>
      <c r="AG73" s="553"/>
      <c r="AH73" s="51">
        <v>9</v>
      </c>
      <c r="AI73" s="51">
        <v>9</v>
      </c>
      <c r="AJ73" s="51">
        <v>9</v>
      </c>
      <c r="AK73" s="51">
        <v>9</v>
      </c>
      <c r="AL73" s="51">
        <v>9</v>
      </c>
      <c r="AM73" s="51">
        <v>9</v>
      </c>
      <c r="AN73" s="51">
        <v>9</v>
      </c>
      <c r="AO73" s="560">
        <v>9</v>
      </c>
      <c r="AP73" s="51">
        <v>9</v>
      </c>
      <c r="AQ73" s="51">
        <v>9</v>
      </c>
      <c r="AR73" s="51">
        <v>8</v>
      </c>
      <c r="AS73" s="51">
        <v>8</v>
      </c>
      <c r="AT73" s="51">
        <v>4</v>
      </c>
      <c r="AU73" s="51">
        <v>9</v>
      </c>
      <c r="AV73" s="51">
        <v>9</v>
      </c>
      <c r="AW73" s="51">
        <v>9</v>
      </c>
      <c r="AX73" s="51">
        <v>9</v>
      </c>
      <c r="AY73" s="51">
        <v>9</v>
      </c>
      <c r="AZ73" s="579"/>
      <c r="BA73" s="577"/>
      <c r="BB73" s="59"/>
      <c r="BC73" s="59"/>
      <c r="BD73" s="59"/>
      <c r="BE73" s="276"/>
      <c r="BF73" s="276"/>
      <c r="BG73" s="66"/>
      <c r="BH73" s="586"/>
      <c r="BI73" s="59"/>
      <c r="BJ73" s="59"/>
      <c r="BK73" s="59"/>
      <c r="BL73" s="59"/>
      <c r="BM73" s="276"/>
      <c r="BN73" s="587"/>
      <c r="BO73" s="587"/>
      <c r="BP73" s="587"/>
      <c r="BQ73" s="587"/>
      <c r="BR73" s="148"/>
      <c r="BS73" s="43"/>
      <c r="BT73" s="88"/>
      <c r="BU73" s="34"/>
      <c r="BV73" s="66"/>
    </row>
    <row r="74" spans="1:74" x14ac:dyDescent="0.25">
      <c r="A74" s="320" t="s">
        <v>94</v>
      </c>
      <c r="B74" s="44"/>
      <c r="C74" s="721"/>
      <c r="D74" s="44"/>
      <c r="E74" s="52"/>
      <c r="F74" s="44"/>
      <c r="G74" s="56"/>
      <c r="H74" s="67"/>
      <c r="I74" s="60"/>
      <c r="J74" s="60"/>
      <c r="K74" s="60"/>
      <c r="L74" s="60"/>
      <c r="M74" s="60"/>
      <c r="N74" s="71">
        <v>1.2491000000000001</v>
      </c>
      <c r="O74" s="60">
        <v>5.8589000000000002</v>
      </c>
      <c r="P74" s="60">
        <v>7.3048999999999999</v>
      </c>
      <c r="Q74" s="60">
        <v>9.2273999999999994</v>
      </c>
      <c r="R74" s="60">
        <v>6.7827000000000002</v>
      </c>
      <c r="S74" s="60">
        <v>7.1947000000000001</v>
      </c>
      <c r="T74" s="60">
        <v>6.9612999999999996</v>
      </c>
      <c r="U74" s="89">
        <v>6.4115000000000002</v>
      </c>
      <c r="V74" s="60">
        <v>6.3249000000000004</v>
      </c>
      <c r="W74" s="60">
        <v>6.7713999999999999</v>
      </c>
      <c r="X74" s="60">
        <v>6.8832000000000004</v>
      </c>
      <c r="Y74" s="277">
        <v>6.1482000000000001</v>
      </c>
      <c r="Z74" s="60">
        <v>6.7580999999999998</v>
      </c>
      <c r="AA74" s="60">
        <v>6.5548999999999999</v>
      </c>
      <c r="AB74" s="60">
        <v>7.1227999999999998</v>
      </c>
      <c r="AC74" s="60">
        <v>6.4680999999999997</v>
      </c>
      <c r="AD74" s="60">
        <v>6.3070000000000004</v>
      </c>
      <c r="AE74" s="60">
        <v>10.654400000000001</v>
      </c>
      <c r="AF74" s="60">
        <v>7.3624999999999998</v>
      </c>
      <c r="AG74" s="554"/>
      <c r="AH74" s="52"/>
      <c r="AI74" s="52"/>
      <c r="AJ74" s="52"/>
      <c r="AK74" s="52"/>
      <c r="AL74" s="52"/>
      <c r="AM74" s="52"/>
      <c r="AN74" s="52"/>
      <c r="AO74" s="561"/>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0" t="s">
        <v>95</v>
      </c>
      <c r="B75" s="44"/>
      <c r="C75" s="721"/>
      <c r="D75" s="44"/>
      <c r="E75" s="52"/>
      <c r="F75" s="44"/>
      <c r="G75" s="56"/>
      <c r="H75" s="67"/>
      <c r="I75" s="60"/>
      <c r="J75" s="60"/>
      <c r="K75" s="60"/>
      <c r="L75" s="60"/>
      <c r="M75" s="60"/>
      <c r="N75" s="71">
        <v>-5.4508999999999999</v>
      </c>
      <c r="O75" s="60">
        <v>0.10639999999999999</v>
      </c>
      <c r="P75" s="60">
        <v>3.8978000000000002</v>
      </c>
      <c r="Q75" s="60">
        <v>6.7374999999999998</v>
      </c>
      <c r="R75" s="60">
        <v>5.6612</v>
      </c>
      <c r="S75" s="60">
        <v>6.0883000000000003</v>
      </c>
      <c r="T75" s="60">
        <v>5.8864999999999998</v>
      </c>
      <c r="U75" s="89">
        <v>5.4817999999999998</v>
      </c>
      <c r="V75" s="60">
        <v>5.3753000000000002</v>
      </c>
      <c r="W75" s="60">
        <v>5.5292000000000003</v>
      </c>
      <c r="X75" s="60">
        <v>5.6977000000000002</v>
      </c>
      <c r="Y75" s="277">
        <v>5.0674000000000001</v>
      </c>
      <c r="Z75" s="60">
        <v>3.6107</v>
      </c>
      <c r="AA75" s="60">
        <v>5.4798</v>
      </c>
      <c r="AB75" s="60">
        <v>5.9779</v>
      </c>
      <c r="AC75" s="60">
        <v>5.5133999999999999</v>
      </c>
      <c r="AD75" s="60">
        <v>5.3742000000000001</v>
      </c>
      <c r="AE75" s="60">
        <v>7.3155999999999999</v>
      </c>
      <c r="AF75" s="60">
        <v>4.4074</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1" t="s">
        <v>96</v>
      </c>
      <c r="B76" s="45"/>
      <c r="C76" s="722"/>
      <c r="D76" s="45"/>
      <c r="E76" s="53"/>
      <c r="F76" s="45"/>
      <c r="G76" s="57"/>
      <c r="H76" s="68"/>
      <c r="I76" s="61"/>
      <c r="J76" s="61"/>
      <c r="K76" s="61"/>
      <c r="L76" s="61"/>
      <c r="M76" s="61"/>
      <c r="N76" s="72">
        <v>-0.72</v>
      </c>
      <c r="O76" s="61">
        <v>2.9733000000000001</v>
      </c>
      <c r="P76" s="61">
        <v>5.1201999999999996</v>
      </c>
      <c r="Q76" s="61">
        <v>8.3179999999999996</v>
      </c>
      <c r="R76" s="61">
        <v>6.5041000000000002</v>
      </c>
      <c r="S76" s="61">
        <v>7.0170000000000003</v>
      </c>
      <c r="T76" s="61">
        <v>6.4862000000000002</v>
      </c>
      <c r="U76" s="90">
        <v>6.0587999999999997</v>
      </c>
      <c r="V76" s="61">
        <v>5.9382999999999999</v>
      </c>
      <c r="W76" s="61">
        <v>6.3712999999999997</v>
      </c>
      <c r="X76" s="61">
        <v>6.4241999999999999</v>
      </c>
      <c r="Y76" s="279">
        <v>5.7504</v>
      </c>
      <c r="Z76" s="61">
        <v>5.8520000000000003</v>
      </c>
      <c r="AA76" s="61">
        <v>6.1410999999999998</v>
      </c>
      <c r="AB76" s="61">
        <v>6.5959000000000003</v>
      </c>
      <c r="AC76" s="61">
        <v>6.1231</v>
      </c>
      <c r="AD76" s="61">
        <v>5.9272</v>
      </c>
      <c r="AE76" s="61">
        <v>9.1857000000000006</v>
      </c>
      <c r="AF76" s="61">
        <v>5.8452000000000002</v>
      </c>
      <c r="AG76" s="556"/>
      <c r="AH76" s="53"/>
      <c r="AI76" s="53"/>
      <c r="AJ76" s="53"/>
      <c r="AK76" s="53"/>
      <c r="AL76" s="53"/>
      <c r="AM76" s="53"/>
      <c r="AN76" s="53"/>
      <c r="AO76" s="563"/>
      <c r="AP76" s="53"/>
      <c r="AQ76" s="53"/>
      <c r="AR76" s="53"/>
      <c r="AS76" s="53"/>
      <c r="AT76" s="53"/>
      <c r="AU76" s="53"/>
      <c r="AV76" s="53"/>
      <c r="AW76" s="53"/>
      <c r="AX76" s="53"/>
      <c r="AY76" s="53"/>
      <c r="AZ76" s="581"/>
      <c r="BA76" s="578"/>
      <c r="BB76" s="61"/>
      <c r="BC76" s="61"/>
      <c r="BD76" s="61"/>
      <c r="BE76" s="279"/>
      <c r="BF76" s="279"/>
      <c r="BG76" s="68"/>
      <c r="BH76" s="590"/>
      <c r="BI76" s="61"/>
      <c r="BJ76" s="61"/>
      <c r="BK76" s="61"/>
      <c r="BL76" s="61"/>
      <c r="BM76" s="279"/>
      <c r="BN76" s="591"/>
      <c r="BO76" s="591"/>
      <c r="BP76" s="591"/>
      <c r="BQ76" s="591"/>
      <c r="BR76" s="149"/>
      <c r="BS76" s="45"/>
      <c r="BT76" s="90"/>
      <c r="BU76" s="272"/>
      <c r="BV76" s="68"/>
    </row>
    <row r="77" spans="1:74" ht="14.5" x14ac:dyDescent="0.25">
      <c r="A77" s="323" t="s">
        <v>91</v>
      </c>
      <c r="B77" s="69"/>
      <c r="C77" s="726"/>
      <c r="D77" s="69"/>
      <c r="E77" s="40"/>
      <c r="F77" s="69"/>
      <c r="G77" s="40"/>
      <c r="H77" s="69"/>
      <c r="I77" s="62"/>
      <c r="J77" s="62"/>
      <c r="K77" s="62"/>
      <c r="L77" s="62"/>
      <c r="M77" s="62"/>
      <c r="N77" s="73"/>
      <c r="O77" s="62"/>
      <c r="P77" s="62"/>
      <c r="Q77" s="62"/>
      <c r="R77" s="62"/>
      <c r="S77" s="62"/>
      <c r="T77" s="62"/>
      <c r="U77" s="91"/>
      <c r="V77" s="62"/>
      <c r="W77" s="62"/>
      <c r="X77" s="62"/>
      <c r="Y77" s="245"/>
      <c r="Z77" s="62"/>
      <c r="AA77" s="62"/>
      <c r="AB77" s="62"/>
      <c r="AC77" s="62"/>
      <c r="AD77" s="62"/>
      <c r="AE77" s="62"/>
      <c r="AF77" s="62"/>
      <c r="AG77" s="557"/>
      <c r="AH77" s="54"/>
      <c r="AI77" s="54"/>
      <c r="AJ77" s="54"/>
      <c r="AK77" s="54"/>
      <c r="AL77" s="54"/>
      <c r="AM77" s="54"/>
      <c r="AN77" s="54"/>
      <c r="AO77" s="312"/>
      <c r="AP77" s="247"/>
      <c r="AQ77" s="247"/>
      <c r="AR77" s="247"/>
      <c r="AS77" s="247"/>
      <c r="AT77" s="247"/>
      <c r="AU77" s="247"/>
      <c r="AV77" s="247"/>
      <c r="AW77" s="247"/>
      <c r="AX77" s="247"/>
      <c r="AY77" s="247"/>
      <c r="AZ77" s="69"/>
      <c r="BA77" s="540"/>
      <c r="BB77" s="245"/>
      <c r="BC77" s="245"/>
      <c r="BD77" s="245"/>
      <c r="BE77" s="245"/>
      <c r="BF77" s="245"/>
      <c r="BG77" s="69"/>
      <c r="BH77" s="540"/>
      <c r="BI77" s="245"/>
      <c r="BJ77" s="245"/>
      <c r="BK77" s="245"/>
      <c r="BL77" s="245"/>
      <c r="BM77" s="245"/>
      <c r="BN77" s="245"/>
      <c r="BO77" s="245"/>
      <c r="BP77" s="245"/>
      <c r="BQ77" s="245"/>
      <c r="BR77" s="69"/>
      <c r="BS77" s="40"/>
      <c r="BT77" s="40"/>
      <c r="BU77" s="41"/>
      <c r="BV77" s="69"/>
    </row>
    <row r="78" spans="1:74" s="107" customFormat="1" x14ac:dyDescent="0.25">
      <c r="A78" s="685" t="s">
        <v>7648</v>
      </c>
      <c r="B78" s="406"/>
      <c r="C78" s="730"/>
      <c r="D78" s="406"/>
      <c r="E78" s="401"/>
      <c r="F78" s="406"/>
      <c r="G78" s="401"/>
      <c r="H78" s="406"/>
      <c r="I78" s="405"/>
      <c r="J78" s="405"/>
      <c r="K78" s="405"/>
      <c r="L78" s="405"/>
      <c r="M78" s="405"/>
      <c r="N78" s="407" t="s">
        <v>430</v>
      </c>
      <c r="O78" s="405" t="s">
        <v>430</v>
      </c>
      <c r="P78" s="405" t="s">
        <v>430</v>
      </c>
      <c r="Q78" s="405" t="s">
        <v>430</v>
      </c>
      <c r="R78" s="405" t="s">
        <v>430</v>
      </c>
      <c r="S78" s="405" t="s">
        <v>430</v>
      </c>
      <c r="T78" s="405" t="s">
        <v>430</v>
      </c>
      <c r="U78" s="411" t="s">
        <v>430</v>
      </c>
      <c r="V78" s="405" t="s">
        <v>430</v>
      </c>
      <c r="W78" s="405" t="s">
        <v>430</v>
      </c>
      <c r="X78" s="405" t="s">
        <v>430</v>
      </c>
      <c r="Y78" s="410" t="s">
        <v>430</v>
      </c>
      <c r="Z78" s="405" t="s">
        <v>430</v>
      </c>
      <c r="AA78" s="405" t="s">
        <v>430</v>
      </c>
      <c r="AB78" s="405" t="s">
        <v>430</v>
      </c>
      <c r="AC78" s="405" t="s">
        <v>430</v>
      </c>
      <c r="AD78" s="405" t="s">
        <v>430</v>
      </c>
      <c r="AE78" s="405" t="s">
        <v>430</v>
      </c>
      <c r="AF78" s="405" t="s">
        <v>430</v>
      </c>
      <c r="AG78" s="629"/>
      <c r="AH78" s="403"/>
      <c r="AI78" s="403"/>
      <c r="AJ78" s="403"/>
      <c r="AK78" s="403"/>
      <c r="AL78" s="403"/>
      <c r="AM78" s="403"/>
      <c r="AN78" s="403"/>
      <c r="AO78" s="700"/>
      <c r="AP78" s="403"/>
      <c r="AQ78" s="403"/>
      <c r="AR78" s="403"/>
      <c r="AS78" s="403"/>
      <c r="AT78" s="403"/>
      <c r="AU78" s="426"/>
      <c r="AV78" s="426"/>
      <c r="AW78" s="426"/>
      <c r="AX78" s="426"/>
      <c r="AY78" s="426"/>
      <c r="AZ78" s="406"/>
      <c r="BA78" s="478"/>
      <c r="BB78" s="410"/>
      <c r="BC78" s="410"/>
      <c r="BD78" s="410"/>
      <c r="BE78" s="410"/>
      <c r="BF78" s="410"/>
      <c r="BG78" s="406"/>
      <c r="BH78" s="478"/>
      <c r="BI78" s="410"/>
      <c r="BJ78" s="410"/>
      <c r="BK78" s="410"/>
      <c r="BL78" s="410"/>
      <c r="BM78" s="410"/>
      <c r="BN78" s="410"/>
      <c r="BO78" s="410"/>
      <c r="BP78" s="410"/>
      <c r="BQ78" s="410"/>
      <c r="BR78" s="406"/>
      <c r="BS78" s="401"/>
      <c r="BT78" s="401"/>
      <c r="BU78" s="401"/>
      <c r="BV78" s="427"/>
    </row>
    <row r="79" spans="1:74" s="107" customFormat="1" x14ac:dyDescent="0.25">
      <c r="A79" s="686" t="s">
        <v>7649</v>
      </c>
      <c r="B79" s="374"/>
      <c r="C79" s="731"/>
      <c r="D79" s="374"/>
      <c r="E79" s="372"/>
      <c r="F79" s="374"/>
      <c r="G79" s="372"/>
      <c r="H79" s="374"/>
      <c r="I79" s="348"/>
      <c r="J79" s="348"/>
      <c r="K79" s="348"/>
      <c r="L79" s="348"/>
      <c r="M79" s="348"/>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c r="AI79" s="346"/>
      <c r="AJ79" s="346"/>
      <c r="AK79" s="346"/>
      <c r="AL79" s="346"/>
      <c r="AM79" s="346"/>
      <c r="AN79" s="346"/>
      <c r="AO79" s="573"/>
      <c r="AP79" s="346"/>
      <c r="AQ79" s="346"/>
      <c r="AR79" s="346"/>
      <c r="AS79" s="346"/>
      <c r="AT79" s="346"/>
      <c r="AU79" s="429"/>
      <c r="AV79" s="429"/>
      <c r="AW79" s="429"/>
      <c r="AX79" s="429"/>
      <c r="AY79" s="429"/>
      <c r="AZ79" s="374"/>
      <c r="BA79" s="479"/>
      <c r="BB79" s="375"/>
      <c r="BC79" s="375"/>
      <c r="BD79" s="375"/>
      <c r="BE79" s="375"/>
      <c r="BF79" s="375"/>
      <c r="BG79" s="374"/>
      <c r="BH79" s="479"/>
      <c r="BI79" s="375"/>
      <c r="BJ79" s="375"/>
      <c r="BK79" s="375"/>
      <c r="BL79" s="375"/>
      <c r="BM79" s="375"/>
      <c r="BN79" s="375"/>
      <c r="BO79" s="375"/>
      <c r="BP79" s="375"/>
      <c r="BQ79" s="375"/>
      <c r="BR79" s="374"/>
      <c r="BS79" s="372"/>
      <c r="BT79" s="372"/>
      <c r="BU79" s="372"/>
      <c r="BV79" s="430"/>
    </row>
    <row r="80" spans="1:74" s="107" customFormat="1" x14ac:dyDescent="0.25">
      <c r="A80" s="687" t="s">
        <v>7650</v>
      </c>
      <c r="B80" s="417"/>
      <c r="C80" s="744"/>
      <c r="D80" s="417"/>
      <c r="E80" s="412"/>
      <c r="F80" s="417"/>
      <c r="G80" s="412"/>
      <c r="H80" s="417"/>
      <c r="I80" s="416"/>
      <c r="J80" s="416"/>
      <c r="K80" s="416"/>
      <c r="L80" s="416"/>
      <c r="M80" s="416"/>
      <c r="N80" s="418" t="s">
        <v>430</v>
      </c>
      <c r="O80" s="416" t="s">
        <v>430</v>
      </c>
      <c r="P80" s="416" t="s">
        <v>430</v>
      </c>
      <c r="Q80" s="416" t="s">
        <v>430</v>
      </c>
      <c r="R80" s="416" t="s">
        <v>430</v>
      </c>
      <c r="S80" s="416" t="s">
        <v>430</v>
      </c>
      <c r="T80" s="416" t="s">
        <v>430</v>
      </c>
      <c r="U80" s="422" t="s">
        <v>430</v>
      </c>
      <c r="V80" s="416" t="s">
        <v>430</v>
      </c>
      <c r="W80" s="416" t="s">
        <v>430</v>
      </c>
      <c r="X80" s="416" t="s">
        <v>430</v>
      </c>
      <c r="Y80" s="421" t="s">
        <v>430</v>
      </c>
      <c r="Z80" s="416" t="s">
        <v>430</v>
      </c>
      <c r="AA80" s="416" t="s">
        <v>430</v>
      </c>
      <c r="AB80" s="416" t="s">
        <v>430</v>
      </c>
      <c r="AC80" s="416" t="s">
        <v>430</v>
      </c>
      <c r="AD80" s="416" t="s">
        <v>430</v>
      </c>
      <c r="AE80" s="416" t="s">
        <v>430</v>
      </c>
      <c r="AF80" s="416" t="s">
        <v>430</v>
      </c>
      <c r="AG80" s="575"/>
      <c r="AH80" s="414"/>
      <c r="AI80" s="414"/>
      <c r="AJ80" s="414"/>
      <c r="AK80" s="414"/>
      <c r="AL80" s="414"/>
      <c r="AM80" s="414"/>
      <c r="AN80" s="414"/>
      <c r="AO80" s="701"/>
      <c r="AP80" s="414"/>
      <c r="AQ80" s="414"/>
      <c r="AR80" s="414"/>
      <c r="AS80" s="414"/>
      <c r="AT80" s="414"/>
      <c r="AU80" s="633"/>
      <c r="AV80" s="633"/>
      <c r="AW80" s="633"/>
      <c r="AX80" s="633"/>
      <c r="AY80" s="633"/>
      <c r="AZ80" s="417"/>
      <c r="BA80" s="480"/>
      <c r="BB80" s="421"/>
      <c r="BC80" s="421"/>
      <c r="BD80" s="421"/>
      <c r="BE80" s="421"/>
      <c r="BF80" s="421"/>
      <c r="BG80" s="417"/>
      <c r="BH80" s="480"/>
      <c r="BI80" s="421"/>
      <c r="BJ80" s="421"/>
      <c r="BK80" s="421"/>
      <c r="BL80" s="421"/>
      <c r="BM80" s="421"/>
      <c r="BN80" s="421"/>
      <c r="BO80" s="421"/>
      <c r="BP80" s="421"/>
      <c r="BQ80" s="421"/>
      <c r="BR80" s="417"/>
      <c r="BS80" s="412"/>
      <c r="BT80" s="412"/>
      <c r="BU80" s="412"/>
      <c r="BV80" s="546"/>
    </row>
    <row r="81" spans="1:65" x14ac:dyDescent="0.25">
      <c r="BM81" s="277"/>
    </row>
    <row r="82" spans="1:65" x14ac:dyDescent="0.25">
      <c r="BM82" s="277"/>
    </row>
    <row r="83" spans="1:65" x14ac:dyDescent="0.25">
      <c r="BM83" s="277"/>
    </row>
    <row r="84" spans="1:65" hidden="1" x14ac:dyDescent="0.25">
      <c r="A84" s="488" t="s">
        <v>173</v>
      </c>
      <c r="BM84" s="277"/>
    </row>
    <row r="85" spans="1:65" x14ac:dyDescent="0.25">
      <c r="A85" s="488" t="s">
        <v>10576</v>
      </c>
      <c r="BM85" s="277"/>
    </row>
    <row r="86" spans="1:65" x14ac:dyDescent="0.25">
      <c r="A86" s="488" t="s">
        <v>292</v>
      </c>
      <c r="BM86"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CA5CB-9DAA-481D-A853-3F307737A018}">
  <sheetPr codeName="Sheet27"/>
  <dimension ref="A1:BV8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S25" sqref="S25"/>
    </sheetView>
  </sheetViews>
  <sheetFormatPr defaultColWidth="8.90625" defaultRowHeight="10.5" x14ac:dyDescent="0.25"/>
  <cols>
    <col min="1" max="1" width="57.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373</v>
      </c>
    </row>
    <row r="4" spans="1:74" x14ac:dyDescent="0.25">
      <c r="A4" s="488" t="s">
        <v>425</v>
      </c>
    </row>
    <row r="5" spans="1:74" ht="33" x14ac:dyDescent="0.25">
      <c r="A5" s="1100" t="s">
        <v>374</v>
      </c>
      <c r="B5" s="110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00"/>
      <c r="B6" s="1102"/>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323" t="s">
        <v>375</v>
      </c>
      <c r="B7" s="69"/>
      <c r="C7" s="726"/>
      <c r="D7" s="46"/>
      <c r="E7" s="40"/>
      <c r="F7" s="46"/>
      <c r="G7" s="40"/>
      <c r="H7" s="69"/>
      <c r="I7" s="40"/>
      <c r="J7" s="40"/>
      <c r="K7" s="40"/>
      <c r="L7" s="40"/>
      <c r="M7" s="69"/>
      <c r="N7" s="245"/>
      <c r="O7" s="245"/>
      <c r="P7" s="245"/>
      <c r="Q7" s="245"/>
      <c r="R7" s="245"/>
      <c r="S7" s="245"/>
      <c r="T7" s="245"/>
      <c r="U7" s="245"/>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7703</v>
      </c>
      <c r="B8" s="370"/>
      <c r="C8" s="718">
        <v>41275</v>
      </c>
      <c r="D8" s="369"/>
      <c r="E8" s="841">
        <v>21047.22</v>
      </c>
      <c r="F8" s="369"/>
      <c r="G8" s="339">
        <v>596.11720000000003</v>
      </c>
      <c r="H8" s="370"/>
      <c r="I8" s="843">
        <v>1.34</v>
      </c>
      <c r="J8" s="843">
        <v>7.36</v>
      </c>
      <c r="K8" s="843">
        <v>0.92</v>
      </c>
      <c r="L8" s="843">
        <v>0.98</v>
      </c>
      <c r="M8" s="361"/>
      <c r="N8" s="340">
        <v>-6.0852000000000004</v>
      </c>
      <c r="O8" s="340">
        <v>3.2092999999999998</v>
      </c>
      <c r="P8" s="340">
        <v>6.9657999999999998</v>
      </c>
      <c r="Q8" s="340">
        <v>9.42</v>
      </c>
      <c r="R8" s="340">
        <v>6.0575999999999999</v>
      </c>
      <c r="S8" s="340">
        <v>7.5212000000000003</v>
      </c>
      <c r="T8" s="340">
        <v>6.8257000000000003</v>
      </c>
      <c r="U8" s="340">
        <v>6.4408000000000003</v>
      </c>
      <c r="V8" s="340">
        <v>6.6558000000000002</v>
      </c>
      <c r="W8" s="340">
        <v>7.3829000000000002</v>
      </c>
      <c r="X8" s="340">
        <v>7.5129999999999999</v>
      </c>
      <c r="Y8" s="371">
        <v>6.6935000000000002</v>
      </c>
      <c r="Z8" s="340">
        <v>7.1387</v>
      </c>
      <c r="AA8" s="340">
        <v>6.5143000000000004</v>
      </c>
      <c r="AB8" s="340">
        <v>7.2803000000000004</v>
      </c>
      <c r="AC8" s="340">
        <v>6.5340999999999996</v>
      </c>
      <c r="AD8" s="340">
        <v>6.6154999999999999</v>
      </c>
      <c r="AE8" s="340">
        <v>11.161899999999999</v>
      </c>
      <c r="AF8" s="340">
        <v>7.7474999999999996</v>
      </c>
      <c r="AG8" s="568"/>
      <c r="AH8" s="338">
        <v>16</v>
      </c>
      <c r="AI8" s="338">
        <v>16</v>
      </c>
      <c r="AJ8" s="338">
        <v>15</v>
      </c>
      <c r="AK8" s="338">
        <v>18</v>
      </c>
      <c r="AL8" s="338">
        <v>10</v>
      </c>
      <c r="AM8" s="338">
        <v>4</v>
      </c>
      <c r="AN8" s="338">
        <v>8</v>
      </c>
      <c r="AO8" s="631">
        <v>8</v>
      </c>
      <c r="AP8" s="338">
        <v>2</v>
      </c>
      <c r="AQ8" s="338">
        <v>6</v>
      </c>
      <c r="AR8" s="338">
        <v>3</v>
      </c>
      <c r="AS8" s="338">
        <v>7</v>
      </c>
      <c r="AT8" s="338">
        <v>4</v>
      </c>
      <c r="AU8" s="338">
        <v>6</v>
      </c>
      <c r="AV8" s="338">
        <v>8</v>
      </c>
      <c r="AW8" s="338">
        <v>7</v>
      </c>
      <c r="AX8" s="338">
        <v>2</v>
      </c>
      <c r="AY8" s="338">
        <v>16</v>
      </c>
      <c r="AZ8" s="583"/>
      <c r="BA8" s="464">
        <v>11.22</v>
      </c>
      <c r="BB8" s="340">
        <v>68.66</v>
      </c>
      <c r="BC8" s="340">
        <v>8.14</v>
      </c>
      <c r="BD8" s="340">
        <v>6.09</v>
      </c>
      <c r="BE8" s="371">
        <v>-8.08</v>
      </c>
      <c r="BF8" s="371">
        <v>5.9</v>
      </c>
      <c r="BG8" s="370"/>
      <c r="BH8" s="593">
        <v>5.9</v>
      </c>
      <c r="BI8" s="340">
        <v>26.13</v>
      </c>
      <c r="BJ8" s="340">
        <v>0.37</v>
      </c>
      <c r="BK8" s="340">
        <v>56.38</v>
      </c>
      <c r="BL8" s="340" t="s">
        <v>430</v>
      </c>
      <c r="BM8" s="371">
        <v>9.5500000000000007</v>
      </c>
      <c r="BN8" s="371" t="s">
        <v>430</v>
      </c>
      <c r="BO8" s="371">
        <v>1.67</v>
      </c>
      <c r="BP8" s="371" t="s">
        <v>430</v>
      </c>
      <c r="BQ8" s="371">
        <v>-8.08</v>
      </c>
      <c r="BR8" s="609"/>
      <c r="BS8" s="369">
        <v>7.7841542812587399</v>
      </c>
      <c r="BT8" s="344">
        <v>8.4849864965149795</v>
      </c>
      <c r="BU8" s="571"/>
      <c r="BV8" s="370" t="s">
        <v>555</v>
      </c>
    </row>
    <row r="9" spans="1:74" s="425" customFormat="1" x14ac:dyDescent="0.25">
      <c r="A9" s="337" t="s">
        <v>7704</v>
      </c>
      <c r="B9" s="370"/>
      <c r="C9" s="718">
        <v>41275</v>
      </c>
      <c r="D9" s="369"/>
      <c r="E9" s="841">
        <v>17793.009999999998</v>
      </c>
      <c r="F9" s="369"/>
      <c r="G9" s="339">
        <v>67.633099999999999</v>
      </c>
      <c r="H9" s="370"/>
      <c r="I9" s="340">
        <v>1.5769299999999999</v>
      </c>
      <c r="J9" s="340">
        <v>7.48</v>
      </c>
      <c r="K9" s="843">
        <v>0.91781000000000001</v>
      </c>
      <c r="L9" s="340">
        <v>0.96082000000000001</v>
      </c>
      <c r="M9" s="361"/>
      <c r="N9" s="340">
        <v>-1.2412000000000001</v>
      </c>
      <c r="O9" s="340">
        <v>4.9130000000000003</v>
      </c>
      <c r="P9" s="340">
        <v>7.8602999999999996</v>
      </c>
      <c r="Q9" s="340">
        <v>10.9861</v>
      </c>
      <c r="R9" s="340">
        <v>6.1424000000000003</v>
      </c>
      <c r="S9" s="340">
        <v>7.0709999999999997</v>
      </c>
      <c r="T9" s="340">
        <v>6.6792999999999996</v>
      </c>
      <c r="U9" s="340">
        <v>6.3978000000000002</v>
      </c>
      <c r="V9" s="340">
        <v>6.5488</v>
      </c>
      <c r="W9" s="340">
        <v>7.3520000000000003</v>
      </c>
      <c r="X9" s="340">
        <v>7.4901999999999997</v>
      </c>
      <c r="Y9" s="371">
        <v>6.7480000000000002</v>
      </c>
      <c r="Z9" s="340">
        <v>7.1474000000000002</v>
      </c>
      <c r="AA9" s="340">
        <v>6.3023999999999996</v>
      </c>
      <c r="AB9" s="340">
        <v>7.1669</v>
      </c>
      <c r="AC9" s="340">
        <v>6.4714999999999998</v>
      </c>
      <c r="AD9" s="340">
        <v>6.4878</v>
      </c>
      <c r="AE9" s="340">
        <v>13.1234</v>
      </c>
      <c r="AF9" s="340">
        <v>7.6452</v>
      </c>
      <c r="AG9" s="568"/>
      <c r="AH9" s="338">
        <v>9</v>
      </c>
      <c r="AI9" s="338">
        <v>4</v>
      </c>
      <c r="AJ9" s="338">
        <v>3</v>
      </c>
      <c r="AK9" s="338">
        <v>2</v>
      </c>
      <c r="AL9" s="338">
        <v>8</v>
      </c>
      <c r="AM9" s="338">
        <v>15</v>
      </c>
      <c r="AN9" s="338">
        <v>12</v>
      </c>
      <c r="AO9" s="631">
        <v>11</v>
      </c>
      <c r="AP9" s="338">
        <v>9</v>
      </c>
      <c r="AQ9" s="338">
        <v>7</v>
      </c>
      <c r="AR9" s="338">
        <v>6</v>
      </c>
      <c r="AS9" s="338">
        <v>5</v>
      </c>
      <c r="AT9" s="338">
        <v>3</v>
      </c>
      <c r="AU9" s="338">
        <v>9</v>
      </c>
      <c r="AV9" s="338">
        <v>13</v>
      </c>
      <c r="AW9" s="338">
        <v>10</v>
      </c>
      <c r="AX9" s="338">
        <v>10</v>
      </c>
      <c r="AY9" s="338">
        <v>1</v>
      </c>
      <c r="AZ9" s="583"/>
      <c r="BA9" s="464">
        <v>10.220000000000001</v>
      </c>
      <c r="BB9" s="340">
        <v>73.290000000000006</v>
      </c>
      <c r="BC9" s="340">
        <v>1.52</v>
      </c>
      <c r="BD9" s="340">
        <v>11.75</v>
      </c>
      <c r="BE9" s="371" t="s">
        <v>430</v>
      </c>
      <c r="BF9" s="371">
        <v>3.22</v>
      </c>
      <c r="BG9" s="370"/>
      <c r="BH9" s="593">
        <v>3.22</v>
      </c>
      <c r="BI9" s="340">
        <v>5.44</v>
      </c>
      <c r="BJ9" s="340">
        <v>1.62</v>
      </c>
      <c r="BK9" s="340">
        <v>79.5</v>
      </c>
      <c r="BL9" s="340" t="s">
        <v>430</v>
      </c>
      <c r="BM9" s="371">
        <v>10.220000000000001</v>
      </c>
      <c r="BN9" s="371" t="s">
        <v>430</v>
      </c>
      <c r="BO9" s="371" t="s">
        <v>430</v>
      </c>
      <c r="BP9" s="371" t="s">
        <v>430</v>
      </c>
      <c r="BQ9" s="371" t="s">
        <v>430</v>
      </c>
      <c r="BR9" s="463"/>
      <c r="BS9" s="369">
        <v>5.0433968045390598</v>
      </c>
      <c r="BT9" s="344">
        <v>12.1398401609259</v>
      </c>
      <c r="BU9" s="571"/>
      <c r="BV9" s="370" t="s">
        <v>555</v>
      </c>
    </row>
    <row r="10" spans="1:74" s="428" customFormat="1" ht="11" x14ac:dyDescent="0.3">
      <c r="A10" s="845" t="s">
        <v>7705</v>
      </c>
      <c r="B10" s="851"/>
      <c r="C10" s="847">
        <v>41275</v>
      </c>
      <c r="D10" s="846"/>
      <c r="E10" s="848">
        <v>12093.28</v>
      </c>
      <c r="F10" s="846"/>
      <c r="G10" s="849">
        <v>3940.1480999999999</v>
      </c>
      <c r="H10" s="851"/>
      <c r="I10" s="850">
        <v>1.04</v>
      </c>
      <c r="J10" s="850">
        <v>7.55</v>
      </c>
      <c r="K10" s="850">
        <v>0.88</v>
      </c>
      <c r="L10" s="850">
        <v>0.93</v>
      </c>
      <c r="M10" s="855"/>
      <c r="N10" s="850">
        <v>-4.8303000000000003</v>
      </c>
      <c r="O10" s="850">
        <v>4.6051000000000002</v>
      </c>
      <c r="P10" s="850">
        <v>7.2119</v>
      </c>
      <c r="Q10" s="850">
        <v>9.8561999999999994</v>
      </c>
      <c r="R10" s="850">
        <v>5.7554999999999996</v>
      </c>
      <c r="S10" s="850">
        <v>7.2477999999999998</v>
      </c>
      <c r="T10" s="850">
        <v>6.7579000000000002</v>
      </c>
      <c r="U10" s="850">
        <v>6.4335000000000004</v>
      </c>
      <c r="V10" s="850">
        <v>6.5995999999999997</v>
      </c>
      <c r="W10" s="850">
        <v>7.4766000000000004</v>
      </c>
      <c r="X10" s="850">
        <v>7.5513000000000003</v>
      </c>
      <c r="Y10" s="856">
        <v>6.7385000000000002</v>
      </c>
      <c r="Z10" s="850">
        <v>7.3672000000000004</v>
      </c>
      <c r="AA10" s="850">
        <v>6.6725000000000003</v>
      </c>
      <c r="AB10" s="850">
        <v>7.1905999999999999</v>
      </c>
      <c r="AC10" s="850">
        <v>6.5198999999999998</v>
      </c>
      <c r="AD10" s="850">
        <v>6.5410000000000004</v>
      </c>
      <c r="AE10" s="850">
        <v>11.461600000000001</v>
      </c>
      <c r="AF10" s="850">
        <v>7.8735999999999997</v>
      </c>
      <c r="AG10" s="948"/>
      <c r="AH10" s="848">
        <v>15</v>
      </c>
      <c r="AI10" s="848">
        <v>7</v>
      </c>
      <c r="AJ10" s="848">
        <v>12</v>
      </c>
      <c r="AK10" s="848">
        <v>11</v>
      </c>
      <c r="AL10" s="848">
        <v>13</v>
      </c>
      <c r="AM10" s="848">
        <v>9</v>
      </c>
      <c r="AN10" s="848">
        <v>10</v>
      </c>
      <c r="AO10" s="960">
        <v>9</v>
      </c>
      <c r="AP10" s="848">
        <v>7</v>
      </c>
      <c r="AQ10" s="848">
        <v>2</v>
      </c>
      <c r="AR10" s="848">
        <v>2</v>
      </c>
      <c r="AS10" s="848">
        <v>6</v>
      </c>
      <c r="AT10" s="848">
        <v>1</v>
      </c>
      <c r="AU10" s="848">
        <v>1</v>
      </c>
      <c r="AV10" s="848">
        <v>11</v>
      </c>
      <c r="AW10" s="848">
        <v>8</v>
      </c>
      <c r="AX10" s="848">
        <v>6</v>
      </c>
      <c r="AY10" s="848">
        <v>15</v>
      </c>
      <c r="AZ10" s="950"/>
      <c r="BA10" s="857">
        <v>12.25</v>
      </c>
      <c r="BB10" s="850">
        <v>70.73</v>
      </c>
      <c r="BC10" s="850">
        <v>5.81</v>
      </c>
      <c r="BD10" s="850">
        <v>8.77</v>
      </c>
      <c r="BE10" s="856" t="s">
        <v>430</v>
      </c>
      <c r="BF10" s="856">
        <v>2.44</v>
      </c>
      <c r="BG10" s="851"/>
      <c r="BH10" s="951">
        <v>2.44</v>
      </c>
      <c r="BI10" s="850">
        <v>23.14</v>
      </c>
      <c r="BJ10" s="850">
        <v>4.42</v>
      </c>
      <c r="BK10" s="850">
        <v>57.74</v>
      </c>
      <c r="BL10" s="850" t="s">
        <v>430</v>
      </c>
      <c r="BM10" s="856">
        <v>12.25</v>
      </c>
      <c r="BN10" s="856" t="s">
        <v>430</v>
      </c>
      <c r="BO10" s="856" t="s">
        <v>430</v>
      </c>
      <c r="BP10" s="856" t="s">
        <v>430</v>
      </c>
      <c r="BQ10" s="856" t="s">
        <v>430</v>
      </c>
      <c r="BR10" s="854"/>
      <c r="BS10" s="846">
        <v>3.80997852733302</v>
      </c>
      <c r="BT10" s="860">
        <v>8.6276499339606492</v>
      </c>
      <c r="BU10" s="908"/>
      <c r="BV10" s="851" t="s">
        <v>555</v>
      </c>
    </row>
    <row r="11" spans="1:74" s="428" customFormat="1" x14ac:dyDescent="0.25">
      <c r="A11" s="345" t="s">
        <v>7706</v>
      </c>
      <c r="B11" s="374"/>
      <c r="C11" s="719">
        <v>41275</v>
      </c>
      <c r="D11" s="373"/>
      <c r="E11" s="841">
        <v>11621.92</v>
      </c>
      <c r="F11" s="373"/>
      <c r="G11" s="347">
        <v>3910.3038000000001</v>
      </c>
      <c r="H11" s="374"/>
      <c r="I11" s="843">
        <v>1.61</v>
      </c>
      <c r="J11" s="843">
        <v>7.18</v>
      </c>
      <c r="K11" s="843">
        <v>0.88</v>
      </c>
      <c r="L11" s="843">
        <v>0.98</v>
      </c>
      <c r="M11" s="362"/>
      <c r="N11" s="348">
        <v>-6.1082999999999998</v>
      </c>
      <c r="O11" s="348">
        <v>1.4018999999999999</v>
      </c>
      <c r="P11" s="348">
        <v>5.0903999999999998</v>
      </c>
      <c r="Q11" s="348">
        <v>9.8795000000000002</v>
      </c>
      <c r="R11" s="348">
        <v>5.7053000000000003</v>
      </c>
      <c r="S11" s="348">
        <v>7.0904999999999996</v>
      </c>
      <c r="T11" s="348">
        <v>6.4690000000000003</v>
      </c>
      <c r="U11" s="348">
        <v>6.0750999999999999</v>
      </c>
      <c r="V11" s="348">
        <v>6.1889000000000003</v>
      </c>
      <c r="W11" s="348">
        <v>7.069</v>
      </c>
      <c r="X11" s="348">
        <v>7.2721</v>
      </c>
      <c r="Y11" s="375">
        <v>6.5105000000000004</v>
      </c>
      <c r="Z11" s="348">
        <v>6.7981999999999996</v>
      </c>
      <c r="AA11" s="348">
        <v>6.0198999999999998</v>
      </c>
      <c r="AB11" s="348">
        <v>6.9063999999999997</v>
      </c>
      <c r="AC11" s="348">
        <v>6.1105</v>
      </c>
      <c r="AD11" s="348">
        <v>6.1079999999999997</v>
      </c>
      <c r="AE11" s="348">
        <v>10.939</v>
      </c>
      <c r="AF11" s="348">
        <v>7.3753000000000002</v>
      </c>
      <c r="AG11" s="569"/>
      <c r="AH11" s="346">
        <v>17</v>
      </c>
      <c r="AI11" s="346">
        <v>18</v>
      </c>
      <c r="AJ11" s="346">
        <v>18</v>
      </c>
      <c r="AK11" s="346">
        <v>10</v>
      </c>
      <c r="AL11" s="346">
        <v>14</v>
      </c>
      <c r="AM11" s="346">
        <v>14</v>
      </c>
      <c r="AN11" s="346">
        <v>17</v>
      </c>
      <c r="AO11" s="573">
        <v>17</v>
      </c>
      <c r="AP11" s="346">
        <v>17</v>
      </c>
      <c r="AQ11" s="346">
        <v>16</v>
      </c>
      <c r="AR11" s="346">
        <v>12</v>
      </c>
      <c r="AS11" s="346">
        <v>11</v>
      </c>
      <c r="AT11" s="346">
        <v>9</v>
      </c>
      <c r="AU11" s="346">
        <v>16</v>
      </c>
      <c r="AV11" s="346">
        <v>17</v>
      </c>
      <c r="AW11" s="346">
        <v>17</v>
      </c>
      <c r="AX11" s="346">
        <v>17</v>
      </c>
      <c r="AY11" s="346">
        <v>18</v>
      </c>
      <c r="AZ11" s="584"/>
      <c r="BA11" s="467">
        <v>12.49</v>
      </c>
      <c r="BB11" s="348">
        <v>64.92</v>
      </c>
      <c r="BC11" s="348">
        <v>9.0399999999999991</v>
      </c>
      <c r="BD11" s="348">
        <v>4.62</v>
      </c>
      <c r="BE11" s="375">
        <v>-25.81</v>
      </c>
      <c r="BF11" s="375">
        <v>8.94</v>
      </c>
      <c r="BG11" s="374"/>
      <c r="BH11" s="594">
        <v>8.94</v>
      </c>
      <c r="BI11" s="348">
        <v>29.99</v>
      </c>
      <c r="BJ11" s="348">
        <v>3.34</v>
      </c>
      <c r="BK11" s="348">
        <v>45.24</v>
      </c>
      <c r="BL11" s="348" t="s">
        <v>430</v>
      </c>
      <c r="BM11" s="375">
        <v>1.79</v>
      </c>
      <c r="BN11" s="375" t="s">
        <v>430</v>
      </c>
      <c r="BO11" s="375">
        <v>10.7</v>
      </c>
      <c r="BP11" s="375" t="s">
        <v>430</v>
      </c>
      <c r="BQ11" s="375">
        <v>-25.81</v>
      </c>
      <c r="BR11" s="466"/>
      <c r="BS11" s="373">
        <v>6.5661493294988897</v>
      </c>
      <c r="BT11" s="354">
        <v>5.0760591903124102</v>
      </c>
      <c r="BU11" s="430"/>
      <c r="BV11" s="374" t="s">
        <v>555</v>
      </c>
    </row>
    <row r="12" spans="1:74" s="428" customFormat="1" x14ac:dyDescent="0.25">
      <c r="A12" s="345" t="s">
        <v>7707</v>
      </c>
      <c r="B12" s="374"/>
      <c r="C12" s="719">
        <v>41275</v>
      </c>
      <c r="D12" s="373"/>
      <c r="E12" s="346">
        <v>9648.98</v>
      </c>
      <c r="F12" s="373"/>
      <c r="G12" s="347">
        <v>784.6576</v>
      </c>
      <c r="H12" s="374"/>
      <c r="I12" s="843">
        <v>1.0900000000000001</v>
      </c>
      <c r="J12" s="843">
        <v>7.48</v>
      </c>
      <c r="K12" s="843">
        <v>0.91</v>
      </c>
      <c r="L12" s="843">
        <v>0.98</v>
      </c>
      <c r="M12" s="362"/>
      <c r="N12" s="348">
        <v>-1.1581999999999999</v>
      </c>
      <c r="O12" s="348">
        <v>4.6689999999999996</v>
      </c>
      <c r="P12" s="348">
        <v>7.6006999999999998</v>
      </c>
      <c r="Q12" s="348">
        <v>10.5474</v>
      </c>
      <c r="R12" s="348">
        <v>5.6703000000000001</v>
      </c>
      <c r="S12" s="348">
        <v>6.8882000000000003</v>
      </c>
      <c r="T12" s="348">
        <v>6.5438999999999998</v>
      </c>
      <c r="U12" s="348">
        <v>6.1665999999999999</v>
      </c>
      <c r="V12" s="348">
        <v>6.4492000000000003</v>
      </c>
      <c r="W12" s="348">
        <v>7.2980999999999998</v>
      </c>
      <c r="X12" s="348">
        <v>7.4340000000000002</v>
      </c>
      <c r="Y12" s="375">
        <v>6.7697000000000003</v>
      </c>
      <c r="Z12" s="348">
        <v>7.2667999999999999</v>
      </c>
      <c r="AA12" s="348">
        <v>6.0162000000000004</v>
      </c>
      <c r="AB12" s="348">
        <v>6.9682000000000004</v>
      </c>
      <c r="AC12" s="348">
        <v>6.2187000000000001</v>
      </c>
      <c r="AD12" s="348">
        <v>6.3734000000000002</v>
      </c>
      <c r="AE12" s="348">
        <v>12.3154</v>
      </c>
      <c r="AF12" s="348">
        <v>7.8840000000000003</v>
      </c>
      <c r="AG12" s="569"/>
      <c r="AH12" s="346">
        <v>8</v>
      </c>
      <c r="AI12" s="346">
        <v>6</v>
      </c>
      <c r="AJ12" s="346">
        <v>5</v>
      </c>
      <c r="AK12" s="346">
        <v>4</v>
      </c>
      <c r="AL12" s="346">
        <v>16</v>
      </c>
      <c r="AM12" s="346">
        <v>17</v>
      </c>
      <c r="AN12" s="346">
        <v>15</v>
      </c>
      <c r="AO12" s="573">
        <v>16</v>
      </c>
      <c r="AP12" s="346">
        <v>12</v>
      </c>
      <c r="AQ12" s="346">
        <v>9</v>
      </c>
      <c r="AR12" s="346">
        <v>8</v>
      </c>
      <c r="AS12" s="346">
        <v>3</v>
      </c>
      <c r="AT12" s="346">
        <v>2</v>
      </c>
      <c r="AU12" s="346">
        <v>17</v>
      </c>
      <c r="AV12" s="346">
        <v>16</v>
      </c>
      <c r="AW12" s="346">
        <v>15</v>
      </c>
      <c r="AX12" s="346">
        <v>12</v>
      </c>
      <c r="AY12" s="346">
        <v>5</v>
      </c>
      <c r="AZ12" s="584"/>
      <c r="BA12" s="467">
        <v>10.28</v>
      </c>
      <c r="BB12" s="348">
        <v>66.150000000000006</v>
      </c>
      <c r="BC12" s="348">
        <v>5.35</v>
      </c>
      <c r="BD12" s="348">
        <v>7.94</v>
      </c>
      <c r="BE12" s="375" t="s">
        <v>430</v>
      </c>
      <c r="BF12" s="375">
        <v>10.28</v>
      </c>
      <c r="BG12" s="374"/>
      <c r="BH12" s="594">
        <v>10.28</v>
      </c>
      <c r="BI12" s="348">
        <v>17.920000000000002</v>
      </c>
      <c r="BJ12" s="348" t="s">
        <v>430</v>
      </c>
      <c r="BK12" s="348">
        <v>61.52</v>
      </c>
      <c r="BL12" s="348" t="s">
        <v>430</v>
      </c>
      <c r="BM12" s="375" t="s">
        <v>430</v>
      </c>
      <c r="BN12" s="375" t="s">
        <v>430</v>
      </c>
      <c r="BO12" s="375">
        <v>10.28</v>
      </c>
      <c r="BP12" s="375" t="s">
        <v>430</v>
      </c>
      <c r="BQ12" s="375" t="s">
        <v>430</v>
      </c>
      <c r="BR12" s="466"/>
      <c r="BS12" s="373">
        <v>10.083327575966701</v>
      </c>
      <c r="BT12" s="354">
        <v>7.5711650469715304</v>
      </c>
      <c r="BU12" s="430"/>
      <c r="BV12" s="374" t="s">
        <v>555</v>
      </c>
    </row>
    <row r="13" spans="1:74" s="428" customFormat="1" x14ac:dyDescent="0.25">
      <c r="A13" s="345" t="s">
        <v>7708</v>
      </c>
      <c r="B13" s="374"/>
      <c r="C13" s="719">
        <v>41275</v>
      </c>
      <c r="D13" s="373"/>
      <c r="E13" s="841">
        <v>7933.34</v>
      </c>
      <c r="F13" s="373"/>
      <c r="G13" s="347">
        <v>4292.9967999999999</v>
      </c>
      <c r="H13" s="374"/>
      <c r="I13" s="843">
        <v>1.2274</v>
      </c>
      <c r="J13" s="843">
        <v>7.49</v>
      </c>
      <c r="K13" s="843">
        <v>0.92876999999999998</v>
      </c>
      <c r="L13" s="843">
        <v>0.98629999999999995</v>
      </c>
      <c r="M13" s="362"/>
      <c r="N13" s="348">
        <v>-0.75160000000000005</v>
      </c>
      <c r="O13" s="348">
        <v>3.9956999999999998</v>
      </c>
      <c r="P13" s="348">
        <v>7.2911999999999999</v>
      </c>
      <c r="Q13" s="348">
        <v>10.661199999999999</v>
      </c>
      <c r="R13" s="348">
        <v>6.4676</v>
      </c>
      <c r="S13" s="348">
        <v>7.4398</v>
      </c>
      <c r="T13" s="348">
        <v>6.9417</v>
      </c>
      <c r="U13" s="348">
        <v>6.5048000000000004</v>
      </c>
      <c r="V13" s="348">
        <v>6.6435000000000004</v>
      </c>
      <c r="W13" s="348">
        <v>7.4641999999999999</v>
      </c>
      <c r="X13" s="348">
        <v>7.5128000000000004</v>
      </c>
      <c r="Y13" s="375">
        <v>6.7504999999999997</v>
      </c>
      <c r="Z13" s="348">
        <v>6.9874000000000001</v>
      </c>
      <c r="AA13" s="348">
        <v>6.5759999999999996</v>
      </c>
      <c r="AB13" s="348">
        <v>7.4824999999999999</v>
      </c>
      <c r="AC13" s="348">
        <v>6.5427999999999997</v>
      </c>
      <c r="AD13" s="348">
        <v>6.5768000000000004</v>
      </c>
      <c r="AE13" s="348">
        <v>12.5084</v>
      </c>
      <c r="AF13" s="348">
        <v>7.6200999999999999</v>
      </c>
      <c r="AG13" s="569"/>
      <c r="AH13" s="346">
        <v>6</v>
      </c>
      <c r="AI13" s="346">
        <v>14</v>
      </c>
      <c r="AJ13" s="346">
        <v>10</v>
      </c>
      <c r="AK13" s="346">
        <v>3</v>
      </c>
      <c r="AL13" s="346">
        <v>3</v>
      </c>
      <c r="AM13" s="346">
        <v>6</v>
      </c>
      <c r="AN13" s="346">
        <v>5</v>
      </c>
      <c r="AO13" s="573">
        <v>4</v>
      </c>
      <c r="AP13" s="346">
        <v>3</v>
      </c>
      <c r="AQ13" s="346">
        <v>3</v>
      </c>
      <c r="AR13" s="346">
        <v>4</v>
      </c>
      <c r="AS13" s="346">
        <v>4</v>
      </c>
      <c r="AT13" s="346">
        <v>6</v>
      </c>
      <c r="AU13" s="346">
        <v>3</v>
      </c>
      <c r="AV13" s="346">
        <v>4</v>
      </c>
      <c r="AW13" s="346">
        <v>5</v>
      </c>
      <c r="AX13" s="346">
        <v>3</v>
      </c>
      <c r="AY13" s="346">
        <v>4</v>
      </c>
      <c r="AZ13" s="584"/>
      <c r="BA13" s="467">
        <v>11.45</v>
      </c>
      <c r="BB13" s="348">
        <v>71.92</v>
      </c>
      <c r="BC13" s="348">
        <v>8.43</v>
      </c>
      <c r="BD13" s="348">
        <v>5.09</v>
      </c>
      <c r="BE13" s="375">
        <v>0.04</v>
      </c>
      <c r="BF13" s="375">
        <v>3.06</v>
      </c>
      <c r="BG13" s="374"/>
      <c r="BH13" s="594">
        <v>3.04</v>
      </c>
      <c r="BI13" s="348">
        <v>22.63</v>
      </c>
      <c r="BJ13" s="348" t="s">
        <v>430</v>
      </c>
      <c r="BK13" s="348">
        <v>62.81</v>
      </c>
      <c r="BL13" s="348" t="s">
        <v>430</v>
      </c>
      <c r="BM13" s="375">
        <v>6.74</v>
      </c>
      <c r="BN13" s="375" t="s">
        <v>430</v>
      </c>
      <c r="BO13" s="375">
        <v>4.72</v>
      </c>
      <c r="BP13" s="375" t="s">
        <v>430</v>
      </c>
      <c r="BQ13" s="375">
        <v>0.04</v>
      </c>
      <c r="BR13" s="466"/>
      <c r="BS13" s="373">
        <v>6.9610785993038897</v>
      </c>
      <c r="BT13" s="354">
        <v>8.0395307291960396</v>
      </c>
      <c r="BU13" s="430"/>
      <c r="BV13" s="374" t="s">
        <v>555</v>
      </c>
    </row>
    <row r="14" spans="1:74" s="428" customFormat="1" x14ac:dyDescent="0.25">
      <c r="A14" s="345" t="s">
        <v>7709</v>
      </c>
      <c r="B14" s="374"/>
      <c r="C14" s="719">
        <v>41275</v>
      </c>
      <c r="D14" s="373"/>
      <c r="E14" s="841">
        <v>6404.17</v>
      </c>
      <c r="F14" s="373"/>
      <c r="G14" s="347">
        <v>42.572800000000001</v>
      </c>
      <c r="H14" s="374"/>
      <c r="I14" s="843">
        <v>1</v>
      </c>
      <c r="J14" s="843">
        <v>6.94</v>
      </c>
      <c r="K14" s="843">
        <v>0.93150999999999995</v>
      </c>
      <c r="L14" s="843">
        <v>0.98355999999999999</v>
      </c>
      <c r="M14" s="362"/>
      <c r="N14" s="348">
        <v>1.0288999999999999</v>
      </c>
      <c r="O14" s="348">
        <v>4.9747000000000003</v>
      </c>
      <c r="P14" s="348">
        <v>7.0888999999999998</v>
      </c>
      <c r="Q14" s="348">
        <v>9.7613000000000003</v>
      </c>
      <c r="R14" s="348">
        <v>5.5826000000000002</v>
      </c>
      <c r="S14" s="348">
        <v>7.1311</v>
      </c>
      <c r="T14" s="348">
        <v>6.8109000000000002</v>
      </c>
      <c r="U14" s="348">
        <v>6.2698999999999998</v>
      </c>
      <c r="V14" s="348">
        <v>6.3338999999999999</v>
      </c>
      <c r="W14" s="348">
        <v>7.0907999999999998</v>
      </c>
      <c r="X14" s="348">
        <v>7.1851000000000003</v>
      </c>
      <c r="Y14" s="375">
        <v>6.3752000000000004</v>
      </c>
      <c r="Z14" s="348">
        <v>6.7306999999999997</v>
      </c>
      <c r="AA14" s="348">
        <v>6.0526999999999997</v>
      </c>
      <c r="AB14" s="348">
        <v>7.2133000000000003</v>
      </c>
      <c r="AC14" s="348">
        <v>6.3132999999999999</v>
      </c>
      <c r="AD14" s="348">
        <v>6.2826000000000004</v>
      </c>
      <c r="AE14" s="348">
        <v>11.7837</v>
      </c>
      <c r="AF14" s="348">
        <v>7.4245000000000001</v>
      </c>
      <c r="AG14" s="569"/>
      <c r="AH14" s="346">
        <v>2</v>
      </c>
      <c r="AI14" s="346">
        <v>3</v>
      </c>
      <c r="AJ14" s="346">
        <v>13</v>
      </c>
      <c r="AK14" s="346">
        <v>14</v>
      </c>
      <c r="AL14" s="346">
        <v>17</v>
      </c>
      <c r="AM14" s="346">
        <v>12</v>
      </c>
      <c r="AN14" s="346">
        <v>9</v>
      </c>
      <c r="AO14" s="573">
        <v>13</v>
      </c>
      <c r="AP14" s="346">
        <v>14</v>
      </c>
      <c r="AQ14" s="346">
        <v>14</v>
      </c>
      <c r="AR14" s="346">
        <v>16</v>
      </c>
      <c r="AS14" s="346">
        <v>16</v>
      </c>
      <c r="AT14" s="346">
        <v>11</v>
      </c>
      <c r="AU14" s="346">
        <v>15</v>
      </c>
      <c r="AV14" s="346">
        <v>9</v>
      </c>
      <c r="AW14" s="346">
        <v>13</v>
      </c>
      <c r="AX14" s="346">
        <v>14</v>
      </c>
      <c r="AY14" s="346">
        <v>10</v>
      </c>
      <c r="AZ14" s="584"/>
      <c r="BA14" s="467">
        <v>7.9</v>
      </c>
      <c r="BB14" s="348">
        <v>79.7</v>
      </c>
      <c r="BC14" s="348">
        <v>3.58</v>
      </c>
      <c r="BD14" s="348" t="s">
        <v>430</v>
      </c>
      <c r="BE14" s="375" t="s">
        <v>430</v>
      </c>
      <c r="BF14" s="375">
        <v>8.82</v>
      </c>
      <c r="BG14" s="374"/>
      <c r="BH14" s="594">
        <v>8.82</v>
      </c>
      <c r="BI14" s="348">
        <v>32.840000000000003</v>
      </c>
      <c r="BJ14" s="348">
        <v>6.56</v>
      </c>
      <c r="BK14" s="348">
        <v>43.88</v>
      </c>
      <c r="BL14" s="348" t="s">
        <v>430</v>
      </c>
      <c r="BM14" s="375">
        <v>1.68</v>
      </c>
      <c r="BN14" s="375" t="s">
        <v>430</v>
      </c>
      <c r="BO14" s="375">
        <v>6.22</v>
      </c>
      <c r="BP14" s="375" t="s">
        <v>430</v>
      </c>
      <c r="BQ14" s="375" t="s">
        <v>430</v>
      </c>
      <c r="BR14" s="466"/>
      <c r="BS14" s="373">
        <v>8.0821800491917806</v>
      </c>
      <c r="BT14" s="354">
        <v>9.3867697390613198</v>
      </c>
      <c r="BU14" s="430"/>
      <c r="BV14" s="374" t="s">
        <v>555</v>
      </c>
    </row>
    <row r="15" spans="1:74" s="428" customFormat="1" x14ac:dyDescent="0.25">
      <c r="A15" s="345" t="s">
        <v>7710</v>
      </c>
      <c r="B15" s="374"/>
      <c r="C15" s="719">
        <v>42073</v>
      </c>
      <c r="D15" s="373"/>
      <c r="E15" s="841">
        <v>4750.25</v>
      </c>
      <c r="F15" s="373"/>
      <c r="G15" s="347">
        <v>22.049499999999998</v>
      </c>
      <c r="H15" s="374"/>
      <c r="I15" s="348">
        <v>1.0598000000000001</v>
      </c>
      <c r="J15" s="348">
        <v>7.0856000000000003</v>
      </c>
      <c r="K15" s="843">
        <v>0.97</v>
      </c>
      <c r="L15" s="348">
        <v>0.92759999999999998</v>
      </c>
      <c r="M15" s="362"/>
      <c r="N15" s="348">
        <v>-2.6484000000000001</v>
      </c>
      <c r="O15" s="348">
        <v>4.5263999999999998</v>
      </c>
      <c r="P15" s="348">
        <v>7.4123999999999999</v>
      </c>
      <c r="Q15" s="348">
        <v>10.446899999999999</v>
      </c>
      <c r="R15" s="348">
        <v>5.4127000000000001</v>
      </c>
      <c r="S15" s="348">
        <v>7.1959</v>
      </c>
      <c r="T15" s="348">
        <v>6.6624999999999996</v>
      </c>
      <c r="U15" s="348">
        <v>6.1802000000000001</v>
      </c>
      <c r="V15" s="348">
        <v>6.2796000000000003</v>
      </c>
      <c r="W15" s="348">
        <v>7.0709</v>
      </c>
      <c r="X15" s="348">
        <v>7.2043999999999997</v>
      </c>
      <c r="Y15" s="375">
        <v>6.4333</v>
      </c>
      <c r="Z15" s="348">
        <v>6.7946999999999997</v>
      </c>
      <c r="AA15" s="348">
        <v>6.0585000000000004</v>
      </c>
      <c r="AB15" s="348">
        <v>7.2131999999999996</v>
      </c>
      <c r="AC15" s="348">
        <v>6.2460000000000004</v>
      </c>
      <c r="AD15" s="348">
        <v>6.2111000000000001</v>
      </c>
      <c r="AE15" s="348">
        <v>13.0244</v>
      </c>
      <c r="AF15" s="348">
        <v>7.1097000000000001</v>
      </c>
      <c r="AG15" s="569"/>
      <c r="AH15" s="346">
        <v>13</v>
      </c>
      <c r="AI15" s="346">
        <v>8</v>
      </c>
      <c r="AJ15" s="346">
        <v>6</v>
      </c>
      <c r="AK15" s="346">
        <v>5</v>
      </c>
      <c r="AL15" s="346">
        <v>18</v>
      </c>
      <c r="AM15" s="346">
        <v>11</v>
      </c>
      <c r="AN15" s="346">
        <v>13</v>
      </c>
      <c r="AO15" s="573">
        <v>14</v>
      </c>
      <c r="AP15" s="346">
        <v>15</v>
      </c>
      <c r="AQ15" s="346">
        <v>15</v>
      </c>
      <c r="AR15" s="346">
        <v>14</v>
      </c>
      <c r="AS15" s="346">
        <v>13</v>
      </c>
      <c r="AT15" s="346">
        <v>10</v>
      </c>
      <c r="AU15" s="346">
        <v>14</v>
      </c>
      <c r="AV15" s="346">
        <v>10</v>
      </c>
      <c r="AW15" s="346">
        <v>14</v>
      </c>
      <c r="AX15" s="346">
        <v>16</v>
      </c>
      <c r="AY15" s="346">
        <v>2</v>
      </c>
      <c r="AZ15" s="584"/>
      <c r="BA15" s="467">
        <v>14.1</v>
      </c>
      <c r="BB15" s="348">
        <v>82.09</v>
      </c>
      <c r="BC15" s="348" t="s">
        <v>430</v>
      </c>
      <c r="BD15" s="348" t="s">
        <v>430</v>
      </c>
      <c r="BE15" s="375" t="s">
        <v>430</v>
      </c>
      <c r="BF15" s="375">
        <v>3.82</v>
      </c>
      <c r="BG15" s="374"/>
      <c r="BH15" s="594">
        <v>3.82</v>
      </c>
      <c r="BI15" s="348">
        <v>26.24</v>
      </c>
      <c r="BJ15" s="348">
        <v>1</v>
      </c>
      <c r="BK15" s="348">
        <v>54.85</v>
      </c>
      <c r="BL15" s="348" t="s">
        <v>430</v>
      </c>
      <c r="BM15" s="375">
        <v>10.81</v>
      </c>
      <c r="BN15" s="375" t="s">
        <v>430</v>
      </c>
      <c r="BO15" s="375">
        <v>3.29</v>
      </c>
      <c r="BP15" s="375" t="s">
        <v>430</v>
      </c>
      <c r="BQ15" s="375" t="s">
        <v>430</v>
      </c>
      <c r="BR15" s="466"/>
      <c r="BS15" s="373">
        <v>9.7255659270823305</v>
      </c>
      <c r="BT15" s="354">
        <v>6.6302333780109297</v>
      </c>
      <c r="BU15" s="430"/>
      <c r="BV15" s="374" t="s">
        <v>555</v>
      </c>
    </row>
    <row r="16" spans="1:74" s="428" customFormat="1" x14ac:dyDescent="0.25">
      <c r="A16" s="345" t="s">
        <v>7711</v>
      </c>
      <c r="B16" s="374"/>
      <c r="C16" s="719">
        <v>41275</v>
      </c>
      <c r="D16" s="373"/>
      <c r="E16" s="346">
        <v>4600.33</v>
      </c>
      <c r="F16" s="373"/>
      <c r="G16" s="347">
        <v>3505.5306</v>
      </c>
      <c r="H16" s="374"/>
      <c r="I16" s="843">
        <v>1.0438400000000001</v>
      </c>
      <c r="J16" s="843">
        <v>7.24</v>
      </c>
      <c r="K16" s="843">
        <v>0.86575000000000002</v>
      </c>
      <c r="L16" s="843">
        <v>0.95616000000000001</v>
      </c>
      <c r="M16" s="362"/>
      <c r="N16" s="348">
        <v>-0.33110000000000001</v>
      </c>
      <c r="O16" s="348">
        <v>3.6894</v>
      </c>
      <c r="P16" s="348">
        <v>7.8829000000000002</v>
      </c>
      <c r="Q16" s="348">
        <v>10.272600000000001</v>
      </c>
      <c r="R16" s="348">
        <v>6.1243999999999996</v>
      </c>
      <c r="S16" s="348">
        <v>7.4099000000000004</v>
      </c>
      <c r="T16" s="348">
        <v>6.859</v>
      </c>
      <c r="U16" s="348">
        <v>6.4516</v>
      </c>
      <c r="V16" s="348">
        <v>6.5669000000000004</v>
      </c>
      <c r="W16" s="348">
        <v>7.4017999999999997</v>
      </c>
      <c r="X16" s="348">
        <v>7.4862000000000002</v>
      </c>
      <c r="Y16" s="375">
        <v>6.6863999999999999</v>
      </c>
      <c r="Z16" s="348">
        <v>7.0564</v>
      </c>
      <c r="AA16" s="348">
        <v>6.2939999999999996</v>
      </c>
      <c r="AB16" s="348">
        <v>7.3103999999999996</v>
      </c>
      <c r="AC16" s="348">
        <v>6.4870000000000001</v>
      </c>
      <c r="AD16" s="348">
        <v>6.5198</v>
      </c>
      <c r="AE16" s="348">
        <v>12.144399999999999</v>
      </c>
      <c r="AF16" s="348">
        <v>7.6456999999999997</v>
      </c>
      <c r="AG16" s="569"/>
      <c r="AH16" s="346">
        <v>4</v>
      </c>
      <c r="AI16" s="346">
        <v>15</v>
      </c>
      <c r="AJ16" s="346">
        <v>2</v>
      </c>
      <c r="AK16" s="346">
        <v>7</v>
      </c>
      <c r="AL16" s="346">
        <v>9</v>
      </c>
      <c r="AM16" s="346">
        <v>7</v>
      </c>
      <c r="AN16" s="346">
        <v>7</v>
      </c>
      <c r="AO16" s="573">
        <v>7</v>
      </c>
      <c r="AP16" s="346">
        <v>8</v>
      </c>
      <c r="AQ16" s="346">
        <v>4</v>
      </c>
      <c r="AR16" s="346">
        <v>7</v>
      </c>
      <c r="AS16" s="346">
        <v>8</v>
      </c>
      <c r="AT16" s="346">
        <v>5</v>
      </c>
      <c r="AU16" s="346">
        <v>11</v>
      </c>
      <c r="AV16" s="346">
        <v>7</v>
      </c>
      <c r="AW16" s="346">
        <v>9</v>
      </c>
      <c r="AX16" s="346">
        <v>8</v>
      </c>
      <c r="AY16" s="346">
        <v>8</v>
      </c>
      <c r="AZ16" s="584"/>
      <c r="BA16" s="467">
        <v>12.85</v>
      </c>
      <c r="BB16" s="348">
        <v>67.099999999999994</v>
      </c>
      <c r="BC16" s="348">
        <v>8.0500000000000007</v>
      </c>
      <c r="BD16" s="348">
        <v>7.59</v>
      </c>
      <c r="BE16" s="375">
        <v>0.01</v>
      </c>
      <c r="BF16" s="375">
        <v>4.4000000000000004</v>
      </c>
      <c r="BG16" s="374"/>
      <c r="BH16" s="594">
        <v>4.4000000000000004</v>
      </c>
      <c r="BI16" s="348">
        <v>26.04</v>
      </c>
      <c r="BJ16" s="348">
        <v>3.96</v>
      </c>
      <c r="BK16" s="348">
        <v>51.54</v>
      </c>
      <c r="BL16" s="348" t="s">
        <v>430</v>
      </c>
      <c r="BM16" s="375">
        <v>10.130000000000001</v>
      </c>
      <c r="BN16" s="375">
        <v>1.21</v>
      </c>
      <c r="BO16" s="375">
        <v>2.72</v>
      </c>
      <c r="BP16" s="375" t="s">
        <v>430</v>
      </c>
      <c r="BQ16" s="375">
        <v>0.01</v>
      </c>
      <c r="BR16" s="466"/>
      <c r="BS16" s="373">
        <v>5.15494481773242</v>
      </c>
      <c r="BT16" s="354">
        <v>8.8768270033152401</v>
      </c>
      <c r="BU16" s="430"/>
      <c r="BV16" s="374" t="s">
        <v>555</v>
      </c>
    </row>
    <row r="17" spans="1:74" s="428" customFormat="1" x14ac:dyDescent="0.25">
      <c r="A17" s="345" t="s">
        <v>7712</v>
      </c>
      <c r="B17" s="374"/>
      <c r="C17" s="719">
        <v>41275</v>
      </c>
      <c r="D17" s="373"/>
      <c r="E17" s="346">
        <v>2898.42</v>
      </c>
      <c r="F17" s="373"/>
      <c r="G17" s="347">
        <v>4365.4349000000002</v>
      </c>
      <c r="H17" s="374"/>
      <c r="I17" s="348">
        <v>0.87370000000000003</v>
      </c>
      <c r="J17" s="348">
        <v>7.17</v>
      </c>
      <c r="K17" s="843">
        <v>0.73314999999999997</v>
      </c>
      <c r="L17" s="348">
        <v>0.82438</v>
      </c>
      <c r="M17" s="362"/>
      <c r="N17" s="348">
        <v>-2.6419000000000001</v>
      </c>
      <c r="O17" s="348">
        <v>4.3853</v>
      </c>
      <c r="P17" s="348">
        <v>7.3539000000000003</v>
      </c>
      <c r="Q17" s="348">
        <v>10.0769</v>
      </c>
      <c r="R17" s="348">
        <v>6.2885999999999997</v>
      </c>
      <c r="S17" s="348">
        <v>7.6440000000000001</v>
      </c>
      <c r="T17" s="348">
        <v>6.9898999999999996</v>
      </c>
      <c r="U17" s="348">
        <v>6.5688000000000004</v>
      </c>
      <c r="V17" s="348">
        <v>6.6003999999999996</v>
      </c>
      <c r="W17" s="348">
        <v>7.2564000000000002</v>
      </c>
      <c r="X17" s="348">
        <v>7.3509000000000002</v>
      </c>
      <c r="Y17" s="375">
        <v>6.5095000000000001</v>
      </c>
      <c r="Z17" s="348">
        <v>6.2507000000000001</v>
      </c>
      <c r="AA17" s="348">
        <v>6.5277000000000003</v>
      </c>
      <c r="AB17" s="348">
        <v>7.6029999999999998</v>
      </c>
      <c r="AC17" s="348">
        <v>6.6352000000000002</v>
      </c>
      <c r="AD17" s="348">
        <v>6.5517000000000003</v>
      </c>
      <c r="AE17" s="348">
        <v>11.668200000000001</v>
      </c>
      <c r="AF17" s="348">
        <v>7.0312999999999999</v>
      </c>
      <c r="AG17" s="569"/>
      <c r="AH17" s="346">
        <v>12</v>
      </c>
      <c r="AI17" s="346">
        <v>9</v>
      </c>
      <c r="AJ17" s="346">
        <v>7</v>
      </c>
      <c r="AK17" s="346">
        <v>9</v>
      </c>
      <c r="AL17" s="346">
        <v>6</v>
      </c>
      <c r="AM17" s="346">
        <v>1</v>
      </c>
      <c r="AN17" s="346">
        <v>3</v>
      </c>
      <c r="AO17" s="573">
        <v>2</v>
      </c>
      <c r="AP17" s="346">
        <v>6</v>
      </c>
      <c r="AQ17" s="346">
        <v>10</v>
      </c>
      <c r="AR17" s="346">
        <v>10</v>
      </c>
      <c r="AS17" s="346">
        <v>12</v>
      </c>
      <c r="AT17" s="346">
        <v>15</v>
      </c>
      <c r="AU17" s="346">
        <v>5</v>
      </c>
      <c r="AV17" s="346">
        <v>2</v>
      </c>
      <c r="AW17" s="346">
        <v>3</v>
      </c>
      <c r="AX17" s="346">
        <v>5</v>
      </c>
      <c r="AY17" s="346">
        <v>11</v>
      </c>
      <c r="AZ17" s="584"/>
      <c r="BA17" s="467">
        <v>13.01</v>
      </c>
      <c r="BB17" s="348">
        <v>74.88</v>
      </c>
      <c r="BC17" s="348">
        <v>5.4</v>
      </c>
      <c r="BD17" s="348">
        <v>4.04</v>
      </c>
      <c r="BE17" s="375" t="s">
        <v>430</v>
      </c>
      <c r="BF17" s="375">
        <v>2.67</v>
      </c>
      <c r="BG17" s="374"/>
      <c r="BH17" s="594">
        <v>2.67</v>
      </c>
      <c r="BI17" s="348">
        <v>22.97</v>
      </c>
      <c r="BJ17" s="348">
        <v>13.8</v>
      </c>
      <c r="BK17" s="348">
        <v>45.29</v>
      </c>
      <c r="BL17" s="348" t="s">
        <v>430</v>
      </c>
      <c r="BM17" s="375">
        <v>6.99</v>
      </c>
      <c r="BN17" s="375">
        <v>2.2599999999999998</v>
      </c>
      <c r="BO17" s="375">
        <v>6.02</v>
      </c>
      <c r="BP17" s="375" t="s">
        <v>430</v>
      </c>
      <c r="BQ17" s="375" t="s">
        <v>430</v>
      </c>
      <c r="BR17" s="466"/>
      <c r="BS17" s="373">
        <v>5.3890607405389099</v>
      </c>
      <c r="BT17" s="354">
        <v>5.64365744056437</v>
      </c>
      <c r="BU17" s="430"/>
      <c r="BV17" s="374" t="s">
        <v>555</v>
      </c>
    </row>
    <row r="18" spans="1:74" s="428" customFormat="1" x14ac:dyDescent="0.25">
      <c r="A18" s="345" t="s">
        <v>7713</v>
      </c>
      <c r="B18" s="374"/>
      <c r="C18" s="719">
        <v>41275</v>
      </c>
      <c r="D18" s="373"/>
      <c r="E18" s="841">
        <v>2679.94</v>
      </c>
      <c r="F18" s="373"/>
      <c r="G18" s="347">
        <v>3888.1433000000002</v>
      </c>
      <c r="H18" s="374"/>
      <c r="I18" s="348">
        <v>0.83099999999999996</v>
      </c>
      <c r="J18" s="843">
        <v>7.25</v>
      </c>
      <c r="K18" s="843">
        <v>0.74</v>
      </c>
      <c r="L18" s="843">
        <v>0.78</v>
      </c>
      <c r="M18" s="362"/>
      <c r="N18" s="348">
        <v>-2.7437999999999998</v>
      </c>
      <c r="O18" s="348">
        <v>4.0651999999999999</v>
      </c>
      <c r="P18" s="348">
        <v>7.0233999999999996</v>
      </c>
      <c r="Q18" s="348">
        <v>9.5126000000000008</v>
      </c>
      <c r="R18" s="348">
        <v>6.2096999999999998</v>
      </c>
      <c r="S18" s="348">
        <v>7.3258999999999999</v>
      </c>
      <c r="T18" s="348">
        <v>6.6867999999999999</v>
      </c>
      <c r="U18" s="348">
        <v>6.2839999999999998</v>
      </c>
      <c r="V18" s="348">
        <v>6.4423000000000004</v>
      </c>
      <c r="W18" s="348">
        <v>7.1920999999999999</v>
      </c>
      <c r="X18" s="348">
        <v>7.2988999999999997</v>
      </c>
      <c r="Y18" s="375">
        <v>7.5270999999999999</v>
      </c>
      <c r="Z18" s="348">
        <v>6.0610999999999997</v>
      </c>
      <c r="AA18" s="348">
        <v>6.4419000000000004</v>
      </c>
      <c r="AB18" s="348">
        <v>7.1771000000000003</v>
      </c>
      <c r="AC18" s="348">
        <v>6.3296000000000001</v>
      </c>
      <c r="AD18" s="348">
        <v>6.3681000000000001</v>
      </c>
      <c r="AE18" s="348">
        <v>11.5413</v>
      </c>
      <c r="AF18" s="348">
        <v>6.9387999999999996</v>
      </c>
      <c r="AG18" s="569"/>
      <c r="AH18" s="346">
        <v>14</v>
      </c>
      <c r="AI18" s="346">
        <v>13</v>
      </c>
      <c r="AJ18" s="346">
        <v>14</v>
      </c>
      <c r="AK18" s="346">
        <v>16</v>
      </c>
      <c r="AL18" s="346">
        <v>7</v>
      </c>
      <c r="AM18" s="346">
        <v>8</v>
      </c>
      <c r="AN18" s="346">
        <v>11</v>
      </c>
      <c r="AO18" s="573">
        <v>12</v>
      </c>
      <c r="AP18" s="346">
        <v>13</v>
      </c>
      <c r="AQ18" s="346">
        <v>11</v>
      </c>
      <c r="AR18" s="346">
        <v>11</v>
      </c>
      <c r="AS18" s="346">
        <v>1</v>
      </c>
      <c r="AT18" s="346">
        <v>16</v>
      </c>
      <c r="AU18" s="346">
        <v>8</v>
      </c>
      <c r="AV18" s="346">
        <v>12</v>
      </c>
      <c r="AW18" s="346">
        <v>12</v>
      </c>
      <c r="AX18" s="346">
        <v>13</v>
      </c>
      <c r="AY18" s="346">
        <v>14</v>
      </c>
      <c r="AZ18" s="584"/>
      <c r="BA18" s="467">
        <v>7.36</v>
      </c>
      <c r="BB18" s="348">
        <v>67.72</v>
      </c>
      <c r="BC18" s="348">
        <v>3.16</v>
      </c>
      <c r="BD18" s="348">
        <v>7.12</v>
      </c>
      <c r="BE18" s="375" t="s">
        <v>430</v>
      </c>
      <c r="BF18" s="375">
        <v>14.64</v>
      </c>
      <c r="BG18" s="374"/>
      <c r="BH18" s="594">
        <v>14.64</v>
      </c>
      <c r="BI18" s="348">
        <v>14.42</v>
      </c>
      <c r="BJ18" s="348">
        <v>3.64</v>
      </c>
      <c r="BK18" s="348">
        <v>59.95</v>
      </c>
      <c r="BL18" s="348" t="s">
        <v>430</v>
      </c>
      <c r="BM18" s="375" t="s">
        <v>430</v>
      </c>
      <c r="BN18" s="375" t="s">
        <v>430</v>
      </c>
      <c r="BO18" s="375">
        <v>7.36</v>
      </c>
      <c r="BP18" s="375" t="s">
        <v>430</v>
      </c>
      <c r="BQ18" s="375" t="s">
        <v>430</v>
      </c>
      <c r="BR18" s="466"/>
      <c r="BS18" s="373">
        <v>7.4829766885034097</v>
      </c>
      <c r="BT18" s="354">
        <v>12.684786507463</v>
      </c>
      <c r="BU18" s="430"/>
      <c r="BV18" s="374" t="s">
        <v>555</v>
      </c>
    </row>
    <row r="19" spans="1:74" s="428" customFormat="1" x14ac:dyDescent="0.25">
      <c r="A19" s="345" t="s">
        <v>7714</v>
      </c>
      <c r="B19" s="374"/>
      <c r="C19" s="719">
        <v>41275</v>
      </c>
      <c r="D19" s="373"/>
      <c r="E19" s="841">
        <v>2433.8200000000002</v>
      </c>
      <c r="F19" s="373"/>
      <c r="G19" s="347">
        <v>2657.9097000000002</v>
      </c>
      <c r="H19" s="374"/>
      <c r="I19" s="348">
        <v>1.0812600000000001</v>
      </c>
      <c r="J19" s="348">
        <v>7.24</v>
      </c>
      <c r="K19" s="348">
        <v>0.92</v>
      </c>
      <c r="L19" s="348">
        <v>0.98</v>
      </c>
      <c r="M19" s="362"/>
      <c r="N19" s="348">
        <v>-2.5706000000000002</v>
      </c>
      <c r="O19" s="348">
        <v>4.7176</v>
      </c>
      <c r="P19" s="348">
        <v>7.3255999999999997</v>
      </c>
      <c r="Q19" s="348">
        <v>10.0924</v>
      </c>
      <c r="R19" s="348">
        <v>6.2944000000000004</v>
      </c>
      <c r="S19" s="348">
        <v>7.6388999999999996</v>
      </c>
      <c r="T19" s="348">
        <v>7.0773999999999999</v>
      </c>
      <c r="U19" s="348">
        <v>6.5265000000000004</v>
      </c>
      <c r="V19" s="348">
        <v>6.6140999999999996</v>
      </c>
      <c r="W19" s="348">
        <v>7.3954000000000004</v>
      </c>
      <c r="X19" s="348">
        <v>7.5125999999999999</v>
      </c>
      <c r="Y19" s="375">
        <v>6.6185</v>
      </c>
      <c r="Z19" s="348">
        <v>6.5904999999999996</v>
      </c>
      <c r="AA19" s="348">
        <v>6.5095000000000001</v>
      </c>
      <c r="AB19" s="348">
        <v>7.63</v>
      </c>
      <c r="AC19" s="348">
        <v>6.5739999999999998</v>
      </c>
      <c r="AD19" s="348">
        <v>6.5579000000000001</v>
      </c>
      <c r="AE19" s="348">
        <v>12.2613</v>
      </c>
      <c r="AF19" s="348">
        <v>7.0541999999999998</v>
      </c>
      <c r="AG19" s="569"/>
      <c r="AH19" s="346">
        <v>11</v>
      </c>
      <c r="AI19" s="346">
        <v>5</v>
      </c>
      <c r="AJ19" s="346">
        <v>8</v>
      </c>
      <c r="AK19" s="346">
        <v>8</v>
      </c>
      <c r="AL19" s="346">
        <v>5</v>
      </c>
      <c r="AM19" s="346">
        <v>2</v>
      </c>
      <c r="AN19" s="346">
        <v>2</v>
      </c>
      <c r="AO19" s="573">
        <v>3</v>
      </c>
      <c r="AP19" s="346">
        <v>5</v>
      </c>
      <c r="AQ19" s="346">
        <v>5</v>
      </c>
      <c r="AR19" s="346">
        <v>5</v>
      </c>
      <c r="AS19" s="346">
        <v>9</v>
      </c>
      <c r="AT19" s="346">
        <v>13</v>
      </c>
      <c r="AU19" s="346">
        <v>7</v>
      </c>
      <c r="AV19" s="346">
        <v>1</v>
      </c>
      <c r="AW19" s="346">
        <v>4</v>
      </c>
      <c r="AX19" s="346">
        <v>4</v>
      </c>
      <c r="AY19" s="346">
        <v>6</v>
      </c>
      <c r="AZ19" s="584"/>
      <c r="BA19" s="467">
        <v>7.47</v>
      </c>
      <c r="BB19" s="348">
        <v>73.61</v>
      </c>
      <c r="BC19" s="348">
        <v>5.9</v>
      </c>
      <c r="BD19" s="348">
        <v>6.15</v>
      </c>
      <c r="BE19" s="375" t="s">
        <v>430</v>
      </c>
      <c r="BF19" s="375">
        <v>6.87</v>
      </c>
      <c r="BG19" s="374"/>
      <c r="BH19" s="594">
        <v>6.87</v>
      </c>
      <c r="BI19" s="348">
        <v>26.79</v>
      </c>
      <c r="BJ19" s="348">
        <v>2.6</v>
      </c>
      <c r="BK19" s="348">
        <v>56.27</v>
      </c>
      <c r="BL19" s="348" t="s">
        <v>430</v>
      </c>
      <c r="BM19" s="375">
        <v>1.98</v>
      </c>
      <c r="BN19" s="375" t="s">
        <v>430</v>
      </c>
      <c r="BO19" s="375">
        <v>5.48</v>
      </c>
      <c r="BP19" s="375" t="s">
        <v>430</v>
      </c>
      <c r="BQ19" s="375" t="s">
        <v>430</v>
      </c>
      <c r="BR19" s="466"/>
      <c r="BS19" s="373">
        <v>4.6225006790755003</v>
      </c>
      <c r="BT19" s="354">
        <v>11.6704241476659</v>
      </c>
      <c r="BU19" s="430"/>
      <c r="BV19" s="374" t="s">
        <v>555</v>
      </c>
    </row>
    <row r="20" spans="1:74" s="428" customFormat="1" x14ac:dyDescent="0.25">
      <c r="A20" s="345" t="s">
        <v>7715</v>
      </c>
      <c r="B20" s="374"/>
      <c r="C20" s="719">
        <v>41275</v>
      </c>
      <c r="D20" s="373"/>
      <c r="E20" s="346">
        <v>1921.38</v>
      </c>
      <c r="F20" s="373"/>
      <c r="G20" s="347">
        <v>46.328299999999999</v>
      </c>
      <c r="H20" s="374"/>
      <c r="I20" s="348">
        <v>0.71</v>
      </c>
      <c r="J20" s="348">
        <v>6.93</v>
      </c>
      <c r="K20" s="843">
        <v>0.79405000000000003</v>
      </c>
      <c r="L20" s="348">
        <v>0.7</v>
      </c>
      <c r="M20" s="362"/>
      <c r="N20" s="348">
        <v>0.31509999999999999</v>
      </c>
      <c r="O20" s="348">
        <v>4.2558999999999996</v>
      </c>
      <c r="P20" s="348">
        <v>6.8295000000000003</v>
      </c>
      <c r="Q20" s="348">
        <v>9.8458000000000006</v>
      </c>
      <c r="R20" s="348">
        <v>6.4781000000000004</v>
      </c>
      <c r="S20" s="348">
        <v>7.4950999999999999</v>
      </c>
      <c r="T20" s="348">
        <v>7.0922999999999998</v>
      </c>
      <c r="U20" s="348">
        <v>6.5945999999999998</v>
      </c>
      <c r="V20" s="348">
        <v>6.6204999999999998</v>
      </c>
      <c r="W20" s="348">
        <v>7.3174000000000001</v>
      </c>
      <c r="X20" s="348">
        <v>7.3930999999999996</v>
      </c>
      <c r="Y20" s="375">
        <v>6.5269000000000004</v>
      </c>
      <c r="Z20" s="348">
        <v>6.5065999999999997</v>
      </c>
      <c r="AA20" s="348">
        <v>6.6044</v>
      </c>
      <c r="AB20" s="348">
        <v>7.593</v>
      </c>
      <c r="AC20" s="348">
        <v>6.6398000000000001</v>
      </c>
      <c r="AD20" s="348">
        <v>6.5362999999999998</v>
      </c>
      <c r="AE20" s="348">
        <v>11.5708</v>
      </c>
      <c r="AF20" s="348">
        <v>7.1951000000000001</v>
      </c>
      <c r="AG20" s="569"/>
      <c r="AH20" s="346">
        <v>3</v>
      </c>
      <c r="AI20" s="346">
        <v>10</v>
      </c>
      <c r="AJ20" s="346">
        <v>16</v>
      </c>
      <c r="AK20" s="346">
        <v>12</v>
      </c>
      <c r="AL20" s="346">
        <v>2</v>
      </c>
      <c r="AM20" s="346">
        <v>5</v>
      </c>
      <c r="AN20" s="346">
        <v>1</v>
      </c>
      <c r="AO20" s="573">
        <v>1</v>
      </c>
      <c r="AP20" s="346">
        <v>4</v>
      </c>
      <c r="AQ20" s="346">
        <v>8</v>
      </c>
      <c r="AR20" s="346">
        <v>9</v>
      </c>
      <c r="AS20" s="346">
        <v>10</v>
      </c>
      <c r="AT20" s="346">
        <v>14</v>
      </c>
      <c r="AU20" s="346">
        <v>2</v>
      </c>
      <c r="AV20" s="346">
        <v>3</v>
      </c>
      <c r="AW20" s="346">
        <v>2</v>
      </c>
      <c r="AX20" s="346">
        <v>7</v>
      </c>
      <c r="AY20" s="346">
        <v>13</v>
      </c>
      <c r="AZ20" s="584"/>
      <c r="BA20" s="467">
        <v>7.76</v>
      </c>
      <c r="BB20" s="348">
        <v>77.33</v>
      </c>
      <c r="BC20" s="348">
        <v>1.93</v>
      </c>
      <c r="BD20" s="348">
        <v>5.21</v>
      </c>
      <c r="BE20" s="375" t="s">
        <v>430</v>
      </c>
      <c r="BF20" s="375">
        <v>7.78</v>
      </c>
      <c r="BG20" s="374"/>
      <c r="BH20" s="594">
        <v>7.78</v>
      </c>
      <c r="BI20" s="348">
        <v>39.15</v>
      </c>
      <c r="BJ20" s="348">
        <v>12.7</v>
      </c>
      <c r="BK20" s="348">
        <v>32.61</v>
      </c>
      <c r="BL20" s="348" t="s">
        <v>430</v>
      </c>
      <c r="BM20" s="375">
        <v>0.85</v>
      </c>
      <c r="BN20" s="375" t="s">
        <v>430</v>
      </c>
      <c r="BO20" s="375">
        <v>6.91</v>
      </c>
      <c r="BP20" s="375" t="s">
        <v>430</v>
      </c>
      <c r="BQ20" s="375" t="s">
        <v>430</v>
      </c>
      <c r="BR20" s="466"/>
      <c r="BS20" s="373">
        <v>3.0882077184558998</v>
      </c>
      <c r="BT20" s="354">
        <v>5.9023977670488001</v>
      </c>
      <c r="BU20" s="430"/>
      <c r="BV20" s="374" t="s">
        <v>555</v>
      </c>
    </row>
    <row r="21" spans="1:74" s="428" customFormat="1" x14ac:dyDescent="0.25">
      <c r="A21" s="345" t="s">
        <v>7716</v>
      </c>
      <c r="B21" s="374"/>
      <c r="C21" s="719">
        <v>41275</v>
      </c>
      <c r="D21" s="373"/>
      <c r="E21" s="841">
        <v>1833.15</v>
      </c>
      <c r="F21" s="373"/>
      <c r="G21" s="347">
        <v>4244.4962999999998</v>
      </c>
      <c r="H21" s="374"/>
      <c r="I21" s="843">
        <v>1.0575300000000001</v>
      </c>
      <c r="J21" s="843">
        <v>7.14</v>
      </c>
      <c r="K21" s="843">
        <v>0.94247000000000003</v>
      </c>
      <c r="L21" s="843">
        <v>1</v>
      </c>
      <c r="M21" s="362"/>
      <c r="N21" s="348">
        <v>-0.8135</v>
      </c>
      <c r="O21" s="348">
        <v>4.1721000000000004</v>
      </c>
      <c r="P21" s="348">
        <v>7.2398999999999996</v>
      </c>
      <c r="Q21" s="348">
        <v>9.6410999999999998</v>
      </c>
      <c r="R21" s="348">
        <v>5.6821000000000002</v>
      </c>
      <c r="S21" s="348">
        <v>7.1005000000000003</v>
      </c>
      <c r="T21" s="348">
        <v>6.6486000000000001</v>
      </c>
      <c r="U21" s="348">
        <v>6.1729000000000003</v>
      </c>
      <c r="V21" s="348">
        <v>6.2632000000000003</v>
      </c>
      <c r="W21" s="348">
        <v>7.0965999999999996</v>
      </c>
      <c r="X21" s="348">
        <v>7.2035999999999998</v>
      </c>
      <c r="Y21" s="375">
        <v>6.391</v>
      </c>
      <c r="Z21" s="348">
        <v>6.8133999999999997</v>
      </c>
      <c r="AA21" s="348">
        <v>5.9957000000000003</v>
      </c>
      <c r="AB21" s="348">
        <v>7.1134000000000004</v>
      </c>
      <c r="AC21" s="348">
        <v>6.2178000000000004</v>
      </c>
      <c r="AD21" s="348">
        <v>6.2218</v>
      </c>
      <c r="AE21" s="348">
        <v>11.869400000000001</v>
      </c>
      <c r="AF21" s="348">
        <v>7.4348999999999998</v>
      </c>
      <c r="AG21" s="569"/>
      <c r="AH21" s="346">
        <v>7</v>
      </c>
      <c r="AI21" s="346">
        <v>12</v>
      </c>
      <c r="AJ21" s="346">
        <v>11</v>
      </c>
      <c r="AK21" s="346">
        <v>15</v>
      </c>
      <c r="AL21" s="346">
        <v>15</v>
      </c>
      <c r="AM21" s="346">
        <v>13</v>
      </c>
      <c r="AN21" s="346">
        <v>14</v>
      </c>
      <c r="AO21" s="573">
        <v>15</v>
      </c>
      <c r="AP21" s="346">
        <v>16</v>
      </c>
      <c r="AQ21" s="346">
        <v>13</v>
      </c>
      <c r="AR21" s="346">
        <v>15</v>
      </c>
      <c r="AS21" s="346">
        <v>15</v>
      </c>
      <c r="AT21" s="346">
        <v>8</v>
      </c>
      <c r="AU21" s="346">
        <v>18</v>
      </c>
      <c r="AV21" s="346">
        <v>14</v>
      </c>
      <c r="AW21" s="346">
        <v>16</v>
      </c>
      <c r="AX21" s="346">
        <v>15</v>
      </c>
      <c r="AY21" s="346">
        <v>9</v>
      </c>
      <c r="AZ21" s="584"/>
      <c r="BA21" s="467">
        <v>12.78</v>
      </c>
      <c r="BB21" s="348">
        <v>68.69</v>
      </c>
      <c r="BC21" s="348">
        <v>4.37</v>
      </c>
      <c r="BD21" s="348">
        <v>7.2</v>
      </c>
      <c r="BE21" s="375" t="s">
        <v>430</v>
      </c>
      <c r="BF21" s="375">
        <v>6.95</v>
      </c>
      <c r="BG21" s="374"/>
      <c r="BH21" s="594">
        <v>6.95</v>
      </c>
      <c r="BI21" s="348">
        <v>25.17</v>
      </c>
      <c r="BJ21" s="348">
        <v>2.64</v>
      </c>
      <c r="BK21" s="348">
        <v>52.45</v>
      </c>
      <c r="BL21" s="348" t="s">
        <v>430</v>
      </c>
      <c r="BM21" s="375">
        <v>1.52</v>
      </c>
      <c r="BN21" s="375" t="s">
        <v>430</v>
      </c>
      <c r="BO21" s="375">
        <v>11.26</v>
      </c>
      <c r="BP21" s="375" t="s">
        <v>430</v>
      </c>
      <c r="BQ21" s="375" t="s">
        <v>430</v>
      </c>
      <c r="BR21" s="466"/>
      <c r="BS21" s="373">
        <v>7.7556137507755603</v>
      </c>
      <c r="BT21" s="354">
        <v>5.8991655605899203</v>
      </c>
      <c r="BU21" s="430"/>
      <c r="BV21" s="374" t="s">
        <v>555</v>
      </c>
    </row>
    <row r="22" spans="1:74" s="428" customFormat="1" x14ac:dyDescent="0.25">
      <c r="A22" s="345" t="s">
        <v>7717</v>
      </c>
      <c r="B22" s="374"/>
      <c r="C22" s="719">
        <v>41276</v>
      </c>
      <c r="D22" s="373"/>
      <c r="E22" s="841">
        <v>1110.93</v>
      </c>
      <c r="F22" s="373"/>
      <c r="G22" s="347">
        <v>46.735900000000001</v>
      </c>
      <c r="H22" s="374"/>
      <c r="I22" s="348">
        <v>1.0014000000000001</v>
      </c>
      <c r="J22" s="348">
        <v>6.98</v>
      </c>
      <c r="K22" s="348">
        <v>0.72509999999999997</v>
      </c>
      <c r="L22" s="348">
        <v>0.77559999999999996</v>
      </c>
      <c r="M22" s="362"/>
      <c r="N22" s="348">
        <v>-6.1687000000000003</v>
      </c>
      <c r="O22" s="348">
        <v>2.4215</v>
      </c>
      <c r="P22" s="348">
        <v>6.0205000000000002</v>
      </c>
      <c r="Q22" s="348">
        <v>9.4392999999999994</v>
      </c>
      <c r="R22" s="348">
        <v>6.4059999999999997</v>
      </c>
      <c r="S22" s="348">
        <v>7.5907</v>
      </c>
      <c r="T22" s="348">
        <v>6.9187000000000003</v>
      </c>
      <c r="U22" s="348">
        <v>6.4149000000000003</v>
      </c>
      <c r="V22" s="348">
        <v>6.4694000000000003</v>
      </c>
      <c r="W22" s="348">
        <v>7.1733000000000002</v>
      </c>
      <c r="X22" s="348">
        <v>7.2664</v>
      </c>
      <c r="Y22" s="375">
        <v>6.4324000000000003</v>
      </c>
      <c r="Z22" s="348">
        <v>6.6109</v>
      </c>
      <c r="AA22" s="348">
        <v>6.5449999999999999</v>
      </c>
      <c r="AB22" s="348">
        <v>7.4457000000000004</v>
      </c>
      <c r="AC22" s="348">
        <v>6.4692999999999996</v>
      </c>
      <c r="AD22" s="348">
        <v>6.4047999999999998</v>
      </c>
      <c r="AE22" s="348">
        <v>10.9666</v>
      </c>
      <c r="AF22" s="348">
        <v>7.2416</v>
      </c>
      <c r="AG22" s="569"/>
      <c r="AH22" s="346">
        <v>18</v>
      </c>
      <c r="AI22" s="346">
        <v>17</v>
      </c>
      <c r="AJ22" s="346">
        <v>17</v>
      </c>
      <c r="AK22" s="346">
        <v>17</v>
      </c>
      <c r="AL22" s="346">
        <v>4</v>
      </c>
      <c r="AM22" s="346">
        <v>3</v>
      </c>
      <c r="AN22" s="346">
        <v>6</v>
      </c>
      <c r="AO22" s="573">
        <v>10</v>
      </c>
      <c r="AP22" s="346">
        <v>11</v>
      </c>
      <c r="AQ22" s="346">
        <v>12</v>
      </c>
      <c r="AR22" s="346">
        <v>13</v>
      </c>
      <c r="AS22" s="346">
        <v>14</v>
      </c>
      <c r="AT22" s="346">
        <v>12</v>
      </c>
      <c r="AU22" s="346">
        <v>4</v>
      </c>
      <c r="AV22" s="346">
        <v>5</v>
      </c>
      <c r="AW22" s="346">
        <v>11</v>
      </c>
      <c r="AX22" s="346">
        <v>11</v>
      </c>
      <c r="AY22" s="346">
        <v>17</v>
      </c>
      <c r="AZ22" s="584"/>
      <c r="BA22" s="467">
        <v>5.97</v>
      </c>
      <c r="BB22" s="348">
        <v>88.77</v>
      </c>
      <c r="BC22" s="348" t="s">
        <v>430</v>
      </c>
      <c r="BD22" s="348" t="s">
        <v>430</v>
      </c>
      <c r="BE22" s="375" t="s">
        <v>430</v>
      </c>
      <c r="BF22" s="375">
        <v>5.26</v>
      </c>
      <c r="BG22" s="374"/>
      <c r="BH22" s="594">
        <v>5.26</v>
      </c>
      <c r="BI22" s="348">
        <v>54.38</v>
      </c>
      <c r="BJ22" s="348">
        <v>2.1800000000000002</v>
      </c>
      <c r="BK22" s="348">
        <v>32.21</v>
      </c>
      <c r="BL22" s="348" t="s">
        <v>430</v>
      </c>
      <c r="BM22" s="375">
        <v>5.97</v>
      </c>
      <c r="BN22" s="375" t="s">
        <v>430</v>
      </c>
      <c r="BO22" s="375" t="s">
        <v>430</v>
      </c>
      <c r="BP22" s="375" t="s">
        <v>430</v>
      </c>
      <c r="BQ22" s="375" t="s">
        <v>430</v>
      </c>
      <c r="BR22" s="466"/>
      <c r="BS22" s="373">
        <v>4.4658435299999999</v>
      </c>
      <c r="BT22" s="354">
        <v>16.50239741</v>
      </c>
      <c r="BU22" s="430"/>
      <c r="BV22" s="374" t="s">
        <v>555</v>
      </c>
    </row>
    <row r="23" spans="1:74" s="428" customFormat="1" x14ac:dyDescent="0.25">
      <c r="A23" s="345" t="s">
        <v>7718</v>
      </c>
      <c r="B23" s="374"/>
      <c r="C23" s="719">
        <v>41275</v>
      </c>
      <c r="D23" s="373"/>
      <c r="E23" s="841">
        <v>875.45</v>
      </c>
      <c r="F23" s="373"/>
      <c r="G23" s="347">
        <v>32.692</v>
      </c>
      <c r="H23" s="374"/>
      <c r="I23" s="348">
        <v>1.16795</v>
      </c>
      <c r="J23" s="348">
        <v>7.33</v>
      </c>
      <c r="K23" s="843">
        <v>0.89588999999999996</v>
      </c>
      <c r="L23" s="348">
        <v>0.91232999999999997</v>
      </c>
      <c r="M23" s="362"/>
      <c r="N23" s="348">
        <v>-2.5676999999999999</v>
      </c>
      <c r="O23" s="348">
        <v>4.2441000000000004</v>
      </c>
      <c r="P23" s="348">
        <v>7.3151999999999999</v>
      </c>
      <c r="Q23" s="348">
        <v>9.8059999999999992</v>
      </c>
      <c r="R23" s="348">
        <v>6.0091000000000001</v>
      </c>
      <c r="S23" s="348">
        <v>7.1997999999999998</v>
      </c>
      <c r="T23" s="348">
        <v>6.9519000000000002</v>
      </c>
      <c r="U23" s="348">
        <v>6.4928999999999997</v>
      </c>
      <c r="V23" s="348">
        <v>6.5434000000000001</v>
      </c>
      <c r="W23" s="348">
        <v>8.0251000000000001</v>
      </c>
      <c r="X23" s="348">
        <v>7.9150999999999998</v>
      </c>
      <c r="Y23" s="375">
        <v>6.9328000000000003</v>
      </c>
      <c r="Z23" s="348">
        <v>6.9503000000000004</v>
      </c>
      <c r="AA23" s="348">
        <v>6.1397000000000004</v>
      </c>
      <c r="AB23" s="348">
        <v>7.4263000000000003</v>
      </c>
      <c r="AC23" s="348">
        <v>6.5423</v>
      </c>
      <c r="AD23" s="348">
        <v>6.4884000000000004</v>
      </c>
      <c r="AE23" s="348">
        <v>11.581</v>
      </c>
      <c r="AF23" s="348">
        <v>7.6117999999999997</v>
      </c>
      <c r="AG23" s="569"/>
      <c r="AH23" s="346">
        <v>10</v>
      </c>
      <c r="AI23" s="346">
        <v>11</v>
      </c>
      <c r="AJ23" s="346">
        <v>9</v>
      </c>
      <c r="AK23" s="346">
        <v>13</v>
      </c>
      <c r="AL23" s="346">
        <v>11</v>
      </c>
      <c r="AM23" s="346">
        <v>10</v>
      </c>
      <c r="AN23" s="346">
        <v>4</v>
      </c>
      <c r="AO23" s="573">
        <v>6</v>
      </c>
      <c r="AP23" s="346">
        <v>10</v>
      </c>
      <c r="AQ23" s="346">
        <v>1</v>
      </c>
      <c r="AR23" s="346">
        <v>1</v>
      </c>
      <c r="AS23" s="346">
        <v>2</v>
      </c>
      <c r="AT23" s="346">
        <v>7</v>
      </c>
      <c r="AU23" s="346">
        <v>12</v>
      </c>
      <c r="AV23" s="346">
        <v>6</v>
      </c>
      <c r="AW23" s="346">
        <v>6</v>
      </c>
      <c r="AX23" s="346">
        <v>9</v>
      </c>
      <c r="AY23" s="346">
        <v>12</v>
      </c>
      <c r="AZ23" s="584"/>
      <c r="BA23" s="467">
        <v>12.32</v>
      </c>
      <c r="BB23" s="348">
        <v>71.34</v>
      </c>
      <c r="BC23" s="348">
        <v>6.57</v>
      </c>
      <c r="BD23" s="348">
        <v>7.56</v>
      </c>
      <c r="BE23" s="375" t="s">
        <v>430</v>
      </c>
      <c r="BF23" s="375">
        <v>2.2200000000000002</v>
      </c>
      <c r="BG23" s="374"/>
      <c r="BH23" s="594">
        <v>2.2200000000000002</v>
      </c>
      <c r="BI23" s="348">
        <v>18.260000000000002</v>
      </c>
      <c r="BJ23" s="348" t="s">
        <v>430</v>
      </c>
      <c r="BK23" s="348">
        <v>66.08</v>
      </c>
      <c r="BL23" s="348" t="s">
        <v>430</v>
      </c>
      <c r="BM23" s="375">
        <v>8.93</v>
      </c>
      <c r="BN23" s="375">
        <v>1.1200000000000001</v>
      </c>
      <c r="BO23" s="375">
        <v>3.39</v>
      </c>
      <c r="BP23" s="375" t="s">
        <v>430</v>
      </c>
      <c r="BQ23" s="375" t="s">
        <v>430</v>
      </c>
      <c r="BR23" s="466"/>
      <c r="BS23" s="373">
        <v>7.5536770592446301</v>
      </c>
      <c r="BT23" s="354">
        <v>4.6689994095331002</v>
      </c>
      <c r="BU23" s="430"/>
      <c r="BV23" s="374" t="s">
        <v>555</v>
      </c>
    </row>
    <row r="24" spans="1:74" s="428" customFormat="1" x14ac:dyDescent="0.25">
      <c r="A24" s="345" t="s">
        <v>7719</v>
      </c>
      <c r="B24" s="374"/>
      <c r="C24" s="719">
        <v>45722</v>
      </c>
      <c r="D24" s="373"/>
      <c r="E24" s="841">
        <v>392.1</v>
      </c>
      <c r="F24" s="373"/>
      <c r="G24" s="347">
        <v>11.1587</v>
      </c>
      <c r="H24" s="374"/>
      <c r="I24" s="348">
        <v>1.4697</v>
      </c>
      <c r="J24" s="843">
        <v>7.51</v>
      </c>
      <c r="K24" s="843">
        <v>0.68</v>
      </c>
      <c r="L24" s="843">
        <v>0.74</v>
      </c>
      <c r="M24" s="362"/>
      <c r="N24" s="348">
        <v>4.2527999999999997</v>
      </c>
      <c r="O24" s="348">
        <v>11.35</v>
      </c>
      <c r="P24" s="348">
        <v>9.4563000000000006</v>
      </c>
      <c r="Q24" s="348">
        <v>11.0983</v>
      </c>
      <c r="R24" s="348">
        <v>6.5251999999999999</v>
      </c>
      <c r="S24" s="348">
        <v>6.7950999999999997</v>
      </c>
      <c r="T24" s="348">
        <v>6.5391000000000004</v>
      </c>
      <c r="U24" s="348">
        <v>6.4941000000000004</v>
      </c>
      <c r="V24" s="348">
        <v>6.7042000000000002</v>
      </c>
      <c r="W24" s="348" t="s">
        <v>430</v>
      </c>
      <c r="X24" s="348" t="s">
        <v>430</v>
      </c>
      <c r="Y24" s="375" t="s">
        <v>430</v>
      </c>
      <c r="Z24" s="348" t="s">
        <v>430</v>
      </c>
      <c r="AA24" s="348">
        <v>6.3013000000000003</v>
      </c>
      <c r="AB24" s="348">
        <v>6.8480999999999996</v>
      </c>
      <c r="AC24" s="348">
        <v>6.6430999999999996</v>
      </c>
      <c r="AD24" s="348">
        <v>6.6326999999999998</v>
      </c>
      <c r="AE24" s="348">
        <v>12.1759</v>
      </c>
      <c r="AF24" s="348">
        <v>7.5045000000000002</v>
      </c>
      <c r="AG24" s="569"/>
      <c r="AH24" s="346">
        <v>1</v>
      </c>
      <c r="AI24" s="346">
        <v>1</v>
      </c>
      <c r="AJ24" s="346">
        <v>1</v>
      </c>
      <c r="AK24" s="346">
        <v>1</v>
      </c>
      <c r="AL24" s="346">
        <v>1</v>
      </c>
      <c r="AM24" s="346">
        <v>18</v>
      </c>
      <c r="AN24" s="346">
        <v>16</v>
      </c>
      <c r="AO24" s="573">
        <v>5</v>
      </c>
      <c r="AP24" s="346">
        <v>1</v>
      </c>
      <c r="AQ24" s="346" t="s">
        <v>430</v>
      </c>
      <c r="AR24" s="346" t="s">
        <v>430</v>
      </c>
      <c r="AS24" s="346" t="s">
        <v>430</v>
      </c>
      <c r="AT24" s="346" t="s">
        <v>430</v>
      </c>
      <c r="AU24" s="346">
        <v>10</v>
      </c>
      <c r="AV24" s="346">
        <v>18</v>
      </c>
      <c r="AW24" s="346">
        <v>1</v>
      </c>
      <c r="AX24" s="346">
        <v>1</v>
      </c>
      <c r="AY24" s="346">
        <v>7</v>
      </c>
      <c r="AZ24" s="584"/>
      <c r="BA24" s="467">
        <v>20.56</v>
      </c>
      <c r="BB24" s="348">
        <v>57.42</v>
      </c>
      <c r="BC24" s="348">
        <v>2.63</v>
      </c>
      <c r="BD24" s="348">
        <v>12.21</v>
      </c>
      <c r="BE24" s="375">
        <v>49.73</v>
      </c>
      <c r="BF24" s="375">
        <v>7.18</v>
      </c>
      <c r="BG24" s="374"/>
      <c r="BH24" s="594">
        <v>7.17</v>
      </c>
      <c r="BI24" s="348">
        <v>2.46</v>
      </c>
      <c r="BJ24" s="348" t="s">
        <v>430</v>
      </c>
      <c r="BK24" s="348">
        <v>74.989999999999995</v>
      </c>
      <c r="BL24" s="348" t="s">
        <v>430</v>
      </c>
      <c r="BM24" s="375">
        <v>15.37</v>
      </c>
      <c r="BN24" s="375" t="s">
        <v>430</v>
      </c>
      <c r="BO24" s="375" t="s">
        <v>430</v>
      </c>
      <c r="BP24" s="375" t="s">
        <v>430</v>
      </c>
      <c r="BQ24" s="375">
        <v>49.73</v>
      </c>
      <c r="BR24" s="466"/>
      <c r="BS24" s="373">
        <v>10.290304394113001</v>
      </c>
      <c r="BT24" s="354">
        <v>52.928676495057999</v>
      </c>
      <c r="BU24" s="430"/>
      <c r="BV24" s="374" t="s">
        <v>555</v>
      </c>
    </row>
    <row r="25" spans="1:74" s="428" customFormat="1" x14ac:dyDescent="0.25">
      <c r="A25" s="345" t="s">
        <v>7720</v>
      </c>
      <c r="B25" s="374"/>
      <c r="C25" s="719">
        <v>45854</v>
      </c>
      <c r="D25" s="373"/>
      <c r="E25" s="841">
        <v>360.64</v>
      </c>
      <c r="F25" s="373"/>
      <c r="G25" s="347">
        <v>10.702500000000001</v>
      </c>
      <c r="H25" s="374"/>
      <c r="I25" s="348">
        <v>0.94</v>
      </c>
      <c r="J25" s="348">
        <v>6.95</v>
      </c>
      <c r="K25" s="843">
        <v>0.91</v>
      </c>
      <c r="L25" s="348">
        <v>0.9</v>
      </c>
      <c r="M25" s="362"/>
      <c r="N25" s="348">
        <v>-0.34100000000000003</v>
      </c>
      <c r="O25" s="348">
        <v>5.3452999999999999</v>
      </c>
      <c r="P25" s="348">
        <v>7.8558000000000003</v>
      </c>
      <c r="Q25" s="348">
        <v>10.3207</v>
      </c>
      <c r="R25" s="348">
        <v>5.7930999999999999</v>
      </c>
      <c r="S25" s="348">
        <v>7.04</v>
      </c>
      <c r="T25" s="348">
        <v>6.4454000000000002</v>
      </c>
      <c r="U25" s="348">
        <v>5.9744999999999999</v>
      </c>
      <c r="V25" s="348">
        <v>6.1135000000000002</v>
      </c>
      <c r="W25" s="348" t="s">
        <v>430</v>
      </c>
      <c r="X25" s="348" t="s">
        <v>430</v>
      </c>
      <c r="Y25" s="375" t="s">
        <v>430</v>
      </c>
      <c r="Z25" s="348" t="s">
        <v>430</v>
      </c>
      <c r="AA25" s="348">
        <v>6.0975000000000001</v>
      </c>
      <c r="AB25" s="348">
        <v>7.0796999999999999</v>
      </c>
      <c r="AC25" s="348">
        <v>5.9965999999999999</v>
      </c>
      <c r="AD25" s="348">
        <v>6.0609000000000002</v>
      </c>
      <c r="AE25" s="348">
        <v>12.902699999999999</v>
      </c>
      <c r="AF25" s="348">
        <v>6.0628000000000002</v>
      </c>
      <c r="AG25" s="569"/>
      <c r="AH25" s="346">
        <v>5</v>
      </c>
      <c r="AI25" s="346">
        <v>2</v>
      </c>
      <c r="AJ25" s="346">
        <v>4</v>
      </c>
      <c r="AK25" s="346">
        <v>6</v>
      </c>
      <c r="AL25" s="346">
        <v>12</v>
      </c>
      <c r="AM25" s="346">
        <v>16</v>
      </c>
      <c r="AN25" s="346">
        <v>18</v>
      </c>
      <c r="AO25" s="573">
        <v>18</v>
      </c>
      <c r="AP25" s="346">
        <v>18</v>
      </c>
      <c r="AQ25" s="346" t="s">
        <v>430</v>
      </c>
      <c r="AR25" s="346" t="s">
        <v>430</v>
      </c>
      <c r="AS25" s="346" t="s">
        <v>430</v>
      </c>
      <c r="AT25" s="346" t="s">
        <v>430</v>
      </c>
      <c r="AU25" s="346">
        <v>13</v>
      </c>
      <c r="AV25" s="346">
        <v>15</v>
      </c>
      <c r="AW25" s="346">
        <v>18</v>
      </c>
      <c r="AX25" s="346">
        <v>18</v>
      </c>
      <c r="AY25" s="346">
        <v>3</v>
      </c>
      <c r="AZ25" s="584"/>
      <c r="BA25" s="467">
        <v>2.76</v>
      </c>
      <c r="BB25" s="348">
        <v>84.49</v>
      </c>
      <c r="BC25" s="348" t="s">
        <v>430</v>
      </c>
      <c r="BD25" s="348" t="s">
        <v>430</v>
      </c>
      <c r="BE25" s="375" t="s">
        <v>430</v>
      </c>
      <c r="BF25" s="375">
        <v>12.75</v>
      </c>
      <c r="BG25" s="374"/>
      <c r="BH25" s="594">
        <v>12.75</v>
      </c>
      <c r="BI25" s="348">
        <v>37.549999999999997</v>
      </c>
      <c r="BJ25" s="348" t="s">
        <v>430</v>
      </c>
      <c r="BK25" s="348">
        <v>46.94</v>
      </c>
      <c r="BL25" s="348" t="s">
        <v>430</v>
      </c>
      <c r="BM25" s="375" t="s">
        <v>430</v>
      </c>
      <c r="BN25" s="375" t="s">
        <v>430</v>
      </c>
      <c r="BO25" s="375">
        <v>2.76</v>
      </c>
      <c r="BP25" s="375" t="s">
        <v>430</v>
      </c>
      <c r="BQ25" s="375" t="s">
        <v>430</v>
      </c>
      <c r="BR25" s="466"/>
      <c r="BS25" s="373">
        <v>6.8956099200000001</v>
      </c>
      <c r="BT25" s="354">
        <v>6.9190680499999999</v>
      </c>
      <c r="BU25" s="430"/>
      <c r="BV25" s="374" t="s">
        <v>555</v>
      </c>
    </row>
    <row r="26" spans="1:74" x14ac:dyDescent="0.25">
      <c r="A26" s="318" t="s">
        <v>93</v>
      </c>
      <c r="B26" s="66"/>
      <c r="C26" s="720"/>
      <c r="D26" s="43"/>
      <c r="E26" s="51"/>
      <c r="F26" s="43"/>
      <c r="G26" s="55"/>
      <c r="H26" s="66"/>
      <c r="I26" s="59"/>
      <c r="J26" s="59"/>
      <c r="K26" s="59"/>
      <c r="L26" s="59"/>
      <c r="M26" s="258"/>
      <c r="N26" s="59">
        <v>-1.9669000000000001</v>
      </c>
      <c r="O26" s="59">
        <v>4.4968000000000004</v>
      </c>
      <c r="P26" s="59">
        <v>7.2679999999999998</v>
      </c>
      <c r="Q26" s="59">
        <v>10.092499999999999</v>
      </c>
      <c r="R26" s="59">
        <v>6.0335999999999999</v>
      </c>
      <c r="S26" s="59">
        <v>7.2680999999999996</v>
      </c>
      <c r="T26" s="59">
        <v>6.7721999999999998</v>
      </c>
      <c r="U26" s="59">
        <v>6.3579999999999997</v>
      </c>
      <c r="V26" s="59">
        <v>6.4798</v>
      </c>
      <c r="W26" s="59">
        <v>7.3163999999999998</v>
      </c>
      <c r="X26" s="59">
        <v>7.4119000000000002</v>
      </c>
      <c r="Y26" s="276">
        <v>6.6651999999999996</v>
      </c>
      <c r="Z26" s="59">
        <v>6.8169000000000004</v>
      </c>
      <c r="AA26" s="59">
        <v>6.3150000000000004</v>
      </c>
      <c r="AB26" s="59">
        <v>7.2582000000000004</v>
      </c>
      <c r="AC26" s="59">
        <v>6.4161999999999999</v>
      </c>
      <c r="AD26" s="59">
        <v>6.4188000000000001</v>
      </c>
      <c r="AE26" s="59">
        <v>11.9444</v>
      </c>
      <c r="AF26" s="59">
        <v>7.3555999999999999</v>
      </c>
      <c r="AG26" s="553"/>
      <c r="AH26" s="51">
        <v>18</v>
      </c>
      <c r="AI26" s="51">
        <v>18</v>
      </c>
      <c r="AJ26" s="51">
        <v>18</v>
      </c>
      <c r="AK26" s="51">
        <v>18</v>
      </c>
      <c r="AL26" s="51">
        <v>18</v>
      </c>
      <c r="AM26" s="51">
        <v>18</v>
      </c>
      <c r="AN26" s="51">
        <v>18</v>
      </c>
      <c r="AO26" s="630">
        <v>18</v>
      </c>
      <c r="AP26" s="51">
        <v>18</v>
      </c>
      <c r="AQ26" s="51">
        <v>16</v>
      </c>
      <c r="AR26" s="51">
        <v>16</v>
      </c>
      <c r="AS26" s="51">
        <v>16</v>
      </c>
      <c r="AT26" s="51">
        <v>16</v>
      </c>
      <c r="AU26" s="51">
        <v>18</v>
      </c>
      <c r="AV26" s="51">
        <v>18</v>
      </c>
      <c r="AW26" s="51">
        <v>18</v>
      </c>
      <c r="AX26" s="51">
        <v>18</v>
      </c>
      <c r="AY26" s="51">
        <v>18</v>
      </c>
      <c r="AZ26" s="579"/>
      <c r="BA26" s="577"/>
      <c r="BB26" s="59"/>
      <c r="BC26" s="59"/>
      <c r="BD26" s="59"/>
      <c r="BE26" s="276"/>
      <c r="BF26" s="276"/>
      <c r="BG26" s="66"/>
      <c r="BH26" s="586"/>
      <c r="BI26" s="59"/>
      <c r="BJ26" s="59"/>
      <c r="BK26" s="59"/>
      <c r="BL26" s="59"/>
      <c r="BM26" s="276"/>
      <c r="BN26" s="587"/>
      <c r="BO26" s="587"/>
      <c r="BP26" s="587"/>
      <c r="BQ26" s="587"/>
      <c r="BR26" s="148"/>
      <c r="BS26" s="43"/>
      <c r="BT26" s="88"/>
      <c r="BU26" s="34"/>
      <c r="BV26" s="66"/>
    </row>
    <row r="27" spans="1:74" x14ac:dyDescent="0.25">
      <c r="A27" s="320" t="s">
        <v>94</v>
      </c>
      <c r="B27" s="67"/>
      <c r="C27" s="721"/>
      <c r="D27" s="44"/>
      <c r="E27" s="52"/>
      <c r="F27" s="44"/>
      <c r="G27" s="56"/>
      <c r="H27" s="67"/>
      <c r="I27" s="60"/>
      <c r="J27" s="60"/>
      <c r="K27" s="60"/>
      <c r="L27" s="60"/>
      <c r="M27" s="259"/>
      <c r="N27" s="60">
        <v>4.2527999999999997</v>
      </c>
      <c r="O27" s="60">
        <v>11.35</v>
      </c>
      <c r="P27" s="60">
        <v>9.4563000000000006</v>
      </c>
      <c r="Q27" s="60">
        <v>11.0983</v>
      </c>
      <c r="R27" s="60">
        <v>6.5251999999999999</v>
      </c>
      <c r="S27" s="60">
        <v>7.6440000000000001</v>
      </c>
      <c r="T27" s="60">
        <v>7.0922999999999998</v>
      </c>
      <c r="U27" s="60">
        <v>6.5945999999999998</v>
      </c>
      <c r="V27" s="60">
        <v>6.7042000000000002</v>
      </c>
      <c r="W27" s="60">
        <v>8.0251000000000001</v>
      </c>
      <c r="X27" s="60">
        <v>7.9150999999999998</v>
      </c>
      <c r="Y27" s="277">
        <v>7.5270999999999999</v>
      </c>
      <c r="Z27" s="60">
        <v>7.3672000000000004</v>
      </c>
      <c r="AA27" s="60">
        <v>6.6725000000000003</v>
      </c>
      <c r="AB27" s="60">
        <v>7.63</v>
      </c>
      <c r="AC27" s="60">
        <v>6.6430999999999996</v>
      </c>
      <c r="AD27" s="60">
        <v>6.6326999999999998</v>
      </c>
      <c r="AE27" s="60">
        <v>13.1234</v>
      </c>
      <c r="AF27" s="60">
        <v>7.8840000000000003</v>
      </c>
      <c r="AG27" s="554"/>
      <c r="AH27" s="52"/>
      <c r="AI27" s="52"/>
      <c r="AJ27" s="52"/>
      <c r="AK27" s="52"/>
      <c r="AL27" s="52"/>
      <c r="AM27" s="52"/>
      <c r="AN27" s="52"/>
      <c r="AO27" s="314"/>
      <c r="AP27" s="52"/>
      <c r="AQ27" s="52"/>
      <c r="AR27" s="52"/>
      <c r="AS27" s="52"/>
      <c r="AT27" s="52"/>
      <c r="AU27" s="52"/>
      <c r="AV27" s="52"/>
      <c r="AW27" s="52"/>
      <c r="AX27" s="52"/>
      <c r="AY27" s="52"/>
      <c r="AZ27" s="580"/>
      <c r="BA27" s="551"/>
      <c r="BB27" s="60"/>
      <c r="BC27" s="60"/>
      <c r="BD27" s="60"/>
      <c r="BE27" s="277"/>
      <c r="BF27" s="277"/>
      <c r="BG27" s="67"/>
      <c r="BH27" s="588"/>
      <c r="BI27" s="60"/>
      <c r="BJ27" s="60"/>
      <c r="BK27" s="60"/>
      <c r="BL27" s="60"/>
      <c r="BM27" s="277"/>
      <c r="BN27" s="589"/>
      <c r="BO27" s="589"/>
      <c r="BP27" s="589"/>
      <c r="BQ27" s="589"/>
      <c r="BR27" s="146"/>
      <c r="BS27" s="44"/>
      <c r="BT27" s="89"/>
      <c r="BU27" s="26"/>
      <c r="BV27" s="67"/>
    </row>
    <row r="28" spans="1:74" x14ac:dyDescent="0.25">
      <c r="A28" s="320" t="s">
        <v>95</v>
      </c>
      <c r="B28" s="67"/>
      <c r="C28" s="721"/>
      <c r="D28" s="44"/>
      <c r="E28" s="52"/>
      <c r="F28" s="44"/>
      <c r="G28" s="56"/>
      <c r="H28" s="67"/>
      <c r="I28" s="60"/>
      <c r="J28" s="60"/>
      <c r="K28" s="60"/>
      <c r="L28" s="60"/>
      <c r="M28" s="259"/>
      <c r="N28" s="60">
        <v>-6.1687000000000003</v>
      </c>
      <c r="O28" s="60">
        <v>1.4018999999999999</v>
      </c>
      <c r="P28" s="60">
        <v>5.0903999999999998</v>
      </c>
      <c r="Q28" s="60">
        <v>9.42</v>
      </c>
      <c r="R28" s="60">
        <v>5.4127000000000001</v>
      </c>
      <c r="S28" s="60">
        <v>6.7950999999999997</v>
      </c>
      <c r="T28" s="60">
        <v>6.4454000000000002</v>
      </c>
      <c r="U28" s="60">
        <v>5.9744999999999999</v>
      </c>
      <c r="V28" s="60">
        <v>6.1135000000000002</v>
      </c>
      <c r="W28" s="60">
        <v>7.069</v>
      </c>
      <c r="X28" s="60">
        <v>7.1851000000000003</v>
      </c>
      <c r="Y28" s="277">
        <v>6.3752000000000004</v>
      </c>
      <c r="Z28" s="60">
        <v>6.0610999999999997</v>
      </c>
      <c r="AA28" s="60">
        <v>5.9957000000000003</v>
      </c>
      <c r="AB28" s="60">
        <v>6.8480999999999996</v>
      </c>
      <c r="AC28" s="60">
        <v>5.9965999999999999</v>
      </c>
      <c r="AD28" s="60">
        <v>6.0609000000000002</v>
      </c>
      <c r="AE28" s="60">
        <v>10.939</v>
      </c>
      <c r="AF28" s="60">
        <v>6.0628000000000002</v>
      </c>
      <c r="AG28" s="554"/>
      <c r="AH28" s="52"/>
      <c r="AI28" s="52"/>
      <c r="AJ28" s="52"/>
      <c r="AK28" s="52"/>
      <c r="AL28" s="52"/>
      <c r="AM28" s="52"/>
      <c r="AN28" s="52"/>
      <c r="AO28" s="314"/>
      <c r="AP28" s="52"/>
      <c r="AQ28" s="52"/>
      <c r="AR28" s="52"/>
      <c r="AS28" s="52"/>
      <c r="AT28" s="52"/>
      <c r="AU28" s="52"/>
      <c r="AV28" s="52"/>
      <c r="AW28" s="52"/>
      <c r="AX28" s="52"/>
      <c r="AY28" s="52"/>
      <c r="AZ28" s="580"/>
      <c r="BA28" s="551"/>
      <c r="BB28" s="60"/>
      <c r="BC28" s="60"/>
      <c r="BD28" s="60"/>
      <c r="BE28" s="277"/>
      <c r="BF28" s="277"/>
      <c r="BG28" s="67"/>
      <c r="BH28" s="588"/>
      <c r="BI28" s="60"/>
      <c r="BJ28" s="60"/>
      <c r="BK28" s="60"/>
      <c r="BL28" s="60"/>
      <c r="BM28" s="277"/>
      <c r="BN28" s="589"/>
      <c r="BO28" s="589"/>
      <c r="BP28" s="589"/>
      <c r="BQ28" s="589"/>
      <c r="BR28" s="146"/>
      <c r="BS28" s="44"/>
      <c r="BT28" s="89"/>
      <c r="BU28" s="26"/>
      <c r="BV28" s="67"/>
    </row>
    <row r="29" spans="1:74" x14ac:dyDescent="0.25">
      <c r="A29" s="321" t="s">
        <v>96</v>
      </c>
      <c r="B29" s="68"/>
      <c r="C29" s="722"/>
      <c r="D29" s="45"/>
      <c r="E29" s="53"/>
      <c r="F29" s="45"/>
      <c r="G29" s="57"/>
      <c r="H29" s="68"/>
      <c r="I29" s="61"/>
      <c r="J29" s="61"/>
      <c r="K29" s="61"/>
      <c r="L29" s="61"/>
      <c r="M29" s="262"/>
      <c r="N29" s="61">
        <v>-1.90445</v>
      </c>
      <c r="O29" s="61">
        <v>4.3205999999999998</v>
      </c>
      <c r="P29" s="61">
        <v>7.3032000000000004</v>
      </c>
      <c r="Q29" s="61">
        <v>9.9781999999999993</v>
      </c>
      <c r="R29" s="61">
        <v>6.0910000000000002</v>
      </c>
      <c r="S29" s="61">
        <v>7.2237999999999998</v>
      </c>
      <c r="T29" s="61">
        <v>6.7843999999999998</v>
      </c>
      <c r="U29" s="61">
        <v>6.4241999999999999</v>
      </c>
      <c r="V29" s="61">
        <v>6.5461</v>
      </c>
      <c r="W29" s="61">
        <v>7.3077500000000004</v>
      </c>
      <c r="X29" s="61">
        <v>7.4135499999999999</v>
      </c>
      <c r="Y29" s="279">
        <v>6.65245</v>
      </c>
      <c r="Z29" s="61">
        <v>6.8057999999999996</v>
      </c>
      <c r="AA29" s="61">
        <v>6.3018999999999998</v>
      </c>
      <c r="AB29" s="61">
        <v>7.2133000000000003</v>
      </c>
      <c r="AC29" s="61">
        <v>6.4793000000000003</v>
      </c>
      <c r="AD29" s="61">
        <v>6.4881000000000002</v>
      </c>
      <c r="AE29" s="61">
        <v>11.826499999999999</v>
      </c>
      <c r="AF29" s="61">
        <v>7.4297000000000004</v>
      </c>
      <c r="AG29" s="556"/>
      <c r="AH29" s="53"/>
      <c r="AI29" s="53"/>
      <c r="AJ29" s="53"/>
      <c r="AK29" s="53"/>
      <c r="AL29" s="53"/>
      <c r="AM29" s="53"/>
      <c r="AN29" s="53"/>
      <c r="AO29" s="567"/>
      <c r="AP29" s="53"/>
      <c r="AQ29" s="53"/>
      <c r="AR29" s="53"/>
      <c r="AS29" s="53"/>
      <c r="AT29" s="53"/>
      <c r="AU29" s="53"/>
      <c r="AV29" s="53"/>
      <c r="AW29" s="53"/>
      <c r="AX29" s="53"/>
      <c r="AY29" s="53"/>
      <c r="AZ29" s="581"/>
      <c r="BA29" s="578"/>
      <c r="BB29" s="61"/>
      <c r="BC29" s="61"/>
      <c r="BD29" s="61"/>
      <c r="BE29" s="279"/>
      <c r="BF29" s="279"/>
      <c r="BG29" s="68"/>
      <c r="BH29" s="590"/>
      <c r="BI29" s="61"/>
      <c r="BJ29" s="61"/>
      <c r="BK29" s="61"/>
      <c r="BL29" s="61"/>
      <c r="BM29" s="279"/>
      <c r="BN29" s="591"/>
      <c r="BO29" s="591"/>
      <c r="BP29" s="591"/>
      <c r="BQ29" s="591"/>
      <c r="BR29" s="149"/>
      <c r="BS29" s="45"/>
      <c r="BT29" s="90"/>
      <c r="BU29" s="272"/>
      <c r="BV29" s="68"/>
    </row>
    <row r="30" spans="1:74" ht="14.5" x14ac:dyDescent="0.25">
      <c r="A30" s="323" t="s">
        <v>376</v>
      </c>
      <c r="B30" s="69"/>
      <c r="C30" s="723"/>
      <c r="D30" s="46"/>
      <c r="E30" s="54"/>
      <c r="F30" s="46"/>
      <c r="G30" s="58"/>
      <c r="H30" s="69"/>
      <c r="I30" s="62"/>
      <c r="J30" s="62"/>
      <c r="K30" s="62"/>
      <c r="L30" s="62"/>
      <c r="M30" s="263"/>
      <c r="N30" s="62"/>
      <c r="O30" s="62"/>
      <c r="P30" s="62"/>
      <c r="Q30" s="62"/>
      <c r="R30" s="62"/>
      <c r="S30" s="62"/>
      <c r="T30" s="62"/>
      <c r="U30" s="62"/>
      <c r="V30" s="62"/>
      <c r="W30" s="62"/>
      <c r="X30" s="62"/>
      <c r="Y30" s="245"/>
      <c r="Z30" s="62"/>
      <c r="AA30" s="62"/>
      <c r="AB30" s="62"/>
      <c r="AC30" s="62"/>
      <c r="AD30" s="62"/>
      <c r="AE30" s="62"/>
      <c r="AF30" s="62"/>
      <c r="AG30" s="557"/>
      <c r="AH30" s="54"/>
      <c r="AI30" s="54"/>
      <c r="AJ30" s="54"/>
      <c r="AK30" s="54"/>
      <c r="AL30" s="54"/>
      <c r="AM30" s="54"/>
      <c r="AN30" s="54"/>
      <c r="AO30" s="312"/>
      <c r="AP30" s="54"/>
      <c r="AQ30" s="54"/>
      <c r="AR30" s="54"/>
      <c r="AS30" s="54"/>
      <c r="AT30" s="54"/>
      <c r="AU30" s="54"/>
      <c r="AV30" s="54"/>
      <c r="AW30" s="54"/>
      <c r="AX30" s="54"/>
      <c r="AY30" s="54"/>
      <c r="AZ30" s="582"/>
      <c r="BA30" s="280"/>
      <c r="BB30" s="62"/>
      <c r="BC30" s="62"/>
      <c r="BD30" s="62"/>
      <c r="BE30" s="245"/>
      <c r="BF30" s="245"/>
      <c r="BG30" s="69"/>
      <c r="BH30" s="585"/>
      <c r="BI30" s="62"/>
      <c r="BJ30" s="62"/>
      <c r="BK30" s="62"/>
      <c r="BL30" s="62"/>
      <c r="BM30" s="245"/>
      <c r="BN30" s="592"/>
      <c r="BO30" s="592"/>
      <c r="BP30" s="592"/>
      <c r="BQ30" s="592"/>
      <c r="BR30" s="150"/>
      <c r="BS30" s="46"/>
      <c r="BT30" s="91"/>
      <c r="BU30" s="41"/>
      <c r="BV30" s="69"/>
    </row>
    <row r="31" spans="1:74" s="425" customFormat="1" x14ac:dyDescent="0.25">
      <c r="A31" s="337" t="s">
        <v>7721</v>
      </c>
      <c r="B31" s="370"/>
      <c r="C31" s="718">
        <v>37526</v>
      </c>
      <c r="D31" s="369"/>
      <c r="E31" s="841">
        <v>21047.22</v>
      </c>
      <c r="F31" s="369"/>
      <c r="G31" s="339">
        <v>587.14350000000002</v>
      </c>
      <c r="H31" s="370"/>
      <c r="I31" s="843">
        <v>1.34</v>
      </c>
      <c r="J31" s="843">
        <v>7.36</v>
      </c>
      <c r="K31" s="843">
        <v>0.92</v>
      </c>
      <c r="L31" s="843">
        <v>0.98</v>
      </c>
      <c r="M31" s="361"/>
      <c r="N31" s="340">
        <v>-6.2031000000000001</v>
      </c>
      <c r="O31" s="340">
        <v>3.0987</v>
      </c>
      <c r="P31" s="340">
        <v>6.8543000000000003</v>
      </c>
      <c r="Q31" s="340">
        <v>9.2965999999999998</v>
      </c>
      <c r="R31" s="340">
        <v>5.9245000000000001</v>
      </c>
      <c r="S31" s="340">
        <v>7.3811</v>
      </c>
      <c r="T31" s="340">
        <v>6.6740000000000004</v>
      </c>
      <c r="U31" s="340">
        <v>6.2897999999999996</v>
      </c>
      <c r="V31" s="340">
        <v>6.5068000000000001</v>
      </c>
      <c r="W31" s="340">
        <v>7.2484000000000002</v>
      </c>
      <c r="X31" s="340">
        <v>7.3817000000000004</v>
      </c>
      <c r="Y31" s="371">
        <v>6.5689000000000002</v>
      </c>
      <c r="Z31" s="340">
        <v>7.0110000000000001</v>
      </c>
      <c r="AA31" s="340">
        <v>6.3758999999999997</v>
      </c>
      <c r="AB31" s="340">
        <v>7.1319999999999997</v>
      </c>
      <c r="AC31" s="340">
        <v>6.3822999999999999</v>
      </c>
      <c r="AD31" s="340">
        <v>6.4660000000000002</v>
      </c>
      <c r="AE31" s="340">
        <v>11.045299999999999</v>
      </c>
      <c r="AF31" s="340">
        <v>7.6642000000000001</v>
      </c>
      <c r="AG31" s="568"/>
      <c r="AH31" s="338">
        <v>16</v>
      </c>
      <c r="AI31" s="338">
        <v>16</v>
      </c>
      <c r="AJ31" s="338">
        <v>9</v>
      </c>
      <c r="AK31" s="338">
        <v>15</v>
      </c>
      <c r="AL31" s="338">
        <v>6</v>
      </c>
      <c r="AM31" s="338">
        <v>1</v>
      </c>
      <c r="AN31" s="338">
        <v>2</v>
      </c>
      <c r="AO31" s="631">
        <v>1</v>
      </c>
      <c r="AP31" s="338">
        <v>1</v>
      </c>
      <c r="AQ31" s="338">
        <v>2</v>
      </c>
      <c r="AR31" s="338">
        <v>2</v>
      </c>
      <c r="AS31" s="338">
        <v>2</v>
      </c>
      <c r="AT31" s="338">
        <v>1</v>
      </c>
      <c r="AU31" s="338">
        <v>2</v>
      </c>
      <c r="AV31" s="338">
        <v>4</v>
      </c>
      <c r="AW31" s="338">
        <v>1</v>
      </c>
      <c r="AX31" s="338">
        <v>1</v>
      </c>
      <c r="AY31" s="338">
        <v>14</v>
      </c>
      <c r="AZ31" s="583"/>
      <c r="BA31" s="464">
        <v>11.22</v>
      </c>
      <c r="BB31" s="340">
        <v>68.66</v>
      </c>
      <c r="BC31" s="340">
        <v>8.14</v>
      </c>
      <c r="BD31" s="340">
        <v>6.09</v>
      </c>
      <c r="BE31" s="371">
        <v>-8.08</v>
      </c>
      <c r="BF31" s="371">
        <v>5.9</v>
      </c>
      <c r="BG31" s="370"/>
      <c r="BH31" s="593">
        <v>5.9</v>
      </c>
      <c r="BI31" s="340">
        <v>26.13</v>
      </c>
      <c r="BJ31" s="340">
        <v>0.37</v>
      </c>
      <c r="BK31" s="340">
        <v>56.38</v>
      </c>
      <c r="BL31" s="340" t="s">
        <v>430</v>
      </c>
      <c r="BM31" s="371">
        <v>9.5500000000000007</v>
      </c>
      <c r="BN31" s="371" t="s">
        <v>430</v>
      </c>
      <c r="BO31" s="371">
        <v>1.67</v>
      </c>
      <c r="BP31" s="371" t="s">
        <v>430</v>
      </c>
      <c r="BQ31" s="371">
        <v>-8.08</v>
      </c>
      <c r="BR31" s="463"/>
      <c r="BS31" s="369">
        <v>7.7841542812587399</v>
      </c>
      <c r="BT31" s="344">
        <v>8.4849864965149795</v>
      </c>
      <c r="BU31" s="571"/>
      <c r="BV31" s="370" t="s">
        <v>555</v>
      </c>
    </row>
    <row r="32" spans="1:74" s="428" customFormat="1" x14ac:dyDescent="0.25">
      <c r="A32" s="345" t="s">
        <v>7722</v>
      </c>
      <c r="B32" s="374"/>
      <c r="C32" s="719">
        <v>36482</v>
      </c>
      <c r="D32" s="373"/>
      <c r="E32" s="841">
        <v>17793.009999999998</v>
      </c>
      <c r="F32" s="373"/>
      <c r="G32" s="347">
        <v>61.921399999999998</v>
      </c>
      <c r="H32" s="374"/>
      <c r="I32" s="348">
        <v>1.5769299999999999</v>
      </c>
      <c r="J32" s="348">
        <v>7.48</v>
      </c>
      <c r="K32" s="843">
        <v>0.91781000000000001</v>
      </c>
      <c r="L32" s="348">
        <v>0.96082000000000001</v>
      </c>
      <c r="M32" s="362"/>
      <c r="N32" s="348">
        <v>-1.8271999999999999</v>
      </c>
      <c r="O32" s="348">
        <v>4.3438999999999997</v>
      </c>
      <c r="P32" s="348">
        <v>7.2773000000000003</v>
      </c>
      <c r="Q32" s="348">
        <v>10.3947</v>
      </c>
      <c r="R32" s="348">
        <v>5.5498000000000003</v>
      </c>
      <c r="S32" s="348">
        <v>6.4779</v>
      </c>
      <c r="T32" s="348">
        <v>6.0686</v>
      </c>
      <c r="U32" s="348">
        <v>5.7759999999999998</v>
      </c>
      <c r="V32" s="348">
        <v>5.9180999999999999</v>
      </c>
      <c r="W32" s="348">
        <v>6.7207999999999997</v>
      </c>
      <c r="X32" s="348">
        <v>6.8540999999999999</v>
      </c>
      <c r="Y32" s="375">
        <v>6.1067999999999998</v>
      </c>
      <c r="Z32" s="348">
        <v>6.4897</v>
      </c>
      <c r="AA32" s="348">
        <v>5.7100999999999997</v>
      </c>
      <c r="AB32" s="348">
        <v>6.5589000000000004</v>
      </c>
      <c r="AC32" s="348">
        <v>5.8509000000000002</v>
      </c>
      <c r="AD32" s="348">
        <v>5.8590999999999998</v>
      </c>
      <c r="AE32" s="348">
        <v>12.5335</v>
      </c>
      <c r="AF32" s="348">
        <v>7.0319000000000003</v>
      </c>
      <c r="AG32" s="569"/>
      <c r="AH32" s="346">
        <v>8</v>
      </c>
      <c r="AI32" s="346">
        <v>4</v>
      </c>
      <c r="AJ32" s="346">
        <v>3</v>
      </c>
      <c r="AK32" s="346">
        <v>2</v>
      </c>
      <c r="AL32" s="346">
        <v>10</v>
      </c>
      <c r="AM32" s="346">
        <v>14</v>
      </c>
      <c r="AN32" s="346">
        <v>14</v>
      </c>
      <c r="AO32" s="573">
        <v>14</v>
      </c>
      <c r="AP32" s="346">
        <v>13</v>
      </c>
      <c r="AQ32" s="346">
        <v>11</v>
      </c>
      <c r="AR32" s="346">
        <v>11</v>
      </c>
      <c r="AS32" s="346">
        <v>8</v>
      </c>
      <c r="AT32" s="346">
        <v>4</v>
      </c>
      <c r="AU32" s="346">
        <v>13</v>
      </c>
      <c r="AV32" s="346">
        <v>13</v>
      </c>
      <c r="AW32" s="346">
        <v>14</v>
      </c>
      <c r="AX32" s="346">
        <v>13</v>
      </c>
      <c r="AY32" s="346">
        <v>2</v>
      </c>
      <c r="AZ32" s="584"/>
      <c r="BA32" s="467">
        <v>10.220000000000001</v>
      </c>
      <c r="BB32" s="348">
        <v>73.290000000000006</v>
      </c>
      <c r="BC32" s="348">
        <v>1.52</v>
      </c>
      <c r="BD32" s="348">
        <v>11.75</v>
      </c>
      <c r="BE32" s="375" t="s">
        <v>430</v>
      </c>
      <c r="BF32" s="375">
        <v>3.22</v>
      </c>
      <c r="BG32" s="374"/>
      <c r="BH32" s="594">
        <v>3.22</v>
      </c>
      <c r="BI32" s="348">
        <v>5.44</v>
      </c>
      <c r="BJ32" s="348">
        <v>1.62</v>
      </c>
      <c r="BK32" s="348">
        <v>79.5</v>
      </c>
      <c r="BL32" s="348" t="s">
        <v>430</v>
      </c>
      <c r="BM32" s="375">
        <v>10.220000000000001</v>
      </c>
      <c r="BN32" s="375" t="s">
        <v>430</v>
      </c>
      <c r="BO32" s="375" t="s">
        <v>430</v>
      </c>
      <c r="BP32" s="375" t="s">
        <v>430</v>
      </c>
      <c r="BQ32" s="375" t="s">
        <v>430</v>
      </c>
      <c r="BR32" s="466"/>
      <c r="BS32" s="373">
        <v>5.0433968045390598</v>
      </c>
      <c r="BT32" s="354">
        <v>12.1398401609259</v>
      </c>
      <c r="BU32" s="430"/>
      <c r="BV32" s="374" t="s">
        <v>555</v>
      </c>
    </row>
    <row r="33" spans="1:74" s="428" customFormat="1" ht="11" x14ac:dyDescent="0.3">
      <c r="A33" s="845" t="s">
        <v>7723</v>
      </c>
      <c r="B33" s="851"/>
      <c r="C33" s="847">
        <v>39513</v>
      </c>
      <c r="D33" s="846"/>
      <c r="E33" s="848">
        <v>12093.28</v>
      </c>
      <c r="F33" s="846"/>
      <c r="G33" s="849">
        <v>3579.8334</v>
      </c>
      <c r="H33" s="851"/>
      <c r="I33" s="850">
        <v>1.04</v>
      </c>
      <c r="J33" s="850">
        <v>7.55</v>
      </c>
      <c r="K33" s="850">
        <v>0.88</v>
      </c>
      <c r="L33" s="850">
        <v>0.93</v>
      </c>
      <c r="M33" s="855"/>
      <c r="N33" s="850">
        <v>-5.6007999999999996</v>
      </c>
      <c r="O33" s="850">
        <v>3.8342000000000001</v>
      </c>
      <c r="P33" s="850">
        <v>6.4405999999999999</v>
      </c>
      <c r="Q33" s="850">
        <v>9.0785999999999998</v>
      </c>
      <c r="R33" s="850">
        <v>4.9743000000000004</v>
      </c>
      <c r="S33" s="850">
        <v>6.4581999999999997</v>
      </c>
      <c r="T33" s="850">
        <v>5.9565000000000001</v>
      </c>
      <c r="U33" s="850">
        <v>5.6216999999999997</v>
      </c>
      <c r="V33" s="850">
        <v>5.7747000000000002</v>
      </c>
      <c r="W33" s="850">
        <v>6.6468999999999996</v>
      </c>
      <c r="X33" s="850">
        <v>6.7230999999999996</v>
      </c>
      <c r="Y33" s="856">
        <v>5.9206000000000003</v>
      </c>
      <c r="Z33" s="850">
        <v>6.5538999999999996</v>
      </c>
      <c r="AA33" s="850">
        <v>5.8883999999999999</v>
      </c>
      <c r="AB33" s="850">
        <v>6.3907999999999996</v>
      </c>
      <c r="AC33" s="850">
        <v>5.7103999999999999</v>
      </c>
      <c r="AD33" s="850">
        <v>5.7192999999999996</v>
      </c>
      <c r="AE33" s="850">
        <v>10.689</v>
      </c>
      <c r="AF33" s="850">
        <v>7.1264000000000003</v>
      </c>
      <c r="AG33" s="948"/>
      <c r="AH33" s="848">
        <v>15</v>
      </c>
      <c r="AI33" s="848">
        <v>12</v>
      </c>
      <c r="AJ33" s="848">
        <v>16</v>
      </c>
      <c r="AK33" s="848">
        <v>18</v>
      </c>
      <c r="AL33" s="848">
        <v>17</v>
      </c>
      <c r="AM33" s="848">
        <v>15</v>
      </c>
      <c r="AN33" s="848">
        <v>16</v>
      </c>
      <c r="AO33" s="960">
        <v>15</v>
      </c>
      <c r="AP33" s="848">
        <v>15</v>
      </c>
      <c r="AQ33" s="848">
        <v>14</v>
      </c>
      <c r="AR33" s="848">
        <v>13</v>
      </c>
      <c r="AS33" s="848">
        <v>14</v>
      </c>
      <c r="AT33" s="848">
        <v>3</v>
      </c>
      <c r="AU33" s="848">
        <v>8</v>
      </c>
      <c r="AV33" s="848">
        <v>16</v>
      </c>
      <c r="AW33" s="848">
        <v>15</v>
      </c>
      <c r="AX33" s="848">
        <v>15</v>
      </c>
      <c r="AY33" s="848">
        <v>17</v>
      </c>
      <c r="AZ33" s="950"/>
      <c r="BA33" s="857">
        <v>12.25</v>
      </c>
      <c r="BB33" s="850">
        <v>70.73</v>
      </c>
      <c r="BC33" s="850">
        <v>5.81</v>
      </c>
      <c r="BD33" s="850">
        <v>8.77</v>
      </c>
      <c r="BE33" s="856" t="s">
        <v>430</v>
      </c>
      <c r="BF33" s="856">
        <v>2.44</v>
      </c>
      <c r="BG33" s="851"/>
      <c r="BH33" s="951">
        <v>2.44</v>
      </c>
      <c r="BI33" s="850">
        <v>23.14</v>
      </c>
      <c r="BJ33" s="850">
        <v>4.42</v>
      </c>
      <c r="BK33" s="850">
        <v>57.74</v>
      </c>
      <c r="BL33" s="850" t="s">
        <v>430</v>
      </c>
      <c r="BM33" s="856">
        <v>12.25</v>
      </c>
      <c r="BN33" s="856" t="s">
        <v>430</v>
      </c>
      <c r="BO33" s="856" t="s">
        <v>430</v>
      </c>
      <c r="BP33" s="856" t="s">
        <v>430</v>
      </c>
      <c r="BQ33" s="856" t="s">
        <v>430</v>
      </c>
      <c r="BR33" s="854"/>
      <c r="BS33" s="846">
        <v>3.80997852733302</v>
      </c>
      <c r="BT33" s="860">
        <v>8.6276499339606492</v>
      </c>
      <c r="BU33" s="908"/>
      <c r="BV33" s="851" t="s">
        <v>555</v>
      </c>
    </row>
    <row r="34" spans="1:74" s="428" customFormat="1" x14ac:dyDescent="0.25">
      <c r="A34" s="345" t="s">
        <v>7724</v>
      </c>
      <c r="B34" s="374"/>
      <c r="C34" s="719">
        <v>39290</v>
      </c>
      <c r="D34" s="373"/>
      <c r="E34" s="841">
        <v>11621.92</v>
      </c>
      <c r="F34" s="373"/>
      <c r="G34" s="347">
        <v>3736.9533999999999</v>
      </c>
      <c r="H34" s="374"/>
      <c r="I34" s="843">
        <v>1.61</v>
      </c>
      <c r="J34" s="843">
        <v>7.18</v>
      </c>
      <c r="K34" s="843">
        <v>0.88</v>
      </c>
      <c r="L34" s="843">
        <v>0.98</v>
      </c>
      <c r="M34" s="362"/>
      <c r="N34" s="348">
        <v>-6.5810000000000004</v>
      </c>
      <c r="O34" s="348">
        <v>0.92889999999999995</v>
      </c>
      <c r="P34" s="348">
        <v>4.6167999999999996</v>
      </c>
      <c r="Q34" s="348">
        <v>9.4041999999999994</v>
      </c>
      <c r="R34" s="348">
        <v>5.2237</v>
      </c>
      <c r="S34" s="348">
        <v>6.5952000000000002</v>
      </c>
      <c r="T34" s="348">
        <v>5.9654999999999996</v>
      </c>
      <c r="U34" s="348">
        <v>5.5555000000000003</v>
      </c>
      <c r="V34" s="348">
        <v>5.6599000000000004</v>
      </c>
      <c r="W34" s="348">
        <v>6.5391000000000004</v>
      </c>
      <c r="X34" s="348">
        <v>6.7206000000000001</v>
      </c>
      <c r="Y34" s="375">
        <v>5.9465000000000003</v>
      </c>
      <c r="Z34" s="348">
        <v>6.3491999999999997</v>
      </c>
      <c r="AA34" s="348">
        <v>5.5303000000000004</v>
      </c>
      <c r="AB34" s="348">
        <v>6.4039000000000001</v>
      </c>
      <c r="AC34" s="348">
        <v>5.5946999999999996</v>
      </c>
      <c r="AD34" s="348">
        <v>5.5808999999999997</v>
      </c>
      <c r="AE34" s="348">
        <v>10.4641</v>
      </c>
      <c r="AF34" s="348">
        <v>7.1314000000000002</v>
      </c>
      <c r="AG34" s="569"/>
      <c r="AH34" s="346">
        <v>18</v>
      </c>
      <c r="AI34" s="346">
        <v>18</v>
      </c>
      <c r="AJ34" s="346">
        <v>18</v>
      </c>
      <c r="AK34" s="346">
        <v>13</v>
      </c>
      <c r="AL34" s="346">
        <v>14</v>
      </c>
      <c r="AM34" s="346">
        <v>13</v>
      </c>
      <c r="AN34" s="346">
        <v>15</v>
      </c>
      <c r="AO34" s="573">
        <v>16</v>
      </c>
      <c r="AP34" s="346">
        <v>16</v>
      </c>
      <c r="AQ34" s="346">
        <v>15</v>
      </c>
      <c r="AR34" s="346">
        <v>14</v>
      </c>
      <c r="AS34" s="346">
        <v>13</v>
      </c>
      <c r="AT34" s="346">
        <v>11</v>
      </c>
      <c r="AU34" s="346">
        <v>16</v>
      </c>
      <c r="AV34" s="346">
        <v>14</v>
      </c>
      <c r="AW34" s="346">
        <v>16</v>
      </c>
      <c r="AX34" s="346">
        <v>16</v>
      </c>
      <c r="AY34" s="346">
        <v>18</v>
      </c>
      <c r="AZ34" s="584"/>
      <c r="BA34" s="467">
        <v>12.49</v>
      </c>
      <c r="BB34" s="348">
        <v>64.92</v>
      </c>
      <c r="BC34" s="348">
        <v>9.0399999999999991</v>
      </c>
      <c r="BD34" s="348">
        <v>4.62</v>
      </c>
      <c r="BE34" s="375">
        <v>-25.81</v>
      </c>
      <c r="BF34" s="375">
        <v>8.94</v>
      </c>
      <c r="BG34" s="374"/>
      <c r="BH34" s="594">
        <v>8.94</v>
      </c>
      <c r="BI34" s="348">
        <v>29.99</v>
      </c>
      <c r="BJ34" s="348">
        <v>3.34</v>
      </c>
      <c r="BK34" s="348">
        <v>45.24</v>
      </c>
      <c r="BL34" s="348" t="s">
        <v>430</v>
      </c>
      <c r="BM34" s="375">
        <v>1.79</v>
      </c>
      <c r="BN34" s="375" t="s">
        <v>430</v>
      </c>
      <c r="BO34" s="375">
        <v>10.7</v>
      </c>
      <c r="BP34" s="375" t="s">
        <v>430</v>
      </c>
      <c r="BQ34" s="375">
        <v>-25.81</v>
      </c>
      <c r="BR34" s="466"/>
      <c r="BS34" s="373">
        <v>6.5661493294988897</v>
      </c>
      <c r="BT34" s="354">
        <v>5.0760591903124102</v>
      </c>
      <c r="BU34" s="430"/>
      <c r="BV34" s="374" t="s">
        <v>555</v>
      </c>
    </row>
    <row r="35" spans="1:74" s="428" customFormat="1" x14ac:dyDescent="0.25">
      <c r="A35" s="345" t="s">
        <v>7725</v>
      </c>
      <c r="B35" s="374"/>
      <c r="C35" s="719">
        <v>35929</v>
      </c>
      <c r="D35" s="373"/>
      <c r="E35" s="346">
        <v>9648.98</v>
      </c>
      <c r="F35" s="373"/>
      <c r="G35" s="347">
        <v>701.61080000000004</v>
      </c>
      <c r="H35" s="374"/>
      <c r="I35" s="843">
        <v>1.0900000000000001</v>
      </c>
      <c r="J35" s="843">
        <v>7.48</v>
      </c>
      <c r="K35" s="843">
        <v>0.91</v>
      </c>
      <c r="L35" s="843">
        <v>0.98</v>
      </c>
      <c r="M35" s="362"/>
      <c r="N35" s="348">
        <v>-1.9403999999999999</v>
      </c>
      <c r="O35" s="348">
        <v>3.8856000000000002</v>
      </c>
      <c r="P35" s="348">
        <v>6.8158000000000003</v>
      </c>
      <c r="Q35" s="348">
        <v>9.7606000000000002</v>
      </c>
      <c r="R35" s="348">
        <v>4.883</v>
      </c>
      <c r="S35" s="348">
        <v>6.0915999999999997</v>
      </c>
      <c r="T35" s="348">
        <v>5.7320000000000002</v>
      </c>
      <c r="U35" s="348">
        <v>5.3356000000000003</v>
      </c>
      <c r="V35" s="348">
        <v>5.5998000000000001</v>
      </c>
      <c r="W35" s="348">
        <v>6.4512999999999998</v>
      </c>
      <c r="X35" s="348">
        <v>6.5816999999999997</v>
      </c>
      <c r="Y35" s="375">
        <v>5.9131999999999998</v>
      </c>
      <c r="Z35" s="348">
        <v>6.3918999999999997</v>
      </c>
      <c r="AA35" s="348">
        <v>5.2236000000000002</v>
      </c>
      <c r="AB35" s="348">
        <v>6.1612</v>
      </c>
      <c r="AC35" s="348">
        <v>5.3917000000000002</v>
      </c>
      <c r="AD35" s="348">
        <v>5.5279999999999996</v>
      </c>
      <c r="AE35" s="348">
        <v>11.528700000000001</v>
      </c>
      <c r="AF35" s="348">
        <v>7.1148999999999996</v>
      </c>
      <c r="AG35" s="569"/>
      <c r="AH35" s="346">
        <v>9</v>
      </c>
      <c r="AI35" s="346">
        <v>10</v>
      </c>
      <c r="AJ35" s="346">
        <v>10</v>
      </c>
      <c r="AK35" s="346">
        <v>6</v>
      </c>
      <c r="AL35" s="346">
        <v>18</v>
      </c>
      <c r="AM35" s="346">
        <v>18</v>
      </c>
      <c r="AN35" s="346">
        <v>18</v>
      </c>
      <c r="AO35" s="573">
        <v>17</v>
      </c>
      <c r="AP35" s="346">
        <v>17</v>
      </c>
      <c r="AQ35" s="346">
        <v>16</v>
      </c>
      <c r="AR35" s="346">
        <v>16</v>
      </c>
      <c r="AS35" s="346">
        <v>15</v>
      </c>
      <c r="AT35" s="346">
        <v>10</v>
      </c>
      <c r="AU35" s="346">
        <v>18</v>
      </c>
      <c r="AV35" s="346">
        <v>18</v>
      </c>
      <c r="AW35" s="346">
        <v>17</v>
      </c>
      <c r="AX35" s="346">
        <v>17</v>
      </c>
      <c r="AY35" s="346">
        <v>9</v>
      </c>
      <c r="AZ35" s="584"/>
      <c r="BA35" s="467">
        <v>10.28</v>
      </c>
      <c r="BB35" s="348">
        <v>66.150000000000006</v>
      </c>
      <c r="BC35" s="348">
        <v>5.35</v>
      </c>
      <c r="BD35" s="348">
        <v>7.94</v>
      </c>
      <c r="BE35" s="375" t="s">
        <v>430</v>
      </c>
      <c r="BF35" s="375">
        <v>10.28</v>
      </c>
      <c r="BG35" s="374"/>
      <c r="BH35" s="594">
        <v>10.28</v>
      </c>
      <c r="BI35" s="348">
        <v>17.920000000000002</v>
      </c>
      <c r="BJ35" s="348" t="s">
        <v>430</v>
      </c>
      <c r="BK35" s="348">
        <v>61.52</v>
      </c>
      <c r="BL35" s="348" t="s">
        <v>430</v>
      </c>
      <c r="BM35" s="375" t="s">
        <v>430</v>
      </c>
      <c r="BN35" s="375" t="s">
        <v>430</v>
      </c>
      <c r="BO35" s="375">
        <v>10.28</v>
      </c>
      <c r="BP35" s="375" t="s">
        <v>430</v>
      </c>
      <c r="BQ35" s="375" t="s">
        <v>430</v>
      </c>
      <c r="BR35" s="466"/>
      <c r="BS35" s="373">
        <v>10.083327575966701</v>
      </c>
      <c r="BT35" s="354">
        <v>7.5711650469715304</v>
      </c>
      <c r="BU35" s="430"/>
      <c r="BV35" s="374" t="s">
        <v>555</v>
      </c>
    </row>
    <row r="36" spans="1:74" s="428" customFormat="1" x14ac:dyDescent="0.25">
      <c r="A36" s="345" t="s">
        <v>7726</v>
      </c>
      <c r="B36" s="374"/>
      <c r="C36" s="719">
        <v>39161</v>
      </c>
      <c r="D36" s="373"/>
      <c r="E36" s="841">
        <v>7933.34</v>
      </c>
      <c r="F36" s="373"/>
      <c r="G36" s="347">
        <v>4020.0021999999999</v>
      </c>
      <c r="H36" s="374"/>
      <c r="I36" s="843">
        <v>1.2274</v>
      </c>
      <c r="J36" s="843">
        <v>7.49</v>
      </c>
      <c r="K36" s="843">
        <v>0.92876999999999998</v>
      </c>
      <c r="L36" s="843">
        <v>0.98629999999999995</v>
      </c>
      <c r="M36" s="362"/>
      <c r="N36" s="348">
        <v>-1.3436999999999999</v>
      </c>
      <c r="O36" s="348">
        <v>3.4043000000000001</v>
      </c>
      <c r="P36" s="348">
        <v>6.6989999999999998</v>
      </c>
      <c r="Q36" s="348">
        <v>10.067399999999999</v>
      </c>
      <c r="R36" s="348">
        <v>5.8731999999999998</v>
      </c>
      <c r="S36" s="348">
        <v>6.8372000000000002</v>
      </c>
      <c r="T36" s="348">
        <v>6.3238000000000003</v>
      </c>
      <c r="U36" s="348">
        <v>5.8773</v>
      </c>
      <c r="V36" s="348">
        <v>6.0124000000000004</v>
      </c>
      <c r="W36" s="348">
        <v>6.8415999999999997</v>
      </c>
      <c r="X36" s="348">
        <v>6.8968999999999996</v>
      </c>
      <c r="Y36" s="375">
        <v>6.1090999999999998</v>
      </c>
      <c r="Z36" s="348">
        <v>6.4282000000000004</v>
      </c>
      <c r="AA36" s="348">
        <v>5.9767999999999999</v>
      </c>
      <c r="AB36" s="348">
        <v>6.8662999999999998</v>
      </c>
      <c r="AC36" s="348">
        <v>5.9164000000000003</v>
      </c>
      <c r="AD36" s="348">
        <v>5.9466999999999999</v>
      </c>
      <c r="AE36" s="348">
        <v>11.914999999999999</v>
      </c>
      <c r="AF36" s="348">
        <v>7.3992000000000004</v>
      </c>
      <c r="AG36" s="569"/>
      <c r="AH36" s="346">
        <v>7</v>
      </c>
      <c r="AI36" s="346">
        <v>14</v>
      </c>
      <c r="AJ36" s="346">
        <v>13</v>
      </c>
      <c r="AK36" s="346">
        <v>4</v>
      </c>
      <c r="AL36" s="346">
        <v>7</v>
      </c>
      <c r="AM36" s="346">
        <v>9</v>
      </c>
      <c r="AN36" s="346">
        <v>12</v>
      </c>
      <c r="AO36" s="573">
        <v>10</v>
      </c>
      <c r="AP36" s="346">
        <v>9</v>
      </c>
      <c r="AQ36" s="346">
        <v>7</v>
      </c>
      <c r="AR36" s="346">
        <v>8</v>
      </c>
      <c r="AS36" s="346">
        <v>7</v>
      </c>
      <c r="AT36" s="346">
        <v>8</v>
      </c>
      <c r="AU36" s="346">
        <v>6</v>
      </c>
      <c r="AV36" s="346">
        <v>11</v>
      </c>
      <c r="AW36" s="346">
        <v>10</v>
      </c>
      <c r="AX36" s="346">
        <v>10</v>
      </c>
      <c r="AY36" s="346">
        <v>4</v>
      </c>
      <c r="AZ36" s="584"/>
      <c r="BA36" s="467">
        <v>11.45</v>
      </c>
      <c r="BB36" s="348">
        <v>71.92</v>
      </c>
      <c r="BC36" s="348">
        <v>8.43</v>
      </c>
      <c r="BD36" s="348">
        <v>5.09</v>
      </c>
      <c r="BE36" s="375">
        <v>0.04</v>
      </c>
      <c r="BF36" s="375">
        <v>3.06</v>
      </c>
      <c r="BG36" s="374"/>
      <c r="BH36" s="594">
        <v>3.04</v>
      </c>
      <c r="BI36" s="348">
        <v>22.63</v>
      </c>
      <c r="BJ36" s="348" t="s">
        <v>430</v>
      </c>
      <c r="BK36" s="348">
        <v>62.81</v>
      </c>
      <c r="BL36" s="348" t="s">
        <v>430</v>
      </c>
      <c r="BM36" s="375">
        <v>6.74</v>
      </c>
      <c r="BN36" s="375" t="s">
        <v>430</v>
      </c>
      <c r="BO36" s="375">
        <v>4.72</v>
      </c>
      <c r="BP36" s="375" t="s">
        <v>430</v>
      </c>
      <c r="BQ36" s="375">
        <v>0.04</v>
      </c>
      <c r="BR36" s="466"/>
      <c r="BS36" s="373">
        <v>6.9610785993038897</v>
      </c>
      <c r="BT36" s="354">
        <v>8.0395307291960396</v>
      </c>
      <c r="BU36" s="430"/>
      <c r="BV36" s="374" t="s">
        <v>555</v>
      </c>
    </row>
    <row r="37" spans="1:74" s="428" customFormat="1" x14ac:dyDescent="0.25">
      <c r="A37" s="345" t="s">
        <v>7727</v>
      </c>
      <c r="B37" s="374"/>
      <c r="C37" s="719">
        <v>38734</v>
      </c>
      <c r="D37" s="373"/>
      <c r="E37" s="841">
        <v>6404.17</v>
      </c>
      <c r="F37" s="373"/>
      <c r="G37" s="347">
        <v>41.406199999999998</v>
      </c>
      <c r="H37" s="374"/>
      <c r="I37" s="843">
        <v>1</v>
      </c>
      <c r="J37" s="843">
        <v>6.94</v>
      </c>
      <c r="K37" s="843">
        <v>0.93150999999999995</v>
      </c>
      <c r="L37" s="843">
        <v>0.98355999999999999</v>
      </c>
      <c r="M37" s="362"/>
      <c r="N37" s="348">
        <v>0.61709999999999998</v>
      </c>
      <c r="O37" s="348">
        <v>4.6444000000000001</v>
      </c>
      <c r="P37" s="348">
        <v>6.7712000000000003</v>
      </c>
      <c r="Q37" s="348">
        <v>9.4346999999999994</v>
      </c>
      <c r="R37" s="348">
        <v>5.2584</v>
      </c>
      <c r="S37" s="348">
        <v>6.8066000000000004</v>
      </c>
      <c r="T37" s="348">
        <v>6.4820000000000002</v>
      </c>
      <c r="U37" s="348">
        <v>5.9356999999999998</v>
      </c>
      <c r="V37" s="348">
        <v>6.0029000000000003</v>
      </c>
      <c r="W37" s="348">
        <v>6.7858000000000001</v>
      </c>
      <c r="X37" s="348">
        <v>6.891</v>
      </c>
      <c r="Y37" s="375">
        <v>6.0938999999999997</v>
      </c>
      <c r="Z37" s="348">
        <v>6.4829999999999997</v>
      </c>
      <c r="AA37" s="348">
        <v>5.7302</v>
      </c>
      <c r="AB37" s="348">
        <v>6.8837000000000002</v>
      </c>
      <c r="AC37" s="348">
        <v>5.9789000000000003</v>
      </c>
      <c r="AD37" s="348">
        <v>5.9512</v>
      </c>
      <c r="AE37" s="348">
        <v>11.4602</v>
      </c>
      <c r="AF37" s="348">
        <v>7.1192000000000002</v>
      </c>
      <c r="AG37" s="569"/>
      <c r="AH37" s="346">
        <v>2</v>
      </c>
      <c r="AI37" s="346">
        <v>3</v>
      </c>
      <c r="AJ37" s="346">
        <v>11</v>
      </c>
      <c r="AK37" s="346">
        <v>10</v>
      </c>
      <c r="AL37" s="346">
        <v>13</v>
      </c>
      <c r="AM37" s="346">
        <v>10</v>
      </c>
      <c r="AN37" s="346">
        <v>8</v>
      </c>
      <c r="AO37" s="573">
        <v>9</v>
      </c>
      <c r="AP37" s="346">
        <v>10</v>
      </c>
      <c r="AQ37" s="346">
        <v>9</v>
      </c>
      <c r="AR37" s="346">
        <v>9</v>
      </c>
      <c r="AS37" s="346">
        <v>10</v>
      </c>
      <c r="AT37" s="346">
        <v>5</v>
      </c>
      <c r="AU37" s="346">
        <v>11</v>
      </c>
      <c r="AV37" s="346">
        <v>9</v>
      </c>
      <c r="AW37" s="346">
        <v>9</v>
      </c>
      <c r="AX37" s="346">
        <v>9</v>
      </c>
      <c r="AY37" s="346">
        <v>10</v>
      </c>
      <c r="AZ37" s="584"/>
      <c r="BA37" s="467">
        <v>7.9</v>
      </c>
      <c r="BB37" s="348">
        <v>79.7</v>
      </c>
      <c r="BC37" s="348">
        <v>3.58</v>
      </c>
      <c r="BD37" s="348" t="s">
        <v>430</v>
      </c>
      <c r="BE37" s="375" t="s">
        <v>430</v>
      </c>
      <c r="BF37" s="375">
        <v>8.82</v>
      </c>
      <c r="BG37" s="374"/>
      <c r="BH37" s="594">
        <v>8.82</v>
      </c>
      <c r="BI37" s="348">
        <v>32.840000000000003</v>
      </c>
      <c r="BJ37" s="348">
        <v>6.56</v>
      </c>
      <c r="BK37" s="348">
        <v>43.88</v>
      </c>
      <c r="BL37" s="348" t="s">
        <v>430</v>
      </c>
      <c r="BM37" s="375">
        <v>1.68</v>
      </c>
      <c r="BN37" s="375" t="s">
        <v>430</v>
      </c>
      <c r="BO37" s="375">
        <v>6.22</v>
      </c>
      <c r="BP37" s="375" t="s">
        <v>430</v>
      </c>
      <c r="BQ37" s="375" t="s">
        <v>430</v>
      </c>
      <c r="BR37" s="466"/>
      <c r="BS37" s="373">
        <v>8.0821800491917806</v>
      </c>
      <c r="BT37" s="354">
        <v>9.3867697390613198</v>
      </c>
      <c r="BU37" s="430"/>
      <c r="BV37" s="374" t="s">
        <v>555</v>
      </c>
    </row>
    <row r="38" spans="1:74" s="428" customFormat="1" x14ac:dyDescent="0.25">
      <c r="A38" s="345" t="s">
        <v>7728</v>
      </c>
      <c r="B38" s="374"/>
      <c r="C38" s="719">
        <v>42073</v>
      </c>
      <c r="D38" s="373"/>
      <c r="E38" s="841">
        <v>4750.25</v>
      </c>
      <c r="F38" s="373"/>
      <c r="G38" s="347">
        <v>21.2698</v>
      </c>
      <c r="H38" s="374"/>
      <c r="I38" s="348">
        <v>1.0598000000000001</v>
      </c>
      <c r="J38" s="348">
        <v>7.0856000000000003</v>
      </c>
      <c r="K38" s="843">
        <v>0.97</v>
      </c>
      <c r="L38" s="348">
        <v>0.92759999999999998</v>
      </c>
      <c r="M38" s="362"/>
      <c r="N38" s="348">
        <v>-3.0886</v>
      </c>
      <c r="O38" s="348">
        <v>4.1772</v>
      </c>
      <c r="P38" s="348">
        <v>7.0698999999999996</v>
      </c>
      <c r="Q38" s="348">
        <v>10.114699999999999</v>
      </c>
      <c r="R38" s="348">
        <v>5.0814000000000004</v>
      </c>
      <c r="S38" s="348">
        <v>6.8634000000000004</v>
      </c>
      <c r="T38" s="348">
        <v>6.3287000000000004</v>
      </c>
      <c r="U38" s="348">
        <v>5.8426999999999998</v>
      </c>
      <c r="V38" s="348">
        <v>5.9379999999999997</v>
      </c>
      <c r="W38" s="348">
        <v>6.7356999999999996</v>
      </c>
      <c r="X38" s="348">
        <v>6.8644999999999996</v>
      </c>
      <c r="Y38" s="375">
        <v>6.1012000000000004</v>
      </c>
      <c r="Z38" s="348">
        <v>6.4671000000000003</v>
      </c>
      <c r="AA38" s="348">
        <v>5.7268999999999997</v>
      </c>
      <c r="AB38" s="348">
        <v>6.8785999999999996</v>
      </c>
      <c r="AC38" s="348">
        <v>5.9089999999999998</v>
      </c>
      <c r="AD38" s="348">
        <v>5.8705999999999996</v>
      </c>
      <c r="AE38" s="348">
        <v>12.673999999999999</v>
      </c>
      <c r="AF38" s="348">
        <v>6.7752999999999997</v>
      </c>
      <c r="AG38" s="569"/>
      <c r="AH38" s="346">
        <v>13</v>
      </c>
      <c r="AI38" s="346">
        <v>5</v>
      </c>
      <c r="AJ38" s="346">
        <v>5</v>
      </c>
      <c r="AK38" s="346">
        <v>3</v>
      </c>
      <c r="AL38" s="346">
        <v>16</v>
      </c>
      <c r="AM38" s="346">
        <v>8</v>
      </c>
      <c r="AN38" s="346">
        <v>11</v>
      </c>
      <c r="AO38" s="573">
        <v>12</v>
      </c>
      <c r="AP38" s="346">
        <v>12</v>
      </c>
      <c r="AQ38" s="346">
        <v>10</v>
      </c>
      <c r="AR38" s="346">
        <v>10</v>
      </c>
      <c r="AS38" s="346">
        <v>9</v>
      </c>
      <c r="AT38" s="346">
        <v>7</v>
      </c>
      <c r="AU38" s="346">
        <v>12</v>
      </c>
      <c r="AV38" s="346">
        <v>10</v>
      </c>
      <c r="AW38" s="346">
        <v>11</v>
      </c>
      <c r="AX38" s="346">
        <v>12</v>
      </c>
      <c r="AY38" s="346">
        <v>1</v>
      </c>
      <c r="AZ38" s="584"/>
      <c r="BA38" s="467">
        <v>14.1</v>
      </c>
      <c r="BB38" s="348">
        <v>82.09</v>
      </c>
      <c r="BC38" s="348" t="s">
        <v>430</v>
      </c>
      <c r="BD38" s="348" t="s">
        <v>430</v>
      </c>
      <c r="BE38" s="375" t="s">
        <v>430</v>
      </c>
      <c r="BF38" s="375">
        <v>3.82</v>
      </c>
      <c r="BG38" s="374"/>
      <c r="BH38" s="594">
        <v>3.82</v>
      </c>
      <c r="BI38" s="348">
        <v>26.24</v>
      </c>
      <c r="BJ38" s="348">
        <v>1</v>
      </c>
      <c r="BK38" s="348">
        <v>54.85</v>
      </c>
      <c r="BL38" s="348" t="s">
        <v>430</v>
      </c>
      <c r="BM38" s="375">
        <v>10.81</v>
      </c>
      <c r="BN38" s="375" t="s">
        <v>430</v>
      </c>
      <c r="BO38" s="375">
        <v>3.29</v>
      </c>
      <c r="BP38" s="375" t="s">
        <v>430</v>
      </c>
      <c r="BQ38" s="375" t="s">
        <v>430</v>
      </c>
      <c r="BR38" s="466"/>
      <c r="BS38" s="373">
        <v>9.7255659270823305</v>
      </c>
      <c r="BT38" s="354">
        <v>6.6302333780109297</v>
      </c>
      <c r="BU38" s="430"/>
      <c r="BV38" s="374" t="s">
        <v>555</v>
      </c>
    </row>
    <row r="39" spans="1:74" s="428" customFormat="1" x14ac:dyDescent="0.25">
      <c r="A39" s="345" t="s">
        <v>7729</v>
      </c>
      <c r="B39" s="374"/>
      <c r="C39" s="719">
        <v>40095</v>
      </c>
      <c r="D39" s="373"/>
      <c r="E39" s="346">
        <v>4600.33</v>
      </c>
      <c r="F39" s="373"/>
      <c r="G39" s="347">
        <v>3330.1680999999999</v>
      </c>
      <c r="H39" s="374"/>
      <c r="I39" s="843">
        <v>1.0438400000000001</v>
      </c>
      <c r="J39" s="843">
        <v>7.24</v>
      </c>
      <c r="K39" s="843">
        <v>0.86575000000000002</v>
      </c>
      <c r="L39" s="843">
        <v>0.95616000000000001</v>
      </c>
      <c r="M39" s="362"/>
      <c r="N39" s="348">
        <v>-0.68500000000000005</v>
      </c>
      <c r="O39" s="348">
        <v>3.3353999999999999</v>
      </c>
      <c r="P39" s="348">
        <v>7.5284000000000004</v>
      </c>
      <c r="Q39" s="348">
        <v>9.9171999999999993</v>
      </c>
      <c r="R39" s="348">
        <v>5.7686999999999999</v>
      </c>
      <c r="S39" s="348">
        <v>7.0500999999999996</v>
      </c>
      <c r="T39" s="348">
        <v>6.4824999999999999</v>
      </c>
      <c r="U39" s="348">
        <v>6.0735000000000001</v>
      </c>
      <c r="V39" s="348">
        <v>6.1936</v>
      </c>
      <c r="W39" s="348">
        <v>7.0456000000000003</v>
      </c>
      <c r="X39" s="348">
        <v>7.1318000000000001</v>
      </c>
      <c r="Y39" s="375">
        <v>6.3348000000000004</v>
      </c>
      <c r="Z39" s="348">
        <v>6.6600999999999999</v>
      </c>
      <c r="AA39" s="348">
        <v>5.9358000000000004</v>
      </c>
      <c r="AB39" s="348">
        <v>6.9393000000000002</v>
      </c>
      <c r="AC39" s="348">
        <v>6.1066000000000003</v>
      </c>
      <c r="AD39" s="348">
        <v>6.1459999999999999</v>
      </c>
      <c r="AE39" s="348">
        <v>11.789300000000001</v>
      </c>
      <c r="AF39" s="348">
        <v>7.3636999999999997</v>
      </c>
      <c r="AG39" s="569"/>
      <c r="AH39" s="346">
        <v>4</v>
      </c>
      <c r="AI39" s="346">
        <v>15</v>
      </c>
      <c r="AJ39" s="346">
        <v>2</v>
      </c>
      <c r="AK39" s="346">
        <v>5</v>
      </c>
      <c r="AL39" s="346">
        <v>8</v>
      </c>
      <c r="AM39" s="346">
        <v>6</v>
      </c>
      <c r="AN39" s="346">
        <v>7</v>
      </c>
      <c r="AO39" s="573">
        <v>7</v>
      </c>
      <c r="AP39" s="346">
        <v>5</v>
      </c>
      <c r="AQ39" s="346">
        <v>4</v>
      </c>
      <c r="AR39" s="346">
        <v>4</v>
      </c>
      <c r="AS39" s="346">
        <v>4</v>
      </c>
      <c r="AT39" s="346">
        <v>2</v>
      </c>
      <c r="AU39" s="346">
        <v>7</v>
      </c>
      <c r="AV39" s="346">
        <v>6</v>
      </c>
      <c r="AW39" s="346">
        <v>8</v>
      </c>
      <c r="AX39" s="346">
        <v>4</v>
      </c>
      <c r="AY39" s="346">
        <v>5</v>
      </c>
      <c r="AZ39" s="584"/>
      <c r="BA39" s="467">
        <v>12.85</v>
      </c>
      <c r="BB39" s="348">
        <v>67.099999999999994</v>
      </c>
      <c r="BC39" s="348">
        <v>8.0500000000000007</v>
      </c>
      <c r="BD39" s="348">
        <v>7.59</v>
      </c>
      <c r="BE39" s="375">
        <v>0.01</v>
      </c>
      <c r="BF39" s="375">
        <v>4.4000000000000004</v>
      </c>
      <c r="BG39" s="374"/>
      <c r="BH39" s="594">
        <v>4.4000000000000004</v>
      </c>
      <c r="BI39" s="348">
        <v>26.04</v>
      </c>
      <c r="BJ39" s="348">
        <v>3.96</v>
      </c>
      <c r="BK39" s="348">
        <v>51.54</v>
      </c>
      <c r="BL39" s="348" t="s">
        <v>430</v>
      </c>
      <c r="BM39" s="375">
        <v>10.130000000000001</v>
      </c>
      <c r="BN39" s="375">
        <v>1.21</v>
      </c>
      <c r="BO39" s="375">
        <v>2.72</v>
      </c>
      <c r="BP39" s="375" t="s">
        <v>430</v>
      </c>
      <c r="BQ39" s="375">
        <v>0.01</v>
      </c>
      <c r="BR39" s="466"/>
      <c r="BS39" s="373">
        <v>5.15494481773242</v>
      </c>
      <c r="BT39" s="354">
        <v>8.8768270033152401</v>
      </c>
      <c r="BU39" s="430"/>
      <c r="BV39" s="374" t="s">
        <v>555</v>
      </c>
    </row>
    <row r="40" spans="1:74" s="428" customFormat="1" x14ac:dyDescent="0.25">
      <c r="A40" s="345" t="s">
        <v>7730</v>
      </c>
      <c r="B40" s="374"/>
      <c r="C40" s="719">
        <v>38601</v>
      </c>
      <c r="D40" s="373"/>
      <c r="E40" s="346">
        <v>2898.42</v>
      </c>
      <c r="F40" s="373"/>
      <c r="G40" s="347">
        <v>4227.9825000000001</v>
      </c>
      <c r="H40" s="374"/>
      <c r="I40" s="348">
        <v>0.87370000000000003</v>
      </c>
      <c r="J40" s="348">
        <v>7.17</v>
      </c>
      <c r="K40" s="843">
        <v>0.73314999999999997</v>
      </c>
      <c r="L40" s="348">
        <v>0.82438</v>
      </c>
      <c r="M40" s="362"/>
      <c r="N40" s="348">
        <v>-2.9842</v>
      </c>
      <c r="O40" s="348">
        <v>4.0427</v>
      </c>
      <c r="P40" s="348">
        <v>7.0227000000000004</v>
      </c>
      <c r="Q40" s="348">
        <v>9.7406000000000006</v>
      </c>
      <c r="R40" s="348">
        <v>5.9846000000000004</v>
      </c>
      <c r="S40" s="348">
        <v>7.31</v>
      </c>
      <c r="T40" s="348">
        <v>6.6451000000000002</v>
      </c>
      <c r="U40" s="348">
        <v>6.2159000000000004</v>
      </c>
      <c r="V40" s="348">
        <v>6.2511999999999999</v>
      </c>
      <c r="W40" s="348">
        <v>6.9031000000000002</v>
      </c>
      <c r="X40" s="348">
        <v>6.9749999999999996</v>
      </c>
      <c r="Y40" s="375">
        <v>6.1550000000000002</v>
      </c>
      <c r="Z40" s="348">
        <v>5.9701000000000004</v>
      </c>
      <c r="AA40" s="348">
        <v>6.2057000000000002</v>
      </c>
      <c r="AB40" s="348">
        <v>7.2594000000000003</v>
      </c>
      <c r="AC40" s="348">
        <v>6.2832999999999997</v>
      </c>
      <c r="AD40" s="348">
        <v>6.2041000000000004</v>
      </c>
      <c r="AE40" s="348">
        <v>11.3329</v>
      </c>
      <c r="AF40" s="348">
        <v>7.0979000000000001</v>
      </c>
      <c r="AG40" s="569"/>
      <c r="AH40" s="346">
        <v>11</v>
      </c>
      <c r="AI40" s="346">
        <v>8</v>
      </c>
      <c r="AJ40" s="346">
        <v>6</v>
      </c>
      <c r="AK40" s="346">
        <v>7</v>
      </c>
      <c r="AL40" s="346">
        <v>5</v>
      </c>
      <c r="AM40" s="346">
        <v>3</v>
      </c>
      <c r="AN40" s="346">
        <v>4</v>
      </c>
      <c r="AO40" s="573">
        <v>2</v>
      </c>
      <c r="AP40" s="346">
        <v>3</v>
      </c>
      <c r="AQ40" s="346">
        <v>5</v>
      </c>
      <c r="AR40" s="346">
        <v>5</v>
      </c>
      <c r="AS40" s="346">
        <v>5</v>
      </c>
      <c r="AT40" s="346">
        <v>13</v>
      </c>
      <c r="AU40" s="346">
        <v>5</v>
      </c>
      <c r="AV40" s="346">
        <v>2</v>
      </c>
      <c r="AW40" s="346">
        <v>2</v>
      </c>
      <c r="AX40" s="346">
        <v>3</v>
      </c>
      <c r="AY40" s="346">
        <v>13</v>
      </c>
      <c r="AZ40" s="584"/>
      <c r="BA40" s="467">
        <v>13.01</v>
      </c>
      <c r="BB40" s="348">
        <v>74.88</v>
      </c>
      <c r="BC40" s="348">
        <v>5.4</v>
      </c>
      <c r="BD40" s="348">
        <v>4.04</v>
      </c>
      <c r="BE40" s="375" t="s">
        <v>430</v>
      </c>
      <c r="BF40" s="375">
        <v>2.67</v>
      </c>
      <c r="BG40" s="374"/>
      <c r="BH40" s="594">
        <v>2.67</v>
      </c>
      <c r="BI40" s="348">
        <v>22.97</v>
      </c>
      <c r="BJ40" s="348">
        <v>13.8</v>
      </c>
      <c r="BK40" s="348">
        <v>45.29</v>
      </c>
      <c r="BL40" s="348" t="s">
        <v>430</v>
      </c>
      <c r="BM40" s="375">
        <v>6.99</v>
      </c>
      <c r="BN40" s="375">
        <v>2.2599999999999998</v>
      </c>
      <c r="BO40" s="375">
        <v>6.02</v>
      </c>
      <c r="BP40" s="375" t="s">
        <v>430</v>
      </c>
      <c r="BQ40" s="375" t="s">
        <v>430</v>
      </c>
      <c r="BR40" s="466"/>
      <c r="BS40" s="373">
        <v>5.3890607405389099</v>
      </c>
      <c r="BT40" s="354">
        <v>5.64365744056437</v>
      </c>
      <c r="BU40" s="430"/>
      <c r="BV40" s="374" t="s">
        <v>555</v>
      </c>
    </row>
    <row r="41" spans="1:74" s="428" customFormat="1" x14ac:dyDescent="0.25">
      <c r="A41" s="345" t="s">
        <v>7731</v>
      </c>
      <c r="B41" s="374"/>
      <c r="C41" s="719">
        <v>39195</v>
      </c>
      <c r="D41" s="373"/>
      <c r="E41" s="841">
        <v>2679.94</v>
      </c>
      <c r="F41" s="373"/>
      <c r="G41" s="347">
        <v>3822.9607999999998</v>
      </c>
      <c r="H41" s="374"/>
      <c r="I41" s="348">
        <v>0.83099999999999996</v>
      </c>
      <c r="J41" s="843">
        <v>7.25</v>
      </c>
      <c r="K41" s="843">
        <v>0.74</v>
      </c>
      <c r="L41" s="843">
        <v>0.78</v>
      </c>
      <c r="M41" s="362"/>
      <c r="N41" s="348">
        <v>-2.8488000000000002</v>
      </c>
      <c r="O41" s="348">
        <v>3.9607000000000001</v>
      </c>
      <c r="P41" s="348">
        <v>6.9187000000000003</v>
      </c>
      <c r="Q41" s="348">
        <v>9.4078999999999997</v>
      </c>
      <c r="R41" s="348">
        <v>6.1048</v>
      </c>
      <c r="S41" s="348">
        <v>7.2195999999999998</v>
      </c>
      <c r="T41" s="348">
        <v>6.5796000000000001</v>
      </c>
      <c r="U41" s="348">
        <v>6.1753</v>
      </c>
      <c r="V41" s="348">
        <v>6.3282999999999996</v>
      </c>
      <c r="W41" s="348">
        <v>7.0910000000000002</v>
      </c>
      <c r="X41" s="348">
        <v>7.2008000000000001</v>
      </c>
      <c r="Y41" s="375">
        <v>7.4153000000000002</v>
      </c>
      <c r="Z41" s="348">
        <v>5.9386999999999999</v>
      </c>
      <c r="AA41" s="348">
        <v>6.3361999999999998</v>
      </c>
      <c r="AB41" s="348">
        <v>7.0694999999999997</v>
      </c>
      <c r="AC41" s="348">
        <v>6.2224000000000004</v>
      </c>
      <c r="AD41" s="348">
        <v>6.2546999999999997</v>
      </c>
      <c r="AE41" s="348">
        <v>11.436500000000001</v>
      </c>
      <c r="AF41" s="348">
        <v>7.1581000000000001</v>
      </c>
      <c r="AG41" s="569"/>
      <c r="AH41" s="346">
        <v>10</v>
      </c>
      <c r="AI41" s="346">
        <v>9</v>
      </c>
      <c r="AJ41" s="346">
        <v>8</v>
      </c>
      <c r="AK41" s="346">
        <v>12</v>
      </c>
      <c r="AL41" s="346">
        <v>3</v>
      </c>
      <c r="AM41" s="346">
        <v>5</v>
      </c>
      <c r="AN41" s="346">
        <v>5</v>
      </c>
      <c r="AO41" s="573">
        <v>3</v>
      </c>
      <c r="AP41" s="346">
        <v>2</v>
      </c>
      <c r="AQ41" s="346">
        <v>3</v>
      </c>
      <c r="AR41" s="346">
        <v>3</v>
      </c>
      <c r="AS41" s="346">
        <v>1</v>
      </c>
      <c r="AT41" s="346">
        <v>14</v>
      </c>
      <c r="AU41" s="346">
        <v>3</v>
      </c>
      <c r="AV41" s="346">
        <v>5</v>
      </c>
      <c r="AW41" s="346">
        <v>3</v>
      </c>
      <c r="AX41" s="346">
        <v>2</v>
      </c>
      <c r="AY41" s="346">
        <v>11</v>
      </c>
      <c r="AZ41" s="584"/>
      <c r="BA41" s="467">
        <v>7.36</v>
      </c>
      <c r="BB41" s="348">
        <v>67.72</v>
      </c>
      <c r="BC41" s="348">
        <v>3.16</v>
      </c>
      <c r="BD41" s="348">
        <v>7.12</v>
      </c>
      <c r="BE41" s="375" t="s">
        <v>430</v>
      </c>
      <c r="BF41" s="375">
        <v>14.64</v>
      </c>
      <c r="BG41" s="374"/>
      <c r="BH41" s="594">
        <v>14.64</v>
      </c>
      <c r="BI41" s="348">
        <v>14.42</v>
      </c>
      <c r="BJ41" s="348">
        <v>3.64</v>
      </c>
      <c r="BK41" s="348">
        <v>59.95</v>
      </c>
      <c r="BL41" s="348" t="s">
        <v>430</v>
      </c>
      <c r="BM41" s="375" t="s">
        <v>430</v>
      </c>
      <c r="BN41" s="375" t="s">
        <v>430</v>
      </c>
      <c r="BO41" s="375">
        <v>7.36</v>
      </c>
      <c r="BP41" s="375" t="s">
        <v>430</v>
      </c>
      <c r="BQ41" s="375" t="s">
        <v>430</v>
      </c>
      <c r="BR41" s="466"/>
      <c r="BS41" s="373">
        <v>7.4829766885034097</v>
      </c>
      <c r="BT41" s="354">
        <v>12.684786507463</v>
      </c>
      <c r="BU41" s="430"/>
      <c r="BV41" s="374" t="s">
        <v>555</v>
      </c>
    </row>
    <row r="42" spans="1:74" s="428" customFormat="1" x14ac:dyDescent="0.25">
      <c r="A42" s="345" t="s">
        <v>7732</v>
      </c>
      <c r="B42" s="374"/>
      <c r="C42" s="719">
        <v>39512</v>
      </c>
      <c r="D42" s="373"/>
      <c r="E42" s="841">
        <v>2433.8200000000002</v>
      </c>
      <c r="F42" s="373"/>
      <c r="G42" s="347">
        <v>2422.2066</v>
      </c>
      <c r="H42" s="374"/>
      <c r="I42" s="348">
        <v>1.0812600000000001</v>
      </c>
      <c r="J42" s="348">
        <v>7.24</v>
      </c>
      <c r="K42" s="348">
        <v>0.92</v>
      </c>
      <c r="L42" s="348">
        <v>0.98</v>
      </c>
      <c r="M42" s="362"/>
      <c r="N42" s="348">
        <v>-3.2275</v>
      </c>
      <c r="O42" s="348">
        <v>4.0598999999999998</v>
      </c>
      <c r="P42" s="348">
        <v>6.6680999999999999</v>
      </c>
      <c r="Q42" s="348">
        <v>9.4332999999999991</v>
      </c>
      <c r="R42" s="348">
        <v>5.6346999999999996</v>
      </c>
      <c r="S42" s="348">
        <v>6.9574999999999996</v>
      </c>
      <c r="T42" s="348">
        <v>6.3780999999999999</v>
      </c>
      <c r="U42" s="348">
        <v>5.8110999999999997</v>
      </c>
      <c r="V42" s="348">
        <v>5.8917999999999999</v>
      </c>
      <c r="W42" s="348">
        <v>6.6898999999999997</v>
      </c>
      <c r="X42" s="348">
        <v>6.8266</v>
      </c>
      <c r="Y42" s="375">
        <v>5.9527999999999999</v>
      </c>
      <c r="Z42" s="348">
        <v>5.9025999999999996</v>
      </c>
      <c r="AA42" s="348">
        <v>5.8380999999999998</v>
      </c>
      <c r="AB42" s="348">
        <v>6.9318999999999997</v>
      </c>
      <c r="AC42" s="348">
        <v>5.8619000000000003</v>
      </c>
      <c r="AD42" s="348">
        <v>5.8372999999999999</v>
      </c>
      <c r="AE42" s="348">
        <v>11.602499999999999</v>
      </c>
      <c r="AF42" s="348">
        <v>4.8903999999999996</v>
      </c>
      <c r="AG42" s="569"/>
      <c r="AH42" s="346">
        <v>14</v>
      </c>
      <c r="AI42" s="346">
        <v>7</v>
      </c>
      <c r="AJ42" s="346">
        <v>14</v>
      </c>
      <c r="AK42" s="346">
        <v>11</v>
      </c>
      <c r="AL42" s="346">
        <v>9</v>
      </c>
      <c r="AM42" s="346">
        <v>7</v>
      </c>
      <c r="AN42" s="346">
        <v>9</v>
      </c>
      <c r="AO42" s="573">
        <v>13</v>
      </c>
      <c r="AP42" s="346">
        <v>14</v>
      </c>
      <c r="AQ42" s="346">
        <v>12</v>
      </c>
      <c r="AR42" s="346">
        <v>12</v>
      </c>
      <c r="AS42" s="346">
        <v>12</v>
      </c>
      <c r="AT42" s="346">
        <v>15</v>
      </c>
      <c r="AU42" s="346">
        <v>10</v>
      </c>
      <c r="AV42" s="346">
        <v>7</v>
      </c>
      <c r="AW42" s="346">
        <v>13</v>
      </c>
      <c r="AX42" s="346">
        <v>14</v>
      </c>
      <c r="AY42" s="346">
        <v>7</v>
      </c>
      <c r="AZ42" s="584"/>
      <c r="BA42" s="467">
        <v>7.47</v>
      </c>
      <c r="BB42" s="348">
        <v>73.61</v>
      </c>
      <c r="BC42" s="348">
        <v>5.9</v>
      </c>
      <c r="BD42" s="348">
        <v>6.15</v>
      </c>
      <c r="BE42" s="375" t="s">
        <v>430</v>
      </c>
      <c r="BF42" s="375">
        <v>6.87</v>
      </c>
      <c r="BG42" s="374"/>
      <c r="BH42" s="594">
        <v>6.87</v>
      </c>
      <c r="BI42" s="348">
        <v>26.79</v>
      </c>
      <c r="BJ42" s="348">
        <v>2.6</v>
      </c>
      <c r="BK42" s="348">
        <v>56.27</v>
      </c>
      <c r="BL42" s="348" t="s">
        <v>430</v>
      </c>
      <c r="BM42" s="375">
        <v>1.98</v>
      </c>
      <c r="BN42" s="375" t="s">
        <v>430</v>
      </c>
      <c r="BO42" s="375">
        <v>5.48</v>
      </c>
      <c r="BP42" s="375" t="s">
        <v>430</v>
      </c>
      <c r="BQ42" s="375" t="s">
        <v>430</v>
      </c>
      <c r="BR42" s="466"/>
      <c r="BS42" s="373">
        <v>4.6225006790755003</v>
      </c>
      <c r="BT42" s="354">
        <v>11.6704241476659</v>
      </c>
      <c r="BU42" s="430"/>
      <c r="BV42" s="374" t="s">
        <v>555</v>
      </c>
    </row>
    <row r="43" spans="1:74" s="428" customFormat="1" x14ac:dyDescent="0.25">
      <c r="A43" s="345" t="s">
        <v>7733</v>
      </c>
      <c r="B43" s="374"/>
      <c r="C43" s="719">
        <v>37781</v>
      </c>
      <c r="D43" s="373"/>
      <c r="E43" s="346">
        <v>1921.38</v>
      </c>
      <c r="F43" s="373"/>
      <c r="G43" s="347">
        <v>42.456499999999998</v>
      </c>
      <c r="H43" s="374"/>
      <c r="I43" s="348">
        <v>0.71</v>
      </c>
      <c r="J43" s="348">
        <v>6.93</v>
      </c>
      <c r="K43" s="843">
        <v>0.79405000000000003</v>
      </c>
      <c r="L43" s="348">
        <v>0.7</v>
      </c>
      <c r="M43" s="362"/>
      <c r="N43" s="348">
        <v>8.5999999999999993E-2</v>
      </c>
      <c r="O43" s="348">
        <v>4.0705999999999998</v>
      </c>
      <c r="P43" s="348">
        <v>6.6403999999999996</v>
      </c>
      <c r="Q43" s="348">
        <v>9.6582000000000008</v>
      </c>
      <c r="R43" s="348">
        <v>6.2897999999999996</v>
      </c>
      <c r="S43" s="348">
        <v>7.3021000000000003</v>
      </c>
      <c r="T43" s="348">
        <v>6.8872999999999998</v>
      </c>
      <c r="U43" s="348">
        <v>6.1359000000000004</v>
      </c>
      <c r="V43" s="348">
        <v>6.0865999999999998</v>
      </c>
      <c r="W43" s="348">
        <v>6.6757999999999997</v>
      </c>
      <c r="X43" s="348">
        <v>6.7188999999999997</v>
      </c>
      <c r="Y43" s="375">
        <v>5.8886000000000003</v>
      </c>
      <c r="Z43" s="348">
        <v>5.8860000000000001</v>
      </c>
      <c r="AA43" s="348">
        <v>6.4132999999999996</v>
      </c>
      <c r="AB43" s="348">
        <v>7.3945999999999996</v>
      </c>
      <c r="AC43" s="348">
        <v>6.2137000000000002</v>
      </c>
      <c r="AD43" s="348">
        <v>6.0162000000000004</v>
      </c>
      <c r="AE43" s="348">
        <v>11.3835</v>
      </c>
      <c r="AF43" s="348">
        <v>6.4103000000000003</v>
      </c>
      <c r="AG43" s="569"/>
      <c r="AH43" s="346">
        <v>3</v>
      </c>
      <c r="AI43" s="346">
        <v>6</v>
      </c>
      <c r="AJ43" s="346">
        <v>15</v>
      </c>
      <c r="AK43" s="346">
        <v>9</v>
      </c>
      <c r="AL43" s="346">
        <v>1</v>
      </c>
      <c r="AM43" s="346">
        <v>4</v>
      </c>
      <c r="AN43" s="346">
        <v>1</v>
      </c>
      <c r="AO43" s="573">
        <v>5</v>
      </c>
      <c r="AP43" s="346">
        <v>8</v>
      </c>
      <c r="AQ43" s="346">
        <v>13</v>
      </c>
      <c r="AR43" s="346">
        <v>15</v>
      </c>
      <c r="AS43" s="346">
        <v>16</v>
      </c>
      <c r="AT43" s="346">
        <v>16</v>
      </c>
      <c r="AU43" s="346">
        <v>1</v>
      </c>
      <c r="AV43" s="346">
        <v>1</v>
      </c>
      <c r="AW43" s="346">
        <v>4</v>
      </c>
      <c r="AX43" s="346">
        <v>8</v>
      </c>
      <c r="AY43" s="346">
        <v>12</v>
      </c>
      <c r="AZ43" s="584"/>
      <c r="BA43" s="467">
        <v>7.76</v>
      </c>
      <c r="BB43" s="348">
        <v>77.33</v>
      </c>
      <c r="BC43" s="348">
        <v>1.93</v>
      </c>
      <c r="BD43" s="348">
        <v>5.21</v>
      </c>
      <c r="BE43" s="375" t="s">
        <v>430</v>
      </c>
      <c r="BF43" s="375">
        <v>7.78</v>
      </c>
      <c r="BG43" s="374"/>
      <c r="BH43" s="594">
        <v>7.78</v>
      </c>
      <c r="BI43" s="348">
        <v>39.15</v>
      </c>
      <c r="BJ43" s="348">
        <v>12.7</v>
      </c>
      <c r="BK43" s="348">
        <v>32.61</v>
      </c>
      <c r="BL43" s="348" t="s">
        <v>430</v>
      </c>
      <c r="BM43" s="375">
        <v>0.85</v>
      </c>
      <c r="BN43" s="375" t="s">
        <v>430</v>
      </c>
      <c r="BO43" s="375">
        <v>6.91</v>
      </c>
      <c r="BP43" s="375" t="s">
        <v>430</v>
      </c>
      <c r="BQ43" s="375" t="s">
        <v>430</v>
      </c>
      <c r="BR43" s="466"/>
      <c r="BS43" s="373">
        <v>3.0882077184558998</v>
      </c>
      <c r="BT43" s="354">
        <v>5.9023977670488001</v>
      </c>
      <c r="BU43" s="430"/>
      <c r="BV43" s="374" t="s">
        <v>555</v>
      </c>
    </row>
    <row r="44" spans="1:74" s="428" customFormat="1" x14ac:dyDescent="0.25">
      <c r="A44" s="345" t="s">
        <v>7734</v>
      </c>
      <c r="B44" s="374"/>
      <c r="C44" s="719">
        <v>39100</v>
      </c>
      <c r="D44" s="373"/>
      <c r="E44" s="841">
        <v>1833.15</v>
      </c>
      <c r="F44" s="373"/>
      <c r="G44" s="347">
        <v>4060.9182999999998</v>
      </c>
      <c r="H44" s="374"/>
      <c r="I44" s="843">
        <v>1.0575300000000001</v>
      </c>
      <c r="J44" s="843">
        <v>7.14</v>
      </c>
      <c r="K44" s="843">
        <v>0.94247000000000003</v>
      </c>
      <c r="L44" s="843">
        <v>1</v>
      </c>
      <c r="M44" s="362"/>
      <c r="N44" s="348">
        <v>-1.1325000000000001</v>
      </c>
      <c r="O44" s="348">
        <v>3.8559000000000001</v>
      </c>
      <c r="P44" s="348">
        <v>6.9240000000000004</v>
      </c>
      <c r="Q44" s="348">
        <v>9.3242999999999991</v>
      </c>
      <c r="R44" s="348">
        <v>5.3654000000000002</v>
      </c>
      <c r="S44" s="348">
        <v>6.7801999999999998</v>
      </c>
      <c r="T44" s="348">
        <v>6.3299000000000003</v>
      </c>
      <c r="U44" s="348">
        <v>5.8452999999999999</v>
      </c>
      <c r="V44" s="348">
        <v>5.9391999999999996</v>
      </c>
      <c r="W44" s="348">
        <v>6.7869999999999999</v>
      </c>
      <c r="X44" s="348">
        <v>6.9379999999999997</v>
      </c>
      <c r="Y44" s="375">
        <v>6.0932000000000004</v>
      </c>
      <c r="Z44" s="348">
        <v>6.4739000000000004</v>
      </c>
      <c r="AA44" s="348">
        <v>5.6772</v>
      </c>
      <c r="AB44" s="348">
        <v>6.7888000000000002</v>
      </c>
      <c r="AC44" s="348">
        <v>5.8901000000000003</v>
      </c>
      <c r="AD44" s="348">
        <v>5.8974000000000002</v>
      </c>
      <c r="AE44" s="348">
        <v>11.5527</v>
      </c>
      <c r="AF44" s="348">
        <v>7.3894000000000002</v>
      </c>
      <c r="AG44" s="569"/>
      <c r="AH44" s="346">
        <v>6</v>
      </c>
      <c r="AI44" s="346">
        <v>11</v>
      </c>
      <c r="AJ44" s="346">
        <v>7</v>
      </c>
      <c r="AK44" s="346">
        <v>14</v>
      </c>
      <c r="AL44" s="346">
        <v>12</v>
      </c>
      <c r="AM44" s="346">
        <v>11</v>
      </c>
      <c r="AN44" s="346">
        <v>10</v>
      </c>
      <c r="AO44" s="573">
        <v>11</v>
      </c>
      <c r="AP44" s="346">
        <v>11</v>
      </c>
      <c r="AQ44" s="346">
        <v>8</v>
      </c>
      <c r="AR44" s="346">
        <v>7</v>
      </c>
      <c r="AS44" s="346">
        <v>11</v>
      </c>
      <c r="AT44" s="346">
        <v>6</v>
      </c>
      <c r="AU44" s="346">
        <v>14</v>
      </c>
      <c r="AV44" s="346">
        <v>12</v>
      </c>
      <c r="AW44" s="346">
        <v>12</v>
      </c>
      <c r="AX44" s="346">
        <v>11</v>
      </c>
      <c r="AY44" s="346">
        <v>8</v>
      </c>
      <c r="AZ44" s="584"/>
      <c r="BA44" s="467">
        <v>12.78</v>
      </c>
      <c r="BB44" s="348">
        <v>68.69</v>
      </c>
      <c r="BC44" s="348">
        <v>4.37</v>
      </c>
      <c r="BD44" s="348">
        <v>7.2</v>
      </c>
      <c r="BE44" s="375" t="s">
        <v>430</v>
      </c>
      <c r="BF44" s="375">
        <v>6.95</v>
      </c>
      <c r="BG44" s="374"/>
      <c r="BH44" s="594">
        <v>6.95</v>
      </c>
      <c r="BI44" s="348">
        <v>25.17</v>
      </c>
      <c r="BJ44" s="348">
        <v>2.64</v>
      </c>
      <c r="BK44" s="348">
        <v>52.45</v>
      </c>
      <c r="BL44" s="348" t="s">
        <v>430</v>
      </c>
      <c r="BM44" s="375">
        <v>1.52</v>
      </c>
      <c r="BN44" s="375" t="s">
        <v>430</v>
      </c>
      <c r="BO44" s="375">
        <v>11.26</v>
      </c>
      <c r="BP44" s="375" t="s">
        <v>430</v>
      </c>
      <c r="BQ44" s="375" t="s">
        <v>430</v>
      </c>
      <c r="BR44" s="466"/>
      <c r="BS44" s="373">
        <v>7.7556137507755603</v>
      </c>
      <c r="BT44" s="354">
        <v>5.8991655605899203</v>
      </c>
      <c r="BU44" s="430"/>
      <c r="BV44" s="374" t="s">
        <v>555</v>
      </c>
    </row>
    <row r="45" spans="1:74" s="428" customFormat="1" x14ac:dyDescent="0.25">
      <c r="A45" s="345" t="s">
        <v>7735</v>
      </c>
      <c r="B45" s="374"/>
      <c r="C45" s="719">
        <v>38415</v>
      </c>
      <c r="D45" s="373"/>
      <c r="E45" s="841">
        <v>1110.93</v>
      </c>
      <c r="F45" s="373"/>
      <c r="G45" s="347">
        <v>45.333599999999997</v>
      </c>
      <c r="H45" s="374"/>
      <c r="I45" s="348">
        <v>1.0014000000000001</v>
      </c>
      <c r="J45" s="348">
        <v>6.98</v>
      </c>
      <c r="K45" s="348">
        <v>0.72509999999999997</v>
      </c>
      <c r="L45" s="348">
        <v>0.77559999999999996</v>
      </c>
      <c r="M45" s="362"/>
      <c r="N45" s="348">
        <v>-6.5205000000000002</v>
      </c>
      <c r="O45" s="348">
        <v>2.1474000000000002</v>
      </c>
      <c r="P45" s="348">
        <v>5.7573999999999996</v>
      </c>
      <c r="Q45" s="348">
        <v>9.1821000000000002</v>
      </c>
      <c r="R45" s="348">
        <v>6.1509999999999998</v>
      </c>
      <c r="S45" s="348">
        <v>7.3320999999999996</v>
      </c>
      <c r="T45" s="348">
        <v>6.6619999999999999</v>
      </c>
      <c r="U45" s="348">
        <v>6.1482000000000001</v>
      </c>
      <c r="V45" s="348">
        <v>6.1901000000000002</v>
      </c>
      <c r="W45" s="348">
        <v>6.8730000000000002</v>
      </c>
      <c r="X45" s="348">
        <v>6.9638999999999998</v>
      </c>
      <c r="Y45" s="375">
        <v>6.1417999999999999</v>
      </c>
      <c r="Z45" s="348">
        <v>6.3487999999999998</v>
      </c>
      <c r="AA45" s="348">
        <v>6.2877999999999998</v>
      </c>
      <c r="AB45" s="348">
        <v>7.1878000000000002</v>
      </c>
      <c r="AC45" s="348">
        <v>6.2054</v>
      </c>
      <c r="AD45" s="348">
        <v>6.1284000000000001</v>
      </c>
      <c r="AE45" s="348">
        <v>10.7075</v>
      </c>
      <c r="AF45" s="348">
        <v>7.2710999999999997</v>
      </c>
      <c r="AG45" s="569"/>
      <c r="AH45" s="346">
        <v>17</v>
      </c>
      <c r="AI45" s="346">
        <v>17</v>
      </c>
      <c r="AJ45" s="346">
        <v>17</v>
      </c>
      <c r="AK45" s="346">
        <v>17</v>
      </c>
      <c r="AL45" s="346">
        <v>2</v>
      </c>
      <c r="AM45" s="346">
        <v>2</v>
      </c>
      <c r="AN45" s="346">
        <v>3</v>
      </c>
      <c r="AO45" s="573">
        <v>4</v>
      </c>
      <c r="AP45" s="346">
        <v>6</v>
      </c>
      <c r="AQ45" s="346">
        <v>6</v>
      </c>
      <c r="AR45" s="346">
        <v>6</v>
      </c>
      <c r="AS45" s="346">
        <v>6</v>
      </c>
      <c r="AT45" s="346">
        <v>12</v>
      </c>
      <c r="AU45" s="346">
        <v>4</v>
      </c>
      <c r="AV45" s="346">
        <v>3</v>
      </c>
      <c r="AW45" s="346">
        <v>5</v>
      </c>
      <c r="AX45" s="346">
        <v>6</v>
      </c>
      <c r="AY45" s="346">
        <v>16</v>
      </c>
      <c r="AZ45" s="584"/>
      <c r="BA45" s="467">
        <v>5.97</v>
      </c>
      <c r="BB45" s="348">
        <v>88.77</v>
      </c>
      <c r="BC45" s="348" t="s">
        <v>430</v>
      </c>
      <c r="BD45" s="348" t="s">
        <v>430</v>
      </c>
      <c r="BE45" s="375" t="s">
        <v>430</v>
      </c>
      <c r="BF45" s="375">
        <v>5.26</v>
      </c>
      <c r="BG45" s="374"/>
      <c r="BH45" s="594">
        <v>5.26</v>
      </c>
      <c r="BI45" s="348">
        <v>54.38</v>
      </c>
      <c r="BJ45" s="348">
        <v>2.1800000000000002</v>
      </c>
      <c r="BK45" s="348">
        <v>32.21</v>
      </c>
      <c r="BL45" s="348" t="s">
        <v>430</v>
      </c>
      <c r="BM45" s="375">
        <v>5.97</v>
      </c>
      <c r="BN45" s="375" t="s">
        <v>430</v>
      </c>
      <c r="BO45" s="375" t="s">
        <v>430</v>
      </c>
      <c r="BP45" s="375" t="s">
        <v>430</v>
      </c>
      <c r="BQ45" s="375" t="s">
        <v>430</v>
      </c>
      <c r="BR45" s="466"/>
      <c r="BS45" s="373">
        <v>4.4658435299999999</v>
      </c>
      <c r="BT45" s="354">
        <v>16.50239741</v>
      </c>
      <c r="BU45" s="430"/>
      <c r="BV45" s="374" t="s">
        <v>555</v>
      </c>
    </row>
    <row r="46" spans="1:74" s="428" customFormat="1" x14ac:dyDescent="0.25">
      <c r="A46" s="345" t="s">
        <v>7736</v>
      </c>
      <c r="B46" s="374"/>
      <c r="C46" s="719">
        <v>40516</v>
      </c>
      <c r="D46" s="373"/>
      <c r="E46" s="841">
        <v>875.45</v>
      </c>
      <c r="F46" s="373"/>
      <c r="G46" s="347">
        <v>30.816400000000002</v>
      </c>
      <c r="H46" s="374"/>
      <c r="I46" s="348">
        <v>1.16795</v>
      </c>
      <c r="J46" s="348">
        <v>7.33</v>
      </c>
      <c r="K46" s="843">
        <v>0.89588999999999996</v>
      </c>
      <c r="L46" s="348">
        <v>0.91232999999999997</v>
      </c>
      <c r="M46" s="362"/>
      <c r="N46" s="348">
        <v>-3.0792999999999999</v>
      </c>
      <c r="O46" s="348">
        <v>3.6728999999999998</v>
      </c>
      <c r="P46" s="348">
        <v>6.76</v>
      </c>
      <c r="Q46" s="348">
        <v>9.2373999999999992</v>
      </c>
      <c r="R46" s="348">
        <v>5.4543999999999997</v>
      </c>
      <c r="S46" s="348">
        <v>6.6723999999999997</v>
      </c>
      <c r="T46" s="348">
        <v>6.5773999999999999</v>
      </c>
      <c r="U46" s="348">
        <v>6.1105999999999998</v>
      </c>
      <c r="V46" s="348">
        <v>6.1193</v>
      </c>
      <c r="W46" s="348">
        <v>7.5058999999999996</v>
      </c>
      <c r="X46" s="348">
        <v>7.4298999999999999</v>
      </c>
      <c r="Y46" s="375">
        <v>6.4057000000000004</v>
      </c>
      <c r="Z46" s="348">
        <v>6.4237000000000002</v>
      </c>
      <c r="AA46" s="348">
        <v>5.6101999999999999</v>
      </c>
      <c r="AB46" s="348">
        <v>6.8994</v>
      </c>
      <c r="AC46" s="348">
        <v>6.1726000000000001</v>
      </c>
      <c r="AD46" s="348">
        <v>6.0717999999999996</v>
      </c>
      <c r="AE46" s="348">
        <v>11.0128</v>
      </c>
      <c r="AF46" s="348">
        <v>7.3936000000000002</v>
      </c>
      <c r="AG46" s="569"/>
      <c r="AH46" s="346">
        <v>12</v>
      </c>
      <c r="AI46" s="346">
        <v>13</v>
      </c>
      <c r="AJ46" s="346">
        <v>12</v>
      </c>
      <c r="AK46" s="346">
        <v>16</v>
      </c>
      <c r="AL46" s="346">
        <v>11</v>
      </c>
      <c r="AM46" s="346">
        <v>12</v>
      </c>
      <c r="AN46" s="346">
        <v>6</v>
      </c>
      <c r="AO46" s="573">
        <v>6</v>
      </c>
      <c r="AP46" s="346">
        <v>7</v>
      </c>
      <c r="AQ46" s="346">
        <v>1</v>
      </c>
      <c r="AR46" s="346">
        <v>1</v>
      </c>
      <c r="AS46" s="346">
        <v>3</v>
      </c>
      <c r="AT46" s="346">
        <v>9</v>
      </c>
      <c r="AU46" s="346">
        <v>15</v>
      </c>
      <c r="AV46" s="346">
        <v>8</v>
      </c>
      <c r="AW46" s="346">
        <v>6</v>
      </c>
      <c r="AX46" s="346">
        <v>7</v>
      </c>
      <c r="AY46" s="346">
        <v>15</v>
      </c>
      <c r="AZ46" s="584"/>
      <c r="BA46" s="467">
        <v>12.32</v>
      </c>
      <c r="BB46" s="348">
        <v>71.34</v>
      </c>
      <c r="BC46" s="348">
        <v>6.57</v>
      </c>
      <c r="BD46" s="348">
        <v>7.56</v>
      </c>
      <c r="BE46" s="375" t="s">
        <v>430</v>
      </c>
      <c r="BF46" s="375">
        <v>2.2200000000000002</v>
      </c>
      <c r="BG46" s="374"/>
      <c r="BH46" s="594">
        <v>2.2200000000000002</v>
      </c>
      <c r="BI46" s="348">
        <v>18.260000000000002</v>
      </c>
      <c r="BJ46" s="348" t="s">
        <v>430</v>
      </c>
      <c r="BK46" s="348">
        <v>66.08</v>
      </c>
      <c r="BL46" s="348" t="s">
        <v>430</v>
      </c>
      <c r="BM46" s="375">
        <v>8.93</v>
      </c>
      <c r="BN46" s="375">
        <v>1.1200000000000001</v>
      </c>
      <c r="BO46" s="375">
        <v>3.39</v>
      </c>
      <c r="BP46" s="375" t="s">
        <v>430</v>
      </c>
      <c r="BQ46" s="375" t="s">
        <v>430</v>
      </c>
      <c r="BR46" s="466"/>
      <c r="BS46" s="373">
        <v>7.5536770592446301</v>
      </c>
      <c r="BT46" s="354">
        <v>4.6689994095331002</v>
      </c>
      <c r="BU46" s="430"/>
      <c r="BV46" s="374" t="s">
        <v>555</v>
      </c>
    </row>
    <row r="47" spans="1:74" s="428" customFormat="1" x14ac:dyDescent="0.25">
      <c r="A47" s="345" t="s">
        <v>7737</v>
      </c>
      <c r="B47" s="374"/>
      <c r="C47" s="719">
        <v>45722</v>
      </c>
      <c r="D47" s="373"/>
      <c r="E47" s="841">
        <v>392.1</v>
      </c>
      <c r="F47" s="373"/>
      <c r="G47" s="347">
        <v>11.0708</v>
      </c>
      <c r="H47" s="374"/>
      <c r="I47" s="348">
        <v>1.4697</v>
      </c>
      <c r="J47" s="843">
        <v>7.51</v>
      </c>
      <c r="K47" s="843">
        <v>0.68</v>
      </c>
      <c r="L47" s="843">
        <v>0.74</v>
      </c>
      <c r="M47" s="362"/>
      <c r="N47" s="348">
        <v>4.2866</v>
      </c>
      <c r="O47" s="348">
        <v>10.9998</v>
      </c>
      <c r="P47" s="348">
        <v>9.0587999999999997</v>
      </c>
      <c r="Q47" s="348">
        <v>10.664400000000001</v>
      </c>
      <c r="R47" s="348">
        <v>6.0827999999999998</v>
      </c>
      <c r="S47" s="348">
        <v>6.3425000000000002</v>
      </c>
      <c r="T47" s="348">
        <v>6.0757000000000003</v>
      </c>
      <c r="U47" s="348">
        <v>6.0229999999999997</v>
      </c>
      <c r="V47" s="348">
        <v>6.2049000000000003</v>
      </c>
      <c r="W47" s="348" t="s">
        <v>430</v>
      </c>
      <c r="X47" s="348" t="s">
        <v>430</v>
      </c>
      <c r="Y47" s="375" t="s">
        <v>430</v>
      </c>
      <c r="Z47" s="348" t="s">
        <v>430</v>
      </c>
      <c r="AA47" s="348">
        <v>5.8548</v>
      </c>
      <c r="AB47" s="348">
        <v>6.3882000000000003</v>
      </c>
      <c r="AC47" s="348">
        <v>6.1721000000000004</v>
      </c>
      <c r="AD47" s="348">
        <v>6.1425999999999998</v>
      </c>
      <c r="AE47" s="348">
        <v>11.775</v>
      </c>
      <c r="AF47" s="348">
        <v>6.9447999999999999</v>
      </c>
      <c r="AG47" s="569"/>
      <c r="AH47" s="346">
        <v>1</v>
      </c>
      <c r="AI47" s="346">
        <v>1</v>
      </c>
      <c r="AJ47" s="346">
        <v>1</v>
      </c>
      <c r="AK47" s="346">
        <v>1</v>
      </c>
      <c r="AL47" s="346">
        <v>4</v>
      </c>
      <c r="AM47" s="346">
        <v>17</v>
      </c>
      <c r="AN47" s="346">
        <v>13</v>
      </c>
      <c r="AO47" s="573">
        <v>8</v>
      </c>
      <c r="AP47" s="346">
        <v>4</v>
      </c>
      <c r="AQ47" s="346" t="s">
        <v>430</v>
      </c>
      <c r="AR47" s="346" t="s">
        <v>430</v>
      </c>
      <c r="AS47" s="346" t="s">
        <v>430</v>
      </c>
      <c r="AT47" s="346" t="s">
        <v>430</v>
      </c>
      <c r="AU47" s="346">
        <v>9</v>
      </c>
      <c r="AV47" s="346">
        <v>17</v>
      </c>
      <c r="AW47" s="346">
        <v>7</v>
      </c>
      <c r="AX47" s="346">
        <v>5</v>
      </c>
      <c r="AY47" s="346">
        <v>6</v>
      </c>
      <c r="AZ47" s="584"/>
      <c r="BA47" s="467">
        <v>20.56</v>
      </c>
      <c r="BB47" s="348">
        <v>57.42</v>
      </c>
      <c r="BC47" s="348">
        <v>2.63</v>
      </c>
      <c r="BD47" s="348">
        <v>12.21</v>
      </c>
      <c r="BE47" s="375">
        <v>49.73</v>
      </c>
      <c r="BF47" s="375">
        <v>7.18</v>
      </c>
      <c r="BG47" s="374"/>
      <c r="BH47" s="594">
        <v>7.17</v>
      </c>
      <c r="BI47" s="348">
        <v>2.46</v>
      </c>
      <c r="BJ47" s="348" t="s">
        <v>430</v>
      </c>
      <c r="BK47" s="348">
        <v>74.989999999999995</v>
      </c>
      <c r="BL47" s="348" t="s">
        <v>430</v>
      </c>
      <c r="BM47" s="375">
        <v>15.37</v>
      </c>
      <c r="BN47" s="375" t="s">
        <v>430</v>
      </c>
      <c r="BO47" s="375" t="s">
        <v>430</v>
      </c>
      <c r="BP47" s="375" t="s">
        <v>430</v>
      </c>
      <c r="BQ47" s="375">
        <v>49.73</v>
      </c>
      <c r="BR47" s="466"/>
      <c r="BS47" s="373">
        <v>10.290304394113001</v>
      </c>
      <c r="BT47" s="354">
        <v>52.928676495057999</v>
      </c>
      <c r="BU47" s="430"/>
      <c r="BV47" s="374" t="s">
        <v>555</v>
      </c>
    </row>
    <row r="48" spans="1:74" s="428" customFormat="1" x14ac:dyDescent="0.25">
      <c r="A48" s="345" t="s">
        <v>7738</v>
      </c>
      <c r="B48" s="374"/>
      <c r="C48" s="719">
        <v>45854</v>
      </c>
      <c r="D48" s="373"/>
      <c r="E48" s="841">
        <v>360.64</v>
      </c>
      <c r="F48" s="373"/>
      <c r="G48" s="347">
        <v>10.6137</v>
      </c>
      <c r="H48" s="374"/>
      <c r="I48" s="348">
        <v>0.94</v>
      </c>
      <c r="J48" s="348">
        <v>6.95</v>
      </c>
      <c r="K48" s="843">
        <v>0.91</v>
      </c>
      <c r="L48" s="348">
        <v>0.9</v>
      </c>
      <c r="M48" s="362"/>
      <c r="N48" s="348">
        <v>-1.0317000000000001</v>
      </c>
      <c r="O48" s="348">
        <v>4.7016999999999998</v>
      </c>
      <c r="P48" s="348">
        <v>7.2317999999999998</v>
      </c>
      <c r="Q48" s="348">
        <v>9.6895000000000007</v>
      </c>
      <c r="R48" s="348">
        <v>5.1810999999999998</v>
      </c>
      <c r="S48" s="348">
        <v>6.3884999999999996</v>
      </c>
      <c r="T48" s="348">
        <v>5.7561999999999998</v>
      </c>
      <c r="U48" s="348">
        <v>5.2508999999999997</v>
      </c>
      <c r="V48" s="348">
        <v>5.3593999999999999</v>
      </c>
      <c r="W48" s="348" t="s">
        <v>430</v>
      </c>
      <c r="X48" s="348" t="s">
        <v>430</v>
      </c>
      <c r="Y48" s="375" t="s">
        <v>430</v>
      </c>
      <c r="Z48" s="348" t="s">
        <v>430</v>
      </c>
      <c r="AA48" s="348">
        <v>5.47</v>
      </c>
      <c r="AB48" s="348">
        <v>6.3973000000000004</v>
      </c>
      <c r="AC48" s="348">
        <v>5.2824999999999998</v>
      </c>
      <c r="AD48" s="348">
        <v>5.3139000000000003</v>
      </c>
      <c r="AE48" s="348">
        <v>12.283899999999999</v>
      </c>
      <c r="AF48" s="348">
        <v>5.2994000000000003</v>
      </c>
      <c r="AG48" s="569"/>
      <c r="AH48" s="346">
        <v>5</v>
      </c>
      <c r="AI48" s="346">
        <v>2</v>
      </c>
      <c r="AJ48" s="346">
        <v>4</v>
      </c>
      <c r="AK48" s="346">
        <v>8</v>
      </c>
      <c r="AL48" s="346">
        <v>15</v>
      </c>
      <c r="AM48" s="346">
        <v>16</v>
      </c>
      <c r="AN48" s="346">
        <v>17</v>
      </c>
      <c r="AO48" s="573">
        <v>18</v>
      </c>
      <c r="AP48" s="346">
        <v>18</v>
      </c>
      <c r="AQ48" s="346" t="s">
        <v>430</v>
      </c>
      <c r="AR48" s="346" t="s">
        <v>430</v>
      </c>
      <c r="AS48" s="346" t="s">
        <v>430</v>
      </c>
      <c r="AT48" s="346" t="s">
        <v>430</v>
      </c>
      <c r="AU48" s="346">
        <v>17</v>
      </c>
      <c r="AV48" s="346">
        <v>15</v>
      </c>
      <c r="AW48" s="346">
        <v>18</v>
      </c>
      <c r="AX48" s="346">
        <v>18</v>
      </c>
      <c r="AY48" s="346">
        <v>3</v>
      </c>
      <c r="AZ48" s="584"/>
      <c r="BA48" s="467">
        <v>2.76</v>
      </c>
      <c r="BB48" s="348">
        <v>84.49</v>
      </c>
      <c r="BC48" s="348" t="s">
        <v>430</v>
      </c>
      <c r="BD48" s="348" t="s">
        <v>430</v>
      </c>
      <c r="BE48" s="375" t="s">
        <v>430</v>
      </c>
      <c r="BF48" s="375">
        <v>12.75</v>
      </c>
      <c r="BG48" s="374"/>
      <c r="BH48" s="594">
        <v>12.75</v>
      </c>
      <c r="BI48" s="348">
        <v>37.549999999999997</v>
      </c>
      <c r="BJ48" s="348" t="s">
        <v>430</v>
      </c>
      <c r="BK48" s="348">
        <v>46.94</v>
      </c>
      <c r="BL48" s="348" t="s">
        <v>430</v>
      </c>
      <c r="BM48" s="375" t="s">
        <v>430</v>
      </c>
      <c r="BN48" s="375" t="s">
        <v>430</v>
      </c>
      <c r="BO48" s="375">
        <v>2.76</v>
      </c>
      <c r="BP48" s="375" t="s">
        <v>430</v>
      </c>
      <c r="BQ48" s="375" t="s">
        <v>430</v>
      </c>
      <c r="BR48" s="466"/>
      <c r="BS48" s="373">
        <v>6.8956099200000001</v>
      </c>
      <c r="BT48" s="354">
        <v>6.9190680499999999</v>
      </c>
      <c r="BU48" s="430"/>
      <c r="BV48" s="374" t="s">
        <v>555</v>
      </c>
    </row>
    <row r="49" spans="1:74" x14ac:dyDescent="0.25">
      <c r="A49" s="318" t="s">
        <v>93</v>
      </c>
      <c r="B49" s="66"/>
      <c r="C49" s="720"/>
      <c r="D49" s="43"/>
      <c r="E49" s="51"/>
      <c r="F49" s="43"/>
      <c r="G49" s="55"/>
      <c r="H49" s="66"/>
      <c r="I49" s="59"/>
      <c r="J49" s="59"/>
      <c r="K49" s="59"/>
      <c r="L49" s="59"/>
      <c r="M49" s="258"/>
      <c r="N49" s="59">
        <v>-2.3946999999999998</v>
      </c>
      <c r="O49" s="59">
        <v>4.0647000000000002</v>
      </c>
      <c r="P49" s="59">
        <v>6.8364000000000003</v>
      </c>
      <c r="Q49" s="59">
        <v>9.6559000000000008</v>
      </c>
      <c r="R49" s="59">
        <v>5.5991999999999997</v>
      </c>
      <c r="S49" s="59">
        <v>6.8258999999999999</v>
      </c>
      <c r="T49" s="59">
        <v>6.3281000000000001</v>
      </c>
      <c r="U49" s="59">
        <v>5.8902000000000001</v>
      </c>
      <c r="V49" s="59">
        <v>5.9987000000000004</v>
      </c>
      <c r="W49" s="59">
        <v>6.8463000000000003</v>
      </c>
      <c r="X49" s="59">
        <v>6.9436999999999998</v>
      </c>
      <c r="Y49" s="276">
        <v>6.1966999999999999</v>
      </c>
      <c r="Z49" s="59">
        <v>6.3611000000000004</v>
      </c>
      <c r="AA49" s="59">
        <v>5.8773</v>
      </c>
      <c r="AB49" s="59">
        <v>6.8072999999999997</v>
      </c>
      <c r="AC49" s="59">
        <v>5.9524999999999997</v>
      </c>
      <c r="AD49" s="59">
        <v>5.9408000000000003</v>
      </c>
      <c r="AE49" s="59">
        <v>11.510400000000001</v>
      </c>
      <c r="AF49" s="59">
        <v>6.9211999999999998</v>
      </c>
      <c r="AG49" s="553"/>
      <c r="AH49" s="51">
        <v>18</v>
      </c>
      <c r="AI49" s="51">
        <v>18</v>
      </c>
      <c r="AJ49" s="51">
        <v>18</v>
      </c>
      <c r="AK49" s="51">
        <v>18</v>
      </c>
      <c r="AL49" s="51">
        <v>18</v>
      </c>
      <c r="AM49" s="51">
        <v>18</v>
      </c>
      <c r="AN49" s="51">
        <v>18</v>
      </c>
      <c r="AO49" s="630">
        <v>18</v>
      </c>
      <c r="AP49" s="51">
        <v>18</v>
      </c>
      <c r="AQ49" s="51">
        <v>16</v>
      </c>
      <c r="AR49" s="51">
        <v>16</v>
      </c>
      <c r="AS49" s="51">
        <v>16</v>
      </c>
      <c r="AT49" s="51">
        <v>16</v>
      </c>
      <c r="AU49" s="51">
        <v>18</v>
      </c>
      <c r="AV49" s="51">
        <v>18</v>
      </c>
      <c r="AW49" s="51">
        <v>18</v>
      </c>
      <c r="AX49" s="51">
        <v>18</v>
      </c>
      <c r="AY49" s="51">
        <v>18</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60">
        <v>4.2866</v>
      </c>
      <c r="O50" s="60">
        <v>10.9998</v>
      </c>
      <c r="P50" s="60">
        <v>9.0587999999999997</v>
      </c>
      <c r="Q50" s="60">
        <v>10.664400000000001</v>
      </c>
      <c r="R50" s="60">
        <v>6.2897999999999996</v>
      </c>
      <c r="S50" s="60">
        <v>7.3811</v>
      </c>
      <c r="T50" s="60">
        <v>6.8872999999999998</v>
      </c>
      <c r="U50" s="60">
        <v>6.2897999999999996</v>
      </c>
      <c r="V50" s="60">
        <v>6.5068000000000001</v>
      </c>
      <c r="W50" s="60">
        <v>7.5058999999999996</v>
      </c>
      <c r="X50" s="60">
        <v>7.4298999999999999</v>
      </c>
      <c r="Y50" s="277">
        <v>7.4153000000000002</v>
      </c>
      <c r="Z50" s="60">
        <v>7.0110000000000001</v>
      </c>
      <c r="AA50" s="60">
        <v>6.4132999999999996</v>
      </c>
      <c r="AB50" s="60">
        <v>7.3945999999999996</v>
      </c>
      <c r="AC50" s="60">
        <v>6.3822999999999999</v>
      </c>
      <c r="AD50" s="60">
        <v>6.4660000000000002</v>
      </c>
      <c r="AE50" s="60">
        <v>12.673999999999999</v>
      </c>
      <c r="AF50" s="60">
        <v>7.6642000000000001</v>
      </c>
      <c r="AG50" s="554"/>
      <c r="AH50" s="52"/>
      <c r="AI50" s="52"/>
      <c r="AJ50" s="52"/>
      <c r="AK50" s="52"/>
      <c r="AL50" s="52"/>
      <c r="AM50" s="52"/>
      <c r="AN50" s="52"/>
      <c r="AO50" s="314"/>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60">
        <v>-6.5810000000000004</v>
      </c>
      <c r="O51" s="60">
        <v>0.92889999999999995</v>
      </c>
      <c r="P51" s="60">
        <v>4.6167999999999996</v>
      </c>
      <c r="Q51" s="60">
        <v>9.0785999999999998</v>
      </c>
      <c r="R51" s="60">
        <v>4.883</v>
      </c>
      <c r="S51" s="60">
        <v>6.0915999999999997</v>
      </c>
      <c r="T51" s="60">
        <v>5.7320000000000002</v>
      </c>
      <c r="U51" s="60">
        <v>5.2508999999999997</v>
      </c>
      <c r="V51" s="60">
        <v>5.3593999999999999</v>
      </c>
      <c r="W51" s="60">
        <v>6.4512999999999998</v>
      </c>
      <c r="X51" s="60">
        <v>6.5816999999999997</v>
      </c>
      <c r="Y51" s="277">
        <v>5.8886000000000003</v>
      </c>
      <c r="Z51" s="60">
        <v>5.8860000000000001</v>
      </c>
      <c r="AA51" s="60">
        <v>5.2236000000000002</v>
      </c>
      <c r="AB51" s="60">
        <v>6.1612</v>
      </c>
      <c r="AC51" s="60">
        <v>5.2824999999999998</v>
      </c>
      <c r="AD51" s="60">
        <v>5.3139000000000003</v>
      </c>
      <c r="AE51" s="60">
        <v>10.4641</v>
      </c>
      <c r="AF51" s="60">
        <v>4.8903999999999996</v>
      </c>
      <c r="AG51" s="554"/>
      <c r="AH51" s="52"/>
      <c r="AI51" s="52"/>
      <c r="AJ51" s="52"/>
      <c r="AK51" s="52"/>
      <c r="AL51" s="52"/>
      <c r="AM51" s="52"/>
      <c r="AN51" s="52"/>
      <c r="AO51" s="314"/>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61">
        <v>-2.3946000000000001</v>
      </c>
      <c r="O52" s="61">
        <v>3.9231500000000001</v>
      </c>
      <c r="P52" s="61">
        <v>6.8350499999999998</v>
      </c>
      <c r="Q52" s="61">
        <v>9.5464500000000001</v>
      </c>
      <c r="R52" s="61">
        <v>5.5922499999999999</v>
      </c>
      <c r="S52" s="61">
        <v>6.8219000000000003</v>
      </c>
      <c r="T52" s="61">
        <v>6.3540000000000001</v>
      </c>
      <c r="U52" s="61">
        <v>5.9065000000000003</v>
      </c>
      <c r="V52" s="61">
        <v>6.0076499999999999</v>
      </c>
      <c r="W52" s="61">
        <v>6.7864000000000004</v>
      </c>
      <c r="X52" s="61">
        <v>6.8939500000000002</v>
      </c>
      <c r="Y52" s="279">
        <v>6.1040000000000001</v>
      </c>
      <c r="Z52" s="61">
        <v>6.4259500000000003</v>
      </c>
      <c r="AA52" s="61">
        <v>5.8464999999999998</v>
      </c>
      <c r="AB52" s="61">
        <v>6.8811999999999998</v>
      </c>
      <c r="AC52" s="61">
        <v>5.9476000000000004</v>
      </c>
      <c r="AD52" s="61">
        <v>5.9489000000000001</v>
      </c>
      <c r="AE52" s="61">
        <v>11.4945</v>
      </c>
      <c r="AF52" s="61">
        <v>7.1227999999999998</v>
      </c>
      <c r="AG52" s="556"/>
      <c r="AH52" s="53"/>
      <c r="AI52" s="53"/>
      <c r="AJ52" s="53"/>
      <c r="AK52" s="53"/>
      <c r="AL52" s="53"/>
      <c r="AM52" s="53"/>
      <c r="AN52" s="53"/>
      <c r="AO52" s="567"/>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377</v>
      </c>
      <c r="B53" s="69"/>
      <c r="C53" s="723"/>
      <c r="D53" s="46"/>
      <c r="E53" s="54"/>
      <c r="F53" s="46"/>
      <c r="G53" s="58"/>
      <c r="H53" s="69"/>
      <c r="I53" s="62"/>
      <c r="J53" s="62"/>
      <c r="K53" s="62"/>
      <c r="L53" s="62"/>
      <c r="M53" s="263"/>
      <c r="N53" s="62"/>
      <c r="O53" s="62"/>
      <c r="P53" s="62"/>
      <c r="Q53" s="62"/>
      <c r="R53" s="62"/>
      <c r="S53" s="62"/>
      <c r="T53" s="62"/>
      <c r="U53" s="62"/>
      <c r="V53" s="62"/>
      <c r="W53" s="62"/>
      <c r="X53" s="62"/>
      <c r="Y53" s="245"/>
      <c r="Z53" s="62"/>
      <c r="AA53" s="62"/>
      <c r="AB53" s="62"/>
      <c r="AC53" s="62"/>
      <c r="AD53" s="62"/>
      <c r="AE53" s="62"/>
      <c r="AF53" s="62"/>
      <c r="AG53" s="557"/>
      <c r="AH53" s="54"/>
      <c r="AI53" s="54"/>
      <c r="AJ53" s="54"/>
      <c r="AK53" s="54"/>
      <c r="AL53" s="54"/>
      <c r="AM53" s="54"/>
      <c r="AN53" s="54"/>
      <c r="AO53" s="312"/>
      <c r="AP53" s="54"/>
      <c r="AQ53" s="54"/>
      <c r="AR53" s="54"/>
      <c r="AS53" s="54"/>
      <c r="AT53" s="54"/>
      <c r="AU53" s="54"/>
      <c r="AV53" s="54"/>
      <c r="AW53" s="54"/>
      <c r="AX53" s="54"/>
      <c r="AY53" s="54"/>
      <c r="AZ53" s="582"/>
      <c r="BA53" s="280"/>
      <c r="BB53" s="62"/>
      <c r="BC53" s="62"/>
      <c r="BD53" s="62"/>
      <c r="BE53" s="245"/>
      <c r="BF53" s="245"/>
      <c r="BG53" s="69"/>
      <c r="BH53" s="585"/>
      <c r="BI53" s="62"/>
      <c r="BJ53" s="62"/>
      <c r="BK53" s="62"/>
      <c r="BL53" s="62"/>
      <c r="BM53" s="245"/>
      <c r="BN53" s="592"/>
      <c r="BO53" s="592"/>
      <c r="BP53" s="592"/>
      <c r="BQ53" s="592"/>
      <c r="BR53" s="150"/>
      <c r="BS53" s="46"/>
      <c r="BT53" s="91"/>
      <c r="BU53" s="41"/>
      <c r="BV53" s="69"/>
    </row>
    <row r="54" spans="1:74" s="428" customFormat="1" x14ac:dyDescent="0.25">
      <c r="A54" s="345" t="s">
        <v>7739</v>
      </c>
      <c r="B54" s="374"/>
      <c r="C54" s="719">
        <v>46041</v>
      </c>
      <c r="D54" s="373"/>
      <c r="E54" s="841">
        <v>648.97</v>
      </c>
      <c r="F54" s="373"/>
      <c r="G54" s="347">
        <v>1042.6275000000001</v>
      </c>
      <c r="H54" s="374"/>
      <c r="I54" s="843">
        <v>0.96958999999999995</v>
      </c>
      <c r="J54" s="843">
        <v>6.86</v>
      </c>
      <c r="K54" s="843">
        <v>0.86958999999999997</v>
      </c>
      <c r="L54" s="843">
        <v>0.93396999999999997</v>
      </c>
      <c r="M54" s="362"/>
      <c r="N54" s="348">
        <v>-8.8968000000000007</v>
      </c>
      <c r="O54" s="348">
        <v>2.6320000000000001</v>
      </c>
      <c r="P54" s="348">
        <v>6.2087000000000003</v>
      </c>
      <c r="Q54" s="348">
        <v>10.185600000000001</v>
      </c>
      <c r="R54" s="348">
        <v>5.8193000000000001</v>
      </c>
      <c r="S54" s="348">
        <v>7.0744999999999996</v>
      </c>
      <c r="T54" s="348">
        <v>6.6119000000000003</v>
      </c>
      <c r="U54" s="348" t="s">
        <v>430</v>
      </c>
      <c r="V54" s="348" t="s">
        <v>430</v>
      </c>
      <c r="W54" s="348" t="s">
        <v>430</v>
      </c>
      <c r="X54" s="348" t="s">
        <v>430</v>
      </c>
      <c r="Y54" s="375" t="s">
        <v>430</v>
      </c>
      <c r="Z54" s="348" t="s">
        <v>430</v>
      </c>
      <c r="AA54" s="348">
        <v>6.0349000000000004</v>
      </c>
      <c r="AB54" s="348">
        <v>6.9511000000000003</v>
      </c>
      <c r="AC54" s="348" t="s">
        <v>430</v>
      </c>
      <c r="AD54" s="348" t="s">
        <v>430</v>
      </c>
      <c r="AE54" s="348">
        <v>11.758699999999999</v>
      </c>
      <c r="AF54" s="348">
        <v>6.6492000000000004</v>
      </c>
      <c r="AG54" s="569"/>
      <c r="AH54" s="346">
        <v>7</v>
      </c>
      <c r="AI54" s="346">
        <v>7</v>
      </c>
      <c r="AJ54" s="346">
        <v>7</v>
      </c>
      <c r="AK54" s="346">
        <v>4</v>
      </c>
      <c r="AL54" s="346">
        <v>6</v>
      </c>
      <c r="AM54" s="346">
        <v>7</v>
      </c>
      <c r="AN54" s="346">
        <v>7</v>
      </c>
      <c r="AO54" s="573" t="s">
        <v>430</v>
      </c>
      <c r="AP54" s="346" t="s">
        <v>430</v>
      </c>
      <c r="AQ54" s="346" t="s">
        <v>430</v>
      </c>
      <c r="AR54" s="346" t="s">
        <v>430</v>
      </c>
      <c r="AS54" s="346" t="s">
        <v>430</v>
      </c>
      <c r="AT54" s="346" t="s">
        <v>430</v>
      </c>
      <c r="AU54" s="346">
        <v>7</v>
      </c>
      <c r="AV54" s="346">
        <v>7</v>
      </c>
      <c r="AW54" s="346" t="s">
        <v>430</v>
      </c>
      <c r="AX54" s="346" t="s">
        <v>430</v>
      </c>
      <c r="AY54" s="346">
        <v>5</v>
      </c>
      <c r="AZ54" s="584"/>
      <c r="BA54" s="467">
        <v>6.93</v>
      </c>
      <c r="BB54" s="348">
        <v>91.31</v>
      </c>
      <c r="BC54" s="348" t="s">
        <v>430</v>
      </c>
      <c r="BD54" s="348" t="s">
        <v>430</v>
      </c>
      <c r="BE54" s="375" t="s">
        <v>430</v>
      </c>
      <c r="BF54" s="375">
        <v>1.77</v>
      </c>
      <c r="BG54" s="374"/>
      <c r="BH54" s="594">
        <v>1.77</v>
      </c>
      <c r="BI54" s="348">
        <v>46.92</v>
      </c>
      <c r="BJ54" s="348" t="s">
        <v>430</v>
      </c>
      <c r="BK54" s="348">
        <v>44.38</v>
      </c>
      <c r="BL54" s="348" t="s">
        <v>430</v>
      </c>
      <c r="BM54" s="375">
        <v>3.09</v>
      </c>
      <c r="BN54" s="375" t="s">
        <v>430</v>
      </c>
      <c r="BO54" s="375">
        <v>3.84</v>
      </c>
      <c r="BP54" s="375" t="s">
        <v>430</v>
      </c>
      <c r="BQ54" s="375" t="s">
        <v>430</v>
      </c>
      <c r="BR54" s="466"/>
      <c r="BS54" s="373">
        <v>7.6743794184651204</v>
      </c>
      <c r="BT54" s="354">
        <v>19.020974836195801</v>
      </c>
      <c r="BU54" s="430"/>
      <c r="BV54" s="374" t="s">
        <v>555</v>
      </c>
    </row>
    <row r="55" spans="1:74" s="428" customFormat="1" x14ac:dyDescent="0.25">
      <c r="A55" s="345" t="s">
        <v>7740</v>
      </c>
      <c r="B55" s="374"/>
      <c r="C55" s="719">
        <v>46073</v>
      </c>
      <c r="D55" s="373"/>
      <c r="E55" s="841">
        <v>552.66999999999996</v>
      </c>
      <c r="F55" s="373"/>
      <c r="G55" s="347">
        <v>1037.0016000000001</v>
      </c>
      <c r="H55" s="374"/>
      <c r="I55" s="843">
        <v>0.94520999999999999</v>
      </c>
      <c r="J55" s="843">
        <v>6.86</v>
      </c>
      <c r="K55" s="843">
        <v>0.83287999999999995</v>
      </c>
      <c r="L55" s="843">
        <v>0.89588999999999996</v>
      </c>
      <c r="M55" s="362"/>
      <c r="N55" s="348">
        <v>-3.1112000000000002</v>
      </c>
      <c r="O55" s="348">
        <v>3.367</v>
      </c>
      <c r="P55" s="348">
        <v>6.8362999999999996</v>
      </c>
      <c r="Q55" s="348">
        <v>9.6806999999999999</v>
      </c>
      <c r="R55" s="348">
        <v>5.7542999999999997</v>
      </c>
      <c r="S55" s="348">
        <v>7.1703999999999999</v>
      </c>
      <c r="T55" s="348">
        <v>6.7831000000000001</v>
      </c>
      <c r="U55" s="348" t="s">
        <v>430</v>
      </c>
      <c r="V55" s="348" t="s">
        <v>430</v>
      </c>
      <c r="W55" s="348" t="s">
        <v>430</v>
      </c>
      <c r="X55" s="348" t="s">
        <v>430</v>
      </c>
      <c r="Y55" s="375" t="s">
        <v>430</v>
      </c>
      <c r="Z55" s="348" t="s">
        <v>430</v>
      </c>
      <c r="AA55" s="348">
        <v>6.1031000000000004</v>
      </c>
      <c r="AB55" s="348">
        <v>7.2708000000000004</v>
      </c>
      <c r="AC55" s="348" t="s">
        <v>430</v>
      </c>
      <c r="AD55" s="348" t="s">
        <v>430</v>
      </c>
      <c r="AE55" s="348">
        <v>11.827999999999999</v>
      </c>
      <c r="AF55" s="348">
        <v>6.6859000000000002</v>
      </c>
      <c r="AG55" s="569"/>
      <c r="AH55" s="346">
        <v>5</v>
      </c>
      <c r="AI55" s="346">
        <v>6</v>
      </c>
      <c r="AJ55" s="346">
        <v>5</v>
      </c>
      <c r="AK55" s="346">
        <v>6</v>
      </c>
      <c r="AL55" s="346">
        <v>7</v>
      </c>
      <c r="AM55" s="346">
        <v>6</v>
      </c>
      <c r="AN55" s="346">
        <v>5</v>
      </c>
      <c r="AO55" s="573" t="s">
        <v>430</v>
      </c>
      <c r="AP55" s="346" t="s">
        <v>430</v>
      </c>
      <c r="AQ55" s="346" t="s">
        <v>430</v>
      </c>
      <c r="AR55" s="346" t="s">
        <v>430</v>
      </c>
      <c r="AS55" s="346" t="s">
        <v>430</v>
      </c>
      <c r="AT55" s="346" t="s">
        <v>430</v>
      </c>
      <c r="AU55" s="346">
        <v>6</v>
      </c>
      <c r="AV55" s="346">
        <v>5</v>
      </c>
      <c r="AW55" s="346" t="s">
        <v>430</v>
      </c>
      <c r="AX55" s="346" t="s">
        <v>430</v>
      </c>
      <c r="AY55" s="346">
        <v>4</v>
      </c>
      <c r="AZ55" s="584"/>
      <c r="BA55" s="467">
        <v>9.0500000000000007</v>
      </c>
      <c r="BB55" s="348">
        <v>61.96</v>
      </c>
      <c r="BC55" s="348">
        <v>9.98</v>
      </c>
      <c r="BD55" s="348" t="s">
        <v>430</v>
      </c>
      <c r="BE55" s="375" t="s">
        <v>430</v>
      </c>
      <c r="BF55" s="375">
        <v>19.02</v>
      </c>
      <c r="BG55" s="374"/>
      <c r="BH55" s="594">
        <v>19.02</v>
      </c>
      <c r="BI55" s="348">
        <v>30.6</v>
      </c>
      <c r="BJ55" s="348">
        <v>4.37</v>
      </c>
      <c r="BK55" s="348">
        <v>36.96</v>
      </c>
      <c r="BL55" s="348" t="s">
        <v>430</v>
      </c>
      <c r="BM55" s="375">
        <v>9.0500000000000007</v>
      </c>
      <c r="BN55" s="375" t="s">
        <v>430</v>
      </c>
      <c r="BO55" s="375" t="s">
        <v>430</v>
      </c>
      <c r="BP55" s="375" t="s">
        <v>430</v>
      </c>
      <c r="BQ55" s="375" t="s">
        <v>430</v>
      </c>
      <c r="BR55" s="466"/>
      <c r="BS55" s="373">
        <v>4.5326842604532702</v>
      </c>
      <c r="BT55" s="354">
        <v>9.9760579609976094</v>
      </c>
      <c r="BU55" s="430"/>
      <c r="BV55" s="374" t="s">
        <v>555</v>
      </c>
    </row>
    <row r="56" spans="1:74" s="428" customFormat="1" x14ac:dyDescent="0.25">
      <c r="A56" s="345" t="s">
        <v>7741</v>
      </c>
      <c r="B56" s="374"/>
      <c r="C56" s="719">
        <v>42781</v>
      </c>
      <c r="D56" s="373"/>
      <c r="E56" s="841">
        <v>534.58000000000004</v>
      </c>
      <c r="F56" s="373"/>
      <c r="G56" s="347">
        <v>1896.3288</v>
      </c>
      <c r="H56" s="374"/>
      <c r="I56" s="843">
        <v>1.00244</v>
      </c>
      <c r="J56" s="843">
        <v>7.39</v>
      </c>
      <c r="K56" s="843">
        <v>0.89015999999999995</v>
      </c>
      <c r="L56" s="843">
        <v>0.94945000000000002</v>
      </c>
      <c r="M56" s="362"/>
      <c r="N56" s="348">
        <v>-0.71789999999999998</v>
      </c>
      <c r="O56" s="348">
        <v>7.6075999999999997</v>
      </c>
      <c r="P56" s="348">
        <v>8.7348999999999997</v>
      </c>
      <c r="Q56" s="348">
        <v>10.430199999999999</v>
      </c>
      <c r="R56" s="348">
        <v>6.2694000000000001</v>
      </c>
      <c r="S56" s="348">
        <v>7.3380000000000001</v>
      </c>
      <c r="T56" s="348">
        <v>7.1237000000000004</v>
      </c>
      <c r="U56" s="348">
        <v>6.6090999999999998</v>
      </c>
      <c r="V56" s="348">
        <v>6.6336000000000004</v>
      </c>
      <c r="W56" s="348">
        <v>7.4259000000000004</v>
      </c>
      <c r="X56" s="348">
        <v>7.5298999999999996</v>
      </c>
      <c r="Y56" s="375">
        <v>6.6786000000000003</v>
      </c>
      <c r="Z56" s="348" t="s">
        <v>430</v>
      </c>
      <c r="AA56" s="348">
        <v>6.5307000000000004</v>
      </c>
      <c r="AB56" s="348">
        <v>7.6112000000000002</v>
      </c>
      <c r="AC56" s="348">
        <v>6.6742999999999997</v>
      </c>
      <c r="AD56" s="348">
        <v>6.5865</v>
      </c>
      <c r="AE56" s="348">
        <v>13.0367</v>
      </c>
      <c r="AF56" s="348">
        <v>6.9134000000000002</v>
      </c>
      <c r="AG56" s="569"/>
      <c r="AH56" s="346">
        <v>2</v>
      </c>
      <c r="AI56" s="346">
        <v>2</v>
      </c>
      <c r="AJ56" s="346">
        <v>3</v>
      </c>
      <c r="AK56" s="346">
        <v>2</v>
      </c>
      <c r="AL56" s="346">
        <v>4</v>
      </c>
      <c r="AM56" s="346">
        <v>5</v>
      </c>
      <c r="AN56" s="346">
        <v>1</v>
      </c>
      <c r="AO56" s="573">
        <v>1</v>
      </c>
      <c r="AP56" s="346">
        <v>1</v>
      </c>
      <c r="AQ56" s="346">
        <v>1</v>
      </c>
      <c r="AR56" s="346">
        <v>1</v>
      </c>
      <c r="AS56" s="346">
        <v>1</v>
      </c>
      <c r="AT56" s="346" t="s">
        <v>430</v>
      </c>
      <c r="AU56" s="346">
        <v>3</v>
      </c>
      <c r="AV56" s="346">
        <v>2</v>
      </c>
      <c r="AW56" s="346">
        <v>1</v>
      </c>
      <c r="AX56" s="346">
        <v>1</v>
      </c>
      <c r="AY56" s="346">
        <v>2</v>
      </c>
      <c r="AZ56" s="584"/>
      <c r="BA56" s="467">
        <v>6.55</v>
      </c>
      <c r="BB56" s="348">
        <v>56.98</v>
      </c>
      <c r="BC56" s="348">
        <v>15.67</v>
      </c>
      <c r="BD56" s="348">
        <v>12.86</v>
      </c>
      <c r="BE56" s="375" t="s">
        <v>430</v>
      </c>
      <c r="BF56" s="375">
        <v>7.94</v>
      </c>
      <c r="BG56" s="374"/>
      <c r="BH56" s="594">
        <v>7.89</v>
      </c>
      <c r="BI56" s="348">
        <v>8.82</v>
      </c>
      <c r="BJ56" s="348" t="s">
        <v>430</v>
      </c>
      <c r="BK56" s="348">
        <v>76.680000000000007</v>
      </c>
      <c r="BL56" s="348" t="s">
        <v>430</v>
      </c>
      <c r="BM56" s="375">
        <v>3.76</v>
      </c>
      <c r="BN56" s="375" t="s">
        <v>430</v>
      </c>
      <c r="BO56" s="375">
        <v>2.79</v>
      </c>
      <c r="BP56" s="375" t="s">
        <v>430</v>
      </c>
      <c r="BQ56" s="375" t="s">
        <v>430</v>
      </c>
      <c r="BR56" s="466"/>
      <c r="BS56" s="373">
        <v>9.3528874009352894</v>
      </c>
      <c r="BT56" s="354">
        <v>9.3563854709356402</v>
      </c>
      <c r="BU56" s="430"/>
      <c r="BV56" s="374" t="s">
        <v>555</v>
      </c>
    </row>
    <row r="57" spans="1:74" s="428" customFormat="1" x14ac:dyDescent="0.25">
      <c r="A57" s="345" t="s">
        <v>7742</v>
      </c>
      <c r="B57" s="374"/>
      <c r="C57" s="719">
        <v>45736</v>
      </c>
      <c r="D57" s="373"/>
      <c r="E57" s="841">
        <v>500.83</v>
      </c>
      <c r="F57" s="373"/>
      <c r="G57" s="347">
        <v>1106.9469999999999</v>
      </c>
      <c r="H57" s="374"/>
      <c r="I57" s="348">
        <v>0.94530000000000003</v>
      </c>
      <c r="J57" s="348">
        <v>7.2115999999999998</v>
      </c>
      <c r="K57" s="843">
        <v>0.84</v>
      </c>
      <c r="L57" s="348">
        <v>0.89690000000000003</v>
      </c>
      <c r="M57" s="362"/>
      <c r="N57" s="348">
        <v>4.4949000000000003</v>
      </c>
      <c r="O57" s="348">
        <v>8.5284999999999993</v>
      </c>
      <c r="P57" s="348">
        <v>10.039999999999999</v>
      </c>
      <c r="Q57" s="348">
        <v>11.5265</v>
      </c>
      <c r="R57" s="348">
        <v>6.7370999999999999</v>
      </c>
      <c r="S57" s="348">
        <v>7.5206999999999997</v>
      </c>
      <c r="T57" s="348">
        <v>7.0420999999999996</v>
      </c>
      <c r="U57" s="348">
        <v>6.4908000000000001</v>
      </c>
      <c r="V57" s="348">
        <v>6.5198999999999998</v>
      </c>
      <c r="W57" s="348" t="s">
        <v>430</v>
      </c>
      <c r="X57" s="348" t="s">
        <v>430</v>
      </c>
      <c r="Y57" s="375" t="s">
        <v>430</v>
      </c>
      <c r="Z57" s="348" t="s">
        <v>430</v>
      </c>
      <c r="AA57" s="348">
        <v>6.6791</v>
      </c>
      <c r="AB57" s="348">
        <v>7.5346000000000002</v>
      </c>
      <c r="AC57" s="348">
        <v>6.4805999999999999</v>
      </c>
      <c r="AD57" s="348">
        <v>6.476</v>
      </c>
      <c r="AE57" s="348">
        <v>14.6883</v>
      </c>
      <c r="AF57" s="348">
        <v>7.1227999999999998</v>
      </c>
      <c r="AG57" s="569"/>
      <c r="AH57" s="346">
        <v>1</v>
      </c>
      <c r="AI57" s="346">
        <v>1</v>
      </c>
      <c r="AJ57" s="346">
        <v>1</v>
      </c>
      <c r="AK57" s="346">
        <v>1</v>
      </c>
      <c r="AL57" s="346">
        <v>2</v>
      </c>
      <c r="AM57" s="346">
        <v>2</v>
      </c>
      <c r="AN57" s="346">
        <v>3</v>
      </c>
      <c r="AO57" s="573">
        <v>3</v>
      </c>
      <c r="AP57" s="346">
        <v>3</v>
      </c>
      <c r="AQ57" s="346" t="s">
        <v>430</v>
      </c>
      <c r="AR57" s="346" t="s">
        <v>430</v>
      </c>
      <c r="AS57" s="346" t="s">
        <v>430</v>
      </c>
      <c r="AT57" s="346" t="s">
        <v>430</v>
      </c>
      <c r="AU57" s="346">
        <v>2</v>
      </c>
      <c r="AV57" s="346">
        <v>3</v>
      </c>
      <c r="AW57" s="346">
        <v>3</v>
      </c>
      <c r="AX57" s="346">
        <v>3</v>
      </c>
      <c r="AY57" s="346">
        <v>1</v>
      </c>
      <c r="AZ57" s="584"/>
      <c r="BA57" s="467">
        <v>9.01</v>
      </c>
      <c r="BB57" s="348">
        <v>75.040000000000006</v>
      </c>
      <c r="BC57" s="348">
        <v>6.98</v>
      </c>
      <c r="BD57" s="348">
        <v>3.98</v>
      </c>
      <c r="BE57" s="375" t="s">
        <v>430</v>
      </c>
      <c r="BF57" s="375">
        <v>4.99</v>
      </c>
      <c r="BG57" s="374"/>
      <c r="BH57" s="594">
        <v>4.99</v>
      </c>
      <c r="BI57" s="348">
        <v>29.23</v>
      </c>
      <c r="BJ57" s="348" t="s">
        <v>430</v>
      </c>
      <c r="BK57" s="348">
        <v>56.76</v>
      </c>
      <c r="BL57" s="348" t="s">
        <v>430</v>
      </c>
      <c r="BM57" s="375">
        <v>8.02</v>
      </c>
      <c r="BN57" s="375" t="s">
        <v>430</v>
      </c>
      <c r="BO57" s="375">
        <v>0.99</v>
      </c>
      <c r="BP57" s="375" t="s">
        <v>430</v>
      </c>
      <c r="BQ57" s="375" t="s">
        <v>430</v>
      </c>
      <c r="BR57" s="466"/>
      <c r="BS57" s="373">
        <v>9.9242681590075694</v>
      </c>
      <c r="BT57" s="354">
        <v>3.9713644996028599</v>
      </c>
      <c r="BU57" s="430"/>
      <c r="BV57" s="374" t="s">
        <v>555</v>
      </c>
    </row>
    <row r="58" spans="1:74" s="428" customFormat="1" x14ac:dyDescent="0.25">
      <c r="A58" s="345" t="s">
        <v>7743</v>
      </c>
      <c r="B58" s="374"/>
      <c r="C58" s="719">
        <v>41275</v>
      </c>
      <c r="D58" s="373"/>
      <c r="E58" s="841">
        <v>446.35</v>
      </c>
      <c r="F58" s="373"/>
      <c r="G58" s="347">
        <v>3996.0434</v>
      </c>
      <c r="H58" s="374"/>
      <c r="I58" s="348">
        <v>0.78790000000000004</v>
      </c>
      <c r="J58" s="348">
        <v>6.9938000000000002</v>
      </c>
      <c r="K58" s="843">
        <v>0.65</v>
      </c>
      <c r="L58" s="348">
        <v>0.74860000000000004</v>
      </c>
      <c r="M58" s="362"/>
      <c r="N58" s="348">
        <v>-3.2423000000000002</v>
      </c>
      <c r="O58" s="348">
        <v>3.7012999999999998</v>
      </c>
      <c r="P58" s="348">
        <v>6.5879000000000003</v>
      </c>
      <c r="Q58" s="348">
        <v>9.4445999999999994</v>
      </c>
      <c r="R58" s="348">
        <v>5.8989000000000003</v>
      </c>
      <c r="S58" s="348">
        <v>7.343</v>
      </c>
      <c r="T58" s="348">
        <v>6.6809000000000003</v>
      </c>
      <c r="U58" s="348">
        <v>6.1581999999999999</v>
      </c>
      <c r="V58" s="348">
        <v>6.2366000000000001</v>
      </c>
      <c r="W58" s="348">
        <v>7.2610999999999999</v>
      </c>
      <c r="X58" s="348">
        <v>7.3449999999999998</v>
      </c>
      <c r="Y58" s="375">
        <v>6.6060999999999996</v>
      </c>
      <c r="Z58" s="348">
        <v>4.6177999999999999</v>
      </c>
      <c r="AA58" s="348">
        <v>6.5167000000000002</v>
      </c>
      <c r="AB58" s="348">
        <v>7.2386999999999997</v>
      </c>
      <c r="AC58" s="348">
        <v>6.1746999999999996</v>
      </c>
      <c r="AD58" s="348">
        <v>6.1688999999999998</v>
      </c>
      <c r="AE58" s="348">
        <v>11.015000000000001</v>
      </c>
      <c r="AF58" s="348">
        <v>5.8895999999999997</v>
      </c>
      <c r="AG58" s="569"/>
      <c r="AH58" s="346">
        <v>6</v>
      </c>
      <c r="AI58" s="346">
        <v>5</v>
      </c>
      <c r="AJ58" s="346">
        <v>6</v>
      </c>
      <c r="AK58" s="346">
        <v>7</v>
      </c>
      <c r="AL58" s="346">
        <v>5</v>
      </c>
      <c r="AM58" s="346">
        <v>4</v>
      </c>
      <c r="AN58" s="346">
        <v>6</v>
      </c>
      <c r="AO58" s="573">
        <v>5</v>
      </c>
      <c r="AP58" s="346">
        <v>5</v>
      </c>
      <c r="AQ58" s="346">
        <v>3</v>
      </c>
      <c r="AR58" s="346">
        <v>3</v>
      </c>
      <c r="AS58" s="346">
        <v>3</v>
      </c>
      <c r="AT58" s="346">
        <v>3</v>
      </c>
      <c r="AU58" s="346">
        <v>4</v>
      </c>
      <c r="AV58" s="346">
        <v>6</v>
      </c>
      <c r="AW58" s="346">
        <v>5</v>
      </c>
      <c r="AX58" s="346">
        <v>5</v>
      </c>
      <c r="AY58" s="346">
        <v>7</v>
      </c>
      <c r="AZ58" s="584"/>
      <c r="BA58" s="467">
        <v>7.09</v>
      </c>
      <c r="BB58" s="348">
        <v>80.989999999999995</v>
      </c>
      <c r="BC58" s="348">
        <v>2.23</v>
      </c>
      <c r="BD58" s="348">
        <v>1.42</v>
      </c>
      <c r="BE58" s="375" t="s">
        <v>430</v>
      </c>
      <c r="BF58" s="375">
        <v>8.2799999999999994</v>
      </c>
      <c r="BG58" s="374"/>
      <c r="BH58" s="594">
        <v>8.2799999999999994</v>
      </c>
      <c r="BI58" s="348">
        <v>35.75</v>
      </c>
      <c r="BJ58" s="348">
        <v>9.77</v>
      </c>
      <c r="BK58" s="348">
        <v>39.119999999999997</v>
      </c>
      <c r="BL58" s="348" t="s">
        <v>430</v>
      </c>
      <c r="BM58" s="375" t="s">
        <v>430</v>
      </c>
      <c r="BN58" s="375" t="s">
        <v>430</v>
      </c>
      <c r="BO58" s="375">
        <v>7.09</v>
      </c>
      <c r="BP58" s="375" t="s">
        <v>430</v>
      </c>
      <c r="BQ58" s="375" t="s">
        <v>430</v>
      </c>
      <c r="BR58" s="466"/>
      <c r="BS58" s="373">
        <v>7.6019916184795999</v>
      </c>
      <c r="BT58" s="354">
        <v>10.6419713978716</v>
      </c>
      <c r="BU58" s="430"/>
      <c r="BV58" s="374" t="s">
        <v>555</v>
      </c>
    </row>
    <row r="59" spans="1:74" s="428" customFormat="1" x14ac:dyDescent="0.25">
      <c r="A59" s="345" t="s">
        <v>7744</v>
      </c>
      <c r="B59" s="374"/>
      <c r="C59" s="719">
        <v>41276</v>
      </c>
      <c r="D59" s="373"/>
      <c r="E59" s="841">
        <v>381.82</v>
      </c>
      <c r="F59" s="373"/>
      <c r="G59" s="347">
        <v>47.429299999999998</v>
      </c>
      <c r="H59" s="374"/>
      <c r="I59" s="843">
        <v>0.72</v>
      </c>
      <c r="J59" s="843">
        <v>6.9</v>
      </c>
      <c r="K59" s="843">
        <v>0.64</v>
      </c>
      <c r="L59" s="843">
        <v>0.67</v>
      </c>
      <c r="M59" s="362"/>
      <c r="N59" s="348">
        <v>-1.3082</v>
      </c>
      <c r="O59" s="348">
        <v>6.0312999999999999</v>
      </c>
      <c r="P59" s="348">
        <v>6.9794</v>
      </c>
      <c r="Q59" s="348">
        <v>9.6883999999999997</v>
      </c>
      <c r="R59" s="348">
        <v>6.7586000000000004</v>
      </c>
      <c r="S59" s="348">
        <v>7.5975000000000001</v>
      </c>
      <c r="T59" s="348">
        <v>7.0541999999999998</v>
      </c>
      <c r="U59" s="348">
        <v>6.5865</v>
      </c>
      <c r="V59" s="348">
        <v>6.6094999999999997</v>
      </c>
      <c r="W59" s="348">
        <v>7.3487999999999998</v>
      </c>
      <c r="X59" s="348">
        <v>7.4322999999999997</v>
      </c>
      <c r="Y59" s="375">
        <v>6.6086999999999998</v>
      </c>
      <c r="Z59" s="348">
        <v>6.9707999999999997</v>
      </c>
      <c r="AA59" s="348">
        <v>6.7058</v>
      </c>
      <c r="AB59" s="348">
        <v>7.6192000000000002</v>
      </c>
      <c r="AC59" s="348">
        <v>6.6131000000000002</v>
      </c>
      <c r="AD59" s="348">
        <v>6.5628000000000002</v>
      </c>
      <c r="AE59" s="348">
        <v>11.7118</v>
      </c>
      <c r="AF59" s="348">
        <v>7.5711000000000004</v>
      </c>
      <c r="AG59" s="569"/>
      <c r="AH59" s="346">
        <v>4</v>
      </c>
      <c r="AI59" s="346">
        <v>3</v>
      </c>
      <c r="AJ59" s="346">
        <v>4</v>
      </c>
      <c r="AK59" s="346">
        <v>5</v>
      </c>
      <c r="AL59" s="346">
        <v>1</v>
      </c>
      <c r="AM59" s="346">
        <v>1</v>
      </c>
      <c r="AN59" s="346">
        <v>2</v>
      </c>
      <c r="AO59" s="573">
        <v>2</v>
      </c>
      <c r="AP59" s="346">
        <v>2</v>
      </c>
      <c r="AQ59" s="346">
        <v>2</v>
      </c>
      <c r="AR59" s="346">
        <v>2</v>
      </c>
      <c r="AS59" s="346">
        <v>2</v>
      </c>
      <c r="AT59" s="346">
        <v>1</v>
      </c>
      <c r="AU59" s="346">
        <v>1</v>
      </c>
      <c r="AV59" s="346">
        <v>1</v>
      </c>
      <c r="AW59" s="346">
        <v>2</v>
      </c>
      <c r="AX59" s="346">
        <v>2</v>
      </c>
      <c r="AY59" s="346">
        <v>6</v>
      </c>
      <c r="AZ59" s="584"/>
      <c r="BA59" s="467">
        <v>3.45</v>
      </c>
      <c r="BB59" s="348">
        <v>72.2</v>
      </c>
      <c r="BC59" s="348">
        <v>13.11</v>
      </c>
      <c r="BD59" s="348" t="s">
        <v>430</v>
      </c>
      <c r="BE59" s="375" t="s">
        <v>430</v>
      </c>
      <c r="BF59" s="375">
        <v>11.24</v>
      </c>
      <c r="BG59" s="374"/>
      <c r="BH59" s="594">
        <v>11.24</v>
      </c>
      <c r="BI59" s="348">
        <v>28.1</v>
      </c>
      <c r="BJ59" s="348" t="s">
        <v>430</v>
      </c>
      <c r="BK59" s="348">
        <v>57.21</v>
      </c>
      <c r="BL59" s="348" t="s">
        <v>430</v>
      </c>
      <c r="BM59" s="375">
        <v>3.45</v>
      </c>
      <c r="BN59" s="375" t="s">
        <v>430</v>
      </c>
      <c r="BO59" s="375" t="s">
        <v>430</v>
      </c>
      <c r="BP59" s="375" t="s">
        <v>430</v>
      </c>
      <c r="BQ59" s="375" t="s">
        <v>430</v>
      </c>
      <c r="BR59" s="466"/>
      <c r="BS59" s="373">
        <v>8.2567502591743196</v>
      </c>
      <c r="BT59" s="354">
        <v>7.8921005692107897</v>
      </c>
      <c r="BU59" s="430"/>
      <c r="BV59" s="374" t="s">
        <v>555</v>
      </c>
    </row>
    <row r="60" spans="1:74" s="428" customFormat="1" x14ac:dyDescent="0.25">
      <c r="A60" s="345" t="s">
        <v>7745</v>
      </c>
      <c r="B60" s="374"/>
      <c r="C60" s="719">
        <v>41276</v>
      </c>
      <c r="D60" s="373"/>
      <c r="E60" s="841">
        <v>214.66</v>
      </c>
      <c r="F60" s="373"/>
      <c r="G60" s="347">
        <v>41.081400000000002</v>
      </c>
      <c r="H60" s="374"/>
      <c r="I60" s="348">
        <v>0.85</v>
      </c>
      <c r="J60" s="348">
        <v>7.12</v>
      </c>
      <c r="K60" s="843">
        <v>0.88</v>
      </c>
      <c r="L60" s="348">
        <v>0.81</v>
      </c>
      <c r="M60" s="362"/>
      <c r="N60" s="348">
        <v>-1.0661</v>
      </c>
      <c r="O60" s="348">
        <v>5.5110999999999999</v>
      </c>
      <c r="P60" s="348">
        <v>9.1547000000000001</v>
      </c>
      <c r="Q60" s="348">
        <v>10.3537</v>
      </c>
      <c r="R60" s="348">
        <v>6.4783999999999997</v>
      </c>
      <c r="S60" s="348">
        <v>7.4038000000000004</v>
      </c>
      <c r="T60" s="348">
        <v>6.8627000000000002</v>
      </c>
      <c r="U60" s="348">
        <v>6.3333000000000004</v>
      </c>
      <c r="V60" s="348">
        <v>6.4257</v>
      </c>
      <c r="W60" s="348">
        <v>7.2302</v>
      </c>
      <c r="X60" s="348">
        <v>7.3181000000000003</v>
      </c>
      <c r="Y60" s="375">
        <v>6.4775</v>
      </c>
      <c r="Z60" s="348">
        <v>6.2638999999999996</v>
      </c>
      <c r="AA60" s="348">
        <v>6.4623999999999997</v>
      </c>
      <c r="AB60" s="348">
        <v>7.3716999999999997</v>
      </c>
      <c r="AC60" s="348">
        <v>6.3910999999999998</v>
      </c>
      <c r="AD60" s="348">
        <v>6.3834999999999997</v>
      </c>
      <c r="AE60" s="348">
        <v>12.6333</v>
      </c>
      <c r="AF60" s="348">
        <v>6.9880000000000004</v>
      </c>
      <c r="AG60" s="569"/>
      <c r="AH60" s="346">
        <v>3</v>
      </c>
      <c r="AI60" s="346">
        <v>4</v>
      </c>
      <c r="AJ60" s="346">
        <v>2</v>
      </c>
      <c r="AK60" s="346">
        <v>3</v>
      </c>
      <c r="AL60" s="346">
        <v>3</v>
      </c>
      <c r="AM60" s="346">
        <v>3</v>
      </c>
      <c r="AN60" s="346">
        <v>4</v>
      </c>
      <c r="AO60" s="573">
        <v>4</v>
      </c>
      <c r="AP60" s="346">
        <v>4</v>
      </c>
      <c r="AQ60" s="346">
        <v>4</v>
      </c>
      <c r="AR60" s="346">
        <v>4</v>
      </c>
      <c r="AS60" s="346">
        <v>4</v>
      </c>
      <c r="AT60" s="346">
        <v>2</v>
      </c>
      <c r="AU60" s="346">
        <v>5</v>
      </c>
      <c r="AV60" s="346">
        <v>4</v>
      </c>
      <c r="AW60" s="346">
        <v>4</v>
      </c>
      <c r="AX60" s="346">
        <v>4</v>
      </c>
      <c r="AY60" s="346">
        <v>3</v>
      </c>
      <c r="AZ60" s="584"/>
      <c r="BA60" s="467">
        <v>9.1199999999999992</v>
      </c>
      <c r="BB60" s="348">
        <v>65.260000000000005</v>
      </c>
      <c r="BC60" s="348">
        <v>16.309999999999999</v>
      </c>
      <c r="BD60" s="348">
        <v>3.48</v>
      </c>
      <c r="BE60" s="375" t="s">
        <v>430</v>
      </c>
      <c r="BF60" s="375">
        <v>5.83</v>
      </c>
      <c r="BG60" s="374"/>
      <c r="BH60" s="594">
        <v>5.83</v>
      </c>
      <c r="BI60" s="348">
        <v>29.49</v>
      </c>
      <c r="BJ60" s="348">
        <v>2.27</v>
      </c>
      <c r="BK60" s="348">
        <v>53.29</v>
      </c>
      <c r="BL60" s="348" t="s">
        <v>430</v>
      </c>
      <c r="BM60" s="375" t="s">
        <v>430</v>
      </c>
      <c r="BN60" s="375" t="s">
        <v>430</v>
      </c>
      <c r="BO60" s="375">
        <v>9.1199999999999992</v>
      </c>
      <c r="BP60" s="375" t="s">
        <v>430</v>
      </c>
      <c r="BQ60" s="375" t="s">
        <v>430</v>
      </c>
      <c r="BR60" s="466"/>
      <c r="BS60" s="373">
        <v>8.6133483991386601</v>
      </c>
      <c r="BT60" s="354">
        <v>9.3025469090697506</v>
      </c>
      <c r="BU60" s="430"/>
      <c r="BV60" s="374" t="s">
        <v>555</v>
      </c>
    </row>
    <row r="61" spans="1:74" x14ac:dyDescent="0.25">
      <c r="A61" s="318" t="s">
        <v>93</v>
      </c>
      <c r="B61" s="66"/>
      <c r="C61" s="720"/>
      <c r="D61" s="43"/>
      <c r="E61" s="51"/>
      <c r="F61" s="43"/>
      <c r="G61" s="55"/>
      <c r="H61" s="66"/>
      <c r="I61" s="59"/>
      <c r="J61" s="59"/>
      <c r="K61" s="59"/>
      <c r="L61" s="59"/>
      <c r="M61" s="258"/>
      <c r="N61" s="59">
        <v>-1.9782</v>
      </c>
      <c r="O61" s="59">
        <v>5.3398000000000003</v>
      </c>
      <c r="P61" s="59">
        <v>7.7916999999999996</v>
      </c>
      <c r="Q61" s="59">
        <v>10.187099999999999</v>
      </c>
      <c r="R61" s="59">
        <v>6.2450999999999999</v>
      </c>
      <c r="S61" s="59">
        <v>7.3497000000000003</v>
      </c>
      <c r="T61" s="59">
        <v>6.8798000000000004</v>
      </c>
      <c r="U61" s="59">
        <v>6.4356</v>
      </c>
      <c r="V61" s="59">
        <v>6.4851000000000001</v>
      </c>
      <c r="W61" s="59">
        <v>7.3164999999999996</v>
      </c>
      <c r="X61" s="59">
        <v>7.4062999999999999</v>
      </c>
      <c r="Y61" s="276">
        <v>6.5926999999999998</v>
      </c>
      <c r="Z61" s="59">
        <v>5.9508000000000001</v>
      </c>
      <c r="AA61" s="59">
        <v>6.4333</v>
      </c>
      <c r="AB61" s="59">
        <v>7.3710000000000004</v>
      </c>
      <c r="AC61" s="59">
        <v>6.4668000000000001</v>
      </c>
      <c r="AD61" s="59">
        <v>6.4356</v>
      </c>
      <c r="AE61" s="59">
        <v>12.3817</v>
      </c>
      <c r="AF61" s="59">
        <v>6.8314000000000004</v>
      </c>
      <c r="AG61" s="553"/>
      <c r="AH61" s="51">
        <v>7</v>
      </c>
      <c r="AI61" s="51">
        <v>7</v>
      </c>
      <c r="AJ61" s="51">
        <v>7</v>
      </c>
      <c r="AK61" s="51">
        <v>7</v>
      </c>
      <c r="AL61" s="51">
        <v>7</v>
      </c>
      <c r="AM61" s="51">
        <v>7</v>
      </c>
      <c r="AN61" s="51">
        <v>7</v>
      </c>
      <c r="AO61" s="630">
        <v>5</v>
      </c>
      <c r="AP61" s="51">
        <v>5</v>
      </c>
      <c r="AQ61" s="51">
        <v>4</v>
      </c>
      <c r="AR61" s="51">
        <v>4</v>
      </c>
      <c r="AS61" s="51">
        <v>4</v>
      </c>
      <c r="AT61" s="51">
        <v>3</v>
      </c>
      <c r="AU61" s="51">
        <v>7</v>
      </c>
      <c r="AV61" s="51">
        <v>7</v>
      </c>
      <c r="AW61" s="51">
        <v>5</v>
      </c>
      <c r="AX61" s="51">
        <v>5</v>
      </c>
      <c r="AY61" s="51">
        <v>7</v>
      </c>
      <c r="AZ61" s="579"/>
      <c r="BA61" s="577"/>
      <c r="BB61" s="59"/>
      <c r="BC61" s="59"/>
      <c r="BD61" s="59"/>
      <c r="BE61" s="276"/>
      <c r="BF61" s="276"/>
      <c r="BG61" s="66"/>
      <c r="BH61" s="586"/>
      <c r="BI61" s="59"/>
      <c r="BJ61" s="59"/>
      <c r="BK61" s="59"/>
      <c r="BL61" s="59"/>
      <c r="BM61" s="276"/>
      <c r="BN61" s="587"/>
      <c r="BO61" s="587"/>
      <c r="BP61" s="587"/>
      <c r="BQ61" s="587"/>
      <c r="BR61" s="148"/>
      <c r="BS61" s="43"/>
      <c r="BT61" s="88"/>
      <c r="BU61" s="34"/>
      <c r="BV61" s="66"/>
    </row>
    <row r="62" spans="1:74" x14ac:dyDescent="0.25">
      <c r="A62" s="320" t="s">
        <v>94</v>
      </c>
      <c r="B62" s="67"/>
      <c r="C62" s="721"/>
      <c r="D62" s="44"/>
      <c r="E62" s="52"/>
      <c r="F62" s="44"/>
      <c r="G62" s="56"/>
      <c r="H62" s="67"/>
      <c r="I62" s="60"/>
      <c r="J62" s="60"/>
      <c r="K62" s="60"/>
      <c r="L62" s="60"/>
      <c r="M62" s="259"/>
      <c r="N62" s="60">
        <v>4.4949000000000003</v>
      </c>
      <c r="O62" s="60">
        <v>8.5284999999999993</v>
      </c>
      <c r="P62" s="60">
        <v>10.039999999999999</v>
      </c>
      <c r="Q62" s="60">
        <v>11.5265</v>
      </c>
      <c r="R62" s="60">
        <v>6.7586000000000004</v>
      </c>
      <c r="S62" s="60">
        <v>7.5975000000000001</v>
      </c>
      <c r="T62" s="60">
        <v>7.1237000000000004</v>
      </c>
      <c r="U62" s="60">
        <v>6.6090999999999998</v>
      </c>
      <c r="V62" s="60">
        <v>6.6336000000000004</v>
      </c>
      <c r="W62" s="60">
        <v>7.4259000000000004</v>
      </c>
      <c r="X62" s="60">
        <v>7.5298999999999996</v>
      </c>
      <c r="Y62" s="277">
        <v>6.6786000000000003</v>
      </c>
      <c r="Z62" s="60">
        <v>6.9707999999999997</v>
      </c>
      <c r="AA62" s="60">
        <v>6.7058</v>
      </c>
      <c r="AB62" s="60">
        <v>7.6192000000000002</v>
      </c>
      <c r="AC62" s="60">
        <v>6.6742999999999997</v>
      </c>
      <c r="AD62" s="60">
        <v>6.5865</v>
      </c>
      <c r="AE62" s="60">
        <v>14.6883</v>
      </c>
      <c r="AF62" s="60">
        <v>7.5711000000000004</v>
      </c>
      <c r="AG62" s="554"/>
      <c r="AH62" s="52"/>
      <c r="AI62" s="52"/>
      <c r="AJ62" s="52"/>
      <c r="AK62" s="52"/>
      <c r="AL62" s="52"/>
      <c r="AM62" s="52"/>
      <c r="AN62" s="52"/>
      <c r="AO62" s="314"/>
      <c r="AP62" s="52"/>
      <c r="AQ62" s="52"/>
      <c r="AR62" s="52"/>
      <c r="AS62" s="52"/>
      <c r="AT62" s="52"/>
      <c r="AU62" s="52"/>
      <c r="AV62" s="52"/>
      <c r="AW62" s="52"/>
      <c r="AX62" s="52"/>
      <c r="AY62" s="52"/>
      <c r="AZ62" s="580"/>
      <c r="BA62" s="551"/>
      <c r="BB62" s="60"/>
      <c r="BC62" s="60"/>
      <c r="BD62" s="60"/>
      <c r="BE62" s="277"/>
      <c r="BF62" s="277"/>
      <c r="BG62" s="67"/>
      <c r="BH62" s="588"/>
      <c r="BI62" s="60"/>
      <c r="BJ62" s="60"/>
      <c r="BK62" s="60"/>
      <c r="BL62" s="60"/>
      <c r="BM62" s="277"/>
      <c r="BN62" s="589"/>
      <c r="BO62" s="589"/>
      <c r="BP62" s="589"/>
      <c r="BQ62" s="589"/>
      <c r="BR62" s="146"/>
      <c r="BS62" s="44"/>
      <c r="BT62" s="89"/>
      <c r="BU62" s="26"/>
      <c r="BV62" s="67"/>
    </row>
    <row r="63" spans="1:74" x14ac:dyDescent="0.25">
      <c r="A63" s="320" t="s">
        <v>95</v>
      </c>
      <c r="B63" s="67"/>
      <c r="C63" s="721"/>
      <c r="D63" s="44"/>
      <c r="E63" s="52"/>
      <c r="F63" s="44"/>
      <c r="G63" s="56"/>
      <c r="H63" s="67"/>
      <c r="I63" s="60"/>
      <c r="J63" s="60"/>
      <c r="K63" s="60"/>
      <c r="L63" s="60"/>
      <c r="M63" s="259"/>
      <c r="N63" s="60">
        <v>-8.8968000000000007</v>
      </c>
      <c r="O63" s="60">
        <v>2.6320000000000001</v>
      </c>
      <c r="P63" s="60">
        <v>6.2087000000000003</v>
      </c>
      <c r="Q63" s="60">
        <v>9.4445999999999994</v>
      </c>
      <c r="R63" s="60">
        <v>5.7542999999999997</v>
      </c>
      <c r="S63" s="60">
        <v>7.0744999999999996</v>
      </c>
      <c r="T63" s="60">
        <v>6.6119000000000003</v>
      </c>
      <c r="U63" s="60">
        <v>6.1581999999999999</v>
      </c>
      <c r="V63" s="60">
        <v>6.2366000000000001</v>
      </c>
      <c r="W63" s="60">
        <v>7.2302</v>
      </c>
      <c r="X63" s="60">
        <v>7.3181000000000003</v>
      </c>
      <c r="Y63" s="277">
        <v>6.4775</v>
      </c>
      <c r="Z63" s="60">
        <v>4.6177999999999999</v>
      </c>
      <c r="AA63" s="60">
        <v>6.0349000000000004</v>
      </c>
      <c r="AB63" s="60">
        <v>6.9511000000000003</v>
      </c>
      <c r="AC63" s="60">
        <v>6.1746999999999996</v>
      </c>
      <c r="AD63" s="60">
        <v>6.1688999999999998</v>
      </c>
      <c r="AE63" s="60">
        <v>11.015000000000001</v>
      </c>
      <c r="AF63" s="60">
        <v>5.8895999999999997</v>
      </c>
      <c r="AG63" s="554"/>
      <c r="AH63" s="52"/>
      <c r="AI63" s="52"/>
      <c r="AJ63" s="52"/>
      <c r="AK63" s="52"/>
      <c r="AL63" s="52"/>
      <c r="AM63" s="52"/>
      <c r="AN63" s="52"/>
      <c r="AO63" s="314"/>
      <c r="AP63" s="52"/>
      <c r="AQ63" s="52"/>
      <c r="AR63" s="52"/>
      <c r="AS63" s="52"/>
      <c r="AT63" s="52"/>
      <c r="AU63" s="52"/>
      <c r="AV63" s="52"/>
      <c r="AW63" s="52"/>
      <c r="AX63" s="52"/>
      <c r="AY63" s="52"/>
      <c r="AZ63" s="580"/>
      <c r="BA63" s="551"/>
      <c r="BB63" s="60"/>
      <c r="BC63" s="60"/>
      <c r="BD63" s="60"/>
      <c r="BE63" s="277"/>
      <c r="BF63" s="277"/>
      <c r="BG63" s="67"/>
      <c r="BH63" s="588"/>
      <c r="BI63" s="60"/>
      <c r="BJ63" s="60"/>
      <c r="BK63" s="60"/>
      <c r="BL63" s="60"/>
      <c r="BM63" s="277"/>
      <c r="BN63" s="589"/>
      <c r="BO63" s="589"/>
      <c r="BP63" s="589"/>
      <c r="BQ63" s="589"/>
      <c r="BR63" s="146"/>
      <c r="BS63" s="44"/>
      <c r="BT63" s="89"/>
      <c r="BU63" s="26"/>
      <c r="BV63" s="67"/>
    </row>
    <row r="64" spans="1:74" x14ac:dyDescent="0.25">
      <c r="A64" s="321" t="s">
        <v>96</v>
      </c>
      <c r="B64" s="68"/>
      <c r="C64" s="722"/>
      <c r="D64" s="45"/>
      <c r="E64" s="53"/>
      <c r="F64" s="45"/>
      <c r="G64" s="57"/>
      <c r="H64" s="68"/>
      <c r="I64" s="61"/>
      <c r="J64" s="61"/>
      <c r="K64" s="61"/>
      <c r="L64" s="61"/>
      <c r="M64" s="262"/>
      <c r="N64" s="61">
        <v>-1.3082</v>
      </c>
      <c r="O64" s="61">
        <v>5.5110999999999999</v>
      </c>
      <c r="P64" s="61">
        <v>6.9794</v>
      </c>
      <c r="Q64" s="61">
        <v>10.185600000000001</v>
      </c>
      <c r="R64" s="61">
        <v>6.2694000000000001</v>
      </c>
      <c r="S64" s="61">
        <v>7.343</v>
      </c>
      <c r="T64" s="61">
        <v>6.8627000000000002</v>
      </c>
      <c r="U64" s="61">
        <v>6.4908000000000001</v>
      </c>
      <c r="V64" s="61">
        <v>6.5198999999999998</v>
      </c>
      <c r="W64" s="61">
        <v>7.3049499999999998</v>
      </c>
      <c r="X64" s="61">
        <v>7.3886500000000002</v>
      </c>
      <c r="Y64" s="279">
        <v>6.6074000000000002</v>
      </c>
      <c r="Z64" s="61">
        <v>6.2638999999999996</v>
      </c>
      <c r="AA64" s="61">
        <v>6.5167000000000002</v>
      </c>
      <c r="AB64" s="61">
        <v>7.3716999999999997</v>
      </c>
      <c r="AC64" s="61">
        <v>6.3910999999999998</v>
      </c>
      <c r="AD64" s="61">
        <v>6.3834999999999997</v>
      </c>
      <c r="AE64" s="61">
        <v>11.827999999999999</v>
      </c>
      <c r="AF64" s="61">
        <v>6.9134000000000002</v>
      </c>
      <c r="AG64" s="556"/>
      <c r="AH64" s="53"/>
      <c r="AI64" s="53"/>
      <c r="AJ64" s="53"/>
      <c r="AK64" s="53"/>
      <c r="AL64" s="53"/>
      <c r="AM64" s="53"/>
      <c r="AN64" s="53"/>
      <c r="AO64" s="567"/>
      <c r="AP64" s="53"/>
      <c r="AQ64" s="53"/>
      <c r="AR64" s="53"/>
      <c r="AS64" s="53"/>
      <c r="AT64" s="53"/>
      <c r="AU64" s="53"/>
      <c r="AV64" s="53"/>
      <c r="AW64" s="53"/>
      <c r="AX64" s="53"/>
      <c r="AY64" s="53"/>
      <c r="AZ64" s="581"/>
      <c r="BA64" s="578"/>
      <c r="BB64" s="61"/>
      <c r="BC64" s="61"/>
      <c r="BD64" s="61"/>
      <c r="BE64" s="279"/>
      <c r="BF64" s="279"/>
      <c r="BG64" s="68"/>
      <c r="BH64" s="590"/>
      <c r="BI64" s="61"/>
      <c r="BJ64" s="61"/>
      <c r="BK64" s="61"/>
      <c r="BL64" s="61"/>
      <c r="BM64" s="279"/>
      <c r="BN64" s="591"/>
      <c r="BO64" s="591"/>
      <c r="BP64" s="591"/>
      <c r="BQ64" s="591"/>
      <c r="BR64" s="149"/>
      <c r="BS64" s="45"/>
      <c r="BT64" s="90"/>
      <c r="BU64" s="272"/>
      <c r="BV64" s="68"/>
    </row>
    <row r="65" spans="1:74" ht="14.5" x14ac:dyDescent="0.25">
      <c r="A65" s="323" t="s">
        <v>378</v>
      </c>
      <c r="B65" s="69"/>
      <c r="C65" s="723"/>
      <c r="D65" s="46"/>
      <c r="E65" s="54"/>
      <c r="F65" s="46"/>
      <c r="G65" s="58"/>
      <c r="H65" s="69"/>
      <c r="I65" s="62"/>
      <c r="J65" s="62"/>
      <c r="K65" s="62"/>
      <c r="L65" s="62"/>
      <c r="M65" s="263"/>
      <c r="N65" s="62"/>
      <c r="O65" s="62"/>
      <c r="P65" s="62"/>
      <c r="Q65" s="62"/>
      <c r="R65" s="62"/>
      <c r="S65" s="62"/>
      <c r="T65" s="62"/>
      <c r="U65" s="62"/>
      <c r="V65" s="62"/>
      <c r="W65" s="62"/>
      <c r="X65" s="62"/>
      <c r="Y65" s="245"/>
      <c r="Z65" s="62"/>
      <c r="AA65" s="62"/>
      <c r="AB65" s="62"/>
      <c r="AC65" s="62"/>
      <c r="AD65" s="62"/>
      <c r="AE65" s="62"/>
      <c r="AF65" s="62"/>
      <c r="AG65" s="557"/>
      <c r="AH65" s="54"/>
      <c r="AI65" s="54"/>
      <c r="AJ65" s="54"/>
      <c r="AK65" s="54"/>
      <c r="AL65" s="54"/>
      <c r="AM65" s="54"/>
      <c r="AN65" s="54"/>
      <c r="AO65" s="312"/>
      <c r="AP65" s="54"/>
      <c r="AQ65" s="54"/>
      <c r="AR65" s="54"/>
      <c r="AS65" s="54"/>
      <c r="AT65" s="54"/>
      <c r="AU65" s="54"/>
      <c r="AV65" s="54"/>
      <c r="AW65" s="54"/>
      <c r="AX65" s="54"/>
      <c r="AY65" s="54"/>
      <c r="AZ65" s="582"/>
      <c r="BA65" s="280"/>
      <c r="BB65" s="62"/>
      <c r="BC65" s="62"/>
      <c r="BD65" s="62"/>
      <c r="BE65" s="245"/>
      <c r="BF65" s="245"/>
      <c r="BG65" s="69"/>
      <c r="BH65" s="585"/>
      <c r="BI65" s="62"/>
      <c r="BJ65" s="62"/>
      <c r="BK65" s="62"/>
      <c r="BL65" s="62"/>
      <c r="BM65" s="245"/>
      <c r="BN65" s="592"/>
      <c r="BO65" s="592"/>
      <c r="BP65" s="592"/>
      <c r="BQ65" s="592"/>
      <c r="BR65" s="150"/>
      <c r="BS65" s="46"/>
      <c r="BT65" s="91"/>
      <c r="BU65" s="41"/>
      <c r="BV65" s="69"/>
    </row>
    <row r="66" spans="1:74" s="428" customFormat="1" x14ac:dyDescent="0.25">
      <c r="A66" s="345" t="s">
        <v>7746</v>
      </c>
      <c r="B66" s="374"/>
      <c r="C66" s="719">
        <v>46073</v>
      </c>
      <c r="D66" s="373"/>
      <c r="E66" s="841">
        <v>552.66999999999996</v>
      </c>
      <c r="F66" s="373"/>
      <c r="G66" s="347">
        <v>1032.5179000000001</v>
      </c>
      <c r="H66" s="374"/>
      <c r="I66" s="843">
        <v>0.94520999999999999</v>
      </c>
      <c r="J66" s="843">
        <v>6.86</v>
      </c>
      <c r="K66" s="843">
        <v>0.83287999999999995</v>
      </c>
      <c r="L66" s="843">
        <v>0.89588999999999996</v>
      </c>
      <c r="M66" s="362"/>
      <c r="N66" s="348">
        <v>-3.8917000000000002</v>
      </c>
      <c r="O66" s="348">
        <v>2.5882000000000001</v>
      </c>
      <c r="P66" s="348">
        <v>6.0564999999999998</v>
      </c>
      <c r="Q66" s="348">
        <v>8.8994999999999997</v>
      </c>
      <c r="R66" s="348">
        <v>4.9720000000000004</v>
      </c>
      <c r="S66" s="348">
        <v>6.3781999999999996</v>
      </c>
      <c r="T66" s="348">
        <v>5.9790999999999999</v>
      </c>
      <c r="U66" s="348" t="s">
        <v>430</v>
      </c>
      <c r="V66" s="348" t="s">
        <v>430</v>
      </c>
      <c r="W66" s="348" t="s">
        <v>430</v>
      </c>
      <c r="X66" s="348" t="s">
        <v>430</v>
      </c>
      <c r="Y66" s="375" t="s">
        <v>430</v>
      </c>
      <c r="Z66" s="348" t="s">
        <v>430</v>
      </c>
      <c r="AA66" s="348">
        <v>5.3155000000000001</v>
      </c>
      <c r="AB66" s="348">
        <v>6.468</v>
      </c>
      <c r="AC66" s="348" t="s">
        <v>430</v>
      </c>
      <c r="AD66" s="348" t="s">
        <v>430</v>
      </c>
      <c r="AE66" s="348">
        <v>11.0471</v>
      </c>
      <c r="AF66" s="348">
        <v>5.8757999999999999</v>
      </c>
      <c r="AG66" s="569"/>
      <c r="AH66" s="346">
        <v>5</v>
      </c>
      <c r="AI66" s="346">
        <v>6</v>
      </c>
      <c r="AJ66" s="346">
        <v>5</v>
      </c>
      <c r="AK66" s="346">
        <v>4</v>
      </c>
      <c r="AL66" s="346">
        <v>6</v>
      </c>
      <c r="AM66" s="346">
        <v>6</v>
      </c>
      <c r="AN66" s="346">
        <v>5</v>
      </c>
      <c r="AO66" s="573" t="s">
        <v>430</v>
      </c>
      <c r="AP66" s="346" t="s">
        <v>430</v>
      </c>
      <c r="AQ66" s="346" t="s">
        <v>430</v>
      </c>
      <c r="AR66" s="346" t="s">
        <v>430</v>
      </c>
      <c r="AS66" s="346" t="s">
        <v>430</v>
      </c>
      <c r="AT66" s="346" t="s">
        <v>430</v>
      </c>
      <c r="AU66" s="346">
        <v>6</v>
      </c>
      <c r="AV66" s="346">
        <v>6</v>
      </c>
      <c r="AW66" s="346" t="s">
        <v>430</v>
      </c>
      <c r="AX66" s="346" t="s">
        <v>430</v>
      </c>
      <c r="AY66" s="346">
        <v>4</v>
      </c>
      <c r="AZ66" s="584"/>
      <c r="BA66" s="467">
        <v>9.0500000000000007</v>
      </c>
      <c r="BB66" s="348">
        <v>61.96</v>
      </c>
      <c r="BC66" s="348">
        <v>9.98</v>
      </c>
      <c r="BD66" s="348" t="s">
        <v>430</v>
      </c>
      <c r="BE66" s="375" t="s">
        <v>430</v>
      </c>
      <c r="BF66" s="375">
        <v>19.02</v>
      </c>
      <c r="BG66" s="374"/>
      <c r="BH66" s="594">
        <v>19.02</v>
      </c>
      <c r="BI66" s="348">
        <v>30.6</v>
      </c>
      <c r="BJ66" s="348">
        <v>4.37</v>
      </c>
      <c r="BK66" s="348">
        <v>36.96</v>
      </c>
      <c r="BL66" s="348" t="s">
        <v>430</v>
      </c>
      <c r="BM66" s="375">
        <v>9.0500000000000007</v>
      </c>
      <c r="BN66" s="375" t="s">
        <v>430</v>
      </c>
      <c r="BO66" s="375" t="s">
        <v>430</v>
      </c>
      <c r="BP66" s="375" t="s">
        <v>430</v>
      </c>
      <c r="BQ66" s="375" t="s">
        <v>430</v>
      </c>
      <c r="BR66" s="466"/>
      <c r="BS66" s="373">
        <v>4.5326842604532702</v>
      </c>
      <c r="BT66" s="354">
        <v>9.9760579609976094</v>
      </c>
      <c r="BU66" s="430"/>
      <c r="BV66" s="374" t="s">
        <v>555</v>
      </c>
    </row>
    <row r="67" spans="1:74" s="428" customFormat="1" x14ac:dyDescent="0.25">
      <c r="A67" s="345" t="s">
        <v>7747</v>
      </c>
      <c r="B67" s="374"/>
      <c r="C67" s="719">
        <v>42781</v>
      </c>
      <c r="D67" s="373"/>
      <c r="E67" s="841">
        <v>534.58000000000004</v>
      </c>
      <c r="F67" s="373"/>
      <c r="G67" s="347">
        <v>1751.7964999999999</v>
      </c>
      <c r="H67" s="374"/>
      <c r="I67" s="843">
        <v>1.00244</v>
      </c>
      <c r="J67" s="843">
        <v>7.39</v>
      </c>
      <c r="K67" s="843">
        <v>0.89015999999999995</v>
      </c>
      <c r="L67" s="843">
        <v>0.94945000000000002</v>
      </c>
      <c r="M67" s="362"/>
      <c r="N67" s="348">
        <v>-1.4500999999999999</v>
      </c>
      <c r="O67" s="348">
        <v>6.8754999999999997</v>
      </c>
      <c r="P67" s="348">
        <v>8.0024999999999995</v>
      </c>
      <c r="Q67" s="348">
        <v>9.6960999999999995</v>
      </c>
      <c r="R67" s="348">
        <v>5.5343999999999998</v>
      </c>
      <c r="S67" s="348">
        <v>6.5932000000000004</v>
      </c>
      <c r="T67" s="348">
        <v>6.3605999999999998</v>
      </c>
      <c r="U67" s="348">
        <v>5.8249000000000004</v>
      </c>
      <c r="V67" s="348">
        <v>5.8274999999999997</v>
      </c>
      <c r="W67" s="348">
        <v>6.5975999999999999</v>
      </c>
      <c r="X67" s="348">
        <v>6.6965000000000003</v>
      </c>
      <c r="Y67" s="375">
        <v>5.8463000000000003</v>
      </c>
      <c r="Z67" s="348" t="s">
        <v>430</v>
      </c>
      <c r="AA67" s="348">
        <v>5.7907000000000002</v>
      </c>
      <c r="AB67" s="348">
        <v>6.8540999999999999</v>
      </c>
      <c r="AC67" s="348">
        <v>5.8943000000000003</v>
      </c>
      <c r="AD67" s="348">
        <v>5.7853000000000003</v>
      </c>
      <c r="AE67" s="348">
        <v>12.3028</v>
      </c>
      <c r="AF67" s="348">
        <v>6.0316000000000001</v>
      </c>
      <c r="AG67" s="569"/>
      <c r="AH67" s="346">
        <v>2</v>
      </c>
      <c r="AI67" s="346">
        <v>2</v>
      </c>
      <c r="AJ67" s="346">
        <v>3</v>
      </c>
      <c r="AK67" s="346">
        <v>3</v>
      </c>
      <c r="AL67" s="346">
        <v>4</v>
      </c>
      <c r="AM67" s="346">
        <v>4</v>
      </c>
      <c r="AN67" s="346">
        <v>2</v>
      </c>
      <c r="AO67" s="573">
        <v>1</v>
      </c>
      <c r="AP67" s="346">
        <v>2</v>
      </c>
      <c r="AQ67" s="346">
        <v>2</v>
      </c>
      <c r="AR67" s="346">
        <v>2</v>
      </c>
      <c r="AS67" s="346">
        <v>2</v>
      </c>
      <c r="AT67" s="346" t="s">
        <v>430</v>
      </c>
      <c r="AU67" s="346">
        <v>4</v>
      </c>
      <c r="AV67" s="346">
        <v>2</v>
      </c>
      <c r="AW67" s="346">
        <v>1</v>
      </c>
      <c r="AX67" s="346">
        <v>2</v>
      </c>
      <c r="AY67" s="346">
        <v>2</v>
      </c>
      <c r="AZ67" s="584"/>
      <c r="BA67" s="467">
        <v>6.55</v>
      </c>
      <c r="BB67" s="348">
        <v>56.98</v>
      </c>
      <c r="BC67" s="348">
        <v>15.67</v>
      </c>
      <c r="BD67" s="348">
        <v>12.86</v>
      </c>
      <c r="BE67" s="375" t="s">
        <v>430</v>
      </c>
      <c r="BF67" s="375">
        <v>7.94</v>
      </c>
      <c r="BG67" s="374"/>
      <c r="BH67" s="594">
        <v>7.89</v>
      </c>
      <c r="BI67" s="348">
        <v>8.82</v>
      </c>
      <c r="BJ67" s="348" t="s">
        <v>430</v>
      </c>
      <c r="BK67" s="348">
        <v>76.680000000000007</v>
      </c>
      <c r="BL67" s="348" t="s">
        <v>430</v>
      </c>
      <c r="BM67" s="375">
        <v>3.76</v>
      </c>
      <c r="BN67" s="375" t="s">
        <v>430</v>
      </c>
      <c r="BO67" s="375">
        <v>2.79</v>
      </c>
      <c r="BP67" s="375" t="s">
        <v>430</v>
      </c>
      <c r="BQ67" s="375" t="s">
        <v>430</v>
      </c>
      <c r="BR67" s="466"/>
      <c r="BS67" s="373">
        <v>9.3528874009352894</v>
      </c>
      <c r="BT67" s="354">
        <v>9.3563854709356402</v>
      </c>
      <c r="BU67" s="430"/>
      <c r="BV67" s="374" t="s">
        <v>555</v>
      </c>
    </row>
    <row r="68" spans="1:74" s="428" customFormat="1" x14ac:dyDescent="0.25">
      <c r="A68" s="345" t="s">
        <v>7748</v>
      </c>
      <c r="B68" s="374"/>
      <c r="C68" s="719">
        <v>45736</v>
      </c>
      <c r="D68" s="373"/>
      <c r="E68" s="841">
        <v>500.83</v>
      </c>
      <c r="F68" s="373"/>
      <c r="G68" s="347">
        <v>1094.4918</v>
      </c>
      <c r="H68" s="374"/>
      <c r="I68" s="348">
        <v>0.94530000000000003</v>
      </c>
      <c r="J68" s="348">
        <v>7.2115999999999998</v>
      </c>
      <c r="K68" s="843">
        <v>0.84</v>
      </c>
      <c r="L68" s="348">
        <v>0.89690000000000003</v>
      </c>
      <c r="M68" s="362"/>
      <c r="N68" s="348">
        <v>3.7755000000000001</v>
      </c>
      <c r="O68" s="348">
        <v>7.8086000000000002</v>
      </c>
      <c r="P68" s="348">
        <v>9.3190000000000008</v>
      </c>
      <c r="Q68" s="348">
        <v>10.8058</v>
      </c>
      <c r="R68" s="348">
        <v>6.0178000000000003</v>
      </c>
      <c r="S68" s="348">
        <v>6.7946999999999997</v>
      </c>
      <c r="T68" s="348">
        <v>6.3601000000000001</v>
      </c>
      <c r="U68" s="348">
        <v>5.7774000000000001</v>
      </c>
      <c r="V68" s="348">
        <v>5.7515000000000001</v>
      </c>
      <c r="W68" s="348" t="s">
        <v>430</v>
      </c>
      <c r="X68" s="348" t="s">
        <v>430</v>
      </c>
      <c r="Y68" s="375" t="s">
        <v>430</v>
      </c>
      <c r="Z68" s="348" t="s">
        <v>430</v>
      </c>
      <c r="AA68" s="348">
        <v>5.9561999999999999</v>
      </c>
      <c r="AB68" s="348">
        <v>6.806</v>
      </c>
      <c r="AC68" s="348">
        <v>5.7840999999999996</v>
      </c>
      <c r="AD68" s="348">
        <v>5.7180999999999997</v>
      </c>
      <c r="AE68" s="348">
        <v>13.965999999999999</v>
      </c>
      <c r="AF68" s="348">
        <v>6.3051000000000004</v>
      </c>
      <c r="AG68" s="569"/>
      <c r="AH68" s="346">
        <v>1</v>
      </c>
      <c r="AI68" s="346">
        <v>1</v>
      </c>
      <c r="AJ68" s="346">
        <v>1</v>
      </c>
      <c r="AK68" s="346">
        <v>1</v>
      </c>
      <c r="AL68" s="346">
        <v>2</v>
      </c>
      <c r="AM68" s="346">
        <v>3</v>
      </c>
      <c r="AN68" s="346">
        <v>3</v>
      </c>
      <c r="AO68" s="573">
        <v>4</v>
      </c>
      <c r="AP68" s="346">
        <v>4</v>
      </c>
      <c r="AQ68" s="346" t="s">
        <v>430</v>
      </c>
      <c r="AR68" s="346" t="s">
        <v>430</v>
      </c>
      <c r="AS68" s="346" t="s">
        <v>430</v>
      </c>
      <c r="AT68" s="346" t="s">
        <v>430</v>
      </c>
      <c r="AU68" s="346">
        <v>2</v>
      </c>
      <c r="AV68" s="346">
        <v>4</v>
      </c>
      <c r="AW68" s="346">
        <v>4</v>
      </c>
      <c r="AX68" s="346">
        <v>4</v>
      </c>
      <c r="AY68" s="346">
        <v>1</v>
      </c>
      <c r="AZ68" s="584"/>
      <c r="BA68" s="467">
        <v>9.01</v>
      </c>
      <c r="BB68" s="348">
        <v>75.040000000000006</v>
      </c>
      <c r="BC68" s="348">
        <v>6.98</v>
      </c>
      <c r="BD68" s="348">
        <v>3.98</v>
      </c>
      <c r="BE68" s="375" t="s">
        <v>430</v>
      </c>
      <c r="BF68" s="375">
        <v>4.99</v>
      </c>
      <c r="BG68" s="374"/>
      <c r="BH68" s="594">
        <v>4.99</v>
      </c>
      <c r="BI68" s="348">
        <v>29.23</v>
      </c>
      <c r="BJ68" s="348" t="s">
        <v>430</v>
      </c>
      <c r="BK68" s="348">
        <v>56.76</v>
      </c>
      <c r="BL68" s="348" t="s">
        <v>430</v>
      </c>
      <c r="BM68" s="375">
        <v>8.02</v>
      </c>
      <c r="BN68" s="375" t="s">
        <v>430</v>
      </c>
      <c r="BO68" s="375">
        <v>0.99</v>
      </c>
      <c r="BP68" s="375" t="s">
        <v>430</v>
      </c>
      <c r="BQ68" s="375" t="s">
        <v>430</v>
      </c>
      <c r="BR68" s="466"/>
      <c r="BS68" s="373">
        <v>9.9242681590075694</v>
      </c>
      <c r="BT68" s="354">
        <v>3.9713644996028599</v>
      </c>
      <c r="BU68" s="430"/>
      <c r="BV68" s="374" t="s">
        <v>555</v>
      </c>
    </row>
    <row r="69" spans="1:74" s="428" customFormat="1" x14ac:dyDescent="0.25">
      <c r="A69" s="345" t="s">
        <v>7749</v>
      </c>
      <c r="B69" s="374"/>
      <c r="C69" s="719">
        <v>38244</v>
      </c>
      <c r="D69" s="373"/>
      <c r="E69" s="841">
        <v>446.35</v>
      </c>
      <c r="F69" s="373"/>
      <c r="G69" s="347">
        <v>3693.1124</v>
      </c>
      <c r="H69" s="374"/>
      <c r="I69" s="348">
        <v>0.78790000000000004</v>
      </c>
      <c r="J69" s="348">
        <v>6.9938000000000002</v>
      </c>
      <c r="K69" s="843">
        <v>0.65</v>
      </c>
      <c r="L69" s="348">
        <v>0.74860000000000004</v>
      </c>
      <c r="M69" s="362"/>
      <c r="N69" s="348">
        <v>-3.9874999999999998</v>
      </c>
      <c r="O69" s="348">
        <v>2.9565000000000001</v>
      </c>
      <c r="P69" s="348">
        <v>5.8426</v>
      </c>
      <c r="Q69" s="348">
        <v>8.6976999999999993</v>
      </c>
      <c r="R69" s="348">
        <v>5.1513999999999998</v>
      </c>
      <c r="S69" s="348">
        <v>6.5856000000000003</v>
      </c>
      <c r="T69" s="348">
        <v>5.9043999999999999</v>
      </c>
      <c r="U69" s="348">
        <v>5.3560999999999996</v>
      </c>
      <c r="V69" s="348">
        <v>5.4279000000000002</v>
      </c>
      <c r="W69" s="348">
        <v>6.4462999999999999</v>
      </c>
      <c r="X69" s="348">
        <v>6.5754999999999999</v>
      </c>
      <c r="Y69" s="375">
        <v>5.8433000000000002</v>
      </c>
      <c r="Z69" s="348">
        <v>4.0719000000000003</v>
      </c>
      <c r="AA69" s="348">
        <v>5.7636000000000003</v>
      </c>
      <c r="AB69" s="348">
        <v>6.4705000000000004</v>
      </c>
      <c r="AC69" s="348">
        <v>5.3757000000000001</v>
      </c>
      <c r="AD69" s="348">
        <v>5.3623000000000003</v>
      </c>
      <c r="AE69" s="348">
        <v>10.2683</v>
      </c>
      <c r="AF69" s="348">
        <v>6.1176000000000004</v>
      </c>
      <c r="AG69" s="569"/>
      <c r="AH69" s="346">
        <v>6</v>
      </c>
      <c r="AI69" s="346">
        <v>5</v>
      </c>
      <c r="AJ69" s="346">
        <v>6</v>
      </c>
      <c r="AK69" s="346">
        <v>6</v>
      </c>
      <c r="AL69" s="346">
        <v>5</v>
      </c>
      <c r="AM69" s="346">
        <v>5</v>
      </c>
      <c r="AN69" s="346">
        <v>6</v>
      </c>
      <c r="AO69" s="573">
        <v>5</v>
      </c>
      <c r="AP69" s="346">
        <v>5</v>
      </c>
      <c r="AQ69" s="346">
        <v>4</v>
      </c>
      <c r="AR69" s="346">
        <v>4</v>
      </c>
      <c r="AS69" s="346">
        <v>3</v>
      </c>
      <c r="AT69" s="346">
        <v>3</v>
      </c>
      <c r="AU69" s="346">
        <v>5</v>
      </c>
      <c r="AV69" s="346">
        <v>5</v>
      </c>
      <c r="AW69" s="346">
        <v>5</v>
      </c>
      <c r="AX69" s="346">
        <v>5</v>
      </c>
      <c r="AY69" s="346">
        <v>6</v>
      </c>
      <c r="AZ69" s="584"/>
      <c r="BA69" s="467">
        <v>7.09</v>
      </c>
      <c r="BB69" s="348">
        <v>80.989999999999995</v>
      </c>
      <c r="BC69" s="348">
        <v>2.23</v>
      </c>
      <c r="BD69" s="348">
        <v>1.42</v>
      </c>
      <c r="BE69" s="375" t="s">
        <v>430</v>
      </c>
      <c r="BF69" s="375">
        <v>8.2799999999999994</v>
      </c>
      <c r="BG69" s="374"/>
      <c r="BH69" s="594">
        <v>8.2799999999999994</v>
      </c>
      <c r="BI69" s="348">
        <v>35.75</v>
      </c>
      <c r="BJ69" s="348">
        <v>9.77</v>
      </c>
      <c r="BK69" s="348">
        <v>39.119999999999997</v>
      </c>
      <c r="BL69" s="348" t="s">
        <v>430</v>
      </c>
      <c r="BM69" s="375" t="s">
        <v>430</v>
      </c>
      <c r="BN69" s="375" t="s">
        <v>430</v>
      </c>
      <c r="BO69" s="375">
        <v>7.09</v>
      </c>
      <c r="BP69" s="375" t="s">
        <v>430</v>
      </c>
      <c r="BQ69" s="375" t="s">
        <v>430</v>
      </c>
      <c r="BR69" s="466"/>
      <c r="BS69" s="373">
        <v>7.6019916184795999</v>
      </c>
      <c r="BT69" s="354">
        <v>10.6419713978716</v>
      </c>
      <c r="BU69" s="430"/>
      <c r="BV69" s="374" t="s">
        <v>555</v>
      </c>
    </row>
    <row r="70" spans="1:74" s="428" customFormat="1" x14ac:dyDescent="0.25">
      <c r="A70" s="345" t="s">
        <v>7750</v>
      </c>
      <c r="B70" s="374"/>
      <c r="C70" s="719">
        <v>38646</v>
      </c>
      <c r="D70" s="373"/>
      <c r="E70" s="841">
        <v>381.82</v>
      </c>
      <c r="F70" s="373"/>
      <c r="G70" s="347">
        <v>42.923699999999997</v>
      </c>
      <c r="H70" s="374"/>
      <c r="I70" s="843">
        <v>0.72</v>
      </c>
      <c r="J70" s="843">
        <v>6.9</v>
      </c>
      <c r="K70" s="843">
        <v>0.64</v>
      </c>
      <c r="L70" s="843">
        <v>0.67</v>
      </c>
      <c r="M70" s="362"/>
      <c r="N70" s="348">
        <v>-2.0407000000000002</v>
      </c>
      <c r="O70" s="348">
        <v>5.2744</v>
      </c>
      <c r="P70" s="348">
        <v>6.2271000000000001</v>
      </c>
      <c r="Q70" s="348">
        <v>8.8919999999999995</v>
      </c>
      <c r="R70" s="348">
        <v>5.9854000000000003</v>
      </c>
      <c r="S70" s="348">
        <v>6.8228999999999997</v>
      </c>
      <c r="T70" s="348">
        <v>6.2687999999999997</v>
      </c>
      <c r="U70" s="348">
        <v>5.7868000000000004</v>
      </c>
      <c r="V70" s="348">
        <v>5.7968999999999999</v>
      </c>
      <c r="W70" s="348">
        <v>6.5343</v>
      </c>
      <c r="X70" s="348">
        <v>6.6210000000000004</v>
      </c>
      <c r="Y70" s="375">
        <v>5.8056000000000001</v>
      </c>
      <c r="Z70" s="348">
        <v>6.1744000000000003</v>
      </c>
      <c r="AA70" s="348">
        <v>5.9337</v>
      </c>
      <c r="AB70" s="348">
        <v>6.8362999999999996</v>
      </c>
      <c r="AC70" s="348">
        <v>5.8164999999999996</v>
      </c>
      <c r="AD70" s="348">
        <v>5.7531999999999996</v>
      </c>
      <c r="AE70" s="348">
        <v>10.9598</v>
      </c>
      <c r="AF70" s="348">
        <v>7.2187000000000001</v>
      </c>
      <c r="AG70" s="569"/>
      <c r="AH70" s="346">
        <v>4</v>
      </c>
      <c r="AI70" s="346">
        <v>3</v>
      </c>
      <c r="AJ70" s="346">
        <v>4</v>
      </c>
      <c r="AK70" s="346">
        <v>5</v>
      </c>
      <c r="AL70" s="346">
        <v>3</v>
      </c>
      <c r="AM70" s="346">
        <v>2</v>
      </c>
      <c r="AN70" s="346">
        <v>4</v>
      </c>
      <c r="AO70" s="573">
        <v>3</v>
      </c>
      <c r="AP70" s="346">
        <v>3</v>
      </c>
      <c r="AQ70" s="346">
        <v>3</v>
      </c>
      <c r="AR70" s="346">
        <v>3</v>
      </c>
      <c r="AS70" s="346">
        <v>4</v>
      </c>
      <c r="AT70" s="346">
        <v>1</v>
      </c>
      <c r="AU70" s="346">
        <v>3</v>
      </c>
      <c r="AV70" s="346">
        <v>3</v>
      </c>
      <c r="AW70" s="346">
        <v>3</v>
      </c>
      <c r="AX70" s="346">
        <v>3</v>
      </c>
      <c r="AY70" s="346">
        <v>5</v>
      </c>
      <c r="AZ70" s="584"/>
      <c r="BA70" s="467">
        <v>3.45</v>
      </c>
      <c r="BB70" s="348">
        <v>72.2</v>
      </c>
      <c r="BC70" s="348">
        <v>13.11</v>
      </c>
      <c r="BD70" s="348" t="s">
        <v>430</v>
      </c>
      <c r="BE70" s="375" t="s">
        <v>430</v>
      </c>
      <c r="BF70" s="375">
        <v>11.24</v>
      </c>
      <c r="BG70" s="374"/>
      <c r="BH70" s="594">
        <v>11.24</v>
      </c>
      <c r="BI70" s="348">
        <v>28.1</v>
      </c>
      <c r="BJ70" s="348" t="s">
        <v>430</v>
      </c>
      <c r="BK70" s="348">
        <v>57.21</v>
      </c>
      <c r="BL70" s="348" t="s">
        <v>430</v>
      </c>
      <c r="BM70" s="375">
        <v>3.45</v>
      </c>
      <c r="BN70" s="375" t="s">
        <v>430</v>
      </c>
      <c r="BO70" s="375" t="s">
        <v>430</v>
      </c>
      <c r="BP70" s="375" t="s">
        <v>430</v>
      </c>
      <c r="BQ70" s="375" t="s">
        <v>430</v>
      </c>
      <c r="BR70" s="466"/>
      <c r="BS70" s="373">
        <v>8.2567502591743196</v>
      </c>
      <c r="BT70" s="354">
        <v>7.8921005692107897</v>
      </c>
      <c r="BU70" s="430"/>
      <c r="BV70" s="374" t="s">
        <v>555</v>
      </c>
    </row>
    <row r="71" spans="1:74" s="428" customFormat="1" x14ac:dyDescent="0.25">
      <c r="A71" s="345" t="s">
        <v>7751</v>
      </c>
      <c r="B71" s="374"/>
      <c r="C71" s="719">
        <v>38987</v>
      </c>
      <c r="D71" s="373"/>
      <c r="E71" s="841">
        <v>214.66</v>
      </c>
      <c r="F71" s="373"/>
      <c r="G71" s="347">
        <v>39.761099999999999</v>
      </c>
      <c r="H71" s="374"/>
      <c r="I71" s="348">
        <v>0.85</v>
      </c>
      <c r="J71" s="348">
        <v>7.12</v>
      </c>
      <c r="K71" s="843">
        <v>0.88</v>
      </c>
      <c r="L71" s="348">
        <v>0.81</v>
      </c>
      <c r="M71" s="362"/>
      <c r="N71" s="348">
        <v>-1.5605</v>
      </c>
      <c r="O71" s="348">
        <v>5.0510000000000002</v>
      </c>
      <c r="P71" s="348">
        <v>8.7223000000000006</v>
      </c>
      <c r="Q71" s="348">
        <v>9.9190000000000005</v>
      </c>
      <c r="R71" s="348">
        <v>6.0362</v>
      </c>
      <c r="S71" s="348">
        <v>6.9393000000000002</v>
      </c>
      <c r="T71" s="348">
        <v>6.3785999999999996</v>
      </c>
      <c r="U71" s="348">
        <v>5.8242000000000003</v>
      </c>
      <c r="V71" s="348">
        <v>5.8977000000000004</v>
      </c>
      <c r="W71" s="348">
        <v>6.7553999999999998</v>
      </c>
      <c r="X71" s="348">
        <v>6.8472999999999997</v>
      </c>
      <c r="Y71" s="375">
        <v>6.0088999999999997</v>
      </c>
      <c r="Z71" s="348">
        <v>5.9577</v>
      </c>
      <c r="AA71" s="348">
        <v>6.0026999999999999</v>
      </c>
      <c r="AB71" s="348">
        <v>6.8941999999999997</v>
      </c>
      <c r="AC71" s="348">
        <v>5.8875000000000002</v>
      </c>
      <c r="AD71" s="348">
        <v>5.859</v>
      </c>
      <c r="AE71" s="348">
        <v>12.194699999999999</v>
      </c>
      <c r="AF71" s="348">
        <v>7.1574</v>
      </c>
      <c r="AG71" s="569"/>
      <c r="AH71" s="346">
        <v>3</v>
      </c>
      <c r="AI71" s="346">
        <v>4</v>
      </c>
      <c r="AJ71" s="346">
        <v>2</v>
      </c>
      <c r="AK71" s="346">
        <v>2</v>
      </c>
      <c r="AL71" s="346">
        <v>1</v>
      </c>
      <c r="AM71" s="346">
        <v>1</v>
      </c>
      <c r="AN71" s="346">
        <v>1</v>
      </c>
      <c r="AO71" s="573">
        <v>2</v>
      </c>
      <c r="AP71" s="346">
        <v>1</v>
      </c>
      <c r="AQ71" s="346">
        <v>1</v>
      </c>
      <c r="AR71" s="346">
        <v>1</v>
      </c>
      <c r="AS71" s="346">
        <v>1</v>
      </c>
      <c r="AT71" s="346">
        <v>2</v>
      </c>
      <c r="AU71" s="346">
        <v>1</v>
      </c>
      <c r="AV71" s="346">
        <v>1</v>
      </c>
      <c r="AW71" s="346">
        <v>2</v>
      </c>
      <c r="AX71" s="346">
        <v>1</v>
      </c>
      <c r="AY71" s="346">
        <v>3</v>
      </c>
      <c r="AZ71" s="584"/>
      <c r="BA71" s="467">
        <v>9.1199999999999992</v>
      </c>
      <c r="BB71" s="348">
        <v>65.260000000000005</v>
      </c>
      <c r="BC71" s="348">
        <v>16.309999999999999</v>
      </c>
      <c r="BD71" s="348">
        <v>3.48</v>
      </c>
      <c r="BE71" s="375" t="s">
        <v>430</v>
      </c>
      <c r="BF71" s="375">
        <v>5.83</v>
      </c>
      <c r="BG71" s="374"/>
      <c r="BH71" s="594">
        <v>5.83</v>
      </c>
      <c r="BI71" s="348">
        <v>29.49</v>
      </c>
      <c r="BJ71" s="348">
        <v>2.27</v>
      </c>
      <c r="BK71" s="348">
        <v>53.29</v>
      </c>
      <c r="BL71" s="348" t="s">
        <v>430</v>
      </c>
      <c r="BM71" s="375" t="s">
        <v>430</v>
      </c>
      <c r="BN71" s="375" t="s">
        <v>430</v>
      </c>
      <c r="BO71" s="375">
        <v>9.1199999999999992</v>
      </c>
      <c r="BP71" s="375" t="s">
        <v>430</v>
      </c>
      <c r="BQ71" s="375" t="s">
        <v>430</v>
      </c>
      <c r="BR71" s="466"/>
      <c r="BS71" s="373">
        <v>8.6133483991386601</v>
      </c>
      <c r="BT71" s="354">
        <v>9.3025469090697506</v>
      </c>
      <c r="BU71" s="430"/>
      <c r="BV71" s="374" t="s">
        <v>555</v>
      </c>
    </row>
    <row r="72" spans="1:74" x14ac:dyDescent="0.25">
      <c r="A72" s="318" t="s">
        <v>93</v>
      </c>
      <c r="B72" s="66"/>
      <c r="C72" s="720"/>
      <c r="D72" s="43"/>
      <c r="E72" s="51"/>
      <c r="F72" s="43"/>
      <c r="G72" s="55"/>
      <c r="H72" s="66"/>
      <c r="I72" s="59"/>
      <c r="J72" s="59"/>
      <c r="K72" s="59"/>
      <c r="L72" s="59"/>
      <c r="M72" s="258"/>
      <c r="N72" s="59">
        <v>-1.5258</v>
      </c>
      <c r="O72" s="59">
        <v>5.0923999999999996</v>
      </c>
      <c r="P72" s="59">
        <v>7.3616999999999999</v>
      </c>
      <c r="Q72" s="59">
        <v>9.4849999999999994</v>
      </c>
      <c r="R72" s="59">
        <v>5.6162000000000001</v>
      </c>
      <c r="S72" s="59">
        <v>6.6856999999999998</v>
      </c>
      <c r="T72" s="59">
        <v>6.2085999999999997</v>
      </c>
      <c r="U72" s="59">
        <v>5.7138999999999998</v>
      </c>
      <c r="V72" s="59">
        <v>5.7403000000000004</v>
      </c>
      <c r="W72" s="59">
        <v>6.5834000000000001</v>
      </c>
      <c r="X72" s="59">
        <v>6.6851000000000003</v>
      </c>
      <c r="Y72" s="276">
        <v>5.8760000000000003</v>
      </c>
      <c r="Z72" s="59">
        <v>5.4013</v>
      </c>
      <c r="AA72" s="59">
        <v>5.7937000000000003</v>
      </c>
      <c r="AB72" s="59">
        <v>6.7214999999999998</v>
      </c>
      <c r="AC72" s="59">
        <v>5.7515999999999998</v>
      </c>
      <c r="AD72" s="59">
        <v>5.6955999999999998</v>
      </c>
      <c r="AE72" s="59">
        <v>11.7898</v>
      </c>
      <c r="AF72" s="59">
        <v>6.4509999999999996</v>
      </c>
      <c r="AG72" s="553"/>
      <c r="AH72" s="51">
        <v>6</v>
      </c>
      <c r="AI72" s="51">
        <v>6</v>
      </c>
      <c r="AJ72" s="51">
        <v>6</v>
      </c>
      <c r="AK72" s="51">
        <v>6</v>
      </c>
      <c r="AL72" s="51">
        <v>6</v>
      </c>
      <c r="AM72" s="51">
        <v>6</v>
      </c>
      <c r="AN72" s="51">
        <v>6</v>
      </c>
      <c r="AO72" s="630">
        <v>5</v>
      </c>
      <c r="AP72" s="51">
        <v>5</v>
      </c>
      <c r="AQ72" s="51">
        <v>4</v>
      </c>
      <c r="AR72" s="51">
        <v>4</v>
      </c>
      <c r="AS72" s="51">
        <v>4</v>
      </c>
      <c r="AT72" s="51">
        <v>3</v>
      </c>
      <c r="AU72" s="51">
        <v>6</v>
      </c>
      <c r="AV72" s="51">
        <v>6</v>
      </c>
      <c r="AW72" s="51">
        <v>5</v>
      </c>
      <c r="AX72" s="51">
        <v>5</v>
      </c>
      <c r="AY72" s="51">
        <v>6</v>
      </c>
      <c r="AZ72" s="579"/>
      <c r="BA72" s="577"/>
      <c r="BB72" s="59"/>
      <c r="BC72" s="59"/>
      <c r="BD72" s="59"/>
      <c r="BE72" s="276"/>
      <c r="BF72" s="276"/>
      <c r="BG72" s="66"/>
      <c r="BH72" s="586"/>
      <c r="BI72" s="59"/>
      <c r="BJ72" s="59"/>
      <c r="BK72" s="59"/>
      <c r="BL72" s="59"/>
      <c r="BM72" s="276"/>
      <c r="BN72" s="587"/>
      <c r="BO72" s="587"/>
      <c r="BP72" s="587"/>
      <c r="BQ72" s="587"/>
      <c r="BR72" s="148"/>
      <c r="BS72" s="43"/>
      <c r="BT72" s="88"/>
      <c r="BU72" s="34"/>
      <c r="BV72" s="66"/>
    </row>
    <row r="73" spans="1:74" x14ac:dyDescent="0.25">
      <c r="A73" s="320" t="s">
        <v>94</v>
      </c>
      <c r="B73" s="67"/>
      <c r="C73" s="721"/>
      <c r="D73" s="44"/>
      <c r="E73" s="52"/>
      <c r="F73" s="44"/>
      <c r="G73" s="56"/>
      <c r="H73" s="67"/>
      <c r="I73" s="60"/>
      <c r="J73" s="60"/>
      <c r="K73" s="60"/>
      <c r="L73" s="60"/>
      <c r="M73" s="259"/>
      <c r="N73" s="60">
        <v>3.7755000000000001</v>
      </c>
      <c r="O73" s="60">
        <v>7.8086000000000002</v>
      </c>
      <c r="P73" s="60">
        <v>9.3190000000000008</v>
      </c>
      <c r="Q73" s="60">
        <v>10.8058</v>
      </c>
      <c r="R73" s="60">
        <v>6.0362</v>
      </c>
      <c r="S73" s="60">
        <v>6.9393000000000002</v>
      </c>
      <c r="T73" s="60">
        <v>6.3785999999999996</v>
      </c>
      <c r="U73" s="60">
        <v>5.8249000000000004</v>
      </c>
      <c r="V73" s="60">
        <v>5.8977000000000004</v>
      </c>
      <c r="W73" s="60">
        <v>6.7553999999999998</v>
      </c>
      <c r="X73" s="60">
        <v>6.8472999999999997</v>
      </c>
      <c r="Y73" s="277">
        <v>6.0088999999999997</v>
      </c>
      <c r="Z73" s="60">
        <v>6.1744000000000003</v>
      </c>
      <c r="AA73" s="60">
        <v>6.0026999999999999</v>
      </c>
      <c r="AB73" s="60">
        <v>6.8941999999999997</v>
      </c>
      <c r="AC73" s="60">
        <v>5.8943000000000003</v>
      </c>
      <c r="AD73" s="60">
        <v>5.859</v>
      </c>
      <c r="AE73" s="60">
        <v>13.965999999999999</v>
      </c>
      <c r="AF73" s="60">
        <v>7.2187000000000001</v>
      </c>
      <c r="AG73" s="554"/>
      <c r="AH73" s="52"/>
      <c r="AI73" s="52"/>
      <c r="AJ73" s="52"/>
      <c r="AK73" s="52"/>
      <c r="AL73" s="52"/>
      <c r="AM73" s="52"/>
      <c r="AN73" s="52"/>
      <c r="AO73" s="314"/>
      <c r="AP73" s="52"/>
      <c r="AQ73" s="52"/>
      <c r="AR73" s="52"/>
      <c r="AS73" s="52"/>
      <c r="AT73" s="52"/>
      <c r="AU73" s="52"/>
      <c r="AV73" s="52"/>
      <c r="AW73" s="52"/>
      <c r="AX73" s="52"/>
      <c r="AY73" s="52"/>
      <c r="AZ73" s="580"/>
      <c r="BA73" s="551"/>
      <c r="BB73" s="60"/>
      <c r="BC73" s="60"/>
      <c r="BD73" s="60"/>
      <c r="BE73" s="277"/>
      <c r="BF73" s="277"/>
      <c r="BG73" s="67"/>
      <c r="BH73" s="588"/>
      <c r="BI73" s="60"/>
      <c r="BJ73" s="60"/>
      <c r="BK73" s="60"/>
      <c r="BL73" s="60"/>
      <c r="BM73" s="277"/>
      <c r="BN73" s="589"/>
      <c r="BO73" s="589"/>
      <c r="BP73" s="589"/>
      <c r="BQ73" s="589"/>
      <c r="BR73" s="146"/>
      <c r="BS73" s="44"/>
      <c r="BT73" s="89"/>
      <c r="BU73" s="26"/>
      <c r="BV73" s="67"/>
    </row>
    <row r="74" spans="1:74" x14ac:dyDescent="0.25">
      <c r="A74" s="320" t="s">
        <v>95</v>
      </c>
      <c r="B74" s="67"/>
      <c r="C74" s="721"/>
      <c r="D74" s="44"/>
      <c r="E74" s="52"/>
      <c r="F74" s="44"/>
      <c r="G74" s="56"/>
      <c r="H74" s="67"/>
      <c r="I74" s="60"/>
      <c r="J74" s="60"/>
      <c r="K74" s="60"/>
      <c r="L74" s="60"/>
      <c r="M74" s="259"/>
      <c r="N74" s="60">
        <v>-3.9874999999999998</v>
      </c>
      <c r="O74" s="60">
        <v>2.5882000000000001</v>
      </c>
      <c r="P74" s="60">
        <v>5.8426</v>
      </c>
      <c r="Q74" s="60">
        <v>8.6976999999999993</v>
      </c>
      <c r="R74" s="60">
        <v>4.9720000000000004</v>
      </c>
      <c r="S74" s="60">
        <v>6.3781999999999996</v>
      </c>
      <c r="T74" s="60">
        <v>5.9043999999999999</v>
      </c>
      <c r="U74" s="60">
        <v>5.3560999999999996</v>
      </c>
      <c r="V74" s="60">
        <v>5.4279000000000002</v>
      </c>
      <c r="W74" s="60">
        <v>6.4462999999999999</v>
      </c>
      <c r="X74" s="60">
        <v>6.5754999999999999</v>
      </c>
      <c r="Y74" s="277">
        <v>5.8056000000000001</v>
      </c>
      <c r="Z74" s="60">
        <v>4.0719000000000003</v>
      </c>
      <c r="AA74" s="60">
        <v>5.3155000000000001</v>
      </c>
      <c r="AB74" s="60">
        <v>6.468</v>
      </c>
      <c r="AC74" s="60">
        <v>5.3757000000000001</v>
      </c>
      <c r="AD74" s="60">
        <v>5.3623000000000003</v>
      </c>
      <c r="AE74" s="60">
        <v>10.2683</v>
      </c>
      <c r="AF74" s="60">
        <v>5.8757999999999999</v>
      </c>
      <c r="AG74" s="554"/>
      <c r="AH74" s="52"/>
      <c r="AI74" s="52"/>
      <c r="AJ74" s="52"/>
      <c r="AK74" s="52"/>
      <c r="AL74" s="52"/>
      <c r="AM74" s="52"/>
      <c r="AN74" s="52"/>
      <c r="AO74" s="314"/>
      <c r="AP74" s="52"/>
      <c r="AQ74" s="52"/>
      <c r="AR74" s="52"/>
      <c r="AS74" s="52"/>
      <c r="AT74" s="52"/>
      <c r="AU74" s="52"/>
      <c r="AV74" s="52"/>
      <c r="AW74" s="52"/>
      <c r="AX74" s="52"/>
      <c r="AY74" s="52"/>
      <c r="AZ74" s="580"/>
      <c r="BA74" s="551"/>
      <c r="BB74" s="60"/>
      <c r="BC74" s="60"/>
      <c r="BD74" s="60"/>
      <c r="BE74" s="277"/>
      <c r="BF74" s="277"/>
      <c r="BG74" s="67"/>
      <c r="BH74" s="588"/>
      <c r="BI74" s="60"/>
      <c r="BJ74" s="60"/>
      <c r="BK74" s="60"/>
      <c r="BL74" s="60"/>
      <c r="BM74" s="277"/>
      <c r="BN74" s="589"/>
      <c r="BO74" s="589"/>
      <c r="BP74" s="589"/>
      <c r="BQ74" s="589"/>
      <c r="BR74" s="146"/>
      <c r="BS74" s="44"/>
      <c r="BT74" s="89"/>
      <c r="BU74" s="26"/>
      <c r="BV74" s="67"/>
    </row>
    <row r="75" spans="1:74" x14ac:dyDescent="0.25">
      <c r="A75" s="321" t="s">
        <v>96</v>
      </c>
      <c r="B75" s="68"/>
      <c r="C75" s="722"/>
      <c r="D75" s="45"/>
      <c r="E75" s="53"/>
      <c r="F75" s="45"/>
      <c r="G75" s="57"/>
      <c r="H75" s="68"/>
      <c r="I75" s="61"/>
      <c r="J75" s="61"/>
      <c r="K75" s="61"/>
      <c r="L75" s="61"/>
      <c r="M75" s="262"/>
      <c r="N75" s="61">
        <v>-1.8006</v>
      </c>
      <c r="O75" s="61">
        <v>5.1627000000000001</v>
      </c>
      <c r="P75" s="61">
        <v>7.1147999999999998</v>
      </c>
      <c r="Q75" s="61">
        <v>9.2978000000000005</v>
      </c>
      <c r="R75" s="61">
        <v>5.7599</v>
      </c>
      <c r="S75" s="61">
        <v>6.6939500000000001</v>
      </c>
      <c r="T75" s="61">
        <v>6.3144499999999999</v>
      </c>
      <c r="U75" s="61">
        <v>5.7868000000000004</v>
      </c>
      <c r="V75" s="61">
        <v>5.7968999999999999</v>
      </c>
      <c r="W75" s="61">
        <v>6.56595</v>
      </c>
      <c r="X75" s="61">
        <v>6.6587500000000004</v>
      </c>
      <c r="Y75" s="279">
        <v>5.8448000000000002</v>
      </c>
      <c r="Z75" s="61">
        <v>5.9577</v>
      </c>
      <c r="AA75" s="61">
        <v>5.8621999999999996</v>
      </c>
      <c r="AB75" s="61">
        <v>6.8211000000000004</v>
      </c>
      <c r="AC75" s="61">
        <v>5.8003</v>
      </c>
      <c r="AD75" s="61">
        <v>5.7356999999999996</v>
      </c>
      <c r="AE75" s="61">
        <v>11.620900000000001</v>
      </c>
      <c r="AF75" s="61">
        <v>6.2113500000000004</v>
      </c>
      <c r="AG75" s="556"/>
      <c r="AH75" s="53"/>
      <c r="AI75" s="53"/>
      <c r="AJ75" s="53"/>
      <c r="AK75" s="53"/>
      <c r="AL75" s="53"/>
      <c r="AM75" s="53"/>
      <c r="AN75" s="53"/>
      <c r="AO75" s="567"/>
      <c r="AP75" s="53"/>
      <c r="AQ75" s="53"/>
      <c r="AR75" s="53"/>
      <c r="AS75" s="53"/>
      <c r="AT75" s="53"/>
      <c r="AU75" s="53"/>
      <c r="AV75" s="53"/>
      <c r="AW75" s="53"/>
      <c r="AX75" s="53"/>
      <c r="AY75" s="53"/>
      <c r="AZ75" s="581"/>
      <c r="BA75" s="578"/>
      <c r="BB75" s="61"/>
      <c r="BC75" s="61"/>
      <c r="BD75" s="61"/>
      <c r="BE75" s="279"/>
      <c r="BF75" s="279"/>
      <c r="BG75" s="68"/>
      <c r="BH75" s="590"/>
      <c r="BI75" s="61"/>
      <c r="BJ75" s="61"/>
      <c r="BK75" s="61"/>
      <c r="BL75" s="61"/>
      <c r="BM75" s="279"/>
      <c r="BN75" s="591"/>
      <c r="BO75" s="591"/>
      <c r="BP75" s="591"/>
      <c r="BQ75" s="591"/>
      <c r="BR75" s="149"/>
      <c r="BS75" s="45"/>
      <c r="BT75" s="90"/>
      <c r="BU75" s="272"/>
      <c r="BV75" s="68"/>
    </row>
    <row r="76" spans="1:74" ht="14.5" x14ac:dyDescent="0.25">
      <c r="A76" s="323" t="s">
        <v>91</v>
      </c>
      <c r="B76" s="69"/>
      <c r="C76" s="726"/>
      <c r="D76" s="69"/>
      <c r="E76" s="40"/>
      <c r="F76" s="69"/>
      <c r="G76" s="40"/>
      <c r="H76" s="69"/>
      <c r="I76" s="62"/>
      <c r="J76" s="62"/>
      <c r="K76" s="62"/>
      <c r="L76" s="62"/>
      <c r="M76" s="263"/>
      <c r="N76" s="62"/>
      <c r="O76" s="62"/>
      <c r="P76" s="62"/>
      <c r="Q76" s="62"/>
      <c r="R76" s="62"/>
      <c r="S76" s="62"/>
      <c r="T76" s="62"/>
      <c r="U76" s="62"/>
      <c r="V76" s="62"/>
      <c r="W76" s="62"/>
      <c r="X76" s="62"/>
      <c r="Y76" s="245"/>
      <c r="Z76" s="62"/>
      <c r="AA76" s="62"/>
      <c r="AB76" s="62"/>
      <c r="AC76" s="62"/>
      <c r="AD76" s="62"/>
      <c r="AE76" s="62"/>
      <c r="AF76" s="62"/>
      <c r="AG76" s="557"/>
      <c r="AH76" s="54"/>
      <c r="AI76" s="54"/>
      <c r="AJ76" s="54"/>
      <c r="AK76" s="54"/>
      <c r="AL76" s="54"/>
      <c r="AM76" s="54"/>
      <c r="AN76" s="54"/>
      <c r="AO76" s="312"/>
      <c r="AP76" s="247"/>
      <c r="AQ76" s="247"/>
      <c r="AR76" s="247"/>
      <c r="AS76" s="247"/>
      <c r="AT76" s="247"/>
      <c r="AU76" s="247"/>
      <c r="AV76" s="247"/>
      <c r="AW76" s="247"/>
      <c r="AX76" s="247"/>
      <c r="AY76" s="247"/>
      <c r="AZ76" s="69"/>
      <c r="BA76" s="245"/>
      <c r="BB76" s="245"/>
      <c r="BC76" s="245"/>
      <c r="BD76" s="245"/>
      <c r="BE76" s="245"/>
      <c r="BF76" s="245"/>
      <c r="BG76" s="69"/>
      <c r="BH76" s="245"/>
      <c r="BI76" s="245"/>
      <c r="BJ76" s="245"/>
      <c r="BK76" s="245"/>
      <c r="BL76" s="245"/>
      <c r="BM76" s="245"/>
      <c r="BN76" s="245"/>
      <c r="BO76" s="245"/>
      <c r="BP76" s="245"/>
      <c r="BQ76" s="245"/>
      <c r="BR76" s="255"/>
      <c r="BS76" s="40"/>
      <c r="BT76" s="40"/>
      <c r="BU76" s="41"/>
      <c r="BV76" s="69"/>
    </row>
    <row r="77" spans="1:74" s="428" customFormat="1" x14ac:dyDescent="0.25">
      <c r="A77" s="345" t="s">
        <v>7701</v>
      </c>
      <c r="B77" s="374"/>
      <c r="C77" s="731"/>
      <c r="D77" s="374"/>
      <c r="E77" s="372"/>
      <c r="F77" s="374"/>
      <c r="G77" s="372"/>
      <c r="H77" s="374"/>
      <c r="I77" s="348"/>
      <c r="J77" s="348"/>
      <c r="K77" s="348"/>
      <c r="L77" s="348"/>
      <c r="M77" s="362"/>
      <c r="N77" s="348" t="s">
        <v>430</v>
      </c>
      <c r="O77" s="348" t="s">
        <v>430</v>
      </c>
      <c r="P77" s="348" t="s">
        <v>430</v>
      </c>
      <c r="Q77" s="348" t="s">
        <v>430</v>
      </c>
      <c r="R77" s="348" t="s">
        <v>430</v>
      </c>
      <c r="S77" s="348" t="s">
        <v>430</v>
      </c>
      <c r="T77" s="348" t="s">
        <v>430</v>
      </c>
      <c r="U77" s="348" t="s">
        <v>430</v>
      </c>
      <c r="V77" s="348" t="s">
        <v>430</v>
      </c>
      <c r="W77" s="348" t="s">
        <v>430</v>
      </c>
      <c r="X77" s="348" t="s">
        <v>430</v>
      </c>
      <c r="Y77" s="375" t="s">
        <v>430</v>
      </c>
      <c r="Z77" s="348" t="s">
        <v>430</v>
      </c>
      <c r="AA77" s="348" t="s">
        <v>430</v>
      </c>
      <c r="AB77" s="348" t="s">
        <v>430</v>
      </c>
      <c r="AC77" s="348" t="s">
        <v>430</v>
      </c>
      <c r="AD77" s="348" t="s">
        <v>430</v>
      </c>
      <c r="AE77" s="348" t="s">
        <v>430</v>
      </c>
      <c r="AF77" s="348" t="s">
        <v>430</v>
      </c>
      <c r="AG77" s="569"/>
      <c r="AH77" s="346"/>
      <c r="AI77" s="346"/>
      <c r="AJ77" s="346"/>
      <c r="AK77" s="346"/>
      <c r="AL77" s="346"/>
      <c r="AM77" s="346"/>
      <c r="AN77" s="346"/>
      <c r="AO77" s="573"/>
      <c r="AP77" s="346"/>
      <c r="AQ77" s="346"/>
      <c r="AR77" s="346"/>
      <c r="AS77" s="346"/>
      <c r="AT77" s="346"/>
      <c r="AU77" s="429"/>
      <c r="AV77" s="429"/>
      <c r="AW77" s="429"/>
      <c r="AX77" s="429"/>
      <c r="AY77" s="429"/>
      <c r="AZ77" s="374"/>
      <c r="BA77" s="375"/>
      <c r="BB77" s="375"/>
      <c r="BC77" s="375"/>
      <c r="BD77" s="375"/>
      <c r="BE77" s="375"/>
      <c r="BF77" s="375"/>
      <c r="BG77" s="374"/>
      <c r="BH77" s="375"/>
      <c r="BI77" s="375"/>
      <c r="BJ77" s="375"/>
      <c r="BK77" s="375"/>
      <c r="BL77" s="375"/>
      <c r="BM77" s="375"/>
      <c r="BN77" s="375"/>
      <c r="BO77" s="632"/>
      <c r="BP77" s="632"/>
      <c r="BQ77" s="632"/>
      <c r="BR77" s="372"/>
      <c r="BS77" s="372"/>
      <c r="BT77" s="372"/>
      <c r="BU77" s="372"/>
      <c r="BV77" s="430"/>
    </row>
    <row r="78" spans="1:74" s="428" customFormat="1" x14ac:dyDescent="0.25">
      <c r="A78" s="495" t="s">
        <v>7702</v>
      </c>
      <c r="B78" s="417"/>
      <c r="C78" s="732"/>
      <c r="D78" s="417"/>
      <c r="E78" s="431"/>
      <c r="F78" s="417"/>
      <c r="G78" s="431"/>
      <c r="H78" s="432"/>
      <c r="I78" s="433"/>
      <c r="J78" s="433"/>
      <c r="K78" s="433"/>
      <c r="L78" s="433"/>
      <c r="M78" s="420"/>
      <c r="N78" s="433" t="s">
        <v>430</v>
      </c>
      <c r="O78" s="433" t="s">
        <v>430</v>
      </c>
      <c r="P78" s="433" t="s">
        <v>430</v>
      </c>
      <c r="Q78" s="433" t="s">
        <v>430</v>
      </c>
      <c r="R78" s="433" t="s">
        <v>430</v>
      </c>
      <c r="S78" s="433" t="s">
        <v>430</v>
      </c>
      <c r="T78" s="433" t="s">
        <v>430</v>
      </c>
      <c r="U78" s="433" t="s">
        <v>430</v>
      </c>
      <c r="V78" s="433" t="s">
        <v>430</v>
      </c>
      <c r="W78" s="433" t="s">
        <v>430</v>
      </c>
      <c r="X78" s="433" t="s">
        <v>430</v>
      </c>
      <c r="Y78" s="375" t="s">
        <v>430</v>
      </c>
      <c r="Z78" s="433" t="s">
        <v>430</v>
      </c>
      <c r="AA78" s="433" t="s">
        <v>430</v>
      </c>
      <c r="AB78" s="433" t="s">
        <v>430</v>
      </c>
      <c r="AC78" s="433" t="s">
        <v>430</v>
      </c>
      <c r="AD78" s="433" t="s">
        <v>430</v>
      </c>
      <c r="AE78" s="433" t="s">
        <v>430</v>
      </c>
      <c r="AF78" s="433" t="s">
        <v>430</v>
      </c>
      <c r="AG78" s="575"/>
      <c r="AH78" s="435"/>
      <c r="AI78" s="435"/>
      <c r="AJ78" s="435"/>
      <c r="AK78" s="435"/>
      <c r="AL78" s="435"/>
      <c r="AM78" s="435"/>
      <c r="AN78" s="435"/>
      <c r="AO78" s="701"/>
      <c r="AP78" s="435"/>
      <c r="AQ78" s="435"/>
      <c r="AR78" s="435"/>
      <c r="AS78" s="435"/>
      <c r="AT78" s="414"/>
      <c r="AU78" s="633"/>
      <c r="AV78" s="436"/>
      <c r="AW78" s="436"/>
      <c r="AX78" s="436"/>
      <c r="AY78" s="436"/>
      <c r="AZ78" s="417"/>
      <c r="BA78" s="437"/>
      <c r="BB78" s="437"/>
      <c r="BC78" s="437"/>
      <c r="BD78" s="437"/>
      <c r="BE78" s="437"/>
      <c r="BF78" s="437"/>
      <c r="BG78" s="417"/>
      <c r="BH78" s="437"/>
      <c r="BI78" s="437"/>
      <c r="BJ78" s="437"/>
      <c r="BK78" s="437"/>
      <c r="BL78" s="437"/>
      <c r="BM78" s="421"/>
      <c r="BN78" s="437"/>
      <c r="BO78" s="421"/>
      <c r="BP78" s="421"/>
      <c r="BQ78" s="421"/>
      <c r="BR78" s="412"/>
      <c r="BS78" s="412"/>
      <c r="BT78" s="412"/>
      <c r="BU78" s="412"/>
      <c r="BV78" s="438"/>
    </row>
    <row r="79" spans="1:74" x14ac:dyDescent="0.25">
      <c r="BM79" s="277"/>
    </row>
    <row r="80" spans="1:74" x14ac:dyDescent="0.25">
      <c r="BM80" s="277"/>
    </row>
    <row r="81" spans="1:65" x14ac:dyDescent="0.25">
      <c r="BM81" s="277"/>
    </row>
    <row r="82" spans="1:65" hidden="1" x14ac:dyDescent="0.25">
      <c r="A82" s="488" t="s">
        <v>173</v>
      </c>
      <c r="BM82" s="277"/>
    </row>
    <row r="83" spans="1:65" x14ac:dyDescent="0.25">
      <c r="A83" s="488" t="s">
        <v>10576</v>
      </c>
      <c r="BM83" s="277"/>
    </row>
    <row r="84" spans="1:65" x14ac:dyDescent="0.25">
      <c r="A84" s="488" t="s">
        <v>292</v>
      </c>
      <c r="BM84"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D4C4D-3C41-46DC-B2B4-7631DAA59903}">
  <sheetPr codeName="Sheet28"/>
  <dimension ref="A1:BV8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9"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4" style="21" bestFit="1" customWidth="1"/>
    <col min="75" max="16384" width="8.90625" style="21"/>
  </cols>
  <sheetData>
    <row r="1" spans="1:74" ht="33" customHeight="1" x14ac:dyDescent="0.25">
      <c r="A1" s="488" t="s">
        <v>43</v>
      </c>
    </row>
    <row r="3" spans="1:74" ht="20.5" x14ac:dyDescent="0.45">
      <c r="A3" s="23" t="s">
        <v>219</v>
      </c>
    </row>
    <row r="4" spans="1:74" x14ac:dyDescent="0.25">
      <c r="A4" s="488" t="s">
        <v>425</v>
      </c>
    </row>
    <row r="5" spans="1:74" ht="33" x14ac:dyDescent="0.25">
      <c r="A5" s="1100" t="s">
        <v>220</v>
      </c>
      <c r="B5" s="1133"/>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33"/>
      <c r="BS5" s="1130" t="s">
        <v>206</v>
      </c>
      <c r="BT5" s="1138"/>
      <c r="BU5" s="1133"/>
      <c r="BV5" s="1130" t="s">
        <v>88</v>
      </c>
    </row>
    <row r="6" spans="1:74" ht="33" x14ac:dyDescent="0.25">
      <c r="A6" s="1100"/>
      <c r="B6" s="1134"/>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34"/>
      <c r="BS6" s="83" t="s">
        <v>204</v>
      </c>
      <c r="BT6" s="82" t="s">
        <v>205</v>
      </c>
      <c r="BU6" s="1134"/>
      <c r="BV6" s="1131"/>
    </row>
    <row r="7" spans="1:74" ht="14.5" x14ac:dyDescent="0.25">
      <c r="A7" s="323" t="s">
        <v>221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7754</v>
      </c>
      <c r="B8" s="370"/>
      <c r="C8" s="718">
        <v>41275</v>
      </c>
      <c r="D8" s="369"/>
      <c r="E8" s="338">
        <v>35307.5</v>
      </c>
      <c r="F8" s="369"/>
      <c r="G8" s="339">
        <v>415.38529999999997</v>
      </c>
      <c r="H8" s="370"/>
      <c r="I8" s="843">
        <v>0.50178</v>
      </c>
      <c r="J8" s="843">
        <v>6.9</v>
      </c>
      <c r="K8" s="843">
        <v>0.46651999999999999</v>
      </c>
      <c r="L8" s="843">
        <v>0.49890000000000001</v>
      </c>
      <c r="M8" s="361"/>
      <c r="N8" s="342">
        <v>-0.91379999999999995</v>
      </c>
      <c r="O8" s="340">
        <v>2.8008000000000002</v>
      </c>
      <c r="P8" s="340">
        <v>6.5030000000000001</v>
      </c>
      <c r="Q8" s="340">
        <v>9.0569000000000006</v>
      </c>
      <c r="R8" s="340">
        <v>7.2758000000000003</v>
      </c>
      <c r="S8" s="340">
        <v>8.0373999999999999</v>
      </c>
      <c r="T8" s="340">
        <v>7.0918000000000001</v>
      </c>
      <c r="U8" s="344">
        <v>6.6835000000000004</v>
      </c>
      <c r="V8" s="340">
        <v>6.6337000000000002</v>
      </c>
      <c r="W8" s="340">
        <v>7.2920999999999996</v>
      </c>
      <c r="X8" s="340">
        <v>7.4065000000000003</v>
      </c>
      <c r="Y8" s="371">
        <v>6.6832000000000003</v>
      </c>
      <c r="Z8" s="340">
        <v>6.7148000000000003</v>
      </c>
      <c r="AA8" s="340">
        <v>7.0063000000000004</v>
      </c>
      <c r="AB8" s="340">
        <v>7.4447999999999999</v>
      </c>
      <c r="AC8" s="340">
        <v>6.7013999999999996</v>
      </c>
      <c r="AD8" s="340">
        <v>6.6071</v>
      </c>
      <c r="AE8" s="340">
        <v>9.8451000000000004</v>
      </c>
      <c r="AF8" s="340">
        <v>7.2653999999999996</v>
      </c>
      <c r="AG8" s="568"/>
      <c r="AH8" s="338">
        <v>3</v>
      </c>
      <c r="AI8" s="338">
        <v>4</v>
      </c>
      <c r="AJ8" s="338">
        <v>1</v>
      </c>
      <c r="AK8" s="338">
        <v>10</v>
      </c>
      <c r="AL8" s="338">
        <v>11</v>
      </c>
      <c r="AM8" s="338">
        <v>13</v>
      </c>
      <c r="AN8" s="338">
        <v>19</v>
      </c>
      <c r="AO8" s="570">
        <v>14</v>
      </c>
      <c r="AP8" s="338">
        <v>15</v>
      </c>
      <c r="AQ8" s="338">
        <v>12</v>
      </c>
      <c r="AR8" s="338">
        <v>12</v>
      </c>
      <c r="AS8" s="338">
        <v>8</v>
      </c>
      <c r="AT8" s="338">
        <v>9</v>
      </c>
      <c r="AU8" s="338">
        <v>11</v>
      </c>
      <c r="AV8" s="338">
        <v>19</v>
      </c>
      <c r="AW8" s="338">
        <v>15</v>
      </c>
      <c r="AX8" s="338">
        <v>15</v>
      </c>
      <c r="AY8" s="338">
        <v>11</v>
      </c>
      <c r="AZ8" s="583"/>
      <c r="BA8" s="464">
        <v>13.34</v>
      </c>
      <c r="BB8" s="340">
        <v>86.7</v>
      </c>
      <c r="BC8" s="340" t="s">
        <v>430</v>
      </c>
      <c r="BD8" s="340" t="s">
        <v>430</v>
      </c>
      <c r="BE8" s="371" t="s">
        <v>430</v>
      </c>
      <c r="BF8" s="371">
        <v>-0.04</v>
      </c>
      <c r="BG8" s="370"/>
      <c r="BH8" s="593">
        <v>-0.04</v>
      </c>
      <c r="BI8" s="340">
        <v>63.79</v>
      </c>
      <c r="BJ8" s="340">
        <v>22.91</v>
      </c>
      <c r="BK8" s="340" t="s">
        <v>430</v>
      </c>
      <c r="BL8" s="340" t="s">
        <v>430</v>
      </c>
      <c r="BM8" s="371">
        <v>1.2</v>
      </c>
      <c r="BN8" s="371" t="s">
        <v>430</v>
      </c>
      <c r="BO8" s="371">
        <v>12.15</v>
      </c>
      <c r="BP8" s="371" t="s">
        <v>430</v>
      </c>
      <c r="BQ8" s="371" t="s">
        <v>430</v>
      </c>
      <c r="BR8" s="370"/>
      <c r="BS8" s="465">
        <v>4.6394994386081496</v>
      </c>
      <c r="BT8" s="340">
        <v>9.2778304972166605</v>
      </c>
      <c r="BU8" s="370"/>
      <c r="BV8" s="571" t="s">
        <v>555</v>
      </c>
    </row>
    <row r="9" spans="1:74" s="425" customFormat="1" x14ac:dyDescent="0.25">
      <c r="A9" s="337" t="s">
        <v>7755</v>
      </c>
      <c r="B9" s="370"/>
      <c r="C9" s="718">
        <v>41275</v>
      </c>
      <c r="D9" s="369"/>
      <c r="E9" s="338">
        <v>35419.699999999997</v>
      </c>
      <c r="F9" s="369"/>
      <c r="G9" s="339">
        <v>5210.3338000000003</v>
      </c>
      <c r="H9" s="370"/>
      <c r="I9" s="340">
        <v>0.40932000000000002</v>
      </c>
      <c r="J9" s="340">
        <v>6.74</v>
      </c>
      <c r="K9" s="843">
        <v>0.46603</v>
      </c>
      <c r="L9" s="340">
        <v>0.40849000000000002</v>
      </c>
      <c r="M9" s="361"/>
      <c r="N9" s="342">
        <v>-1.6588000000000001</v>
      </c>
      <c r="O9" s="340">
        <v>2.4843999999999999</v>
      </c>
      <c r="P9" s="340">
        <v>6.3765000000000001</v>
      </c>
      <c r="Q9" s="340">
        <v>9.2535000000000007</v>
      </c>
      <c r="R9" s="340">
        <v>7.4882</v>
      </c>
      <c r="S9" s="340">
        <v>8.0917999999999992</v>
      </c>
      <c r="T9" s="340">
        <v>7.3044000000000002</v>
      </c>
      <c r="U9" s="344">
        <v>6.8478000000000003</v>
      </c>
      <c r="V9" s="340">
        <v>6.7709000000000001</v>
      </c>
      <c r="W9" s="340">
        <v>7.4244000000000003</v>
      </c>
      <c r="X9" s="340">
        <v>7.5644</v>
      </c>
      <c r="Y9" s="371">
        <v>6.8455000000000004</v>
      </c>
      <c r="Z9" s="340">
        <v>6.0625</v>
      </c>
      <c r="AA9" s="340">
        <v>7.1641000000000004</v>
      </c>
      <c r="AB9" s="340">
        <v>7.6081000000000003</v>
      </c>
      <c r="AC9" s="340">
        <v>6.8783000000000003</v>
      </c>
      <c r="AD9" s="340">
        <v>6.7434000000000003</v>
      </c>
      <c r="AE9" s="340">
        <v>10.097099999999999</v>
      </c>
      <c r="AF9" s="340">
        <v>6.78</v>
      </c>
      <c r="AG9" s="568"/>
      <c r="AH9" s="338">
        <v>9</v>
      </c>
      <c r="AI9" s="338">
        <v>8</v>
      </c>
      <c r="AJ9" s="338">
        <v>3</v>
      </c>
      <c r="AK9" s="338">
        <v>2</v>
      </c>
      <c r="AL9" s="338">
        <v>2</v>
      </c>
      <c r="AM9" s="338">
        <v>6</v>
      </c>
      <c r="AN9" s="338">
        <v>4</v>
      </c>
      <c r="AO9" s="570">
        <v>1</v>
      </c>
      <c r="AP9" s="338">
        <v>1</v>
      </c>
      <c r="AQ9" s="338">
        <v>1</v>
      </c>
      <c r="AR9" s="338">
        <v>1</v>
      </c>
      <c r="AS9" s="338">
        <v>1</v>
      </c>
      <c r="AT9" s="338">
        <v>14</v>
      </c>
      <c r="AU9" s="338">
        <v>2</v>
      </c>
      <c r="AV9" s="338">
        <v>4</v>
      </c>
      <c r="AW9" s="338">
        <v>1</v>
      </c>
      <c r="AX9" s="338">
        <v>1</v>
      </c>
      <c r="AY9" s="338">
        <v>3</v>
      </c>
      <c r="AZ9" s="583"/>
      <c r="BA9" s="464">
        <v>14.72</v>
      </c>
      <c r="BB9" s="340">
        <v>83.67</v>
      </c>
      <c r="BC9" s="340" t="s">
        <v>430</v>
      </c>
      <c r="BD9" s="340" t="s">
        <v>430</v>
      </c>
      <c r="BE9" s="371" t="s">
        <v>430</v>
      </c>
      <c r="BF9" s="371">
        <v>1.61</v>
      </c>
      <c r="BG9" s="370"/>
      <c r="BH9" s="593">
        <v>1.61</v>
      </c>
      <c r="BI9" s="340">
        <v>54.31</v>
      </c>
      <c r="BJ9" s="340">
        <v>29.36</v>
      </c>
      <c r="BK9" s="340" t="s">
        <v>430</v>
      </c>
      <c r="BL9" s="340" t="s">
        <v>430</v>
      </c>
      <c r="BM9" s="371">
        <v>2.13</v>
      </c>
      <c r="BN9" s="371" t="s">
        <v>430</v>
      </c>
      <c r="BO9" s="371">
        <v>12.59</v>
      </c>
      <c r="BP9" s="371" t="s">
        <v>430</v>
      </c>
      <c r="BQ9" s="371" t="s">
        <v>430</v>
      </c>
      <c r="BR9" s="370"/>
      <c r="BS9" s="465">
        <v>3.9257717099999998</v>
      </c>
      <c r="BT9" s="340">
        <v>10.32546909</v>
      </c>
      <c r="BU9" s="370"/>
      <c r="BV9" s="571" t="s">
        <v>555</v>
      </c>
    </row>
    <row r="10" spans="1:74" s="428" customFormat="1" x14ac:dyDescent="0.25">
      <c r="A10" s="345" t="s">
        <v>7756</v>
      </c>
      <c r="B10" s="374"/>
      <c r="C10" s="719">
        <v>41274</v>
      </c>
      <c r="D10" s="373"/>
      <c r="E10" s="346">
        <v>32038.7</v>
      </c>
      <c r="F10" s="373"/>
      <c r="G10" s="347">
        <v>6306.6268</v>
      </c>
      <c r="H10" s="374"/>
      <c r="I10" s="348">
        <v>0.47682000000000002</v>
      </c>
      <c r="J10" s="348">
        <v>6.89</v>
      </c>
      <c r="K10" s="843">
        <v>0.47944999999999999</v>
      </c>
      <c r="L10" s="348">
        <v>0.47399999999999998</v>
      </c>
      <c r="M10" s="362"/>
      <c r="N10" s="350">
        <v>-1.8560000000000001</v>
      </c>
      <c r="O10" s="348">
        <v>1.954</v>
      </c>
      <c r="P10" s="348">
        <v>6.3319000000000001</v>
      </c>
      <c r="Q10" s="348">
        <v>9.0809999999999995</v>
      </c>
      <c r="R10" s="348">
        <v>7.2568000000000001</v>
      </c>
      <c r="S10" s="348">
        <v>8.0114000000000001</v>
      </c>
      <c r="T10" s="348">
        <v>7.1692</v>
      </c>
      <c r="U10" s="354">
        <v>6.7545999999999999</v>
      </c>
      <c r="V10" s="348">
        <v>6.6749000000000001</v>
      </c>
      <c r="W10" s="348">
        <v>7.3167999999999997</v>
      </c>
      <c r="X10" s="348">
        <v>7.4222000000000001</v>
      </c>
      <c r="Y10" s="375">
        <v>6.7134</v>
      </c>
      <c r="Z10" s="348">
        <v>6.7747000000000002</v>
      </c>
      <c r="AA10" s="348">
        <v>6.9911000000000003</v>
      </c>
      <c r="AB10" s="348">
        <v>7.4897999999999998</v>
      </c>
      <c r="AC10" s="348">
        <v>6.78</v>
      </c>
      <c r="AD10" s="348">
        <v>6.6523000000000003</v>
      </c>
      <c r="AE10" s="348">
        <v>10.057499999999999</v>
      </c>
      <c r="AF10" s="348">
        <v>7.3085000000000004</v>
      </c>
      <c r="AG10" s="569"/>
      <c r="AH10" s="346">
        <v>13</v>
      </c>
      <c r="AI10" s="346">
        <v>15</v>
      </c>
      <c r="AJ10" s="346">
        <v>4</v>
      </c>
      <c r="AK10" s="346">
        <v>8</v>
      </c>
      <c r="AL10" s="346">
        <v>14</v>
      </c>
      <c r="AM10" s="346">
        <v>17</v>
      </c>
      <c r="AN10" s="346">
        <v>12</v>
      </c>
      <c r="AO10" s="572">
        <v>8</v>
      </c>
      <c r="AP10" s="346">
        <v>9</v>
      </c>
      <c r="AQ10" s="346">
        <v>7</v>
      </c>
      <c r="AR10" s="346">
        <v>8</v>
      </c>
      <c r="AS10" s="346">
        <v>6</v>
      </c>
      <c r="AT10" s="346">
        <v>6</v>
      </c>
      <c r="AU10" s="346">
        <v>15</v>
      </c>
      <c r="AV10" s="346">
        <v>15</v>
      </c>
      <c r="AW10" s="346">
        <v>7</v>
      </c>
      <c r="AX10" s="346">
        <v>9</v>
      </c>
      <c r="AY10" s="346">
        <v>6</v>
      </c>
      <c r="AZ10" s="584"/>
      <c r="BA10" s="467">
        <v>12.11</v>
      </c>
      <c r="BB10" s="348">
        <v>87.01</v>
      </c>
      <c r="BC10" s="348" t="s">
        <v>430</v>
      </c>
      <c r="BD10" s="348" t="s">
        <v>430</v>
      </c>
      <c r="BE10" s="375" t="s">
        <v>430</v>
      </c>
      <c r="BF10" s="375">
        <v>0.88</v>
      </c>
      <c r="BG10" s="374"/>
      <c r="BH10" s="594">
        <v>0.88</v>
      </c>
      <c r="BI10" s="348">
        <v>60.06</v>
      </c>
      <c r="BJ10" s="348">
        <v>26.96</v>
      </c>
      <c r="BK10" s="348" t="s">
        <v>430</v>
      </c>
      <c r="BL10" s="348" t="s">
        <v>430</v>
      </c>
      <c r="BM10" s="375">
        <v>1.74</v>
      </c>
      <c r="BN10" s="375" t="s">
        <v>430</v>
      </c>
      <c r="BO10" s="375">
        <v>10.37</v>
      </c>
      <c r="BP10" s="375" t="s">
        <v>430</v>
      </c>
      <c r="BQ10" s="375" t="s">
        <v>430</v>
      </c>
      <c r="BR10" s="374"/>
      <c r="BS10" s="468">
        <v>4.0898694720449296</v>
      </c>
      <c r="BT10" s="348">
        <v>14.859856587429899</v>
      </c>
      <c r="BU10" s="374"/>
      <c r="BV10" s="430" t="s">
        <v>555</v>
      </c>
    </row>
    <row r="11" spans="1:74" s="428" customFormat="1" x14ac:dyDescent="0.25">
      <c r="A11" s="345" t="s">
        <v>7757</v>
      </c>
      <c r="B11" s="374"/>
      <c r="C11" s="719">
        <v>41275</v>
      </c>
      <c r="D11" s="373"/>
      <c r="E11" s="841">
        <v>32207.93</v>
      </c>
      <c r="F11" s="373"/>
      <c r="G11" s="347">
        <v>48.032200000000003</v>
      </c>
      <c r="H11" s="374"/>
      <c r="I11" s="843">
        <v>0.53</v>
      </c>
      <c r="J11" s="843">
        <v>6.89</v>
      </c>
      <c r="K11" s="843">
        <v>0.5</v>
      </c>
      <c r="L11" s="843">
        <v>0.53</v>
      </c>
      <c r="M11" s="362"/>
      <c r="N11" s="350">
        <v>-1.3677999999999999</v>
      </c>
      <c r="O11" s="348">
        <v>2.4575</v>
      </c>
      <c r="P11" s="348">
        <v>5.7164000000000001</v>
      </c>
      <c r="Q11" s="348">
        <v>8.6645000000000003</v>
      </c>
      <c r="R11" s="348">
        <v>7.0179999999999998</v>
      </c>
      <c r="S11" s="348">
        <v>7.9329999999999998</v>
      </c>
      <c r="T11" s="348">
        <v>6.9607000000000001</v>
      </c>
      <c r="U11" s="354">
        <v>6.5471000000000004</v>
      </c>
      <c r="V11" s="348">
        <v>6.5202</v>
      </c>
      <c r="W11" s="348">
        <v>7.2092000000000001</v>
      </c>
      <c r="X11" s="348">
        <v>7.3480999999999996</v>
      </c>
      <c r="Y11" s="375">
        <v>6.6485000000000003</v>
      </c>
      <c r="Z11" s="348">
        <v>6.7961999999999998</v>
      </c>
      <c r="AA11" s="348">
        <v>6.8339999999999996</v>
      </c>
      <c r="AB11" s="348">
        <v>7.3452000000000002</v>
      </c>
      <c r="AC11" s="348">
        <v>6.5578000000000003</v>
      </c>
      <c r="AD11" s="348">
        <v>6.4870999999999999</v>
      </c>
      <c r="AE11" s="348">
        <v>9.2791999999999994</v>
      </c>
      <c r="AF11" s="348">
        <v>7.4869000000000003</v>
      </c>
      <c r="AG11" s="569"/>
      <c r="AH11" s="346">
        <v>6</v>
      </c>
      <c r="AI11" s="346">
        <v>9</v>
      </c>
      <c r="AJ11" s="346">
        <v>18</v>
      </c>
      <c r="AK11" s="346">
        <v>20</v>
      </c>
      <c r="AL11" s="346">
        <v>20</v>
      </c>
      <c r="AM11" s="346">
        <v>21</v>
      </c>
      <c r="AN11" s="346">
        <v>21</v>
      </c>
      <c r="AO11" s="572">
        <v>21</v>
      </c>
      <c r="AP11" s="346">
        <v>21</v>
      </c>
      <c r="AQ11" s="346">
        <v>17</v>
      </c>
      <c r="AR11" s="346">
        <v>13</v>
      </c>
      <c r="AS11" s="346">
        <v>10</v>
      </c>
      <c r="AT11" s="346">
        <v>4</v>
      </c>
      <c r="AU11" s="346">
        <v>21</v>
      </c>
      <c r="AV11" s="346">
        <v>20</v>
      </c>
      <c r="AW11" s="346">
        <v>21</v>
      </c>
      <c r="AX11" s="346">
        <v>21</v>
      </c>
      <c r="AY11" s="346">
        <v>21</v>
      </c>
      <c r="AZ11" s="584"/>
      <c r="BA11" s="467">
        <v>14.01</v>
      </c>
      <c r="BB11" s="348">
        <v>83.16</v>
      </c>
      <c r="BC11" s="348" t="s">
        <v>430</v>
      </c>
      <c r="BD11" s="348" t="s">
        <v>430</v>
      </c>
      <c r="BE11" s="375">
        <v>-3.1</v>
      </c>
      <c r="BF11" s="375">
        <v>2.83</v>
      </c>
      <c r="BG11" s="374"/>
      <c r="BH11" s="594">
        <v>2.83</v>
      </c>
      <c r="BI11" s="348">
        <v>56.25</v>
      </c>
      <c r="BJ11" s="348">
        <v>26.91</v>
      </c>
      <c r="BK11" s="348" t="s">
        <v>430</v>
      </c>
      <c r="BL11" s="348" t="s">
        <v>430</v>
      </c>
      <c r="BM11" s="375">
        <v>1.94</v>
      </c>
      <c r="BN11" s="375" t="s">
        <v>430</v>
      </c>
      <c r="BO11" s="375">
        <v>12.07</v>
      </c>
      <c r="BP11" s="375" t="s">
        <v>430</v>
      </c>
      <c r="BQ11" s="375">
        <v>-3.1</v>
      </c>
      <c r="BR11" s="374"/>
      <c r="BS11" s="468">
        <v>4.0666633575724802</v>
      </c>
      <c r="BT11" s="348">
        <v>14.873037131294399</v>
      </c>
      <c r="BU11" s="374"/>
      <c r="BV11" s="430" t="s">
        <v>555</v>
      </c>
    </row>
    <row r="12" spans="1:74" s="428" customFormat="1" x14ac:dyDescent="0.25">
      <c r="A12" s="345" t="s">
        <v>7758</v>
      </c>
      <c r="B12" s="374"/>
      <c r="C12" s="719">
        <v>41274</v>
      </c>
      <c r="D12" s="373"/>
      <c r="E12" s="346">
        <v>31258.3</v>
      </c>
      <c r="F12" s="373"/>
      <c r="G12" s="347">
        <v>405.58190000000002</v>
      </c>
      <c r="H12" s="374"/>
      <c r="I12" s="843">
        <v>0.49</v>
      </c>
      <c r="J12" s="843">
        <v>7.02</v>
      </c>
      <c r="K12" s="843">
        <v>0.48</v>
      </c>
      <c r="L12" s="843">
        <v>0.49</v>
      </c>
      <c r="M12" s="362"/>
      <c r="N12" s="350">
        <v>-2.0337999999999998</v>
      </c>
      <c r="O12" s="348">
        <v>1.9172</v>
      </c>
      <c r="P12" s="348">
        <v>6.2530999999999999</v>
      </c>
      <c r="Q12" s="348">
        <v>9.2318999999999996</v>
      </c>
      <c r="R12" s="348">
        <v>7.5987</v>
      </c>
      <c r="S12" s="348">
        <v>8.3007000000000009</v>
      </c>
      <c r="T12" s="348">
        <v>7.3177000000000003</v>
      </c>
      <c r="U12" s="354">
        <v>6.7548000000000004</v>
      </c>
      <c r="V12" s="348">
        <v>6.6879</v>
      </c>
      <c r="W12" s="348">
        <v>7.3141999999999996</v>
      </c>
      <c r="X12" s="348">
        <v>7.4542999999999999</v>
      </c>
      <c r="Y12" s="375">
        <v>6.7515000000000001</v>
      </c>
      <c r="Z12" s="348">
        <v>6.8548</v>
      </c>
      <c r="AA12" s="348">
        <v>7.2289000000000003</v>
      </c>
      <c r="AB12" s="348">
        <v>7.6592000000000002</v>
      </c>
      <c r="AC12" s="348">
        <v>6.78</v>
      </c>
      <c r="AD12" s="348">
        <v>6.6548999999999996</v>
      </c>
      <c r="AE12" s="348">
        <v>10.0647</v>
      </c>
      <c r="AF12" s="348">
        <v>7.3959999999999999</v>
      </c>
      <c r="AG12" s="569"/>
      <c r="AH12" s="346">
        <v>15</v>
      </c>
      <c r="AI12" s="346">
        <v>16</v>
      </c>
      <c r="AJ12" s="346">
        <v>5</v>
      </c>
      <c r="AK12" s="346">
        <v>3</v>
      </c>
      <c r="AL12" s="346">
        <v>1</v>
      </c>
      <c r="AM12" s="346">
        <v>1</v>
      </c>
      <c r="AN12" s="346">
        <v>3</v>
      </c>
      <c r="AO12" s="572">
        <v>7</v>
      </c>
      <c r="AP12" s="346">
        <v>8</v>
      </c>
      <c r="AQ12" s="346">
        <v>8</v>
      </c>
      <c r="AR12" s="346">
        <v>3</v>
      </c>
      <c r="AS12" s="346">
        <v>4</v>
      </c>
      <c r="AT12" s="346">
        <v>1</v>
      </c>
      <c r="AU12" s="346">
        <v>1</v>
      </c>
      <c r="AV12" s="346">
        <v>2</v>
      </c>
      <c r="AW12" s="346">
        <v>7</v>
      </c>
      <c r="AX12" s="346">
        <v>8</v>
      </c>
      <c r="AY12" s="346">
        <v>5</v>
      </c>
      <c r="AZ12" s="584"/>
      <c r="BA12" s="467">
        <v>13.68</v>
      </c>
      <c r="BB12" s="348">
        <v>89.96</v>
      </c>
      <c r="BC12" s="348" t="s">
        <v>430</v>
      </c>
      <c r="BD12" s="348" t="s">
        <v>430</v>
      </c>
      <c r="BE12" s="375" t="s">
        <v>430</v>
      </c>
      <c r="BF12" s="375">
        <v>-3.64</v>
      </c>
      <c r="BG12" s="374"/>
      <c r="BH12" s="594">
        <v>-3.64</v>
      </c>
      <c r="BI12" s="348">
        <v>63.5</v>
      </c>
      <c r="BJ12" s="348">
        <v>26.47</v>
      </c>
      <c r="BK12" s="348" t="s">
        <v>430</v>
      </c>
      <c r="BL12" s="348" t="s">
        <v>430</v>
      </c>
      <c r="BM12" s="375">
        <v>7.52</v>
      </c>
      <c r="BN12" s="375" t="s">
        <v>430</v>
      </c>
      <c r="BO12" s="375">
        <v>6.16</v>
      </c>
      <c r="BP12" s="375" t="s">
        <v>430</v>
      </c>
      <c r="BQ12" s="375" t="s">
        <v>430</v>
      </c>
      <c r="BR12" s="374"/>
      <c r="BS12" s="468">
        <v>2.7506683011002702</v>
      </c>
      <c r="BT12" s="348">
        <v>18.392738607357099</v>
      </c>
      <c r="BU12" s="374"/>
      <c r="BV12" s="430" t="s">
        <v>555</v>
      </c>
    </row>
    <row r="13" spans="1:74" s="428" customFormat="1" ht="11" x14ac:dyDescent="0.3">
      <c r="A13" s="845" t="s">
        <v>7759</v>
      </c>
      <c r="B13" s="851"/>
      <c r="C13" s="847">
        <v>41274</v>
      </c>
      <c r="D13" s="846"/>
      <c r="E13" s="848">
        <v>30528.1</v>
      </c>
      <c r="F13" s="846"/>
      <c r="G13" s="849">
        <v>4903.6832999999997</v>
      </c>
      <c r="H13" s="851"/>
      <c r="I13" s="850">
        <v>0.43</v>
      </c>
      <c r="J13" s="850">
        <v>6.85</v>
      </c>
      <c r="K13" s="850">
        <v>0.46</v>
      </c>
      <c r="L13" s="850">
        <v>0.43</v>
      </c>
      <c r="M13" s="855"/>
      <c r="N13" s="852">
        <v>-1.4067000000000001</v>
      </c>
      <c r="O13" s="850">
        <v>2.7033</v>
      </c>
      <c r="P13" s="850">
        <v>6.2153999999999998</v>
      </c>
      <c r="Q13" s="850">
        <v>8.9748000000000001</v>
      </c>
      <c r="R13" s="850">
        <v>7.2567000000000004</v>
      </c>
      <c r="S13" s="850">
        <v>8.0146999999999995</v>
      </c>
      <c r="T13" s="850">
        <v>7.2091000000000003</v>
      </c>
      <c r="U13" s="860">
        <v>6.7630999999999997</v>
      </c>
      <c r="V13" s="850">
        <v>6.6924000000000001</v>
      </c>
      <c r="W13" s="850">
        <v>7.2984999999999998</v>
      </c>
      <c r="X13" s="850">
        <v>7.4189999999999996</v>
      </c>
      <c r="Y13" s="856">
        <v>6.7028999999999996</v>
      </c>
      <c r="Z13" s="850">
        <v>6.6631999999999998</v>
      </c>
      <c r="AA13" s="850">
        <v>7.016</v>
      </c>
      <c r="AB13" s="850">
        <v>7.5050999999999997</v>
      </c>
      <c r="AC13" s="850">
        <v>6.7915000000000001</v>
      </c>
      <c r="AD13" s="850">
        <v>6.6646999999999998</v>
      </c>
      <c r="AE13" s="850">
        <v>9.6449999999999996</v>
      </c>
      <c r="AF13" s="850">
        <v>7.2409999999999997</v>
      </c>
      <c r="AG13" s="948"/>
      <c r="AH13" s="848">
        <v>7</v>
      </c>
      <c r="AI13" s="848">
        <v>5</v>
      </c>
      <c r="AJ13" s="848">
        <v>7</v>
      </c>
      <c r="AK13" s="848">
        <v>15</v>
      </c>
      <c r="AL13" s="848">
        <v>15</v>
      </c>
      <c r="AM13" s="848">
        <v>16</v>
      </c>
      <c r="AN13" s="848">
        <v>8</v>
      </c>
      <c r="AO13" s="949">
        <v>6</v>
      </c>
      <c r="AP13" s="848">
        <v>7</v>
      </c>
      <c r="AQ13" s="848">
        <v>10</v>
      </c>
      <c r="AR13" s="848">
        <v>9</v>
      </c>
      <c r="AS13" s="848">
        <v>7</v>
      </c>
      <c r="AT13" s="848">
        <v>10</v>
      </c>
      <c r="AU13" s="848">
        <v>8</v>
      </c>
      <c r="AV13" s="848">
        <v>14</v>
      </c>
      <c r="AW13" s="848">
        <v>6</v>
      </c>
      <c r="AX13" s="848">
        <v>7</v>
      </c>
      <c r="AY13" s="848">
        <v>19</v>
      </c>
      <c r="AZ13" s="950"/>
      <c r="BA13" s="857">
        <v>15.06</v>
      </c>
      <c r="BB13" s="850">
        <v>84.88</v>
      </c>
      <c r="BC13" s="850" t="s">
        <v>430</v>
      </c>
      <c r="BD13" s="850" t="s">
        <v>430</v>
      </c>
      <c r="BE13" s="856" t="s">
        <v>430</v>
      </c>
      <c r="BF13" s="856">
        <v>0.05</v>
      </c>
      <c r="BG13" s="851"/>
      <c r="BH13" s="951">
        <v>0.05</v>
      </c>
      <c r="BI13" s="850">
        <v>60.5</v>
      </c>
      <c r="BJ13" s="850">
        <v>24.39</v>
      </c>
      <c r="BK13" s="850" t="s">
        <v>430</v>
      </c>
      <c r="BL13" s="850" t="s">
        <v>430</v>
      </c>
      <c r="BM13" s="856">
        <v>0.05</v>
      </c>
      <c r="BN13" s="856" t="s">
        <v>430</v>
      </c>
      <c r="BO13" s="856">
        <v>15.01</v>
      </c>
      <c r="BP13" s="856" t="s">
        <v>430</v>
      </c>
      <c r="BQ13" s="856" t="s">
        <v>430</v>
      </c>
      <c r="BR13" s="851"/>
      <c r="BS13" s="858">
        <v>0.48830280999999998</v>
      </c>
      <c r="BT13" s="850">
        <v>17.952272130000001</v>
      </c>
      <c r="BU13" s="851"/>
      <c r="BV13" s="908" t="s">
        <v>555</v>
      </c>
    </row>
    <row r="14" spans="1:74" s="428" customFormat="1" x14ac:dyDescent="0.25">
      <c r="A14" s="345" t="s">
        <v>7760</v>
      </c>
      <c r="B14" s="374"/>
      <c r="C14" s="719">
        <v>41275</v>
      </c>
      <c r="D14" s="373"/>
      <c r="E14" s="346">
        <v>23490.2</v>
      </c>
      <c r="F14" s="373"/>
      <c r="G14" s="347">
        <v>4548.1026000000002</v>
      </c>
      <c r="H14" s="374"/>
      <c r="I14" s="843">
        <v>0.50958999999999999</v>
      </c>
      <c r="J14" s="843">
        <v>6.97</v>
      </c>
      <c r="K14" s="843">
        <v>0.47397</v>
      </c>
      <c r="L14" s="843">
        <v>0.50685000000000002</v>
      </c>
      <c r="M14" s="362"/>
      <c r="N14" s="350">
        <v>-3.0228999999999999</v>
      </c>
      <c r="O14" s="348">
        <v>1.5386</v>
      </c>
      <c r="P14" s="348">
        <v>5.8963000000000001</v>
      </c>
      <c r="Q14" s="348">
        <v>9.0759000000000007</v>
      </c>
      <c r="R14" s="348">
        <v>7.2785000000000002</v>
      </c>
      <c r="S14" s="348">
        <v>8.0731000000000002</v>
      </c>
      <c r="T14" s="348">
        <v>7.1866000000000003</v>
      </c>
      <c r="U14" s="354">
        <v>6.7000999999999999</v>
      </c>
      <c r="V14" s="348">
        <v>6.6447000000000003</v>
      </c>
      <c r="W14" s="348">
        <v>7.3234000000000004</v>
      </c>
      <c r="X14" s="348">
        <v>7.4508999999999999</v>
      </c>
      <c r="Y14" s="375">
        <v>6.7655000000000003</v>
      </c>
      <c r="Z14" s="348">
        <v>6.7678000000000003</v>
      </c>
      <c r="AA14" s="348">
        <v>7.0096999999999996</v>
      </c>
      <c r="AB14" s="348">
        <v>7.5317999999999996</v>
      </c>
      <c r="AC14" s="348">
        <v>6.7146999999999997</v>
      </c>
      <c r="AD14" s="348">
        <v>6.6136999999999997</v>
      </c>
      <c r="AE14" s="348">
        <v>9.9024999999999999</v>
      </c>
      <c r="AF14" s="348">
        <v>7.3114999999999997</v>
      </c>
      <c r="AG14" s="569"/>
      <c r="AH14" s="346">
        <v>19</v>
      </c>
      <c r="AI14" s="346">
        <v>19</v>
      </c>
      <c r="AJ14" s="346">
        <v>15</v>
      </c>
      <c r="AK14" s="346">
        <v>9</v>
      </c>
      <c r="AL14" s="346">
        <v>10</v>
      </c>
      <c r="AM14" s="346">
        <v>8</v>
      </c>
      <c r="AN14" s="346">
        <v>11</v>
      </c>
      <c r="AO14" s="572">
        <v>12</v>
      </c>
      <c r="AP14" s="346">
        <v>14</v>
      </c>
      <c r="AQ14" s="346">
        <v>6</v>
      </c>
      <c r="AR14" s="346">
        <v>4</v>
      </c>
      <c r="AS14" s="346">
        <v>2</v>
      </c>
      <c r="AT14" s="346">
        <v>7</v>
      </c>
      <c r="AU14" s="346">
        <v>10</v>
      </c>
      <c r="AV14" s="346">
        <v>9</v>
      </c>
      <c r="AW14" s="346">
        <v>11</v>
      </c>
      <c r="AX14" s="346">
        <v>12</v>
      </c>
      <c r="AY14" s="346">
        <v>9</v>
      </c>
      <c r="AZ14" s="584"/>
      <c r="BA14" s="467">
        <v>12.96</v>
      </c>
      <c r="BB14" s="348">
        <v>85.66</v>
      </c>
      <c r="BC14" s="348" t="s">
        <v>430</v>
      </c>
      <c r="BD14" s="348" t="s">
        <v>430</v>
      </c>
      <c r="BE14" s="375" t="s">
        <v>430</v>
      </c>
      <c r="BF14" s="375">
        <v>1.38</v>
      </c>
      <c r="BG14" s="374"/>
      <c r="BH14" s="594">
        <v>1.37</v>
      </c>
      <c r="BI14" s="348">
        <v>58.82</v>
      </c>
      <c r="BJ14" s="348">
        <v>26.84</v>
      </c>
      <c r="BK14" s="348" t="s">
        <v>430</v>
      </c>
      <c r="BL14" s="348" t="s">
        <v>430</v>
      </c>
      <c r="BM14" s="375">
        <v>5.27</v>
      </c>
      <c r="BN14" s="375" t="s">
        <v>430</v>
      </c>
      <c r="BO14" s="375">
        <v>7.69</v>
      </c>
      <c r="BP14" s="375" t="s">
        <v>430</v>
      </c>
      <c r="BQ14" s="375" t="s">
        <v>430</v>
      </c>
      <c r="BR14" s="374"/>
      <c r="BS14" s="468">
        <v>1.6481228398351899</v>
      </c>
      <c r="BT14" s="348">
        <v>12.8442292987156</v>
      </c>
      <c r="BU14" s="374"/>
      <c r="BV14" s="430" t="s">
        <v>555</v>
      </c>
    </row>
    <row r="15" spans="1:74" s="428" customFormat="1" x14ac:dyDescent="0.25">
      <c r="A15" s="345" t="s">
        <v>7761</v>
      </c>
      <c r="B15" s="374"/>
      <c r="C15" s="719">
        <v>43683</v>
      </c>
      <c r="D15" s="373"/>
      <c r="E15" s="346">
        <v>22941.5</v>
      </c>
      <c r="F15" s="373"/>
      <c r="G15" s="347">
        <v>1563.2669000000001</v>
      </c>
      <c r="H15" s="374"/>
      <c r="I15" s="843">
        <v>0.50410999999999995</v>
      </c>
      <c r="J15" s="843">
        <v>6.94</v>
      </c>
      <c r="K15" s="843">
        <v>0.46849000000000002</v>
      </c>
      <c r="L15" s="843">
        <v>0.50410999999999995</v>
      </c>
      <c r="M15" s="362"/>
      <c r="N15" s="350">
        <v>-1.4476</v>
      </c>
      <c r="O15" s="348">
        <v>2.3780999999999999</v>
      </c>
      <c r="P15" s="348">
        <v>6.07</v>
      </c>
      <c r="Q15" s="348">
        <v>9.0053000000000001</v>
      </c>
      <c r="R15" s="348">
        <v>7.3445</v>
      </c>
      <c r="S15" s="348">
        <v>8.0772999999999993</v>
      </c>
      <c r="T15" s="348">
        <v>7.2396000000000003</v>
      </c>
      <c r="U15" s="354">
        <v>6.7821999999999996</v>
      </c>
      <c r="V15" s="348">
        <v>6.7276999999999996</v>
      </c>
      <c r="W15" s="348">
        <v>7.3673000000000002</v>
      </c>
      <c r="X15" s="348">
        <v>7.4844999999999997</v>
      </c>
      <c r="Y15" s="375">
        <v>6.7579000000000002</v>
      </c>
      <c r="Z15" s="348" t="s">
        <v>430</v>
      </c>
      <c r="AA15" s="348">
        <v>7.0648999999999997</v>
      </c>
      <c r="AB15" s="348">
        <v>7.5625</v>
      </c>
      <c r="AC15" s="348">
        <v>6.8055000000000003</v>
      </c>
      <c r="AD15" s="348">
        <v>6.6985000000000001</v>
      </c>
      <c r="AE15" s="348">
        <v>9.7194000000000003</v>
      </c>
      <c r="AF15" s="348">
        <v>6.4935999999999998</v>
      </c>
      <c r="AG15" s="569"/>
      <c r="AH15" s="346">
        <v>8</v>
      </c>
      <c r="AI15" s="346">
        <v>11</v>
      </c>
      <c r="AJ15" s="346">
        <v>11</v>
      </c>
      <c r="AK15" s="346">
        <v>12</v>
      </c>
      <c r="AL15" s="346">
        <v>7</v>
      </c>
      <c r="AM15" s="346">
        <v>7</v>
      </c>
      <c r="AN15" s="346">
        <v>6</v>
      </c>
      <c r="AO15" s="572">
        <v>4</v>
      </c>
      <c r="AP15" s="346">
        <v>4</v>
      </c>
      <c r="AQ15" s="346">
        <v>2</v>
      </c>
      <c r="AR15" s="346">
        <v>2</v>
      </c>
      <c r="AS15" s="346">
        <v>3</v>
      </c>
      <c r="AT15" s="346" t="s">
        <v>430</v>
      </c>
      <c r="AU15" s="346">
        <v>6</v>
      </c>
      <c r="AV15" s="346">
        <v>7</v>
      </c>
      <c r="AW15" s="346">
        <v>4</v>
      </c>
      <c r="AX15" s="346">
        <v>4</v>
      </c>
      <c r="AY15" s="346">
        <v>16</v>
      </c>
      <c r="AZ15" s="584"/>
      <c r="BA15" s="467">
        <v>12.29</v>
      </c>
      <c r="BB15" s="348">
        <v>88.51</v>
      </c>
      <c r="BC15" s="348" t="s">
        <v>430</v>
      </c>
      <c r="BD15" s="348" t="s">
        <v>430</v>
      </c>
      <c r="BE15" s="375" t="s">
        <v>430</v>
      </c>
      <c r="BF15" s="375">
        <v>-0.8</v>
      </c>
      <c r="BG15" s="374"/>
      <c r="BH15" s="594">
        <v>-0.8</v>
      </c>
      <c r="BI15" s="348">
        <v>64.56</v>
      </c>
      <c r="BJ15" s="348">
        <v>23.96</v>
      </c>
      <c r="BK15" s="348" t="s">
        <v>430</v>
      </c>
      <c r="BL15" s="348" t="s">
        <v>430</v>
      </c>
      <c r="BM15" s="375">
        <v>5.47</v>
      </c>
      <c r="BN15" s="375" t="s">
        <v>430</v>
      </c>
      <c r="BO15" s="375">
        <v>6.82</v>
      </c>
      <c r="BP15" s="375" t="s">
        <v>430</v>
      </c>
      <c r="BQ15" s="375" t="s">
        <v>430</v>
      </c>
      <c r="BR15" s="374"/>
      <c r="BS15" s="468" t="s">
        <v>430</v>
      </c>
      <c r="BT15" s="348">
        <v>14.381364070067001</v>
      </c>
      <c r="BU15" s="374"/>
      <c r="BV15" s="430" t="s">
        <v>555</v>
      </c>
    </row>
    <row r="16" spans="1:74" s="428" customFormat="1" x14ac:dyDescent="0.25">
      <c r="A16" s="345" t="s">
        <v>7762</v>
      </c>
      <c r="B16" s="374"/>
      <c r="C16" s="719">
        <v>41275</v>
      </c>
      <c r="D16" s="373"/>
      <c r="E16" s="346">
        <v>18991.7</v>
      </c>
      <c r="F16" s="373"/>
      <c r="G16" s="347">
        <v>3375.52</v>
      </c>
      <c r="H16" s="374"/>
      <c r="I16" s="348">
        <v>0.41310000000000002</v>
      </c>
      <c r="J16" s="843">
        <v>6.92</v>
      </c>
      <c r="K16" s="843">
        <v>0.46027000000000001</v>
      </c>
      <c r="L16" s="843">
        <v>0.46027000000000001</v>
      </c>
      <c r="M16" s="362"/>
      <c r="N16" s="350">
        <v>-1.9624999999999999</v>
      </c>
      <c r="O16" s="348">
        <v>2.2505999999999999</v>
      </c>
      <c r="P16" s="348">
        <v>6.0808</v>
      </c>
      <c r="Q16" s="348">
        <v>8.9282000000000004</v>
      </c>
      <c r="R16" s="348">
        <v>7.2704000000000004</v>
      </c>
      <c r="S16" s="348">
        <v>8.0595999999999997</v>
      </c>
      <c r="T16" s="348">
        <v>7.1336000000000004</v>
      </c>
      <c r="U16" s="354">
        <v>6.6734999999999998</v>
      </c>
      <c r="V16" s="348">
        <v>6.6448</v>
      </c>
      <c r="W16" s="348">
        <v>7.3005000000000004</v>
      </c>
      <c r="X16" s="348">
        <v>7.4177999999999997</v>
      </c>
      <c r="Y16" s="375">
        <v>6.7251000000000003</v>
      </c>
      <c r="Z16" s="348">
        <v>6.7407000000000004</v>
      </c>
      <c r="AA16" s="348">
        <v>7.0143000000000004</v>
      </c>
      <c r="AB16" s="348">
        <v>7.4824999999999999</v>
      </c>
      <c r="AC16" s="348">
        <v>6.6858000000000004</v>
      </c>
      <c r="AD16" s="348">
        <v>6.6093000000000002</v>
      </c>
      <c r="AE16" s="348">
        <v>9.6473999999999993</v>
      </c>
      <c r="AF16" s="348">
        <v>7.2948000000000004</v>
      </c>
      <c r="AG16" s="569"/>
      <c r="AH16" s="346">
        <v>14</v>
      </c>
      <c r="AI16" s="346">
        <v>12</v>
      </c>
      <c r="AJ16" s="346">
        <v>10</v>
      </c>
      <c r="AK16" s="346">
        <v>17</v>
      </c>
      <c r="AL16" s="346">
        <v>12</v>
      </c>
      <c r="AM16" s="346">
        <v>11</v>
      </c>
      <c r="AN16" s="346">
        <v>15</v>
      </c>
      <c r="AO16" s="572">
        <v>16</v>
      </c>
      <c r="AP16" s="346">
        <v>13</v>
      </c>
      <c r="AQ16" s="346">
        <v>9</v>
      </c>
      <c r="AR16" s="346">
        <v>10</v>
      </c>
      <c r="AS16" s="346">
        <v>5</v>
      </c>
      <c r="AT16" s="346">
        <v>8</v>
      </c>
      <c r="AU16" s="346">
        <v>9</v>
      </c>
      <c r="AV16" s="346">
        <v>16</v>
      </c>
      <c r="AW16" s="346">
        <v>16</v>
      </c>
      <c r="AX16" s="346">
        <v>13</v>
      </c>
      <c r="AY16" s="346">
        <v>18</v>
      </c>
      <c r="AZ16" s="584"/>
      <c r="BA16" s="467">
        <v>12.43</v>
      </c>
      <c r="BB16" s="348">
        <v>84.49</v>
      </c>
      <c r="BC16" s="348" t="s">
        <v>430</v>
      </c>
      <c r="BD16" s="348" t="s">
        <v>430</v>
      </c>
      <c r="BE16" s="375" t="s">
        <v>430</v>
      </c>
      <c r="BF16" s="375">
        <v>3.08</v>
      </c>
      <c r="BG16" s="374"/>
      <c r="BH16" s="594">
        <v>3.08</v>
      </c>
      <c r="BI16" s="348">
        <v>59.89</v>
      </c>
      <c r="BJ16" s="348">
        <v>24.6</v>
      </c>
      <c r="BK16" s="348" t="s">
        <v>430</v>
      </c>
      <c r="BL16" s="348" t="s">
        <v>430</v>
      </c>
      <c r="BM16" s="375">
        <v>1.7</v>
      </c>
      <c r="BN16" s="375" t="s">
        <v>430</v>
      </c>
      <c r="BO16" s="375">
        <v>10.74</v>
      </c>
      <c r="BP16" s="375" t="s">
        <v>430</v>
      </c>
      <c r="BQ16" s="375" t="s">
        <v>430</v>
      </c>
      <c r="BR16" s="374"/>
      <c r="BS16" s="468">
        <v>1.98384084039677</v>
      </c>
      <c r="BT16" s="348">
        <v>14.353836792870799</v>
      </c>
      <c r="BU16" s="374"/>
      <c r="BV16" s="430" t="s">
        <v>555</v>
      </c>
    </row>
    <row r="17" spans="1:74" s="428" customFormat="1" x14ac:dyDescent="0.25">
      <c r="A17" s="345" t="s">
        <v>7763</v>
      </c>
      <c r="B17" s="374"/>
      <c r="C17" s="719">
        <v>41275</v>
      </c>
      <c r="D17" s="373"/>
      <c r="E17" s="346">
        <v>14565.2</v>
      </c>
      <c r="F17" s="373"/>
      <c r="G17" s="347">
        <v>47.257100000000001</v>
      </c>
      <c r="H17" s="374"/>
      <c r="I17" s="843">
        <v>0.51780999999999999</v>
      </c>
      <c r="J17" s="843">
        <v>6.84</v>
      </c>
      <c r="K17" s="843">
        <v>0.51780999999999999</v>
      </c>
      <c r="L17" s="843">
        <v>0.51780999999999999</v>
      </c>
      <c r="M17" s="362"/>
      <c r="N17" s="350">
        <v>-1.3129999999999999</v>
      </c>
      <c r="O17" s="348">
        <v>2.8841999999999999</v>
      </c>
      <c r="P17" s="348">
        <v>6.4518000000000004</v>
      </c>
      <c r="Q17" s="348">
        <v>9.2126000000000001</v>
      </c>
      <c r="R17" s="348">
        <v>7.2952000000000004</v>
      </c>
      <c r="S17" s="348">
        <v>8.0378000000000007</v>
      </c>
      <c r="T17" s="348">
        <v>7.2380000000000004</v>
      </c>
      <c r="U17" s="354">
        <v>6.8231999999999999</v>
      </c>
      <c r="V17" s="348">
        <v>6.7614000000000001</v>
      </c>
      <c r="W17" s="348">
        <v>7.3654000000000002</v>
      </c>
      <c r="X17" s="348">
        <v>7.4446000000000003</v>
      </c>
      <c r="Y17" s="375">
        <v>6.6711999999999998</v>
      </c>
      <c r="Z17" s="348">
        <v>6.5138999999999996</v>
      </c>
      <c r="AA17" s="348">
        <v>7.0016999999999996</v>
      </c>
      <c r="AB17" s="348">
        <v>7.5147000000000004</v>
      </c>
      <c r="AC17" s="348">
        <v>6.8403</v>
      </c>
      <c r="AD17" s="348">
        <v>6.7312000000000003</v>
      </c>
      <c r="AE17" s="348">
        <v>10.1073</v>
      </c>
      <c r="AF17" s="348">
        <v>7.2196999999999996</v>
      </c>
      <c r="AG17" s="569"/>
      <c r="AH17" s="346">
        <v>5</v>
      </c>
      <c r="AI17" s="346">
        <v>2</v>
      </c>
      <c r="AJ17" s="346">
        <v>2</v>
      </c>
      <c r="AK17" s="346">
        <v>4</v>
      </c>
      <c r="AL17" s="346">
        <v>9</v>
      </c>
      <c r="AM17" s="346">
        <v>12</v>
      </c>
      <c r="AN17" s="346">
        <v>7</v>
      </c>
      <c r="AO17" s="572">
        <v>3</v>
      </c>
      <c r="AP17" s="346">
        <v>2</v>
      </c>
      <c r="AQ17" s="346">
        <v>3</v>
      </c>
      <c r="AR17" s="346">
        <v>5</v>
      </c>
      <c r="AS17" s="346">
        <v>9</v>
      </c>
      <c r="AT17" s="346">
        <v>12</v>
      </c>
      <c r="AU17" s="346">
        <v>14</v>
      </c>
      <c r="AV17" s="346">
        <v>10</v>
      </c>
      <c r="AW17" s="346">
        <v>3</v>
      </c>
      <c r="AX17" s="346">
        <v>2</v>
      </c>
      <c r="AY17" s="346">
        <v>2</v>
      </c>
      <c r="AZ17" s="584"/>
      <c r="BA17" s="467">
        <v>13.63</v>
      </c>
      <c r="BB17" s="348">
        <v>84.26</v>
      </c>
      <c r="BC17" s="348" t="s">
        <v>430</v>
      </c>
      <c r="BD17" s="348" t="s">
        <v>430</v>
      </c>
      <c r="BE17" s="375" t="s">
        <v>430</v>
      </c>
      <c r="BF17" s="375">
        <v>2.12</v>
      </c>
      <c r="BG17" s="374"/>
      <c r="BH17" s="594">
        <v>2.11</v>
      </c>
      <c r="BI17" s="348">
        <v>61.05</v>
      </c>
      <c r="BJ17" s="348">
        <v>23.21</v>
      </c>
      <c r="BK17" s="348" t="s">
        <v>430</v>
      </c>
      <c r="BL17" s="348" t="s">
        <v>430</v>
      </c>
      <c r="BM17" s="375">
        <v>4.4400000000000004</v>
      </c>
      <c r="BN17" s="375" t="s">
        <v>430</v>
      </c>
      <c r="BO17" s="375">
        <v>9.18</v>
      </c>
      <c r="BP17" s="375" t="s">
        <v>430</v>
      </c>
      <c r="BQ17" s="375" t="s">
        <v>430</v>
      </c>
      <c r="BR17" s="374"/>
      <c r="BS17" s="468">
        <v>2.3632808897636699</v>
      </c>
      <c r="BT17" s="348">
        <v>14.064163478593599</v>
      </c>
      <c r="BU17" s="374"/>
      <c r="BV17" s="430" t="s">
        <v>555</v>
      </c>
    </row>
    <row r="18" spans="1:74" s="428" customFormat="1" x14ac:dyDescent="0.25">
      <c r="A18" s="345" t="s">
        <v>7764</v>
      </c>
      <c r="B18" s="374"/>
      <c r="C18" s="719">
        <v>41275</v>
      </c>
      <c r="D18" s="373"/>
      <c r="E18" s="841">
        <v>10991.6</v>
      </c>
      <c r="F18" s="373"/>
      <c r="G18" s="347">
        <v>58.6676</v>
      </c>
      <c r="H18" s="374"/>
      <c r="I18" s="348">
        <v>0.48770000000000002</v>
      </c>
      <c r="J18" s="348">
        <v>6.8174999999999999</v>
      </c>
      <c r="K18" s="843">
        <v>0.52</v>
      </c>
      <c r="L18" s="348">
        <v>0.48449999999999999</v>
      </c>
      <c r="M18" s="362"/>
      <c r="N18" s="350">
        <v>-2.7995000000000001</v>
      </c>
      <c r="O18" s="348">
        <v>1.7008000000000001</v>
      </c>
      <c r="P18" s="348">
        <v>5.9973000000000001</v>
      </c>
      <c r="Q18" s="348">
        <v>8.9943000000000008</v>
      </c>
      <c r="R18" s="348">
        <v>7.2411000000000003</v>
      </c>
      <c r="S18" s="348">
        <v>8.1047999999999991</v>
      </c>
      <c r="T18" s="348">
        <v>7.3242000000000003</v>
      </c>
      <c r="U18" s="354">
        <v>6.7778999999999998</v>
      </c>
      <c r="V18" s="348">
        <v>6.7202000000000002</v>
      </c>
      <c r="W18" s="348">
        <v>7.1509999999999998</v>
      </c>
      <c r="X18" s="348">
        <v>7.2739000000000003</v>
      </c>
      <c r="Y18" s="375">
        <v>6.4542000000000002</v>
      </c>
      <c r="Z18" s="348">
        <v>6.4664999999999999</v>
      </c>
      <c r="AA18" s="348">
        <v>7.0021000000000004</v>
      </c>
      <c r="AB18" s="348">
        <v>7.6730999999999998</v>
      </c>
      <c r="AC18" s="348">
        <v>6.8037999999999998</v>
      </c>
      <c r="AD18" s="348">
        <v>6.6810999999999998</v>
      </c>
      <c r="AE18" s="348">
        <v>9.9441000000000006</v>
      </c>
      <c r="AF18" s="348">
        <v>7.0105000000000004</v>
      </c>
      <c r="AG18" s="569"/>
      <c r="AH18" s="346">
        <v>18</v>
      </c>
      <c r="AI18" s="346">
        <v>17</v>
      </c>
      <c r="AJ18" s="346">
        <v>12</v>
      </c>
      <c r="AK18" s="346">
        <v>13</v>
      </c>
      <c r="AL18" s="346">
        <v>16</v>
      </c>
      <c r="AM18" s="346">
        <v>4</v>
      </c>
      <c r="AN18" s="346">
        <v>2</v>
      </c>
      <c r="AO18" s="572">
        <v>5</v>
      </c>
      <c r="AP18" s="346">
        <v>5</v>
      </c>
      <c r="AQ18" s="346">
        <v>19</v>
      </c>
      <c r="AR18" s="346">
        <v>19</v>
      </c>
      <c r="AS18" s="346">
        <v>18</v>
      </c>
      <c r="AT18" s="346">
        <v>13</v>
      </c>
      <c r="AU18" s="346">
        <v>12</v>
      </c>
      <c r="AV18" s="346">
        <v>1</v>
      </c>
      <c r="AW18" s="346">
        <v>5</v>
      </c>
      <c r="AX18" s="346">
        <v>5</v>
      </c>
      <c r="AY18" s="346">
        <v>8</v>
      </c>
      <c r="AZ18" s="584"/>
      <c r="BA18" s="467">
        <v>13.62</v>
      </c>
      <c r="BB18" s="348">
        <v>85.16</v>
      </c>
      <c r="BC18" s="348" t="s">
        <v>430</v>
      </c>
      <c r="BD18" s="348" t="s">
        <v>430</v>
      </c>
      <c r="BE18" s="375" t="s">
        <v>430</v>
      </c>
      <c r="BF18" s="375">
        <v>1.22</v>
      </c>
      <c r="BG18" s="374"/>
      <c r="BH18" s="594">
        <v>1.22</v>
      </c>
      <c r="BI18" s="348">
        <v>62.95</v>
      </c>
      <c r="BJ18" s="348">
        <v>22.21</v>
      </c>
      <c r="BK18" s="348" t="s">
        <v>430</v>
      </c>
      <c r="BL18" s="348" t="s">
        <v>430</v>
      </c>
      <c r="BM18" s="375">
        <v>6.64</v>
      </c>
      <c r="BN18" s="375" t="s">
        <v>430</v>
      </c>
      <c r="BO18" s="375">
        <v>6.97</v>
      </c>
      <c r="BP18" s="375" t="s">
        <v>430</v>
      </c>
      <c r="BQ18" s="375" t="s">
        <v>430</v>
      </c>
      <c r="BR18" s="374"/>
      <c r="BS18" s="468">
        <v>1.1028736404411501</v>
      </c>
      <c r="BT18" s="348">
        <v>12.052703474821101</v>
      </c>
      <c r="BU18" s="374"/>
      <c r="BV18" s="430" t="s">
        <v>555</v>
      </c>
    </row>
    <row r="19" spans="1:74" s="428" customFormat="1" x14ac:dyDescent="0.25">
      <c r="A19" s="345" t="s">
        <v>7765</v>
      </c>
      <c r="B19" s="374"/>
      <c r="C19" s="719">
        <v>41275</v>
      </c>
      <c r="D19" s="373"/>
      <c r="E19" s="346">
        <v>7690.07</v>
      </c>
      <c r="F19" s="373"/>
      <c r="G19" s="347">
        <v>29.924800000000001</v>
      </c>
      <c r="H19" s="374"/>
      <c r="I19" s="348">
        <v>0.45699000000000001</v>
      </c>
      <c r="J19" s="348">
        <v>6.84</v>
      </c>
      <c r="K19" s="843">
        <v>0.49296000000000001</v>
      </c>
      <c r="L19" s="348">
        <v>0.45699000000000001</v>
      </c>
      <c r="M19" s="362"/>
      <c r="N19" s="350">
        <v>-1.8294999999999999</v>
      </c>
      <c r="O19" s="348">
        <v>2.6025999999999998</v>
      </c>
      <c r="P19" s="348">
        <v>6.1931000000000003</v>
      </c>
      <c r="Q19" s="348">
        <v>9.11</v>
      </c>
      <c r="R19" s="348">
        <v>7.3122999999999996</v>
      </c>
      <c r="S19" s="348">
        <v>8.0982000000000003</v>
      </c>
      <c r="T19" s="348">
        <v>7.1223999999999998</v>
      </c>
      <c r="U19" s="354">
        <v>6.6616</v>
      </c>
      <c r="V19" s="348">
        <v>6.6123000000000003</v>
      </c>
      <c r="W19" s="348">
        <v>7.2439999999999998</v>
      </c>
      <c r="X19" s="348">
        <v>7.3430999999999997</v>
      </c>
      <c r="Y19" s="375">
        <v>6.5385</v>
      </c>
      <c r="Z19" s="348">
        <v>6.8333000000000004</v>
      </c>
      <c r="AA19" s="348">
        <v>6.9812000000000003</v>
      </c>
      <c r="AB19" s="348">
        <v>7.5128000000000004</v>
      </c>
      <c r="AC19" s="348">
        <v>6.6684999999999999</v>
      </c>
      <c r="AD19" s="348">
        <v>6.5808999999999997</v>
      </c>
      <c r="AE19" s="348">
        <v>10.016999999999999</v>
      </c>
      <c r="AF19" s="348">
        <v>7.4177999999999997</v>
      </c>
      <c r="AG19" s="569"/>
      <c r="AH19" s="346">
        <v>12</v>
      </c>
      <c r="AI19" s="346">
        <v>7</v>
      </c>
      <c r="AJ19" s="346">
        <v>8</v>
      </c>
      <c r="AK19" s="346">
        <v>5</v>
      </c>
      <c r="AL19" s="346">
        <v>8</v>
      </c>
      <c r="AM19" s="346">
        <v>5</v>
      </c>
      <c r="AN19" s="346">
        <v>16</v>
      </c>
      <c r="AO19" s="572">
        <v>17</v>
      </c>
      <c r="AP19" s="346">
        <v>17</v>
      </c>
      <c r="AQ19" s="346">
        <v>16</v>
      </c>
      <c r="AR19" s="346">
        <v>15</v>
      </c>
      <c r="AS19" s="346">
        <v>13</v>
      </c>
      <c r="AT19" s="346">
        <v>2</v>
      </c>
      <c r="AU19" s="346">
        <v>16</v>
      </c>
      <c r="AV19" s="346">
        <v>12</v>
      </c>
      <c r="AW19" s="346">
        <v>17</v>
      </c>
      <c r="AX19" s="346">
        <v>17</v>
      </c>
      <c r="AY19" s="346">
        <v>7</v>
      </c>
      <c r="AZ19" s="584"/>
      <c r="BA19" s="467">
        <v>13.03</v>
      </c>
      <c r="BB19" s="348">
        <v>86.47</v>
      </c>
      <c r="BC19" s="348" t="s">
        <v>430</v>
      </c>
      <c r="BD19" s="348" t="s">
        <v>430</v>
      </c>
      <c r="BE19" s="375" t="s">
        <v>430</v>
      </c>
      <c r="BF19" s="375">
        <v>0.51</v>
      </c>
      <c r="BG19" s="374"/>
      <c r="BH19" s="594">
        <v>0.51</v>
      </c>
      <c r="BI19" s="348">
        <v>62.62</v>
      </c>
      <c r="BJ19" s="348">
        <v>23.85</v>
      </c>
      <c r="BK19" s="348" t="s">
        <v>430</v>
      </c>
      <c r="BL19" s="348" t="s">
        <v>430</v>
      </c>
      <c r="BM19" s="375">
        <v>2.87</v>
      </c>
      <c r="BN19" s="375" t="s">
        <v>430</v>
      </c>
      <c r="BO19" s="375">
        <v>10.16</v>
      </c>
      <c r="BP19" s="375" t="s">
        <v>430</v>
      </c>
      <c r="BQ19" s="375" t="s">
        <v>430</v>
      </c>
      <c r="BR19" s="374"/>
      <c r="BS19" s="468">
        <v>2.0713496489643299</v>
      </c>
      <c r="BT19" s="348">
        <v>14.4962471927519</v>
      </c>
      <c r="BU19" s="374"/>
      <c r="BV19" s="430" t="s">
        <v>555</v>
      </c>
    </row>
    <row r="20" spans="1:74" s="428" customFormat="1" x14ac:dyDescent="0.25">
      <c r="A20" s="345" t="s">
        <v>7766</v>
      </c>
      <c r="B20" s="374"/>
      <c r="C20" s="719">
        <v>41275</v>
      </c>
      <c r="D20" s="373"/>
      <c r="E20" s="346">
        <v>6360.87</v>
      </c>
      <c r="F20" s="373"/>
      <c r="G20" s="347">
        <v>3405.23</v>
      </c>
      <c r="H20" s="374"/>
      <c r="I20" s="843">
        <v>0.50958999999999999</v>
      </c>
      <c r="J20" s="843">
        <v>6.83</v>
      </c>
      <c r="K20" s="843">
        <v>0.50958999999999999</v>
      </c>
      <c r="L20" s="843">
        <v>0.50958999999999999</v>
      </c>
      <c r="M20" s="362"/>
      <c r="N20" s="350">
        <v>-1.7192000000000001</v>
      </c>
      <c r="O20" s="348">
        <v>2.8047</v>
      </c>
      <c r="P20" s="348">
        <v>6.2377000000000002</v>
      </c>
      <c r="Q20" s="348">
        <v>8.9594000000000005</v>
      </c>
      <c r="R20" s="348">
        <v>7.2336</v>
      </c>
      <c r="S20" s="348">
        <v>8.0030000000000001</v>
      </c>
      <c r="T20" s="348">
        <v>7.0979000000000001</v>
      </c>
      <c r="U20" s="354">
        <v>6.6456</v>
      </c>
      <c r="V20" s="348">
        <v>6.6022999999999996</v>
      </c>
      <c r="W20" s="348">
        <v>7.1944999999999997</v>
      </c>
      <c r="X20" s="348">
        <v>7.2797000000000001</v>
      </c>
      <c r="Y20" s="375">
        <v>6.4553000000000003</v>
      </c>
      <c r="Z20" s="348">
        <v>6.5400999999999998</v>
      </c>
      <c r="AA20" s="348">
        <v>6.9553000000000003</v>
      </c>
      <c r="AB20" s="348">
        <v>7.4664999999999999</v>
      </c>
      <c r="AC20" s="348">
        <v>6.6666999999999996</v>
      </c>
      <c r="AD20" s="348">
        <v>6.5758999999999999</v>
      </c>
      <c r="AE20" s="348">
        <v>9.8688000000000002</v>
      </c>
      <c r="AF20" s="348">
        <v>7.2847</v>
      </c>
      <c r="AG20" s="569"/>
      <c r="AH20" s="346">
        <v>10</v>
      </c>
      <c r="AI20" s="346">
        <v>3</v>
      </c>
      <c r="AJ20" s="346">
        <v>6</v>
      </c>
      <c r="AK20" s="346">
        <v>16</v>
      </c>
      <c r="AL20" s="346">
        <v>17</v>
      </c>
      <c r="AM20" s="346">
        <v>18</v>
      </c>
      <c r="AN20" s="346">
        <v>18</v>
      </c>
      <c r="AO20" s="572">
        <v>18</v>
      </c>
      <c r="AP20" s="346">
        <v>18</v>
      </c>
      <c r="AQ20" s="346">
        <v>18</v>
      </c>
      <c r="AR20" s="346">
        <v>18</v>
      </c>
      <c r="AS20" s="346">
        <v>17</v>
      </c>
      <c r="AT20" s="346">
        <v>11</v>
      </c>
      <c r="AU20" s="346">
        <v>17</v>
      </c>
      <c r="AV20" s="346">
        <v>18</v>
      </c>
      <c r="AW20" s="346">
        <v>18</v>
      </c>
      <c r="AX20" s="346">
        <v>18</v>
      </c>
      <c r="AY20" s="346">
        <v>10</v>
      </c>
      <c r="AZ20" s="584"/>
      <c r="BA20" s="467">
        <v>15.01</v>
      </c>
      <c r="BB20" s="348">
        <v>83.36</v>
      </c>
      <c r="BC20" s="348" t="s">
        <v>430</v>
      </c>
      <c r="BD20" s="348" t="s">
        <v>430</v>
      </c>
      <c r="BE20" s="375" t="s">
        <v>430</v>
      </c>
      <c r="BF20" s="375">
        <v>1.63</v>
      </c>
      <c r="BG20" s="374"/>
      <c r="BH20" s="594">
        <v>1.63</v>
      </c>
      <c r="BI20" s="348">
        <v>56.85</v>
      </c>
      <c r="BJ20" s="348">
        <v>26.51</v>
      </c>
      <c r="BK20" s="348" t="s">
        <v>430</v>
      </c>
      <c r="BL20" s="348" t="s">
        <v>430</v>
      </c>
      <c r="BM20" s="375">
        <v>0.76</v>
      </c>
      <c r="BN20" s="375" t="s">
        <v>430</v>
      </c>
      <c r="BO20" s="375">
        <v>14.25</v>
      </c>
      <c r="BP20" s="375" t="s">
        <v>430</v>
      </c>
      <c r="BQ20" s="375" t="s">
        <v>430</v>
      </c>
      <c r="BR20" s="374"/>
      <c r="BS20" s="468">
        <v>1.4658437095602499</v>
      </c>
      <c r="BT20" s="348">
        <v>16.454559185063601</v>
      </c>
      <c r="BU20" s="374"/>
      <c r="BV20" s="430" t="s">
        <v>555</v>
      </c>
    </row>
    <row r="21" spans="1:74" s="428" customFormat="1" x14ac:dyDescent="0.25">
      <c r="A21" s="345" t="s">
        <v>7767</v>
      </c>
      <c r="B21" s="374"/>
      <c r="C21" s="719">
        <v>45131</v>
      </c>
      <c r="D21" s="373"/>
      <c r="E21" s="346">
        <v>5267.73</v>
      </c>
      <c r="F21" s="373"/>
      <c r="G21" s="347">
        <v>1255.5639000000001</v>
      </c>
      <c r="H21" s="374"/>
      <c r="I21" s="843">
        <v>0.50410999999999995</v>
      </c>
      <c r="J21" s="843">
        <v>6.78</v>
      </c>
      <c r="K21" s="843">
        <v>0.47122999999999998</v>
      </c>
      <c r="L21" s="843">
        <v>0.50410999999999995</v>
      </c>
      <c r="M21" s="362"/>
      <c r="N21" s="350">
        <v>-1.8168</v>
      </c>
      <c r="O21" s="348">
        <v>2.2378999999999998</v>
      </c>
      <c r="P21" s="348">
        <v>5.7939999999999996</v>
      </c>
      <c r="Q21" s="348">
        <v>8.8017000000000003</v>
      </c>
      <c r="R21" s="348">
        <v>7.0002000000000004</v>
      </c>
      <c r="S21" s="348">
        <v>7.9798</v>
      </c>
      <c r="T21" s="348">
        <v>7.1475999999999997</v>
      </c>
      <c r="U21" s="354">
        <v>6.7114000000000003</v>
      </c>
      <c r="V21" s="348">
        <v>6.6559999999999997</v>
      </c>
      <c r="W21" s="348">
        <v>7.3410000000000002</v>
      </c>
      <c r="X21" s="348">
        <v>7.4112999999999998</v>
      </c>
      <c r="Y21" s="375" t="s">
        <v>430</v>
      </c>
      <c r="Z21" s="348" t="s">
        <v>430</v>
      </c>
      <c r="AA21" s="348">
        <v>6.8754999999999997</v>
      </c>
      <c r="AB21" s="348">
        <v>7.5147000000000004</v>
      </c>
      <c r="AC21" s="348">
        <v>6.7404000000000002</v>
      </c>
      <c r="AD21" s="348">
        <v>6.6238999999999999</v>
      </c>
      <c r="AE21" s="348">
        <v>9.6541999999999994</v>
      </c>
      <c r="AF21" s="348">
        <v>7.5313999999999997</v>
      </c>
      <c r="AG21" s="569"/>
      <c r="AH21" s="346">
        <v>11</v>
      </c>
      <c r="AI21" s="346">
        <v>13</v>
      </c>
      <c r="AJ21" s="346">
        <v>16</v>
      </c>
      <c r="AK21" s="346">
        <v>19</v>
      </c>
      <c r="AL21" s="346">
        <v>21</v>
      </c>
      <c r="AM21" s="346">
        <v>19</v>
      </c>
      <c r="AN21" s="346">
        <v>13</v>
      </c>
      <c r="AO21" s="572">
        <v>11</v>
      </c>
      <c r="AP21" s="346">
        <v>10</v>
      </c>
      <c r="AQ21" s="346">
        <v>4</v>
      </c>
      <c r="AR21" s="346">
        <v>11</v>
      </c>
      <c r="AS21" s="346" t="s">
        <v>430</v>
      </c>
      <c r="AT21" s="346" t="s">
        <v>430</v>
      </c>
      <c r="AU21" s="346">
        <v>20</v>
      </c>
      <c r="AV21" s="346">
        <v>10</v>
      </c>
      <c r="AW21" s="346">
        <v>9</v>
      </c>
      <c r="AX21" s="346">
        <v>11</v>
      </c>
      <c r="AY21" s="346">
        <v>17</v>
      </c>
      <c r="AZ21" s="584"/>
      <c r="BA21" s="467">
        <v>10.199999999999999</v>
      </c>
      <c r="BB21" s="348">
        <v>81.260000000000005</v>
      </c>
      <c r="BC21" s="348" t="s">
        <v>430</v>
      </c>
      <c r="BD21" s="348" t="s">
        <v>430</v>
      </c>
      <c r="BE21" s="375" t="s">
        <v>430</v>
      </c>
      <c r="BF21" s="375">
        <v>8.5399999999999991</v>
      </c>
      <c r="BG21" s="374"/>
      <c r="BH21" s="594">
        <v>8.5399999999999991</v>
      </c>
      <c r="BI21" s="348">
        <v>59.92</v>
      </c>
      <c r="BJ21" s="348">
        <v>21.34</v>
      </c>
      <c r="BK21" s="348" t="s">
        <v>430</v>
      </c>
      <c r="BL21" s="348" t="s">
        <v>430</v>
      </c>
      <c r="BM21" s="375">
        <v>4.49</v>
      </c>
      <c r="BN21" s="375" t="s">
        <v>430</v>
      </c>
      <c r="BO21" s="375">
        <v>5.71</v>
      </c>
      <c r="BP21" s="375" t="s">
        <v>430</v>
      </c>
      <c r="BQ21" s="375" t="s">
        <v>430</v>
      </c>
      <c r="BR21" s="374"/>
      <c r="BS21" s="468">
        <v>1.79227573053768</v>
      </c>
      <c r="BT21" s="348">
        <v>13.155454423946599</v>
      </c>
      <c r="BU21" s="374"/>
      <c r="BV21" s="430" t="s">
        <v>555</v>
      </c>
    </row>
    <row r="22" spans="1:74" s="428" customFormat="1" x14ac:dyDescent="0.25">
      <c r="A22" s="345" t="s">
        <v>7768</v>
      </c>
      <c r="B22" s="374"/>
      <c r="C22" s="719">
        <v>44774</v>
      </c>
      <c r="D22" s="373"/>
      <c r="E22" s="346">
        <v>4229.25</v>
      </c>
      <c r="F22" s="373"/>
      <c r="G22" s="347">
        <v>1302.9625000000001</v>
      </c>
      <c r="H22" s="374"/>
      <c r="I22" s="348">
        <v>0.47</v>
      </c>
      <c r="J22" s="348">
        <v>6.86</v>
      </c>
      <c r="K22" s="843">
        <v>0.51526000000000005</v>
      </c>
      <c r="L22" s="348">
        <v>0.47</v>
      </c>
      <c r="M22" s="362"/>
      <c r="N22" s="350">
        <v>-1.0672999999999999</v>
      </c>
      <c r="O22" s="348">
        <v>2.1162999999999998</v>
      </c>
      <c r="P22" s="348">
        <v>5.6660000000000004</v>
      </c>
      <c r="Q22" s="348">
        <v>8.9118999999999993</v>
      </c>
      <c r="R22" s="348">
        <v>7.1670999999999996</v>
      </c>
      <c r="S22" s="348">
        <v>8.0704999999999991</v>
      </c>
      <c r="T22" s="348">
        <v>7.3638000000000003</v>
      </c>
      <c r="U22" s="354">
        <v>6.8403</v>
      </c>
      <c r="V22" s="348">
        <v>6.7601000000000004</v>
      </c>
      <c r="W22" s="348">
        <v>6.9009</v>
      </c>
      <c r="X22" s="348">
        <v>6.8314000000000004</v>
      </c>
      <c r="Y22" s="375" t="s">
        <v>430</v>
      </c>
      <c r="Z22" s="348" t="s">
        <v>430</v>
      </c>
      <c r="AA22" s="348">
        <v>7.0019</v>
      </c>
      <c r="AB22" s="348">
        <v>7.6230000000000002</v>
      </c>
      <c r="AC22" s="348">
        <v>6.8506</v>
      </c>
      <c r="AD22" s="348">
        <v>6.7274000000000003</v>
      </c>
      <c r="AE22" s="348">
        <v>9.7523999999999997</v>
      </c>
      <c r="AF22" s="348">
        <v>6.6468999999999996</v>
      </c>
      <c r="AG22" s="569"/>
      <c r="AH22" s="346">
        <v>4</v>
      </c>
      <c r="AI22" s="346">
        <v>14</v>
      </c>
      <c r="AJ22" s="346">
        <v>19</v>
      </c>
      <c r="AK22" s="346">
        <v>18</v>
      </c>
      <c r="AL22" s="346">
        <v>18</v>
      </c>
      <c r="AM22" s="346">
        <v>10</v>
      </c>
      <c r="AN22" s="346">
        <v>1</v>
      </c>
      <c r="AO22" s="572">
        <v>2</v>
      </c>
      <c r="AP22" s="346">
        <v>3</v>
      </c>
      <c r="AQ22" s="346">
        <v>20</v>
      </c>
      <c r="AR22" s="346">
        <v>20</v>
      </c>
      <c r="AS22" s="346" t="s">
        <v>430</v>
      </c>
      <c r="AT22" s="346" t="s">
        <v>430</v>
      </c>
      <c r="AU22" s="346">
        <v>13</v>
      </c>
      <c r="AV22" s="346">
        <v>3</v>
      </c>
      <c r="AW22" s="346">
        <v>2</v>
      </c>
      <c r="AX22" s="346">
        <v>3</v>
      </c>
      <c r="AY22" s="346">
        <v>15</v>
      </c>
      <c r="AZ22" s="584"/>
      <c r="BA22" s="467">
        <v>14.79</v>
      </c>
      <c r="BB22" s="348">
        <v>84.44</v>
      </c>
      <c r="BC22" s="348" t="s">
        <v>430</v>
      </c>
      <c r="BD22" s="348" t="s">
        <v>430</v>
      </c>
      <c r="BE22" s="375" t="s">
        <v>430</v>
      </c>
      <c r="BF22" s="375">
        <v>0.77</v>
      </c>
      <c r="BG22" s="374"/>
      <c r="BH22" s="594">
        <v>0.77</v>
      </c>
      <c r="BI22" s="348">
        <v>55.94</v>
      </c>
      <c r="BJ22" s="348">
        <v>28.5</v>
      </c>
      <c r="BK22" s="348" t="s">
        <v>430</v>
      </c>
      <c r="BL22" s="348" t="s">
        <v>430</v>
      </c>
      <c r="BM22" s="375">
        <v>4.28</v>
      </c>
      <c r="BN22" s="375" t="s">
        <v>430</v>
      </c>
      <c r="BO22" s="375">
        <v>10.51</v>
      </c>
      <c r="BP22" s="375" t="s">
        <v>430</v>
      </c>
      <c r="BQ22" s="375" t="s">
        <v>430</v>
      </c>
      <c r="BR22" s="374"/>
      <c r="BS22" s="468">
        <v>2.2896689402289701</v>
      </c>
      <c r="BT22" s="348">
        <v>16.489590501649001</v>
      </c>
      <c r="BU22" s="374"/>
      <c r="BV22" s="430" t="s">
        <v>555</v>
      </c>
    </row>
    <row r="23" spans="1:74" s="428" customFormat="1" x14ac:dyDescent="0.25">
      <c r="A23" s="345" t="s">
        <v>7769</v>
      </c>
      <c r="B23" s="374"/>
      <c r="C23" s="719">
        <v>41275</v>
      </c>
      <c r="D23" s="373"/>
      <c r="E23" s="346">
        <v>4133.25</v>
      </c>
      <c r="F23" s="373"/>
      <c r="G23" s="347">
        <v>56.067399999999999</v>
      </c>
      <c r="H23" s="374"/>
      <c r="I23" s="348">
        <v>0.43940000000000001</v>
      </c>
      <c r="J23" s="843">
        <v>6.93</v>
      </c>
      <c r="K23" s="843">
        <v>0.36712</v>
      </c>
      <c r="L23" s="843">
        <v>0.39451999999999998</v>
      </c>
      <c r="M23" s="362"/>
      <c r="N23" s="350">
        <v>-0.1953</v>
      </c>
      <c r="O23" s="348">
        <v>2.9085000000000001</v>
      </c>
      <c r="P23" s="348">
        <v>6.1265999999999998</v>
      </c>
      <c r="Q23" s="348">
        <v>9.0149000000000008</v>
      </c>
      <c r="R23" s="348">
        <v>7.3962000000000003</v>
      </c>
      <c r="S23" s="348">
        <v>7.9490999999999996</v>
      </c>
      <c r="T23" s="348">
        <v>7.1018999999999997</v>
      </c>
      <c r="U23" s="354">
        <v>6.7145999999999999</v>
      </c>
      <c r="V23" s="348">
        <v>6.6557000000000004</v>
      </c>
      <c r="W23" s="348">
        <v>7.3316999999999997</v>
      </c>
      <c r="X23" s="348">
        <v>7.4260999999999999</v>
      </c>
      <c r="Y23" s="375">
        <v>6.6288999999999998</v>
      </c>
      <c r="Z23" s="348">
        <v>6.7961</v>
      </c>
      <c r="AA23" s="348">
        <v>7.0823</v>
      </c>
      <c r="AB23" s="348">
        <v>7.4720000000000004</v>
      </c>
      <c r="AC23" s="348">
        <v>6.7240000000000002</v>
      </c>
      <c r="AD23" s="348">
        <v>6.6261999999999999</v>
      </c>
      <c r="AE23" s="348">
        <v>9.5949000000000009</v>
      </c>
      <c r="AF23" s="348">
        <v>7.4454000000000002</v>
      </c>
      <c r="AG23" s="569"/>
      <c r="AH23" s="346">
        <v>1</v>
      </c>
      <c r="AI23" s="346">
        <v>1</v>
      </c>
      <c r="AJ23" s="346">
        <v>9</v>
      </c>
      <c r="AK23" s="346">
        <v>11</v>
      </c>
      <c r="AL23" s="346">
        <v>5</v>
      </c>
      <c r="AM23" s="346">
        <v>20</v>
      </c>
      <c r="AN23" s="346">
        <v>17</v>
      </c>
      <c r="AO23" s="572">
        <v>10</v>
      </c>
      <c r="AP23" s="346">
        <v>11</v>
      </c>
      <c r="AQ23" s="346">
        <v>5</v>
      </c>
      <c r="AR23" s="346">
        <v>7</v>
      </c>
      <c r="AS23" s="346">
        <v>11</v>
      </c>
      <c r="AT23" s="346">
        <v>5</v>
      </c>
      <c r="AU23" s="346">
        <v>4</v>
      </c>
      <c r="AV23" s="346">
        <v>17</v>
      </c>
      <c r="AW23" s="346">
        <v>10</v>
      </c>
      <c r="AX23" s="346">
        <v>10</v>
      </c>
      <c r="AY23" s="346">
        <v>20</v>
      </c>
      <c r="AZ23" s="584"/>
      <c r="BA23" s="467">
        <v>10.55</v>
      </c>
      <c r="BB23" s="348">
        <v>88.93</v>
      </c>
      <c r="BC23" s="348" t="s">
        <v>430</v>
      </c>
      <c r="BD23" s="348" t="s">
        <v>430</v>
      </c>
      <c r="BE23" s="375">
        <v>19.05</v>
      </c>
      <c r="BF23" s="375">
        <v>0.52</v>
      </c>
      <c r="BG23" s="374"/>
      <c r="BH23" s="594">
        <v>0.52</v>
      </c>
      <c r="BI23" s="348">
        <v>55.71</v>
      </c>
      <c r="BJ23" s="348">
        <v>33.22</v>
      </c>
      <c r="BK23" s="348" t="s">
        <v>430</v>
      </c>
      <c r="BL23" s="348" t="s">
        <v>430</v>
      </c>
      <c r="BM23" s="375">
        <v>10.55</v>
      </c>
      <c r="BN23" s="375" t="s">
        <v>430</v>
      </c>
      <c r="BO23" s="375" t="s">
        <v>430</v>
      </c>
      <c r="BP23" s="375" t="s">
        <v>430</v>
      </c>
      <c r="BQ23" s="375">
        <v>19.05</v>
      </c>
      <c r="BR23" s="374"/>
      <c r="BS23" s="468" t="s">
        <v>430</v>
      </c>
      <c r="BT23" s="348">
        <v>11.0769422468633</v>
      </c>
      <c r="BU23" s="374"/>
      <c r="BV23" s="430" t="s">
        <v>555</v>
      </c>
    </row>
    <row r="24" spans="1:74" s="428" customFormat="1" x14ac:dyDescent="0.25">
      <c r="A24" s="345" t="s">
        <v>7770</v>
      </c>
      <c r="B24" s="374"/>
      <c r="C24" s="719">
        <v>43635</v>
      </c>
      <c r="D24" s="373"/>
      <c r="E24" s="346">
        <v>3476.05</v>
      </c>
      <c r="F24" s="373"/>
      <c r="G24" s="347">
        <v>1513.0569</v>
      </c>
      <c r="H24" s="374"/>
      <c r="I24" s="843">
        <v>0.48</v>
      </c>
      <c r="J24" s="843">
        <v>6.85</v>
      </c>
      <c r="K24" s="843">
        <v>0.48</v>
      </c>
      <c r="L24" s="843">
        <v>0.48</v>
      </c>
      <c r="M24" s="362"/>
      <c r="N24" s="350">
        <v>-0.81289999999999996</v>
      </c>
      <c r="O24" s="348">
        <v>2.6074999999999999</v>
      </c>
      <c r="P24" s="348">
        <v>5.7808000000000002</v>
      </c>
      <c r="Q24" s="348">
        <v>8.9895999999999994</v>
      </c>
      <c r="R24" s="348">
        <v>7.4187000000000003</v>
      </c>
      <c r="S24" s="348">
        <v>8.0716999999999999</v>
      </c>
      <c r="T24" s="348">
        <v>7.2603999999999997</v>
      </c>
      <c r="U24" s="354">
        <v>6.6820000000000004</v>
      </c>
      <c r="V24" s="348">
        <v>6.65</v>
      </c>
      <c r="W24" s="348">
        <v>7.2815000000000003</v>
      </c>
      <c r="X24" s="348">
        <v>7.2866999999999997</v>
      </c>
      <c r="Y24" s="375">
        <v>6.4596999999999998</v>
      </c>
      <c r="Z24" s="348" t="s">
        <v>430</v>
      </c>
      <c r="AA24" s="348">
        <v>7.0598000000000001</v>
      </c>
      <c r="AB24" s="348">
        <v>7.5800999999999998</v>
      </c>
      <c r="AC24" s="348">
        <v>6.7050999999999998</v>
      </c>
      <c r="AD24" s="348">
        <v>6.6085000000000003</v>
      </c>
      <c r="AE24" s="348">
        <v>9.7752999999999997</v>
      </c>
      <c r="AF24" s="348">
        <v>5.8928000000000003</v>
      </c>
      <c r="AG24" s="569"/>
      <c r="AH24" s="346">
        <v>2</v>
      </c>
      <c r="AI24" s="346">
        <v>6</v>
      </c>
      <c r="AJ24" s="346">
        <v>17</v>
      </c>
      <c r="AK24" s="346">
        <v>14</v>
      </c>
      <c r="AL24" s="346">
        <v>4</v>
      </c>
      <c r="AM24" s="346">
        <v>9</v>
      </c>
      <c r="AN24" s="346">
        <v>5</v>
      </c>
      <c r="AO24" s="572">
        <v>15</v>
      </c>
      <c r="AP24" s="346">
        <v>12</v>
      </c>
      <c r="AQ24" s="346">
        <v>14</v>
      </c>
      <c r="AR24" s="346">
        <v>17</v>
      </c>
      <c r="AS24" s="346">
        <v>16</v>
      </c>
      <c r="AT24" s="346" t="s">
        <v>430</v>
      </c>
      <c r="AU24" s="346">
        <v>7</v>
      </c>
      <c r="AV24" s="346">
        <v>5</v>
      </c>
      <c r="AW24" s="346">
        <v>13</v>
      </c>
      <c r="AX24" s="346">
        <v>14</v>
      </c>
      <c r="AY24" s="346">
        <v>14</v>
      </c>
      <c r="AZ24" s="584"/>
      <c r="BA24" s="467">
        <v>11.87</v>
      </c>
      <c r="BB24" s="348">
        <v>84.89</v>
      </c>
      <c r="BC24" s="348" t="s">
        <v>430</v>
      </c>
      <c r="BD24" s="348" t="s">
        <v>430</v>
      </c>
      <c r="BE24" s="375" t="s">
        <v>430</v>
      </c>
      <c r="BF24" s="375">
        <v>3.24</v>
      </c>
      <c r="BG24" s="374"/>
      <c r="BH24" s="594">
        <v>3.24</v>
      </c>
      <c r="BI24" s="348">
        <v>59.82</v>
      </c>
      <c r="BJ24" s="348">
        <v>25.07</v>
      </c>
      <c r="BK24" s="348" t="s">
        <v>430</v>
      </c>
      <c r="BL24" s="348" t="s">
        <v>430</v>
      </c>
      <c r="BM24" s="375">
        <v>5.71</v>
      </c>
      <c r="BN24" s="375" t="s">
        <v>430</v>
      </c>
      <c r="BO24" s="375">
        <v>6.15</v>
      </c>
      <c r="BP24" s="375" t="s">
        <v>430</v>
      </c>
      <c r="BQ24" s="375" t="s">
        <v>430</v>
      </c>
      <c r="BR24" s="374"/>
      <c r="BS24" s="468">
        <v>3.5953825303595401</v>
      </c>
      <c r="BT24" s="348">
        <v>12.1092605312109</v>
      </c>
      <c r="BU24" s="374"/>
      <c r="BV24" s="430" t="s">
        <v>555</v>
      </c>
    </row>
    <row r="25" spans="1:74" s="428" customFormat="1" x14ac:dyDescent="0.25">
      <c r="A25" s="345" t="s">
        <v>7771</v>
      </c>
      <c r="B25" s="374"/>
      <c r="C25" s="719">
        <v>44419</v>
      </c>
      <c r="D25" s="373"/>
      <c r="E25" s="346">
        <v>3645.68</v>
      </c>
      <c r="F25" s="373"/>
      <c r="G25" s="347">
        <v>1381.1601000000001</v>
      </c>
      <c r="H25" s="374"/>
      <c r="I25" s="348">
        <v>0.50563999999999998</v>
      </c>
      <c r="J25" s="348">
        <v>6.83</v>
      </c>
      <c r="K25" s="348">
        <v>0.47</v>
      </c>
      <c r="L25" s="348">
        <v>0.51</v>
      </c>
      <c r="M25" s="362"/>
      <c r="N25" s="350">
        <v>-3.3056999999999999</v>
      </c>
      <c r="O25" s="348">
        <v>1.3189</v>
      </c>
      <c r="P25" s="348">
        <v>5.6226000000000003</v>
      </c>
      <c r="Q25" s="348">
        <v>8.9594000000000005</v>
      </c>
      <c r="R25" s="348">
        <v>7.2603</v>
      </c>
      <c r="S25" s="348">
        <v>8.0307999999999993</v>
      </c>
      <c r="T25" s="348">
        <v>7.1428000000000003</v>
      </c>
      <c r="U25" s="354">
        <v>6.6180000000000003</v>
      </c>
      <c r="V25" s="348">
        <v>6.5735999999999999</v>
      </c>
      <c r="W25" s="348">
        <v>7.2944000000000004</v>
      </c>
      <c r="X25" s="348">
        <v>7.4375999999999998</v>
      </c>
      <c r="Y25" s="375">
        <v>6.5975999999999999</v>
      </c>
      <c r="Z25" s="348" t="s">
        <v>430</v>
      </c>
      <c r="AA25" s="348">
        <v>6.9413999999999998</v>
      </c>
      <c r="AB25" s="348">
        <v>7.5065</v>
      </c>
      <c r="AC25" s="348">
        <v>6.6246</v>
      </c>
      <c r="AD25" s="348">
        <v>6.5419999999999998</v>
      </c>
      <c r="AE25" s="348">
        <v>9.7995000000000001</v>
      </c>
      <c r="AF25" s="348">
        <v>6.5566000000000004</v>
      </c>
      <c r="AG25" s="569"/>
      <c r="AH25" s="346">
        <v>20</v>
      </c>
      <c r="AI25" s="346">
        <v>20</v>
      </c>
      <c r="AJ25" s="346">
        <v>20</v>
      </c>
      <c r="AK25" s="346">
        <v>16</v>
      </c>
      <c r="AL25" s="346">
        <v>13</v>
      </c>
      <c r="AM25" s="346">
        <v>14</v>
      </c>
      <c r="AN25" s="346">
        <v>14</v>
      </c>
      <c r="AO25" s="572">
        <v>20</v>
      </c>
      <c r="AP25" s="346">
        <v>19</v>
      </c>
      <c r="AQ25" s="346">
        <v>11</v>
      </c>
      <c r="AR25" s="346">
        <v>6</v>
      </c>
      <c r="AS25" s="346">
        <v>12</v>
      </c>
      <c r="AT25" s="346" t="s">
        <v>430</v>
      </c>
      <c r="AU25" s="346">
        <v>18</v>
      </c>
      <c r="AV25" s="346">
        <v>13</v>
      </c>
      <c r="AW25" s="346">
        <v>20</v>
      </c>
      <c r="AX25" s="346">
        <v>19</v>
      </c>
      <c r="AY25" s="346">
        <v>13</v>
      </c>
      <c r="AZ25" s="584"/>
      <c r="BA25" s="467">
        <v>13.12</v>
      </c>
      <c r="BB25" s="348">
        <v>86.43</v>
      </c>
      <c r="BC25" s="348" t="s">
        <v>430</v>
      </c>
      <c r="BD25" s="348" t="s">
        <v>430</v>
      </c>
      <c r="BE25" s="375" t="s">
        <v>430</v>
      </c>
      <c r="BF25" s="375">
        <v>0.45</v>
      </c>
      <c r="BG25" s="374"/>
      <c r="BH25" s="594">
        <v>0.45</v>
      </c>
      <c r="BI25" s="348">
        <v>59.76</v>
      </c>
      <c r="BJ25" s="348">
        <v>26.67</v>
      </c>
      <c r="BK25" s="348" t="s">
        <v>430</v>
      </c>
      <c r="BL25" s="348" t="s">
        <v>430</v>
      </c>
      <c r="BM25" s="375">
        <v>2.11</v>
      </c>
      <c r="BN25" s="375" t="s">
        <v>430</v>
      </c>
      <c r="BO25" s="375">
        <v>11.01</v>
      </c>
      <c r="BP25" s="375" t="s">
        <v>430</v>
      </c>
      <c r="BQ25" s="375" t="s">
        <v>430</v>
      </c>
      <c r="BR25" s="374"/>
      <c r="BS25" s="468">
        <v>1.3455734502691099</v>
      </c>
      <c r="BT25" s="348">
        <v>11.3369505522674</v>
      </c>
      <c r="BU25" s="374"/>
      <c r="BV25" s="430" t="s">
        <v>555</v>
      </c>
    </row>
    <row r="26" spans="1:74" s="428" customFormat="1" x14ac:dyDescent="0.25">
      <c r="A26" s="345" t="s">
        <v>7772</v>
      </c>
      <c r="B26" s="374"/>
      <c r="C26" s="719">
        <v>45842</v>
      </c>
      <c r="D26" s="373"/>
      <c r="E26" s="346">
        <v>3341.41</v>
      </c>
      <c r="F26" s="373"/>
      <c r="G26" s="347">
        <v>1076.7678000000001</v>
      </c>
      <c r="H26" s="374"/>
      <c r="I26" s="843">
        <v>0.61397000000000002</v>
      </c>
      <c r="J26" s="843">
        <v>6.84</v>
      </c>
      <c r="K26" s="843">
        <v>0.57396999999999998</v>
      </c>
      <c r="L26" s="843">
        <v>0.61397000000000002</v>
      </c>
      <c r="M26" s="362"/>
      <c r="N26" s="350">
        <v>-6.7409999999999997</v>
      </c>
      <c r="O26" s="348">
        <v>-0.43730000000000002</v>
      </c>
      <c r="P26" s="348">
        <v>4.7596999999999996</v>
      </c>
      <c r="Q26" s="348">
        <v>9.1053999999999995</v>
      </c>
      <c r="R26" s="348">
        <v>7.0186000000000002</v>
      </c>
      <c r="S26" s="348">
        <v>8.0183</v>
      </c>
      <c r="T26" s="348">
        <v>6.9795999999999996</v>
      </c>
      <c r="U26" s="354">
        <v>6.6210000000000004</v>
      </c>
      <c r="V26" s="348">
        <v>6.5724999999999998</v>
      </c>
      <c r="W26" s="348" t="s">
        <v>430</v>
      </c>
      <c r="X26" s="348" t="s">
        <v>430</v>
      </c>
      <c r="Y26" s="375" t="s">
        <v>430</v>
      </c>
      <c r="Z26" s="348" t="s">
        <v>430</v>
      </c>
      <c r="AA26" s="348">
        <v>6.8910999999999998</v>
      </c>
      <c r="AB26" s="348">
        <v>7.2474999999999996</v>
      </c>
      <c r="AC26" s="348">
        <v>6.6341000000000001</v>
      </c>
      <c r="AD26" s="348">
        <v>6.5217999999999998</v>
      </c>
      <c r="AE26" s="348">
        <v>10.087</v>
      </c>
      <c r="AF26" s="348">
        <v>6.4333</v>
      </c>
      <c r="AG26" s="569"/>
      <c r="AH26" s="346">
        <v>21</v>
      </c>
      <c r="AI26" s="346">
        <v>21</v>
      </c>
      <c r="AJ26" s="346">
        <v>21</v>
      </c>
      <c r="AK26" s="346">
        <v>6</v>
      </c>
      <c r="AL26" s="346">
        <v>19</v>
      </c>
      <c r="AM26" s="346">
        <v>15</v>
      </c>
      <c r="AN26" s="346">
        <v>20</v>
      </c>
      <c r="AO26" s="572">
        <v>19</v>
      </c>
      <c r="AP26" s="346">
        <v>20</v>
      </c>
      <c r="AQ26" s="346" t="s">
        <v>430</v>
      </c>
      <c r="AR26" s="346" t="s">
        <v>430</v>
      </c>
      <c r="AS26" s="346" t="s">
        <v>430</v>
      </c>
      <c r="AT26" s="346" t="s">
        <v>430</v>
      </c>
      <c r="AU26" s="346">
        <v>19</v>
      </c>
      <c r="AV26" s="346">
        <v>21</v>
      </c>
      <c r="AW26" s="346">
        <v>19</v>
      </c>
      <c r="AX26" s="346">
        <v>20</v>
      </c>
      <c r="AY26" s="346">
        <v>4</v>
      </c>
      <c r="AZ26" s="584"/>
      <c r="BA26" s="467">
        <v>11.6</v>
      </c>
      <c r="BB26" s="348">
        <v>88.91</v>
      </c>
      <c r="BC26" s="348" t="s">
        <v>430</v>
      </c>
      <c r="BD26" s="348" t="s">
        <v>430</v>
      </c>
      <c r="BE26" s="375" t="s">
        <v>430</v>
      </c>
      <c r="BF26" s="375">
        <v>-0.51</v>
      </c>
      <c r="BG26" s="374"/>
      <c r="BH26" s="594">
        <v>-0.51</v>
      </c>
      <c r="BI26" s="348">
        <v>62.51</v>
      </c>
      <c r="BJ26" s="348">
        <v>26.4</v>
      </c>
      <c r="BK26" s="348" t="s">
        <v>430</v>
      </c>
      <c r="BL26" s="348" t="s">
        <v>430</v>
      </c>
      <c r="BM26" s="375">
        <v>7.37</v>
      </c>
      <c r="BN26" s="375" t="s">
        <v>430</v>
      </c>
      <c r="BO26" s="375">
        <v>4.2300000000000004</v>
      </c>
      <c r="BP26" s="375" t="s">
        <v>430</v>
      </c>
      <c r="BQ26" s="375" t="s">
        <v>430</v>
      </c>
      <c r="BR26" s="374"/>
      <c r="BS26" s="468">
        <v>8.17535466</v>
      </c>
      <c r="BT26" s="348">
        <v>18.2246934</v>
      </c>
      <c r="BU26" s="374"/>
      <c r="BV26" s="430" t="s">
        <v>555</v>
      </c>
    </row>
    <row r="27" spans="1:74" s="428" customFormat="1" x14ac:dyDescent="0.25">
      <c r="A27" s="345" t="s">
        <v>7773</v>
      </c>
      <c r="B27" s="374"/>
      <c r="C27" s="719">
        <v>41278</v>
      </c>
      <c r="D27" s="373"/>
      <c r="E27" s="346">
        <v>2301.69</v>
      </c>
      <c r="F27" s="373"/>
      <c r="G27" s="347">
        <v>33.901899999999998</v>
      </c>
      <c r="H27" s="374"/>
      <c r="I27" s="348">
        <v>0.41839999999999999</v>
      </c>
      <c r="J27" s="348">
        <v>6.7477</v>
      </c>
      <c r="K27" s="843">
        <v>0.45</v>
      </c>
      <c r="L27" s="348">
        <v>0.42120000000000002</v>
      </c>
      <c r="M27" s="362"/>
      <c r="N27" s="350">
        <v>-2.4761000000000002</v>
      </c>
      <c r="O27" s="348">
        <v>2.4049999999999998</v>
      </c>
      <c r="P27" s="348">
        <v>5.9591000000000003</v>
      </c>
      <c r="Q27" s="348">
        <v>9.0907</v>
      </c>
      <c r="R27" s="348">
        <v>7.4372999999999996</v>
      </c>
      <c r="S27" s="348">
        <v>8.1059999999999999</v>
      </c>
      <c r="T27" s="348">
        <v>7.1881000000000004</v>
      </c>
      <c r="U27" s="354">
        <v>6.7279</v>
      </c>
      <c r="V27" s="348">
        <v>6.7016999999999998</v>
      </c>
      <c r="W27" s="348">
        <v>7.2838000000000003</v>
      </c>
      <c r="X27" s="348">
        <v>7.3464</v>
      </c>
      <c r="Y27" s="375">
        <v>6.4645000000000001</v>
      </c>
      <c r="Z27" s="348">
        <v>6.8067000000000002</v>
      </c>
      <c r="AA27" s="348">
        <v>7.0715000000000003</v>
      </c>
      <c r="AB27" s="348">
        <v>7.5552000000000001</v>
      </c>
      <c r="AC27" s="348">
        <v>6.7126999999999999</v>
      </c>
      <c r="AD27" s="348">
        <v>6.6734999999999998</v>
      </c>
      <c r="AE27" s="348">
        <v>9.8346</v>
      </c>
      <c r="AF27" s="348">
        <v>7.4337</v>
      </c>
      <c r="AG27" s="569"/>
      <c r="AH27" s="346">
        <v>17</v>
      </c>
      <c r="AI27" s="346">
        <v>10</v>
      </c>
      <c r="AJ27" s="346">
        <v>13</v>
      </c>
      <c r="AK27" s="346">
        <v>7</v>
      </c>
      <c r="AL27" s="346">
        <v>3</v>
      </c>
      <c r="AM27" s="346">
        <v>3</v>
      </c>
      <c r="AN27" s="346">
        <v>10</v>
      </c>
      <c r="AO27" s="572">
        <v>9</v>
      </c>
      <c r="AP27" s="346">
        <v>6</v>
      </c>
      <c r="AQ27" s="346">
        <v>13</v>
      </c>
      <c r="AR27" s="346">
        <v>14</v>
      </c>
      <c r="AS27" s="346">
        <v>15</v>
      </c>
      <c r="AT27" s="346">
        <v>3</v>
      </c>
      <c r="AU27" s="346">
        <v>5</v>
      </c>
      <c r="AV27" s="346">
        <v>8</v>
      </c>
      <c r="AW27" s="346">
        <v>12</v>
      </c>
      <c r="AX27" s="346">
        <v>6</v>
      </c>
      <c r="AY27" s="346">
        <v>12</v>
      </c>
      <c r="AZ27" s="584"/>
      <c r="BA27" s="467">
        <v>13.15</v>
      </c>
      <c r="BB27" s="348">
        <v>85.16</v>
      </c>
      <c r="BC27" s="348" t="s">
        <v>430</v>
      </c>
      <c r="BD27" s="348" t="s">
        <v>430</v>
      </c>
      <c r="BE27" s="375" t="s">
        <v>430</v>
      </c>
      <c r="BF27" s="375">
        <v>1.68</v>
      </c>
      <c r="BG27" s="374"/>
      <c r="BH27" s="594">
        <v>1.68</v>
      </c>
      <c r="BI27" s="348">
        <v>63.35</v>
      </c>
      <c r="BJ27" s="348">
        <v>21.82</v>
      </c>
      <c r="BK27" s="348" t="s">
        <v>430</v>
      </c>
      <c r="BL27" s="348" t="s">
        <v>430</v>
      </c>
      <c r="BM27" s="375">
        <v>0.43</v>
      </c>
      <c r="BN27" s="375" t="s">
        <v>430</v>
      </c>
      <c r="BO27" s="375">
        <v>12.72</v>
      </c>
      <c r="BP27" s="375" t="s">
        <v>430</v>
      </c>
      <c r="BQ27" s="375" t="s">
        <v>430</v>
      </c>
      <c r="BR27" s="374"/>
      <c r="BS27" s="468" t="s">
        <v>430</v>
      </c>
      <c r="BT27" s="348">
        <v>11.4363610411436</v>
      </c>
      <c r="BU27" s="374"/>
      <c r="BV27" s="430" t="s">
        <v>555</v>
      </c>
    </row>
    <row r="28" spans="1:74" s="428" customFormat="1" x14ac:dyDescent="0.25">
      <c r="A28" s="345" t="s">
        <v>7774</v>
      </c>
      <c r="B28" s="374"/>
      <c r="C28" s="719">
        <v>43369</v>
      </c>
      <c r="D28" s="373"/>
      <c r="E28" s="346">
        <v>1541.09</v>
      </c>
      <c r="F28" s="373"/>
      <c r="G28" s="347">
        <v>16.319700000000001</v>
      </c>
      <c r="H28" s="374"/>
      <c r="I28" s="348">
        <v>0.45200000000000001</v>
      </c>
      <c r="J28" s="348">
        <v>6.8846999999999996</v>
      </c>
      <c r="K28" s="843">
        <v>0.47</v>
      </c>
      <c r="L28" s="348">
        <v>0.45200000000000001</v>
      </c>
      <c r="M28" s="362"/>
      <c r="N28" s="350">
        <v>-2.4601000000000002</v>
      </c>
      <c r="O28" s="348">
        <v>1.6404000000000001</v>
      </c>
      <c r="P28" s="348">
        <v>5.9176000000000002</v>
      </c>
      <c r="Q28" s="348">
        <v>9.2988</v>
      </c>
      <c r="R28" s="348">
        <v>7.3761000000000001</v>
      </c>
      <c r="S28" s="348">
        <v>8.1753999999999998</v>
      </c>
      <c r="T28" s="348">
        <v>7.1974999999999998</v>
      </c>
      <c r="U28" s="354">
        <v>6.6917999999999997</v>
      </c>
      <c r="V28" s="348">
        <v>6.6257000000000001</v>
      </c>
      <c r="W28" s="348">
        <v>7.2638999999999996</v>
      </c>
      <c r="X28" s="348">
        <v>7.3196000000000003</v>
      </c>
      <c r="Y28" s="375">
        <v>6.52</v>
      </c>
      <c r="Z28" s="348" t="s">
        <v>430</v>
      </c>
      <c r="AA28" s="348">
        <v>7.0869999999999997</v>
      </c>
      <c r="AB28" s="348">
        <v>7.5662000000000003</v>
      </c>
      <c r="AC28" s="348">
        <v>6.7050999999999998</v>
      </c>
      <c r="AD28" s="348">
        <v>6.5933999999999999</v>
      </c>
      <c r="AE28" s="348">
        <v>10.159800000000001</v>
      </c>
      <c r="AF28" s="348">
        <v>6.3449999999999998</v>
      </c>
      <c r="AG28" s="569"/>
      <c r="AH28" s="346">
        <v>16</v>
      </c>
      <c r="AI28" s="346">
        <v>18</v>
      </c>
      <c r="AJ28" s="346">
        <v>14</v>
      </c>
      <c r="AK28" s="346">
        <v>1</v>
      </c>
      <c r="AL28" s="346">
        <v>6</v>
      </c>
      <c r="AM28" s="346">
        <v>2</v>
      </c>
      <c r="AN28" s="346">
        <v>9</v>
      </c>
      <c r="AO28" s="572">
        <v>13</v>
      </c>
      <c r="AP28" s="346">
        <v>16</v>
      </c>
      <c r="AQ28" s="346">
        <v>15</v>
      </c>
      <c r="AR28" s="346">
        <v>16</v>
      </c>
      <c r="AS28" s="346">
        <v>14</v>
      </c>
      <c r="AT28" s="346" t="s">
        <v>430</v>
      </c>
      <c r="AU28" s="346">
        <v>3</v>
      </c>
      <c r="AV28" s="346">
        <v>6</v>
      </c>
      <c r="AW28" s="346">
        <v>13</v>
      </c>
      <c r="AX28" s="346">
        <v>16</v>
      </c>
      <c r="AY28" s="346">
        <v>1</v>
      </c>
      <c r="AZ28" s="584"/>
      <c r="BA28" s="467">
        <v>6.52</v>
      </c>
      <c r="BB28" s="348">
        <v>92.6</v>
      </c>
      <c r="BC28" s="348" t="s">
        <v>430</v>
      </c>
      <c r="BD28" s="348" t="s">
        <v>430</v>
      </c>
      <c r="BE28" s="375" t="s">
        <v>430</v>
      </c>
      <c r="BF28" s="375">
        <v>0.88</v>
      </c>
      <c r="BG28" s="374"/>
      <c r="BH28" s="594">
        <v>0.88</v>
      </c>
      <c r="BI28" s="348">
        <v>68.7</v>
      </c>
      <c r="BJ28" s="348">
        <v>23.9</v>
      </c>
      <c r="BK28" s="348" t="s">
        <v>430</v>
      </c>
      <c r="BL28" s="348" t="s">
        <v>430</v>
      </c>
      <c r="BM28" s="375" t="s">
        <v>430</v>
      </c>
      <c r="BN28" s="375" t="s">
        <v>430</v>
      </c>
      <c r="BO28" s="375">
        <v>6.52</v>
      </c>
      <c r="BP28" s="375" t="s">
        <v>430</v>
      </c>
      <c r="BQ28" s="375" t="s">
        <v>430</v>
      </c>
      <c r="BR28" s="374"/>
      <c r="BS28" s="468">
        <v>4.5144767100000003</v>
      </c>
      <c r="BT28" s="348">
        <v>9.2934352400000009</v>
      </c>
      <c r="BU28" s="374"/>
      <c r="BV28" s="430" t="s">
        <v>555</v>
      </c>
    </row>
    <row r="29" spans="1:74" x14ac:dyDescent="0.25">
      <c r="A29" s="318" t="s">
        <v>93</v>
      </c>
      <c r="B29" s="66"/>
      <c r="C29" s="720"/>
      <c r="D29" s="43"/>
      <c r="E29" s="51"/>
      <c r="F29" s="43"/>
      <c r="G29" s="55"/>
      <c r="H29" s="66"/>
      <c r="I29" s="59"/>
      <c r="J29" s="59"/>
      <c r="K29" s="59"/>
      <c r="L29" s="59"/>
      <c r="M29" s="258"/>
      <c r="N29" s="70">
        <v>-2.0097999999999998</v>
      </c>
      <c r="O29" s="59">
        <v>2.1558999999999999</v>
      </c>
      <c r="P29" s="59">
        <v>5.9976000000000003</v>
      </c>
      <c r="Q29" s="59">
        <v>9.0343</v>
      </c>
      <c r="R29" s="59">
        <v>7.2831000000000001</v>
      </c>
      <c r="S29" s="59">
        <v>8.0593000000000004</v>
      </c>
      <c r="T29" s="59">
        <v>7.1798999999999999</v>
      </c>
      <c r="U29" s="88">
        <v>6.7153</v>
      </c>
      <c r="V29" s="59">
        <v>6.6614000000000004</v>
      </c>
      <c r="W29" s="59">
        <v>7.2748999999999997</v>
      </c>
      <c r="X29" s="59">
        <v>7.3684000000000003</v>
      </c>
      <c r="Y29" s="276">
        <v>6.6323999999999996</v>
      </c>
      <c r="Z29" s="59">
        <v>6.6665000000000001</v>
      </c>
      <c r="AA29" s="59">
        <v>7.0133000000000001</v>
      </c>
      <c r="AB29" s="59">
        <v>7.5171999999999999</v>
      </c>
      <c r="AC29" s="59">
        <v>6.7320000000000002</v>
      </c>
      <c r="AD29" s="59">
        <v>6.6294000000000004</v>
      </c>
      <c r="AE29" s="59">
        <v>9.8500999999999994</v>
      </c>
      <c r="AF29" s="59">
        <v>7.0378999999999996</v>
      </c>
      <c r="AG29" s="553"/>
      <c r="AH29" s="51">
        <v>21</v>
      </c>
      <c r="AI29" s="51">
        <v>21</v>
      </c>
      <c r="AJ29" s="51">
        <v>21</v>
      </c>
      <c r="AK29" s="51">
        <v>20</v>
      </c>
      <c r="AL29" s="51">
        <v>21</v>
      </c>
      <c r="AM29" s="51">
        <v>21</v>
      </c>
      <c r="AN29" s="51">
        <v>21</v>
      </c>
      <c r="AO29" s="560">
        <v>21</v>
      </c>
      <c r="AP29" s="51">
        <v>21</v>
      </c>
      <c r="AQ29" s="51">
        <v>20</v>
      </c>
      <c r="AR29" s="51">
        <v>20</v>
      </c>
      <c r="AS29" s="51">
        <v>18</v>
      </c>
      <c r="AT29" s="51">
        <v>14</v>
      </c>
      <c r="AU29" s="51">
        <v>21</v>
      </c>
      <c r="AV29" s="51">
        <v>21</v>
      </c>
      <c r="AW29" s="51">
        <v>21</v>
      </c>
      <c r="AX29" s="51">
        <v>21</v>
      </c>
      <c r="AY29" s="51">
        <v>21</v>
      </c>
      <c r="AZ29" s="579"/>
      <c r="BA29" s="577"/>
      <c r="BB29" s="59"/>
      <c r="BC29" s="59"/>
      <c r="BD29" s="59"/>
      <c r="BE29" s="276"/>
      <c r="BF29" s="276"/>
      <c r="BG29" s="66"/>
      <c r="BH29" s="586"/>
      <c r="BI29" s="59"/>
      <c r="BJ29" s="59"/>
      <c r="BK29" s="59"/>
      <c r="BL29" s="59"/>
      <c r="BM29" s="276"/>
      <c r="BN29" s="587"/>
      <c r="BO29" s="587"/>
      <c r="BP29" s="587"/>
      <c r="BQ29" s="587"/>
      <c r="BR29" s="602"/>
      <c r="BS29" s="267"/>
      <c r="BT29" s="59"/>
      <c r="BU29" s="66"/>
      <c r="BV29" s="34"/>
    </row>
    <row r="30" spans="1:74" x14ac:dyDescent="0.25">
      <c r="A30" s="320" t="s">
        <v>94</v>
      </c>
      <c r="B30" s="67"/>
      <c r="C30" s="721"/>
      <c r="D30" s="44"/>
      <c r="E30" s="52"/>
      <c r="F30" s="44"/>
      <c r="G30" s="56"/>
      <c r="H30" s="67"/>
      <c r="I30" s="60"/>
      <c r="J30" s="60"/>
      <c r="K30" s="60"/>
      <c r="L30" s="60"/>
      <c r="M30" s="259"/>
      <c r="N30" s="71">
        <v>-0.1953</v>
      </c>
      <c r="O30" s="60">
        <v>2.9085000000000001</v>
      </c>
      <c r="P30" s="60">
        <v>6.5030000000000001</v>
      </c>
      <c r="Q30" s="60">
        <v>9.2988</v>
      </c>
      <c r="R30" s="60">
        <v>7.5987</v>
      </c>
      <c r="S30" s="60">
        <v>8.3007000000000009</v>
      </c>
      <c r="T30" s="60">
        <v>7.3638000000000003</v>
      </c>
      <c r="U30" s="89">
        <v>6.8478000000000003</v>
      </c>
      <c r="V30" s="60">
        <v>6.7709000000000001</v>
      </c>
      <c r="W30" s="60">
        <v>7.4244000000000003</v>
      </c>
      <c r="X30" s="60">
        <v>7.5644</v>
      </c>
      <c r="Y30" s="277">
        <v>6.8455000000000004</v>
      </c>
      <c r="Z30" s="60">
        <v>6.8548</v>
      </c>
      <c r="AA30" s="60">
        <v>7.2289000000000003</v>
      </c>
      <c r="AB30" s="60">
        <v>7.6730999999999998</v>
      </c>
      <c r="AC30" s="60">
        <v>6.8783000000000003</v>
      </c>
      <c r="AD30" s="60">
        <v>6.7434000000000003</v>
      </c>
      <c r="AE30" s="60">
        <v>10.159800000000001</v>
      </c>
      <c r="AF30" s="60">
        <v>7.5313999999999997</v>
      </c>
      <c r="AG30" s="554"/>
      <c r="AH30" s="52"/>
      <c r="AI30" s="52"/>
      <c r="AJ30" s="52"/>
      <c r="AK30" s="52"/>
      <c r="AL30" s="52"/>
      <c r="AM30" s="52"/>
      <c r="AN30" s="52"/>
      <c r="AO30" s="561"/>
      <c r="AP30" s="52"/>
      <c r="AQ30" s="52"/>
      <c r="AR30" s="52"/>
      <c r="AS30" s="52"/>
      <c r="AT30" s="52"/>
      <c r="AU30" s="52"/>
      <c r="AV30" s="52"/>
      <c r="AW30" s="52"/>
      <c r="AX30" s="52"/>
      <c r="AY30" s="52"/>
      <c r="AZ30" s="580"/>
      <c r="BA30" s="551"/>
      <c r="BB30" s="60"/>
      <c r="BC30" s="60"/>
      <c r="BD30" s="60"/>
      <c r="BE30" s="277"/>
      <c r="BF30" s="277"/>
      <c r="BG30" s="67"/>
      <c r="BH30" s="588"/>
      <c r="BI30" s="60"/>
      <c r="BJ30" s="60"/>
      <c r="BK30" s="60"/>
      <c r="BL30" s="60"/>
      <c r="BM30" s="277"/>
      <c r="BN30" s="589"/>
      <c r="BO30" s="589"/>
      <c r="BP30" s="589"/>
      <c r="BQ30" s="589"/>
      <c r="BR30" s="596"/>
      <c r="BS30" s="268"/>
      <c r="BT30" s="60"/>
      <c r="BU30" s="67"/>
      <c r="BV30" s="26"/>
    </row>
    <row r="31" spans="1:74" x14ac:dyDescent="0.25">
      <c r="A31" s="320" t="s">
        <v>95</v>
      </c>
      <c r="B31" s="67"/>
      <c r="C31" s="721"/>
      <c r="D31" s="44"/>
      <c r="E31" s="52"/>
      <c r="F31" s="44"/>
      <c r="G31" s="56"/>
      <c r="H31" s="67"/>
      <c r="I31" s="60"/>
      <c r="J31" s="60"/>
      <c r="K31" s="60"/>
      <c r="L31" s="60"/>
      <c r="M31" s="259"/>
      <c r="N31" s="71">
        <v>-6.7409999999999997</v>
      </c>
      <c r="O31" s="60">
        <v>-0.43730000000000002</v>
      </c>
      <c r="P31" s="60">
        <v>4.7596999999999996</v>
      </c>
      <c r="Q31" s="60">
        <v>8.6645000000000003</v>
      </c>
      <c r="R31" s="60">
        <v>7.0002000000000004</v>
      </c>
      <c r="S31" s="60">
        <v>7.9329999999999998</v>
      </c>
      <c r="T31" s="60">
        <v>6.9607000000000001</v>
      </c>
      <c r="U31" s="89">
        <v>6.5471000000000004</v>
      </c>
      <c r="V31" s="60">
        <v>6.5202</v>
      </c>
      <c r="W31" s="60">
        <v>6.9009</v>
      </c>
      <c r="X31" s="60">
        <v>6.8314000000000004</v>
      </c>
      <c r="Y31" s="277">
        <v>6.4542000000000002</v>
      </c>
      <c r="Z31" s="60">
        <v>6.0625</v>
      </c>
      <c r="AA31" s="60">
        <v>6.8339999999999996</v>
      </c>
      <c r="AB31" s="60">
        <v>7.2474999999999996</v>
      </c>
      <c r="AC31" s="60">
        <v>6.5578000000000003</v>
      </c>
      <c r="AD31" s="60">
        <v>6.4870999999999999</v>
      </c>
      <c r="AE31" s="60">
        <v>9.2791999999999994</v>
      </c>
      <c r="AF31" s="60">
        <v>5.8928000000000003</v>
      </c>
      <c r="AG31" s="554"/>
      <c r="AH31" s="52"/>
      <c r="AI31" s="52"/>
      <c r="AJ31" s="52"/>
      <c r="AK31" s="52"/>
      <c r="AL31" s="52"/>
      <c r="AM31" s="52"/>
      <c r="AN31" s="52"/>
      <c r="AO31" s="561"/>
      <c r="AP31" s="52"/>
      <c r="AQ31" s="52"/>
      <c r="AR31" s="52"/>
      <c r="AS31" s="52"/>
      <c r="AT31" s="52"/>
      <c r="AU31" s="52"/>
      <c r="AV31" s="52"/>
      <c r="AW31" s="52"/>
      <c r="AX31" s="52"/>
      <c r="AY31" s="52"/>
      <c r="AZ31" s="580"/>
      <c r="BA31" s="551"/>
      <c r="BB31" s="60"/>
      <c r="BC31" s="60"/>
      <c r="BD31" s="60"/>
      <c r="BE31" s="277"/>
      <c r="BF31" s="277"/>
      <c r="BG31" s="67"/>
      <c r="BH31" s="588"/>
      <c r="BI31" s="60"/>
      <c r="BJ31" s="60"/>
      <c r="BK31" s="60"/>
      <c r="BL31" s="60"/>
      <c r="BM31" s="277"/>
      <c r="BN31" s="589"/>
      <c r="BO31" s="589"/>
      <c r="BP31" s="589"/>
      <c r="BQ31" s="589"/>
      <c r="BR31" s="596"/>
      <c r="BS31" s="268"/>
      <c r="BT31" s="60"/>
      <c r="BU31" s="67"/>
      <c r="BV31" s="26"/>
    </row>
    <row r="32" spans="1:74" x14ac:dyDescent="0.25">
      <c r="A32" s="321" t="s">
        <v>96</v>
      </c>
      <c r="B32" s="68"/>
      <c r="C32" s="722"/>
      <c r="D32" s="45"/>
      <c r="E32" s="53"/>
      <c r="F32" s="45"/>
      <c r="G32" s="57"/>
      <c r="H32" s="68"/>
      <c r="I32" s="61"/>
      <c r="J32" s="61"/>
      <c r="K32" s="61"/>
      <c r="L32" s="61"/>
      <c r="M32" s="262"/>
      <c r="N32" s="72">
        <v>-1.8168</v>
      </c>
      <c r="O32" s="61">
        <v>2.3780999999999999</v>
      </c>
      <c r="P32" s="61">
        <v>6.07</v>
      </c>
      <c r="Q32" s="61">
        <v>9.0149000000000008</v>
      </c>
      <c r="R32" s="61">
        <v>7.2758000000000003</v>
      </c>
      <c r="S32" s="61">
        <v>8.0595999999999997</v>
      </c>
      <c r="T32" s="61">
        <v>7.1866000000000003</v>
      </c>
      <c r="U32" s="90">
        <v>6.7114000000000003</v>
      </c>
      <c r="V32" s="61">
        <v>6.6557000000000004</v>
      </c>
      <c r="W32" s="61">
        <v>7.2964500000000001</v>
      </c>
      <c r="X32" s="61">
        <v>7.4145500000000002</v>
      </c>
      <c r="Y32" s="279">
        <v>6.6598499999999996</v>
      </c>
      <c r="Z32" s="61">
        <v>6.7542499999999999</v>
      </c>
      <c r="AA32" s="61">
        <v>7.0063000000000004</v>
      </c>
      <c r="AB32" s="61">
        <v>7.5147000000000004</v>
      </c>
      <c r="AC32" s="61">
        <v>6.7146999999999997</v>
      </c>
      <c r="AD32" s="61">
        <v>6.6238999999999999</v>
      </c>
      <c r="AE32" s="61">
        <v>9.8451000000000004</v>
      </c>
      <c r="AF32" s="61">
        <v>7.2653999999999996</v>
      </c>
      <c r="AG32" s="556"/>
      <c r="AH32" s="53"/>
      <c r="AI32" s="53"/>
      <c r="AJ32" s="53"/>
      <c r="AK32" s="53"/>
      <c r="AL32" s="53"/>
      <c r="AM32" s="53"/>
      <c r="AN32" s="53"/>
      <c r="AO32" s="563"/>
      <c r="AP32" s="53"/>
      <c r="AQ32" s="53"/>
      <c r="AR32" s="53"/>
      <c r="AS32" s="53"/>
      <c r="AT32" s="53"/>
      <c r="AU32" s="53"/>
      <c r="AV32" s="53"/>
      <c r="AW32" s="53"/>
      <c r="AX32" s="53"/>
      <c r="AY32" s="53"/>
      <c r="AZ32" s="581"/>
      <c r="BA32" s="578"/>
      <c r="BB32" s="61"/>
      <c r="BC32" s="61"/>
      <c r="BD32" s="61"/>
      <c r="BE32" s="279"/>
      <c r="BF32" s="279"/>
      <c r="BG32" s="68"/>
      <c r="BH32" s="590"/>
      <c r="BI32" s="61"/>
      <c r="BJ32" s="61"/>
      <c r="BK32" s="61"/>
      <c r="BL32" s="61"/>
      <c r="BM32" s="279"/>
      <c r="BN32" s="591"/>
      <c r="BO32" s="591"/>
      <c r="BP32" s="591"/>
      <c r="BQ32" s="591"/>
      <c r="BR32" s="603"/>
      <c r="BS32" s="270"/>
      <c r="BT32" s="61"/>
      <c r="BU32" s="68"/>
      <c r="BV32" s="272"/>
    </row>
    <row r="33" spans="1:74" ht="14.5" x14ac:dyDescent="0.25">
      <c r="A33" s="323" t="s">
        <v>222</v>
      </c>
      <c r="B33" s="69"/>
      <c r="C33" s="723"/>
      <c r="D33" s="46"/>
      <c r="E33" s="54"/>
      <c r="F33" s="46"/>
      <c r="G33" s="58"/>
      <c r="H33" s="69"/>
      <c r="I33" s="62"/>
      <c r="J33" s="62"/>
      <c r="K33" s="62"/>
      <c r="L33" s="62"/>
      <c r="M33" s="263"/>
      <c r="N33" s="73"/>
      <c r="O33" s="62"/>
      <c r="P33" s="62"/>
      <c r="Q33" s="62"/>
      <c r="R33" s="62"/>
      <c r="S33" s="62"/>
      <c r="T33" s="62"/>
      <c r="U33" s="91"/>
      <c r="V33" s="62"/>
      <c r="W33" s="62"/>
      <c r="X33" s="62"/>
      <c r="Y33" s="245"/>
      <c r="Z33" s="62"/>
      <c r="AA33" s="62"/>
      <c r="AB33" s="62"/>
      <c r="AC33" s="62"/>
      <c r="AD33" s="62"/>
      <c r="AE33" s="62"/>
      <c r="AF33" s="62"/>
      <c r="AG33" s="557"/>
      <c r="AH33" s="54"/>
      <c r="AI33" s="54"/>
      <c r="AJ33" s="54"/>
      <c r="AK33" s="54"/>
      <c r="AL33" s="54"/>
      <c r="AM33" s="54"/>
      <c r="AN33" s="54"/>
      <c r="AO33" s="564"/>
      <c r="AP33" s="54"/>
      <c r="AQ33" s="54"/>
      <c r="AR33" s="54"/>
      <c r="AS33" s="54"/>
      <c r="AT33" s="54"/>
      <c r="AU33" s="54"/>
      <c r="AV33" s="54"/>
      <c r="AW33" s="54"/>
      <c r="AX33" s="54"/>
      <c r="AY33" s="54"/>
      <c r="AZ33" s="582"/>
      <c r="BA33" s="280"/>
      <c r="BB33" s="62"/>
      <c r="BC33" s="62"/>
      <c r="BD33" s="62"/>
      <c r="BE33" s="245"/>
      <c r="BF33" s="245"/>
      <c r="BG33" s="69"/>
      <c r="BH33" s="585"/>
      <c r="BI33" s="62"/>
      <c r="BJ33" s="62"/>
      <c r="BK33" s="62"/>
      <c r="BL33" s="62"/>
      <c r="BM33" s="245"/>
      <c r="BN33" s="592"/>
      <c r="BO33" s="592"/>
      <c r="BP33" s="592"/>
      <c r="BQ33" s="592"/>
      <c r="BR33" s="545"/>
      <c r="BS33" s="271"/>
      <c r="BT33" s="62"/>
      <c r="BU33" s="69"/>
      <c r="BV33" s="41"/>
    </row>
    <row r="34" spans="1:74" s="425" customFormat="1" x14ac:dyDescent="0.25">
      <c r="A34" s="337" t="s">
        <v>7775</v>
      </c>
      <c r="B34" s="370"/>
      <c r="C34" s="718">
        <v>38784</v>
      </c>
      <c r="D34" s="369"/>
      <c r="E34" s="338">
        <v>35307.5</v>
      </c>
      <c r="F34" s="369"/>
      <c r="G34" s="339">
        <v>409.73849999999999</v>
      </c>
      <c r="H34" s="370"/>
      <c r="I34" s="843">
        <v>0.50178</v>
      </c>
      <c r="J34" s="843">
        <v>6.9</v>
      </c>
      <c r="K34" s="843">
        <v>0.46651999999999999</v>
      </c>
      <c r="L34" s="843">
        <v>0.49890000000000001</v>
      </c>
      <c r="M34" s="361"/>
      <c r="N34" s="342">
        <v>-1.0333000000000001</v>
      </c>
      <c r="O34" s="340">
        <v>2.6789999999999998</v>
      </c>
      <c r="P34" s="340">
        <v>6.3808999999999996</v>
      </c>
      <c r="Q34" s="340">
        <v>8.9360999999999997</v>
      </c>
      <c r="R34" s="340">
        <v>7.1547999999999998</v>
      </c>
      <c r="S34" s="340">
        <v>7.9149000000000003</v>
      </c>
      <c r="T34" s="340">
        <v>6.9352999999999998</v>
      </c>
      <c r="U34" s="344">
        <v>6.5267999999999997</v>
      </c>
      <c r="V34" s="340">
        <v>6.4832999999999998</v>
      </c>
      <c r="W34" s="340">
        <v>7.1574</v>
      </c>
      <c r="X34" s="340">
        <v>7.2849000000000004</v>
      </c>
      <c r="Y34" s="371">
        <v>6.5627000000000004</v>
      </c>
      <c r="Z34" s="340">
        <v>6.5941999999999998</v>
      </c>
      <c r="AA34" s="340">
        <v>6.8845999999999998</v>
      </c>
      <c r="AB34" s="340">
        <v>7.2938000000000001</v>
      </c>
      <c r="AC34" s="340">
        <v>6.5439999999999996</v>
      </c>
      <c r="AD34" s="340">
        <v>6.4553000000000003</v>
      </c>
      <c r="AE34" s="340">
        <v>9.7241</v>
      </c>
      <c r="AF34" s="340">
        <v>7.1135999999999999</v>
      </c>
      <c r="AG34" s="568"/>
      <c r="AH34" s="338">
        <v>2</v>
      </c>
      <c r="AI34" s="338">
        <v>2</v>
      </c>
      <c r="AJ34" s="338">
        <v>1</v>
      </c>
      <c r="AK34" s="338">
        <v>5</v>
      </c>
      <c r="AL34" s="338">
        <v>8</v>
      </c>
      <c r="AM34" s="338">
        <v>4</v>
      </c>
      <c r="AN34" s="338">
        <v>13</v>
      </c>
      <c r="AO34" s="570">
        <v>11</v>
      </c>
      <c r="AP34" s="338">
        <v>8</v>
      </c>
      <c r="AQ34" s="338">
        <v>5</v>
      </c>
      <c r="AR34" s="338">
        <v>6</v>
      </c>
      <c r="AS34" s="338">
        <v>7</v>
      </c>
      <c r="AT34" s="338">
        <v>5</v>
      </c>
      <c r="AU34" s="338">
        <v>7</v>
      </c>
      <c r="AV34" s="338">
        <v>13</v>
      </c>
      <c r="AW34" s="338">
        <v>11</v>
      </c>
      <c r="AX34" s="338">
        <v>8</v>
      </c>
      <c r="AY34" s="338">
        <v>8</v>
      </c>
      <c r="AZ34" s="583"/>
      <c r="BA34" s="464">
        <v>13.34</v>
      </c>
      <c r="BB34" s="340">
        <v>86.7</v>
      </c>
      <c r="BC34" s="340" t="s">
        <v>430</v>
      </c>
      <c r="BD34" s="340" t="s">
        <v>430</v>
      </c>
      <c r="BE34" s="371" t="s">
        <v>430</v>
      </c>
      <c r="BF34" s="371">
        <v>-0.04</v>
      </c>
      <c r="BG34" s="370"/>
      <c r="BH34" s="593">
        <v>-0.04</v>
      </c>
      <c r="BI34" s="340">
        <v>63.79</v>
      </c>
      <c r="BJ34" s="340">
        <v>22.91</v>
      </c>
      <c r="BK34" s="340" t="s">
        <v>430</v>
      </c>
      <c r="BL34" s="340" t="s">
        <v>430</v>
      </c>
      <c r="BM34" s="371">
        <v>1.2</v>
      </c>
      <c r="BN34" s="371" t="s">
        <v>430</v>
      </c>
      <c r="BO34" s="371">
        <v>12.15</v>
      </c>
      <c r="BP34" s="371" t="s">
        <v>430</v>
      </c>
      <c r="BQ34" s="371" t="s">
        <v>430</v>
      </c>
      <c r="BR34" s="370"/>
      <c r="BS34" s="465">
        <v>4.6394994386081496</v>
      </c>
      <c r="BT34" s="340">
        <v>9.2778304972166605</v>
      </c>
      <c r="BU34" s="370"/>
      <c r="BV34" s="571" t="s">
        <v>555</v>
      </c>
    </row>
    <row r="35" spans="1:74" s="428" customFormat="1" x14ac:dyDescent="0.25">
      <c r="A35" s="345" t="s">
        <v>7776</v>
      </c>
      <c r="B35" s="374"/>
      <c r="C35" s="719">
        <v>37763</v>
      </c>
      <c r="D35" s="373"/>
      <c r="E35" s="346">
        <v>35419.699999999997</v>
      </c>
      <c r="F35" s="373"/>
      <c r="G35" s="347">
        <v>5099.5461999999998</v>
      </c>
      <c r="H35" s="374"/>
      <c r="I35" s="348">
        <v>0.40932000000000002</v>
      </c>
      <c r="J35" s="348">
        <v>6.74</v>
      </c>
      <c r="K35" s="843">
        <v>0.46603</v>
      </c>
      <c r="L35" s="348">
        <v>0.40849000000000002</v>
      </c>
      <c r="M35" s="362"/>
      <c r="N35" s="350">
        <v>-1.9167000000000001</v>
      </c>
      <c r="O35" s="348">
        <v>2.2263999999999999</v>
      </c>
      <c r="P35" s="348">
        <v>6.1051000000000002</v>
      </c>
      <c r="Q35" s="348">
        <v>8.9982000000000006</v>
      </c>
      <c r="R35" s="348">
        <v>7.2237999999999998</v>
      </c>
      <c r="S35" s="348">
        <v>7.8544</v>
      </c>
      <c r="T35" s="348">
        <v>7.0538999999999996</v>
      </c>
      <c r="U35" s="354">
        <v>6.5921000000000003</v>
      </c>
      <c r="V35" s="348">
        <v>6.5119999999999996</v>
      </c>
      <c r="W35" s="348">
        <v>7.1566000000000001</v>
      </c>
      <c r="X35" s="348">
        <v>7.2965999999999998</v>
      </c>
      <c r="Y35" s="375">
        <v>6.5784000000000002</v>
      </c>
      <c r="Z35" s="348">
        <v>5.8646000000000003</v>
      </c>
      <c r="AA35" s="348">
        <v>6.9073000000000002</v>
      </c>
      <c r="AB35" s="348">
        <v>7.3563000000000001</v>
      </c>
      <c r="AC35" s="348">
        <v>6.6242999999999999</v>
      </c>
      <c r="AD35" s="348">
        <v>6.4855999999999998</v>
      </c>
      <c r="AE35" s="348">
        <v>9.8292000000000002</v>
      </c>
      <c r="AF35" s="348">
        <v>6.7519999999999998</v>
      </c>
      <c r="AG35" s="569"/>
      <c r="AH35" s="346">
        <v>9</v>
      </c>
      <c r="AI35" s="346">
        <v>8</v>
      </c>
      <c r="AJ35" s="346">
        <v>5</v>
      </c>
      <c r="AK35" s="346">
        <v>3</v>
      </c>
      <c r="AL35" s="346">
        <v>3</v>
      </c>
      <c r="AM35" s="346">
        <v>9</v>
      </c>
      <c r="AN35" s="346">
        <v>5</v>
      </c>
      <c r="AO35" s="572">
        <v>3</v>
      </c>
      <c r="AP35" s="346">
        <v>4</v>
      </c>
      <c r="AQ35" s="346">
        <v>6</v>
      </c>
      <c r="AR35" s="346">
        <v>4</v>
      </c>
      <c r="AS35" s="346">
        <v>5</v>
      </c>
      <c r="AT35" s="346">
        <v>14</v>
      </c>
      <c r="AU35" s="346">
        <v>4</v>
      </c>
      <c r="AV35" s="346">
        <v>8</v>
      </c>
      <c r="AW35" s="346">
        <v>3</v>
      </c>
      <c r="AX35" s="346">
        <v>4</v>
      </c>
      <c r="AY35" s="346">
        <v>5</v>
      </c>
      <c r="AZ35" s="584"/>
      <c r="BA35" s="467">
        <v>14.72</v>
      </c>
      <c r="BB35" s="348">
        <v>83.67</v>
      </c>
      <c r="BC35" s="348" t="s">
        <v>430</v>
      </c>
      <c r="BD35" s="348" t="s">
        <v>430</v>
      </c>
      <c r="BE35" s="375" t="s">
        <v>430</v>
      </c>
      <c r="BF35" s="375">
        <v>1.61</v>
      </c>
      <c r="BG35" s="374"/>
      <c r="BH35" s="594">
        <v>1.61</v>
      </c>
      <c r="BI35" s="348">
        <v>54.31</v>
      </c>
      <c r="BJ35" s="348">
        <v>29.36</v>
      </c>
      <c r="BK35" s="348" t="s">
        <v>430</v>
      </c>
      <c r="BL35" s="348" t="s">
        <v>430</v>
      </c>
      <c r="BM35" s="375">
        <v>2.13</v>
      </c>
      <c r="BN35" s="375" t="s">
        <v>430</v>
      </c>
      <c r="BO35" s="375">
        <v>12.59</v>
      </c>
      <c r="BP35" s="375" t="s">
        <v>430</v>
      </c>
      <c r="BQ35" s="375" t="s">
        <v>430</v>
      </c>
      <c r="BR35" s="374"/>
      <c r="BS35" s="468">
        <v>3.9257717099999998</v>
      </c>
      <c r="BT35" s="348">
        <v>10.32546909</v>
      </c>
      <c r="BU35" s="374"/>
      <c r="BV35" s="430" t="s">
        <v>555</v>
      </c>
    </row>
    <row r="36" spans="1:74" s="428" customFormat="1" x14ac:dyDescent="0.25">
      <c r="A36" s="345" t="s">
        <v>7777</v>
      </c>
      <c r="B36" s="374"/>
      <c r="C36" s="719">
        <v>36482</v>
      </c>
      <c r="D36" s="373"/>
      <c r="E36" s="346">
        <v>32038.7</v>
      </c>
      <c r="F36" s="373"/>
      <c r="G36" s="347">
        <v>6170.3253000000004</v>
      </c>
      <c r="H36" s="374"/>
      <c r="I36" s="348">
        <v>0.47682000000000002</v>
      </c>
      <c r="J36" s="348">
        <v>6.89</v>
      </c>
      <c r="K36" s="843">
        <v>0.47944999999999999</v>
      </c>
      <c r="L36" s="348">
        <v>0.47399999999999998</v>
      </c>
      <c r="M36" s="362"/>
      <c r="N36" s="350">
        <v>-2.0442999999999998</v>
      </c>
      <c r="O36" s="348">
        <v>1.7654000000000001</v>
      </c>
      <c r="P36" s="348">
        <v>6.1429999999999998</v>
      </c>
      <c r="Q36" s="348">
        <v>8.8915000000000006</v>
      </c>
      <c r="R36" s="348">
        <v>7.0670999999999999</v>
      </c>
      <c r="S36" s="348">
        <v>7.8189000000000002</v>
      </c>
      <c r="T36" s="348">
        <v>6.9748999999999999</v>
      </c>
      <c r="U36" s="354">
        <v>6.5556999999999999</v>
      </c>
      <c r="V36" s="348">
        <v>6.4759000000000002</v>
      </c>
      <c r="W36" s="348">
        <v>7.1212</v>
      </c>
      <c r="X36" s="348">
        <v>7.2397</v>
      </c>
      <c r="Y36" s="375">
        <v>6.5262000000000002</v>
      </c>
      <c r="Z36" s="348">
        <v>6.5823</v>
      </c>
      <c r="AA36" s="348">
        <v>6.7995999999999999</v>
      </c>
      <c r="AB36" s="348">
        <v>7.2962999999999996</v>
      </c>
      <c r="AC36" s="348">
        <v>6.5811000000000002</v>
      </c>
      <c r="AD36" s="348">
        <v>6.4534000000000002</v>
      </c>
      <c r="AE36" s="348">
        <v>9.8682999999999996</v>
      </c>
      <c r="AF36" s="348">
        <v>7.0178000000000003</v>
      </c>
      <c r="AG36" s="569"/>
      <c r="AH36" s="346">
        <v>13</v>
      </c>
      <c r="AI36" s="346">
        <v>15</v>
      </c>
      <c r="AJ36" s="346">
        <v>3</v>
      </c>
      <c r="AK36" s="346">
        <v>8</v>
      </c>
      <c r="AL36" s="346">
        <v>10</v>
      </c>
      <c r="AM36" s="346">
        <v>12</v>
      </c>
      <c r="AN36" s="346">
        <v>11</v>
      </c>
      <c r="AO36" s="572">
        <v>7</v>
      </c>
      <c r="AP36" s="346">
        <v>10</v>
      </c>
      <c r="AQ36" s="346">
        <v>9</v>
      </c>
      <c r="AR36" s="346">
        <v>9</v>
      </c>
      <c r="AS36" s="346">
        <v>8</v>
      </c>
      <c r="AT36" s="346">
        <v>6</v>
      </c>
      <c r="AU36" s="346">
        <v>10</v>
      </c>
      <c r="AV36" s="346">
        <v>12</v>
      </c>
      <c r="AW36" s="346">
        <v>5</v>
      </c>
      <c r="AX36" s="346">
        <v>9</v>
      </c>
      <c r="AY36" s="346">
        <v>3</v>
      </c>
      <c r="AZ36" s="584"/>
      <c r="BA36" s="467">
        <v>12.11</v>
      </c>
      <c r="BB36" s="348">
        <v>87.01</v>
      </c>
      <c r="BC36" s="348" t="s">
        <v>430</v>
      </c>
      <c r="BD36" s="348" t="s">
        <v>430</v>
      </c>
      <c r="BE36" s="375" t="s">
        <v>430</v>
      </c>
      <c r="BF36" s="375">
        <v>0.88</v>
      </c>
      <c r="BG36" s="374"/>
      <c r="BH36" s="594">
        <v>0.88</v>
      </c>
      <c r="BI36" s="348">
        <v>60.06</v>
      </c>
      <c r="BJ36" s="348">
        <v>26.96</v>
      </c>
      <c r="BK36" s="348" t="s">
        <v>430</v>
      </c>
      <c r="BL36" s="348" t="s">
        <v>430</v>
      </c>
      <c r="BM36" s="375">
        <v>1.74</v>
      </c>
      <c r="BN36" s="375" t="s">
        <v>430</v>
      </c>
      <c r="BO36" s="375">
        <v>10.37</v>
      </c>
      <c r="BP36" s="375" t="s">
        <v>430</v>
      </c>
      <c r="BQ36" s="375" t="s">
        <v>430</v>
      </c>
      <c r="BR36" s="374"/>
      <c r="BS36" s="468">
        <v>4.0898694720449296</v>
      </c>
      <c r="BT36" s="348">
        <v>14.859856587429899</v>
      </c>
      <c r="BU36" s="374"/>
      <c r="BV36" s="430" t="s">
        <v>555</v>
      </c>
    </row>
    <row r="37" spans="1:74" s="428" customFormat="1" x14ac:dyDescent="0.25">
      <c r="A37" s="345" t="s">
        <v>7778</v>
      </c>
      <c r="B37" s="374"/>
      <c r="C37" s="719">
        <v>38187</v>
      </c>
      <c r="D37" s="373"/>
      <c r="E37" s="841">
        <v>32207.93</v>
      </c>
      <c r="F37" s="373"/>
      <c r="G37" s="347">
        <v>44.555300000000003</v>
      </c>
      <c r="H37" s="374"/>
      <c r="I37" s="843">
        <v>0.53</v>
      </c>
      <c r="J37" s="843">
        <v>6.89</v>
      </c>
      <c r="K37" s="843">
        <v>0.5</v>
      </c>
      <c r="L37" s="843">
        <v>0.53</v>
      </c>
      <c r="M37" s="362"/>
      <c r="N37" s="350">
        <v>-1.7202999999999999</v>
      </c>
      <c r="O37" s="348">
        <v>2.0756999999999999</v>
      </c>
      <c r="P37" s="348">
        <v>5.3419999999999996</v>
      </c>
      <c r="Q37" s="348">
        <v>8.2886000000000006</v>
      </c>
      <c r="R37" s="348">
        <v>6.6250999999999998</v>
      </c>
      <c r="S37" s="348">
        <v>7.53</v>
      </c>
      <c r="T37" s="348">
        <v>6.5545</v>
      </c>
      <c r="U37" s="354">
        <v>6.1313000000000004</v>
      </c>
      <c r="V37" s="348">
        <v>6.1012000000000004</v>
      </c>
      <c r="W37" s="348">
        <v>6.7594000000000003</v>
      </c>
      <c r="X37" s="348">
        <v>6.8654000000000002</v>
      </c>
      <c r="Y37" s="375">
        <v>6.1360000000000001</v>
      </c>
      <c r="Z37" s="348">
        <v>6.2057000000000002</v>
      </c>
      <c r="AA37" s="348">
        <v>6.4352</v>
      </c>
      <c r="AB37" s="348">
        <v>6.9375</v>
      </c>
      <c r="AC37" s="348">
        <v>6.1426999999999996</v>
      </c>
      <c r="AD37" s="348">
        <v>6.07</v>
      </c>
      <c r="AE37" s="348">
        <v>8.9018999999999995</v>
      </c>
      <c r="AF37" s="348">
        <v>6.9722999999999997</v>
      </c>
      <c r="AG37" s="569"/>
      <c r="AH37" s="346">
        <v>8</v>
      </c>
      <c r="AI37" s="346">
        <v>11</v>
      </c>
      <c r="AJ37" s="346">
        <v>18</v>
      </c>
      <c r="AK37" s="346">
        <v>19</v>
      </c>
      <c r="AL37" s="346">
        <v>18</v>
      </c>
      <c r="AM37" s="346">
        <v>18</v>
      </c>
      <c r="AN37" s="346">
        <v>18</v>
      </c>
      <c r="AO37" s="572">
        <v>18</v>
      </c>
      <c r="AP37" s="346">
        <v>18</v>
      </c>
      <c r="AQ37" s="346">
        <v>17</v>
      </c>
      <c r="AR37" s="346">
        <v>17</v>
      </c>
      <c r="AS37" s="346">
        <v>16</v>
      </c>
      <c r="AT37" s="346">
        <v>11</v>
      </c>
      <c r="AU37" s="346">
        <v>19</v>
      </c>
      <c r="AV37" s="346">
        <v>19</v>
      </c>
      <c r="AW37" s="346">
        <v>18</v>
      </c>
      <c r="AX37" s="346">
        <v>18</v>
      </c>
      <c r="AY37" s="346">
        <v>20</v>
      </c>
      <c r="AZ37" s="584"/>
      <c r="BA37" s="467">
        <v>14.01</v>
      </c>
      <c r="BB37" s="348">
        <v>83.16</v>
      </c>
      <c r="BC37" s="348" t="s">
        <v>430</v>
      </c>
      <c r="BD37" s="348" t="s">
        <v>430</v>
      </c>
      <c r="BE37" s="375">
        <v>-3.1</v>
      </c>
      <c r="BF37" s="375">
        <v>2.83</v>
      </c>
      <c r="BG37" s="374"/>
      <c r="BH37" s="594">
        <v>2.83</v>
      </c>
      <c r="BI37" s="348">
        <v>56.25</v>
      </c>
      <c r="BJ37" s="348">
        <v>26.91</v>
      </c>
      <c r="BK37" s="348" t="s">
        <v>430</v>
      </c>
      <c r="BL37" s="348" t="s">
        <v>430</v>
      </c>
      <c r="BM37" s="375">
        <v>1.94</v>
      </c>
      <c r="BN37" s="375" t="s">
        <v>430</v>
      </c>
      <c r="BO37" s="375">
        <v>12.07</v>
      </c>
      <c r="BP37" s="375" t="s">
        <v>430</v>
      </c>
      <c r="BQ37" s="375">
        <v>-3.1</v>
      </c>
      <c r="BR37" s="374"/>
      <c r="BS37" s="468">
        <v>4.0666633575724802</v>
      </c>
      <c r="BT37" s="348">
        <v>14.873037131294399</v>
      </c>
      <c r="BU37" s="374"/>
      <c r="BV37" s="430" t="s">
        <v>555</v>
      </c>
    </row>
    <row r="38" spans="1:74" s="428" customFormat="1" x14ac:dyDescent="0.25">
      <c r="A38" s="345" t="s">
        <v>7779</v>
      </c>
      <c r="B38" s="374"/>
      <c r="C38" s="719">
        <v>38637</v>
      </c>
      <c r="D38" s="373"/>
      <c r="E38" s="346">
        <v>31258.3</v>
      </c>
      <c r="F38" s="373"/>
      <c r="G38" s="347">
        <v>399.69299999999998</v>
      </c>
      <c r="H38" s="374"/>
      <c r="I38" s="843">
        <v>0.49</v>
      </c>
      <c r="J38" s="843">
        <v>7.02</v>
      </c>
      <c r="K38" s="843">
        <v>0.48</v>
      </c>
      <c r="L38" s="843">
        <v>0.49</v>
      </c>
      <c r="M38" s="362"/>
      <c r="N38" s="350">
        <v>-2.1823999999999999</v>
      </c>
      <c r="O38" s="348">
        <v>1.7687999999999999</v>
      </c>
      <c r="P38" s="348">
        <v>6.1059999999999999</v>
      </c>
      <c r="Q38" s="348">
        <v>9.0839999999999996</v>
      </c>
      <c r="R38" s="348">
        <v>7.4511000000000003</v>
      </c>
      <c r="S38" s="348">
        <v>8.1510999999999996</v>
      </c>
      <c r="T38" s="348">
        <v>7.1657999999999999</v>
      </c>
      <c r="U38" s="354">
        <v>6.6005000000000003</v>
      </c>
      <c r="V38" s="348">
        <v>6.5338000000000003</v>
      </c>
      <c r="W38" s="348">
        <v>7.1669999999999998</v>
      </c>
      <c r="X38" s="348">
        <v>7.3102999999999998</v>
      </c>
      <c r="Y38" s="375">
        <v>6.6140999999999996</v>
      </c>
      <c r="Z38" s="348">
        <v>6.7243000000000004</v>
      </c>
      <c r="AA38" s="348">
        <v>7.0801999999999996</v>
      </c>
      <c r="AB38" s="348">
        <v>7.5076999999999998</v>
      </c>
      <c r="AC38" s="348">
        <v>6.6262999999999996</v>
      </c>
      <c r="AD38" s="348">
        <v>6.5008999999999997</v>
      </c>
      <c r="AE38" s="348">
        <v>9.9168000000000003</v>
      </c>
      <c r="AF38" s="348">
        <v>6.8452000000000002</v>
      </c>
      <c r="AG38" s="569"/>
      <c r="AH38" s="346">
        <v>14</v>
      </c>
      <c r="AI38" s="346">
        <v>14</v>
      </c>
      <c r="AJ38" s="346">
        <v>4</v>
      </c>
      <c r="AK38" s="346">
        <v>2</v>
      </c>
      <c r="AL38" s="346">
        <v>1</v>
      </c>
      <c r="AM38" s="346">
        <v>1</v>
      </c>
      <c r="AN38" s="346">
        <v>1</v>
      </c>
      <c r="AO38" s="572">
        <v>2</v>
      </c>
      <c r="AP38" s="346">
        <v>3</v>
      </c>
      <c r="AQ38" s="346">
        <v>4</v>
      </c>
      <c r="AR38" s="346">
        <v>3</v>
      </c>
      <c r="AS38" s="346">
        <v>3</v>
      </c>
      <c r="AT38" s="346">
        <v>1</v>
      </c>
      <c r="AU38" s="346">
        <v>1</v>
      </c>
      <c r="AV38" s="346">
        <v>1</v>
      </c>
      <c r="AW38" s="346">
        <v>2</v>
      </c>
      <c r="AX38" s="346">
        <v>3</v>
      </c>
      <c r="AY38" s="346">
        <v>2</v>
      </c>
      <c r="AZ38" s="584"/>
      <c r="BA38" s="467">
        <v>13.68</v>
      </c>
      <c r="BB38" s="348">
        <v>89.96</v>
      </c>
      <c r="BC38" s="348" t="s">
        <v>430</v>
      </c>
      <c r="BD38" s="348" t="s">
        <v>430</v>
      </c>
      <c r="BE38" s="375" t="s">
        <v>430</v>
      </c>
      <c r="BF38" s="375">
        <v>-3.64</v>
      </c>
      <c r="BG38" s="374"/>
      <c r="BH38" s="594">
        <v>-3.64</v>
      </c>
      <c r="BI38" s="348">
        <v>63.5</v>
      </c>
      <c r="BJ38" s="348">
        <v>26.47</v>
      </c>
      <c r="BK38" s="348" t="s">
        <v>430</v>
      </c>
      <c r="BL38" s="348" t="s">
        <v>430</v>
      </c>
      <c r="BM38" s="375">
        <v>7.52</v>
      </c>
      <c r="BN38" s="375" t="s">
        <v>430</v>
      </c>
      <c r="BO38" s="375">
        <v>6.16</v>
      </c>
      <c r="BP38" s="375" t="s">
        <v>430</v>
      </c>
      <c r="BQ38" s="375" t="s">
        <v>430</v>
      </c>
      <c r="BR38" s="374"/>
      <c r="BS38" s="468">
        <v>2.7506683011002702</v>
      </c>
      <c r="BT38" s="348">
        <v>18.392738607357099</v>
      </c>
      <c r="BU38" s="374"/>
      <c r="BV38" s="430" t="s">
        <v>555</v>
      </c>
    </row>
    <row r="39" spans="1:74" s="428" customFormat="1" ht="11" x14ac:dyDescent="0.3">
      <c r="A39" s="845" t="s">
        <v>7780</v>
      </c>
      <c r="B39" s="851"/>
      <c r="C39" s="847">
        <v>37816</v>
      </c>
      <c r="D39" s="846"/>
      <c r="E39" s="848">
        <v>30528.1</v>
      </c>
      <c r="F39" s="846"/>
      <c r="G39" s="849">
        <v>4848.5538999999999</v>
      </c>
      <c r="H39" s="851"/>
      <c r="I39" s="850">
        <v>0.43</v>
      </c>
      <c r="J39" s="850">
        <v>6.85</v>
      </c>
      <c r="K39" s="850">
        <v>0.46</v>
      </c>
      <c r="L39" s="850">
        <v>0.43</v>
      </c>
      <c r="M39" s="855"/>
      <c r="N39" s="852">
        <v>-1.6162000000000001</v>
      </c>
      <c r="O39" s="850">
        <v>2.4897999999999998</v>
      </c>
      <c r="P39" s="850">
        <v>5.9978999999999996</v>
      </c>
      <c r="Q39" s="850">
        <v>8.7556999999999992</v>
      </c>
      <c r="R39" s="850">
        <v>7.0362999999999998</v>
      </c>
      <c r="S39" s="850">
        <v>7.7907999999999999</v>
      </c>
      <c r="T39" s="850">
        <v>6.9821999999999997</v>
      </c>
      <c r="U39" s="860">
        <v>6.5511999999999997</v>
      </c>
      <c r="V39" s="850">
        <v>6.4946999999999999</v>
      </c>
      <c r="W39" s="850">
        <v>7.1346999999999996</v>
      </c>
      <c r="X39" s="850">
        <v>7.2667999999999999</v>
      </c>
      <c r="Y39" s="856">
        <v>6.5726000000000004</v>
      </c>
      <c r="Z39" s="850">
        <v>6.5621</v>
      </c>
      <c r="AA39" s="850">
        <v>6.7935999999999996</v>
      </c>
      <c r="AB39" s="850">
        <v>7.2834000000000003</v>
      </c>
      <c r="AC39" s="850">
        <v>6.5749000000000004</v>
      </c>
      <c r="AD39" s="850">
        <v>6.4641999999999999</v>
      </c>
      <c r="AE39" s="850">
        <v>9.4263999999999992</v>
      </c>
      <c r="AF39" s="850">
        <v>7.0492999999999997</v>
      </c>
      <c r="AG39" s="948"/>
      <c r="AH39" s="848">
        <v>7</v>
      </c>
      <c r="AI39" s="848">
        <v>5</v>
      </c>
      <c r="AJ39" s="848">
        <v>7</v>
      </c>
      <c r="AK39" s="848">
        <v>14</v>
      </c>
      <c r="AL39" s="848">
        <v>12</v>
      </c>
      <c r="AM39" s="848">
        <v>14</v>
      </c>
      <c r="AN39" s="848">
        <v>10</v>
      </c>
      <c r="AO39" s="949">
        <v>9</v>
      </c>
      <c r="AP39" s="848">
        <v>6</v>
      </c>
      <c r="AQ39" s="848">
        <v>8</v>
      </c>
      <c r="AR39" s="848">
        <v>7</v>
      </c>
      <c r="AS39" s="848">
        <v>6</v>
      </c>
      <c r="AT39" s="848">
        <v>7</v>
      </c>
      <c r="AU39" s="848">
        <v>11</v>
      </c>
      <c r="AV39" s="848">
        <v>14</v>
      </c>
      <c r="AW39" s="848">
        <v>6</v>
      </c>
      <c r="AX39" s="848">
        <v>6</v>
      </c>
      <c r="AY39" s="848">
        <v>17</v>
      </c>
      <c r="AZ39" s="950"/>
      <c r="BA39" s="857">
        <v>15.06</v>
      </c>
      <c r="BB39" s="850">
        <v>84.88</v>
      </c>
      <c r="BC39" s="850" t="s">
        <v>430</v>
      </c>
      <c r="BD39" s="850" t="s">
        <v>430</v>
      </c>
      <c r="BE39" s="856" t="s">
        <v>430</v>
      </c>
      <c r="BF39" s="856">
        <v>0.05</v>
      </c>
      <c r="BG39" s="851"/>
      <c r="BH39" s="951">
        <v>0.05</v>
      </c>
      <c r="BI39" s="850">
        <v>60.5</v>
      </c>
      <c r="BJ39" s="850">
        <v>24.39</v>
      </c>
      <c r="BK39" s="850" t="s">
        <v>430</v>
      </c>
      <c r="BL39" s="850" t="s">
        <v>430</v>
      </c>
      <c r="BM39" s="856">
        <v>0.05</v>
      </c>
      <c r="BN39" s="856" t="s">
        <v>430</v>
      </c>
      <c r="BO39" s="856">
        <v>15.01</v>
      </c>
      <c r="BP39" s="856" t="s">
        <v>430</v>
      </c>
      <c r="BQ39" s="856" t="s">
        <v>430</v>
      </c>
      <c r="BR39" s="851"/>
      <c r="BS39" s="858">
        <v>0.48830280999999998</v>
      </c>
      <c r="BT39" s="850">
        <v>17.952272130000001</v>
      </c>
      <c r="BU39" s="851"/>
      <c r="BV39" s="908" t="s">
        <v>555</v>
      </c>
    </row>
    <row r="40" spans="1:74" s="428" customFormat="1" x14ac:dyDescent="0.25">
      <c r="A40" s="345" t="s">
        <v>7781</v>
      </c>
      <c r="B40" s="374"/>
      <c r="C40" s="719">
        <v>38519</v>
      </c>
      <c r="D40" s="373"/>
      <c r="E40" s="346">
        <v>23490.2</v>
      </c>
      <c r="F40" s="373"/>
      <c r="G40" s="347">
        <v>4481.2389000000003</v>
      </c>
      <c r="H40" s="374"/>
      <c r="I40" s="843">
        <v>0.50958999999999999</v>
      </c>
      <c r="J40" s="843">
        <v>6.97</v>
      </c>
      <c r="K40" s="843">
        <v>0.47397</v>
      </c>
      <c r="L40" s="843">
        <v>0.50685000000000002</v>
      </c>
      <c r="M40" s="362"/>
      <c r="N40" s="350">
        <v>-3.1892999999999998</v>
      </c>
      <c r="O40" s="348">
        <v>1.3726</v>
      </c>
      <c r="P40" s="348">
        <v>5.7298999999999998</v>
      </c>
      <c r="Q40" s="348">
        <v>8.9091000000000005</v>
      </c>
      <c r="R40" s="348">
        <v>7.1112000000000002</v>
      </c>
      <c r="S40" s="348">
        <v>7.9034000000000004</v>
      </c>
      <c r="T40" s="348">
        <v>7.0109000000000004</v>
      </c>
      <c r="U40" s="354">
        <v>6.5247999999999999</v>
      </c>
      <c r="V40" s="348">
        <v>6.4684999999999997</v>
      </c>
      <c r="W40" s="348">
        <v>7.1535000000000002</v>
      </c>
      <c r="X40" s="348">
        <v>7.2930999999999999</v>
      </c>
      <c r="Y40" s="375">
        <v>6.6230000000000002</v>
      </c>
      <c r="Z40" s="348">
        <v>6.6432000000000002</v>
      </c>
      <c r="AA40" s="348">
        <v>6.8411</v>
      </c>
      <c r="AB40" s="348">
        <v>7.3593999999999999</v>
      </c>
      <c r="AC40" s="348">
        <v>6.5393999999999997</v>
      </c>
      <c r="AD40" s="348">
        <v>6.4379</v>
      </c>
      <c r="AE40" s="348">
        <v>9.7356999999999996</v>
      </c>
      <c r="AF40" s="348">
        <v>7.3136999999999999</v>
      </c>
      <c r="AG40" s="569"/>
      <c r="AH40" s="346">
        <v>19</v>
      </c>
      <c r="AI40" s="346">
        <v>19</v>
      </c>
      <c r="AJ40" s="346">
        <v>14</v>
      </c>
      <c r="AK40" s="346">
        <v>7</v>
      </c>
      <c r="AL40" s="346">
        <v>9</v>
      </c>
      <c r="AM40" s="346">
        <v>5</v>
      </c>
      <c r="AN40" s="346">
        <v>8</v>
      </c>
      <c r="AO40" s="572">
        <v>12</v>
      </c>
      <c r="AP40" s="346">
        <v>12</v>
      </c>
      <c r="AQ40" s="346">
        <v>7</v>
      </c>
      <c r="AR40" s="346">
        <v>5</v>
      </c>
      <c r="AS40" s="346">
        <v>2</v>
      </c>
      <c r="AT40" s="346">
        <v>2</v>
      </c>
      <c r="AU40" s="346">
        <v>8</v>
      </c>
      <c r="AV40" s="346">
        <v>7</v>
      </c>
      <c r="AW40" s="346">
        <v>12</v>
      </c>
      <c r="AX40" s="346">
        <v>11</v>
      </c>
      <c r="AY40" s="346">
        <v>7</v>
      </c>
      <c r="AZ40" s="584"/>
      <c r="BA40" s="467">
        <v>12.96</v>
      </c>
      <c r="BB40" s="348">
        <v>85.66</v>
      </c>
      <c r="BC40" s="348" t="s">
        <v>430</v>
      </c>
      <c r="BD40" s="348" t="s">
        <v>430</v>
      </c>
      <c r="BE40" s="375" t="s">
        <v>430</v>
      </c>
      <c r="BF40" s="375">
        <v>1.38</v>
      </c>
      <c r="BG40" s="374"/>
      <c r="BH40" s="594">
        <v>1.37</v>
      </c>
      <c r="BI40" s="348">
        <v>58.82</v>
      </c>
      <c r="BJ40" s="348">
        <v>26.84</v>
      </c>
      <c r="BK40" s="348" t="s">
        <v>430</v>
      </c>
      <c r="BL40" s="348" t="s">
        <v>430</v>
      </c>
      <c r="BM40" s="375">
        <v>5.27</v>
      </c>
      <c r="BN40" s="375" t="s">
        <v>430</v>
      </c>
      <c r="BO40" s="375">
        <v>7.69</v>
      </c>
      <c r="BP40" s="375" t="s">
        <v>430</v>
      </c>
      <c r="BQ40" s="375" t="s">
        <v>430</v>
      </c>
      <c r="BR40" s="374"/>
      <c r="BS40" s="468">
        <v>1.6481228398351899</v>
      </c>
      <c r="BT40" s="348">
        <v>12.8442292987156</v>
      </c>
      <c r="BU40" s="374"/>
      <c r="BV40" s="430" t="s">
        <v>555</v>
      </c>
    </row>
    <row r="41" spans="1:74" s="428" customFormat="1" x14ac:dyDescent="0.25">
      <c r="A41" s="345" t="s">
        <v>7782</v>
      </c>
      <c r="B41" s="374"/>
      <c r="C41" s="719">
        <v>43683</v>
      </c>
      <c r="D41" s="373"/>
      <c r="E41" s="346">
        <v>22941.5</v>
      </c>
      <c r="F41" s="373"/>
      <c r="G41" s="347">
        <v>1545.9604999999999</v>
      </c>
      <c r="H41" s="374"/>
      <c r="I41" s="843">
        <v>0.50410999999999995</v>
      </c>
      <c r="J41" s="843">
        <v>6.94</v>
      </c>
      <c r="K41" s="843">
        <v>0.46849000000000002</v>
      </c>
      <c r="L41" s="843">
        <v>0.50410999999999995</v>
      </c>
      <c r="M41" s="362"/>
      <c r="N41" s="350">
        <v>-1.6101000000000001</v>
      </c>
      <c r="O41" s="348">
        <v>2.2134</v>
      </c>
      <c r="P41" s="348">
        <v>5.8945999999999996</v>
      </c>
      <c r="Q41" s="348">
        <v>8.8233999999999995</v>
      </c>
      <c r="R41" s="348">
        <v>7.1586999999999996</v>
      </c>
      <c r="S41" s="348">
        <v>7.9013</v>
      </c>
      <c r="T41" s="348">
        <v>7.0641999999999996</v>
      </c>
      <c r="U41" s="354">
        <v>6.6041999999999996</v>
      </c>
      <c r="V41" s="348">
        <v>6.5468000000000002</v>
      </c>
      <c r="W41" s="348">
        <v>7.1886999999999999</v>
      </c>
      <c r="X41" s="348">
        <v>7.3109000000000002</v>
      </c>
      <c r="Y41" s="375">
        <v>6.5869</v>
      </c>
      <c r="Z41" s="348" t="s">
        <v>430</v>
      </c>
      <c r="AA41" s="348">
        <v>6.8879999999999999</v>
      </c>
      <c r="AB41" s="348">
        <v>7.3883000000000001</v>
      </c>
      <c r="AC41" s="348">
        <v>6.6280999999999999</v>
      </c>
      <c r="AD41" s="348">
        <v>6.5183</v>
      </c>
      <c r="AE41" s="348">
        <v>9.5398999999999994</v>
      </c>
      <c r="AF41" s="348">
        <v>6.3266999999999998</v>
      </c>
      <c r="AG41" s="569"/>
      <c r="AH41" s="346">
        <v>6</v>
      </c>
      <c r="AI41" s="346">
        <v>9</v>
      </c>
      <c r="AJ41" s="346">
        <v>11</v>
      </c>
      <c r="AK41" s="346">
        <v>11</v>
      </c>
      <c r="AL41" s="346">
        <v>7</v>
      </c>
      <c r="AM41" s="346">
        <v>6</v>
      </c>
      <c r="AN41" s="346">
        <v>4</v>
      </c>
      <c r="AO41" s="572">
        <v>1</v>
      </c>
      <c r="AP41" s="346">
        <v>2</v>
      </c>
      <c r="AQ41" s="346">
        <v>2</v>
      </c>
      <c r="AR41" s="346">
        <v>2</v>
      </c>
      <c r="AS41" s="346">
        <v>4</v>
      </c>
      <c r="AT41" s="346" t="s">
        <v>430</v>
      </c>
      <c r="AU41" s="346">
        <v>6</v>
      </c>
      <c r="AV41" s="346">
        <v>5</v>
      </c>
      <c r="AW41" s="346">
        <v>1</v>
      </c>
      <c r="AX41" s="346">
        <v>1</v>
      </c>
      <c r="AY41" s="346">
        <v>13</v>
      </c>
      <c r="AZ41" s="584"/>
      <c r="BA41" s="467">
        <v>12.29</v>
      </c>
      <c r="BB41" s="348">
        <v>88.51</v>
      </c>
      <c r="BC41" s="348" t="s">
        <v>430</v>
      </c>
      <c r="BD41" s="348" t="s">
        <v>430</v>
      </c>
      <c r="BE41" s="375" t="s">
        <v>430</v>
      </c>
      <c r="BF41" s="375">
        <v>-0.8</v>
      </c>
      <c r="BG41" s="374"/>
      <c r="BH41" s="594">
        <v>-0.8</v>
      </c>
      <c r="BI41" s="348">
        <v>64.56</v>
      </c>
      <c r="BJ41" s="348">
        <v>23.96</v>
      </c>
      <c r="BK41" s="348" t="s">
        <v>430</v>
      </c>
      <c r="BL41" s="348" t="s">
        <v>430</v>
      </c>
      <c r="BM41" s="375">
        <v>5.47</v>
      </c>
      <c r="BN41" s="375" t="s">
        <v>430</v>
      </c>
      <c r="BO41" s="375">
        <v>6.82</v>
      </c>
      <c r="BP41" s="375" t="s">
        <v>430</v>
      </c>
      <c r="BQ41" s="375" t="s">
        <v>430</v>
      </c>
      <c r="BR41" s="374"/>
      <c r="BS41" s="468" t="s">
        <v>430</v>
      </c>
      <c r="BT41" s="348">
        <v>14.381364070067001</v>
      </c>
      <c r="BU41" s="374"/>
      <c r="BV41" s="430" t="s">
        <v>555</v>
      </c>
    </row>
    <row r="42" spans="1:74" s="428" customFormat="1" x14ac:dyDescent="0.25">
      <c r="A42" s="345" t="s">
        <v>7783</v>
      </c>
      <c r="B42" s="374"/>
      <c r="C42" s="719">
        <v>40004</v>
      </c>
      <c r="D42" s="373"/>
      <c r="E42" s="346">
        <v>18991.7</v>
      </c>
      <c r="F42" s="373"/>
      <c r="G42" s="347">
        <v>3331.7278000000001</v>
      </c>
      <c r="H42" s="374"/>
      <c r="I42" s="348">
        <v>0.41310000000000002</v>
      </c>
      <c r="J42" s="843">
        <v>6.92</v>
      </c>
      <c r="K42" s="843">
        <v>0.46027000000000001</v>
      </c>
      <c r="L42" s="843">
        <v>0.46027000000000001</v>
      </c>
      <c r="M42" s="362"/>
      <c r="N42" s="350">
        <v>-2.0320999999999998</v>
      </c>
      <c r="O42" s="348">
        <v>2.1808999999999998</v>
      </c>
      <c r="P42" s="348">
        <v>6.0111999999999997</v>
      </c>
      <c r="Q42" s="348">
        <v>8.8521999999999998</v>
      </c>
      <c r="R42" s="348">
        <v>7.1852999999999998</v>
      </c>
      <c r="S42" s="348">
        <v>7.9683999999999999</v>
      </c>
      <c r="T42" s="348">
        <v>7.04</v>
      </c>
      <c r="U42" s="354">
        <v>6.5787000000000004</v>
      </c>
      <c r="V42" s="348">
        <v>6.5494000000000003</v>
      </c>
      <c r="W42" s="348">
        <v>7.2085999999999997</v>
      </c>
      <c r="X42" s="348">
        <v>7.3262</v>
      </c>
      <c r="Y42" s="375">
        <v>6.6374000000000004</v>
      </c>
      <c r="Z42" s="348">
        <v>6.6384999999999996</v>
      </c>
      <c r="AA42" s="348">
        <v>6.9244000000000003</v>
      </c>
      <c r="AB42" s="348">
        <v>7.3891</v>
      </c>
      <c r="AC42" s="348">
        <v>6.5914000000000001</v>
      </c>
      <c r="AD42" s="348">
        <v>6.5137</v>
      </c>
      <c r="AE42" s="348">
        <v>9.5776000000000003</v>
      </c>
      <c r="AF42" s="348">
        <v>7.2550999999999997</v>
      </c>
      <c r="AG42" s="569"/>
      <c r="AH42" s="346">
        <v>12</v>
      </c>
      <c r="AI42" s="346">
        <v>10</v>
      </c>
      <c r="AJ42" s="346">
        <v>6</v>
      </c>
      <c r="AK42" s="346">
        <v>10</v>
      </c>
      <c r="AL42" s="346">
        <v>6</v>
      </c>
      <c r="AM42" s="346">
        <v>3</v>
      </c>
      <c r="AN42" s="346">
        <v>6</v>
      </c>
      <c r="AO42" s="572">
        <v>4</v>
      </c>
      <c r="AP42" s="346">
        <v>1</v>
      </c>
      <c r="AQ42" s="346">
        <v>1</v>
      </c>
      <c r="AR42" s="346">
        <v>1</v>
      </c>
      <c r="AS42" s="346">
        <v>1</v>
      </c>
      <c r="AT42" s="346">
        <v>3</v>
      </c>
      <c r="AU42" s="346">
        <v>3</v>
      </c>
      <c r="AV42" s="346">
        <v>4</v>
      </c>
      <c r="AW42" s="346">
        <v>4</v>
      </c>
      <c r="AX42" s="346">
        <v>2</v>
      </c>
      <c r="AY42" s="346">
        <v>11</v>
      </c>
      <c r="AZ42" s="584"/>
      <c r="BA42" s="467">
        <v>12.43</v>
      </c>
      <c r="BB42" s="348">
        <v>84.49</v>
      </c>
      <c r="BC42" s="348" t="s">
        <v>430</v>
      </c>
      <c r="BD42" s="348" t="s">
        <v>430</v>
      </c>
      <c r="BE42" s="375" t="s">
        <v>430</v>
      </c>
      <c r="BF42" s="375">
        <v>3.08</v>
      </c>
      <c r="BG42" s="374"/>
      <c r="BH42" s="594">
        <v>3.08</v>
      </c>
      <c r="BI42" s="348">
        <v>59.89</v>
      </c>
      <c r="BJ42" s="348">
        <v>24.6</v>
      </c>
      <c r="BK42" s="348" t="s">
        <v>430</v>
      </c>
      <c r="BL42" s="348" t="s">
        <v>430</v>
      </c>
      <c r="BM42" s="375">
        <v>1.7</v>
      </c>
      <c r="BN42" s="375" t="s">
        <v>430</v>
      </c>
      <c r="BO42" s="375">
        <v>10.74</v>
      </c>
      <c r="BP42" s="375" t="s">
        <v>430</v>
      </c>
      <c r="BQ42" s="375" t="s">
        <v>430</v>
      </c>
      <c r="BR42" s="374"/>
      <c r="BS42" s="468">
        <v>1.98384084039677</v>
      </c>
      <c r="BT42" s="348">
        <v>14.353836792870799</v>
      </c>
      <c r="BU42" s="374"/>
      <c r="BV42" s="430" t="s">
        <v>555</v>
      </c>
    </row>
    <row r="43" spans="1:74" s="428" customFormat="1" x14ac:dyDescent="0.25">
      <c r="A43" s="345" t="s">
        <v>7784</v>
      </c>
      <c r="B43" s="374"/>
      <c r="C43" s="719">
        <v>37670</v>
      </c>
      <c r="D43" s="373"/>
      <c r="E43" s="346">
        <v>14565.2</v>
      </c>
      <c r="F43" s="373"/>
      <c r="G43" s="347">
        <v>43.51</v>
      </c>
      <c r="H43" s="374"/>
      <c r="I43" s="843">
        <v>0.51780999999999999</v>
      </c>
      <c r="J43" s="843">
        <v>6.84</v>
      </c>
      <c r="K43" s="843">
        <v>0.51780999999999999</v>
      </c>
      <c r="L43" s="843">
        <v>0.51780999999999999</v>
      </c>
      <c r="M43" s="362"/>
      <c r="N43" s="350">
        <v>-1.5099</v>
      </c>
      <c r="O43" s="348">
        <v>2.6570999999999998</v>
      </c>
      <c r="P43" s="348">
        <v>6.2031999999999998</v>
      </c>
      <c r="Q43" s="348">
        <v>8.9588000000000001</v>
      </c>
      <c r="R43" s="348">
        <v>7.0397999999999996</v>
      </c>
      <c r="S43" s="348">
        <v>7.7779999999999996</v>
      </c>
      <c r="T43" s="348">
        <v>6.9748999999999999</v>
      </c>
      <c r="U43" s="354">
        <v>6.5579999999999998</v>
      </c>
      <c r="V43" s="348">
        <v>6.4920999999999998</v>
      </c>
      <c r="W43" s="348">
        <v>7.0945</v>
      </c>
      <c r="X43" s="348">
        <v>7.0000999999999998</v>
      </c>
      <c r="Y43" s="375">
        <v>6.1113999999999997</v>
      </c>
      <c r="Z43" s="348">
        <v>5.8829000000000002</v>
      </c>
      <c r="AA43" s="348">
        <v>6.7436999999999996</v>
      </c>
      <c r="AB43" s="348">
        <v>7.2497999999999996</v>
      </c>
      <c r="AC43" s="348">
        <v>6.5742000000000003</v>
      </c>
      <c r="AD43" s="348">
        <v>6.4631999999999996</v>
      </c>
      <c r="AE43" s="348">
        <v>9.8582999999999998</v>
      </c>
      <c r="AF43" s="348">
        <v>6.4356999999999998</v>
      </c>
      <c r="AG43" s="569"/>
      <c r="AH43" s="346">
        <v>5</v>
      </c>
      <c r="AI43" s="346">
        <v>3</v>
      </c>
      <c r="AJ43" s="346">
        <v>2</v>
      </c>
      <c r="AK43" s="346">
        <v>4</v>
      </c>
      <c r="AL43" s="346">
        <v>11</v>
      </c>
      <c r="AM43" s="346">
        <v>15</v>
      </c>
      <c r="AN43" s="346">
        <v>11</v>
      </c>
      <c r="AO43" s="572">
        <v>6</v>
      </c>
      <c r="AP43" s="346">
        <v>7</v>
      </c>
      <c r="AQ43" s="346">
        <v>11</v>
      </c>
      <c r="AR43" s="346">
        <v>16</v>
      </c>
      <c r="AS43" s="346">
        <v>17</v>
      </c>
      <c r="AT43" s="346">
        <v>13</v>
      </c>
      <c r="AU43" s="346">
        <v>15</v>
      </c>
      <c r="AV43" s="346">
        <v>15</v>
      </c>
      <c r="AW43" s="346">
        <v>7</v>
      </c>
      <c r="AX43" s="346">
        <v>7</v>
      </c>
      <c r="AY43" s="346">
        <v>4</v>
      </c>
      <c r="AZ43" s="584"/>
      <c r="BA43" s="467">
        <v>13.63</v>
      </c>
      <c r="BB43" s="348">
        <v>84.26</v>
      </c>
      <c r="BC43" s="348" t="s">
        <v>430</v>
      </c>
      <c r="BD43" s="348" t="s">
        <v>430</v>
      </c>
      <c r="BE43" s="375" t="s">
        <v>430</v>
      </c>
      <c r="BF43" s="375">
        <v>2.12</v>
      </c>
      <c r="BG43" s="374"/>
      <c r="BH43" s="594">
        <v>2.11</v>
      </c>
      <c r="BI43" s="348">
        <v>61.05</v>
      </c>
      <c r="BJ43" s="348">
        <v>23.21</v>
      </c>
      <c r="BK43" s="348" t="s">
        <v>430</v>
      </c>
      <c r="BL43" s="348" t="s">
        <v>430</v>
      </c>
      <c r="BM43" s="375">
        <v>4.4400000000000004</v>
      </c>
      <c r="BN43" s="375" t="s">
        <v>430</v>
      </c>
      <c r="BO43" s="375">
        <v>9.18</v>
      </c>
      <c r="BP43" s="375" t="s">
        <v>430</v>
      </c>
      <c r="BQ43" s="375" t="s">
        <v>430</v>
      </c>
      <c r="BR43" s="374"/>
      <c r="BS43" s="468">
        <v>2.3632808897636699</v>
      </c>
      <c r="BT43" s="348">
        <v>14.064163478593599</v>
      </c>
      <c r="BU43" s="374"/>
      <c r="BV43" s="430" t="s">
        <v>555</v>
      </c>
    </row>
    <row r="44" spans="1:74" s="428" customFormat="1" x14ac:dyDescent="0.25">
      <c r="A44" s="345" t="s">
        <v>7785</v>
      </c>
      <c r="B44" s="374"/>
      <c r="C44" s="719">
        <v>36433</v>
      </c>
      <c r="D44" s="373"/>
      <c r="E44" s="841">
        <v>10991.6</v>
      </c>
      <c r="F44" s="373"/>
      <c r="G44" s="347">
        <v>56.770800000000001</v>
      </c>
      <c r="H44" s="374"/>
      <c r="I44" s="348">
        <v>0.48770000000000002</v>
      </c>
      <c r="J44" s="348">
        <v>6.8174999999999999</v>
      </c>
      <c r="K44" s="843">
        <v>0.52</v>
      </c>
      <c r="L44" s="348">
        <v>0.48449999999999999</v>
      </c>
      <c r="M44" s="362"/>
      <c r="N44" s="350">
        <v>-3.0215000000000001</v>
      </c>
      <c r="O44" s="348">
        <v>1.4789000000000001</v>
      </c>
      <c r="P44" s="348">
        <v>5.7744</v>
      </c>
      <c r="Q44" s="348">
        <v>8.7640999999999991</v>
      </c>
      <c r="R44" s="348">
        <v>7.0101000000000004</v>
      </c>
      <c r="S44" s="348">
        <v>7.8681999999999999</v>
      </c>
      <c r="T44" s="348">
        <v>7.085</v>
      </c>
      <c r="U44" s="354">
        <v>6.5355999999999996</v>
      </c>
      <c r="V44" s="348">
        <v>6.4747000000000003</v>
      </c>
      <c r="W44" s="348">
        <v>6.9020999999999999</v>
      </c>
      <c r="X44" s="348">
        <v>7.0220000000000002</v>
      </c>
      <c r="Y44" s="375">
        <v>6.2012</v>
      </c>
      <c r="Z44" s="348">
        <v>6.2135999999999996</v>
      </c>
      <c r="AA44" s="348">
        <v>6.7676999999999996</v>
      </c>
      <c r="AB44" s="348">
        <v>7.4341999999999997</v>
      </c>
      <c r="AC44" s="348">
        <v>6.5624000000000002</v>
      </c>
      <c r="AD44" s="348">
        <v>6.4363999999999999</v>
      </c>
      <c r="AE44" s="348">
        <v>9.7148000000000003</v>
      </c>
      <c r="AF44" s="348">
        <v>6.6516000000000002</v>
      </c>
      <c r="AG44" s="569"/>
      <c r="AH44" s="346">
        <v>18</v>
      </c>
      <c r="AI44" s="346">
        <v>17</v>
      </c>
      <c r="AJ44" s="346">
        <v>12</v>
      </c>
      <c r="AK44" s="346">
        <v>12</v>
      </c>
      <c r="AL44" s="346">
        <v>13</v>
      </c>
      <c r="AM44" s="346">
        <v>8</v>
      </c>
      <c r="AN44" s="346">
        <v>2</v>
      </c>
      <c r="AO44" s="572">
        <v>10</v>
      </c>
      <c r="AP44" s="346">
        <v>11</v>
      </c>
      <c r="AQ44" s="346">
        <v>16</v>
      </c>
      <c r="AR44" s="346">
        <v>15</v>
      </c>
      <c r="AS44" s="346">
        <v>14</v>
      </c>
      <c r="AT44" s="346">
        <v>10</v>
      </c>
      <c r="AU44" s="346">
        <v>14</v>
      </c>
      <c r="AV44" s="346">
        <v>2</v>
      </c>
      <c r="AW44" s="346">
        <v>9</v>
      </c>
      <c r="AX44" s="346">
        <v>12</v>
      </c>
      <c r="AY44" s="346">
        <v>9</v>
      </c>
      <c r="AZ44" s="584"/>
      <c r="BA44" s="467">
        <v>13.62</v>
      </c>
      <c r="BB44" s="348">
        <v>85.16</v>
      </c>
      <c r="BC44" s="348" t="s">
        <v>430</v>
      </c>
      <c r="BD44" s="348" t="s">
        <v>430</v>
      </c>
      <c r="BE44" s="375" t="s">
        <v>430</v>
      </c>
      <c r="BF44" s="375">
        <v>1.22</v>
      </c>
      <c r="BG44" s="374"/>
      <c r="BH44" s="594">
        <v>1.22</v>
      </c>
      <c r="BI44" s="348">
        <v>62.95</v>
      </c>
      <c r="BJ44" s="348">
        <v>22.21</v>
      </c>
      <c r="BK44" s="348" t="s">
        <v>430</v>
      </c>
      <c r="BL44" s="348" t="s">
        <v>430</v>
      </c>
      <c r="BM44" s="375">
        <v>6.64</v>
      </c>
      <c r="BN44" s="375" t="s">
        <v>430</v>
      </c>
      <c r="BO44" s="375">
        <v>6.97</v>
      </c>
      <c r="BP44" s="375" t="s">
        <v>430</v>
      </c>
      <c r="BQ44" s="375" t="s">
        <v>430</v>
      </c>
      <c r="BR44" s="374"/>
      <c r="BS44" s="468">
        <v>1.1028736404411501</v>
      </c>
      <c r="BT44" s="348">
        <v>12.052703474821101</v>
      </c>
      <c r="BU44" s="374"/>
      <c r="BV44" s="430" t="s">
        <v>555</v>
      </c>
    </row>
    <row r="45" spans="1:74" s="428" customFormat="1" x14ac:dyDescent="0.25">
      <c r="A45" s="345" t="s">
        <v>7786</v>
      </c>
      <c r="B45" s="374"/>
      <c r="C45" s="719">
        <v>38574</v>
      </c>
      <c r="D45" s="373"/>
      <c r="E45" s="346">
        <v>7690.07</v>
      </c>
      <c r="F45" s="373"/>
      <c r="G45" s="347">
        <v>28.467400000000001</v>
      </c>
      <c r="H45" s="374"/>
      <c r="I45" s="348">
        <v>0.45699000000000001</v>
      </c>
      <c r="J45" s="348">
        <v>6.84</v>
      </c>
      <c r="K45" s="843">
        <v>0.49296000000000001</v>
      </c>
      <c r="L45" s="348">
        <v>0.45699000000000001</v>
      </c>
      <c r="M45" s="362"/>
      <c r="N45" s="350">
        <v>-1.9232</v>
      </c>
      <c r="O45" s="348">
        <v>2.3938999999999999</v>
      </c>
      <c r="P45" s="348">
        <v>5.9964000000000004</v>
      </c>
      <c r="Q45" s="348">
        <v>8.9139999999999997</v>
      </c>
      <c r="R45" s="348">
        <v>7.1112000000000002</v>
      </c>
      <c r="S45" s="348">
        <v>7.8944000000000001</v>
      </c>
      <c r="T45" s="348">
        <v>6.9156000000000004</v>
      </c>
      <c r="U45" s="354">
        <v>6.4535</v>
      </c>
      <c r="V45" s="348">
        <v>6.4019000000000004</v>
      </c>
      <c r="W45" s="348">
        <v>7.0311000000000003</v>
      </c>
      <c r="X45" s="348">
        <v>7.1006</v>
      </c>
      <c r="Y45" s="375">
        <v>6.2141000000000002</v>
      </c>
      <c r="Z45" s="348">
        <v>6.4111000000000002</v>
      </c>
      <c r="AA45" s="348">
        <v>6.7762000000000002</v>
      </c>
      <c r="AB45" s="348">
        <v>7.3064</v>
      </c>
      <c r="AC45" s="348">
        <v>6.4607000000000001</v>
      </c>
      <c r="AD45" s="348">
        <v>6.3710000000000004</v>
      </c>
      <c r="AE45" s="348">
        <v>9.8221000000000007</v>
      </c>
      <c r="AF45" s="348">
        <v>7.1224999999999996</v>
      </c>
      <c r="AG45" s="569"/>
      <c r="AH45" s="346">
        <v>10</v>
      </c>
      <c r="AI45" s="346">
        <v>6</v>
      </c>
      <c r="AJ45" s="346">
        <v>8</v>
      </c>
      <c r="AK45" s="346">
        <v>6</v>
      </c>
      <c r="AL45" s="346">
        <v>9</v>
      </c>
      <c r="AM45" s="346">
        <v>7</v>
      </c>
      <c r="AN45" s="346">
        <v>14</v>
      </c>
      <c r="AO45" s="572">
        <v>14</v>
      </c>
      <c r="AP45" s="346">
        <v>15</v>
      </c>
      <c r="AQ45" s="346">
        <v>13</v>
      </c>
      <c r="AR45" s="346">
        <v>11</v>
      </c>
      <c r="AS45" s="346">
        <v>13</v>
      </c>
      <c r="AT45" s="346">
        <v>8</v>
      </c>
      <c r="AU45" s="346">
        <v>13</v>
      </c>
      <c r="AV45" s="346">
        <v>11</v>
      </c>
      <c r="AW45" s="346">
        <v>15</v>
      </c>
      <c r="AX45" s="346">
        <v>15</v>
      </c>
      <c r="AY45" s="346">
        <v>6</v>
      </c>
      <c r="AZ45" s="584"/>
      <c r="BA45" s="467">
        <v>13.03</v>
      </c>
      <c r="BB45" s="348">
        <v>86.47</v>
      </c>
      <c r="BC45" s="348" t="s">
        <v>430</v>
      </c>
      <c r="BD45" s="348" t="s">
        <v>430</v>
      </c>
      <c r="BE45" s="375" t="s">
        <v>430</v>
      </c>
      <c r="BF45" s="375">
        <v>0.51</v>
      </c>
      <c r="BG45" s="374"/>
      <c r="BH45" s="594">
        <v>0.51</v>
      </c>
      <c r="BI45" s="348">
        <v>62.62</v>
      </c>
      <c r="BJ45" s="348">
        <v>23.85</v>
      </c>
      <c r="BK45" s="348" t="s">
        <v>430</v>
      </c>
      <c r="BL45" s="348" t="s">
        <v>430</v>
      </c>
      <c r="BM45" s="375">
        <v>2.87</v>
      </c>
      <c r="BN45" s="375" t="s">
        <v>430</v>
      </c>
      <c r="BO45" s="375">
        <v>10.16</v>
      </c>
      <c r="BP45" s="375" t="s">
        <v>430</v>
      </c>
      <c r="BQ45" s="375" t="s">
        <v>430</v>
      </c>
      <c r="BR45" s="374"/>
      <c r="BS45" s="468">
        <v>2.0713496489643299</v>
      </c>
      <c r="BT45" s="348">
        <v>14.4962471927519</v>
      </c>
      <c r="BU45" s="374"/>
      <c r="BV45" s="430" t="s">
        <v>555</v>
      </c>
    </row>
    <row r="46" spans="1:74" s="428" customFormat="1" x14ac:dyDescent="0.25">
      <c r="A46" s="345" t="s">
        <v>7787</v>
      </c>
      <c r="B46" s="374"/>
      <c r="C46" s="719">
        <v>40053</v>
      </c>
      <c r="D46" s="373"/>
      <c r="E46" s="346">
        <v>6360.87</v>
      </c>
      <c r="F46" s="373"/>
      <c r="G46" s="347">
        <v>3281.8249999999998</v>
      </c>
      <c r="H46" s="374"/>
      <c r="I46" s="843">
        <v>0.50958999999999999</v>
      </c>
      <c r="J46" s="843">
        <v>6.83</v>
      </c>
      <c r="K46" s="843">
        <v>0.50958999999999999</v>
      </c>
      <c r="L46" s="843">
        <v>0.50958999999999999</v>
      </c>
      <c r="M46" s="362"/>
      <c r="N46" s="350">
        <v>-1.9896</v>
      </c>
      <c r="O46" s="348">
        <v>2.5341</v>
      </c>
      <c r="P46" s="348">
        <v>5.9661999999999997</v>
      </c>
      <c r="Q46" s="348">
        <v>8.6876999999999995</v>
      </c>
      <c r="R46" s="348">
        <v>6.9610000000000003</v>
      </c>
      <c r="S46" s="348">
        <v>7.7267999999999999</v>
      </c>
      <c r="T46" s="348">
        <v>6.8197000000000001</v>
      </c>
      <c r="U46" s="354">
        <v>6.3685</v>
      </c>
      <c r="V46" s="348">
        <v>6.3220999999999998</v>
      </c>
      <c r="W46" s="348">
        <v>6.9142000000000001</v>
      </c>
      <c r="X46" s="348">
        <v>7.0362</v>
      </c>
      <c r="Y46" s="375">
        <v>6.1684000000000001</v>
      </c>
      <c r="Z46" s="348">
        <v>6.2472000000000003</v>
      </c>
      <c r="AA46" s="348">
        <v>6.6809000000000003</v>
      </c>
      <c r="AB46" s="348">
        <v>7.1877000000000004</v>
      </c>
      <c r="AC46" s="348">
        <v>6.3882000000000003</v>
      </c>
      <c r="AD46" s="348">
        <v>6.2965</v>
      </c>
      <c r="AE46" s="348">
        <v>9.5970999999999993</v>
      </c>
      <c r="AF46" s="348">
        <v>7.2202000000000002</v>
      </c>
      <c r="AG46" s="569"/>
      <c r="AH46" s="346">
        <v>11</v>
      </c>
      <c r="AI46" s="346">
        <v>4</v>
      </c>
      <c r="AJ46" s="346">
        <v>10</v>
      </c>
      <c r="AK46" s="346">
        <v>15</v>
      </c>
      <c r="AL46" s="346">
        <v>14</v>
      </c>
      <c r="AM46" s="346">
        <v>16</v>
      </c>
      <c r="AN46" s="346">
        <v>15</v>
      </c>
      <c r="AO46" s="572">
        <v>16</v>
      </c>
      <c r="AP46" s="346">
        <v>16</v>
      </c>
      <c r="AQ46" s="346">
        <v>15</v>
      </c>
      <c r="AR46" s="346">
        <v>14</v>
      </c>
      <c r="AS46" s="346">
        <v>15</v>
      </c>
      <c r="AT46" s="346">
        <v>9</v>
      </c>
      <c r="AU46" s="346">
        <v>16</v>
      </c>
      <c r="AV46" s="346">
        <v>16</v>
      </c>
      <c r="AW46" s="346">
        <v>16</v>
      </c>
      <c r="AX46" s="346">
        <v>16</v>
      </c>
      <c r="AY46" s="346">
        <v>10</v>
      </c>
      <c r="AZ46" s="584"/>
      <c r="BA46" s="467">
        <v>15.01</v>
      </c>
      <c r="BB46" s="348">
        <v>83.36</v>
      </c>
      <c r="BC46" s="348" t="s">
        <v>430</v>
      </c>
      <c r="BD46" s="348" t="s">
        <v>430</v>
      </c>
      <c r="BE46" s="375" t="s">
        <v>430</v>
      </c>
      <c r="BF46" s="375">
        <v>1.63</v>
      </c>
      <c r="BG46" s="374"/>
      <c r="BH46" s="594">
        <v>1.63</v>
      </c>
      <c r="BI46" s="348">
        <v>56.85</v>
      </c>
      <c r="BJ46" s="348">
        <v>26.51</v>
      </c>
      <c r="BK46" s="348" t="s">
        <v>430</v>
      </c>
      <c r="BL46" s="348" t="s">
        <v>430</v>
      </c>
      <c r="BM46" s="375">
        <v>0.76</v>
      </c>
      <c r="BN46" s="375" t="s">
        <v>430</v>
      </c>
      <c r="BO46" s="375">
        <v>14.25</v>
      </c>
      <c r="BP46" s="375" t="s">
        <v>430</v>
      </c>
      <c r="BQ46" s="375" t="s">
        <v>430</v>
      </c>
      <c r="BR46" s="374"/>
      <c r="BS46" s="468">
        <v>1.4658437095602499</v>
      </c>
      <c r="BT46" s="348">
        <v>16.454559185063601</v>
      </c>
      <c r="BU46" s="374"/>
      <c r="BV46" s="430" t="s">
        <v>555</v>
      </c>
    </row>
    <row r="47" spans="1:74" s="428" customFormat="1" x14ac:dyDescent="0.25">
      <c r="A47" s="345" t="s">
        <v>7788</v>
      </c>
      <c r="B47" s="374"/>
      <c r="C47" s="719">
        <v>45131</v>
      </c>
      <c r="D47" s="373"/>
      <c r="E47" s="346">
        <v>5267.73</v>
      </c>
      <c r="F47" s="373"/>
      <c r="G47" s="347">
        <v>1232.0714</v>
      </c>
      <c r="H47" s="374"/>
      <c r="I47" s="843">
        <v>0.50410999999999995</v>
      </c>
      <c r="J47" s="843">
        <v>6.78</v>
      </c>
      <c r="K47" s="843">
        <v>0.47122999999999998</v>
      </c>
      <c r="L47" s="843">
        <v>0.50410999999999995</v>
      </c>
      <c r="M47" s="362"/>
      <c r="N47" s="350">
        <v>-2.4645999999999999</v>
      </c>
      <c r="O47" s="348">
        <v>1.5891</v>
      </c>
      <c r="P47" s="348">
        <v>5.1440999999999999</v>
      </c>
      <c r="Q47" s="348">
        <v>8.1504999999999992</v>
      </c>
      <c r="R47" s="348">
        <v>6.3476999999999997</v>
      </c>
      <c r="S47" s="348">
        <v>7.3182999999999998</v>
      </c>
      <c r="T47" s="348">
        <v>6.4763000000000002</v>
      </c>
      <c r="U47" s="354">
        <v>6.0309999999999997</v>
      </c>
      <c r="V47" s="348">
        <v>5.9656000000000002</v>
      </c>
      <c r="W47" s="348">
        <v>6.6643999999999997</v>
      </c>
      <c r="X47" s="348">
        <v>6.7638999999999996</v>
      </c>
      <c r="Y47" s="375" t="s">
        <v>430</v>
      </c>
      <c r="Z47" s="348" t="s">
        <v>430</v>
      </c>
      <c r="AA47" s="348">
        <v>6.2182000000000004</v>
      </c>
      <c r="AB47" s="348">
        <v>6.8449</v>
      </c>
      <c r="AC47" s="348">
        <v>6.0622999999999996</v>
      </c>
      <c r="AD47" s="348">
        <v>5.9359000000000002</v>
      </c>
      <c r="AE47" s="348">
        <v>9.0035000000000007</v>
      </c>
      <c r="AF47" s="348">
        <v>6.8853</v>
      </c>
      <c r="AG47" s="569"/>
      <c r="AH47" s="346">
        <v>15</v>
      </c>
      <c r="AI47" s="346">
        <v>16</v>
      </c>
      <c r="AJ47" s="346">
        <v>20</v>
      </c>
      <c r="AK47" s="346">
        <v>20</v>
      </c>
      <c r="AL47" s="346">
        <v>19</v>
      </c>
      <c r="AM47" s="346">
        <v>20</v>
      </c>
      <c r="AN47" s="346">
        <v>19</v>
      </c>
      <c r="AO47" s="572">
        <v>20</v>
      </c>
      <c r="AP47" s="346">
        <v>20</v>
      </c>
      <c r="AQ47" s="346">
        <v>18</v>
      </c>
      <c r="AR47" s="346">
        <v>18</v>
      </c>
      <c r="AS47" s="346" t="s">
        <v>430</v>
      </c>
      <c r="AT47" s="346" t="s">
        <v>430</v>
      </c>
      <c r="AU47" s="346">
        <v>20</v>
      </c>
      <c r="AV47" s="346">
        <v>20</v>
      </c>
      <c r="AW47" s="346">
        <v>20</v>
      </c>
      <c r="AX47" s="346">
        <v>20</v>
      </c>
      <c r="AY47" s="346">
        <v>19</v>
      </c>
      <c r="AZ47" s="584"/>
      <c r="BA47" s="467">
        <v>10.199999999999999</v>
      </c>
      <c r="BB47" s="348">
        <v>81.260000000000005</v>
      </c>
      <c r="BC47" s="348" t="s">
        <v>430</v>
      </c>
      <c r="BD47" s="348" t="s">
        <v>430</v>
      </c>
      <c r="BE47" s="375" t="s">
        <v>430</v>
      </c>
      <c r="BF47" s="375">
        <v>8.5399999999999991</v>
      </c>
      <c r="BG47" s="374"/>
      <c r="BH47" s="594">
        <v>8.5399999999999991</v>
      </c>
      <c r="BI47" s="348">
        <v>59.92</v>
      </c>
      <c r="BJ47" s="348">
        <v>21.34</v>
      </c>
      <c r="BK47" s="348" t="s">
        <v>430</v>
      </c>
      <c r="BL47" s="348" t="s">
        <v>430</v>
      </c>
      <c r="BM47" s="375">
        <v>4.49</v>
      </c>
      <c r="BN47" s="375" t="s">
        <v>430</v>
      </c>
      <c r="BO47" s="375">
        <v>5.71</v>
      </c>
      <c r="BP47" s="375" t="s">
        <v>430</v>
      </c>
      <c r="BQ47" s="375" t="s">
        <v>430</v>
      </c>
      <c r="BR47" s="374"/>
      <c r="BS47" s="468">
        <v>1.79227573053768</v>
      </c>
      <c r="BT47" s="348">
        <v>13.155454423946599</v>
      </c>
      <c r="BU47" s="374"/>
      <c r="BV47" s="430" t="s">
        <v>555</v>
      </c>
    </row>
    <row r="48" spans="1:74" s="428" customFormat="1" x14ac:dyDescent="0.25">
      <c r="A48" s="345" t="s">
        <v>7789</v>
      </c>
      <c r="B48" s="374"/>
      <c r="C48" s="719">
        <v>44774</v>
      </c>
      <c r="D48" s="373"/>
      <c r="E48" s="346">
        <v>4229.25</v>
      </c>
      <c r="F48" s="373"/>
      <c r="G48" s="347">
        <v>1282.992</v>
      </c>
      <c r="H48" s="374"/>
      <c r="I48" s="348">
        <v>0.47</v>
      </c>
      <c r="J48" s="348">
        <v>6.86</v>
      </c>
      <c r="K48" s="843">
        <v>0.51526000000000005</v>
      </c>
      <c r="L48" s="348">
        <v>0.47</v>
      </c>
      <c r="M48" s="362"/>
      <c r="N48" s="350">
        <v>-1.2802</v>
      </c>
      <c r="O48" s="348">
        <v>1.9026000000000001</v>
      </c>
      <c r="P48" s="348">
        <v>5.4512999999999998</v>
      </c>
      <c r="Q48" s="348">
        <v>8.6739999999999995</v>
      </c>
      <c r="R48" s="348">
        <v>6.9409999999999998</v>
      </c>
      <c r="S48" s="348">
        <v>7.8479000000000001</v>
      </c>
      <c r="T48" s="348">
        <v>7.0808</v>
      </c>
      <c r="U48" s="354">
        <v>6.5542999999999996</v>
      </c>
      <c r="V48" s="348">
        <v>6.4821999999999997</v>
      </c>
      <c r="W48" s="348">
        <v>6.5640999999999998</v>
      </c>
      <c r="X48" s="348">
        <v>6.4531000000000001</v>
      </c>
      <c r="Y48" s="375" t="s">
        <v>430</v>
      </c>
      <c r="Z48" s="348" t="s">
        <v>430</v>
      </c>
      <c r="AA48" s="348">
        <v>6.7797999999999998</v>
      </c>
      <c r="AB48" s="348">
        <v>7.3975</v>
      </c>
      <c r="AC48" s="348">
        <v>6.5568</v>
      </c>
      <c r="AD48" s="348">
        <v>6.4528999999999996</v>
      </c>
      <c r="AE48" s="348">
        <v>9.5373999999999999</v>
      </c>
      <c r="AF48" s="348">
        <v>6.2470999999999997</v>
      </c>
      <c r="AG48" s="569"/>
      <c r="AH48" s="346">
        <v>4</v>
      </c>
      <c r="AI48" s="346">
        <v>12</v>
      </c>
      <c r="AJ48" s="346">
        <v>16</v>
      </c>
      <c r="AK48" s="346">
        <v>16</v>
      </c>
      <c r="AL48" s="346">
        <v>16</v>
      </c>
      <c r="AM48" s="346">
        <v>10</v>
      </c>
      <c r="AN48" s="346">
        <v>3</v>
      </c>
      <c r="AO48" s="572">
        <v>8</v>
      </c>
      <c r="AP48" s="346">
        <v>9</v>
      </c>
      <c r="AQ48" s="346">
        <v>20</v>
      </c>
      <c r="AR48" s="346">
        <v>20</v>
      </c>
      <c r="AS48" s="346" t="s">
        <v>430</v>
      </c>
      <c r="AT48" s="346" t="s">
        <v>430</v>
      </c>
      <c r="AU48" s="346">
        <v>12</v>
      </c>
      <c r="AV48" s="346">
        <v>3</v>
      </c>
      <c r="AW48" s="346">
        <v>10</v>
      </c>
      <c r="AX48" s="346">
        <v>10</v>
      </c>
      <c r="AY48" s="346">
        <v>14</v>
      </c>
      <c r="AZ48" s="584"/>
      <c r="BA48" s="467">
        <v>14.79</v>
      </c>
      <c r="BB48" s="348">
        <v>84.44</v>
      </c>
      <c r="BC48" s="348" t="s">
        <v>430</v>
      </c>
      <c r="BD48" s="348" t="s">
        <v>430</v>
      </c>
      <c r="BE48" s="375" t="s">
        <v>430</v>
      </c>
      <c r="BF48" s="375">
        <v>0.77</v>
      </c>
      <c r="BG48" s="374"/>
      <c r="BH48" s="594">
        <v>0.77</v>
      </c>
      <c r="BI48" s="348">
        <v>55.94</v>
      </c>
      <c r="BJ48" s="348">
        <v>28.5</v>
      </c>
      <c r="BK48" s="348" t="s">
        <v>430</v>
      </c>
      <c r="BL48" s="348" t="s">
        <v>430</v>
      </c>
      <c r="BM48" s="375">
        <v>4.28</v>
      </c>
      <c r="BN48" s="375" t="s">
        <v>430</v>
      </c>
      <c r="BO48" s="375">
        <v>10.51</v>
      </c>
      <c r="BP48" s="375" t="s">
        <v>430</v>
      </c>
      <c r="BQ48" s="375" t="s">
        <v>430</v>
      </c>
      <c r="BR48" s="374"/>
      <c r="BS48" s="468">
        <v>2.2896689402289701</v>
      </c>
      <c r="BT48" s="348">
        <v>16.489590501649001</v>
      </c>
      <c r="BU48" s="374"/>
      <c r="BV48" s="430" t="s">
        <v>555</v>
      </c>
    </row>
    <row r="49" spans="1:74" s="428" customFormat="1" x14ac:dyDescent="0.25">
      <c r="A49" s="345" t="s">
        <v>7790</v>
      </c>
      <c r="B49" s="374"/>
      <c r="C49" s="719">
        <v>37298</v>
      </c>
      <c r="D49" s="373"/>
      <c r="E49" s="346">
        <v>4133.25</v>
      </c>
      <c r="F49" s="373"/>
      <c r="G49" s="347">
        <v>54.166400000000003</v>
      </c>
      <c r="H49" s="374"/>
      <c r="I49" s="348">
        <v>0.43940000000000001</v>
      </c>
      <c r="J49" s="843">
        <v>6.93</v>
      </c>
      <c r="K49" s="843">
        <v>0.36712</v>
      </c>
      <c r="L49" s="843">
        <v>0.39451999999999998</v>
      </c>
      <c r="M49" s="362"/>
      <c r="N49" s="350">
        <v>-0.40429999999999999</v>
      </c>
      <c r="O49" s="348">
        <v>2.7633999999999999</v>
      </c>
      <c r="P49" s="348">
        <v>5.9848999999999997</v>
      </c>
      <c r="Q49" s="348">
        <v>8.8767999999999994</v>
      </c>
      <c r="R49" s="348">
        <v>7.2568000000000001</v>
      </c>
      <c r="S49" s="348">
        <v>7.8045999999999998</v>
      </c>
      <c r="T49" s="348">
        <v>6.9507000000000003</v>
      </c>
      <c r="U49" s="354">
        <v>6.5602</v>
      </c>
      <c r="V49" s="348">
        <v>6.4954999999999998</v>
      </c>
      <c r="W49" s="348">
        <v>7.1703999999999999</v>
      </c>
      <c r="X49" s="348">
        <v>7.2641</v>
      </c>
      <c r="Y49" s="375">
        <v>6.4607999999999999</v>
      </c>
      <c r="Z49" s="348">
        <v>6.6234999999999999</v>
      </c>
      <c r="AA49" s="348">
        <v>6.9408000000000003</v>
      </c>
      <c r="AB49" s="348">
        <v>7.3196000000000003</v>
      </c>
      <c r="AC49" s="348">
        <v>6.5712000000000002</v>
      </c>
      <c r="AD49" s="348">
        <v>6.4675000000000002</v>
      </c>
      <c r="AE49" s="348">
        <v>9.4582999999999995</v>
      </c>
      <c r="AF49" s="348">
        <v>7.1108000000000002</v>
      </c>
      <c r="AG49" s="569"/>
      <c r="AH49" s="346">
        <v>1</v>
      </c>
      <c r="AI49" s="346">
        <v>1</v>
      </c>
      <c r="AJ49" s="346">
        <v>9</v>
      </c>
      <c r="AK49" s="346">
        <v>9</v>
      </c>
      <c r="AL49" s="346">
        <v>2</v>
      </c>
      <c r="AM49" s="346">
        <v>13</v>
      </c>
      <c r="AN49" s="346">
        <v>12</v>
      </c>
      <c r="AO49" s="572">
        <v>5</v>
      </c>
      <c r="AP49" s="346">
        <v>5</v>
      </c>
      <c r="AQ49" s="346">
        <v>3</v>
      </c>
      <c r="AR49" s="346">
        <v>8</v>
      </c>
      <c r="AS49" s="346">
        <v>9</v>
      </c>
      <c r="AT49" s="346">
        <v>4</v>
      </c>
      <c r="AU49" s="346">
        <v>2</v>
      </c>
      <c r="AV49" s="346">
        <v>10</v>
      </c>
      <c r="AW49" s="346">
        <v>8</v>
      </c>
      <c r="AX49" s="346">
        <v>5</v>
      </c>
      <c r="AY49" s="346">
        <v>16</v>
      </c>
      <c r="AZ49" s="584"/>
      <c r="BA49" s="467">
        <v>10.55</v>
      </c>
      <c r="BB49" s="348">
        <v>88.93</v>
      </c>
      <c r="BC49" s="348" t="s">
        <v>430</v>
      </c>
      <c r="BD49" s="348" t="s">
        <v>430</v>
      </c>
      <c r="BE49" s="375">
        <v>19.05</v>
      </c>
      <c r="BF49" s="375">
        <v>0.52</v>
      </c>
      <c r="BG49" s="374"/>
      <c r="BH49" s="594">
        <v>0.52</v>
      </c>
      <c r="BI49" s="348">
        <v>55.71</v>
      </c>
      <c r="BJ49" s="348">
        <v>33.22</v>
      </c>
      <c r="BK49" s="348" t="s">
        <v>430</v>
      </c>
      <c r="BL49" s="348" t="s">
        <v>430</v>
      </c>
      <c r="BM49" s="375">
        <v>10.55</v>
      </c>
      <c r="BN49" s="375" t="s">
        <v>430</v>
      </c>
      <c r="BO49" s="375" t="s">
        <v>430</v>
      </c>
      <c r="BP49" s="375" t="s">
        <v>430</v>
      </c>
      <c r="BQ49" s="375">
        <v>19.05</v>
      </c>
      <c r="BR49" s="374"/>
      <c r="BS49" s="468" t="s">
        <v>430</v>
      </c>
      <c r="BT49" s="348">
        <v>11.0769422468633</v>
      </c>
      <c r="BU49" s="374"/>
      <c r="BV49" s="430" t="s">
        <v>555</v>
      </c>
    </row>
    <row r="50" spans="1:74" s="428" customFormat="1" x14ac:dyDescent="0.25">
      <c r="A50" s="345" t="s">
        <v>7791</v>
      </c>
      <c r="B50" s="374"/>
      <c r="C50" s="719">
        <v>43635</v>
      </c>
      <c r="D50" s="373"/>
      <c r="E50" s="346">
        <v>3476.05</v>
      </c>
      <c r="F50" s="373"/>
      <c r="G50" s="347">
        <v>1487.4903999999999</v>
      </c>
      <c r="H50" s="374"/>
      <c r="I50" s="843">
        <v>0.48</v>
      </c>
      <c r="J50" s="843">
        <v>6.85</v>
      </c>
      <c r="K50" s="843">
        <v>0.48</v>
      </c>
      <c r="L50" s="843">
        <v>0.48</v>
      </c>
      <c r="M50" s="362"/>
      <c r="N50" s="350">
        <v>-1.0404</v>
      </c>
      <c r="O50" s="348">
        <v>2.3815</v>
      </c>
      <c r="P50" s="348">
        <v>5.5545999999999998</v>
      </c>
      <c r="Q50" s="348">
        <v>8.7629000000000001</v>
      </c>
      <c r="R50" s="348">
        <v>7.1882000000000001</v>
      </c>
      <c r="S50" s="348">
        <v>7.8403</v>
      </c>
      <c r="T50" s="348">
        <v>7.0279999999999996</v>
      </c>
      <c r="U50" s="354">
        <v>6.4523000000000001</v>
      </c>
      <c r="V50" s="348">
        <v>6.4192999999999998</v>
      </c>
      <c r="W50" s="348">
        <v>7.0563000000000002</v>
      </c>
      <c r="X50" s="348">
        <v>7.0696000000000003</v>
      </c>
      <c r="Y50" s="375">
        <v>6.2413999999999996</v>
      </c>
      <c r="Z50" s="348" t="s">
        <v>430</v>
      </c>
      <c r="AA50" s="348">
        <v>6.8295000000000003</v>
      </c>
      <c r="AB50" s="348">
        <v>7.3460999999999999</v>
      </c>
      <c r="AC50" s="348">
        <v>6.4752000000000001</v>
      </c>
      <c r="AD50" s="348">
        <v>6.3783000000000003</v>
      </c>
      <c r="AE50" s="348">
        <v>9.5488</v>
      </c>
      <c r="AF50" s="348">
        <v>5.6436000000000002</v>
      </c>
      <c r="AG50" s="569"/>
      <c r="AH50" s="346">
        <v>3</v>
      </c>
      <c r="AI50" s="346">
        <v>7</v>
      </c>
      <c r="AJ50" s="346">
        <v>15</v>
      </c>
      <c r="AK50" s="346">
        <v>13</v>
      </c>
      <c r="AL50" s="346">
        <v>5</v>
      </c>
      <c r="AM50" s="346">
        <v>11</v>
      </c>
      <c r="AN50" s="346">
        <v>7</v>
      </c>
      <c r="AO50" s="572">
        <v>15</v>
      </c>
      <c r="AP50" s="346">
        <v>14</v>
      </c>
      <c r="AQ50" s="346">
        <v>12</v>
      </c>
      <c r="AR50" s="346">
        <v>13</v>
      </c>
      <c r="AS50" s="346">
        <v>11</v>
      </c>
      <c r="AT50" s="346" t="s">
        <v>430</v>
      </c>
      <c r="AU50" s="346">
        <v>9</v>
      </c>
      <c r="AV50" s="346">
        <v>9</v>
      </c>
      <c r="AW50" s="346">
        <v>14</v>
      </c>
      <c r="AX50" s="346">
        <v>14</v>
      </c>
      <c r="AY50" s="346">
        <v>12</v>
      </c>
      <c r="AZ50" s="584"/>
      <c r="BA50" s="467">
        <v>11.87</v>
      </c>
      <c r="BB50" s="348">
        <v>84.89</v>
      </c>
      <c r="BC50" s="348" t="s">
        <v>430</v>
      </c>
      <c r="BD50" s="348" t="s">
        <v>430</v>
      </c>
      <c r="BE50" s="375" t="s">
        <v>430</v>
      </c>
      <c r="BF50" s="375">
        <v>3.24</v>
      </c>
      <c r="BG50" s="374"/>
      <c r="BH50" s="594">
        <v>3.24</v>
      </c>
      <c r="BI50" s="348">
        <v>59.82</v>
      </c>
      <c r="BJ50" s="348">
        <v>25.07</v>
      </c>
      <c r="BK50" s="348" t="s">
        <v>430</v>
      </c>
      <c r="BL50" s="348" t="s">
        <v>430</v>
      </c>
      <c r="BM50" s="375">
        <v>5.71</v>
      </c>
      <c r="BN50" s="375" t="s">
        <v>430</v>
      </c>
      <c r="BO50" s="375">
        <v>6.15</v>
      </c>
      <c r="BP50" s="375" t="s">
        <v>430</v>
      </c>
      <c r="BQ50" s="375" t="s">
        <v>430</v>
      </c>
      <c r="BR50" s="374"/>
      <c r="BS50" s="468">
        <v>3.5953825303595401</v>
      </c>
      <c r="BT50" s="348">
        <v>12.1092605312109</v>
      </c>
      <c r="BU50" s="374"/>
      <c r="BV50" s="430" t="s">
        <v>555</v>
      </c>
    </row>
    <row r="51" spans="1:74" s="428" customFormat="1" x14ac:dyDescent="0.25">
      <c r="A51" s="345" t="s">
        <v>7792</v>
      </c>
      <c r="B51" s="374"/>
      <c r="C51" s="719">
        <v>44419</v>
      </c>
      <c r="D51" s="373"/>
      <c r="E51" s="346">
        <v>3645.68</v>
      </c>
      <c r="F51" s="373"/>
      <c r="G51" s="347">
        <v>1356.6781000000001</v>
      </c>
      <c r="H51" s="374"/>
      <c r="I51" s="348">
        <v>0.50563999999999998</v>
      </c>
      <c r="J51" s="348">
        <v>6.83</v>
      </c>
      <c r="K51" s="348">
        <v>0.47</v>
      </c>
      <c r="L51" s="348">
        <v>0.51</v>
      </c>
      <c r="M51" s="362"/>
      <c r="N51" s="350">
        <v>-3.6208999999999998</v>
      </c>
      <c r="O51" s="348">
        <v>1.0026999999999999</v>
      </c>
      <c r="P51" s="348">
        <v>5.3059000000000003</v>
      </c>
      <c r="Q51" s="348">
        <v>8.6419999999999995</v>
      </c>
      <c r="R51" s="348">
        <v>6.9420000000000002</v>
      </c>
      <c r="S51" s="348">
        <v>7.7077</v>
      </c>
      <c r="T51" s="348">
        <v>6.8137999999999996</v>
      </c>
      <c r="U51" s="354">
        <v>6.2831999999999999</v>
      </c>
      <c r="V51" s="348">
        <v>6.2332000000000001</v>
      </c>
      <c r="W51" s="348">
        <v>6.9458000000000002</v>
      </c>
      <c r="X51" s="348">
        <v>7.0803000000000003</v>
      </c>
      <c r="Y51" s="375">
        <v>6.2240000000000002</v>
      </c>
      <c r="Z51" s="348" t="s">
        <v>430</v>
      </c>
      <c r="AA51" s="348">
        <v>6.6196000000000002</v>
      </c>
      <c r="AB51" s="348">
        <v>7.1779999999999999</v>
      </c>
      <c r="AC51" s="348">
        <v>6.2911999999999999</v>
      </c>
      <c r="AD51" s="348">
        <v>6.2027000000000001</v>
      </c>
      <c r="AE51" s="348">
        <v>9.4824000000000002</v>
      </c>
      <c r="AF51" s="348">
        <v>6.1825000000000001</v>
      </c>
      <c r="AG51" s="569"/>
      <c r="AH51" s="346">
        <v>20</v>
      </c>
      <c r="AI51" s="346">
        <v>20</v>
      </c>
      <c r="AJ51" s="346">
        <v>19</v>
      </c>
      <c r="AK51" s="346">
        <v>17</v>
      </c>
      <c r="AL51" s="346">
        <v>15</v>
      </c>
      <c r="AM51" s="346">
        <v>17</v>
      </c>
      <c r="AN51" s="346">
        <v>16</v>
      </c>
      <c r="AO51" s="572">
        <v>17</v>
      </c>
      <c r="AP51" s="346">
        <v>17</v>
      </c>
      <c r="AQ51" s="346">
        <v>14</v>
      </c>
      <c r="AR51" s="346">
        <v>12</v>
      </c>
      <c r="AS51" s="346">
        <v>12</v>
      </c>
      <c r="AT51" s="346" t="s">
        <v>430</v>
      </c>
      <c r="AU51" s="346">
        <v>17</v>
      </c>
      <c r="AV51" s="346">
        <v>17</v>
      </c>
      <c r="AW51" s="346">
        <v>17</v>
      </c>
      <c r="AX51" s="346">
        <v>17</v>
      </c>
      <c r="AY51" s="346">
        <v>15</v>
      </c>
      <c r="AZ51" s="584"/>
      <c r="BA51" s="467">
        <v>13.12</v>
      </c>
      <c r="BB51" s="348">
        <v>86.43</v>
      </c>
      <c r="BC51" s="348" t="s">
        <v>430</v>
      </c>
      <c r="BD51" s="348" t="s">
        <v>430</v>
      </c>
      <c r="BE51" s="375" t="s">
        <v>430</v>
      </c>
      <c r="BF51" s="375">
        <v>0.45</v>
      </c>
      <c r="BG51" s="374"/>
      <c r="BH51" s="594">
        <v>0.45</v>
      </c>
      <c r="BI51" s="348">
        <v>59.76</v>
      </c>
      <c r="BJ51" s="348">
        <v>26.67</v>
      </c>
      <c r="BK51" s="348" t="s">
        <v>430</v>
      </c>
      <c r="BL51" s="348" t="s">
        <v>430</v>
      </c>
      <c r="BM51" s="375">
        <v>2.11</v>
      </c>
      <c r="BN51" s="375" t="s">
        <v>430</v>
      </c>
      <c r="BO51" s="375">
        <v>11.01</v>
      </c>
      <c r="BP51" s="375" t="s">
        <v>430</v>
      </c>
      <c r="BQ51" s="375" t="s">
        <v>430</v>
      </c>
      <c r="BR51" s="374"/>
      <c r="BS51" s="468">
        <v>1.3455734502691099</v>
      </c>
      <c r="BT51" s="348">
        <v>11.3369505522674</v>
      </c>
      <c r="BU51" s="374"/>
      <c r="BV51" s="430" t="s">
        <v>555</v>
      </c>
    </row>
    <row r="52" spans="1:74" s="428" customFormat="1" x14ac:dyDescent="0.25">
      <c r="A52" s="345" t="s">
        <v>7793</v>
      </c>
      <c r="B52" s="374"/>
      <c r="C52" s="719">
        <v>39626</v>
      </c>
      <c r="D52" s="373"/>
      <c r="E52" s="346">
        <v>2301.69</v>
      </c>
      <c r="F52" s="373"/>
      <c r="G52" s="347">
        <v>30.528300000000002</v>
      </c>
      <c r="H52" s="374"/>
      <c r="I52" s="348">
        <v>0.41839999999999999</v>
      </c>
      <c r="J52" s="348">
        <v>6.7477</v>
      </c>
      <c r="K52" s="843">
        <v>0.45</v>
      </c>
      <c r="L52" s="348">
        <v>0.42120000000000002</v>
      </c>
      <c r="M52" s="362"/>
      <c r="N52" s="350">
        <v>-2.9887999999999999</v>
      </c>
      <c r="O52" s="348">
        <v>1.8334999999999999</v>
      </c>
      <c r="P52" s="348">
        <v>5.3857999999999997</v>
      </c>
      <c r="Q52" s="348">
        <v>8.5166000000000004</v>
      </c>
      <c r="R52" s="348">
        <v>6.843</v>
      </c>
      <c r="S52" s="348">
        <v>7.5067000000000004</v>
      </c>
      <c r="T52" s="348">
        <v>6.5721999999999996</v>
      </c>
      <c r="U52" s="354">
        <v>6.0998000000000001</v>
      </c>
      <c r="V52" s="348">
        <v>6.0492999999999997</v>
      </c>
      <c r="W52" s="348">
        <v>6.5965999999999996</v>
      </c>
      <c r="X52" s="348">
        <v>6.6513999999999998</v>
      </c>
      <c r="Y52" s="375">
        <v>5.7374999999999998</v>
      </c>
      <c r="Z52" s="348">
        <v>6.0613000000000001</v>
      </c>
      <c r="AA52" s="348">
        <v>6.4748999999999999</v>
      </c>
      <c r="AB52" s="348">
        <v>6.9493</v>
      </c>
      <c r="AC52" s="348">
        <v>6.0906000000000002</v>
      </c>
      <c r="AD52" s="348">
        <v>6.0270000000000001</v>
      </c>
      <c r="AE52" s="348">
        <v>9.2535000000000007</v>
      </c>
      <c r="AF52" s="348">
        <v>6.3182999999999998</v>
      </c>
      <c r="AG52" s="569"/>
      <c r="AH52" s="346">
        <v>17</v>
      </c>
      <c r="AI52" s="346">
        <v>13</v>
      </c>
      <c r="AJ52" s="346">
        <v>17</v>
      </c>
      <c r="AK52" s="346">
        <v>18</v>
      </c>
      <c r="AL52" s="346">
        <v>17</v>
      </c>
      <c r="AM52" s="346">
        <v>19</v>
      </c>
      <c r="AN52" s="346">
        <v>17</v>
      </c>
      <c r="AO52" s="572">
        <v>19</v>
      </c>
      <c r="AP52" s="346">
        <v>19</v>
      </c>
      <c r="AQ52" s="346">
        <v>19</v>
      </c>
      <c r="AR52" s="346">
        <v>19</v>
      </c>
      <c r="AS52" s="346">
        <v>18</v>
      </c>
      <c r="AT52" s="346">
        <v>12</v>
      </c>
      <c r="AU52" s="346">
        <v>18</v>
      </c>
      <c r="AV52" s="346">
        <v>18</v>
      </c>
      <c r="AW52" s="346">
        <v>19</v>
      </c>
      <c r="AX52" s="346">
        <v>19</v>
      </c>
      <c r="AY52" s="346">
        <v>18</v>
      </c>
      <c r="AZ52" s="584"/>
      <c r="BA52" s="467">
        <v>13.15</v>
      </c>
      <c r="BB52" s="348">
        <v>85.16</v>
      </c>
      <c r="BC52" s="348" t="s">
        <v>430</v>
      </c>
      <c r="BD52" s="348" t="s">
        <v>430</v>
      </c>
      <c r="BE52" s="375" t="s">
        <v>430</v>
      </c>
      <c r="BF52" s="375">
        <v>1.68</v>
      </c>
      <c r="BG52" s="374"/>
      <c r="BH52" s="594">
        <v>1.68</v>
      </c>
      <c r="BI52" s="348">
        <v>63.35</v>
      </c>
      <c r="BJ52" s="348">
        <v>21.82</v>
      </c>
      <c r="BK52" s="348" t="s">
        <v>430</v>
      </c>
      <c r="BL52" s="348" t="s">
        <v>430</v>
      </c>
      <c r="BM52" s="375">
        <v>0.43</v>
      </c>
      <c r="BN52" s="375" t="s">
        <v>430</v>
      </c>
      <c r="BO52" s="375">
        <v>12.72</v>
      </c>
      <c r="BP52" s="375" t="s">
        <v>430</v>
      </c>
      <c r="BQ52" s="375" t="s">
        <v>430</v>
      </c>
      <c r="BR52" s="374"/>
      <c r="BS52" s="468" t="s">
        <v>430</v>
      </c>
      <c r="BT52" s="348">
        <v>11.4363610411436</v>
      </c>
      <c r="BU52" s="374"/>
      <c r="BV52" s="430" t="s">
        <v>555</v>
      </c>
    </row>
    <row r="53" spans="1:74" s="428" customFormat="1" x14ac:dyDescent="0.25">
      <c r="A53" s="345" t="s">
        <v>7794</v>
      </c>
      <c r="B53" s="374"/>
      <c r="C53" s="719">
        <v>43369</v>
      </c>
      <c r="D53" s="373"/>
      <c r="E53" s="346">
        <v>1541.09</v>
      </c>
      <c r="F53" s="373"/>
      <c r="G53" s="347">
        <v>16.181799999999999</v>
      </c>
      <c r="H53" s="374"/>
      <c r="I53" s="348">
        <v>0.45200000000000001</v>
      </c>
      <c r="J53" s="348">
        <v>6.8846999999999996</v>
      </c>
      <c r="K53" s="843">
        <v>0.47</v>
      </c>
      <c r="L53" s="348">
        <v>0.45200000000000001</v>
      </c>
      <c r="M53" s="362"/>
      <c r="N53" s="350">
        <v>-2.7065000000000001</v>
      </c>
      <c r="O53" s="348">
        <v>1.4287000000000001</v>
      </c>
      <c r="P53" s="348">
        <v>5.742</v>
      </c>
      <c r="Q53" s="348">
        <v>9.1024999999999991</v>
      </c>
      <c r="R53" s="348">
        <v>7.1887999999999996</v>
      </c>
      <c r="S53" s="348">
        <v>7.9835000000000003</v>
      </c>
      <c r="T53" s="348">
        <v>7.0057999999999998</v>
      </c>
      <c r="U53" s="354">
        <v>6.5141</v>
      </c>
      <c r="V53" s="348">
        <v>6.4584999999999999</v>
      </c>
      <c r="W53" s="348">
        <v>7.0994000000000002</v>
      </c>
      <c r="X53" s="348">
        <v>7.1764999999999999</v>
      </c>
      <c r="Y53" s="375">
        <v>6.4</v>
      </c>
      <c r="Z53" s="348" t="s">
        <v>430</v>
      </c>
      <c r="AA53" s="348">
        <v>6.8970000000000002</v>
      </c>
      <c r="AB53" s="348">
        <v>7.3697999999999997</v>
      </c>
      <c r="AC53" s="348">
        <v>6.524</v>
      </c>
      <c r="AD53" s="348">
        <v>6.4245999999999999</v>
      </c>
      <c r="AE53" s="348">
        <v>9.9745000000000008</v>
      </c>
      <c r="AF53" s="348">
        <v>6.2317</v>
      </c>
      <c r="AG53" s="569"/>
      <c r="AH53" s="346">
        <v>16</v>
      </c>
      <c r="AI53" s="346">
        <v>18</v>
      </c>
      <c r="AJ53" s="346">
        <v>13</v>
      </c>
      <c r="AK53" s="346">
        <v>1</v>
      </c>
      <c r="AL53" s="346">
        <v>4</v>
      </c>
      <c r="AM53" s="346">
        <v>2</v>
      </c>
      <c r="AN53" s="346">
        <v>9</v>
      </c>
      <c r="AO53" s="572">
        <v>13</v>
      </c>
      <c r="AP53" s="346">
        <v>13</v>
      </c>
      <c r="AQ53" s="346">
        <v>10</v>
      </c>
      <c r="AR53" s="346">
        <v>10</v>
      </c>
      <c r="AS53" s="346">
        <v>10</v>
      </c>
      <c r="AT53" s="346" t="s">
        <v>430</v>
      </c>
      <c r="AU53" s="346">
        <v>5</v>
      </c>
      <c r="AV53" s="346">
        <v>6</v>
      </c>
      <c r="AW53" s="346">
        <v>13</v>
      </c>
      <c r="AX53" s="346">
        <v>13</v>
      </c>
      <c r="AY53" s="346">
        <v>1</v>
      </c>
      <c r="AZ53" s="584"/>
      <c r="BA53" s="467">
        <v>6.52</v>
      </c>
      <c r="BB53" s="348">
        <v>92.6</v>
      </c>
      <c r="BC53" s="348" t="s">
        <v>430</v>
      </c>
      <c r="BD53" s="348" t="s">
        <v>430</v>
      </c>
      <c r="BE53" s="375" t="s">
        <v>430</v>
      </c>
      <c r="BF53" s="375">
        <v>0.88</v>
      </c>
      <c r="BG53" s="374"/>
      <c r="BH53" s="594">
        <v>0.88</v>
      </c>
      <c r="BI53" s="348">
        <v>68.7</v>
      </c>
      <c r="BJ53" s="348">
        <v>23.9</v>
      </c>
      <c r="BK53" s="348" t="s">
        <v>430</v>
      </c>
      <c r="BL53" s="348" t="s">
        <v>430</v>
      </c>
      <c r="BM53" s="375" t="s">
        <v>430</v>
      </c>
      <c r="BN53" s="375" t="s">
        <v>430</v>
      </c>
      <c r="BO53" s="375">
        <v>6.52</v>
      </c>
      <c r="BP53" s="375" t="s">
        <v>430</v>
      </c>
      <c r="BQ53" s="375" t="s">
        <v>430</v>
      </c>
      <c r="BR53" s="374"/>
      <c r="BS53" s="468">
        <v>4.5144767100000003</v>
      </c>
      <c r="BT53" s="348">
        <v>9.2934352400000009</v>
      </c>
      <c r="BU53" s="374"/>
      <c r="BV53" s="430" t="s">
        <v>555</v>
      </c>
    </row>
    <row r="54" spans="1:74" x14ac:dyDescent="0.25">
      <c r="A54" s="318" t="s">
        <v>93</v>
      </c>
      <c r="B54" s="66"/>
      <c r="C54" s="720"/>
      <c r="D54" s="43"/>
      <c r="E54" s="51"/>
      <c r="F54" s="43"/>
      <c r="G54" s="55"/>
      <c r="H54" s="66"/>
      <c r="I54" s="59"/>
      <c r="J54" s="59"/>
      <c r="K54" s="59"/>
      <c r="L54" s="59"/>
      <c r="M54" s="258"/>
      <c r="N54" s="70">
        <v>-2.0146999999999999</v>
      </c>
      <c r="O54" s="59">
        <v>2.0369000000000002</v>
      </c>
      <c r="P54" s="59">
        <v>5.8109999999999999</v>
      </c>
      <c r="Q54" s="59">
        <v>8.7794000000000008</v>
      </c>
      <c r="R54" s="59">
        <v>7.0422000000000002</v>
      </c>
      <c r="S54" s="59">
        <v>7.8055000000000003</v>
      </c>
      <c r="T54" s="59">
        <v>6.9252000000000002</v>
      </c>
      <c r="U54" s="88">
        <v>6.4538000000000002</v>
      </c>
      <c r="V54" s="59">
        <v>6.3979999999999997</v>
      </c>
      <c r="W54" s="59">
        <v>7.0042999999999997</v>
      </c>
      <c r="X54" s="59">
        <v>7.0906000000000002</v>
      </c>
      <c r="Y54" s="276">
        <v>6.3665000000000003</v>
      </c>
      <c r="Z54" s="59">
        <v>6.3753000000000002</v>
      </c>
      <c r="AA54" s="59">
        <v>6.7641</v>
      </c>
      <c r="AB54" s="59">
        <v>7.2698</v>
      </c>
      <c r="AC54" s="59">
        <v>6.4705000000000004</v>
      </c>
      <c r="AD54" s="59">
        <v>6.3677999999999999</v>
      </c>
      <c r="AE54" s="59">
        <v>9.5884999999999998</v>
      </c>
      <c r="AF54" s="59">
        <v>6.7347999999999999</v>
      </c>
      <c r="AG54" s="553"/>
      <c r="AH54" s="51">
        <v>20</v>
      </c>
      <c r="AI54" s="51">
        <v>20</v>
      </c>
      <c r="AJ54" s="51">
        <v>20</v>
      </c>
      <c r="AK54" s="51">
        <v>20</v>
      </c>
      <c r="AL54" s="51">
        <v>19</v>
      </c>
      <c r="AM54" s="51">
        <v>20</v>
      </c>
      <c r="AN54" s="51">
        <v>19</v>
      </c>
      <c r="AO54" s="560">
        <v>20</v>
      </c>
      <c r="AP54" s="51">
        <v>20</v>
      </c>
      <c r="AQ54" s="51">
        <v>20</v>
      </c>
      <c r="AR54" s="51">
        <v>20</v>
      </c>
      <c r="AS54" s="51">
        <v>18</v>
      </c>
      <c r="AT54" s="51">
        <v>14</v>
      </c>
      <c r="AU54" s="51">
        <v>20</v>
      </c>
      <c r="AV54" s="51">
        <v>20</v>
      </c>
      <c r="AW54" s="51">
        <v>20</v>
      </c>
      <c r="AX54" s="51">
        <v>20</v>
      </c>
      <c r="AY54" s="51">
        <v>20</v>
      </c>
      <c r="AZ54" s="579"/>
      <c r="BA54" s="577"/>
      <c r="BB54" s="59"/>
      <c r="BC54" s="59"/>
      <c r="BD54" s="59"/>
      <c r="BE54" s="276"/>
      <c r="BF54" s="276"/>
      <c r="BG54" s="66"/>
      <c r="BH54" s="586"/>
      <c r="BI54" s="59"/>
      <c r="BJ54" s="59"/>
      <c r="BK54" s="59"/>
      <c r="BL54" s="59"/>
      <c r="BM54" s="276"/>
      <c r="BN54" s="587"/>
      <c r="BO54" s="587"/>
      <c r="BP54" s="587"/>
      <c r="BQ54" s="587"/>
      <c r="BR54" s="602"/>
      <c r="BS54" s="267"/>
      <c r="BT54" s="59"/>
      <c r="BU54" s="66"/>
      <c r="BV54" s="34"/>
    </row>
    <row r="55" spans="1:74" x14ac:dyDescent="0.25">
      <c r="A55" s="320" t="s">
        <v>94</v>
      </c>
      <c r="B55" s="67"/>
      <c r="C55" s="721"/>
      <c r="D55" s="44"/>
      <c r="E55" s="52"/>
      <c r="F55" s="44"/>
      <c r="G55" s="56"/>
      <c r="H55" s="67"/>
      <c r="I55" s="60"/>
      <c r="J55" s="60"/>
      <c r="K55" s="60"/>
      <c r="L55" s="60"/>
      <c r="M55" s="259"/>
      <c r="N55" s="71">
        <v>-0.40429999999999999</v>
      </c>
      <c r="O55" s="60">
        <v>2.7633999999999999</v>
      </c>
      <c r="P55" s="60">
        <v>6.3808999999999996</v>
      </c>
      <c r="Q55" s="60">
        <v>9.1024999999999991</v>
      </c>
      <c r="R55" s="60">
        <v>7.4511000000000003</v>
      </c>
      <c r="S55" s="60">
        <v>8.1510999999999996</v>
      </c>
      <c r="T55" s="60">
        <v>7.1657999999999999</v>
      </c>
      <c r="U55" s="89">
        <v>6.6041999999999996</v>
      </c>
      <c r="V55" s="60">
        <v>6.5494000000000003</v>
      </c>
      <c r="W55" s="60">
        <v>7.2085999999999997</v>
      </c>
      <c r="X55" s="60">
        <v>7.3262</v>
      </c>
      <c r="Y55" s="277">
        <v>6.6374000000000004</v>
      </c>
      <c r="Z55" s="60">
        <v>6.7243000000000004</v>
      </c>
      <c r="AA55" s="60">
        <v>7.0801999999999996</v>
      </c>
      <c r="AB55" s="60">
        <v>7.5076999999999998</v>
      </c>
      <c r="AC55" s="60">
        <v>6.6280999999999999</v>
      </c>
      <c r="AD55" s="60">
        <v>6.5183</v>
      </c>
      <c r="AE55" s="60">
        <v>9.9745000000000008</v>
      </c>
      <c r="AF55" s="60">
        <v>7.3136999999999999</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0" t="s">
        <v>95</v>
      </c>
      <c r="B56" s="67"/>
      <c r="C56" s="721"/>
      <c r="D56" s="44"/>
      <c r="E56" s="52"/>
      <c r="F56" s="44"/>
      <c r="G56" s="56"/>
      <c r="H56" s="67"/>
      <c r="I56" s="60"/>
      <c r="J56" s="60"/>
      <c r="K56" s="60"/>
      <c r="L56" s="60"/>
      <c r="M56" s="259"/>
      <c r="N56" s="71">
        <v>-3.6208999999999998</v>
      </c>
      <c r="O56" s="60">
        <v>1.0026999999999999</v>
      </c>
      <c r="P56" s="60">
        <v>5.1440999999999999</v>
      </c>
      <c r="Q56" s="60">
        <v>8.1504999999999992</v>
      </c>
      <c r="R56" s="60">
        <v>6.3476999999999997</v>
      </c>
      <c r="S56" s="60">
        <v>7.3182999999999998</v>
      </c>
      <c r="T56" s="60">
        <v>6.4763000000000002</v>
      </c>
      <c r="U56" s="89">
        <v>6.0309999999999997</v>
      </c>
      <c r="V56" s="60">
        <v>5.9656000000000002</v>
      </c>
      <c r="W56" s="60">
        <v>6.5640999999999998</v>
      </c>
      <c r="X56" s="60">
        <v>6.4531000000000001</v>
      </c>
      <c r="Y56" s="277">
        <v>5.7374999999999998</v>
      </c>
      <c r="Z56" s="60">
        <v>5.8646000000000003</v>
      </c>
      <c r="AA56" s="60">
        <v>6.2182000000000004</v>
      </c>
      <c r="AB56" s="60">
        <v>6.8449</v>
      </c>
      <c r="AC56" s="60">
        <v>6.0622999999999996</v>
      </c>
      <c r="AD56" s="60">
        <v>5.9359000000000002</v>
      </c>
      <c r="AE56" s="60">
        <v>8.9018999999999995</v>
      </c>
      <c r="AF56" s="60">
        <v>5.6436000000000002</v>
      </c>
      <c r="AG56" s="554"/>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596"/>
      <c r="BS56" s="268"/>
      <c r="BT56" s="60"/>
      <c r="BU56" s="67"/>
      <c r="BV56" s="26"/>
    </row>
    <row r="57" spans="1:74" x14ac:dyDescent="0.25">
      <c r="A57" s="321" t="s">
        <v>96</v>
      </c>
      <c r="B57" s="68"/>
      <c r="C57" s="722"/>
      <c r="D57" s="45"/>
      <c r="E57" s="53"/>
      <c r="F57" s="45"/>
      <c r="G57" s="57"/>
      <c r="H57" s="68"/>
      <c r="I57" s="61"/>
      <c r="J57" s="61"/>
      <c r="K57" s="61"/>
      <c r="L57" s="61"/>
      <c r="M57" s="262"/>
      <c r="N57" s="72">
        <v>-1.9563999999999999</v>
      </c>
      <c r="O57" s="61">
        <v>2.1282999999999999</v>
      </c>
      <c r="P57" s="61">
        <v>5.9303999999999997</v>
      </c>
      <c r="Q57" s="61">
        <v>8.8377999999999997</v>
      </c>
      <c r="R57" s="61">
        <v>7.0891500000000001</v>
      </c>
      <c r="S57" s="61">
        <v>7.8441000000000001</v>
      </c>
      <c r="T57" s="61">
        <v>6.9785500000000003</v>
      </c>
      <c r="U57" s="90">
        <v>6.5312000000000001</v>
      </c>
      <c r="V57" s="61">
        <v>6.4752999999999998</v>
      </c>
      <c r="W57" s="61">
        <v>7.0969499999999996</v>
      </c>
      <c r="X57" s="61">
        <v>7.1385500000000004</v>
      </c>
      <c r="Y57" s="279">
        <v>6.4303999999999997</v>
      </c>
      <c r="Z57" s="61">
        <v>6.4866000000000001</v>
      </c>
      <c r="AA57" s="61">
        <v>6.7965999999999998</v>
      </c>
      <c r="AB57" s="61">
        <v>7.3129999999999997</v>
      </c>
      <c r="AC57" s="61">
        <v>6.5503999999999998</v>
      </c>
      <c r="AD57" s="61">
        <v>6.4454000000000002</v>
      </c>
      <c r="AE57" s="61">
        <v>9.5874000000000006</v>
      </c>
      <c r="AF57" s="61">
        <v>6.8652499999999996</v>
      </c>
      <c r="AG57" s="556"/>
      <c r="AH57" s="53"/>
      <c r="AI57" s="53"/>
      <c r="AJ57" s="53"/>
      <c r="AK57" s="53"/>
      <c r="AL57" s="53"/>
      <c r="AM57" s="53"/>
      <c r="AN57" s="53"/>
      <c r="AO57" s="563"/>
      <c r="AP57" s="53"/>
      <c r="AQ57" s="53"/>
      <c r="AR57" s="53"/>
      <c r="AS57" s="53"/>
      <c r="AT57" s="53"/>
      <c r="AU57" s="53"/>
      <c r="AV57" s="53"/>
      <c r="AW57" s="53"/>
      <c r="AX57" s="53"/>
      <c r="AY57" s="53"/>
      <c r="AZ57" s="581"/>
      <c r="BA57" s="578"/>
      <c r="BB57" s="61"/>
      <c r="BC57" s="61"/>
      <c r="BD57" s="61"/>
      <c r="BE57" s="279"/>
      <c r="BF57" s="279"/>
      <c r="BG57" s="68"/>
      <c r="BH57" s="590"/>
      <c r="BI57" s="61"/>
      <c r="BJ57" s="61"/>
      <c r="BK57" s="61"/>
      <c r="BL57" s="61"/>
      <c r="BM57" s="279"/>
      <c r="BN57" s="591"/>
      <c r="BO57" s="591"/>
      <c r="BP57" s="591"/>
      <c r="BQ57" s="591"/>
      <c r="BR57" s="603"/>
      <c r="BS57" s="270"/>
      <c r="BT57" s="61"/>
      <c r="BU57" s="68"/>
      <c r="BV57" s="272"/>
    </row>
    <row r="58" spans="1:74" ht="14.5" x14ac:dyDescent="0.25">
      <c r="A58" s="323" t="s">
        <v>223</v>
      </c>
      <c r="B58" s="69"/>
      <c r="C58" s="723"/>
      <c r="D58" s="46"/>
      <c r="E58" s="54"/>
      <c r="F58" s="46"/>
      <c r="G58" s="58"/>
      <c r="H58" s="69"/>
      <c r="I58" s="62"/>
      <c r="J58" s="62"/>
      <c r="K58" s="62"/>
      <c r="L58" s="62"/>
      <c r="M58" s="263"/>
      <c r="N58" s="73"/>
      <c r="O58" s="62"/>
      <c r="P58" s="62"/>
      <c r="Q58" s="62"/>
      <c r="R58" s="62"/>
      <c r="S58" s="62"/>
      <c r="T58" s="62"/>
      <c r="U58" s="91"/>
      <c r="V58" s="62"/>
      <c r="W58" s="62"/>
      <c r="X58" s="62"/>
      <c r="Y58" s="245"/>
      <c r="Z58" s="62"/>
      <c r="AA58" s="62"/>
      <c r="AB58" s="62"/>
      <c r="AC58" s="62"/>
      <c r="AD58" s="62"/>
      <c r="AE58" s="62"/>
      <c r="AF58" s="62"/>
      <c r="AG58" s="557"/>
      <c r="AH58" s="54"/>
      <c r="AI58" s="54"/>
      <c r="AJ58" s="54"/>
      <c r="AK58" s="54"/>
      <c r="AL58" s="54"/>
      <c r="AM58" s="54"/>
      <c r="AN58" s="54"/>
      <c r="AO58" s="564"/>
      <c r="AP58" s="54"/>
      <c r="AQ58" s="54"/>
      <c r="AR58" s="54"/>
      <c r="AS58" s="54"/>
      <c r="AT58" s="54"/>
      <c r="AU58" s="54"/>
      <c r="AV58" s="54"/>
      <c r="AW58" s="54"/>
      <c r="AX58" s="54"/>
      <c r="AY58" s="54"/>
      <c r="AZ58" s="582"/>
      <c r="BA58" s="280"/>
      <c r="BB58" s="62"/>
      <c r="BC58" s="62"/>
      <c r="BD58" s="62"/>
      <c r="BE58" s="245"/>
      <c r="BF58" s="245"/>
      <c r="BG58" s="69"/>
      <c r="BH58" s="585"/>
      <c r="BI58" s="62"/>
      <c r="BJ58" s="62"/>
      <c r="BK58" s="62"/>
      <c r="BL58" s="62"/>
      <c r="BM58" s="245"/>
      <c r="BN58" s="592"/>
      <c r="BO58" s="592"/>
      <c r="BP58" s="592"/>
      <c r="BQ58" s="592"/>
      <c r="BR58" s="545"/>
      <c r="BS58" s="271"/>
      <c r="BT58" s="62"/>
      <c r="BU58" s="69"/>
      <c r="BV58" s="41"/>
    </row>
    <row r="59" spans="1:74" s="428" customFormat="1" x14ac:dyDescent="0.25">
      <c r="A59" s="345" t="s">
        <v>7795</v>
      </c>
      <c r="B59" s="374"/>
      <c r="C59" s="719">
        <v>44434</v>
      </c>
      <c r="D59" s="373"/>
      <c r="E59" s="346">
        <v>1427.41</v>
      </c>
      <c r="F59" s="373"/>
      <c r="G59" s="347">
        <v>1371.2122999999999</v>
      </c>
      <c r="H59" s="374"/>
      <c r="I59" s="348">
        <v>0.45073999999999997</v>
      </c>
      <c r="J59" s="348">
        <v>6.7</v>
      </c>
      <c r="K59" s="843">
        <v>0.56711999999999996</v>
      </c>
      <c r="L59" s="348">
        <v>0.45062999999999998</v>
      </c>
      <c r="M59" s="362"/>
      <c r="N59" s="350">
        <v>-4.3623000000000003</v>
      </c>
      <c r="O59" s="348">
        <v>1.4296</v>
      </c>
      <c r="P59" s="348">
        <v>6.1097000000000001</v>
      </c>
      <c r="Q59" s="348">
        <v>9.2416</v>
      </c>
      <c r="R59" s="348">
        <v>7.3928000000000003</v>
      </c>
      <c r="S59" s="348">
        <v>8.2795000000000005</v>
      </c>
      <c r="T59" s="348">
        <v>7.6170999999999998</v>
      </c>
      <c r="U59" s="354">
        <v>7.0698999999999996</v>
      </c>
      <c r="V59" s="348">
        <v>6.8943000000000003</v>
      </c>
      <c r="W59" s="348">
        <v>7.2641999999999998</v>
      </c>
      <c r="X59" s="348">
        <v>7.2541000000000002</v>
      </c>
      <c r="Y59" s="375">
        <v>6.4824999999999999</v>
      </c>
      <c r="Z59" s="348" t="s">
        <v>430</v>
      </c>
      <c r="AA59" s="348">
        <v>7.2020999999999997</v>
      </c>
      <c r="AB59" s="348">
        <v>7.7794999999999996</v>
      </c>
      <c r="AC59" s="348">
        <v>7.1261000000000001</v>
      </c>
      <c r="AD59" s="348">
        <v>6.8939000000000004</v>
      </c>
      <c r="AE59" s="348">
        <v>10.1264</v>
      </c>
      <c r="AF59" s="348">
        <v>6.4591000000000003</v>
      </c>
      <c r="AG59" s="569"/>
      <c r="AH59" s="346">
        <v>6</v>
      </c>
      <c r="AI59" s="346">
        <v>6</v>
      </c>
      <c r="AJ59" s="346">
        <v>1</v>
      </c>
      <c r="AK59" s="346">
        <v>1</v>
      </c>
      <c r="AL59" s="346">
        <v>1</v>
      </c>
      <c r="AM59" s="346">
        <v>1</v>
      </c>
      <c r="AN59" s="346">
        <v>1</v>
      </c>
      <c r="AO59" s="572">
        <v>1</v>
      </c>
      <c r="AP59" s="346">
        <v>1</v>
      </c>
      <c r="AQ59" s="346">
        <v>1</v>
      </c>
      <c r="AR59" s="346">
        <v>1</v>
      </c>
      <c r="AS59" s="346">
        <v>2</v>
      </c>
      <c r="AT59" s="346" t="s">
        <v>430</v>
      </c>
      <c r="AU59" s="346">
        <v>1</v>
      </c>
      <c r="AV59" s="346">
        <v>1</v>
      </c>
      <c r="AW59" s="346">
        <v>1</v>
      </c>
      <c r="AX59" s="346">
        <v>1</v>
      </c>
      <c r="AY59" s="346">
        <v>1</v>
      </c>
      <c r="AZ59" s="584"/>
      <c r="BA59" s="467">
        <v>9.83</v>
      </c>
      <c r="BB59" s="348">
        <v>87.74</v>
      </c>
      <c r="BC59" s="348" t="s">
        <v>430</v>
      </c>
      <c r="BD59" s="348" t="s">
        <v>430</v>
      </c>
      <c r="BE59" s="375" t="s">
        <v>430</v>
      </c>
      <c r="BF59" s="375">
        <v>2.42</v>
      </c>
      <c r="BG59" s="374"/>
      <c r="BH59" s="594">
        <v>2.42</v>
      </c>
      <c r="BI59" s="348">
        <v>61.66</v>
      </c>
      <c r="BJ59" s="348">
        <v>26.08</v>
      </c>
      <c r="BK59" s="348" t="s">
        <v>430</v>
      </c>
      <c r="BL59" s="348" t="s">
        <v>430</v>
      </c>
      <c r="BM59" s="375">
        <v>2.0299999999999998</v>
      </c>
      <c r="BN59" s="375" t="s">
        <v>430</v>
      </c>
      <c r="BO59" s="375">
        <v>7.8</v>
      </c>
      <c r="BP59" s="375" t="s">
        <v>430</v>
      </c>
      <c r="BQ59" s="375" t="s">
        <v>430</v>
      </c>
      <c r="BR59" s="374"/>
      <c r="BS59" s="468">
        <v>8.15717903244715</v>
      </c>
      <c r="BT59" s="348">
        <v>17.922223995376701</v>
      </c>
      <c r="BU59" s="374"/>
      <c r="BV59" s="430" t="s">
        <v>555</v>
      </c>
    </row>
    <row r="60" spans="1:74" s="428" customFormat="1" x14ac:dyDescent="0.25">
      <c r="A60" s="345" t="s">
        <v>7796</v>
      </c>
      <c r="B60" s="374"/>
      <c r="C60" s="719">
        <v>45692</v>
      </c>
      <c r="D60" s="373"/>
      <c r="E60" s="346">
        <v>453.66</v>
      </c>
      <c r="F60" s="373"/>
      <c r="G60" s="347">
        <v>11.190799999999999</v>
      </c>
      <c r="H60" s="374"/>
      <c r="I60" s="348">
        <v>0.47</v>
      </c>
      <c r="J60" s="348">
        <v>6.8</v>
      </c>
      <c r="K60" s="843">
        <v>0.55000000000000004</v>
      </c>
      <c r="L60" s="348">
        <v>0.47</v>
      </c>
      <c r="M60" s="362"/>
      <c r="N60" s="350">
        <v>-2.6091000000000002</v>
      </c>
      <c r="O60" s="348">
        <v>1.8485</v>
      </c>
      <c r="P60" s="348">
        <v>5.6906999999999996</v>
      </c>
      <c r="Q60" s="348">
        <v>9.0708000000000002</v>
      </c>
      <c r="R60" s="348">
        <v>7.1662999999999997</v>
      </c>
      <c r="S60" s="348">
        <v>8.0886999999999993</v>
      </c>
      <c r="T60" s="348">
        <v>7.3380000000000001</v>
      </c>
      <c r="U60" s="354">
        <v>6.8315000000000001</v>
      </c>
      <c r="V60" s="348">
        <v>6.7763</v>
      </c>
      <c r="W60" s="348" t="s">
        <v>430</v>
      </c>
      <c r="X60" s="348" t="s">
        <v>430</v>
      </c>
      <c r="Y60" s="375" t="s">
        <v>430</v>
      </c>
      <c r="Z60" s="348" t="s">
        <v>430</v>
      </c>
      <c r="AA60" s="348">
        <v>6.8826999999999998</v>
      </c>
      <c r="AB60" s="348">
        <v>7.4836</v>
      </c>
      <c r="AC60" s="348">
        <v>6.8463000000000003</v>
      </c>
      <c r="AD60" s="348">
        <v>6.7428999999999997</v>
      </c>
      <c r="AE60" s="348">
        <v>9.9750999999999994</v>
      </c>
      <c r="AF60" s="348">
        <v>7.2976999999999999</v>
      </c>
      <c r="AG60" s="569"/>
      <c r="AH60" s="346">
        <v>5</v>
      </c>
      <c r="AI60" s="346">
        <v>5</v>
      </c>
      <c r="AJ60" s="346">
        <v>4</v>
      </c>
      <c r="AK60" s="346">
        <v>2</v>
      </c>
      <c r="AL60" s="346">
        <v>2</v>
      </c>
      <c r="AM60" s="346">
        <v>2</v>
      </c>
      <c r="AN60" s="346">
        <v>2</v>
      </c>
      <c r="AO60" s="572">
        <v>2</v>
      </c>
      <c r="AP60" s="346">
        <v>2</v>
      </c>
      <c r="AQ60" s="346" t="s">
        <v>430</v>
      </c>
      <c r="AR60" s="346" t="s">
        <v>430</v>
      </c>
      <c r="AS60" s="346" t="s">
        <v>430</v>
      </c>
      <c r="AT60" s="346" t="s">
        <v>430</v>
      </c>
      <c r="AU60" s="346">
        <v>2</v>
      </c>
      <c r="AV60" s="346">
        <v>2</v>
      </c>
      <c r="AW60" s="346">
        <v>2</v>
      </c>
      <c r="AX60" s="346">
        <v>2</v>
      </c>
      <c r="AY60" s="346">
        <v>2</v>
      </c>
      <c r="AZ60" s="584"/>
      <c r="BA60" s="467">
        <v>10.58</v>
      </c>
      <c r="BB60" s="348">
        <v>88.53</v>
      </c>
      <c r="BC60" s="348" t="s">
        <v>430</v>
      </c>
      <c r="BD60" s="348" t="s">
        <v>430</v>
      </c>
      <c r="BE60" s="375" t="s">
        <v>430</v>
      </c>
      <c r="BF60" s="375">
        <v>0.89</v>
      </c>
      <c r="BG60" s="374"/>
      <c r="BH60" s="594">
        <v>0.89</v>
      </c>
      <c r="BI60" s="348">
        <v>60.15</v>
      </c>
      <c r="BJ60" s="348">
        <v>28.38</v>
      </c>
      <c r="BK60" s="348" t="s">
        <v>430</v>
      </c>
      <c r="BL60" s="348" t="s">
        <v>430</v>
      </c>
      <c r="BM60" s="375" t="s">
        <v>430</v>
      </c>
      <c r="BN60" s="375" t="s">
        <v>430</v>
      </c>
      <c r="BO60" s="375">
        <v>10.58</v>
      </c>
      <c r="BP60" s="375" t="s">
        <v>430</v>
      </c>
      <c r="BQ60" s="375" t="s">
        <v>430</v>
      </c>
      <c r="BR60" s="374"/>
      <c r="BS60" s="468">
        <v>3.2707676996729198</v>
      </c>
      <c r="BT60" s="348">
        <v>15.2932456084707</v>
      </c>
      <c r="BU60" s="374"/>
      <c r="BV60" s="430" t="s">
        <v>555</v>
      </c>
    </row>
    <row r="61" spans="1:74" s="428" customFormat="1" x14ac:dyDescent="0.25">
      <c r="A61" s="345" t="s">
        <v>7797</v>
      </c>
      <c r="B61" s="374"/>
      <c r="C61" s="719">
        <v>44790</v>
      </c>
      <c r="D61" s="373"/>
      <c r="E61" s="346">
        <v>193.26</v>
      </c>
      <c r="F61" s="373"/>
      <c r="G61" s="347">
        <v>1323.0893000000001</v>
      </c>
      <c r="H61" s="374"/>
      <c r="I61" s="843">
        <v>0.49314999999999998</v>
      </c>
      <c r="J61" s="843">
        <v>6.68</v>
      </c>
      <c r="K61" s="843">
        <v>0.49314999999999998</v>
      </c>
      <c r="L61" s="843">
        <v>0.49314999999999998</v>
      </c>
      <c r="M61" s="362"/>
      <c r="N61" s="350">
        <v>-0.84409999999999996</v>
      </c>
      <c r="O61" s="348">
        <v>1.9958</v>
      </c>
      <c r="P61" s="348">
        <v>5.2271000000000001</v>
      </c>
      <c r="Q61" s="348">
        <v>8.7540999999999993</v>
      </c>
      <c r="R61" s="348">
        <v>6.9424000000000001</v>
      </c>
      <c r="S61" s="348">
        <v>7.7763999999999998</v>
      </c>
      <c r="T61" s="348">
        <v>7.1017000000000001</v>
      </c>
      <c r="U61" s="354">
        <v>6.6355000000000004</v>
      </c>
      <c r="V61" s="348">
        <v>6.5407000000000002</v>
      </c>
      <c r="W61" s="348">
        <v>7.1074999999999999</v>
      </c>
      <c r="X61" s="348">
        <v>7.1844999999999999</v>
      </c>
      <c r="Y61" s="375" t="s">
        <v>430</v>
      </c>
      <c r="Z61" s="348" t="s">
        <v>430</v>
      </c>
      <c r="AA61" s="348">
        <v>6.7135999999999996</v>
      </c>
      <c r="AB61" s="348">
        <v>7.2998000000000003</v>
      </c>
      <c r="AC61" s="348">
        <v>6.6524000000000001</v>
      </c>
      <c r="AD61" s="348">
        <v>6.5217000000000001</v>
      </c>
      <c r="AE61" s="348">
        <v>9.4544999999999995</v>
      </c>
      <c r="AF61" s="348">
        <v>7.1237000000000004</v>
      </c>
      <c r="AG61" s="569"/>
      <c r="AH61" s="346">
        <v>4</v>
      </c>
      <c r="AI61" s="346">
        <v>4</v>
      </c>
      <c r="AJ61" s="346">
        <v>5</v>
      </c>
      <c r="AK61" s="346">
        <v>3</v>
      </c>
      <c r="AL61" s="346">
        <v>4</v>
      </c>
      <c r="AM61" s="346">
        <v>4</v>
      </c>
      <c r="AN61" s="346">
        <v>3</v>
      </c>
      <c r="AO61" s="572">
        <v>3</v>
      </c>
      <c r="AP61" s="346">
        <v>3</v>
      </c>
      <c r="AQ61" s="346">
        <v>3</v>
      </c>
      <c r="AR61" s="346">
        <v>3</v>
      </c>
      <c r="AS61" s="346" t="s">
        <v>430</v>
      </c>
      <c r="AT61" s="346" t="s">
        <v>430</v>
      </c>
      <c r="AU61" s="346">
        <v>4</v>
      </c>
      <c r="AV61" s="346">
        <v>4</v>
      </c>
      <c r="AW61" s="346">
        <v>3</v>
      </c>
      <c r="AX61" s="346">
        <v>3</v>
      </c>
      <c r="AY61" s="346">
        <v>3</v>
      </c>
      <c r="AZ61" s="584"/>
      <c r="BA61" s="467">
        <v>10.15</v>
      </c>
      <c r="BB61" s="348">
        <v>82.3</v>
      </c>
      <c r="BC61" s="348" t="s">
        <v>430</v>
      </c>
      <c r="BD61" s="348" t="s">
        <v>430</v>
      </c>
      <c r="BE61" s="375" t="s">
        <v>430</v>
      </c>
      <c r="BF61" s="375">
        <v>7.55</v>
      </c>
      <c r="BG61" s="374"/>
      <c r="BH61" s="594">
        <v>7.55</v>
      </c>
      <c r="BI61" s="348">
        <v>67.64</v>
      </c>
      <c r="BJ61" s="348">
        <v>14.66</v>
      </c>
      <c r="BK61" s="348" t="s">
        <v>430</v>
      </c>
      <c r="BL61" s="348" t="s">
        <v>430</v>
      </c>
      <c r="BM61" s="375" t="s">
        <v>430</v>
      </c>
      <c r="BN61" s="375" t="s">
        <v>430</v>
      </c>
      <c r="BO61" s="375">
        <v>10.15</v>
      </c>
      <c r="BP61" s="375" t="s">
        <v>430</v>
      </c>
      <c r="BQ61" s="375" t="s">
        <v>430</v>
      </c>
      <c r="BR61" s="374"/>
      <c r="BS61" s="468" t="s">
        <v>430</v>
      </c>
      <c r="BT61" s="348">
        <v>5.8485533600000004</v>
      </c>
      <c r="BU61" s="374"/>
      <c r="BV61" s="430" t="s">
        <v>555</v>
      </c>
    </row>
    <row r="62" spans="1:74" s="428" customFormat="1" x14ac:dyDescent="0.25">
      <c r="A62" s="345" t="s">
        <v>7798</v>
      </c>
      <c r="B62" s="374"/>
      <c r="C62" s="719">
        <v>43896</v>
      </c>
      <c r="D62" s="373"/>
      <c r="E62" s="346">
        <v>122.754</v>
      </c>
      <c r="F62" s="373"/>
      <c r="G62" s="347">
        <v>1475.5664999999999</v>
      </c>
      <c r="H62" s="374"/>
      <c r="I62" s="348">
        <v>0.42</v>
      </c>
      <c r="J62" s="348">
        <v>6.67</v>
      </c>
      <c r="K62" s="843">
        <v>0.44384000000000001</v>
      </c>
      <c r="L62" s="348">
        <v>0.42</v>
      </c>
      <c r="M62" s="362"/>
      <c r="N62" s="350">
        <v>0.20530000000000001</v>
      </c>
      <c r="O62" s="348">
        <v>2.5863</v>
      </c>
      <c r="P62" s="348">
        <v>5.9130000000000003</v>
      </c>
      <c r="Q62" s="348">
        <v>8.6494999999999997</v>
      </c>
      <c r="R62" s="348">
        <v>7.0990000000000002</v>
      </c>
      <c r="S62" s="348">
        <v>7.7992999999999997</v>
      </c>
      <c r="T62" s="348">
        <v>7.0481999999999996</v>
      </c>
      <c r="U62" s="354">
        <v>6.5313999999999997</v>
      </c>
      <c r="V62" s="348">
        <v>6.4911000000000003</v>
      </c>
      <c r="W62" s="348">
        <v>7.1201999999999996</v>
      </c>
      <c r="X62" s="348">
        <v>7.2191999999999998</v>
      </c>
      <c r="Y62" s="375">
        <v>6.6005000000000003</v>
      </c>
      <c r="Z62" s="348" t="s">
        <v>430</v>
      </c>
      <c r="AA62" s="348">
        <v>6.8087999999999997</v>
      </c>
      <c r="AB62" s="348">
        <v>7.4096000000000002</v>
      </c>
      <c r="AC62" s="348">
        <v>6.5578000000000003</v>
      </c>
      <c r="AD62" s="348">
        <v>6.4462000000000002</v>
      </c>
      <c r="AE62" s="348">
        <v>9.2556999999999992</v>
      </c>
      <c r="AF62" s="348">
        <v>6.1505999999999998</v>
      </c>
      <c r="AG62" s="569"/>
      <c r="AH62" s="346">
        <v>3</v>
      </c>
      <c r="AI62" s="346">
        <v>3</v>
      </c>
      <c r="AJ62" s="346">
        <v>3</v>
      </c>
      <c r="AK62" s="346">
        <v>4</v>
      </c>
      <c r="AL62" s="346">
        <v>3</v>
      </c>
      <c r="AM62" s="346">
        <v>3</v>
      </c>
      <c r="AN62" s="346">
        <v>4</v>
      </c>
      <c r="AO62" s="572">
        <v>4</v>
      </c>
      <c r="AP62" s="346">
        <v>4</v>
      </c>
      <c r="AQ62" s="346">
        <v>2</v>
      </c>
      <c r="AR62" s="346">
        <v>2</v>
      </c>
      <c r="AS62" s="346">
        <v>1</v>
      </c>
      <c r="AT62" s="346" t="s">
        <v>430</v>
      </c>
      <c r="AU62" s="346">
        <v>3</v>
      </c>
      <c r="AV62" s="346">
        <v>3</v>
      </c>
      <c r="AW62" s="346">
        <v>4</v>
      </c>
      <c r="AX62" s="346">
        <v>4</v>
      </c>
      <c r="AY62" s="346">
        <v>4</v>
      </c>
      <c r="AZ62" s="584"/>
      <c r="BA62" s="467">
        <v>5.89</v>
      </c>
      <c r="BB62" s="348">
        <v>86.94</v>
      </c>
      <c r="BC62" s="348" t="s">
        <v>430</v>
      </c>
      <c r="BD62" s="348" t="s">
        <v>430</v>
      </c>
      <c r="BE62" s="375" t="s">
        <v>430</v>
      </c>
      <c r="BF62" s="375">
        <v>7.16</v>
      </c>
      <c r="BG62" s="374"/>
      <c r="BH62" s="594">
        <v>7.16</v>
      </c>
      <c r="BI62" s="348">
        <v>68.89</v>
      </c>
      <c r="BJ62" s="348">
        <v>18.05</v>
      </c>
      <c r="BK62" s="348" t="s">
        <v>430</v>
      </c>
      <c r="BL62" s="348" t="s">
        <v>430</v>
      </c>
      <c r="BM62" s="375" t="s">
        <v>430</v>
      </c>
      <c r="BN62" s="375" t="s">
        <v>430</v>
      </c>
      <c r="BO62" s="375">
        <v>5.89</v>
      </c>
      <c r="BP62" s="375" t="s">
        <v>430</v>
      </c>
      <c r="BQ62" s="375" t="s">
        <v>430</v>
      </c>
      <c r="BR62" s="374"/>
      <c r="BS62" s="468" t="s">
        <v>430</v>
      </c>
      <c r="BT62" s="348">
        <v>18.048750089999999</v>
      </c>
      <c r="BU62" s="374"/>
      <c r="BV62" s="430" t="s">
        <v>555</v>
      </c>
    </row>
    <row r="63" spans="1:74" s="428" customFormat="1" x14ac:dyDescent="0.25">
      <c r="A63" s="345" t="s">
        <v>7799</v>
      </c>
      <c r="B63" s="374"/>
      <c r="C63" s="719">
        <v>46049</v>
      </c>
      <c r="D63" s="373"/>
      <c r="E63" s="346">
        <v>111.998</v>
      </c>
      <c r="F63" s="373"/>
      <c r="G63" s="347">
        <v>1042.3997999999999</v>
      </c>
      <c r="H63" s="374"/>
      <c r="I63" s="348">
        <v>0.27150999999999997</v>
      </c>
      <c r="J63" s="348">
        <v>6.25</v>
      </c>
      <c r="K63" s="348">
        <v>0.25409999999999999</v>
      </c>
      <c r="L63" s="348">
        <v>0.27160000000000001</v>
      </c>
      <c r="M63" s="362"/>
      <c r="N63" s="350">
        <v>2.1816</v>
      </c>
      <c r="O63" s="348">
        <v>3.6976</v>
      </c>
      <c r="P63" s="348">
        <v>6.0381</v>
      </c>
      <c r="Q63" s="348">
        <v>7.9410999999999996</v>
      </c>
      <c r="R63" s="348">
        <v>6.9320000000000004</v>
      </c>
      <c r="S63" s="348">
        <v>7.4278000000000004</v>
      </c>
      <c r="T63" s="348">
        <v>6.7310999999999996</v>
      </c>
      <c r="U63" s="354" t="s">
        <v>430</v>
      </c>
      <c r="V63" s="348" t="s">
        <v>430</v>
      </c>
      <c r="W63" s="348" t="s">
        <v>430</v>
      </c>
      <c r="X63" s="348" t="s">
        <v>430</v>
      </c>
      <c r="Y63" s="375" t="s">
        <v>430</v>
      </c>
      <c r="Z63" s="348" t="s">
        <v>430</v>
      </c>
      <c r="AA63" s="348">
        <v>6.6580000000000004</v>
      </c>
      <c r="AB63" s="348">
        <v>7.0830000000000002</v>
      </c>
      <c r="AC63" s="348" t="s">
        <v>430</v>
      </c>
      <c r="AD63" s="348" t="s">
        <v>430</v>
      </c>
      <c r="AE63" s="348">
        <v>8.5162999999999993</v>
      </c>
      <c r="AF63" s="348">
        <v>6.8478000000000003</v>
      </c>
      <c r="AG63" s="569"/>
      <c r="AH63" s="346">
        <v>2</v>
      </c>
      <c r="AI63" s="346">
        <v>1</v>
      </c>
      <c r="AJ63" s="346">
        <v>2</v>
      </c>
      <c r="AK63" s="346">
        <v>5</v>
      </c>
      <c r="AL63" s="346">
        <v>5</v>
      </c>
      <c r="AM63" s="346">
        <v>5</v>
      </c>
      <c r="AN63" s="346">
        <v>5</v>
      </c>
      <c r="AO63" s="572" t="s">
        <v>430</v>
      </c>
      <c r="AP63" s="346" t="s">
        <v>430</v>
      </c>
      <c r="AQ63" s="346" t="s">
        <v>430</v>
      </c>
      <c r="AR63" s="346" t="s">
        <v>430</v>
      </c>
      <c r="AS63" s="346" t="s">
        <v>430</v>
      </c>
      <c r="AT63" s="346" t="s">
        <v>430</v>
      </c>
      <c r="AU63" s="346">
        <v>5</v>
      </c>
      <c r="AV63" s="346">
        <v>5</v>
      </c>
      <c r="AW63" s="346" t="s">
        <v>430</v>
      </c>
      <c r="AX63" s="346" t="s">
        <v>430</v>
      </c>
      <c r="AY63" s="346">
        <v>5</v>
      </c>
      <c r="AZ63" s="584"/>
      <c r="BA63" s="467">
        <v>9.7799999999999994</v>
      </c>
      <c r="BB63" s="348">
        <v>63.32</v>
      </c>
      <c r="BC63" s="348" t="s">
        <v>430</v>
      </c>
      <c r="BD63" s="348" t="s">
        <v>430</v>
      </c>
      <c r="BE63" s="375" t="s">
        <v>430</v>
      </c>
      <c r="BF63" s="375">
        <v>26.9</v>
      </c>
      <c r="BG63" s="374"/>
      <c r="BH63" s="594">
        <v>26.9</v>
      </c>
      <c r="BI63" s="348">
        <v>39.22</v>
      </c>
      <c r="BJ63" s="348">
        <v>24.1</v>
      </c>
      <c r="BK63" s="348" t="s">
        <v>430</v>
      </c>
      <c r="BL63" s="348" t="s">
        <v>430</v>
      </c>
      <c r="BM63" s="375" t="s">
        <v>430</v>
      </c>
      <c r="BN63" s="375" t="s">
        <v>430</v>
      </c>
      <c r="BO63" s="375">
        <v>9.7799999999999994</v>
      </c>
      <c r="BP63" s="375" t="s">
        <v>430</v>
      </c>
      <c r="BQ63" s="375" t="s">
        <v>430</v>
      </c>
      <c r="BR63" s="374"/>
      <c r="BS63" s="468" t="s">
        <v>430</v>
      </c>
      <c r="BT63" s="348" t="s">
        <v>430</v>
      </c>
      <c r="BU63" s="374"/>
      <c r="BV63" s="430" t="s">
        <v>555</v>
      </c>
    </row>
    <row r="64" spans="1:74" s="428" customFormat="1" x14ac:dyDescent="0.25">
      <c r="A64" s="345" t="s">
        <v>7800</v>
      </c>
      <c r="B64" s="374"/>
      <c r="C64" s="719">
        <v>45980</v>
      </c>
      <c r="D64" s="373"/>
      <c r="E64" s="346">
        <v>64.855000000000004</v>
      </c>
      <c r="F64" s="373"/>
      <c r="G64" s="347">
        <v>10.485200000000001</v>
      </c>
      <c r="H64" s="374"/>
      <c r="I64" s="843">
        <v>8.1999999999999998E-4</v>
      </c>
      <c r="J64" s="843">
        <v>6.43</v>
      </c>
      <c r="K64" s="843">
        <v>8.1999999999999998E-4</v>
      </c>
      <c r="L64" s="843">
        <v>8.1999999999999998E-4</v>
      </c>
      <c r="M64" s="362"/>
      <c r="N64" s="350">
        <v>2.7850999999999999</v>
      </c>
      <c r="O64" s="348">
        <v>3.0177</v>
      </c>
      <c r="P64" s="348">
        <v>5.0773999999999999</v>
      </c>
      <c r="Q64" s="348">
        <v>7.5058999999999996</v>
      </c>
      <c r="R64" s="348">
        <v>6.4810999999999996</v>
      </c>
      <c r="S64" s="348">
        <v>7.2119999999999997</v>
      </c>
      <c r="T64" s="348">
        <v>6.3312999999999997</v>
      </c>
      <c r="U64" s="354">
        <v>6.0011999999999999</v>
      </c>
      <c r="V64" s="348" t="s">
        <v>430</v>
      </c>
      <c r="W64" s="348" t="s">
        <v>430</v>
      </c>
      <c r="X64" s="348" t="s">
        <v>430</v>
      </c>
      <c r="Y64" s="375" t="s">
        <v>430</v>
      </c>
      <c r="Z64" s="348" t="s">
        <v>430</v>
      </c>
      <c r="AA64" s="348">
        <v>6.4088000000000003</v>
      </c>
      <c r="AB64" s="348">
        <v>6.3898999999999999</v>
      </c>
      <c r="AC64" s="348">
        <v>5.9588000000000001</v>
      </c>
      <c r="AD64" s="348" t="s">
        <v>430</v>
      </c>
      <c r="AE64" s="348">
        <v>7.8493000000000004</v>
      </c>
      <c r="AF64" s="348">
        <v>6.0033000000000003</v>
      </c>
      <c r="AG64" s="569"/>
      <c r="AH64" s="346">
        <v>1</v>
      </c>
      <c r="AI64" s="346">
        <v>2</v>
      </c>
      <c r="AJ64" s="346">
        <v>6</v>
      </c>
      <c r="AK64" s="346">
        <v>6</v>
      </c>
      <c r="AL64" s="346">
        <v>6</v>
      </c>
      <c r="AM64" s="346">
        <v>6</v>
      </c>
      <c r="AN64" s="346">
        <v>6</v>
      </c>
      <c r="AO64" s="572">
        <v>5</v>
      </c>
      <c r="AP64" s="346" t="s">
        <v>430</v>
      </c>
      <c r="AQ64" s="346" t="s">
        <v>430</v>
      </c>
      <c r="AR64" s="346" t="s">
        <v>430</v>
      </c>
      <c r="AS64" s="346" t="s">
        <v>430</v>
      </c>
      <c r="AT64" s="346" t="s">
        <v>430</v>
      </c>
      <c r="AU64" s="346">
        <v>6</v>
      </c>
      <c r="AV64" s="346">
        <v>6</v>
      </c>
      <c r="AW64" s="346">
        <v>5</v>
      </c>
      <c r="AX64" s="346" t="s">
        <v>430</v>
      </c>
      <c r="AY64" s="346">
        <v>6</v>
      </c>
      <c r="AZ64" s="584"/>
      <c r="BA64" s="467" t="s">
        <v>430</v>
      </c>
      <c r="BB64" s="348">
        <v>86.59</v>
      </c>
      <c r="BC64" s="348" t="s">
        <v>430</v>
      </c>
      <c r="BD64" s="348" t="s">
        <v>430</v>
      </c>
      <c r="BE64" s="375" t="s">
        <v>430</v>
      </c>
      <c r="BF64" s="375">
        <v>13.41</v>
      </c>
      <c r="BG64" s="374"/>
      <c r="BH64" s="594">
        <v>13.41</v>
      </c>
      <c r="BI64" s="348">
        <v>65.17</v>
      </c>
      <c r="BJ64" s="348">
        <v>21.42</v>
      </c>
      <c r="BK64" s="348" t="s">
        <v>430</v>
      </c>
      <c r="BL64" s="348" t="s">
        <v>430</v>
      </c>
      <c r="BM64" s="375" t="s">
        <v>430</v>
      </c>
      <c r="BN64" s="375" t="s">
        <v>430</v>
      </c>
      <c r="BO64" s="375" t="s">
        <v>430</v>
      </c>
      <c r="BP64" s="375" t="s">
        <v>430</v>
      </c>
      <c r="BQ64" s="375" t="s">
        <v>430</v>
      </c>
      <c r="BR64" s="374"/>
      <c r="BS64" s="468" t="s">
        <v>430</v>
      </c>
      <c r="BT64" s="348">
        <v>13.404224038659599</v>
      </c>
      <c r="BU64" s="374"/>
      <c r="BV64" s="430" t="s">
        <v>555</v>
      </c>
    </row>
    <row r="65" spans="1:74" x14ac:dyDescent="0.25">
      <c r="A65" s="318" t="s">
        <v>93</v>
      </c>
      <c r="B65" s="66"/>
      <c r="C65" s="720"/>
      <c r="D65" s="43"/>
      <c r="E65" s="51"/>
      <c r="F65" s="43"/>
      <c r="G65" s="55"/>
      <c r="H65" s="66"/>
      <c r="I65" s="59"/>
      <c r="J65" s="59"/>
      <c r="K65" s="59"/>
      <c r="L65" s="59"/>
      <c r="M65" s="258"/>
      <c r="N65" s="70">
        <v>-0.44059999999999999</v>
      </c>
      <c r="O65" s="59">
        <v>2.4293</v>
      </c>
      <c r="P65" s="59">
        <v>5.6760000000000002</v>
      </c>
      <c r="Q65" s="59">
        <v>8.5272000000000006</v>
      </c>
      <c r="R65" s="59">
        <v>7.0023</v>
      </c>
      <c r="S65" s="59">
        <v>7.7640000000000002</v>
      </c>
      <c r="T65" s="59">
        <v>7.0278999999999998</v>
      </c>
      <c r="U65" s="88">
        <v>6.6139000000000001</v>
      </c>
      <c r="V65" s="59">
        <v>6.6756000000000002</v>
      </c>
      <c r="W65" s="59">
        <v>7.1639999999999997</v>
      </c>
      <c r="X65" s="59">
        <v>7.2192999999999996</v>
      </c>
      <c r="Y65" s="276">
        <v>6.5415000000000001</v>
      </c>
      <c r="Z65" s="59" t="s">
        <v>430</v>
      </c>
      <c r="AA65" s="59">
        <v>6.7789999999999999</v>
      </c>
      <c r="AB65" s="59">
        <v>7.2408999999999999</v>
      </c>
      <c r="AC65" s="59">
        <v>6.6283000000000003</v>
      </c>
      <c r="AD65" s="59">
        <v>6.6512000000000002</v>
      </c>
      <c r="AE65" s="59">
        <v>9.1961999999999993</v>
      </c>
      <c r="AF65" s="59">
        <v>6.6470000000000002</v>
      </c>
      <c r="AG65" s="553"/>
      <c r="AH65" s="51">
        <v>6</v>
      </c>
      <c r="AI65" s="51">
        <v>6</v>
      </c>
      <c r="AJ65" s="51">
        <v>6</v>
      </c>
      <c r="AK65" s="51">
        <v>6</v>
      </c>
      <c r="AL65" s="51">
        <v>6</v>
      </c>
      <c r="AM65" s="51">
        <v>6</v>
      </c>
      <c r="AN65" s="51">
        <v>6</v>
      </c>
      <c r="AO65" s="560">
        <v>5</v>
      </c>
      <c r="AP65" s="51">
        <v>4</v>
      </c>
      <c r="AQ65" s="51">
        <v>3</v>
      </c>
      <c r="AR65" s="51">
        <v>3</v>
      </c>
      <c r="AS65" s="51">
        <v>2</v>
      </c>
      <c r="AT65" s="51">
        <v>0</v>
      </c>
      <c r="AU65" s="51">
        <v>6</v>
      </c>
      <c r="AV65" s="51">
        <v>6</v>
      </c>
      <c r="AW65" s="51">
        <v>5</v>
      </c>
      <c r="AX65" s="51">
        <v>4</v>
      </c>
      <c r="AY65" s="51">
        <v>6</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67"/>
      <c r="C66" s="721"/>
      <c r="D66" s="44"/>
      <c r="E66" s="52"/>
      <c r="F66" s="44"/>
      <c r="G66" s="56"/>
      <c r="H66" s="67"/>
      <c r="I66" s="60"/>
      <c r="J66" s="60"/>
      <c r="K66" s="60"/>
      <c r="L66" s="60"/>
      <c r="M66" s="259"/>
      <c r="N66" s="71">
        <v>2.7850999999999999</v>
      </c>
      <c r="O66" s="60">
        <v>3.6976</v>
      </c>
      <c r="P66" s="60">
        <v>6.1097000000000001</v>
      </c>
      <c r="Q66" s="60">
        <v>9.2416</v>
      </c>
      <c r="R66" s="60">
        <v>7.3928000000000003</v>
      </c>
      <c r="S66" s="60">
        <v>8.2795000000000005</v>
      </c>
      <c r="T66" s="60">
        <v>7.6170999999999998</v>
      </c>
      <c r="U66" s="89">
        <v>7.0698999999999996</v>
      </c>
      <c r="V66" s="60">
        <v>6.8943000000000003</v>
      </c>
      <c r="W66" s="60">
        <v>7.2641999999999998</v>
      </c>
      <c r="X66" s="60">
        <v>7.2541000000000002</v>
      </c>
      <c r="Y66" s="277">
        <v>6.6005000000000003</v>
      </c>
      <c r="Z66" s="60" t="s">
        <v>430</v>
      </c>
      <c r="AA66" s="60">
        <v>7.2020999999999997</v>
      </c>
      <c r="AB66" s="60">
        <v>7.7794999999999996</v>
      </c>
      <c r="AC66" s="60">
        <v>7.1261000000000001</v>
      </c>
      <c r="AD66" s="60">
        <v>6.8939000000000004</v>
      </c>
      <c r="AE66" s="60">
        <v>10.1264</v>
      </c>
      <c r="AF66" s="60">
        <v>7.2976999999999999</v>
      </c>
      <c r="AG66" s="554"/>
      <c r="AH66" s="52"/>
      <c r="AI66" s="52"/>
      <c r="AJ66" s="52"/>
      <c r="AK66" s="52"/>
      <c r="AL66" s="52"/>
      <c r="AM66" s="52"/>
      <c r="AN66" s="52"/>
      <c r="AO66" s="561"/>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67"/>
      <c r="C67" s="721"/>
      <c r="D67" s="44"/>
      <c r="E67" s="52"/>
      <c r="F67" s="44"/>
      <c r="G67" s="56"/>
      <c r="H67" s="67"/>
      <c r="I67" s="60"/>
      <c r="J67" s="60"/>
      <c r="K67" s="60"/>
      <c r="L67" s="60"/>
      <c r="M67" s="259"/>
      <c r="N67" s="71">
        <v>-4.3623000000000003</v>
      </c>
      <c r="O67" s="60">
        <v>1.4296</v>
      </c>
      <c r="P67" s="60">
        <v>5.0773999999999999</v>
      </c>
      <c r="Q67" s="60">
        <v>7.5058999999999996</v>
      </c>
      <c r="R67" s="60">
        <v>6.4810999999999996</v>
      </c>
      <c r="S67" s="60">
        <v>7.2119999999999997</v>
      </c>
      <c r="T67" s="60">
        <v>6.3312999999999997</v>
      </c>
      <c r="U67" s="89">
        <v>6.0011999999999999</v>
      </c>
      <c r="V67" s="60">
        <v>6.4911000000000003</v>
      </c>
      <c r="W67" s="60">
        <v>7.1074999999999999</v>
      </c>
      <c r="X67" s="60">
        <v>7.1844999999999999</v>
      </c>
      <c r="Y67" s="277">
        <v>6.4824999999999999</v>
      </c>
      <c r="Z67" s="60" t="s">
        <v>430</v>
      </c>
      <c r="AA67" s="60">
        <v>6.4088000000000003</v>
      </c>
      <c r="AB67" s="60">
        <v>6.3898999999999999</v>
      </c>
      <c r="AC67" s="60">
        <v>5.9588000000000001</v>
      </c>
      <c r="AD67" s="60">
        <v>6.4462000000000002</v>
      </c>
      <c r="AE67" s="60">
        <v>7.8493000000000004</v>
      </c>
      <c r="AF67" s="60">
        <v>6.0033000000000003</v>
      </c>
      <c r="AG67" s="554"/>
      <c r="AH67" s="52"/>
      <c r="AI67" s="52"/>
      <c r="AJ67" s="52"/>
      <c r="AK67" s="52"/>
      <c r="AL67" s="52"/>
      <c r="AM67" s="52"/>
      <c r="AN67" s="52"/>
      <c r="AO67" s="561"/>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68"/>
      <c r="C68" s="722"/>
      <c r="D68" s="45"/>
      <c r="E68" s="53"/>
      <c r="F68" s="45"/>
      <c r="G68" s="57"/>
      <c r="H68" s="68"/>
      <c r="I68" s="61"/>
      <c r="J68" s="61"/>
      <c r="K68" s="61"/>
      <c r="L68" s="61"/>
      <c r="M68" s="262"/>
      <c r="N68" s="72">
        <v>-0.31940000000000002</v>
      </c>
      <c r="O68" s="61">
        <v>2.2910499999999998</v>
      </c>
      <c r="P68" s="61">
        <v>5.80185</v>
      </c>
      <c r="Q68" s="61">
        <v>8.7018000000000004</v>
      </c>
      <c r="R68" s="61">
        <v>7.0206999999999997</v>
      </c>
      <c r="S68" s="61">
        <v>7.7878499999999997</v>
      </c>
      <c r="T68" s="61">
        <v>7.0749500000000003</v>
      </c>
      <c r="U68" s="90">
        <v>6.6355000000000004</v>
      </c>
      <c r="V68" s="61">
        <v>6.6585000000000001</v>
      </c>
      <c r="W68" s="61">
        <v>7.1201999999999996</v>
      </c>
      <c r="X68" s="61">
        <v>7.2191999999999998</v>
      </c>
      <c r="Y68" s="279">
        <v>6.5415000000000001</v>
      </c>
      <c r="Z68" s="61" t="s">
        <v>430</v>
      </c>
      <c r="AA68" s="61">
        <v>6.7611999999999997</v>
      </c>
      <c r="AB68" s="61">
        <v>7.3547000000000002</v>
      </c>
      <c r="AC68" s="61">
        <v>6.6051000000000002</v>
      </c>
      <c r="AD68" s="61">
        <v>6.4839000000000002</v>
      </c>
      <c r="AE68" s="61">
        <v>9.3551000000000002</v>
      </c>
      <c r="AF68" s="61">
        <v>6.6534500000000003</v>
      </c>
      <c r="AG68" s="556"/>
      <c r="AH68" s="53"/>
      <c r="AI68" s="53"/>
      <c r="AJ68" s="53"/>
      <c r="AK68" s="53"/>
      <c r="AL68" s="53"/>
      <c r="AM68" s="53"/>
      <c r="AN68" s="53"/>
      <c r="AO68" s="563"/>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323" t="s">
        <v>224</v>
      </c>
      <c r="B69" s="69"/>
      <c r="C69" s="723"/>
      <c r="D69" s="46"/>
      <c r="E69" s="54"/>
      <c r="F69" s="46"/>
      <c r="G69" s="58"/>
      <c r="H69" s="69"/>
      <c r="I69" s="62"/>
      <c r="J69" s="62"/>
      <c r="K69" s="62"/>
      <c r="L69" s="62"/>
      <c r="M69" s="263"/>
      <c r="N69" s="73"/>
      <c r="O69" s="62"/>
      <c r="P69" s="62"/>
      <c r="Q69" s="62"/>
      <c r="R69" s="62"/>
      <c r="S69" s="62"/>
      <c r="T69" s="62"/>
      <c r="U69" s="91"/>
      <c r="V69" s="62"/>
      <c r="W69" s="62"/>
      <c r="X69" s="62"/>
      <c r="Y69" s="245"/>
      <c r="Z69" s="62"/>
      <c r="AA69" s="62"/>
      <c r="AB69" s="62"/>
      <c r="AC69" s="62"/>
      <c r="AD69" s="62"/>
      <c r="AE69" s="62"/>
      <c r="AF69" s="62"/>
      <c r="AG69" s="557"/>
      <c r="AH69" s="54"/>
      <c r="AI69" s="54"/>
      <c r="AJ69" s="54"/>
      <c r="AK69" s="54"/>
      <c r="AL69" s="54"/>
      <c r="AM69" s="54"/>
      <c r="AN69" s="54"/>
      <c r="AO69" s="564"/>
      <c r="AP69" s="54"/>
      <c r="AQ69" s="54"/>
      <c r="AR69" s="54"/>
      <c r="AS69" s="54"/>
      <c r="AT69" s="54"/>
      <c r="AU69" s="54"/>
      <c r="AV69" s="54"/>
      <c r="AW69" s="54"/>
      <c r="AX69" s="54"/>
      <c r="AY69" s="54"/>
      <c r="AZ69" s="582"/>
      <c r="BA69" s="280"/>
      <c r="BB69" s="62"/>
      <c r="BC69" s="62"/>
      <c r="BD69" s="62"/>
      <c r="BE69" s="245"/>
      <c r="BF69" s="245"/>
      <c r="BG69" s="69"/>
      <c r="BH69" s="585"/>
      <c r="BI69" s="62"/>
      <c r="BJ69" s="62"/>
      <c r="BK69" s="62"/>
      <c r="BL69" s="62"/>
      <c r="BM69" s="245"/>
      <c r="BN69" s="592"/>
      <c r="BO69" s="592"/>
      <c r="BP69" s="592"/>
      <c r="BQ69" s="592"/>
      <c r="BR69" s="545"/>
      <c r="BS69" s="271"/>
      <c r="BT69" s="62"/>
      <c r="BU69" s="69"/>
      <c r="BV69" s="41"/>
    </row>
    <row r="70" spans="1:74" s="428" customFormat="1" x14ac:dyDescent="0.25">
      <c r="A70" s="345" t="s">
        <v>7801</v>
      </c>
      <c r="B70" s="374"/>
      <c r="C70" s="719">
        <v>44434</v>
      </c>
      <c r="D70" s="373"/>
      <c r="E70" s="346">
        <v>1427.41</v>
      </c>
      <c r="F70" s="373"/>
      <c r="G70" s="347">
        <v>1323.5103999999999</v>
      </c>
      <c r="H70" s="374"/>
      <c r="I70" s="348">
        <v>0.45073999999999997</v>
      </c>
      <c r="J70" s="348">
        <v>6.7</v>
      </c>
      <c r="K70" s="843">
        <v>0.56711999999999996</v>
      </c>
      <c r="L70" s="348">
        <v>0.45062999999999998</v>
      </c>
      <c r="M70" s="362"/>
      <c r="N70" s="350">
        <v>-4.9717000000000002</v>
      </c>
      <c r="O70" s="348">
        <v>0.81910000000000005</v>
      </c>
      <c r="P70" s="348">
        <v>5.4981999999999998</v>
      </c>
      <c r="Q70" s="348">
        <v>8.6285000000000007</v>
      </c>
      <c r="R70" s="348">
        <v>6.7786</v>
      </c>
      <c r="S70" s="348">
        <v>7.6501999999999999</v>
      </c>
      <c r="T70" s="348">
        <v>6.9298999999999999</v>
      </c>
      <c r="U70" s="354">
        <v>6.3986000000000001</v>
      </c>
      <c r="V70" s="348">
        <v>6.19</v>
      </c>
      <c r="W70" s="348">
        <v>6.5236000000000001</v>
      </c>
      <c r="X70" s="348">
        <v>6.5006000000000004</v>
      </c>
      <c r="Y70" s="375">
        <v>5.7381000000000002</v>
      </c>
      <c r="Z70" s="348" t="s">
        <v>430</v>
      </c>
      <c r="AA70" s="348">
        <v>6.5842999999999998</v>
      </c>
      <c r="AB70" s="348">
        <v>7.1062000000000003</v>
      </c>
      <c r="AC70" s="348">
        <v>6.4640000000000004</v>
      </c>
      <c r="AD70" s="348">
        <v>6.1955999999999998</v>
      </c>
      <c r="AE70" s="348">
        <v>9.5137999999999998</v>
      </c>
      <c r="AF70" s="348">
        <v>5.7142999999999997</v>
      </c>
      <c r="AG70" s="569"/>
      <c r="AH70" s="346">
        <v>6</v>
      </c>
      <c r="AI70" s="346">
        <v>6</v>
      </c>
      <c r="AJ70" s="346">
        <v>4</v>
      </c>
      <c r="AK70" s="346">
        <v>2</v>
      </c>
      <c r="AL70" s="346">
        <v>3</v>
      </c>
      <c r="AM70" s="346">
        <v>2</v>
      </c>
      <c r="AN70" s="346">
        <v>2</v>
      </c>
      <c r="AO70" s="572">
        <v>2</v>
      </c>
      <c r="AP70" s="346">
        <v>4</v>
      </c>
      <c r="AQ70" s="346">
        <v>3</v>
      </c>
      <c r="AR70" s="346">
        <v>3</v>
      </c>
      <c r="AS70" s="346">
        <v>2</v>
      </c>
      <c r="AT70" s="346" t="s">
        <v>430</v>
      </c>
      <c r="AU70" s="346">
        <v>2</v>
      </c>
      <c r="AV70" s="346">
        <v>3</v>
      </c>
      <c r="AW70" s="346">
        <v>1</v>
      </c>
      <c r="AX70" s="346">
        <v>3</v>
      </c>
      <c r="AY70" s="346">
        <v>2</v>
      </c>
      <c r="AZ70" s="584"/>
      <c r="BA70" s="467">
        <v>9.83</v>
      </c>
      <c r="BB70" s="348">
        <v>87.74</v>
      </c>
      <c r="BC70" s="348" t="s">
        <v>430</v>
      </c>
      <c r="BD70" s="348" t="s">
        <v>430</v>
      </c>
      <c r="BE70" s="375" t="s">
        <v>430</v>
      </c>
      <c r="BF70" s="375">
        <v>2.42</v>
      </c>
      <c r="BG70" s="374"/>
      <c r="BH70" s="594">
        <v>2.42</v>
      </c>
      <c r="BI70" s="348">
        <v>61.66</v>
      </c>
      <c r="BJ70" s="348">
        <v>26.08</v>
      </c>
      <c r="BK70" s="348" t="s">
        <v>430</v>
      </c>
      <c r="BL70" s="348" t="s">
        <v>430</v>
      </c>
      <c r="BM70" s="375">
        <v>2.0299999999999998</v>
      </c>
      <c r="BN70" s="375" t="s">
        <v>430</v>
      </c>
      <c r="BO70" s="375">
        <v>7.8</v>
      </c>
      <c r="BP70" s="375" t="s">
        <v>430</v>
      </c>
      <c r="BQ70" s="375" t="s">
        <v>430</v>
      </c>
      <c r="BR70" s="374"/>
      <c r="BS70" s="468">
        <v>8.15717903244715</v>
      </c>
      <c r="BT70" s="348">
        <v>17.922223995376701</v>
      </c>
      <c r="BU70" s="374"/>
      <c r="BV70" s="430" t="s">
        <v>555</v>
      </c>
    </row>
    <row r="71" spans="1:74" s="428" customFormat="1" x14ac:dyDescent="0.25">
      <c r="A71" s="345" t="s">
        <v>7802</v>
      </c>
      <c r="B71" s="374"/>
      <c r="C71" s="719">
        <v>45692</v>
      </c>
      <c r="D71" s="373"/>
      <c r="E71" s="346">
        <v>453.66</v>
      </c>
      <c r="F71" s="373"/>
      <c r="G71" s="347">
        <v>11.108700000000001</v>
      </c>
      <c r="H71" s="374"/>
      <c r="I71" s="348">
        <v>0.47</v>
      </c>
      <c r="J71" s="348">
        <v>6.8</v>
      </c>
      <c r="K71" s="843">
        <v>0.55000000000000004</v>
      </c>
      <c r="L71" s="348">
        <v>0.47</v>
      </c>
      <c r="M71" s="362"/>
      <c r="N71" s="350">
        <v>-2.9569000000000001</v>
      </c>
      <c r="O71" s="348">
        <v>1.4239999999999999</v>
      </c>
      <c r="P71" s="348">
        <v>6.3444000000000003</v>
      </c>
      <c r="Q71" s="348">
        <v>9.1852999999999998</v>
      </c>
      <c r="R71" s="348">
        <v>7.0265000000000004</v>
      </c>
      <c r="S71" s="348">
        <v>7.8041</v>
      </c>
      <c r="T71" s="348">
        <v>6.9763000000000002</v>
      </c>
      <c r="U71" s="354">
        <v>6.4179000000000004</v>
      </c>
      <c r="V71" s="348">
        <v>6.3216999999999999</v>
      </c>
      <c r="W71" s="348" t="s">
        <v>430</v>
      </c>
      <c r="X71" s="348" t="s">
        <v>430</v>
      </c>
      <c r="Y71" s="375" t="s">
        <v>430</v>
      </c>
      <c r="Z71" s="348" t="s">
        <v>430</v>
      </c>
      <c r="AA71" s="348">
        <v>6.6203000000000003</v>
      </c>
      <c r="AB71" s="348">
        <v>7.1429999999999998</v>
      </c>
      <c r="AC71" s="348">
        <v>6.4401000000000002</v>
      </c>
      <c r="AD71" s="348">
        <v>6.2944000000000004</v>
      </c>
      <c r="AE71" s="348">
        <v>10.3133</v>
      </c>
      <c r="AF71" s="348">
        <v>6.8041999999999998</v>
      </c>
      <c r="AG71" s="569"/>
      <c r="AH71" s="346">
        <v>5</v>
      </c>
      <c r="AI71" s="346">
        <v>5</v>
      </c>
      <c r="AJ71" s="346">
        <v>1</v>
      </c>
      <c r="AK71" s="346">
        <v>1</v>
      </c>
      <c r="AL71" s="346">
        <v>1</v>
      </c>
      <c r="AM71" s="346">
        <v>1</v>
      </c>
      <c r="AN71" s="346">
        <v>1</v>
      </c>
      <c r="AO71" s="572">
        <v>1</v>
      </c>
      <c r="AP71" s="346">
        <v>1</v>
      </c>
      <c r="AQ71" s="346" t="s">
        <v>430</v>
      </c>
      <c r="AR71" s="346" t="s">
        <v>430</v>
      </c>
      <c r="AS71" s="346" t="s">
        <v>430</v>
      </c>
      <c r="AT71" s="346" t="s">
        <v>430</v>
      </c>
      <c r="AU71" s="346">
        <v>1</v>
      </c>
      <c r="AV71" s="346">
        <v>1</v>
      </c>
      <c r="AW71" s="346">
        <v>2</v>
      </c>
      <c r="AX71" s="346">
        <v>1</v>
      </c>
      <c r="AY71" s="346">
        <v>1</v>
      </c>
      <c r="AZ71" s="584"/>
      <c r="BA71" s="467">
        <v>10.58</v>
      </c>
      <c r="BB71" s="348">
        <v>88.53</v>
      </c>
      <c r="BC71" s="348" t="s">
        <v>430</v>
      </c>
      <c r="BD71" s="348" t="s">
        <v>430</v>
      </c>
      <c r="BE71" s="375" t="s">
        <v>430</v>
      </c>
      <c r="BF71" s="375">
        <v>0.89</v>
      </c>
      <c r="BG71" s="374"/>
      <c r="BH71" s="594">
        <v>0.89</v>
      </c>
      <c r="BI71" s="348">
        <v>60.15</v>
      </c>
      <c r="BJ71" s="348">
        <v>28.38</v>
      </c>
      <c r="BK71" s="348" t="s">
        <v>430</v>
      </c>
      <c r="BL71" s="348" t="s">
        <v>430</v>
      </c>
      <c r="BM71" s="375" t="s">
        <v>430</v>
      </c>
      <c r="BN71" s="375" t="s">
        <v>430</v>
      </c>
      <c r="BO71" s="375">
        <v>10.58</v>
      </c>
      <c r="BP71" s="375" t="s">
        <v>430</v>
      </c>
      <c r="BQ71" s="375" t="s">
        <v>430</v>
      </c>
      <c r="BR71" s="374"/>
      <c r="BS71" s="468">
        <v>3.2707676996729198</v>
      </c>
      <c r="BT71" s="348">
        <v>15.2932456084707</v>
      </c>
      <c r="BU71" s="374"/>
      <c r="BV71" s="430" t="s">
        <v>555</v>
      </c>
    </row>
    <row r="72" spans="1:74" s="428" customFormat="1" x14ac:dyDescent="0.25">
      <c r="A72" s="345" t="s">
        <v>7803</v>
      </c>
      <c r="B72" s="374"/>
      <c r="C72" s="719">
        <v>44790</v>
      </c>
      <c r="D72" s="373"/>
      <c r="E72" s="346">
        <v>193.26</v>
      </c>
      <c r="F72" s="373"/>
      <c r="G72" s="347">
        <v>1311.7416000000001</v>
      </c>
      <c r="H72" s="374"/>
      <c r="I72" s="843">
        <v>0.49314999999999998</v>
      </c>
      <c r="J72" s="843">
        <v>6.68</v>
      </c>
      <c r="K72" s="843">
        <v>0.49314999999999998</v>
      </c>
      <c r="L72" s="843">
        <v>0.49314999999999998</v>
      </c>
      <c r="M72" s="362"/>
      <c r="N72" s="350">
        <v>-1.1325000000000001</v>
      </c>
      <c r="O72" s="348">
        <v>1.7050000000000001</v>
      </c>
      <c r="P72" s="348">
        <v>4.9345999999999997</v>
      </c>
      <c r="Q72" s="348">
        <v>8.4611000000000001</v>
      </c>
      <c r="R72" s="348">
        <v>6.6405000000000003</v>
      </c>
      <c r="S72" s="348">
        <v>7.4668999999999999</v>
      </c>
      <c r="T72" s="348">
        <v>6.7873000000000001</v>
      </c>
      <c r="U72" s="354">
        <v>6.3177000000000003</v>
      </c>
      <c r="V72" s="348">
        <v>6.2191000000000001</v>
      </c>
      <c r="W72" s="348">
        <v>6.8109999999999999</v>
      </c>
      <c r="X72" s="348">
        <v>6.9344000000000001</v>
      </c>
      <c r="Y72" s="375" t="s">
        <v>430</v>
      </c>
      <c r="Z72" s="348" t="s">
        <v>430</v>
      </c>
      <c r="AA72" s="348">
        <v>6.4063999999999997</v>
      </c>
      <c r="AB72" s="348">
        <v>6.9859999999999998</v>
      </c>
      <c r="AC72" s="348">
        <v>6.3354999999999997</v>
      </c>
      <c r="AD72" s="348">
        <v>6.2009999999999996</v>
      </c>
      <c r="AE72" s="348">
        <v>9.1620000000000008</v>
      </c>
      <c r="AF72" s="348">
        <v>6.8971</v>
      </c>
      <c r="AG72" s="569"/>
      <c r="AH72" s="346">
        <v>4</v>
      </c>
      <c r="AI72" s="346">
        <v>4</v>
      </c>
      <c r="AJ72" s="346">
        <v>5</v>
      </c>
      <c r="AK72" s="346">
        <v>3</v>
      </c>
      <c r="AL72" s="346">
        <v>5</v>
      </c>
      <c r="AM72" s="346">
        <v>4</v>
      </c>
      <c r="AN72" s="346">
        <v>3</v>
      </c>
      <c r="AO72" s="572">
        <v>3</v>
      </c>
      <c r="AP72" s="346">
        <v>2</v>
      </c>
      <c r="AQ72" s="346">
        <v>2</v>
      </c>
      <c r="AR72" s="346">
        <v>1</v>
      </c>
      <c r="AS72" s="346" t="s">
        <v>430</v>
      </c>
      <c r="AT72" s="346" t="s">
        <v>430</v>
      </c>
      <c r="AU72" s="346">
        <v>5</v>
      </c>
      <c r="AV72" s="346">
        <v>4</v>
      </c>
      <c r="AW72" s="346">
        <v>3</v>
      </c>
      <c r="AX72" s="346">
        <v>2</v>
      </c>
      <c r="AY72" s="346">
        <v>3</v>
      </c>
      <c r="AZ72" s="584"/>
      <c r="BA72" s="467">
        <v>10.15</v>
      </c>
      <c r="BB72" s="348">
        <v>82.3</v>
      </c>
      <c r="BC72" s="348" t="s">
        <v>430</v>
      </c>
      <c r="BD72" s="348" t="s">
        <v>430</v>
      </c>
      <c r="BE72" s="375" t="s">
        <v>430</v>
      </c>
      <c r="BF72" s="375">
        <v>7.55</v>
      </c>
      <c r="BG72" s="374"/>
      <c r="BH72" s="594">
        <v>7.55</v>
      </c>
      <c r="BI72" s="348">
        <v>67.64</v>
      </c>
      <c r="BJ72" s="348">
        <v>14.66</v>
      </c>
      <c r="BK72" s="348" t="s">
        <v>430</v>
      </c>
      <c r="BL72" s="348" t="s">
        <v>430</v>
      </c>
      <c r="BM72" s="375" t="s">
        <v>430</v>
      </c>
      <c r="BN72" s="375" t="s">
        <v>430</v>
      </c>
      <c r="BO72" s="375">
        <v>10.15</v>
      </c>
      <c r="BP72" s="375" t="s">
        <v>430</v>
      </c>
      <c r="BQ72" s="375" t="s">
        <v>430</v>
      </c>
      <c r="BR72" s="374"/>
      <c r="BS72" s="468" t="s">
        <v>430</v>
      </c>
      <c r="BT72" s="348">
        <v>5.8485533600000004</v>
      </c>
      <c r="BU72" s="374"/>
      <c r="BV72" s="430" t="s">
        <v>555</v>
      </c>
    </row>
    <row r="73" spans="1:74" s="428" customFormat="1" x14ac:dyDescent="0.25">
      <c r="A73" s="345" t="s">
        <v>7804</v>
      </c>
      <c r="B73" s="374"/>
      <c r="C73" s="719">
        <v>43896</v>
      </c>
      <c r="D73" s="373"/>
      <c r="E73" s="346">
        <v>122.754</v>
      </c>
      <c r="F73" s="373"/>
      <c r="G73" s="347">
        <v>1428.1367</v>
      </c>
      <c r="H73" s="374"/>
      <c r="I73" s="348">
        <v>0.42</v>
      </c>
      <c r="J73" s="348">
        <v>6.67</v>
      </c>
      <c r="K73" s="843">
        <v>0.44384000000000001</v>
      </c>
      <c r="L73" s="348">
        <v>0.42</v>
      </c>
      <c r="M73" s="362"/>
      <c r="N73" s="350">
        <v>-1.7899999999999999E-2</v>
      </c>
      <c r="O73" s="348">
        <v>2.3620000000000001</v>
      </c>
      <c r="P73" s="348">
        <v>5.6887999999999996</v>
      </c>
      <c r="Q73" s="348">
        <v>8.4384999999999994</v>
      </c>
      <c r="R73" s="348">
        <v>6.8798000000000004</v>
      </c>
      <c r="S73" s="348">
        <v>7.5659999999999998</v>
      </c>
      <c r="T73" s="348">
        <v>6.7770999999999999</v>
      </c>
      <c r="U73" s="354">
        <v>6.2588999999999997</v>
      </c>
      <c r="V73" s="348">
        <v>6.2167000000000003</v>
      </c>
      <c r="W73" s="348">
        <v>6.8463000000000003</v>
      </c>
      <c r="X73" s="348">
        <v>6.9150999999999998</v>
      </c>
      <c r="Y73" s="375">
        <v>6.1853999999999996</v>
      </c>
      <c r="Z73" s="348" t="s">
        <v>430</v>
      </c>
      <c r="AA73" s="348">
        <v>6.5823999999999998</v>
      </c>
      <c r="AB73" s="348">
        <v>7.1424000000000003</v>
      </c>
      <c r="AC73" s="348">
        <v>6.2861000000000002</v>
      </c>
      <c r="AD73" s="348">
        <v>6.1727999999999996</v>
      </c>
      <c r="AE73" s="348">
        <v>9.0312000000000001</v>
      </c>
      <c r="AF73" s="348">
        <v>5.6199000000000003</v>
      </c>
      <c r="AG73" s="569"/>
      <c r="AH73" s="346">
        <v>3</v>
      </c>
      <c r="AI73" s="346">
        <v>2</v>
      </c>
      <c r="AJ73" s="346">
        <v>3</v>
      </c>
      <c r="AK73" s="346">
        <v>4</v>
      </c>
      <c r="AL73" s="346">
        <v>2</v>
      </c>
      <c r="AM73" s="346">
        <v>3</v>
      </c>
      <c r="AN73" s="346">
        <v>4</v>
      </c>
      <c r="AO73" s="572">
        <v>4</v>
      </c>
      <c r="AP73" s="346">
        <v>3</v>
      </c>
      <c r="AQ73" s="346">
        <v>1</v>
      </c>
      <c r="AR73" s="346">
        <v>2</v>
      </c>
      <c r="AS73" s="346">
        <v>1</v>
      </c>
      <c r="AT73" s="346" t="s">
        <v>430</v>
      </c>
      <c r="AU73" s="346">
        <v>3</v>
      </c>
      <c r="AV73" s="346">
        <v>2</v>
      </c>
      <c r="AW73" s="346">
        <v>4</v>
      </c>
      <c r="AX73" s="346">
        <v>4</v>
      </c>
      <c r="AY73" s="346">
        <v>4</v>
      </c>
      <c r="AZ73" s="584"/>
      <c r="BA73" s="467">
        <v>5.89</v>
      </c>
      <c r="BB73" s="348">
        <v>86.94</v>
      </c>
      <c r="BC73" s="348" t="s">
        <v>430</v>
      </c>
      <c r="BD73" s="348" t="s">
        <v>430</v>
      </c>
      <c r="BE73" s="375" t="s">
        <v>430</v>
      </c>
      <c r="BF73" s="375">
        <v>7.16</v>
      </c>
      <c r="BG73" s="374"/>
      <c r="BH73" s="594">
        <v>7.16</v>
      </c>
      <c r="BI73" s="348">
        <v>68.89</v>
      </c>
      <c r="BJ73" s="348">
        <v>18.05</v>
      </c>
      <c r="BK73" s="348" t="s">
        <v>430</v>
      </c>
      <c r="BL73" s="348" t="s">
        <v>430</v>
      </c>
      <c r="BM73" s="375" t="s">
        <v>430</v>
      </c>
      <c r="BN73" s="375" t="s">
        <v>430</v>
      </c>
      <c r="BO73" s="375">
        <v>5.89</v>
      </c>
      <c r="BP73" s="375" t="s">
        <v>430</v>
      </c>
      <c r="BQ73" s="375" t="s">
        <v>430</v>
      </c>
      <c r="BR73" s="374"/>
      <c r="BS73" s="468" t="s">
        <v>430</v>
      </c>
      <c r="BT73" s="348">
        <v>18.048750089999999</v>
      </c>
      <c r="BU73" s="374"/>
      <c r="BV73" s="430" t="s">
        <v>555</v>
      </c>
    </row>
    <row r="74" spans="1:74" s="428" customFormat="1" x14ac:dyDescent="0.25">
      <c r="A74" s="345" t="s">
        <v>7805</v>
      </c>
      <c r="B74" s="374"/>
      <c r="C74" s="719">
        <v>46049</v>
      </c>
      <c r="D74" s="373"/>
      <c r="E74" s="346">
        <v>111.998</v>
      </c>
      <c r="F74" s="373"/>
      <c r="G74" s="347">
        <v>1040.8768</v>
      </c>
      <c r="H74" s="374"/>
      <c r="I74" s="348">
        <v>0.27150999999999997</v>
      </c>
      <c r="J74" s="348">
        <v>6.25</v>
      </c>
      <c r="K74" s="348">
        <v>0.25409999999999999</v>
      </c>
      <c r="L74" s="348">
        <v>0.27160000000000001</v>
      </c>
      <c r="M74" s="362"/>
      <c r="N74" s="350">
        <v>1.9673</v>
      </c>
      <c r="O74" s="348">
        <v>3.4819</v>
      </c>
      <c r="P74" s="348">
        <v>5.8224999999999998</v>
      </c>
      <c r="Q74" s="348">
        <v>7.7229000000000001</v>
      </c>
      <c r="R74" s="348">
        <v>6.7135999999999996</v>
      </c>
      <c r="S74" s="348">
        <v>7.1847000000000003</v>
      </c>
      <c r="T74" s="348">
        <v>6.4850000000000003</v>
      </c>
      <c r="U74" s="354" t="s">
        <v>430</v>
      </c>
      <c r="V74" s="348" t="s">
        <v>430</v>
      </c>
      <c r="W74" s="348" t="s">
        <v>430</v>
      </c>
      <c r="X74" s="348" t="s">
        <v>430</v>
      </c>
      <c r="Y74" s="375" t="s">
        <v>430</v>
      </c>
      <c r="Z74" s="348" t="s">
        <v>430</v>
      </c>
      <c r="AA74" s="348">
        <v>6.4248000000000003</v>
      </c>
      <c r="AB74" s="348">
        <v>6.8383000000000003</v>
      </c>
      <c r="AC74" s="348" t="s">
        <v>430</v>
      </c>
      <c r="AD74" s="348" t="s">
        <v>430</v>
      </c>
      <c r="AE74" s="348">
        <v>8.2997999999999994</v>
      </c>
      <c r="AF74" s="348">
        <v>6.6017999999999999</v>
      </c>
      <c r="AG74" s="569"/>
      <c r="AH74" s="346">
        <v>2</v>
      </c>
      <c r="AI74" s="346">
        <v>1</v>
      </c>
      <c r="AJ74" s="346">
        <v>2</v>
      </c>
      <c r="AK74" s="346">
        <v>5</v>
      </c>
      <c r="AL74" s="346">
        <v>4</v>
      </c>
      <c r="AM74" s="346">
        <v>5</v>
      </c>
      <c r="AN74" s="346">
        <v>5</v>
      </c>
      <c r="AO74" s="572" t="s">
        <v>430</v>
      </c>
      <c r="AP74" s="346" t="s">
        <v>430</v>
      </c>
      <c r="AQ74" s="346" t="s">
        <v>430</v>
      </c>
      <c r="AR74" s="346" t="s">
        <v>430</v>
      </c>
      <c r="AS74" s="346" t="s">
        <v>430</v>
      </c>
      <c r="AT74" s="346" t="s">
        <v>430</v>
      </c>
      <c r="AU74" s="346">
        <v>4</v>
      </c>
      <c r="AV74" s="346">
        <v>5</v>
      </c>
      <c r="AW74" s="346" t="s">
        <v>430</v>
      </c>
      <c r="AX74" s="346" t="s">
        <v>430</v>
      </c>
      <c r="AY74" s="346">
        <v>5</v>
      </c>
      <c r="AZ74" s="584"/>
      <c r="BA74" s="467">
        <v>9.7799999999999994</v>
      </c>
      <c r="BB74" s="348">
        <v>63.32</v>
      </c>
      <c r="BC74" s="348" t="s">
        <v>430</v>
      </c>
      <c r="BD74" s="348" t="s">
        <v>430</v>
      </c>
      <c r="BE74" s="375" t="s">
        <v>430</v>
      </c>
      <c r="BF74" s="375">
        <v>26.9</v>
      </c>
      <c r="BG74" s="374"/>
      <c r="BH74" s="594">
        <v>26.9</v>
      </c>
      <c r="BI74" s="348">
        <v>39.22</v>
      </c>
      <c r="BJ74" s="348">
        <v>24.1</v>
      </c>
      <c r="BK74" s="348" t="s">
        <v>430</v>
      </c>
      <c r="BL74" s="348" t="s">
        <v>430</v>
      </c>
      <c r="BM74" s="375" t="s">
        <v>430</v>
      </c>
      <c r="BN74" s="375" t="s">
        <v>430</v>
      </c>
      <c r="BO74" s="375">
        <v>9.7799999999999994</v>
      </c>
      <c r="BP74" s="375" t="s">
        <v>430</v>
      </c>
      <c r="BQ74" s="375" t="s">
        <v>430</v>
      </c>
      <c r="BR74" s="374"/>
      <c r="BS74" s="468" t="s">
        <v>430</v>
      </c>
      <c r="BT74" s="348" t="s">
        <v>430</v>
      </c>
      <c r="BU74" s="374"/>
      <c r="BV74" s="430" t="s">
        <v>555</v>
      </c>
    </row>
    <row r="75" spans="1:74" s="428" customFormat="1" x14ac:dyDescent="0.25">
      <c r="A75" s="345" t="s">
        <v>7806</v>
      </c>
      <c r="B75" s="374"/>
      <c r="C75" s="719">
        <v>45980</v>
      </c>
      <c r="D75" s="373"/>
      <c r="E75" s="346">
        <v>64.855000000000004</v>
      </c>
      <c r="F75" s="373"/>
      <c r="G75" s="347">
        <v>10.435600000000001</v>
      </c>
      <c r="H75" s="374"/>
      <c r="I75" s="843">
        <v>8.1999999999999998E-4</v>
      </c>
      <c r="J75" s="843">
        <v>6.43</v>
      </c>
      <c r="K75" s="843">
        <v>8.1999999999999998E-4</v>
      </c>
      <c r="L75" s="843">
        <v>8.1999999999999998E-4</v>
      </c>
      <c r="M75" s="362"/>
      <c r="N75" s="350">
        <v>2.0987</v>
      </c>
      <c r="O75" s="348">
        <v>2.3321999999999998</v>
      </c>
      <c r="P75" s="348">
        <v>4.4508000000000001</v>
      </c>
      <c r="Q75" s="348">
        <v>6.8884999999999996</v>
      </c>
      <c r="R75" s="348">
        <v>5.8621999999999996</v>
      </c>
      <c r="S75" s="348">
        <v>6.5857999999999999</v>
      </c>
      <c r="T75" s="348">
        <v>5.7043999999999997</v>
      </c>
      <c r="U75" s="354">
        <v>5.3897000000000004</v>
      </c>
      <c r="V75" s="348" t="s">
        <v>430</v>
      </c>
      <c r="W75" s="348" t="s">
        <v>430</v>
      </c>
      <c r="X75" s="348" t="s">
        <v>430</v>
      </c>
      <c r="Y75" s="375" t="s">
        <v>430</v>
      </c>
      <c r="Z75" s="348" t="s">
        <v>430</v>
      </c>
      <c r="AA75" s="348">
        <v>5.7878999999999996</v>
      </c>
      <c r="AB75" s="348">
        <v>5.7554999999999996</v>
      </c>
      <c r="AC75" s="348">
        <v>5.3463000000000003</v>
      </c>
      <c r="AD75" s="348" t="s">
        <v>430</v>
      </c>
      <c r="AE75" s="348">
        <v>7.2194000000000003</v>
      </c>
      <c r="AF75" s="348">
        <v>5.3895999999999997</v>
      </c>
      <c r="AG75" s="569"/>
      <c r="AH75" s="346">
        <v>1</v>
      </c>
      <c r="AI75" s="346">
        <v>3</v>
      </c>
      <c r="AJ75" s="346">
        <v>6</v>
      </c>
      <c r="AK75" s="346">
        <v>6</v>
      </c>
      <c r="AL75" s="346">
        <v>6</v>
      </c>
      <c r="AM75" s="346">
        <v>6</v>
      </c>
      <c r="AN75" s="346">
        <v>6</v>
      </c>
      <c r="AO75" s="572">
        <v>5</v>
      </c>
      <c r="AP75" s="346" t="s">
        <v>430</v>
      </c>
      <c r="AQ75" s="346" t="s">
        <v>430</v>
      </c>
      <c r="AR75" s="346" t="s">
        <v>430</v>
      </c>
      <c r="AS75" s="346" t="s">
        <v>430</v>
      </c>
      <c r="AT75" s="346" t="s">
        <v>430</v>
      </c>
      <c r="AU75" s="346">
        <v>6</v>
      </c>
      <c r="AV75" s="346">
        <v>6</v>
      </c>
      <c r="AW75" s="346">
        <v>5</v>
      </c>
      <c r="AX75" s="346" t="s">
        <v>430</v>
      </c>
      <c r="AY75" s="346">
        <v>6</v>
      </c>
      <c r="AZ75" s="584"/>
      <c r="BA75" s="467" t="s">
        <v>430</v>
      </c>
      <c r="BB75" s="348">
        <v>86.59</v>
      </c>
      <c r="BC75" s="348" t="s">
        <v>430</v>
      </c>
      <c r="BD75" s="348" t="s">
        <v>430</v>
      </c>
      <c r="BE75" s="375" t="s">
        <v>430</v>
      </c>
      <c r="BF75" s="375">
        <v>13.41</v>
      </c>
      <c r="BG75" s="374"/>
      <c r="BH75" s="594">
        <v>13.41</v>
      </c>
      <c r="BI75" s="348">
        <v>65.17</v>
      </c>
      <c r="BJ75" s="348">
        <v>21.42</v>
      </c>
      <c r="BK75" s="348" t="s">
        <v>430</v>
      </c>
      <c r="BL75" s="348" t="s">
        <v>430</v>
      </c>
      <c r="BM75" s="375" t="s">
        <v>430</v>
      </c>
      <c r="BN75" s="375" t="s">
        <v>430</v>
      </c>
      <c r="BO75" s="375" t="s">
        <v>430</v>
      </c>
      <c r="BP75" s="375" t="s">
        <v>430</v>
      </c>
      <c r="BQ75" s="375" t="s">
        <v>430</v>
      </c>
      <c r="BR75" s="374"/>
      <c r="BS75" s="468" t="s">
        <v>430</v>
      </c>
      <c r="BT75" s="348">
        <v>13.404224038659599</v>
      </c>
      <c r="BU75" s="374"/>
      <c r="BV75" s="430" t="s">
        <v>555</v>
      </c>
    </row>
    <row r="76" spans="1:74" x14ac:dyDescent="0.25">
      <c r="A76" s="318" t="s">
        <v>93</v>
      </c>
      <c r="B76" s="66"/>
      <c r="C76" s="720"/>
      <c r="D76" s="43"/>
      <c r="E76" s="51"/>
      <c r="F76" s="43"/>
      <c r="G76" s="55"/>
      <c r="H76" s="66"/>
      <c r="I76" s="59"/>
      <c r="J76" s="59"/>
      <c r="K76" s="59"/>
      <c r="L76" s="59"/>
      <c r="M76" s="258"/>
      <c r="N76" s="70">
        <v>-0.83550000000000002</v>
      </c>
      <c r="O76" s="59">
        <v>2.0207000000000002</v>
      </c>
      <c r="P76" s="59">
        <v>5.4565999999999999</v>
      </c>
      <c r="Q76" s="59">
        <v>8.2208000000000006</v>
      </c>
      <c r="R76" s="59">
        <v>6.6501999999999999</v>
      </c>
      <c r="S76" s="59">
        <v>7.3762999999999996</v>
      </c>
      <c r="T76" s="59">
        <v>6.61</v>
      </c>
      <c r="U76" s="88">
        <v>6.1566000000000001</v>
      </c>
      <c r="V76" s="59">
        <v>6.2369000000000003</v>
      </c>
      <c r="W76" s="59">
        <v>6.7270000000000003</v>
      </c>
      <c r="X76" s="59">
        <v>6.7834000000000003</v>
      </c>
      <c r="Y76" s="276">
        <v>5.9618000000000002</v>
      </c>
      <c r="Z76" s="59" t="s">
        <v>430</v>
      </c>
      <c r="AA76" s="59">
        <v>6.4009999999999998</v>
      </c>
      <c r="AB76" s="59">
        <v>6.8285999999999998</v>
      </c>
      <c r="AC76" s="59">
        <v>6.1744000000000003</v>
      </c>
      <c r="AD76" s="59">
        <v>6.2160000000000002</v>
      </c>
      <c r="AE76" s="59">
        <v>8.9232999999999993</v>
      </c>
      <c r="AF76" s="59">
        <v>6.1711999999999998</v>
      </c>
      <c r="AG76" s="553"/>
      <c r="AH76" s="51">
        <v>6</v>
      </c>
      <c r="AI76" s="51">
        <v>6</v>
      </c>
      <c r="AJ76" s="51">
        <v>6</v>
      </c>
      <c r="AK76" s="51">
        <v>6</v>
      </c>
      <c r="AL76" s="51">
        <v>6</v>
      </c>
      <c r="AM76" s="51">
        <v>6</v>
      </c>
      <c r="AN76" s="51">
        <v>6</v>
      </c>
      <c r="AO76" s="560">
        <v>5</v>
      </c>
      <c r="AP76" s="51">
        <v>4</v>
      </c>
      <c r="AQ76" s="51">
        <v>3</v>
      </c>
      <c r="AR76" s="51">
        <v>3</v>
      </c>
      <c r="AS76" s="51">
        <v>2</v>
      </c>
      <c r="AT76" s="51">
        <v>0</v>
      </c>
      <c r="AU76" s="51">
        <v>6</v>
      </c>
      <c r="AV76" s="51">
        <v>6</v>
      </c>
      <c r="AW76" s="51">
        <v>5</v>
      </c>
      <c r="AX76" s="51">
        <v>4</v>
      </c>
      <c r="AY76" s="51">
        <v>6</v>
      </c>
      <c r="AZ76" s="579"/>
      <c r="BA76" s="577"/>
      <c r="BB76" s="59"/>
      <c r="BC76" s="59"/>
      <c r="BD76" s="59"/>
      <c r="BE76" s="276"/>
      <c r="BF76" s="276"/>
      <c r="BG76" s="66"/>
      <c r="BH76" s="586"/>
      <c r="BI76" s="59"/>
      <c r="BJ76" s="59"/>
      <c r="BK76" s="59"/>
      <c r="BL76" s="59"/>
      <c r="BM76" s="276"/>
      <c r="BN76" s="587"/>
      <c r="BO76" s="587"/>
      <c r="BP76" s="587"/>
      <c r="BQ76" s="587"/>
      <c r="BR76" s="602"/>
      <c r="BS76" s="267"/>
      <c r="BT76" s="59"/>
      <c r="BU76" s="66"/>
      <c r="BV76" s="34"/>
    </row>
    <row r="77" spans="1:74" x14ac:dyDescent="0.25">
      <c r="A77" s="320" t="s">
        <v>94</v>
      </c>
      <c r="B77" s="67"/>
      <c r="C77" s="721"/>
      <c r="D77" s="44"/>
      <c r="E77" s="52"/>
      <c r="F77" s="44"/>
      <c r="G77" s="56"/>
      <c r="H77" s="67"/>
      <c r="I77" s="60"/>
      <c r="J77" s="60"/>
      <c r="K77" s="60"/>
      <c r="L77" s="60"/>
      <c r="M77" s="259"/>
      <c r="N77" s="71">
        <v>2.0987</v>
      </c>
      <c r="O77" s="60">
        <v>3.4819</v>
      </c>
      <c r="P77" s="60">
        <v>6.3444000000000003</v>
      </c>
      <c r="Q77" s="60">
        <v>9.1852999999999998</v>
      </c>
      <c r="R77" s="60">
        <v>7.0265000000000004</v>
      </c>
      <c r="S77" s="60">
        <v>7.8041</v>
      </c>
      <c r="T77" s="60">
        <v>6.9763000000000002</v>
      </c>
      <c r="U77" s="89">
        <v>6.4179000000000004</v>
      </c>
      <c r="V77" s="60">
        <v>6.3216999999999999</v>
      </c>
      <c r="W77" s="60">
        <v>6.8463000000000003</v>
      </c>
      <c r="X77" s="60">
        <v>6.9344000000000001</v>
      </c>
      <c r="Y77" s="277">
        <v>6.1853999999999996</v>
      </c>
      <c r="Z77" s="60" t="s">
        <v>430</v>
      </c>
      <c r="AA77" s="60">
        <v>6.6203000000000003</v>
      </c>
      <c r="AB77" s="60">
        <v>7.1429999999999998</v>
      </c>
      <c r="AC77" s="60">
        <v>6.4640000000000004</v>
      </c>
      <c r="AD77" s="60">
        <v>6.2944000000000004</v>
      </c>
      <c r="AE77" s="60">
        <v>10.3133</v>
      </c>
      <c r="AF77" s="60">
        <v>6.8971</v>
      </c>
      <c r="AG77" s="554"/>
      <c r="AH77" s="52"/>
      <c r="AI77" s="52"/>
      <c r="AJ77" s="52"/>
      <c r="AK77" s="52"/>
      <c r="AL77" s="52"/>
      <c r="AM77" s="52"/>
      <c r="AN77" s="52"/>
      <c r="AO77" s="561"/>
      <c r="AP77" s="52"/>
      <c r="AQ77" s="52"/>
      <c r="AR77" s="52"/>
      <c r="AS77" s="52"/>
      <c r="AT77" s="52"/>
      <c r="AU77" s="52"/>
      <c r="AV77" s="52"/>
      <c r="AW77" s="52"/>
      <c r="AX77" s="52"/>
      <c r="AY77" s="52"/>
      <c r="AZ77" s="580"/>
      <c r="BA77" s="551"/>
      <c r="BB77" s="60"/>
      <c r="BC77" s="60"/>
      <c r="BD77" s="60"/>
      <c r="BE77" s="277"/>
      <c r="BF77" s="277"/>
      <c r="BG77" s="67"/>
      <c r="BH77" s="588"/>
      <c r="BI77" s="60"/>
      <c r="BJ77" s="60"/>
      <c r="BK77" s="60"/>
      <c r="BL77" s="60"/>
      <c r="BM77" s="277"/>
      <c r="BN77" s="589"/>
      <c r="BO77" s="589"/>
      <c r="BP77" s="589"/>
      <c r="BQ77" s="589"/>
      <c r="BR77" s="596"/>
      <c r="BS77" s="268"/>
      <c r="BT77" s="60"/>
      <c r="BU77" s="67"/>
      <c r="BV77" s="26"/>
    </row>
    <row r="78" spans="1:74" x14ac:dyDescent="0.25">
      <c r="A78" s="320" t="s">
        <v>95</v>
      </c>
      <c r="B78" s="67"/>
      <c r="C78" s="721"/>
      <c r="D78" s="44"/>
      <c r="E78" s="52"/>
      <c r="F78" s="44"/>
      <c r="G78" s="56"/>
      <c r="H78" s="67"/>
      <c r="I78" s="60"/>
      <c r="J78" s="60"/>
      <c r="K78" s="60"/>
      <c r="L78" s="60"/>
      <c r="M78" s="259"/>
      <c r="N78" s="71">
        <v>-4.9717000000000002</v>
      </c>
      <c r="O78" s="60">
        <v>0.81910000000000005</v>
      </c>
      <c r="P78" s="60">
        <v>4.4508000000000001</v>
      </c>
      <c r="Q78" s="60">
        <v>6.8884999999999996</v>
      </c>
      <c r="R78" s="60">
        <v>5.8621999999999996</v>
      </c>
      <c r="S78" s="60">
        <v>6.5857999999999999</v>
      </c>
      <c r="T78" s="60">
        <v>5.7043999999999997</v>
      </c>
      <c r="U78" s="89">
        <v>5.3897000000000004</v>
      </c>
      <c r="V78" s="60">
        <v>6.19</v>
      </c>
      <c r="W78" s="60">
        <v>6.5236000000000001</v>
      </c>
      <c r="X78" s="60">
        <v>6.5006000000000004</v>
      </c>
      <c r="Y78" s="277">
        <v>5.7381000000000002</v>
      </c>
      <c r="Z78" s="60" t="s">
        <v>430</v>
      </c>
      <c r="AA78" s="60">
        <v>5.7878999999999996</v>
      </c>
      <c r="AB78" s="60">
        <v>5.7554999999999996</v>
      </c>
      <c r="AC78" s="60">
        <v>5.3463000000000003</v>
      </c>
      <c r="AD78" s="60">
        <v>6.1727999999999996</v>
      </c>
      <c r="AE78" s="60">
        <v>7.2194000000000003</v>
      </c>
      <c r="AF78" s="60">
        <v>5.3895999999999997</v>
      </c>
      <c r="AG78" s="554"/>
      <c r="AH78" s="52"/>
      <c r="AI78" s="52"/>
      <c r="AJ78" s="52"/>
      <c r="AK78" s="52"/>
      <c r="AL78" s="52"/>
      <c r="AM78" s="52"/>
      <c r="AN78" s="52"/>
      <c r="AO78" s="561"/>
      <c r="AP78" s="52"/>
      <c r="AQ78" s="52"/>
      <c r="AR78" s="52"/>
      <c r="AS78" s="52"/>
      <c r="AT78" s="52"/>
      <c r="AU78" s="52"/>
      <c r="AV78" s="52"/>
      <c r="AW78" s="52"/>
      <c r="AX78" s="52"/>
      <c r="AY78" s="52"/>
      <c r="AZ78" s="580"/>
      <c r="BA78" s="551"/>
      <c r="BB78" s="60"/>
      <c r="BC78" s="60"/>
      <c r="BD78" s="60"/>
      <c r="BE78" s="277"/>
      <c r="BF78" s="277"/>
      <c r="BG78" s="67"/>
      <c r="BH78" s="588"/>
      <c r="BI78" s="60"/>
      <c r="BJ78" s="60"/>
      <c r="BK78" s="60"/>
      <c r="BL78" s="60"/>
      <c r="BM78" s="277"/>
      <c r="BN78" s="589"/>
      <c r="BO78" s="589"/>
      <c r="BP78" s="589"/>
      <c r="BQ78" s="589"/>
      <c r="BR78" s="596"/>
      <c r="BS78" s="268"/>
      <c r="BT78" s="60"/>
      <c r="BU78" s="67"/>
      <c r="BV78" s="26"/>
    </row>
    <row r="79" spans="1:74" x14ac:dyDescent="0.25">
      <c r="A79" s="321" t="s">
        <v>96</v>
      </c>
      <c r="B79" s="68"/>
      <c r="C79" s="722"/>
      <c r="D79" s="45"/>
      <c r="E79" s="53"/>
      <c r="F79" s="45"/>
      <c r="G79" s="57"/>
      <c r="H79" s="68"/>
      <c r="I79" s="61"/>
      <c r="J79" s="61"/>
      <c r="K79" s="61"/>
      <c r="L79" s="61"/>
      <c r="M79" s="262"/>
      <c r="N79" s="72">
        <v>-0.57520000000000004</v>
      </c>
      <c r="O79" s="61">
        <v>2.0186000000000002</v>
      </c>
      <c r="P79" s="61">
        <v>5.5934999999999997</v>
      </c>
      <c r="Q79" s="61">
        <v>8.4497999999999998</v>
      </c>
      <c r="R79" s="61">
        <v>6.7461000000000002</v>
      </c>
      <c r="S79" s="61">
        <v>7.5164499999999999</v>
      </c>
      <c r="T79" s="61">
        <v>6.7821999999999996</v>
      </c>
      <c r="U79" s="90">
        <v>6.3177000000000003</v>
      </c>
      <c r="V79" s="61">
        <v>6.2179000000000002</v>
      </c>
      <c r="W79" s="61">
        <v>6.8109999999999999</v>
      </c>
      <c r="X79" s="61">
        <v>6.9150999999999998</v>
      </c>
      <c r="Y79" s="279">
        <v>5.9617500000000003</v>
      </c>
      <c r="Z79" s="61" t="s">
        <v>430</v>
      </c>
      <c r="AA79" s="61">
        <v>6.5035999999999996</v>
      </c>
      <c r="AB79" s="61">
        <v>7.0461</v>
      </c>
      <c r="AC79" s="61">
        <v>6.3108000000000004</v>
      </c>
      <c r="AD79" s="61">
        <v>6.1841999999999997</v>
      </c>
      <c r="AE79" s="61">
        <v>9.0966000000000005</v>
      </c>
      <c r="AF79" s="61">
        <v>6.1580500000000002</v>
      </c>
      <c r="AG79" s="556"/>
      <c r="AH79" s="53"/>
      <c r="AI79" s="53"/>
      <c r="AJ79" s="53"/>
      <c r="AK79" s="53"/>
      <c r="AL79" s="53"/>
      <c r="AM79" s="53"/>
      <c r="AN79" s="53"/>
      <c r="AO79" s="563"/>
      <c r="AP79" s="53"/>
      <c r="AQ79" s="53"/>
      <c r="AR79" s="53"/>
      <c r="AS79" s="53"/>
      <c r="AT79" s="53"/>
      <c r="AU79" s="53"/>
      <c r="AV79" s="53"/>
      <c r="AW79" s="53"/>
      <c r="AX79" s="53"/>
      <c r="AY79" s="53"/>
      <c r="AZ79" s="581"/>
      <c r="BA79" s="578"/>
      <c r="BB79" s="61"/>
      <c r="BC79" s="61"/>
      <c r="BD79" s="61"/>
      <c r="BE79" s="279"/>
      <c r="BF79" s="279"/>
      <c r="BG79" s="68"/>
      <c r="BH79" s="590"/>
      <c r="BI79" s="61"/>
      <c r="BJ79" s="61"/>
      <c r="BK79" s="61"/>
      <c r="BL79" s="61"/>
      <c r="BM79" s="279"/>
      <c r="BN79" s="591"/>
      <c r="BO79" s="591"/>
      <c r="BP79" s="591"/>
      <c r="BQ79" s="591"/>
      <c r="BR79" s="603"/>
      <c r="BS79" s="270"/>
      <c r="BT79" s="61"/>
      <c r="BU79" s="68"/>
      <c r="BV79" s="272"/>
    </row>
    <row r="80" spans="1:74" ht="14.5" x14ac:dyDescent="0.25">
      <c r="A80" s="323" t="s">
        <v>91</v>
      </c>
      <c r="B80" s="69"/>
      <c r="C80" s="726"/>
      <c r="D80" s="69"/>
      <c r="E80" s="40"/>
      <c r="F80" s="69"/>
      <c r="G80" s="40"/>
      <c r="H80" s="69"/>
      <c r="I80" s="62"/>
      <c r="J80" s="62"/>
      <c r="K80" s="62"/>
      <c r="L80" s="62"/>
      <c r="M80" s="263"/>
      <c r="N80" s="73"/>
      <c r="O80" s="62"/>
      <c r="P80" s="62"/>
      <c r="Q80" s="62"/>
      <c r="R80" s="62"/>
      <c r="S80" s="62"/>
      <c r="T80" s="62"/>
      <c r="U80" s="91"/>
      <c r="V80" s="62"/>
      <c r="W80" s="62"/>
      <c r="X80" s="62"/>
      <c r="Y80" s="245"/>
      <c r="Z80" s="62"/>
      <c r="AA80" s="62"/>
      <c r="AB80" s="62"/>
      <c r="AC80" s="62"/>
      <c r="AD80" s="62"/>
      <c r="AE80" s="62"/>
      <c r="AF80" s="62"/>
      <c r="AG80" s="557"/>
      <c r="AH80" s="54"/>
      <c r="AI80" s="54"/>
      <c r="AJ80" s="54"/>
      <c r="AK80" s="54"/>
      <c r="AL80" s="54"/>
      <c r="AM80" s="54"/>
      <c r="AN80" s="54"/>
      <c r="AO80" s="312"/>
      <c r="AP80" s="247"/>
      <c r="AQ80" s="247"/>
      <c r="AR80" s="247"/>
      <c r="AS80" s="247"/>
      <c r="AT80" s="247"/>
      <c r="AU80" s="247"/>
      <c r="AV80" s="247"/>
      <c r="AW80" s="247"/>
      <c r="AX80" s="247"/>
      <c r="AY80" s="247"/>
      <c r="AZ80" s="69"/>
      <c r="BA80" s="245"/>
      <c r="BB80" s="245"/>
      <c r="BC80" s="245"/>
      <c r="BD80" s="245"/>
      <c r="BE80" s="245"/>
      <c r="BF80" s="245"/>
      <c r="BG80" s="69"/>
      <c r="BH80" s="245"/>
      <c r="BI80" s="245"/>
      <c r="BJ80" s="245"/>
      <c r="BK80" s="245"/>
      <c r="BL80" s="245"/>
      <c r="BM80" s="245"/>
      <c r="BN80" s="245"/>
      <c r="BO80" s="245"/>
      <c r="BP80" s="245"/>
      <c r="BQ80" s="245"/>
      <c r="BR80" s="69"/>
      <c r="BS80" s="40"/>
      <c r="BT80" s="40"/>
      <c r="BU80" s="69"/>
      <c r="BV80" s="41"/>
    </row>
    <row r="81" spans="1:74" s="428" customFormat="1" x14ac:dyDescent="0.25">
      <c r="A81" s="345" t="s">
        <v>7752</v>
      </c>
      <c r="B81" s="374"/>
      <c r="C81" s="731"/>
      <c r="D81" s="374"/>
      <c r="E81" s="372"/>
      <c r="F81" s="374"/>
      <c r="G81" s="372"/>
      <c r="H81" s="374"/>
      <c r="I81" s="348"/>
      <c r="J81" s="348"/>
      <c r="K81" s="348"/>
      <c r="L81" s="348"/>
      <c r="M81" s="362"/>
      <c r="N81" s="350" t="s">
        <v>430</v>
      </c>
      <c r="O81" s="348" t="s">
        <v>430</v>
      </c>
      <c r="P81" s="348" t="s">
        <v>430</v>
      </c>
      <c r="Q81" s="348" t="s">
        <v>430</v>
      </c>
      <c r="R81" s="348" t="s">
        <v>430</v>
      </c>
      <c r="S81" s="348" t="s">
        <v>430</v>
      </c>
      <c r="T81" s="348" t="s">
        <v>430</v>
      </c>
      <c r="U81" s="354" t="s">
        <v>430</v>
      </c>
      <c r="V81" s="348" t="s">
        <v>430</v>
      </c>
      <c r="W81" s="348" t="s">
        <v>430</v>
      </c>
      <c r="X81" s="348" t="s">
        <v>430</v>
      </c>
      <c r="Y81" s="375" t="s">
        <v>430</v>
      </c>
      <c r="Z81" s="348" t="s">
        <v>430</v>
      </c>
      <c r="AA81" s="348" t="s">
        <v>430</v>
      </c>
      <c r="AB81" s="348" t="s">
        <v>430</v>
      </c>
      <c r="AC81" s="348" t="s">
        <v>430</v>
      </c>
      <c r="AD81" s="348" t="s">
        <v>430</v>
      </c>
      <c r="AE81" s="348" t="s">
        <v>430</v>
      </c>
      <c r="AF81" s="348" t="s">
        <v>430</v>
      </c>
      <c r="AG81" s="569"/>
      <c r="AH81" s="346"/>
      <c r="AI81" s="346"/>
      <c r="AJ81" s="346"/>
      <c r="AK81" s="346"/>
      <c r="AL81" s="346"/>
      <c r="AM81" s="346"/>
      <c r="AN81" s="346"/>
      <c r="AO81" s="573"/>
      <c r="AP81" s="346"/>
      <c r="AQ81" s="346"/>
      <c r="AR81" s="346"/>
      <c r="AS81" s="346"/>
      <c r="AT81" s="346"/>
      <c r="AU81" s="429"/>
      <c r="AV81" s="429"/>
      <c r="AW81" s="429"/>
      <c r="AX81" s="429"/>
      <c r="AY81" s="429"/>
      <c r="AZ81" s="374"/>
      <c r="BA81" s="375"/>
      <c r="BB81" s="375"/>
      <c r="BC81" s="375"/>
      <c r="BD81" s="375"/>
      <c r="BE81" s="375"/>
      <c r="BF81" s="375"/>
      <c r="BG81" s="374"/>
      <c r="BH81" s="375"/>
      <c r="BI81" s="375"/>
      <c r="BJ81" s="375"/>
      <c r="BK81" s="375"/>
      <c r="BL81" s="375"/>
      <c r="BM81" s="375"/>
      <c r="BN81" s="375"/>
      <c r="BO81" s="632"/>
      <c r="BP81" s="632"/>
      <c r="BQ81" s="632"/>
      <c r="BR81" s="374"/>
      <c r="BS81" s="372"/>
      <c r="BT81" s="372"/>
      <c r="BU81" s="374"/>
      <c r="BV81" s="430"/>
    </row>
    <row r="82" spans="1:74" s="428" customFormat="1" x14ac:dyDescent="0.25">
      <c r="A82" s="495" t="s">
        <v>7753</v>
      </c>
      <c r="B82" s="417"/>
      <c r="C82" s="732"/>
      <c r="D82" s="417"/>
      <c r="E82" s="431"/>
      <c r="F82" s="417"/>
      <c r="G82" s="431"/>
      <c r="H82" s="432"/>
      <c r="I82" s="433"/>
      <c r="J82" s="433"/>
      <c r="K82" s="433"/>
      <c r="L82" s="433"/>
      <c r="M82" s="420"/>
      <c r="N82" s="434" t="s">
        <v>430</v>
      </c>
      <c r="O82" s="433" t="s">
        <v>430</v>
      </c>
      <c r="P82" s="433" t="s">
        <v>430</v>
      </c>
      <c r="Q82" s="433" t="s">
        <v>430</v>
      </c>
      <c r="R82" s="433" t="s">
        <v>430</v>
      </c>
      <c r="S82" s="433" t="s">
        <v>430</v>
      </c>
      <c r="T82" s="433" t="s">
        <v>430</v>
      </c>
      <c r="U82" s="574" t="s">
        <v>430</v>
      </c>
      <c r="V82" s="433" t="s">
        <v>430</v>
      </c>
      <c r="W82" s="433" t="s">
        <v>430</v>
      </c>
      <c r="X82" s="433" t="s">
        <v>430</v>
      </c>
      <c r="Y82" s="421" t="s">
        <v>430</v>
      </c>
      <c r="Z82" s="433" t="s">
        <v>430</v>
      </c>
      <c r="AA82" s="433" t="s">
        <v>430</v>
      </c>
      <c r="AB82" s="433" t="s">
        <v>430</v>
      </c>
      <c r="AC82" s="433" t="s">
        <v>430</v>
      </c>
      <c r="AD82" s="433" t="s">
        <v>430</v>
      </c>
      <c r="AE82" s="433" t="s">
        <v>430</v>
      </c>
      <c r="AF82" s="433" t="s">
        <v>430</v>
      </c>
      <c r="AG82" s="575"/>
      <c r="AH82" s="435"/>
      <c r="AI82" s="435"/>
      <c r="AJ82" s="435"/>
      <c r="AK82" s="435"/>
      <c r="AL82" s="435"/>
      <c r="AM82" s="435"/>
      <c r="AN82" s="414"/>
      <c r="AO82" s="576"/>
      <c r="AP82" s="435"/>
      <c r="AQ82" s="435"/>
      <c r="AR82" s="435"/>
      <c r="AS82" s="435"/>
      <c r="AT82" s="435"/>
      <c r="AU82" s="633"/>
      <c r="AV82" s="436"/>
      <c r="AW82" s="436"/>
      <c r="AX82" s="436"/>
      <c r="AY82" s="436"/>
      <c r="AZ82" s="417"/>
      <c r="BA82" s="437"/>
      <c r="BB82" s="437"/>
      <c r="BC82" s="437"/>
      <c r="BD82" s="437"/>
      <c r="BE82" s="437"/>
      <c r="BF82" s="437"/>
      <c r="BG82" s="417"/>
      <c r="BH82" s="437"/>
      <c r="BI82" s="437"/>
      <c r="BJ82" s="437"/>
      <c r="BK82" s="437"/>
      <c r="BL82" s="437"/>
      <c r="BM82" s="421"/>
      <c r="BN82" s="437"/>
      <c r="BO82" s="421"/>
      <c r="BP82" s="421"/>
      <c r="BQ82" s="421"/>
      <c r="BR82" s="417"/>
      <c r="BS82" s="412"/>
      <c r="BT82" s="412"/>
      <c r="BU82" s="417"/>
      <c r="BV82" s="438"/>
    </row>
    <row r="83" spans="1:74" x14ac:dyDescent="0.25">
      <c r="BM83" s="277"/>
    </row>
    <row r="84" spans="1:74" x14ac:dyDescent="0.25">
      <c r="BM84" s="277"/>
    </row>
    <row r="85" spans="1:74" x14ac:dyDescent="0.25">
      <c r="BM85" s="277"/>
    </row>
    <row r="86" spans="1:74" hidden="1" x14ac:dyDescent="0.25">
      <c r="A86" s="488" t="s">
        <v>173</v>
      </c>
      <c r="BM86" s="277"/>
    </row>
    <row r="87" spans="1:74" x14ac:dyDescent="0.25">
      <c r="A87" s="488" t="s">
        <v>10576</v>
      </c>
      <c r="BM87" s="277"/>
    </row>
    <row r="88" spans="1:74" x14ac:dyDescent="0.25">
      <c r="A88" s="488" t="s">
        <v>292</v>
      </c>
      <c r="BM88"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796A5-5B21-4911-94BF-3276171CADBB}">
  <sheetPr codeName="Sheet29"/>
  <dimension ref="A1:BV8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90625" defaultRowHeight="10.5" x14ac:dyDescent="0.25"/>
  <cols>
    <col min="1" max="1" width="59.453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22" t="s">
        <v>43</v>
      </c>
    </row>
    <row r="3" spans="1:74" ht="20.5" x14ac:dyDescent="0.45">
      <c r="A3" s="23" t="s">
        <v>379</v>
      </c>
    </row>
    <row r="4" spans="1:74" x14ac:dyDescent="0.25">
      <c r="A4" s="21" t="s">
        <v>425</v>
      </c>
    </row>
    <row r="5" spans="1:74" ht="33" x14ac:dyDescent="0.25">
      <c r="A5" s="1100" t="s">
        <v>380</v>
      </c>
      <c r="B5" s="1133"/>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00"/>
      <c r="B6" s="1134"/>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323" t="s">
        <v>381</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7810</v>
      </c>
      <c r="B8" s="67"/>
      <c r="C8" s="721">
        <v>41275</v>
      </c>
      <c r="D8" s="44"/>
      <c r="E8" s="52">
        <v>19346</v>
      </c>
      <c r="F8" s="44"/>
      <c r="G8" s="56">
        <v>70.8797</v>
      </c>
      <c r="H8" s="67"/>
      <c r="I8" s="864">
        <v>4.51</v>
      </c>
      <c r="J8" s="864">
        <v>7.73</v>
      </c>
      <c r="K8" s="864">
        <v>2.76</v>
      </c>
      <c r="L8" s="864">
        <v>2.9</v>
      </c>
      <c r="M8" s="259"/>
      <c r="N8" s="71">
        <v>-13.5383</v>
      </c>
      <c r="O8" s="60">
        <v>0.53210000000000002</v>
      </c>
      <c r="P8" s="60">
        <v>5.7812999999999999</v>
      </c>
      <c r="Q8" s="60">
        <v>6.5601000000000003</v>
      </c>
      <c r="R8" s="60">
        <v>1.9967999999999999</v>
      </c>
      <c r="S8" s="60">
        <v>7.1832000000000003</v>
      </c>
      <c r="T8" s="60">
        <v>6.6258999999999997</v>
      </c>
      <c r="U8" s="89">
        <v>6.1475</v>
      </c>
      <c r="V8" s="60">
        <v>6.5655000000000001</v>
      </c>
      <c r="W8" s="60">
        <v>7.6889000000000003</v>
      </c>
      <c r="X8" s="60">
        <v>7.9059999999999997</v>
      </c>
      <c r="Y8" s="277">
        <v>7.1803999999999997</v>
      </c>
      <c r="Z8" s="60">
        <v>7.8239999999999998</v>
      </c>
      <c r="AA8" s="60">
        <v>4.2625000000000002</v>
      </c>
      <c r="AB8" s="60">
        <v>7.9404000000000003</v>
      </c>
      <c r="AC8" s="60">
        <v>6.1844000000000001</v>
      </c>
      <c r="AD8" s="60">
        <v>6.4977</v>
      </c>
      <c r="AE8" s="60">
        <v>11.633800000000001</v>
      </c>
      <c r="AF8" s="60">
        <v>8.4137000000000004</v>
      </c>
      <c r="AG8" s="554"/>
      <c r="AH8" s="52">
        <v>11</v>
      </c>
      <c r="AI8" s="52">
        <v>7</v>
      </c>
      <c r="AJ8" s="52">
        <v>9</v>
      </c>
      <c r="AK8" s="52">
        <v>13</v>
      </c>
      <c r="AL8" s="52">
        <v>3</v>
      </c>
      <c r="AM8" s="52">
        <v>2</v>
      </c>
      <c r="AN8" s="52">
        <v>2</v>
      </c>
      <c r="AO8" s="561">
        <v>2</v>
      </c>
      <c r="AP8" s="52">
        <v>1</v>
      </c>
      <c r="AQ8" s="52">
        <v>2</v>
      </c>
      <c r="AR8" s="52">
        <v>1</v>
      </c>
      <c r="AS8" s="52">
        <v>2</v>
      </c>
      <c r="AT8" s="52">
        <v>1</v>
      </c>
      <c r="AU8" s="52">
        <v>4</v>
      </c>
      <c r="AV8" s="52">
        <v>2</v>
      </c>
      <c r="AW8" s="52">
        <v>2</v>
      </c>
      <c r="AX8" s="52">
        <v>2</v>
      </c>
      <c r="AY8" s="52">
        <v>13</v>
      </c>
      <c r="AZ8" s="580"/>
      <c r="BA8" s="551">
        <v>17.149999999999999</v>
      </c>
      <c r="BB8" s="60">
        <v>58.74</v>
      </c>
      <c r="BC8" s="60">
        <v>13.38</v>
      </c>
      <c r="BD8" s="60">
        <v>7.01</v>
      </c>
      <c r="BE8" s="277">
        <v>1.88</v>
      </c>
      <c r="BF8" s="277">
        <v>3.73</v>
      </c>
      <c r="BG8" s="67"/>
      <c r="BH8" s="588">
        <v>3.73</v>
      </c>
      <c r="BI8" s="60">
        <v>0.38</v>
      </c>
      <c r="BJ8" s="60" t="s">
        <v>430</v>
      </c>
      <c r="BK8" s="60">
        <v>78.75</v>
      </c>
      <c r="BL8" s="60" t="s">
        <v>430</v>
      </c>
      <c r="BM8" s="277">
        <v>17.149999999999999</v>
      </c>
      <c r="BN8" s="589" t="s">
        <v>430</v>
      </c>
      <c r="BO8" s="589" t="s">
        <v>430</v>
      </c>
      <c r="BP8" s="589" t="s">
        <v>430</v>
      </c>
      <c r="BQ8" s="589">
        <v>1.88</v>
      </c>
      <c r="BR8" s="566"/>
      <c r="BS8" s="44">
        <v>7.9935531327187102</v>
      </c>
      <c r="BT8" s="89">
        <v>10.2049957150229</v>
      </c>
      <c r="BU8" s="26"/>
      <c r="BV8" s="67" t="s">
        <v>555</v>
      </c>
    </row>
    <row r="9" spans="1:74" x14ac:dyDescent="0.25">
      <c r="A9" s="35" t="s">
        <v>7811</v>
      </c>
      <c r="B9" s="67"/>
      <c r="C9" s="721">
        <v>41275</v>
      </c>
      <c r="D9" s="44"/>
      <c r="E9" s="862">
        <v>14486.07</v>
      </c>
      <c r="F9" s="44"/>
      <c r="G9" s="56">
        <v>35.459800000000001</v>
      </c>
      <c r="H9" s="67"/>
      <c r="I9" s="60">
        <v>3.2780499999999999</v>
      </c>
      <c r="J9" s="60">
        <v>7.78</v>
      </c>
      <c r="K9" s="864">
        <v>2.46</v>
      </c>
      <c r="L9" s="60">
        <v>2.57666</v>
      </c>
      <c r="M9" s="259"/>
      <c r="N9" s="71">
        <v>-11.936400000000001</v>
      </c>
      <c r="O9" s="60">
        <v>2.9857999999999998</v>
      </c>
      <c r="P9" s="60">
        <v>6.8319999999999999</v>
      </c>
      <c r="Q9" s="60">
        <v>8.1867999999999999</v>
      </c>
      <c r="R9" s="60">
        <v>1.0402</v>
      </c>
      <c r="S9" s="60">
        <v>6.1040000000000001</v>
      </c>
      <c r="T9" s="60">
        <v>5.9053000000000004</v>
      </c>
      <c r="U9" s="89">
        <v>5.5403000000000002</v>
      </c>
      <c r="V9" s="60">
        <v>5.9438000000000004</v>
      </c>
      <c r="W9" s="60">
        <v>7.2774000000000001</v>
      </c>
      <c r="X9" s="60">
        <v>7.5770999999999997</v>
      </c>
      <c r="Y9" s="277">
        <v>6.6162000000000001</v>
      </c>
      <c r="Z9" s="60">
        <v>7.4040999999999997</v>
      </c>
      <c r="AA9" s="60">
        <v>3.6791999999999998</v>
      </c>
      <c r="AB9" s="60">
        <v>7.1702000000000004</v>
      </c>
      <c r="AC9" s="60">
        <v>5.6162999999999998</v>
      </c>
      <c r="AD9" s="60">
        <v>5.8693</v>
      </c>
      <c r="AE9" s="60">
        <v>12.964</v>
      </c>
      <c r="AF9" s="60">
        <v>7.9417</v>
      </c>
      <c r="AG9" s="554"/>
      <c r="AH9" s="52">
        <v>10</v>
      </c>
      <c r="AI9" s="52">
        <v>3</v>
      </c>
      <c r="AJ9" s="52">
        <v>4</v>
      </c>
      <c r="AK9" s="52">
        <v>6</v>
      </c>
      <c r="AL9" s="52">
        <v>10</v>
      </c>
      <c r="AM9" s="52">
        <v>11</v>
      </c>
      <c r="AN9" s="52">
        <v>8</v>
      </c>
      <c r="AO9" s="561">
        <v>8</v>
      </c>
      <c r="AP9" s="52">
        <v>6</v>
      </c>
      <c r="AQ9" s="52">
        <v>6</v>
      </c>
      <c r="AR9" s="52">
        <v>6</v>
      </c>
      <c r="AS9" s="52">
        <v>6</v>
      </c>
      <c r="AT9" s="52">
        <v>4</v>
      </c>
      <c r="AU9" s="52">
        <v>10</v>
      </c>
      <c r="AV9" s="52">
        <v>10</v>
      </c>
      <c r="AW9" s="52">
        <v>7</v>
      </c>
      <c r="AX9" s="52">
        <v>6</v>
      </c>
      <c r="AY9" s="52">
        <v>3</v>
      </c>
      <c r="AZ9" s="580"/>
      <c r="BA9" s="551">
        <v>9.1300000000000008</v>
      </c>
      <c r="BB9" s="60">
        <v>71.459999999999994</v>
      </c>
      <c r="BC9" s="60">
        <v>6.68</v>
      </c>
      <c r="BD9" s="60">
        <v>8.0500000000000007</v>
      </c>
      <c r="BE9" s="277" t="s">
        <v>430</v>
      </c>
      <c r="BF9" s="277">
        <v>4.66</v>
      </c>
      <c r="BG9" s="67"/>
      <c r="BH9" s="588">
        <v>4.66</v>
      </c>
      <c r="BI9" s="60">
        <v>1.9</v>
      </c>
      <c r="BJ9" s="60" t="s">
        <v>430</v>
      </c>
      <c r="BK9" s="60">
        <v>84.3</v>
      </c>
      <c r="BL9" s="60" t="s">
        <v>430</v>
      </c>
      <c r="BM9" s="277">
        <v>9.1300000000000008</v>
      </c>
      <c r="BN9" s="589" t="s">
        <v>430</v>
      </c>
      <c r="BO9" s="589" t="s">
        <v>430</v>
      </c>
      <c r="BP9" s="589" t="s">
        <v>430</v>
      </c>
      <c r="BQ9" s="589" t="s">
        <v>430</v>
      </c>
      <c r="BR9" s="146"/>
      <c r="BS9" s="44">
        <v>4.6039568500000003</v>
      </c>
      <c r="BT9" s="89">
        <v>14.1946976</v>
      </c>
      <c r="BU9" s="26"/>
      <c r="BV9" s="67" t="s">
        <v>555</v>
      </c>
    </row>
    <row r="10" spans="1:74" s="107" customFormat="1" ht="11" x14ac:dyDescent="0.3">
      <c r="A10" s="845" t="s">
        <v>7812</v>
      </c>
      <c r="B10" s="867"/>
      <c r="C10" s="847">
        <v>41275</v>
      </c>
      <c r="D10" s="866"/>
      <c r="E10" s="848">
        <v>14436.48</v>
      </c>
      <c r="F10" s="866"/>
      <c r="G10" s="849">
        <v>61.428199999999997</v>
      </c>
      <c r="H10" s="867"/>
      <c r="I10" s="850">
        <v>3.67</v>
      </c>
      <c r="J10" s="850">
        <v>7.66</v>
      </c>
      <c r="K10" s="850">
        <v>2.69</v>
      </c>
      <c r="L10" s="850">
        <v>2.1800000000000002</v>
      </c>
      <c r="M10" s="855"/>
      <c r="N10" s="852">
        <v>-7.3665000000000003</v>
      </c>
      <c r="O10" s="850">
        <v>4.2599</v>
      </c>
      <c r="P10" s="850">
        <v>7.1910999999999996</v>
      </c>
      <c r="Q10" s="850">
        <v>8.5119000000000007</v>
      </c>
      <c r="R10" s="850">
        <v>1.6660999999999999</v>
      </c>
      <c r="S10" s="850">
        <v>6.4219999999999997</v>
      </c>
      <c r="T10" s="850">
        <v>5.7047999999999996</v>
      </c>
      <c r="U10" s="860">
        <v>5.4241999999999999</v>
      </c>
      <c r="V10" s="850">
        <v>5.7869999999999999</v>
      </c>
      <c r="W10" s="850">
        <v>7.1734999999999998</v>
      </c>
      <c r="X10" s="850">
        <v>7.5151000000000003</v>
      </c>
      <c r="Y10" s="870">
        <v>6.4885000000000002</v>
      </c>
      <c r="Z10" s="850">
        <v>7.3121</v>
      </c>
      <c r="AA10" s="850">
        <v>4.3406000000000002</v>
      </c>
      <c r="AB10" s="850">
        <v>7.07</v>
      </c>
      <c r="AC10" s="850">
        <v>5.5136000000000003</v>
      </c>
      <c r="AD10" s="850">
        <v>5.6980000000000004</v>
      </c>
      <c r="AE10" s="850">
        <v>12.389200000000001</v>
      </c>
      <c r="AF10" s="850">
        <v>7.9116999999999997</v>
      </c>
      <c r="AG10" s="948"/>
      <c r="AH10" s="848">
        <v>4</v>
      </c>
      <c r="AI10" s="848">
        <v>2</v>
      </c>
      <c r="AJ10" s="848">
        <v>2</v>
      </c>
      <c r="AK10" s="848">
        <v>4</v>
      </c>
      <c r="AL10" s="848">
        <v>7</v>
      </c>
      <c r="AM10" s="848">
        <v>6</v>
      </c>
      <c r="AN10" s="848">
        <v>11</v>
      </c>
      <c r="AO10" s="961">
        <v>9</v>
      </c>
      <c r="AP10" s="848">
        <v>7</v>
      </c>
      <c r="AQ10" s="848">
        <v>7</v>
      </c>
      <c r="AR10" s="848">
        <v>7</v>
      </c>
      <c r="AS10" s="848">
        <v>8</v>
      </c>
      <c r="AT10" s="848">
        <v>6</v>
      </c>
      <c r="AU10" s="848">
        <v>3</v>
      </c>
      <c r="AV10" s="848">
        <v>11</v>
      </c>
      <c r="AW10" s="848">
        <v>9</v>
      </c>
      <c r="AX10" s="848">
        <v>7</v>
      </c>
      <c r="AY10" s="848">
        <v>6</v>
      </c>
      <c r="AZ10" s="950"/>
      <c r="BA10" s="929">
        <v>8.49</v>
      </c>
      <c r="BB10" s="850">
        <v>85.83</v>
      </c>
      <c r="BC10" s="850" t="s">
        <v>430</v>
      </c>
      <c r="BD10" s="850" t="s">
        <v>430</v>
      </c>
      <c r="BE10" s="870" t="s">
        <v>430</v>
      </c>
      <c r="BF10" s="870">
        <v>5.67</v>
      </c>
      <c r="BG10" s="867"/>
      <c r="BH10" s="962">
        <v>5.67</v>
      </c>
      <c r="BI10" s="850">
        <v>6.04</v>
      </c>
      <c r="BJ10" s="850" t="s">
        <v>430</v>
      </c>
      <c r="BK10" s="850">
        <v>79.790000000000006</v>
      </c>
      <c r="BL10" s="850" t="s">
        <v>430</v>
      </c>
      <c r="BM10" s="870">
        <v>8.49</v>
      </c>
      <c r="BN10" s="963" t="s">
        <v>430</v>
      </c>
      <c r="BO10" s="963" t="s">
        <v>430</v>
      </c>
      <c r="BP10" s="963" t="s">
        <v>430</v>
      </c>
      <c r="BQ10" s="963" t="s">
        <v>430</v>
      </c>
      <c r="BR10" s="964"/>
      <c r="BS10" s="866">
        <v>6.5406204900000002</v>
      </c>
      <c r="BT10" s="860">
        <v>11.30343959</v>
      </c>
      <c r="BU10" s="965"/>
      <c r="BV10" s="867" t="s">
        <v>555</v>
      </c>
    </row>
    <row r="11" spans="1:74" s="107" customFormat="1" x14ac:dyDescent="0.25">
      <c r="A11" s="108" t="s">
        <v>7813</v>
      </c>
      <c r="B11" s="113"/>
      <c r="C11" s="734">
        <v>41275</v>
      </c>
      <c r="D11" s="109"/>
      <c r="E11" s="862">
        <v>13434.75</v>
      </c>
      <c r="F11" s="109"/>
      <c r="G11" s="111">
        <v>36.505499999999998</v>
      </c>
      <c r="H11" s="113"/>
      <c r="I11" s="864">
        <v>3.89</v>
      </c>
      <c r="J11" s="864">
        <v>7.62</v>
      </c>
      <c r="K11" s="864">
        <v>2.74</v>
      </c>
      <c r="L11" s="864">
        <v>2.93</v>
      </c>
      <c r="M11" s="260"/>
      <c r="N11" s="114">
        <v>-16.59</v>
      </c>
      <c r="O11" s="112">
        <v>-2.3658000000000001</v>
      </c>
      <c r="P11" s="112">
        <v>5.5479000000000003</v>
      </c>
      <c r="Q11" s="112">
        <v>7.2117000000000004</v>
      </c>
      <c r="R11" s="112">
        <v>0.51300000000000001</v>
      </c>
      <c r="S11" s="112">
        <v>6.0621</v>
      </c>
      <c r="T11" s="112">
        <v>5.5289999999999999</v>
      </c>
      <c r="U11" s="119">
        <v>5.1985000000000001</v>
      </c>
      <c r="V11" s="112">
        <v>5.56</v>
      </c>
      <c r="W11" s="112">
        <v>7.1569000000000003</v>
      </c>
      <c r="X11" s="112">
        <v>7.3956999999999997</v>
      </c>
      <c r="Y11" s="278">
        <v>6.4162999999999997</v>
      </c>
      <c r="Z11" s="112">
        <v>7.0955000000000004</v>
      </c>
      <c r="AA11" s="112">
        <v>3.5928</v>
      </c>
      <c r="AB11" s="112">
        <v>6.9081999999999999</v>
      </c>
      <c r="AC11" s="112">
        <v>5.2415000000000003</v>
      </c>
      <c r="AD11" s="112">
        <v>5.4583000000000004</v>
      </c>
      <c r="AE11" s="112">
        <v>11.745900000000001</v>
      </c>
      <c r="AF11" s="112">
        <v>7.7012999999999998</v>
      </c>
      <c r="AG11" s="555"/>
      <c r="AH11" s="110">
        <v>12</v>
      </c>
      <c r="AI11" s="110">
        <v>13</v>
      </c>
      <c r="AJ11" s="110">
        <v>11</v>
      </c>
      <c r="AK11" s="110">
        <v>11</v>
      </c>
      <c r="AL11" s="110">
        <v>11</v>
      </c>
      <c r="AM11" s="110">
        <v>12</v>
      </c>
      <c r="AN11" s="110">
        <v>12</v>
      </c>
      <c r="AO11" s="562">
        <v>12</v>
      </c>
      <c r="AP11" s="110">
        <v>12</v>
      </c>
      <c r="AQ11" s="110">
        <v>8</v>
      </c>
      <c r="AR11" s="110">
        <v>9</v>
      </c>
      <c r="AS11" s="110">
        <v>9</v>
      </c>
      <c r="AT11" s="110">
        <v>8</v>
      </c>
      <c r="AU11" s="110">
        <v>11</v>
      </c>
      <c r="AV11" s="110">
        <v>12</v>
      </c>
      <c r="AW11" s="110">
        <v>12</v>
      </c>
      <c r="AX11" s="110">
        <v>12</v>
      </c>
      <c r="AY11" s="110">
        <v>12</v>
      </c>
      <c r="AZ11" s="595"/>
      <c r="BA11" s="605">
        <v>12.9</v>
      </c>
      <c r="BB11" s="112">
        <v>61.22</v>
      </c>
      <c r="BC11" s="112">
        <v>7.1</v>
      </c>
      <c r="BD11" s="112">
        <v>7.75</v>
      </c>
      <c r="BE11" s="278">
        <v>-5.58</v>
      </c>
      <c r="BF11" s="278">
        <v>11.03</v>
      </c>
      <c r="BG11" s="113"/>
      <c r="BH11" s="606">
        <v>11.03</v>
      </c>
      <c r="BI11" s="112">
        <v>3.46</v>
      </c>
      <c r="BJ11" s="112" t="s">
        <v>430</v>
      </c>
      <c r="BK11" s="112">
        <v>72.61</v>
      </c>
      <c r="BL11" s="112" t="s">
        <v>430</v>
      </c>
      <c r="BM11" s="278">
        <v>12.53</v>
      </c>
      <c r="BN11" s="607" t="s">
        <v>430</v>
      </c>
      <c r="BO11" s="607">
        <v>0.37</v>
      </c>
      <c r="BP11" s="607" t="s">
        <v>430</v>
      </c>
      <c r="BQ11" s="607">
        <v>-5.58</v>
      </c>
      <c r="BR11" s="147"/>
      <c r="BS11" s="109">
        <v>7.69176675749768</v>
      </c>
      <c r="BT11" s="119">
        <v>6.7296922513432698</v>
      </c>
      <c r="BU11" s="139"/>
      <c r="BV11" s="113" t="s">
        <v>555</v>
      </c>
    </row>
    <row r="12" spans="1:74" s="107" customFormat="1" x14ac:dyDescent="0.25">
      <c r="A12" s="108" t="s">
        <v>7814</v>
      </c>
      <c r="B12" s="113"/>
      <c r="C12" s="734">
        <v>41275</v>
      </c>
      <c r="D12" s="109"/>
      <c r="E12" s="862">
        <v>8730.74</v>
      </c>
      <c r="F12" s="109"/>
      <c r="G12" s="111">
        <v>65.910499999999999</v>
      </c>
      <c r="H12" s="113"/>
      <c r="I12" s="864">
        <v>5.3</v>
      </c>
      <c r="J12" s="864">
        <v>7.31</v>
      </c>
      <c r="K12" s="864">
        <v>2.83</v>
      </c>
      <c r="L12" s="864">
        <v>2.97</v>
      </c>
      <c r="M12" s="260"/>
      <c r="N12" s="114">
        <v>-4.4851000000000001</v>
      </c>
      <c r="O12" s="112">
        <v>2.1417000000000002</v>
      </c>
      <c r="P12" s="112">
        <v>6.6220999999999997</v>
      </c>
      <c r="Q12" s="112">
        <v>8.6597000000000008</v>
      </c>
      <c r="R12" s="112">
        <v>2.2892000000000001</v>
      </c>
      <c r="S12" s="112">
        <v>7.5358999999999998</v>
      </c>
      <c r="T12" s="112">
        <v>7.3571999999999997</v>
      </c>
      <c r="U12" s="119">
        <v>6.5833000000000004</v>
      </c>
      <c r="V12" s="112">
        <v>6.5544000000000002</v>
      </c>
      <c r="W12" s="112">
        <v>7.5258000000000003</v>
      </c>
      <c r="X12" s="112">
        <v>7.8067000000000002</v>
      </c>
      <c r="Y12" s="278">
        <v>6.4996</v>
      </c>
      <c r="Z12" s="112">
        <v>7.1776</v>
      </c>
      <c r="AA12" s="112">
        <v>4.1665999999999999</v>
      </c>
      <c r="AB12" s="112">
        <v>8.4557000000000002</v>
      </c>
      <c r="AC12" s="112">
        <v>6.6802999999999999</v>
      </c>
      <c r="AD12" s="112">
        <v>6.5157999999999996</v>
      </c>
      <c r="AE12" s="112">
        <v>11.7502</v>
      </c>
      <c r="AF12" s="112">
        <v>7.7953000000000001</v>
      </c>
      <c r="AG12" s="555"/>
      <c r="AH12" s="110">
        <v>1</v>
      </c>
      <c r="AI12" s="110">
        <v>5</v>
      </c>
      <c r="AJ12" s="110">
        <v>5</v>
      </c>
      <c r="AK12" s="110">
        <v>2</v>
      </c>
      <c r="AL12" s="110">
        <v>2</v>
      </c>
      <c r="AM12" s="110">
        <v>1</v>
      </c>
      <c r="AN12" s="110">
        <v>1</v>
      </c>
      <c r="AO12" s="562">
        <v>1</v>
      </c>
      <c r="AP12" s="110">
        <v>2</v>
      </c>
      <c r="AQ12" s="110">
        <v>4</v>
      </c>
      <c r="AR12" s="110">
        <v>3</v>
      </c>
      <c r="AS12" s="110">
        <v>7</v>
      </c>
      <c r="AT12" s="110">
        <v>7</v>
      </c>
      <c r="AU12" s="110">
        <v>6</v>
      </c>
      <c r="AV12" s="110">
        <v>1</v>
      </c>
      <c r="AW12" s="110">
        <v>1</v>
      </c>
      <c r="AX12" s="110">
        <v>1</v>
      </c>
      <c r="AY12" s="110">
        <v>11</v>
      </c>
      <c r="AZ12" s="595"/>
      <c r="BA12" s="605">
        <v>2.27</v>
      </c>
      <c r="BB12" s="112">
        <v>83.36</v>
      </c>
      <c r="BC12" s="112" t="s">
        <v>430</v>
      </c>
      <c r="BD12" s="112" t="s">
        <v>430</v>
      </c>
      <c r="BE12" s="278" t="s">
        <v>430</v>
      </c>
      <c r="BF12" s="278">
        <v>14.37</v>
      </c>
      <c r="BG12" s="113"/>
      <c r="BH12" s="606">
        <v>14.37</v>
      </c>
      <c r="BI12" s="112">
        <v>33.86</v>
      </c>
      <c r="BJ12" s="112" t="s">
        <v>430</v>
      </c>
      <c r="BK12" s="112">
        <v>49.5</v>
      </c>
      <c r="BL12" s="112" t="s">
        <v>430</v>
      </c>
      <c r="BM12" s="278">
        <v>2.27</v>
      </c>
      <c r="BN12" s="607" t="s">
        <v>430</v>
      </c>
      <c r="BO12" s="607" t="s">
        <v>430</v>
      </c>
      <c r="BP12" s="607" t="s">
        <v>430</v>
      </c>
      <c r="BQ12" s="607" t="s">
        <v>430</v>
      </c>
      <c r="BR12" s="147"/>
      <c r="BS12" s="109">
        <v>9.3352520637340994</v>
      </c>
      <c r="BT12" s="119">
        <v>11.524414094609799</v>
      </c>
      <c r="BU12" s="139"/>
      <c r="BV12" s="113" t="s">
        <v>555</v>
      </c>
    </row>
    <row r="13" spans="1:74" s="107" customFormat="1" x14ac:dyDescent="0.25">
      <c r="A13" s="108" t="s">
        <v>7815</v>
      </c>
      <c r="B13" s="113"/>
      <c r="C13" s="734">
        <v>41275</v>
      </c>
      <c r="D13" s="109"/>
      <c r="E13" s="110">
        <v>7513.04</v>
      </c>
      <c r="F13" s="109"/>
      <c r="G13" s="111">
        <v>36.3307</v>
      </c>
      <c r="H13" s="113"/>
      <c r="I13" s="864">
        <v>3.62</v>
      </c>
      <c r="J13" s="864">
        <v>7.5147300000000001</v>
      </c>
      <c r="K13" s="864">
        <v>2.54</v>
      </c>
      <c r="L13" s="864">
        <v>2.68</v>
      </c>
      <c r="M13" s="260"/>
      <c r="N13" s="114">
        <v>-10.6463</v>
      </c>
      <c r="O13" s="112">
        <v>-0.70320000000000005</v>
      </c>
      <c r="P13" s="112">
        <v>6.1356000000000002</v>
      </c>
      <c r="Q13" s="112">
        <v>8.3871000000000002</v>
      </c>
      <c r="R13" s="112">
        <v>1.8404</v>
      </c>
      <c r="S13" s="112">
        <v>6.6022999999999996</v>
      </c>
      <c r="T13" s="112">
        <v>6.3743999999999996</v>
      </c>
      <c r="U13" s="119">
        <v>5.9606000000000003</v>
      </c>
      <c r="V13" s="112">
        <v>6.1820000000000004</v>
      </c>
      <c r="W13" s="112">
        <v>7.7000999999999999</v>
      </c>
      <c r="X13" s="112">
        <v>7.8403</v>
      </c>
      <c r="Y13" s="278">
        <v>6.8055000000000003</v>
      </c>
      <c r="Z13" s="112">
        <v>7.5247999999999999</v>
      </c>
      <c r="AA13" s="112">
        <v>4.2068000000000003</v>
      </c>
      <c r="AB13" s="112">
        <v>7.8098999999999998</v>
      </c>
      <c r="AC13" s="112">
        <v>5.9787999999999997</v>
      </c>
      <c r="AD13" s="112">
        <v>6.1311</v>
      </c>
      <c r="AE13" s="112">
        <v>12.4802</v>
      </c>
      <c r="AF13" s="112">
        <v>8.0850000000000009</v>
      </c>
      <c r="AG13" s="555"/>
      <c r="AH13" s="110">
        <v>7</v>
      </c>
      <c r="AI13" s="110">
        <v>10</v>
      </c>
      <c r="AJ13" s="110">
        <v>7</v>
      </c>
      <c r="AK13" s="110">
        <v>5</v>
      </c>
      <c r="AL13" s="110">
        <v>4</v>
      </c>
      <c r="AM13" s="110">
        <v>5</v>
      </c>
      <c r="AN13" s="110">
        <v>3</v>
      </c>
      <c r="AO13" s="562">
        <v>3</v>
      </c>
      <c r="AP13" s="110">
        <v>3</v>
      </c>
      <c r="AQ13" s="110">
        <v>1</v>
      </c>
      <c r="AR13" s="110">
        <v>2</v>
      </c>
      <c r="AS13" s="110">
        <v>4</v>
      </c>
      <c r="AT13" s="110">
        <v>3</v>
      </c>
      <c r="AU13" s="110">
        <v>5</v>
      </c>
      <c r="AV13" s="110">
        <v>3</v>
      </c>
      <c r="AW13" s="110">
        <v>3</v>
      </c>
      <c r="AX13" s="110">
        <v>3</v>
      </c>
      <c r="AY13" s="110">
        <v>5</v>
      </c>
      <c r="AZ13" s="595"/>
      <c r="BA13" s="605">
        <v>8.7100000000000009</v>
      </c>
      <c r="BB13" s="112">
        <v>68.819999999999993</v>
      </c>
      <c r="BC13" s="112">
        <v>7.39</v>
      </c>
      <c r="BD13" s="112">
        <v>8.5399999999999991</v>
      </c>
      <c r="BE13" s="278">
        <v>0.03</v>
      </c>
      <c r="BF13" s="278">
        <v>6.52</v>
      </c>
      <c r="BG13" s="113"/>
      <c r="BH13" s="606">
        <v>6.52</v>
      </c>
      <c r="BI13" s="112">
        <v>5.54</v>
      </c>
      <c r="BJ13" s="112" t="s">
        <v>430</v>
      </c>
      <c r="BK13" s="112">
        <v>79.2</v>
      </c>
      <c r="BL13" s="112" t="s">
        <v>430</v>
      </c>
      <c r="BM13" s="278">
        <v>8.7100000000000009</v>
      </c>
      <c r="BN13" s="607" t="s">
        <v>430</v>
      </c>
      <c r="BO13" s="607" t="s">
        <v>430</v>
      </c>
      <c r="BP13" s="607" t="s">
        <v>430</v>
      </c>
      <c r="BQ13" s="607">
        <v>0.03</v>
      </c>
      <c r="BR13" s="147"/>
      <c r="BS13" s="109">
        <v>5.73526007122046</v>
      </c>
      <c r="BT13" s="119">
        <v>10.9420855504857</v>
      </c>
      <c r="BU13" s="139"/>
      <c r="BV13" s="113" t="s">
        <v>555</v>
      </c>
    </row>
    <row r="14" spans="1:74" s="107" customFormat="1" x14ac:dyDescent="0.25">
      <c r="A14" s="108" t="s">
        <v>7816</v>
      </c>
      <c r="B14" s="113"/>
      <c r="C14" s="734">
        <v>41275</v>
      </c>
      <c r="D14" s="109"/>
      <c r="E14" s="110">
        <v>6532.24</v>
      </c>
      <c r="F14" s="109"/>
      <c r="G14" s="111">
        <v>61.652700000000003</v>
      </c>
      <c r="H14" s="113"/>
      <c r="I14" s="864">
        <v>2.98</v>
      </c>
      <c r="J14" s="864">
        <v>7.6</v>
      </c>
      <c r="K14" s="864">
        <v>2.5299999999999998</v>
      </c>
      <c r="L14" s="864">
        <v>2.66</v>
      </c>
      <c r="M14" s="260"/>
      <c r="N14" s="114">
        <v>-5.4458000000000002</v>
      </c>
      <c r="O14" s="112">
        <v>-1.1839</v>
      </c>
      <c r="P14" s="112">
        <v>6.0880999999999998</v>
      </c>
      <c r="Q14" s="112">
        <v>8.6</v>
      </c>
      <c r="R14" s="112">
        <v>1.1738</v>
      </c>
      <c r="S14" s="112">
        <v>6.3159000000000001</v>
      </c>
      <c r="T14" s="112">
        <v>5.9664000000000001</v>
      </c>
      <c r="U14" s="119">
        <v>5.6125999999999996</v>
      </c>
      <c r="V14" s="112">
        <v>6.1204999999999998</v>
      </c>
      <c r="W14" s="112">
        <v>7.5389999999999997</v>
      </c>
      <c r="X14" s="112">
        <v>7.7624000000000004</v>
      </c>
      <c r="Y14" s="278">
        <v>6.7195999999999998</v>
      </c>
      <c r="Z14" s="112">
        <v>7.3494000000000002</v>
      </c>
      <c r="AA14" s="112">
        <v>4.0781000000000001</v>
      </c>
      <c r="AB14" s="112">
        <v>7.5182000000000002</v>
      </c>
      <c r="AC14" s="112">
        <v>5.7733999999999996</v>
      </c>
      <c r="AD14" s="112">
        <v>5.9504000000000001</v>
      </c>
      <c r="AE14" s="112">
        <v>13.578099999999999</v>
      </c>
      <c r="AF14" s="112">
        <v>8.0332000000000008</v>
      </c>
      <c r="AG14" s="555"/>
      <c r="AH14" s="110">
        <v>2</v>
      </c>
      <c r="AI14" s="110">
        <v>11</v>
      </c>
      <c r="AJ14" s="110">
        <v>8</v>
      </c>
      <c r="AK14" s="110">
        <v>3</v>
      </c>
      <c r="AL14" s="110">
        <v>8</v>
      </c>
      <c r="AM14" s="110">
        <v>9</v>
      </c>
      <c r="AN14" s="110">
        <v>6</v>
      </c>
      <c r="AO14" s="562">
        <v>4</v>
      </c>
      <c r="AP14" s="110">
        <v>5</v>
      </c>
      <c r="AQ14" s="110">
        <v>3</v>
      </c>
      <c r="AR14" s="110">
        <v>4</v>
      </c>
      <c r="AS14" s="110">
        <v>5</v>
      </c>
      <c r="AT14" s="110">
        <v>5</v>
      </c>
      <c r="AU14" s="110">
        <v>7</v>
      </c>
      <c r="AV14" s="110">
        <v>6</v>
      </c>
      <c r="AW14" s="110">
        <v>4</v>
      </c>
      <c r="AX14" s="110">
        <v>5</v>
      </c>
      <c r="AY14" s="110">
        <v>1</v>
      </c>
      <c r="AZ14" s="595"/>
      <c r="BA14" s="605">
        <v>14.35</v>
      </c>
      <c r="BB14" s="112">
        <v>62.45</v>
      </c>
      <c r="BC14" s="112">
        <v>7.57</v>
      </c>
      <c r="BD14" s="112">
        <v>5.58</v>
      </c>
      <c r="BE14" s="278" t="s">
        <v>430</v>
      </c>
      <c r="BF14" s="278">
        <v>10.050000000000001</v>
      </c>
      <c r="BG14" s="113"/>
      <c r="BH14" s="606">
        <v>10.02</v>
      </c>
      <c r="BI14" s="112" t="s">
        <v>430</v>
      </c>
      <c r="BJ14" s="112" t="s">
        <v>430</v>
      </c>
      <c r="BK14" s="112">
        <v>75.599999999999994</v>
      </c>
      <c r="BL14" s="112" t="s">
        <v>430</v>
      </c>
      <c r="BM14" s="278">
        <v>14.35</v>
      </c>
      <c r="BN14" s="607" t="s">
        <v>430</v>
      </c>
      <c r="BO14" s="607" t="s">
        <v>430</v>
      </c>
      <c r="BP14" s="607" t="s">
        <v>430</v>
      </c>
      <c r="BQ14" s="607" t="s">
        <v>430</v>
      </c>
      <c r="BR14" s="147"/>
      <c r="BS14" s="109">
        <v>5.7357526259849703</v>
      </c>
      <c r="BT14" s="119">
        <v>13.8413194603111</v>
      </c>
      <c r="BU14" s="139"/>
      <c r="BV14" s="113" t="s">
        <v>555</v>
      </c>
    </row>
    <row r="15" spans="1:74" s="107" customFormat="1" x14ac:dyDescent="0.25">
      <c r="A15" s="108" t="s">
        <v>7817</v>
      </c>
      <c r="B15" s="113"/>
      <c r="C15" s="734">
        <v>41275</v>
      </c>
      <c r="D15" s="109"/>
      <c r="E15" s="110">
        <v>5718.19</v>
      </c>
      <c r="F15" s="109"/>
      <c r="G15" s="111">
        <v>55.347200000000001</v>
      </c>
      <c r="H15" s="113"/>
      <c r="I15" s="864">
        <v>3.29</v>
      </c>
      <c r="J15" s="864">
        <v>7.77</v>
      </c>
      <c r="K15" s="864">
        <v>2.5299999999999998</v>
      </c>
      <c r="L15" s="864">
        <v>2.69</v>
      </c>
      <c r="M15" s="260"/>
      <c r="N15" s="114">
        <v>-10.944000000000001</v>
      </c>
      <c r="O15" s="112">
        <v>-1.2747999999999999</v>
      </c>
      <c r="P15" s="112">
        <v>5.3944000000000001</v>
      </c>
      <c r="Q15" s="112">
        <v>7.952</v>
      </c>
      <c r="R15" s="112">
        <v>1.7577</v>
      </c>
      <c r="S15" s="112">
        <v>6.8010999999999999</v>
      </c>
      <c r="T15" s="112">
        <v>6.0772000000000004</v>
      </c>
      <c r="U15" s="119">
        <v>5.6097999999999999</v>
      </c>
      <c r="V15" s="112">
        <v>6.1318000000000001</v>
      </c>
      <c r="W15" s="112">
        <v>7.4824999999999999</v>
      </c>
      <c r="X15" s="112">
        <v>7.7369000000000003</v>
      </c>
      <c r="Y15" s="278">
        <v>6.8811999999999998</v>
      </c>
      <c r="Z15" s="112">
        <v>7.5494000000000003</v>
      </c>
      <c r="AA15" s="112">
        <v>4.0494000000000003</v>
      </c>
      <c r="AB15" s="112">
        <v>7.5308000000000002</v>
      </c>
      <c r="AC15" s="112">
        <v>5.6943000000000001</v>
      </c>
      <c r="AD15" s="112">
        <v>6.1071999999999997</v>
      </c>
      <c r="AE15" s="112">
        <v>11.8827</v>
      </c>
      <c r="AF15" s="112">
        <v>8.4560999999999993</v>
      </c>
      <c r="AG15" s="555"/>
      <c r="AH15" s="110">
        <v>8</v>
      </c>
      <c r="AI15" s="110">
        <v>12</v>
      </c>
      <c r="AJ15" s="110">
        <v>12</v>
      </c>
      <c r="AK15" s="110">
        <v>8</v>
      </c>
      <c r="AL15" s="110">
        <v>5</v>
      </c>
      <c r="AM15" s="110">
        <v>3</v>
      </c>
      <c r="AN15" s="110">
        <v>4</v>
      </c>
      <c r="AO15" s="562">
        <v>5</v>
      </c>
      <c r="AP15" s="110">
        <v>4</v>
      </c>
      <c r="AQ15" s="110">
        <v>5</v>
      </c>
      <c r="AR15" s="110">
        <v>5</v>
      </c>
      <c r="AS15" s="110">
        <v>3</v>
      </c>
      <c r="AT15" s="110">
        <v>2</v>
      </c>
      <c r="AU15" s="110">
        <v>8</v>
      </c>
      <c r="AV15" s="110">
        <v>5</v>
      </c>
      <c r="AW15" s="110">
        <v>5</v>
      </c>
      <c r="AX15" s="110">
        <v>4</v>
      </c>
      <c r="AY15" s="110">
        <v>10</v>
      </c>
      <c r="AZ15" s="595"/>
      <c r="BA15" s="605">
        <v>7.73</v>
      </c>
      <c r="BB15" s="112">
        <v>64.28</v>
      </c>
      <c r="BC15" s="112">
        <v>7.73</v>
      </c>
      <c r="BD15" s="112">
        <v>7.86</v>
      </c>
      <c r="BE15" s="278" t="s">
        <v>430</v>
      </c>
      <c r="BF15" s="278">
        <v>12.4</v>
      </c>
      <c r="BG15" s="113"/>
      <c r="BH15" s="606">
        <v>12.4</v>
      </c>
      <c r="BI15" s="112" t="s">
        <v>430</v>
      </c>
      <c r="BJ15" s="112" t="s">
        <v>430</v>
      </c>
      <c r="BK15" s="112">
        <v>79.86</v>
      </c>
      <c r="BL15" s="112" t="s">
        <v>430</v>
      </c>
      <c r="BM15" s="278">
        <v>7.73</v>
      </c>
      <c r="BN15" s="607" t="s">
        <v>430</v>
      </c>
      <c r="BO15" s="607" t="s">
        <v>430</v>
      </c>
      <c r="BP15" s="607" t="s">
        <v>430</v>
      </c>
      <c r="BQ15" s="607" t="s">
        <v>430</v>
      </c>
      <c r="BR15" s="147"/>
      <c r="BS15" s="109">
        <v>8.5854712308585501</v>
      </c>
      <c r="BT15" s="119">
        <v>8.6962450108696192</v>
      </c>
      <c r="BU15" s="139"/>
      <c r="BV15" s="113" t="s">
        <v>555</v>
      </c>
    </row>
    <row r="16" spans="1:74" s="107" customFormat="1" x14ac:dyDescent="0.25">
      <c r="A16" s="108" t="s">
        <v>7818</v>
      </c>
      <c r="B16" s="113"/>
      <c r="C16" s="734">
        <v>41275</v>
      </c>
      <c r="D16" s="109"/>
      <c r="E16" s="862">
        <v>3869.86</v>
      </c>
      <c r="F16" s="109"/>
      <c r="G16" s="111">
        <v>30.010200000000001</v>
      </c>
      <c r="H16" s="113"/>
      <c r="I16" s="112">
        <v>2.4641099999999998</v>
      </c>
      <c r="J16" s="112">
        <v>7.45</v>
      </c>
      <c r="K16" s="864">
        <v>2.5499999999999998</v>
      </c>
      <c r="L16" s="112">
        <v>2.1197300000000001</v>
      </c>
      <c r="M16" s="260"/>
      <c r="N16" s="114">
        <v>-10.456799999999999</v>
      </c>
      <c r="O16" s="112">
        <v>-8.1100000000000005E-2</v>
      </c>
      <c r="P16" s="112">
        <v>5.7401</v>
      </c>
      <c r="Q16" s="112">
        <v>7.8422999999999998</v>
      </c>
      <c r="R16" s="112">
        <v>1.0721000000000001</v>
      </c>
      <c r="S16" s="112">
        <v>6.2877999999999998</v>
      </c>
      <c r="T16" s="112">
        <v>5.7507999999999999</v>
      </c>
      <c r="U16" s="119">
        <v>5.3201000000000001</v>
      </c>
      <c r="V16" s="112">
        <v>5.6303000000000001</v>
      </c>
      <c r="W16" s="112">
        <v>7.1162999999999998</v>
      </c>
      <c r="X16" s="112">
        <v>7.3760000000000003</v>
      </c>
      <c r="Y16" s="278">
        <v>6.1666999999999996</v>
      </c>
      <c r="Z16" s="112">
        <v>6.9654999999999996</v>
      </c>
      <c r="AA16" s="112">
        <v>3.9426999999999999</v>
      </c>
      <c r="AB16" s="112">
        <v>7.2812999999999999</v>
      </c>
      <c r="AC16" s="112">
        <v>5.4199000000000002</v>
      </c>
      <c r="AD16" s="112">
        <v>5.5171000000000001</v>
      </c>
      <c r="AE16" s="112">
        <v>11.8971</v>
      </c>
      <c r="AF16" s="112">
        <v>7.5945999999999998</v>
      </c>
      <c r="AG16" s="555"/>
      <c r="AH16" s="110">
        <v>6</v>
      </c>
      <c r="AI16" s="110">
        <v>8</v>
      </c>
      <c r="AJ16" s="110">
        <v>10</v>
      </c>
      <c r="AK16" s="110">
        <v>9</v>
      </c>
      <c r="AL16" s="110">
        <v>9</v>
      </c>
      <c r="AM16" s="110">
        <v>10</v>
      </c>
      <c r="AN16" s="110">
        <v>9</v>
      </c>
      <c r="AO16" s="562">
        <v>11</v>
      </c>
      <c r="AP16" s="110">
        <v>11</v>
      </c>
      <c r="AQ16" s="110">
        <v>9</v>
      </c>
      <c r="AR16" s="110">
        <v>10</v>
      </c>
      <c r="AS16" s="110">
        <v>13</v>
      </c>
      <c r="AT16" s="110">
        <v>10</v>
      </c>
      <c r="AU16" s="110">
        <v>9</v>
      </c>
      <c r="AV16" s="110">
        <v>9</v>
      </c>
      <c r="AW16" s="110">
        <v>11</v>
      </c>
      <c r="AX16" s="110">
        <v>11</v>
      </c>
      <c r="AY16" s="110">
        <v>9</v>
      </c>
      <c r="AZ16" s="595"/>
      <c r="BA16" s="605">
        <v>15.62</v>
      </c>
      <c r="BB16" s="112">
        <v>80.31</v>
      </c>
      <c r="BC16" s="112" t="s">
        <v>430</v>
      </c>
      <c r="BD16" s="112" t="s">
        <v>430</v>
      </c>
      <c r="BE16" s="278">
        <v>-0.01</v>
      </c>
      <c r="BF16" s="278">
        <v>4.08</v>
      </c>
      <c r="BG16" s="113"/>
      <c r="BH16" s="606">
        <v>4.08</v>
      </c>
      <c r="BI16" s="112">
        <v>14.23</v>
      </c>
      <c r="BJ16" s="112" t="s">
        <v>430</v>
      </c>
      <c r="BK16" s="112">
        <v>66.09</v>
      </c>
      <c r="BL16" s="112" t="s">
        <v>430</v>
      </c>
      <c r="BM16" s="278">
        <v>15.62</v>
      </c>
      <c r="BN16" s="607" t="s">
        <v>430</v>
      </c>
      <c r="BO16" s="607" t="s">
        <v>430</v>
      </c>
      <c r="BP16" s="607" t="s">
        <v>430</v>
      </c>
      <c r="BQ16" s="607">
        <v>-0.01</v>
      </c>
      <c r="BR16" s="147"/>
      <c r="BS16" s="109">
        <v>0.94921957990507799</v>
      </c>
      <c r="BT16" s="119">
        <v>10.6687385989331</v>
      </c>
      <c r="BU16" s="139"/>
      <c r="BV16" s="113" t="s">
        <v>555</v>
      </c>
    </row>
    <row r="17" spans="1:74" s="107" customFormat="1" x14ac:dyDescent="0.25">
      <c r="A17" s="108" t="s">
        <v>7819</v>
      </c>
      <c r="B17" s="113"/>
      <c r="C17" s="734">
        <v>41275</v>
      </c>
      <c r="D17" s="109"/>
      <c r="E17" s="110">
        <v>3255.79</v>
      </c>
      <c r="F17" s="109"/>
      <c r="G17" s="111">
        <v>54.099200000000003</v>
      </c>
      <c r="H17" s="113"/>
      <c r="I17" s="112">
        <v>2.9264999999999999</v>
      </c>
      <c r="J17" s="112">
        <v>7.4539999999999997</v>
      </c>
      <c r="K17" s="864">
        <v>2.63</v>
      </c>
      <c r="L17" s="112">
        <v>2.1196000000000002</v>
      </c>
      <c r="M17" s="260"/>
      <c r="N17" s="114">
        <v>-10.9941</v>
      </c>
      <c r="O17" s="112">
        <v>2.6318000000000001</v>
      </c>
      <c r="P17" s="112">
        <v>6.9489000000000001</v>
      </c>
      <c r="Q17" s="112">
        <v>7.8110999999999997</v>
      </c>
      <c r="R17" s="112">
        <v>0.3266</v>
      </c>
      <c r="S17" s="112">
        <v>6.3776999999999999</v>
      </c>
      <c r="T17" s="112">
        <v>5.7493999999999996</v>
      </c>
      <c r="U17" s="119">
        <v>5.3536999999999999</v>
      </c>
      <c r="V17" s="112">
        <v>5.6319999999999997</v>
      </c>
      <c r="W17" s="112">
        <v>7.0488</v>
      </c>
      <c r="X17" s="112">
        <v>7.3253000000000004</v>
      </c>
      <c r="Y17" s="278">
        <v>6.2732000000000001</v>
      </c>
      <c r="Z17" s="112">
        <v>6.9988000000000001</v>
      </c>
      <c r="AA17" s="112">
        <v>3.5528</v>
      </c>
      <c r="AB17" s="112">
        <v>7.4817</v>
      </c>
      <c r="AC17" s="112">
        <v>5.4210000000000003</v>
      </c>
      <c r="AD17" s="112">
        <v>5.5644999999999998</v>
      </c>
      <c r="AE17" s="112">
        <v>12.314</v>
      </c>
      <c r="AF17" s="112">
        <v>7.7037000000000004</v>
      </c>
      <c r="AG17" s="555"/>
      <c r="AH17" s="110">
        <v>9</v>
      </c>
      <c r="AI17" s="110">
        <v>4</v>
      </c>
      <c r="AJ17" s="110">
        <v>3</v>
      </c>
      <c r="AK17" s="110">
        <v>10</v>
      </c>
      <c r="AL17" s="110">
        <v>12</v>
      </c>
      <c r="AM17" s="110">
        <v>8</v>
      </c>
      <c r="AN17" s="110">
        <v>10</v>
      </c>
      <c r="AO17" s="562">
        <v>10</v>
      </c>
      <c r="AP17" s="110">
        <v>10</v>
      </c>
      <c r="AQ17" s="110">
        <v>11</v>
      </c>
      <c r="AR17" s="110">
        <v>12</v>
      </c>
      <c r="AS17" s="110">
        <v>11</v>
      </c>
      <c r="AT17" s="110">
        <v>9</v>
      </c>
      <c r="AU17" s="110">
        <v>12</v>
      </c>
      <c r="AV17" s="110">
        <v>8</v>
      </c>
      <c r="AW17" s="110">
        <v>10</v>
      </c>
      <c r="AX17" s="110">
        <v>10</v>
      </c>
      <c r="AY17" s="110">
        <v>7</v>
      </c>
      <c r="AZ17" s="595"/>
      <c r="BA17" s="605">
        <v>19.809999999999999</v>
      </c>
      <c r="BB17" s="112">
        <v>72.680000000000007</v>
      </c>
      <c r="BC17" s="112">
        <v>7</v>
      </c>
      <c r="BD17" s="112" t="s">
        <v>430</v>
      </c>
      <c r="BE17" s="278" t="s">
        <v>430</v>
      </c>
      <c r="BF17" s="278">
        <v>0.51</v>
      </c>
      <c r="BG17" s="113"/>
      <c r="BH17" s="606">
        <v>0.51</v>
      </c>
      <c r="BI17" s="112">
        <v>14.28</v>
      </c>
      <c r="BJ17" s="112">
        <v>1.52</v>
      </c>
      <c r="BK17" s="112">
        <v>63.88</v>
      </c>
      <c r="BL17" s="112" t="s">
        <v>430</v>
      </c>
      <c r="BM17" s="278">
        <v>19.809999999999999</v>
      </c>
      <c r="BN17" s="607" t="s">
        <v>430</v>
      </c>
      <c r="BO17" s="607" t="s">
        <v>430</v>
      </c>
      <c r="BP17" s="607" t="s">
        <v>430</v>
      </c>
      <c r="BQ17" s="607" t="s">
        <v>430</v>
      </c>
      <c r="BR17" s="147"/>
      <c r="BS17" s="109">
        <v>9.2369780381525999</v>
      </c>
      <c r="BT17" s="119">
        <v>10.443935247911201</v>
      </c>
      <c r="BU17" s="139"/>
      <c r="BV17" s="113" t="s">
        <v>555</v>
      </c>
    </row>
    <row r="18" spans="1:74" s="107" customFormat="1" x14ac:dyDescent="0.25">
      <c r="A18" s="108" t="s">
        <v>7820</v>
      </c>
      <c r="B18" s="113"/>
      <c r="C18" s="734">
        <v>41275</v>
      </c>
      <c r="D18" s="109"/>
      <c r="E18" s="110">
        <v>2928.35</v>
      </c>
      <c r="F18" s="109"/>
      <c r="G18" s="111">
        <v>56.589500000000001</v>
      </c>
      <c r="H18" s="113"/>
      <c r="I18" s="112">
        <v>2.73</v>
      </c>
      <c r="J18" s="112">
        <v>7.51</v>
      </c>
      <c r="K18" s="864">
        <v>2</v>
      </c>
      <c r="L18" s="112">
        <v>2.27</v>
      </c>
      <c r="M18" s="260"/>
      <c r="N18" s="114">
        <v>-6.6421999999999999</v>
      </c>
      <c r="O18" s="112">
        <v>6.6040000000000001</v>
      </c>
      <c r="P18" s="112">
        <v>8.8422000000000001</v>
      </c>
      <c r="Q18" s="112">
        <v>8.8432999999999993</v>
      </c>
      <c r="R18" s="112">
        <v>2.4811999999999999</v>
      </c>
      <c r="S18" s="112">
        <v>6.4153000000000002</v>
      </c>
      <c r="T18" s="112">
        <v>6.0282999999999998</v>
      </c>
      <c r="U18" s="119">
        <v>5.5429000000000004</v>
      </c>
      <c r="V18" s="112">
        <v>5.7072000000000003</v>
      </c>
      <c r="W18" s="112">
        <v>6.9515000000000002</v>
      </c>
      <c r="X18" s="112">
        <v>7.3085000000000004</v>
      </c>
      <c r="Y18" s="278">
        <v>6.3583999999999996</v>
      </c>
      <c r="Z18" s="112">
        <v>6.5012999999999996</v>
      </c>
      <c r="AA18" s="112">
        <v>4.8028000000000004</v>
      </c>
      <c r="AB18" s="112">
        <v>7.5382999999999996</v>
      </c>
      <c r="AC18" s="112">
        <v>5.6332000000000004</v>
      </c>
      <c r="AD18" s="112">
        <v>5.6356999999999999</v>
      </c>
      <c r="AE18" s="112">
        <v>13.4849</v>
      </c>
      <c r="AF18" s="112">
        <v>7.4457000000000004</v>
      </c>
      <c r="AG18" s="555"/>
      <c r="AH18" s="110">
        <v>3</v>
      </c>
      <c r="AI18" s="110">
        <v>1</v>
      </c>
      <c r="AJ18" s="110">
        <v>1</v>
      </c>
      <c r="AK18" s="110">
        <v>1</v>
      </c>
      <c r="AL18" s="110">
        <v>1</v>
      </c>
      <c r="AM18" s="110">
        <v>7</v>
      </c>
      <c r="AN18" s="110">
        <v>5</v>
      </c>
      <c r="AO18" s="562">
        <v>7</v>
      </c>
      <c r="AP18" s="110">
        <v>8</v>
      </c>
      <c r="AQ18" s="110">
        <v>13</v>
      </c>
      <c r="AR18" s="110">
        <v>13</v>
      </c>
      <c r="AS18" s="110">
        <v>10</v>
      </c>
      <c r="AT18" s="110">
        <v>12</v>
      </c>
      <c r="AU18" s="110">
        <v>1</v>
      </c>
      <c r="AV18" s="110">
        <v>4</v>
      </c>
      <c r="AW18" s="110">
        <v>6</v>
      </c>
      <c r="AX18" s="110">
        <v>9</v>
      </c>
      <c r="AY18" s="110">
        <v>2</v>
      </c>
      <c r="AZ18" s="595"/>
      <c r="BA18" s="605">
        <v>17.510000000000002</v>
      </c>
      <c r="BB18" s="112">
        <v>76.08</v>
      </c>
      <c r="BC18" s="112" t="s">
        <v>430</v>
      </c>
      <c r="BD18" s="112" t="s">
        <v>430</v>
      </c>
      <c r="BE18" s="278" t="s">
        <v>430</v>
      </c>
      <c r="BF18" s="278">
        <v>6.41</v>
      </c>
      <c r="BG18" s="113"/>
      <c r="BH18" s="606">
        <v>6.41</v>
      </c>
      <c r="BI18" s="112">
        <v>2.48</v>
      </c>
      <c r="BJ18" s="112" t="s">
        <v>430</v>
      </c>
      <c r="BK18" s="112">
        <v>72.150000000000006</v>
      </c>
      <c r="BL18" s="112" t="s">
        <v>430</v>
      </c>
      <c r="BM18" s="278">
        <v>17.510000000000002</v>
      </c>
      <c r="BN18" s="607">
        <v>1.23</v>
      </c>
      <c r="BO18" s="607" t="s">
        <v>430</v>
      </c>
      <c r="BP18" s="607">
        <v>0.23</v>
      </c>
      <c r="BQ18" s="607" t="s">
        <v>430</v>
      </c>
      <c r="BR18" s="147"/>
      <c r="BS18" s="109">
        <v>3.39980801932004</v>
      </c>
      <c r="BT18" s="119">
        <v>5.1185775089762799</v>
      </c>
      <c r="BU18" s="139"/>
      <c r="BV18" s="113" t="s">
        <v>555</v>
      </c>
    </row>
    <row r="19" spans="1:74" s="107" customFormat="1" x14ac:dyDescent="0.25">
      <c r="A19" s="108" t="s">
        <v>7821</v>
      </c>
      <c r="B19" s="113"/>
      <c r="C19" s="734">
        <v>41275</v>
      </c>
      <c r="D19" s="109"/>
      <c r="E19" s="862">
        <v>1798.28</v>
      </c>
      <c r="F19" s="109"/>
      <c r="G19" s="111">
        <v>36.127699999999997</v>
      </c>
      <c r="H19" s="113"/>
      <c r="I19" s="112">
        <v>2.6766000000000001</v>
      </c>
      <c r="J19" s="864">
        <v>7.5</v>
      </c>
      <c r="K19" s="864">
        <v>2.25</v>
      </c>
      <c r="L19" s="864">
        <v>2.39</v>
      </c>
      <c r="M19" s="260"/>
      <c r="N19" s="114">
        <v>-8.3835999999999995</v>
      </c>
      <c r="O19" s="112">
        <v>1.2462</v>
      </c>
      <c r="P19" s="112">
        <v>6.5174000000000003</v>
      </c>
      <c r="Q19" s="112">
        <v>7.9550999999999998</v>
      </c>
      <c r="R19" s="112">
        <v>1.6775</v>
      </c>
      <c r="S19" s="112">
        <v>6.6219000000000001</v>
      </c>
      <c r="T19" s="112">
        <v>5.9390999999999998</v>
      </c>
      <c r="U19" s="119">
        <v>5.5500999999999996</v>
      </c>
      <c r="V19" s="112">
        <v>5.6912000000000003</v>
      </c>
      <c r="W19" s="112">
        <v>7.0460000000000003</v>
      </c>
      <c r="X19" s="112">
        <v>7.4585999999999997</v>
      </c>
      <c r="Y19" s="278">
        <v>7.5644</v>
      </c>
      <c r="Z19" s="112">
        <v>6.4219999999999997</v>
      </c>
      <c r="AA19" s="112">
        <v>4.4246999999999996</v>
      </c>
      <c r="AB19" s="112">
        <v>7.4905999999999997</v>
      </c>
      <c r="AC19" s="112">
        <v>5.5941999999999998</v>
      </c>
      <c r="AD19" s="112">
        <v>5.6497999999999999</v>
      </c>
      <c r="AE19" s="112">
        <v>12.703200000000001</v>
      </c>
      <c r="AF19" s="112">
        <v>7.3708</v>
      </c>
      <c r="AG19" s="555"/>
      <c r="AH19" s="110">
        <v>5</v>
      </c>
      <c r="AI19" s="110">
        <v>6</v>
      </c>
      <c r="AJ19" s="110">
        <v>6</v>
      </c>
      <c r="AK19" s="110">
        <v>7</v>
      </c>
      <c r="AL19" s="110">
        <v>6</v>
      </c>
      <c r="AM19" s="110">
        <v>4</v>
      </c>
      <c r="AN19" s="110">
        <v>7</v>
      </c>
      <c r="AO19" s="562">
        <v>6</v>
      </c>
      <c r="AP19" s="110">
        <v>9</v>
      </c>
      <c r="AQ19" s="110">
        <v>12</v>
      </c>
      <c r="AR19" s="110">
        <v>8</v>
      </c>
      <c r="AS19" s="110">
        <v>1</v>
      </c>
      <c r="AT19" s="110">
        <v>13</v>
      </c>
      <c r="AU19" s="110">
        <v>2</v>
      </c>
      <c r="AV19" s="110">
        <v>7</v>
      </c>
      <c r="AW19" s="110">
        <v>8</v>
      </c>
      <c r="AX19" s="110">
        <v>8</v>
      </c>
      <c r="AY19" s="110">
        <v>4</v>
      </c>
      <c r="AZ19" s="595"/>
      <c r="BA19" s="605">
        <v>10.85</v>
      </c>
      <c r="BB19" s="112">
        <v>65.44</v>
      </c>
      <c r="BC19" s="112">
        <v>10.210000000000001</v>
      </c>
      <c r="BD19" s="112">
        <v>4.9800000000000004</v>
      </c>
      <c r="BE19" s="278" t="s">
        <v>430</v>
      </c>
      <c r="BF19" s="278">
        <v>8.51</v>
      </c>
      <c r="BG19" s="113"/>
      <c r="BH19" s="606">
        <v>8.51</v>
      </c>
      <c r="BI19" s="112">
        <v>5.46</v>
      </c>
      <c r="BJ19" s="112" t="s">
        <v>430</v>
      </c>
      <c r="BK19" s="112">
        <v>75.17</v>
      </c>
      <c r="BL19" s="112" t="s">
        <v>430</v>
      </c>
      <c r="BM19" s="278">
        <v>10.85</v>
      </c>
      <c r="BN19" s="607" t="s">
        <v>430</v>
      </c>
      <c r="BO19" s="607" t="s">
        <v>430</v>
      </c>
      <c r="BP19" s="607" t="s">
        <v>430</v>
      </c>
      <c r="BQ19" s="607" t="s">
        <v>430</v>
      </c>
      <c r="BR19" s="147"/>
      <c r="BS19" s="109">
        <v>7.00560542859888</v>
      </c>
      <c r="BT19" s="119">
        <v>6.9110148186178</v>
      </c>
      <c r="BU19" s="139"/>
      <c r="BV19" s="113" t="s">
        <v>555</v>
      </c>
    </row>
    <row r="20" spans="1:74" s="107" customFormat="1" x14ac:dyDescent="0.25">
      <c r="A20" s="108" t="s">
        <v>7822</v>
      </c>
      <c r="B20" s="113"/>
      <c r="C20" s="734">
        <v>41275</v>
      </c>
      <c r="D20" s="109"/>
      <c r="E20" s="110">
        <v>550.29</v>
      </c>
      <c r="F20" s="109"/>
      <c r="G20" s="111">
        <v>4205.5645000000004</v>
      </c>
      <c r="H20" s="113"/>
      <c r="I20" s="864">
        <v>3.29</v>
      </c>
      <c r="J20" s="864">
        <v>7.09</v>
      </c>
      <c r="K20" s="864">
        <v>2.64</v>
      </c>
      <c r="L20" s="864">
        <v>2.78</v>
      </c>
      <c r="M20" s="260"/>
      <c r="N20" s="114">
        <v>-16.778300000000002</v>
      </c>
      <c r="O20" s="112">
        <v>-0.2034</v>
      </c>
      <c r="P20" s="112">
        <v>4.8291000000000004</v>
      </c>
      <c r="Q20" s="112">
        <v>6.8178999999999998</v>
      </c>
      <c r="R20" s="112">
        <v>-0.54210000000000003</v>
      </c>
      <c r="S20" s="112">
        <v>5.742</v>
      </c>
      <c r="T20" s="112">
        <v>5.4572000000000003</v>
      </c>
      <c r="U20" s="119">
        <v>5.0903</v>
      </c>
      <c r="V20" s="112">
        <v>5.4653999999999998</v>
      </c>
      <c r="W20" s="112">
        <v>7.0495999999999999</v>
      </c>
      <c r="X20" s="112">
        <v>7.3719999999999999</v>
      </c>
      <c r="Y20" s="278">
        <v>6.1962000000000002</v>
      </c>
      <c r="Z20" s="112">
        <v>6.9004000000000003</v>
      </c>
      <c r="AA20" s="112">
        <v>2.9499</v>
      </c>
      <c r="AB20" s="112">
        <v>6.7920999999999996</v>
      </c>
      <c r="AC20" s="112">
        <v>5.0970000000000004</v>
      </c>
      <c r="AD20" s="112">
        <v>5.3662999999999998</v>
      </c>
      <c r="AE20" s="112">
        <v>12.1226</v>
      </c>
      <c r="AF20" s="112">
        <v>7.4969000000000001</v>
      </c>
      <c r="AG20" s="555"/>
      <c r="AH20" s="110">
        <v>13</v>
      </c>
      <c r="AI20" s="110">
        <v>9</v>
      </c>
      <c r="AJ20" s="110">
        <v>13</v>
      </c>
      <c r="AK20" s="110">
        <v>12</v>
      </c>
      <c r="AL20" s="110">
        <v>13</v>
      </c>
      <c r="AM20" s="110">
        <v>13</v>
      </c>
      <c r="AN20" s="110">
        <v>13</v>
      </c>
      <c r="AO20" s="562">
        <v>13</v>
      </c>
      <c r="AP20" s="110">
        <v>13</v>
      </c>
      <c r="AQ20" s="110">
        <v>10</v>
      </c>
      <c r="AR20" s="110">
        <v>11</v>
      </c>
      <c r="AS20" s="110">
        <v>12</v>
      </c>
      <c r="AT20" s="110">
        <v>11</v>
      </c>
      <c r="AU20" s="110">
        <v>13</v>
      </c>
      <c r="AV20" s="110">
        <v>13</v>
      </c>
      <c r="AW20" s="110">
        <v>13</v>
      </c>
      <c r="AX20" s="110">
        <v>13</v>
      </c>
      <c r="AY20" s="110">
        <v>8</v>
      </c>
      <c r="AZ20" s="595"/>
      <c r="BA20" s="605">
        <v>14.61</v>
      </c>
      <c r="BB20" s="112">
        <v>67.37</v>
      </c>
      <c r="BC20" s="112">
        <v>7.81</v>
      </c>
      <c r="BD20" s="112">
        <v>4.8499999999999996</v>
      </c>
      <c r="BE20" s="278" t="s">
        <v>430</v>
      </c>
      <c r="BF20" s="278">
        <v>5.36</v>
      </c>
      <c r="BG20" s="113"/>
      <c r="BH20" s="606">
        <v>5.36</v>
      </c>
      <c r="BI20" s="112" t="s">
        <v>430</v>
      </c>
      <c r="BJ20" s="112" t="s">
        <v>430</v>
      </c>
      <c r="BK20" s="112">
        <v>80.03</v>
      </c>
      <c r="BL20" s="112" t="s">
        <v>430</v>
      </c>
      <c r="BM20" s="278">
        <v>14.61</v>
      </c>
      <c r="BN20" s="607" t="s">
        <v>430</v>
      </c>
      <c r="BO20" s="607" t="s">
        <v>430</v>
      </c>
      <c r="BP20" s="607" t="s">
        <v>430</v>
      </c>
      <c r="BQ20" s="607" t="s">
        <v>430</v>
      </c>
      <c r="BR20" s="147"/>
      <c r="BS20" s="109">
        <v>7.7827148084434601</v>
      </c>
      <c r="BT20" s="119">
        <v>8.6169054982766191</v>
      </c>
      <c r="BU20" s="139"/>
      <c r="BV20" s="113" t="s">
        <v>555</v>
      </c>
    </row>
    <row r="21" spans="1:74" x14ac:dyDescent="0.25">
      <c r="A21" s="318" t="s">
        <v>93</v>
      </c>
      <c r="B21" s="66"/>
      <c r="C21" s="720"/>
      <c r="D21" s="43"/>
      <c r="E21" s="51"/>
      <c r="F21" s="43"/>
      <c r="G21" s="55"/>
      <c r="H21" s="66"/>
      <c r="I21" s="59"/>
      <c r="J21" s="59"/>
      <c r="K21" s="59"/>
      <c r="L21" s="59"/>
      <c r="M21" s="258"/>
      <c r="N21" s="70">
        <v>-10.323600000000001</v>
      </c>
      <c r="O21" s="59">
        <v>1.1223000000000001</v>
      </c>
      <c r="P21" s="59">
        <v>6.3438999999999997</v>
      </c>
      <c r="Q21" s="59">
        <v>7.9492000000000003</v>
      </c>
      <c r="R21" s="59">
        <v>1.3302</v>
      </c>
      <c r="S21" s="59">
        <v>6.4977999999999998</v>
      </c>
      <c r="T21" s="59">
        <v>6.0358000000000001</v>
      </c>
      <c r="U21" s="88">
        <v>5.6102999999999996</v>
      </c>
      <c r="V21" s="59">
        <v>5.9208999999999996</v>
      </c>
      <c r="W21" s="59">
        <v>7.2888999999999999</v>
      </c>
      <c r="X21" s="59">
        <v>7.5677000000000003</v>
      </c>
      <c r="Y21" s="276">
        <v>6.6281999999999996</v>
      </c>
      <c r="Z21" s="59">
        <v>7.1558000000000002</v>
      </c>
      <c r="AA21" s="59">
        <v>4.0037000000000003</v>
      </c>
      <c r="AB21" s="59">
        <v>7.4606000000000003</v>
      </c>
      <c r="AC21" s="59">
        <v>5.6806000000000001</v>
      </c>
      <c r="AD21" s="59">
        <v>5.8432000000000004</v>
      </c>
      <c r="AE21" s="59">
        <v>12.3804</v>
      </c>
      <c r="AF21" s="59">
        <v>7.8422999999999998</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67"/>
      <c r="C22" s="721"/>
      <c r="D22" s="44"/>
      <c r="E22" s="52"/>
      <c r="F22" s="44"/>
      <c r="G22" s="56"/>
      <c r="H22" s="67"/>
      <c r="I22" s="60"/>
      <c r="J22" s="60"/>
      <c r="K22" s="60"/>
      <c r="L22" s="60"/>
      <c r="M22" s="259"/>
      <c r="N22" s="71">
        <v>-4.4851000000000001</v>
      </c>
      <c r="O22" s="60">
        <v>6.6040000000000001</v>
      </c>
      <c r="P22" s="60">
        <v>8.8422000000000001</v>
      </c>
      <c r="Q22" s="60">
        <v>8.8432999999999993</v>
      </c>
      <c r="R22" s="60">
        <v>2.4811999999999999</v>
      </c>
      <c r="S22" s="60">
        <v>7.5358999999999998</v>
      </c>
      <c r="T22" s="60">
        <v>7.3571999999999997</v>
      </c>
      <c r="U22" s="89">
        <v>6.5833000000000004</v>
      </c>
      <c r="V22" s="60">
        <v>6.5655000000000001</v>
      </c>
      <c r="W22" s="60">
        <v>7.7000999999999999</v>
      </c>
      <c r="X22" s="60">
        <v>7.9059999999999997</v>
      </c>
      <c r="Y22" s="277">
        <v>7.5644</v>
      </c>
      <c r="Z22" s="60">
        <v>7.8239999999999998</v>
      </c>
      <c r="AA22" s="60">
        <v>4.8028000000000004</v>
      </c>
      <c r="AB22" s="60">
        <v>8.4557000000000002</v>
      </c>
      <c r="AC22" s="60">
        <v>6.6802999999999999</v>
      </c>
      <c r="AD22" s="60">
        <v>6.5157999999999996</v>
      </c>
      <c r="AE22" s="60">
        <v>13.578099999999999</v>
      </c>
      <c r="AF22" s="60">
        <v>8.4560999999999993</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67"/>
      <c r="C23" s="721"/>
      <c r="D23" s="44"/>
      <c r="E23" s="52"/>
      <c r="F23" s="44"/>
      <c r="G23" s="56"/>
      <c r="H23" s="67"/>
      <c r="I23" s="60"/>
      <c r="J23" s="60"/>
      <c r="K23" s="60"/>
      <c r="L23" s="60"/>
      <c r="M23" s="259"/>
      <c r="N23" s="71">
        <v>-16.778300000000002</v>
      </c>
      <c r="O23" s="60">
        <v>-2.3658000000000001</v>
      </c>
      <c r="P23" s="60">
        <v>4.8291000000000004</v>
      </c>
      <c r="Q23" s="60">
        <v>6.5601000000000003</v>
      </c>
      <c r="R23" s="60">
        <v>-0.54210000000000003</v>
      </c>
      <c r="S23" s="60">
        <v>5.742</v>
      </c>
      <c r="T23" s="60">
        <v>5.4572000000000003</v>
      </c>
      <c r="U23" s="89">
        <v>5.0903</v>
      </c>
      <c r="V23" s="60">
        <v>5.4653999999999998</v>
      </c>
      <c r="W23" s="60">
        <v>6.9515000000000002</v>
      </c>
      <c r="X23" s="60">
        <v>7.3085000000000004</v>
      </c>
      <c r="Y23" s="277">
        <v>6.1666999999999996</v>
      </c>
      <c r="Z23" s="60">
        <v>6.4219999999999997</v>
      </c>
      <c r="AA23" s="60">
        <v>2.9499</v>
      </c>
      <c r="AB23" s="60">
        <v>6.7920999999999996</v>
      </c>
      <c r="AC23" s="60">
        <v>5.0970000000000004</v>
      </c>
      <c r="AD23" s="60">
        <v>5.3662999999999998</v>
      </c>
      <c r="AE23" s="60">
        <v>11.633800000000001</v>
      </c>
      <c r="AF23" s="60">
        <v>7.3708</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68"/>
      <c r="C24" s="722"/>
      <c r="D24" s="45"/>
      <c r="E24" s="53"/>
      <c r="F24" s="45"/>
      <c r="G24" s="57"/>
      <c r="H24" s="68"/>
      <c r="I24" s="61"/>
      <c r="J24" s="61"/>
      <c r="K24" s="61"/>
      <c r="L24" s="61"/>
      <c r="M24" s="262"/>
      <c r="N24" s="72">
        <v>-10.6463</v>
      </c>
      <c r="O24" s="61">
        <v>0.53210000000000002</v>
      </c>
      <c r="P24" s="61">
        <v>6.1356000000000002</v>
      </c>
      <c r="Q24" s="61">
        <v>7.9550999999999998</v>
      </c>
      <c r="R24" s="61">
        <v>1.6660999999999999</v>
      </c>
      <c r="S24" s="61">
        <v>6.4153000000000002</v>
      </c>
      <c r="T24" s="61">
        <v>5.9390999999999998</v>
      </c>
      <c r="U24" s="90">
        <v>5.5429000000000004</v>
      </c>
      <c r="V24" s="61">
        <v>5.7869999999999999</v>
      </c>
      <c r="W24" s="61">
        <v>7.1734999999999998</v>
      </c>
      <c r="X24" s="61">
        <v>7.5151000000000003</v>
      </c>
      <c r="Y24" s="279">
        <v>6.4996</v>
      </c>
      <c r="Z24" s="61">
        <v>7.1776</v>
      </c>
      <c r="AA24" s="61">
        <v>4.0781000000000001</v>
      </c>
      <c r="AB24" s="61">
        <v>7.4905999999999997</v>
      </c>
      <c r="AC24" s="61">
        <v>5.6162999999999998</v>
      </c>
      <c r="AD24" s="61">
        <v>5.6980000000000004</v>
      </c>
      <c r="AE24" s="61">
        <v>12.314</v>
      </c>
      <c r="AF24" s="61">
        <v>7.7953000000000001</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382</v>
      </c>
      <c r="B25" s="69"/>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336" customFormat="1" x14ac:dyDescent="0.25">
      <c r="A26" s="337" t="s">
        <v>7823</v>
      </c>
      <c r="B26" s="341"/>
      <c r="C26" s="718">
        <v>37189</v>
      </c>
      <c r="D26" s="665"/>
      <c r="E26" s="338">
        <v>19346</v>
      </c>
      <c r="F26" s="665"/>
      <c r="G26" s="339">
        <v>64.526600000000002</v>
      </c>
      <c r="H26" s="341"/>
      <c r="I26" s="843">
        <v>4.51</v>
      </c>
      <c r="J26" s="843">
        <v>7.73</v>
      </c>
      <c r="K26" s="843">
        <v>2.76</v>
      </c>
      <c r="L26" s="843">
        <v>2.9</v>
      </c>
      <c r="M26" s="361"/>
      <c r="N26" s="342">
        <v>-14.135999999999999</v>
      </c>
      <c r="O26" s="340">
        <v>-5.6599999999999998E-2</v>
      </c>
      <c r="P26" s="340">
        <v>5.1768999999999998</v>
      </c>
      <c r="Q26" s="340">
        <v>5.9569999999999999</v>
      </c>
      <c r="R26" s="340">
        <v>1.3956999999999999</v>
      </c>
      <c r="S26" s="340">
        <v>6.5728</v>
      </c>
      <c r="T26" s="340">
        <v>6.0057999999999998</v>
      </c>
      <c r="U26" s="344">
        <v>5.5170000000000003</v>
      </c>
      <c r="V26" s="340">
        <v>5.923</v>
      </c>
      <c r="W26" s="340">
        <v>7.0547000000000004</v>
      </c>
      <c r="X26" s="340">
        <v>7.2713000000000001</v>
      </c>
      <c r="Y26" s="666">
        <v>6.4935</v>
      </c>
      <c r="Z26" s="340">
        <v>7.0515999999999996</v>
      </c>
      <c r="AA26" s="340">
        <v>3.6574</v>
      </c>
      <c r="AB26" s="340">
        <v>7.3201000000000001</v>
      </c>
      <c r="AC26" s="340">
        <v>5.5563000000000002</v>
      </c>
      <c r="AD26" s="340">
        <v>5.8574999999999999</v>
      </c>
      <c r="AE26" s="340">
        <v>11.035299999999999</v>
      </c>
      <c r="AF26" s="340">
        <v>7.7775999999999996</v>
      </c>
      <c r="AG26" s="568"/>
      <c r="AH26" s="338">
        <v>11</v>
      </c>
      <c r="AI26" s="338">
        <v>7</v>
      </c>
      <c r="AJ26" s="338">
        <v>10</v>
      </c>
      <c r="AK26" s="338">
        <v>13</v>
      </c>
      <c r="AL26" s="338">
        <v>3</v>
      </c>
      <c r="AM26" s="338">
        <v>2</v>
      </c>
      <c r="AN26" s="338">
        <v>2</v>
      </c>
      <c r="AO26" s="675">
        <v>2</v>
      </c>
      <c r="AP26" s="338">
        <v>2</v>
      </c>
      <c r="AQ26" s="338">
        <v>2</v>
      </c>
      <c r="AR26" s="338">
        <v>3</v>
      </c>
      <c r="AS26" s="338">
        <v>2</v>
      </c>
      <c r="AT26" s="338">
        <v>2</v>
      </c>
      <c r="AU26" s="338">
        <v>5</v>
      </c>
      <c r="AV26" s="338">
        <v>2</v>
      </c>
      <c r="AW26" s="338">
        <v>2</v>
      </c>
      <c r="AX26" s="338">
        <v>2</v>
      </c>
      <c r="AY26" s="338">
        <v>13</v>
      </c>
      <c r="AZ26" s="583"/>
      <c r="BA26" s="676">
        <v>17.149999999999999</v>
      </c>
      <c r="BB26" s="340">
        <v>58.74</v>
      </c>
      <c r="BC26" s="340">
        <v>13.38</v>
      </c>
      <c r="BD26" s="340">
        <v>7.01</v>
      </c>
      <c r="BE26" s="666">
        <v>1.88</v>
      </c>
      <c r="BF26" s="666">
        <v>3.73</v>
      </c>
      <c r="BG26" s="341"/>
      <c r="BH26" s="677">
        <v>3.73</v>
      </c>
      <c r="BI26" s="340">
        <v>0.38</v>
      </c>
      <c r="BJ26" s="340" t="s">
        <v>430</v>
      </c>
      <c r="BK26" s="340">
        <v>78.75</v>
      </c>
      <c r="BL26" s="340" t="s">
        <v>430</v>
      </c>
      <c r="BM26" s="666">
        <v>17.149999999999999</v>
      </c>
      <c r="BN26" s="678" t="s">
        <v>430</v>
      </c>
      <c r="BO26" s="678" t="s">
        <v>430</v>
      </c>
      <c r="BP26" s="678" t="s">
        <v>430</v>
      </c>
      <c r="BQ26" s="678">
        <v>1.88</v>
      </c>
      <c r="BR26" s="679"/>
      <c r="BS26" s="665">
        <v>7.9935531327187102</v>
      </c>
      <c r="BT26" s="344">
        <v>10.2049957150229</v>
      </c>
      <c r="BU26" s="680"/>
      <c r="BV26" s="341" t="s">
        <v>555</v>
      </c>
    </row>
    <row r="27" spans="1:74" s="355" customFormat="1" x14ac:dyDescent="0.25">
      <c r="A27" s="345" t="s">
        <v>7824</v>
      </c>
      <c r="B27" s="349"/>
      <c r="C27" s="719">
        <v>40354</v>
      </c>
      <c r="D27" s="668"/>
      <c r="E27" s="841">
        <v>14486.07</v>
      </c>
      <c r="F27" s="668"/>
      <c r="G27" s="347">
        <v>34.227600000000002</v>
      </c>
      <c r="H27" s="349"/>
      <c r="I27" s="348">
        <v>3.2780499999999999</v>
      </c>
      <c r="J27" s="348">
        <v>7.78</v>
      </c>
      <c r="K27" s="843">
        <v>2.46</v>
      </c>
      <c r="L27" s="348">
        <v>2.57666</v>
      </c>
      <c r="M27" s="362"/>
      <c r="N27" s="350">
        <v>-12.3659</v>
      </c>
      <c r="O27" s="348">
        <v>2.6309999999999998</v>
      </c>
      <c r="P27" s="348">
        <v>6.4977999999999998</v>
      </c>
      <c r="Q27" s="348">
        <v>7.8616000000000001</v>
      </c>
      <c r="R27" s="348">
        <v>0.71940000000000004</v>
      </c>
      <c r="S27" s="348">
        <v>5.7824999999999998</v>
      </c>
      <c r="T27" s="348">
        <v>5.5820999999999996</v>
      </c>
      <c r="U27" s="354">
        <v>5.2142999999999997</v>
      </c>
      <c r="V27" s="348">
        <v>5.6078000000000001</v>
      </c>
      <c r="W27" s="348">
        <v>6.9283000000000001</v>
      </c>
      <c r="X27" s="348">
        <v>7.2622999999999998</v>
      </c>
      <c r="Y27" s="363">
        <v>6.2392000000000003</v>
      </c>
      <c r="Z27" s="348">
        <v>7.0831</v>
      </c>
      <c r="AA27" s="348">
        <v>3.3605</v>
      </c>
      <c r="AB27" s="348">
        <v>6.8440000000000003</v>
      </c>
      <c r="AC27" s="348">
        <v>5.2925000000000004</v>
      </c>
      <c r="AD27" s="348">
        <v>5.5350999999999999</v>
      </c>
      <c r="AE27" s="348">
        <v>12.637700000000001</v>
      </c>
      <c r="AF27" s="348">
        <v>7.8802000000000003</v>
      </c>
      <c r="AG27" s="569"/>
      <c r="AH27" s="346">
        <v>10</v>
      </c>
      <c r="AI27" s="346">
        <v>3</v>
      </c>
      <c r="AJ27" s="346">
        <v>2</v>
      </c>
      <c r="AK27" s="346">
        <v>4</v>
      </c>
      <c r="AL27" s="346">
        <v>8</v>
      </c>
      <c r="AM27" s="346">
        <v>7</v>
      </c>
      <c r="AN27" s="346">
        <v>4</v>
      </c>
      <c r="AO27" s="681">
        <v>4</v>
      </c>
      <c r="AP27" s="346">
        <v>4</v>
      </c>
      <c r="AQ27" s="346">
        <v>5</v>
      </c>
      <c r="AR27" s="346">
        <v>4</v>
      </c>
      <c r="AS27" s="346">
        <v>3</v>
      </c>
      <c r="AT27" s="346">
        <v>1</v>
      </c>
      <c r="AU27" s="346">
        <v>10</v>
      </c>
      <c r="AV27" s="346">
        <v>9</v>
      </c>
      <c r="AW27" s="346">
        <v>4</v>
      </c>
      <c r="AX27" s="346">
        <v>4</v>
      </c>
      <c r="AY27" s="346">
        <v>2</v>
      </c>
      <c r="AZ27" s="584"/>
      <c r="BA27" s="682">
        <v>9.1300000000000008</v>
      </c>
      <c r="BB27" s="348">
        <v>71.459999999999994</v>
      </c>
      <c r="BC27" s="348">
        <v>6.68</v>
      </c>
      <c r="BD27" s="348">
        <v>8.0500000000000007</v>
      </c>
      <c r="BE27" s="363" t="s">
        <v>430</v>
      </c>
      <c r="BF27" s="363">
        <v>4.66</v>
      </c>
      <c r="BG27" s="349"/>
      <c r="BH27" s="683">
        <v>4.66</v>
      </c>
      <c r="BI27" s="348">
        <v>1.9</v>
      </c>
      <c r="BJ27" s="348" t="s">
        <v>430</v>
      </c>
      <c r="BK27" s="348">
        <v>84.3</v>
      </c>
      <c r="BL27" s="348" t="s">
        <v>430</v>
      </c>
      <c r="BM27" s="363">
        <v>9.1300000000000008</v>
      </c>
      <c r="BN27" s="516" t="s">
        <v>430</v>
      </c>
      <c r="BO27" s="516" t="s">
        <v>430</v>
      </c>
      <c r="BP27" s="516" t="s">
        <v>430</v>
      </c>
      <c r="BQ27" s="516" t="s">
        <v>430</v>
      </c>
      <c r="BR27" s="684"/>
      <c r="BS27" s="668">
        <v>4.6039568500000003</v>
      </c>
      <c r="BT27" s="354">
        <v>14.1946976</v>
      </c>
      <c r="BU27" s="494"/>
      <c r="BV27" s="349" t="s">
        <v>555</v>
      </c>
    </row>
    <row r="28" spans="1:74" s="355" customFormat="1" ht="11" x14ac:dyDescent="0.3">
      <c r="A28" s="845" t="s">
        <v>7825</v>
      </c>
      <c r="B28" s="867"/>
      <c r="C28" s="847">
        <v>37378</v>
      </c>
      <c r="D28" s="866"/>
      <c r="E28" s="848">
        <v>14436.48</v>
      </c>
      <c r="F28" s="866"/>
      <c r="G28" s="849">
        <v>55.3217</v>
      </c>
      <c r="H28" s="867"/>
      <c r="I28" s="850">
        <v>3.67</v>
      </c>
      <c r="J28" s="850">
        <v>7.66</v>
      </c>
      <c r="K28" s="850">
        <v>2.69</v>
      </c>
      <c r="L28" s="850">
        <v>2.1800000000000002</v>
      </c>
      <c r="M28" s="855"/>
      <c r="N28" s="852">
        <v>-8.1135000000000002</v>
      </c>
      <c r="O28" s="850">
        <v>3.5417999999999998</v>
      </c>
      <c r="P28" s="850">
        <v>6.4644000000000004</v>
      </c>
      <c r="Q28" s="850">
        <v>7.7801999999999998</v>
      </c>
      <c r="R28" s="850">
        <v>0.93720000000000003</v>
      </c>
      <c r="S28" s="850">
        <v>5.6810999999999998</v>
      </c>
      <c r="T28" s="850">
        <v>4.9486999999999997</v>
      </c>
      <c r="U28" s="860">
        <v>4.6619000000000002</v>
      </c>
      <c r="V28" s="850">
        <v>5.0137999999999998</v>
      </c>
      <c r="W28" s="850">
        <v>6.3864999999999998</v>
      </c>
      <c r="X28" s="850">
        <v>6.7122000000000002</v>
      </c>
      <c r="Y28" s="870">
        <v>5.6657999999999999</v>
      </c>
      <c r="Z28" s="850">
        <v>6.4534000000000002</v>
      </c>
      <c r="AA28" s="850">
        <v>3.6046999999999998</v>
      </c>
      <c r="AB28" s="850">
        <v>6.3182</v>
      </c>
      <c r="AC28" s="850">
        <v>4.7525000000000004</v>
      </c>
      <c r="AD28" s="850">
        <v>4.9276</v>
      </c>
      <c r="AE28" s="850">
        <v>11.655799999999999</v>
      </c>
      <c r="AF28" s="850">
        <v>7.2698</v>
      </c>
      <c r="AG28" s="948"/>
      <c r="AH28" s="848">
        <v>4</v>
      </c>
      <c r="AI28" s="848">
        <v>2</v>
      </c>
      <c r="AJ28" s="848">
        <v>3</v>
      </c>
      <c r="AK28" s="848">
        <v>6</v>
      </c>
      <c r="AL28" s="848">
        <v>7</v>
      </c>
      <c r="AM28" s="848">
        <v>10</v>
      </c>
      <c r="AN28" s="848">
        <v>12</v>
      </c>
      <c r="AO28" s="961">
        <v>12</v>
      </c>
      <c r="AP28" s="848">
        <v>10</v>
      </c>
      <c r="AQ28" s="848">
        <v>11</v>
      </c>
      <c r="AR28" s="848">
        <v>11</v>
      </c>
      <c r="AS28" s="848">
        <v>10</v>
      </c>
      <c r="AT28" s="848">
        <v>9</v>
      </c>
      <c r="AU28" s="848">
        <v>6</v>
      </c>
      <c r="AV28" s="848">
        <v>12</v>
      </c>
      <c r="AW28" s="848">
        <v>12</v>
      </c>
      <c r="AX28" s="848">
        <v>11</v>
      </c>
      <c r="AY28" s="848">
        <v>7</v>
      </c>
      <c r="AZ28" s="950"/>
      <c r="BA28" s="929">
        <v>8.49</v>
      </c>
      <c r="BB28" s="850">
        <v>85.83</v>
      </c>
      <c r="BC28" s="850" t="s">
        <v>430</v>
      </c>
      <c r="BD28" s="850" t="s">
        <v>430</v>
      </c>
      <c r="BE28" s="870" t="s">
        <v>430</v>
      </c>
      <c r="BF28" s="870">
        <v>5.67</v>
      </c>
      <c r="BG28" s="867"/>
      <c r="BH28" s="962">
        <v>5.67</v>
      </c>
      <c r="BI28" s="850">
        <v>6.04</v>
      </c>
      <c r="BJ28" s="850" t="s">
        <v>430</v>
      </c>
      <c r="BK28" s="850">
        <v>79.790000000000006</v>
      </c>
      <c r="BL28" s="850" t="s">
        <v>430</v>
      </c>
      <c r="BM28" s="870">
        <v>8.49</v>
      </c>
      <c r="BN28" s="963" t="s">
        <v>430</v>
      </c>
      <c r="BO28" s="963" t="s">
        <v>430</v>
      </c>
      <c r="BP28" s="963" t="s">
        <v>430</v>
      </c>
      <c r="BQ28" s="963" t="s">
        <v>430</v>
      </c>
      <c r="BR28" s="964"/>
      <c r="BS28" s="866">
        <v>6.5406204900000002</v>
      </c>
      <c r="BT28" s="860">
        <v>11.30343959</v>
      </c>
      <c r="BU28" s="965"/>
      <c r="BV28" s="867" t="s">
        <v>555</v>
      </c>
    </row>
    <row r="29" spans="1:74" s="355" customFormat="1" x14ac:dyDescent="0.25">
      <c r="A29" s="345" t="s">
        <v>7826</v>
      </c>
      <c r="B29" s="349"/>
      <c r="C29" s="719">
        <v>39290</v>
      </c>
      <c r="D29" s="668"/>
      <c r="E29" s="841">
        <v>13434.75</v>
      </c>
      <c r="F29" s="668"/>
      <c r="G29" s="347">
        <v>34.184199999999997</v>
      </c>
      <c r="H29" s="349"/>
      <c r="I29" s="843">
        <v>3.89</v>
      </c>
      <c r="J29" s="843">
        <v>7.62</v>
      </c>
      <c r="K29" s="843">
        <v>2.74</v>
      </c>
      <c r="L29" s="843">
        <v>2.93</v>
      </c>
      <c r="M29" s="362"/>
      <c r="N29" s="350">
        <v>-17.075900000000001</v>
      </c>
      <c r="O29" s="348">
        <v>-2.8466999999999998</v>
      </c>
      <c r="P29" s="348">
        <v>5.0997000000000003</v>
      </c>
      <c r="Q29" s="348">
        <v>6.7595000000000001</v>
      </c>
      <c r="R29" s="348">
        <v>6.54E-2</v>
      </c>
      <c r="S29" s="348">
        <v>5.6083999999999996</v>
      </c>
      <c r="T29" s="348">
        <v>5.0705</v>
      </c>
      <c r="U29" s="354">
        <v>4.7313999999999998</v>
      </c>
      <c r="V29" s="348">
        <v>5.0910000000000002</v>
      </c>
      <c r="W29" s="348">
        <v>6.6726999999999999</v>
      </c>
      <c r="X29" s="348">
        <v>6.8940999999999999</v>
      </c>
      <c r="Y29" s="363">
        <v>5.9065000000000003</v>
      </c>
      <c r="Z29" s="348">
        <v>6.5486000000000004</v>
      </c>
      <c r="AA29" s="348">
        <v>3.1425000000000001</v>
      </c>
      <c r="AB29" s="348">
        <v>6.4474</v>
      </c>
      <c r="AC29" s="348">
        <v>4.7755000000000001</v>
      </c>
      <c r="AD29" s="348">
        <v>4.9909999999999997</v>
      </c>
      <c r="AE29" s="348">
        <v>11.2888</v>
      </c>
      <c r="AF29" s="348">
        <v>6.6337999999999999</v>
      </c>
      <c r="AG29" s="569"/>
      <c r="AH29" s="346">
        <v>12</v>
      </c>
      <c r="AI29" s="346">
        <v>13</v>
      </c>
      <c r="AJ29" s="346">
        <v>11</v>
      </c>
      <c r="AK29" s="346">
        <v>11</v>
      </c>
      <c r="AL29" s="346">
        <v>11</v>
      </c>
      <c r="AM29" s="346">
        <v>11</v>
      </c>
      <c r="AN29" s="346">
        <v>11</v>
      </c>
      <c r="AO29" s="681">
        <v>10</v>
      </c>
      <c r="AP29" s="346">
        <v>9</v>
      </c>
      <c r="AQ29" s="346">
        <v>8</v>
      </c>
      <c r="AR29" s="346">
        <v>9</v>
      </c>
      <c r="AS29" s="346">
        <v>8</v>
      </c>
      <c r="AT29" s="346">
        <v>7</v>
      </c>
      <c r="AU29" s="346">
        <v>11</v>
      </c>
      <c r="AV29" s="346">
        <v>11</v>
      </c>
      <c r="AW29" s="346">
        <v>10</v>
      </c>
      <c r="AX29" s="346">
        <v>9</v>
      </c>
      <c r="AY29" s="346">
        <v>10</v>
      </c>
      <c r="AZ29" s="584"/>
      <c r="BA29" s="682">
        <v>12.9</v>
      </c>
      <c r="BB29" s="348">
        <v>61.22</v>
      </c>
      <c r="BC29" s="348">
        <v>7.1</v>
      </c>
      <c r="BD29" s="348">
        <v>7.75</v>
      </c>
      <c r="BE29" s="363">
        <v>-5.58</v>
      </c>
      <c r="BF29" s="363">
        <v>11.03</v>
      </c>
      <c r="BG29" s="349"/>
      <c r="BH29" s="683">
        <v>11.03</v>
      </c>
      <c r="BI29" s="348">
        <v>3.46</v>
      </c>
      <c r="BJ29" s="348" t="s">
        <v>430</v>
      </c>
      <c r="BK29" s="348">
        <v>72.61</v>
      </c>
      <c r="BL29" s="348" t="s">
        <v>430</v>
      </c>
      <c r="BM29" s="363">
        <v>12.53</v>
      </c>
      <c r="BN29" s="516" t="s">
        <v>430</v>
      </c>
      <c r="BO29" s="516">
        <v>0.37</v>
      </c>
      <c r="BP29" s="516" t="s">
        <v>430</v>
      </c>
      <c r="BQ29" s="516">
        <v>-5.58</v>
      </c>
      <c r="BR29" s="684"/>
      <c r="BS29" s="668">
        <v>7.69176675749768</v>
      </c>
      <c r="BT29" s="354">
        <v>6.7296922513432698</v>
      </c>
      <c r="BU29" s="494"/>
      <c r="BV29" s="349" t="s">
        <v>555</v>
      </c>
    </row>
    <row r="30" spans="1:74" s="355" customFormat="1" x14ac:dyDescent="0.25">
      <c r="A30" s="345" t="s">
        <v>7827</v>
      </c>
      <c r="B30" s="349"/>
      <c r="C30" s="719">
        <v>36874</v>
      </c>
      <c r="D30" s="668"/>
      <c r="E30" s="841">
        <v>8730.74</v>
      </c>
      <c r="F30" s="668"/>
      <c r="G30" s="347">
        <v>61.203699999999998</v>
      </c>
      <c r="H30" s="349"/>
      <c r="I30" s="843">
        <v>5.3</v>
      </c>
      <c r="J30" s="843">
        <v>7.31</v>
      </c>
      <c r="K30" s="843">
        <v>2.83</v>
      </c>
      <c r="L30" s="843">
        <v>2.97</v>
      </c>
      <c r="M30" s="362"/>
      <c r="N30" s="350">
        <v>-4.9492000000000003</v>
      </c>
      <c r="O30" s="348">
        <v>1.6700999999999999</v>
      </c>
      <c r="P30" s="348">
        <v>6.1497999999999999</v>
      </c>
      <c r="Q30" s="348">
        <v>8.1788000000000007</v>
      </c>
      <c r="R30" s="348">
        <v>1.8091999999999999</v>
      </c>
      <c r="S30" s="348">
        <v>7.0453000000000001</v>
      </c>
      <c r="T30" s="348">
        <v>6.8597000000000001</v>
      </c>
      <c r="U30" s="354">
        <v>6.0785999999999998</v>
      </c>
      <c r="V30" s="348">
        <v>6.0414000000000003</v>
      </c>
      <c r="W30" s="348">
        <v>7.0099</v>
      </c>
      <c r="X30" s="348">
        <v>7.2925000000000004</v>
      </c>
      <c r="Y30" s="363">
        <v>5.992</v>
      </c>
      <c r="Z30" s="348">
        <v>6.6520999999999999</v>
      </c>
      <c r="AA30" s="348">
        <v>3.6818</v>
      </c>
      <c r="AB30" s="348">
        <v>7.9570999999999996</v>
      </c>
      <c r="AC30" s="348">
        <v>6.1769999999999996</v>
      </c>
      <c r="AD30" s="348">
        <v>6.0048000000000004</v>
      </c>
      <c r="AE30" s="348">
        <v>11.270300000000001</v>
      </c>
      <c r="AF30" s="348">
        <v>7.2869999999999999</v>
      </c>
      <c r="AG30" s="569"/>
      <c r="AH30" s="346">
        <v>1</v>
      </c>
      <c r="AI30" s="346">
        <v>5</v>
      </c>
      <c r="AJ30" s="346">
        <v>5</v>
      </c>
      <c r="AK30" s="346">
        <v>1</v>
      </c>
      <c r="AL30" s="346">
        <v>1</v>
      </c>
      <c r="AM30" s="346">
        <v>1</v>
      </c>
      <c r="AN30" s="346">
        <v>1</v>
      </c>
      <c r="AO30" s="681">
        <v>1</v>
      </c>
      <c r="AP30" s="346">
        <v>1</v>
      </c>
      <c r="AQ30" s="346">
        <v>3</v>
      </c>
      <c r="AR30" s="346">
        <v>1</v>
      </c>
      <c r="AS30" s="346">
        <v>7</v>
      </c>
      <c r="AT30" s="346">
        <v>5</v>
      </c>
      <c r="AU30" s="346">
        <v>3</v>
      </c>
      <c r="AV30" s="346">
        <v>1</v>
      </c>
      <c r="AW30" s="346">
        <v>1</v>
      </c>
      <c r="AX30" s="346">
        <v>1</v>
      </c>
      <c r="AY30" s="346">
        <v>12</v>
      </c>
      <c r="AZ30" s="584"/>
      <c r="BA30" s="682">
        <v>2.27</v>
      </c>
      <c r="BB30" s="348">
        <v>83.36</v>
      </c>
      <c r="BC30" s="348" t="s">
        <v>430</v>
      </c>
      <c r="BD30" s="348" t="s">
        <v>430</v>
      </c>
      <c r="BE30" s="363" t="s">
        <v>430</v>
      </c>
      <c r="BF30" s="363">
        <v>14.37</v>
      </c>
      <c r="BG30" s="349"/>
      <c r="BH30" s="683">
        <v>14.37</v>
      </c>
      <c r="BI30" s="348">
        <v>33.86</v>
      </c>
      <c r="BJ30" s="348" t="s">
        <v>430</v>
      </c>
      <c r="BK30" s="348">
        <v>49.5</v>
      </c>
      <c r="BL30" s="348" t="s">
        <v>430</v>
      </c>
      <c r="BM30" s="363">
        <v>2.27</v>
      </c>
      <c r="BN30" s="516" t="s">
        <v>430</v>
      </c>
      <c r="BO30" s="516" t="s">
        <v>430</v>
      </c>
      <c r="BP30" s="516" t="s">
        <v>430</v>
      </c>
      <c r="BQ30" s="516" t="s">
        <v>430</v>
      </c>
      <c r="BR30" s="684"/>
      <c r="BS30" s="668">
        <v>9.3352520637340994</v>
      </c>
      <c r="BT30" s="354">
        <v>11.524414094609799</v>
      </c>
      <c r="BU30" s="494"/>
      <c r="BV30" s="349" t="s">
        <v>555</v>
      </c>
    </row>
    <row r="31" spans="1:74" s="355" customFormat="1" x14ac:dyDescent="0.25">
      <c r="A31" s="345" t="s">
        <v>7828</v>
      </c>
      <c r="B31" s="349"/>
      <c r="C31" s="719">
        <v>40200</v>
      </c>
      <c r="D31" s="668"/>
      <c r="E31" s="346">
        <v>7513.04</v>
      </c>
      <c r="F31" s="668"/>
      <c r="G31" s="347">
        <v>33.093000000000004</v>
      </c>
      <c r="H31" s="349"/>
      <c r="I31" s="843">
        <v>3.62</v>
      </c>
      <c r="J31" s="843">
        <v>7.5147300000000001</v>
      </c>
      <c r="K31" s="843">
        <v>2.54</v>
      </c>
      <c r="L31" s="843">
        <v>2.68</v>
      </c>
      <c r="M31" s="362"/>
      <c r="N31" s="350">
        <v>-11.246600000000001</v>
      </c>
      <c r="O31" s="348">
        <v>-1.2866</v>
      </c>
      <c r="P31" s="348">
        <v>5.5838000000000001</v>
      </c>
      <c r="Q31" s="348">
        <v>7.8465999999999996</v>
      </c>
      <c r="R31" s="348">
        <v>1.3036000000000001</v>
      </c>
      <c r="S31" s="348">
        <v>6.0640000000000001</v>
      </c>
      <c r="T31" s="348">
        <v>5.8323999999999998</v>
      </c>
      <c r="U31" s="354">
        <v>5.4108000000000001</v>
      </c>
      <c r="V31" s="348">
        <v>5.6227999999999998</v>
      </c>
      <c r="W31" s="348">
        <v>7.1337000000000002</v>
      </c>
      <c r="X31" s="348">
        <v>7.2728000000000002</v>
      </c>
      <c r="Y31" s="363">
        <v>6.1875</v>
      </c>
      <c r="Z31" s="348">
        <v>6.8518999999999997</v>
      </c>
      <c r="AA31" s="348">
        <v>3.6707000000000001</v>
      </c>
      <c r="AB31" s="348">
        <v>7.2663000000000002</v>
      </c>
      <c r="AC31" s="348">
        <v>5.4306000000000001</v>
      </c>
      <c r="AD31" s="348">
        <v>5.5738000000000003</v>
      </c>
      <c r="AE31" s="348">
        <v>11.9398</v>
      </c>
      <c r="AF31" s="348">
        <v>7.4550999999999998</v>
      </c>
      <c r="AG31" s="569"/>
      <c r="AH31" s="346">
        <v>7</v>
      </c>
      <c r="AI31" s="346">
        <v>10</v>
      </c>
      <c r="AJ31" s="346">
        <v>7</v>
      </c>
      <c r="AK31" s="346">
        <v>5</v>
      </c>
      <c r="AL31" s="346">
        <v>4</v>
      </c>
      <c r="AM31" s="346">
        <v>5</v>
      </c>
      <c r="AN31" s="346">
        <v>3</v>
      </c>
      <c r="AO31" s="681">
        <v>3</v>
      </c>
      <c r="AP31" s="346">
        <v>3</v>
      </c>
      <c r="AQ31" s="346">
        <v>1</v>
      </c>
      <c r="AR31" s="346">
        <v>2</v>
      </c>
      <c r="AS31" s="346">
        <v>4</v>
      </c>
      <c r="AT31" s="346">
        <v>3</v>
      </c>
      <c r="AU31" s="346">
        <v>4</v>
      </c>
      <c r="AV31" s="346">
        <v>3</v>
      </c>
      <c r="AW31" s="346">
        <v>3</v>
      </c>
      <c r="AX31" s="346">
        <v>3</v>
      </c>
      <c r="AY31" s="346">
        <v>5</v>
      </c>
      <c r="AZ31" s="584"/>
      <c r="BA31" s="682">
        <v>8.7100000000000009</v>
      </c>
      <c r="BB31" s="348">
        <v>68.819999999999993</v>
      </c>
      <c r="BC31" s="348">
        <v>7.39</v>
      </c>
      <c r="BD31" s="348">
        <v>8.5399999999999991</v>
      </c>
      <c r="BE31" s="363">
        <v>0.03</v>
      </c>
      <c r="BF31" s="363">
        <v>6.52</v>
      </c>
      <c r="BG31" s="349"/>
      <c r="BH31" s="683">
        <v>6.52</v>
      </c>
      <c r="BI31" s="348">
        <v>5.54</v>
      </c>
      <c r="BJ31" s="348" t="s">
        <v>430</v>
      </c>
      <c r="BK31" s="348">
        <v>79.2</v>
      </c>
      <c r="BL31" s="348" t="s">
        <v>430</v>
      </c>
      <c r="BM31" s="363">
        <v>8.7100000000000009</v>
      </c>
      <c r="BN31" s="516" t="s">
        <v>430</v>
      </c>
      <c r="BO31" s="516" t="s">
        <v>430</v>
      </c>
      <c r="BP31" s="516" t="s">
        <v>430</v>
      </c>
      <c r="BQ31" s="516">
        <v>0.03</v>
      </c>
      <c r="BR31" s="684"/>
      <c r="BS31" s="668">
        <v>5.73526007122046</v>
      </c>
      <c r="BT31" s="354">
        <v>10.9420855504857</v>
      </c>
      <c r="BU31" s="494"/>
      <c r="BV31" s="349" t="s">
        <v>555</v>
      </c>
    </row>
    <row r="32" spans="1:74" s="355" customFormat="1" x14ac:dyDescent="0.25">
      <c r="A32" s="345" t="s">
        <v>7829</v>
      </c>
      <c r="B32" s="349"/>
      <c r="C32" s="719">
        <v>37608</v>
      </c>
      <c r="D32" s="668"/>
      <c r="E32" s="346">
        <v>6532.24</v>
      </c>
      <c r="F32" s="668"/>
      <c r="G32" s="347">
        <v>56.362299999999998</v>
      </c>
      <c r="H32" s="349"/>
      <c r="I32" s="843">
        <v>2.98</v>
      </c>
      <c r="J32" s="843">
        <v>7.6</v>
      </c>
      <c r="K32" s="843">
        <v>2.5299999999999998</v>
      </c>
      <c r="L32" s="843">
        <v>2.66</v>
      </c>
      <c r="M32" s="362"/>
      <c r="N32" s="350">
        <v>-5.9569000000000001</v>
      </c>
      <c r="O32" s="348">
        <v>-1.7266999999999999</v>
      </c>
      <c r="P32" s="348">
        <v>5.5475000000000003</v>
      </c>
      <c r="Q32" s="348">
        <v>8.0503</v>
      </c>
      <c r="R32" s="348">
        <v>0.62490000000000001</v>
      </c>
      <c r="S32" s="348">
        <v>5.7522000000000002</v>
      </c>
      <c r="T32" s="348">
        <v>5.3968999999999996</v>
      </c>
      <c r="U32" s="354">
        <v>5.0339</v>
      </c>
      <c r="V32" s="348">
        <v>5.5267999999999997</v>
      </c>
      <c r="W32" s="348">
        <v>6.9322999999999997</v>
      </c>
      <c r="X32" s="348">
        <v>7.1582999999999997</v>
      </c>
      <c r="Y32" s="363">
        <v>6.0327999999999999</v>
      </c>
      <c r="Z32" s="348">
        <v>6.6231</v>
      </c>
      <c r="AA32" s="348">
        <v>3.5204</v>
      </c>
      <c r="AB32" s="348">
        <v>6.9463999999999997</v>
      </c>
      <c r="AC32" s="348">
        <v>5.1969000000000003</v>
      </c>
      <c r="AD32" s="348">
        <v>5.3605999999999998</v>
      </c>
      <c r="AE32" s="348">
        <v>13.0307</v>
      </c>
      <c r="AF32" s="348">
        <v>7.5541</v>
      </c>
      <c r="AG32" s="569"/>
      <c r="AH32" s="346">
        <v>2</v>
      </c>
      <c r="AI32" s="346">
        <v>11</v>
      </c>
      <c r="AJ32" s="346">
        <v>8</v>
      </c>
      <c r="AK32" s="346">
        <v>2</v>
      </c>
      <c r="AL32" s="346">
        <v>10</v>
      </c>
      <c r="AM32" s="346">
        <v>9</v>
      </c>
      <c r="AN32" s="346">
        <v>8</v>
      </c>
      <c r="AO32" s="681">
        <v>6</v>
      </c>
      <c r="AP32" s="346">
        <v>5</v>
      </c>
      <c r="AQ32" s="346">
        <v>4</v>
      </c>
      <c r="AR32" s="346">
        <v>5</v>
      </c>
      <c r="AS32" s="346">
        <v>6</v>
      </c>
      <c r="AT32" s="346">
        <v>6</v>
      </c>
      <c r="AU32" s="346">
        <v>8</v>
      </c>
      <c r="AV32" s="346">
        <v>5</v>
      </c>
      <c r="AW32" s="346">
        <v>5</v>
      </c>
      <c r="AX32" s="346">
        <v>6</v>
      </c>
      <c r="AY32" s="346">
        <v>1</v>
      </c>
      <c r="AZ32" s="584"/>
      <c r="BA32" s="682">
        <v>14.35</v>
      </c>
      <c r="BB32" s="348">
        <v>62.45</v>
      </c>
      <c r="BC32" s="348">
        <v>7.57</v>
      </c>
      <c r="BD32" s="348">
        <v>5.58</v>
      </c>
      <c r="BE32" s="363" t="s">
        <v>430</v>
      </c>
      <c r="BF32" s="363">
        <v>10.050000000000001</v>
      </c>
      <c r="BG32" s="349"/>
      <c r="BH32" s="683">
        <v>10.02</v>
      </c>
      <c r="BI32" s="348" t="s">
        <v>430</v>
      </c>
      <c r="BJ32" s="348" t="s">
        <v>430</v>
      </c>
      <c r="BK32" s="348">
        <v>75.599999999999994</v>
      </c>
      <c r="BL32" s="348" t="s">
        <v>430</v>
      </c>
      <c r="BM32" s="363">
        <v>14.35</v>
      </c>
      <c r="BN32" s="516" t="s">
        <v>430</v>
      </c>
      <c r="BO32" s="516" t="s">
        <v>430</v>
      </c>
      <c r="BP32" s="516" t="s">
        <v>430</v>
      </c>
      <c r="BQ32" s="516" t="s">
        <v>430</v>
      </c>
      <c r="BR32" s="684"/>
      <c r="BS32" s="668">
        <v>5.7357526259849703</v>
      </c>
      <c r="BT32" s="354">
        <v>13.8413194603111</v>
      </c>
      <c r="BU32" s="494"/>
      <c r="BV32" s="349" t="s">
        <v>555</v>
      </c>
    </row>
    <row r="33" spans="1:74" s="355" customFormat="1" x14ac:dyDescent="0.25">
      <c r="A33" s="345" t="s">
        <v>7830</v>
      </c>
      <c r="B33" s="349"/>
      <c r="C33" s="719">
        <v>37750</v>
      </c>
      <c r="D33" s="668"/>
      <c r="E33" s="346">
        <v>5718.19</v>
      </c>
      <c r="F33" s="668"/>
      <c r="G33" s="347">
        <v>50.779699999999998</v>
      </c>
      <c r="H33" s="349"/>
      <c r="I33" s="843">
        <v>3.29</v>
      </c>
      <c r="J33" s="843">
        <v>7.77</v>
      </c>
      <c r="K33" s="843">
        <v>2.5299999999999998</v>
      </c>
      <c r="L33" s="843">
        <v>2.69</v>
      </c>
      <c r="M33" s="362"/>
      <c r="N33" s="350">
        <v>-11.568899999999999</v>
      </c>
      <c r="O33" s="348">
        <v>-1.8686</v>
      </c>
      <c r="P33" s="348">
        <v>4.7998000000000003</v>
      </c>
      <c r="Q33" s="348">
        <v>7.3522999999999996</v>
      </c>
      <c r="R33" s="348">
        <v>1.1605000000000001</v>
      </c>
      <c r="S33" s="348">
        <v>6.1947999999999999</v>
      </c>
      <c r="T33" s="348">
        <v>5.4680999999999997</v>
      </c>
      <c r="U33" s="354">
        <v>4.9813000000000001</v>
      </c>
      <c r="V33" s="348">
        <v>5.4855999999999998</v>
      </c>
      <c r="W33" s="348">
        <v>6.8299000000000003</v>
      </c>
      <c r="X33" s="348">
        <v>7.0705</v>
      </c>
      <c r="Y33" s="363">
        <v>6.1822999999999997</v>
      </c>
      <c r="Z33" s="348">
        <v>6.8280000000000003</v>
      </c>
      <c r="AA33" s="348">
        <v>3.4485000000000001</v>
      </c>
      <c r="AB33" s="348">
        <v>6.9246999999999996</v>
      </c>
      <c r="AC33" s="348">
        <v>5.0694999999999997</v>
      </c>
      <c r="AD33" s="348">
        <v>5.4641000000000002</v>
      </c>
      <c r="AE33" s="348">
        <v>11.283899999999999</v>
      </c>
      <c r="AF33" s="348">
        <v>7.2047999999999996</v>
      </c>
      <c r="AG33" s="569"/>
      <c r="AH33" s="346">
        <v>8</v>
      </c>
      <c r="AI33" s="346">
        <v>12</v>
      </c>
      <c r="AJ33" s="346">
        <v>12</v>
      </c>
      <c r="AK33" s="346">
        <v>9</v>
      </c>
      <c r="AL33" s="346">
        <v>6</v>
      </c>
      <c r="AM33" s="346">
        <v>3</v>
      </c>
      <c r="AN33" s="346">
        <v>6</v>
      </c>
      <c r="AO33" s="681">
        <v>8</v>
      </c>
      <c r="AP33" s="346">
        <v>6</v>
      </c>
      <c r="AQ33" s="346">
        <v>6</v>
      </c>
      <c r="AR33" s="346">
        <v>6</v>
      </c>
      <c r="AS33" s="346">
        <v>5</v>
      </c>
      <c r="AT33" s="346">
        <v>4</v>
      </c>
      <c r="AU33" s="346">
        <v>9</v>
      </c>
      <c r="AV33" s="346">
        <v>6</v>
      </c>
      <c r="AW33" s="346">
        <v>8</v>
      </c>
      <c r="AX33" s="346">
        <v>5</v>
      </c>
      <c r="AY33" s="346">
        <v>11</v>
      </c>
      <c r="AZ33" s="584"/>
      <c r="BA33" s="682">
        <v>7.73</v>
      </c>
      <c r="BB33" s="348">
        <v>64.28</v>
      </c>
      <c r="BC33" s="348">
        <v>7.73</v>
      </c>
      <c r="BD33" s="348">
        <v>7.86</v>
      </c>
      <c r="BE33" s="363" t="s">
        <v>430</v>
      </c>
      <c r="BF33" s="363">
        <v>12.4</v>
      </c>
      <c r="BG33" s="349"/>
      <c r="BH33" s="683">
        <v>12.4</v>
      </c>
      <c r="BI33" s="348" t="s">
        <v>430</v>
      </c>
      <c r="BJ33" s="348" t="s">
        <v>430</v>
      </c>
      <c r="BK33" s="348">
        <v>79.86</v>
      </c>
      <c r="BL33" s="348" t="s">
        <v>430</v>
      </c>
      <c r="BM33" s="363">
        <v>7.73</v>
      </c>
      <c r="BN33" s="516" t="s">
        <v>430</v>
      </c>
      <c r="BO33" s="516" t="s">
        <v>430</v>
      </c>
      <c r="BP33" s="516" t="s">
        <v>430</v>
      </c>
      <c r="BQ33" s="516" t="s">
        <v>430</v>
      </c>
      <c r="BR33" s="684"/>
      <c r="BS33" s="668">
        <v>8.5854712308585501</v>
      </c>
      <c r="BT33" s="354">
        <v>8.6962450108696192</v>
      </c>
      <c r="BU33" s="494"/>
      <c r="BV33" s="349" t="s">
        <v>555</v>
      </c>
    </row>
    <row r="34" spans="1:74" s="355" customFormat="1" x14ac:dyDescent="0.25">
      <c r="A34" s="345" t="s">
        <v>7831</v>
      </c>
      <c r="B34" s="349"/>
      <c r="C34" s="719">
        <v>40904</v>
      </c>
      <c r="D34" s="668"/>
      <c r="E34" s="841">
        <v>3869.86</v>
      </c>
      <c r="F34" s="668"/>
      <c r="G34" s="347">
        <v>28.196899999999999</v>
      </c>
      <c r="H34" s="349"/>
      <c r="I34" s="348">
        <v>2.4641099999999998</v>
      </c>
      <c r="J34" s="348">
        <v>7.45</v>
      </c>
      <c r="K34" s="843">
        <v>2.5499999999999998</v>
      </c>
      <c r="L34" s="348">
        <v>2.1197300000000001</v>
      </c>
      <c r="M34" s="362"/>
      <c r="N34" s="350">
        <v>-10.999700000000001</v>
      </c>
      <c r="O34" s="348">
        <v>-0.51780000000000004</v>
      </c>
      <c r="P34" s="348">
        <v>5.3498000000000001</v>
      </c>
      <c r="Q34" s="348">
        <v>7.4551999999999996</v>
      </c>
      <c r="R34" s="348">
        <v>0.69359999999999999</v>
      </c>
      <c r="S34" s="348">
        <v>5.9032</v>
      </c>
      <c r="T34" s="348">
        <v>5.4480000000000004</v>
      </c>
      <c r="U34" s="354">
        <v>5.0072999999999999</v>
      </c>
      <c r="V34" s="348">
        <v>5.2842000000000002</v>
      </c>
      <c r="W34" s="348">
        <v>6.7076000000000002</v>
      </c>
      <c r="X34" s="348">
        <v>6.9314999999999998</v>
      </c>
      <c r="Y34" s="363">
        <v>5.7</v>
      </c>
      <c r="Z34" s="348">
        <v>6.4649999999999999</v>
      </c>
      <c r="AA34" s="348">
        <v>3.5613000000000001</v>
      </c>
      <c r="AB34" s="348">
        <v>6.8917000000000002</v>
      </c>
      <c r="AC34" s="348">
        <v>5.1167999999999996</v>
      </c>
      <c r="AD34" s="348">
        <v>5.1769999999999996</v>
      </c>
      <c r="AE34" s="348">
        <v>11.505100000000001</v>
      </c>
      <c r="AF34" s="348">
        <v>7.2987000000000002</v>
      </c>
      <c r="AG34" s="569"/>
      <c r="AH34" s="346">
        <v>6</v>
      </c>
      <c r="AI34" s="346">
        <v>8</v>
      </c>
      <c r="AJ34" s="346">
        <v>9</v>
      </c>
      <c r="AK34" s="346">
        <v>8</v>
      </c>
      <c r="AL34" s="346">
        <v>9</v>
      </c>
      <c r="AM34" s="346">
        <v>6</v>
      </c>
      <c r="AN34" s="346">
        <v>7</v>
      </c>
      <c r="AO34" s="681">
        <v>7</v>
      </c>
      <c r="AP34" s="346">
        <v>7</v>
      </c>
      <c r="AQ34" s="346">
        <v>7</v>
      </c>
      <c r="AR34" s="346">
        <v>8</v>
      </c>
      <c r="AS34" s="346">
        <v>9</v>
      </c>
      <c r="AT34" s="346">
        <v>8</v>
      </c>
      <c r="AU34" s="346">
        <v>7</v>
      </c>
      <c r="AV34" s="346">
        <v>7</v>
      </c>
      <c r="AW34" s="346">
        <v>7</v>
      </c>
      <c r="AX34" s="346">
        <v>8</v>
      </c>
      <c r="AY34" s="346">
        <v>8</v>
      </c>
      <c r="AZ34" s="584"/>
      <c r="BA34" s="682">
        <v>15.62</v>
      </c>
      <c r="BB34" s="348">
        <v>80.31</v>
      </c>
      <c r="BC34" s="348" t="s">
        <v>430</v>
      </c>
      <c r="BD34" s="348" t="s">
        <v>430</v>
      </c>
      <c r="BE34" s="363">
        <v>-0.01</v>
      </c>
      <c r="BF34" s="363">
        <v>4.08</v>
      </c>
      <c r="BG34" s="349"/>
      <c r="BH34" s="683">
        <v>4.08</v>
      </c>
      <c r="BI34" s="348">
        <v>14.23</v>
      </c>
      <c r="BJ34" s="348" t="s">
        <v>430</v>
      </c>
      <c r="BK34" s="348">
        <v>66.09</v>
      </c>
      <c r="BL34" s="348" t="s">
        <v>430</v>
      </c>
      <c r="BM34" s="363">
        <v>15.62</v>
      </c>
      <c r="BN34" s="516" t="s">
        <v>430</v>
      </c>
      <c r="BO34" s="516" t="s">
        <v>430</v>
      </c>
      <c r="BP34" s="516" t="s">
        <v>430</v>
      </c>
      <c r="BQ34" s="516">
        <v>-0.01</v>
      </c>
      <c r="BR34" s="684"/>
      <c r="BS34" s="668">
        <v>0.94921957990507799</v>
      </c>
      <c r="BT34" s="354">
        <v>10.6687385989331</v>
      </c>
      <c r="BU34" s="494"/>
      <c r="BV34" s="349" t="s">
        <v>555</v>
      </c>
    </row>
    <row r="35" spans="1:74" s="355" customFormat="1" x14ac:dyDescent="0.25">
      <c r="A35" s="345" t="s">
        <v>7832</v>
      </c>
      <c r="B35" s="349"/>
      <c r="C35" s="719">
        <v>37508</v>
      </c>
      <c r="D35" s="668"/>
      <c r="E35" s="346">
        <v>3255.79</v>
      </c>
      <c r="F35" s="668"/>
      <c r="G35" s="347">
        <v>49.430199999999999</v>
      </c>
      <c r="H35" s="349"/>
      <c r="I35" s="348">
        <v>2.9264999999999999</v>
      </c>
      <c r="J35" s="348">
        <v>7.4539999999999997</v>
      </c>
      <c r="K35" s="843">
        <v>2.63</v>
      </c>
      <c r="L35" s="348">
        <v>2.1196000000000002</v>
      </c>
      <c r="M35" s="362"/>
      <c r="N35" s="350">
        <v>-11.589399999999999</v>
      </c>
      <c r="O35" s="348">
        <v>2.0432999999999999</v>
      </c>
      <c r="P35" s="348">
        <v>6.3581000000000003</v>
      </c>
      <c r="Q35" s="348">
        <v>7.2141999999999999</v>
      </c>
      <c r="R35" s="348">
        <v>-0.26429999999999998</v>
      </c>
      <c r="S35" s="348">
        <v>5.7816999999999998</v>
      </c>
      <c r="T35" s="348">
        <v>5.1466000000000003</v>
      </c>
      <c r="U35" s="354">
        <v>4.7401999999999997</v>
      </c>
      <c r="V35" s="348">
        <v>4.9943999999999997</v>
      </c>
      <c r="W35" s="348">
        <v>6.3975999999999997</v>
      </c>
      <c r="X35" s="348">
        <v>6.6726999999999999</v>
      </c>
      <c r="Y35" s="363">
        <v>5.6246</v>
      </c>
      <c r="Z35" s="348">
        <v>6.2760999999999996</v>
      </c>
      <c r="AA35" s="348">
        <v>2.9615999999999998</v>
      </c>
      <c r="AB35" s="348">
        <v>6.8711000000000002</v>
      </c>
      <c r="AC35" s="348">
        <v>4.8113999999999999</v>
      </c>
      <c r="AD35" s="348">
        <v>4.9310999999999998</v>
      </c>
      <c r="AE35" s="348">
        <v>11.719200000000001</v>
      </c>
      <c r="AF35" s="348">
        <v>6.8792</v>
      </c>
      <c r="AG35" s="569"/>
      <c r="AH35" s="346">
        <v>9</v>
      </c>
      <c r="AI35" s="346">
        <v>4</v>
      </c>
      <c r="AJ35" s="346">
        <v>4</v>
      </c>
      <c r="AK35" s="346">
        <v>10</v>
      </c>
      <c r="AL35" s="346">
        <v>12</v>
      </c>
      <c r="AM35" s="346">
        <v>8</v>
      </c>
      <c r="AN35" s="346">
        <v>10</v>
      </c>
      <c r="AO35" s="681">
        <v>9</v>
      </c>
      <c r="AP35" s="346">
        <v>11</v>
      </c>
      <c r="AQ35" s="346">
        <v>10</v>
      </c>
      <c r="AR35" s="346">
        <v>12</v>
      </c>
      <c r="AS35" s="346">
        <v>11</v>
      </c>
      <c r="AT35" s="346">
        <v>10</v>
      </c>
      <c r="AU35" s="346">
        <v>12</v>
      </c>
      <c r="AV35" s="346">
        <v>8</v>
      </c>
      <c r="AW35" s="346">
        <v>9</v>
      </c>
      <c r="AX35" s="346">
        <v>10</v>
      </c>
      <c r="AY35" s="346">
        <v>6</v>
      </c>
      <c r="AZ35" s="584"/>
      <c r="BA35" s="682">
        <v>19.809999999999999</v>
      </c>
      <c r="BB35" s="348">
        <v>72.680000000000007</v>
      </c>
      <c r="BC35" s="348">
        <v>7</v>
      </c>
      <c r="BD35" s="348" t="s">
        <v>430</v>
      </c>
      <c r="BE35" s="363" t="s">
        <v>430</v>
      </c>
      <c r="BF35" s="363">
        <v>0.51</v>
      </c>
      <c r="BG35" s="349"/>
      <c r="BH35" s="683">
        <v>0.51</v>
      </c>
      <c r="BI35" s="348">
        <v>14.28</v>
      </c>
      <c r="BJ35" s="348">
        <v>1.52</v>
      </c>
      <c r="BK35" s="348">
        <v>63.88</v>
      </c>
      <c r="BL35" s="348" t="s">
        <v>430</v>
      </c>
      <c r="BM35" s="363">
        <v>19.809999999999999</v>
      </c>
      <c r="BN35" s="516" t="s">
        <v>430</v>
      </c>
      <c r="BO35" s="516" t="s">
        <v>430</v>
      </c>
      <c r="BP35" s="516" t="s">
        <v>430</v>
      </c>
      <c r="BQ35" s="516" t="s">
        <v>430</v>
      </c>
      <c r="BR35" s="684"/>
      <c r="BS35" s="668">
        <v>9.2369780381525999</v>
      </c>
      <c r="BT35" s="354">
        <v>10.443935247911201</v>
      </c>
      <c r="BU35" s="494"/>
      <c r="BV35" s="349" t="s">
        <v>555</v>
      </c>
    </row>
    <row r="36" spans="1:74" s="355" customFormat="1" x14ac:dyDescent="0.25">
      <c r="A36" s="345" t="s">
        <v>7833</v>
      </c>
      <c r="B36" s="349"/>
      <c r="C36" s="719">
        <v>37476</v>
      </c>
      <c r="D36" s="668"/>
      <c r="E36" s="346">
        <v>2928.35</v>
      </c>
      <c r="F36" s="668"/>
      <c r="G36" s="347">
        <v>50.6402</v>
      </c>
      <c r="H36" s="349"/>
      <c r="I36" s="348">
        <v>2.73</v>
      </c>
      <c r="J36" s="348">
        <v>7.51</v>
      </c>
      <c r="K36" s="843">
        <v>2</v>
      </c>
      <c r="L36" s="348">
        <v>2.27</v>
      </c>
      <c r="M36" s="362"/>
      <c r="N36" s="350">
        <v>-7.5664999999999996</v>
      </c>
      <c r="O36" s="348">
        <v>5.7449000000000003</v>
      </c>
      <c r="P36" s="348">
        <v>7.9922000000000004</v>
      </c>
      <c r="Q36" s="348">
        <v>7.9889000000000001</v>
      </c>
      <c r="R36" s="348">
        <v>1.6297999999999999</v>
      </c>
      <c r="S36" s="348">
        <v>5.5521000000000003</v>
      </c>
      <c r="T36" s="348">
        <v>5.1565000000000003</v>
      </c>
      <c r="U36" s="354">
        <v>4.6632999999999996</v>
      </c>
      <c r="V36" s="348">
        <v>4.8285999999999998</v>
      </c>
      <c r="W36" s="348">
        <v>6.0685000000000002</v>
      </c>
      <c r="X36" s="348">
        <v>6.4225000000000003</v>
      </c>
      <c r="Y36" s="363">
        <v>5.4725000000000001</v>
      </c>
      <c r="Z36" s="348">
        <v>5.5884</v>
      </c>
      <c r="AA36" s="348">
        <v>3.9445999999999999</v>
      </c>
      <c r="AB36" s="348">
        <v>6.6631</v>
      </c>
      <c r="AC36" s="348">
        <v>4.7556000000000003</v>
      </c>
      <c r="AD36" s="348">
        <v>4.7598000000000003</v>
      </c>
      <c r="AE36" s="348">
        <v>12.6282</v>
      </c>
      <c r="AF36" s="348">
        <v>6.9606000000000003</v>
      </c>
      <c r="AG36" s="569"/>
      <c r="AH36" s="346">
        <v>3</v>
      </c>
      <c r="AI36" s="346">
        <v>1</v>
      </c>
      <c r="AJ36" s="346">
        <v>1</v>
      </c>
      <c r="AK36" s="346">
        <v>3</v>
      </c>
      <c r="AL36" s="346">
        <v>2</v>
      </c>
      <c r="AM36" s="346">
        <v>12</v>
      </c>
      <c r="AN36" s="346">
        <v>9</v>
      </c>
      <c r="AO36" s="681">
        <v>11</v>
      </c>
      <c r="AP36" s="346">
        <v>12</v>
      </c>
      <c r="AQ36" s="346">
        <v>13</v>
      </c>
      <c r="AR36" s="346">
        <v>13</v>
      </c>
      <c r="AS36" s="346">
        <v>13</v>
      </c>
      <c r="AT36" s="346">
        <v>13</v>
      </c>
      <c r="AU36" s="346">
        <v>2</v>
      </c>
      <c r="AV36" s="346">
        <v>10</v>
      </c>
      <c r="AW36" s="346">
        <v>11</v>
      </c>
      <c r="AX36" s="346">
        <v>12</v>
      </c>
      <c r="AY36" s="346">
        <v>3</v>
      </c>
      <c r="AZ36" s="584"/>
      <c r="BA36" s="682">
        <v>17.510000000000002</v>
      </c>
      <c r="BB36" s="348">
        <v>76.08</v>
      </c>
      <c r="BC36" s="348" t="s">
        <v>430</v>
      </c>
      <c r="BD36" s="348" t="s">
        <v>430</v>
      </c>
      <c r="BE36" s="363" t="s">
        <v>430</v>
      </c>
      <c r="BF36" s="363">
        <v>6.41</v>
      </c>
      <c r="BG36" s="349"/>
      <c r="BH36" s="683">
        <v>6.41</v>
      </c>
      <c r="BI36" s="348">
        <v>2.48</v>
      </c>
      <c r="BJ36" s="348" t="s">
        <v>430</v>
      </c>
      <c r="BK36" s="348">
        <v>72.150000000000006</v>
      </c>
      <c r="BL36" s="348" t="s">
        <v>430</v>
      </c>
      <c r="BM36" s="363">
        <v>17.510000000000002</v>
      </c>
      <c r="BN36" s="516">
        <v>1.23</v>
      </c>
      <c r="BO36" s="516" t="s">
        <v>430</v>
      </c>
      <c r="BP36" s="516">
        <v>0.23</v>
      </c>
      <c r="BQ36" s="516" t="s">
        <v>430</v>
      </c>
      <c r="BR36" s="684"/>
      <c r="BS36" s="668">
        <v>3.39980801932004</v>
      </c>
      <c r="BT36" s="354">
        <v>5.1185775089762799</v>
      </c>
      <c r="BU36" s="494"/>
      <c r="BV36" s="349" t="s">
        <v>555</v>
      </c>
    </row>
    <row r="37" spans="1:74" s="355" customFormat="1" x14ac:dyDescent="0.25">
      <c r="A37" s="345" t="s">
        <v>7834</v>
      </c>
      <c r="B37" s="349"/>
      <c r="C37" s="719">
        <v>39343</v>
      </c>
      <c r="D37" s="668"/>
      <c r="E37" s="841">
        <v>1798.28</v>
      </c>
      <c r="F37" s="668"/>
      <c r="G37" s="347">
        <v>33.773499999999999</v>
      </c>
      <c r="H37" s="349"/>
      <c r="I37" s="348">
        <v>2.6766000000000001</v>
      </c>
      <c r="J37" s="843">
        <v>7.5</v>
      </c>
      <c r="K37" s="843">
        <v>2.25</v>
      </c>
      <c r="L37" s="843">
        <v>2.39</v>
      </c>
      <c r="M37" s="362"/>
      <c r="N37" s="350">
        <v>-8.7517999999999994</v>
      </c>
      <c r="O37" s="348">
        <v>0.86460000000000004</v>
      </c>
      <c r="P37" s="348">
        <v>6.1210000000000004</v>
      </c>
      <c r="Q37" s="348">
        <v>7.5483000000000002</v>
      </c>
      <c r="R37" s="348">
        <v>1.2564</v>
      </c>
      <c r="S37" s="348">
        <v>6.1858000000000004</v>
      </c>
      <c r="T37" s="348">
        <v>5.4935</v>
      </c>
      <c r="U37" s="354">
        <v>5.0909000000000004</v>
      </c>
      <c r="V37" s="348">
        <v>5.2225999999999999</v>
      </c>
      <c r="W37" s="348">
        <v>6.5795000000000003</v>
      </c>
      <c r="X37" s="348">
        <v>6.9530000000000003</v>
      </c>
      <c r="Y37" s="363">
        <v>6.9966999999999997</v>
      </c>
      <c r="Z37" s="348">
        <v>5.8845000000000001</v>
      </c>
      <c r="AA37" s="348">
        <v>3.9939</v>
      </c>
      <c r="AB37" s="348">
        <v>7.0468000000000002</v>
      </c>
      <c r="AC37" s="348">
        <v>5.1368999999999998</v>
      </c>
      <c r="AD37" s="348">
        <v>5.1837</v>
      </c>
      <c r="AE37" s="348">
        <v>12.307600000000001</v>
      </c>
      <c r="AF37" s="348">
        <v>6.6182999999999996</v>
      </c>
      <c r="AG37" s="569"/>
      <c r="AH37" s="346">
        <v>5</v>
      </c>
      <c r="AI37" s="346">
        <v>6</v>
      </c>
      <c r="AJ37" s="346">
        <v>6</v>
      </c>
      <c r="AK37" s="346">
        <v>7</v>
      </c>
      <c r="AL37" s="346">
        <v>5</v>
      </c>
      <c r="AM37" s="346">
        <v>4</v>
      </c>
      <c r="AN37" s="346">
        <v>5</v>
      </c>
      <c r="AO37" s="681">
        <v>5</v>
      </c>
      <c r="AP37" s="346">
        <v>8</v>
      </c>
      <c r="AQ37" s="346">
        <v>9</v>
      </c>
      <c r="AR37" s="346">
        <v>7</v>
      </c>
      <c r="AS37" s="346">
        <v>1</v>
      </c>
      <c r="AT37" s="346">
        <v>12</v>
      </c>
      <c r="AU37" s="346">
        <v>1</v>
      </c>
      <c r="AV37" s="346">
        <v>4</v>
      </c>
      <c r="AW37" s="346">
        <v>6</v>
      </c>
      <c r="AX37" s="346">
        <v>7</v>
      </c>
      <c r="AY37" s="346">
        <v>4</v>
      </c>
      <c r="AZ37" s="584"/>
      <c r="BA37" s="682">
        <v>10.85</v>
      </c>
      <c r="BB37" s="348">
        <v>65.44</v>
      </c>
      <c r="BC37" s="348">
        <v>10.210000000000001</v>
      </c>
      <c r="BD37" s="348">
        <v>4.9800000000000004</v>
      </c>
      <c r="BE37" s="363" t="s">
        <v>430</v>
      </c>
      <c r="BF37" s="363">
        <v>8.51</v>
      </c>
      <c r="BG37" s="349"/>
      <c r="BH37" s="683">
        <v>8.51</v>
      </c>
      <c r="BI37" s="348">
        <v>5.46</v>
      </c>
      <c r="BJ37" s="348" t="s">
        <v>430</v>
      </c>
      <c r="BK37" s="348">
        <v>75.17</v>
      </c>
      <c r="BL37" s="348" t="s">
        <v>430</v>
      </c>
      <c r="BM37" s="363">
        <v>10.85</v>
      </c>
      <c r="BN37" s="516" t="s">
        <v>430</v>
      </c>
      <c r="BO37" s="516" t="s">
        <v>430</v>
      </c>
      <c r="BP37" s="516" t="s">
        <v>430</v>
      </c>
      <c r="BQ37" s="516" t="s">
        <v>430</v>
      </c>
      <c r="BR37" s="684"/>
      <c r="BS37" s="668">
        <v>7.00560542859888</v>
      </c>
      <c r="BT37" s="354">
        <v>6.9110148186178</v>
      </c>
      <c r="BU37" s="494"/>
      <c r="BV37" s="349" t="s">
        <v>555</v>
      </c>
    </row>
    <row r="38" spans="1:74" s="355" customFormat="1" x14ac:dyDescent="0.25">
      <c r="A38" s="345" t="s">
        <v>7835</v>
      </c>
      <c r="B38" s="349"/>
      <c r="C38" s="719">
        <v>39165</v>
      </c>
      <c r="D38" s="668"/>
      <c r="E38" s="346">
        <v>550.29</v>
      </c>
      <c r="F38" s="668"/>
      <c r="G38" s="347">
        <v>3779.0095999999999</v>
      </c>
      <c r="H38" s="349"/>
      <c r="I38" s="843">
        <v>3.29</v>
      </c>
      <c r="J38" s="843">
        <v>7.09</v>
      </c>
      <c r="K38" s="843">
        <v>2.64</v>
      </c>
      <c r="L38" s="843">
        <v>2.78</v>
      </c>
      <c r="M38" s="362"/>
      <c r="N38" s="350">
        <v>-17.459299999999999</v>
      </c>
      <c r="O38" s="348">
        <v>-0.8831</v>
      </c>
      <c r="P38" s="348">
        <v>4.1477000000000004</v>
      </c>
      <c r="Q38" s="348">
        <v>6.1356000000000002</v>
      </c>
      <c r="R38" s="348">
        <v>-1.2217</v>
      </c>
      <c r="S38" s="348">
        <v>5.0532000000000004</v>
      </c>
      <c r="T38" s="348">
        <v>4.7790999999999997</v>
      </c>
      <c r="U38" s="354">
        <v>4.3924000000000003</v>
      </c>
      <c r="V38" s="348">
        <v>4.7499000000000002</v>
      </c>
      <c r="W38" s="348">
        <v>6.3423999999999996</v>
      </c>
      <c r="X38" s="348">
        <v>6.7872000000000003</v>
      </c>
      <c r="Y38" s="363">
        <v>5.4897</v>
      </c>
      <c r="Z38" s="348">
        <v>6.1292999999999997</v>
      </c>
      <c r="AA38" s="348">
        <v>2.2669000000000001</v>
      </c>
      <c r="AB38" s="348">
        <v>6.0930999999999997</v>
      </c>
      <c r="AC38" s="348">
        <v>4.4031000000000002</v>
      </c>
      <c r="AD38" s="348">
        <v>4.6546000000000003</v>
      </c>
      <c r="AE38" s="348">
        <v>11.439500000000001</v>
      </c>
      <c r="AF38" s="348">
        <v>7.0632000000000001</v>
      </c>
      <c r="AG38" s="569"/>
      <c r="AH38" s="346">
        <v>13</v>
      </c>
      <c r="AI38" s="346">
        <v>9</v>
      </c>
      <c r="AJ38" s="346">
        <v>13</v>
      </c>
      <c r="AK38" s="346">
        <v>12</v>
      </c>
      <c r="AL38" s="346">
        <v>13</v>
      </c>
      <c r="AM38" s="346">
        <v>13</v>
      </c>
      <c r="AN38" s="346">
        <v>13</v>
      </c>
      <c r="AO38" s="681">
        <v>13</v>
      </c>
      <c r="AP38" s="346">
        <v>13</v>
      </c>
      <c r="AQ38" s="346">
        <v>12</v>
      </c>
      <c r="AR38" s="346">
        <v>10</v>
      </c>
      <c r="AS38" s="346">
        <v>12</v>
      </c>
      <c r="AT38" s="346">
        <v>11</v>
      </c>
      <c r="AU38" s="346">
        <v>13</v>
      </c>
      <c r="AV38" s="346">
        <v>13</v>
      </c>
      <c r="AW38" s="346">
        <v>13</v>
      </c>
      <c r="AX38" s="346">
        <v>13</v>
      </c>
      <c r="AY38" s="346">
        <v>9</v>
      </c>
      <c r="AZ38" s="584"/>
      <c r="BA38" s="682">
        <v>14.61</v>
      </c>
      <c r="BB38" s="348">
        <v>67.37</v>
      </c>
      <c r="BC38" s="348">
        <v>7.81</v>
      </c>
      <c r="BD38" s="348">
        <v>4.8499999999999996</v>
      </c>
      <c r="BE38" s="363" t="s">
        <v>430</v>
      </c>
      <c r="BF38" s="363">
        <v>5.36</v>
      </c>
      <c r="BG38" s="349"/>
      <c r="BH38" s="683">
        <v>5.36</v>
      </c>
      <c r="BI38" s="348" t="s">
        <v>430</v>
      </c>
      <c r="BJ38" s="348" t="s">
        <v>430</v>
      </c>
      <c r="BK38" s="348">
        <v>80.03</v>
      </c>
      <c r="BL38" s="348" t="s">
        <v>430</v>
      </c>
      <c r="BM38" s="363">
        <v>14.61</v>
      </c>
      <c r="BN38" s="516" t="s">
        <v>430</v>
      </c>
      <c r="BO38" s="516" t="s">
        <v>430</v>
      </c>
      <c r="BP38" s="516" t="s">
        <v>430</v>
      </c>
      <c r="BQ38" s="516" t="s">
        <v>430</v>
      </c>
      <c r="BR38" s="684"/>
      <c r="BS38" s="668">
        <v>7.7827148084434601</v>
      </c>
      <c r="BT38" s="354">
        <v>8.6169054982766191</v>
      </c>
      <c r="BU38" s="494"/>
      <c r="BV38" s="349" t="s">
        <v>555</v>
      </c>
    </row>
    <row r="39" spans="1:74" x14ac:dyDescent="0.25">
      <c r="A39" s="318" t="s">
        <v>93</v>
      </c>
      <c r="B39" s="66"/>
      <c r="C39" s="720"/>
      <c r="D39" s="43"/>
      <c r="E39" s="51"/>
      <c r="F39" s="43"/>
      <c r="G39" s="55"/>
      <c r="H39" s="66"/>
      <c r="I39" s="59"/>
      <c r="J39" s="59"/>
      <c r="K39" s="59"/>
      <c r="L39" s="59"/>
      <c r="M39" s="258"/>
      <c r="N39" s="70">
        <v>-10.9061</v>
      </c>
      <c r="O39" s="59">
        <v>0.56230000000000002</v>
      </c>
      <c r="P39" s="59">
        <v>5.7914000000000003</v>
      </c>
      <c r="Q39" s="59">
        <v>7.3944999999999999</v>
      </c>
      <c r="R39" s="59">
        <v>0.77769999999999995</v>
      </c>
      <c r="S39" s="59">
        <v>5.9367000000000001</v>
      </c>
      <c r="T39" s="59">
        <v>5.476</v>
      </c>
      <c r="U39" s="88">
        <v>5.0403000000000002</v>
      </c>
      <c r="V39" s="59">
        <v>5.3377999999999997</v>
      </c>
      <c r="W39" s="59">
        <v>6.6957000000000004</v>
      </c>
      <c r="X39" s="59">
        <v>6.9770000000000003</v>
      </c>
      <c r="Y39" s="276">
        <v>5.9987000000000004</v>
      </c>
      <c r="Z39" s="59">
        <v>6.4950000000000001</v>
      </c>
      <c r="AA39" s="59">
        <v>3.4472999999999998</v>
      </c>
      <c r="AB39" s="59">
        <v>6.8914999999999997</v>
      </c>
      <c r="AC39" s="59">
        <v>5.1134000000000004</v>
      </c>
      <c r="AD39" s="59">
        <v>5.2630999999999997</v>
      </c>
      <c r="AE39" s="59">
        <v>11.8263</v>
      </c>
      <c r="AF39" s="59">
        <v>7.2217000000000002</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67"/>
      <c r="C40" s="721"/>
      <c r="D40" s="44"/>
      <c r="E40" s="52"/>
      <c r="F40" s="44"/>
      <c r="G40" s="56"/>
      <c r="H40" s="67"/>
      <c r="I40" s="60"/>
      <c r="J40" s="60"/>
      <c r="K40" s="60"/>
      <c r="L40" s="60"/>
      <c r="M40" s="259"/>
      <c r="N40" s="71">
        <v>-4.9492000000000003</v>
      </c>
      <c r="O40" s="60">
        <v>5.7449000000000003</v>
      </c>
      <c r="P40" s="60">
        <v>7.9922000000000004</v>
      </c>
      <c r="Q40" s="60">
        <v>8.1788000000000007</v>
      </c>
      <c r="R40" s="60">
        <v>1.8091999999999999</v>
      </c>
      <c r="S40" s="60">
        <v>7.0453000000000001</v>
      </c>
      <c r="T40" s="60">
        <v>6.8597000000000001</v>
      </c>
      <c r="U40" s="89">
        <v>6.0785999999999998</v>
      </c>
      <c r="V40" s="60">
        <v>6.0414000000000003</v>
      </c>
      <c r="W40" s="60">
        <v>7.1337000000000002</v>
      </c>
      <c r="X40" s="60">
        <v>7.2925000000000004</v>
      </c>
      <c r="Y40" s="277">
        <v>6.9966999999999997</v>
      </c>
      <c r="Z40" s="60">
        <v>7.0831</v>
      </c>
      <c r="AA40" s="60">
        <v>3.9939</v>
      </c>
      <c r="AB40" s="60">
        <v>7.9570999999999996</v>
      </c>
      <c r="AC40" s="60">
        <v>6.1769999999999996</v>
      </c>
      <c r="AD40" s="60">
        <v>6.0048000000000004</v>
      </c>
      <c r="AE40" s="60">
        <v>13.0307</v>
      </c>
      <c r="AF40" s="60">
        <v>7.8802000000000003</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67"/>
      <c r="C41" s="721"/>
      <c r="D41" s="44"/>
      <c r="E41" s="52"/>
      <c r="F41" s="44"/>
      <c r="G41" s="56"/>
      <c r="H41" s="67"/>
      <c r="I41" s="60"/>
      <c r="J41" s="60"/>
      <c r="K41" s="60"/>
      <c r="L41" s="60"/>
      <c r="M41" s="259"/>
      <c r="N41" s="71">
        <v>-17.459299999999999</v>
      </c>
      <c r="O41" s="60">
        <v>-2.8466999999999998</v>
      </c>
      <c r="P41" s="60">
        <v>4.1477000000000004</v>
      </c>
      <c r="Q41" s="60">
        <v>5.9569999999999999</v>
      </c>
      <c r="R41" s="60">
        <v>-1.2217</v>
      </c>
      <c r="S41" s="60">
        <v>5.0532000000000004</v>
      </c>
      <c r="T41" s="60">
        <v>4.7790999999999997</v>
      </c>
      <c r="U41" s="89">
        <v>4.3924000000000003</v>
      </c>
      <c r="V41" s="60">
        <v>4.7499000000000002</v>
      </c>
      <c r="W41" s="60">
        <v>6.0685000000000002</v>
      </c>
      <c r="X41" s="60">
        <v>6.4225000000000003</v>
      </c>
      <c r="Y41" s="277">
        <v>5.4725000000000001</v>
      </c>
      <c r="Z41" s="60">
        <v>5.5884</v>
      </c>
      <c r="AA41" s="60">
        <v>2.2669000000000001</v>
      </c>
      <c r="AB41" s="60">
        <v>6.0930999999999997</v>
      </c>
      <c r="AC41" s="60">
        <v>4.4031000000000002</v>
      </c>
      <c r="AD41" s="60">
        <v>4.6546000000000003</v>
      </c>
      <c r="AE41" s="60">
        <v>11.035299999999999</v>
      </c>
      <c r="AF41" s="60">
        <v>6.6182999999999996</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68"/>
      <c r="C42" s="722"/>
      <c r="D42" s="45"/>
      <c r="E42" s="53"/>
      <c r="F42" s="45"/>
      <c r="G42" s="57"/>
      <c r="H42" s="68"/>
      <c r="I42" s="61"/>
      <c r="J42" s="61"/>
      <c r="K42" s="61"/>
      <c r="L42" s="61"/>
      <c r="M42" s="262"/>
      <c r="N42" s="72">
        <v>-11.246600000000001</v>
      </c>
      <c r="O42" s="61">
        <v>-5.6599999999999998E-2</v>
      </c>
      <c r="P42" s="61">
        <v>5.5838000000000001</v>
      </c>
      <c r="Q42" s="61">
        <v>7.5483000000000002</v>
      </c>
      <c r="R42" s="61">
        <v>0.93720000000000003</v>
      </c>
      <c r="S42" s="61">
        <v>5.7824999999999998</v>
      </c>
      <c r="T42" s="61">
        <v>5.4480000000000004</v>
      </c>
      <c r="U42" s="90">
        <v>5.0072999999999999</v>
      </c>
      <c r="V42" s="61">
        <v>5.2842000000000002</v>
      </c>
      <c r="W42" s="61">
        <v>6.7076000000000002</v>
      </c>
      <c r="X42" s="61">
        <v>6.9530000000000003</v>
      </c>
      <c r="Y42" s="279">
        <v>5.992</v>
      </c>
      <c r="Z42" s="61">
        <v>6.5486000000000004</v>
      </c>
      <c r="AA42" s="61">
        <v>3.5613000000000001</v>
      </c>
      <c r="AB42" s="61">
        <v>6.8917000000000002</v>
      </c>
      <c r="AC42" s="61">
        <v>5.1167999999999996</v>
      </c>
      <c r="AD42" s="61">
        <v>5.1837</v>
      </c>
      <c r="AE42" s="61">
        <v>11.655799999999999</v>
      </c>
      <c r="AF42" s="61">
        <v>7.2698</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383</v>
      </c>
      <c r="B43" s="69"/>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107" customFormat="1" x14ac:dyDescent="0.25">
      <c r="A44" s="108" t="s">
        <v>7836</v>
      </c>
      <c r="B44" s="113"/>
      <c r="C44" s="734">
        <v>43175</v>
      </c>
      <c r="D44" s="109"/>
      <c r="E44" s="110">
        <v>520.91300000000001</v>
      </c>
      <c r="F44" s="109"/>
      <c r="G44" s="111">
        <v>17.865100000000002</v>
      </c>
      <c r="H44" s="113"/>
      <c r="I44" s="112">
        <v>3.01</v>
      </c>
      <c r="J44" s="112">
        <v>7.55</v>
      </c>
      <c r="K44" s="112">
        <v>2.39</v>
      </c>
      <c r="L44" s="112">
        <v>2.5299999999999998</v>
      </c>
      <c r="M44" s="260"/>
      <c r="N44" s="114">
        <v>-1.8387</v>
      </c>
      <c r="O44" s="112">
        <v>3.8831000000000002</v>
      </c>
      <c r="P44" s="112">
        <v>9.6202000000000005</v>
      </c>
      <c r="Q44" s="112">
        <v>9.3292999999999999</v>
      </c>
      <c r="R44" s="112">
        <v>2.1657000000000002</v>
      </c>
      <c r="S44" s="112">
        <v>7.2405999999999997</v>
      </c>
      <c r="T44" s="112">
        <v>5.7081999999999997</v>
      </c>
      <c r="U44" s="119">
        <v>5.3574000000000002</v>
      </c>
      <c r="V44" s="112">
        <v>5.7031000000000001</v>
      </c>
      <c r="W44" s="112">
        <v>7.2351999999999999</v>
      </c>
      <c r="X44" s="112">
        <v>7.4958999999999998</v>
      </c>
      <c r="Y44" s="278">
        <v>6.4532999999999996</v>
      </c>
      <c r="Z44" s="112" t="s">
        <v>430</v>
      </c>
      <c r="AA44" s="112">
        <v>4.1973000000000003</v>
      </c>
      <c r="AB44" s="112">
        <v>7.3853999999999997</v>
      </c>
      <c r="AC44" s="112">
        <v>5.3916000000000004</v>
      </c>
      <c r="AD44" s="112">
        <v>5.5876000000000001</v>
      </c>
      <c r="AE44" s="112">
        <v>14.543200000000001</v>
      </c>
      <c r="AF44" s="112">
        <v>7.0709</v>
      </c>
      <c r="AG44" s="555"/>
      <c r="AH44" s="110">
        <v>2</v>
      </c>
      <c r="AI44" s="110">
        <v>3</v>
      </c>
      <c r="AJ44" s="110">
        <v>1</v>
      </c>
      <c r="AK44" s="110">
        <v>3</v>
      </c>
      <c r="AL44" s="110">
        <v>9</v>
      </c>
      <c r="AM44" s="110">
        <v>3</v>
      </c>
      <c r="AN44" s="110">
        <v>11</v>
      </c>
      <c r="AO44" s="562">
        <v>9</v>
      </c>
      <c r="AP44" s="110">
        <v>7</v>
      </c>
      <c r="AQ44" s="110">
        <v>7</v>
      </c>
      <c r="AR44" s="110">
        <v>7</v>
      </c>
      <c r="AS44" s="110">
        <v>5</v>
      </c>
      <c r="AT44" s="110" t="s">
        <v>430</v>
      </c>
      <c r="AU44" s="110">
        <v>9</v>
      </c>
      <c r="AV44" s="110">
        <v>7</v>
      </c>
      <c r="AW44" s="110">
        <v>10</v>
      </c>
      <c r="AX44" s="110">
        <v>8</v>
      </c>
      <c r="AY44" s="110">
        <v>1</v>
      </c>
      <c r="AZ44" s="595"/>
      <c r="BA44" s="605">
        <v>11.65</v>
      </c>
      <c r="BB44" s="112">
        <v>76.88</v>
      </c>
      <c r="BC44" s="112">
        <v>6.56</v>
      </c>
      <c r="BD44" s="112">
        <v>0.96</v>
      </c>
      <c r="BE44" s="278" t="s">
        <v>430</v>
      </c>
      <c r="BF44" s="278">
        <v>3.95</v>
      </c>
      <c r="BG44" s="113"/>
      <c r="BH44" s="606">
        <v>3.95</v>
      </c>
      <c r="BI44" s="112">
        <v>6.63</v>
      </c>
      <c r="BJ44" s="112" t="s">
        <v>430</v>
      </c>
      <c r="BK44" s="112">
        <v>77.77</v>
      </c>
      <c r="BL44" s="112" t="s">
        <v>430</v>
      </c>
      <c r="BM44" s="278">
        <v>11.65</v>
      </c>
      <c r="BN44" s="607" t="s">
        <v>430</v>
      </c>
      <c r="BO44" s="607" t="s">
        <v>430</v>
      </c>
      <c r="BP44" s="607" t="s">
        <v>430</v>
      </c>
      <c r="BQ44" s="607" t="s">
        <v>430</v>
      </c>
      <c r="BR44" s="147"/>
      <c r="BS44" s="109">
        <v>1.93480775961304</v>
      </c>
      <c r="BT44" s="119">
        <v>14.038844387192199</v>
      </c>
      <c r="BU44" s="139"/>
      <c r="BV44" s="113" t="s">
        <v>555</v>
      </c>
    </row>
    <row r="45" spans="1:74" s="107" customFormat="1" x14ac:dyDescent="0.25">
      <c r="A45" s="108" t="s">
        <v>7837</v>
      </c>
      <c r="B45" s="113"/>
      <c r="C45" s="734">
        <v>41283</v>
      </c>
      <c r="D45" s="109"/>
      <c r="E45" s="862">
        <v>430.51</v>
      </c>
      <c r="F45" s="109"/>
      <c r="G45" s="111">
        <v>34.003999999999998</v>
      </c>
      <c r="H45" s="113"/>
      <c r="I45" s="864">
        <v>1.84</v>
      </c>
      <c r="J45" s="864">
        <v>7.2</v>
      </c>
      <c r="K45" s="864">
        <v>1.51</v>
      </c>
      <c r="L45" s="864">
        <v>1.59</v>
      </c>
      <c r="M45" s="260"/>
      <c r="N45" s="114">
        <v>-2.0394000000000001</v>
      </c>
      <c r="O45" s="112">
        <v>5.9782000000000002</v>
      </c>
      <c r="P45" s="112">
        <v>8.2936999999999994</v>
      </c>
      <c r="Q45" s="112">
        <v>10.353300000000001</v>
      </c>
      <c r="R45" s="112">
        <v>4.4035000000000002</v>
      </c>
      <c r="S45" s="112">
        <v>7.0464000000000002</v>
      </c>
      <c r="T45" s="112">
        <v>6.2026000000000003</v>
      </c>
      <c r="U45" s="119">
        <v>5.6013000000000002</v>
      </c>
      <c r="V45" s="112">
        <v>5.7949999999999999</v>
      </c>
      <c r="W45" s="112">
        <v>7.2948000000000004</v>
      </c>
      <c r="X45" s="112">
        <v>7.5505000000000004</v>
      </c>
      <c r="Y45" s="278">
        <v>6.5438999999999998</v>
      </c>
      <c r="Z45" s="112">
        <v>7.3190999999999997</v>
      </c>
      <c r="AA45" s="112">
        <v>5.2767999999999997</v>
      </c>
      <c r="AB45" s="112">
        <v>7.7521000000000004</v>
      </c>
      <c r="AC45" s="112">
        <v>5.6275000000000004</v>
      </c>
      <c r="AD45" s="112">
        <v>5.7534000000000001</v>
      </c>
      <c r="AE45" s="112">
        <v>13.7158</v>
      </c>
      <c r="AF45" s="112">
        <v>7.9002999999999997</v>
      </c>
      <c r="AG45" s="555"/>
      <c r="AH45" s="110">
        <v>3</v>
      </c>
      <c r="AI45" s="110">
        <v>2</v>
      </c>
      <c r="AJ45" s="110">
        <v>2</v>
      </c>
      <c r="AK45" s="110">
        <v>1</v>
      </c>
      <c r="AL45" s="110">
        <v>3</v>
      </c>
      <c r="AM45" s="110">
        <v>4</v>
      </c>
      <c r="AN45" s="110">
        <v>4</v>
      </c>
      <c r="AO45" s="562">
        <v>7</v>
      </c>
      <c r="AP45" s="110">
        <v>5</v>
      </c>
      <c r="AQ45" s="110">
        <v>4</v>
      </c>
      <c r="AR45" s="110">
        <v>5</v>
      </c>
      <c r="AS45" s="110">
        <v>4</v>
      </c>
      <c r="AT45" s="110">
        <v>1</v>
      </c>
      <c r="AU45" s="110">
        <v>2</v>
      </c>
      <c r="AV45" s="110">
        <v>3</v>
      </c>
      <c r="AW45" s="110">
        <v>7</v>
      </c>
      <c r="AX45" s="110">
        <v>5</v>
      </c>
      <c r="AY45" s="110">
        <v>2</v>
      </c>
      <c r="AZ45" s="595"/>
      <c r="BA45" s="605">
        <v>6.32</v>
      </c>
      <c r="BB45" s="112">
        <v>50.13</v>
      </c>
      <c r="BC45" s="112">
        <v>7.08</v>
      </c>
      <c r="BD45" s="112">
        <v>22.46</v>
      </c>
      <c r="BE45" s="278" t="s">
        <v>430</v>
      </c>
      <c r="BF45" s="278">
        <v>14.02</v>
      </c>
      <c r="BG45" s="113"/>
      <c r="BH45" s="606">
        <v>14.02</v>
      </c>
      <c r="BI45" s="112">
        <v>2.2599999999999998</v>
      </c>
      <c r="BJ45" s="112" t="s">
        <v>430</v>
      </c>
      <c r="BK45" s="112">
        <v>77.400000000000006</v>
      </c>
      <c r="BL45" s="112" t="s">
        <v>430</v>
      </c>
      <c r="BM45" s="278">
        <v>6.32</v>
      </c>
      <c r="BN45" s="607" t="s">
        <v>430</v>
      </c>
      <c r="BO45" s="607" t="s">
        <v>430</v>
      </c>
      <c r="BP45" s="607" t="s">
        <v>430</v>
      </c>
      <c r="BQ45" s="607" t="s">
        <v>430</v>
      </c>
      <c r="BR45" s="147"/>
      <c r="BS45" s="109">
        <v>8.0210215783957892</v>
      </c>
      <c r="BT45" s="119">
        <v>8.1220645283755903</v>
      </c>
      <c r="BU45" s="139"/>
      <c r="BV45" s="113" t="s">
        <v>555</v>
      </c>
    </row>
    <row r="46" spans="1:74" s="107" customFormat="1" x14ac:dyDescent="0.25">
      <c r="A46" s="108" t="s">
        <v>7838</v>
      </c>
      <c r="B46" s="113"/>
      <c r="C46" s="734">
        <v>41276</v>
      </c>
      <c r="D46" s="109"/>
      <c r="E46" s="862">
        <v>284.35000000000002</v>
      </c>
      <c r="F46" s="109"/>
      <c r="G46" s="111">
        <v>29.6374</v>
      </c>
      <c r="H46" s="113"/>
      <c r="I46" s="864">
        <v>1.7</v>
      </c>
      <c r="J46" s="864">
        <v>6.94</v>
      </c>
      <c r="K46" s="864">
        <v>1.43</v>
      </c>
      <c r="L46" s="864">
        <v>1.5</v>
      </c>
      <c r="M46" s="260"/>
      <c r="N46" s="114">
        <v>-13.2959</v>
      </c>
      <c r="O46" s="112">
        <v>0.9032</v>
      </c>
      <c r="P46" s="112">
        <v>6.0945</v>
      </c>
      <c r="Q46" s="112">
        <v>7.4457000000000004</v>
      </c>
      <c r="R46" s="112">
        <v>3.8342000000000001</v>
      </c>
      <c r="S46" s="112">
        <v>7.0366999999999997</v>
      </c>
      <c r="T46" s="112">
        <v>6.1805000000000003</v>
      </c>
      <c r="U46" s="119">
        <v>5.6509999999999998</v>
      </c>
      <c r="V46" s="112">
        <v>5.7617000000000003</v>
      </c>
      <c r="W46" s="112">
        <v>6.8952999999999998</v>
      </c>
      <c r="X46" s="112">
        <v>7.1215000000000002</v>
      </c>
      <c r="Y46" s="278">
        <v>6.0591999999999997</v>
      </c>
      <c r="Z46" s="112">
        <v>6.9028999999999998</v>
      </c>
      <c r="AA46" s="112">
        <v>5.4913999999999996</v>
      </c>
      <c r="AB46" s="112">
        <v>7.2285000000000004</v>
      </c>
      <c r="AC46" s="112">
        <v>5.7122999999999999</v>
      </c>
      <c r="AD46" s="112">
        <v>5.6704999999999997</v>
      </c>
      <c r="AE46" s="112">
        <v>10.9567</v>
      </c>
      <c r="AF46" s="112">
        <v>7.1524999999999999</v>
      </c>
      <c r="AG46" s="555"/>
      <c r="AH46" s="110">
        <v>10</v>
      </c>
      <c r="AI46" s="110">
        <v>11</v>
      </c>
      <c r="AJ46" s="110">
        <v>11</v>
      </c>
      <c r="AK46" s="110">
        <v>9</v>
      </c>
      <c r="AL46" s="110">
        <v>4</v>
      </c>
      <c r="AM46" s="110">
        <v>5</v>
      </c>
      <c r="AN46" s="110">
        <v>5</v>
      </c>
      <c r="AO46" s="562">
        <v>4</v>
      </c>
      <c r="AP46" s="110">
        <v>6</v>
      </c>
      <c r="AQ46" s="110">
        <v>10</v>
      </c>
      <c r="AR46" s="110">
        <v>10</v>
      </c>
      <c r="AS46" s="110">
        <v>9</v>
      </c>
      <c r="AT46" s="110">
        <v>2</v>
      </c>
      <c r="AU46" s="110">
        <v>1</v>
      </c>
      <c r="AV46" s="110">
        <v>9</v>
      </c>
      <c r="AW46" s="110">
        <v>5</v>
      </c>
      <c r="AX46" s="110">
        <v>7</v>
      </c>
      <c r="AY46" s="110">
        <v>10</v>
      </c>
      <c r="AZ46" s="595"/>
      <c r="BA46" s="605">
        <v>16.43</v>
      </c>
      <c r="BB46" s="112">
        <v>77.040000000000006</v>
      </c>
      <c r="BC46" s="112" t="s">
        <v>430</v>
      </c>
      <c r="BD46" s="112" t="s">
        <v>430</v>
      </c>
      <c r="BE46" s="278" t="s">
        <v>430</v>
      </c>
      <c r="BF46" s="278">
        <v>6.53</v>
      </c>
      <c r="BG46" s="113"/>
      <c r="BH46" s="606">
        <v>6.53</v>
      </c>
      <c r="BI46" s="112">
        <v>8.64</v>
      </c>
      <c r="BJ46" s="112" t="s">
        <v>430</v>
      </c>
      <c r="BK46" s="112">
        <v>68.400000000000006</v>
      </c>
      <c r="BL46" s="112" t="s">
        <v>430</v>
      </c>
      <c r="BM46" s="278">
        <v>15.73</v>
      </c>
      <c r="BN46" s="607" t="s">
        <v>430</v>
      </c>
      <c r="BO46" s="607">
        <v>0.7</v>
      </c>
      <c r="BP46" s="607" t="s">
        <v>430</v>
      </c>
      <c r="BQ46" s="607" t="s">
        <v>430</v>
      </c>
      <c r="BR46" s="147"/>
      <c r="BS46" s="109" t="s">
        <v>430</v>
      </c>
      <c r="BT46" s="119">
        <v>17.457785908254198</v>
      </c>
      <c r="BU46" s="139"/>
      <c r="BV46" s="113" t="s">
        <v>555</v>
      </c>
    </row>
    <row r="47" spans="1:74" s="107" customFormat="1" x14ac:dyDescent="0.25">
      <c r="A47" s="108" t="s">
        <v>7839</v>
      </c>
      <c r="B47" s="113"/>
      <c r="C47" s="734">
        <v>41275</v>
      </c>
      <c r="D47" s="109"/>
      <c r="E47" s="862">
        <v>260.16000000000003</v>
      </c>
      <c r="F47" s="109"/>
      <c r="G47" s="111">
        <v>31.1342</v>
      </c>
      <c r="H47" s="113"/>
      <c r="I47" s="112">
        <v>2.63</v>
      </c>
      <c r="J47" s="112">
        <v>7.12</v>
      </c>
      <c r="K47" s="864">
        <v>1.66</v>
      </c>
      <c r="L47" s="112">
        <v>2.15</v>
      </c>
      <c r="M47" s="260"/>
      <c r="N47" s="114">
        <v>-7.8529999999999998</v>
      </c>
      <c r="O47" s="112">
        <v>1.2505999999999999</v>
      </c>
      <c r="P47" s="112">
        <v>6.9596</v>
      </c>
      <c r="Q47" s="112">
        <v>7.3646000000000003</v>
      </c>
      <c r="R47" s="112">
        <v>3.5352000000000001</v>
      </c>
      <c r="S47" s="112">
        <v>7.0183999999999997</v>
      </c>
      <c r="T47" s="112">
        <v>6.1086</v>
      </c>
      <c r="U47" s="119">
        <v>5.6021999999999998</v>
      </c>
      <c r="V47" s="112">
        <v>5.6750999999999996</v>
      </c>
      <c r="W47" s="112">
        <v>7.8605999999999998</v>
      </c>
      <c r="X47" s="112">
        <v>7.7297000000000002</v>
      </c>
      <c r="Y47" s="278">
        <v>10.8409</v>
      </c>
      <c r="Z47" s="112">
        <v>5.8151999999999999</v>
      </c>
      <c r="AA47" s="112">
        <v>4.9969999999999999</v>
      </c>
      <c r="AB47" s="112">
        <v>7.6307999999999998</v>
      </c>
      <c r="AC47" s="112">
        <v>5.6447000000000003</v>
      </c>
      <c r="AD47" s="112">
        <v>5.6967999999999996</v>
      </c>
      <c r="AE47" s="112">
        <v>11.383699999999999</v>
      </c>
      <c r="AF47" s="112">
        <v>6.8643999999999998</v>
      </c>
      <c r="AG47" s="555"/>
      <c r="AH47" s="110">
        <v>6</v>
      </c>
      <c r="AI47" s="110">
        <v>9</v>
      </c>
      <c r="AJ47" s="110">
        <v>8</v>
      </c>
      <c r="AK47" s="110">
        <v>10</v>
      </c>
      <c r="AL47" s="110">
        <v>5</v>
      </c>
      <c r="AM47" s="110">
        <v>6</v>
      </c>
      <c r="AN47" s="110">
        <v>6</v>
      </c>
      <c r="AO47" s="562">
        <v>6</v>
      </c>
      <c r="AP47" s="110">
        <v>8</v>
      </c>
      <c r="AQ47" s="110">
        <v>1</v>
      </c>
      <c r="AR47" s="110">
        <v>2</v>
      </c>
      <c r="AS47" s="110">
        <v>1</v>
      </c>
      <c r="AT47" s="110">
        <v>5</v>
      </c>
      <c r="AU47" s="110">
        <v>7</v>
      </c>
      <c r="AV47" s="110">
        <v>4</v>
      </c>
      <c r="AW47" s="110">
        <v>6</v>
      </c>
      <c r="AX47" s="110">
        <v>6</v>
      </c>
      <c r="AY47" s="110">
        <v>9</v>
      </c>
      <c r="AZ47" s="595"/>
      <c r="BA47" s="605">
        <v>18.21</v>
      </c>
      <c r="BB47" s="112">
        <v>56.97</v>
      </c>
      <c r="BC47" s="112">
        <v>19.239999999999998</v>
      </c>
      <c r="BD47" s="112" t="s">
        <v>430</v>
      </c>
      <c r="BE47" s="278" t="s">
        <v>430</v>
      </c>
      <c r="BF47" s="278">
        <v>5.58</v>
      </c>
      <c r="BG47" s="113"/>
      <c r="BH47" s="606">
        <v>5.58</v>
      </c>
      <c r="BI47" s="112">
        <v>17.43</v>
      </c>
      <c r="BJ47" s="112">
        <v>12.94</v>
      </c>
      <c r="BK47" s="112">
        <v>45.84</v>
      </c>
      <c r="BL47" s="112" t="s">
        <v>430</v>
      </c>
      <c r="BM47" s="278">
        <v>17.489999999999998</v>
      </c>
      <c r="BN47" s="607" t="s">
        <v>430</v>
      </c>
      <c r="BO47" s="607">
        <v>0.72</v>
      </c>
      <c r="BP47" s="607" t="s">
        <v>430</v>
      </c>
      <c r="BQ47" s="607" t="s">
        <v>430</v>
      </c>
      <c r="BR47" s="147"/>
      <c r="BS47" s="109">
        <v>7.6279567892372002</v>
      </c>
      <c r="BT47" s="119">
        <v>18.782049978121801</v>
      </c>
      <c r="BU47" s="139"/>
      <c r="BV47" s="113" t="s">
        <v>555</v>
      </c>
    </row>
    <row r="48" spans="1:74" s="107" customFormat="1" x14ac:dyDescent="0.25">
      <c r="A48" s="108" t="s">
        <v>7840</v>
      </c>
      <c r="B48" s="113"/>
      <c r="C48" s="734">
        <v>41275</v>
      </c>
      <c r="D48" s="109"/>
      <c r="E48" s="862">
        <v>178.26</v>
      </c>
      <c r="F48" s="109"/>
      <c r="G48" s="111">
        <v>51.3735</v>
      </c>
      <c r="H48" s="113"/>
      <c r="I48" s="112">
        <v>1.8499000000000001</v>
      </c>
      <c r="J48" s="112">
        <v>7.3068</v>
      </c>
      <c r="K48" s="864">
        <v>1.68</v>
      </c>
      <c r="L48" s="112">
        <v>1.6672</v>
      </c>
      <c r="M48" s="260"/>
      <c r="N48" s="114">
        <v>-7.4584999999999999</v>
      </c>
      <c r="O48" s="112">
        <v>3.4824000000000002</v>
      </c>
      <c r="P48" s="112">
        <v>7.2671999999999999</v>
      </c>
      <c r="Q48" s="112">
        <v>8.7478999999999996</v>
      </c>
      <c r="R48" s="112">
        <v>3.5217000000000001</v>
      </c>
      <c r="S48" s="112">
        <v>6.6075999999999997</v>
      </c>
      <c r="T48" s="112">
        <v>6.0777000000000001</v>
      </c>
      <c r="U48" s="119">
        <v>5.7252999999999998</v>
      </c>
      <c r="V48" s="112">
        <v>5.9145000000000003</v>
      </c>
      <c r="W48" s="112">
        <v>7.3128000000000002</v>
      </c>
      <c r="X48" s="112">
        <v>7.5233999999999996</v>
      </c>
      <c r="Y48" s="278">
        <v>6.5735000000000001</v>
      </c>
      <c r="Z48" s="112">
        <v>6.1035000000000004</v>
      </c>
      <c r="AA48" s="112">
        <v>5.0366999999999997</v>
      </c>
      <c r="AB48" s="112">
        <v>7.2401</v>
      </c>
      <c r="AC48" s="112">
        <v>5.7176</v>
      </c>
      <c r="AD48" s="112">
        <v>5.8514999999999997</v>
      </c>
      <c r="AE48" s="112">
        <v>12.5403</v>
      </c>
      <c r="AF48" s="112">
        <v>7.0462999999999996</v>
      </c>
      <c r="AG48" s="555"/>
      <c r="AH48" s="110">
        <v>5</v>
      </c>
      <c r="AI48" s="110">
        <v>5</v>
      </c>
      <c r="AJ48" s="110">
        <v>5</v>
      </c>
      <c r="AK48" s="110">
        <v>5</v>
      </c>
      <c r="AL48" s="110">
        <v>6</v>
      </c>
      <c r="AM48" s="110">
        <v>8</v>
      </c>
      <c r="AN48" s="110">
        <v>8</v>
      </c>
      <c r="AO48" s="562">
        <v>3</v>
      </c>
      <c r="AP48" s="110">
        <v>3</v>
      </c>
      <c r="AQ48" s="110">
        <v>3</v>
      </c>
      <c r="AR48" s="110">
        <v>6</v>
      </c>
      <c r="AS48" s="110">
        <v>3</v>
      </c>
      <c r="AT48" s="110">
        <v>4</v>
      </c>
      <c r="AU48" s="110">
        <v>6</v>
      </c>
      <c r="AV48" s="110">
        <v>8</v>
      </c>
      <c r="AW48" s="110">
        <v>4</v>
      </c>
      <c r="AX48" s="110">
        <v>2</v>
      </c>
      <c r="AY48" s="110">
        <v>7</v>
      </c>
      <c r="AZ48" s="595"/>
      <c r="BA48" s="605">
        <v>13.97</v>
      </c>
      <c r="BB48" s="112">
        <v>71.12</v>
      </c>
      <c r="BC48" s="112">
        <v>5.62</v>
      </c>
      <c r="BD48" s="112">
        <v>2.81</v>
      </c>
      <c r="BE48" s="278" t="s">
        <v>430</v>
      </c>
      <c r="BF48" s="278">
        <v>6.48</v>
      </c>
      <c r="BG48" s="113"/>
      <c r="BH48" s="606">
        <v>6.48</v>
      </c>
      <c r="BI48" s="112">
        <v>13.58</v>
      </c>
      <c r="BJ48" s="112" t="s">
        <v>430</v>
      </c>
      <c r="BK48" s="112">
        <v>65.97</v>
      </c>
      <c r="BL48" s="112" t="s">
        <v>430</v>
      </c>
      <c r="BM48" s="278">
        <v>13.97</v>
      </c>
      <c r="BN48" s="607" t="s">
        <v>430</v>
      </c>
      <c r="BO48" s="607" t="s">
        <v>430</v>
      </c>
      <c r="BP48" s="607" t="s">
        <v>430</v>
      </c>
      <c r="BQ48" s="607" t="s">
        <v>430</v>
      </c>
      <c r="BR48" s="147"/>
      <c r="BS48" s="109">
        <v>16.838019553367602</v>
      </c>
      <c r="BT48" s="119">
        <v>5.6223164411244602</v>
      </c>
      <c r="BU48" s="139"/>
      <c r="BV48" s="113" t="s">
        <v>555</v>
      </c>
    </row>
    <row r="49" spans="1:74" s="107" customFormat="1" x14ac:dyDescent="0.25">
      <c r="A49" s="108" t="s">
        <v>7841</v>
      </c>
      <c r="B49" s="113"/>
      <c r="C49" s="734">
        <v>43497</v>
      </c>
      <c r="D49" s="109"/>
      <c r="E49" s="110">
        <v>122.89100000000001</v>
      </c>
      <c r="F49" s="109"/>
      <c r="G49" s="111">
        <v>16.690899999999999</v>
      </c>
      <c r="H49" s="113"/>
      <c r="I49" s="112">
        <v>2.38</v>
      </c>
      <c r="J49" s="112">
        <v>7.24</v>
      </c>
      <c r="K49" s="864">
        <v>2.19</v>
      </c>
      <c r="L49" s="112">
        <v>2.16</v>
      </c>
      <c r="M49" s="260"/>
      <c r="N49" s="114">
        <v>-14.645799999999999</v>
      </c>
      <c r="O49" s="112">
        <v>1.2393000000000001</v>
      </c>
      <c r="P49" s="112">
        <v>6.4748000000000001</v>
      </c>
      <c r="Q49" s="112">
        <v>8.5565999999999995</v>
      </c>
      <c r="R49" s="112">
        <v>1.3772</v>
      </c>
      <c r="S49" s="112">
        <v>6.0915999999999997</v>
      </c>
      <c r="T49" s="112">
        <v>6.0994000000000002</v>
      </c>
      <c r="U49" s="119">
        <v>5.6204000000000001</v>
      </c>
      <c r="V49" s="112">
        <v>5.9692999999999996</v>
      </c>
      <c r="W49" s="112">
        <v>7.2777000000000003</v>
      </c>
      <c r="X49" s="112">
        <v>7.5877999999999997</v>
      </c>
      <c r="Y49" s="278">
        <v>6.3082000000000003</v>
      </c>
      <c r="Z49" s="112" t="s">
        <v>430</v>
      </c>
      <c r="AA49" s="112">
        <v>3.9054000000000002</v>
      </c>
      <c r="AB49" s="112">
        <v>8.0341000000000005</v>
      </c>
      <c r="AC49" s="112">
        <v>5.8338000000000001</v>
      </c>
      <c r="AD49" s="112">
        <v>5.8396999999999997</v>
      </c>
      <c r="AE49" s="112">
        <v>13.234299999999999</v>
      </c>
      <c r="AF49" s="112">
        <v>6.9625000000000004</v>
      </c>
      <c r="AG49" s="555"/>
      <c r="AH49" s="110">
        <v>11</v>
      </c>
      <c r="AI49" s="110">
        <v>10</v>
      </c>
      <c r="AJ49" s="110">
        <v>10</v>
      </c>
      <c r="AK49" s="110">
        <v>6</v>
      </c>
      <c r="AL49" s="110">
        <v>10</v>
      </c>
      <c r="AM49" s="110">
        <v>11</v>
      </c>
      <c r="AN49" s="110">
        <v>7</v>
      </c>
      <c r="AO49" s="562">
        <v>5</v>
      </c>
      <c r="AP49" s="110">
        <v>2</v>
      </c>
      <c r="AQ49" s="110">
        <v>5</v>
      </c>
      <c r="AR49" s="110">
        <v>4</v>
      </c>
      <c r="AS49" s="110">
        <v>6</v>
      </c>
      <c r="AT49" s="110" t="s">
        <v>430</v>
      </c>
      <c r="AU49" s="110">
        <v>10</v>
      </c>
      <c r="AV49" s="110">
        <v>1</v>
      </c>
      <c r="AW49" s="110">
        <v>3</v>
      </c>
      <c r="AX49" s="110">
        <v>3</v>
      </c>
      <c r="AY49" s="110">
        <v>6</v>
      </c>
      <c r="AZ49" s="595"/>
      <c r="BA49" s="605">
        <v>16.46</v>
      </c>
      <c r="BB49" s="112">
        <v>58.5</v>
      </c>
      <c r="BC49" s="112">
        <v>4.05</v>
      </c>
      <c r="BD49" s="112">
        <v>8.24</v>
      </c>
      <c r="BE49" s="278" t="s">
        <v>430</v>
      </c>
      <c r="BF49" s="278">
        <v>12.74</v>
      </c>
      <c r="BG49" s="113"/>
      <c r="BH49" s="606">
        <v>12.74</v>
      </c>
      <c r="BI49" s="112" t="s">
        <v>430</v>
      </c>
      <c r="BJ49" s="112" t="s">
        <v>430</v>
      </c>
      <c r="BK49" s="112">
        <v>70.790000000000006</v>
      </c>
      <c r="BL49" s="112" t="s">
        <v>430</v>
      </c>
      <c r="BM49" s="278">
        <v>16.46</v>
      </c>
      <c r="BN49" s="607" t="s">
        <v>430</v>
      </c>
      <c r="BO49" s="607" t="s">
        <v>430</v>
      </c>
      <c r="BP49" s="607" t="s">
        <v>430</v>
      </c>
      <c r="BQ49" s="607" t="s">
        <v>430</v>
      </c>
      <c r="BR49" s="147"/>
      <c r="BS49" s="109">
        <v>8.2000901299999995</v>
      </c>
      <c r="BT49" s="119" t="s">
        <v>430</v>
      </c>
      <c r="BU49" s="139"/>
      <c r="BV49" s="113" t="s">
        <v>555</v>
      </c>
    </row>
    <row r="50" spans="1:74" s="107" customFormat="1" x14ac:dyDescent="0.25">
      <c r="A50" s="108" t="s">
        <v>7842</v>
      </c>
      <c r="B50" s="113"/>
      <c r="C50" s="734">
        <v>46041</v>
      </c>
      <c r="D50" s="109"/>
      <c r="E50" s="862">
        <v>112.31</v>
      </c>
      <c r="F50" s="109"/>
      <c r="G50" s="111">
        <v>1040.2099000000001</v>
      </c>
      <c r="H50" s="113"/>
      <c r="I50" s="864">
        <v>4.2</v>
      </c>
      <c r="J50" s="864">
        <v>6.26</v>
      </c>
      <c r="K50" s="864">
        <v>2.2000000000000002</v>
      </c>
      <c r="L50" s="864">
        <v>2.2999999999999998</v>
      </c>
      <c r="M50" s="260"/>
      <c r="N50" s="114">
        <v>-11.039199999999999</v>
      </c>
      <c r="O50" s="112">
        <v>3.2372000000000001</v>
      </c>
      <c r="P50" s="112">
        <v>6.5709</v>
      </c>
      <c r="Q50" s="112">
        <v>7.0705</v>
      </c>
      <c r="R50" s="112">
        <v>4.6002000000000001</v>
      </c>
      <c r="S50" s="112">
        <v>7.6933999999999996</v>
      </c>
      <c r="T50" s="112">
        <v>6.3543000000000003</v>
      </c>
      <c r="U50" s="119" t="s">
        <v>430</v>
      </c>
      <c r="V50" s="112" t="s">
        <v>430</v>
      </c>
      <c r="W50" s="112" t="s">
        <v>430</v>
      </c>
      <c r="X50" s="112" t="s">
        <v>430</v>
      </c>
      <c r="Y50" s="278" t="s">
        <v>430</v>
      </c>
      <c r="Z50" s="112" t="s">
        <v>430</v>
      </c>
      <c r="AA50" s="112">
        <v>4.2119999999999997</v>
      </c>
      <c r="AB50" s="112">
        <v>7.2210999999999999</v>
      </c>
      <c r="AC50" s="112" t="s">
        <v>430</v>
      </c>
      <c r="AD50" s="112" t="s">
        <v>430</v>
      </c>
      <c r="AE50" s="112">
        <v>9.8596000000000004</v>
      </c>
      <c r="AF50" s="112">
        <v>6.2721</v>
      </c>
      <c r="AG50" s="555"/>
      <c r="AH50" s="110">
        <v>8</v>
      </c>
      <c r="AI50" s="110">
        <v>6</v>
      </c>
      <c r="AJ50" s="110">
        <v>9</v>
      </c>
      <c r="AK50" s="110">
        <v>11</v>
      </c>
      <c r="AL50" s="110">
        <v>2</v>
      </c>
      <c r="AM50" s="110">
        <v>2</v>
      </c>
      <c r="AN50" s="110">
        <v>3</v>
      </c>
      <c r="AO50" s="562" t="s">
        <v>430</v>
      </c>
      <c r="AP50" s="110" t="s">
        <v>430</v>
      </c>
      <c r="AQ50" s="110" t="s">
        <v>430</v>
      </c>
      <c r="AR50" s="110" t="s">
        <v>430</v>
      </c>
      <c r="AS50" s="110" t="s">
        <v>430</v>
      </c>
      <c r="AT50" s="110" t="s">
        <v>430</v>
      </c>
      <c r="AU50" s="110">
        <v>8</v>
      </c>
      <c r="AV50" s="110">
        <v>10</v>
      </c>
      <c r="AW50" s="110" t="s">
        <v>430</v>
      </c>
      <c r="AX50" s="110" t="s">
        <v>430</v>
      </c>
      <c r="AY50" s="110">
        <v>11</v>
      </c>
      <c r="AZ50" s="595"/>
      <c r="BA50" s="605">
        <v>13.34</v>
      </c>
      <c r="BB50" s="112">
        <v>79.25</v>
      </c>
      <c r="BC50" s="112" t="s">
        <v>430</v>
      </c>
      <c r="BD50" s="112" t="s">
        <v>430</v>
      </c>
      <c r="BE50" s="278" t="s">
        <v>430</v>
      </c>
      <c r="BF50" s="278">
        <v>7.41</v>
      </c>
      <c r="BG50" s="113"/>
      <c r="BH50" s="606">
        <v>7.41</v>
      </c>
      <c r="BI50" s="112">
        <v>53.06</v>
      </c>
      <c r="BJ50" s="112">
        <v>8.6</v>
      </c>
      <c r="BK50" s="112">
        <v>17.59</v>
      </c>
      <c r="BL50" s="112" t="s">
        <v>430</v>
      </c>
      <c r="BM50" s="278">
        <v>13.34</v>
      </c>
      <c r="BN50" s="607" t="s">
        <v>430</v>
      </c>
      <c r="BO50" s="607" t="s">
        <v>430</v>
      </c>
      <c r="BP50" s="607" t="s">
        <v>430</v>
      </c>
      <c r="BQ50" s="607" t="s">
        <v>430</v>
      </c>
      <c r="BR50" s="147"/>
      <c r="BS50" s="109">
        <v>8.7522959482495395</v>
      </c>
      <c r="BT50" s="119">
        <v>8.6006716982798697</v>
      </c>
      <c r="BU50" s="139"/>
      <c r="BV50" s="113" t="s">
        <v>555</v>
      </c>
    </row>
    <row r="51" spans="1:74" s="107" customFormat="1" x14ac:dyDescent="0.25">
      <c r="A51" s="108" t="s">
        <v>7843</v>
      </c>
      <c r="B51" s="113"/>
      <c r="C51" s="734">
        <v>45688</v>
      </c>
      <c r="D51" s="109"/>
      <c r="E51" s="862">
        <v>112.31</v>
      </c>
      <c r="F51" s="109"/>
      <c r="G51" s="111">
        <v>11.0764</v>
      </c>
      <c r="H51" s="113"/>
      <c r="I51" s="864">
        <v>3.17</v>
      </c>
      <c r="J51" s="864">
        <v>6.91</v>
      </c>
      <c r="K51" s="864">
        <v>2.36</v>
      </c>
      <c r="L51" s="864">
        <v>2.5</v>
      </c>
      <c r="M51" s="260"/>
      <c r="N51" s="114">
        <v>-15.152100000000001</v>
      </c>
      <c r="O51" s="112">
        <v>-1.3180000000000001</v>
      </c>
      <c r="P51" s="112">
        <v>4.0045000000000002</v>
      </c>
      <c r="Q51" s="112">
        <v>4.7161</v>
      </c>
      <c r="R51" s="112">
        <v>0.69140000000000001</v>
      </c>
      <c r="S51" s="112">
        <v>5.3655999999999997</v>
      </c>
      <c r="T51" s="112">
        <v>5.2842000000000002</v>
      </c>
      <c r="U51" s="119">
        <v>4.8472999999999997</v>
      </c>
      <c r="V51" s="112">
        <v>5.2060000000000004</v>
      </c>
      <c r="W51" s="112" t="s">
        <v>430</v>
      </c>
      <c r="X51" s="112" t="s">
        <v>430</v>
      </c>
      <c r="Y51" s="278" t="s">
        <v>430</v>
      </c>
      <c r="Z51" s="112" t="s">
        <v>430</v>
      </c>
      <c r="AA51" s="112">
        <v>2.6593</v>
      </c>
      <c r="AB51" s="112">
        <v>6.7068000000000003</v>
      </c>
      <c r="AC51" s="112">
        <v>5.0262000000000002</v>
      </c>
      <c r="AD51" s="112">
        <v>5.1567999999999996</v>
      </c>
      <c r="AE51" s="112">
        <v>8.9521999999999995</v>
      </c>
      <c r="AF51" s="112">
        <v>6.5632000000000001</v>
      </c>
      <c r="AG51" s="555"/>
      <c r="AH51" s="110">
        <v>12</v>
      </c>
      <c r="AI51" s="110">
        <v>12</v>
      </c>
      <c r="AJ51" s="110">
        <v>12</v>
      </c>
      <c r="AK51" s="110">
        <v>12</v>
      </c>
      <c r="AL51" s="110">
        <v>12</v>
      </c>
      <c r="AM51" s="110">
        <v>12</v>
      </c>
      <c r="AN51" s="110">
        <v>12</v>
      </c>
      <c r="AO51" s="562">
        <v>11</v>
      </c>
      <c r="AP51" s="110">
        <v>11</v>
      </c>
      <c r="AQ51" s="110" t="s">
        <v>430</v>
      </c>
      <c r="AR51" s="110" t="s">
        <v>430</v>
      </c>
      <c r="AS51" s="110" t="s">
        <v>430</v>
      </c>
      <c r="AT51" s="110" t="s">
        <v>430</v>
      </c>
      <c r="AU51" s="110">
        <v>12</v>
      </c>
      <c r="AV51" s="110">
        <v>12</v>
      </c>
      <c r="AW51" s="110">
        <v>11</v>
      </c>
      <c r="AX51" s="110">
        <v>11</v>
      </c>
      <c r="AY51" s="110">
        <v>12</v>
      </c>
      <c r="AZ51" s="595"/>
      <c r="BA51" s="605">
        <v>13.04</v>
      </c>
      <c r="BB51" s="112">
        <v>69.03</v>
      </c>
      <c r="BC51" s="112" t="s">
        <v>430</v>
      </c>
      <c r="BD51" s="112" t="s">
        <v>430</v>
      </c>
      <c r="BE51" s="278" t="s">
        <v>430</v>
      </c>
      <c r="BF51" s="278">
        <v>17.920000000000002</v>
      </c>
      <c r="BG51" s="113"/>
      <c r="BH51" s="606">
        <v>17.920000000000002</v>
      </c>
      <c r="BI51" s="112">
        <v>22.38</v>
      </c>
      <c r="BJ51" s="112" t="s">
        <v>430</v>
      </c>
      <c r="BK51" s="112">
        <v>46.66</v>
      </c>
      <c r="BL51" s="112" t="s">
        <v>430</v>
      </c>
      <c r="BM51" s="278">
        <v>13.04</v>
      </c>
      <c r="BN51" s="607" t="s">
        <v>430</v>
      </c>
      <c r="BO51" s="607" t="s">
        <v>430</v>
      </c>
      <c r="BP51" s="607" t="s">
        <v>430</v>
      </c>
      <c r="BQ51" s="607" t="s">
        <v>430</v>
      </c>
      <c r="BR51" s="147"/>
      <c r="BS51" s="109" t="s">
        <v>430</v>
      </c>
      <c r="BT51" s="119" t="s">
        <v>430</v>
      </c>
      <c r="BU51" s="139"/>
      <c r="BV51" s="113" t="s">
        <v>555</v>
      </c>
    </row>
    <row r="52" spans="1:74" s="107" customFormat="1" x14ac:dyDescent="0.25">
      <c r="A52" s="108" t="s">
        <v>7844</v>
      </c>
      <c r="B52" s="113"/>
      <c r="C52" s="734">
        <v>41530</v>
      </c>
      <c r="D52" s="109"/>
      <c r="E52" s="110">
        <v>95.399100000000004</v>
      </c>
      <c r="F52" s="109"/>
      <c r="G52" s="111">
        <v>2564.5097000000001</v>
      </c>
      <c r="H52" s="113"/>
      <c r="I52" s="864">
        <v>1.96</v>
      </c>
      <c r="J52" s="864">
        <v>6.46</v>
      </c>
      <c r="K52" s="864">
        <v>1.67</v>
      </c>
      <c r="L52" s="864">
        <v>1.74</v>
      </c>
      <c r="M52" s="260"/>
      <c r="N52" s="114">
        <v>-9.1494</v>
      </c>
      <c r="O52" s="112">
        <v>3.5838999999999999</v>
      </c>
      <c r="P52" s="112">
        <v>7.0937000000000001</v>
      </c>
      <c r="Q52" s="112">
        <v>8.4207999999999998</v>
      </c>
      <c r="R52" s="112">
        <v>3.1048</v>
      </c>
      <c r="S52" s="112">
        <v>7.9589999999999996</v>
      </c>
      <c r="T52" s="112">
        <v>6.6322999999999999</v>
      </c>
      <c r="U52" s="119">
        <v>5.7892000000000001</v>
      </c>
      <c r="V52" s="112">
        <v>5.8993000000000002</v>
      </c>
      <c r="W52" s="112">
        <v>7.2718999999999996</v>
      </c>
      <c r="X52" s="112">
        <v>7.6043000000000003</v>
      </c>
      <c r="Y52" s="278">
        <v>6.1805000000000003</v>
      </c>
      <c r="Z52" s="112">
        <v>6.6201999999999996</v>
      </c>
      <c r="AA52" s="112">
        <v>5.1711999999999998</v>
      </c>
      <c r="AB52" s="112">
        <v>7.6208</v>
      </c>
      <c r="AC52" s="112">
        <v>5.8582999999999998</v>
      </c>
      <c r="AD52" s="112">
        <v>5.7633999999999999</v>
      </c>
      <c r="AE52" s="112">
        <v>11.4072</v>
      </c>
      <c r="AF52" s="112">
        <v>7.5132000000000003</v>
      </c>
      <c r="AG52" s="555"/>
      <c r="AH52" s="110">
        <v>7</v>
      </c>
      <c r="AI52" s="110">
        <v>4</v>
      </c>
      <c r="AJ52" s="110">
        <v>6</v>
      </c>
      <c r="AK52" s="110">
        <v>7</v>
      </c>
      <c r="AL52" s="110">
        <v>8</v>
      </c>
      <c r="AM52" s="110">
        <v>1</v>
      </c>
      <c r="AN52" s="110">
        <v>2</v>
      </c>
      <c r="AO52" s="562">
        <v>2</v>
      </c>
      <c r="AP52" s="110">
        <v>4</v>
      </c>
      <c r="AQ52" s="110">
        <v>6</v>
      </c>
      <c r="AR52" s="110">
        <v>3</v>
      </c>
      <c r="AS52" s="110">
        <v>8</v>
      </c>
      <c r="AT52" s="110">
        <v>3</v>
      </c>
      <c r="AU52" s="110">
        <v>3</v>
      </c>
      <c r="AV52" s="110">
        <v>5</v>
      </c>
      <c r="AW52" s="110">
        <v>2</v>
      </c>
      <c r="AX52" s="110">
        <v>4</v>
      </c>
      <c r="AY52" s="110">
        <v>8</v>
      </c>
      <c r="AZ52" s="595"/>
      <c r="BA52" s="605">
        <v>0.53</v>
      </c>
      <c r="BB52" s="112">
        <v>66.319999999999993</v>
      </c>
      <c r="BC52" s="112" t="s">
        <v>430</v>
      </c>
      <c r="BD52" s="112" t="s">
        <v>430</v>
      </c>
      <c r="BE52" s="278" t="s">
        <v>430</v>
      </c>
      <c r="BF52" s="278">
        <v>33.15</v>
      </c>
      <c r="BG52" s="113"/>
      <c r="BH52" s="606">
        <v>33.15</v>
      </c>
      <c r="BI52" s="112">
        <v>12.75</v>
      </c>
      <c r="BJ52" s="112" t="s">
        <v>430</v>
      </c>
      <c r="BK52" s="112">
        <v>53.57</v>
      </c>
      <c r="BL52" s="112" t="s">
        <v>430</v>
      </c>
      <c r="BM52" s="278">
        <v>0.53</v>
      </c>
      <c r="BN52" s="607" t="s">
        <v>430</v>
      </c>
      <c r="BO52" s="607" t="s">
        <v>430</v>
      </c>
      <c r="BP52" s="607" t="s">
        <v>430</v>
      </c>
      <c r="BQ52" s="607" t="s">
        <v>430</v>
      </c>
      <c r="BR52" s="147"/>
      <c r="BS52" s="109" t="s">
        <v>430</v>
      </c>
      <c r="BT52" s="119">
        <v>5.2697837505269796</v>
      </c>
      <c r="BU52" s="139"/>
      <c r="BV52" s="113" t="s">
        <v>555</v>
      </c>
    </row>
    <row r="53" spans="1:74" s="107" customFormat="1" x14ac:dyDescent="0.25">
      <c r="A53" s="108" t="s">
        <v>7845</v>
      </c>
      <c r="B53" s="113"/>
      <c r="C53" s="734">
        <v>44802</v>
      </c>
      <c r="D53" s="109"/>
      <c r="E53" s="862">
        <v>81.56</v>
      </c>
      <c r="F53" s="109"/>
      <c r="G53" s="111">
        <v>13.163500000000001</v>
      </c>
      <c r="H53" s="113"/>
      <c r="I53" s="864">
        <v>1.98</v>
      </c>
      <c r="J53" s="864">
        <v>7.03</v>
      </c>
      <c r="K53" s="864">
        <v>1.71</v>
      </c>
      <c r="L53" s="864">
        <v>1.8</v>
      </c>
      <c r="M53" s="260"/>
      <c r="N53" s="114">
        <v>-4.9904000000000002</v>
      </c>
      <c r="O53" s="112">
        <v>3.2357999999999998</v>
      </c>
      <c r="P53" s="112">
        <v>7.5370999999999997</v>
      </c>
      <c r="Q53" s="112">
        <v>8.8035999999999994</v>
      </c>
      <c r="R53" s="112">
        <v>3.4447999999999999</v>
      </c>
      <c r="S53" s="112">
        <v>6.6717000000000004</v>
      </c>
      <c r="T53" s="112">
        <v>5.8167999999999997</v>
      </c>
      <c r="U53" s="119">
        <v>5.4184000000000001</v>
      </c>
      <c r="V53" s="112">
        <v>5.6367000000000003</v>
      </c>
      <c r="W53" s="112">
        <v>7.0148999999999999</v>
      </c>
      <c r="X53" s="112">
        <v>7.2385000000000002</v>
      </c>
      <c r="Y53" s="278" t="s">
        <v>430</v>
      </c>
      <c r="Z53" s="112" t="s">
        <v>430</v>
      </c>
      <c r="AA53" s="112">
        <v>5.1074999999999999</v>
      </c>
      <c r="AB53" s="112">
        <v>7.4218999999999999</v>
      </c>
      <c r="AC53" s="112">
        <v>5.4691999999999998</v>
      </c>
      <c r="AD53" s="112">
        <v>5.5488999999999997</v>
      </c>
      <c r="AE53" s="112">
        <v>13.3582</v>
      </c>
      <c r="AF53" s="112">
        <v>7.0481999999999996</v>
      </c>
      <c r="AG53" s="555"/>
      <c r="AH53" s="110">
        <v>4</v>
      </c>
      <c r="AI53" s="110">
        <v>7</v>
      </c>
      <c r="AJ53" s="110">
        <v>4</v>
      </c>
      <c r="AK53" s="110">
        <v>4</v>
      </c>
      <c r="AL53" s="110">
        <v>7</v>
      </c>
      <c r="AM53" s="110">
        <v>7</v>
      </c>
      <c r="AN53" s="110">
        <v>10</v>
      </c>
      <c r="AO53" s="562">
        <v>8</v>
      </c>
      <c r="AP53" s="110">
        <v>9</v>
      </c>
      <c r="AQ53" s="110">
        <v>9</v>
      </c>
      <c r="AR53" s="110">
        <v>8</v>
      </c>
      <c r="AS53" s="110" t="s">
        <v>430</v>
      </c>
      <c r="AT53" s="110" t="s">
        <v>430</v>
      </c>
      <c r="AU53" s="110">
        <v>5</v>
      </c>
      <c r="AV53" s="110">
        <v>6</v>
      </c>
      <c r="AW53" s="110">
        <v>8</v>
      </c>
      <c r="AX53" s="110">
        <v>9</v>
      </c>
      <c r="AY53" s="110">
        <v>3</v>
      </c>
      <c r="AZ53" s="595"/>
      <c r="BA53" s="605">
        <v>17.32</v>
      </c>
      <c r="BB53" s="112">
        <v>70.77</v>
      </c>
      <c r="BC53" s="112" t="s">
        <v>430</v>
      </c>
      <c r="BD53" s="112" t="s">
        <v>430</v>
      </c>
      <c r="BE53" s="278" t="s">
        <v>430</v>
      </c>
      <c r="BF53" s="278">
        <v>11.91</v>
      </c>
      <c r="BG53" s="113"/>
      <c r="BH53" s="606">
        <v>11.91</v>
      </c>
      <c r="BI53" s="112">
        <v>10.73</v>
      </c>
      <c r="BJ53" s="112" t="s">
        <v>430</v>
      </c>
      <c r="BK53" s="112">
        <v>60.04</v>
      </c>
      <c r="BL53" s="112" t="s">
        <v>430</v>
      </c>
      <c r="BM53" s="278">
        <v>17.32</v>
      </c>
      <c r="BN53" s="607" t="s">
        <v>430</v>
      </c>
      <c r="BO53" s="607" t="s">
        <v>430</v>
      </c>
      <c r="BP53" s="607" t="s">
        <v>430</v>
      </c>
      <c r="BQ53" s="607" t="s">
        <v>430</v>
      </c>
      <c r="BR53" s="147"/>
      <c r="BS53" s="109">
        <v>3.0459756396954001</v>
      </c>
      <c r="BT53" s="119">
        <v>17.766812368223299</v>
      </c>
      <c r="BU53" s="139"/>
      <c r="BV53" s="113" t="s">
        <v>555</v>
      </c>
    </row>
    <row r="54" spans="1:74" s="107" customFormat="1" x14ac:dyDescent="0.25">
      <c r="A54" s="108" t="s">
        <v>7846</v>
      </c>
      <c r="B54" s="113"/>
      <c r="C54" s="734">
        <v>44250</v>
      </c>
      <c r="D54" s="109"/>
      <c r="E54" s="110">
        <v>81.540000000000006</v>
      </c>
      <c r="F54" s="109"/>
      <c r="G54" s="111">
        <v>14.311500000000001</v>
      </c>
      <c r="H54" s="113"/>
      <c r="I54" s="864">
        <v>3.96</v>
      </c>
      <c r="J54" s="864">
        <v>7.61</v>
      </c>
      <c r="K54" s="864">
        <v>2.7</v>
      </c>
      <c r="L54" s="864">
        <v>2.85</v>
      </c>
      <c r="M54" s="260"/>
      <c r="N54" s="114">
        <v>-11.982900000000001</v>
      </c>
      <c r="O54" s="112">
        <v>2.8910999999999998</v>
      </c>
      <c r="P54" s="112">
        <v>6.9682000000000004</v>
      </c>
      <c r="Q54" s="112">
        <v>7.5087999999999999</v>
      </c>
      <c r="R54" s="112">
        <v>1.0458000000000001</v>
      </c>
      <c r="S54" s="112">
        <v>6.5345000000000004</v>
      </c>
      <c r="T54" s="112">
        <v>6.6588000000000003</v>
      </c>
      <c r="U54" s="119">
        <v>6.1859999999999999</v>
      </c>
      <c r="V54" s="112">
        <v>6.2164999999999999</v>
      </c>
      <c r="W54" s="112">
        <v>7.5083000000000002</v>
      </c>
      <c r="X54" s="112">
        <v>7.8414999999999999</v>
      </c>
      <c r="Y54" s="278">
        <v>6.6542000000000003</v>
      </c>
      <c r="Z54" s="112" t="s">
        <v>430</v>
      </c>
      <c r="AA54" s="112">
        <v>3.7145000000000001</v>
      </c>
      <c r="AB54" s="112">
        <v>7.9420000000000002</v>
      </c>
      <c r="AC54" s="112">
        <v>6.2461000000000002</v>
      </c>
      <c r="AD54" s="112">
        <v>6.1936999999999998</v>
      </c>
      <c r="AE54" s="112">
        <v>13.3104</v>
      </c>
      <c r="AF54" s="112">
        <v>6.6748000000000003</v>
      </c>
      <c r="AG54" s="555"/>
      <c r="AH54" s="110">
        <v>9</v>
      </c>
      <c r="AI54" s="110">
        <v>8</v>
      </c>
      <c r="AJ54" s="110">
        <v>7</v>
      </c>
      <c r="AK54" s="110">
        <v>8</v>
      </c>
      <c r="AL54" s="110">
        <v>11</v>
      </c>
      <c r="AM54" s="110">
        <v>9</v>
      </c>
      <c r="AN54" s="110">
        <v>1</v>
      </c>
      <c r="AO54" s="562">
        <v>1</v>
      </c>
      <c r="AP54" s="110">
        <v>1</v>
      </c>
      <c r="AQ54" s="110">
        <v>2</v>
      </c>
      <c r="AR54" s="110">
        <v>1</v>
      </c>
      <c r="AS54" s="110">
        <v>2</v>
      </c>
      <c r="AT54" s="110" t="s">
        <v>430</v>
      </c>
      <c r="AU54" s="110">
        <v>11</v>
      </c>
      <c r="AV54" s="110">
        <v>2</v>
      </c>
      <c r="AW54" s="110">
        <v>1</v>
      </c>
      <c r="AX54" s="110">
        <v>1</v>
      </c>
      <c r="AY54" s="110">
        <v>4</v>
      </c>
      <c r="AZ54" s="595"/>
      <c r="BA54" s="605">
        <v>10.97</v>
      </c>
      <c r="BB54" s="112">
        <v>59.29</v>
      </c>
      <c r="BC54" s="112">
        <v>11.7</v>
      </c>
      <c r="BD54" s="112">
        <v>11.59</v>
      </c>
      <c r="BE54" s="278" t="s">
        <v>430</v>
      </c>
      <c r="BF54" s="278">
        <v>6.46</v>
      </c>
      <c r="BG54" s="113"/>
      <c r="BH54" s="606">
        <v>6.3</v>
      </c>
      <c r="BI54" s="112">
        <v>3.68</v>
      </c>
      <c r="BJ54" s="112" t="s">
        <v>430</v>
      </c>
      <c r="BK54" s="112">
        <v>78.89</v>
      </c>
      <c r="BL54" s="112" t="s">
        <v>430</v>
      </c>
      <c r="BM54" s="278">
        <v>10.97</v>
      </c>
      <c r="BN54" s="607" t="s">
        <v>430</v>
      </c>
      <c r="BO54" s="607" t="s">
        <v>430</v>
      </c>
      <c r="BP54" s="607" t="s">
        <v>430</v>
      </c>
      <c r="BQ54" s="607" t="s">
        <v>430</v>
      </c>
      <c r="BR54" s="147"/>
      <c r="BS54" s="109">
        <v>6.1005081981698499</v>
      </c>
      <c r="BT54" s="119">
        <v>10.444830006866599</v>
      </c>
      <c r="BU54" s="139"/>
      <c r="BV54" s="113" t="s">
        <v>555</v>
      </c>
    </row>
    <row r="55" spans="1:74" s="107" customFormat="1" x14ac:dyDescent="0.25">
      <c r="A55" s="108" t="s">
        <v>7847</v>
      </c>
      <c r="B55" s="113"/>
      <c r="C55" s="734">
        <v>44414</v>
      </c>
      <c r="D55" s="109"/>
      <c r="E55" s="110">
        <v>63.27</v>
      </c>
      <c r="F55" s="109"/>
      <c r="G55" s="111">
        <v>1363.9768999999999</v>
      </c>
      <c r="H55" s="113"/>
      <c r="I55" s="864">
        <v>3.58</v>
      </c>
      <c r="J55" s="864">
        <v>7</v>
      </c>
      <c r="K55" s="864">
        <v>2.82</v>
      </c>
      <c r="L55" s="864">
        <v>2.95</v>
      </c>
      <c r="M55" s="260"/>
      <c r="N55" s="114">
        <v>-0.4335</v>
      </c>
      <c r="O55" s="112">
        <v>7.3312999999999997</v>
      </c>
      <c r="P55" s="112">
        <v>8.2228999999999992</v>
      </c>
      <c r="Q55" s="112">
        <v>10.220700000000001</v>
      </c>
      <c r="R55" s="112">
        <v>4.7118000000000002</v>
      </c>
      <c r="S55" s="112">
        <v>6.3673999999999999</v>
      </c>
      <c r="T55" s="112">
        <v>6.0345000000000004</v>
      </c>
      <c r="U55" s="119">
        <v>5.3518999999999997</v>
      </c>
      <c r="V55" s="112">
        <v>5.5974000000000004</v>
      </c>
      <c r="W55" s="112">
        <v>7.0446999999999997</v>
      </c>
      <c r="X55" s="112">
        <v>7.2035</v>
      </c>
      <c r="Y55" s="278">
        <v>6.2119</v>
      </c>
      <c r="Z55" s="112" t="s">
        <v>430</v>
      </c>
      <c r="AA55" s="112">
        <v>5.1470000000000002</v>
      </c>
      <c r="AB55" s="112">
        <v>7.1402000000000001</v>
      </c>
      <c r="AC55" s="112">
        <v>5.4</v>
      </c>
      <c r="AD55" s="112">
        <v>5.4748000000000001</v>
      </c>
      <c r="AE55" s="112">
        <v>13.2766</v>
      </c>
      <c r="AF55" s="112">
        <v>6.2770999999999999</v>
      </c>
      <c r="AG55" s="555"/>
      <c r="AH55" s="110">
        <v>1</v>
      </c>
      <c r="AI55" s="110">
        <v>1</v>
      </c>
      <c r="AJ55" s="110">
        <v>3</v>
      </c>
      <c r="AK55" s="110">
        <v>2</v>
      </c>
      <c r="AL55" s="110">
        <v>1</v>
      </c>
      <c r="AM55" s="110">
        <v>10</v>
      </c>
      <c r="AN55" s="110">
        <v>9</v>
      </c>
      <c r="AO55" s="562">
        <v>10</v>
      </c>
      <c r="AP55" s="110">
        <v>10</v>
      </c>
      <c r="AQ55" s="110">
        <v>8</v>
      </c>
      <c r="AR55" s="110">
        <v>9</v>
      </c>
      <c r="AS55" s="110">
        <v>7</v>
      </c>
      <c r="AT55" s="110" t="s">
        <v>430</v>
      </c>
      <c r="AU55" s="110">
        <v>4</v>
      </c>
      <c r="AV55" s="110">
        <v>11</v>
      </c>
      <c r="AW55" s="110">
        <v>9</v>
      </c>
      <c r="AX55" s="110">
        <v>10</v>
      </c>
      <c r="AY55" s="110">
        <v>5</v>
      </c>
      <c r="AZ55" s="595"/>
      <c r="BA55" s="605">
        <v>3.17</v>
      </c>
      <c r="BB55" s="112">
        <v>80.36</v>
      </c>
      <c r="BC55" s="112" t="s">
        <v>430</v>
      </c>
      <c r="BD55" s="112" t="s">
        <v>430</v>
      </c>
      <c r="BE55" s="278" t="s">
        <v>430</v>
      </c>
      <c r="BF55" s="278">
        <v>16.48</v>
      </c>
      <c r="BG55" s="113"/>
      <c r="BH55" s="606">
        <v>16.48</v>
      </c>
      <c r="BI55" s="112">
        <v>14.97</v>
      </c>
      <c r="BJ55" s="112" t="s">
        <v>430</v>
      </c>
      <c r="BK55" s="112">
        <v>65.39</v>
      </c>
      <c r="BL55" s="112" t="s">
        <v>430</v>
      </c>
      <c r="BM55" s="278" t="s">
        <v>430</v>
      </c>
      <c r="BN55" s="607" t="s">
        <v>430</v>
      </c>
      <c r="BO55" s="607">
        <v>3.17</v>
      </c>
      <c r="BP55" s="607" t="s">
        <v>430</v>
      </c>
      <c r="BQ55" s="607" t="s">
        <v>430</v>
      </c>
      <c r="BR55" s="147"/>
      <c r="BS55" s="109">
        <v>7.9138626800000003</v>
      </c>
      <c r="BT55" s="119">
        <v>7.9004066899999996</v>
      </c>
      <c r="BU55" s="139"/>
      <c r="BV55" s="113" t="s">
        <v>555</v>
      </c>
    </row>
    <row r="56" spans="1:74" s="107" customFormat="1" x14ac:dyDescent="0.25">
      <c r="A56" s="108" t="s">
        <v>7848</v>
      </c>
      <c r="B56" s="113"/>
      <c r="C56" s="734">
        <v>41275</v>
      </c>
      <c r="D56" s="109"/>
      <c r="E56" s="862">
        <v>36.54</v>
      </c>
      <c r="F56" s="109"/>
      <c r="G56" s="111" t="s">
        <v>430</v>
      </c>
      <c r="H56" s="113"/>
      <c r="I56" s="112" t="s">
        <v>430</v>
      </c>
      <c r="J56" s="112" t="s">
        <v>430</v>
      </c>
      <c r="K56" s="112" t="s">
        <v>430</v>
      </c>
      <c r="L56" s="112" t="s">
        <v>430</v>
      </c>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t="s">
        <v>430</v>
      </c>
      <c r="AI56" s="110" t="s">
        <v>430</v>
      </c>
      <c r="AJ56" s="110" t="s">
        <v>430</v>
      </c>
      <c r="AK56" s="110" t="s">
        <v>430</v>
      </c>
      <c r="AL56" s="110" t="s">
        <v>430</v>
      </c>
      <c r="AM56" s="110" t="s">
        <v>430</v>
      </c>
      <c r="AN56" s="110" t="s">
        <v>430</v>
      </c>
      <c r="AO56" s="562" t="s">
        <v>430</v>
      </c>
      <c r="AP56" s="110" t="s">
        <v>430</v>
      </c>
      <c r="AQ56" s="110" t="s">
        <v>430</v>
      </c>
      <c r="AR56" s="110" t="s">
        <v>430</v>
      </c>
      <c r="AS56" s="110" t="s">
        <v>430</v>
      </c>
      <c r="AT56" s="110" t="s">
        <v>430</v>
      </c>
      <c r="AU56" s="110" t="s">
        <v>430</v>
      </c>
      <c r="AV56" s="110" t="s">
        <v>430</v>
      </c>
      <c r="AW56" s="110" t="s">
        <v>430</v>
      </c>
      <c r="AX56" s="110" t="s">
        <v>430</v>
      </c>
      <c r="AY56" s="110" t="s">
        <v>430</v>
      </c>
      <c r="AZ56" s="595"/>
      <c r="BA56" s="605" t="s">
        <v>430</v>
      </c>
      <c r="BB56" s="112" t="s">
        <v>430</v>
      </c>
      <c r="BC56" s="112" t="s">
        <v>430</v>
      </c>
      <c r="BD56" s="112" t="s">
        <v>430</v>
      </c>
      <c r="BE56" s="278" t="s">
        <v>430</v>
      </c>
      <c r="BF56" s="278" t="s">
        <v>430</v>
      </c>
      <c r="BG56" s="113"/>
      <c r="BH56" s="606" t="s">
        <v>430</v>
      </c>
      <c r="BI56" s="112" t="s">
        <v>430</v>
      </c>
      <c r="BJ56" s="112" t="s">
        <v>430</v>
      </c>
      <c r="BK56" s="112" t="s">
        <v>430</v>
      </c>
      <c r="BL56" s="112" t="s">
        <v>430</v>
      </c>
      <c r="BM56" s="278" t="s">
        <v>430</v>
      </c>
      <c r="BN56" s="607" t="s">
        <v>430</v>
      </c>
      <c r="BO56" s="607" t="s">
        <v>430</v>
      </c>
      <c r="BP56" s="607" t="s">
        <v>430</v>
      </c>
      <c r="BQ56" s="607" t="s">
        <v>430</v>
      </c>
      <c r="BR56" s="147"/>
      <c r="BS56" s="109" t="s">
        <v>430</v>
      </c>
      <c r="BT56" s="119" t="s">
        <v>430</v>
      </c>
      <c r="BU56" s="139"/>
      <c r="BV56" s="113" t="s">
        <v>555</v>
      </c>
    </row>
    <row r="57" spans="1:74" x14ac:dyDescent="0.25">
      <c r="A57" s="318" t="s">
        <v>93</v>
      </c>
      <c r="B57" s="66"/>
      <c r="C57" s="720"/>
      <c r="D57" s="43"/>
      <c r="E57" s="51"/>
      <c r="F57" s="43"/>
      <c r="G57" s="55"/>
      <c r="H57" s="66"/>
      <c r="I57" s="59"/>
      <c r="J57" s="59"/>
      <c r="K57" s="59"/>
      <c r="L57" s="59"/>
      <c r="M57" s="258"/>
      <c r="N57" s="70">
        <v>-8.3231999999999999</v>
      </c>
      <c r="O57" s="59">
        <v>2.9748000000000001</v>
      </c>
      <c r="P57" s="59">
        <v>7.0922999999999998</v>
      </c>
      <c r="Q57" s="59">
        <v>8.2114999999999991</v>
      </c>
      <c r="R57" s="59">
        <v>3.0364</v>
      </c>
      <c r="S57" s="59">
        <v>6.8026999999999997</v>
      </c>
      <c r="T57" s="59">
        <v>6.0964999999999998</v>
      </c>
      <c r="U57" s="88">
        <v>5.5590999999999999</v>
      </c>
      <c r="V57" s="59">
        <v>5.7613000000000003</v>
      </c>
      <c r="W57" s="59">
        <v>7.2716000000000003</v>
      </c>
      <c r="X57" s="59">
        <v>7.4897</v>
      </c>
      <c r="Y57" s="276">
        <v>6.8695000000000004</v>
      </c>
      <c r="Z57" s="59">
        <v>6.5522</v>
      </c>
      <c r="AA57" s="59">
        <v>4.5762999999999998</v>
      </c>
      <c r="AB57" s="59">
        <v>7.4436</v>
      </c>
      <c r="AC57" s="59">
        <v>5.6298000000000004</v>
      </c>
      <c r="AD57" s="59">
        <v>5.6852</v>
      </c>
      <c r="AE57" s="59">
        <v>12.211499999999999</v>
      </c>
      <c r="AF57" s="59">
        <v>6.9455</v>
      </c>
      <c r="AG57" s="553"/>
      <c r="AH57" s="51">
        <v>12</v>
      </c>
      <c r="AI57" s="51">
        <v>12</v>
      </c>
      <c r="AJ57" s="51">
        <v>12</v>
      </c>
      <c r="AK57" s="51">
        <v>12</v>
      </c>
      <c r="AL57" s="51">
        <v>12</v>
      </c>
      <c r="AM57" s="51">
        <v>12</v>
      </c>
      <c r="AN57" s="51">
        <v>12</v>
      </c>
      <c r="AO57" s="560">
        <v>11</v>
      </c>
      <c r="AP57" s="51">
        <v>11</v>
      </c>
      <c r="AQ57" s="51">
        <v>10</v>
      </c>
      <c r="AR57" s="51">
        <v>10</v>
      </c>
      <c r="AS57" s="51">
        <v>9</v>
      </c>
      <c r="AT57" s="51">
        <v>5</v>
      </c>
      <c r="AU57" s="51">
        <v>12</v>
      </c>
      <c r="AV57" s="51">
        <v>12</v>
      </c>
      <c r="AW57" s="51">
        <v>11</v>
      </c>
      <c r="AX57" s="51">
        <v>11</v>
      </c>
      <c r="AY57" s="51">
        <v>12</v>
      </c>
      <c r="AZ57" s="579"/>
      <c r="BA57" s="577"/>
      <c r="BB57" s="59"/>
      <c r="BC57" s="59"/>
      <c r="BD57" s="59"/>
      <c r="BE57" s="276"/>
      <c r="BF57" s="276"/>
      <c r="BG57" s="66"/>
      <c r="BH57" s="586"/>
      <c r="BI57" s="59"/>
      <c r="BJ57" s="59"/>
      <c r="BK57" s="59"/>
      <c r="BL57" s="59"/>
      <c r="BM57" s="276"/>
      <c r="BN57" s="587"/>
      <c r="BO57" s="587"/>
      <c r="BP57" s="587"/>
      <c r="BQ57" s="587"/>
      <c r="BR57" s="148"/>
      <c r="BS57" s="43"/>
      <c r="BT57" s="88"/>
      <c r="BU57" s="34"/>
      <c r="BV57" s="66"/>
    </row>
    <row r="58" spans="1:74" x14ac:dyDescent="0.25">
      <c r="A58" s="320" t="s">
        <v>94</v>
      </c>
      <c r="B58" s="67"/>
      <c r="C58" s="721"/>
      <c r="D58" s="44"/>
      <c r="E58" s="52"/>
      <c r="F58" s="44"/>
      <c r="G58" s="56"/>
      <c r="H58" s="67"/>
      <c r="I58" s="60"/>
      <c r="J58" s="60"/>
      <c r="K58" s="60"/>
      <c r="L58" s="60"/>
      <c r="M58" s="259"/>
      <c r="N58" s="71">
        <v>-0.4335</v>
      </c>
      <c r="O58" s="60">
        <v>7.3312999999999997</v>
      </c>
      <c r="P58" s="60">
        <v>9.6202000000000005</v>
      </c>
      <c r="Q58" s="60">
        <v>10.353300000000001</v>
      </c>
      <c r="R58" s="60">
        <v>4.7118000000000002</v>
      </c>
      <c r="S58" s="60">
        <v>7.9589999999999996</v>
      </c>
      <c r="T58" s="60">
        <v>6.6588000000000003</v>
      </c>
      <c r="U58" s="89">
        <v>6.1859999999999999</v>
      </c>
      <c r="V58" s="60">
        <v>6.2164999999999999</v>
      </c>
      <c r="W58" s="60">
        <v>7.8605999999999998</v>
      </c>
      <c r="X58" s="60">
        <v>7.8414999999999999</v>
      </c>
      <c r="Y58" s="277">
        <v>10.8409</v>
      </c>
      <c r="Z58" s="60">
        <v>7.3190999999999997</v>
      </c>
      <c r="AA58" s="60">
        <v>5.4913999999999996</v>
      </c>
      <c r="AB58" s="60">
        <v>8.0341000000000005</v>
      </c>
      <c r="AC58" s="60">
        <v>6.2461000000000002</v>
      </c>
      <c r="AD58" s="60">
        <v>6.1936999999999998</v>
      </c>
      <c r="AE58" s="60">
        <v>14.543200000000001</v>
      </c>
      <c r="AF58" s="60">
        <v>7.9002999999999997</v>
      </c>
      <c r="AG58" s="554"/>
      <c r="AH58" s="52"/>
      <c r="AI58" s="52"/>
      <c r="AJ58" s="52"/>
      <c r="AK58" s="52"/>
      <c r="AL58" s="52"/>
      <c r="AM58" s="52"/>
      <c r="AN58" s="52"/>
      <c r="AO58" s="561"/>
      <c r="AP58" s="52"/>
      <c r="AQ58" s="52"/>
      <c r="AR58" s="52"/>
      <c r="AS58" s="52"/>
      <c r="AT58" s="52"/>
      <c r="AU58" s="52"/>
      <c r="AV58" s="52"/>
      <c r="AW58" s="52"/>
      <c r="AX58" s="52"/>
      <c r="AY58" s="52"/>
      <c r="AZ58" s="580"/>
      <c r="BA58" s="551"/>
      <c r="BB58" s="60"/>
      <c r="BC58" s="60"/>
      <c r="BD58" s="60"/>
      <c r="BE58" s="277"/>
      <c r="BF58" s="277"/>
      <c r="BG58" s="67"/>
      <c r="BH58" s="588"/>
      <c r="BI58" s="60"/>
      <c r="BJ58" s="60"/>
      <c r="BK58" s="60"/>
      <c r="BL58" s="60"/>
      <c r="BM58" s="277"/>
      <c r="BN58" s="589"/>
      <c r="BO58" s="589"/>
      <c r="BP58" s="589"/>
      <c r="BQ58" s="589"/>
      <c r="BR58" s="146"/>
      <c r="BS58" s="44"/>
      <c r="BT58" s="89"/>
      <c r="BU58" s="26"/>
      <c r="BV58" s="67"/>
    </row>
    <row r="59" spans="1:74" x14ac:dyDescent="0.25">
      <c r="A59" s="320" t="s">
        <v>95</v>
      </c>
      <c r="B59" s="67"/>
      <c r="C59" s="721"/>
      <c r="D59" s="44"/>
      <c r="E59" s="52"/>
      <c r="F59" s="44"/>
      <c r="G59" s="56"/>
      <c r="H59" s="67"/>
      <c r="I59" s="60"/>
      <c r="J59" s="60"/>
      <c r="K59" s="60"/>
      <c r="L59" s="60"/>
      <c r="M59" s="259"/>
      <c r="N59" s="71">
        <v>-15.152100000000001</v>
      </c>
      <c r="O59" s="60">
        <v>-1.3180000000000001</v>
      </c>
      <c r="P59" s="60">
        <v>4.0045000000000002</v>
      </c>
      <c r="Q59" s="60">
        <v>4.7161</v>
      </c>
      <c r="R59" s="60">
        <v>0.69140000000000001</v>
      </c>
      <c r="S59" s="60">
        <v>5.3655999999999997</v>
      </c>
      <c r="T59" s="60">
        <v>5.2842000000000002</v>
      </c>
      <c r="U59" s="89">
        <v>4.8472999999999997</v>
      </c>
      <c r="V59" s="60">
        <v>5.2060000000000004</v>
      </c>
      <c r="W59" s="60">
        <v>6.8952999999999998</v>
      </c>
      <c r="X59" s="60">
        <v>7.1215000000000002</v>
      </c>
      <c r="Y59" s="277">
        <v>6.0591999999999997</v>
      </c>
      <c r="Z59" s="60">
        <v>5.8151999999999999</v>
      </c>
      <c r="AA59" s="60">
        <v>2.6593</v>
      </c>
      <c r="AB59" s="60">
        <v>6.7068000000000003</v>
      </c>
      <c r="AC59" s="60">
        <v>5.0262000000000002</v>
      </c>
      <c r="AD59" s="60">
        <v>5.1567999999999996</v>
      </c>
      <c r="AE59" s="60">
        <v>8.9521999999999995</v>
      </c>
      <c r="AF59" s="60">
        <v>6.2721</v>
      </c>
      <c r="AG59" s="554"/>
      <c r="AH59" s="52"/>
      <c r="AI59" s="52"/>
      <c r="AJ59" s="52"/>
      <c r="AK59" s="52"/>
      <c r="AL59" s="52"/>
      <c r="AM59" s="52"/>
      <c r="AN59" s="52"/>
      <c r="AO59" s="561"/>
      <c r="AP59" s="52"/>
      <c r="AQ59" s="52"/>
      <c r="AR59" s="52"/>
      <c r="AS59" s="52"/>
      <c r="AT59" s="52"/>
      <c r="AU59" s="52"/>
      <c r="AV59" s="52"/>
      <c r="AW59" s="52"/>
      <c r="AX59" s="52"/>
      <c r="AY59" s="52"/>
      <c r="AZ59" s="580"/>
      <c r="BA59" s="551"/>
      <c r="BB59" s="60"/>
      <c r="BC59" s="60"/>
      <c r="BD59" s="60"/>
      <c r="BE59" s="277"/>
      <c r="BF59" s="277"/>
      <c r="BG59" s="67"/>
      <c r="BH59" s="588"/>
      <c r="BI59" s="60"/>
      <c r="BJ59" s="60"/>
      <c r="BK59" s="60"/>
      <c r="BL59" s="60"/>
      <c r="BM59" s="277"/>
      <c r="BN59" s="589"/>
      <c r="BO59" s="589"/>
      <c r="BP59" s="589"/>
      <c r="BQ59" s="589"/>
      <c r="BR59" s="146"/>
      <c r="BS59" s="44"/>
      <c r="BT59" s="89"/>
      <c r="BU59" s="26"/>
      <c r="BV59" s="67"/>
    </row>
    <row r="60" spans="1:74" x14ac:dyDescent="0.25">
      <c r="A60" s="321" t="s">
        <v>96</v>
      </c>
      <c r="B60" s="68"/>
      <c r="C60" s="722"/>
      <c r="D60" s="45"/>
      <c r="E60" s="53"/>
      <c r="F60" s="45"/>
      <c r="G60" s="57"/>
      <c r="H60" s="68"/>
      <c r="I60" s="61"/>
      <c r="J60" s="61"/>
      <c r="K60" s="61"/>
      <c r="L60" s="61"/>
      <c r="M60" s="262"/>
      <c r="N60" s="72">
        <v>-8.5012000000000008</v>
      </c>
      <c r="O60" s="61">
        <v>3.2364999999999999</v>
      </c>
      <c r="P60" s="61">
        <v>7.0309499999999998</v>
      </c>
      <c r="Q60" s="61">
        <v>8.4886999999999997</v>
      </c>
      <c r="R60" s="61">
        <v>3.48325</v>
      </c>
      <c r="S60" s="61">
        <v>6.8450499999999996</v>
      </c>
      <c r="T60" s="61">
        <v>6.1040000000000001</v>
      </c>
      <c r="U60" s="90">
        <v>5.6021999999999998</v>
      </c>
      <c r="V60" s="61">
        <v>5.7617000000000003</v>
      </c>
      <c r="W60" s="61">
        <v>7.2747999999999999</v>
      </c>
      <c r="X60" s="61">
        <v>7.53695</v>
      </c>
      <c r="Y60" s="279">
        <v>6.4532999999999996</v>
      </c>
      <c r="Z60" s="61">
        <v>6.6201999999999996</v>
      </c>
      <c r="AA60" s="61">
        <v>5.0168999999999997</v>
      </c>
      <c r="AB60" s="61">
        <v>7.4036</v>
      </c>
      <c r="AC60" s="61">
        <v>5.6360999999999999</v>
      </c>
      <c r="AD60" s="61">
        <v>5.6837</v>
      </c>
      <c r="AE60" s="61">
        <v>12.8873</v>
      </c>
      <c r="AF60" s="61">
        <v>7.0044000000000004</v>
      </c>
      <c r="AG60" s="556"/>
      <c r="AH60" s="53"/>
      <c r="AI60" s="53"/>
      <c r="AJ60" s="53"/>
      <c r="AK60" s="53"/>
      <c r="AL60" s="53"/>
      <c r="AM60" s="53"/>
      <c r="AN60" s="53"/>
      <c r="AO60" s="563"/>
      <c r="AP60" s="53"/>
      <c r="AQ60" s="53"/>
      <c r="AR60" s="53"/>
      <c r="AS60" s="53"/>
      <c r="AT60" s="53"/>
      <c r="AU60" s="53"/>
      <c r="AV60" s="53"/>
      <c r="AW60" s="53"/>
      <c r="AX60" s="53"/>
      <c r="AY60" s="53"/>
      <c r="AZ60" s="581"/>
      <c r="BA60" s="578"/>
      <c r="BB60" s="61"/>
      <c r="BC60" s="61"/>
      <c r="BD60" s="61"/>
      <c r="BE60" s="279"/>
      <c r="BF60" s="279"/>
      <c r="BG60" s="68"/>
      <c r="BH60" s="590"/>
      <c r="BI60" s="61"/>
      <c r="BJ60" s="61"/>
      <c r="BK60" s="61"/>
      <c r="BL60" s="61"/>
      <c r="BM60" s="279"/>
      <c r="BN60" s="591"/>
      <c r="BO60" s="591"/>
      <c r="BP60" s="591"/>
      <c r="BQ60" s="591"/>
      <c r="BR60" s="149"/>
      <c r="BS60" s="45"/>
      <c r="BT60" s="90"/>
      <c r="BU60" s="272"/>
      <c r="BV60" s="68"/>
    </row>
    <row r="61" spans="1:74" ht="14.5" x14ac:dyDescent="0.25">
      <c r="A61" s="323" t="s">
        <v>384</v>
      </c>
      <c r="B61" s="69"/>
      <c r="C61" s="723"/>
      <c r="D61" s="46"/>
      <c r="E61" s="54"/>
      <c r="F61" s="46"/>
      <c r="G61" s="58"/>
      <c r="H61" s="69"/>
      <c r="I61" s="62"/>
      <c r="J61" s="62"/>
      <c r="K61" s="62"/>
      <c r="L61" s="62"/>
      <c r="M61" s="263"/>
      <c r="N61" s="73"/>
      <c r="O61" s="62"/>
      <c r="P61" s="62"/>
      <c r="Q61" s="62"/>
      <c r="R61" s="62"/>
      <c r="S61" s="62"/>
      <c r="T61" s="62"/>
      <c r="U61" s="91"/>
      <c r="V61" s="62"/>
      <c r="W61" s="62"/>
      <c r="X61" s="62"/>
      <c r="Y61" s="245"/>
      <c r="Z61" s="62"/>
      <c r="AA61" s="62"/>
      <c r="AB61" s="62"/>
      <c r="AC61" s="62"/>
      <c r="AD61" s="62"/>
      <c r="AE61" s="62"/>
      <c r="AF61" s="62"/>
      <c r="AG61" s="557"/>
      <c r="AH61" s="54"/>
      <c r="AI61" s="54"/>
      <c r="AJ61" s="54"/>
      <c r="AK61" s="54"/>
      <c r="AL61" s="54"/>
      <c r="AM61" s="54"/>
      <c r="AN61" s="54"/>
      <c r="AO61" s="564"/>
      <c r="AP61" s="54"/>
      <c r="AQ61" s="54"/>
      <c r="AR61" s="54"/>
      <c r="AS61" s="54"/>
      <c r="AT61" s="54"/>
      <c r="AU61" s="54"/>
      <c r="AV61" s="54"/>
      <c r="AW61" s="54"/>
      <c r="AX61" s="54"/>
      <c r="AY61" s="54"/>
      <c r="AZ61" s="582"/>
      <c r="BA61" s="280"/>
      <c r="BB61" s="62"/>
      <c r="BC61" s="62"/>
      <c r="BD61" s="62"/>
      <c r="BE61" s="245"/>
      <c r="BF61" s="245"/>
      <c r="BG61" s="69"/>
      <c r="BH61" s="585"/>
      <c r="BI61" s="62"/>
      <c r="BJ61" s="62"/>
      <c r="BK61" s="62"/>
      <c r="BL61" s="62"/>
      <c r="BM61" s="245"/>
      <c r="BN61" s="592"/>
      <c r="BO61" s="592"/>
      <c r="BP61" s="592"/>
      <c r="BQ61" s="592"/>
      <c r="BR61" s="150"/>
      <c r="BS61" s="46"/>
      <c r="BT61" s="91"/>
      <c r="BU61" s="41"/>
      <c r="BV61" s="69"/>
    </row>
    <row r="62" spans="1:74" s="107" customFormat="1" x14ac:dyDescent="0.25">
      <c r="A62" s="108" t="s">
        <v>7849</v>
      </c>
      <c r="B62" s="113"/>
      <c r="C62" s="734">
        <v>43175</v>
      </c>
      <c r="D62" s="109"/>
      <c r="E62" s="110">
        <v>520.91300000000001</v>
      </c>
      <c r="F62" s="109"/>
      <c r="G62" s="111">
        <v>16.673400000000001</v>
      </c>
      <c r="H62" s="113"/>
      <c r="I62" s="112">
        <v>3.01</v>
      </c>
      <c r="J62" s="112">
        <v>7.55</v>
      </c>
      <c r="K62" s="112">
        <v>2.39</v>
      </c>
      <c r="L62" s="112">
        <v>2.5299999999999998</v>
      </c>
      <c r="M62" s="260"/>
      <c r="N62" s="114">
        <v>-2.6267</v>
      </c>
      <c r="O62" s="112">
        <v>3.0655000000000001</v>
      </c>
      <c r="P62" s="112">
        <v>8.8338999999999999</v>
      </c>
      <c r="Q62" s="112">
        <v>8.5341000000000005</v>
      </c>
      <c r="R62" s="112">
        <v>1.3715999999999999</v>
      </c>
      <c r="S62" s="112">
        <v>6.4024999999999999</v>
      </c>
      <c r="T62" s="112">
        <v>4.8372000000000002</v>
      </c>
      <c r="U62" s="119">
        <v>4.4714999999999998</v>
      </c>
      <c r="V62" s="112">
        <v>4.8041999999999998</v>
      </c>
      <c r="W62" s="112">
        <v>6.3322000000000003</v>
      </c>
      <c r="X62" s="112">
        <v>6.5974000000000004</v>
      </c>
      <c r="Y62" s="278">
        <v>5.5705</v>
      </c>
      <c r="Z62" s="112" t="s">
        <v>430</v>
      </c>
      <c r="AA62" s="112">
        <v>3.3820999999999999</v>
      </c>
      <c r="AB62" s="112">
        <v>6.5152000000000001</v>
      </c>
      <c r="AC62" s="112">
        <v>4.5079000000000002</v>
      </c>
      <c r="AD62" s="112">
        <v>4.6917</v>
      </c>
      <c r="AE62" s="112">
        <v>13.733499999999999</v>
      </c>
      <c r="AF62" s="112">
        <v>6.2042000000000002</v>
      </c>
      <c r="AG62" s="555"/>
      <c r="AH62" s="110">
        <v>3</v>
      </c>
      <c r="AI62" s="110">
        <v>3</v>
      </c>
      <c r="AJ62" s="110">
        <v>1</v>
      </c>
      <c r="AK62" s="110">
        <v>3</v>
      </c>
      <c r="AL62" s="110">
        <v>8</v>
      </c>
      <c r="AM62" s="110">
        <v>5</v>
      </c>
      <c r="AN62" s="110">
        <v>10</v>
      </c>
      <c r="AO62" s="562">
        <v>11</v>
      </c>
      <c r="AP62" s="110">
        <v>11</v>
      </c>
      <c r="AQ62" s="110">
        <v>7</v>
      </c>
      <c r="AR62" s="110">
        <v>6</v>
      </c>
      <c r="AS62" s="110">
        <v>6</v>
      </c>
      <c r="AT62" s="110" t="s">
        <v>430</v>
      </c>
      <c r="AU62" s="110">
        <v>8</v>
      </c>
      <c r="AV62" s="110">
        <v>10</v>
      </c>
      <c r="AW62" s="110">
        <v>11</v>
      </c>
      <c r="AX62" s="110">
        <v>11</v>
      </c>
      <c r="AY62" s="110">
        <v>1</v>
      </c>
      <c r="AZ62" s="595"/>
      <c r="BA62" s="605">
        <v>11.65</v>
      </c>
      <c r="BB62" s="112">
        <v>76.88</v>
      </c>
      <c r="BC62" s="112">
        <v>6.56</v>
      </c>
      <c r="BD62" s="112">
        <v>0.96</v>
      </c>
      <c r="BE62" s="278" t="s">
        <v>430</v>
      </c>
      <c r="BF62" s="278">
        <v>3.95</v>
      </c>
      <c r="BG62" s="113"/>
      <c r="BH62" s="606">
        <v>3.95</v>
      </c>
      <c r="BI62" s="112">
        <v>6.63</v>
      </c>
      <c r="BJ62" s="112" t="s">
        <v>430</v>
      </c>
      <c r="BK62" s="112">
        <v>77.77</v>
      </c>
      <c r="BL62" s="112" t="s">
        <v>430</v>
      </c>
      <c r="BM62" s="278">
        <v>11.65</v>
      </c>
      <c r="BN62" s="607" t="s">
        <v>430</v>
      </c>
      <c r="BO62" s="607" t="s">
        <v>430</v>
      </c>
      <c r="BP62" s="607" t="s">
        <v>430</v>
      </c>
      <c r="BQ62" s="607" t="s">
        <v>430</v>
      </c>
      <c r="BR62" s="147"/>
      <c r="BS62" s="109">
        <v>1.93480775961304</v>
      </c>
      <c r="BT62" s="119">
        <v>14.038844387192199</v>
      </c>
      <c r="BU62" s="139"/>
      <c r="BV62" s="113" t="s">
        <v>555</v>
      </c>
    </row>
    <row r="63" spans="1:74" s="107" customFormat="1" x14ac:dyDescent="0.25">
      <c r="A63" s="108" t="s">
        <v>7850</v>
      </c>
      <c r="B63" s="113"/>
      <c r="C63" s="734">
        <v>40359</v>
      </c>
      <c r="D63" s="109"/>
      <c r="E63" s="862">
        <v>430.51</v>
      </c>
      <c r="F63" s="109"/>
      <c r="G63" s="111">
        <v>31.096800000000002</v>
      </c>
      <c r="H63" s="113"/>
      <c r="I63" s="864">
        <v>1.84</v>
      </c>
      <c r="J63" s="864">
        <v>7.2</v>
      </c>
      <c r="K63" s="864">
        <v>1.51</v>
      </c>
      <c r="L63" s="864">
        <v>1.59</v>
      </c>
      <c r="M63" s="260"/>
      <c r="N63" s="114">
        <v>-2.5821000000000001</v>
      </c>
      <c r="O63" s="112">
        <v>5.4016999999999999</v>
      </c>
      <c r="P63" s="112">
        <v>7.6909999999999998</v>
      </c>
      <c r="Q63" s="112">
        <v>9.7448999999999995</v>
      </c>
      <c r="R63" s="112">
        <v>3.7947000000000002</v>
      </c>
      <c r="S63" s="112">
        <v>6.4333</v>
      </c>
      <c r="T63" s="112">
        <v>5.5787000000000004</v>
      </c>
      <c r="U63" s="119">
        <v>4.9581999999999997</v>
      </c>
      <c r="V63" s="112">
        <v>5.1360000000000001</v>
      </c>
      <c r="W63" s="112">
        <v>6.6105</v>
      </c>
      <c r="X63" s="112">
        <v>6.8524000000000003</v>
      </c>
      <c r="Y63" s="278">
        <v>5.84</v>
      </c>
      <c r="Z63" s="112">
        <v>6.5839999999999996</v>
      </c>
      <c r="AA63" s="112">
        <v>4.6692</v>
      </c>
      <c r="AB63" s="112">
        <v>7.1307999999999998</v>
      </c>
      <c r="AC63" s="112">
        <v>4.9884000000000004</v>
      </c>
      <c r="AD63" s="112">
        <v>5.0978000000000003</v>
      </c>
      <c r="AE63" s="112">
        <v>13.110799999999999</v>
      </c>
      <c r="AF63" s="112">
        <v>7.2504999999999997</v>
      </c>
      <c r="AG63" s="555"/>
      <c r="AH63" s="110">
        <v>2</v>
      </c>
      <c r="AI63" s="110">
        <v>2</v>
      </c>
      <c r="AJ63" s="110">
        <v>3</v>
      </c>
      <c r="AK63" s="110">
        <v>2</v>
      </c>
      <c r="AL63" s="110">
        <v>2</v>
      </c>
      <c r="AM63" s="110">
        <v>2</v>
      </c>
      <c r="AN63" s="110">
        <v>3</v>
      </c>
      <c r="AO63" s="562">
        <v>6</v>
      </c>
      <c r="AP63" s="110">
        <v>3</v>
      </c>
      <c r="AQ63" s="110">
        <v>3</v>
      </c>
      <c r="AR63" s="110">
        <v>3</v>
      </c>
      <c r="AS63" s="110">
        <v>3</v>
      </c>
      <c r="AT63" s="110">
        <v>1</v>
      </c>
      <c r="AU63" s="110">
        <v>2</v>
      </c>
      <c r="AV63" s="110">
        <v>2</v>
      </c>
      <c r="AW63" s="110">
        <v>7</v>
      </c>
      <c r="AX63" s="110">
        <v>3</v>
      </c>
      <c r="AY63" s="110">
        <v>2</v>
      </c>
      <c r="AZ63" s="595"/>
      <c r="BA63" s="605">
        <v>6.32</v>
      </c>
      <c r="BB63" s="112">
        <v>50.13</v>
      </c>
      <c r="BC63" s="112">
        <v>7.08</v>
      </c>
      <c r="BD63" s="112">
        <v>22.46</v>
      </c>
      <c r="BE63" s="278" t="s">
        <v>430</v>
      </c>
      <c r="BF63" s="278">
        <v>14.02</v>
      </c>
      <c r="BG63" s="113"/>
      <c r="BH63" s="606">
        <v>14.02</v>
      </c>
      <c r="BI63" s="112">
        <v>2.2599999999999998</v>
      </c>
      <c r="BJ63" s="112" t="s">
        <v>430</v>
      </c>
      <c r="BK63" s="112">
        <v>77.400000000000006</v>
      </c>
      <c r="BL63" s="112" t="s">
        <v>430</v>
      </c>
      <c r="BM63" s="278">
        <v>6.32</v>
      </c>
      <c r="BN63" s="607" t="s">
        <v>430</v>
      </c>
      <c r="BO63" s="607" t="s">
        <v>430</v>
      </c>
      <c r="BP63" s="607" t="s">
        <v>430</v>
      </c>
      <c r="BQ63" s="607" t="s">
        <v>430</v>
      </c>
      <c r="BR63" s="147"/>
      <c r="BS63" s="109">
        <v>8.0210215783957892</v>
      </c>
      <c r="BT63" s="119">
        <v>8.1220645283755903</v>
      </c>
      <c r="BU63" s="139"/>
      <c r="BV63" s="113" t="s">
        <v>555</v>
      </c>
    </row>
    <row r="64" spans="1:74" s="107" customFormat="1" x14ac:dyDescent="0.25">
      <c r="A64" s="108" t="s">
        <v>7851</v>
      </c>
      <c r="B64" s="113"/>
      <c r="C64" s="734">
        <v>40658</v>
      </c>
      <c r="D64" s="109"/>
      <c r="E64" s="862">
        <v>284.35000000000002</v>
      </c>
      <c r="F64" s="109"/>
      <c r="G64" s="111">
        <v>26.964200000000002</v>
      </c>
      <c r="H64" s="113"/>
      <c r="I64" s="864">
        <v>1.7</v>
      </c>
      <c r="J64" s="864">
        <v>6.94</v>
      </c>
      <c r="K64" s="864">
        <v>1.43</v>
      </c>
      <c r="L64" s="864">
        <v>1.5</v>
      </c>
      <c r="M64" s="260"/>
      <c r="N64" s="114">
        <v>-13.937200000000001</v>
      </c>
      <c r="O64" s="112">
        <v>0.31590000000000001</v>
      </c>
      <c r="P64" s="112">
        <v>5.4782999999999999</v>
      </c>
      <c r="Q64" s="112">
        <v>6.8150000000000004</v>
      </c>
      <c r="R64" s="112">
        <v>3.2094</v>
      </c>
      <c r="S64" s="112">
        <v>6.4035000000000002</v>
      </c>
      <c r="T64" s="112">
        <v>5.5385</v>
      </c>
      <c r="U64" s="119">
        <v>4.9901</v>
      </c>
      <c r="V64" s="112">
        <v>5.0858999999999996</v>
      </c>
      <c r="W64" s="112">
        <v>6.2324999999999999</v>
      </c>
      <c r="X64" s="112">
        <v>6.4642999999999997</v>
      </c>
      <c r="Y64" s="278">
        <v>5.4168000000000003</v>
      </c>
      <c r="Z64" s="112">
        <v>6.1924000000000001</v>
      </c>
      <c r="AA64" s="112">
        <v>4.8628999999999998</v>
      </c>
      <c r="AB64" s="112">
        <v>6.5930999999999997</v>
      </c>
      <c r="AC64" s="112">
        <v>5.0549999999999997</v>
      </c>
      <c r="AD64" s="112">
        <v>4.9973000000000001</v>
      </c>
      <c r="AE64" s="112">
        <v>10.330399999999999</v>
      </c>
      <c r="AF64" s="112">
        <v>6.6578999999999997</v>
      </c>
      <c r="AG64" s="555"/>
      <c r="AH64" s="110">
        <v>9</v>
      </c>
      <c r="AI64" s="110">
        <v>10</v>
      </c>
      <c r="AJ64" s="110">
        <v>10</v>
      </c>
      <c r="AK64" s="110">
        <v>9</v>
      </c>
      <c r="AL64" s="110">
        <v>3</v>
      </c>
      <c r="AM64" s="110">
        <v>4</v>
      </c>
      <c r="AN64" s="110">
        <v>5</v>
      </c>
      <c r="AO64" s="562">
        <v>4</v>
      </c>
      <c r="AP64" s="110">
        <v>5</v>
      </c>
      <c r="AQ64" s="110">
        <v>10</v>
      </c>
      <c r="AR64" s="110">
        <v>9</v>
      </c>
      <c r="AS64" s="110">
        <v>7</v>
      </c>
      <c r="AT64" s="110">
        <v>2</v>
      </c>
      <c r="AU64" s="110">
        <v>1</v>
      </c>
      <c r="AV64" s="110">
        <v>9</v>
      </c>
      <c r="AW64" s="110">
        <v>4</v>
      </c>
      <c r="AX64" s="110">
        <v>5</v>
      </c>
      <c r="AY64" s="110">
        <v>10</v>
      </c>
      <c r="AZ64" s="595"/>
      <c r="BA64" s="605">
        <v>16.43</v>
      </c>
      <c r="BB64" s="112">
        <v>77.040000000000006</v>
      </c>
      <c r="BC64" s="112" t="s">
        <v>430</v>
      </c>
      <c r="BD64" s="112" t="s">
        <v>430</v>
      </c>
      <c r="BE64" s="278" t="s">
        <v>430</v>
      </c>
      <c r="BF64" s="278">
        <v>6.53</v>
      </c>
      <c r="BG64" s="113"/>
      <c r="BH64" s="606">
        <v>6.53</v>
      </c>
      <c r="BI64" s="112">
        <v>8.64</v>
      </c>
      <c r="BJ64" s="112" t="s">
        <v>430</v>
      </c>
      <c r="BK64" s="112">
        <v>68.400000000000006</v>
      </c>
      <c r="BL64" s="112" t="s">
        <v>430</v>
      </c>
      <c r="BM64" s="278">
        <v>15.73</v>
      </c>
      <c r="BN64" s="607" t="s">
        <v>430</v>
      </c>
      <c r="BO64" s="607">
        <v>0.7</v>
      </c>
      <c r="BP64" s="607" t="s">
        <v>430</v>
      </c>
      <c r="BQ64" s="607" t="s">
        <v>430</v>
      </c>
      <c r="BR64" s="147"/>
      <c r="BS64" s="109" t="s">
        <v>430</v>
      </c>
      <c r="BT64" s="119">
        <v>17.457785908254198</v>
      </c>
      <c r="BU64" s="139"/>
      <c r="BV64" s="113" t="s">
        <v>555</v>
      </c>
    </row>
    <row r="65" spans="1:74" s="107" customFormat="1" x14ac:dyDescent="0.25">
      <c r="A65" s="108" t="s">
        <v>7852</v>
      </c>
      <c r="B65" s="113"/>
      <c r="C65" s="734">
        <v>39801</v>
      </c>
      <c r="D65" s="109"/>
      <c r="E65" s="862">
        <v>260.16000000000003</v>
      </c>
      <c r="F65" s="109"/>
      <c r="G65" s="111">
        <v>28.443100000000001</v>
      </c>
      <c r="H65" s="113"/>
      <c r="I65" s="112">
        <v>2.63</v>
      </c>
      <c r="J65" s="112">
        <v>7.12</v>
      </c>
      <c r="K65" s="864">
        <v>1.66</v>
      </c>
      <c r="L65" s="112">
        <v>2.15</v>
      </c>
      <c r="M65" s="260"/>
      <c r="N65" s="114">
        <v>-8.4675999999999991</v>
      </c>
      <c r="O65" s="112">
        <v>0.55610000000000004</v>
      </c>
      <c r="P65" s="112">
        <v>7.0491000000000001</v>
      </c>
      <c r="Q65" s="112">
        <v>7.0955000000000004</v>
      </c>
      <c r="R65" s="112">
        <v>3.0546000000000002</v>
      </c>
      <c r="S65" s="112">
        <v>6.4180999999999999</v>
      </c>
      <c r="T65" s="112">
        <v>5.4820000000000002</v>
      </c>
      <c r="U65" s="119">
        <v>4.9896000000000003</v>
      </c>
      <c r="V65" s="112">
        <v>5.0639000000000003</v>
      </c>
      <c r="W65" s="112">
        <v>7.2545999999999999</v>
      </c>
      <c r="X65" s="112">
        <v>7.1333000000000002</v>
      </c>
      <c r="Y65" s="278">
        <v>10.306900000000001</v>
      </c>
      <c r="Z65" s="112">
        <v>5.2298</v>
      </c>
      <c r="AA65" s="112">
        <v>4.4173</v>
      </c>
      <c r="AB65" s="112">
        <v>6.9942000000000002</v>
      </c>
      <c r="AC65" s="112">
        <v>5.0301999999999998</v>
      </c>
      <c r="AD65" s="112">
        <v>5.0850999999999997</v>
      </c>
      <c r="AE65" s="112">
        <v>11.263199999999999</v>
      </c>
      <c r="AF65" s="112">
        <v>6.0705999999999998</v>
      </c>
      <c r="AG65" s="555"/>
      <c r="AH65" s="110">
        <v>6</v>
      </c>
      <c r="AI65" s="110">
        <v>8</v>
      </c>
      <c r="AJ65" s="110">
        <v>4</v>
      </c>
      <c r="AK65" s="110">
        <v>8</v>
      </c>
      <c r="AL65" s="110">
        <v>4</v>
      </c>
      <c r="AM65" s="110">
        <v>3</v>
      </c>
      <c r="AN65" s="110">
        <v>7</v>
      </c>
      <c r="AO65" s="562">
        <v>5</v>
      </c>
      <c r="AP65" s="110">
        <v>8</v>
      </c>
      <c r="AQ65" s="110">
        <v>1</v>
      </c>
      <c r="AR65" s="110">
        <v>1</v>
      </c>
      <c r="AS65" s="110">
        <v>1</v>
      </c>
      <c r="AT65" s="110">
        <v>5</v>
      </c>
      <c r="AU65" s="110">
        <v>6</v>
      </c>
      <c r="AV65" s="110">
        <v>4</v>
      </c>
      <c r="AW65" s="110">
        <v>5</v>
      </c>
      <c r="AX65" s="110">
        <v>4</v>
      </c>
      <c r="AY65" s="110">
        <v>8</v>
      </c>
      <c r="AZ65" s="595"/>
      <c r="BA65" s="605">
        <v>18.21</v>
      </c>
      <c r="BB65" s="112">
        <v>56.97</v>
      </c>
      <c r="BC65" s="112">
        <v>19.239999999999998</v>
      </c>
      <c r="BD65" s="112" t="s">
        <v>430</v>
      </c>
      <c r="BE65" s="278" t="s">
        <v>430</v>
      </c>
      <c r="BF65" s="278">
        <v>5.58</v>
      </c>
      <c r="BG65" s="113"/>
      <c r="BH65" s="606">
        <v>5.58</v>
      </c>
      <c r="BI65" s="112">
        <v>17.43</v>
      </c>
      <c r="BJ65" s="112">
        <v>12.94</v>
      </c>
      <c r="BK65" s="112">
        <v>45.84</v>
      </c>
      <c r="BL65" s="112" t="s">
        <v>430</v>
      </c>
      <c r="BM65" s="278">
        <v>17.489999999999998</v>
      </c>
      <c r="BN65" s="607" t="s">
        <v>430</v>
      </c>
      <c r="BO65" s="607">
        <v>0.72</v>
      </c>
      <c r="BP65" s="607" t="s">
        <v>430</v>
      </c>
      <c r="BQ65" s="607" t="s">
        <v>430</v>
      </c>
      <c r="BR65" s="147"/>
      <c r="BS65" s="109">
        <v>7.6279567892372002</v>
      </c>
      <c r="BT65" s="119">
        <v>18.782049978121801</v>
      </c>
      <c r="BU65" s="139"/>
      <c r="BV65" s="113" t="s">
        <v>555</v>
      </c>
    </row>
    <row r="66" spans="1:74" s="107" customFormat="1" x14ac:dyDescent="0.25">
      <c r="A66" s="108" t="s">
        <v>7853</v>
      </c>
      <c r="B66" s="113"/>
      <c r="C66" s="734">
        <v>37750</v>
      </c>
      <c r="D66" s="109"/>
      <c r="E66" s="862">
        <v>178.26</v>
      </c>
      <c r="F66" s="109"/>
      <c r="G66" s="111">
        <v>47.178400000000003</v>
      </c>
      <c r="H66" s="113"/>
      <c r="I66" s="112">
        <v>1.8499000000000001</v>
      </c>
      <c r="J66" s="112">
        <v>7.3068</v>
      </c>
      <c r="K66" s="864">
        <v>1.68</v>
      </c>
      <c r="L66" s="112">
        <v>1.6672</v>
      </c>
      <c r="M66" s="260"/>
      <c r="N66" s="114">
        <v>-7.9668999999999999</v>
      </c>
      <c r="O66" s="112">
        <v>2.9405999999999999</v>
      </c>
      <c r="P66" s="112">
        <v>6.7506000000000004</v>
      </c>
      <c r="Q66" s="112">
        <v>8.2322000000000006</v>
      </c>
      <c r="R66" s="112">
        <v>3.0074999999999998</v>
      </c>
      <c r="S66" s="112">
        <v>6.0869999999999997</v>
      </c>
      <c r="T66" s="112">
        <v>5.5712000000000002</v>
      </c>
      <c r="U66" s="119">
        <v>5.2331000000000003</v>
      </c>
      <c r="V66" s="112">
        <v>5.3840000000000003</v>
      </c>
      <c r="W66" s="112">
        <v>6.7187999999999999</v>
      </c>
      <c r="X66" s="112">
        <v>6.9320000000000004</v>
      </c>
      <c r="Y66" s="278">
        <v>5.9863</v>
      </c>
      <c r="Z66" s="112">
        <v>5.4810999999999996</v>
      </c>
      <c r="AA66" s="112">
        <v>4.5195999999999996</v>
      </c>
      <c r="AB66" s="112">
        <v>6.7217000000000002</v>
      </c>
      <c r="AC66" s="112">
        <v>5.2304000000000004</v>
      </c>
      <c r="AD66" s="112">
        <v>5.3281999999999998</v>
      </c>
      <c r="AE66" s="112">
        <v>12.0235</v>
      </c>
      <c r="AF66" s="112">
        <v>6.8677000000000001</v>
      </c>
      <c r="AG66" s="555"/>
      <c r="AH66" s="110">
        <v>5</v>
      </c>
      <c r="AI66" s="110">
        <v>4</v>
      </c>
      <c r="AJ66" s="110">
        <v>6</v>
      </c>
      <c r="AK66" s="110">
        <v>4</v>
      </c>
      <c r="AL66" s="110">
        <v>5</v>
      </c>
      <c r="AM66" s="110">
        <v>6</v>
      </c>
      <c r="AN66" s="110">
        <v>4</v>
      </c>
      <c r="AO66" s="562">
        <v>2</v>
      </c>
      <c r="AP66" s="110">
        <v>1</v>
      </c>
      <c r="AQ66" s="110">
        <v>2</v>
      </c>
      <c r="AR66" s="110">
        <v>2</v>
      </c>
      <c r="AS66" s="110">
        <v>2</v>
      </c>
      <c r="AT66" s="110">
        <v>3</v>
      </c>
      <c r="AU66" s="110">
        <v>4</v>
      </c>
      <c r="AV66" s="110">
        <v>6</v>
      </c>
      <c r="AW66" s="110">
        <v>2</v>
      </c>
      <c r="AX66" s="110">
        <v>1</v>
      </c>
      <c r="AY66" s="110">
        <v>7</v>
      </c>
      <c r="AZ66" s="595"/>
      <c r="BA66" s="605">
        <v>13.97</v>
      </c>
      <c r="BB66" s="112">
        <v>71.12</v>
      </c>
      <c r="BC66" s="112">
        <v>5.62</v>
      </c>
      <c r="BD66" s="112">
        <v>2.81</v>
      </c>
      <c r="BE66" s="278" t="s">
        <v>430</v>
      </c>
      <c r="BF66" s="278">
        <v>6.48</v>
      </c>
      <c r="BG66" s="113"/>
      <c r="BH66" s="606">
        <v>6.48</v>
      </c>
      <c r="BI66" s="112">
        <v>13.58</v>
      </c>
      <c r="BJ66" s="112" t="s">
        <v>430</v>
      </c>
      <c r="BK66" s="112">
        <v>65.97</v>
      </c>
      <c r="BL66" s="112" t="s">
        <v>430</v>
      </c>
      <c r="BM66" s="278">
        <v>13.97</v>
      </c>
      <c r="BN66" s="607" t="s">
        <v>430</v>
      </c>
      <c r="BO66" s="607" t="s">
        <v>430</v>
      </c>
      <c r="BP66" s="607" t="s">
        <v>430</v>
      </c>
      <c r="BQ66" s="607" t="s">
        <v>430</v>
      </c>
      <c r="BR66" s="147"/>
      <c r="BS66" s="109">
        <v>16.838019553367602</v>
      </c>
      <c r="BT66" s="119">
        <v>5.6223164411244602</v>
      </c>
      <c r="BU66" s="139"/>
      <c r="BV66" s="113" t="s">
        <v>555</v>
      </c>
    </row>
    <row r="67" spans="1:74" s="107" customFormat="1" x14ac:dyDescent="0.25">
      <c r="A67" s="108" t="s">
        <v>7854</v>
      </c>
      <c r="B67" s="113"/>
      <c r="C67" s="734">
        <v>43497</v>
      </c>
      <c r="D67" s="109"/>
      <c r="E67" s="110">
        <v>122.89100000000001</v>
      </c>
      <c r="F67" s="109"/>
      <c r="G67" s="111">
        <v>15.4643</v>
      </c>
      <c r="H67" s="113"/>
      <c r="I67" s="112">
        <v>2.38</v>
      </c>
      <c r="J67" s="112">
        <v>7.24</v>
      </c>
      <c r="K67" s="864">
        <v>2.19</v>
      </c>
      <c r="L67" s="112">
        <v>2.16</v>
      </c>
      <c r="M67" s="260"/>
      <c r="N67" s="114">
        <v>-15.3353</v>
      </c>
      <c r="O67" s="112">
        <v>0.47210000000000002</v>
      </c>
      <c r="P67" s="112">
        <v>5.7046000000000001</v>
      </c>
      <c r="Q67" s="112">
        <v>7.7782999999999998</v>
      </c>
      <c r="R67" s="112">
        <v>0.6018</v>
      </c>
      <c r="S67" s="112">
        <v>5.3010000000000002</v>
      </c>
      <c r="T67" s="112">
        <v>5.2930000000000001</v>
      </c>
      <c r="U67" s="119">
        <v>4.7736999999999998</v>
      </c>
      <c r="V67" s="112">
        <v>5.0707000000000004</v>
      </c>
      <c r="W67" s="112">
        <v>6.3080999999999996</v>
      </c>
      <c r="X67" s="112">
        <v>6.5951000000000004</v>
      </c>
      <c r="Y67" s="278">
        <v>5.2747000000000002</v>
      </c>
      <c r="Z67" s="112" t="s">
        <v>430</v>
      </c>
      <c r="AA67" s="112">
        <v>3.1202000000000001</v>
      </c>
      <c r="AB67" s="112">
        <v>7.2271000000000001</v>
      </c>
      <c r="AC67" s="112">
        <v>5.0010000000000003</v>
      </c>
      <c r="AD67" s="112">
        <v>4.9515000000000002</v>
      </c>
      <c r="AE67" s="112">
        <v>12.4574</v>
      </c>
      <c r="AF67" s="112">
        <v>5.8951000000000002</v>
      </c>
      <c r="AG67" s="555"/>
      <c r="AH67" s="110">
        <v>11</v>
      </c>
      <c r="AI67" s="110">
        <v>9</v>
      </c>
      <c r="AJ67" s="110">
        <v>9</v>
      </c>
      <c r="AK67" s="110">
        <v>6</v>
      </c>
      <c r="AL67" s="110">
        <v>9</v>
      </c>
      <c r="AM67" s="110">
        <v>10</v>
      </c>
      <c r="AN67" s="110">
        <v>8</v>
      </c>
      <c r="AO67" s="562">
        <v>8</v>
      </c>
      <c r="AP67" s="110">
        <v>7</v>
      </c>
      <c r="AQ67" s="110">
        <v>8</v>
      </c>
      <c r="AR67" s="110">
        <v>7</v>
      </c>
      <c r="AS67" s="110">
        <v>8</v>
      </c>
      <c r="AT67" s="110" t="s">
        <v>430</v>
      </c>
      <c r="AU67" s="110">
        <v>9</v>
      </c>
      <c r="AV67" s="110">
        <v>1</v>
      </c>
      <c r="AW67" s="110">
        <v>6</v>
      </c>
      <c r="AX67" s="110">
        <v>8</v>
      </c>
      <c r="AY67" s="110">
        <v>5</v>
      </c>
      <c r="AZ67" s="595"/>
      <c r="BA67" s="605">
        <v>16.46</v>
      </c>
      <c r="BB67" s="112">
        <v>58.5</v>
      </c>
      <c r="BC67" s="112">
        <v>4.05</v>
      </c>
      <c r="BD67" s="112">
        <v>8.24</v>
      </c>
      <c r="BE67" s="278" t="s">
        <v>430</v>
      </c>
      <c r="BF67" s="278">
        <v>12.74</v>
      </c>
      <c r="BG67" s="113"/>
      <c r="BH67" s="606">
        <v>12.74</v>
      </c>
      <c r="BI67" s="112" t="s">
        <v>430</v>
      </c>
      <c r="BJ67" s="112" t="s">
        <v>430</v>
      </c>
      <c r="BK67" s="112">
        <v>70.790000000000006</v>
      </c>
      <c r="BL67" s="112" t="s">
        <v>430</v>
      </c>
      <c r="BM67" s="278">
        <v>16.46</v>
      </c>
      <c r="BN67" s="607" t="s">
        <v>430</v>
      </c>
      <c r="BO67" s="607" t="s">
        <v>430</v>
      </c>
      <c r="BP67" s="607" t="s">
        <v>430</v>
      </c>
      <c r="BQ67" s="607" t="s">
        <v>430</v>
      </c>
      <c r="BR67" s="147"/>
      <c r="BS67" s="109">
        <v>8.2000901299999995</v>
      </c>
      <c r="BT67" s="119" t="s">
        <v>430</v>
      </c>
      <c r="BU67" s="139"/>
      <c r="BV67" s="113" t="s">
        <v>555</v>
      </c>
    </row>
    <row r="68" spans="1:74" s="107" customFormat="1" x14ac:dyDescent="0.25">
      <c r="A68" s="108" t="s">
        <v>7855</v>
      </c>
      <c r="B68" s="113"/>
      <c r="C68" s="734">
        <v>45688</v>
      </c>
      <c r="D68" s="109"/>
      <c r="E68" s="862">
        <v>112.31</v>
      </c>
      <c r="F68" s="109"/>
      <c r="G68" s="111">
        <v>11.007300000000001</v>
      </c>
      <c r="H68" s="113"/>
      <c r="I68" s="864">
        <v>3.17</v>
      </c>
      <c r="J68" s="864">
        <v>6.91</v>
      </c>
      <c r="K68" s="864">
        <v>2.36</v>
      </c>
      <c r="L68" s="864">
        <v>2.5</v>
      </c>
      <c r="M68" s="260"/>
      <c r="N68" s="114">
        <v>-15.2471</v>
      </c>
      <c r="O68" s="112">
        <v>-1.7683</v>
      </c>
      <c r="P68" s="112">
        <v>3.6027</v>
      </c>
      <c r="Q68" s="112">
        <v>4.2704000000000004</v>
      </c>
      <c r="R68" s="112">
        <v>0.24610000000000001</v>
      </c>
      <c r="S68" s="112">
        <v>4.9115000000000002</v>
      </c>
      <c r="T68" s="112">
        <v>4.8368000000000002</v>
      </c>
      <c r="U68" s="119">
        <v>4.4756</v>
      </c>
      <c r="V68" s="112">
        <v>4.8185000000000002</v>
      </c>
      <c r="W68" s="112" t="s">
        <v>430</v>
      </c>
      <c r="X68" s="112" t="s">
        <v>430</v>
      </c>
      <c r="Y68" s="278" t="s">
        <v>430</v>
      </c>
      <c r="Z68" s="112" t="s">
        <v>430</v>
      </c>
      <c r="AA68" s="112">
        <v>2.2063999999999999</v>
      </c>
      <c r="AB68" s="112">
        <v>6.2481999999999998</v>
      </c>
      <c r="AC68" s="112">
        <v>4.6582999999999997</v>
      </c>
      <c r="AD68" s="112">
        <v>4.7724000000000002</v>
      </c>
      <c r="AE68" s="112">
        <v>8.5086999999999993</v>
      </c>
      <c r="AF68" s="112">
        <v>6.1494</v>
      </c>
      <c r="AG68" s="555"/>
      <c r="AH68" s="110">
        <v>10</v>
      </c>
      <c r="AI68" s="110">
        <v>11</v>
      </c>
      <c r="AJ68" s="110">
        <v>11</v>
      </c>
      <c r="AK68" s="110">
        <v>11</v>
      </c>
      <c r="AL68" s="110">
        <v>10</v>
      </c>
      <c r="AM68" s="110">
        <v>11</v>
      </c>
      <c r="AN68" s="110">
        <v>11</v>
      </c>
      <c r="AO68" s="562">
        <v>10</v>
      </c>
      <c r="AP68" s="110">
        <v>10</v>
      </c>
      <c r="AQ68" s="110" t="s">
        <v>430</v>
      </c>
      <c r="AR68" s="110" t="s">
        <v>430</v>
      </c>
      <c r="AS68" s="110" t="s">
        <v>430</v>
      </c>
      <c r="AT68" s="110" t="s">
        <v>430</v>
      </c>
      <c r="AU68" s="110">
        <v>11</v>
      </c>
      <c r="AV68" s="110">
        <v>11</v>
      </c>
      <c r="AW68" s="110">
        <v>10</v>
      </c>
      <c r="AX68" s="110">
        <v>10</v>
      </c>
      <c r="AY68" s="110">
        <v>11</v>
      </c>
      <c r="AZ68" s="595"/>
      <c r="BA68" s="605">
        <v>13.04</v>
      </c>
      <c r="BB68" s="112">
        <v>69.03</v>
      </c>
      <c r="BC68" s="112" t="s">
        <v>430</v>
      </c>
      <c r="BD68" s="112" t="s">
        <v>430</v>
      </c>
      <c r="BE68" s="278" t="s">
        <v>430</v>
      </c>
      <c r="BF68" s="278">
        <v>17.920000000000002</v>
      </c>
      <c r="BG68" s="113"/>
      <c r="BH68" s="606">
        <v>17.920000000000002</v>
      </c>
      <c r="BI68" s="112">
        <v>22.38</v>
      </c>
      <c r="BJ68" s="112" t="s">
        <v>430</v>
      </c>
      <c r="BK68" s="112">
        <v>46.66</v>
      </c>
      <c r="BL68" s="112" t="s">
        <v>430</v>
      </c>
      <c r="BM68" s="278">
        <v>13.04</v>
      </c>
      <c r="BN68" s="607" t="s">
        <v>430</v>
      </c>
      <c r="BO68" s="607" t="s">
        <v>430</v>
      </c>
      <c r="BP68" s="607" t="s">
        <v>430</v>
      </c>
      <c r="BQ68" s="607" t="s">
        <v>430</v>
      </c>
      <c r="BR68" s="147"/>
      <c r="BS68" s="109" t="s">
        <v>430</v>
      </c>
      <c r="BT68" s="119" t="s">
        <v>430</v>
      </c>
      <c r="BU68" s="139"/>
      <c r="BV68" s="113" t="s">
        <v>555</v>
      </c>
    </row>
    <row r="69" spans="1:74" s="107" customFormat="1" x14ac:dyDescent="0.25">
      <c r="A69" s="108" t="s">
        <v>7856</v>
      </c>
      <c r="B69" s="113"/>
      <c r="C69" s="734">
        <v>41530</v>
      </c>
      <c r="D69" s="109"/>
      <c r="E69" s="110">
        <v>95.399100000000004</v>
      </c>
      <c r="F69" s="109"/>
      <c r="G69" s="111">
        <v>2214.6333</v>
      </c>
      <c r="H69" s="113"/>
      <c r="I69" s="864">
        <v>1.96</v>
      </c>
      <c r="J69" s="864">
        <v>6.46</v>
      </c>
      <c r="K69" s="864">
        <v>1.67</v>
      </c>
      <c r="L69" s="864">
        <v>1.74</v>
      </c>
      <c r="M69" s="260"/>
      <c r="N69" s="114">
        <v>-9.8877000000000006</v>
      </c>
      <c r="O69" s="112">
        <v>2.8441999999999998</v>
      </c>
      <c r="P69" s="112">
        <v>6.3544</v>
      </c>
      <c r="Q69" s="112">
        <v>7.6807999999999996</v>
      </c>
      <c r="R69" s="112">
        <v>2.3652000000000002</v>
      </c>
      <c r="S69" s="112">
        <v>7.2013999999999996</v>
      </c>
      <c r="T69" s="112">
        <v>5.8529</v>
      </c>
      <c r="U69" s="119">
        <v>5.0148999999999999</v>
      </c>
      <c r="V69" s="112">
        <v>5.1249000000000002</v>
      </c>
      <c r="W69" s="112">
        <v>6.3789999999999996</v>
      </c>
      <c r="X69" s="112">
        <v>6.5834999999999999</v>
      </c>
      <c r="Y69" s="278">
        <v>5.0815999999999999</v>
      </c>
      <c r="Z69" s="112">
        <v>5.4683999999999999</v>
      </c>
      <c r="AA69" s="112">
        <v>4.4261999999999997</v>
      </c>
      <c r="AB69" s="112">
        <v>6.8395000000000001</v>
      </c>
      <c r="AC69" s="112">
        <v>5.0823</v>
      </c>
      <c r="AD69" s="112">
        <v>4.9901</v>
      </c>
      <c r="AE69" s="112">
        <v>10.6668</v>
      </c>
      <c r="AF69" s="112">
        <v>6.3070000000000004</v>
      </c>
      <c r="AG69" s="555"/>
      <c r="AH69" s="110">
        <v>7</v>
      </c>
      <c r="AI69" s="110">
        <v>5</v>
      </c>
      <c r="AJ69" s="110">
        <v>7</v>
      </c>
      <c r="AK69" s="110">
        <v>7</v>
      </c>
      <c r="AL69" s="110">
        <v>7</v>
      </c>
      <c r="AM69" s="110">
        <v>1</v>
      </c>
      <c r="AN69" s="110">
        <v>1</v>
      </c>
      <c r="AO69" s="562">
        <v>3</v>
      </c>
      <c r="AP69" s="110">
        <v>4</v>
      </c>
      <c r="AQ69" s="110">
        <v>6</v>
      </c>
      <c r="AR69" s="110">
        <v>8</v>
      </c>
      <c r="AS69" s="110">
        <v>9</v>
      </c>
      <c r="AT69" s="110">
        <v>4</v>
      </c>
      <c r="AU69" s="110">
        <v>5</v>
      </c>
      <c r="AV69" s="110">
        <v>5</v>
      </c>
      <c r="AW69" s="110">
        <v>3</v>
      </c>
      <c r="AX69" s="110">
        <v>6</v>
      </c>
      <c r="AY69" s="110">
        <v>9</v>
      </c>
      <c r="AZ69" s="595"/>
      <c r="BA69" s="605">
        <v>0.53</v>
      </c>
      <c r="BB69" s="112">
        <v>66.319999999999993</v>
      </c>
      <c r="BC69" s="112" t="s">
        <v>430</v>
      </c>
      <c r="BD69" s="112" t="s">
        <v>430</v>
      </c>
      <c r="BE69" s="278" t="s">
        <v>430</v>
      </c>
      <c r="BF69" s="278">
        <v>33.15</v>
      </c>
      <c r="BG69" s="113"/>
      <c r="BH69" s="606">
        <v>33.15</v>
      </c>
      <c r="BI69" s="112">
        <v>12.75</v>
      </c>
      <c r="BJ69" s="112" t="s">
        <v>430</v>
      </c>
      <c r="BK69" s="112">
        <v>53.57</v>
      </c>
      <c r="BL69" s="112" t="s">
        <v>430</v>
      </c>
      <c r="BM69" s="278">
        <v>0.53</v>
      </c>
      <c r="BN69" s="607" t="s">
        <v>430</v>
      </c>
      <c r="BO69" s="607" t="s">
        <v>430</v>
      </c>
      <c r="BP69" s="607" t="s">
        <v>430</v>
      </c>
      <c r="BQ69" s="607" t="s">
        <v>430</v>
      </c>
      <c r="BR69" s="147"/>
      <c r="BS69" s="109" t="s">
        <v>430</v>
      </c>
      <c r="BT69" s="119">
        <v>5.2697837505269796</v>
      </c>
      <c r="BU69" s="139"/>
      <c r="BV69" s="113" t="s">
        <v>555</v>
      </c>
    </row>
    <row r="70" spans="1:74" s="107" customFormat="1" x14ac:dyDescent="0.25">
      <c r="A70" s="108" t="s">
        <v>7857</v>
      </c>
      <c r="B70" s="113"/>
      <c r="C70" s="734">
        <v>44802</v>
      </c>
      <c r="D70" s="109"/>
      <c r="E70" s="862">
        <v>81.56</v>
      </c>
      <c r="F70" s="109"/>
      <c r="G70" s="111">
        <v>12.754899999999999</v>
      </c>
      <c r="H70" s="113"/>
      <c r="I70" s="864">
        <v>1.98</v>
      </c>
      <c r="J70" s="864">
        <v>7.03</v>
      </c>
      <c r="K70" s="864">
        <v>1.71</v>
      </c>
      <c r="L70" s="864">
        <v>1.8</v>
      </c>
      <c r="M70" s="260"/>
      <c r="N70" s="114">
        <v>-5.7224000000000004</v>
      </c>
      <c r="O70" s="112">
        <v>2.5760000000000001</v>
      </c>
      <c r="P70" s="112">
        <v>6.8360000000000003</v>
      </c>
      <c r="Q70" s="112">
        <v>8.0990000000000002</v>
      </c>
      <c r="R70" s="112">
        <v>2.7294999999999998</v>
      </c>
      <c r="S70" s="112">
        <v>5.9512</v>
      </c>
      <c r="T70" s="112">
        <v>5.0884999999999998</v>
      </c>
      <c r="U70" s="119">
        <v>4.6788999999999996</v>
      </c>
      <c r="V70" s="112">
        <v>4.8845000000000001</v>
      </c>
      <c r="W70" s="112">
        <v>6.2488999999999999</v>
      </c>
      <c r="X70" s="112">
        <v>6.4363000000000001</v>
      </c>
      <c r="Y70" s="278" t="s">
        <v>430</v>
      </c>
      <c r="Z70" s="112" t="s">
        <v>430</v>
      </c>
      <c r="AA70" s="112">
        <v>4.3937999999999997</v>
      </c>
      <c r="AB70" s="112">
        <v>6.6917</v>
      </c>
      <c r="AC70" s="112">
        <v>4.7323000000000004</v>
      </c>
      <c r="AD70" s="112">
        <v>4.8002000000000002</v>
      </c>
      <c r="AE70" s="112">
        <v>12.6348</v>
      </c>
      <c r="AF70" s="112">
        <v>6.2150999999999996</v>
      </c>
      <c r="AG70" s="555"/>
      <c r="AH70" s="110">
        <v>4</v>
      </c>
      <c r="AI70" s="110">
        <v>6</v>
      </c>
      <c r="AJ70" s="110">
        <v>5</v>
      </c>
      <c r="AK70" s="110">
        <v>5</v>
      </c>
      <c r="AL70" s="110">
        <v>6</v>
      </c>
      <c r="AM70" s="110">
        <v>7</v>
      </c>
      <c r="AN70" s="110">
        <v>9</v>
      </c>
      <c r="AO70" s="562">
        <v>9</v>
      </c>
      <c r="AP70" s="110">
        <v>9</v>
      </c>
      <c r="AQ70" s="110">
        <v>9</v>
      </c>
      <c r="AR70" s="110">
        <v>10</v>
      </c>
      <c r="AS70" s="110" t="s">
        <v>430</v>
      </c>
      <c r="AT70" s="110" t="s">
        <v>430</v>
      </c>
      <c r="AU70" s="110">
        <v>7</v>
      </c>
      <c r="AV70" s="110">
        <v>7</v>
      </c>
      <c r="AW70" s="110">
        <v>9</v>
      </c>
      <c r="AX70" s="110">
        <v>9</v>
      </c>
      <c r="AY70" s="110">
        <v>4</v>
      </c>
      <c r="AZ70" s="595"/>
      <c r="BA70" s="605">
        <v>17.32</v>
      </c>
      <c r="BB70" s="112">
        <v>70.77</v>
      </c>
      <c r="BC70" s="112" t="s">
        <v>430</v>
      </c>
      <c r="BD70" s="112" t="s">
        <v>430</v>
      </c>
      <c r="BE70" s="278" t="s">
        <v>430</v>
      </c>
      <c r="BF70" s="278">
        <v>11.91</v>
      </c>
      <c r="BG70" s="113"/>
      <c r="BH70" s="606">
        <v>11.91</v>
      </c>
      <c r="BI70" s="112">
        <v>10.73</v>
      </c>
      <c r="BJ70" s="112" t="s">
        <v>430</v>
      </c>
      <c r="BK70" s="112">
        <v>60.04</v>
      </c>
      <c r="BL70" s="112" t="s">
        <v>430</v>
      </c>
      <c r="BM70" s="278">
        <v>17.32</v>
      </c>
      <c r="BN70" s="607" t="s">
        <v>430</v>
      </c>
      <c r="BO70" s="607" t="s">
        <v>430</v>
      </c>
      <c r="BP70" s="607" t="s">
        <v>430</v>
      </c>
      <c r="BQ70" s="607" t="s">
        <v>430</v>
      </c>
      <c r="BR70" s="147"/>
      <c r="BS70" s="109">
        <v>3.0459756396954001</v>
      </c>
      <c r="BT70" s="119">
        <v>17.766812368223299</v>
      </c>
      <c r="BU70" s="139"/>
      <c r="BV70" s="113" t="s">
        <v>555</v>
      </c>
    </row>
    <row r="71" spans="1:74" s="107" customFormat="1" x14ac:dyDescent="0.25">
      <c r="A71" s="108" t="s">
        <v>7858</v>
      </c>
      <c r="B71" s="113"/>
      <c r="C71" s="734">
        <v>44250</v>
      </c>
      <c r="D71" s="109"/>
      <c r="E71" s="110">
        <v>81.540000000000006</v>
      </c>
      <c r="F71" s="109"/>
      <c r="G71" s="111">
        <v>13.5707</v>
      </c>
      <c r="H71" s="113"/>
      <c r="I71" s="864">
        <v>3.96</v>
      </c>
      <c r="J71" s="864">
        <v>7.61</v>
      </c>
      <c r="K71" s="864">
        <v>2.7</v>
      </c>
      <c r="L71" s="864">
        <v>2.85</v>
      </c>
      <c r="M71" s="260"/>
      <c r="N71" s="114">
        <v>-12.636799999999999</v>
      </c>
      <c r="O71" s="112">
        <v>2.0623999999999998</v>
      </c>
      <c r="P71" s="112">
        <v>6.0778999999999996</v>
      </c>
      <c r="Q71" s="112">
        <v>6.6256000000000004</v>
      </c>
      <c r="R71" s="112">
        <v>0.13880000000000001</v>
      </c>
      <c r="S71" s="112">
        <v>5.6124999999999998</v>
      </c>
      <c r="T71" s="112">
        <v>5.7192999999999996</v>
      </c>
      <c r="U71" s="119">
        <v>5.2398999999999996</v>
      </c>
      <c r="V71" s="112">
        <v>5.2424999999999997</v>
      </c>
      <c r="W71" s="112">
        <v>6.4943999999999997</v>
      </c>
      <c r="X71" s="112">
        <v>6.8159000000000001</v>
      </c>
      <c r="Y71" s="278">
        <v>5.6349</v>
      </c>
      <c r="Z71" s="112" t="s">
        <v>430</v>
      </c>
      <c r="AA71" s="112">
        <v>2.7984</v>
      </c>
      <c r="AB71" s="112">
        <v>6.9988999999999999</v>
      </c>
      <c r="AC71" s="112">
        <v>5.3025000000000002</v>
      </c>
      <c r="AD71" s="112">
        <v>5.2252000000000001</v>
      </c>
      <c r="AE71" s="112">
        <v>12.414300000000001</v>
      </c>
      <c r="AF71" s="112">
        <v>5.6577000000000002</v>
      </c>
      <c r="AG71" s="555"/>
      <c r="AH71" s="110">
        <v>8</v>
      </c>
      <c r="AI71" s="110">
        <v>7</v>
      </c>
      <c r="AJ71" s="110">
        <v>8</v>
      </c>
      <c r="AK71" s="110">
        <v>10</v>
      </c>
      <c r="AL71" s="110">
        <v>11</v>
      </c>
      <c r="AM71" s="110">
        <v>9</v>
      </c>
      <c r="AN71" s="110">
        <v>2</v>
      </c>
      <c r="AO71" s="562">
        <v>1</v>
      </c>
      <c r="AP71" s="110">
        <v>2</v>
      </c>
      <c r="AQ71" s="110">
        <v>5</v>
      </c>
      <c r="AR71" s="110">
        <v>4</v>
      </c>
      <c r="AS71" s="110">
        <v>5</v>
      </c>
      <c r="AT71" s="110" t="s">
        <v>430</v>
      </c>
      <c r="AU71" s="110">
        <v>10</v>
      </c>
      <c r="AV71" s="110">
        <v>3</v>
      </c>
      <c r="AW71" s="110">
        <v>1</v>
      </c>
      <c r="AX71" s="110">
        <v>2</v>
      </c>
      <c r="AY71" s="110">
        <v>6</v>
      </c>
      <c r="AZ71" s="595"/>
      <c r="BA71" s="605">
        <v>10.97</v>
      </c>
      <c r="BB71" s="112">
        <v>59.29</v>
      </c>
      <c r="BC71" s="112">
        <v>11.7</v>
      </c>
      <c r="BD71" s="112">
        <v>11.59</v>
      </c>
      <c r="BE71" s="278" t="s">
        <v>430</v>
      </c>
      <c r="BF71" s="278">
        <v>6.46</v>
      </c>
      <c r="BG71" s="113"/>
      <c r="BH71" s="606">
        <v>6.3</v>
      </c>
      <c r="BI71" s="112">
        <v>3.68</v>
      </c>
      <c r="BJ71" s="112" t="s">
        <v>430</v>
      </c>
      <c r="BK71" s="112">
        <v>78.89</v>
      </c>
      <c r="BL71" s="112" t="s">
        <v>430</v>
      </c>
      <c r="BM71" s="278">
        <v>10.97</v>
      </c>
      <c r="BN71" s="607" t="s">
        <v>430</v>
      </c>
      <c r="BO71" s="607" t="s">
        <v>430</v>
      </c>
      <c r="BP71" s="607" t="s">
        <v>430</v>
      </c>
      <c r="BQ71" s="607" t="s">
        <v>430</v>
      </c>
      <c r="BR71" s="147"/>
      <c r="BS71" s="109">
        <v>6.1005081981698499</v>
      </c>
      <c r="BT71" s="119">
        <v>10.444830006866599</v>
      </c>
      <c r="BU71" s="139"/>
      <c r="BV71" s="113" t="s">
        <v>555</v>
      </c>
    </row>
    <row r="72" spans="1:74" s="107" customFormat="1" x14ac:dyDescent="0.25">
      <c r="A72" s="108" t="s">
        <v>7859</v>
      </c>
      <c r="B72" s="113"/>
      <c r="C72" s="734">
        <v>44414</v>
      </c>
      <c r="D72" s="109"/>
      <c r="E72" s="110">
        <v>63.27</v>
      </c>
      <c r="F72" s="109"/>
      <c r="G72" s="111">
        <v>1329.6528000000001</v>
      </c>
      <c r="H72" s="113"/>
      <c r="I72" s="864">
        <v>3.58</v>
      </c>
      <c r="J72" s="864">
        <v>7</v>
      </c>
      <c r="K72" s="864">
        <v>2.82</v>
      </c>
      <c r="L72" s="864">
        <v>2.95</v>
      </c>
      <c r="M72" s="260"/>
      <c r="N72" s="114">
        <v>-0.90859999999999996</v>
      </c>
      <c r="O72" s="112">
        <v>6.8574000000000002</v>
      </c>
      <c r="P72" s="112">
        <v>7.7487000000000004</v>
      </c>
      <c r="Q72" s="112">
        <v>9.7455999999999996</v>
      </c>
      <c r="R72" s="112">
        <v>4.2275999999999998</v>
      </c>
      <c r="S72" s="112">
        <v>5.8723000000000001</v>
      </c>
      <c r="T72" s="112">
        <v>5.5279999999999996</v>
      </c>
      <c r="U72" s="119">
        <v>4.8380000000000001</v>
      </c>
      <c r="V72" s="112">
        <v>5.0739000000000001</v>
      </c>
      <c r="W72" s="112">
        <v>6.5111999999999997</v>
      </c>
      <c r="X72" s="112">
        <v>6.6695000000000002</v>
      </c>
      <c r="Y72" s="278">
        <v>5.6825000000000001</v>
      </c>
      <c r="Z72" s="112" t="s">
        <v>430</v>
      </c>
      <c r="AA72" s="112">
        <v>4.6551999999999998</v>
      </c>
      <c r="AB72" s="112">
        <v>6.6357999999999997</v>
      </c>
      <c r="AC72" s="112">
        <v>4.8879000000000001</v>
      </c>
      <c r="AD72" s="112">
        <v>4.9537000000000004</v>
      </c>
      <c r="AE72" s="112">
        <v>12.801399999999999</v>
      </c>
      <c r="AF72" s="112">
        <v>5.7472000000000003</v>
      </c>
      <c r="AG72" s="555"/>
      <c r="AH72" s="110">
        <v>1</v>
      </c>
      <c r="AI72" s="110">
        <v>1</v>
      </c>
      <c r="AJ72" s="110">
        <v>2</v>
      </c>
      <c r="AK72" s="110">
        <v>1</v>
      </c>
      <c r="AL72" s="110">
        <v>1</v>
      </c>
      <c r="AM72" s="110">
        <v>8</v>
      </c>
      <c r="AN72" s="110">
        <v>6</v>
      </c>
      <c r="AO72" s="562">
        <v>7</v>
      </c>
      <c r="AP72" s="110">
        <v>6</v>
      </c>
      <c r="AQ72" s="110">
        <v>4</v>
      </c>
      <c r="AR72" s="110">
        <v>5</v>
      </c>
      <c r="AS72" s="110">
        <v>4</v>
      </c>
      <c r="AT72" s="110" t="s">
        <v>430</v>
      </c>
      <c r="AU72" s="110">
        <v>3</v>
      </c>
      <c r="AV72" s="110">
        <v>8</v>
      </c>
      <c r="AW72" s="110">
        <v>8</v>
      </c>
      <c r="AX72" s="110">
        <v>7</v>
      </c>
      <c r="AY72" s="110">
        <v>3</v>
      </c>
      <c r="AZ72" s="595"/>
      <c r="BA72" s="605">
        <v>3.17</v>
      </c>
      <c r="BB72" s="112">
        <v>80.36</v>
      </c>
      <c r="BC72" s="112" t="s">
        <v>430</v>
      </c>
      <c r="BD72" s="112" t="s">
        <v>430</v>
      </c>
      <c r="BE72" s="278" t="s">
        <v>430</v>
      </c>
      <c r="BF72" s="278">
        <v>16.48</v>
      </c>
      <c r="BG72" s="113"/>
      <c r="BH72" s="606">
        <v>16.48</v>
      </c>
      <c r="BI72" s="112">
        <v>14.97</v>
      </c>
      <c r="BJ72" s="112" t="s">
        <v>430</v>
      </c>
      <c r="BK72" s="112">
        <v>65.39</v>
      </c>
      <c r="BL72" s="112" t="s">
        <v>430</v>
      </c>
      <c r="BM72" s="278" t="s">
        <v>430</v>
      </c>
      <c r="BN72" s="607" t="s">
        <v>430</v>
      </c>
      <c r="BO72" s="607">
        <v>3.17</v>
      </c>
      <c r="BP72" s="607" t="s">
        <v>430</v>
      </c>
      <c r="BQ72" s="607" t="s">
        <v>430</v>
      </c>
      <c r="BR72" s="147"/>
      <c r="BS72" s="109">
        <v>7.9138626800000003</v>
      </c>
      <c r="BT72" s="119">
        <v>7.9004066899999996</v>
      </c>
      <c r="BU72" s="139"/>
      <c r="BV72" s="113" t="s">
        <v>555</v>
      </c>
    </row>
    <row r="73" spans="1:74" s="107" customFormat="1" x14ac:dyDescent="0.25">
      <c r="A73" s="108" t="s">
        <v>7860</v>
      </c>
      <c r="B73" s="113"/>
      <c r="C73" s="734">
        <v>37287</v>
      </c>
      <c r="D73" s="109"/>
      <c r="E73" s="862">
        <v>36.54</v>
      </c>
      <c r="F73" s="109"/>
      <c r="G73" s="111" t="s">
        <v>430</v>
      </c>
      <c r="H73" s="113"/>
      <c r="I73" s="112" t="s">
        <v>430</v>
      </c>
      <c r="J73" s="112" t="s">
        <v>430</v>
      </c>
      <c r="K73" s="112" t="s">
        <v>430</v>
      </c>
      <c r="L73" s="112" t="s">
        <v>430</v>
      </c>
      <c r="M73" s="260"/>
      <c r="N73" s="114" t="s">
        <v>430</v>
      </c>
      <c r="O73" s="112" t="s">
        <v>430</v>
      </c>
      <c r="P73" s="112" t="s">
        <v>430</v>
      </c>
      <c r="Q73" s="112" t="s">
        <v>430</v>
      </c>
      <c r="R73" s="112" t="s">
        <v>430</v>
      </c>
      <c r="S73" s="112" t="s">
        <v>430</v>
      </c>
      <c r="T73" s="112" t="s">
        <v>430</v>
      </c>
      <c r="U73" s="119" t="s">
        <v>430</v>
      </c>
      <c r="V73" s="112" t="s">
        <v>430</v>
      </c>
      <c r="W73" s="112" t="s">
        <v>430</v>
      </c>
      <c r="X73" s="112" t="s">
        <v>430</v>
      </c>
      <c r="Y73" s="278" t="s">
        <v>430</v>
      </c>
      <c r="Z73" s="112" t="s">
        <v>430</v>
      </c>
      <c r="AA73" s="112" t="s">
        <v>430</v>
      </c>
      <c r="AB73" s="112" t="s">
        <v>430</v>
      </c>
      <c r="AC73" s="112" t="s">
        <v>430</v>
      </c>
      <c r="AD73" s="112" t="s">
        <v>430</v>
      </c>
      <c r="AE73" s="112" t="s">
        <v>430</v>
      </c>
      <c r="AF73" s="112" t="s">
        <v>430</v>
      </c>
      <c r="AG73" s="555"/>
      <c r="AH73" s="110" t="s">
        <v>430</v>
      </c>
      <c r="AI73" s="110" t="s">
        <v>430</v>
      </c>
      <c r="AJ73" s="110" t="s">
        <v>430</v>
      </c>
      <c r="AK73" s="110" t="s">
        <v>430</v>
      </c>
      <c r="AL73" s="110" t="s">
        <v>430</v>
      </c>
      <c r="AM73" s="110" t="s">
        <v>430</v>
      </c>
      <c r="AN73" s="110" t="s">
        <v>430</v>
      </c>
      <c r="AO73" s="562" t="s">
        <v>430</v>
      </c>
      <c r="AP73" s="110" t="s">
        <v>430</v>
      </c>
      <c r="AQ73" s="110" t="s">
        <v>430</v>
      </c>
      <c r="AR73" s="110" t="s">
        <v>430</v>
      </c>
      <c r="AS73" s="110" t="s">
        <v>430</v>
      </c>
      <c r="AT73" s="110" t="s">
        <v>430</v>
      </c>
      <c r="AU73" s="110" t="s">
        <v>430</v>
      </c>
      <c r="AV73" s="110" t="s">
        <v>430</v>
      </c>
      <c r="AW73" s="110" t="s">
        <v>430</v>
      </c>
      <c r="AX73" s="110" t="s">
        <v>430</v>
      </c>
      <c r="AY73" s="110" t="s">
        <v>430</v>
      </c>
      <c r="AZ73" s="595"/>
      <c r="BA73" s="605" t="s">
        <v>430</v>
      </c>
      <c r="BB73" s="112" t="s">
        <v>430</v>
      </c>
      <c r="BC73" s="112" t="s">
        <v>430</v>
      </c>
      <c r="BD73" s="112" t="s">
        <v>430</v>
      </c>
      <c r="BE73" s="278" t="s">
        <v>430</v>
      </c>
      <c r="BF73" s="278" t="s">
        <v>430</v>
      </c>
      <c r="BG73" s="113"/>
      <c r="BH73" s="606" t="s">
        <v>430</v>
      </c>
      <c r="BI73" s="112" t="s">
        <v>430</v>
      </c>
      <c r="BJ73" s="112" t="s">
        <v>430</v>
      </c>
      <c r="BK73" s="112" t="s">
        <v>430</v>
      </c>
      <c r="BL73" s="112" t="s">
        <v>430</v>
      </c>
      <c r="BM73" s="278" t="s">
        <v>430</v>
      </c>
      <c r="BN73" s="607" t="s">
        <v>430</v>
      </c>
      <c r="BO73" s="607" t="s">
        <v>430</v>
      </c>
      <c r="BP73" s="607" t="s">
        <v>430</v>
      </c>
      <c r="BQ73" s="607" t="s">
        <v>430</v>
      </c>
      <c r="BR73" s="147"/>
      <c r="BS73" s="109" t="s">
        <v>430</v>
      </c>
      <c r="BT73" s="119" t="s">
        <v>430</v>
      </c>
      <c r="BU73" s="139"/>
      <c r="BV73" s="113" t="s">
        <v>555</v>
      </c>
    </row>
    <row r="74" spans="1:74" x14ac:dyDescent="0.25">
      <c r="A74" s="318" t="s">
        <v>93</v>
      </c>
      <c r="B74" s="66"/>
      <c r="C74" s="720"/>
      <c r="D74" s="43"/>
      <c r="E74" s="51"/>
      <c r="F74" s="43"/>
      <c r="G74" s="55"/>
      <c r="H74" s="66"/>
      <c r="I74" s="59"/>
      <c r="J74" s="59"/>
      <c r="K74" s="59"/>
      <c r="L74" s="59"/>
      <c r="M74" s="258"/>
      <c r="N74" s="70">
        <v>-8.6653000000000002</v>
      </c>
      <c r="O74" s="59">
        <v>2.3020999999999998</v>
      </c>
      <c r="P74" s="59">
        <v>6.5570000000000004</v>
      </c>
      <c r="Q74" s="59">
        <v>7.6928999999999998</v>
      </c>
      <c r="R74" s="59">
        <v>2.2496999999999998</v>
      </c>
      <c r="S74" s="59">
        <v>6.0540000000000003</v>
      </c>
      <c r="T74" s="59">
        <v>5.3933</v>
      </c>
      <c r="U74" s="88">
        <v>4.8784999999999998</v>
      </c>
      <c r="V74" s="59">
        <v>5.0625999999999998</v>
      </c>
      <c r="W74" s="59">
        <v>6.5090000000000003</v>
      </c>
      <c r="X74" s="59">
        <v>6.7080000000000002</v>
      </c>
      <c r="Y74" s="276">
        <v>6.0881999999999996</v>
      </c>
      <c r="Z74" s="59">
        <v>5.7911000000000001</v>
      </c>
      <c r="AA74" s="59">
        <v>3.9500999999999999</v>
      </c>
      <c r="AB74" s="59">
        <v>6.7815000000000003</v>
      </c>
      <c r="AC74" s="59">
        <v>4.9523999999999999</v>
      </c>
      <c r="AD74" s="59">
        <v>4.9903000000000004</v>
      </c>
      <c r="AE74" s="59">
        <v>11.8132</v>
      </c>
      <c r="AF74" s="59">
        <v>6.2747999999999999</v>
      </c>
      <c r="AG74" s="553"/>
      <c r="AH74" s="51">
        <v>11</v>
      </c>
      <c r="AI74" s="51">
        <v>11</v>
      </c>
      <c r="AJ74" s="51">
        <v>11</v>
      </c>
      <c r="AK74" s="51">
        <v>11</v>
      </c>
      <c r="AL74" s="51">
        <v>11</v>
      </c>
      <c r="AM74" s="51">
        <v>11</v>
      </c>
      <c r="AN74" s="51">
        <v>11</v>
      </c>
      <c r="AO74" s="560">
        <v>11</v>
      </c>
      <c r="AP74" s="51">
        <v>11</v>
      </c>
      <c r="AQ74" s="51">
        <v>10</v>
      </c>
      <c r="AR74" s="51">
        <v>10</v>
      </c>
      <c r="AS74" s="51">
        <v>9</v>
      </c>
      <c r="AT74" s="51">
        <v>5</v>
      </c>
      <c r="AU74" s="51">
        <v>11</v>
      </c>
      <c r="AV74" s="51">
        <v>11</v>
      </c>
      <c r="AW74" s="51">
        <v>11</v>
      </c>
      <c r="AX74" s="51">
        <v>11</v>
      </c>
      <c r="AY74" s="51">
        <v>11</v>
      </c>
      <c r="AZ74" s="579"/>
      <c r="BA74" s="577"/>
      <c r="BB74" s="59"/>
      <c r="BC74" s="59"/>
      <c r="BD74" s="59"/>
      <c r="BE74" s="276"/>
      <c r="BF74" s="276"/>
      <c r="BG74" s="66"/>
      <c r="BH74" s="586"/>
      <c r="BI74" s="59"/>
      <c r="BJ74" s="59"/>
      <c r="BK74" s="59"/>
      <c r="BL74" s="59"/>
      <c r="BM74" s="276"/>
      <c r="BN74" s="587"/>
      <c r="BO74" s="587"/>
      <c r="BP74" s="587"/>
      <c r="BQ74" s="587"/>
      <c r="BR74" s="148"/>
      <c r="BS74" s="43"/>
      <c r="BT74" s="88"/>
      <c r="BU74" s="34"/>
      <c r="BV74" s="66"/>
    </row>
    <row r="75" spans="1:74" x14ac:dyDescent="0.25">
      <c r="A75" s="320" t="s">
        <v>94</v>
      </c>
      <c r="B75" s="67"/>
      <c r="C75" s="721"/>
      <c r="D75" s="44"/>
      <c r="E75" s="52"/>
      <c r="F75" s="44"/>
      <c r="G75" s="56"/>
      <c r="H75" s="67"/>
      <c r="I75" s="60"/>
      <c r="J75" s="60"/>
      <c r="K75" s="60"/>
      <c r="L75" s="60"/>
      <c r="M75" s="259"/>
      <c r="N75" s="71">
        <v>-0.90859999999999996</v>
      </c>
      <c r="O75" s="60">
        <v>6.8574000000000002</v>
      </c>
      <c r="P75" s="60">
        <v>8.8338999999999999</v>
      </c>
      <c r="Q75" s="60">
        <v>9.7455999999999996</v>
      </c>
      <c r="R75" s="60">
        <v>4.2275999999999998</v>
      </c>
      <c r="S75" s="60">
        <v>7.2013999999999996</v>
      </c>
      <c r="T75" s="60">
        <v>5.8529</v>
      </c>
      <c r="U75" s="89">
        <v>5.2398999999999996</v>
      </c>
      <c r="V75" s="60">
        <v>5.3840000000000003</v>
      </c>
      <c r="W75" s="60">
        <v>7.2545999999999999</v>
      </c>
      <c r="X75" s="60">
        <v>7.1333000000000002</v>
      </c>
      <c r="Y75" s="277">
        <v>10.306900000000001</v>
      </c>
      <c r="Z75" s="60">
        <v>6.5839999999999996</v>
      </c>
      <c r="AA75" s="60">
        <v>4.8628999999999998</v>
      </c>
      <c r="AB75" s="60">
        <v>7.2271000000000001</v>
      </c>
      <c r="AC75" s="60">
        <v>5.3025000000000002</v>
      </c>
      <c r="AD75" s="60">
        <v>5.3281999999999998</v>
      </c>
      <c r="AE75" s="60">
        <v>13.733499999999999</v>
      </c>
      <c r="AF75" s="60">
        <v>7.2504999999999997</v>
      </c>
      <c r="AG75" s="554"/>
      <c r="AH75" s="52"/>
      <c r="AI75" s="52"/>
      <c r="AJ75" s="52"/>
      <c r="AK75" s="52"/>
      <c r="AL75" s="52"/>
      <c r="AM75" s="52"/>
      <c r="AN75" s="52"/>
      <c r="AO75" s="561"/>
      <c r="AP75" s="52"/>
      <c r="AQ75" s="52"/>
      <c r="AR75" s="52"/>
      <c r="AS75" s="52"/>
      <c r="AT75" s="52"/>
      <c r="AU75" s="52"/>
      <c r="AV75" s="52"/>
      <c r="AW75" s="52"/>
      <c r="AX75" s="52"/>
      <c r="AY75" s="52"/>
      <c r="AZ75" s="580"/>
      <c r="BA75" s="551"/>
      <c r="BB75" s="60"/>
      <c r="BC75" s="60"/>
      <c r="BD75" s="60"/>
      <c r="BE75" s="277"/>
      <c r="BF75" s="277"/>
      <c r="BG75" s="67"/>
      <c r="BH75" s="588"/>
      <c r="BI75" s="60"/>
      <c r="BJ75" s="60"/>
      <c r="BK75" s="60"/>
      <c r="BL75" s="60"/>
      <c r="BM75" s="277"/>
      <c r="BN75" s="589"/>
      <c r="BO75" s="589"/>
      <c r="BP75" s="589"/>
      <c r="BQ75" s="589"/>
      <c r="BR75" s="146"/>
      <c r="BS75" s="44"/>
      <c r="BT75" s="89"/>
      <c r="BU75" s="26"/>
      <c r="BV75" s="67"/>
    </row>
    <row r="76" spans="1:74" x14ac:dyDescent="0.25">
      <c r="A76" s="320" t="s">
        <v>95</v>
      </c>
      <c r="B76" s="67"/>
      <c r="C76" s="721"/>
      <c r="D76" s="44"/>
      <c r="E76" s="52"/>
      <c r="F76" s="44"/>
      <c r="G76" s="56"/>
      <c r="H76" s="67"/>
      <c r="I76" s="60"/>
      <c r="J76" s="60"/>
      <c r="K76" s="60"/>
      <c r="L76" s="60"/>
      <c r="M76" s="259"/>
      <c r="N76" s="71">
        <v>-15.3353</v>
      </c>
      <c r="O76" s="60">
        <v>-1.7683</v>
      </c>
      <c r="P76" s="60">
        <v>3.6027</v>
      </c>
      <c r="Q76" s="60">
        <v>4.2704000000000004</v>
      </c>
      <c r="R76" s="60">
        <v>0.13880000000000001</v>
      </c>
      <c r="S76" s="60">
        <v>4.9115000000000002</v>
      </c>
      <c r="T76" s="60">
        <v>4.8368000000000002</v>
      </c>
      <c r="U76" s="89">
        <v>4.4714999999999998</v>
      </c>
      <c r="V76" s="60">
        <v>4.8041999999999998</v>
      </c>
      <c r="W76" s="60">
        <v>6.2324999999999999</v>
      </c>
      <c r="X76" s="60">
        <v>6.4363000000000001</v>
      </c>
      <c r="Y76" s="277">
        <v>5.0815999999999999</v>
      </c>
      <c r="Z76" s="60">
        <v>5.2298</v>
      </c>
      <c r="AA76" s="60">
        <v>2.2063999999999999</v>
      </c>
      <c r="AB76" s="60">
        <v>6.2481999999999998</v>
      </c>
      <c r="AC76" s="60">
        <v>4.5079000000000002</v>
      </c>
      <c r="AD76" s="60">
        <v>4.6917</v>
      </c>
      <c r="AE76" s="60">
        <v>8.5086999999999993</v>
      </c>
      <c r="AF76" s="60">
        <v>5.6577000000000002</v>
      </c>
      <c r="AG76" s="554"/>
      <c r="AH76" s="52"/>
      <c r="AI76" s="52"/>
      <c r="AJ76" s="52"/>
      <c r="AK76" s="52"/>
      <c r="AL76" s="52"/>
      <c r="AM76" s="52"/>
      <c r="AN76" s="52"/>
      <c r="AO76" s="561"/>
      <c r="AP76" s="52"/>
      <c r="AQ76" s="52"/>
      <c r="AR76" s="52"/>
      <c r="AS76" s="52"/>
      <c r="AT76" s="52"/>
      <c r="AU76" s="52"/>
      <c r="AV76" s="52"/>
      <c r="AW76" s="52"/>
      <c r="AX76" s="52"/>
      <c r="AY76" s="52"/>
      <c r="AZ76" s="580"/>
      <c r="BA76" s="551"/>
      <c r="BB76" s="60"/>
      <c r="BC76" s="60"/>
      <c r="BD76" s="60"/>
      <c r="BE76" s="277"/>
      <c r="BF76" s="277"/>
      <c r="BG76" s="67"/>
      <c r="BH76" s="588"/>
      <c r="BI76" s="60"/>
      <c r="BJ76" s="60"/>
      <c r="BK76" s="60"/>
      <c r="BL76" s="60"/>
      <c r="BM76" s="277"/>
      <c r="BN76" s="589"/>
      <c r="BO76" s="589"/>
      <c r="BP76" s="589"/>
      <c r="BQ76" s="589"/>
      <c r="BR76" s="146"/>
      <c r="BS76" s="44"/>
      <c r="BT76" s="89"/>
      <c r="BU76" s="26"/>
      <c r="BV76" s="67"/>
    </row>
    <row r="77" spans="1:74" x14ac:dyDescent="0.25">
      <c r="A77" s="321" t="s">
        <v>96</v>
      </c>
      <c r="B77" s="68"/>
      <c r="C77" s="722"/>
      <c r="D77" s="45"/>
      <c r="E77" s="53"/>
      <c r="F77" s="45"/>
      <c r="G77" s="57"/>
      <c r="H77" s="68"/>
      <c r="I77" s="61"/>
      <c r="J77" s="61"/>
      <c r="K77" s="61"/>
      <c r="L77" s="61"/>
      <c r="M77" s="262"/>
      <c r="N77" s="72">
        <v>-8.4675999999999991</v>
      </c>
      <c r="O77" s="61">
        <v>2.5760000000000001</v>
      </c>
      <c r="P77" s="61">
        <v>6.7506000000000004</v>
      </c>
      <c r="Q77" s="61">
        <v>7.7782999999999998</v>
      </c>
      <c r="R77" s="61">
        <v>2.7294999999999998</v>
      </c>
      <c r="S77" s="61">
        <v>6.0869999999999997</v>
      </c>
      <c r="T77" s="61">
        <v>5.5279999999999996</v>
      </c>
      <c r="U77" s="90">
        <v>4.9581999999999997</v>
      </c>
      <c r="V77" s="61">
        <v>5.0739000000000001</v>
      </c>
      <c r="W77" s="61">
        <v>6.4367000000000001</v>
      </c>
      <c r="X77" s="61">
        <v>6.6334499999999998</v>
      </c>
      <c r="Y77" s="279">
        <v>5.6349</v>
      </c>
      <c r="Z77" s="61">
        <v>5.4810999999999996</v>
      </c>
      <c r="AA77" s="61">
        <v>4.4173</v>
      </c>
      <c r="AB77" s="61">
        <v>6.7217000000000002</v>
      </c>
      <c r="AC77" s="61">
        <v>5.0010000000000003</v>
      </c>
      <c r="AD77" s="61">
        <v>4.9901</v>
      </c>
      <c r="AE77" s="61">
        <v>12.414300000000001</v>
      </c>
      <c r="AF77" s="61">
        <v>6.2042000000000002</v>
      </c>
      <c r="AG77" s="556"/>
      <c r="AH77" s="53"/>
      <c r="AI77" s="53"/>
      <c r="AJ77" s="53"/>
      <c r="AK77" s="53"/>
      <c r="AL77" s="53"/>
      <c r="AM77" s="53"/>
      <c r="AN77" s="53"/>
      <c r="AO77" s="563"/>
      <c r="AP77" s="53"/>
      <c r="AQ77" s="53"/>
      <c r="AR77" s="53"/>
      <c r="AS77" s="53"/>
      <c r="AT77" s="53"/>
      <c r="AU77" s="53"/>
      <c r="AV77" s="53"/>
      <c r="AW77" s="53"/>
      <c r="AX77" s="53"/>
      <c r="AY77" s="53"/>
      <c r="AZ77" s="581"/>
      <c r="BA77" s="578"/>
      <c r="BB77" s="61"/>
      <c r="BC77" s="61"/>
      <c r="BD77" s="61"/>
      <c r="BE77" s="279"/>
      <c r="BF77" s="279"/>
      <c r="BG77" s="68"/>
      <c r="BH77" s="590"/>
      <c r="BI77" s="61"/>
      <c r="BJ77" s="61"/>
      <c r="BK77" s="61"/>
      <c r="BL77" s="61"/>
      <c r="BM77" s="279"/>
      <c r="BN77" s="591"/>
      <c r="BO77" s="591"/>
      <c r="BP77" s="591"/>
      <c r="BQ77" s="591"/>
      <c r="BR77" s="149"/>
      <c r="BS77" s="45"/>
      <c r="BT77" s="90"/>
      <c r="BU77" s="272"/>
      <c r="BV77" s="68"/>
    </row>
    <row r="78" spans="1:74" ht="14.5" x14ac:dyDescent="0.25">
      <c r="A78" s="323" t="s">
        <v>91</v>
      </c>
      <c r="B78" s="69"/>
      <c r="C78" s="726"/>
      <c r="D78" s="69"/>
      <c r="E78" s="40"/>
      <c r="F78" s="69"/>
      <c r="G78" s="40"/>
      <c r="H78" s="69"/>
      <c r="I78" s="62"/>
      <c r="J78" s="62"/>
      <c r="K78" s="62"/>
      <c r="L78" s="62"/>
      <c r="M78" s="263"/>
      <c r="N78" s="73"/>
      <c r="O78" s="62"/>
      <c r="P78" s="62"/>
      <c r="Q78" s="62"/>
      <c r="R78" s="62"/>
      <c r="S78" s="62"/>
      <c r="T78" s="62"/>
      <c r="U78" s="91"/>
      <c r="V78" s="62"/>
      <c r="W78" s="62"/>
      <c r="X78" s="62"/>
      <c r="Y78" s="245"/>
      <c r="Z78" s="62"/>
      <c r="AA78" s="62"/>
      <c r="AB78" s="62"/>
      <c r="AC78" s="62"/>
      <c r="AD78" s="62"/>
      <c r="AE78" s="62"/>
      <c r="AF78" s="62"/>
      <c r="AG78" s="557"/>
      <c r="AH78" s="54"/>
      <c r="AI78" s="54"/>
      <c r="AJ78" s="54"/>
      <c r="AK78" s="54"/>
      <c r="AL78" s="54"/>
      <c r="AM78" s="54"/>
      <c r="AN78" s="54"/>
      <c r="AO78" s="312"/>
      <c r="AP78" s="247"/>
      <c r="AQ78" s="247"/>
      <c r="AR78" s="247"/>
      <c r="AS78" s="247"/>
      <c r="AT78" s="247"/>
      <c r="AU78" s="247"/>
      <c r="AV78" s="247"/>
      <c r="AW78" s="247"/>
      <c r="AX78" s="247"/>
      <c r="AY78" s="247"/>
      <c r="AZ78" s="69"/>
      <c r="BA78" s="245"/>
      <c r="BB78" s="245"/>
      <c r="BC78" s="245"/>
      <c r="BD78" s="245"/>
      <c r="BE78" s="245"/>
      <c r="BF78" s="245"/>
      <c r="BG78" s="69"/>
      <c r="BH78" s="245"/>
      <c r="BI78" s="245"/>
      <c r="BJ78" s="245"/>
      <c r="BK78" s="245"/>
      <c r="BL78" s="245"/>
      <c r="BM78" s="245"/>
      <c r="BN78" s="245"/>
      <c r="BO78" s="245"/>
      <c r="BP78" s="245"/>
      <c r="BQ78" s="245"/>
      <c r="BR78" s="69"/>
      <c r="BS78" s="69"/>
      <c r="BT78" s="40"/>
      <c r="BU78" s="69"/>
      <c r="BV78" s="41"/>
    </row>
    <row r="79" spans="1:74" s="107" customFormat="1" x14ac:dyDescent="0.25">
      <c r="A79" s="117" t="s">
        <v>7807</v>
      </c>
      <c r="B79" s="113"/>
      <c r="C79" s="728"/>
      <c r="D79" s="113"/>
      <c r="E79" s="117"/>
      <c r="F79" s="113"/>
      <c r="G79" s="117"/>
      <c r="H79" s="113"/>
      <c r="I79" s="112"/>
      <c r="J79" s="112"/>
      <c r="K79" s="112"/>
      <c r="L79" s="112"/>
      <c r="M79" s="260"/>
      <c r="N79" s="114" t="s">
        <v>430</v>
      </c>
      <c r="O79" s="112" t="s">
        <v>430</v>
      </c>
      <c r="P79" s="112" t="s">
        <v>430</v>
      </c>
      <c r="Q79" s="112" t="s">
        <v>430</v>
      </c>
      <c r="R79" s="112" t="s">
        <v>430</v>
      </c>
      <c r="S79" s="112" t="s">
        <v>430</v>
      </c>
      <c r="T79" s="112" t="s">
        <v>430</v>
      </c>
      <c r="U79" s="119" t="s">
        <v>430</v>
      </c>
      <c r="V79" s="112" t="s">
        <v>430</v>
      </c>
      <c r="W79" s="112" t="s">
        <v>430</v>
      </c>
      <c r="X79" s="112" t="s">
        <v>430</v>
      </c>
      <c r="Y79" s="278" t="s">
        <v>430</v>
      </c>
      <c r="Z79" s="112" t="s">
        <v>430</v>
      </c>
      <c r="AA79" s="112" t="s">
        <v>430</v>
      </c>
      <c r="AB79" s="112" t="s">
        <v>430</v>
      </c>
      <c r="AC79" s="112" t="s">
        <v>430</v>
      </c>
      <c r="AD79" s="112" t="s">
        <v>430</v>
      </c>
      <c r="AE79" s="112" t="s">
        <v>430</v>
      </c>
      <c r="AF79" s="112" t="s">
        <v>430</v>
      </c>
      <c r="AG79" s="555"/>
      <c r="AH79" s="110"/>
      <c r="AI79" s="110"/>
      <c r="AJ79" s="110"/>
      <c r="AK79" s="110"/>
      <c r="AL79" s="110"/>
      <c r="AM79" s="110"/>
      <c r="AN79" s="110"/>
      <c r="AO79" s="315"/>
      <c r="AP79" s="110"/>
      <c r="AQ79" s="110"/>
      <c r="AR79" s="110"/>
      <c r="AS79" s="110"/>
      <c r="AT79" s="110"/>
      <c r="AU79" s="249"/>
      <c r="AV79" s="249"/>
      <c r="AW79" s="249"/>
      <c r="AX79" s="249"/>
      <c r="AY79" s="249"/>
      <c r="AZ79" s="113"/>
      <c r="BA79" s="278"/>
      <c r="BB79" s="278"/>
      <c r="BC79" s="278"/>
      <c r="BD79" s="278"/>
      <c r="BE79" s="278"/>
      <c r="BF79" s="278"/>
      <c r="BG79" s="113"/>
      <c r="BH79" s="278"/>
      <c r="BI79" s="278"/>
      <c r="BJ79" s="278"/>
      <c r="BK79" s="278"/>
      <c r="BL79" s="278"/>
      <c r="BM79" s="278"/>
      <c r="BN79" s="278"/>
      <c r="BO79" s="608"/>
      <c r="BP79" s="608"/>
      <c r="BQ79" s="608"/>
      <c r="BR79" s="113"/>
      <c r="BS79" s="113"/>
      <c r="BT79" s="117"/>
      <c r="BU79" s="113"/>
      <c r="BV79" s="139"/>
    </row>
    <row r="80" spans="1:74" s="107" customFormat="1" x14ac:dyDescent="0.25">
      <c r="A80" s="117" t="s">
        <v>7808</v>
      </c>
      <c r="B80" s="113"/>
      <c r="C80" s="728"/>
      <c r="D80" s="113"/>
      <c r="E80" s="117"/>
      <c r="F80" s="113"/>
      <c r="G80" s="117"/>
      <c r="H80" s="113"/>
      <c r="I80" s="112"/>
      <c r="J80" s="112"/>
      <c r="K80" s="112"/>
      <c r="L80" s="112"/>
      <c r="M80" s="260"/>
      <c r="N80" s="114" t="s">
        <v>430</v>
      </c>
      <c r="O80" s="112" t="s">
        <v>430</v>
      </c>
      <c r="P80" s="112" t="s">
        <v>430</v>
      </c>
      <c r="Q80" s="112" t="s">
        <v>430</v>
      </c>
      <c r="R80" s="112" t="s">
        <v>430</v>
      </c>
      <c r="S80" s="112" t="s">
        <v>430</v>
      </c>
      <c r="T80" s="112" t="s">
        <v>430</v>
      </c>
      <c r="U80" s="119" t="s">
        <v>430</v>
      </c>
      <c r="V80" s="112" t="s">
        <v>430</v>
      </c>
      <c r="W80" s="112" t="s">
        <v>430</v>
      </c>
      <c r="X80" s="112" t="s">
        <v>430</v>
      </c>
      <c r="Y80" s="278" t="s">
        <v>430</v>
      </c>
      <c r="Z80" s="112" t="s">
        <v>430</v>
      </c>
      <c r="AA80" s="112" t="s">
        <v>430</v>
      </c>
      <c r="AB80" s="112" t="s">
        <v>430</v>
      </c>
      <c r="AC80" s="112" t="s">
        <v>430</v>
      </c>
      <c r="AD80" s="112" t="s">
        <v>430</v>
      </c>
      <c r="AE80" s="112" t="s">
        <v>430</v>
      </c>
      <c r="AF80" s="112" t="s">
        <v>430</v>
      </c>
      <c r="AG80" s="555"/>
      <c r="AH80" s="110"/>
      <c r="AI80" s="110"/>
      <c r="AJ80" s="110"/>
      <c r="AK80" s="110"/>
      <c r="AL80" s="110"/>
      <c r="AM80" s="110"/>
      <c r="AN80" s="110"/>
      <c r="AO80" s="315"/>
      <c r="AP80" s="110"/>
      <c r="AQ80" s="110"/>
      <c r="AR80" s="110"/>
      <c r="AS80" s="110"/>
      <c r="AT80" s="110"/>
      <c r="AU80" s="249"/>
      <c r="AV80" s="249"/>
      <c r="AW80" s="249"/>
      <c r="AX80" s="249"/>
      <c r="AY80" s="249"/>
      <c r="AZ80" s="113"/>
      <c r="BA80" s="278"/>
      <c r="BB80" s="278"/>
      <c r="BC80" s="278"/>
      <c r="BD80" s="278"/>
      <c r="BE80" s="278"/>
      <c r="BF80" s="278"/>
      <c r="BG80" s="113"/>
      <c r="BH80" s="278"/>
      <c r="BI80" s="278"/>
      <c r="BJ80" s="278"/>
      <c r="BK80" s="278"/>
      <c r="BL80" s="278"/>
      <c r="BM80" s="278"/>
      <c r="BN80" s="278"/>
      <c r="BO80" s="608"/>
      <c r="BP80" s="608"/>
      <c r="BQ80" s="278"/>
      <c r="BR80" s="113"/>
      <c r="BS80" s="113"/>
      <c r="BT80" s="117"/>
      <c r="BU80" s="113"/>
      <c r="BV80" s="139"/>
    </row>
    <row r="81" spans="1:74" s="107" customFormat="1" x14ac:dyDescent="0.25">
      <c r="A81" s="140" t="s">
        <v>7809</v>
      </c>
      <c r="B81" s="122"/>
      <c r="C81" s="729"/>
      <c r="D81" s="122"/>
      <c r="E81" s="140"/>
      <c r="F81" s="122"/>
      <c r="G81" s="140"/>
      <c r="H81" s="141"/>
      <c r="I81" s="142"/>
      <c r="J81" s="142"/>
      <c r="K81" s="142"/>
      <c r="L81" s="142"/>
      <c r="M81" s="265"/>
      <c r="N81" s="143" t="s">
        <v>430</v>
      </c>
      <c r="O81" s="142" t="s">
        <v>430</v>
      </c>
      <c r="P81" s="142" t="s">
        <v>430</v>
      </c>
      <c r="Q81" s="142" t="s">
        <v>430</v>
      </c>
      <c r="R81" s="142" t="s">
        <v>430</v>
      </c>
      <c r="S81" s="142" t="s">
        <v>430</v>
      </c>
      <c r="T81" s="142" t="s">
        <v>430</v>
      </c>
      <c r="U81" s="552" t="s">
        <v>430</v>
      </c>
      <c r="V81" s="142" t="s">
        <v>430</v>
      </c>
      <c r="W81" s="142" t="s">
        <v>430</v>
      </c>
      <c r="X81" s="142" t="s">
        <v>430</v>
      </c>
      <c r="Y81" s="278" t="s">
        <v>430</v>
      </c>
      <c r="Z81" s="142" t="s">
        <v>430</v>
      </c>
      <c r="AA81" s="142" t="s">
        <v>430</v>
      </c>
      <c r="AB81" s="142" t="s">
        <v>430</v>
      </c>
      <c r="AC81" s="142" t="s">
        <v>430</v>
      </c>
      <c r="AD81" s="142" t="s">
        <v>430</v>
      </c>
      <c r="AE81" s="142" t="s">
        <v>430</v>
      </c>
      <c r="AF81" s="142" t="s">
        <v>430</v>
      </c>
      <c r="AG81" s="558"/>
      <c r="AH81" s="144"/>
      <c r="AI81" s="144"/>
      <c r="AJ81" s="144"/>
      <c r="AK81" s="144"/>
      <c r="AL81" s="144"/>
      <c r="AM81" s="144"/>
      <c r="AN81" s="110"/>
      <c r="AO81" s="565"/>
      <c r="AP81" s="144"/>
      <c r="AQ81" s="144"/>
      <c r="AR81" s="144"/>
      <c r="AS81" s="144"/>
      <c r="AT81" s="144"/>
      <c r="AU81" s="249"/>
      <c r="AV81" s="250"/>
      <c r="AW81" s="250"/>
      <c r="AX81" s="250"/>
      <c r="AY81" s="250"/>
      <c r="AZ81" s="122"/>
      <c r="BA81" s="325"/>
      <c r="BB81" s="325"/>
      <c r="BC81" s="325"/>
      <c r="BD81" s="325"/>
      <c r="BE81" s="325"/>
      <c r="BF81" s="325"/>
      <c r="BG81" s="122"/>
      <c r="BH81" s="325"/>
      <c r="BI81" s="325"/>
      <c r="BJ81" s="325"/>
      <c r="BK81" s="325"/>
      <c r="BL81" s="325"/>
      <c r="BM81" s="281"/>
      <c r="BN81" s="325"/>
      <c r="BO81" s="281"/>
      <c r="BP81" s="281"/>
      <c r="BQ81" s="281"/>
      <c r="BR81" s="122"/>
      <c r="BS81" s="122"/>
      <c r="BT81" s="124"/>
      <c r="BU81" s="122"/>
      <c r="BV81" s="145"/>
    </row>
    <row r="82" spans="1:74" x14ac:dyDescent="0.25">
      <c r="BM82" s="277"/>
    </row>
    <row r="83" spans="1:74" x14ac:dyDescent="0.25">
      <c r="BM83" s="277"/>
    </row>
    <row r="84" spans="1:74" x14ac:dyDescent="0.25">
      <c r="BM84" s="277"/>
    </row>
    <row r="85" spans="1:74" hidden="1" x14ac:dyDescent="0.25">
      <c r="A85" s="22" t="s">
        <v>173</v>
      </c>
      <c r="BM85" s="277"/>
    </row>
    <row r="86" spans="1:74" x14ac:dyDescent="0.25">
      <c r="A86" s="22" t="s">
        <v>10576</v>
      </c>
      <c r="BM86" s="277"/>
    </row>
    <row r="87" spans="1:74" x14ac:dyDescent="0.25">
      <c r="A87" s="21" t="s">
        <v>292</v>
      </c>
      <c r="BM87"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407D9-64E9-4D70-BDE5-6BE5C11B5DC9}">
  <sheetPr codeName="Sheet30"/>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8" sqref="A8"/>
    </sheetView>
  </sheetViews>
  <sheetFormatPr defaultColWidth="8.90625" defaultRowHeight="10.5" x14ac:dyDescent="0.25"/>
  <cols>
    <col min="1" max="1" width="65.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385</v>
      </c>
    </row>
    <row r="4" spans="1:74" x14ac:dyDescent="0.25">
      <c r="A4" s="488" t="s">
        <v>425</v>
      </c>
    </row>
    <row r="5" spans="1:74" ht="33" x14ac:dyDescent="0.25">
      <c r="A5" s="1100" t="s">
        <v>386</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33"/>
      <c r="BS5" s="1130" t="s">
        <v>206</v>
      </c>
      <c r="BT5" s="1138"/>
      <c r="BU5" s="1133"/>
      <c r="BV5" s="1130" t="s">
        <v>88</v>
      </c>
    </row>
    <row r="6" spans="1:74"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34"/>
      <c r="BS6" s="83" t="s">
        <v>204</v>
      </c>
      <c r="BT6" s="82" t="s">
        <v>205</v>
      </c>
      <c r="BU6" s="1134"/>
      <c r="BV6" s="1131"/>
    </row>
    <row r="7" spans="1:74" ht="14.5" x14ac:dyDescent="0.25">
      <c r="A7" s="323" t="s">
        <v>387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7863</v>
      </c>
      <c r="B8" s="369"/>
      <c r="C8" s="718">
        <v>41302</v>
      </c>
      <c r="D8" s="369"/>
      <c r="E8" s="841">
        <v>6488.59</v>
      </c>
      <c r="F8" s="369"/>
      <c r="G8" s="339">
        <v>59.828800000000001</v>
      </c>
      <c r="H8" s="370"/>
      <c r="I8" s="843">
        <v>4.34</v>
      </c>
      <c r="J8" s="843">
        <v>8.2200000000000006</v>
      </c>
      <c r="K8" s="843">
        <v>3.03</v>
      </c>
      <c r="L8" s="843">
        <v>3.2</v>
      </c>
      <c r="M8" s="361"/>
      <c r="N8" s="342">
        <v>-22.924399999999999</v>
      </c>
      <c r="O8" s="340">
        <v>-4.3097000000000003</v>
      </c>
      <c r="P8" s="340">
        <v>4.3002000000000002</v>
      </c>
      <c r="Q8" s="340">
        <v>7.0567000000000002</v>
      </c>
      <c r="R8" s="340">
        <v>3.4916999999999998</v>
      </c>
      <c r="S8" s="340">
        <v>9.4734999999999996</v>
      </c>
      <c r="T8" s="340">
        <v>7.7827999999999999</v>
      </c>
      <c r="U8" s="344">
        <v>6.9859</v>
      </c>
      <c r="V8" s="340">
        <v>7.1565000000000003</v>
      </c>
      <c r="W8" s="340">
        <v>7.7504999999999997</v>
      </c>
      <c r="X8" s="340">
        <v>7.8954000000000004</v>
      </c>
      <c r="Y8" s="371">
        <v>6.8722000000000003</v>
      </c>
      <c r="Z8" s="340">
        <v>8.1760999999999999</v>
      </c>
      <c r="AA8" s="340">
        <v>6.0534999999999997</v>
      </c>
      <c r="AB8" s="340">
        <v>9.9713999999999992</v>
      </c>
      <c r="AC8" s="340">
        <v>7.0655000000000001</v>
      </c>
      <c r="AD8" s="340">
        <v>7.1426999999999996</v>
      </c>
      <c r="AE8" s="340">
        <v>11.732699999999999</v>
      </c>
      <c r="AF8" s="340">
        <v>8.8102999999999998</v>
      </c>
      <c r="AG8" s="568"/>
      <c r="AH8" s="338">
        <v>9</v>
      </c>
      <c r="AI8" s="338">
        <v>7</v>
      </c>
      <c r="AJ8" s="338">
        <v>7</v>
      </c>
      <c r="AK8" s="338">
        <v>1</v>
      </c>
      <c r="AL8" s="338">
        <v>1</v>
      </c>
      <c r="AM8" s="338">
        <v>1</v>
      </c>
      <c r="AN8" s="338">
        <v>2</v>
      </c>
      <c r="AO8" s="570">
        <v>3</v>
      </c>
      <c r="AP8" s="338">
        <v>4</v>
      </c>
      <c r="AQ8" s="338">
        <v>6</v>
      </c>
      <c r="AR8" s="338">
        <v>7</v>
      </c>
      <c r="AS8" s="338">
        <v>5</v>
      </c>
      <c r="AT8" s="338">
        <v>2</v>
      </c>
      <c r="AU8" s="338">
        <v>1</v>
      </c>
      <c r="AV8" s="338">
        <v>1</v>
      </c>
      <c r="AW8" s="338">
        <v>3</v>
      </c>
      <c r="AX8" s="338">
        <v>4</v>
      </c>
      <c r="AY8" s="338">
        <v>1</v>
      </c>
      <c r="AZ8" s="583"/>
      <c r="BA8" s="464">
        <v>21.82</v>
      </c>
      <c r="BB8" s="340">
        <v>11.92</v>
      </c>
      <c r="BC8" s="340">
        <v>14.44</v>
      </c>
      <c r="BD8" s="340">
        <v>32.14</v>
      </c>
      <c r="BE8" s="371">
        <v>10.050000000000001</v>
      </c>
      <c r="BF8" s="371">
        <v>10.79</v>
      </c>
      <c r="BG8" s="370"/>
      <c r="BH8" s="593">
        <v>4.28</v>
      </c>
      <c r="BI8" s="340">
        <v>1.0900000000000001</v>
      </c>
      <c r="BJ8" s="340" t="s">
        <v>430</v>
      </c>
      <c r="BK8" s="340">
        <v>66.3</v>
      </c>
      <c r="BL8" s="340" t="s">
        <v>430</v>
      </c>
      <c r="BM8" s="371">
        <v>21.82</v>
      </c>
      <c r="BN8" s="371" t="s">
        <v>430</v>
      </c>
      <c r="BO8" s="371" t="s">
        <v>430</v>
      </c>
      <c r="BP8" s="371" t="s">
        <v>430</v>
      </c>
      <c r="BQ8" s="371">
        <v>7.66</v>
      </c>
      <c r="BR8" s="370"/>
      <c r="BS8" s="465">
        <v>1.5280406752190501</v>
      </c>
      <c r="BT8" s="340">
        <v>5.0772491499745103</v>
      </c>
      <c r="BU8" s="370"/>
      <c r="BV8" s="571" t="s">
        <v>476</v>
      </c>
    </row>
    <row r="9" spans="1:74" s="425" customFormat="1" x14ac:dyDescent="0.25">
      <c r="A9" s="337" t="s">
        <v>7864</v>
      </c>
      <c r="B9" s="369"/>
      <c r="C9" s="718">
        <v>41297</v>
      </c>
      <c r="D9" s="369"/>
      <c r="E9" s="841">
        <v>5418.93</v>
      </c>
      <c r="F9" s="369"/>
      <c r="G9" s="339">
        <v>53.830800000000004</v>
      </c>
      <c r="H9" s="370"/>
      <c r="I9" s="843">
        <v>5.98</v>
      </c>
      <c r="J9" s="843">
        <v>8.18</v>
      </c>
      <c r="K9" s="843">
        <v>3.19</v>
      </c>
      <c r="L9" s="843">
        <v>3.35</v>
      </c>
      <c r="M9" s="361"/>
      <c r="N9" s="342">
        <v>-15.385300000000001</v>
      </c>
      <c r="O9" s="340">
        <v>-5.6703999999999999</v>
      </c>
      <c r="P9" s="340">
        <v>3.6349</v>
      </c>
      <c r="Q9" s="340">
        <v>4.2981999999999996</v>
      </c>
      <c r="R9" s="340">
        <v>1.9783999999999999</v>
      </c>
      <c r="S9" s="340">
        <v>9.0603999999999996</v>
      </c>
      <c r="T9" s="340">
        <v>8.0532000000000004</v>
      </c>
      <c r="U9" s="344">
        <v>7.1741000000000001</v>
      </c>
      <c r="V9" s="340">
        <v>7.8765000000000001</v>
      </c>
      <c r="W9" s="340">
        <v>8.6052</v>
      </c>
      <c r="X9" s="340">
        <v>8.5259</v>
      </c>
      <c r="Y9" s="371">
        <v>7.4055999999999997</v>
      </c>
      <c r="Z9" s="340">
        <v>7.9396000000000004</v>
      </c>
      <c r="AA9" s="340">
        <v>5.4204999999999997</v>
      </c>
      <c r="AB9" s="340">
        <v>9.7800999999999991</v>
      </c>
      <c r="AC9" s="340">
        <v>7.1066000000000003</v>
      </c>
      <c r="AD9" s="340">
        <v>7.4916999999999998</v>
      </c>
      <c r="AE9" s="340">
        <v>8.1071000000000009</v>
      </c>
      <c r="AF9" s="340">
        <v>8.5060000000000002</v>
      </c>
      <c r="AG9" s="568"/>
      <c r="AH9" s="338">
        <v>7</v>
      </c>
      <c r="AI9" s="338">
        <v>11</v>
      </c>
      <c r="AJ9" s="338">
        <v>10</v>
      </c>
      <c r="AK9" s="338">
        <v>9</v>
      </c>
      <c r="AL9" s="338">
        <v>2</v>
      </c>
      <c r="AM9" s="338">
        <v>2</v>
      </c>
      <c r="AN9" s="338">
        <v>1</v>
      </c>
      <c r="AO9" s="570">
        <v>2</v>
      </c>
      <c r="AP9" s="338">
        <v>2</v>
      </c>
      <c r="AQ9" s="338">
        <v>3</v>
      </c>
      <c r="AR9" s="338">
        <v>3</v>
      </c>
      <c r="AS9" s="338">
        <v>3</v>
      </c>
      <c r="AT9" s="338">
        <v>3</v>
      </c>
      <c r="AU9" s="338">
        <v>3</v>
      </c>
      <c r="AV9" s="338">
        <v>2</v>
      </c>
      <c r="AW9" s="338">
        <v>2</v>
      </c>
      <c r="AX9" s="338">
        <v>2</v>
      </c>
      <c r="AY9" s="338">
        <v>10</v>
      </c>
      <c r="AZ9" s="583"/>
      <c r="BA9" s="464">
        <v>15.9</v>
      </c>
      <c r="BB9" s="340">
        <v>11.35</v>
      </c>
      <c r="BC9" s="340">
        <v>28.74</v>
      </c>
      <c r="BD9" s="340">
        <v>31.2</v>
      </c>
      <c r="BE9" s="371">
        <v>0.92</v>
      </c>
      <c r="BF9" s="371">
        <v>12.81</v>
      </c>
      <c r="BG9" s="370"/>
      <c r="BH9" s="593">
        <v>3.43</v>
      </c>
      <c r="BI9" s="340">
        <v>0.45</v>
      </c>
      <c r="BJ9" s="340" t="s">
        <v>430</v>
      </c>
      <c r="BK9" s="340">
        <v>70.84</v>
      </c>
      <c r="BL9" s="340" t="s">
        <v>430</v>
      </c>
      <c r="BM9" s="371">
        <v>15.9</v>
      </c>
      <c r="BN9" s="371" t="s">
        <v>430</v>
      </c>
      <c r="BO9" s="371" t="s">
        <v>430</v>
      </c>
      <c r="BP9" s="371" t="s">
        <v>430</v>
      </c>
      <c r="BQ9" s="371">
        <v>10.3</v>
      </c>
      <c r="BR9" s="370"/>
      <c r="BS9" s="465">
        <v>2.7269297597867701</v>
      </c>
      <c r="BT9" s="340">
        <v>12.069838985597199</v>
      </c>
      <c r="BU9" s="370"/>
      <c r="BV9" s="571" t="s">
        <v>519</v>
      </c>
    </row>
    <row r="10" spans="1:74" s="428" customFormat="1" x14ac:dyDescent="0.25">
      <c r="A10" s="345" t="s">
        <v>7865</v>
      </c>
      <c r="B10" s="373"/>
      <c r="C10" s="719">
        <v>41275</v>
      </c>
      <c r="D10" s="373"/>
      <c r="E10" s="841">
        <v>3599.4</v>
      </c>
      <c r="F10" s="373"/>
      <c r="G10" s="347">
        <v>66.082099999999997</v>
      </c>
      <c r="H10" s="374"/>
      <c r="I10" s="348">
        <v>3.78342</v>
      </c>
      <c r="J10" s="348">
        <v>8.44</v>
      </c>
      <c r="K10" s="843">
        <v>3.01</v>
      </c>
      <c r="L10" s="348">
        <v>2.8458399999999999</v>
      </c>
      <c r="M10" s="362"/>
      <c r="N10" s="350">
        <v>-10.436299999999999</v>
      </c>
      <c r="O10" s="348">
        <v>-4.0675999999999997</v>
      </c>
      <c r="P10" s="348">
        <v>4.7070999999999996</v>
      </c>
      <c r="Q10" s="348">
        <v>5.452</v>
      </c>
      <c r="R10" s="348">
        <v>1.8166</v>
      </c>
      <c r="S10" s="348">
        <v>8.1745999999999999</v>
      </c>
      <c r="T10" s="348">
        <v>7.1380999999999997</v>
      </c>
      <c r="U10" s="354">
        <v>6.8148</v>
      </c>
      <c r="V10" s="348">
        <v>6.9302000000000001</v>
      </c>
      <c r="W10" s="348">
        <v>7.6936999999999998</v>
      </c>
      <c r="X10" s="348">
        <v>7.9461000000000004</v>
      </c>
      <c r="Y10" s="375">
        <v>6.7969999999999997</v>
      </c>
      <c r="Z10" s="348">
        <v>7.5597000000000003</v>
      </c>
      <c r="AA10" s="348">
        <v>5.0117000000000003</v>
      </c>
      <c r="AB10" s="348">
        <v>9.0504999999999995</v>
      </c>
      <c r="AC10" s="348">
        <v>6.7279</v>
      </c>
      <c r="AD10" s="348">
        <v>6.8916000000000004</v>
      </c>
      <c r="AE10" s="348">
        <v>9.8859999999999992</v>
      </c>
      <c r="AF10" s="348">
        <v>8.1199999999999992</v>
      </c>
      <c r="AG10" s="569"/>
      <c r="AH10" s="346">
        <v>2</v>
      </c>
      <c r="AI10" s="346">
        <v>6</v>
      </c>
      <c r="AJ10" s="346">
        <v>6</v>
      </c>
      <c r="AK10" s="346">
        <v>4</v>
      </c>
      <c r="AL10" s="346">
        <v>3</v>
      </c>
      <c r="AM10" s="346">
        <v>5</v>
      </c>
      <c r="AN10" s="346">
        <v>6</v>
      </c>
      <c r="AO10" s="572">
        <v>5</v>
      </c>
      <c r="AP10" s="346">
        <v>6</v>
      </c>
      <c r="AQ10" s="346">
        <v>7</v>
      </c>
      <c r="AR10" s="346">
        <v>6</v>
      </c>
      <c r="AS10" s="346">
        <v>7</v>
      </c>
      <c r="AT10" s="346">
        <v>6</v>
      </c>
      <c r="AU10" s="346">
        <v>4</v>
      </c>
      <c r="AV10" s="346">
        <v>5</v>
      </c>
      <c r="AW10" s="346">
        <v>6</v>
      </c>
      <c r="AX10" s="346">
        <v>6</v>
      </c>
      <c r="AY10" s="346">
        <v>5</v>
      </c>
      <c r="AZ10" s="584"/>
      <c r="BA10" s="467">
        <v>12.02</v>
      </c>
      <c r="BB10" s="348">
        <v>27.56</v>
      </c>
      <c r="BC10" s="348">
        <v>15.85</v>
      </c>
      <c r="BD10" s="348">
        <v>32.85</v>
      </c>
      <c r="BE10" s="375">
        <v>2.73</v>
      </c>
      <c r="BF10" s="375">
        <v>8.99</v>
      </c>
      <c r="BG10" s="374"/>
      <c r="BH10" s="594">
        <v>4.54</v>
      </c>
      <c r="BI10" s="348" t="s">
        <v>430</v>
      </c>
      <c r="BJ10" s="348" t="s">
        <v>430</v>
      </c>
      <c r="BK10" s="348">
        <v>78.989999999999995</v>
      </c>
      <c r="BL10" s="348" t="s">
        <v>430</v>
      </c>
      <c r="BM10" s="375">
        <v>12.02</v>
      </c>
      <c r="BN10" s="375" t="s">
        <v>430</v>
      </c>
      <c r="BO10" s="375" t="s">
        <v>430</v>
      </c>
      <c r="BP10" s="375" t="s">
        <v>430</v>
      </c>
      <c r="BQ10" s="375">
        <v>4.45</v>
      </c>
      <c r="BR10" s="374"/>
      <c r="BS10" s="468">
        <v>5.8294374894170602</v>
      </c>
      <c r="BT10" s="348">
        <v>5.3809215494619096</v>
      </c>
      <c r="BU10" s="374"/>
      <c r="BV10" s="430" t="s">
        <v>555</v>
      </c>
    </row>
    <row r="11" spans="1:74" s="428" customFormat="1" x14ac:dyDescent="0.25">
      <c r="A11" s="345" t="s">
        <v>7866</v>
      </c>
      <c r="B11" s="373"/>
      <c r="C11" s="719">
        <v>41275</v>
      </c>
      <c r="D11" s="373"/>
      <c r="E11" s="346">
        <v>3344.7</v>
      </c>
      <c r="F11" s="373"/>
      <c r="G11" s="347">
        <v>48.087800000000001</v>
      </c>
      <c r="H11" s="374"/>
      <c r="I11" s="843">
        <v>4.3600000000000003</v>
      </c>
      <c r="J11" s="843">
        <v>8.09</v>
      </c>
      <c r="K11" s="843">
        <v>2.95</v>
      </c>
      <c r="L11" s="843">
        <v>3.12</v>
      </c>
      <c r="M11" s="362"/>
      <c r="N11" s="350">
        <v>-15.932600000000001</v>
      </c>
      <c r="O11" s="348">
        <v>-1.5685</v>
      </c>
      <c r="P11" s="348">
        <v>4.9165999999999999</v>
      </c>
      <c r="Q11" s="348">
        <v>5.3784999999999998</v>
      </c>
      <c r="R11" s="348">
        <v>1.1347</v>
      </c>
      <c r="S11" s="348">
        <v>8.2750000000000004</v>
      </c>
      <c r="T11" s="348">
        <v>7.7188999999999997</v>
      </c>
      <c r="U11" s="354">
        <v>9.6333000000000002</v>
      </c>
      <c r="V11" s="348">
        <v>9.3999000000000006</v>
      </c>
      <c r="W11" s="348">
        <v>11.4932</v>
      </c>
      <c r="X11" s="348">
        <v>10.655099999999999</v>
      </c>
      <c r="Y11" s="375">
        <v>12.7293</v>
      </c>
      <c r="Z11" s="348">
        <v>9.1278000000000006</v>
      </c>
      <c r="AA11" s="348">
        <v>4.5106999999999999</v>
      </c>
      <c r="AB11" s="348">
        <v>9.2614999999999998</v>
      </c>
      <c r="AC11" s="348">
        <v>9.8795000000000002</v>
      </c>
      <c r="AD11" s="348">
        <v>9.3224999999999998</v>
      </c>
      <c r="AE11" s="348">
        <v>9.5813000000000006</v>
      </c>
      <c r="AF11" s="348">
        <v>9.7430000000000003</v>
      </c>
      <c r="AG11" s="569"/>
      <c r="AH11" s="346">
        <v>8</v>
      </c>
      <c r="AI11" s="346">
        <v>3</v>
      </c>
      <c r="AJ11" s="346">
        <v>5</v>
      </c>
      <c r="AK11" s="346">
        <v>5</v>
      </c>
      <c r="AL11" s="346">
        <v>5</v>
      </c>
      <c r="AM11" s="346">
        <v>4</v>
      </c>
      <c r="AN11" s="346">
        <v>3</v>
      </c>
      <c r="AO11" s="572">
        <v>1</v>
      </c>
      <c r="AP11" s="346">
        <v>1</v>
      </c>
      <c r="AQ11" s="346">
        <v>1</v>
      </c>
      <c r="AR11" s="346">
        <v>1</v>
      </c>
      <c r="AS11" s="346">
        <v>1</v>
      </c>
      <c r="AT11" s="346">
        <v>1</v>
      </c>
      <c r="AU11" s="346">
        <v>6</v>
      </c>
      <c r="AV11" s="346">
        <v>4</v>
      </c>
      <c r="AW11" s="346">
        <v>1</v>
      </c>
      <c r="AX11" s="346">
        <v>1</v>
      </c>
      <c r="AY11" s="346">
        <v>8</v>
      </c>
      <c r="AZ11" s="584"/>
      <c r="BA11" s="467">
        <v>19.829999999999998</v>
      </c>
      <c r="BB11" s="348">
        <v>24.18</v>
      </c>
      <c r="BC11" s="348">
        <v>14.35</v>
      </c>
      <c r="BD11" s="348">
        <v>22.34</v>
      </c>
      <c r="BE11" s="375">
        <v>8.8800000000000008</v>
      </c>
      <c r="BF11" s="375">
        <v>10.43</v>
      </c>
      <c r="BG11" s="374"/>
      <c r="BH11" s="594">
        <v>6.04</v>
      </c>
      <c r="BI11" s="348" t="s">
        <v>430</v>
      </c>
      <c r="BJ11" s="348" t="s">
        <v>430</v>
      </c>
      <c r="BK11" s="348">
        <v>69.739999999999995</v>
      </c>
      <c r="BL11" s="348" t="s">
        <v>430</v>
      </c>
      <c r="BM11" s="375">
        <v>19.829999999999998</v>
      </c>
      <c r="BN11" s="375" t="s">
        <v>430</v>
      </c>
      <c r="BO11" s="375" t="s">
        <v>430</v>
      </c>
      <c r="BP11" s="375" t="s">
        <v>430</v>
      </c>
      <c r="BQ11" s="375">
        <v>4.3899999999999997</v>
      </c>
      <c r="BR11" s="374"/>
      <c r="BS11" s="468">
        <v>1.6457743204937301</v>
      </c>
      <c r="BT11" s="348">
        <v>10.361294383108399</v>
      </c>
      <c r="BU11" s="374"/>
      <c r="BV11" s="430" t="s">
        <v>443</v>
      </c>
    </row>
    <row r="12" spans="1:74" s="428" customFormat="1" x14ac:dyDescent="0.25">
      <c r="A12" s="345" t="s">
        <v>7867</v>
      </c>
      <c r="B12" s="373"/>
      <c r="C12" s="719">
        <v>41281</v>
      </c>
      <c r="D12" s="373"/>
      <c r="E12" s="346">
        <v>2107.34</v>
      </c>
      <c r="F12" s="373"/>
      <c r="G12" s="347">
        <v>33.4026</v>
      </c>
      <c r="H12" s="374"/>
      <c r="I12" s="843">
        <v>4.67</v>
      </c>
      <c r="J12" s="843">
        <v>8.1758299999999995</v>
      </c>
      <c r="K12" s="843">
        <v>3.25</v>
      </c>
      <c r="L12" s="843">
        <v>3.39</v>
      </c>
      <c r="M12" s="362"/>
      <c r="N12" s="350">
        <v>-13.2172</v>
      </c>
      <c r="O12" s="348">
        <v>-2.2214999999999998</v>
      </c>
      <c r="P12" s="348">
        <v>5.8917999999999999</v>
      </c>
      <c r="Q12" s="348">
        <v>4.7150999999999996</v>
      </c>
      <c r="R12" s="348">
        <v>1.7650999999999999</v>
      </c>
      <c r="S12" s="348">
        <v>8.1281999999999996</v>
      </c>
      <c r="T12" s="348">
        <v>6.9725000000000001</v>
      </c>
      <c r="U12" s="354">
        <v>6.9196</v>
      </c>
      <c r="V12" s="348">
        <v>7.1036000000000001</v>
      </c>
      <c r="W12" s="348">
        <v>8.218</v>
      </c>
      <c r="X12" s="348">
        <v>8.4466000000000001</v>
      </c>
      <c r="Y12" s="375">
        <v>7.3743999999999996</v>
      </c>
      <c r="Z12" s="348">
        <v>7.9013</v>
      </c>
      <c r="AA12" s="348">
        <v>4.7118000000000002</v>
      </c>
      <c r="AB12" s="348">
        <v>8.9286999999999992</v>
      </c>
      <c r="AC12" s="348">
        <v>6.8292000000000002</v>
      </c>
      <c r="AD12" s="348">
        <v>7.0301999999999998</v>
      </c>
      <c r="AE12" s="348">
        <v>9.8062000000000005</v>
      </c>
      <c r="AF12" s="348">
        <v>8.5587999999999997</v>
      </c>
      <c r="AG12" s="569"/>
      <c r="AH12" s="346">
        <v>4</v>
      </c>
      <c r="AI12" s="346">
        <v>4</v>
      </c>
      <c r="AJ12" s="346">
        <v>4</v>
      </c>
      <c r="AK12" s="346">
        <v>6</v>
      </c>
      <c r="AL12" s="346">
        <v>4</v>
      </c>
      <c r="AM12" s="346">
        <v>6</v>
      </c>
      <c r="AN12" s="346">
        <v>7</v>
      </c>
      <c r="AO12" s="572">
        <v>4</v>
      </c>
      <c r="AP12" s="346">
        <v>5</v>
      </c>
      <c r="AQ12" s="346">
        <v>5</v>
      </c>
      <c r="AR12" s="346">
        <v>5</v>
      </c>
      <c r="AS12" s="346">
        <v>4</v>
      </c>
      <c r="AT12" s="346">
        <v>4</v>
      </c>
      <c r="AU12" s="346">
        <v>5</v>
      </c>
      <c r="AV12" s="346">
        <v>6</v>
      </c>
      <c r="AW12" s="346">
        <v>4</v>
      </c>
      <c r="AX12" s="346">
        <v>5</v>
      </c>
      <c r="AY12" s="346">
        <v>7</v>
      </c>
      <c r="AZ12" s="584"/>
      <c r="BA12" s="467">
        <v>22.51</v>
      </c>
      <c r="BB12" s="348">
        <v>7.24</v>
      </c>
      <c r="BC12" s="348">
        <v>11.18</v>
      </c>
      <c r="BD12" s="348">
        <v>45.67</v>
      </c>
      <c r="BE12" s="375">
        <v>7.1</v>
      </c>
      <c r="BF12" s="375">
        <v>6.3</v>
      </c>
      <c r="BG12" s="374"/>
      <c r="BH12" s="594">
        <v>2.81</v>
      </c>
      <c r="BI12" s="348" t="s">
        <v>430</v>
      </c>
      <c r="BJ12" s="348" t="s">
        <v>430</v>
      </c>
      <c r="BK12" s="348">
        <v>71.2</v>
      </c>
      <c r="BL12" s="348" t="s">
        <v>430</v>
      </c>
      <c r="BM12" s="375">
        <v>22.51</v>
      </c>
      <c r="BN12" s="375" t="s">
        <v>430</v>
      </c>
      <c r="BO12" s="375" t="s">
        <v>430</v>
      </c>
      <c r="BP12" s="375" t="s">
        <v>430</v>
      </c>
      <c r="BQ12" s="375">
        <v>3.49</v>
      </c>
      <c r="BR12" s="374"/>
      <c r="BS12" s="468">
        <v>4.7269615995273</v>
      </c>
      <c r="BT12" s="348">
        <v>8.0424937591957502</v>
      </c>
      <c r="BU12" s="374"/>
      <c r="BV12" s="430" t="s">
        <v>555</v>
      </c>
    </row>
    <row r="13" spans="1:74" s="428" customFormat="1" ht="11" x14ac:dyDescent="0.3">
      <c r="A13" s="845" t="s">
        <v>7868</v>
      </c>
      <c r="B13" s="846"/>
      <c r="C13" s="847">
        <v>41719</v>
      </c>
      <c r="D13" s="846"/>
      <c r="E13" s="848">
        <v>1930.57</v>
      </c>
      <c r="F13" s="846"/>
      <c r="G13" s="849">
        <v>27.605599999999999</v>
      </c>
      <c r="H13" s="851"/>
      <c r="I13" s="850">
        <v>5.23</v>
      </c>
      <c r="J13" s="850">
        <v>8.4600000000000009</v>
      </c>
      <c r="K13" s="850">
        <v>2.99</v>
      </c>
      <c r="L13" s="850">
        <v>2.91</v>
      </c>
      <c r="M13" s="855"/>
      <c r="N13" s="852">
        <v>-12.688700000000001</v>
      </c>
      <c r="O13" s="850">
        <v>-3.3927</v>
      </c>
      <c r="P13" s="850">
        <v>4.0453000000000001</v>
      </c>
      <c r="Q13" s="850">
        <v>5.7643000000000004</v>
      </c>
      <c r="R13" s="850">
        <v>0.2432</v>
      </c>
      <c r="S13" s="850">
        <v>8.7726000000000006</v>
      </c>
      <c r="T13" s="850">
        <v>7.2704000000000004</v>
      </c>
      <c r="U13" s="860">
        <v>6.5949</v>
      </c>
      <c r="V13" s="850">
        <v>7.6481000000000003</v>
      </c>
      <c r="W13" s="850">
        <v>8.5394000000000005</v>
      </c>
      <c r="X13" s="850">
        <v>9.0395000000000003</v>
      </c>
      <c r="Y13" s="856">
        <v>7.4333</v>
      </c>
      <c r="Z13" s="850">
        <v>7.5909000000000004</v>
      </c>
      <c r="AA13" s="850">
        <v>5.7423999999999999</v>
      </c>
      <c r="AB13" s="850">
        <v>9.5706000000000007</v>
      </c>
      <c r="AC13" s="850">
        <v>6.7381000000000002</v>
      </c>
      <c r="AD13" s="850">
        <v>7.1795</v>
      </c>
      <c r="AE13" s="850">
        <v>9.8770000000000007</v>
      </c>
      <c r="AF13" s="850">
        <v>8.4750999999999994</v>
      </c>
      <c r="AG13" s="948"/>
      <c r="AH13" s="848">
        <v>3</v>
      </c>
      <c r="AI13" s="848">
        <v>5</v>
      </c>
      <c r="AJ13" s="848">
        <v>9</v>
      </c>
      <c r="AK13" s="848">
        <v>3</v>
      </c>
      <c r="AL13" s="848">
        <v>8</v>
      </c>
      <c r="AM13" s="848">
        <v>3</v>
      </c>
      <c r="AN13" s="848">
        <v>5</v>
      </c>
      <c r="AO13" s="949">
        <v>6</v>
      </c>
      <c r="AP13" s="848">
        <v>3</v>
      </c>
      <c r="AQ13" s="848">
        <v>4</v>
      </c>
      <c r="AR13" s="848">
        <v>2</v>
      </c>
      <c r="AS13" s="848">
        <v>2</v>
      </c>
      <c r="AT13" s="848">
        <v>5</v>
      </c>
      <c r="AU13" s="848">
        <v>2</v>
      </c>
      <c r="AV13" s="848">
        <v>3</v>
      </c>
      <c r="AW13" s="848">
        <v>5</v>
      </c>
      <c r="AX13" s="848">
        <v>3</v>
      </c>
      <c r="AY13" s="848">
        <v>6</v>
      </c>
      <c r="AZ13" s="950"/>
      <c r="BA13" s="857">
        <v>10.81</v>
      </c>
      <c r="BB13" s="850">
        <v>18.760000000000002</v>
      </c>
      <c r="BC13" s="850">
        <v>16.260000000000002</v>
      </c>
      <c r="BD13" s="850">
        <v>32.47</v>
      </c>
      <c r="BE13" s="856">
        <v>7.02</v>
      </c>
      <c r="BF13" s="856">
        <v>14.68</v>
      </c>
      <c r="BG13" s="851"/>
      <c r="BH13" s="951">
        <v>4.8899999999999997</v>
      </c>
      <c r="BI13" s="850" t="s">
        <v>430</v>
      </c>
      <c r="BJ13" s="850" t="s">
        <v>430</v>
      </c>
      <c r="BK13" s="850">
        <v>74.510000000000005</v>
      </c>
      <c r="BL13" s="850" t="s">
        <v>430</v>
      </c>
      <c r="BM13" s="856">
        <v>10.81</v>
      </c>
      <c r="BN13" s="856" t="s">
        <v>430</v>
      </c>
      <c r="BO13" s="856" t="s">
        <v>430</v>
      </c>
      <c r="BP13" s="856" t="s">
        <v>430</v>
      </c>
      <c r="BQ13" s="856">
        <v>9.7899999999999991</v>
      </c>
      <c r="BR13" s="851"/>
      <c r="BS13" s="858">
        <v>3.3812137003381202</v>
      </c>
      <c r="BT13" s="850">
        <v>6.5554560706555502</v>
      </c>
      <c r="BU13" s="851"/>
      <c r="BV13" s="908" t="s">
        <v>555</v>
      </c>
    </row>
    <row r="14" spans="1:74" s="428" customFormat="1" x14ac:dyDescent="0.25">
      <c r="A14" s="345" t="s">
        <v>7869</v>
      </c>
      <c r="B14" s="373"/>
      <c r="C14" s="719">
        <v>41275</v>
      </c>
      <c r="D14" s="373"/>
      <c r="E14" s="841">
        <v>1249.76</v>
      </c>
      <c r="F14" s="373"/>
      <c r="G14" s="347">
        <v>53.3523</v>
      </c>
      <c r="H14" s="374"/>
      <c r="I14" s="843">
        <v>8.1199999999999992</v>
      </c>
      <c r="J14" s="843">
        <v>7.28</v>
      </c>
      <c r="K14" s="843">
        <v>3.78</v>
      </c>
      <c r="L14" s="843">
        <v>3.95</v>
      </c>
      <c r="M14" s="362"/>
      <c r="N14" s="350">
        <v>-1.2314000000000001</v>
      </c>
      <c r="O14" s="348">
        <v>1.6193</v>
      </c>
      <c r="P14" s="348">
        <v>6.3407999999999998</v>
      </c>
      <c r="Q14" s="348">
        <v>6.6971999999999996</v>
      </c>
      <c r="R14" s="348">
        <v>0.70660000000000001</v>
      </c>
      <c r="S14" s="348">
        <v>7.4424000000000001</v>
      </c>
      <c r="T14" s="348">
        <v>7.3776999999999999</v>
      </c>
      <c r="U14" s="354">
        <v>6.4915000000000003</v>
      </c>
      <c r="V14" s="348">
        <v>6.2070999999999996</v>
      </c>
      <c r="W14" s="348">
        <v>7.1340000000000003</v>
      </c>
      <c r="X14" s="348">
        <v>7.5479000000000003</v>
      </c>
      <c r="Y14" s="375">
        <v>6.008</v>
      </c>
      <c r="Z14" s="348">
        <v>6.9507000000000003</v>
      </c>
      <c r="AA14" s="348">
        <v>2.7753999999999999</v>
      </c>
      <c r="AB14" s="348">
        <v>8.9039000000000001</v>
      </c>
      <c r="AC14" s="348">
        <v>6.5716999999999999</v>
      </c>
      <c r="AD14" s="348">
        <v>6.2592999999999996</v>
      </c>
      <c r="AE14" s="348">
        <v>10.6625</v>
      </c>
      <c r="AF14" s="348">
        <v>7.5561999999999996</v>
      </c>
      <c r="AG14" s="569"/>
      <c r="AH14" s="346">
        <v>1</v>
      </c>
      <c r="AI14" s="346">
        <v>1</v>
      </c>
      <c r="AJ14" s="346">
        <v>3</v>
      </c>
      <c r="AK14" s="346">
        <v>2</v>
      </c>
      <c r="AL14" s="346">
        <v>6</v>
      </c>
      <c r="AM14" s="346">
        <v>7</v>
      </c>
      <c r="AN14" s="346">
        <v>4</v>
      </c>
      <c r="AO14" s="572">
        <v>7</v>
      </c>
      <c r="AP14" s="346">
        <v>8</v>
      </c>
      <c r="AQ14" s="346">
        <v>9</v>
      </c>
      <c r="AR14" s="346">
        <v>9</v>
      </c>
      <c r="AS14" s="346">
        <v>11</v>
      </c>
      <c r="AT14" s="346">
        <v>8</v>
      </c>
      <c r="AU14" s="346">
        <v>10</v>
      </c>
      <c r="AV14" s="346">
        <v>7</v>
      </c>
      <c r="AW14" s="346">
        <v>7</v>
      </c>
      <c r="AX14" s="346">
        <v>8</v>
      </c>
      <c r="AY14" s="346">
        <v>3</v>
      </c>
      <c r="AZ14" s="584"/>
      <c r="BA14" s="467">
        <v>6.93</v>
      </c>
      <c r="BB14" s="348">
        <v>72.69</v>
      </c>
      <c r="BC14" s="348" t="s">
        <v>430</v>
      </c>
      <c r="BD14" s="348" t="s">
        <v>430</v>
      </c>
      <c r="BE14" s="375" t="s">
        <v>430</v>
      </c>
      <c r="BF14" s="375">
        <v>20.38</v>
      </c>
      <c r="BG14" s="374"/>
      <c r="BH14" s="594">
        <v>20.329999999999998</v>
      </c>
      <c r="BI14" s="348">
        <v>26.14</v>
      </c>
      <c r="BJ14" s="348" t="s">
        <v>430</v>
      </c>
      <c r="BK14" s="348">
        <v>46.55</v>
      </c>
      <c r="BL14" s="348" t="s">
        <v>430</v>
      </c>
      <c r="BM14" s="375">
        <v>6.93</v>
      </c>
      <c r="BN14" s="375" t="s">
        <v>430</v>
      </c>
      <c r="BO14" s="375" t="s">
        <v>430</v>
      </c>
      <c r="BP14" s="375" t="s">
        <v>430</v>
      </c>
      <c r="BQ14" s="375" t="s">
        <v>430</v>
      </c>
      <c r="BR14" s="374"/>
      <c r="BS14" s="468">
        <v>8.4044594999999997</v>
      </c>
      <c r="BT14" s="348">
        <v>2.2201094700000001</v>
      </c>
      <c r="BU14" s="374"/>
      <c r="BV14" s="430" t="s">
        <v>555</v>
      </c>
    </row>
    <row r="15" spans="1:74" s="428" customFormat="1" x14ac:dyDescent="0.25">
      <c r="A15" s="345" t="s">
        <v>7870</v>
      </c>
      <c r="B15" s="373"/>
      <c r="C15" s="719">
        <v>42037</v>
      </c>
      <c r="D15" s="373"/>
      <c r="E15" s="841">
        <v>683.93</v>
      </c>
      <c r="F15" s="373"/>
      <c r="G15" s="347">
        <v>23.924499999999998</v>
      </c>
      <c r="H15" s="374"/>
      <c r="I15" s="348">
        <v>4.6076699999999997</v>
      </c>
      <c r="J15" s="348">
        <v>7.93</v>
      </c>
      <c r="K15" s="843">
        <v>3.56</v>
      </c>
      <c r="L15" s="348">
        <v>3.33534</v>
      </c>
      <c r="M15" s="362"/>
      <c r="N15" s="350">
        <v>-15.0975</v>
      </c>
      <c r="O15" s="348">
        <v>-1.1695</v>
      </c>
      <c r="P15" s="348">
        <v>7.3552</v>
      </c>
      <c r="Q15" s="348">
        <v>4.6943000000000001</v>
      </c>
      <c r="R15" s="348">
        <v>-0.80159999999999998</v>
      </c>
      <c r="S15" s="348">
        <v>6.0970000000000004</v>
      </c>
      <c r="T15" s="348">
        <v>5.9912999999999998</v>
      </c>
      <c r="U15" s="354">
        <v>5.9364999999999997</v>
      </c>
      <c r="V15" s="348">
        <v>6.0134999999999996</v>
      </c>
      <c r="W15" s="348">
        <v>7.5025000000000004</v>
      </c>
      <c r="X15" s="348">
        <v>7.8452000000000002</v>
      </c>
      <c r="Y15" s="375">
        <v>6.7434000000000003</v>
      </c>
      <c r="Z15" s="348">
        <v>7.2134</v>
      </c>
      <c r="AA15" s="348">
        <v>2.6219000000000001</v>
      </c>
      <c r="AB15" s="348">
        <v>7.3178000000000001</v>
      </c>
      <c r="AC15" s="348">
        <v>5.6966000000000001</v>
      </c>
      <c r="AD15" s="348">
        <v>5.9980000000000002</v>
      </c>
      <c r="AE15" s="348">
        <v>11.3094</v>
      </c>
      <c r="AF15" s="348">
        <v>7.8022999999999998</v>
      </c>
      <c r="AG15" s="569"/>
      <c r="AH15" s="346">
        <v>6</v>
      </c>
      <c r="AI15" s="346">
        <v>2</v>
      </c>
      <c r="AJ15" s="346">
        <v>1</v>
      </c>
      <c r="AK15" s="346">
        <v>7</v>
      </c>
      <c r="AL15" s="346">
        <v>10</v>
      </c>
      <c r="AM15" s="346">
        <v>10</v>
      </c>
      <c r="AN15" s="346">
        <v>9</v>
      </c>
      <c r="AO15" s="572">
        <v>9</v>
      </c>
      <c r="AP15" s="346">
        <v>9</v>
      </c>
      <c r="AQ15" s="346">
        <v>8</v>
      </c>
      <c r="AR15" s="346">
        <v>8</v>
      </c>
      <c r="AS15" s="346">
        <v>8</v>
      </c>
      <c r="AT15" s="346">
        <v>7</v>
      </c>
      <c r="AU15" s="346">
        <v>11</v>
      </c>
      <c r="AV15" s="346">
        <v>11</v>
      </c>
      <c r="AW15" s="346">
        <v>9</v>
      </c>
      <c r="AX15" s="346">
        <v>9</v>
      </c>
      <c r="AY15" s="346">
        <v>2</v>
      </c>
      <c r="AZ15" s="584"/>
      <c r="BA15" s="467">
        <v>26.16</v>
      </c>
      <c r="BB15" s="348">
        <v>39.01</v>
      </c>
      <c r="BC15" s="348">
        <v>4.55</v>
      </c>
      <c r="BD15" s="348">
        <v>28.82</v>
      </c>
      <c r="BE15" s="375" t="s">
        <v>430</v>
      </c>
      <c r="BF15" s="375">
        <v>1.46</v>
      </c>
      <c r="BG15" s="374"/>
      <c r="BH15" s="594">
        <v>1.46</v>
      </c>
      <c r="BI15" s="348" t="s">
        <v>430</v>
      </c>
      <c r="BJ15" s="348" t="s">
        <v>430</v>
      </c>
      <c r="BK15" s="348">
        <v>72.38</v>
      </c>
      <c r="BL15" s="348" t="s">
        <v>430</v>
      </c>
      <c r="BM15" s="375">
        <v>26.16</v>
      </c>
      <c r="BN15" s="375" t="s">
        <v>430</v>
      </c>
      <c r="BO15" s="375" t="s">
        <v>430</v>
      </c>
      <c r="BP15" s="375" t="s">
        <v>430</v>
      </c>
      <c r="BQ15" s="375" t="s">
        <v>430</v>
      </c>
      <c r="BR15" s="374"/>
      <c r="BS15" s="468">
        <v>2.3395124490641899</v>
      </c>
      <c r="BT15" s="348">
        <v>5.2250578279099704</v>
      </c>
      <c r="BU15" s="374"/>
      <c r="BV15" s="430" t="s">
        <v>555</v>
      </c>
    </row>
    <row r="16" spans="1:74" s="428" customFormat="1" x14ac:dyDescent="0.25">
      <c r="A16" s="345" t="s">
        <v>7871</v>
      </c>
      <c r="B16" s="373"/>
      <c r="C16" s="719">
        <v>41275</v>
      </c>
      <c r="D16" s="373"/>
      <c r="E16" s="841">
        <v>251.42</v>
      </c>
      <c r="F16" s="373"/>
      <c r="G16" s="347">
        <v>92.521199999999993</v>
      </c>
      <c r="H16" s="374"/>
      <c r="I16" s="348">
        <v>4.1447000000000003</v>
      </c>
      <c r="J16" s="348">
        <v>7.1473000000000004</v>
      </c>
      <c r="K16" s="843">
        <v>3.36</v>
      </c>
      <c r="L16" s="348">
        <v>3.5053999999999998</v>
      </c>
      <c r="M16" s="362"/>
      <c r="N16" s="350">
        <v>-45.311700000000002</v>
      </c>
      <c r="O16" s="348">
        <v>-5.2314999999999996</v>
      </c>
      <c r="P16" s="348">
        <v>6.4949000000000003</v>
      </c>
      <c r="Q16" s="348">
        <v>-0.32969999999999999</v>
      </c>
      <c r="R16" s="348">
        <v>-3.3488000000000002</v>
      </c>
      <c r="S16" s="348">
        <v>6.0331999999999999</v>
      </c>
      <c r="T16" s="348">
        <v>5.6486000000000001</v>
      </c>
      <c r="U16" s="354">
        <v>4.899</v>
      </c>
      <c r="V16" s="348">
        <v>5.3249000000000004</v>
      </c>
      <c r="W16" s="348">
        <v>7.0204000000000004</v>
      </c>
      <c r="X16" s="348">
        <v>7.3559999999999999</v>
      </c>
      <c r="Y16" s="375">
        <v>6.2728000000000002</v>
      </c>
      <c r="Z16" s="348">
        <v>6.0858999999999996</v>
      </c>
      <c r="AA16" s="348">
        <v>3.3805999999999998</v>
      </c>
      <c r="AB16" s="348">
        <v>7.8022999999999998</v>
      </c>
      <c r="AC16" s="348">
        <v>5.1730999999999998</v>
      </c>
      <c r="AD16" s="348">
        <v>5.2282000000000002</v>
      </c>
      <c r="AE16" s="348">
        <v>8.5213999999999999</v>
      </c>
      <c r="AF16" s="348">
        <v>6.9855</v>
      </c>
      <c r="AG16" s="569"/>
      <c r="AH16" s="346">
        <v>11</v>
      </c>
      <c r="AI16" s="346">
        <v>10</v>
      </c>
      <c r="AJ16" s="346">
        <v>2</v>
      </c>
      <c r="AK16" s="346">
        <v>11</v>
      </c>
      <c r="AL16" s="346">
        <v>11</v>
      </c>
      <c r="AM16" s="346">
        <v>11</v>
      </c>
      <c r="AN16" s="346">
        <v>10</v>
      </c>
      <c r="AO16" s="572">
        <v>11</v>
      </c>
      <c r="AP16" s="346">
        <v>11</v>
      </c>
      <c r="AQ16" s="346">
        <v>10</v>
      </c>
      <c r="AR16" s="346">
        <v>10</v>
      </c>
      <c r="AS16" s="346">
        <v>10</v>
      </c>
      <c r="AT16" s="346">
        <v>9</v>
      </c>
      <c r="AU16" s="346">
        <v>8</v>
      </c>
      <c r="AV16" s="346">
        <v>9</v>
      </c>
      <c r="AW16" s="346">
        <v>11</v>
      </c>
      <c r="AX16" s="346">
        <v>11</v>
      </c>
      <c r="AY16" s="346">
        <v>9</v>
      </c>
      <c r="AZ16" s="584"/>
      <c r="BA16" s="467">
        <v>80.66</v>
      </c>
      <c r="BB16" s="348">
        <v>17.39</v>
      </c>
      <c r="BC16" s="348" t="s">
        <v>430</v>
      </c>
      <c r="BD16" s="348" t="s">
        <v>430</v>
      </c>
      <c r="BE16" s="375" t="s">
        <v>430</v>
      </c>
      <c r="BF16" s="375">
        <v>1.95</v>
      </c>
      <c r="BG16" s="374"/>
      <c r="BH16" s="594">
        <v>1.95</v>
      </c>
      <c r="BI16" s="348">
        <v>17.39</v>
      </c>
      <c r="BJ16" s="348" t="s">
        <v>430</v>
      </c>
      <c r="BK16" s="348" t="s">
        <v>430</v>
      </c>
      <c r="BL16" s="348" t="s">
        <v>430</v>
      </c>
      <c r="BM16" s="375">
        <v>80.66</v>
      </c>
      <c r="BN16" s="375" t="s">
        <v>430</v>
      </c>
      <c r="BO16" s="375" t="s">
        <v>430</v>
      </c>
      <c r="BP16" s="375" t="s">
        <v>430</v>
      </c>
      <c r="BQ16" s="375" t="s">
        <v>430</v>
      </c>
      <c r="BR16" s="374"/>
      <c r="BS16" s="468" t="s">
        <v>430</v>
      </c>
      <c r="BT16" s="348" t="s">
        <v>430</v>
      </c>
      <c r="BU16" s="374"/>
      <c r="BV16" s="430" t="s">
        <v>555</v>
      </c>
    </row>
    <row r="17" spans="1:74" s="428" customFormat="1" x14ac:dyDescent="0.25">
      <c r="A17" s="345" t="s">
        <v>7872</v>
      </c>
      <c r="B17" s="373"/>
      <c r="C17" s="719">
        <v>41816</v>
      </c>
      <c r="D17" s="373"/>
      <c r="E17" s="841">
        <v>147.02000000000001</v>
      </c>
      <c r="F17" s="373"/>
      <c r="G17" s="347">
        <v>18.395800000000001</v>
      </c>
      <c r="H17" s="374"/>
      <c r="I17" s="843">
        <v>5.54</v>
      </c>
      <c r="J17" s="843">
        <v>7.82</v>
      </c>
      <c r="K17" s="843">
        <v>3.72</v>
      </c>
      <c r="L17" s="843">
        <v>3.88</v>
      </c>
      <c r="M17" s="362"/>
      <c r="N17" s="350">
        <v>-24.1906</v>
      </c>
      <c r="O17" s="348">
        <v>-4.7601000000000004</v>
      </c>
      <c r="P17" s="348">
        <v>4.2552000000000003</v>
      </c>
      <c r="Q17" s="348">
        <v>4.5572999999999997</v>
      </c>
      <c r="R17" s="348">
        <v>0.49299999999999999</v>
      </c>
      <c r="S17" s="348">
        <v>7.0324999999999998</v>
      </c>
      <c r="T17" s="348">
        <v>6.1664000000000003</v>
      </c>
      <c r="U17" s="354">
        <v>6.3110999999999997</v>
      </c>
      <c r="V17" s="348">
        <v>6.4683000000000002</v>
      </c>
      <c r="W17" s="348">
        <v>8.6622000000000003</v>
      </c>
      <c r="X17" s="348">
        <v>8.4527000000000001</v>
      </c>
      <c r="Y17" s="375">
        <v>6.8394000000000004</v>
      </c>
      <c r="Z17" s="348">
        <v>3.7105999999999999</v>
      </c>
      <c r="AA17" s="348">
        <v>3.3090999999999999</v>
      </c>
      <c r="AB17" s="348">
        <v>8.2586999999999993</v>
      </c>
      <c r="AC17" s="348">
        <v>6.3307000000000002</v>
      </c>
      <c r="AD17" s="348">
        <v>6.4431000000000003</v>
      </c>
      <c r="AE17" s="348">
        <v>10.2271</v>
      </c>
      <c r="AF17" s="348">
        <v>5.1161000000000003</v>
      </c>
      <c r="AG17" s="569"/>
      <c r="AH17" s="346">
        <v>10</v>
      </c>
      <c r="AI17" s="346">
        <v>8</v>
      </c>
      <c r="AJ17" s="346">
        <v>8</v>
      </c>
      <c r="AK17" s="346">
        <v>8</v>
      </c>
      <c r="AL17" s="346">
        <v>7</v>
      </c>
      <c r="AM17" s="346">
        <v>8</v>
      </c>
      <c r="AN17" s="346">
        <v>8</v>
      </c>
      <c r="AO17" s="572">
        <v>8</v>
      </c>
      <c r="AP17" s="346">
        <v>7</v>
      </c>
      <c r="AQ17" s="346">
        <v>2</v>
      </c>
      <c r="AR17" s="346">
        <v>4</v>
      </c>
      <c r="AS17" s="346">
        <v>6</v>
      </c>
      <c r="AT17" s="346">
        <v>11</v>
      </c>
      <c r="AU17" s="346">
        <v>9</v>
      </c>
      <c r="AV17" s="346">
        <v>8</v>
      </c>
      <c r="AW17" s="346">
        <v>8</v>
      </c>
      <c r="AX17" s="346">
        <v>7</v>
      </c>
      <c r="AY17" s="346">
        <v>4</v>
      </c>
      <c r="AZ17" s="584"/>
      <c r="BA17" s="467">
        <v>33.880000000000003</v>
      </c>
      <c r="BB17" s="348">
        <v>22.4</v>
      </c>
      <c r="BC17" s="348">
        <v>5.82</v>
      </c>
      <c r="BD17" s="348">
        <v>32.409999999999997</v>
      </c>
      <c r="BE17" s="375" t="s">
        <v>430</v>
      </c>
      <c r="BF17" s="375">
        <v>5.5</v>
      </c>
      <c r="BG17" s="374"/>
      <c r="BH17" s="594">
        <v>5.46</v>
      </c>
      <c r="BI17" s="348" t="s">
        <v>430</v>
      </c>
      <c r="BJ17" s="348" t="s">
        <v>430</v>
      </c>
      <c r="BK17" s="348">
        <v>60.63</v>
      </c>
      <c r="BL17" s="348" t="s">
        <v>430</v>
      </c>
      <c r="BM17" s="375">
        <v>33.880000000000003</v>
      </c>
      <c r="BN17" s="375" t="s">
        <v>430</v>
      </c>
      <c r="BO17" s="375" t="s">
        <v>430</v>
      </c>
      <c r="BP17" s="375" t="s">
        <v>430</v>
      </c>
      <c r="BQ17" s="375" t="s">
        <v>430</v>
      </c>
      <c r="BR17" s="374"/>
      <c r="BS17" s="468">
        <v>3.42642597862943</v>
      </c>
      <c r="BT17" s="348">
        <v>6.7588524072964598</v>
      </c>
      <c r="BU17" s="374"/>
      <c r="BV17" s="430" t="s">
        <v>1521</v>
      </c>
    </row>
    <row r="18" spans="1:74" s="428" customFormat="1" x14ac:dyDescent="0.25">
      <c r="A18" s="345" t="s">
        <v>7873</v>
      </c>
      <c r="B18" s="373"/>
      <c r="C18" s="719">
        <v>42094</v>
      </c>
      <c r="D18" s="373"/>
      <c r="E18" s="346">
        <v>36.292099999999998</v>
      </c>
      <c r="F18" s="373"/>
      <c r="G18" s="347">
        <v>20.808900000000001</v>
      </c>
      <c r="H18" s="374"/>
      <c r="I18" s="348">
        <v>3.9272999999999998</v>
      </c>
      <c r="J18" s="843">
        <v>7.08</v>
      </c>
      <c r="K18" s="843">
        <v>3.07</v>
      </c>
      <c r="L18" s="843">
        <v>3.19</v>
      </c>
      <c r="M18" s="362"/>
      <c r="N18" s="350">
        <v>-13.851800000000001</v>
      </c>
      <c r="O18" s="348">
        <v>-4.851</v>
      </c>
      <c r="P18" s="348">
        <v>3.2345000000000002</v>
      </c>
      <c r="Q18" s="348">
        <v>2.5333000000000001</v>
      </c>
      <c r="R18" s="348">
        <v>-0.29980000000000001</v>
      </c>
      <c r="S18" s="348">
        <v>6.6551</v>
      </c>
      <c r="T18" s="348">
        <v>5.1554000000000002</v>
      </c>
      <c r="U18" s="354">
        <v>5.3011999999999997</v>
      </c>
      <c r="V18" s="348">
        <v>5.4496000000000002</v>
      </c>
      <c r="W18" s="348">
        <v>6.6143999999999998</v>
      </c>
      <c r="X18" s="348">
        <v>7.0404999999999998</v>
      </c>
      <c r="Y18" s="375">
        <v>6.6647999999999996</v>
      </c>
      <c r="Z18" s="348">
        <v>6.0583999999999998</v>
      </c>
      <c r="AA18" s="348">
        <v>3.7698</v>
      </c>
      <c r="AB18" s="348">
        <v>7.7213000000000003</v>
      </c>
      <c r="AC18" s="348">
        <v>5.2392000000000003</v>
      </c>
      <c r="AD18" s="348">
        <v>5.4604999999999997</v>
      </c>
      <c r="AE18" s="348">
        <v>7.9631999999999996</v>
      </c>
      <c r="AF18" s="348">
        <v>6.6063000000000001</v>
      </c>
      <c r="AG18" s="569"/>
      <c r="AH18" s="346">
        <v>5</v>
      </c>
      <c r="AI18" s="346">
        <v>9</v>
      </c>
      <c r="AJ18" s="346">
        <v>11</v>
      </c>
      <c r="AK18" s="346">
        <v>10</v>
      </c>
      <c r="AL18" s="346">
        <v>9</v>
      </c>
      <c r="AM18" s="346">
        <v>9</v>
      </c>
      <c r="AN18" s="346">
        <v>11</v>
      </c>
      <c r="AO18" s="572">
        <v>10</v>
      </c>
      <c r="AP18" s="346">
        <v>10</v>
      </c>
      <c r="AQ18" s="346">
        <v>11</v>
      </c>
      <c r="AR18" s="346">
        <v>11</v>
      </c>
      <c r="AS18" s="346">
        <v>9</v>
      </c>
      <c r="AT18" s="346">
        <v>10</v>
      </c>
      <c r="AU18" s="346">
        <v>7</v>
      </c>
      <c r="AV18" s="346">
        <v>10</v>
      </c>
      <c r="AW18" s="346">
        <v>10</v>
      </c>
      <c r="AX18" s="346">
        <v>10</v>
      </c>
      <c r="AY18" s="346">
        <v>11</v>
      </c>
      <c r="AZ18" s="584"/>
      <c r="BA18" s="467">
        <v>45.06</v>
      </c>
      <c r="BB18" s="348">
        <v>13.4</v>
      </c>
      <c r="BC18" s="348">
        <v>7.98</v>
      </c>
      <c r="BD18" s="348">
        <v>13.79</v>
      </c>
      <c r="BE18" s="375" t="s">
        <v>430</v>
      </c>
      <c r="BF18" s="375">
        <v>19.77</v>
      </c>
      <c r="BG18" s="374"/>
      <c r="BH18" s="594">
        <v>19.77</v>
      </c>
      <c r="BI18" s="348" t="s">
        <v>430</v>
      </c>
      <c r="BJ18" s="348" t="s">
        <v>430</v>
      </c>
      <c r="BK18" s="348">
        <v>35.17</v>
      </c>
      <c r="BL18" s="348" t="s">
        <v>430</v>
      </c>
      <c r="BM18" s="375">
        <v>45.06</v>
      </c>
      <c r="BN18" s="375" t="s">
        <v>430</v>
      </c>
      <c r="BO18" s="375" t="s">
        <v>430</v>
      </c>
      <c r="BP18" s="375" t="s">
        <v>430</v>
      </c>
      <c r="BQ18" s="375" t="s">
        <v>430</v>
      </c>
      <c r="BR18" s="374"/>
      <c r="BS18" s="468" t="s">
        <v>430</v>
      </c>
      <c r="BT18" s="348">
        <v>9.4349900118870007</v>
      </c>
      <c r="BU18" s="374"/>
      <c r="BV18" s="430" t="s">
        <v>436</v>
      </c>
    </row>
    <row r="19" spans="1:74" x14ac:dyDescent="0.25">
      <c r="A19" s="318" t="s">
        <v>93</v>
      </c>
      <c r="B19" s="43"/>
      <c r="C19" s="720"/>
      <c r="D19" s="43"/>
      <c r="E19" s="51"/>
      <c r="F19" s="43"/>
      <c r="G19" s="55"/>
      <c r="H19" s="66"/>
      <c r="I19" s="59"/>
      <c r="J19" s="59"/>
      <c r="K19" s="59"/>
      <c r="L19" s="59"/>
      <c r="M19" s="258"/>
      <c r="N19" s="70">
        <v>-17.297000000000001</v>
      </c>
      <c r="O19" s="59">
        <v>-3.2385000000000002</v>
      </c>
      <c r="P19" s="59">
        <v>5.016</v>
      </c>
      <c r="Q19" s="59">
        <v>4.6196999999999999</v>
      </c>
      <c r="R19" s="59">
        <v>0.65259999999999996</v>
      </c>
      <c r="S19" s="59">
        <v>7.7404000000000002</v>
      </c>
      <c r="T19" s="59">
        <v>6.8432000000000004</v>
      </c>
      <c r="U19" s="88">
        <v>6.6420000000000003</v>
      </c>
      <c r="V19" s="59">
        <v>6.8707000000000003</v>
      </c>
      <c r="W19" s="59">
        <v>8.1120999999999999</v>
      </c>
      <c r="X19" s="59">
        <v>8.2500999999999998</v>
      </c>
      <c r="Y19" s="276">
        <v>7.3764000000000003</v>
      </c>
      <c r="Z19" s="59">
        <v>7.1195000000000004</v>
      </c>
      <c r="AA19" s="59">
        <v>4.3007</v>
      </c>
      <c r="AB19" s="59">
        <v>8.7788000000000004</v>
      </c>
      <c r="AC19" s="59">
        <v>6.6688999999999998</v>
      </c>
      <c r="AD19" s="59">
        <v>6.7679</v>
      </c>
      <c r="AE19" s="59">
        <v>9.7885000000000009</v>
      </c>
      <c r="AF19" s="59">
        <v>7.8436000000000003</v>
      </c>
      <c r="AG19" s="553"/>
      <c r="AH19" s="51">
        <v>11</v>
      </c>
      <c r="AI19" s="51">
        <v>11</v>
      </c>
      <c r="AJ19" s="51">
        <v>11</v>
      </c>
      <c r="AK19" s="51">
        <v>11</v>
      </c>
      <c r="AL19" s="51">
        <v>11</v>
      </c>
      <c r="AM19" s="51">
        <v>11</v>
      </c>
      <c r="AN19" s="51">
        <v>11</v>
      </c>
      <c r="AO19" s="560">
        <v>11</v>
      </c>
      <c r="AP19" s="51">
        <v>11</v>
      </c>
      <c r="AQ19" s="51">
        <v>11</v>
      </c>
      <c r="AR19" s="51">
        <v>11</v>
      </c>
      <c r="AS19" s="51">
        <v>11</v>
      </c>
      <c r="AT19" s="51">
        <v>11</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-1.2314000000000001</v>
      </c>
      <c r="O20" s="60">
        <v>1.6193</v>
      </c>
      <c r="P20" s="60">
        <v>7.3552</v>
      </c>
      <c r="Q20" s="60">
        <v>7.0567000000000002</v>
      </c>
      <c r="R20" s="60">
        <v>3.4916999999999998</v>
      </c>
      <c r="S20" s="60">
        <v>9.4734999999999996</v>
      </c>
      <c r="T20" s="60">
        <v>8.0532000000000004</v>
      </c>
      <c r="U20" s="89">
        <v>9.6333000000000002</v>
      </c>
      <c r="V20" s="60">
        <v>9.3999000000000006</v>
      </c>
      <c r="W20" s="60">
        <v>11.4932</v>
      </c>
      <c r="X20" s="60">
        <v>10.655099999999999</v>
      </c>
      <c r="Y20" s="277">
        <v>12.7293</v>
      </c>
      <c r="Z20" s="60">
        <v>9.1278000000000006</v>
      </c>
      <c r="AA20" s="60">
        <v>6.0534999999999997</v>
      </c>
      <c r="AB20" s="60">
        <v>9.9713999999999992</v>
      </c>
      <c r="AC20" s="60">
        <v>9.8795000000000002</v>
      </c>
      <c r="AD20" s="60">
        <v>9.3224999999999998</v>
      </c>
      <c r="AE20" s="60">
        <v>11.732699999999999</v>
      </c>
      <c r="AF20" s="60">
        <v>9.7430000000000003</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-45.311700000000002</v>
      </c>
      <c r="O21" s="60">
        <v>-5.6703999999999999</v>
      </c>
      <c r="P21" s="60">
        <v>3.2345000000000002</v>
      </c>
      <c r="Q21" s="60">
        <v>-0.32969999999999999</v>
      </c>
      <c r="R21" s="60">
        <v>-3.3488000000000002</v>
      </c>
      <c r="S21" s="60">
        <v>6.0331999999999999</v>
      </c>
      <c r="T21" s="60">
        <v>5.1554000000000002</v>
      </c>
      <c r="U21" s="89">
        <v>4.899</v>
      </c>
      <c r="V21" s="60">
        <v>5.3249000000000004</v>
      </c>
      <c r="W21" s="60">
        <v>6.6143999999999998</v>
      </c>
      <c r="X21" s="60">
        <v>7.0404999999999998</v>
      </c>
      <c r="Y21" s="277">
        <v>6.008</v>
      </c>
      <c r="Z21" s="60">
        <v>3.7105999999999999</v>
      </c>
      <c r="AA21" s="60">
        <v>2.6219000000000001</v>
      </c>
      <c r="AB21" s="60">
        <v>7.3178000000000001</v>
      </c>
      <c r="AC21" s="60">
        <v>5.1730999999999998</v>
      </c>
      <c r="AD21" s="60">
        <v>5.2282000000000002</v>
      </c>
      <c r="AE21" s="60">
        <v>7.9631999999999996</v>
      </c>
      <c r="AF21" s="60">
        <v>5.1161000000000003</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-15.0975</v>
      </c>
      <c r="O22" s="61">
        <v>-4.0675999999999997</v>
      </c>
      <c r="P22" s="61">
        <v>4.7070999999999996</v>
      </c>
      <c r="Q22" s="61">
        <v>4.7150999999999996</v>
      </c>
      <c r="R22" s="61">
        <v>0.70660000000000001</v>
      </c>
      <c r="S22" s="61">
        <v>8.1281999999999996</v>
      </c>
      <c r="T22" s="61">
        <v>7.1380999999999997</v>
      </c>
      <c r="U22" s="90">
        <v>6.5949</v>
      </c>
      <c r="V22" s="61">
        <v>6.9302000000000001</v>
      </c>
      <c r="W22" s="61">
        <v>7.7504999999999997</v>
      </c>
      <c r="X22" s="61">
        <v>7.9461000000000004</v>
      </c>
      <c r="Y22" s="279">
        <v>6.8394000000000004</v>
      </c>
      <c r="Z22" s="61">
        <v>7.5597000000000003</v>
      </c>
      <c r="AA22" s="61">
        <v>4.5106999999999999</v>
      </c>
      <c r="AB22" s="61">
        <v>8.9286999999999992</v>
      </c>
      <c r="AC22" s="61">
        <v>6.7279</v>
      </c>
      <c r="AD22" s="61">
        <v>6.8916000000000004</v>
      </c>
      <c r="AE22" s="61">
        <v>9.8770000000000007</v>
      </c>
      <c r="AF22" s="61">
        <v>8.1199999999999992</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388</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7874</v>
      </c>
      <c r="B24" s="369"/>
      <c r="C24" s="718">
        <v>37937</v>
      </c>
      <c r="D24" s="369"/>
      <c r="E24" s="841">
        <v>6488.59</v>
      </c>
      <c r="F24" s="369"/>
      <c r="G24" s="339">
        <v>55.0274</v>
      </c>
      <c r="H24" s="370"/>
      <c r="I24" s="843">
        <v>4.34</v>
      </c>
      <c r="J24" s="843">
        <v>8.2200000000000006</v>
      </c>
      <c r="K24" s="843">
        <v>3.03</v>
      </c>
      <c r="L24" s="843">
        <v>3.2</v>
      </c>
      <c r="M24" s="361"/>
      <c r="N24" s="342">
        <v>-23.399699999999999</v>
      </c>
      <c r="O24" s="340">
        <v>-4.8181000000000003</v>
      </c>
      <c r="P24" s="340">
        <v>3.7835999999999999</v>
      </c>
      <c r="Q24" s="340">
        <v>6.5404999999999998</v>
      </c>
      <c r="R24" s="340">
        <v>2.9796</v>
      </c>
      <c r="S24" s="340">
        <v>8.9600000000000009</v>
      </c>
      <c r="T24" s="340">
        <v>7.2662000000000004</v>
      </c>
      <c r="U24" s="344">
        <v>6.4606000000000003</v>
      </c>
      <c r="V24" s="340">
        <v>6.6289999999999996</v>
      </c>
      <c r="W24" s="340">
        <v>7.2092999999999998</v>
      </c>
      <c r="X24" s="340">
        <v>7.3446999999999996</v>
      </c>
      <c r="Y24" s="371">
        <v>6.3194999999999997</v>
      </c>
      <c r="Z24" s="340">
        <v>7.5563000000000002</v>
      </c>
      <c r="AA24" s="340">
        <v>5.5423</v>
      </c>
      <c r="AB24" s="340">
        <v>9.4527000000000001</v>
      </c>
      <c r="AC24" s="340">
        <v>6.5419</v>
      </c>
      <c r="AD24" s="340">
        <v>6.6170999999999998</v>
      </c>
      <c r="AE24" s="340">
        <v>11.217700000000001</v>
      </c>
      <c r="AF24" s="340">
        <v>7.7404000000000002</v>
      </c>
      <c r="AG24" s="568"/>
      <c r="AH24" s="338">
        <v>9</v>
      </c>
      <c r="AI24" s="338">
        <v>7</v>
      </c>
      <c r="AJ24" s="338">
        <v>7</v>
      </c>
      <c r="AK24" s="338">
        <v>1</v>
      </c>
      <c r="AL24" s="338">
        <v>1</v>
      </c>
      <c r="AM24" s="338">
        <v>1</v>
      </c>
      <c r="AN24" s="338">
        <v>2</v>
      </c>
      <c r="AO24" s="570">
        <v>3</v>
      </c>
      <c r="AP24" s="338">
        <v>3</v>
      </c>
      <c r="AQ24" s="338">
        <v>6</v>
      </c>
      <c r="AR24" s="338">
        <v>6</v>
      </c>
      <c r="AS24" s="338">
        <v>5</v>
      </c>
      <c r="AT24" s="338">
        <v>2</v>
      </c>
      <c r="AU24" s="338">
        <v>1</v>
      </c>
      <c r="AV24" s="338">
        <v>1</v>
      </c>
      <c r="AW24" s="338">
        <v>2</v>
      </c>
      <c r="AX24" s="338">
        <v>3</v>
      </c>
      <c r="AY24" s="338">
        <v>1</v>
      </c>
      <c r="AZ24" s="583"/>
      <c r="BA24" s="464">
        <v>21.82</v>
      </c>
      <c r="BB24" s="340">
        <v>11.92</v>
      </c>
      <c r="BC24" s="340">
        <v>14.44</v>
      </c>
      <c r="BD24" s="340">
        <v>32.14</v>
      </c>
      <c r="BE24" s="371">
        <v>10.050000000000001</v>
      </c>
      <c r="BF24" s="371">
        <v>10.79</v>
      </c>
      <c r="BG24" s="370"/>
      <c r="BH24" s="593">
        <v>4.28</v>
      </c>
      <c r="BI24" s="340">
        <v>1.0900000000000001</v>
      </c>
      <c r="BJ24" s="340" t="s">
        <v>430</v>
      </c>
      <c r="BK24" s="340">
        <v>66.3</v>
      </c>
      <c r="BL24" s="340" t="s">
        <v>430</v>
      </c>
      <c r="BM24" s="371">
        <v>21.82</v>
      </c>
      <c r="BN24" s="371" t="s">
        <v>430</v>
      </c>
      <c r="BO24" s="371" t="s">
        <v>430</v>
      </c>
      <c r="BP24" s="371" t="s">
        <v>430</v>
      </c>
      <c r="BQ24" s="371">
        <v>7.66</v>
      </c>
      <c r="BR24" s="370"/>
      <c r="BS24" s="465">
        <v>1.5280406752190501</v>
      </c>
      <c r="BT24" s="340">
        <v>5.0772491499745103</v>
      </c>
      <c r="BU24" s="370"/>
      <c r="BV24" s="571" t="s">
        <v>476</v>
      </c>
    </row>
    <row r="25" spans="1:74" s="428" customFormat="1" x14ac:dyDescent="0.25">
      <c r="A25" s="345" t="s">
        <v>7875</v>
      </c>
      <c r="B25" s="373"/>
      <c r="C25" s="719">
        <v>38245</v>
      </c>
      <c r="D25" s="373"/>
      <c r="E25" s="841">
        <v>5418.93</v>
      </c>
      <c r="F25" s="373"/>
      <c r="G25" s="347">
        <v>48.655500000000004</v>
      </c>
      <c r="H25" s="374"/>
      <c r="I25" s="843">
        <v>5.98</v>
      </c>
      <c r="J25" s="843">
        <v>8.18</v>
      </c>
      <c r="K25" s="843">
        <v>3.19</v>
      </c>
      <c r="L25" s="843">
        <v>3.35</v>
      </c>
      <c r="M25" s="362"/>
      <c r="N25" s="350">
        <v>-15.9717</v>
      </c>
      <c r="O25" s="348">
        <v>-6.2981999999999996</v>
      </c>
      <c r="P25" s="348">
        <v>3.0131000000000001</v>
      </c>
      <c r="Q25" s="348">
        <v>3.6703000000000001</v>
      </c>
      <c r="R25" s="348">
        <v>1.3493999999999999</v>
      </c>
      <c r="S25" s="348">
        <v>8.4126999999999992</v>
      </c>
      <c r="T25" s="348">
        <v>7.3764000000000003</v>
      </c>
      <c r="U25" s="354">
        <v>6.4913999999999996</v>
      </c>
      <c r="V25" s="348">
        <v>7.1809000000000003</v>
      </c>
      <c r="W25" s="348">
        <v>7.9245000000000001</v>
      </c>
      <c r="X25" s="348">
        <v>7.8391999999999999</v>
      </c>
      <c r="Y25" s="375">
        <v>6.7088000000000001</v>
      </c>
      <c r="Z25" s="348">
        <v>7.1874000000000002</v>
      </c>
      <c r="AA25" s="348">
        <v>4.7843999999999998</v>
      </c>
      <c r="AB25" s="348">
        <v>9.1027000000000005</v>
      </c>
      <c r="AC25" s="348">
        <v>6.4260000000000002</v>
      </c>
      <c r="AD25" s="348">
        <v>6.8007</v>
      </c>
      <c r="AE25" s="348">
        <v>7.4794999999999998</v>
      </c>
      <c r="AF25" s="348">
        <v>7.4565999999999999</v>
      </c>
      <c r="AG25" s="569"/>
      <c r="AH25" s="346">
        <v>7</v>
      </c>
      <c r="AI25" s="346">
        <v>11</v>
      </c>
      <c r="AJ25" s="346">
        <v>10</v>
      </c>
      <c r="AK25" s="346">
        <v>9</v>
      </c>
      <c r="AL25" s="346">
        <v>2</v>
      </c>
      <c r="AM25" s="346">
        <v>2</v>
      </c>
      <c r="AN25" s="346">
        <v>1</v>
      </c>
      <c r="AO25" s="572">
        <v>2</v>
      </c>
      <c r="AP25" s="346">
        <v>2</v>
      </c>
      <c r="AQ25" s="346">
        <v>3</v>
      </c>
      <c r="AR25" s="346">
        <v>4</v>
      </c>
      <c r="AS25" s="346">
        <v>2</v>
      </c>
      <c r="AT25" s="346">
        <v>3</v>
      </c>
      <c r="AU25" s="346">
        <v>2</v>
      </c>
      <c r="AV25" s="346">
        <v>2</v>
      </c>
      <c r="AW25" s="346">
        <v>3</v>
      </c>
      <c r="AX25" s="346">
        <v>2</v>
      </c>
      <c r="AY25" s="346">
        <v>10</v>
      </c>
      <c r="AZ25" s="584"/>
      <c r="BA25" s="467">
        <v>15.9</v>
      </c>
      <c r="BB25" s="348">
        <v>11.35</v>
      </c>
      <c r="BC25" s="348">
        <v>28.74</v>
      </c>
      <c r="BD25" s="348">
        <v>31.2</v>
      </c>
      <c r="BE25" s="375">
        <v>0.92</v>
      </c>
      <c r="BF25" s="375">
        <v>12.81</v>
      </c>
      <c r="BG25" s="374"/>
      <c r="BH25" s="594">
        <v>3.43</v>
      </c>
      <c r="BI25" s="348">
        <v>0.45</v>
      </c>
      <c r="BJ25" s="348" t="s">
        <v>430</v>
      </c>
      <c r="BK25" s="348">
        <v>70.84</v>
      </c>
      <c r="BL25" s="348" t="s">
        <v>430</v>
      </c>
      <c r="BM25" s="375">
        <v>15.9</v>
      </c>
      <c r="BN25" s="375" t="s">
        <v>430</v>
      </c>
      <c r="BO25" s="375" t="s">
        <v>430</v>
      </c>
      <c r="BP25" s="375" t="s">
        <v>430</v>
      </c>
      <c r="BQ25" s="375">
        <v>10.3</v>
      </c>
      <c r="BR25" s="374"/>
      <c r="BS25" s="468">
        <v>2.7269297597867701</v>
      </c>
      <c r="BT25" s="348">
        <v>12.069838985597199</v>
      </c>
      <c r="BU25" s="374"/>
      <c r="BV25" s="430" t="s">
        <v>519</v>
      </c>
    </row>
    <row r="26" spans="1:74" s="428" customFormat="1" x14ac:dyDescent="0.25">
      <c r="A26" s="345" t="s">
        <v>7876</v>
      </c>
      <c r="B26" s="373"/>
      <c r="C26" s="719">
        <v>37293</v>
      </c>
      <c r="D26" s="373"/>
      <c r="E26" s="841">
        <v>3599.4</v>
      </c>
      <c r="F26" s="373"/>
      <c r="G26" s="347">
        <v>60.427399999999999</v>
      </c>
      <c r="H26" s="374"/>
      <c r="I26" s="348">
        <v>3.78342</v>
      </c>
      <c r="J26" s="348">
        <v>8.44</v>
      </c>
      <c r="K26" s="843">
        <v>3.01</v>
      </c>
      <c r="L26" s="348">
        <v>2.8458399999999999</v>
      </c>
      <c r="M26" s="362"/>
      <c r="N26" s="350">
        <v>-10.99</v>
      </c>
      <c r="O26" s="348">
        <v>-4.6694000000000004</v>
      </c>
      <c r="P26" s="348">
        <v>4.1020000000000003</v>
      </c>
      <c r="Q26" s="348">
        <v>4.8498999999999999</v>
      </c>
      <c r="R26" s="348">
        <v>1.2132000000000001</v>
      </c>
      <c r="S26" s="348">
        <v>7.5461</v>
      </c>
      <c r="T26" s="348">
        <v>6.4946999999999999</v>
      </c>
      <c r="U26" s="354">
        <v>6.1524999999999999</v>
      </c>
      <c r="V26" s="348">
        <v>6.2496999999999998</v>
      </c>
      <c r="W26" s="348">
        <v>6.9992000000000001</v>
      </c>
      <c r="X26" s="348">
        <v>7.2373000000000003</v>
      </c>
      <c r="Y26" s="375">
        <v>6.0759999999999996</v>
      </c>
      <c r="Z26" s="348">
        <v>6.7915000000000001</v>
      </c>
      <c r="AA26" s="348">
        <v>4.3959999999999999</v>
      </c>
      <c r="AB26" s="348">
        <v>8.3983000000000008</v>
      </c>
      <c r="AC26" s="348">
        <v>6.0708000000000002</v>
      </c>
      <c r="AD26" s="348">
        <v>6.2148000000000003</v>
      </c>
      <c r="AE26" s="348">
        <v>9.2833000000000006</v>
      </c>
      <c r="AF26" s="348">
        <v>7.5838000000000001</v>
      </c>
      <c r="AG26" s="569"/>
      <c r="AH26" s="346">
        <v>2</v>
      </c>
      <c r="AI26" s="346">
        <v>6</v>
      </c>
      <c r="AJ26" s="346">
        <v>6</v>
      </c>
      <c r="AK26" s="346">
        <v>3</v>
      </c>
      <c r="AL26" s="346">
        <v>3</v>
      </c>
      <c r="AM26" s="346">
        <v>4</v>
      </c>
      <c r="AN26" s="346">
        <v>5</v>
      </c>
      <c r="AO26" s="572">
        <v>5</v>
      </c>
      <c r="AP26" s="346">
        <v>6</v>
      </c>
      <c r="AQ26" s="346">
        <v>7</v>
      </c>
      <c r="AR26" s="346">
        <v>7</v>
      </c>
      <c r="AS26" s="346">
        <v>7</v>
      </c>
      <c r="AT26" s="346">
        <v>4</v>
      </c>
      <c r="AU26" s="346">
        <v>4</v>
      </c>
      <c r="AV26" s="346">
        <v>5</v>
      </c>
      <c r="AW26" s="346">
        <v>5</v>
      </c>
      <c r="AX26" s="346">
        <v>5</v>
      </c>
      <c r="AY26" s="346">
        <v>5</v>
      </c>
      <c r="AZ26" s="584"/>
      <c r="BA26" s="467">
        <v>12.02</v>
      </c>
      <c r="BB26" s="348">
        <v>27.56</v>
      </c>
      <c r="BC26" s="348">
        <v>15.85</v>
      </c>
      <c r="BD26" s="348">
        <v>32.85</v>
      </c>
      <c r="BE26" s="375">
        <v>2.73</v>
      </c>
      <c r="BF26" s="375">
        <v>8.99</v>
      </c>
      <c r="BG26" s="374"/>
      <c r="BH26" s="594">
        <v>4.54</v>
      </c>
      <c r="BI26" s="348" t="s">
        <v>430</v>
      </c>
      <c r="BJ26" s="348" t="s">
        <v>430</v>
      </c>
      <c r="BK26" s="348">
        <v>78.989999999999995</v>
      </c>
      <c r="BL26" s="348" t="s">
        <v>430</v>
      </c>
      <c r="BM26" s="375">
        <v>12.02</v>
      </c>
      <c r="BN26" s="375" t="s">
        <v>430</v>
      </c>
      <c r="BO26" s="375" t="s">
        <v>430</v>
      </c>
      <c r="BP26" s="375" t="s">
        <v>430</v>
      </c>
      <c r="BQ26" s="375">
        <v>4.45</v>
      </c>
      <c r="BR26" s="374"/>
      <c r="BS26" s="468">
        <v>5.8294374894170602</v>
      </c>
      <c r="BT26" s="348">
        <v>5.3809215494619096</v>
      </c>
      <c r="BU26" s="374"/>
      <c r="BV26" s="430" t="s">
        <v>555</v>
      </c>
    </row>
    <row r="27" spans="1:74" s="428" customFormat="1" x14ac:dyDescent="0.25">
      <c r="A27" s="345" t="s">
        <v>7877</v>
      </c>
      <c r="B27" s="373"/>
      <c r="C27" s="719">
        <v>39897</v>
      </c>
      <c r="D27" s="373"/>
      <c r="E27" s="346">
        <v>3344.7</v>
      </c>
      <c r="F27" s="373"/>
      <c r="G27" s="347">
        <v>43.834200000000003</v>
      </c>
      <c r="H27" s="374"/>
      <c r="I27" s="843">
        <v>4.3600000000000003</v>
      </c>
      <c r="J27" s="843">
        <v>8.09</v>
      </c>
      <c r="K27" s="843">
        <v>2.95</v>
      </c>
      <c r="L27" s="843">
        <v>3.12</v>
      </c>
      <c r="M27" s="362"/>
      <c r="N27" s="350">
        <v>-16.646100000000001</v>
      </c>
      <c r="O27" s="348">
        <v>-2.3033000000000001</v>
      </c>
      <c r="P27" s="348">
        <v>4.1905999999999999</v>
      </c>
      <c r="Q27" s="348">
        <v>4.6593999999999998</v>
      </c>
      <c r="R27" s="348">
        <v>0.41649999999999998</v>
      </c>
      <c r="S27" s="348">
        <v>7.5444000000000004</v>
      </c>
      <c r="T27" s="348">
        <v>6.9452999999999996</v>
      </c>
      <c r="U27" s="354">
        <v>8.8343000000000007</v>
      </c>
      <c r="V27" s="348">
        <v>8.5846</v>
      </c>
      <c r="W27" s="348">
        <v>10.682700000000001</v>
      </c>
      <c r="X27" s="348">
        <v>9.8521000000000001</v>
      </c>
      <c r="Y27" s="375">
        <v>11.920299999999999</v>
      </c>
      <c r="Z27" s="348">
        <v>8.3475000000000001</v>
      </c>
      <c r="AA27" s="348">
        <v>3.7879</v>
      </c>
      <c r="AB27" s="348">
        <v>8.4864999999999995</v>
      </c>
      <c r="AC27" s="348">
        <v>9.0830000000000002</v>
      </c>
      <c r="AD27" s="348">
        <v>8.5116999999999994</v>
      </c>
      <c r="AE27" s="348">
        <v>8.8561999999999994</v>
      </c>
      <c r="AF27" s="348">
        <v>8.8252000000000006</v>
      </c>
      <c r="AG27" s="569"/>
      <c r="AH27" s="346">
        <v>8</v>
      </c>
      <c r="AI27" s="346">
        <v>3</v>
      </c>
      <c r="AJ27" s="346">
        <v>5</v>
      </c>
      <c r="AK27" s="346">
        <v>5</v>
      </c>
      <c r="AL27" s="346">
        <v>5</v>
      </c>
      <c r="AM27" s="346">
        <v>5</v>
      </c>
      <c r="AN27" s="346">
        <v>3</v>
      </c>
      <c r="AO27" s="572">
        <v>1</v>
      </c>
      <c r="AP27" s="346">
        <v>1</v>
      </c>
      <c r="AQ27" s="346">
        <v>1</v>
      </c>
      <c r="AR27" s="346">
        <v>1</v>
      </c>
      <c r="AS27" s="346">
        <v>1</v>
      </c>
      <c r="AT27" s="346">
        <v>1</v>
      </c>
      <c r="AU27" s="346">
        <v>6</v>
      </c>
      <c r="AV27" s="346">
        <v>4</v>
      </c>
      <c r="AW27" s="346">
        <v>1</v>
      </c>
      <c r="AX27" s="346">
        <v>1</v>
      </c>
      <c r="AY27" s="346">
        <v>8</v>
      </c>
      <c r="AZ27" s="584"/>
      <c r="BA27" s="467">
        <v>19.829999999999998</v>
      </c>
      <c r="BB27" s="348">
        <v>24.18</v>
      </c>
      <c r="BC27" s="348">
        <v>14.35</v>
      </c>
      <c r="BD27" s="348">
        <v>22.34</v>
      </c>
      <c r="BE27" s="375">
        <v>8.8800000000000008</v>
      </c>
      <c r="BF27" s="375">
        <v>10.43</v>
      </c>
      <c r="BG27" s="374"/>
      <c r="BH27" s="594">
        <v>6.04</v>
      </c>
      <c r="BI27" s="348" t="s">
        <v>430</v>
      </c>
      <c r="BJ27" s="348" t="s">
        <v>430</v>
      </c>
      <c r="BK27" s="348">
        <v>69.739999999999995</v>
      </c>
      <c r="BL27" s="348" t="s">
        <v>430</v>
      </c>
      <c r="BM27" s="375">
        <v>19.829999999999998</v>
      </c>
      <c r="BN27" s="375" t="s">
        <v>430</v>
      </c>
      <c r="BO27" s="375" t="s">
        <v>430</v>
      </c>
      <c r="BP27" s="375" t="s">
        <v>430</v>
      </c>
      <c r="BQ27" s="375">
        <v>4.3899999999999997</v>
      </c>
      <c r="BR27" s="374"/>
      <c r="BS27" s="468">
        <v>1.6457743204937301</v>
      </c>
      <c r="BT27" s="348">
        <v>10.361294383108399</v>
      </c>
      <c r="BU27" s="374"/>
      <c r="BV27" s="430" t="s">
        <v>443</v>
      </c>
    </row>
    <row r="28" spans="1:74" s="428" customFormat="1" x14ac:dyDescent="0.25">
      <c r="A28" s="345" t="s">
        <v>7878</v>
      </c>
      <c r="B28" s="373"/>
      <c r="C28" s="719">
        <v>40996</v>
      </c>
      <c r="D28" s="373"/>
      <c r="E28" s="346">
        <v>2107.34</v>
      </c>
      <c r="F28" s="373"/>
      <c r="G28" s="347">
        <v>30.175999999999998</v>
      </c>
      <c r="H28" s="374"/>
      <c r="I28" s="843">
        <v>4.67</v>
      </c>
      <c r="J28" s="843">
        <v>8.1758299999999995</v>
      </c>
      <c r="K28" s="843">
        <v>3.25</v>
      </c>
      <c r="L28" s="843">
        <v>3.39</v>
      </c>
      <c r="M28" s="362"/>
      <c r="N28" s="350">
        <v>-13.9048</v>
      </c>
      <c r="O28" s="348">
        <v>-2.8620000000000001</v>
      </c>
      <c r="P28" s="348">
        <v>5.2755999999999998</v>
      </c>
      <c r="Q28" s="348">
        <v>4.1017000000000001</v>
      </c>
      <c r="R28" s="348">
        <v>1.1521999999999999</v>
      </c>
      <c r="S28" s="348">
        <v>7.5031999999999996</v>
      </c>
      <c r="T28" s="348">
        <v>6.3324999999999996</v>
      </c>
      <c r="U28" s="354">
        <v>6.2725</v>
      </c>
      <c r="V28" s="348">
        <v>6.4469000000000003</v>
      </c>
      <c r="W28" s="348">
        <v>7.5574000000000003</v>
      </c>
      <c r="X28" s="348">
        <v>7.7619999999999996</v>
      </c>
      <c r="Y28" s="375">
        <v>6.6696999999999997</v>
      </c>
      <c r="Z28" s="348">
        <v>7.1874000000000002</v>
      </c>
      <c r="AA28" s="348">
        <v>4.0932000000000004</v>
      </c>
      <c r="AB28" s="348">
        <v>8.2847000000000008</v>
      </c>
      <c r="AC28" s="348">
        <v>6.1844999999999999</v>
      </c>
      <c r="AD28" s="348">
        <v>6.3762999999999996</v>
      </c>
      <c r="AE28" s="348">
        <v>9.1915999999999993</v>
      </c>
      <c r="AF28" s="348">
        <v>7.9356</v>
      </c>
      <c r="AG28" s="569"/>
      <c r="AH28" s="346">
        <v>4</v>
      </c>
      <c r="AI28" s="346">
        <v>4</v>
      </c>
      <c r="AJ28" s="346">
        <v>4</v>
      </c>
      <c r="AK28" s="346">
        <v>6</v>
      </c>
      <c r="AL28" s="346">
        <v>4</v>
      </c>
      <c r="AM28" s="346">
        <v>6</v>
      </c>
      <c r="AN28" s="346">
        <v>6</v>
      </c>
      <c r="AO28" s="572">
        <v>4</v>
      </c>
      <c r="AP28" s="346">
        <v>5</v>
      </c>
      <c r="AQ28" s="346">
        <v>4</v>
      </c>
      <c r="AR28" s="346">
        <v>5</v>
      </c>
      <c r="AS28" s="346">
        <v>3</v>
      </c>
      <c r="AT28" s="346">
        <v>3</v>
      </c>
      <c r="AU28" s="346">
        <v>5</v>
      </c>
      <c r="AV28" s="346">
        <v>6</v>
      </c>
      <c r="AW28" s="346">
        <v>4</v>
      </c>
      <c r="AX28" s="346">
        <v>4</v>
      </c>
      <c r="AY28" s="346">
        <v>6</v>
      </c>
      <c r="AZ28" s="584"/>
      <c r="BA28" s="467">
        <v>22.51</v>
      </c>
      <c r="BB28" s="348">
        <v>7.24</v>
      </c>
      <c r="BC28" s="348">
        <v>11.18</v>
      </c>
      <c r="BD28" s="348">
        <v>45.67</v>
      </c>
      <c r="BE28" s="375">
        <v>7.1</v>
      </c>
      <c r="BF28" s="375">
        <v>6.3</v>
      </c>
      <c r="BG28" s="374"/>
      <c r="BH28" s="594">
        <v>2.81</v>
      </c>
      <c r="BI28" s="348" t="s">
        <v>430</v>
      </c>
      <c r="BJ28" s="348" t="s">
        <v>430</v>
      </c>
      <c r="BK28" s="348">
        <v>71.2</v>
      </c>
      <c r="BL28" s="348" t="s">
        <v>430</v>
      </c>
      <c r="BM28" s="375">
        <v>22.51</v>
      </c>
      <c r="BN28" s="375" t="s">
        <v>430</v>
      </c>
      <c r="BO28" s="375" t="s">
        <v>430</v>
      </c>
      <c r="BP28" s="375" t="s">
        <v>430</v>
      </c>
      <c r="BQ28" s="375">
        <v>3.49</v>
      </c>
      <c r="BR28" s="374"/>
      <c r="BS28" s="468">
        <v>4.7269615995273</v>
      </c>
      <c r="BT28" s="348">
        <v>8.0424937591957502</v>
      </c>
      <c r="BU28" s="374"/>
      <c r="BV28" s="430" t="s">
        <v>555</v>
      </c>
    </row>
    <row r="29" spans="1:74" s="428" customFormat="1" ht="11" x14ac:dyDescent="0.3">
      <c r="A29" s="845" t="s">
        <v>7879</v>
      </c>
      <c r="B29" s="846"/>
      <c r="C29" s="847">
        <v>41719</v>
      </c>
      <c r="D29" s="846"/>
      <c r="E29" s="848">
        <v>1930.57</v>
      </c>
      <c r="F29" s="846"/>
      <c r="G29" s="849">
        <v>24.5519</v>
      </c>
      <c r="H29" s="851"/>
      <c r="I29" s="850">
        <v>5.23</v>
      </c>
      <c r="J29" s="850">
        <v>8.4600000000000009</v>
      </c>
      <c r="K29" s="850">
        <v>2.99</v>
      </c>
      <c r="L29" s="850">
        <v>2.91</v>
      </c>
      <c r="M29" s="855"/>
      <c r="N29" s="852">
        <v>-13.672000000000001</v>
      </c>
      <c r="O29" s="850">
        <v>-4.3593000000000002</v>
      </c>
      <c r="P29" s="850">
        <v>3.0813000000000001</v>
      </c>
      <c r="Q29" s="850">
        <v>4.8086000000000002</v>
      </c>
      <c r="R29" s="850">
        <v>-0.71889999999999998</v>
      </c>
      <c r="S29" s="850">
        <v>7.7918000000000003</v>
      </c>
      <c r="T29" s="850">
        <v>6.2755999999999998</v>
      </c>
      <c r="U29" s="860">
        <v>5.5888999999999998</v>
      </c>
      <c r="V29" s="850">
        <v>6.6170999999999998</v>
      </c>
      <c r="W29" s="850">
        <v>7.4999000000000002</v>
      </c>
      <c r="X29" s="850">
        <v>7.9958999999999998</v>
      </c>
      <c r="Y29" s="856">
        <v>6.3708999999999998</v>
      </c>
      <c r="Z29" s="850">
        <v>6.5991</v>
      </c>
      <c r="AA29" s="850">
        <v>4.7708000000000004</v>
      </c>
      <c r="AB29" s="850">
        <v>8.57</v>
      </c>
      <c r="AC29" s="850">
        <v>5.7344999999999997</v>
      </c>
      <c r="AD29" s="850">
        <v>6.1567999999999996</v>
      </c>
      <c r="AE29" s="850">
        <v>8.9118999999999993</v>
      </c>
      <c r="AF29" s="850">
        <v>7.4611000000000001</v>
      </c>
      <c r="AG29" s="948"/>
      <c r="AH29" s="848">
        <v>3</v>
      </c>
      <c r="AI29" s="848">
        <v>5</v>
      </c>
      <c r="AJ29" s="848">
        <v>9</v>
      </c>
      <c r="AK29" s="848">
        <v>4</v>
      </c>
      <c r="AL29" s="848">
        <v>8</v>
      </c>
      <c r="AM29" s="848">
        <v>3</v>
      </c>
      <c r="AN29" s="848">
        <v>7</v>
      </c>
      <c r="AO29" s="949">
        <v>8</v>
      </c>
      <c r="AP29" s="848">
        <v>4</v>
      </c>
      <c r="AQ29" s="848">
        <v>5</v>
      </c>
      <c r="AR29" s="848">
        <v>2</v>
      </c>
      <c r="AS29" s="848">
        <v>4</v>
      </c>
      <c r="AT29" s="848">
        <v>5</v>
      </c>
      <c r="AU29" s="848">
        <v>3</v>
      </c>
      <c r="AV29" s="848">
        <v>3</v>
      </c>
      <c r="AW29" s="848">
        <v>8</v>
      </c>
      <c r="AX29" s="848">
        <v>6</v>
      </c>
      <c r="AY29" s="848">
        <v>7</v>
      </c>
      <c r="AZ29" s="950"/>
      <c r="BA29" s="857">
        <v>10.81</v>
      </c>
      <c r="BB29" s="850">
        <v>18.760000000000002</v>
      </c>
      <c r="BC29" s="850">
        <v>16.260000000000002</v>
      </c>
      <c r="BD29" s="850">
        <v>32.47</v>
      </c>
      <c r="BE29" s="856">
        <v>7.02</v>
      </c>
      <c r="BF29" s="856">
        <v>14.68</v>
      </c>
      <c r="BG29" s="851"/>
      <c r="BH29" s="951">
        <v>4.8899999999999997</v>
      </c>
      <c r="BI29" s="850" t="s">
        <v>430</v>
      </c>
      <c r="BJ29" s="850" t="s">
        <v>430</v>
      </c>
      <c r="BK29" s="850">
        <v>74.510000000000005</v>
      </c>
      <c r="BL29" s="850" t="s">
        <v>430</v>
      </c>
      <c r="BM29" s="856">
        <v>10.81</v>
      </c>
      <c r="BN29" s="856" t="s">
        <v>430</v>
      </c>
      <c r="BO29" s="856" t="s">
        <v>430</v>
      </c>
      <c r="BP29" s="856" t="s">
        <v>430</v>
      </c>
      <c r="BQ29" s="856">
        <v>9.7899999999999991</v>
      </c>
      <c r="BR29" s="851"/>
      <c r="BS29" s="858">
        <v>3.3812137003381202</v>
      </c>
      <c r="BT29" s="850">
        <v>6.5554560706555502</v>
      </c>
      <c r="BU29" s="851"/>
      <c r="BV29" s="908" t="s">
        <v>555</v>
      </c>
    </row>
    <row r="30" spans="1:74" s="428" customFormat="1" x14ac:dyDescent="0.25">
      <c r="A30" s="345" t="s">
        <v>7880</v>
      </c>
      <c r="B30" s="373"/>
      <c r="C30" s="719">
        <v>37810</v>
      </c>
      <c r="D30" s="373"/>
      <c r="E30" s="841">
        <v>1249.76</v>
      </c>
      <c r="F30" s="373"/>
      <c r="G30" s="347">
        <v>48.541499999999999</v>
      </c>
      <c r="H30" s="374"/>
      <c r="I30" s="843">
        <v>8.1199999999999992</v>
      </c>
      <c r="J30" s="843">
        <v>7.28</v>
      </c>
      <c r="K30" s="843">
        <v>3.78</v>
      </c>
      <c r="L30" s="843">
        <v>3.95</v>
      </c>
      <c r="M30" s="362"/>
      <c r="N30" s="350">
        <v>-1.9549000000000001</v>
      </c>
      <c r="O30" s="348">
        <v>0.90239999999999998</v>
      </c>
      <c r="P30" s="348">
        <v>5.6241000000000003</v>
      </c>
      <c r="Q30" s="348">
        <v>5.9808000000000003</v>
      </c>
      <c r="R30" s="348">
        <v>-4.8999999999999998E-3</v>
      </c>
      <c r="S30" s="348">
        <v>6.7165999999999997</v>
      </c>
      <c r="T30" s="348">
        <v>6.6403999999999996</v>
      </c>
      <c r="U30" s="354">
        <v>5.7473999999999998</v>
      </c>
      <c r="V30" s="348">
        <v>5.4543999999999997</v>
      </c>
      <c r="W30" s="348">
        <v>6.3753000000000002</v>
      </c>
      <c r="X30" s="348">
        <v>6.7862999999999998</v>
      </c>
      <c r="Y30" s="375">
        <v>5.2575000000000003</v>
      </c>
      <c r="Z30" s="348">
        <v>6.2198000000000002</v>
      </c>
      <c r="AA30" s="348">
        <v>2.0594000000000001</v>
      </c>
      <c r="AB30" s="348">
        <v>8.1639999999999997</v>
      </c>
      <c r="AC30" s="348">
        <v>5.8292999999999999</v>
      </c>
      <c r="AD30" s="348">
        <v>5.5084999999999997</v>
      </c>
      <c r="AE30" s="348">
        <v>9.9450000000000003</v>
      </c>
      <c r="AF30" s="348">
        <v>7.0494000000000003</v>
      </c>
      <c r="AG30" s="569"/>
      <c r="AH30" s="346">
        <v>1</v>
      </c>
      <c r="AI30" s="346">
        <v>1</v>
      </c>
      <c r="AJ30" s="346">
        <v>3</v>
      </c>
      <c r="AK30" s="346">
        <v>2</v>
      </c>
      <c r="AL30" s="346">
        <v>6</v>
      </c>
      <c r="AM30" s="346">
        <v>7</v>
      </c>
      <c r="AN30" s="346">
        <v>4</v>
      </c>
      <c r="AO30" s="572">
        <v>6</v>
      </c>
      <c r="AP30" s="346">
        <v>8</v>
      </c>
      <c r="AQ30" s="346">
        <v>10</v>
      </c>
      <c r="AR30" s="346">
        <v>10</v>
      </c>
      <c r="AS30" s="346">
        <v>11</v>
      </c>
      <c r="AT30" s="346">
        <v>7</v>
      </c>
      <c r="AU30" s="346">
        <v>10</v>
      </c>
      <c r="AV30" s="346">
        <v>7</v>
      </c>
      <c r="AW30" s="346">
        <v>6</v>
      </c>
      <c r="AX30" s="346">
        <v>8</v>
      </c>
      <c r="AY30" s="346">
        <v>3</v>
      </c>
      <c r="AZ30" s="584"/>
      <c r="BA30" s="467">
        <v>6.93</v>
      </c>
      <c r="BB30" s="348">
        <v>72.69</v>
      </c>
      <c r="BC30" s="348" t="s">
        <v>430</v>
      </c>
      <c r="BD30" s="348" t="s">
        <v>430</v>
      </c>
      <c r="BE30" s="375" t="s">
        <v>430</v>
      </c>
      <c r="BF30" s="375">
        <v>20.38</v>
      </c>
      <c r="BG30" s="374"/>
      <c r="BH30" s="594">
        <v>20.329999999999998</v>
      </c>
      <c r="BI30" s="348">
        <v>26.14</v>
      </c>
      <c r="BJ30" s="348" t="s">
        <v>430</v>
      </c>
      <c r="BK30" s="348">
        <v>46.55</v>
      </c>
      <c r="BL30" s="348" t="s">
        <v>430</v>
      </c>
      <c r="BM30" s="375">
        <v>6.93</v>
      </c>
      <c r="BN30" s="375" t="s">
        <v>430</v>
      </c>
      <c r="BO30" s="375" t="s">
        <v>430</v>
      </c>
      <c r="BP30" s="375" t="s">
        <v>430</v>
      </c>
      <c r="BQ30" s="375" t="s">
        <v>430</v>
      </c>
      <c r="BR30" s="374"/>
      <c r="BS30" s="468">
        <v>8.4044594999999997</v>
      </c>
      <c r="BT30" s="348">
        <v>2.2201094700000001</v>
      </c>
      <c r="BU30" s="374"/>
      <c r="BV30" s="430" t="s">
        <v>555</v>
      </c>
    </row>
    <row r="31" spans="1:74" s="428" customFormat="1" x14ac:dyDescent="0.25">
      <c r="A31" s="345" t="s">
        <v>7881</v>
      </c>
      <c r="B31" s="373"/>
      <c r="C31" s="719">
        <v>42037</v>
      </c>
      <c r="D31" s="373"/>
      <c r="E31" s="841">
        <v>683.93</v>
      </c>
      <c r="F31" s="373"/>
      <c r="G31" s="347">
        <v>21.748200000000001</v>
      </c>
      <c r="H31" s="374"/>
      <c r="I31" s="348">
        <v>4.6076699999999997</v>
      </c>
      <c r="J31" s="348">
        <v>7.93</v>
      </c>
      <c r="K31" s="843">
        <v>3.56</v>
      </c>
      <c r="L31" s="348">
        <v>3.33534</v>
      </c>
      <c r="M31" s="362"/>
      <c r="N31" s="350">
        <v>-15.7692</v>
      </c>
      <c r="O31" s="348">
        <v>-1.8458000000000001</v>
      </c>
      <c r="P31" s="348">
        <v>6.6497000000000002</v>
      </c>
      <c r="Q31" s="348">
        <v>3.9861</v>
      </c>
      <c r="R31" s="348">
        <v>-1.5085</v>
      </c>
      <c r="S31" s="348">
        <v>5.3787000000000003</v>
      </c>
      <c r="T31" s="348">
        <v>5.2630999999999997</v>
      </c>
      <c r="U31" s="354">
        <v>5.2107999999999999</v>
      </c>
      <c r="V31" s="348">
        <v>5.2977999999999996</v>
      </c>
      <c r="W31" s="348">
        <v>6.7735000000000003</v>
      </c>
      <c r="X31" s="348">
        <v>7.1074000000000002</v>
      </c>
      <c r="Y31" s="375">
        <v>5.9546999999999999</v>
      </c>
      <c r="Z31" s="348">
        <v>6.3410000000000002</v>
      </c>
      <c r="AA31" s="348">
        <v>1.9092</v>
      </c>
      <c r="AB31" s="348">
        <v>6.5873999999999997</v>
      </c>
      <c r="AC31" s="348">
        <v>4.9687999999999999</v>
      </c>
      <c r="AD31" s="348">
        <v>5.2816999999999998</v>
      </c>
      <c r="AE31" s="348">
        <v>10.5871</v>
      </c>
      <c r="AF31" s="348">
        <v>6.9203999999999999</v>
      </c>
      <c r="AG31" s="569"/>
      <c r="AH31" s="346">
        <v>6</v>
      </c>
      <c r="AI31" s="346">
        <v>2</v>
      </c>
      <c r="AJ31" s="346">
        <v>1</v>
      </c>
      <c r="AK31" s="346">
        <v>8</v>
      </c>
      <c r="AL31" s="346">
        <v>10</v>
      </c>
      <c r="AM31" s="346">
        <v>11</v>
      </c>
      <c r="AN31" s="346">
        <v>10</v>
      </c>
      <c r="AO31" s="572">
        <v>9</v>
      </c>
      <c r="AP31" s="346">
        <v>9</v>
      </c>
      <c r="AQ31" s="346">
        <v>8</v>
      </c>
      <c r="AR31" s="346">
        <v>8</v>
      </c>
      <c r="AS31" s="346">
        <v>9</v>
      </c>
      <c r="AT31" s="346">
        <v>6</v>
      </c>
      <c r="AU31" s="346">
        <v>11</v>
      </c>
      <c r="AV31" s="346">
        <v>11</v>
      </c>
      <c r="AW31" s="346">
        <v>9</v>
      </c>
      <c r="AX31" s="346">
        <v>9</v>
      </c>
      <c r="AY31" s="346">
        <v>2</v>
      </c>
      <c r="AZ31" s="584"/>
      <c r="BA31" s="467">
        <v>26.16</v>
      </c>
      <c r="BB31" s="348">
        <v>39.01</v>
      </c>
      <c r="BC31" s="348">
        <v>4.55</v>
      </c>
      <c r="BD31" s="348">
        <v>28.82</v>
      </c>
      <c r="BE31" s="375" t="s">
        <v>430</v>
      </c>
      <c r="BF31" s="375">
        <v>1.46</v>
      </c>
      <c r="BG31" s="374"/>
      <c r="BH31" s="594">
        <v>1.46</v>
      </c>
      <c r="BI31" s="348" t="s">
        <v>430</v>
      </c>
      <c r="BJ31" s="348" t="s">
        <v>430</v>
      </c>
      <c r="BK31" s="348">
        <v>72.38</v>
      </c>
      <c r="BL31" s="348" t="s">
        <v>430</v>
      </c>
      <c r="BM31" s="375">
        <v>26.16</v>
      </c>
      <c r="BN31" s="375" t="s">
        <v>430</v>
      </c>
      <c r="BO31" s="375" t="s">
        <v>430</v>
      </c>
      <c r="BP31" s="375" t="s">
        <v>430</v>
      </c>
      <c r="BQ31" s="375" t="s">
        <v>430</v>
      </c>
      <c r="BR31" s="374"/>
      <c r="BS31" s="468">
        <v>2.3395124490641899</v>
      </c>
      <c r="BT31" s="348">
        <v>5.2250578279099704</v>
      </c>
      <c r="BU31" s="374"/>
      <c r="BV31" s="430" t="s">
        <v>555</v>
      </c>
    </row>
    <row r="32" spans="1:74" s="428" customFormat="1" x14ac:dyDescent="0.25">
      <c r="A32" s="345" t="s">
        <v>7882</v>
      </c>
      <c r="B32" s="373"/>
      <c r="C32" s="719">
        <v>35549</v>
      </c>
      <c r="D32" s="373"/>
      <c r="E32" s="841">
        <v>251.42</v>
      </c>
      <c r="F32" s="373"/>
      <c r="G32" s="347">
        <v>86.753600000000006</v>
      </c>
      <c r="H32" s="374"/>
      <c r="I32" s="348">
        <v>4.1447000000000003</v>
      </c>
      <c r="J32" s="348">
        <v>7.1473000000000004</v>
      </c>
      <c r="K32" s="843">
        <v>3.36</v>
      </c>
      <c r="L32" s="348">
        <v>3.5053999999999998</v>
      </c>
      <c r="M32" s="362"/>
      <c r="N32" s="350">
        <v>-45.634300000000003</v>
      </c>
      <c r="O32" s="348">
        <v>-5.5791000000000004</v>
      </c>
      <c r="P32" s="348">
        <v>6.1379000000000001</v>
      </c>
      <c r="Q32" s="348">
        <v>-0.69699999999999995</v>
      </c>
      <c r="R32" s="348">
        <v>-3.7204999999999999</v>
      </c>
      <c r="S32" s="348">
        <v>5.6532</v>
      </c>
      <c r="T32" s="348">
        <v>5.2683</v>
      </c>
      <c r="U32" s="354">
        <v>4.5171999999999999</v>
      </c>
      <c r="V32" s="348">
        <v>4.9298999999999999</v>
      </c>
      <c r="W32" s="348">
        <v>6.6313000000000004</v>
      </c>
      <c r="X32" s="348">
        <v>6.9722</v>
      </c>
      <c r="Y32" s="375">
        <v>5.8967999999999998</v>
      </c>
      <c r="Z32" s="348">
        <v>5.6651999999999996</v>
      </c>
      <c r="AA32" s="348">
        <v>3.0043000000000002</v>
      </c>
      <c r="AB32" s="348">
        <v>7.4170999999999996</v>
      </c>
      <c r="AC32" s="348">
        <v>4.7923999999999998</v>
      </c>
      <c r="AD32" s="348">
        <v>4.8348000000000004</v>
      </c>
      <c r="AE32" s="348">
        <v>8.1550999999999991</v>
      </c>
      <c r="AF32" s="348">
        <v>7.6289999999999996</v>
      </c>
      <c r="AG32" s="569"/>
      <c r="AH32" s="346">
        <v>11</v>
      </c>
      <c r="AI32" s="346">
        <v>10</v>
      </c>
      <c r="AJ32" s="346">
        <v>2</v>
      </c>
      <c r="AK32" s="346">
        <v>11</v>
      </c>
      <c r="AL32" s="346">
        <v>11</v>
      </c>
      <c r="AM32" s="346">
        <v>10</v>
      </c>
      <c r="AN32" s="346">
        <v>9</v>
      </c>
      <c r="AO32" s="572">
        <v>11</v>
      </c>
      <c r="AP32" s="346">
        <v>10</v>
      </c>
      <c r="AQ32" s="346">
        <v>9</v>
      </c>
      <c r="AR32" s="346">
        <v>9</v>
      </c>
      <c r="AS32" s="346">
        <v>10</v>
      </c>
      <c r="AT32" s="346">
        <v>8</v>
      </c>
      <c r="AU32" s="346">
        <v>8</v>
      </c>
      <c r="AV32" s="346">
        <v>9</v>
      </c>
      <c r="AW32" s="346">
        <v>10</v>
      </c>
      <c r="AX32" s="346">
        <v>10</v>
      </c>
      <c r="AY32" s="346">
        <v>9</v>
      </c>
      <c r="AZ32" s="584"/>
      <c r="BA32" s="467">
        <v>80.66</v>
      </c>
      <c r="BB32" s="348">
        <v>17.39</v>
      </c>
      <c r="BC32" s="348" t="s">
        <v>430</v>
      </c>
      <c r="BD32" s="348" t="s">
        <v>430</v>
      </c>
      <c r="BE32" s="375" t="s">
        <v>430</v>
      </c>
      <c r="BF32" s="375">
        <v>1.95</v>
      </c>
      <c r="BG32" s="374"/>
      <c r="BH32" s="594">
        <v>1.95</v>
      </c>
      <c r="BI32" s="348">
        <v>17.39</v>
      </c>
      <c r="BJ32" s="348" t="s">
        <v>430</v>
      </c>
      <c r="BK32" s="348" t="s">
        <v>430</v>
      </c>
      <c r="BL32" s="348" t="s">
        <v>430</v>
      </c>
      <c r="BM32" s="375">
        <v>80.66</v>
      </c>
      <c r="BN32" s="375" t="s">
        <v>430</v>
      </c>
      <c r="BO32" s="375" t="s">
        <v>430</v>
      </c>
      <c r="BP32" s="375" t="s">
        <v>430</v>
      </c>
      <c r="BQ32" s="375" t="s">
        <v>430</v>
      </c>
      <c r="BR32" s="374"/>
      <c r="BS32" s="468" t="s">
        <v>430</v>
      </c>
      <c r="BT32" s="348" t="s">
        <v>430</v>
      </c>
      <c r="BU32" s="374"/>
      <c r="BV32" s="430" t="s">
        <v>555</v>
      </c>
    </row>
    <row r="33" spans="1:74" s="428" customFormat="1" x14ac:dyDescent="0.25">
      <c r="A33" s="345" t="s">
        <v>7883</v>
      </c>
      <c r="B33" s="373"/>
      <c r="C33" s="719">
        <v>41816</v>
      </c>
      <c r="D33" s="373"/>
      <c r="E33" s="841">
        <v>147.02000000000001</v>
      </c>
      <c r="F33" s="373"/>
      <c r="G33" s="347">
        <v>16.8779</v>
      </c>
      <c r="H33" s="374"/>
      <c r="I33" s="843">
        <v>5.54</v>
      </c>
      <c r="J33" s="843">
        <v>7.82</v>
      </c>
      <c r="K33" s="843">
        <v>3.72</v>
      </c>
      <c r="L33" s="843">
        <v>3.88</v>
      </c>
      <c r="M33" s="362"/>
      <c r="N33" s="350">
        <v>-24.636900000000001</v>
      </c>
      <c r="O33" s="348">
        <v>-5.26</v>
      </c>
      <c r="P33" s="348">
        <v>3.6789999999999998</v>
      </c>
      <c r="Q33" s="348">
        <v>3.9914000000000001</v>
      </c>
      <c r="R33" s="348">
        <v>-8.3699999999999997E-2</v>
      </c>
      <c r="S33" s="348">
        <v>6.4621000000000004</v>
      </c>
      <c r="T33" s="348">
        <v>5.5903</v>
      </c>
      <c r="U33" s="354">
        <v>5.7313000000000001</v>
      </c>
      <c r="V33" s="348">
        <v>5.8932000000000002</v>
      </c>
      <c r="W33" s="348">
        <v>8.0675000000000008</v>
      </c>
      <c r="X33" s="348">
        <v>7.8710000000000004</v>
      </c>
      <c r="Y33" s="375">
        <v>6.2611999999999997</v>
      </c>
      <c r="Z33" s="348">
        <v>3.0062000000000002</v>
      </c>
      <c r="AA33" s="348">
        <v>2.742</v>
      </c>
      <c r="AB33" s="348">
        <v>7.6773999999999996</v>
      </c>
      <c r="AC33" s="348">
        <v>5.7508999999999997</v>
      </c>
      <c r="AD33" s="348">
        <v>5.8670999999999998</v>
      </c>
      <c r="AE33" s="348">
        <v>9.6707000000000001</v>
      </c>
      <c r="AF33" s="348">
        <v>4.3776999999999999</v>
      </c>
      <c r="AG33" s="569"/>
      <c r="AH33" s="346">
        <v>10</v>
      </c>
      <c r="AI33" s="346">
        <v>8</v>
      </c>
      <c r="AJ33" s="346">
        <v>8</v>
      </c>
      <c r="AK33" s="346">
        <v>7</v>
      </c>
      <c r="AL33" s="346">
        <v>7</v>
      </c>
      <c r="AM33" s="346">
        <v>8</v>
      </c>
      <c r="AN33" s="346">
        <v>8</v>
      </c>
      <c r="AO33" s="572">
        <v>7</v>
      </c>
      <c r="AP33" s="346">
        <v>7</v>
      </c>
      <c r="AQ33" s="346">
        <v>2</v>
      </c>
      <c r="AR33" s="346">
        <v>3</v>
      </c>
      <c r="AS33" s="346">
        <v>6</v>
      </c>
      <c r="AT33" s="346">
        <v>10</v>
      </c>
      <c r="AU33" s="346">
        <v>9</v>
      </c>
      <c r="AV33" s="346">
        <v>8</v>
      </c>
      <c r="AW33" s="346">
        <v>7</v>
      </c>
      <c r="AX33" s="346">
        <v>7</v>
      </c>
      <c r="AY33" s="346">
        <v>4</v>
      </c>
      <c r="AZ33" s="584"/>
      <c r="BA33" s="467">
        <v>33.880000000000003</v>
      </c>
      <c r="BB33" s="348">
        <v>22.4</v>
      </c>
      <c r="BC33" s="348">
        <v>5.82</v>
      </c>
      <c r="BD33" s="348">
        <v>32.409999999999997</v>
      </c>
      <c r="BE33" s="375" t="s">
        <v>430</v>
      </c>
      <c r="BF33" s="375">
        <v>5.5</v>
      </c>
      <c r="BG33" s="374"/>
      <c r="BH33" s="594">
        <v>5.46</v>
      </c>
      <c r="BI33" s="348" t="s">
        <v>430</v>
      </c>
      <c r="BJ33" s="348" t="s">
        <v>430</v>
      </c>
      <c r="BK33" s="348">
        <v>60.63</v>
      </c>
      <c r="BL33" s="348" t="s">
        <v>430</v>
      </c>
      <c r="BM33" s="375">
        <v>33.880000000000003</v>
      </c>
      <c r="BN33" s="375" t="s">
        <v>430</v>
      </c>
      <c r="BO33" s="375" t="s">
        <v>430</v>
      </c>
      <c r="BP33" s="375" t="s">
        <v>430</v>
      </c>
      <c r="BQ33" s="375" t="s">
        <v>430</v>
      </c>
      <c r="BR33" s="374"/>
      <c r="BS33" s="468">
        <v>3.42642597862943</v>
      </c>
      <c r="BT33" s="348">
        <v>6.7588524072964598</v>
      </c>
      <c r="BU33" s="374"/>
      <c r="BV33" s="430" t="s">
        <v>1521</v>
      </c>
    </row>
    <row r="34" spans="1:74" s="428" customFormat="1" x14ac:dyDescent="0.25">
      <c r="A34" s="345" t="s">
        <v>7884</v>
      </c>
      <c r="B34" s="373"/>
      <c r="C34" s="719">
        <v>42094</v>
      </c>
      <c r="D34" s="373"/>
      <c r="E34" s="346">
        <v>36.292099999999998</v>
      </c>
      <c r="F34" s="373"/>
      <c r="G34" s="347">
        <v>19.253</v>
      </c>
      <c r="H34" s="374"/>
      <c r="I34" s="348">
        <v>3.9272999999999998</v>
      </c>
      <c r="J34" s="843">
        <v>7.08</v>
      </c>
      <c r="K34" s="843">
        <v>3.07</v>
      </c>
      <c r="L34" s="843">
        <v>3.19</v>
      </c>
      <c r="M34" s="362"/>
      <c r="N34" s="350">
        <v>-14.591900000000001</v>
      </c>
      <c r="O34" s="348">
        <v>-5.4321999999999999</v>
      </c>
      <c r="P34" s="348">
        <v>2.6284000000000001</v>
      </c>
      <c r="Q34" s="348">
        <v>1.9107000000000001</v>
      </c>
      <c r="R34" s="348">
        <v>-0.93489999999999995</v>
      </c>
      <c r="S34" s="348">
        <v>5.9992999999999999</v>
      </c>
      <c r="T34" s="348">
        <v>4.4927999999999999</v>
      </c>
      <c r="U34" s="354">
        <v>4.6256000000000004</v>
      </c>
      <c r="V34" s="348">
        <v>4.7628000000000004</v>
      </c>
      <c r="W34" s="348">
        <v>5.9082999999999997</v>
      </c>
      <c r="X34" s="348">
        <v>6.3384999999999998</v>
      </c>
      <c r="Y34" s="375">
        <v>5.9862000000000002</v>
      </c>
      <c r="Z34" s="348">
        <v>5.3666999999999998</v>
      </c>
      <c r="AA34" s="348">
        <v>3.1234999999999999</v>
      </c>
      <c r="AB34" s="348">
        <v>7.0530999999999997</v>
      </c>
      <c r="AC34" s="348">
        <v>4.5663999999999998</v>
      </c>
      <c r="AD34" s="348">
        <v>4.7754000000000003</v>
      </c>
      <c r="AE34" s="348">
        <v>7.3516000000000004</v>
      </c>
      <c r="AF34" s="348">
        <v>5.8855000000000004</v>
      </c>
      <c r="AG34" s="569"/>
      <c r="AH34" s="346">
        <v>5</v>
      </c>
      <c r="AI34" s="346">
        <v>9</v>
      </c>
      <c r="AJ34" s="346">
        <v>11</v>
      </c>
      <c r="AK34" s="346">
        <v>10</v>
      </c>
      <c r="AL34" s="346">
        <v>9</v>
      </c>
      <c r="AM34" s="346">
        <v>9</v>
      </c>
      <c r="AN34" s="346">
        <v>11</v>
      </c>
      <c r="AO34" s="572">
        <v>10</v>
      </c>
      <c r="AP34" s="346">
        <v>11</v>
      </c>
      <c r="AQ34" s="346">
        <v>11</v>
      </c>
      <c r="AR34" s="346">
        <v>11</v>
      </c>
      <c r="AS34" s="346">
        <v>8</v>
      </c>
      <c r="AT34" s="346">
        <v>9</v>
      </c>
      <c r="AU34" s="346">
        <v>7</v>
      </c>
      <c r="AV34" s="346">
        <v>10</v>
      </c>
      <c r="AW34" s="346">
        <v>11</v>
      </c>
      <c r="AX34" s="346">
        <v>11</v>
      </c>
      <c r="AY34" s="346">
        <v>11</v>
      </c>
      <c r="AZ34" s="584"/>
      <c r="BA34" s="467">
        <v>45.06</v>
      </c>
      <c r="BB34" s="348">
        <v>13.4</v>
      </c>
      <c r="BC34" s="348">
        <v>7.98</v>
      </c>
      <c r="BD34" s="348">
        <v>13.79</v>
      </c>
      <c r="BE34" s="375" t="s">
        <v>430</v>
      </c>
      <c r="BF34" s="375">
        <v>19.77</v>
      </c>
      <c r="BG34" s="374"/>
      <c r="BH34" s="594">
        <v>19.77</v>
      </c>
      <c r="BI34" s="348" t="s">
        <v>430</v>
      </c>
      <c r="BJ34" s="348" t="s">
        <v>430</v>
      </c>
      <c r="BK34" s="348">
        <v>35.17</v>
      </c>
      <c r="BL34" s="348" t="s">
        <v>430</v>
      </c>
      <c r="BM34" s="375">
        <v>45.06</v>
      </c>
      <c r="BN34" s="375" t="s">
        <v>430</v>
      </c>
      <c r="BO34" s="375" t="s">
        <v>430</v>
      </c>
      <c r="BP34" s="375" t="s">
        <v>430</v>
      </c>
      <c r="BQ34" s="375" t="s">
        <v>430</v>
      </c>
      <c r="BR34" s="374"/>
      <c r="BS34" s="468" t="s">
        <v>430</v>
      </c>
      <c r="BT34" s="348">
        <v>9.4349900118870007</v>
      </c>
      <c r="BU34" s="374"/>
      <c r="BV34" s="430" t="s">
        <v>436</v>
      </c>
    </row>
    <row r="35" spans="1:74" x14ac:dyDescent="0.25">
      <c r="A35" s="318" t="s">
        <v>93</v>
      </c>
      <c r="B35" s="43"/>
      <c r="C35" s="720"/>
      <c r="D35" s="43"/>
      <c r="E35" s="51"/>
      <c r="F35" s="43"/>
      <c r="G35" s="55"/>
      <c r="H35" s="66"/>
      <c r="I35" s="59"/>
      <c r="J35" s="59"/>
      <c r="K35" s="59"/>
      <c r="L35" s="59"/>
      <c r="M35" s="258"/>
      <c r="N35" s="70">
        <v>-17.924700000000001</v>
      </c>
      <c r="O35" s="59">
        <v>-3.8658999999999999</v>
      </c>
      <c r="P35" s="59">
        <v>4.3787000000000003</v>
      </c>
      <c r="Q35" s="59">
        <v>3.9820000000000002</v>
      </c>
      <c r="R35" s="59">
        <v>1.2699999999999999E-2</v>
      </c>
      <c r="S35" s="59">
        <v>7.0880000000000001</v>
      </c>
      <c r="T35" s="59">
        <v>6.1768999999999998</v>
      </c>
      <c r="U35" s="88">
        <v>5.9665999999999997</v>
      </c>
      <c r="V35" s="59">
        <v>6.1859999999999999</v>
      </c>
      <c r="W35" s="59">
        <v>7.4207999999999998</v>
      </c>
      <c r="X35" s="59">
        <v>7.5551000000000004</v>
      </c>
      <c r="Y35" s="276">
        <v>6.6746999999999996</v>
      </c>
      <c r="Z35" s="59">
        <v>6.3879999999999999</v>
      </c>
      <c r="AA35" s="59">
        <v>3.6556999999999999</v>
      </c>
      <c r="AB35" s="59">
        <v>8.1084999999999994</v>
      </c>
      <c r="AC35" s="59">
        <v>5.9953000000000003</v>
      </c>
      <c r="AD35" s="59">
        <v>6.0858999999999996</v>
      </c>
      <c r="AE35" s="59">
        <v>9.15</v>
      </c>
      <c r="AF35" s="59">
        <v>7.1695000000000002</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-1.9549000000000001</v>
      </c>
      <c r="O36" s="60">
        <v>0.90239999999999998</v>
      </c>
      <c r="P36" s="60">
        <v>6.6497000000000002</v>
      </c>
      <c r="Q36" s="60">
        <v>6.5404999999999998</v>
      </c>
      <c r="R36" s="60">
        <v>2.9796</v>
      </c>
      <c r="S36" s="60">
        <v>8.9600000000000009</v>
      </c>
      <c r="T36" s="60">
        <v>7.3764000000000003</v>
      </c>
      <c r="U36" s="89">
        <v>8.8343000000000007</v>
      </c>
      <c r="V36" s="60">
        <v>8.5846</v>
      </c>
      <c r="W36" s="60">
        <v>10.682700000000001</v>
      </c>
      <c r="X36" s="60">
        <v>9.8521000000000001</v>
      </c>
      <c r="Y36" s="277">
        <v>11.920299999999999</v>
      </c>
      <c r="Z36" s="60">
        <v>8.3475000000000001</v>
      </c>
      <c r="AA36" s="60">
        <v>5.5423</v>
      </c>
      <c r="AB36" s="60">
        <v>9.4527000000000001</v>
      </c>
      <c r="AC36" s="60">
        <v>9.0830000000000002</v>
      </c>
      <c r="AD36" s="60">
        <v>8.5116999999999994</v>
      </c>
      <c r="AE36" s="60">
        <v>11.217700000000001</v>
      </c>
      <c r="AF36" s="60">
        <v>8.8252000000000006</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-45.634300000000003</v>
      </c>
      <c r="O37" s="60">
        <v>-6.2981999999999996</v>
      </c>
      <c r="P37" s="60">
        <v>2.6284000000000001</v>
      </c>
      <c r="Q37" s="60">
        <v>-0.69699999999999995</v>
      </c>
      <c r="R37" s="60">
        <v>-3.7204999999999999</v>
      </c>
      <c r="S37" s="60">
        <v>5.3787000000000003</v>
      </c>
      <c r="T37" s="60">
        <v>4.4927999999999999</v>
      </c>
      <c r="U37" s="89">
        <v>4.5171999999999999</v>
      </c>
      <c r="V37" s="60">
        <v>4.7628000000000004</v>
      </c>
      <c r="W37" s="60">
        <v>5.9082999999999997</v>
      </c>
      <c r="X37" s="60">
        <v>6.3384999999999998</v>
      </c>
      <c r="Y37" s="277">
        <v>5.2575000000000003</v>
      </c>
      <c r="Z37" s="60">
        <v>3.0062000000000002</v>
      </c>
      <c r="AA37" s="60">
        <v>1.9092</v>
      </c>
      <c r="AB37" s="60">
        <v>6.5873999999999997</v>
      </c>
      <c r="AC37" s="60">
        <v>4.5663999999999998</v>
      </c>
      <c r="AD37" s="60">
        <v>4.7754000000000003</v>
      </c>
      <c r="AE37" s="60">
        <v>7.3516000000000004</v>
      </c>
      <c r="AF37" s="60">
        <v>4.3776999999999999</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-15.7692</v>
      </c>
      <c r="O38" s="61">
        <v>-4.6694000000000004</v>
      </c>
      <c r="P38" s="61">
        <v>4.1020000000000003</v>
      </c>
      <c r="Q38" s="61">
        <v>4.1017000000000001</v>
      </c>
      <c r="R38" s="61">
        <v>-4.8999999999999998E-3</v>
      </c>
      <c r="S38" s="61">
        <v>7.5031999999999996</v>
      </c>
      <c r="T38" s="61">
        <v>6.3324999999999996</v>
      </c>
      <c r="U38" s="90">
        <v>5.7473999999999998</v>
      </c>
      <c r="V38" s="61">
        <v>6.2496999999999998</v>
      </c>
      <c r="W38" s="61">
        <v>7.2092999999999998</v>
      </c>
      <c r="X38" s="61">
        <v>7.3446999999999996</v>
      </c>
      <c r="Y38" s="279">
        <v>6.2611999999999997</v>
      </c>
      <c r="Z38" s="61">
        <v>6.5991</v>
      </c>
      <c r="AA38" s="61">
        <v>3.7879</v>
      </c>
      <c r="AB38" s="61">
        <v>8.2847000000000008</v>
      </c>
      <c r="AC38" s="61">
        <v>5.8292999999999999</v>
      </c>
      <c r="AD38" s="61">
        <v>6.1567999999999996</v>
      </c>
      <c r="AE38" s="61">
        <v>9.1915999999999993</v>
      </c>
      <c r="AF38" s="61">
        <v>7.4611000000000001</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389</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7885</v>
      </c>
      <c r="B40" s="373"/>
      <c r="C40" s="719">
        <v>44393</v>
      </c>
      <c r="D40" s="373"/>
      <c r="E40" s="841">
        <v>164.68</v>
      </c>
      <c r="F40" s="373"/>
      <c r="G40" s="347">
        <v>1362.2871</v>
      </c>
      <c r="H40" s="374"/>
      <c r="I40" s="843">
        <v>4.78</v>
      </c>
      <c r="J40" s="843">
        <v>7.09</v>
      </c>
      <c r="K40" s="843">
        <v>3.52</v>
      </c>
      <c r="L40" s="843">
        <v>3.66</v>
      </c>
      <c r="M40" s="362"/>
      <c r="N40" s="350">
        <v>-9.0083000000000002</v>
      </c>
      <c r="O40" s="348">
        <v>1.6828000000000001</v>
      </c>
      <c r="P40" s="348">
        <v>5.7545999999999999</v>
      </c>
      <c r="Q40" s="348">
        <v>3.0931000000000002</v>
      </c>
      <c r="R40" s="348">
        <v>-0.21429999999999999</v>
      </c>
      <c r="S40" s="348">
        <v>7.2930000000000001</v>
      </c>
      <c r="T40" s="348">
        <v>5.6536999999999997</v>
      </c>
      <c r="U40" s="354">
        <v>5.5354999999999999</v>
      </c>
      <c r="V40" s="348">
        <v>5.4119999999999999</v>
      </c>
      <c r="W40" s="348">
        <v>6.7888000000000002</v>
      </c>
      <c r="X40" s="348">
        <v>7.3030999999999997</v>
      </c>
      <c r="Y40" s="375">
        <v>6.0601000000000003</v>
      </c>
      <c r="Z40" s="348" t="s">
        <v>430</v>
      </c>
      <c r="AA40" s="348">
        <v>3.7393000000000001</v>
      </c>
      <c r="AB40" s="348">
        <v>8.3470999999999993</v>
      </c>
      <c r="AC40" s="348">
        <v>5.4847999999999999</v>
      </c>
      <c r="AD40" s="348">
        <v>5.4802</v>
      </c>
      <c r="AE40" s="348">
        <v>9.3544</v>
      </c>
      <c r="AF40" s="348">
        <v>6.1794000000000002</v>
      </c>
      <c r="AG40" s="569"/>
      <c r="AH40" s="346">
        <v>1</v>
      </c>
      <c r="AI40" s="346">
        <v>1</v>
      </c>
      <c r="AJ40" s="346">
        <v>2</v>
      </c>
      <c r="AK40" s="346">
        <v>1</v>
      </c>
      <c r="AL40" s="346">
        <v>1</v>
      </c>
      <c r="AM40" s="346">
        <v>1</v>
      </c>
      <c r="AN40" s="346">
        <v>1</v>
      </c>
      <c r="AO40" s="572">
        <v>1</v>
      </c>
      <c r="AP40" s="346">
        <v>1</v>
      </c>
      <c r="AQ40" s="346">
        <v>1</v>
      </c>
      <c r="AR40" s="346">
        <v>1</v>
      </c>
      <c r="AS40" s="346">
        <v>1</v>
      </c>
      <c r="AT40" s="346" t="s">
        <v>430</v>
      </c>
      <c r="AU40" s="346">
        <v>1</v>
      </c>
      <c r="AV40" s="346">
        <v>1</v>
      </c>
      <c r="AW40" s="346">
        <v>1</v>
      </c>
      <c r="AX40" s="346">
        <v>1</v>
      </c>
      <c r="AY40" s="346">
        <v>1</v>
      </c>
      <c r="AZ40" s="584"/>
      <c r="BA40" s="467">
        <v>45.72</v>
      </c>
      <c r="BB40" s="348">
        <v>40.17</v>
      </c>
      <c r="BC40" s="348">
        <v>7.4</v>
      </c>
      <c r="BD40" s="348" t="s">
        <v>430</v>
      </c>
      <c r="BE40" s="375" t="s">
        <v>430</v>
      </c>
      <c r="BF40" s="375">
        <v>6.71</v>
      </c>
      <c r="BG40" s="374"/>
      <c r="BH40" s="594">
        <v>6.71</v>
      </c>
      <c r="BI40" s="348">
        <v>11.72</v>
      </c>
      <c r="BJ40" s="348" t="s">
        <v>430</v>
      </c>
      <c r="BK40" s="348">
        <v>35.86</v>
      </c>
      <c r="BL40" s="348" t="s">
        <v>430</v>
      </c>
      <c r="BM40" s="375">
        <v>45.72</v>
      </c>
      <c r="BN40" s="375" t="s">
        <v>430</v>
      </c>
      <c r="BO40" s="375" t="s">
        <v>430</v>
      </c>
      <c r="BP40" s="375" t="s">
        <v>430</v>
      </c>
      <c r="BQ40" s="375" t="s">
        <v>430</v>
      </c>
      <c r="BR40" s="374"/>
      <c r="BS40" s="468" t="s">
        <v>430</v>
      </c>
      <c r="BT40" s="348">
        <v>6.0250189293974996</v>
      </c>
      <c r="BU40" s="374"/>
      <c r="BV40" s="430" t="s">
        <v>555</v>
      </c>
    </row>
    <row r="41" spans="1:74" s="428" customFormat="1" x14ac:dyDescent="0.25">
      <c r="A41" s="345" t="s">
        <v>7886</v>
      </c>
      <c r="B41" s="373"/>
      <c r="C41" s="719">
        <v>41276</v>
      </c>
      <c r="D41" s="373"/>
      <c r="E41" s="841">
        <v>32.6</v>
      </c>
      <c r="F41" s="373"/>
      <c r="G41" s="347">
        <v>80.898399999999995</v>
      </c>
      <c r="H41" s="374"/>
      <c r="I41" s="348">
        <v>4.0754999999999999</v>
      </c>
      <c r="J41" s="348">
        <v>7.1131000000000002</v>
      </c>
      <c r="K41" s="843">
        <v>2.92</v>
      </c>
      <c r="L41" s="348">
        <v>3.28471</v>
      </c>
      <c r="M41" s="362"/>
      <c r="N41" s="350">
        <v>-16.956600000000002</v>
      </c>
      <c r="O41" s="348">
        <v>-1.6391</v>
      </c>
      <c r="P41" s="348">
        <v>5.8137999999999996</v>
      </c>
      <c r="Q41" s="348">
        <v>2.6227</v>
      </c>
      <c r="R41" s="348">
        <v>-1.2881</v>
      </c>
      <c r="S41" s="348">
        <v>4.8895999999999997</v>
      </c>
      <c r="T41" s="348">
        <v>3.9864000000000002</v>
      </c>
      <c r="U41" s="354">
        <v>4.0176999999999996</v>
      </c>
      <c r="V41" s="348">
        <v>4.1981000000000002</v>
      </c>
      <c r="W41" s="348">
        <v>5.6098999999999997</v>
      </c>
      <c r="X41" s="348">
        <v>6.1284999999999998</v>
      </c>
      <c r="Y41" s="375">
        <v>4.9451999999999998</v>
      </c>
      <c r="Z41" s="348">
        <v>5.8497000000000003</v>
      </c>
      <c r="AA41" s="348">
        <v>2.2711000000000001</v>
      </c>
      <c r="AB41" s="348">
        <v>6.0366</v>
      </c>
      <c r="AC41" s="348">
        <v>3.92</v>
      </c>
      <c r="AD41" s="348">
        <v>4.25</v>
      </c>
      <c r="AE41" s="348">
        <v>8.5065000000000008</v>
      </c>
      <c r="AF41" s="348">
        <v>6.6864999999999997</v>
      </c>
      <c r="AG41" s="569"/>
      <c r="AH41" s="346">
        <v>2</v>
      </c>
      <c r="AI41" s="346">
        <v>2</v>
      </c>
      <c r="AJ41" s="346">
        <v>1</v>
      </c>
      <c r="AK41" s="346">
        <v>2</v>
      </c>
      <c r="AL41" s="346">
        <v>2</v>
      </c>
      <c r="AM41" s="346">
        <v>2</v>
      </c>
      <c r="AN41" s="346">
        <v>2</v>
      </c>
      <c r="AO41" s="572">
        <v>2</v>
      </c>
      <c r="AP41" s="346">
        <v>2</v>
      </c>
      <c r="AQ41" s="346">
        <v>2</v>
      </c>
      <c r="AR41" s="346">
        <v>2</v>
      </c>
      <c r="AS41" s="346">
        <v>2</v>
      </c>
      <c r="AT41" s="346">
        <v>1</v>
      </c>
      <c r="AU41" s="346">
        <v>2</v>
      </c>
      <c r="AV41" s="346">
        <v>2</v>
      </c>
      <c r="AW41" s="346">
        <v>2</v>
      </c>
      <c r="AX41" s="346">
        <v>2</v>
      </c>
      <c r="AY41" s="346">
        <v>2</v>
      </c>
      <c r="AZ41" s="584"/>
      <c r="BA41" s="467">
        <v>40.46</v>
      </c>
      <c r="BB41" s="348">
        <v>36.72</v>
      </c>
      <c r="BC41" s="348">
        <v>6.1</v>
      </c>
      <c r="BD41" s="348">
        <v>3.07</v>
      </c>
      <c r="BE41" s="375" t="s">
        <v>430</v>
      </c>
      <c r="BF41" s="375">
        <v>13.64</v>
      </c>
      <c r="BG41" s="374"/>
      <c r="BH41" s="594">
        <v>13.64</v>
      </c>
      <c r="BI41" s="348" t="s">
        <v>430</v>
      </c>
      <c r="BJ41" s="348" t="s">
        <v>430</v>
      </c>
      <c r="BK41" s="348">
        <v>45.89</v>
      </c>
      <c r="BL41" s="348" t="s">
        <v>430</v>
      </c>
      <c r="BM41" s="375">
        <v>40.46</v>
      </c>
      <c r="BN41" s="375" t="s">
        <v>430</v>
      </c>
      <c r="BO41" s="375" t="s">
        <v>430</v>
      </c>
      <c r="BP41" s="375" t="s">
        <v>430</v>
      </c>
      <c r="BQ41" s="375" t="s">
        <v>430</v>
      </c>
      <c r="BR41" s="374"/>
      <c r="BS41" s="468">
        <v>6.1093404693890703</v>
      </c>
      <c r="BT41" s="348">
        <v>9.1412175590858809</v>
      </c>
      <c r="BU41" s="374"/>
      <c r="BV41" s="430" t="s">
        <v>555</v>
      </c>
    </row>
    <row r="42" spans="1:74" x14ac:dyDescent="0.25">
      <c r="A42" s="318" t="s">
        <v>93</v>
      </c>
      <c r="B42" s="43"/>
      <c r="C42" s="720"/>
      <c r="D42" s="43"/>
      <c r="E42" s="51"/>
      <c r="F42" s="43"/>
      <c r="G42" s="55"/>
      <c r="H42" s="66"/>
      <c r="I42" s="59"/>
      <c r="J42" s="59"/>
      <c r="K42" s="59"/>
      <c r="L42" s="59"/>
      <c r="M42" s="258"/>
      <c r="N42" s="70">
        <v>-12.9825</v>
      </c>
      <c r="O42" s="59">
        <v>2.1899999999999999E-2</v>
      </c>
      <c r="P42" s="59">
        <v>5.7842000000000002</v>
      </c>
      <c r="Q42" s="59">
        <v>2.8578999999999999</v>
      </c>
      <c r="R42" s="59">
        <v>-0.75119999999999998</v>
      </c>
      <c r="S42" s="59">
        <v>6.0913000000000004</v>
      </c>
      <c r="T42" s="59">
        <v>4.8201000000000001</v>
      </c>
      <c r="U42" s="88">
        <v>4.7766000000000002</v>
      </c>
      <c r="V42" s="59">
        <v>4.8051000000000004</v>
      </c>
      <c r="W42" s="59">
        <v>6.1993999999999998</v>
      </c>
      <c r="X42" s="59">
        <v>6.7157999999999998</v>
      </c>
      <c r="Y42" s="276">
        <v>5.5026999999999999</v>
      </c>
      <c r="Z42" s="59">
        <v>5.8497000000000003</v>
      </c>
      <c r="AA42" s="59">
        <v>3.0051999999999999</v>
      </c>
      <c r="AB42" s="59">
        <v>7.1917999999999997</v>
      </c>
      <c r="AC42" s="59">
        <v>4.7023999999999999</v>
      </c>
      <c r="AD42" s="59">
        <v>4.8651</v>
      </c>
      <c r="AE42" s="59">
        <v>8.9305000000000003</v>
      </c>
      <c r="AF42" s="59">
        <v>6.4329999999999998</v>
      </c>
      <c r="AG42" s="553"/>
      <c r="AH42" s="51">
        <v>2</v>
      </c>
      <c r="AI42" s="51">
        <v>2</v>
      </c>
      <c r="AJ42" s="51">
        <v>2</v>
      </c>
      <c r="AK42" s="51">
        <v>2</v>
      </c>
      <c r="AL42" s="51">
        <v>2</v>
      </c>
      <c r="AM42" s="51">
        <v>2</v>
      </c>
      <c r="AN42" s="51">
        <v>2</v>
      </c>
      <c r="AO42" s="560">
        <v>2</v>
      </c>
      <c r="AP42" s="51">
        <v>2</v>
      </c>
      <c r="AQ42" s="51">
        <v>2</v>
      </c>
      <c r="AR42" s="51">
        <v>2</v>
      </c>
      <c r="AS42" s="51">
        <v>2</v>
      </c>
      <c r="AT42" s="51">
        <v>1</v>
      </c>
      <c r="AU42" s="51">
        <v>2</v>
      </c>
      <c r="AV42" s="51">
        <v>2</v>
      </c>
      <c r="AW42" s="51">
        <v>2</v>
      </c>
      <c r="AX42" s="51">
        <v>2</v>
      </c>
      <c r="AY42" s="51">
        <v>2</v>
      </c>
      <c r="AZ42" s="579"/>
      <c r="BA42" s="577"/>
      <c r="BB42" s="59"/>
      <c r="BC42" s="59"/>
      <c r="BD42" s="59"/>
      <c r="BE42" s="276"/>
      <c r="BF42" s="276"/>
      <c r="BG42" s="66"/>
      <c r="BH42" s="586"/>
      <c r="BI42" s="59"/>
      <c r="BJ42" s="59"/>
      <c r="BK42" s="59"/>
      <c r="BL42" s="59"/>
      <c r="BM42" s="276"/>
      <c r="BN42" s="587"/>
      <c r="BO42" s="587"/>
      <c r="BP42" s="587"/>
      <c r="BQ42" s="587"/>
      <c r="BR42" s="602"/>
      <c r="BS42" s="267"/>
      <c r="BT42" s="59"/>
      <c r="BU42" s="66"/>
      <c r="BV42" s="34"/>
    </row>
    <row r="43" spans="1:74" x14ac:dyDescent="0.25">
      <c r="A43" s="320" t="s">
        <v>94</v>
      </c>
      <c r="B43" s="44"/>
      <c r="C43" s="721"/>
      <c r="D43" s="44"/>
      <c r="E43" s="52"/>
      <c r="F43" s="44"/>
      <c r="G43" s="56"/>
      <c r="H43" s="67"/>
      <c r="I43" s="60"/>
      <c r="J43" s="60"/>
      <c r="K43" s="60"/>
      <c r="L43" s="60"/>
      <c r="M43" s="259"/>
      <c r="N43" s="71">
        <v>-9.0083000000000002</v>
      </c>
      <c r="O43" s="60">
        <v>1.6828000000000001</v>
      </c>
      <c r="P43" s="60">
        <v>5.8137999999999996</v>
      </c>
      <c r="Q43" s="60">
        <v>3.0931000000000002</v>
      </c>
      <c r="R43" s="60">
        <v>-0.21429999999999999</v>
      </c>
      <c r="S43" s="60">
        <v>7.2930000000000001</v>
      </c>
      <c r="T43" s="60">
        <v>5.6536999999999997</v>
      </c>
      <c r="U43" s="89">
        <v>5.5354999999999999</v>
      </c>
      <c r="V43" s="60">
        <v>5.4119999999999999</v>
      </c>
      <c r="W43" s="60">
        <v>6.7888000000000002</v>
      </c>
      <c r="X43" s="60">
        <v>7.3030999999999997</v>
      </c>
      <c r="Y43" s="277">
        <v>6.0601000000000003</v>
      </c>
      <c r="Z43" s="60">
        <v>5.8497000000000003</v>
      </c>
      <c r="AA43" s="60">
        <v>3.7393000000000001</v>
      </c>
      <c r="AB43" s="60">
        <v>8.3470999999999993</v>
      </c>
      <c r="AC43" s="60">
        <v>5.4847999999999999</v>
      </c>
      <c r="AD43" s="60">
        <v>5.4802</v>
      </c>
      <c r="AE43" s="60">
        <v>9.3544</v>
      </c>
      <c r="AF43" s="60">
        <v>6.6864999999999997</v>
      </c>
      <c r="AG43" s="554"/>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0" t="s">
        <v>95</v>
      </c>
      <c r="B44" s="44"/>
      <c r="C44" s="721"/>
      <c r="D44" s="44"/>
      <c r="E44" s="52"/>
      <c r="F44" s="44"/>
      <c r="G44" s="56"/>
      <c r="H44" s="67"/>
      <c r="I44" s="60"/>
      <c r="J44" s="60"/>
      <c r="K44" s="60"/>
      <c r="L44" s="60"/>
      <c r="M44" s="259"/>
      <c r="N44" s="71">
        <v>-16.956600000000002</v>
      </c>
      <c r="O44" s="60">
        <v>-1.6391</v>
      </c>
      <c r="P44" s="60">
        <v>5.7545999999999999</v>
      </c>
      <c r="Q44" s="60">
        <v>2.6227</v>
      </c>
      <c r="R44" s="60">
        <v>-1.2881</v>
      </c>
      <c r="S44" s="60">
        <v>4.8895999999999997</v>
      </c>
      <c r="T44" s="60">
        <v>3.9864000000000002</v>
      </c>
      <c r="U44" s="89">
        <v>4.0176999999999996</v>
      </c>
      <c r="V44" s="60">
        <v>4.1981000000000002</v>
      </c>
      <c r="W44" s="60">
        <v>5.6098999999999997</v>
      </c>
      <c r="X44" s="60">
        <v>6.1284999999999998</v>
      </c>
      <c r="Y44" s="277">
        <v>4.9451999999999998</v>
      </c>
      <c r="Z44" s="60">
        <v>5.8497000000000003</v>
      </c>
      <c r="AA44" s="60">
        <v>2.2711000000000001</v>
      </c>
      <c r="AB44" s="60">
        <v>6.0366</v>
      </c>
      <c r="AC44" s="60">
        <v>3.92</v>
      </c>
      <c r="AD44" s="60">
        <v>4.25</v>
      </c>
      <c r="AE44" s="60">
        <v>8.5065000000000008</v>
      </c>
      <c r="AF44" s="60">
        <v>6.1794000000000002</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1" t="s">
        <v>96</v>
      </c>
      <c r="B45" s="45"/>
      <c r="C45" s="722"/>
      <c r="D45" s="45"/>
      <c r="E45" s="53"/>
      <c r="F45" s="45"/>
      <c r="G45" s="57"/>
      <c r="H45" s="68"/>
      <c r="I45" s="61"/>
      <c r="J45" s="61"/>
      <c r="K45" s="61"/>
      <c r="L45" s="61"/>
      <c r="M45" s="262"/>
      <c r="N45" s="72">
        <v>-12.9825</v>
      </c>
      <c r="O45" s="61">
        <v>2.1850000000000001E-2</v>
      </c>
      <c r="P45" s="61">
        <v>5.7842000000000002</v>
      </c>
      <c r="Q45" s="61">
        <v>2.8578999999999999</v>
      </c>
      <c r="R45" s="61">
        <v>-0.75119999999999998</v>
      </c>
      <c r="S45" s="61">
        <v>6.0913000000000004</v>
      </c>
      <c r="T45" s="61">
        <v>4.8200500000000002</v>
      </c>
      <c r="U45" s="90">
        <v>4.7766000000000002</v>
      </c>
      <c r="V45" s="61">
        <v>4.8050499999999996</v>
      </c>
      <c r="W45" s="61">
        <v>6.1993499999999999</v>
      </c>
      <c r="X45" s="61">
        <v>6.7157999999999998</v>
      </c>
      <c r="Y45" s="279">
        <v>5.50265</v>
      </c>
      <c r="Z45" s="61">
        <v>5.8497000000000003</v>
      </c>
      <c r="AA45" s="61">
        <v>3.0051999999999999</v>
      </c>
      <c r="AB45" s="61">
        <v>7.1917999999999997</v>
      </c>
      <c r="AC45" s="61">
        <v>4.7023999999999999</v>
      </c>
      <c r="AD45" s="61">
        <v>4.8651</v>
      </c>
      <c r="AE45" s="61">
        <v>8.9305000000000003</v>
      </c>
      <c r="AF45" s="61">
        <v>6.4329499999999999</v>
      </c>
      <c r="AG45" s="556"/>
      <c r="AH45" s="53"/>
      <c r="AI45" s="53"/>
      <c r="AJ45" s="53"/>
      <c r="AK45" s="53"/>
      <c r="AL45" s="53"/>
      <c r="AM45" s="53"/>
      <c r="AN45" s="53"/>
      <c r="AO45" s="563"/>
      <c r="AP45" s="53"/>
      <c r="AQ45" s="53"/>
      <c r="AR45" s="53"/>
      <c r="AS45" s="53"/>
      <c r="AT45" s="53"/>
      <c r="AU45" s="53"/>
      <c r="AV45" s="53"/>
      <c r="AW45" s="53"/>
      <c r="AX45" s="53"/>
      <c r="AY45" s="53"/>
      <c r="AZ45" s="581"/>
      <c r="BA45" s="578"/>
      <c r="BB45" s="61"/>
      <c r="BC45" s="61"/>
      <c r="BD45" s="61"/>
      <c r="BE45" s="279"/>
      <c r="BF45" s="279"/>
      <c r="BG45" s="68"/>
      <c r="BH45" s="590"/>
      <c r="BI45" s="61"/>
      <c r="BJ45" s="61"/>
      <c r="BK45" s="61"/>
      <c r="BL45" s="61"/>
      <c r="BM45" s="279"/>
      <c r="BN45" s="591"/>
      <c r="BO45" s="591"/>
      <c r="BP45" s="591"/>
      <c r="BQ45" s="591"/>
      <c r="BR45" s="603"/>
      <c r="BS45" s="270"/>
      <c r="BT45" s="61"/>
      <c r="BU45" s="68"/>
      <c r="BV45" s="272"/>
    </row>
    <row r="46" spans="1:74" ht="14.5" x14ac:dyDescent="0.25">
      <c r="A46" s="323" t="s">
        <v>390</v>
      </c>
      <c r="B46" s="46"/>
      <c r="C46" s="723"/>
      <c r="D46" s="46"/>
      <c r="E46" s="54"/>
      <c r="F46" s="46"/>
      <c r="G46" s="58"/>
      <c r="H46" s="69"/>
      <c r="I46" s="62"/>
      <c r="J46" s="62"/>
      <c r="K46" s="62"/>
      <c r="L46" s="62"/>
      <c r="M46" s="263"/>
      <c r="N46" s="73"/>
      <c r="O46" s="62"/>
      <c r="P46" s="62"/>
      <c r="Q46" s="62"/>
      <c r="R46" s="62"/>
      <c r="S46" s="62"/>
      <c r="T46" s="62"/>
      <c r="U46" s="91"/>
      <c r="V46" s="62"/>
      <c r="W46" s="62"/>
      <c r="X46" s="62"/>
      <c r="Y46" s="245"/>
      <c r="Z46" s="62"/>
      <c r="AA46" s="62"/>
      <c r="AB46" s="62"/>
      <c r="AC46" s="62"/>
      <c r="AD46" s="62"/>
      <c r="AE46" s="62"/>
      <c r="AF46" s="62"/>
      <c r="AG46" s="557"/>
      <c r="AH46" s="54"/>
      <c r="AI46" s="54"/>
      <c r="AJ46" s="54"/>
      <c r="AK46" s="54"/>
      <c r="AL46" s="54"/>
      <c r="AM46" s="54"/>
      <c r="AN46" s="54"/>
      <c r="AO46" s="564"/>
      <c r="AP46" s="54"/>
      <c r="AQ46" s="54"/>
      <c r="AR46" s="54"/>
      <c r="AS46" s="54"/>
      <c r="AT46" s="54"/>
      <c r="AU46" s="54"/>
      <c r="AV46" s="54"/>
      <c r="AW46" s="54"/>
      <c r="AX46" s="54"/>
      <c r="AY46" s="54"/>
      <c r="AZ46" s="582"/>
      <c r="BA46" s="280"/>
      <c r="BB46" s="62"/>
      <c r="BC46" s="62"/>
      <c r="BD46" s="62"/>
      <c r="BE46" s="245"/>
      <c r="BF46" s="245"/>
      <c r="BG46" s="69"/>
      <c r="BH46" s="585"/>
      <c r="BI46" s="62"/>
      <c r="BJ46" s="62"/>
      <c r="BK46" s="62"/>
      <c r="BL46" s="62"/>
      <c r="BM46" s="245"/>
      <c r="BN46" s="592"/>
      <c r="BO46" s="592"/>
      <c r="BP46" s="592"/>
      <c r="BQ46" s="592"/>
      <c r="BR46" s="545"/>
      <c r="BS46" s="271"/>
      <c r="BT46" s="62"/>
      <c r="BU46" s="69"/>
      <c r="BV46" s="41"/>
    </row>
    <row r="47" spans="1:74" s="428" customFormat="1" x14ac:dyDescent="0.25">
      <c r="A47" s="345" t="s">
        <v>7887</v>
      </c>
      <c r="B47" s="373"/>
      <c r="C47" s="719">
        <v>44393</v>
      </c>
      <c r="D47" s="373"/>
      <c r="E47" s="841">
        <v>164.68</v>
      </c>
      <c r="F47" s="373"/>
      <c r="G47" s="347">
        <v>1304.7526</v>
      </c>
      <c r="H47" s="374"/>
      <c r="I47" s="843">
        <v>4.78</v>
      </c>
      <c r="J47" s="843">
        <v>7.09</v>
      </c>
      <c r="K47" s="843">
        <v>3.52</v>
      </c>
      <c r="L47" s="843">
        <v>3.66</v>
      </c>
      <c r="M47" s="362"/>
      <c r="N47" s="350">
        <v>-9.8303999999999991</v>
      </c>
      <c r="O47" s="348">
        <v>0.86170000000000002</v>
      </c>
      <c r="P47" s="348">
        <v>4.9329999999999998</v>
      </c>
      <c r="Q47" s="348">
        <v>2.2715000000000001</v>
      </c>
      <c r="R47" s="348">
        <v>-1.0345</v>
      </c>
      <c r="S47" s="348">
        <v>6.4581</v>
      </c>
      <c r="T47" s="348">
        <v>4.8029000000000002</v>
      </c>
      <c r="U47" s="354">
        <v>4.6562999999999999</v>
      </c>
      <c r="V47" s="348">
        <v>4.5247999999999999</v>
      </c>
      <c r="W47" s="348">
        <v>5.9659000000000004</v>
      </c>
      <c r="X47" s="348">
        <v>6.4954999999999998</v>
      </c>
      <c r="Y47" s="375">
        <v>5.1802999999999999</v>
      </c>
      <c r="Z47" s="348" t="s">
        <v>430</v>
      </c>
      <c r="AA47" s="348">
        <v>2.9131999999999998</v>
      </c>
      <c r="AB47" s="348">
        <v>7.4969999999999999</v>
      </c>
      <c r="AC47" s="348">
        <v>4.6096000000000004</v>
      </c>
      <c r="AD47" s="348">
        <v>4.5944000000000003</v>
      </c>
      <c r="AE47" s="348">
        <v>8.5314999999999994</v>
      </c>
      <c r="AF47" s="348">
        <v>5.2945000000000002</v>
      </c>
      <c r="AG47" s="569"/>
      <c r="AH47" s="346">
        <v>1</v>
      </c>
      <c r="AI47" s="346">
        <v>1</v>
      </c>
      <c r="AJ47" s="346">
        <v>2</v>
      </c>
      <c r="AK47" s="346">
        <v>1</v>
      </c>
      <c r="AL47" s="346">
        <v>1</v>
      </c>
      <c r="AM47" s="346">
        <v>1</v>
      </c>
      <c r="AN47" s="346">
        <v>1</v>
      </c>
      <c r="AO47" s="572">
        <v>1</v>
      </c>
      <c r="AP47" s="346">
        <v>1</v>
      </c>
      <c r="AQ47" s="346">
        <v>1</v>
      </c>
      <c r="AR47" s="346">
        <v>1</v>
      </c>
      <c r="AS47" s="346">
        <v>1</v>
      </c>
      <c r="AT47" s="346" t="s">
        <v>430</v>
      </c>
      <c r="AU47" s="346">
        <v>1</v>
      </c>
      <c r="AV47" s="346">
        <v>1</v>
      </c>
      <c r="AW47" s="346">
        <v>1</v>
      </c>
      <c r="AX47" s="346">
        <v>1</v>
      </c>
      <c r="AY47" s="346">
        <v>1</v>
      </c>
      <c r="AZ47" s="584"/>
      <c r="BA47" s="467">
        <v>45.72</v>
      </c>
      <c r="BB47" s="348">
        <v>40.17</v>
      </c>
      <c r="BC47" s="348">
        <v>7.4</v>
      </c>
      <c r="BD47" s="348" t="s">
        <v>430</v>
      </c>
      <c r="BE47" s="375" t="s">
        <v>430</v>
      </c>
      <c r="BF47" s="375">
        <v>6.71</v>
      </c>
      <c r="BG47" s="374"/>
      <c r="BH47" s="594">
        <v>6.71</v>
      </c>
      <c r="BI47" s="348">
        <v>11.72</v>
      </c>
      <c r="BJ47" s="348" t="s">
        <v>430</v>
      </c>
      <c r="BK47" s="348">
        <v>35.86</v>
      </c>
      <c r="BL47" s="348" t="s">
        <v>430</v>
      </c>
      <c r="BM47" s="375">
        <v>45.72</v>
      </c>
      <c r="BN47" s="375" t="s">
        <v>430</v>
      </c>
      <c r="BO47" s="375" t="s">
        <v>430</v>
      </c>
      <c r="BP47" s="375" t="s">
        <v>430</v>
      </c>
      <c r="BQ47" s="375" t="s">
        <v>430</v>
      </c>
      <c r="BR47" s="374"/>
      <c r="BS47" s="468" t="s">
        <v>430</v>
      </c>
      <c r="BT47" s="348">
        <v>6.0250189293974996</v>
      </c>
      <c r="BU47" s="374"/>
      <c r="BV47" s="430" t="s">
        <v>555</v>
      </c>
    </row>
    <row r="48" spans="1:74" s="428" customFormat="1" x14ac:dyDescent="0.25">
      <c r="A48" s="345" t="s">
        <v>7888</v>
      </c>
      <c r="B48" s="373"/>
      <c r="C48" s="719">
        <v>35782</v>
      </c>
      <c r="D48" s="373"/>
      <c r="E48" s="841">
        <v>32.6</v>
      </c>
      <c r="F48" s="373"/>
      <c r="G48" s="347">
        <v>71.762600000000006</v>
      </c>
      <c r="H48" s="374"/>
      <c r="I48" s="348">
        <v>4.0754999999999999</v>
      </c>
      <c r="J48" s="348">
        <v>7.1131000000000002</v>
      </c>
      <c r="K48" s="843">
        <v>2.92</v>
      </c>
      <c r="L48" s="348">
        <v>3.28471</v>
      </c>
      <c r="M48" s="362"/>
      <c r="N48" s="350">
        <v>-17.640599999999999</v>
      </c>
      <c r="O48" s="348">
        <v>-2.3561999999999999</v>
      </c>
      <c r="P48" s="348">
        <v>5.0911999999999997</v>
      </c>
      <c r="Q48" s="348">
        <v>1.8977999999999999</v>
      </c>
      <c r="R48" s="348">
        <v>-2.0146000000000002</v>
      </c>
      <c r="S48" s="348">
        <v>4.1676000000000002</v>
      </c>
      <c r="T48" s="348">
        <v>3.1960999999999999</v>
      </c>
      <c r="U48" s="354">
        <v>3.1655000000000002</v>
      </c>
      <c r="V48" s="348">
        <v>3.3601000000000001</v>
      </c>
      <c r="W48" s="348">
        <v>4.7476000000000003</v>
      </c>
      <c r="X48" s="348">
        <v>5.2294999999999998</v>
      </c>
      <c r="Y48" s="375">
        <v>4.0228999999999999</v>
      </c>
      <c r="Z48" s="348">
        <v>4.9016999999999999</v>
      </c>
      <c r="AA48" s="348">
        <v>1.5488999999999999</v>
      </c>
      <c r="AB48" s="348">
        <v>5.2662000000000004</v>
      </c>
      <c r="AC48" s="348">
        <v>3.0707</v>
      </c>
      <c r="AD48" s="348">
        <v>3.4091999999999998</v>
      </c>
      <c r="AE48" s="348">
        <v>7.7781000000000002</v>
      </c>
      <c r="AF48" s="348">
        <v>7.0735000000000001</v>
      </c>
      <c r="AG48" s="569"/>
      <c r="AH48" s="346">
        <v>2</v>
      </c>
      <c r="AI48" s="346">
        <v>2</v>
      </c>
      <c r="AJ48" s="346">
        <v>1</v>
      </c>
      <c r="AK48" s="346">
        <v>2</v>
      </c>
      <c r="AL48" s="346">
        <v>2</v>
      </c>
      <c r="AM48" s="346">
        <v>2</v>
      </c>
      <c r="AN48" s="346">
        <v>2</v>
      </c>
      <c r="AO48" s="572">
        <v>2</v>
      </c>
      <c r="AP48" s="346">
        <v>2</v>
      </c>
      <c r="AQ48" s="346">
        <v>2</v>
      </c>
      <c r="AR48" s="346">
        <v>2</v>
      </c>
      <c r="AS48" s="346">
        <v>2</v>
      </c>
      <c r="AT48" s="346">
        <v>1</v>
      </c>
      <c r="AU48" s="346">
        <v>2</v>
      </c>
      <c r="AV48" s="346">
        <v>2</v>
      </c>
      <c r="AW48" s="346">
        <v>2</v>
      </c>
      <c r="AX48" s="346">
        <v>2</v>
      </c>
      <c r="AY48" s="346">
        <v>2</v>
      </c>
      <c r="AZ48" s="584"/>
      <c r="BA48" s="467">
        <v>40.46</v>
      </c>
      <c r="BB48" s="348">
        <v>36.72</v>
      </c>
      <c r="BC48" s="348">
        <v>6.1</v>
      </c>
      <c r="BD48" s="348">
        <v>3.07</v>
      </c>
      <c r="BE48" s="375" t="s">
        <v>430</v>
      </c>
      <c r="BF48" s="375">
        <v>13.64</v>
      </c>
      <c r="BG48" s="374"/>
      <c r="BH48" s="594">
        <v>13.64</v>
      </c>
      <c r="BI48" s="348" t="s">
        <v>430</v>
      </c>
      <c r="BJ48" s="348" t="s">
        <v>430</v>
      </c>
      <c r="BK48" s="348">
        <v>45.89</v>
      </c>
      <c r="BL48" s="348" t="s">
        <v>430</v>
      </c>
      <c r="BM48" s="375">
        <v>40.46</v>
      </c>
      <c r="BN48" s="375" t="s">
        <v>430</v>
      </c>
      <c r="BO48" s="375" t="s">
        <v>430</v>
      </c>
      <c r="BP48" s="375" t="s">
        <v>430</v>
      </c>
      <c r="BQ48" s="375" t="s">
        <v>430</v>
      </c>
      <c r="BR48" s="374"/>
      <c r="BS48" s="468">
        <v>6.1093404693890703</v>
      </c>
      <c r="BT48" s="348">
        <v>9.1412175590858809</v>
      </c>
      <c r="BU48" s="374"/>
      <c r="BV48" s="430" t="s">
        <v>555</v>
      </c>
    </row>
    <row r="49" spans="1:74" x14ac:dyDescent="0.25">
      <c r="A49" s="318" t="s">
        <v>93</v>
      </c>
      <c r="B49" s="43"/>
      <c r="C49" s="720"/>
      <c r="D49" s="43"/>
      <c r="E49" s="51"/>
      <c r="F49" s="43"/>
      <c r="G49" s="55"/>
      <c r="H49" s="66"/>
      <c r="I49" s="59"/>
      <c r="J49" s="59"/>
      <c r="K49" s="59"/>
      <c r="L49" s="59"/>
      <c r="M49" s="258"/>
      <c r="N49" s="70">
        <v>-13.7355</v>
      </c>
      <c r="O49" s="59">
        <v>-0.74729999999999996</v>
      </c>
      <c r="P49" s="59">
        <v>5.0121000000000002</v>
      </c>
      <c r="Q49" s="59">
        <v>2.0847000000000002</v>
      </c>
      <c r="R49" s="59">
        <v>-1.5246</v>
      </c>
      <c r="S49" s="59">
        <v>5.3129</v>
      </c>
      <c r="T49" s="59">
        <v>3.9994999999999998</v>
      </c>
      <c r="U49" s="88">
        <v>3.9108999999999998</v>
      </c>
      <c r="V49" s="59">
        <v>3.9424999999999999</v>
      </c>
      <c r="W49" s="59">
        <v>5.3567999999999998</v>
      </c>
      <c r="X49" s="59">
        <v>5.8624999999999998</v>
      </c>
      <c r="Y49" s="276">
        <v>4.6016000000000004</v>
      </c>
      <c r="Z49" s="59">
        <v>4.9016999999999999</v>
      </c>
      <c r="AA49" s="59">
        <v>2.2311000000000001</v>
      </c>
      <c r="AB49" s="59">
        <v>6.3815999999999997</v>
      </c>
      <c r="AC49" s="59">
        <v>3.8401999999999998</v>
      </c>
      <c r="AD49" s="59">
        <v>4.0018000000000002</v>
      </c>
      <c r="AE49" s="59">
        <v>8.1547999999999998</v>
      </c>
      <c r="AF49" s="59">
        <v>6.1840000000000002</v>
      </c>
      <c r="AG49" s="553"/>
      <c r="AH49" s="51">
        <v>2</v>
      </c>
      <c r="AI49" s="51">
        <v>2</v>
      </c>
      <c r="AJ49" s="51">
        <v>2</v>
      </c>
      <c r="AK49" s="51">
        <v>2</v>
      </c>
      <c r="AL49" s="51">
        <v>2</v>
      </c>
      <c r="AM49" s="51">
        <v>2</v>
      </c>
      <c r="AN49" s="51">
        <v>2</v>
      </c>
      <c r="AO49" s="560">
        <v>2</v>
      </c>
      <c r="AP49" s="51">
        <v>2</v>
      </c>
      <c r="AQ49" s="51">
        <v>2</v>
      </c>
      <c r="AR49" s="51">
        <v>2</v>
      </c>
      <c r="AS49" s="51">
        <v>2</v>
      </c>
      <c r="AT49" s="51">
        <v>1</v>
      </c>
      <c r="AU49" s="51">
        <v>2</v>
      </c>
      <c r="AV49" s="51">
        <v>2</v>
      </c>
      <c r="AW49" s="51">
        <v>2</v>
      </c>
      <c r="AX49" s="51">
        <v>2</v>
      </c>
      <c r="AY49" s="51">
        <v>2</v>
      </c>
      <c r="AZ49" s="579"/>
      <c r="BA49" s="577"/>
      <c r="BB49" s="59"/>
      <c r="BC49" s="59"/>
      <c r="BD49" s="59"/>
      <c r="BE49" s="276"/>
      <c r="BF49" s="276"/>
      <c r="BG49" s="66"/>
      <c r="BH49" s="586"/>
      <c r="BI49" s="59"/>
      <c r="BJ49" s="59"/>
      <c r="BK49" s="59"/>
      <c r="BL49" s="59"/>
      <c r="BM49" s="276"/>
      <c r="BN49" s="587"/>
      <c r="BO49" s="587"/>
      <c r="BP49" s="587"/>
      <c r="BQ49" s="587"/>
      <c r="BR49" s="602"/>
      <c r="BS49" s="267"/>
      <c r="BT49" s="59"/>
      <c r="BU49" s="66"/>
      <c r="BV49" s="34"/>
    </row>
    <row r="50" spans="1:74" x14ac:dyDescent="0.25">
      <c r="A50" s="320" t="s">
        <v>94</v>
      </c>
      <c r="B50" s="44"/>
      <c r="C50" s="721"/>
      <c r="D50" s="44"/>
      <c r="E50" s="52"/>
      <c r="F50" s="44"/>
      <c r="G50" s="56"/>
      <c r="H50" s="67"/>
      <c r="I50" s="60"/>
      <c r="J50" s="60"/>
      <c r="K50" s="60"/>
      <c r="L50" s="60"/>
      <c r="M50" s="259"/>
      <c r="N50" s="71">
        <v>-9.8303999999999991</v>
      </c>
      <c r="O50" s="60">
        <v>0.86170000000000002</v>
      </c>
      <c r="P50" s="60">
        <v>5.0911999999999997</v>
      </c>
      <c r="Q50" s="60">
        <v>2.2715000000000001</v>
      </c>
      <c r="R50" s="60">
        <v>-1.0345</v>
      </c>
      <c r="S50" s="60">
        <v>6.4581</v>
      </c>
      <c r="T50" s="60">
        <v>4.8029000000000002</v>
      </c>
      <c r="U50" s="89">
        <v>4.6562999999999999</v>
      </c>
      <c r="V50" s="60">
        <v>4.5247999999999999</v>
      </c>
      <c r="W50" s="60">
        <v>5.9659000000000004</v>
      </c>
      <c r="X50" s="60">
        <v>6.4954999999999998</v>
      </c>
      <c r="Y50" s="277">
        <v>5.1802999999999999</v>
      </c>
      <c r="Z50" s="60">
        <v>4.9016999999999999</v>
      </c>
      <c r="AA50" s="60">
        <v>2.9131999999999998</v>
      </c>
      <c r="AB50" s="60">
        <v>7.4969999999999999</v>
      </c>
      <c r="AC50" s="60">
        <v>4.6096000000000004</v>
      </c>
      <c r="AD50" s="60">
        <v>4.5944000000000003</v>
      </c>
      <c r="AE50" s="60">
        <v>8.5314999999999994</v>
      </c>
      <c r="AF50" s="60">
        <v>7.0735000000000001</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596"/>
      <c r="BS50" s="268"/>
      <c r="BT50" s="60"/>
      <c r="BU50" s="67"/>
      <c r="BV50" s="26"/>
    </row>
    <row r="51" spans="1:74" x14ac:dyDescent="0.25">
      <c r="A51" s="320" t="s">
        <v>95</v>
      </c>
      <c r="B51" s="44"/>
      <c r="C51" s="721"/>
      <c r="D51" s="44"/>
      <c r="E51" s="52"/>
      <c r="F51" s="44"/>
      <c r="G51" s="56"/>
      <c r="H51" s="67"/>
      <c r="I51" s="60"/>
      <c r="J51" s="60"/>
      <c r="K51" s="60"/>
      <c r="L51" s="60"/>
      <c r="M51" s="259"/>
      <c r="N51" s="71">
        <v>-17.640599999999999</v>
      </c>
      <c r="O51" s="60">
        <v>-2.3561999999999999</v>
      </c>
      <c r="P51" s="60">
        <v>4.9329999999999998</v>
      </c>
      <c r="Q51" s="60">
        <v>1.8977999999999999</v>
      </c>
      <c r="R51" s="60">
        <v>-2.0146000000000002</v>
      </c>
      <c r="S51" s="60">
        <v>4.1676000000000002</v>
      </c>
      <c r="T51" s="60">
        <v>3.1960999999999999</v>
      </c>
      <c r="U51" s="89">
        <v>3.1655000000000002</v>
      </c>
      <c r="V51" s="60">
        <v>3.3601000000000001</v>
      </c>
      <c r="W51" s="60">
        <v>4.7476000000000003</v>
      </c>
      <c r="X51" s="60">
        <v>5.2294999999999998</v>
      </c>
      <c r="Y51" s="277">
        <v>4.0228999999999999</v>
      </c>
      <c r="Z51" s="60">
        <v>4.9016999999999999</v>
      </c>
      <c r="AA51" s="60">
        <v>1.5488999999999999</v>
      </c>
      <c r="AB51" s="60">
        <v>5.2662000000000004</v>
      </c>
      <c r="AC51" s="60">
        <v>3.0707</v>
      </c>
      <c r="AD51" s="60">
        <v>3.4091999999999998</v>
      </c>
      <c r="AE51" s="60">
        <v>7.7781000000000002</v>
      </c>
      <c r="AF51" s="60">
        <v>5.2945000000000002</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596"/>
      <c r="BS51" s="268"/>
      <c r="BT51" s="60"/>
      <c r="BU51" s="67"/>
      <c r="BV51" s="26"/>
    </row>
    <row r="52" spans="1:74" x14ac:dyDescent="0.25">
      <c r="A52" s="321" t="s">
        <v>96</v>
      </c>
      <c r="B52" s="45"/>
      <c r="C52" s="722"/>
      <c r="D52" s="45"/>
      <c r="E52" s="53"/>
      <c r="F52" s="45"/>
      <c r="G52" s="57"/>
      <c r="H52" s="68"/>
      <c r="I52" s="61"/>
      <c r="J52" s="61"/>
      <c r="K52" s="61"/>
      <c r="L52" s="61"/>
      <c r="M52" s="262"/>
      <c r="N52" s="72">
        <v>-13.7355</v>
      </c>
      <c r="O52" s="61">
        <v>-0.74724999999999997</v>
      </c>
      <c r="P52" s="61">
        <v>5.0121000000000002</v>
      </c>
      <c r="Q52" s="61">
        <v>2.0846499999999999</v>
      </c>
      <c r="R52" s="61">
        <v>-1.5245500000000001</v>
      </c>
      <c r="S52" s="61">
        <v>5.3128500000000001</v>
      </c>
      <c r="T52" s="61">
        <v>3.9994999999999998</v>
      </c>
      <c r="U52" s="90">
        <v>3.9108999999999998</v>
      </c>
      <c r="V52" s="61">
        <v>3.94245</v>
      </c>
      <c r="W52" s="61">
        <v>5.3567499999999999</v>
      </c>
      <c r="X52" s="61">
        <v>5.8624999999999998</v>
      </c>
      <c r="Y52" s="279">
        <v>4.6016000000000004</v>
      </c>
      <c r="Z52" s="61">
        <v>4.9016999999999999</v>
      </c>
      <c r="AA52" s="61">
        <v>2.2311000000000001</v>
      </c>
      <c r="AB52" s="61">
        <v>6.3815999999999997</v>
      </c>
      <c r="AC52" s="61">
        <v>3.8401999999999998</v>
      </c>
      <c r="AD52" s="61">
        <v>4.0018000000000002</v>
      </c>
      <c r="AE52" s="61">
        <v>8.1547999999999998</v>
      </c>
      <c r="AF52" s="61">
        <v>6.1840000000000002</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603"/>
      <c r="BS52" s="270"/>
      <c r="BT52" s="61"/>
      <c r="BU52" s="68"/>
      <c r="BV52" s="272"/>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7861</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7862</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421" t="s">
        <v>430</v>
      </c>
      <c r="Z55" s="433" t="s">
        <v>430</v>
      </c>
      <c r="AA55" s="433" t="s">
        <v>430</v>
      </c>
      <c r="AB55" s="433" t="s">
        <v>430</v>
      </c>
      <c r="AC55" s="433" t="s">
        <v>430</v>
      </c>
      <c r="AD55" s="433" t="s">
        <v>430</v>
      </c>
      <c r="AE55" s="433" t="s">
        <v>430</v>
      </c>
      <c r="AF55" s="433" t="s">
        <v>430</v>
      </c>
      <c r="AG55" s="575"/>
      <c r="AH55" s="435"/>
      <c r="AI55" s="435"/>
      <c r="AJ55" s="435"/>
      <c r="AK55" s="435"/>
      <c r="AL55" s="435"/>
      <c r="AM55" s="435"/>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173</v>
      </c>
      <c r="BM59" s="277"/>
    </row>
    <row r="60" spans="1:74" x14ac:dyDescent="0.25">
      <c r="A60" s="488" t="s">
        <v>10576</v>
      </c>
      <c r="BM60" s="277"/>
    </row>
    <row r="61" spans="1:74" x14ac:dyDescent="0.25">
      <c r="A61" s="488" t="s">
        <v>292</v>
      </c>
      <c r="BM61"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80402-BFA2-4E8C-B642-9781E2BFCC61}">
  <sheetPr codeName="Sheet31"/>
  <dimension ref="A1:BV61"/>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90625" defaultRowHeight="10.5" x14ac:dyDescent="0.25"/>
  <cols>
    <col min="1" max="1" width="80.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64.453125" style="21" bestFit="1" customWidth="1"/>
    <col min="75" max="16384" width="8.90625" style="21"/>
  </cols>
  <sheetData>
    <row r="1" spans="1:74" ht="33" customHeight="1" x14ac:dyDescent="0.25">
      <c r="A1" s="488" t="s">
        <v>43</v>
      </c>
    </row>
    <row r="3" spans="1:74" ht="20.5" x14ac:dyDescent="0.45">
      <c r="A3" s="23" t="s">
        <v>391</v>
      </c>
    </row>
    <row r="4" spans="1:74" x14ac:dyDescent="0.25">
      <c r="A4" s="488" t="s">
        <v>425</v>
      </c>
    </row>
    <row r="5" spans="1:74" ht="33" x14ac:dyDescent="0.25">
      <c r="A5" s="1100" t="s">
        <v>392</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323" t="s">
        <v>393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7891</v>
      </c>
      <c r="B8" s="369"/>
      <c r="C8" s="718">
        <v>41276</v>
      </c>
      <c r="D8" s="369"/>
      <c r="E8" s="841">
        <v>2048.17</v>
      </c>
      <c r="F8" s="369"/>
      <c r="G8" s="339">
        <v>44.973700000000001</v>
      </c>
      <c r="H8" s="370"/>
      <c r="I8" s="843">
        <v>14.2</v>
      </c>
      <c r="J8" s="843">
        <v>7.55</v>
      </c>
      <c r="K8" s="843">
        <v>6.49</v>
      </c>
      <c r="L8" s="843">
        <v>6.76</v>
      </c>
      <c r="M8" s="361"/>
      <c r="N8" s="342">
        <v>-27.492000000000001</v>
      </c>
      <c r="O8" s="340">
        <v>-6.5433000000000003</v>
      </c>
      <c r="P8" s="340">
        <v>1.1944999999999999</v>
      </c>
      <c r="Q8" s="340">
        <v>-4.7103000000000002</v>
      </c>
      <c r="R8" s="340">
        <v>-5.5526999999999997</v>
      </c>
      <c r="S8" s="340">
        <v>6.7530000000000001</v>
      </c>
      <c r="T8" s="340">
        <v>5.2523999999999997</v>
      </c>
      <c r="U8" s="344">
        <v>5.4370000000000003</v>
      </c>
      <c r="V8" s="340">
        <v>5.3643000000000001</v>
      </c>
      <c r="W8" s="340">
        <v>6.5282999999999998</v>
      </c>
      <c r="X8" s="340">
        <v>7.3116000000000003</v>
      </c>
      <c r="Y8" s="371">
        <v>6.3851000000000004</v>
      </c>
      <c r="Z8" s="340">
        <v>7.1928000000000001</v>
      </c>
      <c r="AA8" s="340">
        <v>0.20519999999999999</v>
      </c>
      <c r="AB8" s="340">
        <v>8.7119999999999997</v>
      </c>
      <c r="AC8" s="340">
        <v>4.8704000000000001</v>
      </c>
      <c r="AD8" s="340">
        <v>5.1226000000000003</v>
      </c>
      <c r="AE8" s="340">
        <v>1.8431999999999999</v>
      </c>
      <c r="AF8" s="340">
        <v>7.915</v>
      </c>
      <c r="AG8" s="568"/>
      <c r="AH8" s="338">
        <v>8</v>
      </c>
      <c r="AI8" s="338">
        <v>7</v>
      </c>
      <c r="AJ8" s="338">
        <v>7</v>
      </c>
      <c r="AK8" s="338">
        <v>6</v>
      </c>
      <c r="AL8" s="338">
        <v>4</v>
      </c>
      <c r="AM8" s="338">
        <v>5</v>
      </c>
      <c r="AN8" s="338">
        <v>4</v>
      </c>
      <c r="AO8" s="570">
        <v>3</v>
      </c>
      <c r="AP8" s="338">
        <v>2</v>
      </c>
      <c r="AQ8" s="338">
        <v>1</v>
      </c>
      <c r="AR8" s="338">
        <v>1</v>
      </c>
      <c r="AS8" s="338">
        <v>2</v>
      </c>
      <c r="AT8" s="338">
        <v>2</v>
      </c>
      <c r="AU8" s="338">
        <v>4</v>
      </c>
      <c r="AV8" s="338">
        <v>4</v>
      </c>
      <c r="AW8" s="338">
        <v>4</v>
      </c>
      <c r="AX8" s="338">
        <v>4</v>
      </c>
      <c r="AY8" s="338">
        <v>8</v>
      </c>
      <c r="AZ8" s="583"/>
      <c r="BA8" s="464">
        <v>55.65</v>
      </c>
      <c r="BB8" s="340">
        <v>35.68</v>
      </c>
      <c r="BC8" s="340" t="s">
        <v>430</v>
      </c>
      <c r="BD8" s="340" t="s">
        <v>430</v>
      </c>
      <c r="BE8" s="371">
        <v>-4.88</v>
      </c>
      <c r="BF8" s="371">
        <v>8.68</v>
      </c>
      <c r="BG8" s="370"/>
      <c r="BH8" s="593">
        <v>8.68</v>
      </c>
      <c r="BI8" s="340">
        <v>2.36</v>
      </c>
      <c r="BJ8" s="340" t="s">
        <v>430</v>
      </c>
      <c r="BK8" s="340">
        <v>33.32</v>
      </c>
      <c r="BL8" s="340" t="s">
        <v>430</v>
      </c>
      <c r="BM8" s="371">
        <v>55.65</v>
      </c>
      <c r="BN8" s="371" t="s">
        <v>430</v>
      </c>
      <c r="BO8" s="371" t="s">
        <v>430</v>
      </c>
      <c r="BP8" s="371" t="s">
        <v>430</v>
      </c>
      <c r="BQ8" s="371">
        <v>-4.88</v>
      </c>
      <c r="BR8" s="609"/>
      <c r="BS8" s="369">
        <v>5.8902660292524196</v>
      </c>
      <c r="BT8" s="344" t="s">
        <v>430</v>
      </c>
      <c r="BU8" s="571"/>
      <c r="BV8" s="370" t="s">
        <v>555</v>
      </c>
    </row>
    <row r="9" spans="1:74" s="425" customFormat="1" x14ac:dyDescent="0.25">
      <c r="A9" s="337" t="s">
        <v>7892</v>
      </c>
      <c r="B9" s="369"/>
      <c r="C9" s="718">
        <v>41275</v>
      </c>
      <c r="D9" s="369"/>
      <c r="E9" s="841">
        <v>2046.06</v>
      </c>
      <c r="F9" s="369"/>
      <c r="G9" s="339">
        <v>80.417100000000005</v>
      </c>
      <c r="H9" s="370"/>
      <c r="I9" s="843">
        <v>7.43</v>
      </c>
      <c r="J9" s="843">
        <v>7.77</v>
      </c>
      <c r="K9" s="843">
        <v>4.09</v>
      </c>
      <c r="L9" s="843">
        <v>4.38</v>
      </c>
      <c r="M9" s="361"/>
      <c r="N9" s="342">
        <v>-21.002700000000001</v>
      </c>
      <c r="O9" s="340">
        <v>-3.3275999999999999</v>
      </c>
      <c r="P9" s="340">
        <v>4.1856</v>
      </c>
      <c r="Q9" s="340">
        <v>2.5636999999999999</v>
      </c>
      <c r="R9" s="340">
        <v>-2.3307000000000002</v>
      </c>
      <c r="S9" s="340">
        <v>6.8183999999999996</v>
      </c>
      <c r="T9" s="340">
        <v>5.3672000000000004</v>
      </c>
      <c r="U9" s="344">
        <v>5.319</v>
      </c>
      <c r="V9" s="340">
        <v>5.2092000000000001</v>
      </c>
      <c r="W9" s="340">
        <v>6.2217000000000002</v>
      </c>
      <c r="X9" s="340">
        <v>7.0049000000000001</v>
      </c>
      <c r="Y9" s="371">
        <v>6.2478999999999996</v>
      </c>
      <c r="Z9" s="340">
        <v>7.5834999999999999</v>
      </c>
      <c r="AA9" s="340">
        <v>1.4972000000000001</v>
      </c>
      <c r="AB9" s="340">
        <v>8.4789999999999992</v>
      </c>
      <c r="AC9" s="340">
        <v>5.0251999999999999</v>
      </c>
      <c r="AD9" s="340">
        <v>5.1433999999999997</v>
      </c>
      <c r="AE9" s="340">
        <v>10.2639</v>
      </c>
      <c r="AF9" s="340">
        <v>7.8956</v>
      </c>
      <c r="AG9" s="568"/>
      <c r="AH9" s="338">
        <v>6</v>
      </c>
      <c r="AI9" s="338">
        <v>6</v>
      </c>
      <c r="AJ9" s="338">
        <v>4</v>
      </c>
      <c r="AK9" s="338">
        <v>2</v>
      </c>
      <c r="AL9" s="338">
        <v>1</v>
      </c>
      <c r="AM9" s="338">
        <v>4</v>
      </c>
      <c r="AN9" s="338">
        <v>3</v>
      </c>
      <c r="AO9" s="570">
        <v>5</v>
      </c>
      <c r="AP9" s="338">
        <v>4</v>
      </c>
      <c r="AQ9" s="338">
        <v>2</v>
      </c>
      <c r="AR9" s="338">
        <v>3</v>
      </c>
      <c r="AS9" s="338">
        <v>3</v>
      </c>
      <c r="AT9" s="338">
        <v>1</v>
      </c>
      <c r="AU9" s="338">
        <v>2</v>
      </c>
      <c r="AV9" s="338">
        <v>5</v>
      </c>
      <c r="AW9" s="338">
        <v>3</v>
      </c>
      <c r="AX9" s="338">
        <v>3</v>
      </c>
      <c r="AY9" s="338">
        <v>1</v>
      </c>
      <c r="AZ9" s="583"/>
      <c r="BA9" s="464">
        <v>36.64</v>
      </c>
      <c r="BB9" s="340">
        <v>7.88</v>
      </c>
      <c r="BC9" s="340">
        <v>16.43</v>
      </c>
      <c r="BD9" s="340">
        <v>29.69</v>
      </c>
      <c r="BE9" s="371" t="s">
        <v>430</v>
      </c>
      <c r="BF9" s="371">
        <v>9.36</v>
      </c>
      <c r="BG9" s="370"/>
      <c r="BH9" s="593">
        <v>9.0500000000000007</v>
      </c>
      <c r="BI9" s="340" t="s">
        <v>430</v>
      </c>
      <c r="BJ9" s="340" t="s">
        <v>430</v>
      </c>
      <c r="BK9" s="340">
        <v>54</v>
      </c>
      <c r="BL9" s="340" t="s">
        <v>430</v>
      </c>
      <c r="BM9" s="371">
        <v>36.64</v>
      </c>
      <c r="BN9" s="371" t="s">
        <v>430</v>
      </c>
      <c r="BO9" s="371" t="s">
        <v>430</v>
      </c>
      <c r="BP9" s="371" t="s">
        <v>430</v>
      </c>
      <c r="BQ9" s="371">
        <v>0.31</v>
      </c>
      <c r="BR9" s="463"/>
      <c r="BS9" s="369" t="s">
        <v>430</v>
      </c>
      <c r="BT9" s="344">
        <v>13.13324806</v>
      </c>
      <c r="BU9" s="571"/>
      <c r="BV9" s="370" t="s">
        <v>7893</v>
      </c>
    </row>
    <row r="10" spans="1:74" s="428" customFormat="1" ht="11" x14ac:dyDescent="0.3">
      <c r="A10" s="845" t="s">
        <v>7894</v>
      </c>
      <c r="B10" s="846"/>
      <c r="C10" s="847">
        <v>41275</v>
      </c>
      <c r="D10" s="846"/>
      <c r="E10" s="848">
        <v>1784.26</v>
      </c>
      <c r="F10" s="846"/>
      <c r="G10" s="849">
        <v>90.830299999999994</v>
      </c>
      <c r="H10" s="851"/>
      <c r="I10" s="850">
        <v>11.6</v>
      </c>
      <c r="J10" s="850">
        <v>7.36</v>
      </c>
      <c r="K10" s="850">
        <v>5.53</v>
      </c>
      <c r="L10" s="850">
        <v>5.65</v>
      </c>
      <c r="M10" s="855"/>
      <c r="N10" s="852">
        <v>-12.573499999999999</v>
      </c>
      <c r="O10" s="850">
        <v>-9.9443000000000001</v>
      </c>
      <c r="P10" s="850">
        <v>0.67169999999999996</v>
      </c>
      <c r="Q10" s="850">
        <v>-6.3109000000000002</v>
      </c>
      <c r="R10" s="850">
        <v>-6.2164000000000001</v>
      </c>
      <c r="S10" s="850">
        <v>7.8198999999999996</v>
      </c>
      <c r="T10" s="850">
        <v>5.8594999999999997</v>
      </c>
      <c r="U10" s="860">
        <v>5.6730999999999998</v>
      </c>
      <c r="V10" s="850">
        <v>5.3056000000000001</v>
      </c>
      <c r="W10" s="850">
        <v>6.0593000000000004</v>
      </c>
      <c r="X10" s="850">
        <v>7.2371999999999996</v>
      </c>
      <c r="Y10" s="856">
        <v>6.1996000000000002</v>
      </c>
      <c r="Z10" s="850">
        <v>6.8867000000000003</v>
      </c>
      <c r="AA10" s="850">
        <v>1.1416999999999999</v>
      </c>
      <c r="AB10" s="850">
        <v>9.7139000000000006</v>
      </c>
      <c r="AC10" s="850">
        <v>5.1440000000000001</v>
      </c>
      <c r="AD10" s="850">
        <v>5.2047999999999996</v>
      </c>
      <c r="AE10" s="850">
        <v>0.32950000000000002</v>
      </c>
      <c r="AF10" s="850">
        <v>7.5964</v>
      </c>
      <c r="AG10" s="948"/>
      <c r="AH10" s="848">
        <v>3</v>
      </c>
      <c r="AI10" s="848">
        <v>9</v>
      </c>
      <c r="AJ10" s="848">
        <v>8</v>
      </c>
      <c r="AK10" s="848">
        <v>7</v>
      </c>
      <c r="AL10" s="848">
        <v>5</v>
      </c>
      <c r="AM10" s="848">
        <v>1</v>
      </c>
      <c r="AN10" s="848">
        <v>2</v>
      </c>
      <c r="AO10" s="949">
        <v>2</v>
      </c>
      <c r="AP10" s="848">
        <v>3</v>
      </c>
      <c r="AQ10" s="848">
        <v>3</v>
      </c>
      <c r="AR10" s="848">
        <v>2</v>
      </c>
      <c r="AS10" s="848">
        <v>4</v>
      </c>
      <c r="AT10" s="848">
        <v>4</v>
      </c>
      <c r="AU10" s="848">
        <v>3</v>
      </c>
      <c r="AV10" s="848">
        <v>2</v>
      </c>
      <c r="AW10" s="848">
        <v>2</v>
      </c>
      <c r="AX10" s="848">
        <v>2</v>
      </c>
      <c r="AY10" s="848">
        <v>9</v>
      </c>
      <c r="AZ10" s="950"/>
      <c r="BA10" s="857">
        <v>49.59</v>
      </c>
      <c r="BB10" s="850">
        <v>32.19</v>
      </c>
      <c r="BC10" s="850" t="s">
        <v>430</v>
      </c>
      <c r="BD10" s="850" t="s">
        <v>430</v>
      </c>
      <c r="BE10" s="856" t="s">
        <v>430</v>
      </c>
      <c r="BF10" s="856">
        <v>18.22</v>
      </c>
      <c r="BG10" s="851"/>
      <c r="BH10" s="951">
        <v>12.78</v>
      </c>
      <c r="BI10" s="850" t="s">
        <v>430</v>
      </c>
      <c r="BJ10" s="850" t="s">
        <v>430</v>
      </c>
      <c r="BK10" s="850">
        <v>32.19</v>
      </c>
      <c r="BL10" s="850" t="s">
        <v>430</v>
      </c>
      <c r="BM10" s="856">
        <v>49.59</v>
      </c>
      <c r="BN10" s="856" t="s">
        <v>430</v>
      </c>
      <c r="BO10" s="856" t="s">
        <v>430</v>
      </c>
      <c r="BP10" s="856" t="s">
        <v>430</v>
      </c>
      <c r="BQ10" s="856">
        <v>5.44</v>
      </c>
      <c r="BR10" s="854"/>
      <c r="BS10" s="846">
        <v>1.51030850030206</v>
      </c>
      <c r="BT10" s="860">
        <v>1.3981670702796301</v>
      </c>
      <c r="BU10" s="908"/>
      <c r="BV10" s="851" t="s">
        <v>555</v>
      </c>
    </row>
    <row r="11" spans="1:74" s="428" customFormat="1" x14ac:dyDescent="0.25">
      <c r="A11" s="345" t="s">
        <v>7895</v>
      </c>
      <c r="B11" s="373"/>
      <c r="C11" s="719">
        <v>41275</v>
      </c>
      <c r="D11" s="373"/>
      <c r="E11" s="346">
        <v>1772.26</v>
      </c>
      <c r="F11" s="373"/>
      <c r="G11" s="347">
        <v>140.6053</v>
      </c>
      <c r="H11" s="374"/>
      <c r="I11" s="843">
        <v>14.78</v>
      </c>
      <c r="J11" s="843">
        <v>7.54</v>
      </c>
      <c r="K11" s="843">
        <v>6.6</v>
      </c>
      <c r="L11" s="843">
        <v>6.87</v>
      </c>
      <c r="M11" s="362"/>
      <c r="N11" s="350">
        <v>-41.798299999999998</v>
      </c>
      <c r="O11" s="348">
        <v>-8.6728000000000005</v>
      </c>
      <c r="P11" s="348">
        <v>0.43759999999999999</v>
      </c>
      <c r="Q11" s="348">
        <v>-6.7873000000000001</v>
      </c>
      <c r="R11" s="348">
        <v>-8.3247</v>
      </c>
      <c r="S11" s="348">
        <v>5.9992999999999999</v>
      </c>
      <c r="T11" s="348">
        <v>4.1089000000000002</v>
      </c>
      <c r="U11" s="354">
        <v>4.2625999999999999</v>
      </c>
      <c r="V11" s="348">
        <v>3.9685999999999999</v>
      </c>
      <c r="W11" s="348">
        <v>5.1811999999999996</v>
      </c>
      <c r="X11" s="348">
        <v>6.2938999999999998</v>
      </c>
      <c r="Y11" s="375">
        <v>5.5620000000000003</v>
      </c>
      <c r="Z11" s="348">
        <v>6.7310999999999996</v>
      </c>
      <c r="AA11" s="348">
        <v>-1.07</v>
      </c>
      <c r="AB11" s="348">
        <v>7.9865000000000004</v>
      </c>
      <c r="AC11" s="348">
        <v>3.7159</v>
      </c>
      <c r="AD11" s="348">
        <v>3.8531</v>
      </c>
      <c r="AE11" s="348">
        <v>2.2079</v>
      </c>
      <c r="AF11" s="348">
        <v>7.5491000000000001</v>
      </c>
      <c r="AG11" s="569"/>
      <c r="AH11" s="346">
        <v>9</v>
      </c>
      <c r="AI11" s="346">
        <v>8</v>
      </c>
      <c r="AJ11" s="346">
        <v>9</v>
      </c>
      <c r="AK11" s="346">
        <v>8</v>
      </c>
      <c r="AL11" s="346">
        <v>8</v>
      </c>
      <c r="AM11" s="346">
        <v>7</v>
      </c>
      <c r="AN11" s="346">
        <v>8</v>
      </c>
      <c r="AO11" s="572">
        <v>8</v>
      </c>
      <c r="AP11" s="346">
        <v>8</v>
      </c>
      <c r="AQ11" s="346">
        <v>9</v>
      </c>
      <c r="AR11" s="346">
        <v>9</v>
      </c>
      <c r="AS11" s="346">
        <v>7</v>
      </c>
      <c r="AT11" s="346">
        <v>5</v>
      </c>
      <c r="AU11" s="346">
        <v>9</v>
      </c>
      <c r="AV11" s="346">
        <v>7</v>
      </c>
      <c r="AW11" s="346">
        <v>8</v>
      </c>
      <c r="AX11" s="346">
        <v>8</v>
      </c>
      <c r="AY11" s="346">
        <v>7</v>
      </c>
      <c r="AZ11" s="584"/>
      <c r="BA11" s="467">
        <v>64.77</v>
      </c>
      <c r="BB11" s="348">
        <v>30.75</v>
      </c>
      <c r="BC11" s="348" t="s">
        <v>430</v>
      </c>
      <c r="BD11" s="348" t="s">
        <v>430</v>
      </c>
      <c r="BE11" s="375" t="s">
        <v>430</v>
      </c>
      <c r="BF11" s="375">
        <v>4.4800000000000004</v>
      </c>
      <c r="BG11" s="374"/>
      <c r="BH11" s="594">
        <v>4.4800000000000004</v>
      </c>
      <c r="BI11" s="348" t="s">
        <v>430</v>
      </c>
      <c r="BJ11" s="348" t="s">
        <v>430</v>
      </c>
      <c r="BK11" s="348">
        <v>30.75</v>
      </c>
      <c r="BL11" s="348" t="s">
        <v>430</v>
      </c>
      <c r="BM11" s="375">
        <v>64.77</v>
      </c>
      <c r="BN11" s="375" t="s">
        <v>430</v>
      </c>
      <c r="BO11" s="375" t="s">
        <v>430</v>
      </c>
      <c r="BP11" s="375" t="s">
        <v>430</v>
      </c>
      <c r="BQ11" s="375" t="s">
        <v>430</v>
      </c>
      <c r="BR11" s="466"/>
      <c r="BS11" s="373">
        <v>9.7606974180478598</v>
      </c>
      <c r="BT11" s="354">
        <v>1.4159816897168001</v>
      </c>
      <c r="BU11" s="430"/>
      <c r="BV11" s="374" t="s">
        <v>555</v>
      </c>
    </row>
    <row r="12" spans="1:74" s="428" customFormat="1" x14ac:dyDescent="0.25">
      <c r="A12" s="345" t="s">
        <v>7896</v>
      </c>
      <c r="B12" s="373"/>
      <c r="C12" s="719">
        <v>41275</v>
      </c>
      <c r="D12" s="373"/>
      <c r="E12" s="841">
        <v>830.2</v>
      </c>
      <c r="F12" s="373"/>
      <c r="G12" s="347">
        <v>67.456400000000002</v>
      </c>
      <c r="H12" s="374"/>
      <c r="I12" s="348">
        <v>12.877509999999999</v>
      </c>
      <c r="J12" s="348">
        <v>7.31</v>
      </c>
      <c r="K12" s="843">
        <v>6.42</v>
      </c>
      <c r="L12" s="348">
        <v>6.0697000000000001</v>
      </c>
      <c r="M12" s="362"/>
      <c r="N12" s="350">
        <v>-16.333600000000001</v>
      </c>
      <c r="O12" s="348">
        <v>-2.3262</v>
      </c>
      <c r="P12" s="348">
        <v>4.2239000000000004</v>
      </c>
      <c r="Q12" s="348">
        <v>-3.2694999999999999</v>
      </c>
      <c r="R12" s="348">
        <v>-6.8009000000000004</v>
      </c>
      <c r="S12" s="348">
        <v>7.1665999999999999</v>
      </c>
      <c r="T12" s="348">
        <v>4.7979000000000003</v>
      </c>
      <c r="U12" s="354">
        <v>5.2554999999999996</v>
      </c>
      <c r="V12" s="348">
        <v>4.6326000000000001</v>
      </c>
      <c r="W12" s="348">
        <v>5.7758000000000003</v>
      </c>
      <c r="X12" s="348">
        <v>6.8574999999999999</v>
      </c>
      <c r="Y12" s="375">
        <v>5.8509000000000002</v>
      </c>
      <c r="Z12" s="348">
        <v>5.9028</v>
      </c>
      <c r="AA12" s="348">
        <v>-0.29139999999999999</v>
      </c>
      <c r="AB12" s="348">
        <v>9.3872999999999998</v>
      </c>
      <c r="AC12" s="348">
        <v>4.7401999999999997</v>
      </c>
      <c r="AD12" s="348">
        <v>4.6635</v>
      </c>
      <c r="AE12" s="348">
        <v>4.7461000000000002</v>
      </c>
      <c r="AF12" s="348">
        <v>7.0670000000000002</v>
      </c>
      <c r="AG12" s="569"/>
      <c r="AH12" s="346">
        <v>4</v>
      </c>
      <c r="AI12" s="346">
        <v>5</v>
      </c>
      <c r="AJ12" s="346">
        <v>3</v>
      </c>
      <c r="AK12" s="346">
        <v>5</v>
      </c>
      <c r="AL12" s="346">
        <v>7</v>
      </c>
      <c r="AM12" s="346">
        <v>3</v>
      </c>
      <c r="AN12" s="346">
        <v>6</v>
      </c>
      <c r="AO12" s="572">
        <v>6</v>
      </c>
      <c r="AP12" s="346">
        <v>6</v>
      </c>
      <c r="AQ12" s="346">
        <v>4</v>
      </c>
      <c r="AR12" s="346">
        <v>4</v>
      </c>
      <c r="AS12" s="346">
        <v>6</v>
      </c>
      <c r="AT12" s="346">
        <v>8</v>
      </c>
      <c r="AU12" s="346">
        <v>6</v>
      </c>
      <c r="AV12" s="346">
        <v>3</v>
      </c>
      <c r="AW12" s="346">
        <v>5</v>
      </c>
      <c r="AX12" s="346">
        <v>6</v>
      </c>
      <c r="AY12" s="346">
        <v>5</v>
      </c>
      <c r="AZ12" s="584"/>
      <c r="BA12" s="467">
        <v>46.88</v>
      </c>
      <c r="BB12" s="348">
        <v>40.630000000000003</v>
      </c>
      <c r="BC12" s="348" t="s">
        <v>430</v>
      </c>
      <c r="BD12" s="348" t="s">
        <v>430</v>
      </c>
      <c r="BE12" s="375" t="s">
        <v>430</v>
      </c>
      <c r="BF12" s="375">
        <v>12.5</v>
      </c>
      <c r="BG12" s="374"/>
      <c r="BH12" s="594">
        <v>11.94</v>
      </c>
      <c r="BI12" s="348" t="s">
        <v>430</v>
      </c>
      <c r="BJ12" s="348" t="s">
        <v>430</v>
      </c>
      <c r="BK12" s="348">
        <v>40.630000000000003</v>
      </c>
      <c r="BL12" s="348" t="s">
        <v>430</v>
      </c>
      <c r="BM12" s="375">
        <v>46.88</v>
      </c>
      <c r="BN12" s="375" t="s">
        <v>430</v>
      </c>
      <c r="BO12" s="375" t="s">
        <v>430</v>
      </c>
      <c r="BP12" s="375" t="s">
        <v>430</v>
      </c>
      <c r="BQ12" s="375">
        <v>0.55000000000000004</v>
      </c>
      <c r="BR12" s="466"/>
      <c r="BS12" s="373">
        <v>1.79144953017915</v>
      </c>
      <c r="BT12" s="354">
        <v>8.4332805608433308</v>
      </c>
      <c r="BU12" s="430"/>
      <c r="BV12" s="374" t="s">
        <v>555</v>
      </c>
    </row>
    <row r="13" spans="1:74" s="428" customFormat="1" x14ac:dyDescent="0.25">
      <c r="A13" s="345" t="s">
        <v>7897</v>
      </c>
      <c r="B13" s="373"/>
      <c r="C13" s="719">
        <v>41275</v>
      </c>
      <c r="D13" s="373"/>
      <c r="E13" s="841">
        <v>428.76</v>
      </c>
      <c r="F13" s="373"/>
      <c r="G13" s="347">
        <v>74.976799999999997</v>
      </c>
      <c r="H13" s="374"/>
      <c r="I13" s="843">
        <v>14.79</v>
      </c>
      <c r="J13" s="843">
        <v>7.39</v>
      </c>
      <c r="K13" s="843">
        <v>6.45</v>
      </c>
      <c r="L13" s="843">
        <v>6.72</v>
      </c>
      <c r="M13" s="362"/>
      <c r="N13" s="350">
        <v>-9.9770000000000003</v>
      </c>
      <c r="O13" s="348">
        <v>-1.4116</v>
      </c>
      <c r="P13" s="348">
        <v>5.0190000000000001</v>
      </c>
      <c r="Q13" s="348">
        <v>2.6244999999999998</v>
      </c>
      <c r="R13" s="348">
        <v>-3.8957000000000002</v>
      </c>
      <c r="S13" s="348">
        <v>7.3243999999999998</v>
      </c>
      <c r="T13" s="348">
        <v>7.9020999999999999</v>
      </c>
      <c r="U13" s="354">
        <v>6.6272000000000002</v>
      </c>
      <c r="V13" s="348">
        <v>6.0785999999999998</v>
      </c>
      <c r="W13" s="348">
        <v>5.5804999999999998</v>
      </c>
      <c r="X13" s="348">
        <v>6.6220999999999997</v>
      </c>
      <c r="Y13" s="375">
        <v>5.2778999999999998</v>
      </c>
      <c r="Z13" s="348">
        <v>6.6977000000000002</v>
      </c>
      <c r="AA13" s="348">
        <v>-0.91859999999999997</v>
      </c>
      <c r="AB13" s="348">
        <v>9.7683</v>
      </c>
      <c r="AC13" s="348">
        <v>6.7877999999999998</v>
      </c>
      <c r="AD13" s="348">
        <v>6.2138999999999998</v>
      </c>
      <c r="AE13" s="348">
        <v>7.6493000000000002</v>
      </c>
      <c r="AF13" s="348">
        <v>7.5682999999999998</v>
      </c>
      <c r="AG13" s="569"/>
      <c r="AH13" s="346">
        <v>1</v>
      </c>
      <c r="AI13" s="346">
        <v>3</v>
      </c>
      <c r="AJ13" s="346">
        <v>2</v>
      </c>
      <c r="AK13" s="346">
        <v>1</v>
      </c>
      <c r="AL13" s="346">
        <v>3</v>
      </c>
      <c r="AM13" s="346">
        <v>2</v>
      </c>
      <c r="AN13" s="346">
        <v>1</v>
      </c>
      <c r="AO13" s="572">
        <v>1</v>
      </c>
      <c r="AP13" s="346">
        <v>1</v>
      </c>
      <c r="AQ13" s="346">
        <v>5</v>
      </c>
      <c r="AR13" s="346">
        <v>6</v>
      </c>
      <c r="AS13" s="346">
        <v>9</v>
      </c>
      <c r="AT13" s="346">
        <v>6</v>
      </c>
      <c r="AU13" s="346">
        <v>8</v>
      </c>
      <c r="AV13" s="346">
        <v>1</v>
      </c>
      <c r="AW13" s="346">
        <v>1</v>
      </c>
      <c r="AX13" s="346">
        <v>1</v>
      </c>
      <c r="AY13" s="346">
        <v>3</v>
      </c>
      <c r="AZ13" s="584"/>
      <c r="BA13" s="467">
        <v>14.76</v>
      </c>
      <c r="BB13" s="348">
        <v>47.43</v>
      </c>
      <c r="BC13" s="348" t="s">
        <v>430</v>
      </c>
      <c r="BD13" s="348" t="s">
        <v>430</v>
      </c>
      <c r="BE13" s="375" t="s">
        <v>430</v>
      </c>
      <c r="BF13" s="375">
        <v>37.81</v>
      </c>
      <c r="BG13" s="374"/>
      <c r="BH13" s="594">
        <v>37.75</v>
      </c>
      <c r="BI13" s="348">
        <v>15.61</v>
      </c>
      <c r="BJ13" s="348" t="s">
        <v>430</v>
      </c>
      <c r="BK13" s="348">
        <v>31.82</v>
      </c>
      <c r="BL13" s="348" t="s">
        <v>430</v>
      </c>
      <c r="BM13" s="375">
        <v>14.76</v>
      </c>
      <c r="BN13" s="375" t="s">
        <v>430</v>
      </c>
      <c r="BO13" s="375" t="s">
        <v>430</v>
      </c>
      <c r="BP13" s="375" t="s">
        <v>430</v>
      </c>
      <c r="BQ13" s="375" t="s">
        <v>430</v>
      </c>
      <c r="BR13" s="466"/>
      <c r="BS13" s="373">
        <v>3.4838235396516199</v>
      </c>
      <c r="BT13" s="354">
        <v>8.6130476991387006</v>
      </c>
      <c r="BU13" s="430"/>
      <c r="BV13" s="374" t="s">
        <v>921</v>
      </c>
    </row>
    <row r="14" spans="1:74" s="428" customFormat="1" x14ac:dyDescent="0.25">
      <c r="A14" s="345" t="s">
        <v>7898</v>
      </c>
      <c r="B14" s="373"/>
      <c r="C14" s="719">
        <v>41275</v>
      </c>
      <c r="D14" s="373"/>
      <c r="E14" s="841">
        <v>328.98</v>
      </c>
      <c r="F14" s="373"/>
      <c r="G14" s="347">
        <v>104.8907</v>
      </c>
      <c r="H14" s="374"/>
      <c r="I14" s="843">
        <v>13.53</v>
      </c>
      <c r="J14" s="843">
        <v>7.27</v>
      </c>
      <c r="K14" s="843">
        <v>6.54</v>
      </c>
      <c r="L14" s="843">
        <v>6.79</v>
      </c>
      <c r="M14" s="362"/>
      <c r="N14" s="350">
        <v>-18.468499999999999</v>
      </c>
      <c r="O14" s="348">
        <v>-1.3686</v>
      </c>
      <c r="P14" s="348">
        <v>1.8201000000000001</v>
      </c>
      <c r="Q14" s="348">
        <v>-8.2507999999999999</v>
      </c>
      <c r="R14" s="348">
        <v>-8.9596999999999998</v>
      </c>
      <c r="S14" s="348">
        <v>5.9626999999999999</v>
      </c>
      <c r="T14" s="348">
        <v>4.9744999999999999</v>
      </c>
      <c r="U14" s="354">
        <v>5.3413000000000004</v>
      </c>
      <c r="V14" s="348">
        <v>5.0696000000000003</v>
      </c>
      <c r="W14" s="348">
        <v>5.5362</v>
      </c>
      <c r="X14" s="348">
        <v>6.7491000000000003</v>
      </c>
      <c r="Y14" s="375">
        <v>6.1101999999999999</v>
      </c>
      <c r="Z14" s="348">
        <v>6.9825999999999997</v>
      </c>
      <c r="AA14" s="348">
        <v>-0.56630000000000003</v>
      </c>
      <c r="AB14" s="348">
        <v>8.2359000000000009</v>
      </c>
      <c r="AC14" s="348">
        <v>4.6478999999999999</v>
      </c>
      <c r="AD14" s="348">
        <v>4.8348000000000004</v>
      </c>
      <c r="AE14" s="348">
        <v>3.4518</v>
      </c>
      <c r="AF14" s="348">
        <v>7.7549000000000001</v>
      </c>
      <c r="AG14" s="569"/>
      <c r="AH14" s="346">
        <v>5</v>
      </c>
      <c r="AI14" s="346">
        <v>2</v>
      </c>
      <c r="AJ14" s="346">
        <v>6</v>
      </c>
      <c r="AK14" s="346">
        <v>9</v>
      </c>
      <c r="AL14" s="346">
        <v>9</v>
      </c>
      <c r="AM14" s="346">
        <v>8</v>
      </c>
      <c r="AN14" s="346">
        <v>5</v>
      </c>
      <c r="AO14" s="572">
        <v>4</v>
      </c>
      <c r="AP14" s="346">
        <v>5</v>
      </c>
      <c r="AQ14" s="346">
        <v>7</v>
      </c>
      <c r="AR14" s="346">
        <v>5</v>
      </c>
      <c r="AS14" s="346">
        <v>5</v>
      </c>
      <c r="AT14" s="346">
        <v>3</v>
      </c>
      <c r="AU14" s="346">
        <v>7</v>
      </c>
      <c r="AV14" s="346">
        <v>6</v>
      </c>
      <c r="AW14" s="346">
        <v>6</v>
      </c>
      <c r="AX14" s="346">
        <v>5</v>
      </c>
      <c r="AY14" s="346">
        <v>6</v>
      </c>
      <c r="AZ14" s="584"/>
      <c r="BA14" s="467">
        <v>78.13</v>
      </c>
      <c r="BB14" s="348">
        <v>9.0500000000000007</v>
      </c>
      <c r="BC14" s="348" t="s">
        <v>430</v>
      </c>
      <c r="BD14" s="348" t="s">
        <v>430</v>
      </c>
      <c r="BE14" s="375">
        <v>-0.01</v>
      </c>
      <c r="BF14" s="375">
        <v>12.84</v>
      </c>
      <c r="BG14" s="374"/>
      <c r="BH14" s="594">
        <v>12.64</v>
      </c>
      <c r="BI14" s="348" t="s">
        <v>430</v>
      </c>
      <c r="BJ14" s="348" t="s">
        <v>430</v>
      </c>
      <c r="BK14" s="348">
        <v>9.0500000000000007</v>
      </c>
      <c r="BL14" s="348" t="s">
        <v>430</v>
      </c>
      <c r="BM14" s="375">
        <v>78.13</v>
      </c>
      <c r="BN14" s="375" t="s">
        <v>430</v>
      </c>
      <c r="BO14" s="375" t="s">
        <v>430</v>
      </c>
      <c r="BP14" s="375" t="s">
        <v>430</v>
      </c>
      <c r="BQ14" s="375">
        <v>-0.01</v>
      </c>
      <c r="BR14" s="466"/>
      <c r="BS14" s="373" t="s">
        <v>430</v>
      </c>
      <c r="BT14" s="354" t="s">
        <v>430</v>
      </c>
      <c r="BU14" s="430"/>
      <c r="BV14" s="374" t="s">
        <v>7899</v>
      </c>
    </row>
    <row r="15" spans="1:74" s="428" customFormat="1" x14ac:dyDescent="0.25">
      <c r="A15" s="345" t="s">
        <v>7900</v>
      </c>
      <c r="B15" s="373"/>
      <c r="C15" s="719">
        <v>41275</v>
      </c>
      <c r="D15" s="373"/>
      <c r="E15" s="841">
        <v>305.02</v>
      </c>
      <c r="F15" s="373"/>
      <c r="G15" s="347">
        <v>83.477800000000002</v>
      </c>
      <c r="H15" s="374"/>
      <c r="I15" s="348">
        <v>8.2581000000000007</v>
      </c>
      <c r="J15" s="843">
        <v>7.79</v>
      </c>
      <c r="K15" s="843">
        <v>4.0999999999999996</v>
      </c>
      <c r="L15" s="843">
        <v>4.28</v>
      </c>
      <c r="M15" s="362"/>
      <c r="N15" s="350">
        <v>-24.8185</v>
      </c>
      <c r="O15" s="348">
        <v>-1.8944000000000001</v>
      </c>
      <c r="P15" s="348">
        <v>4.1759000000000004</v>
      </c>
      <c r="Q15" s="348">
        <v>0.1124</v>
      </c>
      <c r="R15" s="348">
        <v>-2.984</v>
      </c>
      <c r="S15" s="348">
        <v>6.2168000000000001</v>
      </c>
      <c r="T15" s="348">
        <v>4.6085000000000003</v>
      </c>
      <c r="U15" s="354">
        <v>4.4748000000000001</v>
      </c>
      <c r="V15" s="348">
        <v>4.2521000000000004</v>
      </c>
      <c r="W15" s="348">
        <v>5.5784000000000002</v>
      </c>
      <c r="X15" s="348">
        <v>6.4298000000000002</v>
      </c>
      <c r="Y15" s="375">
        <v>8.5798000000000005</v>
      </c>
      <c r="Z15" s="348">
        <v>5.4775999999999998</v>
      </c>
      <c r="AA15" s="348">
        <v>1.9655</v>
      </c>
      <c r="AB15" s="348">
        <v>7.7267999999999999</v>
      </c>
      <c r="AC15" s="348">
        <v>4.1764000000000001</v>
      </c>
      <c r="AD15" s="348">
        <v>4.2591999999999999</v>
      </c>
      <c r="AE15" s="348">
        <v>7.1542000000000003</v>
      </c>
      <c r="AF15" s="348">
        <v>6.7417999999999996</v>
      </c>
      <c r="AG15" s="569"/>
      <c r="AH15" s="346">
        <v>7</v>
      </c>
      <c r="AI15" s="346">
        <v>4</v>
      </c>
      <c r="AJ15" s="346">
        <v>5</v>
      </c>
      <c r="AK15" s="346">
        <v>3</v>
      </c>
      <c r="AL15" s="346">
        <v>2</v>
      </c>
      <c r="AM15" s="346">
        <v>6</v>
      </c>
      <c r="AN15" s="346">
        <v>7</v>
      </c>
      <c r="AO15" s="572">
        <v>7</v>
      </c>
      <c r="AP15" s="346">
        <v>7</v>
      </c>
      <c r="AQ15" s="346">
        <v>6</v>
      </c>
      <c r="AR15" s="346">
        <v>8</v>
      </c>
      <c r="AS15" s="346">
        <v>1</v>
      </c>
      <c r="AT15" s="346">
        <v>9</v>
      </c>
      <c r="AU15" s="346">
        <v>1</v>
      </c>
      <c r="AV15" s="346">
        <v>8</v>
      </c>
      <c r="AW15" s="346">
        <v>7</v>
      </c>
      <c r="AX15" s="346">
        <v>7</v>
      </c>
      <c r="AY15" s="346">
        <v>4</v>
      </c>
      <c r="AZ15" s="584"/>
      <c r="BA15" s="467">
        <v>36.549999999999997</v>
      </c>
      <c r="BB15" s="348">
        <v>30.74</v>
      </c>
      <c r="BC15" s="348">
        <v>17</v>
      </c>
      <c r="BD15" s="348">
        <v>10.93</v>
      </c>
      <c r="BE15" s="375" t="s">
        <v>430</v>
      </c>
      <c r="BF15" s="375">
        <v>4.7699999999999996</v>
      </c>
      <c r="BG15" s="374"/>
      <c r="BH15" s="594">
        <v>4.7699999999999996</v>
      </c>
      <c r="BI15" s="348" t="s">
        <v>430</v>
      </c>
      <c r="BJ15" s="348" t="s">
        <v>430</v>
      </c>
      <c r="BK15" s="348">
        <v>58.67</v>
      </c>
      <c r="BL15" s="348" t="s">
        <v>430</v>
      </c>
      <c r="BM15" s="375">
        <v>36.549999999999997</v>
      </c>
      <c r="BN15" s="375" t="s">
        <v>430</v>
      </c>
      <c r="BO15" s="375" t="s">
        <v>430</v>
      </c>
      <c r="BP15" s="375" t="s">
        <v>430</v>
      </c>
      <c r="BQ15" s="375" t="s">
        <v>430</v>
      </c>
      <c r="BR15" s="466"/>
      <c r="BS15" s="373" t="s">
        <v>430</v>
      </c>
      <c r="BT15" s="354">
        <v>7.8126260199999997</v>
      </c>
      <c r="BU15" s="430"/>
      <c r="BV15" s="374" t="s">
        <v>555</v>
      </c>
    </row>
    <row r="16" spans="1:74" s="428" customFormat="1" x14ac:dyDescent="0.25">
      <c r="A16" s="345" t="s">
        <v>7901</v>
      </c>
      <c r="B16" s="373"/>
      <c r="C16" s="719">
        <v>41281</v>
      </c>
      <c r="D16" s="373"/>
      <c r="E16" s="841">
        <v>48.71</v>
      </c>
      <c r="F16" s="373"/>
      <c r="G16" s="347">
        <v>48.892800000000001</v>
      </c>
      <c r="H16" s="374"/>
      <c r="I16" s="348">
        <v>8.1221899999999998</v>
      </c>
      <c r="J16" s="348">
        <v>7.15</v>
      </c>
      <c r="K16" s="843">
        <v>6.01</v>
      </c>
      <c r="L16" s="348">
        <v>4.4704100000000002</v>
      </c>
      <c r="M16" s="362"/>
      <c r="N16" s="350">
        <v>-11.045299999999999</v>
      </c>
      <c r="O16" s="348">
        <v>0.67190000000000005</v>
      </c>
      <c r="P16" s="348">
        <v>5.1348000000000003</v>
      </c>
      <c r="Q16" s="348">
        <v>-0.3679</v>
      </c>
      <c r="R16" s="348">
        <v>-6.4640000000000004</v>
      </c>
      <c r="S16" s="348">
        <v>5.7526000000000002</v>
      </c>
      <c r="T16" s="348">
        <v>3.7902999999999998</v>
      </c>
      <c r="U16" s="354">
        <v>3.8416999999999999</v>
      </c>
      <c r="V16" s="348">
        <v>3.7519999999999998</v>
      </c>
      <c r="W16" s="348">
        <v>5.4054000000000002</v>
      </c>
      <c r="X16" s="348">
        <v>6.5848000000000004</v>
      </c>
      <c r="Y16" s="375">
        <v>5.2874999999999996</v>
      </c>
      <c r="Z16" s="348">
        <v>5.9801000000000002</v>
      </c>
      <c r="AA16" s="348">
        <v>-0.1462</v>
      </c>
      <c r="AB16" s="348">
        <v>7.1878000000000002</v>
      </c>
      <c r="AC16" s="348">
        <v>3.5707</v>
      </c>
      <c r="AD16" s="348">
        <v>3.6865000000000001</v>
      </c>
      <c r="AE16" s="348">
        <v>8.3953000000000007</v>
      </c>
      <c r="AF16" s="348">
        <v>6.7366000000000001</v>
      </c>
      <c r="AG16" s="569"/>
      <c r="AH16" s="346">
        <v>2</v>
      </c>
      <c r="AI16" s="346">
        <v>1</v>
      </c>
      <c r="AJ16" s="346">
        <v>1</v>
      </c>
      <c r="AK16" s="346">
        <v>4</v>
      </c>
      <c r="AL16" s="346">
        <v>6</v>
      </c>
      <c r="AM16" s="346">
        <v>9</v>
      </c>
      <c r="AN16" s="346">
        <v>9</v>
      </c>
      <c r="AO16" s="572">
        <v>9</v>
      </c>
      <c r="AP16" s="346">
        <v>9</v>
      </c>
      <c r="AQ16" s="346">
        <v>8</v>
      </c>
      <c r="AR16" s="346">
        <v>7</v>
      </c>
      <c r="AS16" s="346">
        <v>8</v>
      </c>
      <c r="AT16" s="346">
        <v>7</v>
      </c>
      <c r="AU16" s="346">
        <v>5</v>
      </c>
      <c r="AV16" s="346">
        <v>9</v>
      </c>
      <c r="AW16" s="346">
        <v>9</v>
      </c>
      <c r="AX16" s="346">
        <v>9</v>
      </c>
      <c r="AY16" s="346">
        <v>2</v>
      </c>
      <c r="AZ16" s="584"/>
      <c r="BA16" s="467">
        <v>39.75</v>
      </c>
      <c r="BB16" s="348">
        <v>45.6</v>
      </c>
      <c r="BC16" s="348" t="s">
        <v>430</v>
      </c>
      <c r="BD16" s="348" t="s">
        <v>430</v>
      </c>
      <c r="BE16" s="375" t="s">
        <v>430</v>
      </c>
      <c r="BF16" s="375">
        <v>14.65</v>
      </c>
      <c r="BG16" s="374"/>
      <c r="BH16" s="594">
        <v>14.65</v>
      </c>
      <c r="BI16" s="348">
        <v>7.98</v>
      </c>
      <c r="BJ16" s="348" t="s">
        <v>430</v>
      </c>
      <c r="BK16" s="348">
        <v>37.619999999999997</v>
      </c>
      <c r="BL16" s="348" t="s">
        <v>430</v>
      </c>
      <c r="BM16" s="375">
        <v>39.75</v>
      </c>
      <c r="BN16" s="375" t="s">
        <v>430</v>
      </c>
      <c r="BO16" s="375" t="s">
        <v>430</v>
      </c>
      <c r="BP16" s="375" t="s">
        <v>430</v>
      </c>
      <c r="BQ16" s="375" t="s">
        <v>430</v>
      </c>
      <c r="BR16" s="466"/>
      <c r="BS16" s="373" t="s">
        <v>430</v>
      </c>
      <c r="BT16" s="354">
        <v>0.83227262991677298</v>
      </c>
      <c r="BU16" s="430"/>
      <c r="BV16" s="374" t="s">
        <v>555</v>
      </c>
    </row>
    <row r="17" spans="1:74" x14ac:dyDescent="0.25">
      <c r="A17" s="318" t="s">
        <v>93</v>
      </c>
      <c r="B17" s="43"/>
      <c r="C17" s="720"/>
      <c r="D17" s="43"/>
      <c r="E17" s="51"/>
      <c r="F17" s="43"/>
      <c r="G17" s="55"/>
      <c r="H17" s="66"/>
      <c r="I17" s="59"/>
      <c r="J17" s="59"/>
      <c r="K17" s="59"/>
      <c r="L17" s="59"/>
      <c r="M17" s="258"/>
      <c r="N17" s="70">
        <v>-20.389900000000001</v>
      </c>
      <c r="O17" s="59">
        <v>-3.8685</v>
      </c>
      <c r="P17" s="59">
        <v>2.9847999999999999</v>
      </c>
      <c r="Q17" s="59">
        <v>-2.7107000000000001</v>
      </c>
      <c r="R17" s="59">
        <v>-5.7253999999999996</v>
      </c>
      <c r="S17" s="59">
        <v>6.6459999999999999</v>
      </c>
      <c r="T17" s="59">
        <v>5.1845999999999997</v>
      </c>
      <c r="U17" s="88">
        <v>5.1368999999999998</v>
      </c>
      <c r="V17" s="59">
        <v>4.8480999999999996</v>
      </c>
      <c r="W17" s="59">
        <v>5.7629999999999999</v>
      </c>
      <c r="X17" s="59">
        <v>6.7878999999999996</v>
      </c>
      <c r="Y17" s="276">
        <v>6.1668000000000003</v>
      </c>
      <c r="Z17" s="59">
        <v>6.6039000000000003</v>
      </c>
      <c r="AA17" s="59">
        <v>0.2019</v>
      </c>
      <c r="AB17" s="59">
        <v>8.5775000000000006</v>
      </c>
      <c r="AC17" s="59">
        <v>4.7420999999999998</v>
      </c>
      <c r="AD17" s="59">
        <v>4.7756999999999996</v>
      </c>
      <c r="AE17" s="59">
        <v>5.1157000000000004</v>
      </c>
      <c r="AF17" s="59">
        <v>7.4249999999999998</v>
      </c>
      <c r="AG17" s="553"/>
      <c r="AH17" s="51">
        <v>9</v>
      </c>
      <c r="AI17" s="51">
        <v>9</v>
      </c>
      <c r="AJ17" s="51">
        <v>9</v>
      </c>
      <c r="AK17" s="51">
        <v>9</v>
      </c>
      <c r="AL17" s="51">
        <v>9</v>
      </c>
      <c r="AM17" s="51">
        <v>9</v>
      </c>
      <c r="AN17" s="51">
        <v>9</v>
      </c>
      <c r="AO17" s="560">
        <v>9</v>
      </c>
      <c r="AP17" s="51">
        <v>9</v>
      </c>
      <c r="AQ17" s="51">
        <v>9</v>
      </c>
      <c r="AR17" s="51">
        <v>9</v>
      </c>
      <c r="AS17" s="51">
        <v>9</v>
      </c>
      <c r="AT17" s="51">
        <v>9</v>
      </c>
      <c r="AU17" s="51">
        <v>9</v>
      </c>
      <c r="AV17" s="51">
        <v>9</v>
      </c>
      <c r="AW17" s="51">
        <v>9</v>
      </c>
      <c r="AX17" s="51">
        <v>9</v>
      </c>
      <c r="AY17" s="51">
        <v>9</v>
      </c>
      <c r="AZ17" s="579"/>
      <c r="BA17" s="577"/>
      <c r="BB17" s="59"/>
      <c r="BC17" s="59"/>
      <c r="BD17" s="59"/>
      <c r="BE17" s="276"/>
      <c r="BF17" s="276"/>
      <c r="BG17" s="66"/>
      <c r="BH17" s="586"/>
      <c r="BI17" s="59"/>
      <c r="BJ17" s="59"/>
      <c r="BK17" s="59"/>
      <c r="BL17" s="59"/>
      <c r="BM17" s="276"/>
      <c r="BN17" s="587"/>
      <c r="BO17" s="587"/>
      <c r="BP17" s="587"/>
      <c r="BQ17" s="587"/>
      <c r="BR17" s="148"/>
      <c r="BS17" s="43"/>
      <c r="BT17" s="88"/>
      <c r="BU17" s="34"/>
      <c r="BV17" s="66"/>
    </row>
    <row r="18" spans="1:74" x14ac:dyDescent="0.25">
      <c r="A18" s="320" t="s">
        <v>94</v>
      </c>
      <c r="B18" s="44"/>
      <c r="C18" s="721"/>
      <c r="D18" s="44"/>
      <c r="E18" s="52"/>
      <c r="F18" s="44"/>
      <c r="G18" s="56"/>
      <c r="H18" s="67"/>
      <c r="I18" s="60"/>
      <c r="J18" s="60"/>
      <c r="K18" s="60"/>
      <c r="L18" s="60"/>
      <c r="M18" s="259"/>
      <c r="N18" s="71">
        <v>-9.9770000000000003</v>
      </c>
      <c r="O18" s="60">
        <v>0.67190000000000005</v>
      </c>
      <c r="P18" s="60">
        <v>5.1348000000000003</v>
      </c>
      <c r="Q18" s="60">
        <v>2.6244999999999998</v>
      </c>
      <c r="R18" s="60">
        <v>-2.3307000000000002</v>
      </c>
      <c r="S18" s="60">
        <v>7.8198999999999996</v>
      </c>
      <c r="T18" s="60">
        <v>7.9020999999999999</v>
      </c>
      <c r="U18" s="89">
        <v>6.6272000000000002</v>
      </c>
      <c r="V18" s="60">
        <v>6.0785999999999998</v>
      </c>
      <c r="W18" s="60">
        <v>6.5282999999999998</v>
      </c>
      <c r="X18" s="60">
        <v>7.3116000000000003</v>
      </c>
      <c r="Y18" s="277">
        <v>8.5798000000000005</v>
      </c>
      <c r="Z18" s="60">
        <v>7.5834999999999999</v>
      </c>
      <c r="AA18" s="60">
        <v>1.9655</v>
      </c>
      <c r="AB18" s="60">
        <v>9.7683</v>
      </c>
      <c r="AC18" s="60">
        <v>6.7877999999999998</v>
      </c>
      <c r="AD18" s="60">
        <v>6.2138999999999998</v>
      </c>
      <c r="AE18" s="60">
        <v>10.2639</v>
      </c>
      <c r="AF18" s="60">
        <v>7.915</v>
      </c>
      <c r="AG18" s="554"/>
      <c r="AH18" s="52"/>
      <c r="AI18" s="52"/>
      <c r="AJ18" s="52"/>
      <c r="AK18" s="52"/>
      <c r="AL18" s="52"/>
      <c r="AM18" s="52"/>
      <c r="AN18" s="52"/>
      <c r="AO18" s="561"/>
      <c r="AP18" s="52"/>
      <c r="AQ18" s="52"/>
      <c r="AR18" s="52"/>
      <c r="AS18" s="52"/>
      <c r="AT18" s="52"/>
      <c r="AU18" s="52"/>
      <c r="AV18" s="52"/>
      <c r="AW18" s="52"/>
      <c r="AX18" s="52"/>
      <c r="AY18" s="52"/>
      <c r="AZ18" s="580"/>
      <c r="BA18" s="551"/>
      <c r="BB18" s="60"/>
      <c r="BC18" s="60"/>
      <c r="BD18" s="60"/>
      <c r="BE18" s="277"/>
      <c r="BF18" s="277"/>
      <c r="BG18" s="67"/>
      <c r="BH18" s="588"/>
      <c r="BI18" s="60"/>
      <c r="BJ18" s="60"/>
      <c r="BK18" s="60"/>
      <c r="BL18" s="60"/>
      <c r="BM18" s="277"/>
      <c r="BN18" s="589"/>
      <c r="BO18" s="589"/>
      <c r="BP18" s="589"/>
      <c r="BQ18" s="589"/>
      <c r="BR18" s="146"/>
      <c r="BS18" s="44"/>
      <c r="BT18" s="89"/>
      <c r="BU18" s="26"/>
      <c r="BV18" s="67"/>
    </row>
    <row r="19" spans="1:74" x14ac:dyDescent="0.25">
      <c r="A19" s="320" t="s">
        <v>95</v>
      </c>
      <c r="B19" s="44"/>
      <c r="C19" s="721"/>
      <c r="D19" s="44"/>
      <c r="E19" s="52"/>
      <c r="F19" s="44"/>
      <c r="G19" s="56"/>
      <c r="H19" s="67"/>
      <c r="I19" s="60"/>
      <c r="J19" s="60"/>
      <c r="K19" s="60"/>
      <c r="L19" s="60"/>
      <c r="M19" s="259"/>
      <c r="N19" s="71">
        <v>-41.798299999999998</v>
      </c>
      <c r="O19" s="60">
        <v>-9.9443000000000001</v>
      </c>
      <c r="P19" s="60">
        <v>0.43759999999999999</v>
      </c>
      <c r="Q19" s="60">
        <v>-8.2507999999999999</v>
      </c>
      <c r="R19" s="60">
        <v>-8.9596999999999998</v>
      </c>
      <c r="S19" s="60">
        <v>5.7526000000000002</v>
      </c>
      <c r="T19" s="60">
        <v>3.7902999999999998</v>
      </c>
      <c r="U19" s="89">
        <v>3.8416999999999999</v>
      </c>
      <c r="V19" s="60">
        <v>3.7519999999999998</v>
      </c>
      <c r="W19" s="60">
        <v>5.1811999999999996</v>
      </c>
      <c r="X19" s="60">
        <v>6.2938999999999998</v>
      </c>
      <c r="Y19" s="277">
        <v>5.2778999999999998</v>
      </c>
      <c r="Z19" s="60">
        <v>5.4775999999999998</v>
      </c>
      <c r="AA19" s="60">
        <v>-1.07</v>
      </c>
      <c r="AB19" s="60">
        <v>7.1878000000000002</v>
      </c>
      <c r="AC19" s="60">
        <v>3.5707</v>
      </c>
      <c r="AD19" s="60">
        <v>3.6865000000000001</v>
      </c>
      <c r="AE19" s="60">
        <v>0.32950000000000002</v>
      </c>
      <c r="AF19" s="60">
        <v>6.7366000000000001</v>
      </c>
      <c r="AG19" s="554"/>
      <c r="AH19" s="52"/>
      <c r="AI19" s="52"/>
      <c r="AJ19" s="52"/>
      <c r="AK19" s="52"/>
      <c r="AL19" s="52"/>
      <c r="AM19" s="52"/>
      <c r="AN19" s="52"/>
      <c r="AO19" s="561"/>
      <c r="AP19" s="52"/>
      <c r="AQ19" s="52"/>
      <c r="AR19" s="52"/>
      <c r="AS19" s="52"/>
      <c r="AT19" s="52"/>
      <c r="AU19" s="52"/>
      <c r="AV19" s="52"/>
      <c r="AW19" s="52"/>
      <c r="AX19" s="52"/>
      <c r="AY19" s="52"/>
      <c r="AZ19" s="580"/>
      <c r="BA19" s="551"/>
      <c r="BB19" s="60"/>
      <c r="BC19" s="60"/>
      <c r="BD19" s="60"/>
      <c r="BE19" s="277"/>
      <c r="BF19" s="277"/>
      <c r="BG19" s="67"/>
      <c r="BH19" s="588"/>
      <c r="BI19" s="60"/>
      <c r="BJ19" s="60"/>
      <c r="BK19" s="60"/>
      <c r="BL19" s="60"/>
      <c r="BM19" s="277"/>
      <c r="BN19" s="589"/>
      <c r="BO19" s="589"/>
      <c r="BP19" s="589"/>
      <c r="BQ19" s="589"/>
      <c r="BR19" s="146"/>
      <c r="BS19" s="44"/>
      <c r="BT19" s="89"/>
      <c r="BU19" s="26"/>
      <c r="BV19" s="67"/>
    </row>
    <row r="20" spans="1:74" x14ac:dyDescent="0.25">
      <c r="A20" s="321" t="s">
        <v>96</v>
      </c>
      <c r="B20" s="45"/>
      <c r="C20" s="722"/>
      <c r="D20" s="45"/>
      <c r="E20" s="53"/>
      <c r="F20" s="45"/>
      <c r="G20" s="57"/>
      <c r="H20" s="68"/>
      <c r="I20" s="61"/>
      <c r="J20" s="61"/>
      <c r="K20" s="61"/>
      <c r="L20" s="61"/>
      <c r="M20" s="262"/>
      <c r="N20" s="72">
        <v>-18.468499999999999</v>
      </c>
      <c r="O20" s="61">
        <v>-2.3262</v>
      </c>
      <c r="P20" s="61">
        <v>4.1759000000000004</v>
      </c>
      <c r="Q20" s="61">
        <v>-3.2694999999999999</v>
      </c>
      <c r="R20" s="61">
        <v>-6.2164000000000001</v>
      </c>
      <c r="S20" s="61">
        <v>6.7530000000000001</v>
      </c>
      <c r="T20" s="61">
        <v>4.9744999999999999</v>
      </c>
      <c r="U20" s="90">
        <v>5.319</v>
      </c>
      <c r="V20" s="61">
        <v>5.0696000000000003</v>
      </c>
      <c r="W20" s="61">
        <v>5.5804999999999998</v>
      </c>
      <c r="X20" s="61">
        <v>6.7491000000000003</v>
      </c>
      <c r="Y20" s="279">
        <v>6.1101999999999999</v>
      </c>
      <c r="Z20" s="61">
        <v>6.7310999999999996</v>
      </c>
      <c r="AA20" s="61">
        <v>-0.1462</v>
      </c>
      <c r="AB20" s="61">
        <v>8.4789999999999992</v>
      </c>
      <c r="AC20" s="61">
        <v>4.7401999999999997</v>
      </c>
      <c r="AD20" s="61">
        <v>4.8348000000000004</v>
      </c>
      <c r="AE20" s="61">
        <v>4.7461000000000002</v>
      </c>
      <c r="AF20" s="61">
        <v>7.5682999999999998</v>
      </c>
      <c r="AG20" s="556"/>
      <c r="AH20" s="53"/>
      <c r="AI20" s="53"/>
      <c r="AJ20" s="53"/>
      <c r="AK20" s="53"/>
      <c r="AL20" s="53"/>
      <c r="AM20" s="53"/>
      <c r="AN20" s="53"/>
      <c r="AO20" s="563"/>
      <c r="AP20" s="53"/>
      <c r="AQ20" s="53"/>
      <c r="AR20" s="53"/>
      <c r="AS20" s="53"/>
      <c r="AT20" s="53"/>
      <c r="AU20" s="53"/>
      <c r="AV20" s="53"/>
      <c r="AW20" s="53"/>
      <c r="AX20" s="53"/>
      <c r="AY20" s="53"/>
      <c r="AZ20" s="581"/>
      <c r="BA20" s="578"/>
      <c r="BB20" s="61"/>
      <c r="BC20" s="61"/>
      <c r="BD20" s="61"/>
      <c r="BE20" s="279"/>
      <c r="BF20" s="279"/>
      <c r="BG20" s="68"/>
      <c r="BH20" s="590"/>
      <c r="BI20" s="61"/>
      <c r="BJ20" s="61"/>
      <c r="BK20" s="61"/>
      <c r="BL20" s="61"/>
      <c r="BM20" s="279"/>
      <c r="BN20" s="591"/>
      <c r="BO20" s="591"/>
      <c r="BP20" s="591"/>
      <c r="BQ20" s="591"/>
      <c r="BR20" s="149"/>
      <c r="BS20" s="45"/>
      <c r="BT20" s="90"/>
      <c r="BU20" s="272"/>
      <c r="BV20" s="68"/>
    </row>
    <row r="21" spans="1:74" ht="14.5" x14ac:dyDescent="0.25">
      <c r="A21" s="323" t="s">
        <v>394</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564"/>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4" s="425" customFormat="1" x14ac:dyDescent="0.25">
      <c r="A22" s="337" t="s">
        <v>7902</v>
      </c>
      <c r="B22" s="369"/>
      <c r="C22" s="718">
        <v>39678</v>
      </c>
      <c r="D22" s="369"/>
      <c r="E22" s="841">
        <v>2048.17</v>
      </c>
      <c r="F22" s="369"/>
      <c r="G22" s="339">
        <v>42.261899999999997</v>
      </c>
      <c r="H22" s="370"/>
      <c r="I22" s="843">
        <v>14.2</v>
      </c>
      <c r="J22" s="843">
        <v>7.55</v>
      </c>
      <c r="K22" s="843">
        <v>6.49</v>
      </c>
      <c r="L22" s="843">
        <v>6.76</v>
      </c>
      <c r="M22" s="361"/>
      <c r="N22" s="342">
        <v>-27.875</v>
      </c>
      <c r="O22" s="340">
        <v>-6.9629000000000003</v>
      </c>
      <c r="P22" s="340">
        <v>0.78979999999999995</v>
      </c>
      <c r="Q22" s="340">
        <v>-5.1224999999999996</v>
      </c>
      <c r="R22" s="340">
        <v>-5.9623999999999997</v>
      </c>
      <c r="S22" s="340">
        <v>6.3357999999999999</v>
      </c>
      <c r="T22" s="340">
        <v>4.8342000000000001</v>
      </c>
      <c r="U22" s="344">
        <v>5.0190999999999999</v>
      </c>
      <c r="V22" s="340">
        <v>4.9427000000000003</v>
      </c>
      <c r="W22" s="340">
        <v>6.1014999999999997</v>
      </c>
      <c r="X22" s="340">
        <v>6.891</v>
      </c>
      <c r="Y22" s="371">
        <v>5.9008000000000003</v>
      </c>
      <c r="Z22" s="340">
        <v>6.6432000000000002</v>
      </c>
      <c r="AA22" s="340">
        <v>-0.20499999999999999</v>
      </c>
      <c r="AB22" s="340">
        <v>8.2875999999999994</v>
      </c>
      <c r="AC22" s="340">
        <v>4.4545000000000003</v>
      </c>
      <c r="AD22" s="340">
        <v>4.7035</v>
      </c>
      <c r="AE22" s="340">
        <v>1.4256</v>
      </c>
      <c r="AF22" s="340">
        <v>8.3010000000000002</v>
      </c>
      <c r="AG22" s="568"/>
      <c r="AH22" s="338">
        <v>8</v>
      </c>
      <c r="AI22" s="338">
        <v>7</v>
      </c>
      <c r="AJ22" s="338">
        <v>7</v>
      </c>
      <c r="AK22" s="338">
        <v>6</v>
      </c>
      <c r="AL22" s="338">
        <v>4</v>
      </c>
      <c r="AM22" s="338">
        <v>3</v>
      </c>
      <c r="AN22" s="338">
        <v>3</v>
      </c>
      <c r="AO22" s="570">
        <v>2</v>
      </c>
      <c r="AP22" s="338">
        <v>2</v>
      </c>
      <c r="AQ22" s="338">
        <v>1</v>
      </c>
      <c r="AR22" s="338">
        <v>1</v>
      </c>
      <c r="AS22" s="338">
        <v>2</v>
      </c>
      <c r="AT22" s="338">
        <v>2</v>
      </c>
      <c r="AU22" s="338">
        <v>4</v>
      </c>
      <c r="AV22" s="338">
        <v>4</v>
      </c>
      <c r="AW22" s="338">
        <v>2</v>
      </c>
      <c r="AX22" s="338">
        <v>2</v>
      </c>
      <c r="AY22" s="338">
        <v>8</v>
      </c>
      <c r="AZ22" s="583"/>
      <c r="BA22" s="464">
        <v>55.65</v>
      </c>
      <c r="BB22" s="340">
        <v>35.68</v>
      </c>
      <c r="BC22" s="340" t="s">
        <v>430</v>
      </c>
      <c r="BD22" s="340" t="s">
        <v>430</v>
      </c>
      <c r="BE22" s="371">
        <v>-4.88</v>
      </c>
      <c r="BF22" s="371">
        <v>8.68</v>
      </c>
      <c r="BG22" s="370"/>
      <c r="BH22" s="593">
        <v>8.68</v>
      </c>
      <c r="BI22" s="340">
        <v>2.36</v>
      </c>
      <c r="BJ22" s="340" t="s">
        <v>430</v>
      </c>
      <c r="BK22" s="340">
        <v>33.32</v>
      </c>
      <c r="BL22" s="340" t="s">
        <v>430</v>
      </c>
      <c r="BM22" s="371">
        <v>55.65</v>
      </c>
      <c r="BN22" s="371" t="s">
        <v>430</v>
      </c>
      <c r="BO22" s="371" t="s">
        <v>430</v>
      </c>
      <c r="BP22" s="371" t="s">
        <v>430</v>
      </c>
      <c r="BQ22" s="371">
        <v>-4.88</v>
      </c>
      <c r="BR22" s="463"/>
      <c r="BS22" s="369">
        <v>5.8902660292524196</v>
      </c>
      <c r="BT22" s="344" t="s">
        <v>430</v>
      </c>
      <c r="BU22" s="571"/>
      <c r="BV22" s="370" t="s">
        <v>555</v>
      </c>
    </row>
    <row r="23" spans="1:74" s="428" customFormat="1" x14ac:dyDescent="0.25">
      <c r="A23" s="345" t="s">
        <v>7903</v>
      </c>
      <c r="B23" s="373"/>
      <c r="C23" s="719">
        <v>36124</v>
      </c>
      <c r="D23" s="373"/>
      <c r="E23" s="841">
        <v>2046.06</v>
      </c>
      <c r="F23" s="373"/>
      <c r="G23" s="347">
        <v>73.904700000000005</v>
      </c>
      <c r="H23" s="374"/>
      <c r="I23" s="843">
        <v>7.43</v>
      </c>
      <c r="J23" s="843">
        <v>7.77</v>
      </c>
      <c r="K23" s="843">
        <v>4.09</v>
      </c>
      <c r="L23" s="843">
        <v>4.38</v>
      </c>
      <c r="M23" s="362"/>
      <c r="N23" s="350">
        <v>-21.7178</v>
      </c>
      <c r="O23" s="348">
        <v>-4.0484999999999998</v>
      </c>
      <c r="P23" s="348">
        <v>3.4735999999999998</v>
      </c>
      <c r="Q23" s="348">
        <v>1.8569</v>
      </c>
      <c r="R23" s="348">
        <v>-3.0430000000000001</v>
      </c>
      <c r="S23" s="348">
        <v>6.0911</v>
      </c>
      <c r="T23" s="348">
        <v>4.6333000000000002</v>
      </c>
      <c r="U23" s="354">
        <v>4.5766</v>
      </c>
      <c r="V23" s="348">
        <v>4.4569999999999999</v>
      </c>
      <c r="W23" s="348">
        <v>5.4760999999999997</v>
      </c>
      <c r="X23" s="348">
        <v>6.2672999999999996</v>
      </c>
      <c r="Y23" s="375">
        <v>5.5301</v>
      </c>
      <c r="Z23" s="348">
        <v>6.8365999999999998</v>
      </c>
      <c r="AA23" s="348">
        <v>0.77969999999999995</v>
      </c>
      <c r="AB23" s="348">
        <v>7.7378</v>
      </c>
      <c r="AC23" s="348">
        <v>4.2854999999999999</v>
      </c>
      <c r="AD23" s="348">
        <v>4.3932000000000002</v>
      </c>
      <c r="AE23" s="348">
        <v>9.5518999999999998</v>
      </c>
      <c r="AF23" s="348">
        <v>7.4344000000000001</v>
      </c>
      <c r="AG23" s="569"/>
      <c r="AH23" s="346">
        <v>6</v>
      </c>
      <c r="AI23" s="346">
        <v>6</v>
      </c>
      <c r="AJ23" s="346">
        <v>5</v>
      </c>
      <c r="AK23" s="346">
        <v>1</v>
      </c>
      <c r="AL23" s="346">
        <v>1</v>
      </c>
      <c r="AM23" s="346">
        <v>5</v>
      </c>
      <c r="AN23" s="346">
        <v>4</v>
      </c>
      <c r="AO23" s="572">
        <v>5</v>
      </c>
      <c r="AP23" s="346">
        <v>3</v>
      </c>
      <c r="AQ23" s="346">
        <v>2</v>
      </c>
      <c r="AR23" s="346">
        <v>3</v>
      </c>
      <c r="AS23" s="346">
        <v>3</v>
      </c>
      <c r="AT23" s="346">
        <v>1</v>
      </c>
      <c r="AU23" s="346">
        <v>2</v>
      </c>
      <c r="AV23" s="346">
        <v>5</v>
      </c>
      <c r="AW23" s="346">
        <v>3</v>
      </c>
      <c r="AX23" s="346">
        <v>3</v>
      </c>
      <c r="AY23" s="346">
        <v>1</v>
      </c>
      <c r="AZ23" s="584"/>
      <c r="BA23" s="467">
        <v>36.64</v>
      </c>
      <c r="BB23" s="348">
        <v>7.88</v>
      </c>
      <c r="BC23" s="348">
        <v>16.43</v>
      </c>
      <c r="BD23" s="348">
        <v>29.69</v>
      </c>
      <c r="BE23" s="375" t="s">
        <v>430</v>
      </c>
      <c r="BF23" s="375">
        <v>9.36</v>
      </c>
      <c r="BG23" s="374"/>
      <c r="BH23" s="594">
        <v>9.0500000000000007</v>
      </c>
      <c r="BI23" s="348" t="s">
        <v>430</v>
      </c>
      <c r="BJ23" s="348" t="s">
        <v>430</v>
      </c>
      <c r="BK23" s="348">
        <v>54</v>
      </c>
      <c r="BL23" s="348" t="s">
        <v>430</v>
      </c>
      <c r="BM23" s="375">
        <v>36.64</v>
      </c>
      <c r="BN23" s="375" t="s">
        <v>430</v>
      </c>
      <c r="BO23" s="375" t="s">
        <v>430</v>
      </c>
      <c r="BP23" s="375" t="s">
        <v>430</v>
      </c>
      <c r="BQ23" s="375">
        <v>0.31</v>
      </c>
      <c r="BR23" s="466"/>
      <c r="BS23" s="373" t="s">
        <v>430</v>
      </c>
      <c r="BT23" s="354">
        <v>13.13324806</v>
      </c>
      <c r="BU23" s="430"/>
      <c r="BV23" s="374" t="s">
        <v>519</v>
      </c>
    </row>
    <row r="24" spans="1:74" s="428" customFormat="1" ht="11" x14ac:dyDescent="0.3">
      <c r="A24" s="845" t="s">
        <v>7904</v>
      </c>
      <c r="B24" s="846"/>
      <c r="C24" s="847">
        <v>36489</v>
      </c>
      <c r="D24" s="846"/>
      <c r="E24" s="848">
        <v>1784.26</v>
      </c>
      <c r="F24" s="846"/>
      <c r="G24" s="849">
        <v>79.978399999999993</v>
      </c>
      <c r="H24" s="851"/>
      <c r="I24" s="850">
        <v>11.6</v>
      </c>
      <c r="J24" s="850">
        <v>7.36</v>
      </c>
      <c r="K24" s="850">
        <v>5.53</v>
      </c>
      <c r="L24" s="850">
        <v>5.65</v>
      </c>
      <c r="M24" s="855"/>
      <c r="N24" s="852">
        <v>-13.5036</v>
      </c>
      <c r="O24" s="850">
        <v>-10.852</v>
      </c>
      <c r="P24" s="850">
        <v>-0.2412</v>
      </c>
      <c r="Q24" s="850">
        <v>-7.22</v>
      </c>
      <c r="R24" s="850">
        <v>-7.1216999999999997</v>
      </c>
      <c r="S24" s="850">
        <v>6.8913000000000002</v>
      </c>
      <c r="T24" s="850">
        <v>4.8986000000000001</v>
      </c>
      <c r="U24" s="860">
        <v>4.6924000000000001</v>
      </c>
      <c r="V24" s="850">
        <v>4.3120000000000003</v>
      </c>
      <c r="W24" s="850">
        <v>5.0545999999999998</v>
      </c>
      <c r="X24" s="850">
        <v>6.1859999999999999</v>
      </c>
      <c r="Y24" s="856">
        <v>5.1050000000000004</v>
      </c>
      <c r="Z24" s="850">
        <v>5.8164999999999996</v>
      </c>
      <c r="AA24" s="850">
        <v>0.23019999999999999</v>
      </c>
      <c r="AB24" s="850">
        <v>8.7464999999999993</v>
      </c>
      <c r="AC24" s="850">
        <v>4.1711999999999998</v>
      </c>
      <c r="AD24" s="850">
        <v>4.2153</v>
      </c>
      <c r="AE24" s="850">
        <v>-0.57950000000000002</v>
      </c>
      <c r="AF24" s="850">
        <v>8.0635999999999992</v>
      </c>
      <c r="AG24" s="948"/>
      <c r="AH24" s="848">
        <v>3</v>
      </c>
      <c r="AI24" s="848">
        <v>9</v>
      </c>
      <c r="AJ24" s="848">
        <v>9</v>
      </c>
      <c r="AK24" s="848">
        <v>7</v>
      </c>
      <c r="AL24" s="848">
        <v>6</v>
      </c>
      <c r="AM24" s="848">
        <v>1</v>
      </c>
      <c r="AN24" s="848">
        <v>2</v>
      </c>
      <c r="AO24" s="949">
        <v>3</v>
      </c>
      <c r="AP24" s="848">
        <v>4</v>
      </c>
      <c r="AQ24" s="848">
        <v>5</v>
      </c>
      <c r="AR24" s="848">
        <v>4</v>
      </c>
      <c r="AS24" s="848">
        <v>6</v>
      </c>
      <c r="AT24" s="848">
        <v>6</v>
      </c>
      <c r="AU24" s="848">
        <v>3</v>
      </c>
      <c r="AV24" s="848">
        <v>3</v>
      </c>
      <c r="AW24" s="848">
        <v>4</v>
      </c>
      <c r="AX24" s="848">
        <v>4</v>
      </c>
      <c r="AY24" s="848">
        <v>9</v>
      </c>
      <c r="AZ24" s="950"/>
      <c r="BA24" s="857">
        <v>49.59</v>
      </c>
      <c r="BB24" s="850">
        <v>32.19</v>
      </c>
      <c r="BC24" s="850" t="s">
        <v>430</v>
      </c>
      <c r="BD24" s="850" t="s">
        <v>430</v>
      </c>
      <c r="BE24" s="856" t="s">
        <v>430</v>
      </c>
      <c r="BF24" s="856">
        <v>18.22</v>
      </c>
      <c r="BG24" s="851"/>
      <c r="BH24" s="951">
        <v>12.78</v>
      </c>
      <c r="BI24" s="850" t="s">
        <v>430</v>
      </c>
      <c r="BJ24" s="850" t="s">
        <v>430</v>
      </c>
      <c r="BK24" s="850">
        <v>32.19</v>
      </c>
      <c r="BL24" s="850" t="s">
        <v>430</v>
      </c>
      <c r="BM24" s="856">
        <v>49.59</v>
      </c>
      <c r="BN24" s="856" t="s">
        <v>430</v>
      </c>
      <c r="BO24" s="856" t="s">
        <v>430</v>
      </c>
      <c r="BP24" s="856" t="s">
        <v>430</v>
      </c>
      <c r="BQ24" s="856">
        <v>5.44</v>
      </c>
      <c r="BR24" s="854"/>
      <c r="BS24" s="846">
        <v>1.51030850030206</v>
      </c>
      <c r="BT24" s="860">
        <v>1.3981670702796301</v>
      </c>
      <c r="BU24" s="908"/>
      <c r="BV24" s="851" t="s">
        <v>555</v>
      </c>
    </row>
    <row r="25" spans="1:74" s="428" customFormat="1" x14ac:dyDescent="0.25">
      <c r="A25" s="345" t="s">
        <v>7905</v>
      </c>
      <c r="B25" s="373"/>
      <c r="C25" s="719">
        <v>34993</v>
      </c>
      <c r="D25" s="373"/>
      <c r="E25" s="346">
        <v>1772.26</v>
      </c>
      <c r="F25" s="373"/>
      <c r="G25" s="347">
        <v>129.71690000000001</v>
      </c>
      <c r="H25" s="374"/>
      <c r="I25" s="843">
        <v>14.78</v>
      </c>
      <c r="J25" s="843">
        <v>7.54</v>
      </c>
      <c r="K25" s="843">
        <v>6.6</v>
      </c>
      <c r="L25" s="843">
        <v>6.87</v>
      </c>
      <c r="M25" s="362"/>
      <c r="N25" s="350">
        <v>-42.214700000000001</v>
      </c>
      <c r="O25" s="348">
        <v>-9.1006</v>
      </c>
      <c r="P25" s="348">
        <v>0</v>
      </c>
      <c r="Q25" s="348">
        <v>-7.2234999999999996</v>
      </c>
      <c r="R25" s="348">
        <v>-8.7392000000000003</v>
      </c>
      <c r="S25" s="348">
        <v>5.5869</v>
      </c>
      <c r="T25" s="348">
        <v>3.6650999999999998</v>
      </c>
      <c r="U25" s="354">
        <v>3.8193999999999999</v>
      </c>
      <c r="V25" s="348">
        <v>3.5249000000000001</v>
      </c>
      <c r="W25" s="348">
        <v>4.7248999999999999</v>
      </c>
      <c r="X25" s="348">
        <v>5.8319999999999999</v>
      </c>
      <c r="Y25" s="375">
        <v>5.1060999999999996</v>
      </c>
      <c r="Z25" s="348">
        <v>6.1473000000000004</v>
      </c>
      <c r="AA25" s="348">
        <v>-1.4772000000000001</v>
      </c>
      <c r="AB25" s="348">
        <v>7.5340999999999996</v>
      </c>
      <c r="AC25" s="348">
        <v>3.2744</v>
      </c>
      <c r="AD25" s="348">
        <v>3.4102000000000001</v>
      </c>
      <c r="AE25" s="348">
        <v>1.7707999999999999</v>
      </c>
      <c r="AF25" s="348">
        <v>8.6446000000000005</v>
      </c>
      <c r="AG25" s="569"/>
      <c r="AH25" s="346">
        <v>9</v>
      </c>
      <c r="AI25" s="346">
        <v>8</v>
      </c>
      <c r="AJ25" s="346">
        <v>8</v>
      </c>
      <c r="AK25" s="346">
        <v>8</v>
      </c>
      <c r="AL25" s="346">
        <v>8</v>
      </c>
      <c r="AM25" s="346">
        <v>7</v>
      </c>
      <c r="AN25" s="346">
        <v>9</v>
      </c>
      <c r="AO25" s="572">
        <v>8</v>
      </c>
      <c r="AP25" s="346">
        <v>9</v>
      </c>
      <c r="AQ25" s="346">
        <v>8</v>
      </c>
      <c r="AR25" s="346">
        <v>8</v>
      </c>
      <c r="AS25" s="346">
        <v>5</v>
      </c>
      <c r="AT25" s="346">
        <v>3</v>
      </c>
      <c r="AU25" s="346">
        <v>8</v>
      </c>
      <c r="AV25" s="346">
        <v>6</v>
      </c>
      <c r="AW25" s="346">
        <v>9</v>
      </c>
      <c r="AX25" s="346">
        <v>9</v>
      </c>
      <c r="AY25" s="346">
        <v>7</v>
      </c>
      <c r="AZ25" s="584"/>
      <c r="BA25" s="467">
        <v>64.77</v>
      </c>
      <c r="BB25" s="348">
        <v>30.75</v>
      </c>
      <c r="BC25" s="348" t="s">
        <v>430</v>
      </c>
      <c r="BD25" s="348" t="s">
        <v>430</v>
      </c>
      <c r="BE25" s="375" t="s">
        <v>430</v>
      </c>
      <c r="BF25" s="375">
        <v>4.4800000000000004</v>
      </c>
      <c r="BG25" s="374"/>
      <c r="BH25" s="594">
        <v>4.4800000000000004</v>
      </c>
      <c r="BI25" s="348" t="s">
        <v>430</v>
      </c>
      <c r="BJ25" s="348" t="s">
        <v>430</v>
      </c>
      <c r="BK25" s="348">
        <v>30.75</v>
      </c>
      <c r="BL25" s="348" t="s">
        <v>430</v>
      </c>
      <c r="BM25" s="375">
        <v>64.77</v>
      </c>
      <c r="BN25" s="375" t="s">
        <v>430</v>
      </c>
      <c r="BO25" s="375" t="s">
        <v>430</v>
      </c>
      <c r="BP25" s="375" t="s">
        <v>430</v>
      </c>
      <c r="BQ25" s="375" t="s">
        <v>430</v>
      </c>
      <c r="BR25" s="466"/>
      <c r="BS25" s="373">
        <v>9.7606974180478598</v>
      </c>
      <c r="BT25" s="354">
        <v>1.4159816897168001</v>
      </c>
      <c r="BU25" s="430"/>
      <c r="BV25" s="374" t="s">
        <v>555</v>
      </c>
    </row>
    <row r="26" spans="1:74" s="428" customFormat="1" x14ac:dyDescent="0.25">
      <c r="A26" s="345" t="s">
        <v>7906</v>
      </c>
      <c r="B26" s="373"/>
      <c r="C26" s="719">
        <v>36780</v>
      </c>
      <c r="D26" s="373"/>
      <c r="E26" s="841">
        <v>830.2</v>
      </c>
      <c r="F26" s="373"/>
      <c r="G26" s="347">
        <v>60.549900000000001</v>
      </c>
      <c r="H26" s="374"/>
      <c r="I26" s="348">
        <v>12.877509999999999</v>
      </c>
      <c r="J26" s="348">
        <v>7.31</v>
      </c>
      <c r="K26" s="843">
        <v>6.42</v>
      </c>
      <c r="L26" s="348">
        <v>6.0697000000000001</v>
      </c>
      <c r="M26" s="362"/>
      <c r="N26" s="350">
        <v>-16.931100000000001</v>
      </c>
      <c r="O26" s="348">
        <v>-2.8927999999999998</v>
      </c>
      <c r="P26" s="348">
        <v>3.6539000000000001</v>
      </c>
      <c r="Q26" s="348">
        <v>-3.8351000000000002</v>
      </c>
      <c r="R26" s="348">
        <v>-7.3624000000000001</v>
      </c>
      <c r="S26" s="348">
        <v>6.5803000000000003</v>
      </c>
      <c r="T26" s="348">
        <v>4.1955</v>
      </c>
      <c r="U26" s="354">
        <v>4.6338999999999997</v>
      </c>
      <c r="V26" s="348">
        <v>4.0096999999999996</v>
      </c>
      <c r="W26" s="348">
        <v>5.1498999999999997</v>
      </c>
      <c r="X26" s="348">
        <v>6.3158000000000003</v>
      </c>
      <c r="Y26" s="375">
        <v>4.9085000000000001</v>
      </c>
      <c r="Z26" s="348">
        <v>5.1044</v>
      </c>
      <c r="AA26" s="348">
        <v>-0.86170000000000002</v>
      </c>
      <c r="AB26" s="348">
        <v>8.7742000000000004</v>
      </c>
      <c r="AC26" s="348">
        <v>4.1211000000000002</v>
      </c>
      <c r="AD26" s="348">
        <v>4.0414000000000003</v>
      </c>
      <c r="AE26" s="348">
        <v>4.1761999999999997</v>
      </c>
      <c r="AF26" s="348">
        <v>7.1680999999999999</v>
      </c>
      <c r="AG26" s="569"/>
      <c r="AH26" s="346">
        <v>4</v>
      </c>
      <c r="AI26" s="346">
        <v>5</v>
      </c>
      <c r="AJ26" s="346">
        <v>4</v>
      </c>
      <c r="AK26" s="346">
        <v>5</v>
      </c>
      <c r="AL26" s="346">
        <v>7</v>
      </c>
      <c r="AM26" s="346">
        <v>2</v>
      </c>
      <c r="AN26" s="346">
        <v>6</v>
      </c>
      <c r="AO26" s="572">
        <v>4</v>
      </c>
      <c r="AP26" s="346">
        <v>6</v>
      </c>
      <c r="AQ26" s="346">
        <v>4</v>
      </c>
      <c r="AR26" s="346">
        <v>2</v>
      </c>
      <c r="AS26" s="346">
        <v>7</v>
      </c>
      <c r="AT26" s="346">
        <v>7</v>
      </c>
      <c r="AU26" s="346">
        <v>5</v>
      </c>
      <c r="AV26" s="346">
        <v>2</v>
      </c>
      <c r="AW26" s="346">
        <v>5</v>
      </c>
      <c r="AX26" s="346">
        <v>5</v>
      </c>
      <c r="AY26" s="346">
        <v>5</v>
      </c>
      <c r="AZ26" s="584"/>
      <c r="BA26" s="467">
        <v>46.88</v>
      </c>
      <c r="BB26" s="348">
        <v>40.630000000000003</v>
      </c>
      <c r="BC26" s="348" t="s">
        <v>430</v>
      </c>
      <c r="BD26" s="348" t="s">
        <v>430</v>
      </c>
      <c r="BE26" s="375" t="s">
        <v>430</v>
      </c>
      <c r="BF26" s="375">
        <v>12.5</v>
      </c>
      <c r="BG26" s="374"/>
      <c r="BH26" s="594">
        <v>11.94</v>
      </c>
      <c r="BI26" s="348" t="s">
        <v>430</v>
      </c>
      <c r="BJ26" s="348" t="s">
        <v>430</v>
      </c>
      <c r="BK26" s="348">
        <v>40.630000000000003</v>
      </c>
      <c r="BL26" s="348" t="s">
        <v>430</v>
      </c>
      <c r="BM26" s="375">
        <v>46.88</v>
      </c>
      <c r="BN26" s="375" t="s">
        <v>430</v>
      </c>
      <c r="BO26" s="375" t="s">
        <v>430</v>
      </c>
      <c r="BP26" s="375" t="s">
        <v>430</v>
      </c>
      <c r="BQ26" s="375">
        <v>0.55000000000000004</v>
      </c>
      <c r="BR26" s="466"/>
      <c r="BS26" s="373">
        <v>1.79144953017915</v>
      </c>
      <c r="BT26" s="354">
        <v>8.4332805608433308</v>
      </c>
      <c r="BU26" s="430"/>
      <c r="BV26" s="374" t="s">
        <v>555</v>
      </c>
    </row>
    <row r="27" spans="1:74" s="428" customFormat="1" x14ac:dyDescent="0.25">
      <c r="A27" s="345" t="s">
        <v>7907</v>
      </c>
      <c r="B27" s="373"/>
      <c r="C27" s="719">
        <v>36721</v>
      </c>
      <c r="D27" s="373"/>
      <c r="E27" s="841">
        <v>428.76</v>
      </c>
      <c r="F27" s="373"/>
      <c r="G27" s="347">
        <v>67.932000000000002</v>
      </c>
      <c r="H27" s="374"/>
      <c r="I27" s="843">
        <v>14.79</v>
      </c>
      <c r="J27" s="843">
        <v>7.39</v>
      </c>
      <c r="K27" s="843">
        <v>6.45</v>
      </c>
      <c r="L27" s="843">
        <v>6.72</v>
      </c>
      <c r="M27" s="362"/>
      <c r="N27" s="350">
        <v>-10.957700000000001</v>
      </c>
      <c r="O27" s="348">
        <v>-2.4352999999999998</v>
      </c>
      <c r="P27" s="348">
        <v>4.0021000000000004</v>
      </c>
      <c r="Q27" s="348">
        <v>1.6091</v>
      </c>
      <c r="R27" s="348">
        <v>-4.9088000000000003</v>
      </c>
      <c r="S27" s="348">
        <v>6.3194999999999997</v>
      </c>
      <c r="T27" s="348">
        <v>7.0404999999999998</v>
      </c>
      <c r="U27" s="354">
        <v>5.8162000000000003</v>
      </c>
      <c r="V27" s="348">
        <v>5.2892999999999999</v>
      </c>
      <c r="W27" s="348">
        <v>4.8391999999999999</v>
      </c>
      <c r="X27" s="348">
        <v>5.8884999999999996</v>
      </c>
      <c r="Y27" s="375">
        <v>4.5663</v>
      </c>
      <c r="Z27" s="348">
        <v>5.9451000000000001</v>
      </c>
      <c r="AA27" s="348">
        <v>-1.9329000000000001</v>
      </c>
      <c r="AB27" s="348">
        <v>8.8809000000000005</v>
      </c>
      <c r="AC27" s="348">
        <v>5.9686000000000003</v>
      </c>
      <c r="AD27" s="348">
        <v>5.4207000000000001</v>
      </c>
      <c r="AE27" s="348">
        <v>6.6315999999999997</v>
      </c>
      <c r="AF27" s="348">
        <v>7.5941000000000001</v>
      </c>
      <c r="AG27" s="569"/>
      <c r="AH27" s="346">
        <v>1</v>
      </c>
      <c r="AI27" s="346">
        <v>4</v>
      </c>
      <c r="AJ27" s="346">
        <v>2</v>
      </c>
      <c r="AK27" s="346">
        <v>2</v>
      </c>
      <c r="AL27" s="346">
        <v>3</v>
      </c>
      <c r="AM27" s="346">
        <v>4</v>
      </c>
      <c r="AN27" s="346">
        <v>1</v>
      </c>
      <c r="AO27" s="572">
        <v>1</v>
      </c>
      <c r="AP27" s="346">
        <v>1</v>
      </c>
      <c r="AQ27" s="346">
        <v>6</v>
      </c>
      <c r="AR27" s="346">
        <v>6</v>
      </c>
      <c r="AS27" s="346">
        <v>8</v>
      </c>
      <c r="AT27" s="346">
        <v>5</v>
      </c>
      <c r="AU27" s="346">
        <v>9</v>
      </c>
      <c r="AV27" s="346">
        <v>1</v>
      </c>
      <c r="AW27" s="346">
        <v>1</v>
      </c>
      <c r="AX27" s="346">
        <v>1</v>
      </c>
      <c r="AY27" s="346">
        <v>4</v>
      </c>
      <c r="AZ27" s="584"/>
      <c r="BA27" s="467">
        <v>14.76</v>
      </c>
      <c r="BB27" s="348">
        <v>47.43</v>
      </c>
      <c r="BC27" s="348" t="s">
        <v>430</v>
      </c>
      <c r="BD27" s="348" t="s">
        <v>430</v>
      </c>
      <c r="BE27" s="375" t="s">
        <v>430</v>
      </c>
      <c r="BF27" s="375">
        <v>37.81</v>
      </c>
      <c r="BG27" s="374"/>
      <c r="BH27" s="594">
        <v>37.75</v>
      </c>
      <c r="BI27" s="348">
        <v>15.61</v>
      </c>
      <c r="BJ27" s="348" t="s">
        <v>430</v>
      </c>
      <c r="BK27" s="348">
        <v>31.82</v>
      </c>
      <c r="BL27" s="348" t="s">
        <v>430</v>
      </c>
      <c r="BM27" s="375">
        <v>14.76</v>
      </c>
      <c r="BN27" s="375" t="s">
        <v>430</v>
      </c>
      <c r="BO27" s="375" t="s">
        <v>430</v>
      </c>
      <c r="BP27" s="375" t="s">
        <v>430</v>
      </c>
      <c r="BQ27" s="375" t="s">
        <v>430</v>
      </c>
      <c r="BR27" s="466"/>
      <c r="BS27" s="373">
        <v>3.4838235396516199</v>
      </c>
      <c r="BT27" s="354">
        <v>8.6130476991387006</v>
      </c>
      <c r="BU27" s="430"/>
      <c r="BV27" s="374" t="s">
        <v>921</v>
      </c>
    </row>
    <row r="28" spans="1:74" s="428" customFormat="1" x14ac:dyDescent="0.25">
      <c r="A28" s="345" t="s">
        <v>7908</v>
      </c>
      <c r="B28" s="373"/>
      <c r="C28" s="719">
        <v>35796</v>
      </c>
      <c r="D28" s="373"/>
      <c r="E28" s="841">
        <v>328.98</v>
      </c>
      <c r="F28" s="373"/>
      <c r="G28" s="347">
        <v>92.8506</v>
      </c>
      <c r="H28" s="374"/>
      <c r="I28" s="843">
        <v>13.53</v>
      </c>
      <c r="J28" s="843">
        <v>7.27</v>
      </c>
      <c r="K28" s="843">
        <v>6.54</v>
      </c>
      <c r="L28" s="843">
        <v>6.79</v>
      </c>
      <c r="M28" s="362"/>
      <c r="N28" s="350">
        <v>-19.2912</v>
      </c>
      <c r="O28" s="348">
        <v>-2.1879</v>
      </c>
      <c r="P28" s="348">
        <v>0.99419999999999997</v>
      </c>
      <c r="Q28" s="348">
        <v>-9.0742999999999991</v>
      </c>
      <c r="R28" s="348">
        <v>-9.7798999999999996</v>
      </c>
      <c r="S28" s="348">
        <v>5.1165000000000003</v>
      </c>
      <c r="T28" s="348">
        <v>4.1215000000000002</v>
      </c>
      <c r="U28" s="354">
        <v>4.468</v>
      </c>
      <c r="V28" s="348">
        <v>4.1839000000000004</v>
      </c>
      <c r="W28" s="348">
        <v>4.6454000000000004</v>
      </c>
      <c r="X28" s="348">
        <v>5.8423999999999996</v>
      </c>
      <c r="Y28" s="375">
        <v>5.1227</v>
      </c>
      <c r="Z28" s="348">
        <v>6.024</v>
      </c>
      <c r="AA28" s="348">
        <v>-1.3966000000000001</v>
      </c>
      <c r="AB28" s="348">
        <v>7.3746999999999998</v>
      </c>
      <c r="AC28" s="348">
        <v>3.7825000000000002</v>
      </c>
      <c r="AD28" s="348">
        <v>3.9538000000000002</v>
      </c>
      <c r="AE28" s="348">
        <v>2.6278000000000001</v>
      </c>
      <c r="AF28" s="348">
        <v>8.0710999999999995</v>
      </c>
      <c r="AG28" s="569"/>
      <c r="AH28" s="346">
        <v>5</v>
      </c>
      <c r="AI28" s="346">
        <v>2</v>
      </c>
      <c r="AJ28" s="346">
        <v>6</v>
      </c>
      <c r="AK28" s="346">
        <v>9</v>
      </c>
      <c r="AL28" s="346">
        <v>9</v>
      </c>
      <c r="AM28" s="346">
        <v>8</v>
      </c>
      <c r="AN28" s="346">
        <v>7</v>
      </c>
      <c r="AO28" s="572">
        <v>6</v>
      </c>
      <c r="AP28" s="346">
        <v>5</v>
      </c>
      <c r="AQ28" s="346">
        <v>9</v>
      </c>
      <c r="AR28" s="346">
        <v>7</v>
      </c>
      <c r="AS28" s="346">
        <v>4</v>
      </c>
      <c r="AT28" s="346">
        <v>4</v>
      </c>
      <c r="AU28" s="346">
        <v>7</v>
      </c>
      <c r="AV28" s="346">
        <v>7</v>
      </c>
      <c r="AW28" s="346">
        <v>7</v>
      </c>
      <c r="AX28" s="346">
        <v>6</v>
      </c>
      <c r="AY28" s="346">
        <v>6</v>
      </c>
      <c r="AZ28" s="584"/>
      <c r="BA28" s="467">
        <v>78.13</v>
      </c>
      <c r="BB28" s="348">
        <v>9.0500000000000007</v>
      </c>
      <c r="BC28" s="348" t="s">
        <v>430</v>
      </c>
      <c r="BD28" s="348" t="s">
        <v>430</v>
      </c>
      <c r="BE28" s="375">
        <v>-0.01</v>
      </c>
      <c r="BF28" s="375">
        <v>12.84</v>
      </c>
      <c r="BG28" s="374"/>
      <c r="BH28" s="594">
        <v>12.64</v>
      </c>
      <c r="BI28" s="348" t="s">
        <v>430</v>
      </c>
      <c r="BJ28" s="348" t="s">
        <v>430</v>
      </c>
      <c r="BK28" s="348">
        <v>9.0500000000000007</v>
      </c>
      <c r="BL28" s="348" t="s">
        <v>430</v>
      </c>
      <c r="BM28" s="375">
        <v>78.13</v>
      </c>
      <c r="BN28" s="375" t="s">
        <v>430</v>
      </c>
      <c r="BO28" s="375" t="s">
        <v>430</v>
      </c>
      <c r="BP28" s="375" t="s">
        <v>430</v>
      </c>
      <c r="BQ28" s="375">
        <v>-0.01</v>
      </c>
      <c r="BR28" s="466"/>
      <c r="BS28" s="373" t="s">
        <v>430</v>
      </c>
      <c r="BT28" s="354" t="s">
        <v>430</v>
      </c>
      <c r="BU28" s="430"/>
      <c r="BV28" s="374" t="s">
        <v>7899</v>
      </c>
    </row>
    <row r="29" spans="1:74" s="428" customFormat="1" x14ac:dyDescent="0.25">
      <c r="A29" s="345" t="s">
        <v>7909</v>
      </c>
      <c r="B29" s="373"/>
      <c r="C29" s="719">
        <v>35919</v>
      </c>
      <c r="D29" s="373"/>
      <c r="E29" s="841">
        <v>305.02</v>
      </c>
      <c r="F29" s="373"/>
      <c r="G29" s="347">
        <v>76.278199999999998</v>
      </c>
      <c r="H29" s="374"/>
      <c r="I29" s="348">
        <v>8.2581000000000007</v>
      </c>
      <c r="J29" s="843">
        <v>7.79</v>
      </c>
      <c r="K29" s="843">
        <v>4.0999999999999996</v>
      </c>
      <c r="L29" s="843">
        <v>4.28</v>
      </c>
      <c r="M29" s="362"/>
      <c r="N29" s="350">
        <v>-25.1524</v>
      </c>
      <c r="O29" s="348">
        <v>-2.2326000000000001</v>
      </c>
      <c r="P29" s="348">
        <v>3.8445999999999998</v>
      </c>
      <c r="Q29" s="348">
        <v>-0.22900000000000001</v>
      </c>
      <c r="R29" s="348">
        <v>-3.3416000000000001</v>
      </c>
      <c r="S29" s="348">
        <v>5.8419999999999996</v>
      </c>
      <c r="T29" s="348">
        <v>4.2302999999999997</v>
      </c>
      <c r="U29" s="354">
        <v>4.0923999999999996</v>
      </c>
      <c r="V29" s="348">
        <v>3.8586</v>
      </c>
      <c r="W29" s="348">
        <v>5.1622000000000003</v>
      </c>
      <c r="X29" s="348">
        <v>6.0179999999999998</v>
      </c>
      <c r="Y29" s="375">
        <v>8.1887000000000008</v>
      </c>
      <c r="Z29" s="348">
        <v>4.9048999999999996</v>
      </c>
      <c r="AA29" s="348">
        <v>1.5967</v>
      </c>
      <c r="AB29" s="348">
        <v>7.343</v>
      </c>
      <c r="AC29" s="348">
        <v>3.7970000000000002</v>
      </c>
      <c r="AD29" s="348">
        <v>3.8683999999999998</v>
      </c>
      <c r="AE29" s="348">
        <v>6.8266999999999998</v>
      </c>
      <c r="AF29" s="348">
        <v>7.4238</v>
      </c>
      <c r="AG29" s="569"/>
      <c r="AH29" s="346">
        <v>7</v>
      </c>
      <c r="AI29" s="346">
        <v>3</v>
      </c>
      <c r="AJ29" s="346">
        <v>3</v>
      </c>
      <c r="AK29" s="346">
        <v>3</v>
      </c>
      <c r="AL29" s="346">
        <v>2</v>
      </c>
      <c r="AM29" s="346">
        <v>6</v>
      </c>
      <c r="AN29" s="346">
        <v>5</v>
      </c>
      <c r="AO29" s="572">
        <v>7</v>
      </c>
      <c r="AP29" s="346">
        <v>7</v>
      </c>
      <c r="AQ29" s="346">
        <v>3</v>
      </c>
      <c r="AR29" s="346">
        <v>5</v>
      </c>
      <c r="AS29" s="346">
        <v>1</v>
      </c>
      <c r="AT29" s="346">
        <v>9</v>
      </c>
      <c r="AU29" s="346">
        <v>1</v>
      </c>
      <c r="AV29" s="346">
        <v>8</v>
      </c>
      <c r="AW29" s="346">
        <v>6</v>
      </c>
      <c r="AX29" s="346">
        <v>7</v>
      </c>
      <c r="AY29" s="346">
        <v>3</v>
      </c>
      <c r="AZ29" s="584"/>
      <c r="BA29" s="467">
        <v>36.549999999999997</v>
      </c>
      <c r="BB29" s="348">
        <v>30.74</v>
      </c>
      <c r="BC29" s="348">
        <v>17</v>
      </c>
      <c r="BD29" s="348">
        <v>10.93</v>
      </c>
      <c r="BE29" s="375" t="s">
        <v>430</v>
      </c>
      <c r="BF29" s="375">
        <v>4.7699999999999996</v>
      </c>
      <c r="BG29" s="374"/>
      <c r="BH29" s="594">
        <v>4.7699999999999996</v>
      </c>
      <c r="BI29" s="348" t="s">
        <v>430</v>
      </c>
      <c r="BJ29" s="348" t="s">
        <v>430</v>
      </c>
      <c r="BK29" s="348">
        <v>58.67</v>
      </c>
      <c r="BL29" s="348" t="s">
        <v>430</v>
      </c>
      <c r="BM29" s="375">
        <v>36.549999999999997</v>
      </c>
      <c r="BN29" s="375" t="s">
        <v>430</v>
      </c>
      <c r="BO29" s="375" t="s">
        <v>430</v>
      </c>
      <c r="BP29" s="375" t="s">
        <v>430</v>
      </c>
      <c r="BQ29" s="375" t="s">
        <v>430</v>
      </c>
      <c r="BR29" s="466"/>
      <c r="BS29" s="373" t="s">
        <v>430</v>
      </c>
      <c r="BT29" s="354">
        <v>7.8126260199999997</v>
      </c>
      <c r="BU29" s="430"/>
      <c r="BV29" s="374" t="s">
        <v>555</v>
      </c>
    </row>
    <row r="30" spans="1:74" s="428" customFormat="1" x14ac:dyDescent="0.25">
      <c r="A30" s="345" t="s">
        <v>7910</v>
      </c>
      <c r="B30" s="373"/>
      <c r="C30" s="719">
        <v>37600</v>
      </c>
      <c r="D30" s="373"/>
      <c r="E30" s="841">
        <v>48.71</v>
      </c>
      <c r="F30" s="373"/>
      <c r="G30" s="347">
        <v>43.685400000000001</v>
      </c>
      <c r="H30" s="374"/>
      <c r="I30" s="348">
        <v>8.1221899999999998</v>
      </c>
      <c r="J30" s="348">
        <v>7.15</v>
      </c>
      <c r="K30" s="843">
        <v>6.01</v>
      </c>
      <c r="L30" s="348">
        <v>4.4704100000000002</v>
      </c>
      <c r="M30" s="362"/>
      <c r="N30" s="350">
        <v>-11.6935</v>
      </c>
      <c r="O30" s="348">
        <v>2.7900000000000001E-2</v>
      </c>
      <c r="P30" s="348">
        <v>4.4679000000000002</v>
      </c>
      <c r="Q30" s="348">
        <v>-1.038</v>
      </c>
      <c r="R30" s="348">
        <v>-7.0913000000000004</v>
      </c>
      <c r="S30" s="348">
        <v>4.7850000000000001</v>
      </c>
      <c r="T30" s="348">
        <v>3.7206999999999999</v>
      </c>
      <c r="U30" s="354">
        <v>3.8060999999999998</v>
      </c>
      <c r="V30" s="348">
        <v>3.5672999999999999</v>
      </c>
      <c r="W30" s="348">
        <v>4.7653999999999996</v>
      </c>
      <c r="X30" s="348">
        <v>5.7179000000000002</v>
      </c>
      <c r="Y30" s="375">
        <v>4.3673000000000002</v>
      </c>
      <c r="Z30" s="348">
        <v>5.1012000000000004</v>
      </c>
      <c r="AA30" s="348">
        <v>-1.2248000000000001</v>
      </c>
      <c r="AB30" s="348">
        <v>6.4429999999999996</v>
      </c>
      <c r="AC30" s="348">
        <v>3.5831</v>
      </c>
      <c r="AD30" s="348">
        <v>3.5280999999999998</v>
      </c>
      <c r="AE30" s="348">
        <v>7.7198000000000002</v>
      </c>
      <c r="AF30" s="348">
        <v>6.4001000000000001</v>
      </c>
      <c r="AG30" s="569"/>
      <c r="AH30" s="346">
        <v>2</v>
      </c>
      <c r="AI30" s="346">
        <v>1</v>
      </c>
      <c r="AJ30" s="346">
        <v>1</v>
      </c>
      <c r="AK30" s="346">
        <v>4</v>
      </c>
      <c r="AL30" s="346">
        <v>5</v>
      </c>
      <c r="AM30" s="346">
        <v>9</v>
      </c>
      <c r="AN30" s="346">
        <v>8</v>
      </c>
      <c r="AO30" s="572">
        <v>9</v>
      </c>
      <c r="AP30" s="346">
        <v>8</v>
      </c>
      <c r="AQ30" s="346">
        <v>7</v>
      </c>
      <c r="AR30" s="346">
        <v>9</v>
      </c>
      <c r="AS30" s="346">
        <v>9</v>
      </c>
      <c r="AT30" s="346">
        <v>8</v>
      </c>
      <c r="AU30" s="346">
        <v>6</v>
      </c>
      <c r="AV30" s="346">
        <v>9</v>
      </c>
      <c r="AW30" s="346">
        <v>8</v>
      </c>
      <c r="AX30" s="346">
        <v>8</v>
      </c>
      <c r="AY30" s="346">
        <v>2</v>
      </c>
      <c r="AZ30" s="584"/>
      <c r="BA30" s="467">
        <v>39.75</v>
      </c>
      <c r="BB30" s="348">
        <v>45.6</v>
      </c>
      <c r="BC30" s="348" t="s">
        <v>430</v>
      </c>
      <c r="BD30" s="348" t="s">
        <v>430</v>
      </c>
      <c r="BE30" s="375" t="s">
        <v>430</v>
      </c>
      <c r="BF30" s="375">
        <v>14.65</v>
      </c>
      <c r="BG30" s="374"/>
      <c r="BH30" s="594">
        <v>14.65</v>
      </c>
      <c r="BI30" s="348">
        <v>7.98</v>
      </c>
      <c r="BJ30" s="348" t="s">
        <v>430</v>
      </c>
      <c r="BK30" s="348">
        <v>37.619999999999997</v>
      </c>
      <c r="BL30" s="348" t="s">
        <v>430</v>
      </c>
      <c r="BM30" s="375">
        <v>39.75</v>
      </c>
      <c r="BN30" s="375" t="s">
        <v>430</v>
      </c>
      <c r="BO30" s="375" t="s">
        <v>430</v>
      </c>
      <c r="BP30" s="375" t="s">
        <v>430</v>
      </c>
      <c r="BQ30" s="375" t="s">
        <v>430</v>
      </c>
      <c r="BR30" s="466"/>
      <c r="BS30" s="373" t="s">
        <v>430</v>
      </c>
      <c r="BT30" s="354">
        <v>0.83227262991677298</v>
      </c>
      <c r="BU30" s="430"/>
      <c r="BV30" s="374" t="s">
        <v>555</v>
      </c>
    </row>
    <row r="31" spans="1:74" x14ac:dyDescent="0.25">
      <c r="A31" s="318" t="s">
        <v>93</v>
      </c>
      <c r="B31" s="43"/>
      <c r="C31" s="720"/>
      <c r="D31" s="43"/>
      <c r="E31" s="51"/>
      <c r="F31" s="43"/>
      <c r="G31" s="55"/>
      <c r="H31" s="66"/>
      <c r="I31" s="59"/>
      <c r="J31" s="59"/>
      <c r="K31" s="59"/>
      <c r="L31" s="59"/>
      <c r="M31" s="258"/>
      <c r="N31" s="70">
        <v>-21.037400000000002</v>
      </c>
      <c r="O31" s="59">
        <v>-4.5205000000000002</v>
      </c>
      <c r="P31" s="59">
        <v>2.3317000000000001</v>
      </c>
      <c r="Q31" s="59">
        <v>-3.3639999999999999</v>
      </c>
      <c r="R31" s="59">
        <v>-6.3723000000000001</v>
      </c>
      <c r="S31" s="59">
        <v>5.9497999999999998</v>
      </c>
      <c r="T31" s="59">
        <v>4.5933000000000002</v>
      </c>
      <c r="U31" s="88">
        <v>4.5471000000000004</v>
      </c>
      <c r="V31" s="59">
        <v>4.2384000000000004</v>
      </c>
      <c r="W31" s="59">
        <v>5.1021000000000001</v>
      </c>
      <c r="X31" s="59">
        <v>6.1064999999999996</v>
      </c>
      <c r="Y31" s="276">
        <v>5.4217000000000004</v>
      </c>
      <c r="Z31" s="59">
        <v>5.8358999999999996</v>
      </c>
      <c r="AA31" s="59">
        <v>-0.49909999999999999</v>
      </c>
      <c r="AB31" s="59">
        <v>7.9024000000000001</v>
      </c>
      <c r="AC31" s="59">
        <v>4.1597999999999997</v>
      </c>
      <c r="AD31" s="59">
        <v>4.1704999999999997</v>
      </c>
      <c r="AE31" s="59">
        <v>4.4611999999999998</v>
      </c>
      <c r="AF31" s="59">
        <v>7.6779000000000002</v>
      </c>
      <c r="AG31" s="553"/>
      <c r="AH31" s="51">
        <v>9</v>
      </c>
      <c r="AI31" s="51">
        <v>9</v>
      </c>
      <c r="AJ31" s="51">
        <v>9</v>
      </c>
      <c r="AK31" s="51">
        <v>9</v>
      </c>
      <c r="AL31" s="51">
        <v>9</v>
      </c>
      <c r="AM31" s="51">
        <v>9</v>
      </c>
      <c r="AN31" s="51">
        <v>9</v>
      </c>
      <c r="AO31" s="560">
        <v>9</v>
      </c>
      <c r="AP31" s="51">
        <v>9</v>
      </c>
      <c r="AQ31" s="51">
        <v>9</v>
      </c>
      <c r="AR31" s="51">
        <v>9</v>
      </c>
      <c r="AS31" s="51">
        <v>9</v>
      </c>
      <c r="AT31" s="51">
        <v>9</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4" x14ac:dyDescent="0.25">
      <c r="A32" s="320" t="s">
        <v>94</v>
      </c>
      <c r="B32" s="44"/>
      <c r="C32" s="721"/>
      <c r="D32" s="44"/>
      <c r="E32" s="52"/>
      <c r="F32" s="44"/>
      <c r="G32" s="56"/>
      <c r="H32" s="67"/>
      <c r="I32" s="60"/>
      <c r="J32" s="60"/>
      <c r="K32" s="60"/>
      <c r="L32" s="60"/>
      <c r="M32" s="259"/>
      <c r="N32" s="71">
        <v>-10.957700000000001</v>
      </c>
      <c r="O32" s="60">
        <v>2.7900000000000001E-2</v>
      </c>
      <c r="P32" s="60">
        <v>4.4679000000000002</v>
      </c>
      <c r="Q32" s="60">
        <v>1.8569</v>
      </c>
      <c r="R32" s="60">
        <v>-3.0430000000000001</v>
      </c>
      <c r="S32" s="60">
        <v>6.8913000000000002</v>
      </c>
      <c r="T32" s="60">
        <v>7.0404999999999998</v>
      </c>
      <c r="U32" s="89">
        <v>5.8162000000000003</v>
      </c>
      <c r="V32" s="60">
        <v>5.2892999999999999</v>
      </c>
      <c r="W32" s="60">
        <v>6.1014999999999997</v>
      </c>
      <c r="X32" s="60">
        <v>6.891</v>
      </c>
      <c r="Y32" s="277">
        <v>8.1887000000000008</v>
      </c>
      <c r="Z32" s="60">
        <v>6.8365999999999998</v>
      </c>
      <c r="AA32" s="60">
        <v>1.5967</v>
      </c>
      <c r="AB32" s="60">
        <v>8.8809000000000005</v>
      </c>
      <c r="AC32" s="60">
        <v>5.9686000000000003</v>
      </c>
      <c r="AD32" s="60">
        <v>5.4207000000000001</v>
      </c>
      <c r="AE32" s="60">
        <v>9.5518999999999998</v>
      </c>
      <c r="AF32" s="60">
        <v>8.6446000000000005</v>
      </c>
      <c r="AG32" s="554"/>
      <c r="AH32" s="52"/>
      <c r="AI32" s="52"/>
      <c r="AJ32" s="52"/>
      <c r="AK32" s="52"/>
      <c r="AL32" s="52"/>
      <c r="AM32" s="52"/>
      <c r="AN32" s="52"/>
      <c r="AO32" s="561"/>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4" x14ac:dyDescent="0.25">
      <c r="A33" s="320" t="s">
        <v>95</v>
      </c>
      <c r="B33" s="44"/>
      <c r="C33" s="721"/>
      <c r="D33" s="44"/>
      <c r="E33" s="52"/>
      <c r="F33" s="44"/>
      <c r="G33" s="56"/>
      <c r="H33" s="67"/>
      <c r="I33" s="60"/>
      <c r="J33" s="60"/>
      <c r="K33" s="60"/>
      <c r="L33" s="60"/>
      <c r="M33" s="259"/>
      <c r="N33" s="71">
        <v>-42.214700000000001</v>
      </c>
      <c r="O33" s="60">
        <v>-10.852</v>
      </c>
      <c r="P33" s="60">
        <v>-0.2412</v>
      </c>
      <c r="Q33" s="60">
        <v>-9.0742999999999991</v>
      </c>
      <c r="R33" s="60">
        <v>-9.7798999999999996</v>
      </c>
      <c r="S33" s="60">
        <v>4.7850000000000001</v>
      </c>
      <c r="T33" s="60">
        <v>3.6650999999999998</v>
      </c>
      <c r="U33" s="89">
        <v>3.8060999999999998</v>
      </c>
      <c r="V33" s="60">
        <v>3.5249000000000001</v>
      </c>
      <c r="W33" s="60">
        <v>4.6454000000000004</v>
      </c>
      <c r="X33" s="60">
        <v>5.7179000000000002</v>
      </c>
      <c r="Y33" s="277">
        <v>4.3673000000000002</v>
      </c>
      <c r="Z33" s="60">
        <v>4.9048999999999996</v>
      </c>
      <c r="AA33" s="60">
        <v>-1.9329000000000001</v>
      </c>
      <c r="AB33" s="60">
        <v>6.4429999999999996</v>
      </c>
      <c r="AC33" s="60">
        <v>3.2744</v>
      </c>
      <c r="AD33" s="60">
        <v>3.4102000000000001</v>
      </c>
      <c r="AE33" s="60">
        <v>-0.57950000000000002</v>
      </c>
      <c r="AF33" s="60">
        <v>6.4001000000000001</v>
      </c>
      <c r="AG33" s="554"/>
      <c r="AH33" s="52"/>
      <c r="AI33" s="52"/>
      <c r="AJ33" s="52"/>
      <c r="AK33" s="52"/>
      <c r="AL33" s="52"/>
      <c r="AM33" s="52"/>
      <c r="AN33" s="52"/>
      <c r="AO33" s="561"/>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4" x14ac:dyDescent="0.25">
      <c r="A34" s="321" t="s">
        <v>96</v>
      </c>
      <c r="B34" s="45"/>
      <c r="C34" s="722"/>
      <c r="D34" s="45"/>
      <c r="E34" s="53"/>
      <c r="F34" s="45"/>
      <c r="G34" s="57"/>
      <c r="H34" s="68"/>
      <c r="I34" s="61"/>
      <c r="J34" s="61"/>
      <c r="K34" s="61"/>
      <c r="L34" s="61"/>
      <c r="M34" s="262"/>
      <c r="N34" s="72">
        <v>-19.2912</v>
      </c>
      <c r="O34" s="61">
        <v>-2.8927999999999998</v>
      </c>
      <c r="P34" s="61">
        <v>3.4735999999999998</v>
      </c>
      <c r="Q34" s="61">
        <v>-3.8351000000000002</v>
      </c>
      <c r="R34" s="61">
        <v>-7.0913000000000004</v>
      </c>
      <c r="S34" s="61">
        <v>6.0911</v>
      </c>
      <c r="T34" s="61">
        <v>4.2302999999999997</v>
      </c>
      <c r="U34" s="90">
        <v>4.5766</v>
      </c>
      <c r="V34" s="61">
        <v>4.1839000000000004</v>
      </c>
      <c r="W34" s="61">
        <v>5.0545999999999998</v>
      </c>
      <c r="X34" s="61">
        <v>6.0179999999999998</v>
      </c>
      <c r="Y34" s="279">
        <v>5.1060999999999996</v>
      </c>
      <c r="Z34" s="61">
        <v>5.9451000000000001</v>
      </c>
      <c r="AA34" s="61">
        <v>-0.86170000000000002</v>
      </c>
      <c r="AB34" s="61">
        <v>7.7378</v>
      </c>
      <c r="AC34" s="61">
        <v>4.1211000000000002</v>
      </c>
      <c r="AD34" s="61">
        <v>4.0414000000000003</v>
      </c>
      <c r="AE34" s="61">
        <v>4.1761999999999997</v>
      </c>
      <c r="AF34" s="61">
        <v>7.5941000000000001</v>
      </c>
      <c r="AG34" s="556"/>
      <c r="AH34" s="53"/>
      <c r="AI34" s="53"/>
      <c r="AJ34" s="53"/>
      <c r="AK34" s="53"/>
      <c r="AL34" s="53"/>
      <c r="AM34" s="53"/>
      <c r="AN34" s="53"/>
      <c r="AO34" s="563"/>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4" ht="14.5" x14ac:dyDescent="0.25">
      <c r="A35" s="323" t="s">
        <v>395</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564"/>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4" s="428" customFormat="1" x14ac:dyDescent="0.25">
      <c r="A36" s="345" t="s">
        <v>7911</v>
      </c>
      <c r="B36" s="373"/>
      <c r="C36" s="719">
        <v>41275</v>
      </c>
      <c r="D36" s="373"/>
      <c r="E36" s="346">
        <v>173.453</v>
      </c>
      <c r="F36" s="373"/>
      <c r="G36" s="347">
        <v>82.241799999999998</v>
      </c>
      <c r="H36" s="374"/>
      <c r="I36" s="348">
        <v>9.11</v>
      </c>
      <c r="J36" s="348">
        <v>6.93</v>
      </c>
      <c r="K36" s="843">
        <v>5.19</v>
      </c>
      <c r="L36" s="348">
        <v>4.3099999999999996</v>
      </c>
      <c r="M36" s="362"/>
      <c r="N36" s="350">
        <v>-17.389199999999999</v>
      </c>
      <c r="O36" s="348">
        <v>-2.6179000000000001</v>
      </c>
      <c r="P36" s="348">
        <v>5.9602000000000004</v>
      </c>
      <c r="Q36" s="348">
        <v>0.2949</v>
      </c>
      <c r="R36" s="348">
        <v>-3.1071</v>
      </c>
      <c r="S36" s="348">
        <v>6.7259000000000002</v>
      </c>
      <c r="T36" s="348">
        <v>4.9298999999999999</v>
      </c>
      <c r="U36" s="354">
        <v>5.2247000000000003</v>
      </c>
      <c r="V36" s="348">
        <v>5.2691999999999997</v>
      </c>
      <c r="W36" s="348">
        <v>6.6013999999999999</v>
      </c>
      <c r="X36" s="348">
        <v>7.4012000000000002</v>
      </c>
      <c r="Y36" s="375">
        <v>6.2995000000000001</v>
      </c>
      <c r="Z36" s="348">
        <v>6.4267000000000003</v>
      </c>
      <c r="AA36" s="348">
        <v>0.63939999999999997</v>
      </c>
      <c r="AB36" s="348">
        <v>8.5725999999999996</v>
      </c>
      <c r="AC36" s="348">
        <v>4.9531999999999998</v>
      </c>
      <c r="AD36" s="348">
        <v>5.1896000000000004</v>
      </c>
      <c r="AE36" s="348">
        <v>5.7743000000000002</v>
      </c>
      <c r="AF36" s="348">
        <v>7.0727000000000002</v>
      </c>
      <c r="AG36" s="569"/>
      <c r="AH36" s="346">
        <v>4</v>
      </c>
      <c r="AI36" s="346">
        <v>4</v>
      </c>
      <c r="AJ36" s="346">
        <v>1</v>
      </c>
      <c r="AK36" s="346">
        <v>1</v>
      </c>
      <c r="AL36" s="346">
        <v>1</v>
      </c>
      <c r="AM36" s="346">
        <v>2</v>
      </c>
      <c r="AN36" s="346">
        <v>2</v>
      </c>
      <c r="AO36" s="572">
        <v>2</v>
      </c>
      <c r="AP36" s="346">
        <v>2</v>
      </c>
      <c r="AQ36" s="346">
        <v>1</v>
      </c>
      <c r="AR36" s="346">
        <v>1</v>
      </c>
      <c r="AS36" s="346">
        <v>1</v>
      </c>
      <c r="AT36" s="346">
        <v>2</v>
      </c>
      <c r="AU36" s="346">
        <v>4</v>
      </c>
      <c r="AV36" s="346">
        <v>2</v>
      </c>
      <c r="AW36" s="346">
        <v>2</v>
      </c>
      <c r="AX36" s="346">
        <v>2</v>
      </c>
      <c r="AY36" s="346">
        <v>2</v>
      </c>
      <c r="AZ36" s="584"/>
      <c r="BA36" s="467">
        <v>37.19</v>
      </c>
      <c r="BB36" s="348">
        <v>48.65</v>
      </c>
      <c r="BC36" s="348" t="s">
        <v>430</v>
      </c>
      <c r="BD36" s="348" t="s">
        <v>430</v>
      </c>
      <c r="BE36" s="375" t="s">
        <v>430</v>
      </c>
      <c r="BF36" s="375">
        <v>14.16</v>
      </c>
      <c r="BG36" s="374"/>
      <c r="BH36" s="594">
        <v>14.16</v>
      </c>
      <c r="BI36" s="348">
        <v>19.02</v>
      </c>
      <c r="BJ36" s="348">
        <v>2.86</v>
      </c>
      <c r="BK36" s="348">
        <v>26.77</v>
      </c>
      <c r="BL36" s="348" t="s">
        <v>430</v>
      </c>
      <c r="BM36" s="375">
        <v>37.19</v>
      </c>
      <c r="BN36" s="375" t="s">
        <v>430</v>
      </c>
      <c r="BO36" s="375" t="s">
        <v>430</v>
      </c>
      <c r="BP36" s="375" t="s">
        <v>430</v>
      </c>
      <c r="BQ36" s="375" t="s">
        <v>430</v>
      </c>
      <c r="BR36" s="466"/>
      <c r="BS36" s="373" t="s">
        <v>430</v>
      </c>
      <c r="BT36" s="354">
        <v>5.6872813094312704</v>
      </c>
      <c r="BU36" s="430"/>
      <c r="BV36" s="374" t="s">
        <v>4704</v>
      </c>
    </row>
    <row r="37" spans="1:74" s="428" customFormat="1" x14ac:dyDescent="0.25">
      <c r="A37" s="345" t="s">
        <v>7912</v>
      </c>
      <c r="B37" s="373"/>
      <c r="C37" s="719">
        <v>41276</v>
      </c>
      <c r="D37" s="373"/>
      <c r="E37" s="841">
        <v>111.18</v>
      </c>
      <c r="F37" s="373"/>
      <c r="G37" s="347">
        <v>64.736900000000006</v>
      </c>
      <c r="H37" s="374"/>
      <c r="I37" s="348">
        <v>11.1396</v>
      </c>
      <c r="J37" s="348">
        <v>6.79</v>
      </c>
      <c r="K37" s="348">
        <v>4.9604999999999997</v>
      </c>
      <c r="L37" s="348">
        <v>5.1763000000000003</v>
      </c>
      <c r="M37" s="362"/>
      <c r="N37" s="350">
        <v>-13.244999999999999</v>
      </c>
      <c r="O37" s="348">
        <v>-0.54500000000000004</v>
      </c>
      <c r="P37" s="348">
        <v>5.5393999999999997</v>
      </c>
      <c r="Q37" s="348">
        <v>-4.3342000000000001</v>
      </c>
      <c r="R37" s="348">
        <v>-3.7690999999999999</v>
      </c>
      <c r="S37" s="348">
        <v>5.1326000000000001</v>
      </c>
      <c r="T37" s="348">
        <v>3.7035999999999998</v>
      </c>
      <c r="U37" s="354">
        <v>4.5362999999999998</v>
      </c>
      <c r="V37" s="348">
        <v>3.9251</v>
      </c>
      <c r="W37" s="348">
        <v>5.1369999999999996</v>
      </c>
      <c r="X37" s="348">
        <v>6.3693</v>
      </c>
      <c r="Y37" s="375">
        <v>5.3990999999999998</v>
      </c>
      <c r="Z37" s="348">
        <v>6.6177000000000001</v>
      </c>
      <c r="AA37" s="348">
        <v>1.1734</v>
      </c>
      <c r="AB37" s="348">
        <v>6.5830000000000002</v>
      </c>
      <c r="AC37" s="348">
        <v>4.2179000000000002</v>
      </c>
      <c r="AD37" s="348">
        <v>3.8632</v>
      </c>
      <c r="AE37" s="348">
        <v>2.9060000000000001</v>
      </c>
      <c r="AF37" s="348">
        <v>7.4607000000000001</v>
      </c>
      <c r="AG37" s="569"/>
      <c r="AH37" s="346">
        <v>1</v>
      </c>
      <c r="AI37" s="346">
        <v>3</v>
      </c>
      <c r="AJ37" s="346">
        <v>3</v>
      </c>
      <c r="AK37" s="346">
        <v>4</v>
      </c>
      <c r="AL37" s="346">
        <v>3</v>
      </c>
      <c r="AM37" s="346">
        <v>3</v>
      </c>
      <c r="AN37" s="346">
        <v>3</v>
      </c>
      <c r="AO37" s="572">
        <v>3</v>
      </c>
      <c r="AP37" s="346">
        <v>4</v>
      </c>
      <c r="AQ37" s="346">
        <v>3</v>
      </c>
      <c r="AR37" s="346">
        <v>3</v>
      </c>
      <c r="AS37" s="346">
        <v>3</v>
      </c>
      <c r="AT37" s="346">
        <v>1</v>
      </c>
      <c r="AU37" s="346">
        <v>3</v>
      </c>
      <c r="AV37" s="346">
        <v>4</v>
      </c>
      <c r="AW37" s="346">
        <v>3</v>
      </c>
      <c r="AX37" s="346">
        <v>4</v>
      </c>
      <c r="AY37" s="346">
        <v>4</v>
      </c>
      <c r="AZ37" s="584"/>
      <c r="BA37" s="467">
        <v>88.3</v>
      </c>
      <c r="BB37" s="348" t="s">
        <v>430</v>
      </c>
      <c r="BC37" s="348" t="s">
        <v>430</v>
      </c>
      <c r="BD37" s="348" t="s">
        <v>430</v>
      </c>
      <c r="BE37" s="375" t="s">
        <v>430</v>
      </c>
      <c r="BF37" s="375">
        <v>11.7</v>
      </c>
      <c r="BG37" s="374"/>
      <c r="BH37" s="594">
        <v>11.7</v>
      </c>
      <c r="BI37" s="348" t="s">
        <v>430</v>
      </c>
      <c r="BJ37" s="348" t="s">
        <v>430</v>
      </c>
      <c r="BK37" s="348" t="s">
        <v>430</v>
      </c>
      <c r="BL37" s="348" t="s">
        <v>430</v>
      </c>
      <c r="BM37" s="375">
        <v>87.4</v>
      </c>
      <c r="BN37" s="375" t="s">
        <v>430</v>
      </c>
      <c r="BO37" s="375">
        <v>0.9</v>
      </c>
      <c r="BP37" s="375" t="s">
        <v>430</v>
      </c>
      <c r="BQ37" s="375" t="s">
        <v>430</v>
      </c>
      <c r="BR37" s="466"/>
      <c r="BS37" s="373" t="s">
        <v>430</v>
      </c>
      <c r="BT37" s="354" t="s">
        <v>430</v>
      </c>
      <c r="BU37" s="430"/>
      <c r="BV37" s="374" t="s">
        <v>555</v>
      </c>
    </row>
    <row r="38" spans="1:74" s="428" customFormat="1" x14ac:dyDescent="0.25">
      <c r="A38" s="345" t="s">
        <v>7913</v>
      </c>
      <c r="B38" s="373"/>
      <c r="C38" s="719">
        <v>45559</v>
      </c>
      <c r="D38" s="373"/>
      <c r="E38" s="841">
        <v>42.36</v>
      </c>
      <c r="F38" s="373"/>
      <c r="G38" s="347">
        <v>11.3293</v>
      </c>
      <c r="H38" s="374"/>
      <c r="I38" s="348">
        <v>8.2260000000000009</v>
      </c>
      <c r="J38" s="843">
        <v>7.37</v>
      </c>
      <c r="K38" s="843">
        <v>4.7300000000000004</v>
      </c>
      <c r="L38" s="843">
        <v>5.82</v>
      </c>
      <c r="M38" s="362"/>
      <c r="N38" s="350">
        <v>-15.457800000000001</v>
      </c>
      <c r="O38" s="348">
        <v>4.0822000000000003</v>
      </c>
      <c r="P38" s="348">
        <v>5.2060000000000004</v>
      </c>
      <c r="Q38" s="348">
        <v>-1.6099000000000001</v>
      </c>
      <c r="R38" s="348">
        <v>-4.1734</v>
      </c>
      <c r="S38" s="348">
        <v>8.3161000000000005</v>
      </c>
      <c r="T38" s="348">
        <v>5.5251000000000001</v>
      </c>
      <c r="U38" s="354">
        <v>5.6197999999999997</v>
      </c>
      <c r="V38" s="348">
        <v>5.5773999999999999</v>
      </c>
      <c r="W38" s="348" t="s">
        <v>430</v>
      </c>
      <c r="X38" s="348" t="s">
        <v>430</v>
      </c>
      <c r="Y38" s="375" t="s">
        <v>430</v>
      </c>
      <c r="Z38" s="348" t="s">
        <v>430</v>
      </c>
      <c r="AA38" s="348">
        <v>2.6267</v>
      </c>
      <c r="AB38" s="348">
        <v>9.0907999999999998</v>
      </c>
      <c r="AC38" s="348">
        <v>5.4458000000000002</v>
      </c>
      <c r="AD38" s="348">
        <v>5.4683999999999999</v>
      </c>
      <c r="AE38" s="348">
        <v>5.2912999999999997</v>
      </c>
      <c r="AF38" s="348">
        <v>6.5690999999999997</v>
      </c>
      <c r="AG38" s="569"/>
      <c r="AH38" s="346">
        <v>2</v>
      </c>
      <c r="AI38" s="346">
        <v>1</v>
      </c>
      <c r="AJ38" s="346">
        <v>4</v>
      </c>
      <c r="AK38" s="346">
        <v>3</v>
      </c>
      <c r="AL38" s="346">
        <v>4</v>
      </c>
      <c r="AM38" s="346">
        <v>1</v>
      </c>
      <c r="AN38" s="346">
        <v>1</v>
      </c>
      <c r="AO38" s="572">
        <v>1</v>
      </c>
      <c r="AP38" s="346">
        <v>1</v>
      </c>
      <c r="AQ38" s="346" t="s">
        <v>430</v>
      </c>
      <c r="AR38" s="346" t="s">
        <v>430</v>
      </c>
      <c r="AS38" s="346" t="s">
        <v>430</v>
      </c>
      <c r="AT38" s="346" t="s">
        <v>430</v>
      </c>
      <c r="AU38" s="346">
        <v>1</v>
      </c>
      <c r="AV38" s="346">
        <v>1</v>
      </c>
      <c r="AW38" s="346">
        <v>1</v>
      </c>
      <c r="AX38" s="346">
        <v>1</v>
      </c>
      <c r="AY38" s="346">
        <v>3</v>
      </c>
      <c r="AZ38" s="584"/>
      <c r="BA38" s="467">
        <v>74.650000000000006</v>
      </c>
      <c r="BB38" s="348" t="s">
        <v>430</v>
      </c>
      <c r="BC38" s="348" t="s">
        <v>430</v>
      </c>
      <c r="BD38" s="348">
        <v>14.36</v>
      </c>
      <c r="BE38" s="375">
        <v>11.8</v>
      </c>
      <c r="BF38" s="375">
        <v>10.99</v>
      </c>
      <c r="BG38" s="374"/>
      <c r="BH38" s="594">
        <v>10.99</v>
      </c>
      <c r="BI38" s="348" t="s">
        <v>430</v>
      </c>
      <c r="BJ38" s="348" t="s">
        <v>430</v>
      </c>
      <c r="BK38" s="348">
        <v>14.36</v>
      </c>
      <c r="BL38" s="348" t="s">
        <v>430</v>
      </c>
      <c r="BM38" s="375">
        <v>74.650000000000006</v>
      </c>
      <c r="BN38" s="375" t="s">
        <v>430</v>
      </c>
      <c r="BO38" s="375" t="s">
        <v>430</v>
      </c>
      <c r="BP38" s="375" t="s">
        <v>430</v>
      </c>
      <c r="BQ38" s="375">
        <v>11.8</v>
      </c>
      <c r="BR38" s="466"/>
      <c r="BS38" s="373" t="s">
        <v>430</v>
      </c>
      <c r="BT38" s="354">
        <v>11.8029726477412</v>
      </c>
      <c r="BU38" s="430"/>
      <c r="BV38" s="374" t="s">
        <v>555</v>
      </c>
    </row>
    <row r="39" spans="1:74" s="428" customFormat="1" x14ac:dyDescent="0.25">
      <c r="A39" s="345" t="s">
        <v>7914</v>
      </c>
      <c r="B39" s="373"/>
      <c r="C39" s="719">
        <v>41275</v>
      </c>
      <c r="D39" s="373"/>
      <c r="E39" s="841">
        <v>30.21</v>
      </c>
      <c r="F39" s="373"/>
      <c r="G39" s="347">
        <v>72.391900000000007</v>
      </c>
      <c r="H39" s="374"/>
      <c r="I39" s="348">
        <v>5.08</v>
      </c>
      <c r="J39" s="348">
        <v>6.91</v>
      </c>
      <c r="K39" s="843">
        <v>4.12</v>
      </c>
      <c r="L39" s="348">
        <v>4.0999999999999996</v>
      </c>
      <c r="M39" s="362"/>
      <c r="N39" s="350">
        <v>-17.033999999999999</v>
      </c>
      <c r="O39" s="348">
        <v>-0.53779999999999994</v>
      </c>
      <c r="P39" s="348">
        <v>5.7252999999999998</v>
      </c>
      <c r="Q39" s="348">
        <v>2.52E-2</v>
      </c>
      <c r="R39" s="348">
        <v>-3.5592999999999999</v>
      </c>
      <c r="S39" s="348">
        <v>5.0838999999999999</v>
      </c>
      <c r="T39" s="348">
        <v>3.6972999999999998</v>
      </c>
      <c r="U39" s="354">
        <v>4.0331000000000001</v>
      </c>
      <c r="V39" s="348">
        <v>4.0380000000000003</v>
      </c>
      <c r="W39" s="348">
        <v>5.9086999999999996</v>
      </c>
      <c r="X39" s="348">
        <v>6.8040000000000003</v>
      </c>
      <c r="Y39" s="375">
        <v>5.4431000000000003</v>
      </c>
      <c r="Z39" s="348">
        <v>4.7062999999999997</v>
      </c>
      <c r="AA39" s="348">
        <v>1.4142999999999999</v>
      </c>
      <c r="AB39" s="348">
        <v>6.7910000000000004</v>
      </c>
      <c r="AC39" s="348">
        <v>3.9512</v>
      </c>
      <c r="AD39" s="348">
        <v>4.069</v>
      </c>
      <c r="AE39" s="348">
        <v>9.5442</v>
      </c>
      <c r="AF39" s="348">
        <v>5.6287000000000003</v>
      </c>
      <c r="AG39" s="569"/>
      <c r="AH39" s="346">
        <v>3</v>
      </c>
      <c r="AI39" s="346">
        <v>2</v>
      </c>
      <c r="AJ39" s="346">
        <v>2</v>
      </c>
      <c r="AK39" s="346">
        <v>2</v>
      </c>
      <c r="AL39" s="346">
        <v>2</v>
      </c>
      <c r="AM39" s="346">
        <v>4</v>
      </c>
      <c r="AN39" s="346">
        <v>4</v>
      </c>
      <c r="AO39" s="572">
        <v>4</v>
      </c>
      <c r="AP39" s="346">
        <v>3</v>
      </c>
      <c r="AQ39" s="346">
        <v>2</v>
      </c>
      <c r="AR39" s="346">
        <v>2</v>
      </c>
      <c r="AS39" s="346">
        <v>2</v>
      </c>
      <c r="AT39" s="346">
        <v>3</v>
      </c>
      <c r="AU39" s="346">
        <v>2</v>
      </c>
      <c r="AV39" s="346">
        <v>3</v>
      </c>
      <c r="AW39" s="346">
        <v>4</v>
      </c>
      <c r="AX39" s="346">
        <v>3</v>
      </c>
      <c r="AY39" s="346">
        <v>1</v>
      </c>
      <c r="AZ39" s="584"/>
      <c r="BA39" s="467">
        <v>68.52</v>
      </c>
      <c r="BB39" s="348">
        <v>22.86</v>
      </c>
      <c r="BC39" s="348" t="s">
        <v>430</v>
      </c>
      <c r="BD39" s="348" t="s">
        <v>430</v>
      </c>
      <c r="BE39" s="375" t="s">
        <v>430</v>
      </c>
      <c r="BF39" s="375">
        <v>8.61</v>
      </c>
      <c r="BG39" s="374"/>
      <c r="BH39" s="594">
        <v>8.61</v>
      </c>
      <c r="BI39" s="348" t="s">
        <v>430</v>
      </c>
      <c r="BJ39" s="348" t="s">
        <v>430</v>
      </c>
      <c r="BK39" s="348">
        <v>22.86</v>
      </c>
      <c r="BL39" s="348" t="s">
        <v>430</v>
      </c>
      <c r="BM39" s="375">
        <v>68.52</v>
      </c>
      <c r="BN39" s="375" t="s">
        <v>430</v>
      </c>
      <c r="BO39" s="375" t="s">
        <v>430</v>
      </c>
      <c r="BP39" s="375" t="s">
        <v>430</v>
      </c>
      <c r="BQ39" s="375" t="s">
        <v>430</v>
      </c>
      <c r="BR39" s="466"/>
      <c r="BS39" s="373" t="s">
        <v>430</v>
      </c>
      <c r="BT39" s="354" t="s">
        <v>430</v>
      </c>
      <c r="BU39" s="430"/>
      <c r="BV39" s="374" t="s">
        <v>555</v>
      </c>
    </row>
    <row r="40" spans="1:74" x14ac:dyDescent="0.25">
      <c r="A40" s="318" t="s">
        <v>93</v>
      </c>
      <c r="B40" s="43"/>
      <c r="C40" s="720"/>
      <c r="D40" s="43"/>
      <c r="E40" s="51"/>
      <c r="F40" s="43"/>
      <c r="G40" s="55"/>
      <c r="H40" s="66"/>
      <c r="I40" s="59"/>
      <c r="J40" s="59"/>
      <c r="K40" s="59"/>
      <c r="L40" s="59"/>
      <c r="M40" s="258"/>
      <c r="N40" s="70">
        <v>-15.781499999999999</v>
      </c>
      <c r="O40" s="59">
        <v>9.5399999999999999E-2</v>
      </c>
      <c r="P40" s="59">
        <v>5.6077000000000004</v>
      </c>
      <c r="Q40" s="59">
        <v>-1.4059999999999999</v>
      </c>
      <c r="R40" s="59">
        <v>-3.6522000000000001</v>
      </c>
      <c r="S40" s="59">
        <v>6.3146000000000004</v>
      </c>
      <c r="T40" s="59">
        <v>4.4640000000000004</v>
      </c>
      <c r="U40" s="88">
        <v>4.8535000000000004</v>
      </c>
      <c r="V40" s="59">
        <v>4.7023999999999999</v>
      </c>
      <c r="W40" s="59">
        <v>5.8823999999999996</v>
      </c>
      <c r="X40" s="59">
        <v>6.8582000000000001</v>
      </c>
      <c r="Y40" s="276">
        <v>5.7138999999999998</v>
      </c>
      <c r="Z40" s="59">
        <v>5.9169</v>
      </c>
      <c r="AA40" s="59">
        <v>1.4635</v>
      </c>
      <c r="AB40" s="59">
        <v>7.7594000000000003</v>
      </c>
      <c r="AC40" s="59">
        <v>4.6420000000000003</v>
      </c>
      <c r="AD40" s="59">
        <v>4.6475</v>
      </c>
      <c r="AE40" s="59">
        <v>5.8788999999999998</v>
      </c>
      <c r="AF40" s="59">
        <v>6.6828000000000003</v>
      </c>
      <c r="AG40" s="553"/>
      <c r="AH40" s="51">
        <v>4</v>
      </c>
      <c r="AI40" s="51">
        <v>4</v>
      </c>
      <c r="AJ40" s="51">
        <v>4</v>
      </c>
      <c r="AK40" s="51">
        <v>4</v>
      </c>
      <c r="AL40" s="51">
        <v>4</v>
      </c>
      <c r="AM40" s="51">
        <v>4</v>
      </c>
      <c r="AN40" s="51">
        <v>4</v>
      </c>
      <c r="AO40" s="560">
        <v>4</v>
      </c>
      <c r="AP40" s="51">
        <v>4</v>
      </c>
      <c r="AQ40" s="51">
        <v>3</v>
      </c>
      <c r="AR40" s="51">
        <v>3</v>
      </c>
      <c r="AS40" s="51">
        <v>3</v>
      </c>
      <c r="AT40" s="51">
        <v>3</v>
      </c>
      <c r="AU40" s="51">
        <v>4</v>
      </c>
      <c r="AV40" s="51">
        <v>4</v>
      </c>
      <c r="AW40" s="51">
        <v>4</v>
      </c>
      <c r="AX40" s="51">
        <v>4</v>
      </c>
      <c r="AY40" s="51">
        <v>4</v>
      </c>
      <c r="AZ40" s="579"/>
      <c r="BA40" s="577"/>
      <c r="BB40" s="59"/>
      <c r="BC40" s="59"/>
      <c r="BD40" s="59"/>
      <c r="BE40" s="276"/>
      <c r="BF40" s="276"/>
      <c r="BG40" s="66"/>
      <c r="BH40" s="586"/>
      <c r="BI40" s="59"/>
      <c r="BJ40" s="59"/>
      <c r="BK40" s="59"/>
      <c r="BL40" s="59"/>
      <c r="BM40" s="276"/>
      <c r="BN40" s="587"/>
      <c r="BO40" s="587"/>
      <c r="BP40" s="587"/>
      <c r="BQ40" s="587"/>
      <c r="BR40" s="148"/>
      <c r="BS40" s="43"/>
      <c r="BT40" s="88"/>
      <c r="BU40" s="34"/>
      <c r="BV40" s="66"/>
    </row>
    <row r="41" spans="1:74" x14ac:dyDescent="0.25">
      <c r="A41" s="320" t="s">
        <v>94</v>
      </c>
      <c r="B41" s="44"/>
      <c r="C41" s="721"/>
      <c r="D41" s="44"/>
      <c r="E41" s="52"/>
      <c r="F41" s="44"/>
      <c r="G41" s="56"/>
      <c r="H41" s="67"/>
      <c r="I41" s="60"/>
      <c r="J41" s="60"/>
      <c r="K41" s="60"/>
      <c r="L41" s="60"/>
      <c r="M41" s="259"/>
      <c r="N41" s="71">
        <v>-13.244999999999999</v>
      </c>
      <c r="O41" s="60">
        <v>4.0822000000000003</v>
      </c>
      <c r="P41" s="60">
        <v>5.9602000000000004</v>
      </c>
      <c r="Q41" s="60">
        <v>0.2949</v>
      </c>
      <c r="R41" s="60">
        <v>-3.1071</v>
      </c>
      <c r="S41" s="60">
        <v>8.3161000000000005</v>
      </c>
      <c r="T41" s="60">
        <v>5.5251000000000001</v>
      </c>
      <c r="U41" s="89">
        <v>5.6197999999999997</v>
      </c>
      <c r="V41" s="60">
        <v>5.5773999999999999</v>
      </c>
      <c r="W41" s="60">
        <v>6.6013999999999999</v>
      </c>
      <c r="X41" s="60">
        <v>7.4012000000000002</v>
      </c>
      <c r="Y41" s="277">
        <v>6.2995000000000001</v>
      </c>
      <c r="Z41" s="60">
        <v>6.6177000000000001</v>
      </c>
      <c r="AA41" s="60">
        <v>2.6267</v>
      </c>
      <c r="AB41" s="60">
        <v>9.0907999999999998</v>
      </c>
      <c r="AC41" s="60">
        <v>5.4458000000000002</v>
      </c>
      <c r="AD41" s="60">
        <v>5.4683999999999999</v>
      </c>
      <c r="AE41" s="60">
        <v>9.5442</v>
      </c>
      <c r="AF41" s="60">
        <v>7.4607000000000001</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0" t="s">
        <v>95</v>
      </c>
      <c r="B42" s="44"/>
      <c r="C42" s="721"/>
      <c r="D42" s="44"/>
      <c r="E42" s="52"/>
      <c r="F42" s="44"/>
      <c r="G42" s="56"/>
      <c r="H42" s="67"/>
      <c r="I42" s="60"/>
      <c r="J42" s="60"/>
      <c r="K42" s="60"/>
      <c r="L42" s="60"/>
      <c r="M42" s="259"/>
      <c r="N42" s="71">
        <v>-17.389199999999999</v>
      </c>
      <c r="O42" s="60">
        <v>-2.6179000000000001</v>
      </c>
      <c r="P42" s="60">
        <v>5.2060000000000004</v>
      </c>
      <c r="Q42" s="60">
        <v>-4.3342000000000001</v>
      </c>
      <c r="R42" s="60">
        <v>-4.1734</v>
      </c>
      <c r="S42" s="60">
        <v>5.0838999999999999</v>
      </c>
      <c r="T42" s="60">
        <v>3.6972999999999998</v>
      </c>
      <c r="U42" s="89">
        <v>4.0331000000000001</v>
      </c>
      <c r="V42" s="60">
        <v>3.9251</v>
      </c>
      <c r="W42" s="60">
        <v>5.1369999999999996</v>
      </c>
      <c r="X42" s="60">
        <v>6.3693</v>
      </c>
      <c r="Y42" s="277">
        <v>5.3990999999999998</v>
      </c>
      <c r="Z42" s="60">
        <v>4.7062999999999997</v>
      </c>
      <c r="AA42" s="60">
        <v>0.63939999999999997</v>
      </c>
      <c r="AB42" s="60">
        <v>6.5830000000000002</v>
      </c>
      <c r="AC42" s="60">
        <v>3.9512</v>
      </c>
      <c r="AD42" s="60">
        <v>3.8632</v>
      </c>
      <c r="AE42" s="60">
        <v>2.9060000000000001</v>
      </c>
      <c r="AF42" s="60">
        <v>5.6287000000000003</v>
      </c>
      <c r="AG42" s="554"/>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321" t="s">
        <v>96</v>
      </c>
      <c r="B43" s="45"/>
      <c r="C43" s="722"/>
      <c r="D43" s="45"/>
      <c r="E43" s="53"/>
      <c r="F43" s="45"/>
      <c r="G43" s="57"/>
      <c r="H43" s="68"/>
      <c r="I43" s="61"/>
      <c r="J43" s="61"/>
      <c r="K43" s="61"/>
      <c r="L43" s="61"/>
      <c r="M43" s="262"/>
      <c r="N43" s="72">
        <v>-16.245899999999999</v>
      </c>
      <c r="O43" s="61">
        <v>-0.54139999999999999</v>
      </c>
      <c r="P43" s="61">
        <v>5.6323499999999997</v>
      </c>
      <c r="Q43" s="61">
        <v>-0.79235</v>
      </c>
      <c r="R43" s="61">
        <v>-3.6642000000000001</v>
      </c>
      <c r="S43" s="61">
        <v>5.9292499999999997</v>
      </c>
      <c r="T43" s="61">
        <v>4.3167499999999999</v>
      </c>
      <c r="U43" s="90">
        <v>4.8804999999999996</v>
      </c>
      <c r="V43" s="61">
        <v>4.6536</v>
      </c>
      <c r="W43" s="61">
        <v>5.9086999999999996</v>
      </c>
      <c r="X43" s="61">
        <v>6.8040000000000003</v>
      </c>
      <c r="Y43" s="279">
        <v>5.4431000000000003</v>
      </c>
      <c r="Z43" s="61">
        <v>6.4267000000000003</v>
      </c>
      <c r="AA43" s="61">
        <v>1.2939000000000001</v>
      </c>
      <c r="AB43" s="61">
        <v>7.6818</v>
      </c>
      <c r="AC43" s="61">
        <v>4.5854999999999997</v>
      </c>
      <c r="AD43" s="61">
        <v>4.6292999999999997</v>
      </c>
      <c r="AE43" s="61">
        <v>5.5327999999999999</v>
      </c>
      <c r="AF43" s="61">
        <v>6.8209</v>
      </c>
      <c r="AG43" s="556"/>
      <c r="AH43" s="53"/>
      <c r="AI43" s="53"/>
      <c r="AJ43" s="53"/>
      <c r="AK43" s="53"/>
      <c r="AL43" s="53"/>
      <c r="AM43" s="53"/>
      <c r="AN43" s="53"/>
      <c r="AO43" s="563"/>
      <c r="AP43" s="53"/>
      <c r="AQ43" s="53"/>
      <c r="AR43" s="53"/>
      <c r="AS43" s="53"/>
      <c r="AT43" s="53"/>
      <c r="AU43" s="53"/>
      <c r="AV43" s="53"/>
      <c r="AW43" s="53"/>
      <c r="AX43" s="53"/>
      <c r="AY43" s="53"/>
      <c r="AZ43" s="581"/>
      <c r="BA43" s="578"/>
      <c r="BB43" s="61"/>
      <c r="BC43" s="61"/>
      <c r="BD43" s="61"/>
      <c r="BE43" s="279"/>
      <c r="BF43" s="279"/>
      <c r="BG43" s="68"/>
      <c r="BH43" s="590"/>
      <c r="BI43" s="61"/>
      <c r="BJ43" s="61"/>
      <c r="BK43" s="61"/>
      <c r="BL43" s="61"/>
      <c r="BM43" s="279"/>
      <c r="BN43" s="591"/>
      <c r="BO43" s="591"/>
      <c r="BP43" s="591"/>
      <c r="BQ43" s="591"/>
      <c r="BR43" s="149"/>
      <c r="BS43" s="45"/>
      <c r="BT43" s="90"/>
      <c r="BU43" s="272"/>
      <c r="BV43" s="68"/>
    </row>
    <row r="44" spans="1:74" ht="14.5" x14ac:dyDescent="0.25">
      <c r="A44" s="323" t="s">
        <v>396</v>
      </c>
      <c r="B44" s="46"/>
      <c r="C44" s="723"/>
      <c r="D44" s="46"/>
      <c r="E44" s="54"/>
      <c r="F44" s="46"/>
      <c r="G44" s="58"/>
      <c r="H44" s="69"/>
      <c r="I44" s="62"/>
      <c r="J44" s="62"/>
      <c r="K44" s="62"/>
      <c r="L44" s="62"/>
      <c r="M44" s="263"/>
      <c r="N44" s="73"/>
      <c r="O44" s="62"/>
      <c r="P44" s="62"/>
      <c r="Q44" s="62"/>
      <c r="R44" s="62"/>
      <c r="S44" s="62"/>
      <c r="T44" s="62"/>
      <c r="U44" s="91"/>
      <c r="V44" s="62"/>
      <c r="W44" s="62"/>
      <c r="X44" s="62"/>
      <c r="Y44" s="245"/>
      <c r="Z44" s="62"/>
      <c r="AA44" s="62"/>
      <c r="AB44" s="62"/>
      <c r="AC44" s="62"/>
      <c r="AD44" s="62"/>
      <c r="AE44" s="62"/>
      <c r="AF44" s="62"/>
      <c r="AG44" s="557"/>
      <c r="AH44" s="54"/>
      <c r="AI44" s="54"/>
      <c r="AJ44" s="54"/>
      <c r="AK44" s="54"/>
      <c r="AL44" s="54"/>
      <c r="AM44" s="54"/>
      <c r="AN44" s="54"/>
      <c r="AO44" s="564"/>
      <c r="AP44" s="54"/>
      <c r="AQ44" s="54"/>
      <c r="AR44" s="54"/>
      <c r="AS44" s="54"/>
      <c r="AT44" s="54"/>
      <c r="AU44" s="54"/>
      <c r="AV44" s="54"/>
      <c r="AW44" s="54"/>
      <c r="AX44" s="54"/>
      <c r="AY44" s="54"/>
      <c r="AZ44" s="582"/>
      <c r="BA44" s="280"/>
      <c r="BB44" s="62"/>
      <c r="BC44" s="62"/>
      <c r="BD44" s="62"/>
      <c r="BE44" s="245"/>
      <c r="BF44" s="245"/>
      <c r="BG44" s="69"/>
      <c r="BH44" s="585"/>
      <c r="BI44" s="62"/>
      <c r="BJ44" s="62"/>
      <c r="BK44" s="62"/>
      <c r="BL44" s="62"/>
      <c r="BM44" s="245"/>
      <c r="BN44" s="592"/>
      <c r="BO44" s="592"/>
      <c r="BP44" s="592"/>
      <c r="BQ44" s="592"/>
      <c r="BR44" s="150"/>
      <c r="BS44" s="46"/>
      <c r="BT44" s="91"/>
      <c r="BU44" s="41"/>
      <c r="BV44" s="69"/>
    </row>
    <row r="45" spans="1:74" s="428" customFormat="1" x14ac:dyDescent="0.25">
      <c r="A45" s="345" t="s">
        <v>7915</v>
      </c>
      <c r="B45" s="373"/>
      <c r="C45" s="719">
        <v>36334</v>
      </c>
      <c r="D45" s="373"/>
      <c r="E45" s="346">
        <v>173.453</v>
      </c>
      <c r="F45" s="373"/>
      <c r="G45" s="347">
        <v>75.705699999999993</v>
      </c>
      <c r="H45" s="374"/>
      <c r="I45" s="348">
        <v>9.11</v>
      </c>
      <c r="J45" s="348">
        <v>6.93</v>
      </c>
      <c r="K45" s="843">
        <v>5.19</v>
      </c>
      <c r="L45" s="348">
        <v>4.3099999999999996</v>
      </c>
      <c r="M45" s="362"/>
      <c r="N45" s="350">
        <v>-17.7819</v>
      </c>
      <c r="O45" s="348">
        <v>-3.0206</v>
      </c>
      <c r="P45" s="348">
        <v>5.5572999999999997</v>
      </c>
      <c r="Q45" s="348">
        <v>-0.11020000000000001</v>
      </c>
      <c r="R45" s="348">
        <v>-3.5091000000000001</v>
      </c>
      <c r="S45" s="348">
        <v>6.3158000000000003</v>
      </c>
      <c r="T45" s="348">
        <v>4.5298999999999996</v>
      </c>
      <c r="U45" s="354">
        <v>4.7362000000000002</v>
      </c>
      <c r="V45" s="348">
        <v>4.6337000000000002</v>
      </c>
      <c r="W45" s="348">
        <v>5.7431999999999999</v>
      </c>
      <c r="X45" s="348">
        <v>6.4645000000000001</v>
      </c>
      <c r="Y45" s="375">
        <v>5.5358999999999998</v>
      </c>
      <c r="Z45" s="348">
        <v>5.7625000000000002</v>
      </c>
      <c r="AA45" s="348">
        <v>0.23580000000000001</v>
      </c>
      <c r="AB45" s="348">
        <v>8.1540999999999997</v>
      </c>
      <c r="AC45" s="348">
        <v>4.5129999999999999</v>
      </c>
      <c r="AD45" s="348">
        <v>4.5804999999999998</v>
      </c>
      <c r="AE45" s="348">
        <v>5.3692000000000002</v>
      </c>
      <c r="AF45" s="348">
        <v>7.7156000000000002</v>
      </c>
      <c r="AG45" s="569"/>
      <c r="AH45" s="346">
        <v>4</v>
      </c>
      <c r="AI45" s="346">
        <v>4</v>
      </c>
      <c r="AJ45" s="346">
        <v>1</v>
      </c>
      <c r="AK45" s="346">
        <v>1</v>
      </c>
      <c r="AL45" s="346">
        <v>1</v>
      </c>
      <c r="AM45" s="346">
        <v>2</v>
      </c>
      <c r="AN45" s="346">
        <v>2</v>
      </c>
      <c r="AO45" s="572">
        <v>2</v>
      </c>
      <c r="AP45" s="346">
        <v>2</v>
      </c>
      <c r="AQ45" s="346">
        <v>1</v>
      </c>
      <c r="AR45" s="346">
        <v>1</v>
      </c>
      <c r="AS45" s="346">
        <v>1</v>
      </c>
      <c r="AT45" s="346">
        <v>1</v>
      </c>
      <c r="AU45" s="346">
        <v>3</v>
      </c>
      <c r="AV45" s="346">
        <v>2</v>
      </c>
      <c r="AW45" s="346">
        <v>2</v>
      </c>
      <c r="AX45" s="346">
        <v>2</v>
      </c>
      <c r="AY45" s="346">
        <v>2</v>
      </c>
      <c r="AZ45" s="584"/>
      <c r="BA45" s="467">
        <v>37.19</v>
      </c>
      <c r="BB45" s="348">
        <v>48.65</v>
      </c>
      <c r="BC45" s="348" t="s">
        <v>430</v>
      </c>
      <c r="BD45" s="348" t="s">
        <v>430</v>
      </c>
      <c r="BE45" s="375" t="s">
        <v>430</v>
      </c>
      <c r="BF45" s="375">
        <v>14.16</v>
      </c>
      <c r="BG45" s="374"/>
      <c r="BH45" s="594">
        <v>14.16</v>
      </c>
      <c r="BI45" s="348">
        <v>19.02</v>
      </c>
      <c r="BJ45" s="348">
        <v>2.86</v>
      </c>
      <c r="BK45" s="348">
        <v>26.77</v>
      </c>
      <c r="BL45" s="348" t="s">
        <v>430</v>
      </c>
      <c r="BM45" s="375">
        <v>37.19</v>
      </c>
      <c r="BN45" s="375" t="s">
        <v>430</v>
      </c>
      <c r="BO45" s="375" t="s">
        <v>430</v>
      </c>
      <c r="BP45" s="375" t="s">
        <v>430</v>
      </c>
      <c r="BQ45" s="375" t="s">
        <v>430</v>
      </c>
      <c r="BR45" s="466"/>
      <c r="BS45" s="373" t="s">
        <v>430</v>
      </c>
      <c r="BT45" s="354">
        <v>5.6872813094312704</v>
      </c>
      <c r="BU45" s="430"/>
      <c r="BV45" s="374" t="s">
        <v>4704</v>
      </c>
    </row>
    <row r="46" spans="1:74" s="428" customFormat="1" x14ac:dyDescent="0.25">
      <c r="A46" s="345" t="s">
        <v>7916</v>
      </c>
      <c r="B46" s="373"/>
      <c r="C46" s="719">
        <v>37518</v>
      </c>
      <c r="D46" s="373"/>
      <c r="E46" s="841">
        <v>111.18</v>
      </c>
      <c r="F46" s="373"/>
      <c r="G46" s="347">
        <v>56.967100000000002</v>
      </c>
      <c r="H46" s="374"/>
      <c r="I46" s="348">
        <v>11.1396</v>
      </c>
      <c r="J46" s="348">
        <v>6.79</v>
      </c>
      <c r="K46" s="348">
        <v>4.9604999999999997</v>
      </c>
      <c r="L46" s="348">
        <v>5.1763000000000003</v>
      </c>
      <c r="M46" s="362"/>
      <c r="N46" s="350">
        <v>-14.282500000000001</v>
      </c>
      <c r="O46" s="348">
        <v>-1.6015999999999999</v>
      </c>
      <c r="P46" s="348">
        <v>4.4797000000000002</v>
      </c>
      <c r="Q46" s="348">
        <v>-5.3937999999999997</v>
      </c>
      <c r="R46" s="348">
        <v>-4.8289</v>
      </c>
      <c r="S46" s="348">
        <v>4.056</v>
      </c>
      <c r="T46" s="348">
        <v>2.6103999999999998</v>
      </c>
      <c r="U46" s="354">
        <v>3.3984999999999999</v>
      </c>
      <c r="V46" s="348">
        <v>2.7749000000000001</v>
      </c>
      <c r="W46" s="348">
        <v>3.9695999999999998</v>
      </c>
      <c r="X46" s="348">
        <v>5.1798000000000002</v>
      </c>
      <c r="Y46" s="375">
        <v>4.2183000000000002</v>
      </c>
      <c r="Z46" s="348">
        <v>5.5068999999999999</v>
      </c>
      <c r="AA46" s="348">
        <v>0.1086</v>
      </c>
      <c r="AB46" s="348">
        <v>5.4889999999999999</v>
      </c>
      <c r="AC46" s="348">
        <v>3.0903999999999998</v>
      </c>
      <c r="AD46" s="348">
        <v>2.7164999999999999</v>
      </c>
      <c r="AE46" s="348">
        <v>1.8462000000000001</v>
      </c>
      <c r="AF46" s="348">
        <v>7.5214999999999996</v>
      </c>
      <c r="AG46" s="569"/>
      <c r="AH46" s="346">
        <v>1</v>
      </c>
      <c r="AI46" s="346">
        <v>3</v>
      </c>
      <c r="AJ46" s="346">
        <v>4</v>
      </c>
      <c r="AK46" s="346">
        <v>4</v>
      </c>
      <c r="AL46" s="346">
        <v>4</v>
      </c>
      <c r="AM46" s="346">
        <v>4</v>
      </c>
      <c r="AN46" s="346">
        <v>4</v>
      </c>
      <c r="AO46" s="572">
        <v>4</v>
      </c>
      <c r="AP46" s="346">
        <v>4</v>
      </c>
      <c r="AQ46" s="346">
        <v>3</v>
      </c>
      <c r="AR46" s="346">
        <v>3</v>
      </c>
      <c r="AS46" s="346">
        <v>3</v>
      </c>
      <c r="AT46" s="346">
        <v>2</v>
      </c>
      <c r="AU46" s="346">
        <v>4</v>
      </c>
      <c r="AV46" s="346">
        <v>4</v>
      </c>
      <c r="AW46" s="346">
        <v>4</v>
      </c>
      <c r="AX46" s="346">
        <v>4</v>
      </c>
      <c r="AY46" s="346">
        <v>4</v>
      </c>
      <c r="AZ46" s="584"/>
      <c r="BA46" s="467">
        <v>88.3</v>
      </c>
      <c r="BB46" s="348" t="s">
        <v>430</v>
      </c>
      <c r="BC46" s="348" t="s">
        <v>430</v>
      </c>
      <c r="BD46" s="348" t="s">
        <v>430</v>
      </c>
      <c r="BE46" s="375" t="s">
        <v>430</v>
      </c>
      <c r="BF46" s="375">
        <v>11.7</v>
      </c>
      <c r="BG46" s="374"/>
      <c r="BH46" s="594">
        <v>11.7</v>
      </c>
      <c r="BI46" s="348" t="s">
        <v>430</v>
      </c>
      <c r="BJ46" s="348" t="s">
        <v>430</v>
      </c>
      <c r="BK46" s="348" t="s">
        <v>430</v>
      </c>
      <c r="BL46" s="348" t="s">
        <v>430</v>
      </c>
      <c r="BM46" s="375">
        <v>87.4</v>
      </c>
      <c r="BN46" s="375" t="s">
        <v>430</v>
      </c>
      <c r="BO46" s="375">
        <v>0.9</v>
      </c>
      <c r="BP46" s="375" t="s">
        <v>430</v>
      </c>
      <c r="BQ46" s="375" t="s">
        <v>430</v>
      </c>
      <c r="BR46" s="466"/>
      <c r="BS46" s="373" t="s">
        <v>430</v>
      </c>
      <c r="BT46" s="354" t="s">
        <v>430</v>
      </c>
      <c r="BU46" s="430"/>
      <c r="BV46" s="374" t="s">
        <v>555</v>
      </c>
    </row>
    <row r="47" spans="1:74" s="428" customFormat="1" x14ac:dyDescent="0.25">
      <c r="A47" s="345" t="s">
        <v>7917</v>
      </c>
      <c r="B47" s="373"/>
      <c r="C47" s="719">
        <v>45559</v>
      </c>
      <c r="D47" s="373"/>
      <c r="E47" s="841">
        <v>42.36</v>
      </c>
      <c r="F47" s="373"/>
      <c r="G47" s="347">
        <v>11.215999999999999</v>
      </c>
      <c r="H47" s="374"/>
      <c r="I47" s="348">
        <v>8.2260000000000009</v>
      </c>
      <c r="J47" s="843">
        <v>7.37</v>
      </c>
      <c r="K47" s="843">
        <v>4.7300000000000004</v>
      </c>
      <c r="L47" s="843">
        <v>5.82</v>
      </c>
      <c r="M47" s="362"/>
      <c r="N47" s="350">
        <v>-15.939</v>
      </c>
      <c r="O47" s="348">
        <v>3.5808</v>
      </c>
      <c r="P47" s="348">
        <v>4.6531000000000002</v>
      </c>
      <c r="Q47" s="348">
        <v>-2.1135999999999999</v>
      </c>
      <c r="R47" s="348">
        <v>-4.6841999999999997</v>
      </c>
      <c r="S47" s="348">
        <v>7.7942</v>
      </c>
      <c r="T47" s="348">
        <v>5.0064000000000002</v>
      </c>
      <c r="U47" s="354">
        <v>5.0964999999999998</v>
      </c>
      <c r="V47" s="348">
        <v>5.0453000000000001</v>
      </c>
      <c r="W47" s="348" t="s">
        <v>430</v>
      </c>
      <c r="X47" s="348" t="s">
        <v>430</v>
      </c>
      <c r="Y47" s="375" t="s">
        <v>430</v>
      </c>
      <c r="Z47" s="348" t="s">
        <v>430</v>
      </c>
      <c r="AA47" s="348">
        <v>2.1105</v>
      </c>
      <c r="AB47" s="348">
        <v>8.5663</v>
      </c>
      <c r="AC47" s="348">
        <v>4.9257</v>
      </c>
      <c r="AD47" s="348">
        <v>4.9385000000000003</v>
      </c>
      <c r="AE47" s="348">
        <v>4.7573999999999996</v>
      </c>
      <c r="AF47" s="348">
        <v>6.0244999999999997</v>
      </c>
      <c r="AG47" s="569"/>
      <c r="AH47" s="346">
        <v>2</v>
      </c>
      <c r="AI47" s="346">
        <v>1</v>
      </c>
      <c r="AJ47" s="346">
        <v>3</v>
      </c>
      <c r="AK47" s="346">
        <v>3</v>
      </c>
      <c r="AL47" s="346">
        <v>3</v>
      </c>
      <c r="AM47" s="346">
        <v>1</v>
      </c>
      <c r="AN47" s="346">
        <v>1</v>
      </c>
      <c r="AO47" s="572">
        <v>1</v>
      </c>
      <c r="AP47" s="346">
        <v>1</v>
      </c>
      <c r="AQ47" s="346" t="s">
        <v>430</v>
      </c>
      <c r="AR47" s="346" t="s">
        <v>430</v>
      </c>
      <c r="AS47" s="346" t="s">
        <v>430</v>
      </c>
      <c r="AT47" s="346" t="s">
        <v>430</v>
      </c>
      <c r="AU47" s="346">
        <v>1</v>
      </c>
      <c r="AV47" s="346">
        <v>1</v>
      </c>
      <c r="AW47" s="346">
        <v>1</v>
      </c>
      <c r="AX47" s="346">
        <v>1</v>
      </c>
      <c r="AY47" s="346">
        <v>3</v>
      </c>
      <c r="AZ47" s="584"/>
      <c r="BA47" s="467">
        <v>74.650000000000006</v>
      </c>
      <c r="BB47" s="348" t="s">
        <v>430</v>
      </c>
      <c r="BC47" s="348" t="s">
        <v>430</v>
      </c>
      <c r="BD47" s="348">
        <v>14.36</v>
      </c>
      <c r="BE47" s="375">
        <v>11.8</v>
      </c>
      <c r="BF47" s="375">
        <v>10.99</v>
      </c>
      <c r="BG47" s="374"/>
      <c r="BH47" s="594">
        <v>10.99</v>
      </c>
      <c r="BI47" s="348" t="s">
        <v>430</v>
      </c>
      <c r="BJ47" s="348" t="s">
        <v>430</v>
      </c>
      <c r="BK47" s="348">
        <v>14.36</v>
      </c>
      <c r="BL47" s="348" t="s">
        <v>430</v>
      </c>
      <c r="BM47" s="375">
        <v>74.650000000000006</v>
      </c>
      <c r="BN47" s="375" t="s">
        <v>430</v>
      </c>
      <c r="BO47" s="375" t="s">
        <v>430</v>
      </c>
      <c r="BP47" s="375" t="s">
        <v>430</v>
      </c>
      <c r="BQ47" s="375">
        <v>11.8</v>
      </c>
      <c r="BR47" s="466"/>
      <c r="BS47" s="373" t="s">
        <v>430</v>
      </c>
      <c r="BT47" s="354">
        <v>11.8029726477412</v>
      </c>
      <c r="BU47" s="430"/>
      <c r="BV47" s="374" t="s">
        <v>555</v>
      </c>
    </row>
    <row r="48" spans="1:74" s="428" customFormat="1" x14ac:dyDescent="0.25">
      <c r="A48" s="345" t="s">
        <v>7918</v>
      </c>
      <c r="B48" s="373"/>
      <c r="C48" s="719">
        <v>34790</v>
      </c>
      <c r="D48" s="373"/>
      <c r="E48" s="841">
        <v>30.21</v>
      </c>
      <c r="F48" s="373"/>
      <c r="G48" s="347">
        <v>64.601900000000001</v>
      </c>
      <c r="H48" s="374"/>
      <c r="I48" s="348">
        <v>5.08</v>
      </c>
      <c r="J48" s="348">
        <v>6.91</v>
      </c>
      <c r="K48" s="843">
        <v>4.12</v>
      </c>
      <c r="L48" s="348">
        <v>4.0999999999999996</v>
      </c>
      <c r="M48" s="362"/>
      <c r="N48" s="350">
        <v>-17.450099999999999</v>
      </c>
      <c r="O48" s="348">
        <v>-0.97929999999999995</v>
      </c>
      <c r="P48" s="348">
        <v>5.2920999999999996</v>
      </c>
      <c r="Q48" s="348">
        <v>-0.41160000000000002</v>
      </c>
      <c r="R48" s="348">
        <v>-4.0015000000000001</v>
      </c>
      <c r="S48" s="348">
        <v>4.6154000000000002</v>
      </c>
      <c r="T48" s="348">
        <v>3.2210000000000001</v>
      </c>
      <c r="U48" s="354">
        <v>3.5476000000000001</v>
      </c>
      <c r="V48" s="348">
        <v>3.5459000000000001</v>
      </c>
      <c r="W48" s="348">
        <v>5.3967999999999998</v>
      </c>
      <c r="X48" s="348">
        <v>6.2790999999999997</v>
      </c>
      <c r="Y48" s="375">
        <v>4.8731999999999998</v>
      </c>
      <c r="Z48" s="348">
        <v>3.9020999999999999</v>
      </c>
      <c r="AA48" s="348">
        <v>0.95369999999999999</v>
      </c>
      <c r="AB48" s="348">
        <v>6.3106999999999998</v>
      </c>
      <c r="AC48" s="348">
        <v>3.4678</v>
      </c>
      <c r="AD48" s="348">
        <v>3.5783</v>
      </c>
      <c r="AE48" s="348">
        <v>9.1079000000000008</v>
      </c>
      <c r="AF48" s="348">
        <v>6.1085000000000003</v>
      </c>
      <c r="AG48" s="569"/>
      <c r="AH48" s="346">
        <v>3</v>
      </c>
      <c r="AI48" s="346">
        <v>2</v>
      </c>
      <c r="AJ48" s="346">
        <v>2</v>
      </c>
      <c r="AK48" s="346">
        <v>2</v>
      </c>
      <c r="AL48" s="346">
        <v>2</v>
      </c>
      <c r="AM48" s="346">
        <v>3</v>
      </c>
      <c r="AN48" s="346">
        <v>3</v>
      </c>
      <c r="AO48" s="572">
        <v>3</v>
      </c>
      <c r="AP48" s="346">
        <v>3</v>
      </c>
      <c r="AQ48" s="346">
        <v>2</v>
      </c>
      <c r="AR48" s="346">
        <v>2</v>
      </c>
      <c r="AS48" s="346">
        <v>2</v>
      </c>
      <c r="AT48" s="346">
        <v>3</v>
      </c>
      <c r="AU48" s="346">
        <v>2</v>
      </c>
      <c r="AV48" s="346">
        <v>3</v>
      </c>
      <c r="AW48" s="346">
        <v>3</v>
      </c>
      <c r="AX48" s="346">
        <v>3</v>
      </c>
      <c r="AY48" s="346">
        <v>1</v>
      </c>
      <c r="AZ48" s="584"/>
      <c r="BA48" s="467">
        <v>68.52</v>
      </c>
      <c r="BB48" s="348">
        <v>22.86</v>
      </c>
      <c r="BC48" s="348" t="s">
        <v>430</v>
      </c>
      <c r="BD48" s="348" t="s">
        <v>430</v>
      </c>
      <c r="BE48" s="375" t="s">
        <v>430</v>
      </c>
      <c r="BF48" s="375">
        <v>8.61</v>
      </c>
      <c r="BG48" s="374"/>
      <c r="BH48" s="594">
        <v>8.61</v>
      </c>
      <c r="BI48" s="348" t="s">
        <v>430</v>
      </c>
      <c r="BJ48" s="348" t="s">
        <v>430</v>
      </c>
      <c r="BK48" s="348">
        <v>22.86</v>
      </c>
      <c r="BL48" s="348" t="s">
        <v>430</v>
      </c>
      <c r="BM48" s="375">
        <v>68.52</v>
      </c>
      <c r="BN48" s="375" t="s">
        <v>430</v>
      </c>
      <c r="BO48" s="375" t="s">
        <v>430</v>
      </c>
      <c r="BP48" s="375" t="s">
        <v>430</v>
      </c>
      <c r="BQ48" s="375" t="s">
        <v>430</v>
      </c>
      <c r="BR48" s="466"/>
      <c r="BS48" s="373" t="s">
        <v>430</v>
      </c>
      <c r="BT48" s="354" t="s">
        <v>430</v>
      </c>
      <c r="BU48" s="430"/>
      <c r="BV48" s="374" t="s">
        <v>555</v>
      </c>
    </row>
    <row r="49" spans="1:74" x14ac:dyDescent="0.25">
      <c r="A49" s="318" t="s">
        <v>93</v>
      </c>
      <c r="B49" s="43"/>
      <c r="C49" s="720"/>
      <c r="D49" s="43"/>
      <c r="E49" s="51"/>
      <c r="F49" s="43"/>
      <c r="G49" s="55"/>
      <c r="H49" s="66"/>
      <c r="I49" s="59"/>
      <c r="J49" s="59"/>
      <c r="K49" s="59"/>
      <c r="L49" s="59"/>
      <c r="M49" s="258"/>
      <c r="N49" s="70">
        <v>-16.363399999999999</v>
      </c>
      <c r="O49" s="59">
        <v>-0.50519999999999998</v>
      </c>
      <c r="P49" s="59">
        <v>4.9955999999999996</v>
      </c>
      <c r="Q49" s="59">
        <v>-2.0072999999999999</v>
      </c>
      <c r="R49" s="59">
        <v>-4.2558999999999996</v>
      </c>
      <c r="S49" s="59">
        <v>5.6954000000000002</v>
      </c>
      <c r="T49" s="59">
        <v>3.8418999999999999</v>
      </c>
      <c r="U49" s="88">
        <v>4.1947000000000001</v>
      </c>
      <c r="V49" s="59">
        <v>4</v>
      </c>
      <c r="W49" s="59">
        <v>5.0365000000000002</v>
      </c>
      <c r="X49" s="59">
        <v>5.9744999999999999</v>
      </c>
      <c r="Y49" s="276">
        <v>4.8757999999999999</v>
      </c>
      <c r="Z49" s="59">
        <v>5.0571999999999999</v>
      </c>
      <c r="AA49" s="59">
        <v>0.85209999999999997</v>
      </c>
      <c r="AB49" s="59">
        <v>7.13</v>
      </c>
      <c r="AC49" s="59">
        <v>3.9992000000000001</v>
      </c>
      <c r="AD49" s="59">
        <v>3.9535</v>
      </c>
      <c r="AE49" s="59">
        <v>5.2702</v>
      </c>
      <c r="AF49" s="59">
        <v>6.8425000000000002</v>
      </c>
      <c r="AG49" s="553"/>
      <c r="AH49" s="51">
        <v>4</v>
      </c>
      <c r="AI49" s="51">
        <v>4</v>
      </c>
      <c r="AJ49" s="51">
        <v>4</v>
      </c>
      <c r="AK49" s="51">
        <v>4</v>
      </c>
      <c r="AL49" s="51">
        <v>4</v>
      </c>
      <c r="AM49" s="51">
        <v>4</v>
      </c>
      <c r="AN49" s="51">
        <v>4</v>
      </c>
      <c r="AO49" s="560">
        <v>4</v>
      </c>
      <c r="AP49" s="51">
        <v>4</v>
      </c>
      <c r="AQ49" s="51">
        <v>3</v>
      </c>
      <c r="AR49" s="51">
        <v>3</v>
      </c>
      <c r="AS49" s="51">
        <v>3</v>
      </c>
      <c r="AT49" s="51">
        <v>3</v>
      </c>
      <c r="AU49" s="51">
        <v>4</v>
      </c>
      <c r="AV49" s="51">
        <v>4</v>
      </c>
      <c r="AW49" s="51">
        <v>4</v>
      </c>
      <c r="AX49" s="51">
        <v>4</v>
      </c>
      <c r="AY49" s="51">
        <v>4</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44"/>
      <c r="C50" s="721"/>
      <c r="D50" s="44"/>
      <c r="E50" s="52"/>
      <c r="F50" s="44"/>
      <c r="G50" s="56"/>
      <c r="H50" s="67"/>
      <c r="I50" s="60"/>
      <c r="J50" s="60"/>
      <c r="K50" s="60"/>
      <c r="L50" s="60"/>
      <c r="M50" s="259"/>
      <c r="N50" s="71">
        <v>-14.282500000000001</v>
      </c>
      <c r="O50" s="60">
        <v>3.5808</v>
      </c>
      <c r="P50" s="60">
        <v>5.5572999999999997</v>
      </c>
      <c r="Q50" s="60">
        <v>-0.11020000000000001</v>
      </c>
      <c r="R50" s="60">
        <v>-3.5091000000000001</v>
      </c>
      <c r="S50" s="60">
        <v>7.7942</v>
      </c>
      <c r="T50" s="60">
        <v>5.0064000000000002</v>
      </c>
      <c r="U50" s="89">
        <v>5.0964999999999998</v>
      </c>
      <c r="V50" s="60">
        <v>5.0453000000000001</v>
      </c>
      <c r="W50" s="60">
        <v>5.7431999999999999</v>
      </c>
      <c r="X50" s="60">
        <v>6.4645000000000001</v>
      </c>
      <c r="Y50" s="277">
        <v>5.5358999999999998</v>
      </c>
      <c r="Z50" s="60">
        <v>5.7625000000000002</v>
      </c>
      <c r="AA50" s="60">
        <v>2.1105</v>
      </c>
      <c r="AB50" s="60">
        <v>8.5663</v>
      </c>
      <c r="AC50" s="60">
        <v>4.9257</v>
      </c>
      <c r="AD50" s="60">
        <v>4.9385000000000003</v>
      </c>
      <c r="AE50" s="60">
        <v>9.1079000000000008</v>
      </c>
      <c r="AF50" s="60">
        <v>7.7156000000000002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44"/>
      <c r="C51" s="721"/>
      <c r="D51" s="44"/>
      <c r="E51" s="52"/>
      <c r="F51" s="44"/>
      <c r="G51" s="56"/>
      <c r="H51" s="67"/>
      <c r="I51" s="60"/>
      <c r="J51" s="60"/>
      <c r="K51" s="60"/>
      <c r="L51" s="60"/>
      <c r="M51" s="259"/>
      <c r="N51" s="71">
        <v>-17.7819</v>
      </c>
      <c r="O51" s="60">
        <v>-3.0206</v>
      </c>
      <c r="P51" s="60">
        <v>4.4797000000000002</v>
      </c>
      <c r="Q51" s="60">
        <v>-5.3937999999999997</v>
      </c>
      <c r="R51" s="60">
        <v>-4.8289</v>
      </c>
      <c r="S51" s="60">
        <v>4.056</v>
      </c>
      <c r="T51" s="60">
        <v>2.6103999999999998</v>
      </c>
      <c r="U51" s="89">
        <v>3.3984999999999999</v>
      </c>
      <c r="V51" s="60">
        <v>2.7749000000000001</v>
      </c>
      <c r="W51" s="60">
        <v>3.9695999999999998</v>
      </c>
      <c r="X51" s="60">
        <v>5.1798000000000002</v>
      </c>
      <c r="Y51" s="277">
        <v>4.2183000000000002</v>
      </c>
      <c r="Z51" s="60">
        <v>3.9020999999999999</v>
      </c>
      <c r="AA51" s="60">
        <v>0.1086</v>
      </c>
      <c r="AB51" s="60">
        <v>5.4889999999999999</v>
      </c>
      <c r="AC51" s="60">
        <v>3.0903999999999998</v>
      </c>
      <c r="AD51" s="60">
        <v>2.7164999999999999</v>
      </c>
      <c r="AE51" s="60">
        <v>1.8462000000000001</v>
      </c>
      <c r="AF51" s="60">
        <v>6.0244999999999997</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45"/>
      <c r="C52" s="722"/>
      <c r="D52" s="45"/>
      <c r="E52" s="53"/>
      <c r="F52" s="45"/>
      <c r="G52" s="57"/>
      <c r="H52" s="68"/>
      <c r="I52" s="61"/>
      <c r="J52" s="61"/>
      <c r="K52" s="61"/>
      <c r="L52" s="61"/>
      <c r="M52" s="262"/>
      <c r="N52" s="72">
        <v>-16.694600000000001</v>
      </c>
      <c r="O52" s="61">
        <v>-1.2904500000000001</v>
      </c>
      <c r="P52" s="61">
        <v>4.9725999999999999</v>
      </c>
      <c r="Q52" s="61">
        <v>-1.2625999999999999</v>
      </c>
      <c r="R52" s="61">
        <v>-4.3428500000000003</v>
      </c>
      <c r="S52" s="61">
        <v>5.4656000000000002</v>
      </c>
      <c r="T52" s="61">
        <v>3.8754499999999998</v>
      </c>
      <c r="U52" s="90">
        <v>4.1418999999999997</v>
      </c>
      <c r="V52" s="61">
        <v>4.0898000000000003</v>
      </c>
      <c r="W52" s="61">
        <v>5.3967999999999998</v>
      </c>
      <c r="X52" s="61">
        <v>6.2790999999999997</v>
      </c>
      <c r="Y52" s="279">
        <v>4.8731999999999998</v>
      </c>
      <c r="Z52" s="61">
        <v>5.5068999999999999</v>
      </c>
      <c r="AA52" s="61">
        <v>0.59470000000000001</v>
      </c>
      <c r="AB52" s="61">
        <v>7.2324000000000002</v>
      </c>
      <c r="AC52" s="61">
        <v>3.9904000000000002</v>
      </c>
      <c r="AD52" s="61">
        <v>4.0793999999999997</v>
      </c>
      <c r="AE52" s="61">
        <v>5.0632999999999999</v>
      </c>
      <c r="AF52" s="61">
        <v>6.8150000000000004</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69"/>
      <c r="BS53" s="40"/>
      <c r="BT53" s="40"/>
      <c r="BU53" s="69"/>
      <c r="BV53" s="41"/>
    </row>
    <row r="54" spans="1:74" s="428" customFormat="1" x14ac:dyDescent="0.25">
      <c r="A54" s="345" t="s">
        <v>7889</v>
      </c>
      <c r="B54" s="374"/>
      <c r="C54" s="731"/>
      <c r="D54" s="374"/>
      <c r="E54" s="372"/>
      <c r="F54" s="374"/>
      <c r="G54" s="372"/>
      <c r="H54" s="374"/>
      <c r="I54" s="348"/>
      <c r="J54" s="348"/>
      <c r="K54" s="348"/>
      <c r="L54" s="348"/>
      <c r="M54" s="362"/>
      <c r="N54" s="350" t="s">
        <v>430</v>
      </c>
      <c r="O54" s="348" t="s">
        <v>430</v>
      </c>
      <c r="P54" s="348" t="s">
        <v>430</v>
      </c>
      <c r="Q54" s="348" t="s">
        <v>430</v>
      </c>
      <c r="R54" s="348" t="s">
        <v>430</v>
      </c>
      <c r="S54" s="348" t="s">
        <v>430</v>
      </c>
      <c r="T54" s="348" t="s">
        <v>430</v>
      </c>
      <c r="U54" s="354" t="s">
        <v>430</v>
      </c>
      <c r="V54" s="348" t="s">
        <v>430</v>
      </c>
      <c r="W54" s="348" t="s">
        <v>430</v>
      </c>
      <c r="X54" s="348" t="s">
        <v>430</v>
      </c>
      <c r="Y54" s="375" t="s">
        <v>430</v>
      </c>
      <c r="Z54" s="348" t="s">
        <v>430</v>
      </c>
      <c r="AA54" s="348" t="s">
        <v>430</v>
      </c>
      <c r="AB54" s="348" t="s">
        <v>430</v>
      </c>
      <c r="AC54" s="348" t="s">
        <v>430</v>
      </c>
      <c r="AD54" s="348" t="s">
        <v>430</v>
      </c>
      <c r="AE54" s="348" t="s">
        <v>430</v>
      </c>
      <c r="AF54" s="348" t="s">
        <v>430</v>
      </c>
      <c r="AG54" s="569"/>
      <c r="AH54" s="346"/>
      <c r="AI54" s="346"/>
      <c r="AJ54" s="346"/>
      <c r="AK54" s="346"/>
      <c r="AL54" s="346"/>
      <c r="AM54" s="346"/>
      <c r="AN54" s="346"/>
      <c r="AO54" s="573"/>
      <c r="AP54" s="346"/>
      <c r="AQ54" s="346"/>
      <c r="AR54" s="346"/>
      <c r="AS54" s="346"/>
      <c r="AT54" s="346"/>
      <c r="AU54" s="429"/>
      <c r="AV54" s="429"/>
      <c r="AW54" s="429"/>
      <c r="AX54" s="429"/>
      <c r="AY54" s="429"/>
      <c r="AZ54" s="374"/>
      <c r="BA54" s="375"/>
      <c r="BB54" s="375"/>
      <c r="BC54" s="375"/>
      <c r="BD54" s="375"/>
      <c r="BE54" s="375"/>
      <c r="BF54" s="375"/>
      <c r="BG54" s="374"/>
      <c r="BH54" s="375"/>
      <c r="BI54" s="375"/>
      <c r="BJ54" s="375"/>
      <c r="BK54" s="375"/>
      <c r="BL54" s="375"/>
      <c r="BM54" s="375"/>
      <c r="BN54" s="375"/>
      <c r="BO54" s="632"/>
      <c r="BP54" s="632"/>
      <c r="BQ54" s="632"/>
      <c r="BR54" s="374"/>
      <c r="BS54" s="372"/>
      <c r="BT54" s="372"/>
      <c r="BU54" s="374"/>
      <c r="BV54" s="430"/>
    </row>
    <row r="55" spans="1:74" s="428" customFormat="1" x14ac:dyDescent="0.25">
      <c r="A55" s="495" t="s">
        <v>7890</v>
      </c>
      <c r="B55" s="417"/>
      <c r="C55" s="732"/>
      <c r="D55" s="417"/>
      <c r="E55" s="431"/>
      <c r="F55" s="417"/>
      <c r="G55" s="431"/>
      <c r="H55" s="432"/>
      <c r="I55" s="433"/>
      <c r="J55" s="433"/>
      <c r="K55" s="433"/>
      <c r="L55" s="433"/>
      <c r="M55" s="420"/>
      <c r="N55" s="434" t="s">
        <v>430</v>
      </c>
      <c r="O55" s="433" t="s">
        <v>430</v>
      </c>
      <c r="P55" s="433" t="s">
        <v>430</v>
      </c>
      <c r="Q55" s="433" t="s">
        <v>430</v>
      </c>
      <c r="R55" s="433" t="s">
        <v>430</v>
      </c>
      <c r="S55" s="433" t="s">
        <v>430</v>
      </c>
      <c r="T55" s="433" t="s">
        <v>430</v>
      </c>
      <c r="U55" s="574" t="s">
        <v>430</v>
      </c>
      <c r="V55" s="433" t="s">
        <v>430</v>
      </c>
      <c r="W55" s="433" t="s">
        <v>430</v>
      </c>
      <c r="X55" s="433" t="s">
        <v>430</v>
      </c>
      <c r="Y55" s="375" t="s">
        <v>430</v>
      </c>
      <c r="Z55" s="433" t="s">
        <v>430</v>
      </c>
      <c r="AA55" s="433" t="s">
        <v>430</v>
      </c>
      <c r="AB55" s="433" t="s">
        <v>430</v>
      </c>
      <c r="AC55" s="433" t="s">
        <v>430</v>
      </c>
      <c r="AD55" s="433" t="s">
        <v>430</v>
      </c>
      <c r="AE55" s="433" t="s">
        <v>430</v>
      </c>
      <c r="AF55" s="433" t="s">
        <v>430</v>
      </c>
      <c r="AG55" s="575"/>
      <c r="AH55" s="435"/>
      <c r="AI55" s="435"/>
      <c r="AJ55" s="435"/>
      <c r="AK55" s="435"/>
      <c r="AL55" s="435"/>
      <c r="AM55" s="414"/>
      <c r="AN55" s="414"/>
      <c r="AO55" s="576"/>
      <c r="AP55" s="435"/>
      <c r="AQ55" s="435"/>
      <c r="AR55" s="435"/>
      <c r="AS55" s="435"/>
      <c r="AT55" s="435"/>
      <c r="AU55" s="633"/>
      <c r="AV55" s="436"/>
      <c r="AW55" s="436"/>
      <c r="AX55" s="436"/>
      <c r="AY55" s="436"/>
      <c r="AZ55" s="417"/>
      <c r="BA55" s="437"/>
      <c r="BB55" s="437"/>
      <c r="BC55" s="437"/>
      <c r="BD55" s="437"/>
      <c r="BE55" s="437"/>
      <c r="BF55" s="437"/>
      <c r="BG55" s="417"/>
      <c r="BH55" s="437"/>
      <c r="BI55" s="437"/>
      <c r="BJ55" s="437"/>
      <c r="BK55" s="437"/>
      <c r="BL55" s="437"/>
      <c r="BM55" s="421"/>
      <c r="BN55" s="437"/>
      <c r="BO55" s="421"/>
      <c r="BP55" s="421"/>
      <c r="BQ55" s="421"/>
      <c r="BR55" s="417"/>
      <c r="BS55" s="412"/>
      <c r="BT55" s="412"/>
      <c r="BU55" s="417"/>
      <c r="BV55" s="438"/>
    </row>
    <row r="56" spans="1:74" x14ac:dyDescent="0.25">
      <c r="BM56" s="277"/>
    </row>
    <row r="57" spans="1:74" x14ac:dyDescent="0.25">
      <c r="BM57" s="277"/>
    </row>
    <row r="58" spans="1:74" x14ac:dyDescent="0.25">
      <c r="BM58" s="277"/>
    </row>
    <row r="59" spans="1:74" hidden="1" x14ac:dyDescent="0.25">
      <c r="A59" s="488" t="s">
        <v>173</v>
      </c>
      <c r="BM59" s="277"/>
    </row>
    <row r="60" spans="1:74" x14ac:dyDescent="0.25">
      <c r="A60" s="488" t="s">
        <v>10576</v>
      </c>
      <c r="BM60" s="277"/>
    </row>
    <row r="61" spans="1:74" x14ac:dyDescent="0.25">
      <c r="A61" s="488" t="s">
        <v>292</v>
      </c>
      <c r="BM61"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4C9B-9FF5-41D0-A006-2EADF687CE0D}">
  <sheetPr codeName="Sheet32"/>
  <dimension ref="A1:BW57"/>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90625" defaultRowHeight="10.5" x14ac:dyDescent="0.25"/>
  <cols>
    <col min="1" max="1" width="58.363281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3.81640625" style="21" bestFit="1" customWidth="1"/>
    <col min="75" max="16384" width="8.90625" style="21"/>
  </cols>
  <sheetData>
    <row r="1" spans="1:75" ht="33" customHeight="1" x14ac:dyDescent="0.25">
      <c r="A1" s="488" t="s">
        <v>43</v>
      </c>
    </row>
    <row r="3" spans="1:75" ht="20.5" x14ac:dyDescent="0.45">
      <c r="A3" s="23" t="s">
        <v>397</v>
      </c>
    </row>
    <row r="4" spans="1:75" x14ac:dyDescent="0.25">
      <c r="A4" s="488" t="s">
        <v>425</v>
      </c>
    </row>
    <row r="5" spans="1:75" ht="33" x14ac:dyDescent="0.25">
      <c r="A5" s="1100" t="s">
        <v>398</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2"/>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5"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634"/>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5" ht="14.5" x14ac:dyDescent="0.25">
      <c r="A7" s="323" t="s">
        <v>399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5" s="425" customFormat="1" x14ac:dyDescent="0.25">
      <c r="A8" s="337" t="s">
        <v>7921</v>
      </c>
      <c r="B8" s="369"/>
      <c r="C8" s="718">
        <v>43287</v>
      </c>
      <c r="D8" s="369"/>
      <c r="E8" s="841">
        <v>6111.82</v>
      </c>
      <c r="F8" s="369"/>
      <c r="G8" s="339">
        <v>18.6799</v>
      </c>
      <c r="H8" s="370"/>
      <c r="I8" s="843">
        <v>21.75</v>
      </c>
      <c r="J8" s="843">
        <v>7.49</v>
      </c>
      <c r="K8" s="843">
        <v>10.52</v>
      </c>
      <c r="L8" s="843">
        <v>10.91</v>
      </c>
      <c r="M8" s="361"/>
      <c r="N8" s="342">
        <v>-37.867699999999999</v>
      </c>
      <c r="O8" s="340">
        <v>-10.6723</v>
      </c>
      <c r="P8" s="340">
        <v>0.30709999999999998</v>
      </c>
      <c r="Q8" s="340">
        <v>-12.1692</v>
      </c>
      <c r="R8" s="340">
        <v>-17.412600000000001</v>
      </c>
      <c r="S8" s="340">
        <v>8.4552999999999994</v>
      </c>
      <c r="T8" s="340">
        <v>3.8573</v>
      </c>
      <c r="U8" s="344">
        <v>3.4937999999999998</v>
      </c>
      <c r="V8" s="340">
        <v>2.8906000000000001</v>
      </c>
      <c r="W8" s="340">
        <v>4.1150000000000002</v>
      </c>
      <c r="X8" s="340">
        <v>6.3209999999999997</v>
      </c>
      <c r="Y8" s="371">
        <v>5.8022</v>
      </c>
      <c r="Z8" s="340" t="s">
        <v>430</v>
      </c>
      <c r="AA8" s="340">
        <v>-4.6837999999999997</v>
      </c>
      <c r="AB8" s="340">
        <v>10.6349</v>
      </c>
      <c r="AC8" s="340">
        <v>2.6145</v>
      </c>
      <c r="AD8" s="340">
        <v>2.8165</v>
      </c>
      <c r="AE8" s="340">
        <v>-2.5773999999999999</v>
      </c>
      <c r="AF8" s="340">
        <v>7.9318999999999997</v>
      </c>
      <c r="AG8" s="568"/>
      <c r="AH8" s="338">
        <v>4</v>
      </c>
      <c r="AI8" s="338">
        <v>5</v>
      </c>
      <c r="AJ8" s="338">
        <v>6</v>
      </c>
      <c r="AK8" s="338">
        <v>3</v>
      </c>
      <c r="AL8" s="338">
        <v>6</v>
      </c>
      <c r="AM8" s="338">
        <v>1</v>
      </c>
      <c r="AN8" s="338">
        <v>2</v>
      </c>
      <c r="AO8" s="604">
        <v>9</v>
      </c>
      <c r="AP8" s="338">
        <v>6</v>
      </c>
      <c r="AQ8" s="338">
        <v>3</v>
      </c>
      <c r="AR8" s="338">
        <v>3</v>
      </c>
      <c r="AS8" s="338">
        <v>1</v>
      </c>
      <c r="AT8" s="338" t="s">
        <v>430</v>
      </c>
      <c r="AU8" s="338">
        <v>3</v>
      </c>
      <c r="AV8" s="338">
        <v>1</v>
      </c>
      <c r="AW8" s="338">
        <v>5</v>
      </c>
      <c r="AX8" s="338">
        <v>4</v>
      </c>
      <c r="AY8" s="338">
        <v>3</v>
      </c>
      <c r="AZ8" s="583"/>
      <c r="BA8" s="464">
        <v>96.35</v>
      </c>
      <c r="BB8" s="340" t="s">
        <v>430</v>
      </c>
      <c r="BC8" s="340" t="s">
        <v>430</v>
      </c>
      <c r="BD8" s="340" t="s">
        <v>430</v>
      </c>
      <c r="BE8" s="371" t="s">
        <v>430</v>
      </c>
      <c r="BF8" s="371">
        <v>3.65</v>
      </c>
      <c r="BG8" s="370"/>
      <c r="BH8" s="593">
        <v>3.64</v>
      </c>
      <c r="BI8" s="340" t="s">
        <v>430</v>
      </c>
      <c r="BJ8" s="340" t="s">
        <v>430</v>
      </c>
      <c r="BK8" s="340" t="s">
        <v>430</v>
      </c>
      <c r="BL8" s="340" t="s">
        <v>430</v>
      </c>
      <c r="BM8" s="371">
        <v>96.35</v>
      </c>
      <c r="BN8" s="371" t="s">
        <v>430</v>
      </c>
      <c r="BO8" s="371" t="s">
        <v>430</v>
      </c>
      <c r="BP8" s="371" t="s">
        <v>430</v>
      </c>
      <c r="BQ8" s="371" t="s">
        <v>430</v>
      </c>
      <c r="BR8" s="609"/>
      <c r="BS8" s="369" t="s">
        <v>430</v>
      </c>
      <c r="BT8" s="344" t="s">
        <v>430</v>
      </c>
      <c r="BU8" s="571"/>
      <c r="BV8" s="370" t="s">
        <v>555</v>
      </c>
    </row>
    <row r="9" spans="1:75" s="425" customFormat="1" x14ac:dyDescent="0.25">
      <c r="A9" s="337" t="s">
        <v>7922</v>
      </c>
      <c r="B9" s="369"/>
      <c r="C9" s="718">
        <v>44946</v>
      </c>
      <c r="D9" s="369"/>
      <c r="E9" s="841">
        <v>2695.35</v>
      </c>
      <c r="F9" s="369"/>
      <c r="G9" s="339">
        <v>12.5067</v>
      </c>
      <c r="H9" s="370"/>
      <c r="I9" s="340">
        <v>28.559339999999999</v>
      </c>
      <c r="J9" s="340">
        <v>7.69</v>
      </c>
      <c r="K9" s="843">
        <v>11.39</v>
      </c>
      <c r="L9" s="340">
        <v>11.759230000000001</v>
      </c>
      <c r="M9" s="361"/>
      <c r="N9" s="342">
        <v>-65.256100000000004</v>
      </c>
      <c r="O9" s="340">
        <v>-23.593499999999999</v>
      </c>
      <c r="P9" s="340">
        <v>0.58379999999999999</v>
      </c>
      <c r="Q9" s="340">
        <v>-22.8535</v>
      </c>
      <c r="R9" s="340">
        <v>-18.760200000000001</v>
      </c>
      <c r="S9" s="340">
        <v>5.226</v>
      </c>
      <c r="T9" s="340">
        <v>2.4144999999999999</v>
      </c>
      <c r="U9" s="344">
        <v>3.9199000000000002</v>
      </c>
      <c r="V9" s="340">
        <v>2.6560999999999999</v>
      </c>
      <c r="W9" s="340">
        <v>3.1802999999999999</v>
      </c>
      <c r="X9" s="340">
        <v>5.9103000000000003</v>
      </c>
      <c r="Y9" s="371" t="s">
        <v>430</v>
      </c>
      <c r="Z9" s="340" t="s">
        <v>430</v>
      </c>
      <c r="AA9" s="340">
        <v>-9.7867999999999995</v>
      </c>
      <c r="AB9" s="340">
        <v>10.194699999999999</v>
      </c>
      <c r="AC9" s="340">
        <v>1.8317000000000001</v>
      </c>
      <c r="AD9" s="340">
        <v>2.1570999999999998</v>
      </c>
      <c r="AE9" s="340">
        <v>-6.6710000000000003</v>
      </c>
      <c r="AF9" s="340">
        <v>6.3357999999999999</v>
      </c>
      <c r="AG9" s="568"/>
      <c r="AH9" s="338">
        <v>9</v>
      </c>
      <c r="AI9" s="338">
        <v>8</v>
      </c>
      <c r="AJ9" s="338">
        <v>5</v>
      </c>
      <c r="AK9" s="338">
        <v>8</v>
      </c>
      <c r="AL9" s="338">
        <v>9</v>
      </c>
      <c r="AM9" s="338">
        <v>8</v>
      </c>
      <c r="AN9" s="338">
        <v>7</v>
      </c>
      <c r="AO9" s="604">
        <v>6</v>
      </c>
      <c r="AP9" s="338">
        <v>8</v>
      </c>
      <c r="AQ9" s="338">
        <v>7</v>
      </c>
      <c r="AR9" s="338">
        <v>5</v>
      </c>
      <c r="AS9" s="338" t="s">
        <v>430</v>
      </c>
      <c r="AT9" s="338" t="s">
        <v>430</v>
      </c>
      <c r="AU9" s="338">
        <v>9</v>
      </c>
      <c r="AV9" s="338">
        <v>3</v>
      </c>
      <c r="AW9" s="338">
        <v>8</v>
      </c>
      <c r="AX9" s="338">
        <v>8</v>
      </c>
      <c r="AY9" s="338">
        <v>6</v>
      </c>
      <c r="AZ9" s="583"/>
      <c r="BA9" s="464">
        <v>97.42</v>
      </c>
      <c r="BB9" s="340" t="s">
        <v>430</v>
      </c>
      <c r="BC9" s="340" t="s">
        <v>430</v>
      </c>
      <c r="BD9" s="340" t="s">
        <v>430</v>
      </c>
      <c r="BE9" s="371" t="s">
        <v>430</v>
      </c>
      <c r="BF9" s="371">
        <v>2.58</v>
      </c>
      <c r="BG9" s="370"/>
      <c r="BH9" s="593">
        <v>2.58</v>
      </c>
      <c r="BI9" s="340" t="s">
        <v>430</v>
      </c>
      <c r="BJ9" s="340" t="s">
        <v>430</v>
      </c>
      <c r="BK9" s="340" t="s">
        <v>430</v>
      </c>
      <c r="BL9" s="340" t="s">
        <v>430</v>
      </c>
      <c r="BM9" s="371">
        <v>97.42</v>
      </c>
      <c r="BN9" s="371" t="s">
        <v>430</v>
      </c>
      <c r="BO9" s="371" t="s">
        <v>430</v>
      </c>
      <c r="BP9" s="371" t="s">
        <v>430</v>
      </c>
      <c r="BQ9" s="371" t="s">
        <v>430</v>
      </c>
      <c r="BR9" s="463"/>
      <c r="BS9" s="369" t="s">
        <v>430</v>
      </c>
      <c r="BT9" s="344" t="s">
        <v>430</v>
      </c>
      <c r="BU9" s="571"/>
      <c r="BV9" s="370" t="s">
        <v>555</v>
      </c>
    </row>
    <row r="10" spans="1:75" s="428" customFormat="1" x14ac:dyDescent="0.25">
      <c r="A10" s="345" t="s">
        <v>7923</v>
      </c>
      <c r="B10" s="373"/>
      <c r="C10" s="719">
        <v>44916</v>
      </c>
      <c r="D10" s="373"/>
      <c r="E10" s="841">
        <v>1304.78</v>
      </c>
      <c r="F10" s="373"/>
      <c r="G10" s="347">
        <v>12.7315</v>
      </c>
      <c r="H10" s="374"/>
      <c r="I10" s="843">
        <v>27.83</v>
      </c>
      <c r="J10" s="843">
        <v>7.61</v>
      </c>
      <c r="K10" s="843">
        <v>10.130000000000001</v>
      </c>
      <c r="L10" s="843">
        <v>10.52</v>
      </c>
      <c r="M10" s="362"/>
      <c r="N10" s="350">
        <v>-10.6045</v>
      </c>
      <c r="O10" s="348">
        <v>-5.8266</v>
      </c>
      <c r="P10" s="348">
        <v>1.4748000000000001</v>
      </c>
      <c r="Q10" s="348">
        <v>-15.1066</v>
      </c>
      <c r="R10" s="348">
        <v>-13.1683</v>
      </c>
      <c r="S10" s="348">
        <v>5.5613999999999999</v>
      </c>
      <c r="T10" s="348">
        <v>1.7446999999999999</v>
      </c>
      <c r="U10" s="354">
        <v>3.6185999999999998</v>
      </c>
      <c r="V10" s="348">
        <v>2.9182000000000001</v>
      </c>
      <c r="W10" s="348">
        <v>3.496</v>
      </c>
      <c r="X10" s="348">
        <v>6.1554000000000002</v>
      </c>
      <c r="Y10" s="375" t="s">
        <v>430</v>
      </c>
      <c r="Z10" s="348" t="s">
        <v>430</v>
      </c>
      <c r="AA10" s="348">
        <v>-4.5811000000000002</v>
      </c>
      <c r="AB10" s="348">
        <v>9.0394000000000005</v>
      </c>
      <c r="AC10" s="348">
        <v>2.2627000000000002</v>
      </c>
      <c r="AD10" s="348">
        <v>2.6280999999999999</v>
      </c>
      <c r="AE10" s="348">
        <v>-1.748</v>
      </c>
      <c r="AF10" s="348">
        <v>6.7009999999999996</v>
      </c>
      <c r="AG10" s="569"/>
      <c r="AH10" s="346">
        <v>2</v>
      </c>
      <c r="AI10" s="346">
        <v>3</v>
      </c>
      <c r="AJ10" s="346">
        <v>3</v>
      </c>
      <c r="AK10" s="346">
        <v>5</v>
      </c>
      <c r="AL10" s="346">
        <v>2</v>
      </c>
      <c r="AM10" s="346">
        <v>6</v>
      </c>
      <c r="AN10" s="346">
        <v>9</v>
      </c>
      <c r="AO10" s="429">
        <v>8</v>
      </c>
      <c r="AP10" s="346">
        <v>4</v>
      </c>
      <c r="AQ10" s="346">
        <v>5</v>
      </c>
      <c r="AR10" s="346">
        <v>4</v>
      </c>
      <c r="AS10" s="346" t="s">
        <v>430</v>
      </c>
      <c r="AT10" s="346" t="s">
        <v>430</v>
      </c>
      <c r="AU10" s="346">
        <v>2</v>
      </c>
      <c r="AV10" s="346">
        <v>8</v>
      </c>
      <c r="AW10" s="346">
        <v>6</v>
      </c>
      <c r="AX10" s="346">
        <v>6</v>
      </c>
      <c r="AY10" s="346">
        <v>2</v>
      </c>
      <c r="AZ10" s="584"/>
      <c r="BA10" s="467">
        <v>85.6</v>
      </c>
      <c r="BB10" s="348" t="s">
        <v>430</v>
      </c>
      <c r="BC10" s="348" t="s">
        <v>430</v>
      </c>
      <c r="BD10" s="348" t="s">
        <v>430</v>
      </c>
      <c r="BE10" s="375" t="s">
        <v>430</v>
      </c>
      <c r="BF10" s="375">
        <v>14.4</v>
      </c>
      <c r="BG10" s="374"/>
      <c r="BH10" s="594">
        <v>14.4</v>
      </c>
      <c r="BI10" s="348" t="s">
        <v>430</v>
      </c>
      <c r="BJ10" s="348" t="s">
        <v>430</v>
      </c>
      <c r="BK10" s="348" t="s">
        <v>430</v>
      </c>
      <c r="BL10" s="348" t="s">
        <v>430</v>
      </c>
      <c r="BM10" s="375">
        <v>85.6</v>
      </c>
      <c r="BN10" s="375" t="s">
        <v>430</v>
      </c>
      <c r="BO10" s="375" t="s">
        <v>430</v>
      </c>
      <c r="BP10" s="375" t="s">
        <v>430</v>
      </c>
      <c r="BQ10" s="375" t="s">
        <v>430</v>
      </c>
      <c r="BR10" s="466"/>
      <c r="BS10" s="373" t="s">
        <v>430</v>
      </c>
      <c r="BT10" s="354" t="s">
        <v>430</v>
      </c>
      <c r="BU10" s="430"/>
      <c r="BV10" s="374" t="s">
        <v>555</v>
      </c>
    </row>
    <row r="11" spans="1:75" s="428" customFormat="1" x14ac:dyDescent="0.25">
      <c r="A11" s="345" t="s">
        <v>7924</v>
      </c>
      <c r="B11" s="373"/>
      <c r="C11" s="719">
        <v>41275</v>
      </c>
      <c r="D11" s="373"/>
      <c r="E11" s="841">
        <v>832.1</v>
      </c>
      <c r="F11" s="373"/>
      <c r="G11" s="347">
        <v>101.0964</v>
      </c>
      <c r="H11" s="374"/>
      <c r="I11" s="843">
        <v>28.38</v>
      </c>
      <c r="J11" s="843">
        <v>7.7</v>
      </c>
      <c r="K11" s="843">
        <v>10.8</v>
      </c>
      <c r="L11" s="843">
        <v>11.21</v>
      </c>
      <c r="M11" s="362"/>
      <c r="N11" s="350">
        <v>-43.633800000000001</v>
      </c>
      <c r="O11" s="348">
        <v>-22.079699999999999</v>
      </c>
      <c r="P11" s="348">
        <v>-6.5061</v>
      </c>
      <c r="Q11" s="348">
        <v>-20.2913</v>
      </c>
      <c r="R11" s="348">
        <v>-14.300800000000001</v>
      </c>
      <c r="S11" s="348">
        <v>6.2709999999999999</v>
      </c>
      <c r="T11" s="348">
        <v>3.0707</v>
      </c>
      <c r="U11" s="354">
        <v>4.1703000000000001</v>
      </c>
      <c r="V11" s="348">
        <v>3.2911999999999999</v>
      </c>
      <c r="W11" s="348">
        <v>5.0609999999999999</v>
      </c>
      <c r="X11" s="348">
        <v>6.5872999999999999</v>
      </c>
      <c r="Y11" s="375">
        <v>5.4596</v>
      </c>
      <c r="Z11" s="348">
        <v>6.8634000000000004</v>
      </c>
      <c r="AA11" s="348">
        <v>-4.8979999999999997</v>
      </c>
      <c r="AB11" s="348">
        <v>9.6035000000000004</v>
      </c>
      <c r="AC11" s="348">
        <v>2.6930999999999998</v>
      </c>
      <c r="AD11" s="348">
        <v>2.8159999999999998</v>
      </c>
      <c r="AE11" s="348">
        <v>-8.9966000000000008</v>
      </c>
      <c r="AF11" s="348">
        <v>7.7359</v>
      </c>
      <c r="AG11" s="569"/>
      <c r="AH11" s="346">
        <v>6</v>
      </c>
      <c r="AI11" s="346">
        <v>7</v>
      </c>
      <c r="AJ11" s="346">
        <v>9</v>
      </c>
      <c r="AK11" s="346">
        <v>7</v>
      </c>
      <c r="AL11" s="346">
        <v>5</v>
      </c>
      <c r="AM11" s="346">
        <v>5</v>
      </c>
      <c r="AN11" s="346">
        <v>5</v>
      </c>
      <c r="AO11" s="429">
        <v>4</v>
      </c>
      <c r="AP11" s="346">
        <v>3</v>
      </c>
      <c r="AQ11" s="346">
        <v>1</v>
      </c>
      <c r="AR11" s="346">
        <v>2</v>
      </c>
      <c r="AS11" s="346">
        <v>2</v>
      </c>
      <c r="AT11" s="346">
        <v>1</v>
      </c>
      <c r="AU11" s="346">
        <v>4</v>
      </c>
      <c r="AV11" s="346">
        <v>6</v>
      </c>
      <c r="AW11" s="346">
        <v>4</v>
      </c>
      <c r="AX11" s="346">
        <v>5</v>
      </c>
      <c r="AY11" s="346">
        <v>9</v>
      </c>
      <c r="AZ11" s="584"/>
      <c r="BA11" s="467">
        <v>96.44</v>
      </c>
      <c r="BB11" s="348">
        <v>0.01</v>
      </c>
      <c r="BC11" s="348" t="s">
        <v>430</v>
      </c>
      <c r="BD11" s="348" t="s">
        <v>430</v>
      </c>
      <c r="BE11" s="375" t="s">
        <v>430</v>
      </c>
      <c r="BF11" s="375">
        <v>3.55</v>
      </c>
      <c r="BG11" s="374"/>
      <c r="BH11" s="594">
        <v>3.55</v>
      </c>
      <c r="BI11" s="348" t="s">
        <v>430</v>
      </c>
      <c r="BJ11" s="348" t="s">
        <v>430</v>
      </c>
      <c r="BK11" s="348">
        <v>0.01</v>
      </c>
      <c r="BL11" s="348" t="s">
        <v>430</v>
      </c>
      <c r="BM11" s="375">
        <v>96.44</v>
      </c>
      <c r="BN11" s="375" t="s">
        <v>430</v>
      </c>
      <c r="BO11" s="375" t="s">
        <v>430</v>
      </c>
      <c r="BP11" s="375" t="s">
        <v>430</v>
      </c>
      <c r="BQ11" s="375" t="s">
        <v>430</v>
      </c>
      <c r="BR11" s="466"/>
      <c r="BS11" s="373" t="s">
        <v>430</v>
      </c>
      <c r="BT11" s="354" t="s">
        <v>430</v>
      </c>
      <c r="BU11" s="430"/>
      <c r="BV11" s="374" t="s">
        <v>555</v>
      </c>
    </row>
    <row r="12" spans="1:75" s="428" customFormat="1" x14ac:dyDescent="0.25">
      <c r="A12" s="345" t="s">
        <v>7925</v>
      </c>
      <c r="B12" s="373"/>
      <c r="C12" s="719">
        <v>44922</v>
      </c>
      <c r="D12" s="373"/>
      <c r="E12" s="346">
        <v>150.41300000000001</v>
      </c>
      <c r="F12" s="373"/>
      <c r="G12" s="347">
        <v>1259.424</v>
      </c>
      <c r="H12" s="374"/>
      <c r="I12" s="843">
        <v>30.72</v>
      </c>
      <c r="J12" s="843">
        <v>7.5745399999999998</v>
      </c>
      <c r="K12" s="843">
        <v>11.34</v>
      </c>
      <c r="L12" s="843">
        <v>11.77</v>
      </c>
      <c r="M12" s="362"/>
      <c r="N12" s="350">
        <v>-61.285499999999999</v>
      </c>
      <c r="O12" s="348">
        <v>-20.3659</v>
      </c>
      <c r="P12" s="348">
        <v>-2.4916</v>
      </c>
      <c r="Q12" s="348">
        <v>-24.587499999999999</v>
      </c>
      <c r="R12" s="348">
        <v>-17.916399999999999</v>
      </c>
      <c r="S12" s="348">
        <v>5.4358000000000004</v>
      </c>
      <c r="T12" s="348">
        <v>2.7993000000000001</v>
      </c>
      <c r="U12" s="354">
        <v>4.1958000000000002</v>
      </c>
      <c r="V12" s="348">
        <v>2.7250000000000001</v>
      </c>
      <c r="W12" s="348">
        <v>3.1362999999999999</v>
      </c>
      <c r="X12" s="348">
        <v>5.8395999999999999</v>
      </c>
      <c r="Y12" s="375" t="s">
        <v>430</v>
      </c>
      <c r="Z12" s="348" t="s">
        <v>430</v>
      </c>
      <c r="AA12" s="348">
        <v>-9.3384</v>
      </c>
      <c r="AB12" s="348">
        <v>9.6346000000000007</v>
      </c>
      <c r="AC12" s="348">
        <v>1.9598</v>
      </c>
      <c r="AD12" s="348">
        <v>2.2707000000000002</v>
      </c>
      <c r="AE12" s="348">
        <v>-7.7872000000000003</v>
      </c>
      <c r="AF12" s="348">
        <v>6.4200999999999997</v>
      </c>
      <c r="AG12" s="569"/>
      <c r="AH12" s="346">
        <v>8</v>
      </c>
      <c r="AI12" s="346">
        <v>6</v>
      </c>
      <c r="AJ12" s="346">
        <v>7</v>
      </c>
      <c r="AK12" s="346">
        <v>9</v>
      </c>
      <c r="AL12" s="346">
        <v>8</v>
      </c>
      <c r="AM12" s="346">
        <v>7</v>
      </c>
      <c r="AN12" s="346">
        <v>6</v>
      </c>
      <c r="AO12" s="429">
        <v>3</v>
      </c>
      <c r="AP12" s="346">
        <v>7</v>
      </c>
      <c r="AQ12" s="346">
        <v>8</v>
      </c>
      <c r="AR12" s="346">
        <v>6</v>
      </c>
      <c r="AS12" s="346" t="s">
        <v>430</v>
      </c>
      <c r="AT12" s="346" t="s">
        <v>430</v>
      </c>
      <c r="AU12" s="346">
        <v>8</v>
      </c>
      <c r="AV12" s="346">
        <v>5</v>
      </c>
      <c r="AW12" s="346">
        <v>7</v>
      </c>
      <c r="AX12" s="346">
        <v>7</v>
      </c>
      <c r="AY12" s="346">
        <v>8</v>
      </c>
      <c r="AZ12" s="584"/>
      <c r="BA12" s="467">
        <v>86.81</v>
      </c>
      <c r="BB12" s="348" t="s">
        <v>430</v>
      </c>
      <c r="BC12" s="348" t="s">
        <v>430</v>
      </c>
      <c r="BD12" s="348" t="s">
        <v>430</v>
      </c>
      <c r="BE12" s="375" t="s">
        <v>430</v>
      </c>
      <c r="BF12" s="375">
        <v>13.19</v>
      </c>
      <c r="BG12" s="374"/>
      <c r="BH12" s="594">
        <v>13.19</v>
      </c>
      <c r="BI12" s="348" t="s">
        <v>430</v>
      </c>
      <c r="BJ12" s="348" t="s">
        <v>430</v>
      </c>
      <c r="BK12" s="348" t="s">
        <v>430</v>
      </c>
      <c r="BL12" s="348" t="s">
        <v>430</v>
      </c>
      <c r="BM12" s="375">
        <v>86.81</v>
      </c>
      <c r="BN12" s="375" t="s">
        <v>430</v>
      </c>
      <c r="BO12" s="375" t="s">
        <v>430</v>
      </c>
      <c r="BP12" s="375" t="s">
        <v>430</v>
      </c>
      <c r="BQ12" s="375" t="s">
        <v>430</v>
      </c>
      <c r="BR12" s="466"/>
      <c r="BS12" s="373" t="s">
        <v>430</v>
      </c>
      <c r="BT12" s="354" t="s">
        <v>430</v>
      </c>
      <c r="BU12" s="430"/>
      <c r="BV12" s="374" t="s">
        <v>555</v>
      </c>
    </row>
    <row r="13" spans="1:75" s="428" customFormat="1" x14ac:dyDescent="0.25">
      <c r="A13" s="345" t="s">
        <v>7926</v>
      </c>
      <c r="B13" s="373"/>
      <c r="C13" s="719">
        <v>44781</v>
      </c>
      <c r="D13" s="373"/>
      <c r="E13" s="346">
        <v>97.75</v>
      </c>
      <c r="F13" s="373"/>
      <c r="G13" s="347">
        <v>13.4161</v>
      </c>
      <c r="H13" s="374"/>
      <c r="I13" s="843">
        <v>28.64</v>
      </c>
      <c r="J13" s="843">
        <v>7.58</v>
      </c>
      <c r="K13" s="843">
        <v>10.02</v>
      </c>
      <c r="L13" s="843">
        <v>10.43</v>
      </c>
      <c r="M13" s="362"/>
      <c r="N13" s="350">
        <v>-7.0721999999999996</v>
      </c>
      <c r="O13" s="348">
        <v>-1.8134999999999999</v>
      </c>
      <c r="P13" s="348">
        <v>0.9718</v>
      </c>
      <c r="Q13" s="348">
        <v>-8.8120999999999992</v>
      </c>
      <c r="R13" s="348">
        <v>-10.6449</v>
      </c>
      <c r="S13" s="348">
        <v>7.4934000000000003</v>
      </c>
      <c r="T13" s="348">
        <v>3.7389999999999999</v>
      </c>
      <c r="U13" s="354">
        <v>4.0505000000000004</v>
      </c>
      <c r="V13" s="348">
        <v>3.7658999999999998</v>
      </c>
      <c r="W13" s="348">
        <v>4.8849999999999998</v>
      </c>
      <c r="X13" s="348">
        <v>6.6958000000000002</v>
      </c>
      <c r="Y13" s="375" t="s">
        <v>430</v>
      </c>
      <c r="Z13" s="348" t="s">
        <v>430</v>
      </c>
      <c r="AA13" s="348">
        <v>-3.1766999999999999</v>
      </c>
      <c r="AB13" s="348">
        <v>9.2081999999999997</v>
      </c>
      <c r="AC13" s="348">
        <v>3.4428000000000001</v>
      </c>
      <c r="AD13" s="348">
        <v>3.5217000000000001</v>
      </c>
      <c r="AE13" s="348">
        <v>0.84360000000000002</v>
      </c>
      <c r="AF13" s="348">
        <v>7.4436</v>
      </c>
      <c r="AG13" s="569"/>
      <c r="AH13" s="346">
        <v>1</v>
      </c>
      <c r="AI13" s="346">
        <v>1</v>
      </c>
      <c r="AJ13" s="346">
        <v>4</v>
      </c>
      <c r="AK13" s="346">
        <v>1</v>
      </c>
      <c r="AL13" s="346">
        <v>1</v>
      </c>
      <c r="AM13" s="346">
        <v>3</v>
      </c>
      <c r="AN13" s="346">
        <v>4</v>
      </c>
      <c r="AO13" s="429">
        <v>5</v>
      </c>
      <c r="AP13" s="346">
        <v>2</v>
      </c>
      <c r="AQ13" s="346">
        <v>2</v>
      </c>
      <c r="AR13" s="346">
        <v>1</v>
      </c>
      <c r="AS13" s="346" t="s">
        <v>430</v>
      </c>
      <c r="AT13" s="346" t="s">
        <v>430</v>
      </c>
      <c r="AU13" s="346">
        <v>1</v>
      </c>
      <c r="AV13" s="346">
        <v>7</v>
      </c>
      <c r="AW13" s="346">
        <v>2</v>
      </c>
      <c r="AX13" s="346">
        <v>2</v>
      </c>
      <c r="AY13" s="346">
        <v>1</v>
      </c>
      <c r="AZ13" s="584"/>
      <c r="BA13" s="467">
        <v>61.33</v>
      </c>
      <c r="BB13" s="348">
        <v>17.829999999999998</v>
      </c>
      <c r="BC13" s="348" t="s">
        <v>430</v>
      </c>
      <c r="BD13" s="348" t="s">
        <v>430</v>
      </c>
      <c r="BE13" s="375" t="s">
        <v>430</v>
      </c>
      <c r="BF13" s="375">
        <v>20.84</v>
      </c>
      <c r="BG13" s="374"/>
      <c r="BH13" s="594">
        <v>20.84</v>
      </c>
      <c r="BI13" s="348" t="s">
        <v>430</v>
      </c>
      <c r="BJ13" s="348" t="s">
        <v>430</v>
      </c>
      <c r="BK13" s="348">
        <v>17.829999999999998</v>
      </c>
      <c r="BL13" s="348" t="s">
        <v>430</v>
      </c>
      <c r="BM13" s="375">
        <v>61.33</v>
      </c>
      <c r="BN13" s="375" t="s">
        <v>430</v>
      </c>
      <c r="BO13" s="375" t="s">
        <v>430</v>
      </c>
      <c r="BP13" s="375" t="s">
        <v>430</v>
      </c>
      <c r="BQ13" s="375" t="s">
        <v>430</v>
      </c>
      <c r="BR13" s="466"/>
      <c r="BS13" s="373" t="s">
        <v>430</v>
      </c>
      <c r="BT13" s="354" t="s">
        <v>430</v>
      </c>
      <c r="BU13" s="430"/>
      <c r="BV13" s="374" t="s">
        <v>555</v>
      </c>
    </row>
    <row r="14" spans="1:75" s="428" customFormat="1" x14ac:dyDescent="0.25">
      <c r="A14" s="345" t="s">
        <v>7927</v>
      </c>
      <c r="B14" s="373"/>
      <c r="C14" s="719">
        <v>45002</v>
      </c>
      <c r="D14" s="373"/>
      <c r="E14" s="841">
        <v>89.42</v>
      </c>
      <c r="F14" s="373"/>
      <c r="G14" s="347">
        <v>12.2722</v>
      </c>
      <c r="H14" s="374"/>
      <c r="I14" s="348">
        <v>29.691099999999999</v>
      </c>
      <c r="J14" s="843">
        <v>7.47</v>
      </c>
      <c r="K14" s="843">
        <v>9.39</v>
      </c>
      <c r="L14" s="843">
        <v>9.75</v>
      </c>
      <c r="M14" s="362"/>
      <c r="N14" s="350">
        <v>-26.748200000000001</v>
      </c>
      <c r="O14" s="348">
        <v>-9.3119999999999994</v>
      </c>
      <c r="P14" s="348">
        <v>1.4875</v>
      </c>
      <c r="Q14" s="348">
        <v>-19.106300000000001</v>
      </c>
      <c r="R14" s="348">
        <v>-17.495000000000001</v>
      </c>
      <c r="S14" s="348">
        <v>3.3908999999999998</v>
      </c>
      <c r="T14" s="348">
        <v>1.8402000000000001</v>
      </c>
      <c r="U14" s="354">
        <v>3.8946000000000001</v>
      </c>
      <c r="V14" s="348">
        <v>2.3613</v>
      </c>
      <c r="W14" s="348">
        <v>2.7675999999999998</v>
      </c>
      <c r="X14" s="348">
        <v>5.5197000000000003</v>
      </c>
      <c r="Y14" s="375" t="s">
        <v>430</v>
      </c>
      <c r="Z14" s="348" t="s">
        <v>430</v>
      </c>
      <c r="AA14" s="348">
        <v>-6.0609999999999999</v>
      </c>
      <c r="AB14" s="348">
        <v>8.5648</v>
      </c>
      <c r="AC14" s="348">
        <v>1.6443000000000001</v>
      </c>
      <c r="AD14" s="348">
        <v>1.9795</v>
      </c>
      <c r="AE14" s="348">
        <v>-7.5388999999999999</v>
      </c>
      <c r="AF14" s="348">
        <v>6.0465</v>
      </c>
      <c r="AG14" s="569"/>
      <c r="AH14" s="346">
        <v>3</v>
      </c>
      <c r="AI14" s="346">
        <v>4</v>
      </c>
      <c r="AJ14" s="346">
        <v>2</v>
      </c>
      <c r="AK14" s="346">
        <v>6</v>
      </c>
      <c r="AL14" s="346">
        <v>7</v>
      </c>
      <c r="AM14" s="346">
        <v>9</v>
      </c>
      <c r="AN14" s="346">
        <v>8</v>
      </c>
      <c r="AO14" s="429">
        <v>7</v>
      </c>
      <c r="AP14" s="346">
        <v>9</v>
      </c>
      <c r="AQ14" s="346">
        <v>9</v>
      </c>
      <c r="AR14" s="346">
        <v>7</v>
      </c>
      <c r="AS14" s="346" t="s">
        <v>430</v>
      </c>
      <c r="AT14" s="346" t="s">
        <v>430</v>
      </c>
      <c r="AU14" s="346">
        <v>6</v>
      </c>
      <c r="AV14" s="346">
        <v>9</v>
      </c>
      <c r="AW14" s="346">
        <v>9</v>
      </c>
      <c r="AX14" s="346">
        <v>9</v>
      </c>
      <c r="AY14" s="346">
        <v>7</v>
      </c>
      <c r="AZ14" s="584"/>
      <c r="BA14" s="467">
        <v>83.98</v>
      </c>
      <c r="BB14" s="348" t="s">
        <v>430</v>
      </c>
      <c r="BC14" s="348" t="s">
        <v>430</v>
      </c>
      <c r="BD14" s="348" t="s">
        <v>430</v>
      </c>
      <c r="BE14" s="375" t="s">
        <v>430</v>
      </c>
      <c r="BF14" s="375">
        <v>16.02</v>
      </c>
      <c r="BG14" s="374"/>
      <c r="BH14" s="594">
        <v>16.02</v>
      </c>
      <c r="BI14" s="348" t="s">
        <v>430</v>
      </c>
      <c r="BJ14" s="348" t="s">
        <v>430</v>
      </c>
      <c r="BK14" s="348" t="s">
        <v>430</v>
      </c>
      <c r="BL14" s="348" t="s">
        <v>430</v>
      </c>
      <c r="BM14" s="375">
        <v>83.98</v>
      </c>
      <c r="BN14" s="375" t="s">
        <v>430</v>
      </c>
      <c r="BO14" s="375" t="s">
        <v>430</v>
      </c>
      <c r="BP14" s="375" t="s">
        <v>430</v>
      </c>
      <c r="BQ14" s="375" t="s">
        <v>430</v>
      </c>
      <c r="BR14" s="466"/>
      <c r="BS14" s="373" t="s">
        <v>430</v>
      </c>
      <c r="BT14" s="354" t="s">
        <v>430</v>
      </c>
      <c r="BU14" s="430"/>
      <c r="BV14" s="374" t="s">
        <v>555</v>
      </c>
    </row>
    <row r="15" spans="1:75" s="428" customFormat="1" ht="11" x14ac:dyDescent="0.3">
      <c r="A15" s="845" t="s">
        <v>7928</v>
      </c>
      <c r="B15" s="846"/>
      <c r="C15" s="847">
        <v>45362</v>
      </c>
      <c r="D15" s="846"/>
      <c r="E15" s="848">
        <v>57.83</v>
      </c>
      <c r="F15" s="846"/>
      <c r="G15" s="849">
        <v>11.2248</v>
      </c>
      <c r="H15" s="851"/>
      <c r="I15" s="850">
        <v>11.53</v>
      </c>
      <c r="J15" s="850">
        <v>7.03</v>
      </c>
      <c r="K15" s="850">
        <v>11.32</v>
      </c>
      <c r="L15" s="850">
        <v>8.41</v>
      </c>
      <c r="M15" s="855"/>
      <c r="N15" s="852">
        <v>-39.628</v>
      </c>
      <c r="O15" s="850">
        <v>-3.5758000000000001</v>
      </c>
      <c r="P15" s="850">
        <v>-4.5484</v>
      </c>
      <c r="Q15" s="850">
        <v>-12.045199999999999</v>
      </c>
      <c r="R15" s="850">
        <v>-13.767099999999999</v>
      </c>
      <c r="S15" s="850">
        <v>8.1300000000000008</v>
      </c>
      <c r="T15" s="850">
        <v>3.8481000000000001</v>
      </c>
      <c r="U15" s="860">
        <v>4.7861000000000002</v>
      </c>
      <c r="V15" s="850">
        <v>2.9127999999999998</v>
      </c>
      <c r="W15" s="850">
        <v>3.2934999999999999</v>
      </c>
      <c r="X15" s="850" t="s">
        <v>430</v>
      </c>
      <c r="Y15" s="856" t="s">
        <v>430</v>
      </c>
      <c r="Z15" s="850" t="s">
        <v>430</v>
      </c>
      <c r="AA15" s="850">
        <v>-5.5876000000000001</v>
      </c>
      <c r="AB15" s="850">
        <v>10.4331</v>
      </c>
      <c r="AC15" s="850">
        <v>3.0514999999999999</v>
      </c>
      <c r="AD15" s="850">
        <v>2.8555000000000001</v>
      </c>
      <c r="AE15" s="850">
        <v>-4.6764999999999999</v>
      </c>
      <c r="AF15" s="850">
        <v>4.7274000000000003</v>
      </c>
      <c r="AG15" s="948"/>
      <c r="AH15" s="848">
        <v>5</v>
      </c>
      <c r="AI15" s="848">
        <v>2</v>
      </c>
      <c r="AJ15" s="848">
        <v>8</v>
      </c>
      <c r="AK15" s="848">
        <v>2</v>
      </c>
      <c r="AL15" s="848">
        <v>3</v>
      </c>
      <c r="AM15" s="848">
        <v>2</v>
      </c>
      <c r="AN15" s="848">
        <v>3</v>
      </c>
      <c r="AO15" s="956">
        <v>2</v>
      </c>
      <c r="AP15" s="848">
        <v>5</v>
      </c>
      <c r="AQ15" s="848">
        <v>6</v>
      </c>
      <c r="AR15" s="848" t="s">
        <v>430</v>
      </c>
      <c r="AS15" s="848" t="s">
        <v>430</v>
      </c>
      <c r="AT15" s="848" t="s">
        <v>430</v>
      </c>
      <c r="AU15" s="848">
        <v>5</v>
      </c>
      <c r="AV15" s="848">
        <v>2</v>
      </c>
      <c r="AW15" s="848">
        <v>3</v>
      </c>
      <c r="AX15" s="848">
        <v>3</v>
      </c>
      <c r="AY15" s="848">
        <v>5</v>
      </c>
      <c r="AZ15" s="950"/>
      <c r="BA15" s="857">
        <v>82.71</v>
      </c>
      <c r="BB15" s="850" t="s">
        <v>430</v>
      </c>
      <c r="BC15" s="850" t="s">
        <v>430</v>
      </c>
      <c r="BD15" s="850" t="s">
        <v>430</v>
      </c>
      <c r="BE15" s="856" t="s">
        <v>430</v>
      </c>
      <c r="BF15" s="856">
        <v>17.29</v>
      </c>
      <c r="BG15" s="851"/>
      <c r="BH15" s="951">
        <v>17.29</v>
      </c>
      <c r="BI15" s="850" t="s">
        <v>430</v>
      </c>
      <c r="BJ15" s="850" t="s">
        <v>430</v>
      </c>
      <c r="BK15" s="850" t="s">
        <v>430</v>
      </c>
      <c r="BL15" s="850" t="s">
        <v>430</v>
      </c>
      <c r="BM15" s="856">
        <v>82.71</v>
      </c>
      <c r="BN15" s="856" t="s">
        <v>430</v>
      </c>
      <c r="BO15" s="856" t="s">
        <v>430</v>
      </c>
      <c r="BP15" s="856" t="s">
        <v>430</v>
      </c>
      <c r="BQ15" s="856" t="s">
        <v>430</v>
      </c>
      <c r="BR15" s="854"/>
      <c r="BS15" s="846" t="s">
        <v>430</v>
      </c>
      <c r="BT15" s="860" t="s">
        <v>430</v>
      </c>
      <c r="BU15" s="908"/>
      <c r="BV15" s="851" t="s">
        <v>555</v>
      </c>
      <c r="BW15" s="958"/>
    </row>
    <row r="16" spans="1:75" s="428" customFormat="1" x14ac:dyDescent="0.25">
      <c r="A16" s="345" t="s">
        <v>7929</v>
      </c>
      <c r="B16" s="373"/>
      <c r="C16" s="719">
        <v>45371</v>
      </c>
      <c r="D16" s="373"/>
      <c r="E16" s="841">
        <v>49.12</v>
      </c>
      <c r="F16" s="373"/>
      <c r="G16" s="347">
        <v>11.4079</v>
      </c>
      <c r="H16" s="374"/>
      <c r="I16" s="843">
        <v>27.3</v>
      </c>
      <c r="J16" s="843">
        <v>7.54</v>
      </c>
      <c r="K16" s="843">
        <v>11.18</v>
      </c>
      <c r="L16" s="843">
        <v>11.6</v>
      </c>
      <c r="M16" s="362"/>
      <c r="N16" s="350">
        <v>-43.781100000000002</v>
      </c>
      <c r="O16" s="348">
        <v>-26.392099999999999</v>
      </c>
      <c r="P16" s="348">
        <v>3.4302999999999999</v>
      </c>
      <c r="Q16" s="348">
        <v>-15.0871</v>
      </c>
      <c r="R16" s="348">
        <v>-13.8713</v>
      </c>
      <c r="S16" s="348">
        <v>6.8708</v>
      </c>
      <c r="T16" s="348">
        <v>4.0545999999999998</v>
      </c>
      <c r="U16" s="354">
        <v>5.2115</v>
      </c>
      <c r="V16" s="348">
        <v>4.1436999999999999</v>
      </c>
      <c r="W16" s="348">
        <v>3.9140000000000001</v>
      </c>
      <c r="X16" s="348" t="s">
        <v>430</v>
      </c>
      <c r="Y16" s="375" t="s">
        <v>430</v>
      </c>
      <c r="Z16" s="348" t="s">
        <v>430</v>
      </c>
      <c r="AA16" s="348">
        <v>-7.1974999999999998</v>
      </c>
      <c r="AB16" s="348">
        <v>10.1357</v>
      </c>
      <c r="AC16" s="348">
        <v>3.6913</v>
      </c>
      <c r="AD16" s="348">
        <v>3.6911999999999998</v>
      </c>
      <c r="AE16" s="348">
        <v>-3.8035000000000001</v>
      </c>
      <c r="AF16" s="348">
        <v>5.4622999999999999</v>
      </c>
      <c r="AG16" s="569"/>
      <c r="AH16" s="346">
        <v>7</v>
      </c>
      <c r="AI16" s="346">
        <v>9</v>
      </c>
      <c r="AJ16" s="346">
        <v>1</v>
      </c>
      <c r="AK16" s="346">
        <v>4</v>
      </c>
      <c r="AL16" s="346">
        <v>4</v>
      </c>
      <c r="AM16" s="346">
        <v>4</v>
      </c>
      <c r="AN16" s="346">
        <v>1</v>
      </c>
      <c r="AO16" s="429">
        <v>1</v>
      </c>
      <c r="AP16" s="346">
        <v>1</v>
      </c>
      <c r="AQ16" s="346">
        <v>4</v>
      </c>
      <c r="AR16" s="346" t="s">
        <v>430</v>
      </c>
      <c r="AS16" s="346" t="s">
        <v>430</v>
      </c>
      <c r="AT16" s="346" t="s">
        <v>430</v>
      </c>
      <c r="AU16" s="346">
        <v>7</v>
      </c>
      <c r="AV16" s="346">
        <v>4</v>
      </c>
      <c r="AW16" s="346">
        <v>1</v>
      </c>
      <c r="AX16" s="346">
        <v>1</v>
      </c>
      <c r="AY16" s="346">
        <v>4</v>
      </c>
      <c r="AZ16" s="584"/>
      <c r="BA16" s="467">
        <v>84.53</v>
      </c>
      <c r="BB16" s="348" t="s">
        <v>430</v>
      </c>
      <c r="BC16" s="348" t="s">
        <v>430</v>
      </c>
      <c r="BD16" s="348" t="s">
        <v>430</v>
      </c>
      <c r="BE16" s="375" t="s">
        <v>430</v>
      </c>
      <c r="BF16" s="375">
        <v>15.47</v>
      </c>
      <c r="BG16" s="374"/>
      <c r="BH16" s="594">
        <v>15.47</v>
      </c>
      <c r="BI16" s="348" t="s">
        <v>430</v>
      </c>
      <c r="BJ16" s="348" t="s">
        <v>430</v>
      </c>
      <c r="BK16" s="348" t="s">
        <v>430</v>
      </c>
      <c r="BL16" s="348" t="s">
        <v>430</v>
      </c>
      <c r="BM16" s="375">
        <v>84.53</v>
      </c>
      <c r="BN16" s="375" t="s">
        <v>430</v>
      </c>
      <c r="BO16" s="375" t="s">
        <v>430</v>
      </c>
      <c r="BP16" s="375" t="s">
        <v>430</v>
      </c>
      <c r="BQ16" s="375" t="s">
        <v>430</v>
      </c>
      <c r="BR16" s="466"/>
      <c r="BS16" s="373" t="s">
        <v>430</v>
      </c>
      <c r="BT16" s="354" t="s">
        <v>430</v>
      </c>
      <c r="BU16" s="430"/>
      <c r="BV16" s="374" t="s">
        <v>555</v>
      </c>
    </row>
    <row r="17" spans="1:75" x14ac:dyDescent="0.25">
      <c r="A17" s="610" t="s">
        <v>93</v>
      </c>
      <c r="B17" s="746"/>
      <c r="C17" s="717"/>
      <c r="D17" s="746"/>
      <c r="E17" s="747"/>
      <c r="F17" s="746"/>
      <c r="G17" s="748"/>
      <c r="H17" s="750"/>
      <c r="I17" s="749"/>
      <c r="J17" s="749"/>
      <c r="K17" s="749"/>
      <c r="L17" s="749"/>
      <c r="M17" s="751"/>
      <c r="N17" s="752">
        <v>-37.319699999999997</v>
      </c>
      <c r="O17" s="749">
        <v>-13.736800000000001</v>
      </c>
      <c r="P17" s="749">
        <v>-0.58789999999999998</v>
      </c>
      <c r="Q17" s="749">
        <v>-16.673200000000001</v>
      </c>
      <c r="R17" s="749">
        <v>-15.259600000000001</v>
      </c>
      <c r="S17" s="749">
        <v>6.3150000000000004</v>
      </c>
      <c r="T17" s="749">
        <v>3.0409000000000002</v>
      </c>
      <c r="U17" s="753">
        <v>4.149</v>
      </c>
      <c r="V17" s="749">
        <v>3.0739000000000001</v>
      </c>
      <c r="W17" s="749">
        <v>3.7610000000000001</v>
      </c>
      <c r="X17" s="749">
        <v>6.1470000000000002</v>
      </c>
      <c r="Y17" s="754">
        <v>5.6308999999999996</v>
      </c>
      <c r="Z17" s="749">
        <v>6.8634000000000004</v>
      </c>
      <c r="AA17" s="749">
        <v>-6.1456</v>
      </c>
      <c r="AB17" s="749">
        <v>9.7164999999999999</v>
      </c>
      <c r="AC17" s="749">
        <v>2.5769000000000002</v>
      </c>
      <c r="AD17" s="749">
        <v>2.7484999999999999</v>
      </c>
      <c r="AE17" s="749">
        <v>-4.7728000000000002</v>
      </c>
      <c r="AF17" s="749">
        <v>6.5338000000000003</v>
      </c>
      <c r="AG17" s="755"/>
      <c r="AH17" s="747">
        <v>9</v>
      </c>
      <c r="AI17" s="747">
        <v>9</v>
      </c>
      <c r="AJ17" s="747">
        <v>9</v>
      </c>
      <c r="AK17" s="747">
        <v>9</v>
      </c>
      <c r="AL17" s="747">
        <v>9</v>
      </c>
      <c r="AM17" s="747">
        <v>9</v>
      </c>
      <c r="AN17" s="747">
        <v>9</v>
      </c>
      <c r="AO17" s="756">
        <v>9</v>
      </c>
      <c r="AP17" s="747">
        <v>9</v>
      </c>
      <c r="AQ17" s="747">
        <v>9</v>
      </c>
      <c r="AR17" s="747">
        <v>7</v>
      </c>
      <c r="AS17" s="747">
        <v>2</v>
      </c>
      <c r="AT17" s="747">
        <v>1</v>
      </c>
      <c r="AU17" s="747">
        <v>9</v>
      </c>
      <c r="AV17" s="747">
        <v>9</v>
      </c>
      <c r="AW17" s="747">
        <v>9</v>
      </c>
      <c r="AX17" s="747">
        <v>9</v>
      </c>
      <c r="AY17" s="747">
        <v>9</v>
      </c>
      <c r="AZ17" s="757"/>
      <c r="BA17" s="758"/>
      <c r="BB17" s="749"/>
      <c r="BC17" s="749"/>
      <c r="BD17" s="749"/>
      <c r="BE17" s="754"/>
      <c r="BF17" s="754"/>
      <c r="BG17" s="750"/>
      <c r="BH17" s="759"/>
      <c r="BI17" s="749"/>
      <c r="BJ17" s="749"/>
      <c r="BK17" s="749"/>
      <c r="BL17" s="749"/>
      <c r="BM17" s="754"/>
      <c r="BN17" s="754"/>
      <c r="BO17" s="754"/>
      <c r="BP17" s="754"/>
      <c r="BQ17" s="754"/>
      <c r="BR17" s="745"/>
      <c r="BS17" s="746"/>
      <c r="BT17" s="753"/>
      <c r="BU17" s="760"/>
      <c r="BV17" s="750"/>
    </row>
    <row r="18" spans="1:75" x14ac:dyDescent="0.25">
      <c r="A18" s="613" t="s">
        <v>94</v>
      </c>
      <c r="B18" s="761"/>
      <c r="C18" s="718"/>
      <c r="D18" s="761"/>
      <c r="E18" s="762"/>
      <c r="F18" s="761"/>
      <c r="G18" s="763"/>
      <c r="H18" s="765"/>
      <c r="I18" s="764"/>
      <c r="J18" s="764"/>
      <c r="K18" s="764"/>
      <c r="L18" s="764"/>
      <c r="M18" s="766"/>
      <c r="N18" s="767">
        <v>-7.0721999999999996</v>
      </c>
      <c r="O18" s="764">
        <v>-1.8134999999999999</v>
      </c>
      <c r="P18" s="764">
        <v>3.4302999999999999</v>
      </c>
      <c r="Q18" s="764">
        <v>-8.8120999999999992</v>
      </c>
      <c r="R18" s="764">
        <v>-10.6449</v>
      </c>
      <c r="S18" s="764">
        <v>8.4552999999999994</v>
      </c>
      <c r="T18" s="764">
        <v>4.0545999999999998</v>
      </c>
      <c r="U18" s="768">
        <v>5.2115</v>
      </c>
      <c r="V18" s="764">
        <v>4.1436999999999999</v>
      </c>
      <c r="W18" s="764">
        <v>5.0609999999999999</v>
      </c>
      <c r="X18" s="764">
        <v>6.6958000000000002</v>
      </c>
      <c r="Y18" s="769">
        <v>5.8022</v>
      </c>
      <c r="Z18" s="764">
        <v>6.8634000000000004</v>
      </c>
      <c r="AA18" s="764">
        <v>-3.1766999999999999</v>
      </c>
      <c r="AB18" s="764">
        <v>10.6349</v>
      </c>
      <c r="AC18" s="764">
        <v>3.6913</v>
      </c>
      <c r="AD18" s="764">
        <v>3.6911999999999998</v>
      </c>
      <c r="AE18" s="764">
        <v>0.84360000000000002</v>
      </c>
      <c r="AF18" s="764">
        <v>7.9318999999999997</v>
      </c>
      <c r="AG18" s="770"/>
      <c r="AH18" s="762"/>
      <c r="AI18" s="762"/>
      <c r="AJ18" s="762"/>
      <c r="AK18" s="762"/>
      <c r="AL18" s="762"/>
      <c r="AM18" s="762"/>
      <c r="AN18" s="762"/>
      <c r="AO18" s="771"/>
      <c r="AP18" s="762"/>
      <c r="AQ18" s="762"/>
      <c r="AR18" s="762"/>
      <c r="AS18" s="762"/>
      <c r="AT18" s="762"/>
      <c r="AU18" s="762"/>
      <c r="AV18" s="762"/>
      <c r="AW18" s="762"/>
      <c r="AX18" s="762"/>
      <c r="AY18" s="762"/>
      <c r="AZ18" s="772"/>
      <c r="BA18" s="773"/>
      <c r="BB18" s="764"/>
      <c r="BC18" s="764"/>
      <c r="BD18" s="764"/>
      <c r="BE18" s="769"/>
      <c r="BF18" s="769"/>
      <c r="BG18" s="765"/>
      <c r="BH18" s="774"/>
      <c r="BI18" s="764"/>
      <c r="BJ18" s="764"/>
      <c r="BK18" s="764"/>
      <c r="BL18" s="764"/>
      <c r="BM18" s="769"/>
      <c r="BN18" s="769"/>
      <c r="BO18" s="769"/>
      <c r="BP18" s="769"/>
      <c r="BQ18" s="769"/>
      <c r="BR18" s="699"/>
      <c r="BS18" s="761"/>
      <c r="BT18" s="768"/>
      <c r="BU18" s="775"/>
      <c r="BV18" s="765"/>
    </row>
    <row r="19" spans="1:75" x14ac:dyDescent="0.25">
      <c r="A19" s="613" t="s">
        <v>95</v>
      </c>
      <c r="B19" s="761"/>
      <c r="C19" s="718"/>
      <c r="D19" s="761"/>
      <c r="E19" s="762"/>
      <c r="F19" s="761"/>
      <c r="G19" s="763"/>
      <c r="H19" s="765"/>
      <c r="I19" s="764"/>
      <c r="J19" s="764"/>
      <c r="K19" s="764"/>
      <c r="L19" s="764"/>
      <c r="M19" s="766"/>
      <c r="N19" s="767">
        <v>-65.256100000000004</v>
      </c>
      <c r="O19" s="764">
        <v>-26.392099999999999</v>
      </c>
      <c r="P19" s="764">
        <v>-6.5061</v>
      </c>
      <c r="Q19" s="764">
        <v>-24.587499999999999</v>
      </c>
      <c r="R19" s="764">
        <v>-18.760200000000001</v>
      </c>
      <c r="S19" s="764">
        <v>3.3908999999999998</v>
      </c>
      <c r="T19" s="764">
        <v>1.7446999999999999</v>
      </c>
      <c r="U19" s="768">
        <v>3.4937999999999998</v>
      </c>
      <c r="V19" s="764">
        <v>2.3613</v>
      </c>
      <c r="W19" s="764">
        <v>2.7675999999999998</v>
      </c>
      <c r="X19" s="764">
        <v>5.5197000000000003</v>
      </c>
      <c r="Y19" s="769">
        <v>5.4596</v>
      </c>
      <c r="Z19" s="764">
        <v>6.8634000000000004</v>
      </c>
      <c r="AA19" s="764">
        <v>-9.7867999999999995</v>
      </c>
      <c r="AB19" s="764">
        <v>8.5648</v>
      </c>
      <c r="AC19" s="764">
        <v>1.6443000000000001</v>
      </c>
      <c r="AD19" s="764">
        <v>1.9795</v>
      </c>
      <c r="AE19" s="764">
        <v>-8.9966000000000008</v>
      </c>
      <c r="AF19" s="764">
        <v>4.7274000000000003</v>
      </c>
      <c r="AG19" s="770"/>
      <c r="AH19" s="762"/>
      <c r="AI19" s="762"/>
      <c r="AJ19" s="762"/>
      <c r="AK19" s="762"/>
      <c r="AL19" s="762"/>
      <c r="AM19" s="762"/>
      <c r="AN19" s="762"/>
      <c r="AO19" s="771"/>
      <c r="AP19" s="762"/>
      <c r="AQ19" s="762"/>
      <c r="AR19" s="762"/>
      <c r="AS19" s="762"/>
      <c r="AT19" s="762"/>
      <c r="AU19" s="762"/>
      <c r="AV19" s="762"/>
      <c r="AW19" s="762"/>
      <c r="AX19" s="762"/>
      <c r="AY19" s="762"/>
      <c r="AZ19" s="772"/>
      <c r="BA19" s="773"/>
      <c r="BB19" s="764"/>
      <c r="BC19" s="764"/>
      <c r="BD19" s="764"/>
      <c r="BE19" s="769"/>
      <c r="BF19" s="769"/>
      <c r="BG19" s="765"/>
      <c r="BH19" s="774"/>
      <c r="BI19" s="764"/>
      <c r="BJ19" s="764"/>
      <c r="BK19" s="764"/>
      <c r="BL19" s="764"/>
      <c r="BM19" s="769"/>
      <c r="BN19" s="769"/>
      <c r="BO19" s="769"/>
      <c r="BP19" s="769"/>
      <c r="BQ19" s="769"/>
      <c r="BR19" s="699"/>
      <c r="BS19" s="761"/>
      <c r="BT19" s="768"/>
      <c r="BU19" s="775"/>
      <c r="BV19" s="765"/>
    </row>
    <row r="20" spans="1:75" x14ac:dyDescent="0.25">
      <c r="A20" s="614" t="s">
        <v>96</v>
      </c>
      <c r="B20" s="777"/>
      <c r="C20" s="738"/>
      <c r="D20" s="777"/>
      <c r="E20" s="778"/>
      <c r="F20" s="777"/>
      <c r="G20" s="779"/>
      <c r="H20" s="781"/>
      <c r="I20" s="780"/>
      <c r="J20" s="780"/>
      <c r="K20" s="780"/>
      <c r="L20" s="780"/>
      <c r="M20" s="782"/>
      <c r="N20" s="783">
        <v>-39.628</v>
      </c>
      <c r="O20" s="780">
        <v>-10.6723</v>
      </c>
      <c r="P20" s="780">
        <v>0.58379999999999999</v>
      </c>
      <c r="Q20" s="780">
        <v>-15.1066</v>
      </c>
      <c r="R20" s="780">
        <v>-14.300800000000001</v>
      </c>
      <c r="S20" s="780">
        <v>6.2709999999999999</v>
      </c>
      <c r="T20" s="780">
        <v>3.0707</v>
      </c>
      <c r="U20" s="784">
        <v>4.0505000000000004</v>
      </c>
      <c r="V20" s="780">
        <v>2.9127999999999998</v>
      </c>
      <c r="W20" s="780">
        <v>3.496</v>
      </c>
      <c r="X20" s="780">
        <v>6.1554000000000002</v>
      </c>
      <c r="Y20" s="785">
        <v>5.6308999999999996</v>
      </c>
      <c r="Z20" s="780">
        <v>6.8634000000000004</v>
      </c>
      <c r="AA20" s="780">
        <v>-5.5876000000000001</v>
      </c>
      <c r="AB20" s="780">
        <v>9.6346000000000007</v>
      </c>
      <c r="AC20" s="780">
        <v>2.6145</v>
      </c>
      <c r="AD20" s="780">
        <v>2.8159999999999998</v>
      </c>
      <c r="AE20" s="780">
        <v>-4.6764999999999999</v>
      </c>
      <c r="AF20" s="780">
        <v>6.4200999999999997</v>
      </c>
      <c r="AG20" s="786"/>
      <c r="AH20" s="778"/>
      <c r="AI20" s="778"/>
      <c r="AJ20" s="778"/>
      <c r="AK20" s="778"/>
      <c r="AL20" s="778"/>
      <c r="AM20" s="778"/>
      <c r="AN20" s="778"/>
      <c r="AO20" s="787"/>
      <c r="AP20" s="778"/>
      <c r="AQ20" s="778"/>
      <c r="AR20" s="778"/>
      <c r="AS20" s="778"/>
      <c r="AT20" s="778"/>
      <c r="AU20" s="778"/>
      <c r="AV20" s="778"/>
      <c r="AW20" s="778"/>
      <c r="AX20" s="778"/>
      <c r="AY20" s="778"/>
      <c r="AZ20" s="788"/>
      <c r="BA20" s="789"/>
      <c r="BB20" s="780"/>
      <c r="BC20" s="780"/>
      <c r="BD20" s="780"/>
      <c r="BE20" s="785"/>
      <c r="BF20" s="785"/>
      <c r="BG20" s="781"/>
      <c r="BH20" s="790"/>
      <c r="BI20" s="780"/>
      <c r="BJ20" s="780"/>
      <c r="BK20" s="780"/>
      <c r="BL20" s="780"/>
      <c r="BM20" s="785"/>
      <c r="BN20" s="785"/>
      <c r="BO20" s="785"/>
      <c r="BP20" s="785"/>
      <c r="BQ20" s="785"/>
      <c r="BR20" s="776"/>
      <c r="BS20" s="777"/>
      <c r="BT20" s="784"/>
      <c r="BU20" s="791"/>
      <c r="BV20" s="781"/>
    </row>
    <row r="21" spans="1:75" ht="14.5" x14ac:dyDescent="0.25">
      <c r="A21" s="323" t="s">
        <v>400</v>
      </c>
      <c r="B21" s="46"/>
      <c r="C21" s="723"/>
      <c r="D21" s="46"/>
      <c r="E21" s="54"/>
      <c r="F21" s="46"/>
      <c r="G21" s="58"/>
      <c r="H21" s="69"/>
      <c r="I21" s="62"/>
      <c r="J21" s="62"/>
      <c r="K21" s="62"/>
      <c r="L21" s="62"/>
      <c r="M21" s="263"/>
      <c r="N21" s="73"/>
      <c r="O21" s="62"/>
      <c r="P21" s="62"/>
      <c r="Q21" s="62"/>
      <c r="R21" s="62"/>
      <c r="S21" s="62"/>
      <c r="T21" s="62"/>
      <c r="U21" s="91"/>
      <c r="V21" s="62"/>
      <c r="W21" s="62"/>
      <c r="X21" s="62"/>
      <c r="Y21" s="245"/>
      <c r="Z21" s="62"/>
      <c r="AA21" s="62"/>
      <c r="AB21" s="62"/>
      <c r="AC21" s="62"/>
      <c r="AD21" s="62"/>
      <c r="AE21" s="62"/>
      <c r="AF21" s="62"/>
      <c r="AG21" s="557"/>
      <c r="AH21" s="54"/>
      <c r="AI21" s="54"/>
      <c r="AJ21" s="54"/>
      <c r="AK21" s="54"/>
      <c r="AL21" s="54"/>
      <c r="AM21" s="54"/>
      <c r="AN21" s="54"/>
      <c r="AO21" s="247"/>
      <c r="AP21" s="54"/>
      <c r="AQ21" s="54"/>
      <c r="AR21" s="54"/>
      <c r="AS21" s="54"/>
      <c r="AT21" s="54"/>
      <c r="AU21" s="54"/>
      <c r="AV21" s="54"/>
      <c r="AW21" s="54"/>
      <c r="AX21" s="54"/>
      <c r="AY21" s="54"/>
      <c r="AZ21" s="582"/>
      <c r="BA21" s="280"/>
      <c r="BB21" s="62"/>
      <c r="BC21" s="62"/>
      <c r="BD21" s="62"/>
      <c r="BE21" s="245"/>
      <c r="BF21" s="245"/>
      <c r="BG21" s="69"/>
      <c r="BH21" s="585"/>
      <c r="BI21" s="62"/>
      <c r="BJ21" s="62"/>
      <c r="BK21" s="62"/>
      <c r="BL21" s="62"/>
      <c r="BM21" s="245"/>
      <c r="BN21" s="592"/>
      <c r="BO21" s="592"/>
      <c r="BP21" s="592"/>
      <c r="BQ21" s="592"/>
      <c r="BR21" s="150"/>
      <c r="BS21" s="46"/>
      <c r="BT21" s="91"/>
      <c r="BU21" s="41"/>
      <c r="BV21" s="69"/>
    </row>
    <row r="22" spans="1:75" s="336" customFormat="1" x14ac:dyDescent="0.25">
      <c r="A22" s="337" t="s">
        <v>7930</v>
      </c>
      <c r="B22" s="369"/>
      <c r="C22" s="718">
        <v>43287</v>
      </c>
      <c r="D22" s="369"/>
      <c r="E22" s="841">
        <v>6111.82</v>
      </c>
      <c r="F22" s="369"/>
      <c r="G22" s="339">
        <v>18.203299999999999</v>
      </c>
      <c r="H22" s="370"/>
      <c r="I22" s="843">
        <v>21.75</v>
      </c>
      <c r="J22" s="843">
        <v>7.49</v>
      </c>
      <c r="K22" s="843">
        <v>10.52</v>
      </c>
      <c r="L22" s="843">
        <v>10.91</v>
      </c>
      <c r="M22" s="361"/>
      <c r="N22" s="342">
        <v>-38.0578</v>
      </c>
      <c r="O22" s="340">
        <v>-10.951499999999999</v>
      </c>
      <c r="P22" s="340">
        <v>0</v>
      </c>
      <c r="Q22" s="340">
        <v>-12.472099999999999</v>
      </c>
      <c r="R22" s="340">
        <v>-17.717300000000002</v>
      </c>
      <c r="S22" s="340">
        <v>8.1361000000000008</v>
      </c>
      <c r="T22" s="340">
        <v>3.5371999999999999</v>
      </c>
      <c r="U22" s="344">
        <v>3.1707000000000001</v>
      </c>
      <c r="V22" s="340">
        <v>2.5688</v>
      </c>
      <c r="W22" s="340">
        <v>3.7923</v>
      </c>
      <c r="X22" s="340">
        <v>5.9916</v>
      </c>
      <c r="Y22" s="371">
        <v>5.4722</v>
      </c>
      <c r="Z22" s="340" t="s">
        <v>430</v>
      </c>
      <c r="AA22" s="340">
        <v>-4.9938000000000002</v>
      </c>
      <c r="AB22" s="340">
        <v>10.307</v>
      </c>
      <c r="AC22" s="340">
        <v>2.2947000000000002</v>
      </c>
      <c r="AD22" s="340">
        <v>2.4950000000000001</v>
      </c>
      <c r="AE22" s="340">
        <v>-2.8851</v>
      </c>
      <c r="AF22" s="340">
        <v>7.5917000000000003</v>
      </c>
      <c r="AG22" s="568"/>
      <c r="AH22" s="338">
        <v>4</v>
      </c>
      <c r="AI22" s="338">
        <v>5</v>
      </c>
      <c r="AJ22" s="338">
        <v>6</v>
      </c>
      <c r="AK22" s="338">
        <v>3</v>
      </c>
      <c r="AL22" s="338">
        <v>6</v>
      </c>
      <c r="AM22" s="338">
        <v>1</v>
      </c>
      <c r="AN22" s="338">
        <v>3</v>
      </c>
      <c r="AO22" s="604">
        <v>8</v>
      </c>
      <c r="AP22" s="338">
        <v>5</v>
      </c>
      <c r="AQ22" s="338">
        <v>3</v>
      </c>
      <c r="AR22" s="338">
        <v>3</v>
      </c>
      <c r="AS22" s="338">
        <v>1</v>
      </c>
      <c r="AT22" s="338" t="s">
        <v>430</v>
      </c>
      <c r="AU22" s="338">
        <v>3</v>
      </c>
      <c r="AV22" s="338">
        <v>1</v>
      </c>
      <c r="AW22" s="338">
        <v>4</v>
      </c>
      <c r="AX22" s="338">
        <v>4</v>
      </c>
      <c r="AY22" s="338">
        <v>3</v>
      </c>
      <c r="AZ22" s="583"/>
      <c r="BA22" s="464">
        <v>96.35</v>
      </c>
      <c r="BB22" s="340" t="s">
        <v>430</v>
      </c>
      <c r="BC22" s="340" t="s">
        <v>430</v>
      </c>
      <c r="BD22" s="340" t="s">
        <v>430</v>
      </c>
      <c r="BE22" s="371" t="s">
        <v>430</v>
      </c>
      <c r="BF22" s="371">
        <v>3.65</v>
      </c>
      <c r="BG22" s="370"/>
      <c r="BH22" s="593">
        <v>3.64</v>
      </c>
      <c r="BI22" s="340" t="s">
        <v>430</v>
      </c>
      <c r="BJ22" s="340" t="s">
        <v>430</v>
      </c>
      <c r="BK22" s="340" t="s">
        <v>430</v>
      </c>
      <c r="BL22" s="340" t="s">
        <v>430</v>
      </c>
      <c r="BM22" s="371">
        <v>96.35</v>
      </c>
      <c r="BN22" s="371" t="s">
        <v>430</v>
      </c>
      <c r="BO22" s="371" t="s">
        <v>430</v>
      </c>
      <c r="BP22" s="371" t="s">
        <v>430</v>
      </c>
      <c r="BQ22" s="371" t="s">
        <v>430</v>
      </c>
      <c r="BR22" s="463"/>
      <c r="BS22" s="369" t="s">
        <v>430</v>
      </c>
      <c r="BT22" s="344" t="s">
        <v>430</v>
      </c>
      <c r="BU22" s="571"/>
      <c r="BV22" s="370" t="s">
        <v>555</v>
      </c>
    </row>
    <row r="23" spans="1:75" s="355" customFormat="1" x14ac:dyDescent="0.25">
      <c r="A23" s="345" t="s">
        <v>7931</v>
      </c>
      <c r="B23" s="373"/>
      <c r="C23" s="719">
        <v>44946</v>
      </c>
      <c r="D23" s="373"/>
      <c r="E23" s="841">
        <v>2695.35</v>
      </c>
      <c r="F23" s="373"/>
      <c r="G23" s="347">
        <v>12.349600000000001</v>
      </c>
      <c r="H23" s="374"/>
      <c r="I23" s="348">
        <v>28.559339999999999</v>
      </c>
      <c r="J23" s="348">
        <v>7.69</v>
      </c>
      <c r="K23" s="843">
        <v>11.39</v>
      </c>
      <c r="L23" s="348">
        <v>11.759230000000001</v>
      </c>
      <c r="M23" s="362"/>
      <c r="N23" s="350">
        <v>-65.790199999999999</v>
      </c>
      <c r="O23" s="348">
        <v>-23.893000000000001</v>
      </c>
      <c r="P23" s="348">
        <v>0.21110000000000001</v>
      </c>
      <c r="Q23" s="348">
        <v>-23.183199999999999</v>
      </c>
      <c r="R23" s="348">
        <v>-19.096499999999999</v>
      </c>
      <c r="S23" s="348">
        <v>4.8814000000000002</v>
      </c>
      <c r="T23" s="348">
        <v>2.0792000000000002</v>
      </c>
      <c r="U23" s="354">
        <v>3.5834000000000001</v>
      </c>
      <c r="V23" s="348">
        <v>2.3165</v>
      </c>
      <c r="W23" s="348">
        <v>2.8321999999999998</v>
      </c>
      <c r="X23" s="348">
        <v>5.5486000000000004</v>
      </c>
      <c r="Y23" s="375" t="s">
        <v>430</v>
      </c>
      <c r="Z23" s="348" t="s">
        <v>430</v>
      </c>
      <c r="AA23" s="348">
        <v>-10.1218</v>
      </c>
      <c r="AB23" s="348">
        <v>9.8392999999999997</v>
      </c>
      <c r="AC23" s="348">
        <v>1.4990000000000001</v>
      </c>
      <c r="AD23" s="348">
        <v>1.8204</v>
      </c>
      <c r="AE23" s="348">
        <v>-7.0206999999999997</v>
      </c>
      <c r="AF23" s="348">
        <v>5.9672999999999998</v>
      </c>
      <c r="AG23" s="569"/>
      <c r="AH23" s="346">
        <v>9</v>
      </c>
      <c r="AI23" s="346">
        <v>8</v>
      </c>
      <c r="AJ23" s="346">
        <v>5</v>
      </c>
      <c r="AK23" s="346">
        <v>8</v>
      </c>
      <c r="AL23" s="346">
        <v>9</v>
      </c>
      <c r="AM23" s="346">
        <v>8</v>
      </c>
      <c r="AN23" s="346">
        <v>7</v>
      </c>
      <c r="AO23" s="429">
        <v>5</v>
      </c>
      <c r="AP23" s="346">
        <v>8</v>
      </c>
      <c r="AQ23" s="346">
        <v>7</v>
      </c>
      <c r="AR23" s="346">
        <v>5</v>
      </c>
      <c r="AS23" s="346" t="s">
        <v>430</v>
      </c>
      <c r="AT23" s="346" t="s">
        <v>430</v>
      </c>
      <c r="AU23" s="346">
        <v>9</v>
      </c>
      <c r="AV23" s="346">
        <v>3</v>
      </c>
      <c r="AW23" s="346">
        <v>8</v>
      </c>
      <c r="AX23" s="346">
        <v>8</v>
      </c>
      <c r="AY23" s="346">
        <v>6</v>
      </c>
      <c r="AZ23" s="584"/>
      <c r="BA23" s="467">
        <v>97.42</v>
      </c>
      <c r="BB23" s="348" t="s">
        <v>430</v>
      </c>
      <c r="BC23" s="348" t="s">
        <v>430</v>
      </c>
      <c r="BD23" s="348" t="s">
        <v>430</v>
      </c>
      <c r="BE23" s="375" t="s">
        <v>430</v>
      </c>
      <c r="BF23" s="375">
        <v>2.58</v>
      </c>
      <c r="BG23" s="374"/>
      <c r="BH23" s="594">
        <v>2.58</v>
      </c>
      <c r="BI23" s="348" t="s">
        <v>430</v>
      </c>
      <c r="BJ23" s="348" t="s">
        <v>430</v>
      </c>
      <c r="BK23" s="348" t="s">
        <v>430</v>
      </c>
      <c r="BL23" s="348" t="s">
        <v>430</v>
      </c>
      <c r="BM23" s="375">
        <v>97.42</v>
      </c>
      <c r="BN23" s="375" t="s">
        <v>430</v>
      </c>
      <c r="BO23" s="375" t="s">
        <v>430</v>
      </c>
      <c r="BP23" s="375" t="s">
        <v>430</v>
      </c>
      <c r="BQ23" s="375" t="s">
        <v>430</v>
      </c>
      <c r="BR23" s="466"/>
      <c r="BS23" s="373" t="s">
        <v>430</v>
      </c>
      <c r="BT23" s="354" t="s">
        <v>430</v>
      </c>
      <c r="BU23" s="430"/>
      <c r="BV23" s="374" t="s">
        <v>555</v>
      </c>
    </row>
    <row r="24" spans="1:75" s="355" customFormat="1" x14ac:dyDescent="0.25">
      <c r="A24" s="345" t="s">
        <v>7932</v>
      </c>
      <c r="B24" s="373"/>
      <c r="C24" s="719">
        <v>44916</v>
      </c>
      <c r="D24" s="373"/>
      <c r="E24" s="841">
        <v>1304.78</v>
      </c>
      <c r="F24" s="373"/>
      <c r="G24" s="347">
        <v>12.539199999999999</v>
      </c>
      <c r="H24" s="374"/>
      <c r="I24" s="843">
        <v>27.83</v>
      </c>
      <c r="J24" s="843">
        <v>7.61</v>
      </c>
      <c r="K24" s="843">
        <v>10.130000000000001</v>
      </c>
      <c r="L24" s="843">
        <v>10.52</v>
      </c>
      <c r="M24" s="362"/>
      <c r="N24" s="350">
        <v>-10.766999999999999</v>
      </c>
      <c r="O24" s="348">
        <v>-6.1097999999999999</v>
      </c>
      <c r="P24" s="348">
        <v>1.123</v>
      </c>
      <c r="Q24" s="348">
        <v>-15.4396</v>
      </c>
      <c r="R24" s="348">
        <v>-13.514799999999999</v>
      </c>
      <c r="S24" s="348">
        <v>5.1992000000000003</v>
      </c>
      <c r="T24" s="348">
        <v>1.3811</v>
      </c>
      <c r="U24" s="354">
        <v>3.2473999999999998</v>
      </c>
      <c r="V24" s="348">
        <v>2.5499999999999998</v>
      </c>
      <c r="W24" s="348">
        <v>3.1095000000000002</v>
      </c>
      <c r="X24" s="348">
        <v>5.7321</v>
      </c>
      <c r="Y24" s="375" t="s">
        <v>430</v>
      </c>
      <c r="Z24" s="348" t="s">
        <v>430</v>
      </c>
      <c r="AA24" s="348">
        <v>-4.9363000000000001</v>
      </c>
      <c r="AB24" s="348">
        <v>8.6643000000000008</v>
      </c>
      <c r="AC24" s="348">
        <v>1.8965000000000001</v>
      </c>
      <c r="AD24" s="348">
        <v>2.2604000000000002</v>
      </c>
      <c r="AE24" s="348">
        <v>-2.0945999999999998</v>
      </c>
      <c r="AF24" s="348">
        <v>6.2656999999999998</v>
      </c>
      <c r="AG24" s="569"/>
      <c r="AH24" s="346">
        <v>2</v>
      </c>
      <c r="AI24" s="346">
        <v>3</v>
      </c>
      <c r="AJ24" s="346">
        <v>2</v>
      </c>
      <c r="AK24" s="346">
        <v>4</v>
      </c>
      <c r="AL24" s="346">
        <v>2</v>
      </c>
      <c r="AM24" s="346">
        <v>6</v>
      </c>
      <c r="AN24" s="346">
        <v>8</v>
      </c>
      <c r="AO24" s="429">
        <v>7</v>
      </c>
      <c r="AP24" s="346">
        <v>6</v>
      </c>
      <c r="AQ24" s="346">
        <v>5</v>
      </c>
      <c r="AR24" s="346">
        <v>4</v>
      </c>
      <c r="AS24" s="346" t="s">
        <v>430</v>
      </c>
      <c r="AT24" s="346" t="s">
        <v>430</v>
      </c>
      <c r="AU24" s="346">
        <v>2</v>
      </c>
      <c r="AV24" s="346">
        <v>8</v>
      </c>
      <c r="AW24" s="346">
        <v>6</v>
      </c>
      <c r="AX24" s="346">
        <v>6</v>
      </c>
      <c r="AY24" s="346">
        <v>2</v>
      </c>
      <c r="AZ24" s="584"/>
      <c r="BA24" s="467">
        <v>85.6</v>
      </c>
      <c r="BB24" s="348" t="s">
        <v>430</v>
      </c>
      <c r="BC24" s="348" t="s">
        <v>430</v>
      </c>
      <c r="BD24" s="348" t="s">
        <v>430</v>
      </c>
      <c r="BE24" s="375" t="s">
        <v>430</v>
      </c>
      <c r="BF24" s="375">
        <v>14.4</v>
      </c>
      <c r="BG24" s="374"/>
      <c r="BH24" s="594">
        <v>14.4</v>
      </c>
      <c r="BI24" s="348" t="s">
        <v>430</v>
      </c>
      <c r="BJ24" s="348" t="s">
        <v>430</v>
      </c>
      <c r="BK24" s="348" t="s">
        <v>430</v>
      </c>
      <c r="BL24" s="348" t="s">
        <v>430</v>
      </c>
      <c r="BM24" s="375">
        <v>85.6</v>
      </c>
      <c r="BN24" s="375" t="s">
        <v>430</v>
      </c>
      <c r="BO24" s="375" t="s">
        <v>430</v>
      </c>
      <c r="BP24" s="375" t="s">
        <v>430</v>
      </c>
      <c r="BQ24" s="375" t="s">
        <v>430</v>
      </c>
      <c r="BR24" s="466"/>
      <c r="BS24" s="373" t="s">
        <v>430</v>
      </c>
      <c r="BT24" s="354" t="s">
        <v>430</v>
      </c>
      <c r="BU24" s="430"/>
      <c r="BV24" s="374" t="s">
        <v>555</v>
      </c>
    </row>
    <row r="25" spans="1:75" s="355" customFormat="1" x14ac:dyDescent="0.25">
      <c r="A25" s="345" t="s">
        <v>7933</v>
      </c>
      <c r="B25" s="373"/>
      <c r="C25" s="719">
        <v>35985</v>
      </c>
      <c r="D25" s="373"/>
      <c r="E25" s="841">
        <v>832.1</v>
      </c>
      <c r="F25" s="373"/>
      <c r="G25" s="347">
        <v>91.820400000000006</v>
      </c>
      <c r="H25" s="374"/>
      <c r="I25" s="843">
        <v>28.38</v>
      </c>
      <c r="J25" s="843">
        <v>7.7</v>
      </c>
      <c r="K25" s="843">
        <v>10.8</v>
      </c>
      <c r="L25" s="843">
        <v>11.21</v>
      </c>
      <c r="M25" s="362"/>
      <c r="N25" s="350">
        <v>-44.110599999999998</v>
      </c>
      <c r="O25" s="348">
        <v>-22.576599999999999</v>
      </c>
      <c r="P25" s="348">
        <v>-7.0152000000000001</v>
      </c>
      <c r="Q25" s="348">
        <v>-20.795999999999999</v>
      </c>
      <c r="R25" s="348">
        <v>-14.8042</v>
      </c>
      <c r="S25" s="348">
        <v>5.7538</v>
      </c>
      <c r="T25" s="348">
        <v>2.5522999999999998</v>
      </c>
      <c r="U25" s="354">
        <v>3.6436000000000002</v>
      </c>
      <c r="V25" s="348">
        <v>2.7610999999999999</v>
      </c>
      <c r="W25" s="348">
        <v>4.4992999999999999</v>
      </c>
      <c r="X25" s="348">
        <v>6.0247000000000002</v>
      </c>
      <c r="Y25" s="375">
        <v>4.8955000000000002</v>
      </c>
      <c r="Z25" s="348">
        <v>6.2297000000000002</v>
      </c>
      <c r="AA25" s="348">
        <v>-5.4027000000000003</v>
      </c>
      <c r="AB25" s="348">
        <v>9.0722000000000005</v>
      </c>
      <c r="AC25" s="348">
        <v>2.1735000000000002</v>
      </c>
      <c r="AD25" s="348">
        <v>2.2898000000000001</v>
      </c>
      <c r="AE25" s="348">
        <v>-9.5036000000000005</v>
      </c>
      <c r="AF25" s="348">
        <v>8.1823999999999995</v>
      </c>
      <c r="AG25" s="569"/>
      <c r="AH25" s="346">
        <v>6</v>
      </c>
      <c r="AI25" s="346">
        <v>7</v>
      </c>
      <c r="AJ25" s="346">
        <v>9</v>
      </c>
      <c r="AK25" s="346">
        <v>7</v>
      </c>
      <c r="AL25" s="346">
        <v>5</v>
      </c>
      <c r="AM25" s="346">
        <v>5</v>
      </c>
      <c r="AN25" s="346">
        <v>5</v>
      </c>
      <c r="AO25" s="429">
        <v>4</v>
      </c>
      <c r="AP25" s="346">
        <v>3</v>
      </c>
      <c r="AQ25" s="346">
        <v>1</v>
      </c>
      <c r="AR25" s="346">
        <v>2</v>
      </c>
      <c r="AS25" s="346">
        <v>2</v>
      </c>
      <c r="AT25" s="346">
        <v>1</v>
      </c>
      <c r="AU25" s="346">
        <v>4</v>
      </c>
      <c r="AV25" s="346">
        <v>6</v>
      </c>
      <c r="AW25" s="346">
        <v>5</v>
      </c>
      <c r="AX25" s="346">
        <v>5</v>
      </c>
      <c r="AY25" s="346">
        <v>9</v>
      </c>
      <c r="AZ25" s="584"/>
      <c r="BA25" s="467">
        <v>96.44</v>
      </c>
      <c r="BB25" s="348">
        <v>0.01</v>
      </c>
      <c r="BC25" s="348" t="s">
        <v>430</v>
      </c>
      <c r="BD25" s="348" t="s">
        <v>430</v>
      </c>
      <c r="BE25" s="375" t="s">
        <v>430</v>
      </c>
      <c r="BF25" s="375">
        <v>3.55</v>
      </c>
      <c r="BG25" s="374"/>
      <c r="BH25" s="594">
        <v>3.55</v>
      </c>
      <c r="BI25" s="348" t="s">
        <v>430</v>
      </c>
      <c r="BJ25" s="348" t="s">
        <v>430</v>
      </c>
      <c r="BK25" s="348">
        <v>0.01</v>
      </c>
      <c r="BL25" s="348" t="s">
        <v>430</v>
      </c>
      <c r="BM25" s="375">
        <v>96.44</v>
      </c>
      <c r="BN25" s="375" t="s">
        <v>430</v>
      </c>
      <c r="BO25" s="375" t="s">
        <v>430</v>
      </c>
      <c r="BP25" s="375" t="s">
        <v>430</v>
      </c>
      <c r="BQ25" s="375" t="s">
        <v>430</v>
      </c>
      <c r="BR25" s="466"/>
      <c r="BS25" s="373" t="s">
        <v>430</v>
      </c>
      <c r="BT25" s="354" t="s">
        <v>430</v>
      </c>
      <c r="BU25" s="430"/>
      <c r="BV25" s="374" t="s">
        <v>555</v>
      </c>
    </row>
    <row r="26" spans="1:75" s="355" customFormat="1" ht="12" customHeight="1" x14ac:dyDescent="0.25">
      <c r="A26" s="345" t="s">
        <v>7934</v>
      </c>
      <c r="B26" s="373"/>
      <c r="C26" s="719">
        <v>44922</v>
      </c>
      <c r="D26" s="373"/>
      <c r="E26" s="346">
        <v>150.41300000000001</v>
      </c>
      <c r="F26" s="373"/>
      <c r="G26" s="347">
        <v>1239.2264</v>
      </c>
      <c r="H26" s="374"/>
      <c r="I26" s="843">
        <v>30.72</v>
      </c>
      <c r="J26" s="843">
        <v>7.5745399999999998</v>
      </c>
      <c r="K26" s="843">
        <v>11.34</v>
      </c>
      <c r="L26" s="843">
        <v>11.77</v>
      </c>
      <c r="M26" s="362"/>
      <c r="N26" s="350">
        <v>-61.733800000000002</v>
      </c>
      <c r="O26" s="348">
        <v>-20.813700000000001</v>
      </c>
      <c r="P26" s="348">
        <v>-2.9394999999999998</v>
      </c>
      <c r="Q26" s="348">
        <v>-25.031700000000001</v>
      </c>
      <c r="R26" s="348">
        <v>-18.358000000000001</v>
      </c>
      <c r="S26" s="348">
        <v>4.9824999999999999</v>
      </c>
      <c r="T26" s="348">
        <v>2.4586999999999999</v>
      </c>
      <c r="U26" s="354">
        <v>3.8144</v>
      </c>
      <c r="V26" s="348">
        <v>2.3275999999999999</v>
      </c>
      <c r="W26" s="348">
        <v>2.7103999999999999</v>
      </c>
      <c r="X26" s="348">
        <v>5.4069000000000003</v>
      </c>
      <c r="Y26" s="375" t="s">
        <v>430</v>
      </c>
      <c r="Z26" s="348" t="s">
        <v>430</v>
      </c>
      <c r="AA26" s="348">
        <v>-9.7782999999999998</v>
      </c>
      <c r="AB26" s="348">
        <v>9.2982999999999993</v>
      </c>
      <c r="AC26" s="348">
        <v>1.5909</v>
      </c>
      <c r="AD26" s="348">
        <v>1.8786</v>
      </c>
      <c r="AE26" s="348">
        <v>-8.2346000000000004</v>
      </c>
      <c r="AF26" s="348">
        <v>5.9569000000000001</v>
      </c>
      <c r="AG26" s="569"/>
      <c r="AH26" s="346">
        <v>8</v>
      </c>
      <c r="AI26" s="346">
        <v>6</v>
      </c>
      <c r="AJ26" s="346">
        <v>7</v>
      </c>
      <c r="AK26" s="346">
        <v>9</v>
      </c>
      <c r="AL26" s="346">
        <v>7</v>
      </c>
      <c r="AM26" s="346">
        <v>7</v>
      </c>
      <c r="AN26" s="346">
        <v>6</v>
      </c>
      <c r="AO26" s="429">
        <v>3</v>
      </c>
      <c r="AP26" s="346">
        <v>7</v>
      </c>
      <c r="AQ26" s="346">
        <v>8</v>
      </c>
      <c r="AR26" s="346">
        <v>6</v>
      </c>
      <c r="AS26" s="346" t="s">
        <v>430</v>
      </c>
      <c r="AT26" s="346" t="s">
        <v>430</v>
      </c>
      <c r="AU26" s="346">
        <v>8</v>
      </c>
      <c r="AV26" s="346">
        <v>5</v>
      </c>
      <c r="AW26" s="346">
        <v>7</v>
      </c>
      <c r="AX26" s="346">
        <v>7</v>
      </c>
      <c r="AY26" s="346">
        <v>7</v>
      </c>
      <c r="AZ26" s="584"/>
      <c r="BA26" s="467">
        <v>86.81</v>
      </c>
      <c r="BB26" s="348" t="s">
        <v>430</v>
      </c>
      <c r="BC26" s="348" t="s">
        <v>430</v>
      </c>
      <c r="BD26" s="348" t="s">
        <v>430</v>
      </c>
      <c r="BE26" s="375" t="s">
        <v>430</v>
      </c>
      <c r="BF26" s="375">
        <v>13.19</v>
      </c>
      <c r="BG26" s="374"/>
      <c r="BH26" s="594">
        <v>13.19</v>
      </c>
      <c r="BI26" s="348" t="s">
        <v>430</v>
      </c>
      <c r="BJ26" s="348" t="s">
        <v>430</v>
      </c>
      <c r="BK26" s="348" t="s">
        <v>430</v>
      </c>
      <c r="BL26" s="348" t="s">
        <v>430</v>
      </c>
      <c r="BM26" s="375">
        <v>86.81</v>
      </c>
      <c r="BN26" s="375" t="s">
        <v>430</v>
      </c>
      <c r="BO26" s="375" t="s">
        <v>430</v>
      </c>
      <c r="BP26" s="375" t="s">
        <v>430</v>
      </c>
      <c r="BQ26" s="375" t="s">
        <v>430</v>
      </c>
      <c r="BR26" s="466"/>
      <c r="BS26" s="373" t="s">
        <v>430</v>
      </c>
      <c r="BT26" s="354" t="s">
        <v>430</v>
      </c>
      <c r="BU26" s="430"/>
      <c r="BV26" s="374" t="s">
        <v>555</v>
      </c>
    </row>
    <row r="27" spans="1:75" s="355" customFormat="1" x14ac:dyDescent="0.25">
      <c r="A27" s="345" t="s">
        <v>7935</v>
      </c>
      <c r="B27" s="373"/>
      <c r="C27" s="719">
        <v>44781</v>
      </c>
      <c r="D27" s="373"/>
      <c r="E27" s="346">
        <v>97.75</v>
      </c>
      <c r="F27" s="373"/>
      <c r="G27" s="347">
        <v>13.0768</v>
      </c>
      <c r="H27" s="374"/>
      <c r="I27" s="843">
        <v>28.64</v>
      </c>
      <c r="J27" s="843">
        <v>7.58</v>
      </c>
      <c r="K27" s="843">
        <v>10.02</v>
      </c>
      <c r="L27" s="843">
        <v>10.43</v>
      </c>
      <c r="M27" s="362"/>
      <c r="N27" s="350">
        <v>-7.5347</v>
      </c>
      <c r="O27" s="348">
        <v>-2.3256000000000001</v>
      </c>
      <c r="P27" s="348">
        <v>0.43869999999999998</v>
      </c>
      <c r="Q27" s="348">
        <v>-9.3567</v>
      </c>
      <c r="R27" s="348">
        <v>-11.1836</v>
      </c>
      <c r="S27" s="348">
        <v>6.9333</v>
      </c>
      <c r="T27" s="348">
        <v>3.1983999999999999</v>
      </c>
      <c r="U27" s="354">
        <v>3.4605000000000001</v>
      </c>
      <c r="V27" s="348">
        <v>3.1505000000000001</v>
      </c>
      <c r="W27" s="348">
        <v>4.2358000000000002</v>
      </c>
      <c r="X27" s="348">
        <v>6.0255999999999998</v>
      </c>
      <c r="Y27" s="375" t="s">
        <v>430</v>
      </c>
      <c r="Z27" s="348" t="s">
        <v>430</v>
      </c>
      <c r="AA27" s="348">
        <v>-3.7212000000000001</v>
      </c>
      <c r="AB27" s="348">
        <v>8.673</v>
      </c>
      <c r="AC27" s="348">
        <v>2.8645999999999998</v>
      </c>
      <c r="AD27" s="348">
        <v>2.9121000000000001</v>
      </c>
      <c r="AE27" s="348">
        <v>0.30709999999999998</v>
      </c>
      <c r="AF27" s="348">
        <v>6.7732999999999999</v>
      </c>
      <c r="AG27" s="569"/>
      <c r="AH27" s="346">
        <v>1</v>
      </c>
      <c r="AI27" s="346">
        <v>1</v>
      </c>
      <c r="AJ27" s="346">
        <v>3</v>
      </c>
      <c r="AK27" s="346">
        <v>1</v>
      </c>
      <c r="AL27" s="346">
        <v>1</v>
      </c>
      <c r="AM27" s="346">
        <v>3</v>
      </c>
      <c r="AN27" s="346">
        <v>4</v>
      </c>
      <c r="AO27" s="429">
        <v>6</v>
      </c>
      <c r="AP27" s="346">
        <v>2</v>
      </c>
      <c r="AQ27" s="346">
        <v>2</v>
      </c>
      <c r="AR27" s="346">
        <v>1</v>
      </c>
      <c r="AS27" s="346" t="s">
        <v>430</v>
      </c>
      <c r="AT27" s="346" t="s">
        <v>430</v>
      </c>
      <c r="AU27" s="346">
        <v>1</v>
      </c>
      <c r="AV27" s="346">
        <v>7</v>
      </c>
      <c r="AW27" s="346">
        <v>2</v>
      </c>
      <c r="AX27" s="346">
        <v>2</v>
      </c>
      <c r="AY27" s="346">
        <v>1</v>
      </c>
      <c r="AZ27" s="584"/>
      <c r="BA27" s="467">
        <v>61.33</v>
      </c>
      <c r="BB27" s="348">
        <v>17.829999999999998</v>
      </c>
      <c r="BC27" s="348" t="s">
        <v>430</v>
      </c>
      <c r="BD27" s="348" t="s">
        <v>430</v>
      </c>
      <c r="BE27" s="375" t="s">
        <v>430</v>
      </c>
      <c r="BF27" s="375">
        <v>20.84</v>
      </c>
      <c r="BG27" s="374"/>
      <c r="BH27" s="594">
        <v>20.84</v>
      </c>
      <c r="BI27" s="348" t="s">
        <v>430</v>
      </c>
      <c r="BJ27" s="348" t="s">
        <v>430</v>
      </c>
      <c r="BK27" s="348">
        <v>17.829999999999998</v>
      </c>
      <c r="BL27" s="348" t="s">
        <v>430</v>
      </c>
      <c r="BM27" s="375">
        <v>61.33</v>
      </c>
      <c r="BN27" s="375" t="s">
        <v>430</v>
      </c>
      <c r="BO27" s="375" t="s">
        <v>430</v>
      </c>
      <c r="BP27" s="375" t="s">
        <v>430</v>
      </c>
      <c r="BQ27" s="375" t="s">
        <v>430</v>
      </c>
      <c r="BR27" s="466"/>
      <c r="BS27" s="373" t="s">
        <v>430</v>
      </c>
      <c r="BT27" s="354" t="s">
        <v>430</v>
      </c>
      <c r="BU27" s="430"/>
      <c r="BV27" s="374" t="s">
        <v>555</v>
      </c>
    </row>
    <row r="28" spans="1:75" s="355" customFormat="1" x14ac:dyDescent="0.25">
      <c r="A28" s="345" t="s">
        <v>7936</v>
      </c>
      <c r="B28" s="373"/>
      <c r="C28" s="719">
        <v>45002</v>
      </c>
      <c r="D28" s="373"/>
      <c r="E28" s="841">
        <v>89.42</v>
      </c>
      <c r="F28" s="373"/>
      <c r="G28" s="347">
        <v>11.881399999999999</v>
      </c>
      <c r="H28" s="374"/>
      <c r="I28" s="348">
        <v>29.691099999999999</v>
      </c>
      <c r="J28" s="843">
        <v>7.47</v>
      </c>
      <c r="K28" s="843">
        <v>9.39</v>
      </c>
      <c r="L28" s="843">
        <v>9.75</v>
      </c>
      <c r="M28" s="362"/>
      <c r="N28" s="350">
        <v>-27.934100000000001</v>
      </c>
      <c r="O28" s="348">
        <v>-10.4359</v>
      </c>
      <c r="P28" s="348">
        <v>0.35110000000000002</v>
      </c>
      <c r="Q28" s="348">
        <v>-20.183700000000002</v>
      </c>
      <c r="R28" s="348">
        <v>-18.455400000000001</v>
      </c>
      <c r="S28" s="348">
        <v>2.4662000000000002</v>
      </c>
      <c r="T28" s="348">
        <v>0.92759999999999998</v>
      </c>
      <c r="U28" s="354">
        <v>2.9615</v>
      </c>
      <c r="V28" s="348">
        <v>1.4412</v>
      </c>
      <c r="W28" s="348">
        <v>1.8277000000000001</v>
      </c>
      <c r="X28" s="348">
        <v>4.5648999999999997</v>
      </c>
      <c r="Y28" s="375" t="s">
        <v>430</v>
      </c>
      <c r="Z28" s="348" t="s">
        <v>430</v>
      </c>
      <c r="AA28" s="348">
        <v>-6.9767999999999999</v>
      </c>
      <c r="AB28" s="348">
        <v>7.6279000000000003</v>
      </c>
      <c r="AC28" s="348">
        <v>0.72729999999999995</v>
      </c>
      <c r="AD28" s="348">
        <v>1.0604</v>
      </c>
      <c r="AE28" s="348">
        <v>-8.6731999999999996</v>
      </c>
      <c r="AF28" s="348">
        <v>5.0670000000000002</v>
      </c>
      <c r="AG28" s="569"/>
      <c r="AH28" s="346">
        <v>3</v>
      </c>
      <c r="AI28" s="346">
        <v>4</v>
      </c>
      <c r="AJ28" s="346">
        <v>4</v>
      </c>
      <c r="AK28" s="346">
        <v>6</v>
      </c>
      <c r="AL28" s="346">
        <v>8</v>
      </c>
      <c r="AM28" s="346">
        <v>9</v>
      </c>
      <c r="AN28" s="346">
        <v>9</v>
      </c>
      <c r="AO28" s="429">
        <v>9</v>
      </c>
      <c r="AP28" s="346">
        <v>9</v>
      </c>
      <c r="AQ28" s="346">
        <v>9</v>
      </c>
      <c r="AR28" s="346">
        <v>7</v>
      </c>
      <c r="AS28" s="346" t="s">
        <v>430</v>
      </c>
      <c r="AT28" s="346" t="s">
        <v>430</v>
      </c>
      <c r="AU28" s="346">
        <v>6</v>
      </c>
      <c r="AV28" s="346">
        <v>9</v>
      </c>
      <c r="AW28" s="346">
        <v>9</v>
      </c>
      <c r="AX28" s="346">
        <v>9</v>
      </c>
      <c r="AY28" s="346">
        <v>8</v>
      </c>
      <c r="AZ28" s="584"/>
      <c r="BA28" s="467">
        <v>83.98</v>
      </c>
      <c r="BB28" s="348" t="s">
        <v>430</v>
      </c>
      <c r="BC28" s="348" t="s">
        <v>430</v>
      </c>
      <c r="BD28" s="348" t="s">
        <v>430</v>
      </c>
      <c r="BE28" s="375" t="s">
        <v>430</v>
      </c>
      <c r="BF28" s="375">
        <v>16.02</v>
      </c>
      <c r="BG28" s="374"/>
      <c r="BH28" s="594">
        <v>16.02</v>
      </c>
      <c r="BI28" s="348" t="s">
        <v>430</v>
      </c>
      <c r="BJ28" s="348" t="s">
        <v>430</v>
      </c>
      <c r="BK28" s="348" t="s">
        <v>430</v>
      </c>
      <c r="BL28" s="348" t="s">
        <v>430</v>
      </c>
      <c r="BM28" s="375">
        <v>83.98</v>
      </c>
      <c r="BN28" s="375" t="s">
        <v>430</v>
      </c>
      <c r="BO28" s="375" t="s">
        <v>430</v>
      </c>
      <c r="BP28" s="375" t="s">
        <v>430</v>
      </c>
      <c r="BQ28" s="375" t="s">
        <v>430</v>
      </c>
      <c r="BR28" s="466"/>
      <c r="BS28" s="373" t="s">
        <v>430</v>
      </c>
      <c r="BT28" s="354" t="s">
        <v>430</v>
      </c>
      <c r="BU28" s="430"/>
      <c r="BV28" s="374" t="s">
        <v>555</v>
      </c>
    </row>
    <row r="29" spans="1:75" s="355" customFormat="1" ht="11" x14ac:dyDescent="0.3">
      <c r="A29" s="845" t="s">
        <v>7937</v>
      </c>
      <c r="B29" s="846"/>
      <c r="C29" s="847">
        <v>45362</v>
      </c>
      <c r="D29" s="846"/>
      <c r="E29" s="848">
        <v>57.83</v>
      </c>
      <c r="F29" s="846"/>
      <c r="G29" s="849">
        <v>11.1433</v>
      </c>
      <c r="H29" s="851"/>
      <c r="I29" s="850">
        <v>11.53</v>
      </c>
      <c r="J29" s="850">
        <v>7.03</v>
      </c>
      <c r="K29" s="850">
        <v>11.32</v>
      </c>
      <c r="L29" s="850">
        <v>8.41</v>
      </c>
      <c r="M29" s="855"/>
      <c r="N29" s="852">
        <v>-39.917499999999997</v>
      </c>
      <c r="O29" s="850">
        <v>-3.9293</v>
      </c>
      <c r="P29" s="850">
        <v>-4.8151999999999999</v>
      </c>
      <c r="Q29" s="850">
        <v>-12.2951</v>
      </c>
      <c r="R29" s="850">
        <v>-14.0007</v>
      </c>
      <c r="S29" s="850">
        <v>7.8422999999999998</v>
      </c>
      <c r="T29" s="850">
        <v>3.5405000000000002</v>
      </c>
      <c r="U29" s="860">
        <v>4.4741</v>
      </c>
      <c r="V29" s="850">
        <v>2.6049000000000002</v>
      </c>
      <c r="W29" s="850">
        <v>2.9883999999999999</v>
      </c>
      <c r="X29" s="850" t="s">
        <v>430</v>
      </c>
      <c r="Y29" s="856" t="s">
        <v>430</v>
      </c>
      <c r="Z29" s="850" t="s">
        <v>430</v>
      </c>
      <c r="AA29" s="850">
        <v>-5.8548</v>
      </c>
      <c r="AB29" s="850">
        <v>10.125999999999999</v>
      </c>
      <c r="AC29" s="850">
        <v>2.7441</v>
      </c>
      <c r="AD29" s="850">
        <v>2.5484</v>
      </c>
      <c r="AE29" s="850">
        <v>-4.9393000000000002</v>
      </c>
      <c r="AF29" s="850">
        <v>4.4227999999999996</v>
      </c>
      <c r="AG29" s="948"/>
      <c r="AH29" s="848">
        <v>5</v>
      </c>
      <c r="AI29" s="848">
        <v>2</v>
      </c>
      <c r="AJ29" s="848">
        <v>8</v>
      </c>
      <c r="AK29" s="848">
        <v>2</v>
      </c>
      <c r="AL29" s="848">
        <v>3</v>
      </c>
      <c r="AM29" s="848">
        <v>2</v>
      </c>
      <c r="AN29" s="848">
        <v>2</v>
      </c>
      <c r="AO29" s="956">
        <v>2</v>
      </c>
      <c r="AP29" s="848">
        <v>4</v>
      </c>
      <c r="AQ29" s="848">
        <v>6</v>
      </c>
      <c r="AR29" s="848" t="s">
        <v>430</v>
      </c>
      <c r="AS29" s="848" t="s">
        <v>430</v>
      </c>
      <c r="AT29" s="848" t="s">
        <v>430</v>
      </c>
      <c r="AU29" s="848">
        <v>5</v>
      </c>
      <c r="AV29" s="848">
        <v>2</v>
      </c>
      <c r="AW29" s="848">
        <v>3</v>
      </c>
      <c r="AX29" s="848">
        <v>3</v>
      </c>
      <c r="AY29" s="848">
        <v>5</v>
      </c>
      <c r="AZ29" s="950"/>
      <c r="BA29" s="857">
        <v>82.71</v>
      </c>
      <c r="BB29" s="850" t="s">
        <v>430</v>
      </c>
      <c r="BC29" s="850" t="s">
        <v>430</v>
      </c>
      <c r="BD29" s="850" t="s">
        <v>430</v>
      </c>
      <c r="BE29" s="856" t="s">
        <v>430</v>
      </c>
      <c r="BF29" s="856">
        <v>17.29</v>
      </c>
      <c r="BG29" s="851"/>
      <c r="BH29" s="951">
        <v>17.29</v>
      </c>
      <c r="BI29" s="850" t="s">
        <v>430</v>
      </c>
      <c r="BJ29" s="850" t="s">
        <v>430</v>
      </c>
      <c r="BK29" s="850" t="s">
        <v>430</v>
      </c>
      <c r="BL29" s="850" t="s">
        <v>430</v>
      </c>
      <c r="BM29" s="856">
        <v>82.71</v>
      </c>
      <c r="BN29" s="856" t="s">
        <v>430</v>
      </c>
      <c r="BO29" s="856" t="s">
        <v>430</v>
      </c>
      <c r="BP29" s="856" t="s">
        <v>430</v>
      </c>
      <c r="BQ29" s="856" t="s">
        <v>430</v>
      </c>
      <c r="BR29" s="854"/>
      <c r="BS29" s="846" t="s">
        <v>430</v>
      </c>
      <c r="BT29" s="860" t="s">
        <v>430</v>
      </c>
      <c r="BU29" s="908"/>
      <c r="BV29" s="851" t="s">
        <v>555</v>
      </c>
      <c r="BW29" s="959"/>
    </row>
    <row r="30" spans="1:75" s="355" customFormat="1" x14ac:dyDescent="0.25">
      <c r="A30" s="345" t="s">
        <v>7938</v>
      </c>
      <c r="B30" s="373"/>
      <c r="C30" s="719">
        <v>45371</v>
      </c>
      <c r="D30" s="373"/>
      <c r="E30" s="841">
        <v>49.12</v>
      </c>
      <c r="F30" s="373"/>
      <c r="G30" s="347">
        <v>11.2926</v>
      </c>
      <c r="H30" s="374"/>
      <c r="I30" s="843">
        <v>27.3</v>
      </c>
      <c r="J30" s="843">
        <v>7.54</v>
      </c>
      <c r="K30" s="843">
        <v>11.18</v>
      </c>
      <c r="L30" s="843">
        <v>11.6</v>
      </c>
      <c r="M30" s="362"/>
      <c r="N30" s="350">
        <v>-44.227600000000002</v>
      </c>
      <c r="O30" s="348">
        <v>-26.875499999999999</v>
      </c>
      <c r="P30" s="348">
        <v>3.0030999999999999</v>
      </c>
      <c r="Q30" s="348">
        <v>-15.514099999999999</v>
      </c>
      <c r="R30" s="348">
        <v>-14.296200000000001</v>
      </c>
      <c r="S30" s="348">
        <v>6.4408000000000003</v>
      </c>
      <c r="T30" s="348">
        <v>3.6276000000000002</v>
      </c>
      <c r="U30" s="354">
        <v>4.7803000000000004</v>
      </c>
      <c r="V30" s="348">
        <v>3.7132000000000001</v>
      </c>
      <c r="W30" s="348">
        <v>3.4885000000000002</v>
      </c>
      <c r="X30" s="348" t="s">
        <v>430</v>
      </c>
      <c r="Y30" s="375" t="s">
        <v>430</v>
      </c>
      <c r="Z30" s="348" t="s">
        <v>430</v>
      </c>
      <c r="AA30" s="348">
        <v>-7.6142000000000003</v>
      </c>
      <c r="AB30" s="348">
        <v>9.6965000000000003</v>
      </c>
      <c r="AC30" s="348">
        <v>3.2648999999999999</v>
      </c>
      <c r="AD30" s="348">
        <v>3.2633000000000001</v>
      </c>
      <c r="AE30" s="348">
        <v>-4.2293000000000003</v>
      </c>
      <c r="AF30" s="348">
        <v>5.0307000000000004</v>
      </c>
      <c r="AG30" s="569"/>
      <c r="AH30" s="346">
        <v>7</v>
      </c>
      <c r="AI30" s="346">
        <v>9</v>
      </c>
      <c r="AJ30" s="346">
        <v>1</v>
      </c>
      <c r="AK30" s="346">
        <v>5</v>
      </c>
      <c r="AL30" s="346">
        <v>4</v>
      </c>
      <c r="AM30" s="346">
        <v>4</v>
      </c>
      <c r="AN30" s="346">
        <v>1</v>
      </c>
      <c r="AO30" s="429">
        <v>1</v>
      </c>
      <c r="AP30" s="346">
        <v>1</v>
      </c>
      <c r="AQ30" s="346">
        <v>4</v>
      </c>
      <c r="AR30" s="346" t="s">
        <v>430</v>
      </c>
      <c r="AS30" s="346" t="s">
        <v>430</v>
      </c>
      <c r="AT30" s="346" t="s">
        <v>430</v>
      </c>
      <c r="AU30" s="346">
        <v>7</v>
      </c>
      <c r="AV30" s="346">
        <v>4</v>
      </c>
      <c r="AW30" s="346">
        <v>1</v>
      </c>
      <c r="AX30" s="346">
        <v>1</v>
      </c>
      <c r="AY30" s="346">
        <v>4</v>
      </c>
      <c r="AZ30" s="584"/>
      <c r="BA30" s="467">
        <v>84.53</v>
      </c>
      <c r="BB30" s="348" t="s">
        <v>430</v>
      </c>
      <c r="BC30" s="348" t="s">
        <v>430</v>
      </c>
      <c r="BD30" s="348" t="s">
        <v>430</v>
      </c>
      <c r="BE30" s="375" t="s">
        <v>430</v>
      </c>
      <c r="BF30" s="375">
        <v>15.47</v>
      </c>
      <c r="BG30" s="374"/>
      <c r="BH30" s="594">
        <v>15.47</v>
      </c>
      <c r="BI30" s="348" t="s">
        <v>430</v>
      </c>
      <c r="BJ30" s="348" t="s">
        <v>430</v>
      </c>
      <c r="BK30" s="348" t="s">
        <v>430</v>
      </c>
      <c r="BL30" s="348" t="s">
        <v>430</v>
      </c>
      <c r="BM30" s="375">
        <v>84.53</v>
      </c>
      <c r="BN30" s="375" t="s">
        <v>430</v>
      </c>
      <c r="BO30" s="375" t="s">
        <v>430</v>
      </c>
      <c r="BP30" s="375" t="s">
        <v>430</v>
      </c>
      <c r="BQ30" s="375" t="s">
        <v>430</v>
      </c>
      <c r="BR30" s="466"/>
      <c r="BS30" s="373" t="s">
        <v>430</v>
      </c>
      <c r="BT30" s="354" t="s">
        <v>430</v>
      </c>
      <c r="BU30" s="430"/>
      <c r="BV30" s="374" t="s">
        <v>555</v>
      </c>
    </row>
    <row r="31" spans="1:75" x14ac:dyDescent="0.25">
      <c r="A31" s="318" t="s">
        <v>93</v>
      </c>
      <c r="B31" s="43"/>
      <c r="C31" s="720"/>
      <c r="D31" s="43"/>
      <c r="E31" s="51"/>
      <c r="F31" s="43"/>
      <c r="G31" s="55"/>
      <c r="H31" s="66"/>
      <c r="I31" s="59"/>
      <c r="J31" s="59"/>
      <c r="K31" s="59"/>
      <c r="L31" s="59"/>
      <c r="M31" s="258"/>
      <c r="N31" s="70">
        <v>-37.785899999999998</v>
      </c>
      <c r="O31" s="59">
        <v>-14.212300000000001</v>
      </c>
      <c r="P31" s="59">
        <v>-1.0713999999999999</v>
      </c>
      <c r="Q31" s="59">
        <v>-17.141400000000001</v>
      </c>
      <c r="R31" s="59">
        <v>-15.7141</v>
      </c>
      <c r="S31" s="59">
        <v>5.8483999999999998</v>
      </c>
      <c r="T31" s="59">
        <v>2.5891999999999999</v>
      </c>
      <c r="U31" s="88">
        <v>3.6818</v>
      </c>
      <c r="V31" s="59">
        <v>2.6038000000000001</v>
      </c>
      <c r="W31" s="59">
        <v>3.2759999999999998</v>
      </c>
      <c r="X31" s="59">
        <v>5.6135000000000002</v>
      </c>
      <c r="Y31" s="276">
        <v>5.1839000000000004</v>
      </c>
      <c r="Z31" s="59">
        <v>6.2297000000000002</v>
      </c>
      <c r="AA31" s="59">
        <v>-6.6</v>
      </c>
      <c r="AB31" s="59">
        <v>9.2561</v>
      </c>
      <c r="AC31" s="59">
        <v>2.1173000000000002</v>
      </c>
      <c r="AD31" s="59">
        <v>2.2808999999999999</v>
      </c>
      <c r="AE31" s="59">
        <v>-5.2526000000000002</v>
      </c>
      <c r="AF31" s="59">
        <v>6.1398000000000001</v>
      </c>
      <c r="AG31" s="553"/>
      <c r="AH31" s="51">
        <v>9</v>
      </c>
      <c r="AI31" s="51">
        <v>9</v>
      </c>
      <c r="AJ31" s="51">
        <v>9</v>
      </c>
      <c r="AK31" s="51">
        <v>9</v>
      </c>
      <c r="AL31" s="51">
        <v>9</v>
      </c>
      <c r="AM31" s="51">
        <v>9</v>
      </c>
      <c r="AN31" s="51">
        <v>9</v>
      </c>
      <c r="AO31" s="319">
        <v>9</v>
      </c>
      <c r="AP31" s="51">
        <v>9</v>
      </c>
      <c r="AQ31" s="51">
        <v>9</v>
      </c>
      <c r="AR31" s="51">
        <v>7</v>
      </c>
      <c r="AS31" s="51">
        <v>2</v>
      </c>
      <c r="AT31" s="51">
        <v>1</v>
      </c>
      <c r="AU31" s="51">
        <v>9</v>
      </c>
      <c r="AV31" s="51">
        <v>9</v>
      </c>
      <c r="AW31" s="51">
        <v>9</v>
      </c>
      <c r="AX31" s="51">
        <v>9</v>
      </c>
      <c r="AY31" s="51">
        <v>9</v>
      </c>
      <c r="AZ31" s="579"/>
      <c r="BA31" s="577"/>
      <c r="BB31" s="59"/>
      <c r="BC31" s="59"/>
      <c r="BD31" s="59"/>
      <c r="BE31" s="276"/>
      <c r="BF31" s="276"/>
      <c r="BG31" s="66"/>
      <c r="BH31" s="586"/>
      <c r="BI31" s="59"/>
      <c r="BJ31" s="59"/>
      <c r="BK31" s="59"/>
      <c r="BL31" s="59"/>
      <c r="BM31" s="276"/>
      <c r="BN31" s="587"/>
      <c r="BO31" s="587"/>
      <c r="BP31" s="587"/>
      <c r="BQ31" s="587"/>
      <c r="BR31" s="148"/>
      <c r="BS31" s="43"/>
      <c r="BT31" s="88"/>
      <c r="BU31" s="34"/>
      <c r="BV31" s="66"/>
    </row>
    <row r="32" spans="1:75" x14ac:dyDescent="0.25">
      <c r="A32" s="320" t="s">
        <v>94</v>
      </c>
      <c r="B32" s="44"/>
      <c r="C32" s="721"/>
      <c r="D32" s="44"/>
      <c r="E32" s="52"/>
      <c r="F32" s="44"/>
      <c r="G32" s="56"/>
      <c r="H32" s="67"/>
      <c r="I32" s="60"/>
      <c r="J32" s="60"/>
      <c r="K32" s="60"/>
      <c r="L32" s="60"/>
      <c r="M32" s="259"/>
      <c r="N32" s="71">
        <v>-7.5347</v>
      </c>
      <c r="O32" s="60">
        <v>-2.3256000000000001</v>
      </c>
      <c r="P32" s="60">
        <v>3.0030999999999999</v>
      </c>
      <c r="Q32" s="60">
        <v>-9.3567</v>
      </c>
      <c r="R32" s="60">
        <v>-11.1836</v>
      </c>
      <c r="S32" s="60">
        <v>8.1361000000000008</v>
      </c>
      <c r="T32" s="60">
        <v>3.6276000000000002</v>
      </c>
      <c r="U32" s="89">
        <v>4.7803000000000004</v>
      </c>
      <c r="V32" s="60">
        <v>3.7132000000000001</v>
      </c>
      <c r="W32" s="60">
        <v>4.4992999999999999</v>
      </c>
      <c r="X32" s="60">
        <v>6.0255999999999998</v>
      </c>
      <c r="Y32" s="277">
        <v>5.4722</v>
      </c>
      <c r="Z32" s="60">
        <v>6.2297000000000002</v>
      </c>
      <c r="AA32" s="60">
        <v>-3.7212000000000001</v>
      </c>
      <c r="AB32" s="60">
        <v>10.307</v>
      </c>
      <c r="AC32" s="60">
        <v>3.2648999999999999</v>
      </c>
      <c r="AD32" s="60">
        <v>3.2633000000000001</v>
      </c>
      <c r="AE32" s="60">
        <v>0.30709999999999998</v>
      </c>
      <c r="AF32" s="60">
        <v>8.1823999999999995</v>
      </c>
      <c r="AG32" s="554"/>
      <c r="AH32" s="52"/>
      <c r="AI32" s="52"/>
      <c r="AJ32" s="52"/>
      <c r="AK32" s="52"/>
      <c r="AL32" s="52"/>
      <c r="AM32" s="52"/>
      <c r="AN32" s="52"/>
      <c r="AO32" s="313"/>
      <c r="AP32" s="52"/>
      <c r="AQ32" s="52"/>
      <c r="AR32" s="52"/>
      <c r="AS32" s="52"/>
      <c r="AT32" s="52"/>
      <c r="AU32" s="52"/>
      <c r="AV32" s="52"/>
      <c r="AW32" s="52"/>
      <c r="AX32" s="52"/>
      <c r="AY32" s="52"/>
      <c r="AZ32" s="580"/>
      <c r="BA32" s="551"/>
      <c r="BB32" s="60"/>
      <c r="BC32" s="60"/>
      <c r="BD32" s="60"/>
      <c r="BE32" s="277"/>
      <c r="BF32" s="277"/>
      <c r="BG32" s="67"/>
      <c r="BH32" s="588"/>
      <c r="BI32" s="60"/>
      <c r="BJ32" s="60"/>
      <c r="BK32" s="60"/>
      <c r="BL32" s="60"/>
      <c r="BM32" s="277"/>
      <c r="BN32" s="589"/>
      <c r="BO32" s="589"/>
      <c r="BP32" s="589"/>
      <c r="BQ32" s="589"/>
      <c r="BR32" s="146"/>
      <c r="BS32" s="44"/>
      <c r="BT32" s="89"/>
      <c r="BU32" s="26"/>
      <c r="BV32" s="67"/>
    </row>
    <row r="33" spans="1:75" x14ac:dyDescent="0.25">
      <c r="A33" s="320" t="s">
        <v>95</v>
      </c>
      <c r="B33" s="44"/>
      <c r="C33" s="721"/>
      <c r="D33" s="44"/>
      <c r="E33" s="52"/>
      <c r="F33" s="44"/>
      <c r="G33" s="56"/>
      <c r="H33" s="67"/>
      <c r="I33" s="60"/>
      <c r="J33" s="60"/>
      <c r="K33" s="60"/>
      <c r="L33" s="60"/>
      <c r="M33" s="259"/>
      <c r="N33" s="71">
        <v>-65.790199999999999</v>
      </c>
      <c r="O33" s="60">
        <v>-26.875499999999999</v>
      </c>
      <c r="P33" s="60">
        <v>-7.0152000000000001</v>
      </c>
      <c r="Q33" s="60">
        <v>-25.031700000000001</v>
      </c>
      <c r="R33" s="60">
        <v>-19.096499999999999</v>
      </c>
      <c r="S33" s="60">
        <v>2.4662000000000002</v>
      </c>
      <c r="T33" s="60">
        <v>0.92759999999999998</v>
      </c>
      <c r="U33" s="89">
        <v>2.9615</v>
      </c>
      <c r="V33" s="60">
        <v>1.4412</v>
      </c>
      <c r="W33" s="60">
        <v>1.8277000000000001</v>
      </c>
      <c r="X33" s="60">
        <v>4.5648999999999997</v>
      </c>
      <c r="Y33" s="277">
        <v>4.8955000000000002</v>
      </c>
      <c r="Z33" s="60">
        <v>6.2297000000000002</v>
      </c>
      <c r="AA33" s="60">
        <v>-10.1218</v>
      </c>
      <c r="AB33" s="60">
        <v>7.6279000000000003</v>
      </c>
      <c r="AC33" s="60">
        <v>0.72729999999999995</v>
      </c>
      <c r="AD33" s="60">
        <v>1.0604</v>
      </c>
      <c r="AE33" s="60">
        <v>-9.5036000000000005</v>
      </c>
      <c r="AF33" s="60">
        <v>4.4227999999999996</v>
      </c>
      <c r="AG33" s="554"/>
      <c r="AH33" s="52"/>
      <c r="AI33" s="52"/>
      <c r="AJ33" s="52"/>
      <c r="AK33" s="52"/>
      <c r="AL33" s="52"/>
      <c r="AM33" s="52"/>
      <c r="AN33" s="52"/>
      <c r="AO33" s="313"/>
      <c r="AP33" s="52"/>
      <c r="AQ33" s="52"/>
      <c r="AR33" s="52"/>
      <c r="AS33" s="52"/>
      <c r="AT33" s="52"/>
      <c r="AU33" s="52"/>
      <c r="AV33" s="52"/>
      <c r="AW33" s="52"/>
      <c r="AX33" s="52"/>
      <c r="AY33" s="52"/>
      <c r="AZ33" s="580"/>
      <c r="BA33" s="551"/>
      <c r="BB33" s="60"/>
      <c r="BC33" s="60"/>
      <c r="BD33" s="60"/>
      <c r="BE33" s="277"/>
      <c r="BF33" s="277"/>
      <c r="BG33" s="67"/>
      <c r="BH33" s="588"/>
      <c r="BI33" s="60"/>
      <c r="BJ33" s="60"/>
      <c r="BK33" s="60"/>
      <c r="BL33" s="60"/>
      <c r="BM33" s="277"/>
      <c r="BN33" s="589"/>
      <c r="BO33" s="589"/>
      <c r="BP33" s="589"/>
      <c r="BQ33" s="589"/>
      <c r="BR33" s="146"/>
      <c r="BS33" s="44"/>
      <c r="BT33" s="89"/>
      <c r="BU33" s="26"/>
      <c r="BV33" s="67"/>
    </row>
    <row r="34" spans="1:75" x14ac:dyDescent="0.25">
      <c r="A34" s="321" t="s">
        <v>96</v>
      </c>
      <c r="B34" s="45"/>
      <c r="C34" s="722"/>
      <c r="D34" s="45"/>
      <c r="E34" s="53"/>
      <c r="F34" s="45"/>
      <c r="G34" s="57"/>
      <c r="H34" s="68"/>
      <c r="I34" s="61"/>
      <c r="J34" s="61"/>
      <c r="K34" s="61"/>
      <c r="L34" s="61"/>
      <c r="M34" s="262"/>
      <c r="N34" s="72">
        <v>-39.917499999999997</v>
      </c>
      <c r="O34" s="61">
        <v>-10.951499999999999</v>
      </c>
      <c r="P34" s="61">
        <v>0.21110000000000001</v>
      </c>
      <c r="Q34" s="61">
        <v>-15.514099999999999</v>
      </c>
      <c r="R34" s="61">
        <v>-14.8042</v>
      </c>
      <c r="S34" s="61">
        <v>5.7538</v>
      </c>
      <c r="T34" s="61">
        <v>2.5522999999999998</v>
      </c>
      <c r="U34" s="90">
        <v>3.5834000000000001</v>
      </c>
      <c r="V34" s="61">
        <v>2.5688</v>
      </c>
      <c r="W34" s="61">
        <v>3.1095000000000002</v>
      </c>
      <c r="X34" s="61">
        <v>5.7321</v>
      </c>
      <c r="Y34" s="279">
        <v>5.1838499999999996</v>
      </c>
      <c r="Z34" s="61">
        <v>6.2297000000000002</v>
      </c>
      <c r="AA34" s="61">
        <v>-5.8548</v>
      </c>
      <c r="AB34" s="61">
        <v>9.2982999999999993</v>
      </c>
      <c r="AC34" s="61">
        <v>2.1735000000000002</v>
      </c>
      <c r="AD34" s="61">
        <v>2.2898000000000001</v>
      </c>
      <c r="AE34" s="61">
        <v>-4.9393000000000002</v>
      </c>
      <c r="AF34" s="61">
        <v>5.9672999999999998</v>
      </c>
      <c r="AG34" s="556"/>
      <c r="AH34" s="53"/>
      <c r="AI34" s="53"/>
      <c r="AJ34" s="53"/>
      <c r="AK34" s="53"/>
      <c r="AL34" s="53"/>
      <c r="AM34" s="53"/>
      <c r="AN34" s="53"/>
      <c r="AO34" s="322"/>
      <c r="AP34" s="53"/>
      <c r="AQ34" s="53"/>
      <c r="AR34" s="53"/>
      <c r="AS34" s="53"/>
      <c r="AT34" s="53"/>
      <c r="AU34" s="53"/>
      <c r="AV34" s="53"/>
      <c r="AW34" s="53"/>
      <c r="AX34" s="53"/>
      <c r="AY34" s="53"/>
      <c r="AZ34" s="581"/>
      <c r="BA34" s="578"/>
      <c r="BB34" s="61"/>
      <c r="BC34" s="61"/>
      <c r="BD34" s="61"/>
      <c r="BE34" s="279"/>
      <c r="BF34" s="279"/>
      <c r="BG34" s="68"/>
      <c r="BH34" s="590"/>
      <c r="BI34" s="61"/>
      <c r="BJ34" s="61"/>
      <c r="BK34" s="61"/>
      <c r="BL34" s="61"/>
      <c r="BM34" s="279"/>
      <c r="BN34" s="591"/>
      <c r="BO34" s="591"/>
      <c r="BP34" s="591"/>
      <c r="BQ34" s="591"/>
      <c r="BR34" s="149"/>
      <c r="BS34" s="45"/>
      <c r="BT34" s="90"/>
      <c r="BU34" s="272"/>
      <c r="BV34" s="68"/>
    </row>
    <row r="35" spans="1:75" ht="14.5" x14ac:dyDescent="0.25">
      <c r="A35" s="323" t="s">
        <v>401</v>
      </c>
      <c r="B35" s="46"/>
      <c r="C35" s="723"/>
      <c r="D35" s="46"/>
      <c r="E35" s="54"/>
      <c r="F35" s="46"/>
      <c r="G35" s="58"/>
      <c r="H35" s="69"/>
      <c r="I35" s="62"/>
      <c r="J35" s="62"/>
      <c r="K35" s="62"/>
      <c r="L35" s="62"/>
      <c r="M35" s="263"/>
      <c r="N35" s="73"/>
      <c r="O35" s="62"/>
      <c r="P35" s="62"/>
      <c r="Q35" s="62"/>
      <c r="R35" s="62"/>
      <c r="S35" s="62"/>
      <c r="T35" s="62"/>
      <c r="U35" s="91"/>
      <c r="V35" s="62"/>
      <c r="W35" s="62"/>
      <c r="X35" s="62"/>
      <c r="Y35" s="245"/>
      <c r="Z35" s="62"/>
      <c r="AA35" s="62"/>
      <c r="AB35" s="62"/>
      <c r="AC35" s="62"/>
      <c r="AD35" s="62"/>
      <c r="AE35" s="62"/>
      <c r="AF35" s="62"/>
      <c r="AG35" s="557"/>
      <c r="AH35" s="54"/>
      <c r="AI35" s="54"/>
      <c r="AJ35" s="54"/>
      <c r="AK35" s="54"/>
      <c r="AL35" s="54"/>
      <c r="AM35" s="54"/>
      <c r="AN35" s="54"/>
      <c r="AO35" s="247"/>
      <c r="AP35" s="54"/>
      <c r="AQ35" s="54"/>
      <c r="AR35" s="54"/>
      <c r="AS35" s="54"/>
      <c r="AT35" s="54"/>
      <c r="AU35" s="54"/>
      <c r="AV35" s="54"/>
      <c r="AW35" s="54"/>
      <c r="AX35" s="54"/>
      <c r="AY35" s="54"/>
      <c r="AZ35" s="582"/>
      <c r="BA35" s="280"/>
      <c r="BB35" s="62"/>
      <c r="BC35" s="62"/>
      <c r="BD35" s="62"/>
      <c r="BE35" s="245"/>
      <c r="BF35" s="245"/>
      <c r="BG35" s="69"/>
      <c r="BH35" s="585"/>
      <c r="BI35" s="62"/>
      <c r="BJ35" s="62"/>
      <c r="BK35" s="62"/>
      <c r="BL35" s="62"/>
      <c r="BM35" s="245"/>
      <c r="BN35" s="592"/>
      <c r="BO35" s="592"/>
      <c r="BP35" s="592"/>
      <c r="BQ35" s="592"/>
      <c r="BR35" s="150"/>
      <c r="BS35" s="46"/>
      <c r="BT35" s="91"/>
      <c r="BU35" s="41"/>
      <c r="BV35" s="69"/>
    </row>
    <row r="36" spans="1:75" s="355" customFormat="1" x14ac:dyDescent="0.25">
      <c r="A36" s="345" t="s">
        <v>7939</v>
      </c>
      <c r="B36" s="373"/>
      <c r="C36" s="719">
        <v>45637</v>
      </c>
      <c r="D36" s="373"/>
      <c r="E36" s="841">
        <v>47.65</v>
      </c>
      <c r="F36" s="373"/>
      <c r="G36" s="347">
        <v>10.893800000000001</v>
      </c>
      <c r="H36" s="374"/>
      <c r="I36" s="348">
        <v>19.007899999999999</v>
      </c>
      <c r="J36" s="843">
        <v>7.32</v>
      </c>
      <c r="K36" s="843">
        <v>7.59</v>
      </c>
      <c r="L36" s="843">
        <v>7.88</v>
      </c>
      <c r="M36" s="362"/>
      <c r="N36" s="350">
        <v>-10.718500000000001</v>
      </c>
      <c r="O36" s="348">
        <v>-3.9077000000000002</v>
      </c>
      <c r="P36" s="348">
        <v>3.9279000000000002</v>
      </c>
      <c r="Q36" s="348">
        <v>-8.7774999999999999</v>
      </c>
      <c r="R36" s="348">
        <v>-8.7645</v>
      </c>
      <c r="S36" s="348">
        <v>8.09</v>
      </c>
      <c r="T36" s="348">
        <v>3.8954</v>
      </c>
      <c r="U36" s="354">
        <v>5.0949</v>
      </c>
      <c r="V36" s="348">
        <v>5.1159999999999997</v>
      </c>
      <c r="W36" s="348" t="s">
        <v>430</v>
      </c>
      <c r="X36" s="348" t="s">
        <v>430</v>
      </c>
      <c r="Y36" s="375" t="s">
        <v>430</v>
      </c>
      <c r="Z36" s="348" t="s">
        <v>430</v>
      </c>
      <c r="AA36" s="348">
        <v>-0.58099999999999996</v>
      </c>
      <c r="AB36" s="348">
        <v>8.8760999999999992</v>
      </c>
      <c r="AC36" s="348">
        <v>4.1317000000000004</v>
      </c>
      <c r="AD36" s="348">
        <v>4.4034000000000004</v>
      </c>
      <c r="AE36" s="348">
        <v>-1.9422999999999999</v>
      </c>
      <c r="AF36" s="348">
        <v>5.0195999999999996</v>
      </c>
      <c r="AG36" s="569"/>
      <c r="AH36" s="346">
        <v>1</v>
      </c>
      <c r="AI36" s="346">
        <v>1</v>
      </c>
      <c r="AJ36" s="346">
        <v>1</v>
      </c>
      <c r="AK36" s="346">
        <v>1</v>
      </c>
      <c r="AL36" s="346">
        <v>1</v>
      </c>
      <c r="AM36" s="346">
        <v>1</v>
      </c>
      <c r="AN36" s="346">
        <v>1</v>
      </c>
      <c r="AO36" s="429">
        <v>1</v>
      </c>
      <c r="AP36" s="346">
        <v>1</v>
      </c>
      <c r="AQ36" s="346" t="s">
        <v>430</v>
      </c>
      <c r="AR36" s="346" t="s">
        <v>430</v>
      </c>
      <c r="AS36" s="346" t="s">
        <v>430</v>
      </c>
      <c r="AT36" s="346" t="s">
        <v>430</v>
      </c>
      <c r="AU36" s="346">
        <v>1</v>
      </c>
      <c r="AV36" s="346">
        <v>2</v>
      </c>
      <c r="AW36" s="346">
        <v>1</v>
      </c>
      <c r="AX36" s="346">
        <v>1</v>
      </c>
      <c r="AY36" s="346">
        <v>1</v>
      </c>
      <c r="AZ36" s="584"/>
      <c r="BA36" s="467">
        <v>87.41</v>
      </c>
      <c r="BB36" s="348" t="s">
        <v>430</v>
      </c>
      <c r="BC36" s="348" t="s">
        <v>430</v>
      </c>
      <c r="BD36" s="348" t="s">
        <v>430</v>
      </c>
      <c r="BE36" s="375">
        <v>10.49</v>
      </c>
      <c r="BF36" s="375">
        <v>12.59</v>
      </c>
      <c r="BG36" s="374"/>
      <c r="BH36" s="594">
        <v>12.58</v>
      </c>
      <c r="BI36" s="348" t="s">
        <v>430</v>
      </c>
      <c r="BJ36" s="348" t="s">
        <v>430</v>
      </c>
      <c r="BK36" s="348" t="s">
        <v>430</v>
      </c>
      <c r="BL36" s="348" t="s">
        <v>430</v>
      </c>
      <c r="BM36" s="375">
        <v>87.41</v>
      </c>
      <c r="BN36" s="375" t="s">
        <v>430</v>
      </c>
      <c r="BO36" s="375" t="s">
        <v>430</v>
      </c>
      <c r="BP36" s="375" t="s">
        <v>430</v>
      </c>
      <c r="BQ36" s="375">
        <v>10.49</v>
      </c>
      <c r="BR36" s="466"/>
      <c r="BS36" s="373" t="s">
        <v>430</v>
      </c>
      <c r="BT36" s="354">
        <v>10.4939936719254</v>
      </c>
      <c r="BU36" s="430"/>
      <c r="BV36" s="374" t="s">
        <v>555</v>
      </c>
      <c r="BW36" s="428"/>
    </row>
    <row r="37" spans="1:75" s="355" customFormat="1" x14ac:dyDescent="0.25">
      <c r="A37" s="345" t="s">
        <v>7940</v>
      </c>
      <c r="B37" s="373"/>
      <c r="C37" s="719">
        <v>45632</v>
      </c>
      <c r="D37" s="373"/>
      <c r="E37" s="841">
        <v>19.510000000000002</v>
      </c>
      <c r="F37" s="373"/>
      <c r="G37" s="347">
        <v>10.4907</v>
      </c>
      <c r="H37" s="374"/>
      <c r="I37" s="348">
        <v>26.69</v>
      </c>
      <c r="J37" s="348">
        <v>7.49</v>
      </c>
      <c r="K37" s="348">
        <v>10.71</v>
      </c>
      <c r="L37" s="348">
        <v>11.12</v>
      </c>
      <c r="M37" s="362"/>
      <c r="N37" s="350">
        <v>-64.253200000000007</v>
      </c>
      <c r="O37" s="348">
        <v>-23.7287</v>
      </c>
      <c r="P37" s="348">
        <v>1.9392</v>
      </c>
      <c r="Q37" s="348">
        <v>-19.8779</v>
      </c>
      <c r="R37" s="348">
        <v>-16.903199999999998</v>
      </c>
      <c r="S37" s="348">
        <v>4.6448999999999998</v>
      </c>
      <c r="T37" s="348">
        <v>1.9823999999999999</v>
      </c>
      <c r="U37" s="354">
        <v>3.3961000000000001</v>
      </c>
      <c r="V37" s="348">
        <v>2.3702999999999999</v>
      </c>
      <c r="W37" s="348" t="s">
        <v>430</v>
      </c>
      <c r="X37" s="348" t="s">
        <v>430</v>
      </c>
      <c r="Y37" s="375" t="s">
        <v>430</v>
      </c>
      <c r="Z37" s="348" t="s">
        <v>430</v>
      </c>
      <c r="AA37" s="348">
        <v>-8.2103000000000002</v>
      </c>
      <c r="AB37" s="348">
        <v>9.1074999999999999</v>
      </c>
      <c r="AC37" s="348">
        <v>1.7749999999999999</v>
      </c>
      <c r="AD37" s="348">
        <v>2.2725</v>
      </c>
      <c r="AE37" s="348">
        <v>-6.1132999999999997</v>
      </c>
      <c r="AF37" s="348">
        <v>2.7566000000000002</v>
      </c>
      <c r="AG37" s="569"/>
      <c r="AH37" s="346">
        <v>2</v>
      </c>
      <c r="AI37" s="346">
        <v>2</v>
      </c>
      <c r="AJ37" s="346">
        <v>2</v>
      </c>
      <c r="AK37" s="346">
        <v>2</v>
      </c>
      <c r="AL37" s="346">
        <v>2</v>
      </c>
      <c r="AM37" s="346">
        <v>2</v>
      </c>
      <c r="AN37" s="346">
        <v>2</v>
      </c>
      <c r="AO37" s="429">
        <v>2</v>
      </c>
      <c r="AP37" s="346">
        <v>2</v>
      </c>
      <c r="AQ37" s="346" t="s">
        <v>430</v>
      </c>
      <c r="AR37" s="346" t="s">
        <v>430</v>
      </c>
      <c r="AS37" s="346" t="s">
        <v>430</v>
      </c>
      <c r="AT37" s="346" t="s">
        <v>430</v>
      </c>
      <c r="AU37" s="346">
        <v>2</v>
      </c>
      <c r="AV37" s="346">
        <v>1</v>
      </c>
      <c r="AW37" s="346">
        <v>2</v>
      </c>
      <c r="AX37" s="346">
        <v>2</v>
      </c>
      <c r="AY37" s="346">
        <v>2</v>
      </c>
      <c r="AZ37" s="584"/>
      <c r="BA37" s="467">
        <v>92.89</v>
      </c>
      <c r="BB37" s="348" t="s">
        <v>430</v>
      </c>
      <c r="BC37" s="348" t="s">
        <v>430</v>
      </c>
      <c r="BD37" s="348" t="s">
        <v>430</v>
      </c>
      <c r="BE37" s="375" t="s">
        <v>430</v>
      </c>
      <c r="BF37" s="375">
        <v>7.11</v>
      </c>
      <c r="BG37" s="374"/>
      <c r="BH37" s="594">
        <v>7.11</v>
      </c>
      <c r="BI37" s="348" t="s">
        <v>430</v>
      </c>
      <c r="BJ37" s="348" t="s">
        <v>430</v>
      </c>
      <c r="BK37" s="348" t="s">
        <v>430</v>
      </c>
      <c r="BL37" s="348" t="s">
        <v>430</v>
      </c>
      <c r="BM37" s="375">
        <v>92.89</v>
      </c>
      <c r="BN37" s="375" t="s">
        <v>430</v>
      </c>
      <c r="BO37" s="375" t="s">
        <v>430</v>
      </c>
      <c r="BP37" s="375" t="s">
        <v>430</v>
      </c>
      <c r="BQ37" s="375" t="s">
        <v>430</v>
      </c>
      <c r="BR37" s="466"/>
      <c r="BS37" s="373" t="s">
        <v>430</v>
      </c>
      <c r="BT37" s="354" t="s">
        <v>430</v>
      </c>
      <c r="BU37" s="430"/>
      <c r="BV37" s="374" t="s">
        <v>555</v>
      </c>
      <c r="BW37" s="428"/>
    </row>
    <row r="38" spans="1:75" x14ac:dyDescent="0.25">
      <c r="A38" s="318" t="s">
        <v>93</v>
      </c>
      <c r="B38" s="43"/>
      <c r="C38" s="720"/>
      <c r="D38" s="43"/>
      <c r="E38" s="51"/>
      <c r="F38" s="43"/>
      <c r="G38" s="55"/>
      <c r="H38" s="66"/>
      <c r="I38" s="59"/>
      <c r="J38" s="59"/>
      <c r="K38" s="59"/>
      <c r="L38" s="59"/>
      <c r="M38" s="258"/>
      <c r="N38" s="70">
        <v>-37.485900000000001</v>
      </c>
      <c r="O38" s="59">
        <v>-13.818199999999999</v>
      </c>
      <c r="P38" s="59">
        <v>2.9336000000000002</v>
      </c>
      <c r="Q38" s="59">
        <v>-14.3277</v>
      </c>
      <c r="R38" s="59">
        <v>-12.8339</v>
      </c>
      <c r="S38" s="59">
        <v>6.3674999999999997</v>
      </c>
      <c r="T38" s="59">
        <v>2.9388999999999998</v>
      </c>
      <c r="U38" s="88">
        <v>4.2454999999999998</v>
      </c>
      <c r="V38" s="59">
        <v>3.7431999999999999</v>
      </c>
      <c r="W38" s="59" t="s">
        <v>430</v>
      </c>
      <c r="X38" s="59" t="s">
        <v>430</v>
      </c>
      <c r="Y38" s="276" t="s">
        <v>430</v>
      </c>
      <c r="Z38" s="59" t="s">
        <v>430</v>
      </c>
      <c r="AA38" s="59">
        <v>-4.3956</v>
      </c>
      <c r="AB38" s="59">
        <v>8.9917999999999996</v>
      </c>
      <c r="AC38" s="59">
        <v>2.9533</v>
      </c>
      <c r="AD38" s="59">
        <v>3.3380000000000001</v>
      </c>
      <c r="AE38" s="59">
        <v>-4.0278</v>
      </c>
      <c r="AF38" s="59">
        <v>3.8881000000000001</v>
      </c>
      <c r="AG38" s="553"/>
      <c r="AH38" s="51">
        <v>2</v>
      </c>
      <c r="AI38" s="51">
        <v>2</v>
      </c>
      <c r="AJ38" s="51">
        <v>2</v>
      </c>
      <c r="AK38" s="51">
        <v>2</v>
      </c>
      <c r="AL38" s="51">
        <v>2</v>
      </c>
      <c r="AM38" s="51">
        <v>2</v>
      </c>
      <c r="AN38" s="51">
        <v>2</v>
      </c>
      <c r="AO38" s="319">
        <v>2</v>
      </c>
      <c r="AP38" s="51">
        <v>2</v>
      </c>
      <c r="AQ38" s="51">
        <v>0</v>
      </c>
      <c r="AR38" s="51">
        <v>0</v>
      </c>
      <c r="AS38" s="51">
        <v>0</v>
      </c>
      <c r="AT38" s="51">
        <v>0</v>
      </c>
      <c r="AU38" s="51">
        <v>2</v>
      </c>
      <c r="AV38" s="51">
        <v>2</v>
      </c>
      <c r="AW38" s="51">
        <v>2</v>
      </c>
      <c r="AX38" s="51">
        <v>2</v>
      </c>
      <c r="AY38" s="51">
        <v>2</v>
      </c>
      <c r="AZ38" s="579"/>
      <c r="BA38" s="577"/>
      <c r="BB38" s="59"/>
      <c r="BC38" s="59"/>
      <c r="BD38" s="59"/>
      <c r="BE38" s="276"/>
      <c r="BF38" s="276"/>
      <c r="BG38" s="66"/>
      <c r="BH38" s="586"/>
      <c r="BI38" s="59"/>
      <c r="BJ38" s="59"/>
      <c r="BK38" s="59"/>
      <c r="BL38" s="59"/>
      <c r="BM38" s="276"/>
      <c r="BN38" s="587"/>
      <c r="BO38" s="587"/>
      <c r="BP38" s="587"/>
      <c r="BQ38" s="587"/>
      <c r="BR38" s="148"/>
      <c r="BS38" s="43"/>
      <c r="BT38" s="88"/>
      <c r="BU38" s="34"/>
      <c r="BV38" s="66"/>
    </row>
    <row r="39" spans="1:75" x14ac:dyDescent="0.25">
      <c r="A39" s="320" t="s">
        <v>94</v>
      </c>
      <c r="B39" s="44"/>
      <c r="C39" s="721"/>
      <c r="D39" s="44"/>
      <c r="E39" s="52"/>
      <c r="F39" s="44"/>
      <c r="G39" s="56"/>
      <c r="H39" s="67"/>
      <c r="I39" s="60"/>
      <c r="J39" s="60"/>
      <c r="K39" s="60"/>
      <c r="L39" s="60"/>
      <c r="M39" s="259"/>
      <c r="N39" s="71">
        <v>-10.718500000000001</v>
      </c>
      <c r="O39" s="60">
        <v>-3.9077000000000002</v>
      </c>
      <c r="P39" s="60">
        <v>3.9279000000000002</v>
      </c>
      <c r="Q39" s="60">
        <v>-8.7774999999999999</v>
      </c>
      <c r="R39" s="60">
        <v>-8.7645</v>
      </c>
      <c r="S39" s="60">
        <v>8.09</v>
      </c>
      <c r="T39" s="60">
        <v>3.8954</v>
      </c>
      <c r="U39" s="89">
        <v>5.0949</v>
      </c>
      <c r="V39" s="60">
        <v>5.1159999999999997</v>
      </c>
      <c r="W39" s="60" t="s">
        <v>430</v>
      </c>
      <c r="X39" s="60" t="s">
        <v>430</v>
      </c>
      <c r="Y39" s="277" t="s">
        <v>430</v>
      </c>
      <c r="Z39" s="60" t="s">
        <v>430</v>
      </c>
      <c r="AA39" s="60">
        <v>-0.58099999999999996</v>
      </c>
      <c r="AB39" s="60">
        <v>9.1074999999999999</v>
      </c>
      <c r="AC39" s="60">
        <v>4.1317000000000004</v>
      </c>
      <c r="AD39" s="60">
        <v>4.4034000000000004</v>
      </c>
      <c r="AE39" s="60">
        <v>-1.9422999999999999</v>
      </c>
      <c r="AF39" s="60">
        <v>5.0195999999999996</v>
      </c>
      <c r="AG39" s="554"/>
      <c r="AH39" s="52"/>
      <c r="AI39" s="52"/>
      <c r="AJ39" s="52"/>
      <c r="AK39" s="52"/>
      <c r="AL39" s="52"/>
      <c r="AM39" s="52"/>
      <c r="AN39" s="52"/>
      <c r="AO39" s="313"/>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5" x14ac:dyDescent="0.25">
      <c r="A40" s="320" t="s">
        <v>95</v>
      </c>
      <c r="B40" s="44"/>
      <c r="C40" s="721"/>
      <c r="D40" s="44"/>
      <c r="E40" s="52"/>
      <c r="F40" s="44"/>
      <c r="G40" s="56"/>
      <c r="H40" s="67"/>
      <c r="I40" s="60"/>
      <c r="J40" s="60"/>
      <c r="K40" s="60"/>
      <c r="L40" s="60"/>
      <c r="M40" s="259"/>
      <c r="N40" s="71">
        <v>-64.253200000000007</v>
      </c>
      <c r="O40" s="60">
        <v>-23.7287</v>
      </c>
      <c r="P40" s="60">
        <v>1.9392</v>
      </c>
      <c r="Q40" s="60">
        <v>-19.8779</v>
      </c>
      <c r="R40" s="60">
        <v>-16.903199999999998</v>
      </c>
      <c r="S40" s="60">
        <v>4.6448999999999998</v>
      </c>
      <c r="T40" s="60">
        <v>1.9823999999999999</v>
      </c>
      <c r="U40" s="89">
        <v>3.3961000000000001</v>
      </c>
      <c r="V40" s="60">
        <v>2.3702999999999999</v>
      </c>
      <c r="W40" s="60" t="s">
        <v>430</v>
      </c>
      <c r="X40" s="60" t="s">
        <v>430</v>
      </c>
      <c r="Y40" s="277" t="s">
        <v>430</v>
      </c>
      <c r="Z40" s="60" t="s">
        <v>430</v>
      </c>
      <c r="AA40" s="60">
        <v>-8.2103000000000002</v>
      </c>
      <c r="AB40" s="60">
        <v>8.8760999999999992</v>
      </c>
      <c r="AC40" s="60">
        <v>1.7749999999999999</v>
      </c>
      <c r="AD40" s="60">
        <v>2.2725</v>
      </c>
      <c r="AE40" s="60">
        <v>-6.1132999999999997</v>
      </c>
      <c r="AF40" s="60">
        <v>2.7566000000000002</v>
      </c>
      <c r="AG40" s="554"/>
      <c r="AH40" s="52"/>
      <c r="AI40" s="52"/>
      <c r="AJ40" s="52"/>
      <c r="AK40" s="52"/>
      <c r="AL40" s="52"/>
      <c r="AM40" s="52"/>
      <c r="AN40" s="52"/>
      <c r="AO40" s="313"/>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5" x14ac:dyDescent="0.25">
      <c r="A41" s="321" t="s">
        <v>96</v>
      </c>
      <c r="B41" s="45"/>
      <c r="C41" s="722"/>
      <c r="D41" s="45"/>
      <c r="E41" s="53"/>
      <c r="F41" s="45"/>
      <c r="G41" s="57"/>
      <c r="H41" s="68"/>
      <c r="I41" s="61"/>
      <c r="J41" s="61"/>
      <c r="K41" s="61"/>
      <c r="L41" s="61"/>
      <c r="M41" s="262"/>
      <c r="N41" s="72">
        <v>-37.485900000000001</v>
      </c>
      <c r="O41" s="61">
        <v>-13.818199999999999</v>
      </c>
      <c r="P41" s="61">
        <v>2.9335499999999999</v>
      </c>
      <c r="Q41" s="61">
        <v>-14.3277</v>
      </c>
      <c r="R41" s="61">
        <v>-12.8338</v>
      </c>
      <c r="S41" s="61">
        <v>6.3674499999999998</v>
      </c>
      <c r="T41" s="61">
        <v>2.9388999999999998</v>
      </c>
      <c r="U41" s="90">
        <v>4.2454999999999998</v>
      </c>
      <c r="V41" s="61">
        <v>3.74315</v>
      </c>
      <c r="W41" s="61" t="s">
        <v>430</v>
      </c>
      <c r="X41" s="61" t="s">
        <v>430</v>
      </c>
      <c r="Y41" s="279" t="s">
        <v>430</v>
      </c>
      <c r="Z41" s="61" t="s">
        <v>430</v>
      </c>
      <c r="AA41" s="61">
        <v>-4.3956</v>
      </c>
      <c r="AB41" s="61">
        <v>8.9917999999999996</v>
      </c>
      <c r="AC41" s="61">
        <v>2.9533</v>
      </c>
      <c r="AD41" s="61">
        <v>3.3380000000000001</v>
      </c>
      <c r="AE41" s="61">
        <v>-4.0278</v>
      </c>
      <c r="AF41" s="61">
        <v>3.8881000000000001</v>
      </c>
      <c r="AG41" s="556"/>
      <c r="AH41" s="53"/>
      <c r="AI41" s="53"/>
      <c r="AJ41" s="53"/>
      <c r="AK41" s="53"/>
      <c r="AL41" s="53"/>
      <c r="AM41" s="53"/>
      <c r="AN41" s="53"/>
      <c r="AO41" s="322"/>
      <c r="AP41" s="53"/>
      <c r="AQ41" s="53"/>
      <c r="AR41" s="53"/>
      <c r="AS41" s="53"/>
      <c r="AT41" s="53"/>
      <c r="AU41" s="53"/>
      <c r="AV41" s="53"/>
      <c r="AW41" s="53"/>
      <c r="AX41" s="53"/>
      <c r="AY41" s="53"/>
      <c r="AZ41" s="581"/>
      <c r="BA41" s="578"/>
      <c r="BB41" s="61"/>
      <c r="BC41" s="61"/>
      <c r="BD41" s="61"/>
      <c r="BE41" s="279"/>
      <c r="BF41" s="279"/>
      <c r="BG41" s="68"/>
      <c r="BH41" s="590"/>
      <c r="BI41" s="61"/>
      <c r="BJ41" s="61"/>
      <c r="BK41" s="61"/>
      <c r="BL41" s="61"/>
      <c r="BM41" s="279"/>
      <c r="BN41" s="591"/>
      <c r="BO41" s="591"/>
      <c r="BP41" s="591"/>
      <c r="BQ41" s="591"/>
      <c r="BR41" s="149"/>
      <c r="BS41" s="45"/>
      <c r="BT41" s="90"/>
      <c r="BU41" s="272"/>
      <c r="BV41" s="68"/>
    </row>
    <row r="42" spans="1:75" ht="14.5" x14ac:dyDescent="0.25">
      <c r="A42" s="323" t="s">
        <v>402</v>
      </c>
      <c r="B42" s="46"/>
      <c r="C42" s="723"/>
      <c r="D42" s="46"/>
      <c r="E42" s="54"/>
      <c r="F42" s="46"/>
      <c r="G42" s="58"/>
      <c r="H42" s="69"/>
      <c r="I42" s="62"/>
      <c r="J42" s="62"/>
      <c r="K42" s="62"/>
      <c r="L42" s="62"/>
      <c r="M42" s="263"/>
      <c r="N42" s="73"/>
      <c r="O42" s="62"/>
      <c r="P42" s="62"/>
      <c r="Q42" s="62"/>
      <c r="R42" s="62"/>
      <c r="S42" s="62"/>
      <c r="T42" s="62"/>
      <c r="U42" s="91"/>
      <c r="V42" s="62"/>
      <c r="W42" s="62"/>
      <c r="X42" s="62"/>
      <c r="Y42" s="245"/>
      <c r="Z42" s="62"/>
      <c r="AA42" s="62"/>
      <c r="AB42" s="62"/>
      <c r="AC42" s="62"/>
      <c r="AD42" s="62"/>
      <c r="AE42" s="62"/>
      <c r="AF42" s="62"/>
      <c r="AG42" s="557"/>
      <c r="AH42" s="54"/>
      <c r="AI42" s="54"/>
      <c r="AJ42" s="54"/>
      <c r="AK42" s="54"/>
      <c r="AL42" s="54"/>
      <c r="AM42" s="54"/>
      <c r="AN42" s="54"/>
      <c r="AO42" s="247"/>
      <c r="AP42" s="54"/>
      <c r="AQ42" s="54"/>
      <c r="AR42" s="54"/>
      <c r="AS42" s="54"/>
      <c r="AT42" s="54"/>
      <c r="AU42" s="54"/>
      <c r="AV42" s="54"/>
      <c r="AW42" s="54"/>
      <c r="AX42" s="54"/>
      <c r="AY42" s="54"/>
      <c r="AZ42" s="582"/>
      <c r="BA42" s="280"/>
      <c r="BB42" s="62"/>
      <c r="BC42" s="62"/>
      <c r="BD42" s="62"/>
      <c r="BE42" s="245"/>
      <c r="BF42" s="245"/>
      <c r="BG42" s="69"/>
      <c r="BH42" s="585"/>
      <c r="BI42" s="62"/>
      <c r="BJ42" s="62"/>
      <c r="BK42" s="62"/>
      <c r="BL42" s="62"/>
      <c r="BM42" s="245"/>
      <c r="BN42" s="592"/>
      <c r="BO42" s="592"/>
      <c r="BP42" s="592"/>
      <c r="BQ42" s="592"/>
      <c r="BR42" s="150"/>
      <c r="BS42" s="46"/>
      <c r="BT42" s="91"/>
      <c r="BU42" s="41"/>
      <c r="BV42" s="69"/>
    </row>
    <row r="43" spans="1:75" s="355" customFormat="1" x14ac:dyDescent="0.25">
      <c r="A43" s="345" t="s">
        <v>7941</v>
      </c>
      <c r="B43" s="373"/>
      <c r="C43" s="719">
        <v>45637</v>
      </c>
      <c r="D43" s="373"/>
      <c r="E43" s="841">
        <v>47.65</v>
      </c>
      <c r="F43" s="373"/>
      <c r="G43" s="347">
        <v>10.8019</v>
      </c>
      <c r="H43" s="374"/>
      <c r="I43" s="348">
        <v>19.007899999999999</v>
      </c>
      <c r="J43" s="843">
        <v>7.32</v>
      </c>
      <c r="K43" s="843">
        <v>7.59</v>
      </c>
      <c r="L43" s="843">
        <v>7.88</v>
      </c>
      <c r="M43" s="362"/>
      <c r="N43" s="350">
        <v>-11.485099999999999</v>
      </c>
      <c r="O43" s="348">
        <v>-4.3912000000000004</v>
      </c>
      <c r="P43" s="348">
        <v>3.4779</v>
      </c>
      <c r="Q43" s="348">
        <v>-9.2354000000000003</v>
      </c>
      <c r="R43" s="348">
        <v>-9.2141999999999999</v>
      </c>
      <c r="S43" s="348">
        <v>7.6292</v>
      </c>
      <c r="T43" s="348">
        <v>3.43</v>
      </c>
      <c r="U43" s="354">
        <v>4.6310000000000002</v>
      </c>
      <c r="V43" s="348">
        <v>4.6493000000000002</v>
      </c>
      <c r="W43" s="348" t="s">
        <v>430</v>
      </c>
      <c r="X43" s="348" t="s">
        <v>430</v>
      </c>
      <c r="Y43" s="375" t="s">
        <v>430</v>
      </c>
      <c r="Z43" s="348" t="s">
        <v>430</v>
      </c>
      <c r="AA43" s="348">
        <v>-1.0350999999999999</v>
      </c>
      <c r="AB43" s="348">
        <v>8.4008000000000003</v>
      </c>
      <c r="AC43" s="348">
        <v>3.669</v>
      </c>
      <c r="AD43" s="348">
        <v>3.9407000000000001</v>
      </c>
      <c r="AE43" s="348">
        <v>-2.4312999999999998</v>
      </c>
      <c r="AF43" s="348">
        <v>4.5118</v>
      </c>
      <c r="AG43" s="569"/>
      <c r="AH43" s="346">
        <v>1</v>
      </c>
      <c r="AI43" s="346">
        <v>1</v>
      </c>
      <c r="AJ43" s="346">
        <v>1</v>
      </c>
      <c r="AK43" s="346">
        <v>1</v>
      </c>
      <c r="AL43" s="346">
        <v>1</v>
      </c>
      <c r="AM43" s="346">
        <v>1</v>
      </c>
      <c r="AN43" s="346">
        <v>1</v>
      </c>
      <c r="AO43" s="429">
        <v>1</v>
      </c>
      <c r="AP43" s="346">
        <v>1</v>
      </c>
      <c r="AQ43" s="346" t="s">
        <v>430</v>
      </c>
      <c r="AR43" s="346" t="s">
        <v>430</v>
      </c>
      <c r="AS43" s="346" t="s">
        <v>430</v>
      </c>
      <c r="AT43" s="346" t="s">
        <v>430</v>
      </c>
      <c r="AU43" s="346">
        <v>1</v>
      </c>
      <c r="AV43" s="346">
        <v>2</v>
      </c>
      <c r="AW43" s="346">
        <v>1</v>
      </c>
      <c r="AX43" s="346">
        <v>1</v>
      </c>
      <c r="AY43" s="346">
        <v>1</v>
      </c>
      <c r="AZ43" s="584"/>
      <c r="BA43" s="467">
        <v>87.41</v>
      </c>
      <c r="BB43" s="348" t="s">
        <v>430</v>
      </c>
      <c r="BC43" s="348" t="s">
        <v>430</v>
      </c>
      <c r="BD43" s="348" t="s">
        <v>430</v>
      </c>
      <c r="BE43" s="375">
        <v>10.49</v>
      </c>
      <c r="BF43" s="375">
        <v>12.59</v>
      </c>
      <c r="BG43" s="374"/>
      <c r="BH43" s="594">
        <v>12.58</v>
      </c>
      <c r="BI43" s="348" t="s">
        <v>430</v>
      </c>
      <c r="BJ43" s="348" t="s">
        <v>430</v>
      </c>
      <c r="BK43" s="348" t="s">
        <v>430</v>
      </c>
      <c r="BL43" s="348" t="s">
        <v>430</v>
      </c>
      <c r="BM43" s="375">
        <v>87.41</v>
      </c>
      <c r="BN43" s="375" t="s">
        <v>430</v>
      </c>
      <c r="BO43" s="375" t="s">
        <v>430</v>
      </c>
      <c r="BP43" s="375" t="s">
        <v>430</v>
      </c>
      <c r="BQ43" s="375">
        <v>10.49</v>
      </c>
      <c r="BR43" s="466"/>
      <c r="BS43" s="373" t="s">
        <v>430</v>
      </c>
      <c r="BT43" s="354">
        <v>10.4939936719254</v>
      </c>
      <c r="BU43" s="430"/>
      <c r="BV43" s="374" t="s">
        <v>555</v>
      </c>
    </row>
    <row r="44" spans="1:75" s="355" customFormat="1" x14ac:dyDescent="0.25">
      <c r="A44" s="345" t="s">
        <v>7942</v>
      </c>
      <c r="B44" s="373"/>
      <c r="C44" s="719">
        <v>45632</v>
      </c>
      <c r="D44" s="373"/>
      <c r="E44" s="841">
        <v>19.510000000000002</v>
      </c>
      <c r="F44" s="373"/>
      <c r="G44" s="347">
        <v>10.3957</v>
      </c>
      <c r="H44" s="374"/>
      <c r="I44" s="348">
        <v>26.69</v>
      </c>
      <c r="J44" s="348">
        <v>7.49</v>
      </c>
      <c r="K44" s="348">
        <v>10.71</v>
      </c>
      <c r="L44" s="348">
        <v>11.12</v>
      </c>
      <c r="M44" s="362"/>
      <c r="N44" s="350">
        <v>-64.839399999999998</v>
      </c>
      <c r="O44" s="348">
        <v>-24.294799999999999</v>
      </c>
      <c r="P44" s="348">
        <v>1.4048</v>
      </c>
      <c r="Q44" s="348">
        <v>-20.4039</v>
      </c>
      <c r="R44" s="348">
        <v>-17.429400000000001</v>
      </c>
      <c r="S44" s="348">
        <v>4.0909000000000004</v>
      </c>
      <c r="T44" s="348">
        <v>1.4240999999999999</v>
      </c>
      <c r="U44" s="354">
        <v>2.8306</v>
      </c>
      <c r="V44" s="348">
        <v>1.8907</v>
      </c>
      <c r="W44" s="348" t="s">
        <v>430</v>
      </c>
      <c r="X44" s="348" t="s">
        <v>430</v>
      </c>
      <c r="Y44" s="375" t="s">
        <v>430</v>
      </c>
      <c r="Z44" s="348" t="s">
        <v>430</v>
      </c>
      <c r="AA44" s="348">
        <v>-8.7413000000000007</v>
      </c>
      <c r="AB44" s="348">
        <v>8.5352999999999994</v>
      </c>
      <c r="AC44" s="348">
        <v>1.2146999999999999</v>
      </c>
      <c r="AD44" s="348">
        <v>1.7808999999999999</v>
      </c>
      <c r="AE44" s="348">
        <v>-6.6589</v>
      </c>
      <c r="AF44" s="348">
        <v>2.2273000000000001</v>
      </c>
      <c r="AG44" s="569"/>
      <c r="AH44" s="346">
        <v>2</v>
      </c>
      <c r="AI44" s="346">
        <v>2</v>
      </c>
      <c r="AJ44" s="346">
        <v>2</v>
      </c>
      <c r="AK44" s="346">
        <v>2</v>
      </c>
      <c r="AL44" s="346">
        <v>2</v>
      </c>
      <c r="AM44" s="346">
        <v>2</v>
      </c>
      <c r="AN44" s="346">
        <v>2</v>
      </c>
      <c r="AO44" s="429">
        <v>2</v>
      </c>
      <c r="AP44" s="346">
        <v>2</v>
      </c>
      <c r="AQ44" s="346" t="s">
        <v>430</v>
      </c>
      <c r="AR44" s="346" t="s">
        <v>430</v>
      </c>
      <c r="AS44" s="346" t="s">
        <v>430</v>
      </c>
      <c r="AT44" s="346" t="s">
        <v>430</v>
      </c>
      <c r="AU44" s="346">
        <v>2</v>
      </c>
      <c r="AV44" s="346">
        <v>1</v>
      </c>
      <c r="AW44" s="346">
        <v>2</v>
      </c>
      <c r="AX44" s="346">
        <v>2</v>
      </c>
      <c r="AY44" s="346">
        <v>2</v>
      </c>
      <c r="AZ44" s="584"/>
      <c r="BA44" s="467">
        <v>92.89</v>
      </c>
      <c r="BB44" s="348" t="s">
        <v>430</v>
      </c>
      <c r="BC44" s="348" t="s">
        <v>430</v>
      </c>
      <c r="BD44" s="348" t="s">
        <v>430</v>
      </c>
      <c r="BE44" s="375" t="s">
        <v>430</v>
      </c>
      <c r="BF44" s="375">
        <v>7.11</v>
      </c>
      <c r="BG44" s="374"/>
      <c r="BH44" s="594">
        <v>7.11</v>
      </c>
      <c r="BI44" s="348" t="s">
        <v>430</v>
      </c>
      <c r="BJ44" s="348" t="s">
        <v>430</v>
      </c>
      <c r="BK44" s="348" t="s">
        <v>430</v>
      </c>
      <c r="BL44" s="348" t="s">
        <v>430</v>
      </c>
      <c r="BM44" s="375">
        <v>92.89</v>
      </c>
      <c r="BN44" s="375" t="s">
        <v>430</v>
      </c>
      <c r="BO44" s="375" t="s">
        <v>430</v>
      </c>
      <c r="BP44" s="375" t="s">
        <v>430</v>
      </c>
      <c r="BQ44" s="375" t="s">
        <v>430</v>
      </c>
      <c r="BR44" s="466"/>
      <c r="BS44" s="373" t="s">
        <v>430</v>
      </c>
      <c r="BT44" s="354" t="s">
        <v>430</v>
      </c>
      <c r="BU44" s="430"/>
      <c r="BV44" s="374" t="s">
        <v>555</v>
      </c>
    </row>
    <row r="45" spans="1:75" x14ac:dyDescent="0.25">
      <c r="A45" s="318" t="s">
        <v>93</v>
      </c>
      <c r="B45" s="43"/>
      <c r="C45" s="720"/>
      <c r="D45" s="43"/>
      <c r="E45" s="51"/>
      <c r="F45" s="43"/>
      <c r="G45" s="55"/>
      <c r="H45" s="66"/>
      <c r="I45" s="59"/>
      <c r="J45" s="59"/>
      <c r="K45" s="59"/>
      <c r="L45" s="59"/>
      <c r="M45" s="258"/>
      <c r="N45" s="70">
        <v>-38.162300000000002</v>
      </c>
      <c r="O45" s="59">
        <v>-14.343</v>
      </c>
      <c r="P45" s="59">
        <v>2.4413999999999998</v>
      </c>
      <c r="Q45" s="59">
        <v>-14.819699999999999</v>
      </c>
      <c r="R45" s="59">
        <v>-13.3218</v>
      </c>
      <c r="S45" s="59">
        <v>5.8601000000000001</v>
      </c>
      <c r="T45" s="59">
        <v>2.4270999999999998</v>
      </c>
      <c r="U45" s="88">
        <v>3.7307999999999999</v>
      </c>
      <c r="V45" s="59">
        <v>3.27</v>
      </c>
      <c r="W45" s="59" t="s">
        <v>430</v>
      </c>
      <c r="X45" s="59" t="s">
        <v>430</v>
      </c>
      <c r="Y45" s="276" t="s">
        <v>430</v>
      </c>
      <c r="Z45" s="59" t="s">
        <v>430</v>
      </c>
      <c r="AA45" s="59">
        <v>-4.8882000000000003</v>
      </c>
      <c r="AB45" s="59">
        <v>8.4680999999999997</v>
      </c>
      <c r="AC45" s="59">
        <v>2.4419</v>
      </c>
      <c r="AD45" s="59">
        <v>2.8607999999999998</v>
      </c>
      <c r="AE45" s="59">
        <v>-4.5450999999999997</v>
      </c>
      <c r="AF45" s="59">
        <v>3.3696000000000002</v>
      </c>
      <c r="AG45" s="553"/>
      <c r="AH45" s="51">
        <v>2</v>
      </c>
      <c r="AI45" s="51">
        <v>2</v>
      </c>
      <c r="AJ45" s="51">
        <v>2</v>
      </c>
      <c r="AK45" s="51">
        <v>2</v>
      </c>
      <c r="AL45" s="51">
        <v>2</v>
      </c>
      <c r="AM45" s="51">
        <v>2</v>
      </c>
      <c r="AN45" s="51">
        <v>2</v>
      </c>
      <c r="AO45" s="319">
        <v>2</v>
      </c>
      <c r="AP45" s="51">
        <v>2</v>
      </c>
      <c r="AQ45" s="51">
        <v>0</v>
      </c>
      <c r="AR45" s="51">
        <v>0</v>
      </c>
      <c r="AS45" s="51">
        <v>0</v>
      </c>
      <c r="AT45" s="51">
        <v>0</v>
      </c>
      <c r="AU45" s="51">
        <v>2</v>
      </c>
      <c r="AV45" s="51">
        <v>2</v>
      </c>
      <c r="AW45" s="51">
        <v>2</v>
      </c>
      <c r="AX45" s="51">
        <v>2</v>
      </c>
      <c r="AY45" s="51">
        <v>2</v>
      </c>
      <c r="AZ45" s="579"/>
      <c r="BA45" s="577"/>
      <c r="BB45" s="59"/>
      <c r="BC45" s="59"/>
      <c r="BD45" s="59"/>
      <c r="BE45" s="276"/>
      <c r="BF45" s="276"/>
      <c r="BG45" s="66"/>
      <c r="BH45" s="586"/>
      <c r="BI45" s="59"/>
      <c r="BJ45" s="59"/>
      <c r="BK45" s="59"/>
      <c r="BL45" s="59"/>
      <c r="BM45" s="276"/>
      <c r="BN45" s="587"/>
      <c r="BO45" s="587"/>
      <c r="BP45" s="587"/>
      <c r="BQ45" s="587"/>
      <c r="BR45" s="148"/>
      <c r="BS45" s="43"/>
      <c r="BT45" s="88"/>
      <c r="BU45" s="34"/>
      <c r="BV45" s="66"/>
    </row>
    <row r="46" spans="1:75" x14ac:dyDescent="0.25">
      <c r="A46" s="320" t="s">
        <v>94</v>
      </c>
      <c r="B46" s="44"/>
      <c r="C46" s="721"/>
      <c r="D46" s="44"/>
      <c r="E46" s="52"/>
      <c r="F46" s="44"/>
      <c r="G46" s="56"/>
      <c r="H46" s="67"/>
      <c r="I46" s="60"/>
      <c r="J46" s="60"/>
      <c r="K46" s="60"/>
      <c r="L46" s="60"/>
      <c r="M46" s="259"/>
      <c r="N46" s="71">
        <v>-11.485099999999999</v>
      </c>
      <c r="O46" s="60">
        <v>-4.3912000000000004</v>
      </c>
      <c r="P46" s="60">
        <v>3.4779</v>
      </c>
      <c r="Q46" s="60">
        <v>-9.2354000000000003</v>
      </c>
      <c r="R46" s="60">
        <v>-9.2141999999999999</v>
      </c>
      <c r="S46" s="60">
        <v>7.6292</v>
      </c>
      <c r="T46" s="60">
        <v>3.43</v>
      </c>
      <c r="U46" s="89">
        <v>4.6310000000000002</v>
      </c>
      <c r="V46" s="60">
        <v>4.6493000000000002</v>
      </c>
      <c r="W46" s="60" t="s">
        <v>430</v>
      </c>
      <c r="X46" s="60" t="s">
        <v>430</v>
      </c>
      <c r="Y46" s="277" t="s">
        <v>430</v>
      </c>
      <c r="Z46" s="60" t="s">
        <v>430</v>
      </c>
      <c r="AA46" s="60">
        <v>-1.0350999999999999</v>
      </c>
      <c r="AB46" s="60">
        <v>8.5352999999999994</v>
      </c>
      <c r="AC46" s="60">
        <v>3.669</v>
      </c>
      <c r="AD46" s="60">
        <v>3.9407000000000001</v>
      </c>
      <c r="AE46" s="60">
        <v>-2.4312999999999998</v>
      </c>
      <c r="AF46" s="60">
        <v>4.5118</v>
      </c>
      <c r="AG46" s="554"/>
      <c r="AH46" s="52"/>
      <c r="AI46" s="52"/>
      <c r="AJ46" s="52"/>
      <c r="AK46" s="52"/>
      <c r="AL46" s="52"/>
      <c r="AM46" s="52"/>
      <c r="AN46" s="52"/>
      <c r="AO46" s="313"/>
      <c r="AP46" s="52"/>
      <c r="AQ46" s="52"/>
      <c r="AR46" s="52"/>
      <c r="AS46" s="52"/>
      <c r="AT46" s="52"/>
      <c r="AU46" s="52"/>
      <c r="AV46" s="52"/>
      <c r="AW46" s="52"/>
      <c r="AX46" s="52"/>
      <c r="AY46" s="52"/>
      <c r="AZ46" s="580"/>
      <c r="BA46" s="551"/>
      <c r="BB46" s="60"/>
      <c r="BC46" s="60"/>
      <c r="BD46" s="60"/>
      <c r="BE46" s="277"/>
      <c r="BF46" s="277"/>
      <c r="BG46" s="67"/>
      <c r="BH46" s="588"/>
      <c r="BI46" s="60"/>
      <c r="BJ46" s="60"/>
      <c r="BK46" s="60"/>
      <c r="BL46" s="60"/>
      <c r="BM46" s="277"/>
      <c r="BN46" s="589"/>
      <c r="BO46" s="589"/>
      <c r="BP46" s="589"/>
      <c r="BQ46" s="589"/>
      <c r="BR46" s="146"/>
      <c r="BS46" s="44"/>
      <c r="BT46" s="89"/>
      <c r="BU46" s="26"/>
      <c r="BV46" s="67"/>
    </row>
    <row r="47" spans="1:75" x14ac:dyDescent="0.25">
      <c r="A47" s="320" t="s">
        <v>95</v>
      </c>
      <c r="B47" s="44"/>
      <c r="C47" s="721"/>
      <c r="D47" s="44"/>
      <c r="E47" s="52"/>
      <c r="F47" s="44"/>
      <c r="G47" s="56"/>
      <c r="H47" s="67"/>
      <c r="I47" s="60"/>
      <c r="J47" s="60"/>
      <c r="K47" s="60"/>
      <c r="L47" s="60"/>
      <c r="M47" s="259"/>
      <c r="N47" s="71">
        <v>-64.839399999999998</v>
      </c>
      <c r="O47" s="60">
        <v>-24.294799999999999</v>
      </c>
      <c r="P47" s="60">
        <v>1.4048</v>
      </c>
      <c r="Q47" s="60">
        <v>-20.4039</v>
      </c>
      <c r="R47" s="60">
        <v>-17.429400000000001</v>
      </c>
      <c r="S47" s="60">
        <v>4.0909000000000004</v>
      </c>
      <c r="T47" s="60">
        <v>1.4240999999999999</v>
      </c>
      <c r="U47" s="89">
        <v>2.8306</v>
      </c>
      <c r="V47" s="60">
        <v>1.8907</v>
      </c>
      <c r="W47" s="60" t="s">
        <v>430</v>
      </c>
      <c r="X47" s="60" t="s">
        <v>430</v>
      </c>
      <c r="Y47" s="277" t="s">
        <v>430</v>
      </c>
      <c r="Z47" s="60" t="s">
        <v>430</v>
      </c>
      <c r="AA47" s="60">
        <v>-8.7413000000000007</v>
      </c>
      <c r="AB47" s="60">
        <v>8.4008000000000003</v>
      </c>
      <c r="AC47" s="60">
        <v>1.2146999999999999</v>
      </c>
      <c r="AD47" s="60">
        <v>1.7808999999999999</v>
      </c>
      <c r="AE47" s="60">
        <v>-6.6589</v>
      </c>
      <c r="AF47" s="60">
        <v>2.2273000000000001</v>
      </c>
      <c r="AG47" s="554"/>
      <c r="AH47" s="52"/>
      <c r="AI47" s="52"/>
      <c r="AJ47" s="52"/>
      <c r="AK47" s="52"/>
      <c r="AL47" s="52"/>
      <c r="AM47" s="52"/>
      <c r="AN47" s="52"/>
      <c r="AO47" s="313"/>
      <c r="AP47" s="52"/>
      <c r="AQ47" s="52"/>
      <c r="AR47" s="52"/>
      <c r="AS47" s="52"/>
      <c r="AT47" s="52"/>
      <c r="AU47" s="52"/>
      <c r="AV47" s="52"/>
      <c r="AW47" s="52"/>
      <c r="AX47" s="52"/>
      <c r="AY47" s="52"/>
      <c r="AZ47" s="580"/>
      <c r="BA47" s="551"/>
      <c r="BB47" s="60"/>
      <c r="BC47" s="60"/>
      <c r="BD47" s="60"/>
      <c r="BE47" s="277"/>
      <c r="BF47" s="277"/>
      <c r="BG47" s="67"/>
      <c r="BH47" s="588"/>
      <c r="BI47" s="60"/>
      <c r="BJ47" s="60"/>
      <c r="BK47" s="60"/>
      <c r="BL47" s="60"/>
      <c r="BM47" s="277"/>
      <c r="BN47" s="589"/>
      <c r="BO47" s="589"/>
      <c r="BP47" s="589"/>
      <c r="BQ47" s="589"/>
      <c r="BR47" s="146"/>
      <c r="BS47" s="44"/>
      <c r="BT47" s="89"/>
      <c r="BU47" s="26"/>
      <c r="BV47" s="67"/>
    </row>
    <row r="48" spans="1:75" x14ac:dyDescent="0.25">
      <c r="A48" s="321" t="s">
        <v>96</v>
      </c>
      <c r="B48" s="45"/>
      <c r="C48" s="722"/>
      <c r="D48" s="45"/>
      <c r="E48" s="53"/>
      <c r="F48" s="45"/>
      <c r="G48" s="57"/>
      <c r="H48" s="68"/>
      <c r="I48" s="61"/>
      <c r="J48" s="61"/>
      <c r="K48" s="61"/>
      <c r="L48" s="61"/>
      <c r="M48" s="262"/>
      <c r="N48" s="72">
        <v>-38.162300000000002</v>
      </c>
      <c r="O48" s="61">
        <v>-14.343</v>
      </c>
      <c r="P48" s="61">
        <v>2.4413499999999999</v>
      </c>
      <c r="Q48" s="61">
        <v>-14.819599999999999</v>
      </c>
      <c r="R48" s="61">
        <v>-13.3218</v>
      </c>
      <c r="S48" s="61">
        <v>5.8600500000000002</v>
      </c>
      <c r="T48" s="61">
        <v>2.4270499999999999</v>
      </c>
      <c r="U48" s="90">
        <v>3.7307999999999999</v>
      </c>
      <c r="V48" s="61">
        <v>3.27</v>
      </c>
      <c r="W48" s="61" t="s">
        <v>430</v>
      </c>
      <c r="X48" s="61" t="s">
        <v>430</v>
      </c>
      <c r="Y48" s="279" t="s">
        <v>430</v>
      </c>
      <c r="Z48" s="61" t="s">
        <v>430</v>
      </c>
      <c r="AA48" s="61">
        <v>-4.8882000000000003</v>
      </c>
      <c r="AB48" s="61">
        <v>8.4680999999999997</v>
      </c>
      <c r="AC48" s="61">
        <v>2.4419</v>
      </c>
      <c r="AD48" s="61">
        <v>2.8607999999999998</v>
      </c>
      <c r="AE48" s="61">
        <v>-4.5450999999999997</v>
      </c>
      <c r="AF48" s="61">
        <v>3.3695499999999998</v>
      </c>
      <c r="AG48" s="556"/>
      <c r="AH48" s="53"/>
      <c r="AI48" s="53"/>
      <c r="AJ48" s="53"/>
      <c r="AK48" s="53"/>
      <c r="AL48" s="53"/>
      <c r="AM48" s="53"/>
      <c r="AN48" s="53"/>
      <c r="AO48" s="322"/>
      <c r="AP48" s="53"/>
      <c r="AQ48" s="53"/>
      <c r="AR48" s="53"/>
      <c r="AS48" s="53"/>
      <c r="AT48" s="53"/>
      <c r="AU48" s="53"/>
      <c r="AV48" s="53"/>
      <c r="AW48" s="53"/>
      <c r="AX48" s="53"/>
      <c r="AY48" s="53"/>
      <c r="AZ48" s="581"/>
      <c r="BA48" s="578"/>
      <c r="BB48" s="61"/>
      <c r="BC48" s="61"/>
      <c r="BD48" s="61"/>
      <c r="BE48" s="279"/>
      <c r="BF48" s="279"/>
      <c r="BG48" s="68"/>
      <c r="BH48" s="590"/>
      <c r="BI48" s="61"/>
      <c r="BJ48" s="61"/>
      <c r="BK48" s="61"/>
      <c r="BL48" s="61"/>
      <c r="BM48" s="279"/>
      <c r="BN48" s="591"/>
      <c r="BO48" s="591"/>
      <c r="BP48" s="591"/>
      <c r="BQ48" s="591"/>
      <c r="BR48" s="149"/>
      <c r="BS48" s="45"/>
      <c r="BT48" s="90"/>
      <c r="BU48" s="272"/>
      <c r="BV48" s="68"/>
    </row>
    <row r="49" spans="1:74" ht="14.5" x14ac:dyDescent="0.25">
      <c r="A49" s="323" t="s">
        <v>91</v>
      </c>
      <c r="B49" s="69"/>
      <c r="C49" s="726"/>
      <c r="D49" s="69"/>
      <c r="E49" s="40"/>
      <c r="F49" s="69"/>
      <c r="G49" s="40"/>
      <c r="H49" s="69"/>
      <c r="I49" s="62"/>
      <c r="J49" s="62"/>
      <c r="K49" s="62"/>
      <c r="L49" s="62"/>
      <c r="M49" s="263"/>
      <c r="N49" s="73"/>
      <c r="O49" s="62"/>
      <c r="P49" s="62"/>
      <c r="Q49" s="62"/>
      <c r="R49" s="62"/>
      <c r="S49" s="62"/>
      <c r="T49" s="62"/>
      <c r="U49" s="91"/>
      <c r="V49" s="62"/>
      <c r="W49" s="62"/>
      <c r="X49" s="62"/>
      <c r="Y49" s="245"/>
      <c r="Z49" s="62"/>
      <c r="AA49" s="62"/>
      <c r="AB49" s="62"/>
      <c r="AC49" s="62"/>
      <c r="AD49" s="62"/>
      <c r="AE49" s="62"/>
      <c r="AF49" s="62"/>
      <c r="AG49" s="557"/>
      <c r="AH49" s="54"/>
      <c r="AI49" s="54"/>
      <c r="AJ49" s="54"/>
      <c r="AK49" s="54"/>
      <c r="AL49" s="54"/>
      <c r="AM49" s="54"/>
      <c r="AN49" s="54"/>
      <c r="AO49" s="247"/>
      <c r="AP49" s="247"/>
      <c r="AQ49" s="247"/>
      <c r="AR49" s="247"/>
      <c r="AS49" s="247"/>
      <c r="AT49" s="247"/>
      <c r="AU49" s="247"/>
      <c r="AV49" s="247"/>
      <c r="AW49" s="247"/>
      <c r="AX49" s="247"/>
      <c r="AY49" s="247"/>
      <c r="AZ49" s="69"/>
      <c r="BA49" s="245"/>
      <c r="BB49" s="245"/>
      <c r="BC49" s="245"/>
      <c r="BD49" s="245"/>
      <c r="BE49" s="245"/>
      <c r="BF49" s="245"/>
      <c r="BG49" s="69"/>
      <c r="BH49" s="245"/>
      <c r="BI49" s="245"/>
      <c r="BJ49" s="245"/>
      <c r="BK49" s="245"/>
      <c r="BL49" s="245"/>
      <c r="BM49" s="245"/>
      <c r="BN49" s="245"/>
      <c r="BO49" s="245"/>
      <c r="BP49" s="245"/>
      <c r="BQ49" s="245"/>
      <c r="BR49" s="255"/>
      <c r="BS49" s="40"/>
      <c r="BT49" s="40"/>
      <c r="BU49" s="41"/>
      <c r="BV49" s="69"/>
    </row>
    <row r="50" spans="1:74" s="355" customFormat="1" x14ac:dyDescent="0.25">
      <c r="A50" s="685" t="s">
        <v>7919</v>
      </c>
      <c r="B50" s="406"/>
      <c r="C50" s="730"/>
      <c r="D50" s="406"/>
      <c r="E50" s="401"/>
      <c r="F50" s="406"/>
      <c r="G50" s="401"/>
      <c r="H50" s="406"/>
      <c r="I50" s="405"/>
      <c r="J50" s="405"/>
      <c r="K50" s="405"/>
      <c r="L50" s="405"/>
      <c r="M50" s="409"/>
      <c r="N50" s="407" t="s">
        <v>430</v>
      </c>
      <c r="O50" s="405" t="s">
        <v>430</v>
      </c>
      <c r="P50" s="405" t="s">
        <v>430</v>
      </c>
      <c r="Q50" s="405" t="s">
        <v>430</v>
      </c>
      <c r="R50" s="405" t="s">
        <v>430</v>
      </c>
      <c r="S50" s="405" t="s">
        <v>430</v>
      </c>
      <c r="T50" s="405" t="s">
        <v>430</v>
      </c>
      <c r="U50" s="411" t="s">
        <v>430</v>
      </c>
      <c r="V50" s="405" t="s">
        <v>430</v>
      </c>
      <c r="W50" s="405" t="s">
        <v>430</v>
      </c>
      <c r="X50" s="405" t="s">
        <v>430</v>
      </c>
      <c r="Y50" s="410" t="s">
        <v>430</v>
      </c>
      <c r="Z50" s="405" t="s">
        <v>430</v>
      </c>
      <c r="AA50" s="405" t="s">
        <v>430</v>
      </c>
      <c r="AB50" s="405" t="s">
        <v>430</v>
      </c>
      <c r="AC50" s="405" t="s">
        <v>430</v>
      </c>
      <c r="AD50" s="405" t="s">
        <v>430</v>
      </c>
      <c r="AE50" s="405" t="s">
        <v>430</v>
      </c>
      <c r="AF50" s="405" t="s">
        <v>430</v>
      </c>
      <c r="AG50" s="629"/>
      <c r="AH50" s="403"/>
      <c r="AI50" s="403"/>
      <c r="AJ50" s="403"/>
      <c r="AK50" s="403"/>
      <c r="AL50" s="403"/>
      <c r="AM50" s="403"/>
      <c r="AN50" s="403"/>
      <c r="AO50" s="426"/>
      <c r="AP50" s="403"/>
      <c r="AQ50" s="403"/>
      <c r="AR50" s="403"/>
      <c r="AS50" s="403"/>
      <c r="AT50" s="403"/>
      <c r="AU50" s="426"/>
      <c r="AV50" s="426"/>
      <c r="AW50" s="426"/>
      <c r="AX50" s="426"/>
      <c r="AY50" s="426"/>
      <c r="AZ50" s="406"/>
      <c r="BA50" s="410"/>
      <c r="BB50" s="410"/>
      <c r="BC50" s="410"/>
      <c r="BD50" s="410"/>
      <c r="BE50" s="410"/>
      <c r="BF50" s="410"/>
      <c r="BG50" s="406"/>
      <c r="BH50" s="410"/>
      <c r="BI50" s="410"/>
      <c r="BJ50" s="410"/>
      <c r="BK50" s="410"/>
      <c r="BL50" s="410"/>
      <c r="BM50" s="410"/>
      <c r="BN50" s="410"/>
      <c r="BO50" s="410"/>
      <c r="BP50" s="410"/>
      <c r="BQ50" s="410"/>
      <c r="BR50" s="401"/>
      <c r="BS50" s="401"/>
      <c r="BT50" s="401"/>
      <c r="BU50" s="401"/>
      <c r="BV50" s="427"/>
    </row>
    <row r="51" spans="1:74" s="355" customFormat="1" x14ac:dyDescent="0.25">
      <c r="A51" s="687" t="s">
        <v>7920</v>
      </c>
      <c r="B51" s="417"/>
      <c r="C51" s="744"/>
      <c r="D51" s="417"/>
      <c r="E51" s="412"/>
      <c r="F51" s="417"/>
      <c r="G51" s="412"/>
      <c r="H51" s="417"/>
      <c r="I51" s="416"/>
      <c r="J51" s="416"/>
      <c r="K51" s="416"/>
      <c r="L51" s="416"/>
      <c r="M51" s="420"/>
      <c r="N51" s="418" t="s">
        <v>430</v>
      </c>
      <c r="O51" s="416" t="s">
        <v>430</v>
      </c>
      <c r="P51" s="416" t="s">
        <v>430</v>
      </c>
      <c r="Q51" s="416" t="s">
        <v>430</v>
      </c>
      <c r="R51" s="416" t="s">
        <v>430</v>
      </c>
      <c r="S51" s="416" t="s">
        <v>430</v>
      </c>
      <c r="T51" s="416" t="s">
        <v>430</v>
      </c>
      <c r="U51" s="422" t="s">
        <v>430</v>
      </c>
      <c r="V51" s="416" t="s">
        <v>430</v>
      </c>
      <c r="W51" s="416" t="s">
        <v>430</v>
      </c>
      <c r="X51" s="416" t="s">
        <v>430</v>
      </c>
      <c r="Y51" s="421" t="s">
        <v>430</v>
      </c>
      <c r="Z51" s="416" t="s">
        <v>430</v>
      </c>
      <c r="AA51" s="416" t="s">
        <v>430</v>
      </c>
      <c r="AB51" s="416" t="s">
        <v>430</v>
      </c>
      <c r="AC51" s="416" t="s">
        <v>430</v>
      </c>
      <c r="AD51" s="416" t="s">
        <v>430</v>
      </c>
      <c r="AE51" s="416" t="s">
        <v>430</v>
      </c>
      <c r="AF51" s="416" t="s">
        <v>430</v>
      </c>
      <c r="AG51" s="575"/>
      <c r="AH51" s="414"/>
      <c r="AI51" s="414"/>
      <c r="AJ51" s="414"/>
      <c r="AK51" s="414"/>
      <c r="AL51" s="414"/>
      <c r="AM51" s="414"/>
      <c r="AN51" s="414"/>
      <c r="AO51" s="633"/>
      <c r="AP51" s="414"/>
      <c r="AQ51" s="414"/>
      <c r="AR51" s="414"/>
      <c r="AS51" s="414"/>
      <c r="AT51" s="414"/>
      <c r="AU51" s="633"/>
      <c r="AV51" s="633"/>
      <c r="AW51" s="633"/>
      <c r="AX51" s="633"/>
      <c r="AY51" s="633"/>
      <c r="AZ51" s="417"/>
      <c r="BA51" s="421"/>
      <c r="BB51" s="421"/>
      <c r="BC51" s="421"/>
      <c r="BD51" s="421"/>
      <c r="BE51" s="421"/>
      <c r="BF51" s="421"/>
      <c r="BG51" s="417"/>
      <c r="BH51" s="421"/>
      <c r="BI51" s="421"/>
      <c r="BJ51" s="421"/>
      <c r="BK51" s="421"/>
      <c r="BL51" s="421"/>
      <c r="BM51" s="421"/>
      <c r="BN51" s="421"/>
      <c r="BO51" s="421"/>
      <c r="BP51" s="421"/>
      <c r="BQ51" s="421"/>
      <c r="BR51" s="412"/>
      <c r="BS51" s="412"/>
      <c r="BT51" s="412"/>
      <c r="BU51" s="412"/>
      <c r="BV51" s="546"/>
    </row>
    <row r="52" spans="1:74" x14ac:dyDescent="0.25">
      <c r="BM52" s="277"/>
    </row>
    <row r="53" spans="1:74" x14ac:dyDescent="0.25">
      <c r="BM53" s="277"/>
    </row>
    <row r="54" spans="1:74" x14ac:dyDescent="0.25">
      <c r="BM54" s="277"/>
    </row>
    <row r="55" spans="1:74" hidden="1" x14ac:dyDescent="0.25">
      <c r="A55" s="488" t="s">
        <v>173</v>
      </c>
      <c r="BM55" s="277"/>
    </row>
    <row r="56" spans="1:74" x14ac:dyDescent="0.25">
      <c r="A56" s="488" t="s">
        <v>10576</v>
      </c>
      <c r="BM56" s="277"/>
    </row>
    <row r="57" spans="1:74" x14ac:dyDescent="0.25">
      <c r="A57" s="488" t="s">
        <v>292</v>
      </c>
      <c r="BM57"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C3A3-37A9-47C7-A5BB-3F01787715BA}">
  <sheetPr codeName="Sheet33"/>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90625" defaultRowHeight="10.5" x14ac:dyDescent="0.25"/>
  <cols>
    <col min="1" max="1" width="59.17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6.81640625" style="21" bestFit="1" customWidth="1"/>
    <col min="75" max="16384" width="8.90625" style="21"/>
  </cols>
  <sheetData>
    <row r="1" spans="1:74" ht="33" customHeight="1" x14ac:dyDescent="0.25">
      <c r="A1" s="488" t="s">
        <v>43</v>
      </c>
    </row>
    <row r="3" spans="1:74" ht="20.5" x14ac:dyDescent="0.45">
      <c r="A3" s="23" t="s">
        <v>403</v>
      </c>
    </row>
    <row r="4" spans="1:74" x14ac:dyDescent="0.25">
      <c r="A4" s="488" t="s">
        <v>425</v>
      </c>
    </row>
    <row r="5" spans="1:74" ht="33" x14ac:dyDescent="0.25">
      <c r="A5" s="1100" t="s">
        <v>404</v>
      </c>
      <c r="B5" s="110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33"/>
      <c r="BS5" s="1130" t="s">
        <v>206</v>
      </c>
      <c r="BT5" s="1138"/>
      <c r="BU5" s="1133"/>
      <c r="BV5" s="1130" t="s">
        <v>88</v>
      </c>
    </row>
    <row r="6" spans="1:74" ht="33" x14ac:dyDescent="0.25">
      <c r="A6" s="1100"/>
      <c r="B6" s="1102"/>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34"/>
      <c r="BS6" s="83" t="s">
        <v>204</v>
      </c>
      <c r="BT6" s="82" t="s">
        <v>205</v>
      </c>
      <c r="BU6" s="1134"/>
      <c r="BV6" s="1131"/>
    </row>
    <row r="7" spans="1:74" ht="14.5" x14ac:dyDescent="0.25">
      <c r="A7" s="323" t="s">
        <v>405</v>
      </c>
      <c r="B7" s="46"/>
      <c r="C7" s="726"/>
      <c r="D7" s="46"/>
      <c r="E7" s="40"/>
      <c r="F7" s="46"/>
      <c r="G7" s="40"/>
      <c r="H7" s="69"/>
      <c r="I7" s="40"/>
      <c r="J7" s="40"/>
      <c r="K7" s="40"/>
      <c r="L7" s="40"/>
      <c r="M7" s="40"/>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312"/>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7945</v>
      </c>
      <c r="B8" s="369"/>
      <c r="C8" s="718">
        <v>41276</v>
      </c>
      <c r="D8" s="369"/>
      <c r="E8" s="841">
        <v>13162.84</v>
      </c>
      <c r="F8" s="369"/>
      <c r="G8" s="339">
        <v>42.647599999999997</v>
      </c>
      <c r="H8" s="370"/>
      <c r="I8" s="843">
        <v>13.19</v>
      </c>
      <c r="J8" s="843">
        <v>7.95</v>
      </c>
      <c r="K8" s="843">
        <v>5.87</v>
      </c>
      <c r="L8" s="843">
        <v>6.11</v>
      </c>
      <c r="M8" s="340"/>
      <c r="N8" s="342">
        <v>-22.580500000000001</v>
      </c>
      <c r="O8" s="340">
        <v>-3.8216000000000001</v>
      </c>
      <c r="P8" s="340">
        <v>2.1404999999999998</v>
      </c>
      <c r="Q8" s="340">
        <v>-3.3700999999999999</v>
      </c>
      <c r="R8" s="340">
        <v>-3.1278999999999999</v>
      </c>
      <c r="S8" s="340">
        <v>7.7923</v>
      </c>
      <c r="T8" s="340">
        <v>5.9108000000000001</v>
      </c>
      <c r="U8" s="344">
        <v>6.0723000000000003</v>
      </c>
      <c r="V8" s="340">
        <v>6.0242000000000004</v>
      </c>
      <c r="W8" s="340">
        <v>7.2347999999999999</v>
      </c>
      <c r="X8" s="340">
        <v>7.79</v>
      </c>
      <c r="Y8" s="371">
        <v>7.0776000000000003</v>
      </c>
      <c r="Z8" s="340">
        <v>8.0457000000000001</v>
      </c>
      <c r="AA8" s="340">
        <v>1.5799000000000001</v>
      </c>
      <c r="AB8" s="340">
        <v>9.0867000000000004</v>
      </c>
      <c r="AC8" s="340">
        <v>5.6281999999999996</v>
      </c>
      <c r="AD8" s="340">
        <v>5.7682000000000002</v>
      </c>
      <c r="AE8" s="340">
        <v>3.0236999999999998</v>
      </c>
      <c r="AF8" s="340">
        <v>9.3569999999999993</v>
      </c>
      <c r="AG8" s="568"/>
      <c r="AH8" s="338">
        <v>9</v>
      </c>
      <c r="AI8" s="338">
        <v>9</v>
      </c>
      <c r="AJ8" s="338">
        <v>9</v>
      </c>
      <c r="AK8" s="338">
        <v>10</v>
      </c>
      <c r="AL8" s="338">
        <v>6</v>
      </c>
      <c r="AM8" s="338">
        <v>6</v>
      </c>
      <c r="AN8" s="338">
        <v>6</v>
      </c>
      <c r="AO8" s="631">
        <v>6</v>
      </c>
      <c r="AP8" s="338">
        <v>5</v>
      </c>
      <c r="AQ8" s="338">
        <v>2</v>
      </c>
      <c r="AR8" s="338">
        <v>3</v>
      </c>
      <c r="AS8" s="338">
        <v>3</v>
      </c>
      <c r="AT8" s="338">
        <v>1</v>
      </c>
      <c r="AU8" s="338">
        <v>7</v>
      </c>
      <c r="AV8" s="338">
        <v>7</v>
      </c>
      <c r="AW8" s="338">
        <v>7</v>
      </c>
      <c r="AX8" s="338">
        <v>7</v>
      </c>
      <c r="AY8" s="338">
        <v>8</v>
      </c>
      <c r="AZ8" s="583"/>
      <c r="BA8" s="464">
        <v>51.49</v>
      </c>
      <c r="BB8" s="340">
        <v>8.07</v>
      </c>
      <c r="BC8" s="340">
        <v>20.84</v>
      </c>
      <c r="BD8" s="340">
        <v>16.16</v>
      </c>
      <c r="BE8" s="371">
        <v>-2.85</v>
      </c>
      <c r="BF8" s="371">
        <v>3.44</v>
      </c>
      <c r="BG8" s="370"/>
      <c r="BH8" s="593">
        <v>3.44</v>
      </c>
      <c r="BI8" s="340">
        <v>0.73</v>
      </c>
      <c r="BJ8" s="340" t="s">
        <v>430</v>
      </c>
      <c r="BK8" s="340">
        <v>44.34</v>
      </c>
      <c r="BL8" s="340" t="s">
        <v>430</v>
      </c>
      <c r="BM8" s="371">
        <v>51.49</v>
      </c>
      <c r="BN8" s="371" t="s">
        <v>430</v>
      </c>
      <c r="BO8" s="371" t="s">
        <v>430</v>
      </c>
      <c r="BP8" s="371" t="s">
        <v>430</v>
      </c>
      <c r="BQ8" s="371">
        <v>-2.85</v>
      </c>
      <c r="BR8" s="370"/>
      <c r="BS8" s="465">
        <v>9.1979412185361298</v>
      </c>
      <c r="BT8" s="340">
        <v>13.2745986546762</v>
      </c>
      <c r="BU8" s="370"/>
      <c r="BV8" s="571" t="s">
        <v>3385</v>
      </c>
    </row>
    <row r="9" spans="1:74" s="425" customFormat="1" x14ac:dyDescent="0.25">
      <c r="A9" s="337" t="s">
        <v>7946</v>
      </c>
      <c r="B9" s="369"/>
      <c r="C9" s="718">
        <v>41275</v>
      </c>
      <c r="D9" s="369"/>
      <c r="E9" s="841">
        <v>3875.48</v>
      </c>
      <c r="F9" s="369"/>
      <c r="G9" s="339">
        <v>42.444800000000001</v>
      </c>
      <c r="H9" s="370"/>
      <c r="I9" s="843">
        <v>3.95</v>
      </c>
      <c r="J9" s="843">
        <v>7.03</v>
      </c>
      <c r="K9" s="843">
        <v>3.33</v>
      </c>
      <c r="L9" s="843">
        <v>3.44</v>
      </c>
      <c r="M9" s="340"/>
      <c r="N9" s="342">
        <v>-36.1676</v>
      </c>
      <c r="O9" s="340">
        <v>-11.6267</v>
      </c>
      <c r="P9" s="340">
        <v>1.6713</v>
      </c>
      <c r="Q9" s="340">
        <v>-2.5344000000000002</v>
      </c>
      <c r="R9" s="340">
        <v>-4.2042000000000002</v>
      </c>
      <c r="S9" s="340">
        <v>4.8384</v>
      </c>
      <c r="T9" s="340">
        <v>4.2544000000000004</v>
      </c>
      <c r="U9" s="344">
        <v>4.7699999999999996</v>
      </c>
      <c r="V9" s="340">
        <v>5.7659000000000002</v>
      </c>
      <c r="W9" s="340">
        <v>6.6973000000000003</v>
      </c>
      <c r="X9" s="340">
        <v>7.4131999999999998</v>
      </c>
      <c r="Y9" s="371">
        <v>6.2504999999999997</v>
      </c>
      <c r="Z9" s="340">
        <v>6.7041000000000004</v>
      </c>
      <c r="AA9" s="340">
        <v>2.2494000000000001</v>
      </c>
      <c r="AB9" s="340">
        <v>7.0442999999999998</v>
      </c>
      <c r="AC9" s="340">
        <v>5.2736000000000001</v>
      </c>
      <c r="AD9" s="340">
        <v>5.3754</v>
      </c>
      <c r="AE9" s="340">
        <v>1.3420000000000001</v>
      </c>
      <c r="AF9" s="340">
        <v>7.7236000000000002</v>
      </c>
      <c r="AG9" s="568"/>
      <c r="AH9" s="338">
        <v>12</v>
      </c>
      <c r="AI9" s="338">
        <v>12</v>
      </c>
      <c r="AJ9" s="338">
        <v>10</v>
      </c>
      <c r="AK9" s="338">
        <v>9</v>
      </c>
      <c r="AL9" s="338">
        <v>7</v>
      </c>
      <c r="AM9" s="338">
        <v>12</v>
      </c>
      <c r="AN9" s="338">
        <v>10</v>
      </c>
      <c r="AO9" s="631">
        <v>10</v>
      </c>
      <c r="AP9" s="338">
        <v>7</v>
      </c>
      <c r="AQ9" s="338">
        <v>5</v>
      </c>
      <c r="AR9" s="338">
        <v>8</v>
      </c>
      <c r="AS9" s="338">
        <v>8</v>
      </c>
      <c r="AT9" s="338">
        <v>10</v>
      </c>
      <c r="AU9" s="338">
        <v>5</v>
      </c>
      <c r="AV9" s="338">
        <v>10</v>
      </c>
      <c r="AW9" s="338">
        <v>9</v>
      </c>
      <c r="AX9" s="338">
        <v>9</v>
      </c>
      <c r="AY9" s="338">
        <v>10</v>
      </c>
      <c r="AZ9" s="583"/>
      <c r="BA9" s="464">
        <v>95.36</v>
      </c>
      <c r="BB9" s="340" t="s">
        <v>430</v>
      </c>
      <c r="BC9" s="340" t="s">
        <v>430</v>
      </c>
      <c r="BD9" s="340" t="s">
        <v>430</v>
      </c>
      <c r="BE9" s="371" t="s">
        <v>430</v>
      </c>
      <c r="BF9" s="371">
        <v>4.6399999999999997</v>
      </c>
      <c r="BG9" s="370"/>
      <c r="BH9" s="593">
        <v>4.63</v>
      </c>
      <c r="BI9" s="340" t="s">
        <v>430</v>
      </c>
      <c r="BJ9" s="340" t="s">
        <v>430</v>
      </c>
      <c r="BK9" s="340" t="s">
        <v>430</v>
      </c>
      <c r="BL9" s="340" t="s">
        <v>430</v>
      </c>
      <c r="BM9" s="371">
        <v>95.36</v>
      </c>
      <c r="BN9" s="371" t="s">
        <v>430</v>
      </c>
      <c r="BO9" s="371" t="s">
        <v>430</v>
      </c>
      <c r="BP9" s="371" t="s">
        <v>430</v>
      </c>
      <c r="BQ9" s="371" t="s">
        <v>430</v>
      </c>
      <c r="BR9" s="370"/>
      <c r="BS9" s="465" t="s">
        <v>430</v>
      </c>
      <c r="BT9" s="340" t="s">
        <v>430</v>
      </c>
      <c r="BU9" s="370"/>
      <c r="BV9" s="571" t="s">
        <v>555</v>
      </c>
    </row>
    <row r="10" spans="1:74" s="428" customFormat="1" x14ac:dyDescent="0.25">
      <c r="A10" s="345" t="s">
        <v>7947</v>
      </c>
      <c r="B10" s="373"/>
      <c r="C10" s="719">
        <v>41275</v>
      </c>
      <c r="D10" s="373"/>
      <c r="E10" s="841">
        <v>3552.63</v>
      </c>
      <c r="F10" s="373"/>
      <c r="G10" s="347">
        <v>41.497700000000002</v>
      </c>
      <c r="H10" s="374"/>
      <c r="I10" s="843">
        <v>9.9</v>
      </c>
      <c r="J10" s="843">
        <v>7.2</v>
      </c>
      <c r="K10" s="843">
        <v>3.48</v>
      </c>
      <c r="L10" s="843">
        <v>3.63</v>
      </c>
      <c r="M10" s="348"/>
      <c r="N10" s="350">
        <v>0.3518</v>
      </c>
      <c r="O10" s="348">
        <v>3.9887000000000001</v>
      </c>
      <c r="P10" s="348">
        <v>5.6604999999999999</v>
      </c>
      <c r="Q10" s="348">
        <v>6.5439999999999996</v>
      </c>
      <c r="R10" s="348">
        <v>1.7362</v>
      </c>
      <c r="S10" s="348">
        <v>6.4850000000000003</v>
      </c>
      <c r="T10" s="348">
        <v>5.7511000000000001</v>
      </c>
      <c r="U10" s="354">
        <v>6.5662000000000003</v>
      </c>
      <c r="V10" s="348">
        <v>5.7093999999999996</v>
      </c>
      <c r="W10" s="348">
        <v>6.3933999999999997</v>
      </c>
      <c r="X10" s="348">
        <v>7.4371</v>
      </c>
      <c r="Y10" s="375">
        <v>6.7824</v>
      </c>
      <c r="Z10" s="348">
        <v>7.5946999999999996</v>
      </c>
      <c r="AA10" s="348">
        <v>4.0686</v>
      </c>
      <c r="AB10" s="348">
        <v>7.6151</v>
      </c>
      <c r="AC10" s="348">
        <v>6.4238999999999997</v>
      </c>
      <c r="AD10" s="348">
        <v>5.8148999999999997</v>
      </c>
      <c r="AE10" s="348">
        <v>7.7565999999999997</v>
      </c>
      <c r="AF10" s="348">
        <v>8.0516000000000005</v>
      </c>
      <c r="AG10" s="569"/>
      <c r="AH10" s="346">
        <v>4</v>
      </c>
      <c r="AI10" s="346">
        <v>2</v>
      </c>
      <c r="AJ10" s="346">
        <v>3</v>
      </c>
      <c r="AK10" s="346">
        <v>1</v>
      </c>
      <c r="AL10" s="346">
        <v>1</v>
      </c>
      <c r="AM10" s="346">
        <v>9</v>
      </c>
      <c r="AN10" s="346">
        <v>7</v>
      </c>
      <c r="AO10" s="573">
        <v>4</v>
      </c>
      <c r="AP10" s="346">
        <v>8</v>
      </c>
      <c r="AQ10" s="346">
        <v>8</v>
      </c>
      <c r="AR10" s="346">
        <v>7</v>
      </c>
      <c r="AS10" s="346">
        <v>5</v>
      </c>
      <c r="AT10" s="346">
        <v>3</v>
      </c>
      <c r="AU10" s="346">
        <v>1</v>
      </c>
      <c r="AV10" s="346">
        <v>9</v>
      </c>
      <c r="AW10" s="346">
        <v>3</v>
      </c>
      <c r="AX10" s="346">
        <v>6</v>
      </c>
      <c r="AY10" s="346">
        <v>2</v>
      </c>
      <c r="AZ10" s="584"/>
      <c r="BA10" s="467">
        <v>11.92</v>
      </c>
      <c r="BB10" s="348">
        <v>45.72</v>
      </c>
      <c r="BC10" s="348" t="s">
        <v>430</v>
      </c>
      <c r="BD10" s="348" t="s">
        <v>430</v>
      </c>
      <c r="BE10" s="375">
        <v>-16.89</v>
      </c>
      <c r="BF10" s="375">
        <v>42.36</v>
      </c>
      <c r="BG10" s="374"/>
      <c r="BH10" s="594">
        <v>42.36</v>
      </c>
      <c r="BI10" s="348">
        <v>7.08</v>
      </c>
      <c r="BJ10" s="348">
        <v>2.81</v>
      </c>
      <c r="BK10" s="348">
        <v>35.82</v>
      </c>
      <c r="BL10" s="348" t="s">
        <v>430</v>
      </c>
      <c r="BM10" s="375">
        <v>8.41</v>
      </c>
      <c r="BN10" s="375" t="s">
        <v>430</v>
      </c>
      <c r="BO10" s="375">
        <v>3.51</v>
      </c>
      <c r="BP10" s="375" t="s">
        <v>430</v>
      </c>
      <c r="BQ10" s="375">
        <v>-16.89</v>
      </c>
      <c r="BR10" s="374"/>
      <c r="BS10" s="468">
        <v>2.81056152141243</v>
      </c>
      <c r="BT10" s="348">
        <v>-5.1989587262555297E-3</v>
      </c>
      <c r="BU10" s="374"/>
      <c r="BV10" s="430" t="s">
        <v>3385</v>
      </c>
    </row>
    <row r="11" spans="1:74" s="428" customFormat="1" ht="11" x14ac:dyDescent="0.3">
      <c r="A11" s="845" t="s">
        <v>7948</v>
      </c>
      <c r="B11" s="846"/>
      <c r="C11" s="847">
        <v>41275</v>
      </c>
      <c r="D11" s="846"/>
      <c r="E11" s="848">
        <v>2342</v>
      </c>
      <c r="F11" s="846"/>
      <c r="G11" s="849">
        <v>43.585099999999997</v>
      </c>
      <c r="H11" s="851"/>
      <c r="I11" s="850">
        <v>15.85</v>
      </c>
      <c r="J11" s="850">
        <v>7.51</v>
      </c>
      <c r="K11" s="850">
        <v>6.67</v>
      </c>
      <c r="L11" s="850">
        <v>5.22</v>
      </c>
      <c r="M11" s="850"/>
      <c r="N11" s="852">
        <v>10.135899999999999</v>
      </c>
      <c r="O11" s="850">
        <v>-1.4235</v>
      </c>
      <c r="P11" s="850">
        <v>2.1901999999999999</v>
      </c>
      <c r="Q11" s="850">
        <v>-2.1815000000000002</v>
      </c>
      <c r="R11" s="850">
        <v>-4.8853999999999997</v>
      </c>
      <c r="S11" s="850">
        <v>10.026999999999999</v>
      </c>
      <c r="T11" s="850">
        <v>7.5561999999999996</v>
      </c>
      <c r="U11" s="860">
        <v>7.3052000000000001</v>
      </c>
      <c r="V11" s="850">
        <v>6.7571000000000003</v>
      </c>
      <c r="W11" s="850">
        <v>6.5035999999999996</v>
      </c>
      <c r="X11" s="850">
        <v>7.8575999999999997</v>
      </c>
      <c r="Y11" s="856">
        <v>6.625</v>
      </c>
      <c r="Z11" s="850">
        <v>7.7504999999999997</v>
      </c>
      <c r="AA11" s="850">
        <v>3.4392</v>
      </c>
      <c r="AB11" s="850">
        <v>10.6167</v>
      </c>
      <c r="AC11" s="850">
        <v>6.4372999999999996</v>
      </c>
      <c r="AD11" s="850">
        <v>6.1670999999999996</v>
      </c>
      <c r="AE11" s="850">
        <v>0.82089999999999996</v>
      </c>
      <c r="AF11" s="850">
        <v>8.5343</v>
      </c>
      <c r="AG11" s="948"/>
      <c r="AH11" s="848">
        <v>1</v>
      </c>
      <c r="AI11" s="848">
        <v>7</v>
      </c>
      <c r="AJ11" s="848">
        <v>8</v>
      </c>
      <c r="AK11" s="848">
        <v>8</v>
      </c>
      <c r="AL11" s="848">
        <v>8</v>
      </c>
      <c r="AM11" s="848">
        <v>1</v>
      </c>
      <c r="AN11" s="848">
        <v>2</v>
      </c>
      <c r="AO11" s="960">
        <v>2</v>
      </c>
      <c r="AP11" s="848">
        <v>2</v>
      </c>
      <c r="AQ11" s="848">
        <v>6</v>
      </c>
      <c r="AR11" s="848">
        <v>2</v>
      </c>
      <c r="AS11" s="848">
        <v>6</v>
      </c>
      <c r="AT11" s="848">
        <v>2</v>
      </c>
      <c r="AU11" s="848">
        <v>3</v>
      </c>
      <c r="AV11" s="848">
        <v>2</v>
      </c>
      <c r="AW11" s="848">
        <v>2</v>
      </c>
      <c r="AX11" s="848">
        <v>3</v>
      </c>
      <c r="AY11" s="848">
        <v>11</v>
      </c>
      <c r="AZ11" s="950"/>
      <c r="BA11" s="857">
        <v>45.98</v>
      </c>
      <c r="BB11" s="850">
        <v>7.57</v>
      </c>
      <c r="BC11" s="850">
        <v>17.66</v>
      </c>
      <c r="BD11" s="850">
        <v>4.03</v>
      </c>
      <c r="BE11" s="856" t="s">
        <v>430</v>
      </c>
      <c r="BF11" s="856">
        <v>24.76</v>
      </c>
      <c r="BG11" s="851"/>
      <c r="BH11" s="951">
        <v>14.54</v>
      </c>
      <c r="BI11" s="850">
        <v>2.0699999999999998</v>
      </c>
      <c r="BJ11" s="850" t="s">
        <v>430</v>
      </c>
      <c r="BK11" s="850">
        <v>27.19</v>
      </c>
      <c r="BL11" s="850" t="s">
        <v>430</v>
      </c>
      <c r="BM11" s="856">
        <v>45.98</v>
      </c>
      <c r="BN11" s="856" t="s">
        <v>430</v>
      </c>
      <c r="BO11" s="856" t="s">
        <v>430</v>
      </c>
      <c r="BP11" s="856" t="s">
        <v>430</v>
      </c>
      <c r="BQ11" s="856">
        <v>10.23</v>
      </c>
      <c r="BR11" s="851"/>
      <c r="BS11" s="858" t="s">
        <v>430</v>
      </c>
      <c r="BT11" s="850">
        <v>8.5887109000000006</v>
      </c>
      <c r="BU11" s="851"/>
      <c r="BV11" s="908" t="s">
        <v>555</v>
      </c>
    </row>
    <row r="12" spans="1:74" s="428" customFormat="1" x14ac:dyDescent="0.25">
      <c r="A12" s="345" t="s">
        <v>7949</v>
      </c>
      <c r="B12" s="373"/>
      <c r="C12" s="719">
        <v>41275</v>
      </c>
      <c r="D12" s="373"/>
      <c r="E12" s="841">
        <v>1926.49</v>
      </c>
      <c r="F12" s="373"/>
      <c r="G12" s="347">
        <v>40.169400000000003</v>
      </c>
      <c r="H12" s="374"/>
      <c r="I12" s="843">
        <v>25.27</v>
      </c>
      <c r="J12" s="843">
        <v>7.5</v>
      </c>
      <c r="K12" s="843">
        <v>10.31</v>
      </c>
      <c r="L12" s="843">
        <v>10.7</v>
      </c>
      <c r="M12" s="348"/>
      <c r="N12" s="350">
        <v>1.9083000000000001</v>
      </c>
      <c r="O12" s="348">
        <v>4.2419000000000002</v>
      </c>
      <c r="P12" s="348">
        <v>5.0674000000000001</v>
      </c>
      <c r="Q12" s="348">
        <v>1.2922</v>
      </c>
      <c r="R12" s="348">
        <v>-4.9589999999999996</v>
      </c>
      <c r="S12" s="348">
        <v>8.4611999999999998</v>
      </c>
      <c r="T12" s="348">
        <v>9.4907000000000004</v>
      </c>
      <c r="U12" s="354">
        <v>8.0432000000000006</v>
      </c>
      <c r="V12" s="348">
        <v>7.4139999999999997</v>
      </c>
      <c r="W12" s="348">
        <v>5.7111999999999998</v>
      </c>
      <c r="X12" s="348">
        <v>7.6516999999999999</v>
      </c>
      <c r="Y12" s="375">
        <v>6.1402000000000001</v>
      </c>
      <c r="Z12" s="348">
        <v>7.4276</v>
      </c>
      <c r="AA12" s="348">
        <v>-3.2164999999999999</v>
      </c>
      <c r="AB12" s="348">
        <v>11.5063</v>
      </c>
      <c r="AC12" s="348">
        <v>8.2129999999999992</v>
      </c>
      <c r="AD12" s="348">
        <v>7.5326000000000004</v>
      </c>
      <c r="AE12" s="348">
        <v>4.9406999999999996</v>
      </c>
      <c r="AF12" s="348">
        <v>8.1954999999999991</v>
      </c>
      <c r="AG12" s="569"/>
      <c r="AH12" s="346">
        <v>2</v>
      </c>
      <c r="AI12" s="346">
        <v>1</v>
      </c>
      <c r="AJ12" s="346">
        <v>5</v>
      </c>
      <c r="AK12" s="346">
        <v>3</v>
      </c>
      <c r="AL12" s="346">
        <v>9</v>
      </c>
      <c r="AM12" s="346">
        <v>2</v>
      </c>
      <c r="AN12" s="346">
        <v>1</v>
      </c>
      <c r="AO12" s="573">
        <v>1</v>
      </c>
      <c r="AP12" s="346">
        <v>1</v>
      </c>
      <c r="AQ12" s="346">
        <v>9</v>
      </c>
      <c r="AR12" s="346">
        <v>5</v>
      </c>
      <c r="AS12" s="346">
        <v>9</v>
      </c>
      <c r="AT12" s="346">
        <v>5</v>
      </c>
      <c r="AU12" s="346">
        <v>12</v>
      </c>
      <c r="AV12" s="346">
        <v>1</v>
      </c>
      <c r="AW12" s="346">
        <v>1</v>
      </c>
      <c r="AX12" s="346">
        <v>1</v>
      </c>
      <c r="AY12" s="346">
        <v>5</v>
      </c>
      <c r="AZ12" s="584"/>
      <c r="BA12" s="467">
        <v>10.11</v>
      </c>
      <c r="BB12" s="348">
        <v>10.7</v>
      </c>
      <c r="BC12" s="348" t="s">
        <v>430</v>
      </c>
      <c r="BD12" s="348" t="s">
        <v>430</v>
      </c>
      <c r="BE12" s="375" t="s">
        <v>430</v>
      </c>
      <c r="BF12" s="375">
        <v>79.19</v>
      </c>
      <c r="BG12" s="374"/>
      <c r="BH12" s="594">
        <v>78.819999999999993</v>
      </c>
      <c r="BI12" s="348">
        <v>6.06</v>
      </c>
      <c r="BJ12" s="348" t="s">
        <v>430</v>
      </c>
      <c r="BK12" s="348">
        <v>4.6399999999999997</v>
      </c>
      <c r="BL12" s="348" t="s">
        <v>430</v>
      </c>
      <c r="BM12" s="375">
        <v>10.11</v>
      </c>
      <c r="BN12" s="375" t="s">
        <v>430</v>
      </c>
      <c r="BO12" s="375" t="s">
        <v>430</v>
      </c>
      <c r="BP12" s="375" t="s">
        <v>430</v>
      </c>
      <c r="BQ12" s="375" t="s">
        <v>430</v>
      </c>
      <c r="BR12" s="374"/>
      <c r="BS12" s="468">
        <v>3.1070066299999999</v>
      </c>
      <c r="BT12" s="348" t="s">
        <v>430</v>
      </c>
      <c r="BU12" s="374"/>
      <c r="BV12" s="430" t="s">
        <v>555</v>
      </c>
    </row>
    <row r="13" spans="1:74" s="428" customFormat="1" x14ac:dyDescent="0.25">
      <c r="A13" s="345" t="s">
        <v>7950</v>
      </c>
      <c r="B13" s="373"/>
      <c r="C13" s="719">
        <v>41275</v>
      </c>
      <c r="D13" s="373"/>
      <c r="E13" s="346">
        <v>1411.49</v>
      </c>
      <c r="F13" s="373"/>
      <c r="G13" s="347">
        <v>53.025500000000001</v>
      </c>
      <c r="H13" s="374"/>
      <c r="I13" s="843">
        <v>12.32</v>
      </c>
      <c r="J13" s="843">
        <v>8.2899999999999991</v>
      </c>
      <c r="K13" s="843">
        <v>5.32</v>
      </c>
      <c r="L13" s="843">
        <v>5.59</v>
      </c>
      <c r="M13" s="348"/>
      <c r="N13" s="350">
        <v>-10.9415</v>
      </c>
      <c r="O13" s="348">
        <v>1.2392000000000001</v>
      </c>
      <c r="P13" s="348">
        <v>5.2859999999999996</v>
      </c>
      <c r="Q13" s="348">
        <v>3.8309000000000002</v>
      </c>
      <c r="R13" s="348">
        <v>-0.96950000000000003</v>
      </c>
      <c r="S13" s="348">
        <v>7.0810000000000004</v>
      </c>
      <c r="T13" s="348">
        <v>6.2140000000000004</v>
      </c>
      <c r="U13" s="354">
        <v>6.38</v>
      </c>
      <c r="V13" s="348">
        <v>5.9657999999999998</v>
      </c>
      <c r="W13" s="348">
        <v>7.0450999999999997</v>
      </c>
      <c r="X13" s="348">
        <v>7.7531999999999996</v>
      </c>
      <c r="Y13" s="375">
        <v>7.2622</v>
      </c>
      <c r="Z13" s="348">
        <v>6.1414999999999997</v>
      </c>
      <c r="AA13" s="348">
        <v>1.7181</v>
      </c>
      <c r="AB13" s="348">
        <v>8.6015999999999995</v>
      </c>
      <c r="AC13" s="348">
        <v>5.8468999999999998</v>
      </c>
      <c r="AD13" s="348">
        <v>5.9272</v>
      </c>
      <c r="AE13" s="348">
        <v>10.292199999999999</v>
      </c>
      <c r="AF13" s="348">
        <v>7.6032000000000002</v>
      </c>
      <c r="AG13" s="569"/>
      <c r="AH13" s="346">
        <v>6</v>
      </c>
      <c r="AI13" s="346">
        <v>4</v>
      </c>
      <c r="AJ13" s="346">
        <v>4</v>
      </c>
      <c r="AK13" s="346">
        <v>2</v>
      </c>
      <c r="AL13" s="346">
        <v>2</v>
      </c>
      <c r="AM13" s="346">
        <v>7</v>
      </c>
      <c r="AN13" s="346">
        <v>5</v>
      </c>
      <c r="AO13" s="573">
        <v>5</v>
      </c>
      <c r="AP13" s="346">
        <v>6</v>
      </c>
      <c r="AQ13" s="346">
        <v>3</v>
      </c>
      <c r="AR13" s="346">
        <v>4</v>
      </c>
      <c r="AS13" s="346">
        <v>2</v>
      </c>
      <c r="AT13" s="346">
        <v>12</v>
      </c>
      <c r="AU13" s="346">
        <v>6</v>
      </c>
      <c r="AV13" s="346">
        <v>8</v>
      </c>
      <c r="AW13" s="346">
        <v>5</v>
      </c>
      <c r="AX13" s="346">
        <v>5</v>
      </c>
      <c r="AY13" s="346">
        <v>1</v>
      </c>
      <c r="AZ13" s="584"/>
      <c r="BA13" s="467">
        <v>21.1</v>
      </c>
      <c r="BB13" s="348">
        <v>24.75</v>
      </c>
      <c r="BC13" s="348">
        <v>15.41</v>
      </c>
      <c r="BD13" s="348">
        <v>13.49</v>
      </c>
      <c r="BE13" s="375">
        <v>10.119999999999999</v>
      </c>
      <c r="BF13" s="375">
        <v>15.13</v>
      </c>
      <c r="BG13" s="374"/>
      <c r="BH13" s="594">
        <v>15.13</v>
      </c>
      <c r="BI13" s="348" t="s">
        <v>430</v>
      </c>
      <c r="BJ13" s="348" t="s">
        <v>430</v>
      </c>
      <c r="BK13" s="348">
        <v>63.77</v>
      </c>
      <c r="BL13" s="348" t="s">
        <v>430</v>
      </c>
      <c r="BM13" s="375">
        <v>21.1</v>
      </c>
      <c r="BN13" s="375" t="s">
        <v>430</v>
      </c>
      <c r="BO13" s="375" t="s">
        <v>430</v>
      </c>
      <c r="BP13" s="375" t="s">
        <v>430</v>
      </c>
      <c r="BQ13" s="375" t="s">
        <v>430</v>
      </c>
      <c r="BR13" s="374"/>
      <c r="BS13" s="468">
        <v>5.9299719900000003</v>
      </c>
      <c r="BT13" s="348">
        <v>10.55611693</v>
      </c>
      <c r="BU13" s="374"/>
      <c r="BV13" s="430" t="s">
        <v>7951</v>
      </c>
    </row>
    <row r="14" spans="1:74" s="428" customFormat="1" x14ac:dyDescent="0.25">
      <c r="A14" s="345" t="s">
        <v>7952</v>
      </c>
      <c r="B14" s="373"/>
      <c r="C14" s="719">
        <v>41276</v>
      </c>
      <c r="D14" s="373"/>
      <c r="E14" s="346">
        <v>987.58600000000001</v>
      </c>
      <c r="F14" s="373"/>
      <c r="G14" s="347">
        <v>34.796500000000002</v>
      </c>
      <c r="H14" s="374"/>
      <c r="I14" s="843">
        <v>9.42</v>
      </c>
      <c r="J14" s="843">
        <v>6.9443700000000002</v>
      </c>
      <c r="K14" s="843">
        <v>4.4800000000000004</v>
      </c>
      <c r="L14" s="843">
        <v>4.67</v>
      </c>
      <c r="M14" s="348"/>
      <c r="N14" s="350">
        <v>-26.205100000000002</v>
      </c>
      <c r="O14" s="348">
        <v>-9.3285999999999998</v>
      </c>
      <c r="P14" s="348">
        <v>1.5439000000000001</v>
      </c>
      <c r="Q14" s="348">
        <v>-0.80889999999999995</v>
      </c>
      <c r="R14" s="348">
        <v>-2.3605</v>
      </c>
      <c r="S14" s="348">
        <v>8.0263000000000009</v>
      </c>
      <c r="T14" s="348">
        <v>6.8263999999999996</v>
      </c>
      <c r="U14" s="354">
        <v>6.8196000000000003</v>
      </c>
      <c r="V14" s="348">
        <v>6.5785</v>
      </c>
      <c r="W14" s="348">
        <v>7.0126999999999997</v>
      </c>
      <c r="X14" s="348">
        <v>7.4862000000000002</v>
      </c>
      <c r="Y14" s="375">
        <v>6.2645</v>
      </c>
      <c r="Z14" s="348">
        <v>7.4370000000000003</v>
      </c>
      <c r="AA14" s="348">
        <v>1.571</v>
      </c>
      <c r="AB14" s="348">
        <v>9.5752000000000006</v>
      </c>
      <c r="AC14" s="348">
        <v>6.4160000000000004</v>
      </c>
      <c r="AD14" s="348">
        <v>6.6478000000000002</v>
      </c>
      <c r="AE14" s="348">
        <v>3.9904000000000002</v>
      </c>
      <c r="AF14" s="348">
        <v>8.3094000000000001</v>
      </c>
      <c r="AG14" s="569"/>
      <c r="AH14" s="346">
        <v>10</v>
      </c>
      <c r="AI14" s="346">
        <v>10</v>
      </c>
      <c r="AJ14" s="346">
        <v>11</v>
      </c>
      <c r="AK14" s="346">
        <v>5</v>
      </c>
      <c r="AL14" s="346">
        <v>4</v>
      </c>
      <c r="AM14" s="346">
        <v>5</v>
      </c>
      <c r="AN14" s="346">
        <v>3</v>
      </c>
      <c r="AO14" s="573">
        <v>3</v>
      </c>
      <c r="AP14" s="346">
        <v>3</v>
      </c>
      <c r="AQ14" s="346">
        <v>4</v>
      </c>
      <c r="AR14" s="346">
        <v>6</v>
      </c>
      <c r="AS14" s="346">
        <v>7</v>
      </c>
      <c r="AT14" s="346">
        <v>4</v>
      </c>
      <c r="AU14" s="346">
        <v>8</v>
      </c>
      <c r="AV14" s="346">
        <v>5</v>
      </c>
      <c r="AW14" s="346">
        <v>4</v>
      </c>
      <c r="AX14" s="346">
        <v>2</v>
      </c>
      <c r="AY14" s="346">
        <v>7</v>
      </c>
      <c r="AZ14" s="584"/>
      <c r="BA14" s="467">
        <v>24.44</v>
      </c>
      <c r="BB14" s="348">
        <v>50.71</v>
      </c>
      <c r="BC14" s="348" t="s">
        <v>430</v>
      </c>
      <c r="BD14" s="348" t="s">
        <v>430</v>
      </c>
      <c r="BE14" s="375" t="s">
        <v>430</v>
      </c>
      <c r="BF14" s="375">
        <v>24.85</v>
      </c>
      <c r="BG14" s="374"/>
      <c r="BH14" s="594">
        <v>20.53</v>
      </c>
      <c r="BI14" s="348">
        <v>24.61</v>
      </c>
      <c r="BJ14" s="348" t="s">
        <v>430</v>
      </c>
      <c r="BK14" s="348">
        <v>26.1</v>
      </c>
      <c r="BL14" s="348" t="s">
        <v>430</v>
      </c>
      <c r="BM14" s="375">
        <v>24.44</v>
      </c>
      <c r="BN14" s="375" t="s">
        <v>430</v>
      </c>
      <c r="BO14" s="375" t="s">
        <v>430</v>
      </c>
      <c r="BP14" s="375" t="s">
        <v>430</v>
      </c>
      <c r="BQ14" s="375">
        <v>4.32</v>
      </c>
      <c r="BR14" s="374"/>
      <c r="BS14" s="468" t="s">
        <v>430</v>
      </c>
      <c r="BT14" s="348">
        <v>0.28169812999999999</v>
      </c>
      <c r="BU14" s="374"/>
      <c r="BV14" s="430" t="s">
        <v>555</v>
      </c>
    </row>
    <row r="15" spans="1:74" s="428" customFormat="1" x14ac:dyDescent="0.25">
      <c r="A15" s="345" t="s">
        <v>7953</v>
      </c>
      <c r="B15" s="373"/>
      <c r="C15" s="719">
        <v>41275</v>
      </c>
      <c r="D15" s="373"/>
      <c r="E15" s="841">
        <v>638.52</v>
      </c>
      <c r="F15" s="373"/>
      <c r="G15" s="347">
        <v>3701.1280000000002</v>
      </c>
      <c r="H15" s="374"/>
      <c r="I15" s="348">
        <v>15.869300000000001</v>
      </c>
      <c r="J15" s="348">
        <v>7.3803000000000001</v>
      </c>
      <c r="K15" s="843">
        <v>7.99</v>
      </c>
      <c r="L15" s="348">
        <v>7.5875899999999996</v>
      </c>
      <c r="M15" s="348"/>
      <c r="N15" s="350">
        <v>-21.5611</v>
      </c>
      <c r="O15" s="348">
        <v>-1.2828999999999999</v>
      </c>
      <c r="P15" s="348">
        <v>4.0172999999999996</v>
      </c>
      <c r="Q15" s="348">
        <v>-7.0514999999999999</v>
      </c>
      <c r="R15" s="348">
        <v>-9.1462000000000003</v>
      </c>
      <c r="S15" s="348">
        <v>6.6143999999999998</v>
      </c>
      <c r="T15" s="348">
        <v>3.6537999999999999</v>
      </c>
      <c r="U15" s="354">
        <v>4.3091999999999997</v>
      </c>
      <c r="V15" s="348">
        <v>3.5101</v>
      </c>
      <c r="W15" s="348">
        <v>4.54</v>
      </c>
      <c r="X15" s="348">
        <v>6.3795000000000002</v>
      </c>
      <c r="Y15" s="375">
        <v>5.8449</v>
      </c>
      <c r="Z15" s="348">
        <v>6.7301000000000002</v>
      </c>
      <c r="AA15" s="348">
        <v>-2.1829999999999998</v>
      </c>
      <c r="AB15" s="348">
        <v>9.3430999999999997</v>
      </c>
      <c r="AC15" s="348">
        <v>3.2202000000000002</v>
      </c>
      <c r="AD15" s="348">
        <v>3.327</v>
      </c>
      <c r="AE15" s="348">
        <v>2.3132000000000001</v>
      </c>
      <c r="AF15" s="348">
        <v>7.7084999999999999</v>
      </c>
      <c r="AG15" s="569"/>
      <c r="AH15" s="346">
        <v>8</v>
      </c>
      <c r="AI15" s="346">
        <v>6</v>
      </c>
      <c r="AJ15" s="346">
        <v>7</v>
      </c>
      <c r="AK15" s="346">
        <v>11</v>
      </c>
      <c r="AL15" s="346">
        <v>12</v>
      </c>
      <c r="AM15" s="346">
        <v>8</v>
      </c>
      <c r="AN15" s="346">
        <v>12</v>
      </c>
      <c r="AO15" s="573">
        <v>12</v>
      </c>
      <c r="AP15" s="346">
        <v>12</v>
      </c>
      <c r="AQ15" s="346">
        <v>12</v>
      </c>
      <c r="AR15" s="346">
        <v>12</v>
      </c>
      <c r="AS15" s="346">
        <v>11</v>
      </c>
      <c r="AT15" s="346">
        <v>8</v>
      </c>
      <c r="AU15" s="346">
        <v>11</v>
      </c>
      <c r="AV15" s="346">
        <v>6</v>
      </c>
      <c r="AW15" s="346">
        <v>12</v>
      </c>
      <c r="AX15" s="346">
        <v>12</v>
      </c>
      <c r="AY15" s="346">
        <v>9</v>
      </c>
      <c r="AZ15" s="584"/>
      <c r="BA15" s="467">
        <v>65.97</v>
      </c>
      <c r="BB15" s="348">
        <v>21.62</v>
      </c>
      <c r="BC15" s="348">
        <v>8.02</v>
      </c>
      <c r="BD15" s="348" t="s">
        <v>430</v>
      </c>
      <c r="BE15" s="375" t="s">
        <v>430</v>
      </c>
      <c r="BF15" s="375">
        <v>4.3899999999999997</v>
      </c>
      <c r="BG15" s="374"/>
      <c r="BH15" s="594">
        <v>4.3899999999999997</v>
      </c>
      <c r="BI15" s="348">
        <v>2.2799999999999998</v>
      </c>
      <c r="BJ15" s="348" t="s">
        <v>430</v>
      </c>
      <c r="BK15" s="348">
        <v>27.35</v>
      </c>
      <c r="BL15" s="348" t="s">
        <v>430</v>
      </c>
      <c r="BM15" s="375">
        <v>65.97</v>
      </c>
      <c r="BN15" s="375" t="s">
        <v>430</v>
      </c>
      <c r="BO15" s="375" t="s">
        <v>430</v>
      </c>
      <c r="BP15" s="375" t="s">
        <v>430</v>
      </c>
      <c r="BQ15" s="375" t="s">
        <v>430</v>
      </c>
      <c r="BR15" s="374"/>
      <c r="BS15" s="468" t="s">
        <v>430</v>
      </c>
      <c r="BT15" s="348">
        <v>3.9448609703944899</v>
      </c>
      <c r="BU15" s="374"/>
      <c r="BV15" s="430" t="s">
        <v>555</v>
      </c>
    </row>
    <row r="16" spans="1:74" s="428" customFormat="1" x14ac:dyDescent="0.25">
      <c r="A16" s="345" t="s">
        <v>7954</v>
      </c>
      <c r="B16" s="373"/>
      <c r="C16" s="719">
        <v>41449</v>
      </c>
      <c r="D16" s="373"/>
      <c r="E16" s="346">
        <v>559.54</v>
      </c>
      <c r="F16" s="373"/>
      <c r="G16" s="347">
        <v>25.623200000000001</v>
      </c>
      <c r="H16" s="374"/>
      <c r="I16" s="348">
        <v>5.8261000000000003</v>
      </c>
      <c r="J16" s="348">
        <v>7.5171000000000001</v>
      </c>
      <c r="K16" s="348">
        <v>4.2073999999999998</v>
      </c>
      <c r="L16" s="348">
        <v>4.3938100000000002</v>
      </c>
      <c r="M16" s="348"/>
      <c r="N16" s="350">
        <v>-13.954700000000001</v>
      </c>
      <c r="O16" s="348">
        <v>-2.0413999999999999</v>
      </c>
      <c r="P16" s="348">
        <v>4.9904999999999999</v>
      </c>
      <c r="Q16" s="348">
        <v>-0.92559999999999998</v>
      </c>
      <c r="R16" s="348">
        <v>-3.1027</v>
      </c>
      <c r="S16" s="348">
        <v>8.1005000000000003</v>
      </c>
      <c r="T16" s="348">
        <v>6.3468999999999998</v>
      </c>
      <c r="U16" s="354">
        <v>5.5796999999999999</v>
      </c>
      <c r="V16" s="348">
        <v>6.3887999999999998</v>
      </c>
      <c r="W16" s="348">
        <v>7.5376000000000003</v>
      </c>
      <c r="X16" s="348">
        <v>8.1719000000000008</v>
      </c>
      <c r="Y16" s="375">
        <v>6.8948</v>
      </c>
      <c r="Z16" s="348">
        <v>7.258</v>
      </c>
      <c r="AA16" s="348">
        <v>3.6827999999999999</v>
      </c>
      <c r="AB16" s="348">
        <v>9.6386000000000003</v>
      </c>
      <c r="AC16" s="348">
        <v>5.8322000000000003</v>
      </c>
      <c r="AD16" s="348">
        <v>6.0228000000000002</v>
      </c>
      <c r="AE16" s="348">
        <v>4.4212999999999996</v>
      </c>
      <c r="AF16" s="348">
        <v>7.3756000000000004</v>
      </c>
      <c r="AG16" s="569"/>
      <c r="AH16" s="346">
        <v>7</v>
      </c>
      <c r="AI16" s="346">
        <v>8</v>
      </c>
      <c r="AJ16" s="346">
        <v>6</v>
      </c>
      <c r="AK16" s="346">
        <v>6</v>
      </c>
      <c r="AL16" s="346">
        <v>5</v>
      </c>
      <c r="AM16" s="346">
        <v>4</v>
      </c>
      <c r="AN16" s="346">
        <v>4</v>
      </c>
      <c r="AO16" s="573">
        <v>8</v>
      </c>
      <c r="AP16" s="346">
        <v>4</v>
      </c>
      <c r="AQ16" s="346">
        <v>1</v>
      </c>
      <c r="AR16" s="346">
        <v>1</v>
      </c>
      <c r="AS16" s="346">
        <v>4</v>
      </c>
      <c r="AT16" s="346">
        <v>6</v>
      </c>
      <c r="AU16" s="346">
        <v>2</v>
      </c>
      <c r="AV16" s="346">
        <v>3</v>
      </c>
      <c r="AW16" s="346">
        <v>6</v>
      </c>
      <c r="AX16" s="346">
        <v>4</v>
      </c>
      <c r="AY16" s="346">
        <v>6</v>
      </c>
      <c r="AZ16" s="584"/>
      <c r="BA16" s="467">
        <v>46.64</v>
      </c>
      <c r="BB16" s="348">
        <v>22.68</v>
      </c>
      <c r="BC16" s="348">
        <v>9.06</v>
      </c>
      <c r="BD16" s="348">
        <v>4.4800000000000004</v>
      </c>
      <c r="BE16" s="375" t="s">
        <v>430</v>
      </c>
      <c r="BF16" s="375">
        <v>17.149999999999999</v>
      </c>
      <c r="BG16" s="374"/>
      <c r="BH16" s="594">
        <v>7.72</v>
      </c>
      <c r="BI16" s="348" t="s">
        <v>430</v>
      </c>
      <c r="BJ16" s="348" t="s">
        <v>430</v>
      </c>
      <c r="BK16" s="348">
        <v>36.21</v>
      </c>
      <c r="BL16" s="348" t="s">
        <v>430</v>
      </c>
      <c r="BM16" s="375">
        <v>46.64</v>
      </c>
      <c r="BN16" s="375" t="s">
        <v>430</v>
      </c>
      <c r="BO16" s="375" t="s">
        <v>430</v>
      </c>
      <c r="BP16" s="375" t="s">
        <v>430</v>
      </c>
      <c r="BQ16" s="375">
        <v>9.43</v>
      </c>
      <c r="BR16" s="374"/>
      <c r="BS16" s="468">
        <v>9.8612499390138808</v>
      </c>
      <c r="BT16" s="348">
        <v>9.0561137490943899</v>
      </c>
      <c r="BU16" s="374"/>
      <c r="BV16" s="430" t="s">
        <v>555</v>
      </c>
    </row>
    <row r="17" spans="1:74" s="428" customFormat="1" x14ac:dyDescent="0.25">
      <c r="A17" s="345" t="s">
        <v>7955</v>
      </c>
      <c r="B17" s="373"/>
      <c r="C17" s="719">
        <v>41275</v>
      </c>
      <c r="D17" s="373"/>
      <c r="E17" s="841">
        <v>494.82</v>
      </c>
      <c r="F17" s="373"/>
      <c r="G17" s="347">
        <v>103.5933</v>
      </c>
      <c r="H17" s="374"/>
      <c r="I17" s="348">
        <v>19.508600000000001</v>
      </c>
      <c r="J17" s="348">
        <v>7.4</v>
      </c>
      <c r="K17" s="843">
        <v>7.45</v>
      </c>
      <c r="L17" s="348">
        <v>7.6147400000000003</v>
      </c>
      <c r="M17" s="348"/>
      <c r="N17" s="350">
        <v>-29.396599999999999</v>
      </c>
      <c r="O17" s="348">
        <v>-10.056800000000001</v>
      </c>
      <c r="P17" s="348">
        <v>-1.0719000000000001</v>
      </c>
      <c r="Q17" s="348">
        <v>-11.690300000000001</v>
      </c>
      <c r="R17" s="348">
        <v>-8.8941999999999997</v>
      </c>
      <c r="S17" s="348">
        <v>8.4389000000000003</v>
      </c>
      <c r="T17" s="348">
        <v>5.1996000000000002</v>
      </c>
      <c r="U17" s="354">
        <v>6.0095999999999998</v>
      </c>
      <c r="V17" s="348">
        <v>5.1504000000000003</v>
      </c>
      <c r="W17" s="348">
        <v>5.5102000000000002</v>
      </c>
      <c r="X17" s="348">
        <v>6.8257000000000003</v>
      </c>
      <c r="Y17" s="375">
        <v>5.8856000000000002</v>
      </c>
      <c r="Z17" s="348">
        <v>6.1643999999999997</v>
      </c>
      <c r="AA17" s="348">
        <v>0.67379999999999995</v>
      </c>
      <c r="AB17" s="348">
        <v>9.6181000000000001</v>
      </c>
      <c r="AC17" s="348">
        <v>5.2081999999999997</v>
      </c>
      <c r="AD17" s="348">
        <v>5.0125999999999999</v>
      </c>
      <c r="AE17" s="348">
        <v>-4.1177000000000001</v>
      </c>
      <c r="AF17" s="348">
        <v>7.4988999999999999</v>
      </c>
      <c r="AG17" s="569"/>
      <c r="AH17" s="346">
        <v>11</v>
      </c>
      <c r="AI17" s="346">
        <v>11</v>
      </c>
      <c r="AJ17" s="346">
        <v>12</v>
      </c>
      <c r="AK17" s="346">
        <v>12</v>
      </c>
      <c r="AL17" s="346">
        <v>11</v>
      </c>
      <c r="AM17" s="346">
        <v>3</v>
      </c>
      <c r="AN17" s="346">
        <v>8</v>
      </c>
      <c r="AO17" s="573">
        <v>7</v>
      </c>
      <c r="AP17" s="346">
        <v>10</v>
      </c>
      <c r="AQ17" s="346">
        <v>11</v>
      </c>
      <c r="AR17" s="346">
        <v>10</v>
      </c>
      <c r="AS17" s="346">
        <v>10</v>
      </c>
      <c r="AT17" s="346">
        <v>11</v>
      </c>
      <c r="AU17" s="346">
        <v>9</v>
      </c>
      <c r="AV17" s="346">
        <v>4</v>
      </c>
      <c r="AW17" s="346">
        <v>10</v>
      </c>
      <c r="AX17" s="346">
        <v>10</v>
      </c>
      <c r="AY17" s="346">
        <v>12</v>
      </c>
      <c r="AZ17" s="584"/>
      <c r="BA17" s="467">
        <v>65.5</v>
      </c>
      <c r="BB17" s="348">
        <v>18.36</v>
      </c>
      <c r="BC17" s="348" t="s">
        <v>430</v>
      </c>
      <c r="BD17" s="348" t="s">
        <v>430</v>
      </c>
      <c r="BE17" s="375" t="s">
        <v>430</v>
      </c>
      <c r="BF17" s="375">
        <v>16.149999999999999</v>
      </c>
      <c r="BG17" s="374"/>
      <c r="BH17" s="594">
        <v>6.33</v>
      </c>
      <c r="BI17" s="348" t="s">
        <v>430</v>
      </c>
      <c r="BJ17" s="348" t="s">
        <v>430</v>
      </c>
      <c r="BK17" s="348">
        <v>18.36</v>
      </c>
      <c r="BL17" s="348" t="s">
        <v>430</v>
      </c>
      <c r="BM17" s="375">
        <v>65.5</v>
      </c>
      <c r="BN17" s="375" t="s">
        <v>430</v>
      </c>
      <c r="BO17" s="375" t="s">
        <v>430</v>
      </c>
      <c r="BP17" s="375" t="s">
        <v>430</v>
      </c>
      <c r="BQ17" s="375">
        <v>9.81</v>
      </c>
      <c r="BR17" s="374"/>
      <c r="BS17" s="468">
        <v>0.12107316</v>
      </c>
      <c r="BT17" s="348" t="s">
        <v>430</v>
      </c>
      <c r="BU17" s="374"/>
      <c r="BV17" s="430" t="s">
        <v>555</v>
      </c>
    </row>
    <row r="18" spans="1:74" s="428" customFormat="1" x14ac:dyDescent="0.25">
      <c r="A18" s="345" t="s">
        <v>7956</v>
      </c>
      <c r="B18" s="373"/>
      <c r="C18" s="719">
        <v>41275</v>
      </c>
      <c r="D18" s="373"/>
      <c r="E18" s="841">
        <v>401.14</v>
      </c>
      <c r="F18" s="373"/>
      <c r="G18" s="347">
        <v>35.622799999999998</v>
      </c>
      <c r="H18" s="374"/>
      <c r="I18" s="348">
        <v>12.287699999999999</v>
      </c>
      <c r="J18" s="843">
        <v>7.36</v>
      </c>
      <c r="K18" s="843">
        <v>1.89</v>
      </c>
      <c r="L18" s="843">
        <v>1.99</v>
      </c>
      <c r="M18" s="348"/>
      <c r="N18" s="350">
        <v>1.1271</v>
      </c>
      <c r="O18" s="348">
        <v>0.92220000000000002</v>
      </c>
      <c r="P18" s="348">
        <v>5.8175999999999997</v>
      </c>
      <c r="Q18" s="348">
        <v>1.1935</v>
      </c>
      <c r="R18" s="348">
        <v>-1.2876000000000001</v>
      </c>
      <c r="S18" s="348">
        <v>5.1661000000000001</v>
      </c>
      <c r="T18" s="348">
        <v>5.1733000000000002</v>
      </c>
      <c r="U18" s="354">
        <v>5.1486999999999998</v>
      </c>
      <c r="V18" s="348">
        <v>5.4606000000000003</v>
      </c>
      <c r="W18" s="348">
        <v>6.4579000000000004</v>
      </c>
      <c r="X18" s="348">
        <v>7.3475999999999999</v>
      </c>
      <c r="Y18" s="375">
        <v>9.5510000000000002</v>
      </c>
      <c r="Z18" s="348">
        <v>6.83</v>
      </c>
      <c r="AA18" s="348">
        <v>2.9975999999999998</v>
      </c>
      <c r="AB18" s="348">
        <v>7.0339</v>
      </c>
      <c r="AC18" s="348">
        <v>5.2765000000000004</v>
      </c>
      <c r="AD18" s="348">
        <v>5.5072999999999999</v>
      </c>
      <c r="AE18" s="348">
        <v>5.6029999999999998</v>
      </c>
      <c r="AF18" s="348">
        <v>7.9268999999999998</v>
      </c>
      <c r="AG18" s="569"/>
      <c r="AH18" s="346">
        <v>3</v>
      </c>
      <c r="AI18" s="346">
        <v>5</v>
      </c>
      <c r="AJ18" s="346">
        <v>2</v>
      </c>
      <c r="AK18" s="346">
        <v>4</v>
      </c>
      <c r="AL18" s="346">
        <v>3</v>
      </c>
      <c r="AM18" s="346">
        <v>10</v>
      </c>
      <c r="AN18" s="346">
        <v>9</v>
      </c>
      <c r="AO18" s="573">
        <v>9</v>
      </c>
      <c r="AP18" s="346">
        <v>9</v>
      </c>
      <c r="AQ18" s="346">
        <v>7</v>
      </c>
      <c r="AR18" s="346">
        <v>9</v>
      </c>
      <c r="AS18" s="346">
        <v>1</v>
      </c>
      <c r="AT18" s="346">
        <v>7</v>
      </c>
      <c r="AU18" s="346">
        <v>4</v>
      </c>
      <c r="AV18" s="346">
        <v>11</v>
      </c>
      <c r="AW18" s="346">
        <v>8</v>
      </c>
      <c r="AX18" s="346">
        <v>8</v>
      </c>
      <c r="AY18" s="346">
        <v>4</v>
      </c>
      <c r="AZ18" s="584"/>
      <c r="BA18" s="467">
        <v>34.18</v>
      </c>
      <c r="BB18" s="348">
        <v>42.44</v>
      </c>
      <c r="BC18" s="348">
        <v>18.61</v>
      </c>
      <c r="BD18" s="348" t="s">
        <v>430</v>
      </c>
      <c r="BE18" s="375" t="s">
        <v>430</v>
      </c>
      <c r="BF18" s="375">
        <v>4.7699999999999996</v>
      </c>
      <c r="BG18" s="374"/>
      <c r="BH18" s="594">
        <v>4.7699999999999996</v>
      </c>
      <c r="BI18" s="348" t="s">
        <v>430</v>
      </c>
      <c r="BJ18" s="348" t="s">
        <v>430</v>
      </c>
      <c r="BK18" s="348">
        <v>61.05</v>
      </c>
      <c r="BL18" s="348" t="s">
        <v>430</v>
      </c>
      <c r="BM18" s="375">
        <v>34.18</v>
      </c>
      <c r="BN18" s="375" t="s">
        <v>430</v>
      </c>
      <c r="BO18" s="375" t="s">
        <v>430</v>
      </c>
      <c r="BP18" s="375" t="s">
        <v>430</v>
      </c>
      <c r="BQ18" s="375" t="s">
        <v>430</v>
      </c>
      <c r="BR18" s="374"/>
      <c r="BS18" s="468">
        <v>11.251204700000001</v>
      </c>
      <c r="BT18" s="348">
        <v>9.9153255999999992</v>
      </c>
      <c r="BU18" s="374"/>
      <c r="BV18" s="430" t="s">
        <v>555</v>
      </c>
    </row>
    <row r="19" spans="1:74" s="428" customFormat="1" x14ac:dyDescent="0.25">
      <c r="A19" s="345" t="s">
        <v>7957</v>
      </c>
      <c r="B19" s="373"/>
      <c r="C19" s="719">
        <v>41275</v>
      </c>
      <c r="D19" s="373"/>
      <c r="E19" s="841">
        <v>121.14</v>
      </c>
      <c r="F19" s="373"/>
      <c r="G19" s="347">
        <v>33.4405</v>
      </c>
      <c r="H19" s="374"/>
      <c r="I19" s="348">
        <v>11.641640000000001</v>
      </c>
      <c r="J19" s="348">
        <v>7.36</v>
      </c>
      <c r="K19" s="843">
        <v>6.48</v>
      </c>
      <c r="L19" s="348">
        <v>5.7427400000000004</v>
      </c>
      <c r="M19" s="348"/>
      <c r="N19" s="350">
        <v>-0.1091</v>
      </c>
      <c r="O19" s="348">
        <v>3.4573999999999998</v>
      </c>
      <c r="P19" s="348">
        <v>6.8228999999999997</v>
      </c>
      <c r="Q19" s="348">
        <v>-1.5194000000000001</v>
      </c>
      <c r="R19" s="348">
        <v>-6.2167000000000003</v>
      </c>
      <c r="S19" s="348">
        <v>5.1534000000000004</v>
      </c>
      <c r="T19" s="348">
        <v>4.0014000000000003</v>
      </c>
      <c r="U19" s="354">
        <v>4.5347999999999997</v>
      </c>
      <c r="V19" s="348">
        <v>4.0933000000000002</v>
      </c>
      <c r="W19" s="348">
        <v>5.5225</v>
      </c>
      <c r="X19" s="348">
        <v>6.7855999999999996</v>
      </c>
      <c r="Y19" s="375">
        <v>5.7949999999999999</v>
      </c>
      <c r="Z19" s="348">
        <v>6.7076000000000002</v>
      </c>
      <c r="AA19" s="348">
        <v>-0.64649999999999996</v>
      </c>
      <c r="AB19" s="348">
        <v>6.9268999999999998</v>
      </c>
      <c r="AC19" s="348">
        <v>3.9327999999999999</v>
      </c>
      <c r="AD19" s="348">
        <v>4.0049000000000001</v>
      </c>
      <c r="AE19" s="348">
        <v>6.6921999999999997</v>
      </c>
      <c r="AF19" s="348">
        <v>7.7244000000000002</v>
      </c>
      <c r="AG19" s="569"/>
      <c r="AH19" s="346">
        <v>5</v>
      </c>
      <c r="AI19" s="346">
        <v>3</v>
      </c>
      <c r="AJ19" s="346">
        <v>1</v>
      </c>
      <c r="AK19" s="346">
        <v>7</v>
      </c>
      <c r="AL19" s="346">
        <v>10</v>
      </c>
      <c r="AM19" s="346">
        <v>11</v>
      </c>
      <c r="AN19" s="346">
        <v>11</v>
      </c>
      <c r="AO19" s="573">
        <v>11</v>
      </c>
      <c r="AP19" s="346">
        <v>11</v>
      </c>
      <c r="AQ19" s="346">
        <v>10</v>
      </c>
      <c r="AR19" s="346">
        <v>11</v>
      </c>
      <c r="AS19" s="346">
        <v>12</v>
      </c>
      <c r="AT19" s="346">
        <v>9</v>
      </c>
      <c r="AU19" s="346">
        <v>10</v>
      </c>
      <c r="AV19" s="346">
        <v>12</v>
      </c>
      <c r="AW19" s="346">
        <v>11</v>
      </c>
      <c r="AX19" s="346">
        <v>11</v>
      </c>
      <c r="AY19" s="346">
        <v>3</v>
      </c>
      <c r="AZ19" s="584"/>
      <c r="BA19" s="467">
        <v>57.33</v>
      </c>
      <c r="BB19" s="348">
        <v>37.5</v>
      </c>
      <c r="BC19" s="348" t="s">
        <v>430</v>
      </c>
      <c r="BD19" s="348" t="s">
        <v>430</v>
      </c>
      <c r="BE19" s="375">
        <v>0.02</v>
      </c>
      <c r="BF19" s="375">
        <v>5.15</v>
      </c>
      <c r="BG19" s="374"/>
      <c r="BH19" s="594">
        <v>5.15</v>
      </c>
      <c r="BI19" s="348" t="s">
        <v>430</v>
      </c>
      <c r="BJ19" s="348" t="s">
        <v>430</v>
      </c>
      <c r="BK19" s="348">
        <v>37.5</v>
      </c>
      <c r="BL19" s="348" t="s">
        <v>430</v>
      </c>
      <c r="BM19" s="375">
        <v>57.33</v>
      </c>
      <c r="BN19" s="375" t="s">
        <v>430</v>
      </c>
      <c r="BO19" s="375" t="s">
        <v>430</v>
      </c>
      <c r="BP19" s="375" t="s">
        <v>430</v>
      </c>
      <c r="BQ19" s="375">
        <v>0.02</v>
      </c>
      <c r="BR19" s="374"/>
      <c r="BS19" s="468" t="s">
        <v>430</v>
      </c>
      <c r="BT19" s="348" t="s">
        <v>430</v>
      </c>
      <c r="BU19" s="374"/>
      <c r="BV19" s="430" t="s">
        <v>555</v>
      </c>
    </row>
    <row r="20" spans="1:74" x14ac:dyDescent="0.25">
      <c r="A20" s="318" t="s">
        <v>93</v>
      </c>
      <c r="B20" s="43"/>
      <c r="C20" s="720"/>
      <c r="D20" s="43"/>
      <c r="E20" s="51"/>
      <c r="F20" s="43"/>
      <c r="G20" s="55"/>
      <c r="H20" s="66"/>
      <c r="I20" s="59"/>
      <c r="J20" s="59"/>
      <c r="K20" s="59"/>
      <c r="L20" s="59"/>
      <c r="M20" s="59"/>
      <c r="N20" s="70">
        <v>-12.2828</v>
      </c>
      <c r="O20" s="59">
        <v>-2.1442999999999999</v>
      </c>
      <c r="P20" s="59">
        <v>3.6779999999999999</v>
      </c>
      <c r="Q20" s="59">
        <v>-1.4351</v>
      </c>
      <c r="R20" s="59">
        <v>-3.9514999999999998</v>
      </c>
      <c r="S20" s="59">
        <v>7.1820000000000004</v>
      </c>
      <c r="T20" s="59">
        <v>5.8648999999999996</v>
      </c>
      <c r="U20" s="88">
        <v>5.9615</v>
      </c>
      <c r="V20" s="59">
        <v>5.7347999999999999</v>
      </c>
      <c r="W20" s="59">
        <v>6.3472</v>
      </c>
      <c r="X20" s="59">
        <v>7.4082999999999997</v>
      </c>
      <c r="Y20" s="276">
        <v>6.6978</v>
      </c>
      <c r="Z20" s="59">
        <v>7.0659000000000001</v>
      </c>
      <c r="AA20" s="59">
        <v>1.3279000000000001</v>
      </c>
      <c r="AB20" s="59">
        <v>8.8839000000000006</v>
      </c>
      <c r="AC20" s="59">
        <v>5.6424000000000003</v>
      </c>
      <c r="AD20" s="59">
        <v>5.5922999999999998</v>
      </c>
      <c r="AE20" s="59">
        <v>3.9232</v>
      </c>
      <c r="AF20" s="59">
        <v>8.0007000000000001</v>
      </c>
      <c r="AG20" s="553"/>
      <c r="AH20" s="51">
        <v>12</v>
      </c>
      <c r="AI20" s="51">
        <v>12</v>
      </c>
      <c r="AJ20" s="51">
        <v>12</v>
      </c>
      <c r="AK20" s="51">
        <v>12</v>
      </c>
      <c r="AL20" s="51">
        <v>12</v>
      </c>
      <c r="AM20" s="51">
        <v>12</v>
      </c>
      <c r="AN20" s="51">
        <v>12</v>
      </c>
      <c r="AO20" s="630">
        <v>12</v>
      </c>
      <c r="AP20" s="51">
        <v>12</v>
      </c>
      <c r="AQ20" s="51">
        <v>12</v>
      </c>
      <c r="AR20" s="51">
        <v>12</v>
      </c>
      <c r="AS20" s="51">
        <v>12</v>
      </c>
      <c r="AT20" s="51">
        <v>12</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602"/>
      <c r="BS20" s="267"/>
      <c r="BT20" s="59"/>
      <c r="BU20" s="66"/>
      <c r="BV20" s="34"/>
    </row>
    <row r="21" spans="1:74" x14ac:dyDescent="0.25">
      <c r="A21" s="320" t="s">
        <v>94</v>
      </c>
      <c r="B21" s="44"/>
      <c r="C21" s="721"/>
      <c r="D21" s="44"/>
      <c r="E21" s="52"/>
      <c r="F21" s="44"/>
      <c r="G21" s="56"/>
      <c r="H21" s="67"/>
      <c r="I21" s="60"/>
      <c r="J21" s="60"/>
      <c r="K21" s="60"/>
      <c r="L21" s="60"/>
      <c r="M21" s="60"/>
      <c r="N21" s="71">
        <v>10.135899999999999</v>
      </c>
      <c r="O21" s="60">
        <v>4.2419000000000002</v>
      </c>
      <c r="P21" s="60">
        <v>6.8228999999999997</v>
      </c>
      <c r="Q21" s="60">
        <v>6.5439999999999996</v>
      </c>
      <c r="R21" s="60">
        <v>1.7362</v>
      </c>
      <c r="S21" s="60">
        <v>10.026999999999999</v>
      </c>
      <c r="T21" s="60">
        <v>9.4907000000000004</v>
      </c>
      <c r="U21" s="89">
        <v>8.0432000000000006</v>
      </c>
      <c r="V21" s="60">
        <v>7.4139999999999997</v>
      </c>
      <c r="W21" s="60">
        <v>7.5376000000000003</v>
      </c>
      <c r="X21" s="60">
        <v>8.1719000000000008</v>
      </c>
      <c r="Y21" s="277">
        <v>9.5510000000000002</v>
      </c>
      <c r="Z21" s="60">
        <v>8.0457000000000001</v>
      </c>
      <c r="AA21" s="60">
        <v>4.0686</v>
      </c>
      <c r="AB21" s="60">
        <v>11.5063</v>
      </c>
      <c r="AC21" s="60">
        <v>8.2129999999999992</v>
      </c>
      <c r="AD21" s="60">
        <v>7.5326000000000004</v>
      </c>
      <c r="AE21" s="60">
        <v>10.292199999999999</v>
      </c>
      <c r="AF21" s="60">
        <v>9.3569999999999993</v>
      </c>
      <c r="AG21" s="554"/>
      <c r="AH21" s="52"/>
      <c r="AI21" s="52"/>
      <c r="AJ21" s="52"/>
      <c r="AK21" s="52"/>
      <c r="AL21" s="52"/>
      <c r="AM21" s="52"/>
      <c r="AN21" s="52"/>
      <c r="AO21" s="314"/>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0" t="s">
        <v>95</v>
      </c>
      <c r="B22" s="44"/>
      <c r="C22" s="721"/>
      <c r="D22" s="44"/>
      <c r="E22" s="52"/>
      <c r="F22" s="44"/>
      <c r="G22" s="56"/>
      <c r="H22" s="67"/>
      <c r="I22" s="60"/>
      <c r="J22" s="60"/>
      <c r="K22" s="60"/>
      <c r="L22" s="60"/>
      <c r="M22" s="60"/>
      <c r="N22" s="71">
        <v>-36.1676</v>
      </c>
      <c r="O22" s="60">
        <v>-11.6267</v>
      </c>
      <c r="P22" s="60">
        <v>-1.0719000000000001</v>
      </c>
      <c r="Q22" s="60">
        <v>-11.690300000000001</v>
      </c>
      <c r="R22" s="60">
        <v>-9.1462000000000003</v>
      </c>
      <c r="S22" s="60">
        <v>4.8384</v>
      </c>
      <c r="T22" s="60">
        <v>3.6537999999999999</v>
      </c>
      <c r="U22" s="89">
        <v>4.3091999999999997</v>
      </c>
      <c r="V22" s="60">
        <v>3.5101</v>
      </c>
      <c r="W22" s="60">
        <v>4.54</v>
      </c>
      <c r="X22" s="60">
        <v>6.3795000000000002</v>
      </c>
      <c r="Y22" s="277">
        <v>5.7949999999999999</v>
      </c>
      <c r="Z22" s="60">
        <v>6.1414999999999997</v>
      </c>
      <c r="AA22" s="60">
        <v>-3.2164999999999999</v>
      </c>
      <c r="AB22" s="60">
        <v>6.9268999999999998</v>
      </c>
      <c r="AC22" s="60">
        <v>3.2202000000000002</v>
      </c>
      <c r="AD22" s="60">
        <v>3.327</v>
      </c>
      <c r="AE22" s="60">
        <v>-4.1177000000000001</v>
      </c>
      <c r="AF22" s="60">
        <v>7.3756000000000004</v>
      </c>
      <c r="AG22" s="554"/>
      <c r="AH22" s="52"/>
      <c r="AI22" s="52"/>
      <c r="AJ22" s="52"/>
      <c r="AK22" s="52"/>
      <c r="AL22" s="52"/>
      <c r="AM22" s="52"/>
      <c r="AN22" s="52"/>
      <c r="AO22" s="314"/>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596"/>
      <c r="BS22" s="268"/>
      <c r="BT22" s="60"/>
      <c r="BU22" s="67"/>
      <c r="BV22" s="26"/>
    </row>
    <row r="23" spans="1:74" x14ac:dyDescent="0.25">
      <c r="A23" s="321" t="s">
        <v>96</v>
      </c>
      <c r="B23" s="45"/>
      <c r="C23" s="722"/>
      <c r="D23" s="45"/>
      <c r="E23" s="53"/>
      <c r="F23" s="45"/>
      <c r="G23" s="57"/>
      <c r="H23" s="68"/>
      <c r="I23" s="61"/>
      <c r="J23" s="61"/>
      <c r="K23" s="61"/>
      <c r="L23" s="61"/>
      <c r="M23" s="61"/>
      <c r="N23" s="72">
        <v>-12.4481</v>
      </c>
      <c r="O23" s="61">
        <v>-1.3532</v>
      </c>
      <c r="P23" s="61">
        <v>4.5038999999999998</v>
      </c>
      <c r="Q23" s="61">
        <v>-1.2224999999999999</v>
      </c>
      <c r="R23" s="61">
        <v>-3.6660499999999998</v>
      </c>
      <c r="S23" s="61">
        <v>7.4366500000000002</v>
      </c>
      <c r="T23" s="61">
        <v>5.8309499999999996</v>
      </c>
      <c r="U23" s="90">
        <v>6.0409499999999996</v>
      </c>
      <c r="V23" s="61">
        <v>5.86585</v>
      </c>
      <c r="W23" s="61">
        <v>6.4807499999999996</v>
      </c>
      <c r="X23" s="61">
        <v>7.4616499999999997</v>
      </c>
      <c r="Y23" s="279">
        <v>6.44475</v>
      </c>
      <c r="Z23" s="61">
        <v>7.0439999999999996</v>
      </c>
      <c r="AA23" s="61">
        <v>1.649</v>
      </c>
      <c r="AB23" s="61">
        <v>9.2149000000000001</v>
      </c>
      <c r="AC23" s="61">
        <v>5.7302</v>
      </c>
      <c r="AD23" s="61">
        <v>5.7915999999999999</v>
      </c>
      <c r="AE23" s="61">
        <v>4.2058</v>
      </c>
      <c r="AF23" s="61">
        <v>7.8256500000000004</v>
      </c>
      <c r="AG23" s="556"/>
      <c r="AH23" s="53"/>
      <c r="AI23" s="53"/>
      <c r="AJ23" s="53"/>
      <c r="AK23" s="53"/>
      <c r="AL23" s="53"/>
      <c r="AM23" s="53"/>
      <c r="AN23" s="53"/>
      <c r="AO23" s="567"/>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603"/>
      <c r="BS23" s="270"/>
      <c r="BT23" s="61"/>
      <c r="BU23" s="68"/>
      <c r="BV23" s="272"/>
    </row>
    <row r="24" spans="1:74" ht="14.5" x14ac:dyDescent="0.25">
      <c r="A24" s="323" t="s">
        <v>406</v>
      </c>
      <c r="B24" s="46"/>
      <c r="C24" s="723"/>
      <c r="D24" s="46"/>
      <c r="E24" s="54"/>
      <c r="F24" s="46"/>
      <c r="G24" s="58"/>
      <c r="H24" s="69"/>
      <c r="I24" s="62"/>
      <c r="J24" s="62"/>
      <c r="K24" s="62"/>
      <c r="L24" s="62"/>
      <c r="M24" s="62"/>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312"/>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545"/>
      <c r="BS24" s="271"/>
      <c r="BT24" s="62"/>
      <c r="BU24" s="69"/>
      <c r="BV24" s="41"/>
    </row>
    <row r="25" spans="1:74" s="425" customFormat="1" x14ac:dyDescent="0.25">
      <c r="A25" s="337" t="s">
        <v>7958</v>
      </c>
      <c r="B25" s="369"/>
      <c r="C25" s="718">
        <v>40198</v>
      </c>
      <c r="D25" s="369"/>
      <c r="E25" s="841">
        <v>13162.84</v>
      </c>
      <c r="F25" s="369"/>
      <c r="G25" s="339">
        <v>39.162700000000001</v>
      </c>
      <c r="H25" s="370"/>
      <c r="I25" s="843">
        <v>13.19</v>
      </c>
      <c r="J25" s="843">
        <v>7.95</v>
      </c>
      <c r="K25" s="843">
        <v>5.87</v>
      </c>
      <c r="L25" s="843">
        <v>6.11</v>
      </c>
      <c r="M25" s="340"/>
      <c r="N25" s="342">
        <v>-23.285399999999999</v>
      </c>
      <c r="O25" s="340">
        <v>-4.5030000000000001</v>
      </c>
      <c r="P25" s="340">
        <v>1.4383999999999999</v>
      </c>
      <c r="Q25" s="340">
        <v>-4.0545999999999998</v>
      </c>
      <c r="R25" s="340">
        <v>-3.8178000000000001</v>
      </c>
      <c r="S25" s="340">
        <v>7.0891999999999999</v>
      </c>
      <c r="T25" s="340">
        <v>5.2236000000000002</v>
      </c>
      <c r="U25" s="344">
        <v>5.3742999999999999</v>
      </c>
      <c r="V25" s="340">
        <v>5.3132000000000001</v>
      </c>
      <c r="W25" s="340">
        <v>6.5057999999999998</v>
      </c>
      <c r="X25" s="340">
        <v>7.0353000000000003</v>
      </c>
      <c r="Y25" s="371">
        <v>6.3131000000000004</v>
      </c>
      <c r="Z25" s="340">
        <v>7.2839</v>
      </c>
      <c r="AA25" s="340">
        <v>0.88700000000000001</v>
      </c>
      <c r="AB25" s="340">
        <v>8.3896999999999995</v>
      </c>
      <c r="AC25" s="340">
        <v>4.9352999999999998</v>
      </c>
      <c r="AD25" s="340">
        <v>5.0618999999999996</v>
      </c>
      <c r="AE25" s="340">
        <v>2.3315000000000001</v>
      </c>
      <c r="AF25" s="340">
        <v>8.5449000000000002</v>
      </c>
      <c r="AG25" s="568"/>
      <c r="AH25" s="338">
        <v>9</v>
      </c>
      <c r="AI25" s="338">
        <v>9</v>
      </c>
      <c r="AJ25" s="338">
        <v>9</v>
      </c>
      <c r="AK25" s="338">
        <v>10</v>
      </c>
      <c r="AL25" s="338">
        <v>6</v>
      </c>
      <c r="AM25" s="338">
        <v>6</v>
      </c>
      <c r="AN25" s="338">
        <v>6</v>
      </c>
      <c r="AO25" s="631">
        <v>6</v>
      </c>
      <c r="AP25" s="338">
        <v>7</v>
      </c>
      <c r="AQ25" s="338">
        <v>3</v>
      </c>
      <c r="AR25" s="338">
        <v>4</v>
      </c>
      <c r="AS25" s="338">
        <v>4</v>
      </c>
      <c r="AT25" s="338">
        <v>1</v>
      </c>
      <c r="AU25" s="338">
        <v>8</v>
      </c>
      <c r="AV25" s="338">
        <v>7</v>
      </c>
      <c r="AW25" s="338">
        <v>7</v>
      </c>
      <c r="AX25" s="338">
        <v>6</v>
      </c>
      <c r="AY25" s="338">
        <v>8</v>
      </c>
      <c r="AZ25" s="583"/>
      <c r="BA25" s="464">
        <v>51.49</v>
      </c>
      <c r="BB25" s="340">
        <v>8.07</v>
      </c>
      <c r="BC25" s="340">
        <v>20.84</v>
      </c>
      <c r="BD25" s="340">
        <v>16.16</v>
      </c>
      <c r="BE25" s="371">
        <v>-2.85</v>
      </c>
      <c r="BF25" s="371">
        <v>3.44</v>
      </c>
      <c r="BG25" s="370"/>
      <c r="BH25" s="593">
        <v>3.44</v>
      </c>
      <c r="BI25" s="340">
        <v>0.73</v>
      </c>
      <c r="BJ25" s="340" t="s">
        <v>430</v>
      </c>
      <c r="BK25" s="340">
        <v>44.34</v>
      </c>
      <c r="BL25" s="340" t="s">
        <v>430</v>
      </c>
      <c r="BM25" s="371">
        <v>51.49</v>
      </c>
      <c r="BN25" s="371" t="s">
        <v>430</v>
      </c>
      <c r="BO25" s="371" t="s">
        <v>430</v>
      </c>
      <c r="BP25" s="371" t="s">
        <v>430</v>
      </c>
      <c r="BQ25" s="371">
        <v>-2.85</v>
      </c>
      <c r="BR25" s="370"/>
      <c r="BS25" s="465">
        <v>9.1979412185361298</v>
      </c>
      <c r="BT25" s="340">
        <v>13.2745986546762</v>
      </c>
      <c r="BU25" s="370"/>
      <c r="BV25" s="571" t="s">
        <v>3385</v>
      </c>
    </row>
    <row r="26" spans="1:74" s="428" customFormat="1" x14ac:dyDescent="0.25">
      <c r="A26" s="345" t="s">
        <v>7959</v>
      </c>
      <c r="B26" s="373"/>
      <c r="C26" s="719">
        <v>38306</v>
      </c>
      <c r="D26" s="373"/>
      <c r="E26" s="841">
        <v>3875.48</v>
      </c>
      <c r="F26" s="373"/>
      <c r="G26" s="347">
        <v>39.377000000000002</v>
      </c>
      <c r="H26" s="374"/>
      <c r="I26" s="843">
        <v>3.95</v>
      </c>
      <c r="J26" s="843">
        <v>7.03</v>
      </c>
      <c r="K26" s="843">
        <v>3.33</v>
      </c>
      <c r="L26" s="843">
        <v>3.44</v>
      </c>
      <c r="M26" s="348"/>
      <c r="N26" s="350">
        <v>-36.577300000000001</v>
      </c>
      <c r="O26" s="348">
        <v>-12.007400000000001</v>
      </c>
      <c r="P26" s="348">
        <v>1.2847999999999999</v>
      </c>
      <c r="Q26" s="348">
        <v>-2.9232</v>
      </c>
      <c r="R26" s="348">
        <v>-4.5956999999999999</v>
      </c>
      <c r="S26" s="348">
        <v>4.4390000000000001</v>
      </c>
      <c r="T26" s="348">
        <v>3.8494999999999999</v>
      </c>
      <c r="U26" s="354">
        <v>4.3579999999999997</v>
      </c>
      <c r="V26" s="348">
        <v>5.3467000000000002</v>
      </c>
      <c r="W26" s="348">
        <v>6.2789999999999999</v>
      </c>
      <c r="X26" s="348">
        <v>6.9926000000000004</v>
      </c>
      <c r="Y26" s="375">
        <v>5.8266</v>
      </c>
      <c r="Z26" s="348">
        <v>6.1670999999999996</v>
      </c>
      <c r="AA26" s="348">
        <v>1.8529</v>
      </c>
      <c r="AB26" s="348">
        <v>6.6378000000000004</v>
      </c>
      <c r="AC26" s="348">
        <v>4.8613</v>
      </c>
      <c r="AD26" s="348">
        <v>4.9584999999999999</v>
      </c>
      <c r="AE26" s="348">
        <v>0.94569999999999999</v>
      </c>
      <c r="AF26" s="348">
        <v>6.4789000000000003</v>
      </c>
      <c r="AG26" s="569"/>
      <c r="AH26" s="346">
        <v>12</v>
      </c>
      <c r="AI26" s="346">
        <v>12</v>
      </c>
      <c r="AJ26" s="346">
        <v>10</v>
      </c>
      <c r="AK26" s="346">
        <v>9</v>
      </c>
      <c r="AL26" s="346">
        <v>7</v>
      </c>
      <c r="AM26" s="346">
        <v>11</v>
      </c>
      <c r="AN26" s="346">
        <v>10</v>
      </c>
      <c r="AO26" s="573">
        <v>9</v>
      </c>
      <c r="AP26" s="346">
        <v>6</v>
      </c>
      <c r="AQ26" s="346">
        <v>5</v>
      </c>
      <c r="AR26" s="346">
        <v>6</v>
      </c>
      <c r="AS26" s="346">
        <v>7</v>
      </c>
      <c r="AT26" s="346">
        <v>7</v>
      </c>
      <c r="AU26" s="346">
        <v>5</v>
      </c>
      <c r="AV26" s="346">
        <v>10</v>
      </c>
      <c r="AW26" s="346">
        <v>8</v>
      </c>
      <c r="AX26" s="346">
        <v>8</v>
      </c>
      <c r="AY26" s="346">
        <v>10</v>
      </c>
      <c r="AZ26" s="584"/>
      <c r="BA26" s="467">
        <v>95.36</v>
      </c>
      <c r="BB26" s="348" t="s">
        <v>430</v>
      </c>
      <c r="BC26" s="348" t="s">
        <v>430</v>
      </c>
      <c r="BD26" s="348" t="s">
        <v>430</v>
      </c>
      <c r="BE26" s="375" t="s">
        <v>430</v>
      </c>
      <c r="BF26" s="375">
        <v>4.6399999999999997</v>
      </c>
      <c r="BG26" s="374"/>
      <c r="BH26" s="594">
        <v>4.63</v>
      </c>
      <c r="BI26" s="348" t="s">
        <v>430</v>
      </c>
      <c r="BJ26" s="348" t="s">
        <v>430</v>
      </c>
      <c r="BK26" s="348" t="s">
        <v>430</v>
      </c>
      <c r="BL26" s="348" t="s">
        <v>430</v>
      </c>
      <c r="BM26" s="375">
        <v>95.36</v>
      </c>
      <c r="BN26" s="375" t="s">
        <v>430</v>
      </c>
      <c r="BO26" s="375" t="s">
        <v>430</v>
      </c>
      <c r="BP26" s="375" t="s">
        <v>430</v>
      </c>
      <c r="BQ26" s="375" t="s">
        <v>430</v>
      </c>
      <c r="BR26" s="374"/>
      <c r="BS26" s="468" t="s">
        <v>430</v>
      </c>
      <c r="BT26" s="348" t="s">
        <v>430</v>
      </c>
      <c r="BU26" s="374"/>
      <c r="BV26" s="430" t="s">
        <v>555</v>
      </c>
    </row>
    <row r="27" spans="1:74" s="428" customFormat="1" x14ac:dyDescent="0.25">
      <c r="A27" s="345" t="s">
        <v>7960</v>
      </c>
      <c r="B27" s="373"/>
      <c r="C27" s="719">
        <v>38026</v>
      </c>
      <c r="D27" s="373"/>
      <c r="E27" s="841">
        <v>3552.63</v>
      </c>
      <c r="F27" s="373"/>
      <c r="G27" s="347">
        <v>37.592300000000002</v>
      </c>
      <c r="H27" s="374"/>
      <c r="I27" s="843">
        <v>9.9</v>
      </c>
      <c r="J27" s="843">
        <v>7.2</v>
      </c>
      <c r="K27" s="843">
        <v>3.48</v>
      </c>
      <c r="L27" s="843">
        <v>3.63</v>
      </c>
      <c r="M27" s="348"/>
      <c r="N27" s="350">
        <v>-0.2913</v>
      </c>
      <c r="O27" s="348">
        <v>3.3020999999999998</v>
      </c>
      <c r="P27" s="348">
        <v>4.9425999999999997</v>
      </c>
      <c r="Q27" s="348">
        <v>5.8247999999999998</v>
      </c>
      <c r="R27" s="348">
        <v>1.0063</v>
      </c>
      <c r="S27" s="348">
        <v>5.7385999999999999</v>
      </c>
      <c r="T27" s="348">
        <v>4.9987000000000004</v>
      </c>
      <c r="U27" s="354">
        <v>5.7996999999999996</v>
      </c>
      <c r="V27" s="348">
        <v>4.9264000000000001</v>
      </c>
      <c r="W27" s="348">
        <v>5.5759999999999996</v>
      </c>
      <c r="X27" s="348">
        <v>6.5911</v>
      </c>
      <c r="Y27" s="375">
        <v>5.9503000000000004</v>
      </c>
      <c r="Z27" s="348">
        <v>6.7835999999999999</v>
      </c>
      <c r="AA27" s="348">
        <v>3.331</v>
      </c>
      <c r="AB27" s="348">
        <v>6.8555000000000001</v>
      </c>
      <c r="AC27" s="348">
        <v>5.6618000000000004</v>
      </c>
      <c r="AD27" s="348">
        <v>5.0359999999999996</v>
      </c>
      <c r="AE27" s="348">
        <v>7.0334000000000003</v>
      </c>
      <c r="AF27" s="348">
        <v>6.0350000000000001</v>
      </c>
      <c r="AG27" s="569"/>
      <c r="AH27" s="346">
        <v>4</v>
      </c>
      <c r="AI27" s="346">
        <v>2</v>
      </c>
      <c r="AJ27" s="346">
        <v>3</v>
      </c>
      <c r="AK27" s="346">
        <v>1</v>
      </c>
      <c r="AL27" s="346">
        <v>1</v>
      </c>
      <c r="AM27" s="346">
        <v>9</v>
      </c>
      <c r="AN27" s="346">
        <v>7</v>
      </c>
      <c r="AO27" s="573">
        <v>4</v>
      </c>
      <c r="AP27" s="346">
        <v>8</v>
      </c>
      <c r="AQ27" s="346">
        <v>8</v>
      </c>
      <c r="AR27" s="346">
        <v>8</v>
      </c>
      <c r="AS27" s="346">
        <v>5</v>
      </c>
      <c r="AT27" s="346">
        <v>5</v>
      </c>
      <c r="AU27" s="346">
        <v>2</v>
      </c>
      <c r="AV27" s="346">
        <v>9</v>
      </c>
      <c r="AW27" s="346">
        <v>4</v>
      </c>
      <c r="AX27" s="346">
        <v>7</v>
      </c>
      <c r="AY27" s="346">
        <v>2</v>
      </c>
      <c r="AZ27" s="584"/>
      <c r="BA27" s="467">
        <v>11.92</v>
      </c>
      <c r="BB27" s="348">
        <v>45.72</v>
      </c>
      <c r="BC27" s="348" t="s">
        <v>430</v>
      </c>
      <c r="BD27" s="348" t="s">
        <v>430</v>
      </c>
      <c r="BE27" s="375">
        <v>-16.89</v>
      </c>
      <c r="BF27" s="375">
        <v>42.36</v>
      </c>
      <c r="BG27" s="374"/>
      <c r="BH27" s="594">
        <v>42.36</v>
      </c>
      <c r="BI27" s="348">
        <v>7.08</v>
      </c>
      <c r="BJ27" s="348">
        <v>2.81</v>
      </c>
      <c r="BK27" s="348">
        <v>35.82</v>
      </c>
      <c r="BL27" s="348" t="s">
        <v>430</v>
      </c>
      <c r="BM27" s="375">
        <v>8.41</v>
      </c>
      <c r="BN27" s="375" t="s">
        <v>430</v>
      </c>
      <c r="BO27" s="375">
        <v>3.51</v>
      </c>
      <c r="BP27" s="375" t="s">
        <v>430</v>
      </c>
      <c r="BQ27" s="375">
        <v>-16.89</v>
      </c>
      <c r="BR27" s="374"/>
      <c r="BS27" s="468">
        <v>2.81056152141243</v>
      </c>
      <c r="BT27" s="348">
        <v>-5.1989587262555297E-3</v>
      </c>
      <c r="BU27" s="374"/>
      <c r="BV27" s="430" t="s">
        <v>3385</v>
      </c>
    </row>
    <row r="28" spans="1:74" s="428" customFormat="1" ht="11" x14ac:dyDescent="0.3">
      <c r="A28" s="845" t="s">
        <v>7961</v>
      </c>
      <c r="B28" s="846"/>
      <c r="C28" s="847">
        <v>39594</v>
      </c>
      <c r="D28" s="846"/>
      <c r="E28" s="848">
        <v>2342</v>
      </c>
      <c r="F28" s="846"/>
      <c r="G28" s="849">
        <v>39.601799999999997</v>
      </c>
      <c r="H28" s="851"/>
      <c r="I28" s="850">
        <v>15.85</v>
      </c>
      <c r="J28" s="850">
        <v>7.51</v>
      </c>
      <c r="K28" s="850">
        <v>6.67</v>
      </c>
      <c r="L28" s="850">
        <v>5.22</v>
      </c>
      <c r="M28" s="850"/>
      <c r="N28" s="852">
        <v>9.4956999999999994</v>
      </c>
      <c r="O28" s="850">
        <v>-2.1501999999999999</v>
      </c>
      <c r="P28" s="850">
        <v>1.4487000000000001</v>
      </c>
      <c r="Q28" s="850">
        <v>-2.9131999999999998</v>
      </c>
      <c r="R28" s="850">
        <v>-5.6191000000000004</v>
      </c>
      <c r="S28" s="850">
        <v>9.2690999999999999</v>
      </c>
      <c r="T28" s="850">
        <v>6.7843</v>
      </c>
      <c r="U28" s="860">
        <v>6.5235000000000003</v>
      </c>
      <c r="V28" s="850">
        <v>5.9672999999999998</v>
      </c>
      <c r="W28" s="850">
        <v>5.7066999999999997</v>
      </c>
      <c r="X28" s="850">
        <v>7.0263999999999998</v>
      </c>
      <c r="Y28" s="856">
        <v>5.7499000000000002</v>
      </c>
      <c r="Z28" s="850">
        <v>6.9730999999999996</v>
      </c>
      <c r="AA28" s="850">
        <v>2.6947999999999999</v>
      </c>
      <c r="AB28" s="850">
        <v>9.8425999999999991</v>
      </c>
      <c r="AC28" s="850">
        <v>5.6623000000000001</v>
      </c>
      <c r="AD28" s="850">
        <v>5.3838999999999997</v>
      </c>
      <c r="AE28" s="850">
        <v>9.2200000000000004E-2</v>
      </c>
      <c r="AF28" s="850">
        <v>7.8089000000000004</v>
      </c>
      <c r="AG28" s="948"/>
      <c r="AH28" s="848">
        <v>1</v>
      </c>
      <c r="AI28" s="848">
        <v>7</v>
      </c>
      <c r="AJ28" s="848">
        <v>8</v>
      </c>
      <c r="AK28" s="848">
        <v>8</v>
      </c>
      <c r="AL28" s="848">
        <v>8</v>
      </c>
      <c r="AM28" s="848">
        <v>1</v>
      </c>
      <c r="AN28" s="848">
        <v>2</v>
      </c>
      <c r="AO28" s="960">
        <v>2</v>
      </c>
      <c r="AP28" s="848">
        <v>4</v>
      </c>
      <c r="AQ28" s="848">
        <v>6</v>
      </c>
      <c r="AR28" s="848">
        <v>5</v>
      </c>
      <c r="AS28" s="848">
        <v>8</v>
      </c>
      <c r="AT28" s="848">
        <v>2</v>
      </c>
      <c r="AU28" s="848">
        <v>3</v>
      </c>
      <c r="AV28" s="848">
        <v>2</v>
      </c>
      <c r="AW28" s="848">
        <v>3</v>
      </c>
      <c r="AX28" s="848">
        <v>4</v>
      </c>
      <c r="AY28" s="848">
        <v>11</v>
      </c>
      <c r="AZ28" s="950"/>
      <c r="BA28" s="857">
        <v>45.98</v>
      </c>
      <c r="BB28" s="850">
        <v>7.57</v>
      </c>
      <c r="BC28" s="850">
        <v>17.66</v>
      </c>
      <c r="BD28" s="850">
        <v>4.03</v>
      </c>
      <c r="BE28" s="856" t="s">
        <v>430</v>
      </c>
      <c r="BF28" s="856">
        <v>24.76</v>
      </c>
      <c r="BG28" s="851"/>
      <c r="BH28" s="951">
        <v>14.54</v>
      </c>
      <c r="BI28" s="850">
        <v>2.0699999999999998</v>
      </c>
      <c r="BJ28" s="850" t="s">
        <v>430</v>
      </c>
      <c r="BK28" s="850">
        <v>27.19</v>
      </c>
      <c r="BL28" s="850" t="s">
        <v>430</v>
      </c>
      <c r="BM28" s="856">
        <v>45.98</v>
      </c>
      <c r="BN28" s="856" t="s">
        <v>430</v>
      </c>
      <c r="BO28" s="856" t="s">
        <v>430</v>
      </c>
      <c r="BP28" s="856" t="s">
        <v>430</v>
      </c>
      <c r="BQ28" s="856">
        <v>10.23</v>
      </c>
      <c r="BR28" s="851"/>
      <c r="BS28" s="858" t="s">
        <v>430</v>
      </c>
      <c r="BT28" s="850">
        <v>8.5887109000000006</v>
      </c>
      <c r="BU28" s="851"/>
      <c r="BV28" s="908" t="s">
        <v>555</v>
      </c>
    </row>
    <row r="29" spans="1:74" s="428" customFormat="1" x14ac:dyDescent="0.25">
      <c r="A29" s="345" t="s">
        <v>7962</v>
      </c>
      <c r="B29" s="373"/>
      <c r="C29" s="719">
        <v>39785</v>
      </c>
      <c r="D29" s="373"/>
      <c r="E29" s="841">
        <v>1926.49</v>
      </c>
      <c r="F29" s="373"/>
      <c r="G29" s="347">
        <v>35.7714</v>
      </c>
      <c r="H29" s="374"/>
      <c r="I29" s="843">
        <v>25.27</v>
      </c>
      <c r="J29" s="843">
        <v>7.5</v>
      </c>
      <c r="K29" s="843">
        <v>10.31</v>
      </c>
      <c r="L29" s="843">
        <v>10.7</v>
      </c>
      <c r="M29" s="348"/>
      <c r="N29" s="350">
        <v>1.0204</v>
      </c>
      <c r="O29" s="348">
        <v>3.3681000000000001</v>
      </c>
      <c r="P29" s="348">
        <v>4.2015000000000002</v>
      </c>
      <c r="Q29" s="348">
        <v>0.43009999999999998</v>
      </c>
      <c r="R29" s="348">
        <v>-5.8167999999999997</v>
      </c>
      <c r="S29" s="348">
        <v>7.5819999999999999</v>
      </c>
      <c r="T29" s="348">
        <v>8.5886999999999993</v>
      </c>
      <c r="U29" s="354">
        <v>7.1322999999999999</v>
      </c>
      <c r="V29" s="348">
        <v>6.4923000000000002</v>
      </c>
      <c r="W29" s="348">
        <v>4.8042999999999996</v>
      </c>
      <c r="X29" s="348">
        <v>6.7270000000000003</v>
      </c>
      <c r="Y29" s="375">
        <v>5.2290999999999999</v>
      </c>
      <c r="Z29" s="348">
        <v>6.5454999999999997</v>
      </c>
      <c r="AA29" s="348">
        <v>-4.0726000000000004</v>
      </c>
      <c r="AB29" s="348">
        <v>10.6008</v>
      </c>
      <c r="AC29" s="348">
        <v>7.3045999999999998</v>
      </c>
      <c r="AD29" s="348">
        <v>6.6132999999999997</v>
      </c>
      <c r="AE29" s="348">
        <v>4.0758000000000001</v>
      </c>
      <c r="AF29" s="348">
        <v>7.4314</v>
      </c>
      <c r="AG29" s="569"/>
      <c r="AH29" s="346">
        <v>2</v>
      </c>
      <c r="AI29" s="346">
        <v>1</v>
      </c>
      <c r="AJ29" s="346">
        <v>6</v>
      </c>
      <c r="AK29" s="346">
        <v>4</v>
      </c>
      <c r="AL29" s="346">
        <v>9</v>
      </c>
      <c r="AM29" s="346">
        <v>5</v>
      </c>
      <c r="AN29" s="346">
        <v>1</v>
      </c>
      <c r="AO29" s="573">
        <v>1</v>
      </c>
      <c r="AP29" s="346">
        <v>1</v>
      </c>
      <c r="AQ29" s="346">
        <v>10</v>
      </c>
      <c r="AR29" s="346">
        <v>7</v>
      </c>
      <c r="AS29" s="346">
        <v>9</v>
      </c>
      <c r="AT29" s="346">
        <v>6</v>
      </c>
      <c r="AU29" s="346">
        <v>12</v>
      </c>
      <c r="AV29" s="346">
        <v>1</v>
      </c>
      <c r="AW29" s="346">
        <v>1</v>
      </c>
      <c r="AX29" s="346">
        <v>1</v>
      </c>
      <c r="AY29" s="346">
        <v>6</v>
      </c>
      <c r="AZ29" s="584"/>
      <c r="BA29" s="467">
        <v>10.11</v>
      </c>
      <c r="BB29" s="348">
        <v>10.7</v>
      </c>
      <c r="BC29" s="348" t="s">
        <v>430</v>
      </c>
      <c r="BD29" s="348" t="s">
        <v>430</v>
      </c>
      <c r="BE29" s="375" t="s">
        <v>430</v>
      </c>
      <c r="BF29" s="375">
        <v>79.19</v>
      </c>
      <c r="BG29" s="374"/>
      <c r="BH29" s="594">
        <v>78.819999999999993</v>
      </c>
      <c r="BI29" s="348">
        <v>6.06</v>
      </c>
      <c r="BJ29" s="348" t="s">
        <v>430</v>
      </c>
      <c r="BK29" s="348">
        <v>4.6399999999999997</v>
      </c>
      <c r="BL29" s="348" t="s">
        <v>430</v>
      </c>
      <c r="BM29" s="375">
        <v>10.11</v>
      </c>
      <c r="BN29" s="375" t="s">
        <v>430</v>
      </c>
      <c r="BO29" s="375" t="s">
        <v>430</v>
      </c>
      <c r="BP29" s="375" t="s">
        <v>430</v>
      </c>
      <c r="BQ29" s="375" t="s">
        <v>430</v>
      </c>
      <c r="BR29" s="374"/>
      <c r="BS29" s="468">
        <v>3.1070066299999999</v>
      </c>
      <c r="BT29" s="348" t="s">
        <v>430</v>
      </c>
      <c r="BU29" s="374"/>
      <c r="BV29" s="430" t="s">
        <v>555</v>
      </c>
    </row>
    <row r="30" spans="1:74" s="428" customFormat="1" x14ac:dyDescent="0.25">
      <c r="A30" s="345" t="s">
        <v>7963</v>
      </c>
      <c r="B30" s="373"/>
      <c r="C30" s="719">
        <v>38257</v>
      </c>
      <c r="D30" s="373"/>
      <c r="E30" s="346">
        <v>1411.49</v>
      </c>
      <c r="F30" s="373"/>
      <c r="G30" s="347">
        <v>49.0867</v>
      </c>
      <c r="H30" s="374"/>
      <c r="I30" s="843">
        <v>12.32</v>
      </c>
      <c r="J30" s="843">
        <v>8.2899999999999991</v>
      </c>
      <c r="K30" s="843">
        <v>5.32</v>
      </c>
      <c r="L30" s="843">
        <v>5.59</v>
      </c>
      <c r="M30" s="348"/>
      <c r="N30" s="350">
        <v>-11.5219</v>
      </c>
      <c r="O30" s="348">
        <v>0.66930000000000001</v>
      </c>
      <c r="P30" s="348">
        <v>4.7100999999999997</v>
      </c>
      <c r="Q30" s="348">
        <v>3.2492000000000001</v>
      </c>
      <c r="R30" s="348">
        <v>-1.5523</v>
      </c>
      <c r="S30" s="348">
        <v>6.4886999999999997</v>
      </c>
      <c r="T30" s="348">
        <v>5.6185</v>
      </c>
      <c r="U30" s="354">
        <v>5.7714999999999996</v>
      </c>
      <c r="V30" s="348">
        <v>5.3489000000000004</v>
      </c>
      <c r="W30" s="348">
        <v>6.4207999999999998</v>
      </c>
      <c r="X30" s="348">
        <v>7.1234999999999999</v>
      </c>
      <c r="Y30" s="375">
        <v>6.6329000000000002</v>
      </c>
      <c r="Z30" s="348">
        <v>5.5331000000000001</v>
      </c>
      <c r="AA30" s="348">
        <v>1.1334</v>
      </c>
      <c r="AB30" s="348">
        <v>8.0035000000000007</v>
      </c>
      <c r="AC30" s="348">
        <v>5.2431999999999999</v>
      </c>
      <c r="AD30" s="348">
        <v>5.3125</v>
      </c>
      <c r="AE30" s="348">
        <v>9.7072000000000003</v>
      </c>
      <c r="AF30" s="348">
        <v>7.5114000000000001</v>
      </c>
      <c r="AG30" s="569"/>
      <c r="AH30" s="346">
        <v>6</v>
      </c>
      <c r="AI30" s="346">
        <v>4</v>
      </c>
      <c r="AJ30" s="346">
        <v>5</v>
      </c>
      <c r="AK30" s="346">
        <v>2</v>
      </c>
      <c r="AL30" s="346">
        <v>2</v>
      </c>
      <c r="AM30" s="346">
        <v>7</v>
      </c>
      <c r="AN30" s="346">
        <v>5</v>
      </c>
      <c r="AO30" s="573">
        <v>5</v>
      </c>
      <c r="AP30" s="346">
        <v>5</v>
      </c>
      <c r="AQ30" s="346">
        <v>4</v>
      </c>
      <c r="AR30" s="346">
        <v>3</v>
      </c>
      <c r="AS30" s="346">
        <v>2</v>
      </c>
      <c r="AT30" s="346">
        <v>11</v>
      </c>
      <c r="AU30" s="346">
        <v>7</v>
      </c>
      <c r="AV30" s="346">
        <v>8</v>
      </c>
      <c r="AW30" s="346">
        <v>6</v>
      </c>
      <c r="AX30" s="346">
        <v>5</v>
      </c>
      <c r="AY30" s="346">
        <v>1</v>
      </c>
      <c r="AZ30" s="584"/>
      <c r="BA30" s="467">
        <v>21.1</v>
      </c>
      <c r="BB30" s="348">
        <v>24.75</v>
      </c>
      <c r="BC30" s="348">
        <v>15.41</v>
      </c>
      <c r="BD30" s="348">
        <v>13.49</v>
      </c>
      <c r="BE30" s="375">
        <v>10.119999999999999</v>
      </c>
      <c r="BF30" s="375">
        <v>15.13</v>
      </c>
      <c r="BG30" s="374"/>
      <c r="BH30" s="594">
        <v>15.13</v>
      </c>
      <c r="BI30" s="348" t="s">
        <v>430</v>
      </c>
      <c r="BJ30" s="348" t="s">
        <v>430</v>
      </c>
      <c r="BK30" s="348">
        <v>63.77</v>
      </c>
      <c r="BL30" s="348" t="s">
        <v>430</v>
      </c>
      <c r="BM30" s="375">
        <v>21.1</v>
      </c>
      <c r="BN30" s="375" t="s">
        <v>430</v>
      </c>
      <c r="BO30" s="375" t="s">
        <v>430</v>
      </c>
      <c r="BP30" s="375" t="s">
        <v>430</v>
      </c>
      <c r="BQ30" s="375" t="s">
        <v>430</v>
      </c>
      <c r="BR30" s="374"/>
      <c r="BS30" s="468">
        <v>5.9299719900000003</v>
      </c>
      <c r="BT30" s="348">
        <v>10.55611693</v>
      </c>
      <c r="BU30" s="374"/>
      <c r="BV30" s="430" t="s">
        <v>7951</v>
      </c>
    </row>
    <row r="31" spans="1:74" s="428" customFormat="1" x14ac:dyDescent="0.25">
      <c r="A31" s="345" t="s">
        <v>7964</v>
      </c>
      <c r="B31" s="373"/>
      <c r="C31" s="719">
        <v>40660</v>
      </c>
      <c r="D31" s="373"/>
      <c r="E31" s="346">
        <v>987.58600000000001</v>
      </c>
      <c r="F31" s="373"/>
      <c r="G31" s="347">
        <v>31.57</v>
      </c>
      <c r="H31" s="374"/>
      <c r="I31" s="843">
        <v>9.42</v>
      </c>
      <c r="J31" s="843">
        <v>6.9443700000000002</v>
      </c>
      <c r="K31" s="843">
        <v>4.4800000000000004</v>
      </c>
      <c r="L31" s="843">
        <v>4.67</v>
      </c>
      <c r="M31" s="348"/>
      <c r="N31" s="350">
        <v>-26.572299999999998</v>
      </c>
      <c r="O31" s="348">
        <v>-9.6654999999999998</v>
      </c>
      <c r="P31" s="348">
        <v>1.2390000000000001</v>
      </c>
      <c r="Q31" s="348">
        <v>-1.1226</v>
      </c>
      <c r="R31" s="348">
        <v>-2.6680000000000001</v>
      </c>
      <c r="S31" s="348">
        <v>7.7137000000000002</v>
      </c>
      <c r="T31" s="348">
        <v>6.5157999999999996</v>
      </c>
      <c r="U31" s="354">
        <v>6.5010000000000003</v>
      </c>
      <c r="V31" s="348">
        <v>6.2541000000000002</v>
      </c>
      <c r="W31" s="348">
        <v>6.6844999999999999</v>
      </c>
      <c r="X31" s="348">
        <v>7.1688000000000001</v>
      </c>
      <c r="Y31" s="375">
        <v>5.9074999999999998</v>
      </c>
      <c r="Z31" s="348">
        <v>6.8867000000000003</v>
      </c>
      <c r="AA31" s="348">
        <v>1.2621</v>
      </c>
      <c r="AB31" s="348">
        <v>9.2632999999999992</v>
      </c>
      <c r="AC31" s="348">
        <v>6.1</v>
      </c>
      <c r="AD31" s="348">
        <v>6.3242000000000003</v>
      </c>
      <c r="AE31" s="348">
        <v>3.6802999999999999</v>
      </c>
      <c r="AF31" s="348">
        <v>7.7594000000000003</v>
      </c>
      <c r="AG31" s="569"/>
      <c r="AH31" s="346">
        <v>10</v>
      </c>
      <c r="AI31" s="346">
        <v>10</v>
      </c>
      <c r="AJ31" s="346">
        <v>11</v>
      </c>
      <c r="AK31" s="346">
        <v>5</v>
      </c>
      <c r="AL31" s="346">
        <v>4</v>
      </c>
      <c r="AM31" s="346">
        <v>4</v>
      </c>
      <c r="AN31" s="346">
        <v>3</v>
      </c>
      <c r="AO31" s="573">
        <v>3</v>
      </c>
      <c r="AP31" s="346">
        <v>2</v>
      </c>
      <c r="AQ31" s="346">
        <v>2</v>
      </c>
      <c r="AR31" s="346">
        <v>2</v>
      </c>
      <c r="AS31" s="346">
        <v>6</v>
      </c>
      <c r="AT31" s="346">
        <v>3</v>
      </c>
      <c r="AU31" s="346">
        <v>6</v>
      </c>
      <c r="AV31" s="346">
        <v>4</v>
      </c>
      <c r="AW31" s="346">
        <v>2</v>
      </c>
      <c r="AX31" s="346">
        <v>2</v>
      </c>
      <c r="AY31" s="346">
        <v>7</v>
      </c>
      <c r="AZ31" s="584"/>
      <c r="BA31" s="467">
        <v>24.44</v>
      </c>
      <c r="BB31" s="348">
        <v>50.71</v>
      </c>
      <c r="BC31" s="348" t="s">
        <v>430</v>
      </c>
      <c r="BD31" s="348" t="s">
        <v>430</v>
      </c>
      <c r="BE31" s="375" t="s">
        <v>430</v>
      </c>
      <c r="BF31" s="375">
        <v>24.85</v>
      </c>
      <c r="BG31" s="374"/>
      <c r="BH31" s="594">
        <v>20.53</v>
      </c>
      <c r="BI31" s="348">
        <v>24.61</v>
      </c>
      <c r="BJ31" s="348" t="s">
        <v>430</v>
      </c>
      <c r="BK31" s="348">
        <v>26.1</v>
      </c>
      <c r="BL31" s="348" t="s">
        <v>430</v>
      </c>
      <c r="BM31" s="375">
        <v>24.44</v>
      </c>
      <c r="BN31" s="375" t="s">
        <v>430</v>
      </c>
      <c r="BO31" s="375" t="s">
        <v>430</v>
      </c>
      <c r="BP31" s="375" t="s">
        <v>430</v>
      </c>
      <c r="BQ31" s="375">
        <v>4.32</v>
      </c>
      <c r="BR31" s="374"/>
      <c r="BS31" s="468" t="s">
        <v>430</v>
      </c>
      <c r="BT31" s="348">
        <v>0.28169812999999999</v>
      </c>
      <c r="BU31" s="374"/>
      <c r="BV31" s="430" t="s">
        <v>555</v>
      </c>
    </row>
    <row r="32" spans="1:74" s="428" customFormat="1" x14ac:dyDescent="0.25">
      <c r="A32" s="345" t="s">
        <v>7965</v>
      </c>
      <c r="B32" s="373"/>
      <c r="C32" s="719">
        <v>39764</v>
      </c>
      <c r="D32" s="373"/>
      <c r="E32" s="841">
        <v>638.52</v>
      </c>
      <c r="F32" s="373"/>
      <c r="G32" s="347">
        <v>3445.5261999999998</v>
      </c>
      <c r="H32" s="374"/>
      <c r="I32" s="348">
        <v>15.869300000000001</v>
      </c>
      <c r="J32" s="348">
        <v>7.3803000000000001</v>
      </c>
      <c r="K32" s="843">
        <v>7.99</v>
      </c>
      <c r="L32" s="348">
        <v>7.5875899999999996</v>
      </c>
      <c r="M32" s="348"/>
      <c r="N32" s="350">
        <v>-22.1861</v>
      </c>
      <c r="O32" s="348">
        <v>-1.9083000000000001</v>
      </c>
      <c r="P32" s="348">
        <v>3.3778999999999999</v>
      </c>
      <c r="Q32" s="348">
        <v>-7.6936</v>
      </c>
      <c r="R32" s="348">
        <v>-9.7878000000000007</v>
      </c>
      <c r="S32" s="348">
        <v>5.9585999999999997</v>
      </c>
      <c r="T32" s="348">
        <v>2.9870999999999999</v>
      </c>
      <c r="U32" s="354">
        <v>3.6263000000000001</v>
      </c>
      <c r="V32" s="348">
        <v>2.8216999999999999</v>
      </c>
      <c r="W32" s="348">
        <v>3.8426</v>
      </c>
      <c r="X32" s="348">
        <v>5.6767000000000003</v>
      </c>
      <c r="Y32" s="375">
        <v>5.1551999999999998</v>
      </c>
      <c r="Z32" s="348">
        <v>6.1101000000000001</v>
      </c>
      <c r="AA32" s="348">
        <v>-2.8258999999999999</v>
      </c>
      <c r="AB32" s="348">
        <v>8.6613000000000007</v>
      </c>
      <c r="AC32" s="348">
        <v>2.5453999999999999</v>
      </c>
      <c r="AD32" s="348">
        <v>2.6417000000000002</v>
      </c>
      <c r="AE32" s="348">
        <v>1.6709000000000001</v>
      </c>
      <c r="AF32" s="348">
        <v>7.181</v>
      </c>
      <c r="AG32" s="569"/>
      <c r="AH32" s="346">
        <v>8</v>
      </c>
      <c r="AI32" s="346">
        <v>6</v>
      </c>
      <c r="AJ32" s="346">
        <v>7</v>
      </c>
      <c r="AK32" s="346">
        <v>11</v>
      </c>
      <c r="AL32" s="346">
        <v>12</v>
      </c>
      <c r="AM32" s="346">
        <v>8</v>
      </c>
      <c r="AN32" s="346">
        <v>12</v>
      </c>
      <c r="AO32" s="573">
        <v>12</v>
      </c>
      <c r="AP32" s="346">
        <v>12</v>
      </c>
      <c r="AQ32" s="346">
        <v>12</v>
      </c>
      <c r="AR32" s="346">
        <v>12</v>
      </c>
      <c r="AS32" s="346">
        <v>11</v>
      </c>
      <c r="AT32" s="346">
        <v>8</v>
      </c>
      <c r="AU32" s="346">
        <v>11</v>
      </c>
      <c r="AV32" s="346">
        <v>6</v>
      </c>
      <c r="AW32" s="346">
        <v>12</v>
      </c>
      <c r="AX32" s="346">
        <v>12</v>
      </c>
      <c r="AY32" s="346">
        <v>9</v>
      </c>
      <c r="AZ32" s="584"/>
      <c r="BA32" s="467">
        <v>65.97</v>
      </c>
      <c r="BB32" s="348">
        <v>21.62</v>
      </c>
      <c r="BC32" s="348">
        <v>8.02</v>
      </c>
      <c r="BD32" s="348" t="s">
        <v>430</v>
      </c>
      <c r="BE32" s="375" t="s">
        <v>430</v>
      </c>
      <c r="BF32" s="375">
        <v>4.3899999999999997</v>
      </c>
      <c r="BG32" s="374"/>
      <c r="BH32" s="594">
        <v>4.3899999999999997</v>
      </c>
      <c r="BI32" s="348">
        <v>2.2799999999999998</v>
      </c>
      <c r="BJ32" s="348" t="s">
        <v>430</v>
      </c>
      <c r="BK32" s="348">
        <v>27.35</v>
      </c>
      <c r="BL32" s="348" t="s">
        <v>430</v>
      </c>
      <c r="BM32" s="375">
        <v>65.97</v>
      </c>
      <c r="BN32" s="375" t="s">
        <v>430</v>
      </c>
      <c r="BO32" s="375" t="s">
        <v>430</v>
      </c>
      <c r="BP32" s="375" t="s">
        <v>430</v>
      </c>
      <c r="BQ32" s="375" t="s">
        <v>430</v>
      </c>
      <c r="BR32" s="374"/>
      <c r="BS32" s="468" t="s">
        <v>430</v>
      </c>
      <c r="BT32" s="348">
        <v>3.9448609703944899</v>
      </c>
      <c r="BU32" s="374"/>
      <c r="BV32" s="430" t="s">
        <v>555</v>
      </c>
    </row>
    <row r="33" spans="1:74" s="428" customFormat="1" x14ac:dyDescent="0.25">
      <c r="A33" s="345" t="s">
        <v>7966</v>
      </c>
      <c r="B33" s="373"/>
      <c r="C33" s="719">
        <v>41449</v>
      </c>
      <c r="D33" s="373"/>
      <c r="E33" s="346">
        <v>559.54</v>
      </c>
      <c r="F33" s="373"/>
      <c r="G33" s="347">
        <v>24.2148</v>
      </c>
      <c r="H33" s="374"/>
      <c r="I33" s="348">
        <v>5.8261000000000003</v>
      </c>
      <c r="J33" s="348">
        <v>7.5171000000000001</v>
      </c>
      <c r="K33" s="348">
        <v>4.2073999999999998</v>
      </c>
      <c r="L33" s="348">
        <v>4.3938100000000002</v>
      </c>
      <c r="M33" s="348"/>
      <c r="N33" s="350">
        <v>-14.163500000000001</v>
      </c>
      <c r="O33" s="348">
        <v>-2.3108</v>
      </c>
      <c r="P33" s="348">
        <v>4.7416999999999998</v>
      </c>
      <c r="Q33" s="348">
        <v>-1.173</v>
      </c>
      <c r="R33" s="348">
        <v>-3.3504</v>
      </c>
      <c r="S33" s="348">
        <v>7.8445</v>
      </c>
      <c r="T33" s="348">
        <v>6.0885999999999996</v>
      </c>
      <c r="U33" s="354">
        <v>5.3193000000000001</v>
      </c>
      <c r="V33" s="348">
        <v>6.1228999999999996</v>
      </c>
      <c r="W33" s="348">
        <v>7.2686999999999999</v>
      </c>
      <c r="X33" s="348">
        <v>7.9012000000000002</v>
      </c>
      <c r="Y33" s="375">
        <v>6.6277999999999997</v>
      </c>
      <c r="Z33" s="348">
        <v>6.8257000000000003</v>
      </c>
      <c r="AA33" s="348">
        <v>3.4312999999999998</v>
      </c>
      <c r="AB33" s="348">
        <v>9.3774999999999995</v>
      </c>
      <c r="AC33" s="348">
        <v>5.5716000000000001</v>
      </c>
      <c r="AD33" s="348">
        <v>5.7587000000000002</v>
      </c>
      <c r="AE33" s="348">
        <v>4.165</v>
      </c>
      <c r="AF33" s="348">
        <v>6.9175000000000004</v>
      </c>
      <c r="AG33" s="569"/>
      <c r="AH33" s="346">
        <v>7</v>
      </c>
      <c r="AI33" s="346">
        <v>8</v>
      </c>
      <c r="AJ33" s="346">
        <v>4</v>
      </c>
      <c r="AK33" s="346">
        <v>6</v>
      </c>
      <c r="AL33" s="346">
        <v>5</v>
      </c>
      <c r="AM33" s="346">
        <v>2</v>
      </c>
      <c r="AN33" s="346">
        <v>4</v>
      </c>
      <c r="AO33" s="573">
        <v>8</v>
      </c>
      <c r="AP33" s="346">
        <v>3</v>
      </c>
      <c r="AQ33" s="346">
        <v>1</v>
      </c>
      <c r="AR33" s="346">
        <v>1</v>
      </c>
      <c r="AS33" s="346">
        <v>3</v>
      </c>
      <c r="AT33" s="346">
        <v>4</v>
      </c>
      <c r="AU33" s="346">
        <v>1</v>
      </c>
      <c r="AV33" s="346">
        <v>3</v>
      </c>
      <c r="AW33" s="346">
        <v>5</v>
      </c>
      <c r="AX33" s="346">
        <v>3</v>
      </c>
      <c r="AY33" s="346">
        <v>5</v>
      </c>
      <c r="AZ33" s="584"/>
      <c r="BA33" s="467">
        <v>46.64</v>
      </c>
      <c r="BB33" s="348">
        <v>22.68</v>
      </c>
      <c r="BC33" s="348">
        <v>9.06</v>
      </c>
      <c r="BD33" s="348">
        <v>4.4800000000000004</v>
      </c>
      <c r="BE33" s="375" t="s">
        <v>430</v>
      </c>
      <c r="BF33" s="375">
        <v>17.149999999999999</v>
      </c>
      <c r="BG33" s="374"/>
      <c r="BH33" s="594">
        <v>7.72</v>
      </c>
      <c r="BI33" s="348" t="s">
        <v>430</v>
      </c>
      <c r="BJ33" s="348" t="s">
        <v>430</v>
      </c>
      <c r="BK33" s="348">
        <v>36.21</v>
      </c>
      <c r="BL33" s="348" t="s">
        <v>430</v>
      </c>
      <c r="BM33" s="375">
        <v>46.64</v>
      </c>
      <c r="BN33" s="375" t="s">
        <v>430</v>
      </c>
      <c r="BO33" s="375" t="s">
        <v>430</v>
      </c>
      <c r="BP33" s="375" t="s">
        <v>430</v>
      </c>
      <c r="BQ33" s="375">
        <v>9.43</v>
      </c>
      <c r="BR33" s="374"/>
      <c r="BS33" s="468">
        <v>9.8612499390138808</v>
      </c>
      <c r="BT33" s="348">
        <v>9.0561137490943899</v>
      </c>
      <c r="BU33" s="374"/>
      <c r="BV33" s="430" t="s">
        <v>555</v>
      </c>
    </row>
    <row r="34" spans="1:74" s="428" customFormat="1" x14ac:dyDescent="0.25">
      <c r="A34" s="345" t="s">
        <v>7967</v>
      </c>
      <c r="B34" s="373"/>
      <c r="C34" s="719">
        <v>35548</v>
      </c>
      <c r="D34" s="373"/>
      <c r="E34" s="841">
        <v>494.82</v>
      </c>
      <c r="F34" s="373"/>
      <c r="G34" s="347">
        <v>93.0976</v>
      </c>
      <c r="H34" s="374"/>
      <c r="I34" s="348">
        <v>19.508600000000001</v>
      </c>
      <c r="J34" s="348">
        <v>7.4</v>
      </c>
      <c r="K34" s="843">
        <v>7.45</v>
      </c>
      <c r="L34" s="348">
        <v>7.6147400000000003</v>
      </c>
      <c r="M34" s="348"/>
      <c r="N34" s="350">
        <v>-30.046399999999998</v>
      </c>
      <c r="O34" s="348">
        <v>-10.693899999999999</v>
      </c>
      <c r="P34" s="348">
        <v>-1.7133</v>
      </c>
      <c r="Q34" s="348">
        <v>-12.3306</v>
      </c>
      <c r="R34" s="348">
        <v>-9.5327999999999999</v>
      </c>
      <c r="S34" s="348">
        <v>7.7687999999999997</v>
      </c>
      <c r="T34" s="348">
        <v>4.5266000000000002</v>
      </c>
      <c r="U34" s="354">
        <v>5.3304999999999998</v>
      </c>
      <c r="V34" s="348">
        <v>4.4589999999999996</v>
      </c>
      <c r="W34" s="348">
        <v>4.7576999999999998</v>
      </c>
      <c r="X34" s="348">
        <v>6.0883000000000003</v>
      </c>
      <c r="Y34" s="375">
        <v>4.9459</v>
      </c>
      <c r="Z34" s="348">
        <v>5.3592000000000004</v>
      </c>
      <c r="AA34" s="348">
        <v>2.23E-2</v>
      </c>
      <c r="AB34" s="348">
        <v>8.9238</v>
      </c>
      <c r="AC34" s="348">
        <v>4.5354999999999999</v>
      </c>
      <c r="AD34" s="348">
        <v>4.3284000000000002</v>
      </c>
      <c r="AE34" s="348">
        <v>-4.7613000000000003</v>
      </c>
      <c r="AF34" s="348">
        <v>7.8871000000000002</v>
      </c>
      <c r="AG34" s="569"/>
      <c r="AH34" s="346">
        <v>11</v>
      </c>
      <c r="AI34" s="346">
        <v>11</v>
      </c>
      <c r="AJ34" s="346">
        <v>12</v>
      </c>
      <c r="AK34" s="346">
        <v>12</v>
      </c>
      <c r="AL34" s="346">
        <v>11</v>
      </c>
      <c r="AM34" s="346">
        <v>3</v>
      </c>
      <c r="AN34" s="346">
        <v>8</v>
      </c>
      <c r="AO34" s="573">
        <v>7</v>
      </c>
      <c r="AP34" s="346">
        <v>10</v>
      </c>
      <c r="AQ34" s="346">
        <v>11</v>
      </c>
      <c r="AR34" s="346">
        <v>11</v>
      </c>
      <c r="AS34" s="346">
        <v>12</v>
      </c>
      <c r="AT34" s="346">
        <v>12</v>
      </c>
      <c r="AU34" s="346">
        <v>9</v>
      </c>
      <c r="AV34" s="346">
        <v>5</v>
      </c>
      <c r="AW34" s="346">
        <v>9</v>
      </c>
      <c r="AX34" s="346">
        <v>10</v>
      </c>
      <c r="AY34" s="346">
        <v>12</v>
      </c>
      <c r="AZ34" s="584"/>
      <c r="BA34" s="467">
        <v>65.5</v>
      </c>
      <c r="BB34" s="348">
        <v>18.36</v>
      </c>
      <c r="BC34" s="348" t="s">
        <v>430</v>
      </c>
      <c r="BD34" s="348" t="s">
        <v>430</v>
      </c>
      <c r="BE34" s="375" t="s">
        <v>430</v>
      </c>
      <c r="BF34" s="375">
        <v>16.149999999999999</v>
      </c>
      <c r="BG34" s="374"/>
      <c r="BH34" s="594">
        <v>6.33</v>
      </c>
      <c r="BI34" s="348" t="s">
        <v>430</v>
      </c>
      <c r="BJ34" s="348" t="s">
        <v>430</v>
      </c>
      <c r="BK34" s="348">
        <v>18.36</v>
      </c>
      <c r="BL34" s="348" t="s">
        <v>430</v>
      </c>
      <c r="BM34" s="375">
        <v>65.5</v>
      </c>
      <c r="BN34" s="375" t="s">
        <v>430</v>
      </c>
      <c r="BO34" s="375" t="s">
        <v>430</v>
      </c>
      <c r="BP34" s="375" t="s">
        <v>430</v>
      </c>
      <c r="BQ34" s="375">
        <v>9.81</v>
      </c>
      <c r="BR34" s="374"/>
      <c r="BS34" s="468">
        <v>0.12107316</v>
      </c>
      <c r="BT34" s="348" t="s">
        <v>430</v>
      </c>
      <c r="BU34" s="374"/>
      <c r="BV34" s="430" t="s">
        <v>555</v>
      </c>
    </row>
    <row r="35" spans="1:74" s="428" customFormat="1" x14ac:dyDescent="0.25">
      <c r="A35" s="345" t="s">
        <v>7968</v>
      </c>
      <c r="B35" s="373"/>
      <c r="C35" s="719">
        <v>40352</v>
      </c>
      <c r="D35" s="373"/>
      <c r="E35" s="841">
        <v>401.14</v>
      </c>
      <c r="F35" s="373"/>
      <c r="G35" s="347">
        <v>32.455500000000001</v>
      </c>
      <c r="H35" s="374"/>
      <c r="I35" s="348">
        <v>12.287699999999999</v>
      </c>
      <c r="J35" s="843">
        <v>7.36</v>
      </c>
      <c r="K35" s="843">
        <v>1.89</v>
      </c>
      <c r="L35" s="843">
        <v>1.99</v>
      </c>
      <c r="M35" s="348"/>
      <c r="N35" s="350">
        <v>0.44990000000000002</v>
      </c>
      <c r="O35" s="348">
        <v>0.22489999999999999</v>
      </c>
      <c r="P35" s="348">
        <v>5.0979000000000001</v>
      </c>
      <c r="Q35" s="348">
        <v>0.44990000000000002</v>
      </c>
      <c r="R35" s="348">
        <v>-2.0642</v>
      </c>
      <c r="S35" s="348">
        <v>4.3601000000000001</v>
      </c>
      <c r="T35" s="348">
        <v>4.3522999999999996</v>
      </c>
      <c r="U35" s="354">
        <v>4.3140999999999998</v>
      </c>
      <c r="V35" s="348">
        <v>4.6105</v>
      </c>
      <c r="W35" s="348">
        <v>5.5808</v>
      </c>
      <c r="X35" s="348">
        <v>6.4420000000000002</v>
      </c>
      <c r="Y35" s="375">
        <v>8.7070000000000007</v>
      </c>
      <c r="Z35" s="348">
        <v>6.0598999999999998</v>
      </c>
      <c r="AA35" s="348">
        <v>2.1993999999999998</v>
      </c>
      <c r="AB35" s="348">
        <v>6.2093999999999996</v>
      </c>
      <c r="AC35" s="348">
        <v>4.4446000000000003</v>
      </c>
      <c r="AD35" s="348">
        <v>4.6595000000000004</v>
      </c>
      <c r="AE35" s="348">
        <v>4.8874000000000004</v>
      </c>
      <c r="AF35" s="348">
        <v>7.5246000000000004</v>
      </c>
      <c r="AG35" s="569"/>
      <c r="AH35" s="346">
        <v>3</v>
      </c>
      <c r="AI35" s="346">
        <v>5</v>
      </c>
      <c r="AJ35" s="346">
        <v>2</v>
      </c>
      <c r="AK35" s="346">
        <v>3</v>
      </c>
      <c r="AL35" s="346">
        <v>3</v>
      </c>
      <c r="AM35" s="346">
        <v>12</v>
      </c>
      <c r="AN35" s="346">
        <v>9</v>
      </c>
      <c r="AO35" s="573">
        <v>10</v>
      </c>
      <c r="AP35" s="346">
        <v>9</v>
      </c>
      <c r="AQ35" s="346">
        <v>7</v>
      </c>
      <c r="AR35" s="346">
        <v>9</v>
      </c>
      <c r="AS35" s="346">
        <v>1</v>
      </c>
      <c r="AT35" s="346">
        <v>9</v>
      </c>
      <c r="AU35" s="346">
        <v>4</v>
      </c>
      <c r="AV35" s="346">
        <v>12</v>
      </c>
      <c r="AW35" s="346">
        <v>10</v>
      </c>
      <c r="AX35" s="346">
        <v>9</v>
      </c>
      <c r="AY35" s="346">
        <v>4</v>
      </c>
      <c r="AZ35" s="584"/>
      <c r="BA35" s="467">
        <v>34.18</v>
      </c>
      <c r="BB35" s="348">
        <v>42.44</v>
      </c>
      <c r="BC35" s="348">
        <v>18.61</v>
      </c>
      <c r="BD35" s="348" t="s">
        <v>430</v>
      </c>
      <c r="BE35" s="375" t="s">
        <v>430</v>
      </c>
      <c r="BF35" s="375">
        <v>4.7699999999999996</v>
      </c>
      <c r="BG35" s="374"/>
      <c r="BH35" s="594">
        <v>4.7699999999999996</v>
      </c>
      <c r="BI35" s="348" t="s">
        <v>430</v>
      </c>
      <c r="BJ35" s="348" t="s">
        <v>430</v>
      </c>
      <c r="BK35" s="348">
        <v>61.05</v>
      </c>
      <c r="BL35" s="348" t="s">
        <v>430</v>
      </c>
      <c r="BM35" s="375">
        <v>34.18</v>
      </c>
      <c r="BN35" s="375" t="s">
        <v>430</v>
      </c>
      <c r="BO35" s="375" t="s">
        <v>430</v>
      </c>
      <c r="BP35" s="375" t="s">
        <v>430</v>
      </c>
      <c r="BQ35" s="375" t="s">
        <v>430</v>
      </c>
      <c r="BR35" s="374"/>
      <c r="BS35" s="468">
        <v>11.251204700000001</v>
      </c>
      <c r="BT35" s="348">
        <v>9.9153255999999992</v>
      </c>
      <c r="BU35" s="374"/>
      <c r="BV35" s="430" t="s">
        <v>555</v>
      </c>
    </row>
    <row r="36" spans="1:74" s="428" customFormat="1" x14ac:dyDescent="0.25">
      <c r="A36" s="345" t="s">
        <v>7969</v>
      </c>
      <c r="B36" s="373"/>
      <c r="C36" s="719">
        <v>40448</v>
      </c>
      <c r="D36" s="373"/>
      <c r="E36" s="841">
        <v>121.14</v>
      </c>
      <c r="F36" s="373"/>
      <c r="G36" s="347">
        <v>30.710799999999999</v>
      </c>
      <c r="H36" s="374"/>
      <c r="I36" s="348">
        <v>11.641640000000001</v>
      </c>
      <c r="J36" s="348">
        <v>7.36</v>
      </c>
      <c r="K36" s="843">
        <v>6.48</v>
      </c>
      <c r="L36" s="348">
        <v>5.7427400000000004</v>
      </c>
      <c r="M36" s="348"/>
      <c r="N36" s="350">
        <v>-0.71309999999999996</v>
      </c>
      <c r="O36" s="348">
        <v>2.9323999999999999</v>
      </c>
      <c r="P36" s="348">
        <v>6.2896999999999998</v>
      </c>
      <c r="Q36" s="348">
        <v>-2.0528</v>
      </c>
      <c r="R36" s="348">
        <v>-6.6978</v>
      </c>
      <c r="S36" s="348">
        <v>4.7587999999999999</v>
      </c>
      <c r="T36" s="348">
        <v>3.6280999999999999</v>
      </c>
      <c r="U36" s="354">
        <v>4.1520999999999999</v>
      </c>
      <c r="V36" s="348">
        <v>3.6648000000000001</v>
      </c>
      <c r="W36" s="348">
        <v>5.0053000000000001</v>
      </c>
      <c r="X36" s="348">
        <v>6.2441000000000004</v>
      </c>
      <c r="Y36" s="375">
        <v>5.2054999999999998</v>
      </c>
      <c r="Z36" s="348">
        <v>5.9988000000000001</v>
      </c>
      <c r="AA36" s="348">
        <v>-1.0492999999999999</v>
      </c>
      <c r="AB36" s="348">
        <v>6.5469999999999997</v>
      </c>
      <c r="AC36" s="348">
        <v>3.5646</v>
      </c>
      <c r="AD36" s="348">
        <v>3.5851999999999999</v>
      </c>
      <c r="AE36" s="348">
        <v>6.1548999999999996</v>
      </c>
      <c r="AF36" s="348">
        <v>7.2812000000000001</v>
      </c>
      <c r="AG36" s="569"/>
      <c r="AH36" s="346">
        <v>5</v>
      </c>
      <c r="AI36" s="346">
        <v>3</v>
      </c>
      <c r="AJ36" s="346">
        <v>1</v>
      </c>
      <c r="AK36" s="346">
        <v>7</v>
      </c>
      <c r="AL36" s="346">
        <v>10</v>
      </c>
      <c r="AM36" s="346">
        <v>10</v>
      </c>
      <c r="AN36" s="346">
        <v>11</v>
      </c>
      <c r="AO36" s="573">
        <v>11</v>
      </c>
      <c r="AP36" s="346">
        <v>11</v>
      </c>
      <c r="AQ36" s="346">
        <v>9</v>
      </c>
      <c r="AR36" s="346">
        <v>10</v>
      </c>
      <c r="AS36" s="346">
        <v>10</v>
      </c>
      <c r="AT36" s="346">
        <v>10</v>
      </c>
      <c r="AU36" s="346">
        <v>10</v>
      </c>
      <c r="AV36" s="346">
        <v>11</v>
      </c>
      <c r="AW36" s="346">
        <v>11</v>
      </c>
      <c r="AX36" s="346">
        <v>11</v>
      </c>
      <c r="AY36" s="346">
        <v>3</v>
      </c>
      <c r="AZ36" s="584"/>
      <c r="BA36" s="467">
        <v>57.33</v>
      </c>
      <c r="BB36" s="348">
        <v>37.5</v>
      </c>
      <c r="BC36" s="348" t="s">
        <v>430</v>
      </c>
      <c r="BD36" s="348" t="s">
        <v>430</v>
      </c>
      <c r="BE36" s="375">
        <v>0.02</v>
      </c>
      <c r="BF36" s="375">
        <v>5.15</v>
      </c>
      <c r="BG36" s="374"/>
      <c r="BH36" s="594">
        <v>5.15</v>
      </c>
      <c r="BI36" s="348" t="s">
        <v>430</v>
      </c>
      <c r="BJ36" s="348" t="s">
        <v>430</v>
      </c>
      <c r="BK36" s="348">
        <v>37.5</v>
      </c>
      <c r="BL36" s="348" t="s">
        <v>430</v>
      </c>
      <c r="BM36" s="375">
        <v>57.33</v>
      </c>
      <c r="BN36" s="375" t="s">
        <v>430</v>
      </c>
      <c r="BO36" s="375" t="s">
        <v>430</v>
      </c>
      <c r="BP36" s="375" t="s">
        <v>430</v>
      </c>
      <c r="BQ36" s="375">
        <v>0.02</v>
      </c>
      <c r="BR36" s="374"/>
      <c r="BS36" s="468" t="s">
        <v>430</v>
      </c>
      <c r="BT36" s="348" t="s">
        <v>430</v>
      </c>
      <c r="BU36" s="374"/>
      <c r="BV36" s="430" t="s">
        <v>555</v>
      </c>
    </row>
    <row r="37" spans="1:74" x14ac:dyDescent="0.25">
      <c r="A37" s="318" t="s">
        <v>93</v>
      </c>
      <c r="B37" s="43"/>
      <c r="C37" s="720"/>
      <c r="D37" s="43"/>
      <c r="E37" s="51"/>
      <c r="F37" s="43"/>
      <c r="G37" s="55"/>
      <c r="H37" s="66"/>
      <c r="I37" s="59"/>
      <c r="J37" s="59"/>
      <c r="K37" s="59"/>
      <c r="L37" s="59"/>
      <c r="M37" s="59"/>
      <c r="N37" s="70">
        <v>-12.8659</v>
      </c>
      <c r="O37" s="59">
        <v>-2.7284999999999999</v>
      </c>
      <c r="P37" s="59">
        <v>3.0882999999999998</v>
      </c>
      <c r="Q37" s="59">
        <v>-2.0257999999999998</v>
      </c>
      <c r="R37" s="59">
        <v>-4.5414000000000003</v>
      </c>
      <c r="S37" s="59">
        <v>6.5842999999999998</v>
      </c>
      <c r="T37" s="59">
        <v>5.2634999999999996</v>
      </c>
      <c r="U37" s="88">
        <v>5.3502000000000001</v>
      </c>
      <c r="V37" s="59">
        <v>5.1106999999999996</v>
      </c>
      <c r="W37" s="59">
        <v>5.7027000000000001</v>
      </c>
      <c r="X37" s="59">
        <v>6.7514000000000003</v>
      </c>
      <c r="Y37" s="276">
        <v>6.0209000000000001</v>
      </c>
      <c r="Z37" s="59">
        <v>6.3772000000000002</v>
      </c>
      <c r="AA37" s="59">
        <v>0.7389</v>
      </c>
      <c r="AB37" s="59">
        <v>8.2759999999999998</v>
      </c>
      <c r="AC37" s="59">
        <v>5.0358999999999998</v>
      </c>
      <c r="AD37" s="59">
        <v>4.9720000000000004</v>
      </c>
      <c r="AE37" s="59">
        <v>3.3319000000000001</v>
      </c>
      <c r="AF37" s="59">
        <v>7.3634000000000004</v>
      </c>
      <c r="AG37" s="553"/>
      <c r="AH37" s="51">
        <v>12</v>
      </c>
      <c r="AI37" s="51">
        <v>12</v>
      </c>
      <c r="AJ37" s="51">
        <v>12</v>
      </c>
      <c r="AK37" s="51">
        <v>12</v>
      </c>
      <c r="AL37" s="51">
        <v>12</v>
      </c>
      <c r="AM37" s="51">
        <v>12</v>
      </c>
      <c r="AN37" s="51">
        <v>12</v>
      </c>
      <c r="AO37" s="630">
        <v>12</v>
      </c>
      <c r="AP37" s="51">
        <v>12</v>
      </c>
      <c r="AQ37" s="51">
        <v>12</v>
      </c>
      <c r="AR37" s="51">
        <v>12</v>
      </c>
      <c r="AS37" s="51">
        <v>12</v>
      </c>
      <c r="AT37" s="51">
        <v>12</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602"/>
      <c r="BS37" s="267"/>
      <c r="BT37" s="59"/>
      <c r="BU37" s="66"/>
      <c r="BV37" s="34"/>
    </row>
    <row r="38" spans="1:74" x14ac:dyDescent="0.25">
      <c r="A38" s="320" t="s">
        <v>94</v>
      </c>
      <c r="B38" s="44"/>
      <c r="C38" s="721"/>
      <c r="D38" s="44"/>
      <c r="E38" s="52"/>
      <c r="F38" s="44"/>
      <c r="G38" s="56"/>
      <c r="H38" s="67"/>
      <c r="I38" s="60"/>
      <c r="J38" s="60"/>
      <c r="K38" s="60"/>
      <c r="L38" s="60"/>
      <c r="M38" s="60"/>
      <c r="N38" s="71">
        <v>9.4956999999999994</v>
      </c>
      <c r="O38" s="60">
        <v>3.3681000000000001</v>
      </c>
      <c r="P38" s="60">
        <v>6.2896999999999998</v>
      </c>
      <c r="Q38" s="60">
        <v>5.8247999999999998</v>
      </c>
      <c r="R38" s="60">
        <v>1.0063</v>
      </c>
      <c r="S38" s="60">
        <v>9.2690999999999999</v>
      </c>
      <c r="T38" s="60">
        <v>8.5886999999999993</v>
      </c>
      <c r="U38" s="89">
        <v>7.1322999999999999</v>
      </c>
      <c r="V38" s="60">
        <v>6.4923000000000002</v>
      </c>
      <c r="W38" s="60">
        <v>7.2686999999999999</v>
      </c>
      <c r="X38" s="60">
        <v>7.9012000000000002</v>
      </c>
      <c r="Y38" s="277">
        <v>8.7070000000000007</v>
      </c>
      <c r="Z38" s="60">
        <v>7.2839</v>
      </c>
      <c r="AA38" s="60">
        <v>3.4312999999999998</v>
      </c>
      <c r="AB38" s="60">
        <v>10.6008</v>
      </c>
      <c r="AC38" s="60">
        <v>7.3045999999999998</v>
      </c>
      <c r="AD38" s="60">
        <v>6.6132999999999997</v>
      </c>
      <c r="AE38" s="60">
        <v>9.7072000000000003</v>
      </c>
      <c r="AF38" s="60">
        <v>8.5449000000000002</v>
      </c>
      <c r="AG38" s="554"/>
      <c r="AH38" s="52"/>
      <c r="AI38" s="52"/>
      <c r="AJ38" s="52"/>
      <c r="AK38" s="52"/>
      <c r="AL38" s="52"/>
      <c r="AM38" s="52"/>
      <c r="AN38" s="52"/>
      <c r="AO38" s="314"/>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596"/>
      <c r="BS38" s="268"/>
      <c r="BT38" s="60"/>
      <c r="BU38" s="67"/>
      <c r="BV38" s="26"/>
    </row>
    <row r="39" spans="1:74" x14ac:dyDescent="0.25">
      <c r="A39" s="320" t="s">
        <v>95</v>
      </c>
      <c r="B39" s="44"/>
      <c r="C39" s="721"/>
      <c r="D39" s="44"/>
      <c r="E39" s="52"/>
      <c r="F39" s="44"/>
      <c r="G39" s="56"/>
      <c r="H39" s="67"/>
      <c r="I39" s="60"/>
      <c r="J39" s="60"/>
      <c r="K39" s="60"/>
      <c r="L39" s="60"/>
      <c r="M39" s="60"/>
      <c r="N39" s="71">
        <v>-36.577300000000001</v>
      </c>
      <c r="O39" s="60">
        <v>-12.007400000000001</v>
      </c>
      <c r="P39" s="60">
        <v>-1.7133</v>
      </c>
      <c r="Q39" s="60">
        <v>-12.3306</v>
      </c>
      <c r="R39" s="60">
        <v>-9.7878000000000007</v>
      </c>
      <c r="S39" s="60">
        <v>4.3601000000000001</v>
      </c>
      <c r="T39" s="60">
        <v>2.9870999999999999</v>
      </c>
      <c r="U39" s="89">
        <v>3.6263000000000001</v>
      </c>
      <c r="V39" s="60">
        <v>2.8216999999999999</v>
      </c>
      <c r="W39" s="60">
        <v>3.8426</v>
      </c>
      <c r="X39" s="60">
        <v>5.6767000000000003</v>
      </c>
      <c r="Y39" s="277">
        <v>4.9459</v>
      </c>
      <c r="Z39" s="60">
        <v>5.3592000000000004</v>
      </c>
      <c r="AA39" s="60">
        <v>-4.0726000000000004</v>
      </c>
      <c r="AB39" s="60">
        <v>6.2093999999999996</v>
      </c>
      <c r="AC39" s="60">
        <v>2.5453999999999999</v>
      </c>
      <c r="AD39" s="60">
        <v>2.6417000000000002</v>
      </c>
      <c r="AE39" s="60">
        <v>-4.7613000000000003</v>
      </c>
      <c r="AF39" s="60">
        <v>6.0350000000000001</v>
      </c>
      <c r="AG39" s="554"/>
      <c r="AH39" s="52"/>
      <c r="AI39" s="52"/>
      <c r="AJ39" s="52"/>
      <c r="AK39" s="52"/>
      <c r="AL39" s="52"/>
      <c r="AM39" s="52"/>
      <c r="AN39" s="52"/>
      <c r="AO39" s="314"/>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596"/>
      <c r="BS39" s="268"/>
      <c r="BT39" s="60"/>
      <c r="BU39" s="67"/>
      <c r="BV39" s="26"/>
    </row>
    <row r="40" spans="1:74" x14ac:dyDescent="0.25">
      <c r="A40" s="321" t="s">
        <v>96</v>
      </c>
      <c r="B40" s="45"/>
      <c r="C40" s="722"/>
      <c r="D40" s="45"/>
      <c r="E40" s="53"/>
      <c r="F40" s="45"/>
      <c r="G40" s="57"/>
      <c r="H40" s="68"/>
      <c r="I40" s="61"/>
      <c r="J40" s="61"/>
      <c r="K40" s="61"/>
      <c r="L40" s="61"/>
      <c r="M40" s="61"/>
      <c r="N40" s="72">
        <v>-12.842700000000001</v>
      </c>
      <c r="O40" s="61">
        <v>-2.0292500000000002</v>
      </c>
      <c r="P40" s="61">
        <v>3.7896999999999998</v>
      </c>
      <c r="Q40" s="61">
        <v>-1.6129</v>
      </c>
      <c r="R40" s="61">
        <v>-4.2067500000000004</v>
      </c>
      <c r="S40" s="61">
        <v>6.7889499999999998</v>
      </c>
      <c r="T40" s="61">
        <v>5.1111500000000003</v>
      </c>
      <c r="U40" s="90">
        <v>5.3524000000000003</v>
      </c>
      <c r="V40" s="61">
        <v>5.3299500000000002</v>
      </c>
      <c r="W40" s="61">
        <v>5.6437499999999998</v>
      </c>
      <c r="X40" s="61">
        <v>6.8597999999999999</v>
      </c>
      <c r="Y40" s="279">
        <v>5.8670499999999999</v>
      </c>
      <c r="Z40" s="61">
        <v>6.3563000000000001</v>
      </c>
      <c r="AA40" s="61">
        <v>1.1977</v>
      </c>
      <c r="AB40" s="61">
        <v>8.5254999999999992</v>
      </c>
      <c r="AC40" s="61">
        <v>5.0891999999999999</v>
      </c>
      <c r="AD40" s="61">
        <v>5.0488999999999997</v>
      </c>
      <c r="AE40" s="61">
        <v>3.8780999999999999</v>
      </c>
      <c r="AF40" s="61">
        <v>7.4714</v>
      </c>
      <c r="AG40" s="556"/>
      <c r="AH40" s="53"/>
      <c r="AI40" s="53"/>
      <c r="AJ40" s="53"/>
      <c r="AK40" s="53"/>
      <c r="AL40" s="53"/>
      <c r="AM40" s="53"/>
      <c r="AN40" s="53"/>
      <c r="AO40" s="567"/>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603"/>
      <c r="BS40" s="270"/>
      <c r="BT40" s="61"/>
      <c r="BU40" s="68"/>
      <c r="BV40" s="272"/>
    </row>
    <row r="41" spans="1:74" ht="14.5" x14ac:dyDescent="0.25">
      <c r="A41" s="323" t="s">
        <v>407</v>
      </c>
      <c r="B41" s="46"/>
      <c r="C41" s="723"/>
      <c r="D41" s="46"/>
      <c r="E41" s="54"/>
      <c r="F41" s="46"/>
      <c r="G41" s="58"/>
      <c r="H41" s="69"/>
      <c r="I41" s="62"/>
      <c r="J41" s="62"/>
      <c r="K41" s="62"/>
      <c r="L41" s="62"/>
      <c r="M41" s="62"/>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312"/>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545"/>
      <c r="BS41" s="271"/>
      <c r="BT41" s="62"/>
      <c r="BU41" s="69"/>
      <c r="BV41" s="41"/>
    </row>
    <row r="42" spans="1:74" s="428" customFormat="1" x14ac:dyDescent="0.25">
      <c r="A42" s="345" t="s">
        <v>7970</v>
      </c>
      <c r="B42" s="373"/>
      <c r="C42" s="719">
        <v>41276</v>
      </c>
      <c r="D42" s="373"/>
      <c r="E42" s="841">
        <v>115.4</v>
      </c>
      <c r="F42" s="373"/>
      <c r="G42" s="347">
        <v>52.524500000000003</v>
      </c>
      <c r="H42" s="374"/>
      <c r="I42" s="843">
        <v>5.93</v>
      </c>
      <c r="J42" s="843">
        <v>6.62</v>
      </c>
      <c r="K42" s="843">
        <v>2.92</v>
      </c>
      <c r="L42" s="843">
        <v>3.04</v>
      </c>
      <c r="M42" s="348"/>
      <c r="N42" s="350">
        <v>-6.4615999999999998</v>
      </c>
      <c r="O42" s="348">
        <v>1.1583000000000001</v>
      </c>
      <c r="P42" s="348">
        <v>4.68</v>
      </c>
      <c r="Q42" s="348">
        <v>3.4842</v>
      </c>
      <c r="R42" s="348">
        <v>-1.0414000000000001</v>
      </c>
      <c r="S42" s="348">
        <v>5.476</v>
      </c>
      <c r="T42" s="348">
        <v>4.0636999999999999</v>
      </c>
      <c r="U42" s="354">
        <v>3.9941</v>
      </c>
      <c r="V42" s="348">
        <v>3.3389000000000002</v>
      </c>
      <c r="W42" s="348">
        <v>4.9420999999999999</v>
      </c>
      <c r="X42" s="348">
        <v>6.3783000000000003</v>
      </c>
      <c r="Y42" s="375">
        <v>6.0243000000000002</v>
      </c>
      <c r="Z42" s="348">
        <v>6.5243000000000002</v>
      </c>
      <c r="AA42" s="348">
        <v>1.4548000000000001</v>
      </c>
      <c r="AB42" s="348">
        <v>7.4917999999999996</v>
      </c>
      <c r="AC42" s="348">
        <v>3.09</v>
      </c>
      <c r="AD42" s="348">
        <v>3.238</v>
      </c>
      <c r="AE42" s="348">
        <v>8.0998000000000001</v>
      </c>
      <c r="AF42" s="348">
        <v>7.6280000000000001</v>
      </c>
      <c r="AG42" s="569"/>
      <c r="AH42" s="346">
        <v>2</v>
      </c>
      <c r="AI42" s="346">
        <v>2</v>
      </c>
      <c r="AJ42" s="346">
        <v>4</v>
      </c>
      <c r="AK42" s="346">
        <v>2</v>
      </c>
      <c r="AL42" s="346">
        <v>3</v>
      </c>
      <c r="AM42" s="346">
        <v>4</v>
      </c>
      <c r="AN42" s="346">
        <v>5</v>
      </c>
      <c r="AO42" s="573">
        <v>6</v>
      </c>
      <c r="AP42" s="346">
        <v>8</v>
      </c>
      <c r="AQ42" s="346">
        <v>6</v>
      </c>
      <c r="AR42" s="346">
        <v>6</v>
      </c>
      <c r="AS42" s="346">
        <v>4</v>
      </c>
      <c r="AT42" s="346">
        <v>4</v>
      </c>
      <c r="AU42" s="346">
        <v>3</v>
      </c>
      <c r="AV42" s="346">
        <v>3</v>
      </c>
      <c r="AW42" s="346">
        <v>8</v>
      </c>
      <c r="AX42" s="346">
        <v>9</v>
      </c>
      <c r="AY42" s="346">
        <v>2</v>
      </c>
      <c r="AZ42" s="584"/>
      <c r="BA42" s="467">
        <v>20.46</v>
      </c>
      <c r="BB42" s="348">
        <v>49.82</v>
      </c>
      <c r="BC42" s="348" t="s">
        <v>430</v>
      </c>
      <c r="BD42" s="348" t="s">
        <v>430</v>
      </c>
      <c r="BE42" s="375" t="s">
        <v>430</v>
      </c>
      <c r="BF42" s="375">
        <v>29.72</v>
      </c>
      <c r="BG42" s="374"/>
      <c r="BH42" s="594">
        <v>29.56</v>
      </c>
      <c r="BI42" s="348">
        <v>8.42</v>
      </c>
      <c r="BJ42" s="348" t="s">
        <v>430</v>
      </c>
      <c r="BK42" s="348">
        <v>41.41</v>
      </c>
      <c r="BL42" s="348" t="s">
        <v>430</v>
      </c>
      <c r="BM42" s="375">
        <v>20.46</v>
      </c>
      <c r="BN42" s="375" t="s">
        <v>430</v>
      </c>
      <c r="BO42" s="375" t="s">
        <v>430</v>
      </c>
      <c r="BP42" s="375" t="s">
        <v>430</v>
      </c>
      <c r="BQ42" s="375">
        <v>0.16</v>
      </c>
      <c r="BR42" s="374"/>
      <c r="BS42" s="468">
        <v>4.3268930804326899</v>
      </c>
      <c r="BT42" s="348" t="s">
        <v>430</v>
      </c>
      <c r="BU42" s="374"/>
      <c r="BV42" s="430" t="s">
        <v>555</v>
      </c>
    </row>
    <row r="43" spans="1:74" s="428" customFormat="1" x14ac:dyDescent="0.25">
      <c r="A43" s="345" t="s">
        <v>7971</v>
      </c>
      <c r="B43" s="373"/>
      <c r="C43" s="719">
        <v>42818</v>
      </c>
      <c r="D43" s="373"/>
      <c r="E43" s="841">
        <v>115.34</v>
      </c>
      <c r="F43" s="373"/>
      <c r="G43" s="347">
        <v>18.8063</v>
      </c>
      <c r="H43" s="374"/>
      <c r="I43" s="348">
        <v>14.2</v>
      </c>
      <c r="J43" s="348">
        <v>7.13</v>
      </c>
      <c r="K43" s="348">
        <v>5.9</v>
      </c>
      <c r="L43" s="348">
        <v>6.15</v>
      </c>
      <c r="M43" s="348"/>
      <c r="N43" s="350">
        <v>-11.0594</v>
      </c>
      <c r="O43" s="348">
        <v>-1.4878</v>
      </c>
      <c r="P43" s="348">
        <v>4.9122000000000003</v>
      </c>
      <c r="Q43" s="348">
        <v>-2.4238</v>
      </c>
      <c r="R43" s="348">
        <v>-6.1718999999999999</v>
      </c>
      <c r="S43" s="348">
        <v>2.7423000000000002</v>
      </c>
      <c r="T43" s="348">
        <v>4.2096999999999998</v>
      </c>
      <c r="U43" s="354">
        <v>4.5937000000000001</v>
      </c>
      <c r="V43" s="348">
        <v>5.0824999999999996</v>
      </c>
      <c r="W43" s="348">
        <v>6.6726999999999999</v>
      </c>
      <c r="X43" s="348">
        <v>7.0571000000000002</v>
      </c>
      <c r="Y43" s="375">
        <v>5.7938000000000001</v>
      </c>
      <c r="Z43" s="348" t="s">
        <v>430</v>
      </c>
      <c r="AA43" s="348">
        <v>0.85870000000000002</v>
      </c>
      <c r="AB43" s="348">
        <v>4.3776000000000002</v>
      </c>
      <c r="AC43" s="348">
        <v>4.5632000000000001</v>
      </c>
      <c r="AD43" s="348">
        <v>5.0174000000000003</v>
      </c>
      <c r="AE43" s="348">
        <v>5.3841000000000001</v>
      </c>
      <c r="AF43" s="348">
        <v>6.8960999999999997</v>
      </c>
      <c r="AG43" s="569"/>
      <c r="AH43" s="346">
        <v>5</v>
      </c>
      <c r="AI43" s="346">
        <v>4</v>
      </c>
      <c r="AJ43" s="346">
        <v>2</v>
      </c>
      <c r="AK43" s="346">
        <v>5</v>
      </c>
      <c r="AL43" s="346">
        <v>7</v>
      </c>
      <c r="AM43" s="346">
        <v>9</v>
      </c>
      <c r="AN43" s="346">
        <v>4</v>
      </c>
      <c r="AO43" s="573">
        <v>3</v>
      </c>
      <c r="AP43" s="346">
        <v>2</v>
      </c>
      <c r="AQ43" s="346">
        <v>1</v>
      </c>
      <c r="AR43" s="346">
        <v>3</v>
      </c>
      <c r="AS43" s="346">
        <v>7</v>
      </c>
      <c r="AT43" s="346" t="s">
        <v>430</v>
      </c>
      <c r="AU43" s="346">
        <v>5</v>
      </c>
      <c r="AV43" s="346">
        <v>9</v>
      </c>
      <c r="AW43" s="346">
        <v>2</v>
      </c>
      <c r="AX43" s="346">
        <v>2</v>
      </c>
      <c r="AY43" s="346">
        <v>4</v>
      </c>
      <c r="AZ43" s="584"/>
      <c r="BA43" s="467">
        <v>50.32</v>
      </c>
      <c r="BB43" s="348">
        <v>32.590000000000003</v>
      </c>
      <c r="BC43" s="348" t="s">
        <v>430</v>
      </c>
      <c r="BD43" s="348" t="s">
        <v>430</v>
      </c>
      <c r="BE43" s="375" t="s">
        <v>430</v>
      </c>
      <c r="BF43" s="375">
        <v>17.09</v>
      </c>
      <c r="BG43" s="374"/>
      <c r="BH43" s="594">
        <v>17.09</v>
      </c>
      <c r="BI43" s="348" t="s">
        <v>430</v>
      </c>
      <c r="BJ43" s="348" t="s">
        <v>430</v>
      </c>
      <c r="BK43" s="348">
        <v>32.590000000000003</v>
      </c>
      <c r="BL43" s="348" t="s">
        <v>430</v>
      </c>
      <c r="BM43" s="375">
        <v>50.32</v>
      </c>
      <c r="BN43" s="375" t="s">
        <v>430</v>
      </c>
      <c r="BO43" s="375" t="s">
        <v>430</v>
      </c>
      <c r="BP43" s="375" t="s">
        <v>430</v>
      </c>
      <c r="BQ43" s="375" t="s">
        <v>430</v>
      </c>
      <c r="BR43" s="374"/>
      <c r="BS43" s="468" t="s">
        <v>430</v>
      </c>
      <c r="BT43" s="348" t="s">
        <v>430</v>
      </c>
      <c r="BU43" s="374"/>
      <c r="BV43" s="430" t="s">
        <v>555</v>
      </c>
    </row>
    <row r="44" spans="1:74" s="428" customFormat="1" x14ac:dyDescent="0.25">
      <c r="A44" s="345" t="s">
        <v>7972</v>
      </c>
      <c r="B44" s="373"/>
      <c r="C44" s="719">
        <v>42143</v>
      </c>
      <c r="D44" s="373"/>
      <c r="E44" s="346">
        <v>87.01</v>
      </c>
      <c r="F44" s="373"/>
      <c r="G44" s="347">
        <v>22.733699999999999</v>
      </c>
      <c r="H44" s="374"/>
      <c r="I44" s="348">
        <v>11.13</v>
      </c>
      <c r="J44" s="348">
        <v>6.9268999999999998</v>
      </c>
      <c r="K44" s="843">
        <v>7.18</v>
      </c>
      <c r="L44" s="348">
        <v>5.47</v>
      </c>
      <c r="M44" s="348"/>
      <c r="N44" s="350">
        <v>-21.982700000000001</v>
      </c>
      <c r="O44" s="348">
        <v>-2.0869</v>
      </c>
      <c r="P44" s="348">
        <v>4.1087999999999996</v>
      </c>
      <c r="Q44" s="348">
        <v>-4.5449000000000002</v>
      </c>
      <c r="R44" s="348">
        <v>-8.8004999999999995</v>
      </c>
      <c r="S44" s="348">
        <v>4.6327999999999996</v>
      </c>
      <c r="T44" s="348">
        <v>3.9832000000000001</v>
      </c>
      <c r="U44" s="354">
        <v>4.1379000000000001</v>
      </c>
      <c r="V44" s="348">
        <v>4.0724999999999998</v>
      </c>
      <c r="W44" s="348">
        <v>5.5359999999999996</v>
      </c>
      <c r="X44" s="348">
        <v>6.9089999999999998</v>
      </c>
      <c r="Y44" s="375">
        <v>6.2626999999999997</v>
      </c>
      <c r="Z44" s="348">
        <v>6.9212999999999996</v>
      </c>
      <c r="AA44" s="348">
        <v>-2.9264999999999999</v>
      </c>
      <c r="AB44" s="348">
        <v>7.1675000000000004</v>
      </c>
      <c r="AC44" s="348">
        <v>3.7850999999999999</v>
      </c>
      <c r="AD44" s="348">
        <v>3.8033000000000001</v>
      </c>
      <c r="AE44" s="348">
        <v>3.8734999999999999</v>
      </c>
      <c r="AF44" s="348">
        <v>7.5243000000000002</v>
      </c>
      <c r="AG44" s="569"/>
      <c r="AH44" s="346">
        <v>8</v>
      </c>
      <c r="AI44" s="346">
        <v>5</v>
      </c>
      <c r="AJ44" s="346">
        <v>5</v>
      </c>
      <c r="AK44" s="346">
        <v>6</v>
      </c>
      <c r="AL44" s="346">
        <v>9</v>
      </c>
      <c r="AM44" s="346">
        <v>5</v>
      </c>
      <c r="AN44" s="346">
        <v>6</v>
      </c>
      <c r="AO44" s="573">
        <v>5</v>
      </c>
      <c r="AP44" s="346">
        <v>4</v>
      </c>
      <c r="AQ44" s="346">
        <v>5</v>
      </c>
      <c r="AR44" s="346">
        <v>5</v>
      </c>
      <c r="AS44" s="346">
        <v>1</v>
      </c>
      <c r="AT44" s="346">
        <v>2</v>
      </c>
      <c r="AU44" s="346">
        <v>8</v>
      </c>
      <c r="AV44" s="346">
        <v>4</v>
      </c>
      <c r="AW44" s="346">
        <v>4</v>
      </c>
      <c r="AX44" s="346">
        <v>5</v>
      </c>
      <c r="AY44" s="346">
        <v>6</v>
      </c>
      <c r="AZ44" s="584"/>
      <c r="BA44" s="467">
        <v>60.7</v>
      </c>
      <c r="BB44" s="348">
        <v>22.61</v>
      </c>
      <c r="BC44" s="348" t="s">
        <v>430</v>
      </c>
      <c r="BD44" s="348" t="s">
        <v>430</v>
      </c>
      <c r="BE44" s="375" t="s">
        <v>430</v>
      </c>
      <c r="BF44" s="375">
        <v>16.690000000000001</v>
      </c>
      <c r="BG44" s="374"/>
      <c r="BH44" s="594">
        <v>16.690000000000001</v>
      </c>
      <c r="BI44" s="348" t="s">
        <v>430</v>
      </c>
      <c r="BJ44" s="348" t="s">
        <v>430</v>
      </c>
      <c r="BK44" s="348">
        <v>22.61</v>
      </c>
      <c r="BL44" s="348" t="s">
        <v>430</v>
      </c>
      <c r="BM44" s="375">
        <v>60.7</v>
      </c>
      <c r="BN44" s="375" t="s">
        <v>430</v>
      </c>
      <c r="BO44" s="375" t="s">
        <v>430</v>
      </c>
      <c r="BP44" s="375" t="s">
        <v>430</v>
      </c>
      <c r="BQ44" s="375" t="s">
        <v>430</v>
      </c>
      <c r="BR44" s="374"/>
      <c r="BS44" s="468" t="s">
        <v>430</v>
      </c>
      <c r="BT44" s="348" t="s">
        <v>430</v>
      </c>
      <c r="BU44" s="374"/>
      <c r="BV44" s="430" t="s">
        <v>555</v>
      </c>
    </row>
    <row r="45" spans="1:74" s="428" customFormat="1" x14ac:dyDescent="0.25">
      <c r="A45" s="345" t="s">
        <v>7973</v>
      </c>
      <c r="B45" s="373"/>
      <c r="C45" s="719">
        <v>41276</v>
      </c>
      <c r="D45" s="373"/>
      <c r="E45" s="841">
        <v>81.83</v>
      </c>
      <c r="F45" s="373"/>
      <c r="G45" s="347">
        <v>33.222499999999997</v>
      </c>
      <c r="H45" s="374"/>
      <c r="I45" s="348">
        <v>9.2795000000000005</v>
      </c>
      <c r="J45" s="348">
        <v>6.83</v>
      </c>
      <c r="K45" s="348">
        <v>5.3936999999999999</v>
      </c>
      <c r="L45" s="348">
        <v>5.6127099999999999</v>
      </c>
      <c r="M45" s="348"/>
      <c r="N45" s="350">
        <v>-24.373799999999999</v>
      </c>
      <c r="O45" s="348">
        <v>-1.2816000000000001</v>
      </c>
      <c r="P45" s="348">
        <v>4.7599</v>
      </c>
      <c r="Q45" s="348">
        <v>-5.2473000000000001</v>
      </c>
      <c r="R45" s="348">
        <v>-5.6116999999999999</v>
      </c>
      <c r="S45" s="348">
        <v>3.4754</v>
      </c>
      <c r="T45" s="348">
        <v>2.5251999999999999</v>
      </c>
      <c r="U45" s="354">
        <v>3.5432999999999999</v>
      </c>
      <c r="V45" s="348">
        <v>3.4811000000000001</v>
      </c>
      <c r="W45" s="348">
        <v>4.1437999999999997</v>
      </c>
      <c r="X45" s="348">
        <v>5.7554999999999996</v>
      </c>
      <c r="Y45" s="375">
        <v>5.3262999999999998</v>
      </c>
      <c r="Z45" s="348">
        <v>6.1478999999999999</v>
      </c>
      <c r="AA45" s="348">
        <v>1.397</v>
      </c>
      <c r="AB45" s="348">
        <v>6.2336999999999998</v>
      </c>
      <c r="AC45" s="348">
        <v>3.0983999999999998</v>
      </c>
      <c r="AD45" s="348">
        <v>3.2722000000000002</v>
      </c>
      <c r="AE45" s="348">
        <v>2.4186000000000001</v>
      </c>
      <c r="AF45" s="348">
        <v>7.3536000000000001</v>
      </c>
      <c r="AG45" s="569"/>
      <c r="AH45" s="346">
        <v>9</v>
      </c>
      <c r="AI45" s="346">
        <v>3</v>
      </c>
      <c r="AJ45" s="346">
        <v>3</v>
      </c>
      <c r="AK45" s="346">
        <v>7</v>
      </c>
      <c r="AL45" s="346">
        <v>6</v>
      </c>
      <c r="AM45" s="346">
        <v>8</v>
      </c>
      <c r="AN45" s="346">
        <v>8</v>
      </c>
      <c r="AO45" s="573">
        <v>8</v>
      </c>
      <c r="AP45" s="346">
        <v>7</v>
      </c>
      <c r="AQ45" s="346">
        <v>9</v>
      </c>
      <c r="AR45" s="346">
        <v>9</v>
      </c>
      <c r="AS45" s="346">
        <v>8</v>
      </c>
      <c r="AT45" s="346">
        <v>5</v>
      </c>
      <c r="AU45" s="346">
        <v>4</v>
      </c>
      <c r="AV45" s="346">
        <v>7</v>
      </c>
      <c r="AW45" s="346">
        <v>7</v>
      </c>
      <c r="AX45" s="346">
        <v>8</v>
      </c>
      <c r="AY45" s="346">
        <v>8</v>
      </c>
      <c r="AZ45" s="584"/>
      <c r="BA45" s="467">
        <v>80.25</v>
      </c>
      <c r="BB45" s="348">
        <v>5.87</v>
      </c>
      <c r="BC45" s="348" t="s">
        <v>430</v>
      </c>
      <c r="BD45" s="348" t="s">
        <v>430</v>
      </c>
      <c r="BE45" s="375" t="s">
        <v>430</v>
      </c>
      <c r="BF45" s="375">
        <v>13.88</v>
      </c>
      <c r="BG45" s="374"/>
      <c r="BH45" s="594">
        <v>13.88</v>
      </c>
      <c r="BI45" s="348" t="s">
        <v>430</v>
      </c>
      <c r="BJ45" s="348">
        <v>5.87</v>
      </c>
      <c r="BK45" s="348" t="s">
        <v>430</v>
      </c>
      <c r="BL45" s="348" t="s">
        <v>430</v>
      </c>
      <c r="BM45" s="375">
        <v>80.25</v>
      </c>
      <c r="BN45" s="375" t="s">
        <v>430</v>
      </c>
      <c r="BO45" s="375" t="s">
        <v>430</v>
      </c>
      <c r="BP45" s="375" t="s">
        <v>430</v>
      </c>
      <c r="BQ45" s="375" t="s">
        <v>430</v>
      </c>
      <c r="BR45" s="374"/>
      <c r="BS45" s="468" t="s">
        <v>430</v>
      </c>
      <c r="BT45" s="348">
        <v>5.8697663200000001</v>
      </c>
      <c r="BU45" s="374"/>
      <c r="BV45" s="430" t="s">
        <v>555</v>
      </c>
    </row>
    <row r="46" spans="1:74" s="428" customFormat="1" x14ac:dyDescent="0.25">
      <c r="A46" s="345" t="s">
        <v>7974</v>
      </c>
      <c r="B46" s="373"/>
      <c r="C46" s="719">
        <v>41275</v>
      </c>
      <c r="D46" s="373"/>
      <c r="E46" s="841">
        <v>79.56</v>
      </c>
      <c r="F46" s="373"/>
      <c r="G46" s="347">
        <v>3115.9126999999999</v>
      </c>
      <c r="H46" s="374"/>
      <c r="I46" s="348">
        <v>5.52</v>
      </c>
      <c r="J46" s="348">
        <v>6.47</v>
      </c>
      <c r="K46" s="843">
        <v>4.3</v>
      </c>
      <c r="L46" s="348">
        <v>2.96</v>
      </c>
      <c r="M46" s="348"/>
      <c r="N46" s="350">
        <v>-9.9588999999999999</v>
      </c>
      <c r="O46" s="348">
        <v>-2.6425000000000001</v>
      </c>
      <c r="P46" s="348">
        <v>2.8222999999999998</v>
      </c>
      <c r="Q46" s="348">
        <v>-0.80530000000000002</v>
      </c>
      <c r="R46" s="348">
        <v>-4.2230999999999996</v>
      </c>
      <c r="S46" s="348">
        <v>4.2836999999999996</v>
      </c>
      <c r="T46" s="348">
        <v>3.915</v>
      </c>
      <c r="U46" s="354">
        <v>4.1605999999999996</v>
      </c>
      <c r="V46" s="348">
        <v>3.9956</v>
      </c>
      <c r="W46" s="348">
        <v>5.5964999999999998</v>
      </c>
      <c r="X46" s="348">
        <v>7.1143999999999998</v>
      </c>
      <c r="Y46" s="375">
        <v>6.1788999999999996</v>
      </c>
      <c r="Z46" s="348">
        <v>7.4093</v>
      </c>
      <c r="AA46" s="348">
        <v>0.15390000000000001</v>
      </c>
      <c r="AB46" s="348">
        <v>6.6402000000000001</v>
      </c>
      <c r="AC46" s="348">
        <v>3.4630999999999998</v>
      </c>
      <c r="AD46" s="348">
        <v>3.8580999999999999</v>
      </c>
      <c r="AE46" s="348">
        <v>5.032</v>
      </c>
      <c r="AF46" s="348">
        <v>7.9375</v>
      </c>
      <c r="AG46" s="569"/>
      <c r="AH46" s="346">
        <v>4</v>
      </c>
      <c r="AI46" s="346">
        <v>6</v>
      </c>
      <c r="AJ46" s="346">
        <v>7</v>
      </c>
      <c r="AK46" s="346">
        <v>4</v>
      </c>
      <c r="AL46" s="346">
        <v>4</v>
      </c>
      <c r="AM46" s="346">
        <v>7</v>
      </c>
      <c r="AN46" s="346">
        <v>7</v>
      </c>
      <c r="AO46" s="573">
        <v>4</v>
      </c>
      <c r="AP46" s="346">
        <v>5</v>
      </c>
      <c r="AQ46" s="346">
        <v>4</v>
      </c>
      <c r="AR46" s="346">
        <v>2</v>
      </c>
      <c r="AS46" s="346">
        <v>2</v>
      </c>
      <c r="AT46" s="346">
        <v>1</v>
      </c>
      <c r="AU46" s="346">
        <v>7</v>
      </c>
      <c r="AV46" s="346">
        <v>5</v>
      </c>
      <c r="AW46" s="346">
        <v>6</v>
      </c>
      <c r="AX46" s="346">
        <v>4</v>
      </c>
      <c r="AY46" s="346">
        <v>5</v>
      </c>
      <c r="AZ46" s="584"/>
      <c r="BA46" s="467">
        <v>23.14</v>
      </c>
      <c r="BB46" s="348">
        <v>42.48</v>
      </c>
      <c r="BC46" s="348" t="s">
        <v>430</v>
      </c>
      <c r="BD46" s="348" t="s">
        <v>430</v>
      </c>
      <c r="BE46" s="375" t="s">
        <v>430</v>
      </c>
      <c r="BF46" s="375">
        <v>34.369999999999997</v>
      </c>
      <c r="BG46" s="374"/>
      <c r="BH46" s="594">
        <v>34.369999999999997</v>
      </c>
      <c r="BI46" s="348">
        <v>6.12</v>
      </c>
      <c r="BJ46" s="348">
        <v>11.27</v>
      </c>
      <c r="BK46" s="348">
        <v>25.09</v>
      </c>
      <c r="BL46" s="348" t="s">
        <v>430</v>
      </c>
      <c r="BM46" s="375">
        <v>23.14</v>
      </c>
      <c r="BN46" s="375" t="s">
        <v>430</v>
      </c>
      <c r="BO46" s="375" t="s">
        <v>430</v>
      </c>
      <c r="BP46" s="375" t="s">
        <v>430</v>
      </c>
      <c r="BQ46" s="375" t="s">
        <v>430</v>
      </c>
      <c r="BR46" s="374"/>
      <c r="BS46" s="468" t="s">
        <v>430</v>
      </c>
      <c r="BT46" s="348">
        <v>2.4749208399999998</v>
      </c>
      <c r="BU46" s="374"/>
      <c r="BV46" s="430" t="s">
        <v>555</v>
      </c>
    </row>
    <row r="47" spans="1:74" s="428" customFormat="1" x14ac:dyDescent="0.25">
      <c r="A47" s="345" t="s">
        <v>7975</v>
      </c>
      <c r="B47" s="373"/>
      <c r="C47" s="719">
        <v>41275</v>
      </c>
      <c r="D47" s="373"/>
      <c r="E47" s="841">
        <v>62.6</v>
      </c>
      <c r="F47" s="373"/>
      <c r="G47" s="347">
        <v>24.863600000000002</v>
      </c>
      <c r="H47" s="374"/>
      <c r="I47" s="843">
        <v>26</v>
      </c>
      <c r="J47" s="843">
        <v>7.48</v>
      </c>
      <c r="K47" s="843">
        <v>9.2200000000000006</v>
      </c>
      <c r="L47" s="843">
        <v>9.6</v>
      </c>
      <c r="M47" s="348"/>
      <c r="N47" s="350">
        <v>-20.687200000000001</v>
      </c>
      <c r="O47" s="348">
        <v>-4.6958000000000002</v>
      </c>
      <c r="P47" s="348">
        <v>2.077</v>
      </c>
      <c r="Q47" s="348">
        <v>-13.259600000000001</v>
      </c>
      <c r="R47" s="348">
        <v>-14.3931</v>
      </c>
      <c r="S47" s="348">
        <v>4.3898000000000001</v>
      </c>
      <c r="T47" s="348">
        <v>1.9944999999999999</v>
      </c>
      <c r="U47" s="354">
        <v>2.6629999999999998</v>
      </c>
      <c r="V47" s="348">
        <v>1.7665</v>
      </c>
      <c r="W47" s="348">
        <v>3.4594999999999998</v>
      </c>
      <c r="X47" s="348">
        <v>5.2088000000000001</v>
      </c>
      <c r="Y47" s="375">
        <v>4.2781000000000002</v>
      </c>
      <c r="Z47" s="348">
        <v>5.3890000000000002</v>
      </c>
      <c r="AA47" s="348">
        <v>-5.9561999999999999</v>
      </c>
      <c r="AB47" s="348">
        <v>8.6575000000000006</v>
      </c>
      <c r="AC47" s="348">
        <v>1.1127</v>
      </c>
      <c r="AD47" s="348">
        <v>1.5224</v>
      </c>
      <c r="AE47" s="348">
        <v>-1.9367000000000001</v>
      </c>
      <c r="AF47" s="348">
        <v>6.2554999999999996</v>
      </c>
      <c r="AG47" s="569"/>
      <c r="AH47" s="346">
        <v>7</v>
      </c>
      <c r="AI47" s="346">
        <v>9</v>
      </c>
      <c r="AJ47" s="346">
        <v>8</v>
      </c>
      <c r="AK47" s="346">
        <v>10</v>
      </c>
      <c r="AL47" s="346">
        <v>10</v>
      </c>
      <c r="AM47" s="346">
        <v>6</v>
      </c>
      <c r="AN47" s="346">
        <v>9</v>
      </c>
      <c r="AO47" s="573">
        <v>10</v>
      </c>
      <c r="AP47" s="346">
        <v>10</v>
      </c>
      <c r="AQ47" s="346">
        <v>10</v>
      </c>
      <c r="AR47" s="346">
        <v>10</v>
      </c>
      <c r="AS47" s="346">
        <v>10</v>
      </c>
      <c r="AT47" s="346">
        <v>6</v>
      </c>
      <c r="AU47" s="346">
        <v>10</v>
      </c>
      <c r="AV47" s="346">
        <v>1</v>
      </c>
      <c r="AW47" s="346">
        <v>10</v>
      </c>
      <c r="AX47" s="346">
        <v>10</v>
      </c>
      <c r="AY47" s="346">
        <v>9</v>
      </c>
      <c r="AZ47" s="584"/>
      <c r="BA47" s="467">
        <v>69.58</v>
      </c>
      <c r="BB47" s="348">
        <v>24.11</v>
      </c>
      <c r="BC47" s="348" t="s">
        <v>430</v>
      </c>
      <c r="BD47" s="348" t="s">
        <v>430</v>
      </c>
      <c r="BE47" s="375" t="s">
        <v>430</v>
      </c>
      <c r="BF47" s="375">
        <v>6.31</v>
      </c>
      <c r="BG47" s="374"/>
      <c r="BH47" s="594">
        <v>6.31</v>
      </c>
      <c r="BI47" s="348" t="s">
        <v>430</v>
      </c>
      <c r="BJ47" s="348" t="s">
        <v>430</v>
      </c>
      <c r="BK47" s="348">
        <v>24.11</v>
      </c>
      <c r="BL47" s="348" t="s">
        <v>430</v>
      </c>
      <c r="BM47" s="375">
        <v>69.48</v>
      </c>
      <c r="BN47" s="375" t="s">
        <v>430</v>
      </c>
      <c r="BO47" s="375">
        <v>0.1</v>
      </c>
      <c r="BP47" s="375" t="s">
        <v>430</v>
      </c>
      <c r="BQ47" s="375" t="s">
        <v>430</v>
      </c>
      <c r="BR47" s="374"/>
      <c r="BS47" s="468" t="s">
        <v>430</v>
      </c>
      <c r="BT47" s="348" t="s">
        <v>430</v>
      </c>
      <c r="BU47" s="374"/>
      <c r="BV47" s="430" t="s">
        <v>555</v>
      </c>
    </row>
    <row r="48" spans="1:74" s="428" customFormat="1" x14ac:dyDescent="0.25">
      <c r="A48" s="345" t="s">
        <v>7976</v>
      </c>
      <c r="B48" s="373"/>
      <c r="C48" s="719">
        <v>41275</v>
      </c>
      <c r="D48" s="373"/>
      <c r="E48" s="841">
        <v>52.87</v>
      </c>
      <c r="F48" s="373"/>
      <c r="G48" s="347">
        <v>46.593499999999999</v>
      </c>
      <c r="H48" s="374"/>
      <c r="I48" s="348">
        <v>3.89</v>
      </c>
      <c r="J48" s="348">
        <v>7.31</v>
      </c>
      <c r="K48" s="843">
        <v>2.58</v>
      </c>
      <c r="L48" s="348">
        <v>3.09</v>
      </c>
      <c r="M48" s="348"/>
      <c r="N48" s="350">
        <v>-8.2234999999999996</v>
      </c>
      <c r="O48" s="348">
        <v>3.1865000000000001</v>
      </c>
      <c r="P48" s="348">
        <v>7.6547000000000001</v>
      </c>
      <c r="Q48" s="348">
        <v>5.2648000000000001</v>
      </c>
      <c r="R48" s="348">
        <v>0.1061</v>
      </c>
      <c r="S48" s="348">
        <v>5.7180999999999997</v>
      </c>
      <c r="T48" s="348">
        <v>4.3197000000000001</v>
      </c>
      <c r="U48" s="354">
        <v>3.9194</v>
      </c>
      <c r="V48" s="348">
        <v>4.3329000000000004</v>
      </c>
      <c r="W48" s="348">
        <v>6.1544999999999996</v>
      </c>
      <c r="X48" s="348">
        <v>6.9114000000000004</v>
      </c>
      <c r="Y48" s="375">
        <v>6.0772000000000004</v>
      </c>
      <c r="Z48" s="348">
        <v>6.6778000000000004</v>
      </c>
      <c r="AA48" s="348">
        <v>3.1221000000000001</v>
      </c>
      <c r="AB48" s="348">
        <v>6.6117999999999997</v>
      </c>
      <c r="AC48" s="348">
        <v>3.8778000000000001</v>
      </c>
      <c r="AD48" s="348">
        <v>4.2671000000000001</v>
      </c>
      <c r="AE48" s="348">
        <v>11.331300000000001</v>
      </c>
      <c r="AF48" s="348">
        <v>7.3482000000000003</v>
      </c>
      <c r="AG48" s="569"/>
      <c r="AH48" s="346">
        <v>3</v>
      </c>
      <c r="AI48" s="346">
        <v>1</v>
      </c>
      <c r="AJ48" s="346">
        <v>1</v>
      </c>
      <c r="AK48" s="346">
        <v>1</v>
      </c>
      <c r="AL48" s="346">
        <v>2</v>
      </c>
      <c r="AM48" s="346">
        <v>3</v>
      </c>
      <c r="AN48" s="346">
        <v>3</v>
      </c>
      <c r="AO48" s="573">
        <v>7</v>
      </c>
      <c r="AP48" s="346">
        <v>3</v>
      </c>
      <c r="AQ48" s="346">
        <v>3</v>
      </c>
      <c r="AR48" s="346">
        <v>4</v>
      </c>
      <c r="AS48" s="346">
        <v>3</v>
      </c>
      <c r="AT48" s="346">
        <v>3</v>
      </c>
      <c r="AU48" s="346">
        <v>1</v>
      </c>
      <c r="AV48" s="346">
        <v>6</v>
      </c>
      <c r="AW48" s="346">
        <v>3</v>
      </c>
      <c r="AX48" s="346">
        <v>3</v>
      </c>
      <c r="AY48" s="346">
        <v>1</v>
      </c>
      <c r="AZ48" s="584"/>
      <c r="BA48" s="467">
        <v>30.89</v>
      </c>
      <c r="BB48" s="348">
        <v>59.63</v>
      </c>
      <c r="BC48" s="348">
        <v>4.72</v>
      </c>
      <c r="BD48" s="348" t="s">
        <v>430</v>
      </c>
      <c r="BE48" s="375" t="s">
        <v>430</v>
      </c>
      <c r="BF48" s="375">
        <v>4.75</v>
      </c>
      <c r="BG48" s="374"/>
      <c r="BH48" s="594">
        <v>4.75</v>
      </c>
      <c r="BI48" s="348">
        <v>17.43</v>
      </c>
      <c r="BJ48" s="348" t="s">
        <v>430</v>
      </c>
      <c r="BK48" s="348">
        <v>46.92</v>
      </c>
      <c r="BL48" s="348" t="s">
        <v>430</v>
      </c>
      <c r="BM48" s="375">
        <v>30.89</v>
      </c>
      <c r="BN48" s="375" t="s">
        <v>430</v>
      </c>
      <c r="BO48" s="375" t="s">
        <v>430</v>
      </c>
      <c r="BP48" s="375" t="s">
        <v>430</v>
      </c>
      <c r="BQ48" s="375" t="s">
        <v>430</v>
      </c>
      <c r="BR48" s="374"/>
      <c r="BS48" s="468" t="s">
        <v>430</v>
      </c>
      <c r="BT48" s="348">
        <v>17.951837528204798</v>
      </c>
      <c r="BU48" s="374"/>
      <c r="BV48" s="430" t="s">
        <v>555</v>
      </c>
    </row>
    <row r="49" spans="1:74" s="428" customFormat="1" x14ac:dyDescent="0.25">
      <c r="A49" s="345" t="s">
        <v>7977</v>
      </c>
      <c r="B49" s="373"/>
      <c r="C49" s="719">
        <v>43332</v>
      </c>
      <c r="D49" s="373"/>
      <c r="E49" s="841">
        <v>49.18</v>
      </c>
      <c r="F49" s="373"/>
      <c r="G49" s="347">
        <v>16.3871</v>
      </c>
      <c r="H49" s="374"/>
      <c r="I49" s="843">
        <v>14.97</v>
      </c>
      <c r="J49" s="843">
        <v>7.49</v>
      </c>
      <c r="K49" s="843">
        <v>5.96</v>
      </c>
      <c r="L49" s="843">
        <v>6.23</v>
      </c>
      <c r="M49" s="348"/>
      <c r="N49" s="350">
        <v>-29.155100000000001</v>
      </c>
      <c r="O49" s="348">
        <v>-8.3839000000000006</v>
      </c>
      <c r="P49" s="348">
        <v>0.38190000000000002</v>
      </c>
      <c r="Q49" s="348">
        <v>-5.5881999999999996</v>
      </c>
      <c r="R49" s="348">
        <v>-4.2739000000000003</v>
      </c>
      <c r="S49" s="348">
        <v>6.7690000000000001</v>
      </c>
      <c r="T49" s="348">
        <v>6.3269000000000002</v>
      </c>
      <c r="U49" s="354">
        <v>5.7183999999999999</v>
      </c>
      <c r="V49" s="348">
        <v>5.4904999999999999</v>
      </c>
      <c r="W49" s="348">
        <v>6.5411000000000001</v>
      </c>
      <c r="X49" s="348">
        <v>7.5548999999999999</v>
      </c>
      <c r="Y49" s="375">
        <v>6.0021000000000004</v>
      </c>
      <c r="Z49" s="348" t="s">
        <v>430</v>
      </c>
      <c r="AA49" s="348">
        <v>0.65980000000000005</v>
      </c>
      <c r="AB49" s="348">
        <v>8.3280999999999992</v>
      </c>
      <c r="AC49" s="348">
        <v>5.5419</v>
      </c>
      <c r="AD49" s="348">
        <v>5.1268000000000002</v>
      </c>
      <c r="AE49" s="348">
        <v>2.9201999999999999</v>
      </c>
      <c r="AF49" s="348">
        <v>6.3170999999999999</v>
      </c>
      <c r="AG49" s="569"/>
      <c r="AH49" s="346">
        <v>10</v>
      </c>
      <c r="AI49" s="346">
        <v>10</v>
      </c>
      <c r="AJ49" s="346">
        <v>10</v>
      </c>
      <c r="AK49" s="346">
        <v>8</v>
      </c>
      <c r="AL49" s="346">
        <v>5</v>
      </c>
      <c r="AM49" s="346">
        <v>1</v>
      </c>
      <c r="AN49" s="346">
        <v>1</v>
      </c>
      <c r="AO49" s="573">
        <v>1</v>
      </c>
      <c r="AP49" s="346">
        <v>1</v>
      </c>
      <c r="AQ49" s="346">
        <v>2</v>
      </c>
      <c r="AR49" s="346">
        <v>1</v>
      </c>
      <c r="AS49" s="346">
        <v>5</v>
      </c>
      <c r="AT49" s="346" t="s">
        <v>430</v>
      </c>
      <c r="AU49" s="346">
        <v>6</v>
      </c>
      <c r="AV49" s="346">
        <v>2</v>
      </c>
      <c r="AW49" s="346">
        <v>1</v>
      </c>
      <c r="AX49" s="346">
        <v>1</v>
      </c>
      <c r="AY49" s="346">
        <v>7</v>
      </c>
      <c r="AZ49" s="584"/>
      <c r="BA49" s="467">
        <v>45.31</v>
      </c>
      <c r="BB49" s="348">
        <v>13.05</v>
      </c>
      <c r="BC49" s="348">
        <v>14.27</v>
      </c>
      <c r="BD49" s="348">
        <v>5.0999999999999996</v>
      </c>
      <c r="BE49" s="375" t="s">
        <v>430</v>
      </c>
      <c r="BF49" s="375">
        <v>22.27</v>
      </c>
      <c r="BG49" s="374"/>
      <c r="BH49" s="594">
        <v>18.62</v>
      </c>
      <c r="BI49" s="348" t="s">
        <v>430</v>
      </c>
      <c r="BJ49" s="348" t="s">
        <v>430</v>
      </c>
      <c r="BK49" s="348">
        <v>32.42</v>
      </c>
      <c r="BL49" s="348" t="s">
        <v>430</v>
      </c>
      <c r="BM49" s="375">
        <v>45.31</v>
      </c>
      <c r="BN49" s="375" t="s">
        <v>430</v>
      </c>
      <c r="BO49" s="375" t="s">
        <v>430</v>
      </c>
      <c r="BP49" s="375" t="s">
        <v>430</v>
      </c>
      <c r="BQ49" s="375">
        <v>3.4</v>
      </c>
      <c r="BR49" s="374"/>
      <c r="BS49" s="468" t="s">
        <v>430</v>
      </c>
      <c r="BT49" s="348">
        <v>14.2705527157188</v>
      </c>
      <c r="BU49" s="374"/>
      <c r="BV49" s="430" t="s">
        <v>555</v>
      </c>
    </row>
    <row r="50" spans="1:74" s="428" customFormat="1" x14ac:dyDescent="0.25">
      <c r="A50" s="345" t="s">
        <v>7978</v>
      </c>
      <c r="B50" s="373"/>
      <c r="C50" s="719">
        <v>44392</v>
      </c>
      <c r="D50" s="373"/>
      <c r="E50" s="346">
        <v>25.27</v>
      </c>
      <c r="F50" s="373"/>
      <c r="G50" s="347">
        <v>13.462999999999999</v>
      </c>
      <c r="H50" s="374"/>
      <c r="I50" s="843">
        <v>11.71</v>
      </c>
      <c r="J50" s="843">
        <v>6.63</v>
      </c>
      <c r="K50" s="843">
        <v>6.49</v>
      </c>
      <c r="L50" s="843">
        <v>6.72</v>
      </c>
      <c r="M50" s="348"/>
      <c r="N50" s="350">
        <v>-11.3832</v>
      </c>
      <c r="O50" s="348">
        <v>-3.1621999999999999</v>
      </c>
      <c r="P50" s="348">
        <v>1.6272</v>
      </c>
      <c r="Q50" s="348">
        <v>-11.337199999999999</v>
      </c>
      <c r="R50" s="348">
        <v>-7.8014999999999999</v>
      </c>
      <c r="S50" s="348">
        <v>2.0051000000000001</v>
      </c>
      <c r="T50" s="348">
        <v>1.6551</v>
      </c>
      <c r="U50" s="354">
        <v>3.3306</v>
      </c>
      <c r="V50" s="348">
        <v>3.0573999999999999</v>
      </c>
      <c r="W50" s="348">
        <v>4.7324999999999999</v>
      </c>
      <c r="X50" s="348">
        <v>6.2069000000000001</v>
      </c>
      <c r="Y50" s="375">
        <v>5.8460999999999999</v>
      </c>
      <c r="Z50" s="348" t="s">
        <v>430</v>
      </c>
      <c r="AA50" s="348">
        <v>-3.2585999999999999</v>
      </c>
      <c r="AB50" s="348">
        <v>1.8412999999999999</v>
      </c>
      <c r="AC50" s="348">
        <v>2.8075999999999999</v>
      </c>
      <c r="AD50" s="348">
        <v>3.39</v>
      </c>
      <c r="AE50" s="348">
        <v>-2.7902999999999998</v>
      </c>
      <c r="AF50" s="348">
        <v>5.9333999999999998</v>
      </c>
      <c r="AG50" s="569"/>
      <c r="AH50" s="346">
        <v>6</v>
      </c>
      <c r="AI50" s="346">
        <v>7</v>
      </c>
      <c r="AJ50" s="346">
        <v>9</v>
      </c>
      <c r="AK50" s="346">
        <v>9</v>
      </c>
      <c r="AL50" s="346">
        <v>8</v>
      </c>
      <c r="AM50" s="346">
        <v>10</v>
      </c>
      <c r="AN50" s="346">
        <v>10</v>
      </c>
      <c r="AO50" s="573">
        <v>9</v>
      </c>
      <c r="AP50" s="346">
        <v>9</v>
      </c>
      <c r="AQ50" s="346">
        <v>8</v>
      </c>
      <c r="AR50" s="346">
        <v>7</v>
      </c>
      <c r="AS50" s="346">
        <v>6</v>
      </c>
      <c r="AT50" s="346" t="s">
        <v>430</v>
      </c>
      <c r="AU50" s="346">
        <v>9</v>
      </c>
      <c r="AV50" s="346">
        <v>10</v>
      </c>
      <c r="AW50" s="346">
        <v>9</v>
      </c>
      <c r="AX50" s="346">
        <v>7</v>
      </c>
      <c r="AY50" s="346">
        <v>10</v>
      </c>
      <c r="AZ50" s="584"/>
      <c r="BA50" s="467">
        <v>82.48</v>
      </c>
      <c r="BB50" s="348" t="s">
        <v>430</v>
      </c>
      <c r="BC50" s="348" t="s">
        <v>430</v>
      </c>
      <c r="BD50" s="348" t="s">
        <v>430</v>
      </c>
      <c r="BE50" s="375" t="s">
        <v>430</v>
      </c>
      <c r="BF50" s="375">
        <v>17.52</v>
      </c>
      <c r="BG50" s="374"/>
      <c r="BH50" s="594">
        <v>17.52</v>
      </c>
      <c r="BI50" s="348" t="s">
        <v>430</v>
      </c>
      <c r="BJ50" s="348" t="s">
        <v>430</v>
      </c>
      <c r="BK50" s="348" t="s">
        <v>430</v>
      </c>
      <c r="BL50" s="348" t="s">
        <v>430</v>
      </c>
      <c r="BM50" s="375">
        <v>82.48</v>
      </c>
      <c r="BN50" s="375" t="s">
        <v>430</v>
      </c>
      <c r="BO50" s="375" t="s">
        <v>430</v>
      </c>
      <c r="BP50" s="375" t="s">
        <v>430</v>
      </c>
      <c r="BQ50" s="375" t="s">
        <v>430</v>
      </c>
      <c r="BR50" s="374"/>
      <c r="BS50" s="468" t="s">
        <v>430</v>
      </c>
      <c r="BT50" s="348" t="s">
        <v>430</v>
      </c>
      <c r="BU50" s="374"/>
      <c r="BV50" s="430" t="s">
        <v>555</v>
      </c>
    </row>
    <row r="51" spans="1:74" s="428" customFormat="1" x14ac:dyDescent="0.25">
      <c r="A51" s="345" t="s">
        <v>7979</v>
      </c>
      <c r="B51" s="373"/>
      <c r="C51" s="719">
        <v>43440</v>
      </c>
      <c r="D51" s="373"/>
      <c r="E51" s="346">
        <v>25.465699999999998</v>
      </c>
      <c r="F51" s="373"/>
      <c r="G51" s="347">
        <v>1581.424</v>
      </c>
      <c r="H51" s="374"/>
      <c r="I51" s="843">
        <v>7.62</v>
      </c>
      <c r="J51" s="843">
        <v>6.6</v>
      </c>
      <c r="K51" s="843">
        <v>2.64</v>
      </c>
      <c r="L51" s="843">
        <v>2.73</v>
      </c>
      <c r="M51" s="348"/>
      <c r="N51" s="350">
        <v>-5.6883999999999997</v>
      </c>
      <c r="O51" s="348">
        <v>-3.3656999999999999</v>
      </c>
      <c r="P51" s="348">
        <v>3.9220000000000002</v>
      </c>
      <c r="Q51" s="348">
        <v>1.7302</v>
      </c>
      <c r="R51" s="348">
        <v>0.5786</v>
      </c>
      <c r="S51" s="348">
        <v>6.4874000000000001</v>
      </c>
      <c r="T51" s="348">
        <v>4.4016000000000002</v>
      </c>
      <c r="U51" s="354">
        <v>4.6452999999999998</v>
      </c>
      <c r="V51" s="348">
        <v>3.6534</v>
      </c>
      <c r="W51" s="348">
        <v>4.8060999999999998</v>
      </c>
      <c r="X51" s="348">
        <v>5.8914</v>
      </c>
      <c r="Y51" s="375">
        <v>5.1013999999999999</v>
      </c>
      <c r="Z51" s="348" t="s">
        <v>430</v>
      </c>
      <c r="AA51" s="348">
        <v>2.9830000000000001</v>
      </c>
      <c r="AB51" s="348">
        <v>6.0632999999999999</v>
      </c>
      <c r="AC51" s="348">
        <v>3.6320999999999999</v>
      </c>
      <c r="AD51" s="348">
        <v>3.4138999999999999</v>
      </c>
      <c r="AE51" s="348">
        <v>5.7670000000000003</v>
      </c>
      <c r="AF51" s="348">
        <v>6.0784000000000002</v>
      </c>
      <c r="AG51" s="569"/>
      <c r="AH51" s="346">
        <v>1</v>
      </c>
      <c r="AI51" s="346">
        <v>8</v>
      </c>
      <c r="AJ51" s="346">
        <v>6</v>
      </c>
      <c r="AK51" s="346">
        <v>3</v>
      </c>
      <c r="AL51" s="346">
        <v>1</v>
      </c>
      <c r="AM51" s="346">
        <v>2</v>
      </c>
      <c r="AN51" s="346">
        <v>2</v>
      </c>
      <c r="AO51" s="573">
        <v>2</v>
      </c>
      <c r="AP51" s="346">
        <v>6</v>
      </c>
      <c r="AQ51" s="346">
        <v>7</v>
      </c>
      <c r="AR51" s="346">
        <v>8</v>
      </c>
      <c r="AS51" s="346">
        <v>9</v>
      </c>
      <c r="AT51" s="346" t="s">
        <v>430</v>
      </c>
      <c r="AU51" s="346">
        <v>2</v>
      </c>
      <c r="AV51" s="346">
        <v>8</v>
      </c>
      <c r="AW51" s="346">
        <v>5</v>
      </c>
      <c r="AX51" s="346">
        <v>6</v>
      </c>
      <c r="AY51" s="346">
        <v>3</v>
      </c>
      <c r="AZ51" s="584"/>
      <c r="BA51" s="467">
        <v>21.84</v>
      </c>
      <c r="BB51" s="348">
        <v>65.53</v>
      </c>
      <c r="BC51" s="348" t="s">
        <v>430</v>
      </c>
      <c r="BD51" s="348" t="s">
        <v>430</v>
      </c>
      <c r="BE51" s="375" t="s">
        <v>430</v>
      </c>
      <c r="BF51" s="375">
        <v>12.64</v>
      </c>
      <c r="BG51" s="374"/>
      <c r="BH51" s="594">
        <v>12.64</v>
      </c>
      <c r="BI51" s="348">
        <v>54.54</v>
      </c>
      <c r="BJ51" s="348" t="s">
        <v>430</v>
      </c>
      <c r="BK51" s="348">
        <v>10.99</v>
      </c>
      <c r="BL51" s="348" t="s">
        <v>430</v>
      </c>
      <c r="BM51" s="375">
        <v>21.84</v>
      </c>
      <c r="BN51" s="375" t="s">
        <v>430</v>
      </c>
      <c r="BO51" s="375" t="s">
        <v>430</v>
      </c>
      <c r="BP51" s="375" t="s">
        <v>430</v>
      </c>
      <c r="BQ51" s="375" t="s">
        <v>430</v>
      </c>
      <c r="BR51" s="374"/>
      <c r="BS51" s="468" t="s">
        <v>430</v>
      </c>
      <c r="BT51" s="348" t="s">
        <v>430</v>
      </c>
      <c r="BU51" s="374"/>
      <c r="BV51" s="430" t="s">
        <v>555</v>
      </c>
    </row>
    <row r="52" spans="1:74" x14ac:dyDescent="0.25">
      <c r="A52" s="318" t="s">
        <v>93</v>
      </c>
      <c r="B52" s="43"/>
      <c r="C52" s="720"/>
      <c r="D52" s="43"/>
      <c r="E52" s="51"/>
      <c r="F52" s="43"/>
      <c r="G52" s="55"/>
      <c r="H52" s="66"/>
      <c r="I52" s="59"/>
      <c r="J52" s="59"/>
      <c r="K52" s="59"/>
      <c r="L52" s="59"/>
      <c r="M52" s="59"/>
      <c r="N52" s="70">
        <v>-14.897399999999999</v>
      </c>
      <c r="O52" s="59">
        <v>-2.2761999999999998</v>
      </c>
      <c r="P52" s="59">
        <v>3.6945999999999999</v>
      </c>
      <c r="Q52" s="59">
        <v>-3.2726999999999999</v>
      </c>
      <c r="R52" s="59">
        <v>-5.1631999999999998</v>
      </c>
      <c r="S52" s="59">
        <v>4.5979999999999999</v>
      </c>
      <c r="T52" s="59">
        <v>3.7395</v>
      </c>
      <c r="U52" s="88">
        <v>4.0705999999999998</v>
      </c>
      <c r="V52" s="59">
        <v>3.8271000000000002</v>
      </c>
      <c r="W52" s="59">
        <v>5.2584999999999997</v>
      </c>
      <c r="X52" s="59">
        <v>6.4988000000000001</v>
      </c>
      <c r="Y52" s="276">
        <v>5.6890999999999998</v>
      </c>
      <c r="Z52" s="59">
        <v>6.5115999999999996</v>
      </c>
      <c r="AA52" s="59">
        <v>-0.1512</v>
      </c>
      <c r="AB52" s="59">
        <v>6.3413000000000004</v>
      </c>
      <c r="AC52" s="59">
        <v>3.4971999999999999</v>
      </c>
      <c r="AD52" s="59">
        <v>3.6909000000000001</v>
      </c>
      <c r="AE52" s="59">
        <v>4.0099</v>
      </c>
      <c r="AF52" s="59">
        <v>6.9272</v>
      </c>
      <c r="AG52" s="553"/>
      <c r="AH52" s="51">
        <v>10</v>
      </c>
      <c r="AI52" s="51">
        <v>10</v>
      </c>
      <c r="AJ52" s="51">
        <v>10</v>
      </c>
      <c r="AK52" s="51">
        <v>10</v>
      </c>
      <c r="AL52" s="51">
        <v>10</v>
      </c>
      <c r="AM52" s="51">
        <v>10</v>
      </c>
      <c r="AN52" s="51">
        <v>10</v>
      </c>
      <c r="AO52" s="630">
        <v>10</v>
      </c>
      <c r="AP52" s="51">
        <v>10</v>
      </c>
      <c r="AQ52" s="51">
        <v>10</v>
      </c>
      <c r="AR52" s="51">
        <v>10</v>
      </c>
      <c r="AS52" s="51">
        <v>10</v>
      </c>
      <c r="AT52" s="51">
        <v>6</v>
      </c>
      <c r="AU52" s="51">
        <v>10</v>
      </c>
      <c r="AV52" s="51">
        <v>10</v>
      </c>
      <c r="AW52" s="51">
        <v>10</v>
      </c>
      <c r="AX52" s="51">
        <v>10</v>
      </c>
      <c r="AY52" s="51">
        <v>10</v>
      </c>
      <c r="AZ52" s="579"/>
      <c r="BA52" s="577"/>
      <c r="BB52" s="59"/>
      <c r="BC52" s="59"/>
      <c r="BD52" s="59"/>
      <c r="BE52" s="276"/>
      <c r="BF52" s="276"/>
      <c r="BG52" s="66"/>
      <c r="BH52" s="586"/>
      <c r="BI52" s="59"/>
      <c r="BJ52" s="59"/>
      <c r="BK52" s="59"/>
      <c r="BL52" s="59"/>
      <c r="BM52" s="276"/>
      <c r="BN52" s="587"/>
      <c r="BO52" s="587"/>
      <c r="BP52" s="587"/>
      <c r="BQ52" s="587"/>
      <c r="BR52" s="602"/>
      <c r="BS52" s="267"/>
      <c r="BT52" s="59"/>
      <c r="BU52" s="66"/>
      <c r="BV52" s="34"/>
    </row>
    <row r="53" spans="1:74" x14ac:dyDescent="0.25">
      <c r="A53" s="320" t="s">
        <v>94</v>
      </c>
      <c r="B53" s="44"/>
      <c r="C53" s="721"/>
      <c r="D53" s="44"/>
      <c r="E53" s="52"/>
      <c r="F53" s="44"/>
      <c r="G53" s="56"/>
      <c r="H53" s="67"/>
      <c r="I53" s="60"/>
      <c r="J53" s="60"/>
      <c r="K53" s="60"/>
      <c r="L53" s="60"/>
      <c r="M53" s="60"/>
      <c r="N53" s="71">
        <v>-5.6883999999999997</v>
      </c>
      <c r="O53" s="60">
        <v>3.1865000000000001</v>
      </c>
      <c r="P53" s="60">
        <v>7.6547000000000001</v>
      </c>
      <c r="Q53" s="60">
        <v>5.2648000000000001</v>
      </c>
      <c r="R53" s="60">
        <v>0.5786</v>
      </c>
      <c r="S53" s="60">
        <v>6.7690000000000001</v>
      </c>
      <c r="T53" s="60">
        <v>6.3269000000000002</v>
      </c>
      <c r="U53" s="89">
        <v>5.7183999999999999</v>
      </c>
      <c r="V53" s="60">
        <v>5.4904999999999999</v>
      </c>
      <c r="W53" s="60">
        <v>6.6726999999999999</v>
      </c>
      <c r="X53" s="60">
        <v>7.5548999999999999</v>
      </c>
      <c r="Y53" s="277">
        <v>6.2626999999999997</v>
      </c>
      <c r="Z53" s="60">
        <v>7.4093</v>
      </c>
      <c r="AA53" s="60">
        <v>3.1221000000000001</v>
      </c>
      <c r="AB53" s="60">
        <v>8.6575000000000006</v>
      </c>
      <c r="AC53" s="60">
        <v>5.5419</v>
      </c>
      <c r="AD53" s="60">
        <v>5.1268000000000002</v>
      </c>
      <c r="AE53" s="60">
        <v>11.331300000000001</v>
      </c>
      <c r="AF53" s="60">
        <v>7.9375</v>
      </c>
      <c r="AG53" s="554"/>
      <c r="AH53" s="52"/>
      <c r="AI53" s="52"/>
      <c r="AJ53" s="52"/>
      <c r="AK53" s="52"/>
      <c r="AL53" s="52"/>
      <c r="AM53" s="52"/>
      <c r="AN53" s="52"/>
      <c r="AO53" s="314"/>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0" t="s">
        <v>95</v>
      </c>
      <c r="B54" s="44"/>
      <c r="C54" s="721"/>
      <c r="D54" s="44"/>
      <c r="E54" s="52"/>
      <c r="F54" s="44"/>
      <c r="G54" s="56"/>
      <c r="H54" s="67"/>
      <c r="I54" s="60"/>
      <c r="J54" s="60"/>
      <c r="K54" s="60"/>
      <c r="L54" s="60"/>
      <c r="M54" s="60"/>
      <c r="N54" s="71">
        <v>-29.155100000000001</v>
      </c>
      <c r="O54" s="60">
        <v>-8.3839000000000006</v>
      </c>
      <c r="P54" s="60">
        <v>0.38190000000000002</v>
      </c>
      <c r="Q54" s="60">
        <v>-13.259600000000001</v>
      </c>
      <c r="R54" s="60">
        <v>-14.3931</v>
      </c>
      <c r="S54" s="60">
        <v>2.0051000000000001</v>
      </c>
      <c r="T54" s="60">
        <v>1.6551</v>
      </c>
      <c r="U54" s="89">
        <v>2.6629999999999998</v>
      </c>
      <c r="V54" s="60">
        <v>1.7665</v>
      </c>
      <c r="W54" s="60">
        <v>3.4594999999999998</v>
      </c>
      <c r="X54" s="60">
        <v>5.2088000000000001</v>
      </c>
      <c r="Y54" s="277">
        <v>4.2781000000000002</v>
      </c>
      <c r="Z54" s="60">
        <v>5.3890000000000002</v>
      </c>
      <c r="AA54" s="60">
        <v>-5.9561999999999999</v>
      </c>
      <c r="AB54" s="60">
        <v>1.8412999999999999</v>
      </c>
      <c r="AC54" s="60">
        <v>1.1127</v>
      </c>
      <c r="AD54" s="60">
        <v>1.5224</v>
      </c>
      <c r="AE54" s="60">
        <v>-2.7902999999999998</v>
      </c>
      <c r="AF54" s="60">
        <v>5.9333999999999998</v>
      </c>
      <c r="AG54" s="554"/>
      <c r="AH54" s="52"/>
      <c r="AI54" s="52"/>
      <c r="AJ54" s="52"/>
      <c r="AK54" s="52"/>
      <c r="AL54" s="52"/>
      <c r="AM54" s="52"/>
      <c r="AN54" s="52"/>
      <c r="AO54" s="314"/>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1" t="s">
        <v>96</v>
      </c>
      <c r="B55" s="45"/>
      <c r="C55" s="722"/>
      <c r="D55" s="45"/>
      <c r="E55" s="53"/>
      <c r="F55" s="45"/>
      <c r="G55" s="57"/>
      <c r="H55" s="68"/>
      <c r="I55" s="61"/>
      <c r="J55" s="61"/>
      <c r="K55" s="61"/>
      <c r="L55" s="61"/>
      <c r="M55" s="61"/>
      <c r="N55" s="72">
        <v>-11.221299999999999</v>
      </c>
      <c r="O55" s="61">
        <v>-2.3647</v>
      </c>
      <c r="P55" s="61">
        <v>4.0153999999999996</v>
      </c>
      <c r="Q55" s="61">
        <v>-3.4843500000000001</v>
      </c>
      <c r="R55" s="61">
        <v>-4.9428000000000001</v>
      </c>
      <c r="S55" s="61">
        <v>4.5113000000000003</v>
      </c>
      <c r="T55" s="61">
        <v>4.0234500000000004</v>
      </c>
      <c r="U55" s="90">
        <v>4.0659999999999998</v>
      </c>
      <c r="V55" s="61">
        <v>3.8245</v>
      </c>
      <c r="W55" s="61">
        <v>5.2390499999999998</v>
      </c>
      <c r="X55" s="61">
        <v>6.6436500000000001</v>
      </c>
      <c r="Y55" s="279">
        <v>5.9241000000000001</v>
      </c>
      <c r="Z55" s="61">
        <v>6.6010499999999999</v>
      </c>
      <c r="AA55" s="61">
        <v>0.75919999999999999</v>
      </c>
      <c r="AB55" s="61">
        <v>6.6260000000000003</v>
      </c>
      <c r="AC55" s="61">
        <v>3.5476000000000001</v>
      </c>
      <c r="AD55" s="61">
        <v>3.6086</v>
      </c>
      <c r="AE55" s="61">
        <v>4.4527000000000001</v>
      </c>
      <c r="AF55" s="61">
        <v>7.1221500000000004</v>
      </c>
      <c r="AG55" s="556"/>
      <c r="AH55" s="53"/>
      <c r="AI55" s="53"/>
      <c r="AJ55" s="53"/>
      <c r="AK55" s="53"/>
      <c r="AL55" s="53"/>
      <c r="AM55" s="53"/>
      <c r="AN55" s="53"/>
      <c r="AO55" s="567"/>
      <c r="AP55" s="53"/>
      <c r="AQ55" s="53"/>
      <c r="AR55" s="53"/>
      <c r="AS55" s="53"/>
      <c r="AT55" s="53"/>
      <c r="AU55" s="53"/>
      <c r="AV55" s="53"/>
      <c r="AW55" s="53"/>
      <c r="AX55" s="53"/>
      <c r="AY55" s="53"/>
      <c r="AZ55" s="581"/>
      <c r="BA55" s="578"/>
      <c r="BB55" s="61"/>
      <c r="BC55" s="61"/>
      <c r="BD55" s="61"/>
      <c r="BE55" s="279"/>
      <c r="BF55" s="279"/>
      <c r="BG55" s="68"/>
      <c r="BH55" s="590"/>
      <c r="BI55" s="61"/>
      <c r="BJ55" s="61"/>
      <c r="BK55" s="61"/>
      <c r="BL55" s="61"/>
      <c r="BM55" s="279"/>
      <c r="BN55" s="591"/>
      <c r="BO55" s="591"/>
      <c r="BP55" s="591"/>
      <c r="BQ55" s="591"/>
      <c r="BR55" s="603"/>
      <c r="BS55" s="270"/>
      <c r="BT55" s="61"/>
      <c r="BU55" s="68"/>
      <c r="BV55" s="272"/>
    </row>
    <row r="56" spans="1:74" ht="14.5" x14ac:dyDescent="0.25">
      <c r="A56" s="323" t="s">
        <v>408</v>
      </c>
      <c r="B56" s="46"/>
      <c r="C56" s="723"/>
      <c r="D56" s="46"/>
      <c r="E56" s="54"/>
      <c r="F56" s="46"/>
      <c r="G56" s="58"/>
      <c r="H56" s="69"/>
      <c r="I56" s="62"/>
      <c r="J56" s="62"/>
      <c r="K56" s="62"/>
      <c r="L56" s="62"/>
      <c r="M56" s="62"/>
      <c r="N56" s="73"/>
      <c r="O56" s="62"/>
      <c r="P56" s="62"/>
      <c r="Q56" s="62"/>
      <c r="R56" s="62"/>
      <c r="S56" s="62"/>
      <c r="T56" s="62"/>
      <c r="U56" s="91"/>
      <c r="V56" s="62"/>
      <c r="W56" s="62"/>
      <c r="X56" s="62"/>
      <c r="Y56" s="245"/>
      <c r="Z56" s="62"/>
      <c r="AA56" s="62"/>
      <c r="AB56" s="62"/>
      <c r="AC56" s="62"/>
      <c r="AD56" s="62"/>
      <c r="AE56" s="62"/>
      <c r="AF56" s="62"/>
      <c r="AG56" s="557"/>
      <c r="AH56" s="54"/>
      <c r="AI56" s="54"/>
      <c r="AJ56" s="54"/>
      <c r="AK56" s="54"/>
      <c r="AL56" s="54"/>
      <c r="AM56" s="54"/>
      <c r="AN56" s="54"/>
      <c r="AO56" s="312"/>
      <c r="AP56" s="54"/>
      <c r="AQ56" s="54"/>
      <c r="AR56" s="54"/>
      <c r="AS56" s="54"/>
      <c r="AT56" s="54"/>
      <c r="AU56" s="54"/>
      <c r="AV56" s="54"/>
      <c r="AW56" s="54"/>
      <c r="AX56" s="54"/>
      <c r="AY56" s="54"/>
      <c r="AZ56" s="582"/>
      <c r="BA56" s="280"/>
      <c r="BB56" s="62"/>
      <c r="BC56" s="62"/>
      <c r="BD56" s="62"/>
      <c r="BE56" s="245"/>
      <c r="BF56" s="245"/>
      <c r="BG56" s="69"/>
      <c r="BH56" s="585"/>
      <c r="BI56" s="62"/>
      <c r="BJ56" s="62"/>
      <c r="BK56" s="62"/>
      <c r="BL56" s="62"/>
      <c r="BM56" s="245"/>
      <c r="BN56" s="592"/>
      <c r="BO56" s="592"/>
      <c r="BP56" s="592"/>
      <c r="BQ56" s="592"/>
      <c r="BR56" s="545"/>
      <c r="BS56" s="271"/>
      <c r="BT56" s="62"/>
      <c r="BU56" s="69"/>
      <c r="BV56" s="41"/>
    </row>
    <row r="57" spans="1:74" s="428" customFormat="1" x14ac:dyDescent="0.25">
      <c r="A57" s="345" t="s">
        <v>7980</v>
      </c>
      <c r="B57" s="373"/>
      <c r="C57" s="719">
        <v>38253</v>
      </c>
      <c r="D57" s="373"/>
      <c r="E57" s="841">
        <v>115.4</v>
      </c>
      <c r="F57" s="373"/>
      <c r="G57" s="347">
        <v>46.622900000000001</v>
      </c>
      <c r="H57" s="374"/>
      <c r="I57" s="843">
        <v>5.93</v>
      </c>
      <c r="J57" s="843">
        <v>6.62</v>
      </c>
      <c r="K57" s="843">
        <v>2.92</v>
      </c>
      <c r="L57" s="843">
        <v>3.04</v>
      </c>
      <c r="M57" s="348"/>
      <c r="N57" s="350">
        <v>-7.5141</v>
      </c>
      <c r="O57" s="348">
        <v>0.15659999999999999</v>
      </c>
      <c r="P57" s="348">
        <v>3.7044999999999999</v>
      </c>
      <c r="Q57" s="348">
        <v>2.5076000000000001</v>
      </c>
      <c r="R57" s="348">
        <v>-2.0169000000000001</v>
      </c>
      <c r="S57" s="348">
        <v>4.4870999999999999</v>
      </c>
      <c r="T57" s="348">
        <v>3.0672000000000001</v>
      </c>
      <c r="U57" s="354">
        <v>2.9815999999999998</v>
      </c>
      <c r="V57" s="348">
        <v>2.3206000000000002</v>
      </c>
      <c r="W57" s="348">
        <v>3.9419</v>
      </c>
      <c r="X57" s="348">
        <v>5.3578000000000001</v>
      </c>
      <c r="Y57" s="375">
        <v>4.9709000000000003</v>
      </c>
      <c r="Z57" s="348">
        <v>5.4768999999999997</v>
      </c>
      <c r="AA57" s="348">
        <v>0.47670000000000001</v>
      </c>
      <c r="AB57" s="348">
        <v>6.4848999999999997</v>
      </c>
      <c r="AC57" s="348">
        <v>2.0869</v>
      </c>
      <c r="AD57" s="348">
        <v>2.2227999999999999</v>
      </c>
      <c r="AE57" s="348">
        <v>7.1144999999999996</v>
      </c>
      <c r="AF57" s="348">
        <v>7.2558999999999996</v>
      </c>
      <c r="AG57" s="569"/>
      <c r="AH57" s="346">
        <v>2</v>
      </c>
      <c r="AI57" s="346">
        <v>2</v>
      </c>
      <c r="AJ57" s="346">
        <v>4</v>
      </c>
      <c r="AK57" s="346">
        <v>2</v>
      </c>
      <c r="AL57" s="346">
        <v>3</v>
      </c>
      <c r="AM57" s="346">
        <v>4</v>
      </c>
      <c r="AN57" s="346">
        <v>6</v>
      </c>
      <c r="AO57" s="573">
        <v>6</v>
      </c>
      <c r="AP57" s="346">
        <v>8</v>
      </c>
      <c r="AQ57" s="346">
        <v>6</v>
      </c>
      <c r="AR57" s="346">
        <v>6</v>
      </c>
      <c r="AS57" s="346">
        <v>3</v>
      </c>
      <c r="AT57" s="346">
        <v>3</v>
      </c>
      <c r="AU57" s="346">
        <v>3</v>
      </c>
      <c r="AV57" s="346">
        <v>4</v>
      </c>
      <c r="AW57" s="346">
        <v>7</v>
      </c>
      <c r="AX57" s="346">
        <v>8</v>
      </c>
      <c r="AY57" s="346">
        <v>2</v>
      </c>
      <c r="AZ57" s="584"/>
      <c r="BA57" s="467">
        <v>20.46</v>
      </c>
      <c r="BB57" s="348">
        <v>49.82</v>
      </c>
      <c r="BC57" s="348" t="s">
        <v>430</v>
      </c>
      <c r="BD57" s="348" t="s">
        <v>430</v>
      </c>
      <c r="BE57" s="375" t="s">
        <v>430</v>
      </c>
      <c r="BF57" s="375">
        <v>29.72</v>
      </c>
      <c r="BG57" s="374"/>
      <c r="BH57" s="594">
        <v>29.56</v>
      </c>
      <c r="BI57" s="348">
        <v>8.42</v>
      </c>
      <c r="BJ57" s="348" t="s">
        <v>430</v>
      </c>
      <c r="BK57" s="348">
        <v>41.41</v>
      </c>
      <c r="BL57" s="348" t="s">
        <v>430</v>
      </c>
      <c r="BM57" s="375">
        <v>20.46</v>
      </c>
      <c r="BN57" s="375" t="s">
        <v>430</v>
      </c>
      <c r="BO57" s="375" t="s">
        <v>430</v>
      </c>
      <c r="BP57" s="375" t="s">
        <v>430</v>
      </c>
      <c r="BQ57" s="375">
        <v>0.16</v>
      </c>
      <c r="BR57" s="374"/>
      <c r="BS57" s="468">
        <v>4.3268930804326899</v>
      </c>
      <c r="BT57" s="348" t="s">
        <v>430</v>
      </c>
      <c r="BU57" s="374"/>
      <c r="BV57" s="430" t="s">
        <v>555</v>
      </c>
    </row>
    <row r="58" spans="1:74" s="428" customFormat="1" x14ac:dyDescent="0.25">
      <c r="A58" s="345" t="s">
        <v>7981</v>
      </c>
      <c r="B58" s="373"/>
      <c r="C58" s="719">
        <v>42818</v>
      </c>
      <c r="D58" s="373"/>
      <c r="E58" s="841">
        <v>115.34</v>
      </c>
      <c r="F58" s="373"/>
      <c r="G58" s="347">
        <v>17.028500000000001</v>
      </c>
      <c r="H58" s="374"/>
      <c r="I58" s="348">
        <v>14.2</v>
      </c>
      <c r="J58" s="348">
        <v>7.13</v>
      </c>
      <c r="K58" s="348">
        <v>5.9</v>
      </c>
      <c r="L58" s="348">
        <v>6.15</v>
      </c>
      <c r="M58" s="348"/>
      <c r="N58" s="350">
        <v>-11.785299999999999</v>
      </c>
      <c r="O58" s="348">
        <v>-2.2858999999999998</v>
      </c>
      <c r="P58" s="348">
        <v>4.1063999999999998</v>
      </c>
      <c r="Q58" s="348">
        <v>-3.2418</v>
      </c>
      <c r="R58" s="348">
        <v>-6.9901999999999997</v>
      </c>
      <c r="S58" s="348">
        <v>1.9009</v>
      </c>
      <c r="T58" s="348">
        <v>3.3416000000000001</v>
      </c>
      <c r="U58" s="354">
        <v>3.7075</v>
      </c>
      <c r="V58" s="348">
        <v>4.1836000000000002</v>
      </c>
      <c r="W58" s="348">
        <v>5.7599</v>
      </c>
      <c r="X58" s="348">
        <v>6.1261999999999999</v>
      </c>
      <c r="Y58" s="375">
        <v>4.8433999999999999</v>
      </c>
      <c r="Z58" s="348" t="s">
        <v>430</v>
      </c>
      <c r="AA58" s="348">
        <v>2.6800000000000001E-2</v>
      </c>
      <c r="AB58" s="348">
        <v>3.5127000000000002</v>
      </c>
      <c r="AC58" s="348">
        <v>3.6804000000000001</v>
      </c>
      <c r="AD58" s="348">
        <v>4.1208</v>
      </c>
      <c r="AE58" s="348">
        <v>4.5712999999999999</v>
      </c>
      <c r="AF58" s="348">
        <v>5.7811000000000003</v>
      </c>
      <c r="AG58" s="569"/>
      <c r="AH58" s="346">
        <v>5</v>
      </c>
      <c r="AI58" s="346">
        <v>3</v>
      </c>
      <c r="AJ58" s="346">
        <v>2</v>
      </c>
      <c r="AK58" s="346">
        <v>5</v>
      </c>
      <c r="AL58" s="346">
        <v>7</v>
      </c>
      <c r="AM58" s="346">
        <v>9</v>
      </c>
      <c r="AN58" s="346">
        <v>5</v>
      </c>
      <c r="AO58" s="573">
        <v>3</v>
      </c>
      <c r="AP58" s="346">
        <v>2</v>
      </c>
      <c r="AQ58" s="346">
        <v>1</v>
      </c>
      <c r="AR58" s="346">
        <v>4</v>
      </c>
      <c r="AS58" s="346">
        <v>5</v>
      </c>
      <c r="AT58" s="346" t="s">
        <v>430</v>
      </c>
      <c r="AU58" s="346">
        <v>5</v>
      </c>
      <c r="AV58" s="346">
        <v>9</v>
      </c>
      <c r="AW58" s="346">
        <v>2</v>
      </c>
      <c r="AX58" s="346">
        <v>1</v>
      </c>
      <c r="AY58" s="346">
        <v>4</v>
      </c>
      <c r="AZ58" s="584"/>
      <c r="BA58" s="467">
        <v>50.32</v>
      </c>
      <c r="BB58" s="348">
        <v>32.590000000000003</v>
      </c>
      <c r="BC58" s="348" t="s">
        <v>430</v>
      </c>
      <c r="BD58" s="348" t="s">
        <v>430</v>
      </c>
      <c r="BE58" s="375" t="s">
        <v>430</v>
      </c>
      <c r="BF58" s="375">
        <v>17.09</v>
      </c>
      <c r="BG58" s="374"/>
      <c r="BH58" s="594">
        <v>17.09</v>
      </c>
      <c r="BI58" s="348" t="s">
        <v>430</v>
      </c>
      <c r="BJ58" s="348" t="s">
        <v>430</v>
      </c>
      <c r="BK58" s="348">
        <v>32.590000000000003</v>
      </c>
      <c r="BL58" s="348" t="s">
        <v>430</v>
      </c>
      <c r="BM58" s="375">
        <v>50.32</v>
      </c>
      <c r="BN58" s="375" t="s">
        <v>430</v>
      </c>
      <c r="BO58" s="375" t="s">
        <v>430</v>
      </c>
      <c r="BP58" s="375" t="s">
        <v>430</v>
      </c>
      <c r="BQ58" s="375" t="s">
        <v>430</v>
      </c>
      <c r="BR58" s="374"/>
      <c r="BS58" s="468" t="s">
        <v>430</v>
      </c>
      <c r="BT58" s="348" t="s">
        <v>430</v>
      </c>
      <c r="BU58" s="374"/>
      <c r="BV58" s="430" t="s">
        <v>555</v>
      </c>
    </row>
    <row r="59" spans="1:74" s="428" customFormat="1" x14ac:dyDescent="0.25">
      <c r="A59" s="345" t="s">
        <v>7982</v>
      </c>
      <c r="B59" s="373"/>
      <c r="C59" s="719">
        <v>42826</v>
      </c>
      <c r="D59" s="373"/>
      <c r="E59" s="346">
        <v>87.01</v>
      </c>
      <c r="F59" s="373"/>
      <c r="G59" s="347">
        <v>22.239599999999999</v>
      </c>
      <c r="H59" s="374"/>
      <c r="I59" s="348">
        <v>11.13</v>
      </c>
      <c r="J59" s="348">
        <v>6.9268999999999998</v>
      </c>
      <c r="K59" s="843">
        <v>7.18</v>
      </c>
      <c r="L59" s="348">
        <v>5.47</v>
      </c>
      <c r="M59" s="348"/>
      <c r="N59" s="350">
        <v>-22.634699999999999</v>
      </c>
      <c r="O59" s="348">
        <v>-2.6254</v>
      </c>
      <c r="P59" s="348">
        <v>3.5661999999999998</v>
      </c>
      <c r="Q59" s="348">
        <v>-5.0545</v>
      </c>
      <c r="R59" s="348">
        <v>-9.3125</v>
      </c>
      <c r="S59" s="348">
        <v>4.1185999999999998</v>
      </c>
      <c r="T59" s="348">
        <v>3.4641000000000002</v>
      </c>
      <c r="U59" s="354">
        <v>3.6133000000000002</v>
      </c>
      <c r="V59" s="348">
        <v>3.5434999999999999</v>
      </c>
      <c r="W59" s="348">
        <v>5.0247000000000002</v>
      </c>
      <c r="X59" s="348">
        <v>6.4039999999999999</v>
      </c>
      <c r="Y59" s="375">
        <v>5.9025999999999996</v>
      </c>
      <c r="Z59" s="348" t="s">
        <v>430</v>
      </c>
      <c r="AA59" s="348">
        <v>-3.4344999999999999</v>
      </c>
      <c r="AB59" s="348">
        <v>6.6425000000000001</v>
      </c>
      <c r="AC59" s="348">
        <v>3.2631000000000001</v>
      </c>
      <c r="AD59" s="348">
        <v>3.2766999999999999</v>
      </c>
      <c r="AE59" s="348">
        <v>3.3512</v>
      </c>
      <c r="AF59" s="348">
        <v>6.5022000000000002</v>
      </c>
      <c r="AG59" s="569"/>
      <c r="AH59" s="346">
        <v>8</v>
      </c>
      <c r="AI59" s="346">
        <v>5</v>
      </c>
      <c r="AJ59" s="346">
        <v>5</v>
      </c>
      <c r="AK59" s="346">
        <v>6</v>
      </c>
      <c r="AL59" s="346">
        <v>9</v>
      </c>
      <c r="AM59" s="346">
        <v>5</v>
      </c>
      <c r="AN59" s="346">
        <v>3</v>
      </c>
      <c r="AO59" s="573">
        <v>4</v>
      </c>
      <c r="AP59" s="346">
        <v>4</v>
      </c>
      <c r="AQ59" s="346">
        <v>4</v>
      </c>
      <c r="AR59" s="346">
        <v>2</v>
      </c>
      <c r="AS59" s="346">
        <v>1</v>
      </c>
      <c r="AT59" s="346" t="s">
        <v>430</v>
      </c>
      <c r="AU59" s="346">
        <v>8</v>
      </c>
      <c r="AV59" s="346">
        <v>3</v>
      </c>
      <c r="AW59" s="346">
        <v>4</v>
      </c>
      <c r="AX59" s="346">
        <v>4</v>
      </c>
      <c r="AY59" s="346">
        <v>6</v>
      </c>
      <c r="AZ59" s="584"/>
      <c r="BA59" s="467">
        <v>60.7</v>
      </c>
      <c r="BB59" s="348">
        <v>22.61</v>
      </c>
      <c r="BC59" s="348" t="s">
        <v>430</v>
      </c>
      <c r="BD59" s="348" t="s">
        <v>430</v>
      </c>
      <c r="BE59" s="375" t="s">
        <v>430</v>
      </c>
      <c r="BF59" s="375">
        <v>16.690000000000001</v>
      </c>
      <c r="BG59" s="374"/>
      <c r="BH59" s="594">
        <v>16.690000000000001</v>
      </c>
      <c r="BI59" s="348" t="s">
        <v>430</v>
      </c>
      <c r="BJ59" s="348" t="s">
        <v>430</v>
      </c>
      <c r="BK59" s="348">
        <v>22.61</v>
      </c>
      <c r="BL59" s="348" t="s">
        <v>430</v>
      </c>
      <c r="BM59" s="375">
        <v>60.7</v>
      </c>
      <c r="BN59" s="375" t="s">
        <v>430</v>
      </c>
      <c r="BO59" s="375" t="s">
        <v>430</v>
      </c>
      <c r="BP59" s="375" t="s">
        <v>430</v>
      </c>
      <c r="BQ59" s="375" t="s">
        <v>430</v>
      </c>
      <c r="BR59" s="374"/>
      <c r="BS59" s="468" t="s">
        <v>430</v>
      </c>
      <c r="BT59" s="348" t="s">
        <v>430</v>
      </c>
      <c r="BU59" s="374"/>
      <c r="BV59" s="430" t="s">
        <v>555</v>
      </c>
    </row>
    <row r="60" spans="1:74" s="428" customFormat="1" x14ac:dyDescent="0.25">
      <c r="A60" s="345" t="s">
        <v>7983</v>
      </c>
      <c r="B60" s="373"/>
      <c r="C60" s="719">
        <v>39962</v>
      </c>
      <c r="D60" s="373"/>
      <c r="E60" s="841">
        <v>81.83</v>
      </c>
      <c r="F60" s="373"/>
      <c r="G60" s="347">
        <v>29.7439</v>
      </c>
      <c r="H60" s="374"/>
      <c r="I60" s="348">
        <v>9.2795000000000005</v>
      </c>
      <c r="J60" s="348">
        <v>6.83</v>
      </c>
      <c r="K60" s="348">
        <v>5.3936999999999999</v>
      </c>
      <c r="L60" s="348">
        <v>5.6127099999999999</v>
      </c>
      <c r="M60" s="348"/>
      <c r="N60" s="350">
        <v>-25.3842</v>
      </c>
      <c r="O60" s="348">
        <v>-2.2902</v>
      </c>
      <c r="P60" s="348">
        <v>3.7717999999999998</v>
      </c>
      <c r="Q60" s="348">
        <v>-6.226</v>
      </c>
      <c r="R60" s="348">
        <v>-6.5933999999999999</v>
      </c>
      <c r="S60" s="348">
        <v>2.4615</v>
      </c>
      <c r="T60" s="348">
        <v>1.5039</v>
      </c>
      <c r="U60" s="354">
        <v>2.4948000000000001</v>
      </c>
      <c r="V60" s="348">
        <v>2.4091</v>
      </c>
      <c r="W60" s="348">
        <v>3.0329999999999999</v>
      </c>
      <c r="X60" s="348">
        <v>4.6246999999999998</v>
      </c>
      <c r="Y60" s="375">
        <v>4.1954000000000002</v>
      </c>
      <c r="Z60" s="348">
        <v>5.1630000000000003</v>
      </c>
      <c r="AA60" s="348">
        <v>0.39229999999999998</v>
      </c>
      <c r="AB60" s="348">
        <v>5.1958000000000002</v>
      </c>
      <c r="AC60" s="348">
        <v>2.0592999999999999</v>
      </c>
      <c r="AD60" s="348">
        <v>2.2065999999999999</v>
      </c>
      <c r="AE60" s="348">
        <v>1.4362999999999999</v>
      </c>
      <c r="AF60" s="348">
        <v>6.5050999999999997</v>
      </c>
      <c r="AG60" s="569"/>
      <c r="AH60" s="346">
        <v>9</v>
      </c>
      <c r="AI60" s="346">
        <v>4</v>
      </c>
      <c r="AJ60" s="346">
        <v>3</v>
      </c>
      <c r="AK60" s="346">
        <v>7</v>
      </c>
      <c r="AL60" s="346">
        <v>6</v>
      </c>
      <c r="AM60" s="346">
        <v>8</v>
      </c>
      <c r="AN60" s="346">
        <v>9</v>
      </c>
      <c r="AO60" s="573">
        <v>8</v>
      </c>
      <c r="AP60" s="346">
        <v>7</v>
      </c>
      <c r="AQ60" s="346">
        <v>10</v>
      </c>
      <c r="AR60" s="346">
        <v>10</v>
      </c>
      <c r="AS60" s="346">
        <v>9</v>
      </c>
      <c r="AT60" s="346">
        <v>4</v>
      </c>
      <c r="AU60" s="346">
        <v>4</v>
      </c>
      <c r="AV60" s="346">
        <v>7</v>
      </c>
      <c r="AW60" s="346">
        <v>8</v>
      </c>
      <c r="AX60" s="346">
        <v>9</v>
      </c>
      <c r="AY60" s="346">
        <v>8</v>
      </c>
      <c r="AZ60" s="584"/>
      <c r="BA60" s="467">
        <v>80.25</v>
      </c>
      <c r="BB60" s="348">
        <v>5.87</v>
      </c>
      <c r="BC60" s="348" t="s">
        <v>430</v>
      </c>
      <c r="BD60" s="348" t="s">
        <v>430</v>
      </c>
      <c r="BE60" s="375" t="s">
        <v>430</v>
      </c>
      <c r="BF60" s="375">
        <v>13.88</v>
      </c>
      <c r="BG60" s="374"/>
      <c r="BH60" s="594">
        <v>13.88</v>
      </c>
      <c r="BI60" s="348" t="s">
        <v>430</v>
      </c>
      <c r="BJ60" s="348">
        <v>5.87</v>
      </c>
      <c r="BK60" s="348" t="s">
        <v>430</v>
      </c>
      <c r="BL60" s="348" t="s">
        <v>430</v>
      </c>
      <c r="BM60" s="375">
        <v>80.25</v>
      </c>
      <c r="BN60" s="375" t="s">
        <v>430</v>
      </c>
      <c r="BO60" s="375" t="s">
        <v>430</v>
      </c>
      <c r="BP60" s="375" t="s">
        <v>430</v>
      </c>
      <c r="BQ60" s="375" t="s">
        <v>430</v>
      </c>
      <c r="BR60" s="374"/>
      <c r="BS60" s="468" t="s">
        <v>430</v>
      </c>
      <c r="BT60" s="348">
        <v>5.8697663200000001</v>
      </c>
      <c r="BU60" s="374"/>
      <c r="BV60" s="430" t="s">
        <v>555</v>
      </c>
    </row>
    <row r="61" spans="1:74" s="428" customFormat="1" x14ac:dyDescent="0.25">
      <c r="A61" s="345" t="s">
        <v>7984</v>
      </c>
      <c r="B61" s="373"/>
      <c r="C61" s="719">
        <v>40920</v>
      </c>
      <c r="D61" s="373"/>
      <c r="E61" s="841">
        <v>79.56</v>
      </c>
      <c r="F61" s="373"/>
      <c r="G61" s="347">
        <v>2703.9349999999999</v>
      </c>
      <c r="H61" s="374"/>
      <c r="I61" s="348">
        <v>5.52</v>
      </c>
      <c r="J61" s="348">
        <v>6.47</v>
      </c>
      <c r="K61" s="843">
        <v>4.3</v>
      </c>
      <c r="L61" s="348">
        <v>2.96</v>
      </c>
      <c r="M61" s="348"/>
      <c r="N61" s="350">
        <v>-11.150700000000001</v>
      </c>
      <c r="O61" s="348">
        <v>-3.8342999999999998</v>
      </c>
      <c r="P61" s="348">
        <v>1.63</v>
      </c>
      <c r="Q61" s="348">
        <v>-1.9965999999999999</v>
      </c>
      <c r="R61" s="348">
        <v>-5.4099000000000004</v>
      </c>
      <c r="S61" s="348">
        <v>3.0731999999999999</v>
      </c>
      <c r="T61" s="348">
        <v>2.7174999999999998</v>
      </c>
      <c r="U61" s="354">
        <v>2.9468000000000001</v>
      </c>
      <c r="V61" s="348">
        <v>2.7631999999999999</v>
      </c>
      <c r="W61" s="348">
        <v>4.3075999999999999</v>
      </c>
      <c r="X61" s="348">
        <v>5.7876000000000003</v>
      </c>
      <c r="Y61" s="375">
        <v>4.8659999999999997</v>
      </c>
      <c r="Z61" s="348">
        <v>6.2092000000000001</v>
      </c>
      <c r="AA61" s="348">
        <v>-1.0417000000000001</v>
      </c>
      <c r="AB61" s="348">
        <v>5.4267000000000003</v>
      </c>
      <c r="AC61" s="348">
        <v>2.2597</v>
      </c>
      <c r="AD61" s="348">
        <v>2.6314000000000002</v>
      </c>
      <c r="AE61" s="348">
        <v>3.8386</v>
      </c>
      <c r="AF61" s="348">
        <v>7.0151000000000003</v>
      </c>
      <c r="AG61" s="569"/>
      <c r="AH61" s="346">
        <v>4</v>
      </c>
      <c r="AI61" s="346">
        <v>6</v>
      </c>
      <c r="AJ61" s="346">
        <v>8</v>
      </c>
      <c r="AK61" s="346">
        <v>4</v>
      </c>
      <c r="AL61" s="346">
        <v>4</v>
      </c>
      <c r="AM61" s="346">
        <v>7</v>
      </c>
      <c r="AN61" s="346">
        <v>7</v>
      </c>
      <c r="AO61" s="573">
        <v>7</v>
      </c>
      <c r="AP61" s="346">
        <v>5</v>
      </c>
      <c r="AQ61" s="346">
        <v>5</v>
      </c>
      <c r="AR61" s="346">
        <v>5</v>
      </c>
      <c r="AS61" s="346">
        <v>4</v>
      </c>
      <c r="AT61" s="346">
        <v>1</v>
      </c>
      <c r="AU61" s="346">
        <v>7</v>
      </c>
      <c r="AV61" s="346">
        <v>6</v>
      </c>
      <c r="AW61" s="346">
        <v>6</v>
      </c>
      <c r="AX61" s="346">
        <v>5</v>
      </c>
      <c r="AY61" s="346">
        <v>5</v>
      </c>
      <c r="AZ61" s="584"/>
      <c r="BA61" s="467">
        <v>23.14</v>
      </c>
      <c r="BB61" s="348">
        <v>42.48</v>
      </c>
      <c r="BC61" s="348" t="s">
        <v>430</v>
      </c>
      <c r="BD61" s="348" t="s">
        <v>430</v>
      </c>
      <c r="BE61" s="375" t="s">
        <v>430</v>
      </c>
      <c r="BF61" s="375">
        <v>34.369999999999997</v>
      </c>
      <c r="BG61" s="374"/>
      <c r="BH61" s="594">
        <v>34.369999999999997</v>
      </c>
      <c r="BI61" s="348">
        <v>6.12</v>
      </c>
      <c r="BJ61" s="348">
        <v>11.27</v>
      </c>
      <c r="BK61" s="348">
        <v>25.09</v>
      </c>
      <c r="BL61" s="348" t="s">
        <v>430</v>
      </c>
      <c r="BM61" s="375">
        <v>23.14</v>
      </c>
      <c r="BN61" s="375" t="s">
        <v>430</v>
      </c>
      <c r="BO61" s="375" t="s">
        <v>430</v>
      </c>
      <c r="BP61" s="375" t="s">
        <v>430</v>
      </c>
      <c r="BQ61" s="375" t="s">
        <v>430</v>
      </c>
      <c r="BR61" s="374"/>
      <c r="BS61" s="468" t="s">
        <v>430</v>
      </c>
      <c r="BT61" s="348">
        <v>2.4749208399999998</v>
      </c>
      <c r="BU61" s="374"/>
      <c r="BV61" s="430" t="s">
        <v>555</v>
      </c>
    </row>
    <row r="62" spans="1:74" s="428" customFormat="1" x14ac:dyDescent="0.25">
      <c r="A62" s="345" t="s">
        <v>7985</v>
      </c>
      <c r="B62" s="373"/>
      <c r="C62" s="719">
        <v>40952</v>
      </c>
      <c r="D62" s="373"/>
      <c r="E62" s="841">
        <v>62.6</v>
      </c>
      <c r="F62" s="373"/>
      <c r="G62" s="347">
        <v>23.457899999999999</v>
      </c>
      <c r="H62" s="374"/>
      <c r="I62" s="843">
        <v>26</v>
      </c>
      <c r="J62" s="843">
        <v>7.48</v>
      </c>
      <c r="K62" s="843">
        <v>9.2200000000000006</v>
      </c>
      <c r="L62" s="843">
        <v>9.6</v>
      </c>
      <c r="M62" s="348"/>
      <c r="N62" s="350">
        <v>-21.149100000000001</v>
      </c>
      <c r="O62" s="348">
        <v>-4.9771000000000001</v>
      </c>
      <c r="P62" s="348">
        <v>1.7565999999999999</v>
      </c>
      <c r="Q62" s="348">
        <v>-13.555099999999999</v>
      </c>
      <c r="R62" s="348">
        <v>-14.696400000000001</v>
      </c>
      <c r="S62" s="348">
        <v>4.0888999999999998</v>
      </c>
      <c r="T62" s="348">
        <v>1.6963999999999999</v>
      </c>
      <c r="U62" s="354">
        <v>2.3567999999999998</v>
      </c>
      <c r="V62" s="348">
        <v>1.4633</v>
      </c>
      <c r="W62" s="348">
        <v>3.1638999999999999</v>
      </c>
      <c r="X62" s="348">
        <v>4.9184999999999999</v>
      </c>
      <c r="Y62" s="375">
        <v>4.0124000000000004</v>
      </c>
      <c r="Z62" s="348">
        <v>5.0487000000000002</v>
      </c>
      <c r="AA62" s="348">
        <v>-6.2538999999999998</v>
      </c>
      <c r="AB62" s="348">
        <v>8.3522999999999996</v>
      </c>
      <c r="AC62" s="348">
        <v>0.81140000000000001</v>
      </c>
      <c r="AD62" s="348">
        <v>1.2190000000000001</v>
      </c>
      <c r="AE62" s="348">
        <v>-2.2391999999999999</v>
      </c>
      <c r="AF62" s="348">
        <v>6.0206999999999997</v>
      </c>
      <c r="AG62" s="569"/>
      <c r="AH62" s="346">
        <v>7</v>
      </c>
      <c r="AI62" s="346">
        <v>9</v>
      </c>
      <c r="AJ62" s="346">
        <v>7</v>
      </c>
      <c r="AK62" s="346">
        <v>10</v>
      </c>
      <c r="AL62" s="346">
        <v>10</v>
      </c>
      <c r="AM62" s="346">
        <v>6</v>
      </c>
      <c r="AN62" s="346">
        <v>8</v>
      </c>
      <c r="AO62" s="573">
        <v>9</v>
      </c>
      <c r="AP62" s="346">
        <v>10</v>
      </c>
      <c r="AQ62" s="346">
        <v>9</v>
      </c>
      <c r="AR62" s="346">
        <v>8</v>
      </c>
      <c r="AS62" s="346">
        <v>10</v>
      </c>
      <c r="AT62" s="346">
        <v>5</v>
      </c>
      <c r="AU62" s="346">
        <v>10</v>
      </c>
      <c r="AV62" s="346">
        <v>1</v>
      </c>
      <c r="AW62" s="346">
        <v>10</v>
      </c>
      <c r="AX62" s="346">
        <v>10</v>
      </c>
      <c r="AY62" s="346">
        <v>9</v>
      </c>
      <c r="AZ62" s="584"/>
      <c r="BA62" s="467">
        <v>69.58</v>
      </c>
      <c r="BB62" s="348">
        <v>24.11</v>
      </c>
      <c r="BC62" s="348" t="s">
        <v>430</v>
      </c>
      <c r="BD62" s="348" t="s">
        <v>430</v>
      </c>
      <c r="BE62" s="375" t="s">
        <v>430</v>
      </c>
      <c r="BF62" s="375">
        <v>6.31</v>
      </c>
      <c r="BG62" s="374"/>
      <c r="BH62" s="594">
        <v>6.31</v>
      </c>
      <c r="BI62" s="348" t="s">
        <v>430</v>
      </c>
      <c r="BJ62" s="348" t="s">
        <v>430</v>
      </c>
      <c r="BK62" s="348">
        <v>24.11</v>
      </c>
      <c r="BL62" s="348" t="s">
        <v>430</v>
      </c>
      <c r="BM62" s="375">
        <v>69.48</v>
      </c>
      <c r="BN62" s="375" t="s">
        <v>430</v>
      </c>
      <c r="BO62" s="375">
        <v>0.1</v>
      </c>
      <c r="BP62" s="375" t="s">
        <v>430</v>
      </c>
      <c r="BQ62" s="375" t="s">
        <v>430</v>
      </c>
      <c r="BR62" s="374"/>
      <c r="BS62" s="468" t="s">
        <v>430</v>
      </c>
      <c r="BT62" s="348" t="s">
        <v>430</v>
      </c>
      <c r="BU62" s="374"/>
      <c r="BV62" s="430" t="s">
        <v>555</v>
      </c>
    </row>
    <row r="63" spans="1:74" s="428" customFormat="1" x14ac:dyDescent="0.25">
      <c r="A63" s="345" t="s">
        <v>7986</v>
      </c>
      <c r="B63" s="373"/>
      <c r="C63" s="719">
        <v>37797</v>
      </c>
      <c r="D63" s="373"/>
      <c r="E63" s="841">
        <v>52.87</v>
      </c>
      <c r="F63" s="373"/>
      <c r="G63" s="347">
        <v>43.400100000000002</v>
      </c>
      <c r="H63" s="374"/>
      <c r="I63" s="348">
        <v>3.89</v>
      </c>
      <c r="J63" s="348">
        <v>7.31</v>
      </c>
      <c r="K63" s="843">
        <v>2.58</v>
      </c>
      <c r="L63" s="348">
        <v>3.09</v>
      </c>
      <c r="M63" s="348"/>
      <c r="N63" s="350">
        <v>-8.7444000000000006</v>
      </c>
      <c r="O63" s="348">
        <v>2.6918000000000002</v>
      </c>
      <c r="P63" s="348">
        <v>7.1463999999999999</v>
      </c>
      <c r="Q63" s="348">
        <v>4.7544000000000004</v>
      </c>
      <c r="R63" s="348">
        <v>-0.40139999999999998</v>
      </c>
      <c r="S63" s="348">
        <v>5.1841999999999997</v>
      </c>
      <c r="T63" s="348">
        <v>3.7755000000000001</v>
      </c>
      <c r="U63" s="354">
        <v>3.3660000000000001</v>
      </c>
      <c r="V63" s="348">
        <v>3.7696999999999998</v>
      </c>
      <c r="W63" s="348">
        <v>5.6257000000000001</v>
      </c>
      <c r="X63" s="348">
        <v>6.4177999999999997</v>
      </c>
      <c r="Y63" s="375">
        <v>5.6059999999999999</v>
      </c>
      <c r="Z63" s="348">
        <v>6.1269999999999998</v>
      </c>
      <c r="AA63" s="348">
        <v>2.5947</v>
      </c>
      <c r="AB63" s="348">
        <v>6.0655999999999999</v>
      </c>
      <c r="AC63" s="348">
        <v>3.3267000000000002</v>
      </c>
      <c r="AD63" s="348">
        <v>3.7057000000000002</v>
      </c>
      <c r="AE63" s="348">
        <v>10.8222</v>
      </c>
      <c r="AF63" s="348">
        <v>6.5236000000000001</v>
      </c>
      <c r="AG63" s="569"/>
      <c r="AH63" s="346">
        <v>3</v>
      </c>
      <c r="AI63" s="346">
        <v>1</v>
      </c>
      <c r="AJ63" s="346">
        <v>1</v>
      </c>
      <c r="AK63" s="346">
        <v>1</v>
      </c>
      <c r="AL63" s="346">
        <v>2</v>
      </c>
      <c r="AM63" s="346">
        <v>3</v>
      </c>
      <c r="AN63" s="346">
        <v>2</v>
      </c>
      <c r="AO63" s="573">
        <v>5</v>
      </c>
      <c r="AP63" s="346">
        <v>3</v>
      </c>
      <c r="AQ63" s="346">
        <v>2</v>
      </c>
      <c r="AR63" s="346">
        <v>1</v>
      </c>
      <c r="AS63" s="346">
        <v>2</v>
      </c>
      <c r="AT63" s="346">
        <v>2</v>
      </c>
      <c r="AU63" s="346">
        <v>1</v>
      </c>
      <c r="AV63" s="346">
        <v>5</v>
      </c>
      <c r="AW63" s="346">
        <v>3</v>
      </c>
      <c r="AX63" s="346">
        <v>3</v>
      </c>
      <c r="AY63" s="346">
        <v>1</v>
      </c>
      <c r="AZ63" s="584"/>
      <c r="BA63" s="467">
        <v>30.89</v>
      </c>
      <c r="BB63" s="348">
        <v>59.63</v>
      </c>
      <c r="BC63" s="348">
        <v>4.72</v>
      </c>
      <c r="BD63" s="348" t="s">
        <v>430</v>
      </c>
      <c r="BE63" s="375" t="s">
        <v>430</v>
      </c>
      <c r="BF63" s="375">
        <v>4.75</v>
      </c>
      <c r="BG63" s="374"/>
      <c r="BH63" s="594">
        <v>4.75</v>
      </c>
      <c r="BI63" s="348">
        <v>17.43</v>
      </c>
      <c r="BJ63" s="348" t="s">
        <v>430</v>
      </c>
      <c r="BK63" s="348">
        <v>46.92</v>
      </c>
      <c r="BL63" s="348" t="s">
        <v>430</v>
      </c>
      <c r="BM63" s="375">
        <v>30.89</v>
      </c>
      <c r="BN63" s="375" t="s">
        <v>430</v>
      </c>
      <c r="BO63" s="375" t="s">
        <v>430</v>
      </c>
      <c r="BP63" s="375" t="s">
        <v>430</v>
      </c>
      <c r="BQ63" s="375" t="s">
        <v>430</v>
      </c>
      <c r="BR63" s="374"/>
      <c r="BS63" s="468" t="s">
        <v>430</v>
      </c>
      <c r="BT63" s="348">
        <v>17.951837528204798</v>
      </c>
      <c r="BU63" s="374"/>
      <c r="BV63" s="430" t="s">
        <v>555</v>
      </c>
    </row>
    <row r="64" spans="1:74" s="428" customFormat="1" x14ac:dyDescent="0.25">
      <c r="A64" s="345" t="s">
        <v>7987</v>
      </c>
      <c r="B64" s="373"/>
      <c r="C64" s="719">
        <v>43332</v>
      </c>
      <c r="D64" s="373"/>
      <c r="E64" s="841">
        <v>49.18</v>
      </c>
      <c r="F64" s="373"/>
      <c r="G64" s="347">
        <v>14.9649</v>
      </c>
      <c r="H64" s="374"/>
      <c r="I64" s="843">
        <v>14.97</v>
      </c>
      <c r="J64" s="843">
        <v>7.49</v>
      </c>
      <c r="K64" s="843">
        <v>5.96</v>
      </c>
      <c r="L64" s="843">
        <v>6.23</v>
      </c>
      <c r="M64" s="348"/>
      <c r="N64" s="350">
        <v>-30.219100000000001</v>
      </c>
      <c r="O64" s="348">
        <v>-9.5047999999999995</v>
      </c>
      <c r="P64" s="348">
        <v>-0.80130000000000001</v>
      </c>
      <c r="Q64" s="348">
        <v>-6.7420999999999998</v>
      </c>
      <c r="R64" s="348">
        <v>-5.4272999999999998</v>
      </c>
      <c r="S64" s="348">
        <v>5.5975000000000001</v>
      </c>
      <c r="T64" s="348">
        <v>5.1405000000000003</v>
      </c>
      <c r="U64" s="354">
        <v>4.5190000000000001</v>
      </c>
      <c r="V64" s="348">
        <v>4.2727000000000004</v>
      </c>
      <c r="W64" s="348">
        <v>5.3026</v>
      </c>
      <c r="X64" s="348">
        <v>6.3033999999999999</v>
      </c>
      <c r="Y64" s="375">
        <v>4.8015999999999996</v>
      </c>
      <c r="Z64" s="348" t="s">
        <v>430</v>
      </c>
      <c r="AA64" s="348">
        <v>-0.49409999999999998</v>
      </c>
      <c r="AB64" s="348">
        <v>7.1349</v>
      </c>
      <c r="AC64" s="348">
        <v>4.3478000000000003</v>
      </c>
      <c r="AD64" s="348">
        <v>3.9171999999999998</v>
      </c>
      <c r="AE64" s="348">
        <v>1.7569999999999999</v>
      </c>
      <c r="AF64" s="348">
        <v>5.1266999999999996</v>
      </c>
      <c r="AG64" s="569"/>
      <c r="AH64" s="346">
        <v>10</v>
      </c>
      <c r="AI64" s="346">
        <v>10</v>
      </c>
      <c r="AJ64" s="346">
        <v>10</v>
      </c>
      <c r="AK64" s="346">
        <v>8</v>
      </c>
      <c r="AL64" s="346">
        <v>5</v>
      </c>
      <c r="AM64" s="346">
        <v>1</v>
      </c>
      <c r="AN64" s="346">
        <v>1</v>
      </c>
      <c r="AO64" s="573">
        <v>1</v>
      </c>
      <c r="AP64" s="346">
        <v>1</v>
      </c>
      <c r="AQ64" s="346">
        <v>3</v>
      </c>
      <c r="AR64" s="346">
        <v>3</v>
      </c>
      <c r="AS64" s="346">
        <v>6</v>
      </c>
      <c r="AT64" s="346" t="s">
        <v>430</v>
      </c>
      <c r="AU64" s="346">
        <v>6</v>
      </c>
      <c r="AV64" s="346">
        <v>2</v>
      </c>
      <c r="AW64" s="346">
        <v>1</v>
      </c>
      <c r="AX64" s="346">
        <v>2</v>
      </c>
      <c r="AY64" s="346">
        <v>7</v>
      </c>
      <c r="AZ64" s="584"/>
      <c r="BA64" s="467">
        <v>45.31</v>
      </c>
      <c r="BB64" s="348">
        <v>13.05</v>
      </c>
      <c r="BC64" s="348">
        <v>14.27</v>
      </c>
      <c r="BD64" s="348">
        <v>5.0999999999999996</v>
      </c>
      <c r="BE64" s="375" t="s">
        <v>430</v>
      </c>
      <c r="BF64" s="375">
        <v>22.27</v>
      </c>
      <c r="BG64" s="374"/>
      <c r="BH64" s="594">
        <v>18.62</v>
      </c>
      <c r="BI64" s="348" t="s">
        <v>430</v>
      </c>
      <c r="BJ64" s="348" t="s">
        <v>430</v>
      </c>
      <c r="BK64" s="348">
        <v>32.42</v>
      </c>
      <c r="BL64" s="348" t="s">
        <v>430</v>
      </c>
      <c r="BM64" s="375">
        <v>45.31</v>
      </c>
      <c r="BN64" s="375" t="s">
        <v>430</v>
      </c>
      <c r="BO64" s="375" t="s">
        <v>430</v>
      </c>
      <c r="BP64" s="375" t="s">
        <v>430</v>
      </c>
      <c r="BQ64" s="375">
        <v>3.4</v>
      </c>
      <c r="BR64" s="374"/>
      <c r="BS64" s="468" t="s">
        <v>430</v>
      </c>
      <c r="BT64" s="348">
        <v>14.2705527157188</v>
      </c>
      <c r="BU64" s="374"/>
      <c r="BV64" s="430" t="s">
        <v>555</v>
      </c>
    </row>
    <row r="65" spans="1:74" s="428" customFormat="1" x14ac:dyDescent="0.25">
      <c r="A65" s="345" t="s">
        <v>7988</v>
      </c>
      <c r="B65" s="373"/>
      <c r="C65" s="719">
        <v>44392</v>
      </c>
      <c r="D65" s="373"/>
      <c r="E65" s="346">
        <v>25.27</v>
      </c>
      <c r="F65" s="373"/>
      <c r="G65" s="347">
        <v>12.753299999999999</v>
      </c>
      <c r="H65" s="374"/>
      <c r="I65" s="843">
        <v>11.71</v>
      </c>
      <c r="J65" s="843">
        <v>6.63</v>
      </c>
      <c r="K65" s="843">
        <v>6.49</v>
      </c>
      <c r="L65" s="843">
        <v>6.72</v>
      </c>
      <c r="M65" s="348"/>
      <c r="N65" s="350">
        <v>-12.3025</v>
      </c>
      <c r="O65" s="348">
        <v>-4.1007999999999996</v>
      </c>
      <c r="P65" s="348">
        <v>0.69520000000000004</v>
      </c>
      <c r="Q65" s="348">
        <v>-12.2691</v>
      </c>
      <c r="R65" s="348">
        <v>-8.7331000000000003</v>
      </c>
      <c r="S65" s="348">
        <v>1.0637000000000001</v>
      </c>
      <c r="T65" s="348">
        <v>0.69769999999999999</v>
      </c>
      <c r="U65" s="354">
        <v>2.3241999999999998</v>
      </c>
      <c r="V65" s="348">
        <v>2.0320999999999998</v>
      </c>
      <c r="W65" s="348">
        <v>3.6644000000000001</v>
      </c>
      <c r="X65" s="348">
        <v>5.1154000000000002</v>
      </c>
      <c r="Y65" s="375">
        <v>4.7443999999999997</v>
      </c>
      <c r="Z65" s="348" t="s">
        <v>430</v>
      </c>
      <c r="AA65" s="348">
        <v>-4.1905000000000001</v>
      </c>
      <c r="AB65" s="348">
        <v>0.89549999999999996</v>
      </c>
      <c r="AC65" s="348">
        <v>1.8121</v>
      </c>
      <c r="AD65" s="348">
        <v>2.3654000000000002</v>
      </c>
      <c r="AE65" s="348">
        <v>-3.7168000000000001</v>
      </c>
      <c r="AF65" s="348">
        <v>4.8272000000000004</v>
      </c>
      <c r="AG65" s="569"/>
      <c r="AH65" s="346">
        <v>6</v>
      </c>
      <c r="AI65" s="346">
        <v>7</v>
      </c>
      <c r="AJ65" s="346">
        <v>9</v>
      </c>
      <c r="AK65" s="346">
        <v>9</v>
      </c>
      <c r="AL65" s="346">
        <v>8</v>
      </c>
      <c r="AM65" s="346">
        <v>10</v>
      </c>
      <c r="AN65" s="346">
        <v>10</v>
      </c>
      <c r="AO65" s="573">
        <v>10</v>
      </c>
      <c r="AP65" s="346">
        <v>9</v>
      </c>
      <c r="AQ65" s="346">
        <v>8</v>
      </c>
      <c r="AR65" s="346">
        <v>7</v>
      </c>
      <c r="AS65" s="346">
        <v>7</v>
      </c>
      <c r="AT65" s="346" t="s">
        <v>430</v>
      </c>
      <c r="AU65" s="346">
        <v>9</v>
      </c>
      <c r="AV65" s="346">
        <v>10</v>
      </c>
      <c r="AW65" s="346">
        <v>9</v>
      </c>
      <c r="AX65" s="346">
        <v>7</v>
      </c>
      <c r="AY65" s="346">
        <v>10</v>
      </c>
      <c r="AZ65" s="584"/>
      <c r="BA65" s="467">
        <v>82.48</v>
      </c>
      <c r="BB65" s="348" t="s">
        <v>430</v>
      </c>
      <c r="BC65" s="348" t="s">
        <v>430</v>
      </c>
      <c r="BD65" s="348" t="s">
        <v>430</v>
      </c>
      <c r="BE65" s="375" t="s">
        <v>430</v>
      </c>
      <c r="BF65" s="375">
        <v>17.52</v>
      </c>
      <c r="BG65" s="374"/>
      <c r="BH65" s="594">
        <v>17.52</v>
      </c>
      <c r="BI65" s="348" t="s">
        <v>430</v>
      </c>
      <c r="BJ65" s="348" t="s">
        <v>430</v>
      </c>
      <c r="BK65" s="348" t="s">
        <v>430</v>
      </c>
      <c r="BL65" s="348" t="s">
        <v>430</v>
      </c>
      <c r="BM65" s="375">
        <v>82.48</v>
      </c>
      <c r="BN65" s="375" t="s">
        <v>430</v>
      </c>
      <c r="BO65" s="375" t="s">
        <v>430</v>
      </c>
      <c r="BP65" s="375" t="s">
        <v>430</v>
      </c>
      <c r="BQ65" s="375" t="s">
        <v>430</v>
      </c>
      <c r="BR65" s="374"/>
      <c r="BS65" s="468" t="s">
        <v>430</v>
      </c>
      <c r="BT65" s="348" t="s">
        <v>430</v>
      </c>
      <c r="BU65" s="374"/>
      <c r="BV65" s="430" t="s">
        <v>555</v>
      </c>
    </row>
    <row r="66" spans="1:74" s="428" customFormat="1" x14ac:dyDescent="0.25">
      <c r="A66" s="345" t="s">
        <v>7989</v>
      </c>
      <c r="B66" s="373"/>
      <c r="C66" s="719">
        <v>43440</v>
      </c>
      <c r="D66" s="373"/>
      <c r="E66" s="346">
        <v>25.465699999999998</v>
      </c>
      <c r="F66" s="373"/>
      <c r="G66" s="347">
        <v>1499.6990000000001</v>
      </c>
      <c r="H66" s="374"/>
      <c r="I66" s="843">
        <v>7.62</v>
      </c>
      <c r="J66" s="843">
        <v>6.6</v>
      </c>
      <c r="K66" s="843">
        <v>2.64</v>
      </c>
      <c r="L66" s="843">
        <v>2.73</v>
      </c>
      <c r="M66" s="348"/>
      <c r="N66" s="350">
        <v>-6.5945</v>
      </c>
      <c r="O66" s="348">
        <v>-4.2714999999999996</v>
      </c>
      <c r="P66" s="348">
        <v>3.0137999999999998</v>
      </c>
      <c r="Q66" s="348">
        <v>0.82179999999999997</v>
      </c>
      <c r="R66" s="348">
        <v>-0.32950000000000002</v>
      </c>
      <c r="S66" s="348">
        <v>5.5538999999999996</v>
      </c>
      <c r="T66" s="348">
        <v>3.4369999999999998</v>
      </c>
      <c r="U66" s="354">
        <v>3.7081</v>
      </c>
      <c r="V66" s="348">
        <v>2.7431999999999999</v>
      </c>
      <c r="W66" s="348">
        <v>3.8786999999999998</v>
      </c>
      <c r="X66" s="348">
        <v>4.9150999999999998</v>
      </c>
      <c r="Y66" s="375">
        <v>4.2907000000000002</v>
      </c>
      <c r="Z66" s="348" t="s">
        <v>430</v>
      </c>
      <c r="AA66" s="348">
        <v>2.0705</v>
      </c>
      <c r="AB66" s="348">
        <v>5.0865999999999998</v>
      </c>
      <c r="AC66" s="348">
        <v>2.6943000000000001</v>
      </c>
      <c r="AD66" s="348">
        <v>2.5024999999999999</v>
      </c>
      <c r="AE66" s="348">
        <v>4.8579999999999997</v>
      </c>
      <c r="AF66" s="348">
        <v>5.3562000000000003</v>
      </c>
      <c r="AG66" s="569"/>
      <c r="AH66" s="346">
        <v>1</v>
      </c>
      <c r="AI66" s="346">
        <v>8</v>
      </c>
      <c r="AJ66" s="346">
        <v>6</v>
      </c>
      <c r="AK66" s="346">
        <v>3</v>
      </c>
      <c r="AL66" s="346">
        <v>1</v>
      </c>
      <c r="AM66" s="346">
        <v>2</v>
      </c>
      <c r="AN66" s="346">
        <v>4</v>
      </c>
      <c r="AO66" s="573">
        <v>2</v>
      </c>
      <c r="AP66" s="346">
        <v>6</v>
      </c>
      <c r="AQ66" s="346">
        <v>7</v>
      </c>
      <c r="AR66" s="346">
        <v>9</v>
      </c>
      <c r="AS66" s="346">
        <v>8</v>
      </c>
      <c r="AT66" s="346" t="s">
        <v>430</v>
      </c>
      <c r="AU66" s="346">
        <v>2</v>
      </c>
      <c r="AV66" s="346">
        <v>8</v>
      </c>
      <c r="AW66" s="346">
        <v>5</v>
      </c>
      <c r="AX66" s="346">
        <v>6</v>
      </c>
      <c r="AY66" s="346">
        <v>3</v>
      </c>
      <c r="AZ66" s="584"/>
      <c r="BA66" s="467">
        <v>21.84</v>
      </c>
      <c r="BB66" s="348">
        <v>65.53</v>
      </c>
      <c r="BC66" s="348" t="s">
        <v>430</v>
      </c>
      <c r="BD66" s="348" t="s">
        <v>430</v>
      </c>
      <c r="BE66" s="375" t="s">
        <v>430</v>
      </c>
      <c r="BF66" s="375">
        <v>12.64</v>
      </c>
      <c r="BG66" s="374"/>
      <c r="BH66" s="594">
        <v>12.64</v>
      </c>
      <c r="BI66" s="348">
        <v>54.54</v>
      </c>
      <c r="BJ66" s="348" t="s">
        <v>430</v>
      </c>
      <c r="BK66" s="348">
        <v>10.99</v>
      </c>
      <c r="BL66" s="348" t="s">
        <v>430</v>
      </c>
      <c r="BM66" s="375">
        <v>21.84</v>
      </c>
      <c r="BN66" s="375" t="s">
        <v>430</v>
      </c>
      <c r="BO66" s="375" t="s">
        <v>430</v>
      </c>
      <c r="BP66" s="375" t="s">
        <v>430</v>
      </c>
      <c r="BQ66" s="375" t="s">
        <v>430</v>
      </c>
      <c r="BR66" s="374"/>
      <c r="BS66" s="468" t="s">
        <v>430</v>
      </c>
      <c r="BT66" s="348" t="s">
        <v>430</v>
      </c>
      <c r="BU66" s="374"/>
      <c r="BV66" s="430" t="s">
        <v>555</v>
      </c>
    </row>
    <row r="67" spans="1:74" x14ac:dyDescent="0.25">
      <c r="A67" s="318" t="s">
        <v>93</v>
      </c>
      <c r="B67" s="43"/>
      <c r="C67" s="720"/>
      <c r="D67" s="43"/>
      <c r="E67" s="51"/>
      <c r="F67" s="43"/>
      <c r="G67" s="55"/>
      <c r="H67" s="66"/>
      <c r="I67" s="59"/>
      <c r="J67" s="59"/>
      <c r="K67" s="59"/>
      <c r="L67" s="59"/>
      <c r="M67" s="59"/>
      <c r="N67" s="70">
        <v>-15.7479</v>
      </c>
      <c r="O67" s="59">
        <v>-3.1042000000000001</v>
      </c>
      <c r="P67" s="59">
        <v>2.859</v>
      </c>
      <c r="Q67" s="59">
        <v>-4.1001000000000003</v>
      </c>
      <c r="R67" s="59">
        <v>-5.9911000000000003</v>
      </c>
      <c r="S67" s="59">
        <v>3.7530000000000001</v>
      </c>
      <c r="T67" s="59">
        <v>2.8841000000000001</v>
      </c>
      <c r="U67" s="88">
        <v>3.2018</v>
      </c>
      <c r="V67" s="59">
        <v>2.9500999999999999</v>
      </c>
      <c r="W67" s="59">
        <v>4.3701999999999996</v>
      </c>
      <c r="X67" s="59">
        <v>5.5971000000000002</v>
      </c>
      <c r="Y67" s="276">
        <v>4.8232999999999997</v>
      </c>
      <c r="Z67" s="59">
        <v>5.6050000000000004</v>
      </c>
      <c r="AA67" s="59">
        <v>-0.98540000000000005</v>
      </c>
      <c r="AB67" s="59">
        <v>5.4798</v>
      </c>
      <c r="AC67" s="59">
        <v>2.6341999999999999</v>
      </c>
      <c r="AD67" s="59">
        <v>2.8168000000000002</v>
      </c>
      <c r="AE67" s="59">
        <v>3.1793</v>
      </c>
      <c r="AF67" s="59">
        <v>6.0914000000000001</v>
      </c>
      <c r="AG67" s="553"/>
      <c r="AH67" s="51">
        <v>10</v>
      </c>
      <c r="AI67" s="51">
        <v>10</v>
      </c>
      <c r="AJ67" s="51">
        <v>10</v>
      </c>
      <c r="AK67" s="51">
        <v>10</v>
      </c>
      <c r="AL67" s="51">
        <v>10</v>
      </c>
      <c r="AM67" s="51">
        <v>10</v>
      </c>
      <c r="AN67" s="51">
        <v>10</v>
      </c>
      <c r="AO67" s="630">
        <v>10</v>
      </c>
      <c r="AP67" s="51">
        <v>10</v>
      </c>
      <c r="AQ67" s="51">
        <v>10</v>
      </c>
      <c r="AR67" s="51">
        <v>10</v>
      </c>
      <c r="AS67" s="51">
        <v>10</v>
      </c>
      <c r="AT67" s="51">
        <v>5</v>
      </c>
      <c r="AU67" s="51">
        <v>10</v>
      </c>
      <c r="AV67" s="51">
        <v>10</v>
      </c>
      <c r="AW67" s="51">
        <v>10</v>
      </c>
      <c r="AX67" s="51">
        <v>10</v>
      </c>
      <c r="AY67" s="51">
        <v>10</v>
      </c>
      <c r="AZ67" s="579"/>
      <c r="BA67" s="577"/>
      <c r="BB67" s="59"/>
      <c r="BC67" s="59"/>
      <c r="BD67" s="59"/>
      <c r="BE67" s="276"/>
      <c r="BF67" s="276"/>
      <c r="BG67" s="66"/>
      <c r="BH67" s="586"/>
      <c r="BI67" s="59"/>
      <c r="BJ67" s="59"/>
      <c r="BK67" s="59"/>
      <c r="BL67" s="59"/>
      <c r="BM67" s="276"/>
      <c r="BN67" s="587"/>
      <c r="BO67" s="587"/>
      <c r="BP67" s="587"/>
      <c r="BQ67" s="587"/>
      <c r="BR67" s="602"/>
      <c r="BS67" s="267"/>
      <c r="BT67" s="59"/>
      <c r="BU67" s="66"/>
      <c r="BV67" s="34"/>
    </row>
    <row r="68" spans="1:74" x14ac:dyDescent="0.25">
      <c r="A68" s="320" t="s">
        <v>94</v>
      </c>
      <c r="B68" s="44"/>
      <c r="C68" s="721"/>
      <c r="D68" s="44"/>
      <c r="E68" s="52"/>
      <c r="F68" s="44"/>
      <c r="G68" s="56"/>
      <c r="H68" s="67"/>
      <c r="I68" s="60"/>
      <c r="J68" s="60"/>
      <c r="K68" s="60"/>
      <c r="L68" s="60"/>
      <c r="M68" s="60"/>
      <c r="N68" s="71">
        <v>-6.5945</v>
      </c>
      <c r="O68" s="60">
        <v>2.6918000000000002</v>
      </c>
      <c r="P68" s="60">
        <v>7.1463999999999999</v>
      </c>
      <c r="Q68" s="60">
        <v>4.7544000000000004</v>
      </c>
      <c r="R68" s="60">
        <v>-0.32950000000000002</v>
      </c>
      <c r="S68" s="60">
        <v>5.5975000000000001</v>
      </c>
      <c r="T68" s="60">
        <v>5.1405000000000003</v>
      </c>
      <c r="U68" s="89">
        <v>4.5190000000000001</v>
      </c>
      <c r="V68" s="60">
        <v>4.2727000000000004</v>
      </c>
      <c r="W68" s="60">
        <v>5.7599</v>
      </c>
      <c r="X68" s="60">
        <v>6.4177999999999997</v>
      </c>
      <c r="Y68" s="277">
        <v>5.9025999999999996</v>
      </c>
      <c r="Z68" s="60">
        <v>6.2092000000000001</v>
      </c>
      <c r="AA68" s="60">
        <v>2.5947</v>
      </c>
      <c r="AB68" s="60">
        <v>8.3522999999999996</v>
      </c>
      <c r="AC68" s="60">
        <v>4.3478000000000003</v>
      </c>
      <c r="AD68" s="60">
        <v>4.1208</v>
      </c>
      <c r="AE68" s="60">
        <v>10.8222</v>
      </c>
      <c r="AF68" s="60">
        <v>7.2558999999999996</v>
      </c>
      <c r="AG68" s="554"/>
      <c r="AH68" s="52"/>
      <c r="AI68" s="52"/>
      <c r="AJ68" s="52"/>
      <c r="AK68" s="52"/>
      <c r="AL68" s="52"/>
      <c r="AM68" s="52"/>
      <c r="AN68" s="52"/>
      <c r="AO68" s="314"/>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596"/>
      <c r="BS68" s="268"/>
      <c r="BT68" s="60"/>
      <c r="BU68" s="67"/>
      <c r="BV68" s="26"/>
    </row>
    <row r="69" spans="1:74" x14ac:dyDescent="0.25">
      <c r="A69" s="320" t="s">
        <v>95</v>
      </c>
      <c r="B69" s="44"/>
      <c r="C69" s="721"/>
      <c r="D69" s="44"/>
      <c r="E69" s="52"/>
      <c r="F69" s="44"/>
      <c r="G69" s="56"/>
      <c r="H69" s="67"/>
      <c r="I69" s="60"/>
      <c r="J69" s="60"/>
      <c r="K69" s="60"/>
      <c r="L69" s="60"/>
      <c r="M69" s="60"/>
      <c r="N69" s="71">
        <v>-30.219100000000001</v>
      </c>
      <c r="O69" s="60">
        <v>-9.5047999999999995</v>
      </c>
      <c r="P69" s="60">
        <v>-0.80130000000000001</v>
      </c>
      <c r="Q69" s="60">
        <v>-13.555099999999999</v>
      </c>
      <c r="R69" s="60">
        <v>-14.696400000000001</v>
      </c>
      <c r="S69" s="60">
        <v>1.0637000000000001</v>
      </c>
      <c r="T69" s="60">
        <v>0.69769999999999999</v>
      </c>
      <c r="U69" s="89">
        <v>2.3241999999999998</v>
      </c>
      <c r="V69" s="60">
        <v>1.4633</v>
      </c>
      <c r="W69" s="60">
        <v>3.0329999999999999</v>
      </c>
      <c r="X69" s="60">
        <v>4.6246999999999998</v>
      </c>
      <c r="Y69" s="277">
        <v>4.0124000000000004</v>
      </c>
      <c r="Z69" s="60">
        <v>5.0487000000000002</v>
      </c>
      <c r="AA69" s="60">
        <v>-6.2538999999999998</v>
      </c>
      <c r="AB69" s="60">
        <v>0.89549999999999996</v>
      </c>
      <c r="AC69" s="60">
        <v>0.81140000000000001</v>
      </c>
      <c r="AD69" s="60">
        <v>1.2190000000000001</v>
      </c>
      <c r="AE69" s="60">
        <v>-3.7168000000000001</v>
      </c>
      <c r="AF69" s="60">
        <v>4.8272000000000004</v>
      </c>
      <c r="AG69" s="554"/>
      <c r="AH69" s="52"/>
      <c r="AI69" s="52"/>
      <c r="AJ69" s="52"/>
      <c r="AK69" s="52"/>
      <c r="AL69" s="52"/>
      <c r="AM69" s="52"/>
      <c r="AN69" s="52"/>
      <c r="AO69" s="314"/>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596"/>
      <c r="BS69" s="268"/>
      <c r="BT69" s="60"/>
      <c r="BU69" s="67"/>
      <c r="BV69" s="26"/>
    </row>
    <row r="70" spans="1:74" x14ac:dyDescent="0.25">
      <c r="A70" s="321" t="s">
        <v>96</v>
      </c>
      <c r="B70" s="45"/>
      <c r="C70" s="722"/>
      <c r="D70" s="45"/>
      <c r="E70" s="53"/>
      <c r="F70" s="45"/>
      <c r="G70" s="57"/>
      <c r="H70" s="68"/>
      <c r="I70" s="61"/>
      <c r="J70" s="61"/>
      <c r="K70" s="61"/>
      <c r="L70" s="61"/>
      <c r="M70" s="61"/>
      <c r="N70" s="72">
        <v>-12.043900000000001</v>
      </c>
      <c r="O70" s="61">
        <v>-3.2298499999999999</v>
      </c>
      <c r="P70" s="61">
        <v>3.29</v>
      </c>
      <c r="Q70" s="61">
        <v>-4.1481500000000002</v>
      </c>
      <c r="R70" s="61">
        <v>-6.0103499999999999</v>
      </c>
      <c r="S70" s="61">
        <v>4.1037499999999998</v>
      </c>
      <c r="T70" s="61">
        <v>3.2044000000000001</v>
      </c>
      <c r="U70" s="90">
        <v>3.1738</v>
      </c>
      <c r="V70" s="61">
        <v>2.7532000000000001</v>
      </c>
      <c r="W70" s="61">
        <v>4.1247499999999997</v>
      </c>
      <c r="X70" s="61">
        <v>5.5727000000000002</v>
      </c>
      <c r="Y70" s="279">
        <v>4.8224999999999998</v>
      </c>
      <c r="Z70" s="61">
        <v>5.4768999999999997</v>
      </c>
      <c r="AA70" s="61">
        <v>-0.23369999999999999</v>
      </c>
      <c r="AB70" s="61">
        <v>5.7462</v>
      </c>
      <c r="AC70" s="61">
        <v>2.4769999999999999</v>
      </c>
      <c r="AD70" s="61">
        <v>2.5670000000000002</v>
      </c>
      <c r="AE70" s="61">
        <v>3.5949</v>
      </c>
      <c r="AF70" s="61">
        <v>6.26145</v>
      </c>
      <c r="AG70" s="556"/>
      <c r="AH70" s="53"/>
      <c r="AI70" s="53"/>
      <c r="AJ70" s="53"/>
      <c r="AK70" s="53"/>
      <c r="AL70" s="53"/>
      <c r="AM70" s="53"/>
      <c r="AN70" s="53"/>
      <c r="AO70" s="567"/>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603"/>
      <c r="BS70" s="270"/>
      <c r="BT70" s="61"/>
      <c r="BU70" s="68"/>
      <c r="BV70" s="272"/>
    </row>
    <row r="71" spans="1:74" ht="14.5" x14ac:dyDescent="0.25">
      <c r="A71" s="323" t="s">
        <v>91</v>
      </c>
      <c r="B71" s="69"/>
      <c r="C71" s="726"/>
      <c r="D71" s="69"/>
      <c r="E71" s="40"/>
      <c r="F71" s="69"/>
      <c r="G71" s="40"/>
      <c r="H71" s="69"/>
      <c r="I71" s="62"/>
      <c r="J71" s="62"/>
      <c r="K71" s="62"/>
      <c r="L71" s="62"/>
      <c r="M71" s="62"/>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7943</v>
      </c>
      <c r="B72" s="374"/>
      <c r="C72" s="731"/>
      <c r="D72" s="374"/>
      <c r="E72" s="372"/>
      <c r="F72" s="374"/>
      <c r="G72" s="372"/>
      <c r="H72" s="374"/>
      <c r="I72" s="348"/>
      <c r="J72" s="348"/>
      <c r="K72" s="348"/>
      <c r="L72" s="348"/>
      <c r="M72" s="348"/>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7944</v>
      </c>
      <c r="B73" s="417"/>
      <c r="C73" s="732"/>
      <c r="D73" s="417"/>
      <c r="E73" s="431"/>
      <c r="F73" s="417"/>
      <c r="G73" s="431"/>
      <c r="H73" s="432"/>
      <c r="I73" s="433"/>
      <c r="J73" s="433"/>
      <c r="K73" s="433"/>
      <c r="L73" s="433"/>
      <c r="M73" s="433"/>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435"/>
      <c r="AN73" s="435"/>
      <c r="AO73" s="573"/>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173</v>
      </c>
      <c r="BM77" s="277"/>
    </row>
    <row r="78" spans="1:74" x14ac:dyDescent="0.25">
      <c r="A78" s="488" t="s">
        <v>10576</v>
      </c>
      <c r="BM78" s="277"/>
    </row>
    <row r="79" spans="1:74" x14ac:dyDescent="0.25">
      <c r="A79" s="488" t="s">
        <v>292</v>
      </c>
      <c r="BM79"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42846-7046-43F3-AC08-DD9C5D7550BB}">
  <sheetPr codeName="Sheet34"/>
  <dimension ref="A1:BV7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0.8164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225</v>
      </c>
    </row>
    <row r="4" spans="1:74" x14ac:dyDescent="0.25">
      <c r="A4" s="488" t="s">
        <v>425</v>
      </c>
    </row>
    <row r="5" spans="1:74" ht="33" x14ac:dyDescent="0.25">
      <c r="A5" s="1100" t="s">
        <v>226</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33"/>
      <c r="BS5" s="1130" t="s">
        <v>206</v>
      </c>
      <c r="BT5" s="1138"/>
      <c r="BU5" s="1133"/>
      <c r="BV5" s="1130" t="s">
        <v>88</v>
      </c>
    </row>
    <row r="6" spans="1:74"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34"/>
      <c r="BS6" s="83" t="s">
        <v>204</v>
      </c>
      <c r="BT6" s="82" t="s">
        <v>205</v>
      </c>
      <c r="BU6" s="1134"/>
      <c r="BV6" s="1131"/>
    </row>
    <row r="7" spans="1:74" ht="14.5" x14ac:dyDescent="0.25">
      <c r="A7" s="323" t="s">
        <v>227</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247"/>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7993</v>
      </c>
      <c r="B8" s="369"/>
      <c r="C8" s="718">
        <v>41275</v>
      </c>
      <c r="D8" s="369"/>
      <c r="E8" s="338">
        <v>30120.9</v>
      </c>
      <c r="F8" s="369"/>
      <c r="G8" s="339">
        <v>35.2913</v>
      </c>
      <c r="H8" s="370"/>
      <c r="I8" s="340">
        <v>6.7401900000000001</v>
      </c>
      <c r="J8" s="340">
        <v>7.61</v>
      </c>
      <c r="K8" s="843">
        <v>4.09</v>
      </c>
      <c r="L8" s="340">
        <v>4.0475599999999998</v>
      </c>
      <c r="M8" s="361"/>
      <c r="N8" s="342">
        <v>-20.363299999999999</v>
      </c>
      <c r="O8" s="340">
        <v>-2.5162</v>
      </c>
      <c r="P8" s="340">
        <v>4.6879</v>
      </c>
      <c r="Q8" s="340">
        <v>4.2398999999999996</v>
      </c>
      <c r="R8" s="340">
        <v>-3.0183</v>
      </c>
      <c r="S8" s="340">
        <v>5.8868999999999998</v>
      </c>
      <c r="T8" s="340">
        <v>5.1031000000000004</v>
      </c>
      <c r="U8" s="344">
        <v>4.7117000000000004</v>
      </c>
      <c r="V8" s="340">
        <v>5.0370999999999997</v>
      </c>
      <c r="W8" s="340">
        <v>6.6387</v>
      </c>
      <c r="X8" s="340">
        <v>7.1714000000000002</v>
      </c>
      <c r="Y8" s="371">
        <v>6.3021000000000003</v>
      </c>
      <c r="Z8" s="340">
        <v>7.3007999999999997</v>
      </c>
      <c r="AA8" s="340">
        <v>1.5041</v>
      </c>
      <c r="AB8" s="340">
        <v>7.5941999999999998</v>
      </c>
      <c r="AC8" s="340">
        <v>4.6066000000000003</v>
      </c>
      <c r="AD8" s="340">
        <v>4.9532999999999996</v>
      </c>
      <c r="AE8" s="340">
        <v>9.4464000000000006</v>
      </c>
      <c r="AF8" s="340">
        <v>7.9024999999999999</v>
      </c>
      <c r="AG8" s="568"/>
      <c r="AH8" s="338">
        <v>14</v>
      </c>
      <c r="AI8" s="338">
        <v>13</v>
      </c>
      <c r="AJ8" s="338">
        <v>13</v>
      </c>
      <c r="AK8" s="338">
        <v>13</v>
      </c>
      <c r="AL8" s="338">
        <v>14</v>
      </c>
      <c r="AM8" s="338">
        <v>14</v>
      </c>
      <c r="AN8" s="338">
        <v>13</v>
      </c>
      <c r="AO8" s="604">
        <v>14</v>
      </c>
      <c r="AP8" s="338">
        <v>14</v>
      </c>
      <c r="AQ8" s="338">
        <v>14</v>
      </c>
      <c r="AR8" s="338">
        <v>14</v>
      </c>
      <c r="AS8" s="338">
        <v>9</v>
      </c>
      <c r="AT8" s="338">
        <v>6</v>
      </c>
      <c r="AU8" s="338">
        <v>14</v>
      </c>
      <c r="AV8" s="338">
        <v>7</v>
      </c>
      <c r="AW8" s="338">
        <v>14</v>
      </c>
      <c r="AX8" s="338">
        <v>14</v>
      </c>
      <c r="AY8" s="338">
        <v>13</v>
      </c>
      <c r="AZ8" s="583"/>
      <c r="BA8" s="464">
        <v>15.82</v>
      </c>
      <c r="BB8" s="340">
        <v>79.66</v>
      </c>
      <c r="BC8" s="340" t="s">
        <v>430</v>
      </c>
      <c r="BD8" s="340" t="s">
        <v>430</v>
      </c>
      <c r="BE8" s="371" t="s">
        <v>430</v>
      </c>
      <c r="BF8" s="371">
        <v>4.5199999999999996</v>
      </c>
      <c r="BG8" s="370"/>
      <c r="BH8" s="593">
        <v>4.5199999999999996</v>
      </c>
      <c r="BI8" s="340" t="s">
        <v>430</v>
      </c>
      <c r="BJ8" s="340" t="s">
        <v>430</v>
      </c>
      <c r="BK8" s="340">
        <v>79.66</v>
      </c>
      <c r="BL8" s="340" t="s">
        <v>430</v>
      </c>
      <c r="BM8" s="371">
        <v>15.82</v>
      </c>
      <c r="BN8" s="371" t="s">
        <v>430</v>
      </c>
      <c r="BO8" s="371" t="s">
        <v>430</v>
      </c>
      <c r="BP8" s="371" t="s">
        <v>430</v>
      </c>
      <c r="BQ8" s="371" t="s">
        <v>430</v>
      </c>
      <c r="BR8" s="370"/>
      <c r="BS8" s="465">
        <v>6.2306568887229199</v>
      </c>
      <c r="BT8" s="340">
        <v>10.8485205351879</v>
      </c>
      <c r="BU8" s="370"/>
      <c r="BV8" s="571" t="s">
        <v>555</v>
      </c>
    </row>
    <row r="9" spans="1:74" s="425" customFormat="1" x14ac:dyDescent="0.25">
      <c r="A9" s="337" t="s">
        <v>7994</v>
      </c>
      <c r="B9" s="369"/>
      <c r="C9" s="718">
        <v>41276</v>
      </c>
      <c r="D9" s="369"/>
      <c r="E9" s="338">
        <v>29761</v>
      </c>
      <c r="F9" s="369"/>
      <c r="G9" s="339">
        <v>33.601100000000002</v>
      </c>
      <c r="H9" s="370"/>
      <c r="I9" s="843">
        <v>5.46</v>
      </c>
      <c r="J9" s="843">
        <v>7.49</v>
      </c>
      <c r="K9" s="843">
        <v>3.19</v>
      </c>
      <c r="L9" s="843">
        <v>3.35</v>
      </c>
      <c r="M9" s="361"/>
      <c r="N9" s="342">
        <v>-18.023199999999999</v>
      </c>
      <c r="O9" s="340">
        <v>-3.077</v>
      </c>
      <c r="P9" s="340">
        <v>4.3954000000000004</v>
      </c>
      <c r="Q9" s="340">
        <v>4.6715999999999998</v>
      </c>
      <c r="R9" s="340">
        <v>0.24529999999999999</v>
      </c>
      <c r="S9" s="340">
        <v>6.8158000000000003</v>
      </c>
      <c r="T9" s="340">
        <v>6.2447999999999997</v>
      </c>
      <c r="U9" s="344">
        <v>5.7994000000000003</v>
      </c>
      <c r="V9" s="340">
        <v>6.2099000000000002</v>
      </c>
      <c r="W9" s="340">
        <v>7.3559999999999999</v>
      </c>
      <c r="X9" s="340">
        <v>7.5373999999999999</v>
      </c>
      <c r="Y9" s="371">
        <v>6.8121</v>
      </c>
      <c r="Z9" s="340">
        <v>7.4443000000000001</v>
      </c>
      <c r="AA9" s="340">
        <v>3.3593999999999999</v>
      </c>
      <c r="AB9" s="340">
        <v>7.8791000000000002</v>
      </c>
      <c r="AC9" s="340">
        <v>5.8068</v>
      </c>
      <c r="AD9" s="340">
        <v>6.1252000000000004</v>
      </c>
      <c r="AE9" s="340">
        <v>10.152200000000001</v>
      </c>
      <c r="AF9" s="340">
        <v>8.0717999999999996</v>
      </c>
      <c r="AG9" s="568"/>
      <c r="AH9" s="338">
        <v>12</v>
      </c>
      <c r="AI9" s="338">
        <v>14</v>
      </c>
      <c r="AJ9" s="338">
        <v>14</v>
      </c>
      <c r="AK9" s="338">
        <v>11</v>
      </c>
      <c r="AL9" s="338">
        <v>9</v>
      </c>
      <c r="AM9" s="338">
        <v>3</v>
      </c>
      <c r="AN9" s="338">
        <v>4</v>
      </c>
      <c r="AO9" s="604">
        <v>4</v>
      </c>
      <c r="AP9" s="338">
        <v>2</v>
      </c>
      <c r="AQ9" s="338">
        <v>3</v>
      </c>
      <c r="AR9" s="338">
        <v>4</v>
      </c>
      <c r="AS9" s="338">
        <v>2</v>
      </c>
      <c r="AT9" s="338">
        <v>2</v>
      </c>
      <c r="AU9" s="338">
        <v>7</v>
      </c>
      <c r="AV9" s="338">
        <v>2</v>
      </c>
      <c r="AW9" s="338">
        <v>4</v>
      </c>
      <c r="AX9" s="338">
        <v>3</v>
      </c>
      <c r="AY9" s="338">
        <v>12</v>
      </c>
      <c r="AZ9" s="583"/>
      <c r="BA9" s="464">
        <v>19.41</v>
      </c>
      <c r="BB9" s="340">
        <v>76.790000000000006</v>
      </c>
      <c r="BC9" s="340">
        <v>0.54</v>
      </c>
      <c r="BD9" s="340" t="s">
        <v>430</v>
      </c>
      <c r="BE9" s="371">
        <v>2.27</v>
      </c>
      <c r="BF9" s="371">
        <v>3.26</v>
      </c>
      <c r="BG9" s="370"/>
      <c r="BH9" s="593">
        <v>3.26</v>
      </c>
      <c r="BI9" s="340">
        <v>4.8</v>
      </c>
      <c r="BJ9" s="340" t="s">
        <v>430</v>
      </c>
      <c r="BK9" s="340">
        <v>72.53</v>
      </c>
      <c r="BL9" s="340" t="s">
        <v>430</v>
      </c>
      <c r="BM9" s="371">
        <v>19.41</v>
      </c>
      <c r="BN9" s="371" t="s">
        <v>430</v>
      </c>
      <c r="BO9" s="371" t="s">
        <v>430</v>
      </c>
      <c r="BP9" s="371" t="s">
        <v>430</v>
      </c>
      <c r="BQ9" s="371">
        <v>2.27</v>
      </c>
      <c r="BR9" s="370"/>
      <c r="BS9" s="465">
        <v>12.4023188171186</v>
      </c>
      <c r="BT9" s="340">
        <v>7.5557651735533202</v>
      </c>
      <c r="BU9" s="370"/>
      <c r="BV9" s="571" t="s">
        <v>555</v>
      </c>
    </row>
    <row r="10" spans="1:74" s="428" customFormat="1" x14ac:dyDescent="0.25">
      <c r="A10" s="345" t="s">
        <v>7995</v>
      </c>
      <c r="B10" s="373"/>
      <c r="C10" s="719">
        <v>41275</v>
      </c>
      <c r="D10" s="373"/>
      <c r="E10" s="346">
        <v>22323.5</v>
      </c>
      <c r="F10" s="373"/>
      <c r="G10" s="347">
        <v>121.938</v>
      </c>
      <c r="H10" s="374"/>
      <c r="I10" s="843">
        <v>7.54</v>
      </c>
      <c r="J10" s="843">
        <v>7.49</v>
      </c>
      <c r="K10" s="843">
        <v>4.3499999999999996</v>
      </c>
      <c r="L10" s="843">
        <v>4.58</v>
      </c>
      <c r="M10" s="362"/>
      <c r="N10" s="350">
        <v>-14.4819</v>
      </c>
      <c r="O10" s="348">
        <v>7.9799999999999996E-2</v>
      </c>
      <c r="P10" s="348">
        <v>5.0208000000000004</v>
      </c>
      <c r="Q10" s="348">
        <v>3.0760999999999998</v>
      </c>
      <c r="R10" s="348">
        <v>-2.3233999999999999</v>
      </c>
      <c r="S10" s="348">
        <v>6.1772999999999998</v>
      </c>
      <c r="T10" s="348">
        <v>5.0968</v>
      </c>
      <c r="U10" s="354">
        <v>4.8756000000000004</v>
      </c>
      <c r="V10" s="348">
        <v>5.1704999999999997</v>
      </c>
      <c r="W10" s="348">
        <v>6.6604000000000001</v>
      </c>
      <c r="X10" s="348">
        <v>7.2103000000000002</v>
      </c>
      <c r="Y10" s="375">
        <v>6.3949999999999996</v>
      </c>
      <c r="Z10" s="348">
        <v>7.3556999999999997</v>
      </c>
      <c r="AA10" s="348">
        <v>1.8225</v>
      </c>
      <c r="AB10" s="348">
        <v>7.6201999999999996</v>
      </c>
      <c r="AC10" s="348">
        <v>4.7119999999999997</v>
      </c>
      <c r="AD10" s="348">
        <v>5.1647999999999996</v>
      </c>
      <c r="AE10" s="348">
        <v>8.8878000000000004</v>
      </c>
      <c r="AF10" s="348">
        <v>7.9943999999999997</v>
      </c>
      <c r="AG10" s="569"/>
      <c r="AH10" s="346">
        <v>11</v>
      </c>
      <c r="AI10" s="346">
        <v>7</v>
      </c>
      <c r="AJ10" s="346">
        <v>10</v>
      </c>
      <c r="AK10" s="346">
        <v>14</v>
      </c>
      <c r="AL10" s="346">
        <v>13</v>
      </c>
      <c r="AM10" s="346">
        <v>8</v>
      </c>
      <c r="AN10" s="346">
        <v>14</v>
      </c>
      <c r="AO10" s="429">
        <v>13</v>
      </c>
      <c r="AP10" s="346">
        <v>13</v>
      </c>
      <c r="AQ10" s="346">
        <v>13</v>
      </c>
      <c r="AR10" s="346">
        <v>13</v>
      </c>
      <c r="AS10" s="346">
        <v>6</v>
      </c>
      <c r="AT10" s="346">
        <v>3</v>
      </c>
      <c r="AU10" s="346">
        <v>13</v>
      </c>
      <c r="AV10" s="346">
        <v>6</v>
      </c>
      <c r="AW10" s="346">
        <v>13</v>
      </c>
      <c r="AX10" s="346">
        <v>13</v>
      </c>
      <c r="AY10" s="346">
        <v>14</v>
      </c>
      <c r="AZ10" s="584"/>
      <c r="BA10" s="467">
        <v>24.56</v>
      </c>
      <c r="BB10" s="348">
        <v>69.84</v>
      </c>
      <c r="BC10" s="348" t="s">
        <v>430</v>
      </c>
      <c r="BD10" s="348" t="s">
        <v>430</v>
      </c>
      <c r="BE10" s="375" t="s">
        <v>430</v>
      </c>
      <c r="BF10" s="375">
        <v>5.6</v>
      </c>
      <c r="BG10" s="374"/>
      <c r="BH10" s="594">
        <v>5.6</v>
      </c>
      <c r="BI10" s="348">
        <v>0.86</v>
      </c>
      <c r="BJ10" s="348" t="s">
        <v>430</v>
      </c>
      <c r="BK10" s="348">
        <v>68.98</v>
      </c>
      <c r="BL10" s="348" t="s">
        <v>430</v>
      </c>
      <c r="BM10" s="375">
        <v>24.56</v>
      </c>
      <c r="BN10" s="375" t="s">
        <v>430</v>
      </c>
      <c r="BO10" s="375" t="s">
        <v>430</v>
      </c>
      <c r="BP10" s="375" t="s">
        <v>430</v>
      </c>
      <c r="BQ10" s="375" t="s">
        <v>430</v>
      </c>
      <c r="BR10" s="374"/>
      <c r="BS10" s="468">
        <v>4.7809608614342904</v>
      </c>
      <c r="BT10" s="348">
        <v>10.4514378031354</v>
      </c>
      <c r="BU10" s="374"/>
      <c r="BV10" s="430" t="s">
        <v>555</v>
      </c>
    </row>
    <row r="11" spans="1:74" s="428" customFormat="1" x14ac:dyDescent="0.25">
      <c r="A11" s="345" t="s">
        <v>7996</v>
      </c>
      <c r="B11" s="373"/>
      <c r="C11" s="719">
        <v>43497</v>
      </c>
      <c r="D11" s="373"/>
      <c r="E11" s="346">
        <v>22111</v>
      </c>
      <c r="F11" s="373"/>
      <c r="G11" s="347">
        <v>17.054500000000001</v>
      </c>
      <c r="H11" s="374"/>
      <c r="I11" s="843">
        <v>4.7</v>
      </c>
      <c r="J11" s="843">
        <v>7.61</v>
      </c>
      <c r="K11" s="843">
        <v>3.19</v>
      </c>
      <c r="L11" s="843">
        <v>3.35</v>
      </c>
      <c r="M11" s="362"/>
      <c r="N11" s="350">
        <v>-10.9117</v>
      </c>
      <c r="O11" s="348">
        <v>-1.6406000000000001</v>
      </c>
      <c r="P11" s="348">
        <v>4.9577</v>
      </c>
      <c r="Q11" s="348">
        <v>6.0984999999999996</v>
      </c>
      <c r="R11" s="348">
        <v>0.88439999999999996</v>
      </c>
      <c r="S11" s="348">
        <v>6.6416000000000004</v>
      </c>
      <c r="T11" s="348">
        <v>5.4447999999999999</v>
      </c>
      <c r="U11" s="354">
        <v>5.0785</v>
      </c>
      <c r="V11" s="348">
        <v>5.4831000000000003</v>
      </c>
      <c r="W11" s="348">
        <v>7.1074000000000002</v>
      </c>
      <c r="X11" s="348">
        <v>7.3579999999999997</v>
      </c>
      <c r="Y11" s="375">
        <v>6.3189000000000002</v>
      </c>
      <c r="Z11" s="348" t="s">
        <v>430</v>
      </c>
      <c r="AA11" s="348">
        <v>3.9634</v>
      </c>
      <c r="AB11" s="348">
        <v>7.4523999999999999</v>
      </c>
      <c r="AC11" s="348">
        <v>5.0864000000000003</v>
      </c>
      <c r="AD11" s="348">
        <v>5.415</v>
      </c>
      <c r="AE11" s="348">
        <v>11.5076</v>
      </c>
      <c r="AF11" s="348">
        <v>7.2657999999999996</v>
      </c>
      <c r="AG11" s="569"/>
      <c r="AH11" s="346">
        <v>10</v>
      </c>
      <c r="AI11" s="346">
        <v>10</v>
      </c>
      <c r="AJ11" s="346">
        <v>12</v>
      </c>
      <c r="AK11" s="346">
        <v>10</v>
      </c>
      <c r="AL11" s="346">
        <v>5</v>
      </c>
      <c r="AM11" s="346">
        <v>5</v>
      </c>
      <c r="AN11" s="346">
        <v>10</v>
      </c>
      <c r="AO11" s="429">
        <v>11</v>
      </c>
      <c r="AP11" s="346">
        <v>11</v>
      </c>
      <c r="AQ11" s="346">
        <v>10</v>
      </c>
      <c r="AR11" s="346">
        <v>11</v>
      </c>
      <c r="AS11" s="346">
        <v>8</v>
      </c>
      <c r="AT11" s="346" t="s">
        <v>430</v>
      </c>
      <c r="AU11" s="346">
        <v>4</v>
      </c>
      <c r="AV11" s="346">
        <v>10</v>
      </c>
      <c r="AW11" s="346">
        <v>11</v>
      </c>
      <c r="AX11" s="346">
        <v>11</v>
      </c>
      <c r="AY11" s="346">
        <v>8</v>
      </c>
      <c r="AZ11" s="584"/>
      <c r="BA11" s="467">
        <v>11.65</v>
      </c>
      <c r="BB11" s="348">
        <v>81.83</v>
      </c>
      <c r="BC11" s="348" t="s">
        <v>430</v>
      </c>
      <c r="BD11" s="348" t="s">
        <v>430</v>
      </c>
      <c r="BE11" s="375">
        <v>-1.36</v>
      </c>
      <c r="BF11" s="375">
        <v>6.52</v>
      </c>
      <c r="BG11" s="374"/>
      <c r="BH11" s="594">
        <v>6.52</v>
      </c>
      <c r="BI11" s="348">
        <v>8.4700000000000006</v>
      </c>
      <c r="BJ11" s="348" t="s">
        <v>430</v>
      </c>
      <c r="BK11" s="348">
        <v>73.36</v>
      </c>
      <c r="BL11" s="348" t="s">
        <v>430</v>
      </c>
      <c r="BM11" s="375">
        <v>11.65</v>
      </c>
      <c r="BN11" s="375" t="s">
        <v>430</v>
      </c>
      <c r="BO11" s="375" t="s">
        <v>430</v>
      </c>
      <c r="BP11" s="375" t="s">
        <v>430</v>
      </c>
      <c r="BQ11" s="375">
        <v>-1.36</v>
      </c>
      <c r="BR11" s="374"/>
      <c r="BS11" s="468">
        <v>7.9571309107735697</v>
      </c>
      <c r="BT11" s="348">
        <v>7.6511953892376603</v>
      </c>
      <c r="BU11" s="374"/>
      <c r="BV11" s="430" t="s">
        <v>555</v>
      </c>
    </row>
    <row r="12" spans="1:74" s="428" customFormat="1" ht="11" x14ac:dyDescent="0.3">
      <c r="A12" s="845" t="s">
        <v>7997</v>
      </c>
      <c r="B12" s="846"/>
      <c r="C12" s="847">
        <v>41285</v>
      </c>
      <c r="D12" s="846"/>
      <c r="E12" s="848">
        <v>15122.7</v>
      </c>
      <c r="F12" s="846"/>
      <c r="G12" s="849">
        <v>4209.7013999999999</v>
      </c>
      <c r="H12" s="851"/>
      <c r="I12" s="850">
        <v>4.87</v>
      </c>
      <c r="J12" s="850">
        <v>7.77</v>
      </c>
      <c r="K12" s="850">
        <v>3.1</v>
      </c>
      <c r="L12" s="850">
        <v>2.85</v>
      </c>
      <c r="M12" s="855"/>
      <c r="N12" s="852">
        <v>-10.6624</v>
      </c>
      <c r="O12" s="850">
        <v>1.3186</v>
      </c>
      <c r="P12" s="850">
        <v>6.1310000000000002</v>
      </c>
      <c r="Q12" s="850">
        <v>7.3959000000000001</v>
      </c>
      <c r="R12" s="850">
        <v>1.3100000000000001E-2</v>
      </c>
      <c r="S12" s="850">
        <v>6.0410000000000004</v>
      </c>
      <c r="T12" s="850">
        <v>5.4124999999999996</v>
      </c>
      <c r="U12" s="860">
        <v>5.0983000000000001</v>
      </c>
      <c r="V12" s="850">
        <v>5.5282999999999998</v>
      </c>
      <c r="W12" s="850">
        <v>7.1109</v>
      </c>
      <c r="X12" s="850">
        <v>7.4737</v>
      </c>
      <c r="Y12" s="856">
        <v>6.4919000000000002</v>
      </c>
      <c r="Z12" s="850">
        <v>7.3117000000000001</v>
      </c>
      <c r="AA12" s="850">
        <v>3.2664</v>
      </c>
      <c r="AB12" s="850">
        <v>7.0637999999999996</v>
      </c>
      <c r="AC12" s="850">
        <v>5.1342999999999996</v>
      </c>
      <c r="AD12" s="850">
        <v>5.4321999999999999</v>
      </c>
      <c r="AE12" s="850">
        <v>11.9061</v>
      </c>
      <c r="AF12" s="850">
        <v>7.8730000000000002</v>
      </c>
      <c r="AG12" s="948"/>
      <c r="AH12" s="848">
        <v>9</v>
      </c>
      <c r="AI12" s="848">
        <v>6</v>
      </c>
      <c r="AJ12" s="848">
        <v>6</v>
      </c>
      <c r="AK12" s="848">
        <v>8</v>
      </c>
      <c r="AL12" s="848">
        <v>10</v>
      </c>
      <c r="AM12" s="848">
        <v>12</v>
      </c>
      <c r="AN12" s="848">
        <v>12</v>
      </c>
      <c r="AO12" s="956">
        <v>10</v>
      </c>
      <c r="AP12" s="848">
        <v>9</v>
      </c>
      <c r="AQ12" s="848">
        <v>8</v>
      </c>
      <c r="AR12" s="848">
        <v>5</v>
      </c>
      <c r="AS12" s="848">
        <v>5</v>
      </c>
      <c r="AT12" s="848">
        <v>5</v>
      </c>
      <c r="AU12" s="848">
        <v>8</v>
      </c>
      <c r="AV12" s="848">
        <v>14</v>
      </c>
      <c r="AW12" s="848">
        <v>10</v>
      </c>
      <c r="AX12" s="848">
        <v>9</v>
      </c>
      <c r="AY12" s="848">
        <v>7</v>
      </c>
      <c r="AZ12" s="950"/>
      <c r="BA12" s="857">
        <v>11.59</v>
      </c>
      <c r="BB12" s="850">
        <v>85.21</v>
      </c>
      <c r="BC12" s="850" t="s">
        <v>430</v>
      </c>
      <c r="BD12" s="850" t="s">
        <v>430</v>
      </c>
      <c r="BE12" s="856" t="s">
        <v>430</v>
      </c>
      <c r="BF12" s="856">
        <v>3.2</v>
      </c>
      <c r="BG12" s="851"/>
      <c r="BH12" s="951">
        <v>3.2</v>
      </c>
      <c r="BI12" s="850">
        <v>2.39</v>
      </c>
      <c r="BJ12" s="850" t="s">
        <v>430</v>
      </c>
      <c r="BK12" s="850">
        <v>82.82</v>
      </c>
      <c r="BL12" s="850" t="s">
        <v>430</v>
      </c>
      <c r="BM12" s="856">
        <v>11.59</v>
      </c>
      <c r="BN12" s="856" t="s">
        <v>430</v>
      </c>
      <c r="BO12" s="856" t="s">
        <v>430</v>
      </c>
      <c r="BP12" s="856" t="s">
        <v>430</v>
      </c>
      <c r="BQ12" s="856" t="s">
        <v>430</v>
      </c>
      <c r="BR12" s="851"/>
      <c r="BS12" s="858">
        <v>6.4243330687151303</v>
      </c>
      <c r="BT12" s="850">
        <v>13.102895697379401</v>
      </c>
      <c r="BU12" s="851"/>
      <c r="BV12" s="908" t="s">
        <v>555</v>
      </c>
    </row>
    <row r="13" spans="1:74" s="428" customFormat="1" x14ac:dyDescent="0.25">
      <c r="A13" s="345" t="s">
        <v>7998</v>
      </c>
      <c r="B13" s="373"/>
      <c r="C13" s="719">
        <v>42381</v>
      </c>
      <c r="D13" s="373"/>
      <c r="E13" s="346">
        <v>13638.2</v>
      </c>
      <c r="F13" s="373"/>
      <c r="G13" s="347">
        <v>21.236499999999999</v>
      </c>
      <c r="H13" s="374"/>
      <c r="I13" s="843">
        <v>4.51</v>
      </c>
      <c r="J13" s="843">
        <v>7.17</v>
      </c>
      <c r="K13" s="843">
        <v>2.8</v>
      </c>
      <c r="L13" s="843">
        <v>2.96</v>
      </c>
      <c r="M13" s="362"/>
      <c r="N13" s="350">
        <v>-2.5779000000000001</v>
      </c>
      <c r="O13" s="348">
        <v>2.5787</v>
      </c>
      <c r="P13" s="348">
        <v>6.9086999999999996</v>
      </c>
      <c r="Q13" s="348">
        <v>8.0538000000000007</v>
      </c>
      <c r="R13" s="348">
        <v>0.67679999999999996</v>
      </c>
      <c r="S13" s="348">
        <v>6.4725999999999999</v>
      </c>
      <c r="T13" s="348">
        <v>6.8734999999999999</v>
      </c>
      <c r="U13" s="354">
        <v>6.0610999999999997</v>
      </c>
      <c r="V13" s="348">
        <v>6.0182000000000002</v>
      </c>
      <c r="W13" s="348">
        <v>7.2290999999999999</v>
      </c>
      <c r="X13" s="348">
        <v>7.3657000000000004</v>
      </c>
      <c r="Y13" s="375">
        <v>6.1173000000000002</v>
      </c>
      <c r="Z13" s="348">
        <v>7.0292000000000003</v>
      </c>
      <c r="AA13" s="348">
        <v>3.1924999999999999</v>
      </c>
      <c r="AB13" s="348">
        <v>7.7093999999999996</v>
      </c>
      <c r="AC13" s="348">
        <v>6.1738</v>
      </c>
      <c r="AD13" s="348">
        <v>6.0705</v>
      </c>
      <c r="AE13" s="348">
        <v>11.9499</v>
      </c>
      <c r="AF13" s="348">
        <v>7.3146000000000004</v>
      </c>
      <c r="AG13" s="569"/>
      <c r="AH13" s="346">
        <v>2</v>
      </c>
      <c r="AI13" s="346">
        <v>3</v>
      </c>
      <c r="AJ13" s="346">
        <v>3</v>
      </c>
      <c r="AK13" s="346">
        <v>5</v>
      </c>
      <c r="AL13" s="346">
        <v>7</v>
      </c>
      <c r="AM13" s="346">
        <v>6</v>
      </c>
      <c r="AN13" s="346">
        <v>1</v>
      </c>
      <c r="AO13" s="429">
        <v>3</v>
      </c>
      <c r="AP13" s="346">
        <v>4</v>
      </c>
      <c r="AQ13" s="346">
        <v>6</v>
      </c>
      <c r="AR13" s="346">
        <v>8</v>
      </c>
      <c r="AS13" s="346">
        <v>12</v>
      </c>
      <c r="AT13" s="346">
        <v>8</v>
      </c>
      <c r="AU13" s="346">
        <v>10</v>
      </c>
      <c r="AV13" s="346">
        <v>3</v>
      </c>
      <c r="AW13" s="346">
        <v>3</v>
      </c>
      <c r="AX13" s="346">
        <v>4</v>
      </c>
      <c r="AY13" s="346">
        <v>6</v>
      </c>
      <c r="AZ13" s="584"/>
      <c r="BA13" s="467">
        <v>4.96</v>
      </c>
      <c r="BB13" s="348">
        <v>83.98</v>
      </c>
      <c r="BC13" s="348" t="s">
        <v>430</v>
      </c>
      <c r="BD13" s="348" t="s">
        <v>430</v>
      </c>
      <c r="BE13" s="375">
        <v>0.02</v>
      </c>
      <c r="BF13" s="375">
        <v>11.05</v>
      </c>
      <c r="BG13" s="374"/>
      <c r="BH13" s="594">
        <v>11.04</v>
      </c>
      <c r="BI13" s="348">
        <v>8.83</v>
      </c>
      <c r="BJ13" s="348">
        <v>1.32</v>
      </c>
      <c r="BK13" s="348">
        <v>73.819999999999993</v>
      </c>
      <c r="BL13" s="348" t="s">
        <v>430</v>
      </c>
      <c r="BM13" s="375">
        <v>4.96</v>
      </c>
      <c r="BN13" s="375" t="s">
        <v>430</v>
      </c>
      <c r="BO13" s="375" t="s">
        <v>430</v>
      </c>
      <c r="BP13" s="375" t="s">
        <v>430</v>
      </c>
      <c r="BQ13" s="375">
        <v>0.02</v>
      </c>
      <c r="BR13" s="374"/>
      <c r="BS13" s="468">
        <v>2.7479033899999998</v>
      </c>
      <c r="BT13" s="348">
        <v>9.7030945499999994</v>
      </c>
      <c r="BU13" s="374"/>
      <c r="BV13" s="430" t="s">
        <v>555</v>
      </c>
    </row>
    <row r="14" spans="1:74" s="428" customFormat="1" x14ac:dyDescent="0.25">
      <c r="A14" s="345" t="s">
        <v>7999</v>
      </c>
      <c r="B14" s="373"/>
      <c r="C14" s="719">
        <v>41275</v>
      </c>
      <c r="D14" s="373"/>
      <c r="E14" s="346">
        <v>9242.68</v>
      </c>
      <c r="F14" s="373"/>
      <c r="G14" s="347">
        <v>67.368099999999998</v>
      </c>
      <c r="H14" s="374"/>
      <c r="I14" s="843">
        <v>3.27</v>
      </c>
      <c r="J14" s="843">
        <v>7.5</v>
      </c>
      <c r="K14" s="843">
        <v>2.76</v>
      </c>
      <c r="L14" s="843">
        <v>2.91</v>
      </c>
      <c r="M14" s="362"/>
      <c r="N14" s="350">
        <v>-10.1288</v>
      </c>
      <c r="O14" s="348">
        <v>-2.1488</v>
      </c>
      <c r="P14" s="348">
        <v>5.0048000000000004</v>
      </c>
      <c r="Q14" s="348">
        <v>7.8604000000000003</v>
      </c>
      <c r="R14" s="348">
        <v>0.41610000000000003</v>
      </c>
      <c r="S14" s="348">
        <v>6.6531000000000002</v>
      </c>
      <c r="T14" s="348">
        <v>6.0693000000000001</v>
      </c>
      <c r="U14" s="354">
        <v>5.4410999999999996</v>
      </c>
      <c r="V14" s="348">
        <v>5.7012</v>
      </c>
      <c r="W14" s="348">
        <v>7.2934000000000001</v>
      </c>
      <c r="X14" s="348">
        <v>7.6338999999999997</v>
      </c>
      <c r="Y14" s="375">
        <v>6.8141999999999996</v>
      </c>
      <c r="Z14" s="348">
        <v>7.3372999999999999</v>
      </c>
      <c r="AA14" s="348">
        <v>3.6913999999999998</v>
      </c>
      <c r="AB14" s="348">
        <v>7.6787000000000001</v>
      </c>
      <c r="AC14" s="348">
        <v>5.5477999999999996</v>
      </c>
      <c r="AD14" s="348">
        <v>5.6386000000000003</v>
      </c>
      <c r="AE14" s="348">
        <v>12.258599999999999</v>
      </c>
      <c r="AF14" s="348">
        <v>7.8718000000000004</v>
      </c>
      <c r="AG14" s="569"/>
      <c r="AH14" s="346">
        <v>5</v>
      </c>
      <c r="AI14" s="346">
        <v>12</v>
      </c>
      <c r="AJ14" s="346">
        <v>11</v>
      </c>
      <c r="AK14" s="346">
        <v>7</v>
      </c>
      <c r="AL14" s="346">
        <v>8</v>
      </c>
      <c r="AM14" s="346">
        <v>4</v>
      </c>
      <c r="AN14" s="346">
        <v>6</v>
      </c>
      <c r="AO14" s="429">
        <v>6</v>
      </c>
      <c r="AP14" s="346">
        <v>6</v>
      </c>
      <c r="AQ14" s="346">
        <v>5</v>
      </c>
      <c r="AR14" s="346">
        <v>3</v>
      </c>
      <c r="AS14" s="346">
        <v>1</v>
      </c>
      <c r="AT14" s="346">
        <v>4</v>
      </c>
      <c r="AU14" s="346">
        <v>5</v>
      </c>
      <c r="AV14" s="346">
        <v>4</v>
      </c>
      <c r="AW14" s="346">
        <v>6</v>
      </c>
      <c r="AX14" s="346">
        <v>6</v>
      </c>
      <c r="AY14" s="346">
        <v>4</v>
      </c>
      <c r="AZ14" s="584"/>
      <c r="BA14" s="467">
        <v>6.16</v>
      </c>
      <c r="BB14" s="348">
        <v>83.33</v>
      </c>
      <c r="BC14" s="348" t="s">
        <v>430</v>
      </c>
      <c r="BD14" s="348" t="s">
        <v>430</v>
      </c>
      <c r="BE14" s="375">
        <v>0.01</v>
      </c>
      <c r="BF14" s="375">
        <v>10.5</v>
      </c>
      <c r="BG14" s="374"/>
      <c r="BH14" s="594">
        <v>10.49</v>
      </c>
      <c r="BI14" s="348">
        <v>0.54</v>
      </c>
      <c r="BJ14" s="348" t="s">
        <v>430</v>
      </c>
      <c r="BK14" s="348">
        <v>82.79</v>
      </c>
      <c r="BL14" s="348" t="s">
        <v>430</v>
      </c>
      <c r="BM14" s="375">
        <v>6.16</v>
      </c>
      <c r="BN14" s="375" t="s">
        <v>430</v>
      </c>
      <c r="BO14" s="375" t="s">
        <v>430</v>
      </c>
      <c r="BP14" s="375" t="s">
        <v>430</v>
      </c>
      <c r="BQ14" s="375">
        <v>0.01</v>
      </c>
      <c r="BR14" s="374"/>
      <c r="BS14" s="468">
        <v>6.2155296993784503</v>
      </c>
      <c r="BT14" s="348">
        <v>10.417980128958201</v>
      </c>
      <c r="BU14" s="374"/>
      <c r="BV14" s="430" t="s">
        <v>555</v>
      </c>
    </row>
    <row r="15" spans="1:74" s="428" customFormat="1" x14ac:dyDescent="0.25">
      <c r="A15" s="345" t="s">
        <v>8000</v>
      </c>
      <c r="B15" s="373"/>
      <c r="C15" s="719">
        <v>42929</v>
      </c>
      <c r="D15" s="373"/>
      <c r="E15" s="346">
        <v>7541.11</v>
      </c>
      <c r="F15" s="373"/>
      <c r="G15" s="347">
        <v>19.398900000000001</v>
      </c>
      <c r="H15" s="374"/>
      <c r="I15" s="843">
        <v>4.22</v>
      </c>
      <c r="J15" s="843">
        <v>7.4240899999999996</v>
      </c>
      <c r="K15" s="843">
        <v>2.94</v>
      </c>
      <c r="L15" s="843">
        <v>3.11</v>
      </c>
      <c r="M15" s="362"/>
      <c r="N15" s="350">
        <v>-10.5336</v>
      </c>
      <c r="O15" s="348">
        <v>-1.8186</v>
      </c>
      <c r="P15" s="348">
        <v>5.4622000000000002</v>
      </c>
      <c r="Q15" s="348">
        <v>7.0884999999999998</v>
      </c>
      <c r="R15" s="348">
        <v>-6.6799999999999998E-2</v>
      </c>
      <c r="S15" s="348">
        <v>6.1284999999999998</v>
      </c>
      <c r="T15" s="348">
        <v>6.1963999999999997</v>
      </c>
      <c r="U15" s="354">
        <v>5.6036999999999999</v>
      </c>
      <c r="V15" s="348">
        <v>5.8712999999999997</v>
      </c>
      <c r="W15" s="348">
        <v>7.5179</v>
      </c>
      <c r="X15" s="348">
        <v>7.7575000000000003</v>
      </c>
      <c r="Y15" s="375">
        <v>6.7946</v>
      </c>
      <c r="Z15" s="348" t="s">
        <v>430</v>
      </c>
      <c r="AA15" s="348">
        <v>3.1739999999999999</v>
      </c>
      <c r="AB15" s="348">
        <v>7.6631999999999998</v>
      </c>
      <c r="AC15" s="348">
        <v>5.6790000000000003</v>
      </c>
      <c r="AD15" s="348">
        <v>5.8303000000000003</v>
      </c>
      <c r="AE15" s="348">
        <v>11.2486</v>
      </c>
      <c r="AF15" s="348">
        <v>7.4960000000000004</v>
      </c>
      <c r="AG15" s="569"/>
      <c r="AH15" s="346">
        <v>8</v>
      </c>
      <c r="AI15" s="346">
        <v>11</v>
      </c>
      <c r="AJ15" s="346">
        <v>8</v>
      </c>
      <c r="AK15" s="346">
        <v>9</v>
      </c>
      <c r="AL15" s="346">
        <v>11</v>
      </c>
      <c r="AM15" s="346">
        <v>10</v>
      </c>
      <c r="AN15" s="346">
        <v>5</v>
      </c>
      <c r="AO15" s="429">
        <v>5</v>
      </c>
      <c r="AP15" s="346">
        <v>5</v>
      </c>
      <c r="AQ15" s="346">
        <v>2</v>
      </c>
      <c r="AR15" s="346">
        <v>2</v>
      </c>
      <c r="AS15" s="346">
        <v>3</v>
      </c>
      <c r="AT15" s="346" t="s">
        <v>430</v>
      </c>
      <c r="AU15" s="346">
        <v>11</v>
      </c>
      <c r="AV15" s="346">
        <v>5</v>
      </c>
      <c r="AW15" s="346">
        <v>5</v>
      </c>
      <c r="AX15" s="346">
        <v>5</v>
      </c>
      <c r="AY15" s="346">
        <v>9</v>
      </c>
      <c r="AZ15" s="584"/>
      <c r="BA15" s="467">
        <v>7.96</v>
      </c>
      <c r="BB15" s="348">
        <v>78.53</v>
      </c>
      <c r="BC15" s="348" t="s">
        <v>430</v>
      </c>
      <c r="BD15" s="348" t="s">
        <v>430</v>
      </c>
      <c r="BE15" s="375">
        <v>0.02</v>
      </c>
      <c r="BF15" s="375">
        <v>13.49</v>
      </c>
      <c r="BG15" s="374"/>
      <c r="BH15" s="594">
        <v>13.49</v>
      </c>
      <c r="BI15" s="348">
        <v>1.29</v>
      </c>
      <c r="BJ15" s="348" t="s">
        <v>430</v>
      </c>
      <c r="BK15" s="348">
        <v>77.25</v>
      </c>
      <c r="BL15" s="348" t="s">
        <v>430</v>
      </c>
      <c r="BM15" s="375">
        <v>7.96</v>
      </c>
      <c r="BN15" s="375" t="s">
        <v>430</v>
      </c>
      <c r="BO15" s="375" t="s">
        <v>430</v>
      </c>
      <c r="BP15" s="375" t="s">
        <v>430</v>
      </c>
      <c r="BQ15" s="375">
        <v>0.02</v>
      </c>
      <c r="BR15" s="374"/>
      <c r="BS15" s="468">
        <v>4.1008607641008599</v>
      </c>
      <c r="BT15" s="348">
        <v>8.8080080388080102</v>
      </c>
      <c r="BU15" s="374"/>
      <c r="BV15" s="430" t="s">
        <v>555</v>
      </c>
    </row>
    <row r="16" spans="1:74" s="428" customFormat="1" x14ac:dyDescent="0.25">
      <c r="A16" s="345" t="s">
        <v>8001</v>
      </c>
      <c r="B16" s="373"/>
      <c r="C16" s="719">
        <v>41275</v>
      </c>
      <c r="D16" s="373"/>
      <c r="E16" s="346">
        <v>6081.1</v>
      </c>
      <c r="F16" s="373"/>
      <c r="G16" s="347">
        <v>83.393699999999995</v>
      </c>
      <c r="H16" s="374"/>
      <c r="I16" s="348">
        <v>2.10493</v>
      </c>
      <c r="J16" s="348">
        <v>7.47</v>
      </c>
      <c r="K16" s="843">
        <v>1.9</v>
      </c>
      <c r="L16" s="348">
        <v>1.9290400000000001</v>
      </c>
      <c r="M16" s="362"/>
      <c r="N16" s="350">
        <v>-18.7669</v>
      </c>
      <c r="O16" s="348">
        <v>-0.35010000000000002</v>
      </c>
      <c r="P16" s="348">
        <v>6.0909000000000004</v>
      </c>
      <c r="Q16" s="348">
        <v>9.4568999999999992</v>
      </c>
      <c r="R16" s="348">
        <v>2.6446999999999998</v>
      </c>
      <c r="S16" s="348">
        <v>6.3337000000000003</v>
      </c>
      <c r="T16" s="348">
        <v>5.9828000000000001</v>
      </c>
      <c r="U16" s="354">
        <v>5.2337999999999996</v>
      </c>
      <c r="V16" s="348">
        <v>5.6980000000000004</v>
      </c>
      <c r="W16" s="348">
        <v>7.1830999999999996</v>
      </c>
      <c r="X16" s="348">
        <v>7.4447999999999999</v>
      </c>
      <c r="Y16" s="375">
        <v>6.1863000000000001</v>
      </c>
      <c r="Z16" s="348">
        <v>7.0674999999999999</v>
      </c>
      <c r="AA16" s="348">
        <v>4.3970000000000002</v>
      </c>
      <c r="AB16" s="348">
        <v>7.4463999999999997</v>
      </c>
      <c r="AC16" s="348">
        <v>5.3517999999999999</v>
      </c>
      <c r="AD16" s="348">
        <v>5.5002000000000004</v>
      </c>
      <c r="AE16" s="348">
        <v>13.5791</v>
      </c>
      <c r="AF16" s="348">
        <v>7.5744999999999996</v>
      </c>
      <c r="AG16" s="569"/>
      <c r="AH16" s="346">
        <v>13</v>
      </c>
      <c r="AI16" s="346">
        <v>8</v>
      </c>
      <c r="AJ16" s="346">
        <v>7</v>
      </c>
      <c r="AK16" s="346">
        <v>2</v>
      </c>
      <c r="AL16" s="346">
        <v>3</v>
      </c>
      <c r="AM16" s="346">
        <v>7</v>
      </c>
      <c r="AN16" s="346">
        <v>7</v>
      </c>
      <c r="AO16" s="429">
        <v>9</v>
      </c>
      <c r="AP16" s="346">
        <v>7</v>
      </c>
      <c r="AQ16" s="346">
        <v>7</v>
      </c>
      <c r="AR16" s="346">
        <v>6</v>
      </c>
      <c r="AS16" s="346">
        <v>10</v>
      </c>
      <c r="AT16" s="346">
        <v>7</v>
      </c>
      <c r="AU16" s="346">
        <v>3</v>
      </c>
      <c r="AV16" s="346">
        <v>11</v>
      </c>
      <c r="AW16" s="346">
        <v>7</v>
      </c>
      <c r="AX16" s="346">
        <v>8</v>
      </c>
      <c r="AY16" s="346">
        <v>2</v>
      </c>
      <c r="AZ16" s="584"/>
      <c r="BA16" s="467">
        <v>15.54</v>
      </c>
      <c r="BB16" s="348">
        <v>83.63</v>
      </c>
      <c r="BC16" s="348" t="s">
        <v>430</v>
      </c>
      <c r="BD16" s="348" t="s">
        <v>430</v>
      </c>
      <c r="BE16" s="375" t="s">
        <v>430</v>
      </c>
      <c r="BF16" s="375">
        <v>0.83</v>
      </c>
      <c r="BG16" s="374"/>
      <c r="BH16" s="594">
        <v>0.83</v>
      </c>
      <c r="BI16" s="348" t="s">
        <v>430</v>
      </c>
      <c r="BJ16" s="348" t="s">
        <v>430</v>
      </c>
      <c r="BK16" s="348">
        <v>83.63</v>
      </c>
      <c r="BL16" s="348" t="s">
        <v>430</v>
      </c>
      <c r="BM16" s="375">
        <v>15.54</v>
      </c>
      <c r="BN16" s="375" t="s">
        <v>430</v>
      </c>
      <c r="BO16" s="375" t="s">
        <v>430</v>
      </c>
      <c r="BP16" s="375" t="s">
        <v>430</v>
      </c>
      <c r="BQ16" s="375" t="s">
        <v>430</v>
      </c>
      <c r="BR16" s="374"/>
      <c r="BS16" s="468">
        <v>3.12884477219019</v>
      </c>
      <c r="BT16" s="348">
        <v>9.1600395964120302</v>
      </c>
      <c r="BU16" s="374"/>
      <c r="BV16" s="430" t="s">
        <v>555</v>
      </c>
    </row>
    <row r="17" spans="1:74" s="428" customFormat="1" x14ac:dyDescent="0.25">
      <c r="A17" s="345" t="s">
        <v>8002</v>
      </c>
      <c r="B17" s="373"/>
      <c r="C17" s="719">
        <v>43320</v>
      </c>
      <c r="D17" s="373"/>
      <c r="E17" s="346">
        <v>4730.32</v>
      </c>
      <c r="F17" s="373"/>
      <c r="G17" s="347">
        <v>17.909500000000001</v>
      </c>
      <c r="H17" s="374"/>
      <c r="I17" s="348">
        <v>4.0655000000000001</v>
      </c>
      <c r="J17" s="843">
        <v>7.37</v>
      </c>
      <c r="K17" s="843">
        <v>2.4300000000000002</v>
      </c>
      <c r="L17" s="843">
        <v>2.57</v>
      </c>
      <c r="M17" s="362"/>
      <c r="N17" s="350">
        <v>-9.9835999999999991</v>
      </c>
      <c r="O17" s="348">
        <v>1.6306</v>
      </c>
      <c r="P17" s="348">
        <v>6.8216999999999999</v>
      </c>
      <c r="Q17" s="348">
        <v>8.4121000000000006</v>
      </c>
      <c r="R17" s="348">
        <v>1.7514000000000001</v>
      </c>
      <c r="S17" s="348">
        <v>6.1731999999999996</v>
      </c>
      <c r="T17" s="348">
        <v>5.8883999999999999</v>
      </c>
      <c r="U17" s="354">
        <v>5.3106</v>
      </c>
      <c r="V17" s="348">
        <v>5.5624000000000002</v>
      </c>
      <c r="W17" s="348">
        <v>7.1087999999999996</v>
      </c>
      <c r="X17" s="348">
        <v>7.3624000000000001</v>
      </c>
      <c r="Y17" s="375">
        <v>6.3305999999999996</v>
      </c>
      <c r="Z17" s="348" t="s">
        <v>430</v>
      </c>
      <c r="AA17" s="348">
        <v>3.6147999999999998</v>
      </c>
      <c r="AB17" s="348">
        <v>7.5172999999999996</v>
      </c>
      <c r="AC17" s="348">
        <v>5.3136000000000001</v>
      </c>
      <c r="AD17" s="348">
        <v>5.5030000000000001</v>
      </c>
      <c r="AE17" s="348">
        <v>13.623900000000001</v>
      </c>
      <c r="AF17" s="348">
        <v>7.4634</v>
      </c>
      <c r="AG17" s="569"/>
      <c r="AH17" s="346">
        <v>4</v>
      </c>
      <c r="AI17" s="346">
        <v>5</v>
      </c>
      <c r="AJ17" s="346">
        <v>4</v>
      </c>
      <c r="AK17" s="346">
        <v>4</v>
      </c>
      <c r="AL17" s="346">
        <v>4</v>
      </c>
      <c r="AM17" s="346">
        <v>9</v>
      </c>
      <c r="AN17" s="346">
        <v>8</v>
      </c>
      <c r="AO17" s="429">
        <v>7</v>
      </c>
      <c r="AP17" s="346">
        <v>8</v>
      </c>
      <c r="AQ17" s="346">
        <v>9</v>
      </c>
      <c r="AR17" s="346">
        <v>9</v>
      </c>
      <c r="AS17" s="346">
        <v>7</v>
      </c>
      <c r="AT17" s="346" t="s">
        <v>430</v>
      </c>
      <c r="AU17" s="346">
        <v>6</v>
      </c>
      <c r="AV17" s="346">
        <v>8</v>
      </c>
      <c r="AW17" s="346">
        <v>8</v>
      </c>
      <c r="AX17" s="346">
        <v>7</v>
      </c>
      <c r="AY17" s="346">
        <v>1</v>
      </c>
      <c r="AZ17" s="584"/>
      <c r="BA17" s="467">
        <v>8.77</v>
      </c>
      <c r="BB17" s="348">
        <v>83.74</v>
      </c>
      <c r="BC17" s="348" t="s">
        <v>430</v>
      </c>
      <c r="BD17" s="348" t="s">
        <v>430</v>
      </c>
      <c r="BE17" s="375" t="s">
        <v>430</v>
      </c>
      <c r="BF17" s="375">
        <v>7.49</v>
      </c>
      <c r="BG17" s="374"/>
      <c r="BH17" s="594">
        <v>7.49</v>
      </c>
      <c r="BI17" s="348">
        <v>6.4</v>
      </c>
      <c r="BJ17" s="348" t="s">
        <v>430</v>
      </c>
      <c r="BK17" s="348">
        <v>77.34</v>
      </c>
      <c r="BL17" s="348" t="s">
        <v>430</v>
      </c>
      <c r="BM17" s="375">
        <v>8.77</v>
      </c>
      <c r="BN17" s="375" t="s">
        <v>430</v>
      </c>
      <c r="BO17" s="375" t="s">
        <v>430</v>
      </c>
      <c r="BP17" s="375" t="s">
        <v>430</v>
      </c>
      <c r="BQ17" s="375" t="s">
        <v>430</v>
      </c>
      <c r="BR17" s="374"/>
      <c r="BS17" s="468">
        <v>9.69830389</v>
      </c>
      <c r="BT17" s="348">
        <v>14.520196350000001</v>
      </c>
      <c r="BU17" s="374"/>
      <c r="BV17" s="430" t="s">
        <v>555</v>
      </c>
    </row>
    <row r="18" spans="1:74" s="428" customFormat="1" x14ac:dyDescent="0.25">
      <c r="A18" s="345" t="s">
        <v>8003</v>
      </c>
      <c r="B18" s="373"/>
      <c r="C18" s="719">
        <v>41275</v>
      </c>
      <c r="D18" s="373"/>
      <c r="E18" s="346">
        <v>3826.2</v>
      </c>
      <c r="F18" s="373"/>
      <c r="G18" s="347">
        <v>3628.0596</v>
      </c>
      <c r="H18" s="374"/>
      <c r="I18" s="843">
        <v>4.9000000000000004</v>
      </c>
      <c r="J18" s="843">
        <v>7.29</v>
      </c>
      <c r="K18" s="843">
        <v>3.53</v>
      </c>
      <c r="L18" s="843">
        <v>3.71</v>
      </c>
      <c r="M18" s="362"/>
      <c r="N18" s="350">
        <v>-10.230600000000001</v>
      </c>
      <c r="O18" s="348">
        <v>-1.0023</v>
      </c>
      <c r="P18" s="348">
        <v>6.5301999999999998</v>
      </c>
      <c r="Q18" s="348">
        <v>4.2671999999999999</v>
      </c>
      <c r="R18" s="348">
        <v>-1.9225000000000001</v>
      </c>
      <c r="S18" s="348">
        <v>5.9385000000000003</v>
      </c>
      <c r="T18" s="348">
        <v>5.4135999999999997</v>
      </c>
      <c r="U18" s="354">
        <v>4.8966000000000003</v>
      </c>
      <c r="V18" s="348">
        <v>5.2882999999999996</v>
      </c>
      <c r="W18" s="348">
        <v>6.9287999999999998</v>
      </c>
      <c r="X18" s="348">
        <v>7.3109999999999999</v>
      </c>
      <c r="Y18" s="375">
        <v>6.1596000000000002</v>
      </c>
      <c r="Z18" s="348">
        <v>6.6144999999999996</v>
      </c>
      <c r="AA18" s="348">
        <v>2.5150000000000001</v>
      </c>
      <c r="AB18" s="348">
        <v>7.4977999999999998</v>
      </c>
      <c r="AC18" s="348">
        <v>4.9226999999999999</v>
      </c>
      <c r="AD18" s="348">
        <v>5.2347000000000001</v>
      </c>
      <c r="AE18" s="348">
        <v>10.4809</v>
      </c>
      <c r="AF18" s="348">
        <v>7.3251999999999997</v>
      </c>
      <c r="AG18" s="569"/>
      <c r="AH18" s="346">
        <v>6</v>
      </c>
      <c r="AI18" s="346">
        <v>9</v>
      </c>
      <c r="AJ18" s="346">
        <v>5</v>
      </c>
      <c r="AK18" s="346">
        <v>12</v>
      </c>
      <c r="AL18" s="346">
        <v>12</v>
      </c>
      <c r="AM18" s="346">
        <v>13</v>
      </c>
      <c r="AN18" s="346">
        <v>11</v>
      </c>
      <c r="AO18" s="429">
        <v>12</v>
      </c>
      <c r="AP18" s="346">
        <v>12</v>
      </c>
      <c r="AQ18" s="346">
        <v>11</v>
      </c>
      <c r="AR18" s="346">
        <v>12</v>
      </c>
      <c r="AS18" s="346">
        <v>11</v>
      </c>
      <c r="AT18" s="346">
        <v>9</v>
      </c>
      <c r="AU18" s="346">
        <v>12</v>
      </c>
      <c r="AV18" s="346">
        <v>9</v>
      </c>
      <c r="AW18" s="346">
        <v>12</v>
      </c>
      <c r="AX18" s="346">
        <v>12</v>
      </c>
      <c r="AY18" s="346">
        <v>10</v>
      </c>
      <c r="AZ18" s="584"/>
      <c r="BA18" s="467">
        <v>24.04</v>
      </c>
      <c r="BB18" s="348">
        <v>67.400000000000006</v>
      </c>
      <c r="BC18" s="348" t="s">
        <v>430</v>
      </c>
      <c r="BD18" s="348" t="s">
        <v>430</v>
      </c>
      <c r="BE18" s="375" t="s">
        <v>430</v>
      </c>
      <c r="BF18" s="375">
        <v>8.57</v>
      </c>
      <c r="BG18" s="374"/>
      <c r="BH18" s="594">
        <v>8.57</v>
      </c>
      <c r="BI18" s="348" t="s">
        <v>430</v>
      </c>
      <c r="BJ18" s="348" t="s">
        <v>430</v>
      </c>
      <c r="BK18" s="348">
        <v>67.400000000000006</v>
      </c>
      <c r="BL18" s="348" t="s">
        <v>430</v>
      </c>
      <c r="BM18" s="375">
        <v>24.04</v>
      </c>
      <c r="BN18" s="375" t="s">
        <v>430</v>
      </c>
      <c r="BO18" s="375" t="s">
        <v>430</v>
      </c>
      <c r="BP18" s="375" t="s">
        <v>430</v>
      </c>
      <c r="BQ18" s="375" t="s">
        <v>430</v>
      </c>
      <c r="BR18" s="374"/>
      <c r="BS18" s="468">
        <v>9.0423428872872993</v>
      </c>
      <c r="BT18" s="348">
        <v>5.5215446583435401</v>
      </c>
      <c r="BU18" s="374"/>
      <c r="BV18" s="430" t="s">
        <v>555</v>
      </c>
    </row>
    <row r="19" spans="1:74" s="428" customFormat="1" x14ac:dyDescent="0.25">
      <c r="A19" s="345" t="s">
        <v>8004</v>
      </c>
      <c r="B19" s="373"/>
      <c r="C19" s="719">
        <v>43353</v>
      </c>
      <c r="D19" s="373"/>
      <c r="E19" s="346">
        <v>2657</v>
      </c>
      <c r="F19" s="373"/>
      <c r="G19" s="347">
        <v>17.488399999999999</v>
      </c>
      <c r="H19" s="374"/>
      <c r="I19" s="348">
        <v>0.52149999999999996</v>
      </c>
      <c r="J19" s="348">
        <v>6.9157999999999999</v>
      </c>
      <c r="K19" s="843">
        <v>0.55000000000000004</v>
      </c>
      <c r="L19" s="348">
        <v>0.51329999999999998</v>
      </c>
      <c r="M19" s="362"/>
      <c r="N19" s="350">
        <v>-3.7564000000000002</v>
      </c>
      <c r="O19" s="348">
        <v>1.9482999999999999</v>
      </c>
      <c r="P19" s="348">
        <v>5.2229999999999999</v>
      </c>
      <c r="Q19" s="348">
        <v>8.9755000000000003</v>
      </c>
      <c r="R19" s="348">
        <v>6.8734999999999999</v>
      </c>
      <c r="S19" s="348">
        <v>7.5879000000000003</v>
      </c>
      <c r="T19" s="348">
        <v>6.7111999999999998</v>
      </c>
      <c r="U19" s="354">
        <v>6.1269999999999998</v>
      </c>
      <c r="V19" s="348">
        <v>6.1905000000000001</v>
      </c>
      <c r="W19" s="348">
        <v>7.3136000000000001</v>
      </c>
      <c r="X19" s="348">
        <v>7.4086999999999996</v>
      </c>
      <c r="Y19" s="375">
        <v>6.0361000000000002</v>
      </c>
      <c r="Z19" s="348" t="s">
        <v>430</v>
      </c>
      <c r="AA19" s="348">
        <v>6.7857000000000003</v>
      </c>
      <c r="AB19" s="348">
        <v>7.2328000000000001</v>
      </c>
      <c r="AC19" s="348">
        <v>6.1973000000000003</v>
      </c>
      <c r="AD19" s="348">
        <v>6.1258999999999997</v>
      </c>
      <c r="AE19" s="348">
        <v>10.2135</v>
      </c>
      <c r="AF19" s="348">
        <v>7.2317</v>
      </c>
      <c r="AG19" s="569"/>
      <c r="AH19" s="346">
        <v>3</v>
      </c>
      <c r="AI19" s="346">
        <v>4</v>
      </c>
      <c r="AJ19" s="346">
        <v>9</v>
      </c>
      <c r="AK19" s="346">
        <v>3</v>
      </c>
      <c r="AL19" s="346">
        <v>1</v>
      </c>
      <c r="AM19" s="346">
        <v>1</v>
      </c>
      <c r="AN19" s="346">
        <v>2</v>
      </c>
      <c r="AO19" s="429">
        <v>2</v>
      </c>
      <c r="AP19" s="346">
        <v>3</v>
      </c>
      <c r="AQ19" s="346">
        <v>4</v>
      </c>
      <c r="AR19" s="346">
        <v>7</v>
      </c>
      <c r="AS19" s="346">
        <v>13</v>
      </c>
      <c r="AT19" s="346" t="s">
        <v>430</v>
      </c>
      <c r="AU19" s="346">
        <v>1</v>
      </c>
      <c r="AV19" s="346">
        <v>13</v>
      </c>
      <c r="AW19" s="346">
        <v>2</v>
      </c>
      <c r="AX19" s="346">
        <v>2</v>
      </c>
      <c r="AY19" s="346">
        <v>11</v>
      </c>
      <c r="AZ19" s="584"/>
      <c r="BA19" s="467">
        <v>13.85</v>
      </c>
      <c r="BB19" s="348">
        <v>85.76</v>
      </c>
      <c r="BC19" s="348" t="s">
        <v>430</v>
      </c>
      <c r="BD19" s="348" t="s">
        <v>430</v>
      </c>
      <c r="BE19" s="375" t="s">
        <v>430</v>
      </c>
      <c r="BF19" s="375">
        <v>0.4</v>
      </c>
      <c r="BG19" s="374"/>
      <c r="BH19" s="594">
        <v>0.4</v>
      </c>
      <c r="BI19" s="348">
        <v>7.79</v>
      </c>
      <c r="BJ19" s="348" t="s">
        <v>430</v>
      </c>
      <c r="BK19" s="348">
        <v>77.97</v>
      </c>
      <c r="BL19" s="348" t="s">
        <v>430</v>
      </c>
      <c r="BM19" s="375">
        <v>13.85</v>
      </c>
      <c r="BN19" s="375" t="s">
        <v>430</v>
      </c>
      <c r="BO19" s="375" t="s">
        <v>430</v>
      </c>
      <c r="BP19" s="375" t="s">
        <v>430</v>
      </c>
      <c r="BQ19" s="375" t="s">
        <v>430</v>
      </c>
      <c r="BR19" s="374"/>
      <c r="BS19" s="468">
        <v>10.598311396820501</v>
      </c>
      <c r="BT19" s="348">
        <v>11.2626923166212</v>
      </c>
      <c r="BU19" s="374"/>
      <c r="BV19" s="430" t="s">
        <v>555</v>
      </c>
    </row>
    <row r="20" spans="1:74" s="428" customFormat="1" x14ac:dyDescent="0.25">
      <c r="A20" s="345" t="s">
        <v>8005</v>
      </c>
      <c r="B20" s="373"/>
      <c r="C20" s="719">
        <v>44531</v>
      </c>
      <c r="D20" s="373"/>
      <c r="E20" s="346">
        <v>2818.27</v>
      </c>
      <c r="F20" s="373"/>
      <c r="G20" s="347">
        <v>13.459099999999999</v>
      </c>
      <c r="H20" s="374"/>
      <c r="I20" s="348">
        <v>4.38</v>
      </c>
      <c r="J20" s="348">
        <v>7.83</v>
      </c>
      <c r="K20" s="843">
        <v>2.85</v>
      </c>
      <c r="L20" s="348">
        <v>2.8</v>
      </c>
      <c r="M20" s="362"/>
      <c r="N20" s="350">
        <v>-10.3024</v>
      </c>
      <c r="O20" s="348">
        <v>2.9838</v>
      </c>
      <c r="P20" s="348">
        <v>8.2651000000000003</v>
      </c>
      <c r="Q20" s="348">
        <v>7.8883999999999999</v>
      </c>
      <c r="R20" s="348">
        <v>0.77910000000000001</v>
      </c>
      <c r="S20" s="348">
        <v>6.0511999999999997</v>
      </c>
      <c r="T20" s="348">
        <v>5.5435999999999996</v>
      </c>
      <c r="U20" s="354">
        <v>5.2507999999999999</v>
      </c>
      <c r="V20" s="348">
        <v>5.5061</v>
      </c>
      <c r="W20" s="348">
        <v>6.8859000000000004</v>
      </c>
      <c r="X20" s="348">
        <v>7.3613</v>
      </c>
      <c r="Y20" s="375" t="s">
        <v>430</v>
      </c>
      <c r="Z20" s="348" t="s">
        <v>430</v>
      </c>
      <c r="AA20" s="348">
        <v>3.2067000000000001</v>
      </c>
      <c r="AB20" s="348">
        <v>7.3777999999999997</v>
      </c>
      <c r="AC20" s="348">
        <v>5.1764999999999999</v>
      </c>
      <c r="AD20" s="348">
        <v>5.4217000000000004</v>
      </c>
      <c r="AE20" s="348">
        <v>12.790699999999999</v>
      </c>
      <c r="AF20" s="348">
        <v>6.4146999999999998</v>
      </c>
      <c r="AG20" s="569"/>
      <c r="AH20" s="346">
        <v>7</v>
      </c>
      <c r="AI20" s="346">
        <v>2</v>
      </c>
      <c r="AJ20" s="346">
        <v>1</v>
      </c>
      <c r="AK20" s="346">
        <v>6</v>
      </c>
      <c r="AL20" s="346">
        <v>6</v>
      </c>
      <c r="AM20" s="346">
        <v>11</v>
      </c>
      <c r="AN20" s="346">
        <v>9</v>
      </c>
      <c r="AO20" s="429">
        <v>8</v>
      </c>
      <c r="AP20" s="346">
        <v>10</v>
      </c>
      <c r="AQ20" s="346">
        <v>12</v>
      </c>
      <c r="AR20" s="346">
        <v>10</v>
      </c>
      <c r="AS20" s="346" t="s">
        <v>430</v>
      </c>
      <c r="AT20" s="346" t="s">
        <v>430</v>
      </c>
      <c r="AU20" s="346">
        <v>9</v>
      </c>
      <c r="AV20" s="346">
        <v>12</v>
      </c>
      <c r="AW20" s="346">
        <v>9</v>
      </c>
      <c r="AX20" s="346">
        <v>10</v>
      </c>
      <c r="AY20" s="346">
        <v>3</v>
      </c>
      <c r="AZ20" s="584"/>
      <c r="BA20" s="467">
        <v>10.210000000000001</v>
      </c>
      <c r="BB20" s="348">
        <v>72.87</v>
      </c>
      <c r="BC20" s="348">
        <v>12.23</v>
      </c>
      <c r="BD20" s="348" t="s">
        <v>430</v>
      </c>
      <c r="BE20" s="375" t="s">
        <v>430</v>
      </c>
      <c r="BF20" s="375">
        <v>4.6900000000000004</v>
      </c>
      <c r="BG20" s="374"/>
      <c r="BH20" s="594">
        <v>4.6900000000000004</v>
      </c>
      <c r="BI20" s="348" t="s">
        <v>430</v>
      </c>
      <c r="BJ20" s="348" t="s">
        <v>430</v>
      </c>
      <c r="BK20" s="348">
        <v>84.22</v>
      </c>
      <c r="BL20" s="348" t="s">
        <v>430</v>
      </c>
      <c r="BM20" s="375">
        <v>10.210000000000001</v>
      </c>
      <c r="BN20" s="375">
        <v>0.88</v>
      </c>
      <c r="BO20" s="375" t="s">
        <v>430</v>
      </c>
      <c r="BP20" s="375" t="s">
        <v>430</v>
      </c>
      <c r="BQ20" s="375" t="s">
        <v>430</v>
      </c>
      <c r="BR20" s="374"/>
      <c r="BS20" s="468">
        <v>7.6105773054336598</v>
      </c>
      <c r="BT20" s="348">
        <v>10.855180763486899</v>
      </c>
      <c r="BU20" s="374"/>
      <c r="BV20" s="430" t="s">
        <v>555</v>
      </c>
    </row>
    <row r="21" spans="1:74" s="428" customFormat="1" x14ac:dyDescent="0.25">
      <c r="A21" s="345" t="s">
        <v>8006</v>
      </c>
      <c r="B21" s="373"/>
      <c r="C21" s="719">
        <v>41275</v>
      </c>
      <c r="D21" s="373"/>
      <c r="E21" s="841">
        <v>1379</v>
      </c>
      <c r="F21" s="373"/>
      <c r="G21" s="347">
        <v>116.4723</v>
      </c>
      <c r="H21" s="374"/>
      <c r="I21" s="348">
        <v>2.9236</v>
      </c>
      <c r="J21" s="843">
        <v>7.48</v>
      </c>
      <c r="K21" s="843">
        <v>1.63</v>
      </c>
      <c r="L21" s="843">
        <v>1.74</v>
      </c>
      <c r="M21" s="362"/>
      <c r="N21" s="350">
        <v>2.7265999999999999</v>
      </c>
      <c r="O21" s="348">
        <v>7.4107000000000003</v>
      </c>
      <c r="P21" s="348">
        <v>7.9809999999999999</v>
      </c>
      <c r="Q21" s="348">
        <v>11.0304</v>
      </c>
      <c r="R21" s="348">
        <v>5.0049000000000001</v>
      </c>
      <c r="S21" s="348">
        <v>7.1917</v>
      </c>
      <c r="T21" s="348">
        <v>6.3028000000000004</v>
      </c>
      <c r="U21" s="354">
        <v>6.3948999999999998</v>
      </c>
      <c r="V21" s="348">
        <v>6.5137</v>
      </c>
      <c r="W21" s="348">
        <v>8.3025000000000002</v>
      </c>
      <c r="X21" s="348">
        <v>8.0882000000000005</v>
      </c>
      <c r="Y21" s="375">
        <v>6.7633999999999999</v>
      </c>
      <c r="Z21" s="348">
        <v>7.6359000000000004</v>
      </c>
      <c r="AA21" s="348">
        <v>6.1292999999999997</v>
      </c>
      <c r="AB21" s="348">
        <v>7.8819999999999997</v>
      </c>
      <c r="AC21" s="348">
        <v>6.2042000000000002</v>
      </c>
      <c r="AD21" s="348">
        <v>6.4105999999999996</v>
      </c>
      <c r="AE21" s="348">
        <v>12.0578</v>
      </c>
      <c r="AF21" s="348">
        <v>8.3315999999999999</v>
      </c>
      <c r="AG21" s="569"/>
      <c r="AH21" s="346">
        <v>1</v>
      </c>
      <c r="AI21" s="346">
        <v>1</v>
      </c>
      <c r="AJ21" s="346">
        <v>2</v>
      </c>
      <c r="AK21" s="346">
        <v>1</v>
      </c>
      <c r="AL21" s="346">
        <v>2</v>
      </c>
      <c r="AM21" s="346">
        <v>2</v>
      </c>
      <c r="AN21" s="346">
        <v>3</v>
      </c>
      <c r="AO21" s="429">
        <v>1</v>
      </c>
      <c r="AP21" s="346">
        <v>1</v>
      </c>
      <c r="AQ21" s="346">
        <v>1</v>
      </c>
      <c r="AR21" s="346">
        <v>1</v>
      </c>
      <c r="AS21" s="346">
        <v>4</v>
      </c>
      <c r="AT21" s="346">
        <v>1</v>
      </c>
      <c r="AU21" s="346">
        <v>2</v>
      </c>
      <c r="AV21" s="346">
        <v>1</v>
      </c>
      <c r="AW21" s="346">
        <v>1</v>
      </c>
      <c r="AX21" s="346">
        <v>1</v>
      </c>
      <c r="AY21" s="346">
        <v>5</v>
      </c>
      <c r="AZ21" s="584"/>
      <c r="BA21" s="467">
        <v>16.489999999999998</v>
      </c>
      <c r="BB21" s="348">
        <v>69.540000000000006</v>
      </c>
      <c r="BC21" s="348" t="s">
        <v>430</v>
      </c>
      <c r="BD21" s="348">
        <v>6.75</v>
      </c>
      <c r="BE21" s="375">
        <v>19.940000000000001</v>
      </c>
      <c r="BF21" s="375">
        <v>7.22</v>
      </c>
      <c r="BG21" s="374"/>
      <c r="BH21" s="594">
        <v>7.21</v>
      </c>
      <c r="BI21" s="348">
        <v>0.68</v>
      </c>
      <c r="BJ21" s="348" t="s">
        <v>430</v>
      </c>
      <c r="BK21" s="348">
        <v>79.3</v>
      </c>
      <c r="BL21" s="348" t="s">
        <v>430</v>
      </c>
      <c r="BM21" s="375">
        <v>12.8</v>
      </c>
      <c r="BN21" s="375" t="s">
        <v>430</v>
      </c>
      <c r="BO21" s="375" t="s">
        <v>430</v>
      </c>
      <c r="BP21" s="375" t="s">
        <v>430</v>
      </c>
      <c r="BQ21" s="375">
        <v>19.940000000000001</v>
      </c>
      <c r="BR21" s="374"/>
      <c r="BS21" s="468">
        <v>7.0417405886936297</v>
      </c>
      <c r="BT21" s="348">
        <v>21.3805004852804</v>
      </c>
      <c r="BU21" s="374"/>
      <c r="BV21" s="430" t="s">
        <v>555</v>
      </c>
    </row>
    <row r="22" spans="1:74" x14ac:dyDescent="0.25">
      <c r="A22" s="318" t="s">
        <v>93</v>
      </c>
      <c r="B22" s="43"/>
      <c r="C22" s="720"/>
      <c r="D22" s="43"/>
      <c r="E22" s="51"/>
      <c r="F22" s="43"/>
      <c r="G22" s="55"/>
      <c r="H22" s="66"/>
      <c r="I22" s="59"/>
      <c r="J22" s="59"/>
      <c r="K22" s="59"/>
      <c r="L22" s="59"/>
      <c r="M22" s="258"/>
      <c r="N22" s="70">
        <v>-10.571199999999999</v>
      </c>
      <c r="O22" s="59">
        <v>0.38550000000000001</v>
      </c>
      <c r="P22" s="59">
        <v>5.9629000000000003</v>
      </c>
      <c r="Q22" s="59">
        <v>7.0368000000000004</v>
      </c>
      <c r="R22" s="59">
        <v>0.85419999999999996</v>
      </c>
      <c r="S22" s="59">
        <v>6.4352</v>
      </c>
      <c r="T22" s="59">
        <v>5.8773999999999997</v>
      </c>
      <c r="U22" s="88">
        <v>5.4202000000000004</v>
      </c>
      <c r="V22" s="59">
        <v>5.6985000000000001</v>
      </c>
      <c r="W22" s="59">
        <v>7.1882999999999999</v>
      </c>
      <c r="X22" s="59">
        <v>7.4631999999999996</v>
      </c>
      <c r="Y22" s="276">
        <v>6.4248000000000003</v>
      </c>
      <c r="Z22" s="59">
        <v>7.2329999999999997</v>
      </c>
      <c r="AA22" s="59">
        <v>3.6158999999999999</v>
      </c>
      <c r="AB22" s="59">
        <v>7.5438999999999998</v>
      </c>
      <c r="AC22" s="59">
        <v>5.4222999999999999</v>
      </c>
      <c r="AD22" s="59">
        <v>5.6303999999999998</v>
      </c>
      <c r="AE22" s="59">
        <v>11.4359</v>
      </c>
      <c r="AF22" s="59">
        <v>7.5808</v>
      </c>
      <c r="AG22" s="553"/>
      <c r="AH22" s="51">
        <v>14</v>
      </c>
      <c r="AI22" s="51">
        <v>14</v>
      </c>
      <c r="AJ22" s="51">
        <v>14</v>
      </c>
      <c r="AK22" s="51">
        <v>14</v>
      </c>
      <c r="AL22" s="51">
        <v>14</v>
      </c>
      <c r="AM22" s="51">
        <v>14</v>
      </c>
      <c r="AN22" s="51">
        <v>14</v>
      </c>
      <c r="AO22" s="319">
        <v>14</v>
      </c>
      <c r="AP22" s="51">
        <v>14</v>
      </c>
      <c r="AQ22" s="51">
        <v>14</v>
      </c>
      <c r="AR22" s="51">
        <v>14</v>
      </c>
      <c r="AS22" s="51">
        <v>13</v>
      </c>
      <c r="AT22" s="51">
        <v>9</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602"/>
      <c r="BS22" s="267"/>
      <c r="BT22" s="59"/>
      <c r="BU22" s="66"/>
      <c r="BV22" s="34"/>
    </row>
    <row r="23" spans="1:74" x14ac:dyDescent="0.25">
      <c r="A23" s="320" t="s">
        <v>94</v>
      </c>
      <c r="B23" s="44"/>
      <c r="C23" s="721"/>
      <c r="D23" s="44"/>
      <c r="E23" s="52"/>
      <c r="F23" s="44"/>
      <c r="G23" s="56"/>
      <c r="H23" s="67"/>
      <c r="I23" s="60"/>
      <c r="J23" s="60"/>
      <c r="K23" s="60"/>
      <c r="L23" s="60"/>
      <c r="M23" s="259"/>
      <c r="N23" s="71">
        <v>2.7265999999999999</v>
      </c>
      <c r="O23" s="60">
        <v>7.4107000000000003</v>
      </c>
      <c r="P23" s="60">
        <v>8.2651000000000003</v>
      </c>
      <c r="Q23" s="60">
        <v>11.0304</v>
      </c>
      <c r="R23" s="60">
        <v>6.8734999999999999</v>
      </c>
      <c r="S23" s="60">
        <v>7.5879000000000003</v>
      </c>
      <c r="T23" s="60">
        <v>6.8734999999999999</v>
      </c>
      <c r="U23" s="89">
        <v>6.3948999999999998</v>
      </c>
      <c r="V23" s="60">
        <v>6.5137</v>
      </c>
      <c r="W23" s="60">
        <v>8.3025000000000002</v>
      </c>
      <c r="X23" s="60">
        <v>8.0882000000000005</v>
      </c>
      <c r="Y23" s="277">
        <v>6.8141999999999996</v>
      </c>
      <c r="Z23" s="60">
        <v>7.6359000000000004</v>
      </c>
      <c r="AA23" s="60">
        <v>6.7857000000000003</v>
      </c>
      <c r="AB23" s="60">
        <v>7.8819999999999997</v>
      </c>
      <c r="AC23" s="60">
        <v>6.2042000000000002</v>
      </c>
      <c r="AD23" s="60">
        <v>6.4105999999999996</v>
      </c>
      <c r="AE23" s="60">
        <v>13.623900000000001</v>
      </c>
      <c r="AF23" s="60">
        <v>8.3315999999999999</v>
      </c>
      <c r="AG23" s="554"/>
      <c r="AH23" s="52"/>
      <c r="AI23" s="52"/>
      <c r="AJ23" s="52"/>
      <c r="AK23" s="52"/>
      <c r="AL23" s="52"/>
      <c r="AM23" s="52"/>
      <c r="AN23" s="52"/>
      <c r="AO23" s="313"/>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596"/>
      <c r="BS23" s="268"/>
      <c r="BT23" s="60"/>
      <c r="BU23" s="67"/>
      <c r="BV23" s="26"/>
    </row>
    <row r="24" spans="1:74" x14ac:dyDescent="0.25">
      <c r="A24" s="320" t="s">
        <v>95</v>
      </c>
      <c r="B24" s="44"/>
      <c r="C24" s="721"/>
      <c r="D24" s="44"/>
      <c r="E24" s="52"/>
      <c r="F24" s="44"/>
      <c r="G24" s="56"/>
      <c r="H24" s="67"/>
      <c r="I24" s="60"/>
      <c r="J24" s="60"/>
      <c r="K24" s="60"/>
      <c r="L24" s="60"/>
      <c r="M24" s="259"/>
      <c r="N24" s="71">
        <v>-20.363299999999999</v>
      </c>
      <c r="O24" s="60">
        <v>-3.077</v>
      </c>
      <c r="P24" s="60">
        <v>4.3954000000000004</v>
      </c>
      <c r="Q24" s="60">
        <v>3.0760999999999998</v>
      </c>
      <c r="R24" s="60">
        <v>-3.0183</v>
      </c>
      <c r="S24" s="60">
        <v>5.8868999999999998</v>
      </c>
      <c r="T24" s="60">
        <v>5.0968</v>
      </c>
      <c r="U24" s="89">
        <v>4.7117000000000004</v>
      </c>
      <c r="V24" s="60">
        <v>5.0370999999999997</v>
      </c>
      <c r="W24" s="60">
        <v>6.6387</v>
      </c>
      <c r="X24" s="60">
        <v>7.1714000000000002</v>
      </c>
      <c r="Y24" s="277">
        <v>6.0361000000000002</v>
      </c>
      <c r="Z24" s="60">
        <v>6.6144999999999996</v>
      </c>
      <c r="AA24" s="60">
        <v>1.5041</v>
      </c>
      <c r="AB24" s="60">
        <v>7.0637999999999996</v>
      </c>
      <c r="AC24" s="60">
        <v>4.6066000000000003</v>
      </c>
      <c r="AD24" s="60">
        <v>4.9532999999999996</v>
      </c>
      <c r="AE24" s="60">
        <v>8.8878000000000004</v>
      </c>
      <c r="AF24" s="60">
        <v>6.4146999999999998</v>
      </c>
      <c r="AG24" s="554"/>
      <c r="AH24" s="52"/>
      <c r="AI24" s="52"/>
      <c r="AJ24" s="52"/>
      <c r="AK24" s="52"/>
      <c r="AL24" s="52"/>
      <c r="AM24" s="52"/>
      <c r="AN24" s="52"/>
      <c r="AO24" s="313"/>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268"/>
      <c r="BT24" s="60"/>
      <c r="BU24" s="67"/>
      <c r="BV24" s="26"/>
    </row>
    <row r="25" spans="1:74" x14ac:dyDescent="0.25">
      <c r="A25" s="321" t="s">
        <v>96</v>
      </c>
      <c r="B25" s="45"/>
      <c r="C25" s="722"/>
      <c r="D25" s="45"/>
      <c r="E25" s="53"/>
      <c r="F25" s="45"/>
      <c r="G25" s="57"/>
      <c r="H25" s="68"/>
      <c r="I25" s="61"/>
      <c r="J25" s="61"/>
      <c r="K25" s="61"/>
      <c r="L25" s="61"/>
      <c r="M25" s="262"/>
      <c r="N25" s="72">
        <v>-10.417999999999999</v>
      </c>
      <c r="O25" s="61">
        <v>-0.13514999999999999</v>
      </c>
      <c r="P25" s="61">
        <v>5.7765500000000003</v>
      </c>
      <c r="Q25" s="61">
        <v>7.6281499999999998</v>
      </c>
      <c r="R25" s="61">
        <v>0.54644999999999999</v>
      </c>
      <c r="S25" s="61">
        <v>6.2554999999999996</v>
      </c>
      <c r="T25" s="61">
        <v>5.9356</v>
      </c>
      <c r="U25" s="90">
        <v>5.2807000000000004</v>
      </c>
      <c r="V25" s="61">
        <v>5.6302000000000003</v>
      </c>
      <c r="W25" s="61">
        <v>7.1470000000000002</v>
      </c>
      <c r="X25" s="61">
        <v>7.3872</v>
      </c>
      <c r="Y25" s="279">
        <v>6.3305999999999996</v>
      </c>
      <c r="Z25" s="61">
        <v>7.3117000000000001</v>
      </c>
      <c r="AA25" s="61">
        <v>3.3129</v>
      </c>
      <c r="AB25" s="61">
        <v>7.5556999999999999</v>
      </c>
      <c r="AC25" s="61">
        <v>5.3327</v>
      </c>
      <c r="AD25" s="61">
        <v>5.5015999999999998</v>
      </c>
      <c r="AE25" s="61">
        <v>11.706899999999999</v>
      </c>
      <c r="AF25" s="61">
        <v>7.5352499999999996</v>
      </c>
      <c r="AG25" s="556"/>
      <c r="AH25" s="53"/>
      <c r="AI25" s="53"/>
      <c r="AJ25" s="53"/>
      <c r="AK25" s="53"/>
      <c r="AL25" s="53"/>
      <c r="AM25" s="53"/>
      <c r="AN25" s="53"/>
      <c r="AO25" s="322"/>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603"/>
      <c r="BS25" s="270"/>
      <c r="BT25" s="61"/>
      <c r="BU25" s="68"/>
      <c r="BV25" s="272"/>
    </row>
    <row r="26" spans="1:74" ht="14.5" x14ac:dyDescent="0.25">
      <c r="A26" s="323" t="s">
        <v>228</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557"/>
      <c r="AH26" s="54"/>
      <c r="AI26" s="54"/>
      <c r="AJ26" s="54"/>
      <c r="AK26" s="54"/>
      <c r="AL26" s="54"/>
      <c r="AM26" s="54"/>
      <c r="AN26" s="54"/>
      <c r="AO26" s="247"/>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545"/>
      <c r="BS26" s="271"/>
      <c r="BT26" s="62"/>
      <c r="BU26" s="69"/>
      <c r="BV26" s="41"/>
    </row>
    <row r="27" spans="1:74" s="425" customFormat="1" x14ac:dyDescent="0.25">
      <c r="A27" s="337" t="s">
        <v>8007</v>
      </c>
      <c r="B27" s="369"/>
      <c r="C27" s="718">
        <v>40358</v>
      </c>
      <c r="D27" s="369"/>
      <c r="E27" s="338">
        <v>30120.9</v>
      </c>
      <c r="F27" s="369"/>
      <c r="G27" s="339">
        <v>34.433399999999999</v>
      </c>
      <c r="H27" s="370"/>
      <c r="I27" s="340">
        <v>6.7401900000000001</v>
      </c>
      <c r="J27" s="340">
        <v>7.61</v>
      </c>
      <c r="K27" s="843">
        <v>4.09</v>
      </c>
      <c r="L27" s="340">
        <v>4.0475599999999998</v>
      </c>
      <c r="M27" s="361"/>
      <c r="N27" s="342">
        <v>-20.552800000000001</v>
      </c>
      <c r="O27" s="340">
        <v>-2.7553999999999998</v>
      </c>
      <c r="P27" s="340">
        <v>4.4406999999999996</v>
      </c>
      <c r="Q27" s="340">
        <v>3.9887000000000001</v>
      </c>
      <c r="R27" s="340">
        <v>-3.2667000000000002</v>
      </c>
      <c r="S27" s="340">
        <v>5.6348000000000003</v>
      </c>
      <c r="T27" s="340">
        <v>4.8506999999999998</v>
      </c>
      <c r="U27" s="344">
        <v>4.4520999999999997</v>
      </c>
      <c r="V27" s="340">
        <v>4.7718999999999996</v>
      </c>
      <c r="W27" s="340">
        <v>6.3746999999999998</v>
      </c>
      <c r="X27" s="340">
        <v>6.9077999999999999</v>
      </c>
      <c r="Y27" s="371">
        <v>6.0252999999999997</v>
      </c>
      <c r="Z27" s="340">
        <v>7.0743</v>
      </c>
      <c r="AA27" s="340">
        <v>1.256</v>
      </c>
      <c r="AB27" s="340">
        <v>7.3375000000000004</v>
      </c>
      <c r="AC27" s="340">
        <v>4.3489000000000004</v>
      </c>
      <c r="AD27" s="340">
        <v>4.6891999999999996</v>
      </c>
      <c r="AE27" s="340">
        <v>9.1921999999999997</v>
      </c>
      <c r="AF27" s="340">
        <v>7.9256000000000002</v>
      </c>
      <c r="AG27" s="568"/>
      <c r="AH27" s="338">
        <v>14</v>
      </c>
      <c r="AI27" s="338">
        <v>13</v>
      </c>
      <c r="AJ27" s="338">
        <v>13</v>
      </c>
      <c r="AK27" s="338">
        <v>12</v>
      </c>
      <c r="AL27" s="338">
        <v>14</v>
      </c>
      <c r="AM27" s="338">
        <v>11</v>
      </c>
      <c r="AN27" s="338">
        <v>14</v>
      </c>
      <c r="AO27" s="604">
        <v>14</v>
      </c>
      <c r="AP27" s="338">
        <v>14</v>
      </c>
      <c r="AQ27" s="338">
        <v>13</v>
      </c>
      <c r="AR27" s="338">
        <v>11</v>
      </c>
      <c r="AS27" s="338">
        <v>7</v>
      </c>
      <c r="AT27" s="338">
        <v>3</v>
      </c>
      <c r="AU27" s="338">
        <v>14</v>
      </c>
      <c r="AV27" s="338">
        <v>5</v>
      </c>
      <c r="AW27" s="338">
        <v>14</v>
      </c>
      <c r="AX27" s="338">
        <v>14</v>
      </c>
      <c r="AY27" s="338">
        <v>13</v>
      </c>
      <c r="AZ27" s="583"/>
      <c r="BA27" s="464">
        <v>15.82</v>
      </c>
      <c r="BB27" s="340">
        <v>79.66</v>
      </c>
      <c r="BC27" s="340" t="s">
        <v>430</v>
      </c>
      <c r="BD27" s="340" t="s">
        <v>430</v>
      </c>
      <c r="BE27" s="371" t="s">
        <v>430</v>
      </c>
      <c r="BF27" s="371">
        <v>4.5199999999999996</v>
      </c>
      <c r="BG27" s="370"/>
      <c r="BH27" s="593">
        <v>4.5199999999999996</v>
      </c>
      <c r="BI27" s="340" t="s">
        <v>430</v>
      </c>
      <c r="BJ27" s="340" t="s">
        <v>430</v>
      </c>
      <c r="BK27" s="340">
        <v>79.66</v>
      </c>
      <c r="BL27" s="340" t="s">
        <v>430</v>
      </c>
      <c r="BM27" s="371">
        <v>15.82</v>
      </c>
      <c r="BN27" s="371" t="s">
        <v>430</v>
      </c>
      <c r="BO27" s="371" t="s">
        <v>430</v>
      </c>
      <c r="BP27" s="371" t="s">
        <v>430</v>
      </c>
      <c r="BQ27" s="371" t="s">
        <v>430</v>
      </c>
      <c r="BR27" s="370"/>
      <c r="BS27" s="465">
        <v>6.2306568887229199</v>
      </c>
      <c r="BT27" s="340">
        <v>10.8485205351879</v>
      </c>
      <c r="BU27" s="370"/>
      <c r="BV27" s="571" t="s">
        <v>555</v>
      </c>
    </row>
    <row r="28" spans="1:74" s="428" customFormat="1" x14ac:dyDescent="0.25">
      <c r="A28" s="345" t="s">
        <v>8008</v>
      </c>
      <c r="B28" s="373"/>
      <c r="C28" s="719">
        <v>40036</v>
      </c>
      <c r="D28" s="373"/>
      <c r="E28" s="346">
        <v>29761</v>
      </c>
      <c r="F28" s="373"/>
      <c r="G28" s="347">
        <v>31.9955</v>
      </c>
      <c r="H28" s="374"/>
      <c r="I28" s="843">
        <v>5.46</v>
      </c>
      <c r="J28" s="843">
        <v>7.49</v>
      </c>
      <c r="K28" s="843">
        <v>3.19</v>
      </c>
      <c r="L28" s="843">
        <v>3.35</v>
      </c>
      <c r="M28" s="362"/>
      <c r="N28" s="350">
        <v>-18.243400000000001</v>
      </c>
      <c r="O28" s="348">
        <v>-3.3073999999999999</v>
      </c>
      <c r="P28" s="348">
        <v>4.1753999999999998</v>
      </c>
      <c r="Q28" s="348">
        <v>4.4485000000000001</v>
      </c>
      <c r="R28" s="348">
        <v>2.58E-2</v>
      </c>
      <c r="S28" s="348">
        <v>6.5915999999999997</v>
      </c>
      <c r="T28" s="348">
        <v>6.0247000000000002</v>
      </c>
      <c r="U28" s="354">
        <v>5.5766</v>
      </c>
      <c r="V28" s="348">
        <v>5.9819000000000004</v>
      </c>
      <c r="W28" s="348">
        <v>7.1203000000000003</v>
      </c>
      <c r="X28" s="348">
        <v>7.3002000000000002</v>
      </c>
      <c r="Y28" s="375">
        <v>6.5536000000000003</v>
      </c>
      <c r="Z28" s="348">
        <v>7.1463000000000001</v>
      </c>
      <c r="AA28" s="348">
        <v>3.1374</v>
      </c>
      <c r="AB28" s="348">
        <v>7.6570999999999998</v>
      </c>
      <c r="AC28" s="348">
        <v>5.5852000000000004</v>
      </c>
      <c r="AD28" s="348">
        <v>5.8982999999999999</v>
      </c>
      <c r="AE28" s="348">
        <v>9.9290000000000003</v>
      </c>
      <c r="AF28" s="348">
        <v>7.0407999999999999</v>
      </c>
      <c r="AG28" s="569"/>
      <c r="AH28" s="346">
        <v>12</v>
      </c>
      <c r="AI28" s="346">
        <v>14</v>
      </c>
      <c r="AJ28" s="346">
        <v>14</v>
      </c>
      <c r="AK28" s="346">
        <v>11</v>
      </c>
      <c r="AL28" s="346">
        <v>9</v>
      </c>
      <c r="AM28" s="346">
        <v>3</v>
      </c>
      <c r="AN28" s="346">
        <v>3</v>
      </c>
      <c r="AO28" s="429">
        <v>4</v>
      </c>
      <c r="AP28" s="346">
        <v>1</v>
      </c>
      <c r="AQ28" s="346">
        <v>2</v>
      </c>
      <c r="AR28" s="346">
        <v>2</v>
      </c>
      <c r="AS28" s="346">
        <v>1</v>
      </c>
      <c r="AT28" s="346">
        <v>2</v>
      </c>
      <c r="AU28" s="346">
        <v>7</v>
      </c>
      <c r="AV28" s="346">
        <v>1</v>
      </c>
      <c r="AW28" s="346">
        <v>4</v>
      </c>
      <c r="AX28" s="346">
        <v>1</v>
      </c>
      <c r="AY28" s="346">
        <v>12</v>
      </c>
      <c r="AZ28" s="584"/>
      <c r="BA28" s="467">
        <v>19.41</v>
      </c>
      <c r="BB28" s="348">
        <v>76.790000000000006</v>
      </c>
      <c r="BC28" s="348">
        <v>0.54</v>
      </c>
      <c r="BD28" s="348" t="s">
        <v>430</v>
      </c>
      <c r="BE28" s="375">
        <v>2.27</v>
      </c>
      <c r="BF28" s="375">
        <v>3.26</v>
      </c>
      <c r="BG28" s="374"/>
      <c r="BH28" s="594">
        <v>3.26</v>
      </c>
      <c r="BI28" s="348">
        <v>4.8</v>
      </c>
      <c r="BJ28" s="348" t="s">
        <v>430</v>
      </c>
      <c r="BK28" s="348">
        <v>72.53</v>
      </c>
      <c r="BL28" s="348" t="s">
        <v>430</v>
      </c>
      <c r="BM28" s="375">
        <v>19.41</v>
      </c>
      <c r="BN28" s="375" t="s">
        <v>430</v>
      </c>
      <c r="BO28" s="375" t="s">
        <v>430</v>
      </c>
      <c r="BP28" s="375" t="s">
        <v>430</v>
      </c>
      <c r="BQ28" s="375">
        <v>2.27</v>
      </c>
      <c r="BR28" s="374"/>
      <c r="BS28" s="468">
        <v>12.4023188171186</v>
      </c>
      <c r="BT28" s="348">
        <v>7.5557651735533202</v>
      </c>
      <c r="BU28" s="374"/>
      <c r="BV28" s="430" t="s">
        <v>555</v>
      </c>
    </row>
    <row r="29" spans="1:74" s="428" customFormat="1" x14ac:dyDescent="0.25">
      <c r="A29" s="345" t="s">
        <v>8009</v>
      </c>
      <c r="B29" s="373"/>
      <c r="C29" s="719">
        <v>35492</v>
      </c>
      <c r="D29" s="373"/>
      <c r="E29" s="346">
        <v>22323.5</v>
      </c>
      <c r="F29" s="373"/>
      <c r="G29" s="347">
        <v>119.63630000000001</v>
      </c>
      <c r="H29" s="374"/>
      <c r="I29" s="843">
        <v>7.54</v>
      </c>
      <c r="J29" s="843">
        <v>7.49</v>
      </c>
      <c r="K29" s="843">
        <v>4.3499999999999996</v>
      </c>
      <c r="L29" s="843">
        <v>4.58</v>
      </c>
      <c r="M29" s="362"/>
      <c r="N29" s="350">
        <v>-14.669</v>
      </c>
      <c r="O29" s="348">
        <v>-0.1119</v>
      </c>
      <c r="P29" s="348">
        <v>4.8335999999999997</v>
      </c>
      <c r="Q29" s="348">
        <v>2.8885000000000001</v>
      </c>
      <c r="R29" s="348">
        <v>-2.5091999999999999</v>
      </c>
      <c r="S29" s="348">
        <v>5.9882</v>
      </c>
      <c r="T29" s="348">
        <v>4.9063999999999997</v>
      </c>
      <c r="U29" s="354">
        <v>4.6825999999999999</v>
      </c>
      <c r="V29" s="348">
        <v>4.9743000000000004</v>
      </c>
      <c r="W29" s="348">
        <v>6.4648000000000003</v>
      </c>
      <c r="X29" s="348">
        <v>7.0148000000000001</v>
      </c>
      <c r="Y29" s="375">
        <v>6.2092000000000001</v>
      </c>
      <c r="Z29" s="348">
        <v>7.1920000000000002</v>
      </c>
      <c r="AA29" s="348">
        <v>1.6357999999999999</v>
      </c>
      <c r="AB29" s="348">
        <v>7.4283999999999999</v>
      </c>
      <c r="AC29" s="348">
        <v>4.5198999999999998</v>
      </c>
      <c r="AD29" s="348">
        <v>4.9694000000000003</v>
      </c>
      <c r="AE29" s="348">
        <v>8.7035999999999998</v>
      </c>
      <c r="AF29" s="348">
        <v>8.7639999999999993</v>
      </c>
      <c r="AG29" s="569"/>
      <c r="AH29" s="346">
        <v>11</v>
      </c>
      <c r="AI29" s="346">
        <v>7</v>
      </c>
      <c r="AJ29" s="346">
        <v>10</v>
      </c>
      <c r="AK29" s="346">
        <v>14</v>
      </c>
      <c r="AL29" s="346">
        <v>13</v>
      </c>
      <c r="AM29" s="346">
        <v>8</v>
      </c>
      <c r="AN29" s="346">
        <v>13</v>
      </c>
      <c r="AO29" s="429">
        <v>10</v>
      </c>
      <c r="AP29" s="346">
        <v>11</v>
      </c>
      <c r="AQ29" s="346">
        <v>12</v>
      </c>
      <c r="AR29" s="346">
        <v>10</v>
      </c>
      <c r="AS29" s="346">
        <v>3</v>
      </c>
      <c r="AT29" s="346">
        <v>1</v>
      </c>
      <c r="AU29" s="346">
        <v>13</v>
      </c>
      <c r="AV29" s="346">
        <v>2</v>
      </c>
      <c r="AW29" s="346">
        <v>12</v>
      </c>
      <c r="AX29" s="346">
        <v>11</v>
      </c>
      <c r="AY29" s="346">
        <v>14</v>
      </c>
      <c r="AZ29" s="584"/>
      <c r="BA29" s="467">
        <v>24.56</v>
      </c>
      <c r="BB29" s="348">
        <v>69.84</v>
      </c>
      <c r="BC29" s="348" t="s">
        <v>430</v>
      </c>
      <c r="BD29" s="348" t="s">
        <v>430</v>
      </c>
      <c r="BE29" s="375" t="s">
        <v>430</v>
      </c>
      <c r="BF29" s="375">
        <v>5.6</v>
      </c>
      <c r="BG29" s="374"/>
      <c r="BH29" s="594">
        <v>5.6</v>
      </c>
      <c r="BI29" s="348">
        <v>0.86</v>
      </c>
      <c r="BJ29" s="348" t="s">
        <v>430</v>
      </c>
      <c r="BK29" s="348">
        <v>68.98</v>
      </c>
      <c r="BL29" s="348" t="s">
        <v>430</v>
      </c>
      <c r="BM29" s="375">
        <v>24.56</v>
      </c>
      <c r="BN29" s="375" t="s">
        <v>430</v>
      </c>
      <c r="BO29" s="375" t="s">
        <v>430</v>
      </c>
      <c r="BP29" s="375" t="s">
        <v>430</v>
      </c>
      <c r="BQ29" s="375" t="s">
        <v>430</v>
      </c>
      <c r="BR29" s="374"/>
      <c r="BS29" s="468">
        <v>4.7809608614342904</v>
      </c>
      <c r="BT29" s="348">
        <v>10.4514378031354</v>
      </c>
      <c r="BU29" s="374"/>
      <c r="BV29" s="430" t="s">
        <v>555</v>
      </c>
    </row>
    <row r="30" spans="1:74" s="428" customFormat="1" x14ac:dyDescent="0.25">
      <c r="A30" s="345" t="s">
        <v>8010</v>
      </c>
      <c r="B30" s="373"/>
      <c r="C30" s="719">
        <v>43497</v>
      </c>
      <c r="D30" s="373"/>
      <c r="E30" s="346">
        <v>22111</v>
      </c>
      <c r="F30" s="373"/>
      <c r="G30" s="347">
        <v>16.473800000000001</v>
      </c>
      <c r="H30" s="374"/>
      <c r="I30" s="843">
        <v>4.7</v>
      </c>
      <c r="J30" s="843">
        <v>7.61</v>
      </c>
      <c r="K30" s="843">
        <v>3.19</v>
      </c>
      <c r="L30" s="843">
        <v>3.35</v>
      </c>
      <c r="M30" s="362"/>
      <c r="N30" s="350">
        <v>-11.2963</v>
      </c>
      <c r="O30" s="348">
        <v>-1.9937</v>
      </c>
      <c r="P30" s="348">
        <v>4.5618999999999996</v>
      </c>
      <c r="Q30" s="348">
        <v>5.7098000000000004</v>
      </c>
      <c r="R30" s="348">
        <v>0.49340000000000001</v>
      </c>
      <c r="S30" s="348">
        <v>6.2351999999999999</v>
      </c>
      <c r="T30" s="348">
        <v>5.0301</v>
      </c>
      <c r="U30" s="354">
        <v>4.6573000000000002</v>
      </c>
      <c r="V30" s="348">
        <v>5.0545</v>
      </c>
      <c r="W30" s="348">
        <v>6.6649000000000003</v>
      </c>
      <c r="X30" s="348">
        <v>6.9025999999999996</v>
      </c>
      <c r="Y30" s="375">
        <v>5.8583999999999996</v>
      </c>
      <c r="Z30" s="348" t="s">
        <v>430</v>
      </c>
      <c r="AA30" s="348">
        <v>3.5636999999999999</v>
      </c>
      <c r="AB30" s="348">
        <v>7.0351999999999997</v>
      </c>
      <c r="AC30" s="348">
        <v>4.6668000000000003</v>
      </c>
      <c r="AD30" s="348">
        <v>4.9878999999999998</v>
      </c>
      <c r="AE30" s="348">
        <v>11.1342</v>
      </c>
      <c r="AF30" s="348">
        <v>6.7786</v>
      </c>
      <c r="AG30" s="569"/>
      <c r="AH30" s="346">
        <v>10</v>
      </c>
      <c r="AI30" s="346">
        <v>10</v>
      </c>
      <c r="AJ30" s="346">
        <v>12</v>
      </c>
      <c r="AK30" s="346">
        <v>10</v>
      </c>
      <c r="AL30" s="346">
        <v>5</v>
      </c>
      <c r="AM30" s="346">
        <v>5</v>
      </c>
      <c r="AN30" s="346">
        <v>10</v>
      </c>
      <c r="AO30" s="429">
        <v>12</v>
      </c>
      <c r="AP30" s="346">
        <v>10</v>
      </c>
      <c r="AQ30" s="346">
        <v>10</v>
      </c>
      <c r="AR30" s="346">
        <v>12</v>
      </c>
      <c r="AS30" s="346">
        <v>9</v>
      </c>
      <c r="AT30" s="346" t="s">
        <v>430</v>
      </c>
      <c r="AU30" s="346">
        <v>4</v>
      </c>
      <c r="AV30" s="346">
        <v>11</v>
      </c>
      <c r="AW30" s="346">
        <v>10</v>
      </c>
      <c r="AX30" s="346">
        <v>10</v>
      </c>
      <c r="AY30" s="346">
        <v>8</v>
      </c>
      <c r="AZ30" s="584"/>
      <c r="BA30" s="467">
        <v>11.65</v>
      </c>
      <c r="BB30" s="348">
        <v>81.83</v>
      </c>
      <c r="BC30" s="348" t="s">
        <v>430</v>
      </c>
      <c r="BD30" s="348" t="s">
        <v>430</v>
      </c>
      <c r="BE30" s="375">
        <v>-1.36</v>
      </c>
      <c r="BF30" s="375">
        <v>6.52</v>
      </c>
      <c r="BG30" s="374"/>
      <c r="BH30" s="594">
        <v>6.52</v>
      </c>
      <c r="BI30" s="348">
        <v>8.4700000000000006</v>
      </c>
      <c r="BJ30" s="348" t="s">
        <v>430</v>
      </c>
      <c r="BK30" s="348">
        <v>73.36</v>
      </c>
      <c r="BL30" s="348" t="s">
        <v>430</v>
      </c>
      <c r="BM30" s="375">
        <v>11.65</v>
      </c>
      <c r="BN30" s="375" t="s">
        <v>430</v>
      </c>
      <c r="BO30" s="375" t="s">
        <v>430</v>
      </c>
      <c r="BP30" s="375" t="s">
        <v>430</v>
      </c>
      <c r="BQ30" s="375">
        <v>-1.36</v>
      </c>
      <c r="BR30" s="374"/>
      <c r="BS30" s="468">
        <v>7.9571309107735697</v>
      </c>
      <c r="BT30" s="348">
        <v>7.6511953892376603</v>
      </c>
      <c r="BU30" s="374"/>
      <c r="BV30" s="430" t="s">
        <v>555</v>
      </c>
    </row>
    <row r="31" spans="1:74" s="428" customFormat="1" ht="11" x14ac:dyDescent="0.3">
      <c r="A31" s="845" t="s">
        <v>8011</v>
      </c>
      <c r="B31" s="846"/>
      <c r="C31" s="847">
        <v>39346</v>
      </c>
      <c r="D31" s="846"/>
      <c r="E31" s="848">
        <v>15122.7</v>
      </c>
      <c r="F31" s="846"/>
      <c r="G31" s="849">
        <v>4015.8105</v>
      </c>
      <c r="H31" s="851"/>
      <c r="I31" s="850">
        <v>4.87</v>
      </c>
      <c r="J31" s="850">
        <v>7.77</v>
      </c>
      <c r="K31" s="850">
        <v>3.1</v>
      </c>
      <c r="L31" s="850">
        <v>2.85</v>
      </c>
      <c r="M31" s="855"/>
      <c r="N31" s="852">
        <v>-10.9917</v>
      </c>
      <c r="O31" s="850">
        <v>0.98899999999999999</v>
      </c>
      <c r="P31" s="850">
        <v>5.8007</v>
      </c>
      <c r="Q31" s="850">
        <v>7.0650000000000004</v>
      </c>
      <c r="R31" s="850">
        <v>-0.31690000000000002</v>
      </c>
      <c r="S31" s="850">
        <v>5.7060000000000004</v>
      </c>
      <c r="T31" s="850">
        <v>5.0731000000000002</v>
      </c>
      <c r="U31" s="860">
        <v>4.7554999999999996</v>
      </c>
      <c r="V31" s="850">
        <v>5.1798999999999999</v>
      </c>
      <c r="W31" s="850">
        <v>6.7553999999999998</v>
      </c>
      <c r="X31" s="850">
        <v>7.1177999999999999</v>
      </c>
      <c r="Y31" s="856">
        <v>6.1303000000000001</v>
      </c>
      <c r="Z31" s="850">
        <v>6.9771000000000001</v>
      </c>
      <c r="AA31" s="850">
        <v>2.9342000000000001</v>
      </c>
      <c r="AB31" s="850">
        <v>6.7233999999999998</v>
      </c>
      <c r="AC31" s="850">
        <v>4.7923999999999998</v>
      </c>
      <c r="AD31" s="850">
        <v>5.0852000000000004</v>
      </c>
      <c r="AE31" s="850">
        <v>11.575200000000001</v>
      </c>
      <c r="AF31" s="850">
        <v>7.5982000000000003</v>
      </c>
      <c r="AG31" s="948"/>
      <c r="AH31" s="848">
        <v>8</v>
      </c>
      <c r="AI31" s="848">
        <v>6</v>
      </c>
      <c r="AJ31" s="848">
        <v>7</v>
      </c>
      <c r="AK31" s="848">
        <v>8</v>
      </c>
      <c r="AL31" s="848">
        <v>10</v>
      </c>
      <c r="AM31" s="848">
        <v>10</v>
      </c>
      <c r="AN31" s="848">
        <v>9</v>
      </c>
      <c r="AO31" s="956">
        <v>9</v>
      </c>
      <c r="AP31" s="848">
        <v>9</v>
      </c>
      <c r="AQ31" s="848">
        <v>9</v>
      </c>
      <c r="AR31" s="848">
        <v>6</v>
      </c>
      <c r="AS31" s="848">
        <v>5</v>
      </c>
      <c r="AT31" s="848">
        <v>5</v>
      </c>
      <c r="AU31" s="848">
        <v>8</v>
      </c>
      <c r="AV31" s="848">
        <v>14</v>
      </c>
      <c r="AW31" s="848">
        <v>9</v>
      </c>
      <c r="AX31" s="848">
        <v>9</v>
      </c>
      <c r="AY31" s="848">
        <v>6</v>
      </c>
      <c r="AZ31" s="950"/>
      <c r="BA31" s="857">
        <v>11.59</v>
      </c>
      <c r="BB31" s="850">
        <v>85.21</v>
      </c>
      <c r="BC31" s="850" t="s">
        <v>430</v>
      </c>
      <c r="BD31" s="850" t="s">
        <v>430</v>
      </c>
      <c r="BE31" s="856" t="s">
        <v>430</v>
      </c>
      <c r="BF31" s="856">
        <v>3.2</v>
      </c>
      <c r="BG31" s="851"/>
      <c r="BH31" s="951">
        <v>3.2</v>
      </c>
      <c r="BI31" s="850">
        <v>2.39</v>
      </c>
      <c r="BJ31" s="850" t="s">
        <v>430</v>
      </c>
      <c r="BK31" s="850">
        <v>82.82</v>
      </c>
      <c r="BL31" s="850" t="s">
        <v>430</v>
      </c>
      <c r="BM31" s="856">
        <v>11.59</v>
      </c>
      <c r="BN31" s="856" t="s">
        <v>430</v>
      </c>
      <c r="BO31" s="856" t="s">
        <v>430</v>
      </c>
      <c r="BP31" s="856" t="s">
        <v>430</v>
      </c>
      <c r="BQ31" s="856" t="s">
        <v>430</v>
      </c>
      <c r="BR31" s="851"/>
      <c r="BS31" s="858">
        <v>6.4243330687151303</v>
      </c>
      <c r="BT31" s="850">
        <v>13.102895697379401</v>
      </c>
      <c r="BU31" s="851"/>
      <c r="BV31" s="908" t="s">
        <v>555</v>
      </c>
    </row>
    <row r="32" spans="1:74" s="428" customFormat="1" x14ac:dyDescent="0.25">
      <c r="A32" s="345" t="s">
        <v>8012</v>
      </c>
      <c r="B32" s="373"/>
      <c r="C32" s="719">
        <v>42381</v>
      </c>
      <c r="D32" s="373"/>
      <c r="E32" s="346">
        <v>13638.2</v>
      </c>
      <c r="F32" s="373"/>
      <c r="G32" s="347">
        <v>20.544499999999999</v>
      </c>
      <c r="H32" s="374"/>
      <c r="I32" s="843">
        <v>4.51</v>
      </c>
      <c r="J32" s="843">
        <v>7.17</v>
      </c>
      <c r="K32" s="843">
        <v>2.8</v>
      </c>
      <c r="L32" s="843">
        <v>2.96</v>
      </c>
      <c r="M32" s="362"/>
      <c r="N32" s="350">
        <v>-3.02</v>
      </c>
      <c r="O32" s="348">
        <v>2.1916000000000002</v>
      </c>
      <c r="P32" s="348">
        <v>6.5818000000000003</v>
      </c>
      <c r="Q32" s="348">
        <v>7.7257999999999996</v>
      </c>
      <c r="R32" s="348">
        <v>0.35539999999999999</v>
      </c>
      <c r="S32" s="348">
        <v>6.1459000000000001</v>
      </c>
      <c r="T32" s="348">
        <v>6.5408999999999997</v>
      </c>
      <c r="U32" s="354">
        <v>5.726</v>
      </c>
      <c r="V32" s="348">
        <v>5.6783000000000001</v>
      </c>
      <c r="W32" s="348">
        <v>6.8856000000000002</v>
      </c>
      <c r="X32" s="348">
        <v>7.0251000000000001</v>
      </c>
      <c r="Y32" s="375">
        <v>5.7862</v>
      </c>
      <c r="Z32" s="348">
        <v>6.6970999999999998</v>
      </c>
      <c r="AA32" s="348">
        <v>2.8685999999999998</v>
      </c>
      <c r="AB32" s="348">
        <v>7.3777999999999997</v>
      </c>
      <c r="AC32" s="348">
        <v>5.8392999999999997</v>
      </c>
      <c r="AD32" s="348">
        <v>5.7316000000000003</v>
      </c>
      <c r="AE32" s="348">
        <v>11.6205</v>
      </c>
      <c r="AF32" s="348">
        <v>6.9819000000000004</v>
      </c>
      <c r="AG32" s="569"/>
      <c r="AH32" s="346">
        <v>2</v>
      </c>
      <c r="AI32" s="346">
        <v>3</v>
      </c>
      <c r="AJ32" s="346">
        <v>3</v>
      </c>
      <c r="AK32" s="346">
        <v>5</v>
      </c>
      <c r="AL32" s="346">
        <v>6</v>
      </c>
      <c r="AM32" s="346">
        <v>6</v>
      </c>
      <c r="AN32" s="346">
        <v>1</v>
      </c>
      <c r="AO32" s="429">
        <v>3</v>
      </c>
      <c r="AP32" s="346">
        <v>4</v>
      </c>
      <c r="AQ32" s="346">
        <v>5</v>
      </c>
      <c r="AR32" s="346">
        <v>9</v>
      </c>
      <c r="AS32" s="346">
        <v>11</v>
      </c>
      <c r="AT32" s="346">
        <v>7</v>
      </c>
      <c r="AU32" s="346">
        <v>9</v>
      </c>
      <c r="AV32" s="346">
        <v>3</v>
      </c>
      <c r="AW32" s="346">
        <v>2</v>
      </c>
      <c r="AX32" s="346">
        <v>4</v>
      </c>
      <c r="AY32" s="346">
        <v>5</v>
      </c>
      <c r="AZ32" s="584"/>
      <c r="BA32" s="467">
        <v>4.96</v>
      </c>
      <c r="BB32" s="348">
        <v>83.98</v>
      </c>
      <c r="BC32" s="348" t="s">
        <v>430</v>
      </c>
      <c r="BD32" s="348" t="s">
        <v>430</v>
      </c>
      <c r="BE32" s="375">
        <v>0.02</v>
      </c>
      <c r="BF32" s="375">
        <v>11.05</v>
      </c>
      <c r="BG32" s="374"/>
      <c r="BH32" s="594">
        <v>11.04</v>
      </c>
      <c r="BI32" s="348">
        <v>8.83</v>
      </c>
      <c r="BJ32" s="348">
        <v>1.32</v>
      </c>
      <c r="BK32" s="348">
        <v>73.819999999999993</v>
      </c>
      <c r="BL32" s="348" t="s">
        <v>430</v>
      </c>
      <c r="BM32" s="375">
        <v>4.96</v>
      </c>
      <c r="BN32" s="375" t="s">
        <v>430</v>
      </c>
      <c r="BO32" s="375" t="s">
        <v>430</v>
      </c>
      <c r="BP32" s="375" t="s">
        <v>430</v>
      </c>
      <c r="BQ32" s="375">
        <v>0.02</v>
      </c>
      <c r="BR32" s="374"/>
      <c r="BS32" s="468">
        <v>2.7479033899999998</v>
      </c>
      <c r="BT32" s="348">
        <v>9.7030945499999994</v>
      </c>
      <c r="BU32" s="374"/>
      <c r="BV32" s="430" t="s">
        <v>555</v>
      </c>
    </row>
    <row r="33" spans="1:74" s="428" customFormat="1" x14ac:dyDescent="0.25">
      <c r="A33" s="345" t="s">
        <v>8013</v>
      </c>
      <c r="B33" s="373"/>
      <c r="C33" s="719">
        <v>36783</v>
      </c>
      <c r="D33" s="373"/>
      <c r="E33" s="346">
        <v>9242.68</v>
      </c>
      <c r="F33" s="373"/>
      <c r="G33" s="347">
        <v>63.893599999999999</v>
      </c>
      <c r="H33" s="374"/>
      <c r="I33" s="843">
        <v>3.27</v>
      </c>
      <c r="J33" s="843">
        <v>7.5</v>
      </c>
      <c r="K33" s="843">
        <v>2.76</v>
      </c>
      <c r="L33" s="843">
        <v>2.91</v>
      </c>
      <c r="M33" s="362"/>
      <c r="N33" s="350">
        <v>-10.5082</v>
      </c>
      <c r="O33" s="348">
        <v>-2.5320999999999998</v>
      </c>
      <c r="P33" s="348">
        <v>4.6313000000000004</v>
      </c>
      <c r="Q33" s="348">
        <v>7.4805000000000001</v>
      </c>
      <c r="R33" s="348">
        <v>3.6900000000000002E-2</v>
      </c>
      <c r="S33" s="348">
        <v>6.2561999999999998</v>
      </c>
      <c r="T33" s="348">
        <v>5.6577999999999999</v>
      </c>
      <c r="U33" s="354">
        <v>5.0202999999999998</v>
      </c>
      <c r="V33" s="348">
        <v>5.2771999999999997</v>
      </c>
      <c r="W33" s="348">
        <v>6.8796999999999997</v>
      </c>
      <c r="X33" s="348">
        <v>7.23</v>
      </c>
      <c r="Y33" s="375">
        <v>6.4203999999999999</v>
      </c>
      <c r="Z33" s="348">
        <v>6.9104000000000001</v>
      </c>
      <c r="AA33" s="348">
        <v>3.3022</v>
      </c>
      <c r="AB33" s="348">
        <v>7.2679</v>
      </c>
      <c r="AC33" s="348">
        <v>5.1273999999999997</v>
      </c>
      <c r="AD33" s="348">
        <v>5.2154999999999996</v>
      </c>
      <c r="AE33" s="348">
        <v>11.880800000000001</v>
      </c>
      <c r="AF33" s="348">
        <v>7.3921999999999999</v>
      </c>
      <c r="AG33" s="569"/>
      <c r="AH33" s="346">
        <v>5</v>
      </c>
      <c r="AI33" s="346">
        <v>12</v>
      </c>
      <c r="AJ33" s="346">
        <v>11</v>
      </c>
      <c r="AK33" s="346">
        <v>6</v>
      </c>
      <c r="AL33" s="346">
        <v>8</v>
      </c>
      <c r="AM33" s="346">
        <v>4</v>
      </c>
      <c r="AN33" s="346">
        <v>6</v>
      </c>
      <c r="AO33" s="429">
        <v>5</v>
      </c>
      <c r="AP33" s="346">
        <v>6</v>
      </c>
      <c r="AQ33" s="346">
        <v>6</v>
      </c>
      <c r="AR33" s="346">
        <v>3</v>
      </c>
      <c r="AS33" s="346">
        <v>2</v>
      </c>
      <c r="AT33" s="346">
        <v>6</v>
      </c>
      <c r="AU33" s="346">
        <v>6</v>
      </c>
      <c r="AV33" s="346">
        <v>6</v>
      </c>
      <c r="AW33" s="346">
        <v>5</v>
      </c>
      <c r="AX33" s="346">
        <v>5</v>
      </c>
      <c r="AY33" s="346">
        <v>4</v>
      </c>
      <c r="AZ33" s="584"/>
      <c r="BA33" s="467">
        <v>6.16</v>
      </c>
      <c r="BB33" s="348">
        <v>83.33</v>
      </c>
      <c r="BC33" s="348" t="s">
        <v>430</v>
      </c>
      <c r="BD33" s="348" t="s">
        <v>430</v>
      </c>
      <c r="BE33" s="375">
        <v>0.01</v>
      </c>
      <c r="BF33" s="375">
        <v>10.5</v>
      </c>
      <c r="BG33" s="374"/>
      <c r="BH33" s="594">
        <v>10.49</v>
      </c>
      <c r="BI33" s="348">
        <v>0.54</v>
      </c>
      <c r="BJ33" s="348" t="s">
        <v>430</v>
      </c>
      <c r="BK33" s="348">
        <v>82.79</v>
      </c>
      <c r="BL33" s="348" t="s">
        <v>430</v>
      </c>
      <c r="BM33" s="375">
        <v>6.16</v>
      </c>
      <c r="BN33" s="375" t="s">
        <v>430</v>
      </c>
      <c r="BO33" s="375" t="s">
        <v>430</v>
      </c>
      <c r="BP33" s="375" t="s">
        <v>430</v>
      </c>
      <c r="BQ33" s="375">
        <v>0.01</v>
      </c>
      <c r="BR33" s="374"/>
      <c r="BS33" s="468">
        <v>6.2155296993784503</v>
      </c>
      <c r="BT33" s="348">
        <v>10.417980128958201</v>
      </c>
      <c r="BU33" s="374"/>
      <c r="BV33" s="430" t="s">
        <v>555</v>
      </c>
    </row>
    <row r="34" spans="1:74" s="428" customFormat="1" x14ac:dyDescent="0.25">
      <c r="A34" s="345" t="s">
        <v>8014</v>
      </c>
      <c r="B34" s="373"/>
      <c r="C34" s="719">
        <v>42929</v>
      </c>
      <c r="D34" s="373"/>
      <c r="E34" s="346">
        <v>7541.11</v>
      </c>
      <c r="F34" s="373"/>
      <c r="G34" s="347">
        <v>18.200800000000001</v>
      </c>
      <c r="H34" s="374"/>
      <c r="I34" s="843">
        <v>4.22</v>
      </c>
      <c r="J34" s="843">
        <v>7.4240899999999996</v>
      </c>
      <c r="K34" s="843">
        <v>2.94</v>
      </c>
      <c r="L34" s="843">
        <v>3.11</v>
      </c>
      <c r="M34" s="362"/>
      <c r="N34" s="350">
        <v>-11.026400000000001</v>
      </c>
      <c r="O34" s="348">
        <v>-2.4060000000000001</v>
      </c>
      <c r="P34" s="348">
        <v>4.8747999999999996</v>
      </c>
      <c r="Q34" s="348">
        <v>6.4763000000000002</v>
      </c>
      <c r="R34" s="348">
        <v>-0.66590000000000005</v>
      </c>
      <c r="S34" s="348">
        <v>5.5209000000000001</v>
      </c>
      <c r="T34" s="348">
        <v>5.5895999999999999</v>
      </c>
      <c r="U34" s="354">
        <v>4.9917999999999996</v>
      </c>
      <c r="V34" s="348">
        <v>5.2495000000000003</v>
      </c>
      <c r="W34" s="348">
        <v>6.8860000000000001</v>
      </c>
      <c r="X34" s="348">
        <v>7.1219999999999999</v>
      </c>
      <c r="Y34" s="375">
        <v>6.1241000000000003</v>
      </c>
      <c r="Z34" s="348" t="s">
        <v>430</v>
      </c>
      <c r="AA34" s="348">
        <v>2.5699000000000001</v>
      </c>
      <c r="AB34" s="348">
        <v>7.0548000000000002</v>
      </c>
      <c r="AC34" s="348">
        <v>5.0682</v>
      </c>
      <c r="AD34" s="348">
        <v>5.2103999999999999</v>
      </c>
      <c r="AE34" s="348">
        <v>10.6395</v>
      </c>
      <c r="AF34" s="348">
        <v>6.7510000000000003</v>
      </c>
      <c r="AG34" s="569"/>
      <c r="AH34" s="346">
        <v>9</v>
      </c>
      <c r="AI34" s="346">
        <v>11</v>
      </c>
      <c r="AJ34" s="346">
        <v>9</v>
      </c>
      <c r="AK34" s="346">
        <v>9</v>
      </c>
      <c r="AL34" s="346">
        <v>11</v>
      </c>
      <c r="AM34" s="346">
        <v>13</v>
      </c>
      <c r="AN34" s="346">
        <v>7</v>
      </c>
      <c r="AO34" s="429">
        <v>6</v>
      </c>
      <c r="AP34" s="346">
        <v>7</v>
      </c>
      <c r="AQ34" s="346">
        <v>4</v>
      </c>
      <c r="AR34" s="346">
        <v>5</v>
      </c>
      <c r="AS34" s="346">
        <v>6</v>
      </c>
      <c r="AT34" s="346" t="s">
        <v>430</v>
      </c>
      <c r="AU34" s="346">
        <v>11</v>
      </c>
      <c r="AV34" s="346">
        <v>10</v>
      </c>
      <c r="AW34" s="346">
        <v>6</v>
      </c>
      <c r="AX34" s="346">
        <v>6</v>
      </c>
      <c r="AY34" s="346">
        <v>9</v>
      </c>
      <c r="AZ34" s="584"/>
      <c r="BA34" s="467">
        <v>7.96</v>
      </c>
      <c r="BB34" s="348">
        <v>78.53</v>
      </c>
      <c r="BC34" s="348" t="s">
        <v>430</v>
      </c>
      <c r="BD34" s="348" t="s">
        <v>430</v>
      </c>
      <c r="BE34" s="375">
        <v>0.02</v>
      </c>
      <c r="BF34" s="375">
        <v>13.49</v>
      </c>
      <c r="BG34" s="374"/>
      <c r="BH34" s="594">
        <v>13.49</v>
      </c>
      <c r="BI34" s="348">
        <v>1.29</v>
      </c>
      <c r="BJ34" s="348" t="s">
        <v>430</v>
      </c>
      <c r="BK34" s="348">
        <v>77.25</v>
      </c>
      <c r="BL34" s="348" t="s">
        <v>430</v>
      </c>
      <c r="BM34" s="375">
        <v>7.96</v>
      </c>
      <c r="BN34" s="375" t="s">
        <v>430</v>
      </c>
      <c r="BO34" s="375" t="s">
        <v>430</v>
      </c>
      <c r="BP34" s="375" t="s">
        <v>430</v>
      </c>
      <c r="BQ34" s="375">
        <v>0.02</v>
      </c>
      <c r="BR34" s="374"/>
      <c r="BS34" s="468">
        <v>4.1008607641008599</v>
      </c>
      <c r="BT34" s="348">
        <v>8.8080080388080102</v>
      </c>
      <c r="BU34" s="374"/>
      <c r="BV34" s="430" t="s">
        <v>555</v>
      </c>
    </row>
    <row r="35" spans="1:74" s="428" customFormat="1" x14ac:dyDescent="0.25">
      <c r="A35" s="345" t="s">
        <v>8015</v>
      </c>
      <c r="B35" s="373"/>
      <c r="C35" s="719">
        <v>35520</v>
      </c>
      <c r="D35" s="373"/>
      <c r="E35" s="346">
        <v>6081.1</v>
      </c>
      <c r="F35" s="373"/>
      <c r="G35" s="347">
        <v>78.029700000000005</v>
      </c>
      <c r="H35" s="374"/>
      <c r="I35" s="348">
        <v>2.10493</v>
      </c>
      <c r="J35" s="348">
        <v>7.47</v>
      </c>
      <c r="K35" s="843">
        <v>1.9</v>
      </c>
      <c r="L35" s="348">
        <v>1.9290400000000001</v>
      </c>
      <c r="M35" s="362"/>
      <c r="N35" s="350">
        <v>-19.028300000000002</v>
      </c>
      <c r="O35" s="348">
        <v>-0.62370000000000003</v>
      </c>
      <c r="P35" s="348">
        <v>5.8201999999999998</v>
      </c>
      <c r="Q35" s="348">
        <v>9.1837999999999997</v>
      </c>
      <c r="R35" s="348">
        <v>2.3677000000000001</v>
      </c>
      <c r="S35" s="348">
        <v>6.0399000000000003</v>
      </c>
      <c r="T35" s="348">
        <v>5.6825000000000001</v>
      </c>
      <c r="U35" s="354">
        <v>4.9310999999999998</v>
      </c>
      <c r="V35" s="348">
        <v>5.3879999999999999</v>
      </c>
      <c r="W35" s="348">
        <v>6.8604000000000003</v>
      </c>
      <c r="X35" s="348">
        <v>7.1078000000000001</v>
      </c>
      <c r="Y35" s="375">
        <v>5.8423999999999996</v>
      </c>
      <c r="Z35" s="348">
        <v>6.6691000000000003</v>
      </c>
      <c r="AA35" s="348">
        <v>4.1071999999999997</v>
      </c>
      <c r="AB35" s="348">
        <v>7.1454000000000004</v>
      </c>
      <c r="AC35" s="348">
        <v>5.0502000000000002</v>
      </c>
      <c r="AD35" s="348">
        <v>5.1920000000000002</v>
      </c>
      <c r="AE35" s="348">
        <v>13.309699999999999</v>
      </c>
      <c r="AF35" s="348">
        <v>7.2213000000000003</v>
      </c>
      <c r="AG35" s="569"/>
      <c r="AH35" s="346">
        <v>13</v>
      </c>
      <c r="AI35" s="346">
        <v>8</v>
      </c>
      <c r="AJ35" s="346">
        <v>6</v>
      </c>
      <c r="AK35" s="346">
        <v>2</v>
      </c>
      <c r="AL35" s="346">
        <v>3</v>
      </c>
      <c r="AM35" s="346">
        <v>7</v>
      </c>
      <c r="AN35" s="346">
        <v>5</v>
      </c>
      <c r="AO35" s="429">
        <v>8</v>
      </c>
      <c r="AP35" s="346">
        <v>5</v>
      </c>
      <c r="AQ35" s="346">
        <v>7</v>
      </c>
      <c r="AR35" s="346">
        <v>7</v>
      </c>
      <c r="AS35" s="346">
        <v>10</v>
      </c>
      <c r="AT35" s="346">
        <v>8</v>
      </c>
      <c r="AU35" s="346">
        <v>3</v>
      </c>
      <c r="AV35" s="346">
        <v>8</v>
      </c>
      <c r="AW35" s="346">
        <v>7</v>
      </c>
      <c r="AX35" s="346">
        <v>7</v>
      </c>
      <c r="AY35" s="346">
        <v>2</v>
      </c>
      <c r="AZ35" s="584"/>
      <c r="BA35" s="467">
        <v>15.54</v>
      </c>
      <c r="BB35" s="348">
        <v>83.63</v>
      </c>
      <c r="BC35" s="348" t="s">
        <v>430</v>
      </c>
      <c r="BD35" s="348" t="s">
        <v>430</v>
      </c>
      <c r="BE35" s="375" t="s">
        <v>430</v>
      </c>
      <c r="BF35" s="375">
        <v>0.83</v>
      </c>
      <c r="BG35" s="374"/>
      <c r="BH35" s="594">
        <v>0.83</v>
      </c>
      <c r="BI35" s="348" t="s">
        <v>430</v>
      </c>
      <c r="BJ35" s="348" t="s">
        <v>430</v>
      </c>
      <c r="BK35" s="348">
        <v>83.63</v>
      </c>
      <c r="BL35" s="348" t="s">
        <v>430</v>
      </c>
      <c r="BM35" s="375">
        <v>15.54</v>
      </c>
      <c r="BN35" s="375" t="s">
        <v>430</v>
      </c>
      <c r="BO35" s="375" t="s">
        <v>430</v>
      </c>
      <c r="BP35" s="375" t="s">
        <v>430</v>
      </c>
      <c r="BQ35" s="375" t="s">
        <v>430</v>
      </c>
      <c r="BR35" s="374"/>
      <c r="BS35" s="468">
        <v>3.12884477219019</v>
      </c>
      <c r="BT35" s="348">
        <v>9.1600395964120302</v>
      </c>
      <c r="BU35" s="374"/>
      <c r="BV35" s="430" t="s">
        <v>555</v>
      </c>
    </row>
    <row r="36" spans="1:74" s="428" customFormat="1" x14ac:dyDescent="0.25">
      <c r="A36" s="345" t="s">
        <v>8016</v>
      </c>
      <c r="B36" s="373"/>
      <c r="C36" s="719">
        <v>43320</v>
      </c>
      <c r="D36" s="373"/>
      <c r="E36" s="346">
        <v>4730.32</v>
      </c>
      <c r="F36" s="373"/>
      <c r="G36" s="347">
        <v>17.4636</v>
      </c>
      <c r="H36" s="374"/>
      <c r="I36" s="348">
        <v>4.0655000000000001</v>
      </c>
      <c r="J36" s="843">
        <v>7.37</v>
      </c>
      <c r="K36" s="843">
        <v>2.4300000000000002</v>
      </c>
      <c r="L36" s="843">
        <v>2.57</v>
      </c>
      <c r="M36" s="362"/>
      <c r="N36" s="350">
        <v>-10.2384</v>
      </c>
      <c r="O36" s="348">
        <v>1.3935</v>
      </c>
      <c r="P36" s="348">
        <v>6.5471000000000004</v>
      </c>
      <c r="Q36" s="348">
        <v>8.1317000000000004</v>
      </c>
      <c r="R36" s="348">
        <v>1.4581</v>
      </c>
      <c r="S36" s="348">
        <v>5.8696000000000002</v>
      </c>
      <c r="T36" s="348">
        <v>5.5763999999999996</v>
      </c>
      <c r="U36" s="354">
        <v>4.9904000000000002</v>
      </c>
      <c r="V36" s="348">
        <v>5.2347000000000001</v>
      </c>
      <c r="W36" s="348">
        <v>6.7851999999999997</v>
      </c>
      <c r="X36" s="348">
        <v>7.0400999999999998</v>
      </c>
      <c r="Y36" s="375">
        <v>5.9999000000000002</v>
      </c>
      <c r="Z36" s="348" t="s">
        <v>430</v>
      </c>
      <c r="AA36" s="348">
        <v>3.3134000000000001</v>
      </c>
      <c r="AB36" s="348">
        <v>7.2065000000000001</v>
      </c>
      <c r="AC36" s="348">
        <v>4.9949000000000003</v>
      </c>
      <c r="AD36" s="348">
        <v>5.1764000000000001</v>
      </c>
      <c r="AE36" s="348">
        <v>13.3414</v>
      </c>
      <c r="AF36" s="348">
        <v>7.1292999999999997</v>
      </c>
      <c r="AG36" s="569"/>
      <c r="AH36" s="346">
        <v>4</v>
      </c>
      <c r="AI36" s="346">
        <v>5</v>
      </c>
      <c r="AJ36" s="346">
        <v>4</v>
      </c>
      <c r="AK36" s="346">
        <v>4</v>
      </c>
      <c r="AL36" s="346">
        <v>4</v>
      </c>
      <c r="AM36" s="346">
        <v>9</v>
      </c>
      <c r="AN36" s="346">
        <v>8</v>
      </c>
      <c r="AO36" s="429">
        <v>7</v>
      </c>
      <c r="AP36" s="346">
        <v>8</v>
      </c>
      <c r="AQ36" s="346">
        <v>8</v>
      </c>
      <c r="AR36" s="346">
        <v>8</v>
      </c>
      <c r="AS36" s="346">
        <v>8</v>
      </c>
      <c r="AT36" s="346" t="s">
        <v>430</v>
      </c>
      <c r="AU36" s="346">
        <v>5</v>
      </c>
      <c r="AV36" s="346">
        <v>7</v>
      </c>
      <c r="AW36" s="346">
        <v>8</v>
      </c>
      <c r="AX36" s="346">
        <v>8</v>
      </c>
      <c r="AY36" s="346">
        <v>1</v>
      </c>
      <c r="AZ36" s="584"/>
      <c r="BA36" s="467">
        <v>8.77</v>
      </c>
      <c r="BB36" s="348">
        <v>83.74</v>
      </c>
      <c r="BC36" s="348" t="s">
        <v>430</v>
      </c>
      <c r="BD36" s="348" t="s">
        <v>430</v>
      </c>
      <c r="BE36" s="375" t="s">
        <v>430</v>
      </c>
      <c r="BF36" s="375">
        <v>7.49</v>
      </c>
      <c r="BG36" s="374"/>
      <c r="BH36" s="594">
        <v>7.49</v>
      </c>
      <c r="BI36" s="348">
        <v>6.4</v>
      </c>
      <c r="BJ36" s="348" t="s">
        <v>430</v>
      </c>
      <c r="BK36" s="348">
        <v>77.34</v>
      </c>
      <c r="BL36" s="348" t="s">
        <v>430</v>
      </c>
      <c r="BM36" s="375">
        <v>8.77</v>
      </c>
      <c r="BN36" s="375" t="s">
        <v>430</v>
      </c>
      <c r="BO36" s="375" t="s">
        <v>430</v>
      </c>
      <c r="BP36" s="375" t="s">
        <v>430</v>
      </c>
      <c r="BQ36" s="375" t="s">
        <v>430</v>
      </c>
      <c r="BR36" s="374"/>
      <c r="BS36" s="468">
        <v>9.69830389</v>
      </c>
      <c r="BT36" s="348">
        <v>14.520196350000001</v>
      </c>
      <c r="BU36" s="374"/>
      <c r="BV36" s="430" t="s">
        <v>555</v>
      </c>
    </row>
    <row r="37" spans="1:74" s="428" customFormat="1" x14ac:dyDescent="0.25">
      <c r="A37" s="345" t="s">
        <v>8017</v>
      </c>
      <c r="B37" s="373"/>
      <c r="C37" s="719">
        <v>39296</v>
      </c>
      <c r="D37" s="373"/>
      <c r="E37" s="346">
        <v>3826.2</v>
      </c>
      <c r="F37" s="373"/>
      <c r="G37" s="347">
        <v>3369.4492</v>
      </c>
      <c r="H37" s="374"/>
      <c r="I37" s="843">
        <v>4.9000000000000004</v>
      </c>
      <c r="J37" s="843">
        <v>7.29</v>
      </c>
      <c r="K37" s="843">
        <v>3.53</v>
      </c>
      <c r="L37" s="843">
        <v>3.71</v>
      </c>
      <c r="M37" s="362"/>
      <c r="N37" s="350">
        <v>-10.632400000000001</v>
      </c>
      <c r="O37" s="348">
        <v>-1.4034</v>
      </c>
      <c r="P37" s="348">
        <v>6.1288999999999998</v>
      </c>
      <c r="Q37" s="348">
        <v>3.8656999999999999</v>
      </c>
      <c r="R37" s="348">
        <v>-2.3226</v>
      </c>
      <c r="S37" s="348">
        <v>5.532</v>
      </c>
      <c r="T37" s="348">
        <v>5.0023999999999997</v>
      </c>
      <c r="U37" s="354">
        <v>4.4820000000000002</v>
      </c>
      <c r="V37" s="348">
        <v>4.8676000000000004</v>
      </c>
      <c r="W37" s="348">
        <v>6.5026999999999999</v>
      </c>
      <c r="X37" s="348">
        <v>6.8970000000000002</v>
      </c>
      <c r="Y37" s="375">
        <v>5.7511000000000001</v>
      </c>
      <c r="Z37" s="348">
        <v>6.1224999999999996</v>
      </c>
      <c r="AA37" s="348">
        <v>2.1124000000000001</v>
      </c>
      <c r="AB37" s="348">
        <v>7.0839999999999996</v>
      </c>
      <c r="AC37" s="348">
        <v>4.5091000000000001</v>
      </c>
      <c r="AD37" s="348">
        <v>4.8152999999999997</v>
      </c>
      <c r="AE37" s="348">
        <v>10.079000000000001</v>
      </c>
      <c r="AF37" s="348">
        <v>6.5593000000000004</v>
      </c>
      <c r="AG37" s="569"/>
      <c r="AH37" s="346">
        <v>7</v>
      </c>
      <c r="AI37" s="346">
        <v>9</v>
      </c>
      <c r="AJ37" s="346">
        <v>5</v>
      </c>
      <c r="AK37" s="346">
        <v>13</v>
      </c>
      <c r="AL37" s="346">
        <v>12</v>
      </c>
      <c r="AM37" s="346">
        <v>12</v>
      </c>
      <c r="AN37" s="346">
        <v>11</v>
      </c>
      <c r="AO37" s="429">
        <v>13</v>
      </c>
      <c r="AP37" s="346">
        <v>13</v>
      </c>
      <c r="AQ37" s="346">
        <v>11</v>
      </c>
      <c r="AR37" s="346">
        <v>13</v>
      </c>
      <c r="AS37" s="346">
        <v>13</v>
      </c>
      <c r="AT37" s="346">
        <v>9</v>
      </c>
      <c r="AU37" s="346">
        <v>12</v>
      </c>
      <c r="AV37" s="346">
        <v>9</v>
      </c>
      <c r="AW37" s="346">
        <v>13</v>
      </c>
      <c r="AX37" s="346">
        <v>13</v>
      </c>
      <c r="AY37" s="346">
        <v>10</v>
      </c>
      <c r="AZ37" s="584"/>
      <c r="BA37" s="467">
        <v>24.04</v>
      </c>
      <c r="BB37" s="348">
        <v>67.400000000000006</v>
      </c>
      <c r="BC37" s="348" t="s">
        <v>430</v>
      </c>
      <c r="BD37" s="348" t="s">
        <v>430</v>
      </c>
      <c r="BE37" s="375" t="s">
        <v>430</v>
      </c>
      <c r="BF37" s="375">
        <v>8.57</v>
      </c>
      <c r="BG37" s="374"/>
      <c r="BH37" s="594">
        <v>8.57</v>
      </c>
      <c r="BI37" s="348" t="s">
        <v>430</v>
      </c>
      <c r="BJ37" s="348" t="s">
        <v>430</v>
      </c>
      <c r="BK37" s="348">
        <v>67.400000000000006</v>
      </c>
      <c r="BL37" s="348" t="s">
        <v>430</v>
      </c>
      <c r="BM37" s="375">
        <v>24.04</v>
      </c>
      <c r="BN37" s="375" t="s">
        <v>430</v>
      </c>
      <c r="BO37" s="375" t="s">
        <v>430</v>
      </c>
      <c r="BP37" s="375" t="s">
        <v>430</v>
      </c>
      <c r="BQ37" s="375" t="s">
        <v>430</v>
      </c>
      <c r="BR37" s="374"/>
      <c r="BS37" s="468">
        <v>9.0423428872872993</v>
      </c>
      <c r="BT37" s="348">
        <v>5.5215446583435401</v>
      </c>
      <c r="BU37" s="374"/>
      <c r="BV37" s="430" t="s">
        <v>555</v>
      </c>
    </row>
    <row r="38" spans="1:74" s="428" customFormat="1" x14ac:dyDescent="0.25">
      <c r="A38" s="345" t="s">
        <v>8018</v>
      </c>
      <c r="B38" s="373"/>
      <c r="C38" s="719">
        <v>43353</v>
      </c>
      <c r="D38" s="373"/>
      <c r="E38" s="346">
        <v>2657</v>
      </c>
      <c r="F38" s="373"/>
      <c r="G38" s="347">
        <v>17.1372</v>
      </c>
      <c r="H38" s="374"/>
      <c r="I38" s="348">
        <v>0.52149999999999996</v>
      </c>
      <c r="J38" s="348">
        <v>6.9157999999999999</v>
      </c>
      <c r="K38" s="843">
        <v>0.55000000000000004</v>
      </c>
      <c r="L38" s="348">
        <v>0.51329999999999998</v>
      </c>
      <c r="M38" s="362"/>
      <c r="N38" s="350">
        <v>-4.0462999999999996</v>
      </c>
      <c r="O38" s="348">
        <v>1.6331</v>
      </c>
      <c r="P38" s="348">
        <v>4.9642999999999997</v>
      </c>
      <c r="Q38" s="348">
        <v>8.7005999999999997</v>
      </c>
      <c r="R38" s="348">
        <v>6.6120000000000001</v>
      </c>
      <c r="S38" s="348">
        <v>7.3281999999999998</v>
      </c>
      <c r="T38" s="348">
        <v>6.4516</v>
      </c>
      <c r="U38" s="354">
        <v>5.8676000000000004</v>
      </c>
      <c r="V38" s="348">
        <v>5.9245000000000001</v>
      </c>
      <c r="W38" s="348">
        <v>7.0411000000000001</v>
      </c>
      <c r="X38" s="348">
        <v>7.1351000000000004</v>
      </c>
      <c r="Y38" s="375">
        <v>5.7678000000000003</v>
      </c>
      <c r="Z38" s="348" t="s">
        <v>430</v>
      </c>
      <c r="AA38" s="348">
        <v>6.5258000000000003</v>
      </c>
      <c r="AB38" s="348">
        <v>6.9698000000000002</v>
      </c>
      <c r="AC38" s="348">
        <v>5.9391999999999996</v>
      </c>
      <c r="AD38" s="348">
        <v>5.8613999999999997</v>
      </c>
      <c r="AE38" s="348">
        <v>9.9522999999999993</v>
      </c>
      <c r="AF38" s="348">
        <v>6.9603000000000002</v>
      </c>
      <c r="AG38" s="569"/>
      <c r="AH38" s="346">
        <v>3</v>
      </c>
      <c r="AI38" s="346">
        <v>4</v>
      </c>
      <c r="AJ38" s="346">
        <v>8</v>
      </c>
      <c r="AK38" s="346">
        <v>3</v>
      </c>
      <c r="AL38" s="346">
        <v>1</v>
      </c>
      <c r="AM38" s="346">
        <v>1</v>
      </c>
      <c r="AN38" s="346">
        <v>2</v>
      </c>
      <c r="AO38" s="429">
        <v>2</v>
      </c>
      <c r="AP38" s="346">
        <v>3</v>
      </c>
      <c r="AQ38" s="346">
        <v>3</v>
      </c>
      <c r="AR38" s="346">
        <v>4</v>
      </c>
      <c r="AS38" s="346">
        <v>12</v>
      </c>
      <c r="AT38" s="346" t="s">
        <v>430</v>
      </c>
      <c r="AU38" s="346">
        <v>1</v>
      </c>
      <c r="AV38" s="346">
        <v>12</v>
      </c>
      <c r="AW38" s="346">
        <v>1</v>
      </c>
      <c r="AX38" s="346">
        <v>3</v>
      </c>
      <c r="AY38" s="346">
        <v>11</v>
      </c>
      <c r="AZ38" s="584"/>
      <c r="BA38" s="467">
        <v>13.85</v>
      </c>
      <c r="BB38" s="348">
        <v>85.76</v>
      </c>
      <c r="BC38" s="348" t="s">
        <v>430</v>
      </c>
      <c r="BD38" s="348" t="s">
        <v>430</v>
      </c>
      <c r="BE38" s="375" t="s">
        <v>430</v>
      </c>
      <c r="BF38" s="375">
        <v>0.4</v>
      </c>
      <c r="BG38" s="374"/>
      <c r="BH38" s="594">
        <v>0.4</v>
      </c>
      <c r="BI38" s="348">
        <v>7.79</v>
      </c>
      <c r="BJ38" s="348" t="s">
        <v>430</v>
      </c>
      <c r="BK38" s="348">
        <v>77.97</v>
      </c>
      <c r="BL38" s="348" t="s">
        <v>430</v>
      </c>
      <c r="BM38" s="375">
        <v>13.85</v>
      </c>
      <c r="BN38" s="375" t="s">
        <v>430</v>
      </c>
      <c r="BO38" s="375" t="s">
        <v>430</v>
      </c>
      <c r="BP38" s="375" t="s">
        <v>430</v>
      </c>
      <c r="BQ38" s="375" t="s">
        <v>430</v>
      </c>
      <c r="BR38" s="374"/>
      <c r="BS38" s="468">
        <v>10.598311396820501</v>
      </c>
      <c r="BT38" s="348">
        <v>11.2626923166212</v>
      </c>
      <c r="BU38" s="374"/>
      <c r="BV38" s="430" t="s">
        <v>555</v>
      </c>
    </row>
    <row r="39" spans="1:74" s="428" customFormat="1" x14ac:dyDescent="0.25">
      <c r="A39" s="345" t="s">
        <v>8019</v>
      </c>
      <c r="B39" s="373"/>
      <c r="C39" s="719">
        <v>44531</v>
      </c>
      <c r="D39" s="373"/>
      <c r="E39" s="346">
        <v>2818.27</v>
      </c>
      <c r="F39" s="373"/>
      <c r="G39" s="347">
        <v>13.1005</v>
      </c>
      <c r="H39" s="374"/>
      <c r="I39" s="348">
        <v>4.38</v>
      </c>
      <c r="J39" s="348">
        <v>7.83</v>
      </c>
      <c r="K39" s="843">
        <v>2.85</v>
      </c>
      <c r="L39" s="348">
        <v>2.8</v>
      </c>
      <c r="M39" s="362"/>
      <c r="N39" s="350">
        <v>-10.584300000000001</v>
      </c>
      <c r="O39" s="348">
        <v>2.4150999999999998</v>
      </c>
      <c r="P39" s="348">
        <v>7.6932</v>
      </c>
      <c r="Q39" s="348">
        <v>7.3242000000000003</v>
      </c>
      <c r="R39" s="348">
        <v>0.1348</v>
      </c>
      <c r="S39" s="348">
        <v>5.4493</v>
      </c>
      <c r="T39" s="348">
        <v>4.9603999999999999</v>
      </c>
      <c r="U39" s="354">
        <v>4.6688000000000001</v>
      </c>
      <c r="V39" s="348">
        <v>4.9215</v>
      </c>
      <c r="W39" s="348">
        <v>6.3086000000000002</v>
      </c>
      <c r="X39" s="348">
        <v>6.7907999999999999</v>
      </c>
      <c r="Y39" s="375" t="s">
        <v>430</v>
      </c>
      <c r="Z39" s="348" t="s">
        <v>430</v>
      </c>
      <c r="AA39" s="348">
        <v>2.6021000000000001</v>
      </c>
      <c r="AB39" s="348">
        <v>6.7873000000000001</v>
      </c>
      <c r="AC39" s="348">
        <v>4.5952999999999999</v>
      </c>
      <c r="AD39" s="348">
        <v>4.8381999999999996</v>
      </c>
      <c r="AE39" s="348">
        <v>12.216200000000001</v>
      </c>
      <c r="AF39" s="348">
        <v>5.8150000000000004</v>
      </c>
      <c r="AG39" s="569"/>
      <c r="AH39" s="346">
        <v>6</v>
      </c>
      <c r="AI39" s="346">
        <v>2</v>
      </c>
      <c r="AJ39" s="346">
        <v>1</v>
      </c>
      <c r="AK39" s="346">
        <v>7</v>
      </c>
      <c r="AL39" s="346">
        <v>7</v>
      </c>
      <c r="AM39" s="346">
        <v>14</v>
      </c>
      <c r="AN39" s="346">
        <v>12</v>
      </c>
      <c r="AO39" s="429">
        <v>11</v>
      </c>
      <c r="AP39" s="346">
        <v>12</v>
      </c>
      <c r="AQ39" s="346">
        <v>14</v>
      </c>
      <c r="AR39" s="346">
        <v>14</v>
      </c>
      <c r="AS39" s="346" t="s">
        <v>430</v>
      </c>
      <c r="AT39" s="346" t="s">
        <v>430</v>
      </c>
      <c r="AU39" s="346">
        <v>10</v>
      </c>
      <c r="AV39" s="346">
        <v>13</v>
      </c>
      <c r="AW39" s="346">
        <v>11</v>
      </c>
      <c r="AX39" s="346">
        <v>12</v>
      </c>
      <c r="AY39" s="346">
        <v>3</v>
      </c>
      <c r="AZ39" s="584"/>
      <c r="BA39" s="467">
        <v>10.210000000000001</v>
      </c>
      <c r="BB39" s="348">
        <v>72.87</v>
      </c>
      <c r="BC39" s="348">
        <v>12.23</v>
      </c>
      <c r="BD39" s="348" t="s">
        <v>430</v>
      </c>
      <c r="BE39" s="375" t="s">
        <v>430</v>
      </c>
      <c r="BF39" s="375">
        <v>4.6900000000000004</v>
      </c>
      <c r="BG39" s="374"/>
      <c r="BH39" s="594">
        <v>4.6900000000000004</v>
      </c>
      <c r="BI39" s="348" t="s">
        <v>430</v>
      </c>
      <c r="BJ39" s="348" t="s">
        <v>430</v>
      </c>
      <c r="BK39" s="348">
        <v>84.22</v>
      </c>
      <c r="BL39" s="348" t="s">
        <v>430</v>
      </c>
      <c r="BM39" s="375">
        <v>10.210000000000001</v>
      </c>
      <c r="BN39" s="375">
        <v>0.88</v>
      </c>
      <c r="BO39" s="375" t="s">
        <v>430</v>
      </c>
      <c r="BP39" s="375" t="s">
        <v>430</v>
      </c>
      <c r="BQ39" s="375" t="s">
        <v>430</v>
      </c>
      <c r="BR39" s="374"/>
      <c r="BS39" s="468">
        <v>7.6105773054336598</v>
      </c>
      <c r="BT39" s="348">
        <v>10.855180763486899</v>
      </c>
      <c r="BU39" s="374"/>
      <c r="BV39" s="430" t="s">
        <v>555</v>
      </c>
    </row>
    <row r="40" spans="1:74" s="428" customFormat="1" x14ac:dyDescent="0.25">
      <c r="A40" s="345" t="s">
        <v>8020</v>
      </c>
      <c r="B40" s="373"/>
      <c r="C40" s="719">
        <v>35604</v>
      </c>
      <c r="D40" s="373"/>
      <c r="E40" s="841">
        <v>1379</v>
      </c>
      <c r="F40" s="373"/>
      <c r="G40" s="347">
        <v>106.88549999999999</v>
      </c>
      <c r="H40" s="374"/>
      <c r="I40" s="348">
        <v>2.9236</v>
      </c>
      <c r="J40" s="843">
        <v>7.48</v>
      </c>
      <c r="K40" s="843">
        <v>1.63</v>
      </c>
      <c r="L40" s="843">
        <v>1.74</v>
      </c>
      <c r="M40" s="362"/>
      <c r="N40" s="350">
        <v>2.1856</v>
      </c>
      <c r="O40" s="348">
        <v>6.9019000000000004</v>
      </c>
      <c r="P40" s="348">
        <v>7.4696999999999996</v>
      </c>
      <c r="Q40" s="348">
        <v>10.5161</v>
      </c>
      <c r="R40" s="348">
        <v>4.4916</v>
      </c>
      <c r="S40" s="348">
        <v>6.6721000000000004</v>
      </c>
      <c r="T40" s="348">
        <v>5.7861000000000002</v>
      </c>
      <c r="U40" s="354">
        <v>5.8731999999999998</v>
      </c>
      <c r="V40" s="348">
        <v>5.9692999999999996</v>
      </c>
      <c r="W40" s="348">
        <v>7.7168000000000001</v>
      </c>
      <c r="X40" s="348">
        <v>7.5077999999999996</v>
      </c>
      <c r="Y40" s="375">
        <v>6.1891999999999996</v>
      </c>
      <c r="Z40" s="348">
        <v>7.0362999999999998</v>
      </c>
      <c r="AA40" s="348">
        <v>5.6130000000000004</v>
      </c>
      <c r="AB40" s="348">
        <v>7.3597999999999999</v>
      </c>
      <c r="AC40" s="348">
        <v>5.6867000000000001</v>
      </c>
      <c r="AD40" s="348">
        <v>5.8718000000000004</v>
      </c>
      <c r="AE40" s="348">
        <v>11.544499999999999</v>
      </c>
      <c r="AF40" s="348">
        <v>8.4411000000000005</v>
      </c>
      <c r="AG40" s="569"/>
      <c r="AH40" s="346">
        <v>1</v>
      </c>
      <c r="AI40" s="346">
        <v>1</v>
      </c>
      <c r="AJ40" s="346">
        <v>2</v>
      </c>
      <c r="AK40" s="346">
        <v>1</v>
      </c>
      <c r="AL40" s="346">
        <v>2</v>
      </c>
      <c r="AM40" s="346">
        <v>2</v>
      </c>
      <c r="AN40" s="346">
        <v>4</v>
      </c>
      <c r="AO40" s="429">
        <v>1</v>
      </c>
      <c r="AP40" s="346">
        <v>2</v>
      </c>
      <c r="AQ40" s="346">
        <v>1</v>
      </c>
      <c r="AR40" s="346">
        <v>1</v>
      </c>
      <c r="AS40" s="346">
        <v>4</v>
      </c>
      <c r="AT40" s="346">
        <v>4</v>
      </c>
      <c r="AU40" s="346">
        <v>2</v>
      </c>
      <c r="AV40" s="346">
        <v>4</v>
      </c>
      <c r="AW40" s="346">
        <v>3</v>
      </c>
      <c r="AX40" s="346">
        <v>2</v>
      </c>
      <c r="AY40" s="346">
        <v>7</v>
      </c>
      <c r="AZ40" s="584"/>
      <c r="BA40" s="467">
        <v>16.489999999999998</v>
      </c>
      <c r="BB40" s="348">
        <v>69.540000000000006</v>
      </c>
      <c r="BC40" s="348" t="s">
        <v>430</v>
      </c>
      <c r="BD40" s="348">
        <v>6.75</v>
      </c>
      <c r="BE40" s="375">
        <v>19.940000000000001</v>
      </c>
      <c r="BF40" s="375">
        <v>7.22</v>
      </c>
      <c r="BG40" s="374"/>
      <c r="BH40" s="594">
        <v>7.21</v>
      </c>
      <c r="BI40" s="348">
        <v>0.68</v>
      </c>
      <c r="BJ40" s="348" t="s">
        <v>430</v>
      </c>
      <c r="BK40" s="348">
        <v>79.3</v>
      </c>
      <c r="BL40" s="348" t="s">
        <v>430</v>
      </c>
      <c r="BM40" s="375">
        <v>12.8</v>
      </c>
      <c r="BN40" s="375" t="s">
        <v>430</v>
      </c>
      <c r="BO40" s="375" t="s">
        <v>430</v>
      </c>
      <c r="BP40" s="375" t="s">
        <v>430</v>
      </c>
      <c r="BQ40" s="375">
        <v>19.940000000000001</v>
      </c>
      <c r="BR40" s="374"/>
      <c r="BS40" s="468">
        <v>7.0417405886936297</v>
      </c>
      <c r="BT40" s="348">
        <v>21.3805004852804</v>
      </c>
      <c r="BU40" s="374"/>
      <c r="BV40" s="430" t="s">
        <v>555</v>
      </c>
    </row>
    <row r="41" spans="1:74" x14ac:dyDescent="0.25">
      <c r="A41" s="318" t="s">
        <v>93</v>
      </c>
      <c r="B41" s="43"/>
      <c r="C41" s="720"/>
      <c r="D41" s="43"/>
      <c r="E41" s="51"/>
      <c r="F41" s="43"/>
      <c r="G41" s="55"/>
      <c r="H41" s="66"/>
      <c r="I41" s="59"/>
      <c r="J41" s="59"/>
      <c r="K41" s="59"/>
      <c r="L41" s="59"/>
      <c r="M41" s="258"/>
      <c r="N41" s="70">
        <v>-10.903700000000001</v>
      </c>
      <c r="O41" s="59">
        <v>2.7900000000000001E-2</v>
      </c>
      <c r="P41" s="59">
        <v>5.6087999999999996</v>
      </c>
      <c r="Q41" s="59">
        <v>6.6788999999999996</v>
      </c>
      <c r="R41" s="59">
        <v>0.49249999999999999</v>
      </c>
      <c r="S41" s="59">
        <v>6.0693000000000001</v>
      </c>
      <c r="T41" s="59">
        <v>5.5095000000000001</v>
      </c>
      <c r="U41" s="88">
        <v>5.0481999999999996</v>
      </c>
      <c r="V41" s="59">
        <v>5.3194999999999997</v>
      </c>
      <c r="W41" s="59">
        <v>6.8033000000000001</v>
      </c>
      <c r="X41" s="59">
        <v>7.0785</v>
      </c>
      <c r="Y41" s="276">
        <v>6.0506000000000002</v>
      </c>
      <c r="Z41" s="59">
        <v>6.8695000000000004</v>
      </c>
      <c r="AA41" s="59">
        <v>3.2530000000000001</v>
      </c>
      <c r="AB41" s="59">
        <v>7.1738999999999997</v>
      </c>
      <c r="AC41" s="59">
        <v>5.0517000000000003</v>
      </c>
      <c r="AD41" s="59">
        <v>5.2530000000000001</v>
      </c>
      <c r="AE41" s="59">
        <v>11.0799</v>
      </c>
      <c r="AF41" s="59">
        <v>7.2398999999999996</v>
      </c>
      <c r="AG41" s="553"/>
      <c r="AH41" s="51">
        <v>14</v>
      </c>
      <c r="AI41" s="51">
        <v>14</v>
      </c>
      <c r="AJ41" s="51">
        <v>14</v>
      </c>
      <c r="AK41" s="51">
        <v>14</v>
      </c>
      <c r="AL41" s="51">
        <v>14</v>
      </c>
      <c r="AM41" s="51">
        <v>14</v>
      </c>
      <c r="AN41" s="51">
        <v>14</v>
      </c>
      <c r="AO41" s="319">
        <v>14</v>
      </c>
      <c r="AP41" s="51">
        <v>14</v>
      </c>
      <c r="AQ41" s="51">
        <v>14</v>
      </c>
      <c r="AR41" s="51">
        <v>14</v>
      </c>
      <c r="AS41" s="51">
        <v>13</v>
      </c>
      <c r="AT41" s="51">
        <v>9</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602"/>
      <c r="BS41" s="267"/>
      <c r="BT41" s="59"/>
      <c r="BU41" s="66"/>
      <c r="BV41" s="34"/>
    </row>
    <row r="42" spans="1:74" x14ac:dyDescent="0.25">
      <c r="A42" s="320" t="s">
        <v>94</v>
      </c>
      <c r="B42" s="44"/>
      <c r="C42" s="721"/>
      <c r="D42" s="44"/>
      <c r="E42" s="52"/>
      <c r="F42" s="44"/>
      <c r="G42" s="56"/>
      <c r="H42" s="67"/>
      <c r="I42" s="60"/>
      <c r="J42" s="60"/>
      <c r="K42" s="60"/>
      <c r="L42" s="60"/>
      <c r="M42" s="259"/>
      <c r="N42" s="71">
        <v>2.1856</v>
      </c>
      <c r="O42" s="60">
        <v>6.9019000000000004</v>
      </c>
      <c r="P42" s="60">
        <v>7.6932</v>
      </c>
      <c r="Q42" s="60">
        <v>10.5161</v>
      </c>
      <c r="R42" s="60">
        <v>6.6120000000000001</v>
      </c>
      <c r="S42" s="60">
        <v>7.3281999999999998</v>
      </c>
      <c r="T42" s="60">
        <v>6.5408999999999997</v>
      </c>
      <c r="U42" s="89">
        <v>5.8731999999999998</v>
      </c>
      <c r="V42" s="60">
        <v>5.9819000000000004</v>
      </c>
      <c r="W42" s="60">
        <v>7.7168000000000001</v>
      </c>
      <c r="X42" s="60">
        <v>7.5077999999999996</v>
      </c>
      <c r="Y42" s="277">
        <v>6.5536000000000003</v>
      </c>
      <c r="Z42" s="60">
        <v>7.1920000000000002</v>
      </c>
      <c r="AA42" s="60">
        <v>6.5258000000000003</v>
      </c>
      <c r="AB42" s="60">
        <v>7.6570999999999998</v>
      </c>
      <c r="AC42" s="60">
        <v>5.9391999999999996</v>
      </c>
      <c r="AD42" s="60">
        <v>5.8982999999999999</v>
      </c>
      <c r="AE42" s="60">
        <v>13.3414</v>
      </c>
      <c r="AF42" s="60">
        <v>8.7639999999999993</v>
      </c>
      <c r="AG42" s="554"/>
      <c r="AH42" s="52"/>
      <c r="AI42" s="52"/>
      <c r="AJ42" s="52"/>
      <c r="AK42" s="52"/>
      <c r="AL42" s="52"/>
      <c r="AM42" s="52"/>
      <c r="AN42" s="52"/>
      <c r="AO42" s="313"/>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596"/>
      <c r="BS42" s="268"/>
      <c r="BT42" s="60"/>
      <c r="BU42" s="67"/>
      <c r="BV42" s="26"/>
    </row>
    <row r="43" spans="1:74" x14ac:dyDescent="0.25">
      <c r="A43" s="320" t="s">
        <v>95</v>
      </c>
      <c r="B43" s="44"/>
      <c r="C43" s="721"/>
      <c r="D43" s="44"/>
      <c r="E43" s="52"/>
      <c r="F43" s="44"/>
      <c r="G43" s="56"/>
      <c r="H43" s="67"/>
      <c r="I43" s="60"/>
      <c r="J43" s="60"/>
      <c r="K43" s="60"/>
      <c r="L43" s="60"/>
      <c r="M43" s="259"/>
      <c r="N43" s="71">
        <v>-20.552800000000001</v>
      </c>
      <c r="O43" s="60">
        <v>-3.3073999999999999</v>
      </c>
      <c r="P43" s="60">
        <v>4.1753999999999998</v>
      </c>
      <c r="Q43" s="60">
        <v>2.8885000000000001</v>
      </c>
      <c r="R43" s="60">
        <v>-3.2667000000000002</v>
      </c>
      <c r="S43" s="60">
        <v>5.4493</v>
      </c>
      <c r="T43" s="60">
        <v>4.8506999999999998</v>
      </c>
      <c r="U43" s="89">
        <v>4.4520999999999997</v>
      </c>
      <c r="V43" s="60">
        <v>4.7718999999999996</v>
      </c>
      <c r="W43" s="60">
        <v>6.3086000000000002</v>
      </c>
      <c r="X43" s="60">
        <v>6.7907999999999999</v>
      </c>
      <c r="Y43" s="277">
        <v>5.7511000000000001</v>
      </c>
      <c r="Z43" s="60">
        <v>6.1224999999999996</v>
      </c>
      <c r="AA43" s="60">
        <v>1.256</v>
      </c>
      <c r="AB43" s="60">
        <v>6.7233999999999998</v>
      </c>
      <c r="AC43" s="60">
        <v>4.3489000000000004</v>
      </c>
      <c r="AD43" s="60">
        <v>4.6891999999999996</v>
      </c>
      <c r="AE43" s="60">
        <v>8.7035999999999998</v>
      </c>
      <c r="AF43" s="60">
        <v>5.8150000000000004</v>
      </c>
      <c r="AG43" s="554"/>
      <c r="AH43" s="52"/>
      <c r="AI43" s="52"/>
      <c r="AJ43" s="52"/>
      <c r="AK43" s="52"/>
      <c r="AL43" s="52"/>
      <c r="AM43" s="52"/>
      <c r="AN43" s="52"/>
      <c r="AO43" s="313"/>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596"/>
      <c r="BS43" s="268"/>
      <c r="BT43" s="60"/>
      <c r="BU43" s="67"/>
      <c r="BV43" s="26"/>
    </row>
    <row r="44" spans="1:74" x14ac:dyDescent="0.25">
      <c r="A44" s="321" t="s">
        <v>96</v>
      </c>
      <c r="B44" s="45"/>
      <c r="C44" s="722"/>
      <c r="D44" s="45"/>
      <c r="E44" s="53"/>
      <c r="F44" s="45"/>
      <c r="G44" s="57"/>
      <c r="H44" s="68"/>
      <c r="I44" s="61"/>
      <c r="J44" s="61"/>
      <c r="K44" s="61"/>
      <c r="L44" s="61"/>
      <c r="M44" s="262"/>
      <c r="N44" s="72">
        <v>-10.811999999999999</v>
      </c>
      <c r="O44" s="61">
        <v>-0.36780000000000002</v>
      </c>
      <c r="P44" s="61">
        <v>5.3825000000000003</v>
      </c>
      <c r="Q44" s="61">
        <v>7.1946000000000003</v>
      </c>
      <c r="R44" s="61">
        <v>8.5849999999999996E-2</v>
      </c>
      <c r="S44" s="61">
        <v>6.0140500000000001</v>
      </c>
      <c r="T44" s="61">
        <v>5.5830000000000002</v>
      </c>
      <c r="U44" s="90">
        <v>4.96075</v>
      </c>
      <c r="V44" s="61">
        <v>5.2420999999999998</v>
      </c>
      <c r="W44" s="61">
        <v>6.8228</v>
      </c>
      <c r="X44" s="61">
        <v>7.07395</v>
      </c>
      <c r="Y44" s="279">
        <v>6.0252999999999997</v>
      </c>
      <c r="Z44" s="61">
        <v>6.9771000000000001</v>
      </c>
      <c r="AA44" s="61">
        <v>3.0358000000000001</v>
      </c>
      <c r="AB44" s="61">
        <v>7.1760000000000002</v>
      </c>
      <c r="AC44" s="61">
        <v>5.0225999999999997</v>
      </c>
      <c r="AD44" s="61">
        <v>5.1841999999999997</v>
      </c>
      <c r="AE44" s="61">
        <v>11.339399999999999</v>
      </c>
      <c r="AF44" s="61">
        <v>7.0850499999999998</v>
      </c>
      <c r="AG44" s="556"/>
      <c r="AH44" s="53"/>
      <c r="AI44" s="53"/>
      <c r="AJ44" s="53"/>
      <c r="AK44" s="53"/>
      <c r="AL44" s="53"/>
      <c r="AM44" s="53"/>
      <c r="AN44" s="53"/>
      <c r="AO44" s="322"/>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603"/>
      <c r="BS44" s="270"/>
      <c r="BT44" s="61"/>
      <c r="BU44" s="68"/>
      <c r="BV44" s="272"/>
    </row>
    <row r="45" spans="1:74" ht="14.5" x14ac:dyDescent="0.25">
      <c r="A45" s="323" t="s">
        <v>229</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557"/>
      <c r="AH45" s="54"/>
      <c r="AI45" s="54"/>
      <c r="AJ45" s="54"/>
      <c r="AK45" s="54"/>
      <c r="AL45" s="54"/>
      <c r="AM45" s="54"/>
      <c r="AN45" s="54"/>
      <c r="AO45" s="247"/>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545"/>
      <c r="BS45" s="271"/>
      <c r="BT45" s="62"/>
      <c r="BU45" s="69"/>
      <c r="BV45" s="41"/>
    </row>
    <row r="46" spans="1:74" s="508" customFormat="1" x14ac:dyDescent="0.25">
      <c r="A46" s="345" t="s">
        <v>8021</v>
      </c>
      <c r="B46" s="509"/>
      <c r="C46" s="719">
        <v>41407</v>
      </c>
      <c r="D46" s="509"/>
      <c r="E46" s="510">
        <v>642.05999999999995</v>
      </c>
      <c r="F46" s="509"/>
      <c r="G46" s="511">
        <v>44.207799999999999</v>
      </c>
      <c r="H46" s="513"/>
      <c r="I46" s="512">
        <v>2.68</v>
      </c>
      <c r="J46" s="512">
        <v>7.39</v>
      </c>
      <c r="K46" s="966">
        <v>2.4</v>
      </c>
      <c r="L46" s="512">
        <v>2.11</v>
      </c>
      <c r="M46" s="515"/>
      <c r="N46" s="514">
        <v>-14.195600000000001</v>
      </c>
      <c r="O46" s="512">
        <v>0.66059999999999997</v>
      </c>
      <c r="P46" s="512">
        <v>5.8331999999999997</v>
      </c>
      <c r="Q46" s="512">
        <v>7.7782999999999998</v>
      </c>
      <c r="R46" s="512">
        <v>1.133</v>
      </c>
      <c r="S46" s="512">
        <v>6.0277000000000003</v>
      </c>
      <c r="T46" s="512">
        <v>5.6919000000000004</v>
      </c>
      <c r="U46" s="517">
        <v>4.8714000000000004</v>
      </c>
      <c r="V46" s="512">
        <v>5.1719999999999997</v>
      </c>
      <c r="W46" s="512">
        <v>6.7869000000000002</v>
      </c>
      <c r="X46" s="512">
        <v>7.1436000000000002</v>
      </c>
      <c r="Y46" s="516">
        <v>6.0717999999999996</v>
      </c>
      <c r="Z46" s="512">
        <v>7.0170000000000003</v>
      </c>
      <c r="AA46" s="512">
        <v>3.6556000000000002</v>
      </c>
      <c r="AB46" s="512">
        <v>6.9485000000000001</v>
      </c>
      <c r="AC46" s="512">
        <v>4.9092000000000002</v>
      </c>
      <c r="AD46" s="512">
        <v>5.0928000000000004</v>
      </c>
      <c r="AE46" s="512">
        <v>11.786899999999999</v>
      </c>
      <c r="AF46" s="512">
        <v>7.4242999999999997</v>
      </c>
      <c r="AG46" s="635"/>
      <c r="AH46" s="510">
        <v>6</v>
      </c>
      <c r="AI46" s="510">
        <v>6</v>
      </c>
      <c r="AJ46" s="510">
        <v>5</v>
      </c>
      <c r="AK46" s="510">
        <v>4</v>
      </c>
      <c r="AL46" s="510">
        <v>4</v>
      </c>
      <c r="AM46" s="510">
        <v>4</v>
      </c>
      <c r="AN46" s="510">
        <v>3</v>
      </c>
      <c r="AO46" s="518">
        <v>5</v>
      </c>
      <c r="AP46" s="510">
        <v>5</v>
      </c>
      <c r="AQ46" s="510">
        <v>4</v>
      </c>
      <c r="AR46" s="510">
        <v>4</v>
      </c>
      <c r="AS46" s="510">
        <v>4</v>
      </c>
      <c r="AT46" s="510">
        <v>1</v>
      </c>
      <c r="AU46" s="510">
        <v>5</v>
      </c>
      <c r="AV46" s="510">
        <v>5</v>
      </c>
      <c r="AW46" s="510">
        <v>5</v>
      </c>
      <c r="AX46" s="510">
        <v>5</v>
      </c>
      <c r="AY46" s="510">
        <v>5</v>
      </c>
      <c r="AZ46" s="636"/>
      <c r="BA46" s="637">
        <v>7.31</v>
      </c>
      <c r="BB46" s="512">
        <v>79.599999999999994</v>
      </c>
      <c r="BC46" s="512">
        <v>1.62</v>
      </c>
      <c r="BD46" s="512" t="s">
        <v>430</v>
      </c>
      <c r="BE46" s="516" t="s">
        <v>430</v>
      </c>
      <c r="BF46" s="516">
        <v>11.47</v>
      </c>
      <c r="BG46" s="513"/>
      <c r="BH46" s="638">
        <v>11.47</v>
      </c>
      <c r="BI46" s="512">
        <v>7.08</v>
      </c>
      <c r="BJ46" s="512" t="s">
        <v>430</v>
      </c>
      <c r="BK46" s="512">
        <v>74.150000000000006</v>
      </c>
      <c r="BL46" s="512" t="s">
        <v>430</v>
      </c>
      <c r="BM46" s="516">
        <v>7.31</v>
      </c>
      <c r="BN46" s="516" t="s">
        <v>430</v>
      </c>
      <c r="BO46" s="516" t="s">
        <v>430</v>
      </c>
      <c r="BP46" s="516" t="s">
        <v>430</v>
      </c>
      <c r="BQ46" s="516" t="s">
        <v>430</v>
      </c>
      <c r="BR46" s="513"/>
      <c r="BS46" s="639">
        <v>5.6613655488677299</v>
      </c>
      <c r="BT46" s="512">
        <v>15.9388698168122</v>
      </c>
      <c r="BU46" s="513"/>
      <c r="BV46" s="519" t="s">
        <v>555</v>
      </c>
    </row>
    <row r="47" spans="1:74" s="508" customFormat="1" x14ac:dyDescent="0.25">
      <c r="A47" s="345" t="s">
        <v>8022</v>
      </c>
      <c r="B47" s="509"/>
      <c r="C47" s="719">
        <v>43245</v>
      </c>
      <c r="D47" s="509"/>
      <c r="E47" s="510">
        <v>287.32400000000001</v>
      </c>
      <c r="F47" s="509"/>
      <c r="G47" s="511">
        <v>16.566700000000001</v>
      </c>
      <c r="H47" s="513"/>
      <c r="I47" s="512">
        <v>4.67</v>
      </c>
      <c r="J47" s="512">
        <v>7.42</v>
      </c>
      <c r="K47" s="966">
        <v>3.52</v>
      </c>
      <c r="L47" s="512">
        <v>3.32</v>
      </c>
      <c r="M47" s="515"/>
      <c r="N47" s="514">
        <v>-19.818200000000001</v>
      </c>
      <c r="O47" s="512">
        <v>1.7627999999999999</v>
      </c>
      <c r="P47" s="512">
        <v>5.4192</v>
      </c>
      <c r="Q47" s="512">
        <v>5.0141</v>
      </c>
      <c r="R47" s="512">
        <v>-1.3984000000000001</v>
      </c>
      <c r="S47" s="512">
        <v>5.5486000000000004</v>
      </c>
      <c r="T47" s="512">
        <v>4.8803999999999998</v>
      </c>
      <c r="U47" s="517">
        <v>4.3930999999999996</v>
      </c>
      <c r="V47" s="512">
        <v>4.7504</v>
      </c>
      <c r="W47" s="512">
        <v>6.6712999999999996</v>
      </c>
      <c r="X47" s="512">
        <v>7.0713999999999997</v>
      </c>
      <c r="Y47" s="516">
        <v>5.8578999999999999</v>
      </c>
      <c r="Z47" s="512" t="s">
        <v>430</v>
      </c>
      <c r="AA47" s="512">
        <v>2.1696</v>
      </c>
      <c r="AB47" s="512">
        <v>6.8624000000000001</v>
      </c>
      <c r="AC47" s="512">
        <v>4.3833000000000002</v>
      </c>
      <c r="AD47" s="512">
        <v>4.6863000000000001</v>
      </c>
      <c r="AE47" s="512">
        <v>10.916399999999999</v>
      </c>
      <c r="AF47" s="512">
        <v>6.2697000000000003</v>
      </c>
      <c r="AG47" s="635"/>
      <c r="AH47" s="510">
        <v>7</v>
      </c>
      <c r="AI47" s="510">
        <v>5</v>
      </c>
      <c r="AJ47" s="510">
        <v>6</v>
      </c>
      <c r="AK47" s="510">
        <v>7</v>
      </c>
      <c r="AL47" s="510">
        <v>7</v>
      </c>
      <c r="AM47" s="510">
        <v>7</v>
      </c>
      <c r="AN47" s="510">
        <v>7</v>
      </c>
      <c r="AO47" s="518">
        <v>7</v>
      </c>
      <c r="AP47" s="510">
        <v>7</v>
      </c>
      <c r="AQ47" s="510">
        <v>5</v>
      </c>
      <c r="AR47" s="510">
        <v>5</v>
      </c>
      <c r="AS47" s="510">
        <v>6</v>
      </c>
      <c r="AT47" s="510" t="s">
        <v>430</v>
      </c>
      <c r="AU47" s="510">
        <v>7</v>
      </c>
      <c r="AV47" s="510">
        <v>6</v>
      </c>
      <c r="AW47" s="510">
        <v>7</v>
      </c>
      <c r="AX47" s="510">
        <v>7</v>
      </c>
      <c r="AY47" s="510">
        <v>6</v>
      </c>
      <c r="AZ47" s="636"/>
      <c r="BA47" s="637">
        <v>13.46</v>
      </c>
      <c r="BB47" s="512">
        <v>72.150000000000006</v>
      </c>
      <c r="BC47" s="512">
        <v>1.73</v>
      </c>
      <c r="BD47" s="512" t="s">
        <v>430</v>
      </c>
      <c r="BE47" s="516" t="s">
        <v>430</v>
      </c>
      <c r="BF47" s="516">
        <v>12.66</v>
      </c>
      <c r="BG47" s="513"/>
      <c r="BH47" s="638">
        <v>12.66</v>
      </c>
      <c r="BI47" s="512" t="s">
        <v>430</v>
      </c>
      <c r="BJ47" s="512" t="s">
        <v>430</v>
      </c>
      <c r="BK47" s="512">
        <v>73.88</v>
      </c>
      <c r="BL47" s="512" t="s">
        <v>430</v>
      </c>
      <c r="BM47" s="516">
        <v>13.35</v>
      </c>
      <c r="BN47" s="516" t="s">
        <v>430</v>
      </c>
      <c r="BO47" s="516">
        <v>0.11</v>
      </c>
      <c r="BP47" s="516" t="s">
        <v>430</v>
      </c>
      <c r="BQ47" s="516" t="s">
        <v>430</v>
      </c>
      <c r="BR47" s="513"/>
      <c r="BS47" s="639">
        <v>6.89535428862093</v>
      </c>
      <c r="BT47" s="512">
        <v>12.069048997586201</v>
      </c>
      <c r="BU47" s="513"/>
      <c r="BV47" s="519" t="s">
        <v>555</v>
      </c>
    </row>
    <row r="48" spans="1:74" s="508" customFormat="1" x14ac:dyDescent="0.25">
      <c r="A48" s="345" t="s">
        <v>8023</v>
      </c>
      <c r="B48" s="509"/>
      <c r="C48" s="719">
        <v>41276</v>
      </c>
      <c r="D48" s="509"/>
      <c r="E48" s="510">
        <v>276.2</v>
      </c>
      <c r="F48" s="509"/>
      <c r="G48" s="511">
        <v>31.453399999999998</v>
      </c>
      <c r="H48" s="513"/>
      <c r="I48" s="966">
        <v>2.68</v>
      </c>
      <c r="J48" s="966">
        <v>7.25</v>
      </c>
      <c r="K48" s="966">
        <v>2.02</v>
      </c>
      <c r="L48" s="966">
        <v>2.14</v>
      </c>
      <c r="M48" s="515"/>
      <c r="N48" s="514">
        <v>-10.209099999999999</v>
      </c>
      <c r="O48" s="512">
        <v>5.1081000000000003</v>
      </c>
      <c r="P48" s="512">
        <v>8.2355999999999998</v>
      </c>
      <c r="Q48" s="512">
        <v>10.1769</v>
      </c>
      <c r="R48" s="512">
        <v>3.2545000000000002</v>
      </c>
      <c r="S48" s="512">
        <v>7.6326999999999998</v>
      </c>
      <c r="T48" s="512">
        <v>7.1882000000000001</v>
      </c>
      <c r="U48" s="517">
        <v>6.1539999999999999</v>
      </c>
      <c r="V48" s="512">
        <v>6.3548999999999998</v>
      </c>
      <c r="W48" s="512">
        <v>7.6654</v>
      </c>
      <c r="X48" s="512">
        <v>7.8295000000000003</v>
      </c>
      <c r="Y48" s="516">
        <v>6.27</v>
      </c>
      <c r="Z48" s="512">
        <v>6.1223000000000001</v>
      </c>
      <c r="AA48" s="512">
        <v>5.2237</v>
      </c>
      <c r="AB48" s="512">
        <v>8.5271000000000008</v>
      </c>
      <c r="AC48" s="512">
        <v>6.3227000000000002</v>
      </c>
      <c r="AD48" s="512">
        <v>6.2455999999999996</v>
      </c>
      <c r="AE48" s="512">
        <v>13.4526</v>
      </c>
      <c r="AF48" s="512">
        <v>7.0183</v>
      </c>
      <c r="AG48" s="635"/>
      <c r="AH48" s="510">
        <v>3</v>
      </c>
      <c r="AI48" s="510">
        <v>3</v>
      </c>
      <c r="AJ48" s="510">
        <v>2</v>
      </c>
      <c r="AK48" s="510">
        <v>1</v>
      </c>
      <c r="AL48" s="510">
        <v>1</v>
      </c>
      <c r="AM48" s="510">
        <v>1</v>
      </c>
      <c r="AN48" s="510">
        <v>1</v>
      </c>
      <c r="AO48" s="518">
        <v>1</v>
      </c>
      <c r="AP48" s="510">
        <v>1</v>
      </c>
      <c r="AQ48" s="510">
        <v>1</v>
      </c>
      <c r="AR48" s="510">
        <v>1</v>
      </c>
      <c r="AS48" s="510">
        <v>2</v>
      </c>
      <c r="AT48" s="510">
        <v>4</v>
      </c>
      <c r="AU48" s="510">
        <v>1</v>
      </c>
      <c r="AV48" s="510">
        <v>1</v>
      </c>
      <c r="AW48" s="510">
        <v>1</v>
      </c>
      <c r="AX48" s="510">
        <v>1</v>
      </c>
      <c r="AY48" s="510">
        <v>2</v>
      </c>
      <c r="AZ48" s="636"/>
      <c r="BA48" s="637">
        <v>0.37</v>
      </c>
      <c r="BB48" s="512">
        <v>79.72</v>
      </c>
      <c r="BC48" s="512" t="s">
        <v>430</v>
      </c>
      <c r="BD48" s="512" t="s">
        <v>430</v>
      </c>
      <c r="BE48" s="516" t="s">
        <v>430</v>
      </c>
      <c r="BF48" s="516">
        <v>19.91</v>
      </c>
      <c r="BG48" s="513"/>
      <c r="BH48" s="638">
        <v>17.38</v>
      </c>
      <c r="BI48" s="512" t="s">
        <v>430</v>
      </c>
      <c r="BJ48" s="512" t="s">
        <v>430</v>
      </c>
      <c r="BK48" s="512">
        <v>79.72</v>
      </c>
      <c r="BL48" s="512" t="s">
        <v>430</v>
      </c>
      <c r="BM48" s="516">
        <v>0.37</v>
      </c>
      <c r="BN48" s="516" t="s">
        <v>430</v>
      </c>
      <c r="BO48" s="516" t="s">
        <v>430</v>
      </c>
      <c r="BP48" s="516" t="s">
        <v>430</v>
      </c>
      <c r="BQ48" s="516">
        <v>2.5299999999999998</v>
      </c>
      <c r="BR48" s="513"/>
      <c r="BS48" s="639">
        <v>7.27182074072718</v>
      </c>
      <c r="BT48" s="512">
        <v>12.8284074512828</v>
      </c>
      <c r="BU48" s="513"/>
      <c r="BV48" s="519" t="s">
        <v>555</v>
      </c>
    </row>
    <row r="49" spans="1:74" s="508" customFormat="1" x14ac:dyDescent="0.25">
      <c r="A49" s="345" t="s">
        <v>8024</v>
      </c>
      <c r="B49" s="509"/>
      <c r="C49" s="719">
        <v>41677</v>
      </c>
      <c r="D49" s="509"/>
      <c r="E49" s="510">
        <v>105.376</v>
      </c>
      <c r="F49" s="509"/>
      <c r="G49" s="511">
        <v>24.714500000000001</v>
      </c>
      <c r="H49" s="513"/>
      <c r="I49" s="512">
        <v>3.2829999999999999</v>
      </c>
      <c r="J49" s="512">
        <v>7.1</v>
      </c>
      <c r="K49" s="512">
        <v>2.4390000000000001</v>
      </c>
      <c r="L49" s="512">
        <v>2.5670999999999999</v>
      </c>
      <c r="M49" s="515"/>
      <c r="N49" s="514">
        <v>-10.335100000000001</v>
      </c>
      <c r="O49" s="512">
        <v>4.0381</v>
      </c>
      <c r="P49" s="512">
        <v>6.6332000000000004</v>
      </c>
      <c r="Q49" s="512">
        <v>5.8784999999999998</v>
      </c>
      <c r="R49" s="512">
        <v>0.75800000000000001</v>
      </c>
      <c r="S49" s="512">
        <v>6.1622000000000003</v>
      </c>
      <c r="T49" s="512">
        <v>5.4249999999999998</v>
      </c>
      <c r="U49" s="517">
        <v>5.0349000000000004</v>
      </c>
      <c r="V49" s="512">
        <v>5.2733999999999996</v>
      </c>
      <c r="W49" s="512">
        <v>6.3570000000000002</v>
      </c>
      <c r="X49" s="512">
        <v>6.8333000000000004</v>
      </c>
      <c r="Y49" s="516">
        <v>5.8811</v>
      </c>
      <c r="Z49" s="512">
        <v>6.7256999999999998</v>
      </c>
      <c r="AA49" s="512">
        <v>4.1546000000000003</v>
      </c>
      <c r="AB49" s="512">
        <v>6.6981999999999999</v>
      </c>
      <c r="AC49" s="512">
        <v>5.1341000000000001</v>
      </c>
      <c r="AD49" s="512">
        <v>5.1961000000000004</v>
      </c>
      <c r="AE49" s="512">
        <v>10.471399999999999</v>
      </c>
      <c r="AF49" s="512">
        <v>7.4467999999999996</v>
      </c>
      <c r="AG49" s="635"/>
      <c r="AH49" s="510">
        <v>4</v>
      </c>
      <c r="AI49" s="510">
        <v>4</v>
      </c>
      <c r="AJ49" s="510">
        <v>4</v>
      </c>
      <c r="AK49" s="510">
        <v>6</v>
      </c>
      <c r="AL49" s="510">
        <v>5</v>
      </c>
      <c r="AM49" s="510">
        <v>3</v>
      </c>
      <c r="AN49" s="510">
        <v>5</v>
      </c>
      <c r="AO49" s="518">
        <v>3</v>
      </c>
      <c r="AP49" s="510">
        <v>3</v>
      </c>
      <c r="AQ49" s="510">
        <v>7</v>
      </c>
      <c r="AR49" s="510">
        <v>7</v>
      </c>
      <c r="AS49" s="510">
        <v>5</v>
      </c>
      <c r="AT49" s="510">
        <v>3</v>
      </c>
      <c r="AU49" s="510">
        <v>3</v>
      </c>
      <c r="AV49" s="510">
        <v>7</v>
      </c>
      <c r="AW49" s="510">
        <v>4</v>
      </c>
      <c r="AX49" s="510">
        <v>4</v>
      </c>
      <c r="AY49" s="510">
        <v>7</v>
      </c>
      <c r="AZ49" s="636"/>
      <c r="BA49" s="637">
        <v>22.36</v>
      </c>
      <c r="BB49" s="512">
        <v>71.08</v>
      </c>
      <c r="BC49" s="512" t="s">
        <v>430</v>
      </c>
      <c r="BD49" s="512" t="s">
        <v>430</v>
      </c>
      <c r="BE49" s="516" t="s">
        <v>430</v>
      </c>
      <c r="BF49" s="516">
        <v>6.56</v>
      </c>
      <c r="BG49" s="513"/>
      <c r="BH49" s="638">
        <v>6.56</v>
      </c>
      <c r="BI49" s="512" t="s">
        <v>430</v>
      </c>
      <c r="BJ49" s="512" t="s">
        <v>430</v>
      </c>
      <c r="BK49" s="512">
        <v>71.08</v>
      </c>
      <c r="BL49" s="512" t="s">
        <v>430</v>
      </c>
      <c r="BM49" s="516">
        <v>21.41</v>
      </c>
      <c r="BN49" s="516" t="s">
        <v>430</v>
      </c>
      <c r="BO49" s="516">
        <v>0.95</v>
      </c>
      <c r="BP49" s="516" t="s">
        <v>430</v>
      </c>
      <c r="BQ49" s="516" t="s">
        <v>430</v>
      </c>
      <c r="BR49" s="513"/>
      <c r="BS49" s="639">
        <v>4.6726680204672704</v>
      </c>
      <c r="BT49" s="512">
        <v>9.4289371509428896</v>
      </c>
      <c r="BU49" s="513"/>
      <c r="BV49" s="519" t="s">
        <v>555</v>
      </c>
    </row>
    <row r="50" spans="1:74" s="508" customFormat="1" x14ac:dyDescent="0.25">
      <c r="A50" s="345" t="s">
        <v>8025</v>
      </c>
      <c r="B50" s="509"/>
      <c r="C50" s="719">
        <v>41275</v>
      </c>
      <c r="D50" s="509"/>
      <c r="E50" s="510">
        <v>85.192899999999995</v>
      </c>
      <c r="F50" s="509"/>
      <c r="G50" s="511">
        <v>51.212400000000002</v>
      </c>
      <c r="H50" s="513"/>
      <c r="I50" s="512">
        <v>2.29</v>
      </c>
      <c r="J50" s="512">
        <v>7.06</v>
      </c>
      <c r="K50" s="966">
        <v>2.61</v>
      </c>
      <c r="L50" s="512">
        <v>1.96</v>
      </c>
      <c r="M50" s="515"/>
      <c r="N50" s="514">
        <v>-10.545199999999999</v>
      </c>
      <c r="O50" s="512">
        <v>0</v>
      </c>
      <c r="P50" s="512">
        <v>5.3407</v>
      </c>
      <c r="Q50" s="512">
        <v>7.6536</v>
      </c>
      <c r="R50" s="512">
        <v>3.2199999999999999E-2</v>
      </c>
      <c r="S50" s="512">
        <v>5.6891999999999996</v>
      </c>
      <c r="T50" s="512">
        <v>5.3952999999999998</v>
      </c>
      <c r="U50" s="517">
        <v>4.8640999999999996</v>
      </c>
      <c r="V50" s="512">
        <v>5.2710999999999997</v>
      </c>
      <c r="W50" s="512">
        <v>6.9696999999999996</v>
      </c>
      <c r="X50" s="512">
        <v>7.2743000000000002</v>
      </c>
      <c r="Y50" s="516">
        <v>6.3281999999999998</v>
      </c>
      <c r="Z50" s="512">
        <v>6.9729000000000001</v>
      </c>
      <c r="AA50" s="512">
        <v>3.0954000000000002</v>
      </c>
      <c r="AB50" s="512">
        <v>7.0563000000000002</v>
      </c>
      <c r="AC50" s="512">
        <v>4.7821999999999996</v>
      </c>
      <c r="AD50" s="512">
        <v>5.1978999999999997</v>
      </c>
      <c r="AE50" s="512">
        <v>12.328799999999999</v>
      </c>
      <c r="AF50" s="512">
        <v>7.4566999999999997</v>
      </c>
      <c r="AG50" s="635"/>
      <c r="AH50" s="510">
        <v>5</v>
      </c>
      <c r="AI50" s="510">
        <v>7</v>
      </c>
      <c r="AJ50" s="510">
        <v>7</v>
      </c>
      <c r="AK50" s="510">
        <v>5</v>
      </c>
      <c r="AL50" s="510">
        <v>6</v>
      </c>
      <c r="AM50" s="510">
        <v>6</v>
      </c>
      <c r="AN50" s="510">
        <v>6</v>
      </c>
      <c r="AO50" s="518">
        <v>6</v>
      </c>
      <c r="AP50" s="510">
        <v>4</v>
      </c>
      <c r="AQ50" s="510">
        <v>3</v>
      </c>
      <c r="AR50" s="510">
        <v>2</v>
      </c>
      <c r="AS50" s="510">
        <v>1</v>
      </c>
      <c r="AT50" s="510">
        <v>2</v>
      </c>
      <c r="AU50" s="510">
        <v>6</v>
      </c>
      <c r="AV50" s="510">
        <v>4</v>
      </c>
      <c r="AW50" s="510">
        <v>6</v>
      </c>
      <c r="AX50" s="510">
        <v>3</v>
      </c>
      <c r="AY50" s="510">
        <v>4</v>
      </c>
      <c r="AZ50" s="636"/>
      <c r="BA50" s="637">
        <v>3.68</v>
      </c>
      <c r="BB50" s="512">
        <v>65.94</v>
      </c>
      <c r="BC50" s="512">
        <v>7.02</v>
      </c>
      <c r="BD50" s="512" t="s">
        <v>430</v>
      </c>
      <c r="BE50" s="516" t="s">
        <v>430</v>
      </c>
      <c r="BF50" s="516">
        <v>23.37</v>
      </c>
      <c r="BG50" s="513"/>
      <c r="BH50" s="638">
        <v>23.37</v>
      </c>
      <c r="BI50" s="512" t="s">
        <v>430</v>
      </c>
      <c r="BJ50" s="512" t="s">
        <v>430</v>
      </c>
      <c r="BK50" s="512">
        <v>72.959999999999994</v>
      </c>
      <c r="BL50" s="512" t="s">
        <v>430</v>
      </c>
      <c r="BM50" s="516">
        <v>3.68</v>
      </c>
      <c r="BN50" s="516" t="s">
        <v>430</v>
      </c>
      <c r="BO50" s="516" t="s">
        <v>430</v>
      </c>
      <c r="BP50" s="516" t="s">
        <v>430</v>
      </c>
      <c r="BQ50" s="516" t="s">
        <v>430</v>
      </c>
      <c r="BR50" s="513"/>
      <c r="BS50" s="639">
        <v>5.8807245694119299</v>
      </c>
      <c r="BT50" s="512">
        <v>11.7478425988252</v>
      </c>
      <c r="BU50" s="513"/>
      <c r="BV50" s="519" t="s">
        <v>555</v>
      </c>
    </row>
    <row r="51" spans="1:74" s="508" customFormat="1" x14ac:dyDescent="0.25">
      <c r="A51" s="345" t="s">
        <v>8026</v>
      </c>
      <c r="B51" s="509"/>
      <c r="C51" s="719">
        <v>44946</v>
      </c>
      <c r="D51" s="509"/>
      <c r="E51" s="510">
        <v>83.02</v>
      </c>
      <c r="F51" s="509"/>
      <c r="G51" s="511">
        <v>1279.0940000000001</v>
      </c>
      <c r="H51" s="513"/>
      <c r="I51" s="966">
        <v>2.42</v>
      </c>
      <c r="J51" s="966">
        <v>7.15</v>
      </c>
      <c r="K51" s="966">
        <v>2.0699999999999998</v>
      </c>
      <c r="L51" s="966">
        <v>2.2000000000000002</v>
      </c>
      <c r="M51" s="515"/>
      <c r="N51" s="514">
        <v>0.9617</v>
      </c>
      <c r="O51" s="512">
        <v>6.3059000000000003</v>
      </c>
      <c r="P51" s="512">
        <v>8.5478000000000005</v>
      </c>
      <c r="Q51" s="512">
        <v>9.9649000000000001</v>
      </c>
      <c r="R51" s="512">
        <v>2.5396999999999998</v>
      </c>
      <c r="S51" s="512">
        <v>5.7367999999999997</v>
      </c>
      <c r="T51" s="512">
        <v>5.7588999999999997</v>
      </c>
      <c r="U51" s="517">
        <v>4.9932999999999996</v>
      </c>
      <c r="V51" s="512">
        <v>5.1082999999999998</v>
      </c>
      <c r="W51" s="512">
        <v>6.5258000000000003</v>
      </c>
      <c r="X51" s="512">
        <v>6.9047000000000001</v>
      </c>
      <c r="Y51" s="516" t="s">
        <v>430</v>
      </c>
      <c r="Z51" s="512" t="s">
        <v>430</v>
      </c>
      <c r="AA51" s="512">
        <v>3.9655</v>
      </c>
      <c r="AB51" s="512">
        <v>7.2112999999999996</v>
      </c>
      <c r="AC51" s="512">
        <v>5.2470999999999997</v>
      </c>
      <c r="AD51" s="512">
        <v>5.0307000000000004</v>
      </c>
      <c r="AE51" s="512">
        <v>14.737500000000001</v>
      </c>
      <c r="AF51" s="512">
        <v>6.9941000000000004</v>
      </c>
      <c r="AG51" s="635"/>
      <c r="AH51" s="510">
        <v>1</v>
      </c>
      <c r="AI51" s="510">
        <v>1</v>
      </c>
      <c r="AJ51" s="510">
        <v>1</v>
      </c>
      <c r="AK51" s="510">
        <v>2</v>
      </c>
      <c r="AL51" s="510">
        <v>2</v>
      </c>
      <c r="AM51" s="510">
        <v>5</v>
      </c>
      <c r="AN51" s="510">
        <v>2</v>
      </c>
      <c r="AO51" s="518">
        <v>4</v>
      </c>
      <c r="AP51" s="510">
        <v>6</v>
      </c>
      <c r="AQ51" s="510">
        <v>6</v>
      </c>
      <c r="AR51" s="510">
        <v>6</v>
      </c>
      <c r="AS51" s="510" t="s">
        <v>430</v>
      </c>
      <c r="AT51" s="510" t="s">
        <v>430</v>
      </c>
      <c r="AU51" s="510">
        <v>4</v>
      </c>
      <c r="AV51" s="510">
        <v>3</v>
      </c>
      <c r="AW51" s="510">
        <v>3</v>
      </c>
      <c r="AX51" s="510">
        <v>6</v>
      </c>
      <c r="AY51" s="510">
        <v>1</v>
      </c>
      <c r="AZ51" s="636"/>
      <c r="BA51" s="637">
        <v>8.52</v>
      </c>
      <c r="BB51" s="512">
        <v>70.22</v>
      </c>
      <c r="BC51" s="512" t="s">
        <v>430</v>
      </c>
      <c r="BD51" s="512" t="s">
        <v>430</v>
      </c>
      <c r="BE51" s="516" t="s">
        <v>430</v>
      </c>
      <c r="BF51" s="516">
        <v>21.26</v>
      </c>
      <c r="BG51" s="513"/>
      <c r="BH51" s="638">
        <v>21.26</v>
      </c>
      <c r="BI51" s="512" t="s">
        <v>430</v>
      </c>
      <c r="BJ51" s="512" t="s">
        <v>430</v>
      </c>
      <c r="BK51" s="512">
        <v>70.22</v>
      </c>
      <c r="BL51" s="512" t="s">
        <v>430</v>
      </c>
      <c r="BM51" s="516">
        <v>6.1</v>
      </c>
      <c r="BN51" s="516" t="s">
        <v>430</v>
      </c>
      <c r="BO51" s="516">
        <v>2.42</v>
      </c>
      <c r="BP51" s="516" t="s">
        <v>430</v>
      </c>
      <c r="BQ51" s="516" t="s">
        <v>430</v>
      </c>
      <c r="BR51" s="513"/>
      <c r="BS51" s="639" t="s">
        <v>430</v>
      </c>
      <c r="BT51" s="512">
        <v>11.9611619511961</v>
      </c>
      <c r="BU51" s="513"/>
      <c r="BV51" s="519" t="s">
        <v>555</v>
      </c>
    </row>
    <row r="52" spans="1:74" s="508" customFormat="1" x14ac:dyDescent="0.25">
      <c r="A52" s="345" t="s">
        <v>8027</v>
      </c>
      <c r="B52" s="509"/>
      <c r="C52" s="719">
        <v>44272</v>
      </c>
      <c r="D52" s="509"/>
      <c r="E52" s="510">
        <v>44.503999999999998</v>
      </c>
      <c r="F52" s="509"/>
      <c r="G52" s="511">
        <v>13.876200000000001</v>
      </c>
      <c r="H52" s="513"/>
      <c r="I52" s="512">
        <v>2.59</v>
      </c>
      <c r="J52" s="512">
        <v>7.05</v>
      </c>
      <c r="K52" s="512">
        <v>1.91</v>
      </c>
      <c r="L52" s="512">
        <v>2.0099999999999998</v>
      </c>
      <c r="M52" s="515"/>
      <c r="N52" s="514">
        <v>-1.3151999999999999</v>
      </c>
      <c r="O52" s="512">
        <v>5.7019000000000002</v>
      </c>
      <c r="P52" s="512">
        <v>8.2047000000000008</v>
      </c>
      <c r="Q52" s="512">
        <v>8.9362999999999992</v>
      </c>
      <c r="R52" s="512">
        <v>2.3892000000000002</v>
      </c>
      <c r="S52" s="512">
        <v>6.9500999999999999</v>
      </c>
      <c r="T52" s="512">
        <v>5.617</v>
      </c>
      <c r="U52" s="517">
        <v>5.2610000000000001</v>
      </c>
      <c r="V52" s="512">
        <v>5.4806999999999997</v>
      </c>
      <c r="W52" s="512">
        <v>6.9934000000000003</v>
      </c>
      <c r="X52" s="512">
        <v>7.1966999999999999</v>
      </c>
      <c r="Y52" s="516">
        <v>6.0789</v>
      </c>
      <c r="Z52" s="512" t="s">
        <v>430</v>
      </c>
      <c r="AA52" s="512">
        <v>4.3292999999999999</v>
      </c>
      <c r="AB52" s="512">
        <v>7.4828000000000001</v>
      </c>
      <c r="AC52" s="512">
        <v>5.2519</v>
      </c>
      <c r="AD52" s="512">
        <v>5.4770000000000003</v>
      </c>
      <c r="AE52" s="512">
        <v>12.802199999999999</v>
      </c>
      <c r="AF52" s="512">
        <v>6.1513</v>
      </c>
      <c r="AG52" s="635"/>
      <c r="AH52" s="510">
        <v>2</v>
      </c>
      <c r="AI52" s="510">
        <v>2</v>
      </c>
      <c r="AJ52" s="510">
        <v>3</v>
      </c>
      <c r="AK52" s="510">
        <v>3</v>
      </c>
      <c r="AL52" s="510">
        <v>3</v>
      </c>
      <c r="AM52" s="510">
        <v>2</v>
      </c>
      <c r="AN52" s="510">
        <v>4</v>
      </c>
      <c r="AO52" s="518">
        <v>2</v>
      </c>
      <c r="AP52" s="510">
        <v>2</v>
      </c>
      <c r="AQ52" s="510">
        <v>2</v>
      </c>
      <c r="AR52" s="510">
        <v>3</v>
      </c>
      <c r="AS52" s="510">
        <v>3</v>
      </c>
      <c r="AT52" s="510" t="s">
        <v>430</v>
      </c>
      <c r="AU52" s="510">
        <v>2</v>
      </c>
      <c r="AV52" s="510">
        <v>2</v>
      </c>
      <c r="AW52" s="510">
        <v>2</v>
      </c>
      <c r="AX52" s="510">
        <v>2</v>
      </c>
      <c r="AY52" s="510">
        <v>3</v>
      </c>
      <c r="AZ52" s="636"/>
      <c r="BA52" s="637">
        <v>8.8800000000000008</v>
      </c>
      <c r="BB52" s="512">
        <v>66.099999999999994</v>
      </c>
      <c r="BC52" s="512">
        <v>4.49</v>
      </c>
      <c r="BD52" s="512" t="s">
        <v>430</v>
      </c>
      <c r="BE52" s="516" t="s">
        <v>430</v>
      </c>
      <c r="BF52" s="516">
        <v>20.53</v>
      </c>
      <c r="BG52" s="513"/>
      <c r="BH52" s="638">
        <v>20.53</v>
      </c>
      <c r="BI52" s="512" t="s">
        <v>430</v>
      </c>
      <c r="BJ52" s="512" t="s">
        <v>430</v>
      </c>
      <c r="BK52" s="512">
        <v>70.59</v>
      </c>
      <c r="BL52" s="512" t="s">
        <v>430</v>
      </c>
      <c r="BM52" s="516">
        <v>8.8800000000000008</v>
      </c>
      <c r="BN52" s="516" t="s">
        <v>430</v>
      </c>
      <c r="BO52" s="516" t="s">
        <v>430</v>
      </c>
      <c r="BP52" s="516" t="s">
        <v>430</v>
      </c>
      <c r="BQ52" s="516" t="s">
        <v>430</v>
      </c>
      <c r="BR52" s="513"/>
      <c r="BS52" s="639">
        <v>4.4874366200000004</v>
      </c>
      <c r="BT52" s="512">
        <v>6.7330704199999998</v>
      </c>
      <c r="BU52" s="513"/>
      <c r="BV52" s="519" t="s">
        <v>555</v>
      </c>
    </row>
    <row r="53" spans="1:74" x14ac:dyDescent="0.25">
      <c r="A53" s="318" t="s">
        <v>93</v>
      </c>
      <c r="B53" s="43"/>
      <c r="C53" s="720"/>
      <c r="D53" s="43"/>
      <c r="E53" s="51"/>
      <c r="F53" s="43"/>
      <c r="G53" s="55"/>
      <c r="H53" s="66"/>
      <c r="I53" s="59"/>
      <c r="J53" s="59"/>
      <c r="K53" s="59"/>
      <c r="L53" s="59"/>
      <c r="M53" s="258"/>
      <c r="N53" s="70">
        <v>-9.3510000000000009</v>
      </c>
      <c r="O53" s="59">
        <v>3.3681999999999999</v>
      </c>
      <c r="P53" s="59">
        <v>6.8878000000000004</v>
      </c>
      <c r="Q53" s="59">
        <v>7.9146999999999998</v>
      </c>
      <c r="R53" s="59">
        <v>1.244</v>
      </c>
      <c r="S53" s="59">
        <v>6.2496</v>
      </c>
      <c r="T53" s="59">
        <v>5.7081</v>
      </c>
      <c r="U53" s="88">
        <v>5.0816999999999997</v>
      </c>
      <c r="V53" s="59">
        <v>5.3444000000000003</v>
      </c>
      <c r="W53" s="59">
        <v>6.8528000000000002</v>
      </c>
      <c r="X53" s="59">
        <v>7.1791</v>
      </c>
      <c r="Y53" s="276">
        <v>6.0812999999999997</v>
      </c>
      <c r="Z53" s="59">
        <v>6.7095000000000002</v>
      </c>
      <c r="AA53" s="59">
        <v>3.7991000000000001</v>
      </c>
      <c r="AB53" s="59">
        <v>7.2552000000000003</v>
      </c>
      <c r="AC53" s="59">
        <v>5.1471999999999998</v>
      </c>
      <c r="AD53" s="59">
        <v>5.2751999999999999</v>
      </c>
      <c r="AE53" s="59">
        <v>12.3565</v>
      </c>
      <c r="AF53" s="59">
        <v>6.9659000000000004</v>
      </c>
      <c r="AG53" s="553"/>
      <c r="AH53" s="51">
        <v>7</v>
      </c>
      <c r="AI53" s="51">
        <v>7</v>
      </c>
      <c r="AJ53" s="51">
        <v>7</v>
      </c>
      <c r="AK53" s="51">
        <v>7</v>
      </c>
      <c r="AL53" s="51">
        <v>7</v>
      </c>
      <c r="AM53" s="51">
        <v>7</v>
      </c>
      <c r="AN53" s="51">
        <v>7</v>
      </c>
      <c r="AO53" s="319">
        <v>7</v>
      </c>
      <c r="AP53" s="51">
        <v>7</v>
      </c>
      <c r="AQ53" s="51">
        <v>7</v>
      </c>
      <c r="AR53" s="51">
        <v>7</v>
      </c>
      <c r="AS53" s="51">
        <v>6</v>
      </c>
      <c r="AT53" s="51">
        <v>4</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602"/>
      <c r="BS53" s="267"/>
      <c r="BT53" s="59"/>
      <c r="BU53" s="66"/>
      <c r="BV53" s="34"/>
    </row>
    <row r="54" spans="1:74" x14ac:dyDescent="0.25">
      <c r="A54" s="320" t="s">
        <v>94</v>
      </c>
      <c r="B54" s="44"/>
      <c r="C54" s="721"/>
      <c r="D54" s="44"/>
      <c r="E54" s="52"/>
      <c r="F54" s="44"/>
      <c r="G54" s="56"/>
      <c r="H54" s="67"/>
      <c r="I54" s="60"/>
      <c r="J54" s="60"/>
      <c r="K54" s="60"/>
      <c r="L54" s="60"/>
      <c r="M54" s="259"/>
      <c r="N54" s="71">
        <v>0.9617</v>
      </c>
      <c r="O54" s="60">
        <v>6.3059000000000003</v>
      </c>
      <c r="P54" s="60">
        <v>8.5478000000000005</v>
      </c>
      <c r="Q54" s="60">
        <v>10.1769</v>
      </c>
      <c r="R54" s="60">
        <v>3.2545000000000002</v>
      </c>
      <c r="S54" s="60">
        <v>7.6326999999999998</v>
      </c>
      <c r="T54" s="60">
        <v>7.1882000000000001</v>
      </c>
      <c r="U54" s="89">
        <v>6.1539999999999999</v>
      </c>
      <c r="V54" s="60">
        <v>6.3548999999999998</v>
      </c>
      <c r="W54" s="60">
        <v>7.6654</v>
      </c>
      <c r="X54" s="60">
        <v>7.8295000000000003</v>
      </c>
      <c r="Y54" s="277">
        <v>6.3281999999999998</v>
      </c>
      <c r="Z54" s="60">
        <v>7.0170000000000003</v>
      </c>
      <c r="AA54" s="60">
        <v>5.2237</v>
      </c>
      <c r="AB54" s="60">
        <v>8.5271000000000008</v>
      </c>
      <c r="AC54" s="60">
        <v>6.3227000000000002</v>
      </c>
      <c r="AD54" s="60">
        <v>6.2455999999999996</v>
      </c>
      <c r="AE54" s="60">
        <v>14.737500000000001</v>
      </c>
      <c r="AF54" s="60">
        <v>7.4566999999999997</v>
      </c>
      <c r="AG54" s="554"/>
      <c r="AH54" s="52"/>
      <c r="AI54" s="52"/>
      <c r="AJ54" s="52"/>
      <c r="AK54" s="52"/>
      <c r="AL54" s="52"/>
      <c r="AM54" s="52"/>
      <c r="AN54" s="52"/>
      <c r="AO54" s="313"/>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596"/>
      <c r="BS54" s="268"/>
      <c r="BT54" s="60"/>
      <c r="BU54" s="67"/>
      <c r="BV54" s="26"/>
    </row>
    <row r="55" spans="1:74" x14ac:dyDescent="0.25">
      <c r="A55" s="320" t="s">
        <v>95</v>
      </c>
      <c r="B55" s="44"/>
      <c r="C55" s="721"/>
      <c r="D55" s="44"/>
      <c r="E55" s="52"/>
      <c r="F55" s="44"/>
      <c r="G55" s="56"/>
      <c r="H55" s="67"/>
      <c r="I55" s="60"/>
      <c r="J55" s="60"/>
      <c r="K55" s="60"/>
      <c r="L55" s="60"/>
      <c r="M55" s="259"/>
      <c r="N55" s="71">
        <v>-19.818200000000001</v>
      </c>
      <c r="O55" s="60">
        <v>0</v>
      </c>
      <c r="P55" s="60">
        <v>5.3407</v>
      </c>
      <c r="Q55" s="60">
        <v>5.0141</v>
      </c>
      <c r="R55" s="60">
        <v>-1.3984000000000001</v>
      </c>
      <c r="S55" s="60">
        <v>5.5486000000000004</v>
      </c>
      <c r="T55" s="60">
        <v>4.8803999999999998</v>
      </c>
      <c r="U55" s="89">
        <v>4.3930999999999996</v>
      </c>
      <c r="V55" s="60">
        <v>4.7504</v>
      </c>
      <c r="W55" s="60">
        <v>6.3570000000000002</v>
      </c>
      <c r="X55" s="60">
        <v>6.8333000000000004</v>
      </c>
      <c r="Y55" s="277">
        <v>5.8578999999999999</v>
      </c>
      <c r="Z55" s="60">
        <v>6.1223000000000001</v>
      </c>
      <c r="AA55" s="60">
        <v>2.1696</v>
      </c>
      <c r="AB55" s="60">
        <v>6.6981999999999999</v>
      </c>
      <c r="AC55" s="60">
        <v>4.3833000000000002</v>
      </c>
      <c r="AD55" s="60">
        <v>4.6863000000000001</v>
      </c>
      <c r="AE55" s="60">
        <v>10.471399999999999</v>
      </c>
      <c r="AF55" s="60">
        <v>6.1513</v>
      </c>
      <c r="AG55" s="554"/>
      <c r="AH55" s="52"/>
      <c r="AI55" s="52"/>
      <c r="AJ55" s="52"/>
      <c r="AK55" s="52"/>
      <c r="AL55" s="52"/>
      <c r="AM55" s="52"/>
      <c r="AN55" s="52"/>
      <c r="AO55" s="313"/>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596"/>
      <c r="BS55" s="268"/>
      <c r="BT55" s="60"/>
      <c r="BU55" s="67"/>
      <c r="BV55" s="26"/>
    </row>
    <row r="56" spans="1:74" x14ac:dyDescent="0.25">
      <c r="A56" s="321" t="s">
        <v>96</v>
      </c>
      <c r="B56" s="45"/>
      <c r="C56" s="722"/>
      <c r="D56" s="45"/>
      <c r="E56" s="53"/>
      <c r="F56" s="45"/>
      <c r="G56" s="57"/>
      <c r="H56" s="68"/>
      <c r="I56" s="61"/>
      <c r="J56" s="61"/>
      <c r="K56" s="61"/>
      <c r="L56" s="61"/>
      <c r="M56" s="262"/>
      <c r="N56" s="72">
        <v>-10.335100000000001</v>
      </c>
      <c r="O56" s="61">
        <v>4.0381</v>
      </c>
      <c r="P56" s="61">
        <v>6.6332000000000004</v>
      </c>
      <c r="Q56" s="61">
        <v>7.7782999999999998</v>
      </c>
      <c r="R56" s="61">
        <v>1.133</v>
      </c>
      <c r="S56" s="61">
        <v>6.0277000000000003</v>
      </c>
      <c r="T56" s="61">
        <v>5.617</v>
      </c>
      <c r="U56" s="90">
        <v>4.9932999999999996</v>
      </c>
      <c r="V56" s="61">
        <v>5.2710999999999997</v>
      </c>
      <c r="W56" s="61">
        <v>6.7869000000000002</v>
      </c>
      <c r="X56" s="61">
        <v>7.1436000000000002</v>
      </c>
      <c r="Y56" s="279">
        <v>6.0753500000000003</v>
      </c>
      <c r="Z56" s="61">
        <v>6.8493000000000004</v>
      </c>
      <c r="AA56" s="61">
        <v>3.9655</v>
      </c>
      <c r="AB56" s="61">
        <v>7.0563000000000002</v>
      </c>
      <c r="AC56" s="61">
        <v>5.1341000000000001</v>
      </c>
      <c r="AD56" s="61">
        <v>5.1961000000000004</v>
      </c>
      <c r="AE56" s="61">
        <v>12.328799999999999</v>
      </c>
      <c r="AF56" s="61">
        <v>7.0183</v>
      </c>
      <c r="AG56" s="556"/>
      <c r="AH56" s="53"/>
      <c r="AI56" s="53"/>
      <c r="AJ56" s="53"/>
      <c r="AK56" s="53"/>
      <c r="AL56" s="53"/>
      <c r="AM56" s="53"/>
      <c r="AN56" s="53"/>
      <c r="AO56" s="322"/>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603"/>
      <c r="BS56" s="270"/>
      <c r="BT56" s="61"/>
      <c r="BU56" s="68"/>
      <c r="BV56" s="272"/>
    </row>
    <row r="57" spans="1:74" ht="14.5" x14ac:dyDescent="0.25">
      <c r="A57" s="323" t="s">
        <v>230</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247"/>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545"/>
      <c r="BS57" s="271"/>
      <c r="BT57" s="62"/>
      <c r="BU57" s="69"/>
      <c r="BV57" s="41"/>
    </row>
    <row r="58" spans="1:74" s="428" customFormat="1" x14ac:dyDescent="0.25">
      <c r="A58" s="345" t="s">
        <v>8028</v>
      </c>
      <c r="B58" s="373"/>
      <c r="C58" s="719">
        <v>38351</v>
      </c>
      <c r="D58" s="373"/>
      <c r="E58" s="346">
        <v>642.05999999999995</v>
      </c>
      <c r="F58" s="373"/>
      <c r="G58" s="347">
        <v>42.624099999999999</v>
      </c>
      <c r="H58" s="374"/>
      <c r="I58" s="348">
        <v>2.68</v>
      </c>
      <c r="J58" s="348">
        <v>7.39</v>
      </c>
      <c r="K58" s="843">
        <v>2.4</v>
      </c>
      <c r="L58" s="348">
        <v>2.11</v>
      </c>
      <c r="M58" s="362"/>
      <c r="N58" s="350">
        <v>-14.466100000000001</v>
      </c>
      <c r="O58" s="348">
        <v>0.42820000000000003</v>
      </c>
      <c r="P58" s="348">
        <v>5.5965999999999996</v>
      </c>
      <c r="Q58" s="348">
        <v>7.5452000000000004</v>
      </c>
      <c r="R58" s="348">
        <v>0.89570000000000005</v>
      </c>
      <c r="S58" s="348">
        <v>5.7889999999999997</v>
      </c>
      <c r="T58" s="348">
        <v>5.4443999999999999</v>
      </c>
      <c r="U58" s="354">
        <v>4.6025</v>
      </c>
      <c r="V58" s="348">
        <v>4.9095000000000004</v>
      </c>
      <c r="W58" s="348">
        <v>6.5297999999999998</v>
      </c>
      <c r="X58" s="348">
        <v>6.8912000000000004</v>
      </c>
      <c r="Y58" s="375">
        <v>5.8221999999999996</v>
      </c>
      <c r="Z58" s="348">
        <v>6.6891999999999996</v>
      </c>
      <c r="AA58" s="348">
        <v>3.4184999999999999</v>
      </c>
      <c r="AB58" s="348">
        <v>6.7096</v>
      </c>
      <c r="AC58" s="348">
        <v>4.6407999999999996</v>
      </c>
      <c r="AD58" s="348">
        <v>4.8295000000000003</v>
      </c>
      <c r="AE58" s="348">
        <v>11.554</v>
      </c>
      <c r="AF58" s="348">
        <v>6.9040999999999997</v>
      </c>
      <c r="AG58" s="569"/>
      <c r="AH58" s="346">
        <v>6</v>
      </c>
      <c r="AI58" s="346">
        <v>6</v>
      </c>
      <c r="AJ58" s="346">
        <v>5</v>
      </c>
      <c r="AK58" s="346">
        <v>4</v>
      </c>
      <c r="AL58" s="346">
        <v>4</v>
      </c>
      <c r="AM58" s="346">
        <v>3</v>
      </c>
      <c r="AN58" s="346">
        <v>2</v>
      </c>
      <c r="AO58" s="429">
        <v>3</v>
      </c>
      <c r="AP58" s="346">
        <v>3</v>
      </c>
      <c r="AQ58" s="346">
        <v>3</v>
      </c>
      <c r="AR58" s="346">
        <v>2</v>
      </c>
      <c r="AS58" s="346">
        <v>2</v>
      </c>
      <c r="AT58" s="346">
        <v>1</v>
      </c>
      <c r="AU58" s="346">
        <v>5</v>
      </c>
      <c r="AV58" s="346">
        <v>4</v>
      </c>
      <c r="AW58" s="346">
        <v>4</v>
      </c>
      <c r="AX58" s="346">
        <v>3</v>
      </c>
      <c r="AY58" s="346">
        <v>5</v>
      </c>
      <c r="AZ58" s="584"/>
      <c r="BA58" s="467">
        <v>7.31</v>
      </c>
      <c r="BB58" s="348">
        <v>79.599999999999994</v>
      </c>
      <c r="BC58" s="348">
        <v>1.62</v>
      </c>
      <c r="BD58" s="348" t="s">
        <v>430</v>
      </c>
      <c r="BE58" s="375" t="s">
        <v>430</v>
      </c>
      <c r="BF58" s="375">
        <v>11.47</v>
      </c>
      <c r="BG58" s="374"/>
      <c r="BH58" s="594">
        <v>11.47</v>
      </c>
      <c r="BI58" s="348">
        <v>7.08</v>
      </c>
      <c r="BJ58" s="348" t="s">
        <v>430</v>
      </c>
      <c r="BK58" s="348">
        <v>74.150000000000006</v>
      </c>
      <c r="BL58" s="348" t="s">
        <v>430</v>
      </c>
      <c r="BM58" s="375">
        <v>7.31</v>
      </c>
      <c r="BN58" s="375" t="s">
        <v>430</v>
      </c>
      <c r="BO58" s="375" t="s">
        <v>430</v>
      </c>
      <c r="BP58" s="375" t="s">
        <v>430</v>
      </c>
      <c r="BQ58" s="375" t="s">
        <v>430</v>
      </c>
      <c r="BR58" s="374"/>
      <c r="BS58" s="468">
        <v>5.6613655488677299</v>
      </c>
      <c r="BT58" s="348">
        <v>15.9388698168122</v>
      </c>
      <c r="BU58" s="374"/>
      <c r="BV58" s="430" t="s">
        <v>555</v>
      </c>
    </row>
    <row r="59" spans="1:74" s="428" customFormat="1" x14ac:dyDescent="0.25">
      <c r="A59" s="345" t="s">
        <v>8029</v>
      </c>
      <c r="B59" s="373"/>
      <c r="C59" s="719">
        <v>43245</v>
      </c>
      <c r="D59" s="373"/>
      <c r="E59" s="346">
        <v>287.32400000000001</v>
      </c>
      <c r="F59" s="373"/>
      <c r="G59" s="347">
        <v>16.140999999999998</v>
      </c>
      <c r="H59" s="374"/>
      <c r="I59" s="348">
        <v>4.67</v>
      </c>
      <c r="J59" s="348">
        <v>7.42</v>
      </c>
      <c r="K59" s="843">
        <v>3.52</v>
      </c>
      <c r="L59" s="348">
        <v>3.32</v>
      </c>
      <c r="M59" s="362"/>
      <c r="N59" s="350">
        <v>-20.114699999999999</v>
      </c>
      <c r="O59" s="348">
        <v>1.5077</v>
      </c>
      <c r="P59" s="348">
        <v>5.1090999999999998</v>
      </c>
      <c r="Q59" s="348">
        <v>4.7088000000000001</v>
      </c>
      <c r="R59" s="348">
        <v>-1.7044999999999999</v>
      </c>
      <c r="S59" s="348">
        <v>5.2323000000000004</v>
      </c>
      <c r="T59" s="348">
        <v>4.5599999999999996</v>
      </c>
      <c r="U59" s="354">
        <v>4.0811000000000002</v>
      </c>
      <c r="V59" s="348">
        <v>4.4420999999999999</v>
      </c>
      <c r="W59" s="348">
        <v>6.3582999999999998</v>
      </c>
      <c r="X59" s="348">
        <v>6.7496999999999998</v>
      </c>
      <c r="Y59" s="375">
        <v>5.5324</v>
      </c>
      <c r="Z59" s="348" t="s">
        <v>430</v>
      </c>
      <c r="AA59" s="348">
        <v>1.8567</v>
      </c>
      <c r="AB59" s="348">
        <v>6.5423999999999998</v>
      </c>
      <c r="AC59" s="348">
        <v>4.0693999999999999</v>
      </c>
      <c r="AD59" s="348">
        <v>4.3780999999999999</v>
      </c>
      <c r="AE59" s="348">
        <v>10.613799999999999</v>
      </c>
      <c r="AF59" s="348">
        <v>5.9370000000000003</v>
      </c>
      <c r="AG59" s="569"/>
      <c r="AH59" s="346">
        <v>7</v>
      </c>
      <c r="AI59" s="346">
        <v>5</v>
      </c>
      <c r="AJ59" s="346">
        <v>6</v>
      </c>
      <c r="AK59" s="346">
        <v>7</v>
      </c>
      <c r="AL59" s="346">
        <v>7</v>
      </c>
      <c r="AM59" s="346">
        <v>6</v>
      </c>
      <c r="AN59" s="346">
        <v>7</v>
      </c>
      <c r="AO59" s="429">
        <v>7</v>
      </c>
      <c r="AP59" s="346">
        <v>7</v>
      </c>
      <c r="AQ59" s="346">
        <v>4</v>
      </c>
      <c r="AR59" s="346">
        <v>3</v>
      </c>
      <c r="AS59" s="346">
        <v>5</v>
      </c>
      <c r="AT59" s="346" t="s">
        <v>430</v>
      </c>
      <c r="AU59" s="346">
        <v>7</v>
      </c>
      <c r="AV59" s="346">
        <v>5</v>
      </c>
      <c r="AW59" s="346">
        <v>6</v>
      </c>
      <c r="AX59" s="346">
        <v>7</v>
      </c>
      <c r="AY59" s="346">
        <v>6</v>
      </c>
      <c r="AZ59" s="584"/>
      <c r="BA59" s="467">
        <v>13.46</v>
      </c>
      <c r="BB59" s="348">
        <v>72.150000000000006</v>
      </c>
      <c r="BC59" s="348">
        <v>1.73</v>
      </c>
      <c r="BD59" s="348" t="s">
        <v>430</v>
      </c>
      <c r="BE59" s="375" t="s">
        <v>430</v>
      </c>
      <c r="BF59" s="375">
        <v>12.66</v>
      </c>
      <c r="BG59" s="374"/>
      <c r="BH59" s="594">
        <v>12.66</v>
      </c>
      <c r="BI59" s="348" t="s">
        <v>430</v>
      </c>
      <c r="BJ59" s="348" t="s">
        <v>430</v>
      </c>
      <c r="BK59" s="348">
        <v>73.88</v>
      </c>
      <c r="BL59" s="348" t="s">
        <v>430</v>
      </c>
      <c r="BM59" s="375">
        <v>13.35</v>
      </c>
      <c r="BN59" s="375" t="s">
        <v>430</v>
      </c>
      <c r="BO59" s="375">
        <v>0.11</v>
      </c>
      <c r="BP59" s="375" t="s">
        <v>430</v>
      </c>
      <c r="BQ59" s="375" t="s">
        <v>430</v>
      </c>
      <c r="BR59" s="374"/>
      <c r="BS59" s="468">
        <v>6.89535428862093</v>
      </c>
      <c r="BT59" s="348">
        <v>12.069048997586201</v>
      </c>
      <c r="BU59" s="374"/>
      <c r="BV59" s="430" t="s">
        <v>555</v>
      </c>
    </row>
    <row r="60" spans="1:74" s="428" customFormat="1" x14ac:dyDescent="0.25">
      <c r="A60" s="345" t="s">
        <v>8030</v>
      </c>
      <c r="B60" s="373"/>
      <c r="C60" s="719">
        <v>39760</v>
      </c>
      <c r="D60" s="373"/>
      <c r="E60" s="346">
        <v>276.2</v>
      </c>
      <c r="F60" s="373"/>
      <c r="G60" s="347">
        <v>29.517800000000001</v>
      </c>
      <c r="H60" s="374"/>
      <c r="I60" s="843">
        <v>2.68</v>
      </c>
      <c r="J60" s="843">
        <v>7.25</v>
      </c>
      <c r="K60" s="843">
        <v>2.02</v>
      </c>
      <c r="L60" s="843">
        <v>2.14</v>
      </c>
      <c r="M60" s="362"/>
      <c r="N60" s="350">
        <v>-10.5076</v>
      </c>
      <c r="O60" s="348">
        <v>4.8243999999999998</v>
      </c>
      <c r="P60" s="348">
        <v>7.9436</v>
      </c>
      <c r="Q60" s="348">
        <v>9.8855000000000004</v>
      </c>
      <c r="R60" s="348">
        <v>2.9672000000000001</v>
      </c>
      <c r="S60" s="348">
        <v>7.3388</v>
      </c>
      <c r="T60" s="348">
        <v>6.8789999999999996</v>
      </c>
      <c r="U60" s="354">
        <v>5.8148999999999997</v>
      </c>
      <c r="V60" s="348">
        <v>5.9961000000000002</v>
      </c>
      <c r="W60" s="348">
        <v>7.3996000000000004</v>
      </c>
      <c r="X60" s="348">
        <v>7.5164999999999997</v>
      </c>
      <c r="Y60" s="375">
        <v>5.9222999999999999</v>
      </c>
      <c r="Z60" s="348">
        <v>5.6825999999999999</v>
      </c>
      <c r="AA60" s="348">
        <v>4.9318999999999997</v>
      </c>
      <c r="AB60" s="348">
        <v>8.2273999999999994</v>
      </c>
      <c r="AC60" s="348">
        <v>5.9882999999999997</v>
      </c>
      <c r="AD60" s="348">
        <v>5.8909000000000002</v>
      </c>
      <c r="AE60" s="348">
        <v>13.1546</v>
      </c>
      <c r="AF60" s="348">
        <v>6.2518000000000002</v>
      </c>
      <c r="AG60" s="569"/>
      <c r="AH60" s="346">
        <v>3</v>
      </c>
      <c r="AI60" s="346">
        <v>3</v>
      </c>
      <c r="AJ60" s="346">
        <v>2</v>
      </c>
      <c r="AK60" s="346">
        <v>1</v>
      </c>
      <c r="AL60" s="346">
        <v>1</v>
      </c>
      <c r="AM60" s="346">
        <v>1</v>
      </c>
      <c r="AN60" s="346">
        <v>1</v>
      </c>
      <c r="AO60" s="429">
        <v>1</v>
      </c>
      <c r="AP60" s="346">
        <v>1</v>
      </c>
      <c r="AQ60" s="346">
        <v>1</v>
      </c>
      <c r="AR60" s="346">
        <v>1</v>
      </c>
      <c r="AS60" s="346">
        <v>1</v>
      </c>
      <c r="AT60" s="346">
        <v>4</v>
      </c>
      <c r="AU60" s="346">
        <v>1</v>
      </c>
      <c r="AV60" s="346">
        <v>1</v>
      </c>
      <c r="AW60" s="346">
        <v>1</v>
      </c>
      <c r="AX60" s="346">
        <v>1</v>
      </c>
      <c r="AY60" s="346">
        <v>2</v>
      </c>
      <c r="AZ60" s="584"/>
      <c r="BA60" s="467">
        <v>0.37</v>
      </c>
      <c r="BB60" s="348">
        <v>79.72</v>
      </c>
      <c r="BC60" s="348" t="s">
        <v>430</v>
      </c>
      <c r="BD60" s="348" t="s">
        <v>430</v>
      </c>
      <c r="BE60" s="375" t="s">
        <v>430</v>
      </c>
      <c r="BF60" s="375">
        <v>19.91</v>
      </c>
      <c r="BG60" s="374"/>
      <c r="BH60" s="594">
        <v>17.38</v>
      </c>
      <c r="BI60" s="348" t="s">
        <v>430</v>
      </c>
      <c r="BJ60" s="348" t="s">
        <v>430</v>
      </c>
      <c r="BK60" s="348">
        <v>79.72</v>
      </c>
      <c r="BL60" s="348" t="s">
        <v>430</v>
      </c>
      <c r="BM60" s="375">
        <v>0.37</v>
      </c>
      <c r="BN60" s="375" t="s">
        <v>430</v>
      </c>
      <c r="BO60" s="375" t="s">
        <v>430</v>
      </c>
      <c r="BP60" s="375" t="s">
        <v>430</v>
      </c>
      <c r="BQ60" s="375">
        <v>2.5299999999999998</v>
      </c>
      <c r="BR60" s="374"/>
      <c r="BS60" s="468">
        <v>7.27182074072718</v>
      </c>
      <c r="BT60" s="348">
        <v>12.8284074512828</v>
      </c>
      <c r="BU60" s="374"/>
      <c r="BV60" s="430" t="s">
        <v>555</v>
      </c>
    </row>
    <row r="61" spans="1:74" s="428" customFormat="1" x14ac:dyDescent="0.25">
      <c r="A61" s="345" t="s">
        <v>8031</v>
      </c>
      <c r="B61" s="373"/>
      <c r="C61" s="719">
        <v>41677</v>
      </c>
      <c r="D61" s="373"/>
      <c r="E61" s="346">
        <v>105.376</v>
      </c>
      <c r="F61" s="373"/>
      <c r="G61" s="347">
        <v>22.889900000000001</v>
      </c>
      <c r="H61" s="374"/>
      <c r="I61" s="348">
        <v>3.2829999999999999</v>
      </c>
      <c r="J61" s="348">
        <v>7.1</v>
      </c>
      <c r="K61" s="348">
        <v>2.4390000000000001</v>
      </c>
      <c r="L61" s="348">
        <v>2.5670999999999999</v>
      </c>
      <c r="M61" s="362"/>
      <c r="N61" s="350">
        <v>-10.9994</v>
      </c>
      <c r="O61" s="348">
        <v>3.4559000000000002</v>
      </c>
      <c r="P61" s="348">
        <v>5.9980000000000002</v>
      </c>
      <c r="Q61" s="348">
        <v>5.2499000000000002</v>
      </c>
      <c r="R61" s="348">
        <v>0.12859999999999999</v>
      </c>
      <c r="S61" s="348">
        <v>5.5217000000000001</v>
      </c>
      <c r="T61" s="348">
        <v>4.7747000000000002</v>
      </c>
      <c r="U61" s="354">
        <v>4.3746999999999998</v>
      </c>
      <c r="V61" s="348">
        <v>4.5983999999999998</v>
      </c>
      <c r="W61" s="348">
        <v>5.6757999999999997</v>
      </c>
      <c r="X61" s="348">
        <v>6.1475</v>
      </c>
      <c r="Y61" s="375">
        <v>5.2042999999999999</v>
      </c>
      <c r="Z61" s="348">
        <v>6.0228999999999999</v>
      </c>
      <c r="AA61" s="348">
        <v>3.5190999999999999</v>
      </c>
      <c r="AB61" s="348">
        <v>6.0420999999999996</v>
      </c>
      <c r="AC61" s="348">
        <v>4.4772999999999996</v>
      </c>
      <c r="AD61" s="348">
        <v>4.5236999999999998</v>
      </c>
      <c r="AE61" s="348">
        <v>9.8491999999999997</v>
      </c>
      <c r="AF61" s="348">
        <v>6.7946</v>
      </c>
      <c r="AG61" s="569"/>
      <c r="AH61" s="346">
        <v>4</v>
      </c>
      <c r="AI61" s="346">
        <v>4</v>
      </c>
      <c r="AJ61" s="346">
        <v>4</v>
      </c>
      <c r="AK61" s="346">
        <v>6</v>
      </c>
      <c r="AL61" s="346">
        <v>5</v>
      </c>
      <c r="AM61" s="346">
        <v>4</v>
      </c>
      <c r="AN61" s="346">
        <v>5</v>
      </c>
      <c r="AO61" s="429">
        <v>5</v>
      </c>
      <c r="AP61" s="346">
        <v>5</v>
      </c>
      <c r="AQ61" s="346">
        <v>7</v>
      </c>
      <c r="AR61" s="346">
        <v>7</v>
      </c>
      <c r="AS61" s="346">
        <v>6</v>
      </c>
      <c r="AT61" s="346">
        <v>3</v>
      </c>
      <c r="AU61" s="346">
        <v>4</v>
      </c>
      <c r="AV61" s="346">
        <v>7</v>
      </c>
      <c r="AW61" s="346">
        <v>5</v>
      </c>
      <c r="AX61" s="346">
        <v>5</v>
      </c>
      <c r="AY61" s="346">
        <v>7</v>
      </c>
      <c r="AZ61" s="584"/>
      <c r="BA61" s="467">
        <v>22.36</v>
      </c>
      <c r="BB61" s="348">
        <v>71.08</v>
      </c>
      <c r="BC61" s="348" t="s">
        <v>430</v>
      </c>
      <c r="BD61" s="348" t="s">
        <v>430</v>
      </c>
      <c r="BE61" s="375" t="s">
        <v>430</v>
      </c>
      <c r="BF61" s="375">
        <v>6.56</v>
      </c>
      <c r="BG61" s="374"/>
      <c r="BH61" s="594">
        <v>6.56</v>
      </c>
      <c r="BI61" s="348" t="s">
        <v>430</v>
      </c>
      <c r="BJ61" s="348" t="s">
        <v>430</v>
      </c>
      <c r="BK61" s="348">
        <v>71.08</v>
      </c>
      <c r="BL61" s="348" t="s">
        <v>430</v>
      </c>
      <c r="BM61" s="375">
        <v>21.41</v>
      </c>
      <c r="BN61" s="375" t="s">
        <v>430</v>
      </c>
      <c r="BO61" s="375">
        <v>0.95</v>
      </c>
      <c r="BP61" s="375" t="s">
        <v>430</v>
      </c>
      <c r="BQ61" s="375" t="s">
        <v>430</v>
      </c>
      <c r="BR61" s="374"/>
      <c r="BS61" s="468">
        <v>4.6726680204672704</v>
      </c>
      <c r="BT61" s="348">
        <v>9.4289371509428896</v>
      </c>
      <c r="BU61" s="374"/>
      <c r="BV61" s="430" t="s">
        <v>555</v>
      </c>
    </row>
    <row r="62" spans="1:74" s="428" customFormat="1" x14ac:dyDescent="0.25">
      <c r="A62" s="345" t="s">
        <v>8032</v>
      </c>
      <c r="B62" s="373"/>
      <c r="C62" s="719">
        <v>37642</v>
      </c>
      <c r="D62" s="373"/>
      <c r="E62" s="346">
        <v>85.192899999999995</v>
      </c>
      <c r="F62" s="373"/>
      <c r="G62" s="347">
        <v>45.577300000000001</v>
      </c>
      <c r="H62" s="374"/>
      <c r="I62" s="348">
        <v>2.29</v>
      </c>
      <c r="J62" s="348">
        <v>7.06</v>
      </c>
      <c r="K62" s="843">
        <v>2.61</v>
      </c>
      <c r="L62" s="348">
        <v>1.96</v>
      </c>
      <c r="M62" s="362"/>
      <c r="N62" s="350">
        <v>-11.1282</v>
      </c>
      <c r="O62" s="348">
        <v>-0.58730000000000004</v>
      </c>
      <c r="P62" s="348">
        <v>4.7521000000000004</v>
      </c>
      <c r="Q62" s="348">
        <v>7.1470000000000002</v>
      </c>
      <c r="R62" s="348">
        <v>-0.51639999999999997</v>
      </c>
      <c r="S62" s="348">
        <v>5.0530999999999997</v>
      </c>
      <c r="T62" s="348">
        <v>4.6859999999999999</v>
      </c>
      <c r="U62" s="354">
        <v>4.1249000000000002</v>
      </c>
      <c r="V62" s="348">
        <v>4.5118</v>
      </c>
      <c r="W62" s="348">
        <v>6.1908000000000003</v>
      </c>
      <c r="X62" s="348">
        <v>6.5082000000000004</v>
      </c>
      <c r="Y62" s="375">
        <v>5.5608000000000004</v>
      </c>
      <c r="Z62" s="348">
        <v>6.0933000000000002</v>
      </c>
      <c r="AA62" s="348">
        <v>2.4914000000000001</v>
      </c>
      <c r="AB62" s="348">
        <v>6.3535000000000004</v>
      </c>
      <c r="AC62" s="348">
        <v>4.0488999999999997</v>
      </c>
      <c r="AD62" s="348">
        <v>4.4429999999999996</v>
      </c>
      <c r="AE62" s="348">
        <v>11.7379</v>
      </c>
      <c r="AF62" s="348">
        <v>6.6231999999999998</v>
      </c>
      <c r="AG62" s="569"/>
      <c r="AH62" s="346">
        <v>5</v>
      </c>
      <c r="AI62" s="346">
        <v>7</v>
      </c>
      <c r="AJ62" s="346">
        <v>7</v>
      </c>
      <c r="AK62" s="346">
        <v>5</v>
      </c>
      <c r="AL62" s="346">
        <v>6</v>
      </c>
      <c r="AM62" s="346">
        <v>7</v>
      </c>
      <c r="AN62" s="346">
        <v>6</v>
      </c>
      <c r="AO62" s="429">
        <v>6</v>
      </c>
      <c r="AP62" s="346">
        <v>6</v>
      </c>
      <c r="AQ62" s="346">
        <v>5</v>
      </c>
      <c r="AR62" s="346">
        <v>5</v>
      </c>
      <c r="AS62" s="346">
        <v>4</v>
      </c>
      <c r="AT62" s="346">
        <v>2</v>
      </c>
      <c r="AU62" s="346">
        <v>6</v>
      </c>
      <c r="AV62" s="346">
        <v>6</v>
      </c>
      <c r="AW62" s="346">
        <v>7</v>
      </c>
      <c r="AX62" s="346">
        <v>6</v>
      </c>
      <c r="AY62" s="346">
        <v>4</v>
      </c>
      <c r="AZ62" s="584"/>
      <c r="BA62" s="467">
        <v>3.68</v>
      </c>
      <c r="BB62" s="348">
        <v>65.94</v>
      </c>
      <c r="BC62" s="348">
        <v>7.02</v>
      </c>
      <c r="BD62" s="348" t="s">
        <v>430</v>
      </c>
      <c r="BE62" s="375" t="s">
        <v>430</v>
      </c>
      <c r="BF62" s="375">
        <v>23.37</v>
      </c>
      <c r="BG62" s="374"/>
      <c r="BH62" s="594">
        <v>23.37</v>
      </c>
      <c r="BI62" s="348" t="s">
        <v>430</v>
      </c>
      <c r="BJ62" s="348" t="s">
        <v>430</v>
      </c>
      <c r="BK62" s="348">
        <v>72.959999999999994</v>
      </c>
      <c r="BL62" s="348" t="s">
        <v>430</v>
      </c>
      <c r="BM62" s="375">
        <v>3.68</v>
      </c>
      <c r="BN62" s="375" t="s">
        <v>430</v>
      </c>
      <c r="BO62" s="375" t="s">
        <v>430</v>
      </c>
      <c r="BP62" s="375" t="s">
        <v>430</v>
      </c>
      <c r="BQ62" s="375" t="s">
        <v>430</v>
      </c>
      <c r="BR62" s="374"/>
      <c r="BS62" s="468">
        <v>5.8807245694119299</v>
      </c>
      <c r="BT62" s="348">
        <v>11.7478425988252</v>
      </c>
      <c r="BU62" s="374"/>
      <c r="BV62" s="430" t="s">
        <v>555</v>
      </c>
    </row>
    <row r="63" spans="1:74" s="428" customFormat="1" x14ac:dyDescent="0.25">
      <c r="A63" s="345" t="s">
        <v>8033</v>
      </c>
      <c r="B63" s="373"/>
      <c r="C63" s="719">
        <v>44946</v>
      </c>
      <c r="D63" s="373"/>
      <c r="E63" s="346">
        <v>83.02</v>
      </c>
      <c r="F63" s="373"/>
      <c r="G63" s="347">
        <v>1260.6425999999999</v>
      </c>
      <c r="H63" s="374"/>
      <c r="I63" s="843">
        <v>2.42</v>
      </c>
      <c r="J63" s="843">
        <v>7.15</v>
      </c>
      <c r="K63" s="843">
        <v>2.0699999999999998</v>
      </c>
      <c r="L63" s="843">
        <v>2.2000000000000002</v>
      </c>
      <c r="M63" s="362"/>
      <c r="N63" s="350">
        <v>0.59360000000000002</v>
      </c>
      <c r="O63" s="348">
        <v>5.9363999999999999</v>
      </c>
      <c r="P63" s="348">
        <v>8.1755999999999993</v>
      </c>
      <c r="Q63" s="348">
        <v>9.5927000000000007</v>
      </c>
      <c r="R63" s="348">
        <v>2.1570999999999998</v>
      </c>
      <c r="S63" s="348">
        <v>5.3662000000000001</v>
      </c>
      <c r="T63" s="348">
        <v>5.3681000000000001</v>
      </c>
      <c r="U63" s="354">
        <v>4.5849000000000002</v>
      </c>
      <c r="V63" s="348">
        <v>4.6924000000000001</v>
      </c>
      <c r="W63" s="348">
        <v>6.1017000000000001</v>
      </c>
      <c r="X63" s="348">
        <v>6.4794</v>
      </c>
      <c r="Y63" s="375" t="s">
        <v>430</v>
      </c>
      <c r="Z63" s="348" t="s">
        <v>430</v>
      </c>
      <c r="AA63" s="348">
        <v>3.6049000000000002</v>
      </c>
      <c r="AB63" s="348">
        <v>6.8220000000000001</v>
      </c>
      <c r="AC63" s="348">
        <v>4.8398000000000003</v>
      </c>
      <c r="AD63" s="348">
        <v>4.6165000000000003</v>
      </c>
      <c r="AE63" s="348">
        <v>14.3651</v>
      </c>
      <c r="AF63" s="348">
        <v>6.5679999999999996</v>
      </c>
      <c r="AG63" s="569"/>
      <c r="AH63" s="346">
        <v>1</v>
      </c>
      <c r="AI63" s="346">
        <v>1</v>
      </c>
      <c r="AJ63" s="346">
        <v>1</v>
      </c>
      <c r="AK63" s="346">
        <v>2</v>
      </c>
      <c r="AL63" s="346">
        <v>2</v>
      </c>
      <c r="AM63" s="346">
        <v>5</v>
      </c>
      <c r="AN63" s="346">
        <v>3</v>
      </c>
      <c r="AO63" s="429">
        <v>4</v>
      </c>
      <c r="AP63" s="346">
        <v>4</v>
      </c>
      <c r="AQ63" s="346">
        <v>6</v>
      </c>
      <c r="AR63" s="346">
        <v>6</v>
      </c>
      <c r="AS63" s="346" t="s">
        <v>430</v>
      </c>
      <c r="AT63" s="346" t="s">
        <v>430</v>
      </c>
      <c r="AU63" s="346">
        <v>3</v>
      </c>
      <c r="AV63" s="346">
        <v>3</v>
      </c>
      <c r="AW63" s="346">
        <v>2</v>
      </c>
      <c r="AX63" s="346">
        <v>4</v>
      </c>
      <c r="AY63" s="346">
        <v>1</v>
      </c>
      <c r="AZ63" s="584"/>
      <c r="BA63" s="467">
        <v>8.52</v>
      </c>
      <c r="BB63" s="348">
        <v>70.22</v>
      </c>
      <c r="BC63" s="348" t="s">
        <v>430</v>
      </c>
      <c r="BD63" s="348" t="s">
        <v>430</v>
      </c>
      <c r="BE63" s="375" t="s">
        <v>430</v>
      </c>
      <c r="BF63" s="375">
        <v>21.26</v>
      </c>
      <c r="BG63" s="374"/>
      <c r="BH63" s="594">
        <v>21.26</v>
      </c>
      <c r="BI63" s="348" t="s">
        <v>430</v>
      </c>
      <c r="BJ63" s="348" t="s">
        <v>430</v>
      </c>
      <c r="BK63" s="348">
        <v>70.22</v>
      </c>
      <c r="BL63" s="348" t="s">
        <v>430</v>
      </c>
      <c r="BM63" s="375">
        <v>6.1</v>
      </c>
      <c r="BN63" s="375" t="s">
        <v>430</v>
      </c>
      <c r="BO63" s="375">
        <v>2.42</v>
      </c>
      <c r="BP63" s="375" t="s">
        <v>430</v>
      </c>
      <c r="BQ63" s="375" t="s">
        <v>430</v>
      </c>
      <c r="BR63" s="374"/>
      <c r="BS63" s="468" t="s">
        <v>430</v>
      </c>
      <c r="BT63" s="348">
        <v>11.9611619511961</v>
      </c>
      <c r="BU63" s="374"/>
      <c r="BV63" s="430" t="s">
        <v>555</v>
      </c>
    </row>
    <row r="64" spans="1:74" s="428" customFormat="1" x14ac:dyDescent="0.25">
      <c r="A64" s="345" t="s">
        <v>8034</v>
      </c>
      <c r="B64" s="373"/>
      <c r="C64" s="719">
        <v>44272</v>
      </c>
      <c r="D64" s="373"/>
      <c r="E64" s="346">
        <v>44.503999999999998</v>
      </c>
      <c r="F64" s="373"/>
      <c r="G64" s="347">
        <v>13.5473</v>
      </c>
      <c r="H64" s="374"/>
      <c r="I64" s="348">
        <v>2.59</v>
      </c>
      <c r="J64" s="348">
        <v>7.05</v>
      </c>
      <c r="K64" s="348">
        <v>1.91</v>
      </c>
      <c r="L64" s="348">
        <v>2.0099999999999998</v>
      </c>
      <c r="M64" s="362"/>
      <c r="N64" s="350">
        <v>-1.8858999999999999</v>
      </c>
      <c r="O64" s="348">
        <v>5.2111000000000001</v>
      </c>
      <c r="P64" s="348">
        <v>7.7865000000000002</v>
      </c>
      <c r="Q64" s="348">
        <v>8.5145999999999997</v>
      </c>
      <c r="R64" s="348">
        <v>1.9849000000000001</v>
      </c>
      <c r="S64" s="348">
        <v>6.5370999999999997</v>
      </c>
      <c r="T64" s="348">
        <v>5.1821999999999999</v>
      </c>
      <c r="U64" s="354">
        <v>4.8204000000000002</v>
      </c>
      <c r="V64" s="348">
        <v>5.0324999999999998</v>
      </c>
      <c r="W64" s="348">
        <v>6.5406000000000004</v>
      </c>
      <c r="X64" s="348">
        <v>6.7351999999999999</v>
      </c>
      <c r="Y64" s="375">
        <v>5.6180000000000003</v>
      </c>
      <c r="Z64" s="348" t="s">
        <v>430</v>
      </c>
      <c r="AA64" s="348">
        <v>3.9218000000000002</v>
      </c>
      <c r="AB64" s="348">
        <v>7.0534999999999997</v>
      </c>
      <c r="AC64" s="348">
        <v>4.8133999999999997</v>
      </c>
      <c r="AD64" s="348">
        <v>5.0304000000000002</v>
      </c>
      <c r="AE64" s="348">
        <v>12.381600000000001</v>
      </c>
      <c r="AF64" s="348">
        <v>5.6882999999999999</v>
      </c>
      <c r="AG64" s="569"/>
      <c r="AH64" s="346">
        <v>2</v>
      </c>
      <c r="AI64" s="346">
        <v>2</v>
      </c>
      <c r="AJ64" s="346">
        <v>3</v>
      </c>
      <c r="AK64" s="346">
        <v>3</v>
      </c>
      <c r="AL64" s="346">
        <v>3</v>
      </c>
      <c r="AM64" s="346">
        <v>2</v>
      </c>
      <c r="AN64" s="346">
        <v>4</v>
      </c>
      <c r="AO64" s="429">
        <v>2</v>
      </c>
      <c r="AP64" s="346">
        <v>2</v>
      </c>
      <c r="AQ64" s="346">
        <v>2</v>
      </c>
      <c r="AR64" s="346">
        <v>4</v>
      </c>
      <c r="AS64" s="346">
        <v>3</v>
      </c>
      <c r="AT64" s="346" t="s">
        <v>430</v>
      </c>
      <c r="AU64" s="346">
        <v>2</v>
      </c>
      <c r="AV64" s="346">
        <v>2</v>
      </c>
      <c r="AW64" s="346">
        <v>3</v>
      </c>
      <c r="AX64" s="346">
        <v>2</v>
      </c>
      <c r="AY64" s="346">
        <v>3</v>
      </c>
      <c r="AZ64" s="584"/>
      <c r="BA64" s="467">
        <v>8.8800000000000008</v>
      </c>
      <c r="BB64" s="348">
        <v>66.099999999999994</v>
      </c>
      <c r="BC64" s="348">
        <v>4.49</v>
      </c>
      <c r="BD64" s="348" t="s">
        <v>430</v>
      </c>
      <c r="BE64" s="375" t="s">
        <v>430</v>
      </c>
      <c r="BF64" s="375">
        <v>20.53</v>
      </c>
      <c r="BG64" s="374"/>
      <c r="BH64" s="594">
        <v>20.53</v>
      </c>
      <c r="BI64" s="348" t="s">
        <v>430</v>
      </c>
      <c r="BJ64" s="348" t="s">
        <v>430</v>
      </c>
      <c r="BK64" s="348">
        <v>70.59</v>
      </c>
      <c r="BL64" s="348" t="s">
        <v>430</v>
      </c>
      <c r="BM64" s="375">
        <v>8.8800000000000008</v>
      </c>
      <c r="BN64" s="375" t="s">
        <v>430</v>
      </c>
      <c r="BO64" s="375" t="s">
        <v>430</v>
      </c>
      <c r="BP64" s="375" t="s">
        <v>430</v>
      </c>
      <c r="BQ64" s="375" t="s">
        <v>430</v>
      </c>
      <c r="BR64" s="374"/>
      <c r="BS64" s="468">
        <v>4.4874366200000004</v>
      </c>
      <c r="BT64" s="348">
        <v>6.7330704199999998</v>
      </c>
      <c r="BU64" s="374"/>
      <c r="BV64" s="430" t="s">
        <v>555</v>
      </c>
    </row>
    <row r="65" spans="1:74" x14ac:dyDescent="0.25">
      <c r="A65" s="318" t="s">
        <v>93</v>
      </c>
      <c r="B65" s="43"/>
      <c r="C65" s="720"/>
      <c r="D65" s="43"/>
      <c r="E65" s="51"/>
      <c r="F65" s="43"/>
      <c r="G65" s="55"/>
      <c r="H65" s="66"/>
      <c r="I65" s="59"/>
      <c r="J65" s="59"/>
      <c r="K65" s="59"/>
      <c r="L65" s="59"/>
      <c r="M65" s="258"/>
      <c r="N65" s="70">
        <v>-9.7868999999999993</v>
      </c>
      <c r="O65" s="59">
        <v>2.9681000000000002</v>
      </c>
      <c r="P65" s="59">
        <v>6.4802</v>
      </c>
      <c r="Q65" s="59">
        <v>7.5205000000000002</v>
      </c>
      <c r="R65" s="59">
        <v>0.84470000000000001</v>
      </c>
      <c r="S65" s="59">
        <v>5.8339999999999996</v>
      </c>
      <c r="T65" s="59">
        <v>5.2706</v>
      </c>
      <c r="U65" s="88">
        <v>4.6291000000000002</v>
      </c>
      <c r="V65" s="59">
        <v>4.8833000000000002</v>
      </c>
      <c r="W65" s="59">
        <v>6.3994999999999997</v>
      </c>
      <c r="X65" s="59">
        <v>6.7182000000000004</v>
      </c>
      <c r="Y65" s="276">
        <v>5.61</v>
      </c>
      <c r="Z65" s="59">
        <v>6.1219999999999999</v>
      </c>
      <c r="AA65" s="59">
        <v>3.3919999999999999</v>
      </c>
      <c r="AB65" s="59">
        <v>6.8215000000000003</v>
      </c>
      <c r="AC65" s="59">
        <v>4.6969000000000003</v>
      </c>
      <c r="AD65" s="59">
        <v>4.8159999999999998</v>
      </c>
      <c r="AE65" s="59">
        <v>11.950900000000001</v>
      </c>
      <c r="AF65" s="59">
        <v>6.3952999999999998</v>
      </c>
      <c r="AG65" s="553"/>
      <c r="AH65" s="51">
        <v>7</v>
      </c>
      <c r="AI65" s="51">
        <v>7</v>
      </c>
      <c r="AJ65" s="51">
        <v>7</v>
      </c>
      <c r="AK65" s="51">
        <v>7</v>
      </c>
      <c r="AL65" s="51">
        <v>7</v>
      </c>
      <c r="AM65" s="51">
        <v>7</v>
      </c>
      <c r="AN65" s="51">
        <v>7</v>
      </c>
      <c r="AO65" s="319">
        <v>7</v>
      </c>
      <c r="AP65" s="51">
        <v>7</v>
      </c>
      <c r="AQ65" s="51">
        <v>7</v>
      </c>
      <c r="AR65" s="51">
        <v>7</v>
      </c>
      <c r="AS65" s="51">
        <v>6</v>
      </c>
      <c r="AT65" s="51">
        <v>4</v>
      </c>
      <c r="AU65" s="51">
        <v>7</v>
      </c>
      <c r="AV65" s="51">
        <v>7</v>
      </c>
      <c r="AW65" s="51">
        <v>7</v>
      </c>
      <c r="AX65" s="51">
        <v>7</v>
      </c>
      <c r="AY65" s="51">
        <v>7</v>
      </c>
      <c r="AZ65" s="579"/>
      <c r="BA65" s="577"/>
      <c r="BB65" s="59"/>
      <c r="BC65" s="59"/>
      <c r="BD65" s="59"/>
      <c r="BE65" s="276"/>
      <c r="BF65" s="276"/>
      <c r="BG65" s="66"/>
      <c r="BH65" s="586"/>
      <c r="BI65" s="59"/>
      <c r="BJ65" s="59"/>
      <c r="BK65" s="59"/>
      <c r="BL65" s="59"/>
      <c r="BM65" s="276"/>
      <c r="BN65" s="587"/>
      <c r="BO65" s="587"/>
      <c r="BP65" s="587"/>
      <c r="BQ65" s="587"/>
      <c r="BR65" s="602"/>
      <c r="BS65" s="267"/>
      <c r="BT65" s="59"/>
      <c r="BU65" s="66"/>
      <c r="BV65" s="34"/>
    </row>
    <row r="66" spans="1:74" x14ac:dyDescent="0.25">
      <c r="A66" s="320" t="s">
        <v>94</v>
      </c>
      <c r="B66" s="44"/>
      <c r="C66" s="721"/>
      <c r="D66" s="44"/>
      <c r="E66" s="52"/>
      <c r="F66" s="44"/>
      <c r="G66" s="56"/>
      <c r="H66" s="67"/>
      <c r="I66" s="60"/>
      <c r="J66" s="60"/>
      <c r="K66" s="60"/>
      <c r="L66" s="60"/>
      <c r="M66" s="259"/>
      <c r="N66" s="71">
        <v>0.59360000000000002</v>
      </c>
      <c r="O66" s="60">
        <v>5.9363999999999999</v>
      </c>
      <c r="P66" s="60">
        <v>8.1755999999999993</v>
      </c>
      <c r="Q66" s="60">
        <v>9.8855000000000004</v>
      </c>
      <c r="R66" s="60">
        <v>2.9672000000000001</v>
      </c>
      <c r="S66" s="60">
        <v>7.3388</v>
      </c>
      <c r="T66" s="60">
        <v>6.8789999999999996</v>
      </c>
      <c r="U66" s="89">
        <v>5.8148999999999997</v>
      </c>
      <c r="V66" s="60">
        <v>5.9961000000000002</v>
      </c>
      <c r="W66" s="60">
        <v>7.3996000000000004</v>
      </c>
      <c r="X66" s="60">
        <v>7.5164999999999997</v>
      </c>
      <c r="Y66" s="277">
        <v>5.9222999999999999</v>
      </c>
      <c r="Z66" s="60">
        <v>6.6891999999999996</v>
      </c>
      <c r="AA66" s="60">
        <v>4.9318999999999997</v>
      </c>
      <c r="AB66" s="60">
        <v>8.2273999999999994</v>
      </c>
      <c r="AC66" s="60">
        <v>5.9882999999999997</v>
      </c>
      <c r="AD66" s="60">
        <v>5.8909000000000002</v>
      </c>
      <c r="AE66" s="60">
        <v>14.3651</v>
      </c>
      <c r="AF66" s="60">
        <v>6.9040999999999997</v>
      </c>
      <c r="AG66" s="554"/>
      <c r="AH66" s="52"/>
      <c r="AI66" s="52"/>
      <c r="AJ66" s="52"/>
      <c r="AK66" s="52"/>
      <c r="AL66" s="52"/>
      <c r="AM66" s="52"/>
      <c r="AN66" s="52"/>
      <c r="AO66" s="313"/>
      <c r="AP66" s="52"/>
      <c r="AQ66" s="52"/>
      <c r="AR66" s="52"/>
      <c r="AS66" s="52"/>
      <c r="AT66" s="52"/>
      <c r="AU66" s="52"/>
      <c r="AV66" s="52"/>
      <c r="AW66" s="52"/>
      <c r="AX66" s="52"/>
      <c r="AY66" s="52"/>
      <c r="AZ66" s="580"/>
      <c r="BA66" s="551"/>
      <c r="BB66" s="60"/>
      <c r="BC66" s="60"/>
      <c r="BD66" s="60"/>
      <c r="BE66" s="277"/>
      <c r="BF66" s="277"/>
      <c r="BG66" s="67"/>
      <c r="BH66" s="588"/>
      <c r="BI66" s="60"/>
      <c r="BJ66" s="60"/>
      <c r="BK66" s="60"/>
      <c r="BL66" s="60"/>
      <c r="BM66" s="277"/>
      <c r="BN66" s="589"/>
      <c r="BO66" s="589"/>
      <c r="BP66" s="589"/>
      <c r="BQ66" s="589"/>
      <c r="BR66" s="596"/>
      <c r="BS66" s="268"/>
      <c r="BT66" s="60"/>
      <c r="BU66" s="67"/>
      <c r="BV66" s="26"/>
    </row>
    <row r="67" spans="1:74" x14ac:dyDescent="0.25">
      <c r="A67" s="320" t="s">
        <v>95</v>
      </c>
      <c r="B67" s="44"/>
      <c r="C67" s="721"/>
      <c r="D67" s="44"/>
      <c r="E67" s="52"/>
      <c r="F67" s="44"/>
      <c r="G67" s="56"/>
      <c r="H67" s="67"/>
      <c r="I67" s="60"/>
      <c r="J67" s="60"/>
      <c r="K67" s="60"/>
      <c r="L67" s="60"/>
      <c r="M67" s="259"/>
      <c r="N67" s="71">
        <v>-20.114699999999999</v>
      </c>
      <c r="O67" s="60">
        <v>-0.58730000000000004</v>
      </c>
      <c r="P67" s="60">
        <v>4.7521000000000004</v>
      </c>
      <c r="Q67" s="60">
        <v>4.7088000000000001</v>
      </c>
      <c r="R67" s="60">
        <v>-1.7044999999999999</v>
      </c>
      <c r="S67" s="60">
        <v>5.0530999999999997</v>
      </c>
      <c r="T67" s="60">
        <v>4.5599999999999996</v>
      </c>
      <c r="U67" s="89">
        <v>4.0811000000000002</v>
      </c>
      <c r="V67" s="60">
        <v>4.4420999999999999</v>
      </c>
      <c r="W67" s="60">
        <v>5.6757999999999997</v>
      </c>
      <c r="X67" s="60">
        <v>6.1475</v>
      </c>
      <c r="Y67" s="277">
        <v>5.2042999999999999</v>
      </c>
      <c r="Z67" s="60">
        <v>5.6825999999999999</v>
      </c>
      <c r="AA67" s="60">
        <v>1.8567</v>
      </c>
      <c r="AB67" s="60">
        <v>6.0420999999999996</v>
      </c>
      <c r="AC67" s="60">
        <v>4.0488999999999997</v>
      </c>
      <c r="AD67" s="60">
        <v>4.3780999999999999</v>
      </c>
      <c r="AE67" s="60">
        <v>9.8491999999999997</v>
      </c>
      <c r="AF67" s="60">
        <v>5.6882999999999999</v>
      </c>
      <c r="AG67" s="554"/>
      <c r="AH67" s="52"/>
      <c r="AI67" s="52"/>
      <c r="AJ67" s="52"/>
      <c r="AK67" s="52"/>
      <c r="AL67" s="52"/>
      <c r="AM67" s="52"/>
      <c r="AN67" s="52"/>
      <c r="AO67" s="313"/>
      <c r="AP67" s="52"/>
      <c r="AQ67" s="52"/>
      <c r="AR67" s="52"/>
      <c r="AS67" s="52"/>
      <c r="AT67" s="52"/>
      <c r="AU67" s="52"/>
      <c r="AV67" s="52"/>
      <c r="AW67" s="52"/>
      <c r="AX67" s="52"/>
      <c r="AY67" s="52"/>
      <c r="AZ67" s="580"/>
      <c r="BA67" s="551"/>
      <c r="BB67" s="60"/>
      <c r="BC67" s="60"/>
      <c r="BD67" s="60"/>
      <c r="BE67" s="277"/>
      <c r="BF67" s="277"/>
      <c r="BG67" s="67"/>
      <c r="BH67" s="588"/>
      <c r="BI67" s="60"/>
      <c r="BJ67" s="60"/>
      <c r="BK67" s="60"/>
      <c r="BL67" s="60"/>
      <c r="BM67" s="277"/>
      <c r="BN67" s="589"/>
      <c r="BO67" s="589"/>
      <c r="BP67" s="589"/>
      <c r="BQ67" s="589"/>
      <c r="BR67" s="596"/>
      <c r="BS67" s="268"/>
      <c r="BT67" s="60"/>
      <c r="BU67" s="67"/>
      <c r="BV67" s="26"/>
    </row>
    <row r="68" spans="1:74" x14ac:dyDescent="0.25">
      <c r="A68" s="321" t="s">
        <v>96</v>
      </c>
      <c r="B68" s="45"/>
      <c r="C68" s="722"/>
      <c r="D68" s="45"/>
      <c r="E68" s="53"/>
      <c r="F68" s="45"/>
      <c r="G68" s="57"/>
      <c r="H68" s="68"/>
      <c r="I68" s="61"/>
      <c r="J68" s="61"/>
      <c r="K68" s="61"/>
      <c r="L68" s="61"/>
      <c r="M68" s="262"/>
      <c r="N68" s="72">
        <v>-10.9994</v>
      </c>
      <c r="O68" s="61">
        <v>3.4559000000000002</v>
      </c>
      <c r="P68" s="61">
        <v>5.9980000000000002</v>
      </c>
      <c r="Q68" s="61">
        <v>7.5452000000000004</v>
      </c>
      <c r="R68" s="61">
        <v>0.89570000000000005</v>
      </c>
      <c r="S68" s="61">
        <v>5.5217000000000001</v>
      </c>
      <c r="T68" s="61">
        <v>5.1821999999999999</v>
      </c>
      <c r="U68" s="90">
        <v>4.5849000000000002</v>
      </c>
      <c r="V68" s="61">
        <v>4.6924000000000001</v>
      </c>
      <c r="W68" s="61">
        <v>6.3582999999999998</v>
      </c>
      <c r="X68" s="61">
        <v>6.7351999999999999</v>
      </c>
      <c r="Y68" s="279">
        <v>5.5894000000000004</v>
      </c>
      <c r="Z68" s="61">
        <v>6.0580999999999996</v>
      </c>
      <c r="AA68" s="61">
        <v>3.5190999999999999</v>
      </c>
      <c r="AB68" s="61">
        <v>6.7096</v>
      </c>
      <c r="AC68" s="61">
        <v>4.6407999999999996</v>
      </c>
      <c r="AD68" s="61">
        <v>4.6165000000000003</v>
      </c>
      <c r="AE68" s="61">
        <v>11.7379</v>
      </c>
      <c r="AF68" s="61">
        <v>6.5679999999999996</v>
      </c>
      <c r="AG68" s="556"/>
      <c r="AH68" s="53"/>
      <c r="AI68" s="53"/>
      <c r="AJ68" s="53"/>
      <c r="AK68" s="53"/>
      <c r="AL68" s="53"/>
      <c r="AM68" s="53"/>
      <c r="AN68" s="53"/>
      <c r="AO68" s="322"/>
      <c r="AP68" s="53"/>
      <c r="AQ68" s="53"/>
      <c r="AR68" s="53"/>
      <c r="AS68" s="53"/>
      <c r="AT68" s="53"/>
      <c r="AU68" s="53"/>
      <c r="AV68" s="53"/>
      <c r="AW68" s="53"/>
      <c r="AX68" s="53"/>
      <c r="AY68" s="53"/>
      <c r="AZ68" s="581"/>
      <c r="BA68" s="578"/>
      <c r="BB68" s="61"/>
      <c r="BC68" s="61"/>
      <c r="BD68" s="61"/>
      <c r="BE68" s="279"/>
      <c r="BF68" s="279"/>
      <c r="BG68" s="68"/>
      <c r="BH68" s="590"/>
      <c r="BI68" s="61"/>
      <c r="BJ68" s="61"/>
      <c r="BK68" s="61"/>
      <c r="BL68" s="61"/>
      <c r="BM68" s="279"/>
      <c r="BN68" s="591"/>
      <c r="BO68" s="591"/>
      <c r="BP68" s="591"/>
      <c r="BQ68" s="591"/>
      <c r="BR68" s="603"/>
      <c r="BS68" s="270"/>
      <c r="BT68" s="61"/>
      <c r="BU68" s="68"/>
      <c r="BV68" s="272"/>
    </row>
    <row r="69" spans="1:74" ht="14.5" x14ac:dyDescent="0.25">
      <c r="A69" s="640" t="s">
        <v>91</v>
      </c>
      <c r="B69" s="66"/>
      <c r="C69" s="792"/>
      <c r="D69" s="66"/>
      <c r="E69" s="25"/>
      <c r="F69" s="66"/>
      <c r="G69" s="25"/>
      <c r="H69" s="67"/>
      <c r="I69" s="60"/>
      <c r="J69" s="60"/>
      <c r="K69" s="60"/>
      <c r="L69" s="60"/>
      <c r="M69" s="259"/>
      <c r="N69" s="71"/>
      <c r="O69" s="60"/>
      <c r="P69" s="60"/>
      <c r="Q69" s="60"/>
      <c r="R69" s="60"/>
      <c r="S69" s="60"/>
      <c r="T69" s="60"/>
      <c r="U69" s="89"/>
      <c r="V69" s="60"/>
      <c r="W69" s="60"/>
      <c r="X69" s="60"/>
      <c r="Y69" s="277"/>
      <c r="Z69" s="60"/>
      <c r="AA69" s="60"/>
      <c r="AB69" s="60"/>
      <c r="AC69" s="60"/>
      <c r="AD69" s="60"/>
      <c r="AE69" s="60"/>
      <c r="AF69" s="60"/>
      <c r="AG69" s="554"/>
      <c r="AH69" s="52"/>
      <c r="AI69" s="52"/>
      <c r="AJ69" s="52"/>
      <c r="AK69" s="52"/>
      <c r="AL69" s="52"/>
      <c r="AM69" s="52"/>
      <c r="AN69" s="52"/>
      <c r="AO69" s="313"/>
      <c r="AP69" s="313"/>
      <c r="AQ69" s="313"/>
      <c r="AR69" s="313"/>
      <c r="AS69" s="313"/>
      <c r="AT69" s="313"/>
      <c r="AU69" s="313"/>
      <c r="AV69" s="313"/>
      <c r="AW69" s="313"/>
      <c r="AX69" s="313"/>
      <c r="AY69" s="313"/>
      <c r="AZ69" s="67"/>
      <c r="BA69" s="277"/>
      <c r="BB69" s="277"/>
      <c r="BC69" s="277"/>
      <c r="BD69" s="277"/>
      <c r="BE69" s="277"/>
      <c r="BF69" s="277"/>
      <c r="BG69" s="67"/>
      <c r="BH69" s="277"/>
      <c r="BI69" s="277"/>
      <c r="BJ69" s="277"/>
      <c r="BK69" s="277"/>
      <c r="BL69" s="277"/>
      <c r="BM69" s="277"/>
      <c r="BN69" s="277"/>
      <c r="BO69" s="277"/>
      <c r="BP69" s="277"/>
      <c r="BQ69" s="277"/>
      <c r="BR69" s="67"/>
      <c r="BS69" s="25"/>
      <c r="BT69" s="25"/>
      <c r="BU69" s="67"/>
      <c r="BV69" s="26"/>
    </row>
    <row r="70" spans="1:74" s="401" customFormat="1" x14ac:dyDescent="0.25">
      <c r="A70" s="685" t="s">
        <v>7990</v>
      </c>
      <c r="B70" s="406"/>
      <c r="C70" s="730"/>
      <c r="D70" s="406"/>
      <c r="F70" s="406"/>
      <c r="H70" s="406"/>
      <c r="I70" s="405"/>
      <c r="J70" s="405"/>
      <c r="K70" s="405"/>
      <c r="L70" s="405"/>
      <c r="M70" s="409"/>
      <c r="N70" s="407" t="s">
        <v>430</v>
      </c>
      <c r="O70" s="405" t="s">
        <v>430</v>
      </c>
      <c r="P70" s="405" t="s">
        <v>430</v>
      </c>
      <c r="Q70" s="405" t="s">
        <v>430</v>
      </c>
      <c r="R70" s="405" t="s">
        <v>430</v>
      </c>
      <c r="S70" s="405" t="s">
        <v>430</v>
      </c>
      <c r="T70" s="405" t="s">
        <v>430</v>
      </c>
      <c r="U70" s="411" t="s">
        <v>430</v>
      </c>
      <c r="V70" s="405" t="s">
        <v>430</v>
      </c>
      <c r="W70" s="405" t="s">
        <v>430</v>
      </c>
      <c r="X70" s="405" t="s">
        <v>430</v>
      </c>
      <c r="Y70" s="410" t="s">
        <v>430</v>
      </c>
      <c r="Z70" s="405" t="s">
        <v>430</v>
      </c>
      <c r="AA70" s="405" t="s">
        <v>430</v>
      </c>
      <c r="AB70" s="405" t="s">
        <v>430</v>
      </c>
      <c r="AC70" s="405" t="s">
        <v>430</v>
      </c>
      <c r="AD70" s="405" t="s">
        <v>430</v>
      </c>
      <c r="AE70" s="405" t="s">
        <v>430</v>
      </c>
      <c r="AF70" s="405" t="s">
        <v>430</v>
      </c>
      <c r="AG70" s="629"/>
      <c r="AH70" s="403"/>
      <c r="AI70" s="403"/>
      <c r="AJ70" s="403"/>
      <c r="AK70" s="403"/>
      <c r="AL70" s="403"/>
      <c r="AM70" s="403"/>
      <c r="AN70" s="403"/>
      <c r="AO70" s="426"/>
      <c r="AP70" s="403"/>
      <c r="AQ70" s="403"/>
      <c r="AR70" s="403"/>
      <c r="AS70" s="403"/>
      <c r="AT70" s="403"/>
      <c r="AU70" s="426"/>
      <c r="AV70" s="426"/>
      <c r="AW70" s="426"/>
      <c r="AX70" s="426"/>
      <c r="AY70" s="426"/>
      <c r="AZ70" s="406"/>
      <c r="BA70" s="410"/>
      <c r="BB70" s="410"/>
      <c r="BC70" s="410"/>
      <c r="BD70" s="410"/>
      <c r="BE70" s="410"/>
      <c r="BF70" s="410"/>
      <c r="BG70" s="406"/>
      <c r="BH70" s="410"/>
      <c r="BI70" s="410"/>
      <c r="BJ70" s="410"/>
      <c r="BK70" s="410"/>
      <c r="BL70" s="410"/>
      <c r="BM70" s="410"/>
      <c r="BN70" s="410"/>
      <c r="BO70" s="410"/>
      <c r="BP70" s="410"/>
      <c r="BQ70" s="410"/>
      <c r="BR70" s="406"/>
      <c r="BU70" s="406"/>
      <c r="BV70" s="427"/>
    </row>
    <row r="71" spans="1:74" s="372" customFormat="1" x14ac:dyDescent="0.25">
      <c r="A71" s="686" t="s">
        <v>7991</v>
      </c>
      <c r="B71" s="374"/>
      <c r="C71" s="731"/>
      <c r="D71" s="374"/>
      <c r="F71" s="374"/>
      <c r="H71" s="374"/>
      <c r="I71" s="348"/>
      <c r="J71" s="348"/>
      <c r="K71" s="348"/>
      <c r="L71" s="348"/>
      <c r="M71" s="362"/>
      <c r="N71" s="350" t="s">
        <v>430</v>
      </c>
      <c r="O71" s="348" t="s">
        <v>430</v>
      </c>
      <c r="P71" s="348" t="s">
        <v>430</v>
      </c>
      <c r="Q71" s="348" t="s">
        <v>430</v>
      </c>
      <c r="R71" s="348" t="s">
        <v>430</v>
      </c>
      <c r="S71" s="348" t="s">
        <v>430</v>
      </c>
      <c r="T71" s="348" t="s">
        <v>430</v>
      </c>
      <c r="U71" s="354" t="s">
        <v>430</v>
      </c>
      <c r="V71" s="348" t="s">
        <v>430</v>
      </c>
      <c r="W71" s="348" t="s">
        <v>430</v>
      </c>
      <c r="X71" s="348" t="s">
        <v>430</v>
      </c>
      <c r="Y71" s="375" t="s">
        <v>430</v>
      </c>
      <c r="Z71" s="348" t="s">
        <v>430</v>
      </c>
      <c r="AA71" s="348" t="s">
        <v>430</v>
      </c>
      <c r="AB71" s="348" t="s">
        <v>430</v>
      </c>
      <c r="AC71" s="348" t="s">
        <v>430</v>
      </c>
      <c r="AD71" s="348" t="s">
        <v>430</v>
      </c>
      <c r="AE71" s="348" t="s">
        <v>430</v>
      </c>
      <c r="AF71" s="348" t="s">
        <v>430</v>
      </c>
      <c r="AG71" s="569"/>
      <c r="AH71" s="346"/>
      <c r="AI71" s="346"/>
      <c r="AJ71" s="346"/>
      <c r="AK71" s="346"/>
      <c r="AL71" s="346"/>
      <c r="AM71" s="346"/>
      <c r="AN71" s="346"/>
      <c r="AO71" s="429"/>
      <c r="AP71" s="346"/>
      <c r="AQ71" s="346"/>
      <c r="AR71" s="346"/>
      <c r="AS71" s="346"/>
      <c r="AT71" s="346"/>
      <c r="AU71" s="429"/>
      <c r="AV71" s="429"/>
      <c r="AW71" s="429"/>
      <c r="AX71" s="429"/>
      <c r="AY71" s="429"/>
      <c r="AZ71" s="374"/>
      <c r="BA71" s="375"/>
      <c r="BB71" s="375"/>
      <c r="BC71" s="375"/>
      <c r="BD71" s="375"/>
      <c r="BE71" s="375"/>
      <c r="BF71" s="375"/>
      <c r="BG71" s="374"/>
      <c r="BH71" s="375"/>
      <c r="BI71" s="375"/>
      <c r="BJ71" s="375"/>
      <c r="BK71" s="375"/>
      <c r="BL71" s="375"/>
      <c r="BM71" s="375"/>
      <c r="BN71" s="375"/>
      <c r="BO71" s="375"/>
      <c r="BP71" s="375"/>
      <c r="BQ71" s="375"/>
      <c r="BR71" s="374"/>
      <c r="BU71" s="374"/>
      <c r="BV71" s="430"/>
    </row>
    <row r="72" spans="1:74" s="412" customFormat="1" x14ac:dyDescent="0.25">
      <c r="A72" s="687" t="s">
        <v>7992</v>
      </c>
      <c r="B72" s="417"/>
      <c r="C72" s="744"/>
      <c r="D72" s="417"/>
      <c r="F72" s="417"/>
      <c r="H72" s="417"/>
      <c r="I72" s="416"/>
      <c r="J72" s="416"/>
      <c r="K72" s="416"/>
      <c r="L72" s="416"/>
      <c r="M72" s="420"/>
      <c r="N72" s="418" t="s">
        <v>430</v>
      </c>
      <c r="O72" s="416" t="s">
        <v>430</v>
      </c>
      <c r="P72" s="416" t="s">
        <v>430</v>
      </c>
      <c r="Q72" s="416" t="s">
        <v>430</v>
      </c>
      <c r="R72" s="416" t="s">
        <v>430</v>
      </c>
      <c r="S72" s="416" t="s">
        <v>430</v>
      </c>
      <c r="T72" s="416" t="s">
        <v>430</v>
      </c>
      <c r="U72" s="422" t="s">
        <v>430</v>
      </c>
      <c r="V72" s="416" t="s">
        <v>430</v>
      </c>
      <c r="W72" s="416" t="s">
        <v>430</v>
      </c>
      <c r="X72" s="416" t="s">
        <v>430</v>
      </c>
      <c r="Y72" s="421" t="s">
        <v>430</v>
      </c>
      <c r="Z72" s="416" t="s">
        <v>430</v>
      </c>
      <c r="AA72" s="416" t="s">
        <v>430</v>
      </c>
      <c r="AB72" s="416" t="s">
        <v>430</v>
      </c>
      <c r="AC72" s="416" t="s">
        <v>430</v>
      </c>
      <c r="AD72" s="416" t="s">
        <v>430</v>
      </c>
      <c r="AE72" s="416" t="s">
        <v>430</v>
      </c>
      <c r="AF72" s="416" t="s">
        <v>430</v>
      </c>
      <c r="AG72" s="575"/>
      <c r="AH72" s="414"/>
      <c r="AI72" s="414"/>
      <c r="AJ72" s="414"/>
      <c r="AK72" s="414"/>
      <c r="AL72" s="414"/>
      <c r="AM72" s="414"/>
      <c r="AN72" s="414"/>
      <c r="AO72" s="633"/>
      <c r="AP72" s="414"/>
      <c r="AQ72" s="414"/>
      <c r="AR72" s="414"/>
      <c r="AS72" s="414"/>
      <c r="AT72" s="414"/>
      <c r="AU72" s="633"/>
      <c r="AV72" s="633"/>
      <c r="AW72" s="633"/>
      <c r="AX72" s="633"/>
      <c r="AY72" s="633"/>
      <c r="AZ72" s="417"/>
      <c r="BA72" s="421"/>
      <c r="BB72" s="421"/>
      <c r="BC72" s="421"/>
      <c r="BD72" s="421"/>
      <c r="BE72" s="421"/>
      <c r="BF72" s="421"/>
      <c r="BG72" s="417"/>
      <c r="BH72" s="421"/>
      <c r="BI72" s="421"/>
      <c r="BJ72" s="421"/>
      <c r="BK72" s="421"/>
      <c r="BL72" s="421"/>
      <c r="BM72" s="421"/>
      <c r="BN72" s="421"/>
      <c r="BO72" s="421"/>
      <c r="BP72" s="421"/>
      <c r="BQ72" s="421"/>
      <c r="BR72" s="417"/>
      <c r="BU72" s="417"/>
      <c r="BV72" s="546"/>
    </row>
    <row r="73" spans="1:74" x14ac:dyDescent="0.25">
      <c r="BM73" s="277"/>
    </row>
    <row r="74" spans="1:74" x14ac:dyDescent="0.25">
      <c r="BM74" s="277"/>
    </row>
    <row r="75" spans="1:74" x14ac:dyDescent="0.25">
      <c r="BM75" s="277"/>
    </row>
    <row r="76" spans="1:74" hidden="1" x14ac:dyDescent="0.25">
      <c r="A76" s="488" t="s">
        <v>173</v>
      </c>
      <c r="BM76" s="277"/>
    </row>
    <row r="77" spans="1:74" x14ac:dyDescent="0.25">
      <c r="A77" s="488" t="s">
        <v>10576</v>
      </c>
      <c r="BM77" s="277"/>
    </row>
    <row r="78" spans="1:74" x14ac:dyDescent="0.25">
      <c r="A78" s="488" t="s">
        <v>292</v>
      </c>
      <c r="BM78"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1B491-7687-4F73-AF7E-259371B916AD}">
  <sheetPr codeName="Sheet35"/>
  <dimension ref="A1:BV63"/>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C5" sqref="C5:C6"/>
    </sheetView>
  </sheetViews>
  <sheetFormatPr defaultColWidth="8.90625" defaultRowHeight="10.5" x14ac:dyDescent="0.25"/>
  <cols>
    <col min="1" max="1" width="52.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4.179687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112.08984375" style="21" bestFit="1" customWidth="1"/>
    <col min="75" max="16384" width="8.90625" style="21"/>
  </cols>
  <sheetData>
    <row r="1" spans="1:74" ht="33" customHeight="1" x14ac:dyDescent="0.25">
      <c r="A1" s="488" t="s">
        <v>43</v>
      </c>
    </row>
    <row r="3" spans="1:74" ht="20.5" x14ac:dyDescent="0.45">
      <c r="A3" s="23" t="s">
        <v>231</v>
      </c>
    </row>
    <row r="4" spans="1:74" x14ac:dyDescent="0.25">
      <c r="A4" s="488" t="s">
        <v>425</v>
      </c>
    </row>
    <row r="5" spans="1:74" ht="33" x14ac:dyDescent="0.25">
      <c r="A5" s="1100" t="s">
        <v>232</v>
      </c>
      <c r="B5" s="110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33"/>
      <c r="BS5" s="1130" t="s">
        <v>206</v>
      </c>
      <c r="BT5" s="1138"/>
      <c r="BU5" s="1133"/>
      <c r="BV5" s="1130" t="s">
        <v>88</v>
      </c>
    </row>
    <row r="6" spans="1:74" ht="33" x14ac:dyDescent="0.25">
      <c r="A6" s="1100"/>
      <c r="B6" s="1102"/>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34"/>
      <c r="BS6" s="83" t="s">
        <v>204</v>
      </c>
      <c r="BT6" s="82" t="s">
        <v>205</v>
      </c>
      <c r="BU6" s="1134"/>
      <c r="BV6" s="1131"/>
    </row>
    <row r="7" spans="1:74" ht="14.5" x14ac:dyDescent="0.25">
      <c r="A7" s="323" t="s">
        <v>233</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8037</v>
      </c>
      <c r="B8" s="369"/>
      <c r="C8" s="718">
        <v>41723</v>
      </c>
      <c r="D8" s="369"/>
      <c r="E8" s="841">
        <v>7665.78</v>
      </c>
      <c r="F8" s="369"/>
      <c r="G8" s="339">
        <v>28.3765</v>
      </c>
      <c r="H8" s="370"/>
      <c r="I8" s="340">
        <v>3.2952300000000001</v>
      </c>
      <c r="J8" s="340">
        <v>8.76</v>
      </c>
      <c r="K8" s="843">
        <v>2.41</v>
      </c>
      <c r="L8" s="340">
        <v>2.3964099999999999</v>
      </c>
      <c r="M8" s="361"/>
      <c r="N8" s="342">
        <v>-9.7730999999999995</v>
      </c>
      <c r="O8" s="340">
        <v>-2.6577000000000002</v>
      </c>
      <c r="P8" s="340">
        <v>4.2666000000000004</v>
      </c>
      <c r="Q8" s="340">
        <v>5.9211</v>
      </c>
      <c r="R8" s="340">
        <v>3.0743</v>
      </c>
      <c r="S8" s="340">
        <v>9.2934999999999999</v>
      </c>
      <c r="T8" s="340">
        <v>8.0119000000000007</v>
      </c>
      <c r="U8" s="344">
        <v>7.6143999999999998</v>
      </c>
      <c r="V8" s="340">
        <v>7.6379999999999999</v>
      </c>
      <c r="W8" s="340">
        <v>8.0947999999999993</v>
      </c>
      <c r="X8" s="340">
        <v>8.2706</v>
      </c>
      <c r="Y8" s="371">
        <v>7.1554000000000002</v>
      </c>
      <c r="Z8" s="340">
        <v>7.9302999999999999</v>
      </c>
      <c r="AA8" s="340">
        <v>6.8992000000000004</v>
      </c>
      <c r="AB8" s="340">
        <v>9.4779999999999998</v>
      </c>
      <c r="AC8" s="340">
        <v>7.6543999999999999</v>
      </c>
      <c r="AD8" s="340">
        <v>7.6012000000000004</v>
      </c>
      <c r="AE8" s="340">
        <v>10.008900000000001</v>
      </c>
      <c r="AF8" s="340">
        <v>8.7226999999999997</v>
      </c>
      <c r="AG8" s="568"/>
      <c r="AH8" s="338">
        <v>7</v>
      </c>
      <c r="AI8" s="338">
        <v>10</v>
      </c>
      <c r="AJ8" s="338">
        <v>9</v>
      </c>
      <c r="AK8" s="338">
        <v>11</v>
      </c>
      <c r="AL8" s="338">
        <v>10</v>
      </c>
      <c r="AM8" s="338">
        <v>7</v>
      </c>
      <c r="AN8" s="338">
        <v>6</v>
      </c>
      <c r="AO8" s="570">
        <v>7</v>
      </c>
      <c r="AP8" s="338">
        <v>8</v>
      </c>
      <c r="AQ8" s="338">
        <v>8</v>
      </c>
      <c r="AR8" s="338">
        <v>9</v>
      </c>
      <c r="AS8" s="338">
        <v>9</v>
      </c>
      <c r="AT8" s="338">
        <v>4</v>
      </c>
      <c r="AU8" s="338">
        <v>6</v>
      </c>
      <c r="AV8" s="338">
        <v>6</v>
      </c>
      <c r="AW8" s="338">
        <v>7</v>
      </c>
      <c r="AX8" s="338">
        <v>7</v>
      </c>
      <c r="AY8" s="338">
        <v>10</v>
      </c>
      <c r="AZ8" s="583"/>
      <c r="BA8" s="464">
        <v>8.11</v>
      </c>
      <c r="BB8" s="340">
        <v>15.66</v>
      </c>
      <c r="BC8" s="340">
        <v>9.1999999999999993</v>
      </c>
      <c r="BD8" s="340">
        <v>50.02</v>
      </c>
      <c r="BE8" s="371">
        <v>4.54</v>
      </c>
      <c r="BF8" s="371">
        <v>12.48</v>
      </c>
      <c r="BG8" s="370"/>
      <c r="BH8" s="593">
        <v>4.8</v>
      </c>
      <c r="BI8" s="340" t="s">
        <v>430</v>
      </c>
      <c r="BJ8" s="340" t="s">
        <v>430</v>
      </c>
      <c r="BK8" s="340">
        <v>79.42</v>
      </c>
      <c r="BL8" s="340" t="s">
        <v>430</v>
      </c>
      <c r="BM8" s="371">
        <v>8.11</v>
      </c>
      <c r="BN8" s="371" t="s">
        <v>430</v>
      </c>
      <c r="BO8" s="371" t="s">
        <v>430</v>
      </c>
      <c r="BP8" s="371" t="s">
        <v>430</v>
      </c>
      <c r="BQ8" s="371">
        <v>7.68</v>
      </c>
      <c r="BR8" s="370"/>
      <c r="BS8" s="465">
        <v>5.7721828517316602</v>
      </c>
      <c r="BT8" s="340">
        <v>7.1854445621556398</v>
      </c>
      <c r="BU8" s="370"/>
      <c r="BV8" s="571" t="s">
        <v>8038</v>
      </c>
    </row>
    <row r="9" spans="1:74" s="425" customFormat="1" x14ac:dyDescent="0.25">
      <c r="A9" s="337" t="s">
        <v>8039</v>
      </c>
      <c r="B9" s="369"/>
      <c r="C9" s="718">
        <v>41276</v>
      </c>
      <c r="D9" s="369"/>
      <c r="E9" s="338">
        <v>6349.17</v>
      </c>
      <c r="F9" s="369"/>
      <c r="G9" s="339">
        <v>38.737699999999997</v>
      </c>
      <c r="H9" s="370"/>
      <c r="I9" s="843">
        <v>2.99</v>
      </c>
      <c r="J9" s="843">
        <v>8.44</v>
      </c>
      <c r="K9" s="843">
        <v>2.04</v>
      </c>
      <c r="L9" s="843">
        <v>2.14</v>
      </c>
      <c r="M9" s="361"/>
      <c r="N9" s="342">
        <v>-9.7965999999999998</v>
      </c>
      <c r="O9" s="340">
        <v>-0.157</v>
      </c>
      <c r="P9" s="340">
        <v>4.7694000000000001</v>
      </c>
      <c r="Q9" s="340">
        <v>7.3837000000000002</v>
      </c>
      <c r="R9" s="340">
        <v>3.7963</v>
      </c>
      <c r="S9" s="340">
        <v>10.066800000000001</v>
      </c>
      <c r="T9" s="340">
        <v>8.9091000000000005</v>
      </c>
      <c r="U9" s="344">
        <v>7.8529999999999998</v>
      </c>
      <c r="V9" s="340">
        <v>8.7185000000000006</v>
      </c>
      <c r="W9" s="340">
        <v>9.0586000000000002</v>
      </c>
      <c r="X9" s="340">
        <v>9.1510999999999996</v>
      </c>
      <c r="Y9" s="371">
        <v>8.0178999999999991</v>
      </c>
      <c r="Z9" s="340">
        <v>8.4710999999999999</v>
      </c>
      <c r="AA9" s="340">
        <v>7.8053999999999997</v>
      </c>
      <c r="AB9" s="340">
        <v>10.253399999999999</v>
      </c>
      <c r="AC9" s="340">
        <v>7.9977999999999998</v>
      </c>
      <c r="AD9" s="340">
        <v>8.3270999999999997</v>
      </c>
      <c r="AE9" s="340">
        <v>10.318300000000001</v>
      </c>
      <c r="AF9" s="340">
        <v>8.9374000000000002</v>
      </c>
      <c r="AG9" s="568"/>
      <c r="AH9" s="338">
        <v>8</v>
      </c>
      <c r="AI9" s="338">
        <v>7</v>
      </c>
      <c r="AJ9" s="338">
        <v>8</v>
      </c>
      <c r="AK9" s="338">
        <v>8</v>
      </c>
      <c r="AL9" s="338">
        <v>7</v>
      </c>
      <c r="AM9" s="338">
        <v>3</v>
      </c>
      <c r="AN9" s="338">
        <v>5</v>
      </c>
      <c r="AO9" s="570">
        <v>6</v>
      </c>
      <c r="AP9" s="338">
        <v>4</v>
      </c>
      <c r="AQ9" s="338">
        <v>6</v>
      </c>
      <c r="AR9" s="338">
        <v>4</v>
      </c>
      <c r="AS9" s="338">
        <v>5</v>
      </c>
      <c r="AT9" s="338">
        <v>3</v>
      </c>
      <c r="AU9" s="338">
        <v>2</v>
      </c>
      <c r="AV9" s="338">
        <v>5</v>
      </c>
      <c r="AW9" s="338">
        <v>6</v>
      </c>
      <c r="AX9" s="338">
        <v>5</v>
      </c>
      <c r="AY9" s="338">
        <v>9</v>
      </c>
      <c r="AZ9" s="583"/>
      <c r="BA9" s="464">
        <v>10.4</v>
      </c>
      <c r="BB9" s="340">
        <v>8.61</v>
      </c>
      <c r="BC9" s="340">
        <v>13.19</v>
      </c>
      <c r="BD9" s="340">
        <v>47.05</v>
      </c>
      <c r="BE9" s="371">
        <v>8.33</v>
      </c>
      <c r="BF9" s="371">
        <v>13.6</v>
      </c>
      <c r="BG9" s="370"/>
      <c r="BH9" s="593">
        <v>4.08</v>
      </c>
      <c r="BI9" s="340">
        <v>1.54</v>
      </c>
      <c r="BJ9" s="340" t="s">
        <v>430</v>
      </c>
      <c r="BK9" s="340">
        <v>74.47</v>
      </c>
      <c r="BL9" s="340" t="s">
        <v>430</v>
      </c>
      <c r="BM9" s="371">
        <v>10.4</v>
      </c>
      <c r="BN9" s="371" t="s">
        <v>430</v>
      </c>
      <c r="BO9" s="371" t="s">
        <v>430</v>
      </c>
      <c r="BP9" s="371" t="s">
        <v>430</v>
      </c>
      <c r="BQ9" s="371">
        <v>10.7</v>
      </c>
      <c r="BR9" s="370"/>
      <c r="BS9" s="465">
        <v>3.34292025723146</v>
      </c>
      <c r="BT9" s="340">
        <v>7.7470299966272798</v>
      </c>
      <c r="BU9" s="370"/>
      <c r="BV9" s="571" t="s">
        <v>519</v>
      </c>
    </row>
    <row r="10" spans="1:74" s="428" customFormat="1" x14ac:dyDescent="0.25">
      <c r="A10" s="345" t="s">
        <v>8040</v>
      </c>
      <c r="B10" s="373"/>
      <c r="C10" s="719">
        <v>41276</v>
      </c>
      <c r="D10" s="373"/>
      <c r="E10" s="346">
        <v>2192.37</v>
      </c>
      <c r="F10" s="373"/>
      <c r="G10" s="347">
        <v>54.273099999999999</v>
      </c>
      <c r="H10" s="374"/>
      <c r="I10" s="843">
        <v>2.8</v>
      </c>
      <c r="J10" s="843">
        <v>8.5500000000000007</v>
      </c>
      <c r="K10" s="843">
        <v>2.13</v>
      </c>
      <c r="L10" s="843">
        <v>2.2400000000000002</v>
      </c>
      <c r="M10" s="362"/>
      <c r="N10" s="350">
        <v>-20.433299999999999</v>
      </c>
      <c r="O10" s="348">
        <v>-2.2412999999999998</v>
      </c>
      <c r="P10" s="348">
        <v>4.8756000000000004</v>
      </c>
      <c r="Q10" s="348">
        <v>8.8592999999999993</v>
      </c>
      <c r="R10" s="348">
        <v>6.9702000000000002</v>
      </c>
      <c r="S10" s="348">
        <v>11.413600000000001</v>
      </c>
      <c r="T10" s="348">
        <v>10.044499999999999</v>
      </c>
      <c r="U10" s="354">
        <v>8.9735999999999994</v>
      </c>
      <c r="V10" s="348">
        <v>8.6675000000000004</v>
      </c>
      <c r="W10" s="348">
        <v>8.7970000000000006</v>
      </c>
      <c r="X10" s="348">
        <v>8.6842000000000006</v>
      </c>
      <c r="Y10" s="375">
        <v>7.7614999999999998</v>
      </c>
      <c r="Z10" s="348">
        <v>7.8484999999999996</v>
      </c>
      <c r="AA10" s="348">
        <v>8.8315000000000001</v>
      </c>
      <c r="AB10" s="348">
        <v>10.8392</v>
      </c>
      <c r="AC10" s="348">
        <v>9.1496999999999993</v>
      </c>
      <c r="AD10" s="348">
        <v>8.6159999999999997</v>
      </c>
      <c r="AE10" s="348">
        <v>14.022</v>
      </c>
      <c r="AF10" s="348">
        <v>8.6561000000000003</v>
      </c>
      <c r="AG10" s="569"/>
      <c r="AH10" s="346">
        <v>11</v>
      </c>
      <c r="AI10" s="346">
        <v>9</v>
      </c>
      <c r="AJ10" s="346">
        <v>7</v>
      </c>
      <c r="AK10" s="346">
        <v>2</v>
      </c>
      <c r="AL10" s="346">
        <v>1</v>
      </c>
      <c r="AM10" s="346">
        <v>1</v>
      </c>
      <c r="AN10" s="346">
        <v>2</v>
      </c>
      <c r="AO10" s="572">
        <v>3</v>
      </c>
      <c r="AP10" s="346">
        <v>5</v>
      </c>
      <c r="AQ10" s="346">
        <v>7</v>
      </c>
      <c r="AR10" s="346">
        <v>7</v>
      </c>
      <c r="AS10" s="346">
        <v>7</v>
      </c>
      <c r="AT10" s="346">
        <v>5</v>
      </c>
      <c r="AU10" s="346">
        <v>1</v>
      </c>
      <c r="AV10" s="346">
        <v>2</v>
      </c>
      <c r="AW10" s="346">
        <v>3</v>
      </c>
      <c r="AX10" s="346">
        <v>3</v>
      </c>
      <c r="AY10" s="346">
        <v>1</v>
      </c>
      <c r="AZ10" s="584"/>
      <c r="BA10" s="467">
        <v>10.5</v>
      </c>
      <c r="BB10" s="348">
        <v>7.5</v>
      </c>
      <c r="BC10" s="348">
        <v>3.44</v>
      </c>
      <c r="BD10" s="348">
        <v>53.49</v>
      </c>
      <c r="BE10" s="375">
        <v>9.33</v>
      </c>
      <c r="BF10" s="375">
        <v>15.74</v>
      </c>
      <c r="BG10" s="374"/>
      <c r="BH10" s="594">
        <v>5.84</v>
      </c>
      <c r="BI10" s="348" t="s">
        <v>430</v>
      </c>
      <c r="BJ10" s="348">
        <v>2.29</v>
      </c>
      <c r="BK10" s="348">
        <v>71.47</v>
      </c>
      <c r="BL10" s="348" t="s">
        <v>430</v>
      </c>
      <c r="BM10" s="375">
        <v>8.27</v>
      </c>
      <c r="BN10" s="375" t="s">
        <v>430</v>
      </c>
      <c r="BO10" s="375">
        <v>2.2400000000000002</v>
      </c>
      <c r="BP10" s="375" t="s">
        <v>430</v>
      </c>
      <c r="BQ10" s="375">
        <v>9.9</v>
      </c>
      <c r="BR10" s="374"/>
      <c r="BS10" s="468">
        <v>3.4354901006871001</v>
      </c>
      <c r="BT10" s="348">
        <v>8.2121226216424201</v>
      </c>
      <c r="BU10" s="374"/>
      <c r="BV10" s="430" t="s">
        <v>8041</v>
      </c>
    </row>
    <row r="11" spans="1:74" s="428" customFormat="1" x14ac:dyDescent="0.25">
      <c r="A11" s="345" t="s">
        <v>8042</v>
      </c>
      <c r="B11" s="373"/>
      <c r="C11" s="719">
        <v>42111</v>
      </c>
      <c r="D11" s="373"/>
      <c r="E11" s="346">
        <v>1620.92</v>
      </c>
      <c r="F11" s="373"/>
      <c r="G11" s="347">
        <v>28.172899999999998</v>
      </c>
      <c r="H11" s="374"/>
      <c r="I11" s="843">
        <v>2.63</v>
      </c>
      <c r="J11" s="843">
        <v>8.0299999999999994</v>
      </c>
      <c r="K11" s="843">
        <v>1.96</v>
      </c>
      <c r="L11" s="843">
        <v>2.08</v>
      </c>
      <c r="M11" s="362"/>
      <c r="N11" s="350">
        <v>-3.7568000000000001</v>
      </c>
      <c r="O11" s="348">
        <v>2.5053000000000001</v>
      </c>
      <c r="P11" s="348">
        <v>5.0946999999999996</v>
      </c>
      <c r="Q11" s="348">
        <v>8.4578000000000007</v>
      </c>
      <c r="R11" s="348">
        <v>4.0258000000000003</v>
      </c>
      <c r="S11" s="348">
        <v>10.188800000000001</v>
      </c>
      <c r="T11" s="348">
        <v>9.8070000000000004</v>
      </c>
      <c r="U11" s="354">
        <v>13.6372</v>
      </c>
      <c r="V11" s="348">
        <v>12.9573</v>
      </c>
      <c r="W11" s="348">
        <v>15.028</v>
      </c>
      <c r="X11" s="348">
        <v>13.183199999999999</v>
      </c>
      <c r="Y11" s="375">
        <v>10.908799999999999</v>
      </c>
      <c r="Z11" s="348">
        <v>9.3452999999999999</v>
      </c>
      <c r="AA11" s="348">
        <v>7.1143000000000001</v>
      </c>
      <c r="AB11" s="348">
        <v>10.4802</v>
      </c>
      <c r="AC11" s="348">
        <v>14.2859</v>
      </c>
      <c r="AD11" s="348">
        <v>12.861599999999999</v>
      </c>
      <c r="AE11" s="348">
        <v>10.785</v>
      </c>
      <c r="AF11" s="348">
        <v>9.5040999999999993</v>
      </c>
      <c r="AG11" s="569"/>
      <c r="AH11" s="346">
        <v>2</v>
      </c>
      <c r="AI11" s="346">
        <v>3</v>
      </c>
      <c r="AJ11" s="346">
        <v>6</v>
      </c>
      <c r="AK11" s="346">
        <v>5</v>
      </c>
      <c r="AL11" s="346">
        <v>5</v>
      </c>
      <c r="AM11" s="346">
        <v>2</v>
      </c>
      <c r="AN11" s="346">
        <v>3</v>
      </c>
      <c r="AO11" s="572">
        <v>1</v>
      </c>
      <c r="AP11" s="346">
        <v>1</v>
      </c>
      <c r="AQ11" s="346">
        <v>2</v>
      </c>
      <c r="AR11" s="346">
        <v>2</v>
      </c>
      <c r="AS11" s="346">
        <v>2</v>
      </c>
      <c r="AT11" s="346">
        <v>1</v>
      </c>
      <c r="AU11" s="346">
        <v>5</v>
      </c>
      <c r="AV11" s="346">
        <v>3</v>
      </c>
      <c r="AW11" s="346">
        <v>1</v>
      </c>
      <c r="AX11" s="346">
        <v>1</v>
      </c>
      <c r="AY11" s="346">
        <v>7</v>
      </c>
      <c r="AZ11" s="584"/>
      <c r="BA11" s="467">
        <v>6.53</v>
      </c>
      <c r="BB11" s="348">
        <v>18.37</v>
      </c>
      <c r="BC11" s="348">
        <v>11.13</v>
      </c>
      <c r="BD11" s="348">
        <v>40.9</v>
      </c>
      <c r="BE11" s="375">
        <v>8.15</v>
      </c>
      <c r="BF11" s="375">
        <v>14.93</v>
      </c>
      <c r="BG11" s="374"/>
      <c r="BH11" s="594">
        <v>6.85</v>
      </c>
      <c r="BI11" s="348" t="s">
        <v>430</v>
      </c>
      <c r="BJ11" s="348" t="s">
        <v>430</v>
      </c>
      <c r="BK11" s="348">
        <v>78.540000000000006</v>
      </c>
      <c r="BL11" s="348" t="s">
        <v>430</v>
      </c>
      <c r="BM11" s="375">
        <v>6.53</v>
      </c>
      <c r="BN11" s="375" t="s">
        <v>430</v>
      </c>
      <c r="BO11" s="375" t="s">
        <v>430</v>
      </c>
      <c r="BP11" s="375" t="s">
        <v>430</v>
      </c>
      <c r="BQ11" s="375">
        <v>8.08</v>
      </c>
      <c r="BR11" s="374"/>
      <c r="BS11" s="468">
        <v>2.7763032205552598</v>
      </c>
      <c r="BT11" s="348">
        <v>7.91867451158374</v>
      </c>
      <c r="BU11" s="374"/>
      <c r="BV11" s="430" t="s">
        <v>443</v>
      </c>
    </row>
    <row r="12" spans="1:74" s="428" customFormat="1" x14ac:dyDescent="0.25">
      <c r="A12" s="345" t="s">
        <v>8043</v>
      </c>
      <c r="B12" s="373"/>
      <c r="C12" s="719">
        <v>41275</v>
      </c>
      <c r="D12" s="373"/>
      <c r="E12" s="346">
        <v>1700.82</v>
      </c>
      <c r="F12" s="373"/>
      <c r="G12" s="347">
        <v>42.376300000000001</v>
      </c>
      <c r="H12" s="374"/>
      <c r="I12" s="843">
        <v>2.37</v>
      </c>
      <c r="J12" s="843">
        <v>8.66</v>
      </c>
      <c r="K12" s="843">
        <v>1.99</v>
      </c>
      <c r="L12" s="843">
        <v>2.0699999999999998</v>
      </c>
      <c r="M12" s="362"/>
      <c r="N12" s="350">
        <v>-8.0946999999999996</v>
      </c>
      <c r="O12" s="348">
        <v>3.6474000000000002</v>
      </c>
      <c r="P12" s="348">
        <v>8.0473999999999997</v>
      </c>
      <c r="Q12" s="348">
        <v>9.9864999999999995</v>
      </c>
      <c r="R12" s="348">
        <v>5.0842999999999998</v>
      </c>
      <c r="S12" s="348">
        <v>8.2603000000000009</v>
      </c>
      <c r="T12" s="348">
        <v>8.0048999999999992</v>
      </c>
      <c r="U12" s="354">
        <v>8.06</v>
      </c>
      <c r="V12" s="348">
        <v>8.1281999999999996</v>
      </c>
      <c r="W12" s="348">
        <v>9.1462000000000003</v>
      </c>
      <c r="X12" s="348">
        <v>8.9746000000000006</v>
      </c>
      <c r="Y12" s="375">
        <v>7.9111000000000002</v>
      </c>
      <c r="Z12" s="348">
        <v>6.6127000000000002</v>
      </c>
      <c r="AA12" s="348">
        <v>6.7030000000000003</v>
      </c>
      <c r="AB12" s="348">
        <v>9.3786000000000005</v>
      </c>
      <c r="AC12" s="348">
        <v>8.1173000000000002</v>
      </c>
      <c r="AD12" s="348">
        <v>8.0427999999999997</v>
      </c>
      <c r="AE12" s="348">
        <v>14.0158</v>
      </c>
      <c r="AF12" s="348">
        <v>7.6215000000000002</v>
      </c>
      <c r="AG12" s="569"/>
      <c r="AH12" s="346">
        <v>5</v>
      </c>
      <c r="AI12" s="346">
        <v>2</v>
      </c>
      <c r="AJ12" s="346">
        <v>1</v>
      </c>
      <c r="AK12" s="346">
        <v>1</v>
      </c>
      <c r="AL12" s="346">
        <v>3</v>
      </c>
      <c r="AM12" s="346">
        <v>8</v>
      </c>
      <c r="AN12" s="346">
        <v>7</v>
      </c>
      <c r="AO12" s="572">
        <v>5</v>
      </c>
      <c r="AP12" s="346">
        <v>6</v>
      </c>
      <c r="AQ12" s="346">
        <v>4</v>
      </c>
      <c r="AR12" s="346">
        <v>5</v>
      </c>
      <c r="AS12" s="346">
        <v>6</v>
      </c>
      <c r="AT12" s="346">
        <v>9</v>
      </c>
      <c r="AU12" s="346">
        <v>7</v>
      </c>
      <c r="AV12" s="346">
        <v>8</v>
      </c>
      <c r="AW12" s="346">
        <v>5</v>
      </c>
      <c r="AX12" s="346">
        <v>6</v>
      </c>
      <c r="AY12" s="346">
        <v>2</v>
      </c>
      <c r="AZ12" s="584"/>
      <c r="BA12" s="467">
        <v>10.27</v>
      </c>
      <c r="BB12" s="348">
        <v>21.9</v>
      </c>
      <c r="BC12" s="348">
        <v>6.45</v>
      </c>
      <c r="BD12" s="348">
        <v>35.380000000000003</v>
      </c>
      <c r="BE12" s="375">
        <v>16.55</v>
      </c>
      <c r="BF12" s="375">
        <v>9.4499999999999993</v>
      </c>
      <c r="BG12" s="374"/>
      <c r="BH12" s="594">
        <v>9.4</v>
      </c>
      <c r="BI12" s="348">
        <v>5.19</v>
      </c>
      <c r="BJ12" s="348">
        <v>0.63</v>
      </c>
      <c r="BK12" s="348">
        <v>74.459999999999994</v>
      </c>
      <c r="BL12" s="348" t="s">
        <v>430</v>
      </c>
      <c r="BM12" s="375">
        <v>10.27</v>
      </c>
      <c r="BN12" s="375" t="s">
        <v>430</v>
      </c>
      <c r="BO12" s="375" t="s">
        <v>430</v>
      </c>
      <c r="BP12" s="375" t="s">
        <v>430</v>
      </c>
      <c r="BQ12" s="375" t="s">
        <v>430</v>
      </c>
      <c r="BR12" s="374"/>
      <c r="BS12" s="468">
        <v>2.5607967494878401</v>
      </c>
      <c r="BT12" s="348">
        <v>5.1676614989664698</v>
      </c>
      <c r="BU12" s="374"/>
      <c r="BV12" s="430" t="s">
        <v>436</v>
      </c>
    </row>
    <row r="13" spans="1:74" s="428" customFormat="1" ht="11" x14ac:dyDescent="0.3">
      <c r="A13" s="845" t="s">
        <v>8044</v>
      </c>
      <c r="B13" s="846"/>
      <c r="C13" s="847">
        <v>41275</v>
      </c>
      <c r="D13" s="846"/>
      <c r="E13" s="848">
        <v>774.31799999999998</v>
      </c>
      <c r="F13" s="846"/>
      <c r="G13" s="849">
        <v>36.350099999999998</v>
      </c>
      <c r="H13" s="851"/>
      <c r="I13" s="850">
        <v>2.33</v>
      </c>
      <c r="J13" s="850">
        <v>8.43</v>
      </c>
      <c r="K13" s="850">
        <v>1.69</v>
      </c>
      <c r="L13" s="850">
        <v>1.59</v>
      </c>
      <c r="M13" s="855"/>
      <c r="N13" s="852">
        <v>-10.941700000000001</v>
      </c>
      <c r="O13" s="850">
        <v>6.6900000000000001E-2</v>
      </c>
      <c r="P13" s="850">
        <v>2.411</v>
      </c>
      <c r="Q13" s="850">
        <v>6.1971999999999996</v>
      </c>
      <c r="R13" s="850">
        <v>2.3887999999999998</v>
      </c>
      <c r="S13" s="850">
        <v>9.7363999999999997</v>
      </c>
      <c r="T13" s="850">
        <v>7.7091000000000003</v>
      </c>
      <c r="U13" s="860">
        <v>7.2087000000000003</v>
      </c>
      <c r="V13" s="850">
        <v>7.8522999999999996</v>
      </c>
      <c r="W13" s="850">
        <v>7.9603999999999999</v>
      </c>
      <c r="X13" s="850">
        <v>8.6270000000000007</v>
      </c>
      <c r="Y13" s="856">
        <v>6.7628000000000004</v>
      </c>
      <c r="Z13" s="850">
        <v>7.4320000000000004</v>
      </c>
      <c r="AA13" s="850">
        <v>7.5899000000000001</v>
      </c>
      <c r="AB13" s="850">
        <v>9.3938000000000006</v>
      </c>
      <c r="AC13" s="850">
        <v>7.3840000000000003</v>
      </c>
      <c r="AD13" s="850">
        <v>7.44</v>
      </c>
      <c r="AE13" s="850">
        <v>9.968</v>
      </c>
      <c r="AF13" s="850">
        <v>8.2517999999999994</v>
      </c>
      <c r="AG13" s="948"/>
      <c r="AH13" s="848">
        <v>10</v>
      </c>
      <c r="AI13" s="848">
        <v>6</v>
      </c>
      <c r="AJ13" s="848">
        <v>11</v>
      </c>
      <c r="AK13" s="848">
        <v>10</v>
      </c>
      <c r="AL13" s="848">
        <v>11</v>
      </c>
      <c r="AM13" s="848">
        <v>5</v>
      </c>
      <c r="AN13" s="848">
        <v>8</v>
      </c>
      <c r="AO13" s="949">
        <v>8</v>
      </c>
      <c r="AP13" s="848">
        <v>7</v>
      </c>
      <c r="AQ13" s="848">
        <v>9</v>
      </c>
      <c r="AR13" s="848">
        <v>8</v>
      </c>
      <c r="AS13" s="848">
        <v>10</v>
      </c>
      <c r="AT13" s="848">
        <v>8</v>
      </c>
      <c r="AU13" s="848">
        <v>3</v>
      </c>
      <c r="AV13" s="848">
        <v>7</v>
      </c>
      <c r="AW13" s="848">
        <v>8</v>
      </c>
      <c r="AX13" s="848">
        <v>8</v>
      </c>
      <c r="AY13" s="848">
        <v>11</v>
      </c>
      <c r="AZ13" s="950"/>
      <c r="BA13" s="857">
        <v>6.36</v>
      </c>
      <c r="BB13" s="850">
        <v>3.96</v>
      </c>
      <c r="BC13" s="850">
        <v>14.39</v>
      </c>
      <c r="BD13" s="850">
        <v>46.01</v>
      </c>
      <c r="BE13" s="856">
        <v>8.7200000000000006</v>
      </c>
      <c r="BF13" s="856">
        <v>20.56</v>
      </c>
      <c r="BG13" s="851"/>
      <c r="BH13" s="951">
        <v>10.59</v>
      </c>
      <c r="BI13" s="850" t="s">
        <v>430</v>
      </c>
      <c r="BJ13" s="850" t="s">
        <v>430</v>
      </c>
      <c r="BK13" s="850">
        <v>73.08</v>
      </c>
      <c r="BL13" s="850" t="s">
        <v>430</v>
      </c>
      <c r="BM13" s="856">
        <v>6.36</v>
      </c>
      <c r="BN13" s="856" t="s">
        <v>430</v>
      </c>
      <c r="BO13" s="856" t="s">
        <v>430</v>
      </c>
      <c r="BP13" s="856" t="s">
        <v>430</v>
      </c>
      <c r="BQ13" s="856">
        <v>9.9700000000000006</v>
      </c>
      <c r="BR13" s="851"/>
      <c r="BS13" s="858">
        <v>5.1824248194817599</v>
      </c>
      <c r="BT13" s="850">
        <v>13.515586768648401</v>
      </c>
      <c r="BU13" s="851"/>
      <c r="BV13" s="908" t="s">
        <v>443</v>
      </c>
    </row>
    <row r="14" spans="1:74" s="428" customFormat="1" x14ac:dyDescent="0.25">
      <c r="A14" s="345" t="s">
        <v>8045</v>
      </c>
      <c r="B14" s="373"/>
      <c r="C14" s="719">
        <v>41275</v>
      </c>
      <c r="D14" s="373"/>
      <c r="E14" s="346">
        <v>456.108</v>
      </c>
      <c r="F14" s="373"/>
      <c r="G14" s="347">
        <v>37.823500000000003</v>
      </c>
      <c r="H14" s="374"/>
      <c r="I14" s="348">
        <v>1.8238399999999999</v>
      </c>
      <c r="J14" s="348">
        <v>8.14</v>
      </c>
      <c r="K14" s="843">
        <v>1.52</v>
      </c>
      <c r="L14" s="348">
        <v>1.4811000000000001</v>
      </c>
      <c r="M14" s="362"/>
      <c r="N14" s="350">
        <v>-10.8049</v>
      </c>
      <c r="O14" s="348">
        <v>1.1580999999999999</v>
      </c>
      <c r="P14" s="348">
        <v>7.0816999999999997</v>
      </c>
      <c r="Q14" s="348">
        <v>8.1382999999999992</v>
      </c>
      <c r="R14" s="348">
        <v>5.6017999999999999</v>
      </c>
      <c r="S14" s="348">
        <v>7.5843999999999996</v>
      </c>
      <c r="T14" s="348">
        <v>7.1603000000000003</v>
      </c>
      <c r="U14" s="354">
        <v>6.7793999999999999</v>
      </c>
      <c r="V14" s="348">
        <v>6.78</v>
      </c>
      <c r="W14" s="348">
        <v>13.943199999999999</v>
      </c>
      <c r="X14" s="348">
        <v>11.7972</v>
      </c>
      <c r="Y14" s="375">
        <v>9.4620999999999995</v>
      </c>
      <c r="Z14" s="348">
        <v>7.6878000000000002</v>
      </c>
      <c r="AA14" s="348">
        <v>6.1657000000000002</v>
      </c>
      <c r="AB14" s="348">
        <v>8.1297999999999995</v>
      </c>
      <c r="AC14" s="348">
        <v>6.7972999999999999</v>
      </c>
      <c r="AD14" s="348">
        <v>6.7728999999999999</v>
      </c>
      <c r="AE14" s="348">
        <v>11.6267</v>
      </c>
      <c r="AF14" s="348">
        <v>8.1904000000000003</v>
      </c>
      <c r="AG14" s="569"/>
      <c r="AH14" s="346">
        <v>9</v>
      </c>
      <c r="AI14" s="346">
        <v>5</v>
      </c>
      <c r="AJ14" s="346">
        <v>3</v>
      </c>
      <c r="AK14" s="346">
        <v>7</v>
      </c>
      <c r="AL14" s="346">
        <v>2</v>
      </c>
      <c r="AM14" s="346">
        <v>10</v>
      </c>
      <c r="AN14" s="346">
        <v>9</v>
      </c>
      <c r="AO14" s="572">
        <v>10</v>
      </c>
      <c r="AP14" s="346">
        <v>10</v>
      </c>
      <c r="AQ14" s="346">
        <v>3</v>
      </c>
      <c r="AR14" s="346">
        <v>3</v>
      </c>
      <c r="AS14" s="346">
        <v>4</v>
      </c>
      <c r="AT14" s="346">
        <v>7</v>
      </c>
      <c r="AU14" s="346">
        <v>9</v>
      </c>
      <c r="AV14" s="346">
        <v>10</v>
      </c>
      <c r="AW14" s="346">
        <v>9</v>
      </c>
      <c r="AX14" s="346">
        <v>10</v>
      </c>
      <c r="AY14" s="346">
        <v>5</v>
      </c>
      <c r="AZ14" s="584"/>
      <c r="BA14" s="467">
        <v>11.03</v>
      </c>
      <c r="BB14" s="348">
        <v>16.34</v>
      </c>
      <c r="BC14" s="348">
        <v>3.39</v>
      </c>
      <c r="BD14" s="348">
        <v>54.02</v>
      </c>
      <c r="BE14" s="375">
        <v>5.73</v>
      </c>
      <c r="BF14" s="375">
        <v>9.49</v>
      </c>
      <c r="BG14" s="374"/>
      <c r="BH14" s="594">
        <v>5.68</v>
      </c>
      <c r="BI14" s="348" t="s">
        <v>430</v>
      </c>
      <c r="BJ14" s="348" t="s">
        <v>430</v>
      </c>
      <c r="BK14" s="348">
        <v>79.48</v>
      </c>
      <c r="BL14" s="348" t="s">
        <v>430</v>
      </c>
      <c r="BM14" s="375">
        <v>11.03</v>
      </c>
      <c r="BN14" s="375" t="s">
        <v>430</v>
      </c>
      <c r="BO14" s="375" t="s">
        <v>430</v>
      </c>
      <c r="BP14" s="375" t="s">
        <v>430</v>
      </c>
      <c r="BQ14" s="375">
        <v>3.81</v>
      </c>
      <c r="BR14" s="374"/>
      <c r="BS14" s="468" t="s">
        <v>430</v>
      </c>
      <c r="BT14" s="348">
        <v>7.8284922892171496</v>
      </c>
      <c r="BU14" s="374"/>
      <c r="BV14" s="430" t="s">
        <v>443</v>
      </c>
    </row>
    <row r="15" spans="1:74" s="428" customFormat="1" x14ac:dyDescent="0.25">
      <c r="A15" s="345" t="s">
        <v>8046</v>
      </c>
      <c r="B15" s="373"/>
      <c r="C15" s="719">
        <v>41835</v>
      </c>
      <c r="D15" s="373"/>
      <c r="E15" s="346">
        <v>392.82799999999997</v>
      </c>
      <c r="F15" s="373"/>
      <c r="G15" s="347">
        <v>26.464300000000001</v>
      </c>
      <c r="H15" s="374"/>
      <c r="I15" s="843">
        <v>2.64</v>
      </c>
      <c r="J15" s="843">
        <v>8.1730199999999993</v>
      </c>
      <c r="K15" s="843">
        <v>2.16</v>
      </c>
      <c r="L15" s="843">
        <v>2.25</v>
      </c>
      <c r="M15" s="362"/>
      <c r="N15" s="350">
        <v>-0.82750000000000001</v>
      </c>
      <c r="O15" s="348">
        <v>-0.87339999999999995</v>
      </c>
      <c r="P15" s="348">
        <v>5.7596999999999996</v>
      </c>
      <c r="Q15" s="348">
        <v>6.8945999999999996</v>
      </c>
      <c r="R15" s="348">
        <v>4.5601000000000003</v>
      </c>
      <c r="S15" s="348">
        <v>10.005599999999999</v>
      </c>
      <c r="T15" s="348">
        <v>9.0231999999999992</v>
      </c>
      <c r="U15" s="354">
        <v>8.4046000000000003</v>
      </c>
      <c r="V15" s="348">
        <v>8.7494999999999994</v>
      </c>
      <c r="W15" s="348">
        <v>9.0935000000000006</v>
      </c>
      <c r="X15" s="348">
        <v>8.8551000000000002</v>
      </c>
      <c r="Y15" s="375">
        <v>7.6988000000000003</v>
      </c>
      <c r="Z15" s="348">
        <v>7.7431999999999999</v>
      </c>
      <c r="AA15" s="348">
        <v>7.3714000000000004</v>
      </c>
      <c r="AB15" s="348">
        <v>10.3523</v>
      </c>
      <c r="AC15" s="348">
        <v>8.5088000000000008</v>
      </c>
      <c r="AD15" s="348">
        <v>8.5827000000000009</v>
      </c>
      <c r="AE15" s="348">
        <v>11.3725</v>
      </c>
      <c r="AF15" s="348">
        <v>8.3292000000000002</v>
      </c>
      <c r="AG15" s="569"/>
      <c r="AH15" s="346">
        <v>1</v>
      </c>
      <c r="AI15" s="346">
        <v>8</v>
      </c>
      <c r="AJ15" s="346">
        <v>5</v>
      </c>
      <c r="AK15" s="346">
        <v>9</v>
      </c>
      <c r="AL15" s="346">
        <v>4</v>
      </c>
      <c r="AM15" s="346">
        <v>4</v>
      </c>
      <c r="AN15" s="346">
        <v>4</v>
      </c>
      <c r="AO15" s="572">
        <v>4</v>
      </c>
      <c r="AP15" s="346">
        <v>3</v>
      </c>
      <c r="AQ15" s="346">
        <v>5</v>
      </c>
      <c r="AR15" s="346">
        <v>6</v>
      </c>
      <c r="AS15" s="346">
        <v>8</v>
      </c>
      <c r="AT15" s="346">
        <v>6</v>
      </c>
      <c r="AU15" s="346">
        <v>4</v>
      </c>
      <c r="AV15" s="346">
        <v>4</v>
      </c>
      <c r="AW15" s="346">
        <v>4</v>
      </c>
      <c r="AX15" s="346">
        <v>4</v>
      </c>
      <c r="AY15" s="346">
        <v>6</v>
      </c>
      <c r="AZ15" s="584"/>
      <c r="BA15" s="467">
        <v>6.05</v>
      </c>
      <c r="BB15" s="348">
        <v>9.74</v>
      </c>
      <c r="BC15" s="348">
        <v>6.91</v>
      </c>
      <c r="BD15" s="348">
        <v>53.82</v>
      </c>
      <c r="BE15" s="375">
        <v>7.24</v>
      </c>
      <c r="BF15" s="375">
        <v>16.239999999999998</v>
      </c>
      <c r="BG15" s="374"/>
      <c r="BH15" s="594">
        <v>7.88</v>
      </c>
      <c r="BI15" s="348">
        <v>3.55</v>
      </c>
      <c r="BJ15" s="348" t="s">
        <v>430</v>
      </c>
      <c r="BK15" s="348">
        <v>74.16</v>
      </c>
      <c r="BL15" s="348" t="s">
        <v>430</v>
      </c>
      <c r="BM15" s="375">
        <v>6.05</v>
      </c>
      <c r="BN15" s="375" t="s">
        <v>430</v>
      </c>
      <c r="BO15" s="375" t="s">
        <v>430</v>
      </c>
      <c r="BP15" s="375" t="s">
        <v>430</v>
      </c>
      <c r="BQ15" s="375">
        <v>8.36</v>
      </c>
      <c r="BR15" s="374"/>
      <c r="BS15" s="468">
        <v>2.5166459994966699</v>
      </c>
      <c r="BT15" s="348">
        <v>2.9523488394095301</v>
      </c>
      <c r="BU15" s="374"/>
      <c r="BV15" s="430" t="s">
        <v>463</v>
      </c>
    </row>
    <row r="16" spans="1:74" s="428" customFormat="1" x14ac:dyDescent="0.25">
      <c r="A16" s="345" t="s">
        <v>8047</v>
      </c>
      <c r="B16" s="373"/>
      <c r="C16" s="719">
        <v>41275</v>
      </c>
      <c r="D16" s="373"/>
      <c r="E16" s="346">
        <v>315.03100000000001</v>
      </c>
      <c r="F16" s="373"/>
      <c r="G16" s="347">
        <v>60.901800000000001</v>
      </c>
      <c r="H16" s="374"/>
      <c r="I16" s="348">
        <v>2.7833999999999999</v>
      </c>
      <c r="J16" s="348">
        <v>8.1846999999999994</v>
      </c>
      <c r="K16" s="843">
        <v>2.2400000000000002</v>
      </c>
      <c r="L16" s="348">
        <v>2.2078000000000002</v>
      </c>
      <c r="M16" s="362"/>
      <c r="N16" s="350">
        <v>-9.0475999999999992</v>
      </c>
      <c r="O16" s="348">
        <v>5.1163999999999996</v>
      </c>
      <c r="P16" s="348">
        <v>7.5881999999999996</v>
      </c>
      <c r="Q16" s="348">
        <v>8.6244999999999994</v>
      </c>
      <c r="R16" s="348">
        <v>3.2667000000000002</v>
      </c>
      <c r="S16" s="348">
        <v>9.7337000000000007</v>
      </c>
      <c r="T16" s="348">
        <v>18.489799999999999</v>
      </c>
      <c r="U16" s="354">
        <v>13.0817</v>
      </c>
      <c r="V16" s="348">
        <v>11.338200000000001</v>
      </c>
      <c r="W16" s="348">
        <v>16.970300000000002</v>
      </c>
      <c r="X16" s="348">
        <v>16.8139</v>
      </c>
      <c r="Y16" s="375">
        <v>13.360200000000001</v>
      </c>
      <c r="Z16" s="348">
        <v>8.7673000000000005</v>
      </c>
      <c r="AA16" s="348">
        <v>5.4238999999999997</v>
      </c>
      <c r="AB16" s="348">
        <v>22.099699999999999</v>
      </c>
      <c r="AC16" s="348">
        <v>13.518000000000001</v>
      </c>
      <c r="AD16" s="348">
        <v>11.6454</v>
      </c>
      <c r="AE16" s="348">
        <v>13.1303</v>
      </c>
      <c r="AF16" s="348">
        <v>9.2126000000000001</v>
      </c>
      <c r="AG16" s="569"/>
      <c r="AH16" s="346">
        <v>6</v>
      </c>
      <c r="AI16" s="346">
        <v>1</v>
      </c>
      <c r="AJ16" s="346">
        <v>2</v>
      </c>
      <c r="AK16" s="346">
        <v>4</v>
      </c>
      <c r="AL16" s="346">
        <v>8</v>
      </c>
      <c r="AM16" s="346">
        <v>6</v>
      </c>
      <c r="AN16" s="346">
        <v>1</v>
      </c>
      <c r="AO16" s="572">
        <v>2</v>
      </c>
      <c r="AP16" s="346">
        <v>2</v>
      </c>
      <c r="AQ16" s="346">
        <v>1</v>
      </c>
      <c r="AR16" s="346">
        <v>1</v>
      </c>
      <c r="AS16" s="346">
        <v>1</v>
      </c>
      <c r="AT16" s="346">
        <v>2</v>
      </c>
      <c r="AU16" s="346">
        <v>10</v>
      </c>
      <c r="AV16" s="346">
        <v>1</v>
      </c>
      <c r="AW16" s="346">
        <v>2</v>
      </c>
      <c r="AX16" s="346">
        <v>2</v>
      </c>
      <c r="AY16" s="346">
        <v>3</v>
      </c>
      <c r="AZ16" s="584"/>
      <c r="BA16" s="467">
        <v>13.17</v>
      </c>
      <c r="BB16" s="348">
        <v>11.18</v>
      </c>
      <c r="BC16" s="348">
        <v>3.48</v>
      </c>
      <c r="BD16" s="348">
        <v>64.52</v>
      </c>
      <c r="BE16" s="375">
        <v>3.48</v>
      </c>
      <c r="BF16" s="375">
        <v>4.17</v>
      </c>
      <c r="BG16" s="374"/>
      <c r="BH16" s="594">
        <v>4.17</v>
      </c>
      <c r="BI16" s="348">
        <v>7.85</v>
      </c>
      <c r="BJ16" s="348" t="s">
        <v>430</v>
      </c>
      <c r="BK16" s="348">
        <v>74.819999999999993</v>
      </c>
      <c r="BL16" s="348" t="s">
        <v>430</v>
      </c>
      <c r="BM16" s="375">
        <v>13.17</v>
      </c>
      <c r="BN16" s="375" t="s">
        <v>430</v>
      </c>
      <c r="BO16" s="375" t="s">
        <v>430</v>
      </c>
      <c r="BP16" s="375" t="s">
        <v>430</v>
      </c>
      <c r="BQ16" s="375" t="s">
        <v>430</v>
      </c>
      <c r="BR16" s="374"/>
      <c r="BS16" s="468">
        <v>3.3865604296613401</v>
      </c>
      <c r="BT16" s="348">
        <v>5.02434283949757</v>
      </c>
      <c r="BU16" s="374"/>
      <c r="BV16" s="430" t="s">
        <v>8048</v>
      </c>
    </row>
    <row r="17" spans="1:74" s="428" customFormat="1" x14ac:dyDescent="0.25">
      <c r="A17" s="345" t="s">
        <v>8049</v>
      </c>
      <c r="B17" s="373"/>
      <c r="C17" s="719">
        <v>41275</v>
      </c>
      <c r="D17" s="373"/>
      <c r="E17" s="346">
        <v>249.66800000000001</v>
      </c>
      <c r="F17" s="373"/>
      <c r="G17" s="347">
        <v>20.904599999999999</v>
      </c>
      <c r="H17" s="374"/>
      <c r="I17" s="348">
        <v>2.6768000000000001</v>
      </c>
      <c r="J17" s="843">
        <v>8.0500000000000007</v>
      </c>
      <c r="K17" s="843">
        <v>2.0699999999999998</v>
      </c>
      <c r="L17" s="843">
        <v>2.17</v>
      </c>
      <c r="M17" s="362"/>
      <c r="N17" s="350">
        <v>-5.5864000000000003</v>
      </c>
      <c r="O17" s="348">
        <v>-5.2939999999999996</v>
      </c>
      <c r="P17" s="348">
        <v>3.4693999999999998</v>
      </c>
      <c r="Q17" s="348">
        <v>8.4079999999999995</v>
      </c>
      <c r="R17" s="348">
        <v>3.9104999999999999</v>
      </c>
      <c r="S17" s="348">
        <v>7.8737000000000004</v>
      </c>
      <c r="T17" s="348">
        <v>6.9142999999999999</v>
      </c>
      <c r="U17" s="354">
        <v>6.8036000000000003</v>
      </c>
      <c r="V17" s="348">
        <v>6.9377000000000004</v>
      </c>
      <c r="W17" s="348">
        <v>7.6223999999999998</v>
      </c>
      <c r="X17" s="348">
        <v>7.8460999999999999</v>
      </c>
      <c r="Y17" s="375">
        <v>10.2013</v>
      </c>
      <c r="Z17" s="348">
        <v>3.4965999999999999</v>
      </c>
      <c r="AA17" s="348">
        <v>6.3670999999999998</v>
      </c>
      <c r="AB17" s="348">
        <v>8.1450999999999993</v>
      </c>
      <c r="AC17" s="348">
        <v>6.7805999999999997</v>
      </c>
      <c r="AD17" s="348">
        <v>6.9827000000000004</v>
      </c>
      <c r="AE17" s="348">
        <v>10.5063</v>
      </c>
      <c r="AF17" s="348">
        <v>5.4364999999999997</v>
      </c>
      <c r="AG17" s="569"/>
      <c r="AH17" s="346">
        <v>3</v>
      </c>
      <c r="AI17" s="346">
        <v>11</v>
      </c>
      <c r="AJ17" s="346">
        <v>10</v>
      </c>
      <c r="AK17" s="346">
        <v>6</v>
      </c>
      <c r="AL17" s="346">
        <v>6</v>
      </c>
      <c r="AM17" s="346">
        <v>9</v>
      </c>
      <c r="AN17" s="346">
        <v>11</v>
      </c>
      <c r="AO17" s="572">
        <v>9</v>
      </c>
      <c r="AP17" s="346">
        <v>9</v>
      </c>
      <c r="AQ17" s="346">
        <v>10</v>
      </c>
      <c r="AR17" s="346">
        <v>10</v>
      </c>
      <c r="AS17" s="346">
        <v>3</v>
      </c>
      <c r="AT17" s="346">
        <v>10</v>
      </c>
      <c r="AU17" s="346">
        <v>8</v>
      </c>
      <c r="AV17" s="346">
        <v>9</v>
      </c>
      <c r="AW17" s="346">
        <v>10</v>
      </c>
      <c r="AX17" s="346">
        <v>9</v>
      </c>
      <c r="AY17" s="346">
        <v>8</v>
      </c>
      <c r="AZ17" s="584"/>
      <c r="BA17" s="467">
        <v>15.34</v>
      </c>
      <c r="BB17" s="348">
        <v>5.85</v>
      </c>
      <c r="BC17" s="348">
        <v>20.07</v>
      </c>
      <c r="BD17" s="348">
        <v>50.46</v>
      </c>
      <c r="BE17" s="375" t="s">
        <v>430</v>
      </c>
      <c r="BF17" s="375">
        <v>8.2799999999999994</v>
      </c>
      <c r="BG17" s="374"/>
      <c r="BH17" s="594">
        <v>6.07</v>
      </c>
      <c r="BI17" s="348" t="s">
        <v>430</v>
      </c>
      <c r="BJ17" s="348" t="s">
        <v>430</v>
      </c>
      <c r="BK17" s="348">
        <v>76.38</v>
      </c>
      <c r="BL17" s="348" t="s">
        <v>430</v>
      </c>
      <c r="BM17" s="375">
        <v>15.34</v>
      </c>
      <c r="BN17" s="375" t="s">
        <v>430</v>
      </c>
      <c r="BO17" s="375" t="s">
        <v>430</v>
      </c>
      <c r="BP17" s="375" t="s">
        <v>430</v>
      </c>
      <c r="BQ17" s="375">
        <v>2.2000000000000002</v>
      </c>
      <c r="BR17" s="374"/>
      <c r="BS17" s="468">
        <v>6.0386738793961303</v>
      </c>
      <c r="BT17" s="348">
        <v>5.8308364494169203</v>
      </c>
      <c r="BU17" s="374"/>
      <c r="BV17" s="430" t="s">
        <v>436</v>
      </c>
    </row>
    <row r="18" spans="1:74" s="428" customFormat="1" x14ac:dyDescent="0.25">
      <c r="A18" s="345" t="s">
        <v>8050</v>
      </c>
      <c r="B18" s="373"/>
      <c r="C18" s="719">
        <v>42797</v>
      </c>
      <c r="D18" s="373"/>
      <c r="E18" s="346">
        <v>223.34299999999999</v>
      </c>
      <c r="F18" s="373"/>
      <c r="G18" s="347">
        <v>19.097999999999999</v>
      </c>
      <c r="H18" s="374"/>
      <c r="I18" s="843">
        <v>3.02</v>
      </c>
      <c r="J18" s="843">
        <v>7.77</v>
      </c>
      <c r="K18" s="843">
        <v>2.31</v>
      </c>
      <c r="L18" s="843">
        <v>2.4500000000000002</v>
      </c>
      <c r="M18" s="362"/>
      <c r="N18" s="350">
        <v>-7.4520999999999997</v>
      </c>
      <c r="O18" s="348">
        <v>2.4213</v>
      </c>
      <c r="P18" s="348">
        <v>6.9714999999999998</v>
      </c>
      <c r="Q18" s="348">
        <v>8.8211999999999993</v>
      </c>
      <c r="R18" s="348">
        <v>3.0907</v>
      </c>
      <c r="S18" s="348">
        <v>7.3333000000000004</v>
      </c>
      <c r="T18" s="348">
        <v>6.9170999999999996</v>
      </c>
      <c r="U18" s="354">
        <v>6.1959</v>
      </c>
      <c r="V18" s="348">
        <v>6.1802000000000001</v>
      </c>
      <c r="W18" s="348">
        <v>7.0701000000000001</v>
      </c>
      <c r="X18" s="348">
        <v>7.3997000000000002</v>
      </c>
      <c r="Y18" s="375">
        <v>6.3754</v>
      </c>
      <c r="Z18" s="348" t="s">
        <v>430</v>
      </c>
      <c r="AA18" s="348">
        <v>4.3775000000000004</v>
      </c>
      <c r="AB18" s="348">
        <v>7.9276</v>
      </c>
      <c r="AC18" s="348">
        <v>6.2013999999999996</v>
      </c>
      <c r="AD18" s="348">
        <v>6.1619000000000002</v>
      </c>
      <c r="AE18" s="348">
        <v>12.330500000000001</v>
      </c>
      <c r="AF18" s="348">
        <v>7.0258000000000003</v>
      </c>
      <c r="AG18" s="569"/>
      <c r="AH18" s="346">
        <v>4</v>
      </c>
      <c r="AI18" s="346">
        <v>4</v>
      </c>
      <c r="AJ18" s="346">
        <v>4</v>
      </c>
      <c r="AK18" s="346">
        <v>3</v>
      </c>
      <c r="AL18" s="346">
        <v>9</v>
      </c>
      <c r="AM18" s="346">
        <v>11</v>
      </c>
      <c r="AN18" s="346">
        <v>10</v>
      </c>
      <c r="AO18" s="572">
        <v>11</v>
      </c>
      <c r="AP18" s="346">
        <v>11</v>
      </c>
      <c r="AQ18" s="346">
        <v>11</v>
      </c>
      <c r="AR18" s="346">
        <v>11</v>
      </c>
      <c r="AS18" s="346">
        <v>11</v>
      </c>
      <c r="AT18" s="346" t="s">
        <v>430</v>
      </c>
      <c r="AU18" s="346">
        <v>11</v>
      </c>
      <c r="AV18" s="346">
        <v>11</v>
      </c>
      <c r="AW18" s="346">
        <v>11</v>
      </c>
      <c r="AX18" s="346">
        <v>11</v>
      </c>
      <c r="AY18" s="346">
        <v>4</v>
      </c>
      <c r="AZ18" s="584"/>
      <c r="BA18" s="467">
        <v>7.22</v>
      </c>
      <c r="BB18" s="348">
        <v>11.11</v>
      </c>
      <c r="BC18" s="348">
        <v>6.57</v>
      </c>
      <c r="BD18" s="348">
        <v>66.73</v>
      </c>
      <c r="BE18" s="375" t="s">
        <v>430</v>
      </c>
      <c r="BF18" s="375">
        <v>8.3699999999999992</v>
      </c>
      <c r="BG18" s="374"/>
      <c r="BH18" s="594">
        <v>8.36</v>
      </c>
      <c r="BI18" s="348">
        <v>2.16</v>
      </c>
      <c r="BJ18" s="348" t="s">
        <v>430</v>
      </c>
      <c r="BK18" s="348">
        <v>82.25</v>
      </c>
      <c r="BL18" s="348" t="s">
        <v>430</v>
      </c>
      <c r="BM18" s="375">
        <v>7.22</v>
      </c>
      <c r="BN18" s="375" t="s">
        <v>430</v>
      </c>
      <c r="BO18" s="375" t="s">
        <v>430</v>
      </c>
      <c r="BP18" s="375" t="s">
        <v>430</v>
      </c>
      <c r="BQ18" s="375" t="s">
        <v>430</v>
      </c>
      <c r="BR18" s="374"/>
      <c r="BS18" s="468">
        <v>17.616999428238302</v>
      </c>
      <c r="BT18" s="348">
        <v>11.2370344788763</v>
      </c>
      <c r="BU18" s="374"/>
      <c r="BV18" s="430" t="s">
        <v>921</v>
      </c>
    </row>
    <row r="19" spans="1:74" x14ac:dyDescent="0.25">
      <c r="A19" s="318" t="s">
        <v>93</v>
      </c>
      <c r="B19" s="43"/>
      <c r="C19" s="720"/>
      <c r="D19" s="43"/>
      <c r="E19" s="51"/>
      <c r="F19" s="43"/>
      <c r="G19" s="55"/>
      <c r="H19" s="66"/>
      <c r="I19" s="59"/>
      <c r="J19" s="59"/>
      <c r="K19" s="59"/>
      <c r="L19" s="59"/>
      <c r="M19" s="258"/>
      <c r="N19" s="70">
        <v>-8.7741000000000007</v>
      </c>
      <c r="O19" s="59">
        <v>0.33560000000000001</v>
      </c>
      <c r="P19" s="59">
        <v>5.4850000000000003</v>
      </c>
      <c r="Q19" s="59">
        <v>7.9720000000000004</v>
      </c>
      <c r="R19" s="59">
        <v>4.1608999999999998</v>
      </c>
      <c r="S19" s="59">
        <v>9.2263999999999999</v>
      </c>
      <c r="T19" s="59">
        <v>9.1809999999999992</v>
      </c>
      <c r="U19" s="88">
        <v>8.6011000000000006</v>
      </c>
      <c r="V19" s="59">
        <v>8.5406999999999993</v>
      </c>
      <c r="W19" s="59">
        <v>10.2531</v>
      </c>
      <c r="X19" s="59">
        <v>9.9639000000000006</v>
      </c>
      <c r="Y19" s="276">
        <v>8.6922999999999995</v>
      </c>
      <c r="Z19" s="59">
        <v>7.5335000000000001</v>
      </c>
      <c r="AA19" s="59">
        <v>6.7862999999999998</v>
      </c>
      <c r="AB19" s="59">
        <v>10.588900000000001</v>
      </c>
      <c r="AC19" s="59">
        <v>8.7631999999999994</v>
      </c>
      <c r="AD19" s="59">
        <v>8.4577000000000009</v>
      </c>
      <c r="AE19" s="59">
        <v>11.644</v>
      </c>
      <c r="AF19" s="59">
        <v>8.1715999999999998</v>
      </c>
      <c r="AG19" s="553"/>
      <c r="AH19" s="51">
        <v>11</v>
      </c>
      <c r="AI19" s="51">
        <v>11</v>
      </c>
      <c r="AJ19" s="51">
        <v>11</v>
      </c>
      <c r="AK19" s="51">
        <v>11</v>
      </c>
      <c r="AL19" s="51">
        <v>11</v>
      </c>
      <c r="AM19" s="51">
        <v>11</v>
      </c>
      <c r="AN19" s="51">
        <v>11</v>
      </c>
      <c r="AO19" s="560">
        <v>11</v>
      </c>
      <c r="AP19" s="51">
        <v>11</v>
      </c>
      <c r="AQ19" s="51">
        <v>11</v>
      </c>
      <c r="AR19" s="51">
        <v>11</v>
      </c>
      <c r="AS19" s="51">
        <v>11</v>
      </c>
      <c r="AT19" s="51">
        <v>10</v>
      </c>
      <c r="AU19" s="51">
        <v>11</v>
      </c>
      <c r="AV19" s="51">
        <v>11</v>
      </c>
      <c r="AW19" s="51">
        <v>11</v>
      </c>
      <c r="AX19" s="51">
        <v>11</v>
      </c>
      <c r="AY19" s="51">
        <v>11</v>
      </c>
      <c r="AZ19" s="579"/>
      <c r="BA19" s="577"/>
      <c r="BB19" s="59"/>
      <c r="BC19" s="59"/>
      <c r="BD19" s="59"/>
      <c r="BE19" s="276"/>
      <c r="BF19" s="276"/>
      <c r="BG19" s="66"/>
      <c r="BH19" s="586"/>
      <c r="BI19" s="59"/>
      <c r="BJ19" s="59"/>
      <c r="BK19" s="59"/>
      <c r="BL19" s="59"/>
      <c r="BM19" s="276"/>
      <c r="BN19" s="587"/>
      <c r="BO19" s="587"/>
      <c r="BP19" s="587"/>
      <c r="BQ19" s="587"/>
      <c r="BR19" s="602"/>
      <c r="BS19" s="267"/>
      <c r="BT19" s="59"/>
      <c r="BU19" s="66"/>
      <c r="BV19" s="34"/>
    </row>
    <row r="20" spans="1:74" x14ac:dyDescent="0.25">
      <c r="A20" s="320" t="s">
        <v>94</v>
      </c>
      <c r="B20" s="44"/>
      <c r="C20" s="721"/>
      <c r="D20" s="44"/>
      <c r="E20" s="52"/>
      <c r="F20" s="44"/>
      <c r="G20" s="56"/>
      <c r="H20" s="67"/>
      <c r="I20" s="60"/>
      <c r="J20" s="60"/>
      <c r="K20" s="60"/>
      <c r="L20" s="60"/>
      <c r="M20" s="259"/>
      <c r="N20" s="71">
        <v>-0.82750000000000001</v>
      </c>
      <c r="O20" s="60">
        <v>5.1163999999999996</v>
      </c>
      <c r="P20" s="60">
        <v>8.0473999999999997</v>
      </c>
      <c r="Q20" s="60">
        <v>9.9864999999999995</v>
      </c>
      <c r="R20" s="60">
        <v>6.9702000000000002</v>
      </c>
      <c r="S20" s="60">
        <v>11.413600000000001</v>
      </c>
      <c r="T20" s="60">
        <v>18.489799999999999</v>
      </c>
      <c r="U20" s="89">
        <v>13.6372</v>
      </c>
      <c r="V20" s="60">
        <v>12.9573</v>
      </c>
      <c r="W20" s="60">
        <v>16.970300000000002</v>
      </c>
      <c r="X20" s="60">
        <v>16.8139</v>
      </c>
      <c r="Y20" s="277">
        <v>13.360200000000001</v>
      </c>
      <c r="Z20" s="60">
        <v>9.3452999999999999</v>
      </c>
      <c r="AA20" s="60">
        <v>8.8315000000000001</v>
      </c>
      <c r="AB20" s="60">
        <v>22.099699999999999</v>
      </c>
      <c r="AC20" s="60">
        <v>14.2859</v>
      </c>
      <c r="AD20" s="60">
        <v>12.861599999999999</v>
      </c>
      <c r="AE20" s="60">
        <v>14.022</v>
      </c>
      <c r="AF20" s="60">
        <v>9.5040999999999993</v>
      </c>
      <c r="AG20" s="554"/>
      <c r="AH20" s="52"/>
      <c r="AI20" s="52"/>
      <c r="AJ20" s="52"/>
      <c r="AK20" s="52"/>
      <c r="AL20" s="52"/>
      <c r="AM20" s="52"/>
      <c r="AN20" s="52"/>
      <c r="AO20" s="561"/>
      <c r="AP20" s="52"/>
      <c r="AQ20" s="52"/>
      <c r="AR20" s="52"/>
      <c r="AS20" s="52"/>
      <c r="AT20" s="52"/>
      <c r="AU20" s="52"/>
      <c r="AV20" s="52"/>
      <c r="AW20" s="52"/>
      <c r="AX20" s="52"/>
      <c r="AY20" s="52"/>
      <c r="AZ20" s="580"/>
      <c r="BA20" s="551"/>
      <c r="BB20" s="60"/>
      <c r="BC20" s="60"/>
      <c r="BD20" s="60"/>
      <c r="BE20" s="277"/>
      <c r="BF20" s="277"/>
      <c r="BG20" s="67"/>
      <c r="BH20" s="588"/>
      <c r="BI20" s="60"/>
      <c r="BJ20" s="60"/>
      <c r="BK20" s="60"/>
      <c r="BL20" s="60"/>
      <c r="BM20" s="277"/>
      <c r="BN20" s="589"/>
      <c r="BO20" s="589"/>
      <c r="BP20" s="589"/>
      <c r="BQ20" s="589"/>
      <c r="BR20" s="596"/>
      <c r="BS20" s="268"/>
      <c r="BT20" s="60"/>
      <c r="BU20" s="67"/>
      <c r="BV20" s="26"/>
    </row>
    <row r="21" spans="1:74" x14ac:dyDescent="0.25">
      <c r="A21" s="320" t="s">
        <v>95</v>
      </c>
      <c r="B21" s="44"/>
      <c r="C21" s="721"/>
      <c r="D21" s="44"/>
      <c r="E21" s="52"/>
      <c r="F21" s="44"/>
      <c r="G21" s="56"/>
      <c r="H21" s="67"/>
      <c r="I21" s="60"/>
      <c r="J21" s="60"/>
      <c r="K21" s="60"/>
      <c r="L21" s="60"/>
      <c r="M21" s="259"/>
      <c r="N21" s="71">
        <v>-20.433299999999999</v>
      </c>
      <c r="O21" s="60">
        <v>-5.2939999999999996</v>
      </c>
      <c r="P21" s="60">
        <v>2.411</v>
      </c>
      <c r="Q21" s="60">
        <v>5.9211</v>
      </c>
      <c r="R21" s="60">
        <v>2.3887999999999998</v>
      </c>
      <c r="S21" s="60">
        <v>7.3333000000000004</v>
      </c>
      <c r="T21" s="60">
        <v>6.9142999999999999</v>
      </c>
      <c r="U21" s="89">
        <v>6.1959</v>
      </c>
      <c r="V21" s="60">
        <v>6.1802000000000001</v>
      </c>
      <c r="W21" s="60">
        <v>7.0701000000000001</v>
      </c>
      <c r="X21" s="60">
        <v>7.3997000000000002</v>
      </c>
      <c r="Y21" s="277">
        <v>6.3754</v>
      </c>
      <c r="Z21" s="60">
        <v>3.4965999999999999</v>
      </c>
      <c r="AA21" s="60">
        <v>4.3775000000000004</v>
      </c>
      <c r="AB21" s="60">
        <v>7.9276</v>
      </c>
      <c r="AC21" s="60">
        <v>6.2013999999999996</v>
      </c>
      <c r="AD21" s="60">
        <v>6.1619000000000002</v>
      </c>
      <c r="AE21" s="60">
        <v>9.968</v>
      </c>
      <c r="AF21" s="60">
        <v>5.4364999999999997</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596"/>
      <c r="BS21" s="268"/>
      <c r="BT21" s="60"/>
      <c r="BU21" s="67"/>
      <c r="BV21" s="26"/>
    </row>
    <row r="22" spans="1:74" x14ac:dyDescent="0.25">
      <c r="A22" s="321" t="s">
        <v>96</v>
      </c>
      <c r="B22" s="45"/>
      <c r="C22" s="722"/>
      <c r="D22" s="45"/>
      <c r="E22" s="53"/>
      <c r="F22" s="45"/>
      <c r="G22" s="57"/>
      <c r="H22" s="68"/>
      <c r="I22" s="61"/>
      <c r="J22" s="61"/>
      <c r="K22" s="61"/>
      <c r="L22" s="61"/>
      <c r="M22" s="262"/>
      <c r="N22" s="72">
        <v>-9.0475999999999992</v>
      </c>
      <c r="O22" s="61">
        <v>6.6900000000000001E-2</v>
      </c>
      <c r="P22" s="61">
        <v>5.0946999999999996</v>
      </c>
      <c r="Q22" s="61">
        <v>8.4079999999999995</v>
      </c>
      <c r="R22" s="61">
        <v>3.9104999999999999</v>
      </c>
      <c r="S22" s="61">
        <v>9.7337000000000007</v>
      </c>
      <c r="T22" s="61">
        <v>8.0119000000000007</v>
      </c>
      <c r="U22" s="90">
        <v>7.8529999999999998</v>
      </c>
      <c r="V22" s="61">
        <v>8.1281999999999996</v>
      </c>
      <c r="W22" s="61">
        <v>9.0586000000000002</v>
      </c>
      <c r="X22" s="61">
        <v>8.8551000000000002</v>
      </c>
      <c r="Y22" s="279">
        <v>7.9111000000000002</v>
      </c>
      <c r="Z22" s="61">
        <v>7.7958499999999997</v>
      </c>
      <c r="AA22" s="61">
        <v>6.8992000000000004</v>
      </c>
      <c r="AB22" s="61">
        <v>9.4779999999999998</v>
      </c>
      <c r="AC22" s="61">
        <v>7.9977999999999998</v>
      </c>
      <c r="AD22" s="61">
        <v>8.0427999999999997</v>
      </c>
      <c r="AE22" s="61">
        <v>11.3725</v>
      </c>
      <c r="AF22" s="61">
        <v>8.3292000000000002</v>
      </c>
      <c r="AG22" s="556"/>
      <c r="AH22" s="53"/>
      <c r="AI22" s="53"/>
      <c r="AJ22" s="53"/>
      <c r="AK22" s="53"/>
      <c r="AL22" s="53"/>
      <c r="AM22" s="53"/>
      <c r="AN22" s="53"/>
      <c r="AO22" s="563"/>
      <c r="AP22" s="53"/>
      <c r="AQ22" s="53"/>
      <c r="AR22" s="53"/>
      <c r="AS22" s="53"/>
      <c r="AT22" s="53"/>
      <c r="AU22" s="53"/>
      <c r="AV22" s="53"/>
      <c r="AW22" s="53"/>
      <c r="AX22" s="53"/>
      <c r="AY22" s="53"/>
      <c r="AZ22" s="581"/>
      <c r="BA22" s="578"/>
      <c r="BB22" s="61"/>
      <c r="BC22" s="61"/>
      <c r="BD22" s="61"/>
      <c r="BE22" s="279"/>
      <c r="BF22" s="279"/>
      <c r="BG22" s="68"/>
      <c r="BH22" s="590"/>
      <c r="BI22" s="61"/>
      <c r="BJ22" s="61"/>
      <c r="BK22" s="61"/>
      <c r="BL22" s="61"/>
      <c r="BM22" s="279"/>
      <c r="BN22" s="591"/>
      <c r="BO22" s="591"/>
      <c r="BP22" s="591"/>
      <c r="BQ22" s="591"/>
      <c r="BR22" s="603"/>
      <c r="BS22" s="270"/>
      <c r="BT22" s="61"/>
      <c r="BU22" s="68"/>
      <c r="BV22" s="272"/>
    </row>
    <row r="23" spans="1:74" ht="14.5" x14ac:dyDescent="0.25">
      <c r="A23" s="323" t="s">
        <v>234</v>
      </c>
      <c r="B23" s="46"/>
      <c r="C23" s="723"/>
      <c r="D23" s="46"/>
      <c r="E23" s="54"/>
      <c r="F23" s="46"/>
      <c r="G23" s="58"/>
      <c r="H23" s="69"/>
      <c r="I23" s="62"/>
      <c r="J23" s="62"/>
      <c r="K23" s="62"/>
      <c r="L23" s="62"/>
      <c r="M23" s="263"/>
      <c r="N23" s="73"/>
      <c r="O23" s="62"/>
      <c r="P23" s="62"/>
      <c r="Q23" s="62"/>
      <c r="R23" s="62"/>
      <c r="S23" s="62"/>
      <c r="T23" s="62"/>
      <c r="U23" s="91"/>
      <c r="V23" s="62"/>
      <c r="W23" s="62"/>
      <c r="X23" s="62"/>
      <c r="Y23" s="245"/>
      <c r="Z23" s="62"/>
      <c r="AA23" s="62"/>
      <c r="AB23" s="62"/>
      <c r="AC23" s="62"/>
      <c r="AD23" s="62"/>
      <c r="AE23" s="62"/>
      <c r="AF23" s="62"/>
      <c r="AG23" s="557"/>
      <c r="AH23" s="54"/>
      <c r="AI23" s="54"/>
      <c r="AJ23" s="54"/>
      <c r="AK23" s="54"/>
      <c r="AL23" s="54"/>
      <c r="AM23" s="54"/>
      <c r="AN23" s="54"/>
      <c r="AO23" s="564"/>
      <c r="AP23" s="54"/>
      <c r="AQ23" s="54"/>
      <c r="AR23" s="54"/>
      <c r="AS23" s="54"/>
      <c r="AT23" s="54"/>
      <c r="AU23" s="54"/>
      <c r="AV23" s="54"/>
      <c r="AW23" s="54"/>
      <c r="AX23" s="54"/>
      <c r="AY23" s="54"/>
      <c r="AZ23" s="582"/>
      <c r="BA23" s="280"/>
      <c r="BB23" s="62"/>
      <c r="BC23" s="62"/>
      <c r="BD23" s="62"/>
      <c r="BE23" s="245"/>
      <c r="BF23" s="245"/>
      <c r="BG23" s="69"/>
      <c r="BH23" s="585"/>
      <c r="BI23" s="62"/>
      <c r="BJ23" s="62"/>
      <c r="BK23" s="62"/>
      <c r="BL23" s="62"/>
      <c r="BM23" s="245"/>
      <c r="BN23" s="592"/>
      <c r="BO23" s="592"/>
      <c r="BP23" s="592"/>
      <c r="BQ23" s="592"/>
      <c r="BR23" s="545"/>
      <c r="BS23" s="271"/>
      <c r="BT23" s="62"/>
      <c r="BU23" s="69"/>
      <c r="BV23" s="41"/>
    </row>
    <row r="24" spans="1:74" s="425" customFormat="1" x14ac:dyDescent="0.25">
      <c r="A24" s="337" t="s">
        <v>8051</v>
      </c>
      <c r="B24" s="369"/>
      <c r="C24" s="718">
        <v>41723</v>
      </c>
      <c r="D24" s="369"/>
      <c r="E24" s="841">
        <v>7665.78</v>
      </c>
      <c r="F24" s="369"/>
      <c r="G24" s="339">
        <v>26.091899999999999</v>
      </c>
      <c r="H24" s="370"/>
      <c r="I24" s="340">
        <v>3.2952300000000001</v>
      </c>
      <c r="J24" s="340">
        <v>8.76</v>
      </c>
      <c r="K24" s="843">
        <v>2.41</v>
      </c>
      <c r="L24" s="340">
        <v>2.3964099999999999</v>
      </c>
      <c r="M24" s="361"/>
      <c r="N24" s="342">
        <v>-10.209099999999999</v>
      </c>
      <c r="O24" s="340">
        <v>-3.17</v>
      </c>
      <c r="P24" s="340">
        <v>3.7797999999999998</v>
      </c>
      <c r="Q24" s="340">
        <v>5.4169999999999998</v>
      </c>
      <c r="R24" s="340">
        <v>2.5733000000000001</v>
      </c>
      <c r="S24" s="340">
        <v>8.7843999999999998</v>
      </c>
      <c r="T24" s="340">
        <v>7.4848999999999997</v>
      </c>
      <c r="U24" s="344">
        <v>7.0593000000000004</v>
      </c>
      <c r="V24" s="340">
        <v>7.056</v>
      </c>
      <c r="W24" s="340">
        <v>7.4878</v>
      </c>
      <c r="X24" s="340">
        <v>7.6439000000000004</v>
      </c>
      <c r="Y24" s="371">
        <v>6.5168999999999997</v>
      </c>
      <c r="Z24" s="340">
        <v>7.2599</v>
      </c>
      <c r="AA24" s="340">
        <v>6.3940999999999999</v>
      </c>
      <c r="AB24" s="340">
        <v>8.9566999999999997</v>
      </c>
      <c r="AC24" s="340">
        <v>7.1063999999999998</v>
      </c>
      <c r="AD24" s="340">
        <v>7.0247999999999999</v>
      </c>
      <c r="AE24" s="340">
        <v>9.5233000000000008</v>
      </c>
      <c r="AF24" s="340">
        <v>7.9934000000000003</v>
      </c>
      <c r="AG24" s="568"/>
      <c r="AH24" s="338">
        <v>7</v>
      </c>
      <c r="AI24" s="338">
        <v>10</v>
      </c>
      <c r="AJ24" s="338">
        <v>9</v>
      </c>
      <c r="AK24" s="338">
        <v>10</v>
      </c>
      <c r="AL24" s="338">
        <v>8</v>
      </c>
      <c r="AM24" s="338">
        <v>7</v>
      </c>
      <c r="AN24" s="338">
        <v>6</v>
      </c>
      <c r="AO24" s="570">
        <v>7</v>
      </c>
      <c r="AP24" s="338">
        <v>7</v>
      </c>
      <c r="AQ24" s="338">
        <v>8</v>
      </c>
      <c r="AR24" s="338">
        <v>8</v>
      </c>
      <c r="AS24" s="338">
        <v>9</v>
      </c>
      <c r="AT24" s="338">
        <v>4</v>
      </c>
      <c r="AU24" s="338">
        <v>5</v>
      </c>
      <c r="AV24" s="338">
        <v>6</v>
      </c>
      <c r="AW24" s="338">
        <v>7</v>
      </c>
      <c r="AX24" s="338">
        <v>7</v>
      </c>
      <c r="AY24" s="338">
        <v>10</v>
      </c>
      <c r="AZ24" s="583"/>
      <c r="BA24" s="464">
        <v>8.11</v>
      </c>
      <c r="BB24" s="340">
        <v>15.66</v>
      </c>
      <c r="BC24" s="340">
        <v>9.1999999999999993</v>
      </c>
      <c r="BD24" s="340">
        <v>50.02</v>
      </c>
      <c r="BE24" s="371">
        <v>4.54</v>
      </c>
      <c r="BF24" s="371">
        <v>12.48</v>
      </c>
      <c r="BG24" s="370"/>
      <c r="BH24" s="593">
        <v>4.8</v>
      </c>
      <c r="BI24" s="340" t="s">
        <v>430</v>
      </c>
      <c r="BJ24" s="340" t="s">
        <v>430</v>
      </c>
      <c r="BK24" s="340">
        <v>79.42</v>
      </c>
      <c r="BL24" s="340" t="s">
        <v>430</v>
      </c>
      <c r="BM24" s="371">
        <v>8.11</v>
      </c>
      <c r="BN24" s="371" t="s">
        <v>430</v>
      </c>
      <c r="BO24" s="371" t="s">
        <v>430</v>
      </c>
      <c r="BP24" s="371" t="s">
        <v>430</v>
      </c>
      <c r="BQ24" s="371">
        <v>7.68</v>
      </c>
      <c r="BR24" s="370"/>
      <c r="BS24" s="465">
        <v>5.7721828517316602</v>
      </c>
      <c r="BT24" s="340">
        <v>7.1854445621556398</v>
      </c>
      <c r="BU24" s="370"/>
      <c r="BV24" s="571" t="s">
        <v>8038</v>
      </c>
    </row>
    <row r="25" spans="1:74" s="428" customFormat="1" x14ac:dyDescent="0.25">
      <c r="A25" s="345" t="s">
        <v>8052</v>
      </c>
      <c r="B25" s="373"/>
      <c r="C25" s="719">
        <v>40515</v>
      </c>
      <c r="D25" s="373"/>
      <c r="E25" s="346">
        <v>6349.17</v>
      </c>
      <c r="F25" s="373"/>
      <c r="G25" s="347">
        <v>34.886299999999999</v>
      </c>
      <c r="H25" s="374"/>
      <c r="I25" s="843">
        <v>2.99</v>
      </c>
      <c r="J25" s="843">
        <v>8.44</v>
      </c>
      <c r="K25" s="843">
        <v>2.04</v>
      </c>
      <c r="L25" s="843">
        <v>2.14</v>
      </c>
      <c r="M25" s="362"/>
      <c r="N25" s="350">
        <v>-10.355</v>
      </c>
      <c r="O25" s="348">
        <v>-0.76719999999999999</v>
      </c>
      <c r="P25" s="348">
        <v>4.1435000000000004</v>
      </c>
      <c r="Q25" s="348">
        <v>6.7584</v>
      </c>
      <c r="R25" s="348">
        <v>3.1675</v>
      </c>
      <c r="S25" s="348">
        <v>9.4222000000000001</v>
      </c>
      <c r="T25" s="348">
        <v>8.2453000000000003</v>
      </c>
      <c r="U25" s="354">
        <v>7.1825999999999999</v>
      </c>
      <c r="V25" s="348">
        <v>8.0295000000000005</v>
      </c>
      <c r="W25" s="348">
        <v>8.3696000000000002</v>
      </c>
      <c r="X25" s="348">
        <v>8.4436</v>
      </c>
      <c r="Y25" s="375">
        <v>7.3141999999999996</v>
      </c>
      <c r="Z25" s="348">
        <v>7.6924000000000001</v>
      </c>
      <c r="AA25" s="348">
        <v>7.1680000000000001</v>
      </c>
      <c r="AB25" s="348">
        <v>9.5864999999999991</v>
      </c>
      <c r="AC25" s="348">
        <v>7.33</v>
      </c>
      <c r="AD25" s="348">
        <v>7.6432000000000002</v>
      </c>
      <c r="AE25" s="348">
        <v>9.6930999999999994</v>
      </c>
      <c r="AF25" s="348">
        <v>8.2398000000000007</v>
      </c>
      <c r="AG25" s="569"/>
      <c r="AH25" s="346">
        <v>8</v>
      </c>
      <c r="AI25" s="346">
        <v>6</v>
      </c>
      <c r="AJ25" s="346">
        <v>8</v>
      </c>
      <c r="AK25" s="346">
        <v>8</v>
      </c>
      <c r="AL25" s="346">
        <v>7</v>
      </c>
      <c r="AM25" s="346">
        <v>2</v>
      </c>
      <c r="AN25" s="346">
        <v>4</v>
      </c>
      <c r="AO25" s="572">
        <v>6</v>
      </c>
      <c r="AP25" s="346">
        <v>3</v>
      </c>
      <c r="AQ25" s="346">
        <v>4</v>
      </c>
      <c r="AR25" s="346">
        <v>4</v>
      </c>
      <c r="AS25" s="346">
        <v>5</v>
      </c>
      <c r="AT25" s="346">
        <v>3</v>
      </c>
      <c r="AU25" s="346">
        <v>2</v>
      </c>
      <c r="AV25" s="346">
        <v>4</v>
      </c>
      <c r="AW25" s="346">
        <v>5</v>
      </c>
      <c r="AX25" s="346">
        <v>5</v>
      </c>
      <c r="AY25" s="346">
        <v>9</v>
      </c>
      <c r="AZ25" s="584"/>
      <c r="BA25" s="467">
        <v>10.4</v>
      </c>
      <c r="BB25" s="348">
        <v>8.61</v>
      </c>
      <c r="BC25" s="348">
        <v>13.19</v>
      </c>
      <c r="BD25" s="348">
        <v>47.05</v>
      </c>
      <c r="BE25" s="375">
        <v>8.33</v>
      </c>
      <c r="BF25" s="375">
        <v>13.6</v>
      </c>
      <c r="BG25" s="374"/>
      <c r="BH25" s="594">
        <v>4.08</v>
      </c>
      <c r="BI25" s="348">
        <v>1.54</v>
      </c>
      <c r="BJ25" s="348" t="s">
        <v>430</v>
      </c>
      <c r="BK25" s="348">
        <v>74.47</v>
      </c>
      <c r="BL25" s="348" t="s">
        <v>430</v>
      </c>
      <c r="BM25" s="375">
        <v>10.4</v>
      </c>
      <c r="BN25" s="375" t="s">
        <v>430</v>
      </c>
      <c r="BO25" s="375" t="s">
        <v>430</v>
      </c>
      <c r="BP25" s="375" t="s">
        <v>430</v>
      </c>
      <c r="BQ25" s="375">
        <v>10.7</v>
      </c>
      <c r="BR25" s="374"/>
      <c r="BS25" s="468">
        <v>3.34292025723146</v>
      </c>
      <c r="BT25" s="348">
        <v>7.7470299966272798</v>
      </c>
      <c r="BU25" s="374"/>
      <c r="BV25" s="430" t="s">
        <v>519</v>
      </c>
    </row>
    <row r="26" spans="1:74" s="428" customFormat="1" x14ac:dyDescent="0.25">
      <c r="A26" s="345" t="s">
        <v>8053</v>
      </c>
      <c r="B26" s="373"/>
      <c r="C26" s="719">
        <v>38187</v>
      </c>
      <c r="D26" s="373"/>
      <c r="E26" s="346">
        <v>2192.37</v>
      </c>
      <c r="F26" s="373"/>
      <c r="G26" s="347">
        <v>49.870899999999999</v>
      </c>
      <c r="H26" s="374"/>
      <c r="I26" s="843">
        <v>2.8</v>
      </c>
      <c r="J26" s="843">
        <v>8.5500000000000007</v>
      </c>
      <c r="K26" s="843">
        <v>2.13</v>
      </c>
      <c r="L26" s="843">
        <v>2.2400000000000002</v>
      </c>
      <c r="M26" s="362"/>
      <c r="N26" s="350">
        <v>-21.066299999999998</v>
      </c>
      <c r="O26" s="348">
        <v>-2.9024999999999999</v>
      </c>
      <c r="P26" s="348">
        <v>4.2378999999999998</v>
      </c>
      <c r="Q26" s="348">
        <v>8.2125000000000004</v>
      </c>
      <c r="R26" s="348">
        <v>6.3185000000000002</v>
      </c>
      <c r="S26" s="348">
        <v>10.7437</v>
      </c>
      <c r="T26" s="348">
        <v>9.3607999999999993</v>
      </c>
      <c r="U26" s="354">
        <v>8.2775999999999996</v>
      </c>
      <c r="V26" s="348">
        <v>7.9679000000000002</v>
      </c>
      <c r="W26" s="348">
        <v>8.0904000000000007</v>
      </c>
      <c r="X26" s="348">
        <v>7.9789000000000003</v>
      </c>
      <c r="Y26" s="375">
        <v>7.0726000000000004</v>
      </c>
      <c r="Z26" s="348">
        <v>7.1254999999999997</v>
      </c>
      <c r="AA26" s="348">
        <v>8.1692</v>
      </c>
      <c r="AB26" s="348">
        <v>10.157400000000001</v>
      </c>
      <c r="AC26" s="348">
        <v>8.4562000000000008</v>
      </c>
      <c r="AD26" s="348">
        <v>7.9192</v>
      </c>
      <c r="AE26" s="348">
        <v>13.3766</v>
      </c>
      <c r="AF26" s="348">
        <v>7.5186000000000002</v>
      </c>
      <c r="AG26" s="569"/>
      <c r="AH26" s="346">
        <v>11</v>
      </c>
      <c r="AI26" s="346">
        <v>9</v>
      </c>
      <c r="AJ26" s="346">
        <v>7</v>
      </c>
      <c r="AK26" s="346">
        <v>2</v>
      </c>
      <c r="AL26" s="346">
        <v>1</v>
      </c>
      <c r="AM26" s="346">
        <v>1</v>
      </c>
      <c r="AN26" s="346">
        <v>2</v>
      </c>
      <c r="AO26" s="572">
        <v>3</v>
      </c>
      <c r="AP26" s="346">
        <v>4</v>
      </c>
      <c r="AQ26" s="346">
        <v>7</v>
      </c>
      <c r="AR26" s="346">
        <v>7</v>
      </c>
      <c r="AS26" s="346">
        <v>7</v>
      </c>
      <c r="AT26" s="346">
        <v>5</v>
      </c>
      <c r="AU26" s="346">
        <v>1</v>
      </c>
      <c r="AV26" s="346">
        <v>2</v>
      </c>
      <c r="AW26" s="346">
        <v>3</v>
      </c>
      <c r="AX26" s="346">
        <v>3</v>
      </c>
      <c r="AY26" s="346">
        <v>1</v>
      </c>
      <c r="AZ26" s="584"/>
      <c r="BA26" s="467">
        <v>10.5</v>
      </c>
      <c r="BB26" s="348">
        <v>7.5</v>
      </c>
      <c r="BC26" s="348">
        <v>3.44</v>
      </c>
      <c r="BD26" s="348">
        <v>53.49</v>
      </c>
      <c r="BE26" s="375">
        <v>9.33</v>
      </c>
      <c r="BF26" s="375">
        <v>15.74</v>
      </c>
      <c r="BG26" s="374"/>
      <c r="BH26" s="594">
        <v>5.84</v>
      </c>
      <c r="BI26" s="348" t="s">
        <v>430</v>
      </c>
      <c r="BJ26" s="348">
        <v>2.29</v>
      </c>
      <c r="BK26" s="348">
        <v>71.47</v>
      </c>
      <c r="BL26" s="348" t="s">
        <v>430</v>
      </c>
      <c r="BM26" s="375">
        <v>8.27</v>
      </c>
      <c r="BN26" s="375" t="s">
        <v>430</v>
      </c>
      <c r="BO26" s="375">
        <v>2.2400000000000002</v>
      </c>
      <c r="BP26" s="375" t="s">
        <v>430</v>
      </c>
      <c r="BQ26" s="375">
        <v>9.9</v>
      </c>
      <c r="BR26" s="374"/>
      <c r="BS26" s="468">
        <v>3.4354901006871001</v>
      </c>
      <c r="BT26" s="348">
        <v>8.2121226216424201</v>
      </c>
      <c r="BU26" s="374"/>
      <c r="BV26" s="430" t="s">
        <v>8041</v>
      </c>
    </row>
    <row r="27" spans="1:74" s="428" customFormat="1" x14ac:dyDescent="0.25">
      <c r="A27" s="345" t="s">
        <v>8054</v>
      </c>
      <c r="B27" s="373"/>
      <c r="C27" s="719">
        <v>42111</v>
      </c>
      <c r="D27" s="373"/>
      <c r="E27" s="346">
        <v>1620.92</v>
      </c>
      <c r="F27" s="373"/>
      <c r="G27" s="347">
        <v>25.451799999999999</v>
      </c>
      <c r="H27" s="374"/>
      <c r="I27" s="843">
        <v>2.63</v>
      </c>
      <c r="J27" s="843">
        <v>8.0299999999999994</v>
      </c>
      <c r="K27" s="843">
        <v>1.96</v>
      </c>
      <c r="L27" s="843">
        <v>2.08</v>
      </c>
      <c r="M27" s="362"/>
      <c r="N27" s="350">
        <v>-4.5884999999999998</v>
      </c>
      <c r="O27" s="348">
        <v>1.7211000000000001</v>
      </c>
      <c r="P27" s="348">
        <v>4.2853000000000003</v>
      </c>
      <c r="Q27" s="348">
        <v>7.6538000000000004</v>
      </c>
      <c r="R27" s="348">
        <v>3.2239</v>
      </c>
      <c r="S27" s="348">
        <v>9.3660999999999994</v>
      </c>
      <c r="T27" s="348">
        <v>8.9555000000000007</v>
      </c>
      <c r="U27" s="354">
        <v>12.7232</v>
      </c>
      <c r="V27" s="348">
        <v>12.010899999999999</v>
      </c>
      <c r="W27" s="348">
        <v>14.0511</v>
      </c>
      <c r="X27" s="348">
        <v>12.207800000000001</v>
      </c>
      <c r="Y27" s="375">
        <v>9.9518000000000004</v>
      </c>
      <c r="Z27" s="348">
        <v>8.3594000000000008</v>
      </c>
      <c r="AA27" s="348">
        <v>6.2996999999999996</v>
      </c>
      <c r="AB27" s="348">
        <v>9.6382999999999992</v>
      </c>
      <c r="AC27" s="348">
        <v>13.378299999999999</v>
      </c>
      <c r="AD27" s="348">
        <v>11.923400000000001</v>
      </c>
      <c r="AE27" s="348">
        <v>9.9796999999999993</v>
      </c>
      <c r="AF27" s="348">
        <v>8.5335000000000001</v>
      </c>
      <c r="AG27" s="569"/>
      <c r="AH27" s="346">
        <v>2</v>
      </c>
      <c r="AI27" s="346">
        <v>3</v>
      </c>
      <c r="AJ27" s="346">
        <v>6</v>
      </c>
      <c r="AK27" s="346">
        <v>6</v>
      </c>
      <c r="AL27" s="346">
        <v>6</v>
      </c>
      <c r="AM27" s="346">
        <v>3</v>
      </c>
      <c r="AN27" s="346">
        <v>3</v>
      </c>
      <c r="AO27" s="572">
        <v>1</v>
      </c>
      <c r="AP27" s="346">
        <v>1</v>
      </c>
      <c r="AQ27" s="346">
        <v>2</v>
      </c>
      <c r="AR27" s="346">
        <v>2</v>
      </c>
      <c r="AS27" s="346">
        <v>2</v>
      </c>
      <c r="AT27" s="346">
        <v>1</v>
      </c>
      <c r="AU27" s="346">
        <v>6</v>
      </c>
      <c r="AV27" s="346">
        <v>3</v>
      </c>
      <c r="AW27" s="346">
        <v>1</v>
      </c>
      <c r="AX27" s="346">
        <v>1</v>
      </c>
      <c r="AY27" s="346">
        <v>7</v>
      </c>
      <c r="AZ27" s="584"/>
      <c r="BA27" s="467">
        <v>6.53</v>
      </c>
      <c r="BB27" s="348">
        <v>18.37</v>
      </c>
      <c r="BC27" s="348">
        <v>11.13</v>
      </c>
      <c r="BD27" s="348">
        <v>40.9</v>
      </c>
      <c r="BE27" s="375">
        <v>8.15</v>
      </c>
      <c r="BF27" s="375">
        <v>14.93</v>
      </c>
      <c r="BG27" s="374"/>
      <c r="BH27" s="594">
        <v>6.85</v>
      </c>
      <c r="BI27" s="348" t="s">
        <v>430</v>
      </c>
      <c r="BJ27" s="348" t="s">
        <v>430</v>
      </c>
      <c r="BK27" s="348">
        <v>78.540000000000006</v>
      </c>
      <c r="BL27" s="348" t="s">
        <v>430</v>
      </c>
      <c r="BM27" s="375">
        <v>6.53</v>
      </c>
      <c r="BN27" s="375" t="s">
        <v>430</v>
      </c>
      <c r="BO27" s="375" t="s">
        <v>430</v>
      </c>
      <c r="BP27" s="375" t="s">
        <v>430</v>
      </c>
      <c r="BQ27" s="375">
        <v>8.08</v>
      </c>
      <c r="BR27" s="374"/>
      <c r="BS27" s="468">
        <v>2.7763032205552598</v>
      </c>
      <c r="BT27" s="348">
        <v>7.91867451158374</v>
      </c>
      <c r="BU27" s="374"/>
      <c r="BV27" s="430" t="s">
        <v>443</v>
      </c>
    </row>
    <row r="28" spans="1:74" s="428" customFormat="1" x14ac:dyDescent="0.25">
      <c r="A28" s="345" t="s">
        <v>8055</v>
      </c>
      <c r="B28" s="373"/>
      <c r="C28" s="719">
        <v>38511</v>
      </c>
      <c r="D28" s="373"/>
      <c r="E28" s="346">
        <v>1700.82</v>
      </c>
      <c r="F28" s="373"/>
      <c r="G28" s="347">
        <v>38.156999999999996</v>
      </c>
      <c r="H28" s="374"/>
      <c r="I28" s="843">
        <v>2.37</v>
      </c>
      <c r="J28" s="843">
        <v>8.66</v>
      </c>
      <c r="K28" s="843">
        <v>1.99</v>
      </c>
      <c r="L28" s="843">
        <v>2.0699999999999998</v>
      </c>
      <c r="M28" s="362"/>
      <c r="N28" s="350">
        <v>-8.8940000000000001</v>
      </c>
      <c r="O28" s="348">
        <v>2.8704000000000001</v>
      </c>
      <c r="P28" s="348">
        <v>7.2664</v>
      </c>
      <c r="Q28" s="348">
        <v>9.2087000000000003</v>
      </c>
      <c r="R28" s="348">
        <v>4.3048000000000002</v>
      </c>
      <c r="S28" s="348">
        <v>7.4618000000000002</v>
      </c>
      <c r="T28" s="348">
        <v>7.1858000000000004</v>
      </c>
      <c r="U28" s="354">
        <v>7.2317999999999998</v>
      </c>
      <c r="V28" s="348">
        <v>7.2944000000000004</v>
      </c>
      <c r="W28" s="348">
        <v>8.3132999999999999</v>
      </c>
      <c r="X28" s="348">
        <v>8.1491000000000007</v>
      </c>
      <c r="Y28" s="375">
        <v>7.1322999999999999</v>
      </c>
      <c r="Z28" s="348">
        <v>5.8307000000000002</v>
      </c>
      <c r="AA28" s="348">
        <v>5.9112</v>
      </c>
      <c r="AB28" s="348">
        <v>8.5568000000000008</v>
      </c>
      <c r="AC28" s="348">
        <v>7.2892999999999999</v>
      </c>
      <c r="AD28" s="348">
        <v>7.2107000000000001</v>
      </c>
      <c r="AE28" s="348">
        <v>13.239000000000001</v>
      </c>
      <c r="AF28" s="348">
        <v>6.4978999999999996</v>
      </c>
      <c r="AG28" s="569"/>
      <c r="AH28" s="346">
        <v>5</v>
      </c>
      <c r="AI28" s="346">
        <v>2</v>
      </c>
      <c r="AJ28" s="346">
        <v>1</v>
      </c>
      <c r="AK28" s="346">
        <v>1</v>
      </c>
      <c r="AL28" s="346">
        <v>3</v>
      </c>
      <c r="AM28" s="346">
        <v>8</v>
      </c>
      <c r="AN28" s="346">
        <v>7</v>
      </c>
      <c r="AO28" s="572">
        <v>5</v>
      </c>
      <c r="AP28" s="346">
        <v>6</v>
      </c>
      <c r="AQ28" s="346">
        <v>5</v>
      </c>
      <c r="AR28" s="346">
        <v>5</v>
      </c>
      <c r="AS28" s="346">
        <v>6</v>
      </c>
      <c r="AT28" s="346">
        <v>9</v>
      </c>
      <c r="AU28" s="346">
        <v>7</v>
      </c>
      <c r="AV28" s="346">
        <v>7</v>
      </c>
      <c r="AW28" s="346">
        <v>6</v>
      </c>
      <c r="AX28" s="346">
        <v>6</v>
      </c>
      <c r="AY28" s="346">
        <v>2</v>
      </c>
      <c r="AZ28" s="584"/>
      <c r="BA28" s="467">
        <v>10.27</v>
      </c>
      <c r="BB28" s="348">
        <v>21.9</v>
      </c>
      <c r="BC28" s="348">
        <v>6.45</v>
      </c>
      <c r="BD28" s="348">
        <v>35.380000000000003</v>
      </c>
      <c r="BE28" s="375">
        <v>16.55</v>
      </c>
      <c r="BF28" s="375">
        <v>9.4499999999999993</v>
      </c>
      <c r="BG28" s="374"/>
      <c r="BH28" s="594">
        <v>9.4</v>
      </c>
      <c r="BI28" s="348">
        <v>5.19</v>
      </c>
      <c r="BJ28" s="348">
        <v>0.63</v>
      </c>
      <c r="BK28" s="348">
        <v>74.459999999999994</v>
      </c>
      <c r="BL28" s="348" t="s">
        <v>430</v>
      </c>
      <c r="BM28" s="375">
        <v>10.27</v>
      </c>
      <c r="BN28" s="375" t="s">
        <v>430</v>
      </c>
      <c r="BO28" s="375" t="s">
        <v>430</v>
      </c>
      <c r="BP28" s="375" t="s">
        <v>430</v>
      </c>
      <c r="BQ28" s="375" t="s">
        <v>430</v>
      </c>
      <c r="BR28" s="374"/>
      <c r="BS28" s="468">
        <v>2.5607967494878401</v>
      </c>
      <c r="BT28" s="348">
        <v>5.1676614989664698</v>
      </c>
      <c r="BU28" s="374"/>
      <c r="BV28" s="430" t="s">
        <v>436</v>
      </c>
    </row>
    <row r="29" spans="1:74" s="428" customFormat="1" ht="11" x14ac:dyDescent="0.3">
      <c r="A29" s="845" t="s">
        <v>8056</v>
      </c>
      <c r="B29" s="846"/>
      <c r="C29" s="847">
        <v>40309</v>
      </c>
      <c r="D29" s="846"/>
      <c r="E29" s="848">
        <v>774.31799999999998</v>
      </c>
      <c r="F29" s="846"/>
      <c r="G29" s="849">
        <v>31.9621</v>
      </c>
      <c r="H29" s="851"/>
      <c r="I29" s="850">
        <v>2.33</v>
      </c>
      <c r="J29" s="850">
        <v>8.43</v>
      </c>
      <c r="K29" s="850">
        <v>1.69</v>
      </c>
      <c r="L29" s="850">
        <v>1.59</v>
      </c>
      <c r="M29" s="855"/>
      <c r="N29" s="852">
        <v>-11.8727</v>
      </c>
      <c r="O29" s="850">
        <v>-0.83740000000000003</v>
      </c>
      <c r="P29" s="850">
        <v>1.4850000000000001</v>
      </c>
      <c r="Q29" s="850">
        <v>5.2718999999999996</v>
      </c>
      <c r="R29" s="850">
        <v>1.4717</v>
      </c>
      <c r="S29" s="850">
        <v>8.7913999999999994</v>
      </c>
      <c r="T29" s="850">
        <v>6.7539999999999996</v>
      </c>
      <c r="U29" s="860">
        <v>6.2423000000000002</v>
      </c>
      <c r="V29" s="850">
        <v>6.8655999999999997</v>
      </c>
      <c r="W29" s="850">
        <v>6.9683000000000002</v>
      </c>
      <c r="X29" s="850">
        <v>7.6241000000000003</v>
      </c>
      <c r="Y29" s="856">
        <v>5.7572000000000001</v>
      </c>
      <c r="Z29" s="850">
        <v>6.4203999999999999</v>
      </c>
      <c r="AA29" s="850">
        <v>6.6542000000000003</v>
      </c>
      <c r="AB29" s="850">
        <v>8.4367999999999999</v>
      </c>
      <c r="AC29" s="850">
        <v>6.4194000000000004</v>
      </c>
      <c r="AD29" s="850">
        <v>6.46</v>
      </c>
      <c r="AE29" s="850">
        <v>9.0440000000000005</v>
      </c>
      <c r="AF29" s="850">
        <v>7.3677000000000001</v>
      </c>
      <c r="AG29" s="948"/>
      <c r="AH29" s="848">
        <v>10</v>
      </c>
      <c r="AI29" s="848">
        <v>7</v>
      </c>
      <c r="AJ29" s="848">
        <v>11</v>
      </c>
      <c r="AK29" s="848">
        <v>11</v>
      </c>
      <c r="AL29" s="848">
        <v>11</v>
      </c>
      <c r="AM29" s="848">
        <v>6</v>
      </c>
      <c r="AN29" s="848">
        <v>8</v>
      </c>
      <c r="AO29" s="949">
        <v>8</v>
      </c>
      <c r="AP29" s="848">
        <v>8</v>
      </c>
      <c r="AQ29" s="848">
        <v>9</v>
      </c>
      <c r="AR29" s="848">
        <v>9</v>
      </c>
      <c r="AS29" s="848">
        <v>10</v>
      </c>
      <c r="AT29" s="848">
        <v>8</v>
      </c>
      <c r="AU29" s="848">
        <v>3</v>
      </c>
      <c r="AV29" s="848">
        <v>8</v>
      </c>
      <c r="AW29" s="848">
        <v>8</v>
      </c>
      <c r="AX29" s="848">
        <v>8</v>
      </c>
      <c r="AY29" s="848">
        <v>11</v>
      </c>
      <c r="AZ29" s="950"/>
      <c r="BA29" s="857">
        <v>6.36</v>
      </c>
      <c r="BB29" s="850">
        <v>3.96</v>
      </c>
      <c r="BC29" s="850">
        <v>14.39</v>
      </c>
      <c r="BD29" s="850">
        <v>46.01</v>
      </c>
      <c r="BE29" s="856">
        <v>8.7200000000000006</v>
      </c>
      <c r="BF29" s="856">
        <v>20.56</v>
      </c>
      <c r="BG29" s="851"/>
      <c r="BH29" s="951">
        <v>10.59</v>
      </c>
      <c r="BI29" s="850" t="s">
        <v>430</v>
      </c>
      <c r="BJ29" s="850" t="s">
        <v>430</v>
      </c>
      <c r="BK29" s="850">
        <v>73.08</v>
      </c>
      <c r="BL29" s="850" t="s">
        <v>430</v>
      </c>
      <c r="BM29" s="856">
        <v>6.36</v>
      </c>
      <c r="BN29" s="856" t="s">
        <v>430</v>
      </c>
      <c r="BO29" s="856" t="s">
        <v>430</v>
      </c>
      <c r="BP29" s="856" t="s">
        <v>430</v>
      </c>
      <c r="BQ29" s="856">
        <v>9.9700000000000006</v>
      </c>
      <c r="BR29" s="851"/>
      <c r="BS29" s="858">
        <v>5.1824248194817599</v>
      </c>
      <c r="BT29" s="850">
        <v>13.515586768648401</v>
      </c>
      <c r="BU29" s="851"/>
      <c r="BV29" s="908" t="s">
        <v>443</v>
      </c>
    </row>
    <row r="30" spans="1:74" s="428" customFormat="1" x14ac:dyDescent="0.25">
      <c r="A30" s="345" t="s">
        <v>8057</v>
      </c>
      <c r="B30" s="373"/>
      <c r="C30" s="719">
        <v>40094</v>
      </c>
      <c r="D30" s="373"/>
      <c r="E30" s="346">
        <v>456.108</v>
      </c>
      <c r="F30" s="373"/>
      <c r="G30" s="347">
        <v>34.600499999999997</v>
      </c>
      <c r="H30" s="374"/>
      <c r="I30" s="348">
        <v>1.8238399999999999</v>
      </c>
      <c r="J30" s="348">
        <v>8.14</v>
      </c>
      <c r="K30" s="843">
        <v>1.52</v>
      </c>
      <c r="L30" s="348">
        <v>1.4811000000000001</v>
      </c>
      <c r="M30" s="362"/>
      <c r="N30" s="350">
        <v>-11.600199999999999</v>
      </c>
      <c r="O30" s="348">
        <v>0.35160000000000002</v>
      </c>
      <c r="P30" s="348">
        <v>6.2766999999999999</v>
      </c>
      <c r="Q30" s="348">
        <v>7.3295000000000003</v>
      </c>
      <c r="R30" s="348">
        <v>4.8211000000000004</v>
      </c>
      <c r="S30" s="348">
        <v>6.8552</v>
      </c>
      <c r="T30" s="348">
        <v>6.4371</v>
      </c>
      <c r="U30" s="354">
        <v>6.0530999999999997</v>
      </c>
      <c r="V30" s="348">
        <v>6.0457000000000001</v>
      </c>
      <c r="W30" s="348">
        <v>13.1081</v>
      </c>
      <c r="X30" s="348">
        <v>10.9534</v>
      </c>
      <c r="Y30" s="375">
        <v>8.6149000000000004</v>
      </c>
      <c r="Z30" s="348">
        <v>6.8867000000000003</v>
      </c>
      <c r="AA30" s="348">
        <v>5.4317000000000002</v>
      </c>
      <c r="AB30" s="348">
        <v>7.4031000000000002</v>
      </c>
      <c r="AC30" s="348">
        <v>6.0721999999999996</v>
      </c>
      <c r="AD30" s="348">
        <v>6.0404</v>
      </c>
      <c r="AE30" s="348">
        <v>10.813000000000001</v>
      </c>
      <c r="AF30" s="348">
        <v>7.6052999999999997</v>
      </c>
      <c r="AG30" s="569"/>
      <c r="AH30" s="346">
        <v>9</v>
      </c>
      <c r="AI30" s="346">
        <v>5</v>
      </c>
      <c r="AJ30" s="346">
        <v>3</v>
      </c>
      <c r="AK30" s="346">
        <v>7</v>
      </c>
      <c r="AL30" s="346">
        <v>2</v>
      </c>
      <c r="AM30" s="346">
        <v>10</v>
      </c>
      <c r="AN30" s="346">
        <v>9</v>
      </c>
      <c r="AO30" s="572">
        <v>10</v>
      </c>
      <c r="AP30" s="346">
        <v>10</v>
      </c>
      <c r="AQ30" s="346">
        <v>3</v>
      </c>
      <c r="AR30" s="346">
        <v>3</v>
      </c>
      <c r="AS30" s="346">
        <v>4</v>
      </c>
      <c r="AT30" s="346">
        <v>6</v>
      </c>
      <c r="AU30" s="346">
        <v>9</v>
      </c>
      <c r="AV30" s="346">
        <v>10</v>
      </c>
      <c r="AW30" s="346">
        <v>9</v>
      </c>
      <c r="AX30" s="346">
        <v>10</v>
      </c>
      <c r="AY30" s="346">
        <v>5</v>
      </c>
      <c r="AZ30" s="584"/>
      <c r="BA30" s="467">
        <v>11.03</v>
      </c>
      <c r="BB30" s="348">
        <v>16.34</v>
      </c>
      <c r="BC30" s="348">
        <v>3.39</v>
      </c>
      <c r="BD30" s="348">
        <v>54.02</v>
      </c>
      <c r="BE30" s="375">
        <v>5.73</v>
      </c>
      <c r="BF30" s="375">
        <v>9.49</v>
      </c>
      <c r="BG30" s="374"/>
      <c r="BH30" s="594">
        <v>5.68</v>
      </c>
      <c r="BI30" s="348" t="s">
        <v>430</v>
      </c>
      <c r="BJ30" s="348" t="s">
        <v>430</v>
      </c>
      <c r="BK30" s="348">
        <v>79.48</v>
      </c>
      <c r="BL30" s="348" t="s">
        <v>430</v>
      </c>
      <c r="BM30" s="375">
        <v>11.03</v>
      </c>
      <c r="BN30" s="375" t="s">
        <v>430</v>
      </c>
      <c r="BO30" s="375" t="s">
        <v>430</v>
      </c>
      <c r="BP30" s="375" t="s">
        <v>430</v>
      </c>
      <c r="BQ30" s="375">
        <v>3.81</v>
      </c>
      <c r="BR30" s="374"/>
      <c r="BS30" s="468" t="s">
        <v>430</v>
      </c>
      <c r="BT30" s="348">
        <v>7.8284922892171496</v>
      </c>
      <c r="BU30" s="374"/>
      <c r="BV30" s="430" t="s">
        <v>443</v>
      </c>
    </row>
    <row r="31" spans="1:74" s="428" customFormat="1" x14ac:dyDescent="0.25">
      <c r="A31" s="345" t="s">
        <v>8058</v>
      </c>
      <c r="B31" s="373"/>
      <c r="C31" s="719">
        <v>41835</v>
      </c>
      <c r="D31" s="373"/>
      <c r="E31" s="346">
        <v>392.82799999999997</v>
      </c>
      <c r="F31" s="373"/>
      <c r="G31" s="347">
        <v>23.447800000000001</v>
      </c>
      <c r="H31" s="374"/>
      <c r="I31" s="843">
        <v>2.64</v>
      </c>
      <c r="J31" s="843">
        <v>8.1730199999999993</v>
      </c>
      <c r="K31" s="843">
        <v>2.16</v>
      </c>
      <c r="L31" s="843">
        <v>2.25</v>
      </c>
      <c r="M31" s="362"/>
      <c r="N31" s="350">
        <v>-1.7121999999999999</v>
      </c>
      <c r="O31" s="348">
        <v>-1.7121</v>
      </c>
      <c r="P31" s="348">
        <v>4.9638</v>
      </c>
      <c r="Q31" s="348">
        <v>6.1074000000000002</v>
      </c>
      <c r="R31" s="348">
        <v>3.7681</v>
      </c>
      <c r="S31" s="348">
        <v>9.1997999999999998</v>
      </c>
      <c r="T31" s="348">
        <v>8.2222000000000008</v>
      </c>
      <c r="U31" s="354">
        <v>7.5895999999999999</v>
      </c>
      <c r="V31" s="348">
        <v>7.9156000000000004</v>
      </c>
      <c r="W31" s="348">
        <v>8.2605000000000004</v>
      </c>
      <c r="X31" s="348">
        <v>8.0379000000000005</v>
      </c>
      <c r="Y31" s="375">
        <v>6.8460999999999999</v>
      </c>
      <c r="Z31" s="348">
        <v>6.6718000000000002</v>
      </c>
      <c r="AA31" s="348">
        <v>6.5701000000000001</v>
      </c>
      <c r="AB31" s="348">
        <v>9.5510999999999999</v>
      </c>
      <c r="AC31" s="348">
        <v>7.6969000000000003</v>
      </c>
      <c r="AD31" s="348">
        <v>7.7537000000000003</v>
      </c>
      <c r="AE31" s="348">
        <v>10.5847</v>
      </c>
      <c r="AF31" s="348">
        <v>7.2568999999999999</v>
      </c>
      <c r="AG31" s="569"/>
      <c r="AH31" s="346">
        <v>1</v>
      </c>
      <c r="AI31" s="346">
        <v>8</v>
      </c>
      <c r="AJ31" s="346">
        <v>5</v>
      </c>
      <c r="AK31" s="346">
        <v>9</v>
      </c>
      <c r="AL31" s="346">
        <v>4</v>
      </c>
      <c r="AM31" s="346">
        <v>4</v>
      </c>
      <c r="AN31" s="346">
        <v>5</v>
      </c>
      <c r="AO31" s="572">
        <v>4</v>
      </c>
      <c r="AP31" s="346">
        <v>5</v>
      </c>
      <c r="AQ31" s="346">
        <v>6</v>
      </c>
      <c r="AR31" s="346">
        <v>6</v>
      </c>
      <c r="AS31" s="346">
        <v>8</v>
      </c>
      <c r="AT31" s="346">
        <v>7</v>
      </c>
      <c r="AU31" s="346">
        <v>4</v>
      </c>
      <c r="AV31" s="346">
        <v>5</v>
      </c>
      <c r="AW31" s="346">
        <v>4</v>
      </c>
      <c r="AX31" s="346">
        <v>4</v>
      </c>
      <c r="AY31" s="346">
        <v>6</v>
      </c>
      <c r="AZ31" s="584"/>
      <c r="BA31" s="467">
        <v>6.05</v>
      </c>
      <c r="BB31" s="348">
        <v>9.74</v>
      </c>
      <c r="BC31" s="348">
        <v>6.91</v>
      </c>
      <c r="BD31" s="348">
        <v>53.82</v>
      </c>
      <c r="BE31" s="375">
        <v>7.24</v>
      </c>
      <c r="BF31" s="375">
        <v>16.239999999999998</v>
      </c>
      <c r="BG31" s="374"/>
      <c r="BH31" s="594">
        <v>7.88</v>
      </c>
      <c r="BI31" s="348">
        <v>3.55</v>
      </c>
      <c r="BJ31" s="348" t="s">
        <v>430</v>
      </c>
      <c r="BK31" s="348">
        <v>74.16</v>
      </c>
      <c r="BL31" s="348" t="s">
        <v>430</v>
      </c>
      <c r="BM31" s="375">
        <v>6.05</v>
      </c>
      <c r="BN31" s="375" t="s">
        <v>430</v>
      </c>
      <c r="BO31" s="375" t="s">
        <v>430</v>
      </c>
      <c r="BP31" s="375" t="s">
        <v>430</v>
      </c>
      <c r="BQ31" s="375">
        <v>8.36</v>
      </c>
      <c r="BR31" s="374"/>
      <c r="BS31" s="468">
        <v>2.5166459994966699</v>
      </c>
      <c r="BT31" s="348">
        <v>2.9523488394095301</v>
      </c>
      <c r="BU31" s="374"/>
      <c r="BV31" s="430" t="s">
        <v>463</v>
      </c>
    </row>
    <row r="32" spans="1:74" s="428" customFormat="1" x14ac:dyDescent="0.25">
      <c r="A32" s="345" t="s">
        <v>8059</v>
      </c>
      <c r="B32" s="373"/>
      <c r="C32" s="719">
        <v>37754</v>
      </c>
      <c r="D32" s="373"/>
      <c r="E32" s="346">
        <v>315.03100000000001</v>
      </c>
      <c r="F32" s="373"/>
      <c r="G32" s="347">
        <v>55.267400000000002</v>
      </c>
      <c r="H32" s="374"/>
      <c r="I32" s="348">
        <v>2.7833999999999999</v>
      </c>
      <c r="J32" s="348">
        <v>8.1846999999999994</v>
      </c>
      <c r="K32" s="843">
        <v>2.2400000000000002</v>
      </c>
      <c r="L32" s="348">
        <v>2.2078000000000002</v>
      </c>
      <c r="M32" s="362"/>
      <c r="N32" s="350">
        <v>-9.8376999999999999</v>
      </c>
      <c r="O32" s="348">
        <v>4.3383000000000003</v>
      </c>
      <c r="P32" s="348">
        <v>6.8018000000000001</v>
      </c>
      <c r="Q32" s="348">
        <v>7.8353999999999999</v>
      </c>
      <c r="R32" s="348">
        <v>2.4765000000000001</v>
      </c>
      <c r="S32" s="348">
        <v>8.9314999999999998</v>
      </c>
      <c r="T32" s="348">
        <v>17.636600000000001</v>
      </c>
      <c r="U32" s="354">
        <v>12.211399999999999</v>
      </c>
      <c r="V32" s="348">
        <v>10.4453</v>
      </c>
      <c r="W32" s="348">
        <v>16.0566</v>
      </c>
      <c r="X32" s="348">
        <v>15.9124</v>
      </c>
      <c r="Y32" s="375">
        <v>12.4552</v>
      </c>
      <c r="Z32" s="348">
        <v>7.9358000000000004</v>
      </c>
      <c r="AA32" s="348">
        <v>4.6318999999999999</v>
      </c>
      <c r="AB32" s="348">
        <v>21.248799999999999</v>
      </c>
      <c r="AC32" s="348">
        <v>12.6532</v>
      </c>
      <c r="AD32" s="348">
        <v>10.754799999999999</v>
      </c>
      <c r="AE32" s="348">
        <v>12.338699999999999</v>
      </c>
      <c r="AF32" s="348">
        <v>7.5979000000000001</v>
      </c>
      <c r="AG32" s="569"/>
      <c r="AH32" s="346">
        <v>6</v>
      </c>
      <c r="AI32" s="346">
        <v>1</v>
      </c>
      <c r="AJ32" s="346">
        <v>2</v>
      </c>
      <c r="AK32" s="346">
        <v>3</v>
      </c>
      <c r="AL32" s="346">
        <v>9</v>
      </c>
      <c r="AM32" s="346">
        <v>5</v>
      </c>
      <c r="AN32" s="346">
        <v>1</v>
      </c>
      <c r="AO32" s="572">
        <v>2</v>
      </c>
      <c r="AP32" s="346">
        <v>2</v>
      </c>
      <c r="AQ32" s="346">
        <v>1</v>
      </c>
      <c r="AR32" s="346">
        <v>1</v>
      </c>
      <c r="AS32" s="346">
        <v>1</v>
      </c>
      <c r="AT32" s="346">
        <v>2</v>
      </c>
      <c r="AU32" s="346">
        <v>10</v>
      </c>
      <c r="AV32" s="346">
        <v>1</v>
      </c>
      <c r="AW32" s="346">
        <v>2</v>
      </c>
      <c r="AX32" s="346">
        <v>2</v>
      </c>
      <c r="AY32" s="346">
        <v>3</v>
      </c>
      <c r="AZ32" s="584"/>
      <c r="BA32" s="467">
        <v>13.17</v>
      </c>
      <c r="BB32" s="348">
        <v>11.18</v>
      </c>
      <c r="BC32" s="348">
        <v>3.48</v>
      </c>
      <c r="BD32" s="348">
        <v>64.52</v>
      </c>
      <c r="BE32" s="375">
        <v>3.48</v>
      </c>
      <c r="BF32" s="375">
        <v>4.17</v>
      </c>
      <c r="BG32" s="374"/>
      <c r="BH32" s="594">
        <v>4.17</v>
      </c>
      <c r="BI32" s="348">
        <v>7.85</v>
      </c>
      <c r="BJ32" s="348" t="s">
        <v>430</v>
      </c>
      <c r="BK32" s="348">
        <v>74.819999999999993</v>
      </c>
      <c r="BL32" s="348" t="s">
        <v>430</v>
      </c>
      <c r="BM32" s="375">
        <v>13.17</v>
      </c>
      <c r="BN32" s="375" t="s">
        <v>430</v>
      </c>
      <c r="BO32" s="375" t="s">
        <v>430</v>
      </c>
      <c r="BP32" s="375" t="s">
        <v>430</v>
      </c>
      <c r="BQ32" s="375" t="s">
        <v>430</v>
      </c>
      <c r="BR32" s="374"/>
      <c r="BS32" s="468">
        <v>3.3865604296613401</v>
      </c>
      <c r="BT32" s="348">
        <v>5.02434283949757</v>
      </c>
      <c r="BU32" s="374"/>
      <c r="BV32" s="430" t="s">
        <v>8048</v>
      </c>
    </row>
    <row r="33" spans="1:74" s="428" customFormat="1" x14ac:dyDescent="0.25">
      <c r="A33" s="345" t="s">
        <v>8060</v>
      </c>
      <c r="B33" s="373"/>
      <c r="C33" s="719">
        <v>41232</v>
      </c>
      <c r="D33" s="373"/>
      <c r="E33" s="346">
        <v>249.66800000000001</v>
      </c>
      <c r="F33" s="373"/>
      <c r="G33" s="347">
        <v>18.350200000000001</v>
      </c>
      <c r="H33" s="374"/>
      <c r="I33" s="348">
        <v>2.6768000000000001</v>
      </c>
      <c r="J33" s="843">
        <v>8.0500000000000007</v>
      </c>
      <c r="K33" s="843">
        <v>2.0699999999999998</v>
      </c>
      <c r="L33" s="843">
        <v>2.17</v>
      </c>
      <c r="M33" s="362"/>
      <c r="N33" s="350">
        <v>-6.1650999999999998</v>
      </c>
      <c r="O33" s="348">
        <v>-5.9642999999999997</v>
      </c>
      <c r="P33" s="348">
        <v>2.7862</v>
      </c>
      <c r="Q33" s="348">
        <v>7.7377000000000002</v>
      </c>
      <c r="R33" s="348">
        <v>3.2427999999999999</v>
      </c>
      <c r="S33" s="348">
        <v>7.1981000000000002</v>
      </c>
      <c r="T33" s="348">
        <v>6.2236000000000002</v>
      </c>
      <c r="U33" s="354">
        <v>6.077</v>
      </c>
      <c r="V33" s="348">
        <v>6.1791999999999998</v>
      </c>
      <c r="W33" s="348">
        <v>6.9158999999999997</v>
      </c>
      <c r="X33" s="348">
        <v>7.1101999999999999</v>
      </c>
      <c r="Y33" s="375">
        <v>9.4190000000000005</v>
      </c>
      <c r="Z33" s="348">
        <v>2.6231</v>
      </c>
      <c r="AA33" s="348">
        <v>5.6962999999999999</v>
      </c>
      <c r="AB33" s="348">
        <v>7.4598000000000004</v>
      </c>
      <c r="AC33" s="348">
        <v>6.0622999999999996</v>
      </c>
      <c r="AD33" s="348">
        <v>6.2287999999999997</v>
      </c>
      <c r="AE33" s="348">
        <v>9.8526000000000007</v>
      </c>
      <c r="AF33" s="348">
        <v>4.4916999999999998</v>
      </c>
      <c r="AG33" s="569"/>
      <c r="AH33" s="346">
        <v>3</v>
      </c>
      <c r="AI33" s="346">
        <v>11</v>
      </c>
      <c r="AJ33" s="346">
        <v>10</v>
      </c>
      <c r="AK33" s="346">
        <v>5</v>
      </c>
      <c r="AL33" s="346">
        <v>5</v>
      </c>
      <c r="AM33" s="346">
        <v>9</v>
      </c>
      <c r="AN33" s="346">
        <v>10</v>
      </c>
      <c r="AO33" s="572">
        <v>9</v>
      </c>
      <c r="AP33" s="346">
        <v>9</v>
      </c>
      <c r="AQ33" s="346">
        <v>10</v>
      </c>
      <c r="AR33" s="346">
        <v>10</v>
      </c>
      <c r="AS33" s="346">
        <v>3</v>
      </c>
      <c r="AT33" s="346">
        <v>10</v>
      </c>
      <c r="AU33" s="346">
        <v>8</v>
      </c>
      <c r="AV33" s="346">
        <v>9</v>
      </c>
      <c r="AW33" s="346">
        <v>10</v>
      </c>
      <c r="AX33" s="346">
        <v>9</v>
      </c>
      <c r="AY33" s="346">
        <v>8</v>
      </c>
      <c r="AZ33" s="584"/>
      <c r="BA33" s="467">
        <v>15.34</v>
      </c>
      <c r="BB33" s="348">
        <v>5.85</v>
      </c>
      <c r="BC33" s="348">
        <v>20.07</v>
      </c>
      <c r="BD33" s="348">
        <v>50.46</v>
      </c>
      <c r="BE33" s="375" t="s">
        <v>430</v>
      </c>
      <c r="BF33" s="375">
        <v>8.2799999999999994</v>
      </c>
      <c r="BG33" s="374"/>
      <c r="BH33" s="594">
        <v>6.07</v>
      </c>
      <c r="BI33" s="348" t="s">
        <v>430</v>
      </c>
      <c r="BJ33" s="348" t="s">
        <v>430</v>
      </c>
      <c r="BK33" s="348">
        <v>76.38</v>
      </c>
      <c r="BL33" s="348" t="s">
        <v>430</v>
      </c>
      <c r="BM33" s="375">
        <v>15.34</v>
      </c>
      <c r="BN33" s="375" t="s">
        <v>430</v>
      </c>
      <c r="BO33" s="375" t="s">
        <v>430</v>
      </c>
      <c r="BP33" s="375" t="s">
        <v>430</v>
      </c>
      <c r="BQ33" s="375">
        <v>2.2000000000000002</v>
      </c>
      <c r="BR33" s="374"/>
      <c r="BS33" s="468">
        <v>6.0386738793961303</v>
      </c>
      <c r="BT33" s="348">
        <v>5.8308364494169203</v>
      </c>
      <c r="BU33" s="374"/>
      <c r="BV33" s="430" t="s">
        <v>436</v>
      </c>
    </row>
    <row r="34" spans="1:74" s="428" customFormat="1" x14ac:dyDescent="0.25">
      <c r="A34" s="345" t="s">
        <v>8061</v>
      </c>
      <c r="B34" s="373"/>
      <c r="C34" s="719">
        <v>42797</v>
      </c>
      <c r="D34" s="373"/>
      <c r="E34" s="346">
        <v>223.34299999999999</v>
      </c>
      <c r="F34" s="373"/>
      <c r="G34" s="347">
        <v>17.384399999999999</v>
      </c>
      <c r="H34" s="374"/>
      <c r="I34" s="843">
        <v>3.02</v>
      </c>
      <c r="J34" s="843">
        <v>7.77</v>
      </c>
      <c r="K34" s="843">
        <v>2.31</v>
      </c>
      <c r="L34" s="843">
        <v>2.4500000000000002</v>
      </c>
      <c r="M34" s="362"/>
      <c r="N34" s="350">
        <v>-8.6062999999999992</v>
      </c>
      <c r="O34" s="348">
        <v>1.3998999999999999</v>
      </c>
      <c r="P34" s="348">
        <v>5.9455999999999998</v>
      </c>
      <c r="Q34" s="348">
        <v>7.8068</v>
      </c>
      <c r="R34" s="348">
        <v>2.0760999999999998</v>
      </c>
      <c r="S34" s="348">
        <v>6.3037999999999998</v>
      </c>
      <c r="T34" s="348">
        <v>5.8731</v>
      </c>
      <c r="U34" s="354">
        <v>5.1420000000000003</v>
      </c>
      <c r="V34" s="348">
        <v>5.1128</v>
      </c>
      <c r="W34" s="348">
        <v>5.9977999999999998</v>
      </c>
      <c r="X34" s="348">
        <v>6.3323</v>
      </c>
      <c r="Y34" s="375">
        <v>5.3409000000000004</v>
      </c>
      <c r="Z34" s="348" t="s">
        <v>430</v>
      </c>
      <c r="AA34" s="348">
        <v>3.3580999999999999</v>
      </c>
      <c r="AB34" s="348">
        <v>6.8826999999999998</v>
      </c>
      <c r="AC34" s="348">
        <v>5.1509999999999998</v>
      </c>
      <c r="AD34" s="348">
        <v>5.0980999999999996</v>
      </c>
      <c r="AE34" s="348">
        <v>11.309699999999999</v>
      </c>
      <c r="AF34" s="348">
        <v>5.9751000000000003</v>
      </c>
      <c r="AG34" s="569"/>
      <c r="AH34" s="346">
        <v>4</v>
      </c>
      <c r="AI34" s="346">
        <v>4</v>
      </c>
      <c r="AJ34" s="346">
        <v>4</v>
      </c>
      <c r="AK34" s="346">
        <v>4</v>
      </c>
      <c r="AL34" s="346">
        <v>10</v>
      </c>
      <c r="AM34" s="346">
        <v>11</v>
      </c>
      <c r="AN34" s="346">
        <v>11</v>
      </c>
      <c r="AO34" s="572">
        <v>11</v>
      </c>
      <c r="AP34" s="346">
        <v>11</v>
      </c>
      <c r="AQ34" s="346">
        <v>11</v>
      </c>
      <c r="AR34" s="346">
        <v>11</v>
      </c>
      <c r="AS34" s="346">
        <v>11</v>
      </c>
      <c r="AT34" s="346" t="s">
        <v>430</v>
      </c>
      <c r="AU34" s="346">
        <v>11</v>
      </c>
      <c r="AV34" s="346">
        <v>11</v>
      </c>
      <c r="AW34" s="346">
        <v>11</v>
      </c>
      <c r="AX34" s="346">
        <v>11</v>
      </c>
      <c r="AY34" s="346">
        <v>4</v>
      </c>
      <c r="AZ34" s="584"/>
      <c r="BA34" s="467">
        <v>7.22</v>
      </c>
      <c r="BB34" s="348">
        <v>11.11</v>
      </c>
      <c r="BC34" s="348">
        <v>6.57</v>
      </c>
      <c r="BD34" s="348">
        <v>66.73</v>
      </c>
      <c r="BE34" s="375" t="s">
        <v>430</v>
      </c>
      <c r="BF34" s="375">
        <v>8.3699999999999992</v>
      </c>
      <c r="BG34" s="374"/>
      <c r="BH34" s="594">
        <v>8.36</v>
      </c>
      <c r="BI34" s="348">
        <v>2.16</v>
      </c>
      <c r="BJ34" s="348" t="s">
        <v>430</v>
      </c>
      <c r="BK34" s="348">
        <v>82.25</v>
      </c>
      <c r="BL34" s="348" t="s">
        <v>430</v>
      </c>
      <c r="BM34" s="375">
        <v>7.22</v>
      </c>
      <c r="BN34" s="375" t="s">
        <v>430</v>
      </c>
      <c r="BO34" s="375" t="s">
        <v>430</v>
      </c>
      <c r="BP34" s="375" t="s">
        <v>430</v>
      </c>
      <c r="BQ34" s="375" t="s">
        <v>430</v>
      </c>
      <c r="BR34" s="374"/>
      <c r="BS34" s="468">
        <v>17.616999428238302</v>
      </c>
      <c r="BT34" s="348">
        <v>11.2370344788763</v>
      </c>
      <c r="BU34" s="374"/>
      <c r="BV34" s="430" t="s">
        <v>921</v>
      </c>
    </row>
    <row r="35" spans="1:74" x14ac:dyDescent="0.25">
      <c r="A35" s="318" t="s">
        <v>93</v>
      </c>
      <c r="B35" s="43"/>
      <c r="C35" s="720"/>
      <c r="D35" s="43"/>
      <c r="E35" s="51"/>
      <c r="F35" s="43"/>
      <c r="G35" s="55"/>
      <c r="H35" s="66"/>
      <c r="I35" s="59"/>
      <c r="J35" s="59"/>
      <c r="K35" s="59"/>
      <c r="L35" s="59"/>
      <c r="M35" s="258"/>
      <c r="N35" s="70">
        <v>-9.5370000000000008</v>
      </c>
      <c r="O35" s="59">
        <v>-0.42470000000000002</v>
      </c>
      <c r="P35" s="59">
        <v>4.7247000000000003</v>
      </c>
      <c r="Q35" s="59">
        <v>7.2126000000000001</v>
      </c>
      <c r="R35" s="59">
        <v>3.4039999999999999</v>
      </c>
      <c r="S35" s="59">
        <v>8.4597999999999995</v>
      </c>
      <c r="T35" s="59">
        <v>8.3980999999999995</v>
      </c>
      <c r="U35" s="88">
        <v>7.7991000000000001</v>
      </c>
      <c r="V35" s="59">
        <v>7.7202999999999999</v>
      </c>
      <c r="W35" s="59">
        <v>9.4199000000000002</v>
      </c>
      <c r="X35" s="59">
        <v>9.1266999999999996</v>
      </c>
      <c r="Y35" s="276">
        <v>7.8564999999999996</v>
      </c>
      <c r="Z35" s="59">
        <v>6.6806000000000001</v>
      </c>
      <c r="AA35" s="59">
        <v>6.0259</v>
      </c>
      <c r="AB35" s="59">
        <v>9.8071000000000002</v>
      </c>
      <c r="AC35" s="59">
        <v>7.9649999999999999</v>
      </c>
      <c r="AD35" s="59">
        <v>7.6416000000000004</v>
      </c>
      <c r="AE35" s="59">
        <v>10.886799999999999</v>
      </c>
      <c r="AF35" s="59">
        <v>7.1889000000000003</v>
      </c>
      <c r="AG35" s="553"/>
      <c r="AH35" s="51">
        <v>11</v>
      </c>
      <c r="AI35" s="51">
        <v>11</v>
      </c>
      <c r="AJ35" s="51">
        <v>11</v>
      </c>
      <c r="AK35" s="51">
        <v>11</v>
      </c>
      <c r="AL35" s="51">
        <v>11</v>
      </c>
      <c r="AM35" s="51">
        <v>11</v>
      </c>
      <c r="AN35" s="51">
        <v>11</v>
      </c>
      <c r="AO35" s="560">
        <v>11</v>
      </c>
      <c r="AP35" s="51">
        <v>11</v>
      </c>
      <c r="AQ35" s="51">
        <v>11</v>
      </c>
      <c r="AR35" s="51">
        <v>11</v>
      </c>
      <c r="AS35" s="51">
        <v>11</v>
      </c>
      <c r="AT35" s="51">
        <v>10</v>
      </c>
      <c r="AU35" s="51">
        <v>11</v>
      </c>
      <c r="AV35" s="51">
        <v>11</v>
      </c>
      <c r="AW35" s="51">
        <v>11</v>
      </c>
      <c r="AX35" s="51">
        <v>11</v>
      </c>
      <c r="AY35" s="51">
        <v>11</v>
      </c>
      <c r="AZ35" s="579"/>
      <c r="BA35" s="577"/>
      <c r="BB35" s="59"/>
      <c r="BC35" s="59"/>
      <c r="BD35" s="59"/>
      <c r="BE35" s="276"/>
      <c r="BF35" s="276"/>
      <c r="BG35" s="66"/>
      <c r="BH35" s="586"/>
      <c r="BI35" s="59"/>
      <c r="BJ35" s="59"/>
      <c r="BK35" s="59"/>
      <c r="BL35" s="59"/>
      <c r="BM35" s="276"/>
      <c r="BN35" s="587"/>
      <c r="BO35" s="587"/>
      <c r="BP35" s="587"/>
      <c r="BQ35" s="587"/>
      <c r="BR35" s="602"/>
      <c r="BS35" s="267"/>
      <c r="BT35" s="59"/>
      <c r="BU35" s="66"/>
      <c r="BV35" s="34"/>
    </row>
    <row r="36" spans="1:74" x14ac:dyDescent="0.25">
      <c r="A36" s="320" t="s">
        <v>94</v>
      </c>
      <c r="B36" s="44"/>
      <c r="C36" s="721"/>
      <c r="D36" s="44"/>
      <c r="E36" s="52"/>
      <c r="F36" s="44"/>
      <c r="G36" s="56"/>
      <c r="H36" s="67"/>
      <c r="I36" s="60"/>
      <c r="J36" s="60"/>
      <c r="K36" s="60"/>
      <c r="L36" s="60"/>
      <c r="M36" s="259"/>
      <c r="N36" s="71">
        <v>-1.7121999999999999</v>
      </c>
      <c r="O36" s="60">
        <v>4.3383000000000003</v>
      </c>
      <c r="P36" s="60">
        <v>7.2664</v>
      </c>
      <c r="Q36" s="60">
        <v>9.2087000000000003</v>
      </c>
      <c r="R36" s="60">
        <v>6.3185000000000002</v>
      </c>
      <c r="S36" s="60">
        <v>10.7437</v>
      </c>
      <c r="T36" s="60">
        <v>17.636600000000001</v>
      </c>
      <c r="U36" s="89">
        <v>12.7232</v>
      </c>
      <c r="V36" s="60">
        <v>12.010899999999999</v>
      </c>
      <c r="W36" s="60">
        <v>16.0566</v>
      </c>
      <c r="X36" s="60">
        <v>15.9124</v>
      </c>
      <c r="Y36" s="277">
        <v>12.4552</v>
      </c>
      <c r="Z36" s="60">
        <v>8.3594000000000008</v>
      </c>
      <c r="AA36" s="60">
        <v>8.1692</v>
      </c>
      <c r="AB36" s="60">
        <v>21.248799999999999</v>
      </c>
      <c r="AC36" s="60">
        <v>13.378299999999999</v>
      </c>
      <c r="AD36" s="60">
        <v>11.923400000000001</v>
      </c>
      <c r="AE36" s="60">
        <v>13.3766</v>
      </c>
      <c r="AF36" s="60">
        <v>8.5335000000000001</v>
      </c>
      <c r="AG36" s="554"/>
      <c r="AH36" s="52"/>
      <c r="AI36" s="52"/>
      <c r="AJ36" s="52"/>
      <c r="AK36" s="52"/>
      <c r="AL36" s="52"/>
      <c r="AM36" s="52"/>
      <c r="AN36" s="52"/>
      <c r="AO36" s="561"/>
      <c r="AP36" s="52"/>
      <c r="AQ36" s="52"/>
      <c r="AR36" s="52"/>
      <c r="AS36" s="52"/>
      <c r="AT36" s="52"/>
      <c r="AU36" s="52"/>
      <c r="AV36" s="52"/>
      <c r="AW36" s="52"/>
      <c r="AX36" s="52"/>
      <c r="AY36" s="52"/>
      <c r="AZ36" s="580"/>
      <c r="BA36" s="551"/>
      <c r="BB36" s="60"/>
      <c r="BC36" s="60"/>
      <c r="BD36" s="60"/>
      <c r="BE36" s="277"/>
      <c r="BF36" s="277"/>
      <c r="BG36" s="67"/>
      <c r="BH36" s="588"/>
      <c r="BI36" s="60"/>
      <c r="BJ36" s="60"/>
      <c r="BK36" s="60"/>
      <c r="BL36" s="60"/>
      <c r="BM36" s="277"/>
      <c r="BN36" s="589"/>
      <c r="BO36" s="589"/>
      <c r="BP36" s="589"/>
      <c r="BQ36" s="589"/>
      <c r="BR36" s="596"/>
      <c r="BS36" s="268"/>
      <c r="BT36" s="60"/>
      <c r="BU36" s="67"/>
      <c r="BV36" s="26"/>
    </row>
    <row r="37" spans="1:74" x14ac:dyDescent="0.25">
      <c r="A37" s="320" t="s">
        <v>95</v>
      </c>
      <c r="B37" s="44"/>
      <c r="C37" s="721"/>
      <c r="D37" s="44"/>
      <c r="E37" s="52"/>
      <c r="F37" s="44"/>
      <c r="G37" s="56"/>
      <c r="H37" s="67"/>
      <c r="I37" s="60"/>
      <c r="J37" s="60"/>
      <c r="K37" s="60"/>
      <c r="L37" s="60"/>
      <c r="M37" s="259"/>
      <c r="N37" s="71">
        <v>-21.066299999999998</v>
      </c>
      <c r="O37" s="60">
        <v>-5.9642999999999997</v>
      </c>
      <c r="P37" s="60">
        <v>1.4850000000000001</v>
      </c>
      <c r="Q37" s="60">
        <v>5.2718999999999996</v>
      </c>
      <c r="R37" s="60">
        <v>1.4717</v>
      </c>
      <c r="S37" s="60">
        <v>6.3037999999999998</v>
      </c>
      <c r="T37" s="60">
        <v>5.8731</v>
      </c>
      <c r="U37" s="89">
        <v>5.1420000000000003</v>
      </c>
      <c r="V37" s="60">
        <v>5.1128</v>
      </c>
      <c r="W37" s="60">
        <v>5.9977999999999998</v>
      </c>
      <c r="X37" s="60">
        <v>6.3323</v>
      </c>
      <c r="Y37" s="277">
        <v>5.3409000000000004</v>
      </c>
      <c r="Z37" s="60">
        <v>2.6231</v>
      </c>
      <c r="AA37" s="60">
        <v>3.3580999999999999</v>
      </c>
      <c r="AB37" s="60">
        <v>6.8826999999999998</v>
      </c>
      <c r="AC37" s="60">
        <v>5.1509999999999998</v>
      </c>
      <c r="AD37" s="60">
        <v>5.0980999999999996</v>
      </c>
      <c r="AE37" s="60">
        <v>9.0440000000000005</v>
      </c>
      <c r="AF37" s="60">
        <v>4.4916999999999998</v>
      </c>
      <c r="AG37" s="554"/>
      <c r="AH37" s="52"/>
      <c r="AI37" s="52"/>
      <c r="AJ37" s="52"/>
      <c r="AK37" s="52"/>
      <c r="AL37" s="52"/>
      <c r="AM37" s="52"/>
      <c r="AN37" s="52"/>
      <c r="AO37" s="561"/>
      <c r="AP37" s="52"/>
      <c r="AQ37" s="52"/>
      <c r="AR37" s="52"/>
      <c r="AS37" s="52"/>
      <c r="AT37" s="52"/>
      <c r="AU37" s="52"/>
      <c r="AV37" s="52"/>
      <c r="AW37" s="52"/>
      <c r="AX37" s="52"/>
      <c r="AY37" s="52"/>
      <c r="AZ37" s="580"/>
      <c r="BA37" s="551"/>
      <c r="BB37" s="60"/>
      <c r="BC37" s="60"/>
      <c r="BD37" s="60"/>
      <c r="BE37" s="277"/>
      <c r="BF37" s="277"/>
      <c r="BG37" s="67"/>
      <c r="BH37" s="588"/>
      <c r="BI37" s="60"/>
      <c r="BJ37" s="60"/>
      <c r="BK37" s="60"/>
      <c r="BL37" s="60"/>
      <c r="BM37" s="277"/>
      <c r="BN37" s="589"/>
      <c r="BO37" s="589"/>
      <c r="BP37" s="589"/>
      <c r="BQ37" s="589"/>
      <c r="BR37" s="596"/>
      <c r="BS37" s="268"/>
      <c r="BT37" s="60"/>
      <c r="BU37" s="67"/>
      <c r="BV37" s="26"/>
    </row>
    <row r="38" spans="1:74" x14ac:dyDescent="0.25">
      <c r="A38" s="321" t="s">
        <v>96</v>
      </c>
      <c r="B38" s="45"/>
      <c r="C38" s="722"/>
      <c r="D38" s="45"/>
      <c r="E38" s="53"/>
      <c r="F38" s="45"/>
      <c r="G38" s="57"/>
      <c r="H38" s="68"/>
      <c r="I38" s="61"/>
      <c r="J38" s="61"/>
      <c r="K38" s="61"/>
      <c r="L38" s="61"/>
      <c r="M38" s="262"/>
      <c r="N38" s="72">
        <v>-9.8376999999999999</v>
      </c>
      <c r="O38" s="61">
        <v>-0.76719999999999999</v>
      </c>
      <c r="P38" s="61">
        <v>4.2853000000000003</v>
      </c>
      <c r="Q38" s="61">
        <v>7.6538000000000004</v>
      </c>
      <c r="R38" s="61">
        <v>3.2239</v>
      </c>
      <c r="S38" s="61">
        <v>8.7913999999999994</v>
      </c>
      <c r="T38" s="61">
        <v>7.4848999999999997</v>
      </c>
      <c r="U38" s="90">
        <v>7.1825999999999999</v>
      </c>
      <c r="V38" s="61">
        <v>7.2944000000000004</v>
      </c>
      <c r="W38" s="61">
        <v>8.2605000000000004</v>
      </c>
      <c r="X38" s="61">
        <v>8.0379000000000005</v>
      </c>
      <c r="Y38" s="279">
        <v>7.1322999999999999</v>
      </c>
      <c r="Z38" s="61">
        <v>7.0061</v>
      </c>
      <c r="AA38" s="61">
        <v>6.2996999999999996</v>
      </c>
      <c r="AB38" s="61">
        <v>8.9566999999999997</v>
      </c>
      <c r="AC38" s="61">
        <v>7.2892999999999999</v>
      </c>
      <c r="AD38" s="61">
        <v>7.2107000000000001</v>
      </c>
      <c r="AE38" s="61">
        <v>10.5847</v>
      </c>
      <c r="AF38" s="61">
        <v>7.5186000000000002</v>
      </c>
      <c r="AG38" s="556"/>
      <c r="AH38" s="53"/>
      <c r="AI38" s="53"/>
      <c r="AJ38" s="53"/>
      <c r="AK38" s="53"/>
      <c r="AL38" s="53"/>
      <c r="AM38" s="53"/>
      <c r="AN38" s="53"/>
      <c r="AO38" s="563"/>
      <c r="AP38" s="53"/>
      <c r="AQ38" s="53"/>
      <c r="AR38" s="53"/>
      <c r="AS38" s="53"/>
      <c r="AT38" s="53"/>
      <c r="AU38" s="53"/>
      <c r="AV38" s="53"/>
      <c r="AW38" s="53"/>
      <c r="AX38" s="53"/>
      <c r="AY38" s="53"/>
      <c r="AZ38" s="581"/>
      <c r="BA38" s="578"/>
      <c r="BB38" s="61"/>
      <c r="BC38" s="61"/>
      <c r="BD38" s="61"/>
      <c r="BE38" s="279"/>
      <c r="BF38" s="279"/>
      <c r="BG38" s="68"/>
      <c r="BH38" s="590"/>
      <c r="BI38" s="61"/>
      <c r="BJ38" s="61"/>
      <c r="BK38" s="61"/>
      <c r="BL38" s="61"/>
      <c r="BM38" s="279"/>
      <c r="BN38" s="591"/>
      <c r="BO38" s="591"/>
      <c r="BP38" s="591"/>
      <c r="BQ38" s="591"/>
      <c r="BR38" s="603"/>
      <c r="BS38" s="270"/>
      <c r="BT38" s="61"/>
      <c r="BU38" s="68"/>
      <c r="BV38" s="272"/>
    </row>
    <row r="39" spans="1:74" ht="14.5" x14ac:dyDescent="0.25">
      <c r="A39" s="323" t="s">
        <v>235</v>
      </c>
      <c r="B39" s="46"/>
      <c r="C39" s="723"/>
      <c r="D39" s="46"/>
      <c r="E39" s="54"/>
      <c r="F39" s="46"/>
      <c r="G39" s="58"/>
      <c r="H39" s="69"/>
      <c r="I39" s="62"/>
      <c r="J39" s="62"/>
      <c r="K39" s="62"/>
      <c r="L39" s="62"/>
      <c r="M39" s="263"/>
      <c r="N39" s="73"/>
      <c r="O39" s="62"/>
      <c r="P39" s="62"/>
      <c r="Q39" s="62"/>
      <c r="R39" s="62"/>
      <c r="S39" s="62"/>
      <c r="T39" s="62"/>
      <c r="U39" s="91"/>
      <c r="V39" s="62"/>
      <c r="W39" s="62"/>
      <c r="X39" s="62"/>
      <c r="Y39" s="245"/>
      <c r="Z39" s="62"/>
      <c r="AA39" s="62"/>
      <c r="AB39" s="62"/>
      <c r="AC39" s="62"/>
      <c r="AD39" s="62"/>
      <c r="AE39" s="62"/>
      <c r="AF39" s="62"/>
      <c r="AG39" s="557"/>
      <c r="AH39" s="54"/>
      <c r="AI39" s="54"/>
      <c r="AJ39" s="54"/>
      <c r="AK39" s="54"/>
      <c r="AL39" s="54"/>
      <c r="AM39" s="54"/>
      <c r="AN39" s="54"/>
      <c r="AO39" s="564"/>
      <c r="AP39" s="54"/>
      <c r="AQ39" s="54"/>
      <c r="AR39" s="54"/>
      <c r="AS39" s="54"/>
      <c r="AT39" s="54"/>
      <c r="AU39" s="54"/>
      <c r="AV39" s="54"/>
      <c r="AW39" s="54"/>
      <c r="AX39" s="54"/>
      <c r="AY39" s="54"/>
      <c r="AZ39" s="582"/>
      <c r="BA39" s="280"/>
      <c r="BB39" s="62"/>
      <c r="BC39" s="62"/>
      <c r="BD39" s="62"/>
      <c r="BE39" s="245"/>
      <c r="BF39" s="245"/>
      <c r="BG39" s="69"/>
      <c r="BH39" s="585"/>
      <c r="BI39" s="62"/>
      <c r="BJ39" s="62"/>
      <c r="BK39" s="62"/>
      <c r="BL39" s="62"/>
      <c r="BM39" s="245"/>
      <c r="BN39" s="592"/>
      <c r="BO39" s="592"/>
      <c r="BP39" s="592"/>
      <c r="BQ39" s="592"/>
      <c r="BR39" s="545"/>
      <c r="BS39" s="271"/>
      <c r="BT39" s="62"/>
      <c r="BU39" s="69"/>
      <c r="BV39" s="41"/>
    </row>
    <row r="40" spans="1:74" s="428" customFormat="1" x14ac:dyDescent="0.25">
      <c r="A40" s="345" t="s">
        <v>8062</v>
      </c>
      <c r="B40" s="373"/>
      <c r="C40" s="719">
        <v>42027</v>
      </c>
      <c r="D40" s="373"/>
      <c r="E40" s="841">
        <v>177.69</v>
      </c>
      <c r="F40" s="373"/>
      <c r="G40" s="347" t="s">
        <v>430</v>
      </c>
      <c r="H40" s="374"/>
      <c r="I40" s="843">
        <v>1.33</v>
      </c>
      <c r="J40" s="843">
        <v>7.44</v>
      </c>
      <c r="K40" s="843">
        <v>1.06</v>
      </c>
      <c r="L40" s="843">
        <v>1.1200000000000001</v>
      </c>
      <c r="M40" s="362"/>
      <c r="N40" s="350" t="s">
        <v>430</v>
      </c>
      <c r="O40" s="348" t="s">
        <v>430</v>
      </c>
      <c r="P40" s="348" t="s">
        <v>430</v>
      </c>
      <c r="Q40" s="348" t="s">
        <v>430</v>
      </c>
      <c r="R40" s="348" t="s">
        <v>430</v>
      </c>
      <c r="S40" s="348" t="s">
        <v>430</v>
      </c>
      <c r="T40" s="348" t="s">
        <v>430</v>
      </c>
      <c r="U40" s="354" t="s">
        <v>430</v>
      </c>
      <c r="V40" s="348" t="s">
        <v>430</v>
      </c>
      <c r="W40" s="348" t="s">
        <v>430</v>
      </c>
      <c r="X40" s="348" t="s">
        <v>430</v>
      </c>
      <c r="Y40" s="375" t="s">
        <v>430</v>
      </c>
      <c r="Z40" s="348" t="s">
        <v>430</v>
      </c>
      <c r="AA40" s="348" t="s">
        <v>430</v>
      </c>
      <c r="AB40" s="348" t="s">
        <v>430</v>
      </c>
      <c r="AC40" s="348" t="s">
        <v>430</v>
      </c>
      <c r="AD40" s="348" t="s">
        <v>430</v>
      </c>
      <c r="AE40" s="348" t="s">
        <v>430</v>
      </c>
      <c r="AF40" s="348" t="s">
        <v>430</v>
      </c>
      <c r="AG40" s="569"/>
      <c r="AH40" s="346" t="s">
        <v>430</v>
      </c>
      <c r="AI40" s="346" t="s">
        <v>430</v>
      </c>
      <c r="AJ40" s="346" t="s">
        <v>430</v>
      </c>
      <c r="AK40" s="346" t="s">
        <v>430</v>
      </c>
      <c r="AL40" s="346" t="s">
        <v>430</v>
      </c>
      <c r="AM40" s="346" t="s">
        <v>430</v>
      </c>
      <c r="AN40" s="346" t="s">
        <v>430</v>
      </c>
      <c r="AO40" s="572" t="s">
        <v>430</v>
      </c>
      <c r="AP40" s="346" t="s">
        <v>430</v>
      </c>
      <c r="AQ40" s="346" t="s">
        <v>430</v>
      </c>
      <c r="AR40" s="346" t="s">
        <v>430</v>
      </c>
      <c r="AS40" s="346" t="s">
        <v>430</v>
      </c>
      <c r="AT40" s="346" t="s">
        <v>430</v>
      </c>
      <c r="AU40" s="346" t="s">
        <v>430</v>
      </c>
      <c r="AV40" s="346" t="s">
        <v>430</v>
      </c>
      <c r="AW40" s="346" t="s">
        <v>430</v>
      </c>
      <c r="AX40" s="346" t="s">
        <v>430</v>
      </c>
      <c r="AY40" s="346" t="s">
        <v>430</v>
      </c>
      <c r="AZ40" s="584"/>
      <c r="BA40" s="967">
        <v>7.87</v>
      </c>
      <c r="BB40" s="843">
        <v>1.85</v>
      </c>
      <c r="BC40" s="843">
        <v>11.51</v>
      </c>
      <c r="BD40" s="843">
        <v>54.5</v>
      </c>
      <c r="BE40" s="375" t="s">
        <v>430</v>
      </c>
      <c r="BF40" s="968">
        <v>24.27</v>
      </c>
      <c r="BG40" s="374"/>
      <c r="BH40" s="969">
        <v>24.27</v>
      </c>
      <c r="BI40" s="348" t="s">
        <v>430</v>
      </c>
      <c r="BJ40" s="348" t="s">
        <v>430</v>
      </c>
      <c r="BK40" s="843">
        <v>67.849999999999994</v>
      </c>
      <c r="BL40" s="348" t="s">
        <v>430</v>
      </c>
      <c r="BM40" s="968">
        <v>7.87</v>
      </c>
      <c r="BN40" s="375" t="s">
        <v>430</v>
      </c>
      <c r="BO40" s="375" t="s">
        <v>430</v>
      </c>
      <c r="BP40" s="375" t="s">
        <v>430</v>
      </c>
      <c r="BQ40" s="375" t="s">
        <v>430</v>
      </c>
      <c r="BR40" s="374"/>
      <c r="BS40" s="468" t="s">
        <v>430</v>
      </c>
      <c r="BT40" s="348" t="s">
        <v>430</v>
      </c>
      <c r="BU40" s="374"/>
      <c r="BV40" s="430" t="s">
        <v>443</v>
      </c>
    </row>
    <row r="41" spans="1:74" s="428" customFormat="1" x14ac:dyDescent="0.25">
      <c r="A41" s="345" t="s">
        <v>8063</v>
      </c>
      <c r="B41" s="373"/>
      <c r="C41" s="719">
        <v>41886</v>
      </c>
      <c r="D41" s="373"/>
      <c r="E41" s="346">
        <v>167.96</v>
      </c>
      <c r="F41" s="373"/>
      <c r="G41" s="347">
        <v>2355.1354999999999</v>
      </c>
      <c r="H41" s="374"/>
      <c r="I41" s="843">
        <v>4.22</v>
      </c>
      <c r="J41" s="843">
        <v>7.5</v>
      </c>
      <c r="K41" s="843">
        <v>3.02</v>
      </c>
      <c r="L41" s="843">
        <v>3.14</v>
      </c>
      <c r="M41" s="362"/>
      <c r="N41" s="350">
        <v>-10.9693</v>
      </c>
      <c r="O41" s="348">
        <v>1.0436000000000001</v>
      </c>
      <c r="P41" s="348">
        <v>6.1140999999999996</v>
      </c>
      <c r="Q41" s="348">
        <v>5.0952999999999999</v>
      </c>
      <c r="R41" s="348">
        <v>3.0598000000000001</v>
      </c>
      <c r="S41" s="348">
        <v>8.0084</v>
      </c>
      <c r="T41" s="348">
        <v>9.7171000000000003</v>
      </c>
      <c r="U41" s="354">
        <v>8.5957000000000008</v>
      </c>
      <c r="V41" s="348">
        <v>8.2896999999999998</v>
      </c>
      <c r="W41" s="348">
        <v>9.5413999999999994</v>
      </c>
      <c r="X41" s="348">
        <v>9.6719000000000008</v>
      </c>
      <c r="Y41" s="375">
        <v>8.4427000000000003</v>
      </c>
      <c r="Z41" s="348">
        <v>6.6208999999999998</v>
      </c>
      <c r="AA41" s="348">
        <v>5.1542000000000003</v>
      </c>
      <c r="AB41" s="348">
        <v>11.5817</v>
      </c>
      <c r="AC41" s="348">
        <v>8.7995000000000001</v>
      </c>
      <c r="AD41" s="348">
        <v>8.4938000000000002</v>
      </c>
      <c r="AE41" s="348">
        <v>10.383900000000001</v>
      </c>
      <c r="AF41" s="348">
        <v>7.3834999999999997</v>
      </c>
      <c r="AG41" s="569"/>
      <c r="AH41" s="346">
        <v>2</v>
      </c>
      <c r="AI41" s="346">
        <v>2</v>
      </c>
      <c r="AJ41" s="346">
        <v>2</v>
      </c>
      <c r="AK41" s="346">
        <v>2</v>
      </c>
      <c r="AL41" s="346">
        <v>2</v>
      </c>
      <c r="AM41" s="346">
        <v>1</v>
      </c>
      <c r="AN41" s="346">
        <v>2</v>
      </c>
      <c r="AO41" s="572">
        <v>2</v>
      </c>
      <c r="AP41" s="346">
        <v>2</v>
      </c>
      <c r="AQ41" s="346">
        <v>2</v>
      </c>
      <c r="AR41" s="346">
        <v>2</v>
      </c>
      <c r="AS41" s="346">
        <v>2</v>
      </c>
      <c r="AT41" s="346">
        <v>1</v>
      </c>
      <c r="AU41" s="346">
        <v>2</v>
      </c>
      <c r="AV41" s="346">
        <v>2</v>
      </c>
      <c r="AW41" s="346">
        <v>2</v>
      </c>
      <c r="AX41" s="346">
        <v>2</v>
      </c>
      <c r="AY41" s="346">
        <v>2</v>
      </c>
      <c r="AZ41" s="584"/>
      <c r="BA41" s="467">
        <v>35.42</v>
      </c>
      <c r="BB41" s="348" t="s">
        <v>430</v>
      </c>
      <c r="BC41" s="348">
        <v>7.2</v>
      </c>
      <c r="BD41" s="348">
        <v>44.03</v>
      </c>
      <c r="BE41" s="375" t="s">
        <v>430</v>
      </c>
      <c r="BF41" s="375">
        <v>13.3</v>
      </c>
      <c r="BG41" s="374"/>
      <c r="BH41" s="594">
        <v>12.84</v>
      </c>
      <c r="BI41" s="348" t="s">
        <v>430</v>
      </c>
      <c r="BJ41" s="348" t="s">
        <v>430</v>
      </c>
      <c r="BK41" s="348">
        <v>51.23</v>
      </c>
      <c r="BL41" s="348" t="s">
        <v>430</v>
      </c>
      <c r="BM41" s="375">
        <v>35.42</v>
      </c>
      <c r="BN41" s="375" t="s">
        <v>430</v>
      </c>
      <c r="BO41" s="375" t="s">
        <v>430</v>
      </c>
      <c r="BP41" s="375" t="s">
        <v>430</v>
      </c>
      <c r="BQ41" s="375">
        <v>0.52</v>
      </c>
      <c r="BR41" s="374"/>
      <c r="BS41" s="468">
        <v>7.8145470107814603</v>
      </c>
      <c r="BT41" s="348">
        <v>3.5962771403596299</v>
      </c>
      <c r="BU41" s="374"/>
      <c r="BV41" s="430" t="s">
        <v>443</v>
      </c>
    </row>
    <row r="42" spans="1:74" s="428" customFormat="1" x14ac:dyDescent="0.25">
      <c r="A42" s="345" t="s">
        <v>8064</v>
      </c>
      <c r="B42" s="373"/>
      <c r="C42" s="719">
        <v>42062</v>
      </c>
      <c r="D42" s="373"/>
      <c r="E42" s="346">
        <v>70.06</v>
      </c>
      <c r="F42" s="373"/>
      <c r="G42" s="347">
        <v>14.8887</v>
      </c>
      <c r="H42" s="374"/>
      <c r="I42" s="348">
        <v>0.64</v>
      </c>
      <c r="J42" s="348">
        <v>6.78</v>
      </c>
      <c r="K42" s="843">
        <v>0.47</v>
      </c>
      <c r="L42" s="348">
        <v>0.62</v>
      </c>
      <c r="M42" s="362"/>
      <c r="N42" s="350">
        <v>-1.9611000000000001</v>
      </c>
      <c r="O42" s="348">
        <v>4.6597</v>
      </c>
      <c r="P42" s="348">
        <v>7.0839999999999996</v>
      </c>
      <c r="Q42" s="348">
        <v>9.2081</v>
      </c>
      <c r="R42" s="348">
        <v>7.0566000000000004</v>
      </c>
      <c r="S42" s="348">
        <v>7.2363999999999997</v>
      </c>
      <c r="T42" s="348">
        <v>17.969799999999999</v>
      </c>
      <c r="U42" s="354">
        <v>21.015699999999999</v>
      </c>
      <c r="V42" s="348">
        <v>17.9864</v>
      </c>
      <c r="W42" s="348">
        <v>12.067</v>
      </c>
      <c r="X42" s="348">
        <v>10.105600000000001</v>
      </c>
      <c r="Y42" s="375">
        <v>27.776399999999999</v>
      </c>
      <c r="Z42" s="348">
        <v>2.4580000000000002</v>
      </c>
      <c r="AA42" s="348">
        <v>6.7381000000000002</v>
      </c>
      <c r="AB42" s="348">
        <v>19.1312</v>
      </c>
      <c r="AC42" s="348">
        <v>22.243500000000001</v>
      </c>
      <c r="AD42" s="348">
        <v>17.9572</v>
      </c>
      <c r="AE42" s="348">
        <v>10.991300000000001</v>
      </c>
      <c r="AF42" s="348">
        <v>3.5084</v>
      </c>
      <c r="AG42" s="569"/>
      <c r="AH42" s="346">
        <v>1</v>
      </c>
      <c r="AI42" s="346">
        <v>1</v>
      </c>
      <c r="AJ42" s="346">
        <v>1</v>
      </c>
      <c r="AK42" s="346">
        <v>1</v>
      </c>
      <c r="AL42" s="346">
        <v>1</v>
      </c>
      <c r="AM42" s="346">
        <v>2</v>
      </c>
      <c r="AN42" s="346">
        <v>1</v>
      </c>
      <c r="AO42" s="572">
        <v>1</v>
      </c>
      <c r="AP42" s="346">
        <v>1</v>
      </c>
      <c r="AQ42" s="346">
        <v>1</v>
      </c>
      <c r="AR42" s="346">
        <v>1</v>
      </c>
      <c r="AS42" s="346">
        <v>1</v>
      </c>
      <c r="AT42" s="346">
        <v>2</v>
      </c>
      <c r="AU42" s="346">
        <v>1</v>
      </c>
      <c r="AV42" s="346">
        <v>1</v>
      </c>
      <c r="AW42" s="346">
        <v>1</v>
      </c>
      <c r="AX42" s="346">
        <v>1</v>
      </c>
      <c r="AY42" s="346">
        <v>1</v>
      </c>
      <c r="AZ42" s="584"/>
      <c r="BA42" s="467" t="s">
        <v>430</v>
      </c>
      <c r="BB42" s="348">
        <v>12.17</v>
      </c>
      <c r="BC42" s="348">
        <v>14.63</v>
      </c>
      <c r="BD42" s="348">
        <v>43.68</v>
      </c>
      <c r="BE42" s="375" t="s">
        <v>430</v>
      </c>
      <c r="BF42" s="375">
        <v>29.52</v>
      </c>
      <c r="BG42" s="374"/>
      <c r="BH42" s="594">
        <v>29.52</v>
      </c>
      <c r="BI42" s="348">
        <v>12.17</v>
      </c>
      <c r="BJ42" s="348" t="s">
        <v>430</v>
      </c>
      <c r="BK42" s="348">
        <v>58.31</v>
      </c>
      <c r="BL42" s="348" t="s">
        <v>430</v>
      </c>
      <c r="BM42" s="375" t="s">
        <v>430</v>
      </c>
      <c r="BN42" s="375" t="s">
        <v>430</v>
      </c>
      <c r="BO42" s="375" t="s">
        <v>430</v>
      </c>
      <c r="BP42" s="375" t="s">
        <v>430</v>
      </c>
      <c r="BQ42" s="375" t="s">
        <v>430</v>
      </c>
      <c r="BR42" s="374"/>
      <c r="BS42" s="468" t="s">
        <v>430</v>
      </c>
      <c r="BT42" s="348" t="s">
        <v>430</v>
      </c>
      <c r="BU42" s="374"/>
      <c r="BV42" s="430" t="s">
        <v>443</v>
      </c>
    </row>
    <row r="43" spans="1:74" x14ac:dyDescent="0.25">
      <c r="A43" s="318" t="s">
        <v>93</v>
      </c>
      <c r="B43" s="43"/>
      <c r="C43" s="720"/>
      <c r="D43" s="43"/>
      <c r="E43" s="51"/>
      <c r="F43" s="43"/>
      <c r="G43" s="55"/>
      <c r="H43" s="66"/>
      <c r="I43" s="59"/>
      <c r="J43" s="59"/>
      <c r="K43" s="59"/>
      <c r="L43" s="59"/>
      <c r="M43" s="258"/>
      <c r="N43" s="70">
        <v>-6.4652000000000003</v>
      </c>
      <c r="O43" s="59">
        <v>2.8517000000000001</v>
      </c>
      <c r="P43" s="59">
        <v>6.5991</v>
      </c>
      <c r="Q43" s="59">
        <v>7.1516999999999999</v>
      </c>
      <c r="R43" s="59">
        <v>5.0582000000000003</v>
      </c>
      <c r="S43" s="59">
        <v>7.6223999999999998</v>
      </c>
      <c r="T43" s="59">
        <v>13.843500000000001</v>
      </c>
      <c r="U43" s="88">
        <v>14.8057</v>
      </c>
      <c r="V43" s="59">
        <v>13.1381</v>
      </c>
      <c r="W43" s="59">
        <v>10.8042</v>
      </c>
      <c r="X43" s="59">
        <v>9.8887999999999998</v>
      </c>
      <c r="Y43" s="276">
        <v>18.1096</v>
      </c>
      <c r="Z43" s="59">
        <v>4.5395000000000003</v>
      </c>
      <c r="AA43" s="59">
        <v>5.9462000000000002</v>
      </c>
      <c r="AB43" s="59">
        <v>15.3565</v>
      </c>
      <c r="AC43" s="59">
        <v>15.5215</v>
      </c>
      <c r="AD43" s="59">
        <v>13.2255</v>
      </c>
      <c r="AE43" s="59">
        <v>10.6876</v>
      </c>
      <c r="AF43" s="59">
        <v>5.4459999999999997</v>
      </c>
      <c r="AG43" s="553"/>
      <c r="AH43" s="51">
        <v>2</v>
      </c>
      <c r="AI43" s="51">
        <v>2</v>
      </c>
      <c r="AJ43" s="51">
        <v>2</v>
      </c>
      <c r="AK43" s="51">
        <v>2</v>
      </c>
      <c r="AL43" s="51">
        <v>2</v>
      </c>
      <c r="AM43" s="51">
        <v>2</v>
      </c>
      <c r="AN43" s="51">
        <v>2</v>
      </c>
      <c r="AO43" s="560">
        <v>2</v>
      </c>
      <c r="AP43" s="51">
        <v>2</v>
      </c>
      <c r="AQ43" s="51">
        <v>2</v>
      </c>
      <c r="AR43" s="51">
        <v>2</v>
      </c>
      <c r="AS43" s="51">
        <v>2</v>
      </c>
      <c r="AT43" s="51">
        <v>2</v>
      </c>
      <c r="AU43" s="51">
        <v>2</v>
      </c>
      <c r="AV43" s="51">
        <v>2</v>
      </c>
      <c r="AW43" s="51">
        <v>2</v>
      </c>
      <c r="AX43" s="51">
        <v>2</v>
      </c>
      <c r="AY43" s="51">
        <v>2</v>
      </c>
      <c r="AZ43" s="579"/>
      <c r="BA43" s="577"/>
      <c r="BB43" s="59"/>
      <c r="BC43" s="59"/>
      <c r="BD43" s="59"/>
      <c r="BE43" s="276"/>
      <c r="BF43" s="276"/>
      <c r="BG43" s="66"/>
      <c r="BH43" s="586"/>
      <c r="BI43" s="59"/>
      <c r="BJ43" s="59"/>
      <c r="BK43" s="59"/>
      <c r="BL43" s="59"/>
      <c r="BM43" s="276"/>
      <c r="BN43" s="587"/>
      <c r="BO43" s="587"/>
      <c r="BP43" s="587"/>
      <c r="BQ43" s="587"/>
      <c r="BR43" s="602"/>
      <c r="BS43" s="267"/>
      <c r="BT43" s="59"/>
      <c r="BU43" s="66"/>
      <c r="BV43" s="34"/>
    </row>
    <row r="44" spans="1:74" x14ac:dyDescent="0.25">
      <c r="A44" s="320" t="s">
        <v>94</v>
      </c>
      <c r="B44" s="44"/>
      <c r="C44" s="721"/>
      <c r="D44" s="44"/>
      <c r="E44" s="52"/>
      <c r="F44" s="44"/>
      <c r="G44" s="56"/>
      <c r="H44" s="67"/>
      <c r="I44" s="60"/>
      <c r="J44" s="60"/>
      <c r="K44" s="60"/>
      <c r="L44" s="60"/>
      <c r="M44" s="259"/>
      <c r="N44" s="71">
        <v>-1.9611000000000001</v>
      </c>
      <c r="O44" s="60">
        <v>4.6597</v>
      </c>
      <c r="P44" s="60">
        <v>7.0839999999999996</v>
      </c>
      <c r="Q44" s="60">
        <v>9.2081</v>
      </c>
      <c r="R44" s="60">
        <v>7.0566000000000004</v>
      </c>
      <c r="S44" s="60">
        <v>8.0084</v>
      </c>
      <c r="T44" s="60">
        <v>17.969799999999999</v>
      </c>
      <c r="U44" s="89">
        <v>21.015699999999999</v>
      </c>
      <c r="V44" s="60">
        <v>17.9864</v>
      </c>
      <c r="W44" s="60">
        <v>12.067</v>
      </c>
      <c r="X44" s="60">
        <v>10.105600000000001</v>
      </c>
      <c r="Y44" s="277">
        <v>27.776399999999999</v>
      </c>
      <c r="Z44" s="60">
        <v>6.6208999999999998</v>
      </c>
      <c r="AA44" s="60">
        <v>6.7381000000000002</v>
      </c>
      <c r="AB44" s="60">
        <v>19.1312</v>
      </c>
      <c r="AC44" s="60">
        <v>22.243500000000001</v>
      </c>
      <c r="AD44" s="60">
        <v>17.9572</v>
      </c>
      <c r="AE44" s="60">
        <v>10.991300000000001</v>
      </c>
      <c r="AF44" s="60">
        <v>7.3834999999999997</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596"/>
      <c r="BS44" s="268"/>
      <c r="BT44" s="60"/>
      <c r="BU44" s="67"/>
      <c r="BV44" s="26"/>
    </row>
    <row r="45" spans="1:74" x14ac:dyDescent="0.25">
      <c r="A45" s="320" t="s">
        <v>95</v>
      </c>
      <c r="B45" s="44"/>
      <c r="C45" s="721"/>
      <c r="D45" s="44"/>
      <c r="E45" s="52"/>
      <c r="F45" s="44"/>
      <c r="G45" s="56"/>
      <c r="H45" s="67"/>
      <c r="I45" s="60"/>
      <c r="J45" s="60"/>
      <c r="K45" s="60"/>
      <c r="L45" s="60"/>
      <c r="M45" s="259"/>
      <c r="N45" s="71">
        <v>-10.9693</v>
      </c>
      <c r="O45" s="60">
        <v>1.0436000000000001</v>
      </c>
      <c r="P45" s="60">
        <v>6.1140999999999996</v>
      </c>
      <c r="Q45" s="60">
        <v>5.0952999999999999</v>
      </c>
      <c r="R45" s="60">
        <v>3.0598000000000001</v>
      </c>
      <c r="S45" s="60">
        <v>7.2363999999999997</v>
      </c>
      <c r="T45" s="60">
        <v>9.7171000000000003</v>
      </c>
      <c r="U45" s="89">
        <v>8.5957000000000008</v>
      </c>
      <c r="V45" s="60">
        <v>8.2896999999999998</v>
      </c>
      <c r="W45" s="60">
        <v>9.5413999999999994</v>
      </c>
      <c r="X45" s="60">
        <v>9.6719000000000008</v>
      </c>
      <c r="Y45" s="277">
        <v>8.4427000000000003</v>
      </c>
      <c r="Z45" s="60">
        <v>2.4580000000000002</v>
      </c>
      <c r="AA45" s="60">
        <v>5.1542000000000003</v>
      </c>
      <c r="AB45" s="60">
        <v>11.5817</v>
      </c>
      <c r="AC45" s="60">
        <v>8.7995000000000001</v>
      </c>
      <c r="AD45" s="60">
        <v>8.4938000000000002</v>
      </c>
      <c r="AE45" s="60">
        <v>10.383900000000001</v>
      </c>
      <c r="AF45" s="60">
        <v>3.5084</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596"/>
      <c r="BS45" s="268"/>
      <c r="BT45" s="60"/>
      <c r="BU45" s="67"/>
      <c r="BV45" s="26"/>
    </row>
    <row r="46" spans="1:74" x14ac:dyDescent="0.25">
      <c r="A46" s="321" t="s">
        <v>96</v>
      </c>
      <c r="B46" s="45"/>
      <c r="C46" s="722"/>
      <c r="D46" s="45"/>
      <c r="E46" s="53"/>
      <c r="F46" s="45"/>
      <c r="G46" s="57"/>
      <c r="H46" s="68"/>
      <c r="I46" s="61"/>
      <c r="J46" s="61"/>
      <c r="K46" s="61"/>
      <c r="L46" s="61"/>
      <c r="M46" s="262"/>
      <c r="N46" s="72">
        <v>-6.4652000000000003</v>
      </c>
      <c r="O46" s="61">
        <v>2.8516499999999998</v>
      </c>
      <c r="P46" s="61">
        <v>6.5990500000000001</v>
      </c>
      <c r="Q46" s="61">
        <v>7.1516999999999999</v>
      </c>
      <c r="R46" s="61">
        <v>5.0582000000000003</v>
      </c>
      <c r="S46" s="61">
        <v>7.6223999999999998</v>
      </c>
      <c r="T46" s="61">
        <v>13.843500000000001</v>
      </c>
      <c r="U46" s="90">
        <v>14.8057</v>
      </c>
      <c r="V46" s="61">
        <v>13.1381</v>
      </c>
      <c r="W46" s="61">
        <v>10.8042</v>
      </c>
      <c r="X46" s="61">
        <v>9.8887499999999999</v>
      </c>
      <c r="Y46" s="279">
        <v>18.109500000000001</v>
      </c>
      <c r="Z46" s="61">
        <v>4.5394500000000004</v>
      </c>
      <c r="AA46" s="61">
        <v>5.9462000000000002</v>
      </c>
      <c r="AB46" s="61">
        <v>15.3565</v>
      </c>
      <c r="AC46" s="61">
        <v>15.5215</v>
      </c>
      <c r="AD46" s="61">
        <v>13.2255</v>
      </c>
      <c r="AE46" s="61">
        <v>10.6876</v>
      </c>
      <c r="AF46" s="61">
        <v>5.4459499999999998</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603"/>
      <c r="BS46" s="270"/>
      <c r="BT46" s="61"/>
      <c r="BU46" s="68"/>
      <c r="BV46" s="272"/>
    </row>
    <row r="47" spans="1:74" ht="14.5" x14ac:dyDescent="0.25">
      <c r="A47" s="323" t="s">
        <v>236</v>
      </c>
      <c r="B47" s="46"/>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545"/>
      <c r="BS47" s="271"/>
      <c r="BT47" s="62"/>
      <c r="BU47" s="69"/>
      <c r="BV47" s="41"/>
    </row>
    <row r="48" spans="1:74" s="428" customFormat="1" x14ac:dyDescent="0.25">
      <c r="A48" s="345" t="s">
        <v>8065</v>
      </c>
      <c r="B48" s="373"/>
      <c r="C48" s="719">
        <v>42027</v>
      </c>
      <c r="D48" s="373"/>
      <c r="E48" s="841">
        <v>177.69</v>
      </c>
      <c r="F48" s="373"/>
      <c r="G48" s="347" t="s">
        <v>430</v>
      </c>
      <c r="H48" s="374"/>
      <c r="I48" s="843">
        <v>1.33</v>
      </c>
      <c r="J48" s="843">
        <v>7.44</v>
      </c>
      <c r="K48" s="843">
        <v>1.06</v>
      </c>
      <c r="L48" s="843">
        <v>1.1200000000000001</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967">
        <v>7.87</v>
      </c>
      <c r="BB48" s="843">
        <v>1.85</v>
      </c>
      <c r="BC48" s="843">
        <v>11.51</v>
      </c>
      <c r="BD48" s="843">
        <v>54.5</v>
      </c>
      <c r="BE48" s="375" t="s">
        <v>430</v>
      </c>
      <c r="BF48" s="968">
        <v>24.27</v>
      </c>
      <c r="BG48" s="374"/>
      <c r="BH48" s="969">
        <v>24.27</v>
      </c>
      <c r="BI48" s="348" t="s">
        <v>430</v>
      </c>
      <c r="BJ48" s="348" t="s">
        <v>430</v>
      </c>
      <c r="BK48" s="843">
        <v>67.849999999999994</v>
      </c>
      <c r="BL48" s="348" t="s">
        <v>430</v>
      </c>
      <c r="BM48" s="968">
        <v>7.87</v>
      </c>
      <c r="BN48" s="375" t="s">
        <v>430</v>
      </c>
      <c r="BO48" s="375" t="s">
        <v>430</v>
      </c>
      <c r="BP48" s="375" t="s">
        <v>430</v>
      </c>
      <c r="BQ48" s="375" t="s">
        <v>430</v>
      </c>
      <c r="BR48" s="374"/>
      <c r="BS48" s="468" t="s">
        <v>430</v>
      </c>
      <c r="BT48" s="348" t="s">
        <v>430</v>
      </c>
      <c r="BU48" s="374"/>
      <c r="BV48" s="430" t="s">
        <v>443</v>
      </c>
    </row>
    <row r="49" spans="1:74" s="428" customFormat="1" x14ac:dyDescent="0.25">
      <c r="A49" s="345" t="s">
        <v>8066</v>
      </c>
      <c r="B49" s="373"/>
      <c r="C49" s="719">
        <v>41886</v>
      </c>
      <c r="D49" s="373"/>
      <c r="E49" s="346">
        <v>167.96</v>
      </c>
      <c r="F49" s="373"/>
      <c r="G49" s="347">
        <v>2086.7737000000002</v>
      </c>
      <c r="H49" s="374"/>
      <c r="I49" s="843">
        <v>4.22</v>
      </c>
      <c r="J49" s="843">
        <v>7.5</v>
      </c>
      <c r="K49" s="843">
        <v>3.02</v>
      </c>
      <c r="L49" s="843">
        <v>3.14</v>
      </c>
      <c r="M49" s="362"/>
      <c r="N49" s="350">
        <v>-12.147</v>
      </c>
      <c r="O49" s="348">
        <v>-0.1341</v>
      </c>
      <c r="P49" s="348">
        <v>4.9348999999999998</v>
      </c>
      <c r="Q49" s="348">
        <v>3.9155000000000002</v>
      </c>
      <c r="R49" s="348">
        <v>1.8796999999999999</v>
      </c>
      <c r="S49" s="348">
        <v>6.8087</v>
      </c>
      <c r="T49" s="348">
        <v>8.5091999999999999</v>
      </c>
      <c r="U49" s="354">
        <v>7.3665000000000003</v>
      </c>
      <c r="V49" s="348">
        <v>7.0384000000000002</v>
      </c>
      <c r="W49" s="348">
        <v>8.2723999999999993</v>
      </c>
      <c r="X49" s="348">
        <v>8.4275000000000002</v>
      </c>
      <c r="Y49" s="375">
        <v>7.1813000000000002</v>
      </c>
      <c r="Z49" s="348">
        <v>5.4989999999999997</v>
      </c>
      <c r="AA49" s="348">
        <v>3.9659</v>
      </c>
      <c r="AB49" s="348">
        <v>10.346299999999999</v>
      </c>
      <c r="AC49" s="348">
        <v>7.5747999999999998</v>
      </c>
      <c r="AD49" s="348">
        <v>7.2454999999999998</v>
      </c>
      <c r="AE49" s="348">
        <v>9.2027999999999999</v>
      </c>
      <c r="AF49" s="348">
        <v>6.3086000000000002</v>
      </c>
      <c r="AG49" s="569"/>
      <c r="AH49" s="346">
        <v>2</v>
      </c>
      <c r="AI49" s="346">
        <v>2</v>
      </c>
      <c r="AJ49" s="346">
        <v>2</v>
      </c>
      <c r="AK49" s="346">
        <v>2</v>
      </c>
      <c r="AL49" s="346">
        <v>2</v>
      </c>
      <c r="AM49" s="346">
        <v>2</v>
      </c>
      <c r="AN49" s="346">
        <v>2</v>
      </c>
      <c r="AO49" s="572">
        <v>2</v>
      </c>
      <c r="AP49" s="346">
        <v>2</v>
      </c>
      <c r="AQ49" s="346">
        <v>2</v>
      </c>
      <c r="AR49" s="346">
        <v>2</v>
      </c>
      <c r="AS49" s="346">
        <v>2</v>
      </c>
      <c r="AT49" s="346">
        <v>1</v>
      </c>
      <c r="AU49" s="346">
        <v>2</v>
      </c>
      <c r="AV49" s="346">
        <v>2</v>
      </c>
      <c r="AW49" s="346">
        <v>2</v>
      </c>
      <c r="AX49" s="346">
        <v>2</v>
      </c>
      <c r="AY49" s="346">
        <v>2</v>
      </c>
      <c r="AZ49" s="584"/>
      <c r="BA49" s="467">
        <v>35.42</v>
      </c>
      <c r="BB49" s="348" t="s">
        <v>430</v>
      </c>
      <c r="BC49" s="348">
        <v>7.2</v>
      </c>
      <c r="BD49" s="348">
        <v>44.03</v>
      </c>
      <c r="BE49" s="375" t="s">
        <v>430</v>
      </c>
      <c r="BF49" s="375">
        <v>13.3</v>
      </c>
      <c r="BG49" s="374"/>
      <c r="BH49" s="594">
        <v>12.84</v>
      </c>
      <c r="BI49" s="348" t="s">
        <v>430</v>
      </c>
      <c r="BJ49" s="348" t="s">
        <v>430</v>
      </c>
      <c r="BK49" s="348">
        <v>51.23</v>
      </c>
      <c r="BL49" s="348" t="s">
        <v>430</v>
      </c>
      <c r="BM49" s="375">
        <v>35.42</v>
      </c>
      <c r="BN49" s="375" t="s">
        <v>430</v>
      </c>
      <c r="BO49" s="375" t="s">
        <v>430</v>
      </c>
      <c r="BP49" s="375" t="s">
        <v>430</v>
      </c>
      <c r="BQ49" s="375">
        <v>0.52</v>
      </c>
      <c r="BR49" s="374"/>
      <c r="BS49" s="468">
        <v>7.8145470107814603</v>
      </c>
      <c r="BT49" s="348">
        <v>3.5962771403596299</v>
      </c>
      <c r="BU49" s="374"/>
      <c r="BV49" s="430" t="s">
        <v>443</v>
      </c>
    </row>
    <row r="50" spans="1:74" s="428" customFormat="1" x14ac:dyDescent="0.25">
      <c r="A50" s="345" t="s">
        <v>8067</v>
      </c>
      <c r="B50" s="373"/>
      <c r="C50" s="719">
        <v>42062</v>
      </c>
      <c r="D50" s="373"/>
      <c r="E50" s="346">
        <v>70.06</v>
      </c>
      <c r="F50" s="373"/>
      <c r="G50" s="347">
        <v>14.467499999999999</v>
      </c>
      <c r="H50" s="374"/>
      <c r="I50" s="348">
        <v>0.64</v>
      </c>
      <c r="J50" s="348">
        <v>6.78</v>
      </c>
      <c r="K50" s="843">
        <v>0.47</v>
      </c>
      <c r="L50" s="348">
        <v>0.62</v>
      </c>
      <c r="M50" s="362"/>
      <c r="N50" s="350">
        <v>-2.7749999999999999</v>
      </c>
      <c r="O50" s="348">
        <v>3.8696999999999999</v>
      </c>
      <c r="P50" s="348">
        <v>12.355399999999999</v>
      </c>
      <c r="Q50" s="348">
        <v>11.4754</v>
      </c>
      <c r="R50" s="348">
        <v>7.6589</v>
      </c>
      <c r="S50" s="348">
        <v>6.9989999999999997</v>
      </c>
      <c r="T50" s="348">
        <v>17.593499999999999</v>
      </c>
      <c r="U50" s="354">
        <v>20.5959</v>
      </c>
      <c r="V50" s="348">
        <v>17.548400000000001</v>
      </c>
      <c r="W50" s="348">
        <v>11.6448</v>
      </c>
      <c r="X50" s="348">
        <v>9.7128999999999994</v>
      </c>
      <c r="Y50" s="375">
        <v>27.3657</v>
      </c>
      <c r="Z50" s="348">
        <v>2.1839</v>
      </c>
      <c r="AA50" s="348">
        <v>6.5735999999999999</v>
      </c>
      <c r="AB50" s="348">
        <v>18.766200000000001</v>
      </c>
      <c r="AC50" s="348">
        <v>21.829599999999999</v>
      </c>
      <c r="AD50" s="348">
        <v>17.5246</v>
      </c>
      <c r="AE50" s="348">
        <v>14.4628</v>
      </c>
      <c r="AF50" s="348">
        <v>3.2513999999999998</v>
      </c>
      <c r="AG50" s="569"/>
      <c r="AH50" s="346">
        <v>1</v>
      </c>
      <c r="AI50" s="346">
        <v>1</v>
      </c>
      <c r="AJ50" s="346">
        <v>1</v>
      </c>
      <c r="AK50" s="346">
        <v>1</v>
      </c>
      <c r="AL50" s="346">
        <v>1</v>
      </c>
      <c r="AM50" s="346">
        <v>1</v>
      </c>
      <c r="AN50" s="346">
        <v>1</v>
      </c>
      <c r="AO50" s="572">
        <v>1</v>
      </c>
      <c r="AP50" s="346">
        <v>1</v>
      </c>
      <c r="AQ50" s="346">
        <v>1</v>
      </c>
      <c r="AR50" s="346">
        <v>1</v>
      </c>
      <c r="AS50" s="346">
        <v>1</v>
      </c>
      <c r="AT50" s="346">
        <v>2</v>
      </c>
      <c r="AU50" s="346">
        <v>1</v>
      </c>
      <c r="AV50" s="346">
        <v>1</v>
      </c>
      <c r="AW50" s="346">
        <v>1</v>
      </c>
      <c r="AX50" s="346">
        <v>1</v>
      </c>
      <c r="AY50" s="346">
        <v>1</v>
      </c>
      <c r="AZ50" s="584"/>
      <c r="BA50" s="467" t="s">
        <v>430</v>
      </c>
      <c r="BB50" s="348">
        <v>12.17</v>
      </c>
      <c r="BC50" s="348">
        <v>14.63</v>
      </c>
      <c r="BD50" s="348">
        <v>43.68</v>
      </c>
      <c r="BE50" s="375" t="s">
        <v>430</v>
      </c>
      <c r="BF50" s="375">
        <v>29.52</v>
      </c>
      <c r="BG50" s="374"/>
      <c r="BH50" s="594">
        <v>29.52</v>
      </c>
      <c r="BI50" s="348">
        <v>12.17</v>
      </c>
      <c r="BJ50" s="348" t="s">
        <v>430</v>
      </c>
      <c r="BK50" s="348">
        <v>58.31</v>
      </c>
      <c r="BL50" s="348" t="s">
        <v>430</v>
      </c>
      <c r="BM50" s="375" t="s">
        <v>430</v>
      </c>
      <c r="BN50" s="375" t="s">
        <v>430</v>
      </c>
      <c r="BO50" s="375" t="s">
        <v>430</v>
      </c>
      <c r="BP50" s="375" t="s">
        <v>430</v>
      </c>
      <c r="BQ50" s="375" t="s">
        <v>430</v>
      </c>
      <c r="BR50" s="374"/>
      <c r="BS50" s="468" t="s">
        <v>430</v>
      </c>
      <c r="BT50" s="348" t="s">
        <v>430</v>
      </c>
      <c r="BU50" s="374"/>
      <c r="BV50" s="430" t="s">
        <v>443</v>
      </c>
    </row>
    <row r="51" spans="1:74" x14ac:dyDescent="0.25">
      <c r="A51" s="318" t="s">
        <v>93</v>
      </c>
      <c r="B51" s="43"/>
      <c r="C51" s="720"/>
      <c r="D51" s="43"/>
      <c r="E51" s="51"/>
      <c r="F51" s="43"/>
      <c r="G51" s="55"/>
      <c r="H51" s="66"/>
      <c r="I51" s="59"/>
      <c r="J51" s="59"/>
      <c r="K51" s="59"/>
      <c r="L51" s="59"/>
      <c r="M51" s="258"/>
      <c r="N51" s="70">
        <v>-7.4610000000000003</v>
      </c>
      <c r="O51" s="59">
        <v>1.8677999999999999</v>
      </c>
      <c r="P51" s="59">
        <v>8.6452000000000009</v>
      </c>
      <c r="Q51" s="59">
        <v>7.6955</v>
      </c>
      <c r="R51" s="59">
        <v>4.7693000000000003</v>
      </c>
      <c r="S51" s="59">
        <v>6.9039000000000001</v>
      </c>
      <c r="T51" s="59">
        <v>13.051399999999999</v>
      </c>
      <c r="U51" s="88">
        <v>13.981199999999999</v>
      </c>
      <c r="V51" s="59">
        <v>12.2934</v>
      </c>
      <c r="W51" s="59">
        <v>9.9586000000000006</v>
      </c>
      <c r="X51" s="59">
        <v>9.0701999999999998</v>
      </c>
      <c r="Y51" s="276">
        <v>17.273499999999999</v>
      </c>
      <c r="Z51" s="59">
        <v>3.8414999999999999</v>
      </c>
      <c r="AA51" s="59">
        <v>5.2698</v>
      </c>
      <c r="AB51" s="59">
        <v>14.5563</v>
      </c>
      <c r="AC51" s="59">
        <v>14.702199999999999</v>
      </c>
      <c r="AD51" s="59">
        <v>12.3851</v>
      </c>
      <c r="AE51" s="59">
        <v>11.832800000000001</v>
      </c>
      <c r="AF51" s="59">
        <v>4.78</v>
      </c>
      <c r="AG51" s="553"/>
      <c r="AH51" s="51">
        <v>2</v>
      </c>
      <c r="AI51" s="51">
        <v>2</v>
      </c>
      <c r="AJ51" s="51">
        <v>2</v>
      </c>
      <c r="AK51" s="51">
        <v>2</v>
      </c>
      <c r="AL51" s="51">
        <v>2</v>
      </c>
      <c r="AM51" s="51">
        <v>2</v>
      </c>
      <c r="AN51" s="51">
        <v>2</v>
      </c>
      <c r="AO51" s="560">
        <v>2</v>
      </c>
      <c r="AP51" s="51">
        <v>2</v>
      </c>
      <c r="AQ51" s="51">
        <v>2</v>
      </c>
      <c r="AR51" s="51">
        <v>2</v>
      </c>
      <c r="AS51" s="51">
        <v>2</v>
      </c>
      <c r="AT51" s="51">
        <v>2</v>
      </c>
      <c r="AU51" s="51">
        <v>2</v>
      </c>
      <c r="AV51" s="51">
        <v>2</v>
      </c>
      <c r="AW51" s="51">
        <v>2</v>
      </c>
      <c r="AX51" s="51">
        <v>2</v>
      </c>
      <c r="AY51" s="51">
        <v>2</v>
      </c>
      <c r="AZ51" s="579"/>
      <c r="BA51" s="577"/>
      <c r="BB51" s="59"/>
      <c r="BC51" s="59"/>
      <c r="BD51" s="59"/>
      <c r="BE51" s="276"/>
      <c r="BF51" s="276"/>
      <c r="BG51" s="66"/>
      <c r="BH51" s="586"/>
      <c r="BI51" s="59"/>
      <c r="BJ51" s="59"/>
      <c r="BK51" s="59"/>
      <c r="BL51" s="59"/>
      <c r="BM51" s="276"/>
      <c r="BN51" s="587"/>
      <c r="BO51" s="587"/>
      <c r="BP51" s="587"/>
      <c r="BQ51" s="587"/>
      <c r="BR51" s="602"/>
      <c r="BS51" s="267"/>
      <c r="BT51" s="59"/>
      <c r="BU51" s="66"/>
      <c r="BV51" s="34"/>
    </row>
    <row r="52" spans="1:74" x14ac:dyDescent="0.25">
      <c r="A52" s="320" t="s">
        <v>94</v>
      </c>
      <c r="B52" s="44"/>
      <c r="C52" s="721"/>
      <c r="D52" s="44"/>
      <c r="E52" s="52"/>
      <c r="F52" s="44"/>
      <c r="G52" s="56"/>
      <c r="H52" s="67"/>
      <c r="I52" s="60"/>
      <c r="J52" s="60"/>
      <c r="K52" s="60"/>
      <c r="L52" s="60"/>
      <c r="M52" s="259"/>
      <c r="N52" s="71">
        <v>-2.7749999999999999</v>
      </c>
      <c r="O52" s="60">
        <v>3.8696999999999999</v>
      </c>
      <c r="P52" s="60">
        <v>12.355399999999999</v>
      </c>
      <c r="Q52" s="60">
        <v>11.4754</v>
      </c>
      <c r="R52" s="60">
        <v>7.6589</v>
      </c>
      <c r="S52" s="60">
        <v>6.9989999999999997</v>
      </c>
      <c r="T52" s="60">
        <v>17.593499999999999</v>
      </c>
      <c r="U52" s="89">
        <v>20.5959</v>
      </c>
      <c r="V52" s="60">
        <v>17.548400000000001</v>
      </c>
      <c r="W52" s="60">
        <v>11.6448</v>
      </c>
      <c r="X52" s="60">
        <v>9.7128999999999994</v>
      </c>
      <c r="Y52" s="277">
        <v>27.3657</v>
      </c>
      <c r="Z52" s="60">
        <v>5.4989999999999997</v>
      </c>
      <c r="AA52" s="60">
        <v>6.5735999999999999</v>
      </c>
      <c r="AB52" s="60">
        <v>18.766200000000001</v>
      </c>
      <c r="AC52" s="60">
        <v>21.829599999999999</v>
      </c>
      <c r="AD52" s="60">
        <v>17.5246</v>
      </c>
      <c r="AE52" s="60">
        <v>14.4628</v>
      </c>
      <c r="AF52" s="60">
        <v>6.3086000000000002</v>
      </c>
      <c r="AG52" s="554"/>
      <c r="AH52" s="52"/>
      <c r="AI52" s="52"/>
      <c r="AJ52" s="52"/>
      <c r="AK52" s="52"/>
      <c r="AL52" s="52"/>
      <c r="AM52" s="52"/>
      <c r="AN52" s="52"/>
      <c r="AO52" s="561"/>
      <c r="AP52" s="52"/>
      <c r="AQ52" s="52"/>
      <c r="AR52" s="52"/>
      <c r="AS52" s="52"/>
      <c r="AT52" s="52"/>
      <c r="AU52" s="52"/>
      <c r="AV52" s="52"/>
      <c r="AW52" s="52"/>
      <c r="AX52" s="52"/>
      <c r="AY52" s="52"/>
      <c r="AZ52" s="580"/>
      <c r="BA52" s="551"/>
      <c r="BB52" s="60"/>
      <c r="BC52" s="60"/>
      <c r="BD52" s="60"/>
      <c r="BE52" s="277"/>
      <c r="BF52" s="277"/>
      <c r="BG52" s="67"/>
      <c r="BH52" s="588"/>
      <c r="BI52" s="60"/>
      <c r="BJ52" s="60"/>
      <c r="BK52" s="60"/>
      <c r="BL52" s="60"/>
      <c r="BM52" s="277"/>
      <c r="BN52" s="589"/>
      <c r="BO52" s="589"/>
      <c r="BP52" s="589"/>
      <c r="BQ52" s="589"/>
      <c r="BR52" s="596"/>
      <c r="BS52" s="268"/>
      <c r="BT52" s="60"/>
      <c r="BU52" s="67"/>
      <c r="BV52" s="26"/>
    </row>
    <row r="53" spans="1:74" x14ac:dyDescent="0.25">
      <c r="A53" s="320" t="s">
        <v>95</v>
      </c>
      <c r="B53" s="44"/>
      <c r="C53" s="721"/>
      <c r="D53" s="44"/>
      <c r="E53" s="52"/>
      <c r="F53" s="44"/>
      <c r="G53" s="56"/>
      <c r="H53" s="67"/>
      <c r="I53" s="60"/>
      <c r="J53" s="60"/>
      <c r="K53" s="60"/>
      <c r="L53" s="60"/>
      <c r="M53" s="259"/>
      <c r="N53" s="71">
        <v>-12.147</v>
      </c>
      <c r="O53" s="60">
        <v>-0.1341</v>
      </c>
      <c r="P53" s="60">
        <v>4.9348999999999998</v>
      </c>
      <c r="Q53" s="60">
        <v>3.9155000000000002</v>
      </c>
      <c r="R53" s="60">
        <v>1.8796999999999999</v>
      </c>
      <c r="S53" s="60">
        <v>6.8087</v>
      </c>
      <c r="T53" s="60">
        <v>8.5091999999999999</v>
      </c>
      <c r="U53" s="89">
        <v>7.3665000000000003</v>
      </c>
      <c r="V53" s="60">
        <v>7.0384000000000002</v>
      </c>
      <c r="W53" s="60">
        <v>8.2723999999999993</v>
      </c>
      <c r="X53" s="60">
        <v>8.4275000000000002</v>
      </c>
      <c r="Y53" s="277">
        <v>7.1813000000000002</v>
      </c>
      <c r="Z53" s="60">
        <v>2.1839</v>
      </c>
      <c r="AA53" s="60">
        <v>3.9659</v>
      </c>
      <c r="AB53" s="60">
        <v>10.346299999999999</v>
      </c>
      <c r="AC53" s="60">
        <v>7.5747999999999998</v>
      </c>
      <c r="AD53" s="60">
        <v>7.2454999999999998</v>
      </c>
      <c r="AE53" s="60">
        <v>9.2027999999999999</v>
      </c>
      <c r="AF53" s="60">
        <v>3.2513999999999998</v>
      </c>
      <c r="AG53" s="554"/>
      <c r="AH53" s="52"/>
      <c r="AI53" s="52"/>
      <c r="AJ53" s="52"/>
      <c r="AK53" s="52"/>
      <c r="AL53" s="52"/>
      <c r="AM53" s="52"/>
      <c r="AN53" s="52"/>
      <c r="AO53" s="561"/>
      <c r="AP53" s="52"/>
      <c r="AQ53" s="52"/>
      <c r="AR53" s="52"/>
      <c r="AS53" s="52"/>
      <c r="AT53" s="52"/>
      <c r="AU53" s="52"/>
      <c r="AV53" s="52"/>
      <c r="AW53" s="52"/>
      <c r="AX53" s="52"/>
      <c r="AY53" s="52"/>
      <c r="AZ53" s="580"/>
      <c r="BA53" s="551"/>
      <c r="BB53" s="60"/>
      <c r="BC53" s="60"/>
      <c r="BD53" s="60"/>
      <c r="BE53" s="277"/>
      <c r="BF53" s="277"/>
      <c r="BG53" s="67"/>
      <c r="BH53" s="588"/>
      <c r="BI53" s="60"/>
      <c r="BJ53" s="60"/>
      <c r="BK53" s="60"/>
      <c r="BL53" s="60"/>
      <c r="BM53" s="277"/>
      <c r="BN53" s="589"/>
      <c r="BO53" s="589"/>
      <c r="BP53" s="589"/>
      <c r="BQ53" s="589"/>
      <c r="BR53" s="596"/>
      <c r="BS53" s="268"/>
      <c r="BT53" s="60"/>
      <c r="BU53" s="67"/>
      <c r="BV53" s="26"/>
    </row>
    <row r="54" spans="1:74" x14ac:dyDescent="0.25">
      <c r="A54" s="321" t="s">
        <v>96</v>
      </c>
      <c r="B54" s="45"/>
      <c r="C54" s="722"/>
      <c r="D54" s="45"/>
      <c r="E54" s="53"/>
      <c r="F54" s="45"/>
      <c r="G54" s="57"/>
      <c r="H54" s="68"/>
      <c r="I54" s="61"/>
      <c r="J54" s="61"/>
      <c r="K54" s="61"/>
      <c r="L54" s="61"/>
      <c r="M54" s="262"/>
      <c r="N54" s="72">
        <v>-7.4610000000000003</v>
      </c>
      <c r="O54" s="61">
        <v>1.8677999999999999</v>
      </c>
      <c r="P54" s="61">
        <v>8.6451499999999992</v>
      </c>
      <c r="Q54" s="61">
        <v>7.6954500000000001</v>
      </c>
      <c r="R54" s="61">
        <v>4.7693000000000003</v>
      </c>
      <c r="S54" s="61">
        <v>6.9038500000000003</v>
      </c>
      <c r="T54" s="61">
        <v>13.051299999999999</v>
      </c>
      <c r="U54" s="90">
        <v>13.981199999999999</v>
      </c>
      <c r="V54" s="61">
        <v>12.2934</v>
      </c>
      <c r="W54" s="61">
        <v>9.9586000000000006</v>
      </c>
      <c r="X54" s="61">
        <v>9.0701999999999998</v>
      </c>
      <c r="Y54" s="279">
        <v>17.273499999999999</v>
      </c>
      <c r="Z54" s="61">
        <v>3.84145</v>
      </c>
      <c r="AA54" s="61">
        <v>5.2698</v>
      </c>
      <c r="AB54" s="61">
        <v>14.5563</v>
      </c>
      <c r="AC54" s="61">
        <v>14.702199999999999</v>
      </c>
      <c r="AD54" s="61">
        <v>12.3851</v>
      </c>
      <c r="AE54" s="61">
        <v>11.832800000000001</v>
      </c>
      <c r="AF54" s="61">
        <v>4.78</v>
      </c>
      <c r="AG54" s="556"/>
      <c r="AH54" s="53"/>
      <c r="AI54" s="53"/>
      <c r="AJ54" s="53"/>
      <c r="AK54" s="53"/>
      <c r="AL54" s="53"/>
      <c r="AM54" s="53"/>
      <c r="AN54" s="53"/>
      <c r="AO54" s="563"/>
      <c r="AP54" s="53"/>
      <c r="AQ54" s="53"/>
      <c r="AR54" s="53"/>
      <c r="AS54" s="53"/>
      <c r="AT54" s="53"/>
      <c r="AU54" s="53"/>
      <c r="AV54" s="53"/>
      <c r="AW54" s="53"/>
      <c r="AX54" s="53"/>
      <c r="AY54" s="53"/>
      <c r="AZ54" s="581"/>
      <c r="BA54" s="578"/>
      <c r="BB54" s="61"/>
      <c r="BC54" s="61"/>
      <c r="BD54" s="61"/>
      <c r="BE54" s="279"/>
      <c r="BF54" s="279"/>
      <c r="BG54" s="68"/>
      <c r="BH54" s="590"/>
      <c r="BI54" s="61"/>
      <c r="BJ54" s="61"/>
      <c r="BK54" s="61"/>
      <c r="BL54" s="61"/>
      <c r="BM54" s="279"/>
      <c r="BN54" s="591"/>
      <c r="BO54" s="591"/>
      <c r="BP54" s="591"/>
      <c r="BQ54" s="591"/>
      <c r="BR54" s="603"/>
      <c r="BS54" s="270"/>
      <c r="BT54" s="61"/>
      <c r="BU54" s="68"/>
      <c r="BV54" s="272"/>
    </row>
    <row r="55" spans="1:74" ht="14.5" x14ac:dyDescent="0.25">
      <c r="A55" s="323" t="s">
        <v>91</v>
      </c>
      <c r="B55" s="69"/>
      <c r="C55" s="726"/>
      <c r="D55" s="69"/>
      <c r="E55" s="40"/>
      <c r="F55" s="69"/>
      <c r="G55" s="40"/>
      <c r="H55" s="69"/>
      <c r="I55" s="62"/>
      <c r="J55" s="62"/>
      <c r="K55" s="62"/>
      <c r="L55" s="62"/>
      <c r="M55" s="263"/>
      <c r="N55" s="73"/>
      <c r="O55" s="62"/>
      <c r="P55" s="62"/>
      <c r="Q55" s="62"/>
      <c r="R55" s="62"/>
      <c r="S55" s="62"/>
      <c r="T55" s="62"/>
      <c r="U55" s="91"/>
      <c r="V55" s="62"/>
      <c r="W55" s="62"/>
      <c r="X55" s="62"/>
      <c r="Y55" s="245"/>
      <c r="Z55" s="62"/>
      <c r="AA55" s="62"/>
      <c r="AB55" s="62"/>
      <c r="AC55" s="62"/>
      <c r="AD55" s="62"/>
      <c r="AE55" s="62"/>
      <c r="AF55" s="62"/>
      <c r="AG55" s="557"/>
      <c r="AH55" s="54"/>
      <c r="AI55" s="54"/>
      <c r="AJ55" s="54"/>
      <c r="AK55" s="54"/>
      <c r="AL55" s="54"/>
      <c r="AM55" s="54"/>
      <c r="AN55" s="54"/>
      <c r="AO55" s="312"/>
      <c r="AP55" s="247"/>
      <c r="AQ55" s="247"/>
      <c r="AR55" s="247"/>
      <c r="AS55" s="247"/>
      <c r="AT55" s="247"/>
      <c r="AU55" s="247"/>
      <c r="AV55" s="247"/>
      <c r="AW55" s="247"/>
      <c r="AX55" s="247"/>
      <c r="AY55" s="247"/>
      <c r="AZ55" s="69"/>
      <c r="BA55" s="245"/>
      <c r="BB55" s="245"/>
      <c r="BC55" s="245"/>
      <c r="BD55" s="245"/>
      <c r="BE55" s="245"/>
      <c r="BF55" s="245"/>
      <c r="BG55" s="69"/>
      <c r="BH55" s="245"/>
      <c r="BI55" s="245"/>
      <c r="BJ55" s="245"/>
      <c r="BK55" s="245"/>
      <c r="BL55" s="245"/>
      <c r="BM55" s="245"/>
      <c r="BN55" s="245"/>
      <c r="BO55" s="245"/>
      <c r="BP55" s="245"/>
      <c r="BQ55" s="245"/>
      <c r="BR55" s="69"/>
      <c r="BS55" s="40"/>
      <c r="BT55" s="40"/>
      <c r="BU55" s="69"/>
      <c r="BV55" s="41"/>
    </row>
    <row r="56" spans="1:74" s="428" customFormat="1" x14ac:dyDescent="0.25">
      <c r="A56" s="345" t="s">
        <v>8035</v>
      </c>
      <c r="B56" s="374"/>
      <c r="C56" s="731"/>
      <c r="D56" s="374"/>
      <c r="E56" s="372"/>
      <c r="F56" s="374"/>
      <c r="G56" s="372"/>
      <c r="H56" s="374"/>
      <c r="I56" s="348"/>
      <c r="J56" s="348"/>
      <c r="K56" s="348"/>
      <c r="L56" s="348"/>
      <c r="M56" s="362"/>
      <c r="N56" s="350" t="s">
        <v>430</v>
      </c>
      <c r="O56" s="348" t="s">
        <v>430</v>
      </c>
      <c r="P56" s="348" t="s">
        <v>430</v>
      </c>
      <c r="Q56" s="348" t="s">
        <v>430</v>
      </c>
      <c r="R56" s="348" t="s">
        <v>430</v>
      </c>
      <c r="S56" s="348" t="s">
        <v>430</v>
      </c>
      <c r="T56" s="348" t="s">
        <v>430</v>
      </c>
      <c r="U56" s="354" t="s">
        <v>430</v>
      </c>
      <c r="V56" s="348" t="s">
        <v>430</v>
      </c>
      <c r="W56" s="348" t="s">
        <v>430</v>
      </c>
      <c r="X56" s="348" t="s">
        <v>430</v>
      </c>
      <c r="Y56" s="375" t="s">
        <v>430</v>
      </c>
      <c r="Z56" s="348" t="s">
        <v>430</v>
      </c>
      <c r="AA56" s="348" t="s">
        <v>430</v>
      </c>
      <c r="AB56" s="348" t="s">
        <v>430</v>
      </c>
      <c r="AC56" s="348" t="s">
        <v>430</v>
      </c>
      <c r="AD56" s="348" t="s">
        <v>430</v>
      </c>
      <c r="AE56" s="348" t="s">
        <v>430</v>
      </c>
      <c r="AF56" s="348" t="s">
        <v>430</v>
      </c>
      <c r="AG56" s="569"/>
      <c r="AH56" s="346"/>
      <c r="AI56" s="346"/>
      <c r="AJ56" s="346"/>
      <c r="AK56" s="346"/>
      <c r="AL56" s="346"/>
      <c r="AM56" s="346"/>
      <c r="AN56" s="346"/>
      <c r="AO56" s="573"/>
      <c r="AP56" s="346"/>
      <c r="AQ56" s="346"/>
      <c r="AR56" s="346"/>
      <c r="AS56" s="346"/>
      <c r="AT56" s="346"/>
      <c r="AU56" s="429"/>
      <c r="AV56" s="429"/>
      <c r="AW56" s="429"/>
      <c r="AX56" s="429"/>
      <c r="AY56" s="429"/>
      <c r="AZ56" s="374"/>
      <c r="BA56" s="375"/>
      <c r="BB56" s="375"/>
      <c r="BC56" s="375"/>
      <c r="BD56" s="375"/>
      <c r="BE56" s="375"/>
      <c r="BF56" s="375"/>
      <c r="BG56" s="374"/>
      <c r="BH56" s="375"/>
      <c r="BI56" s="375"/>
      <c r="BJ56" s="375"/>
      <c r="BK56" s="375"/>
      <c r="BL56" s="375"/>
      <c r="BM56" s="375"/>
      <c r="BN56" s="375"/>
      <c r="BO56" s="632"/>
      <c r="BP56" s="632"/>
      <c r="BQ56" s="632"/>
      <c r="BR56" s="374"/>
      <c r="BS56" s="372"/>
      <c r="BT56" s="372"/>
      <c r="BU56" s="374"/>
      <c r="BV56" s="430"/>
    </row>
    <row r="57" spans="1:74" s="428" customFormat="1" x14ac:dyDescent="0.25">
      <c r="A57" s="495" t="s">
        <v>8036</v>
      </c>
      <c r="B57" s="417"/>
      <c r="C57" s="732"/>
      <c r="D57" s="417"/>
      <c r="E57" s="431"/>
      <c r="F57" s="417"/>
      <c r="G57" s="431"/>
      <c r="H57" s="432"/>
      <c r="I57" s="433"/>
      <c r="J57" s="433"/>
      <c r="K57" s="433"/>
      <c r="L57" s="433"/>
      <c r="M57" s="420"/>
      <c r="N57" s="434" t="s">
        <v>430</v>
      </c>
      <c r="O57" s="433" t="s">
        <v>430</v>
      </c>
      <c r="P57" s="433" t="s">
        <v>430</v>
      </c>
      <c r="Q57" s="433" t="s">
        <v>430</v>
      </c>
      <c r="R57" s="433" t="s">
        <v>430</v>
      </c>
      <c r="S57" s="433" t="s">
        <v>430</v>
      </c>
      <c r="T57" s="433" t="s">
        <v>430</v>
      </c>
      <c r="U57" s="574" t="s">
        <v>430</v>
      </c>
      <c r="V57" s="433" t="s">
        <v>430</v>
      </c>
      <c r="W57" s="433" t="s">
        <v>430</v>
      </c>
      <c r="X57" s="433" t="s">
        <v>430</v>
      </c>
      <c r="Y57" s="375" t="s">
        <v>430</v>
      </c>
      <c r="Z57" s="433" t="s">
        <v>430</v>
      </c>
      <c r="AA57" s="433" t="s">
        <v>430</v>
      </c>
      <c r="AB57" s="433" t="s">
        <v>430</v>
      </c>
      <c r="AC57" s="433" t="s">
        <v>430</v>
      </c>
      <c r="AD57" s="433" t="s">
        <v>430</v>
      </c>
      <c r="AE57" s="433" t="s">
        <v>430</v>
      </c>
      <c r="AF57" s="433" t="s">
        <v>430</v>
      </c>
      <c r="AG57" s="575"/>
      <c r="AH57" s="435"/>
      <c r="AI57" s="435"/>
      <c r="AJ57" s="435"/>
      <c r="AK57" s="435"/>
      <c r="AL57" s="435"/>
      <c r="AM57" s="435"/>
      <c r="AN57" s="346"/>
      <c r="AO57" s="576"/>
      <c r="AP57" s="435"/>
      <c r="AQ57" s="435"/>
      <c r="AR57" s="435"/>
      <c r="AS57" s="435"/>
      <c r="AT57" s="435"/>
      <c r="AU57" s="429"/>
      <c r="AV57" s="436"/>
      <c r="AW57" s="436"/>
      <c r="AX57" s="436"/>
      <c r="AY57" s="436"/>
      <c r="AZ57" s="417"/>
      <c r="BA57" s="437"/>
      <c r="BB57" s="437"/>
      <c r="BC57" s="437"/>
      <c r="BD57" s="437"/>
      <c r="BE57" s="437"/>
      <c r="BF57" s="437"/>
      <c r="BG57" s="417"/>
      <c r="BH57" s="437"/>
      <c r="BI57" s="437"/>
      <c r="BJ57" s="437"/>
      <c r="BK57" s="437"/>
      <c r="BL57" s="437"/>
      <c r="BM57" s="421"/>
      <c r="BN57" s="437"/>
      <c r="BO57" s="421"/>
      <c r="BP57" s="421"/>
      <c r="BQ57" s="421"/>
      <c r="BR57" s="417"/>
      <c r="BS57" s="412"/>
      <c r="BT57" s="412"/>
      <c r="BU57" s="417"/>
      <c r="BV57" s="438"/>
    </row>
    <row r="58" spans="1:74" x14ac:dyDescent="0.25">
      <c r="BM58" s="277"/>
    </row>
    <row r="59" spans="1:74" x14ac:dyDescent="0.25">
      <c r="BM59" s="277"/>
    </row>
    <row r="60" spans="1:74" x14ac:dyDescent="0.25">
      <c r="BM60" s="277"/>
    </row>
    <row r="61" spans="1:74" hidden="1" x14ac:dyDescent="0.25">
      <c r="A61" s="488" t="s">
        <v>173</v>
      </c>
      <c r="BM61" s="277"/>
    </row>
    <row r="62" spans="1:74" x14ac:dyDescent="0.25">
      <c r="A62" s="488" t="s">
        <v>10576</v>
      </c>
      <c r="BM62" s="277"/>
    </row>
    <row r="63" spans="1:74" x14ac:dyDescent="0.25">
      <c r="A63" s="488" t="s">
        <v>292</v>
      </c>
      <c r="BM63"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4878-7977-467F-B630-EBF61838D692}">
  <sheetPr codeName="Sheet36"/>
  <dimension ref="A1:BV79"/>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7" sqref="A7"/>
    </sheetView>
  </sheetViews>
  <sheetFormatPr defaultColWidth="8.90625" defaultRowHeight="10.5" x14ac:dyDescent="0.25"/>
  <cols>
    <col min="1" max="1" width="43.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4.1796875" style="235" bestFit="1" customWidth="1"/>
    <col min="62" max="62" width="3.453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409</v>
      </c>
    </row>
    <row r="4" spans="1:74" x14ac:dyDescent="0.25">
      <c r="A4" s="488" t="s">
        <v>425</v>
      </c>
    </row>
    <row r="5" spans="1:74" ht="33" x14ac:dyDescent="0.25">
      <c r="A5" s="1100" t="s">
        <v>410</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088"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323" t="s">
        <v>411</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337" t="s">
        <v>8070</v>
      </c>
      <c r="B8" s="369"/>
      <c r="C8" s="718">
        <v>41340</v>
      </c>
      <c r="D8" s="369"/>
      <c r="E8" s="841">
        <v>12013.52</v>
      </c>
      <c r="F8" s="369"/>
      <c r="G8" s="339">
        <v>27.162500000000001</v>
      </c>
      <c r="H8" s="370"/>
      <c r="I8" s="843">
        <v>3.42</v>
      </c>
      <c r="J8" s="843">
        <v>7.1</v>
      </c>
      <c r="K8" s="843">
        <v>2.33</v>
      </c>
      <c r="L8" s="843">
        <v>2.46</v>
      </c>
      <c r="M8" s="361"/>
      <c r="N8" s="342">
        <v>-3.8965000000000001</v>
      </c>
      <c r="O8" s="340">
        <v>1.1647000000000001</v>
      </c>
      <c r="P8" s="340">
        <v>6.0923999999999996</v>
      </c>
      <c r="Q8" s="340">
        <v>7.9427000000000003</v>
      </c>
      <c r="R8" s="340">
        <v>1.9191</v>
      </c>
      <c r="S8" s="340">
        <v>6.7137000000000002</v>
      </c>
      <c r="T8" s="340">
        <v>6.8715000000000002</v>
      </c>
      <c r="U8" s="344">
        <v>6.0959000000000003</v>
      </c>
      <c r="V8" s="340">
        <v>6.0339</v>
      </c>
      <c r="W8" s="340">
        <v>7.0338000000000003</v>
      </c>
      <c r="X8" s="340">
        <v>7.2122999999999999</v>
      </c>
      <c r="Y8" s="371">
        <v>6.2545999999999999</v>
      </c>
      <c r="Z8" s="340">
        <v>7.2427999999999999</v>
      </c>
      <c r="AA8" s="340">
        <v>3.6676000000000002</v>
      </c>
      <c r="AB8" s="340">
        <v>7.8521000000000001</v>
      </c>
      <c r="AC8" s="340">
        <v>6.1917999999999997</v>
      </c>
      <c r="AD8" s="340">
        <v>6.0536000000000003</v>
      </c>
      <c r="AE8" s="340">
        <v>11.471399999999999</v>
      </c>
      <c r="AF8" s="340">
        <v>7.6706000000000003</v>
      </c>
      <c r="AG8" s="568"/>
      <c r="AH8" s="338">
        <v>3</v>
      </c>
      <c r="AI8" s="338">
        <v>8</v>
      </c>
      <c r="AJ8" s="338">
        <v>6</v>
      </c>
      <c r="AK8" s="338">
        <v>6</v>
      </c>
      <c r="AL8" s="338">
        <v>4</v>
      </c>
      <c r="AM8" s="338">
        <v>4</v>
      </c>
      <c r="AN8" s="338">
        <v>1</v>
      </c>
      <c r="AO8" s="570">
        <v>3</v>
      </c>
      <c r="AP8" s="338">
        <v>3</v>
      </c>
      <c r="AQ8" s="338">
        <v>6</v>
      </c>
      <c r="AR8" s="338">
        <v>7</v>
      </c>
      <c r="AS8" s="338">
        <v>9</v>
      </c>
      <c r="AT8" s="338">
        <v>6</v>
      </c>
      <c r="AU8" s="338">
        <v>5</v>
      </c>
      <c r="AV8" s="338">
        <v>2</v>
      </c>
      <c r="AW8" s="338">
        <v>3</v>
      </c>
      <c r="AX8" s="338">
        <v>3</v>
      </c>
      <c r="AY8" s="338">
        <v>7</v>
      </c>
      <c r="AZ8" s="583"/>
      <c r="BA8" s="464">
        <v>5.92</v>
      </c>
      <c r="BB8" s="340">
        <v>80.349999999999994</v>
      </c>
      <c r="BC8" s="340" t="s">
        <v>430</v>
      </c>
      <c r="BD8" s="340" t="s">
        <v>430</v>
      </c>
      <c r="BE8" s="371" t="s">
        <v>430</v>
      </c>
      <c r="BF8" s="371">
        <v>13.73</v>
      </c>
      <c r="BG8" s="370"/>
      <c r="BH8" s="593">
        <v>13.71</v>
      </c>
      <c r="BI8" s="340">
        <v>27.86</v>
      </c>
      <c r="BJ8" s="340">
        <v>2.0299999999999998</v>
      </c>
      <c r="BK8" s="340">
        <v>50.47</v>
      </c>
      <c r="BL8" s="340" t="s">
        <v>430</v>
      </c>
      <c r="BM8" s="371">
        <v>5.92</v>
      </c>
      <c r="BN8" s="371" t="s">
        <v>430</v>
      </c>
      <c r="BO8" s="371" t="s">
        <v>430</v>
      </c>
      <c r="BP8" s="371" t="s">
        <v>430</v>
      </c>
      <c r="BQ8" s="371" t="s">
        <v>430</v>
      </c>
      <c r="BR8" s="609"/>
      <c r="BS8" s="369" t="s">
        <v>430</v>
      </c>
      <c r="BT8" s="344" t="s">
        <v>430</v>
      </c>
      <c r="BU8" s="571"/>
      <c r="BV8" s="370" t="s">
        <v>555</v>
      </c>
    </row>
    <row r="9" spans="1:74" s="425" customFormat="1" x14ac:dyDescent="0.25">
      <c r="A9" s="337" t="s">
        <v>8071</v>
      </c>
      <c r="B9" s="369"/>
      <c r="C9" s="718">
        <v>41275</v>
      </c>
      <c r="D9" s="369"/>
      <c r="E9" s="338">
        <v>12034.1</v>
      </c>
      <c r="F9" s="369"/>
      <c r="G9" s="339">
        <v>2899.2192</v>
      </c>
      <c r="H9" s="370"/>
      <c r="I9" s="843">
        <v>3.29</v>
      </c>
      <c r="J9" s="843">
        <v>7.2390400000000001</v>
      </c>
      <c r="K9" s="843">
        <v>2.46</v>
      </c>
      <c r="L9" s="843">
        <v>2.62</v>
      </c>
      <c r="M9" s="361"/>
      <c r="N9" s="342">
        <v>-15.8132</v>
      </c>
      <c r="O9" s="340">
        <v>-0.3609</v>
      </c>
      <c r="P9" s="340">
        <v>5.8320999999999996</v>
      </c>
      <c r="Q9" s="340">
        <v>6.5659000000000001</v>
      </c>
      <c r="R9" s="340">
        <v>-0.33279999999999998</v>
      </c>
      <c r="S9" s="340">
        <v>5.6959999999999997</v>
      </c>
      <c r="T9" s="340">
        <v>5.5919999999999996</v>
      </c>
      <c r="U9" s="344">
        <v>5.1181999999999999</v>
      </c>
      <c r="V9" s="340">
        <v>5.4375</v>
      </c>
      <c r="W9" s="340">
        <v>6.8785999999999996</v>
      </c>
      <c r="X9" s="340">
        <v>7.0651000000000002</v>
      </c>
      <c r="Y9" s="371">
        <v>6.1771000000000003</v>
      </c>
      <c r="Z9" s="340">
        <v>7.2104999999999997</v>
      </c>
      <c r="AA9" s="340">
        <v>2.8946999999999998</v>
      </c>
      <c r="AB9" s="340">
        <v>6.8657000000000004</v>
      </c>
      <c r="AC9" s="340">
        <v>5.1437999999999997</v>
      </c>
      <c r="AD9" s="340">
        <v>5.3723000000000001</v>
      </c>
      <c r="AE9" s="340">
        <v>10.9458</v>
      </c>
      <c r="AF9" s="340">
        <v>7.6749000000000001</v>
      </c>
      <c r="AG9" s="568"/>
      <c r="AH9" s="338">
        <v>12</v>
      </c>
      <c r="AI9" s="338">
        <v>13</v>
      </c>
      <c r="AJ9" s="338">
        <v>8</v>
      </c>
      <c r="AK9" s="338">
        <v>11</v>
      </c>
      <c r="AL9" s="338">
        <v>9</v>
      </c>
      <c r="AM9" s="338">
        <v>11</v>
      </c>
      <c r="AN9" s="338">
        <v>9</v>
      </c>
      <c r="AO9" s="570">
        <v>8</v>
      </c>
      <c r="AP9" s="338">
        <v>10</v>
      </c>
      <c r="AQ9" s="338">
        <v>9</v>
      </c>
      <c r="AR9" s="338">
        <v>12</v>
      </c>
      <c r="AS9" s="338">
        <v>10</v>
      </c>
      <c r="AT9" s="338">
        <v>7</v>
      </c>
      <c r="AU9" s="338">
        <v>8</v>
      </c>
      <c r="AV9" s="338">
        <v>13</v>
      </c>
      <c r="AW9" s="338">
        <v>10</v>
      </c>
      <c r="AX9" s="338">
        <v>9</v>
      </c>
      <c r="AY9" s="338">
        <v>9</v>
      </c>
      <c r="AZ9" s="583"/>
      <c r="BA9" s="464">
        <v>11.66</v>
      </c>
      <c r="BB9" s="340">
        <v>83.61</v>
      </c>
      <c r="BC9" s="340" t="s">
        <v>430</v>
      </c>
      <c r="BD9" s="340" t="s">
        <v>430</v>
      </c>
      <c r="BE9" s="371">
        <v>0.01</v>
      </c>
      <c r="BF9" s="371">
        <v>4.72</v>
      </c>
      <c r="BG9" s="370"/>
      <c r="BH9" s="593">
        <v>4.72</v>
      </c>
      <c r="BI9" s="340">
        <v>11.34</v>
      </c>
      <c r="BJ9" s="340">
        <v>0.21</v>
      </c>
      <c r="BK9" s="340">
        <v>72.069999999999993</v>
      </c>
      <c r="BL9" s="340" t="s">
        <v>430</v>
      </c>
      <c r="BM9" s="371">
        <v>11.66</v>
      </c>
      <c r="BN9" s="371" t="s">
        <v>430</v>
      </c>
      <c r="BO9" s="371" t="s">
        <v>430</v>
      </c>
      <c r="BP9" s="371" t="s">
        <v>430</v>
      </c>
      <c r="BQ9" s="371">
        <v>0.01</v>
      </c>
      <c r="BR9" s="463"/>
      <c r="BS9" s="369">
        <v>1.71785765618429</v>
      </c>
      <c r="BT9" s="344">
        <v>6.6087611937915396</v>
      </c>
      <c r="BU9" s="571"/>
      <c r="BV9" s="370" t="s">
        <v>555</v>
      </c>
    </row>
    <row r="10" spans="1:74" s="428" customFormat="1" x14ac:dyDescent="0.25">
      <c r="A10" s="345" t="s">
        <v>8072</v>
      </c>
      <c r="B10" s="373"/>
      <c r="C10" s="719">
        <v>41275</v>
      </c>
      <c r="D10" s="373"/>
      <c r="E10" s="346">
        <v>8676.57</v>
      </c>
      <c r="F10" s="373"/>
      <c r="G10" s="347">
        <v>404.8768</v>
      </c>
      <c r="H10" s="374"/>
      <c r="I10" s="843">
        <v>4.22</v>
      </c>
      <c r="J10" s="843">
        <v>7.28</v>
      </c>
      <c r="K10" s="843">
        <v>2.92</v>
      </c>
      <c r="L10" s="843">
        <v>3.09</v>
      </c>
      <c r="M10" s="362"/>
      <c r="N10" s="350">
        <v>-8.0756999999999994</v>
      </c>
      <c r="O10" s="348">
        <v>-0.33660000000000001</v>
      </c>
      <c r="P10" s="348">
        <v>5.2159000000000004</v>
      </c>
      <c r="Q10" s="348">
        <v>7.0934999999999997</v>
      </c>
      <c r="R10" s="348">
        <v>0.12509999999999999</v>
      </c>
      <c r="S10" s="348">
        <v>5.8209999999999997</v>
      </c>
      <c r="T10" s="348">
        <v>5.3948999999999998</v>
      </c>
      <c r="U10" s="354">
        <v>4.8685</v>
      </c>
      <c r="V10" s="348">
        <v>5.2706</v>
      </c>
      <c r="W10" s="348">
        <v>6.7473999999999998</v>
      </c>
      <c r="X10" s="348">
        <v>7.1406999999999998</v>
      </c>
      <c r="Y10" s="375">
        <v>6.2690999999999999</v>
      </c>
      <c r="Z10" s="348">
        <v>7.1776999999999997</v>
      </c>
      <c r="AA10" s="348">
        <v>2.7795000000000001</v>
      </c>
      <c r="AB10" s="348">
        <v>6.8795999999999999</v>
      </c>
      <c r="AC10" s="348">
        <v>4.9002999999999997</v>
      </c>
      <c r="AD10" s="348">
        <v>5.1845999999999997</v>
      </c>
      <c r="AE10" s="348">
        <v>11.003500000000001</v>
      </c>
      <c r="AF10" s="348">
        <v>8.2051999999999996</v>
      </c>
      <c r="AG10" s="569"/>
      <c r="AH10" s="346">
        <v>5</v>
      </c>
      <c r="AI10" s="346">
        <v>12</v>
      </c>
      <c r="AJ10" s="346">
        <v>12</v>
      </c>
      <c r="AK10" s="346">
        <v>8</v>
      </c>
      <c r="AL10" s="346">
        <v>8</v>
      </c>
      <c r="AM10" s="346">
        <v>10</v>
      </c>
      <c r="AN10" s="346">
        <v>12</v>
      </c>
      <c r="AO10" s="572">
        <v>12</v>
      </c>
      <c r="AP10" s="346">
        <v>12</v>
      </c>
      <c r="AQ10" s="346">
        <v>12</v>
      </c>
      <c r="AR10" s="346">
        <v>10</v>
      </c>
      <c r="AS10" s="346">
        <v>8</v>
      </c>
      <c r="AT10" s="346">
        <v>8</v>
      </c>
      <c r="AU10" s="346">
        <v>9</v>
      </c>
      <c r="AV10" s="346">
        <v>11</v>
      </c>
      <c r="AW10" s="346">
        <v>12</v>
      </c>
      <c r="AX10" s="346">
        <v>12</v>
      </c>
      <c r="AY10" s="346">
        <v>8</v>
      </c>
      <c r="AZ10" s="584"/>
      <c r="BA10" s="467">
        <v>8.02</v>
      </c>
      <c r="BB10" s="348">
        <v>85.45</v>
      </c>
      <c r="BC10" s="348" t="s">
        <v>430</v>
      </c>
      <c r="BD10" s="348" t="s">
        <v>430</v>
      </c>
      <c r="BE10" s="375" t="s">
        <v>430</v>
      </c>
      <c r="BF10" s="375">
        <v>6.52</v>
      </c>
      <c r="BG10" s="374"/>
      <c r="BH10" s="594">
        <v>6.52</v>
      </c>
      <c r="BI10" s="348">
        <v>21.92</v>
      </c>
      <c r="BJ10" s="348" t="s">
        <v>430</v>
      </c>
      <c r="BK10" s="348">
        <v>63.53</v>
      </c>
      <c r="BL10" s="348" t="s">
        <v>430</v>
      </c>
      <c r="BM10" s="375">
        <v>8.02</v>
      </c>
      <c r="BN10" s="375" t="s">
        <v>430</v>
      </c>
      <c r="BO10" s="375" t="s">
        <v>430</v>
      </c>
      <c r="BP10" s="375" t="s">
        <v>430</v>
      </c>
      <c r="BQ10" s="375" t="s">
        <v>430</v>
      </c>
      <c r="BR10" s="466"/>
      <c r="BS10" s="373">
        <v>2.7814527491655601</v>
      </c>
      <c r="BT10" s="354">
        <v>6.2172382681348299</v>
      </c>
      <c r="BU10" s="430"/>
      <c r="BV10" s="374" t="s">
        <v>555</v>
      </c>
    </row>
    <row r="11" spans="1:74" s="428" customFormat="1" x14ac:dyDescent="0.25">
      <c r="A11" s="345" t="s">
        <v>8073</v>
      </c>
      <c r="B11" s="373"/>
      <c r="C11" s="719">
        <v>41346</v>
      </c>
      <c r="D11" s="373"/>
      <c r="E11" s="346">
        <v>8634.34</v>
      </c>
      <c r="F11" s="373"/>
      <c r="G11" s="347">
        <v>36.565300000000001</v>
      </c>
      <c r="H11" s="374"/>
      <c r="I11" s="843">
        <v>5.43</v>
      </c>
      <c r="J11" s="843">
        <v>7.47</v>
      </c>
      <c r="K11" s="843">
        <v>3.13</v>
      </c>
      <c r="L11" s="843">
        <v>3.3</v>
      </c>
      <c r="M11" s="362"/>
      <c r="N11" s="350">
        <v>-11.376099999999999</v>
      </c>
      <c r="O11" s="348">
        <v>1.0981000000000001</v>
      </c>
      <c r="P11" s="348">
        <v>6.4249999999999998</v>
      </c>
      <c r="Q11" s="348">
        <v>6.9633000000000003</v>
      </c>
      <c r="R11" s="348">
        <v>0.71850000000000003</v>
      </c>
      <c r="S11" s="348">
        <v>6.4774000000000003</v>
      </c>
      <c r="T11" s="348">
        <v>6.0460000000000003</v>
      </c>
      <c r="U11" s="354">
        <v>5.5420999999999996</v>
      </c>
      <c r="V11" s="348">
        <v>5.9984000000000002</v>
      </c>
      <c r="W11" s="348">
        <v>7.1592000000000002</v>
      </c>
      <c r="X11" s="348">
        <v>7.3768000000000002</v>
      </c>
      <c r="Y11" s="375">
        <v>6.7035999999999998</v>
      </c>
      <c r="Z11" s="348">
        <v>7.2990000000000004</v>
      </c>
      <c r="AA11" s="348">
        <v>3.1486000000000001</v>
      </c>
      <c r="AB11" s="348">
        <v>7.6688999999999998</v>
      </c>
      <c r="AC11" s="348">
        <v>5.4329000000000001</v>
      </c>
      <c r="AD11" s="348">
        <v>5.9009</v>
      </c>
      <c r="AE11" s="348">
        <v>12.2089</v>
      </c>
      <c r="AF11" s="348">
        <v>8.0347000000000008</v>
      </c>
      <c r="AG11" s="569"/>
      <c r="AH11" s="346">
        <v>9</v>
      </c>
      <c r="AI11" s="346">
        <v>9</v>
      </c>
      <c r="AJ11" s="346">
        <v>3</v>
      </c>
      <c r="AK11" s="346">
        <v>9</v>
      </c>
      <c r="AL11" s="346">
        <v>6</v>
      </c>
      <c r="AM11" s="346">
        <v>6</v>
      </c>
      <c r="AN11" s="346">
        <v>5</v>
      </c>
      <c r="AO11" s="572">
        <v>4</v>
      </c>
      <c r="AP11" s="346">
        <v>4</v>
      </c>
      <c r="AQ11" s="346">
        <v>3</v>
      </c>
      <c r="AR11" s="346">
        <v>4</v>
      </c>
      <c r="AS11" s="346">
        <v>2</v>
      </c>
      <c r="AT11" s="346">
        <v>2</v>
      </c>
      <c r="AU11" s="346">
        <v>7</v>
      </c>
      <c r="AV11" s="346">
        <v>3</v>
      </c>
      <c r="AW11" s="346">
        <v>5</v>
      </c>
      <c r="AX11" s="346">
        <v>4</v>
      </c>
      <c r="AY11" s="346">
        <v>4</v>
      </c>
      <c r="AZ11" s="584"/>
      <c r="BA11" s="467">
        <v>11.83</v>
      </c>
      <c r="BB11" s="348">
        <v>82.79</v>
      </c>
      <c r="BC11" s="348">
        <v>0.92</v>
      </c>
      <c r="BD11" s="348" t="s">
        <v>430</v>
      </c>
      <c r="BE11" s="375">
        <v>-1.1499999999999999</v>
      </c>
      <c r="BF11" s="375">
        <v>4.46</v>
      </c>
      <c r="BG11" s="374"/>
      <c r="BH11" s="594">
        <v>4.46</v>
      </c>
      <c r="BI11" s="348">
        <v>3.91</v>
      </c>
      <c r="BJ11" s="348" t="s">
        <v>430</v>
      </c>
      <c r="BK11" s="348">
        <v>79.8</v>
      </c>
      <c r="BL11" s="348" t="s">
        <v>430</v>
      </c>
      <c r="BM11" s="375">
        <v>11.83</v>
      </c>
      <c r="BN11" s="375" t="s">
        <v>430</v>
      </c>
      <c r="BO11" s="375" t="s">
        <v>430</v>
      </c>
      <c r="BP11" s="375" t="s">
        <v>430</v>
      </c>
      <c r="BQ11" s="375">
        <v>-1.1499999999999999</v>
      </c>
      <c r="BR11" s="466"/>
      <c r="BS11" s="373">
        <v>4.0300714845353696</v>
      </c>
      <c r="BT11" s="354">
        <v>3.9567360151807298</v>
      </c>
      <c r="BU11" s="430"/>
      <c r="BV11" s="374" t="s">
        <v>555</v>
      </c>
    </row>
    <row r="12" spans="1:74" s="428" customFormat="1" x14ac:dyDescent="0.25">
      <c r="A12" s="345" t="s">
        <v>8074</v>
      </c>
      <c r="B12" s="373"/>
      <c r="C12" s="719">
        <v>41724</v>
      </c>
      <c r="D12" s="373"/>
      <c r="E12" s="346">
        <v>5110.26</v>
      </c>
      <c r="F12" s="373"/>
      <c r="G12" s="347">
        <v>25.5366</v>
      </c>
      <c r="H12" s="374"/>
      <c r="I12" s="348">
        <v>3.8740299999999999</v>
      </c>
      <c r="J12" s="348">
        <v>7.56</v>
      </c>
      <c r="K12" s="843">
        <v>3.02</v>
      </c>
      <c r="L12" s="348">
        <v>3.0712600000000001</v>
      </c>
      <c r="M12" s="362"/>
      <c r="N12" s="350">
        <v>-11.5738</v>
      </c>
      <c r="O12" s="348">
        <v>1.3342000000000001</v>
      </c>
      <c r="P12" s="348">
        <v>6.3375000000000004</v>
      </c>
      <c r="Q12" s="348">
        <v>6.4992000000000001</v>
      </c>
      <c r="R12" s="348">
        <v>-1.1193</v>
      </c>
      <c r="S12" s="348">
        <v>5.6761999999999997</v>
      </c>
      <c r="T12" s="348">
        <v>5.5735999999999999</v>
      </c>
      <c r="U12" s="354">
        <v>5.0015999999999998</v>
      </c>
      <c r="V12" s="348">
        <v>5.4499000000000004</v>
      </c>
      <c r="W12" s="348">
        <v>6.8750999999999998</v>
      </c>
      <c r="X12" s="348">
        <v>7.2020999999999997</v>
      </c>
      <c r="Y12" s="375">
        <v>6.3014000000000001</v>
      </c>
      <c r="Z12" s="348">
        <v>7.2488999999999999</v>
      </c>
      <c r="AA12" s="348">
        <v>2.5076999999999998</v>
      </c>
      <c r="AB12" s="348">
        <v>7.3381999999999996</v>
      </c>
      <c r="AC12" s="348">
        <v>5.0236999999999998</v>
      </c>
      <c r="AD12" s="348">
        <v>5.3788999999999998</v>
      </c>
      <c r="AE12" s="348">
        <v>11.686299999999999</v>
      </c>
      <c r="AF12" s="348">
        <v>7.8090999999999999</v>
      </c>
      <c r="AG12" s="569"/>
      <c r="AH12" s="346">
        <v>10</v>
      </c>
      <c r="AI12" s="346">
        <v>6</v>
      </c>
      <c r="AJ12" s="346">
        <v>4</v>
      </c>
      <c r="AK12" s="346">
        <v>12</v>
      </c>
      <c r="AL12" s="346">
        <v>12</v>
      </c>
      <c r="AM12" s="346">
        <v>12</v>
      </c>
      <c r="AN12" s="346">
        <v>10</v>
      </c>
      <c r="AO12" s="572">
        <v>11</v>
      </c>
      <c r="AP12" s="346">
        <v>9</v>
      </c>
      <c r="AQ12" s="346">
        <v>10</v>
      </c>
      <c r="AR12" s="346">
        <v>9</v>
      </c>
      <c r="AS12" s="346">
        <v>5</v>
      </c>
      <c r="AT12" s="346">
        <v>5</v>
      </c>
      <c r="AU12" s="346">
        <v>10</v>
      </c>
      <c r="AV12" s="346">
        <v>9</v>
      </c>
      <c r="AW12" s="346">
        <v>11</v>
      </c>
      <c r="AX12" s="346">
        <v>8</v>
      </c>
      <c r="AY12" s="346">
        <v>5</v>
      </c>
      <c r="AZ12" s="584"/>
      <c r="BA12" s="467">
        <v>8.48</v>
      </c>
      <c r="BB12" s="348">
        <v>84.51</v>
      </c>
      <c r="BC12" s="348">
        <v>1.67</v>
      </c>
      <c r="BD12" s="348" t="s">
        <v>430</v>
      </c>
      <c r="BE12" s="375" t="s">
        <v>430</v>
      </c>
      <c r="BF12" s="375">
        <v>5.34</v>
      </c>
      <c r="BG12" s="374"/>
      <c r="BH12" s="594">
        <v>5.34</v>
      </c>
      <c r="BI12" s="348">
        <v>3.99</v>
      </c>
      <c r="BJ12" s="348" t="s">
        <v>430</v>
      </c>
      <c r="BK12" s="348">
        <v>82.18</v>
      </c>
      <c r="BL12" s="348" t="s">
        <v>430</v>
      </c>
      <c r="BM12" s="375">
        <v>8.48</v>
      </c>
      <c r="BN12" s="375" t="s">
        <v>430</v>
      </c>
      <c r="BO12" s="375" t="s">
        <v>430</v>
      </c>
      <c r="BP12" s="375" t="s">
        <v>430</v>
      </c>
      <c r="BQ12" s="375" t="s">
        <v>430</v>
      </c>
      <c r="BR12" s="466"/>
      <c r="BS12" s="373">
        <v>2.4175839200000002</v>
      </c>
      <c r="BT12" s="354">
        <v>2.8317446300000002</v>
      </c>
      <c r="BU12" s="430"/>
      <c r="BV12" s="374" t="s">
        <v>555</v>
      </c>
    </row>
    <row r="13" spans="1:74" s="428" customFormat="1" x14ac:dyDescent="0.25">
      <c r="A13" s="345" t="s">
        <v>8075</v>
      </c>
      <c r="B13" s="373"/>
      <c r="C13" s="719">
        <v>42139</v>
      </c>
      <c r="D13" s="373"/>
      <c r="E13" s="841">
        <v>5149.7700000000004</v>
      </c>
      <c r="F13" s="373"/>
      <c r="G13" s="347">
        <v>22.945900000000002</v>
      </c>
      <c r="H13" s="374"/>
      <c r="I13" s="843">
        <v>3.64</v>
      </c>
      <c r="J13" s="843">
        <v>7.41</v>
      </c>
      <c r="K13" s="843">
        <v>2.93</v>
      </c>
      <c r="L13" s="843">
        <v>3.11</v>
      </c>
      <c r="M13" s="362"/>
      <c r="N13" s="350">
        <v>-12.0853</v>
      </c>
      <c r="O13" s="348">
        <v>-0.106</v>
      </c>
      <c r="P13" s="348">
        <v>5.7784000000000004</v>
      </c>
      <c r="Q13" s="348">
        <v>7.3948999999999998</v>
      </c>
      <c r="R13" s="348">
        <v>-0.94850000000000001</v>
      </c>
      <c r="S13" s="348">
        <v>5.8691000000000004</v>
      </c>
      <c r="T13" s="348">
        <v>5.9333999999999998</v>
      </c>
      <c r="U13" s="354">
        <v>5.1295000000000002</v>
      </c>
      <c r="V13" s="348">
        <v>5.4372999999999996</v>
      </c>
      <c r="W13" s="348">
        <v>6.8442999999999996</v>
      </c>
      <c r="X13" s="348">
        <v>7.2055999999999996</v>
      </c>
      <c r="Y13" s="375">
        <v>6.2763999999999998</v>
      </c>
      <c r="Z13" s="348">
        <v>7.2801999999999998</v>
      </c>
      <c r="AA13" s="348">
        <v>2.4931999999999999</v>
      </c>
      <c r="AB13" s="348">
        <v>7.5857000000000001</v>
      </c>
      <c r="AC13" s="348">
        <v>5.2480000000000002</v>
      </c>
      <c r="AD13" s="348">
        <v>5.3460000000000001</v>
      </c>
      <c r="AE13" s="348">
        <v>12.3857</v>
      </c>
      <c r="AF13" s="348">
        <v>7.6048999999999998</v>
      </c>
      <c r="AG13" s="569"/>
      <c r="AH13" s="346">
        <v>11</v>
      </c>
      <c r="AI13" s="346">
        <v>11</v>
      </c>
      <c r="AJ13" s="346">
        <v>9</v>
      </c>
      <c r="AK13" s="346">
        <v>7</v>
      </c>
      <c r="AL13" s="346">
        <v>11</v>
      </c>
      <c r="AM13" s="346">
        <v>9</v>
      </c>
      <c r="AN13" s="346">
        <v>6</v>
      </c>
      <c r="AO13" s="572">
        <v>7</v>
      </c>
      <c r="AP13" s="346">
        <v>11</v>
      </c>
      <c r="AQ13" s="346">
        <v>11</v>
      </c>
      <c r="AR13" s="346">
        <v>8</v>
      </c>
      <c r="AS13" s="346">
        <v>7</v>
      </c>
      <c r="AT13" s="346">
        <v>4</v>
      </c>
      <c r="AU13" s="346">
        <v>11</v>
      </c>
      <c r="AV13" s="346">
        <v>6</v>
      </c>
      <c r="AW13" s="346">
        <v>7</v>
      </c>
      <c r="AX13" s="346">
        <v>10</v>
      </c>
      <c r="AY13" s="346">
        <v>3</v>
      </c>
      <c r="AZ13" s="584"/>
      <c r="BA13" s="467">
        <v>8.6300000000000008</v>
      </c>
      <c r="BB13" s="348">
        <v>80.67</v>
      </c>
      <c r="BC13" s="348" t="s">
        <v>430</v>
      </c>
      <c r="BD13" s="348" t="s">
        <v>430</v>
      </c>
      <c r="BE13" s="375" t="s">
        <v>430</v>
      </c>
      <c r="BF13" s="375">
        <v>10.69</v>
      </c>
      <c r="BG13" s="374"/>
      <c r="BH13" s="594">
        <v>10.64</v>
      </c>
      <c r="BI13" s="348">
        <v>2.38</v>
      </c>
      <c r="BJ13" s="348">
        <v>0.95</v>
      </c>
      <c r="BK13" s="348">
        <v>77.34</v>
      </c>
      <c r="BL13" s="348" t="s">
        <v>430</v>
      </c>
      <c r="BM13" s="375">
        <v>6.69</v>
      </c>
      <c r="BN13" s="375" t="s">
        <v>430</v>
      </c>
      <c r="BO13" s="375">
        <v>1.94</v>
      </c>
      <c r="BP13" s="375" t="s">
        <v>430</v>
      </c>
      <c r="BQ13" s="375" t="s">
        <v>430</v>
      </c>
      <c r="BR13" s="466"/>
      <c r="BS13" s="373">
        <v>9.6924639980615096E-2</v>
      </c>
      <c r="BT13" s="354">
        <v>5.5713840788857203</v>
      </c>
      <c r="BU13" s="430"/>
      <c r="BV13" s="374" t="s">
        <v>555</v>
      </c>
    </row>
    <row r="14" spans="1:74" s="428" customFormat="1" ht="11" x14ac:dyDescent="0.3">
      <c r="A14" s="845" t="s">
        <v>8076</v>
      </c>
      <c r="B14" s="846"/>
      <c r="C14" s="847">
        <v>41275</v>
      </c>
      <c r="D14" s="846"/>
      <c r="E14" s="848">
        <v>4816.91</v>
      </c>
      <c r="F14" s="846"/>
      <c r="G14" s="849">
        <v>72.882599999999996</v>
      </c>
      <c r="H14" s="851"/>
      <c r="I14" s="850">
        <v>3.87</v>
      </c>
      <c r="J14" s="850">
        <v>7.44</v>
      </c>
      <c r="K14" s="850">
        <v>3.27</v>
      </c>
      <c r="L14" s="850">
        <v>2.56</v>
      </c>
      <c r="M14" s="855"/>
      <c r="N14" s="852">
        <v>-9.4126999999999992</v>
      </c>
      <c r="O14" s="850">
        <v>1.8031999999999999</v>
      </c>
      <c r="P14" s="850">
        <v>6.3320999999999996</v>
      </c>
      <c r="Q14" s="850">
        <v>8.4803999999999995</v>
      </c>
      <c r="R14" s="850">
        <v>-0.68459999999999999</v>
      </c>
      <c r="S14" s="850">
        <v>5.3648999999999996</v>
      </c>
      <c r="T14" s="850">
        <v>5.4429999999999996</v>
      </c>
      <c r="U14" s="860">
        <v>5.1418999999999997</v>
      </c>
      <c r="V14" s="850">
        <v>5.8788</v>
      </c>
      <c r="W14" s="850">
        <v>7.0495999999999999</v>
      </c>
      <c r="X14" s="850">
        <v>7.4473000000000003</v>
      </c>
      <c r="Y14" s="856">
        <v>6.4977999999999998</v>
      </c>
      <c r="Z14" s="850">
        <v>7.423</v>
      </c>
      <c r="AA14" s="850">
        <v>2.4863</v>
      </c>
      <c r="AB14" s="850">
        <v>6.8766999999999996</v>
      </c>
      <c r="AC14" s="850">
        <v>5.2272999999999996</v>
      </c>
      <c r="AD14" s="850">
        <v>5.8277999999999999</v>
      </c>
      <c r="AE14" s="850">
        <v>11.6709</v>
      </c>
      <c r="AF14" s="850">
        <v>8.0206</v>
      </c>
      <c r="AG14" s="948"/>
      <c r="AH14" s="848">
        <v>7</v>
      </c>
      <c r="AI14" s="848">
        <v>5</v>
      </c>
      <c r="AJ14" s="848">
        <v>5</v>
      </c>
      <c r="AK14" s="848">
        <v>4</v>
      </c>
      <c r="AL14" s="848">
        <v>10</v>
      </c>
      <c r="AM14" s="848">
        <v>13</v>
      </c>
      <c r="AN14" s="848">
        <v>11</v>
      </c>
      <c r="AO14" s="949">
        <v>6</v>
      </c>
      <c r="AP14" s="848">
        <v>5</v>
      </c>
      <c r="AQ14" s="848">
        <v>5</v>
      </c>
      <c r="AR14" s="848">
        <v>3</v>
      </c>
      <c r="AS14" s="848">
        <v>3</v>
      </c>
      <c r="AT14" s="848">
        <v>1</v>
      </c>
      <c r="AU14" s="848">
        <v>12</v>
      </c>
      <c r="AV14" s="848">
        <v>12</v>
      </c>
      <c r="AW14" s="848">
        <v>8</v>
      </c>
      <c r="AX14" s="848">
        <v>5</v>
      </c>
      <c r="AY14" s="848">
        <v>6</v>
      </c>
      <c r="AZ14" s="950"/>
      <c r="BA14" s="857">
        <v>6.44</v>
      </c>
      <c r="BB14" s="850">
        <v>82.92</v>
      </c>
      <c r="BC14" s="850">
        <v>2.93</v>
      </c>
      <c r="BD14" s="850" t="s">
        <v>430</v>
      </c>
      <c r="BE14" s="856" t="s">
        <v>430</v>
      </c>
      <c r="BF14" s="856">
        <v>7.71</v>
      </c>
      <c r="BG14" s="851"/>
      <c r="BH14" s="951">
        <v>7.71</v>
      </c>
      <c r="BI14" s="850">
        <v>9.81</v>
      </c>
      <c r="BJ14" s="850" t="s">
        <v>430</v>
      </c>
      <c r="BK14" s="850">
        <v>76.05</v>
      </c>
      <c r="BL14" s="850" t="s">
        <v>430</v>
      </c>
      <c r="BM14" s="856">
        <v>6.44</v>
      </c>
      <c r="BN14" s="856" t="s">
        <v>430</v>
      </c>
      <c r="BO14" s="856" t="s">
        <v>430</v>
      </c>
      <c r="BP14" s="856" t="s">
        <v>430</v>
      </c>
      <c r="BQ14" s="856" t="s">
        <v>430</v>
      </c>
      <c r="BR14" s="854"/>
      <c r="BS14" s="846" t="s">
        <v>430</v>
      </c>
      <c r="BT14" s="860" t="s">
        <v>430</v>
      </c>
      <c r="BU14" s="908"/>
      <c r="BV14" s="851" t="s">
        <v>555</v>
      </c>
    </row>
    <row r="15" spans="1:74" s="428" customFormat="1" x14ac:dyDescent="0.25">
      <c r="A15" s="345" t="s">
        <v>8077</v>
      </c>
      <c r="B15" s="373"/>
      <c r="C15" s="719">
        <v>41281</v>
      </c>
      <c r="D15" s="373"/>
      <c r="E15" s="841">
        <v>3869.84</v>
      </c>
      <c r="F15" s="373"/>
      <c r="G15" s="347">
        <v>3534.6332000000002</v>
      </c>
      <c r="H15" s="374"/>
      <c r="I15" s="843">
        <v>3.82</v>
      </c>
      <c r="J15" s="843">
        <v>7.31</v>
      </c>
      <c r="K15" s="843">
        <v>2.65</v>
      </c>
      <c r="L15" s="843">
        <v>2.81</v>
      </c>
      <c r="M15" s="362"/>
      <c r="N15" s="350">
        <v>-10.986000000000001</v>
      </c>
      <c r="O15" s="348">
        <v>1.2947</v>
      </c>
      <c r="P15" s="348">
        <v>4.8620999999999999</v>
      </c>
      <c r="Q15" s="348">
        <v>6.6189999999999998</v>
      </c>
      <c r="R15" s="348">
        <v>0.81189999999999996</v>
      </c>
      <c r="S15" s="348">
        <v>6.7408000000000001</v>
      </c>
      <c r="T15" s="348">
        <v>5.7363999999999997</v>
      </c>
      <c r="U15" s="354">
        <v>5.0941000000000001</v>
      </c>
      <c r="V15" s="348">
        <v>5.5034000000000001</v>
      </c>
      <c r="W15" s="348">
        <v>6.9470999999999998</v>
      </c>
      <c r="X15" s="348">
        <v>7.2439</v>
      </c>
      <c r="Y15" s="375">
        <v>6.1238000000000001</v>
      </c>
      <c r="Z15" s="348">
        <v>7.1524000000000001</v>
      </c>
      <c r="AA15" s="348">
        <v>4.1538000000000004</v>
      </c>
      <c r="AB15" s="348">
        <v>7.6078000000000001</v>
      </c>
      <c r="AC15" s="348">
        <v>5.3036000000000003</v>
      </c>
      <c r="AD15" s="348">
        <v>5.3905000000000003</v>
      </c>
      <c r="AE15" s="348">
        <v>10.2933</v>
      </c>
      <c r="AF15" s="348">
        <v>7.7756999999999996</v>
      </c>
      <c r="AG15" s="569"/>
      <c r="AH15" s="346">
        <v>8</v>
      </c>
      <c r="AI15" s="346">
        <v>7</v>
      </c>
      <c r="AJ15" s="346">
        <v>13</v>
      </c>
      <c r="AK15" s="346">
        <v>10</v>
      </c>
      <c r="AL15" s="346">
        <v>5</v>
      </c>
      <c r="AM15" s="346">
        <v>3</v>
      </c>
      <c r="AN15" s="346">
        <v>7</v>
      </c>
      <c r="AO15" s="572">
        <v>9</v>
      </c>
      <c r="AP15" s="346">
        <v>7</v>
      </c>
      <c r="AQ15" s="346">
        <v>7</v>
      </c>
      <c r="AR15" s="346">
        <v>6</v>
      </c>
      <c r="AS15" s="346">
        <v>11</v>
      </c>
      <c r="AT15" s="346">
        <v>9</v>
      </c>
      <c r="AU15" s="346">
        <v>3</v>
      </c>
      <c r="AV15" s="346">
        <v>5</v>
      </c>
      <c r="AW15" s="346">
        <v>6</v>
      </c>
      <c r="AX15" s="346">
        <v>7</v>
      </c>
      <c r="AY15" s="346">
        <v>12</v>
      </c>
      <c r="AZ15" s="584"/>
      <c r="BA15" s="467">
        <v>14.37</v>
      </c>
      <c r="BB15" s="348">
        <v>72.02</v>
      </c>
      <c r="BC15" s="348">
        <v>4.79</v>
      </c>
      <c r="BD15" s="348">
        <v>1.1599999999999999</v>
      </c>
      <c r="BE15" s="375">
        <v>-5.17</v>
      </c>
      <c r="BF15" s="375">
        <v>7.65</v>
      </c>
      <c r="BG15" s="374"/>
      <c r="BH15" s="594">
        <v>7.65</v>
      </c>
      <c r="BI15" s="348">
        <v>22.94</v>
      </c>
      <c r="BJ15" s="348" t="s">
        <v>430</v>
      </c>
      <c r="BK15" s="348">
        <v>55.04</v>
      </c>
      <c r="BL15" s="348" t="s">
        <v>430</v>
      </c>
      <c r="BM15" s="375">
        <v>14.37</v>
      </c>
      <c r="BN15" s="375" t="s">
        <v>430</v>
      </c>
      <c r="BO15" s="375" t="s">
        <v>430</v>
      </c>
      <c r="BP15" s="375" t="s">
        <v>430</v>
      </c>
      <c r="BQ15" s="375">
        <v>-5.17</v>
      </c>
      <c r="BR15" s="466"/>
      <c r="BS15" s="373">
        <v>4.2083520301575197</v>
      </c>
      <c r="BT15" s="354">
        <v>3.8086585265159698</v>
      </c>
      <c r="BU15" s="430"/>
      <c r="BV15" s="374" t="s">
        <v>555</v>
      </c>
    </row>
    <row r="16" spans="1:74" s="428" customFormat="1" x14ac:dyDescent="0.25">
      <c r="A16" s="345" t="s">
        <v>8078</v>
      </c>
      <c r="B16" s="373"/>
      <c r="C16" s="719">
        <v>41275</v>
      </c>
      <c r="D16" s="373"/>
      <c r="E16" s="346">
        <v>3766.44</v>
      </c>
      <c r="F16" s="373"/>
      <c r="G16" s="347">
        <v>27.2666</v>
      </c>
      <c r="H16" s="374"/>
      <c r="I16" s="348">
        <v>2.6695899999999999</v>
      </c>
      <c r="J16" s="348">
        <v>7.42</v>
      </c>
      <c r="K16" s="843">
        <v>2.64</v>
      </c>
      <c r="L16" s="348">
        <v>2.29562</v>
      </c>
      <c r="M16" s="362"/>
      <c r="N16" s="350">
        <v>-7.2271999999999998</v>
      </c>
      <c r="O16" s="348">
        <v>0.4909</v>
      </c>
      <c r="P16" s="348">
        <v>5.7625000000000002</v>
      </c>
      <c r="Q16" s="348">
        <v>8.1335999999999995</v>
      </c>
      <c r="R16" s="348">
        <v>0.12520000000000001</v>
      </c>
      <c r="S16" s="348">
        <v>5.8693</v>
      </c>
      <c r="T16" s="348">
        <v>5.6845999999999997</v>
      </c>
      <c r="U16" s="354">
        <v>5.0926</v>
      </c>
      <c r="V16" s="348">
        <v>5.4740000000000002</v>
      </c>
      <c r="W16" s="348">
        <v>6.9028999999999998</v>
      </c>
      <c r="X16" s="348">
        <v>7.0693000000000001</v>
      </c>
      <c r="Y16" s="375">
        <v>5.6909999999999998</v>
      </c>
      <c r="Z16" s="348">
        <v>6.7935999999999996</v>
      </c>
      <c r="AA16" s="348">
        <v>3.2012</v>
      </c>
      <c r="AB16" s="348">
        <v>7.2226999999999997</v>
      </c>
      <c r="AC16" s="348">
        <v>5.1647999999999996</v>
      </c>
      <c r="AD16" s="348">
        <v>5.3390000000000004</v>
      </c>
      <c r="AE16" s="348">
        <v>12.438000000000001</v>
      </c>
      <c r="AF16" s="348">
        <v>7.4017999999999997</v>
      </c>
      <c r="AG16" s="569"/>
      <c r="AH16" s="346">
        <v>4</v>
      </c>
      <c r="AI16" s="346">
        <v>10</v>
      </c>
      <c r="AJ16" s="346">
        <v>10</v>
      </c>
      <c r="AK16" s="346">
        <v>5</v>
      </c>
      <c r="AL16" s="346">
        <v>7</v>
      </c>
      <c r="AM16" s="346">
        <v>8</v>
      </c>
      <c r="AN16" s="346">
        <v>8</v>
      </c>
      <c r="AO16" s="572">
        <v>10</v>
      </c>
      <c r="AP16" s="346">
        <v>8</v>
      </c>
      <c r="AQ16" s="346">
        <v>8</v>
      </c>
      <c r="AR16" s="346">
        <v>11</v>
      </c>
      <c r="AS16" s="346">
        <v>13</v>
      </c>
      <c r="AT16" s="346">
        <v>12</v>
      </c>
      <c r="AU16" s="346">
        <v>6</v>
      </c>
      <c r="AV16" s="346">
        <v>10</v>
      </c>
      <c r="AW16" s="346">
        <v>9</v>
      </c>
      <c r="AX16" s="346">
        <v>11</v>
      </c>
      <c r="AY16" s="346">
        <v>2</v>
      </c>
      <c r="AZ16" s="584"/>
      <c r="BA16" s="467">
        <v>11.11</v>
      </c>
      <c r="BB16" s="348">
        <v>86.52</v>
      </c>
      <c r="BC16" s="348" t="s">
        <v>430</v>
      </c>
      <c r="BD16" s="348" t="s">
        <v>430</v>
      </c>
      <c r="BE16" s="375">
        <v>-0.01</v>
      </c>
      <c r="BF16" s="375">
        <v>2.39</v>
      </c>
      <c r="BG16" s="374"/>
      <c r="BH16" s="594">
        <v>2.39</v>
      </c>
      <c r="BI16" s="348">
        <v>13.69</v>
      </c>
      <c r="BJ16" s="348" t="s">
        <v>430</v>
      </c>
      <c r="BK16" s="348">
        <v>72.83</v>
      </c>
      <c r="BL16" s="348" t="s">
        <v>430</v>
      </c>
      <c r="BM16" s="375">
        <v>11.11</v>
      </c>
      <c r="BN16" s="375" t="s">
        <v>430</v>
      </c>
      <c r="BO16" s="375" t="s">
        <v>430</v>
      </c>
      <c r="BP16" s="375" t="s">
        <v>430</v>
      </c>
      <c r="BQ16" s="375">
        <v>-0.01</v>
      </c>
      <c r="BR16" s="466"/>
      <c r="BS16" s="373" t="s">
        <v>430</v>
      </c>
      <c r="BT16" s="354">
        <v>7.2454568885509101</v>
      </c>
      <c r="BU16" s="430"/>
      <c r="BV16" s="374" t="s">
        <v>555</v>
      </c>
    </row>
    <row r="17" spans="1:74" s="428" customFormat="1" x14ac:dyDescent="0.25">
      <c r="A17" s="345" t="s">
        <v>8079</v>
      </c>
      <c r="B17" s="373"/>
      <c r="C17" s="719">
        <v>41531</v>
      </c>
      <c r="D17" s="373"/>
      <c r="E17" s="346">
        <v>2878.33</v>
      </c>
      <c r="F17" s="373"/>
      <c r="G17" s="347">
        <v>26.373699999999999</v>
      </c>
      <c r="H17" s="374"/>
      <c r="I17" s="348">
        <v>5.4791999999999996</v>
      </c>
      <c r="J17" s="348">
        <v>7.2613000000000003</v>
      </c>
      <c r="K17" s="843">
        <v>4.2</v>
      </c>
      <c r="L17" s="348">
        <v>3.3710100000000001</v>
      </c>
      <c r="M17" s="362"/>
      <c r="N17" s="350">
        <v>-17.706</v>
      </c>
      <c r="O17" s="348">
        <v>3.6917</v>
      </c>
      <c r="P17" s="348">
        <v>5.2840999999999996</v>
      </c>
      <c r="Q17" s="348">
        <v>5.8951000000000002</v>
      </c>
      <c r="R17" s="348">
        <v>-2.4946999999999999</v>
      </c>
      <c r="S17" s="348">
        <v>6.1036999999999999</v>
      </c>
      <c r="T17" s="348">
        <v>5.1280000000000001</v>
      </c>
      <c r="U17" s="354">
        <v>4.6837</v>
      </c>
      <c r="V17" s="348">
        <v>4.8810000000000002</v>
      </c>
      <c r="W17" s="348">
        <v>6.3045</v>
      </c>
      <c r="X17" s="348">
        <v>7.0171999999999999</v>
      </c>
      <c r="Y17" s="375">
        <v>6.0365000000000002</v>
      </c>
      <c r="Z17" s="348">
        <v>6.9691999999999998</v>
      </c>
      <c r="AA17" s="348">
        <v>1.6469</v>
      </c>
      <c r="AB17" s="348">
        <v>7.5425000000000004</v>
      </c>
      <c r="AC17" s="348">
        <v>4.5129999999999999</v>
      </c>
      <c r="AD17" s="348">
        <v>4.7625999999999999</v>
      </c>
      <c r="AE17" s="348">
        <v>10.2422</v>
      </c>
      <c r="AF17" s="348">
        <v>7.7469000000000001</v>
      </c>
      <c r="AG17" s="569"/>
      <c r="AH17" s="346">
        <v>13</v>
      </c>
      <c r="AI17" s="346">
        <v>2</v>
      </c>
      <c r="AJ17" s="346">
        <v>11</v>
      </c>
      <c r="AK17" s="346">
        <v>13</v>
      </c>
      <c r="AL17" s="346">
        <v>13</v>
      </c>
      <c r="AM17" s="346">
        <v>7</v>
      </c>
      <c r="AN17" s="346">
        <v>13</v>
      </c>
      <c r="AO17" s="572">
        <v>13</v>
      </c>
      <c r="AP17" s="346">
        <v>13</v>
      </c>
      <c r="AQ17" s="346">
        <v>13</v>
      </c>
      <c r="AR17" s="346">
        <v>13</v>
      </c>
      <c r="AS17" s="346">
        <v>12</v>
      </c>
      <c r="AT17" s="346">
        <v>11</v>
      </c>
      <c r="AU17" s="346">
        <v>13</v>
      </c>
      <c r="AV17" s="346">
        <v>7</v>
      </c>
      <c r="AW17" s="346">
        <v>13</v>
      </c>
      <c r="AX17" s="346">
        <v>13</v>
      </c>
      <c r="AY17" s="346">
        <v>13</v>
      </c>
      <c r="AZ17" s="584"/>
      <c r="BA17" s="467">
        <v>15.42</v>
      </c>
      <c r="BB17" s="348">
        <v>83.97</v>
      </c>
      <c r="BC17" s="348" t="s">
        <v>430</v>
      </c>
      <c r="BD17" s="348" t="s">
        <v>430</v>
      </c>
      <c r="BE17" s="375" t="s">
        <v>430</v>
      </c>
      <c r="BF17" s="375">
        <v>0.61</v>
      </c>
      <c r="BG17" s="374"/>
      <c r="BH17" s="594">
        <v>0.61</v>
      </c>
      <c r="BI17" s="348">
        <v>19.989999999999998</v>
      </c>
      <c r="BJ17" s="348">
        <v>1.5</v>
      </c>
      <c r="BK17" s="348">
        <v>62.47</v>
      </c>
      <c r="BL17" s="348" t="s">
        <v>430</v>
      </c>
      <c r="BM17" s="375">
        <v>15.42</v>
      </c>
      <c r="BN17" s="375" t="s">
        <v>430</v>
      </c>
      <c r="BO17" s="375" t="s">
        <v>430</v>
      </c>
      <c r="BP17" s="375" t="s">
        <v>430</v>
      </c>
      <c r="BQ17" s="375" t="s">
        <v>430</v>
      </c>
      <c r="BR17" s="466"/>
      <c r="BS17" s="373" t="s">
        <v>430</v>
      </c>
      <c r="BT17" s="354">
        <v>1.5047250198495301</v>
      </c>
      <c r="BU17" s="430"/>
      <c r="BV17" s="374" t="s">
        <v>555</v>
      </c>
    </row>
    <row r="18" spans="1:74" s="428" customFormat="1" x14ac:dyDescent="0.25">
      <c r="A18" s="345" t="s">
        <v>8080</v>
      </c>
      <c r="B18" s="373"/>
      <c r="C18" s="719">
        <v>41276</v>
      </c>
      <c r="D18" s="373"/>
      <c r="E18" s="346">
        <v>1607.45</v>
      </c>
      <c r="F18" s="373"/>
      <c r="G18" s="347">
        <v>40.115699999999997</v>
      </c>
      <c r="H18" s="374"/>
      <c r="I18" s="348">
        <v>2.58</v>
      </c>
      <c r="J18" s="348">
        <v>7.0010000000000003</v>
      </c>
      <c r="K18" s="843">
        <v>2.17</v>
      </c>
      <c r="L18" s="348">
        <v>1.89</v>
      </c>
      <c r="M18" s="362"/>
      <c r="N18" s="350">
        <v>-8.0960000000000001</v>
      </c>
      <c r="O18" s="348">
        <v>1.9414</v>
      </c>
      <c r="P18" s="348">
        <v>6.5202</v>
      </c>
      <c r="Q18" s="348">
        <v>8.6071000000000009</v>
      </c>
      <c r="R18" s="348">
        <v>2.3527</v>
      </c>
      <c r="S18" s="348">
        <v>6.5445000000000002</v>
      </c>
      <c r="T18" s="348">
        <v>6.1547000000000001</v>
      </c>
      <c r="U18" s="354">
        <v>5.3898999999999999</v>
      </c>
      <c r="V18" s="348">
        <v>5.6548999999999996</v>
      </c>
      <c r="W18" s="348">
        <v>7.0940000000000003</v>
      </c>
      <c r="X18" s="348">
        <v>7.3673000000000002</v>
      </c>
      <c r="Y18" s="375">
        <v>6.2976999999999999</v>
      </c>
      <c r="Z18" s="348">
        <v>7.0454999999999997</v>
      </c>
      <c r="AA18" s="348">
        <v>3.8287</v>
      </c>
      <c r="AB18" s="348">
        <v>7.6296999999999997</v>
      </c>
      <c r="AC18" s="348">
        <v>5.4725999999999999</v>
      </c>
      <c r="AD18" s="348">
        <v>5.5492999999999997</v>
      </c>
      <c r="AE18" s="348">
        <v>12.489599999999999</v>
      </c>
      <c r="AF18" s="348">
        <v>7.3590999999999998</v>
      </c>
      <c r="AG18" s="569"/>
      <c r="AH18" s="346">
        <v>6</v>
      </c>
      <c r="AI18" s="346">
        <v>4</v>
      </c>
      <c r="AJ18" s="346">
        <v>2</v>
      </c>
      <c r="AK18" s="346">
        <v>3</v>
      </c>
      <c r="AL18" s="346">
        <v>3</v>
      </c>
      <c r="AM18" s="346">
        <v>5</v>
      </c>
      <c r="AN18" s="346">
        <v>4</v>
      </c>
      <c r="AO18" s="572">
        <v>5</v>
      </c>
      <c r="AP18" s="346">
        <v>6</v>
      </c>
      <c r="AQ18" s="346">
        <v>4</v>
      </c>
      <c r="AR18" s="346">
        <v>5</v>
      </c>
      <c r="AS18" s="346">
        <v>6</v>
      </c>
      <c r="AT18" s="346">
        <v>10</v>
      </c>
      <c r="AU18" s="346">
        <v>4</v>
      </c>
      <c r="AV18" s="346">
        <v>4</v>
      </c>
      <c r="AW18" s="346">
        <v>4</v>
      </c>
      <c r="AX18" s="346">
        <v>6</v>
      </c>
      <c r="AY18" s="346">
        <v>1</v>
      </c>
      <c r="AZ18" s="584"/>
      <c r="BA18" s="467">
        <v>12.9</v>
      </c>
      <c r="BB18" s="348">
        <v>83.51</v>
      </c>
      <c r="BC18" s="348" t="s">
        <v>430</v>
      </c>
      <c r="BD18" s="348" t="s">
        <v>430</v>
      </c>
      <c r="BE18" s="375" t="s">
        <v>430</v>
      </c>
      <c r="BF18" s="375">
        <v>3.59</v>
      </c>
      <c r="BG18" s="374"/>
      <c r="BH18" s="594">
        <v>3.59</v>
      </c>
      <c r="BI18" s="348">
        <v>24.93</v>
      </c>
      <c r="BJ18" s="348" t="s">
        <v>430</v>
      </c>
      <c r="BK18" s="348">
        <v>58.58</v>
      </c>
      <c r="BL18" s="348" t="s">
        <v>430</v>
      </c>
      <c r="BM18" s="375">
        <v>3.24</v>
      </c>
      <c r="BN18" s="375" t="s">
        <v>430</v>
      </c>
      <c r="BO18" s="375">
        <v>9.66</v>
      </c>
      <c r="BP18" s="375" t="s">
        <v>430</v>
      </c>
      <c r="BQ18" s="375" t="s">
        <v>430</v>
      </c>
      <c r="BR18" s="466"/>
      <c r="BS18" s="373" t="s">
        <v>430</v>
      </c>
      <c r="BT18" s="354">
        <v>0.89972221026991595</v>
      </c>
      <c r="BU18" s="430"/>
      <c r="BV18" s="374" t="s">
        <v>555</v>
      </c>
    </row>
    <row r="19" spans="1:74" s="428" customFormat="1" x14ac:dyDescent="0.25">
      <c r="A19" s="345" t="s">
        <v>8081</v>
      </c>
      <c r="B19" s="373"/>
      <c r="C19" s="719">
        <v>41673</v>
      </c>
      <c r="D19" s="373"/>
      <c r="E19" s="346">
        <v>1449.91</v>
      </c>
      <c r="F19" s="373"/>
      <c r="G19" s="347">
        <v>24.024000000000001</v>
      </c>
      <c r="H19" s="374"/>
      <c r="I19" s="348">
        <v>0.52929999999999999</v>
      </c>
      <c r="J19" s="843">
        <v>6.98</v>
      </c>
      <c r="K19" s="843">
        <v>0.59</v>
      </c>
      <c r="L19" s="843">
        <v>0.61</v>
      </c>
      <c r="M19" s="362"/>
      <c r="N19" s="350">
        <v>-1.2154</v>
      </c>
      <c r="O19" s="348">
        <v>2.6846999999999999</v>
      </c>
      <c r="P19" s="348">
        <v>5.9973000000000001</v>
      </c>
      <c r="Q19" s="348">
        <v>9.1369000000000007</v>
      </c>
      <c r="R19" s="348">
        <v>6.8868</v>
      </c>
      <c r="S19" s="348">
        <v>7.7723000000000004</v>
      </c>
      <c r="T19" s="348">
        <v>6.8085000000000004</v>
      </c>
      <c r="U19" s="354">
        <v>6.1768999999999998</v>
      </c>
      <c r="V19" s="348">
        <v>6.2656000000000001</v>
      </c>
      <c r="W19" s="348">
        <v>7.3144999999999998</v>
      </c>
      <c r="X19" s="348">
        <v>7.4561000000000002</v>
      </c>
      <c r="Y19" s="375">
        <v>7.7119999999999997</v>
      </c>
      <c r="Z19" s="348">
        <v>6.5468000000000002</v>
      </c>
      <c r="AA19" s="348">
        <v>6.7634999999999996</v>
      </c>
      <c r="AB19" s="348">
        <v>7.4645000000000001</v>
      </c>
      <c r="AC19" s="348">
        <v>6.2378999999999998</v>
      </c>
      <c r="AD19" s="348">
        <v>6.1662999999999997</v>
      </c>
      <c r="AE19" s="348">
        <v>10.437099999999999</v>
      </c>
      <c r="AF19" s="348">
        <v>7.1989000000000001</v>
      </c>
      <c r="AG19" s="569"/>
      <c r="AH19" s="346">
        <v>2</v>
      </c>
      <c r="AI19" s="346">
        <v>3</v>
      </c>
      <c r="AJ19" s="346">
        <v>7</v>
      </c>
      <c r="AK19" s="346">
        <v>2</v>
      </c>
      <c r="AL19" s="346">
        <v>1</v>
      </c>
      <c r="AM19" s="346">
        <v>1</v>
      </c>
      <c r="AN19" s="346">
        <v>2</v>
      </c>
      <c r="AO19" s="572">
        <v>2</v>
      </c>
      <c r="AP19" s="346">
        <v>2</v>
      </c>
      <c r="AQ19" s="346">
        <v>2</v>
      </c>
      <c r="AR19" s="346">
        <v>2</v>
      </c>
      <c r="AS19" s="346">
        <v>1</v>
      </c>
      <c r="AT19" s="346">
        <v>13</v>
      </c>
      <c r="AU19" s="346">
        <v>1</v>
      </c>
      <c r="AV19" s="346">
        <v>8</v>
      </c>
      <c r="AW19" s="346">
        <v>2</v>
      </c>
      <c r="AX19" s="346">
        <v>2</v>
      </c>
      <c r="AY19" s="346">
        <v>11</v>
      </c>
      <c r="AZ19" s="584"/>
      <c r="BA19" s="467">
        <v>8.8000000000000007</v>
      </c>
      <c r="BB19" s="348">
        <v>87.06</v>
      </c>
      <c r="BC19" s="348" t="s">
        <v>430</v>
      </c>
      <c r="BD19" s="348" t="s">
        <v>430</v>
      </c>
      <c r="BE19" s="375" t="s">
        <v>430</v>
      </c>
      <c r="BF19" s="375">
        <v>4.1500000000000004</v>
      </c>
      <c r="BG19" s="374"/>
      <c r="BH19" s="594">
        <v>4.1500000000000004</v>
      </c>
      <c r="BI19" s="348">
        <v>44.44</v>
      </c>
      <c r="BJ19" s="348">
        <v>7.43</v>
      </c>
      <c r="BK19" s="348">
        <v>35.18</v>
      </c>
      <c r="BL19" s="348" t="s">
        <v>430</v>
      </c>
      <c r="BM19" s="375">
        <v>8.8000000000000007</v>
      </c>
      <c r="BN19" s="375" t="s">
        <v>430</v>
      </c>
      <c r="BO19" s="375" t="s">
        <v>430</v>
      </c>
      <c r="BP19" s="375" t="s">
        <v>430</v>
      </c>
      <c r="BQ19" s="375" t="s">
        <v>430</v>
      </c>
      <c r="BR19" s="466"/>
      <c r="BS19" s="373">
        <v>5.6437230705643699</v>
      </c>
      <c r="BT19" s="354">
        <v>7.1694028407169403</v>
      </c>
      <c r="BU19" s="430"/>
      <c r="BV19" s="374" t="s">
        <v>555</v>
      </c>
    </row>
    <row r="20" spans="1:74" s="428" customFormat="1" x14ac:dyDescent="0.25">
      <c r="A20" s="345" t="s">
        <v>8082</v>
      </c>
      <c r="B20" s="373"/>
      <c r="C20" s="719">
        <v>41754</v>
      </c>
      <c r="D20" s="373"/>
      <c r="E20" s="346">
        <v>567.58000000000004</v>
      </c>
      <c r="F20" s="373"/>
      <c r="G20" s="347">
        <v>25.327200000000001</v>
      </c>
      <c r="H20" s="374"/>
      <c r="I20" s="348">
        <v>2.9603999999999999</v>
      </c>
      <c r="J20" s="843">
        <v>7.12</v>
      </c>
      <c r="K20" s="843">
        <v>1.45</v>
      </c>
      <c r="L20" s="843">
        <v>1.54</v>
      </c>
      <c r="M20" s="362"/>
      <c r="N20" s="350">
        <v>5.9096000000000002</v>
      </c>
      <c r="O20" s="348">
        <v>7.4984999999999999</v>
      </c>
      <c r="P20" s="348">
        <v>7.3601999999999999</v>
      </c>
      <c r="Q20" s="348">
        <v>11.279199999999999</v>
      </c>
      <c r="R20" s="348">
        <v>5.4691000000000001</v>
      </c>
      <c r="S20" s="348">
        <v>7.5568</v>
      </c>
      <c r="T20" s="348">
        <v>6.5186000000000002</v>
      </c>
      <c r="U20" s="354">
        <v>6.4043999999999999</v>
      </c>
      <c r="V20" s="348">
        <v>6.6885000000000003</v>
      </c>
      <c r="W20" s="348">
        <v>7.5087000000000002</v>
      </c>
      <c r="X20" s="348">
        <v>7.5834000000000001</v>
      </c>
      <c r="Y20" s="375">
        <v>6.4493999999999998</v>
      </c>
      <c r="Z20" s="348">
        <v>7.2891000000000004</v>
      </c>
      <c r="AA20" s="348">
        <v>6.5362999999999998</v>
      </c>
      <c r="AB20" s="348">
        <v>8.0046999999999997</v>
      </c>
      <c r="AC20" s="348">
        <v>6.2694999999999999</v>
      </c>
      <c r="AD20" s="348">
        <v>6.524</v>
      </c>
      <c r="AE20" s="348">
        <v>10.8551</v>
      </c>
      <c r="AF20" s="348">
        <v>7.7911999999999999</v>
      </c>
      <c r="AG20" s="569"/>
      <c r="AH20" s="346">
        <v>1</v>
      </c>
      <c r="AI20" s="346">
        <v>1</v>
      </c>
      <c r="AJ20" s="346">
        <v>1</v>
      </c>
      <c r="AK20" s="346">
        <v>1</v>
      </c>
      <c r="AL20" s="346">
        <v>2</v>
      </c>
      <c r="AM20" s="346">
        <v>2</v>
      </c>
      <c r="AN20" s="346">
        <v>3</v>
      </c>
      <c r="AO20" s="572">
        <v>1</v>
      </c>
      <c r="AP20" s="346">
        <v>1</v>
      </c>
      <c r="AQ20" s="346">
        <v>1</v>
      </c>
      <c r="AR20" s="346">
        <v>1</v>
      </c>
      <c r="AS20" s="346">
        <v>4</v>
      </c>
      <c r="AT20" s="346">
        <v>3</v>
      </c>
      <c r="AU20" s="346">
        <v>2</v>
      </c>
      <c r="AV20" s="346">
        <v>1</v>
      </c>
      <c r="AW20" s="346">
        <v>1</v>
      </c>
      <c r="AX20" s="346">
        <v>1</v>
      </c>
      <c r="AY20" s="346">
        <v>10</v>
      </c>
      <c r="AZ20" s="584"/>
      <c r="BA20" s="467">
        <v>20.05</v>
      </c>
      <c r="BB20" s="348">
        <v>74.77</v>
      </c>
      <c r="BC20" s="348" t="s">
        <v>430</v>
      </c>
      <c r="BD20" s="348">
        <v>3.35</v>
      </c>
      <c r="BE20" s="375">
        <v>15.87</v>
      </c>
      <c r="BF20" s="375">
        <v>1.83</v>
      </c>
      <c r="BG20" s="374"/>
      <c r="BH20" s="594">
        <v>1.83</v>
      </c>
      <c r="BI20" s="348">
        <v>42.88</v>
      </c>
      <c r="BJ20" s="348" t="s">
        <v>430</v>
      </c>
      <c r="BK20" s="348">
        <v>39.729999999999997</v>
      </c>
      <c r="BL20" s="348" t="s">
        <v>430</v>
      </c>
      <c r="BM20" s="375">
        <v>15.56</v>
      </c>
      <c r="BN20" s="375" t="s">
        <v>430</v>
      </c>
      <c r="BO20" s="375" t="s">
        <v>430</v>
      </c>
      <c r="BP20" s="375" t="s">
        <v>430</v>
      </c>
      <c r="BQ20" s="375">
        <v>15.87</v>
      </c>
      <c r="BR20" s="466"/>
      <c r="BS20" s="373" t="s">
        <v>430</v>
      </c>
      <c r="BT20" s="354">
        <v>16.192141701520299</v>
      </c>
      <c r="BU20" s="430"/>
      <c r="BV20" s="374" t="s">
        <v>555</v>
      </c>
    </row>
    <row r="21" spans="1:74" x14ac:dyDescent="0.25">
      <c r="A21" s="318" t="s">
        <v>93</v>
      </c>
      <c r="B21" s="43"/>
      <c r="C21" s="720"/>
      <c r="D21" s="43"/>
      <c r="E21" s="51"/>
      <c r="F21" s="43"/>
      <c r="G21" s="55"/>
      <c r="H21" s="66"/>
      <c r="I21" s="59"/>
      <c r="J21" s="59"/>
      <c r="K21" s="59"/>
      <c r="L21" s="59"/>
      <c r="M21" s="258"/>
      <c r="N21" s="70">
        <v>-8.5810999999999993</v>
      </c>
      <c r="O21" s="59">
        <v>1.7076</v>
      </c>
      <c r="P21" s="59">
        <v>5.9846000000000004</v>
      </c>
      <c r="Q21" s="59">
        <v>7.7393000000000001</v>
      </c>
      <c r="R21" s="59">
        <v>0.98680000000000001</v>
      </c>
      <c r="S21" s="59">
        <v>6.3235000000000001</v>
      </c>
      <c r="T21" s="59">
        <v>5.9142000000000001</v>
      </c>
      <c r="U21" s="88">
        <v>5.3646000000000003</v>
      </c>
      <c r="V21" s="59">
        <v>5.6902999999999997</v>
      </c>
      <c r="W21" s="59">
        <v>6.9737999999999998</v>
      </c>
      <c r="X21" s="59">
        <v>7.2605000000000004</v>
      </c>
      <c r="Y21" s="276">
        <v>6.3685</v>
      </c>
      <c r="Z21" s="59">
        <v>7.1291000000000002</v>
      </c>
      <c r="AA21" s="59">
        <v>3.5468000000000002</v>
      </c>
      <c r="AB21" s="59">
        <v>7.4260999999999999</v>
      </c>
      <c r="AC21" s="59">
        <v>5.3944999999999999</v>
      </c>
      <c r="AD21" s="59">
        <v>5.5997000000000003</v>
      </c>
      <c r="AE21" s="59">
        <v>11.394399999999999</v>
      </c>
      <c r="AF21" s="59">
        <v>7.7149000000000001</v>
      </c>
      <c r="AG21" s="553"/>
      <c r="AH21" s="51">
        <v>13</v>
      </c>
      <c r="AI21" s="51">
        <v>13</v>
      </c>
      <c r="AJ21" s="51">
        <v>13</v>
      </c>
      <c r="AK21" s="51">
        <v>13</v>
      </c>
      <c r="AL21" s="51">
        <v>13</v>
      </c>
      <c r="AM21" s="51">
        <v>13</v>
      </c>
      <c r="AN21" s="51">
        <v>13</v>
      </c>
      <c r="AO21" s="560">
        <v>13</v>
      </c>
      <c r="AP21" s="51">
        <v>13</v>
      </c>
      <c r="AQ21" s="51">
        <v>13</v>
      </c>
      <c r="AR21" s="51">
        <v>13</v>
      </c>
      <c r="AS21" s="51">
        <v>13</v>
      </c>
      <c r="AT21" s="51">
        <v>13</v>
      </c>
      <c r="AU21" s="51">
        <v>13</v>
      </c>
      <c r="AV21" s="51">
        <v>13</v>
      </c>
      <c r="AW21" s="51">
        <v>13</v>
      </c>
      <c r="AX21" s="51">
        <v>13</v>
      </c>
      <c r="AY21" s="51">
        <v>13</v>
      </c>
      <c r="AZ21" s="579"/>
      <c r="BA21" s="577"/>
      <c r="BB21" s="59"/>
      <c r="BC21" s="59"/>
      <c r="BD21" s="59"/>
      <c r="BE21" s="276"/>
      <c r="BF21" s="276"/>
      <c r="BG21" s="66"/>
      <c r="BH21" s="586"/>
      <c r="BI21" s="59"/>
      <c r="BJ21" s="59"/>
      <c r="BK21" s="59"/>
      <c r="BL21" s="59"/>
      <c r="BM21" s="276"/>
      <c r="BN21" s="587"/>
      <c r="BO21" s="587"/>
      <c r="BP21" s="587"/>
      <c r="BQ21" s="587"/>
      <c r="BR21" s="148"/>
      <c r="BS21" s="43"/>
      <c r="BT21" s="88"/>
      <c r="BU21" s="34"/>
      <c r="BV21" s="66"/>
    </row>
    <row r="22" spans="1:74" x14ac:dyDescent="0.25">
      <c r="A22" s="320" t="s">
        <v>94</v>
      </c>
      <c r="B22" s="44"/>
      <c r="C22" s="721"/>
      <c r="D22" s="44"/>
      <c r="E22" s="52"/>
      <c r="F22" s="44"/>
      <c r="G22" s="56"/>
      <c r="H22" s="67"/>
      <c r="I22" s="60"/>
      <c r="J22" s="60"/>
      <c r="K22" s="60"/>
      <c r="L22" s="60"/>
      <c r="M22" s="259"/>
      <c r="N22" s="71">
        <v>5.9096000000000002</v>
      </c>
      <c r="O22" s="60">
        <v>7.4984999999999999</v>
      </c>
      <c r="P22" s="60">
        <v>7.3601999999999999</v>
      </c>
      <c r="Q22" s="60">
        <v>11.279199999999999</v>
      </c>
      <c r="R22" s="60">
        <v>6.8868</v>
      </c>
      <c r="S22" s="60">
        <v>7.7723000000000004</v>
      </c>
      <c r="T22" s="60">
        <v>6.8715000000000002</v>
      </c>
      <c r="U22" s="89">
        <v>6.4043999999999999</v>
      </c>
      <c r="V22" s="60">
        <v>6.6885000000000003</v>
      </c>
      <c r="W22" s="60">
        <v>7.5087000000000002</v>
      </c>
      <c r="X22" s="60">
        <v>7.5834000000000001</v>
      </c>
      <c r="Y22" s="277">
        <v>7.7119999999999997</v>
      </c>
      <c r="Z22" s="60">
        <v>7.423</v>
      </c>
      <c r="AA22" s="60">
        <v>6.7634999999999996</v>
      </c>
      <c r="AB22" s="60">
        <v>8.0046999999999997</v>
      </c>
      <c r="AC22" s="60">
        <v>6.2694999999999999</v>
      </c>
      <c r="AD22" s="60">
        <v>6.524</v>
      </c>
      <c r="AE22" s="60">
        <v>12.489599999999999</v>
      </c>
      <c r="AF22" s="60">
        <v>8.2051999999999996</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0" t="s">
        <v>95</v>
      </c>
      <c r="B23" s="44"/>
      <c r="C23" s="721"/>
      <c r="D23" s="44"/>
      <c r="E23" s="52"/>
      <c r="F23" s="44"/>
      <c r="G23" s="56"/>
      <c r="H23" s="67"/>
      <c r="I23" s="60"/>
      <c r="J23" s="60"/>
      <c r="K23" s="60"/>
      <c r="L23" s="60"/>
      <c r="M23" s="259"/>
      <c r="N23" s="71">
        <v>-17.706</v>
      </c>
      <c r="O23" s="60">
        <v>-0.3609</v>
      </c>
      <c r="P23" s="60">
        <v>4.8620999999999999</v>
      </c>
      <c r="Q23" s="60">
        <v>5.8951000000000002</v>
      </c>
      <c r="R23" s="60">
        <v>-2.4946999999999999</v>
      </c>
      <c r="S23" s="60">
        <v>5.3648999999999996</v>
      </c>
      <c r="T23" s="60">
        <v>5.1280000000000001</v>
      </c>
      <c r="U23" s="89">
        <v>4.6837</v>
      </c>
      <c r="V23" s="60">
        <v>4.8810000000000002</v>
      </c>
      <c r="W23" s="60">
        <v>6.3045</v>
      </c>
      <c r="X23" s="60">
        <v>7.0171999999999999</v>
      </c>
      <c r="Y23" s="277">
        <v>5.6909999999999998</v>
      </c>
      <c r="Z23" s="60">
        <v>6.5468000000000002</v>
      </c>
      <c r="AA23" s="60">
        <v>1.6469</v>
      </c>
      <c r="AB23" s="60">
        <v>6.8657000000000004</v>
      </c>
      <c r="AC23" s="60">
        <v>4.5129999999999999</v>
      </c>
      <c r="AD23" s="60">
        <v>4.7625999999999999</v>
      </c>
      <c r="AE23" s="60">
        <v>10.2422</v>
      </c>
      <c r="AF23" s="60">
        <v>7.1989000000000001</v>
      </c>
      <c r="AG23" s="554"/>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321" t="s">
        <v>96</v>
      </c>
      <c r="B24" s="45"/>
      <c r="C24" s="722"/>
      <c r="D24" s="45"/>
      <c r="E24" s="53"/>
      <c r="F24" s="45"/>
      <c r="G24" s="57"/>
      <c r="H24" s="68"/>
      <c r="I24" s="61"/>
      <c r="J24" s="61"/>
      <c r="K24" s="61"/>
      <c r="L24" s="61"/>
      <c r="M24" s="262"/>
      <c r="N24" s="72">
        <v>-9.4126999999999992</v>
      </c>
      <c r="O24" s="61">
        <v>1.2947</v>
      </c>
      <c r="P24" s="61">
        <v>5.9973000000000001</v>
      </c>
      <c r="Q24" s="61">
        <v>7.3948999999999998</v>
      </c>
      <c r="R24" s="61">
        <v>0.12520000000000001</v>
      </c>
      <c r="S24" s="61">
        <v>6.1036999999999999</v>
      </c>
      <c r="T24" s="61">
        <v>5.7363999999999997</v>
      </c>
      <c r="U24" s="90">
        <v>5.1295000000000002</v>
      </c>
      <c r="V24" s="61">
        <v>5.5034000000000001</v>
      </c>
      <c r="W24" s="61">
        <v>6.9470999999999998</v>
      </c>
      <c r="X24" s="61">
        <v>7.2122999999999999</v>
      </c>
      <c r="Y24" s="279">
        <v>6.2763999999999998</v>
      </c>
      <c r="Z24" s="61">
        <v>7.2104999999999997</v>
      </c>
      <c r="AA24" s="61">
        <v>3.1486000000000001</v>
      </c>
      <c r="AB24" s="61">
        <v>7.5425000000000004</v>
      </c>
      <c r="AC24" s="61">
        <v>5.2480000000000002</v>
      </c>
      <c r="AD24" s="61">
        <v>5.3905000000000003</v>
      </c>
      <c r="AE24" s="61">
        <v>11.471399999999999</v>
      </c>
      <c r="AF24" s="61">
        <v>7.7469000000000001</v>
      </c>
      <c r="AG24" s="556"/>
      <c r="AH24" s="53"/>
      <c r="AI24" s="53"/>
      <c r="AJ24" s="53"/>
      <c r="AK24" s="53"/>
      <c r="AL24" s="53"/>
      <c r="AM24" s="53"/>
      <c r="AN24" s="53"/>
      <c r="AO24" s="563"/>
      <c r="AP24" s="53"/>
      <c r="AQ24" s="53"/>
      <c r="AR24" s="53"/>
      <c r="AS24" s="53"/>
      <c r="AT24" s="53"/>
      <c r="AU24" s="53"/>
      <c r="AV24" s="53"/>
      <c r="AW24" s="53"/>
      <c r="AX24" s="53"/>
      <c r="AY24" s="53"/>
      <c r="AZ24" s="581"/>
      <c r="BA24" s="578"/>
      <c r="BB24" s="61"/>
      <c r="BC24" s="61"/>
      <c r="BD24" s="61"/>
      <c r="BE24" s="279"/>
      <c r="BF24" s="279"/>
      <c r="BG24" s="68"/>
      <c r="BH24" s="590"/>
      <c r="BI24" s="61"/>
      <c r="BJ24" s="61"/>
      <c r="BK24" s="61"/>
      <c r="BL24" s="61"/>
      <c r="BM24" s="279"/>
      <c r="BN24" s="591"/>
      <c r="BO24" s="591"/>
      <c r="BP24" s="591"/>
      <c r="BQ24" s="591"/>
      <c r="BR24" s="149"/>
      <c r="BS24" s="45"/>
      <c r="BT24" s="90"/>
      <c r="BU24" s="272"/>
      <c r="BV24" s="68"/>
    </row>
    <row r="25" spans="1:74" ht="14.5" x14ac:dyDescent="0.25">
      <c r="A25" s="323" t="s">
        <v>412</v>
      </c>
      <c r="B25" s="46"/>
      <c r="C25" s="723"/>
      <c r="D25" s="46"/>
      <c r="E25" s="54"/>
      <c r="F25" s="46"/>
      <c r="G25" s="58"/>
      <c r="H25" s="69"/>
      <c r="I25" s="62"/>
      <c r="J25" s="62"/>
      <c r="K25" s="62"/>
      <c r="L25" s="62"/>
      <c r="M25" s="263"/>
      <c r="N25" s="73"/>
      <c r="O25" s="62"/>
      <c r="P25" s="62"/>
      <c r="Q25" s="62"/>
      <c r="R25" s="62"/>
      <c r="S25" s="62"/>
      <c r="T25" s="62"/>
      <c r="U25" s="91"/>
      <c r="V25" s="62"/>
      <c r="W25" s="62"/>
      <c r="X25" s="62"/>
      <c r="Y25" s="245"/>
      <c r="Z25" s="62"/>
      <c r="AA25" s="62"/>
      <c r="AB25" s="62"/>
      <c r="AC25" s="62"/>
      <c r="AD25" s="62"/>
      <c r="AE25" s="62"/>
      <c r="AF25" s="62"/>
      <c r="AG25" s="557"/>
      <c r="AH25" s="54"/>
      <c r="AI25" s="54"/>
      <c r="AJ25" s="54"/>
      <c r="AK25" s="54"/>
      <c r="AL25" s="54"/>
      <c r="AM25" s="54"/>
      <c r="AN25" s="54"/>
      <c r="AO25" s="564"/>
      <c r="AP25" s="54"/>
      <c r="AQ25" s="54"/>
      <c r="AR25" s="54"/>
      <c r="AS25" s="54"/>
      <c r="AT25" s="54"/>
      <c r="AU25" s="54"/>
      <c r="AV25" s="54"/>
      <c r="AW25" s="54"/>
      <c r="AX25" s="54"/>
      <c r="AY25" s="54"/>
      <c r="AZ25" s="582"/>
      <c r="BA25" s="280"/>
      <c r="BB25" s="62"/>
      <c r="BC25" s="62"/>
      <c r="BD25" s="62"/>
      <c r="BE25" s="245"/>
      <c r="BF25" s="245"/>
      <c r="BG25" s="69"/>
      <c r="BH25" s="585"/>
      <c r="BI25" s="62"/>
      <c r="BJ25" s="62"/>
      <c r="BK25" s="62"/>
      <c r="BL25" s="62"/>
      <c r="BM25" s="245"/>
      <c r="BN25" s="592"/>
      <c r="BO25" s="592"/>
      <c r="BP25" s="592"/>
      <c r="BQ25" s="592"/>
      <c r="BR25" s="150"/>
      <c r="BS25" s="46"/>
      <c r="BT25" s="91"/>
      <c r="BU25" s="41"/>
      <c r="BV25" s="69"/>
    </row>
    <row r="26" spans="1:74" s="425" customFormat="1" x14ac:dyDescent="0.25">
      <c r="A26" s="337" t="s">
        <v>8083</v>
      </c>
      <c r="B26" s="369"/>
      <c r="C26" s="718">
        <v>41340</v>
      </c>
      <c r="D26" s="369"/>
      <c r="E26" s="841">
        <v>12013.52</v>
      </c>
      <c r="F26" s="369"/>
      <c r="G26" s="339">
        <v>26.298200000000001</v>
      </c>
      <c r="H26" s="370"/>
      <c r="I26" s="843">
        <v>3.42</v>
      </c>
      <c r="J26" s="843">
        <v>7.1</v>
      </c>
      <c r="K26" s="843">
        <v>2.33</v>
      </c>
      <c r="L26" s="843">
        <v>2.46</v>
      </c>
      <c r="M26" s="361"/>
      <c r="N26" s="342">
        <v>-4.1632999999999996</v>
      </c>
      <c r="O26" s="340">
        <v>0.87909999999999999</v>
      </c>
      <c r="P26" s="340">
        <v>5.7961</v>
      </c>
      <c r="Q26" s="340">
        <v>7.6360999999999999</v>
      </c>
      <c r="R26" s="340">
        <v>1.6185</v>
      </c>
      <c r="S26" s="340">
        <v>6.4093999999999998</v>
      </c>
      <c r="T26" s="340">
        <v>6.5613999999999999</v>
      </c>
      <c r="U26" s="344">
        <v>5.7816000000000001</v>
      </c>
      <c r="V26" s="340">
        <v>5.7154999999999996</v>
      </c>
      <c r="W26" s="340">
        <v>6.7118000000000002</v>
      </c>
      <c r="X26" s="340">
        <v>6.89</v>
      </c>
      <c r="Y26" s="371">
        <v>5.9337999999999997</v>
      </c>
      <c r="Z26" s="340">
        <v>6.9381000000000004</v>
      </c>
      <c r="AA26" s="340">
        <v>3.3647999999999998</v>
      </c>
      <c r="AB26" s="340">
        <v>7.5412999999999997</v>
      </c>
      <c r="AC26" s="340">
        <v>5.8784000000000001</v>
      </c>
      <c r="AD26" s="340">
        <v>5.7361000000000004</v>
      </c>
      <c r="AE26" s="340">
        <v>11.1792</v>
      </c>
      <c r="AF26" s="340">
        <v>7.4134000000000002</v>
      </c>
      <c r="AG26" s="568"/>
      <c r="AH26" s="338">
        <v>3</v>
      </c>
      <c r="AI26" s="338">
        <v>8</v>
      </c>
      <c r="AJ26" s="338">
        <v>6</v>
      </c>
      <c r="AK26" s="338">
        <v>6</v>
      </c>
      <c r="AL26" s="338">
        <v>4</v>
      </c>
      <c r="AM26" s="338">
        <v>3</v>
      </c>
      <c r="AN26" s="338">
        <v>1</v>
      </c>
      <c r="AO26" s="570">
        <v>3</v>
      </c>
      <c r="AP26" s="338">
        <v>3</v>
      </c>
      <c r="AQ26" s="338">
        <v>4</v>
      </c>
      <c r="AR26" s="338">
        <v>5</v>
      </c>
      <c r="AS26" s="338">
        <v>5</v>
      </c>
      <c r="AT26" s="338">
        <v>2</v>
      </c>
      <c r="AU26" s="338">
        <v>5</v>
      </c>
      <c r="AV26" s="338">
        <v>2</v>
      </c>
      <c r="AW26" s="338">
        <v>3</v>
      </c>
      <c r="AX26" s="338">
        <v>3</v>
      </c>
      <c r="AY26" s="338">
        <v>7</v>
      </c>
      <c r="AZ26" s="583"/>
      <c r="BA26" s="464">
        <v>5.92</v>
      </c>
      <c r="BB26" s="340">
        <v>80.349999999999994</v>
      </c>
      <c r="BC26" s="340" t="s">
        <v>430</v>
      </c>
      <c r="BD26" s="340" t="s">
        <v>430</v>
      </c>
      <c r="BE26" s="371" t="s">
        <v>430</v>
      </c>
      <c r="BF26" s="371">
        <v>13.73</v>
      </c>
      <c r="BG26" s="370"/>
      <c r="BH26" s="593">
        <v>13.71</v>
      </c>
      <c r="BI26" s="340">
        <v>27.86</v>
      </c>
      <c r="BJ26" s="340">
        <v>2.0299999999999998</v>
      </c>
      <c r="BK26" s="340">
        <v>50.47</v>
      </c>
      <c r="BL26" s="340" t="s">
        <v>430</v>
      </c>
      <c r="BM26" s="371">
        <v>5.92</v>
      </c>
      <c r="BN26" s="371" t="s">
        <v>430</v>
      </c>
      <c r="BO26" s="371" t="s">
        <v>430</v>
      </c>
      <c r="BP26" s="371" t="s">
        <v>430</v>
      </c>
      <c r="BQ26" s="371" t="s">
        <v>430</v>
      </c>
      <c r="BR26" s="463"/>
      <c r="BS26" s="369" t="s">
        <v>430</v>
      </c>
      <c r="BT26" s="344" t="s">
        <v>430</v>
      </c>
      <c r="BU26" s="571"/>
      <c r="BV26" s="370" t="s">
        <v>555</v>
      </c>
    </row>
    <row r="27" spans="1:74" s="428" customFormat="1" x14ac:dyDescent="0.25">
      <c r="A27" s="345" t="s">
        <v>8084</v>
      </c>
      <c r="B27" s="373"/>
      <c r="C27" s="719">
        <v>41068</v>
      </c>
      <c r="D27" s="373"/>
      <c r="E27" s="346">
        <v>12034.1</v>
      </c>
      <c r="F27" s="373"/>
      <c r="G27" s="347">
        <v>2802.1019999999999</v>
      </c>
      <c r="H27" s="374"/>
      <c r="I27" s="843">
        <v>3.29</v>
      </c>
      <c r="J27" s="843">
        <v>7.2390400000000001</v>
      </c>
      <c r="K27" s="843">
        <v>2.46</v>
      </c>
      <c r="L27" s="843">
        <v>2.62</v>
      </c>
      <c r="M27" s="362"/>
      <c r="N27" s="350">
        <v>-16.096900000000002</v>
      </c>
      <c r="O27" s="348">
        <v>-0.64429999999999998</v>
      </c>
      <c r="P27" s="348">
        <v>5.5484</v>
      </c>
      <c r="Q27" s="348">
        <v>6.282</v>
      </c>
      <c r="R27" s="348">
        <v>-0.6159</v>
      </c>
      <c r="S27" s="348">
        <v>5.4089999999999998</v>
      </c>
      <c r="T27" s="348">
        <v>5.3017000000000003</v>
      </c>
      <c r="U27" s="354">
        <v>4.8259999999999996</v>
      </c>
      <c r="V27" s="348">
        <v>5.1413000000000002</v>
      </c>
      <c r="W27" s="348">
        <v>6.5792999999999999</v>
      </c>
      <c r="X27" s="348">
        <v>6.7637999999999998</v>
      </c>
      <c r="Y27" s="375">
        <v>5.8749000000000002</v>
      </c>
      <c r="Z27" s="348">
        <v>6.9169999999999998</v>
      </c>
      <c r="AA27" s="348">
        <v>2.61</v>
      </c>
      <c r="AB27" s="348">
        <v>6.5743999999999998</v>
      </c>
      <c r="AC27" s="348">
        <v>4.8521999999999998</v>
      </c>
      <c r="AD27" s="348">
        <v>5.0770999999999997</v>
      </c>
      <c r="AE27" s="348">
        <v>10.661799999999999</v>
      </c>
      <c r="AF27" s="348">
        <v>7.4898999999999996</v>
      </c>
      <c r="AG27" s="569"/>
      <c r="AH27" s="346">
        <v>12</v>
      </c>
      <c r="AI27" s="346">
        <v>12</v>
      </c>
      <c r="AJ27" s="346">
        <v>8</v>
      </c>
      <c r="AK27" s="346">
        <v>10</v>
      </c>
      <c r="AL27" s="346">
        <v>9</v>
      </c>
      <c r="AM27" s="346">
        <v>11</v>
      </c>
      <c r="AN27" s="346">
        <v>9</v>
      </c>
      <c r="AO27" s="572">
        <v>6</v>
      </c>
      <c r="AP27" s="346">
        <v>7</v>
      </c>
      <c r="AQ27" s="346">
        <v>7</v>
      </c>
      <c r="AR27" s="346">
        <v>11</v>
      </c>
      <c r="AS27" s="346">
        <v>8</v>
      </c>
      <c r="AT27" s="346">
        <v>4</v>
      </c>
      <c r="AU27" s="346">
        <v>8</v>
      </c>
      <c r="AV27" s="346">
        <v>11</v>
      </c>
      <c r="AW27" s="346">
        <v>8</v>
      </c>
      <c r="AX27" s="346">
        <v>7</v>
      </c>
      <c r="AY27" s="346">
        <v>9</v>
      </c>
      <c r="AZ27" s="584"/>
      <c r="BA27" s="467">
        <v>11.66</v>
      </c>
      <c r="BB27" s="348">
        <v>83.61</v>
      </c>
      <c r="BC27" s="348" t="s">
        <v>430</v>
      </c>
      <c r="BD27" s="348" t="s">
        <v>430</v>
      </c>
      <c r="BE27" s="375">
        <v>0.01</v>
      </c>
      <c r="BF27" s="375">
        <v>4.72</v>
      </c>
      <c r="BG27" s="374"/>
      <c r="BH27" s="594">
        <v>4.72</v>
      </c>
      <c r="BI27" s="348">
        <v>11.34</v>
      </c>
      <c r="BJ27" s="348">
        <v>0.21</v>
      </c>
      <c r="BK27" s="348">
        <v>72.069999999999993</v>
      </c>
      <c r="BL27" s="348" t="s">
        <v>430</v>
      </c>
      <c r="BM27" s="375">
        <v>11.66</v>
      </c>
      <c r="BN27" s="375" t="s">
        <v>430</v>
      </c>
      <c r="BO27" s="375" t="s">
        <v>430</v>
      </c>
      <c r="BP27" s="375" t="s">
        <v>430</v>
      </c>
      <c r="BQ27" s="375">
        <v>0.01</v>
      </c>
      <c r="BR27" s="466"/>
      <c r="BS27" s="373">
        <v>1.71785765618429</v>
      </c>
      <c r="BT27" s="354">
        <v>6.6087611937915396</v>
      </c>
      <c r="BU27" s="430"/>
      <c r="BV27" s="374" t="s">
        <v>555</v>
      </c>
    </row>
    <row r="28" spans="1:74" s="428" customFormat="1" x14ac:dyDescent="0.25">
      <c r="A28" s="345" t="s">
        <v>8085</v>
      </c>
      <c r="B28" s="373"/>
      <c r="C28" s="719">
        <v>39570</v>
      </c>
      <c r="D28" s="373"/>
      <c r="E28" s="346">
        <v>8676.57</v>
      </c>
      <c r="F28" s="373"/>
      <c r="G28" s="347">
        <v>388.53230000000002</v>
      </c>
      <c r="H28" s="374"/>
      <c r="I28" s="843">
        <v>4.22</v>
      </c>
      <c r="J28" s="843">
        <v>7.28</v>
      </c>
      <c r="K28" s="843">
        <v>2.92</v>
      </c>
      <c r="L28" s="843">
        <v>3.09</v>
      </c>
      <c r="M28" s="362"/>
      <c r="N28" s="350">
        <v>-8.4247999999999994</v>
      </c>
      <c r="O28" s="348">
        <v>-0.6764</v>
      </c>
      <c r="P28" s="348">
        <v>4.8788999999999998</v>
      </c>
      <c r="Q28" s="348">
        <v>6.7552000000000003</v>
      </c>
      <c r="R28" s="348">
        <v>-0.21210000000000001</v>
      </c>
      <c r="S28" s="348">
        <v>5.4793000000000003</v>
      </c>
      <c r="T28" s="348">
        <v>5.0521000000000003</v>
      </c>
      <c r="U28" s="354">
        <v>4.5208000000000004</v>
      </c>
      <c r="V28" s="348">
        <v>4.9165000000000001</v>
      </c>
      <c r="W28" s="348">
        <v>6.3874000000000004</v>
      </c>
      <c r="X28" s="348">
        <v>6.7788000000000004</v>
      </c>
      <c r="Y28" s="375">
        <v>5.9076000000000004</v>
      </c>
      <c r="Z28" s="348">
        <v>6.8266999999999998</v>
      </c>
      <c r="AA28" s="348">
        <v>2.4409000000000001</v>
      </c>
      <c r="AB28" s="348">
        <v>6.5364000000000004</v>
      </c>
      <c r="AC28" s="348">
        <v>4.5537000000000001</v>
      </c>
      <c r="AD28" s="348">
        <v>4.8319000000000001</v>
      </c>
      <c r="AE28" s="348">
        <v>10.6655</v>
      </c>
      <c r="AF28" s="348">
        <v>7.6680000000000001</v>
      </c>
      <c r="AG28" s="569"/>
      <c r="AH28" s="346">
        <v>5</v>
      </c>
      <c r="AI28" s="346">
        <v>13</v>
      </c>
      <c r="AJ28" s="346">
        <v>12</v>
      </c>
      <c r="AK28" s="346">
        <v>8</v>
      </c>
      <c r="AL28" s="346">
        <v>8</v>
      </c>
      <c r="AM28" s="346">
        <v>9</v>
      </c>
      <c r="AN28" s="346">
        <v>12</v>
      </c>
      <c r="AO28" s="572">
        <v>12</v>
      </c>
      <c r="AP28" s="346">
        <v>12</v>
      </c>
      <c r="AQ28" s="346">
        <v>12</v>
      </c>
      <c r="AR28" s="346">
        <v>10</v>
      </c>
      <c r="AS28" s="346">
        <v>6</v>
      </c>
      <c r="AT28" s="346">
        <v>7</v>
      </c>
      <c r="AU28" s="346">
        <v>9</v>
      </c>
      <c r="AV28" s="346">
        <v>12</v>
      </c>
      <c r="AW28" s="346">
        <v>12</v>
      </c>
      <c r="AX28" s="346">
        <v>12</v>
      </c>
      <c r="AY28" s="346">
        <v>8</v>
      </c>
      <c r="AZ28" s="584"/>
      <c r="BA28" s="467">
        <v>8.02</v>
      </c>
      <c r="BB28" s="348">
        <v>85.45</v>
      </c>
      <c r="BC28" s="348" t="s">
        <v>430</v>
      </c>
      <c r="BD28" s="348" t="s">
        <v>430</v>
      </c>
      <c r="BE28" s="375" t="s">
        <v>430</v>
      </c>
      <c r="BF28" s="375">
        <v>6.52</v>
      </c>
      <c r="BG28" s="374"/>
      <c r="BH28" s="594">
        <v>6.52</v>
      </c>
      <c r="BI28" s="348">
        <v>21.92</v>
      </c>
      <c r="BJ28" s="348" t="s">
        <v>430</v>
      </c>
      <c r="BK28" s="348">
        <v>63.53</v>
      </c>
      <c r="BL28" s="348" t="s">
        <v>430</v>
      </c>
      <c r="BM28" s="375">
        <v>8.02</v>
      </c>
      <c r="BN28" s="375" t="s">
        <v>430</v>
      </c>
      <c r="BO28" s="375" t="s">
        <v>430</v>
      </c>
      <c r="BP28" s="375" t="s">
        <v>430</v>
      </c>
      <c r="BQ28" s="375" t="s">
        <v>430</v>
      </c>
      <c r="BR28" s="466"/>
      <c r="BS28" s="373">
        <v>2.7814527491655601</v>
      </c>
      <c r="BT28" s="354">
        <v>6.2172382681348299</v>
      </c>
      <c r="BU28" s="430"/>
      <c r="BV28" s="374" t="s">
        <v>555</v>
      </c>
    </row>
    <row r="29" spans="1:74" s="428" customFormat="1" x14ac:dyDescent="0.25">
      <c r="A29" s="345" t="s">
        <v>8086</v>
      </c>
      <c r="B29" s="373"/>
      <c r="C29" s="719">
        <v>40179</v>
      </c>
      <c r="D29" s="373"/>
      <c r="E29" s="346">
        <v>8634.34</v>
      </c>
      <c r="F29" s="373"/>
      <c r="G29" s="347">
        <v>34.935899999999997</v>
      </c>
      <c r="H29" s="374"/>
      <c r="I29" s="843">
        <v>5.43</v>
      </c>
      <c r="J29" s="843">
        <v>7.47</v>
      </c>
      <c r="K29" s="843">
        <v>3.13</v>
      </c>
      <c r="L29" s="843">
        <v>3.3</v>
      </c>
      <c r="M29" s="362"/>
      <c r="N29" s="350">
        <v>-11.697699999999999</v>
      </c>
      <c r="O29" s="348">
        <v>0.76619999999999999</v>
      </c>
      <c r="P29" s="348">
        <v>6.0816999999999997</v>
      </c>
      <c r="Q29" s="348">
        <v>6.6212</v>
      </c>
      <c r="R29" s="348">
        <v>0.37759999999999999</v>
      </c>
      <c r="S29" s="348">
        <v>6.1314000000000002</v>
      </c>
      <c r="T29" s="348">
        <v>5.6957000000000004</v>
      </c>
      <c r="U29" s="354">
        <v>5.1883999999999997</v>
      </c>
      <c r="V29" s="348">
        <v>5.6383999999999999</v>
      </c>
      <c r="W29" s="348">
        <v>6.7923</v>
      </c>
      <c r="X29" s="348">
        <v>7.0170000000000003</v>
      </c>
      <c r="Y29" s="375">
        <v>6.3102999999999998</v>
      </c>
      <c r="Z29" s="348">
        <v>6.8930999999999996</v>
      </c>
      <c r="AA29" s="348">
        <v>2.8058999999999998</v>
      </c>
      <c r="AB29" s="348">
        <v>7.3174000000000001</v>
      </c>
      <c r="AC29" s="348">
        <v>5.0803000000000003</v>
      </c>
      <c r="AD29" s="348">
        <v>5.5420999999999996</v>
      </c>
      <c r="AE29" s="348">
        <v>11.8652</v>
      </c>
      <c r="AF29" s="348">
        <v>7.7775999999999996</v>
      </c>
      <c r="AG29" s="569"/>
      <c r="AH29" s="346">
        <v>9</v>
      </c>
      <c r="AI29" s="346">
        <v>9</v>
      </c>
      <c r="AJ29" s="346">
        <v>3</v>
      </c>
      <c r="AK29" s="346">
        <v>9</v>
      </c>
      <c r="AL29" s="346">
        <v>6</v>
      </c>
      <c r="AM29" s="346">
        <v>6</v>
      </c>
      <c r="AN29" s="346">
        <v>5</v>
      </c>
      <c r="AO29" s="572">
        <v>4</v>
      </c>
      <c r="AP29" s="346">
        <v>4</v>
      </c>
      <c r="AQ29" s="346">
        <v>3</v>
      </c>
      <c r="AR29" s="346">
        <v>4</v>
      </c>
      <c r="AS29" s="346">
        <v>2</v>
      </c>
      <c r="AT29" s="346">
        <v>5</v>
      </c>
      <c r="AU29" s="346">
        <v>7</v>
      </c>
      <c r="AV29" s="346">
        <v>3</v>
      </c>
      <c r="AW29" s="346">
        <v>4</v>
      </c>
      <c r="AX29" s="346">
        <v>4</v>
      </c>
      <c r="AY29" s="346">
        <v>4</v>
      </c>
      <c r="AZ29" s="584"/>
      <c r="BA29" s="467">
        <v>11.83</v>
      </c>
      <c r="BB29" s="348">
        <v>82.79</v>
      </c>
      <c r="BC29" s="348">
        <v>0.92</v>
      </c>
      <c r="BD29" s="348" t="s">
        <v>430</v>
      </c>
      <c r="BE29" s="375">
        <v>-1.1499999999999999</v>
      </c>
      <c r="BF29" s="375">
        <v>4.46</v>
      </c>
      <c r="BG29" s="374"/>
      <c r="BH29" s="594">
        <v>4.46</v>
      </c>
      <c r="BI29" s="348">
        <v>3.91</v>
      </c>
      <c r="BJ29" s="348" t="s">
        <v>430</v>
      </c>
      <c r="BK29" s="348">
        <v>79.8</v>
      </c>
      <c r="BL29" s="348" t="s">
        <v>430</v>
      </c>
      <c r="BM29" s="375">
        <v>11.83</v>
      </c>
      <c r="BN29" s="375" t="s">
        <v>430</v>
      </c>
      <c r="BO29" s="375" t="s">
        <v>430</v>
      </c>
      <c r="BP29" s="375" t="s">
        <v>430</v>
      </c>
      <c r="BQ29" s="375">
        <v>-1.1499999999999999</v>
      </c>
      <c r="BR29" s="466"/>
      <c r="BS29" s="373">
        <v>4.0300714845353696</v>
      </c>
      <c r="BT29" s="354">
        <v>3.9567360151807298</v>
      </c>
      <c r="BU29" s="430"/>
      <c r="BV29" s="374" t="s">
        <v>555</v>
      </c>
    </row>
    <row r="30" spans="1:74" s="428" customFormat="1" x14ac:dyDescent="0.25">
      <c r="A30" s="345" t="s">
        <v>8087</v>
      </c>
      <c r="B30" s="373"/>
      <c r="C30" s="719">
        <v>41724</v>
      </c>
      <c r="D30" s="373"/>
      <c r="E30" s="346">
        <v>5110.26</v>
      </c>
      <c r="F30" s="373"/>
      <c r="G30" s="347">
        <v>24.416699999999999</v>
      </c>
      <c r="H30" s="374"/>
      <c r="I30" s="348">
        <v>3.8740299999999999</v>
      </c>
      <c r="J30" s="348">
        <v>7.56</v>
      </c>
      <c r="K30" s="843">
        <v>3.02</v>
      </c>
      <c r="L30" s="348">
        <v>3.0712600000000001</v>
      </c>
      <c r="M30" s="362"/>
      <c r="N30" s="350">
        <v>-11.9551</v>
      </c>
      <c r="O30" s="348">
        <v>0.99670000000000003</v>
      </c>
      <c r="P30" s="348">
        <v>5.9649999999999999</v>
      </c>
      <c r="Q30" s="348">
        <v>6.1326999999999998</v>
      </c>
      <c r="R30" s="348">
        <v>-1.4785999999999999</v>
      </c>
      <c r="S30" s="348">
        <v>5.3087</v>
      </c>
      <c r="T30" s="348">
        <v>5.2042999999999999</v>
      </c>
      <c r="U30" s="354">
        <v>4.6269</v>
      </c>
      <c r="V30" s="348">
        <v>5.0618999999999996</v>
      </c>
      <c r="W30" s="348">
        <v>6.4736000000000002</v>
      </c>
      <c r="X30" s="348">
        <v>6.7931999999999997</v>
      </c>
      <c r="Y30" s="375">
        <v>5.8775000000000004</v>
      </c>
      <c r="Z30" s="348">
        <v>6.7933000000000003</v>
      </c>
      <c r="AA30" s="348">
        <v>2.1434000000000002</v>
      </c>
      <c r="AB30" s="348">
        <v>6.9645000000000001</v>
      </c>
      <c r="AC30" s="348">
        <v>4.6517999999999997</v>
      </c>
      <c r="AD30" s="348">
        <v>4.9930000000000003</v>
      </c>
      <c r="AE30" s="348">
        <v>11.321300000000001</v>
      </c>
      <c r="AF30" s="348">
        <v>7.4219999999999997</v>
      </c>
      <c r="AG30" s="569"/>
      <c r="AH30" s="346">
        <v>10</v>
      </c>
      <c r="AI30" s="346">
        <v>6</v>
      </c>
      <c r="AJ30" s="346">
        <v>5</v>
      </c>
      <c r="AK30" s="346">
        <v>12</v>
      </c>
      <c r="AL30" s="346">
        <v>12</v>
      </c>
      <c r="AM30" s="346">
        <v>12</v>
      </c>
      <c r="AN30" s="346">
        <v>10</v>
      </c>
      <c r="AO30" s="572">
        <v>11</v>
      </c>
      <c r="AP30" s="346">
        <v>10</v>
      </c>
      <c r="AQ30" s="346">
        <v>10</v>
      </c>
      <c r="AR30" s="346">
        <v>7</v>
      </c>
      <c r="AS30" s="346">
        <v>7</v>
      </c>
      <c r="AT30" s="346">
        <v>8</v>
      </c>
      <c r="AU30" s="346">
        <v>10</v>
      </c>
      <c r="AV30" s="346">
        <v>9</v>
      </c>
      <c r="AW30" s="346">
        <v>11</v>
      </c>
      <c r="AX30" s="346">
        <v>8</v>
      </c>
      <c r="AY30" s="346">
        <v>5</v>
      </c>
      <c r="AZ30" s="584"/>
      <c r="BA30" s="467">
        <v>8.48</v>
      </c>
      <c r="BB30" s="348">
        <v>84.51</v>
      </c>
      <c r="BC30" s="348">
        <v>1.67</v>
      </c>
      <c r="BD30" s="348" t="s">
        <v>430</v>
      </c>
      <c r="BE30" s="375" t="s">
        <v>430</v>
      </c>
      <c r="BF30" s="375">
        <v>5.34</v>
      </c>
      <c r="BG30" s="374"/>
      <c r="BH30" s="594">
        <v>5.34</v>
      </c>
      <c r="BI30" s="348">
        <v>3.99</v>
      </c>
      <c r="BJ30" s="348" t="s">
        <v>430</v>
      </c>
      <c r="BK30" s="348">
        <v>82.18</v>
      </c>
      <c r="BL30" s="348" t="s">
        <v>430</v>
      </c>
      <c r="BM30" s="375">
        <v>8.48</v>
      </c>
      <c r="BN30" s="375" t="s">
        <v>430</v>
      </c>
      <c r="BO30" s="375" t="s">
        <v>430</v>
      </c>
      <c r="BP30" s="375" t="s">
        <v>430</v>
      </c>
      <c r="BQ30" s="375" t="s">
        <v>430</v>
      </c>
      <c r="BR30" s="466"/>
      <c r="BS30" s="373">
        <v>2.4175839200000002</v>
      </c>
      <c r="BT30" s="354">
        <v>2.8317446300000002</v>
      </c>
      <c r="BU30" s="430"/>
      <c r="BV30" s="374" t="s">
        <v>555</v>
      </c>
    </row>
    <row r="31" spans="1:74" s="428" customFormat="1" x14ac:dyDescent="0.25">
      <c r="A31" s="345" t="s">
        <v>8088</v>
      </c>
      <c r="B31" s="373"/>
      <c r="C31" s="719">
        <v>42139</v>
      </c>
      <c r="D31" s="373"/>
      <c r="E31" s="841">
        <v>5149.7700000000004</v>
      </c>
      <c r="F31" s="373"/>
      <c r="G31" s="347">
        <v>22.007200000000001</v>
      </c>
      <c r="H31" s="374"/>
      <c r="I31" s="843">
        <v>3.64</v>
      </c>
      <c r="J31" s="843">
        <v>7.41</v>
      </c>
      <c r="K31" s="843">
        <v>2.93</v>
      </c>
      <c r="L31" s="843">
        <v>3.11</v>
      </c>
      <c r="M31" s="362"/>
      <c r="N31" s="350">
        <v>-12.434900000000001</v>
      </c>
      <c r="O31" s="348">
        <v>-0.4975</v>
      </c>
      <c r="P31" s="348">
        <v>5.3840000000000003</v>
      </c>
      <c r="Q31" s="348">
        <v>7.0084</v>
      </c>
      <c r="R31" s="348">
        <v>-1.3413999999999999</v>
      </c>
      <c r="S31" s="348">
        <v>5.4718999999999998</v>
      </c>
      <c r="T31" s="348">
        <v>5.5323000000000002</v>
      </c>
      <c r="U31" s="354">
        <v>4.7201000000000004</v>
      </c>
      <c r="V31" s="348">
        <v>5.0217000000000001</v>
      </c>
      <c r="W31" s="348">
        <v>6.4286000000000003</v>
      </c>
      <c r="X31" s="348">
        <v>6.7864000000000004</v>
      </c>
      <c r="Y31" s="375">
        <v>5.8338999999999999</v>
      </c>
      <c r="Z31" s="348">
        <v>6.8617999999999997</v>
      </c>
      <c r="AA31" s="348">
        <v>2.0979999999999999</v>
      </c>
      <c r="AB31" s="348">
        <v>7.1833999999999998</v>
      </c>
      <c r="AC31" s="348">
        <v>4.8411</v>
      </c>
      <c r="AD31" s="348">
        <v>4.9318999999999997</v>
      </c>
      <c r="AE31" s="348">
        <v>11.980700000000001</v>
      </c>
      <c r="AF31" s="348">
        <v>7.2089999999999996</v>
      </c>
      <c r="AG31" s="569"/>
      <c r="AH31" s="346">
        <v>11</v>
      </c>
      <c r="AI31" s="346">
        <v>11</v>
      </c>
      <c r="AJ31" s="346">
        <v>10</v>
      </c>
      <c r="AK31" s="346">
        <v>7</v>
      </c>
      <c r="AL31" s="346">
        <v>11</v>
      </c>
      <c r="AM31" s="346">
        <v>10</v>
      </c>
      <c r="AN31" s="346">
        <v>6</v>
      </c>
      <c r="AO31" s="572">
        <v>9</v>
      </c>
      <c r="AP31" s="346">
        <v>11</v>
      </c>
      <c r="AQ31" s="346">
        <v>11</v>
      </c>
      <c r="AR31" s="346">
        <v>9</v>
      </c>
      <c r="AS31" s="346">
        <v>9</v>
      </c>
      <c r="AT31" s="346">
        <v>6</v>
      </c>
      <c r="AU31" s="346">
        <v>12</v>
      </c>
      <c r="AV31" s="346">
        <v>8</v>
      </c>
      <c r="AW31" s="346">
        <v>9</v>
      </c>
      <c r="AX31" s="346">
        <v>11</v>
      </c>
      <c r="AY31" s="346">
        <v>3</v>
      </c>
      <c r="AZ31" s="584"/>
      <c r="BA31" s="467">
        <v>8.6300000000000008</v>
      </c>
      <c r="BB31" s="348">
        <v>80.67</v>
      </c>
      <c r="BC31" s="348" t="s">
        <v>430</v>
      </c>
      <c r="BD31" s="348" t="s">
        <v>430</v>
      </c>
      <c r="BE31" s="375" t="s">
        <v>430</v>
      </c>
      <c r="BF31" s="375">
        <v>10.69</v>
      </c>
      <c r="BG31" s="374"/>
      <c r="BH31" s="594">
        <v>10.64</v>
      </c>
      <c r="BI31" s="348">
        <v>2.38</v>
      </c>
      <c r="BJ31" s="348">
        <v>0.95</v>
      </c>
      <c r="BK31" s="348">
        <v>77.34</v>
      </c>
      <c r="BL31" s="348" t="s">
        <v>430</v>
      </c>
      <c r="BM31" s="375">
        <v>6.69</v>
      </c>
      <c r="BN31" s="375" t="s">
        <v>430</v>
      </c>
      <c r="BO31" s="375">
        <v>1.94</v>
      </c>
      <c r="BP31" s="375" t="s">
        <v>430</v>
      </c>
      <c r="BQ31" s="375" t="s">
        <v>430</v>
      </c>
      <c r="BR31" s="466"/>
      <c r="BS31" s="373">
        <v>9.6924639980615096E-2</v>
      </c>
      <c r="BT31" s="354">
        <v>5.5713840788857203</v>
      </c>
      <c r="BU31" s="430"/>
      <c r="BV31" s="374" t="s">
        <v>555</v>
      </c>
    </row>
    <row r="32" spans="1:74" s="428" customFormat="1" ht="11" x14ac:dyDescent="0.3">
      <c r="A32" s="845" t="s">
        <v>8089</v>
      </c>
      <c r="B32" s="846"/>
      <c r="C32" s="847">
        <v>36158</v>
      </c>
      <c r="D32" s="846"/>
      <c r="E32" s="848">
        <v>4816.91</v>
      </c>
      <c r="F32" s="846"/>
      <c r="G32" s="849">
        <v>69.657600000000002</v>
      </c>
      <c r="H32" s="851"/>
      <c r="I32" s="850">
        <v>3.87</v>
      </c>
      <c r="J32" s="850">
        <v>7.44</v>
      </c>
      <c r="K32" s="850">
        <v>3.27</v>
      </c>
      <c r="L32" s="850">
        <v>2.56</v>
      </c>
      <c r="M32" s="855"/>
      <c r="N32" s="852">
        <v>-9.7436000000000007</v>
      </c>
      <c r="O32" s="850">
        <v>1.4499</v>
      </c>
      <c r="P32" s="850">
        <v>5.9804000000000004</v>
      </c>
      <c r="Q32" s="850">
        <v>8.1321999999999992</v>
      </c>
      <c r="R32" s="850">
        <v>-1.0336000000000001</v>
      </c>
      <c r="S32" s="850">
        <v>5.0095999999999998</v>
      </c>
      <c r="T32" s="850">
        <v>5.0818000000000003</v>
      </c>
      <c r="U32" s="860">
        <v>4.7773000000000003</v>
      </c>
      <c r="V32" s="850">
        <v>5.5073999999999996</v>
      </c>
      <c r="W32" s="850">
        <v>6.6700999999999997</v>
      </c>
      <c r="X32" s="850">
        <v>7.0453000000000001</v>
      </c>
      <c r="Y32" s="856">
        <v>6.0788000000000002</v>
      </c>
      <c r="Z32" s="850">
        <v>7.02</v>
      </c>
      <c r="AA32" s="850">
        <v>2.1339999999999999</v>
      </c>
      <c r="AB32" s="850">
        <v>6.5159000000000002</v>
      </c>
      <c r="AC32" s="850">
        <v>4.8632999999999997</v>
      </c>
      <c r="AD32" s="850">
        <v>5.4577</v>
      </c>
      <c r="AE32" s="850">
        <v>11.3165</v>
      </c>
      <c r="AF32" s="850">
        <v>7.2538</v>
      </c>
      <c r="AG32" s="948"/>
      <c r="AH32" s="848">
        <v>7</v>
      </c>
      <c r="AI32" s="848">
        <v>5</v>
      </c>
      <c r="AJ32" s="848">
        <v>4</v>
      </c>
      <c r="AK32" s="848">
        <v>4</v>
      </c>
      <c r="AL32" s="848">
        <v>10</v>
      </c>
      <c r="AM32" s="848">
        <v>13</v>
      </c>
      <c r="AN32" s="848">
        <v>11</v>
      </c>
      <c r="AO32" s="949">
        <v>7</v>
      </c>
      <c r="AP32" s="848">
        <v>5</v>
      </c>
      <c r="AQ32" s="848">
        <v>5</v>
      </c>
      <c r="AR32" s="848">
        <v>3</v>
      </c>
      <c r="AS32" s="848">
        <v>4</v>
      </c>
      <c r="AT32" s="848">
        <v>1</v>
      </c>
      <c r="AU32" s="848">
        <v>11</v>
      </c>
      <c r="AV32" s="848">
        <v>13</v>
      </c>
      <c r="AW32" s="848">
        <v>7</v>
      </c>
      <c r="AX32" s="848">
        <v>5</v>
      </c>
      <c r="AY32" s="848">
        <v>6</v>
      </c>
      <c r="AZ32" s="950"/>
      <c r="BA32" s="857">
        <v>6.44</v>
      </c>
      <c r="BB32" s="850">
        <v>82.92</v>
      </c>
      <c r="BC32" s="850">
        <v>2.93</v>
      </c>
      <c r="BD32" s="850" t="s">
        <v>430</v>
      </c>
      <c r="BE32" s="856" t="s">
        <v>430</v>
      </c>
      <c r="BF32" s="856">
        <v>7.71</v>
      </c>
      <c r="BG32" s="851"/>
      <c r="BH32" s="951">
        <v>7.71</v>
      </c>
      <c r="BI32" s="850">
        <v>9.81</v>
      </c>
      <c r="BJ32" s="850" t="s">
        <v>430</v>
      </c>
      <c r="BK32" s="850">
        <v>76.05</v>
      </c>
      <c r="BL32" s="850" t="s">
        <v>430</v>
      </c>
      <c r="BM32" s="856">
        <v>6.44</v>
      </c>
      <c r="BN32" s="856" t="s">
        <v>430</v>
      </c>
      <c r="BO32" s="856" t="s">
        <v>430</v>
      </c>
      <c r="BP32" s="856" t="s">
        <v>430</v>
      </c>
      <c r="BQ32" s="856" t="s">
        <v>430</v>
      </c>
      <c r="BR32" s="854"/>
      <c r="BS32" s="846" t="s">
        <v>430</v>
      </c>
      <c r="BT32" s="860" t="s">
        <v>430</v>
      </c>
      <c r="BU32" s="908"/>
      <c r="BV32" s="851" t="s">
        <v>555</v>
      </c>
    </row>
    <row r="33" spans="1:74" s="428" customFormat="1" x14ac:dyDescent="0.25">
      <c r="A33" s="345" t="s">
        <v>8090</v>
      </c>
      <c r="B33" s="373"/>
      <c r="C33" s="719">
        <v>40095</v>
      </c>
      <c r="D33" s="373"/>
      <c r="E33" s="841">
        <v>3869.84</v>
      </c>
      <c r="F33" s="373"/>
      <c r="G33" s="347">
        <v>3310.7494999999999</v>
      </c>
      <c r="H33" s="374"/>
      <c r="I33" s="843">
        <v>3.82</v>
      </c>
      <c r="J33" s="843">
        <v>7.31</v>
      </c>
      <c r="K33" s="843">
        <v>2.65</v>
      </c>
      <c r="L33" s="843">
        <v>2.81</v>
      </c>
      <c r="M33" s="362"/>
      <c r="N33" s="350">
        <v>-11.373900000000001</v>
      </c>
      <c r="O33" s="348">
        <v>0.90700000000000003</v>
      </c>
      <c r="P33" s="348">
        <v>4.4737</v>
      </c>
      <c r="Q33" s="348">
        <v>6.2298999999999998</v>
      </c>
      <c r="R33" s="348">
        <v>0.42380000000000001</v>
      </c>
      <c r="S33" s="348">
        <v>6.3503999999999996</v>
      </c>
      <c r="T33" s="348">
        <v>5.3517999999999999</v>
      </c>
      <c r="U33" s="354">
        <v>4.6970000000000001</v>
      </c>
      <c r="V33" s="348">
        <v>5.0970000000000004</v>
      </c>
      <c r="W33" s="348">
        <v>6.5175000000000001</v>
      </c>
      <c r="X33" s="348">
        <v>6.7892000000000001</v>
      </c>
      <c r="Y33" s="375">
        <v>5.6551</v>
      </c>
      <c r="Z33" s="348">
        <v>6.6444999999999999</v>
      </c>
      <c r="AA33" s="348">
        <v>3.7644000000000002</v>
      </c>
      <c r="AB33" s="348">
        <v>7.2169999999999996</v>
      </c>
      <c r="AC33" s="348">
        <v>4.9096000000000002</v>
      </c>
      <c r="AD33" s="348">
        <v>4.9863</v>
      </c>
      <c r="AE33" s="348">
        <v>9.9039999999999999</v>
      </c>
      <c r="AF33" s="348">
        <v>7.3266999999999998</v>
      </c>
      <c r="AG33" s="569"/>
      <c r="AH33" s="346">
        <v>8</v>
      </c>
      <c r="AI33" s="346">
        <v>7</v>
      </c>
      <c r="AJ33" s="346">
        <v>13</v>
      </c>
      <c r="AK33" s="346">
        <v>11</v>
      </c>
      <c r="AL33" s="346">
        <v>5</v>
      </c>
      <c r="AM33" s="346">
        <v>4</v>
      </c>
      <c r="AN33" s="346">
        <v>7</v>
      </c>
      <c r="AO33" s="572">
        <v>10</v>
      </c>
      <c r="AP33" s="346">
        <v>9</v>
      </c>
      <c r="AQ33" s="346">
        <v>9</v>
      </c>
      <c r="AR33" s="346">
        <v>8</v>
      </c>
      <c r="AS33" s="346">
        <v>12</v>
      </c>
      <c r="AT33" s="346">
        <v>10</v>
      </c>
      <c r="AU33" s="346">
        <v>3</v>
      </c>
      <c r="AV33" s="346">
        <v>6</v>
      </c>
      <c r="AW33" s="346">
        <v>6</v>
      </c>
      <c r="AX33" s="346">
        <v>9</v>
      </c>
      <c r="AY33" s="346">
        <v>13</v>
      </c>
      <c r="AZ33" s="584"/>
      <c r="BA33" s="467">
        <v>14.37</v>
      </c>
      <c r="BB33" s="348">
        <v>72.02</v>
      </c>
      <c r="BC33" s="348">
        <v>4.79</v>
      </c>
      <c r="BD33" s="348">
        <v>1.1599999999999999</v>
      </c>
      <c r="BE33" s="375">
        <v>-5.17</v>
      </c>
      <c r="BF33" s="375">
        <v>7.65</v>
      </c>
      <c r="BG33" s="374"/>
      <c r="BH33" s="594">
        <v>7.65</v>
      </c>
      <c r="BI33" s="348">
        <v>22.94</v>
      </c>
      <c r="BJ33" s="348" t="s">
        <v>430</v>
      </c>
      <c r="BK33" s="348">
        <v>55.04</v>
      </c>
      <c r="BL33" s="348" t="s">
        <v>430</v>
      </c>
      <c r="BM33" s="375">
        <v>14.37</v>
      </c>
      <c r="BN33" s="375" t="s">
        <v>430</v>
      </c>
      <c r="BO33" s="375" t="s">
        <v>430</v>
      </c>
      <c r="BP33" s="375" t="s">
        <v>430</v>
      </c>
      <c r="BQ33" s="375">
        <v>-5.17</v>
      </c>
      <c r="BR33" s="466"/>
      <c r="BS33" s="373">
        <v>4.2083520301575197</v>
      </c>
      <c r="BT33" s="354">
        <v>3.8086585265159698</v>
      </c>
      <c r="BU33" s="430"/>
      <c r="BV33" s="374" t="s">
        <v>555</v>
      </c>
    </row>
    <row r="34" spans="1:74" s="428" customFormat="1" x14ac:dyDescent="0.25">
      <c r="A34" s="345" t="s">
        <v>8091</v>
      </c>
      <c r="B34" s="373"/>
      <c r="C34" s="719">
        <v>41164</v>
      </c>
      <c r="D34" s="373"/>
      <c r="E34" s="346">
        <v>3766.44</v>
      </c>
      <c r="F34" s="373"/>
      <c r="G34" s="347">
        <v>25.783999999999999</v>
      </c>
      <c r="H34" s="374"/>
      <c r="I34" s="348">
        <v>2.6695899999999999</v>
      </c>
      <c r="J34" s="348">
        <v>7.42</v>
      </c>
      <c r="K34" s="843">
        <v>2.64</v>
      </c>
      <c r="L34" s="348">
        <v>2.29562</v>
      </c>
      <c r="M34" s="362"/>
      <c r="N34" s="350">
        <v>-7.5011999999999999</v>
      </c>
      <c r="O34" s="348">
        <v>0.1416</v>
      </c>
      <c r="P34" s="348">
        <v>5.4253999999999998</v>
      </c>
      <c r="Q34" s="348">
        <v>7.7990000000000004</v>
      </c>
      <c r="R34" s="348">
        <v>-0.21</v>
      </c>
      <c r="S34" s="348">
        <v>5.5244</v>
      </c>
      <c r="T34" s="348">
        <v>5.3343999999999996</v>
      </c>
      <c r="U34" s="354">
        <v>4.7397999999999998</v>
      </c>
      <c r="V34" s="348">
        <v>5.1159999999999997</v>
      </c>
      <c r="W34" s="348">
        <v>6.5294999999999996</v>
      </c>
      <c r="X34" s="348">
        <v>6.6848999999999998</v>
      </c>
      <c r="Y34" s="375">
        <v>5.3030999999999997</v>
      </c>
      <c r="Z34" s="348">
        <v>6.3731</v>
      </c>
      <c r="AA34" s="348">
        <v>2.8610000000000002</v>
      </c>
      <c r="AB34" s="348">
        <v>6.8719000000000001</v>
      </c>
      <c r="AC34" s="348">
        <v>4.8129</v>
      </c>
      <c r="AD34" s="348">
        <v>4.9821</v>
      </c>
      <c r="AE34" s="348">
        <v>12.101000000000001</v>
      </c>
      <c r="AF34" s="348">
        <v>6.9981999999999998</v>
      </c>
      <c r="AG34" s="569"/>
      <c r="AH34" s="346">
        <v>4</v>
      </c>
      <c r="AI34" s="346">
        <v>10</v>
      </c>
      <c r="AJ34" s="346">
        <v>9</v>
      </c>
      <c r="AK34" s="346">
        <v>5</v>
      </c>
      <c r="AL34" s="346">
        <v>7</v>
      </c>
      <c r="AM34" s="346">
        <v>8</v>
      </c>
      <c r="AN34" s="346">
        <v>8</v>
      </c>
      <c r="AO34" s="572">
        <v>8</v>
      </c>
      <c r="AP34" s="346">
        <v>8</v>
      </c>
      <c r="AQ34" s="346">
        <v>8</v>
      </c>
      <c r="AR34" s="346">
        <v>13</v>
      </c>
      <c r="AS34" s="346">
        <v>13</v>
      </c>
      <c r="AT34" s="346">
        <v>12</v>
      </c>
      <c r="AU34" s="346">
        <v>6</v>
      </c>
      <c r="AV34" s="346">
        <v>10</v>
      </c>
      <c r="AW34" s="346">
        <v>10</v>
      </c>
      <c r="AX34" s="346">
        <v>10</v>
      </c>
      <c r="AY34" s="346">
        <v>2</v>
      </c>
      <c r="AZ34" s="584"/>
      <c r="BA34" s="467">
        <v>11.11</v>
      </c>
      <c r="BB34" s="348">
        <v>86.52</v>
      </c>
      <c r="BC34" s="348" t="s">
        <v>430</v>
      </c>
      <c r="BD34" s="348" t="s">
        <v>430</v>
      </c>
      <c r="BE34" s="375">
        <v>-0.01</v>
      </c>
      <c r="BF34" s="375">
        <v>2.39</v>
      </c>
      <c r="BG34" s="374"/>
      <c r="BH34" s="594">
        <v>2.39</v>
      </c>
      <c r="BI34" s="348">
        <v>13.69</v>
      </c>
      <c r="BJ34" s="348" t="s">
        <v>430</v>
      </c>
      <c r="BK34" s="348">
        <v>72.83</v>
      </c>
      <c r="BL34" s="348" t="s">
        <v>430</v>
      </c>
      <c r="BM34" s="375">
        <v>11.11</v>
      </c>
      <c r="BN34" s="375" t="s">
        <v>430</v>
      </c>
      <c r="BO34" s="375" t="s">
        <v>430</v>
      </c>
      <c r="BP34" s="375" t="s">
        <v>430</v>
      </c>
      <c r="BQ34" s="375">
        <v>-0.01</v>
      </c>
      <c r="BR34" s="466"/>
      <c r="BS34" s="373" t="s">
        <v>430</v>
      </c>
      <c r="BT34" s="354">
        <v>7.2454568885509101</v>
      </c>
      <c r="BU34" s="430"/>
      <c r="BV34" s="374" t="s">
        <v>555</v>
      </c>
    </row>
    <row r="35" spans="1:74" s="428" customFormat="1" x14ac:dyDescent="0.25">
      <c r="A35" s="345" t="s">
        <v>8092</v>
      </c>
      <c r="B35" s="373"/>
      <c r="C35" s="719">
        <v>41531</v>
      </c>
      <c r="D35" s="373"/>
      <c r="E35" s="346">
        <v>2878.33</v>
      </c>
      <c r="F35" s="373"/>
      <c r="G35" s="347">
        <v>25.3888</v>
      </c>
      <c r="H35" s="374"/>
      <c r="I35" s="348">
        <v>5.4791999999999996</v>
      </c>
      <c r="J35" s="348">
        <v>7.2613000000000003</v>
      </c>
      <c r="K35" s="843">
        <v>4.2</v>
      </c>
      <c r="L35" s="348">
        <v>3.3710100000000001</v>
      </c>
      <c r="M35" s="362"/>
      <c r="N35" s="350">
        <v>-17.9617</v>
      </c>
      <c r="O35" s="348">
        <v>3.4034</v>
      </c>
      <c r="P35" s="348">
        <v>5.016</v>
      </c>
      <c r="Q35" s="348">
        <v>5.6189</v>
      </c>
      <c r="R35" s="348">
        <v>-2.7713999999999999</v>
      </c>
      <c r="S35" s="348">
        <v>5.8223000000000003</v>
      </c>
      <c r="T35" s="348">
        <v>4.8482000000000003</v>
      </c>
      <c r="U35" s="354">
        <v>4.4023000000000003</v>
      </c>
      <c r="V35" s="348">
        <v>4.5982000000000003</v>
      </c>
      <c r="W35" s="348">
        <v>6.0038999999999998</v>
      </c>
      <c r="X35" s="348">
        <v>6.7290999999999999</v>
      </c>
      <c r="Y35" s="375">
        <v>5.7577999999999996</v>
      </c>
      <c r="Z35" s="348">
        <v>6.6788999999999996</v>
      </c>
      <c r="AA35" s="348">
        <v>1.3694</v>
      </c>
      <c r="AB35" s="348">
        <v>7.2601000000000004</v>
      </c>
      <c r="AC35" s="348">
        <v>4.2324000000000002</v>
      </c>
      <c r="AD35" s="348">
        <v>4.4794999999999998</v>
      </c>
      <c r="AE35" s="348">
        <v>9.9611999999999998</v>
      </c>
      <c r="AF35" s="348">
        <v>7.4318</v>
      </c>
      <c r="AG35" s="569"/>
      <c r="AH35" s="346">
        <v>13</v>
      </c>
      <c r="AI35" s="346">
        <v>2</v>
      </c>
      <c r="AJ35" s="346">
        <v>11</v>
      </c>
      <c r="AK35" s="346">
        <v>13</v>
      </c>
      <c r="AL35" s="346">
        <v>13</v>
      </c>
      <c r="AM35" s="346">
        <v>7</v>
      </c>
      <c r="AN35" s="346">
        <v>13</v>
      </c>
      <c r="AO35" s="572">
        <v>13</v>
      </c>
      <c r="AP35" s="346">
        <v>13</v>
      </c>
      <c r="AQ35" s="346">
        <v>13</v>
      </c>
      <c r="AR35" s="346">
        <v>12</v>
      </c>
      <c r="AS35" s="346">
        <v>11</v>
      </c>
      <c r="AT35" s="346">
        <v>9</v>
      </c>
      <c r="AU35" s="346">
        <v>13</v>
      </c>
      <c r="AV35" s="346">
        <v>4</v>
      </c>
      <c r="AW35" s="346">
        <v>13</v>
      </c>
      <c r="AX35" s="346">
        <v>13</v>
      </c>
      <c r="AY35" s="346">
        <v>12</v>
      </c>
      <c r="AZ35" s="584"/>
      <c r="BA35" s="467">
        <v>15.42</v>
      </c>
      <c r="BB35" s="348">
        <v>83.97</v>
      </c>
      <c r="BC35" s="348" t="s">
        <v>430</v>
      </c>
      <c r="BD35" s="348" t="s">
        <v>430</v>
      </c>
      <c r="BE35" s="375" t="s">
        <v>430</v>
      </c>
      <c r="BF35" s="375">
        <v>0.61</v>
      </c>
      <c r="BG35" s="374"/>
      <c r="BH35" s="594">
        <v>0.61</v>
      </c>
      <c r="BI35" s="348">
        <v>19.989999999999998</v>
      </c>
      <c r="BJ35" s="348">
        <v>1.5</v>
      </c>
      <c r="BK35" s="348">
        <v>62.47</v>
      </c>
      <c r="BL35" s="348" t="s">
        <v>430</v>
      </c>
      <c r="BM35" s="375">
        <v>15.42</v>
      </c>
      <c r="BN35" s="375" t="s">
        <v>430</v>
      </c>
      <c r="BO35" s="375" t="s">
        <v>430</v>
      </c>
      <c r="BP35" s="375" t="s">
        <v>430</v>
      </c>
      <c r="BQ35" s="375" t="s">
        <v>430</v>
      </c>
      <c r="BR35" s="466"/>
      <c r="BS35" s="373" t="s">
        <v>430</v>
      </c>
      <c r="BT35" s="354">
        <v>1.5047250198495301</v>
      </c>
      <c r="BU35" s="430"/>
      <c r="BV35" s="374" t="s">
        <v>555</v>
      </c>
    </row>
    <row r="36" spans="1:74" s="428" customFormat="1" x14ac:dyDescent="0.25">
      <c r="A36" s="345" t="s">
        <v>8093</v>
      </c>
      <c r="B36" s="373"/>
      <c r="C36" s="719">
        <v>39233</v>
      </c>
      <c r="D36" s="373"/>
      <c r="E36" s="346">
        <v>1607.45</v>
      </c>
      <c r="F36" s="373"/>
      <c r="G36" s="347">
        <v>37.002299999999998</v>
      </c>
      <c r="H36" s="374"/>
      <c r="I36" s="348">
        <v>2.58</v>
      </c>
      <c r="J36" s="348">
        <v>7.0010000000000003</v>
      </c>
      <c r="K36" s="843">
        <v>2.17</v>
      </c>
      <c r="L36" s="348">
        <v>1.89</v>
      </c>
      <c r="M36" s="362"/>
      <c r="N36" s="350">
        <v>-8.4812999999999992</v>
      </c>
      <c r="O36" s="348">
        <v>1.5456000000000001</v>
      </c>
      <c r="P36" s="348">
        <v>6.1371000000000002</v>
      </c>
      <c r="Q36" s="348">
        <v>8.2344000000000008</v>
      </c>
      <c r="R36" s="348">
        <v>1.9762</v>
      </c>
      <c r="S36" s="348">
        <v>6.1639999999999997</v>
      </c>
      <c r="T36" s="348">
        <v>5.7662000000000004</v>
      </c>
      <c r="U36" s="354">
        <v>4.9740000000000002</v>
      </c>
      <c r="V36" s="348">
        <v>5.2065000000000001</v>
      </c>
      <c r="W36" s="348">
        <v>6.5994000000000002</v>
      </c>
      <c r="X36" s="348">
        <v>6.8579999999999997</v>
      </c>
      <c r="Y36" s="375">
        <v>5.7641</v>
      </c>
      <c r="Z36" s="348">
        <v>6.4684999999999997</v>
      </c>
      <c r="AA36" s="348">
        <v>3.4525999999999999</v>
      </c>
      <c r="AB36" s="348">
        <v>7.2426000000000004</v>
      </c>
      <c r="AC36" s="348">
        <v>5.0658000000000003</v>
      </c>
      <c r="AD36" s="348">
        <v>5.1070000000000002</v>
      </c>
      <c r="AE36" s="348">
        <v>12.103999999999999</v>
      </c>
      <c r="AF36" s="348">
        <v>7.0168999999999997</v>
      </c>
      <c r="AG36" s="569"/>
      <c r="AH36" s="346">
        <v>6</v>
      </c>
      <c r="AI36" s="346">
        <v>4</v>
      </c>
      <c r="AJ36" s="346">
        <v>2</v>
      </c>
      <c r="AK36" s="346">
        <v>3</v>
      </c>
      <c r="AL36" s="346">
        <v>3</v>
      </c>
      <c r="AM36" s="346">
        <v>5</v>
      </c>
      <c r="AN36" s="346">
        <v>4</v>
      </c>
      <c r="AO36" s="572">
        <v>5</v>
      </c>
      <c r="AP36" s="346">
        <v>6</v>
      </c>
      <c r="AQ36" s="346">
        <v>6</v>
      </c>
      <c r="AR36" s="346">
        <v>6</v>
      </c>
      <c r="AS36" s="346">
        <v>10</v>
      </c>
      <c r="AT36" s="346">
        <v>11</v>
      </c>
      <c r="AU36" s="346">
        <v>4</v>
      </c>
      <c r="AV36" s="346">
        <v>5</v>
      </c>
      <c r="AW36" s="346">
        <v>5</v>
      </c>
      <c r="AX36" s="346">
        <v>6</v>
      </c>
      <c r="AY36" s="346">
        <v>1</v>
      </c>
      <c r="AZ36" s="584"/>
      <c r="BA36" s="467">
        <v>12.9</v>
      </c>
      <c r="BB36" s="348">
        <v>83.51</v>
      </c>
      <c r="BC36" s="348" t="s">
        <v>430</v>
      </c>
      <c r="BD36" s="348" t="s">
        <v>430</v>
      </c>
      <c r="BE36" s="375" t="s">
        <v>430</v>
      </c>
      <c r="BF36" s="375">
        <v>3.59</v>
      </c>
      <c r="BG36" s="374"/>
      <c r="BH36" s="594">
        <v>3.59</v>
      </c>
      <c r="BI36" s="348">
        <v>24.93</v>
      </c>
      <c r="BJ36" s="348" t="s">
        <v>430</v>
      </c>
      <c r="BK36" s="348">
        <v>58.58</v>
      </c>
      <c r="BL36" s="348" t="s">
        <v>430</v>
      </c>
      <c r="BM36" s="375">
        <v>3.24</v>
      </c>
      <c r="BN36" s="375" t="s">
        <v>430</v>
      </c>
      <c r="BO36" s="375">
        <v>9.66</v>
      </c>
      <c r="BP36" s="375" t="s">
        <v>430</v>
      </c>
      <c r="BQ36" s="375" t="s">
        <v>430</v>
      </c>
      <c r="BR36" s="466"/>
      <c r="BS36" s="373" t="s">
        <v>430</v>
      </c>
      <c r="BT36" s="354">
        <v>0.89972221026991595</v>
      </c>
      <c r="BU36" s="430"/>
      <c r="BV36" s="374" t="s">
        <v>555</v>
      </c>
    </row>
    <row r="37" spans="1:74" s="428" customFormat="1" x14ac:dyDescent="0.25">
      <c r="A37" s="345" t="s">
        <v>8094</v>
      </c>
      <c r="B37" s="373"/>
      <c r="C37" s="719">
        <v>41673</v>
      </c>
      <c r="D37" s="373"/>
      <c r="E37" s="346">
        <v>1449.91</v>
      </c>
      <c r="F37" s="373"/>
      <c r="G37" s="347">
        <v>23.550599999999999</v>
      </c>
      <c r="H37" s="374"/>
      <c r="I37" s="348">
        <v>0.52929999999999999</v>
      </c>
      <c r="J37" s="843">
        <v>6.98</v>
      </c>
      <c r="K37" s="843">
        <v>0.59</v>
      </c>
      <c r="L37" s="843">
        <v>0.61</v>
      </c>
      <c r="M37" s="362"/>
      <c r="N37" s="350">
        <v>-1.2398</v>
      </c>
      <c r="O37" s="348">
        <v>2.4803000000000002</v>
      </c>
      <c r="P37" s="348">
        <v>5.7629999999999999</v>
      </c>
      <c r="Q37" s="348">
        <v>8.9087999999999994</v>
      </c>
      <c r="R37" s="348">
        <v>6.6516999999999999</v>
      </c>
      <c r="S37" s="348">
        <v>7.5271999999999997</v>
      </c>
      <c r="T37" s="348">
        <v>6.5566000000000004</v>
      </c>
      <c r="U37" s="354">
        <v>5.9165000000000001</v>
      </c>
      <c r="V37" s="348">
        <v>5.9983000000000004</v>
      </c>
      <c r="W37" s="348">
        <v>7.0728999999999997</v>
      </c>
      <c r="X37" s="348">
        <v>7.1859000000000002</v>
      </c>
      <c r="Y37" s="375">
        <v>7.4405999999999999</v>
      </c>
      <c r="Z37" s="348">
        <v>6.3693</v>
      </c>
      <c r="AA37" s="348">
        <v>6.5190000000000001</v>
      </c>
      <c r="AB37" s="348">
        <v>7.2148000000000003</v>
      </c>
      <c r="AC37" s="348">
        <v>5.9790999999999999</v>
      </c>
      <c r="AD37" s="348">
        <v>5.9005999999999998</v>
      </c>
      <c r="AE37" s="348">
        <v>10.211</v>
      </c>
      <c r="AF37" s="348">
        <v>7.0297999999999998</v>
      </c>
      <c r="AG37" s="569"/>
      <c r="AH37" s="346">
        <v>2</v>
      </c>
      <c r="AI37" s="346">
        <v>3</v>
      </c>
      <c r="AJ37" s="346">
        <v>7</v>
      </c>
      <c r="AK37" s="346">
        <v>2</v>
      </c>
      <c r="AL37" s="346">
        <v>1</v>
      </c>
      <c r="AM37" s="346">
        <v>1</v>
      </c>
      <c r="AN37" s="346">
        <v>2</v>
      </c>
      <c r="AO37" s="572">
        <v>2</v>
      </c>
      <c r="AP37" s="346">
        <v>2</v>
      </c>
      <c r="AQ37" s="346">
        <v>2</v>
      </c>
      <c r="AR37" s="346">
        <v>2</v>
      </c>
      <c r="AS37" s="346">
        <v>1</v>
      </c>
      <c r="AT37" s="346">
        <v>13</v>
      </c>
      <c r="AU37" s="346">
        <v>1</v>
      </c>
      <c r="AV37" s="346">
        <v>7</v>
      </c>
      <c r="AW37" s="346">
        <v>1</v>
      </c>
      <c r="AX37" s="346">
        <v>2</v>
      </c>
      <c r="AY37" s="346">
        <v>11</v>
      </c>
      <c r="AZ37" s="584"/>
      <c r="BA37" s="467">
        <v>8.8000000000000007</v>
      </c>
      <c r="BB37" s="348">
        <v>87.06</v>
      </c>
      <c r="BC37" s="348" t="s">
        <v>430</v>
      </c>
      <c r="BD37" s="348" t="s">
        <v>430</v>
      </c>
      <c r="BE37" s="375" t="s">
        <v>430</v>
      </c>
      <c r="BF37" s="375">
        <v>4.1500000000000004</v>
      </c>
      <c r="BG37" s="374"/>
      <c r="BH37" s="594">
        <v>4.1500000000000004</v>
      </c>
      <c r="BI37" s="348">
        <v>44.44</v>
      </c>
      <c r="BJ37" s="348">
        <v>7.43</v>
      </c>
      <c r="BK37" s="348">
        <v>35.18</v>
      </c>
      <c r="BL37" s="348" t="s">
        <v>430</v>
      </c>
      <c r="BM37" s="375">
        <v>8.8000000000000007</v>
      </c>
      <c r="BN37" s="375" t="s">
        <v>430</v>
      </c>
      <c r="BO37" s="375" t="s">
        <v>430</v>
      </c>
      <c r="BP37" s="375" t="s">
        <v>430</v>
      </c>
      <c r="BQ37" s="375" t="s">
        <v>430</v>
      </c>
      <c r="BR37" s="466"/>
      <c r="BS37" s="373">
        <v>5.6437230705643699</v>
      </c>
      <c r="BT37" s="354">
        <v>7.1694028407169403</v>
      </c>
      <c r="BU37" s="430"/>
      <c r="BV37" s="374" t="s">
        <v>555</v>
      </c>
    </row>
    <row r="38" spans="1:74" s="428" customFormat="1" x14ac:dyDescent="0.25">
      <c r="A38" s="345" t="s">
        <v>8095</v>
      </c>
      <c r="B38" s="373"/>
      <c r="C38" s="719">
        <v>41754</v>
      </c>
      <c r="D38" s="373"/>
      <c r="E38" s="346">
        <v>567.58000000000004</v>
      </c>
      <c r="F38" s="373"/>
      <c r="G38" s="347">
        <v>24.157499999999999</v>
      </c>
      <c r="H38" s="374"/>
      <c r="I38" s="348">
        <v>2.9603999999999999</v>
      </c>
      <c r="J38" s="843">
        <v>7.12</v>
      </c>
      <c r="K38" s="843">
        <v>1.45</v>
      </c>
      <c r="L38" s="843">
        <v>1.54</v>
      </c>
      <c r="M38" s="362"/>
      <c r="N38" s="350">
        <v>5.5913000000000004</v>
      </c>
      <c r="O38" s="348">
        <v>7.2567000000000004</v>
      </c>
      <c r="P38" s="348">
        <v>7.0894000000000004</v>
      </c>
      <c r="Q38" s="348">
        <v>11.0221</v>
      </c>
      <c r="R38" s="348">
        <v>5.2088000000000001</v>
      </c>
      <c r="S38" s="348">
        <v>7.2835000000000001</v>
      </c>
      <c r="T38" s="348">
        <v>6.2317999999999998</v>
      </c>
      <c r="U38" s="354">
        <v>6.1092000000000004</v>
      </c>
      <c r="V38" s="348">
        <v>6.3789999999999996</v>
      </c>
      <c r="W38" s="348">
        <v>7.1712999999999996</v>
      </c>
      <c r="X38" s="348">
        <v>7.2430000000000003</v>
      </c>
      <c r="Y38" s="375">
        <v>6.1025999999999998</v>
      </c>
      <c r="Z38" s="348">
        <v>6.9244000000000003</v>
      </c>
      <c r="AA38" s="348">
        <v>6.2691999999999997</v>
      </c>
      <c r="AB38" s="348">
        <v>7.7153999999999998</v>
      </c>
      <c r="AC38" s="348">
        <v>5.9768999999999997</v>
      </c>
      <c r="AD38" s="348">
        <v>6.2184999999999997</v>
      </c>
      <c r="AE38" s="348">
        <v>10.592000000000001</v>
      </c>
      <c r="AF38" s="348">
        <v>7.3804999999999996</v>
      </c>
      <c r="AG38" s="569"/>
      <c r="AH38" s="346">
        <v>1</v>
      </c>
      <c r="AI38" s="346">
        <v>1</v>
      </c>
      <c r="AJ38" s="346">
        <v>1</v>
      </c>
      <c r="AK38" s="346">
        <v>1</v>
      </c>
      <c r="AL38" s="346">
        <v>2</v>
      </c>
      <c r="AM38" s="346">
        <v>2</v>
      </c>
      <c r="AN38" s="346">
        <v>3</v>
      </c>
      <c r="AO38" s="572">
        <v>1</v>
      </c>
      <c r="AP38" s="346">
        <v>1</v>
      </c>
      <c r="AQ38" s="346">
        <v>1</v>
      </c>
      <c r="AR38" s="346">
        <v>1</v>
      </c>
      <c r="AS38" s="346">
        <v>3</v>
      </c>
      <c r="AT38" s="346">
        <v>3</v>
      </c>
      <c r="AU38" s="346">
        <v>2</v>
      </c>
      <c r="AV38" s="346">
        <v>1</v>
      </c>
      <c r="AW38" s="346">
        <v>2</v>
      </c>
      <c r="AX38" s="346">
        <v>1</v>
      </c>
      <c r="AY38" s="346">
        <v>10</v>
      </c>
      <c r="AZ38" s="584"/>
      <c r="BA38" s="467">
        <v>20.05</v>
      </c>
      <c r="BB38" s="348">
        <v>74.77</v>
      </c>
      <c r="BC38" s="348" t="s">
        <v>430</v>
      </c>
      <c r="BD38" s="348">
        <v>3.35</v>
      </c>
      <c r="BE38" s="375">
        <v>15.87</v>
      </c>
      <c r="BF38" s="375">
        <v>1.83</v>
      </c>
      <c r="BG38" s="374"/>
      <c r="BH38" s="594">
        <v>1.83</v>
      </c>
      <c r="BI38" s="348">
        <v>42.88</v>
      </c>
      <c r="BJ38" s="348" t="s">
        <v>430</v>
      </c>
      <c r="BK38" s="348">
        <v>39.729999999999997</v>
      </c>
      <c r="BL38" s="348" t="s">
        <v>430</v>
      </c>
      <c r="BM38" s="375">
        <v>15.56</v>
      </c>
      <c r="BN38" s="375" t="s">
        <v>430</v>
      </c>
      <c r="BO38" s="375" t="s">
        <v>430</v>
      </c>
      <c r="BP38" s="375" t="s">
        <v>430</v>
      </c>
      <c r="BQ38" s="375">
        <v>15.87</v>
      </c>
      <c r="BR38" s="466"/>
      <c r="BS38" s="373" t="s">
        <v>430</v>
      </c>
      <c r="BT38" s="354">
        <v>16.192141701520299</v>
      </c>
      <c r="BU38" s="430"/>
      <c r="BV38" s="374" t="s">
        <v>555</v>
      </c>
    </row>
    <row r="39" spans="1:74" x14ac:dyDescent="0.25">
      <c r="A39" s="318" t="s">
        <v>93</v>
      </c>
      <c r="B39" s="43"/>
      <c r="C39" s="720"/>
      <c r="D39" s="43"/>
      <c r="E39" s="51"/>
      <c r="F39" s="43"/>
      <c r="G39" s="55"/>
      <c r="H39" s="66"/>
      <c r="I39" s="59"/>
      <c r="J39" s="59"/>
      <c r="K39" s="59"/>
      <c r="L39" s="59"/>
      <c r="M39" s="258"/>
      <c r="N39" s="70">
        <v>-8.8833000000000002</v>
      </c>
      <c r="O39" s="59">
        <v>1.3853</v>
      </c>
      <c r="P39" s="59">
        <v>5.6569000000000003</v>
      </c>
      <c r="Q39" s="59">
        <v>7.4138999999999999</v>
      </c>
      <c r="R39" s="59">
        <v>0.66100000000000003</v>
      </c>
      <c r="S39" s="59">
        <v>5.9916</v>
      </c>
      <c r="T39" s="59">
        <v>5.5782999999999996</v>
      </c>
      <c r="U39" s="88">
        <v>5.0214999999999996</v>
      </c>
      <c r="V39" s="59">
        <v>5.3383000000000003</v>
      </c>
      <c r="W39" s="59">
        <v>6.6105999999999998</v>
      </c>
      <c r="X39" s="59">
        <v>6.8895999999999997</v>
      </c>
      <c r="Y39" s="276">
        <v>5.9877000000000002</v>
      </c>
      <c r="Z39" s="59">
        <v>6.7468000000000004</v>
      </c>
      <c r="AA39" s="59">
        <v>3.2179000000000002</v>
      </c>
      <c r="AB39" s="59">
        <v>7.0888999999999998</v>
      </c>
      <c r="AC39" s="59">
        <v>5.0537000000000001</v>
      </c>
      <c r="AD39" s="59">
        <v>5.2495000000000003</v>
      </c>
      <c r="AE39" s="59">
        <v>11.0664</v>
      </c>
      <c r="AF39" s="59">
        <v>7.3398000000000003</v>
      </c>
      <c r="AG39" s="553"/>
      <c r="AH39" s="51">
        <v>13</v>
      </c>
      <c r="AI39" s="51">
        <v>13</v>
      </c>
      <c r="AJ39" s="51">
        <v>13</v>
      </c>
      <c r="AK39" s="51">
        <v>13</v>
      </c>
      <c r="AL39" s="51">
        <v>13</v>
      </c>
      <c r="AM39" s="51">
        <v>13</v>
      </c>
      <c r="AN39" s="51">
        <v>13</v>
      </c>
      <c r="AO39" s="560">
        <v>13</v>
      </c>
      <c r="AP39" s="51">
        <v>13</v>
      </c>
      <c r="AQ39" s="51">
        <v>13</v>
      </c>
      <c r="AR39" s="51">
        <v>13</v>
      </c>
      <c r="AS39" s="51">
        <v>13</v>
      </c>
      <c r="AT39" s="51">
        <v>13</v>
      </c>
      <c r="AU39" s="51">
        <v>13</v>
      </c>
      <c r="AV39" s="51">
        <v>13</v>
      </c>
      <c r="AW39" s="51">
        <v>13</v>
      </c>
      <c r="AX39" s="51">
        <v>13</v>
      </c>
      <c r="AY39" s="51">
        <v>13</v>
      </c>
      <c r="AZ39" s="579"/>
      <c r="BA39" s="577"/>
      <c r="BB39" s="59"/>
      <c r="BC39" s="59"/>
      <c r="BD39" s="59"/>
      <c r="BE39" s="276"/>
      <c r="BF39" s="276"/>
      <c r="BG39" s="66"/>
      <c r="BH39" s="586"/>
      <c r="BI39" s="59"/>
      <c r="BJ39" s="59"/>
      <c r="BK39" s="59"/>
      <c r="BL39" s="59"/>
      <c r="BM39" s="276"/>
      <c r="BN39" s="587"/>
      <c r="BO39" s="587"/>
      <c r="BP39" s="587"/>
      <c r="BQ39" s="587"/>
      <c r="BR39" s="148"/>
      <c r="BS39" s="43"/>
      <c r="BT39" s="88"/>
      <c r="BU39" s="34"/>
      <c r="BV39" s="66"/>
    </row>
    <row r="40" spans="1:74" x14ac:dyDescent="0.25">
      <c r="A40" s="320" t="s">
        <v>94</v>
      </c>
      <c r="B40" s="44"/>
      <c r="C40" s="721"/>
      <c r="D40" s="44"/>
      <c r="E40" s="52"/>
      <c r="F40" s="44"/>
      <c r="G40" s="56"/>
      <c r="H40" s="67"/>
      <c r="I40" s="60"/>
      <c r="J40" s="60"/>
      <c r="K40" s="60"/>
      <c r="L40" s="60"/>
      <c r="M40" s="259"/>
      <c r="N40" s="71">
        <v>5.5913000000000004</v>
      </c>
      <c r="O40" s="60">
        <v>7.2567000000000004</v>
      </c>
      <c r="P40" s="60">
        <v>7.0894000000000004</v>
      </c>
      <c r="Q40" s="60">
        <v>11.0221</v>
      </c>
      <c r="R40" s="60">
        <v>6.6516999999999999</v>
      </c>
      <c r="S40" s="60">
        <v>7.5271999999999997</v>
      </c>
      <c r="T40" s="60">
        <v>6.5613999999999999</v>
      </c>
      <c r="U40" s="89">
        <v>6.1092000000000004</v>
      </c>
      <c r="V40" s="60">
        <v>6.3789999999999996</v>
      </c>
      <c r="W40" s="60">
        <v>7.1712999999999996</v>
      </c>
      <c r="X40" s="60">
        <v>7.2430000000000003</v>
      </c>
      <c r="Y40" s="277">
        <v>7.4405999999999999</v>
      </c>
      <c r="Z40" s="60">
        <v>7.02</v>
      </c>
      <c r="AA40" s="60">
        <v>6.5190000000000001</v>
      </c>
      <c r="AB40" s="60">
        <v>7.7153999999999998</v>
      </c>
      <c r="AC40" s="60">
        <v>5.9790999999999999</v>
      </c>
      <c r="AD40" s="60">
        <v>6.2184999999999997</v>
      </c>
      <c r="AE40" s="60">
        <v>12.103999999999999</v>
      </c>
      <c r="AF40" s="60">
        <v>7.7775999999999996</v>
      </c>
      <c r="AG40" s="554"/>
      <c r="AH40" s="52"/>
      <c r="AI40" s="52"/>
      <c r="AJ40" s="52"/>
      <c r="AK40" s="52"/>
      <c r="AL40" s="52"/>
      <c r="AM40" s="52"/>
      <c r="AN40" s="52"/>
      <c r="AO40" s="561"/>
      <c r="AP40" s="52"/>
      <c r="AQ40" s="52"/>
      <c r="AR40" s="52"/>
      <c r="AS40" s="52"/>
      <c r="AT40" s="52"/>
      <c r="AU40" s="52"/>
      <c r="AV40" s="52"/>
      <c r="AW40" s="52"/>
      <c r="AX40" s="52"/>
      <c r="AY40" s="52"/>
      <c r="AZ40" s="580"/>
      <c r="BA40" s="551"/>
      <c r="BB40" s="60"/>
      <c r="BC40" s="60"/>
      <c r="BD40" s="60"/>
      <c r="BE40" s="277"/>
      <c r="BF40" s="277"/>
      <c r="BG40" s="67"/>
      <c r="BH40" s="588"/>
      <c r="BI40" s="60"/>
      <c r="BJ40" s="60"/>
      <c r="BK40" s="60"/>
      <c r="BL40" s="60"/>
      <c r="BM40" s="277"/>
      <c r="BN40" s="589"/>
      <c r="BO40" s="589"/>
      <c r="BP40" s="589"/>
      <c r="BQ40" s="589"/>
      <c r="BR40" s="146"/>
      <c r="BS40" s="44"/>
      <c r="BT40" s="89"/>
      <c r="BU40" s="26"/>
      <c r="BV40" s="67"/>
    </row>
    <row r="41" spans="1:74" x14ac:dyDescent="0.25">
      <c r="A41" s="320" t="s">
        <v>95</v>
      </c>
      <c r="B41" s="44"/>
      <c r="C41" s="721"/>
      <c r="D41" s="44"/>
      <c r="E41" s="52"/>
      <c r="F41" s="44"/>
      <c r="G41" s="56"/>
      <c r="H41" s="67"/>
      <c r="I41" s="60"/>
      <c r="J41" s="60"/>
      <c r="K41" s="60"/>
      <c r="L41" s="60"/>
      <c r="M41" s="259"/>
      <c r="N41" s="71">
        <v>-17.9617</v>
      </c>
      <c r="O41" s="60">
        <v>-0.6764</v>
      </c>
      <c r="P41" s="60">
        <v>4.4737</v>
      </c>
      <c r="Q41" s="60">
        <v>5.6189</v>
      </c>
      <c r="R41" s="60">
        <v>-2.7713999999999999</v>
      </c>
      <c r="S41" s="60">
        <v>5.0095999999999998</v>
      </c>
      <c r="T41" s="60">
        <v>4.8482000000000003</v>
      </c>
      <c r="U41" s="89">
        <v>4.4023000000000003</v>
      </c>
      <c r="V41" s="60">
        <v>4.5982000000000003</v>
      </c>
      <c r="W41" s="60">
        <v>6.0038999999999998</v>
      </c>
      <c r="X41" s="60">
        <v>6.6848999999999998</v>
      </c>
      <c r="Y41" s="277">
        <v>5.3030999999999997</v>
      </c>
      <c r="Z41" s="60">
        <v>6.3693</v>
      </c>
      <c r="AA41" s="60">
        <v>1.3694</v>
      </c>
      <c r="AB41" s="60">
        <v>6.5159000000000002</v>
      </c>
      <c r="AC41" s="60">
        <v>4.2324000000000002</v>
      </c>
      <c r="AD41" s="60">
        <v>4.4794999999999998</v>
      </c>
      <c r="AE41" s="60">
        <v>9.9039999999999999</v>
      </c>
      <c r="AF41" s="60">
        <v>6.9981999999999998</v>
      </c>
      <c r="AG41" s="554"/>
      <c r="AH41" s="52"/>
      <c r="AI41" s="52"/>
      <c r="AJ41" s="52"/>
      <c r="AK41" s="52"/>
      <c r="AL41" s="52"/>
      <c r="AM41" s="52"/>
      <c r="AN41" s="52"/>
      <c r="AO41" s="561"/>
      <c r="AP41" s="52"/>
      <c r="AQ41" s="52"/>
      <c r="AR41" s="52"/>
      <c r="AS41" s="52"/>
      <c r="AT41" s="52"/>
      <c r="AU41" s="52"/>
      <c r="AV41" s="52"/>
      <c r="AW41" s="52"/>
      <c r="AX41" s="52"/>
      <c r="AY41" s="52"/>
      <c r="AZ41" s="580"/>
      <c r="BA41" s="551"/>
      <c r="BB41" s="60"/>
      <c r="BC41" s="60"/>
      <c r="BD41" s="60"/>
      <c r="BE41" s="277"/>
      <c r="BF41" s="277"/>
      <c r="BG41" s="67"/>
      <c r="BH41" s="588"/>
      <c r="BI41" s="60"/>
      <c r="BJ41" s="60"/>
      <c r="BK41" s="60"/>
      <c r="BL41" s="60"/>
      <c r="BM41" s="277"/>
      <c r="BN41" s="589"/>
      <c r="BO41" s="589"/>
      <c r="BP41" s="589"/>
      <c r="BQ41" s="589"/>
      <c r="BR41" s="146"/>
      <c r="BS41" s="44"/>
      <c r="BT41" s="89"/>
      <c r="BU41" s="26"/>
      <c r="BV41" s="67"/>
    </row>
    <row r="42" spans="1:74" x14ac:dyDescent="0.25">
      <c r="A42" s="321" t="s">
        <v>96</v>
      </c>
      <c r="B42" s="45"/>
      <c r="C42" s="722"/>
      <c r="D42" s="45"/>
      <c r="E42" s="53"/>
      <c r="F42" s="45"/>
      <c r="G42" s="57"/>
      <c r="H42" s="68"/>
      <c r="I42" s="61"/>
      <c r="J42" s="61"/>
      <c r="K42" s="61"/>
      <c r="L42" s="61"/>
      <c r="M42" s="262"/>
      <c r="N42" s="72">
        <v>-9.7436000000000007</v>
      </c>
      <c r="O42" s="61">
        <v>0.90700000000000003</v>
      </c>
      <c r="P42" s="61">
        <v>5.7629999999999999</v>
      </c>
      <c r="Q42" s="61">
        <v>7.0084</v>
      </c>
      <c r="R42" s="61">
        <v>-0.21</v>
      </c>
      <c r="S42" s="61">
        <v>5.8223000000000003</v>
      </c>
      <c r="T42" s="61">
        <v>5.3517999999999999</v>
      </c>
      <c r="U42" s="90">
        <v>4.7773000000000003</v>
      </c>
      <c r="V42" s="61">
        <v>5.1413000000000002</v>
      </c>
      <c r="W42" s="61">
        <v>6.5792999999999999</v>
      </c>
      <c r="X42" s="61">
        <v>6.7931999999999997</v>
      </c>
      <c r="Y42" s="279">
        <v>5.8775000000000004</v>
      </c>
      <c r="Z42" s="61">
        <v>6.8266999999999998</v>
      </c>
      <c r="AA42" s="61">
        <v>2.8058999999999998</v>
      </c>
      <c r="AB42" s="61">
        <v>7.2148000000000003</v>
      </c>
      <c r="AC42" s="61">
        <v>4.8632999999999997</v>
      </c>
      <c r="AD42" s="61">
        <v>5.0770999999999997</v>
      </c>
      <c r="AE42" s="61">
        <v>11.1792</v>
      </c>
      <c r="AF42" s="61">
        <v>7.3804999999999996</v>
      </c>
      <c r="AG42" s="556"/>
      <c r="AH42" s="53"/>
      <c r="AI42" s="53"/>
      <c r="AJ42" s="53"/>
      <c r="AK42" s="53"/>
      <c r="AL42" s="53"/>
      <c r="AM42" s="53"/>
      <c r="AN42" s="53"/>
      <c r="AO42" s="563"/>
      <c r="AP42" s="53"/>
      <c r="AQ42" s="53"/>
      <c r="AR42" s="53"/>
      <c r="AS42" s="53"/>
      <c r="AT42" s="53"/>
      <c r="AU42" s="53"/>
      <c r="AV42" s="53"/>
      <c r="AW42" s="53"/>
      <c r="AX42" s="53"/>
      <c r="AY42" s="53"/>
      <c r="AZ42" s="581"/>
      <c r="BA42" s="578"/>
      <c r="BB42" s="61"/>
      <c r="BC42" s="61"/>
      <c r="BD42" s="61"/>
      <c r="BE42" s="279"/>
      <c r="BF42" s="279"/>
      <c r="BG42" s="68"/>
      <c r="BH42" s="590"/>
      <c r="BI42" s="61"/>
      <c r="BJ42" s="61"/>
      <c r="BK42" s="61"/>
      <c r="BL42" s="61"/>
      <c r="BM42" s="279"/>
      <c r="BN42" s="591"/>
      <c r="BO42" s="591"/>
      <c r="BP42" s="591"/>
      <c r="BQ42" s="591"/>
      <c r="BR42" s="149"/>
      <c r="BS42" s="45"/>
      <c r="BT42" s="90"/>
      <c r="BU42" s="272"/>
      <c r="BV42" s="68"/>
    </row>
    <row r="43" spans="1:74" ht="14.5" x14ac:dyDescent="0.25">
      <c r="A43" s="323" t="s">
        <v>413</v>
      </c>
      <c r="B43" s="46"/>
      <c r="C43" s="723"/>
      <c r="D43" s="46"/>
      <c r="E43" s="54"/>
      <c r="F43" s="46"/>
      <c r="G43" s="58"/>
      <c r="H43" s="69"/>
      <c r="I43" s="62"/>
      <c r="J43" s="62"/>
      <c r="K43" s="62"/>
      <c r="L43" s="62"/>
      <c r="M43" s="263"/>
      <c r="N43" s="73"/>
      <c r="O43" s="62"/>
      <c r="P43" s="62"/>
      <c r="Q43" s="62"/>
      <c r="R43" s="62"/>
      <c r="S43" s="62"/>
      <c r="T43" s="62"/>
      <c r="U43" s="91"/>
      <c r="V43" s="62"/>
      <c r="W43" s="62"/>
      <c r="X43" s="62"/>
      <c r="Y43" s="245"/>
      <c r="Z43" s="62"/>
      <c r="AA43" s="62"/>
      <c r="AB43" s="62"/>
      <c r="AC43" s="62"/>
      <c r="AD43" s="62"/>
      <c r="AE43" s="62"/>
      <c r="AF43" s="62"/>
      <c r="AG43" s="557"/>
      <c r="AH43" s="54"/>
      <c r="AI43" s="54"/>
      <c r="AJ43" s="54"/>
      <c r="AK43" s="54"/>
      <c r="AL43" s="54"/>
      <c r="AM43" s="54"/>
      <c r="AN43" s="54"/>
      <c r="AO43" s="564"/>
      <c r="AP43" s="54"/>
      <c r="AQ43" s="54"/>
      <c r="AR43" s="54"/>
      <c r="AS43" s="54"/>
      <c r="AT43" s="54"/>
      <c r="AU43" s="54"/>
      <c r="AV43" s="54"/>
      <c r="AW43" s="54"/>
      <c r="AX43" s="54"/>
      <c r="AY43" s="54"/>
      <c r="AZ43" s="582"/>
      <c r="BA43" s="280"/>
      <c r="BB43" s="62"/>
      <c r="BC43" s="62"/>
      <c r="BD43" s="62"/>
      <c r="BE43" s="245"/>
      <c r="BF43" s="245"/>
      <c r="BG43" s="69"/>
      <c r="BH43" s="585"/>
      <c r="BI43" s="62"/>
      <c r="BJ43" s="62"/>
      <c r="BK43" s="62"/>
      <c r="BL43" s="62"/>
      <c r="BM43" s="245"/>
      <c r="BN43" s="592"/>
      <c r="BO43" s="592"/>
      <c r="BP43" s="592"/>
      <c r="BQ43" s="592"/>
      <c r="BR43" s="150"/>
      <c r="BS43" s="46"/>
      <c r="BT43" s="91"/>
      <c r="BU43" s="41"/>
      <c r="BV43" s="69"/>
    </row>
    <row r="44" spans="1:74" s="428" customFormat="1" x14ac:dyDescent="0.25">
      <c r="A44" s="345" t="s">
        <v>8096</v>
      </c>
      <c r="B44" s="373"/>
      <c r="C44" s="719">
        <v>41530</v>
      </c>
      <c r="D44" s="373"/>
      <c r="E44" s="346">
        <v>3149.62</v>
      </c>
      <c r="F44" s="373"/>
      <c r="G44" s="347">
        <v>27.130500000000001</v>
      </c>
      <c r="H44" s="374"/>
      <c r="I44" s="348">
        <v>1.4171</v>
      </c>
      <c r="J44" s="348">
        <v>7.2306999999999997</v>
      </c>
      <c r="K44" s="843">
        <v>1.29</v>
      </c>
      <c r="L44" s="348">
        <v>1.3260000000000001</v>
      </c>
      <c r="M44" s="362"/>
      <c r="N44" s="350">
        <v>-0.53810000000000002</v>
      </c>
      <c r="O44" s="348">
        <v>6.6406999999999998</v>
      </c>
      <c r="P44" s="348">
        <v>8.2966999999999995</v>
      </c>
      <c r="Q44" s="348">
        <v>10.933400000000001</v>
      </c>
      <c r="R44" s="348">
        <v>4.5221</v>
      </c>
      <c r="S44" s="348">
        <v>6.7519999999999998</v>
      </c>
      <c r="T44" s="348">
        <v>5.4927999999999999</v>
      </c>
      <c r="U44" s="354">
        <v>4.7931999999999997</v>
      </c>
      <c r="V44" s="348">
        <v>5.1711999999999998</v>
      </c>
      <c r="W44" s="348">
        <v>6.6896000000000004</v>
      </c>
      <c r="X44" s="348">
        <v>7.1369999999999996</v>
      </c>
      <c r="Y44" s="375">
        <v>6.1163999999999996</v>
      </c>
      <c r="Z44" s="348">
        <v>7.4946999999999999</v>
      </c>
      <c r="AA44" s="348">
        <v>5.3151000000000002</v>
      </c>
      <c r="AB44" s="348">
        <v>6.9737</v>
      </c>
      <c r="AC44" s="348">
        <v>4.9363999999999999</v>
      </c>
      <c r="AD44" s="348">
        <v>5.1106999999999996</v>
      </c>
      <c r="AE44" s="348">
        <v>14.3302</v>
      </c>
      <c r="AF44" s="348">
        <v>7.9798999999999998</v>
      </c>
      <c r="AG44" s="569"/>
      <c r="AH44" s="346">
        <v>1</v>
      </c>
      <c r="AI44" s="346">
        <v>1</v>
      </c>
      <c r="AJ44" s="346">
        <v>1</v>
      </c>
      <c r="AK44" s="346">
        <v>1</v>
      </c>
      <c r="AL44" s="346">
        <v>1</v>
      </c>
      <c r="AM44" s="346">
        <v>1</v>
      </c>
      <c r="AN44" s="346">
        <v>3</v>
      </c>
      <c r="AO44" s="572">
        <v>5</v>
      </c>
      <c r="AP44" s="346">
        <v>5</v>
      </c>
      <c r="AQ44" s="346">
        <v>5</v>
      </c>
      <c r="AR44" s="346">
        <v>3</v>
      </c>
      <c r="AS44" s="346">
        <v>2</v>
      </c>
      <c r="AT44" s="346">
        <v>1</v>
      </c>
      <c r="AU44" s="346">
        <v>1</v>
      </c>
      <c r="AV44" s="346">
        <v>5</v>
      </c>
      <c r="AW44" s="346">
        <v>4</v>
      </c>
      <c r="AX44" s="346">
        <v>5</v>
      </c>
      <c r="AY44" s="346">
        <v>1</v>
      </c>
      <c r="AZ44" s="584"/>
      <c r="BA44" s="467">
        <v>11.57</v>
      </c>
      <c r="BB44" s="348">
        <v>84.6</v>
      </c>
      <c r="BC44" s="348" t="s">
        <v>430</v>
      </c>
      <c r="BD44" s="348" t="s">
        <v>430</v>
      </c>
      <c r="BE44" s="375" t="s">
        <v>430</v>
      </c>
      <c r="BF44" s="375">
        <v>3.83</v>
      </c>
      <c r="BG44" s="374"/>
      <c r="BH44" s="594">
        <v>3.83</v>
      </c>
      <c r="BI44" s="348">
        <v>15.79</v>
      </c>
      <c r="BJ44" s="348" t="s">
        <v>430</v>
      </c>
      <c r="BK44" s="348">
        <v>68.81</v>
      </c>
      <c r="BL44" s="348" t="s">
        <v>430</v>
      </c>
      <c r="BM44" s="375">
        <v>2.4</v>
      </c>
      <c r="BN44" s="375" t="s">
        <v>430</v>
      </c>
      <c r="BO44" s="375">
        <v>9.17</v>
      </c>
      <c r="BP44" s="375" t="s">
        <v>430</v>
      </c>
      <c r="BQ44" s="375" t="s">
        <v>430</v>
      </c>
      <c r="BR44" s="466"/>
      <c r="BS44" s="373">
        <v>3.2452500009735701E-3</v>
      </c>
      <c r="BT44" s="354">
        <v>4.7612024514283604</v>
      </c>
      <c r="BU44" s="430"/>
      <c r="BV44" s="374" t="s">
        <v>555</v>
      </c>
    </row>
    <row r="45" spans="1:74" s="428" customFormat="1" x14ac:dyDescent="0.25">
      <c r="A45" s="345" t="s">
        <v>8097</v>
      </c>
      <c r="B45" s="373"/>
      <c r="C45" s="719">
        <v>45243</v>
      </c>
      <c r="D45" s="373"/>
      <c r="E45" s="841">
        <v>368.32</v>
      </c>
      <c r="F45" s="373"/>
      <c r="G45" s="347">
        <v>12.245200000000001</v>
      </c>
      <c r="H45" s="374"/>
      <c r="I45" s="843">
        <v>2.38</v>
      </c>
      <c r="J45" s="843">
        <v>7.08</v>
      </c>
      <c r="K45" s="843">
        <v>1.99</v>
      </c>
      <c r="L45" s="843">
        <v>2.13</v>
      </c>
      <c r="M45" s="362"/>
      <c r="N45" s="350">
        <v>-19.662400000000002</v>
      </c>
      <c r="O45" s="348">
        <v>-2.5828000000000002</v>
      </c>
      <c r="P45" s="348">
        <v>3.6646999999999998</v>
      </c>
      <c r="Q45" s="348">
        <v>7.9659000000000004</v>
      </c>
      <c r="R45" s="348">
        <v>0.4713</v>
      </c>
      <c r="S45" s="348">
        <v>5.7820999999999998</v>
      </c>
      <c r="T45" s="348">
        <v>5.4836999999999998</v>
      </c>
      <c r="U45" s="354">
        <v>4.7850000000000001</v>
      </c>
      <c r="V45" s="348">
        <v>5.2454000000000001</v>
      </c>
      <c r="W45" s="348">
        <v>6.8423999999999996</v>
      </c>
      <c r="X45" s="348" t="s">
        <v>430</v>
      </c>
      <c r="Y45" s="375" t="s">
        <v>430</v>
      </c>
      <c r="Z45" s="348" t="s">
        <v>430</v>
      </c>
      <c r="AA45" s="348">
        <v>3.2833999999999999</v>
      </c>
      <c r="AB45" s="348">
        <v>7.0683999999999996</v>
      </c>
      <c r="AC45" s="348">
        <v>4.8844000000000003</v>
      </c>
      <c r="AD45" s="348">
        <v>5.1433</v>
      </c>
      <c r="AE45" s="348">
        <v>10.9123</v>
      </c>
      <c r="AF45" s="348">
        <v>7.4265999999999996</v>
      </c>
      <c r="AG45" s="569"/>
      <c r="AH45" s="346">
        <v>6</v>
      </c>
      <c r="AI45" s="346">
        <v>6</v>
      </c>
      <c r="AJ45" s="346">
        <v>7</v>
      </c>
      <c r="AK45" s="346">
        <v>3</v>
      </c>
      <c r="AL45" s="346">
        <v>5</v>
      </c>
      <c r="AM45" s="346">
        <v>7</v>
      </c>
      <c r="AN45" s="346">
        <v>4</v>
      </c>
      <c r="AO45" s="572">
        <v>6</v>
      </c>
      <c r="AP45" s="346">
        <v>3</v>
      </c>
      <c r="AQ45" s="346">
        <v>2</v>
      </c>
      <c r="AR45" s="346" t="s">
        <v>430</v>
      </c>
      <c r="AS45" s="346" t="s">
        <v>430</v>
      </c>
      <c r="AT45" s="346" t="s">
        <v>430</v>
      </c>
      <c r="AU45" s="346">
        <v>6</v>
      </c>
      <c r="AV45" s="346">
        <v>2</v>
      </c>
      <c r="AW45" s="346">
        <v>5</v>
      </c>
      <c r="AX45" s="346">
        <v>4</v>
      </c>
      <c r="AY45" s="346">
        <v>5</v>
      </c>
      <c r="AZ45" s="584"/>
      <c r="BA45" s="467">
        <v>2.2000000000000002</v>
      </c>
      <c r="BB45" s="348">
        <v>79.900000000000006</v>
      </c>
      <c r="BC45" s="348" t="s">
        <v>430</v>
      </c>
      <c r="BD45" s="348" t="s">
        <v>430</v>
      </c>
      <c r="BE45" s="375" t="s">
        <v>430</v>
      </c>
      <c r="BF45" s="375">
        <v>17.899999999999999</v>
      </c>
      <c r="BG45" s="374"/>
      <c r="BH45" s="594">
        <v>17.899999999999999</v>
      </c>
      <c r="BI45" s="348">
        <v>13.42</v>
      </c>
      <c r="BJ45" s="348">
        <v>6.78</v>
      </c>
      <c r="BK45" s="348">
        <v>59.7</v>
      </c>
      <c r="BL45" s="348" t="s">
        <v>430</v>
      </c>
      <c r="BM45" s="375">
        <v>2.2000000000000002</v>
      </c>
      <c r="BN45" s="375" t="s">
        <v>430</v>
      </c>
      <c r="BO45" s="375" t="s">
        <v>430</v>
      </c>
      <c r="BP45" s="375" t="s">
        <v>430</v>
      </c>
      <c r="BQ45" s="375" t="s">
        <v>430</v>
      </c>
      <c r="BR45" s="466"/>
      <c r="BS45" s="373">
        <v>2.7082233702708201</v>
      </c>
      <c r="BT45" s="354">
        <v>6.7055336006705497</v>
      </c>
      <c r="BU45" s="430"/>
      <c r="BV45" s="374" t="s">
        <v>555</v>
      </c>
    </row>
    <row r="46" spans="1:74" s="428" customFormat="1" x14ac:dyDescent="0.25">
      <c r="A46" s="345" t="s">
        <v>8098</v>
      </c>
      <c r="B46" s="373"/>
      <c r="C46" s="719">
        <v>41283</v>
      </c>
      <c r="D46" s="373"/>
      <c r="E46" s="346">
        <v>258.79000000000002</v>
      </c>
      <c r="F46" s="373"/>
      <c r="G46" s="347">
        <v>46.573500000000003</v>
      </c>
      <c r="H46" s="374"/>
      <c r="I46" s="348">
        <v>2.2759999999999998</v>
      </c>
      <c r="J46" s="348">
        <v>7.37</v>
      </c>
      <c r="K46" s="843">
        <v>2.2000000000000002</v>
      </c>
      <c r="L46" s="348">
        <v>2.0222000000000002</v>
      </c>
      <c r="M46" s="362"/>
      <c r="N46" s="350">
        <v>-9.1670999999999996</v>
      </c>
      <c r="O46" s="348">
        <v>3.8675000000000002</v>
      </c>
      <c r="P46" s="348">
        <v>7.3997000000000002</v>
      </c>
      <c r="Q46" s="348">
        <v>9.4102999999999994</v>
      </c>
      <c r="R46" s="348">
        <v>2.0461999999999998</v>
      </c>
      <c r="S46" s="348">
        <v>6.1409000000000002</v>
      </c>
      <c r="T46" s="348">
        <v>5.9044999999999996</v>
      </c>
      <c r="U46" s="354">
        <v>5.1600999999999999</v>
      </c>
      <c r="V46" s="348">
        <v>5.4154999999999998</v>
      </c>
      <c r="W46" s="348">
        <v>6.8445</v>
      </c>
      <c r="X46" s="348">
        <v>7.1694000000000004</v>
      </c>
      <c r="Y46" s="375">
        <v>6.0467000000000004</v>
      </c>
      <c r="Z46" s="348">
        <v>6.5132000000000003</v>
      </c>
      <c r="AA46" s="348">
        <v>4.0132000000000003</v>
      </c>
      <c r="AB46" s="348">
        <v>7.0190999999999999</v>
      </c>
      <c r="AC46" s="348">
        <v>5.1798000000000002</v>
      </c>
      <c r="AD46" s="348">
        <v>5.3433000000000002</v>
      </c>
      <c r="AE46" s="348">
        <v>13.427099999999999</v>
      </c>
      <c r="AF46" s="348">
        <v>7.1097999999999999</v>
      </c>
      <c r="AG46" s="569"/>
      <c r="AH46" s="346">
        <v>4</v>
      </c>
      <c r="AI46" s="346">
        <v>3</v>
      </c>
      <c r="AJ46" s="346">
        <v>3</v>
      </c>
      <c r="AK46" s="346">
        <v>2</v>
      </c>
      <c r="AL46" s="346">
        <v>3</v>
      </c>
      <c r="AM46" s="346">
        <v>3</v>
      </c>
      <c r="AN46" s="346">
        <v>1</v>
      </c>
      <c r="AO46" s="572">
        <v>3</v>
      </c>
      <c r="AP46" s="346">
        <v>2</v>
      </c>
      <c r="AQ46" s="346">
        <v>1</v>
      </c>
      <c r="AR46" s="346">
        <v>2</v>
      </c>
      <c r="AS46" s="346">
        <v>3</v>
      </c>
      <c r="AT46" s="346">
        <v>3</v>
      </c>
      <c r="AU46" s="346">
        <v>3</v>
      </c>
      <c r="AV46" s="346">
        <v>4</v>
      </c>
      <c r="AW46" s="346">
        <v>3</v>
      </c>
      <c r="AX46" s="346">
        <v>2</v>
      </c>
      <c r="AY46" s="346">
        <v>2</v>
      </c>
      <c r="AZ46" s="584"/>
      <c r="BA46" s="467">
        <v>5.31</v>
      </c>
      <c r="BB46" s="348">
        <v>86.44</v>
      </c>
      <c r="BC46" s="348" t="s">
        <v>430</v>
      </c>
      <c r="BD46" s="348" t="s">
        <v>430</v>
      </c>
      <c r="BE46" s="375" t="s">
        <v>430</v>
      </c>
      <c r="BF46" s="375">
        <v>8.26</v>
      </c>
      <c r="BG46" s="374"/>
      <c r="BH46" s="594">
        <v>8.26</v>
      </c>
      <c r="BI46" s="348">
        <v>1.85</v>
      </c>
      <c r="BJ46" s="348" t="s">
        <v>430</v>
      </c>
      <c r="BK46" s="348">
        <v>84.59</v>
      </c>
      <c r="BL46" s="348" t="s">
        <v>430</v>
      </c>
      <c r="BM46" s="375">
        <v>5.31</v>
      </c>
      <c r="BN46" s="375" t="s">
        <v>430</v>
      </c>
      <c r="BO46" s="375" t="s">
        <v>430</v>
      </c>
      <c r="BP46" s="375" t="s">
        <v>430</v>
      </c>
      <c r="BQ46" s="375" t="s">
        <v>430</v>
      </c>
      <c r="BR46" s="466"/>
      <c r="BS46" s="373" t="s">
        <v>430</v>
      </c>
      <c r="BT46" s="354">
        <v>5.6760437899999996</v>
      </c>
      <c r="BU46" s="430"/>
      <c r="BV46" s="374" t="s">
        <v>555</v>
      </c>
    </row>
    <row r="47" spans="1:74" s="428" customFormat="1" x14ac:dyDescent="0.25">
      <c r="A47" s="345" t="s">
        <v>8099</v>
      </c>
      <c r="B47" s="373"/>
      <c r="C47" s="719">
        <v>44795</v>
      </c>
      <c r="D47" s="373"/>
      <c r="E47" s="346">
        <v>166.477</v>
      </c>
      <c r="F47" s="373"/>
      <c r="G47" s="347">
        <v>12.922499999999999</v>
      </c>
      <c r="H47" s="374"/>
      <c r="I47" s="348">
        <v>3.1705999999999999</v>
      </c>
      <c r="J47" s="348">
        <v>7.01</v>
      </c>
      <c r="K47" s="348">
        <v>2.4325000000000001</v>
      </c>
      <c r="L47" s="348">
        <v>2.5741999999999998</v>
      </c>
      <c r="M47" s="362"/>
      <c r="N47" s="350">
        <v>-9.8832000000000004</v>
      </c>
      <c r="O47" s="348">
        <v>0.75329999999999997</v>
      </c>
      <c r="P47" s="348">
        <v>5.4934000000000003</v>
      </c>
      <c r="Q47" s="348">
        <v>6.3707000000000003</v>
      </c>
      <c r="R47" s="348">
        <v>-7.2900000000000006E-2</v>
      </c>
      <c r="S47" s="348">
        <v>5.8571</v>
      </c>
      <c r="T47" s="348">
        <v>5.3926999999999996</v>
      </c>
      <c r="U47" s="354">
        <v>4.7476000000000003</v>
      </c>
      <c r="V47" s="348">
        <v>5.1302000000000003</v>
      </c>
      <c r="W47" s="348">
        <v>6.3243999999999998</v>
      </c>
      <c r="X47" s="348">
        <v>6.7172999999999998</v>
      </c>
      <c r="Y47" s="375" t="s">
        <v>430</v>
      </c>
      <c r="Z47" s="348" t="s">
        <v>430</v>
      </c>
      <c r="AA47" s="348">
        <v>2.7452000000000001</v>
      </c>
      <c r="AB47" s="348">
        <v>7.0328999999999997</v>
      </c>
      <c r="AC47" s="348">
        <v>4.7666000000000004</v>
      </c>
      <c r="AD47" s="348">
        <v>5.0533999999999999</v>
      </c>
      <c r="AE47" s="348">
        <v>10.423999999999999</v>
      </c>
      <c r="AF47" s="348">
        <v>6.5271999999999997</v>
      </c>
      <c r="AG47" s="569"/>
      <c r="AH47" s="346">
        <v>5</v>
      </c>
      <c r="AI47" s="346">
        <v>5</v>
      </c>
      <c r="AJ47" s="346">
        <v>5</v>
      </c>
      <c r="AK47" s="346">
        <v>6</v>
      </c>
      <c r="AL47" s="346">
        <v>7</v>
      </c>
      <c r="AM47" s="346">
        <v>6</v>
      </c>
      <c r="AN47" s="346">
        <v>5</v>
      </c>
      <c r="AO47" s="572">
        <v>7</v>
      </c>
      <c r="AP47" s="346">
        <v>6</v>
      </c>
      <c r="AQ47" s="346">
        <v>7</v>
      </c>
      <c r="AR47" s="346">
        <v>6</v>
      </c>
      <c r="AS47" s="346" t="s">
        <v>430</v>
      </c>
      <c r="AT47" s="346" t="s">
        <v>430</v>
      </c>
      <c r="AU47" s="346">
        <v>7</v>
      </c>
      <c r="AV47" s="346">
        <v>3</v>
      </c>
      <c r="AW47" s="346">
        <v>7</v>
      </c>
      <c r="AX47" s="346">
        <v>6</v>
      </c>
      <c r="AY47" s="346">
        <v>6</v>
      </c>
      <c r="AZ47" s="584"/>
      <c r="BA47" s="467">
        <v>6.4</v>
      </c>
      <c r="BB47" s="348">
        <v>83.31</v>
      </c>
      <c r="BC47" s="348" t="s">
        <v>430</v>
      </c>
      <c r="BD47" s="348" t="s">
        <v>430</v>
      </c>
      <c r="BE47" s="375" t="s">
        <v>430</v>
      </c>
      <c r="BF47" s="375">
        <v>10.29</v>
      </c>
      <c r="BG47" s="374"/>
      <c r="BH47" s="594">
        <v>10.29</v>
      </c>
      <c r="BI47" s="348">
        <v>2.98</v>
      </c>
      <c r="BJ47" s="348" t="s">
        <v>430</v>
      </c>
      <c r="BK47" s="348">
        <v>80.34</v>
      </c>
      <c r="BL47" s="348" t="s">
        <v>430</v>
      </c>
      <c r="BM47" s="375">
        <v>5.8</v>
      </c>
      <c r="BN47" s="375" t="s">
        <v>430</v>
      </c>
      <c r="BO47" s="375">
        <v>0.6</v>
      </c>
      <c r="BP47" s="375" t="s">
        <v>430</v>
      </c>
      <c r="BQ47" s="375" t="s">
        <v>430</v>
      </c>
      <c r="BR47" s="466"/>
      <c r="BS47" s="373">
        <v>5.8963208099999997</v>
      </c>
      <c r="BT47" s="354">
        <v>5.9864039</v>
      </c>
      <c r="BU47" s="430"/>
      <c r="BV47" s="374" t="s">
        <v>555</v>
      </c>
    </row>
    <row r="48" spans="1:74" s="428" customFormat="1" x14ac:dyDescent="0.25">
      <c r="A48" s="345" t="s">
        <v>8100</v>
      </c>
      <c r="B48" s="373"/>
      <c r="C48" s="719">
        <v>44228</v>
      </c>
      <c r="D48" s="373"/>
      <c r="E48" s="841">
        <v>130.72</v>
      </c>
      <c r="F48" s="373"/>
      <c r="G48" s="347" t="s">
        <v>430</v>
      </c>
      <c r="H48" s="374"/>
      <c r="I48" s="348" t="s">
        <v>430</v>
      </c>
      <c r="J48" s="348" t="s">
        <v>430</v>
      </c>
      <c r="K48" s="348" t="s">
        <v>430</v>
      </c>
      <c r="L48" s="348" t="s">
        <v>430</v>
      </c>
      <c r="M48" s="362"/>
      <c r="N48" s="350" t="s">
        <v>430</v>
      </c>
      <c r="O48" s="348" t="s">
        <v>430</v>
      </c>
      <c r="P48" s="348" t="s">
        <v>430</v>
      </c>
      <c r="Q48" s="348" t="s">
        <v>430</v>
      </c>
      <c r="R48" s="348" t="s">
        <v>430</v>
      </c>
      <c r="S48" s="348" t="s">
        <v>430</v>
      </c>
      <c r="T48" s="348" t="s">
        <v>430</v>
      </c>
      <c r="U48" s="354" t="s">
        <v>430</v>
      </c>
      <c r="V48" s="348" t="s">
        <v>430</v>
      </c>
      <c r="W48" s="348" t="s">
        <v>430</v>
      </c>
      <c r="X48" s="348" t="s">
        <v>430</v>
      </c>
      <c r="Y48" s="375" t="s">
        <v>430</v>
      </c>
      <c r="Z48" s="348" t="s">
        <v>430</v>
      </c>
      <c r="AA48" s="348" t="s">
        <v>430</v>
      </c>
      <c r="AB48" s="348" t="s">
        <v>430</v>
      </c>
      <c r="AC48" s="348" t="s">
        <v>430</v>
      </c>
      <c r="AD48" s="348" t="s">
        <v>430</v>
      </c>
      <c r="AE48" s="348" t="s">
        <v>430</v>
      </c>
      <c r="AF48" s="348" t="s">
        <v>430</v>
      </c>
      <c r="AG48" s="569"/>
      <c r="AH48" s="346" t="s">
        <v>430</v>
      </c>
      <c r="AI48" s="346" t="s">
        <v>430</v>
      </c>
      <c r="AJ48" s="346" t="s">
        <v>430</v>
      </c>
      <c r="AK48" s="346" t="s">
        <v>430</v>
      </c>
      <c r="AL48" s="346" t="s">
        <v>430</v>
      </c>
      <c r="AM48" s="346" t="s">
        <v>430</v>
      </c>
      <c r="AN48" s="346" t="s">
        <v>430</v>
      </c>
      <c r="AO48" s="572" t="s">
        <v>430</v>
      </c>
      <c r="AP48" s="346" t="s">
        <v>430</v>
      </c>
      <c r="AQ48" s="346" t="s">
        <v>430</v>
      </c>
      <c r="AR48" s="346" t="s">
        <v>430</v>
      </c>
      <c r="AS48" s="346" t="s">
        <v>430</v>
      </c>
      <c r="AT48" s="346" t="s">
        <v>430</v>
      </c>
      <c r="AU48" s="346" t="s">
        <v>430</v>
      </c>
      <c r="AV48" s="346" t="s">
        <v>430</v>
      </c>
      <c r="AW48" s="346" t="s">
        <v>430</v>
      </c>
      <c r="AX48" s="346" t="s">
        <v>430</v>
      </c>
      <c r="AY48" s="346" t="s">
        <v>430</v>
      </c>
      <c r="AZ48" s="584"/>
      <c r="BA48" s="467" t="s">
        <v>430</v>
      </c>
      <c r="BB48" s="348" t="s">
        <v>430</v>
      </c>
      <c r="BC48" s="348" t="s">
        <v>430</v>
      </c>
      <c r="BD48" s="348" t="s">
        <v>430</v>
      </c>
      <c r="BE48" s="375" t="s">
        <v>430</v>
      </c>
      <c r="BF48" s="375" t="s">
        <v>430</v>
      </c>
      <c r="BG48" s="374"/>
      <c r="BH48" s="594" t="s">
        <v>430</v>
      </c>
      <c r="BI48" s="348" t="s">
        <v>430</v>
      </c>
      <c r="BJ48" s="348" t="s">
        <v>430</v>
      </c>
      <c r="BK48" s="348" t="s">
        <v>430</v>
      </c>
      <c r="BL48" s="348" t="s">
        <v>430</v>
      </c>
      <c r="BM48" s="375" t="s">
        <v>430</v>
      </c>
      <c r="BN48" s="375" t="s">
        <v>430</v>
      </c>
      <c r="BO48" s="375" t="s">
        <v>430</v>
      </c>
      <c r="BP48" s="375" t="s">
        <v>430</v>
      </c>
      <c r="BQ48" s="375" t="s">
        <v>430</v>
      </c>
      <c r="BR48" s="466"/>
      <c r="BS48" s="373" t="s">
        <v>430</v>
      </c>
      <c r="BT48" s="354" t="s">
        <v>430</v>
      </c>
      <c r="BU48" s="430"/>
      <c r="BV48" s="374" t="s">
        <v>555</v>
      </c>
    </row>
    <row r="49" spans="1:74" s="428" customFormat="1" x14ac:dyDescent="0.25">
      <c r="A49" s="345" t="s">
        <v>8101</v>
      </c>
      <c r="B49" s="373"/>
      <c r="C49" s="719">
        <v>41275</v>
      </c>
      <c r="D49" s="373"/>
      <c r="E49" s="841">
        <v>82.2</v>
      </c>
      <c r="F49" s="373"/>
      <c r="G49" s="347">
        <v>2586.3552</v>
      </c>
      <c r="H49" s="374"/>
      <c r="I49" s="843">
        <v>3.49</v>
      </c>
      <c r="J49" s="843">
        <v>6.98</v>
      </c>
      <c r="K49" s="843">
        <v>2.52</v>
      </c>
      <c r="L49" s="843">
        <v>2.67</v>
      </c>
      <c r="M49" s="362"/>
      <c r="N49" s="350">
        <v>-21.778099999999998</v>
      </c>
      <c r="O49" s="348">
        <v>-5.1803999999999997</v>
      </c>
      <c r="P49" s="348">
        <v>3.7831000000000001</v>
      </c>
      <c r="Q49" s="348">
        <v>6.4703999999999997</v>
      </c>
      <c r="R49" s="348">
        <v>0.2792</v>
      </c>
      <c r="S49" s="348">
        <v>6.6467000000000001</v>
      </c>
      <c r="T49" s="348">
        <v>5.6855000000000002</v>
      </c>
      <c r="U49" s="354">
        <v>5.3208000000000002</v>
      </c>
      <c r="V49" s="348">
        <v>5.4997999999999996</v>
      </c>
      <c r="W49" s="348">
        <v>6.8122999999999996</v>
      </c>
      <c r="X49" s="348">
        <v>7.29</v>
      </c>
      <c r="Y49" s="375">
        <v>5.7762000000000002</v>
      </c>
      <c r="Z49" s="348">
        <v>6.7018000000000004</v>
      </c>
      <c r="AA49" s="348">
        <v>3.5796000000000001</v>
      </c>
      <c r="AB49" s="348">
        <v>7.8384</v>
      </c>
      <c r="AC49" s="348">
        <v>5.2960000000000003</v>
      </c>
      <c r="AD49" s="348">
        <v>5.4724000000000004</v>
      </c>
      <c r="AE49" s="348">
        <v>11.649800000000001</v>
      </c>
      <c r="AF49" s="348">
        <v>7.1540999999999997</v>
      </c>
      <c r="AG49" s="569"/>
      <c r="AH49" s="346">
        <v>7</v>
      </c>
      <c r="AI49" s="346">
        <v>7</v>
      </c>
      <c r="AJ49" s="346">
        <v>6</v>
      </c>
      <c r="AK49" s="346">
        <v>5</v>
      </c>
      <c r="AL49" s="346">
        <v>6</v>
      </c>
      <c r="AM49" s="346">
        <v>2</v>
      </c>
      <c r="AN49" s="346">
        <v>2</v>
      </c>
      <c r="AO49" s="572">
        <v>1</v>
      </c>
      <c r="AP49" s="346">
        <v>1</v>
      </c>
      <c r="AQ49" s="346">
        <v>3</v>
      </c>
      <c r="AR49" s="346">
        <v>1</v>
      </c>
      <c r="AS49" s="346">
        <v>5</v>
      </c>
      <c r="AT49" s="346">
        <v>2</v>
      </c>
      <c r="AU49" s="346">
        <v>4</v>
      </c>
      <c r="AV49" s="346">
        <v>1</v>
      </c>
      <c r="AW49" s="346">
        <v>1</v>
      </c>
      <c r="AX49" s="346">
        <v>1</v>
      </c>
      <c r="AY49" s="346">
        <v>4</v>
      </c>
      <c r="AZ49" s="584"/>
      <c r="BA49" s="467">
        <v>12.1</v>
      </c>
      <c r="BB49" s="348">
        <v>71.510000000000005</v>
      </c>
      <c r="BC49" s="348" t="s">
        <v>430</v>
      </c>
      <c r="BD49" s="348" t="s">
        <v>430</v>
      </c>
      <c r="BE49" s="375" t="s">
        <v>430</v>
      </c>
      <c r="BF49" s="375">
        <v>16.399999999999999</v>
      </c>
      <c r="BG49" s="374"/>
      <c r="BH49" s="594">
        <v>16.399999999999999</v>
      </c>
      <c r="BI49" s="348" t="s">
        <v>430</v>
      </c>
      <c r="BJ49" s="348" t="s">
        <v>430</v>
      </c>
      <c r="BK49" s="348">
        <v>71.510000000000005</v>
      </c>
      <c r="BL49" s="348" t="s">
        <v>430</v>
      </c>
      <c r="BM49" s="375">
        <v>12.1</v>
      </c>
      <c r="BN49" s="375" t="s">
        <v>430</v>
      </c>
      <c r="BO49" s="375" t="s">
        <v>430</v>
      </c>
      <c r="BP49" s="375" t="s">
        <v>430</v>
      </c>
      <c r="BQ49" s="375" t="s">
        <v>430</v>
      </c>
      <c r="BR49" s="466"/>
      <c r="BS49" s="373" t="s">
        <v>430</v>
      </c>
      <c r="BT49" s="354" t="s">
        <v>430</v>
      </c>
      <c r="BU49" s="430"/>
      <c r="BV49" s="374" t="s">
        <v>555</v>
      </c>
    </row>
    <row r="50" spans="1:74" s="428" customFormat="1" x14ac:dyDescent="0.25">
      <c r="A50" s="345" t="s">
        <v>8102</v>
      </c>
      <c r="B50" s="373"/>
      <c r="C50" s="719">
        <v>44036</v>
      </c>
      <c r="D50" s="373"/>
      <c r="E50" s="346">
        <v>39.3508</v>
      </c>
      <c r="F50" s="373"/>
      <c r="G50" s="347">
        <v>14.0619</v>
      </c>
      <c r="H50" s="374"/>
      <c r="I50" s="348">
        <v>2.64</v>
      </c>
      <c r="J50" s="348">
        <v>7.01</v>
      </c>
      <c r="K50" s="348">
        <v>2.06</v>
      </c>
      <c r="L50" s="348">
        <v>2.19</v>
      </c>
      <c r="M50" s="362"/>
      <c r="N50" s="350">
        <v>-5.1905999999999999</v>
      </c>
      <c r="O50" s="348">
        <v>3.6349999999999998</v>
      </c>
      <c r="P50" s="348">
        <v>7.8730000000000002</v>
      </c>
      <c r="Q50" s="348">
        <v>7.7916999999999996</v>
      </c>
      <c r="R50" s="348">
        <v>1.4084000000000001</v>
      </c>
      <c r="S50" s="348">
        <v>5.9303999999999997</v>
      </c>
      <c r="T50" s="348">
        <v>5.1955999999999998</v>
      </c>
      <c r="U50" s="354">
        <v>4.8064</v>
      </c>
      <c r="V50" s="348">
        <v>5.0933000000000002</v>
      </c>
      <c r="W50" s="348">
        <v>6.6455000000000002</v>
      </c>
      <c r="X50" s="348">
        <v>6.9912000000000001</v>
      </c>
      <c r="Y50" s="375">
        <v>5.9604999999999997</v>
      </c>
      <c r="Z50" s="348" t="s">
        <v>430</v>
      </c>
      <c r="AA50" s="348">
        <v>3.4116</v>
      </c>
      <c r="AB50" s="348">
        <v>6.9686000000000003</v>
      </c>
      <c r="AC50" s="348">
        <v>4.8417000000000003</v>
      </c>
      <c r="AD50" s="348">
        <v>5.0365000000000002</v>
      </c>
      <c r="AE50" s="348">
        <v>11.848599999999999</v>
      </c>
      <c r="AF50" s="348">
        <v>5.7144000000000004</v>
      </c>
      <c r="AG50" s="569"/>
      <c r="AH50" s="346">
        <v>2</v>
      </c>
      <c r="AI50" s="346">
        <v>4</v>
      </c>
      <c r="AJ50" s="346">
        <v>2</v>
      </c>
      <c r="AK50" s="346">
        <v>4</v>
      </c>
      <c r="AL50" s="346">
        <v>4</v>
      </c>
      <c r="AM50" s="346">
        <v>5</v>
      </c>
      <c r="AN50" s="346">
        <v>7</v>
      </c>
      <c r="AO50" s="572">
        <v>4</v>
      </c>
      <c r="AP50" s="346">
        <v>7</v>
      </c>
      <c r="AQ50" s="346">
        <v>6</v>
      </c>
      <c r="AR50" s="346">
        <v>5</v>
      </c>
      <c r="AS50" s="346">
        <v>4</v>
      </c>
      <c r="AT50" s="346" t="s">
        <v>430</v>
      </c>
      <c r="AU50" s="346">
        <v>5</v>
      </c>
      <c r="AV50" s="346">
        <v>6</v>
      </c>
      <c r="AW50" s="346">
        <v>6</v>
      </c>
      <c r="AX50" s="346">
        <v>7</v>
      </c>
      <c r="AY50" s="346">
        <v>3</v>
      </c>
      <c r="AZ50" s="584"/>
      <c r="BA50" s="467">
        <v>7.47</v>
      </c>
      <c r="BB50" s="348">
        <v>78.48</v>
      </c>
      <c r="BC50" s="348" t="s">
        <v>430</v>
      </c>
      <c r="BD50" s="348" t="s">
        <v>430</v>
      </c>
      <c r="BE50" s="375" t="s">
        <v>430</v>
      </c>
      <c r="BF50" s="375">
        <v>14.05</v>
      </c>
      <c r="BG50" s="374"/>
      <c r="BH50" s="594">
        <v>14.05</v>
      </c>
      <c r="BI50" s="348">
        <v>23.11</v>
      </c>
      <c r="BJ50" s="348" t="s">
        <v>430</v>
      </c>
      <c r="BK50" s="348">
        <v>55.37</v>
      </c>
      <c r="BL50" s="348" t="s">
        <v>430</v>
      </c>
      <c r="BM50" s="375">
        <v>7.47</v>
      </c>
      <c r="BN50" s="375" t="s">
        <v>430</v>
      </c>
      <c r="BO50" s="375" t="s">
        <v>430</v>
      </c>
      <c r="BP50" s="375" t="s">
        <v>430</v>
      </c>
      <c r="BQ50" s="375" t="s">
        <v>430</v>
      </c>
      <c r="BR50" s="466"/>
      <c r="BS50" s="373" t="s">
        <v>430</v>
      </c>
      <c r="BT50" s="354">
        <v>2.5168211500000002</v>
      </c>
      <c r="BU50" s="430"/>
      <c r="BV50" s="374" t="s">
        <v>555</v>
      </c>
    </row>
    <row r="51" spans="1:74" s="428" customFormat="1" x14ac:dyDescent="0.25">
      <c r="A51" s="345" t="s">
        <v>8103</v>
      </c>
      <c r="B51" s="373"/>
      <c r="C51" s="719">
        <v>44126</v>
      </c>
      <c r="D51" s="373"/>
      <c r="E51" s="346">
        <v>34.03</v>
      </c>
      <c r="F51" s="373"/>
      <c r="G51" s="347">
        <v>14.2415</v>
      </c>
      <c r="H51" s="374"/>
      <c r="I51" s="843">
        <v>3.53</v>
      </c>
      <c r="J51" s="843">
        <v>7.01</v>
      </c>
      <c r="K51" s="843">
        <v>2.04</v>
      </c>
      <c r="L51" s="843">
        <v>2.13</v>
      </c>
      <c r="M51" s="362"/>
      <c r="N51" s="350">
        <v>-7.1748000000000003</v>
      </c>
      <c r="O51" s="348">
        <v>5.6410999999999998</v>
      </c>
      <c r="P51" s="348">
        <v>7.1127000000000002</v>
      </c>
      <c r="Q51" s="348">
        <v>5.6874000000000002</v>
      </c>
      <c r="R51" s="348">
        <v>3.1749999999999998</v>
      </c>
      <c r="S51" s="348">
        <v>6.0812999999999997</v>
      </c>
      <c r="T51" s="348">
        <v>5.3749000000000002</v>
      </c>
      <c r="U51" s="354">
        <v>5.2279</v>
      </c>
      <c r="V51" s="348">
        <v>5.2423000000000002</v>
      </c>
      <c r="W51" s="348">
        <v>6.6988000000000003</v>
      </c>
      <c r="X51" s="348">
        <v>7.0871000000000004</v>
      </c>
      <c r="Y51" s="375">
        <v>6.3613999999999997</v>
      </c>
      <c r="Z51" s="348" t="s">
        <v>430</v>
      </c>
      <c r="AA51" s="348">
        <v>4.3079000000000001</v>
      </c>
      <c r="AB51" s="348">
        <v>6.1089000000000002</v>
      </c>
      <c r="AC51" s="348">
        <v>5.2047999999999996</v>
      </c>
      <c r="AD51" s="348">
        <v>5.2196999999999996</v>
      </c>
      <c r="AE51" s="348">
        <v>9.7136999999999993</v>
      </c>
      <c r="AF51" s="348">
        <v>6.1893000000000002</v>
      </c>
      <c r="AG51" s="569"/>
      <c r="AH51" s="346">
        <v>3</v>
      </c>
      <c r="AI51" s="346">
        <v>2</v>
      </c>
      <c r="AJ51" s="346">
        <v>4</v>
      </c>
      <c r="AK51" s="346">
        <v>7</v>
      </c>
      <c r="AL51" s="346">
        <v>2</v>
      </c>
      <c r="AM51" s="346">
        <v>4</v>
      </c>
      <c r="AN51" s="346">
        <v>6</v>
      </c>
      <c r="AO51" s="572">
        <v>2</v>
      </c>
      <c r="AP51" s="346">
        <v>4</v>
      </c>
      <c r="AQ51" s="346">
        <v>4</v>
      </c>
      <c r="AR51" s="346">
        <v>4</v>
      </c>
      <c r="AS51" s="346">
        <v>1</v>
      </c>
      <c r="AT51" s="346" t="s">
        <v>430</v>
      </c>
      <c r="AU51" s="346">
        <v>2</v>
      </c>
      <c r="AV51" s="346">
        <v>7</v>
      </c>
      <c r="AW51" s="346">
        <v>2</v>
      </c>
      <c r="AX51" s="346">
        <v>3</v>
      </c>
      <c r="AY51" s="346">
        <v>7</v>
      </c>
      <c r="AZ51" s="584"/>
      <c r="BA51" s="467">
        <v>20.49</v>
      </c>
      <c r="BB51" s="348">
        <v>72.52</v>
      </c>
      <c r="BC51" s="348" t="s">
        <v>430</v>
      </c>
      <c r="BD51" s="348" t="s">
        <v>430</v>
      </c>
      <c r="BE51" s="375" t="s">
        <v>430</v>
      </c>
      <c r="BF51" s="375">
        <v>6.99</v>
      </c>
      <c r="BG51" s="374"/>
      <c r="BH51" s="594">
        <v>6.99</v>
      </c>
      <c r="BI51" s="348">
        <v>13.03</v>
      </c>
      <c r="BJ51" s="348" t="s">
        <v>430</v>
      </c>
      <c r="BK51" s="348">
        <v>59.49</v>
      </c>
      <c r="BL51" s="348" t="s">
        <v>430</v>
      </c>
      <c r="BM51" s="375">
        <v>20.49</v>
      </c>
      <c r="BN51" s="375" t="s">
        <v>430</v>
      </c>
      <c r="BO51" s="375" t="s">
        <v>430</v>
      </c>
      <c r="BP51" s="375" t="s">
        <v>430</v>
      </c>
      <c r="BQ51" s="375" t="s">
        <v>430</v>
      </c>
      <c r="BR51" s="466"/>
      <c r="BS51" s="373" t="s">
        <v>430</v>
      </c>
      <c r="BT51" s="354" t="s">
        <v>430</v>
      </c>
      <c r="BU51" s="430"/>
      <c r="BV51" s="374" t="s">
        <v>555</v>
      </c>
    </row>
    <row r="52" spans="1:74" s="428" customFormat="1" x14ac:dyDescent="0.25">
      <c r="A52" s="345" t="s">
        <v>8104</v>
      </c>
      <c r="B52" s="373"/>
      <c r="C52" s="719">
        <v>44182</v>
      </c>
      <c r="D52" s="373"/>
      <c r="E52" s="841">
        <v>26.92</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466"/>
      <c r="BS52" s="373" t="s">
        <v>430</v>
      </c>
      <c r="BT52" s="354" t="s">
        <v>430</v>
      </c>
      <c r="BU52" s="430"/>
      <c r="BV52" s="374" t="s">
        <v>555</v>
      </c>
    </row>
    <row r="53" spans="1:74" x14ac:dyDescent="0.25">
      <c r="A53" s="318" t="s">
        <v>93</v>
      </c>
      <c r="B53" s="43"/>
      <c r="C53" s="720"/>
      <c r="D53" s="43"/>
      <c r="E53" s="51"/>
      <c r="F53" s="43"/>
      <c r="G53" s="55"/>
      <c r="H53" s="66"/>
      <c r="I53" s="59"/>
      <c r="J53" s="59"/>
      <c r="K53" s="59"/>
      <c r="L53" s="59"/>
      <c r="M53" s="258"/>
      <c r="N53" s="70">
        <v>-10.4849</v>
      </c>
      <c r="O53" s="59">
        <v>1.8249</v>
      </c>
      <c r="P53" s="59">
        <v>6.2319000000000004</v>
      </c>
      <c r="Q53" s="59">
        <v>7.8042999999999996</v>
      </c>
      <c r="R53" s="59">
        <v>1.6899</v>
      </c>
      <c r="S53" s="59">
        <v>6.1700999999999997</v>
      </c>
      <c r="T53" s="59">
        <v>5.5042</v>
      </c>
      <c r="U53" s="88">
        <v>4.9772999999999996</v>
      </c>
      <c r="V53" s="59">
        <v>5.2568000000000001</v>
      </c>
      <c r="W53" s="59">
        <v>6.6939000000000002</v>
      </c>
      <c r="X53" s="59">
        <v>7.0652999999999997</v>
      </c>
      <c r="Y53" s="276">
        <v>6.0522</v>
      </c>
      <c r="Z53" s="59">
        <v>6.9032</v>
      </c>
      <c r="AA53" s="59">
        <v>3.8079999999999998</v>
      </c>
      <c r="AB53" s="59">
        <v>7.0014000000000003</v>
      </c>
      <c r="AC53" s="59">
        <v>5.0156999999999998</v>
      </c>
      <c r="AD53" s="59">
        <v>5.1970000000000001</v>
      </c>
      <c r="AE53" s="59">
        <v>11.757999999999999</v>
      </c>
      <c r="AF53" s="59">
        <v>6.8715999999999999</v>
      </c>
      <c r="AG53" s="553"/>
      <c r="AH53" s="51">
        <v>7</v>
      </c>
      <c r="AI53" s="51">
        <v>7</v>
      </c>
      <c r="AJ53" s="51">
        <v>7</v>
      </c>
      <c r="AK53" s="51">
        <v>7</v>
      </c>
      <c r="AL53" s="51">
        <v>7</v>
      </c>
      <c r="AM53" s="51">
        <v>7</v>
      </c>
      <c r="AN53" s="51">
        <v>7</v>
      </c>
      <c r="AO53" s="560">
        <v>7</v>
      </c>
      <c r="AP53" s="51">
        <v>7</v>
      </c>
      <c r="AQ53" s="51">
        <v>7</v>
      </c>
      <c r="AR53" s="51">
        <v>6</v>
      </c>
      <c r="AS53" s="51">
        <v>5</v>
      </c>
      <c r="AT53" s="51">
        <v>3</v>
      </c>
      <c r="AU53" s="51">
        <v>7</v>
      </c>
      <c r="AV53" s="51">
        <v>7</v>
      </c>
      <c r="AW53" s="51">
        <v>7</v>
      </c>
      <c r="AX53" s="51">
        <v>7</v>
      </c>
      <c r="AY53" s="51">
        <v>7</v>
      </c>
      <c r="AZ53" s="579"/>
      <c r="BA53" s="577"/>
      <c r="BB53" s="59"/>
      <c r="BC53" s="59"/>
      <c r="BD53" s="59"/>
      <c r="BE53" s="276"/>
      <c r="BF53" s="276"/>
      <c r="BG53" s="66"/>
      <c r="BH53" s="586"/>
      <c r="BI53" s="59"/>
      <c r="BJ53" s="59"/>
      <c r="BK53" s="59"/>
      <c r="BL53" s="59"/>
      <c r="BM53" s="276"/>
      <c r="BN53" s="587"/>
      <c r="BO53" s="587"/>
      <c r="BP53" s="587"/>
      <c r="BQ53" s="587"/>
      <c r="BR53" s="148"/>
      <c r="BS53" s="43"/>
      <c r="BT53" s="88"/>
      <c r="BU53" s="34"/>
      <c r="BV53" s="66"/>
    </row>
    <row r="54" spans="1:74" x14ac:dyDescent="0.25">
      <c r="A54" s="320" t="s">
        <v>94</v>
      </c>
      <c r="B54" s="44"/>
      <c r="C54" s="721"/>
      <c r="D54" s="44"/>
      <c r="E54" s="52"/>
      <c r="F54" s="44"/>
      <c r="G54" s="56"/>
      <c r="H54" s="67"/>
      <c r="I54" s="60"/>
      <c r="J54" s="60"/>
      <c r="K54" s="60"/>
      <c r="L54" s="60"/>
      <c r="M54" s="259"/>
      <c r="N54" s="71">
        <v>-0.53810000000000002</v>
      </c>
      <c r="O54" s="60">
        <v>6.6406999999999998</v>
      </c>
      <c r="P54" s="60">
        <v>8.2966999999999995</v>
      </c>
      <c r="Q54" s="60">
        <v>10.933400000000001</v>
      </c>
      <c r="R54" s="60">
        <v>4.5221</v>
      </c>
      <c r="S54" s="60">
        <v>6.7519999999999998</v>
      </c>
      <c r="T54" s="60">
        <v>5.9044999999999996</v>
      </c>
      <c r="U54" s="89">
        <v>5.3208000000000002</v>
      </c>
      <c r="V54" s="60">
        <v>5.4997999999999996</v>
      </c>
      <c r="W54" s="60">
        <v>6.8445</v>
      </c>
      <c r="X54" s="60">
        <v>7.29</v>
      </c>
      <c r="Y54" s="277">
        <v>6.3613999999999997</v>
      </c>
      <c r="Z54" s="60">
        <v>7.4946999999999999</v>
      </c>
      <c r="AA54" s="60">
        <v>5.3151000000000002</v>
      </c>
      <c r="AB54" s="60">
        <v>7.8384</v>
      </c>
      <c r="AC54" s="60">
        <v>5.2960000000000003</v>
      </c>
      <c r="AD54" s="60">
        <v>5.4724000000000004</v>
      </c>
      <c r="AE54" s="60">
        <v>14.3302</v>
      </c>
      <c r="AF54" s="60">
        <v>7.9798999999999998</v>
      </c>
      <c r="AG54" s="554"/>
      <c r="AH54" s="52"/>
      <c r="AI54" s="52"/>
      <c r="AJ54" s="52"/>
      <c r="AK54" s="52"/>
      <c r="AL54" s="52"/>
      <c r="AM54" s="52"/>
      <c r="AN54" s="52"/>
      <c r="AO54" s="561"/>
      <c r="AP54" s="52"/>
      <c r="AQ54" s="52"/>
      <c r="AR54" s="52"/>
      <c r="AS54" s="52"/>
      <c r="AT54" s="52"/>
      <c r="AU54" s="52"/>
      <c r="AV54" s="52"/>
      <c r="AW54" s="52"/>
      <c r="AX54" s="52"/>
      <c r="AY54" s="52"/>
      <c r="AZ54" s="580"/>
      <c r="BA54" s="551"/>
      <c r="BB54" s="60"/>
      <c r="BC54" s="60"/>
      <c r="BD54" s="60"/>
      <c r="BE54" s="277"/>
      <c r="BF54" s="277"/>
      <c r="BG54" s="67"/>
      <c r="BH54" s="588"/>
      <c r="BI54" s="60"/>
      <c r="BJ54" s="60"/>
      <c r="BK54" s="60"/>
      <c r="BL54" s="60"/>
      <c r="BM54" s="277"/>
      <c r="BN54" s="589"/>
      <c r="BO54" s="589"/>
      <c r="BP54" s="589"/>
      <c r="BQ54" s="589"/>
      <c r="BR54" s="146"/>
      <c r="BS54" s="44"/>
      <c r="BT54" s="89"/>
      <c r="BU54" s="26"/>
      <c r="BV54" s="67"/>
    </row>
    <row r="55" spans="1:74" x14ac:dyDescent="0.25">
      <c r="A55" s="320" t="s">
        <v>95</v>
      </c>
      <c r="B55" s="44"/>
      <c r="C55" s="721"/>
      <c r="D55" s="44"/>
      <c r="E55" s="52"/>
      <c r="F55" s="44"/>
      <c r="G55" s="56"/>
      <c r="H55" s="67"/>
      <c r="I55" s="60"/>
      <c r="J55" s="60"/>
      <c r="K55" s="60"/>
      <c r="L55" s="60"/>
      <c r="M55" s="259"/>
      <c r="N55" s="71">
        <v>-21.778099999999998</v>
      </c>
      <c r="O55" s="60">
        <v>-5.1803999999999997</v>
      </c>
      <c r="P55" s="60">
        <v>3.6646999999999998</v>
      </c>
      <c r="Q55" s="60">
        <v>5.6874000000000002</v>
      </c>
      <c r="R55" s="60">
        <v>-7.2900000000000006E-2</v>
      </c>
      <c r="S55" s="60">
        <v>5.7820999999999998</v>
      </c>
      <c r="T55" s="60">
        <v>5.1955999999999998</v>
      </c>
      <c r="U55" s="89">
        <v>4.7476000000000003</v>
      </c>
      <c r="V55" s="60">
        <v>5.0933000000000002</v>
      </c>
      <c r="W55" s="60">
        <v>6.3243999999999998</v>
      </c>
      <c r="X55" s="60">
        <v>6.7172999999999998</v>
      </c>
      <c r="Y55" s="277">
        <v>5.7762000000000002</v>
      </c>
      <c r="Z55" s="60">
        <v>6.5132000000000003</v>
      </c>
      <c r="AA55" s="60">
        <v>2.7452000000000001</v>
      </c>
      <c r="AB55" s="60">
        <v>6.1089000000000002</v>
      </c>
      <c r="AC55" s="60">
        <v>4.7666000000000004</v>
      </c>
      <c r="AD55" s="60">
        <v>5.0365000000000002</v>
      </c>
      <c r="AE55" s="60">
        <v>9.7136999999999993</v>
      </c>
      <c r="AF55" s="60">
        <v>5.7144000000000004</v>
      </c>
      <c r="AG55" s="554"/>
      <c r="AH55" s="52"/>
      <c r="AI55" s="52"/>
      <c r="AJ55" s="52"/>
      <c r="AK55" s="52"/>
      <c r="AL55" s="52"/>
      <c r="AM55" s="52"/>
      <c r="AN55" s="52"/>
      <c r="AO55" s="561"/>
      <c r="AP55" s="52"/>
      <c r="AQ55" s="52"/>
      <c r="AR55" s="52"/>
      <c r="AS55" s="52"/>
      <c r="AT55" s="52"/>
      <c r="AU55" s="52"/>
      <c r="AV55" s="52"/>
      <c r="AW55" s="52"/>
      <c r="AX55" s="52"/>
      <c r="AY55" s="52"/>
      <c r="AZ55" s="580"/>
      <c r="BA55" s="551"/>
      <c r="BB55" s="60"/>
      <c r="BC55" s="60"/>
      <c r="BD55" s="60"/>
      <c r="BE55" s="277"/>
      <c r="BF55" s="277"/>
      <c r="BG55" s="67"/>
      <c r="BH55" s="588"/>
      <c r="BI55" s="60"/>
      <c r="BJ55" s="60"/>
      <c r="BK55" s="60"/>
      <c r="BL55" s="60"/>
      <c r="BM55" s="277"/>
      <c r="BN55" s="589"/>
      <c r="BO55" s="589"/>
      <c r="BP55" s="589"/>
      <c r="BQ55" s="589"/>
      <c r="BR55" s="146"/>
      <c r="BS55" s="44"/>
      <c r="BT55" s="89"/>
      <c r="BU55" s="26"/>
      <c r="BV55" s="67"/>
    </row>
    <row r="56" spans="1:74" x14ac:dyDescent="0.25">
      <c r="A56" s="321" t="s">
        <v>96</v>
      </c>
      <c r="B56" s="45"/>
      <c r="C56" s="722"/>
      <c r="D56" s="45"/>
      <c r="E56" s="53"/>
      <c r="F56" s="45"/>
      <c r="G56" s="57"/>
      <c r="H56" s="68"/>
      <c r="I56" s="61"/>
      <c r="J56" s="61"/>
      <c r="K56" s="61"/>
      <c r="L56" s="61"/>
      <c r="M56" s="262"/>
      <c r="N56" s="72">
        <v>-9.1670999999999996</v>
      </c>
      <c r="O56" s="61">
        <v>3.6349999999999998</v>
      </c>
      <c r="P56" s="61">
        <v>7.1127000000000002</v>
      </c>
      <c r="Q56" s="61">
        <v>7.7916999999999996</v>
      </c>
      <c r="R56" s="61">
        <v>1.4084000000000001</v>
      </c>
      <c r="S56" s="61">
        <v>6.0812999999999997</v>
      </c>
      <c r="T56" s="61">
        <v>5.4836999999999998</v>
      </c>
      <c r="U56" s="90">
        <v>4.8064</v>
      </c>
      <c r="V56" s="61">
        <v>5.2423000000000002</v>
      </c>
      <c r="W56" s="61">
        <v>6.6988000000000003</v>
      </c>
      <c r="X56" s="61">
        <v>7.11205</v>
      </c>
      <c r="Y56" s="279">
        <v>6.0467000000000004</v>
      </c>
      <c r="Z56" s="61">
        <v>6.7018000000000004</v>
      </c>
      <c r="AA56" s="61">
        <v>3.5796000000000001</v>
      </c>
      <c r="AB56" s="61">
        <v>7.0190999999999999</v>
      </c>
      <c r="AC56" s="61">
        <v>4.9363999999999999</v>
      </c>
      <c r="AD56" s="61">
        <v>5.1433</v>
      </c>
      <c r="AE56" s="61">
        <v>11.649800000000001</v>
      </c>
      <c r="AF56" s="61">
        <v>7.1097999999999999</v>
      </c>
      <c r="AG56" s="556"/>
      <c r="AH56" s="53"/>
      <c r="AI56" s="53"/>
      <c r="AJ56" s="53"/>
      <c r="AK56" s="53"/>
      <c r="AL56" s="53"/>
      <c r="AM56" s="53"/>
      <c r="AN56" s="53"/>
      <c r="AO56" s="563"/>
      <c r="AP56" s="53"/>
      <c r="AQ56" s="53"/>
      <c r="AR56" s="53"/>
      <c r="AS56" s="53"/>
      <c r="AT56" s="53"/>
      <c r="AU56" s="53"/>
      <c r="AV56" s="53"/>
      <c r="AW56" s="53"/>
      <c r="AX56" s="53"/>
      <c r="AY56" s="53"/>
      <c r="AZ56" s="581"/>
      <c r="BA56" s="578"/>
      <c r="BB56" s="61"/>
      <c r="BC56" s="61"/>
      <c r="BD56" s="61"/>
      <c r="BE56" s="279"/>
      <c r="BF56" s="279"/>
      <c r="BG56" s="68"/>
      <c r="BH56" s="590"/>
      <c r="BI56" s="61"/>
      <c r="BJ56" s="61"/>
      <c r="BK56" s="61"/>
      <c r="BL56" s="61"/>
      <c r="BM56" s="279"/>
      <c r="BN56" s="591"/>
      <c r="BO56" s="591"/>
      <c r="BP56" s="591"/>
      <c r="BQ56" s="591"/>
      <c r="BR56" s="149"/>
      <c r="BS56" s="45"/>
      <c r="BT56" s="90"/>
      <c r="BU56" s="272"/>
      <c r="BV56" s="68"/>
    </row>
    <row r="57" spans="1:74" ht="14.5" x14ac:dyDescent="0.25">
      <c r="A57" s="323" t="s">
        <v>414</v>
      </c>
      <c r="B57" s="46"/>
      <c r="C57" s="723"/>
      <c r="D57" s="46"/>
      <c r="E57" s="54"/>
      <c r="F57" s="46"/>
      <c r="G57" s="58"/>
      <c r="H57" s="69"/>
      <c r="I57" s="62"/>
      <c r="J57" s="62"/>
      <c r="K57" s="62"/>
      <c r="L57" s="62"/>
      <c r="M57" s="263"/>
      <c r="N57" s="73"/>
      <c r="O57" s="62"/>
      <c r="P57" s="62"/>
      <c r="Q57" s="62"/>
      <c r="R57" s="62"/>
      <c r="S57" s="62"/>
      <c r="T57" s="62"/>
      <c r="U57" s="91"/>
      <c r="V57" s="62"/>
      <c r="W57" s="62"/>
      <c r="X57" s="62"/>
      <c r="Y57" s="245"/>
      <c r="Z57" s="62"/>
      <c r="AA57" s="62"/>
      <c r="AB57" s="62"/>
      <c r="AC57" s="62"/>
      <c r="AD57" s="62"/>
      <c r="AE57" s="62"/>
      <c r="AF57" s="62"/>
      <c r="AG57" s="557"/>
      <c r="AH57" s="54"/>
      <c r="AI57" s="54"/>
      <c r="AJ57" s="54"/>
      <c r="AK57" s="54"/>
      <c r="AL57" s="54"/>
      <c r="AM57" s="54"/>
      <c r="AN57" s="54"/>
      <c r="AO57" s="564"/>
      <c r="AP57" s="54"/>
      <c r="AQ57" s="54"/>
      <c r="AR57" s="54"/>
      <c r="AS57" s="54"/>
      <c r="AT57" s="54"/>
      <c r="AU57" s="54"/>
      <c r="AV57" s="54"/>
      <c r="AW57" s="54"/>
      <c r="AX57" s="54"/>
      <c r="AY57" s="54"/>
      <c r="AZ57" s="582"/>
      <c r="BA57" s="280"/>
      <c r="BB57" s="62"/>
      <c r="BC57" s="62"/>
      <c r="BD57" s="62"/>
      <c r="BE57" s="245"/>
      <c r="BF57" s="245"/>
      <c r="BG57" s="69"/>
      <c r="BH57" s="585"/>
      <c r="BI57" s="62"/>
      <c r="BJ57" s="62"/>
      <c r="BK57" s="62"/>
      <c r="BL57" s="62"/>
      <c r="BM57" s="245"/>
      <c r="BN57" s="592"/>
      <c r="BO57" s="592"/>
      <c r="BP57" s="592"/>
      <c r="BQ57" s="592"/>
      <c r="BR57" s="150"/>
      <c r="BS57" s="46"/>
      <c r="BT57" s="91"/>
      <c r="BU57" s="41"/>
      <c r="BV57" s="69"/>
    </row>
    <row r="58" spans="1:74" s="428" customFormat="1" x14ac:dyDescent="0.25">
      <c r="A58" s="345" t="s">
        <v>8105</v>
      </c>
      <c r="B58" s="373"/>
      <c r="C58" s="719">
        <v>41530</v>
      </c>
      <c r="D58" s="373"/>
      <c r="E58" s="346">
        <v>3149.62</v>
      </c>
      <c r="F58" s="373"/>
      <c r="G58" s="347">
        <v>26.088200000000001</v>
      </c>
      <c r="H58" s="374"/>
      <c r="I58" s="348">
        <v>1.4171</v>
      </c>
      <c r="J58" s="348">
        <v>7.2306999999999997</v>
      </c>
      <c r="K58" s="843">
        <v>1.29</v>
      </c>
      <c r="L58" s="348">
        <v>1.3260000000000001</v>
      </c>
      <c r="M58" s="362"/>
      <c r="N58" s="350">
        <v>-0.83940000000000003</v>
      </c>
      <c r="O58" s="348">
        <v>6.2991999999999999</v>
      </c>
      <c r="P58" s="348">
        <v>7.9669999999999996</v>
      </c>
      <c r="Q58" s="348">
        <v>10.606199999999999</v>
      </c>
      <c r="R58" s="348">
        <v>4.1940999999999997</v>
      </c>
      <c r="S58" s="348">
        <v>6.4272999999999998</v>
      </c>
      <c r="T58" s="348">
        <v>5.1783999999999999</v>
      </c>
      <c r="U58" s="354">
        <v>4.4787999999999997</v>
      </c>
      <c r="V58" s="348">
        <v>4.8540000000000001</v>
      </c>
      <c r="W58" s="348">
        <v>6.3654999999999999</v>
      </c>
      <c r="X58" s="348">
        <v>6.8094000000000001</v>
      </c>
      <c r="Y58" s="375">
        <v>5.7845000000000004</v>
      </c>
      <c r="Z58" s="348">
        <v>7.1695000000000002</v>
      </c>
      <c r="AA58" s="348">
        <v>4.9882</v>
      </c>
      <c r="AB58" s="348">
        <v>6.6571999999999996</v>
      </c>
      <c r="AC58" s="348">
        <v>4.6223000000000001</v>
      </c>
      <c r="AD58" s="348">
        <v>4.7939999999999996</v>
      </c>
      <c r="AE58" s="348">
        <v>13.9884</v>
      </c>
      <c r="AF58" s="348">
        <v>7.6550000000000002</v>
      </c>
      <c r="AG58" s="569"/>
      <c r="AH58" s="346">
        <v>1</v>
      </c>
      <c r="AI58" s="346">
        <v>1</v>
      </c>
      <c r="AJ58" s="346">
        <v>1</v>
      </c>
      <c r="AK58" s="346">
        <v>1</v>
      </c>
      <c r="AL58" s="346">
        <v>1</v>
      </c>
      <c r="AM58" s="346">
        <v>1</v>
      </c>
      <c r="AN58" s="346">
        <v>3</v>
      </c>
      <c r="AO58" s="572">
        <v>4</v>
      </c>
      <c r="AP58" s="346">
        <v>3</v>
      </c>
      <c r="AQ58" s="346">
        <v>3</v>
      </c>
      <c r="AR58" s="346">
        <v>3</v>
      </c>
      <c r="AS58" s="346">
        <v>2</v>
      </c>
      <c r="AT58" s="346">
        <v>1</v>
      </c>
      <c r="AU58" s="346">
        <v>1</v>
      </c>
      <c r="AV58" s="346">
        <v>4</v>
      </c>
      <c r="AW58" s="346">
        <v>4</v>
      </c>
      <c r="AX58" s="346">
        <v>3</v>
      </c>
      <c r="AY58" s="346">
        <v>1</v>
      </c>
      <c r="AZ58" s="584"/>
      <c r="BA58" s="467">
        <v>11.57</v>
      </c>
      <c r="BB58" s="348">
        <v>84.6</v>
      </c>
      <c r="BC58" s="348" t="s">
        <v>430</v>
      </c>
      <c r="BD58" s="348" t="s">
        <v>430</v>
      </c>
      <c r="BE58" s="375" t="s">
        <v>430</v>
      </c>
      <c r="BF58" s="375">
        <v>3.83</v>
      </c>
      <c r="BG58" s="374"/>
      <c r="BH58" s="594">
        <v>3.83</v>
      </c>
      <c r="BI58" s="348">
        <v>15.79</v>
      </c>
      <c r="BJ58" s="348" t="s">
        <v>430</v>
      </c>
      <c r="BK58" s="348">
        <v>68.81</v>
      </c>
      <c r="BL58" s="348" t="s">
        <v>430</v>
      </c>
      <c r="BM58" s="375">
        <v>2.4</v>
      </c>
      <c r="BN58" s="375" t="s">
        <v>430</v>
      </c>
      <c r="BO58" s="375">
        <v>9.17</v>
      </c>
      <c r="BP58" s="375" t="s">
        <v>430</v>
      </c>
      <c r="BQ58" s="375" t="s">
        <v>430</v>
      </c>
      <c r="BR58" s="466"/>
      <c r="BS58" s="373">
        <v>3.2452500009735701E-3</v>
      </c>
      <c r="BT58" s="354">
        <v>4.7612024514283604</v>
      </c>
      <c r="BU58" s="430"/>
      <c r="BV58" s="374" t="s">
        <v>555</v>
      </c>
    </row>
    <row r="59" spans="1:74" s="428" customFormat="1" x14ac:dyDescent="0.25">
      <c r="A59" s="345" t="s">
        <v>8106</v>
      </c>
      <c r="B59" s="373"/>
      <c r="C59" s="719">
        <v>45243</v>
      </c>
      <c r="D59" s="373"/>
      <c r="E59" s="841">
        <v>368.32</v>
      </c>
      <c r="F59" s="373"/>
      <c r="G59" s="347">
        <v>12.0566</v>
      </c>
      <c r="H59" s="374"/>
      <c r="I59" s="843">
        <v>2.38</v>
      </c>
      <c r="J59" s="843">
        <v>7.08</v>
      </c>
      <c r="K59" s="843">
        <v>1.99</v>
      </c>
      <c r="L59" s="843">
        <v>2.13</v>
      </c>
      <c r="M59" s="362"/>
      <c r="N59" s="350">
        <v>-19.969799999999999</v>
      </c>
      <c r="O59" s="348">
        <v>-3.0266000000000002</v>
      </c>
      <c r="P59" s="348">
        <v>3.1589999999999998</v>
      </c>
      <c r="Q59" s="348">
        <v>7.4382999999999999</v>
      </c>
      <c r="R59" s="348">
        <v>-6.8400000000000002E-2</v>
      </c>
      <c r="S59" s="348">
        <v>5.2310999999999996</v>
      </c>
      <c r="T59" s="348">
        <v>4.9269999999999996</v>
      </c>
      <c r="U59" s="354">
        <v>4.2222</v>
      </c>
      <c r="V59" s="348">
        <v>4.6725000000000003</v>
      </c>
      <c r="W59" s="348">
        <v>6.2584</v>
      </c>
      <c r="X59" s="348" t="s">
        <v>430</v>
      </c>
      <c r="Y59" s="375" t="s">
        <v>430</v>
      </c>
      <c r="Z59" s="348" t="s">
        <v>430</v>
      </c>
      <c r="AA59" s="348">
        <v>2.7393999999999998</v>
      </c>
      <c r="AB59" s="348">
        <v>6.5098000000000003</v>
      </c>
      <c r="AC59" s="348">
        <v>4.3235000000000001</v>
      </c>
      <c r="AD59" s="348">
        <v>4.5726000000000004</v>
      </c>
      <c r="AE59" s="348">
        <v>10.383100000000001</v>
      </c>
      <c r="AF59" s="348">
        <v>6.8384999999999998</v>
      </c>
      <c r="AG59" s="569"/>
      <c r="AH59" s="346">
        <v>6</v>
      </c>
      <c r="AI59" s="346">
        <v>6</v>
      </c>
      <c r="AJ59" s="346">
        <v>7</v>
      </c>
      <c r="AK59" s="346">
        <v>3</v>
      </c>
      <c r="AL59" s="346">
        <v>5</v>
      </c>
      <c r="AM59" s="346">
        <v>7</v>
      </c>
      <c r="AN59" s="346">
        <v>5</v>
      </c>
      <c r="AO59" s="572">
        <v>7</v>
      </c>
      <c r="AP59" s="346">
        <v>6</v>
      </c>
      <c r="AQ59" s="346">
        <v>4</v>
      </c>
      <c r="AR59" s="346" t="s">
        <v>430</v>
      </c>
      <c r="AS59" s="346" t="s">
        <v>430</v>
      </c>
      <c r="AT59" s="346" t="s">
        <v>430</v>
      </c>
      <c r="AU59" s="346">
        <v>6</v>
      </c>
      <c r="AV59" s="346">
        <v>5</v>
      </c>
      <c r="AW59" s="346">
        <v>7</v>
      </c>
      <c r="AX59" s="346">
        <v>6</v>
      </c>
      <c r="AY59" s="346">
        <v>5</v>
      </c>
      <c r="AZ59" s="584"/>
      <c r="BA59" s="467">
        <v>2.2000000000000002</v>
      </c>
      <c r="BB59" s="348">
        <v>79.900000000000006</v>
      </c>
      <c r="BC59" s="348" t="s">
        <v>430</v>
      </c>
      <c r="BD59" s="348" t="s">
        <v>430</v>
      </c>
      <c r="BE59" s="375" t="s">
        <v>430</v>
      </c>
      <c r="BF59" s="375">
        <v>17.899999999999999</v>
      </c>
      <c r="BG59" s="374"/>
      <c r="BH59" s="594">
        <v>17.899999999999999</v>
      </c>
      <c r="BI59" s="348">
        <v>13.42</v>
      </c>
      <c r="BJ59" s="348">
        <v>6.78</v>
      </c>
      <c r="BK59" s="348">
        <v>59.7</v>
      </c>
      <c r="BL59" s="348" t="s">
        <v>430</v>
      </c>
      <c r="BM59" s="375">
        <v>2.2000000000000002</v>
      </c>
      <c r="BN59" s="375" t="s">
        <v>430</v>
      </c>
      <c r="BO59" s="375" t="s">
        <v>430</v>
      </c>
      <c r="BP59" s="375" t="s">
        <v>430</v>
      </c>
      <c r="BQ59" s="375" t="s">
        <v>430</v>
      </c>
      <c r="BR59" s="466"/>
      <c r="BS59" s="373">
        <v>2.7082233702708201</v>
      </c>
      <c r="BT59" s="354">
        <v>6.7055336006705497</v>
      </c>
      <c r="BU59" s="430"/>
      <c r="BV59" s="374" t="s">
        <v>555</v>
      </c>
    </row>
    <row r="60" spans="1:74" s="428" customFormat="1" x14ac:dyDescent="0.25">
      <c r="A60" s="345" t="s">
        <v>8107</v>
      </c>
      <c r="B60" s="373"/>
      <c r="C60" s="719">
        <v>38351</v>
      </c>
      <c r="D60" s="373"/>
      <c r="E60" s="346">
        <v>258.79000000000002</v>
      </c>
      <c r="F60" s="373"/>
      <c r="G60" s="347">
        <v>45.837699999999998</v>
      </c>
      <c r="H60" s="374"/>
      <c r="I60" s="348">
        <v>2.2759999999999998</v>
      </c>
      <c r="J60" s="348">
        <v>7.37</v>
      </c>
      <c r="K60" s="843">
        <v>2.2000000000000002</v>
      </c>
      <c r="L60" s="348">
        <v>2.0222000000000002</v>
      </c>
      <c r="M60" s="362"/>
      <c r="N60" s="350">
        <v>-9.3141999999999996</v>
      </c>
      <c r="O60" s="348">
        <v>3.7170999999999998</v>
      </c>
      <c r="P60" s="348">
        <v>7.2449000000000003</v>
      </c>
      <c r="Q60" s="348">
        <v>9.2583000000000002</v>
      </c>
      <c r="R60" s="348">
        <v>1.8935999999999999</v>
      </c>
      <c r="S60" s="348">
        <v>5.9858000000000002</v>
      </c>
      <c r="T60" s="348">
        <v>5.7430000000000003</v>
      </c>
      <c r="U60" s="354">
        <v>4.9945000000000004</v>
      </c>
      <c r="V60" s="348">
        <v>5.2526000000000002</v>
      </c>
      <c r="W60" s="348">
        <v>6.6867000000000001</v>
      </c>
      <c r="X60" s="348">
        <v>7.0141999999999998</v>
      </c>
      <c r="Y60" s="375">
        <v>5.8936000000000002</v>
      </c>
      <c r="Z60" s="348">
        <v>6.3761999999999999</v>
      </c>
      <c r="AA60" s="348">
        <v>3.8591000000000002</v>
      </c>
      <c r="AB60" s="348">
        <v>6.8594999999999997</v>
      </c>
      <c r="AC60" s="348">
        <v>5.0141</v>
      </c>
      <c r="AD60" s="348">
        <v>5.1798999999999999</v>
      </c>
      <c r="AE60" s="348">
        <v>13.2744</v>
      </c>
      <c r="AF60" s="348">
        <v>7.2624000000000004</v>
      </c>
      <c r="AG60" s="569"/>
      <c r="AH60" s="346">
        <v>4</v>
      </c>
      <c r="AI60" s="346">
        <v>3</v>
      </c>
      <c r="AJ60" s="346">
        <v>3</v>
      </c>
      <c r="AK60" s="346">
        <v>2</v>
      </c>
      <c r="AL60" s="346">
        <v>3</v>
      </c>
      <c r="AM60" s="346">
        <v>3</v>
      </c>
      <c r="AN60" s="346">
        <v>1</v>
      </c>
      <c r="AO60" s="572">
        <v>1</v>
      </c>
      <c r="AP60" s="346">
        <v>1</v>
      </c>
      <c r="AQ60" s="346">
        <v>1</v>
      </c>
      <c r="AR60" s="346">
        <v>1</v>
      </c>
      <c r="AS60" s="346">
        <v>1</v>
      </c>
      <c r="AT60" s="346">
        <v>2</v>
      </c>
      <c r="AU60" s="346">
        <v>2</v>
      </c>
      <c r="AV60" s="346">
        <v>2</v>
      </c>
      <c r="AW60" s="346">
        <v>1</v>
      </c>
      <c r="AX60" s="346">
        <v>1</v>
      </c>
      <c r="AY60" s="346">
        <v>2</v>
      </c>
      <c r="AZ60" s="584"/>
      <c r="BA60" s="467">
        <v>5.31</v>
      </c>
      <c r="BB60" s="348">
        <v>86.44</v>
      </c>
      <c r="BC60" s="348" t="s">
        <v>430</v>
      </c>
      <c r="BD60" s="348" t="s">
        <v>430</v>
      </c>
      <c r="BE60" s="375" t="s">
        <v>430</v>
      </c>
      <c r="BF60" s="375">
        <v>8.26</v>
      </c>
      <c r="BG60" s="374"/>
      <c r="BH60" s="594">
        <v>8.26</v>
      </c>
      <c r="BI60" s="348">
        <v>1.85</v>
      </c>
      <c r="BJ60" s="348" t="s">
        <v>430</v>
      </c>
      <c r="BK60" s="348">
        <v>84.59</v>
      </c>
      <c r="BL60" s="348" t="s">
        <v>430</v>
      </c>
      <c r="BM60" s="375">
        <v>5.31</v>
      </c>
      <c r="BN60" s="375" t="s">
        <v>430</v>
      </c>
      <c r="BO60" s="375" t="s">
        <v>430</v>
      </c>
      <c r="BP60" s="375" t="s">
        <v>430</v>
      </c>
      <c r="BQ60" s="375" t="s">
        <v>430</v>
      </c>
      <c r="BR60" s="466"/>
      <c r="BS60" s="373" t="s">
        <v>430</v>
      </c>
      <c r="BT60" s="354">
        <v>5.6760437899999996</v>
      </c>
      <c r="BU60" s="430"/>
      <c r="BV60" s="374" t="s">
        <v>555</v>
      </c>
    </row>
    <row r="61" spans="1:74" s="428" customFormat="1" x14ac:dyDescent="0.25">
      <c r="A61" s="345" t="s">
        <v>8108</v>
      </c>
      <c r="B61" s="373"/>
      <c r="C61" s="719">
        <v>44795</v>
      </c>
      <c r="D61" s="373"/>
      <c r="E61" s="346">
        <v>166.477</v>
      </c>
      <c r="F61" s="373"/>
      <c r="G61" s="347">
        <v>12.7643</v>
      </c>
      <c r="H61" s="374"/>
      <c r="I61" s="348">
        <v>3.1705999999999999</v>
      </c>
      <c r="J61" s="348">
        <v>7.01</v>
      </c>
      <c r="K61" s="348">
        <v>2.4325000000000001</v>
      </c>
      <c r="L61" s="348">
        <v>2.5741999999999998</v>
      </c>
      <c r="M61" s="362"/>
      <c r="N61" s="350">
        <v>-10.005599999999999</v>
      </c>
      <c r="O61" s="348">
        <v>0.38129999999999997</v>
      </c>
      <c r="P61" s="348">
        <v>5.1523000000000003</v>
      </c>
      <c r="Q61" s="348">
        <v>6.0598999999999998</v>
      </c>
      <c r="R61" s="348">
        <v>-0.38729999999999998</v>
      </c>
      <c r="S61" s="348">
        <v>5.5340999999999996</v>
      </c>
      <c r="T61" s="348">
        <v>5.0716000000000001</v>
      </c>
      <c r="U61" s="354">
        <v>4.4287000000000001</v>
      </c>
      <c r="V61" s="348">
        <v>4.8014999999999999</v>
      </c>
      <c r="W61" s="348">
        <v>6.0031999999999996</v>
      </c>
      <c r="X61" s="348">
        <v>6.3860999999999999</v>
      </c>
      <c r="Y61" s="375" t="s">
        <v>430</v>
      </c>
      <c r="Z61" s="348" t="s">
        <v>430</v>
      </c>
      <c r="AA61" s="348">
        <v>2.4262999999999999</v>
      </c>
      <c r="AB61" s="348">
        <v>6.7051999999999996</v>
      </c>
      <c r="AC61" s="348">
        <v>4.4484000000000004</v>
      </c>
      <c r="AD61" s="348">
        <v>4.7268999999999997</v>
      </c>
      <c r="AE61" s="348">
        <v>10.122199999999999</v>
      </c>
      <c r="AF61" s="348">
        <v>6.2041000000000004</v>
      </c>
      <c r="AG61" s="569"/>
      <c r="AH61" s="346">
        <v>5</v>
      </c>
      <c r="AI61" s="346">
        <v>5</v>
      </c>
      <c r="AJ61" s="346">
        <v>5</v>
      </c>
      <c r="AK61" s="346">
        <v>6</v>
      </c>
      <c r="AL61" s="346">
        <v>7</v>
      </c>
      <c r="AM61" s="346">
        <v>5</v>
      </c>
      <c r="AN61" s="346">
        <v>4</v>
      </c>
      <c r="AO61" s="572">
        <v>5</v>
      </c>
      <c r="AP61" s="346">
        <v>4</v>
      </c>
      <c r="AQ61" s="346">
        <v>7</v>
      </c>
      <c r="AR61" s="346">
        <v>6</v>
      </c>
      <c r="AS61" s="346" t="s">
        <v>430</v>
      </c>
      <c r="AT61" s="346" t="s">
        <v>430</v>
      </c>
      <c r="AU61" s="346">
        <v>7</v>
      </c>
      <c r="AV61" s="346">
        <v>3</v>
      </c>
      <c r="AW61" s="346">
        <v>5</v>
      </c>
      <c r="AX61" s="346">
        <v>4</v>
      </c>
      <c r="AY61" s="346">
        <v>6</v>
      </c>
      <c r="AZ61" s="584"/>
      <c r="BA61" s="467">
        <v>6.4</v>
      </c>
      <c r="BB61" s="348">
        <v>83.31</v>
      </c>
      <c r="BC61" s="348" t="s">
        <v>430</v>
      </c>
      <c r="BD61" s="348" t="s">
        <v>430</v>
      </c>
      <c r="BE61" s="375" t="s">
        <v>430</v>
      </c>
      <c r="BF61" s="375">
        <v>10.29</v>
      </c>
      <c r="BG61" s="374"/>
      <c r="BH61" s="594">
        <v>10.29</v>
      </c>
      <c r="BI61" s="348">
        <v>2.98</v>
      </c>
      <c r="BJ61" s="348" t="s">
        <v>430</v>
      </c>
      <c r="BK61" s="348">
        <v>80.34</v>
      </c>
      <c r="BL61" s="348" t="s">
        <v>430</v>
      </c>
      <c r="BM61" s="375">
        <v>5.8</v>
      </c>
      <c r="BN61" s="375" t="s">
        <v>430</v>
      </c>
      <c r="BO61" s="375">
        <v>0.6</v>
      </c>
      <c r="BP61" s="375" t="s">
        <v>430</v>
      </c>
      <c r="BQ61" s="375" t="s">
        <v>430</v>
      </c>
      <c r="BR61" s="466"/>
      <c r="BS61" s="373">
        <v>5.8963208099999997</v>
      </c>
      <c r="BT61" s="354">
        <v>5.9864039</v>
      </c>
      <c r="BU61" s="430"/>
      <c r="BV61" s="374" t="s">
        <v>555</v>
      </c>
    </row>
    <row r="62" spans="1:74" s="428" customFormat="1" x14ac:dyDescent="0.25">
      <c r="A62" s="345" t="s">
        <v>8109</v>
      </c>
      <c r="B62" s="373"/>
      <c r="C62" s="719">
        <v>44228</v>
      </c>
      <c r="D62" s="373"/>
      <c r="E62" s="841">
        <v>130.72</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466"/>
      <c r="BS62" s="373" t="s">
        <v>430</v>
      </c>
      <c r="BT62" s="354" t="s">
        <v>430</v>
      </c>
      <c r="BU62" s="430"/>
      <c r="BV62" s="374" t="s">
        <v>555</v>
      </c>
    </row>
    <row r="63" spans="1:74" s="428" customFormat="1" x14ac:dyDescent="0.25">
      <c r="A63" s="345" t="s">
        <v>8110</v>
      </c>
      <c r="B63" s="373"/>
      <c r="C63" s="719">
        <v>41272</v>
      </c>
      <c r="D63" s="373"/>
      <c r="E63" s="841">
        <v>82.2</v>
      </c>
      <c r="F63" s="373"/>
      <c r="G63" s="347">
        <v>2404.9038999999998</v>
      </c>
      <c r="H63" s="374"/>
      <c r="I63" s="843">
        <v>3.49</v>
      </c>
      <c r="J63" s="843">
        <v>6.98</v>
      </c>
      <c r="K63" s="843">
        <v>2.52</v>
      </c>
      <c r="L63" s="843">
        <v>2.67</v>
      </c>
      <c r="M63" s="362"/>
      <c r="N63" s="350">
        <v>-22.151499999999999</v>
      </c>
      <c r="O63" s="348">
        <v>-5.5544000000000002</v>
      </c>
      <c r="P63" s="348">
        <v>3.4079999999999999</v>
      </c>
      <c r="Q63" s="348">
        <v>6.0941999999999998</v>
      </c>
      <c r="R63" s="348">
        <v>-9.6000000000000002E-2</v>
      </c>
      <c r="S63" s="348">
        <v>6.2386999999999997</v>
      </c>
      <c r="T63" s="348">
        <v>5.3028000000000004</v>
      </c>
      <c r="U63" s="354">
        <v>4.9314999999999998</v>
      </c>
      <c r="V63" s="348">
        <v>5.1036999999999999</v>
      </c>
      <c r="W63" s="348">
        <v>6.4086999999999996</v>
      </c>
      <c r="X63" s="348">
        <v>6.9287999999999998</v>
      </c>
      <c r="Y63" s="375">
        <v>5.3846999999999996</v>
      </c>
      <c r="Z63" s="348">
        <v>6.2820999999999998</v>
      </c>
      <c r="AA63" s="348">
        <v>3.1680999999999999</v>
      </c>
      <c r="AB63" s="348">
        <v>7.4349999999999996</v>
      </c>
      <c r="AC63" s="348">
        <v>4.9082999999999997</v>
      </c>
      <c r="AD63" s="348">
        <v>5.0777999999999999</v>
      </c>
      <c r="AE63" s="348">
        <v>11.2737</v>
      </c>
      <c r="AF63" s="348">
        <v>6.6113999999999997</v>
      </c>
      <c r="AG63" s="569"/>
      <c r="AH63" s="346">
        <v>7</v>
      </c>
      <c r="AI63" s="346">
        <v>7</v>
      </c>
      <c r="AJ63" s="346">
        <v>6</v>
      </c>
      <c r="AK63" s="346">
        <v>5</v>
      </c>
      <c r="AL63" s="346">
        <v>6</v>
      </c>
      <c r="AM63" s="346">
        <v>2</v>
      </c>
      <c r="AN63" s="346">
        <v>2</v>
      </c>
      <c r="AO63" s="572">
        <v>2</v>
      </c>
      <c r="AP63" s="346">
        <v>2</v>
      </c>
      <c r="AQ63" s="346">
        <v>2</v>
      </c>
      <c r="AR63" s="346">
        <v>2</v>
      </c>
      <c r="AS63" s="346">
        <v>5</v>
      </c>
      <c r="AT63" s="346">
        <v>3</v>
      </c>
      <c r="AU63" s="346">
        <v>4</v>
      </c>
      <c r="AV63" s="346">
        <v>1</v>
      </c>
      <c r="AW63" s="346">
        <v>2</v>
      </c>
      <c r="AX63" s="346">
        <v>2</v>
      </c>
      <c r="AY63" s="346">
        <v>4</v>
      </c>
      <c r="AZ63" s="584"/>
      <c r="BA63" s="467">
        <v>12.1</v>
      </c>
      <c r="BB63" s="348">
        <v>71.510000000000005</v>
      </c>
      <c r="BC63" s="348" t="s">
        <v>430</v>
      </c>
      <c r="BD63" s="348" t="s">
        <v>430</v>
      </c>
      <c r="BE63" s="375" t="s">
        <v>430</v>
      </c>
      <c r="BF63" s="375">
        <v>16.399999999999999</v>
      </c>
      <c r="BG63" s="374"/>
      <c r="BH63" s="594">
        <v>16.399999999999999</v>
      </c>
      <c r="BI63" s="348" t="s">
        <v>430</v>
      </c>
      <c r="BJ63" s="348" t="s">
        <v>430</v>
      </c>
      <c r="BK63" s="348">
        <v>71.510000000000005</v>
      </c>
      <c r="BL63" s="348" t="s">
        <v>430</v>
      </c>
      <c r="BM63" s="375">
        <v>12.1</v>
      </c>
      <c r="BN63" s="375" t="s">
        <v>430</v>
      </c>
      <c r="BO63" s="375" t="s">
        <v>430</v>
      </c>
      <c r="BP63" s="375" t="s">
        <v>430</v>
      </c>
      <c r="BQ63" s="375" t="s">
        <v>430</v>
      </c>
      <c r="BR63" s="466"/>
      <c r="BS63" s="373" t="s">
        <v>430</v>
      </c>
      <c r="BT63" s="354" t="s">
        <v>430</v>
      </c>
      <c r="BU63" s="430"/>
      <c r="BV63" s="374" t="s">
        <v>555</v>
      </c>
    </row>
    <row r="64" spans="1:74" s="428" customFormat="1" x14ac:dyDescent="0.25">
      <c r="A64" s="345" t="s">
        <v>8111</v>
      </c>
      <c r="B64" s="373"/>
      <c r="C64" s="719">
        <v>44036</v>
      </c>
      <c r="D64" s="373"/>
      <c r="E64" s="346">
        <v>39.3508</v>
      </c>
      <c r="F64" s="373"/>
      <c r="G64" s="347">
        <v>13.6798</v>
      </c>
      <c r="H64" s="374"/>
      <c r="I64" s="348">
        <v>2.64</v>
      </c>
      <c r="J64" s="348">
        <v>7.01</v>
      </c>
      <c r="K64" s="348">
        <v>2.06</v>
      </c>
      <c r="L64" s="348">
        <v>2.19</v>
      </c>
      <c r="M64" s="362"/>
      <c r="N64" s="350">
        <v>-5.6022999999999996</v>
      </c>
      <c r="O64" s="348">
        <v>3.2025999999999999</v>
      </c>
      <c r="P64" s="348">
        <v>7.4433999999999996</v>
      </c>
      <c r="Q64" s="348">
        <v>7.3390000000000004</v>
      </c>
      <c r="R64" s="348">
        <v>0.96479999999999999</v>
      </c>
      <c r="S64" s="348">
        <v>5.4717000000000002</v>
      </c>
      <c r="T64" s="348">
        <v>4.7256</v>
      </c>
      <c r="U64" s="354">
        <v>4.3315000000000001</v>
      </c>
      <c r="V64" s="348">
        <v>4.6128</v>
      </c>
      <c r="W64" s="348">
        <v>6.1590999999999996</v>
      </c>
      <c r="X64" s="348">
        <v>6.5052000000000003</v>
      </c>
      <c r="Y64" s="375">
        <v>5.4858000000000002</v>
      </c>
      <c r="Z64" s="348" t="s">
        <v>430</v>
      </c>
      <c r="AA64" s="348">
        <v>2.9596</v>
      </c>
      <c r="AB64" s="348">
        <v>6.4966999999999997</v>
      </c>
      <c r="AC64" s="348">
        <v>4.3678999999999997</v>
      </c>
      <c r="AD64" s="348">
        <v>4.5579000000000001</v>
      </c>
      <c r="AE64" s="348">
        <v>11.428699999999999</v>
      </c>
      <c r="AF64" s="348">
        <v>5.2407000000000004</v>
      </c>
      <c r="AG64" s="569"/>
      <c r="AH64" s="346">
        <v>2</v>
      </c>
      <c r="AI64" s="346">
        <v>4</v>
      </c>
      <c r="AJ64" s="346">
        <v>2</v>
      </c>
      <c r="AK64" s="346">
        <v>4</v>
      </c>
      <c r="AL64" s="346">
        <v>4</v>
      </c>
      <c r="AM64" s="346">
        <v>6</v>
      </c>
      <c r="AN64" s="346">
        <v>7</v>
      </c>
      <c r="AO64" s="572">
        <v>6</v>
      </c>
      <c r="AP64" s="346">
        <v>7</v>
      </c>
      <c r="AQ64" s="346">
        <v>5</v>
      </c>
      <c r="AR64" s="346">
        <v>4</v>
      </c>
      <c r="AS64" s="346">
        <v>4</v>
      </c>
      <c r="AT64" s="346" t="s">
        <v>430</v>
      </c>
      <c r="AU64" s="346">
        <v>5</v>
      </c>
      <c r="AV64" s="346">
        <v>6</v>
      </c>
      <c r="AW64" s="346">
        <v>6</v>
      </c>
      <c r="AX64" s="346">
        <v>7</v>
      </c>
      <c r="AY64" s="346">
        <v>3</v>
      </c>
      <c r="AZ64" s="584"/>
      <c r="BA64" s="467">
        <v>7.47</v>
      </c>
      <c r="BB64" s="348">
        <v>78.48</v>
      </c>
      <c r="BC64" s="348" t="s">
        <v>430</v>
      </c>
      <c r="BD64" s="348" t="s">
        <v>430</v>
      </c>
      <c r="BE64" s="375" t="s">
        <v>430</v>
      </c>
      <c r="BF64" s="375">
        <v>14.05</v>
      </c>
      <c r="BG64" s="374"/>
      <c r="BH64" s="594">
        <v>14.05</v>
      </c>
      <c r="BI64" s="348">
        <v>23.11</v>
      </c>
      <c r="BJ64" s="348" t="s">
        <v>430</v>
      </c>
      <c r="BK64" s="348">
        <v>55.37</v>
      </c>
      <c r="BL64" s="348" t="s">
        <v>430</v>
      </c>
      <c r="BM64" s="375">
        <v>7.47</v>
      </c>
      <c r="BN64" s="375" t="s">
        <v>430</v>
      </c>
      <c r="BO64" s="375" t="s">
        <v>430</v>
      </c>
      <c r="BP64" s="375" t="s">
        <v>430</v>
      </c>
      <c r="BQ64" s="375" t="s">
        <v>430</v>
      </c>
      <c r="BR64" s="466"/>
      <c r="BS64" s="373" t="s">
        <v>430</v>
      </c>
      <c r="BT64" s="354">
        <v>2.5168211500000002</v>
      </c>
      <c r="BU64" s="430"/>
      <c r="BV64" s="374" t="s">
        <v>555</v>
      </c>
    </row>
    <row r="65" spans="1:74" s="428" customFormat="1" x14ac:dyDescent="0.25">
      <c r="A65" s="345" t="s">
        <v>8112</v>
      </c>
      <c r="B65" s="373"/>
      <c r="C65" s="719">
        <v>44126</v>
      </c>
      <c r="D65" s="373"/>
      <c r="E65" s="346">
        <v>34.03</v>
      </c>
      <c r="F65" s="373"/>
      <c r="G65" s="347">
        <v>13.789400000000001</v>
      </c>
      <c r="H65" s="374"/>
      <c r="I65" s="843">
        <v>3.53</v>
      </c>
      <c r="J65" s="843">
        <v>7.01</v>
      </c>
      <c r="K65" s="843">
        <v>2.04</v>
      </c>
      <c r="L65" s="843">
        <v>2.13</v>
      </c>
      <c r="M65" s="362"/>
      <c r="N65" s="350">
        <v>-7.6745999999999999</v>
      </c>
      <c r="O65" s="348">
        <v>5.2079000000000004</v>
      </c>
      <c r="P65" s="348">
        <v>6.5879000000000003</v>
      </c>
      <c r="Q65" s="348">
        <v>5.1718000000000002</v>
      </c>
      <c r="R65" s="348">
        <v>2.6615000000000002</v>
      </c>
      <c r="S65" s="348">
        <v>5.5548000000000002</v>
      </c>
      <c r="T65" s="348">
        <v>4.8395000000000001</v>
      </c>
      <c r="U65" s="354">
        <v>4.6768000000000001</v>
      </c>
      <c r="V65" s="348">
        <v>4.6809000000000003</v>
      </c>
      <c r="W65" s="348">
        <v>6.1177000000000001</v>
      </c>
      <c r="X65" s="348">
        <v>6.5030000000000001</v>
      </c>
      <c r="Y65" s="375">
        <v>5.7808000000000002</v>
      </c>
      <c r="Z65" s="348" t="s">
        <v>430</v>
      </c>
      <c r="AA65" s="348">
        <v>3.7852999999999999</v>
      </c>
      <c r="AB65" s="348">
        <v>5.5754999999999999</v>
      </c>
      <c r="AC65" s="348">
        <v>4.6581000000000001</v>
      </c>
      <c r="AD65" s="348">
        <v>4.6612</v>
      </c>
      <c r="AE65" s="348">
        <v>9.1814999999999998</v>
      </c>
      <c r="AF65" s="348">
        <v>5.6090999999999998</v>
      </c>
      <c r="AG65" s="569"/>
      <c r="AH65" s="346">
        <v>3</v>
      </c>
      <c r="AI65" s="346">
        <v>2</v>
      </c>
      <c r="AJ65" s="346">
        <v>4</v>
      </c>
      <c r="AK65" s="346">
        <v>7</v>
      </c>
      <c r="AL65" s="346">
        <v>2</v>
      </c>
      <c r="AM65" s="346">
        <v>4</v>
      </c>
      <c r="AN65" s="346">
        <v>6</v>
      </c>
      <c r="AO65" s="572">
        <v>3</v>
      </c>
      <c r="AP65" s="346">
        <v>5</v>
      </c>
      <c r="AQ65" s="346">
        <v>6</v>
      </c>
      <c r="AR65" s="346">
        <v>5</v>
      </c>
      <c r="AS65" s="346">
        <v>3</v>
      </c>
      <c r="AT65" s="346" t="s">
        <v>430</v>
      </c>
      <c r="AU65" s="346">
        <v>3</v>
      </c>
      <c r="AV65" s="346">
        <v>7</v>
      </c>
      <c r="AW65" s="346">
        <v>3</v>
      </c>
      <c r="AX65" s="346">
        <v>5</v>
      </c>
      <c r="AY65" s="346">
        <v>7</v>
      </c>
      <c r="AZ65" s="584"/>
      <c r="BA65" s="467">
        <v>20.49</v>
      </c>
      <c r="BB65" s="348">
        <v>72.52</v>
      </c>
      <c r="BC65" s="348" t="s">
        <v>430</v>
      </c>
      <c r="BD65" s="348" t="s">
        <v>430</v>
      </c>
      <c r="BE65" s="375" t="s">
        <v>430</v>
      </c>
      <c r="BF65" s="375">
        <v>6.99</v>
      </c>
      <c r="BG65" s="374"/>
      <c r="BH65" s="594">
        <v>6.99</v>
      </c>
      <c r="BI65" s="348">
        <v>13.03</v>
      </c>
      <c r="BJ65" s="348" t="s">
        <v>430</v>
      </c>
      <c r="BK65" s="348">
        <v>59.49</v>
      </c>
      <c r="BL65" s="348" t="s">
        <v>430</v>
      </c>
      <c r="BM65" s="375">
        <v>20.49</v>
      </c>
      <c r="BN65" s="375" t="s">
        <v>430</v>
      </c>
      <c r="BO65" s="375" t="s">
        <v>430</v>
      </c>
      <c r="BP65" s="375" t="s">
        <v>430</v>
      </c>
      <c r="BQ65" s="375" t="s">
        <v>430</v>
      </c>
      <c r="BR65" s="466"/>
      <c r="BS65" s="373" t="s">
        <v>430</v>
      </c>
      <c r="BT65" s="354" t="s">
        <v>430</v>
      </c>
      <c r="BU65" s="430"/>
      <c r="BV65" s="374" t="s">
        <v>555</v>
      </c>
    </row>
    <row r="66" spans="1:74" s="428" customFormat="1" x14ac:dyDescent="0.25">
      <c r="A66" s="345" t="s">
        <v>8113</v>
      </c>
      <c r="B66" s="373"/>
      <c r="C66" s="719">
        <v>44182</v>
      </c>
      <c r="D66" s="373"/>
      <c r="E66" s="841">
        <v>26.92</v>
      </c>
      <c r="F66" s="373"/>
      <c r="G66" s="347" t="s">
        <v>430</v>
      </c>
      <c r="H66" s="374"/>
      <c r="I66" s="348" t="s">
        <v>430</v>
      </c>
      <c r="J66" s="348" t="s">
        <v>430</v>
      </c>
      <c r="K66" s="348" t="s">
        <v>430</v>
      </c>
      <c r="L66" s="348" t="s">
        <v>430</v>
      </c>
      <c r="M66" s="362"/>
      <c r="N66" s="350" t="s">
        <v>430</v>
      </c>
      <c r="O66" s="348" t="s">
        <v>430</v>
      </c>
      <c r="P66" s="348" t="s">
        <v>430</v>
      </c>
      <c r="Q66" s="348" t="s">
        <v>430</v>
      </c>
      <c r="R66" s="348" t="s">
        <v>430</v>
      </c>
      <c r="S66" s="348" t="s">
        <v>430</v>
      </c>
      <c r="T66" s="348" t="s">
        <v>430</v>
      </c>
      <c r="U66" s="354" t="s">
        <v>430</v>
      </c>
      <c r="V66" s="348" t="s">
        <v>430</v>
      </c>
      <c r="W66" s="348" t="s">
        <v>430</v>
      </c>
      <c r="X66" s="348" t="s">
        <v>430</v>
      </c>
      <c r="Y66" s="375" t="s">
        <v>430</v>
      </c>
      <c r="Z66" s="348" t="s">
        <v>430</v>
      </c>
      <c r="AA66" s="348" t="s">
        <v>430</v>
      </c>
      <c r="AB66" s="348" t="s">
        <v>430</v>
      </c>
      <c r="AC66" s="348" t="s">
        <v>430</v>
      </c>
      <c r="AD66" s="348" t="s">
        <v>430</v>
      </c>
      <c r="AE66" s="348" t="s">
        <v>430</v>
      </c>
      <c r="AF66" s="348" t="s">
        <v>430</v>
      </c>
      <c r="AG66" s="569"/>
      <c r="AH66" s="346" t="s">
        <v>430</v>
      </c>
      <c r="AI66" s="346" t="s">
        <v>430</v>
      </c>
      <c r="AJ66" s="346" t="s">
        <v>430</v>
      </c>
      <c r="AK66" s="346" t="s">
        <v>430</v>
      </c>
      <c r="AL66" s="346" t="s">
        <v>430</v>
      </c>
      <c r="AM66" s="346" t="s">
        <v>430</v>
      </c>
      <c r="AN66" s="346" t="s">
        <v>430</v>
      </c>
      <c r="AO66" s="572" t="s">
        <v>430</v>
      </c>
      <c r="AP66" s="346" t="s">
        <v>430</v>
      </c>
      <c r="AQ66" s="346" t="s">
        <v>430</v>
      </c>
      <c r="AR66" s="346" t="s">
        <v>430</v>
      </c>
      <c r="AS66" s="346" t="s">
        <v>430</v>
      </c>
      <c r="AT66" s="346" t="s">
        <v>430</v>
      </c>
      <c r="AU66" s="346" t="s">
        <v>430</v>
      </c>
      <c r="AV66" s="346" t="s">
        <v>430</v>
      </c>
      <c r="AW66" s="346" t="s">
        <v>430</v>
      </c>
      <c r="AX66" s="346" t="s">
        <v>430</v>
      </c>
      <c r="AY66" s="346" t="s">
        <v>430</v>
      </c>
      <c r="AZ66" s="584"/>
      <c r="BA66" s="467" t="s">
        <v>430</v>
      </c>
      <c r="BB66" s="348" t="s">
        <v>430</v>
      </c>
      <c r="BC66" s="348" t="s">
        <v>430</v>
      </c>
      <c r="BD66" s="348" t="s">
        <v>430</v>
      </c>
      <c r="BE66" s="375" t="s">
        <v>430</v>
      </c>
      <c r="BF66" s="375" t="s">
        <v>430</v>
      </c>
      <c r="BG66" s="374"/>
      <c r="BH66" s="594" t="s">
        <v>430</v>
      </c>
      <c r="BI66" s="348" t="s">
        <v>430</v>
      </c>
      <c r="BJ66" s="348" t="s">
        <v>430</v>
      </c>
      <c r="BK66" s="348" t="s">
        <v>430</v>
      </c>
      <c r="BL66" s="348" t="s">
        <v>430</v>
      </c>
      <c r="BM66" s="375" t="s">
        <v>430</v>
      </c>
      <c r="BN66" s="375" t="s">
        <v>430</v>
      </c>
      <c r="BO66" s="375" t="s">
        <v>430</v>
      </c>
      <c r="BP66" s="375" t="s">
        <v>430</v>
      </c>
      <c r="BQ66" s="375" t="s">
        <v>430</v>
      </c>
      <c r="BR66" s="466"/>
      <c r="BS66" s="373" t="s">
        <v>430</v>
      </c>
      <c r="BT66" s="354" t="s">
        <v>430</v>
      </c>
      <c r="BU66" s="430"/>
      <c r="BV66" s="374" t="s">
        <v>555</v>
      </c>
    </row>
    <row r="67" spans="1:74" x14ac:dyDescent="0.25">
      <c r="A67" s="318" t="s">
        <v>93</v>
      </c>
      <c r="B67" s="43"/>
      <c r="C67" s="720"/>
      <c r="D67" s="43"/>
      <c r="E67" s="51"/>
      <c r="F67" s="43"/>
      <c r="G67" s="55"/>
      <c r="H67" s="66"/>
      <c r="I67" s="59"/>
      <c r="J67" s="59"/>
      <c r="K67" s="59"/>
      <c r="L67" s="59"/>
      <c r="M67" s="258"/>
      <c r="N67" s="70">
        <v>-10.793900000000001</v>
      </c>
      <c r="O67" s="59">
        <v>1.4610000000000001</v>
      </c>
      <c r="P67" s="59">
        <v>5.8517999999999999</v>
      </c>
      <c r="Q67" s="59">
        <v>7.4240000000000004</v>
      </c>
      <c r="R67" s="59">
        <v>1.3089</v>
      </c>
      <c r="S67" s="59">
        <v>5.7775999999999996</v>
      </c>
      <c r="T67" s="59">
        <v>5.1125999999999996</v>
      </c>
      <c r="U67" s="88">
        <v>4.5805999999999996</v>
      </c>
      <c r="V67" s="59">
        <v>4.8540000000000001</v>
      </c>
      <c r="W67" s="59">
        <v>6.2855999999999996</v>
      </c>
      <c r="X67" s="59">
        <v>6.6910999999999996</v>
      </c>
      <c r="Y67" s="276">
        <v>5.6658999999999997</v>
      </c>
      <c r="Z67" s="59">
        <v>6.6093000000000002</v>
      </c>
      <c r="AA67" s="59">
        <v>3.4180000000000001</v>
      </c>
      <c r="AB67" s="59">
        <v>6.6055999999999999</v>
      </c>
      <c r="AC67" s="59">
        <v>4.6204000000000001</v>
      </c>
      <c r="AD67" s="59">
        <v>4.7957000000000001</v>
      </c>
      <c r="AE67" s="59">
        <v>11.3789</v>
      </c>
      <c r="AF67" s="59">
        <v>6.4886999999999997</v>
      </c>
      <c r="AG67" s="553"/>
      <c r="AH67" s="51">
        <v>7</v>
      </c>
      <c r="AI67" s="51">
        <v>7</v>
      </c>
      <c r="AJ67" s="51">
        <v>7</v>
      </c>
      <c r="AK67" s="51">
        <v>7</v>
      </c>
      <c r="AL67" s="51">
        <v>7</v>
      </c>
      <c r="AM67" s="51">
        <v>7</v>
      </c>
      <c r="AN67" s="51">
        <v>7</v>
      </c>
      <c r="AO67" s="560">
        <v>7</v>
      </c>
      <c r="AP67" s="51">
        <v>7</v>
      </c>
      <c r="AQ67" s="51">
        <v>7</v>
      </c>
      <c r="AR67" s="51">
        <v>6</v>
      </c>
      <c r="AS67" s="51">
        <v>5</v>
      </c>
      <c r="AT67" s="51">
        <v>3</v>
      </c>
      <c r="AU67" s="51">
        <v>7</v>
      </c>
      <c r="AV67" s="51">
        <v>7</v>
      </c>
      <c r="AW67" s="51">
        <v>7</v>
      </c>
      <c r="AX67" s="51">
        <v>7</v>
      </c>
      <c r="AY67" s="51">
        <v>7</v>
      </c>
      <c r="AZ67" s="579"/>
      <c r="BA67" s="577"/>
      <c r="BB67" s="59"/>
      <c r="BC67" s="59"/>
      <c r="BD67" s="59"/>
      <c r="BE67" s="276"/>
      <c r="BF67" s="276"/>
      <c r="BG67" s="66"/>
      <c r="BH67" s="586"/>
      <c r="BI67" s="59"/>
      <c r="BJ67" s="59"/>
      <c r="BK67" s="59"/>
      <c r="BL67" s="59"/>
      <c r="BM67" s="276"/>
      <c r="BN67" s="587"/>
      <c r="BO67" s="587"/>
      <c r="BP67" s="587"/>
      <c r="BQ67" s="587"/>
      <c r="BR67" s="148"/>
      <c r="BS67" s="43"/>
      <c r="BT67" s="88"/>
      <c r="BU67" s="34"/>
      <c r="BV67" s="66"/>
    </row>
    <row r="68" spans="1:74" x14ac:dyDescent="0.25">
      <c r="A68" s="320" t="s">
        <v>94</v>
      </c>
      <c r="B68" s="44"/>
      <c r="C68" s="721"/>
      <c r="D68" s="44"/>
      <c r="E68" s="52"/>
      <c r="F68" s="44"/>
      <c r="G68" s="56"/>
      <c r="H68" s="67"/>
      <c r="I68" s="60"/>
      <c r="J68" s="60"/>
      <c r="K68" s="60"/>
      <c r="L68" s="60"/>
      <c r="M68" s="259"/>
      <c r="N68" s="71">
        <v>-0.83940000000000003</v>
      </c>
      <c r="O68" s="60">
        <v>6.2991999999999999</v>
      </c>
      <c r="P68" s="60">
        <v>7.9669999999999996</v>
      </c>
      <c r="Q68" s="60">
        <v>10.606199999999999</v>
      </c>
      <c r="R68" s="60">
        <v>4.1940999999999997</v>
      </c>
      <c r="S68" s="60">
        <v>6.4272999999999998</v>
      </c>
      <c r="T68" s="60">
        <v>5.7430000000000003</v>
      </c>
      <c r="U68" s="89">
        <v>4.9945000000000004</v>
      </c>
      <c r="V68" s="60">
        <v>5.2526000000000002</v>
      </c>
      <c r="W68" s="60">
        <v>6.6867000000000001</v>
      </c>
      <c r="X68" s="60">
        <v>7.0141999999999998</v>
      </c>
      <c r="Y68" s="277">
        <v>5.8936000000000002</v>
      </c>
      <c r="Z68" s="60">
        <v>7.1695000000000002</v>
      </c>
      <c r="AA68" s="60">
        <v>4.9882</v>
      </c>
      <c r="AB68" s="60">
        <v>7.4349999999999996</v>
      </c>
      <c r="AC68" s="60">
        <v>5.0141</v>
      </c>
      <c r="AD68" s="60">
        <v>5.1798999999999999</v>
      </c>
      <c r="AE68" s="60">
        <v>13.9884</v>
      </c>
      <c r="AF68" s="60">
        <v>7.6550000000000002</v>
      </c>
      <c r="AG68" s="554"/>
      <c r="AH68" s="52"/>
      <c r="AI68" s="52"/>
      <c r="AJ68" s="52"/>
      <c r="AK68" s="52"/>
      <c r="AL68" s="52"/>
      <c r="AM68" s="52"/>
      <c r="AN68" s="52"/>
      <c r="AO68" s="561"/>
      <c r="AP68" s="52"/>
      <c r="AQ68" s="52"/>
      <c r="AR68" s="52"/>
      <c r="AS68" s="52"/>
      <c r="AT68" s="52"/>
      <c r="AU68" s="52"/>
      <c r="AV68" s="52"/>
      <c r="AW68" s="52"/>
      <c r="AX68" s="52"/>
      <c r="AY68" s="52"/>
      <c r="AZ68" s="580"/>
      <c r="BA68" s="551"/>
      <c r="BB68" s="60"/>
      <c r="BC68" s="60"/>
      <c r="BD68" s="60"/>
      <c r="BE68" s="277"/>
      <c r="BF68" s="277"/>
      <c r="BG68" s="67"/>
      <c r="BH68" s="588"/>
      <c r="BI68" s="60"/>
      <c r="BJ68" s="60"/>
      <c r="BK68" s="60"/>
      <c r="BL68" s="60"/>
      <c r="BM68" s="277"/>
      <c r="BN68" s="589"/>
      <c r="BO68" s="589"/>
      <c r="BP68" s="589"/>
      <c r="BQ68" s="589"/>
      <c r="BR68" s="146"/>
      <c r="BS68" s="44"/>
      <c r="BT68" s="89"/>
      <c r="BU68" s="26"/>
      <c r="BV68" s="67"/>
    </row>
    <row r="69" spans="1:74" x14ac:dyDescent="0.25">
      <c r="A69" s="320" t="s">
        <v>95</v>
      </c>
      <c r="B69" s="44"/>
      <c r="C69" s="721"/>
      <c r="D69" s="44"/>
      <c r="E69" s="52"/>
      <c r="F69" s="44"/>
      <c r="G69" s="56"/>
      <c r="H69" s="67"/>
      <c r="I69" s="60"/>
      <c r="J69" s="60"/>
      <c r="K69" s="60"/>
      <c r="L69" s="60"/>
      <c r="M69" s="259"/>
      <c r="N69" s="71">
        <v>-22.151499999999999</v>
      </c>
      <c r="O69" s="60">
        <v>-5.5544000000000002</v>
      </c>
      <c r="P69" s="60">
        <v>3.1589999999999998</v>
      </c>
      <c r="Q69" s="60">
        <v>5.1718000000000002</v>
      </c>
      <c r="R69" s="60">
        <v>-0.38729999999999998</v>
      </c>
      <c r="S69" s="60">
        <v>5.2310999999999996</v>
      </c>
      <c r="T69" s="60">
        <v>4.7256</v>
      </c>
      <c r="U69" s="89">
        <v>4.2222</v>
      </c>
      <c r="V69" s="60">
        <v>4.6128</v>
      </c>
      <c r="W69" s="60">
        <v>6.0031999999999996</v>
      </c>
      <c r="X69" s="60">
        <v>6.3860999999999999</v>
      </c>
      <c r="Y69" s="277">
        <v>5.3846999999999996</v>
      </c>
      <c r="Z69" s="60">
        <v>6.2820999999999998</v>
      </c>
      <c r="AA69" s="60">
        <v>2.4262999999999999</v>
      </c>
      <c r="AB69" s="60">
        <v>5.5754999999999999</v>
      </c>
      <c r="AC69" s="60">
        <v>4.3235000000000001</v>
      </c>
      <c r="AD69" s="60">
        <v>4.5579000000000001</v>
      </c>
      <c r="AE69" s="60">
        <v>9.1814999999999998</v>
      </c>
      <c r="AF69" s="60">
        <v>5.2407000000000004</v>
      </c>
      <c r="AG69" s="554"/>
      <c r="AH69" s="52"/>
      <c r="AI69" s="52"/>
      <c r="AJ69" s="52"/>
      <c r="AK69" s="52"/>
      <c r="AL69" s="52"/>
      <c r="AM69" s="52"/>
      <c r="AN69" s="52"/>
      <c r="AO69" s="561"/>
      <c r="AP69" s="52"/>
      <c r="AQ69" s="52"/>
      <c r="AR69" s="52"/>
      <c r="AS69" s="52"/>
      <c r="AT69" s="52"/>
      <c r="AU69" s="52"/>
      <c r="AV69" s="52"/>
      <c r="AW69" s="52"/>
      <c r="AX69" s="52"/>
      <c r="AY69" s="52"/>
      <c r="AZ69" s="580"/>
      <c r="BA69" s="551"/>
      <c r="BB69" s="60"/>
      <c r="BC69" s="60"/>
      <c r="BD69" s="60"/>
      <c r="BE69" s="277"/>
      <c r="BF69" s="277"/>
      <c r="BG69" s="67"/>
      <c r="BH69" s="588"/>
      <c r="BI69" s="60"/>
      <c r="BJ69" s="60"/>
      <c r="BK69" s="60"/>
      <c r="BL69" s="60"/>
      <c r="BM69" s="277"/>
      <c r="BN69" s="589"/>
      <c r="BO69" s="589"/>
      <c r="BP69" s="589"/>
      <c r="BQ69" s="589"/>
      <c r="BR69" s="146"/>
      <c r="BS69" s="44"/>
      <c r="BT69" s="89"/>
      <c r="BU69" s="26"/>
      <c r="BV69" s="67"/>
    </row>
    <row r="70" spans="1:74" x14ac:dyDescent="0.25">
      <c r="A70" s="321" t="s">
        <v>96</v>
      </c>
      <c r="B70" s="45"/>
      <c r="C70" s="722"/>
      <c r="D70" s="45"/>
      <c r="E70" s="53"/>
      <c r="F70" s="45"/>
      <c r="G70" s="57"/>
      <c r="H70" s="68"/>
      <c r="I70" s="61"/>
      <c r="J70" s="61"/>
      <c r="K70" s="61"/>
      <c r="L70" s="61"/>
      <c r="M70" s="262"/>
      <c r="N70" s="72">
        <v>-9.3141999999999996</v>
      </c>
      <c r="O70" s="61">
        <v>3.2025999999999999</v>
      </c>
      <c r="P70" s="61">
        <v>6.5879000000000003</v>
      </c>
      <c r="Q70" s="61">
        <v>7.3390000000000004</v>
      </c>
      <c r="R70" s="61">
        <v>0.96479999999999999</v>
      </c>
      <c r="S70" s="61">
        <v>5.5548000000000002</v>
      </c>
      <c r="T70" s="61">
        <v>5.0716000000000001</v>
      </c>
      <c r="U70" s="90">
        <v>4.4787999999999997</v>
      </c>
      <c r="V70" s="61">
        <v>4.8014999999999999</v>
      </c>
      <c r="W70" s="61">
        <v>6.2584</v>
      </c>
      <c r="X70" s="61">
        <v>6.6573000000000002</v>
      </c>
      <c r="Y70" s="279">
        <v>5.7808000000000002</v>
      </c>
      <c r="Z70" s="61">
        <v>6.3761999999999999</v>
      </c>
      <c r="AA70" s="61">
        <v>3.1680999999999999</v>
      </c>
      <c r="AB70" s="61">
        <v>6.6571999999999996</v>
      </c>
      <c r="AC70" s="61">
        <v>4.6223000000000001</v>
      </c>
      <c r="AD70" s="61">
        <v>4.7268999999999997</v>
      </c>
      <c r="AE70" s="61">
        <v>11.2737</v>
      </c>
      <c r="AF70" s="61">
        <v>6.6113999999999997</v>
      </c>
      <c r="AG70" s="556"/>
      <c r="AH70" s="53"/>
      <c r="AI70" s="53"/>
      <c r="AJ70" s="53"/>
      <c r="AK70" s="53"/>
      <c r="AL70" s="53"/>
      <c r="AM70" s="53"/>
      <c r="AN70" s="53"/>
      <c r="AO70" s="563"/>
      <c r="AP70" s="53"/>
      <c r="AQ70" s="53"/>
      <c r="AR70" s="53"/>
      <c r="AS70" s="53"/>
      <c r="AT70" s="53"/>
      <c r="AU70" s="53"/>
      <c r="AV70" s="53"/>
      <c r="AW70" s="53"/>
      <c r="AX70" s="53"/>
      <c r="AY70" s="53"/>
      <c r="AZ70" s="581"/>
      <c r="BA70" s="578"/>
      <c r="BB70" s="61"/>
      <c r="BC70" s="61"/>
      <c r="BD70" s="61"/>
      <c r="BE70" s="279"/>
      <c r="BF70" s="279"/>
      <c r="BG70" s="68"/>
      <c r="BH70" s="590"/>
      <c r="BI70" s="61"/>
      <c r="BJ70" s="61"/>
      <c r="BK70" s="61"/>
      <c r="BL70" s="61"/>
      <c r="BM70" s="279"/>
      <c r="BN70" s="591"/>
      <c r="BO70" s="591"/>
      <c r="BP70" s="591"/>
      <c r="BQ70" s="591"/>
      <c r="BR70" s="149"/>
      <c r="BS70" s="45"/>
      <c r="BT70" s="90"/>
      <c r="BU70" s="272"/>
      <c r="BV70" s="68"/>
    </row>
    <row r="71" spans="1:74" ht="14.5" x14ac:dyDescent="0.25">
      <c r="A71" s="323" t="s">
        <v>91</v>
      </c>
      <c r="B71" s="69"/>
      <c r="C71" s="726"/>
      <c r="D71" s="69"/>
      <c r="E71" s="40"/>
      <c r="F71" s="69"/>
      <c r="G71" s="40"/>
      <c r="H71" s="69"/>
      <c r="I71" s="62"/>
      <c r="J71" s="62"/>
      <c r="K71" s="62"/>
      <c r="L71" s="62"/>
      <c r="M71" s="263"/>
      <c r="N71" s="73"/>
      <c r="O71" s="62"/>
      <c r="P71" s="62"/>
      <c r="Q71" s="62"/>
      <c r="R71" s="62"/>
      <c r="S71" s="62"/>
      <c r="T71" s="62"/>
      <c r="U71" s="91"/>
      <c r="V71" s="62"/>
      <c r="W71" s="62"/>
      <c r="X71" s="62"/>
      <c r="Y71" s="245"/>
      <c r="Z71" s="62"/>
      <c r="AA71" s="62"/>
      <c r="AB71" s="62"/>
      <c r="AC71" s="62"/>
      <c r="AD71" s="62"/>
      <c r="AE71" s="62"/>
      <c r="AF71" s="62"/>
      <c r="AG71" s="557"/>
      <c r="AH71" s="54"/>
      <c r="AI71" s="54"/>
      <c r="AJ71" s="54"/>
      <c r="AK71" s="54"/>
      <c r="AL71" s="54"/>
      <c r="AM71" s="54"/>
      <c r="AN71" s="54"/>
      <c r="AO71" s="312"/>
      <c r="AP71" s="247"/>
      <c r="AQ71" s="247"/>
      <c r="AR71" s="247"/>
      <c r="AS71" s="247"/>
      <c r="AT71" s="247"/>
      <c r="AU71" s="247"/>
      <c r="AV71" s="247"/>
      <c r="AW71" s="247"/>
      <c r="AX71" s="247"/>
      <c r="AY71" s="247"/>
      <c r="AZ71" s="69"/>
      <c r="BA71" s="245"/>
      <c r="BB71" s="245"/>
      <c r="BC71" s="245"/>
      <c r="BD71" s="245"/>
      <c r="BE71" s="245"/>
      <c r="BF71" s="245"/>
      <c r="BG71" s="69"/>
      <c r="BH71" s="245"/>
      <c r="BI71" s="245"/>
      <c r="BJ71" s="245"/>
      <c r="BK71" s="245"/>
      <c r="BL71" s="245"/>
      <c r="BM71" s="245"/>
      <c r="BN71" s="245"/>
      <c r="BO71" s="245"/>
      <c r="BP71" s="245"/>
      <c r="BQ71" s="245"/>
      <c r="BR71" s="69"/>
      <c r="BS71" s="40"/>
      <c r="BT71" s="40"/>
      <c r="BU71" s="69"/>
      <c r="BV71" s="41"/>
    </row>
    <row r="72" spans="1:74" s="428" customFormat="1" x14ac:dyDescent="0.25">
      <c r="A72" s="345" t="s">
        <v>8068</v>
      </c>
      <c r="B72" s="374"/>
      <c r="C72" s="731"/>
      <c r="D72" s="374"/>
      <c r="E72" s="372"/>
      <c r="F72" s="374"/>
      <c r="G72" s="372"/>
      <c r="H72" s="374"/>
      <c r="I72" s="348"/>
      <c r="J72" s="348"/>
      <c r="K72" s="348"/>
      <c r="L72" s="348"/>
      <c r="M72" s="362"/>
      <c r="N72" s="350" t="s">
        <v>430</v>
      </c>
      <c r="O72" s="348" t="s">
        <v>430</v>
      </c>
      <c r="P72" s="348" t="s">
        <v>430</v>
      </c>
      <c r="Q72" s="348" t="s">
        <v>430</v>
      </c>
      <c r="R72" s="348" t="s">
        <v>430</v>
      </c>
      <c r="S72" s="348" t="s">
        <v>430</v>
      </c>
      <c r="T72" s="348" t="s">
        <v>430</v>
      </c>
      <c r="U72" s="354" t="s">
        <v>430</v>
      </c>
      <c r="V72" s="348" t="s">
        <v>430</v>
      </c>
      <c r="W72" s="348" t="s">
        <v>430</v>
      </c>
      <c r="X72" s="348" t="s">
        <v>430</v>
      </c>
      <c r="Y72" s="375" t="s">
        <v>430</v>
      </c>
      <c r="Z72" s="348" t="s">
        <v>430</v>
      </c>
      <c r="AA72" s="348" t="s">
        <v>430</v>
      </c>
      <c r="AB72" s="348" t="s">
        <v>430</v>
      </c>
      <c r="AC72" s="348" t="s">
        <v>430</v>
      </c>
      <c r="AD72" s="348" t="s">
        <v>430</v>
      </c>
      <c r="AE72" s="348" t="s">
        <v>430</v>
      </c>
      <c r="AF72" s="348" t="s">
        <v>430</v>
      </c>
      <c r="AG72" s="569"/>
      <c r="AH72" s="346"/>
      <c r="AI72" s="346"/>
      <c r="AJ72" s="346"/>
      <c r="AK72" s="346"/>
      <c r="AL72" s="346"/>
      <c r="AM72" s="346"/>
      <c r="AN72" s="346"/>
      <c r="AO72" s="573"/>
      <c r="AP72" s="346"/>
      <c r="AQ72" s="346"/>
      <c r="AR72" s="346"/>
      <c r="AS72" s="346"/>
      <c r="AT72" s="346"/>
      <c r="AU72" s="429"/>
      <c r="AV72" s="429"/>
      <c r="AW72" s="429"/>
      <c r="AX72" s="429"/>
      <c r="AY72" s="429"/>
      <c r="AZ72" s="374"/>
      <c r="BA72" s="375"/>
      <c r="BB72" s="375"/>
      <c r="BC72" s="375"/>
      <c r="BD72" s="375"/>
      <c r="BE72" s="375"/>
      <c r="BF72" s="375"/>
      <c r="BG72" s="374"/>
      <c r="BH72" s="375"/>
      <c r="BI72" s="375"/>
      <c r="BJ72" s="375"/>
      <c r="BK72" s="375"/>
      <c r="BL72" s="375"/>
      <c r="BM72" s="375"/>
      <c r="BN72" s="375"/>
      <c r="BO72" s="632"/>
      <c r="BP72" s="632"/>
      <c r="BQ72" s="632"/>
      <c r="BR72" s="374"/>
      <c r="BS72" s="372"/>
      <c r="BT72" s="372"/>
      <c r="BU72" s="374"/>
      <c r="BV72" s="430"/>
    </row>
    <row r="73" spans="1:74" s="428" customFormat="1" x14ac:dyDescent="0.25">
      <c r="A73" s="495" t="s">
        <v>8069</v>
      </c>
      <c r="B73" s="417"/>
      <c r="C73" s="732"/>
      <c r="D73" s="417"/>
      <c r="E73" s="431"/>
      <c r="F73" s="417"/>
      <c r="G73" s="431"/>
      <c r="H73" s="432"/>
      <c r="I73" s="433"/>
      <c r="J73" s="433"/>
      <c r="K73" s="433"/>
      <c r="L73" s="433"/>
      <c r="M73" s="420"/>
      <c r="N73" s="434" t="s">
        <v>430</v>
      </c>
      <c r="O73" s="433" t="s">
        <v>430</v>
      </c>
      <c r="P73" s="433" t="s">
        <v>430</v>
      </c>
      <c r="Q73" s="433" t="s">
        <v>430</v>
      </c>
      <c r="R73" s="433" t="s">
        <v>430</v>
      </c>
      <c r="S73" s="433" t="s">
        <v>430</v>
      </c>
      <c r="T73" s="433" t="s">
        <v>430</v>
      </c>
      <c r="U73" s="574" t="s">
        <v>430</v>
      </c>
      <c r="V73" s="433" t="s">
        <v>430</v>
      </c>
      <c r="W73" s="433" t="s">
        <v>430</v>
      </c>
      <c r="X73" s="433" t="s">
        <v>430</v>
      </c>
      <c r="Y73" s="375" t="s">
        <v>430</v>
      </c>
      <c r="Z73" s="433" t="s">
        <v>430</v>
      </c>
      <c r="AA73" s="433" t="s">
        <v>430</v>
      </c>
      <c r="AB73" s="433" t="s">
        <v>430</v>
      </c>
      <c r="AC73" s="433" t="s">
        <v>430</v>
      </c>
      <c r="AD73" s="433" t="s">
        <v>430</v>
      </c>
      <c r="AE73" s="433" t="s">
        <v>430</v>
      </c>
      <c r="AF73" s="433" t="s">
        <v>430</v>
      </c>
      <c r="AG73" s="575"/>
      <c r="AH73" s="435"/>
      <c r="AI73" s="435"/>
      <c r="AJ73" s="435"/>
      <c r="AK73" s="435"/>
      <c r="AL73" s="435"/>
      <c r="AM73" s="346"/>
      <c r="AN73" s="346"/>
      <c r="AO73" s="576"/>
      <c r="AP73" s="435"/>
      <c r="AQ73" s="435"/>
      <c r="AR73" s="435"/>
      <c r="AS73" s="435"/>
      <c r="AT73" s="435"/>
      <c r="AU73" s="429"/>
      <c r="AV73" s="436"/>
      <c r="AW73" s="436"/>
      <c r="AX73" s="436"/>
      <c r="AY73" s="436"/>
      <c r="AZ73" s="417"/>
      <c r="BA73" s="437"/>
      <c r="BB73" s="437"/>
      <c r="BC73" s="437"/>
      <c r="BD73" s="437"/>
      <c r="BE73" s="437"/>
      <c r="BF73" s="437"/>
      <c r="BG73" s="417"/>
      <c r="BH73" s="437"/>
      <c r="BI73" s="437"/>
      <c r="BJ73" s="437"/>
      <c r="BK73" s="437"/>
      <c r="BL73" s="437"/>
      <c r="BM73" s="421"/>
      <c r="BN73" s="437"/>
      <c r="BO73" s="421"/>
      <c r="BP73" s="421"/>
      <c r="BQ73" s="421"/>
      <c r="BR73" s="417"/>
      <c r="BS73" s="412"/>
      <c r="BT73" s="412"/>
      <c r="BU73" s="417"/>
      <c r="BV73" s="438"/>
    </row>
    <row r="74" spans="1:74" x14ac:dyDescent="0.25">
      <c r="BM74" s="277"/>
    </row>
    <row r="75" spans="1:74" x14ac:dyDescent="0.25">
      <c r="BM75" s="277"/>
    </row>
    <row r="76" spans="1:74" x14ac:dyDescent="0.25">
      <c r="BM76" s="277"/>
    </row>
    <row r="77" spans="1:74" hidden="1" x14ac:dyDescent="0.25">
      <c r="A77" s="488" t="s">
        <v>173</v>
      </c>
      <c r="BM77" s="277"/>
    </row>
    <row r="78" spans="1:74" x14ac:dyDescent="0.25">
      <c r="A78" s="488" t="s">
        <v>10576</v>
      </c>
      <c r="BM78" s="277"/>
    </row>
    <row r="79" spans="1:74" x14ac:dyDescent="0.25">
      <c r="A79" s="488" t="s">
        <v>292</v>
      </c>
      <c r="BM79"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4B8FD-85D2-4C9B-9389-458B54A8EC71}">
  <sheetPr codeName="Sheet37"/>
  <dimension ref="A1:BV82"/>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6.54296875" style="22"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1796875" style="21" bestFit="1" customWidth="1"/>
    <col min="75" max="16384" width="8.90625" style="21"/>
  </cols>
  <sheetData>
    <row r="1" spans="1:74" ht="33" customHeight="1" x14ac:dyDescent="0.25">
      <c r="A1" s="22" t="s">
        <v>43</v>
      </c>
    </row>
    <row r="3" spans="1:74" ht="20.5" x14ac:dyDescent="0.45">
      <c r="A3" s="693" t="s">
        <v>237</v>
      </c>
    </row>
    <row r="4" spans="1:74" x14ac:dyDescent="0.25">
      <c r="A4" s="22" t="s">
        <v>425</v>
      </c>
    </row>
    <row r="5" spans="1:74" ht="33" x14ac:dyDescent="0.25">
      <c r="A5" s="1150" t="s">
        <v>238</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643"/>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5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644"/>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694" t="s">
        <v>239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18"/>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s="425" customFormat="1" x14ac:dyDescent="0.25">
      <c r="A8" s="667" t="s">
        <v>8117</v>
      </c>
      <c r="B8" s="369"/>
      <c r="C8" s="718">
        <v>41276</v>
      </c>
      <c r="D8" s="369"/>
      <c r="E8" s="338">
        <v>8192.43</v>
      </c>
      <c r="F8" s="369"/>
      <c r="G8" s="339">
        <v>72.735399999999998</v>
      </c>
      <c r="H8" s="370"/>
      <c r="I8" s="843">
        <v>22.1</v>
      </c>
      <c r="J8" s="843">
        <v>7.38</v>
      </c>
      <c r="K8" s="843">
        <v>6.13</v>
      </c>
      <c r="L8" s="843">
        <v>6.37</v>
      </c>
      <c r="M8" s="361"/>
      <c r="N8" s="342">
        <v>8.9847999999999999</v>
      </c>
      <c r="O8" s="340">
        <v>8.0511999999999997</v>
      </c>
      <c r="P8" s="340">
        <v>5.9928999999999997</v>
      </c>
      <c r="Q8" s="340">
        <v>-1.9628000000000001</v>
      </c>
      <c r="R8" s="340">
        <v>-4.0282</v>
      </c>
      <c r="S8" s="340">
        <v>5.0366</v>
      </c>
      <c r="T8" s="340">
        <v>3.5825999999999998</v>
      </c>
      <c r="U8" s="344">
        <v>5.1371000000000002</v>
      </c>
      <c r="V8" s="340">
        <v>4.2587999999999999</v>
      </c>
      <c r="W8" s="340">
        <v>5.0444000000000004</v>
      </c>
      <c r="X8" s="340">
        <v>6.6360999999999999</v>
      </c>
      <c r="Y8" s="371">
        <v>6.2516999999999996</v>
      </c>
      <c r="Z8" s="340">
        <v>7.5377000000000001</v>
      </c>
      <c r="AA8" s="340">
        <v>-0.56530000000000002</v>
      </c>
      <c r="AB8" s="340">
        <v>7.6635999999999997</v>
      </c>
      <c r="AC8" s="340">
        <v>4.593</v>
      </c>
      <c r="AD8" s="340">
        <v>4.1917999999999997</v>
      </c>
      <c r="AE8" s="340">
        <v>0.57220000000000004</v>
      </c>
      <c r="AF8" s="340">
        <v>8.7276000000000007</v>
      </c>
      <c r="AG8" s="568"/>
      <c r="AH8" s="338">
        <v>1</v>
      </c>
      <c r="AI8" s="338">
        <v>1</v>
      </c>
      <c r="AJ8" s="338">
        <v>2</v>
      </c>
      <c r="AK8" s="338">
        <v>1</v>
      </c>
      <c r="AL8" s="338">
        <v>1</v>
      </c>
      <c r="AM8" s="338">
        <v>13</v>
      </c>
      <c r="AN8" s="338">
        <v>10</v>
      </c>
      <c r="AO8" s="570">
        <v>9</v>
      </c>
      <c r="AP8" s="338">
        <v>5</v>
      </c>
      <c r="AQ8" s="338">
        <v>8</v>
      </c>
      <c r="AR8" s="338">
        <v>7</v>
      </c>
      <c r="AS8" s="338">
        <v>3</v>
      </c>
      <c r="AT8" s="338">
        <v>2</v>
      </c>
      <c r="AU8" s="338">
        <v>2</v>
      </c>
      <c r="AV8" s="338">
        <v>13</v>
      </c>
      <c r="AW8" s="338">
        <v>5</v>
      </c>
      <c r="AX8" s="338">
        <v>5</v>
      </c>
      <c r="AY8" s="338">
        <v>5</v>
      </c>
      <c r="AZ8" s="583"/>
      <c r="BA8" s="464">
        <v>82.26</v>
      </c>
      <c r="BB8" s="340" t="s">
        <v>430</v>
      </c>
      <c r="BC8" s="340" t="s">
        <v>430</v>
      </c>
      <c r="BD8" s="340" t="s">
        <v>430</v>
      </c>
      <c r="BE8" s="371">
        <v>-29.21</v>
      </c>
      <c r="BF8" s="371">
        <v>17.739999999999998</v>
      </c>
      <c r="BG8" s="370"/>
      <c r="BH8" s="593">
        <v>17.739999999999998</v>
      </c>
      <c r="BI8" s="340" t="s">
        <v>430</v>
      </c>
      <c r="BJ8" s="340" t="s">
        <v>430</v>
      </c>
      <c r="BK8" s="340" t="s">
        <v>430</v>
      </c>
      <c r="BL8" s="340" t="s">
        <v>430</v>
      </c>
      <c r="BM8" s="371">
        <v>50.67</v>
      </c>
      <c r="BN8" s="371" t="s">
        <v>430</v>
      </c>
      <c r="BO8" s="371">
        <v>31.59</v>
      </c>
      <c r="BP8" s="371" t="s">
        <v>430</v>
      </c>
      <c r="BQ8" s="371">
        <v>-29.21</v>
      </c>
      <c r="BR8" s="609"/>
      <c r="BS8" s="369" t="s">
        <v>430</v>
      </c>
      <c r="BT8" s="344">
        <v>-7.3035124820772204</v>
      </c>
      <c r="BU8" s="571"/>
      <c r="BV8" s="370" t="s">
        <v>555</v>
      </c>
    </row>
    <row r="9" spans="1:74" s="425" customFormat="1" x14ac:dyDescent="0.25">
      <c r="A9" s="667" t="s">
        <v>8118</v>
      </c>
      <c r="B9" s="369"/>
      <c r="C9" s="718">
        <v>41275</v>
      </c>
      <c r="D9" s="369"/>
      <c r="E9" s="338">
        <v>7917.94</v>
      </c>
      <c r="F9" s="369"/>
      <c r="G9" s="339">
        <v>116.9496</v>
      </c>
      <c r="H9" s="370"/>
      <c r="I9" s="843">
        <v>21.3</v>
      </c>
      <c r="J9" s="843">
        <v>7.53</v>
      </c>
      <c r="K9" s="843">
        <v>9.31</v>
      </c>
      <c r="L9" s="843">
        <v>9.66</v>
      </c>
      <c r="M9" s="361"/>
      <c r="N9" s="342">
        <v>-43.890900000000002</v>
      </c>
      <c r="O9" s="340">
        <v>-9.8855000000000004</v>
      </c>
      <c r="P9" s="340">
        <v>-2.0323000000000002</v>
      </c>
      <c r="Q9" s="340">
        <v>-14.154500000000001</v>
      </c>
      <c r="R9" s="340">
        <v>-10.073399999999999</v>
      </c>
      <c r="S9" s="340">
        <v>7.9512999999999998</v>
      </c>
      <c r="T9" s="340">
        <v>4.9770000000000003</v>
      </c>
      <c r="U9" s="344">
        <v>5.5155000000000003</v>
      </c>
      <c r="V9" s="340">
        <v>5.2154999999999996</v>
      </c>
      <c r="W9" s="340">
        <v>6.5311000000000003</v>
      </c>
      <c r="X9" s="340">
        <v>7.2485999999999997</v>
      </c>
      <c r="Y9" s="371">
        <v>6.6170999999999998</v>
      </c>
      <c r="Z9" s="340">
        <v>7.5286</v>
      </c>
      <c r="AA9" s="340">
        <v>-1.6779999999999999</v>
      </c>
      <c r="AB9" s="340">
        <v>10.0754</v>
      </c>
      <c r="AC9" s="340">
        <v>4.8242000000000003</v>
      </c>
      <c r="AD9" s="340">
        <v>4.9654999999999996</v>
      </c>
      <c r="AE9" s="340">
        <v>-5.3259999999999996</v>
      </c>
      <c r="AF9" s="340">
        <v>8.3511000000000006</v>
      </c>
      <c r="AG9" s="568"/>
      <c r="AH9" s="338">
        <v>14</v>
      </c>
      <c r="AI9" s="338">
        <v>12</v>
      </c>
      <c r="AJ9" s="338">
        <v>14</v>
      </c>
      <c r="AK9" s="338">
        <v>12</v>
      </c>
      <c r="AL9" s="338">
        <v>7</v>
      </c>
      <c r="AM9" s="338">
        <v>5</v>
      </c>
      <c r="AN9" s="338">
        <v>2</v>
      </c>
      <c r="AO9" s="570">
        <v>4</v>
      </c>
      <c r="AP9" s="338">
        <v>3</v>
      </c>
      <c r="AQ9" s="338">
        <v>1</v>
      </c>
      <c r="AR9" s="338">
        <v>3</v>
      </c>
      <c r="AS9" s="338">
        <v>1</v>
      </c>
      <c r="AT9" s="338">
        <v>3</v>
      </c>
      <c r="AU9" s="338">
        <v>3</v>
      </c>
      <c r="AV9" s="338">
        <v>5</v>
      </c>
      <c r="AW9" s="338">
        <v>3</v>
      </c>
      <c r="AX9" s="338">
        <v>3</v>
      </c>
      <c r="AY9" s="338">
        <v>12</v>
      </c>
      <c r="AZ9" s="583"/>
      <c r="BA9" s="464">
        <v>95.43</v>
      </c>
      <c r="BB9" s="340" t="s">
        <v>430</v>
      </c>
      <c r="BC9" s="340" t="s">
        <v>430</v>
      </c>
      <c r="BD9" s="340" t="s">
        <v>430</v>
      </c>
      <c r="BE9" s="371">
        <v>-6.29</v>
      </c>
      <c r="BF9" s="371">
        <v>4.57</v>
      </c>
      <c r="BG9" s="370"/>
      <c r="BH9" s="593">
        <v>4.57</v>
      </c>
      <c r="BI9" s="340" t="s">
        <v>430</v>
      </c>
      <c r="BJ9" s="340" t="s">
        <v>430</v>
      </c>
      <c r="BK9" s="340" t="s">
        <v>430</v>
      </c>
      <c r="BL9" s="340" t="s">
        <v>430</v>
      </c>
      <c r="BM9" s="371">
        <v>95.43</v>
      </c>
      <c r="BN9" s="371" t="s">
        <v>430</v>
      </c>
      <c r="BO9" s="371" t="s">
        <v>430</v>
      </c>
      <c r="BP9" s="371" t="s">
        <v>430</v>
      </c>
      <c r="BQ9" s="371">
        <v>-6.29</v>
      </c>
      <c r="BR9" s="463"/>
      <c r="BS9" s="369" t="s">
        <v>430</v>
      </c>
      <c r="BT9" s="344" t="s">
        <v>430</v>
      </c>
      <c r="BU9" s="571"/>
      <c r="BV9" s="370" t="s">
        <v>555</v>
      </c>
    </row>
    <row r="10" spans="1:74" s="428" customFormat="1" ht="11" x14ac:dyDescent="0.3">
      <c r="A10" s="868" t="s">
        <v>8119</v>
      </c>
      <c r="B10" s="846"/>
      <c r="C10" s="847">
        <v>41275</v>
      </c>
      <c r="D10" s="846"/>
      <c r="E10" s="848">
        <v>2101.5</v>
      </c>
      <c r="F10" s="846"/>
      <c r="G10" s="849">
        <v>111.4117</v>
      </c>
      <c r="H10" s="851"/>
      <c r="I10" s="850">
        <v>15.31</v>
      </c>
      <c r="J10" s="850">
        <v>6.92</v>
      </c>
      <c r="K10" s="850">
        <v>8.17</v>
      </c>
      <c r="L10" s="850">
        <v>6.93</v>
      </c>
      <c r="M10" s="855"/>
      <c r="N10" s="852">
        <v>-14.605700000000001</v>
      </c>
      <c r="O10" s="850">
        <v>0.84089999999999998</v>
      </c>
      <c r="P10" s="850">
        <v>3.4375</v>
      </c>
      <c r="Q10" s="850">
        <v>-8.2274999999999991</v>
      </c>
      <c r="R10" s="850">
        <v>-10.400499999999999</v>
      </c>
      <c r="S10" s="850">
        <v>7.1932</v>
      </c>
      <c r="T10" s="850">
        <v>4.3845999999999998</v>
      </c>
      <c r="U10" s="860">
        <v>5.3007999999999997</v>
      </c>
      <c r="V10" s="850">
        <v>3.5695999999999999</v>
      </c>
      <c r="W10" s="850">
        <v>3.8201999999999998</v>
      </c>
      <c r="X10" s="850">
        <v>5.8750999999999998</v>
      </c>
      <c r="Y10" s="856">
        <v>5.5153999999999996</v>
      </c>
      <c r="Z10" s="850">
        <v>6.9324000000000003</v>
      </c>
      <c r="AA10" s="850">
        <v>-1.7114</v>
      </c>
      <c r="AB10" s="850">
        <v>9.7927</v>
      </c>
      <c r="AC10" s="850">
        <v>3.4552</v>
      </c>
      <c r="AD10" s="850">
        <v>3.2374000000000001</v>
      </c>
      <c r="AE10" s="850">
        <v>-1.3002</v>
      </c>
      <c r="AF10" s="850">
        <v>7.7816999999999998</v>
      </c>
      <c r="AG10" s="948"/>
      <c r="AH10" s="848">
        <v>5</v>
      </c>
      <c r="AI10" s="848">
        <v>3</v>
      </c>
      <c r="AJ10" s="848">
        <v>7</v>
      </c>
      <c r="AK10" s="848">
        <v>6</v>
      </c>
      <c r="AL10" s="848">
        <v>8</v>
      </c>
      <c r="AM10" s="848">
        <v>7</v>
      </c>
      <c r="AN10" s="848">
        <v>5</v>
      </c>
      <c r="AO10" s="949">
        <v>7</v>
      </c>
      <c r="AP10" s="848">
        <v>11</v>
      </c>
      <c r="AQ10" s="848">
        <v>13</v>
      </c>
      <c r="AR10" s="848">
        <v>13</v>
      </c>
      <c r="AS10" s="848">
        <v>11</v>
      </c>
      <c r="AT10" s="848">
        <v>8</v>
      </c>
      <c r="AU10" s="848">
        <v>4</v>
      </c>
      <c r="AV10" s="848">
        <v>7</v>
      </c>
      <c r="AW10" s="848">
        <v>10</v>
      </c>
      <c r="AX10" s="848">
        <v>12</v>
      </c>
      <c r="AY10" s="848">
        <v>8</v>
      </c>
      <c r="AZ10" s="950"/>
      <c r="BA10" s="857">
        <v>84.92</v>
      </c>
      <c r="BB10" s="850" t="s">
        <v>430</v>
      </c>
      <c r="BC10" s="850" t="s">
        <v>430</v>
      </c>
      <c r="BD10" s="850" t="s">
        <v>430</v>
      </c>
      <c r="BE10" s="856" t="s">
        <v>430</v>
      </c>
      <c r="BF10" s="856">
        <v>15.08</v>
      </c>
      <c r="BG10" s="851"/>
      <c r="BH10" s="951">
        <v>15.08</v>
      </c>
      <c r="BI10" s="850" t="s">
        <v>430</v>
      </c>
      <c r="BJ10" s="850" t="s">
        <v>430</v>
      </c>
      <c r="BK10" s="850" t="s">
        <v>430</v>
      </c>
      <c r="BL10" s="850" t="s">
        <v>430</v>
      </c>
      <c r="BM10" s="856">
        <v>71.87</v>
      </c>
      <c r="BN10" s="856" t="s">
        <v>430</v>
      </c>
      <c r="BO10" s="856">
        <v>13.04</v>
      </c>
      <c r="BP10" s="856" t="s">
        <v>430</v>
      </c>
      <c r="BQ10" s="856" t="s">
        <v>430</v>
      </c>
      <c r="BR10" s="854"/>
      <c r="BS10" s="846" t="s">
        <v>430</v>
      </c>
      <c r="BT10" s="860" t="s">
        <v>430</v>
      </c>
      <c r="BU10" s="908"/>
      <c r="BV10" s="851" t="s">
        <v>555</v>
      </c>
    </row>
    <row r="11" spans="1:74" s="428" customFormat="1" x14ac:dyDescent="0.25">
      <c r="A11" s="353" t="s">
        <v>8120</v>
      </c>
      <c r="B11" s="373"/>
      <c r="C11" s="719">
        <v>41275</v>
      </c>
      <c r="D11" s="373"/>
      <c r="E11" s="346">
        <v>2006.55</v>
      </c>
      <c r="F11" s="373"/>
      <c r="G11" s="347">
        <v>60.376300000000001</v>
      </c>
      <c r="H11" s="374"/>
      <c r="I11" s="348">
        <v>20.710190000000001</v>
      </c>
      <c r="J11" s="348">
        <v>7.18</v>
      </c>
      <c r="K11" s="843">
        <v>8.99</v>
      </c>
      <c r="L11" s="348">
        <v>8.4436400000000003</v>
      </c>
      <c r="M11" s="362"/>
      <c r="N11" s="350">
        <v>-32.676400000000001</v>
      </c>
      <c r="O11" s="348">
        <v>-8.7393999999999998</v>
      </c>
      <c r="P11" s="348">
        <v>-5.1799999999999999E-2</v>
      </c>
      <c r="Q11" s="348">
        <v>-15.154500000000001</v>
      </c>
      <c r="R11" s="348">
        <v>-12.8538</v>
      </c>
      <c r="S11" s="348">
        <v>6.1193</v>
      </c>
      <c r="T11" s="348">
        <v>3.1345999999999998</v>
      </c>
      <c r="U11" s="354">
        <v>4.4691000000000001</v>
      </c>
      <c r="V11" s="348">
        <v>3.895</v>
      </c>
      <c r="W11" s="348">
        <v>5.0624000000000002</v>
      </c>
      <c r="X11" s="348">
        <v>6.4695</v>
      </c>
      <c r="Y11" s="375">
        <v>5.5026000000000002</v>
      </c>
      <c r="Z11" s="348">
        <v>6.0060000000000002</v>
      </c>
      <c r="AA11" s="348">
        <v>-3.8456000000000001</v>
      </c>
      <c r="AB11" s="348">
        <v>8.6887000000000008</v>
      </c>
      <c r="AC11" s="348">
        <v>3.4979</v>
      </c>
      <c r="AD11" s="348">
        <v>3.6465999999999998</v>
      </c>
      <c r="AE11" s="348">
        <v>-5.6558000000000002</v>
      </c>
      <c r="AF11" s="348">
        <v>7.3064999999999998</v>
      </c>
      <c r="AG11" s="569"/>
      <c r="AH11" s="346">
        <v>11</v>
      </c>
      <c r="AI11" s="346">
        <v>11</v>
      </c>
      <c r="AJ11" s="346">
        <v>12</v>
      </c>
      <c r="AK11" s="346">
        <v>13</v>
      </c>
      <c r="AL11" s="346">
        <v>12</v>
      </c>
      <c r="AM11" s="346">
        <v>10</v>
      </c>
      <c r="AN11" s="346">
        <v>12</v>
      </c>
      <c r="AO11" s="572">
        <v>11</v>
      </c>
      <c r="AP11" s="346">
        <v>9</v>
      </c>
      <c r="AQ11" s="346">
        <v>7</v>
      </c>
      <c r="AR11" s="346">
        <v>10</v>
      </c>
      <c r="AS11" s="346">
        <v>12</v>
      </c>
      <c r="AT11" s="346">
        <v>14</v>
      </c>
      <c r="AU11" s="346">
        <v>11</v>
      </c>
      <c r="AV11" s="346">
        <v>10</v>
      </c>
      <c r="AW11" s="346">
        <v>9</v>
      </c>
      <c r="AX11" s="346">
        <v>10</v>
      </c>
      <c r="AY11" s="346">
        <v>13</v>
      </c>
      <c r="AZ11" s="584"/>
      <c r="BA11" s="467">
        <v>84.3</v>
      </c>
      <c r="BB11" s="348" t="s">
        <v>430</v>
      </c>
      <c r="BC11" s="348" t="s">
        <v>430</v>
      </c>
      <c r="BD11" s="348" t="s">
        <v>430</v>
      </c>
      <c r="BE11" s="375" t="s">
        <v>430</v>
      </c>
      <c r="BF11" s="375">
        <v>15.7</v>
      </c>
      <c r="BG11" s="374"/>
      <c r="BH11" s="594">
        <v>15.7</v>
      </c>
      <c r="BI11" s="348" t="s">
        <v>430</v>
      </c>
      <c r="BJ11" s="348" t="s">
        <v>430</v>
      </c>
      <c r="BK11" s="348" t="s">
        <v>430</v>
      </c>
      <c r="BL11" s="348" t="s">
        <v>430</v>
      </c>
      <c r="BM11" s="375">
        <v>84.3</v>
      </c>
      <c r="BN11" s="375" t="s">
        <v>430</v>
      </c>
      <c r="BO11" s="375" t="s">
        <v>430</v>
      </c>
      <c r="BP11" s="375" t="s">
        <v>430</v>
      </c>
      <c r="BQ11" s="375" t="s">
        <v>430</v>
      </c>
      <c r="BR11" s="466"/>
      <c r="BS11" s="373" t="s">
        <v>430</v>
      </c>
      <c r="BT11" s="354" t="s">
        <v>430</v>
      </c>
      <c r="BU11" s="430"/>
      <c r="BV11" s="374" t="s">
        <v>555</v>
      </c>
    </row>
    <row r="12" spans="1:74" s="428" customFormat="1" x14ac:dyDescent="0.25">
      <c r="A12" s="353" t="s">
        <v>8121</v>
      </c>
      <c r="B12" s="373"/>
      <c r="C12" s="719">
        <v>41275</v>
      </c>
      <c r="D12" s="373"/>
      <c r="E12" s="346">
        <v>1713.58</v>
      </c>
      <c r="F12" s="373"/>
      <c r="G12" s="347">
        <v>40.7836</v>
      </c>
      <c r="H12" s="374"/>
      <c r="I12" s="843">
        <v>28.35</v>
      </c>
      <c r="J12" s="843">
        <v>7.54</v>
      </c>
      <c r="K12" s="843">
        <v>11.4</v>
      </c>
      <c r="L12" s="843">
        <v>11.82</v>
      </c>
      <c r="M12" s="362"/>
      <c r="N12" s="350">
        <v>-5.548</v>
      </c>
      <c r="O12" s="348">
        <v>0.29830000000000001</v>
      </c>
      <c r="P12" s="348">
        <v>4.4786999999999999</v>
      </c>
      <c r="Q12" s="348">
        <v>-2.3376000000000001</v>
      </c>
      <c r="R12" s="348">
        <v>-8.0370000000000008</v>
      </c>
      <c r="S12" s="348">
        <v>9.1062999999999992</v>
      </c>
      <c r="T12" s="348">
        <v>9.9164999999999992</v>
      </c>
      <c r="U12" s="354">
        <v>8.7753999999999994</v>
      </c>
      <c r="V12" s="348">
        <v>7.94</v>
      </c>
      <c r="W12" s="348">
        <v>6.0433000000000003</v>
      </c>
      <c r="X12" s="348">
        <v>7.9855999999999998</v>
      </c>
      <c r="Y12" s="375">
        <v>6.3777999999999997</v>
      </c>
      <c r="Z12" s="348">
        <v>7.8010000000000002</v>
      </c>
      <c r="AA12" s="348">
        <v>-5.0979999999999999</v>
      </c>
      <c r="AB12" s="348">
        <v>12.634399999999999</v>
      </c>
      <c r="AC12" s="348">
        <v>9.0018999999999991</v>
      </c>
      <c r="AD12" s="348">
        <v>8.0889000000000006</v>
      </c>
      <c r="AE12" s="348">
        <v>2.7944</v>
      </c>
      <c r="AF12" s="348">
        <v>8.6189</v>
      </c>
      <c r="AG12" s="569"/>
      <c r="AH12" s="346">
        <v>3</v>
      </c>
      <c r="AI12" s="346">
        <v>4</v>
      </c>
      <c r="AJ12" s="346">
        <v>5</v>
      </c>
      <c r="AK12" s="346">
        <v>2</v>
      </c>
      <c r="AL12" s="346">
        <v>4</v>
      </c>
      <c r="AM12" s="346">
        <v>2</v>
      </c>
      <c r="AN12" s="346">
        <v>1</v>
      </c>
      <c r="AO12" s="572">
        <v>1</v>
      </c>
      <c r="AP12" s="346">
        <v>1</v>
      </c>
      <c r="AQ12" s="346">
        <v>2</v>
      </c>
      <c r="AR12" s="346">
        <v>1</v>
      </c>
      <c r="AS12" s="346">
        <v>2</v>
      </c>
      <c r="AT12" s="346">
        <v>1</v>
      </c>
      <c r="AU12" s="346">
        <v>13</v>
      </c>
      <c r="AV12" s="346">
        <v>2</v>
      </c>
      <c r="AW12" s="346">
        <v>1</v>
      </c>
      <c r="AX12" s="346">
        <v>1</v>
      </c>
      <c r="AY12" s="346">
        <v>1</v>
      </c>
      <c r="AZ12" s="584"/>
      <c r="BA12" s="467">
        <v>22.11</v>
      </c>
      <c r="BB12" s="348" t="s">
        <v>430</v>
      </c>
      <c r="BC12" s="348" t="s">
        <v>430</v>
      </c>
      <c r="BD12" s="348" t="s">
        <v>430</v>
      </c>
      <c r="BE12" s="375" t="s">
        <v>430</v>
      </c>
      <c r="BF12" s="375">
        <v>77.89</v>
      </c>
      <c r="BG12" s="374"/>
      <c r="BH12" s="594">
        <v>77.739999999999995</v>
      </c>
      <c r="BI12" s="348" t="s">
        <v>430</v>
      </c>
      <c r="BJ12" s="348" t="s">
        <v>430</v>
      </c>
      <c r="BK12" s="348" t="s">
        <v>430</v>
      </c>
      <c r="BL12" s="348" t="s">
        <v>430</v>
      </c>
      <c r="BM12" s="375">
        <v>22.11</v>
      </c>
      <c r="BN12" s="375" t="s">
        <v>430</v>
      </c>
      <c r="BO12" s="375" t="s">
        <v>430</v>
      </c>
      <c r="BP12" s="375" t="s">
        <v>430</v>
      </c>
      <c r="BQ12" s="375" t="s">
        <v>430</v>
      </c>
      <c r="BR12" s="466"/>
      <c r="BS12" s="373" t="s">
        <v>430</v>
      </c>
      <c r="BT12" s="354" t="s">
        <v>430</v>
      </c>
      <c r="BU12" s="430"/>
      <c r="BV12" s="374" t="s">
        <v>555</v>
      </c>
    </row>
    <row r="13" spans="1:74" s="428" customFormat="1" x14ac:dyDescent="0.25">
      <c r="A13" s="353" t="s">
        <v>8122</v>
      </c>
      <c r="B13" s="373"/>
      <c r="C13" s="719">
        <v>41275</v>
      </c>
      <c r="D13" s="373"/>
      <c r="E13" s="346">
        <v>1511.99</v>
      </c>
      <c r="F13" s="373"/>
      <c r="G13" s="347">
        <v>44.3339</v>
      </c>
      <c r="H13" s="374"/>
      <c r="I13" s="843">
        <v>22.41</v>
      </c>
      <c r="J13" s="843">
        <v>7.16</v>
      </c>
      <c r="K13" s="843">
        <v>8.5399999999999991</v>
      </c>
      <c r="L13" s="843">
        <v>8.86</v>
      </c>
      <c r="M13" s="362"/>
      <c r="N13" s="350">
        <v>-33.970599999999997</v>
      </c>
      <c r="O13" s="348">
        <v>-10.7209</v>
      </c>
      <c r="P13" s="348">
        <v>0.70579999999999998</v>
      </c>
      <c r="Q13" s="348">
        <v>-11.044</v>
      </c>
      <c r="R13" s="348">
        <v>-10.6012</v>
      </c>
      <c r="S13" s="348">
        <v>7.2340999999999998</v>
      </c>
      <c r="T13" s="348">
        <v>4.8285999999999998</v>
      </c>
      <c r="U13" s="354">
        <v>5.2991000000000001</v>
      </c>
      <c r="V13" s="348">
        <v>4.2005999999999997</v>
      </c>
      <c r="W13" s="348">
        <v>4.7051999999999996</v>
      </c>
      <c r="X13" s="348">
        <v>6.4336000000000002</v>
      </c>
      <c r="Y13" s="375">
        <v>5.65</v>
      </c>
      <c r="Z13" s="348">
        <v>7.4248000000000003</v>
      </c>
      <c r="AA13" s="348">
        <v>-3.5325000000000002</v>
      </c>
      <c r="AB13" s="348">
        <v>9.8163</v>
      </c>
      <c r="AC13" s="348">
        <v>4.1733000000000002</v>
      </c>
      <c r="AD13" s="348">
        <v>4.0477999999999996</v>
      </c>
      <c r="AE13" s="348">
        <v>-1.1357999999999999</v>
      </c>
      <c r="AF13" s="348">
        <v>8.6105999999999998</v>
      </c>
      <c r="AG13" s="569"/>
      <c r="AH13" s="346">
        <v>12</v>
      </c>
      <c r="AI13" s="346">
        <v>13</v>
      </c>
      <c r="AJ13" s="346">
        <v>11</v>
      </c>
      <c r="AK13" s="346">
        <v>8</v>
      </c>
      <c r="AL13" s="346">
        <v>9</v>
      </c>
      <c r="AM13" s="346">
        <v>6</v>
      </c>
      <c r="AN13" s="346">
        <v>3</v>
      </c>
      <c r="AO13" s="572">
        <v>8</v>
      </c>
      <c r="AP13" s="346">
        <v>6</v>
      </c>
      <c r="AQ13" s="346">
        <v>10</v>
      </c>
      <c r="AR13" s="346">
        <v>11</v>
      </c>
      <c r="AS13" s="346">
        <v>10</v>
      </c>
      <c r="AT13" s="346">
        <v>4</v>
      </c>
      <c r="AU13" s="346">
        <v>8</v>
      </c>
      <c r="AV13" s="346">
        <v>6</v>
      </c>
      <c r="AW13" s="346">
        <v>6</v>
      </c>
      <c r="AX13" s="346">
        <v>6</v>
      </c>
      <c r="AY13" s="346">
        <v>7</v>
      </c>
      <c r="AZ13" s="584"/>
      <c r="BA13" s="467">
        <v>82.07</v>
      </c>
      <c r="BB13" s="348" t="s">
        <v>430</v>
      </c>
      <c r="BC13" s="348" t="s">
        <v>430</v>
      </c>
      <c r="BD13" s="348" t="s">
        <v>430</v>
      </c>
      <c r="BE13" s="375" t="s">
        <v>430</v>
      </c>
      <c r="BF13" s="375">
        <v>17.93</v>
      </c>
      <c r="BG13" s="374"/>
      <c r="BH13" s="594">
        <v>17.77</v>
      </c>
      <c r="BI13" s="348" t="s">
        <v>430</v>
      </c>
      <c r="BJ13" s="348" t="s">
        <v>430</v>
      </c>
      <c r="BK13" s="348" t="s">
        <v>430</v>
      </c>
      <c r="BL13" s="348" t="s">
        <v>430</v>
      </c>
      <c r="BM13" s="375">
        <v>77.13</v>
      </c>
      <c r="BN13" s="375" t="s">
        <v>430</v>
      </c>
      <c r="BO13" s="375">
        <v>4.9400000000000004</v>
      </c>
      <c r="BP13" s="375" t="s">
        <v>430</v>
      </c>
      <c r="BQ13" s="375" t="s">
        <v>430</v>
      </c>
      <c r="BR13" s="466"/>
      <c r="BS13" s="373" t="s">
        <v>430</v>
      </c>
      <c r="BT13" s="354" t="s">
        <v>430</v>
      </c>
      <c r="BU13" s="430"/>
      <c r="BV13" s="374" t="s">
        <v>555</v>
      </c>
    </row>
    <row r="14" spans="1:74" s="428" customFormat="1" x14ac:dyDescent="0.25">
      <c r="A14" s="353" t="s">
        <v>8123</v>
      </c>
      <c r="B14" s="373"/>
      <c r="C14" s="719">
        <v>41275</v>
      </c>
      <c r="D14" s="373"/>
      <c r="E14" s="346">
        <v>1212.31</v>
      </c>
      <c r="F14" s="373"/>
      <c r="G14" s="347">
        <v>88.115300000000005</v>
      </c>
      <c r="H14" s="374"/>
      <c r="I14" s="843">
        <v>32.03</v>
      </c>
      <c r="J14" s="843">
        <v>7.54</v>
      </c>
      <c r="K14" s="843">
        <v>10.95</v>
      </c>
      <c r="L14" s="843">
        <v>11.36</v>
      </c>
      <c r="M14" s="362"/>
      <c r="N14" s="350">
        <v>-39.474800000000002</v>
      </c>
      <c r="O14" s="348">
        <v>-21.570699999999999</v>
      </c>
      <c r="P14" s="348">
        <v>-1.9107000000000001</v>
      </c>
      <c r="Q14" s="348">
        <v>-20.1492</v>
      </c>
      <c r="R14" s="348">
        <v>-15.7803</v>
      </c>
      <c r="S14" s="348">
        <v>5.5331000000000001</v>
      </c>
      <c r="T14" s="348">
        <v>2.5884999999999998</v>
      </c>
      <c r="U14" s="354">
        <v>3.8727</v>
      </c>
      <c r="V14" s="348">
        <v>2.5508999999999999</v>
      </c>
      <c r="W14" s="348">
        <v>3.3873000000000002</v>
      </c>
      <c r="X14" s="348">
        <v>5.6562000000000001</v>
      </c>
      <c r="Y14" s="375">
        <v>5.1360999999999999</v>
      </c>
      <c r="Z14" s="348">
        <v>6.9103000000000003</v>
      </c>
      <c r="AA14" s="348">
        <v>-8.1196000000000002</v>
      </c>
      <c r="AB14" s="348">
        <v>9.3862000000000005</v>
      </c>
      <c r="AC14" s="348">
        <v>1.8436999999999999</v>
      </c>
      <c r="AD14" s="348">
        <v>2.1151</v>
      </c>
      <c r="AE14" s="348">
        <v>-6.335</v>
      </c>
      <c r="AF14" s="348">
        <v>8.1388999999999996</v>
      </c>
      <c r="AG14" s="569"/>
      <c r="AH14" s="346">
        <v>13</v>
      </c>
      <c r="AI14" s="346">
        <v>14</v>
      </c>
      <c r="AJ14" s="346">
        <v>13</v>
      </c>
      <c r="AK14" s="346">
        <v>14</v>
      </c>
      <c r="AL14" s="346">
        <v>14</v>
      </c>
      <c r="AM14" s="346">
        <v>12</v>
      </c>
      <c r="AN14" s="346">
        <v>14</v>
      </c>
      <c r="AO14" s="572">
        <v>13</v>
      </c>
      <c r="AP14" s="346">
        <v>14</v>
      </c>
      <c r="AQ14" s="346">
        <v>14</v>
      </c>
      <c r="AR14" s="346">
        <v>14</v>
      </c>
      <c r="AS14" s="346">
        <v>14</v>
      </c>
      <c r="AT14" s="346">
        <v>9</v>
      </c>
      <c r="AU14" s="346">
        <v>14</v>
      </c>
      <c r="AV14" s="346">
        <v>9</v>
      </c>
      <c r="AW14" s="346">
        <v>14</v>
      </c>
      <c r="AX14" s="346">
        <v>14</v>
      </c>
      <c r="AY14" s="346">
        <v>14</v>
      </c>
      <c r="AZ14" s="584"/>
      <c r="BA14" s="467">
        <v>89.92</v>
      </c>
      <c r="BB14" s="348" t="s">
        <v>430</v>
      </c>
      <c r="BC14" s="348" t="s">
        <v>430</v>
      </c>
      <c r="BD14" s="348" t="s">
        <v>430</v>
      </c>
      <c r="BE14" s="375" t="s">
        <v>430</v>
      </c>
      <c r="BF14" s="375">
        <v>10.08</v>
      </c>
      <c r="BG14" s="374"/>
      <c r="BH14" s="594">
        <v>10.08</v>
      </c>
      <c r="BI14" s="348" t="s">
        <v>430</v>
      </c>
      <c r="BJ14" s="348" t="s">
        <v>430</v>
      </c>
      <c r="BK14" s="348" t="s">
        <v>430</v>
      </c>
      <c r="BL14" s="348" t="s">
        <v>430</v>
      </c>
      <c r="BM14" s="375">
        <v>89.92</v>
      </c>
      <c r="BN14" s="375" t="s">
        <v>430</v>
      </c>
      <c r="BO14" s="375" t="s">
        <v>430</v>
      </c>
      <c r="BP14" s="375" t="s">
        <v>430</v>
      </c>
      <c r="BQ14" s="375" t="s">
        <v>430</v>
      </c>
      <c r="BR14" s="466"/>
      <c r="BS14" s="373" t="s">
        <v>430</v>
      </c>
      <c r="BT14" s="354" t="s">
        <v>430</v>
      </c>
      <c r="BU14" s="430"/>
      <c r="BV14" s="374" t="s">
        <v>555</v>
      </c>
    </row>
    <row r="15" spans="1:74" s="428" customFormat="1" x14ac:dyDescent="0.25">
      <c r="A15" s="353" t="s">
        <v>8124</v>
      </c>
      <c r="B15" s="373"/>
      <c r="C15" s="719">
        <v>41275</v>
      </c>
      <c r="D15" s="373"/>
      <c r="E15" s="346">
        <v>1210.6099999999999</v>
      </c>
      <c r="F15" s="373"/>
      <c r="G15" s="347">
        <v>105.8372</v>
      </c>
      <c r="H15" s="374"/>
      <c r="I15" s="348">
        <v>19.727399999999999</v>
      </c>
      <c r="J15" s="348">
        <v>6.7644000000000002</v>
      </c>
      <c r="K15" s="843">
        <v>11.24</v>
      </c>
      <c r="L15" s="348">
        <v>7.1714000000000002</v>
      </c>
      <c r="M15" s="362"/>
      <c r="N15" s="350">
        <v>-11.2737</v>
      </c>
      <c r="O15" s="348">
        <v>-4.9526000000000003</v>
      </c>
      <c r="P15" s="348">
        <v>2.4596</v>
      </c>
      <c r="Q15" s="348">
        <v>-8.0524000000000004</v>
      </c>
      <c r="R15" s="348">
        <v>-10.9803</v>
      </c>
      <c r="S15" s="348">
        <v>8.9131999999999998</v>
      </c>
      <c r="T15" s="348">
        <v>4.3121</v>
      </c>
      <c r="U15" s="354">
        <v>5.8449</v>
      </c>
      <c r="V15" s="348">
        <v>3.9519000000000002</v>
      </c>
      <c r="W15" s="348">
        <v>4.8765000000000001</v>
      </c>
      <c r="X15" s="348">
        <v>6.7458999999999998</v>
      </c>
      <c r="Y15" s="375">
        <v>6.0286</v>
      </c>
      <c r="Z15" s="348">
        <v>7.3855000000000004</v>
      </c>
      <c r="AA15" s="348">
        <v>-3.7761999999999998</v>
      </c>
      <c r="AB15" s="348">
        <v>12.299799999999999</v>
      </c>
      <c r="AC15" s="348">
        <v>3.8525</v>
      </c>
      <c r="AD15" s="348">
        <v>3.7172000000000001</v>
      </c>
      <c r="AE15" s="348">
        <v>-2.6191</v>
      </c>
      <c r="AF15" s="348">
        <v>7.8444000000000003</v>
      </c>
      <c r="AG15" s="569"/>
      <c r="AH15" s="346">
        <v>4</v>
      </c>
      <c r="AI15" s="346">
        <v>10</v>
      </c>
      <c r="AJ15" s="346">
        <v>9</v>
      </c>
      <c r="AK15" s="346">
        <v>5</v>
      </c>
      <c r="AL15" s="346">
        <v>10</v>
      </c>
      <c r="AM15" s="346">
        <v>3</v>
      </c>
      <c r="AN15" s="346">
        <v>7</v>
      </c>
      <c r="AO15" s="572">
        <v>2</v>
      </c>
      <c r="AP15" s="346">
        <v>8</v>
      </c>
      <c r="AQ15" s="346">
        <v>9</v>
      </c>
      <c r="AR15" s="346">
        <v>4</v>
      </c>
      <c r="AS15" s="346">
        <v>5</v>
      </c>
      <c r="AT15" s="346">
        <v>5</v>
      </c>
      <c r="AU15" s="346">
        <v>10</v>
      </c>
      <c r="AV15" s="346">
        <v>3</v>
      </c>
      <c r="AW15" s="346">
        <v>8</v>
      </c>
      <c r="AX15" s="346">
        <v>9</v>
      </c>
      <c r="AY15" s="346">
        <v>10</v>
      </c>
      <c r="AZ15" s="584"/>
      <c r="BA15" s="467">
        <v>97.64</v>
      </c>
      <c r="BB15" s="348" t="s">
        <v>430</v>
      </c>
      <c r="BC15" s="348" t="s">
        <v>430</v>
      </c>
      <c r="BD15" s="348" t="s">
        <v>430</v>
      </c>
      <c r="BE15" s="375" t="s">
        <v>430</v>
      </c>
      <c r="BF15" s="375">
        <v>2.36</v>
      </c>
      <c r="BG15" s="374"/>
      <c r="BH15" s="594">
        <v>2.36</v>
      </c>
      <c r="BI15" s="348" t="s">
        <v>430</v>
      </c>
      <c r="BJ15" s="348" t="s">
        <v>430</v>
      </c>
      <c r="BK15" s="348" t="s">
        <v>430</v>
      </c>
      <c r="BL15" s="348" t="s">
        <v>430</v>
      </c>
      <c r="BM15" s="375">
        <v>73.180000000000007</v>
      </c>
      <c r="BN15" s="375" t="s">
        <v>430</v>
      </c>
      <c r="BO15" s="375">
        <v>24.46</v>
      </c>
      <c r="BP15" s="375" t="s">
        <v>430</v>
      </c>
      <c r="BQ15" s="375" t="s">
        <v>430</v>
      </c>
      <c r="BR15" s="466"/>
      <c r="BS15" s="373" t="s">
        <v>430</v>
      </c>
      <c r="BT15" s="354" t="s">
        <v>430</v>
      </c>
      <c r="BU15" s="430"/>
      <c r="BV15" s="374" t="s">
        <v>555</v>
      </c>
    </row>
    <row r="16" spans="1:74" s="428" customFormat="1" x14ac:dyDescent="0.25">
      <c r="A16" s="353" t="s">
        <v>8125</v>
      </c>
      <c r="B16" s="373"/>
      <c r="C16" s="719">
        <v>41275</v>
      </c>
      <c r="D16" s="373"/>
      <c r="E16" s="346">
        <v>785.92</v>
      </c>
      <c r="F16" s="373"/>
      <c r="G16" s="347">
        <v>90.718800000000002</v>
      </c>
      <c r="H16" s="374"/>
      <c r="I16" s="348">
        <v>24.84</v>
      </c>
      <c r="J16" s="348">
        <v>7.44</v>
      </c>
      <c r="K16" s="843">
        <v>10.130000000000001</v>
      </c>
      <c r="L16" s="348">
        <v>10.52</v>
      </c>
      <c r="M16" s="362"/>
      <c r="N16" s="350">
        <v>-20.628499999999999</v>
      </c>
      <c r="O16" s="348">
        <v>-4.3034999999999997</v>
      </c>
      <c r="P16" s="348">
        <v>5.2874999999999996</v>
      </c>
      <c r="Q16" s="348">
        <v>-13.1816</v>
      </c>
      <c r="R16" s="348">
        <v>-12.5274</v>
      </c>
      <c r="S16" s="348">
        <v>9.7185000000000006</v>
      </c>
      <c r="T16" s="348">
        <v>4.6510999999999996</v>
      </c>
      <c r="U16" s="354">
        <v>5.4737999999999998</v>
      </c>
      <c r="V16" s="348">
        <v>4.0785999999999998</v>
      </c>
      <c r="W16" s="348">
        <v>5.4039999999999999</v>
      </c>
      <c r="X16" s="348">
        <v>6.6157000000000004</v>
      </c>
      <c r="Y16" s="375">
        <v>5.9846000000000004</v>
      </c>
      <c r="Z16" s="348">
        <v>6.6111000000000004</v>
      </c>
      <c r="AA16" s="348">
        <v>-2.0308999999999999</v>
      </c>
      <c r="AB16" s="348">
        <v>12.808199999999999</v>
      </c>
      <c r="AC16" s="348">
        <v>3.8818000000000001</v>
      </c>
      <c r="AD16" s="348">
        <v>3.8435000000000001</v>
      </c>
      <c r="AE16" s="348">
        <v>-2.1913999999999998</v>
      </c>
      <c r="AF16" s="348">
        <v>7.7763999999999998</v>
      </c>
      <c r="AG16" s="569"/>
      <c r="AH16" s="346">
        <v>9</v>
      </c>
      <c r="AI16" s="346">
        <v>9</v>
      </c>
      <c r="AJ16" s="346">
        <v>3</v>
      </c>
      <c r="AK16" s="346">
        <v>11</v>
      </c>
      <c r="AL16" s="346">
        <v>11</v>
      </c>
      <c r="AM16" s="346">
        <v>1</v>
      </c>
      <c r="AN16" s="346">
        <v>4</v>
      </c>
      <c r="AO16" s="572">
        <v>5</v>
      </c>
      <c r="AP16" s="346">
        <v>7</v>
      </c>
      <c r="AQ16" s="346">
        <v>5</v>
      </c>
      <c r="AR16" s="346">
        <v>8</v>
      </c>
      <c r="AS16" s="346">
        <v>6</v>
      </c>
      <c r="AT16" s="346">
        <v>10</v>
      </c>
      <c r="AU16" s="346">
        <v>5</v>
      </c>
      <c r="AV16" s="346">
        <v>1</v>
      </c>
      <c r="AW16" s="346">
        <v>7</v>
      </c>
      <c r="AX16" s="346">
        <v>7</v>
      </c>
      <c r="AY16" s="346">
        <v>9</v>
      </c>
      <c r="AZ16" s="584"/>
      <c r="BA16" s="467">
        <v>97.05</v>
      </c>
      <c r="BB16" s="348" t="s">
        <v>430</v>
      </c>
      <c r="BC16" s="348" t="s">
        <v>430</v>
      </c>
      <c r="BD16" s="348" t="s">
        <v>430</v>
      </c>
      <c r="BE16" s="375" t="s">
        <v>430</v>
      </c>
      <c r="BF16" s="375">
        <v>2.95</v>
      </c>
      <c r="BG16" s="374"/>
      <c r="BH16" s="594">
        <v>2.95</v>
      </c>
      <c r="BI16" s="348" t="s">
        <v>430</v>
      </c>
      <c r="BJ16" s="348" t="s">
        <v>430</v>
      </c>
      <c r="BK16" s="348" t="s">
        <v>430</v>
      </c>
      <c r="BL16" s="348" t="s">
        <v>430</v>
      </c>
      <c r="BM16" s="375">
        <v>97.05</v>
      </c>
      <c r="BN16" s="375" t="s">
        <v>430</v>
      </c>
      <c r="BO16" s="375" t="s">
        <v>430</v>
      </c>
      <c r="BP16" s="375" t="s">
        <v>430</v>
      </c>
      <c r="BQ16" s="375" t="s">
        <v>430</v>
      </c>
      <c r="BR16" s="466"/>
      <c r="BS16" s="373" t="s">
        <v>430</v>
      </c>
      <c r="BT16" s="354" t="s">
        <v>430</v>
      </c>
      <c r="BU16" s="430"/>
      <c r="BV16" s="374" t="s">
        <v>555</v>
      </c>
    </row>
    <row r="17" spans="1:74" s="428" customFormat="1" x14ac:dyDescent="0.25">
      <c r="A17" s="353" t="s">
        <v>8126</v>
      </c>
      <c r="B17" s="373"/>
      <c r="C17" s="719">
        <v>41276</v>
      </c>
      <c r="D17" s="373"/>
      <c r="E17" s="346">
        <v>542.14</v>
      </c>
      <c r="F17" s="373"/>
      <c r="G17" s="347">
        <v>48.345300000000002</v>
      </c>
      <c r="H17" s="374"/>
      <c r="I17" s="843">
        <v>13.27</v>
      </c>
      <c r="J17" s="843">
        <v>6.4</v>
      </c>
      <c r="K17" s="843">
        <v>5.39</v>
      </c>
      <c r="L17" s="843">
        <v>5.59</v>
      </c>
      <c r="M17" s="362"/>
      <c r="N17" s="350">
        <v>-15.9232</v>
      </c>
      <c r="O17" s="348">
        <v>-0.90590000000000004</v>
      </c>
      <c r="P17" s="348">
        <v>3.5832000000000002</v>
      </c>
      <c r="Q17" s="348">
        <v>-6.8254999999999999</v>
      </c>
      <c r="R17" s="348">
        <v>-7.6098999999999997</v>
      </c>
      <c r="S17" s="348">
        <v>6.0681000000000003</v>
      </c>
      <c r="T17" s="348">
        <v>3.3216999999999999</v>
      </c>
      <c r="U17" s="354">
        <v>4.2531999999999996</v>
      </c>
      <c r="V17" s="348">
        <v>3.5413000000000001</v>
      </c>
      <c r="W17" s="348">
        <v>5.3242000000000003</v>
      </c>
      <c r="X17" s="348">
        <v>6.5921000000000003</v>
      </c>
      <c r="Y17" s="375">
        <v>5.6685999999999996</v>
      </c>
      <c r="Z17" s="348">
        <v>6.4175000000000004</v>
      </c>
      <c r="AA17" s="348">
        <v>-2.3546</v>
      </c>
      <c r="AB17" s="348">
        <v>8.5708000000000002</v>
      </c>
      <c r="AC17" s="348">
        <v>3.3917999999999999</v>
      </c>
      <c r="AD17" s="348">
        <v>3.5049999999999999</v>
      </c>
      <c r="AE17" s="348">
        <v>1.2839</v>
      </c>
      <c r="AF17" s="348">
        <v>7.4730999999999996</v>
      </c>
      <c r="AG17" s="569"/>
      <c r="AH17" s="346">
        <v>6</v>
      </c>
      <c r="AI17" s="346">
        <v>6</v>
      </c>
      <c r="AJ17" s="346">
        <v>6</v>
      </c>
      <c r="AK17" s="346">
        <v>3</v>
      </c>
      <c r="AL17" s="346">
        <v>3</v>
      </c>
      <c r="AM17" s="346">
        <v>11</v>
      </c>
      <c r="AN17" s="346">
        <v>11</v>
      </c>
      <c r="AO17" s="572">
        <v>12</v>
      </c>
      <c r="AP17" s="346">
        <v>12</v>
      </c>
      <c r="AQ17" s="346">
        <v>6</v>
      </c>
      <c r="AR17" s="346">
        <v>9</v>
      </c>
      <c r="AS17" s="346">
        <v>9</v>
      </c>
      <c r="AT17" s="346">
        <v>12</v>
      </c>
      <c r="AU17" s="346">
        <v>6</v>
      </c>
      <c r="AV17" s="346">
        <v>11</v>
      </c>
      <c r="AW17" s="346">
        <v>11</v>
      </c>
      <c r="AX17" s="346">
        <v>11</v>
      </c>
      <c r="AY17" s="346">
        <v>4</v>
      </c>
      <c r="AZ17" s="584"/>
      <c r="BA17" s="467">
        <v>83.97</v>
      </c>
      <c r="BB17" s="348" t="s">
        <v>430</v>
      </c>
      <c r="BC17" s="348" t="s">
        <v>430</v>
      </c>
      <c r="BD17" s="348" t="s">
        <v>430</v>
      </c>
      <c r="BE17" s="375" t="s">
        <v>430</v>
      </c>
      <c r="BF17" s="375">
        <v>16.03</v>
      </c>
      <c r="BG17" s="374"/>
      <c r="BH17" s="594">
        <v>16.03</v>
      </c>
      <c r="BI17" s="348" t="s">
        <v>430</v>
      </c>
      <c r="BJ17" s="348" t="s">
        <v>430</v>
      </c>
      <c r="BK17" s="348" t="s">
        <v>430</v>
      </c>
      <c r="BL17" s="348" t="s">
        <v>430</v>
      </c>
      <c r="BM17" s="375">
        <v>57.96</v>
      </c>
      <c r="BN17" s="375" t="s">
        <v>430</v>
      </c>
      <c r="BO17" s="375">
        <v>26</v>
      </c>
      <c r="BP17" s="375" t="s">
        <v>430</v>
      </c>
      <c r="BQ17" s="375" t="s">
        <v>430</v>
      </c>
      <c r="BR17" s="466"/>
      <c r="BS17" s="373" t="s">
        <v>430</v>
      </c>
      <c r="BT17" s="354" t="s">
        <v>430</v>
      </c>
      <c r="BU17" s="430"/>
      <c r="BV17" s="374" t="s">
        <v>555</v>
      </c>
    </row>
    <row r="18" spans="1:74" s="428" customFormat="1" x14ac:dyDescent="0.25">
      <c r="A18" s="353" t="s">
        <v>8127</v>
      </c>
      <c r="B18" s="373"/>
      <c r="C18" s="719">
        <v>41275</v>
      </c>
      <c r="D18" s="373"/>
      <c r="E18" s="346">
        <v>416.69400000000002</v>
      </c>
      <c r="F18" s="373"/>
      <c r="G18" s="347">
        <v>68.207700000000003</v>
      </c>
      <c r="H18" s="374"/>
      <c r="I18" s="348">
        <v>20.229299999999999</v>
      </c>
      <c r="J18" s="843">
        <v>6.15</v>
      </c>
      <c r="K18" s="843">
        <v>3</v>
      </c>
      <c r="L18" s="843">
        <v>3.1</v>
      </c>
      <c r="M18" s="362"/>
      <c r="N18" s="350">
        <v>-5.1364999999999998</v>
      </c>
      <c r="O18" s="348">
        <v>-2.0865999999999998</v>
      </c>
      <c r="P18" s="348">
        <v>3.3734999999999999</v>
      </c>
      <c r="Q18" s="348">
        <v>-9.4298999999999999</v>
      </c>
      <c r="R18" s="348">
        <v>-7.2706</v>
      </c>
      <c r="S18" s="348">
        <v>3.3973</v>
      </c>
      <c r="T18" s="348">
        <v>4.2752999999999997</v>
      </c>
      <c r="U18" s="354">
        <v>5.3974000000000002</v>
      </c>
      <c r="V18" s="348">
        <v>5.3602999999999996</v>
      </c>
      <c r="W18" s="348">
        <v>5.4469000000000003</v>
      </c>
      <c r="X18" s="348">
        <v>6.7080000000000002</v>
      </c>
      <c r="Y18" s="375">
        <v>5.7401</v>
      </c>
      <c r="Z18" s="348">
        <v>7.0099</v>
      </c>
      <c r="AA18" s="348">
        <v>-0.23180000000000001</v>
      </c>
      <c r="AB18" s="348">
        <v>6.9663000000000004</v>
      </c>
      <c r="AC18" s="348">
        <v>5.2999000000000001</v>
      </c>
      <c r="AD18" s="348">
        <v>5.3833000000000002</v>
      </c>
      <c r="AE18" s="348">
        <v>-3.3896000000000002</v>
      </c>
      <c r="AF18" s="348">
        <v>7.9774000000000003</v>
      </c>
      <c r="AG18" s="569"/>
      <c r="AH18" s="346">
        <v>2</v>
      </c>
      <c r="AI18" s="346">
        <v>7</v>
      </c>
      <c r="AJ18" s="346">
        <v>8</v>
      </c>
      <c r="AK18" s="346">
        <v>7</v>
      </c>
      <c r="AL18" s="346">
        <v>2</v>
      </c>
      <c r="AM18" s="346">
        <v>14</v>
      </c>
      <c r="AN18" s="346">
        <v>8</v>
      </c>
      <c r="AO18" s="572">
        <v>6</v>
      </c>
      <c r="AP18" s="346">
        <v>2</v>
      </c>
      <c r="AQ18" s="346">
        <v>4</v>
      </c>
      <c r="AR18" s="346">
        <v>5</v>
      </c>
      <c r="AS18" s="346">
        <v>7</v>
      </c>
      <c r="AT18" s="346">
        <v>6</v>
      </c>
      <c r="AU18" s="346">
        <v>1</v>
      </c>
      <c r="AV18" s="346">
        <v>14</v>
      </c>
      <c r="AW18" s="346">
        <v>2</v>
      </c>
      <c r="AX18" s="346">
        <v>2</v>
      </c>
      <c r="AY18" s="346">
        <v>11</v>
      </c>
      <c r="AZ18" s="584"/>
      <c r="BA18" s="467">
        <v>92.79</v>
      </c>
      <c r="BB18" s="348" t="s">
        <v>430</v>
      </c>
      <c r="BC18" s="348" t="s">
        <v>430</v>
      </c>
      <c r="BD18" s="348" t="s">
        <v>430</v>
      </c>
      <c r="BE18" s="375" t="s">
        <v>430</v>
      </c>
      <c r="BF18" s="375">
        <v>7.21</v>
      </c>
      <c r="BG18" s="374"/>
      <c r="BH18" s="594">
        <v>7.21</v>
      </c>
      <c r="BI18" s="348" t="s">
        <v>430</v>
      </c>
      <c r="BJ18" s="348" t="s">
        <v>430</v>
      </c>
      <c r="BK18" s="348" t="s">
        <v>430</v>
      </c>
      <c r="BL18" s="348" t="s">
        <v>430</v>
      </c>
      <c r="BM18" s="375">
        <v>85.46</v>
      </c>
      <c r="BN18" s="375" t="s">
        <v>430</v>
      </c>
      <c r="BO18" s="375">
        <v>7.33</v>
      </c>
      <c r="BP18" s="375" t="s">
        <v>430</v>
      </c>
      <c r="BQ18" s="375" t="s">
        <v>430</v>
      </c>
      <c r="BR18" s="466"/>
      <c r="BS18" s="373" t="s">
        <v>430</v>
      </c>
      <c r="BT18" s="354" t="s">
        <v>430</v>
      </c>
      <c r="BU18" s="430"/>
      <c r="BV18" s="374" t="s">
        <v>555</v>
      </c>
    </row>
    <row r="19" spans="1:74" s="428" customFormat="1" x14ac:dyDescent="0.25">
      <c r="A19" s="353" t="s">
        <v>8128</v>
      </c>
      <c r="B19" s="373"/>
      <c r="C19" s="719">
        <v>41275</v>
      </c>
      <c r="D19" s="373"/>
      <c r="E19" s="346">
        <v>341.93400000000003</v>
      </c>
      <c r="F19" s="373"/>
      <c r="G19" s="347">
        <v>28.4726</v>
      </c>
      <c r="H19" s="374"/>
      <c r="I19" s="843">
        <v>22.64</v>
      </c>
      <c r="J19" s="843">
        <v>7.2461399999999996</v>
      </c>
      <c r="K19" s="843">
        <v>8.98</v>
      </c>
      <c r="L19" s="843">
        <v>9.31</v>
      </c>
      <c r="M19" s="362"/>
      <c r="N19" s="350">
        <v>-16.657499999999999</v>
      </c>
      <c r="O19" s="348">
        <v>-2.6059999999999999</v>
      </c>
      <c r="P19" s="348">
        <v>2.2902</v>
      </c>
      <c r="Q19" s="348">
        <v>-11.1416</v>
      </c>
      <c r="R19" s="348">
        <v>-9.0075000000000003</v>
      </c>
      <c r="S19" s="348">
        <v>6.5004999999999997</v>
      </c>
      <c r="T19" s="348">
        <v>4.3524000000000003</v>
      </c>
      <c r="U19" s="354">
        <v>5.7996999999999996</v>
      </c>
      <c r="V19" s="348">
        <v>4.7710999999999997</v>
      </c>
      <c r="W19" s="348">
        <v>5.5730000000000004</v>
      </c>
      <c r="X19" s="348">
        <v>7.2595999999999998</v>
      </c>
      <c r="Y19" s="375">
        <v>6.0467000000000004</v>
      </c>
      <c r="Z19" s="348">
        <v>6.9932999999999996</v>
      </c>
      <c r="AA19" s="348">
        <v>-3.7010999999999998</v>
      </c>
      <c r="AB19" s="348">
        <v>9.3985000000000003</v>
      </c>
      <c r="AC19" s="348">
        <v>4.7129000000000003</v>
      </c>
      <c r="AD19" s="348">
        <v>4.6590999999999996</v>
      </c>
      <c r="AE19" s="348">
        <v>-0.89710000000000001</v>
      </c>
      <c r="AF19" s="348">
        <v>7.4161999999999999</v>
      </c>
      <c r="AG19" s="569"/>
      <c r="AH19" s="346">
        <v>7</v>
      </c>
      <c r="AI19" s="346">
        <v>8</v>
      </c>
      <c r="AJ19" s="346">
        <v>10</v>
      </c>
      <c r="AK19" s="346">
        <v>9</v>
      </c>
      <c r="AL19" s="346">
        <v>5</v>
      </c>
      <c r="AM19" s="346">
        <v>9</v>
      </c>
      <c r="AN19" s="346">
        <v>6</v>
      </c>
      <c r="AO19" s="572">
        <v>3</v>
      </c>
      <c r="AP19" s="346">
        <v>4</v>
      </c>
      <c r="AQ19" s="346">
        <v>3</v>
      </c>
      <c r="AR19" s="346">
        <v>2</v>
      </c>
      <c r="AS19" s="346">
        <v>4</v>
      </c>
      <c r="AT19" s="346">
        <v>7</v>
      </c>
      <c r="AU19" s="346">
        <v>9</v>
      </c>
      <c r="AV19" s="346">
        <v>8</v>
      </c>
      <c r="AW19" s="346">
        <v>4</v>
      </c>
      <c r="AX19" s="346">
        <v>4</v>
      </c>
      <c r="AY19" s="346">
        <v>6</v>
      </c>
      <c r="AZ19" s="584"/>
      <c r="BA19" s="467">
        <v>96.81</v>
      </c>
      <c r="BB19" s="348" t="s">
        <v>430</v>
      </c>
      <c r="BC19" s="348" t="s">
        <v>430</v>
      </c>
      <c r="BD19" s="348" t="s">
        <v>430</v>
      </c>
      <c r="BE19" s="375" t="s">
        <v>430</v>
      </c>
      <c r="BF19" s="375">
        <v>3.19</v>
      </c>
      <c r="BG19" s="374"/>
      <c r="BH19" s="594">
        <v>3.19</v>
      </c>
      <c r="BI19" s="348" t="s">
        <v>430</v>
      </c>
      <c r="BJ19" s="348" t="s">
        <v>430</v>
      </c>
      <c r="BK19" s="348" t="s">
        <v>430</v>
      </c>
      <c r="BL19" s="348" t="s">
        <v>430</v>
      </c>
      <c r="BM19" s="375">
        <v>93.89</v>
      </c>
      <c r="BN19" s="375" t="s">
        <v>430</v>
      </c>
      <c r="BO19" s="375">
        <v>2.92</v>
      </c>
      <c r="BP19" s="375" t="s">
        <v>430</v>
      </c>
      <c r="BQ19" s="375" t="s">
        <v>430</v>
      </c>
      <c r="BR19" s="466"/>
      <c r="BS19" s="373" t="s">
        <v>430</v>
      </c>
      <c r="BT19" s="354" t="s">
        <v>430</v>
      </c>
      <c r="BU19" s="430"/>
      <c r="BV19" s="374" t="s">
        <v>555</v>
      </c>
    </row>
    <row r="20" spans="1:74" s="428" customFormat="1" x14ac:dyDescent="0.25">
      <c r="A20" s="353" t="s">
        <v>8129</v>
      </c>
      <c r="B20" s="373"/>
      <c r="C20" s="719">
        <v>41275</v>
      </c>
      <c r="D20" s="373"/>
      <c r="E20" s="346">
        <v>154.131</v>
      </c>
      <c r="F20" s="373"/>
      <c r="G20" s="347">
        <v>77.455699999999993</v>
      </c>
      <c r="H20" s="374"/>
      <c r="I20" s="348">
        <v>14.242190000000001</v>
      </c>
      <c r="J20" s="348">
        <v>6.9</v>
      </c>
      <c r="K20" s="843">
        <v>8.5299999999999994</v>
      </c>
      <c r="L20" s="348">
        <v>6.2038399999999996</v>
      </c>
      <c r="M20" s="362"/>
      <c r="N20" s="350">
        <v>-18.604399999999998</v>
      </c>
      <c r="O20" s="348">
        <v>1.5699999999999999E-2</v>
      </c>
      <c r="P20" s="348">
        <v>4.5412999999999997</v>
      </c>
      <c r="Q20" s="348">
        <v>-7.8426</v>
      </c>
      <c r="R20" s="348">
        <v>-9.7133000000000003</v>
      </c>
      <c r="S20" s="348">
        <v>6.5860000000000003</v>
      </c>
      <c r="T20" s="348">
        <v>2.9464000000000001</v>
      </c>
      <c r="U20" s="354">
        <v>3.7473999999999998</v>
      </c>
      <c r="V20" s="348">
        <v>2.9173</v>
      </c>
      <c r="W20" s="348">
        <v>4.0862999999999996</v>
      </c>
      <c r="X20" s="348">
        <v>6.0467000000000004</v>
      </c>
      <c r="Y20" s="375">
        <v>5.2378</v>
      </c>
      <c r="Z20" s="348">
        <v>6.4657</v>
      </c>
      <c r="AA20" s="348">
        <v>-2.7126999999999999</v>
      </c>
      <c r="AB20" s="348">
        <v>8.4893999999999998</v>
      </c>
      <c r="AC20" s="348">
        <v>2.7273000000000001</v>
      </c>
      <c r="AD20" s="348">
        <v>2.8887999999999998</v>
      </c>
      <c r="AE20" s="348">
        <v>2.2303000000000002</v>
      </c>
      <c r="AF20" s="348">
        <v>8.1104000000000003</v>
      </c>
      <c r="AG20" s="569"/>
      <c r="AH20" s="346">
        <v>8</v>
      </c>
      <c r="AI20" s="346">
        <v>5</v>
      </c>
      <c r="AJ20" s="346">
        <v>4</v>
      </c>
      <c r="AK20" s="346">
        <v>4</v>
      </c>
      <c r="AL20" s="346">
        <v>6</v>
      </c>
      <c r="AM20" s="346">
        <v>8</v>
      </c>
      <c r="AN20" s="346">
        <v>13</v>
      </c>
      <c r="AO20" s="572">
        <v>14</v>
      </c>
      <c r="AP20" s="346">
        <v>13</v>
      </c>
      <c r="AQ20" s="346">
        <v>12</v>
      </c>
      <c r="AR20" s="346">
        <v>12</v>
      </c>
      <c r="AS20" s="346">
        <v>13</v>
      </c>
      <c r="AT20" s="346">
        <v>11</v>
      </c>
      <c r="AU20" s="346">
        <v>7</v>
      </c>
      <c r="AV20" s="346">
        <v>12</v>
      </c>
      <c r="AW20" s="346">
        <v>13</v>
      </c>
      <c r="AX20" s="346">
        <v>13</v>
      </c>
      <c r="AY20" s="346">
        <v>2</v>
      </c>
      <c r="AZ20" s="584"/>
      <c r="BA20" s="467">
        <v>89.03</v>
      </c>
      <c r="BB20" s="348" t="s">
        <v>430</v>
      </c>
      <c r="BC20" s="348" t="s">
        <v>430</v>
      </c>
      <c r="BD20" s="348" t="s">
        <v>430</v>
      </c>
      <c r="BE20" s="375">
        <v>0.01</v>
      </c>
      <c r="BF20" s="375">
        <v>10.96</v>
      </c>
      <c r="BG20" s="374"/>
      <c r="BH20" s="594">
        <v>10.96</v>
      </c>
      <c r="BI20" s="348" t="s">
        <v>430</v>
      </c>
      <c r="BJ20" s="348" t="s">
        <v>430</v>
      </c>
      <c r="BK20" s="348" t="s">
        <v>430</v>
      </c>
      <c r="BL20" s="348" t="s">
        <v>430</v>
      </c>
      <c r="BM20" s="375">
        <v>73.19</v>
      </c>
      <c r="BN20" s="375" t="s">
        <v>430</v>
      </c>
      <c r="BO20" s="375">
        <v>15.85</v>
      </c>
      <c r="BP20" s="375" t="s">
        <v>430</v>
      </c>
      <c r="BQ20" s="375">
        <v>0.01</v>
      </c>
      <c r="BR20" s="466"/>
      <c r="BS20" s="373" t="s">
        <v>430</v>
      </c>
      <c r="BT20" s="354" t="s">
        <v>430</v>
      </c>
      <c r="BU20" s="430"/>
      <c r="BV20" s="374" t="s">
        <v>555</v>
      </c>
    </row>
    <row r="21" spans="1:74" s="428" customFormat="1" x14ac:dyDescent="0.25">
      <c r="A21" s="353" t="s">
        <v>8130</v>
      </c>
      <c r="B21" s="373"/>
      <c r="C21" s="719">
        <v>41275</v>
      </c>
      <c r="D21" s="373"/>
      <c r="E21" s="346">
        <v>109.33</v>
      </c>
      <c r="F21" s="373"/>
      <c r="G21" s="347">
        <v>3234.5070000000001</v>
      </c>
      <c r="H21" s="374"/>
      <c r="I21" s="843">
        <v>16.97</v>
      </c>
      <c r="J21" s="843">
        <v>7.15</v>
      </c>
      <c r="K21" s="843">
        <v>8.9</v>
      </c>
      <c r="L21" s="843">
        <v>9.2200000000000006</v>
      </c>
      <c r="M21" s="362"/>
      <c r="N21" s="350">
        <v>-23.795999999999999</v>
      </c>
      <c r="O21" s="348">
        <v>0.85809999999999997</v>
      </c>
      <c r="P21" s="348">
        <v>6.0050999999999997</v>
      </c>
      <c r="Q21" s="348">
        <v>-12.8209</v>
      </c>
      <c r="R21" s="348">
        <v>-12.939299999999999</v>
      </c>
      <c r="S21" s="348">
        <v>8.0168999999999997</v>
      </c>
      <c r="T21" s="348">
        <v>4.2178000000000004</v>
      </c>
      <c r="U21" s="354">
        <v>4.8404999999999996</v>
      </c>
      <c r="V21" s="348">
        <v>3.7496</v>
      </c>
      <c r="W21" s="348">
        <v>4.4715999999999996</v>
      </c>
      <c r="X21" s="348">
        <v>6.7070999999999996</v>
      </c>
      <c r="Y21" s="375">
        <v>5.7389999999999999</v>
      </c>
      <c r="Z21" s="348">
        <v>6.2797999999999998</v>
      </c>
      <c r="AA21" s="348">
        <v>-4.4128999999999996</v>
      </c>
      <c r="AB21" s="348">
        <v>11.3043</v>
      </c>
      <c r="AC21" s="348">
        <v>3.1682000000000001</v>
      </c>
      <c r="AD21" s="348">
        <v>3.7961</v>
      </c>
      <c r="AE21" s="348">
        <v>1.3916999999999999</v>
      </c>
      <c r="AF21" s="348">
        <v>7.2176</v>
      </c>
      <c r="AG21" s="569"/>
      <c r="AH21" s="346">
        <v>10</v>
      </c>
      <c r="AI21" s="346">
        <v>2</v>
      </c>
      <c r="AJ21" s="346">
        <v>1</v>
      </c>
      <c r="AK21" s="346">
        <v>10</v>
      </c>
      <c r="AL21" s="346">
        <v>13</v>
      </c>
      <c r="AM21" s="346">
        <v>4</v>
      </c>
      <c r="AN21" s="346">
        <v>9</v>
      </c>
      <c r="AO21" s="572">
        <v>10</v>
      </c>
      <c r="AP21" s="346">
        <v>10</v>
      </c>
      <c r="AQ21" s="346">
        <v>11</v>
      </c>
      <c r="AR21" s="346">
        <v>6</v>
      </c>
      <c r="AS21" s="346">
        <v>8</v>
      </c>
      <c r="AT21" s="346">
        <v>13</v>
      </c>
      <c r="AU21" s="346">
        <v>12</v>
      </c>
      <c r="AV21" s="346">
        <v>4</v>
      </c>
      <c r="AW21" s="346">
        <v>12</v>
      </c>
      <c r="AX21" s="346">
        <v>8</v>
      </c>
      <c r="AY21" s="346">
        <v>3</v>
      </c>
      <c r="AZ21" s="584"/>
      <c r="BA21" s="467">
        <v>93.31</v>
      </c>
      <c r="BB21" s="348" t="s">
        <v>430</v>
      </c>
      <c r="BC21" s="348" t="s">
        <v>430</v>
      </c>
      <c r="BD21" s="348" t="s">
        <v>430</v>
      </c>
      <c r="BE21" s="375" t="s">
        <v>430</v>
      </c>
      <c r="BF21" s="375">
        <v>6.69</v>
      </c>
      <c r="BG21" s="374"/>
      <c r="BH21" s="594">
        <v>6.69</v>
      </c>
      <c r="BI21" s="348" t="s">
        <v>430</v>
      </c>
      <c r="BJ21" s="348" t="s">
        <v>430</v>
      </c>
      <c r="BK21" s="348" t="s">
        <v>430</v>
      </c>
      <c r="BL21" s="348" t="s">
        <v>430</v>
      </c>
      <c r="BM21" s="375">
        <v>70.87</v>
      </c>
      <c r="BN21" s="375" t="s">
        <v>430</v>
      </c>
      <c r="BO21" s="375">
        <v>22.44</v>
      </c>
      <c r="BP21" s="375" t="s">
        <v>430</v>
      </c>
      <c r="BQ21" s="375" t="s">
        <v>430</v>
      </c>
      <c r="BR21" s="466"/>
      <c r="BS21" s="373" t="s">
        <v>430</v>
      </c>
      <c r="BT21" s="354" t="s">
        <v>430</v>
      </c>
      <c r="BU21" s="430"/>
      <c r="BV21" s="374" t="s">
        <v>555</v>
      </c>
    </row>
    <row r="22" spans="1:74" x14ac:dyDescent="0.25">
      <c r="A22" s="695" t="s">
        <v>93</v>
      </c>
      <c r="B22" s="43"/>
      <c r="C22" s="720"/>
      <c r="D22" s="43"/>
      <c r="E22" s="51"/>
      <c r="F22" s="43"/>
      <c r="G22" s="55"/>
      <c r="H22" s="66"/>
      <c r="I22" s="59"/>
      <c r="J22" s="59"/>
      <c r="K22" s="59"/>
      <c r="L22" s="59"/>
      <c r="M22" s="258"/>
      <c r="N22" s="70">
        <v>-19.514399999999998</v>
      </c>
      <c r="O22" s="59">
        <v>-3.9790999999999999</v>
      </c>
      <c r="P22" s="59">
        <v>2.7258</v>
      </c>
      <c r="Q22" s="59">
        <v>-10.166</v>
      </c>
      <c r="R22" s="59">
        <v>-10.1302</v>
      </c>
      <c r="S22" s="59">
        <v>6.9553000000000003</v>
      </c>
      <c r="T22" s="59">
        <v>4.3921000000000001</v>
      </c>
      <c r="U22" s="88">
        <v>5.2662000000000004</v>
      </c>
      <c r="V22" s="59">
        <v>4.2858000000000001</v>
      </c>
      <c r="W22" s="59">
        <v>4.984</v>
      </c>
      <c r="X22" s="59">
        <v>6.6414</v>
      </c>
      <c r="Y22" s="276">
        <v>5.8212000000000002</v>
      </c>
      <c r="Z22" s="59">
        <v>6.9503000000000004</v>
      </c>
      <c r="AA22" s="59">
        <v>-3.1265000000000001</v>
      </c>
      <c r="AB22" s="59">
        <v>9.8496000000000006</v>
      </c>
      <c r="AC22" s="59">
        <v>4.1730999999999998</v>
      </c>
      <c r="AD22" s="59">
        <v>4.149</v>
      </c>
      <c r="AE22" s="59">
        <v>-1.4698</v>
      </c>
      <c r="AF22" s="59">
        <v>7.9535999999999998</v>
      </c>
      <c r="AG22" s="611"/>
      <c r="AH22" s="51">
        <v>14</v>
      </c>
      <c r="AI22" s="51">
        <v>14</v>
      </c>
      <c r="AJ22" s="51">
        <v>14</v>
      </c>
      <c r="AK22" s="51">
        <v>14</v>
      </c>
      <c r="AL22" s="51">
        <v>14</v>
      </c>
      <c r="AM22" s="51">
        <v>14</v>
      </c>
      <c r="AN22" s="51">
        <v>14</v>
      </c>
      <c r="AO22" s="560">
        <v>14</v>
      </c>
      <c r="AP22" s="51">
        <v>14</v>
      </c>
      <c r="AQ22" s="51">
        <v>14</v>
      </c>
      <c r="AR22" s="51">
        <v>14</v>
      </c>
      <c r="AS22" s="51">
        <v>14</v>
      </c>
      <c r="AT22" s="51">
        <v>14</v>
      </c>
      <c r="AU22" s="51">
        <v>14</v>
      </c>
      <c r="AV22" s="51">
        <v>14</v>
      </c>
      <c r="AW22" s="51">
        <v>14</v>
      </c>
      <c r="AX22" s="51">
        <v>14</v>
      </c>
      <c r="AY22" s="51">
        <v>14</v>
      </c>
      <c r="AZ22" s="579"/>
      <c r="BA22" s="577"/>
      <c r="BB22" s="59"/>
      <c r="BC22" s="59"/>
      <c r="BD22" s="59"/>
      <c r="BE22" s="276"/>
      <c r="BF22" s="276"/>
      <c r="BG22" s="66"/>
      <c r="BH22" s="586"/>
      <c r="BI22" s="59"/>
      <c r="BJ22" s="59"/>
      <c r="BK22" s="59"/>
      <c r="BL22" s="59"/>
      <c r="BM22" s="276"/>
      <c r="BN22" s="587"/>
      <c r="BO22" s="587"/>
      <c r="BP22" s="587"/>
      <c r="BQ22" s="587"/>
      <c r="BR22" s="148"/>
      <c r="BS22" s="43"/>
      <c r="BT22" s="88"/>
      <c r="BU22" s="34"/>
      <c r="BV22" s="66"/>
    </row>
    <row r="23" spans="1:74" x14ac:dyDescent="0.25">
      <c r="A23" s="696" t="s">
        <v>94</v>
      </c>
      <c r="B23" s="44"/>
      <c r="C23" s="721"/>
      <c r="D23" s="44"/>
      <c r="E23" s="52"/>
      <c r="F23" s="44"/>
      <c r="G23" s="56"/>
      <c r="H23" s="67"/>
      <c r="I23" s="60"/>
      <c r="J23" s="60"/>
      <c r="K23" s="60"/>
      <c r="L23" s="60"/>
      <c r="M23" s="259"/>
      <c r="N23" s="71">
        <v>8.9847999999999999</v>
      </c>
      <c r="O23" s="60">
        <v>8.0511999999999997</v>
      </c>
      <c r="P23" s="60">
        <v>6.0050999999999997</v>
      </c>
      <c r="Q23" s="60">
        <v>-1.9628000000000001</v>
      </c>
      <c r="R23" s="60">
        <v>-4.0282</v>
      </c>
      <c r="S23" s="60">
        <v>9.7185000000000006</v>
      </c>
      <c r="T23" s="60">
        <v>9.9164999999999992</v>
      </c>
      <c r="U23" s="89">
        <v>8.7753999999999994</v>
      </c>
      <c r="V23" s="60">
        <v>7.94</v>
      </c>
      <c r="W23" s="60">
        <v>6.5311000000000003</v>
      </c>
      <c r="X23" s="60">
        <v>7.9855999999999998</v>
      </c>
      <c r="Y23" s="277">
        <v>6.6170999999999998</v>
      </c>
      <c r="Z23" s="60">
        <v>7.8010000000000002</v>
      </c>
      <c r="AA23" s="60">
        <v>-0.23180000000000001</v>
      </c>
      <c r="AB23" s="60">
        <v>12.808199999999999</v>
      </c>
      <c r="AC23" s="60">
        <v>9.0018999999999991</v>
      </c>
      <c r="AD23" s="60">
        <v>8.0889000000000006</v>
      </c>
      <c r="AE23" s="60">
        <v>2.7944</v>
      </c>
      <c r="AF23" s="60">
        <v>8.7276000000000007</v>
      </c>
      <c r="AG23" s="568"/>
      <c r="AH23" s="52"/>
      <c r="AI23" s="52"/>
      <c r="AJ23" s="52"/>
      <c r="AK23" s="52"/>
      <c r="AL23" s="52"/>
      <c r="AM23" s="52"/>
      <c r="AN23" s="52"/>
      <c r="AO23" s="561"/>
      <c r="AP23" s="52"/>
      <c r="AQ23" s="52"/>
      <c r="AR23" s="52"/>
      <c r="AS23" s="52"/>
      <c r="AT23" s="52"/>
      <c r="AU23" s="52"/>
      <c r="AV23" s="52"/>
      <c r="AW23" s="52"/>
      <c r="AX23" s="52"/>
      <c r="AY23" s="52"/>
      <c r="AZ23" s="580"/>
      <c r="BA23" s="551"/>
      <c r="BB23" s="60"/>
      <c r="BC23" s="60"/>
      <c r="BD23" s="60"/>
      <c r="BE23" s="277"/>
      <c r="BF23" s="277"/>
      <c r="BG23" s="67"/>
      <c r="BH23" s="588"/>
      <c r="BI23" s="60"/>
      <c r="BJ23" s="60"/>
      <c r="BK23" s="60"/>
      <c r="BL23" s="60"/>
      <c r="BM23" s="277"/>
      <c r="BN23" s="589"/>
      <c r="BO23" s="589"/>
      <c r="BP23" s="589"/>
      <c r="BQ23" s="589"/>
      <c r="BR23" s="146"/>
      <c r="BS23" s="44"/>
      <c r="BT23" s="89"/>
      <c r="BU23" s="26"/>
      <c r="BV23" s="67"/>
    </row>
    <row r="24" spans="1:74" x14ac:dyDescent="0.25">
      <c r="A24" s="696" t="s">
        <v>95</v>
      </c>
      <c r="B24" s="44"/>
      <c r="C24" s="721"/>
      <c r="D24" s="44"/>
      <c r="E24" s="52"/>
      <c r="F24" s="44"/>
      <c r="G24" s="56"/>
      <c r="H24" s="67"/>
      <c r="I24" s="60"/>
      <c r="J24" s="60"/>
      <c r="K24" s="60"/>
      <c r="L24" s="60"/>
      <c r="M24" s="259"/>
      <c r="N24" s="71">
        <v>-43.890900000000002</v>
      </c>
      <c r="O24" s="60">
        <v>-21.570699999999999</v>
      </c>
      <c r="P24" s="60">
        <v>-2.0323000000000002</v>
      </c>
      <c r="Q24" s="60">
        <v>-20.1492</v>
      </c>
      <c r="R24" s="60">
        <v>-15.7803</v>
      </c>
      <c r="S24" s="60">
        <v>3.3973</v>
      </c>
      <c r="T24" s="60">
        <v>2.5884999999999998</v>
      </c>
      <c r="U24" s="89">
        <v>3.7473999999999998</v>
      </c>
      <c r="V24" s="60">
        <v>2.5508999999999999</v>
      </c>
      <c r="W24" s="60">
        <v>3.3873000000000002</v>
      </c>
      <c r="X24" s="60">
        <v>5.6562000000000001</v>
      </c>
      <c r="Y24" s="277">
        <v>5.1360999999999999</v>
      </c>
      <c r="Z24" s="60">
        <v>6.0060000000000002</v>
      </c>
      <c r="AA24" s="60">
        <v>-8.1196000000000002</v>
      </c>
      <c r="AB24" s="60">
        <v>6.9663000000000004</v>
      </c>
      <c r="AC24" s="60">
        <v>1.8436999999999999</v>
      </c>
      <c r="AD24" s="60">
        <v>2.1151</v>
      </c>
      <c r="AE24" s="60">
        <v>-6.335</v>
      </c>
      <c r="AF24" s="60">
        <v>7.2176</v>
      </c>
      <c r="AG24" s="568"/>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146"/>
      <c r="BS24" s="44"/>
      <c r="BT24" s="89"/>
      <c r="BU24" s="26"/>
      <c r="BV24" s="67"/>
    </row>
    <row r="25" spans="1:74" x14ac:dyDescent="0.25">
      <c r="A25" s="697" t="s">
        <v>96</v>
      </c>
      <c r="B25" s="45"/>
      <c r="C25" s="722"/>
      <c r="D25" s="45"/>
      <c r="E25" s="53"/>
      <c r="F25" s="45"/>
      <c r="G25" s="57"/>
      <c r="H25" s="68"/>
      <c r="I25" s="61"/>
      <c r="J25" s="61"/>
      <c r="K25" s="61"/>
      <c r="L25" s="61"/>
      <c r="M25" s="262"/>
      <c r="N25" s="72">
        <v>-17.6309</v>
      </c>
      <c r="O25" s="61">
        <v>-2.3462999999999998</v>
      </c>
      <c r="P25" s="61">
        <v>3.4055</v>
      </c>
      <c r="Q25" s="61">
        <v>-10.237</v>
      </c>
      <c r="R25" s="61">
        <v>-10.237</v>
      </c>
      <c r="S25" s="61">
        <v>6.8895999999999997</v>
      </c>
      <c r="T25" s="61">
        <v>4.2937000000000003</v>
      </c>
      <c r="U25" s="90">
        <v>5.2999499999999999</v>
      </c>
      <c r="V25" s="61">
        <v>4.01525</v>
      </c>
      <c r="W25" s="61">
        <v>5.0533999999999999</v>
      </c>
      <c r="X25" s="61">
        <v>6.6258999999999997</v>
      </c>
      <c r="Y25" s="279">
        <v>5.7395500000000004</v>
      </c>
      <c r="Z25" s="61">
        <v>6.9628500000000004</v>
      </c>
      <c r="AA25" s="61">
        <v>-3.1225999999999998</v>
      </c>
      <c r="AB25" s="61">
        <v>9.5955999999999992</v>
      </c>
      <c r="AC25" s="61">
        <v>3.8671000000000002</v>
      </c>
      <c r="AD25" s="61">
        <v>3.8197999999999999</v>
      </c>
      <c r="AE25" s="61">
        <v>-1.218</v>
      </c>
      <c r="AF25" s="61">
        <v>7.9108999999999998</v>
      </c>
      <c r="AG25" s="616"/>
      <c r="AH25" s="53"/>
      <c r="AI25" s="53"/>
      <c r="AJ25" s="53"/>
      <c r="AK25" s="53"/>
      <c r="AL25" s="53"/>
      <c r="AM25" s="53"/>
      <c r="AN25" s="53"/>
      <c r="AO25" s="563"/>
      <c r="AP25" s="53"/>
      <c r="AQ25" s="53"/>
      <c r="AR25" s="53"/>
      <c r="AS25" s="53"/>
      <c r="AT25" s="53"/>
      <c r="AU25" s="53"/>
      <c r="AV25" s="53"/>
      <c r="AW25" s="53"/>
      <c r="AX25" s="53"/>
      <c r="AY25" s="53"/>
      <c r="AZ25" s="581"/>
      <c r="BA25" s="578"/>
      <c r="BB25" s="61"/>
      <c r="BC25" s="61"/>
      <c r="BD25" s="61"/>
      <c r="BE25" s="279"/>
      <c r="BF25" s="279"/>
      <c r="BG25" s="68"/>
      <c r="BH25" s="590"/>
      <c r="BI25" s="61"/>
      <c r="BJ25" s="61"/>
      <c r="BK25" s="61"/>
      <c r="BL25" s="61"/>
      <c r="BM25" s="279"/>
      <c r="BN25" s="591"/>
      <c r="BO25" s="591"/>
      <c r="BP25" s="591"/>
      <c r="BQ25" s="591"/>
      <c r="BR25" s="149"/>
      <c r="BS25" s="45"/>
      <c r="BT25" s="90"/>
      <c r="BU25" s="272"/>
      <c r="BV25" s="68"/>
    </row>
    <row r="26" spans="1:74" ht="14.5" x14ac:dyDescent="0.25">
      <c r="A26" s="694" t="s">
        <v>240</v>
      </c>
      <c r="B26" s="46"/>
      <c r="C26" s="723"/>
      <c r="D26" s="46"/>
      <c r="E26" s="54"/>
      <c r="F26" s="46"/>
      <c r="G26" s="58"/>
      <c r="H26" s="69"/>
      <c r="I26" s="62"/>
      <c r="J26" s="62"/>
      <c r="K26" s="62"/>
      <c r="L26" s="62"/>
      <c r="M26" s="263"/>
      <c r="N26" s="73"/>
      <c r="O26" s="62"/>
      <c r="P26" s="62"/>
      <c r="Q26" s="62"/>
      <c r="R26" s="62"/>
      <c r="S26" s="62"/>
      <c r="T26" s="62"/>
      <c r="U26" s="91"/>
      <c r="V26" s="62"/>
      <c r="W26" s="62"/>
      <c r="X26" s="62"/>
      <c r="Y26" s="245"/>
      <c r="Z26" s="62"/>
      <c r="AA26" s="62"/>
      <c r="AB26" s="62"/>
      <c r="AC26" s="62"/>
      <c r="AD26" s="62"/>
      <c r="AE26" s="62"/>
      <c r="AF26" s="62"/>
      <c r="AG26" s="619"/>
      <c r="AH26" s="54"/>
      <c r="AI26" s="54"/>
      <c r="AJ26" s="54"/>
      <c r="AK26" s="54"/>
      <c r="AL26" s="54"/>
      <c r="AM26" s="54"/>
      <c r="AN26" s="54"/>
      <c r="AO26" s="564"/>
      <c r="AP26" s="54"/>
      <c r="AQ26" s="54"/>
      <c r="AR26" s="54"/>
      <c r="AS26" s="54"/>
      <c r="AT26" s="54"/>
      <c r="AU26" s="54"/>
      <c r="AV26" s="54"/>
      <c r="AW26" s="54"/>
      <c r="AX26" s="54"/>
      <c r="AY26" s="54"/>
      <c r="AZ26" s="582"/>
      <c r="BA26" s="280"/>
      <c r="BB26" s="62"/>
      <c r="BC26" s="62"/>
      <c r="BD26" s="62"/>
      <c r="BE26" s="245"/>
      <c r="BF26" s="245"/>
      <c r="BG26" s="69"/>
      <c r="BH26" s="585"/>
      <c r="BI26" s="62"/>
      <c r="BJ26" s="62"/>
      <c r="BK26" s="62"/>
      <c r="BL26" s="62"/>
      <c r="BM26" s="245"/>
      <c r="BN26" s="592"/>
      <c r="BO26" s="592"/>
      <c r="BP26" s="592"/>
      <c r="BQ26" s="592"/>
      <c r="BR26" s="150"/>
      <c r="BS26" s="46"/>
      <c r="BT26" s="91"/>
      <c r="BU26" s="41"/>
      <c r="BV26" s="69"/>
    </row>
    <row r="27" spans="1:74" s="425" customFormat="1" x14ac:dyDescent="0.25">
      <c r="A27" s="667" t="s">
        <v>8131</v>
      </c>
      <c r="B27" s="369"/>
      <c r="C27" s="718">
        <v>36890</v>
      </c>
      <c r="D27" s="369"/>
      <c r="E27" s="338">
        <v>8192.43</v>
      </c>
      <c r="F27" s="369"/>
      <c r="G27" s="339">
        <v>68.279899999999998</v>
      </c>
      <c r="H27" s="370"/>
      <c r="I27" s="843">
        <v>22.1</v>
      </c>
      <c r="J27" s="843">
        <v>7.38</v>
      </c>
      <c r="K27" s="843">
        <v>6.13</v>
      </c>
      <c r="L27" s="843">
        <v>6.37</v>
      </c>
      <c r="M27" s="361"/>
      <c r="N27" s="342">
        <v>8.4481000000000002</v>
      </c>
      <c r="O27" s="340">
        <v>7.5598999999999998</v>
      </c>
      <c r="P27" s="340">
        <v>5.5118</v>
      </c>
      <c r="Q27" s="340">
        <v>-2.4451999999999998</v>
      </c>
      <c r="R27" s="340">
        <v>-4.5144000000000002</v>
      </c>
      <c r="S27" s="340">
        <v>4.54</v>
      </c>
      <c r="T27" s="340">
        <v>3.0829</v>
      </c>
      <c r="U27" s="344">
        <v>4.6269</v>
      </c>
      <c r="V27" s="340">
        <v>3.7496</v>
      </c>
      <c r="W27" s="340">
        <v>4.5378999999999996</v>
      </c>
      <c r="X27" s="340">
        <v>6.1234999999999999</v>
      </c>
      <c r="Y27" s="371">
        <v>5.7420999999999998</v>
      </c>
      <c r="Z27" s="340">
        <v>7.0082000000000004</v>
      </c>
      <c r="AA27" s="340">
        <v>-1.0549999999999999</v>
      </c>
      <c r="AB27" s="340">
        <v>7.1562000000000001</v>
      </c>
      <c r="AC27" s="340">
        <v>4.0856000000000003</v>
      </c>
      <c r="AD27" s="340">
        <v>3.6831999999999998</v>
      </c>
      <c r="AE27" s="340">
        <v>8.5500000000000007E-2</v>
      </c>
      <c r="AF27" s="340">
        <v>7.7571000000000003</v>
      </c>
      <c r="AG27" s="568"/>
      <c r="AH27" s="338">
        <v>1</v>
      </c>
      <c r="AI27" s="338">
        <v>1</v>
      </c>
      <c r="AJ27" s="338">
        <v>1</v>
      </c>
      <c r="AK27" s="338">
        <v>1</v>
      </c>
      <c r="AL27" s="338">
        <v>1</v>
      </c>
      <c r="AM27" s="338">
        <v>13</v>
      </c>
      <c r="AN27" s="338">
        <v>10</v>
      </c>
      <c r="AO27" s="570">
        <v>6</v>
      </c>
      <c r="AP27" s="338">
        <v>5</v>
      </c>
      <c r="AQ27" s="338">
        <v>7</v>
      </c>
      <c r="AR27" s="338">
        <v>6</v>
      </c>
      <c r="AS27" s="338">
        <v>2</v>
      </c>
      <c r="AT27" s="338">
        <v>2</v>
      </c>
      <c r="AU27" s="338">
        <v>2</v>
      </c>
      <c r="AV27" s="338">
        <v>13</v>
      </c>
      <c r="AW27" s="338">
        <v>5</v>
      </c>
      <c r="AX27" s="338">
        <v>5</v>
      </c>
      <c r="AY27" s="338">
        <v>5</v>
      </c>
      <c r="AZ27" s="583"/>
      <c r="BA27" s="464">
        <v>82.26</v>
      </c>
      <c r="BB27" s="340" t="s">
        <v>430</v>
      </c>
      <c r="BC27" s="340" t="s">
        <v>430</v>
      </c>
      <c r="BD27" s="340" t="s">
        <v>430</v>
      </c>
      <c r="BE27" s="371">
        <v>-29.21</v>
      </c>
      <c r="BF27" s="371">
        <v>17.739999999999998</v>
      </c>
      <c r="BG27" s="370"/>
      <c r="BH27" s="593">
        <v>17.739999999999998</v>
      </c>
      <c r="BI27" s="340" t="s">
        <v>430</v>
      </c>
      <c r="BJ27" s="340" t="s">
        <v>430</v>
      </c>
      <c r="BK27" s="340" t="s">
        <v>430</v>
      </c>
      <c r="BL27" s="340" t="s">
        <v>430</v>
      </c>
      <c r="BM27" s="371">
        <v>50.67</v>
      </c>
      <c r="BN27" s="371" t="s">
        <v>430</v>
      </c>
      <c r="BO27" s="371">
        <v>31.59</v>
      </c>
      <c r="BP27" s="371" t="s">
        <v>430</v>
      </c>
      <c r="BQ27" s="371">
        <v>-29.21</v>
      </c>
      <c r="BR27" s="463"/>
      <c r="BS27" s="369" t="s">
        <v>430</v>
      </c>
      <c r="BT27" s="344">
        <v>-7.3035124820772204</v>
      </c>
      <c r="BU27" s="571"/>
      <c r="BV27" s="370" t="s">
        <v>555</v>
      </c>
    </row>
    <row r="28" spans="1:74" s="428" customFormat="1" x14ac:dyDescent="0.25">
      <c r="A28" s="353" t="s">
        <v>8132</v>
      </c>
      <c r="B28" s="373"/>
      <c r="C28" s="719">
        <v>36391</v>
      </c>
      <c r="D28" s="373"/>
      <c r="E28" s="346">
        <v>7917.94</v>
      </c>
      <c r="F28" s="373"/>
      <c r="G28" s="347">
        <v>107.87050000000001</v>
      </c>
      <c r="H28" s="374"/>
      <c r="I28" s="843">
        <v>21.3</v>
      </c>
      <c r="J28" s="843">
        <v>7.53</v>
      </c>
      <c r="K28" s="843">
        <v>9.31</v>
      </c>
      <c r="L28" s="843">
        <v>9.66</v>
      </c>
      <c r="M28" s="362"/>
      <c r="N28" s="350">
        <v>-44.441299999999998</v>
      </c>
      <c r="O28" s="348">
        <v>-10.424099999999999</v>
      </c>
      <c r="P28" s="348">
        <v>-2.5607000000000002</v>
      </c>
      <c r="Q28" s="348">
        <v>-14.684200000000001</v>
      </c>
      <c r="R28" s="348">
        <v>-10.599399999999999</v>
      </c>
      <c r="S28" s="348">
        <v>7.4108000000000001</v>
      </c>
      <c r="T28" s="348">
        <v>4.4343000000000004</v>
      </c>
      <c r="U28" s="354">
        <v>4.9645999999999999</v>
      </c>
      <c r="V28" s="348">
        <v>4.6592000000000002</v>
      </c>
      <c r="W28" s="348">
        <v>5.9679000000000002</v>
      </c>
      <c r="X28" s="348">
        <v>6.6920000000000002</v>
      </c>
      <c r="Y28" s="375">
        <v>6.0439999999999996</v>
      </c>
      <c r="Z28" s="348">
        <v>6.9497999999999998</v>
      </c>
      <c r="AA28" s="348">
        <v>-2.2061999999999999</v>
      </c>
      <c r="AB28" s="348">
        <v>9.5221</v>
      </c>
      <c r="AC28" s="348">
        <v>4.2773000000000003</v>
      </c>
      <c r="AD28" s="348">
        <v>4.4119000000000002</v>
      </c>
      <c r="AE28" s="348">
        <v>-5.8578999999999999</v>
      </c>
      <c r="AF28" s="348">
        <v>9.1800999999999995</v>
      </c>
      <c r="AG28" s="569"/>
      <c r="AH28" s="346">
        <v>14</v>
      </c>
      <c r="AI28" s="346">
        <v>12</v>
      </c>
      <c r="AJ28" s="346">
        <v>13</v>
      </c>
      <c r="AK28" s="346">
        <v>12</v>
      </c>
      <c r="AL28" s="346">
        <v>6</v>
      </c>
      <c r="AM28" s="346">
        <v>4</v>
      </c>
      <c r="AN28" s="346">
        <v>2</v>
      </c>
      <c r="AO28" s="572">
        <v>5</v>
      </c>
      <c r="AP28" s="346">
        <v>3</v>
      </c>
      <c r="AQ28" s="346">
        <v>1</v>
      </c>
      <c r="AR28" s="346">
        <v>3</v>
      </c>
      <c r="AS28" s="346">
        <v>1</v>
      </c>
      <c r="AT28" s="346">
        <v>3</v>
      </c>
      <c r="AU28" s="346">
        <v>3</v>
      </c>
      <c r="AV28" s="346">
        <v>5</v>
      </c>
      <c r="AW28" s="346">
        <v>4</v>
      </c>
      <c r="AX28" s="346">
        <v>3</v>
      </c>
      <c r="AY28" s="346">
        <v>12</v>
      </c>
      <c r="AZ28" s="584"/>
      <c r="BA28" s="467">
        <v>95.43</v>
      </c>
      <c r="BB28" s="348" t="s">
        <v>430</v>
      </c>
      <c r="BC28" s="348" t="s">
        <v>430</v>
      </c>
      <c r="BD28" s="348" t="s">
        <v>430</v>
      </c>
      <c r="BE28" s="375">
        <v>-6.29</v>
      </c>
      <c r="BF28" s="375">
        <v>4.57</v>
      </c>
      <c r="BG28" s="374"/>
      <c r="BH28" s="594">
        <v>4.57</v>
      </c>
      <c r="BI28" s="348" t="s">
        <v>430</v>
      </c>
      <c r="BJ28" s="348" t="s">
        <v>430</v>
      </c>
      <c r="BK28" s="348" t="s">
        <v>430</v>
      </c>
      <c r="BL28" s="348" t="s">
        <v>430</v>
      </c>
      <c r="BM28" s="375">
        <v>95.43</v>
      </c>
      <c r="BN28" s="375" t="s">
        <v>430</v>
      </c>
      <c r="BO28" s="375" t="s">
        <v>430</v>
      </c>
      <c r="BP28" s="375" t="s">
        <v>430</v>
      </c>
      <c r="BQ28" s="375">
        <v>-6.29</v>
      </c>
      <c r="BR28" s="466"/>
      <c r="BS28" s="373" t="s">
        <v>430</v>
      </c>
      <c r="BT28" s="354" t="s">
        <v>430</v>
      </c>
      <c r="BU28" s="430"/>
      <c r="BV28" s="374" t="s">
        <v>555</v>
      </c>
    </row>
    <row r="29" spans="1:74" s="428" customFormat="1" ht="11" x14ac:dyDescent="0.3">
      <c r="A29" s="868" t="s">
        <v>8133</v>
      </c>
      <c r="B29" s="846"/>
      <c r="C29" s="847">
        <v>36158</v>
      </c>
      <c r="D29" s="846"/>
      <c r="E29" s="848">
        <v>2101.5</v>
      </c>
      <c r="F29" s="846"/>
      <c r="G29" s="849">
        <v>96.993700000000004</v>
      </c>
      <c r="H29" s="851"/>
      <c r="I29" s="850">
        <v>15.31</v>
      </c>
      <c r="J29" s="850">
        <v>6.92</v>
      </c>
      <c r="K29" s="850">
        <v>8.17</v>
      </c>
      <c r="L29" s="850">
        <v>6.93</v>
      </c>
      <c r="M29" s="855"/>
      <c r="N29" s="852">
        <v>-15.6479</v>
      </c>
      <c r="O29" s="850">
        <v>-0.16309999999999999</v>
      </c>
      <c r="P29" s="850">
        <v>2.4363999999999999</v>
      </c>
      <c r="Q29" s="850">
        <v>-9.2271999999999998</v>
      </c>
      <c r="R29" s="850">
        <v>-11.3917</v>
      </c>
      <c r="S29" s="850">
        <v>6.1753999999999998</v>
      </c>
      <c r="T29" s="850">
        <v>3.3593000000000002</v>
      </c>
      <c r="U29" s="860">
        <v>4.2573999999999996</v>
      </c>
      <c r="V29" s="850">
        <v>2.5308000000000002</v>
      </c>
      <c r="W29" s="850">
        <v>2.7766000000000002</v>
      </c>
      <c r="X29" s="850">
        <v>4.8071000000000002</v>
      </c>
      <c r="Y29" s="856">
        <v>4.4279999999999999</v>
      </c>
      <c r="Z29" s="850">
        <v>5.8440000000000003</v>
      </c>
      <c r="AA29" s="850">
        <v>-2.7075</v>
      </c>
      <c r="AB29" s="850">
        <v>8.7459000000000007</v>
      </c>
      <c r="AC29" s="850">
        <v>2.4276</v>
      </c>
      <c r="AD29" s="850">
        <v>2.2035999999999998</v>
      </c>
      <c r="AE29" s="850">
        <v>-2.3016000000000001</v>
      </c>
      <c r="AF29" s="850">
        <v>8.5425000000000004</v>
      </c>
      <c r="AG29" s="948"/>
      <c r="AH29" s="848">
        <v>5</v>
      </c>
      <c r="AI29" s="848">
        <v>3</v>
      </c>
      <c r="AJ29" s="848">
        <v>8</v>
      </c>
      <c r="AK29" s="848">
        <v>6</v>
      </c>
      <c r="AL29" s="848">
        <v>9</v>
      </c>
      <c r="AM29" s="848">
        <v>7</v>
      </c>
      <c r="AN29" s="848">
        <v>9</v>
      </c>
      <c r="AO29" s="949">
        <v>9</v>
      </c>
      <c r="AP29" s="848">
        <v>12</v>
      </c>
      <c r="AQ29" s="848">
        <v>13</v>
      </c>
      <c r="AR29" s="848">
        <v>14</v>
      </c>
      <c r="AS29" s="848">
        <v>13</v>
      </c>
      <c r="AT29" s="848">
        <v>9</v>
      </c>
      <c r="AU29" s="848">
        <v>5</v>
      </c>
      <c r="AV29" s="848">
        <v>8</v>
      </c>
      <c r="AW29" s="848">
        <v>12</v>
      </c>
      <c r="AX29" s="848">
        <v>12</v>
      </c>
      <c r="AY29" s="848">
        <v>8</v>
      </c>
      <c r="AZ29" s="950"/>
      <c r="BA29" s="857">
        <v>84.92</v>
      </c>
      <c r="BB29" s="850" t="s">
        <v>430</v>
      </c>
      <c r="BC29" s="850" t="s">
        <v>430</v>
      </c>
      <c r="BD29" s="850" t="s">
        <v>430</v>
      </c>
      <c r="BE29" s="856" t="s">
        <v>430</v>
      </c>
      <c r="BF29" s="856">
        <v>15.08</v>
      </c>
      <c r="BG29" s="851"/>
      <c r="BH29" s="951">
        <v>15.08</v>
      </c>
      <c r="BI29" s="850" t="s">
        <v>430</v>
      </c>
      <c r="BJ29" s="850" t="s">
        <v>430</v>
      </c>
      <c r="BK29" s="850" t="s">
        <v>430</v>
      </c>
      <c r="BL29" s="850" t="s">
        <v>430</v>
      </c>
      <c r="BM29" s="856">
        <v>71.87</v>
      </c>
      <c r="BN29" s="856" t="s">
        <v>430</v>
      </c>
      <c r="BO29" s="856">
        <v>13.04</v>
      </c>
      <c r="BP29" s="856" t="s">
        <v>430</v>
      </c>
      <c r="BQ29" s="856" t="s">
        <v>430</v>
      </c>
      <c r="BR29" s="854"/>
      <c r="BS29" s="846" t="s">
        <v>430</v>
      </c>
      <c r="BT29" s="860" t="s">
        <v>430</v>
      </c>
      <c r="BU29" s="908"/>
      <c r="BV29" s="851" t="s">
        <v>555</v>
      </c>
    </row>
    <row r="30" spans="1:74" s="428" customFormat="1" x14ac:dyDescent="0.25">
      <c r="A30" s="353" t="s">
        <v>8134</v>
      </c>
      <c r="B30" s="373"/>
      <c r="C30" s="719">
        <v>37097</v>
      </c>
      <c r="D30" s="373"/>
      <c r="E30" s="346">
        <v>2006.55</v>
      </c>
      <c r="F30" s="373"/>
      <c r="G30" s="347">
        <v>57.061399999999999</v>
      </c>
      <c r="H30" s="374"/>
      <c r="I30" s="348">
        <v>20.710190000000001</v>
      </c>
      <c r="J30" s="348">
        <v>7.18</v>
      </c>
      <c r="K30" s="843">
        <v>8.99</v>
      </c>
      <c r="L30" s="348">
        <v>8.4436400000000003</v>
      </c>
      <c r="M30" s="362"/>
      <c r="N30" s="350">
        <v>-33.040599999999998</v>
      </c>
      <c r="O30" s="348">
        <v>-9.1402999999999999</v>
      </c>
      <c r="P30" s="348">
        <v>-0.44769999999999999</v>
      </c>
      <c r="Q30" s="348">
        <v>-15.5465</v>
      </c>
      <c r="R30" s="348">
        <v>-13.2471</v>
      </c>
      <c r="S30" s="348">
        <v>5.7022000000000004</v>
      </c>
      <c r="T30" s="348">
        <v>2.7069999999999999</v>
      </c>
      <c r="U30" s="354">
        <v>4.0228999999999999</v>
      </c>
      <c r="V30" s="348">
        <v>3.4472999999999998</v>
      </c>
      <c r="W30" s="348">
        <v>4.6073000000000004</v>
      </c>
      <c r="X30" s="348">
        <v>6.0103</v>
      </c>
      <c r="Y30" s="375">
        <v>5.0477999999999996</v>
      </c>
      <c r="Z30" s="348">
        <v>5.5629</v>
      </c>
      <c r="AA30" s="348">
        <v>-4.2481</v>
      </c>
      <c r="AB30" s="348">
        <v>8.2508999999999997</v>
      </c>
      <c r="AC30" s="348">
        <v>3.0554000000000001</v>
      </c>
      <c r="AD30" s="348">
        <v>3.2006999999999999</v>
      </c>
      <c r="AE30" s="348">
        <v>-6.0538999999999996</v>
      </c>
      <c r="AF30" s="348">
        <v>7.1714000000000002</v>
      </c>
      <c r="AG30" s="569"/>
      <c r="AH30" s="346">
        <v>11</v>
      </c>
      <c r="AI30" s="346">
        <v>11</v>
      </c>
      <c r="AJ30" s="346">
        <v>12</v>
      </c>
      <c r="AK30" s="346">
        <v>13</v>
      </c>
      <c r="AL30" s="346">
        <v>11</v>
      </c>
      <c r="AM30" s="346">
        <v>10</v>
      </c>
      <c r="AN30" s="346">
        <v>12</v>
      </c>
      <c r="AO30" s="572">
        <v>11</v>
      </c>
      <c r="AP30" s="346">
        <v>6</v>
      </c>
      <c r="AQ30" s="346">
        <v>6</v>
      </c>
      <c r="AR30" s="346">
        <v>8</v>
      </c>
      <c r="AS30" s="346">
        <v>8</v>
      </c>
      <c r="AT30" s="346">
        <v>12</v>
      </c>
      <c r="AU30" s="346">
        <v>9</v>
      </c>
      <c r="AV30" s="346">
        <v>11</v>
      </c>
      <c r="AW30" s="346">
        <v>9</v>
      </c>
      <c r="AX30" s="346">
        <v>8</v>
      </c>
      <c r="AY30" s="346">
        <v>13</v>
      </c>
      <c r="AZ30" s="584"/>
      <c r="BA30" s="467">
        <v>84.3</v>
      </c>
      <c r="BB30" s="348" t="s">
        <v>430</v>
      </c>
      <c r="BC30" s="348" t="s">
        <v>430</v>
      </c>
      <c r="BD30" s="348" t="s">
        <v>430</v>
      </c>
      <c r="BE30" s="375" t="s">
        <v>430</v>
      </c>
      <c r="BF30" s="375">
        <v>15.7</v>
      </c>
      <c r="BG30" s="374"/>
      <c r="BH30" s="594">
        <v>15.7</v>
      </c>
      <c r="BI30" s="348" t="s">
        <v>430</v>
      </c>
      <c r="BJ30" s="348" t="s">
        <v>430</v>
      </c>
      <c r="BK30" s="348" t="s">
        <v>430</v>
      </c>
      <c r="BL30" s="348" t="s">
        <v>430</v>
      </c>
      <c r="BM30" s="375">
        <v>84.3</v>
      </c>
      <c r="BN30" s="375" t="s">
        <v>430</v>
      </c>
      <c r="BO30" s="375" t="s">
        <v>430</v>
      </c>
      <c r="BP30" s="375" t="s">
        <v>430</v>
      </c>
      <c r="BQ30" s="375" t="s">
        <v>430</v>
      </c>
      <c r="BR30" s="466"/>
      <c r="BS30" s="373" t="s">
        <v>430</v>
      </c>
      <c r="BT30" s="354" t="s">
        <v>430</v>
      </c>
      <c r="BU30" s="430"/>
      <c r="BV30" s="374" t="s">
        <v>555</v>
      </c>
    </row>
    <row r="31" spans="1:74" s="428" customFormat="1" x14ac:dyDescent="0.25">
      <c r="A31" s="353" t="s">
        <v>8135</v>
      </c>
      <c r="B31" s="373"/>
      <c r="C31" s="719">
        <v>39785</v>
      </c>
      <c r="D31" s="373"/>
      <c r="E31" s="346">
        <v>1713.58</v>
      </c>
      <c r="F31" s="373"/>
      <c r="G31" s="347">
        <v>37.447299999999998</v>
      </c>
      <c r="H31" s="374"/>
      <c r="I31" s="843">
        <v>28.35</v>
      </c>
      <c r="J31" s="843">
        <v>7.54</v>
      </c>
      <c r="K31" s="843">
        <v>11.4</v>
      </c>
      <c r="L31" s="843">
        <v>11.82</v>
      </c>
      <c r="M31" s="362"/>
      <c r="N31" s="350">
        <v>-6.1395999999999997</v>
      </c>
      <c r="O31" s="348">
        <v>-0.32490000000000002</v>
      </c>
      <c r="P31" s="348">
        <v>3.8599000000000001</v>
      </c>
      <c r="Q31" s="348">
        <v>-2.9556</v>
      </c>
      <c r="R31" s="348">
        <v>-8.6547999999999998</v>
      </c>
      <c r="S31" s="348">
        <v>8.4716000000000005</v>
      </c>
      <c r="T31" s="348">
        <v>9.2658000000000005</v>
      </c>
      <c r="U31" s="354">
        <v>8.1152999999999995</v>
      </c>
      <c r="V31" s="348">
        <v>7.2706</v>
      </c>
      <c r="W31" s="348">
        <v>5.3846999999999996</v>
      </c>
      <c r="X31" s="348">
        <v>7.3151999999999999</v>
      </c>
      <c r="Y31" s="375">
        <v>5.7172000000000001</v>
      </c>
      <c r="Z31" s="348">
        <v>7.1539999999999999</v>
      </c>
      <c r="AA31" s="348">
        <v>-5.7126999999999999</v>
      </c>
      <c r="AB31" s="348">
        <v>11.9801</v>
      </c>
      <c r="AC31" s="348">
        <v>8.3435000000000006</v>
      </c>
      <c r="AD31" s="348">
        <v>7.4211999999999998</v>
      </c>
      <c r="AE31" s="348">
        <v>2.1749000000000001</v>
      </c>
      <c r="AF31" s="348">
        <v>7.7084000000000001</v>
      </c>
      <c r="AG31" s="569"/>
      <c r="AH31" s="346">
        <v>3</v>
      </c>
      <c r="AI31" s="346">
        <v>4</v>
      </c>
      <c r="AJ31" s="346">
        <v>4</v>
      </c>
      <c r="AK31" s="346">
        <v>2</v>
      </c>
      <c r="AL31" s="346">
        <v>4</v>
      </c>
      <c r="AM31" s="346">
        <v>2</v>
      </c>
      <c r="AN31" s="346">
        <v>1</v>
      </c>
      <c r="AO31" s="572">
        <v>1</v>
      </c>
      <c r="AP31" s="346">
        <v>1</v>
      </c>
      <c r="AQ31" s="346">
        <v>2</v>
      </c>
      <c r="AR31" s="346">
        <v>1</v>
      </c>
      <c r="AS31" s="346">
        <v>3</v>
      </c>
      <c r="AT31" s="346">
        <v>1</v>
      </c>
      <c r="AU31" s="346">
        <v>13</v>
      </c>
      <c r="AV31" s="346">
        <v>1</v>
      </c>
      <c r="AW31" s="346">
        <v>1</v>
      </c>
      <c r="AX31" s="346">
        <v>1</v>
      </c>
      <c r="AY31" s="346">
        <v>1</v>
      </c>
      <c r="AZ31" s="584"/>
      <c r="BA31" s="467">
        <v>22.11</v>
      </c>
      <c r="BB31" s="348" t="s">
        <v>430</v>
      </c>
      <c r="BC31" s="348" t="s">
        <v>430</v>
      </c>
      <c r="BD31" s="348" t="s">
        <v>430</v>
      </c>
      <c r="BE31" s="375" t="s">
        <v>430</v>
      </c>
      <c r="BF31" s="375">
        <v>77.89</v>
      </c>
      <c r="BG31" s="374"/>
      <c r="BH31" s="594">
        <v>77.739999999999995</v>
      </c>
      <c r="BI31" s="348" t="s">
        <v>430</v>
      </c>
      <c r="BJ31" s="348" t="s">
        <v>430</v>
      </c>
      <c r="BK31" s="348" t="s">
        <v>430</v>
      </c>
      <c r="BL31" s="348" t="s">
        <v>430</v>
      </c>
      <c r="BM31" s="375">
        <v>22.11</v>
      </c>
      <c r="BN31" s="375" t="s">
        <v>430</v>
      </c>
      <c r="BO31" s="375" t="s">
        <v>430</v>
      </c>
      <c r="BP31" s="375" t="s">
        <v>430</v>
      </c>
      <c r="BQ31" s="375" t="s">
        <v>430</v>
      </c>
      <c r="BR31" s="466"/>
      <c r="BS31" s="373" t="s">
        <v>430</v>
      </c>
      <c r="BT31" s="354" t="s">
        <v>430</v>
      </c>
      <c r="BU31" s="430"/>
      <c r="BV31" s="374" t="s">
        <v>555</v>
      </c>
    </row>
    <row r="32" spans="1:74" s="428" customFormat="1" x14ac:dyDescent="0.25">
      <c r="A32" s="353" t="s">
        <v>8136</v>
      </c>
      <c r="B32" s="373"/>
      <c r="C32" s="719">
        <v>39682</v>
      </c>
      <c r="D32" s="373"/>
      <c r="E32" s="346">
        <v>1511.99</v>
      </c>
      <c r="F32" s="373"/>
      <c r="G32" s="347">
        <v>38.965699999999998</v>
      </c>
      <c r="H32" s="374"/>
      <c r="I32" s="843">
        <v>22.41</v>
      </c>
      <c r="J32" s="843">
        <v>7.16</v>
      </c>
      <c r="K32" s="843">
        <v>8.5399999999999991</v>
      </c>
      <c r="L32" s="843">
        <v>8.86</v>
      </c>
      <c r="M32" s="362"/>
      <c r="N32" s="350">
        <v>-34.719299999999997</v>
      </c>
      <c r="O32" s="348">
        <v>-11.4796</v>
      </c>
      <c r="P32" s="348">
        <v>-2.6800000000000001E-2</v>
      </c>
      <c r="Q32" s="348">
        <v>-11.769399999999999</v>
      </c>
      <c r="R32" s="348">
        <v>-11.318099999999999</v>
      </c>
      <c r="S32" s="348">
        <v>6.4851999999999999</v>
      </c>
      <c r="T32" s="348">
        <v>4.07</v>
      </c>
      <c r="U32" s="354">
        <v>4.5194000000000001</v>
      </c>
      <c r="V32" s="348">
        <v>3.4127000000000001</v>
      </c>
      <c r="W32" s="348">
        <v>3.9035000000000002</v>
      </c>
      <c r="X32" s="348">
        <v>5.6158000000000001</v>
      </c>
      <c r="Y32" s="375">
        <v>4.7771999999999997</v>
      </c>
      <c r="Z32" s="348">
        <v>6.4488000000000003</v>
      </c>
      <c r="AA32" s="348">
        <v>-4.2598000000000003</v>
      </c>
      <c r="AB32" s="348">
        <v>9.0447000000000006</v>
      </c>
      <c r="AC32" s="348">
        <v>3.4036</v>
      </c>
      <c r="AD32" s="348">
        <v>3.2637999999999998</v>
      </c>
      <c r="AE32" s="348">
        <v>-1.8725000000000001</v>
      </c>
      <c r="AF32" s="348">
        <v>7.8205</v>
      </c>
      <c r="AG32" s="569"/>
      <c r="AH32" s="346">
        <v>12</v>
      </c>
      <c r="AI32" s="346">
        <v>13</v>
      </c>
      <c r="AJ32" s="346">
        <v>11</v>
      </c>
      <c r="AK32" s="346">
        <v>9</v>
      </c>
      <c r="AL32" s="346">
        <v>8</v>
      </c>
      <c r="AM32" s="346">
        <v>6</v>
      </c>
      <c r="AN32" s="346">
        <v>3</v>
      </c>
      <c r="AO32" s="572">
        <v>7</v>
      </c>
      <c r="AP32" s="346">
        <v>7</v>
      </c>
      <c r="AQ32" s="346">
        <v>10</v>
      </c>
      <c r="AR32" s="346">
        <v>10</v>
      </c>
      <c r="AS32" s="346">
        <v>11</v>
      </c>
      <c r="AT32" s="346">
        <v>7</v>
      </c>
      <c r="AU32" s="346">
        <v>10</v>
      </c>
      <c r="AV32" s="346">
        <v>6</v>
      </c>
      <c r="AW32" s="346">
        <v>6</v>
      </c>
      <c r="AX32" s="346">
        <v>6</v>
      </c>
      <c r="AY32" s="346">
        <v>7</v>
      </c>
      <c r="AZ32" s="584"/>
      <c r="BA32" s="467">
        <v>82.07</v>
      </c>
      <c r="BB32" s="348" t="s">
        <v>430</v>
      </c>
      <c r="BC32" s="348" t="s">
        <v>430</v>
      </c>
      <c r="BD32" s="348" t="s">
        <v>430</v>
      </c>
      <c r="BE32" s="375" t="s">
        <v>430</v>
      </c>
      <c r="BF32" s="375">
        <v>17.93</v>
      </c>
      <c r="BG32" s="374"/>
      <c r="BH32" s="594">
        <v>17.77</v>
      </c>
      <c r="BI32" s="348" t="s">
        <v>430</v>
      </c>
      <c r="BJ32" s="348" t="s">
        <v>430</v>
      </c>
      <c r="BK32" s="348" t="s">
        <v>430</v>
      </c>
      <c r="BL32" s="348" t="s">
        <v>430</v>
      </c>
      <c r="BM32" s="375">
        <v>77.13</v>
      </c>
      <c r="BN32" s="375" t="s">
        <v>430</v>
      </c>
      <c r="BO32" s="375">
        <v>4.9400000000000004</v>
      </c>
      <c r="BP32" s="375" t="s">
        <v>430</v>
      </c>
      <c r="BQ32" s="375" t="s">
        <v>430</v>
      </c>
      <c r="BR32" s="466"/>
      <c r="BS32" s="373" t="s">
        <v>430</v>
      </c>
      <c r="BT32" s="354" t="s">
        <v>430</v>
      </c>
      <c r="BU32" s="430"/>
      <c r="BV32" s="374" t="s">
        <v>555</v>
      </c>
    </row>
    <row r="33" spans="1:74" s="428" customFormat="1" x14ac:dyDescent="0.25">
      <c r="A33" s="353" t="s">
        <v>8137</v>
      </c>
      <c r="B33" s="373"/>
      <c r="C33" s="719">
        <v>36444</v>
      </c>
      <c r="D33" s="373"/>
      <c r="E33" s="346">
        <v>1212.31</v>
      </c>
      <c r="F33" s="373"/>
      <c r="G33" s="347">
        <v>81.388800000000003</v>
      </c>
      <c r="H33" s="374"/>
      <c r="I33" s="843">
        <v>32.03</v>
      </c>
      <c r="J33" s="843">
        <v>7.54</v>
      </c>
      <c r="K33" s="843">
        <v>10.95</v>
      </c>
      <c r="L33" s="843">
        <v>11.36</v>
      </c>
      <c r="M33" s="362"/>
      <c r="N33" s="350">
        <v>-40.138199999999998</v>
      </c>
      <c r="O33" s="348">
        <v>-22.2181</v>
      </c>
      <c r="P33" s="348">
        <v>-2.5613999999999999</v>
      </c>
      <c r="Q33" s="348">
        <v>-20.792200000000001</v>
      </c>
      <c r="R33" s="348">
        <v>-16.420300000000001</v>
      </c>
      <c r="S33" s="348">
        <v>4.8757999999999999</v>
      </c>
      <c r="T33" s="348">
        <v>1.9488000000000001</v>
      </c>
      <c r="U33" s="354">
        <v>3.2176</v>
      </c>
      <c r="V33" s="348">
        <v>1.8956</v>
      </c>
      <c r="W33" s="348">
        <v>2.7256</v>
      </c>
      <c r="X33" s="348">
        <v>4.9795999999999996</v>
      </c>
      <c r="Y33" s="375">
        <v>4.46</v>
      </c>
      <c r="Z33" s="348">
        <v>6.258</v>
      </c>
      <c r="AA33" s="348">
        <v>-8.7579999999999991</v>
      </c>
      <c r="AB33" s="348">
        <v>8.7307000000000006</v>
      </c>
      <c r="AC33" s="348">
        <v>1.1998</v>
      </c>
      <c r="AD33" s="348">
        <v>1.4638</v>
      </c>
      <c r="AE33" s="348">
        <v>-6.9827000000000004</v>
      </c>
      <c r="AF33" s="348">
        <v>8.0952999999999999</v>
      </c>
      <c r="AG33" s="569"/>
      <c r="AH33" s="346">
        <v>13</v>
      </c>
      <c r="AI33" s="346">
        <v>14</v>
      </c>
      <c r="AJ33" s="346">
        <v>14</v>
      </c>
      <c r="AK33" s="346">
        <v>14</v>
      </c>
      <c r="AL33" s="346">
        <v>14</v>
      </c>
      <c r="AM33" s="346">
        <v>12</v>
      </c>
      <c r="AN33" s="346">
        <v>13</v>
      </c>
      <c r="AO33" s="572">
        <v>13</v>
      </c>
      <c r="AP33" s="346">
        <v>13</v>
      </c>
      <c r="AQ33" s="346">
        <v>14</v>
      </c>
      <c r="AR33" s="346">
        <v>12</v>
      </c>
      <c r="AS33" s="346">
        <v>12</v>
      </c>
      <c r="AT33" s="346">
        <v>8</v>
      </c>
      <c r="AU33" s="346">
        <v>14</v>
      </c>
      <c r="AV33" s="346">
        <v>9</v>
      </c>
      <c r="AW33" s="346">
        <v>14</v>
      </c>
      <c r="AX33" s="346">
        <v>14</v>
      </c>
      <c r="AY33" s="346">
        <v>14</v>
      </c>
      <c r="AZ33" s="584"/>
      <c r="BA33" s="467">
        <v>89.92</v>
      </c>
      <c r="BB33" s="348" t="s">
        <v>430</v>
      </c>
      <c r="BC33" s="348" t="s">
        <v>430</v>
      </c>
      <c r="BD33" s="348" t="s">
        <v>430</v>
      </c>
      <c r="BE33" s="375" t="s">
        <v>430</v>
      </c>
      <c r="BF33" s="375">
        <v>10.08</v>
      </c>
      <c r="BG33" s="374"/>
      <c r="BH33" s="594">
        <v>10.08</v>
      </c>
      <c r="BI33" s="348" t="s">
        <v>430</v>
      </c>
      <c r="BJ33" s="348" t="s">
        <v>430</v>
      </c>
      <c r="BK33" s="348" t="s">
        <v>430</v>
      </c>
      <c r="BL33" s="348" t="s">
        <v>430</v>
      </c>
      <c r="BM33" s="375">
        <v>89.92</v>
      </c>
      <c r="BN33" s="375" t="s">
        <v>430</v>
      </c>
      <c r="BO33" s="375" t="s">
        <v>430</v>
      </c>
      <c r="BP33" s="375" t="s">
        <v>430</v>
      </c>
      <c r="BQ33" s="375" t="s">
        <v>430</v>
      </c>
      <c r="BR33" s="466"/>
      <c r="BS33" s="373" t="s">
        <v>430</v>
      </c>
      <c r="BT33" s="354" t="s">
        <v>430</v>
      </c>
      <c r="BU33" s="430"/>
      <c r="BV33" s="374" t="s">
        <v>555</v>
      </c>
    </row>
    <row r="34" spans="1:74" s="428" customFormat="1" x14ac:dyDescent="0.25">
      <c r="A34" s="353" t="s">
        <v>8138</v>
      </c>
      <c r="B34" s="373"/>
      <c r="C34" s="719">
        <v>36433</v>
      </c>
      <c r="D34" s="373"/>
      <c r="E34" s="346">
        <v>1210.6099999999999</v>
      </c>
      <c r="F34" s="373"/>
      <c r="G34" s="347">
        <v>98.63</v>
      </c>
      <c r="H34" s="374"/>
      <c r="I34" s="348">
        <v>19.727399999999999</v>
      </c>
      <c r="J34" s="348">
        <v>6.7644000000000002</v>
      </c>
      <c r="K34" s="843">
        <v>11.24</v>
      </c>
      <c r="L34" s="348">
        <v>7.1714000000000002</v>
      </c>
      <c r="M34" s="362"/>
      <c r="N34" s="350">
        <v>-11.8384</v>
      </c>
      <c r="O34" s="348">
        <v>-5.5484999999999998</v>
      </c>
      <c r="P34" s="348">
        <v>1.8615999999999999</v>
      </c>
      <c r="Q34" s="348">
        <v>-8.6519999999999992</v>
      </c>
      <c r="R34" s="348">
        <v>-11.5769</v>
      </c>
      <c r="S34" s="348">
        <v>8.3000000000000007</v>
      </c>
      <c r="T34" s="348">
        <v>3.7073999999999998</v>
      </c>
      <c r="U34" s="354">
        <v>5.2290999999999999</v>
      </c>
      <c r="V34" s="348">
        <v>3.3357999999999999</v>
      </c>
      <c r="W34" s="348">
        <v>4.2545999999999999</v>
      </c>
      <c r="X34" s="348">
        <v>6.1134000000000004</v>
      </c>
      <c r="Y34" s="375">
        <v>5.4230999999999998</v>
      </c>
      <c r="Z34" s="348">
        <v>6.7310999999999996</v>
      </c>
      <c r="AA34" s="348">
        <v>-4.3730000000000002</v>
      </c>
      <c r="AB34" s="348">
        <v>11.6722</v>
      </c>
      <c r="AC34" s="348">
        <v>3.2465999999999999</v>
      </c>
      <c r="AD34" s="348">
        <v>3.1040999999999999</v>
      </c>
      <c r="AE34" s="348">
        <v>-3.2204999999999999</v>
      </c>
      <c r="AF34" s="348">
        <v>8.8589000000000002</v>
      </c>
      <c r="AG34" s="569"/>
      <c r="AH34" s="346">
        <v>4</v>
      </c>
      <c r="AI34" s="346">
        <v>10</v>
      </c>
      <c r="AJ34" s="346">
        <v>10</v>
      </c>
      <c r="AK34" s="346">
        <v>4</v>
      </c>
      <c r="AL34" s="346">
        <v>10</v>
      </c>
      <c r="AM34" s="346">
        <v>3</v>
      </c>
      <c r="AN34" s="346">
        <v>6</v>
      </c>
      <c r="AO34" s="572">
        <v>3</v>
      </c>
      <c r="AP34" s="346">
        <v>8</v>
      </c>
      <c r="AQ34" s="346">
        <v>8</v>
      </c>
      <c r="AR34" s="346">
        <v>7</v>
      </c>
      <c r="AS34" s="346">
        <v>6</v>
      </c>
      <c r="AT34" s="346">
        <v>4</v>
      </c>
      <c r="AU34" s="346">
        <v>11</v>
      </c>
      <c r="AV34" s="346">
        <v>2</v>
      </c>
      <c r="AW34" s="346">
        <v>7</v>
      </c>
      <c r="AX34" s="346">
        <v>9</v>
      </c>
      <c r="AY34" s="346">
        <v>9</v>
      </c>
      <c r="AZ34" s="584"/>
      <c r="BA34" s="467">
        <v>97.64</v>
      </c>
      <c r="BB34" s="348" t="s">
        <v>430</v>
      </c>
      <c r="BC34" s="348" t="s">
        <v>430</v>
      </c>
      <c r="BD34" s="348" t="s">
        <v>430</v>
      </c>
      <c r="BE34" s="375" t="s">
        <v>430</v>
      </c>
      <c r="BF34" s="375">
        <v>2.36</v>
      </c>
      <c r="BG34" s="374"/>
      <c r="BH34" s="594">
        <v>2.36</v>
      </c>
      <c r="BI34" s="348" t="s">
        <v>430</v>
      </c>
      <c r="BJ34" s="348" t="s">
        <v>430</v>
      </c>
      <c r="BK34" s="348" t="s">
        <v>430</v>
      </c>
      <c r="BL34" s="348" t="s">
        <v>430</v>
      </c>
      <c r="BM34" s="375">
        <v>73.180000000000007</v>
      </c>
      <c r="BN34" s="375" t="s">
        <v>430</v>
      </c>
      <c r="BO34" s="375">
        <v>24.46</v>
      </c>
      <c r="BP34" s="375" t="s">
        <v>430</v>
      </c>
      <c r="BQ34" s="375" t="s">
        <v>430</v>
      </c>
      <c r="BR34" s="466"/>
      <c r="BS34" s="373" t="s">
        <v>430</v>
      </c>
      <c r="BT34" s="354" t="s">
        <v>430</v>
      </c>
      <c r="BU34" s="430"/>
      <c r="BV34" s="374" t="s">
        <v>555</v>
      </c>
    </row>
    <row r="35" spans="1:74" s="428" customFormat="1" x14ac:dyDescent="0.25">
      <c r="A35" s="353" t="s">
        <v>8139</v>
      </c>
      <c r="B35" s="373"/>
      <c r="C35" s="719">
        <v>36409</v>
      </c>
      <c r="D35" s="373"/>
      <c r="E35" s="346">
        <v>785.92</v>
      </c>
      <c r="F35" s="373"/>
      <c r="G35" s="347">
        <v>79.979799999999997</v>
      </c>
      <c r="H35" s="374"/>
      <c r="I35" s="348">
        <v>24.84</v>
      </c>
      <c r="J35" s="348">
        <v>7.44</v>
      </c>
      <c r="K35" s="843">
        <v>10.130000000000001</v>
      </c>
      <c r="L35" s="348">
        <v>10.52</v>
      </c>
      <c r="M35" s="362"/>
      <c r="N35" s="350">
        <v>-21.755600000000001</v>
      </c>
      <c r="O35" s="348">
        <v>-5.4131</v>
      </c>
      <c r="P35" s="348">
        <v>4.1757999999999997</v>
      </c>
      <c r="Q35" s="348">
        <v>-14.283799999999999</v>
      </c>
      <c r="R35" s="348">
        <v>-13.6242</v>
      </c>
      <c r="S35" s="348">
        <v>8.5730000000000004</v>
      </c>
      <c r="T35" s="348">
        <v>3.5169999999999999</v>
      </c>
      <c r="U35" s="354">
        <v>4.3259999999999996</v>
      </c>
      <c r="V35" s="348">
        <v>2.9369999999999998</v>
      </c>
      <c r="W35" s="348">
        <v>4.2493999999999996</v>
      </c>
      <c r="X35" s="348">
        <v>5.4478999999999997</v>
      </c>
      <c r="Y35" s="375">
        <v>4.9375999999999998</v>
      </c>
      <c r="Z35" s="348">
        <v>5.5968</v>
      </c>
      <c r="AA35" s="348">
        <v>-3.1345000000000001</v>
      </c>
      <c r="AB35" s="348">
        <v>11.634600000000001</v>
      </c>
      <c r="AC35" s="348">
        <v>2.7486000000000002</v>
      </c>
      <c r="AD35" s="348">
        <v>2.7057000000000002</v>
      </c>
      <c r="AE35" s="348">
        <v>-3.3010999999999999</v>
      </c>
      <c r="AF35" s="348">
        <v>7.9957000000000003</v>
      </c>
      <c r="AG35" s="569"/>
      <c r="AH35" s="346">
        <v>9</v>
      </c>
      <c r="AI35" s="346">
        <v>9</v>
      </c>
      <c r="AJ35" s="346">
        <v>3</v>
      </c>
      <c r="AK35" s="346">
        <v>11</v>
      </c>
      <c r="AL35" s="346">
        <v>12</v>
      </c>
      <c r="AM35" s="346">
        <v>1</v>
      </c>
      <c r="AN35" s="346">
        <v>8</v>
      </c>
      <c r="AO35" s="572">
        <v>8</v>
      </c>
      <c r="AP35" s="346">
        <v>11</v>
      </c>
      <c r="AQ35" s="346">
        <v>9</v>
      </c>
      <c r="AR35" s="346">
        <v>11</v>
      </c>
      <c r="AS35" s="346">
        <v>10</v>
      </c>
      <c r="AT35" s="346">
        <v>11</v>
      </c>
      <c r="AU35" s="346">
        <v>6</v>
      </c>
      <c r="AV35" s="346">
        <v>3</v>
      </c>
      <c r="AW35" s="346">
        <v>10</v>
      </c>
      <c r="AX35" s="346">
        <v>11</v>
      </c>
      <c r="AY35" s="346">
        <v>10</v>
      </c>
      <c r="AZ35" s="584"/>
      <c r="BA35" s="467">
        <v>97.05</v>
      </c>
      <c r="BB35" s="348" t="s">
        <v>430</v>
      </c>
      <c r="BC35" s="348" t="s">
        <v>430</v>
      </c>
      <c r="BD35" s="348" t="s">
        <v>430</v>
      </c>
      <c r="BE35" s="375" t="s">
        <v>430</v>
      </c>
      <c r="BF35" s="375">
        <v>2.95</v>
      </c>
      <c r="BG35" s="374"/>
      <c r="BH35" s="594">
        <v>2.95</v>
      </c>
      <c r="BI35" s="348" t="s">
        <v>430</v>
      </c>
      <c r="BJ35" s="348" t="s">
        <v>430</v>
      </c>
      <c r="BK35" s="348" t="s">
        <v>430</v>
      </c>
      <c r="BL35" s="348" t="s">
        <v>430</v>
      </c>
      <c r="BM35" s="375">
        <v>97.05</v>
      </c>
      <c r="BN35" s="375" t="s">
        <v>430</v>
      </c>
      <c r="BO35" s="375" t="s">
        <v>430</v>
      </c>
      <c r="BP35" s="375" t="s">
        <v>430</v>
      </c>
      <c r="BQ35" s="375" t="s">
        <v>430</v>
      </c>
      <c r="BR35" s="466"/>
      <c r="BS35" s="373" t="s">
        <v>430</v>
      </c>
      <c r="BT35" s="354" t="s">
        <v>430</v>
      </c>
      <c r="BU35" s="430"/>
      <c r="BV35" s="374" t="s">
        <v>555</v>
      </c>
    </row>
    <row r="36" spans="1:74" s="428" customFormat="1" x14ac:dyDescent="0.25">
      <c r="A36" s="353" t="s">
        <v>8140</v>
      </c>
      <c r="B36" s="373"/>
      <c r="C36" s="719">
        <v>37336</v>
      </c>
      <c r="D36" s="373"/>
      <c r="E36" s="346">
        <v>542.14</v>
      </c>
      <c r="F36" s="373"/>
      <c r="G36" s="347">
        <v>43.904400000000003</v>
      </c>
      <c r="H36" s="374"/>
      <c r="I36" s="843">
        <v>13.27</v>
      </c>
      <c r="J36" s="843">
        <v>6.4</v>
      </c>
      <c r="K36" s="843">
        <v>5.39</v>
      </c>
      <c r="L36" s="843">
        <v>5.59</v>
      </c>
      <c r="M36" s="362"/>
      <c r="N36" s="350">
        <v>-16.2042</v>
      </c>
      <c r="O36" s="348">
        <v>-1.1915</v>
      </c>
      <c r="P36" s="348">
        <v>3.3037000000000001</v>
      </c>
      <c r="Q36" s="348">
        <v>-7.1005000000000003</v>
      </c>
      <c r="R36" s="348">
        <v>-7.8849</v>
      </c>
      <c r="S36" s="348">
        <v>5.7861000000000002</v>
      </c>
      <c r="T36" s="348">
        <v>3.0354999999999999</v>
      </c>
      <c r="U36" s="354">
        <v>3.9533</v>
      </c>
      <c r="V36" s="348">
        <v>3.2357</v>
      </c>
      <c r="W36" s="348">
        <v>5.0056000000000003</v>
      </c>
      <c r="X36" s="348">
        <v>6.2672999999999996</v>
      </c>
      <c r="Y36" s="375">
        <v>5.2074999999999996</v>
      </c>
      <c r="Z36" s="348">
        <v>5.7615999999999996</v>
      </c>
      <c r="AA36" s="348">
        <v>-2.6316000000000002</v>
      </c>
      <c r="AB36" s="348">
        <v>8.2830999999999992</v>
      </c>
      <c r="AC36" s="348">
        <v>3.0964</v>
      </c>
      <c r="AD36" s="348">
        <v>3.2008000000000001</v>
      </c>
      <c r="AE36" s="348">
        <v>1.0062</v>
      </c>
      <c r="AF36" s="348">
        <v>6.2270000000000003</v>
      </c>
      <c r="AG36" s="569"/>
      <c r="AH36" s="346">
        <v>6</v>
      </c>
      <c r="AI36" s="346">
        <v>6</v>
      </c>
      <c r="AJ36" s="346">
        <v>6</v>
      </c>
      <c r="AK36" s="346">
        <v>3</v>
      </c>
      <c r="AL36" s="346">
        <v>3</v>
      </c>
      <c r="AM36" s="346">
        <v>9</v>
      </c>
      <c r="AN36" s="346">
        <v>11</v>
      </c>
      <c r="AO36" s="572">
        <v>12</v>
      </c>
      <c r="AP36" s="346">
        <v>9</v>
      </c>
      <c r="AQ36" s="346">
        <v>5</v>
      </c>
      <c r="AR36" s="346">
        <v>5</v>
      </c>
      <c r="AS36" s="346">
        <v>7</v>
      </c>
      <c r="AT36" s="346">
        <v>10</v>
      </c>
      <c r="AU36" s="346">
        <v>4</v>
      </c>
      <c r="AV36" s="346">
        <v>10</v>
      </c>
      <c r="AW36" s="346">
        <v>8</v>
      </c>
      <c r="AX36" s="346">
        <v>7</v>
      </c>
      <c r="AY36" s="346">
        <v>3</v>
      </c>
      <c r="AZ36" s="584"/>
      <c r="BA36" s="467">
        <v>83.97</v>
      </c>
      <c r="BB36" s="348" t="s">
        <v>430</v>
      </c>
      <c r="BC36" s="348" t="s">
        <v>430</v>
      </c>
      <c r="BD36" s="348" t="s">
        <v>430</v>
      </c>
      <c r="BE36" s="375" t="s">
        <v>430</v>
      </c>
      <c r="BF36" s="375">
        <v>16.03</v>
      </c>
      <c r="BG36" s="374"/>
      <c r="BH36" s="594">
        <v>16.03</v>
      </c>
      <c r="BI36" s="348" t="s">
        <v>430</v>
      </c>
      <c r="BJ36" s="348" t="s">
        <v>430</v>
      </c>
      <c r="BK36" s="348" t="s">
        <v>430</v>
      </c>
      <c r="BL36" s="348" t="s">
        <v>430</v>
      </c>
      <c r="BM36" s="375">
        <v>57.96</v>
      </c>
      <c r="BN36" s="375" t="s">
        <v>430</v>
      </c>
      <c r="BO36" s="375">
        <v>26</v>
      </c>
      <c r="BP36" s="375" t="s">
        <v>430</v>
      </c>
      <c r="BQ36" s="375" t="s">
        <v>430</v>
      </c>
      <c r="BR36" s="466"/>
      <c r="BS36" s="373" t="s">
        <v>430</v>
      </c>
      <c r="BT36" s="354" t="s">
        <v>430</v>
      </c>
      <c r="BU36" s="430"/>
      <c r="BV36" s="374" t="s">
        <v>555</v>
      </c>
    </row>
    <row r="37" spans="1:74" s="428" customFormat="1" x14ac:dyDescent="0.25">
      <c r="A37" s="353" t="s">
        <v>8141</v>
      </c>
      <c r="B37" s="373"/>
      <c r="C37" s="719">
        <v>37277</v>
      </c>
      <c r="D37" s="373"/>
      <c r="E37" s="346">
        <v>416.69400000000002</v>
      </c>
      <c r="F37" s="373"/>
      <c r="G37" s="347">
        <v>65.614500000000007</v>
      </c>
      <c r="H37" s="374"/>
      <c r="I37" s="348">
        <v>20.229299999999999</v>
      </c>
      <c r="J37" s="843">
        <v>6.15</v>
      </c>
      <c r="K37" s="843">
        <v>3</v>
      </c>
      <c r="L37" s="843">
        <v>3.1</v>
      </c>
      <c r="M37" s="362"/>
      <c r="N37" s="350">
        <v>-5.5618999999999996</v>
      </c>
      <c r="O37" s="348">
        <v>-2.4842</v>
      </c>
      <c r="P37" s="348">
        <v>2.9817999999999998</v>
      </c>
      <c r="Q37" s="348">
        <v>-9.7972999999999999</v>
      </c>
      <c r="R37" s="348">
        <v>-7.6109999999999998</v>
      </c>
      <c r="S37" s="348">
        <v>3.0655000000000001</v>
      </c>
      <c r="T37" s="348">
        <v>3.9243999999999999</v>
      </c>
      <c r="U37" s="354">
        <v>5.0069999999999997</v>
      </c>
      <c r="V37" s="348">
        <v>4.9866999999999999</v>
      </c>
      <c r="W37" s="348">
        <v>5.1212999999999997</v>
      </c>
      <c r="X37" s="348">
        <v>6.3963999999999999</v>
      </c>
      <c r="Y37" s="375">
        <v>5.4397000000000002</v>
      </c>
      <c r="Z37" s="348">
        <v>6.7106000000000003</v>
      </c>
      <c r="AA37" s="348">
        <v>-0.56259999999999999</v>
      </c>
      <c r="AB37" s="348">
        <v>6.6306000000000003</v>
      </c>
      <c r="AC37" s="348">
        <v>4.9112</v>
      </c>
      <c r="AD37" s="348">
        <v>5.0049000000000001</v>
      </c>
      <c r="AE37" s="348">
        <v>-3.7787999999999999</v>
      </c>
      <c r="AF37" s="348">
        <v>7.9298000000000002</v>
      </c>
      <c r="AG37" s="569"/>
      <c r="AH37" s="346">
        <v>2</v>
      </c>
      <c r="AI37" s="346">
        <v>7</v>
      </c>
      <c r="AJ37" s="346">
        <v>7</v>
      </c>
      <c r="AK37" s="346">
        <v>7</v>
      </c>
      <c r="AL37" s="346">
        <v>2</v>
      </c>
      <c r="AM37" s="346">
        <v>14</v>
      </c>
      <c r="AN37" s="346">
        <v>5</v>
      </c>
      <c r="AO37" s="572">
        <v>4</v>
      </c>
      <c r="AP37" s="346">
        <v>2</v>
      </c>
      <c r="AQ37" s="346">
        <v>4</v>
      </c>
      <c r="AR37" s="346">
        <v>4</v>
      </c>
      <c r="AS37" s="346">
        <v>5</v>
      </c>
      <c r="AT37" s="346">
        <v>5</v>
      </c>
      <c r="AU37" s="346">
        <v>1</v>
      </c>
      <c r="AV37" s="346">
        <v>14</v>
      </c>
      <c r="AW37" s="346">
        <v>2</v>
      </c>
      <c r="AX37" s="346">
        <v>2</v>
      </c>
      <c r="AY37" s="346">
        <v>11</v>
      </c>
      <c r="AZ37" s="584"/>
      <c r="BA37" s="467">
        <v>92.79</v>
      </c>
      <c r="BB37" s="348" t="s">
        <v>430</v>
      </c>
      <c r="BC37" s="348" t="s">
        <v>430</v>
      </c>
      <c r="BD37" s="348" t="s">
        <v>430</v>
      </c>
      <c r="BE37" s="375" t="s">
        <v>430</v>
      </c>
      <c r="BF37" s="375">
        <v>7.21</v>
      </c>
      <c r="BG37" s="374"/>
      <c r="BH37" s="594">
        <v>7.21</v>
      </c>
      <c r="BI37" s="348" t="s">
        <v>430</v>
      </c>
      <c r="BJ37" s="348" t="s">
        <v>430</v>
      </c>
      <c r="BK37" s="348" t="s">
        <v>430</v>
      </c>
      <c r="BL37" s="348" t="s">
        <v>430</v>
      </c>
      <c r="BM37" s="375">
        <v>85.46</v>
      </c>
      <c r="BN37" s="375" t="s">
        <v>430</v>
      </c>
      <c r="BO37" s="375">
        <v>7.33</v>
      </c>
      <c r="BP37" s="375" t="s">
        <v>430</v>
      </c>
      <c r="BQ37" s="375" t="s">
        <v>430</v>
      </c>
      <c r="BR37" s="466"/>
      <c r="BS37" s="373" t="s">
        <v>430</v>
      </c>
      <c r="BT37" s="354" t="s">
        <v>430</v>
      </c>
      <c r="BU37" s="430"/>
      <c r="BV37" s="374" t="s">
        <v>555</v>
      </c>
    </row>
    <row r="38" spans="1:74" s="428" customFormat="1" x14ac:dyDescent="0.25">
      <c r="A38" s="353" t="s">
        <v>8142</v>
      </c>
      <c r="B38" s="373"/>
      <c r="C38" s="719">
        <v>40931</v>
      </c>
      <c r="D38" s="373"/>
      <c r="E38" s="346">
        <v>341.93400000000003</v>
      </c>
      <c r="F38" s="373"/>
      <c r="G38" s="347">
        <v>26.597899999999999</v>
      </c>
      <c r="H38" s="374"/>
      <c r="I38" s="843">
        <v>22.64</v>
      </c>
      <c r="J38" s="843">
        <v>7.2461399999999996</v>
      </c>
      <c r="K38" s="843">
        <v>8.98</v>
      </c>
      <c r="L38" s="843">
        <v>9.31</v>
      </c>
      <c r="M38" s="362"/>
      <c r="N38" s="350">
        <v>-17.145600000000002</v>
      </c>
      <c r="O38" s="348">
        <v>-3.0183</v>
      </c>
      <c r="P38" s="348">
        <v>1.8827</v>
      </c>
      <c r="Q38" s="348">
        <v>-11.544499999999999</v>
      </c>
      <c r="R38" s="348">
        <v>-9.4062999999999999</v>
      </c>
      <c r="S38" s="348">
        <v>6.0929000000000002</v>
      </c>
      <c r="T38" s="348">
        <v>3.9346000000000001</v>
      </c>
      <c r="U38" s="354">
        <v>5.3766999999999996</v>
      </c>
      <c r="V38" s="348">
        <v>4.3479999999999999</v>
      </c>
      <c r="W38" s="348">
        <v>5.1497999999999999</v>
      </c>
      <c r="X38" s="348">
        <v>6.8564999999999996</v>
      </c>
      <c r="Y38" s="375">
        <v>5.5534999999999997</v>
      </c>
      <c r="Z38" s="348">
        <v>6.4699</v>
      </c>
      <c r="AA38" s="348">
        <v>-4.1006</v>
      </c>
      <c r="AB38" s="348">
        <v>8.9725999999999999</v>
      </c>
      <c r="AC38" s="348">
        <v>4.2935999999999996</v>
      </c>
      <c r="AD38" s="348">
        <v>4.2374999999999998</v>
      </c>
      <c r="AE38" s="348">
        <v>-1.3031999999999999</v>
      </c>
      <c r="AF38" s="348">
        <v>6.9097999999999997</v>
      </c>
      <c r="AG38" s="569"/>
      <c r="AH38" s="346">
        <v>7</v>
      </c>
      <c r="AI38" s="346">
        <v>8</v>
      </c>
      <c r="AJ38" s="346">
        <v>9</v>
      </c>
      <c r="AK38" s="346">
        <v>8</v>
      </c>
      <c r="AL38" s="346">
        <v>5</v>
      </c>
      <c r="AM38" s="346">
        <v>8</v>
      </c>
      <c r="AN38" s="346">
        <v>4</v>
      </c>
      <c r="AO38" s="572">
        <v>2</v>
      </c>
      <c r="AP38" s="346">
        <v>4</v>
      </c>
      <c r="AQ38" s="346">
        <v>3</v>
      </c>
      <c r="AR38" s="346">
        <v>2</v>
      </c>
      <c r="AS38" s="346">
        <v>4</v>
      </c>
      <c r="AT38" s="346">
        <v>6</v>
      </c>
      <c r="AU38" s="346">
        <v>8</v>
      </c>
      <c r="AV38" s="346">
        <v>7</v>
      </c>
      <c r="AW38" s="346">
        <v>3</v>
      </c>
      <c r="AX38" s="346">
        <v>4</v>
      </c>
      <c r="AY38" s="346">
        <v>6</v>
      </c>
      <c r="AZ38" s="584"/>
      <c r="BA38" s="467">
        <v>96.81</v>
      </c>
      <c r="BB38" s="348" t="s">
        <v>430</v>
      </c>
      <c r="BC38" s="348" t="s">
        <v>430</v>
      </c>
      <c r="BD38" s="348" t="s">
        <v>430</v>
      </c>
      <c r="BE38" s="375" t="s">
        <v>430</v>
      </c>
      <c r="BF38" s="375">
        <v>3.19</v>
      </c>
      <c r="BG38" s="374"/>
      <c r="BH38" s="594">
        <v>3.19</v>
      </c>
      <c r="BI38" s="348" t="s">
        <v>430</v>
      </c>
      <c r="BJ38" s="348" t="s">
        <v>430</v>
      </c>
      <c r="BK38" s="348" t="s">
        <v>430</v>
      </c>
      <c r="BL38" s="348" t="s">
        <v>430</v>
      </c>
      <c r="BM38" s="375">
        <v>93.89</v>
      </c>
      <c r="BN38" s="375" t="s">
        <v>430</v>
      </c>
      <c r="BO38" s="375">
        <v>2.92</v>
      </c>
      <c r="BP38" s="375" t="s">
        <v>430</v>
      </c>
      <c r="BQ38" s="375" t="s">
        <v>430</v>
      </c>
      <c r="BR38" s="466"/>
      <c r="BS38" s="373" t="s">
        <v>430</v>
      </c>
      <c r="BT38" s="354" t="s">
        <v>430</v>
      </c>
      <c r="BU38" s="430"/>
      <c r="BV38" s="374" t="s">
        <v>555</v>
      </c>
    </row>
    <row r="39" spans="1:74" s="428" customFormat="1" x14ac:dyDescent="0.25">
      <c r="A39" s="353" t="s">
        <v>8143</v>
      </c>
      <c r="B39" s="373"/>
      <c r="C39" s="719">
        <v>36614</v>
      </c>
      <c r="D39" s="373"/>
      <c r="E39" s="346">
        <v>154.131</v>
      </c>
      <c r="F39" s="373"/>
      <c r="G39" s="347">
        <v>66.664699999999996</v>
      </c>
      <c r="H39" s="374"/>
      <c r="I39" s="348">
        <v>14.242190000000001</v>
      </c>
      <c r="J39" s="348">
        <v>6.9</v>
      </c>
      <c r="K39" s="843">
        <v>8.5299999999999994</v>
      </c>
      <c r="L39" s="348">
        <v>6.2038399999999996</v>
      </c>
      <c r="M39" s="362"/>
      <c r="N39" s="350">
        <v>-19.6999</v>
      </c>
      <c r="O39" s="348">
        <v>-1.0949</v>
      </c>
      <c r="P39" s="348">
        <v>3.4359999999999999</v>
      </c>
      <c r="Q39" s="348">
        <v>-8.9367999999999999</v>
      </c>
      <c r="R39" s="348">
        <v>-10.8009</v>
      </c>
      <c r="S39" s="348">
        <v>5.4715999999999996</v>
      </c>
      <c r="T39" s="348">
        <v>1.8351999999999999</v>
      </c>
      <c r="U39" s="354">
        <v>2.6225999999999998</v>
      </c>
      <c r="V39" s="348">
        <v>1.7926</v>
      </c>
      <c r="W39" s="348">
        <v>2.9016999999999999</v>
      </c>
      <c r="X39" s="348">
        <v>4.8155999999999999</v>
      </c>
      <c r="Y39" s="375">
        <v>4.0002000000000004</v>
      </c>
      <c r="Z39" s="348">
        <v>5.1494</v>
      </c>
      <c r="AA39" s="348">
        <v>-3.8031000000000001</v>
      </c>
      <c r="AB39" s="348">
        <v>7.3528000000000002</v>
      </c>
      <c r="AC39" s="348">
        <v>1.6123000000000001</v>
      </c>
      <c r="AD39" s="348">
        <v>1.7658</v>
      </c>
      <c r="AE39" s="348">
        <v>1.1282000000000001</v>
      </c>
      <c r="AF39" s="348">
        <v>7.4305000000000003</v>
      </c>
      <c r="AG39" s="569"/>
      <c r="AH39" s="346">
        <v>8</v>
      </c>
      <c r="AI39" s="346">
        <v>5</v>
      </c>
      <c r="AJ39" s="346">
        <v>5</v>
      </c>
      <c r="AK39" s="346">
        <v>5</v>
      </c>
      <c r="AL39" s="346">
        <v>7</v>
      </c>
      <c r="AM39" s="346">
        <v>11</v>
      </c>
      <c r="AN39" s="346">
        <v>14</v>
      </c>
      <c r="AO39" s="572">
        <v>14</v>
      </c>
      <c r="AP39" s="346">
        <v>14</v>
      </c>
      <c r="AQ39" s="346">
        <v>12</v>
      </c>
      <c r="AR39" s="346">
        <v>13</v>
      </c>
      <c r="AS39" s="346">
        <v>14</v>
      </c>
      <c r="AT39" s="346">
        <v>14</v>
      </c>
      <c r="AU39" s="346">
        <v>7</v>
      </c>
      <c r="AV39" s="346">
        <v>12</v>
      </c>
      <c r="AW39" s="346">
        <v>13</v>
      </c>
      <c r="AX39" s="346">
        <v>13</v>
      </c>
      <c r="AY39" s="346">
        <v>2</v>
      </c>
      <c r="AZ39" s="584"/>
      <c r="BA39" s="467">
        <v>89.03</v>
      </c>
      <c r="BB39" s="348" t="s">
        <v>430</v>
      </c>
      <c r="BC39" s="348" t="s">
        <v>430</v>
      </c>
      <c r="BD39" s="348" t="s">
        <v>430</v>
      </c>
      <c r="BE39" s="375">
        <v>0.01</v>
      </c>
      <c r="BF39" s="375">
        <v>10.96</v>
      </c>
      <c r="BG39" s="374"/>
      <c r="BH39" s="594">
        <v>10.96</v>
      </c>
      <c r="BI39" s="348" t="s">
        <v>430</v>
      </c>
      <c r="BJ39" s="348" t="s">
        <v>430</v>
      </c>
      <c r="BK39" s="348" t="s">
        <v>430</v>
      </c>
      <c r="BL39" s="348" t="s">
        <v>430</v>
      </c>
      <c r="BM39" s="375">
        <v>73.19</v>
      </c>
      <c r="BN39" s="375" t="s">
        <v>430</v>
      </c>
      <c r="BO39" s="375">
        <v>15.85</v>
      </c>
      <c r="BP39" s="375" t="s">
        <v>430</v>
      </c>
      <c r="BQ39" s="375">
        <v>0.01</v>
      </c>
      <c r="BR39" s="466"/>
      <c r="BS39" s="373" t="s">
        <v>430</v>
      </c>
      <c r="BT39" s="354" t="s">
        <v>430</v>
      </c>
      <c r="BU39" s="430"/>
      <c r="BV39" s="374" t="s">
        <v>555</v>
      </c>
    </row>
    <row r="40" spans="1:74" s="428" customFormat="1" x14ac:dyDescent="0.25">
      <c r="A40" s="353" t="s">
        <v>8144</v>
      </c>
      <c r="B40" s="373"/>
      <c r="C40" s="719">
        <v>39487</v>
      </c>
      <c r="D40" s="373"/>
      <c r="E40" s="346">
        <v>109.33</v>
      </c>
      <c r="F40" s="373"/>
      <c r="G40" s="347">
        <v>2899.6904</v>
      </c>
      <c r="H40" s="374"/>
      <c r="I40" s="843">
        <v>16.97</v>
      </c>
      <c r="J40" s="843">
        <v>7.15</v>
      </c>
      <c r="K40" s="843">
        <v>8.9</v>
      </c>
      <c r="L40" s="843">
        <v>9.2200000000000006</v>
      </c>
      <c r="M40" s="362"/>
      <c r="N40" s="350">
        <v>-24.571999999999999</v>
      </c>
      <c r="O40" s="348">
        <v>8.3099999999999993E-2</v>
      </c>
      <c r="P40" s="348">
        <v>5.2295999999999996</v>
      </c>
      <c r="Q40" s="348">
        <v>-13.591699999999999</v>
      </c>
      <c r="R40" s="348">
        <v>-13.7052</v>
      </c>
      <c r="S40" s="348">
        <v>7.2272999999999996</v>
      </c>
      <c r="T40" s="348">
        <v>3.5745</v>
      </c>
      <c r="U40" s="354">
        <v>4.1342999999999996</v>
      </c>
      <c r="V40" s="348">
        <v>3.0158</v>
      </c>
      <c r="W40" s="348">
        <v>3.6995</v>
      </c>
      <c r="X40" s="348">
        <v>5.9226999999999999</v>
      </c>
      <c r="Y40" s="375">
        <v>4.9485000000000001</v>
      </c>
      <c r="Z40" s="348">
        <v>5.4745999999999997</v>
      </c>
      <c r="AA40" s="348">
        <v>-5.1802999999999999</v>
      </c>
      <c r="AB40" s="348">
        <v>10.491899999999999</v>
      </c>
      <c r="AC40" s="348">
        <v>2.4807000000000001</v>
      </c>
      <c r="AD40" s="348">
        <v>3.0680999999999998</v>
      </c>
      <c r="AE40" s="348">
        <v>0.61680000000000001</v>
      </c>
      <c r="AF40" s="348">
        <v>5.8914999999999997</v>
      </c>
      <c r="AG40" s="569"/>
      <c r="AH40" s="346">
        <v>10</v>
      </c>
      <c r="AI40" s="346">
        <v>2</v>
      </c>
      <c r="AJ40" s="346">
        <v>2</v>
      </c>
      <c r="AK40" s="346">
        <v>10</v>
      </c>
      <c r="AL40" s="346">
        <v>13</v>
      </c>
      <c r="AM40" s="346">
        <v>5</v>
      </c>
      <c r="AN40" s="346">
        <v>7</v>
      </c>
      <c r="AO40" s="572">
        <v>10</v>
      </c>
      <c r="AP40" s="346">
        <v>10</v>
      </c>
      <c r="AQ40" s="346">
        <v>11</v>
      </c>
      <c r="AR40" s="346">
        <v>9</v>
      </c>
      <c r="AS40" s="346">
        <v>9</v>
      </c>
      <c r="AT40" s="346">
        <v>13</v>
      </c>
      <c r="AU40" s="346">
        <v>12</v>
      </c>
      <c r="AV40" s="346">
        <v>4</v>
      </c>
      <c r="AW40" s="346">
        <v>11</v>
      </c>
      <c r="AX40" s="346">
        <v>10</v>
      </c>
      <c r="AY40" s="346">
        <v>4</v>
      </c>
      <c r="AZ40" s="584"/>
      <c r="BA40" s="467">
        <v>93.31</v>
      </c>
      <c r="BB40" s="348" t="s">
        <v>430</v>
      </c>
      <c r="BC40" s="348" t="s">
        <v>430</v>
      </c>
      <c r="BD40" s="348" t="s">
        <v>430</v>
      </c>
      <c r="BE40" s="375" t="s">
        <v>430</v>
      </c>
      <c r="BF40" s="375">
        <v>6.69</v>
      </c>
      <c r="BG40" s="374"/>
      <c r="BH40" s="594">
        <v>6.69</v>
      </c>
      <c r="BI40" s="348" t="s">
        <v>430</v>
      </c>
      <c r="BJ40" s="348" t="s">
        <v>430</v>
      </c>
      <c r="BK40" s="348" t="s">
        <v>430</v>
      </c>
      <c r="BL40" s="348" t="s">
        <v>430</v>
      </c>
      <c r="BM40" s="375">
        <v>70.87</v>
      </c>
      <c r="BN40" s="375" t="s">
        <v>430</v>
      </c>
      <c r="BO40" s="375">
        <v>22.44</v>
      </c>
      <c r="BP40" s="375" t="s">
        <v>430</v>
      </c>
      <c r="BQ40" s="375" t="s">
        <v>430</v>
      </c>
      <c r="BR40" s="466"/>
      <c r="BS40" s="373" t="s">
        <v>430</v>
      </c>
      <c r="BT40" s="354" t="s">
        <v>430</v>
      </c>
      <c r="BU40" s="430"/>
      <c r="BV40" s="374" t="s">
        <v>555</v>
      </c>
    </row>
    <row r="41" spans="1:74" x14ac:dyDescent="0.25">
      <c r="A41" s="695" t="s">
        <v>93</v>
      </c>
      <c r="B41" s="43"/>
      <c r="C41" s="720"/>
      <c r="D41" s="43"/>
      <c r="E41" s="51"/>
      <c r="F41" s="43"/>
      <c r="G41" s="55"/>
      <c r="H41" s="66"/>
      <c r="I41" s="59"/>
      <c r="J41" s="59"/>
      <c r="K41" s="59"/>
      <c r="L41" s="59"/>
      <c r="M41" s="258"/>
      <c r="N41" s="70">
        <v>-20.1755</v>
      </c>
      <c r="O41" s="59">
        <v>-4.6326999999999998</v>
      </c>
      <c r="P41" s="59">
        <v>2.0773000000000001</v>
      </c>
      <c r="Q41" s="59">
        <v>-10.809100000000001</v>
      </c>
      <c r="R41" s="59">
        <v>-10.7682</v>
      </c>
      <c r="S41" s="59">
        <v>6.2984</v>
      </c>
      <c r="T41" s="59">
        <v>3.7425999999999999</v>
      </c>
      <c r="U41" s="88">
        <v>4.5980999999999996</v>
      </c>
      <c r="V41" s="59">
        <v>3.6154999999999999</v>
      </c>
      <c r="W41" s="59">
        <v>4.3060999999999998</v>
      </c>
      <c r="X41" s="59">
        <v>5.9545000000000003</v>
      </c>
      <c r="Y41" s="276">
        <v>5.1233000000000004</v>
      </c>
      <c r="Z41" s="59">
        <v>6.2228000000000003</v>
      </c>
      <c r="AA41" s="59">
        <v>-3.7665999999999999</v>
      </c>
      <c r="AB41" s="59">
        <v>9.1762999999999995</v>
      </c>
      <c r="AC41" s="59">
        <v>3.5129999999999999</v>
      </c>
      <c r="AD41" s="59">
        <v>3.4811000000000001</v>
      </c>
      <c r="AE41" s="59">
        <v>-2.1185999999999998</v>
      </c>
      <c r="AF41" s="59">
        <v>7.6798999999999999</v>
      </c>
      <c r="AG41" s="611"/>
      <c r="AH41" s="51">
        <v>14</v>
      </c>
      <c r="AI41" s="51">
        <v>14</v>
      </c>
      <c r="AJ41" s="51">
        <v>14</v>
      </c>
      <c r="AK41" s="51">
        <v>14</v>
      </c>
      <c r="AL41" s="51">
        <v>14</v>
      </c>
      <c r="AM41" s="51">
        <v>14</v>
      </c>
      <c r="AN41" s="51">
        <v>14</v>
      </c>
      <c r="AO41" s="560">
        <v>14</v>
      </c>
      <c r="AP41" s="51">
        <v>14</v>
      </c>
      <c r="AQ41" s="51">
        <v>14</v>
      </c>
      <c r="AR41" s="51">
        <v>14</v>
      </c>
      <c r="AS41" s="51">
        <v>14</v>
      </c>
      <c r="AT41" s="51">
        <v>14</v>
      </c>
      <c r="AU41" s="51">
        <v>14</v>
      </c>
      <c r="AV41" s="51">
        <v>14</v>
      </c>
      <c r="AW41" s="51">
        <v>14</v>
      </c>
      <c r="AX41" s="51">
        <v>14</v>
      </c>
      <c r="AY41" s="51">
        <v>14</v>
      </c>
      <c r="AZ41" s="579"/>
      <c r="BA41" s="577"/>
      <c r="BB41" s="59"/>
      <c r="BC41" s="59"/>
      <c r="BD41" s="59"/>
      <c r="BE41" s="276"/>
      <c r="BF41" s="276"/>
      <c r="BG41" s="66"/>
      <c r="BH41" s="586"/>
      <c r="BI41" s="59"/>
      <c r="BJ41" s="59"/>
      <c r="BK41" s="59"/>
      <c r="BL41" s="59"/>
      <c r="BM41" s="276"/>
      <c r="BN41" s="587"/>
      <c r="BO41" s="587"/>
      <c r="BP41" s="587"/>
      <c r="BQ41" s="587"/>
      <c r="BR41" s="148"/>
      <c r="BS41" s="43"/>
      <c r="BT41" s="88"/>
      <c r="BU41" s="34"/>
      <c r="BV41" s="66"/>
    </row>
    <row r="42" spans="1:74" x14ac:dyDescent="0.25">
      <c r="A42" s="696" t="s">
        <v>94</v>
      </c>
      <c r="B42" s="44"/>
      <c r="C42" s="721"/>
      <c r="D42" s="44"/>
      <c r="E42" s="52"/>
      <c r="F42" s="44"/>
      <c r="G42" s="56"/>
      <c r="H42" s="67"/>
      <c r="I42" s="60"/>
      <c r="J42" s="60"/>
      <c r="K42" s="60"/>
      <c r="L42" s="60"/>
      <c r="M42" s="259"/>
      <c r="N42" s="71">
        <v>8.4481000000000002</v>
      </c>
      <c r="O42" s="60">
        <v>7.5598999999999998</v>
      </c>
      <c r="P42" s="60">
        <v>5.5118</v>
      </c>
      <c r="Q42" s="60">
        <v>-2.4451999999999998</v>
      </c>
      <c r="R42" s="60">
        <v>-4.5144000000000002</v>
      </c>
      <c r="S42" s="60">
        <v>8.5730000000000004</v>
      </c>
      <c r="T42" s="60">
        <v>9.2658000000000005</v>
      </c>
      <c r="U42" s="89">
        <v>8.1152999999999995</v>
      </c>
      <c r="V42" s="60">
        <v>7.2706</v>
      </c>
      <c r="W42" s="60">
        <v>5.9679000000000002</v>
      </c>
      <c r="X42" s="60">
        <v>7.3151999999999999</v>
      </c>
      <c r="Y42" s="277">
        <v>6.0439999999999996</v>
      </c>
      <c r="Z42" s="60">
        <v>7.1539999999999999</v>
      </c>
      <c r="AA42" s="60">
        <v>-0.56259999999999999</v>
      </c>
      <c r="AB42" s="60">
        <v>11.9801</v>
      </c>
      <c r="AC42" s="60">
        <v>8.3435000000000006</v>
      </c>
      <c r="AD42" s="60">
        <v>7.4211999999999998</v>
      </c>
      <c r="AE42" s="60">
        <v>2.1749000000000001</v>
      </c>
      <c r="AF42" s="60">
        <v>9.1800999999999995</v>
      </c>
      <c r="AG42" s="568"/>
      <c r="AH42" s="52"/>
      <c r="AI42" s="52"/>
      <c r="AJ42" s="52"/>
      <c r="AK42" s="52"/>
      <c r="AL42" s="52"/>
      <c r="AM42" s="52"/>
      <c r="AN42" s="52"/>
      <c r="AO42" s="561"/>
      <c r="AP42" s="52"/>
      <c r="AQ42" s="52"/>
      <c r="AR42" s="52"/>
      <c r="AS42" s="52"/>
      <c r="AT42" s="52"/>
      <c r="AU42" s="52"/>
      <c r="AV42" s="52"/>
      <c r="AW42" s="52"/>
      <c r="AX42" s="52"/>
      <c r="AY42" s="52"/>
      <c r="AZ42" s="580"/>
      <c r="BA42" s="551"/>
      <c r="BB42" s="60"/>
      <c r="BC42" s="60"/>
      <c r="BD42" s="60"/>
      <c r="BE42" s="277"/>
      <c r="BF42" s="277"/>
      <c r="BG42" s="67"/>
      <c r="BH42" s="588"/>
      <c r="BI42" s="60"/>
      <c r="BJ42" s="60"/>
      <c r="BK42" s="60"/>
      <c r="BL42" s="60"/>
      <c r="BM42" s="277"/>
      <c r="BN42" s="589"/>
      <c r="BO42" s="589"/>
      <c r="BP42" s="589"/>
      <c r="BQ42" s="589"/>
      <c r="BR42" s="146"/>
      <c r="BS42" s="44"/>
      <c r="BT42" s="89"/>
      <c r="BU42" s="26"/>
      <c r="BV42" s="67"/>
    </row>
    <row r="43" spans="1:74" x14ac:dyDescent="0.25">
      <c r="A43" s="696" t="s">
        <v>95</v>
      </c>
      <c r="B43" s="44"/>
      <c r="C43" s="721"/>
      <c r="D43" s="44"/>
      <c r="E43" s="52"/>
      <c r="F43" s="44"/>
      <c r="G43" s="56"/>
      <c r="H43" s="67"/>
      <c r="I43" s="60"/>
      <c r="J43" s="60"/>
      <c r="K43" s="60"/>
      <c r="L43" s="60"/>
      <c r="M43" s="259"/>
      <c r="N43" s="71">
        <v>-44.441299999999998</v>
      </c>
      <c r="O43" s="60">
        <v>-22.2181</v>
      </c>
      <c r="P43" s="60">
        <v>-2.5613999999999999</v>
      </c>
      <c r="Q43" s="60">
        <v>-20.792200000000001</v>
      </c>
      <c r="R43" s="60">
        <v>-16.420300000000001</v>
      </c>
      <c r="S43" s="60">
        <v>3.0655000000000001</v>
      </c>
      <c r="T43" s="60">
        <v>1.8351999999999999</v>
      </c>
      <c r="U43" s="89">
        <v>2.6225999999999998</v>
      </c>
      <c r="V43" s="60">
        <v>1.7926</v>
      </c>
      <c r="W43" s="60">
        <v>2.7256</v>
      </c>
      <c r="X43" s="60">
        <v>4.8071000000000002</v>
      </c>
      <c r="Y43" s="277">
        <v>4.0002000000000004</v>
      </c>
      <c r="Z43" s="60">
        <v>5.1494</v>
      </c>
      <c r="AA43" s="60">
        <v>-8.7579999999999991</v>
      </c>
      <c r="AB43" s="60">
        <v>6.6306000000000003</v>
      </c>
      <c r="AC43" s="60">
        <v>1.1998</v>
      </c>
      <c r="AD43" s="60">
        <v>1.4638</v>
      </c>
      <c r="AE43" s="60">
        <v>-6.9827000000000004</v>
      </c>
      <c r="AF43" s="60">
        <v>5.8914999999999997</v>
      </c>
      <c r="AG43" s="568"/>
      <c r="AH43" s="52"/>
      <c r="AI43" s="52"/>
      <c r="AJ43" s="52"/>
      <c r="AK43" s="52"/>
      <c r="AL43" s="52"/>
      <c r="AM43" s="52"/>
      <c r="AN43" s="52"/>
      <c r="AO43" s="561"/>
      <c r="AP43" s="52"/>
      <c r="AQ43" s="52"/>
      <c r="AR43" s="52"/>
      <c r="AS43" s="52"/>
      <c r="AT43" s="52"/>
      <c r="AU43" s="52"/>
      <c r="AV43" s="52"/>
      <c r="AW43" s="52"/>
      <c r="AX43" s="52"/>
      <c r="AY43" s="52"/>
      <c r="AZ43" s="580"/>
      <c r="BA43" s="551"/>
      <c r="BB43" s="60"/>
      <c r="BC43" s="60"/>
      <c r="BD43" s="60"/>
      <c r="BE43" s="277"/>
      <c r="BF43" s="277"/>
      <c r="BG43" s="67"/>
      <c r="BH43" s="588"/>
      <c r="BI43" s="60"/>
      <c r="BJ43" s="60"/>
      <c r="BK43" s="60"/>
      <c r="BL43" s="60"/>
      <c r="BM43" s="277"/>
      <c r="BN43" s="589"/>
      <c r="BO43" s="589"/>
      <c r="BP43" s="589"/>
      <c r="BQ43" s="589"/>
      <c r="BR43" s="146"/>
      <c r="BS43" s="44"/>
      <c r="BT43" s="89"/>
      <c r="BU43" s="26"/>
      <c r="BV43" s="67"/>
    </row>
    <row r="44" spans="1:74" x14ac:dyDescent="0.25">
      <c r="A44" s="697" t="s">
        <v>96</v>
      </c>
      <c r="B44" s="45"/>
      <c r="C44" s="722"/>
      <c r="D44" s="45"/>
      <c r="E44" s="53"/>
      <c r="F44" s="45"/>
      <c r="G44" s="57"/>
      <c r="H44" s="68"/>
      <c r="I44" s="61"/>
      <c r="J44" s="61"/>
      <c r="K44" s="61"/>
      <c r="L44" s="61"/>
      <c r="M44" s="262"/>
      <c r="N44" s="72">
        <v>-18.422799999999999</v>
      </c>
      <c r="O44" s="61">
        <v>-2.7512500000000002</v>
      </c>
      <c r="P44" s="61">
        <v>2.7090999999999998</v>
      </c>
      <c r="Q44" s="61">
        <v>-10.6709</v>
      </c>
      <c r="R44" s="61">
        <v>-11.0595</v>
      </c>
      <c r="S44" s="61">
        <v>6.13415</v>
      </c>
      <c r="T44" s="61">
        <v>3.54575</v>
      </c>
      <c r="U44" s="90">
        <v>4.4226999999999999</v>
      </c>
      <c r="V44" s="61">
        <v>3.37425</v>
      </c>
      <c r="W44" s="61">
        <v>4.3962500000000002</v>
      </c>
      <c r="X44" s="61">
        <v>6.0618499999999997</v>
      </c>
      <c r="Y44" s="279">
        <v>5.12765</v>
      </c>
      <c r="Z44" s="61">
        <v>6.3533999999999997</v>
      </c>
      <c r="AA44" s="61">
        <v>-3.9518</v>
      </c>
      <c r="AB44" s="61">
        <v>8.8591999999999995</v>
      </c>
      <c r="AC44" s="61">
        <v>3.1715</v>
      </c>
      <c r="AD44" s="61">
        <v>3.2008000000000001</v>
      </c>
      <c r="AE44" s="61">
        <v>-2.0870000000000002</v>
      </c>
      <c r="AF44" s="61">
        <v>7.7888000000000002</v>
      </c>
      <c r="AG44" s="616"/>
      <c r="AH44" s="53"/>
      <c r="AI44" s="53"/>
      <c r="AJ44" s="53"/>
      <c r="AK44" s="53"/>
      <c r="AL44" s="53"/>
      <c r="AM44" s="53"/>
      <c r="AN44" s="53"/>
      <c r="AO44" s="563"/>
      <c r="AP44" s="53"/>
      <c r="AQ44" s="53"/>
      <c r="AR44" s="53"/>
      <c r="AS44" s="53"/>
      <c r="AT44" s="53"/>
      <c r="AU44" s="53"/>
      <c r="AV44" s="53"/>
      <c r="AW44" s="53"/>
      <c r="AX44" s="53"/>
      <c r="AY44" s="53"/>
      <c r="AZ44" s="581"/>
      <c r="BA44" s="578"/>
      <c r="BB44" s="61"/>
      <c r="BC44" s="61"/>
      <c r="BD44" s="61"/>
      <c r="BE44" s="279"/>
      <c r="BF44" s="279"/>
      <c r="BG44" s="68"/>
      <c r="BH44" s="590"/>
      <c r="BI44" s="61"/>
      <c r="BJ44" s="61"/>
      <c r="BK44" s="61"/>
      <c r="BL44" s="61"/>
      <c r="BM44" s="279"/>
      <c r="BN44" s="591"/>
      <c r="BO44" s="591"/>
      <c r="BP44" s="591"/>
      <c r="BQ44" s="591"/>
      <c r="BR44" s="149"/>
      <c r="BS44" s="45"/>
      <c r="BT44" s="90"/>
      <c r="BU44" s="272"/>
      <c r="BV44" s="68"/>
    </row>
    <row r="45" spans="1:74" ht="14.5" x14ac:dyDescent="0.25">
      <c r="A45" s="694" t="s">
        <v>241</v>
      </c>
      <c r="B45" s="46"/>
      <c r="C45" s="723"/>
      <c r="D45" s="46"/>
      <c r="E45" s="54"/>
      <c r="F45" s="46"/>
      <c r="G45" s="58"/>
      <c r="H45" s="69"/>
      <c r="I45" s="62"/>
      <c r="J45" s="62"/>
      <c r="K45" s="62"/>
      <c r="L45" s="62"/>
      <c r="M45" s="263"/>
      <c r="N45" s="73"/>
      <c r="O45" s="62"/>
      <c r="P45" s="62"/>
      <c r="Q45" s="62"/>
      <c r="R45" s="62"/>
      <c r="S45" s="62"/>
      <c r="T45" s="62"/>
      <c r="U45" s="91"/>
      <c r="V45" s="62"/>
      <c r="W45" s="62"/>
      <c r="X45" s="62"/>
      <c r="Y45" s="245"/>
      <c r="Z45" s="62"/>
      <c r="AA45" s="62"/>
      <c r="AB45" s="62"/>
      <c r="AC45" s="62"/>
      <c r="AD45" s="62"/>
      <c r="AE45" s="62"/>
      <c r="AF45" s="62"/>
      <c r="AG45" s="619"/>
      <c r="AH45" s="54"/>
      <c r="AI45" s="54"/>
      <c r="AJ45" s="54"/>
      <c r="AK45" s="54"/>
      <c r="AL45" s="54"/>
      <c r="AM45" s="54"/>
      <c r="AN45" s="54"/>
      <c r="AO45" s="564"/>
      <c r="AP45" s="54"/>
      <c r="AQ45" s="54"/>
      <c r="AR45" s="54"/>
      <c r="AS45" s="54"/>
      <c r="AT45" s="54"/>
      <c r="AU45" s="54"/>
      <c r="AV45" s="54"/>
      <c r="AW45" s="54"/>
      <c r="AX45" s="54"/>
      <c r="AY45" s="54"/>
      <c r="AZ45" s="582"/>
      <c r="BA45" s="280"/>
      <c r="BB45" s="62"/>
      <c r="BC45" s="62"/>
      <c r="BD45" s="62"/>
      <c r="BE45" s="245"/>
      <c r="BF45" s="245"/>
      <c r="BG45" s="69"/>
      <c r="BH45" s="585"/>
      <c r="BI45" s="62"/>
      <c r="BJ45" s="62"/>
      <c r="BK45" s="62"/>
      <c r="BL45" s="62"/>
      <c r="BM45" s="245"/>
      <c r="BN45" s="592"/>
      <c r="BO45" s="592"/>
      <c r="BP45" s="592"/>
      <c r="BQ45" s="592"/>
      <c r="BR45" s="150"/>
      <c r="BS45" s="46"/>
      <c r="BT45" s="91"/>
      <c r="BU45" s="41"/>
      <c r="BV45" s="69"/>
    </row>
    <row r="46" spans="1:74" s="428" customFormat="1" x14ac:dyDescent="0.25">
      <c r="A46" s="353" t="s">
        <v>8145</v>
      </c>
      <c r="B46" s="373"/>
      <c r="C46" s="719">
        <v>41275</v>
      </c>
      <c r="D46" s="373"/>
      <c r="E46" s="841">
        <v>147.16</v>
      </c>
      <c r="F46" s="373"/>
      <c r="G46" s="347">
        <v>67.9846</v>
      </c>
      <c r="H46" s="374"/>
      <c r="I46" s="348">
        <v>7.9446000000000003</v>
      </c>
      <c r="J46" s="843">
        <v>7.11</v>
      </c>
      <c r="K46" s="843">
        <v>3.71</v>
      </c>
      <c r="L46" s="843">
        <v>3.86</v>
      </c>
      <c r="M46" s="362"/>
      <c r="N46" s="350">
        <v>22.025600000000001</v>
      </c>
      <c r="O46" s="348">
        <v>12.1099</v>
      </c>
      <c r="P46" s="348">
        <v>10.197699999999999</v>
      </c>
      <c r="Q46" s="348">
        <v>4.8871000000000002</v>
      </c>
      <c r="R46" s="348">
        <v>-0.49170000000000003</v>
      </c>
      <c r="S46" s="348">
        <v>9.1959</v>
      </c>
      <c r="T46" s="348">
        <v>5.3273000000000001</v>
      </c>
      <c r="U46" s="354">
        <v>6.7201000000000004</v>
      </c>
      <c r="V46" s="348">
        <v>6.4938000000000002</v>
      </c>
      <c r="W46" s="348">
        <v>6.1603000000000003</v>
      </c>
      <c r="X46" s="348">
        <v>6.6372</v>
      </c>
      <c r="Y46" s="375">
        <v>5.4805000000000001</v>
      </c>
      <c r="Z46" s="348">
        <v>5.6430999999999996</v>
      </c>
      <c r="AA46" s="348">
        <v>5.3250000000000002</v>
      </c>
      <c r="AB46" s="348">
        <v>10.6092</v>
      </c>
      <c r="AC46" s="348">
        <v>5.7251000000000003</v>
      </c>
      <c r="AD46" s="348">
        <v>6.0095000000000001</v>
      </c>
      <c r="AE46" s="348">
        <v>5.0483000000000002</v>
      </c>
      <c r="AF46" s="348">
        <v>7.0244</v>
      </c>
      <c r="AG46" s="569"/>
      <c r="AH46" s="346">
        <v>1</v>
      </c>
      <c r="AI46" s="346">
        <v>1</v>
      </c>
      <c r="AJ46" s="346">
        <v>1</v>
      </c>
      <c r="AK46" s="346">
        <v>1</v>
      </c>
      <c r="AL46" s="346">
        <v>1</v>
      </c>
      <c r="AM46" s="346">
        <v>2</v>
      </c>
      <c r="AN46" s="346">
        <v>2</v>
      </c>
      <c r="AO46" s="572">
        <v>1</v>
      </c>
      <c r="AP46" s="346">
        <v>1</v>
      </c>
      <c r="AQ46" s="346">
        <v>1</v>
      </c>
      <c r="AR46" s="346">
        <v>1</v>
      </c>
      <c r="AS46" s="346">
        <v>2</v>
      </c>
      <c r="AT46" s="346">
        <v>5</v>
      </c>
      <c r="AU46" s="346">
        <v>1</v>
      </c>
      <c r="AV46" s="346">
        <v>2</v>
      </c>
      <c r="AW46" s="346">
        <v>1</v>
      </c>
      <c r="AX46" s="346">
        <v>1</v>
      </c>
      <c r="AY46" s="346">
        <v>2</v>
      </c>
      <c r="AZ46" s="584"/>
      <c r="BA46" s="467">
        <v>85.87</v>
      </c>
      <c r="BB46" s="348" t="s">
        <v>430</v>
      </c>
      <c r="BC46" s="348" t="s">
        <v>430</v>
      </c>
      <c r="BD46" s="348" t="s">
        <v>430</v>
      </c>
      <c r="BE46" s="375">
        <v>47.57</v>
      </c>
      <c r="BF46" s="375">
        <v>14.13</v>
      </c>
      <c r="BG46" s="374"/>
      <c r="BH46" s="594">
        <v>14.11</v>
      </c>
      <c r="BI46" s="348" t="s">
        <v>430</v>
      </c>
      <c r="BJ46" s="348" t="s">
        <v>430</v>
      </c>
      <c r="BK46" s="348" t="s">
        <v>430</v>
      </c>
      <c r="BL46" s="348" t="s">
        <v>430</v>
      </c>
      <c r="BM46" s="375">
        <v>75.739999999999995</v>
      </c>
      <c r="BN46" s="375" t="s">
        <v>430</v>
      </c>
      <c r="BO46" s="375">
        <v>10.130000000000001</v>
      </c>
      <c r="BP46" s="375" t="s">
        <v>430</v>
      </c>
      <c r="BQ46" s="375">
        <v>47.57</v>
      </c>
      <c r="BR46" s="466"/>
      <c r="BS46" s="373" t="s">
        <v>430</v>
      </c>
      <c r="BT46" s="354">
        <v>13.5907987994956</v>
      </c>
      <c r="BU46" s="430"/>
      <c r="BV46" s="374" t="s">
        <v>555</v>
      </c>
    </row>
    <row r="47" spans="1:74" s="428" customFormat="1" x14ac:dyDescent="0.25">
      <c r="A47" s="353" t="s">
        <v>8146</v>
      </c>
      <c r="B47" s="373"/>
      <c r="C47" s="719">
        <v>41683</v>
      </c>
      <c r="D47" s="373"/>
      <c r="E47" s="841">
        <v>123.12</v>
      </c>
      <c r="F47" s="373"/>
      <c r="G47" s="347">
        <v>26.632999999999999</v>
      </c>
      <c r="H47" s="374"/>
      <c r="I47" s="348">
        <v>19.7576</v>
      </c>
      <c r="J47" s="348">
        <v>7.4112999999999998</v>
      </c>
      <c r="K47" s="843">
        <v>8.43</v>
      </c>
      <c r="L47" s="348">
        <v>9.4092900000000004</v>
      </c>
      <c r="M47" s="362"/>
      <c r="N47" s="350">
        <v>-34.503500000000003</v>
      </c>
      <c r="O47" s="348">
        <v>-0.13700000000000001</v>
      </c>
      <c r="P47" s="348">
        <v>3.7616999999999998</v>
      </c>
      <c r="Q47" s="348">
        <v>-13.6622</v>
      </c>
      <c r="R47" s="348">
        <v>-14.3932</v>
      </c>
      <c r="S47" s="348">
        <v>5.2557</v>
      </c>
      <c r="T47" s="348">
        <v>2.2827999999999999</v>
      </c>
      <c r="U47" s="354">
        <v>3.2410999999999999</v>
      </c>
      <c r="V47" s="348">
        <v>2.3043999999999998</v>
      </c>
      <c r="W47" s="348">
        <v>3.9013</v>
      </c>
      <c r="X47" s="348">
        <v>6.1489000000000003</v>
      </c>
      <c r="Y47" s="375">
        <v>5.3910999999999998</v>
      </c>
      <c r="Z47" s="348">
        <v>7.1078000000000001</v>
      </c>
      <c r="AA47" s="348">
        <v>-5.056</v>
      </c>
      <c r="AB47" s="348">
        <v>6.2343000000000002</v>
      </c>
      <c r="AC47" s="348">
        <v>2.1930999999999998</v>
      </c>
      <c r="AD47" s="348">
        <v>2.2454000000000001</v>
      </c>
      <c r="AE47" s="348">
        <v>-0.41110000000000002</v>
      </c>
      <c r="AF47" s="348">
        <v>8.0973000000000006</v>
      </c>
      <c r="AG47" s="569"/>
      <c r="AH47" s="346">
        <v>8</v>
      </c>
      <c r="AI47" s="346">
        <v>3</v>
      </c>
      <c r="AJ47" s="346">
        <v>5</v>
      </c>
      <c r="AK47" s="346">
        <v>8</v>
      </c>
      <c r="AL47" s="346">
        <v>8</v>
      </c>
      <c r="AM47" s="346">
        <v>8</v>
      </c>
      <c r="AN47" s="346">
        <v>7</v>
      </c>
      <c r="AO47" s="572">
        <v>8</v>
      </c>
      <c r="AP47" s="346">
        <v>7</v>
      </c>
      <c r="AQ47" s="346">
        <v>5</v>
      </c>
      <c r="AR47" s="346">
        <v>3</v>
      </c>
      <c r="AS47" s="346">
        <v>4</v>
      </c>
      <c r="AT47" s="346">
        <v>1</v>
      </c>
      <c r="AU47" s="346">
        <v>8</v>
      </c>
      <c r="AV47" s="346">
        <v>8</v>
      </c>
      <c r="AW47" s="346">
        <v>7</v>
      </c>
      <c r="AX47" s="346">
        <v>7</v>
      </c>
      <c r="AY47" s="346">
        <v>6</v>
      </c>
      <c r="AZ47" s="584"/>
      <c r="BA47" s="467">
        <v>95.91</v>
      </c>
      <c r="BB47" s="348" t="s">
        <v>430</v>
      </c>
      <c r="BC47" s="348" t="s">
        <v>430</v>
      </c>
      <c r="BD47" s="348" t="s">
        <v>430</v>
      </c>
      <c r="BE47" s="375" t="s">
        <v>430</v>
      </c>
      <c r="BF47" s="375">
        <v>4.09</v>
      </c>
      <c r="BG47" s="374"/>
      <c r="BH47" s="594">
        <v>4.09</v>
      </c>
      <c r="BI47" s="348" t="s">
        <v>430</v>
      </c>
      <c r="BJ47" s="348" t="s">
        <v>430</v>
      </c>
      <c r="BK47" s="348" t="s">
        <v>430</v>
      </c>
      <c r="BL47" s="348" t="s">
        <v>430</v>
      </c>
      <c r="BM47" s="375">
        <v>95.91</v>
      </c>
      <c r="BN47" s="375" t="s">
        <v>430</v>
      </c>
      <c r="BO47" s="375" t="s">
        <v>430</v>
      </c>
      <c r="BP47" s="375" t="s">
        <v>430</v>
      </c>
      <c r="BQ47" s="375" t="s">
        <v>430</v>
      </c>
      <c r="BR47" s="466"/>
      <c r="BS47" s="373" t="s">
        <v>430</v>
      </c>
      <c r="BT47" s="354" t="s">
        <v>430</v>
      </c>
      <c r="BU47" s="430"/>
      <c r="BV47" s="374" t="s">
        <v>555</v>
      </c>
    </row>
    <row r="48" spans="1:74" s="428" customFormat="1" x14ac:dyDescent="0.25">
      <c r="A48" s="353" t="s">
        <v>8147</v>
      </c>
      <c r="B48" s="373"/>
      <c r="C48" s="719">
        <v>41276</v>
      </c>
      <c r="D48" s="373"/>
      <c r="E48" s="346">
        <v>120.604</v>
      </c>
      <c r="F48" s="373"/>
      <c r="G48" s="347">
        <v>83.638900000000007</v>
      </c>
      <c r="H48" s="374"/>
      <c r="I48" s="348">
        <v>6.6199000000000003</v>
      </c>
      <c r="J48" s="348">
        <v>6.65</v>
      </c>
      <c r="K48" s="348">
        <v>3.7113</v>
      </c>
      <c r="L48" s="348">
        <v>3.8460000000000001</v>
      </c>
      <c r="M48" s="362"/>
      <c r="N48" s="350">
        <v>-13.3926</v>
      </c>
      <c r="O48" s="348">
        <v>-5.3654000000000002</v>
      </c>
      <c r="P48" s="348">
        <v>5.8605999999999998</v>
      </c>
      <c r="Q48" s="348">
        <v>-1.6198999999999999</v>
      </c>
      <c r="R48" s="348">
        <v>-1.5351999999999999</v>
      </c>
      <c r="S48" s="348">
        <v>5.9185999999999996</v>
      </c>
      <c r="T48" s="348">
        <v>3.8611</v>
      </c>
      <c r="U48" s="354">
        <v>4.7477</v>
      </c>
      <c r="V48" s="348">
        <v>3.4180999999999999</v>
      </c>
      <c r="W48" s="348">
        <v>4.351</v>
      </c>
      <c r="X48" s="348">
        <v>6.1054000000000004</v>
      </c>
      <c r="Y48" s="375">
        <v>5.4764999999999997</v>
      </c>
      <c r="Z48" s="348">
        <v>6.4733000000000001</v>
      </c>
      <c r="AA48" s="348">
        <v>2.3088000000000002</v>
      </c>
      <c r="AB48" s="348">
        <v>7.6093999999999999</v>
      </c>
      <c r="AC48" s="348">
        <v>3.6381000000000001</v>
      </c>
      <c r="AD48" s="348">
        <v>3.4403999999999999</v>
      </c>
      <c r="AE48" s="348">
        <v>4.0279999999999996</v>
      </c>
      <c r="AF48" s="348">
        <v>7.6483999999999996</v>
      </c>
      <c r="AG48" s="569"/>
      <c r="AH48" s="346">
        <v>3</v>
      </c>
      <c r="AI48" s="346">
        <v>6</v>
      </c>
      <c r="AJ48" s="346">
        <v>2</v>
      </c>
      <c r="AK48" s="346">
        <v>3</v>
      </c>
      <c r="AL48" s="346">
        <v>2</v>
      </c>
      <c r="AM48" s="346">
        <v>6</v>
      </c>
      <c r="AN48" s="346">
        <v>4</v>
      </c>
      <c r="AO48" s="572">
        <v>4</v>
      </c>
      <c r="AP48" s="346">
        <v>4</v>
      </c>
      <c r="AQ48" s="346">
        <v>4</v>
      </c>
      <c r="AR48" s="346">
        <v>4</v>
      </c>
      <c r="AS48" s="346">
        <v>3</v>
      </c>
      <c r="AT48" s="346">
        <v>4</v>
      </c>
      <c r="AU48" s="346">
        <v>2</v>
      </c>
      <c r="AV48" s="346">
        <v>7</v>
      </c>
      <c r="AW48" s="346">
        <v>4</v>
      </c>
      <c r="AX48" s="346">
        <v>4</v>
      </c>
      <c r="AY48" s="346">
        <v>3</v>
      </c>
      <c r="AZ48" s="584"/>
      <c r="BA48" s="467">
        <v>92.6</v>
      </c>
      <c r="BB48" s="348" t="s">
        <v>430</v>
      </c>
      <c r="BC48" s="348" t="s">
        <v>430</v>
      </c>
      <c r="BD48" s="348" t="s">
        <v>430</v>
      </c>
      <c r="BE48" s="375" t="s">
        <v>430</v>
      </c>
      <c r="BF48" s="375">
        <v>7.4</v>
      </c>
      <c r="BG48" s="374"/>
      <c r="BH48" s="594">
        <v>7.4</v>
      </c>
      <c r="BI48" s="348" t="s">
        <v>430</v>
      </c>
      <c r="BJ48" s="348" t="s">
        <v>430</v>
      </c>
      <c r="BK48" s="348" t="s">
        <v>430</v>
      </c>
      <c r="BL48" s="348" t="s">
        <v>430</v>
      </c>
      <c r="BM48" s="375">
        <v>92.6</v>
      </c>
      <c r="BN48" s="375" t="s">
        <v>430</v>
      </c>
      <c r="BO48" s="375" t="s">
        <v>430</v>
      </c>
      <c r="BP48" s="375" t="s">
        <v>430</v>
      </c>
      <c r="BQ48" s="375" t="s">
        <v>430</v>
      </c>
      <c r="BR48" s="466"/>
      <c r="BS48" s="373" t="s">
        <v>430</v>
      </c>
      <c r="BT48" s="354" t="s">
        <v>430</v>
      </c>
      <c r="BU48" s="430"/>
      <c r="BV48" s="374" t="s">
        <v>555</v>
      </c>
    </row>
    <row r="49" spans="1:74" s="428" customFormat="1" x14ac:dyDescent="0.25">
      <c r="A49" s="353" t="s">
        <v>8148</v>
      </c>
      <c r="B49" s="373"/>
      <c r="C49" s="719">
        <v>41275</v>
      </c>
      <c r="D49" s="373"/>
      <c r="E49" s="346">
        <v>86.358099999999993</v>
      </c>
      <c r="F49" s="373"/>
      <c r="G49" s="347">
        <v>33.552999999999997</v>
      </c>
      <c r="H49" s="374"/>
      <c r="I49" s="348">
        <v>12.57</v>
      </c>
      <c r="J49" s="348">
        <v>6.73</v>
      </c>
      <c r="K49" s="843">
        <v>6.22</v>
      </c>
      <c r="L49" s="348">
        <v>6.56</v>
      </c>
      <c r="M49" s="362"/>
      <c r="N49" s="350">
        <v>-17.9404</v>
      </c>
      <c r="O49" s="348">
        <v>-3.6613000000000002</v>
      </c>
      <c r="P49" s="348">
        <v>4.3860999999999999</v>
      </c>
      <c r="Q49" s="348">
        <v>-8.4652999999999992</v>
      </c>
      <c r="R49" s="348">
        <v>-7.9884000000000004</v>
      </c>
      <c r="S49" s="348">
        <v>6.1832000000000003</v>
      </c>
      <c r="T49" s="348">
        <v>3.1941000000000002</v>
      </c>
      <c r="U49" s="354">
        <v>4.0411000000000001</v>
      </c>
      <c r="V49" s="348">
        <v>3.0493999999999999</v>
      </c>
      <c r="W49" s="348">
        <v>4.4432</v>
      </c>
      <c r="X49" s="348">
        <v>6.3571</v>
      </c>
      <c r="Y49" s="375">
        <v>5.6497999999999999</v>
      </c>
      <c r="Z49" s="348">
        <v>6.6022999999999996</v>
      </c>
      <c r="AA49" s="348">
        <v>-0.93500000000000005</v>
      </c>
      <c r="AB49" s="348">
        <v>8.5549999999999997</v>
      </c>
      <c r="AC49" s="348">
        <v>2.7120000000000002</v>
      </c>
      <c r="AD49" s="348">
        <v>2.8791000000000002</v>
      </c>
      <c r="AE49" s="348">
        <v>0.71809999999999996</v>
      </c>
      <c r="AF49" s="348">
        <v>7.3613</v>
      </c>
      <c r="AG49" s="569"/>
      <c r="AH49" s="346">
        <v>4</v>
      </c>
      <c r="AI49" s="346">
        <v>5</v>
      </c>
      <c r="AJ49" s="346">
        <v>4</v>
      </c>
      <c r="AK49" s="346">
        <v>6</v>
      </c>
      <c r="AL49" s="346">
        <v>6</v>
      </c>
      <c r="AM49" s="346">
        <v>5</v>
      </c>
      <c r="AN49" s="346">
        <v>6</v>
      </c>
      <c r="AO49" s="572">
        <v>6</v>
      </c>
      <c r="AP49" s="346">
        <v>5</v>
      </c>
      <c r="AQ49" s="346">
        <v>3</v>
      </c>
      <c r="AR49" s="346">
        <v>2</v>
      </c>
      <c r="AS49" s="346">
        <v>1</v>
      </c>
      <c r="AT49" s="346">
        <v>2</v>
      </c>
      <c r="AU49" s="346">
        <v>5</v>
      </c>
      <c r="AV49" s="346">
        <v>5</v>
      </c>
      <c r="AW49" s="346">
        <v>6</v>
      </c>
      <c r="AX49" s="346">
        <v>5</v>
      </c>
      <c r="AY49" s="346">
        <v>5</v>
      </c>
      <c r="AZ49" s="584"/>
      <c r="BA49" s="467">
        <v>84.12</v>
      </c>
      <c r="BB49" s="348" t="s">
        <v>430</v>
      </c>
      <c r="BC49" s="348" t="s">
        <v>430</v>
      </c>
      <c r="BD49" s="348" t="s">
        <v>430</v>
      </c>
      <c r="BE49" s="375" t="s">
        <v>430</v>
      </c>
      <c r="BF49" s="375">
        <v>15.88</v>
      </c>
      <c r="BG49" s="374"/>
      <c r="BH49" s="594">
        <v>15.88</v>
      </c>
      <c r="BI49" s="348" t="s">
        <v>430</v>
      </c>
      <c r="BJ49" s="348" t="s">
        <v>430</v>
      </c>
      <c r="BK49" s="348" t="s">
        <v>430</v>
      </c>
      <c r="BL49" s="348" t="s">
        <v>430</v>
      </c>
      <c r="BM49" s="375">
        <v>78.430000000000007</v>
      </c>
      <c r="BN49" s="375" t="s">
        <v>430</v>
      </c>
      <c r="BO49" s="375">
        <v>5.69</v>
      </c>
      <c r="BP49" s="375" t="s">
        <v>430</v>
      </c>
      <c r="BQ49" s="375" t="s">
        <v>430</v>
      </c>
      <c r="BR49" s="466"/>
      <c r="BS49" s="373" t="s">
        <v>430</v>
      </c>
      <c r="BT49" s="354" t="s">
        <v>430</v>
      </c>
      <c r="BU49" s="430"/>
      <c r="BV49" s="374" t="s">
        <v>555</v>
      </c>
    </row>
    <row r="50" spans="1:74" s="428" customFormat="1" x14ac:dyDescent="0.25">
      <c r="A50" s="353" t="s">
        <v>8149</v>
      </c>
      <c r="B50" s="373"/>
      <c r="C50" s="719">
        <v>44781</v>
      </c>
      <c r="D50" s="373"/>
      <c r="E50" s="346">
        <v>75.320099999999996</v>
      </c>
      <c r="F50" s="373"/>
      <c r="G50" s="347">
        <v>12.423500000000001</v>
      </c>
      <c r="H50" s="374"/>
      <c r="I50" s="348">
        <v>33.44</v>
      </c>
      <c r="J50" s="348">
        <v>7.6</v>
      </c>
      <c r="K50" s="843">
        <v>11.32</v>
      </c>
      <c r="L50" s="348">
        <v>11.75</v>
      </c>
      <c r="M50" s="362"/>
      <c r="N50" s="350">
        <v>-21.728100000000001</v>
      </c>
      <c r="O50" s="348">
        <v>-7.8296000000000001</v>
      </c>
      <c r="P50" s="348">
        <v>1.5114000000000001</v>
      </c>
      <c r="Q50" s="348">
        <v>-19.557600000000001</v>
      </c>
      <c r="R50" s="348">
        <v>-17.5702</v>
      </c>
      <c r="S50" s="348">
        <v>5.327</v>
      </c>
      <c r="T50" s="348">
        <v>1.5707</v>
      </c>
      <c r="U50" s="354">
        <v>3.1894999999999998</v>
      </c>
      <c r="V50" s="348">
        <v>1.6095999999999999</v>
      </c>
      <c r="W50" s="348">
        <v>2.9180000000000001</v>
      </c>
      <c r="X50" s="348">
        <v>5.1364999999999998</v>
      </c>
      <c r="Y50" s="375" t="s">
        <v>430</v>
      </c>
      <c r="Z50" s="348" t="s">
        <v>430</v>
      </c>
      <c r="AA50" s="348">
        <v>-8.5489999999999995</v>
      </c>
      <c r="AB50" s="348">
        <v>10.209</v>
      </c>
      <c r="AC50" s="348">
        <v>0.82809999999999995</v>
      </c>
      <c r="AD50" s="348">
        <v>1.1814</v>
      </c>
      <c r="AE50" s="348">
        <v>-4.8118999999999996</v>
      </c>
      <c r="AF50" s="348">
        <v>5.4447000000000001</v>
      </c>
      <c r="AG50" s="569"/>
      <c r="AH50" s="346">
        <v>6</v>
      </c>
      <c r="AI50" s="346">
        <v>8</v>
      </c>
      <c r="AJ50" s="346">
        <v>7</v>
      </c>
      <c r="AK50" s="346">
        <v>9</v>
      </c>
      <c r="AL50" s="346">
        <v>9</v>
      </c>
      <c r="AM50" s="346">
        <v>7</v>
      </c>
      <c r="AN50" s="346">
        <v>9</v>
      </c>
      <c r="AO50" s="572">
        <v>9</v>
      </c>
      <c r="AP50" s="346">
        <v>9</v>
      </c>
      <c r="AQ50" s="346">
        <v>7</v>
      </c>
      <c r="AR50" s="346">
        <v>7</v>
      </c>
      <c r="AS50" s="346" t="s">
        <v>430</v>
      </c>
      <c r="AT50" s="346" t="s">
        <v>430</v>
      </c>
      <c r="AU50" s="346">
        <v>9</v>
      </c>
      <c r="AV50" s="346">
        <v>3</v>
      </c>
      <c r="AW50" s="346">
        <v>9</v>
      </c>
      <c r="AX50" s="346">
        <v>9</v>
      </c>
      <c r="AY50" s="346">
        <v>9</v>
      </c>
      <c r="AZ50" s="584"/>
      <c r="BA50" s="467">
        <v>92.87</v>
      </c>
      <c r="BB50" s="348" t="s">
        <v>430</v>
      </c>
      <c r="BC50" s="348" t="s">
        <v>430</v>
      </c>
      <c r="BD50" s="348" t="s">
        <v>430</v>
      </c>
      <c r="BE50" s="375" t="s">
        <v>430</v>
      </c>
      <c r="BF50" s="375">
        <v>7.13</v>
      </c>
      <c r="BG50" s="374"/>
      <c r="BH50" s="594">
        <v>7.13</v>
      </c>
      <c r="BI50" s="348" t="s">
        <v>430</v>
      </c>
      <c r="BJ50" s="348" t="s">
        <v>430</v>
      </c>
      <c r="BK50" s="348" t="s">
        <v>430</v>
      </c>
      <c r="BL50" s="348" t="s">
        <v>430</v>
      </c>
      <c r="BM50" s="375">
        <v>92.87</v>
      </c>
      <c r="BN50" s="375" t="s">
        <v>430</v>
      </c>
      <c r="BO50" s="375" t="s">
        <v>430</v>
      </c>
      <c r="BP50" s="375" t="s">
        <v>430</v>
      </c>
      <c r="BQ50" s="375" t="s">
        <v>430</v>
      </c>
      <c r="BR50" s="466"/>
      <c r="BS50" s="373" t="s">
        <v>430</v>
      </c>
      <c r="BT50" s="354" t="s">
        <v>430</v>
      </c>
      <c r="BU50" s="430"/>
      <c r="BV50" s="374" t="s">
        <v>555</v>
      </c>
    </row>
    <row r="51" spans="1:74" s="428" customFormat="1" x14ac:dyDescent="0.25">
      <c r="A51" s="353" t="s">
        <v>8150</v>
      </c>
      <c r="B51" s="373"/>
      <c r="C51" s="719">
        <v>44916</v>
      </c>
      <c r="D51" s="373"/>
      <c r="E51" s="346">
        <v>75.639099999999999</v>
      </c>
      <c r="F51" s="373"/>
      <c r="G51" s="347">
        <v>12.582599999999999</v>
      </c>
      <c r="H51" s="374"/>
      <c r="I51" s="348">
        <v>5.2907099999999998</v>
      </c>
      <c r="J51" s="348">
        <v>6.67</v>
      </c>
      <c r="K51" s="843">
        <v>5.9835599999999998</v>
      </c>
      <c r="L51" s="348">
        <v>4.0697299999999998</v>
      </c>
      <c r="M51" s="362"/>
      <c r="N51" s="350">
        <v>-40.566499999999998</v>
      </c>
      <c r="O51" s="348">
        <v>-0.19339999999999999</v>
      </c>
      <c r="P51" s="348">
        <v>1.2849999999999999</v>
      </c>
      <c r="Q51" s="348">
        <v>-3.7242999999999999</v>
      </c>
      <c r="R51" s="348">
        <v>-5.3097000000000003</v>
      </c>
      <c r="S51" s="348">
        <v>6.8806000000000003</v>
      </c>
      <c r="T51" s="348">
        <v>4.2529000000000003</v>
      </c>
      <c r="U51" s="354">
        <v>4.9431000000000003</v>
      </c>
      <c r="V51" s="348">
        <v>4.4138999999999999</v>
      </c>
      <c r="W51" s="348">
        <v>5.0875000000000004</v>
      </c>
      <c r="X51" s="348">
        <v>6.0887000000000002</v>
      </c>
      <c r="Y51" s="375" t="s">
        <v>430</v>
      </c>
      <c r="Z51" s="348" t="s">
        <v>430</v>
      </c>
      <c r="AA51" s="348">
        <v>0.9486</v>
      </c>
      <c r="AB51" s="348">
        <v>8.1104000000000003</v>
      </c>
      <c r="AC51" s="348">
        <v>4.2164000000000001</v>
      </c>
      <c r="AD51" s="348">
        <v>4.2378</v>
      </c>
      <c r="AE51" s="348">
        <v>1.1316999999999999</v>
      </c>
      <c r="AF51" s="348">
        <v>6.3643999999999998</v>
      </c>
      <c r="AG51" s="569"/>
      <c r="AH51" s="346">
        <v>9</v>
      </c>
      <c r="AI51" s="346">
        <v>4</v>
      </c>
      <c r="AJ51" s="346">
        <v>8</v>
      </c>
      <c r="AK51" s="346">
        <v>4</v>
      </c>
      <c r="AL51" s="346">
        <v>5</v>
      </c>
      <c r="AM51" s="346">
        <v>4</v>
      </c>
      <c r="AN51" s="346">
        <v>3</v>
      </c>
      <c r="AO51" s="572">
        <v>3</v>
      </c>
      <c r="AP51" s="346">
        <v>3</v>
      </c>
      <c r="AQ51" s="346">
        <v>2</v>
      </c>
      <c r="AR51" s="346">
        <v>5</v>
      </c>
      <c r="AS51" s="346" t="s">
        <v>430</v>
      </c>
      <c r="AT51" s="346" t="s">
        <v>430</v>
      </c>
      <c r="AU51" s="346">
        <v>3</v>
      </c>
      <c r="AV51" s="346">
        <v>6</v>
      </c>
      <c r="AW51" s="346">
        <v>3</v>
      </c>
      <c r="AX51" s="346">
        <v>3</v>
      </c>
      <c r="AY51" s="346">
        <v>4</v>
      </c>
      <c r="AZ51" s="584"/>
      <c r="BA51" s="467">
        <v>86.9</v>
      </c>
      <c r="BB51" s="348" t="s">
        <v>430</v>
      </c>
      <c r="BC51" s="348" t="s">
        <v>430</v>
      </c>
      <c r="BD51" s="348" t="s">
        <v>430</v>
      </c>
      <c r="BE51" s="375" t="s">
        <v>430</v>
      </c>
      <c r="BF51" s="375">
        <v>13.1</v>
      </c>
      <c r="BG51" s="374"/>
      <c r="BH51" s="594">
        <v>13.1</v>
      </c>
      <c r="BI51" s="348" t="s">
        <v>430</v>
      </c>
      <c r="BJ51" s="348" t="s">
        <v>430</v>
      </c>
      <c r="BK51" s="348" t="s">
        <v>430</v>
      </c>
      <c r="BL51" s="348" t="s">
        <v>430</v>
      </c>
      <c r="BM51" s="375">
        <v>86.9</v>
      </c>
      <c r="BN51" s="375" t="s">
        <v>430</v>
      </c>
      <c r="BO51" s="375" t="s">
        <v>430</v>
      </c>
      <c r="BP51" s="375" t="s">
        <v>430</v>
      </c>
      <c r="BQ51" s="375" t="s">
        <v>430</v>
      </c>
      <c r="BR51" s="466"/>
      <c r="BS51" s="373" t="s">
        <v>430</v>
      </c>
      <c r="BT51" s="354" t="s">
        <v>430</v>
      </c>
      <c r="BU51" s="430"/>
      <c r="BV51" s="374" t="s">
        <v>555</v>
      </c>
    </row>
    <row r="52" spans="1:74" s="428" customFormat="1" x14ac:dyDescent="0.25">
      <c r="A52" s="353" t="s">
        <v>8151</v>
      </c>
      <c r="B52" s="373"/>
      <c r="C52" s="719">
        <v>41275</v>
      </c>
      <c r="D52" s="373"/>
      <c r="E52" s="346">
        <v>44.443800000000003</v>
      </c>
      <c r="F52" s="373"/>
      <c r="G52" s="347">
        <v>66.758899999999997</v>
      </c>
      <c r="H52" s="374"/>
      <c r="I52" s="348">
        <v>18.09</v>
      </c>
      <c r="J52" s="348">
        <v>6.5</v>
      </c>
      <c r="K52" s="843">
        <v>9.0500000000000007</v>
      </c>
      <c r="L52" s="348">
        <v>6.77</v>
      </c>
      <c r="M52" s="362"/>
      <c r="N52" s="350">
        <v>-32.829700000000003</v>
      </c>
      <c r="O52" s="348">
        <v>-17.252600000000001</v>
      </c>
      <c r="P52" s="348">
        <v>0.88270000000000004</v>
      </c>
      <c r="Q52" s="348">
        <v>-11.218299999999999</v>
      </c>
      <c r="R52" s="348">
        <v>-9.1922999999999995</v>
      </c>
      <c r="S52" s="348">
        <v>7.3704999999999998</v>
      </c>
      <c r="T52" s="348">
        <v>3.3666999999999998</v>
      </c>
      <c r="U52" s="354">
        <v>4.5095999999999998</v>
      </c>
      <c r="V52" s="348">
        <v>2.8898000000000001</v>
      </c>
      <c r="W52" s="348">
        <v>3.6749000000000001</v>
      </c>
      <c r="X52" s="348">
        <v>5.5221999999999998</v>
      </c>
      <c r="Y52" s="375">
        <v>4.9344999999999999</v>
      </c>
      <c r="Z52" s="348">
        <v>6.4776999999999996</v>
      </c>
      <c r="AA52" s="348">
        <v>-4.4043999999999999</v>
      </c>
      <c r="AB52" s="348">
        <v>10.9175</v>
      </c>
      <c r="AC52" s="348">
        <v>2.8233999999999999</v>
      </c>
      <c r="AD52" s="348">
        <v>2.7078000000000002</v>
      </c>
      <c r="AE52" s="348">
        <v>-3.1629</v>
      </c>
      <c r="AF52" s="348">
        <v>7.0815999999999999</v>
      </c>
      <c r="AG52" s="569"/>
      <c r="AH52" s="346">
        <v>7</v>
      </c>
      <c r="AI52" s="346">
        <v>9</v>
      </c>
      <c r="AJ52" s="346">
        <v>9</v>
      </c>
      <c r="AK52" s="346">
        <v>7</v>
      </c>
      <c r="AL52" s="346">
        <v>7</v>
      </c>
      <c r="AM52" s="346">
        <v>3</v>
      </c>
      <c r="AN52" s="346">
        <v>5</v>
      </c>
      <c r="AO52" s="572">
        <v>5</v>
      </c>
      <c r="AP52" s="346">
        <v>6</v>
      </c>
      <c r="AQ52" s="346">
        <v>6</v>
      </c>
      <c r="AR52" s="346">
        <v>6</v>
      </c>
      <c r="AS52" s="346">
        <v>5</v>
      </c>
      <c r="AT52" s="346">
        <v>3</v>
      </c>
      <c r="AU52" s="346">
        <v>7</v>
      </c>
      <c r="AV52" s="346">
        <v>1</v>
      </c>
      <c r="AW52" s="346">
        <v>5</v>
      </c>
      <c r="AX52" s="346">
        <v>6</v>
      </c>
      <c r="AY52" s="346">
        <v>8</v>
      </c>
      <c r="AZ52" s="584"/>
      <c r="BA52" s="467">
        <v>88.87</v>
      </c>
      <c r="BB52" s="348" t="s">
        <v>430</v>
      </c>
      <c r="BC52" s="348" t="s">
        <v>430</v>
      </c>
      <c r="BD52" s="348" t="s">
        <v>430</v>
      </c>
      <c r="BE52" s="375" t="s">
        <v>430</v>
      </c>
      <c r="BF52" s="375">
        <v>11.13</v>
      </c>
      <c r="BG52" s="374"/>
      <c r="BH52" s="594">
        <v>11.13</v>
      </c>
      <c r="BI52" s="348" t="s">
        <v>430</v>
      </c>
      <c r="BJ52" s="348" t="s">
        <v>430</v>
      </c>
      <c r="BK52" s="348" t="s">
        <v>430</v>
      </c>
      <c r="BL52" s="348" t="s">
        <v>430</v>
      </c>
      <c r="BM52" s="375">
        <v>55.24</v>
      </c>
      <c r="BN52" s="375" t="s">
        <v>430</v>
      </c>
      <c r="BO52" s="375">
        <v>33.630000000000003</v>
      </c>
      <c r="BP52" s="375" t="s">
        <v>430</v>
      </c>
      <c r="BQ52" s="375" t="s">
        <v>430</v>
      </c>
      <c r="BR52" s="466"/>
      <c r="BS52" s="373" t="s">
        <v>430</v>
      </c>
      <c r="BT52" s="354" t="s">
        <v>430</v>
      </c>
      <c r="BU52" s="430"/>
      <c r="BV52" s="374" t="s">
        <v>8152</v>
      </c>
    </row>
    <row r="53" spans="1:74" s="428" customFormat="1" x14ac:dyDescent="0.25">
      <c r="A53" s="353" t="s">
        <v>8153</v>
      </c>
      <c r="B53" s="373"/>
      <c r="C53" s="719">
        <v>45786</v>
      </c>
      <c r="D53" s="373"/>
      <c r="E53" s="346">
        <v>35.352400000000003</v>
      </c>
      <c r="F53" s="373"/>
      <c r="G53" s="347">
        <v>10.0328</v>
      </c>
      <c r="H53" s="374"/>
      <c r="I53" s="843">
        <v>13.41</v>
      </c>
      <c r="J53" s="843">
        <v>6.38</v>
      </c>
      <c r="K53" s="843">
        <v>5.05</v>
      </c>
      <c r="L53" s="843">
        <v>5.23</v>
      </c>
      <c r="M53" s="362"/>
      <c r="N53" s="350">
        <v>-20.361799999999999</v>
      </c>
      <c r="O53" s="348">
        <v>-5.4546999999999999</v>
      </c>
      <c r="P53" s="348">
        <v>2.9641000000000002</v>
      </c>
      <c r="Q53" s="348">
        <v>-5.0834000000000001</v>
      </c>
      <c r="R53" s="348">
        <v>-4.2446999999999999</v>
      </c>
      <c r="S53" s="348">
        <v>4.6002999999999998</v>
      </c>
      <c r="T53" s="348">
        <v>1.8339000000000001</v>
      </c>
      <c r="U53" s="354">
        <v>3.2507999999999999</v>
      </c>
      <c r="V53" s="348">
        <v>1.9335</v>
      </c>
      <c r="W53" s="348" t="s">
        <v>430</v>
      </c>
      <c r="X53" s="348" t="s">
        <v>430</v>
      </c>
      <c r="Y53" s="375" t="s">
        <v>430</v>
      </c>
      <c r="Z53" s="348" t="s">
        <v>430</v>
      </c>
      <c r="AA53" s="348">
        <v>-0.58550000000000002</v>
      </c>
      <c r="AB53" s="348">
        <v>5.0599999999999996</v>
      </c>
      <c r="AC53" s="348">
        <v>1.5302</v>
      </c>
      <c r="AD53" s="348">
        <v>1.6830000000000001</v>
      </c>
      <c r="AE53" s="348">
        <v>-1.2001999999999999</v>
      </c>
      <c r="AF53" s="348">
        <v>0.2447</v>
      </c>
      <c r="AG53" s="569"/>
      <c r="AH53" s="346">
        <v>5</v>
      </c>
      <c r="AI53" s="346">
        <v>7</v>
      </c>
      <c r="AJ53" s="346">
        <v>6</v>
      </c>
      <c r="AK53" s="346">
        <v>5</v>
      </c>
      <c r="AL53" s="346">
        <v>4</v>
      </c>
      <c r="AM53" s="346">
        <v>9</v>
      </c>
      <c r="AN53" s="346">
        <v>8</v>
      </c>
      <c r="AO53" s="572">
        <v>7</v>
      </c>
      <c r="AP53" s="346">
        <v>8</v>
      </c>
      <c r="AQ53" s="346" t="s">
        <v>430</v>
      </c>
      <c r="AR53" s="346" t="s">
        <v>430</v>
      </c>
      <c r="AS53" s="346" t="s">
        <v>430</v>
      </c>
      <c r="AT53" s="346" t="s">
        <v>430</v>
      </c>
      <c r="AU53" s="346">
        <v>4</v>
      </c>
      <c r="AV53" s="346">
        <v>9</v>
      </c>
      <c r="AW53" s="346">
        <v>8</v>
      </c>
      <c r="AX53" s="346">
        <v>8</v>
      </c>
      <c r="AY53" s="346">
        <v>7</v>
      </c>
      <c r="AZ53" s="584"/>
      <c r="BA53" s="467">
        <v>85.11</v>
      </c>
      <c r="BB53" s="348" t="s">
        <v>430</v>
      </c>
      <c r="BC53" s="348" t="s">
        <v>430</v>
      </c>
      <c r="BD53" s="348" t="s">
        <v>430</v>
      </c>
      <c r="BE53" s="375" t="s">
        <v>430</v>
      </c>
      <c r="BF53" s="375">
        <v>14.89</v>
      </c>
      <c r="BG53" s="374"/>
      <c r="BH53" s="594">
        <v>14.89</v>
      </c>
      <c r="BI53" s="348" t="s">
        <v>430</v>
      </c>
      <c r="BJ53" s="348" t="s">
        <v>430</v>
      </c>
      <c r="BK53" s="348" t="s">
        <v>430</v>
      </c>
      <c r="BL53" s="348" t="s">
        <v>430</v>
      </c>
      <c r="BM53" s="375">
        <v>28.56</v>
      </c>
      <c r="BN53" s="375" t="s">
        <v>430</v>
      </c>
      <c r="BO53" s="375">
        <v>56.55</v>
      </c>
      <c r="BP53" s="375" t="s">
        <v>430</v>
      </c>
      <c r="BQ53" s="375" t="s">
        <v>430</v>
      </c>
      <c r="BR53" s="466"/>
      <c r="BS53" s="373" t="s">
        <v>430</v>
      </c>
      <c r="BT53" s="354" t="s">
        <v>430</v>
      </c>
      <c r="BU53" s="430"/>
      <c r="BV53" s="374" t="s">
        <v>555</v>
      </c>
    </row>
    <row r="54" spans="1:74" s="428" customFormat="1" x14ac:dyDescent="0.25">
      <c r="A54" s="353" t="s">
        <v>8154</v>
      </c>
      <c r="B54" s="373"/>
      <c r="C54" s="719">
        <v>45672</v>
      </c>
      <c r="D54" s="373"/>
      <c r="E54" s="346">
        <v>25.3567</v>
      </c>
      <c r="F54" s="373"/>
      <c r="G54" s="347">
        <v>1077.2076</v>
      </c>
      <c r="H54" s="374"/>
      <c r="I54" s="843">
        <v>17.07</v>
      </c>
      <c r="J54" s="843">
        <v>6.99</v>
      </c>
      <c r="K54" s="843">
        <v>8.09</v>
      </c>
      <c r="L54" s="843">
        <v>8.39</v>
      </c>
      <c r="M54" s="362"/>
      <c r="N54" s="350">
        <v>6.1848999999999998</v>
      </c>
      <c r="O54" s="348">
        <v>6.3939000000000004</v>
      </c>
      <c r="P54" s="348">
        <v>5.77</v>
      </c>
      <c r="Q54" s="348">
        <v>2.6511999999999998</v>
      </c>
      <c r="R54" s="348">
        <v>-2.2336999999999998</v>
      </c>
      <c r="S54" s="348">
        <v>9.9072999999999993</v>
      </c>
      <c r="T54" s="348">
        <v>6.3442999999999996</v>
      </c>
      <c r="U54" s="354">
        <v>5.7369000000000003</v>
      </c>
      <c r="V54" s="348">
        <v>4.6649000000000003</v>
      </c>
      <c r="W54" s="348" t="s">
        <v>430</v>
      </c>
      <c r="X54" s="348" t="s">
        <v>430</v>
      </c>
      <c r="Y54" s="375" t="s">
        <v>430</v>
      </c>
      <c r="Z54" s="348" t="s">
        <v>430</v>
      </c>
      <c r="AA54" s="348">
        <v>-1.7044999999999999</v>
      </c>
      <c r="AB54" s="348">
        <v>10.0838</v>
      </c>
      <c r="AC54" s="348">
        <v>5.5754000000000001</v>
      </c>
      <c r="AD54" s="348">
        <v>4.4650999999999996</v>
      </c>
      <c r="AE54" s="348">
        <v>5.1616999999999997</v>
      </c>
      <c r="AF54" s="348">
        <v>4.6047000000000002</v>
      </c>
      <c r="AG54" s="569"/>
      <c r="AH54" s="346">
        <v>2</v>
      </c>
      <c r="AI54" s="346">
        <v>2</v>
      </c>
      <c r="AJ54" s="346">
        <v>3</v>
      </c>
      <c r="AK54" s="346">
        <v>2</v>
      </c>
      <c r="AL54" s="346">
        <v>3</v>
      </c>
      <c r="AM54" s="346">
        <v>1</v>
      </c>
      <c r="AN54" s="346">
        <v>1</v>
      </c>
      <c r="AO54" s="572">
        <v>2</v>
      </c>
      <c r="AP54" s="346">
        <v>2</v>
      </c>
      <c r="AQ54" s="346" t="s">
        <v>430</v>
      </c>
      <c r="AR54" s="346" t="s">
        <v>430</v>
      </c>
      <c r="AS54" s="346" t="s">
        <v>430</v>
      </c>
      <c r="AT54" s="346" t="s">
        <v>430</v>
      </c>
      <c r="AU54" s="346">
        <v>6</v>
      </c>
      <c r="AV54" s="346">
        <v>4</v>
      </c>
      <c r="AW54" s="346">
        <v>2</v>
      </c>
      <c r="AX54" s="346">
        <v>2</v>
      </c>
      <c r="AY54" s="346">
        <v>1</v>
      </c>
      <c r="AZ54" s="584"/>
      <c r="BA54" s="467">
        <v>87.58</v>
      </c>
      <c r="BB54" s="348" t="s">
        <v>430</v>
      </c>
      <c r="BC54" s="348" t="s">
        <v>430</v>
      </c>
      <c r="BD54" s="348" t="s">
        <v>430</v>
      </c>
      <c r="BE54" s="375" t="s">
        <v>430</v>
      </c>
      <c r="BF54" s="375">
        <v>12.42</v>
      </c>
      <c r="BG54" s="374"/>
      <c r="BH54" s="594">
        <v>12.42</v>
      </c>
      <c r="BI54" s="348" t="s">
        <v>430</v>
      </c>
      <c r="BJ54" s="348" t="s">
        <v>430</v>
      </c>
      <c r="BK54" s="348" t="s">
        <v>430</v>
      </c>
      <c r="BL54" s="348" t="s">
        <v>430</v>
      </c>
      <c r="BM54" s="375">
        <v>0.31</v>
      </c>
      <c r="BN54" s="375" t="s">
        <v>430</v>
      </c>
      <c r="BO54" s="375">
        <v>87.28</v>
      </c>
      <c r="BP54" s="375" t="s">
        <v>430</v>
      </c>
      <c r="BQ54" s="375" t="s">
        <v>430</v>
      </c>
      <c r="BR54" s="466"/>
      <c r="BS54" s="373" t="s">
        <v>430</v>
      </c>
      <c r="BT54" s="354" t="s">
        <v>430</v>
      </c>
      <c r="BU54" s="430"/>
      <c r="BV54" s="374" t="s">
        <v>555</v>
      </c>
    </row>
    <row r="55" spans="1:74" x14ac:dyDescent="0.25">
      <c r="A55" s="695" t="s">
        <v>93</v>
      </c>
      <c r="B55" s="43"/>
      <c r="C55" s="720"/>
      <c r="D55" s="43"/>
      <c r="E55" s="51"/>
      <c r="F55" s="43"/>
      <c r="G55" s="55"/>
      <c r="H55" s="66"/>
      <c r="I55" s="59"/>
      <c r="J55" s="59"/>
      <c r="K55" s="59"/>
      <c r="L55" s="59"/>
      <c r="M55" s="258"/>
      <c r="N55" s="70">
        <v>-17.012499999999999</v>
      </c>
      <c r="O55" s="59">
        <v>-2.3767</v>
      </c>
      <c r="P55" s="59">
        <v>4.0688000000000004</v>
      </c>
      <c r="Q55" s="59">
        <v>-6.1992000000000003</v>
      </c>
      <c r="R55" s="59">
        <v>-6.9954999999999998</v>
      </c>
      <c r="S55" s="59">
        <v>6.7377000000000002</v>
      </c>
      <c r="T55" s="59">
        <v>3.5592999999999999</v>
      </c>
      <c r="U55" s="88">
        <v>4.4866999999999999</v>
      </c>
      <c r="V55" s="59">
        <v>3.4197000000000002</v>
      </c>
      <c r="W55" s="59">
        <v>4.3623000000000003</v>
      </c>
      <c r="X55" s="59">
        <v>5.9993999999999996</v>
      </c>
      <c r="Y55" s="276">
        <v>5.3864999999999998</v>
      </c>
      <c r="Z55" s="59">
        <v>6.4607999999999999</v>
      </c>
      <c r="AA55" s="59">
        <v>-1.4057999999999999</v>
      </c>
      <c r="AB55" s="59">
        <v>8.5986999999999991</v>
      </c>
      <c r="AC55" s="59">
        <v>3.2490999999999999</v>
      </c>
      <c r="AD55" s="59">
        <v>3.2054999999999998</v>
      </c>
      <c r="AE55" s="59">
        <v>0.72240000000000004</v>
      </c>
      <c r="AF55" s="59">
        <v>5.9856999999999996</v>
      </c>
      <c r="AG55" s="611"/>
      <c r="AH55" s="51">
        <v>9</v>
      </c>
      <c r="AI55" s="51">
        <v>9</v>
      </c>
      <c r="AJ55" s="51">
        <v>9</v>
      </c>
      <c r="AK55" s="51">
        <v>9</v>
      </c>
      <c r="AL55" s="51">
        <v>9</v>
      </c>
      <c r="AM55" s="51">
        <v>9</v>
      </c>
      <c r="AN55" s="51">
        <v>9</v>
      </c>
      <c r="AO55" s="560">
        <v>9</v>
      </c>
      <c r="AP55" s="51">
        <v>9</v>
      </c>
      <c r="AQ55" s="51">
        <v>7</v>
      </c>
      <c r="AR55" s="51">
        <v>7</v>
      </c>
      <c r="AS55" s="51">
        <v>5</v>
      </c>
      <c r="AT55" s="51">
        <v>5</v>
      </c>
      <c r="AU55" s="51">
        <v>9</v>
      </c>
      <c r="AV55" s="51">
        <v>9</v>
      </c>
      <c r="AW55" s="51">
        <v>9</v>
      </c>
      <c r="AX55" s="51">
        <v>9</v>
      </c>
      <c r="AY55" s="51">
        <v>9</v>
      </c>
      <c r="AZ55" s="579"/>
      <c r="BA55" s="577"/>
      <c r="BB55" s="59"/>
      <c r="BC55" s="59"/>
      <c r="BD55" s="59"/>
      <c r="BE55" s="276"/>
      <c r="BF55" s="276"/>
      <c r="BG55" s="66"/>
      <c r="BH55" s="586"/>
      <c r="BI55" s="59"/>
      <c r="BJ55" s="59"/>
      <c r="BK55" s="59"/>
      <c r="BL55" s="59"/>
      <c r="BM55" s="276"/>
      <c r="BN55" s="587"/>
      <c r="BO55" s="587"/>
      <c r="BP55" s="587"/>
      <c r="BQ55" s="587"/>
      <c r="BR55" s="148"/>
      <c r="BS55" s="43"/>
      <c r="BT55" s="88"/>
      <c r="BU55" s="34"/>
      <c r="BV55" s="66"/>
    </row>
    <row r="56" spans="1:74" x14ac:dyDescent="0.25">
      <c r="A56" s="696" t="s">
        <v>94</v>
      </c>
      <c r="B56" s="44"/>
      <c r="C56" s="721"/>
      <c r="D56" s="44"/>
      <c r="E56" s="52"/>
      <c r="F56" s="44"/>
      <c r="G56" s="56"/>
      <c r="H56" s="67"/>
      <c r="I56" s="60"/>
      <c r="J56" s="60"/>
      <c r="K56" s="60"/>
      <c r="L56" s="60"/>
      <c r="M56" s="259"/>
      <c r="N56" s="71">
        <v>22.025600000000001</v>
      </c>
      <c r="O56" s="60">
        <v>12.1099</v>
      </c>
      <c r="P56" s="60">
        <v>10.197699999999999</v>
      </c>
      <c r="Q56" s="60">
        <v>4.8871000000000002</v>
      </c>
      <c r="R56" s="60">
        <v>-0.49170000000000003</v>
      </c>
      <c r="S56" s="60">
        <v>9.9072999999999993</v>
      </c>
      <c r="T56" s="60">
        <v>6.3442999999999996</v>
      </c>
      <c r="U56" s="89">
        <v>6.7201000000000004</v>
      </c>
      <c r="V56" s="60">
        <v>6.4938000000000002</v>
      </c>
      <c r="W56" s="60">
        <v>6.1603000000000003</v>
      </c>
      <c r="X56" s="60">
        <v>6.6372</v>
      </c>
      <c r="Y56" s="277">
        <v>5.6497999999999999</v>
      </c>
      <c r="Z56" s="60">
        <v>7.1078000000000001</v>
      </c>
      <c r="AA56" s="60">
        <v>5.3250000000000002</v>
      </c>
      <c r="AB56" s="60">
        <v>10.9175</v>
      </c>
      <c r="AC56" s="60">
        <v>5.7251000000000003</v>
      </c>
      <c r="AD56" s="60">
        <v>6.0095000000000001</v>
      </c>
      <c r="AE56" s="60">
        <v>5.1616999999999997</v>
      </c>
      <c r="AF56" s="60">
        <v>8.0973000000000006</v>
      </c>
      <c r="AG56" s="568"/>
      <c r="AH56" s="52"/>
      <c r="AI56" s="52"/>
      <c r="AJ56" s="52"/>
      <c r="AK56" s="52"/>
      <c r="AL56" s="52"/>
      <c r="AM56" s="52"/>
      <c r="AN56" s="52"/>
      <c r="AO56" s="561"/>
      <c r="AP56" s="52"/>
      <c r="AQ56" s="52"/>
      <c r="AR56" s="52"/>
      <c r="AS56" s="52"/>
      <c r="AT56" s="52"/>
      <c r="AU56" s="52"/>
      <c r="AV56" s="52"/>
      <c r="AW56" s="52"/>
      <c r="AX56" s="52"/>
      <c r="AY56" s="52"/>
      <c r="AZ56" s="580"/>
      <c r="BA56" s="551"/>
      <c r="BB56" s="60"/>
      <c r="BC56" s="60"/>
      <c r="BD56" s="60"/>
      <c r="BE56" s="277"/>
      <c r="BF56" s="277"/>
      <c r="BG56" s="67"/>
      <c r="BH56" s="588"/>
      <c r="BI56" s="60"/>
      <c r="BJ56" s="60"/>
      <c r="BK56" s="60"/>
      <c r="BL56" s="60"/>
      <c r="BM56" s="277"/>
      <c r="BN56" s="589"/>
      <c r="BO56" s="589"/>
      <c r="BP56" s="589"/>
      <c r="BQ56" s="589"/>
      <c r="BR56" s="146"/>
      <c r="BS56" s="44"/>
      <c r="BT56" s="89"/>
      <c r="BU56" s="26"/>
      <c r="BV56" s="67"/>
    </row>
    <row r="57" spans="1:74" x14ac:dyDescent="0.25">
      <c r="A57" s="696" t="s">
        <v>95</v>
      </c>
      <c r="B57" s="44"/>
      <c r="C57" s="721"/>
      <c r="D57" s="44"/>
      <c r="E57" s="52"/>
      <c r="F57" s="44"/>
      <c r="G57" s="56"/>
      <c r="H57" s="67"/>
      <c r="I57" s="60"/>
      <c r="J57" s="60"/>
      <c r="K57" s="60"/>
      <c r="L57" s="60"/>
      <c r="M57" s="259"/>
      <c r="N57" s="71">
        <v>-40.566499999999998</v>
      </c>
      <c r="O57" s="60">
        <v>-17.252600000000001</v>
      </c>
      <c r="P57" s="60">
        <v>0.88270000000000004</v>
      </c>
      <c r="Q57" s="60">
        <v>-19.557600000000001</v>
      </c>
      <c r="R57" s="60">
        <v>-17.5702</v>
      </c>
      <c r="S57" s="60">
        <v>4.6002999999999998</v>
      </c>
      <c r="T57" s="60">
        <v>1.5707</v>
      </c>
      <c r="U57" s="89">
        <v>3.1894999999999998</v>
      </c>
      <c r="V57" s="60">
        <v>1.6095999999999999</v>
      </c>
      <c r="W57" s="60">
        <v>2.9180000000000001</v>
      </c>
      <c r="X57" s="60">
        <v>5.1364999999999998</v>
      </c>
      <c r="Y57" s="277">
        <v>4.9344999999999999</v>
      </c>
      <c r="Z57" s="60">
        <v>5.6430999999999996</v>
      </c>
      <c r="AA57" s="60">
        <v>-8.5489999999999995</v>
      </c>
      <c r="AB57" s="60">
        <v>5.0599999999999996</v>
      </c>
      <c r="AC57" s="60">
        <v>0.82809999999999995</v>
      </c>
      <c r="AD57" s="60">
        <v>1.1814</v>
      </c>
      <c r="AE57" s="60">
        <v>-4.8118999999999996</v>
      </c>
      <c r="AF57" s="60">
        <v>0.2447</v>
      </c>
      <c r="AG57" s="568"/>
      <c r="AH57" s="52"/>
      <c r="AI57" s="52"/>
      <c r="AJ57" s="52"/>
      <c r="AK57" s="52"/>
      <c r="AL57" s="52"/>
      <c r="AM57" s="52"/>
      <c r="AN57" s="52"/>
      <c r="AO57" s="561"/>
      <c r="AP57" s="52"/>
      <c r="AQ57" s="52"/>
      <c r="AR57" s="52"/>
      <c r="AS57" s="52"/>
      <c r="AT57" s="52"/>
      <c r="AU57" s="52"/>
      <c r="AV57" s="52"/>
      <c r="AW57" s="52"/>
      <c r="AX57" s="52"/>
      <c r="AY57" s="52"/>
      <c r="AZ57" s="580"/>
      <c r="BA57" s="551"/>
      <c r="BB57" s="60"/>
      <c r="BC57" s="60"/>
      <c r="BD57" s="60"/>
      <c r="BE57" s="277"/>
      <c r="BF57" s="277"/>
      <c r="BG57" s="67"/>
      <c r="BH57" s="588"/>
      <c r="BI57" s="60"/>
      <c r="BJ57" s="60"/>
      <c r="BK57" s="60"/>
      <c r="BL57" s="60"/>
      <c r="BM57" s="277"/>
      <c r="BN57" s="589"/>
      <c r="BO57" s="589"/>
      <c r="BP57" s="589"/>
      <c r="BQ57" s="589"/>
      <c r="BR57" s="146"/>
      <c r="BS57" s="44"/>
      <c r="BT57" s="89"/>
      <c r="BU57" s="26"/>
      <c r="BV57" s="67"/>
    </row>
    <row r="58" spans="1:74" x14ac:dyDescent="0.25">
      <c r="A58" s="697" t="s">
        <v>96</v>
      </c>
      <c r="B58" s="45"/>
      <c r="C58" s="722"/>
      <c r="D58" s="45"/>
      <c r="E58" s="53"/>
      <c r="F58" s="45"/>
      <c r="G58" s="57"/>
      <c r="H58" s="68"/>
      <c r="I58" s="61"/>
      <c r="J58" s="61"/>
      <c r="K58" s="61"/>
      <c r="L58" s="61"/>
      <c r="M58" s="262"/>
      <c r="N58" s="72">
        <v>-20.361799999999999</v>
      </c>
      <c r="O58" s="61">
        <v>-3.6613000000000002</v>
      </c>
      <c r="P58" s="61">
        <v>3.7616999999999998</v>
      </c>
      <c r="Q58" s="61">
        <v>-5.0834000000000001</v>
      </c>
      <c r="R58" s="61">
        <v>-5.3097000000000003</v>
      </c>
      <c r="S58" s="61">
        <v>6.1832000000000003</v>
      </c>
      <c r="T58" s="61">
        <v>3.3666999999999998</v>
      </c>
      <c r="U58" s="90">
        <v>4.5095999999999998</v>
      </c>
      <c r="V58" s="61">
        <v>3.0493999999999999</v>
      </c>
      <c r="W58" s="61">
        <v>4.351</v>
      </c>
      <c r="X58" s="61">
        <v>6.1054000000000004</v>
      </c>
      <c r="Y58" s="279">
        <v>5.4764999999999997</v>
      </c>
      <c r="Z58" s="61">
        <v>6.4776999999999996</v>
      </c>
      <c r="AA58" s="61">
        <v>-0.93500000000000005</v>
      </c>
      <c r="AB58" s="61">
        <v>8.5549999999999997</v>
      </c>
      <c r="AC58" s="61">
        <v>2.8233999999999999</v>
      </c>
      <c r="AD58" s="61">
        <v>2.8791000000000002</v>
      </c>
      <c r="AE58" s="61">
        <v>0.71809999999999996</v>
      </c>
      <c r="AF58" s="61">
        <v>7.0244</v>
      </c>
      <c r="AG58" s="616"/>
      <c r="AH58" s="53"/>
      <c r="AI58" s="53"/>
      <c r="AJ58" s="53"/>
      <c r="AK58" s="53"/>
      <c r="AL58" s="53"/>
      <c r="AM58" s="53"/>
      <c r="AN58" s="53"/>
      <c r="AO58" s="563"/>
      <c r="AP58" s="53"/>
      <c r="AQ58" s="53"/>
      <c r="AR58" s="53"/>
      <c r="AS58" s="53"/>
      <c r="AT58" s="53"/>
      <c r="AU58" s="53"/>
      <c r="AV58" s="53"/>
      <c r="AW58" s="53"/>
      <c r="AX58" s="53"/>
      <c r="AY58" s="53"/>
      <c r="AZ58" s="581"/>
      <c r="BA58" s="578"/>
      <c r="BB58" s="61"/>
      <c r="BC58" s="61"/>
      <c r="BD58" s="61"/>
      <c r="BE58" s="279"/>
      <c r="BF58" s="279"/>
      <c r="BG58" s="68"/>
      <c r="BH58" s="590"/>
      <c r="BI58" s="61"/>
      <c r="BJ58" s="61"/>
      <c r="BK58" s="61"/>
      <c r="BL58" s="61"/>
      <c r="BM58" s="279"/>
      <c r="BN58" s="591"/>
      <c r="BO58" s="591"/>
      <c r="BP58" s="591"/>
      <c r="BQ58" s="591"/>
      <c r="BR58" s="149"/>
      <c r="BS58" s="45"/>
      <c r="BT58" s="90"/>
      <c r="BU58" s="272"/>
      <c r="BV58" s="68"/>
    </row>
    <row r="59" spans="1:74" ht="14.5" x14ac:dyDescent="0.25">
      <c r="A59" s="694" t="s">
        <v>242</v>
      </c>
      <c r="B59" s="46"/>
      <c r="C59" s="723"/>
      <c r="D59" s="46"/>
      <c r="E59" s="54"/>
      <c r="F59" s="46"/>
      <c r="G59" s="58"/>
      <c r="H59" s="69"/>
      <c r="I59" s="62"/>
      <c r="J59" s="62"/>
      <c r="K59" s="62"/>
      <c r="L59" s="62"/>
      <c r="M59" s="263"/>
      <c r="N59" s="73"/>
      <c r="O59" s="62"/>
      <c r="P59" s="62"/>
      <c r="Q59" s="62"/>
      <c r="R59" s="62"/>
      <c r="S59" s="62"/>
      <c r="T59" s="62"/>
      <c r="U59" s="91"/>
      <c r="V59" s="62"/>
      <c r="W59" s="62"/>
      <c r="X59" s="62"/>
      <c r="Y59" s="245"/>
      <c r="Z59" s="62"/>
      <c r="AA59" s="62"/>
      <c r="AB59" s="62"/>
      <c r="AC59" s="62"/>
      <c r="AD59" s="62"/>
      <c r="AE59" s="62"/>
      <c r="AF59" s="62"/>
      <c r="AG59" s="619"/>
      <c r="AH59" s="54"/>
      <c r="AI59" s="54"/>
      <c r="AJ59" s="54"/>
      <c r="AK59" s="54"/>
      <c r="AL59" s="54"/>
      <c r="AM59" s="54"/>
      <c r="AN59" s="54"/>
      <c r="AO59" s="564"/>
      <c r="AP59" s="54"/>
      <c r="AQ59" s="54"/>
      <c r="AR59" s="54"/>
      <c r="AS59" s="54"/>
      <c r="AT59" s="54"/>
      <c r="AU59" s="54"/>
      <c r="AV59" s="54"/>
      <c r="AW59" s="54"/>
      <c r="AX59" s="54"/>
      <c r="AY59" s="54"/>
      <c r="AZ59" s="582"/>
      <c r="BA59" s="280"/>
      <c r="BB59" s="62"/>
      <c r="BC59" s="62"/>
      <c r="BD59" s="62"/>
      <c r="BE59" s="245"/>
      <c r="BF59" s="245"/>
      <c r="BG59" s="69"/>
      <c r="BH59" s="585"/>
      <c r="BI59" s="62"/>
      <c r="BJ59" s="62"/>
      <c r="BK59" s="62"/>
      <c r="BL59" s="62"/>
      <c r="BM59" s="245"/>
      <c r="BN59" s="592"/>
      <c r="BO59" s="592"/>
      <c r="BP59" s="592"/>
      <c r="BQ59" s="592"/>
      <c r="BR59" s="150"/>
      <c r="BS59" s="46"/>
      <c r="BT59" s="91"/>
      <c r="BU59" s="41"/>
      <c r="BV59" s="69"/>
    </row>
    <row r="60" spans="1:74" s="428" customFormat="1" x14ac:dyDescent="0.25">
      <c r="A60" s="353" t="s">
        <v>8155</v>
      </c>
      <c r="B60" s="373"/>
      <c r="C60" s="719">
        <v>37232</v>
      </c>
      <c r="D60" s="373"/>
      <c r="E60" s="841">
        <v>147.16</v>
      </c>
      <c r="F60" s="373"/>
      <c r="G60" s="347">
        <v>61.634799999999998</v>
      </c>
      <c r="H60" s="374"/>
      <c r="I60" s="348">
        <v>7.9446000000000003</v>
      </c>
      <c r="J60" s="843">
        <v>7.11</v>
      </c>
      <c r="K60" s="843">
        <v>3.71</v>
      </c>
      <c r="L60" s="843">
        <v>3.86</v>
      </c>
      <c r="M60" s="362"/>
      <c r="N60" s="350">
        <v>21.509499999999999</v>
      </c>
      <c r="O60" s="348">
        <v>11.5588</v>
      </c>
      <c r="P60" s="348">
        <v>9.6282999999999994</v>
      </c>
      <c r="Q60" s="348">
        <v>4.3174999999999999</v>
      </c>
      <c r="R60" s="348">
        <v>-1.0592999999999999</v>
      </c>
      <c r="S60" s="348">
        <v>8.6100999999999992</v>
      </c>
      <c r="T60" s="348">
        <v>4.7565999999999997</v>
      </c>
      <c r="U60" s="354">
        <v>6.1243999999999996</v>
      </c>
      <c r="V60" s="348">
        <v>5.8952</v>
      </c>
      <c r="W60" s="348">
        <v>5.5810000000000004</v>
      </c>
      <c r="X60" s="348">
        <v>6.0726000000000004</v>
      </c>
      <c r="Y60" s="375">
        <v>4.9503000000000004</v>
      </c>
      <c r="Z60" s="348">
        <v>4.9950000000000001</v>
      </c>
      <c r="AA60" s="348">
        <v>4.7478999999999996</v>
      </c>
      <c r="AB60" s="348">
        <v>10.0337</v>
      </c>
      <c r="AC60" s="348">
        <v>5.1360000000000001</v>
      </c>
      <c r="AD60" s="348">
        <v>5.4131999999999998</v>
      </c>
      <c r="AE60" s="348">
        <v>4.4824999999999999</v>
      </c>
      <c r="AF60" s="348">
        <v>7.6166999999999998</v>
      </c>
      <c r="AG60" s="569"/>
      <c r="AH60" s="346">
        <v>1</v>
      </c>
      <c r="AI60" s="346">
        <v>1</v>
      </c>
      <c r="AJ60" s="346">
        <v>1</v>
      </c>
      <c r="AK60" s="346">
        <v>1</v>
      </c>
      <c r="AL60" s="346">
        <v>1</v>
      </c>
      <c r="AM60" s="346">
        <v>2</v>
      </c>
      <c r="AN60" s="346">
        <v>2</v>
      </c>
      <c r="AO60" s="572">
        <v>1</v>
      </c>
      <c r="AP60" s="346">
        <v>1</v>
      </c>
      <c r="AQ60" s="346">
        <v>1</v>
      </c>
      <c r="AR60" s="346">
        <v>1</v>
      </c>
      <c r="AS60" s="346">
        <v>1</v>
      </c>
      <c r="AT60" s="346">
        <v>5</v>
      </c>
      <c r="AU60" s="346">
        <v>1</v>
      </c>
      <c r="AV60" s="346">
        <v>2</v>
      </c>
      <c r="AW60" s="346">
        <v>1</v>
      </c>
      <c r="AX60" s="346">
        <v>1</v>
      </c>
      <c r="AY60" s="346">
        <v>1</v>
      </c>
      <c r="AZ60" s="584"/>
      <c r="BA60" s="467">
        <v>85.87</v>
      </c>
      <c r="BB60" s="348" t="s">
        <v>430</v>
      </c>
      <c r="BC60" s="348" t="s">
        <v>430</v>
      </c>
      <c r="BD60" s="348" t="s">
        <v>430</v>
      </c>
      <c r="BE60" s="375">
        <v>47.57</v>
      </c>
      <c r="BF60" s="375">
        <v>14.13</v>
      </c>
      <c r="BG60" s="374"/>
      <c r="BH60" s="594">
        <v>14.11</v>
      </c>
      <c r="BI60" s="348" t="s">
        <v>430</v>
      </c>
      <c r="BJ60" s="348" t="s">
        <v>430</v>
      </c>
      <c r="BK60" s="348" t="s">
        <v>430</v>
      </c>
      <c r="BL60" s="348" t="s">
        <v>430</v>
      </c>
      <c r="BM60" s="375">
        <v>75.739999999999995</v>
      </c>
      <c r="BN60" s="375" t="s">
        <v>430</v>
      </c>
      <c r="BO60" s="375">
        <v>10.130000000000001</v>
      </c>
      <c r="BP60" s="375" t="s">
        <v>430</v>
      </c>
      <c r="BQ60" s="375">
        <v>47.57</v>
      </c>
      <c r="BR60" s="466"/>
      <c r="BS60" s="373" t="s">
        <v>430</v>
      </c>
      <c r="BT60" s="354">
        <v>13.5907987994956</v>
      </c>
      <c r="BU60" s="430"/>
      <c r="BV60" s="374" t="s">
        <v>555</v>
      </c>
    </row>
    <row r="61" spans="1:74" s="428" customFormat="1" x14ac:dyDescent="0.25">
      <c r="A61" s="353" t="s">
        <v>8156</v>
      </c>
      <c r="B61" s="373"/>
      <c r="C61" s="719">
        <v>41683</v>
      </c>
      <c r="D61" s="373"/>
      <c r="E61" s="841">
        <v>123.12</v>
      </c>
      <c r="F61" s="373"/>
      <c r="G61" s="347">
        <v>24.84</v>
      </c>
      <c r="H61" s="374"/>
      <c r="I61" s="348">
        <v>19.7576</v>
      </c>
      <c r="J61" s="348">
        <v>7.4112999999999998</v>
      </c>
      <c r="K61" s="843">
        <v>8.43</v>
      </c>
      <c r="L61" s="348">
        <v>9.4092900000000004</v>
      </c>
      <c r="M61" s="362"/>
      <c r="N61" s="350">
        <v>-35.085000000000001</v>
      </c>
      <c r="O61" s="348">
        <v>-0.78359999999999996</v>
      </c>
      <c r="P61" s="348">
        <v>3.1295999999999999</v>
      </c>
      <c r="Q61" s="348">
        <v>-14.289899999999999</v>
      </c>
      <c r="R61" s="348">
        <v>-15.0213</v>
      </c>
      <c r="S61" s="348">
        <v>4.6113</v>
      </c>
      <c r="T61" s="348">
        <v>1.6345000000000001</v>
      </c>
      <c r="U61" s="354">
        <v>2.5808</v>
      </c>
      <c r="V61" s="348">
        <v>1.6440999999999999</v>
      </c>
      <c r="W61" s="348">
        <v>3.2303999999999999</v>
      </c>
      <c r="X61" s="348">
        <v>5.4565000000000001</v>
      </c>
      <c r="Y61" s="375">
        <v>4.7012999999999998</v>
      </c>
      <c r="Z61" s="348">
        <v>6.4863999999999997</v>
      </c>
      <c r="AA61" s="348">
        <v>-5.6866000000000003</v>
      </c>
      <c r="AB61" s="348">
        <v>5.5777999999999999</v>
      </c>
      <c r="AC61" s="348">
        <v>1.5385</v>
      </c>
      <c r="AD61" s="348">
        <v>1.5865</v>
      </c>
      <c r="AE61" s="348">
        <v>-1.0429999999999999</v>
      </c>
      <c r="AF61" s="348">
        <v>7.5000999999999998</v>
      </c>
      <c r="AG61" s="569"/>
      <c r="AH61" s="346">
        <v>8</v>
      </c>
      <c r="AI61" s="346">
        <v>3</v>
      </c>
      <c r="AJ61" s="346">
        <v>5</v>
      </c>
      <c r="AK61" s="346">
        <v>8</v>
      </c>
      <c r="AL61" s="346">
        <v>8</v>
      </c>
      <c r="AM61" s="346">
        <v>8</v>
      </c>
      <c r="AN61" s="346">
        <v>7</v>
      </c>
      <c r="AO61" s="572">
        <v>8</v>
      </c>
      <c r="AP61" s="346">
        <v>7</v>
      </c>
      <c r="AQ61" s="346">
        <v>5</v>
      </c>
      <c r="AR61" s="346">
        <v>2</v>
      </c>
      <c r="AS61" s="346">
        <v>3</v>
      </c>
      <c r="AT61" s="346">
        <v>1</v>
      </c>
      <c r="AU61" s="346">
        <v>8</v>
      </c>
      <c r="AV61" s="346">
        <v>8</v>
      </c>
      <c r="AW61" s="346">
        <v>7</v>
      </c>
      <c r="AX61" s="346">
        <v>7</v>
      </c>
      <c r="AY61" s="346">
        <v>6</v>
      </c>
      <c r="AZ61" s="584"/>
      <c r="BA61" s="467">
        <v>95.91</v>
      </c>
      <c r="BB61" s="348" t="s">
        <v>430</v>
      </c>
      <c r="BC61" s="348" t="s">
        <v>430</v>
      </c>
      <c r="BD61" s="348" t="s">
        <v>430</v>
      </c>
      <c r="BE61" s="375" t="s">
        <v>430</v>
      </c>
      <c r="BF61" s="375">
        <v>4.09</v>
      </c>
      <c r="BG61" s="374"/>
      <c r="BH61" s="594">
        <v>4.09</v>
      </c>
      <c r="BI61" s="348" t="s">
        <v>430</v>
      </c>
      <c r="BJ61" s="348" t="s">
        <v>430</v>
      </c>
      <c r="BK61" s="348" t="s">
        <v>430</v>
      </c>
      <c r="BL61" s="348" t="s">
        <v>430</v>
      </c>
      <c r="BM61" s="375">
        <v>95.91</v>
      </c>
      <c r="BN61" s="375" t="s">
        <v>430</v>
      </c>
      <c r="BO61" s="375" t="s">
        <v>430</v>
      </c>
      <c r="BP61" s="375" t="s">
        <v>430</v>
      </c>
      <c r="BQ61" s="375" t="s">
        <v>430</v>
      </c>
      <c r="BR61" s="466"/>
      <c r="BS61" s="373" t="s">
        <v>430</v>
      </c>
      <c r="BT61" s="354" t="s">
        <v>430</v>
      </c>
      <c r="BU61" s="430"/>
      <c r="BV61" s="374" t="s">
        <v>555</v>
      </c>
    </row>
    <row r="62" spans="1:74" s="428" customFormat="1" x14ac:dyDescent="0.25">
      <c r="A62" s="353" t="s">
        <v>8157</v>
      </c>
      <c r="B62" s="373"/>
      <c r="C62" s="719">
        <v>36523</v>
      </c>
      <c r="D62" s="373"/>
      <c r="E62" s="346">
        <v>120.604</v>
      </c>
      <c r="F62" s="373"/>
      <c r="G62" s="347">
        <v>76.979399999999998</v>
      </c>
      <c r="H62" s="374"/>
      <c r="I62" s="348">
        <v>6.6199000000000003</v>
      </c>
      <c r="J62" s="348">
        <v>6.65</v>
      </c>
      <c r="K62" s="348">
        <v>3.7113</v>
      </c>
      <c r="L62" s="348">
        <v>3.8460000000000001</v>
      </c>
      <c r="M62" s="362"/>
      <c r="N62" s="350">
        <v>-14.1243</v>
      </c>
      <c r="O62" s="348">
        <v>-6.1135000000000002</v>
      </c>
      <c r="P62" s="348">
        <v>5.0987</v>
      </c>
      <c r="Q62" s="348">
        <v>-2.3820999999999999</v>
      </c>
      <c r="R62" s="348">
        <v>-2.2959000000000001</v>
      </c>
      <c r="S62" s="348">
        <v>5.1614000000000004</v>
      </c>
      <c r="T62" s="348">
        <v>3.1086</v>
      </c>
      <c r="U62" s="354">
        <v>3.9763000000000002</v>
      </c>
      <c r="V62" s="348">
        <v>2.6488</v>
      </c>
      <c r="W62" s="348">
        <v>3.5941999999999998</v>
      </c>
      <c r="X62" s="348">
        <v>5.3357999999999999</v>
      </c>
      <c r="Y62" s="375">
        <v>4.7317999999999998</v>
      </c>
      <c r="Z62" s="348">
        <v>5.7503000000000002</v>
      </c>
      <c r="AA62" s="348">
        <v>1.5569999999999999</v>
      </c>
      <c r="AB62" s="348">
        <v>6.8529999999999998</v>
      </c>
      <c r="AC62" s="348">
        <v>2.8754</v>
      </c>
      <c r="AD62" s="348">
        <v>2.6718999999999999</v>
      </c>
      <c r="AE62" s="348">
        <v>3.2650999999999999</v>
      </c>
      <c r="AF62" s="348">
        <v>7.9382999999999999</v>
      </c>
      <c r="AG62" s="569"/>
      <c r="AH62" s="346">
        <v>3</v>
      </c>
      <c r="AI62" s="346">
        <v>6</v>
      </c>
      <c r="AJ62" s="346">
        <v>2</v>
      </c>
      <c r="AK62" s="346">
        <v>3</v>
      </c>
      <c r="AL62" s="346">
        <v>2</v>
      </c>
      <c r="AM62" s="346">
        <v>6</v>
      </c>
      <c r="AN62" s="346">
        <v>3</v>
      </c>
      <c r="AO62" s="572">
        <v>4</v>
      </c>
      <c r="AP62" s="346">
        <v>4</v>
      </c>
      <c r="AQ62" s="346">
        <v>3</v>
      </c>
      <c r="AR62" s="346">
        <v>4</v>
      </c>
      <c r="AS62" s="346">
        <v>2</v>
      </c>
      <c r="AT62" s="346">
        <v>3</v>
      </c>
      <c r="AU62" s="346">
        <v>2</v>
      </c>
      <c r="AV62" s="346">
        <v>7</v>
      </c>
      <c r="AW62" s="346">
        <v>4</v>
      </c>
      <c r="AX62" s="346">
        <v>4</v>
      </c>
      <c r="AY62" s="346">
        <v>3</v>
      </c>
      <c r="AZ62" s="584"/>
      <c r="BA62" s="467">
        <v>92.6</v>
      </c>
      <c r="BB62" s="348" t="s">
        <v>430</v>
      </c>
      <c r="BC62" s="348" t="s">
        <v>430</v>
      </c>
      <c r="BD62" s="348" t="s">
        <v>430</v>
      </c>
      <c r="BE62" s="375" t="s">
        <v>430</v>
      </c>
      <c r="BF62" s="375">
        <v>7.4</v>
      </c>
      <c r="BG62" s="374"/>
      <c r="BH62" s="594">
        <v>7.4</v>
      </c>
      <c r="BI62" s="348" t="s">
        <v>430</v>
      </c>
      <c r="BJ62" s="348" t="s">
        <v>430</v>
      </c>
      <c r="BK62" s="348" t="s">
        <v>430</v>
      </c>
      <c r="BL62" s="348" t="s">
        <v>430</v>
      </c>
      <c r="BM62" s="375">
        <v>92.6</v>
      </c>
      <c r="BN62" s="375" t="s">
        <v>430</v>
      </c>
      <c r="BO62" s="375" t="s">
        <v>430</v>
      </c>
      <c r="BP62" s="375" t="s">
        <v>430</v>
      </c>
      <c r="BQ62" s="375" t="s">
        <v>430</v>
      </c>
      <c r="BR62" s="466"/>
      <c r="BS62" s="373" t="s">
        <v>430</v>
      </c>
      <c r="BT62" s="354" t="s">
        <v>430</v>
      </c>
      <c r="BU62" s="430"/>
      <c r="BV62" s="374" t="s">
        <v>555</v>
      </c>
    </row>
    <row r="63" spans="1:74" s="428" customFormat="1" x14ac:dyDescent="0.25">
      <c r="A63" s="353" t="s">
        <v>8158</v>
      </c>
      <c r="B63" s="373"/>
      <c r="C63" s="719">
        <v>39748</v>
      </c>
      <c r="D63" s="373"/>
      <c r="E63" s="346">
        <v>86.358099999999993</v>
      </c>
      <c r="F63" s="373"/>
      <c r="G63" s="347">
        <v>30.699300000000001</v>
      </c>
      <c r="H63" s="374"/>
      <c r="I63" s="348">
        <v>12.57</v>
      </c>
      <c r="J63" s="348">
        <v>6.73</v>
      </c>
      <c r="K63" s="843">
        <v>6.22</v>
      </c>
      <c r="L63" s="348">
        <v>6.56</v>
      </c>
      <c r="M63" s="362"/>
      <c r="N63" s="350">
        <v>-18.894600000000001</v>
      </c>
      <c r="O63" s="348">
        <v>-4.5559000000000003</v>
      </c>
      <c r="P63" s="348">
        <v>3.4843000000000002</v>
      </c>
      <c r="Q63" s="348">
        <v>-9.3506</v>
      </c>
      <c r="R63" s="348">
        <v>-8.8689999999999998</v>
      </c>
      <c r="S63" s="348">
        <v>5.2854000000000001</v>
      </c>
      <c r="T63" s="348">
        <v>2.3418999999999999</v>
      </c>
      <c r="U63" s="354">
        <v>3.1838000000000002</v>
      </c>
      <c r="V63" s="348">
        <v>2.1926999999999999</v>
      </c>
      <c r="W63" s="348">
        <v>3.5188000000000001</v>
      </c>
      <c r="X63" s="348">
        <v>5.3682999999999996</v>
      </c>
      <c r="Y63" s="375">
        <v>4.6188000000000002</v>
      </c>
      <c r="Z63" s="348">
        <v>5.7514000000000003</v>
      </c>
      <c r="AA63" s="348">
        <v>-1.8198000000000001</v>
      </c>
      <c r="AB63" s="348">
        <v>7.6723999999999997</v>
      </c>
      <c r="AC63" s="348">
        <v>1.8641000000000001</v>
      </c>
      <c r="AD63" s="348">
        <v>2.0247999999999999</v>
      </c>
      <c r="AE63" s="348">
        <v>-0.17829999999999999</v>
      </c>
      <c r="AF63" s="348">
        <v>6.4733999999999998</v>
      </c>
      <c r="AG63" s="569"/>
      <c r="AH63" s="346">
        <v>4</v>
      </c>
      <c r="AI63" s="346">
        <v>5</v>
      </c>
      <c r="AJ63" s="346">
        <v>4</v>
      </c>
      <c r="AK63" s="346">
        <v>6</v>
      </c>
      <c r="AL63" s="346">
        <v>6</v>
      </c>
      <c r="AM63" s="346">
        <v>5</v>
      </c>
      <c r="AN63" s="346">
        <v>6</v>
      </c>
      <c r="AO63" s="572">
        <v>6</v>
      </c>
      <c r="AP63" s="346">
        <v>6</v>
      </c>
      <c r="AQ63" s="346">
        <v>4</v>
      </c>
      <c r="AR63" s="346">
        <v>3</v>
      </c>
      <c r="AS63" s="346">
        <v>4</v>
      </c>
      <c r="AT63" s="346">
        <v>2</v>
      </c>
      <c r="AU63" s="346">
        <v>5</v>
      </c>
      <c r="AV63" s="346">
        <v>5</v>
      </c>
      <c r="AW63" s="346">
        <v>6</v>
      </c>
      <c r="AX63" s="346">
        <v>6</v>
      </c>
      <c r="AY63" s="346">
        <v>5</v>
      </c>
      <c r="AZ63" s="584"/>
      <c r="BA63" s="467">
        <v>84.12</v>
      </c>
      <c r="BB63" s="348" t="s">
        <v>430</v>
      </c>
      <c r="BC63" s="348" t="s">
        <v>430</v>
      </c>
      <c r="BD63" s="348" t="s">
        <v>430</v>
      </c>
      <c r="BE63" s="375" t="s">
        <v>430</v>
      </c>
      <c r="BF63" s="375">
        <v>15.88</v>
      </c>
      <c r="BG63" s="374"/>
      <c r="BH63" s="594">
        <v>15.88</v>
      </c>
      <c r="BI63" s="348" t="s">
        <v>430</v>
      </c>
      <c r="BJ63" s="348" t="s">
        <v>430</v>
      </c>
      <c r="BK63" s="348" t="s">
        <v>430</v>
      </c>
      <c r="BL63" s="348" t="s">
        <v>430</v>
      </c>
      <c r="BM63" s="375">
        <v>78.430000000000007</v>
      </c>
      <c r="BN63" s="375" t="s">
        <v>430</v>
      </c>
      <c r="BO63" s="375">
        <v>5.69</v>
      </c>
      <c r="BP63" s="375" t="s">
        <v>430</v>
      </c>
      <c r="BQ63" s="375" t="s">
        <v>430</v>
      </c>
      <c r="BR63" s="466"/>
      <c r="BS63" s="373" t="s">
        <v>430</v>
      </c>
      <c r="BT63" s="354" t="s">
        <v>430</v>
      </c>
      <c r="BU63" s="430"/>
      <c r="BV63" s="374" t="s">
        <v>555</v>
      </c>
    </row>
    <row r="64" spans="1:74" s="428" customFormat="1" x14ac:dyDescent="0.25">
      <c r="A64" s="353" t="s">
        <v>8159</v>
      </c>
      <c r="B64" s="373"/>
      <c r="C64" s="719">
        <v>44781</v>
      </c>
      <c r="D64" s="373"/>
      <c r="E64" s="346">
        <v>75.320099999999996</v>
      </c>
      <c r="F64" s="373"/>
      <c r="G64" s="347">
        <v>12.1798</v>
      </c>
      <c r="H64" s="374"/>
      <c r="I64" s="348">
        <v>33.44</v>
      </c>
      <c r="J64" s="348">
        <v>7.6</v>
      </c>
      <c r="K64" s="843">
        <v>11.32</v>
      </c>
      <c r="L64" s="348">
        <v>11.75</v>
      </c>
      <c r="M64" s="362"/>
      <c r="N64" s="350">
        <v>-21.863299999999999</v>
      </c>
      <c r="O64" s="348">
        <v>-8.1856000000000009</v>
      </c>
      <c r="P64" s="348">
        <v>1.1561999999999999</v>
      </c>
      <c r="Q64" s="348">
        <v>-19.946000000000002</v>
      </c>
      <c r="R64" s="348">
        <v>-17.9633</v>
      </c>
      <c r="S64" s="348">
        <v>4.9101999999999997</v>
      </c>
      <c r="T64" s="348">
        <v>1.145</v>
      </c>
      <c r="U64" s="354">
        <v>2.7448000000000001</v>
      </c>
      <c r="V64" s="348">
        <v>1.1603000000000001</v>
      </c>
      <c r="W64" s="348">
        <v>2.4559000000000002</v>
      </c>
      <c r="X64" s="348">
        <v>4.6597999999999997</v>
      </c>
      <c r="Y64" s="375" t="s">
        <v>430</v>
      </c>
      <c r="Z64" s="348" t="s">
        <v>430</v>
      </c>
      <c r="AA64" s="348">
        <v>-8.9460999999999995</v>
      </c>
      <c r="AB64" s="348">
        <v>9.7681000000000004</v>
      </c>
      <c r="AC64" s="348">
        <v>0.39429999999999998</v>
      </c>
      <c r="AD64" s="348">
        <v>0.73560000000000003</v>
      </c>
      <c r="AE64" s="348">
        <v>-5.1771000000000003</v>
      </c>
      <c r="AF64" s="348">
        <v>4.9356</v>
      </c>
      <c r="AG64" s="569"/>
      <c r="AH64" s="346">
        <v>6</v>
      </c>
      <c r="AI64" s="346">
        <v>8</v>
      </c>
      <c r="AJ64" s="346">
        <v>7</v>
      </c>
      <c r="AK64" s="346">
        <v>9</v>
      </c>
      <c r="AL64" s="346">
        <v>9</v>
      </c>
      <c r="AM64" s="346">
        <v>7</v>
      </c>
      <c r="AN64" s="346">
        <v>8</v>
      </c>
      <c r="AO64" s="572">
        <v>7</v>
      </c>
      <c r="AP64" s="346">
        <v>8</v>
      </c>
      <c r="AQ64" s="346">
        <v>7</v>
      </c>
      <c r="AR64" s="346">
        <v>7</v>
      </c>
      <c r="AS64" s="346" t="s">
        <v>430</v>
      </c>
      <c r="AT64" s="346" t="s">
        <v>430</v>
      </c>
      <c r="AU64" s="346">
        <v>9</v>
      </c>
      <c r="AV64" s="346">
        <v>3</v>
      </c>
      <c r="AW64" s="346">
        <v>9</v>
      </c>
      <c r="AX64" s="346">
        <v>8</v>
      </c>
      <c r="AY64" s="346">
        <v>9</v>
      </c>
      <c r="AZ64" s="584"/>
      <c r="BA64" s="467">
        <v>92.87</v>
      </c>
      <c r="BB64" s="348" t="s">
        <v>430</v>
      </c>
      <c r="BC64" s="348" t="s">
        <v>430</v>
      </c>
      <c r="BD64" s="348" t="s">
        <v>430</v>
      </c>
      <c r="BE64" s="375" t="s">
        <v>430</v>
      </c>
      <c r="BF64" s="375">
        <v>7.13</v>
      </c>
      <c r="BG64" s="374"/>
      <c r="BH64" s="594">
        <v>7.13</v>
      </c>
      <c r="BI64" s="348" t="s">
        <v>430</v>
      </c>
      <c r="BJ64" s="348" t="s">
        <v>430</v>
      </c>
      <c r="BK64" s="348" t="s">
        <v>430</v>
      </c>
      <c r="BL64" s="348" t="s">
        <v>430</v>
      </c>
      <c r="BM64" s="375">
        <v>92.87</v>
      </c>
      <c r="BN64" s="375" t="s">
        <v>430</v>
      </c>
      <c r="BO64" s="375" t="s">
        <v>430</v>
      </c>
      <c r="BP64" s="375" t="s">
        <v>430</v>
      </c>
      <c r="BQ64" s="375" t="s">
        <v>430</v>
      </c>
      <c r="BR64" s="466"/>
      <c r="BS64" s="373" t="s">
        <v>430</v>
      </c>
      <c r="BT64" s="354" t="s">
        <v>430</v>
      </c>
      <c r="BU64" s="430"/>
      <c r="BV64" s="374" t="s">
        <v>555</v>
      </c>
    </row>
    <row r="65" spans="1:74" s="428" customFormat="1" x14ac:dyDescent="0.25">
      <c r="A65" s="353" t="s">
        <v>8160</v>
      </c>
      <c r="B65" s="373"/>
      <c r="C65" s="719">
        <v>44916</v>
      </c>
      <c r="D65" s="373"/>
      <c r="E65" s="346">
        <v>75.639099999999999</v>
      </c>
      <c r="F65" s="373"/>
      <c r="G65" s="347">
        <v>12.139900000000001</v>
      </c>
      <c r="H65" s="374"/>
      <c r="I65" s="348">
        <v>5.2907099999999998</v>
      </c>
      <c r="J65" s="348">
        <v>6.67</v>
      </c>
      <c r="K65" s="843">
        <v>5.9835599999999998</v>
      </c>
      <c r="L65" s="348">
        <v>4.0697299999999998</v>
      </c>
      <c r="M65" s="362"/>
      <c r="N65" s="350">
        <v>-41.744100000000003</v>
      </c>
      <c r="O65" s="348">
        <v>-1.5031000000000001</v>
      </c>
      <c r="P65" s="348">
        <v>8.5900000000000004E-2</v>
      </c>
      <c r="Q65" s="348">
        <v>-4.8872999999999998</v>
      </c>
      <c r="R65" s="348">
        <v>-6.4625000000000004</v>
      </c>
      <c r="S65" s="348">
        <v>5.7051999999999996</v>
      </c>
      <c r="T65" s="348">
        <v>3.0865999999999998</v>
      </c>
      <c r="U65" s="354">
        <v>3.7803</v>
      </c>
      <c r="V65" s="348">
        <v>3.2629000000000001</v>
      </c>
      <c r="W65" s="348">
        <v>4.0316000000000001</v>
      </c>
      <c r="X65" s="348">
        <v>5.0571999999999999</v>
      </c>
      <c r="Y65" s="375" t="s">
        <v>430</v>
      </c>
      <c r="Z65" s="348" t="s">
        <v>430</v>
      </c>
      <c r="AA65" s="348">
        <v>-0.2087</v>
      </c>
      <c r="AB65" s="348">
        <v>6.9217000000000004</v>
      </c>
      <c r="AC65" s="348">
        <v>3.0569999999999999</v>
      </c>
      <c r="AD65" s="348">
        <v>3.0880999999999998</v>
      </c>
      <c r="AE65" s="348">
        <v>-6.0100000000000001E-2</v>
      </c>
      <c r="AF65" s="348">
        <v>5.3460999999999999</v>
      </c>
      <c r="AG65" s="569"/>
      <c r="AH65" s="346">
        <v>9</v>
      </c>
      <c r="AI65" s="346">
        <v>4</v>
      </c>
      <c r="AJ65" s="346">
        <v>9</v>
      </c>
      <c r="AK65" s="346">
        <v>4</v>
      </c>
      <c r="AL65" s="346">
        <v>5</v>
      </c>
      <c r="AM65" s="346">
        <v>4</v>
      </c>
      <c r="AN65" s="346">
        <v>4</v>
      </c>
      <c r="AO65" s="572">
        <v>5</v>
      </c>
      <c r="AP65" s="346">
        <v>3</v>
      </c>
      <c r="AQ65" s="346">
        <v>2</v>
      </c>
      <c r="AR65" s="346">
        <v>5</v>
      </c>
      <c r="AS65" s="346" t="s">
        <v>430</v>
      </c>
      <c r="AT65" s="346" t="s">
        <v>430</v>
      </c>
      <c r="AU65" s="346">
        <v>3</v>
      </c>
      <c r="AV65" s="346">
        <v>6</v>
      </c>
      <c r="AW65" s="346">
        <v>3</v>
      </c>
      <c r="AX65" s="346">
        <v>3</v>
      </c>
      <c r="AY65" s="346">
        <v>4</v>
      </c>
      <c r="AZ65" s="584"/>
      <c r="BA65" s="467">
        <v>86.9</v>
      </c>
      <c r="BB65" s="348" t="s">
        <v>430</v>
      </c>
      <c r="BC65" s="348" t="s">
        <v>430</v>
      </c>
      <c r="BD65" s="348" t="s">
        <v>430</v>
      </c>
      <c r="BE65" s="375" t="s">
        <v>430</v>
      </c>
      <c r="BF65" s="375">
        <v>13.1</v>
      </c>
      <c r="BG65" s="374"/>
      <c r="BH65" s="594">
        <v>13.1</v>
      </c>
      <c r="BI65" s="348" t="s">
        <v>430</v>
      </c>
      <c r="BJ65" s="348" t="s">
        <v>430</v>
      </c>
      <c r="BK65" s="348" t="s">
        <v>430</v>
      </c>
      <c r="BL65" s="348" t="s">
        <v>430</v>
      </c>
      <c r="BM65" s="375">
        <v>86.9</v>
      </c>
      <c r="BN65" s="375" t="s">
        <v>430</v>
      </c>
      <c r="BO65" s="375" t="s">
        <v>430</v>
      </c>
      <c r="BP65" s="375" t="s">
        <v>430</v>
      </c>
      <c r="BQ65" s="375" t="s">
        <v>430</v>
      </c>
      <c r="BR65" s="466"/>
      <c r="BS65" s="373" t="s">
        <v>430</v>
      </c>
      <c r="BT65" s="354" t="s">
        <v>430</v>
      </c>
      <c r="BU65" s="430"/>
      <c r="BV65" s="374" t="s">
        <v>555</v>
      </c>
    </row>
    <row r="66" spans="1:74" s="428" customFormat="1" x14ac:dyDescent="0.25">
      <c r="A66" s="353" t="s">
        <v>8161</v>
      </c>
      <c r="B66" s="373"/>
      <c r="C66" s="719">
        <v>36504</v>
      </c>
      <c r="D66" s="373"/>
      <c r="E66" s="346">
        <v>44.443800000000003</v>
      </c>
      <c r="F66" s="373"/>
      <c r="G66" s="347">
        <v>60.178100000000001</v>
      </c>
      <c r="H66" s="374"/>
      <c r="I66" s="348">
        <v>18.09</v>
      </c>
      <c r="J66" s="348">
        <v>6.5</v>
      </c>
      <c r="K66" s="843">
        <v>9.0500000000000007</v>
      </c>
      <c r="L66" s="348">
        <v>6.77</v>
      </c>
      <c r="M66" s="362"/>
      <c r="N66" s="350">
        <v>-33.207799999999999</v>
      </c>
      <c r="O66" s="348">
        <v>-17.664899999999999</v>
      </c>
      <c r="P66" s="348">
        <v>0.47660000000000002</v>
      </c>
      <c r="Q66" s="348">
        <v>-11.6151</v>
      </c>
      <c r="R66" s="348">
        <v>-9.5885999999999996</v>
      </c>
      <c r="S66" s="348">
        <v>6.9524999999999997</v>
      </c>
      <c r="T66" s="348">
        <v>2.9418000000000002</v>
      </c>
      <c r="U66" s="354">
        <v>4.0244</v>
      </c>
      <c r="V66" s="348">
        <v>2.3376000000000001</v>
      </c>
      <c r="W66" s="348">
        <v>3.0194999999999999</v>
      </c>
      <c r="X66" s="348">
        <v>4.8217999999999996</v>
      </c>
      <c r="Y66" s="375">
        <v>4.2163000000000004</v>
      </c>
      <c r="Z66" s="348">
        <v>5.6771000000000003</v>
      </c>
      <c r="AA66" s="348">
        <v>-4.8071000000000002</v>
      </c>
      <c r="AB66" s="348">
        <v>10.480499999999999</v>
      </c>
      <c r="AC66" s="348">
        <v>2.3677999999999999</v>
      </c>
      <c r="AD66" s="348">
        <v>2.1694</v>
      </c>
      <c r="AE66" s="348">
        <v>-3.5629</v>
      </c>
      <c r="AF66" s="348">
        <v>6.9340999999999999</v>
      </c>
      <c r="AG66" s="569"/>
      <c r="AH66" s="346">
        <v>7</v>
      </c>
      <c r="AI66" s="346">
        <v>9</v>
      </c>
      <c r="AJ66" s="346">
        <v>8</v>
      </c>
      <c r="AK66" s="346">
        <v>7</v>
      </c>
      <c r="AL66" s="346">
        <v>7</v>
      </c>
      <c r="AM66" s="346">
        <v>3</v>
      </c>
      <c r="AN66" s="346">
        <v>5</v>
      </c>
      <c r="AO66" s="572">
        <v>3</v>
      </c>
      <c r="AP66" s="346">
        <v>5</v>
      </c>
      <c r="AQ66" s="346">
        <v>6</v>
      </c>
      <c r="AR66" s="346">
        <v>6</v>
      </c>
      <c r="AS66" s="346">
        <v>5</v>
      </c>
      <c r="AT66" s="346">
        <v>4</v>
      </c>
      <c r="AU66" s="346">
        <v>7</v>
      </c>
      <c r="AV66" s="346">
        <v>1</v>
      </c>
      <c r="AW66" s="346">
        <v>5</v>
      </c>
      <c r="AX66" s="346">
        <v>5</v>
      </c>
      <c r="AY66" s="346">
        <v>8</v>
      </c>
      <c r="AZ66" s="584"/>
      <c r="BA66" s="467">
        <v>88.87</v>
      </c>
      <c r="BB66" s="348" t="s">
        <v>430</v>
      </c>
      <c r="BC66" s="348" t="s">
        <v>430</v>
      </c>
      <c r="BD66" s="348" t="s">
        <v>430</v>
      </c>
      <c r="BE66" s="375" t="s">
        <v>430</v>
      </c>
      <c r="BF66" s="375">
        <v>11.13</v>
      </c>
      <c r="BG66" s="374"/>
      <c r="BH66" s="594">
        <v>11.13</v>
      </c>
      <c r="BI66" s="348" t="s">
        <v>430</v>
      </c>
      <c r="BJ66" s="348" t="s">
        <v>430</v>
      </c>
      <c r="BK66" s="348" t="s">
        <v>430</v>
      </c>
      <c r="BL66" s="348" t="s">
        <v>430</v>
      </c>
      <c r="BM66" s="375">
        <v>55.24</v>
      </c>
      <c r="BN66" s="375" t="s">
        <v>430</v>
      </c>
      <c r="BO66" s="375">
        <v>33.630000000000003</v>
      </c>
      <c r="BP66" s="375" t="s">
        <v>430</v>
      </c>
      <c r="BQ66" s="375" t="s">
        <v>430</v>
      </c>
      <c r="BR66" s="466"/>
      <c r="BS66" s="373" t="s">
        <v>430</v>
      </c>
      <c r="BT66" s="354" t="s">
        <v>430</v>
      </c>
      <c r="BU66" s="430"/>
      <c r="BV66" s="374" t="s">
        <v>8152</v>
      </c>
    </row>
    <row r="67" spans="1:74" s="428" customFormat="1" x14ac:dyDescent="0.25">
      <c r="A67" s="353" t="s">
        <v>8162</v>
      </c>
      <c r="B67" s="373"/>
      <c r="C67" s="719">
        <v>45786</v>
      </c>
      <c r="D67" s="373"/>
      <c r="E67" s="346">
        <v>35.352400000000003</v>
      </c>
      <c r="F67" s="373"/>
      <c r="G67" s="347">
        <v>9.8934999999999995</v>
      </c>
      <c r="H67" s="374"/>
      <c r="I67" s="843">
        <v>13.41</v>
      </c>
      <c r="J67" s="843">
        <v>6.38</v>
      </c>
      <c r="K67" s="843">
        <v>5.05</v>
      </c>
      <c r="L67" s="843">
        <v>5.23</v>
      </c>
      <c r="M67" s="362"/>
      <c r="N67" s="350">
        <v>-21.385400000000001</v>
      </c>
      <c r="O67" s="348">
        <v>-6.5143000000000004</v>
      </c>
      <c r="P67" s="348">
        <v>1.8979999999999999</v>
      </c>
      <c r="Q67" s="348">
        <v>-6.2042999999999999</v>
      </c>
      <c r="R67" s="348">
        <v>-5.3548</v>
      </c>
      <c r="S67" s="348">
        <v>3.4748000000000001</v>
      </c>
      <c r="T67" s="348">
        <v>0.71230000000000004</v>
      </c>
      <c r="U67" s="354">
        <v>2.1522000000000001</v>
      </c>
      <c r="V67" s="348">
        <v>0.86250000000000004</v>
      </c>
      <c r="W67" s="348" t="s">
        <v>430</v>
      </c>
      <c r="X67" s="348" t="s">
        <v>430</v>
      </c>
      <c r="Y67" s="375" t="s">
        <v>430</v>
      </c>
      <c r="Z67" s="348" t="s">
        <v>430</v>
      </c>
      <c r="AA67" s="348">
        <v>-1.6955</v>
      </c>
      <c r="AB67" s="348">
        <v>3.9102999999999999</v>
      </c>
      <c r="AC67" s="348">
        <v>0.43880000000000002</v>
      </c>
      <c r="AD67" s="348">
        <v>0.61199999999999999</v>
      </c>
      <c r="AE67" s="348">
        <v>-2.3228</v>
      </c>
      <c r="AF67" s="348">
        <v>-0.79600000000000004</v>
      </c>
      <c r="AG67" s="569"/>
      <c r="AH67" s="346">
        <v>5</v>
      </c>
      <c r="AI67" s="346">
        <v>7</v>
      </c>
      <c r="AJ67" s="346">
        <v>6</v>
      </c>
      <c r="AK67" s="346">
        <v>5</v>
      </c>
      <c r="AL67" s="346">
        <v>4</v>
      </c>
      <c r="AM67" s="346">
        <v>9</v>
      </c>
      <c r="AN67" s="346">
        <v>9</v>
      </c>
      <c r="AO67" s="572">
        <v>9</v>
      </c>
      <c r="AP67" s="346">
        <v>9</v>
      </c>
      <c r="AQ67" s="346" t="s">
        <v>430</v>
      </c>
      <c r="AR67" s="346" t="s">
        <v>430</v>
      </c>
      <c r="AS67" s="346" t="s">
        <v>430</v>
      </c>
      <c r="AT67" s="346" t="s">
        <v>430</v>
      </c>
      <c r="AU67" s="346">
        <v>4</v>
      </c>
      <c r="AV67" s="346">
        <v>9</v>
      </c>
      <c r="AW67" s="346">
        <v>8</v>
      </c>
      <c r="AX67" s="346">
        <v>9</v>
      </c>
      <c r="AY67" s="346">
        <v>7</v>
      </c>
      <c r="AZ67" s="584"/>
      <c r="BA67" s="467">
        <v>85.11</v>
      </c>
      <c r="BB67" s="348" t="s">
        <v>430</v>
      </c>
      <c r="BC67" s="348" t="s">
        <v>430</v>
      </c>
      <c r="BD67" s="348" t="s">
        <v>430</v>
      </c>
      <c r="BE67" s="375" t="s">
        <v>430</v>
      </c>
      <c r="BF67" s="375">
        <v>14.89</v>
      </c>
      <c r="BG67" s="374"/>
      <c r="BH67" s="594">
        <v>14.89</v>
      </c>
      <c r="BI67" s="348" t="s">
        <v>430</v>
      </c>
      <c r="BJ67" s="348" t="s">
        <v>430</v>
      </c>
      <c r="BK67" s="348" t="s">
        <v>430</v>
      </c>
      <c r="BL67" s="348" t="s">
        <v>430</v>
      </c>
      <c r="BM67" s="375">
        <v>28.56</v>
      </c>
      <c r="BN67" s="375" t="s">
        <v>430</v>
      </c>
      <c r="BO67" s="375">
        <v>56.55</v>
      </c>
      <c r="BP67" s="375" t="s">
        <v>430</v>
      </c>
      <c r="BQ67" s="375" t="s">
        <v>430</v>
      </c>
      <c r="BR67" s="466"/>
      <c r="BS67" s="373" t="s">
        <v>430</v>
      </c>
      <c r="BT67" s="354" t="s">
        <v>430</v>
      </c>
      <c r="BU67" s="430"/>
      <c r="BV67" s="374" t="s">
        <v>555</v>
      </c>
    </row>
    <row r="68" spans="1:74" s="428" customFormat="1" x14ac:dyDescent="0.25">
      <c r="A68" s="353" t="s">
        <v>8163</v>
      </c>
      <c r="B68" s="373"/>
      <c r="C68" s="719">
        <v>45672</v>
      </c>
      <c r="D68" s="373"/>
      <c r="E68" s="346">
        <v>25.3567</v>
      </c>
      <c r="F68" s="373"/>
      <c r="G68" s="347">
        <v>1062.6591000000001</v>
      </c>
      <c r="H68" s="374"/>
      <c r="I68" s="843">
        <v>17.07</v>
      </c>
      <c r="J68" s="843">
        <v>6.99</v>
      </c>
      <c r="K68" s="843">
        <v>8.09</v>
      </c>
      <c r="L68" s="843">
        <v>8.39</v>
      </c>
      <c r="M68" s="362"/>
      <c r="N68" s="350">
        <v>5.2869000000000002</v>
      </c>
      <c r="O68" s="348">
        <v>5.4969999999999999</v>
      </c>
      <c r="P68" s="348">
        <v>4.8726000000000003</v>
      </c>
      <c r="Q68" s="348">
        <v>1.7534000000000001</v>
      </c>
      <c r="R68" s="348">
        <v>-3.1282999999999999</v>
      </c>
      <c r="S68" s="348">
        <v>8.9892000000000003</v>
      </c>
      <c r="T68" s="348">
        <v>5.4486999999999997</v>
      </c>
      <c r="U68" s="354">
        <v>4.8223000000000003</v>
      </c>
      <c r="V68" s="348">
        <v>3.7429000000000001</v>
      </c>
      <c r="W68" s="348" t="s">
        <v>430</v>
      </c>
      <c r="X68" s="348" t="s">
        <v>430</v>
      </c>
      <c r="Y68" s="375" t="s">
        <v>430</v>
      </c>
      <c r="Z68" s="348" t="s">
        <v>430</v>
      </c>
      <c r="AA68" s="348">
        <v>-2.5973999999999999</v>
      </c>
      <c r="AB68" s="348">
        <v>9.1486000000000001</v>
      </c>
      <c r="AC68" s="348">
        <v>4.6661999999999999</v>
      </c>
      <c r="AD68" s="348">
        <v>3.5476999999999999</v>
      </c>
      <c r="AE68" s="348">
        <v>4.2633999999999999</v>
      </c>
      <c r="AF68" s="348">
        <v>3.7471999999999999</v>
      </c>
      <c r="AG68" s="569"/>
      <c r="AH68" s="346">
        <v>2</v>
      </c>
      <c r="AI68" s="346">
        <v>2</v>
      </c>
      <c r="AJ68" s="346">
        <v>3</v>
      </c>
      <c r="AK68" s="346">
        <v>2</v>
      </c>
      <c r="AL68" s="346">
        <v>3</v>
      </c>
      <c r="AM68" s="346">
        <v>1</v>
      </c>
      <c r="AN68" s="346">
        <v>1</v>
      </c>
      <c r="AO68" s="572">
        <v>2</v>
      </c>
      <c r="AP68" s="346">
        <v>2</v>
      </c>
      <c r="AQ68" s="346" t="s">
        <v>430</v>
      </c>
      <c r="AR68" s="346" t="s">
        <v>430</v>
      </c>
      <c r="AS68" s="346" t="s">
        <v>430</v>
      </c>
      <c r="AT68" s="346" t="s">
        <v>430</v>
      </c>
      <c r="AU68" s="346">
        <v>6</v>
      </c>
      <c r="AV68" s="346">
        <v>4</v>
      </c>
      <c r="AW68" s="346">
        <v>2</v>
      </c>
      <c r="AX68" s="346">
        <v>2</v>
      </c>
      <c r="AY68" s="346">
        <v>2</v>
      </c>
      <c r="AZ68" s="584"/>
      <c r="BA68" s="467">
        <v>87.58</v>
      </c>
      <c r="BB68" s="348" t="s">
        <v>430</v>
      </c>
      <c r="BC68" s="348" t="s">
        <v>430</v>
      </c>
      <c r="BD68" s="348" t="s">
        <v>430</v>
      </c>
      <c r="BE68" s="375" t="s">
        <v>430</v>
      </c>
      <c r="BF68" s="375">
        <v>12.42</v>
      </c>
      <c r="BG68" s="374"/>
      <c r="BH68" s="594">
        <v>12.42</v>
      </c>
      <c r="BI68" s="348" t="s">
        <v>430</v>
      </c>
      <c r="BJ68" s="348" t="s">
        <v>430</v>
      </c>
      <c r="BK68" s="348" t="s">
        <v>430</v>
      </c>
      <c r="BL68" s="348" t="s">
        <v>430</v>
      </c>
      <c r="BM68" s="375">
        <v>0.31</v>
      </c>
      <c r="BN68" s="375" t="s">
        <v>430</v>
      </c>
      <c r="BO68" s="375">
        <v>87.28</v>
      </c>
      <c r="BP68" s="375" t="s">
        <v>430</v>
      </c>
      <c r="BQ68" s="375" t="s">
        <v>430</v>
      </c>
      <c r="BR68" s="466"/>
      <c r="BS68" s="373" t="s">
        <v>430</v>
      </c>
      <c r="BT68" s="354" t="s">
        <v>430</v>
      </c>
      <c r="BU68" s="430"/>
      <c r="BV68" s="374" t="s">
        <v>555</v>
      </c>
    </row>
    <row r="69" spans="1:74" x14ac:dyDescent="0.25">
      <c r="A69" s="695" t="s">
        <v>93</v>
      </c>
      <c r="B69" s="43"/>
      <c r="C69" s="720"/>
      <c r="D69" s="43"/>
      <c r="E69" s="51"/>
      <c r="F69" s="43"/>
      <c r="G69" s="55"/>
      <c r="H69" s="66"/>
      <c r="I69" s="59"/>
      <c r="J69" s="59"/>
      <c r="K69" s="59"/>
      <c r="L69" s="59"/>
      <c r="M69" s="258"/>
      <c r="N69" s="70">
        <v>-17.723099999999999</v>
      </c>
      <c r="O69" s="59">
        <v>-3.1406000000000001</v>
      </c>
      <c r="P69" s="59">
        <v>3.3144999999999998</v>
      </c>
      <c r="Q69" s="59">
        <v>-6.9560000000000004</v>
      </c>
      <c r="R69" s="59">
        <v>-7.7492000000000001</v>
      </c>
      <c r="S69" s="59">
        <v>5.9667000000000003</v>
      </c>
      <c r="T69" s="59">
        <v>2.7972999999999999</v>
      </c>
      <c r="U69" s="88">
        <v>3.7099000000000002</v>
      </c>
      <c r="V69" s="59">
        <v>2.6385999999999998</v>
      </c>
      <c r="W69" s="59">
        <v>3.6331000000000002</v>
      </c>
      <c r="X69" s="59">
        <v>5.2530999999999999</v>
      </c>
      <c r="Y69" s="276">
        <v>4.6436999999999999</v>
      </c>
      <c r="Z69" s="59">
        <v>5.7320000000000002</v>
      </c>
      <c r="AA69" s="59">
        <v>-2.1617999999999999</v>
      </c>
      <c r="AB69" s="59">
        <v>7.8183999999999996</v>
      </c>
      <c r="AC69" s="59">
        <v>2.4820000000000002</v>
      </c>
      <c r="AD69" s="59">
        <v>2.4277000000000002</v>
      </c>
      <c r="AE69" s="59">
        <v>-3.6999999999999998E-2</v>
      </c>
      <c r="AF69" s="59">
        <v>5.5217000000000001</v>
      </c>
      <c r="AG69" s="611"/>
      <c r="AH69" s="51">
        <v>9</v>
      </c>
      <c r="AI69" s="51">
        <v>9</v>
      </c>
      <c r="AJ69" s="51">
        <v>9</v>
      </c>
      <c r="AK69" s="51">
        <v>9</v>
      </c>
      <c r="AL69" s="51">
        <v>9</v>
      </c>
      <c r="AM69" s="51">
        <v>9</v>
      </c>
      <c r="AN69" s="51">
        <v>9</v>
      </c>
      <c r="AO69" s="560">
        <v>9</v>
      </c>
      <c r="AP69" s="51">
        <v>9</v>
      </c>
      <c r="AQ69" s="51">
        <v>7</v>
      </c>
      <c r="AR69" s="51">
        <v>7</v>
      </c>
      <c r="AS69" s="51">
        <v>5</v>
      </c>
      <c r="AT69" s="51">
        <v>5</v>
      </c>
      <c r="AU69" s="51">
        <v>9</v>
      </c>
      <c r="AV69" s="51">
        <v>9</v>
      </c>
      <c r="AW69" s="51">
        <v>9</v>
      </c>
      <c r="AX69" s="51">
        <v>9</v>
      </c>
      <c r="AY69" s="51">
        <v>9</v>
      </c>
      <c r="AZ69" s="579"/>
      <c r="BA69" s="577"/>
      <c r="BB69" s="59"/>
      <c r="BC69" s="59"/>
      <c r="BD69" s="59"/>
      <c r="BE69" s="276"/>
      <c r="BF69" s="276"/>
      <c r="BG69" s="66"/>
      <c r="BH69" s="586"/>
      <c r="BI69" s="59"/>
      <c r="BJ69" s="59"/>
      <c r="BK69" s="59"/>
      <c r="BL69" s="59"/>
      <c r="BM69" s="276"/>
      <c r="BN69" s="587"/>
      <c r="BO69" s="587"/>
      <c r="BP69" s="587"/>
      <c r="BQ69" s="587"/>
      <c r="BR69" s="148"/>
      <c r="BS69" s="43"/>
      <c r="BT69" s="88"/>
      <c r="BU69" s="34"/>
      <c r="BV69" s="66"/>
    </row>
    <row r="70" spans="1:74" x14ac:dyDescent="0.25">
      <c r="A70" s="696" t="s">
        <v>94</v>
      </c>
      <c r="B70" s="44"/>
      <c r="C70" s="721"/>
      <c r="D70" s="44"/>
      <c r="E70" s="52"/>
      <c r="F70" s="44"/>
      <c r="G70" s="56"/>
      <c r="H70" s="67"/>
      <c r="I70" s="60"/>
      <c r="J70" s="60"/>
      <c r="K70" s="60"/>
      <c r="L70" s="60"/>
      <c r="M70" s="259"/>
      <c r="N70" s="71">
        <v>21.509499999999999</v>
      </c>
      <c r="O70" s="60">
        <v>11.5588</v>
      </c>
      <c r="P70" s="60">
        <v>9.6282999999999994</v>
      </c>
      <c r="Q70" s="60">
        <v>4.3174999999999999</v>
      </c>
      <c r="R70" s="60">
        <v>-1.0592999999999999</v>
      </c>
      <c r="S70" s="60">
        <v>8.9892000000000003</v>
      </c>
      <c r="T70" s="60">
        <v>5.4486999999999997</v>
      </c>
      <c r="U70" s="89">
        <v>6.1243999999999996</v>
      </c>
      <c r="V70" s="60">
        <v>5.8952</v>
      </c>
      <c r="W70" s="60">
        <v>5.5810000000000004</v>
      </c>
      <c r="X70" s="60">
        <v>6.0726000000000004</v>
      </c>
      <c r="Y70" s="277">
        <v>4.9503000000000004</v>
      </c>
      <c r="Z70" s="60">
        <v>6.4863999999999997</v>
      </c>
      <c r="AA70" s="60">
        <v>4.7478999999999996</v>
      </c>
      <c r="AB70" s="60">
        <v>10.480499999999999</v>
      </c>
      <c r="AC70" s="60">
        <v>5.1360000000000001</v>
      </c>
      <c r="AD70" s="60">
        <v>5.4131999999999998</v>
      </c>
      <c r="AE70" s="60">
        <v>4.4824999999999999</v>
      </c>
      <c r="AF70" s="60">
        <v>7.9382999999999999</v>
      </c>
      <c r="AG70" s="568"/>
      <c r="AH70" s="52"/>
      <c r="AI70" s="52"/>
      <c r="AJ70" s="52"/>
      <c r="AK70" s="52"/>
      <c r="AL70" s="52"/>
      <c r="AM70" s="52"/>
      <c r="AN70" s="52"/>
      <c r="AO70" s="561"/>
      <c r="AP70" s="52"/>
      <c r="AQ70" s="52"/>
      <c r="AR70" s="52"/>
      <c r="AS70" s="52"/>
      <c r="AT70" s="52"/>
      <c r="AU70" s="52"/>
      <c r="AV70" s="52"/>
      <c r="AW70" s="52"/>
      <c r="AX70" s="52"/>
      <c r="AY70" s="52"/>
      <c r="AZ70" s="580"/>
      <c r="BA70" s="551"/>
      <c r="BB70" s="60"/>
      <c r="BC70" s="60"/>
      <c r="BD70" s="60"/>
      <c r="BE70" s="277"/>
      <c r="BF70" s="277"/>
      <c r="BG70" s="67"/>
      <c r="BH70" s="588"/>
      <c r="BI70" s="60"/>
      <c r="BJ70" s="60"/>
      <c r="BK70" s="60"/>
      <c r="BL70" s="60"/>
      <c r="BM70" s="277"/>
      <c r="BN70" s="589"/>
      <c r="BO70" s="589"/>
      <c r="BP70" s="589"/>
      <c r="BQ70" s="589"/>
      <c r="BR70" s="146"/>
      <c r="BS70" s="44"/>
      <c r="BT70" s="89"/>
      <c r="BU70" s="26"/>
      <c r="BV70" s="67"/>
    </row>
    <row r="71" spans="1:74" x14ac:dyDescent="0.25">
      <c r="A71" s="696" t="s">
        <v>95</v>
      </c>
      <c r="B71" s="44"/>
      <c r="C71" s="721"/>
      <c r="D71" s="44"/>
      <c r="E71" s="52"/>
      <c r="F71" s="44"/>
      <c r="G71" s="56"/>
      <c r="H71" s="67"/>
      <c r="I71" s="60"/>
      <c r="J71" s="60"/>
      <c r="K71" s="60"/>
      <c r="L71" s="60"/>
      <c r="M71" s="259"/>
      <c r="N71" s="71">
        <v>-41.744100000000003</v>
      </c>
      <c r="O71" s="60">
        <v>-17.664899999999999</v>
      </c>
      <c r="P71" s="60">
        <v>8.5900000000000004E-2</v>
      </c>
      <c r="Q71" s="60">
        <v>-19.946000000000002</v>
      </c>
      <c r="R71" s="60">
        <v>-17.9633</v>
      </c>
      <c r="S71" s="60">
        <v>3.4748000000000001</v>
      </c>
      <c r="T71" s="60">
        <v>0.71230000000000004</v>
      </c>
      <c r="U71" s="89">
        <v>2.1522000000000001</v>
      </c>
      <c r="V71" s="60">
        <v>0.86250000000000004</v>
      </c>
      <c r="W71" s="60">
        <v>2.4559000000000002</v>
      </c>
      <c r="X71" s="60">
        <v>4.6597999999999997</v>
      </c>
      <c r="Y71" s="277">
        <v>4.2163000000000004</v>
      </c>
      <c r="Z71" s="60">
        <v>4.9950000000000001</v>
      </c>
      <c r="AA71" s="60">
        <v>-8.9460999999999995</v>
      </c>
      <c r="AB71" s="60">
        <v>3.9102999999999999</v>
      </c>
      <c r="AC71" s="60">
        <v>0.39429999999999998</v>
      </c>
      <c r="AD71" s="60">
        <v>0.61199999999999999</v>
      </c>
      <c r="AE71" s="60">
        <v>-5.1771000000000003</v>
      </c>
      <c r="AF71" s="60">
        <v>-0.79600000000000004</v>
      </c>
      <c r="AG71" s="568"/>
      <c r="AH71" s="52"/>
      <c r="AI71" s="52"/>
      <c r="AJ71" s="52"/>
      <c r="AK71" s="52"/>
      <c r="AL71" s="52"/>
      <c r="AM71" s="52"/>
      <c r="AN71" s="52"/>
      <c r="AO71" s="561"/>
      <c r="AP71" s="52"/>
      <c r="AQ71" s="52"/>
      <c r="AR71" s="52"/>
      <c r="AS71" s="52"/>
      <c r="AT71" s="52"/>
      <c r="AU71" s="52"/>
      <c r="AV71" s="52"/>
      <c r="AW71" s="52"/>
      <c r="AX71" s="52"/>
      <c r="AY71" s="52"/>
      <c r="AZ71" s="580"/>
      <c r="BA71" s="551"/>
      <c r="BB71" s="60"/>
      <c r="BC71" s="60"/>
      <c r="BD71" s="60"/>
      <c r="BE71" s="277"/>
      <c r="BF71" s="277"/>
      <c r="BG71" s="67"/>
      <c r="BH71" s="588"/>
      <c r="BI71" s="60"/>
      <c r="BJ71" s="60"/>
      <c r="BK71" s="60"/>
      <c r="BL71" s="60"/>
      <c r="BM71" s="277"/>
      <c r="BN71" s="589"/>
      <c r="BO71" s="589"/>
      <c r="BP71" s="589"/>
      <c r="BQ71" s="589"/>
      <c r="BR71" s="146"/>
      <c r="BS71" s="44"/>
      <c r="BT71" s="89"/>
      <c r="BU71" s="26"/>
      <c r="BV71" s="67"/>
    </row>
    <row r="72" spans="1:74" x14ac:dyDescent="0.25">
      <c r="A72" s="697" t="s">
        <v>96</v>
      </c>
      <c r="B72" s="45"/>
      <c r="C72" s="722"/>
      <c r="D72" s="45"/>
      <c r="E72" s="53"/>
      <c r="F72" s="45"/>
      <c r="G72" s="57"/>
      <c r="H72" s="68"/>
      <c r="I72" s="61"/>
      <c r="J72" s="61"/>
      <c r="K72" s="61"/>
      <c r="L72" s="61"/>
      <c r="M72" s="262"/>
      <c r="N72" s="72">
        <v>-21.385400000000001</v>
      </c>
      <c r="O72" s="61">
        <v>-4.5559000000000003</v>
      </c>
      <c r="P72" s="61">
        <v>3.1295999999999999</v>
      </c>
      <c r="Q72" s="61">
        <v>-6.2042999999999999</v>
      </c>
      <c r="R72" s="61">
        <v>-6.4625000000000004</v>
      </c>
      <c r="S72" s="61">
        <v>5.2854000000000001</v>
      </c>
      <c r="T72" s="61">
        <v>2.9418000000000002</v>
      </c>
      <c r="U72" s="90">
        <v>3.7803</v>
      </c>
      <c r="V72" s="61">
        <v>2.3376000000000001</v>
      </c>
      <c r="W72" s="61">
        <v>3.5188000000000001</v>
      </c>
      <c r="X72" s="61">
        <v>5.3357999999999999</v>
      </c>
      <c r="Y72" s="279">
        <v>4.7012999999999998</v>
      </c>
      <c r="Z72" s="61">
        <v>5.7503000000000002</v>
      </c>
      <c r="AA72" s="61">
        <v>-1.8198000000000001</v>
      </c>
      <c r="AB72" s="61">
        <v>7.6723999999999997</v>
      </c>
      <c r="AC72" s="61">
        <v>2.3677999999999999</v>
      </c>
      <c r="AD72" s="61">
        <v>2.1694</v>
      </c>
      <c r="AE72" s="61">
        <v>-0.17829999999999999</v>
      </c>
      <c r="AF72" s="61">
        <v>6.4733999999999998</v>
      </c>
      <c r="AG72" s="616"/>
      <c r="AH72" s="53"/>
      <c r="AI72" s="53"/>
      <c r="AJ72" s="53"/>
      <c r="AK72" s="53"/>
      <c r="AL72" s="53"/>
      <c r="AM72" s="53"/>
      <c r="AN72" s="53"/>
      <c r="AO72" s="563"/>
      <c r="AP72" s="53"/>
      <c r="AQ72" s="53"/>
      <c r="AR72" s="53"/>
      <c r="AS72" s="53"/>
      <c r="AT72" s="53"/>
      <c r="AU72" s="53"/>
      <c r="AV72" s="53"/>
      <c r="AW72" s="53"/>
      <c r="AX72" s="53"/>
      <c r="AY72" s="53"/>
      <c r="AZ72" s="581"/>
      <c r="BA72" s="578"/>
      <c r="BB72" s="61"/>
      <c r="BC72" s="61"/>
      <c r="BD72" s="61"/>
      <c r="BE72" s="279"/>
      <c r="BF72" s="279"/>
      <c r="BG72" s="68"/>
      <c r="BH72" s="590"/>
      <c r="BI72" s="61"/>
      <c r="BJ72" s="61"/>
      <c r="BK72" s="61"/>
      <c r="BL72" s="61"/>
      <c r="BM72" s="279"/>
      <c r="BN72" s="591"/>
      <c r="BO72" s="591"/>
      <c r="BP72" s="591"/>
      <c r="BQ72" s="591"/>
      <c r="BR72" s="149"/>
      <c r="BS72" s="45"/>
      <c r="BT72" s="90"/>
      <c r="BU72" s="272"/>
      <c r="BV72" s="68"/>
    </row>
    <row r="73" spans="1:74" ht="14.5" x14ac:dyDescent="0.25">
      <c r="A73" s="694" t="s">
        <v>91</v>
      </c>
      <c r="B73" s="69"/>
      <c r="C73" s="726"/>
      <c r="D73" s="69"/>
      <c r="E73" s="40"/>
      <c r="F73" s="69"/>
      <c r="G73" s="40"/>
      <c r="H73" s="69"/>
      <c r="I73" s="62"/>
      <c r="J73" s="62"/>
      <c r="K73" s="62"/>
      <c r="L73" s="62"/>
      <c r="M73" s="263"/>
      <c r="N73" s="73"/>
      <c r="O73" s="62"/>
      <c r="P73" s="62"/>
      <c r="Q73" s="62"/>
      <c r="R73" s="62"/>
      <c r="S73" s="62"/>
      <c r="T73" s="62"/>
      <c r="U73" s="91"/>
      <c r="V73" s="62"/>
      <c r="W73" s="62"/>
      <c r="X73" s="62"/>
      <c r="Y73" s="245"/>
      <c r="Z73" s="62"/>
      <c r="AA73" s="62"/>
      <c r="AB73" s="62"/>
      <c r="AC73" s="62"/>
      <c r="AD73" s="62"/>
      <c r="AE73" s="62"/>
      <c r="AF73" s="62"/>
      <c r="AG73" s="619"/>
      <c r="AH73" s="54"/>
      <c r="AI73" s="54"/>
      <c r="AJ73" s="54"/>
      <c r="AK73" s="54"/>
      <c r="AL73" s="54"/>
      <c r="AM73" s="54"/>
      <c r="AN73" s="54"/>
      <c r="AO73" s="312"/>
      <c r="AP73" s="247"/>
      <c r="AQ73" s="247"/>
      <c r="AR73" s="247"/>
      <c r="AS73" s="247"/>
      <c r="AT73" s="247"/>
      <c r="AU73" s="247"/>
      <c r="AV73" s="247"/>
      <c r="AW73" s="247"/>
      <c r="AX73" s="247"/>
      <c r="AY73" s="247"/>
      <c r="AZ73" s="69"/>
      <c r="BA73" s="245"/>
      <c r="BB73" s="245"/>
      <c r="BC73" s="245"/>
      <c r="BD73" s="245"/>
      <c r="BE73" s="245"/>
      <c r="BF73" s="245"/>
      <c r="BG73" s="69"/>
      <c r="BH73" s="245"/>
      <c r="BI73" s="245"/>
      <c r="BJ73" s="245"/>
      <c r="BK73" s="245"/>
      <c r="BL73" s="245"/>
      <c r="BM73" s="245"/>
      <c r="BN73" s="245"/>
      <c r="BO73" s="245"/>
      <c r="BP73" s="245"/>
      <c r="BQ73" s="245"/>
      <c r="BR73" s="255"/>
      <c r="BS73" s="40"/>
      <c r="BT73" s="40"/>
      <c r="BU73" s="41"/>
      <c r="BV73" s="69"/>
    </row>
    <row r="74" spans="1:74" s="428" customFormat="1" x14ac:dyDescent="0.25">
      <c r="A74" s="353" t="s">
        <v>8114</v>
      </c>
      <c r="B74" s="374"/>
      <c r="C74" s="731"/>
      <c r="D74" s="374"/>
      <c r="E74" s="372"/>
      <c r="F74" s="374"/>
      <c r="G74" s="372"/>
      <c r="H74" s="374"/>
      <c r="I74" s="348"/>
      <c r="J74" s="348"/>
      <c r="K74" s="348"/>
      <c r="L74" s="348"/>
      <c r="M74" s="362"/>
      <c r="N74" s="350" t="s">
        <v>430</v>
      </c>
      <c r="O74" s="348" t="s">
        <v>430</v>
      </c>
      <c r="P74" s="348" t="s">
        <v>430</v>
      </c>
      <c r="Q74" s="348" t="s">
        <v>430</v>
      </c>
      <c r="R74" s="348" t="s">
        <v>430</v>
      </c>
      <c r="S74" s="348" t="s">
        <v>430</v>
      </c>
      <c r="T74" s="348" t="s">
        <v>430</v>
      </c>
      <c r="U74" s="354" t="s">
        <v>430</v>
      </c>
      <c r="V74" s="348" t="s">
        <v>430</v>
      </c>
      <c r="W74" s="348" t="s">
        <v>430</v>
      </c>
      <c r="X74" s="348" t="s">
        <v>430</v>
      </c>
      <c r="Y74" s="375" t="s">
        <v>430</v>
      </c>
      <c r="Z74" s="348" t="s">
        <v>430</v>
      </c>
      <c r="AA74" s="348" t="s">
        <v>430</v>
      </c>
      <c r="AB74" s="348" t="s">
        <v>430</v>
      </c>
      <c r="AC74" s="348" t="s">
        <v>430</v>
      </c>
      <c r="AD74" s="348" t="s">
        <v>430</v>
      </c>
      <c r="AE74" s="348" t="s">
        <v>430</v>
      </c>
      <c r="AF74" s="348" t="s">
        <v>430</v>
      </c>
      <c r="AG74" s="569"/>
      <c r="AH74" s="346"/>
      <c r="AI74" s="346"/>
      <c r="AJ74" s="346"/>
      <c r="AK74" s="346"/>
      <c r="AL74" s="346"/>
      <c r="AM74" s="346"/>
      <c r="AN74" s="346"/>
      <c r="AO74" s="573"/>
      <c r="AP74" s="346"/>
      <c r="AQ74" s="346"/>
      <c r="AR74" s="346"/>
      <c r="AS74" s="346"/>
      <c r="AT74" s="346"/>
      <c r="AU74" s="429"/>
      <c r="AV74" s="429"/>
      <c r="AW74" s="429"/>
      <c r="AX74" s="429"/>
      <c r="AY74" s="429"/>
      <c r="AZ74" s="374"/>
      <c r="BA74" s="375"/>
      <c r="BB74" s="375"/>
      <c r="BC74" s="375"/>
      <c r="BD74" s="375"/>
      <c r="BE74" s="375"/>
      <c r="BF74" s="375"/>
      <c r="BG74" s="372"/>
      <c r="BH74" s="375"/>
      <c r="BI74" s="375"/>
      <c r="BJ74" s="375"/>
      <c r="BK74" s="375"/>
      <c r="BL74" s="375"/>
      <c r="BM74" s="375"/>
      <c r="BN74" s="375"/>
      <c r="BO74" s="632"/>
      <c r="BP74" s="632"/>
      <c r="BQ74" s="632"/>
      <c r="BR74" s="372"/>
      <c r="BS74" s="372"/>
      <c r="BT74" s="372"/>
      <c r="BU74" s="372"/>
      <c r="BV74" s="430"/>
    </row>
    <row r="75" spans="1:74" s="428" customFormat="1" x14ac:dyDescent="0.25">
      <c r="A75" s="353" t="s">
        <v>8115</v>
      </c>
      <c r="B75" s="374"/>
      <c r="C75" s="731"/>
      <c r="D75" s="374"/>
      <c r="E75" s="372"/>
      <c r="F75" s="374"/>
      <c r="G75" s="372"/>
      <c r="H75" s="374"/>
      <c r="I75" s="348"/>
      <c r="J75" s="348"/>
      <c r="K75" s="348"/>
      <c r="L75" s="348"/>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c r="AI75" s="346"/>
      <c r="AJ75" s="346"/>
      <c r="AK75" s="346"/>
      <c r="AL75" s="346"/>
      <c r="AM75" s="346"/>
      <c r="AN75" s="346"/>
      <c r="AO75" s="573"/>
      <c r="AP75" s="346"/>
      <c r="AQ75" s="346"/>
      <c r="AR75" s="346"/>
      <c r="AS75" s="346"/>
      <c r="AT75" s="346"/>
      <c r="AU75" s="429"/>
      <c r="AV75" s="429"/>
      <c r="AW75" s="429"/>
      <c r="AX75" s="429"/>
      <c r="AY75" s="429"/>
      <c r="AZ75" s="374"/>
      <c r="BA75" s="375"/>
      <c r="BB75" s="375"/>
      <c r="BC75" s="375"/>
      <c r="BD75" s="375"/>
      <c r="BE75" s="375"/>
      <c r="BF75" s="375"/>
      <c r="BG75" s="372"/>
      <c r="BH75" s="375"/>
      <c r="BI75" s="375"/>
      <c r="BJ75" s="375"/>
      <c r="BK75" s="375"/>
      <c r="BL75" s="375"/>
      <c r="BM75" s="375"/>
      <c r="BN75" s="375"/>
      <c r="BO75" s="632"/>
      <c r="BP75" s="632"/>
      <c r="BQ75" s="375"/>
      <c r="BR75" s="372"/>
      <c r="BS75" s="372"/>
      <c r="BT75" s="372"/>
      <c r="BU75" s="372"/>
      <c r="BV75" s="430"/>
    </row>
    <row r="76" spans="1:74" s="428" customFormat="1" x14ac:dyDescent="0.25">
      <c r="A76" s="698" t="s">
        <v>8116</v>
      </c>
      <c r="B76" s="417"/>
      <c r="C76" s="732"/>
      <c r="D76" s="417"/>
      <c r="E76" s="431"/>
      <c r="F76" s="417"/>
      <c r="G76" s="431"/>
      <c r="H76" s="432"/>
      <c r="I76" s="433"/>
      <c r="J76" s="433"/>
      <c r="K76" s="433"/>
      <c r="L76" s="433"/>
      <c r="M76" s="420"/>
      <c r="N76" s="434" t="s">
        <v>430</v>
      </c>
      <c r="O76" s="433" t="s">
        <v>430</v>
      </c>
      <c r="P76" s="433" t="s">
        <v>430</v>
      </c>
      <c r="Q76" s="433" t="s">
        <v>430</v>
      </c>
      <c r="R76" s="433" t="s">
        <v>430</v>
      </c>
      <c r="S76" s="433" t="s">
        <v>430</v>
      </c>
      <c r="T76" s="433" t="s">
        <v>430</v>
      </c>
      <c r="U76" s="574" t="s">
        <v>430</v>
      </c>
      <c r="V76" s="433" t="s">
        <v>430</v>
      </c>
      <c r="W76" s="433" t="s">
        <v>430</v>
      </c>
      <c r="X76" s="433" t="s">
        <v>430</v>
      </c>
      <c r="Y76" s="375" t="s">
        <v>430</v>
      </c>
      <c r="Z76" s="433" t="s">
        <v>430</v>
      </c>
      <c r="AA76" s="433" t="s">
        <v>430</v>
      </c>
      <c r="AB76" s="433" t="s">
        <v>430</v>
      </c>
      <c r="AC76" s="433" t="s">
        <v>430</v>
      </c>
      <c r="AD76" s="433" t="s">
        <v>430</v>
      </c>
      <c r="AE76" s="433" t="s">
        <v>430</v>
      </c>
      <c r="AF76" s="433" t="s">
        <v>430</v>
      </c>
      <c r="AG76" s="575"/>
      <c r="AH76" s="435"/>
      <c r="AI76" s="435"/>
      <c r="AJ76" s="435"/>
      <c r="AK76" s="435"/>
      <c r="AL76" s="435"/>
      <c r="AM76" s="346"/>
      <c r="AN76" s="346"/>
      <c r="AO76" s="576"/>
      <c r="AP76" s="435"/>
      <c r="AQ76" s="435"/>
      <c r="AR76" s="435"/>
      <c r="AS76" s="435"/>
      <c r="AT76" s="435"/>
      <c r="AU76" s="429"/>
      <c r="AV76" s="436"/>
      <c r="AW76" s="436"/>
      <c r="AX76" s="436"/>
      <c r="AY76" s="436"/>
      <c r="AZ76" s="417"/>
      <c r="BA76" s="437"/>
      <c r="BB76" s="437"/>
      <c r="BC76" s="437"/>
      <c r="BD76" s="437"/>
      <c r="BE76" s="437"/>
      <c r="BF76" s="437"/>
      <c r="BG76" s="431"/>
      <c r="BH76" s="437"/>
      <c r="BI76" s="437"/>
      <c r="BJ76" s="437"/>
      <c r="BK76" s="437"/>
      <c r="BL76" s="437"/>
      <c r="BM76" s="421"/>
      <c r="BN76" s="437"/>
      <c r="BO76" s="421"/>
      <c r="BP76" s="421"/>
      <c r="BQ76" s="421"/>
      <c r="BR76" s="412"/>
      <c r="BS76" s="412"/>
      <c r="BT76" s="412"/>
      <c r="BU76" s="412"/>
      <c r="BV76" s="438"/>
    </row>
    <row r="77" spans="1:74" x14ac:dyDescent="0.25">
      <c r="BM77" s="277"/>
    </row>
    <row r="78" spans="1:74" x14ac:dyDescent="0.25">
      <c r="BM78" s="277"/>
    </row>
    <row r="79" spans="1:74" x14ac:dyDescent="0.25">
      <c r="BM79" s="277"/>
    </row>
    <row r="80" spans="1:74" hidden="1" x14ac:dyDescent="0.25">
      <c r="A80" s="22" t="s">
        <v>173</v>
      </c>
      <c r="BM80" s="277"/>
    </row>
    <row r="81" spans="1:65" x14ac:dyDescent="0.25">
      <c r="A81" s="22" t="s">
        <v>10576</v>
      </c>
      <c r="BM81" s="277"/>
    </row>
    <row r="82" spans="1:65" x14ac:dyDescent="0.25">
      <c r="A82" s="22" t="s">
        <v>292</v>
      </c>
      <c r="BM82"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11DB9-05F7-4E69-9960-146F8BBAE64C}">
  <sheetPr codeName="Sheet38"/>
  <dimension ref="A1:BV35"/>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54.542968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1" width="3" style="235" bestFit="1" customWidth="1"/>
    <col min="62" max="62" width="2.632812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7" style="21" bestFit="1" customWidth="1"/>
    <col min="75" max="16384" width="8.90625" style="21"/>
  </cols>
  <sheetData>
    <row r="1" spans="1:74" ht="33" customHeight="1" x14ac:dyDescent="0.25">
      <c r="A1" s="488" t="s">
        <v>43</v>
      </c>
    </row>
    <row r="3" spans="1:74" ht="20.5" x14ac:dyDescent="0.45">
      <c r="A3" s="23" t="s">
        <v>243</v>
      </c>
    </row>
    <row r="4" spans="1:74" x14ac:dyDescent="0.25">
      <c r="A4" s="488" t="s">
        <v>425</v>
      </c>
    </row>
    <row r="5" spans="1:74" ht="33" x14ac:dyDescent="0.25">
      <c r="A5" s="1100" t="s">
        <v>244</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33"/>
      <c r="BS5" s="1133" t="s">
        <v>206</v>
      </c>
      <c r="BT5" s="1138"/>
      <c r="BU5" s="1133"/>
      <c r="BV5" s="1130" t="s">
        <v>88</v>
      </c>
    </row>
    <row r="6" spans="1:74"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088"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34"/>
      <c r="BS6" s="232" t="s">
        <v>204</v>
      </c>
      <c r="BT6" s="251" t="s">
        <v>205</v>
      </c>
      <c r="BU6" s="1134"/>
      <c r="BV6" s="1131"/>
    </row>
    <row r="7" spans="1:74" ht="14.5" x14ac:dyDescent="0.25">
      <c r="A7" s="323" t="s">
        <v>245</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648"/>
      <c r="BT7" s="40"/>
      <c r="BU7" s="69"/>
      <c r="BV7" s="41"/>
    </row>
    <row r="8" spans="1:74" s="425" customFormat="1" x14ac:dyDescent="0.25">
      <c r="A8" s="699" t="s">
        <v>8166</v>
      </c>
      <c r="B8" s="369"/>
      <c r="C8" s="718">
        <v>41894</v>
      </c>
      <c r="D8" s="369"/>
      <c r="E8" s="841">
        <v>2012.49</v>
      </c>
      <c r="F8" s="369"/>
      <c r="G8" s="339">
        <v>26.632899999999999</v>
      </c>
      <c r="H8" s="370"/>
      <c r="I8" s="843">
        <v>10.02</v>
      </c>
      <c r="J8" s="843">
        <v>6.94</v>
      </c>
      <c r="K8" s="843">
        <v>6.88</v>
      </c>
      <c r="L8" s="843">
        <v>7.12</v>
      </c>
      <c r="M8" s="361"/>
      <c r="N8" s="342">
        <v>-34.366799999999998</v>
      </c>
      <c r="O8" s="340">
        <v>-2.0554000000000001</v>
      </c>
      <c r="P8" s="340">
        <v>4.3304</v>
      </c>
      <c r="Q8" s="340">
        <v>-8.2360000000000007</v>
      </c>
      <c r="R8" s="340">
        <v>-9.3722999999999992</v>
      </c>
      <c r="S8" s="340">
        <v>7.0160999999999998</v>
      </c>
      <c r="T8" s="340">
        <v>3.8511000000000002</v>
      </c>
      <c r="U8" s="344">
        <v>5.1273</v>
      </c>
      <c r="V8" s="340">
        <v>4.7767999999999997</v>
      </c>
      <c r="W8" s="340">
        <v>6.7008999999999999</v>
      </c>
      <c r="X8" s="340">
        <v>7.4730999999999996</v>
      </c>
      <c r="Y8" s="371">
        <v>5.9290000000000003</v>
      </c>
      <c r="Z8" s="340">
        <v>7.5457999999999998</v>
      </c>
      <c r="AA8" s="340">
        <v>-0.45829999999999999</v>
      </c>
      <c r="AB8" s="340">
        <v>9.1632999999999996</v>
      </c>
      <c r="AC8" s="340">
        <v>4.6851000000000003</v>
      </c>
      <c r="AD8" s="340">
        <v>5.0510999999999999</v>
      </c>
      <c r="AE8" s="340">
        <v>1.5629999999999999</v>
      </c>
      <c r="AF8" s="340">
        <v>8.5033999999999992</v>
      </c>
      <c r="AG8" s="568"/>
      <c r="AH8" s="338">
        <v>4</v>
      </c>
      <c r="AI8" s="338">
        <v>1</v>
      </c>
      <c r="AJ8" s="338">
        <v>2</v>
      </c>
      <c r="AK8" s="338">
        <v>2</v>
      </c>
      <c r="AL8" s="338">
        <v>4</v>
      </c>
      <c r="AM8" s="338">
        <v>2</v>
      </c>
      <c r="AN8" s="338">
        <v>2</v>
      </c>
      <c r="AO8" s="570">
        <v>2</v>
      </c>
      <c r="AP8" s="338">
        <v>2</v>
      </c>
      <c r="AQ8" s="338">
        <v>2</v>
      </c>
      <c r="AR8" s="338">
        <v>2</v>
      </c>
      <c r="AS8" s="338">
        <v>1</v>
      </c>
      <c r="AT8" s="338">
        <v>3</v>
      </c>
      <c r="AU8" s="338">
        <v>3</v>
      </c>
      <c r="AV8" s="338">
        <v>2</v>
      </c>
      <c r="AW8" s="338">
        <v>2</v>
      </c>
      <c r="AX8" s="338">
        <v>2</v>
      </c>
      <c r="AY8" s="338">
        <v>2</v>
      </c>
      <c r="AZ8" s="583"/>
      <c r="BA8" s="464">
        <v>93.19</v>
      </c>
      <c r="BB8" s="340" t="s">
        <v>430</v>
      </c>
      <c r="BC8" s="340" t="s">
        <v>430</v>
      </c>
      <c r="BD8" s="340" t="s">
        <v>430</v>
      </c>
      <c r="BE8" s="371" t="s">
        <v>430</v>
      </c>
      <c r="BF8" s="371">
        <v>6.81</v>
      </c>
      <c r="BG8" s="370"/>
      <c r="BH8" s="593">
        <v>6.81</v>
      </c>
      <c r="BI8" s="340" t="s">
        <v>430</v>
      </c>
      <c r="BJ8" s="340" t="s">
        <v>430</v>
      </c>
      <c r="BK8" s="340" t="s">
        <v>430</v>
      </c>
      <c r="BL8" s="340" t="s">
        <v>430</v>
      </c>
      <c r="BM8" s="371">
        <v>93.19</v>
      </c>
      <c r="BN8" s="371" t="s">
        <v>430</v>
      </c>
      <c r="BO8" s="371" t="s">
        <v>430</v>
      </c>
      <c r="BP8" s="371" t="s">
        <v>430</v>
      </c>
      <c r="BQ8" s="371" t="s">
        <v>430</v>
      </c>
      <c r="BR8" s="370"/>
      <c r="BS8" s="609" t="s">
        <v>430</v>
      </c>
      <c r="BT8" s="340" t="s">
        <v>430</v>
      </c>
      <c r="BU8" s="370"/>
      <c r="BV8" s="571" t="s">
        <v>555</v>
      </c>
    </row>
    <row r="9" spans="1:74" s="425" customFormat="1" x14ac:dyDescent="0.25">
      <c r="A9" s="699" t="s">
        <v>8167</v>
      </c>
      <c r="B9" s="369"/>
      <c r="C9" s="718">
        <v>41276</v>
      </c>
      <c r="D9" s="369"/>
      <c r="E9" s="841">
        <v>1605.27</v>
      </c>
      <c r="F9" s="369"/>
      <c r="G9" s="339">
        <v>69.353300000000004</v>
      </c>
      <c r="H9" s="370"/>
      <c r="I9" s="843">
        <v>9.61</v>
      </c>
      <c r="J9" s="843">
        <v>6.97</v>
      </c>
      <c r="K9" s="843">
        <v>6.83</v>
      </c>
      <c r="L9" s="843">
        <v>7.06</v>
      </c>
      <c r="M9" s="361"/>
      <c r="N9" s="342">
        <v>-35.28</v>
      </c>
      <c r="O9" s="340">
        <v>-5.5761000000000003</v>
      </c>
      <c r="P9" s="340">
        <v>4.2363</v>
      </c>
      <c r="Q9" s="340">
        <v>-8.1656999999999993</v>
      </c>
      <c r="R9" s="340">
        <v>-9.2222000000000008</v>
      </c>
      <c r="S9" s="340">
        <v>6.2895000000000003</v>
      </c>
      <c r="T9" s="340">
        <v>3.1663000000000001</v>
      </c>
      <c r="U9" s="344">
        <v>4.3579999999999997</v>
      </c>
      <c r="V9" s="340">
        <v>4.0789</v>
      </c>
      <c r="W9" s="340">
        <v>6.0731000000000002</v>
      </c>
      <c r="X9" s="340">
        <v>7.1071</v>
      </c>
      <c r="Y9" s="371">
        <v>5.8221999999999996</v>
      </c>
      <c r="Z9" s="340">
        <v>7.6699000000000002</v>
      </c>
      <c r="AA9" s="340">
        <v>-0.4506</v>
      </c>
      <c r="AB9" s="340">
        <v>8.2584999999999997</v>
      </c>
      <c r="AC9" s="340">
        <v>3.9314</v>
      </c>
      <c r="AD9" s="340">
        <v>4.4284999999999997</v>
      </c>
      <c r="AE9" s="340">
        <v>1.706</v>
      </c>
      <c r="AF9" s="340">
        <v>8.4817</v>
      </c>
      <c r="AG9" s="568"/>
      <c r="AH9" s="338">
        <v>5</v>
      </c>
      <c r="AI9" s="338">
        <v>4</v>
      </c>
      <c r="AJ9" s="338">
        <v>3</v>
      </c>
      <c r="AK9" s="338">
        <v>1</v>
      </c>
      <c r="AL9" s="338">
        <v>3</v>
      </c>
      <c r="AM9" s="338">
        <v>4</v>
      </c>
      <c r="AN9" s="338">
        <v>3</v>
      </c>
      <c r="AO9" s="570">
        <v>3</v>
      </c>
      <c r="AP9" s="338">
        <v>3</v>
      </c>
      <c r="AQ9" s="338">
        <v>4</v>
      </c>
      <c r="AR9" s="338">
        <v>4</v>
      </c>
      <c r="AS9" s="338">
        <v>3</v>
      </c>
      <c r="AT9" s="338">
        <v>2</v>
      </c>
      <c r="AU9" s="338">
        <v>2</v>
      </c>
      <c r="AV9" s="338">
        <v>4</v>
      </c>
      <c r="AW9" s="338">
        <v>3</v>
      </c>
      <c r="AX9" s="338">
        <v>3</v>
      </c>
      <c r="AY9" s="338">
        <v>1</v>
      </c>
      <c r="AZ9" s="583"/>
      <c r="BA9" s="464">
        <v>97.5</v>
      </c>
      <c r="BB9" s="340" t="s">
        <v>430</v>
      </c>
      <c r="BC9" s="340" t="s">
        <v>430</v>
      </c>
      <c r="BD9" s="340" t="s">
        <v>430</v>
      </c>
      <c r="BE9" s="371" t="s">
        <v>430</v>
      </c>
      <c r="BF9" s="371">
        <v>2.5</v>
      </c>
      <c r="BG9" s="370"/>
      <c r="BH9" s="593">
        <v>2.5</v>
      </c>
      <c r="BI9" s="340" t="s">
        <v>430</v>
      </c>
      <c r="BJ9" s="340" t="s">
        <v>430</v>
      </c>
      <c r="BK9" s="340" t="s">
        <v>430</v>
      </c>
      <c r="BL9" s="340" t="s">
        <v>430</v>
      </c>
      <c r="BM9" s="371">
        <v>97.5</v>
      </c>
      <c r="BN9" s="371" t="s">
        <v>430</v>
      </c>
      <c r="BO9" s="371" t="s">
        <v>430</v>
      </c>
      <c r="BP9" s="371" t="s">
        <v>430</v>
      </c>
      <c r="BQ9" s="371" t="s">
        <v>430</v>
      </c>
      <c r="BR9" s="370"/>
      <c r="BS9" s="609" t="s">
        <v>430</v>
      </c>
      <c r="BT9" s="340" t="s">
        <v>430</v>
      </c>
      <c r="BU9" s="370"/>
      <c r="BV9" s="571" t="s">
        <v>555</v>
      </c>
    </row>
    <row r="10" spans="1:74" s="428" customFormat="1" x14ac:dyDescent="0.25">
      <c r="A10" s="686" t="s">
        <v>8168</v>
      </c>
      <c r="B10" s="373"/>
      <c r="C10" s="719">
        <v>41275</v>
      </c>
      <c r="D10" s="373"/>
      <c r="E10" s="841">
        <v>292.55</v>
      </c>
      <c r="F10" s="373"/>
      <c r="G10" s="347">
        <v>49.311</v>
      </c>
      <c r="H10" s="374"/>
      <c r="I10" s="843">
        <v>10.07</v>
      </c>
      <c r="J10" s="843">
        <v>6.95</v>
      </c>
      <c r="K10" s="843">
        <v>6.86</v>
      </c>
      <c r="L10" s="843">
        <v>7.1</v>
      </c>
      <c r="M10" s="362"/>
      <c r="N10" s="350">
        <v>-34.017499999999998</v>
      </c>
      <c r="O10" s="348">
        <v>-4.1929999999999996</v>
      </c>
      <c r="P10" s="348">
        <v>4.0106999999999999</v>
      </c>
      <c r="Q10" s="348">
        <v>-8.7103999999999999</v>
      </c>
      <c r="R10" s="348">
        <v>-7.6858000000000004</v>
      </c>
      <c r="S10" s="348">
        <v>7.4316000000000004</v>
      </c>
      <c r="T10" s="348">
        <v>4.6430999999999996</v>
      </c>
      <c r="U10" s="354">
        <v>5.8484999999999996</v>
      </c>
      <c r="V10" s="348">
        <v>5.3079999999999998</v>
      </c>
      <c r="W10" s="348">
        <v>6.8856999999999999</v>
      </c>
      <c r="X10" s="348">
        <v>7.8143000000000002</v>
      </c>
      <c r="Y10" s="375">
        <v>5.8952</v>
      </c>
      <c r="Z10" s="348">
        <v>7.9802</v>
      </c>
      <c r="AA10" s="348">
        <v>0.70830000000000004</v>
      </c>
      <c r="AB10" s="348">
        <v>10.1851</v>
      </c>
      <c r="AC10" s="348">
        <v>5.2933000000000003</v>
      </c>
      <c r="AD10" s="348">
        <v>5.5861999999999998</v>
      </c>
      <c r="AE10" s="348">
        <v>0.50339999999999996</v>
      </c>
      <c r="AF10" s="348">
        <v>8.7006999999999994</v>
      </c>
      <c r="AG10" s="569"/>
      <c r="AH10" s="346">
        <v>2</v>
      </c>
      <c r="AI10" s="346">
        <v>2</v>
      </c>
      <c r="AJ10" s="346">
        <v>4</v>
      </c>
      <c r="AK10" s="346">
        <v>5</v>
      </c>
      <c r="AL10" s="346">
        <v>1</v>
      </c>
      <c r="AM10" s="346">
        <v>1</v>
      </c>
      <c r="AN10" s="346">
        <v>1</v>
      </c>
      <c r="AO10" s="572">
        <v>1</v>
      </c>
      <c r="AP10" s="346">
        <v>1</v>
      </c>
      <c r="AQ10" s="346">
        <v>1</v>
      </c>
      <c r="AR10" s="346">
        <v>1</v>
      </c>
      <c r="AS10" s="346">
        <v>2</v>
      </c>
      <c r="AT10" s="346">
        <v>1</v>
      </c>
      <c r="AU10" s="346">
        <v>1</v>
      </c>
      <c r="AV10" s="346">
        <v>1</v>
      </c>
      <c r="AW10" s="346">
        <v>1</v>
      </c>
      <c r="AX10" s="346">
        <v>1</v>
      </c>
      <c r="AY10" s="346">
        <v>5</v>
      </c>
      <c r="AZ10" s="584"/>
      <c r="BA10" s="467">
        <v>94.75</v>
      </c>
      <c r="BB10" s="348" t="s">
        <v>430</v>
      </c>
      <c r="BC10" s="348" t="s">
        <v>430</v>
      </c>
      <c r="BD10" s="348" t="s">
        <v>430</v>
      </c>
      <c r="BE10" s="375" t="s">
        <v>430</v>
      </c>
      <c r="BF10" s="375">
        <v>5.25</v>
      </c>
      <c r="BG10" s="374"/>
      <c r="BH10" s="594">
        <v>5.25</v>
      </c>
      <c r="BI10" s="348" t="s">
        <v>430</v>
      </c>
      <c r="BJ10" s="348" t="s">
        <v>430</v>
      </c>
      <c r="BK10" s="348" t="s">
        <v>430</v>
      </c>
      <c r="BL10" s="348" t="s">
        <v>430</v>
      </c>
      <c r="BM10" s="375">
        <v>94.75</v>
      </c>
      <c r="BN10" s="375" t="s">
        <v>430</v>
      </c>
      <c r="BO10" s="375" t="s">
        <v>430</v>
      </c>
      <c r="BP10" s="375" t="s">
        <v>430</v>
      </c>
      <c r="BQ10" s="375" t="s">
        <v>430</v>
      </c>
      <c r="BR10" s="374"/>
      <c r="BS10" s="649" t="s">
        <v>430</v>
      </c>
      <c r="BT10" s="348" t="s">
        <v>430</v>
      </c>
      <c r="BU10" s="374"/>
      <c r="BV10" s="430" t="s">
        <v>555</v>
      </c>
    </row>
    <row r="11" spans="1:74" s="428" customFormat="1" x14ac:dyDescent="0.25">
      <c r="A11" s="686" t="s">
        <v>8169</v>
      </c>
      <c r="B11" s="373"/>
      <c r="C11" s="719">
        <v>44774</v>
      </c>
      <c r="D11" s="373"/>
      <c r="E11" s="841">
        <v>111.93</v>
      </c>
      <c r="F11" s="373"/>
      <c r="G11" s="347">
        <v>13.369199999999999</v>
      </c>
      <c r="H11" s="374"/>
      <c r="I11" s="348">
        <v>9.8943999999999992</v>
      </c>
      <c r="J11" s="843">
        <v>6.88</v>
      </c>
      <c r="K11" s="843">
        <v>6.8</v>
      </c>
      <c r="L11" s="843">
        <v>7.04</v>
      </c>
      <c r="M11" s="362"/>
      <c r="N11" s="350">
        <v>-34.095100000000002</v>
      </c>
      <c r="O11" s="348">
        <v>-6.7306999999999997</v>
      </c>
      <c r="P11" s="348">
        <v>3.5516000000000001</v>
      </c>
      <c r="Q11" s="348">
        <v>-8.5136000000000003</v>
      </c>
      <c r="R11" s="348">
        <v>-8.8023000000000007</v>
      </c>
      <c r="S11" s="348">
        <v>6.5244</v>
      </c>
      <c r="T11" s="348">
        <v>3.0722999999999998</v>
      </c>
      <c r="U11" s="354">
        <v>4.3460999999999999</v>
      </c>
      <c r="V11" s="348">
        <v>4.0282999999999998</v>
      </c>
      <c r="W11" s="348">
        <v>6.0831</v>
      </c>
      <c r="X11" s="348">
        <v>7.1154000000000002</v>
      </c>
      <c r="Y11" s="375" t="s">
        <v>430</v>
      </c>
      <c r="Z11" s="348" t="s">
        <v>430</v>
      </c>
      <c r="AA11" s="348">
        <v>-0.60219999999999996</v>
      </c>
      <c r="AB11" s="348">
        <v>8.3445</v>
      </c>
      <c r="AC11" s="348">
        <v>3.8420000000000001</v>
      </c>
      <c r="AD11" s="348">
        <v>4.3407</v>
      </c>
      <c r="AE11" s="348">
        <v>1.0378000000000001</v>
      </c>
      <c r="AF11" s="348">
        <v>7.3162000000000003</v>
      </c>
      <c r="AG11" s="569"/>
      <c r="AH11" s="346">
        <v>3</v>
      </c>
      <c r="AI11" s="346">
        <v>5</v>
      </c>
      <c r="AJ11" s="346">
        <v>5</v>
      </c>
      <c r="AK11" s="346">
        <v>3</v>
      </c>
      <c r="AL11" s="346">
        <v>2</v>
      </c>
      <c r="AM11" s="346">
        <v>3</v>
      </c>
      <c r="AN11" s="346">
        <v>4</v>
      </c>
      <c r="AO11" s="572">
        <v>4</v>
      </c>
      <c r="AP11" s="346">
        <v>4</v>
      </c>
      <c r="AQ11" s="346">
        <v>3</v>
      </c>
      <c r="AR11" s="346">
        <v>3</v>
      </c>
      <c r="AS11" s="346" t="s">
        <v>430</v>
      </c>
      <c r="AT11" s="346" t="s">
        <v>430</v>
      </c>
      <c r="AU11" s="346">
        <v>4</v>
      </c>
      <c r="AV11" s="346">
        <v>3</v>
      </c>
      <c r="AW11" s="346">
        <v>4</v>
      </c>
      <c r="AX11" s="346">
        <v>4</v>
      </c>
      <c r="AY11" s="346">
        <v>4</v>
      </c>
      <c r="AZ11" s="584"/>
      <c r="BA11" s="467">
        <v>95.1</v>
      </c>
      <c r="BB11" s="348" t="s">
        <v>430</v>
      </c>
      <c r="BC11" s="348" t="s">
        <v>430</v>
      </c>
      <c r="BD11" s="348" t="s">
        <v>430</v>
      </c>
      <c r="BE11" s="375" t="s">
        <v>430</v>
      </c>
      <c r="BF11" s="375">
        <v>4.9000000000000004</v>
      </c>
      <c r="BG11" s="374"/>
      <c r="BH11" s="594">
        <v>4.9000000000000004</v>
      </c>
      <c r="BI11" s="348" t="s">
        <v>430</v>
      </c>
      <c r="BJ11" s="348" t="s">
        <v>430</v>
      </c>
      <c r="BK11" s="348" t="s">
        <v>430</v>
      </c>
      <c r="BL11" s="348" t="s">
        <v>430</v>
      </c>
      <c r="BM11" s="375">
        <v>95.1</v>
      </c>
      <c r="BN11" s="375" t="s">
        <v>430</v>
      </c>
      <c r="BO11" s="375" t="s">
        <v>430</v>
      </c>
      <c r="BP11" s="375" t="s">
        <v>430</v>
      </c>
      <c r="BQ11" s="375" t="s">
        <v>430</v>
      </c>
      <c r="BR11" s="374"/>
      <c r="BS11" s="649" t="s">
        <v>430</v>
      </c>
      <c r="BT11" s="348" t="s">
        <v>430</v>
      </c>
      <c r="BU11" s="374"/>
      <c r="BV11" s="430" t="s">
        <v>555</v>
      </c>
    </row>
    <row r="12" spans="1:74" s="428" customFormat="1" x14ac:dyDescent="0.25">
      <c r="A12" s="686" t="s">
        <v>8170</v>
      </c>
      <c r="B12" s="373"/>
      <c r="C12" s="719">
        <v>41908</v>
      </c>
      <c r="D12" s="373"/>
      <c r="E12" s="841">
        <v>43.36</v>
      </c>
      <c r="F12" s="373"/>
      <c r="G12" s="347">
        <v>23.0474</v>
      </c>
      <c r="H12" s="374"/>
      <c r="I12" s="348">
        <v>9.5333000000000006</v>
      </c>
      <c r="J12" s="348">
        <v>7.0385999999999997</v>
      </c>
      <c r="K12" s="843">
        <v>6.84</v>
      </c>
      <c r="L12" s="348">
        <v>6.9507099999999999</v>
      </c>
      <c r="M12" s="362"/>
      <c r="N12" s="350">
        <v>-31.488299999999999</v>
      </c>
      <c r="O12" s="348">
        <v>-4.2744999999999997</v>
      </c>
      <c r="P12" s="348">
        <v>5.0953999999999997</v>
      </c>
      <c r="Q12" s="348">
        <v>-8.6476000000000006</v>
      </c>
      <c r="R12" s="348">
        <v>-10.059200000000001</v>
      </c>
      <c r="S12" s="348">
        <v>4.5724999999999998</v>
      </c>
      <c r="T12" s="348">
        <v>2.004</v>
      </c>
      <c r="U12" s="354">
        <v>3.0689000000000002</v>
      </c>
      <c r="V12" s="348">
        <v>2.5440999999999998</v>
      </c>
      <c r="W12" s="348">
        <v>5.2328000000000001</v>
      </c>
      <c r="X12" s="348">
        <v>6.4610000000000003</v>
      </c>
      <c r="Y12" s="375">
        <v>5.0384000000000002</v>
      </c>
      <c r="Z12" s="348">
        <v>6.2652999999999999</v>
      </c>
      <c r="AA12" s="348">
        <v>-1.6815</v>
      </c>
      <c r="AB12" s="348">
        <v>6.8788999999999998</v>
      </c>
      <c r="AC12" s="348">
        <v>2.5674999999999999</v>
      </c>
      <c r="AD12" s="348">
        <v>2.9809999999999999</v>
      </c>
      <c r="AE12" s="348">
        <v>1.1089</v>
      </c>
      <c r="AF12" s="348">
        <v>7.2281000000000004</v>
      </c>
      <c r="AG12" s="569"/>
      <c r="AH12" s="346">
        <v>1</v>
      </c>
      <c r="AI12" s="346">
        <v>3</v>
      </c>
      <c r="AJ12" s="346">
        <v>1</v>
      </c>
      <c r="AK12" s="346">
        <v>4</v>
      </c>
      <c r="AL12" s="346">
        <v>5</v>
      </c>
      <c r="AM12" s="346">
        <v>5</v>
      </c>
      <c r="AN12" s="346">
        <v>5</v>
      </c>
      <c r="AO12" s="572">
        <v>5</v>
      </c>
      <c r="AP12" s="346">
        <v>5</v>
      </c>
      <c r="AQ12" s="346">
        <v>5</v>
      </c>
      <c r="AR12" s="346">
        <v>5</v>
      </c>
      <c r="AS12" s="346">
        <v>4</v>
      </c>
      <c r="AT12" s="346">
        <v>4</v>
      </c>
      <c r="AU12" s="346">
        <v>5</v>
      </c>
      <c r="AV12" s="346">
        <v>5</v>
      </c>
      <c r="AW12" s="346">
        <v>5</v>
      </c>
      <c r="AX12" s="346">
        <v>5</v>
      </c>
      <c r="AY12" s="346">
        <v>3</v>
      </c>
      <c r="AZ12" s="584"/>
      <c r="BA12" s="467">
        <v>98.44</v>
      </c>
      <c r="BB12" s="348" t="s">
        <v>430</v>
      </c>
      <c r="BC12" s="348" t="s">
        <v>430</v>
      </c>
      <c r="BD12" s="348" t="s">
        <v>430</v>
      </c>
      <c r="BE12" s="375" t="s">
        <v>430</v>
      </c>
      <c r="BF12" s="375">
        <v>1.56</v>
      </c>
      <c r="BG12" s="374"/>
      <c r="BH12" s="594">
        <v>1.56</v>
      </c>
      <c r="BI12" s="348" t="s">
        <v>430</v>
      </c>
      <c r="BJ12" s="348" t="s">
        <v>430</v>
      </c>
      <c r="BK12" s="348" t="s">
        <v>430</v>
      </c>
      <c r="BL12" s="348" t="s">
        <v>430</v>
      </c>
      <c r="BM12" s="375">
        <v>98.44</v>
      </c>
      <c r="BN12" s="375" t="s">
        <v>430</v>
      </c>
      <c r="BO12" s="375" t="s">
        <v>430</v>
      </c>
      <c r="BP12" s="375" t="s">
        <v>430</v>
      </c>
      <c r="BQ12" s="375" t="s">
        <v>430</v>
      </c>
      <c r="BR12" s="374"/>
      <c r="BS12" s="649" t="s">
        <v>430</v>
      </c>
      <c r="BT12" s="348" t="s">
        <v>430</v>
      </c>
      <c r="BU12" s="374"/>
      <c r="BV12" s="430" t="s">
        <v>555</v>
      </c>
    </row>
    <row r="13" spans="1:74" x14ac:dyDescent="0.25">
      <c r="A13" s="318" t="s">
        <v>93</v>
      </c>
      <c r="B13" s="43"/>
      <c r="C13" s="720"/>
      <c r="D13" s="43"/>
      <c r="E13" s="51"/>
      <c r="F13" s="43"/>
      <c r="G13" s="55"/>
      <c r="H13" s="66"/>
      <c r="I13" s="59"/>
      <c r="J13" s="59"/>
      <c r="K13" s="59"/>
      <c r="L13" s="59"/>
      <c r="M13" s="258"/>
      <c r="N13" s="70">
        <v>-33.849499999999999</v>
      </c>
      <c r="O13" s="59">
        <v>-4.5659000000000001</v>
      </c>
      <c r="P13" s="59">
        <v>4.2449000000000003</v>
      </c>
      <c r="Q13" s="59">
        <v>-8.4547000000000008</v>
      </c>
      <c r="R13" s="59">
        <v>-9.0283999999999995</v>
      </c>
      <c r="S13" s="59">
        <v>6.3667999999999996</v>
      </c>
      <c r="T13" s="59">
        <v>3.3473999999999999</v>
      </c>
      <c r="U13" s="88">
        <v>4.5498000000000003</v>
      </c>
      <c r="V13" s="59">
        <v>4.1471999999999998</v>
      </c>
      <c r="W13" s="59">
        <v>6.1951000000000001</v>
      </c>
      <c r="X13" s="59">
        <v>7.1942000000000004</v>
      </c>
      <c r="Y13" s="276">
        <v>5.6711999999999998</v>
      </c>
      <c r="Z13" s="59">
        <v>7.3653000000000004</v>
      </c>
      <c r="AA13" s="59">
        <v>-0.49690000000000001</v>
      </c>
      <c r="AB13" s="59">
        <v>8.5661000000000005</v>
      </c>
      <c r="AC13" s="59">
        <v>4.0639000000000003</v>
      </c>
      <c r="AD13" s="59">
        <v>4.4775</v>
      </c>
      <c r="AE13" s="59">
        <v>1.1838</v>
      </c>
      <c r="AF13" s="59">
        <v>8.0459999999999994</v>
      </c>
      <c r="AG13" s="553"/>
      <c r="AH13" s="51">
        <v>5</v>
      </c>
      <c r="AI13" s="51">
        <v>5</v>
      </c>
      <c r="AJ13" s="51">
        <v>5</v>
      </c>
      <c r="AK13" s="51">
        <v>5</v>
      </c>
      <c r="AL13" s="51">
        <v>5</v>
      </c>
      <c r="AM13" s="51">
        <v>5</v>
      </c>
      <c r="AN13" s="51">
        <v>5</v>
      </c>
      <c r="AO13" s="560">
        <v>5</v>
      </c>
      <c r="AP13" s="51">
        <v>5</v>
      </c>
      <c r="AQ13" s="51">
        <v>5</v>
      </c>
      <c r="AR13" s="51">
        <v>5</v>
      </c>
      <c r="AS13" s="51">
        <v>4</v>
      </c>
      <c r="AT13" s="51">
        <v>4</v>
      </c>
      <c r="AU13" s="51">
        <v>5</v>
      </c>
      <c r="AV13" s="51">
        <v>5</v>
      </c>
      <c r="AW13" s="51">
        <v>5</v>
      </c>
      <c r="AX13" s="51">
        <v>5</v>
      </c>
      <c r="AY13" s="51">
        <v>5</v>
      </c>
      <c r="AZ13" s="579"/>
      <c r="BA13" s="577"/>
      <c r="BB13" s="59"/>
      <c r="BC13" s="59"/>
      <c r="BD13" s="59"/>
      <c r="BE13" s="276"/>
      <c r="BF13" s="276"/>
      <c r="BG13" s="66"/>
      <c r="BH13" s="586"/>
      <c r="BI13" s="59"/>
      <c r="BJ13" s="59"/>
      <c r="BK13" s="59"/>
      <c r="BL13" s="59"/>
      <c r="BM13" s="276"/>
      <c r="BN13" s="587"/>
      <c r="BO13" s="587"/>
      <c r="BP13" s="587"/>
      <c r="BQ13" s="587"/>
      <c r="BR13" s="602"/>
      <c r="BS13" s="645"/>
      <c r="BT13" s="59"/>
      <c r="BU13" s="66"/>
      <c r="BV13" s="34"/>
    </row>
    <row r="14" spans="1:74" x14ac:dyDescent="0.25">
      <c r="A14" s="320" t="s">
        <v>94</v>
      </c>
      <c r="B14" s="44"/>
      <c r="C14" s="721"/>
      <c r="D14" s="44"/>
      <c r="E14" s="52"/>
      <c r="F14" s="44"/>
      <c r="G14" s="56"/>
      <c r="H14" s="67"/>
      <c r="I14" s="60"/>
      <c r="J14" s="60"/>
      <c r="K14" s="60"/>
      <c r="L14" s="60"/>
      <c r="M14" s="259"/>
      <c r="N14" s="71">
        <v>-31.488299999999999</v>
      </c>
      <c r="O14" s="60">
        <v>-2.0554000000000001</v>
      </c>
      <c r="P14" s="60">
        <v>5.0953999999999997</v>
      </c>
      <c r="Q14" s="60">
        <v>-8.1656999999999993</v>
      </c>
      <c r="R14" s="60">
        <v>-7.6858000000000004</v>
      </c>
      <c r="S14" s="60">
        <v>7.4316000000000004</v>
      </c>
      <c r="T14" s="60">
        <v>4.6430999999999996</v>
      </c>
      <c r="U14" s="89">
        <v>5.8484999999999996</v>
      </c>
      <c r="V14" s="60">
        <v>5.3079999999999998</v>
      </c>
      <c r="W14" s="60">
        <v>6.8856999999999999</v>
      </c>
      <c r="X14" s="60">
        <v>7.8143000000000002</v>
      </c>
      <c r="Y14" s="277">
        <v>5.9290000000000003</v>
      </c>
      <c r="Z14" s="60">
        <v>7.9802</v>
      </c>
      <c r="AA14" s="60">
        <v>0.70830000000000004</v>
      </c>
      <c r="AB14" s="60">
        <v>10.1851</v>
      </c>
      <c r="AC14" s="60">
        <v>5.2933000000000003</v>
      </c>
      <c r="AD14" s="60">
        <v>5.5861999999999998</v>
      </c>
      <c r="AE14" s="60">
        <v>1.706</v>
      </c>
      <c r="AF14" s="60">
        <v>8.7006999999999994</v>
      </c>
      <c r="AG14" s="554"/>
      <c r="AH14" s="52"/>
      <c r="AI14" s="52"/>
      <c r="AJ14" s="52"/>
      <c r="AK14" s="52"/>
      <c r="AL14" s="52"/>
      <c r="AM14" s="52"/>
      <c r="AN14" s="52"/>
      <c r="AO14" s="561"/>
      <c r="AP14" s="52"/>
      <c r="AQ14" s="52"/>
      <c r="AR14" s="52"/>
      <c r="AS14" s="52"/>
      <c r="AT14" s="52"/>
      <c r="AU14" s="52"/>
      <c r="AV14" s="52"/>
      <c r="AW14" s="52"/>
      <c r="AX14" s="52"/>
      <c r="AY14" s="52"/>
      <c r="AZ14" s="580"/>
      <c r="BA14" s="551"/>
      <c r="BB14" s="60"/>
      <c r="BC14" s="60"/>
      <c r="BD14" s="60"/>
      <c r="BE14" s="277"/>
      <c r="BF14" s="277"/>
      <c r="BG14" s="67"/>
      <c r="BH14" s="588"/>
      <c r="BI14" s="60"/>
      <c r="BJ14" s="60"/>
      <c r="BK14" s="60"/>
      <c r="BL14" s="60"/>
      <c r="BM14" s="277"/>
      <c r="BN14" s="589"/>
      <c r="BO14" s="589"/>
      <c r="BP14" s="589"/>
      <c r="BQ14" s="589"/>
      <c r="BR14" s="596"/>
      <c r="BS14" s="646"/>
      <c r="BT14" s="60"/>
      <c r="BU14" s="67"/>
      <c r="BV14" s="26"/>
    </row>
    <row r="15" spans="1:74" x14ac:dyDescent="0.25">
      <c r="A15" s="320" t="s">
        <v>95</v>
      </c>
      <c r="B15" s="44"/>
      <c r="C15" s="721"/>
      <c r="D15" s="44"/>
      <c r="E15" s="52"/>
      <c r="F15" s="44"/>
      <c r="G15" s="56"/>
      <c r="H15" s="67"/>
      <c r="I15" s="60"/>
      <c r="J15" s="60"/>
      <c r="K15" s="60"/>
      <c r="L15" s="60"/>
      <c r="M15" s="259"/>
      <c r="N15" s="71">
        <v>-35.28</v>
      </c>
      <c r="O15" s="60">
        <v>-6.7306999999999997</v>
      </c>
      <c r="P15" s="60">
        <v>3.5516000000000001</v>
      </c>
      <c r="Q15" s="60">
        <v>-8.7103999999999999</v>
      </c>
      <c r="R15" s="60">
        <v>-10.059200000000001</v>
      </c>
      <c r="S15" s="60">
        <v>4.5724999999999998</v>
      </c>
      <c r="T15" s="60">
        <v>2.004</v>
      </c>
      <c r="U15" s="89">
        <v>3.0689000000000002</v>
      </c>
      <c r="V15" s="60">
        <v>2.5440999999999998</v>
      </c>
      <c r="W15" s="60">
        <v>5.2328000000000001</v>
      </c>
      <c r="X15" s="60">
        <v>6.4610000000000003</v>
      </c>
      <c r="Y15" s="277">
        <v>5.0384000000000002</v>
      </c>
      <c r="Z15" s="60">
        <v>6.2652999999999999</v>
      </c>
      <c r="AA15" s="60">
        <v>-1.6815</v>
      </c>
      <c r="AB15" s="60">
        <v>6.8788999999999998</v>
      </c>
      <c r="AC15" s="60">
        <v>2.5674999999999999</v>
      </c>
      <c r="AD15" s="60">
        <v>2.9809999999999999</v>
      </c>
      <c r="AE15" s="60">
        <v>0.50339999999999996</v>
      </c>
      <c r="AF15" s="60">
        <v>7.2281000000000004</v>
      </c>
      <c r="AG15" s="554"/>
      <c r="AH15" s="52"/>
      <c r="AI15" s="52"/>
      <c r="AJ15" s="52"/>
      <c r="AK15" s="52"/>
      <c r="AL15" s="52"/>
      <c r="AM15" s="52"/>
      <c r="AN15" s="52"/>
      <c r="AO15" s="561"/>
      <c r="AP15" s="52"/>
      <c r="AQ15" s="52"/>
      <c r="AR15" s="52"/>
      <c r="AS15" s="52"/>
      <c r="AT15" s="52"/>
      <c r="AU15" s="52"/>
      <c r="AV15" s="52"/>
      <c r="AW15" s="52"/>
      <c r="AX15" s="52"/>
      <c r="AY15" s="52"/>
      <c r="AZ15" s="580"/>
      <c r="BA15" s="551"/>
      <c r="BB15" s="60"/>
      <c r="BC15" s="60"/>
      <c r="BD15" s="60"/>
      <c r="BE15" s="277"/>
      <c r="BF15" s="277"/>
      <c r="BG15" s="67"/>
      <c r="BH15" s="588"/>
      <c r="BI15" s="60"/>
      <c r="BJ15" s="60"/>
      <c r="BK15" s="60"/>
      <c r="BL15" s="60"/>
      <c r="BM15" s="277"/>
      <c r="BN15" s="589"/>
      <c r="BO15" s="589"/>
      <c r="BP15" s="589"/>
      <c r="BQ15" s="589"/>
      <c r="BR15" s="596"/>
      <c r="BS15" s="646"/>
      <c r="BT15" s="60"/>
      <c r="BU15" s="67"/>
      <c r="BV15" s="26"/>
    </row>
    <row r="16" spans="1:74" x14ac:dyDescent="0.25">
      <c r="A16" s="321" t="s">
        <v>96</v>
      </c>
      <c r="B16" s="45"/>
      <c r="C16" s="722"/>
      <c r="D16" s="45"/>
      <c r="E16" s="53"/>
      <c r="F16" s="45"/>
      <c r="G16" s="57"/>
      <c r="H16" s="68"/>
      <c r="I16" s="61"/>
      <c r="J16" s="61"/>
      <c r="K16" s="61"/>
      <c r="L16" s="61"/>
      <c r="M16" s="262"/>
      <c r="N16" s="72">
        <v>-34.095100000000002</v>
      </c>
      <c r="O16" s="61">
        <v>-4.2744999999999997</v>
      </c>
      <c r="P16" s="61">
        <v>4.2363</v>
      </c>
      <c r="Q16" s="61">
        <v>-8.5136000000000003</v>
      </c>
      <c r="R16" s="61">
        <v>-9.2222000000000008</v>
      </c>
      <c r="S16" s="61">
        <v>6.5244</v>
      </c>
      <c r="T16" s="61">
        <v>3.1663000000000001</v>
      </c>
      <c r="U16" s="90">
        <v>4.3579999999999997</v>
      </c>
      <c r="V16" s="61">
        <v>4.0789</v>
      </c>
      <c r="W16" s="61">
        <v>6.0831</v>
      </c>
      <c r="X16" s="61">
        <v>7.1154000000000002</v>
      </c>
      <c r="Y16" s="279">
        <v>5.8586999999999998</v>
      </c>
      <c r="Z16" s="61">
        <v>7.60785</v>
      </c>
      <c r="AA16" s="61">
        <v>-0.45829999999999999</v>
      </c>
      <c r="AB16" s="61">
        <v>8.3445</v>
      </c>
      <c r="AC16" s="61">
        <v>3.9314</v>
      </c>
      <c r="AD16" s="61">
        <v>4.4284999999999997</v>
      </c>
      <c r="AE16" s="61">
        <v>1.1089</v>
      </c>
      <c r="AF16" s="61">
        <v>8.4817</v>
      </c>
      <c r="AG16" s="556"/>
      <c r="AH16" s="53"/>
      <c r="AI16" s="53"/>
      <c r="AJ16" s="53"/>
      <c r="AK16" s="53"/>
      <c r="AL16" s="53"/>
      <c r="AM16" s="53"/>
      <c r="AN16" s="53"/>
      <c r="AO16" s="563"/>
      <c r="AP16" s="53"/>
      <c r="AQ16" s="53"/>
      <c r="AR16" s="53"/>
      <c r="AS16" s="53"/>
      <c r="AT16" s="53"/>
      <c r="AU16" s="53"/>
      <c r="AV16" s="53"/>
      <c r="AW16" s="53"/>
      <c r="AX16" s="53"/>
      <c r="AY16" s="53"/>
      <c r="AZ16" s="581"/>
      <c r="BA16" s="578"/>
      <c r="BB16" s="61"/>
      <c r="BC16" s="61"/>
      <c r="BD16" s="61"/>
      <c r="BE16" s="279"/>
      <c r="BF16" s="279"/>
      <c r="BG16" s="68"/>
      <c r="BH16" s="590"/>
      <c r="BI16" s="61"/>
      <c r="BJ16" s="61"/>
      <c r="BK16" s="61"/>
      <c r="BL16" s="61"/>
      <c r="BM16" s="279"/>
      <c r="BN16" s="591"/>
      <c r="BO16" s="591"/>
      <c r="BP16" s="591"/>
      <c r="BQ16" s="591"/>
      <c r="BR16" s="603"/>
      <c r="BS16" s="647"/>
      <c r="BT16" s="61"/>
      <c r="BU16" s="68"/>
      <c r="BV16" s="272"/>
    </row>
    <row r="17" spans="1:74" ht="14.5" x14ac:dyDescent="0.25">
      <c r="A17" s="323" t="s">
        <v>246</v>
      </c>
      <c r="B17" s="46"/>
      <c r="C17" s="723"/>
      <c r="D17" s="46"/>
      <c r="E17" s="54"/>
      <c r="F17" s="46"/>
      <c r="G17" s="58"/>
      <c r="H17" s="69"/>
      <c r="I17" s="62"/>
      <c r="J17" s="62"/>
      <c r="K17" s="62"/>
      <c r="L17" s="62"/>
      <c r="M17" s="263"/>
      <c r="N17" s="73"/>
      <c r="O17" s="62"/>
      <c r="P17" s="62"/>
      <c r="Q17" s="62"/>
      <c r="R17" s="62"/>
      <c r="S17" s="62"/>
      <c r="T17" s="62"/>
      <c r="U17" s="91"/>
      <c r="V17" s="62"/>
      <c r="W17" s="62"/>
      <c r="X17" s="62"/>
      <c r="Y17" s="245"/>
      <c r="Z17" s="62"/>
      <c r="AA17" s="62"/>
      <c r="AB17" s="62"/>
      <c r="AC17" s="62"/>
      <c r="AD17" s="62"/>
      <c r="AE17" s="62"/>
      <c r="AF17" s="62"/>
      <c r="AG17" s="557"/>
      <c r="AH17" s="54"/>
      <c r="AI17" s="54"/>
      <c r="AJ17" s="54"/>
      <c r="AK17" s="54"/>
      <c r="AL17" s="54"/>
      <c r="AM17" s="54"/>
      <c r="AN17" s="54"/>
      <c r="AO17" s="564"/>
      <c r="AP17" s="54"/>
      <c r="AQ17" s="54"/>
      <c r="AR17" s="54"/>
      <c r="AS17" s="54"/>
      <c r="AT17" s="54"/>
      <c r="AU17" s="54"/>
      <c r="AV17" s="54"/>
      <c r="AW17" s="54"/>
      <c r="AX17" s="54"/>
      <c r="AY17" s="54"/>
      <c r="AZ17" s="582"/>
      <c r="BA17" s="280"/>
      <c r="BB17" s="62"/>
      <c r="BC17" s="62"/>
      <c r="BD17" s="62"/>
      <c r="BE17" s="245"/>
      <c r="BF17" s="245"/>
      <c r="BG17" s="69"/>
      <c r="BH17" s="585"/>
      <c r="BI17" s="62"/>
      <c r="BJ17" s="62"/>
      <c r="BK17" s="62"/>
      <c r="BL17" s="62"/>
      <c r="BM17" s="245"/>
      <c r="BN17" s="592"/>
      <c r="BO17" s="592"/>
      <c r="BP17" s="592"/>
      <c r="BQ17" s="592"/>
      <c r="BR17" s="545"/>
      <c r="BS17" s="648"/>
      <c r="BT17" s="62"/>
      <c r="BU17" s="69"/>
      <c r="BV17" s="41"/>
    </row>
    <row r="18" spans="1:74" s="425" customFormat="1" x14ac:dyDescent="0.25">
      <c r="A18" s="337" t="s">
        <v>8171</v>
      </c>
      <c r="B18" s="369"/>
      <c r="C18" s="718">
        <v>41894</v>
      </c>
      <c r="D18" s="369"/>
      <c r="E18" s="841">
        <v>2012.49</v>
      </c>
      <c r="F18" s="369"/>
      <c r="G18" s="339">
        <v>26.0076</v>
      </c>
      <c r="H18" s="370"/>
      <c r="I18" s="843">
        <v>10.02</v>
      </c>
      <c r="J18" s="843">
        <v>6.94</v>
      </c>
      <c r="K18" s="843">
        <v>6.88</v>
      </c>
      <c r="L18" s="843">
        <v>7.12</v>
      </c>
      <c r="M18" s="361"/>
      <c r="N18" s="342">
        <v>-34.491900000000001</v>
      </c>
      <c r="O18" s="340">
        <v>-2.1983000000000001</v>
      </c>
      <c r="P18" s="340">
        <v>4.1734999999999998</v>
      </c>
      <c r="Q18" s="340">
        <v>-8.3934999999999995</v>
      </c>
      <c r="R18" s="340">
        <v>-9.5244999999999997</v>
      </c>
      <c r="S18" s="340">
        <v>6.8701999999999996</v>
      </c>
      <c r="T18" s="340">
        <v>3.7149000000000001</v>
      </c>
      <c r="U18" s="344">
        <v>4.9836999999999998</v>
      </c>
      <c r="V18" s="340">
        <v>4.6288999999999998</v>
      </c>
      <c r="W18" s="340">
        <v>6.5430999999999999</v>
      </c>
      <c r="X18" s="340">
        <v>7.3117999999999999</v>
      </c>
      <c r="Y18" s="371">
        <v>5.766</v>
      </c>
      <c r="Z18" s="340">
        <v>7.3638000000000003</v>
      </c>
      <c r="AA18" s="340">
        <v>-0.60940000000000005</v>
      </c>
      <c r="AB18" s="340">
        <v>9.0251000000000001</v>
      </c>
      <c r="AC18" s="340">
        <v>4.5431999999999997</v>
      </c>
      <c r="AD18" s="340">
        <v>4.9035000000000002</v>
      </c>
      <c r="AE18" s="340">
        <v>1.4039999999999999</v>
      </c>
      <c r="AF18" s="340">
        <v>8.2888999999999999</v>
      </c>
      <c r="AG18" s="568"/>
      <c r="AH18" s="338">
        <v>3</v>
      </c>
      <c r="AI18" s="338">
        <v>1</v>
      </c>
      <c r="AJ18" s="338">
        <v>2</v>
      </c>
      <c r="AK18" s="338">
        <v>1</v>
      </c>
      <c r="AL18" s="338">
        <v>3</v>
      </c>
      <c r="AM18" s="338">
        <v>2</v>
      </c>
      <c r="AN18" s="338">
        <v>2</v>
      </c>
      <c r="AO18" s="570">
        <v>2</v>
      </c>
      <c r="AP18" s="338">
        <v>2</v>
      </c>
      <c r="AQ18" s="338">
        <v>2</v>
      </c>
      <c r="AR18" s="338">
        <v>2</v>
      </c>
      <c r="AS18" s="338">
        <v>1</v>
      </c>
      <c r="AT18" s="338">
        <v>2</v>
      </c>
      <c r="AU18" s="338">
        <v>2</v>
      </c>
      <c r="AV18" s="338">
        <v>2</v>
      </c>
      <c r="AW18" s="338">
        <v>2</v>
      </c>
      <c r="AX18" s="338">
        <v>2</v>
      </c>
      <c r="AY18" s="338">
        <v>1</v>
      </c>
      <c r="AZ18" s="583"/>
      <c r="BA18" s="464">
        <v>93.19</v>
      </c>
      <c r="BB18" s="340" t="s">
        <v>430</v>
      </c>
      <c r="BC18" s="340" t="s">
        <v>430</v>
      </c>
      <c r="BD18" s="340" t="s">
        <v>430</v>
      </c>
      <c r="BE18" s="371" t="s">
        <v>430</v>
      </c>
      <c r="BF18" s="371">
        <v>6.81</v>
      </c>
      <c r="BG18" s="370"/>
      <c r="BH18" s="593">
        <v>6.81</v>
      </c>
      <c r="BI18" s="340" t="s">
        <v>430</v>
      </c>
      <c r="BJ18" s="340" t="s">
        <v>430</v>
      </c>
      <c r="BK18" s="340" t="s">
        <v>430</v>
      </c>
      <c r="BL18" s="340" t="s">
        <v>430</v>
      </c>
      <c r="BM18" s="371">
        <v>93.19</v>
      </c>
      <c r="BN18" s="371" t="s">
        <v>430</v>
      </c>
      <c r="BO18" s="371" t="s">
        <v>430</v>
      </c>
      <c r="BP18" s="371" t="s">
        <v>430</v>
      </c>
      <c r="BQ18" s="371" t="s">
        <v>430</v>
      </c>
      <c r="BR18" s="370"/>
      <c r="BS18" s="609" t="s">
        <v>430</v>
      </c>
      <c r="BT18" s="340" t="s">
        <v>430</v>
      </c>
      <c r="BU18" s="370"/>
      <c r="BV18" s="571" t="s">
        <v>555</v>
      </c>
    </row>
    <row r="19" spans="1:74" s="428" customFormat="1" x14ac:dyDescent="0.25">
      <c r="A19" s="345" t="s">
        <v>8172</v>
      </c>
      <c r="B19" s="373"/>
      <c r="C19" s="719">
        <v>36901</v>
      </c>
      <c r="D19" s="373"/>
      <c r="E19" s="841">
        <v>1605.27</v>
      </c>
      <c r="F19" s="373"/>
      <c r="G19" s="347">
        <v>66.450400000000002</v>
      </c>
      <c r="H19" s="374"/>
      <c r="I19" s="843">
        <v>9.61</v>
      </c>
      <c r="J19" s="843">
        <v>6.97</v>
      </c>
      <c r="K19" s="843">
        <v>6.83</v>
      </c>
      <c r="L19" s="843">
        <v>7.06</v>
      </c>
      <c r="M19" s="362"/>
      <c r="N19" s="350">
        <v>-35.613599999999998</v>
      </c>
      <c r="O19" s="348">
        <v>-5.8928000000000003</v>
      </c>
      <c r="P19" s="348">
        <v>3.9264000000000001</v>
      </c>
      <c r="Q19" s="348">
        <v>-8.4705999999999992</v>
      </c>
      <c r="R19" s="348">
        <v>-9.5327999999999999</v>
      </c>
      <c r="S19" s="348">
        <v>5.9687999999999999</v>
      </c>
      <c r="T19" s="348">
        <v>2.8458000000000001</v>
      </c>
      <c r="U19" s="354">
        <v>4.0316000000000001</v>
      </c>
      <c r="V19" s="348">
        <v>3.7513999999999998</v>
      </c>
      <c r="W19" s="348">
        <v>5.7365000000000004</v>
      </c>
      <c r="X19" s="348">
        <v>6.7629999999999999</v>
      </c>
      <c r="Y19" s="375">
        <v>5.4866000000000001</v>
      </c>
      <c r="Z19" s="348">
        <v>7.3282999999999996</v>
      </c>
      <c r="AA19" s="348">
        <v>-0.76549999999999996</v>
      </c>
      <c r="AB19" s="348">
        <v>7.9322999999999997</v>
      </c>
      <c r="AC19" s="348">
        <v>3.6063999999999998</v>
      </c>
      <c r="AD19" s="348">
        <v>4.1006999999999998</v>
      </c>
      <c r="AE19" s="348">
        <v>1.3956999999999999</v>
      </c>
      <c r="AF19" s="348">
        <v>7.6361999999999997</v>
      </c>
      <c r="AG19" s="569"/>
      <c r="AH19" s="346">
        <v>5</v>
      </c>
      <c r="AI19" s="346">
        <v>4</v>
      </c>
      <c r="AJ19" s="346">
        <v>3</v>
      </c>
      <c r="AK19" s="346">
        <v>2</v>
      </c>
      <c r="AL19" s="346">
        <v>4</v>
      </c>
      <c r="AM19" s="346">
        <v>4</v>
      </c>
      <c r="AN19" s="346">
        <v>3</v>
      </c>
      <c r="AO19" s="572">
        <v>3</v>
      </c>
      <c r="AP19" s="346">
        <v>3</v>
      </c>
      <c r="AQ19" s="346">
        <v>3</v>
      </c>
      <c r="AR19" s="346">
        <v>3</v>
      </c>
      <c r="AS19" s="346">
        <v>3</v>
      </c>
      <c r="AT19" s="346">
        <v>3</v>
      </c>
      <c r="AU19" s="346">
        <v>3</v>
      </c>
      <c r="AV19" s="346">
        <v>3</v>
      </c>
      <c r="AW19" s="346">
        <v>3</v>
      </c>
      <c r="AX19" s="346">
        <v>3</v>
      </c>
      <c r="AY19" s="346">
        <v>2</v>
      </c>
      <c r="AZ19" s="584"/>
      <c r="BA19" s="467">
        <v>97.5</v>
      </c>
      <c r="BB19" s="348" t="s">
        <v>430</v>
      </c>
      <c r="BC19" s="348" t="s">
        <v>430</v>
      </c>
      <c r="BD19" s="348" t="s">
        <v>430</v>
      </c>
      <c r="BE19" s="375" t="s">
        <v>430</v>
      </c>
      <c r="BF19" s="375">
        <v>2.5</v>
      </c>
      <c r="BG19" s="374"/>
      <c r="BH19" s="594">
        <v>2.5</v>
      </c>
      <c r="BI19" s="348" t="s">
        <v>430</v>
      </c>
      <c r="BJ19" s="348" t="s">
        <v>430</v>
      </c>
      <c r="BK19" s="348" t="s">
        <v>430</v>
      </c>
      <c r="BL19" s="348" t="s">
        <v>430</v>
      </c>
      <c r="BM19" s="375">
        <v>97.5</v>
      </c>
      <c r="BN19" s="375" t="s">
        <v>430</v>
      </c>
      <c r="BO19" s="375" t="s">
        <v>430</v>
      </c>
      <c r="BP19" s="375" t="s">
        <v>430</v>
      </c>
      <c r="BQ19" s="375" t="s">
        <v>430</v>
      </c>
      <c r="BR19" s="374"/>
      <c r="BS19" s="649" t="s">
        <v>430</v>
      </c>
      <c r="BT19" s="348" t="s">
        <v>430</v>
      </c>
      <c r="BU19" s="374"/>
      <c r="BV19" s="430" t="s">
        <v>555</v>
      </c>
    </row>
    <row r="20" spans="1:74" s="428" customFormat="1" x14ac:dyDescent="0.25">
      <c r="A20" s="345" t="s">
        <v>8173</v>
      </c>
      <c r="B20" s="373"/>
      <c r="C20" s="719">
        <v>37324</v>
      </c>
      <c r="D20" s="373"/>
      <c r="E20" s="841">
        <v>292.55</v>
      </c>
      <c r="F20" s="373"/>
      <c r="G20" s="347">
        <v>48.3733</v>
      </c>
      <c r="H20" s="374"/>
      <c r="I20" s="843">
        <v>10.07</v>
      </c>
      <c r="J20" s="843">
        <v>6.95</v>
      </c>
      <c r="K20" s="843">
        <v>6.86</v>
      </c>
      <c r="L20" s="843">
        <v>7.1</v>
      </c>
      <c r="M20" s="362"/>
      <c r="N20" s="350">
        <v>-34.224400000000003</v>
      </c>
      <c r="O20" s="348">
        <v>-4.3998999999999997</v>
      </c>
      <c r="P20" s="348">
        <v>3.7863000000000002</v>
      </c>
      <c r="Q20" s="348">
        <v>-8.9268999999999998</v>
      </c>
      <c r="R20" s="348">
        <v>-7.9034000000000004</v>
      </c>
      <c r="S20" s="348">
        <v>7.2073999999999998</v>
      </c>
      <c r="T20" s="348">
        <v>4.4189999999999996</v>
      </c>
      <c r="U20" s="354">
        <v>5.6195000000000004</v>
      </c>
      <c r="V20" s="348">
        <v>5.0766999999999998</v>
      </c>
      <c r="W20" s="348">
        <v>6.6498999999999997</v>
      </c>
      <c r="X20" s="348">
        <v>7.5758000000000001</v>
      </c>
      <c r="Y20" s="375">
        <v>5.6920000000000002</v>
      </c>
      <c r="Z20" s="348">
        <v>7.8152999999999997</v>
      </c>
      <c r="AA20" s="348">
        <v>0.48780000000000001</v>
      </c>
      <c r="AB20" s="348">
        <v>9.9556000000000004</v>
      </c>
      <c r="AC20" s="348">
        <v>5.0659999999999998</v>
      </c>
      <c r="AD20" s="348">
        <v>5.3548</v>
      </c>
      <c r="AE20" s="348">
        <v>0.2868</v>
      </c>
      <c r="AF20" s="348">
        <v>6.6391</v>
      </c>
      <c r="AG20" s="569"/>
      <c r="AH20" s="346">
        <v>2</v>
      </c>
      <c r="AI20" s="346">
        <v>2</v>
      </c>
      <c r="AJ20" s="346">
        <v>4</v>
      </c>
      <c r="AK20" s="346">
        <v>4</v>
      </c>
      <c r="AL20" s="346">
        <v>1</v>
      </c>
      <c r="AM20" s="346">
        <v>1</v>
      </c>
      <c r="AN20" s="346">
        <v>1</v>
      </c>
      <c r="AO20" s="572">
        <v>1</v>
      </c>
      <c r="AP20" s="346">
        <v>1</v>
      </c>
      <c r="AQ20" s="346">
        <v>1</v>
      </c>
      <c r="AR20" s="346">
        <v>1</v>
      </c>
      <c r="AS20" s="346">
        <v>2</v>
      </c>
      <c r="AT20" s="346">
        <v>1</v>
      </c>
      <c r="AU20" s="346">
        <v>1</v>
      </c>
      <c r="AV20" s="346">
        <v>1</v>
      </c>
      <c r="AW20" s="346">
        <v>1</v>
      </c>
      <c r="AX20" s="346">
        <v>1</v>
      </c>
      <c r="AY20" s="346">
        <v>5</v>
      </c>
      <c r="AZ20" s="584"/>
      <c r="BA20" s="467">
        <v>94.75</v>
      </c>
      <c r="BB20" s="348" t="s">
        <v>430</v>
      </c>
      <c r="BC20" s="348" t="s">
        <v>430</v>
      </c>
      <c r="BD20" s="348" t="s">
        <v>430</v>
      </c>
      <c r="BE20" s="375" t="s">
        <v>430</v>
      </c>
      <c r="BF20" s="375">
        <v>5.25</v>
      </c>
      <c r="BG20" s="374"/>
      <c r="BH20" s="594">
        <v>5.25</v>
      </c>
      <c r="BI20" s="348" t="s">
        <v>430</v>
      </c>
      <c r="BJ20" s="348" t="s">
        <v>430</v>
      </c>
      <c r="BK20" s="348" t="s">
        <v>430</v>
      </c>
      <c r="BL20" s="348" t="s">
        <v>430</v>
      </c>
      <c r="BM20" s="375">
        <v>94.75</v>
      </c>
      <c r="BN20" s="375" t="s">
        <v>430</v>
      </c>
      <c r="BO20" s="375" t="s">
        <v>430</v>
      </c>
      <c r="BP20" s="375" t="s">
        <v>430</v>
      </c>
      <c r="BQ20" s="375" t="s">
        <v>430</v>
      </c>
      <c r="BR20" s="374"/>
      <c r="BS20" s="649" t="s">
        <v>430</v>
      </c>
      <c r="BT20" s="348" t="s">
        <v>430</v>
      </c>
      <c r="BU20" s="374"/>
      <c r="BV20" s="430" t="s">
        <v>555</v>
      </c>
    </row>
    <row r="21" spans="1:74" s="428" customFormat="1" x14ac:dyDescent="0.25">
      <c r="A21" s="345" t="s">
        <v>8174</v>
      </c>
      <c r="B21" s="373"/>
      <c r="C21" s="719">
        <v>44774</v>
      </c>
      <c r="D21" s="373"/>
      <c r="E21" s="841">
        <v>111.93</v>
      </c>
      <c r="F21" s="373"/>
      <c r="G21" s="347">
        <v>13.1083</v>
      </c>
      <c r="H21" s="374"/>
      <c r="I21" s="348">
        <v>9.8943999999999992</v>
      </c>
      <c r="J21" s="843">
        <v>6.88</v>
      </c>
      <c r="K21" s="843">
        <v>6.8</v>
      </c>
      <c r="L21" s="843">
        <v>7.04</v>
      </c>
      <c r="M21" s="362"/>
      <c r="N21" s="350">
        <v>-34.495100000000001</v>
      </c>
      <c r="O21" s="348">
        <v>-7.2354000000000003</v>
      </c>
      <c r="P21" s="348">
        <v>3.0647000000000002</v>
      </c>
      <c r="Q21" s="348">
        <v>-8.9787999999999997</v>
      </c>
      <c r="R21" s="348">
        <v>-9.2502999999999993</v>
      </c>
      <c r="S21" s="348">
        <v>6.0628000000000002</v>
      </c>
      <c r="T21" s="348">
        <v>2.6080000000000001</v>
      </c>
      <c r="U21" s="354">
        <v>3.8715000000000002</v>
      </c>
      <c r="V21" s="348">
        <v>3.5451999999999999</v>
      </c>
      <c r="W21" s="348">
        <v>5.5850999999999997</v>
      </c>
      <c r="X21" s="348">
        <v>6.6089000000000002</v>
      </c>
      <c r="Y21" s="375" t="s">
        <v>430</v>
      </c>
      <c r="Z21" s="348" t="s">
        <v>430</v>
      </c>
      <c r="AA21" s="348">
        <v>-1.0573999999999999</v>
      </c>
      <c r="AB21" s="348">
        <v>7.8726000000000003</v>
      </c>
      <c r="AC21" s="348">
        <v>3.3698999999999999</v>
      </c>
      <c r="AD21" s="348">
        <v>3.8580999999999999</v>
      </c>
      <c r="AE21" s="348">
        <v>0.58479999999999999</v>
      </c>
      <c r="AF21" s="348">
        <v>6.8030999999999997</v>
      </c>
      <c r="AG21" s="569"/>
      <c r="AH21" s="346">
        <v>4</v>
      </c>
      <c r="AI21" s="346">
        <v>5</v>
      </c>
      <c r="AJ21" s="346">
        <v>5</v>
      </c>
      <c r="AK21" s="346">
        <v>5</v>
      </c>
      <c r="AL21" s="346">
        <v>2</v>
      </c>
      <c r="AM21" s="346">
        <v>3</v>
      </c>
      <c r="AN21" s="346">
        <v>4</v>
      </c>
      <c r="AO21" s="572">
        <v>4</v>
      </c>
      <c r="AP21" s="346">
        <v>4</v>
      </c>
      <c r="AQ21" s="346">
        <v>4</v>
      </c>
      <c r="AR21" s="346">
        <v>4</v>
      </c>
      <c r="AS21" s="346" t="s">
        <v>430</v>
      </c>
      <c r="AT21" s="346" t="s">
        <v>430</v>
      </c>
      <c r="AU21" s="346">
        <v>4</v>
      </c>
      <c r="AV21" s="346">
        <v>4</v>
      </c>
      <c r="AW21" s="346">
        <v>4</v>
      </c>
      <c r="AX21" s="346">
        <v>4</v>
      </c>
      <c r="AY21" s="346">
        <v>4</v>
      </c>
      <c r="AZ21" s="584"/>
      <c r="BA21" s="467">
        <v>95.1</v>
      </c>
      <c r="BB21" s="348" t="s">
        <v>430</v>
      </c>
      <c r="BC21" s="348" t="s">
        <v>430</v>
      </c>
      <c r="BD21" s="348" t="s">
        <v>430</v>
      </c>
      <c r="BE21" s="375" t="s">
        <v>430</v>
      </c>
      <c r="BF21" s="375">
        <v>4.9000000000000004</v>
      </c>
      <c r="BG21" s="374"/>
      <c r="BH21" s="594">
        <v>4.9000000000000004</v>
      </c>
      <c r="BI21" s="348" t="s">
        <v>430</v>
      </c>
      <c r="BJ21" s="348" t="s">
        <v>430</v>
      </c>
      <c r="BK21" s="348" t="s">
        <v>430</v>
      </c>
      <c r="BL21" s="348" t="s">
        <v>430</v>
      </c>
      <c r="BM21" s="375">
        <v>95.1</v>
      </c>
      <c r="BN21" s="375" t="s">
        <v>430</v>
      </c>
      <c r="BO21" s="375" t="s">
        <v>430</v>
      </c>
      <c r="BP21" s="375" t="s">
        <v>430</v>
      </c>
      <c r="BQ21" s="375" t="s">
        <v>430</v>
      </c>
      <c r="BR21" s="374"/>
      <c r="BS21" s="649" t="s">
        <v>430</v>
      </c>
      <c r="BT21" s="348" t="s">
        <v>430</v>
      </c>
      <c r="BU21" s="374"/>
      <c r="BV21" s="430" t="s">
        <v>555</v>
      </c>
    </row>
    <row r="22" spans="1:74" s="428" customFormat="1" x14ac:dyDescent="0.25">
      <c r="A22" s="345" t="s">
        <v>8175</v>
      </c>
      <c r="B22" s="373"/>
      <c r="C22" s="719">
        <v>41908</v>
      </c>
      <c r="D22" s="373"/>
      <c r="E22" s="841">
        <v>43.36</v>
      </c>
      <c r="F22" s="373"/>
      <c r="G22" s="347">
        <v>22.4407</v>
      </c>
      <c r="H22" s="374"/>
      <c r="I22" s="348">
        <v>9.5333000000000006</v>
      </c>
      <c r="J22" s="348">
        <v>7.0385999999999997</v>
      </c>
      <c r="K22" s="843">
        <v>6.84</v>
      </c>
      <c r="L22" s="348">
        <v>6.9507099999999999</v>
      </c>
      <c r="M22" s="362"/>
      <c r="N22" s="350">
        <v>-31.689399999999999</v>
      </c>
      <c r="O22" s="348">
        <v>-4.4983000000000004</v>
      </c>
      <c r="P22" s="348">
        <v>4.8841000000000001</v>
      </c>
      <c r="Q22" s="348">
        <v>-8.8574999999999999</v>
      </c>
      <c r="R22" s="348">
        <v>-10.261699999999999</v>
      </c>
      <c r="S22" s="348">
        <v>4.3701999999999996</v>
      </c>
      <c r="T22" s="348">
        <v>1.7927999999999999</v>
      </c>
      <c r="U22" s="354">
        <v>2.8540000000000001</v>
      </c>
      <c r="V22" s="348">
        <v>2.3302</v>
      </c>
      <c r="W22" s="348">
        <v>5.0175000000000001</v>
      </c>
      <c r="X22" s="348">
        <v>6.2434000000000003</v>
      </c>
      <c r="Y22" s="375">
        <v>4.8213999999999997</v>
      </c>
      <c r="Z22" s="348">
        <v>6.0342000000000002</v>
      </c>
      <c r="AA22" s="348">
        <v>-1.8815</v>
      </c>
      <c r="AB22" s="348">
        <v>6.6637000000000004</v>
      </c>
      <c r="AC22" s="348">
        <v>2.3540999999999999</v>
      </c>
      <c r="AD22" s="348">
        <v>2.7658</v>
      </c>
      <c r="AE22" s="348">
        <v>0.91110000000000002</v>
      </c>
      <c r="AF22" s="348">
        <v>6.9892000000000003</v>
      </c>
      <c r="AG22" s="569"/>
      <c r="AH22" s="346">
        <v>1</v>
      </c>
      <c r="AI22" s="346">
        <v>3</v>
      </c>
      <c r="AJ22" s="346">
        <v>1</v>
      </c>
      <c r="AK22" s="346">
        <v>3</v>
      </c>
      <c r="AL22" s="346">
        <v>5</v>
      </c>
      <c r="AM22" s="346">
        <v>5</v>
      </c>
      <c r="AN22" s="346">
        <v>5</v>
      </c>
      <c r="AO22" s="572">
        <v>5</v>
      </c>
      <c r="AP22" s="346">
        <v>5</v>
      </c>
      <c r="AQ22" s="346">
        <v>5</v>
      </c>
      <c r="AR22" s="346">
        <v>5</v>
      </c>
      <c r="AS22" s="346">
        <v>4</v>
      </c>
      <c r="AT22" s="346">
        <v>4</v>
      </c>
      <c r="AU22" s="346">
        <v>5</v>
      </c>
      <c r="AV22" s="346">
        <v>5</v>
      </c>
      <c r="AW22" s="346">
        <v>5</v>
      </c>
      <c r="AX22" s="346">
        <v>5</v>
      </c>
      <c r="AY22" s="346">
        <v>3</v>
      </c>
      <c r="AZ22" s="584"/>
      <c r="BA22" s="467">
        <v>98.44</v>
      </c>
      <c r="BB22" s="348" t="s">
        <v>430</v>
      </c>
      <c r="BC22" s="348" t="s">
        <v>430</v>
      </c>
      <c r="BD22" s="348" t="s">
        <v>430</v>
      </c>
      <c r="BE22" s="375" t="s">
        <v>430</v>
      </c>
      <c r="BF22" s="375">
        <v>1.56</v>
      </c>
      <c r="BG22" s="374"/>
      <c r="BH22" s="594">
        <v>1.56</v>
      </c>
      <c r="BI22" s="348" t="s">
        <v>430</v>
      </c>
      <c r="BJ22" s="348" t="s">
        <v>430</v>
      </c>
      <c r="BK22" s="348" t="s">
        <v>430</v>
      </c>
      <c r="BL22" s="348" t="s">
        <v>430</v>
      </c>
      <c r="BM22" s="375">
        <v>98.44</v>
      </c>
      <c r="BN22" s="375" t="s">
        <v>430</v>
      </c>
      <c r="BO22" s="375" t="s">
        <v>430</v>
      </c>
      <c r="BP22" s="375" t="s">
        <v>430</v>
      </c>
      <c r="BQ22" s="375" t="s">
        <v>430</v>
      </c>
      <c r="BR22" s="374"/>
      <c r="BS22" s="649" t="s">
        <v>430</v>
      </c>
      <c r="BT22" s="348" t="s">
        <v>430</v>
      </c>
      <c r="BU22" s="374"/>
      <c r="BV22" s="430" t="s">
        <v>555</v>
      </c>
    </row>
    <row r="23" spans="1:74" x14ac:dyDescent="0.25">
      <c r="A23" s="318" t="s">
        <v>93</v>
      </c>
      <c r="B23" s="43"/>
      <c r="C23" s="720"/>
      <c r="D23" s="43"/>
      <c r="E23" s="51"/>
      <c r="F23" s="43"/>
      <c r="G23" s="55"/>
      <c r="H23" s="66"/>
      <c r="I23" s="59"/>
      <c r="J23" s="59"/>
      <c r="K23" s="59"/>
      <c r="L23" s="59"/>
      <c r="M23" s="258"/>
      <c r="N23" s="70">
        <v>-34.102899999999998</v>
      </c>
      <c r="O23" s="59">
        <v>-4.8449</v>
      </c>
      <c r="P23" s="59">
        <v>3.9670000000000001</v>
      </c>
      <c r="Q23" s="59">
        <v>-8.7255000000000003</v>
      </c>
      <c r="R23" s="59">
        <v>-9.2944999999999993</v>
      </c>
      <c r="S23" s="59">
        <v>6.0959000000000003</v>
      </c>
      <c r="T23" s="59">
        <v>3.0760999999999998</v>
      </c>
      <c r="U23" s="88">
        <v>4.2721</v>
      </c>
      <c r="V23" s="59">
        <v>3.8664999999999998</v>
      </c>
      <c r="W23" s="59">
        <v>5.9063999999999997</v>
      </c>
      <c r="X23" s="59">
        <v>6.9005999999999998</v>
      </c>
      <c r="Y23" s="276">
        <v>5.4414999999999996</v>
      </c>
      <c r="Z23" s="59">
        <v>7.1353999999999997</v>
      </c>
      <c r="AA23" s="59">
        <v>-0.76519999999999999</v>
      </c>
      <c r="AB23" s="59">
        <v>8.2898999999999994</v>
      </c>
      <c r="AC23" s="59">
        <v>3.7879</v>
      </c>
      <c r="AD23" s="59">
        <v>4.1965000000000003</v>
      </c>
      <c r="AE23" s="59">
        <v>0.91649999999999998</v>
      </c>
      <c r="AF23" s="59">
        <v>7.2713000000000001</v>
      </c>
      <c r="AG23" s="553"/>
      <c r="AH23" s="51">
        <v>5</v>
      </c>
      <c r="AI23" s="51">
        <v>5</v>
      </c>
      <c r="AJ23" s="51">
        <v>5</v>
      </c>
      <c r="AK23" s="51">
        <v>5</v>
      </c>
      <c r="AL23" s="51">
        <v>5</v>
      </c>
      <c r="AM23" s="51">
        <v>5</v>
      </c>
      <c r="AN23" s="51">
        <v>5</v>
      </c>
      <c r="AO23" s="560">
        <v>5</v>
      </c>
      <c r="AP23" s="51">
        <v>5</v>
      </c>
      <c r="AQ23" s="51">
        <v>5</v>
      </c>
      <c r="AR23" s="51">
        <v>5</v>
      </c>
      <c r="AS23" s="51">
        <v>4</v>
      </c>
      <c r="AT23" s="51">
        <v>4</v>
      </c>
      <c r="AU23" s="51">
        <v>5</v>
      </c>
      <c r="AV23" s="51">
        <v>5</v>
      </c>
      <c r="AW23" s="51">
        <v>5</v>
      </c>
      <c r="AX23" s="51">
        <v>5</v>
      </c>
      <c r="AY23" s="51">
        <v>5</v>
      </c>
      <c r="AZ23" s="579"/>
      <c r="BA23" s="577"/>
      <c r="BB23" s="59"/>
      <c r="BC23" s="59"/>
      <c r="BD23" s="59"/>
      <c r="BE23" s="276"/>
      <c r="BF23" s="276"/>
      <c r="BG23" s="66"/>
      <c r="BH23" s="586"/>
      <c r="BI23" s="59"/>
      <c r="BJ23" s="59"/>
      <c r="BK23" s="59"/>
      <c r="BL23" s="59"/>
      <c r="BM23" s="276"/>
      <c r="BN23" s="587"/>
      <c r="BO23" s="587"/>
      <c r="BP23" s="587"/>
      <c r="BQ23" s="587"/>
      <c r="BR23" s="602"/>
      <c r="BS23" s="645"/>
      <c r="BT23" s="59"/>
      <c r="BU23" s="66"/>
      <c r="BV23" s="34"/>
    </row>
    <row r="24" spans="1:74" x14ac:dyDescent="0.25">
      <c r="A24" s="320" t="s">
        <v>94</v>
      </c>
      <c r="B24" s="44"/>
      <c r="C24" s="721"/>
      <c r="D24" s="44"/>
      <c r="E24" s="52"/>
      <c r="F24" s="44"/>
      <c r="G24" s="56"/>
      <c r="H24" s="67"/>
      <c r="I24" s="60"/>
      <c r="J24" s="60"/>
      <c r="K24" s="60"/>
      <c r="L24" s="60"/>
      <c r="M24" s="259"/>
      <c r="N24" s="71">
        <v>-31.689399999999999</v>
      </c>
      <c r="O24" s="60">
        <v>-2.1983000000000001</v>
      </c>
      <c r="P24" s="60">
        <v>4.8841000000000001</v>
      </c>
      <c r="Q24" s="60">
        <v>-8.3934999999999995</v>
      </c>
      <c r="R24" s="60">
        <v>-7.9034000000000004</v>
      </c>
      <c r="S24" s="60">
        <v>7.2073999999999998</v>
      </c>
      <c r="T24" s="60">
        <v>4.4189999999999996</v>
      </c>
      <c r="U24" s="89">
        <v>5.6195000000000004</v>
      </c>
      <c r="V24" s="60">
        <v>5.0766999999999998</v>
      </c>
      <c r="W24" s="60">
        <v>6.6498999999999997</v>
      </c>
      <c r="X24" s="60">
        <v>7.5758000000000001</v>
      </c>
      <c r="Y24" s="277">
        <v>5.766</v>
      </c>
      <c r="Z24" s="60">
        <v>7.8152999999999997</v>
      </c>
      <c r="AA24" s="60">
        <v>0.48780000000000001</v>
      </c>
      <c r="AB24" s="60">
        <v>9.9556000000000004</v>
      </c>
      <c r="AC24" s="60">
        <v>5.0659999999999998</v>
      </c>
      <c r="AD24" s="60">
        <v>5.3548</v>
      </c>
      <c r="AE24" s="60">
        <v>1.4039999999999999</v>
      </c>
      <c r="AF24" s="60">
        <v>8.2888999999999999</v>
      </c>
      <c r="AG24" s="554"/>
      <c r="AH24" s="52"/>
      <c r="AI24" s="52"/>
      <c r="AJ24" s="52"/>
      <c r="AK24" s="52"/>
      <c r="AL24" s="52"/>
      <c r="AM24" s="52"/>
      <c r="AN24" s="52"/>
      <c r="AO24" s="561"/>
      <c r="AP24" s="52"/>
      <c r="AQ24" s="52"/>
      <c r="AR24" s="52"/>
      <c r="AS24" s="52"/>
      <c r="AT24" s="52"/>
      <c r="AU24" s="52"/>
      <c r="AV24" s="52"/>
      <c r="AW24" s="52"/>
      <c r="AX24" s="52"/>
      <c r="AY24" s="52"/>
      <c r="AZ24" s="580"/>
      <c r="BA24" s="551"/>
      <c r="BB24" s="60"/>
      <c r="BC24" s="60"/>
      <c r="BD24" s="60"/>
      <c r="BE24" s="277"/>
      <c r="BF24" s="277"/>
      <c r="BG24" s="67"/>
      <c r="BH24" s="588"/>
      <c r="BI24" s="60"/>
      <c r="BJ24" s="60"/>
      <c r="BK24" s="60"/>
      <c r="BL24" s="60"/>
      <c r="BM24" s="277"/>
      <c r="BN24" s="589"/>
      <c r="BO24" s="589"/>
      <c r="BP24" s="589"/>
      <c r="BQ24" s="589"/>
      <c r="BR24" s="596"/>
      <c r="BS24" s="646"/>
      <c r="BT24" s="60"/>
      <c r="BU24" s="67"/>
      <c r="BV24" s="26"/>
    </row>
    <row r="25" spans="1:74" x14ac:dyDescent="0.25">
      <c r="A25" s="320" t="s">
        <v>95</v>
      </c>
      <c r="B25" s="44"/>
      <c r="C25" s="721"/>
      <c r="D25" s="44"/>
      <c r="E25" s="52"/>
      <c r="F25" s="44"/>
      <c r="G25" s="56"/>
      <c r="H25" s="67"/>
      <c r="I25" s="60"/>
      <c r="J25" s="60"/>
      <c r="K25" s="60"/>
      <c r="L25" s="60"/>
      <c r="M25" s="259"/>
      <c r="N25" s="71">
        <v>-35.613599999999998</v>
      </c>
      <c r="O25" s="60">
        <v>-7.2354000000000003</v>
      </c>
      <c r="P25" s="60">
        <v>3.0647000000000002</v>
      </c>
      <c r="Q25" s="60">
        <v>-8.9787999999999997</v>
      </c>
      <c r="R25" s="60">
        <v>-10.261699999999999</v>
      </c>
      <c r="S25" s="60">
        <v>4.3701999999999996</v>
      </c>
      <c r="T25" s="60">
        <v>1.7927999999999999</v>
      </c>
      <c r="U25" s="89">
        <v>2.8540000000000001</v>
      </c>
      <c r="V25" s="60">
        <v>2.3302</v>
      </c>
      <c r="W25" s="60">
        <v>5.0175000000000001</v>
      </c>
      <c r="X25" s="60">
        <v>6.2434000000000003</v>
      </c>
      <c r="Y25" s="277">
        <v>4.8213999999999997</v>
      </c>
      <c r="Z25" s="60">
        <v>6.0342000000000002</v>
      </c>
      <c r="AA25" s="60">
        <v>-1.8815</v>
      </c>
      <c r="AB25" s="60">
        <v>6.6637000000000004</v>
      </c>
      <c r="AC25" s="60">
        <v>2.3540999999999999</v>
      </c>
      <c r="AD25" s="60">
        <v>2.7658</v>
      </c>
      <c r="AE25" s="60">
        <v>0.2868</v>
      </c>
      <c r="AF25" s="60">
        <v>6.6391</v>
      </c>
      <c r="AG25" s="554"/>
      <c r="AH25" s="52"/>
      <c r="AI25" s="52"/>
      <c r="AJ25" s="52"/>
      <c r="AK25" s="52"/>
      <c r="AL25" s="52"/>
      <c r="AM25" s="52"/>
      <c r="AN25" s="52"/>
      <c r="AO25" s="561"/>
      <c r="AP25" s="52"/>
      <c r="AQ25" s="52"/>
      <c r="AR25" s="52"/>
      <c r="AS25" s="52"/>
      <c r="AT25" s="52"/>
      <c r="AU25" s="52"/>
      <c r="AV25" s="52"/>
      <c r="AW25" s="52"/>
      <c r="AX25" s="52"/>
      <c r="AY25" s="52"/>
      <c r="AZ25" s="580"/>
      <c r="BA25" s="551"/>
      <c r="BB25" s="60"/>
      <c r="BC25" s="60"/>
      <c r="BD25" s="60"/>
      <c r="BE25" s="277"/>
      <c r="BF25" s="277"/>
      <c r="BG25" s="67"/>
      <c r="BH25" s="588"/>
      <c r="BI25" s="60"/>
      <c r="BJ25" s="60"/>
      <c r="BK25" s="60"/>
      <c r="BL25" s="60"/>
      <c r="BM25" s="277"/>
      <c r="BN25" s="589"/>
      <c r="BO25" s="589"/>
      <c r="BP25" s="589"/>
      <c r="BQ25" s="589"/>
      <c r="BR25" s="596"/>
      <c r="BS25" s="646"/>
      <c r="BT25" s="60"/>
      <c r="BU25" s="67"/>
      <c r="BV25" s="26"/>
    </row>
    <row r="26" spans="1:74" x14ac:dyDescent="0.25">
      <c r="A26" s="321" t="s">
        <v>96</v>
      </c>
      <c r="B26" s="45"/>
      <c r="C26" s="722"/>
      <c r="D26" s="45"/>
      <c r="E26" s="53"/>
      <c r="F26" s="45"/>
      <c r="G26" s="57"/>
      <c r="H26" s="68"/>
      <c r="I26" s="61"/>
      <c r="J26" s="61"/>
      <c r="K26" s="61"/>
      <c r="L26" s="61"/>
      <c r="M26" s="262"/>
      <c r="N26" s="72">
        <v>-34.491900000000001</v>
      </c>
      <c r="O26" s="61">
        <v>-4.4983000000000004</v>
      </c>
      <c r="P26" s="61">
        <v>3.9264000000000001</v>
      </c>
      <c r="Q26" s="61">
        <v>-8.8574999999999999</v>
      </c>
      <c r="R26" s="61">
        <v>-9.5244999999999997</v>
      </c>
      <c r="S26" s="61">
        <v>6.0628000000000002</v>
      </c>
      <c r="T26" s="61">
        <v>2.8458000000000001</v>
      </c>
      <c r="U26" s="90">
        <v>4.0316000000000001</v>
      </c>
      <c r="V26" s="61">
        <v>3.7513999999999998</v>
      </c>
      <c r="W26" s="61">
        <v>5.7365000000000004</v>
      </c>
      <c r="X26" s="61">
        <v>6.7629999999999999</v>
      </c>
      <c r="Y26" s="279">
        <v>5.5892999999999997</v>
      </c>
      <c r="Z26" s="61">
        <v>7.34605</v>
      </c>
      <c r="AA26" s="61">
        <v>-0.76549999999999996</v>
      </c>
      <c r="AB26" s="61">
        <v>7.9322999999999997</v>
      </c>
      <c r="AC26" s="61">
        <v>3.6063999999999998</v>
      </c>
      <c r="AD26" s="61">
        <v>4.1006999999999998</v>
      </c>
      <c r="AE26" s="61">
        <v>0.91110000000000002</v>
      </c>
      <c r="AF26" s="61">
        <v>6.9892000000000003</v>
      </c>
      <c r="AG26" s="556"/>
      <c r="AH26" s="53"/>
      <c r="AI26" s="53"/>
      <c r="AJ26" s="53"/>
      <c r="AK26" s="53"/>
      <c r="AL26" s="53"/>
      <c r="AM26" s="53"/>
      <c r="AN26" s="53"/>
      <c r="AO26" s="563"/>
      <c r="AP26" s="53"/>
      <c r="AQ26" s="53"/>
      <c r="AR26" s="53"/>
      <c r="AS26" s="53"/>
      <c r="AT26" s="53"/>
      <c r="AU26" s="53"/>
      <c r="AV26" s="53"/>
      <c r="AW26" s="53"/>
      <c r="AX26" s="53"/>
      <c r="AY26" s="53"/>
      <c r="AZ26" s="581"/>
      <c r="BA26" s="578"/>
      <c r="BB26" s="61"/>
      <c r="BC26" s="61"/>
      <c r="BD26" s="61"/>
      <c r="BE26" s="279"/>
      <c r="BF26" s="279"/>
      <c r="BG26" s="68"/>
      <c r="BH26" s="590"/>
      <c r="BI26" s="61"/>
      <c r="BJ26" s="61"/>
      <c r="BK26" s="61"/>
      <c r="BL26" s="61"/>
      <c r="BM26" s="279"/>
      <c r="BN26" s="591"/>
      <c r="BO26" s="591"/>
      <c r="BP26" s="591"/>
      <c r="BQ26" s="591"/>
      <c r="BR26" s="603"/>
      <c r="BS26" s="647"/>
      <c r="BT26" s="61"/>
      <c r="BU26" s="68"/>
      <c r="BV26" s="272"/>
    </row>
    <row r="27" spans="1:74" ht="14.5" x14ac:dyDescent="0.25">
      <c r="A27" s="323" t="s">
        <v>91</v>
      </c>
      <c r="B27" s="69"/>
      <c r="C27" s="726"/>
      <c r="D27" s="69"/>
      <c r="E27" s="40"/>
      <c r="F27" s="69"/>
      <c r="G27" s="40"/>
      <c r="H27" s="69"/>
      <c r="I27" s="62"/>
      <c r="J27" s="62"/>
      <c r="K27" s="62"/>
      <c r="L27" s="62"/>
      <c r="M27" s="263"/>
      <c r="N27" s="73"/>
      <c r="O27" s="62"/>
      <c r="P27" s="62"/>
      <c r="Q27" s="62"/>
      <c r="R27" s="62"/>
      <c r="S27" s="62"/>
      <c r="T27" s="62"/>
      <c r="U27" s="91"/>
      <c r="V27" s="62"/>
      <c r="W27" s="62"/>
      <c r="X27" s="62"/>
      <c r="Y27" s="245"/>
      <c r="Z27" s="62"/>
      <c r="AA27" s="62"/>
      <c r="AB27" s="62"/>
      <c r="AC27" s="62"/>
      <c r="AD27" s="62"/>
      <c r="AE27" s="62"/>
      <c r="AF27" s="62"/>
      <c r="AG27" s="557"/>
      <c r="AH27" s="54"/>
      <c r="AI27" s="54"/>
      <c r="AJ27" s="54"/>
      <c r="AK27" s="54"/>
      <c r="AL27" s="54"/>
      <c r="AM27" s="54"/>
      <c r="AN27" s="54"/>
      <c r="AO27" s="312"/>
      <c r="AP27" s="247"/>
      <c r="AQ27" s="247"/>
      <c r="AR27" s="247"/>
      <c r="AS27" s="247"/>
      <c r="AT27" s="247"/>
      <c r="AU27" s="247"/>
      <c r="AV27" s="247"/>
      <c r="AW27" s="247"/>
      <c r="AX27" s="247"/>
      <c r="AY27" s="247"/>
      <c r="AZ27" s="69"/>
      <c r="BA27" s="245"/>
      <c r="BB27" s="245"/>
      <c r="BC27" s="245"/>
      <c r="BD27" s="245"/>
      <c r="BE27" s="245"/>
      <c r="BF27" s="245"/>
      <c r="BG27" s="69"/>
      <c r="BH27" s="245"/>
      <c r="BI27" s="245"/>
      <c r="BJ27" s="245"/>
      <c r="BK27" s="245"/>
      <c r="BL27" s="245"/>
      <c r="BM27" s="245"/>
      <c r="BN27" s="245"/>
      <c r="BO27" s="245"/>
      <c r="BP27" s="245"/>
      <c r="BQ27" s="245"/>
      <c r="BR27" s="69"/>
      <c r="BS27" s="255"/>
      <c r="BT27" s="40"/>
      <c r="BU27" s="69"/>
      <c r="BV27" s="41"/>
    </row>
    <row r="28" spans="1:74" s="428" customFormat="1" x14ac:dyDescent="0.25">
      <c r="A28" s="345" t="s">
        <v>8164</v>
      </c>
      <c r="B28" s="374"/>
      <c r="C28" s="731"/>
      <c r="D28" s="374"/>
      <c r="E28" s="372"/>
      <c r="F28" s="374"/>
      <c r="G28" s="372"/>
      <c r="H28" s="374"/>
      <c r="I28" s="348"/>
      <c r="J28" s="348"/>
      <c r="K28" s="348"/>
      <c r="L28" s="348"/>
      <c r="M28" s="362"/>
      <c r="N28" s="350" t="s">
        <v>430</v>
      </c>
      <c r="O28" s="348" t="s">
        <v>430</v>
      </c>
      <c r="P28" s="348" t="s">
        <v>430</v>
      </c>
      <c r="Q28" s="348" t="s">
        <v>430</v>
      </c>
      <c r="R28" s="348" t="s">
        <v>430</v>
      </c>
      <c r="S28" s="348" t="s">
        <v>430</v>
      </c>
      <c r="T28" s="348" t="s">
        <v>430</v>
      </c>
      <c r="U28" s="354" t="s">
        <v>430</v>
      </c>
      <c r="V28" s="348" t="s">
        <v>430</v>
      </c>
      <c r="W28" s="348" t="s">
        <v>430</v>
      </c>
      <c r="X28" s="348" t="s">
        <v>430</v>
      </c>
      <c r="Y28" s="375" t="s">
        <v>430</v>
      </c>
      <c r="Z28" s="348" t="s">
        <v>430</v>
      </c>
      <c r="AA28" s="348" t="s">
        <v>430</v>
      </c>
      <c r="AB28" s="348" t="s">
        <v>430</v>
      </c>
      <c r="AC28" s="348" t="s">
        <v>430</v>
      </c>
      <c r="AD28" s="348" t="s">
        <v>430</v>
      </c>
      <c r="AE28" s="348" t="s">
        <v>430</v>
      </c>
      <c r="AF28" s="348" t="s">
        <v>430</v>
      </c>
      <c r="AG28" s="569"/>
      <c r="AH28" s="346"/>
      <c r="AI28" s="346"/>
      <c r="AJ28" s="346"/>
      <c r="AK28" s="346"/>
      <c r="AL28" s="346"/>
      <c r="AM28" s="346"/>
      <c r="AN28" s="346"/>
      <c r="AO28" s="573"/>
      <c r="AP28" s="346"/>
      <c r="AQ28" s="346"/>
      <c r="AR28" s="346"/>
      <c r="AS28" s="346"/>
      <c r="AT28" s="346"/>
      <c r="AU28" s="429"/>
      <c r="AV28" s="429"/>
      <c r="AW28" s="429"/>
      <c r="AX28" s="429"/>
      <c r="AY28" s="429"/>
      <c r="AZ28" s="374"/>
      <c r="BA28" s="375"/>
      <c r="BB28" s="375"/>
      <c r="BC28" s="375"/>
      <c r="BD28" s="375"/>
      <c r="BE28" s="375"/>
      <c r="BF28" s="375"/>
      <c r="BG28" s="374"/>
      <c r="BH28" s="375"/>
      <c r="BI28" s="375"/>
      <c r="BJ28" s="375"/>
      <c r="BK28" s="375"/>
      <c r="BL28" s="375"/>
      <c r="BM28" s="375"/>
      <c r="BN28" s="375"/>
      <c r="BO28" s="632"/>
      <c r="BP28" s="632"/>
      <c r="BQ28" s="632"/>
      <c r="BR28" s="374"/>
      <c r="BS28" s="466"/>
      <c r="BT28" s="372"/>
      <c r="BU28" s="374"/>
      <c r="BV28" s="430"/>
    </row>
    <row r="29" spans="1:74" s="428" customFormat="1" x14ac:dyDescent="0.25">
      <c r="A29" s="495" t="s">
        <v>8165</v>
      </c>
      <c r="B29" s="417"/>
      <c r="C29" s="732"/>
      <c r="D29" s="417"/>
      <c r="E29" s="431"/>
      <c r="F29" s="417"/>
      <c r="G29" s="431"/>
      <c r="H29" s="432"/>
      <c r="I29" s="433"/>
      <c r="J29" s="433"/>
      <c r="K29" s="433"/>
      <c r="L29" s="433"/>
      <c r="M29" s="420"/>
      <c r="N29" s="434" t="s">
        <v>430</v>
      </c>
      <c r="O29" s="433" t="s">
        <v>430</v>
      </c>
      <c r="P29" s="433" t="s">
        <v>430</v>
      </c>
      <c r="Q29" s="433" t="s">
        <v>430</v>
      </c>
      <c r="R29" s="433" t="s">
        <v>430</v>
      </c>
      <c r="S29" s="433" t="s">
        <v>430</v>
      </c>
      <c r="T29" s="433" t="s">
        <v>430</v>
      </c>
      <c r="U29" s="574" t="s">
        <v>430</v>
      </c>
      <c r="V29" s="433" t="s">
        <v>430</v>
      </c>
      <c r="W29" s="433" t="s">
        <v>430</v>
      </c>
      <c r="X29" s="433" t="s">
        <v>430</v>
      </c>
      <c r="Y29" s="375" t="s">
        <v>430</v>
      </c>
      <c r="Z29" s="433" t="s">
        <v>430</v>
      </c>
      <c r="AA29" s="433" t="s">
        <v>430</v>
      </c>
      <c r="AB29" s="433" t="s">
        <v>430</v>
      </c>
      <c r="AC29" s="433" t="s">
        <v>430</v>
      </c>
      <c r="AD29" s="433" t="s">
        <v>430</v>
      </c>
      <c r="AE29" s="433" t="s">
        <v>430</v>
      </c>
      <c r="AF29" s="433" t="s">
        <v>430</v>
      </c>
      <c r="AG29" s="575"/>
      <c r="AH29" s="435"/>
      <c r="AI29" s="435"/>
      <c r="AJ29" s="435"/>
      <c r="AK29" s="435"/>
      <c r="AL29" s="435"/>
      <c r="AM29" s="435"/>
      <c r="AN29" s="346"/>
      <c r="AO29" s="576"/>
      <c r="AP29" s="435"/>
      <c r="AQ29" s="435"/>
      <c r="AR29" s="435"/>
      <c r="AS29" s="435"/>
      <c r="AT29" s="435"/>
      <c r="AU29" s="429"/>
      <c r="AV29" s="436"/>
      <c r="AW29" s="436"/>
      <c r="AX29" s="436"/>
      <c r="AY29" s="436"/>
      <c r="AZ29" s="417"/>
      <c r="BA29" s="437"/>
      <c r="BB29" s="437"/>
      <c r="BC29" s="437"/>
      <c r="BD29" s="437"/>
      <c r="BE29" s="437"/>
      <c r="BF29" s="437"/>
      <c r="BG29" s="417"/>
      <c r="BH29" s="437"/>
      <c r="BI29" s="437"/>
      <c r="BJ29" s="437"/>
      <c r="BK29" s="437"/>
      <c r="BL29" s="437"/>
      <c r="BM29" s="421"/>
      <c r="BN29" s="437"/>
      <c r="BO29" s="421"/>
      <c r="BP29" s="421"/>
      <c r="BQ29" s="421"/>
      <c r="BR29" s="417"/>
      <c r="BS29" s="476"/>
      <c r="BT29" s="412"/>
      <c r="BU29" s="417"/>
      <c r="BV29" s="438"/>
    </row>
    <row r="30" spans="1:74" x14ac:dyDescent="0.25">
      <c r="BM30" s="277"/>
    </row>
    <row r="31" spans="1:74" x14ac:dyDescent="0.25">
      <c r="BM31" s="277"/>
    </row>
    <row r="32" spans="1:74" x14ac:dyDescent="0.25">
      <c r="BM32" s="277"/>
    </row>
    <row r="33" spans="1:65" hidden="1" x14ac:dyDescent="0.25">
      <c r="A33" s="488" t="s">
        <v>173</v>
      </c>
      <c r="BM33" s="277"/>
    </row>
    <row r="34" spans="1:65" x14ac:dyDescent="0.25">
      <c r="A34" s="488" t="s">
        <v>10576</v>
      </c>
      <c r="BM34" s="277"/>
    </row>
    <row r="35" spans="1:65" x14ac:dyDescent="0.25">
      <c r="A35" s="488" t="s">
        <v>292</v>
      </c>
      <c r="BM35"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EE3BE-6E4F-4A00-9740-93A6927D022B}">
  <sheetPr codeName="Sheet39"/>
  <dimension ref="A1:BV64"/>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activeCell="A5" sqref="A5:A6"/>
    </sheetView>
  </sheetViews>
  <sheetFormatPr defaultColWidth="8.90625" defaultRowHeight="10.5" x14ac:dyDescent="0.25"/>
  <cols>
    <col min="1" max="1" width="43.089843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3" style="235" bestFit="1" customWidth="1"/>
    <col min="69" max="69" width="9.81640625" style="235" bestFit="1" customWidth="1"/>
    <col min="70" max="70" width="1.1796875" style="21" customWidth="1"/>
    <col min="71" max="71" width="4.1796875" style="21" bestFit="1" customWidth="1"/>
    <col min="72" max="72" width="4.81640625" style="21" bestFit="1" customWidth="1"/>
    <col min="73" max="73" width="1.1796875" style="21" customWidth="1"/>
    <col min="74" max="74" width="33.1796875" style="21" bestFit="1" customWidth="1"/>
    <col min="75" max="16384" width="8.90625" style="21"/>
  </cols>
  <sheetData>
    <row r="1" spans="1:74" ht="33" customHeight="1" x14ac:dyDescent="0.25">
      <c r="A1" s="22" t="s">
        <v>43</v>
      </c>
    </row>
    <row r="3" spans="1:74" ht="20.5" x14ac:dyDescent="0.45">
      <c r="A3" s="23" t="s">
        <v>415</v>
      </c>
    </row>
    <row r="4" spans="1:74" x14ac:dyDescent="0.25">
      <c r="A4" s="21" t="s">
        <v>425</v>
      </c>
    </row>
    <row r="5" spans="1:74" ht="33" x14ac:dyDescent="0.25">
      <c r="A5" s="1100" t="s">
        <v>416</v>
      </c>
      <c r="B5" s="1133"/>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01"/>
      <c r="BS5" s="1130" t="s">
        <v>206</v>
      </c>
      <c r="BT5" s="1138"/>
      <c r="BU5" s="1101"/>
      <c r="BV5" s="1130" t="s">
        <v>88</v>
      </c>
    </row>
    <row r="6" spans="1:74" ht="33" x14ac:dyDescent="0.25">
      <c r="A6" s="1100"/>
      <c r="B6" s="1134"/>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124"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02"/>
      <c r="BS6" s="83" t="s">
        <v>204</v>
      </c>
      <c r="BT6" s="82" t="s">
        <v>205</v>
      </c>
      <c r="BU6" s="1102"/>
      <c r="BV6" s="1131"/>
    </row>
    <row r="7" spans="1:74" ht="14.5" x14ac:dyDescent="0.25">
      <c r="A7" s="323" t="s">
        <v>417</v>
      </c>
      <c r="B7" s="69"/>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80"/>
      <c r="BR7" s="40"/>
      <c r="BS7" s="46"/>
      <c r="BT7" s="41"/>
      <c r="BU7" s="40"/>
      <c r="BV7" s="69"/>
    </row>
    <row r="8" spans="1:74" x14ac:dyDescent="0.25">
      <c r="A8" s="35" t="s">
        <v>8176</v>
      </c>
      <c r="B8" s="67"/>
      <c r="C8" s="721">
        <v>41275</v>
      </c>
      <c r="D8" s="44"/>
      <c r="E8" s="862">
        <v>16133.26</v>
      </c>
      <c r="F8" s="44"/>
      <c r="G8" s="56">
        <v>54.946599999999997</v>
      </c>
      <c r="H8" s="67"/>
      <c r="I8" s="60">
        <v>2.7781099999999999</v>
      </c>
      <c r="J8" s="60">
        <v>7.6</v>
      </c>
      <c r="K8" s="864">
        <v>1.87</v>
      </c>
      <c r="L8" s="60">
        <v>1.9817</v>
      </c>
      <c r="M8" s="259"/>
      <c r="N8" s="71">
        <v>-6.8407999999999998</v>
      </c>
      <c r="O8" s="60">
        <v>-0.55349999999999999</v>
      </c>
      <c r="P8" s="60">
        <v>5.5858999999999996</v>
      </c>
      <c r="Q8" s="60">
        <v>8.7551000000000005</v>
      </c>
      <c r="R8" s="60">
        <v>2.9085999999999999</v>
      </c>
      <c r="S8" s="60">
        <v>6.5782999999999996</v>
      </c>
      <c r="T8" s="60">
        <v>6.2337999999999996</v>
      </c>
      <c r="U8" s="89">
        <v>6.0739000000000001</v>
      </c>
      <c r="V8" s="60">
        <v>6.3550000000000004</v>
      </c>
      <c r="W8" s="60">
        <v>7.3857999999999997</v>
      </c>
      <c r="X8" s="60">
        <v>7.6722000000000001</v>
      </c>
      <c r="Y8" s="277">
        <v>6.8723999999999998</v>
      </c>
      <c r="Z8" s="60">
        <v>7.2864000000000004</v>
      </c>
      <c r="AA8" s="60">
        <v>4.4665999999999997</v>
      </c>
      <c r="AB8" s="60">
        <v>7.1574999999999998</v>
      </c>
      <c r="AC8" s="60">
        <v>6.1464999999999996</v>
      </c>
      <c r="AD8" s="60">
        <v>6.2755999999999998</v>
      </c>
      <c r="AE8" s="60">
        <v>12.2103</v>
      </c>
      <c r="AF8" s="60">
        <v>7.8033999999999999</v>
      </c>
      <c r="AG8" s="554"/>
      <c r="AH8" s="52">
        <v>7</v>
      </c>
      <c r="AI8" s="52">
        <v>11</v>
      </c>
      <c r="AJ8" s="52">
        <v>8</v>
      </c>
      <c r="AK8" s="52">
        <v>7</v>
      </c>
      <c r="AL8" s="52">
        <v>7</v>
      </c>
      <c r="AM8" s="52">
        <v>10</v>
      </c>
      <c r="AN8" s="52">
        <v>9</v>
      </c>
      <c r="AO8" s="561">
        <v>9</v>
      </c>
      <c r="AP8" s="52">
        <v>9</v>
      </c>
      <c r="AQ8" s="52">
        <v>7</v>
      </c>
      <c r="AR8" s="52">
        <v>7</v>
      </c>
      <c r="AS8" s="52">
        <v>4</v>
      </c>
      <c r="AT8" s="52">
        <v>2</v>
      </c>
      <c r="AU8" s="52">
        <v>10</v>
      </c>
      <c r="AV8" s="52">
        <v>6</v>
      </c>
      <c r="AW8" s="52">
        <v>9</v>
      </c>
      <c r="AX8" s="52">
        <v>9</v>
      </c>
      <c r="AY8" s="52">
        <v>4</v>
      </c>
      <c r="AZ8" s="580"/>
      <c r="BA8" s="551">
        <v>10.84</v>
      </c>
      <c r="BB8" s="60">
        <v>71.94</v>
      </c>
      <c r="BC8" s="60">
        <v>6.34</v>
      </c>
      <c r="BD8" s="60">
        <v>8.15</v>
      </c>
      <c r="BE8" s="277" t="s">
        <v>430</v>
      </c>
      <c r="BF8" s="277">
        <v>2.73</v>
      </c>
      <c r="BG8" s="67"/>
      <c r="BH8" s="588">
        <v>2.73</v>
      </c>
      <c r="BI8" s="60">
        <v>10.55</v>
      </c>
      <c r="BJ8" s="60" t="s">
        <v>430</v>
      </c>
      <c r="BK8" s="60">
        <v>75.88</v>
      </c>
      <c r="BL8" s="60" t="s">
        <v>430</v>
      </c>
      <c r="BM8" s="277">
        <v>10.84</v>
      </c>
      <c r="BN8" s="589" t="s">
        <v>430</v>
      </c>
      <c r="BO8" s="589" t="s">
        <v>430</v>
      </c>
      <c r="BP8" s="589" t="s">
        <v>430</v>
      </c>
      <c r="BQ8" s="589" t="s">
        <v>430</v>
      </c>
      <c r="BR8" s="566"/>
      <c r="BS8" s="44">
        <v>4.6258618695374096</v>
      </c>
      <c r="BT8" s="89">
        <v>14.9605072485039</v>
      </c>
      <c r="BU8" s="26"/>
      <c r="BV8" s="67" t="s">
        <v>555</v>
      </c>
    </row>
    <row r="9" spans="1:74" x14ac:dyDescent="0.25">
      <c r="A9" s="35" t="s">
        <v>8177</v>
      </c>
      <c r="B9" s="67"/>
      <c r="C9" s="721">
        <v>41275</v>
      </c>
      <c r="D9" s="44"/>
      <c r="E9" s="52">
        <v>13216.2</v>
      </c>
      <c r="F9" s="44"/>
      <c r="G9" s="56">
        <v>385.61849999999998</v>
      </c>
      <c r="H9" s="67"/>
      <c r="I9" s="864">
        <v>1.78</v>
      </c>
      <c r="J9" s="864">
        <v>7.22</v>
      </c>
      <c r="K9" s="864">
        <v>0.92</v>
      </c>
      <c r="L9" s="864">
        <v>0.97</v>
      </c>
      <c r="M9" s="259"/>
      <c r="N9" s="71">
        <v>-2.5743999999999998</v>
      </c>
      <c r="O9" s="60">
        <v>2.6635</v>
      </c>
      <c r="P9" s="60">
        <v>6.7019000000000002</v>
      </c>
      <c r="Q9" s="60">
        <v>10.1088</v>
      </c>
      <c r="R9" s="60">
        <v>5.4863</v>
      </c>
      <c r="S9" s="60">
        <v>7.0384000000000002</v>
      </c>
      <c r="T9" s="60">
        <v>6.4856999999999996</v>
      </c>
      <c r="U9" s="89">
        <v>6.1063999999999998</v>
      </c>
      <c r="V9" s="60">
        <v>6.3933</v>
      </c>
      <c r="W9" s="60">
        <v>7.3390000000000004</v>
      </c>
      <c r="X9" s="60">
        <v>7.5052000000000003</v>
      </c>
      <c r="Y9" s="277">
        <v>6.7645</v>
      </c>
      <c r="Z9" s="60">
        <v>7.2032999999999996</v>
      </c>
      <c r="AA9" s="60">
        <v>5.8478000000000003</v>
      </c>
      <c r="AB9" s="60">
        <v>7.0590999999999999</v>
      </c>
      <c r="AC9" s="60">
        <v>6.2168000000000001</v>
      </c>
      <c r="AD9" s="60">
        <v>6.3452999999999999</v>
      </c>
      <c r="AE9" s="60">
        <v>11.877700000000001</v>
      </c>
      <c r="AF9" s="60">
        <v>7.8743999999999996</v>
      </c>
      <c r="AG9" s="554"/>
      <c r="AH9" s="52">
        <v>4</v>
      </c>
      <c r="AI9" s="52">
        <v>6</v>
      </c>
      <c r="AJ9" s="52">
        <v>6</v>
      </c>
      <c r="AK9" s="52">
        <v>2</v>
      </c>
      <c r="AL9" s="52">
        <v>2</v>
      </c>
      <c r="AM9" s="52">
        <v>6</v>
      </c>
      <c r="AN9" s="52">
        <v>5</v>
      </c>
      <c r="AO9" s="561">
        <v>8</v>
      </c>
      <c r="AP9" s="52">
        <v>8</v>
      </c>
      <c r="AQ9" s="52">
        <v>8</v>
      </c>
      <c r="AR9" s="52">
        <v>11</v>
      </c>
      <c r="AS9" s="52">
        <v>7</v>
      </c>
      <c r="AT9" s="52">
        <v>4</v>
      </c>
      <c r="AU9" s="52">
        <v>4</v>
      </c>
      <c r="AV9" s="52">
        <v>9</v>
      </c>
      <c r="AW9" s="52">
        <v>8</v>
      </c>
      <c r="AX9" s="52">
        <v>8</v>
      </c>
      <c r="AY9" s="52">
        <v>7</v>
      </c>
      <c r="AZ9" s="580"/>
      <c r="BA9" s="551">
        <v>11.47</v>
      </c>
      <c r="BB9" s="60">
        <v>83.38</v>
      </c>
      <c r="BC9" s="60" t="s">
        <v>430</v>
      </c>
      <c r="BD9" s="60" t="s">
        <v>430</v>
      </c>
      <c r="BE9" s="277" t="s">
        <v>430</v>
      </c>
      <c r="BF9" s="277">
        <v>5.15</v>
      </c>
      <c r="BG9" s="67"/>
      <c r="BH9" s="588">
        <v>5.15</v>
      </c>
      <c r="BI9" s="60">
        <v>28.74</v>
      </c>
      <c r="BJ9" s="60" t="s">
        <v>430</v>
      </c>
      <c r="BK9" s="60">
        <v>54.65</v>
      </c>
      <c r="BL9" s="60" t="s">
        <v>430</v>
      </c>
      <c r="BM9" s="277">
        <v>11.47</v>
      </c>
      <c r="BN9" s="589" t="s">
        <v>430</v>
      </c>
      <c r="BO9" s="589" t="s">
        <v>430</v>
      </c>
      <c r="BP9" s="589" t="s">
        <v>430</v>
      </c>
      <c r="BQ9" s="589" t="s">
        <v>430</v>
      </c>
      <c r="BR9" s="146"/>
      <c r="BS9" s="44">
        <v>6.2962019568518999</v>
      </c>
      <c r="BT9" s="89">
        <v>9.9638150350180901</v>
      </c>
      <c r="BU9" s="26"/>
      <c r="BV9" s="67" t="s">
        <v>555</v>
      </c>
    </row>
    <row r="10" spans="1:74" s="107" customFormat="1" x14ac:dyDescent="0.25">
      <c r="A10" s="108" t="s">
        <v>8178</v>
      </c>
      <c r="B10" s="113"/>
      <c r="C10" s="734">
        <v>41275</v>
      </c>
      <c r="D10" s="109"/>
      <c r="E10" s="862">
        <v>9118.82</v>
      </c>
      <c r="F10" s="109"/>
      <c r="G10" s="111">
        <v>502.79820000000001</v>
      </c>
      <c r="H10" s="113"/>
      <c r="I10" s="864">
        <v>2.69</v>
      </c>
      <c r="J10" s="864">
        <v>7.43</v>
      </c>
      <c r="K10" s="864">
        <v>1.86</v>
      </c>
      <c r="L10" s="864">
        <v>1.96</v>
      </c>
      <c r="M10" s="260"/>
      <c r="N10" s="114">
        <v>-11.1615</v>
      </c>
      <c r="O10" s="112">
        <v>2.5655000000000001</v>
      </c>
      <c r="P10" s="112">
        <v>6.3129</v>
      </c>
      <c r="Q10" s="112">
        <v>8.5729000000000006</v>
      </c>
      <c r="R10" s="112">
        <v>3.4237000000000002</v>
      </c>
      <c r="S10" s="112">
        <v>6.9100999999999999</v>
      </c>
      <c r="T10" s="112">
        <v>6.6521999999999997</v>
      </c>
      <c r="U10" s="119">
        <v>6.3890000000000002</v>
      </c>
      <c r="V10" s="112">
        <v>6.9732000000000003</v>
      </c>
      <c r="W10" s="112">
        <v>7.6946000000000003</v>
      </c>
      <c r="X10" s="112">
        <v>7.9557000000000002</v>
      </c>
      <c r="Y10" s="278">
        <v>7.0991999999999997</v>
      </c>
      <c r="Z10" s="112">
        <v>7.6841999999999997</v>
      </c>
      <c r="AA10" s="112">
        <v>5.2408999999999999</v>
      </c>
      <c r="AB10" s="112">
        <v>7.4484000000000004</v>
      </c>
      <c r="AC10" s="112">
        <v>6.5979999999999999</v>
      </c>
      <c r="AD10" s="112">
        <v>7.0124000000000004</v>
      </c>
      <c r="AE10" s="112">
        <v>12.1256</v>
      </c>
      <c r="AF10" s="112">
        <v>8.2103999999999999</v>
      </c>
      <c r="AG10" s="555"/>
      <c r="AH10" s="110">
        <v>10</v>
      </c>
      <c r="AI10" s="110">
        <v>7</v>
      </c>
      <c r="AJ10" s="110">
        <v>7</v>
      </c>
      <c r="AK10" s="110">
        <v>8</v>
      </c>
      <c r="AL10" s="110">
        <v>5</v>
      </c>
      <c r="AM10" s="110">
        <v>8</v>
      </c>
      <c r="AN10" s="110">
        <v>3</v>
      </c>
      <c r="AO10" s="562">
        <v>5</v>
      </c>
      <c r="AP10" s="110">
        <v>3</v>
      </c>
      <c r="AQ10" s="110">
        <v>4</v>
      </c>
      <c r="AR10" s="110">
        <v>3</v>
      </c>
      <c r="AS10" s="110">
        <v>3</v>
      </c>
      <c r="AT10" s="110">
        <v>1</v>
      </c>
      <c r="AU10" s="110">
        <v>6</v>
      </c>
      <c r="AV10" s="110">
        <v>4</v>
      </c>
      <c r="AW10" s="110">
        <v>5</v>
      </c>
      <c r="AX10" s="110">
        <v>3</v>
      </c>
      <c r="AY10" s="110">
        <v>5</v>
      </c>
      <c r="AZ10" s="595"/>
      <c r="BA10" s="605">
        <v>16.190000000000001</v>
      </c>
      <c r="BB10" s="112">
        <v>78.83</v>
      </c>
      <c r="BC10" s="112" t="s">
        <v>430</v>
      </c>
      <c r="BD10" s="112" t="s">
        <v>430</v>
      </c>
      <c r="BE10" s="278">
        <v>-41.67</v>
      </c>
      <c r="BF10" s="278">
        <v>4.97</v>
      </c>
      <c r="BG10" s="113"/>
      <c r="BH10" s="606">
        <v>4.97</v>
      </c>
      <c r="BI10" s="112">
        <v>5.97</v>
      </c>
      <c r="BJ10" s="112" t="s">
        <v>430</v>
      </c>
      <c r="BK10" s="112">
        <v>72.86</v>
      </c>
      <c r="BL10" s="112" t="s">
        <v>430</v>
      </c>
      <c r="BM10" s="278">
        <v>16.190000000000001</v>
      </c>
      <c r="BN10" s="607" t="s">
        <v>430</v>
      </c>
      <c r="BO10" s="607" t="s">
        <v>430</v>
      </c>
      <c r="BP10" s="607" t="s">
        <v>430</v>
      </c>
      <c r="BQ10" s="607">
        <v>-41.67</v>
      </c>
      <c r="BR10" s="147"/>
      <c r="BS10" s="109">
        <v>9.0123637114761106</v>
      </c>
      <c r="BT10" s="119">
        <v>11.882257830116201</v>
      </c>
      <c r="BU10" s="139"/>
      <c r="BV10" s="113" t="s">
        <v>555</v>
      </c>
    </row>
    <row r="11" spans="1:74" s="107" customFormat="1" x14ac:dyDescent="0.25">
      <c r="A11" s="108" t="s">
        <v>8179</v>
      </c>
      <c r="B11" s="113"/>
      <c r="C11" s="734">
        <v>41275</v>
      </c>
      <c r="D11" s="109"/>
      <c r="E11" s="862">
        <v>7507.9</v>
      </c>
      <c r="F11" s="109"/>
      <c r="G11" s="111">
        <v>51.020499999999998</v>
      </c>
      <c r="H11" s="113"/>
      <c r="I11" s="864">
        <v>3</v>
      </c>
      <c r="J11" s="864">
        <v>7.45</v>
      </c>
      <c r="K11" s="864">
        <v>2.41</v>
      </c>
      <c r="L11" s="864">
        <v>2.54</v>
      </c>
      <c r="M11" s="260"/>
      <c r="N11" s="114">
        <v>-9.2263000000000002</v>
      </c>
      <c r="O11" s="112">
        <v>-1.0968</v>
      </c>
      <c r="P11" s="112">
        <v>4.5928000000000004</v>
      </c>
      <c r="Q11" s="112">
        <v>7.1120000000000001</v>
      </c>
      <c r="R11" s="112">
        <v>0.84989999999999999</v>
      </c>
      <c r="S11" s="112">
        <v>6.0441000000000003</v>
      </c>
      <c r="T11" s="112">
        <v>5.8152999999999997</v>
      </c>
      <c r="U11" s="119">
        <v>5.4103000000000003</v>
      </c>
      <c r="V11" s="112">
        <v>5.8834999999999997</v>
      </c>
      <c r="W11" s="112">
        <v>7.3226000000000004</v>
      </c>
      <c r="X11" s="112">
        <v>7.5545999999999998</v>
      </c>
      <c r="Y11" s="278">
        <v>6.5772000000000004</v>
      </c>
      <c r="Z11" s="112">
        <v>7.2632000000000003</v>
      </c>
      <c r="AA11" s="112">
        <v>3.7818999999999998</v>
      </c>
      <c r="AB11" s="112">
        <v>7.0465999999999998</v>
      </c>
      <c r="AC11" s="112">
        <v>5.5907</v>
      </c>
      <c r="AD11" s="112">
        <v>5.7393999999999998</v>
      </c>
      <c r="AE11" s="112">
        <v>11.9</v>
      </c>
      <c r="AF11" s="112">
        <v>7.8513999999999999</v>
      </c>
      <c r="AG11" s="555"/>
      <c r="AH11" s="110">
        <v>9</v>
      </c>
      <c r="AI11" s="110">
        <v>12</v>
      </c>
      <c r="AJ11" s="110">
        <v>11</v>
      </c>
      <c r="AK11" s="110">
        <v>9</v>
      </c>
      <c r="AL11" s="110">
        <v>11</v>
      </c>
      <c r="AM11" s="110">
        <v>12</v>
      </c>
      <c r="AN11" s="110">
        <v>12</v>
      </c>
      <c r="AO11" s="562">
        <v>12</v>
      </c>
      <c r="AP11" s="110">
        <v>11</v>
      </c>
      <c r="AQ11" s="110">
        <v>9</v>
      </c>
      <c r="AR11" s="110">
        <v>9</v>
      </c>
      <c r="AS11" s="110">
        <v>11</v>
      </c>
      <c r="AT11" s="110">
        <v>3</v>
      </c>
      <c r="AU11" s="110">
        <v>11</v>
      </c>
      <c r="AV11" s="110">
        <v>10</v>
      </c>
      <c r="AW11" s="110">
        <v>12</v>
      </c>
      <c r="AX11" s="110">
        <v>12</v>
      </c>
      <c r="AY11" s="110">
        <v>6</v>
      </c>
      <c r="AZ11" s="595"/>
      <c r="BA11" s="605">
        <v>16.3</v>
      </c>
      <c r="BB11" s="112">
        <v>77.77</v>
      </c>
      <c r="BC11" s="112" t="s">
        <v>430</v>
      </c>
      <c r="BD11" s="112" t="s">
        <v>430</v>
      </c>
      <c r="BE11" s="278">
        <v>-0.01</v>
      </c>
      <c r="BF11" s="278">
        <v>5.94</v>
      </c>
      <c r="BG11" s="113"/>
      <c r="BH11" s="606">
        <v>5.89</v>
      </c>
      <c r="BI11" s="112">
        <v>6.56</v>
      </c>
      <c r="BJ11" s="112">
        <v>1.26</v>
      </c>
      <c r="BK11" s="112">
        <v>69.95</v>
      </c>
      <c r="BL11" s="112" t="s">
        <v>430</v>
      </c>
      <c r="BM11" s="278">
        <v>16.3</v>
      </c>
      <c r="BN11" s="607" t="s">
        <v>430</v>
      </c>
      <c r="BO11" s="607" t="s">
        <v>430</v>
      </c>
      <c r="BP11" s="607" t="s">
        <v>430</v>
      </c>
      <c r="BQ11" s="607">
        <v>-0.01</v>
      </c>
      <c r="BR11" s="147"/>
      <c r="BS11" s="109">
        <v>6.6524569326609804</v>
      </c>
      <c r="BT11" s="119">
        <v>11.382826244553099</v>
      </c>
      <c r="BU11" s="139"/>
      <c r="BV11" s="113" t="s">
        <v>555</v>
      </c>
    </row>
    <row r="12" spans="1:74" s="107" customFormat="1" ht="11" x14ac:dyDescent="0.3">
      <c r="A12" s="845" t="s">
        <v>8180</v>
      </c>
      <c r="B12" s="867"/>
      <c r="C12" s="847">
        <v>43599</v>
      </c>
      <c r="D12" s="866"/>
      <c r="E12" s="848">
        <v>3424.74</v>
      </c>
      <c r="F12" s="866"/>
      <c r="G12" s="849">
        <v>1669.6728000000001</v>
      </c>
      <c r="H12" s="867"/>
      <c r="I12" s="850">
        <v>2.2000000000000002</v>
      </c>
      <c r="J12" s="850">
        <v>7.89</v>
      </c>
      <c r="K12" s="850">
        <v>1.94</v>
      </c>
      <c r="L12" s="850">
        <v>1.67</v>
      </c>
      <c r="M12" s="855"/>
      <c r="N12" s="852">
        <v>-6.8956999999999997</v>
      </c>
      <c r="O12" s="850">
        <v>4.7237</v>
      </c>
      <c r="P12" s="850">
        <v>7.6627999999999998</v>
      </c>
      <c r="Q12" s="850">
        <v>10.677899999999999</v>
      </c>
      <c r="R12" s="850">
        <v>3.0787</v>
      </c>
      <c r="S12" s="850">
        <v>6.4309000000000003</v>
      </c>
      <c r="T12" s="850">
        <v>5.9362000000000004</v>
      </c>
      <c r="U12" s="860">
        <v>5.8596000000000004</v>
      </c>
      <c r="V12" s="850">
        <v>6.3041</v>
      </c>
      <c r="W12" s="850">
        <v>7.6505000000000001</v>
      </c>
      <c r="X12" s="850">
        <v>7.8296999999999999</v>
      </c>
      <c r="Y12" s="870">
        <v>6.7302999999999997</v>
      </c>
      <c r="Z12" s="850" t="s">
        <v>430</v>
      </c>
      <c r="AA12" s="850">
        <v>4.8886000000000003</v>
      </c>
      <c r="AB12" s="850">
        <v>6.9505999999999997</v>
      </c>
      <c r="AC12" s="850">
        <v>5.9146999999999998</v>
      </c>
      <c r="AD12" s="850">
        <v>6.2072000000000003</v>
      </c>
      <c r="AE12" s="850">
        <v>13.8911</v>
      </c>
      <c r="AF12" s="850">
        <v>7.2423999999999999</v>
      </c>
      <c r="AG12" s="948"/>
      <c r="AH12" s="848">
        <v>8</v>
      </c>
      <c r="AI12" s="848">
        <v>3</v>
      </c>
      <c r="AJ12" s="848">
        <v>3</v>
      </c>
      <c r="AK12" s="848">
        <v>1</v>
      </c>
      <c r="AL12" s="848">
        <v>6</v>
      </c>
      <c r="AM12" s="848">
        <v>11</v>
      </c>
      <c r="AN12" s="848">
        <v>10</v>
      </c>
      <c r="AO12" s="961">
        <v>11</v>
      </c>
      <c r="AP12" s="848">
        <v>10</v>
      </c>
      <c r="AQ12" s="848">
        <v>5</v>
      </c>
      <c r="AR12" s="848">
        <v>6</v>
      </c>
      <c r="AS12" s="848">
        <v>9</v>
      </c>
      <c r="AT12" s="848" t="s">
        <v>430</v>
      </c>
      <c r="AU12" s="848">
        <v>8</v>
      </c>
      <c r="AV12" s="848">
        <v>11</v>
      </c>
      <c r="AW12" s="848">
        <v>11</v>
      </c>
      <c r="AX12" s="848">
        <v>10</v>
      </c>
      <c r="AY12" s="848">
        <v>2</v>
      </c>
      <c r="AZ12" s="950"/>
      <c r="BA12" s="929">
        <v>13.97</v>
      </c>
      <c r="BB12" s="850">
        <v>69.180000000000007</v>
      </c>
      <c r="BC12" s="850">
        <v>7.16</v>
      </c>
      <c r="BD12" s="850">
        <v>6.41</v>
      </c>
      <c r="BE12" s="870" t="s">
        <v>430</v>
      </c>
      <c r="BF12" s="870">
        <v>3.28</v>
      </c>
      <c r="BG12" s="867"/>
      <c r="BH12" s="962">
        <v>3.28</v>
      </c>
      <c r="BI12" s="850" t="s">
        <v>430</v>
      </c>
      <c r="BJ12" s="850">
        <v>2.0699999999999998</v>
      </c>
      <c r="BK12" s="850">
        <v>80.680000000000007</v>
      </c>
      <c r="BL12" s="850" t="s">
        <v>430</v>
      </c>
      <c r="BM12" s="870">
        <v>13.97</v>
      </c>
      <c r="BN12" s="963" t="s">
        <v>430</v>
      </c>
      <c r="BO12" s="963" t="s">
        <v>430</v>
      </c>
      <c r="BP12" s="963" t="s">
        <v>430</v>
      </c>
      <c r="BQ12" s="963" t="s">
        <v>430</v>
      </c>
      <c r="BR12" s="964"/>
      <c r="BS12" s="866">
        <v>10.0577695779885</v>
      </c>
      <c r="BT12" s="860">
        <v>10.9207568678159</v>
      </c>
      <c r="BU12" s="965"/>
      <c r="BV12" s="867" t="s">
        <v>555</v>
      </c>
    </row>
    <row r="13" spans="1:74" s="107" customFormat="1" x14ac:dyDescent="0.25">
      <c r="A13" s="108" t="s">
        <v>8181</v>
      </c>
      <c r="B13" s="113"/>
      <c r="C13" s="734">
        <v>43403</v>
      </c>
      <c r="D13" s="109"/>
      <c r="E13" s="862">
        <v>1574.57</v>
      </c>
      <c r="F13" s="109"/>
      <c r="G13" s="111">
        <v>1686.3008</v>
      </c>
      <c r="H13" s="113"/>
      <c r="I13" s="112">
        <v>0.97250000000000003</v>
      </c>
      <c r="J13" s="864">
        <v>7.21</v>
      </c>
      <c r="K13" s="864">
        <v>0.7</v>
      </c>
      <c r="L13" s="864">
        <v>0.74</v>
      </c>
      <c r="M13" s="260"/>
      <c r="N13" s="114">
        <v>0.20780000000000001</v>
      </c>
      <c r="O13" s="112">
        <v>4.1738999999999997</v>
      </c>
      <c r="P13" s="112">
        <v>6.8966000000000003</v>
      </c>
      <c r="Q13" s="112">
        <v>10.077299999999999</v>
      </c>
      <c r="R13" s="112">
        <v>5.5963000000000003</v>
      </c>
      <c r="S13" s="112">
        <v>7.0180999999999996</v>
      </c>
      <c r="T13" s="112">
        <v>6.6215999999999999</v>
      </c>
      <c r="U13" s="119">
        <v>6.2691999999999997</v>
      </c>
      <c r="V13" s="112">
        <v>6.5242000000000004</v>
      </c>
      <c r="W13" s="112">
        <v>7.1012000000000004</v>
      </c>
      <c r="X13" s="112">
        <v>7.1767000000000003</v>
      </c>
      <c r="Y13" s="278">
        <v>6.3419999999999996</v>
      </c>
      <c r="Z13" s="112" t="s">
        <v>430</v>
      </c>
      <c r="AA13" s="112">
        <v>6.1779999999999999</v>
      </c>
      <c r="AB13" s="112">
        <v>7.1336000000000004</v>
      </c>
      <c r="AC13" s="112">
        <v>6.3895</v>
      </c>
      <c r="AD13" s="112">
        <v>6.4385000000000003</v>
      </c>
      <c r="AE13" s="112">
        <v>11.845000000000001</v>
      </c>
      <c r="AF13" s="112">
        <v>6.8663999999999996</v>
      </c>
      <c r="AG13" s="555"/>
      <c r="AH13" s="110">
        <v>2</v>
      </c>
      <c r="AI13" s="110">
        <v>4</v>
      </c>
      <c r="AJ13" s="110">
        <v>5</v>
      </c>
      <c r="AK13" s="110">
        <v>3</v>
      </c>
      <c r="AL13" s="110">
        <v>1</v>
      </c>
      <c r="AM13" s="110">
        <v>7</v>
      </c>
      <c r="AN13" s="110">
        <v>4</v>
      </c>
      <c r="AO13" s="562">
        <v>6</v>
      </c>
      <c r="AP13" s="110">
        <v>7</v>
      </c>
      <c r="AQ13" s="110">
        <v>12</v>
      </c>
      <c r="AR13" s="110">
        <v>12</v>
      </c>
      <c r="AS13" s="110">
        <v>12</v>
      </c>
      <c r="AT13" s="110" t="s">
        <v>430</v>
      </c>
      <c r="AU13" s="110">
        <v>3</v>
      </c>
      <c r="AV13" s="110">
        <v>8</v>
      </c>
      <c r="AW13" s="110">
        <v>6</v>
      </c>
      <c r="AX13" s="110">
        <v>7</v>
      </c>
      <c r="AY13" s="110">
        <v>8</v>
      </c>
      <c r="AZ13" s="595"/>
      <c r="BA13" s="605">
        <v>14.34</v>
      </c>
      <c r="BB13" s="112">
        <v>80.010000000000005</v>
      </c>
      <c r="BC13" s="112" t="s">
        <v>430</v>
      </c>
      <c r="BD13" s="112" t="s">
        <v>430</v>
      </c>
      <c r="BE13" s="278" t="s">
        <v>430</v>
      </c>
      <c r="BF13" s="278">
        <v>5.65</v>
      </c>
      <c r="BG13" s="113"/>
      <c r="BH13" s="606">
        <v>5.65</v>
      </c>
      <c r="BI13" s="112">
        <v>4.6399999999999997</v>
      </c>
      <c r="BJ13" s="112" t="s">
        <v>430</v>
      </c>
      <c r="BK13" s="112">
        <v>75.37</v>
      </c>
      <c r="BL13" s="112" t="s">
        <v>430</v>
      </c>
      <c r="BM13" s="278">
        <v>14.34</v>
      </c>
      <c r="BN13" s="607" t="s">
        <v>430</v>
      </c>
      <c r="BO13" s="607" t="s">
        <v>430</v>
      </c>
      <c r="BP13" s="607" t="s">
        <v>430</v>
      </c>
      <c r="BQ13" s="607" t="s">
        <v>430</v>
      </c>
      <c r="BR13" s="147"/>
      <c r="BS13" s="109">
        <v>9.8384346800000007</v>
      </c>
      <c r="BT13" s="119">
        <v>12.21881065</v>
      </c>
      <c r="BU13" s="139"/>
      <c r="BV13" s="113" t="s">
        <v>555</v>
      </c>
    </row>
    <row r="14" spans="1:74" s="107" customFormat="1" x14ac:dyDescent="0.25">
      <c r="A14" s="108" t="s">
        <v>8182</v>
      </c>
      <c r="B14" s="113"/>
      <c r="C14" s="734">
        <v>44131</v>
      </c>
      <c r="D14" s="109"/>
      <c r="E14" s="862">
        <v>688.44</v>
      </c>
      <c r="F14" s="109"/>
      <c r="G14" s="111">
        <v>14.497199999999999</v>
      </c>
      <c r="H14" s="113"/>
      <c r="I14" s="864">
        <v>4.4400000000000004</v>
      </c>
      <c r="J14" s="864">
        <v>7.16</v>
      </c>
      <c r="K14" s="864">
        <v>2.08</v>
      </c>
      <c r="L14" s="864">
        <v>2.17</v>
      </c>
      <c r="M14" s="260"/>
      <c r="N14" s="114">
        <v>-15.854799999999999</v>
      </c>
      <c r="O14" s="112">
        <v>2.2664</v>
      </c>
      <c r="P14" s="112">
        <v>5.1124000000000001</v>
      </c>
      <c r="Q14" s="112">
        <v>5.5327000000000002</v>
      </c>
      <c r="R14" s="112">
        <v>2.621</v>
      </c>
      <c r="S14" s="112">
        <v>7.2679999999999998</v>
      </c>
      <c r="T14" s="112">
        <v>6.4408000000000003</v>
      </c>
      <c r="U14" s="119">
        <v>7.2594000000000003</v>
      </c>
      <c r="V14" s="112">
        <v>6.5907999999999998</v>
      </c>
      <c r="W14" s="112">
        <v>7.2420999999999998</v>
      </c>
      <c r="X14" s="112">
        <v>7.6357999999999997</v>
      </c>
      <c r="Y14" s="278">
        <v>6.7412999999999998</v>
      </c>
      <c r="Z14" s="112" t="s">
        <v>430</v>
      </c>
      <c r="AA14" s="112">
        <v>7.5377000000000001</v>
      </c>
      <c r="AB14" s="112">
        <v>7.3792999999999997</v>
      </c>
      <c r="AC14" s="112">
        <v>7.4922000000000004</v>
      </c>
      <c r="AD14" s="112">
        <v>6.7362000000000002</v>
      </c>
      <c r="AE14" s="112">
        <v>6.5831</v>
      </c>
      <c r="AF14" s="112">
        <v>6.5263999999999998</v>
      </c>
      <c r="AG14" s="555"/>
      <c r="AH14" s="110">
        <v>12</v>
      </c>
      <c r="AI14" s="110">
        <v>8</v>
      </c>
      <c r="AJ14" s="110">
        <v>9</v>
      </c>
      <c r="AK14" s="110">
        <v>11</v>
      </c>
      <c r="AL14" s="110">
        <v>9</v>
      </c>
      <c r="AM14" s="110">
        <v>5</v>
      </c>
      <c r="AN14" s="110">
        <v>6</v>
      </c>
      <c r="AO14" s="562">
        <v>2</v>
      </c>
      <c r="AP14" s="110">
        <v>6</v>
      </c>
      <c r="AQ14" s="110">
        <v>10</v>
      </c>
      <c r="AR14" s="110">
        <v>8</v>
      </c>
      <c r="AS14" s="110">
        <v>8</v>
      </c>
      <c r="AT14" s="110" t="s">
        <v>430</v>
      </c>
      <c r="AU14" s="110">
        <v>1</v>
      </c>
      <c r="AV14" s="110">
        <v>5</v>
      </c>
      <c r="AW14" s="110">
        <v>2</v>
      </c>
      <c r="AX14" s="110">
        <v>5</v>
      </c>
      <c r="AY14" s="110">
        <v>12</v>
      </c>
      <c r="AZ14" s="595"/>
      <c r="BA14" s="605">
        <v>36.15</v>
      </c>
      <c r="BB14" s="112">
        <v>58.45</v>
      </c>
      <c r="BC14" s="112" t="s">
        <v>430</v>
      </c>
      <c r="BD14" s="112" t="s">
        <v>430</v>
      </c>
      <c r="BE14" s="278">
        <v>-65.37</v>
      </c>
      <c r="BF14" s="278">
        <v>5.4</v>
      </c>
      <c r="BG14" s="113"/>
      <c r="BH14" s="606">
        <v>5.4</v>
      </c>
      <c r="BI14" s="112">
        <v>29.66</v>
      </c>
      <c r="BJ14" s="112">
        <v>7.05</v>
      </c>
      <c r="BK14" s="112">
        <v>21.73</v>
      </c>
      <c r="BL14" s="112" t="s">
        <v>430</v>
      </c>
      <c r="BM14" s="278">
        <v>36.15</v>
      </c>
      <c r="BN14" s="607" t="s">
        <v>430</v>
      </c>
      <c r="BO14" s="607" t="s">
        <v>430</v>
      </c>
      <c r="BP14" s="607" t="s">
        <v>430</v>
      </c>
      <c r="BQ14" s="607">
        <v>-65.37</v>
      </c>
      <c r="BR14" s="147"/>
      <c r="BS14" s="109">
        <v>4.3290146530255402</v>
      </c>
      <c r="BT14" s="119">
        <v>11.4251903995597</v>
      </c>
      <c r="BU14" s="139"/>
      <c r="BV14" s="113" t="s">
        <v>8183</v>
      </c>
    </row>
    <row r="15" spans="1:74" s="107" customFormat="1" x14ac:dyDescent="0.25">
      <c r="A15" s="108" t="s">
        <v>8184</v>
      </c>
      <c r="B15" s="113"/>
      <c r="C15" s="734">
        <v>44274</v>
      </c>
      <c r="D15" s="109"/>
      <c r="E15" s="862">
        <v>321.18</v>
      </c>
      <c r="F15" s="109"/>
      <c r="G15" s="111">
        <v>14.3331</v>
      </c>
      <c r="H15" s="113"/>
      <c r="I15" s="112">
        <v>4.1717000000000004</v>
      </c>
      <c r="J15" s="112">
        <v>6.5755999999999997</v>
      </c>
      <c r="K15" s="864">
        <v>3.6</v>
      </c>
      <c r="L15" s="112">
        <v>1.5388999999999999</v>
      </c>
      <c r="M15" s="260"/>
      <c r="N15" s="114">
        <v>-0.50929999999999997</v>
      </c>
      <c r="O15" s="112">
        <v>1.613</v>
      </c>
      <c r="P15" s="112">
        <v>4.8794000000000004</v>
      </c>
      <c r="Q15" s="112">
        <v>6.3636999999999997</v>
      </c>
      <c r="R15" s="112">
        <v>0.92900000000000005</v>
      </c>
      <c r="S15" s="112">
        <v>7.5480999999999998</v>
      </c>
      <c r="T15" s="112">
        <v>6.2470999999999997</v>
      </c>
      <c r="U15" s="119">
        <v>5.9314999999999998</v>
      </c>
      <c r="V15" s="112">
        <v>5.7622</v>
      </c>
      <c r="W15" s="112">
        <v>7.2184999999999997</v>
      </c>
      <c r="X15" s="112">
        <v>7.8555999999999999</v>
      </c>
      <c r="Y15" s="278">
        <v>6.7012999999999998</v>
      </c>
      <c r="Z15" s="112" t="s">
        <v>430</v>
      </c>
      <c r="AA15" s="112">
        <v>3.0743999999999998</v>
      </c>
      <c r="AB15" s="112">
        <v>7.9546999999999999</v>
      </c>
      <c r="AC15" s="112">
        <v>5.9246999999999996</v>
      </c>
      <c r="AD15" s="112">
        <v>5.9272</v>
      </c>
      <c r="AE15" s="112">
        <v>7.758</v>
      </c>
      <c r="AF15" s="112">
        <v>6.7869000000000002</v>
      </c>
      <c r="AG15" s="555"/>
      <c r="AH15" s="110">
        <v>3</v>
      </c>
      <c r="AI15" s="110">
        <v>10</v>
      </c>
      <c r="AJ15" s="110">
        <v>10</v>
      </c>
      <c r="AK15" s="110">
        <v>10</v>
      </c>
      <c r="AL15" s="110">
        <v>10</v>
      </c>
      <c r="AM15" s="110">
        <v>3</v>
      </c>
      <c r="AN15" s="110">
        <v>8</v>
      </c>
      <c r="AO15" s="562">
        <v>10</v>
      </c>
      <c r="AP15" s="110">
        <v>12</v>
      </c>
      <c r="AQ15" s="110">
        <v>11</v>
      </c>
      <c r="AR15" s="110">
        <v>5</v>
      </c>
      <c r="AS15" s="110">
        <v>10</v>
      </c>
      <c r="AT15" s="110" t="s">
        <v>430</v>
      </c>
      <c r="AU15" s="110">
        <v>12</v>
      </c>
      <c r="AV15" s="110">
        <v>3</v>
      </c>
      <c r="AW15" s="110">
        <v>10</v>
      </c>
      <c r="AX15" s="110">
        <v>11</v>
      </c>
      <c r="AY15" s="110">
        <v>11</v>
      </c>
      <c r="AZ15" s="595"/>
      <c r="BA15" s="605">
        <v>33.97</v>
      </c>
      <c r="BB15" s="112">
        <v>60.3</v>
      </c>
      <c r="BC15" s="112" t="s">
        <v>430</v>
      </c>
      <c r="BD15" s="112" t="s">
        <v>430</v>
      </c>
      <c r="BE15" s="278" t="s">
        <v>430</v>
      </c>
      <c r="BF15" s="278">
        <v>5.74</v>
      </c>
      <c r="BG15" s="113"/>
      <c r="BH15" s="606">
        <v>5.74</v>
      </c>
      <c r="BI15" s="112">
        <v>30.22</v>
      </c>
      <c r="BJ15" s="112">
        <v>7.65</v>
      </c>
      <c r="BK15" s="112">
        <v>22.44</v>
      </c>
      <c r="BL15" s="112" t="s">
        <v>430</v>
      </c>
      <c r="BM15" s="278">
        <v>33.97</v>
      </c>
      <c r="BN15" s="607" t="s">
        <v>430</v>
      </c>
      <c r="BO15" s="607" t="s">
        <v>430</v>
      </c>
      <c r="BP15" s="607" t="s">
        <v>430</v>
      </c>
      <c r="BQ15" s="607" t="s">
        <v>430</v>
      </c>
      <c r="BR15" s="147"/>
      <c r="BS15" s="109" t="s">
        <v>430</v>
      </c>
      <c r="BT15" s="119" t="s">
        <v>430</v>
      </c>
      <c r="BU15" s="139"/>
      <c r="BV15" s="113" t="s">
        <v>555</v>
      </c>
    </row>
    <row r="16" spans="1:74" s="107" customFormat="1" x14ac:dyDescent="0.25">
      <c r="A16" s="108" t="s">
        <v>8185</v>
      </c>
      <c r="B16" s="113"/>
      <c r="C16" s="734">
        <v>41274</v>
      </c>
      <c r="D16" s="109"/>
      <c r="E16" s="862">
        <v>281.35000000000002</v>
      </c>
      <c r="F16" s="109"/>
      <c r="G16" s="111">
        <v>48.185099999999998</v>
      </c>
      <c r="H16" s="113"/>
      <c r="I16" s="112">
        <v>2.9081999999999999</v>
      </c>
      <c r="J16" s="864">
        <v>7.36</v>
      </c>
      <c r="K16" s="864">
        <v>1.4</v>
      </c>
      <c r="L16" s="864">
        <v>1.5</v>
      </c>
      <c r="M16" s="260"/>
      <c r="N16" s="114">
        <v>-4.0143000000000004</v>
      </c>
      <c r="O16" s="112">
        <v>10.715400000000001</v>
      </c>
      <c r="P16" s="112">
        <v>7.2603999999999997</v>
      </c>
      <c r="Q16" s="112">
        <v>8.9692000000000007</v>
      </c>
      <c r="R16" s="112">
        <v>5.4424000000000001</v>
      </c>
      <c r="S16" s="112">
        <v>7.4564000000000004</v>
      </c>
      <c r="T16" s="112">
        <v>5.9040999999999997</v>
      </c>
      <c r="U16" s="119">
        <v>6.5971000000000002</v>
      </c>
      <c r="V16" s="112">
        <v>6.9268999999999998</v>
      </c>
      <c r="W16" s="112">
        <v>7.8449</v>
      </c>
      <c r="X16" s="112">
        <v>8.1857000000000006</v>
      </c>
      <c r="Y16" s="278">
        <v>7.1947999999999999</v>
      </c>
      <c r="Z16" s="112">
        <v>6.968</v>
      </c>
      <c r="AA16" s="112">
        <v>6.4557000000000002</v>
      </c>
      <c r="AB16" s="112">
        <v>6.9061000000000003</v>
      </c>
      <c r="AC16" s="112">
        <v>6.6847000000000003</v>
      </c>
      <c r="AD16" s="112">
        <v>6.7912999999999997</v>
      </c>
      <c r="AE16" s="112">
        <v>9.1964000000000006</v>
      </c>
      <c r="AF16" s="112">
        <v>7.1196999999999999</v>
      </c>
      <c r="AG16" s="555"/>
      <c r="AH16" s="110">
        <v>5</v>
      </c>
      <c r="AI16" s="110">
        <v>2</v>
      </c>
      <c r="AJ16" s="110">
        <v>4</v>
      </c>
      <c r="AK16" s="110">
        <v>6</v>
      </c>
      <c r="AL16" s="110">
        <v>3</v>
      </c>
      <c r="AM16" s="110">
        <v>4</v>
      </c>
      <c r="AN16" s="110">
        <v>11</v>
      </c>
      <c r="AO16" s="562">
        <v>4</v>
      </c>
      <c r="AP16" s="110">
        <v>4</v>
      </c>
      <c r="AQ16" s="110">
        <v>2</v>
      </c>
      <c r="AR16" s="110">
        <v>2</v>
      </c>
      <c r="AS16" s="110">
        <v>2</v>
      </c>
      <c r="AT16" s="110">
        <v>5</v>
      </c>
      <c r="AU16" s="110">
        <v>2</v>
      </c>
      <c r="AV16" s="110">
        <v>12</v>
      </c>
      <c r="AW16" s="110">
        <v>4</v>
      </c>
      <c r="AX16" s="110">
        <v>4</v>
      </c>
      <c r="AY16" s="110">
        <v>9</v>
      </c>
      <c r="AZ16" s="595"/>
      <c r="BA16" s="605">
        <v>34.450000000000003</v>
      </c>
      <c r="BB16" s="112">
        <v>46.05</v>
      </c>
      <c r="BC16" s="112" t="s">
        <v>430</v>
      </c>
      <c r="BD16" s="112">
        <v>16.11</v>
      </c>
      <c r="BE16" s="278">
        <v>74.64</v>
      </c>
      <c r="BF16" s="278">
        <v>3.39</v>
      </c>
      <c r="BG16" s="113"/>
      <c r="BH16" s="606">
        <v>3.37</v>
      </c>
      <c r="BI16" s="112">
        <v>25.88</v>
      </c>
      <c r="BJ16" s="112" t="s">
        <v>430</v>
      </c>
      <c r="BK16" s="112">
        <v>36.270000000000003</v>
      </c>
      <c r="BL16" s="112" t="s">
        <v>430</v>
      </c>
      <c r="BM16" s="278">
        <v>34.450000000000003</v>
      </c>
      <c r="BN16" s="607" t="s">
        <v>430</v>
      </c>
      <c r="BO16" s="607" t="s">
        <v>430</v>
      </c>
      <c r="BP16" s="607" t="s">
        <v>430</v>
      </c>
      <c r="BQ16" s="607">
        <v>74.64</v>
      </c>
      <c r="BR16" s="147"/>
      <c r="BS16" s="109" t="s">
        <v>430</v>
      </c>
      <c r="BT16" s="119">
        <v>32.3668642149823</v>
      </c>
      <c r="BU16" s="139"/>
      <c r="BV16" s="113" t="s">
        <v>555</v>
      </c>
    </row>
    <row r="17" spans="1:74" s="107" customFormat="1" x14ac:dyDescent="0.25">
      <c r="A17" s="108" t="s">
        <v>8186</v>
      </c>
      <c r="B17" s="113"/>
      <c r="C17" s="734">
        <v>44245</v>
      </c>
      <c r="D17" s="109"/>
      <c r="E17" s="862">
        <v>227.73</v>
      </c>
      <c r="F17" s="109"/>
      <c r="G17" s="111">
        <v>14.2639</v>
      </c>
      <c r="H17" s="113"/>
      <c r="I17" s="864">
        <v>4.08</v>
      </c>
      <c r="J17" s="864">
        <v>7.63</v>
      </c>
      <c r="K17" s="864">
        <v>2.63</v>
      </c>
      <c r="L17" s="864">
        <v>2.77</v>
      </c>
      <c r="M17" s="260"/>
      <c r="N17" s="114">
        <v>-11.5115</v>
      </c>
      <c r="O17" s="112">
        <v>3.6688999999999998</v>
      </c>
      <c r="P17" s="112">
        <v>8.5313999999999997</v>
      </c>
      <c r="Q17" s="112">
        <v>9.3919999999999995</v>
      </c>
      <c r="R17" s="112">
        <v>2.8713000000000002</v>
      </c>
      <c r="S17" s="112">
        <v>8.3378999999999994</v>
      </c>
      <c r="T17" s="112">
        <v>7.8098000000000001</v>
      </c>
      <c r="U17" s="119">
        <v>7.0328999999999997</v>
      </c>
      <c r="V17" s="112">
        <v>6.9939999999999998</v>
      </c>
      <c r="W17" s="112">
        <v>7.8792</v>
      </c>
      <c r="X17" s="112">
        <v>7.9184999999999999</v>
      </c>
      <c r="Y17" s="278">
        <v>6.8045999999999998</v>
      </c>
      <c r="Z17" s="112" t="s">
        <v>430</v>
      </c>
      <c r="AA17" s="112">
        <v>5.17</v>
      </c>
      <c r="AB17" s="112">
        <v>8.7684999999999995</v>
      </c>
      <c r="AC17" s="112">
        <v>7.1473000000000004</v>
      </c>
      <c r="AD17" s="112">
        <v>7.0186000000000002</v>
      </c>
      <c r="AE17" s="112">
        <v>13.7417</v>
      </c>
      <c r="AF17" s="112">
        <v>6.5938999999999997</v>
      </c>
      <c r="AG17" s="555"/>
      <c r="AH17" s="110">
        <v>11</v>
      </c>
      <c r="AI17" s="110">
        <v>5</v>
      </c>
      <c r="AJ17" s="110">
        <v>2</v>
      </c>
      <c r="AK17" s="110">
        <v>5</v>
      </c>
      <c r="AL17" s="110">
        <v>8</v>
      </c>
      <c r="AM17" s="110">
        <v>2</v>
      </c>
      <c r="AN17" s="110">
        <v>2</v>
      </c>
      <c r="AO17" s="562">
        <v>3</v>
      </c>
      <c r="AP17" s="110">
        <v>2</v>
      </c>
      <c r="AQ17" s="110">
        <v>1</v>
      </c>
      <c r="AR17" s="110">
        <v>4</v>
      </c>
      <c r="AS17" s="110">
        <v>5</v>
      </c>
      <c r="AT17" s="110" t="s">
        <v>430</v>
      </c>
      <c r="AU17" s="110">
        <v>7</v>
      </c>
      <c r="AV17" s="110">
        <v>2</v>
      </c>
      <c r="AW17" s="110">
        <v>3</v>
      </c>
      <c r="AX17" s="110">
        <v>2</v>
      </c>
      <c r="AY17" s="110">
        <v>3</v>
      </c>
      <c r="AZ17" s="595"/>
      <c r="BA17" s="605">
        <v>4.4400000000000004</v>
      </c>
      <c r="BB17" s="112">
        <v>49.5</v>
      </c>
      <c r="BC17" s="112">
        <v>17.54</v>
      </c>
      <c r="BD17" s="112">
        <v>19.71</v>
      </c>
      <c r="BE17" s="278">
        <v>-0.01</v>
      </c>
      <c r="BF17" s="278">
        <v>8.82</v>
      </c>
      <c r="BG17" s="113"/>
      <c r="BH17" s="606">
        <v>8.76</v>
      </c>
      <c r="BI17" s="112">
        <v>8.57</v>
      </c>
      <c r="BJ17" s="112" t="s">
        <v>430</v>
      </c>
      <c r="BK17" s="112">
        <v>78.17</v>
      </c>
      <c r="BL17" s="112" t="s">
        <v>430</v>
      </c>
      <c r="BM17" s="278">
        <v>4.4400000000000004</v>
      </c>
      <c r="BN17" s="607" t="s">
        <v>430</v>
      </c>
      <c r="BO17" s="607" t="s">
        <v>430</v>
      </c>
      <c r="BP17" s="607" t="s">
        <v>430</v>
      </c>
      <c r="BQ17" s="607">
        <v>-0.01</v>
      </c>
      <c r="BR17" s="147"/>
      <c r="BS17" s="109">
        <v>6.5490344299999999</v>
      </c>
      <c r="BT17" s="119">
        <v>10.903684119999999</v>
      </c>
      <c r="BU17" s="139"/>
      <c r="BV17" s="113" t="s">
        <v>555</v>
      </c>
    </row>
    <row r="18" spans="1:74" s="107" customFormat="1" x14ac:dyDescent="0.25">
      <c r="A18" s="108" t="s">
        <v>8187</v>
      </c>
      <c r="B18" s="113"/>
      <c r="C18" s="734">
        <v>44406</v>
      </c>
      <c r="D18" s="109"/>
      <c r="E18" s="110">
        <v>150.25399999999999</v>
      </c>
      <c r="F18" s="109"/>
      <c r="G18" s="111">
        <v>1427.9527</v>
      </c>
      <c r="H18" s="113"/>
      <c r="I18" s="864">
        <v>9.5299999999999994</v>
      </c>
      <c r="J18" s="864">
        <v>7.8673999999999999</v>
      </c>
      <c r="K18" s="864">
        <v>4.63</v>
      </c>
      <c r="L18" s="864">
        <v>4.8499999999999996</v>
      </c>
      <c r="M18" s="260"/>
      <c r="N18" s="114">
        <v>3.1392000000000002</v>
      </c>
      <c r="O18" s="112">
        <v>1.6275999999999999</v>
      </c>
      <c r="P18" s="112">
        <v>3.9243999999999999</v>
      </c>
      <c r="Q18" s="112">
        <v>2.0990000000000002</v>
      </c>
      <c r="R18" s="112">
        <v>-3.7999999999999999E-2</v>
      </c>
      <c r="S18" s="112">
        <v>10.470499999999999</v>
      </c>
      <c r="T18" s="112">
        <v>8.0032999999999994</v>
      </c>
      <c r="U18" s="119">
        <v>8.08</v>
      </c>
      <c r="V18" s="112">
        <v>7.5000999999999998</v>
      </c>
      <c r="W18" s="112">
        <v>7.7370000000000001</v>
      </c>
      <c r="X18" s="112">
        <v>8.4037000000000006</v>
      </c>
      <c r="Y18" s="278">
        <v>7.2289000000000003</v>
      </c>
      <c r="Z18" s="112" t="s">
        <v>430</v>
      </c>
      <c r="AA18" s="112">
        <v>4.5167999999999999</v>
      </c>
      <c r="AB18" s="112">
        <v>11.167400000000001</v>
      </c>
      <c r="AC18" s="112">
        <v>7.6077000000000004</v>
      </c>
      <c r="AD18" s="112">
        <v>7.5225</v>
      </c>
      <c r="AE18" s="112">
        <v>8.0091999999999999</v>
      </c>
      <c r="AF18" s="112">
        <v>7.2047999999999996</v>
      </c>
      <c r="AG18" s="555"/>
      <c r="AH18" s="110">
        <v>1</v>
      </c>
      <c r="AI18" s="110">
        <v>9</v>
      </c>
      <c r="AJ18" s="110">
        <v>12</v>
      </c>
      <c r="AK18" s="110">
        <v>12</v>
      </c>
      <c r="AL18" s="110">
        <v>12</v>
      </c>
      <c r="AM18" s="110">
        <v>1</v>
      </c>
      <c r="AN18" s="110">
        <v>1</v>
      </c>
      <c r="AO18" s="562">
        <v>1</v>
      </c>
      <c r="AP18" s="110">
        <v>1</v>
      </c>
      <c r="AQ18" s="110">
        <v>3</v>
      </c>
      <c r="AR18" s="110">
        <v>1</v>
      </c>
      <c r="AS18" s="110">
        <v>1</v>
      </c>
      <c r="AT18" s="110" t="s">
        <v>430</v>
      </c>
      <c r="AU18" s="110">
        <v>9</v>
      </c>
      <c r="AV18" s="110">
        <v>1</v>
      </c>
      <c r="AW18" s="110">
        <v>1</v>
      </c>
      <c r="AX18" s="110">
        <v>1</v>
      </c>
      <c r="AY18" s="110">
        <v>10</v>
      </c>
      <c r="AZ18" s="595"/>
      <c r="BA18" s="605">
        <v>32.950000000000003</v>
      </c>
      <c r="BB18" s="112">
        <v>36.74</v>
      </c>
      <c r="BC18" s="112">
        <v>10.039999999999999</v>
      </c>
      <c r="BD18" s="112">
        <v>10.87</v>
      </c>
      <c r="BE18" s="278">
        <v>0.02</v>
      </c>
      <c r="BF18" s="278">
        <v>9.3800000000000008</v>
      </c>
      <c r="BG18" s="113"/>
      <c r="BH18" s="606">
        <v>3.79</v>
      </c>
      <c r="BI18" s="112">
        <v>6.54</v>
      </c>
      <c r="BJ18" s="112">
        <v>3.26</v>
      </c>
      <c r="BK18" s="112">
        <v>47.86</v>
      </c>
      <c r="BL18" s="112" t="s">
        <v>430</v>
      </c>
      <c r="BM18" s="278">
        <v>32.950000000000003</v>
      </c>
      <c r="BN18" s="607" t="s">
        <v>430</v>
      </c>
      <c r="BO18" s="607" t="s">
        <v>430</v>
      </c>
      <c r="BP18" s="607" t="s">
        <v>430</v>
      </c>
      <c r="BQ18" s="607">
        <v>5.61</v>
      </c>
      <c r="BR18" s="147"/>
      <c r="BS18" s="109" t="s">
        <v>430</v>
      </c>
      <c r="BT18" s="119">
        <v>6.6701676656091404</v>
      </c>
      <c r="BU18" s="139"/>
      <c r="BV18" s="113" t="s">
        <v>555</v>
      </c>
    </row>
    <row r="19" spans="1:74" s="107" customFormat="1" x14ac:dyDescent="0.25">
      <c r="A19" s="108" t="s">
        <v>8188</v>
      </c>
      <c r="B19" s="113"/>
      <c r="C19" s="734">
        <v>44384</v>
      </c>
      <c r="D19" s="109"/>
      <c r="E19" s="110">
        <v>118.88</v>
      </c>
      <c r="F19" s="109"/>
      <c r="G19" s="111">
        <v>13.9994</v>
      </c>
      <c r="H19" s="113"/>
      <c r="I19" s="112">
        <v>1.77</v>
      </c>
      <c r="J19" s="112">
        <v>7.38</v>
      </c>
      <c r="K19" s="864">
        <v>1.25</v>
      </c>
      <c r="L19" s="112">
        <v>1.35</v>
      </c>
      <c r="M19" s="260"/>
      <c r="N19" s="114">
        <v>-4.1711</v>
      </c>
      <c r="O19" s="112">
        <v>11.6569</v>
      </c>
      <c r="P19" s="112">
        <v>10.1508</v>
      </c>
      <c r="Q19" s="112">
        <v>9.8703000000000003</v>
      </c>
      <c r="R19" s="112">
        <v>5.0002000000000004</v>
      </c>
      <c r="S19" s="112">
        <v>6.8615000000000004</v>
      </c>
      <c r="T19" s="112">
        <v>6.4188999999999998</v>
      </c>
      <c r="U19" s="119">
        <v>6.1375999999999999</v>
      </c>
      <c r="V19" s="112">
        <v>6.7564000000000002</v>
      </c>
      <c r="W19" s="112">
        <v>7.5049999999999999</v>
      </c>
      <c r="X19" s="112">
        <v>7.5347</v>
      </c>
      <c r="Y19" s="278">
        <v>6.7809999999999997</v>
      </c>
      <c r="Z19" s="112" t="s">
        <v>430</v>
      </c>
      <c r="AA19" s="112">
        <v>5.7126999999999999</v>
      </c>
      <c r="AB19" s="112">
        <v>7.1386000000000003</v>
      </c>
      <c r="AC19" s="112">
        <v>6.2679999999999998</v>
      </c>
      <c r="AD19" s="112">
        <v>6.6635999999999997</v>
      </c>
      <c r="AE19" s="112">
        <v>13.8972</v>
      </c>
      <c r="AF19" s="112">
        <v>6.7092000000000001</v>
      </c>
      <c r="AG19" s="555"/>
      <c r="AH19" s="110">
        <v>6</v>
      </c>
      <c r="AI19" s="110">
        <v>1</v>
      </c>
      <c r="AJ19" s="110">
        <v>1</v>
      </c>
      <c r="AK19" s="110">
        <v>4</v>
      </c>
      <c r="AL19" s="110">
        <v>4</v>
      </c>
      <c r="AM19" s="110">
        <v>9</v>
      </c>
      <c r="AN19" s="110">
        <v>7</v>
      </c>
      <c r="AO19" s="562">
        <v>7</v>
      </c>
      <c r="AP19" s="110">
        <v>5</v>
      </c>
      <c r="AQ19" s="110">
        <v>6</v>
      </c>
      <c r="AR19" s="110">
        <v>10</v>
      </c>
      <c r="AS19" s="110">
        <v>6</v>
      </c>
      <c r="AT19" s="110" t="s">
        <v>430</v>
      </c>
      <c r="AU19" s="110">
        <v>5</v>
      </c>
      <c r="AV19" s="110">
        <v>7</v>
      </c>
      <c r="AW19" s="110">
        <v>7</v>
      </c>
      <c r="AX19" s="110">
        <v>6</v>
      </c>
      <c r="AY19" s="110">
        <v>1</v>
      </c>
      <c r="AZ19" s="595"/>
      <c r="BA19" s="605">
        <v>22.19</v>
      </c>
      <c r="BB19" s="112">
        <v>57.91</v>
      </c>
      <c r="BC19" s="112">
        <v>7.9</v>
      </c>
      <c r="BD19" s="112">
        <v>4.38</v>
      </c>
      <c r="BE19" s="278">
        <v>70.349999999999994</v>
      </c>
      <c r="BF19" s="278">
        <v>-62.73</v>
      </c>
      <c r="BG19" s="113"/>
      <c r="BH19" s="606">
        <v>-62.73</v>
      </c>
      <c r="BI19" s="112" t="s">
        <v>430</v>
      </c>
      <c r="BJ19" s="112" t="s">
        <v>430</v>
      </c>
      <c r="BK19" s="112">
        <v>70.19</v>
      </c>
      <c r="BL19" s="112" t="s">
        <v>430</v>
      </c>
      <c r="BM19" s="278">
        <v>22.19</v>
      </c>
      <c r="BN19" s="607" t="s">
        <v>430</v>
      </c>
      <c r="BO19" s="607" t="s">
        <v>430</v>
      </c>
      <c r="BP19" s="607" t="s">
        <v>430</v>
      </c>
      <c r="BQ19" s="607">
        <v>70.349999999999994</v>
      </c>
      <c r="BR19" s="147"/>
      <c r="BS19" s="109">
        <v>7.92945308920706</v>
      </c>
      <c r="BT19" s="119">
        <v>12.226198468777399</v>
      </c>
      <c r="BU19" s="139"/>
      <c r="BV19" s="113" t="s">
        <v>555</v>
      </c>
    </row>
    <row r="20" spans="1:74" x14ac:dyDescent="0.25">
      <c r="A20" s="318" t="s">
        <v>93</v>
      </c>
      <c r="B20" s="66"/>
      <c r="C20" s="720"/>
      <c r="D20" s="43"/>
      <c r="E20" s="51"/>
      <c r="F20" s="43"/>
      <c r="G20" s="55"/>
      <c r="H20" s="66"/>
      <c r="I20" s="59"/>
      <c r="J20" s="59"/>
      <c r="K20" s="59"/>
      <c r="L20" s="59"/>
      <c r="M20" s="258"/>
      <c r="N20" s="70">
        <v>-5.7843999999999998</v>
      </c>
      <c r="O20" s="59">
        <v>3.6686999999999999</v>
      </c>
      <c r="P20" s="59">
        <v>6.4676</v>
      </c>
      <c r="Q20" s="59">
        <v>8.1275999999999993</v>
      </c>
      <c r="R20" s="59">
        <v>3.1808000000000001</v>
      </c>
      <c r="S20" s="59">
        <v>7.3301999999999996</v>
      </c>
      <c r="T20" s="59">
        <v>6.5473999999999997</v>
      </c>
      <c r="U20" s="88">
        <v>6.4288999999999996</v>
      </c>
      <c r="V20" s="59">
        <v>6.5803000000000003</v>
      </c>
      <c r="W20" s="59">
        <v>7.4934000000000003</v>
      </c>
      <c r="X20" s="59">
        <v>7.7690000000000001</v>
      </c>
      <c r="Y20" s="276">
        <v>6.8197999999999999</v>
      </c>
      <c r="Z20" s="59">
        <v>7.2809999999999997</v>
      </c>
      <c r="AA20" s="59">
        <v>5.2393000000000001</v>
      </c>
      <c r="AB20" s="59">
        <v>7.6759000000000004</v>
      </c>
      <c r="AC20" s="59">
        <v>6.4984000000000002</v>
      </c>
      <c r="AD20" s="59">
        <v>6.5564999999999998</v>
      </c>
      <c r="AE20" s="59">
        <v>11.0863</v>
      </c>
      <c r="AF20" s="59">
        <v>7.2324000000000002</v>
      </c>
      <c r="AG20" s="553"/>
      <c r="AH20" s="51">
        <v>12</v>
      </c>
      <c r="AI20" s="51">
        <v>12</v>
      </c>
      <c r="AJ20" s="51">
        <v>12</v>
      </c>
      <c r="AK20" s="51">
        <v>12</v>
      </c>
      <c r="AL20" s="51">
        <v>12</v>
      </c>
      <c r="AM20" s="51">
        <v>12</v>
      </c>
      <c r="AN20" s="51">
        <v>12</v>
      </c>
      <c r="AO20" s="560">
        <v>12</v>
      </c>
      <c r="AP20" s="51">
        <v>12</v>
      </c>
      <c r="AQ20" s="51">
        <v>12</v>
      </c>
      <c r="AR20" s="51">
        <v>12</v>
      </c>
      <c r="AS20" s="51">
        <v>12</v>
      </c>
      <c r="AT20" s="51">
        <v>5</v>
      </c>
      <c r="AU20" s="51">
        <v>12</v>
      </c>
      <c r="AV20" s="51">
        <v>12</v>
      </c>
      <c r="AW20" s="51">
        <v>12</v>
      </c>
      <c r="AX20" s="51">
        <v>12</v>
      </c>
      <c r="AY20" s="51">
        <v>12</v>
      </c>
      <c r="AZ20" s="579"/>
      <c r="BA20" s="577"/>
      <c r="BB20" s="59"/>
      <c r="BC20" s="59"/>
      <c r="BD20" s="59"/>
      <c r="BE20" s="276"/>
      <c r="BF20" s="276"/>
      <c r="BG20" s="66"/>
      <c r="BH20" s="586"/>
      <c r="BI20" s="59"/>
      <c r="BJ20" s="59"/>
      <c r="BK20" s="59"/>
      <c r="BL20" s="59"/>
      <c r="BM20" s="276"/>
      <c r="BN20" s="587"/>
      <c r="BO20" s="587"/>
      <c r="BP20" s="587"/>
      <c r="BQ20" s="587"/>
      <c r="BR20" s="148"/>
      <c r="BS20" s="43"/>
      <c r="BT20" s="88"/>
      <c r="BU20" s="34"/>
      <c r="BV20" s="66"/>
    </row>
    <row r="21" spans="1:74" x14ac:dyDescent="0.25">
      <c r="A21" s="320" t="s">
        <v>94</v>
      </c>
      <c r="B21" s="67"/>
      <c r="C21" s="721"/>
      <c r="D21" s="44"/>
      <c r="E21" s="52"/>
      <c r="F21" s="44"/>
      <c r="G21" s="56"/>
      <c r="H21" s="67"/>
      <c r="I21" s="60"/>
      <c r="J21" s="60"/>
      <c r="K21" s="60"/>
      <c r="L21" s="60"/>
      <c r="M21" s="259"/>
      <c r="N21" s="71">
        <v>3.1392000000000002</v>
      </c>
      <c r="O21" s="60">
        <v>11.6569</v>
      </c>
      <c r="P21" s="60">
        <v>10.1508</v>
      </c>
      <c r="Q21" s="60">
        <v>10.677899999999999</v>
      </c>
      <c r="R21" s="60">
        <v>5.5963000000000003</v>
      </c>
      <c r="S21" s="60">
        <v>10.470499999999999</v>
      </c>
      <c r="T21" s="60">
        <v>8.0032999999999994</v>
      </c>
      <c r="U21" s="89">
        <v>8.08</v>
      </c>
      <c r="V21" s="60">
        <v>7.5000999999999998</v>
      </c>
      <c r="W21" s="60">
        <v>7.8792</v>
      </c>
      <c r="X21" s="60">
        <v>8.4037000000000006</v>
      </c>
      <c r="Y21" s="277">
        <v>7.2289000000000003</v>
      </c>
      <c r="Z21" s="60">
        <v>7.6841999999999997</v>
      </c>
      <c r="AA21" s="60">
        <v>7.5377000000000001</v>
      </c>
      <c r="AB21" s="60">
        <v>11.167400000000001</v>
      </c>
      <c r="AC21" s="60">
        <v>7.6077000000000004</v>
      </c>
      <c r="AD21" s="60">
        <v>7.5225</v>
      </c>
      <c r="AE21" s="60">
        <v>13.8972</v>
      </c>
      <c r="AF21" s="60">
        <v>8.2103999999999999</v>
      </c>
      <c r="AG21" s="554"/>
      <c r="AH21" s="52"/>
      <c r="AI21" s="52"/>
      <c r="AJ21" s="52"/>
      <c r="AK21" s="52"/>
      <c r="AL21" s="52"/>
      <c r="AM21" s="52"/>
      <c r="AN21" s="52"/>
      <c r="AO21" s="561"/>
      <c r="AP21" s="52"/>
      <c r="AQ21" s="52"/>
      <c r="AR21" s="52"/>
      <c r="AS21" s="52"/>
      <c r="AT21" s="52"/>
      <c r="AU21" s="52"/>
      <c r="AV21" s="52"/>
      <c r="AW21" s="52"/>
      <c r="AX21" s="52"/>
      <c r="AY21" s="52"/>
      <c r="AZ21" s="580"/>
      <c r="BA21" s="551"/>
      <c r="BB21" s="60"/>
      <c r="BC21" s="60"/>
      <c r="BD21" s="60"/>
      <c r="BE21" s="277"/>
      <c r="BF21" s="277"/>
      <c r="BG21" s="67"/>
      <c r="BH21" s="588"/>
      <c r="BI21" s="60"/>
      <c r="BJ21" s="60"/>
      <c r="BK21" s="60"/>
      <c r="BL21" s="60"/>
      <c r="BM21" s="277"/>
      <c r="BN21" s="589"/>
      <c r="BO21" s="589"/>
      <c r="BP21" s="589"/>
      <c r="BQ21" s="589"/>
      <c r="BR21" s="146"/>
      <c r="BS21" s="44"/>
      <c r="BT21" s="89"/>
      <c r="BU21" s="26"/>
      <c r="BV21" s="67"/>
    </row>
    <row r="22" spans="1:74" x14ac:dyDescent="0.25">
      <c r="A22" s="320" t="s">
        <v>95</v>
      </c>
      <c r="B22" s="67"/>
      <c r="C22" s="721"/>
      <c r="D22" s="44"/>
      <c r="E22" s="52"/>
      <c r="F22" s="44"/>
      <c r="G22" s="56"/>
      <c r="H22" s="67"/>
      <c r="I22" s="60"/>
      <c r="J22" s="60"/>
      <c r="K22" s="60"/>
      <c r="L22" s="60"/>
      <c r="M22" s="259"/>
      <c r="N22" s="71">
        <v>-15.854799999999999</v>
      </c>
      <c r="O22" s="60">
        <v>-1.0968</v>
      </c>
      <c r="P22" s="60">
        <v>3.9243999999999999</v>
      </c>
      <c r="Q22" s="60">
        <v>2.0990000000000002</v>
      </c>
      <c r="R22" s="60">
        <v>-3.7999999999999999E-2</v>
      </c>
      <c r="S22" s="60">
        <v>6.0441000000000003</v>
      </c>
      <c r="T22" s="60">
        <v>5.8152999999999997</v>
      </c>
      <c r="U22" s="89">
        <v>5.4103000000000003</v>
      </c>
      <c r="V22" s="60">
        <v>5.7622</v>
      </c>
      <c r="W22" s="60">
        <v>7.1012000000000004</v>
      </c>
      <c r="X22" s="60">
        <v>7.1767000000000003</v>
      </c>
      <c r="Y22" s="277">
        <v>6.3419999999999996</v>
      </c>
      <c r="Z22" s="60">
        <v>6.968</v>
      </c>
      <c r="AA22" s="60">
        <v>3.0743999999999998</v>
      </c>
      <c r="AB22" s="60">
        <v>6.9061000000000003</v>
      </c>
      <c r="AC22" s="60">
        <v>5.5907</v>
      </c>
      <c r="AD22" s="60">
        <v>5.7393999999999998</v>
      </c>
      <c r="AE22" s="60">
        <v>6.5831</v>
      </c>
      <c r="AF22" s="60">
        <v>6.5263999999999998</v>
      </c>
      <c r="AG22" s="554"/>
      <c r="AH22" s="52"/>
      <c r="AI22" s="52"/>
      <c r="AJ22" s="52"/>
      <c r="AK22" s="52"/>
      <c r="AL22" s="52"/>
      <c r="AM22" s="52"/>
      <c r="AN22" s="52"/>
      <c r="AO22" s="561"/>
      <c r="AP22" s="52"/>
      <c r="AQ22" s="52"/>
      <c r="AR22" s="52"/>
      <c r="AS22" s="52"/>
      <c r="AT22" s="52"/>
      <c r="AU22" s="52"/>
      <c r="AV22" s="52"/>
      <c r="AW22" s="52"/>
      <c r="AX22" s="52"/>
      <c r="AY22" s="52"/>
      <c r="AZ22" s="580"/>
      <c r="BA22" s="551"/>
      <c r="BB22" s="60"/>
      <c r="BC22" s="60"/>
      <c r="BD22" s="60"/>
      <c r="BE22" s="277"/>
      <c r="BF22" s="277"/>
      <c r="BG22" s="67"/>
      <c r="BH22" s="588"/>
      <c r="BI22" s="60"/>
      <c r="BJ22" s="60"/>
      <c r="BK22" s="60"/>
      <c r="BL22" s="60"/>
      <c r="BM22" s="277"/>
      <c r="BN22" s="589"/>
      <c r="BO22" s="589"/>
      <c r="BP22" s="589"/>
      <c r="BQ22" s="589"/>
      <c r="BR22" s="146"/>
      <c r="BS22" s="44"/>
      <c r="BT22" s="89"/>
      <c r="BU22" s="26"/>
      <c r="BV22" s="67"/>
    </row>
    <row r="23" spans="1:74" x14ac:dyDescent="0.25">
      <c r="A23" s="321" t="s">
        <v>96</v>
      </c>
      <c r="B23" s="68"/>
      <c r="C23" s="722"/>
      <c r="D23" s="45"/>
      <c r="E23" s="53"/>
      <c r="F23" s="45"/>
      <c r="G23" s="57"/>
      <c r="H23" s="68"/>
      <c r="I23" s="61"/>
      <c r="J23" s="61"/>
      <c r="K23" s="61"/>
      <c r="L23" s="61"/>
      <c r="M23" s="262"/>
      <c r="N23" s="72">
        <v>-5.5059500000000003</v>
      </c>
      <c r="O23" s="61">
        <v>2.6145</v>
      </c>
      <c r="P23" s="61">
        <v>6.5073999999999996</v>
      </c>
      <c r="Q23" s="61">
        <v>8.8621499999999997</v>
      </c>
      <c r="R23" s="61">
        <v>2.9936500000000001</v>
      </c>
      <c r="S23" s="61">
        <v>7.0282499999999999</v>
      </c>
      <c r="T23" s="61">
        <v>6.4298500000000001</v>
      </c>
      <c r="U23" s="90">
        <v>6.2034000000000002</v>
      </c>
      <c r="V23" s="61">
        <v>6.5575000000000001</v>
      </c>
      <c r="W23" s="61">
        <v>7.4454000000000002</v>
      </c>
      <c r="X23" s="61">
        <v>7.7509499999999996</v>
      </c>
      <c r="Y23" s="279">
        <v>6.7727500000000003</v>
      </c>
      <c r="Z23" s="61">
        <v>7.2632000000000003</v>
      </c>
      <c r="AA23" s="61">
        <v>5.2054</v>
      </c>
      <c r="AB23" s="61">
        <v>7.1479999999999997</v>
      </c>
      <c r="AC23" s="61">
        <v>6.3287000000000004</v>
      </c>
      <c r="AD23" s="61">
        <v>6.5510000000000002</v>
      </c>
      <c r="AE23" s="61">
        <v>11.8889</v>
      </c>
      <c r="AF23" s="61">
        <v>7.1622500000000002</v>
      </c>
      <c r="AG23" s="556"/>
      <c r="AH23" s="53"/>
      <c r="AI23" s="53"/>
      <c r="AJ23" s="53"/>
      <c r="AK23" s="53"/>
      <c r="AL23" s="53"/>
      <c r="AM23" s="53"/>
      <c r="AN23" s="53"/>
      <c r="AO23" s="563"/>
      <c r="AP23" s="53"/>
      <c r="AQ23" s="53"/>
      <c r="AR23" s="53"/>
      <c r="AS23" s="53"/>
      <c r="AT23" s="53"/>
      <c r="AU23" s="53"/>
      <c r="AV23" s="53"/>
      <c r="AW23" s="53"/>
      <c r="AX23" s="53"/>
      <c r="AY23" s="53"/>
      <c r="AZ23" s="581"/>
      <c r="BA23" s="578"/>
      <c r="BB23" s="61"/>
      <c r="BC23" s="61"/>
      <c r="BD23" s="61"/>
      <c r="BE23" s="279"/>
      <c r="BF23" s="279"/>
      <c r="BG23" s="68"/>
      <c r="BH23" s="590"/>
      <c r="BI23" s="61"/>
      <c r="BJ23" s="61"/>
      <c r="BK23" s="61"/>
      <c r="BL23" s="61"/>
      <c r="BM23" s="279"/>
      <c r="BN23" s="591"/>
      <c r="BO23" s="591"/>
      <c r="BP23" s="591"/>
      <c r="BQ23" s="591"/>
      <c r="BR23" s="149"/>
      <c r="BS23" s="45"/>
      <c r="BT23" s="90"/>
      <c r="BU23" s="272"/>
      <c r="BV23" s="68"/>
    </row>
    <row r="24" spans="1:74" ht="14.5" x14ac:dyDescent="0.25">
      <c r="A24" s="323" t="s">
        <v>418</v>
      </c>
      <c r="B24" s="69"/>
      <c r="C24" s="723"/>
      <c r="D24" s="46"/>
      <c r="E24" s="54"/>
      <c r="F24" s="46"/>
      <c r="G24" s="58"/>
      <c r="H24" s="69"/>
      <c r="I24" s="62"/>
      <c r="J24" s="62"/>
      <c r="K24" s="62"/>
      <c r="L24" s="62"/>
      <c r="M24" s="263"/>
      <c r="N24" s="73"/>
      <c r="O24" s="62"/>
      <c r="P24" s="62"/>
      <c r="Q24" s="62"/>
      <c r="R24" s="62"/>
      <c r="S24" s="62"/>
      <c r="T24" s="62"/>
      <c r="U24" s="91"/>
      <c r="V24" s="62"/>
      <c r="W24" s="62"/>
      <c r="X24" s="62"/>
      <c r="Y24" s="245"/>
      <c r="Z24" s="62"/>
      <c r="AA24" s="62"/>
      <c r="AB24" s="62"/>
      <c r="AC24" s="62"/>
      <c r="AD24" s="62"/>
      <c r="AE24" s="62"/>
      <c r="AF24" s="62"/>
      <c r="AG24" s="557"/>
      <c r="AH24" s="54"/>
      <c r="AI24" s="54"/>
      <c r="AJ24" s="54"/>
      <c r="AK24" s="54"/>
      <c r="AL24" s="54"/>
      <c r="AM24" s="54"/>
      <c r="AN24" s="54"/>
      <c r="AO24" s="564"/>
      <c r="AP24" s="54"/>
      <c r="AQ24" s="54"/>
      <c r="AR24" s="54"/>
      <c r="AS24" s="54"/>
      <c r="AT24" s="54"/>
      <c r="AU24" s="54"/>
      <c r="AV24" s="54"/>
      <c r="AW24" s="54"/>
      <c r="AX24" s="54"/>
      <c r="AY24" s="54"/>
      <c r="AZ24" s="582"/>
      <c r="BA24" s="280"/>
      <c r="BB24" s="62"/>
      <c r="BC24" s="62"/>
      <c r="BD24" s="62"/>
      <c r="BE24" s="245"/>
      <c r="BF24" s="245"/>
      <c r="BG24" s="69"/>
      <c r="BH24" s="585"/>
      <c r="BI24" s="62"/>
      <c r="BJ24" s="62"/>
      <c r="BK24" s="62"/>
      <c r="BL24" s="62"/>
      <c r="BM24" s="245"/>
      <c r="BN24" s="592"/>
      <c r="BO24" s="592"/>
      <c r="BP24" s="592"/>
      <c r="BQ24" s="592"/>
      <c r="BR24" s="150"/>
      <c r="BS24" s="46"/>
      <c r="BT24" s="91"/>
      <c r="BU24" s="41"/>
      <c r="BV24" s="69"/>
    </row>
    <row r="25" spans="1:74" x14ac:dyDescent="0.25">
      <c r="A25" s="35" t="s">
        <v>8189</v>
      </c>
      <c r="B25" s="67"/>
      <c r="C25" s="721">
        <v>39378</v>
      </c>
      <c r="D25" s="44"/>
      <c r="E25" s="862">
        <v>16133.26</v>
      </c>
      <c r="F25" s="44"/>
      <c r="G25" s="56">
        <v>53.715400000000002</v>
      </c>
      <c r="H25" s="67"/>
      <c r="I25" s="60">
        <v>2.7781099999999999</v>
      </c>
      <c r="J25" s="60">
        <v>7.6</v>
      </c>
      <c r="K25" s="864">
        <v>1.87</v>
      </c>
      <c r="L25" s="60">
        <v>1.9817</v>
      </c>
      <c r="M25" s="259"/>
      <c r="N25" s="71">
        <v>-7.0655000000000001</v>
      </c>
      <c r="O25" s="60">
        <v>-0.79269999999999996</v>
      </c>
      <c r="P25" s="60">
        <v>5.3541999999999996</v>
      </c>
      <c r="Q25" s="60">
        <v>8.5265000000000004</v>
      </c>
      <c r="R25" s="60">
        <v>2.6758999999999999</v>
      </c>
      <c r="S25" s="60">
        <v>6.3423999999999996</v>
      </c>
      <c r="T25" s="60">
        <v>5.9928999999999997</v>
      </c>
      <c r="U25" s="89">
        <v>5.8281999999999998</v>
      </c>
      <c r="V25" s="60">
        <v>6.1066000000000003</v>
      </c>
      <c r="W25" s="60">
        <v>7.1360999999999999</v>
      </c>
      <c r="X25" s="60">
        <v>7.4218999999999999</v>
      </c>
      <c r="Y25" s="277">
        <v>6.6249000000000002</v>
      </c>
      <c r="Z25" s="60">
        <v>7.0716000000000001</v>
      </c>
      <c r="AA25" s="60">
        <v>4.2319000000000004</v>
      </c>
      <c r="AB25" s="60">
        <v>6.9154999999999998</v>
      </c>
      <c r="AC25" s="60">
        <v>5.9010999999999996</v>
      </c>
      <c r="AD25" s="60">
        <v>6.0278999999999998</v>
      </c>
      <c r="AE25" s="60">
        <v>11.9781</v>
      </c>
      <c r="AF25" s="60">
        <v>7.718</v>
      </c>
      <c r="AG25" s="554"/>
      <c r="AH25" s="52">
        <v>7</v>
      </c>
      <c r="AI25" s="52">
        <v>11</v>
      </c>
      <c r="AJ25" s="52">
        <v>8</v>
      </c>
      <c r="AK25" s="52">
        <v>6</v>
      </c>
      <c r="AL25" s="52">
        <v>7</v>
      </c>
      <c r="AM25" s="52">
        <v>10</v>
      </c>
      <c r="AN25" s="52">
        <v>7</v>
      </c>
      <c r="AO25" s="561">
        <v>6</v>
      </c>
      <c r="AP25" s="52">
        <v>8</v>
      </c>
      <c r="AQ25" s="52">
        <v>4</v>
      </c>
      <c r="AR25" s="52">
        <v>5</v>
      </c>
      <c r="AS25" s="52">
        <v>2</v>
      </c>
      <c r="AT25" s="52">
        <v>1</v>
      </c>
      <c r="AU25" s="52">
        <v>9</v>
      </c>
      <c r="AV25" s="52">
        <v>5</v>
      </c>
      <c r="AW25" s="52">
        <v>8</v>
      </c>
      <c r="AX25" s="52">
        <v>8</v>
      </c>
      <c r="AY25" s="52">
        <v>4</v>
      </c>
      <c r="AZ25" s="580"/>
      <c r="BA25" s="551">
        <v>10.84</v>
      </c>
      <c r="BB25" s="60">
        <v>71.94</v>
      </c>
      <c r="BC25" s="60">
        <v>6.34</v>
      </c>
      <c r="BD25" s="60">
        <v>8.15</v>
      </c>
      <c r="BE25" s="277" t="s">
        <v>430</v>
      </c>
      <c r="BF25" s="277">
        <v>2.73</v>
      </c>
      <c r="BG25" s="67"/>
      <c r="BH25" s="588">
        <v>2.73</v>
      </c>
      <c r="BI25" s="60">
        <v>10.55</v>
      </c>
      <c r="BJ25" s="60" t="s">
        <v>430</v>
      </c>
      <c r="BK25" s="60">
        <v>75.88</v>
      </c>
      <c r="BL25" s="60" t="s">
        <v>430</v>
      </c>
      <c r="BM25" s="277">
        <v>10.84</v>
      </c>
      <c r="BN25" s="589" t="s">
        <v>430</v>
      </c>
      <c r="BO25" s="589" t="s">
        <v>430</v>
      </c>
      <c r="BP25" s="589" t="s">
        <v>430</v>
      </c>
      <c r="BQ25" s="589" t="s">
        <v>430</v>
      </c>
      <c r="BR25" s="146"/>
      <c r="BS25" s="44">
        <v>4.6258618695374096</v>
      </c>
      <c r="BT25" s="89">
        <v>14.9605072485039</v>
      </c>
      <c r="BU25" s="26"/>
      <c r="BV25" s="67" t="s">
        <v>555</v>
      </c>
    </row>
    <row r="26" spans="1:74" s="107" customFormat="1" x14ac:dyDescent="0.25">
      <c r="A26" s="108" t="s">
        <v>8190</v>
      </c>
      <c r="B26" s="113"/>
      <c r="C26" s="734">
        <v>39896</v>
      </c>
      <c r="D26" s="109"/>
      <c r="E26" s="110">
        <v>13216.2</v>
      </c>
      <c r="F26" s="109"/>
      <c r="G26" s="111">
        <v>374.334</v>
      </c>
      <c r="H26" s="113"/>
      <c r="I26" s="864">
        <v>1.78</v>
      </c>
      <c r="J26" s="864">
        <v>7.22</v>
      </c>
      <c r="K26" s="864">
        <v>0.92</v>
      </c>
      <c r="L26" s="864">
        <v>0.97</v>
      </c>
      <c r="M26" s="260"/>
      <c r="N26" s="114">
        <v>-2.7591999999999999</v>
      </c>
      <c r="O26" s="112">
        <v>2.4836999999999998</v>
      </c>
      <c r="P26" s="112">
        <v>6.5216000000000003</v>
      </c>
      <c r="Q26" s="112">
        <v>9.9290000000000003</v>
      </c>
      <c r="R26" s="112">
        <v>5.3068</v>
      </c>
      <c r="S26" s="112">
        <v>6.8567</v>
      </c>
      <c r="T26" s="112">
        <v>6.3010000000000002</v>
      </c>
      <c r="U26" s="119">
        <v>5.9081000000000001</v>
      </c>
      <c r="V26" s="112">
        <v>6.1862000000000004</v>
      </c>
      <c r="W26" s="112">
        <v>7.1223999999999998</v>
      </c>
      <c r="X26" s="112">
        <v>7.2807000000000004</v>
      </c>
      <c r="Y26" s="278">
        <v>6.5335000000000001</v>
      </c>
      <c r="Z26" s="112">
        <v>6.9722</v>
      </c>
      <c r="AA26" s="112">
        <v>5.6670999999999996</v>
      </c>
      <c r="AB26" s="112">
        <v>6.8788</v>
      </c>
      <c r="AC26" s="112">
        <v>6.0214999999999996</v>
      </c>
      <c r="AD26" s="112">
        <v>6.1398999999999999</v>
      </c>
      <c r="AE26" s="112">
        <v>11.6982</v>
      </c>
      <c r="AF26" s="112">
        <v>7.8452999999999999</v>
      </c>
      <c r="AG26" s="555"/>
      <c r="AH26" s="110">
        <v>4</v>
      </c>
      <c r="AI26" s="110">
        <v>6</v>
      </c>
      <c r="AJ26" s="110">
        <v>5</v>
      </c>
      <c r="AK26" s="110">
        <v>2</v>
      </c>
      <c r="AL26" s="110">
        <v>1</v>
      </c>
      <c r="AM26" s="110">
        <v>5</v>
      </c>
      <c r="AN26" s="110">
        <v>3</v>
      </c>
      <c r="AO26" s="562">
        <v>4</v>
      </c>
      <c r="AP26" s="110">
        <v>7</v>
      </c>
      <c r="AQ26" s="110">
        <v>5</v>
      </c>
      <c r="AR26" s="110">
        <v>9</v>
      </c>
      <c r="AS26" s="110">
        <v>4</v>
      </c>
      <c r="AT26" s="110">
        <v>2</v>
      </c>
      <c r="AU26" s="110">
        <v>4</v>
      </c>
      <c r="AV26" s="110">
        <v>6</v>
      </c>
      <c r="AW26" s="110">
        <v>4</v>
      </c>
      <c r="AX26" s="110">
        <v>6</v>
      </c>
      <c r="AY26" s="110">
        <v>5</v>
      </c>
      <c r="AZ26" s="595"/>
      <c r="BA26" s="605">
        <v>11.47</v>
      </c>
      <c r="BB26" s="112">
        <v>83.38</v>
      </c>
      <c r="BC26" s="112" t="s">
        <v>430</v>
      </c>
      <c r="BD26" s="112" t="s">
        <v>430</v>
      </c>
      <c r="BE26" s="278" t="s">
        <v>430</v>
      </c>
      <c r="BF26" s="278">
        <v>5.15</v>
      </c>
      <c r="BG26" s="113"/>
      <c r="BH26" s="606">
        <v>5.15</v>
      </c>
      <c r="BI26" s="112">
        <v>28.74</v>
      </c>
      <c r="BJ26" s="112" t="s">
        <v>430</v>
      </c>
      <c r="BK26" s="112">
        <v>54.65</v>
      </c>
      <c r="BL26" s="112" t="s">
        <v>430</v>
      </c>
      <c r="BM26" s="278">
        <v>11.47</v>
      </c>
      <c r="BN26" s="607" t="s">
        <v>430</v>
      </c>
      <c r="BO26" s="607" t="s">
        <v>430</v>
      </c>
      <c r="BP26" s="607" t="s">
        <v>430</v>
      </c>
      <c r="BQ26" s="607" t="s">
        <v>430</v>
      </c>
      <c r="BR26" s="147"/>
      <c r="BS26" s="109">
        <v>6.2962019568518999</v>
      </c>
      <c r="BT26" s="119">
        <v>9.9638150350180901</v>
      </c>
      <c r="BU26" s="139"/>
      <c r="BV26" s="113" t="s">
        <v>555</v>
      </c>
    </row>
    <row r="27" spans="1:74" s="107" customFormat="1" x14ac:dyDescent="0.25">
      <c r="A27" s="108" t="s">
        <v>8191</v>
      </c>
      <c r="B27" s="113"/>
      <c r="C27" s="734">
        <v>38674</v>
      </c>
      <c r="D27" s="109"/>
      <c r="E27" s="862">
        <v>9118.82</v>
      </c>
      <c r="F27" s="109"/>
      <c r="G27" s="111">
        <v>457.1361</v>
      </c>
      <c r="H27" s="113"/>
      <c r="I27" s="864">
        <v>2.69</v>
      </c>
      <c r="J27" s="864">
        <v>7.43</v>
      </c>
      <c r="K27" s="864">
        <v>1.86</v>
      </c>
      <c r="L27" s="864">
        <v>1.96</v>
      </c>
      <c r="M27" s="260"/>
      <c r="N27" s="114">
        <v>-11.717499999999999</v>
      </c>
      <c r="O27" s="112">
        <v>2.0070999999999999</v>
      </c>
      <c r="P27" s="112">
        <v>5.7563000000000004</v>
      </c>
      <c r="Q27" s="112">
        <v>8.0182000000000002</v>
      </c>
      <c r="R27" s="112">
        <v>2.8708</v>
      </c>
      <c r="S27" s="112">
        <v>6.3503999999999996</v>
      </c>
      <c r="T27" s="112">
        <v>6.0799000000000003</v>
      </c>
      <c r="U27" s="119">
        <v>5.7958999999999996</v>
      </c>
      <c r="V27" s="112">
        <v>6.3489000000000004</v>
      </c>
      <c r="W27" s="112">
        <v>7.0439999999999996</v>
      </c>
      <c r="X27" s="112">
        <v>7.2927999999999997</v>
      </c>
      <c r="Y27" s="278">
        <v>6.4092000000000002</v>
      </c>
      <c r="Z27" s="112">
        <v>6.9259000000000004</v>
      </c>
      <c r="AA27" s="112">
        <v>4.6848999999999998</v>
      </c>
      <c r="AB27" s="112">
        <v>6.8768000000000002</v>
      </c>
      <c r="AC27" s="112">
        <v>6.0122999999999998</v>
      </c>
      <c r="AD27" s="112">
        <v>6.3933999999999997</v>
      </c>
      <c r="AE27" s="112">
        <v>11.5702</v>
      </c>
      <c r="AF27" s="112">
        <v>7.5709999999999997</v>
      </c>
      <c r="AG27" s="555"/>
      <c r="AH27" s="110">
        <v>10</v>
      </c>
      <c r="AI27" s="110">
        <v>8</v>
      </c>
      <c r="AJ27" s="110">
        <v>7</v>
      </c>
      <c r="AK27" s="110">
        <v>8</v>
      </c>
      <c r="AL27" s="110">
        <v>5</v>
      </c>
      <c r="AM27" s="110">
        <v>9</v>
      </c>
      <c r="AN27" s="110">
        <v>6</v>
      </c>
      <c r="AO27" s="562">
        <v>8</v>
      </c>
      <c r="AP27" s="110">
        <v>3</v>
      </c>
      <c r="AQ27" s="110">
        <v>9</v>
      </c>
      <c r="AR27" s="110">
        <v>8</v>
      </c>
      <c r="AS27" s="110">
        <v>6</v>
      </c>
      <c r="AT27" s="110">
        <v>3</v>
      </c>
      <c r="AU27" s="110">
        <v>6</v>
      </c>
      <c r="AV27" s="110">
        <v>7</v>
      </c>
      <c r="AW27" s="110">
        <v>5</v>
      </c>
      <c r="AX27" s="110">
        <v>3</v>
      </c>
      <c r="AY27" s="110">
        <v>7</v>
      </c>
      <c r="AZ27" s="595"/>
      <c r="BA27" s="605">
        <v>16.190000000000001</v>
      </c>
      <c r="BB27" s="112">
        <v>78.83</v>
      </c>
      <c r="BC27" s="112" t="s">
        <v>430</v>
      </c>
      <c r="BD27" s="112" t="s">
        <v>430</v>
      </c>
      <c r="BE27" s="278">
        <v>-41.67</v>
      </c>
      <c r="BF27" s="278">
        <v>4.97</v>
      </c>
      <c r="BG27" s="113"/>
      <c r="BH27" s="606">
        <v>4.97</v>
      </c>
      <c r="BI27" s="112">
        <v>5.97</v>
      </c>
      <c r="BJ27" s="112" t="s">
        <v>430</v>
      </c>
      <c r="BK27" s="112">
        <v>72.86</v>
      </c>
      <c r="BL27" s="112" t="s">
        <v>430</v>
      </c>
      <c r="BM27" s="278">
        <v>16.190000000000001</v>
      </c>
      <c r="BN27" s="607" t="s">
        <v>430</v>
      </c>
      <c r="BO27" s="607" t="s">
        <v>430</v>
      </c>
      <c r="BP27" s="607" t="s">
        <v>430</v>
      </c>
      <c r="BQ27" s="607">
        <v>-41.67</v>
      </c>
      <c r="BR27" s="147"/>
      <c r="BS27" s="109">
        <v>9.0123637114761106</v>
      </c>
      <c r="BT27" s="119">
        <v>11.882257830116201</v>
      </c>
      <c r="BU27" s="139"/>
      <c r="BV27" s="113" t="s">
        <v>555</v>
      </c>
    </row>
    <row r="28" spans="1:74" s="107" customFormat="1" x14ac:dyDescent="0.25">
      <c r="A28" s="108" t="s">
        <v>8192</v>
      </c>
      <c r="B28" s="113"/>
      <c r="C28" s="734">
        <v>38226</v>
      </c>
      <c r="D28" s="109"/>
      <c r="E28" s="862">
        <v>7507.9</v>
      </c>
      <c r="F28" s="109"/>
      <c r="G28" s="111">
        <v>48.319099999999999</v>
      </c>
      <c r="H28" s="113"/>
      <c r="I28" s="864">
        <v>3</v>
      </c>
      <c r="J28" s="864">
        <v>7.45</v>
      </c>
      <c r="K28" s="864">
        <v>2.41</v>
      </c>
      <c r="L28" s="864">
        <v>2.54</v>
      </c>
      <c r="M28" s="260"/>
      <c r="N28" s="114">
        <v>-9.5154999999999994</v>
      </c>
      <c r="O28" s="112">
        <v>-1.3847</v>
      </c>
      <c r="P28" s="112">
        <v>4.2877000000000001</v>
      </c>
      <c r="Q28" s="112">
        <v>6.8109000000000002</v>
      </c>
      <c r="R28" s="112">
        <v>0.55100000000000005</v>
      </c>
      <c r="S28" s="112">
        <v>5.7398999999999996</v>
      </c>
      <c r="T28" s="112">
        <v>5.5110000000000001</v>
      </c>
      <c r="U28" s="119">
        <v>5.1029999999999998</v>
      </c>
      <c r="V28" s="112">
        <v>5.5696000000000003</v>
      </c>
      <c r="W28" s="112">
        <v>7.0068000000000001</v>
      </c>
      <c r="X28" s="112">
        <v>7.2416</v>
      </c>
      <c r="Y28" s="278">
        <v>6.2523999999999997</v>
      </c>
      <c r="Z28" s="112">
        <v>6.8769</v>
      </c>
      <c r="AA28" s="112">
        <v>3.4807000000000001</v>
      </c>
      <c r="AB28" s="112">
        <v>6.7405999999999997</v>
      </c>
      <c r="AC28" s="112">
        <v>5.2843</v>
      </c>
      <c r="AD28" s="112">
        <v>5.4271000000000003</v>
      </c>
      <c r="AE28" s="112">
        <v>11.5943</v>
      </c>
      <c r="AF28" s="112">
        <v>7.4046000000000003</v>
      </c>
      <c r="AG28" s="555"/>
      <c r="AH28" s="110">
        <v>9</v>
      </c>
      <c r="AI28" s="110">
        <v>12</v>
      </c>
      <c r="AJ28" s="110">
        <v>11</v>
      </c>
      <c r="AK28" s="110">
        <v>9</v>
      </c>
      <c r="AL28" s="110">
        <v>11</v>
      </c>
      <c r="AM28" s="110">
        <v>12</v>
      </c>
      <c r="AN28" s="110">
        <v>11</v>
      </c>
      <c r="AO28" s="562">
        <v>12</v>
      </c>
      <c r="AP28" s="110">
        <v>11</v>
      </c>
      <c r="AQ28" s="110">
        <v>10</v>
      </c>
      <c r="AR28" s="110">
        <v>10</v>
      </c>
      <c r="AS28" s="110">
        <v>10</v>
      </c>
      <c r="AT28" s="110">
        <v>4</v>
      </c>
      <c r="AU28" s="110">
        <v>11</v>
      </c>
      <c r="AV28" s="110">
        <v>8</v>
      </c>
      <c r="AW28" s="110">
        <v>12</v>
      </c>
      <c r="AX28" s="110">
        <v>12</v>
      </c>
      <c r="AY28" s="110">
        <v>6</v>
      </c>
      <c r="AZ28" s="595"/>
      <c r="BA28" s="605">
        <v>16.3</v>
      </c>
      <c r="BB28" s="112">
        <v>77.77</v>
      </c>
      <c r="BC28" s="112" t="s">
        <v>430</v>
      </c>
      <c r="BD28" s="112" t="s">
        <v>430</v>
      </c>
      <c r="BE28" s="278">
        <v>-0.01</v>
      </c>
      <c r="BF28" s="278">
        <v>5.94</v>
      </c>
      <c r="BG28" s="113"/>
      <c r="BH28" s="606">
        <v>5.89</v>
      </c>
      <c r="BI28" s="112">
        <v>6.56</v>
      </c>
      <c r="BJ28" s="112">
        <v>1.26</v>
      </c>
      <c r="BK28" s="112">
        <v>69.95</v>
      </c>
      <c r="BL28" s="112" t="s">
        <v>430</v>
      </c>
      <c r="BM28" s="278">
        <v>16.3</v>
      </c>
      <c r="BN28" s="607" t="s">
        <v>430</v>
      </c>
      <c r="BO28" s="607" t="s">
        <v>430</v>
      </c>
      <c r="BP28" s="607" t="s">
        <v>430</v>
      </c>
      <c r="BQ28" s="607">
        <v>-0.01</v>
      </c>
      <c r="BR28" s="147"/>
      <c r="BS28" s="109">
        <v>6.6524569326609804</v>
      </c>
      <c r="BT28" s="119">
        <v>11.382826244553099</v>
      </c>
      <c r="BU28" s="139"/>
      <c r="BV28" s="113" t="s">
        <v>555</v>
      </c>
    </row>
    <row r="29" spans="1:74" s="107" customFormat="1" ht="11" x14ac:dyDescent="0.3">
      <c r="A29" s="845" t="s">
        <v>8193</v>
      </c>
      <c r="B29" s="867"/>
      <c r="C29" s="847">
        <v>43599</v>
      </c>
      <c r="D29" s="866"/>
      <c r="E29" s="848">
        <v>3424.74</v>
      </c>
      <c r="F29" s="866"/>
      <c r="G29" s="849">
        <v>1623.5112999999999</v>
      </c>
      <c r="H29" s="867"/>
      <c r="I29" s="850">
        <v>2.2000000000000002</v>
      </c>
      <c r="J29" s="850">
        <v>7.89</v>
      </c>
      <c r="K29" s="850">
        <v>1.94</v>
      </c>
      <c r="L29" s="850">
        <v>1.67</v>
      </c>
      <c r="M29" s="855"/>
      <c r="N29" s="852">
        <v>-7.2782999999999998</v>
      </c>
      <c r="O29" s="850">
        <v>4.3451000000000004</v>
      </c>
      <c r="P29" s="850">
        <v>7.2850999999999999</v>
      </c>
      <c r="Q29" s="850">
        <v>10.306699999999999</v>
      </c>
      <c r="R29" s="850">
        <v>2.7155999999999998</v>
      </c>
      <c r="S29" s="850">
        <v>6.0427</v>
      </c>
      <c r="T29" s="850">
        <v>5.5331000000000001</v>
      </c>
      <c r="U29" s="860">
        <v>5.4518000000000004</v>
      </c>
      <c r="V29" s="850">
        <v>5.8891999999999998</v>
      </c>
      <c r="W29" s="850">
        <v>7.226</v>
      </c>
      <c r="X29" s="850">
        <v>7.4016999999999999</v>
      </c>
      <c r="Y29" s="870">
        <v>6.3044000000000002</v>
      </c>
      <c r="Z29" s="850" t="s">
        <v>430</v>
      </c>
      <c r="AA29" s="850">
        <v>4.5072000000000001</v>
      </c>
      <c r="AB29" s="850">
        <v>6.5529999999999999</v>
      </c>
      <c r="AC29" s="850">
        <v>5.508</v>
      </c>
      <c r="AD29" s="850">
        <v>5.7941000000000003</v>
      </c>
      <c r="AE29" s="850">
        <v>13.512600000000001</v>
      </c>
      <c r="AF29" s="850">
        <v>6.8330000000000002</v>
      </c>
      <c r="AG29" s="948"/>
      <c r="AH29" s="848">
        <v>8</v>
      </c>
      <c r="AI29" s="848">
        <v>3</v>
      </c>
      <c r="AJ29" s="848">
        <v>3</v>
      </c>
      <c r="AK29" s="848">
        <v>1</v>
      </c>
      <c r="AL29" s="848">
        <v>6</v>
      </c>
      <c r="AM29" s="848">
        <v>11</v>
      </c>
      <c r="AN29" s="848">
        <v>10</v>
      </c>
      <c r="AO29" s="961">
        <v>11</v>
      </c>
      <c r="AP29" s="848">
        <v>10</v>
      </c>
      <c r="AQ29" s="848">
        <v>3</v>
      </c>
      <c r="AR29" s="848">
        <v>6</v>
      </c>
      <c r="AS29" s="848">
        <v>9</v>
      </c>
      <c r="AT29" s="848" t="s">
        <v>430</v>
      </c>
      <c r="AU29" s="848">
        <v>8</v>
      </c>
      <c r="AV29" s="848">
        <v>11</v>
      </c>
      <c r="AW29" s="848">
        <v>11</v>
      </c>
      <c r="AX29" s="848">
        <v>10</v>
      </c>
      <c r="AY29" s="848">
        <v>1</v>
      </c>
      <c r="AZ29" s="950"/>
      <c r="BA29" s="929">
        <v>13.97</v>
      </c>
      <c r="BB29" s="850">
        <v>69.180000000000007</v>
      </c>
      <c r="BC29" s="850">
        <v>7.16</v>
      </c>
      <c r="BD29" s="850">
        <v>6.41</v>
      </c>
      <c r="BE29" s="870" t="s">
        <v>430</v>
      </c>
      <c r="BF29" s="870">
        <v>3.28</v>
      </c>
      <c r="BG29" s="867"/>
      <c r="BH29" s="962">
        <v>3.28</v>
      </c>
      <c r="BI29" s="850" t="s">
        <v>430</v>
      </c>
      <c r="BJ29" s="850">
        <v>2.0699999999999998</v>
      </c>
      <c r="BK29" s="850">
        <v>80.680000000000007</v>
      </c>
      <c r="BL29" s="850" t="s">
        <v>430</v>
      </c>
      <c r="BM29" s="870">
        <v>13.97</v>
      </c>
      <c r="BN29" s="963" t="s">
        <v>430</v>
      </c>
      <c r="BO29" s="963" t="s">
        <v>430</v>
      </c>
      <c r="BP29" s="963" t="s">
        <v>430</v>
      </c>
      <c r="BQ29" s="963" t="s">
        <v>430</v>
      </c>
      <c r="BR29" s="964"/>
      <c r="BS29" s="866">
        <v>10.0577695779885</v>
      </c>
      <c r="BT29" s="860">
        <v>10.9207568678159</v>
      </c>
      <c r="BU29" s="965"/>
      <c r="BV29" s="867" t="s">
        <v>555</v>
      </c>
    </row>
    <row r="30" spans="1:74" s="107" customFormat="1" x14ac:dyDescent="0.25">
      <c r="A30" s="108" t="s">
        <v>8194</v>
      </c>
      <c r="B30" s="113"/>
      <c r="C30" s="734">
        <v>43403</v>
      </c>
      <c r="D30" s="109"/>
      <c r="E30" s="862">
        <v>1574.57</v>
      </c>
      <c r="F30" s="109"/>
      <c r="G30" s="111">
        <v>1603.3351</v>
      </c>
      <c r="H30" s="113"/>
      <c r="I30" s="112">
        <v>0.97250000000000003</v>
      </c>
      <c r="J30" s="864">
        <v>7.21</v>
      </c>
      <c r="K30" s="864">
        <v>0.7</v>
      </c>
      <c r="L30" s="864">
        <v>0.74</v>
      </c>
      <c r="M30" s="260"/>
      <c r="N30" s="114">
        <v>-0.2094</v>
      </c>
      <c r="O30" s="112">
        <v>3.7566000000000002</v>
      </c>
      <c r="P30" s="112">
        <v>6.4787999999999997</v>
      </c>
      <c r="Q30" s="112">
        <v>9.6585999999999999</v>
      </c>
      <c r="R30" s="112">
        <v>5.1784999999999997</v>
      </c>
      <c r="S30" s="112">
        <v>6.5957999999999997</v>
      </c>
      <c r="T30" s="112">
        <v>6.1890000000000001</v>
      </c>
      <c r="U30" s="119">
        <v>5.8171999999999997</v>
      </c>
      <c r="V30" s="112">
        <v>6.0523999999999996</v>
      </c>
      <c r="W30" s="112">
        <v>6.6509</v>
      </c>
      <c r="X30" s="112">
        <v>6.7038000000000002</v>
      </c>
      <c r="Y30" s="278">
        <v>5.8482000000000003</v>
      </c>
      <c r="Z30" s="112" t="s">
        <v>430</v>
      </c>
      <c r="AA30" s="112">
        <v>5.7577999999999996</v>
      </c>
      <c r="AB30" s="112">
        <v>6.7055999999999996</v>
      </c>
      <c r="AC30" s="112">
        <v>5.9419000000000004</v>
      </c>
      <c r="AD30" s="112">
        <v>5.9707999999999997</v>
      </c>
      <c r="AE30" s="112">
        <v>11.426399999999999</v>
      </c>
      <c r="AF30" s="112">
        <v>6.1833</v>
      </c>
      <c r="AG30" s="555"/>
      <c r="AH30" s="110">
        <v>2</v>
      </c>
      <c r="AI30" s="110">
        <v>4</v>
      </c>
      <c r="AJ30" s="110">
        <v>6</v>
      </c>
      <c r="AK30" s="110">
        <v>3</v>
      </c>
      <c r="AL30" s="110">
        <v>2</v>
      </c>
      <c r="AM30" s="110">
        <v>7</v>
      </c>
      <c r="AN30" s="110">
        <v>5</v>
      </c>
      <c r="AO30" s="562">
        <v>7</v>
      </c>
      <c r="AP30" s="110">
        <v>9</v>
      </c>
      <c r="AQ30" s="110">
        <v>12</v>
      </c>
      <c r="AR30" s="110">
        <v>12</v>
      </c>
      <c r="AS30" s="110">
        <v>12</v>
      </c>
      <c r="AT30" s="110" t="s">
        <v>430</v>
      </c>
      <c r="AU30" s="110">
        <v>3</v>
      </c>
      <c r="AV30" s="110">
        <v>10</v>
      </c>
      <c r="AW30" s="110">
        <v>7</v>
      </c>
      <c r="AX30" s="110">
        <v>9</v>
      </c>
      <c r="AY30" s="110">
        <v>8</v>
      </c>
      <c r="AZ30" s="595"/>
      <c r="BA30" s="605">
        <v>14.34</v>
      </c>
      <c r="BB30" s="112">
        <v>80.010000000000005</v>
      </c>
      <c r="BC30" s="112" t="s">
        <v>430</v>
      </c>
      <c r="BD30" s="112" t="s">
        <v>430</v>
      </c>
      <c r="BE30" s="278" t="s">
        <v>430</v>
      </c>
      <c r="BF30" s="278">
        <v>5.65</v>
      </c>
      <c r="BG30" s="113"/>
      <c r="BH30" s="606">
        <v>5.65</v>
      </c>
      <c r="BI30" s="112">
        <v>4.6399999999999997</v>
      </c>
      <c r="BJ30" s="112" t="s">
        <v>430</v>
      </c>
      <c r="BK30" s="112">
        <v>75.37</v>
      </c>
      <c r="BL30" s="112" t="s">
        <v>430</v>
      </c>
      <c r="BM30" s="278">
        <v>14.34</v>
      </c>
      <c r="BN30" s="607" t="s">
        <v>430</v>
      </c>
      <c r="BO30" s="607" t="s">
        <v>430</v>
      </c>
      <c r="BP30" s="607" t="s">
        <v>430</v>
      </c>
      <c r="BQ30" s="607" t="s">
        <v>430</v>
      </c>
      <c r="BR30" s="147"/>
      <c r="BS30" s="109">
        <v>9.8384346800000007</v>
      </c>
      <c r="BT30" s="119">
        <v>12.21881065</v>
      </c>
      <c r="BU30" s="139"/>
      <c r="BV30" s="113" t="s">
        <v>555</v>
      </c>
    </row>
    <row r="31" spans="1:74" s="107" customFormat="1" x14ac:dyDescent="0.25">
      <c r="A31" s="108" t="s">
        <v>8195</v>
      </c>
      <c r="B31" s="113"/>
      <c r="C31" s="734">
        <v>44131</v>
      </c>
      <c r="D31" s="109"/>
      <c r="E31" s="862">
        <v>688.44</v>
      </c>
      <c r="F31" s="109"/>
      <c r="G31" s="111">
        <v>14.339399999999999</v>
      </c>
      <c r="H31" s="113"/>
      <c r="I31" s="864">
        <v>4.4400000000000004</v>
      </c>
      <c r="J31" s="864">
        <v>7.16</v>
      </c>
      <c r="K31" s="864">
        <v>2.08</v>
      </c>
      <c r="L31" s="864">
        <v>2.17</v>
      </c>
      <c r="M31" s="260"/>
      <c r="N31" s="114">
        <v>-16.029199999999999</v>
      </c>
      <c r="O31" s="112">
        <v>2.1215999999999999</v>
      </c>
      <c r="P31" s="112">
        <v>4.9500999999999999</v>
      </c>
      <c r="Q31" s="112">
        <v>5.3929</v>
      </c>
      <c r="R31" s="112">
        <v>2.4685000000000001</v>
      </c>
      <c r="S31" s="112">
        <v>7.1142000000000003</v>
      </c>
      <c r="T31" s="112">
        <v>6.2869999999999999</v>
      </c>
      <c r="U31" s="119">
        <v>7.1</v>
      </c>
      <c r="V31" s="112">
        <v>6.4306000000000001</v>
      </c>
      <c r="W31" s="112">
        <v>7.0739000000000001</v>
      </c>
      <c r="X31" s="112">
        <v>7.4516</v>
      </c>
      <c r="Y31" s="278">
        <v>6.5464000000000002</v>
      </c>
      <c r="Z31" s="112" t="s">
        <v>430</v>
      </c>
      <c r="AA31" s="112">
        <v>7.3853</v>
      </c>
      <c r="AB31" s="112">
        <v>7.2249999999999996</v>
      </c>
      <c r="AC31" s="112">
        <v>7.3341000000000003</v>
      </c>
      <c r="AD31" s="112">
        <v>6.5766</v>
      </c>
      <c r="AE31" s="112">
        <v>6.4512999999999998</v>
      </c>
      <c r="AF31" s="112">
        <v>6.3281000000000001</v>
      </c>
      <c r="AG31" s="555"/>
      <c r="AH31" s="110">
        <v>12</v>
      </c>
      <c r="AI31" s="110">
        <v>7</v>
      </c>
      <c r="AJ31" s="110">
        <v>9</v>
      </c>
      <c r="AK31" s="110">
        <v>11</v>
      </c>
      <c r="AL31" s="110">
        <v>8</v>
      </c>
      <c r="AM31" s="110">
        <v>4</v>
      </c>
      <c r="AN31" s="110">
        <v>4</v>
      </c>
      <c r="AO31" s="562">
        <v>2</v>
      </c>
      <c r="AP31" s="110">
        <v>2</v>
      </c>
      <c r="AQ31" s="110">
        <v>7</v>
      </c>
      <c r="AR31" s="110">
        <v>3</v>
      </c>
      <c r="AS31" s="110">
        <v>3</v>
      </c>
      <c r="AT31" s="110" t="s">
        <v>430</v>
      </c>
      <c r="AU31" s="110">
        <v>1</v>
      </c>
      <c r="AV31" s="110">
        <v>4</v>
      </c>
      <c r="AW31" s="110">
        <v>1</v>
      </c>
      <c r="AX31" s="110">
        <v>2</v>
      </c>
      <c r="AY31" s="110">
        <v>12</v>
      </c>
      <c r="AZ31" s="595"/>
      <c r="BA31" s="605">
        <v>36.15</v>
      </c>
      <c r="BB31" s="112">
        <v>58.45</v>
      </c>
      <c r="BC31" s="112" t="s">
        <v>430</v>
      </c>
      <c r="BD31" s="112" t="s">
        <v>430</v>
      </c>
      <c r="BE31" s="278">
        <v>-65.37</v>
      </c>
      <c r="BF31" s="278">
        <v>5.4</v>
      </c>
      <c r="BG31" s="113"/>
      <c r="BH31" s="606">
        <v>5.4</v>
      </c>
      <c r="BI31" s="112">
        <v>29.66</v>
      </c>
      <c r="BJ31" s="112">
        <v>7.05</v>
      </c>
      <c r="BK31" s="112">
        <v>21.73</v>
      </c>
      <c r="BL31" s="112" t="s">
        <v>430</v>
      </c>
      <c r="BM31" s="278">
        <v>36.15</v>
      </c>
      <c r="BN31" s="607" t="s">
        <v>430</v>
      </c>
      <c r="BO31" s="607" t="s">
        <v>430</v>
      </c>
      <c r="BP31" s="607" t="s">
        <v>430</v>
      </c>
      <c r="BQ31" s="607">
        <v>-65.37</v>
      </c>
      <c r="BR31" s="147"/>
      <c r="BS31" s="109">
        <v>4.3290146530255402</v>
      </c>
      <c r="BT31" s="119">
        <v>11.4251903995597</v>
      </c>
      <c r="BU31" s="139"/>
      <c r="BV31" s="113" t="s">
        <v>8183</v>
      </c>
    </row>
    <row r="32" spans="1:74" s="107" customFormat="1" x14ac:dyDescent="0.25">
      <c r="A32" s="108" t="s">
        <v>8196</v>
      </c>
      <c r="B32" s="113"/>
      <c r="C32" s="734">
        <v>44274</v>
      </c>
      <c r="D32" s="109"/>
      <c r="E32" s="862">
        <v>321.18</v>
      </c>
      <c r="F32" s="109"/>
      <c r="G32" s="111">
        <v>14.117699999999999</v>
      </c>
      <c r="H32" s="113"/>
      <c r="I32" s="112">
        <v>4.1717000000000004</v>
      </c>
      <c r="J32" s="112">
        <v>6.5755999999999997</v>
      </c>
      <c r="K32" s="864">
        <v>3.6</v>
      </c>
      <c r="L32" s="112">
        <v>1.5388999999999999</v>
      </c>
      <c r="M32" s="260"/>
      <c r="N32" s="114">
        <v>-0.5171</v>
      </c>
      <c r="O32" s="112">
        <v>1.379</v>
      </c>
      <c r="P32" s="112">
        <v>4.6208999999999998</v>
      </c>
      <c r="Q32" s="112">
        <v>6.0899000000000001</v>
      </c>
      <c r="R32" s="112">
        <v>0.65090000000000003</v>
      </c>
      <c r="S32" s="112">
        <v>7.2686999999999999</v>
      </c>
      <c r="T32" s="112">
        <v>5.9661</v>
      </c>
      <c r="U32" s="119">
        <v>5.6425999999999998</v>
      </c>
      <c r="V32" s="112">
        <v>5.4668999999999999</v>
      </c>
      <c r="W32" s="112">
        <v>6.9226000000000001</v>
      </c>
      <c r="X32" s="112">
        <v>7.5529000000000002</v>
      </c>
      <c r="Y32" s="278">
        <v>6.4085999999999999</v>
      </c>
      <c r="Z32" s="112" t="s">
        <v>430</v>
      </c>
      <c r="AA32" s="112">
        <v>2.7982999999999998</v>
      </c>
      <c r="AB32" s="112">
        <v>7.6742999999999997</v>
      </c>
      <c r="AC32" s="112">
        <v>5.6395</v>
      </c>
      <c r="AD32" s="112">
        <v>5.6332000000000004</v>
      </c>
      <c r="AE32" s="112">
        <v>7.4871999999999996</v>
      </c>
      <c r="AF32" s="112">
        <v>6.4923000000000002</v>
      </c>
      <c r="AG32" s="555"/>
      <c r="AH32" s="110">
        <v>3</v>
      </c>
      <c r="AI32" s="110">
        <v>9</v>
      </c>
      <c r="AJ32" s="110">
        <v>10</v>
      </c>
      <c r="AK32" s="110">
        <v>10</v>
      </c>
      <c r="AL32" s="110">
        <v>10</v>
      </c>
      <c r="AM32" s="110">
        <v>3</v>
      </c>
      <c r="AN32" s="110">
        <v>9</v>
      </c>
      <c r="AO32" s="562">
        <v>10</v>
      </c>
      <c r="AP32" s="110">
        <v>12</v>
      </c>
      <c r="AQ32" s="110">
        <v>11</v>
      </c>
      <c r="AR32" s="110">
        <v>2</v>
      </c>
      <c r="AS32" s="110">
        <v>7</v>
      </c>
      <c r="AT32" s="110" t="s">
        <v>430</v>
      </c>
      <c r="AU32" s="110">
        <v>12</v>
      </c>
      <c r="AV32" s="110">
        <v>3</v>
      </c>
      <c r="AW32" s="110">
        <v>10</v>
      </c>
      <c r="AX32" s="110">
        <v>11</v>
      </c>
      <c r="AY32" s="110">
        <v>11</v>
      </c>
      <c r="AZ32" s="595"/>
      <c r="BA32" s="605">
        <v>33.97</v>
      </c>
      <c r="BB32" s="112">
        <v>60.3</v>
      </c>
      <c r="BC32" s="112" t="s">
        <v>430</v>
      </c>
      <c r="BD32" s="112" t="s">
        <v>430</v>
      </c>
      <c r="BE32" s="278" t="s">
        <v>430</v>
      </c>
      <c r="BF32" s="278">
        <v>5.74</v>
      </c>
      <c r="BG32" s="113"/>
      <c r="BH32" s="606">
        <v>5.74</v>
      </c>
      <c r="BI32" s="112">
        <v>30.22</v>
      </c>
      <c r="BJ32" s="112">
        <v>7.65</v>
      </c>
      <c r="BK32" s="112">
        <v>22.44</v>
      </c>
      <c r="BL32" s="112" t="s">
        <v>430</v>
      </c>
      <c r="BM32" s="278">
        <v>33.97</v>
      </c>
      <c r="BN32" s="607" t="s">
        <v>430</v>
      </c>
      <c r="BO32" s="607" t="s">
        <v>430</v>
      </c>
      <c r="BP32" s="607" t="s">
        <v>430</v>
      </c>
      <c r="BQ32" s="607" t="s">
        <v>430</v>
      </c>
      <c r="BR32" s="147"/>
      <c r="BS32" s="109" t="s">
        <v>430</v>
      </c>
      <c r="BT32" s="119" t="s">
        <v>430</v>
      </c>
      <c r="BU32" s="139"/>
      <c r="BV32" s="113" t="s">
        <v>555</v>
      </c>
    </row>
    <row r="33" spans="1:74" s="107" customFormat="1" x14ac:dyDescent="0.25">
      <c r="A33" s="108" t="s">
        <v>8197</v>
      </c>
      <c r="B33" s="113"/>
      <c r="C33" s="734">
        <v>37004</v>
      </c>
      <c r="D33" s="109"/>
      <c r="E33" s="862">
        <v>281.35000000000002</v>
      </c>
      <c r="F33" s="109"/>
      <c r="G33" s="111">
        <v>43.777000000000001</v>
      </c>
      <c r="H33" s="113"/>
      <c r="I33" s="112">
        <v>2.9081999999999999</v>
      </c>
      <c r="J33" s="864">
        <v>7.36</v>
      </c>
      <c r="K33" s="864">
        <v>1.4</v>
      </c>
      <c r="L33" s="864">
        <v>1.5</v>
      </c>
      <c r="M33" s="260"/>
      <c r="N33" s="114">
        <v>-4.5852000000000004</v>
      </c>
      <c r="O33" s="112">
        <v>10.1248</v>
      </c>
      <c r="P33" s="112">
        <v>6.6787000000000001</v>
      </c>
      <c r="Q33" s="112">
        <v>8.3943999999999992</v>
      </c>
      <c r="R33" s="112">
        <v>4.8639999999999999</v>
      </c>
      <c r="S33" s="112">
        <v>6.8198999999999996</v>
      </c>
      <c r="T33" s="112">
        <v>5.226</v>
      </c>
      <c r="U33" s="119">
        <v>5.8914999999999997</v>
      </c>
      <c r="V33" s="112">
        <v>6.1951000000000001</v>
      </c>
      <c r="W33" s="112">
        <v>7.0879000000000003</v>
      </c>
      <c r="X33" s="112">
        <v>7.4240000000000004</v>
      </c>
      <c r="Y33" s="278">
        <v>6.44</v>
      </c>
      <c r="Z33" s="112">
        <v>6.2728999999999999</v>
      </c>
      <c r="AA33" s="112">
        <v>5.8463000000000003</v>
      </c>
      <c r="AB33" s="112">
        <v>6.2313000000000001</v>
      </c>
      <c r="AC33" s="112">
        <v>5.9844999999999997</v>
      </c>
      <c r="AD33" s="112">
        <v>6.0651999999999999</v>
      </c>
      <c r="AE33" s="112">
        <v>8.6165000000000003</v>
      </c>
      <c r="AF33" s="112">
        <v>5.9854000000000003</v>
      </c>
      <c r="AG33" s="555"/>
      <c r="AH33" s="110">
        <v>5</v>
      </c>
      <c r="AI33" s="110">
        <v>2</v>
      </c>
      <c r="AJ33" s="110">
        <v>4</v>
      </c>
      <c r="AK33" s="110">
        <v>7</v>
      </c>
      <c r="AL33" s="110">
        <v>3</v>
      </c>
      <c r="AM33" s="110">
        <v>6</v>
      </c>
      <c r="AN33" s="110">
        <v>12</v>
      </c>
      <c r="AO33" s="562">
        <v>5</v>
      </c>
      <c r="AP33" s="110">
        <v>6</v>
      </c>
      <c r="AQ33" s="110">
        <v>6</v>
      </c>
      <c r="AR33" s="110">
        <v>4</v>
      </c>
      <c r="AS33" s="110">
        <v>5</v>
      </c>
      <c r="AT33" s="110">
        <v>5</v>
      </c>
      <c r="AU33" s="110">
        <v>2</v>
      </c>
      <c r="AV33" s="110">
        <v>12</v>
      </c>
      <c r="AW33" s="110">
        <v>6</v>
      </c>
      <c r="AX33" s="110">
        <v>7</v>
      </c>
      <c r="AY33" s="110">
        <v>9</v>
      </c>
      <c r="AZ33" s="595"/>
      <c r="BA33" s="605">
        <v>34.450000000000003</v>
      </c>
      <c r="BB33" s="112">
        <v>46.05</v>
      </c>
      <c r="BC33" s="112" t="s">
        <v>430</v>
      </c>
      <c r="BD33" s="112">
        <v>16.11</v>
      </c>
      <c r="BE33" s="278">
        <v>74.64</v>
      </c>
      <c r="BF33" s="278">
        <v>3.39</v>
      </c>
      <c r="BG33" s="113"/>
      <c r="BH33" s="606">
        <v>3.37</v>
      </c>
      <c r="BI33" s="112">
        <v>25.88</v>
      </c>
      <c r="BJ33" s="112" t="s">
        <v>430</v>
      </c>
      <c r="BK33" s="112">
        <v>36.270000000000003</v>
      </c>
      <c r="BL33" s="112" t="s">
        <v>430</v>
      </c>
      <c r="BM33" s="278">
        <v>34.450000000000003</v>
      </c>
      <c r="BN33" s="607" t="s">
        <v>430</v>
      </c>
      <c r="BO33" s="607" t="s">
        <v>430</v>
      </c>
      <c r="BP33" s="607" t="s">
        <v>430</v>
      </c>
      <c r="BQ33" s="607">
        <v>74.64</v>
      </c>
      <c r="BR33" s="147"/>
      <c r="BS33" s="109" t="s">
        <v>430</v>
      </c>
      <c r="BT33" s="119">
        <v>32.3668642149823</v>
      </c>
      <c r="BU33" s="139"/>
      <c r="BV33" s="113" t="s">
        <v>555</v>
      </c>
    </row>
    <row r="34" spans="1:74" s="107" customFormat="1" x14ac:dyDescent="0.25">
      <c r="A34" s="108" t="s">
        <v>8198</v>
      </c>
      <c r="B34" s="113"/>
      <c r="C34" s="734">
        <v>44245</v>
      </c>
      <c r="D34" s="109"/>
      <c r="E34" s="862">
        <v>227.73</v>
      </c>
      <c r="F34" s="109"/>
      <c r="G34" s="111">
        <v>13.859</v>
      </c>
      <c r="H34" s="113"/>
      <c r="I34" s="864">
        <v>4.08</v>
      </c>
      <c r="J34" s="864">
        <v>7.63</v>
      </c>
      <c r="K34" s="864">
        <v>2.63</v>
      </c>
      <c r="L34" s="864">
        <v>2.77</v>
      </c>
      <c r="M34" s="260"/>
      <c r="N34" s="114">
        <v>-12.374000000000001</v>
      </c>
      <c r="O34" s="112">
        <v>2.9855999999999998</v>
      </c>
      <c r="P34" s="112">
        <v>7.8753000000000002</v>
      </c>
      <c r="Q34" s="112">
        <v>8.7579999999999991</v>
      </c>
      <c r="R34" s="112">
        <v>2.2385999999999999</v>
      </c>
      <c r="S34" s="112">
        <v>7.7042000000000002</v>
      </c>
      <c r="T34" s="112">
        <v>7.1615000000000002</v>
      </c>
      <c r="U34" s="119">
        <v>6.3692000000000002</v>
      </c>
      <c r="V34" s="112">
        <v>6.3164999999999996</v>
      </c>
      <c r="W34" s="112">
        <v>7.2568000000000001</v>
      </c>
      <c r="X34" s="112">
        <v>7.3299000000000003</v>
      </c>
      <c r="Y34" s="278">
        <v>6.2489999999999997</v>
      </c>
      <c r="Z34" s="112" t="s">
        <v>430</v>
      </c>
      <c r="AA34" s="112">
        <v>4.5395000000000003</v>
      </c>
      <c r="AB34" s="112">
        <v>8.1240000000000006</v>
      </c>
      <c r="AC34" s="112">
        <v>6.4863999999999997</v>
      </c>
      <c r="AD34" s="112">
        <v>6.3437999999999999</v>
      </c>
      <c r="AE34" s="112">
        <v>13.1099</v>
      </c>
      <c r="AF34" s="112">
        <v>6.0434000000000001</v>
      </c>
      <c r="AG34" s="555"/>
      <c r="AH34" s="110">
        <v>11</v>
      </c>
      <c r="AI34" s="110">
        <v>5</v>
      </c>
      <c r="AJ34" s="110">
        <v>2</v>
      </c>
      <c r="AK34" s="110">
        <v>5</v>
      </c>
      <c r="AL34" s="110">
        <v>9</v>
      </c>
      <c r="AM34" s="110">
        <v>2</v>
      </c>
      <c r="AN34" s="110">
        <v>2</v>
      </c>
      <c r="AO34" s="562">
        <v>3</v>
      </c>
      <c r="AP34" s="110">
        <v>4</v>
      </c>
      <c r="AQ34" s="110">
        <v>2</v>
      </c>
      <c r="AR34" s="110">
        <v>7</v>
      </c>
      <c r="AS34" s="110">
        <v>11</v>
      </c>
      <c r="AT34" s="110" t="s">
        <v>430</v>
      </c>
      <c r="AU34" s="110">
        <v>7</v>
      </c>
      <c r="AV34" s="110">
        <v>2</v>
      </c>
      <c r="AW34" s="110">
        <v>3</v>
      </c>
      <c r="AX34" s="110">
        <v>4</v>
      </c>
      <c r="AY34" s="110">
        <v>3</v>
      </c>
      <c r="AZ34" s="595"/>
      <c r="BA34" s="605">
        <v>4.4400000000000004</v>
      </c>
      <c r="BB34" s="112">
        <v>49.5</v>
      </c>
      <c r="BC34" s="112">
        <v>17.54</v>
      </c>
      <c r="BD34" s="112">
        <v>19.71</v>
      </c>
      <c r="BE34" s="278">
        <v>-0.01</v>
      </c>
      <c r="BF34" s="278">
        <v>8.82</v>
      </c>
      <c r="BG34" s="113"/>
      <c r="BH34" s="606">
        <v>8.76</v>
      </c>
      <c r="BI34" s="112">
        <v>8.57</v>
      </c>
      <c r="BJ34" s="112" t="s">
        <v>430</v>
      </c>
      <c r="BK34" s="112">
        <v>78.17</v>
      </c>
      <c r="BL34" s="112" t="s">
        <v>430</v>
      </c>
      <c r="BM34" s="278">
        <v>4.4400000000000004</v>
      </c>
      <c r="BN34" s="607" t="s">
        <v>430</v>
      </c>
      <c r="BO34" s="607" t="s">
        <v>430</v>
      </c>
      <c r="BP34" s="607" t="s">
        <v>430</v>
      </c>
      <c r="BQ34" s="607">
        <v>-0.01</v>
      </c>
      <c r="BR34" s="147"/>
      <c r="BS34" s="109">
        <v>6.5490344299999999</v>
      </c>
      <c r="BT34" s="119">
        <v>10.903684119999999</v>
      </c>
      <c r="BU34" s="139"/>
      <c r="BV34" s="113" t="s">
        <v>555</v>
      </c>
    </row>
    <row r="35" spans="1:74" s="107" customFormat="1" x14ac:dyDescent="0.25">
      <c r="A35" s="108" t="s">
        <v>8199</v>
      </c>
      <c r="B35" s="113"/>
      <c r="C35" s="734">
        <v>44406</v>
      </c>
      <c r="D35" s="109"/>
      <c r="E35" s="110">
        <v>150.25399999999999</v>
      </c>
      <c r="F35" s="109"/>
      <c r="G35" s="111">
        <v>1402.4887000000001</v>
      </c>
      <c r="H35" s="113"/>
      <c r="I35" s="864">
        <v>9.5299999999999994</v>
      </c>
      <c r="J35" s="864">
        <v>7.8673999999999999</v>
      </c>
      <c r="K35" s="864">
        <v>4.63</v>
      </c>
      <c r="L35" s="864">
        <v>4.8499999999999996</v>
      </c>
      <c r="M35" s="260"/>
      <c r="N35" s="114">
        <v>2.8344</v>
      </c>
      <c r="O35" s="112">
        <v>1.3205</v>
      </c>
      <c r="P35" s="112">
        <v>3.6173999999999999</v>
      </c>
      <c r="Q35" s="112">
        <v>1.7925</v>
      </c>
      <c r="R35" s="112">
        <v>-0.34460000000000002</v>
      </c>
      <c r="S35" s="112">
        <v>10.1572</v>
      </c>
      <c r="T35" s="112">
        <v>7.7430000000000003</v>
      </c>
      <c r="U35" s="119">
        <v>7.7975000000000003</v>
      </c>
      <c r="V35" s="112">
        <v>7.2049000000000003</v>
      </c>
      <c r="W35" s="112">
        <v>7.4162999999999997</v>
      </c>
      <c r="X35" s="112">
        <v>8.0632000000000001</v>
      </c>
      <c r="Y35" s="278">
        <v>6.8548999999999998</v>
      </c>
      <c r="Z35" s="112" t="s">
        <v>430</v>
      </c>
      <c r="AA35" s="112">
        <v>4.2074999999999996</v>
      </c>
      <c r="AB35" s="112">
        <v>10.9114</v>
      </c>
      <c r="AC35" s="112">
        <v>7.3301999999999996</v>
      </c>
      <c r="AD35" s="112">
        <v>7.2298999999999998</v>
      </c>
      <c r="AE35" s="112">
        <v>7.7024999999999997</v>
      </c>
      <c r="AF35" s="112">
        <v>6.8288000000000002</v>
      </c>
      <c r="AG35" s="555"/>
      <c r="AH35" s="110">
        <v>1</v>
      </c>
      <c r="AI35" s="110">
        <v>10</v>
      </c>
      <c r="AJ35" s="110">
        <v>12</v>
      </c>
      <c r="AK35" s="110">
        <v>12</v>
      </c>
      <c r="AL35" s="110">
        <v>12</v>
      </c>
      <c r="AM35" s="110">
        <v>1</v>
      </c>
      <c r="AN35" s="110">
        <v>1</v>
      </c>
      <c r="AO35" s="562">
        <v>1</v>
      </c>
      <c r="AP35" s="110">
        <v>1</v>
      </c>
      <c r="AQ35" s="110">
        <v>1</v>
      </c>
      <c r="AR35" s="110">
        <v>1</v>
      </c>
      <c r="AS35" s="110">
        <v>1</v>
      </c>
      <c r="AT35" s="110" t="s">
        <v>430</v>
      </c>
      <c r="AU35" s="110">
        <v>10</v>
      </c>
      <c r="AV35" s="110">
        <v>1</v>
      </c>
      <c r="AW35" s="110">
        <v>2</v>
      </c>
      <c r="AX35" s="110">
        <v>1</v>
      </c>
      <c r="AY35" s="110">
        <v>10</v>
      </c>
      <c r="AZ35" s="595"/>
      <c r="BA35" s="605">
        <v>32.950000000000003</v>
      </c>
      <c r="BB35" s="112">
        <v>36.74</v>
      </c>
      <c r="BC35" s="112">
        <v>10.039999999999999</v>
      </c>
      <c r="BD35" s="112">
        <v>10.87</v>
      </c>
      <c r="BE35" s="278">
        <v>0.02</v>
      </c>
      <c r="BF35" s="278">
        <v>9.3800000000000008</v>
      </c>
      <c r="BG35" s="113"/>
      <c r="BH35" s="606">
        <v>3.79</v>
      </c>
      <c r="BI35" s="112">
        <v>6.54</v>
      </c>
      <c r="BJ35" s="112">
        <v>3.26</v>
      </c>
      <c r="BK35" s="112">
        <v>47.86</v>
      </c>
      <c r="BL35" s="112" t="s">
        <v>430</v>
      </c>
      <c r="BM35" s="278">
        <v>32.950000000000003</v>
      </c>
      <c r="BN35" s="607" t="s">
        <v>430</v>
      </c>
      <c r="BO35" s="607" t="s">
        <v>430</v>
      </c>
      <c r="BP35" s="607" t="s">
        <v>430</v>
      </c>
      <c r="BQ35" s="607">
        <v>5.61</v>
      </c>
      <c r="BR35" s="147"/>
      <c r="BS35" s="109" t="s">
        <v>430</v>
      </c>
      <c r="BT35" s="119">
        <v>6.6701676656091404</v>
      </c>
      <c r="BU35" s="139"/>
      <c r="BV35" s="113" t="s">
        <v>555</v>
      </c>
    </row>
    <row r="36" spans="1:74" s="107" customFormat="1" x14ac:dyDescent="0.25">
      <c r="A36" s="108" t="s">
        <v>8200</v>
      </c>
      <c r="B36" s="113"/>
      <c r="C36" s="734">
        <v>44384</v>
      </c>
      <c r="D36" s="109"/>
      <c r="E36" s="110">
        <v>118.88</v>
      </c>
      <c r="F36" s="109"/>
      <c r="G36" s="111">
        <v>13.690200000000001</v>
      </c>
      <c r="H36" s="113"/>
      <c r="I36" s="112">
        <v>1.77</v>
      </c>
      <c r="J36" s="112">
        <v>7.38</v>
      </c>
      <c r="K36" s="864">
        <v>1.25</v>
      </c>
      <c r="L36" s="112">
        <v>1.35</v>
      </c>
      <c r="M36" s="260"/>
      <c r="N36" s="114">
        <v>-4.7984</v>
      </c>
      <c r="O36" s="112">
        <v>11.2081</v>
      </c>
      <c r="P36" s="112">
        <v>9.6922999999999995</v>
      </c>
      <c r="Q36" s="112">
        <v>9.4417000000000009</v>
      </c>
      <c r="R36" s="112">
        <v>4.5759999999999996</v>
      </c>
      <c r="S36" s="112">
        <v>6.4467999999999996</v>
      </c>
      <c r="T36" s="112">
        <v>5.9904000000000002</v>
      </c>
      <c r="U36" s="119">
        <v>5.7153</v>
      </c>
      <c r="V36" s="112">
        <v>6.3151000000000002</v>
      </c>
      <c r="W36" s="112">
        <v>7.0499000000000001</v>
      </c>
      <c r="X36" s="112">
        <v>7.0800999999999998</v>
      </c>
      <c r="Y36" s="278">
        <v>6.3239000000000001</v>
      </c>
      <c r="Z36" s="112" t="s">
        <v>430</v>
      </c>
      <c r="AA36" s="112">
        <v>5.3095999999999997</v>
      </c>
      <c r="AB36" s="112">
        <v>6.7100999999999997</v>
      </c>
      <c r="AC36" s="112">
        <v>5.8478000000000003</v>
      </c>
      <c r="AD36" s="112">
        <v>6.2236000000000002</v>
      </c>
      <c r="AE36" s="112">
        <v>13.460100000000001</v>
      </c>
      <c r="AF36" s="112">
        <v>6.2502000000000004</v>
      </c>
      <c r="AG36" s="555"/>
      <c r="AH36" s="110">
        <v>6</v>
      </c>
      <c r="AI36" s="110">
        <v>1</v>
      </c>
      <c r="AJ36" s="110">
        <v>1</v>
      </c>
      <c r="AK36" s="110">
        <v>4</v>
      </c>
      <c r="AL36" s="110">
        <v>4</v>
      </c>
      <c r="AM36" s="110">
        <v>8</v>
      </c>
      <c r="AN36" s="110">
        <v>8</v>
      </c>
      <c r="AO36" s="562">
        <v>9</v>
      </c>
      <c r="AP36" s="110">
        <v>5</v>
      </c>
      <c r="AQ36" s="110">
        <v>8</v>
      </c>
      <c r="AR36" s="110">
        <v>11</v>
      </c>
      <c r="AS36" s="110">
        <v>8</v>
      </c>
      <c r="AT36" s="110" t="s">
        <v>430</v>
      </c>
      <c r="AU36" s="110">
        <v>5</v>
      </c>
      <c r="AV36" s="110">
        <v>9</v>
      </c>
      <c r="AW36" s="110">
        <v>9</v>
      </c>
      <c r="AX36" s="110">
        <v>5</v>
      </c>
      <c r="AY36" s="110">
        <v>2</v>
      </c>
      <c r="AZ36" s="595"/>
      <c r="BA36" s="605">
        <v>22.19</v>
      </c>
      <c r="BB36" s="112">
        <v>57.91</v>
      </c>
      <c r="BC36" s="112">
        <v>7.9</v>
      </c>
      <c r="BD36" s="112">
        <v>4.38</v>
      </c>
      <c r="BE36" s="278">
        <v>70.349999999999994</v>
      </c>
      <c r="BF36" s="278">
        <v>-62.73</v>
      </c>
      <c r="BG36" s="113"/>
      <c r="BH36" s="606">
        <v>-62.73</v>
      </c>
      <c r="BI36" s="112" t="s">
        <v>430</v>
      </c>
      <c r="BJ36" s="112" t="s">
        <v>430</v>
      </c>
      <c r="BK36" s="112">
        <v>70.19</v>
      </c>
      <c r="BL36" s="112" t="s">
        <v>430</v>
      </c>
      <c r="BM36" s="278">
        <v>22.19</v>
      </c>
      <c r="BN36" s="607" t="s">
        <v>430</v>
      </c>
      <c r="BO36" s="607" t="s">
        <v>430</v>
      </c>
      <c r="BP36" s="607" t="s">
        <v>430</v>
      </c>
      <c r="BQ36" s="607">
        <v>70.349999999999994</v>
      </c>
      <c r="BR36" s="147"/>
      <c r="BS36" s="109">
        <v>7.92945308920706</v>
      </c>
      <c r="BT36" s="119">
        <v>12.226198468777399</v>
      </c>
      <c r="BU36" s="139"/>
      <c r="BV36" s="113" t="s">
        <v>555</v>
      </c>
    </row>
    <row r="37" spans="1:74" x14ac:dyDescent="0.25">
      <c r="A37" s="318" t="s">
        <v>93</v>
      </c>
      <c r="B37" s="66"/>
      <c r="C37" s="720"/>
      <c r="D37" s="43"/>
      <c r="E37" s="51"/>
      <c r="F37" s="43"/>
      <c r="G37" s="55"/>
      <c r="H37" s="66"/>
      <c r="I37" s="59"/>
      <c r="J37" s="59"/>
      <c r="K37" s="59"/>
      <c r="L37" s="59"/>
      <c r="M37" s="258"/>
      <c r="N37" s="70">
        <v>-6.1679000000000004</v>
      </c>
      <c r="O37" s="59">
        <v>3.2961999999999998</v>
      </c>
      <c r="P37" s="59">
        <v>6.0932000000000004</v>
      </c>
      <c r="Q37" s="59">
        <v>7.7599</v>
      </c>
      <c r="R37" s="59">
        <v>2.8127</v>
      </c>
      <c r="S37" s="59">
        <v>6.9531999999999998</v>
      </c>
      <c r="T37" s="59">
        <v>6.1650999999999998</v>
      </c>
      <c r="U37" s="88">
        <v>6.0350000000000001</v>
      </c>
      <c r="V37" s="59">
        <v>6.1734999999999998</v>
      </c>
      <c r="W37" s="59">
        <v>7.0827999999999998</v>
      </c>
      <c r="X37" s="59">
        <v>7.3536999999999999</v>
      </c>
      <c r="Y37" s="276">
        <v>6.3996000000000004</v>
      </c>
      <c r="Z37" s="59">
        <v>6.8239000000000001</v>
      </c>
      <c r="AA37" s="59">
        <v>4.8680000000000003</v>
      </c>
      <c r="AB37" s="59">
        <v>7.2954999999999997</v>
      </c>
      <c r="AC37" s="59">
        <v>6.1075999999999997</v>
      </c>
      <c r="AD37" s="59">
        <v>6.1520999999999999</v>
      </c>
      <c r="AE37" s="59">
        <v>10.7173</v>
      </c>
      <c r="AF37" s="59">
        <v>6.7903000000000002</v>
      </c>
      <c r="AG37" s="553"/>
      <c r="AH37" s="51">
        <v>12</v>
      </c>
      <c r="AI37" s="51">
        <v>12</v>
      </c>
      <c r="AJ37" s="51">
        <v>12</v>
      </c>
      <c r="AK37" s="51">
        <v>12</v>
      </c>
      <c r="AL37" s="51">
        <v>12</v>
      </c>
      <c r="AM37" s="51">
        <v>12</v>
      </c>
      <c r="AN37" s="51">
        <v>12</v>
      </c>
      <c r="AO37" s="560">
        <v>12</v>
      </c>
      <c r="AP37" s="51">
        <v>12</v>
      </c>
      <c r="AQ37" s="51">
        <v>12</v>
      </c>
      <c r="AR37" s="51">
        <v>12</v>
      </c>
      <c r="AS37" s="51">
        <v>12</v>
      </c>
      <c r="AT37" s="51">
        <v>5</v>
      </c>
      <c r="AU37" s="51">
        <v>12</v>
      </c>
      <c r="AV37" s="51">
        <v>12</v>
      </c>
      <c r="AW37" s="51">
        <v>12</v>
      </c>
      <c r="AX37" s="51">
        <v>12</v>
      </c>
      <c r="AY37" s="51">
        <v>12</v>
      </c>
      <c r="AZ37" s="579"/>
      <c r="BA37" s="577"/>
      <c r="BB37" s="59"/>
      <c r="BC37" s="59"/>
      <c r="BD37" s="59"/>
      <c r="BE37" s="276"/>
      <c r="BF37" s="276"/>
      <c r="BG37" s="66"/>
      <c r="BH37" s="586"/>
      <c r="BI37" s="59"/>
      <c r="BJ37" s="59"/>
      <c r="BK37" s="59"/>
      <c r="BL37" s="59"/>
      <c r="BM37" s="276"/>
      <c r="BN37" s="587"/>
      <c r="BO37" s="587"/>
      <c r="BP37" s="587"/>
      <c r="BQ37" s="587"/>
      <c r="BR37" s="148"/>
      <c r="BS37" s="43"/>
      <c r="BT37" s="88"/>
      <c r="BU37" s="34"/>
      <c r="BV37" s="66"/>
    </row>
    <row r="38" spans="1:74" x14ac:dyDescent="0.25">
      <c r="A38" s="320" t="s">
        <v>94</v>
      </c>
      <c r="B38" s="67"/>
      <c r="C38" s="721"/>
      <c r="D38" s="44"/>
      <c r="E38" s="52"/>
      <c r="F38" s="44"/>
      <c r="G38" s="56"/>
      <c r="H38" s="67"/>
      <c r="I38" s="60"/>
      <c r="J38" s="60"/>
      <c r="K38" s="60"/>
      <c r="L38" s="60"/>
      <c r="M38" s="259"/>
      <c r="N38" s="71">
        <v>2.8344</v>
      </c>
      <c r="O38" s="60">
        <v>11.2081</v>
      </c>
      <c r="P38" s="60">
        <v>9.6922999999999995</v>
      </c>
      <c r="Q38" s="60">
        <v>10.306699999999999</v>
      </c>
      <c r="R38" s="60">
        <v>5.3068</v>
      </c>
      <c r="S38" s="60">
        <v>10.1572</v>
      </c>
      <c r="T38" s="60">
        <v>7.7430000000000003</v>
      </c>
      <c r="U38" s="89">
        <v>7.7975000000000003</v>
      </c>
      <c r="V38" s="60">
        <v>7.2049000000000003</v>
      </c>
      <c r="W38" s="60">
        <v>7.4162999999999997</v>
      </c>
      <c r="X38" s="60">
        <v>8.0632000000000001</v>
      </c>
      <c r="Y38" s="277">
        <v>6.8548999999999998</v>
      </c>
      <c r="Z38" s="60">
        <v>7.0716000000000001</v>
      </c>
      <c r="AA38" s="60">
        <v>7.3853</v>
      </c>
      <c r="AB38" s="60">
        <v>10.9114</v>
      </c>
      <c r="AC38" s="60">
        <v>7.3341000000000003</v>
      </c>
      <c r="AD38" s="60">
        <v>7.2298999999999998</v>
      </c>
      <c r="AE38" s="60">
        <v>13.512600000000001</v>
      </c>
      <c r="AF38" s="60">
        <v>7.8452999999999999</v>
      </c>
      <c r="AG38" s="554"/>
      <c r="AH38" s="52"/>
      <c r="AI38" s="52"/>
      <c r="AJ38" s="52"/>
      <c r="AK38" s="52"/>
      <c r="AL38" s="52"/>
      <c r="AM38" s="52"/>
      <c r="AN38" s="52"/>
      <c r="AO38" s="561"/>
      <c r="AP38" s="52"/>
      <c r="AQ38" s="52"/>
      <c r="AR38" s="52"/>
      <c r="AS38" s="52"/>
      <c r="AT38" s="52"/>
      <c r="AU38" s="52"/>
      <c r="AV38" s="52"/>
      <c r="AW38" s="52"/>
      <c r="AX38" s="52"/>
      <c r="AY38" s="52"/>
      <c r="AZ38" s="580"/>
      <c r="BA38" s="551"/>
      <c r="BB38" s="60"/>
      <c r="BC38" s="60"/>
      <c r="BD38" s="60"/>
      <c r="BE38" s="277"/>
      <c r="BF38" s="277"/>
      <c r="BG38" s="67"/>
      <c r="BH38" s="588"/>
      <c r="BI38" s="60"/>
      <c r="BJ38" s="60"/>
      <c r="BK38" s="60"/>
      <c r="BL38" s="60"/>
      <c r="BM38" s="277"/>
      <c r="BN38" s="589"/>
      <c r="BO38" s="589"/>
      <c r="BP38" s="589"/>
      <c r="BQ38" s="589"/>
      <c r="BR38" s="146"/>
      <c r="BS38" s="44"/>
      <c r="BT38" s="89"/>
      <c r="BU38" s="26"/>
      <c r="BV38" s="67"/>
    </row>
    <row r="39" spans="1:74" x14ac:dyDescent="0.25">
      <c r="A39" s="320" t="s">
        <v>95</v>
      </c>
      <c r="B39" s="67"/>
      <c r="C39" s="721"/>
      <c r="D39" s="44"/>
      <c r="E39" s="52"/>
      <c r="F39" s="44"/>
      <c r="G39" s="56"/>
      <c r="H39" s="67"/>
      <c r="I39" s="60"/>
      <c r="J39" s="60"/>
      <c r="K39" s="60"/>
      <c r="L39" s="60"/>
      <c r="M39" s="259"/>
      <c r="N39" s="71">
        <v>-16.029199999999999</v>
      </c>
      <c r="O39" s="60">
        <v>-1.3847</v>
      </c>
      <c r="P39" s="60">
        <v>3.6173999999999999</v>
      </c>
      <c r="Q39" s="60">
        <v>1.7925</v>
      </c>
      <c r="R39" s="60">
        <v>-0.34460000000000002</v>
      </c>
      <c r="S39" s="60">
        <v>5.7398999999999996</v>
      </c>
      <c r="T39" s="60">
        <v>5.226</v>
      </c>
      <c r="U39" s="89">
        <v>5.1029999999999998</v>
      </c>
      <c r="V39" s="60">
        <v>5.4668999999999999</v>
      </c>
      <c r="W39" s="60">
        <v>6.6509</v>
      </c>
      <c r="X39" s="60">
        <v>6.7038000000000002</v>
      </c>
      <c r="Y39" s="277">
        <v>5.8482000000000003</v>
      </c>
      <c r="Z39" s="60">
        <v>6.2728999999999999</v>
      </c>
      <c r="AA39" s="60">
        <v>2.7982999999999998</v>
      </c>
      <c r="AB39" s="60">
        <v>6.2313000000000001</v>
      </c>
      <c r="AC39" s="60">
        <v>5.2843</v>
      </c>
      <c r="AD39" s="60">
        <v>5.4271000000000003</v>
      </c>
      <c r="AE39" s="60">
        <v>6.4512999999999998</v>
      </c>
      <c r="AF39" s="60">
        <v>5.9854000000000003</v>
      </c>
      <c r="AG39" s="554"/>
      <c r="AH39" s="52"/>
      <c r="AI39" s="52"/>
      <c r="AJ39" s="52"/>
      <c r="AK39" s="52"/>
      <c r="AL39" s="52"/>
      <c r="AM39" s="52"/>
      <c r="AN39" s="52"/>
      <c r="AO39" s="561"/>
      <c r="AP39" s="52"/>
      <c r="AQ39" s="52"/>
      <c r="AR39" s="52"/>
      <c r="AS39" s="52"/>
      <c r="AT39" s="52"/>
      <c r="AU39" s="52"/>
      <c r="AV39" s="52"/>
      <c r="AW39" s="52"/>
      <c r="AX39" s="52"/>
      <c r="AY39" s="52"/>
      <c r="AZ39" s="580"/>
      <c r="BA39" s="551"/>
      <c r="BB39" s="60"/>
      <c r="BC39" s="60"/>
      <c r="BD39" s="60"/>
      <c r="BE39" s="277"/>
      <c r="BF39" s="277"/>
      <c r="BG39" s="67"/>
      <c r="BH39" s="588"/>
      <c r="BI39" s="60"/>
      <c r="BJ39" s="60"/>
      <c r="BK39" s="60"/>
      <c r="BL39" s="60"/>
      <c r="BM39" s="277"/>
      <c r="BN39" s="589"/>
      <c r="BO39" s="589"/>
      <c r="BP39" s="589"/>
      <c r="BQ39" s="589"/>
      <c r="BR39" s="146"/>
      <c r="BS39" s="44"/>
      <c r="BT39" s="89"/>
      <c r="BU39" s="26"/>
      <c r="BV39" s="67"/>
    </row>
    <row r="40" spans="1:74" x14ac:dyDescent="0.25">
      <c r="A40" s="321" t="s">
        <v>96</v>
      </c>
      <c r="B40" s="68"/>
      <c r="C40" s="722"/>
      <c r="D40" s="45"/>
      <c r="E40" s="53"/>
      <c r="F40" s="45"/>
      <c r="G40" s="57"/>
      <c r="H40" s="68"/>
      <c r="I40" s="61"/>
      <c r="J40" s="61"/>
      <c r="K40" s="61"/>
      <c r="L40" s="61"/>
      <c r="M40" s="262"/>
      <c r="N40" s="72">
        <v>-5.9319499999999996</v>
      </c>
      <c r="O40" s="61">
        <v>2.3026499999999999</v>
      </c>
      <c r="P40" s="61">
        <v>6.1175499999999996</v>
      </c>
      <c r="Q40" s="61">
        <v>8.4604499999999998</v>
      </c>
      <c r="R40" s="61">
        <v>2.6957499999999999</v>
      </c>
      <c r="S40" s="61">
        <v>6.7078499999999996</v>
      </c>
      <c r="T40" s="61">
        <v>6.0364000000000004</v>
      </c>
      <c r="U40" s="90">
        <v>5.8227000000000002</v>
      </c>
      <c r="V40" s="61">
        <v>6.1906499999999998</v>
      </c>
      <c r="W40" s="61">
        <v>7.0808999999999997</v>
      </c>
      <c r="X40" s="61">
        <v>7.3658000000000001</v>
      </c>
      <c r="Y40" s="279">
        <v>6.4089</v>
      </c>
      <c r="Z40" s="61">
        <v>6.9259000000000004</v>
      </c>
      <c r="AA40" s="61">
        <v>4.6121999999999996</v>
      </c>
      <c r="AB40" s="61">
        <v>6.8777999999999997</v>
      </c>
      <c r="AC40" s="61">
        <v>5.9631999999999996</v>
      </c>
      <c r="AD40" s="61">
        <v>6.1025999999999998</v>
      </c>
      <c r="AE40" s="61">
        <v>11.5822</v>
      </c>
      <c r="AF40" s="61">
        <v>6.6605499999999997</v>
      </c>
      <c r="AG40" s="556"/>
      <c r="AH40" s="53"/>
      <c r="AI40" s="53"/>
      <c r="AJ40" s="53"/>
      <c r="AK40" s="53"/>
      <c r="AL40" s="53"/>
      <c r="AM40" s="53"/>
      <c r="AN40" s="53"/>
      <c r="AO40" s="563"/>
      <c r="AP40" s="53"/>
      <c r="AQ40" s="53"/>
      <c r="AR40" s="53"/>
      <c r="AS40" s="53"/>
      <c r="AT40" s="53"/>
      <c r="AU40" s="53"/>
      <c r="AV40" s="53"/>
      <c r="AW40" s="53"/>
      <c r="AX40" s="53"/>
      <c r="AY40" s="53"/>
      <c r="AZ40" s="581"/>
      <c r="BA40" s="578"/>
      <c r="BB40" s="61"/>
      <c r="BC40" s="61"/>
      <c r="BD40" s="61"/>
      <c r="BE40" s="279"/>
      <c r="BF40" s="279"/>
      <c r="BG40" s="68"/>
      <c r="BH40" s="590"/>
      <c r="BI40" s="61"/>
      <c r="BJ40" s="61"/>
      <c r="BK40" s="61"/>
      <c r="BL40" s="61"/>
      <c r="BM40" s="279"/>
      <c r="BN40" s="591"/>
      <c r="BO40" s="591"/>
      <c r="BP40" s="591"/>
      <c r="BQ40" s="591"/>
      <c r="BR40" s="149"/>
      <c r="BS40" s="45"/>
      <c r="BT40" s="90"/>
      <c r="BU40" s="272"/>
      <c r="BV40" s="68"/>
    </row>
    <row r="41" spans="1:74" ht="14.5" x14ac:dyDescent="0.25">
      <c r="A41" s="323" t="s">
        <v>419</v>
      </c>
      <c r="B41" s="69"/>
      <c r="C41" s="723"/>
      <c r="D41" s="46"/>
      <c r="E41" s="54"/>
      <c r="F41" s="46"/>
      <c r="G41" s="58"/>
      <c r="H41" s="69"/>
      <c r="I41" s="62"/>
      <c r="J41" s="62"/>
      <c r="K41" s="62"/>
      <c r="L41" s="62"/>
      <c r="M41" s="263"/>
      <c r="N41" s="73"/>
      <c r="O41" s="62"/>
      <c r="P41" s="62"/>
      <c r="Q41" s="62"/>
      <c r="R41" s="62"/>
      <c r="S41" s="62"/>
      <c r="T41" s="62"/>
      <c r="U41" s="91"/>
      <c r="V41" s="62"/>
      <c r="W41" s="62"/>
      <c r="X41" s="62"/>
      <c r="Y41" s="245"/>
      <c r="Z41" s="62"/>
      <c r="AA41" s="62"/>
      <c r="AB41" s="62"/>
      <c r="AC41" s="62"/>
      <c r="AD41" s="62"/>
      <c r="AE41" s="62"/>
      <c r="AF41" s="62"/>
      <c r="AG41" s="557"/>
      <c r="AH41" s="54"/>
      <c r="AI41" s="54"/>
      <c r="AJ41" s="54"/>
      <c r="AK41" s="54"/>
      <c r="AL41" s="54"/>
      <c r="AM41" s="54"/>
      <c r="AN41" s="54"/>
      <c r="AO41" s="564"/>
      <c r="AP41" s="54"/>
      <c r="AQ41" s="54"/>
      <c r="AR41" s="54"/>
      <c r="AS41" s="54"/>
      <c r="AT41" s="54"/>
      <c r="AU41" s="54"/>
      <c r="AV41" s="54"/>
      <c r="AW41" s="54"/>
      <c r="AX41" s="54"/>
      <c r="AY41" s="54"/>
      <c r="AZ41" s="582"/>
      <c r="BA41" s="280"/>
      <c r="BB41" s="62"/>
      <c r="BC41" s="62"/>
      <c r="BD41" s="62"/>
      <c r="BE41" s="245"/>
      <c r="BF41" s="245"/>
      <c r="BG41" s="69"/>
      <c r="BH41" s="585"/>
      <c r="BI41" s="62"/>
      <c r="BJ41" s="62"/>
      <c r="BK41" s="62"/>
      <c r="BL41" s="62"/>
      <c r="BM41" s="245"/>
      <c r="BN41" s="592"/>
      <c r="BO41" s="592"/>
      <c r="BP41" s="592"/>
      <c r="BQ41" s="592"/>
      <c r="BR41" s="150"/>
      <c r="BS41" s="46"/>
      <c r="BT41" s="91"/>
      <c r="BU41" s="41"/>
      <c r="BV41" s="69"/>
    </row>
    <row r="42" spans="1:74" s="107" customFormat="1" x14ac:dyDescent="0.25">
      <c r="A42" s="108" t="s">
        <v>8187</v>
      </c>
      <c r="B42" s="113"/>
      <c r="C42" s="734">
        <v>44406</v>
      </c>
      <c r="D42" s="109"/>
      <c r="E42" s="110">
        <v>150.25399999999999</v>
      </c>
      <c r="F42" s="109"/>
      <c r="G42" s="111">
        <v>1427.9527</v>
      </c>
      <c r="H42" s="113"/>
      <c r="I42" s="864">
        <v>9.5299999999999994</v>
      </c>
      <c r="J42" s="864">
        <v>7.8673999999999999</v>
      </c>
      <c r="K42" s="864">
        <v>4.63</v>
      </c>
      <c r="L42" s="864">
        <v>4.8499999999999996</v>
      </c>
      <c r="M42" s="260"/>
      <c r="N42" s="114">
        <v>3.1392000000000002</v>
      </c>
      <c r="O42" s="112">
        <v>1.6275999999999999</v>
      </c>
      <c r="P42" s="112">
        <v>3.9243999999999999</v>
      </c>
      <c r="Q42" s="112">
        <v>2.0990000000000002</v>
      </c>
      <c r="R42" s="112">
        <v>-3.7999999999999999E-2</v>
      </c>
      <c r="S42" s="112">
        <v>10.470499999999999</v>
      </c>
      <c r="T42" s="112">
        <v>8.0032999999999994</v>
      </c>
      <c r="U42" s="119">
        <v>8.08</v>
      </c>
      <c r="V42" s="112">
        <v>7.5000999999999998</v>
      </c>
      <c r="W42" s="112">
        <v>7.7370000000000001</v>
      </c>
      <c r="X42" s="112">
        <v>8.4037000000000006</v>
      </c>
      <c r="Y42" s="278">
        <v>7.2289000000000003</v>
      </c>
      <c r="Z42" s="112" t="s">
        <v>430</v>
      </c>
      <c r="AA42" s="112">
        <v>4.5167999999999999</v>
      </c>
      <c r="AB42" s="112">
        <v>11.167400000000001</v>
      </c>
      <c r="AC42" s="112">
        <v>7.6077000000000004</v>
      </c>
      <c r="AD42" s="112">
        <v>7.5225</v>
      </c>
      <c r="AE42" s="112">
        <v>8.0091999999999999</v>
      </c>
      <c r="AF42" s="112">
        <v>7.2047999999999996</v>
      </c>
      <c r="AG42" s="555"/>
      <c r="AH42" s="110">
        <v>1</v>
      </c>
      <c r="AI42" s="110">
        <v>1</v>
      </c>
      <c r="AJ42" s="110">
        <v>1</v>
      </c>
      <c r="AK42" s="110">
        <v>1</v>
      </c>
      <c r="AL42" s="110">
        <v>1</v>
      </c>
      <c r="AM42" s="110">
        <v>1</v>
      </c>
      <c r="AN42" s="110">
        <v>1</v>
      </c>
      <c r="AO42" s="562">
        <v>1</v>
      </c>
      <c r="AP42" s="110">
        <v>1</v>
      </c>
      <c r="AQ42" s="110">
        <v>1</v>
      </c>
      <c r="AR42" s="110">
        <v>1</v>
      </c>
      <c r="AS42" s="110">
        <v>1</v>
      </c>
      <c r="AT42" s="110" t="s">
        <v>430</v>
      </c>
      <c r="AU42" s="110">
        <v>1</v>
      </c>
      <c r="AV42" s="110">
        <v>1</v>
      </c>
      <c r="AW42" s="110">
        <v>1</v>
      </c>
      <c r="AX42" s="110">
        <v>1</v>
      </c>
      <c r="AY42" s="110">
        <v>1</v>
      </c>
      <c r="AZ42" s="595"/>
      <c r="BA42" s="605">
        <v>32.950000000000003</v>
      </c>
      <c r="BB42" s="112">
        <v>36.74</v>
      </c>
      <c r="BC42" s="112">
        <v>10.039999999999999</v>
      </c>
      <c r="BD42" s="112">
        <v>10.87</v>
      </c>
      <c r="BE42" s="278">
        <v>0.02</v>
      </c>
      <c r="BF42" s="278">
        <v>9.3800000000000008</v>
      </c>
      <c r="BG42" s="113"/>
      <c r="BH42" s="606">
        <v>3.79</v>
      </c>
      <c r="BI42" s="112">
        <v>6.54</v>
      </c>
      <c r="BJ42" s="112">
        <v>3.26</v>
      </c>
      <c r="BK42" s="112">
        <v>47.86</v>
      </c>
      <c r="BL42" s="112" t="s">
        <v>430</v>
      </c>
      <c r="BM42" s="278">
        <v>32.950000000000003</v>
      </c>
      <c r="BN42" s="607" t="s">
        <v>430</v>
      </c>
      <c r="BO42" s="607" t="s">
        <v>430</v>
      </c>
      <c r="BP42" s="607" t="s">
        <v>430</v>
      </c>
      <c r="BQ42" s="607">
        <v>5.61</v>
      </c>
      <c r="BR42" s="147"/>
      <c r="BS42" s="109" t="s">
        <v>430</v>
      </c>
      <c r="BT42" s="119">
        <v>6.6701676656091404</v>
      </c>
      <c r="BU42" s="139"/>
      <c r="BV42" s="113" t="s">
        <v>555</v>
      </c>
    </row>
    <row r="43" spans="1:74" x14ac:dyDescent="0.25">
      <c r="A43" s="318" t="s">
        <v>93</v>
      </c>
      <c r="B43" s="66"/>
      <c r="C43" s="720"/>
      <c r="D43" s="43"/>
      <c r="E43" s="51"/>
      <c r="F43" s="43"/>
      <c r="G43" s="55"/>
      <c r="H43" s="66"/>
      <c r="I43" s="59"/>
      <c r="J43" s="59"/>
      <c r="K43" s="59"/>
      <c r="L43" s="59"/>
      <c r="M43" s="258"/>
      <c r="N43" s="70">
        <v>3.1392000000000002</v>
      </c>
      <c r="O43" s="59">
        <v>1.6275999999999999</v>
      </c>
      <c r="P43" s="59">
        <v>3.9243999999999999</v>
      </c>
      <c r="Q43" s="59">
        <v>2.0990000000000002</v>
      </c>
      <c r="R43" s="59">
        <v>-3.7999999999999999E-2</v>
      </c>
      <c r="S43" s="59">
        <v>10.470499999999999</v>
      </c>
      <c r="T43" s="59">
        <v>8.0032999999999994</v>
      </c>
      <c r="U43" s="88">
        <v>8.08</v>
      </c>
      <c r="V43" s="59">
        <v>7.5000999999999998</v>
      </c>
      <c r="W43" s="59">
        <v>7.7370000000000001</v>
      </c>
      <c r="X43" s="59">
        <v>8.4037000000000006</v>
      </c>
      <c r="Y43" s="276">
        <v>7.2289000000000003</v>
      </c>
      <c r="Z43" s="59" t="s">
        <v>430</v>
      </c>
      <c r="AA43" s="59">
        <v>4.5167999999999999</v>
      </c>
      <c r="AB43" s="59">
        <v>11.167400000000001</v>
      </c>
      <c r="AC43" s="59">
        <v>7.6077000000000004</v>
      </c>
      <c r="AD43" s="59">
        <v>7.5225</v>
      </c>
      <c r="AE43" s="59">
        <v>8.0091999999999999</v>
      </c>
      <c r="AF43" s="59">
        <v>7.2047999999999996</v>
      </c>
      <c r="AG43" s="553"/>
      <c r="AH43" s="51">
        <v>1</v>
      </c>
      <c r="AI43" s="51">
        <v>1</v>
      </c>
      <c r="AJ43" s="51">
        <v>1</v>
      </c>
      <c r="AK43" s="51">
        <v>1</v>
      </c>
      <c r="AL43" s="51">
        <v>1</v>
      </c>
      <c r="AM43" s="51">
        <v>1</v>
      </c>
      <c r="AN43" s="51">
        <v>1</v>
      </c>
      <c r="AO43" s="560">
        <v>1</v>
      </c>
      <c r="AP43" s="51">
        <v>1</v>
      </c>
      <c r="AQ43" s="51">
        <v>1</v>
      </c>
      <c r="AR43" s="51">
        <v>1</v>
      </c>
      <c r="AS43" s="51">
        <v>1</v>
      </c>
      <c r="AT43" s="51">
        <v>0</v>
      </c>
      <c r="AU43" s="51">
        <v>1</v>
      </c>
      <c r="AV43" s="51">
        <v>1</v>
      </c>
      <c r="AW43" s="51">
        <v>1</v>
      </c>
      <c r="AX43" s="51">
        <v>1</v>
      </c>
      <c r="AY43" s="51">
        <v>1</v>
      </c>
      <c r="AZ43" s="579"/>
      <c r="BA43" s="577"/>
      <c r="BB43" s="59"/>
      <c r="BC43" s="59"/>
      <c r="BD43" s="59"/>
      <c r="BE43" s="276"/>
      <c r="BF43" s="276"/>
      <c r="BG43" s="66"/>
      <c r="BH43" s="586"/>
      <c r="BI43" s="59"/>
      <c r="BJ43" s="59"/>
      <c r="BK43" s="59"/>
      <c r="BL43" s="59"/>
      <c r="BM43" s="276"/>
      <c r="BN43" s="587"/>
      <c r="BO43" s="587"/>
      <c r="BP43" s="587"/>
      <c r="BQ43" s="587"/>
      <c r="BR43" s="148"/>
      <c r="BS43" s="43"/>
      <c r="BT43" s="88"/>
      <c r="BU43" s="34"/>
      <c r="BV43" s="66"/>
    </row>
    <row r="44" spans="1:74" x14ac:dyDescent="0.25">
      <c r="A44" s="320" t="s">
        <v>94</v>
      </c>
      <c r="B44" s="67"/>
      <c r="C44" s="721"/>
      <c r="D44" s="44"/>
      <c r="E44" s="52"/>
      <c r="F44" s="44"/>
      <c r="G44" s="56"/>
      <c r="H44" s="67"/>
      <c r="I44" s="60"/>
      <c r="J44" s="60"/>
      <c r="K44" s="60"/>
      <c r="L44" s="60"/>
      <c r="M44" s="259"/>
      <c r="N44" s="71">
        <v>3.1392000000000002</v>
      </c>
      <c r="O44" s="60">
        <v>1.6275999999999999</v>
      </c>
      <c r="P44" s="60">
        <v>3.9243999999999999</v>
      </c>
      <c r="Q44" s="60">
        <v>2.0990000000000002</v>
      </c>
      <c r="R44" s="60">
        <v>-3.7999999999999999E-2</v>
      </c>
      <c r="S44" s="60">
        <v>10.470499999999999</v>
      </c>
      <c r="T44" s="60">
        <v>8.0032999999999994</v>
      </c>
      <c r="U44" s="89">
        <v>8.08</v>
      </c>
      <c r="V44" s="60">
        <v>7.5000999999999998</v>
      </c>
      <c r="W44" s="60">
        <v>7.7370000000000001</v>
      </c>
      <c r="X44" s="60">
        <v>8.4037000000000006</v>
      </c>
      <c r="Y44" s="277">
        <v>7.2289000000000003</v>
      </c>
      <c r="Z44" s="60" t="s">
        <v>430</v>
      </c>
      <c r="AA44" s="60">
        <v>4.5167999999999999</v>
      </c>
      <c r="AB44" s="60">
        <v>11.167400000000001</v>
      </c>
      <c r="AC44" s="60">
        <v>7.6077000000000004</v>
      </c>
      <c r="AD44" s="60">
        <v>7.5225</v>
      </c>
      <c r="AE44" s="60">
        <v>8.0091999999999999</v>
      </c>
      <c r="AF44" s="60">
        <v>7.2047999999999996</v>
      </c>
      <c r="AG44" s="554"/>
      <c r="AH44" s="52"/>
      <c r="AI44" s="52"/>
      <c r="AJ44" s="52"/>
      <c r="AK44" s="52"/>
      <c r="AL44" s="52"/>
      <c r="AM44" s="52"/>
      <c r="AN44" s="52"/>
      <c r="AO44" s="561"/>
      <c r="AP44" s="52"/>
      <c r="AQ44" s="52"/>
      <c r="AR44" s="52"/>
      <c r="AS44" s="52"/>
      <c r="AT44" s="52"/>
      <c r="AU44" s="52"/>
      <c r="AV44" s="52"/>
      <c r="AW44" s="52"/>
      <c r="AX44" s="52"/>
      <c r="AY44" s="52"/>
      <c r="AZ44" s="580"/>
      <c r="BA44" s="551"/>
      <c r="BB44" s="60"/>
      <c r="BC44" s="60"/>
      <c r="BD44" s="60"/>
      <c r="BE44" s="277"/>
      <c r="BF44" s="277"/>
      <c r="BG44" s="67"/>
      <c r="BH44" s="588"/>
      <c r="BI44" s="60"/>
      <c r="BJ44" s="60"/>
      <c r="BK44" s="60"/>
      <c r="BL44" s="60"/>
      <c r="BM44" s="277"/>
      <c r="BN44" s="589"/>
      <c r="BO44" s="589"/>
      <c r="BP44" s="589"/>
      <c r="BQ44" s="589"/>
      <c r="BR44" s="146"/>
      <c r="BS44" s="44"/>
      <c r="BT44" s="89"/>
      <c r="BU44" s="26"/>
      <c r="BV44" s="67"/>
    </row>
    <row r="45" spans="1:74" x14ac:dyDescent="0.25">
      <c r="A45" s="320" t="s">
        <v>95</v>
      </c>
      <c r="B45" s="67"/>
      <c r="C45" s="721"/>
      <c r="D45" s="44"/>
      <c r="E45" s="52"/>
      <c r="F45" s="44"/>
      <c r="G45" s="56"/>
      <c r="H45" s="67"/>
      <c r="I45" s="60"/>
      <c r="J45" s="60"/>
      <c r="K45" s="60"/>
      <c r="L45" s="60"/>
      <c r="M45" s="259"/>
      <c r="N45" s="71">
        <v>3.1392000000000002</v>
      </c>
      <c r="O45" s="60">
        <v>1.6275999999999999</v>
      </c>
      <c r="P45" s="60">
        <v>3.9243999999999999</v>
      </c>
      <c r="Q45" s="60">
        <v>2.0990000000000002</v>
      </c>
      <c r="R45" s="60">
        <v>-3.7999999999999999E-2</v>
      </c>
      <c r="S45" s="60">
        <v>10.470499999999999</v>
      </c>
      <c r="T45" s="60">
        <v>8.0032999999999994</v>
      </c>
      <c r="U45" s="89">
        <v>8.08</v>
      </c>
      <c r="V45" s="60">
        <v>7.5000999999999998</v>
      </c>
      <c r="W45" s="60">
        <v>7.7370000000000001</v>
      </c>
      <c r="X45" s="60">
        <v>8.4037000000000006</v>
      </c>
      <c r="Y45" s="277">
        <v>7.2289000000000003</v>
      </c>
      <c r="Z45" s="60" t="s">
        <v>430</v>
      </c>
      <c r="AA45" s="60">
        <v>4.5167999999999999</v>
      </c>
      <c r="AB45" s="60">
        <v>11.167400000000001</v>
      </c>
      <c r="AC45" s="60">
        <v>7.6077000000000004</v>
      </c>
      <c r="AD45" s="60">
        <v>7.5225</v>
      </c>
      <c r="AE45" s="60">
        <v>8.0091999999999999</v>
      </c>
      <c r="AF45" s="60">
        <v>7.2047999999999996</v>
      </c>
      <c r="AG45" s="554"/>
      <c r="AH45" s="52"/>
      <c r="AI45" s="52"/>
      <c r="AJ45" s="52"/>
      <c r="AK45" s="52"/>
      <c r="AL45" s="52"/>
      <c r="AM45" s="52"/>
      <c r="AN45" s="52"/>
      <c r="AO45" s="561"/>
      <c r="AP45" s="52"/>
      <c r="AQ45" s="52"/>
      <c r="AR45" s="52"/>
      <c r="AS45" s="52"/>
      <c r="AT45" s="52"/>
      <c r="AU45" s="52"/>
      <c r="AV45" s="52"/>
      <c r="AW45" s="52"/>
      <c r="AX45" s="52"/>
      <c r="AY45" s="52"/>
      <c r="AZ45" s="580"/>
      <c r="BA45" s="551"/>
      <c r="BB45" s="60"/>
      <c r="BC45" s="60"/>
      <c r="BD45" s="60"/>
      <c r="BE45" s="277"/>
      <c r="BF45" s="277"/>
      <c r="BG45" s="67"/>
      <c r="BH45" s="588"/>
      <c r="BI45" s="60"/>
      <c r="BJ45" s="60"/>
      <c r="BK45" s="60"/>
      <c r="BL45" s="60"/>
      <c r="BM45" s="277"/>
      <c r="BN45" s="589"/>
      <c r="BO45" s="589"/>
      <c r="BP45" s="589"/>
      <c r="BQ45" s="589"/>
      <c r="BR45" s="146"/>
      <c r="BS45" s="44"/>
      <c r="BT45" s="89"/>
      <c r="BU45" s="26"/>
      <c r="BV45" s="67"/>
    </row>
    <row r="46" spans="1:74" x14ac:dyDescent="0.25">
      <c r="A46" s="321" t="s">
        <v>96</v>
      </c>
      <c r="B46" s="68"/>
      <c r="C46" s="722"/>
      <c r="D46" s="45"/>
      <c r="E46" s="53"/>
      <c r="F46" s="45"/>
      <c r="G46" s="57"/>
      <c r="H46" s="68"/>
      <c r="I46" s="61"/>
      <c r="J46" s="61"/>
      <c r="K46" s="61"/>
      <c r="L46" s="61"/>
      <c r="M46" s="262"/>
      <c r="N46" s="72">
        <v>3.1392000000000002</v>
      </c>
      <c r="O46" s="61">
        <v>1.6275999999999999</v>
      </c>
      <c r="P46" s="61">
        <v>3.9243999999999999</v>
      </c>
      <c r="Q46" s="61">
        <v>2.0990000000000002</v>
      </c>
      <c r="R46" s="61">
        <v>-3.7999999999999999E-2</v>
      </c>
      <c r="S46" s="61">
        <v>10.470499999999999</v>
      </c>
      <c r="T46" s="61">
        <v>8.0032999999999994</v>
      </c>
      <c r="U46" s="90">
        <v>8.08</v>
      </c>
      <c r="V46" s="61">
        <v>7.5000999999999998</v>
      </c>
      <c r="W46" s="61">
        <v>7.7370000000000001</v>
      </c>
      <c r="X46" s="61">
        <v>8.4037000000000006</v>
      </c>
      <c r="Y46" s="279">
        <v>7.2289000000000003</v>
      </c>
      <c r="Z46" s="61" t="s">
        <v>430</v>
      </c>
      <c r="AA46" s="61">
        <v>4.5167999999999999</v>
      </c>
      <c r="AB46" s="61">
        <v>11.167400000000001</v>
      </c>
      <c r="AC46" s="61">
        <v>7.6077000000000004</v>
      </c>
      <c r="AD46" s="61">
        <v>7.5225</v>
      </c>
      <c r="AE46" s="61">
        <v>8.0091999999999999</v>
      </c>
      <c r="AF46" s="61">
        <v>7.2047999999999996</v>
      </c>
      <c r="AG46" s="556"/>
      <c r="AH46" s="53"/>
      <c r="AI46" s="53"/>
      <c r="AJ46" s="53"/>
      <c r="AK46" s="53"/>
      <c r="AL46" s="53"/>
      <c r="AM46" s="53"/>
      <c r="AN46" s="53"/>
      <c r="AO46" s="563"/>
      <c r="AP46" s="53"/>
      <c r="AQ46" s="53"/>
      <c r="AR46" s="53"/>
      <c r="AS46" s="53"/>
      <c r="AT46" s="53"/>
      <c r="AU46" s="53"/>
      <c r="AV46" s="53"/>
      <c r="AW46" s="53"/>
      <c r="AX46" s="53"/>
      <c r="AY46" s="53"/>
      <c r="AZ46" s="581"/>
      <c r="BA46" s="578"/>
      <c r="BB46" s="61"/>
      <c r="BC46" s="61"/>
      <c r="BD46" s="61"/>
      <c r="BE46" s="279"/>
      <c r="BF46" s="279"/>
      <c r="BG46" s="68"/>
      <c r="BH46" s="590"/>
      <c r="BI46" s="61"/>
      <c r="BJ46" s="61"/>
      <c r="BK46" s="61"/>
      <c r="BL46" s="61"/>
      <c r="BM46" s="279"/>
      <c r="BN46" s="591"/>
      <c r="BO46" s="591"/>
      <c r="BP46" s="591"/>
      <c r="BQ46" s="591"/>
      <c r="BR46" s="149"/>
      <c r="BS46" s="45"/>
      <c r="BT46" s="90"/>
      <c r="BU46" s="272"/>
      <c r="BV46" s="68"/>
    </row>
    <row r="47" spans="1:74" ht="14.5" x14ac:dyDescent="0.25">
      <c r="A47" s="323" t="s">
        <v>420</v>
      </c>
      <c r="B47" s="69"/>
      <c r="C47" s="723"/>
      <c r="D47" s="46"/>
      <c r="E47" s="54"/>
      <c r="F47" s="46"/>
      <c r="G47" s="58"/>
      <c r="H47" s="69"/>
      <c r="I47" s="62"/>
      <c r="J47" s="62"/>
      <c r="K47" s="62"/>
      <c r="L47" s="62"/>
      <c r="M47" s="263"/>
      <c r="N47" s="73"/>
      <c r="O47" s="62"/>
      <c r="P47" s="62"/>
      <c r="Q47" s="62"/>
      <c r="R47" s="62"/>
      <c r="S47" s="62"/>
      <c r="T47" s="62"/>
      <c r="U47" s="91"/>
      <c r="V47" s="62"/>
      <c r="W47" s="62"/>
      <c r="X47" s="62"/>
      <c r="Y47" s="245"/>
      <c r="Z47" s="62"/>
      <c r="AA47" s="62"/>
      <c r="AB47" s="62"/>
      <c r="AC47" s="62"/>
      <c r="AD47" s="62"/>
      <c r="AE47" s="62"/>
      <c r="AF47" s="62"/>
      <c r="AG47" s="557"/>
      <c r="AH47" s="54"/>
      <c r="AI47" s="54"/>
      <c r="AJ47" s="54"/>
      <c r="AK47" s="54"/>
      <c r="AL47" s="54"/>
      <c r="AM47" s="54"/>
      <c r="AN47" s="54"/>
      <c r="AO47" s="564"/>
      <c r="AP47" s="54"/>
      <c r="AQ47" s="54"/>
      <c r="AR47" s="54"/>
      <c r="AS47" s="54"/>
      <c r="AT47" s="54"/>
      <c r="AU47" s="54"/>
      <c r="AV47" s="54"/>
      <c r="AW47" s="54"/>
      <c r="AX47" s="54"/>
      <c r="AY47" s="54"/>
      <c r="AZ47" s="582"/>
      <c r="BA47" s="280"/>
      <c r="BB47" s="62"/>
      <c r="BC47" s="62"/>
      <c r="BD47" s="62"/>
      <c r="BE47" s="245"/>
      <c r="BF47" s="245"/>
      <c r="BG47" s="69"/>
      <c r="BH47" s="585"/>
      <c r="BI47" s="62"/>
      <c r="BJ47" s="62"/>
      <c r="BK47" s="62"/>
      <c r="BL47" s="62"/>
      <c r="BM47" s="245"/>
      <c r="BN47" s="592"/>
      <c r="BO47" s="592"/>
      <c r="BP47" s="592"/>
      <c r="BQ47" s="592"/>
      <c r="BR47" s="150"/>
      <c r="BS47" s="46"/>
      <c r="BT47" s="91"/>
      <c r="BU47" s="41"/>
      <c r="BV47" s="69"/>
    </row>
    <row r="48" spans="1:74" s="107" customFormat="1" x14ac:dyDescent="0.25">
      <c r="A48" s="108" t="s">
        <v>8199</v>
      </c>
      <c r="B48" s="113"/>
      <c r="C48" s="734">
        <v>44406</v>
      </c>
      <c r="D48" s="109"/>
      <c r="E48" s="110">
        <v>150.25399999999999</v>
      </c>
      <c r="F48" s="109"/>
      <c r="G48" s="111">
        <v>1402.4887000000001</v>
      </c>
      <c r="H48" s="113"/>
      <c r="I48" s="864">
        <v>9.5299999999999994</v>
      </c>
      <c r="J48" s="864">
        <v>7.8673999999999999</v>
      </c>
      <c r="K48" s="864">
        <v>4.63</v>
      </c>
      <c r="L48" s="864">
        <v>4.8499999999999996</v>
      </c>
      <c r="M48" s="260"/>
      <c r="N48" s="114">
        <v>2.8344</v>
      </c>
      <c r="O48" s="112">
        <v>1.3205</v>
      </c>
      <c r="P48" s="112">
        <v>3.6173999999999999</v>
      </c>
      <c r="Q48" s="112">
        <v>1.7925</v>
      </c>
      <c r="R48" s="112">
        <v>-0.34460000000000002</v>
      </c>
      <c r="S48" s="112">
        <v>10.1572</v>
      </c>
      <c r="T48" s="112">
        <v>7.7430000000000003</v>
      </c>
      <c r="U48" s="119">
        <v>7.7975000000000003</v>
      </c>
      <c r="V48" s="112">
        <v>7.2049000000000003</v>
      </c>
      <c r="W48" s="112">
        <v>7.4162999999999997</v>
      </c>
      <c r="X48" s="112">
        <v>8.0632000000000001</v>
      </c>
      <c r="Y48" s="278">
        <v>6.8548999999999998</v>
      </c>
      <c r="Z48" s="112" t="s">
        <v>430</v>
      </c>
      <c r="AA48" s="112">
        <v>4.2074999999999996</v>
      </c>
      <c r="AB48" s="112">
        <v>10.9114</v>
      </c>
      <c r="AC48" s="112">
        <v>7.3301999999999996</v>
      </c>
      <c r="AD48" s="112">
        <v>7.2298999999999998</v>
      </c>
      <c r="AE48" s="112">
        <v>7.7024999999999997</v>
      </c>
      <c r="AF48" s="112">
        <v>6.8288000000000002</v>
      </c>
      <c r="AG48" s="555"/>
      <c r="AH48" s="110">
        <v>1</v>
      </c>
      <c r="AI48" s="110">
        <v>1</v>
      </c>
      <c r="AJ48" s="110">
        <v>1</v>
      </c>
      <c r="AK48" s="110">
        <v>1</v>
      </c>
      <c r="AL48" s="110">
        <v>1</v>
      </c>
      <c r="AM48" s="110">
        <v>1</v>
      </c>
      <c r="AN48" s="110">
        <v>1</v>
      </c>
      <c r="AO48" s="562">
        <v>1</v>
      </c>
      <c r="AP48" s="110">
        <v>1</v>
      </c>
      <c r="AQ48" s="110">
        <v>1</v>
      </c>
      <c r="AR48" s="110">
        <v>1</v>
      </c>
      <c r="AS48" s="110">
        <v>1</v>
      </c>
      <c r="AT48" s="110" t="s">
        <v>430</v>
      </c>
      <c r="AU48" s="110">
        <v>1</v>
      </c>
      <c r="AV48" s="110">
        <v>1</v>
      </c>
      <c r="AW48" s="110">
        <v>1</v>
      </c>
      <c r="AX48" s="110">
        <v>1</v>
      </c>
      <c r="AY48" s="110">
        <v>1</v>
      </c>
      <c r="AZ48" s="595"/>
      <c r="BA48" s="605">
        <v>32.950000000000003</v>
      </c>
      <c r="BB48" s="112">
        <v>36.74</v>
      </c>
      <c r="BC48" s="112">
        <v>10.039999999999999</v>
      </c>
      <c r="BD48" s="112">
        <v>10.87</v>
      </c>
      <c r="BE48" s="278">
        <v>0.02</v>
      </c>
      <c r="BF48" s="278">
        <v>9.3800000000000008</v>
      </c>
      <c r="BG48" s="113"/>
      <c r="BH48" s="606">
        <v>3.79</v>
      </c>
      <c r="BI48" s="112">
        <v>6.54</v>
      </c>
      <c r="BJ48" s="112">
        <v>3.26</v>
      </c>
      <c r="BK48" s="112">
        <v>47.86</v>
      </c>
      <c r="BL48" s="112" t="s">
        <v>430</v>
      </c>
      <c r="BM48" s="278">
        <v>32.950000000000003</v>
      </c>
      <c r="BN48" s="607" t="s">
        <v>430</v>
      </c>
      <c r="BO48" s="607" t="s">
        <v>430</v>
      </c>
      <c r="BP48" s="607" t="s">
        <v>430</v>
      </c>
      <c r="BQ48" s="607">
        <v>5.61</v>
      </c>
      <c r="BR48" s="147"/>
      <c r="BS48" s="109" t="s">
        <v>430</v>
      </c>
      <c r="BT48" s="119">
        <v>6.6701676656091404</v>
      </c>
      <c r="BU48" s="139"/>
      <c r="BV48" s="113" t="s">
        <v>555</v>
      </c>
    </row>
    <row r="49" spans="1:74" x14ac:dyDescent="0.25">
      <c r="A49" s="318" t="s">
        <v>93</v>
      </c>
      <c r="B49" s="66"/>
      <c r="C49" s="720"/>
      <c r="D49" s="43"/>
      <c r="E49" s="51"/>
      <c r="F49" s="43"/>
      <c r="G49" s="55"/>
      <c r="H49" s="66"/>
      <c r="I49" s="59"/>
      <c r="J49" s="59"/>
      <c r="K49" s="59"/>
      <c r="L49" s="59"/>
      <c r="M49" s="258"/>
      <c r="N49" s="70">
        <v>2.8344</v>
      </c>
      <c r="O49" s="59">
        <v>1.3205</v>
      </c>
      <c r="P49" s="59">
        <v>3.6173999999999999</v>
      </c>
      <c r="Q49" s="59">
        <v>1.7925</v>
      </c>
      <c r="R49" s="59">
        <v>-0.34460000000000002</v>
      </c>
      <c r="S49" s="59">
        <v>10.1572</v>
      </c>
      <c r="T49" s="59">
        <v>7.7430000000000003</v>
      </c>
      <c r="U49" s="88">
        <v>7.7975000000000003</v>
      </c>
      <c r="V49" s="59">
        <v>7.2049000000000003</v>
      </c>
      <c r="W49" s="59">
        <v>7.4162999999999997</v>
      </c>
      <c r="X49" s="59">
        <v>8.0632000000000001</v>
      </c>
      <c r="Y49" s="276">
        <v>6.8548999999999998</v>
      </c>
      <c r="Z49" s="59" t="s">
        <v>430</v>
      </c>
      <c r="AA49" s="59">
        <v>4.2074999999999996</v>
      </c>
      <c r="AB49" s="59">
        <v>10.9114</v>
      </c>
      <c r="AC49" s="59">
        <v>7.3301999999999996</v>
      </c>
      <c r="AD49" s="59">
        <v>7.2298999999999998</v>
      </c>
      <c r="AE49" s="59">
        <v>7.7024999999999997</v>
      </c>
      <c r="AF49" s="59">
        <v>6.8288000000000002</v>
      </c>
      <c r="AG49" s="553"/>
      <c r="AH49" s="51">
        <v>1</v>
      </c>
      <c r="AI49" s="51">
        <v>1</v>
      </c>
      <c r="AJ49" s="51">
        <v>1</v>
      </c>
      <c r="AK49" s="51">
        <v>1</v>
      </c>
      <c r="AL49" s="51">
        <v>1</v>
      </c>
      <c r="AM49" s="51">
        <v>1</v>
      </c>
      <c r="AN49" s="51">
        <v>1</v>
      </c>
      <c r="AO49" s="560">
        <v>1</v>
      </c>
      <c r="AP49" s="51">
        <v>1</v>
      </c>
      <c r="AQ49" s="51">
        <v>1</v>
      </c>
      <c r="AR49" s="51">
        <v>1</v>
      </c>
      <c r="AS49" s="51">
        <v>1</v>
      </c>
      <c r="AT49" s="51">
        <v>0</v>
      </c>
      <c r="AU49" s="51">
        <v>1</v>
      </c>
      <c r="AV49" s="51">
        <v>1</v>
      </c>
      <c r="AW49" s="51">
        <v>1</v>
      </c>
      <c r="AX49" s="51">
        <v>1</v>
      </c>
      <c r="AY49" s="51">
        <v>1</v>
      </c>
      <c r="AZ49" s="579"/>
      <c r="BA49" s="577"/>
      <c r="BB49" s="59"/>
      <c r="BC49" s="59"/>
      <c r="BD49" s="59"/>
      <c r="BE49" s="276"/>
      <c r="BF49" s="276"/>
      <c r="BG49" s="66"/>
      <c r="BH49" s="586"/>
      <c r="BI49" s="59"/>
      <c r="BJ49" s="59"/>
      <c r="BK49" s="59"/>
      <c r="BL49" s="59"/>
      <c r="BM49" s="276"/>
      <c r="BN49" s="587"/>
      <c r="BO49" s="587"/>
      <c r="BP49" s="587"/>
      <c r="BQ49" s="587"/>
      <c r="BR49" s="148"/>
      <c r="BS49" s="43"/>
      <c r="BT49" s="88"/>
      <c r="BU49" s="34"/>
      <c r="BV49" s="66"/>
    </row>
    <row r="50" spans="1:74" x14ac:dyDescent="0.25">
      <c r="A50" s="320" t="s">
        <v>94</v>
      </c>
      <c r="B50" s="67"/>
      <c r="C50" s="721"/>
      <c r="D50" s="44"/>
      <c r="E50" s="52"/>
      <c r="F50" s="44"/>
      <c r="G50" s="56"/>
      <c r="H50" s="67"/>
      <c r="I50" s="60"/>
      <c r="J50" s="60"/>
      <c r="K50" s="60"/>
      <c r="L50" s="60"/>
      <c r="M50" s="259"/>
      <c r="N50" s="71">
        <v>2.8344</v>
      </c>
      <c r="O50" s="60">
        <v>1.3205</v>
      </c>
      <c r="P50" s="60">
        <v>3.6173999999999999</v>
      </c>
      <c r="Q50" s="60">
        <v>1.7925</v>
      </c>
      <c r="R50" s="60">
        <v>-0.34460000000000002</v>
      </c>
      <c r="S50" s="60">
        <v>10.1572</v>
      </c>
      <c r="T50" s="60">
        <v>7.7430000000000003</v>
      </c>
      <c r="U50" s="89">
        <v>7.7975000000000003</v>
      </c>
      <c r="V50" s="60">
        <v>7.2049000000000003</v>
      </c>
      <c r="W50" s="60">
        <v>7.4162999999999997</v>
      </c>
      <c r="X50" s="60">
        <v>8.0632000000000001</v>
      </c>
      <c r="Y50" s="277">
        <v>6.8548999999999998</v>
      </c>
      <c r="Z50" s="60" t="s">
        <v>430</v>
      </c>
      <c r="AA50" s="60">
        <v>4.2074999999999996</v>
      </c>
      <c r="AB50" s="60">
        <v>10.9114</v>
      </c>
      <c r="AC50" s="60">
        <v>7.3301999999999996</v>
      </c>
      <c r="AD50" s="60">
        <v>7.2298999999999998</v>
      </c>
      <c r="AE50" s="60">
        <v>7.7024999999999997</v>
      </c>
      <c r="AF50" s="60">
        <v>6.8288000000000002</v>
      </c>
      <c r="AG50" s="554"/>
      <c r="AH50" s="52"/>
      <c r="AI50" s="52"/>
      <c r="AJ50" s="52"/>
      <c r="AK50" s="52"/>
      <c r="AL50" s="52"/>
      <c r="AM50" s="52"/>
      <c r="AN50" s="52"/>
      <c r="AO50" s="561"/>
      <c r="AP50" s="52"/>
      <c r="AQ50" s="52"/>
      <c r="AR50" s="52"/>
      <c r="AS50" s="52"/>
      <c r="AT50" s="52"/>
      <c r="AU50" s="52"/>
      <c r="AV50" s="52"/>
      <c r="AW50" s="52"/>
      <c r="AX50" s="52"/>
      <c r="AY50" s="52"/>
      <c r="AZ50" s="580"/>
      <c r="BA50" s="551"/>
      <c r="BB50" s="60"/>
      <c r="BC50" s="60"/>
      <c r="BD50" s="60"/>
      <c r="BE50" s="277"/>
      <c r="BF50" s="277"/>
      <c r="BG50" s="67"/>
      <c r="BH50" s="588"/>
      <c r="BI50" s="60"/>
      <c r="BJ50" s="60"/>
      <c r="BK50" s="60"/>
      <c r="BL50" s="60"/>
      <c r="BM50" s="277"/>
      <c r="BN50" s="589"/>
      <c r="BO50" s="589"/>
      <c r="BP50" s="589"/>
      <c r="BQ50" s="589"/>
      <c r="BR50" s="146"/>
      <c r="BS50" s="44"/>
      <c r="BT50" s="89"/>
      <c r="BU50" s="26"/>
      <c r="BV50" s="67"/>
    </row>
    <row r="51" spans="1:74" x14ac:dyDescent="0.25">
      <c r="A51" s="320" t="s">
        <v>95</v>
      </c>
      <c r="B51" s="67"/>
      <c r="C51" s="721"/>
      <c r="D51" s="44"/>
      <c r="E51" s="52"/>
      <c r="F51" s="44"/>
      <c r="G51" s="56"/>
      <c r="H51" s="67"/>
      <c r="I51" s="60"/>
      <c r="J51" s="60"/>
      <c r="K51" s="60"/>
      <c r="L51" s="60"/>
      <c r="M51" s="259"/>
      <c r="N51" s="71">
        <v>2.8344</v>
      </c>
      <c r="O51" s="60">
        <v>1.3205</v>
      </c>
      <c r="P51" s="60">
        <v>3.6173999999999999</v>
      </c>
      <c r="Q51" s="60">
        <v>1.7925</v>
      </c>
      <c r="R51" s="60">
        <v>-0.34460000000000002</v>
      </c>
      <c r="S51" s="60">
        <v>10.1572</v>
      </c>
      <c r="T51" s="60">
        <v>7.7430000000000003</v>
      </c>
      <c r="U51" s="89">
        <v>7.7975000000000003</v>
      </c>
      <c r="V51" s="60">
        <v>7.2049000000000003</v>
      </c>
      <c r="W51" s="60">
        <v>7.4162999999999997</v>
      </c>
      <c r="X51" s="60">
        <v>8.0632000000000001</v>
      </c>
      <c r="Y51" s="277">
        <v>6.8548999999999998</v>
      </c>
      <c r="Z51" s="60" t="s">
        <v>430</v>
      </c>
      <c r="AA51" s="60">
        <v>4.2074999999999996</v>
      </c>
      <c r="AB51" s="60">
        <v>10.9114</v>
      </c>
      <c r="AC51" s="60">
        <v>7.3301999999999996</v>
      </c>
      <c r="AD51" s="60">
        <v>7.2298999999999998</v>
      </c>
      <c r="AE51" s="60">
        <v>7.7024999999999997</v>
      </c>
      <c r="AF51" s="60">
        <v>6.8288000000000002</v>
      </c>
      <c r="AG51" s="554"/>
      <c r="AH51" s="52"/>
      <c r="AI51" s="52"/>
      <c r="AJ51" s="52"/>
      <c r="AK51" s="52"/>
      <c r="AL51" s="52"/>
      <c r="AM51" s="52"/>
      <c r="AN51" s="52"/>
      <c r="AO51" s="561"/>
      <c r="AP51" s="52"/>
      <c r="AQ51" s="52"/>
      <c r="AR51" s="52"/>
      <c r="AS51" s="52"/>
      <c r="AT51" s="52"/>
      <c r="AU51" s="52"/>
      <c r="AV51" s="52"/>
      <c r="AW51" s="52"/>
      <c r="AX51" s="52"/>
      <c r="AY51" s="52"/>
      <c r="AZ51" s="580"/>
      <c r="BA51" s="551"/>
      <c r="BB51" s="60"/>
      <c r="BC51" s="60"/>
      <c r="BD51" s="60"/>
      <c r="BE51" s="277"/>
      <c r="BF51" s="277"/>
      <c r="BG51" s="67"/>
      <c r="BH51" s="588"/>
      <c r="BI51" s="60"/>
      <c r="BJ51" s="60"/>
      <c r="BK51" s="60"/>
      <c r="BL51" s="60"/>
      <c r="BM51" s="277"/>
      <c r="BN51" s="589"/>
      <c r="BO51" s="589"/>
      <c r="BP51" s="589"/>
      <c r="BQ51" s="589"/>
      <c r="BR51" s="146"/>
      <c r="BS51" s="44"/>
      <c r="BT51" s="89"/>
      <c r="BU51" s="26"/>
      <c r="BV51" s="67"/>
    </row>
    <row r="52" spans="1:74" x14ac:dyDescent="0.25">
      <c r="A52" s="321" t="s">
        <v>96</v>
      </c>
      <c r="B52" s="68"/>
      <c r="C52" s="722"/>
      <c r="D52" s="45"/>
      <c r="E52" s="53"/>
      <c r="F52" s="45"/>
      <c r="G52" s="57"/>
      <c r="H52" s="68"/>
      <c r="I52" s="61"/>
      <c r="J52" s="61"/>
      <c r="K52" s="61"/>
      <c r="L52" s="61"/>
      <c r="M52" s="262"/>
      <c r="N52" s="72">
        <v>2.8344</v>
      </c>
      <c r="O52" s="61">
        <v>1.3205</v>
      </c>
      <c r="P52" s="61">
        <v>3.6173999999999999</v>
      </c>
      <c r="Q52" s="61">
        <v>1.7925</v>
      </c>
      <c r="R52" s="61">
        <v>-0.34460000000000002</v>
      </c>
      <c r="S52" s="61">
        <v>10.1572</v>
      </c>
      <c r="T52" s="61">
        <v>7.7430000000000003</v>
      </c>
      <c r="U52" s="90">
        <v>7.7975000000000003</v>
      </c>
      <c r="V52" s="61">
        <v>7.2049000000000003</v>
      </c>
      <c r="W52" s="61">
        <v>7.4162999999999997</v>
      </c>
      <c r="X52" s="61">
        <v>8.0632000000000001</v>
      </c>
      <c r="Y52" s="279">
        <v>6.8548999999999998</v>
      </c>
      <c r="Z52" s="61" t="s">
        <v>430</v>
      </c>
      <c r="AA52" s="61">
        <v>4.2074999999999996</v>
      </c>
      <c r="AB52" s="61">
        <v>10.9114</v>
      </c>
      <c r="AC52" s="61">
        <v>7.3301999999999996</v>
      </c>
      <c r="AD52" s="61">
        <v>7.2298999999999998</v>
      </c>
      <c r="AE52" s="61">
        <v>7.7024999999999997</v>
      </c>
      <c r="AF52" s="61">
        <v>6.8288000000000002</v>
      </c>
      <c r="AG52" s="556"/>
      <c r="AH52" s="53"/>
      <c r="AI52" s="53"/>
      <c r="AJ52" s="53"/>
      <c r="AK52" s="53"/>
      <c r="AL52" s="53"/>
      <c r="AM52" s="53"/>
      <c r="AN52" s="53"/>
      <c r="AO52" s="563"/>
      <c r="AP52" s="53"/>
      <c r="AQ52" s="53"/>
      <c r="AR52" s="53"/>
      <c r="AS52" s="53"/>
      <c r="AT52" s="53"/>
      <c r="AU52" s="53"/>
      <c r="AV52" s="53"/>
      <c r="AW52" s="53"/>
      <c r="AX52" s="53"/>
      <c r="AY52" s="53"/>
      <c r="AZ52" s="581"/>
      <c r="BA52" s="578"/>
      <c r="BB52" s="61"/>
      <c r="BC52" s="61"/>
      <c r="BD52" s="61"/>
      <c r="BE52" s="279"/>
      <c r="BF52" s="279"/>
      <c r="BG52" s="68"/>
      <c r="BH52" s="590"/>
      <c r="BI52" s="61"/>
      <c r="BJ52" s="61"/>
      <c r="BK52" s="61"/>
      <c r="BL52" s="61"/>
      <c r="BM52" s="279"/>
      <c r="BN52" s="591"/>
      <c r="BO52" s="591"/>
      <c r="BP52" s="591"/>
      <c r="BQ52" s="591"/>
      <c r="BR52" s="149"/>
      <c r="BS52" s="45"/>
      <c r="BT52" s="90"/>
      <c r="BU52" s="272"/>
      <c r="BV52" s="68"/>
    </row>
    <row r="53" spans="1:74" ht="14.5" x14ac:dyDescent="0.25">
      <c r="A53" s="323" t="s">
        <v>91</v>
      </c>
      <c r="B53" s="69"/>
      <c r="C53" s="726"/>
      <c r="D53" s="69"/>
      <c r="E53" s="40"/>
      <c r="F53" s="69"/>
      <c r="G53" s="40"/>
      <c r="H53" s="69"/>
      <c r="I53" s="62"/>
      <c r="J53" s="62"/>
      <c r="K53" s="62"/>
      <c r="L53" s="62"/>
      <c r="M53" s="263"/>
      <c r="N53" s="73"/>
      <c r="O53" s="62"/>
      <c r="P53" s="62"/>
      <c r="Q53" s="62"/>
      <c r="R53" s="62"/>
      <c r="S53" s="62"/>
      <c r="T53" s="62"/>
      <c r="U53" s="91"/>
      <c r="V53" s="62"/>
      <c r="W53" s="62"/>
      <c r="X53" s="62"/>
      <c r="Y53" s="245"/>
      <c r="Z53" s="62"/>
      <c r="AA53" s="62"/>
      <c r="AB53" s="62"/>
      <c r="AC53" s="62"/>
      <c r="AD53" s="62"/>
      <c r="AE53" s="62"/>
      <c r="AF53" s="62"/>
      <c r="AG53" s="557"/>
      <c r="AH53" s="54"/>
      <c r="AI53" s="54"/>
      <c r="AJ53" s="54"/>
      <c r="AK53" s="54"/>
      <c r="AL53" s="54"/>
      <c r="AM53" s="54"/>
      <c r="AN53" s="54"/>
      <c r="AO53" s="312"/>
      <c r="AP53" s="247"/>
      <c r="AQ53" s="247"/>
      <c r="AR53" s="247"/>
      <c r="AS53" s="247"/>
      <c r="AT53" s="247"/>
      <c r="AU53" s="247"/>
      <c r="AV53" s="247"/>
      <c r="AW53" s="247"/>
      <c r="AX53" s="247"/>
      <c r="AY53" s="247"/>
      <c r="AZ53" s="69"/>
      <c r="BA53" s="245"/>
      <c r="BB53" s="245"/>
      <c r="BC53" s="245"/>
      <c r="BD53" s="245"/>
      <c r="BE53" s="245"/>
      <c r="BF53" s="245"/>
      <c r="BG53" s="69"/>
      <c r="BH53" s="245"/>
      <c r="BI53" s="245"/>
      <c r="BJ53" s="245"/>
      <c r="BK53" s="245"/>
      <c r="BL53" s="245"/>
      <c r="BM53" s="245"/>
      <c r="BN53" s="245"/>
      <c r="BO53" s="245"/>
      <c r="BP53" s="245"/>
      <c r="BQ53" s="245"/>
      <c r="BR53" s="255"/>
      <c r="BS53" s="40"/>
      <c r="BT53" s="40"/>
      <c r="BU53" s="41"/>
      <c r="BV53" s="69"/>
    </row>
    <row r="54" spans="1:74" s="107" customFormat="1" x14ac:dyDescent="0.25">
      <c r="A54" s="117" t="s">
        <v>7807</v>
      </c>
      <c r="B54" s="113"/>
      <c r="C54" s="728"/>
      <c r="D54" s="113"/>
      <c r="E54" s="117"/>
      <c r="F54" s="113"/>
      <c r="G54" s="117"/>
      <c r="H54" s="113"/>
      <c r="I54" s="112"/>
      <c r="J54" s="112"/>
      <c r="K54" s="112"/>
      <c r="L54" s="112"/>
      <c r="M54" s="260"/>
      <c r="N54" s="114" t="s">
        <v>430</v>
      </c>
      <c r="O54" s="112" t="s">
        <v>430</v>
      </c>
      <c r="P54" s="112" t="s">
        <v>430</v>
      </c>
      <c r="Q54" s="112" t="s">
        <v>430</v>
      </c>
      <c r="R54" s="112" t="s">
        <v>430</v>
      </c>
      <c r="S54" s="112" t="s">
        <v>430</v>
      </c>
      <c r="T54" s="112" t="s">
        <v>430</v>
      </c>
      <c r="U54" s="119" t="s">
        <v>430</v>
      </c>
      <c r="V54" s="112" t="s">
        <v>430</v>
      </c>
      <c r="W54" s="112" t="s">
        <v>430</v>
      </c>
      <c r="X54" s="112" t="s">
        <v>430</v>
      </c>
      <c r="Y54" s="278" t="s">
        <v>430</v>
      </c>
      <c r="Z54" s="112" t="s">
        <v>430</v>
      </c>
      <c r="AA54" s="112" t="s">
        <v>430</v>
      </c>
      <c r="AB54" s="112" t="s">
        <v>430</v>
      </c>
      <c r="AC54" s="112" t="s">
        <v>430</v>
      </c>
      <c r="AD54" s="112" t="s">
        <v>430</v>
      </c>
      <c r="AE54" s="112" t="s">
        <v>430</v>
      </c>
      <c r="AF54" s="112" t="s">
        <v>430</v>
      </c>
      <c r="AG54" s="555"/>
      <c r="AH54" s="110"/>
      <c r="AI54" s="110"/>
      <c r="AJ54" s="110"/>
      <c r="AK54" s="110"/>
      <c r="AL54" s="110"/>
      <c r="AM54" s="110"/>
      <c r="AN54" s="110"/>
      <c r="AO54" s="315"/>
      <c r="AP54" s="110"/>
      <c r="AQ54" s="110"/>
      <c r="AR54" s="110"/>
      <c r="AS54" s="110"/>
      <c r="AT54" s="110"/>
      <c r="AU54" s="249"/>
      <c r="AV54" s="249"/>
      <c r="AW54" s="249"/>
      <c r="AX54" s="249"/>
      <c r="AY54" s="249"/>
      <c r="AZ54" s="113"/>
      <c r="BA54" s="278"/>
      <c r="BB54" s="278"/>
      <c r="BC54" s="278"/>
      <c r="BD54" s="278"/>
      <c r="BE54" s="278"/>
      <c r="BF54" s="278"/>
      <c r="BG54" s="113"/>
      <c r="BH54" s="278"/>
      <c r="BI54" s="278"/>
      <c r="BJ54" s="278"/>
      <c r="BK54" s="278"/>
      <c r="BL54" s="278"/>
      <c r="BM54" s="278"/>
      <c r="BN54" s="278"/>
      <c r="BO54" s="608"/>
      <c r="BP54" s="608"/>
      <c r="BQ54" s="608"/>
      <c r="BR54" s="117"/>
      <c r="BS54" s="117"/>
      <c r="BT54" s="117"/>
      <c r="BU54" s="117"/>
      <c r="BV54" s="139"/>
    </row>
    <row r="55" spans="1:74" s="107" customFormat="1" x14ac:dyDescent="0.25">
      <c r="A55" s="117" t="s">
        <v>7702</v>
      </c>
      <c r="B55" s="113"/>
      <c r="C55" s="728"/>
      <c r="D55" s="113"/>
      <c r="E55" s="117"/>
      <c r="F55" s="113"/>
      <c r="G55" s="117"/>
      <c r="H55" s="113"/>
      <c r="I55" s="112"/>
      <c r="J55" s="112"/>
      <c r="K55" s="112"/>
      <c r="L55" s="112"/>
      <c r="M55" s="260"/>
      <c r="N55" s="114" t="s">
        <v>430</v>
      </c>
      <c r="O55" s="112" t="s">
        <v>430</v>
      </c>
      <c r="P55" s="112" t="s">
        <v>430</v>
      </c>
      <c r="Q55" s="112" t="s">
        <v>430</v>
      </c>
      <c r="R55" s="112" t="s">
        <v>430</v>
      </c>
      <c r="S55" s="112" t="s">
        <v>430</v>
      </c>
      <c r="T55" s="112" t="s">
        <v>430</v>
      </c>
      <c r="U55" s="119" t="s">
        <v>430</v>
      </c>
      <c r="V55" s="112" t="s">
        <v>430</v>
      </c>
      <c r="W55" s="112" t="s">
        <v>430</v>
      </c>
      <c r="X55" s="112" t="s">
        <v>430</v>
      </c>
      <c r="Y55" s="278" t="s">
        <v>430</v>
      </c>
      <c r="Z55" s="112" t="s">
        <v>430</v>
      </c>
      <c r="AA55" s="112" t="s">
        <v>430</v>
      </c>
      <c r="AB55" s="112" t="s">
        <v>430</v>
      </c>
      <c r="AC55" s="112" t="s">
        <v>430</v>
      </c>
      <c r="AD55" s="112" t="s">
        <v>430</v>
      </c>
      <c r="AE55" s="112" t="s">
        <v>430</v>
      </c>
      <c r="AF55" s="112" t="s">
        <v>430</v>
      </c>
      <c r="AG55" s="555"/>
      <c r="AH55" s="110"/>
      <c r="AI55" s="110"/>
      <c r="AJ55" s="110"/>
      <c r="AK55" s="110"/>
      <c r="AL55" s="110"/>
      <c r="AM55" s="110"/>
      <c r="AN55" s="110"/>
      <c r="AO55" s="315"/>
      <c r="AP55" s="110"/>
      <c r="AQ55" s="110"/>
      <c r="AR55" s="110"/>
      <c r="AS55" s="110"/>
      <c r="AT55" s="110"/>
      <c r="AU55" s="249"/>
      <c r="AV55" s="249"/>
      <c r="AW55" s="249"/>
      <c r="AX55" s="249"/>
      <c r="AY55" s="249"/>
      <c r="AZ55" s="113"/>
      <c r="BA55" s="278"/>
      <c r="BB55" s="278"/>
      <c r="BC55" s="278"/>
      <c r="BD55" s="278"/>
      <c r="BE55" s="278"/>
      <c r="BF55" s="278"/>
      <c r="BG55" s="113"/>
      <c r="BH55" s="278"/>
      <c r="BI55" s="278"/>
      <c r="BJ55" s="278"/>
      <c r="BK55" s="278"/>
      <c r="BL55" s="278"/>
      <c r="BM55" s="278"/>
      <c r="BN55" s="278"/>
      <c r="BO55" s="608"/>
      <c r="BP55" s="608"/>
      <c r="BQ55" s="278"/>
      <c r="BR55" s="117"/>
      <c r="BS55" s="117"/>
      <c r="BT55" s="117"/>
      <c r="BU55" s="117"/>
      <c r="BV55" s="139"/>
    </row>
    <row r="56" spans="1:74" s="107" customFormat="1" x14ac:dyDescent="0.25">
      <c r="A56" s="117" t="s">
        <v>7862</v>
      </c>
      <c r="B56" s="113"/>
      <c r="C56" s="728"/>
      <c r="D56" s="113"/>
      <c r="E56" s="117"/>
      <c r="F56" s="113"/>
      <c r="G56" s="117"/>
      <c r="H56" s="113"/>
      <c r="I56" s="112"/>
      <c r="J56" s="112"/>
      <c r="K56" s="112"/>
      <c r="L56" s="112"/>
      <c r="M56" s="260"/>
      <c r="N56" s="114" t="s">
        <v>430</v>
      </c>
      <c r="O56" s="112" t="s">
        <v>430</v>
      </c>
      <c r="P56" s="112" t="s">
        <v>430</v>
      </c>
      <c r="Q56" s="112" t="s">
        <v>430</v>
      </c>
      <c r="R56" s="112" t="s">
        <v>430</v>
      </c>
      <c r="S56" s="112" t="s">
        <v>430</v>
      </c>
      <c r="T56" s="112" t="s">
        <v>430</v>
      </c>
      <c r="U56" s="119" t="s">
        <v>430</v>
      </c>
      <c r="V56" s="112" t="s">
        <v>430</v>
      </c>
      <c r="W56" s="112" t="s">
        <v>430</v>
      </c>
      <c r="X56" s="112" t="s">
        <v>430</v>
      </c>
      <c r="Y56" s="278" t="s">
        <v>430</v>
      </c>
      <c r="Z56" s="112" t="s">
        <v>430</v>
      </c>
      <c r="AA56" s="112" t="s">
        <v>430</v>
      </c>
      <c r="AB56" s="112" t="s">
        <v>430</v>
      </c>
      <c r="AC56" s="112" t="s">
        <v>430</v>
      </c>
      <c r="AD56" s="112" t="s">
        <v>430</v>
      </c>
      <c r="AE56" s="112" t="s">
        <v>430</v>
      </c>
      <c r="AF56" s="112" t="s">
        <v>430</v>
      </c>
      <c r="AG56" s="555"/>
      <c r="AH56" s="110"/>
      <c r="AI56" s="110"/>
      <c r="AJ56" s="110"/>
      <c r="AK56" s="110"/>
      <c r="AL56" s="110"/>
      <c r="AM56" s="110"/>
      <c r="AN56" s="110"/>
      <c r="AO56" s="315"/>
      <c r="AP56" s="110"/>
      <c r="AQ56" s="110"/>
      <c r="AR56" s="110"/>
      <c r="AS56" s="110"/>
      <c r="AT56" s="110"/>
      <c r="AU56" s="249"/>
      <c r="AV56" s="249"/>
      <c r="AW56" s="249"/>
      <c r="AX56" s="249"/>
      <c r="AY56" s="249"/>
      <c r="AZ56" s="113"/>
      <c r="BA56" s="278"/>
      <c r="BB56" s="278"/>
      <c r="BC56" s="278"/>
      <c r="BD56" s="278"/>
      <c r="BE56" s="278"/>
      <c r="BF56" s="278"/>
      <c r="BG56" s="113"/>
      <c r="BH56" s="278"/>
      <c r="BI56" s="278"/>
      <c r="BJ56" s="278"/>
      <c r="BK56" s="278"/>
      <c r="BL56" s="278"/>
      <c r="BM56" s="278"/>
      <c r="BN56" s="278"/>
      <c r="BO56" s="608"/>
      <c r="BP56" s="608"/>
      <c r="BQ56" s="278"/>
      <c r="BR56" s="117"/>
      <c r="BS56" s="117"/>
      <c r="BT56" s="117"/>
      <c r="BU56" s="117"/>
      <c r="BV56" s="139"/>
    </row>
    <row r="57" spans="1:74" s="107" customFormat="1" x14ac:dyDescent="0.25">
      <c r="A57" s="117" t="s">
        <v>7890</v>
      </c>
      <c r="B57" s="113"/>
      <c r="C57" s="728"/>
      <c r="D57" s="113"/>
      <c r="E57" s="117"/>
      <c r="F57" s="113"/>
      <c r="G57" s="117"/>
      <c r="H57" s="113"/>
      <c r="I57" s="112"/>
      <c r="J57" s="112"/>
      <c r="K57" s="112"/>
      <c r="L57" s="112"/>
      <c r="M57" s="260"/>
      <c r="N57" s="114" t="s">
        <v>430</v>
      </c>
      <c r="O57" s="112" t="s">
        <v>430</v>
      </c>
      <c r="P57" s="112" t="s">
        <v>430</v>
      </c>
      <c r="Q57" s="112" t="s">
        <v>430</v>
      </c>
      <c r="R57" s="112" t="s">
        <v>430</v>
      </c>
      <c r="S57" s="112" t="s">
        <v>430</v>
      </c>
      <c r="T57" s="112" t="s">
        <v>430</v>
      </c>
      <c r="U57" s="119" t="s">
        <v>430</v>
      </c>
      <c r="V57" s="112" t="s">
        <v>430</v>
      </c>
      <c r="W57" s="112" t="s">
        <v>430</v>
      </c>
      <c r="X57" s="112" t="s">
        <v>430</v>
      </c>
      <c r="Y57" s="278" t="s">
        <v>430</v>
      </c>
      <c r="Z57" s="112" t="s">
        <v>430</v>
      </c>
      <c r="AA57" s="112" t="s">
        <v>430</v>
      </c>
      <c r="AB57" s="112" t="s">
        <v>430</v>
      </c>
      <c r="AC57" s="112" t="s">
        <v>430</v>
      </c>
      <c r="AD57" s="112" t="s">
        <v>430</v>
      </c>
      <c r="AE57" s="112" t="s">
        <v>430</v>
      </c>
      <c r="AF57" s="112" t="s">
        <v>430</v>
      </c>
      <c r="AG57" s="555"/>
      <c r="AH57" s="110"/>
      <c r="AI57" s="110"/>
      <c r="AJ57" s="110"/>
      <c r="AK57" s="110"/>
      <c r="AL57" s="110"/>
      <c r="AM57" s="110"/>
      <c r="AN57" s="110"/>
      <c r="AO57" s="315"/>
      <c r="AP57" s="110"/>
      <c r="AQ57" s="110"/>
      <c r="AR57" s="110"/>
      <c r="AS57" s="110"/>
      <c r="AT57" s="110"/>
      <c r="AU57" s="249"/>
      <c r="AV57" s="249"/>
      <c r="AW57" s="249"/>
      <c r="AX57" s="249"/>
      <c r="AY57" s="249"/>
      <c r="AZ57" s="113"/>
      <c r="BA57" s="278"/>
      <c r="BB57" s="278"/>
      <c r="BC57" s="278"/>
      <c r="BD57" s="278"/>
      <c r="BE57" s="278"/>
      <c r="BF57" s="278"/>
      <c r="BG57" s="113"/>
      <c r="BH57" s="278"/>
      <c r="BI57" s="278"/>
      <c r="BJ57" s="278"/>
      <c r="BK57" s="278"/>
      <c r="BL57" s="278"/>
      <c r="BM57" s="278"/>
      <c r="BN57" s="278"/>
      <c r="BO57" s="608"/>
      <c r="BP57" s="608"/>
      <c r="BQ57" s="278"/>
      <c r="BR57" s="117"/>
      <c r="BS57" s="117"/>
      <c r="BT57" s="117"/>
      <c r="BU57" s="117"/>
      <c r="BV57" s="139"/>
    </row>
    <row r="58" spans="1:74" s="107" customFormat="1" x14ac:dyDescent="0.25">
      <c r="A58" s="140" t="s">
        <v>7809</v>
      </c>
      <c r="B58" s="122"/>
      <c r="C58" s="729"/>
      <c r="D58" s="122"/>
      <c r="E58" s="140"/>
      <c r="F58" s="122"/>
      <c r="G58" s="140"/>
      <c r="H58" s="141"/>
      <c r="I58" s="142"/>
      <c r="J58" s="142"/>
      <c r="K58" s="142"/>
      <c r="L58" s="142"/>
      <c r="M58" s="265"/>
      <c r="N58" s="143" t="s">
        <v>430</v>
      </c>
      <c r="O58" s="142" t="s">
        <v>430</v>
      </c>
      <c r="P58" s="142" t="s">
        <v>430</v>
      </c>
      <c r="Q58" s="142" t="s">
        <v>430</v>
      </c>
      <c r="R58" s="142" t="s">
        <v>430</v>
      </c>
      <c r="S58" s="142" t="s">
        <v>430</v>
      </c>
      <c r="T58" s="142" t="s">
        <v>430</v>
      </c>
      <c r="U58" s="552" t="s">
        <v>430</v>
      </c>
      <c r="V58" s="142" t="s">
        <v>430</v>
      </c>
      <c r="W58" s="142" t="s">
        <v>430</v>
      </c>
      <c r="X58" s="142" t="s">
        <v>430</v>
      </c>
      <c r="Y58" s="278" t="s">
        <v>430</v>
      </c>
      <c r="Z58" s="142" t="s">
        <v>430</v>
      </c>
      <c r="AA58" s="142" t="s">
        <v>430</v>
      </c>
      <c r="AB58" s="142" t="s">
        <v>430</v>
      </c>
      <c r="AC58" s="142" t="s">
        <v>430</v>
      </c>
      <c r="AD58" s="142" t="s">
        <v>430</v>
      </c>
      <c r="AE58" s="142" t="s">
        <v>430</v>
      </c>
      <c r="AF58" s="142" t="s">
        <v>430</v>
      </c>
      <c r="AG58" s="558"/>
      <c r="AH58" s="144"/>
      <c r="AI58" s="144"/>
      <c r="AJ58" s="144"/>
      <c r="AK58" s="144"/>
      <c r="AL58" s="144"/>
      <c r="AM58" s="144"/>
      <c r="AN58" s="110"/>
      <c r="AO58" s="565"/>
      <c r="AP58" s="144"/>
      <c r="AQ58" s="144"/>
      <c r="AR58" s="144"/>
      <c r="AS58" s="144"/>
      <c r="AT58" s="144"/>
      <c r="AU58" s="249"/>
      <c r="AV58" s="250"/>
      <c r="AW58" s="250"/>
      <c r="AX58" s="250"/>
      <c r="AY58" s="250"/>
      <c r="AZ58" s="122"/>
      <c r="BA58" s="325"/>
      <c r="BB58" s="325"/>
      <c r="BC58" s="325"/>
      <c r="BD58" s="325"/>
      <c r="BE58" s="325"/>
      <c r="BF58" s="325"/>
      <c r="BG58" s="122"/>
      <c r="BH58" s="325"/>
      <c r="BI58" s="325"/>
      <c r="BJ58" s="325"/>
      <c r="BK58" s="325"/>
      <c r="BL58" s="325"/>
      <c r="BM58" s="281"/>
      <c r="BN58" s="325"/>
      <c r="BO58" s="281"/>
      <c r="BP58" s="281"/>
      <c r="BQ58" s="281"/>
      <c r="BR58" s="124"/>
      <c r="BS58" s="124"/>
      <c r="BT58" s="124"/>
      <c r="BU58" s="124"/>
      <c r="BV58" s="145"/>
    </row>
    <row r="59" spans="1:74" x14ac:dyDescent="0.25">
      <c r="BM59" s="277"/>
    </row>
    <row r="60" spans="1:74" x14ac:dyDescent="0.25">
      <c r="BM60" s="277"/>
    </row>
    <row r="61" spans="1:74" x14ac:dyDescent="0.25">
      <c r="BM61" s="277"/>
    </row>
    <row r="62" spans="1:74" hidden="1" x14ac:dyDescent="0.25">
      <c r="A62" s="22" t="s">
        <v>173</v>
      </c>
      <c r="BM62" s="277"/>
    </row>
    <row r="63" spans="1:74" x14ac:dyDescent="0.25">
      <c r="A63" s="22" t="s">
        <v>10576</v>
      </c>
      <c r="BM63" s="277"/>
    </row>
    <row r="64" spans="1:74" x14ac:dyDescent="0.25">
      <c r="A64" s="21" t="s">
        <v>292</v>
      </c>
      <c r="BM64" s="277"/>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59D3-618B-4E56-9EC5-B41D18CFEB4A}">
  <sheetPr codeName="Sheet40"/>
  <dimension ref="A1:BV498"/>
  <sheetViews>
    <sheetView zoomScaleNormal="100" workbookViewId="0">
      <pane xSplit="2" ySplit="6" topLeftCell="C7" activePane="bottomRight" state="frozen"/>
      <selection activeCell="BX13" sqref="BX13"/>
      <selection pane="topRight" activeCell="BX13" sqref="BX13"/>
      <selection pane="bottomLeft" activeCell="BX13" sqref="BX13"/>
      <selection pane="bottomRight"/>
    </sheetView>
  </sheetViews>
  <sheetFormatPr defaultColWidth="8.90625" defaultRowHeight="10.5" x14ac:dyDescent="0.25"/>
  <cols>
    <col min="1" max="1" width="66.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7.453125" style="235" bestFit="1" customWidth="1"/>
    <col min="54" max="54" width="7.36328125" style="235" bestFit="1" customWidth="1"/>
    <col min="55" max="55" width="3.90625" style="235" bestFit="1" customWidth="1"/>
    <col min="56" max="56" width="6.08984375" style="235" bestFit="1" customWidth="1"/>
    <col min="57" max="57" width="8" style="235" bestFit="1" customWidth="1"/>
    <col min="58" max="58" width="10.6328125" style="235" bestFit="1" customWidth="1"/>
    <col min="59" max="59" width="1.1796875" style="21" customWidth="1"/>
    <col min="60" max="60" width="8.08984375" style="235" bestFit="1" customWidth="1"/>
    <col min="61" max="62" width="4.1796875" style="235" bestFit="1" customWidth="1"/>
    <col min="63" max="63" width="7.36328125" style="235" bestFit="1" customWidth="1"/>
    <col min="64" max="64" width="10" style="235" bestFit="1" customWidth="1"/>
    <col min="65" max="65" width="4.1796875" style="235" bestFit="1" customWidth="1"/>
    <col min="66" max="66" width="8.1796875" style="235" bestFit="1" customWidth="1"/>
    <col min="67" max="67" width="5.08984375" style="235" bestFit="1" customWidth="1"/>
    <col min="68" max="68" width="4.1796875" style="235" bestFit="1" customWidth="1"/>
    <col min="69" max="69" width="9.81640625" style="235" bestFit="1" customWidth="1"/>
    <col min="70" max="70" width="1.1796875" style="21" customWidth="1"/>
    <col min="71" max="71" width="3.81640625" style="21" bestFit="1" customWidth="1"/>
    <col min="72" max="72" width="4.81640625" style="21" bestFit="1" customWidth="1"/>
    <col min="73" max="73" width="1.1796875" style="21" customWidth="1"/>
    <col min="74" max="74" width="34.90625" style="21" bestFit="1" customWidth="1"/>
    <col min="75" max="16384" width="8.90625" style="21"/>
  </cols>
  <sheetData>
    <row r="1" spans="1:74" ht="33" customHeight="1" x14ac:dyDescent="0.25">
      <c r="A1" s="488" t="s">
        <v>43</v>
      </c>
    </row>
    <row r="3" spans="1:74" ht="20.5" x14ac:dyDescent="0.45">
      <c r="A3" s="23" t="s">
        <v>247</v>
      </c>
    </row>
    <row r="4" spans="1:74" x14ac:dyDescent="0.25">
      <c r="A4" s="488" t="s">
        <v>425</v>
      </c>
    </row>
    <row r="5" spans="1:74" ht="33" x14ac:dyDescent="0.25">
      <c r="A5" s="1100" t="s">
        <v>248</v>
      </c>
      <c r="B5" s="1101"/>
      <c r="C5" s="1120" t="s">
        <v>44</v>
      </c>
      <c r="D5" s="1101"/>
      <c r="E5" s="1120" t="s">
        <v>45</v>
      </c>
      <c r="F5" s="1101"/>
      <c r="G5" s="1120" t="s">
        <v>46</v>
      </c>
      <c r="H5" s="1101"/>
      <c r="I5" s="1130" t="s">
        <v>178</v>
      </c>
      <c r="J5" s="1137"/>
      <c r="K5" s="1137"/>
      <c r="L5" s="1138"/>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74" t="s">
        <v>56</v>
      </c>
      <c r="AG5" s="234"/>
      <c r="AH5" s="246"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192</v>
      </c>
      <c r="BB5" s="1135"/>
      <c r="BC5" s="1135"/>
      <c r="BD5" s="1135"/>
      <c r="BE5" s="1135"/>
      <c r="BF5" s="1136"/>
      <c r="BG5" s="1133"/>
      <c r="BH5" s="1085" t="s">
        <v>203</v>
      </c>
      <c r="BI5" s="1135"/>
      <c r="BJ5" s="1135"/>
      <c r="BK5" s="1135"/>
      <c r="BL5" s="1135"/>
      <c r="BM5" s="1135"/>
      <c r="BN5" s="1135"/>
      <c r="BO5" s="1135"/>
      <c r="BP5" s="1135"/>
      <c r="BQ5" s="1136"/>
      <c r="BR5" s="1133"/>
      <c r="BS5" s="1130" t="s">
        <v>206</v>
      </c>
      <c r="BT5" s="1138"/>
      <c r="BU5" s="1133"/>
      <c r="BV5" s="1130" t="s">
        <v>88</v>
      </c>
    </row>
    <row r="6" spans="1:74" ht="33" x14ac:dyDescent="0.25">
      <c r="A6" s="1100"/>
      <c r="B6" s="1102"/>
      <c r="C6" s="1129"/>
      <c r="D6" s="1102"/>
      <c r="E6" s="1129"/>
      <c r="F6" s="1102"/>
      <c r="G6" s="1129"/>
      <c r="H6" s="1102"/>
      <c r="I6" s="83" t="s">
        <v>174</v>
      </c>
      <c r="J6" s="28" t="s">
        <v>175</v>
      </c>
      <c r="K6" s="28" t="s">
        <v>176</v>
      </c>
      <c r="L6" s="251" t="s">
        <v>177</v>
      </c>
      <c r="M6" s="1134"/>
      <c r="N6" s="1124" t="s">
        <v>179</v>
      </c>
      <c r="O6" s="1125"/>
      <c r="P6" s="1125"/>
      <c r="Q6" s="1125"/>
      <c r="R6" s="1125"/>
      <c r="S6" s="1125"/>
      <c r="T6" s="1125"/>
      <c r="U6" s="1125"/>
      <c r="V6" s="1088" t="s">
        <v>57</v>
      </c>
      <c r="W6" s="1125"/>
      <c r="X6" s="1125"/>
      <c r="Y6" s="1125"/>
      <c r="Z6" s="1125"/>
      <c r="AA6" s="1125"/>
      <c r="AB6" s="1125"/>
      <c r="AC6" s="1125"/>
      <c r="AD6" s="1125"/>
      <c r="AE6" s="1125"/>
      <c r="AF6" s="1132"/>
      <c r="AG6" s="232"/>
      <c r="AH6" s="1095" t="s">
        <v>68</v>
      </c>
      <c r="AI6" s="1127"/>
      <c r="AJ6" s="1127"/>
      <c r="AK6" s="1127"/>
      <c r="AL6" s="1127"/>
      <c r="AM6" s="1127"/>
      <c r="AN6" s="1127"/>
      <c r="AO6" s="1127"/>
      <c r="AP6" s="1127"/>
      <c r="AQ6" s="1127"/>
      <c r="AR6" s="1127"/>
      <c r="AS6" s="1127"/>
      <c r="AT6" s="1127"/>
      <c r="AU6" s="1127"/>
      <c r="AV6" s="1127"/>
      <c r="AW6" s="1127"/>
      <c r="AX6" s="1127"/>
      <c r="AY6" s="1128"/>
      <c r="AZ6" s="1134"/>
      <c r="BA6" s="326" t="s">
        <v>186</v>
      </c>
      <c r="BB6" s="303" t="s">
        <v>187</v>
      </c>
      <c r="BC6" s="303" t="s">
        <v>188</v>
      </c>
      <c r="BD6" s="303" t="s">
        <v>189</v>
      </c>
      <c r="BE6" s="303" t="s">
        <v>190</v>
      </c>
      <c r="BF6" s="327" t="s">
        <v>191</v>
      </c>
      <c r="BG6" s="1134"/>
      <c r="BH6" s="326" t="s">
        <v>193</v>
      </c>
      <c r="BI6" s="303" t="s">
        <v>194</v>
      </c>
      <c r="BJ6" s="303" t="s">
        <v>195</v>
      </c>
      <c r="BK6" s="303" t="s">
        <v>196</v>
      </c>
      <c r="BL6" s="303" t="s">
        <v>197</v>
      </c>
      <c r="BM6" s="303" t="s">
        <v>198</v>
      </c>
      <c r="BN6" s="303" t="s">
        <v>199</v>
      </c>
      <c r="BO6" s="303" t="s">
        <v>200</v>
      </c>
      <c r="BP6" s="303" t="s">
        <v>201</v>
      </c>
      <c r="BQ6" s="327" t="s">
        <v>202</v>
      </c>
      <c r="BR6" s="1134"/>
      <c r="BS6" s="83" t="s">
        <v>204</v>
      </c>
      <c r="BT6" s="82" t="s">
        <v>205</v>
      </c>
      <c r="BU6" s="1134"/>
      <c r="BV6" s="1131"/>
    </row>
    <row r="7" spans="1:74" ht="14.5" x14ac:dyDescent="0.25">
      <c r="A7" s="323" t="s">
        <v>249</v>
      </c>
      <c r="B7" s="46"/>
      <c r="C7" s="726"/>
      <c r="D7" s="46"/>
      <c r="E7" s="40"/>
      <c r="F7" s="46"/>
      <c r="G7" s="40"/>
      <c r="H7" s="69"/>
      <c r="I7" s="40"/>
      <c r="J7" s="40"/>
      <c r="K7" s="40"/>
      <c r="L7" s="40"/>
      <c r="M7" s="69"/>
      <c r="N7" s="304"/>
      <c r="O7" s="245"/>
      <c r="P7" s="245"/>
      <c r="Q7" s="245"/>
      <c r="R7" s="245"/>
      <c r="S7" s="245"/>
      <c r="T7" s="245"/>
      <c r="U7" s="280"/>
      <c r="V7" s="245"/>
      <c r="W7" s="245"/>
      <c r="X7" s="245"/>
      <c r="Y7" s="245"/>
      <c r="Z7" s="245"/>
      <c r="AA7" s="245"/>
      <c r="AB7" s="245"/>
      <c r="AC7" s="245"/>
      <c r="AD7" s="245"/>
      <c r="AE7" s="245"/>
      <c r="AF7" s="245"/>
      <c r="AG7" s="69"/>
      <c r="AH7" s="247"/>
      <c r="AI7" s="247"/>
      <c r="AJ7" s="247"/>
      <c r="AK7" s="247"/>
      <c r="AL7" s="247"/>
      <c r="AM7" s="247"/>
      <c r="AN7" s="247"/>
      <c r="AO7" s="564"/>
      <c r="AP7" s="247"/>
      <c r="AQ7" s="247"/>
      <c r="AR7" s="247"/>
      <c r="AS7" s="247"/>
      <c r="AT7" s="247"/>
      <c r="AU7" s="247"/>
      <c r="AV7" s="247"/>
      <c r="AW7" s="247"/>
      <c r="AX7" s="247"/>
      <c r="AY7" s="247"/>
      <c r="AZ7" s="69"/>
      <c r="BA7" s="280"/>
      <c r="BB7" s="245"/>
      <c r="BC7" s="245"/>
      <c r="BD7" s="245"/>
      <c r="BE7" s="245"/>
      <c r="BF7" s="245"/>
      <c r="BG7" s="69"/>
      <c r="BH7" s="585"/>
      <c r="BI7" s="245"/>
      <c r="BJ7" s="245"/>
      <c r="BK7" s="245"/>
      <c r="BL7" s="245"/>
      <c r="BM7" s="245"/>
      <c r="BN7" s="245"/>
      <c r="BO7" s="245"/>
      <c r="BP7" s="245"/>
      <c r="BQ7" s="245"/>
      <c r="BR7" s="69"/>
      <c r="BS7" s="271"/>
      <c r="BT7" s="40"/>
      <c r="BU7" s="69"/>
      <c r="BV7" s="41"/>
    </row>
    <row r="8" spans="1:74" s="425" customFormat="1" x14ac:dyDescent="0.25">
      <c r="A8" s="337" t="s">
        <v>8300</v>
      </c>
      <c r="B8" s="369"/>
      <c r="C8" s="718">
        <v>43826</v>
      </c>
      <c r="D8" s="369"/>
      <c r="E8" s="338">
        <v>8889.6200000000008</v>
      </c>
      <c r="F8" s="369"/>
      <c r="G8" s="339">
        <v>16.049299999999999</v>
      </c>
      <c r="H8" s="370"/>
      <c r="I8" s="340">
        <v>3.2624</v>
      </c>
      <c r="J8" s="340">
        <v>7.4657999999999998</v>
      </c>
      <c r="K8" s="843">
        <v>2.78</v>
      </c>
      <c r="L8" s="340">
        <v>2.8967100000000001</v>
      </c>
      <c r="M8" s="361"/>
      <c r="N8" s="342" t="s">
        <v>430</v>
      </c>
      <c r="O8" s="340">
        <v>1.4783999999999999</v>
      </c>
      <c r="P8" s="340">
        <v>17.791</v>
      </c>
      <c r="Q8" s="340">
        <v>10.9413</v>
      </c>
      <c r="R8" s="340">
        <v>0.70540000000000003</v>
      </c>
      <c r="S8" s="340">
        <v>5.2999000000000001</v>
      </c>
      <c r="T8" s="340">
        <v>5.6498999999999997</v>
      </c>
      <c r="U8" s="344">
        <v>4.1786000000000003</v>
      </c>
      <c r="V8" s="340">
        <v>5.2419000000000002</v>
      </c>
      <c r="W8" s="340">
        <v>7.0677000000000003</v>
      </c>
      <c r="X8" s="340">
        <v>7.3201000000000001</v>
      </c>
      <c r="Y8" s="371">
        <v>6.5233999999999996</v>
      </c>
      <c r="Z8" s="340" t="s">
        <v>430</v>
      </c>
      <c r="AA8" s="340">
        <v>2.2294</v>
      </c>
      <c r="AB8" s="340">
        <v>9.2756000000000007</v>
      </c>
      <c r="AC8" s="340">
        <v>4.6276999999999999</v>
      </c>
      <c r="AD8" s="340">
        <v>5.0503</v>
      </c>
      <c r="AE8" s="340">
        <v>22.1297</v>
      </c>
      <c r="AF8" s="340">
        <v>7.3083</v>
      </c>
      <c r="AG8" s="568"/>
      <c r="AH8" s="338" t="s">
        <v>430</v>
      </c>
      <c r="AI8" s="338">
        <v>87</v>
      </c>
      <c r="AJ8" s="338">
        <v>4</v>
      </c>
      <c r="AK8" s="338">
        <v>5</v>
      </c>
      <c r="AL8" s="338">
        <v>100</v>
      </c>
      <c r="AM8" s="338">
        <v>129</v>
      </c>
      <c r="AN8" s="338">
        <v>60</v>
      </c>
      <c r="AO8" s="570">
        <v>119</v>
      </c>
      <c r="AP8" s="338">
        <v>108</v>
      </c>
      <c r="AQ8" s="338">
        <v>36</v>
      </c>
      <c r="AR8" s="338">
        <v>69</v>
      </c>
      <c r="AS8" s="338">
        <v>5</v>
      </c>
      <c r="AT8" s="338" t="s">
        <v>430</v>
      </c>
      <c r="AU8" s="338">
        <v>123</v>
      </c>
      <c r="AV8" s="338">
        <v>7</v>
      </c>
      <c r="AW8" s="338">
        <v>118</v>
      </c>
      <c r="AX8" s="338">
        <v>114</v>
      </c>
      <c r="AY8" s="338">
        <v>3</v>
      </c>
      <c r="AZ8" s="583"/>
      <c r="BA8" s="464" t="s">
        <v>430</v>
      </c>
      <c r="BB8" s="340">
        <v>99.81</v>
      </c>
      <c r="BC8" s="340" t="s">
        <v>430</v>
      </c>
      <c r="BD8" s="340" t="s">
        <v>430</v>
      </c>
      <c r="BE8" s="371" t="s">
        <v>430</v>
      </c>
      <c r="BF8" s="371">
        <v>0.19</v>
      </c>
      <c r="BG8" s="370"/>
      <c r="BH8" s="593">
        <v>0.19</v>
      </c>
      <c r="BI8" s="340" t="s">
        <v>430</v>
      </c>
      <c r="BJ8" s="340" t="s">
        <v>430</v>
      </c>
      <c r="BK8" s="340" t="s">
        <v>430</v>
      </c>
      <c r="BL8" s="340" t="s">
        <v>430</v>
      </c>
      <c r="BM8" s="371" t="s">
        <v>430</v>
      </c>
      <c r="BN8" s="371" t="s">
        <v>430</v>
      </c>
      <c r="BO8" s="371" t="s">
        <v>430</v>
      </c>
      <c r="BP8" s="371">
        <v>99.81</v>
      </c>
      <c r="BQ8" s="371" t="s">
        <v>430</v>
      </c>
      <c r="BR8" s="370"/>
      <c r="BS8" s="465" t="s">
        <v>430</v>
      </c>
      <c r="BT8" s="340" t="s">
        <v>430</v>
      </c>
      <c r="BU8" s="370"/>
      <c r="BV8" s="571" t="s">
        <v>4782</v>
      </c>
    </row>
    <row r="9" spans="1:74" s="425" customFormat="1" x14ac:dyDescent="0.25">
      <c r="A9" s="337" t="s">
        <v>8301</v>
      </c>
      <c r="B9" s="369"/>
      <c r="C9" s="718">
        <v>44467</v>
      </c>
      <c r="D9" s="369"/>
      <c r="E9" s="338">
        <v>7974.62</v>
      </c>
      <c r="F9" s="369"/>
      <c r="G9" s="339">
        <v>13.4184</v>
      </c>
      <c r="H9" s="370"/>
      <c r="I9" s="843">
        <v>1.03</v>
      </c>
      <c r="J9" s="843">
        <v>6.67</v>
      </c>
      <c r="K9" s="843">
        <v>0.94</v>
      </c>
      <c r="L9" s="843">
        <v>0.98</v>
      </c>
      <c r="M9" s="361"/>
      <c r="N9" s="342">
        <v>6.8015999999999996</v>
      </c>
      <c r="O9" s="340">
        <v>9.2554999999999996</v>
      </c>
      <c r="P9" s="340">
        <v>8.3292000000000002</v>
      </c>
      <c r="Q9" s="340">
        <v>8.0883000000000003</v>
      </c>
      <c r="R9" s="340">
        <v>5.6870000000000003</v>
      </c>
      <c r="S9" s="340">
        <v>7.6486999999999998</v>
      </c>
      <c r="T9" s="340">
        <v>6.2962999999999996</v>
      </c>
      <c r="U9" s="344">
        <v>6.0191999999999997</v>
      </c>
      <c r="V9" s="340">
        <v>6.1917999999999997</v>
      </c>
      <c r="W9" s="340">
        <v>7.2870999999999997</v>
      </c>
      <c r="X9" s="340">
        <v>7.5693000000000001</v>
      </c>
      <c r="Y9" s="371" t="s">
        <v>430</v>
      </c>
      <c r="Z9" s="340" t="s">
        <v>430</v>
      </c>
      <c r="AA9" s="340">
        <v>6.7609000000000004</v>
      </c>
      <c r="AB9" s="340">
        <v>6.9335000000000004</v>
      </c>
      <c r="AC9" s="340">
        <v>6.0761000000000003</v>
      </c>
      <c r="AD9" s="340">
        <v>6.1486000000000001</v>
      </c>
      <c r="AE9" s="340">
        <v>11.049899999999999</v>
      </c>
      <c r="AF9" s="340">
        <v>6.1158999999999999</v>
      </c>
      <c r="AG9" s="568"/>
      <c r="AH9" s="338">
        <v>39</v>
      </c>
      <c r="AI9" s="338">
        <v>19</v>
      </c>
      <c r="AJ9" s="338">
        <v>35</v>
      </c>
      <c r="AK9" s="338">
        <v>42</v>
      </c>
      <c r="AL9" s="338">
        <v>30</v>
      </c>
      <c r="AM9" s="338">
        <v>32</v>
      </c>
      <c r="AN9" s="338">
        <v>32</v>
      </c>
      <c r="AO9" s="570">
        <v>35</v>
      </c>
      <c r="AP9" s="338">
        <v>36</v>
      </c>
      <c r="AQ9" s="338">
        <v>8</v>
      </c>
      <c r="AR9" s="338">
        <v>30</v>
      </c>
      <c r="AS9" s="338" t="s">
        <v>430</v>
      </c>
      <c r="AT9" s="338" t="s">
        <v>430</v>
      </c>
      <c r="AU9" s="338">
        <v>27</v>
      </c>
      <c r="AV9" s="338">
        <v>70</v>
      </c>
      <c r="AW9" s="338">
        <v>38</v>
      </c>
      <c r="AX9" s="338">
        <v>37</v>
      </c>
      <c r="AY9" s="338">
        <v>30</v>
      </c>
      <c r="AZ9" s="583"/>
      <c r="BA9" s="464">
        <v>58.45</v>
      </c>
      <c r="BB9" s="340">
        <v>38.71</v>
      </c>
      <c r="BC9" s="340" t="s">
        <v>430</v>
      </c>
      <c r="BD9" s="340" t="s">
        <v>430</v>
      </c>
      <c r="BE9" s="371" t="s">
        <v>430</v>
      </c>
      <c r="BF9" s="371">
        <v>2.85</v>
      </c>
      <c r="BG9" s="370"/>
      <c r="BH9" s="593">
        <v>2.85</v>
      </c>
      <c r="BI9" s="340" t="s">
        <v>430</v>
      </c>
      <c r="BJ9" s="340" t="s">
        <v>430</v>
      </c>
      <c r="BK9" s="340">
        <v>38.71</v>
      </c>
      <c r="BL9" s="340" t="s">
        <v>430</v>
      </c>
      <c r="BM9" s="371">
        <v>58.45</v>
      </c>
      <c r="BN9" s="371" t="s">
        <v>430</v>
      </c>
      <c r="BO9" s="371" t="s">
        <v>430</v>
      </c>
      <c r="BP9" s="371" t="s">
        <v>430</v>
      </c>
      <c r="BQ9" s="371" t="s">
        <v>430</v>
      </c>
      <c r="BR9" s="370"/>
      <c r="BS9" s="465" t="s">
        <v>430</v>
      </c>
      <c r="BT9" s="340" t="s">
        <v>430</v>
      </c>
      <c r="BU9" s="370"/>
      <c r="BV9" s="571" t="s">
        <v>555</v>
      </c>
    </row>
    <row r="10" spans="1:74" s="428" customFormat="1" ht="11" x14ac:dyDescent="0.3">
      <c r="A10" s="845" t="s">
        <v>8302</v>
      </c>
      <c r="B10" s="846"/>
      <c r="C10" s="847">
        <v>44882</v>
      </c>
      <c r="D10" s="846"/>
      <c r="E10" s="848">
        <v>7876.77</v>
      </c>
      <c r="F10" s="846"/>
      <c r="G10" s="849">
        <v>13.258800000000001</v>
      </c>
      <c r="H10" s="851"/>
      <c r="I10" s="850">
        <v>0</v>
      </c>
      <c r="J10" s="850">
        <v>4.96</v>
      </c>
      <c r="K10" s="850">
        <v>2.0499999999999998</v>
      </c>
      <c r="L10" s="850">
        <v>0</v>
      </c>
      <c r="M10" s="855"/>
      <c r="N10" s="852">
        <v>17.626999999999999</v>
      </c>
      <c r="O10" s="850">
        <v>8.7236999999999991</v>
      </c>
      <c r="P10" s="850">
        <v>9.1792999999999996</v>
      </c>
      <c r="Q10" s="850">
        <v>8.8985000000000003</v>
      </c>
      <c r="R10" s="850">
        <v>2.8039999999999998</v>
      </c>
      <c r="S10" s="850">
        <v>6.7034000000000002</v>
      </c>
      <c r="T10" s="850">
        <v>6.0324</v>
      </c>
      <c r="U10" s="860">
        <v>5.8657000000000004</v>
      </c>
      <c r="V10" s="850">
        <v>6.1238999999999999</v>
      </c>
      <c r="W10" s="850">
        <v>6.9301000000000004</v>
      </c>
      <c r="X10" s="850">
        <v>7.6768999999999998</v>
      </c>
      <c r="Y10" s="856" t="s">
        <v>430</v>
      </c>
      <c r="Z10" s="850" t="s">
        <v>430</v>
      </c>
      <c r="AA10" s="850">
        <v>5.1718000000000002</v>
      </c>
      <c r="AB10" s="850">
        <v>7.0627000000000004</v>
      </c>
      <c r="AC10" s="850">
        <v>5.9398</v>
      </c>
      <c r="AD10" s="850">
        <v>6.0777000000000001</v>
      </c>
      <c r="AE10" s="850">
        <v>11.2111</v>
      </c>
      <c r="AF10" s="850">
        <v>7.6711</v>
      </c>
      <c r="AG10" s="948"/>
      <c r="AH10" s="848">
        <v>16</v>
      </c>
      <c r="AI10" s="848">
        <v>24</v>
      </c>
      <c r="AJ10" s="848">
        <v>25</v>
      </c>
      <c r="AK10" s="848">
        <v>25</v>
      </c>
      <c r="AL10" s="848">
        <v>86</v>
      </c>
      <c r="AM10" s="848">
        <v>73</v>
      </c>
      <c r="AN10" s="848">
        <v>47</v>
      </c>
      <c r="AO10" s="949">
        <v>47</v>
      </c>
      <c r="AP10" s="848">
        <v>41</v>
      </c>
      <c r="AQ10" s="848">
        <v>58</v>
      </c>
      <c r="AR10" s="848">
        <v>15</v>
      </c>
      <c r="AS10" s="848" t="s">
        <v>430</v>
      </c>
      <c r="AT10" s="848" t="s">
        <v>430</v>
      </c>
      <c r="AU10" s="848">
        <v>66</v>
      </c>
      <c r="AV10" s="848">
        <v>65</v>
      </c>
      <c r="AW10" s="848">
        <v>47</v>
      </c>
      <c r="AX10" s="848">
        <v>40</v>
      </c>
      <c r="AY10" s="848">
        <v>28</v>
      </c>
      <c r="AZ10" s="950"/>
      <c r="BA10" s="857" t="s">
        <v>430</v>
      </c>
      <c r="BB10" s="850">
        <v>99.72</v>
      </c>
      <c r="BC10" s="850" t="s">
        <v>430</v>
      </c>
      <c r="BD10" s="850" t="s">
        <v>430</v>
      </c>
      <c r="BE10" s="856" t="s">
        <v>430</v>
      </c>
      <c r="BF10" s="856">
        <v>0.28000000000000003</v>
      </c>
      <c r="BG10" s="851"/>
      <c r="BH10" s="951">
        <v>0.28000000000000003</v>
      </c>
      <c r="BI10" s="850" t="s">
        <v>430</v>
      </c>
      <c r="BJ10" s="850" t="s">
        <v>430</v>
      </c>
      <c r="BK10" s="850" t="s">
        <v>430</v>
      </c>
      <c r="BL10" s="850" t="s">
        <v>430</v>
      </c>
      <c r="BM10" s="856" t="s">
        <v>430</v>
      </c>
      <c r="BN10" s="856" t="s">
        <v>430</v>
      </c>
      <c r="BO10" s="856" t="s">
        <v>430</v>
      </c>
      <c r="BP10" s="856">
        <v>99.72</v>
      </c>
      <c r="BQ10" s="856" t="s">
        <v>430</v>
      </c>
      <c r="BR10" s="851"/>
      <c r="BS10" s="858" t="s">
        <v>430</v>
      </c>
      <c r="BT10" s="850" t="s">
        <v>430</v>
      </c>
      <c r="BU10" s="851"/>
      <c r="BV10" s="908" t="s">
        <v>555</v>
      </c>
    </row>
    <row r="11" spans="1:74" s="428" customFormat="1" x14ac:dyDescent="0.25">
      <c r="A11" s="345" t="s">
        <v>8303</v>
      </c>
      <c r="B11" s="373"/>
      <c r="C11" s="719">
        <v>44580</v>
      </c>
      <c r="D11" s="373"/>
      <c r="E11" s="346">
        <v>6961.66</v>
      </c>
      <c r="F11" s="373"/>
      <c r="G11" s="347">
        <v>13.2271</v>
      </c>
      <c r="H11" s="374"/>
      <c r="I11" s="843">
        <v>0.09</v>
      </c>
      <c r="J11" s="843">
        <v>5.88</v>
      </c>
      <c r="K11" s="843">
        <v>0.09</v>
      </c>
      <c r="L11" s="843">
        <v>0.09</v>
      </c>
      <c r="M11" s="362"/>
      <c r="N11" s="350">
        <v>4.9678000000000004</v>
      </c>
      <c r="O11" s="348">
        <v>4.9691000000000001</v>
      </c>
      <c r="P11" s="348">
        <v>4.9322999999999997</v>
      </c>
      <c r="Q11" s="348">
        <v>5.4119000000000002</v>
      </c>
      <c r="R11" s="348">
        <v>5.5270000000000001</v>
      </c>
      <c r="S11" s="348">
        <v>5.9179000000000004</v>
      </c>
      <c r="T11" s="348">
        <v>6.1142000000000003</v>
      </c>
      <c r="U11" s="354">
        <v>5.9451999999999998</v>
      </c>
      <c r="V11" s="348">
        <v>6.0178000000000003</v>
      </c>
      <c r="W11" s="348">
        <v>6.9679000000000002</v>
      </c>
      <c r="X11" s="348">
        <v>7.2270000000000003</v>
      </c>
      <c r="Y11" s="375" t="s">
        <v>430</v>
      </c>
      <c r="Z11" s="348" t="s">
        <v>430</v>
      </c>
      <c r="AA11" s="348">
        <v>5.7050999999999998</v>
      </c>
      <c r="AB11" s="348">
        <v>6.1757</v>
      </c>
      <c r="AC11" s="348">
        <v>5.9652000000000003</v>
      </c>
      <c r="AD11" s="348">
        <v>5.9939</v>
      </c>
      <c r="AE11" s="348">
        <v>5.3613</v>
      </c>
      <c r="AF11" s="348">
        <v>6.2077</v>
      </c>
      <c r="AG11" s="569"/>
      <c r="AH11" s="346">
        <v>48</v>
      </c>
      <c r="AI11" s="346">
        <v>61</v>
      </c>
      <c r="AJ11" s="346">
        <v>85</v>
      </c>
      <c r="AK11" s="346">
        <v>72</v>
      </c>
      <c r="AL11" s="346">
        <v>36</v>
      </c>
      <c r="AM11" s="346">
        <v>108</v>
      </c>
      <c r="AN11" s="346">
        <v>41</v>
      </c>
      <c r="AO11" s="572">
        <v>40</v>
      </c>
      <c r="AP11" s="346">
        <v>51</v>
      </c>
      <c r="AQ11" s="346">
        <v>52</v>
      </c>
      <c r="AR11" s="346">
        <v>75</v>
      </c>
      <c r="AS11" s="346" t="s">
        <v>430</v>
      </c>
      <c r="AT11" s="346" t="s">
        <v>430</v>
      </c>
      <c r="AU11" s="346">
        <v>45</v>
      </c>
      <c r="AV11" s="346">
        <v>101</v>
      </c>
      <c r="AW11" s="346">
        <v>45</v>
      </c>
      <c r="AX11" s="346">
        <v>45</v>
      </c>
      <c r="AY11" s="346">
        <v>102</v>
      </c>
      <c r="AZ11" s="584"/>
      <c r="BA11" s="467">
        <v>28.62</v>
      </c>
      <c r="BB11" s="348">
        <v>30.62</v>
      </c>
      <c r="BC11" s="348" t="s">
        <v>430</v>
      </c>
      <c r="BD11" s="348" t="s">
        <v>430</v>
      </c>
      <c r="BE11" s="375" t="s">
        <v>430</v>
      </c>
      <c r="BF11" s="375">
        <v>40.76</v>
      </c>
      <c r="BG11" s="374"/>
      <c r="BH11" s="594">
        <v>40.76</v>
      </c>
      <c r="BI11" s="348" t="s">
        <v>430</v>
      </c>
      <c r="BJ11" s="348" t="s">
        <v>430</v>
      </c>
      <c r="BK11" s="348">
        <v>30.62</v>
      </c>
      <c r="BL11" s="348" t="s">
        <v>430</v>
      </c>
      <c r="BM11" s="375">
        <v>28.62</v>
      </c>
      <c r="BN11" s="375" t="s">
        <v>430</v>
      </c>
      <c r="BO11" s="375" t="s">
        <v>430</v>
      </c>
      <c r="BP11" s="375" t="s">
        <v>430</v>
      </c>
      <c r="BQ11" s="375" t="s">
        <v>430</v>
      </c>
      <c r="BR11" s="374"/>
      <c r="BS11" s="468" t="s">
        <v>430</v>
      </c>
      <c r="BT11" s="348" t="s">
        <v>430</v>
      </c>
      <c r="BU11" s="374"/>
      <c r="BV11" s="430" t="s">
        <v>8304</v>
      </c>
    </row>
    <row r="12" spans="1:74" s="428" customFormat="1" x14ac:dyDescent="0.25">
      <c r="A12" s="345" t="s">
        <v>8305</v>
      </c>
      <c r="B12" s="373"/>
      <c r="C12" s="719">
        <v>44463</v>
      </c>
      <c r="D12" s="373"/>
      <c r="E12" s="346">
        <v>6584.24</v>
      </c>
      <c r="F12" s="373"/>
      <c r="G12" s="347">
        <v>13.324299999999999</v>
      </c>
      <c r="H12" s="374"/>
      <c r="I12" s="843">
        <v>0.11</v>
      </c>
      <c r="J12" s="843">
        <v>5.81</v>
      </c>
      <c r="K12" s="843">
        <v>0.1</v>
      </c>
      <c r="L12" s="843">
        <v>0.11</v>
      </c>
      <c r="M12" s="362"/>
      <c r="N12" s="350">
        <v>4.6574999999999998</v>
      </c>
      <c r="O12" s="348">
        <v>4.5673000000000004</v>
      </c>
      <c r="P12" s="348">
        <v>4.7786999999999997</v>
      </c>
      <c r="Q12" s="348">
        <v>5.2740999999999998</v>
      </c>
      <c r="R12" s="348">
        <v>5.3437999999999999</v>
      </c>
      <c r="S12" s="348">
        <v>5.7239000000000004</v>
      </c>
      <c r="T12" s="348">
        <v>5.9875999999999996</v>
      </c>
      <c r="U12" s="354">
        <v>5.8475999999999999</v>
      </c>
      <c r="V12" s="348">
        <v>5.9451999999999998</v>
      </c>
      <c r="W12" s="348">
        <v>6.9557000000000002</v>
      </c>
      <c r="X12" s="348">
        <v>7.2270000000000003</v>
      </c>
      <c r="Y12" s="375" t="s">
        <v>430</v>
      </c>
      <c r="Z12" s="348" t="s">
        <v>430</v>
      </c>
      <c r="AA12" s="348">
        <v>5.5618999999999996</v>
      </c>
      <c r="AB12" s="348">
        <v>6.1223000000000001</v>
      </c>
      <c r="AC12" s="348">
        <v>5.8707000000000003</v>
      </c>
      <c r="AD12" s="348">
        <v>5.9362000000000004</v>
      </c>
      <c r="AE12" s="348">
        <v>5.2397</v>
      </c>
      <c r="AF12" s="348">
        <v>5.9516999999999998</v>
      </c>
      <c r="AG12" s="569"/>
      <c r="AH12" s="346">
        <v>49</v>
      </c>
      <c r="AI12" s="346">
        <v>65</v>
      </c>
      <c r="AJ12" s="346">
        <v>91</v>
      </c>
      <c r="AK12" s="346">
        <v>75</v>
      </c>
      <c r="AL12" s="346">
        <v>41</v>
      </c>
      <c r="AM12" s="346">
        <v>116</v>
      </c>
      <c r="AN12" s="346">
        <v>49</v>
      </c>
      <c r="AO12" s="572">
        <v>49</v>
      </c>
      <c r="AP12" s="346">
        <v>58</v>
      </c>
      <c r="AQ12" s="346">
        <v>55</v>
      </c>
      <c r="AR12" s="346">
        <v>75</v>
      </c>
      <c r="AS12" s="346" t="s">
        <v>430</v>
      </c>
      <c r="AT12" s="346" t="s">
        <v>430</v>
      </c>
      <c r="AU12" s="346">
        <v>50</v>
      </c>
      <c r="AV12" s="346">
        <v>102</v>
      </c>
      <c r="AW12" s="346">
        <v>50</v>
      </c>
      <c r="AX12" s="346">
        <v>50</v>
      </c>
      <c r="AY12" s="346">
        <v>105</v>
      </c>
      <c r="AZ12" s="584"/>
      <c r="BA12" s="467">
        <v>46.42</v>
      </c>
      <c r="BB12" s="348">
        <v>30.93</v>
      </c>
      <c r="BC12" s="348" t="s">
        <v>430</v>
      </c>
      <c r="BD12" s="348" t="s">
        <v>430</v>
      </c>
      <c r="BE12" s="375" t="s">
        <v>430</v>
      </c>
      <c r="BF12" s="375">
        <v>22.65</v>
      </c>
      <c r="BG12" s="374"/>
      <c r="BH12" s="594">
        <v>22.65</v>
      </c>
      <c r="BI12" s="348" t="s">
        <v>430</v>
      </c>
      <c r="BJ12" s="348">
        <v>22.66</v>
      </c>
      <c r="BK12" s="348">
        <v>8.27</v>
      </c>
      <c r="BL12" s="348" t="s">
        <v>430</v>
      </c>
      <c r="BM12" s="375">
        <v>26.81</v>
      </c>
      <c r="BN12" s="375" t="s">
        <v>430</v>
      </c>
      <c r="BO12" s="375">
        <v>19.600000000000001</v>
      </c>
      <c r="BP12" s="375" t="s">
        <v>430</v>
      </c>
      <c r="BQ12" s="375" t="s">
        <v>430</v>
      </c>
      <c r="BR12" s="374"/>
      <c r="BS12" s="468" t="s">
        <v>430</v>
      </c>
      <c r="BT12" s="348" t="s">
        <v>430</v>
      </c>
      <c r="BU12" s="374"/>
      <c r="BV12" s="430" t="s">
        <v>555</v>
      </c>
    </row>
    <row r="13" spans="1:74" s="428" customFormat="1" ht="11" x14ac:dyDescent="0.3">
      <c r="A13" s="845" t="s">
        <v>8306</v>
      </c>
      <c r="B13" s="846"/>
      <c r="C13" s="847">
        <v>44603</v>
      </c>
      <c r="D13" s="846"/>
      <c r="E13" s="848">
        <v>6191.81</v>
      </c>
      <c r="F13" s="846"/>
      <c r="G13" s="849">
        <v>13.2613</v>
      </c>
      <c r="H13" s="851"/>
      <c r="I13" s="850">
        <v>0.61</v>
      </c>
      <c r="J13" s="850">
        <v>5.89</v>
      </c>
      <c r="K13" s="850">
        <v>0.56999999999999995</v>
      </c>
      <c r="L13" s="850">
        <v>0.59</v>
      </c>
      <c r="M13" s="855"/>
      <c r="N13" s="852">
        <v>10.737399999999999</v>
      </c>
      <c r="O13" s="850">
        <v>5.5991</v>
      </c>
      <c r="P13" s="850">
        <v>6.5351999999999997</v>
      </c>
      <c r="Q13" s="850">
        <v>6.4446000000000003</v>
      </c>
      <c r="R13" s="850">
        <v>5.5663999999999998</v>
      </c>
      <c r="S13" s="850">
        <v>6.3250000000000002</v>
      </c>
      <c r="T13" s="850">
        <v>5.6619000000000002</v>
      </c>
      <c r="U13" s="860">
        <v>5.8765999999999998</v>
      </c>
      <c r="V13" s="850">
        <v>6.1736000000000004</v>
      </c>
      <c r="W13" s="850">
        <v>7.1398999999999999</v>
      </c>
      <c r="X13" s="850">
        <v>7.5041000000000002</v>
      </c>
      <c r="Y13" s="856" t="s">
        <v>430</v>
      </c>
      <c r="Z13" s="850" t="s">
        <v>430</v>
      </c>
      <c r="AA13" s="850">
        <v>5.2918000000000003</v>
      </c>
      <c r="AB13" s="850">
        <v>5.9722999999999997</v>
      </c>
      <c r="AC13" s="850">
        <v>6.0023</v>
      </c>
      <c r="AD13" s="850">
        <v>6.2042000000000002</v>
      </c>
      <c r="AE13" s="850">
        <v>7.8334999999999999</v>
      </c>
      <c r="AF13" s="850">
        <v>6.3556999999999997</v>
      </c>
      <c r="AG13" s="948"/>
      <c r="AH13" s="848">
        <v>31</v>
      </c>
      <c r="AI13" s="848">
        <v>54</v>
      </c>
      <c r="AJ13" s="848">
        <v>52</v>
      </c>
      <c r="AK13" s="848">
        <v>55</v>
      </c>
      <c r="AL13" s="848">
        <v>35</v>
      </c>
      <c r="AM13" s="848">
        <v>92</v>
      </c>
      <c r="AN13" s="848">
        <v>59</v>
      </c>
      <c r="AO13" s="949">
        <v>45</v>
      </c>
      <c r="AP13" s="848">
        <v>38</v>
      </c>
      <c r="AQ13" s="848">
        <v>23</v>
      </c>
      <c r="AR13" s="848">
        <v>44</v>
      </c>
      <c r="AS13" s="848" t="s">
        <v>430</v>
      </c>
      <c r="AT13" s="848" t="s">
        <v>430</v>
      </c>
      <c r="AU13" s="848">
        <v>61</v>
      </c>
      <c r="AV13" s="848">
        <v>106</v>
      </c>
      <c r="AW13" s="848">
        <v>42</v>
      </c>
      <c r="AX13" s="848">
        <v>32</v>
      </c>
      <c r="AY13" s="848">
        <v>72</v>
      </c>
      <c r="AZ13" s="950"/>
      <c r="BA13" s="857">
        <v>97.24</v>
      </c>
      <c r="BB13" s="850" t="s">
        <v>430</v>
      </c>
      <c r="BC13" s="850" t="s">
        <v>430</v>
      </c>
      <c r="BD13" s="850" t="s">
        <v>430</v>
      </c>
      <c r="BE13" s="856" t="s">
        <v>430</v>
      </c>
      <c r="BF13" s="856">
        <v>2.76</v>
      </c>
      <c r="BG13" s="851"/>
      <c r="BH13" s="951">
        <v>2.76</v>
      </c>
      <c r="BI13" s="850" t="s">
        <v>430</v>
      </c>
      <c r="BJ13" s="850" t="s">
        <v>430</v>
      </c>
      <c r="BK13" s="850" t="s">
        <v>430</v>
      </c>
      <c r="BL13" s="850" t="s">
        <v>430</v>
      </c>
      <c r="BM13" s="856">
        <v>97.24</v>
      </c>
      <c r="BN13" s="856" t="s">
        <v>430</v>
      </c>
      <c r="BO13" s="856" t="s">
        <v>430</v>
      </c>
      <c r="BP13" s="856" t="s">
        <v>430</v>
      </c>
      <c r="BQ13" s="856" t="s">
        <v>430</v>
      </c>
      <c r="BR13" s="851"/>
      <c r="BS13" s="858" t="s">
        <v>430</v>
      </c>
      <c r="BT13" s="850" t="s">
        <v>430</v>
      </c>
      <c r="BU13" s="851"/>
      <c r="BV13" s="908" t="s">
        <v>8304</v>
      </c>
    </row>
    <row r="14" spans="1:74" s="428" customFormat="1" x14ac:dyDescent="0.25">
      <c r="A14" s="345" t="s">
        <v>8307</v>
      </c>
      <c r="B14" s="373"/>
      <c r="C14" s="719">
        <v>44278</v>
      </c>
      <c r="D14" s="373"/>
      <c r="E14" s="346">
        <v>5251.22</v>
      </c>
      <c r="F14" s="373"/>
      <c r="G14" s="347">
        <v>13.921799999999999</v>
      </c>
      <c r="H14" s="374"/>
      <c r="I14" s="843">
        <v>0.80274000000000001</v>
      </c>
      <c r="J14" s="843">
        <v>5.82</v>
      </c>
      <c r="K14" s="843">
        <v>0.76163999999999998</v>
      </c>
      <c r="L14" s="843">
        <v>0.78356000000000003</v>
      </c>
      <c r="M14" s="362"/>
      <c r="N14" s="350">
        <v>-3.1459000000000001</v>
      </c>
      <c r="O14" s="348">
        <v>5.0709</v>
      </c>
      <c r="P14" s="348">
        <v>3.3355000000000001</v>
      </c>
      <c r="Q14" s="348">
        <v>4.3518999999999997</v>
      </c>
      <c r="R14" s="348">
        <v>4.5422000000000002</v>
      </c>
      <c r="S14" s="348">
        <v>5.9615999999999998</v>
      </c>
      <c r="T14" s="348">
        <v>5.1891999999999996</v>
      </c>
      <c r="U14" s="354">
        <v>5.4687999999999999</v>
      </c>
      <c r="V14" s="348">
        <v>5.7092000000000001</v>
      </c>
      <c r="W14" s="348">
        <v>6.8947000000000003</v>
      </c>
      <c r="X14" s="348">
        <v>7.3638000000000003</v>
      </c>
      <c r="Y14" s="375">
        <v>5.9985999999999997</v>
      </c>
      <c r="Z14" s="348" t="s">
        <v>430</v>
      </c>
      <c r="AA14" s="348">
        <v>4.8414999999999999</v>
      </c>
      <c r="AB14" s="348">
        <v>5.6428000000000003</v>
      </c>
      <c r="AC14" s="348">
        <v>5.3666</v>
      </c>
      <c r="AD14" s="348">
        <v>5.5465</v>
      </c>
      <c r="AE14" s="348">
        <v>4.4888000000000003</v>
      </c>
      <c r="AF14" s="348">
        <v>6.2340999999999998</v>
      </c>
      <c r="AG14" s="569"/>
      <c r="AH14" s="346">
        <v>70</v>
      </c>
      <c r="AI14" s="346">
        <v>59</v>
      </c>
      <c r="AJ14" s="346">
        <v>103</v>
      </c>
      <c r="AK14" s="346">
        <v>90</v>
      </c>
      <c r="AL14" s="346">
        <v>55</v>
      </c>
      <c r="AM14" s="346">
        <v>104</v>
      </c>
      <c r="AN14" s="346">
        <v>83</v>
      </c>
      <c r="AO14" s="572">
        <v>79</v>
      </c>
      <c r="AP14" s="346">
        <v>81</v>
      </c>
      <c r="AQ14" s="346">
        <v>63</v>
      </c>
      <c r="AR14" s="346">
        <v>65</v>
      </c>
      <c r="AS14" s="346">
        <v>12</v>
      </c>
      <c r="AT14" s="346" t="s">
        <v>430</v>
      </c>
      <c r="AU14" s="346">
        <v>77</v>
      </c>
      <c r="AV14" s="346">
        <v>118</v>
      </c>
      <c r="AW14" s="346">
        <v>84</v>
      </c>
      <c r="AX14" s="346">
        <v>88</v>
      </c>
      <c r="AY14" s="346">
        <v>108</v>
      </c>
      <c r="AZ14" s="584"/>
      <c r="BA14" s="467">
        <v>97.87</v>
      </c>
      <c r="BB14" s="348" t="s">
        <v>430</v>
      </c>
      <c r="BC14" s="348" t="s">
        <v>430</v>
      </c>
      <c r="BD14" s="348" t="s">
        <v>430</v>
      </c>
      <c r="BE14" s="375" t="s">
        <v>430</v>
      </c>
      <c r="BF14" s="375">
        <v>2.13</v>
      </c>
      <c r="BG14" s="374"/>
      <c r="BH14" s="594">
        <v>2.13</v>
      </c>
      <c r="BI14" s="348" t="s">
        <v>430</v>
      </c>
      <c r="BJ14" s="348" t="s">
        <v>430</v>
      </c>
      <c r="BK14" s="348" t="s">
        <v>430</v>
      </c>
      <c r="BL14" s="348" t="s">
        <v>430</v>
      </c>
      <c r="BM14" s="375">
        <v>97.87</v>
      </c>
      <c r="BN14" s="375" t="s">
        <v>430</v>
      </c>
      <c r="BO14" s="375" t="s">
        <v>430</v>
      </c>
      <c r="BP14" s="375" t="s">
        <v>430</v>
      </c>
      <c r="BQ14" s="375" t="s">
        <v>430</v>
      </c>
      <c r="BR14" s="374"/>
      <c r="BS14" s="468" t="s">
        <v>430</v>
      </c>
      <c r="BT14" s="348" t="s">
        <v>430</v>
      </c>
      <c r="BU14" s="374"/>
      <c r="BV14" s="430" t="s">
        <v>555</v>
      </c>
    </row>
    <row r="15" spans="1:74" s="428" customFormat="1" x14ac:dyDescent="0.25">
      <c r="A15" s="345" t="s">
        <v>8308</v>
      </c>
      <c r="B15" s="373"/>
      <c r="C15" s="719">
        <v>44273</v>
      </c>
      <c r="D15" s="373"/>
      <c r="E15" s="841">
        <v>4820.6099999999997</v>
      </c>
      <c r="F15" s="373"/>
      <c r="G15" s="347" t="s">
        <v>430</v>
      </c>
      <c r="H15" s="374"/>
      <c r="I15" s="348" t="s">
        <v>430</v>
      </c>
      <c r="J15" s="348" t="s">
        <v>430</v>
      </c>
      <c r="K15" s="348" t="s">
        <v>430</v>
      </c>
      <c r="L15" s="348" t="s">
        <v>430</v>
      </c>
      <c r="M15" s="362"/>
      <c r="N15" s="350" t="s">
        <v>430</v>
      </c>
      <c r="O15" s="348" t="s">
        <v>430</v>
      </c>
      <c r="P15" s="348" t="s">
        <v>430</v>
      </c>
      <c r="Q15" s="348" t="s">
        <v>430</v>
      </c>
      <c r="R15" s="348" t="s">
        <v>430</v>
      </c>
      <c r="S15" s="348" t="s">
        <v>430</v>
      </c>
      <c r="T15" s="348" t="s">
        <v>430</v>
      </c>
      <c r="U15" s="354" t="s">
        <v>430</v>
      </c>
      <c r="V15" s="348" t="s">
        <v>430</v>
      </c>
      <c r="W15" s="348" t="s">
        <v>430</v>
      </c>
      <c r="X15" s="348" t="s">
        <v>430</v>
      </c>
      <c r="Y15" s="375" t="s">
        <v>430</v>
      </c>
      <c r="Z15" s="348" t="s">
        <v>430</v>
      </c>
      <c r="AA15" s="348" t="s">
        <v>430</v>
      </c>
      <c r="AB15" s="348" t="s">
        <v>430</v>
      </c>
      <c r="AC15" s="348" t="s">
        <v>430</v>
      </c>
      <c r="AD15" s="348" t="s">
        <v>430</v>
      </c>
      <c r="AE15" s="348" t="s">
        <v>430</v>
      </c>
      <c r="AF15" s="348" t="s">
        <v>430</v>
      </c>
      <c r="AG15" s="569"/>
      <c r="AH15" s="346" t="s">
        <v>430</v>
      </c>
      <c r="AI15" s="346" t="s">
        <v>430</v>
      </c>
      <c r="AJ15" s="346" t="s">
        <v>430</v>
      </c>
      <c r="AK15" s="346" t="s">
        <v>430</v>
      </c>
      <c r="AL15" s="346" t="s">
        <v>430</v>
      </c>
      <c r="AM15" s="346" t="s">
        <v>430</v>
      </c>
      <c r="AN15" s="346" t="s">
        <v>430</v>
      </c>
      <c r="AO15" s="572" t="s">
        <v>430</v>
      </c>
      <c r="AP15" s="346" t="s">
        <v>430</v>
      </c>
      <c r="AQ15" s="346" t="s">
        <v>430</v>
      </c>
      <c r="AR15" s="346" t="s">
        <v>430</v>
      </c>
      <c r="AS15" s="346" t="s">
        <v>430</v>
      </c>
      <c r="AT15" s="346" t="s">
        <v>430</v>
      </c>
      <c r="AU15" s="346" t="s">
        <v>430</v>
      </c>
      <c r="AV15" s="346" t="s">
        <v>430</v>
      </c>
      <c r="AW15" s="346" t="s">
        <v>430</v>
      </c>
      <c r="AX15" s="346" t="s">
        <v>430</v>
      </c>
      <c r="AY15" s="346" t="s">
        <v>430</v>
      </c>
      <c r="AZ15" s="584"/>
      <c r="BA15" s="467" t="s">
        <v>430</v>
      </c>
      <c r="BB15" s="348" t="s">
        <v>430</v>
      </c>
      <c r="BC15" s="348" t="s">
        <v>430</v>
      </c>
      <c r="BD15" s="348" t="s">
        <v>430</v>
      </c>
      <c r="BE15" s="375" t="s">
        <v>430</v>
      </c>
      <c r="BF15" s="375" t="s">
        <v>430</v>
      </c>
      <c r="BG15" s="374"/>
      <c r="BH15" s="594" t="s">
        <v>430</v>
      </c>
      <c r="BI15" s="348" t="s">
        <v>430</v>
      </c>
      <c r="BJ15" s="348" t="s">
        <v>430</v>
      </c>
      <c r="BK15" s="348" t="s">
        <v>430</v>
      </c>
      <c r="BL15" s="348" t="s">
        <v>430</v>
      </c>
      <c r="BM15" s="375" t="s">
        <v>430</v>
      </c>
      <c r="BN15" s="375" t="s">
        <v>430</v>
      </c>
      <c r="BO15" s="375" t="s">
        <v>430</v>
      </c>
      <c r="BP15" s="375" t="s">
        <v>430</v>
      </c>
      <c r="BQ15" s="375" t="s">
        <v>430</v>
      </c>
      <c r="BR15" s="374"/>
      <c r="BS15" s="468" t="s">
        <v>430</v>
      </c>
      <c r="BT15" s="348" t="s">
        <v>430</v>
      </c>
      <c r="BU15" s="374"/>
      <c r="BV15" s="430" t="s">
        <v>4782</v>
      </c>
    </row>
    <row r="16" spans="1:74" s="428" customFormat="1" x14ac:dyDescent="0.25">
      <c r="A16" s="345" t="s">
        <v>8309</v>
      </c>
      <c r="B16" s="373"/>
      <c r="C16" s="719">
        <v>44035</v>
      </c>
      <c r="D16" s="373"/>
      <c r="E16" s="346">
        <v>4572.68</v>
      </c>
      <c r="F16" s="373"/>
      <c r="G16" s="347">
        <v>14.297499999999999</v>
      </c>
      <c r="H16" s="374"/>
      <c r="I16" s="348">
        <v>4.3708</v>
      </c>
      <c r="J16" s="348">
        <v>7.5075000000000003</v>
      </c>
      <c r="K16" s="843">
        <v>3.6</v>
      </c>
      <c r="L16" s="348">
        <v>3.83249</v>
      </c>
      <c r="M16" s="362"/>
      <c r="N16" s="350" t="s">
        <v>430</v>
      </c>
      <c r="O16" s="348">
        <v>0</v>
      </c>
      <c r="P16" s="348">
        <v>-18.8752</v>
      </c>
      <c r="Q16" s="348">
        <v>4.2874999999999996</v>
      </c>
      <c r="R16" s="348">
        <v>-5.4809000000000001</v>
      </c>
      <c r="S16" s="348">
        <v>4.5681000000000003</v>
      </c>
      <c r="T16" s="348">
        <v>5.0270999999999999</v>
      </c>
      <c r="U16" s="354">
        <v>3.4159999999999999</v>
      </c>
      <c r="V16" s="348">
        <v>4.8574999999999999</v>
      </c>
      <c r="W16" s="348">
        <v>6.8784999999999998</v>
      </c>
      <c r="X16" s="348">
        <v>7.2808999999999999</v>
      </c>
      <c r="Y16" s="375">
        <v>6.3922999999999996</v>
      </c>
      <c r="Z16" s="348" t="s">
        <v>430</v>
      </c>
      <c r="AA16" s="348">
        <v>0.84640000000000004</v>
      </c>
      <c r="AB16" s="348">
        <v>8.6872000000000007</v>
      </c>
      <c r="AC16" s="348">
        <v>3.9622000000000002</v>
      </c>
      <c r="AD16" s="348">
        <v>4.5395000000000003</v>
      </c>
      <c r="AE16" s="348">
        <v>-3.7124999999999999</v>
      </c>
      <c r="AF16" s="348">
        <v>6.0010000000000003</v>
      </c>
      <c r="AG16" s="569"/>
      <c r="AH16" s="346" t="s">
        <v>430</v>
      </c>
      <c r="AI16" s="346">
        <v>96</v>
      </c>
      <c r="AJ16" s="346">
        <v>135</v>
      </c>
      <c r="AK16" s="346">
        <v>92</v>
      </c>
      <c r="AL16" s="346">
        <v>115</v>
      </c>
      <c r="AM16" s="346">
        <v>132</v>
      </c>
      <c r="AN16" s="346">
        <v>90</v>
      </c>
      <c r="AO16" s="572">
        <v>122</v>
      </c>
      <c r="AP16" s="346">
        <v>115</v>
      </c>
      <c r="AQ16" s="346">
        <v>65</v>
      </c>
      <c r="AR16" s="346">
        <v>70</v>
      </c>
      <c r="AS16" s="346">
        <v>7</v>
      </c>
      <c r="AT16" s="346" t="s">
        <v>430</v>
      </c>
      <c r="AU16" s="346">
        <v>125</v>
      </c>
      <c r="AV16" s="346">
        <v>17</v>
      </c>
      <c r="AW16" s="346">
        <v>121</v>
      </c>
      <c r="AX16" s="346">
        <v>119</v>
      </c>
      <c r="AY16" s="346">
        <v>129</v>
      </c>
      <c r="AZ16" s="584"/>
      <c r="BA16" s="467" t="s">
        <v>430</v>
      </c>
      <c r="BB16" s="348">
        <v>99.74</v>
      </c>
      <c r="BC16" s="348" t="s">
        <v>430</v>
      </c>
      <c r="BD16" s="348" t="s">
        <v>430</v>
      </c>
      <c r="BE16" s="375" t="s">
        <v>430</v>
      </c>
      <c r="BF16" s="375">
        <v>0.26</v>
      </c>
      <c r="BG16" s="374"/>
      <c r="BH16" s="594">
        <v>0.26</v>
      </c>
      <c r="BI16" s="348" t="s">
        <v>430</v>
      </c>
      <c r="BJ16" s="348" t="s">
        <v>430</v>
      </c>
      <c r="BK16" s="348" t="s">
        <v>430</v>
      </c>
      <c r="BL16" s="348" t="s">
        <v>430</v>
      </c>
      <c r="BM16" s="375" t="s">
        <v>430</v>
      </c>
      <c r="BN16" s="375" t="s">
        <v>430</v>
      </c>
      <c r="BO16" s="375" t="s">
        <v>430</v>
      </c>
      <c r="BP16" s="375">
        <v>99.74</v>
      </c>
      <c r="BQ16" s="375" t="s">
        <v>430</v>
      </c>
      <c r="BR16" s="374"/>
      <c r="BS16" s="468" t="s">
        <v>430</v>
      </c>
      <c r="BT16" s="348" t="s">
        <v>430</v>
      </c>
      <c r="BU16" s="374"/>
      <c r="BV16" s="430" t="s">
        <v>4782</v>
      </c>
    </row>
    <row r="17" spans="1:74" s="428" customFormat="1" x14ac:dyDescent="0.25">
      <c r="A17" s="345" t="s">
        <v>8310</v>
      </c>
      <c r="B17" s="373"/>
      <c r="C17" s="719">
        <v>44545</v>
      </c>
      <c r="D17" s="373"/>
      <c r="E17" s="346">
        <v>4225.34</v>
      </c>
      <c r="F17" s="373"/>
      <c r="G17" s="347">
        <v>13.412000000000001</v>
      </c>
      <c r="H17" s="374"/>
      <c r="I17" s="348">
        <v>5.4943999999999997</v>
      </c>
      <c r="J17" s="348">
        <v>7.5430000000000001</v>
      </c>
      <c r="K17" s="843">
        <v>4.3099999999999996</v>
      </c>
      <c r="L17" s="348">
        <v>4.5478899999999998</v>
      </c>
      <c r="M17" s="362"/>
      <c r="N17" s="350" t="s">
        <v>430</v>
      </c>
      <c r="O17" s="348">
        <v>-5.9851999999999999</v>
      </c>
      <c r="P17" s="348">
        <v>11.9069</v>
      </c>
      <c r="Q17" s="348">
        <v>5.0122</v>
      </c>
      <c r="R17" s="348">
        <v>-6.9989999999999997</v>
      </c>
      <c r="S17" s="348">
        <v>4.7385999999999999</v>
      </c>
      <c r="T17" s="348">
        <v>4.1007999999999996</v>
      </c>
      <c r="U17" s="354">
        <v>3.2166999999999999</v>
      </c>
      <c r="V17" s="348">
        <v>4.9226000000000001</v>
      </c>
      <c r="W17" s="348">
        <v>6.7365000000000004</v>
      </c>
      <c r="X17" s="348">
        <v>7.42</v>
      </c>
      <c r="Y17" s="375" t="s">
        <v>430</v>
      </c>
      <c r="Z17" s="348" t="s">
        <v>430</v>
      </c>
      <c r="AA17" s="348">
        <v>-2.2440000000000002</v>
      </c>
      <c r="AB17" s="348">
        <v>8.7066999999999997</v>
      </c>
      <c r="AC17" s="348">
        <v>3.5323000000000002</v>
      </c>
      <c r="AD17" s="348">
        <v>4.2815000000000003</v>
      </c>
      <c r="AE17" s="348">
        <v>32.185000000000002</v>
      </c>
      <c r="AF17" s="348">
        <v>6.3932000000000002</v>
      </c>
      <c r="AG17" s="569"/>
      <c r="AH17" s="346" t="s">
        <v>430</v>
      </c>
      <c r="AI17" s="346">
        <v>123</v>
      </c>
      <c r="AJ17" s="346">
        <v>8</v>
      </c>
      <c r="AK17" s="346">
        <v>82</v>
      </c>
      <c r="AL17" s="346">
        <v>124</v>
      </c>
      <c r="AM17" s="346">
        <v>131</v>
      </c>
      <c r="AN17" s="346">
        <v>119</v>
      </c>
      <c r="AO17" s="572">
        <v>123</v>
      </c>
      <c r="AP17" s="346">
        <v>113</v>
      </c>
      <c r="AQ17" s="346">
        <v>75</v>
      </c>
      <c r="AR17" s="346">
        <v>52</v>
      </c>
      <c r="AS17" s="346" t="s">
        <v>430</v>
      </c>
      <c r="AT17" s="346" t="s">
        <v>430</v>
      </c>
      <c r="AU17" s="346">
        <v>133</v>
      </c>
      <c r="AV17" s="346">
        <v>16</v>
      </c>
      <c r="AW17" s="346">
        <v>122</v>
      </c>
      <c r="AX17" s="346">
        <v>120</v>
      </c>
      <c r="AY17" s="346">
        <v>1</v>
      </c>
      <c r="AZ17" s="584"/>
      <c r="BA17" s="467" t="s">
        <v>430</v>
      </c>
      <c r="BB17" s="348">
        <v>99.87</v>
      </c>
      <c r="BC17" s="348" t="s">
        <v>430</v>
      </c>
      <c r="BD17" s="348" t="s">
        <v>430</v>
      </c>
      <c r="BE17" s="375" t="s">
        <v>430</v>
      </c>
      <c r="BF17" s="375">
        <v>0.13</v>
      </c>
      <c r="BG17" s="374"/>
      <c r="BH17" s="594">
        <v>0.13</v>
      </c>
      <c r="BI17" s="348" t="s">
        <v>430</v>
      </c>
      <c r="BJ17" s="348" t="s">
        <v>430</v>
      </c>
      <c r="BK17" s="348" t="s">
        <v>430</v>
      </c>
      <c r="BL17" s="348" t="s">
        <v>430</v>
      </c>
      <c r="BM17" s="375" t="s">
        <v>430</v>
      </c>
      <c r="BN17" s="375" t="s">
        <v>430</v>
      </c>
      <c r="BO17" s="375" t="s">
        <v>430</v>
      </c>
      <c r="BP17" s="375">
        <v>99.87</v>
      </c>
      <c r="BQ17" s="375" t="s">
        <v>430</v>
      </c>
      <c r="BR17" s="374"/>
      <c r="BS17" s="468" t="s">
        <v>430</v>
      </c>
      <c r="BT17" s="348" t="s">
        <v>430</v>
      </c>
      <c r="BU17" s="374"/>
      <c r="BV17" s="430" t="s">
        <v>4782</v>
      </c>
    </row>
    <row r="18" spans="1:74" s="428" customFormat="1" x14ac:dyDescent="0.25">
      <c r="A18" s="345" t="s">
        <v>8311</v>
      </c>
      <c r="B18" s="373"/>
      <c r="C18" s="719">
        <v>44035</v>
      </c>
      <c r="D18" s="373"/>
      <c r="E18" s="841">
        <v>4072.13</v>
      </c>
      <c r="F18" s="373"/>
      <c r="G18" s="347" t="s">
        <v>430</v>
      </c>
      <c r="H18" s="374"/>
      <c r="I18" s="348" t="s">
        <v>430</v>
      </c>
      <c r="J18" s="348" t="s">
        <v>430</v>
      </c>
      <c r="K18" s="348" t="s">
        <v>430</v>
      </c>
      <c r="L18" s="348" t="s">
        <v>430</v>
      </c>
      <c r="M18" s="362"/>
      <c r="N18" s="350" t="s">
        <v>430</v>
      </c>
      <c r="O18" s="348" t="s">
        <v>430</v>
      </c>
      <c r="P18" s="348" t="s">
        <v>430</v>
      </c>
      <c r="Q18" s="348" t="s">
        <v>430</v>
      </c>
      <c r="R18" s="348" t="s">
        <v>430</v>
      </c>
      <c r="S18" s="348" t="s">
        <v>430</v>
      </c>
      <c r="T18" s="348" t="s">
        <v>430</v>
      </c>
      <c r="U18" s="354" t="s">
        <v>430</v>
      </c>
      <c r="V18" s="348" t="s">
        <v>430</v>
      </c>
      <c r="W18" s="348" t="s">
        <v>430</v>
      </c>
      <c r="X18" s="348" t="s">
        <v>430</v>
      </c>
      <c r="Y18" s="375" t="s">
        <v>430</v>
      </c>
      <c r="Z18" s="348" t="s">
        <v>430</v>
      </c>
      <c r="AA18" s="348" t="s">
        <v>430</v>
      </c>
      <c r="AB18" s="348" t="s">
        <v>430</v>
      </c>
      <c r="AC18" s="348" t="s">
        <v>430</v>
      </c>
      <c r="AD18" s="348" t="s">
        <v>430</v>
      </c>
      <c r="AE18" s="348" t="s">
        <v>430</v>
      </c>
      <c r="AF18" s="348" t="s">
        <v>430</v>
      </c>
      <c r="AG18" s="569"/>
      <c r="AH18" s="346" t="s">
        <v>430</v>
      </c>
      <c r="AI18" s="346" t="s">
        <v>430</v>
      </c>
      <c r="AJ18" s="346" t="s">
        <v>430</v>
      </c>
      <c r="AK18" s="346" t="s">
        <v>430</v>
      </c>
      <c r="AL18" s="346" t="s">
        <v>430</v>
      </c>
      <c r="AM18" s="346" t="s">
        <v>430</v>
      </c>
      <c r="AN18" s="346" t="s">
        <v>430</v>
      </c>
      <c r="AO18" s="572" t="s">
        <v>430</v>
      </c>
      <c r="AP18" s="346" t="s">
        <v>430</v>
      </c>
      <c r="AQ18" s="346" t="s">
        <v>430</v>
      </c>
      <c r="AR18" s="346" t="s">
        <v>430</v>
      </c>
      <c r="AS18" s="346" t="s">
        <v>430</v>
      </c>
      <c r="AT18" s="346" t="s">
        <v>430</v>
      </c>
      <c r="AU18" s="346" t="s">
        <v>430</v>
      </c>
      <c r="AV18" s="346" t="s">
        <v>430</v>
      </c>
      <c r="AW18" s="346" t="s">
        <v>430</v>
      </c>
      <c r="AX18" s="346" t="s">
        <v>430</v>
      </c>
      <c r="AY18" s="346" t="s">
        <v>430</v>
      </c>
      <c r="AZ18" s="584"/>
      <c r="BA18" s="467" t="s">
        <v>430</v>
      </c>
      <c r="BB18" s="348" t="s">
        <v>430</v>
      </c>
      <c r="BC18" s="348" t="s">
        <v>430</v>
      </c>
      <c r="BD18" s="348" t="s">
        <v>430</v>
      </c>
      <c r="BE18" s="375" t="s">
        <v>430</v>
      </c>
      <c r="BF18" s="375" t="s">
        <v>430</v>
      </c>
      <c r="BG18" s="374"/>
      <c r="BH18" s="594" t="s">
        <v>430</v>
      </c>
      <c r="BI18" s="348" t="s">
        <v>430</v>
      </c>
      <c r="BJ18" s="348" t="s">
        <v>430</v>
      </c>
      <c r="BK18" s="348" t="s">
        <v>430</v>
      </c>
      <c r="BL18" s="348" t="s">
        <v>430</v>
      </c>
      <c r="BM18" s="375" t="s">
        <v>430</v>
      </c>
      <c r="BN18" s="375" t="s">
        <v>430</v>
      </c>
      <c r="BO18" s="375" t="s">
        <v>430</v>
      </c>
      <c r="BP18" s="375" t="s">
        <v>430</v>
      </c>
      <c r="BQ18" s="375" t="s">
        <v>430</v>
      </c>
      <c r="BR18" s="374"/>
      <c r="BS18" s="468" t="s">
        <v>430</v>
      </c>
      <c r="BT18" s="348" t="s">
        <v>430</v>
      </c>
      <c r="BU18" s="374"/>
      <c r="BV18" s="430" t="s">
        <v>4782</v>
      </c>
    </row>
    <row r="19" spans="1:74" s="428" customFormat="1" x14ac:dyDescent="0.25">
      <c r="A19" s="345" t="s">
        <v>8312</v>
      </c>
      <c r="B19" s="373"/>
      <c r="C19" s="719">
        <v>44278</v>
      </c>
      <c r="D19" s="373"/>
      <c r="E19" s="346">
        <v>3389.39</v>
      </c>
      <c r="F19" s="373"/>
      <c r="G19" s="347">
        <v>14.004</v>
      </c>
      <c r="H19" s="374"/>
      <c r="I19" s="843">
        <v>3.64E-3</v>
      </c>
      <c r="J19" s="843">
        <v>5.97</v>
      </c>
      <c r="K19" s="843">
        <v>3.3999999999999998E-3</v>
      </c>
      <c r="L19" s="843">
        <v>3.5100000000000001E-3</v>
      </c>
      <c r="M19" s="362"/>
      <c r="N19" s="350">
        <v>-6.2542999999999997</v>
      </c>
      <c r="O19" s="348">
        <v>0.17380000000000001</v>
      </c>
      <c r="P19" s="348">
        <v>-1.1912</v>
      </c>
      <c r="Q19" s="348">
        <v>2.7955999999999999</v>
      </c>
      <c r="R19" s="348">
        <v>3.1614</v>
      </c>
      <c r="S19" s="348">
        <v>6.2766000000000002</v>
      </c>
      <c r="T19" s="348">
        <v>4.9405000000000001</v>
      </c>
      <c r="U19" s="354">
        <v>5.2224000000000004</v>
      </c>
      <c r="V19" s="348">
        <v>5.6778000000000004</v>
      </c>
      <c r="W19" s="348">
        <v>6.9827000000000004</v>
      </c>
      <c r="X19" s="348">
        <v>7.4560000000000004</v>
      </c>
      <c r="Y19" s="375">
        <v>6.0980999999999996</v>
      </c>
      <c r="Z19" s="348" t="s">
        <v>430</v>
      </c>
      <c r="AA19" s="348">
        <v>4.5214999999999996</v>
      </c>
      <c r="AB19" s="348">
        <v>6.0263</v>
      </c>
      <c r="AC19" s="348">
        <v>5.2519999999999998</v>
      </c>
      <c r="AD19" s="348">
        <v>5.5514999999999999</v>
      </c>
      <c r="AE19" s="348">
        <v>1.7471000000000001</v>
      </c>
      <c r="AF19" s="348">
        <v>6.3483999999999998</v>
      </c>
      <c r="AG19" s="569"/>
      <c r="AH19" s="346">
        <v>88</v>
      </c>
      <c r="AI19" s="346">
        <v>94</v>
      </c>
      <c r="AJ19" s="346">
        <v>123</v>
      </c>
      <c r="AK19" s="346">
        <v>102</v>
      </c>
      <c r="AL19" s="346">
        <v>80</v>
      </c>
      <c r="AM19" s="346">
        <v>95</v>
      </c>
      <c r="AN19" s="346">
        <v>99</v>
      </c>
      <c r="AO19" s="572">
        <v>101</v>
      </c>
      <c r="AP19" s="346">
        <v>88</v>
      </c>
      <c r="AQ19" s="346">
        <v>51</v>
      </c>
      <c r="AR19" s="346">
        <v>48</v>
      </c>
      <c r="AS19" s="346">
        <v>11</v>
      </c>
      <c r="AT19" s="346" t="s">
        <v>430</v>
      </c>
      <c r="AU19" s="346">
        <v>89</v>
      </c>
      <c r="AV19" s="346">
        <v>104</v>
      </c>
      <c r="AW19" s="346">
        <v>93</v>
      </c>
      <c r="AX19" s="346">
        <v>86</v>
      </c>
      <c r="AY19" s="346">
        <v>124</v>
      </c>
      <c r="AZ19" s="584"/>
      <c r="BA19" s="467">
        <v>97.44</v>
      </c>
      <c r="BB19" s="348" t="s">
        <v>430</v>
      </c>
      <c r="BC19" s="348" t="s">
        <v>430</v>
      </c>
      <c r="BD19" s="348" t="s">
        <v>430</v>
      </c>
      <c r="BE19" s="375" t="s">
        <v>430</v>
      </c>
      <c r="BF19" s="375">
        <v>2.56</v>
      </c>
      <c r="BG19" s="374"/>
      <c r="BH19" s="594">
        <v>2.56</v>
      </c>
      <c r="BI19" s="348" t="s">
        <v>430</v>
      </c>
      <c r="BJ19" s="348" t="s">
        <v>430</v>
      </c>
      <c r="BK19" s="348" t="s">
        <v>430</v>
      </c>
      <c r="BL19" s="348" t="s">
        <v>430</v>
      </c>
      <c r="BM19" s="375">
        <v>97.44</v>
      </c>
      <c r="BN19" s="375" t="s">
        <v>430</v>
      </c>
      <c r="BO19" s="375" t="s">
        <v>430</v>
      </c>
      <c r="BP19" s="375" t="s">
        <v>430</v>
      </c>
      <c r="BQ19" s="375" t="s">
        <v>430</v>
      </c>
      <c r="BR19" s="374"/>
      <c r="BS19" s="468" t="s">
        <v>430</v>
      </c>
      <c r="BT19" s="348" t="s">
        <v>430</v>
      </c>
      <c r="BU19" s="374"/>
      <c r="BV19" s="430" t="s">
        <v>555</v>
      </c>
    </row>
    <row r="20" spans="1:74" s="428" customFormat="1" x14ac:dyDescent="0.25">
      <c r="A20" s="345" t="s">
        <v>8313</v>
      </c>
      <c r="B20" s="373"/>
      <c r="C20" s="719">
        <v>44589</v>
      </c>
      <c r="D20" s="373"/>
      <c r="E20" s="346">
        <v>3265.34</v>
      </c>
      <c r="F20" s="373"/>
      <c r="G20" s="347">
        <v>13.340199999999999</v>
      </c>
      <c r="H20" s="374"/>
      <c r="I20" s="843">
        <v>0.39</v>
      </c>
      <c r="J20" s="843">
        <v>5.7</v>
      </c>
      <c r="K20" s="843">
        <v>0.37</v>
      </c>
      <c r="L20" s="843">
        <v>0.38</v>
      </c>
      <c r="M20" s="362"/>
      <c r="N20" s="350">
        <v>7.1151999999999997</v>
      </c>
      <c r="O20" s="348">
        <v>6.1136999999999997</v>
      </c>
      <c r="P20" s="348">
        <v>5.9871999999999996</v>
      </c>
      <c r="Q20" s="348">
        <v>5.9941000000000004</v>
      </c>
      <c r="R20" s="348">
        <v>5.3552</v>
      </c>
      <c r="S20" s="348">
        <v>5.87</v>
      </c>
      <c r="T20" s="348">
        <v>5.6289999999999996</v>
      </c>
      <c r="U20" s="354">
        <v>5.6902999999999997</v>
      </c>
      <c r="V20" s="348">
        <v>5.9621000000000004</v>
      </c>
      <c r="W20" s="348">
        <v>6.9634999999999998</v>
      </c>
      <c r="X20" s="348">
        <v>7.3711000000000002</v>
      </c>
      <c r="Y20" s="375" t="s">
        <v>430</v>
      </c>
      <c r="Z20" s="348" t="s">
        <v>430</v>
      </c>
      <c r="AA20" s="348">
        <v>5.3571999999999997</v>
      </c>
      <c r="AB20" s="348">
        <v>5.8070000000000004</v>
      </c>
      <c r="AC20" s="348">
        <v>5.7276999999999996</v>
      </c>
      <c r="AD20" s="348">
        <v>6.0049000000000001</v>
      </c>
      <c r="AE20" s="348">
        <v>6.6608000000000001</v>
      </c>
      <c r="AF20" s="348">
        <v>6.4379</v>
      </c>
      <c r="AG20" s="569"/>
      <c r="AH20" s="346">
        <v>38</v>
      </c>
      <c r="AI20" s="346">
        <v>47</v>
      </c>
      <c r="AJ20" s="346">
        <v>59</v>
      </c>
      <c r="AK20" s="346">
        <v>64</v>
      </c>
      <c r="AL20" s="346">
        <v>40</v>
      </c>
      <c r="AM20" s="346">
        <v>112</v>
      </c>
      <c r="AN20" s="346">
        <v>61</v>
      </c>
      <c r="AO20" s="572">
        <v>60</v>
      </c>
      <c r="AP20" s="346">
        <v>56</v>
      </c>
      <c r="AQ20" s="346">
        <v>53</v>
      </c>
      <c r="AR20" s="346">
        <v>61</v>
      </c>
      <c r="AS20" s="346" t="s">
        <v>430</v>
      </c>
      <c r="AT20" s="346" t="s">
        <v>430</v>
      </c>
      <c r="AU20" s="346">
        <v>58</v>
      </c>
      <c r="AV20" s="346">
        <v>111</v>
      </c>
      <c r="AW20" s="346">
        <v>57</v>
      </c>
      <c r="AX20" s="346">
        <v>44</v>
      </c>
      <c r="AY20" s="346">
        <v>86</v>
      </c>
      <c r="AZ20" s="584"/>
      <c r="BA20" s="467">
        <v>93.34</v>
      </c>
      <c r="BB20" s="348" t="s">
        <v>430</v>
      </c>
      <c r="BC20" s="348" t="s">
        <v>430</v>
      </c>
      <c r="BD20" s="348" t="s">
        <v>430</v>
      </c>
      <c r="BE20" s="375" t="s">
        <v>430</v>
      </c>
      <c r="BF20" s="375">
        <v>6.66</v>
      </c>
      <c r="BG20" s="374"/>
      <c r="BH20" s="594">
        <v>6.66</v>
      </c>
      <c r="BI20" s="348" t="s">
        <v>430</v>
      </c>
      <c r="BJ20" s="348" t="s">
        <v>430</v>
      </c>
      <c r="BK20" s="348" t="s">
        <v>430</v>
      </c>
      <c r="BL20" s="348" t="s">
        <v>430</v>
      </c>
      <c r="BM20" s="375">
        <v>93.34</v>
      </c>
      <c r="BN20" s="375" t="s">
        <v>430</v>
      </c>
      <c r="BO20" s="375" t="s">
        <v>430</v>
      </c>
      <c r="BP20" s="375" t="s">
        <v>430</v>
      </c>
      <c r="BQ20" s="375" t="s">
        <v>430</v>
      </c>
      <c r="BR20" s="374"/>
      <c r="BS20" s="468" t="s">
        <v>430</v>
      </c>
      <c r="BT20" s="348" t="s">
        <v>430</v>
      </c>
      <c r="BU20" s="374"/>
      <c r="BV20" s="430" t="s">
        <v>555</v>
      </c>
    </row>
    <row r="21" spans="1:74" s="428" customFormat="1" x14ac:dyDescent="0.25">
      <c r="A21" s="345" t="s">
        <v>8314</v>
      </c>
      <c r="B21" s="373"/>
      <c r="C21" s="719">
        <v>41369</v>
      </c>
      <c r="D21" s="373"/>
      <c r="E21" s="346">
        <v>3301.69</v>
      </c>
      <c r="F21" s="373"/>
      <c r="G21" s="347">
        <v>72.188900000000004</v>
      </c>
      <c r="H21" s="374"/>
      <c r="I21" s="348" t="s">
        <v>430</v>
      </c>
      <c r="J21" s="348" t="s">
        <v>430</v>
      </c>
      <c r="K21" s="348" t="s">
        <v>430</v>
      </c>
      <c r="L21" s="348" t="s">
        <v>430</v>
      </c>
      <c r="M21" s="362"/>
      <c r="N21" s="350">
        <v>19.7804</v>
      </c>
      <c r="O21" s="348">
        <v>7.7070999999999996</v>
      </c>
      <c r="P21" s="348">
        <v>8.3923000000000005</v>
      </c>
      <c r="Q21" s="348">
        <v>6.8872999999999998</v>
      </c>
      <c r="R21" s="348">
        <v>3.0693999999999999</v>
      </c>
      <c r="S21" s="348">
        <v>7.3838999999999997</v>
      </c>
      <c r="T21" s="348">
        <v>6.9058999999999999</v>
      </c>
      <c r="U21" s="354">
        <v>6.5369000000000002</v>
      </c>
      <c r="V21" s="348">
        <v>6.6134000000000004</v>
      </c>
      <c r="W21" s="348">
        <v>6.3019999999999996</v>
      </c>
      <c r="X21" s="348">
        <v>9.2091999999999992</v>
      </c>
      <c r="Y21" s="375">
        <v>9.7119</v>
      </c>
      <c r="Z21" s="348">
        <v>9.3356999999999992</v>
      </c>
      <c r="AA21" s="348">
        <v>5.0190000000000001</v>
      </c>
      <c r="AB21" s="348">
        <v>7.4490999999999996</v>
      </c>
      <c r="AC21" s="348">
        <v>6.4892000000000003</v>
      </c>
      <c r="AD21" s="348">
        <v>6.5843999999999996</v>
      </c>
      <c r="AE21" s="348">
        <v>11.305099999999999</v>
      </c>
      <c r="AF21" s="348">
        <v>9.5389999999999997</v>
      </c>
      <c r="AG21" s="569"/>
      <c r="AH21" s="346">
        <v>14</v>
      </c>
      <c r="AI21" s="346">
        <v>32</v>
      </c>
      <c r="AJ21" s="346">
        <v>33</v>
      </c>
      <c r="AK21" s="346">
        <v>53</v>
      </c>
      <c r="AL21" s="346">
        <v>81</v>
      </c>
      <c r="AM21" s="346">
        <v>39</v>
      </c>
      <c r="AN21" s="346">
        <v>19</v>
      </c>
      <c r="AO21" s="572">
        <v>15</v>
      </c>
      <c r="AP21" s="346">
        <v>13</v>
      </c>
      <c r="AQ21" s="346">
        <v>86</v>
      </c>
      <c r="AR21" s="346">
        <v>3</v>
      </c>
      <c r="AS21" s="346">
        <v>3</v>
      </c>
      <c r="AT21" s="346">
        <v>2</v>
      </c>
      <c r="AU21" s="346">
        <v>69</v>
      </c>
      <c r="AV21" s="346">
        <v>50</v>
      </c>
      <c r="AW21" s="346">
        <v>16</v>
      </c>
      <c r="AX21" s="346">
        <v>13</v>
      </c>
      <c r="AY21" s="346">
        <v>26</v>
      </c>
      <c r="AZ21" s="584"/>
      <c r="BA21" s="467" t="s">
        <v>430</v>
      </c>
      <c r="BB21" s="348">
        <v>97.14</v>
      </c>
      <c r="BC21" s="348" t="s">
        <v>430</v>
      </c>
      <c r="BD21" s="348" t="s">
        <v>430</v>
      </c>
      <c r="BE21" s="375" t="s">
        <v>430</v>
      </c>
      <c r="BF21" s="375">
        <v>2.86</v>
      </c>
      <c r="BG21" s="374"/>
      <c r="BH21" s="594">
        <v>2.86</v>
      </c>
      <c r="BI21" s="348" t="s">
        <v>430</v>
      </c>
      <c r="BJ21" s="348" t="s">
        <v>430</v>
      </c>
      <c r="BK21" s="348" t="s">
        <v>430</v>
      </c>
      <c r="BL21" s="348" t="s">
        <v>430</v>
      </c>
      <c r="BM21" s="375" t="s">
        <v>430</v>
      </c>
      <c r="BN21" s="375" t="s">
        <v>430</v>
      </c>
      <c r="BO21" s="375" t="s">
        <v>430</v>
      </c>
      <c r="BP21" s="375">
        <v>97.14</v>
      </c>
      <c r="BQ21" s="375" t="s">
        <v>430</v>
      </c>
      <c r="BR21" s="374"/>
      <c r="BS21" s="468" t="s">
        <v>430</v>
      </c>
      <c r="BT21" s="348" t="s">
        <v>430</v>
      </c>
      <c r="BU21" s="374"/>
      <c r="BV21" s="430" t="s">
        <v>555</v>
      </c>
    </row>
    <row r="22" spans="1:74" s="428" customFormat="1" ht="11" x14ac:dyDescent="0.3">
      <c r="A22" s="845" t="s">
        <v>8315</v>
      </c>
      <c r="B22" s="846"/>
      <c r="C22" s="847">
        <v>44603</v>
      </c>
      <c r="D22" s="846"/>
      <c r="E22" s="848">
        <v>2922.8</v>
      </c>
      <c r="F22" s="846"/>
      <c r="G22" s="849">
        <v>13.5244</v>
      </c>
      <c r="H22" s="851"/>
      <c r="I22" s="850">
        <v>5.51</v>
      </c>
      <c r="J22" s="850">
        <v>7.24</v>
      </c>
      <c r="K22" s="850">
        <v>4.3499999999999996</v>
      </c>
      <c r="L22" s="850">
        <v>4.5</v>
      </c>
      <c r="M22" s="855"/>
      <c r="N22" s="852">
        <v>-77.829800000000006</v>
      </c>
      <c r="O22" s="850">
        <v>-5.2154999999999996</v>
      </c>
      <c r="P22" s="850">
        <v>9.3082999999999991</v>
      </c>
      <c r="Q22" s="850">
        <v>-2.4074</v>
      </c>
      <c r="R22" s="850">
        <v>-7.6374000000000004</v>
      </c>
      <c r="S22" s="850">
        <v>7.5846</v>
      </c>
      <c r="T22" s="850">
        <v>4.7320000000000002</v>
      </c>
      <c r="U22" s="860">
        <v>5.4695999999999998</v>
      </c>
      <c r="V22" s="850">
        <v>6.2145000000000001</v>
      </c>
      <c r="W22" s="850">
        <v>6.5846</v>
      </c>
      <c r="X22" s="850">
        <v>7.3701999999999996</v>
      </c>
      <c r="Y22" s="856" t="s">
        <v>430</v>
      </c>
      <c r="Z22" s="850" t="s">
        <v>430</v>
      </c>
      <c r="AA22" s="850">
        <v>2.8496999999999999</v>
      </c>
      <c r="AB22" s="850">
        <v>8.3040000000000003</v>
      </c>
      <c r="AC22" s="850">
        <v>5.9374000000000002</v>
      </c>
      <c r="AD22" s="850">
        <v>5.4996999999999998</v>
      </c>
      <c r="AE22" s="850">
        <v>11.261799999999999</v>
      </c>
      <c r="AF22" s="850">
        <v>6.8128000000000002</v>
      </c>
      <c r="AG22" s="948"/>
      <c r="AH22" s="848">
        <v>121</v>
      </c>
      <c r="AI22" s="848">
        <v>121</v>
      </c>
      <c r="AJ22" s="848">
        <v>22</v>
      </c>
      <c r="AK22" s="848">
        <v>115</v>
      </c>
      <c r="AL22" s="848">
        <v>125</v>
      </c>
      <c r="AM22" s="848">
        <v>34</v>
      </c>
      <c r="AN22" s="848">
        <v>107</v>
      </c>
      <c r="AO22" s="949">
        <v>78</v>
      </c>
      <c r="AP22" s="848">
        <v>35</v>
      </c>
      <c r="AQ22" s="848">
        <v>80</v>
      </c>
      <c r="AR22" s="848">
        <v>62</v>
      </c>
      <c r="AS22" s="848" t="s">
        <v>430</v>
      </c>
      <c r="AT22" s="848" t="s">
        <v>430</v>
      </c>
      <c r="AU22" s="848">
        <v>117</v>
      </c>
      <c r="AV22" s="848">
        <v>25</v>
      </c>
      <c r="AW22" s="848">
        <v>48</v>
      </c>
      <c r="AX22" s="848">
        <v>94</v>
      </c>
      <c r="AY22" s="848">
        <v>27</v>
      </c>
      <c r="AZ22" s="950"/>
      <c r="BA22" s="857">
        <v>97.61</v>
      </c>
      <c r="BB22" s="850" t="s">
        <v>430</v>
      </c>
      <c r="BC22" s="850" t="s">
        <v>430</v>
      </c>
      <c r="BD22" s="850" t="s">
        <v>430</v>
      </c>
      <c r="BE22" s="856" t="s">
        <v>430</v>
      </c>
      <c r="BF22" s="856">
        <v>2.39</v>
      </c>
      <c r="BG22" s="851"/>
      <c r="BH22" s="951">
        <v>2.39</v>
      </c>
      <c r="BI22" s="850" t="s">
        <v>430</v>
      </c>
      <c r="BJ22" s="850" t="s">
        <v>430</v>
      </c>
      <c r="BK22" s="850" t="s">
        <v>430</v>
      </c>
      <c r="BL22" s="850" t="s">
        <v>430</v>
      </c>
      <c r="BM22" s="856">
        <v>97.61</v>
      </c>
      <c r="BN22" s="856" t="s">
        <v>430</v>
      </c>
      <c r="BO22" s="856" t="s">
        <v>430</v>
      </c>
      <c r="BP22" s="856" t="s">
        <v>430</v>
      </c>
      <c r="BQ22" s="856" t="s">
        <v>430</v>
      </c>
      <c r="BR22" s="851"/>
      <c r="BS22" s="858" t="s">
        <v>430</v>
      </c>
      <c r="BT22" s="850" t="s">
        <v>430</v>
      </c>
      <c r="BU22" s="851"/>
      <c r="BV22" s="908" t="s">
        <v>8304</v>
      </c>
    </row>
    <row r="23" spans="1:74" s="428" customFormat="1" x14ac:dyDescent="0.25">
      <c r="A23" s="345" t="s">
        <v>8316</v>
      </c>
      <c r="B23" s="373"/>
      <c r="C23" s="719">
        <v>44649</v>
      </c>
      <c r="D23" s="373"/>
      <c r="E23" s="346">
        <v>2900.65</v>
      </c>
      <c r="F23" s="373"/>
      <c r="G23" s="347">
        <v>13.1846</v>
      </c>
      <c r="H23" s="374"/>
      <c r="I23" s="843">
        <v>0.5</v>
      </c>
      <c r="J23" s="843">
        <v>6.55</v>
      </c>
      <c r="K23" s="843">
        <v>0.46</v>
      </c>
      <c r="L23" s="843">
        <v>0.49</v>
      </c>
      <c r="M23" s="362"/>
      <c r="N23" s="350">
        <v>1.3842000000000001</v>
      </c>
      <c r="O23" s="348">
        <v>3.4152999999999998</v>
      </c>
      <c r="P23" s="348">
        <v>5.7408000000000001</v>
      </c>
      <c r="Q23" s="348">
        <v>8.4710000000000001</v>
      </c>
      <c r="R23" s="348">
        <v>6.7901999999999996</v>
      </c>
      <c r="S23" s="348">
        <v>7.2746000000000004</v>
      </c>
      <c r="T23" s="348">
        <v>6.6989999999999998</v>
      </c>
      <c r="U23" s="354">
        <v>6.3023999999999996</v>
      </c>
      <c r="V23" s="348">
        <v>6.3849</v>
      </c>
      <c r="W23" s="348">
        <v>7.3019999999999996</v>
      </c>
      <c r="X23" s="348">
        <v>7.4687999999999999</v>
      </c>
      <c r="Y23" s="375" t="s">
        <v>430</v>
      </c>
      <c r="Z23" s="348" t="s">
        <v>430</v>
      </c>
      <c r="AA23" s="348">
        <v>6.5784000000000002</v>
      </c>
      <c r="AB23" s="348">
        <v>7.0693999999999999</v>
      </c>
      <c r="AC23" s="348">
        <v>6.4054000000000002</v>
      </c>
      <c r="AD23" s="348">
        <v>6.3910999999999998</v>
      </c>
      <c r="AE23" s="348">
        <v>9.8820999999999994</v>
      </c>
      <c r="AF23" s="348">
        <v>6.4025999999999996</v>
      </c>
      <c r="AG23" s="569"/>
      <c r="AH23" s="346">
        <v>62</v>
      </c>
      <c r="AI23" s="346">
        <v>73</v>
      </c>
      <c r="AJ23" s="346">
        <v>67</v>
      </c>
      <c r="AK23" s="346">
        <v>33</v>
      </c>
      <c r="AL23" s="346">
        <v>20</v>
      </c>
      <c r="AM23" s="346">
        <v>42</v>
      </c>
      <c r="AN23" s="346">
        <v>26</v>
      </c>
      <c r="AO23" s="572">
        <v>22</v>
      </c>
      <c r="AP23" s="346">
        <v>20</v>
      </c>
      <c r="AQ23" s="346">
        <v>6</v>
      </c>
      <c r="AR23" s="346">
        <v>47</v>
      </c>
      <c r="AS23" s="346" t="s">
        <v>430</v>
      </c>
      <c r="AT23" s="346" t="s">
        <v>430</v>
      </c>
      <c r="AU23" s="346">
        <v>29</v>
      </c>
      <c r="AV23" s="346">
        <v>64</v>
      </c>
      <c r="AW23" s="346">
        <v>19</v>
      </c>
      <c r="AX23" s="346">
        <v>20</v>
      </c>
      <c r="AY23" s="346">
        <v>40</v>
      </c>
      <c r="AZ23" s="584"/>
      <c r="BA23" s="467">
        <v>38.36</v>
      </c>
      <c r="BB23" s="348">
        <v>57.14</v>
      </c>
      <c r="BC23" s="348" t="s">
        <v>430</v>
      </c>
      <c r="BD23" s="348" t="s">
        <v>430</v>
      </c>
      <c r="BE23" s="375" t="s">
        <v>430</v>
      </c>
      <c r="BF23" s="375">
        <v>4.5</v>
      </c>
      <c r="BG23" s="374"/>
      <c r="BH23" s="594">
        <v>4.49</v>
      </c>
      <c r="BI23" s="348" t="s">
        <v>430</v>
      </c>
      <c r="BJ23" s="348" t="s">
        <v>430</v>
      </c>
      <c r="BK23" s="348">
        <v>57.14</v>
      </c>
      <c r="BL23" s="348" t="s">
        <v>430</v>
      </c>
      <c r="BM23" s="375">
        <v>38.36</v>
      </c>
      <c r="BN23" s="375" t="s">
        <v>430</v>
      </c>
      <c r="BO23" s="375" t="s">
        <v>430</v>
      </c>
      <c r="BP23" s="375" t="s">
        <v>430</v>
      </c>
      <c r="BQ23" s="375" t="s">
        <v>430</v>
      </c>
      <c r="BR23" s="374"/>
      <c r="BS23" s="468" t="s">
        <v>430</v>
      </c>
      <c r="BT23" s="348" t="s">
        <v>430</v>
      </c>
      <c r="BU23" s="374"/>
      <c r="BV23" s="430" t="s">
        <v>555</v>
      </c>
    </row>
    <row r="24" spans="1:74" s="428" customFormat="1" x14ac:dyDescent="0.25">
      <c r="A24" s="345" t="s">
        <v>8317</v>
      </c>
      <c r="B24" s="373"/>
      <c r="C24" s="719">
        <v>41275</v>
      </c>
      <c r="D24" s="373"/>
      <c r="E24" s="346">
        <v>2629.9</v>
      </c>
      <c r="F24" s="373"/>
      <c r="G24" s="347">
        <v>45.836199999999998</v>
      </c>
      <c r="H24" s="374"/>
      <c r="I24" s="348" t="s">
        <v>430</v>
      </c>
      <c r="J24" s="348" t="s">
        <v>430</v>
      </c>
      <c r="K24" s="348" t="s">
        <v>430</v>
      </c>
      <c r="L24" s="348" t="s">
        <v>430</v>
      </c>
      <c r="M24" s="362"/>
      <c r="N24" s="350">
        <v>26.376999999999999</v>
      </c>
      <c r="O24" s="348">
        <v>8.7126000000000001</v>
      </c>
      <c r="P24" s="348">
        <v>9.2308000000000003</v>
      </c>
      <c r="Q24" s="348">
        <v>8.4453999999999994</v>
      </c>
      <c r="R24" s="348">
        <v>2.8298000000000001</v>
      </c>
      <c r="S24" s="348">
        <v>6.6765999999999996</v>
      </c>
      <c r="T24" s="348">
        <v>6.1131000000000002</v>
      </c>
      <c r="U24" s="354">
        <v>5.7553000000000001</v>
      </c>
      <c r="V24" s="348">
        <v>5.9298999999999999</v>
      </c>
      <c r="W24" s="348">
        <v>2.6522999999999999</v>
      </c>
      <c r="X24" s="348">
        <v>8.5945</v>
      </c>
      <c r="Y24" s="375">
        <v>10.4887</v>
      </c>
      <c r="Z24" s="348">
        <v>11.1355</v>
      </c>
      <c r="AA24" s="348">
        <v>4.6734999999999998</v>
      </c>
      <c r="AB24" s="348">
        <v>7.2220000000000004</v>
      </c>
      <c r="AC24" s="348">
        <v>5.7213000000000003</v>
      </c>
      <c r="AD24" s="348">
        <v>5.9154</v>
      </c>
      <c r="AE24" s="348">
        <v>10.397500000000001</v>
      </c>
      <c r="AF24" s="348">
        <v>11.068899999999999</v>
      </c>
      <c r="AG24" s="569"/>
      <c r="AH24" s="346">
        <v>10</v>
      </c>
      <c r="AI24" s="346">
        <v>25</v>
      </c>
      <c r="AJ24" s="346">
        <v>24</v>
      </c>
      <c r="AK24" s="346">
        <v>35</v>
      </c>
      <c r="AL24" s="346">
        <v>84</v>
      </c>
      <c r="AM24" s="346">
        <v>75</v>
      </c>
      <c r="AN24" s="346">
        <v>42</v>
      </c>
      <c r="AO24" s="572">
        <v>52</v>
      </c>
      <c r="AP24" s="346">
        <v>60</v>
      </c>
      <c r="AQ24" s="346">
        <v>89</v>
      </c>
      <c r="AR24" s="346">
        <v>4</v>
      </c>
      <c r="AS24" s="346">
        <v>2</v>
      </c>
      <c r="AT24" s="346">
        <v>1</v>
      </c>
      <c r="AU24" s="346">
        <v>82</v>
      </c>
      <c r="AV24" s="346">
        <v>56</v>
      </c>
      <c r="AW24" s="346">
        <v>59</v>
      </c>
      <c r="AX24" s="346">
        <v>53</v>
      </c>
      <c r="AY24" s="346">
        <v>36</v>
      </c>
      <c r="AZ24" s="584"/>
      <c r="BA24" s="467" t="s">
        <v>430</v>
      </c>
      <c r="BB24" s="348">
        <v>98.91</v>
      </c>
      <c r="BC24" s="348" t="s">
        <v>430</v>
      </c>
      <c r="BD24" s="348" t="s">
        <v>430</v>
      </c>
      <c r="BE24" s="375" t="s">
        <v>430</v>
      </c>
      <c r="BF24" s="375">
        <v>1.0900000000000001</v>
      </c>
      <c r="BG24" s="374"/>
      <c r="BH24" s="594">
        <v>1.0900000000000001</v>
      </c>
      <c r="BI24" s="348" t="s">
        <v>430</v>
      </c>
      <c r="BJ24" s="348" t="s">
        <v>430</v>
      </c>
      <c r="BK24" s="348" t="s">
        <v>430</v>
      </c>
      <c r="BL24" s="348" t="s">
        <v>430</v>
      </c>
      <c r="BM24" s="375" t="s">
        <v>430</v>
      </c>
      <c r="BN24" s="375" t="s">
        <v>430</v>
      </c>
      <c r="BO24" s="375" t="s">
        <v>430</v>
      </c>
      <c r="BP24" s="375">
        <v>98.91</v>
      </c>
      <c r="BQ24" s="375" t="s">
        <v>430</v>
      </c>
      <c r="BR24" s="374"/>
      <c r="BS24" s="468" t="s">
        <v>430</v>
      </c>
      <c r="BT24" s="348" t="s">
        <v>430</v>
      </c>
      <c r="BU24" s="374"/>
      <c r="BV24" s="430" t="s">
        <v>555</v>
      </c>
    </row>
    <row r="25" spans="1:74" s="428" customFormat="1" x14ac:dyDescent="0.25">
      <c r="A25" s="345" t="s">
        <v>8318</v>
      </c>
      <c r="B25" s="373"/>
      <c r="C25" s="719">
        <v>44838</v>
      </c>
      <c r="D25" s="373"/>
      <c r="E25" s="346">
        <v>2626.93</v>
      </c>
      <c r="F25" s="373"/>
      <c r="G25" s="347">
        <v>13.543699999999999</v>
      </c>
      <c r="H25" s="374"/>
      <c r="I25" s="843">
        <v>9.7799999999999994</v>
      </c>
      <c r="J25" s="843">
        <v>6.98</v>
      </c>
      <c r="K25" s="843">
        <v>6.82</v>
      </c>
      <c r="L25" s="843">
        <v>7.05</v>
      </c>
      <c r="M25" s="362"/>
      <c r="N25" s="350">
        <v>2.6951999999999998</v>
      </c>
      <c r="O25" s="348">
        <v>0.98819999999999997</v>
      </c>
      <c r="P25" s="348">
        <v>9.1018000000000008</v>
      </c>
      <c r="Q25" s="348">
        <v>-7.4284999999999997</v>
      </c>
      <c r="R25" s="348">
        <v>-8.3556000000000008</v>
      </c>
      <c r="S25" s="348">
        <v>6.3089000000000004</v>
      </c>
      <c r="T25" s="348">
        <v>3.609</v>
      </c>
      <c r="U25" s="354">
        <v>5.3517999999999999</v>
      </c>
      <c r="V25" s="348">
        <v>4.8550000000000004</v>
      </c>
      <c r="W25" s="348">
        <v>6.3998999999999997</v>
      </c>
      <c r="X25" s="348">
        <v>7.5252999999999997</v>
      </c>
      <c r="Y25" s="375" t="s">
        <v>430</v>
      </c>
      <c r="Z25" s="348" t="s">
        <v>430</v>
      </c>
      <c r="AA25" s="348">
        <v>0.40079999999999999</v>
      </c>
      <c r="AB25" s="348">
        <v>9.0875000000000004</v>
      </c>
      <c r="AC25" s="348">
        <v>4.6454000000000004</v>
      </c>
      <c r="AD25" s="348">
        <v>5.0831999999999997</v>
      </c>
      <c r="AE25" s="348">
        <v>4.0198999999999998</v>
      </c>
      <c r="AF25" s="348">
        <v>8.0093999999999994</v>
      </c>
      <c r="AG25" s="569"/>
      <c r="AH25" s="346">
        <v>57</v>
      </c>
      <c r="AI25" s="346">
        <v>89</v>
      </c>
      <c r="AJ25" s="346">
        <v>26</v>
      </c>
      <c r="AK25" s="346">
        <v>126</v>
      </c>
      <c r="AL25" s="346">
        <v>128</v>
      </c>
      <c r="AM25" s="346">
        <v>94</v>
      </c>
      <c r="AN25" s="346">
        <v>123</v>
      </c>
      <c r="AO25" s="572">
        <v>90</v>
      </c>
      <c r="AP25" s="346">
        <v>116</v>
      </c>
      <c r="AQ25" s="346">
        <v>85</v>
      </c>
      <c r="AR25" s="346">
        <v>41</v>
      </c>
      <c r="AS25" s="346" t="s">
        <v>430</v>
      </c>
      <c r="AT25" s="346" t="s">
        <v>430</v>
      </c>
      <c r="AU25" s="346">
        <v>128</v>
      </c>
      <c r="AV25" s="346">
        <v>11</v>
      </c>
      <c r="AW25" s="346">
        <v>117</v>
      </c>
      <c r="AX25" s="346">
        <v>112</v>
      </c>
      <c r="AY25" s="346">
        <v>111</v>
      </c>
      <c r="AZ25" s="584"/>
      <c r="BA25" s="467">
        <v>96.33</v>
      </c>
      <c r="BB25" s="348" t="s">
        <v>430</v>
      </c>
      <c r="BC25" s="348" t="s">
        <v>430</v>
      </c>
      <c r="BD25" s="348" t="s">
        <v>430</v>
      </c>
      <c r="BE25" s="375" t="s">
        <v>430</v>
      </c>
      <c r="BF25" s="375">
        <v>3.67</v>
      </c>
      <c r="BG25" s="374"/>
      <c r="BH25" s="594">
        <v>3.67</v>
      </c>
      <c r="BI25" s="348" t="s">
        <v>430</v>
      </c>
      <c r="BJ25" s="348" t="s">
        <v>430</v>
      </c>
      <c r="BK25" s="348" t="s">
        <v>430</v>
      </c>
      <c r="BL25" s="348" t="s">
        <v>430</v>
      </c>
      <c r="BM25" s="375">
        <v>96.33</v>
      </c>
      <c r="BN25" s="375" t="s">
        <v>430</v>
      </c>
      <c r="BO25" s="375" t="s">
        <v>430</v>
      </c>
      <c r="BP25" s="375" t="s">
        <v>430</v>
      </c>
      <c r="BQ25" s="375" t="s">
        <v>430</v>
      </c>
      <c r="BR25" s="374"/>
      <c r="BS25" s="468" t="s">
        <v>430</v>
      </c>
      <c r="BT25" s="348" t="s">
        <v>430</v>
      </c>
      <c r="BU25" s="374"/>
      <c r="BV25" s="430" t="s">
        <v>8304</v>
      </c>
    </row>
    <row r="26" spans="1:74" s="428" customFormat="1" x14ac:dyDescent="0.25">
      <c r="A26" s="345" t="s">
        <v>8319</v>
      </c>
      <c r="B26" s="373"/>
      <c r="C26" s="719">
        <v>45559</v>
      </c>
      <c r="D26" s="373"/>
      <c r="E26" s="346">
        <v>2386.09</v>
      </c>
      <c r="F26" s="373"/>
      <c r="G26" s="347">
        <v>11.5763</v>
      </c>
      <c r="H26" s="374"/>
      <c r="I26" s="843">
        <v>0.76</v>
      </c>
      <c r="J26" s="843">
        <v>7.5580400000000001</v>
      </c>
      <c r="K26" s="843">
        <v>0.7</v>
      </c>
      <c r="L26" s="843">
        <v>0.76</v>
      </c>
      <c r="M26" s="362"/>
      <c r="N26" s="350">
        <v>-2.5222000000000002</v>
      </c>
      <c r="O26" s="348">
        <v>-0.2102</v>
      </c>
      <c r="P26" s="348">
        <v>3.9668000000000001</v>
      </c>
      <c r="Q26" s="348">
        <v>8.9490999999999996</v>
      </c>
      <c r="R26" s="348">
        <v>6.7615999999999996</v>
      </c>
      <c r="S26" s="348">
        <v>7.7998000000000003</v>
      </c>
      <c r="T26" s="348">
        <v>6.9619</v>
      </c>
      <c r="U26" s="354">
        <v>6.4206000000000003</v>
      </c>
      <c r="V26" s="348">
        <v>6.5663</v>
      </c>
      <c r="W26" s="348" t="s">
        <v>430</v>
      </c>
      <c r="X26" s="348" t="s">
        <v>430</v>
      </c>
      <c r="Y26" s="375" t="s">
        <v>430</v>
      </c>
      <c r="Z26" s="348" t="s">
        <v>430</v>
      </c>
      <c r="AA26" s="348">
        <v>6.9787999999999997</v>
      </c>
      <c r="AB26" s="348">
        <v>7.5339</v>
      </c>
      <c r="AC26" s="348">
        <v>6.4920999999999998</v>
      </c>
      <c r="AD26" s="348">
        <v>6.4942000000000002</v>
      </c>
      <c r="AE26" s="348">
        <v>9.6419999999999995</v>
      </c>
      <c r="AF26" s="348">
        <v>7.7473000000000001</v>
      </c>
      <c r="AG26" s="569"/>
      <c r="AH26" s="346">
        <v>68</v>
      </c>
      <c r="AI26" s="346">
        <v>98</v>
      </c>
      <c r="AJ26" s="346">
        <v>99</v>
      </c>
      <c r="AK26" s="346">
        <v>23</v>
      </c>
      <c r="AL26" s="346">
        <v>21</v>
      </c>
      <c r="AM26" s="346">
        <v>26</v>
      </c>
      <c r="AN26" s="346">
        <v>18</v>
      </c>
      <c r="AO26" s="572">
        <v>18</v>
      </c>
      <c r="AP26" s="346">
        <v>14</v>
      </c>
      <c r="AQ26" s="346" t="s">
        <v>430</v>
      </c>
      <c r="AR26" s="346" t="s">
        <v>430</v>
      </c>
      <c r="AS26" s="346" t="s">
        <v>430</v>
      </c>
      <c r="AT26" s="346" t="s">
        <v>430</v>
      </c>
      <c r="AU26" s="346">
        <v>20</v>
      </c>
      <c r="AV26" s="346">
        <v>47</v>
      </c>
      <c r="AW26" s="346">
        <v>15</v>
      </c>
      <c r="AX26" s="346">
        <v>16</v>
      </c>
      <c r="AY26" s="346">
        <v>44</v>
      </c>
      <c r="AZ26" s="584"/>
      <c r="BA26" s="467">
        <v>0.21</v>
      </c>
      <c r="BB26" s="348">
        <v>94.41</v>
      </c>
      <c r="BC26" s="348" t="s">
        <v>430</v>
      </c>
      <c r="BD26" s="348" t="s">
        <v>430</v>
      </c>
      <c r="BE26" s="375" t="s">
        <v>430</v>
      </c>
      <c r="BF26" s="375">
        <v>5.38</v>
      </c>
      <c r="BG26" s="374"/>
      <c r="BH26" s="594">
        <v>5.38</v>
      </c>
      <c r="BI26" s="348">
        <v>1.06</v>
      </c>
      <c r="BJ26" s="348">
        <v>5.85</v>
      </c>
      <c r="BK26" s="348">
        <v>87.5</v>
      </c>
      <c r="BL26" s="348" t="s">
        <v>430</v>
      </c>
      <c r="BM26" s="375">
        <v>0.21</v>
      </c>
      <c r="BN26" s="375" t="s">
        <v>430</v>
      </c>
      <c r="BO26" s="375" t="s">
        <v>430</v>
      </c>
      <c r="BP26" s="375" t="s">
        <v>430</v>
      </c>
      <c r="BQ26" s="375" t="s">
        <v>430</v>
      </c>
      <c r="BR26" s="374"/>
      <c r="BS26" s="468" t="s">
        <v>430</v>
      </c>
      <c r="BT26" s="348">
        <v>90.413438700958693</v>
      </c>
      <c r="BU26" s="374"/>
      <c r="BV26" s="430" t="s">
        <v>555</v>
      </c>
    </row>
    <row r="27" spans="1:74" s="428" customFormat="1" x14ac:dyDescent="0.25">
      <c r="A27" s="345" t="s">
        <v>8320</v>
      </c>
      <c r="B27" s="373"/>
      <c r="C27" s="719">
        <v>45783</v>
      </c>
      <c r="D27" s="373"/>
      <c r="E27" s="346">
        <v>2128.66</v>
      </c>
      <c r="F27" s="373"/>
      <c r="G27" s="347">
        <v>10.983499999999999</v>
      </c>
      <c r="H27" s="374"/>
      <c r="I27" s="348">
        <v>0.22048999999999999</v>
      </c>
      <c r="J27" s="348">
        <v>6.62</v>
      </c>
      <c r="K27" s="843">
        <v>0.28766999999999998</v>
      </c>
      <c r="L27" s="348">
        <v>0.21745</v>
      </c>
      <c r="M27" s="362"/>
      <c r="N27" s="350">
        <v>-0.66459999999999997</v>
      </c>
      <c r="O27" s="348">
        <v>3.3241000000000001</v>
      </c>
      <c r="P27" s="348">
        <v>5.3700999999999999</v>
      </c>
      <c r="Q27" s="348">
        <v>8.3345000000000002</v>
      </c>
      <c r="R27" s="348">
        <v>7.3240999999999996</v>
      </c>
      <c r="S27" s="348">
        <v>8.1466999999999992</v>
      </c>
      <c r="T27" s="348">
        <v>7.9183000000000003</v>
      </c>
      <c r="U27" s="354">
        <v>7.3319999999999999</v>
      </c>
      <c r="V27" s="348">
        <v>7.2282999999999999</v>
      </c>
      <c r="W27" s="348" t="s">
        <v>430</v>
      </c>
      <c r="X27" s="348" t="s">
        <v>430</v>
      </c>
      <c r="Y27" s="375" t="s">
        <v>430</v>
      </c>
      <c r="Z27" s="348" t="s">
        <v>430</v>
      </c>
      <c r="AA27" s="348">
        <v>7.1425000000000001</v>
      </c>
      <c r="AB27" s="348">
        <v>8.0927000000000007</v>
      </c>
      <c r="AC27" s="348">
        <v>7.3696999999999999</v>
      </c>
      <c r="AD27" s="348">
        <v>7.2092999999999998</v>
      </c>
      <c r="AE27" s="348">
        <v>8.6273</v>
      </c>
      <c r="AF27" s="348">
        <v>7.2073</v>
      </c>
      <c r="AG27" s="569"/>
      <c r="AH27" s="346">
        <v>66</v>
      </c>
      <c r="AI27" s="346">
        <v>75</v>
      </c>
      <c r="AJ27" s="346">
        <v>78</v>
      </c>
      <c r="AK27" s="346">
        <v>38</v>
      </c>
      <c r="AL27" s="346">
        <v>10</v>
      </c>
      <c r="AM27" s="346">
        <v>13</v>
      </c>
      <c r="AN27" s="346">
        <v>2</v>
      </c>
      <c r="AO27" s="572">
        <v>2</v>
      </c>
      <c r="AP27" s="346">
        <v>3</v>
      </c>
      <c r="AQ27" s="346" t="s">
        <v>430</v>
      </c>
      <c r="AR27" s="346" t="s">
        <v>430</v>
      </c>
      <c r="AS27" s="346" t="s">
        <v>430</v>
      </c>
      <c r="AT27" s="346" t="s">
        <v>430</v>
      </c>
      <c r="AU27" s="346">
        <v>13</v>
      </c>
      <c r="AV27" s="346">
        <v>27</v>
      </c>
      <c r="AW27" s="346">
        <v>2</v>
      </c>
      <c r="AX27" s="346">
        <v>3</v>
      </c>
      <c r="AY27" s="346">
        <v>59</v>
      </c>
      <c r="AZ27" s="584"/>
      <c r="BA27" s="467" t="s">
        <v>430</v>
      </c>
      <c r="BB27" s="348">
        <v>96.89</v>
      </c>
      <c r="BC27" s="348" t="s">
        <v>430</v>
      </c>
      <c r="BD27" s="348" t="s">
        <v>430</v>
      </c>
      <c r="BE27" s="375" t="s">
        <v>430</v>
      </c>
      <c r="BF27" s="375">
        <v>3.11</v>
      </c>
      <c r="BG27" s="374"/>
      <c r="BH27" s="594">
        <v>3.11</v>
      </c>
      <c r="BI27" s="348">
        <v>41.43</v>
      </c>
      <c r="BJ27" s="348">
        <v>6.61</v>
      </c>
      <c r="BK27" s="348">
        <v>48.85</v>
      </c>
      <c r="BL27" s="348" t="s">
        <v>430</v>
      </c>
      <c r="BM27" s="375" t="s">
        <v>430</v>
      </c>
      <c r="BN27" s="375" t="s">
        <v>430</v>
      </c>
      <c r="BO27" s="375" t="s">
        <v>430</v>
      </c>
      <c r="BP27" s="375" t="s">
        <v>430</v>
      </c>
      <c r="BQ27" s="375" t="s">
        <v>430</v>
      </c>
      <c r="BR27" s="374"/>
      <c r="BS27" s="468">
        <v>5.95738328119148</v>
      </c>
      <c r="BT27" s="348">
        <v>7.7237253915447504</v>
      </c>
      <c r="BU27" s="374"/>
      <c r="BV27" s="430" t="s">
        <v>555</v>
      </c>
    </row>
    <row r="28" spans="1:74" s="428" customFormat="1" x14ac:dyDescent="0.25">
      <c r="A28" s="345" t="s">
        <v>8321</v>
      </c>
      <c r="B28" s="373"/>
      <c r="C28" s="719">
        <v>43858</v>
      </c>
      <c r="D28" s="373"/>
      <c r="E28" s="346">
        <v>2236.58</v>
      </c>
      <c r="F28" s="373"/>
      <c r="G28" s="347">
        <v>15.738200000000001</v>
      </c>
      <c r="H28" s="374"/>
      <c r="I28" s="348" t="s">
        <v>430</v>
      </c>
      <c r="J28" s="348" t="s">
        <v>430</v>
      </c>
      <c r="K28" s="348" t="s">
        <v>430</v>
      </c>
      <c r="L28" s="348" t="s">
        <v>430</v>
      </c>
      <c r="M28" s="362"/>
      <c r="N28" s="350" t="s">
        <v>430</v>
      </c>
      <c r="O28" s="348">
        <v>-1.3914</v>
      </c>
      <c r="P28" s="348">
        <v>5.9584000000000001</v>
      </c>
      <c r="Q28" s="348">
        <v>7.3693999999999997</v>
      </c>
      <c r="R28" s="348">
        <v>2.1141000000000001</v>
      </c>
      <c r="S28" s="348">
        <v>6.2611999999999997</v>
      </c>
      <c r="T28" s="348">
        <v>6.2286999999999999</v>
      </c>
      <c r="U28" s="354">
        <v>5.8967000000000001</v>
      </c>
      <c r="V28" s="348">
        <v>6.1294000000000004</v>
      </c>
      <c r="W28" s="348">
        <v>7.1551</v>
      </c>
      <c r="X28" s="348">
        <v>7.8448000000000002</v>
      </c>
      <c r="Y28" s="375">
        <v>6.6539999999999999</v>
      </c>
      <c r="Z28" s="348" t="s">
        <v>430</v>
      </c>
      <c r="AA28" s="348">
        <v>4.4245999999999999</v>
      </c>
      <c r="AB28" s="348">
        <v>7.1502999999999997</v>
      </c>
      <c r="AC28" s="348">
        <v>5.9340000000000002</v>
      </c>
      <c r="AD28" s="348">
        <v>6.1368999999999998</v>
      </c>
      <c r="AE28" s="348">
        <v>9.2203999999999997</v>
      </c>
      <c r="AF28" s="348">
        <v>7.0914999999999999</v>
      </c>
      <c r="AG28" s="569"/>
      <c r="AH28" s="346" t="s">
        <v>430</v>
      </c>
      <c r="AI28" s="346">
        <v>107</v>
      </c>
      <c r="AJ28" s="346">
        <v>60</v>
      </c>
      <c r="AK28" s="346">
        <v>51</v>
      </c>
      <c r="AL28" s="346">
        <v>92</v>
      </c>
      <c r="AM28" s="346">
        <v>96</v>
      </c>
      <c r="AN28" s="346">
        <v>33</v>
      </c>
      <c r="AO28" s="572">
        <v>43</v>
      </c>
      <c r="AP28" s="346">
        <v>40</v>
      </c>
      <c r="AQ28" s="346">
        <v>21</v>
      </c>
      <c r="AR28" s="346">
        <v>6</v>
      </c>
      <c r="AS28" s="346">
        <v>4</v>
      </c>
      <c r="AT28" s="346" t="s">
        <v>430</v>
      </c>
      <c r="AU28" s="346">
        <v>93</v>
      </c>
      <c r="AV28" s="346">
        <v>60</v>
      </c>
      <c r="AW28" s="346">
        <v>49</v>
      </c>
      <c r="AX28" s="346">
        <v>38</v>
      </c>
      <c r="AY28" s="346">
        <v>48</v>
      </c>
      <c r="AZ28" s="584"/>
      <c r="BA28" s="467" t="s">
        <v>430</v>
      </c>
      <c r="BB28" s="348">
        <v>97.58</v>
      </c>
      <c r="BC28" s="348" t="s">
        <v>430</v>
      </c>
      <c r="BD28" s="348" t="s">
        <v>430</v>
      </c>
      <c r="BE28" s="375" t="s">
        <v>430</v>
      </c>
      <c r="BF28" s="375">
        <v>2.42</v>
      </c>
      <c r="BG28" s="374"/>
      <c r="BH28" s="594">
        <v>2.42</v>
      </c>
      <c r="BI28" s="348" t="s">
        <v>430</v>
      </c>
      <c r="BJ28" s="348" t="s">
        <v>430</v>
      </c>
      <c r="BK28" s="348" t="s">
        <v>430</v>
      </c>
      <c r="BL28" s="348" t="s">
        <v>430</v>
      </c>
      <c r="BM28" s="375" t="s">
        <v>430</v>
      </c>
      <c r="BN28" s="375" t="s">
        <v>430</v>
      </c>
      <c r="BO28" s="375" t="s">
        <v>430</v>
      </c>
      <c r="BP28" s="375">
        <v>97.58</v>
      </c>
      <c r="BQ28" s="375" t="s">
        <v>430</v>
      </c>
      <c r="BR28" s="374"/>
      <c r="BS28" s="468" t="s">
        <v>430</v>
      </c>
      <c r="BT28" s="348" t="s">
        <v>430</v>
      </c>
      <c r="BU28" s="374"/>
      <c r="BV28" s="430" t="s">
        <v>555</v>
      </c>
    </row>
    <row r="29" spans="1:74" s="428" customFormat="1" x14ac:dyDescent="0.25">
      <c r="A29" s="345" t="s">
        <v>8322</v>
      </c>
      <c r="B29" s="373"/>
      <c r="C29" s="719">
        <v>45643</v>
      </c>
      <c r="D29" s="373"/>
      <c r="E29" s="346">
        <v>2372.75</v>
      </c>
      <c r="F29" s="373"/>
      <c r="G29" s="347">
        <v>11.306800000000001</v>
      </c>
      <c r="H29" s="374"/>
      <c r="I29" s="843">
        <v>0.31</v>
      </c>
      <c r="J29" s="843">
        <v>6.99</v>
      </c>
      <c r="K29" s="843">
        <v>0.3</v>
      </c>
      <c r="L29" s="843">
        <v>0.31</v>
      </c>
      <c r="M29" s="362"/>
      <c r="N29" s="350">
        <v>-1.2911999999999999</v>
      </c>
      <c r="O29" s="348">
        <v>3.0137</v>
      </c>
      <c r="P29" s="348">
        <v>5.3550000000000004</v>
      </c>
      <c r="Q29" s="348">
        <v>8.4666999999999994</v>
      </c>
      <c r="R29" s="348">
        <v>7.5879000000000003</v>
      </c>
      <c r="S29" s="348">
        <v>8.11</v>
      </c>
      <c r="T29" s="348">
        <v>7.8251999999999997</v>
      </c>
      <c r="U29" s="354">
        <v>7.1740000000000004</v>
      </c>
      <c r="V29" s="348">
        <v>7.0568</v>
      </c>
      <c r="W29" s="348" t="s">
        <v>430</v>
      </c>
      <c r="X29" s="348" t="s">
        <v>430</v>
      </c>
      <c r="Y29" s="375" t="s">
        <v>430</v>
      </c>
      <c r="Z29" s="348" t="s">
        <v>430</v>
      </c>
      <c r="AA29" s="348">
        <v>7.2121000000000004</v>
      </c>
      <c r="AB29" s="348">
        <v>8.0188000000000006</v>
      </c>
      <c r="AC29" s="348">
        <v>7.2271999999999998</v>
      </c>
      <c r="AD29" s="348">
        <v>7.0438000000000001</v>
      </c>
      <c r="AE29" s="348">
        <v>8.8666</v>
      </c>
      <c r="AF29" s="348">
        <v>7.3507999999999996</v>
      </c>
      <c r="AG29" s="569"/>
      <c r="AH29" s="346">
        <v>67</v>
      </c>
      <c r="AI29" s="346">
        <v>79</v>
      </c>
      <c r="AJ29" s="346">
        <v>79</v>
      </c>
      <c r="AK29" s="346">
        <v>34</v>
      </c>
      <c r="AL29" s="346">
        <v>3</v>
      </c>
      <c r="AM29" s="346">
        <v>14</v>
      </c>
      <c r="AN29" s="346">
        <v>3</v>
      </c>
      <c r="AO29" s="572">
        <v>4</v>
      </c>
      <c r="AP29" s="346">
        <v>5</v>
      </c>
      <c r="AQ29" s="346" t="s">
        <v>430</v>
      </c>
      <c r="AR29" s="346" t="s">
        <v>430</v>
      </c>
      <c r="AS29" s="346" t="s">
        <v>430</v>
      </c>
      <c r="AT29" s="346" t="s">
        <v>430</v>
      </c>
      <c r="AU29" s="346">
        <v>9</v>
      </c>
      <c r="AV29" s="346">
        <v>28</v>
      </c>
      <c r="AW29" s="346">
        <v>5</v>
      </c>
      <c r="AX29" s="346">
        <v>4</v>
      </c>
      <c r="AY29" s="346">
        <v>53</v>
      </c>
      <c r="AZ29" s="584"/>
      <c r="BA29" s="467" t="s">
        <v>430</v>
      </c>
      <c r="BB29" s="348">
        <v>97.5</v>
      </c>
      <c r="BC29" s="348" t="s">
        <v>430</v>
      </c>
      <c r="BD29" s="348" t="s">
        <v>430</v>
      </c>
      <c r="BE29" s="375" t="s">
        <v>430</v>
      </c>
      <c r="BF29" s="375">
        <v>2.5</v>
      </c>
      <c r="BG29" s="374"/>
      <c r="BH29" s="594">
        <v>2.5</v>
      </c>
      <c r="BI29" s="348">
        <v>60.32</v>
      </c>
      <c r="BJ29" s="348">
        <v>19.690000000000001</v>
      </c>
      <c r="BK29" s="348">
        <v>17.489999999999998</v>
      </c>
      <c r="BL29" s="348" t="s">
        <v>430</v>
      </c>
      <c r="BM29" s="375" t="s">
        <v>430</v>
      </c>
      <c r="BN29" s="375" t="s">
        <v>430</v>
      </c>
      <c r="BO29" s="375" t="s">
        <v>430</v>
      </c>
      <c r="BP29" s="375" t="s">
        <v>430</v>
      </c>
      <c r="BQ29" s="375" t="s">
        <v>430</v>
      </c>
      <c r="BR29" s="374"/>
      <c r="BS29" s="468" t="s">
        <v>430</v>
      </c>
      <c r="BT29" s="348">
        <v>20.854770174170898</v>
      </c>
      <c r="BU29" s="374"/>
      <c r="BV29" s="430" t="s">
        <v>555</v>
      </c>
    </row>
    <row r="30" spans="1:74" s="428" customFormat="1" x14ac:dyDescent="0.25">
      <c r="A30" s="345" t="s">
        <v>8323</v>
      </c>
      <c r="B30" s="373"/>
      <c r="C30" s="719">
        <v>44483</v>
      </c>
      <c r="D30" s="373"/>
      <c r="E30" s="346">
        <v>2123.64</v>
      </c>
      <c r="F30" s="373"/>
      <c r="G30" s="347">
        <v>13.4292</v>
      </c>
      <c r="H30" s="374"/>
      <c r="I30" s="348">
        <v>0.51990000000000003</v>
      </c>
      <c r="J30" s="348">
        <v>6.5007999999999999</v>
      </c>
      <c r="K30" s="843">
        <v>0.56000000000000005</v>
      </c>
      <c r="L30" s="348">
        <v>0.50770000000000004</v>
      </c>
      <c r="M30" s="362"/>
      <c r="N30" s="350">
        <v>1.6308</v>
      </c>
      <c r="O30" s="348">
        <v>2.9904999999999999</v>
      </c>
      <c r="P30" s="348">
        <v>5.7918000000000003</v>
      </c>
      <c r="Q30" s="348">
        <v>8.1795000000000009</v>
      </c>
      <c r="R30" s="348">
        <v>6.4264999999999999</v>
      </c>
      <c r="S30" s="348">
        <v>7.1795</v>
      </c>
      <c r="T30" s="348">
        <v>6.3476999999999997</v>
      </c>
      <c r="U30" s="354">
        <v>6.0465999999999998</v>
      </c>
      <c r="V30" s="348">
        <v>6.1822999999999997</v>
      </c>
      <c r="W30" s="348">
        <v>7.2286999999999999</v>
      </c>
      <c r="X30" s="348">
        <v>7.4706000000000001</v>
      </c>
      <c r="Y30" s="375" t="s">
        <v>430</v>
      </c>
      <c r="Z30" s="348" t="s">
        <v>430</v>
      </c>
      <c r="AA30" s="348">
        <v>6.2790999999999997</v>
      </c>
      <c r="AB30" s="348">
        <v>6.8285999999999998</v>
      </c>
      <c r="AC30" s="348">
        <v>6.1562999999999999</v>
      </c>
      <c r="AD30" s="348">
        <v>6.2016</v>
      </c>
      <c r="AE30" s="348">
        <v>9.6743000000000006</v>
      </c>
      <c r="AF30" s="348">
        <v>6.1894999999999998</v>
      </c>
      <c r="AG30" s="569"/>
      <c r="AH30" s="346">
        <v>61</v>
      </c>
      <c r="AI30" s="346">
        <v>81</v>
      </c>
      <c r="AJ30" s="346">
        <v>66</v>
      </c>
      <c r="AK30" s="346">
        <v>40</v>
      </c>
      <c r="AL30" s="346">
        <v>25</v>
      </c>
      <c r="AM30" s="346">
        <v>46</v>
      </c>
      <c r="AN30" s="346">
        <v>31</v>
      </c>
      <c r="AO30" s="572">
        <v>33</v>
      </c>
      <c r="AP30" s="346">
        <v>37</v>
      </c>
      <c r="AQ30" s="346">
        <v>12</v>
      </c>
      <c r="AR30" s="346">
        <v>46</v>
      </c>
      <c r="AS30" s="346" t="s">
        <v>430</v>
      </c>
      <c r="AT30" s="346" t="s">
        <v>430</v>
      </c>
      <c r="AU30" s="346">
        <v>33</v>
      </c>
      <c r="AV30" s="346">
        <v>74</v>
      </c>
      <c r="AW30" s="346">
        <v>29</v>
      </c>
      <c r="AX30" s="346">
        <v>34</v>
      </c>
      <c r="AY30" s="346">
        <v>43</v>
      </c>
      <c r="AZ30" s="584"/>
      <c r="BA30" s="467">
        <v>47.51</v>
      </c>
      <c r="BB30" s="348">
        <v>47.91</v>
      </c>
      <c r="BC30" s="348" t="s">
        <v>430</v>
      </c>
      <c r="BD30" s="348" t="s">
        <v>430</v>
      </c>
      <c r="BE30" s="375" t="s">
        <v>430</v>
      </c>
      <c r="BF30" s="375">
        <v>4.58</v>
      </c>
      <c r="BG30" s="374"/>
      <c r="BH30" s="594">
        <v>4.58</v>
      </c>
      <c r="BI30" s="348" t="s">
        <v>430</v>
      </c>
      <c r="BJ30" s="348" t="s">
        <v>430</v>
      </c>
      <c r="BK30" s="348">
        <v>47.91</v>
      </c>
      <c r="BL30" s="348" t="s">
        <v>430</v>
      </c>
      <c r="BM30" s="375">
        <v>47.51</v>
      </c>
      <c r="BN30" s="375" t="s">
        <v>430</v>
      </c>
      <c r="BO30" s="375" t="s">
        <v>430</v>
      </c>
      <c r="BP30" s="375" t="s">
        <v>430</v>
      </c>
      <c r="BQ30" s="375" t="s">
        <v>430</v>
      </c>
      <c r="BR30" s="374"/>
      <c r="BS30" s="468" t="s">
        <v>430</v>
      </c>
      <c r="BT30" s="348" t="s">
        <v>430</v>
      </c>
      <c r="BU30" s="374"/>
      <c r="BV30" s="430" t="s">
        <v>8304</v>
      </c>
    </row>
    <row r="31" spans="1:74" s="428" customFormat="1" x14ac:dyDescent="0.25">
      <c r="A31" s="345" t="s">
        <v>8324</v>
      </c>
      <c r="B31" s="373"/>
      <c r="C31" s="719">
        <v>44909</v>
      </c>
      <c r="D31" s="373"/>
      <c r="E31" s="346">
        <v>2081.96</v>
      </c>
      <c r="F31" s="373"/>
      <c r="G31" s="347">
        <v>13.146800000000001</v>
      </c>
      <c r="H31" s="374"/>
      <c r="I31" s="348">
        <v>6.3445999999999998</v>
      </c>
      <c r="J31" s="348">
        <v>7.4962999999999997</v>
      </c>
      <c r="K31" s="843">
        <v>4.79</v>
      </c>
      <c r="L31" s="348">
        <v>5.0447899999999999</v>
      </c>
      <c r="M31" s="362"/>
      <c r="N31" s="350" t="s">
        <v>430</v>
      </c>
      <c r="O31" s="348">
        <v>48.017899999999997</v>
      </c>
      <c r="P31" s="348">
        <v>18.984500000000001</v>
      </c>
      <c r="Q31" s="348">
        <v>5.4565000000000001</v>
      </c>
      <c r="R31" s="348">
        <v>-5.6558000000000002</v>
      </c>
      <c r="S31" s="348">
        <v>8.5279000000000007</v>
      </c>
      <c r="T31" s="348">
        <v>5.5753000000000004</v>
      </c>
      <c r="U31" s="354">
        <v>3.875</v>
      </c>
      <c r="V31" s="348">
        <v>5.0907999999999998</v>
      </c>
      <c r="W31" s="348">
        <v>6.8936999999999999</v>
      </c>
      <c r="X31" s="348">
        <v>7.3894000000000002</v>
      </c>
      <c r="Y31" s="375" t="s">
        <v>430</v>
      </c>
      <c r="Z31" s="348" t="s">
        <v>430</v>
      </c>
      <c r="AA31" s="348">
        <v>1.5296000000000001</v>
      </c>
      <c r="AB31" s="348">
        <v>10.526400000000001</v>
      </c>
      <c r="AC31" s="348">
        <v>4.4527000000000001</v>
      </c>
      <c r="AD31" s="348">
        <v>4.8414999999999999</v>
      </c>
      <c r="AE31" s="348">
        <v>17.162199999999999</v>
      </c>
      <c r="AF31" s="348">
        <v>7.5899000000000001</v>
      </c>
      <c r="AG31" s="569"/>
      <c r="AH31" s="346" t="s">
        <v>430</v>
      </c>
      <c r="AI31" s="346">
        <v>3</v>
      </c>
      <c r="AJ31" s="346">
        <v>3</v>
      </c>
      <c r="AK31" s="346">
        <v>71</v>
      </c>
      <c r="AL31" s="346">
        <v>116</v>
      </c>
      <c r="AM31" s="346">
        <v>5</v>
      </c>
      <c r="AN31" s="346">
        <v>63</v>
      </c>
      <c r="AO31" s="572">
        <v>121</v>
      </c>
      <c r="AP31" s="346">
        <v>110</v>
      </c>
      <c r="AQ31" s="346">
        <v>64</v>
      </c>
      <c r="AR31" s="346">
        <v>58</v>
      </c>
      <c r="AS31" s="346" t="s">
        <v>430</v>
      </c>
      <c r="AT31" s="346" t="s">
        <v>430</v>
      </c>
      <c r="AU31" s="346">
        <v>124</v>
      </c>
      <c r="AV31" s="346">
        <v>1</v>
      </c>
      <c r="AW31" s="346">
        <v>120</v>
      </c>
      <c r="AX31" s="346">
        <v>117</v>
      </c>
      <c r="AY31" s="346">
        <v>4</v>
      </c>
      <c r="AZ31" s="584"/>
      <c r="BA31" s="467" t="s">
        <v>430</v>
      </c>
      <c r="BB31" s="348">
        <v>99.36</v>
      </c>
      <c r="BC31" s="348" t="s">
        <v>430</v>
      </c>
      <c r="BD31" s="348" t="s">
        <v>430</v>
      </c>
      <c r="BE31" s="375" t="s">
        <v>430</v>
      </c>
      <c r="BF31" s="375">
        <v>0.64</v>
      </c>
      <c r="BG31" s="374"/>
      <c r="BH31" s="594">
        <v>0.64</v>
      </c>
      <c r="BI31" s="348" t="s">
        <v>430</v>
      </c>
      <c r="BJ31" s="348" t="s">
        <v>430</v>
      </c>
      <c r="BK31" s="348" t="s">
        <v>430</v>
      </c>
      <c r="BL31" s="348" t="s">
        <v>430</v>
      </c>
      <c r="BM31" s="375" t="s">
        <v>430</v>
      </c>
      <c r="BN31" s="375" t="s">
        <v>430</v>
      </c>
      <c r="BO31" s="375" t="s">
        <v>430</v>
      </c>
      <c r="BP31" s="375">
        <v>99.36</v>
      </c>
      <c r="BQ31" s="375" t="s">
        <v>430</v>
      </c>
      <c r="BR31" s="374"/>
      <c r="BS31" s="468" t="s">
        <v>430</v>
      </c>
      <c r="BT31" s="348" t="s">
        <v>430</v>
      </c>
      <c r="BU31" s="374"/>
      <c r="BV31" s="430" t="s">
        <v>4782</v>
      </c>
    </row>
    <row r="32" spans="1:74" s="428" customFormat="1" x14ac:dyDescent="0.25">
      <c r="A32" s="345" t="s">
        <v>8325</v>
      </c>
      <c r="B32" s="373"/>
      <c r="C32" s="719">
        <v>44838</v>
      </c>
      <c r="D32" s="373"/>
      <c r="E32" s="346">
        <v>1949.56</v>
      </c>
      <c r="F32" s="373"/>
      <c r="G32" s="347">
        <v>13.4215</v>
      </c>
      <c r="H32" s="374"/>
      <c r="I32" s="843">
        <v>2.69</v>
      </c>
      <c r="J32" s="843">
        <v>6.34</v>
      </c>
      <c r="K32" s="843">
        <v>2.37</v>
      </c>
      <c r="L32" s="843">
        <v>2.44</v>
      </c>
      <c r="M32" s="362"/>
      <c r="N32" s="350">
        <v>-11.962</v>
      </c>
      <c r="O32" s="348">
        <v>-3.9872999999999998</v>
      </c>
      <c r="P32" s="348">
        <v>-2.9897999999999998</v>
      </c>
      <c r="Q32" s="348">
        <v>3.4817</v>
      </c>
      <c r="R32" s="348">
        <v>0.66710000000000003</v>
      </c>
      <c r="S32" s="348">
        <v>5.5937000000000001</v>
      </c>
      <c r="T32" s="348">
        <v>4.6886000000000001</v>
      </c>
      <c r="U32" s="354">
        <v>4.5617999999999999</v>
      </c>
      <c r="V32" s="348">
        <v>5.5389999999999997</v>
      </c>
      <c r="W32" s="348">
        <v>7.0427</v>
      </c>
      <c r="X32" s="348">
        <v>7.6680000000000001</v>
      </c>
      <c r="Y32" s="375" t="s">
        <v>430</v>
      </c>
      <c r="Z32" s="348" t="s">
        <v>430</v>
      </c>
      <c r="AA32" s="348">
        <v>3.2271999999999998</v>
      </c>
      <c r="AB32" s="348">
        <v>6.9939</v>
      </c>
      <c r="AC32" s="348">
        <v>4.8232999999999997</v>
      </c>
      <c r="AD32" s="348">
        <v>5.1413000000000002</v>
      </c>
      <c r="AE32" s="348">
        <v>5.4744000000000002</v>
      </c>
      <c r="AF32" s="348">
        <v>7.7610000000000001</v>
      </c>
      <c r="AG32" s="569"/>
      <c r="AH32" s="346">
        <v>97</v>
      </c>
      <c r="AI32" s="346">
        <v>117</v>
      </c>
      <c r="AJ32" s="346">
        <v>130</v>
      </c>
      <c r="AK32" s="346">
        <v>99</v>
      </c>
      <c r="AL32" s="346">
        <v>101</v>
      </c>
      <c r="AM32" s="346">
        <v>124</v>
      </c>
      <c r="AN32" s="346">
        <v>110</v>
      </c>
      <c r="AO32" s="572">
        <v>117</v>
      </c>
      <c r="AP32" s="346">
        <v>102</v>
      </c>
      <c r="AQ32" s="346">
        <v>43</v>
      </c>
      <c r="AR32" s="346">
        <v>16</v>
      </c>
      <c r="AS32" s="346" t="s">
        <v>430</v>
      </c>
      <c r="AT32" s="346" t="s">
        <v>430</v>
      </c>
      <c r="AU32" s="346">
        <v>109</v>
      </c>
      <c r="AV32" s="346">
        <v>68</v>
      </c>
      <c r="AW32" s="346">
        <v>109</v>
      </c>
      <c r="AX32" s="346">
        <v>111</v>
      </c>
      <c r="AY32" s="346">
        <v>99</v>
      </c>
      <c r="AZ32" s="584"/>
      <c r="BA32" s="467">
        <v>96.76</v>
      </c>
      <c r="BB32" s="348" t="s">
        <v>430</v>
      </c>
      <c r="BC32" s="348" t="s">
        <v>430</v>
      </c>
      <c r="BD32" s="348" t="s">
        <v>430</v>
      </c>
      <c r="BE32" s="375" t="s">
        <v>430</v>
      </c>
      <c r="BF32" s="375">
        <v>3.24</v>
      </c>
      <c r="BG32" s="374"/>
      <c r="BH32" s="594">
        <v>3.24</v>
      </c>
      <c r="BI32" s="348" t="s">
        <v>430</v>
      </c>
      <c r="BJ32" s="348" t="s">
        <v>430</v>
      </c>
      <c r="BK32" s="348" t="s">
        <v>430</v>
      </c>
      <c r="BL32" s="348" t="s">
        <v>430</v>
      </c>
      <c r="BM32" s="375">
        <v>96.76</v>
      </c>
      <c r="BN32" s="375" t="s">
        <v>430</v>
      </c>
      <c r="BO32" s="375" t="s">
        <v>430</v>
      </c>
      <c r="BP32" s="375" t="s">
        <v>430</v>
      </c>
      <c r="BQ32" s="375" t="s">
        <v>430</v>
      </c>
      <c r="BR32" s="374"/>
      <c r="BS32" s="468" t="s">
        <v>430</v>
      </c>
      <c r="BT32" s="348" t="s">
        <v>430</v>
      </c>
      <c r="BU32" s="374"/>
      <c r="BV32" s="430" t="s">
        <v>8304</v>
      </c>
    </row>
    <row r="33" spans="1:74" s="428" customFormat="1" x14ac:dyDescent="0.25">
      <c r="A33" s="345" t="s">
        <v>8326</v>
      </c>
      <c r="B33" s="373"/>
      <c r="C33" s="719">
        <v>45779</v>
      </c>
      <c r="D33" s="373"/>
      <c r="E33" s="346">
        <v>1809.41</v>
      </c>
      <c r="F33" s="373"/>
      <c r="G33" s="347">
        <v>10.7799</v>
      </c>
      <c r="H33" s="374"/>
      <c r="I33" s="348" t="s">
        <v>430</v>
      </c>
      <c r="J33" s="348" t="s">
        <v>430</v>
      </c>
      <c r="K33" s="348" t="s">
        <v>430</v>
      </c>
      <c r="L33" s="348" t="s">
        <v>430</v>
      </c>
      <c r="M33" s="362"/>
      <c r="N33" s="350">
        <v>36.265500000000003</v>
      </c>
      <c r="O33" s="348">
        <v>11.296900000000001</v>
      </c>
      <c r="P33" s="348">
        <v>9.6920999999999999</v>
      </c>
      <c r="Q33" s="348">
        <v>8.6628000000000007</v>
      </c>
      <c r="R33" s="348">
        <v>3.4177</v>
      </c>
      <c r="S33" s="348">
        <v>6.5240999999999998</v>
      </c>
      <c r="T33" s="348">
        <v>6.1215000000000002</v>
      </c>
      <c r="U33" s="354">
        <v>5.7183999999999999</v>
      </c>
      <c r="V33" s="348">
        <v>5.9584999999999999</v>
      </c>
      <c r="W33" s="348" t="s">
        <v>430</v>
      </c>
      <c r="X33" s="348" t="s">
        <v>430</v>
      </c>
      <c r="Y33" s="375" t="s">
        <v>430</v>
      </c>
      <c r="Z33" s="348" t="s">
        <v>430</v>
      </c>
      <c r="AA33" s="348">
        <v>5.2454999999999998</v>
      </c>
      <c r="AB33" s="348">
        <v>6.7183000000000002</v>
      </c>
      <c r="AC33" s="348">
        <v>5.7763999999999998</v>
      </c>
      <c r="AD33" s="348">
        <v>5.9480000000000004</v>
      </c>
      <c r="AE33" s="348">
        <v>12.196099999999999</v>
      </c>
      <c r="AF33" s="348">
        <v>5.6818999999999997</v>
      </c>
      <c r="AG33" s="569"/>
      <c r="AH33" s="346">
        <v>4</v>
      </c>
      <c r="AI33" s="346">
        <v>10</v>
      </c>
      <c r="AJ33" s="346">
        <v>18</v>
      </c>
      <c r="AK33" s="346">
        <v>30</v>
      </c>
      <c r="AL33" s="346">
        <v>76</v>
      </c>
      <c r="AM33" s="346">
        <v>79</v>
      </c>
      <c r="AN33" s="346">
        <v>40</v>
      </c>
      <c r="AO33" s="572">
        <v>56</v>
      </c>
      <c r="AP33" s="346">
        <v>57</v>
      </c>
      <c r="AQ33" s="346" t="s">
        <v>430</v>
      </c>
      <c r="AR33" s="346" t="s">
        <v>430</v>
      </c>
      <c r="AS33" s="346" t="s">
        <v>430</v>
      </c>
      <c r="AT33" s="346" t="s">
        <v>430</v>
      </c>
      <c r="AU33" s="346">
        <v>63</v>
      </c>
      <c r="AV33" s="346">
        <v>80</v>
      </c>
      <c r="AW33" s="346">
        <v>54</v>
      </c>
      <c r="AX33" s="346">
        <v>48</v>
      </c>
      <c r="AY33" s="346">
        <v>21</v>
      </c>
      <c r="AZ33" s="584"/>
      <c r="BA33" s="467" t="s">
        <v>430</v>
      </c>
      <c r="BB33" s="348">
        <v>99.05</v>
      </c>
      <c r="BC33" s="348" t="s">
        <v>430</v>
      </c>
      <c r="BD33" s="348" t="s">
        <v>430</v>
      </c>
      <c r="BE33" s="375" t="s">
        <v>430</v>
      </c>
      <c r="BF33" s="375">
        <v>0.95</v>
      </c>
      <c r="BG33" s="374"/>
      <c r="BH33" s="594">
        <v>0.95</v>
      </c>
      <c r="BI33" s="348" t="s">
        <v>430</v>
      </c>
      <c r="BJ33" s="348" t="s">
        <v>430</v>
      </c>
      <c r="BK33" s="348" t="s">
        <v>430</v>
      </c>
      <c r="BL33" s="348" t="s">
        <v>430</v>
      </c>
      <c r="BM33" s="375" t="s">
        <v>430</v>
      </c>
      <c r="BN33" s="375" t="s">
        <v>430</v>
      </c>
      <c r="BO33" s="375" t="s">
        <v>430</v>
      </c>
      <c r="BP33" s="375">
        <v>99.05</v>
      </c>
      <c r="BQ33" s="375" t="s">
        <v>430</v>
      </c>
      <c r="BR33" s="374"/>
      <c r="BS33" s="468" t="s">
        <v>430</v>
      </c>
      <c r="BT33" s="348" t="s">
        <v>430</v>
      </c>
      <c r="BU33" s="374"/>
      <c r="BV33" s="430" t="s">
        <v>555</v>
      </c>
    </row>
    <row r="34" spans="1:74" s="428" customFormat="1" x14ac:dyDescent="0.25">
      <c r="A34" s="345" t="s">
        <v>8327</v>
      </c>
      <c r="B34" s="373"/>
      <c r="C34" s="719">
        <v>44838</v>
      </c>
      <c r="D34" s="373"/>
      <c r="E34" s="346">
        <v>1892.08</v>
      </c>
      <c r="F34" s="373"/>
      <c r="G34" s="347">
        <v>13.3063</v>
      </c>
      <c r="H34" s="374"/>
      <c r="I34" s="843">
        <v>1</v>
      </c>
      <c r="J34" s="843">
        <v>6.21</v>
      </c>
      <c r="K34" s="843">
        <v>0.93</v>
      </c>
      <c r="L34" s="843">
        <v>0.96</v>
      </c>
      <c r="M34" s="362"/>
      <c r="N34" s="350">
        <v>13.720499999999999</v>
      </c>
      <c r="O34" s="348">
        <v>9.0587999999999997</v>
      </c>
      <c r="P34" s="348">
        <v>8.1636000000000006</v>
      </c>
      <c r="Q34" s="348">
        <v>5.9306000000000001</v>
      </c>
      <c r="R34" s="348">
        <v>5.0385999999999997</v>
      </c>
      <c r="S34" s="348">
        <v>7.702</v>
      </c>
      <c r="T34" s="348">
        <v>6.0292000000000003</v>
      </c>
      <c r="U34" s="354">
        <v>6.0624000000000002</v>
      </c>
      <c r="V34" s="348">
        <v>6.2641999999999998</v>
      </c>
      <c r="W34" s="348">
        <v>7.2297000000000002</v>
      </c>
      <c r="X34" s="348">
        <v>7.6094999999999997</v>
      </c>
      <c r="Y34" s="375" t="s">
        <v>430</v>
      </c>
      <c r="Z34" s="348" t="s">
        <v>430</v>
      </c>
      <c r="AA34" s="348">
        <v>6.7130000000000001</v>
      </c>
      <c r="AB34" s="348">
        <v>6.4669999999999996</v>
      </c>
      <c r="AC34" s="348">
        <v>6.0587999999999997</v>
      </c>
      <c r="AD34" s="348">
        <v>6.2034000000000002</v>
      </c>
      <c r="AE34" s="348">
        <v>8.6335999999999995</v>
      </c>
      <c r="AF34" s="348">
        <v>7.5252999999999997</v>
      </c>
      <c r="AG34" s="569"/>
      <c r="AH34" s="346">
        <v>21</v>
      </c>
      <c r="AI34" s="346">
        <v>20</v>
      </c>
      <c r="AJ34" s="346">
        <v>36</v>
      </c>
      <c r="AK34" s="346">
        <v>66</v>
      </c>
      <c r="AL34" s="346">
        <v>48</v>
      </c>
      <c r="AM34" s="346">
        <v>30</v>
      </c>
      <c r="AN34" s="346">
        <v>48</v>
      </c>
      <c r="AO34" s="572">
        <v>32</v>
      </c>
      <c r="AP34" s="346">
        <v>30</v>
      </c>
      <c r="AQ34" s="346">
        <v>10</v>
      </c>
      <c r="AR34" s="346">
        <v>23</v>
      </c>
      <c r="AS34" s="346" t="s">
        <v>430</v>
      </c>
      <c r="AT34" s="346" t="s">
        <v>430</v>
      </c>
      <c r="AU34" s="346">
        <v>28</v>
      </c>
      <c r="AV34" s="346">
        <v>93</v>
      </c>
      <c r="AW34" s="346">
        <v>40</v>
      </c>
      <c r="AX34" s="346">
        <v>33</v>
      </c>
      <c r="AY34" s="346">
        <v>58</v>
      </c>
      <c r="AZ34" s="584"/>
      <c r="BA34" s="467">
        <v>96.33</v>
      </c>
      <c r="BB34" s="348" t="s">
        <v>430</v>
      </c>
      <c r="BC34" s="348" t="s">
        <v>430</v>
      </c>
      <c r="BD34" s="348" t="s">
        <v>430</v>
      </c>
      <c r="BE34" s="375" t="s">
        <v>430</v>
      </c>
      <c r="BF34" s="375">
        <v>3.67</v>
      </c>
      <c r="BG34" s="374"/>
      <c r="BH34" s="594">
        <v>3.67</v>
      </c>
      <c r="BI34" s="348" t="s">
        <v>430</v>
      </c>
      <c r="BJ34" s="348" t="s">
        <v>430</v>
      </c>
      <c r="BK34" s="348" t="s">
        <v>430</v>
      </c>
      <c r="BL34" s="348" t="s">
        <v>430</v>
      </c>
      <c r="BM34" s="375">
        <v>96.33</v>
      </c>
      <c r="BN34" s="375" t="s">
        <v>430</v>
      </c>
      <c r="BO34" s="375" t="s">
        <v>430</v>
      </c>
      <c r="BP34" s="375" t="s">
        <v>430</v>
      </c>
      <c r="BQ34" s="375" t="s">
        <v>430</v>
      </c>
      <c r="BR34" s="374"/>
      <c r="BS34" s="468" t="s">
        <v>430</v>
      </c>
      <c r="BT34" s="348" t="s">
        <v>430</v>
      </c>
      <c r="BU34" s="374"/>
      <c r="BV34" s="430" t="s">
        <v>8304</v>
      </c>
    </row>
    <row r="35" spans="1:74" s="428" customFormat="1" x14ac:dyDescent="0.25">
      <c r="A35" s="345" t="s">
        <v>8328</v>
      </c>
      <c r="B35" s="373"/>
      <c r="C35" s="719">
        <v>41275</v>
      </c>
      <c r="D35" s="373"/>
      <c r="E35" s="346">
        <v>1797.86</v>
      </c>
      <c r="F35" s="373"/>
      <c r="G35" s="347">
        <v>49.374200000000002</v>
      </c>
      <c r="H35" s="374"/>
      <c r="I35" s="843">
        <v>3.84</v>
      </c>
      <c r="J35" s="843">
        <v>7.12</v>
      </c>
      <c r="K35" s="843">
        <v>2.42</v>
      </c>
      <c r="L35" s="843">
        <v>2.56</v>
      </c>
      <c r="M35" s="362"/>
      <c r="N35" s="350">
        <v>31.593399999999999</v>
      </c>
      <c r="O35" s="348">
        <v>10.950799999999999</v>
      </c>
      <c r="P35" s="348">
        <v>10.4125</v>
      </c>
      <c r="Q35" s="348">
        <v>9.8214000000000006</v>
      </c>
      <c r="R35" s="348">
        <v>3.4992000000000001</v>
      </c>
      <c r="S35" s="348">
        <v>6.633</v>
      </c>
      <c r="T35" s="348">
        <v>6.7849000000000004</v>
      </c>
      <c r="U35" s="354">
        <v>6.2398999999999996</v>
      </c>
      <c r="V35" s="348">
        <v>6.2469000000000001</v>
      </c>
      <c r="W35" s="348">
        <v>7.117</v>
      </c>
      <c r="X35" s="348">
        <v>7.4386999999999999</v>
      </c>
      <c r="Y35" s="375">
        <v>6.2729999999999997</v>
      </c>
      <c r="Z35" s="348">
        <v>7.1138000000000003</v>
      </c>
      <c r="AA35" s="348">
        <v>4.9066000000000001</v>
      </c>
      <c r="AB35" s="348">
        <v>7.1840999999999999</v>
      </c>
      <c r="AC35" s="348">
        <v>6.3055000000000003</v>
      </c>
      <c r="AD35" s="348">
        <v>6.2986000000000004</v>
      </c>
      <c r="AE35" s="348">
        <v>11.7623</v>
      </c>
      <c r="AF35" s="348">
        <v>7.7737999999999996</v>
      </c>
      <c r="AG35" s="569"/>
      <c r="AH35" s="346">
        <v>7</v>
      </c>
      <c r="AI35" s="346">
        <v>13</v>
      </c>
      <c r="AJ35" s="346">
        <v>17</v>
      </c>
      <c r="AK35" s="346">
        <v>10</v>
      </c>
      <c r="AL35" s="346">
        <v>74</v>
      </c>
      <c r="AM35" s="346">
        <v>77</v>
      </c>
      <c r="AN35" s="346">
        <v>23</v>
      </c>
      <c r="AO35" s="572">
        <v>23</v>
      </c>
      <c r="AP35" s="346">
        <v>32</v>
      </c>
      <c r="AQ35" s="346">
        <v>28</v>
      </c>
      <c r="AR35" s="346">
        <v>51</v>
      </c>
      <c r="AS35" s="346">
        <v>8</v>
      </c>
      <c r="AT35" s="346">
        <v>6</v>
      </c>
      <c r="AU35" s="346">
        <v>73</v>
      </c>
      <c r="AV35" s="346">
        <v>57</v>
      </c>
      <c r="AW35" s="346">
        <v>23</v>
      </c>
      <c r="AX35" s="346">
        <v>24</v>
      </c>
      <c r="AY35" s="346">
        <v>23</v>
      </c>
      <c r="AZ35" s="584"/>
      <c r="BA35" s="467" t="s">
        <v>430</v>
      </c>
      <c r="BB35" s="348">
        <v>99.67</v>
      </c>
      <c r="BC35" s="348" t="s">
        <v>430</v>
      </c>
      <c r="BD35" s="348" t="s">
        <v>430</v>
      </c>
      <c r="BE35" s="375" t="s">
        <v>430</v>
      </c>
      <c r="BF35" s="375">
        <v>0.33</v>
      </c>
      <c r="BG35" s="374"/>
      <c r="BH35" s="594">
        <v>0.33</v>
      </c>
      <c r="BI35" s="348" t="s">
        <v>430</v>
      </c>
      <c r="BJ35" s="348" t="s">
        <v>430</v>
      </c>
      <c r="BK35" s="348" t="s">
        <v>430</v>
      </c>
      <c r="BL35" s="348" t="s">
        <v>430</v>
      </c>
      <c r="BM35" s="375" t="s">
        <v>430</v>
      </c>
      <c r="BN35" s="375" t="s">
        <v>430</v>
      </c>
      <c r="BO35" s="375" t="s">
        <v>430</v>
      </c>
      <c r="BP35" s="375">
        <v>99.67</v>
      </c>
      <c r="BQ35" s="375" t="s">
        <v>430</v>
      </c>
      <c r="BR35" s="374"/>
      <c r="BS35" s="468" t="s">
        <v>430</v>
      </c>
      <c r="BT35" s="348" t="s">
        <v>430</v>
      </c>
      <c r="BU35" s="374"/>
      <c r="BV35" s="430" t="s">
        <v>555</v>
      </c>
    </row>
    <row r="36" spans="1:74" s="428" customFormat="1" x14ac:dyDescent="0.25">
      <c r="A36" s="345" t="s">
        <v>8329</v>
      </c>
      <c r="B36" s="373"/>
      <c r="C36" s="719">
        <v>44651</v>
      </c>
      <c r="D36" s="373"/>
      <c r="E36" s="346">
        <v>1750.83</v>
      </c>
      <c r="F36" s="373"/>
      <c r="G36" s="347">
        <v>13.3826</v>
      </c>
      <c r="H36" s="374"/>
      <c r="I36" s="348">
        <v>1.45068</v>
      </c>
      <c r="J36" s="348">
        <v>6.47</v>
      </c>
      <c r="K36" s="843">
        <v>1.41</v>
      </c>
      <c r="L36" s="348">
        <v>1.3726</v>
      </c>
      <c r="M36" s="362"/>
      <c r="N36" s="350">
        <v>10.913</v>
      </c>
      <c r="O36" s="348">
        <v>5.9123000000000001</v>
      </c>
      <c r="P36" s="348">
        <v>5.2652999999999999</v>
      </c>
      <c r="Q36" s="348">
        <v>4.9185999999999996</v>
      </c>
      <c r="R36" s="348">
        <v>4.008</v>
      </c>
      <c r="S36" s="348">
        <v>6.8640999999999996</v>
      </c>
      <c r="T36" s="348">
        <v>4.9622999999999999</v>
      </c>
      <c r="U36" s="354">
        <v>5.2896000000000001</v>
      </c>
      <c r="V36" s="348">
        <v>5.9352999999999998</v>
      </c>
      <c r="W36" s="348">
        <v>7.0594999999999999</v>
      </c>
      <c r="X36" s="348">
        <v>7.5339</v>
      </c>
      <c r="Y36" s="375" t="s">
        <v>430</v>
      </c>
      <c r="Z36" s="348" t="s">
        <v>430</v>
      </c>
      <c r="AA36" s="348">
        <v>5.3207000000000004</v>
      </c>
      <c r="AB36" s="348">
        <v>6.585</v>
      </c>
      <c r="AC36" s="348">
        <v>5.2107000000000001</v>
      </c>
      <c r="AD36" s="348">
        <v>5.7083000000000004</v>
      </c>
      <c r="AE36" s="348">
        <v>7.1599000000000004</v>
      </c>
      <c r="AF36" s="348">
        <v>6.7678000000000003</v>
      </c>
      <c r="AG36" s="569"/>
      <c r="AH36" s="346">
        <v>30</v>
      </c>
      <c r="AI36" s="346">
        <v>49</v>
      </c>
      <c r="AJ36" s="346">
        <v>82</v>
      </c>
      <c r="AK36" s="346">
        <v>84</v>
      </c>
      <c r="AL36" s="346">
        <v>69</v>
      </c>
      <c r="AM36" s="346">
        <v>63</v>
      </c>
      <c r="AN36" s="346">
        <v>95</v>
      </c>
      <c r="AO36" s="572">
        <v>96</v>
      </c>
      <c r="AP36" s="346">
        <v>59</v>
      </c>
      <c r="AQ36" s="346">
        <v>40</v>
      </c>
      <c r="AR36" s="346">
        <v>38</v>
      </c>
      <c r="AS36" s="346" t="s">
        <v>430</v>
      </c>
      <c r="AT36" s="346" t="s">
        <v>430</v>
      </c>
      <c r="AU36" s="346">
        <v>59</v>
      </c>
      <c r="AV36" s="346">
        <v>86</v>
      </c>
      <c r="AW36" s="346">
        <v>95</v>
      </c>
      <c r="AX36" s="346">
        <v>69</v>
      </c>
      <c r="AY36" s="346">
        <v>81</v>
      </c>
      <c r="AZ36" s="584"/>
      <c r="BA36" s="467">
        <v>99.27</v>
      </c>
      <c r="BB36" s="348" t="s">
        <v>430</v>
      </c>
      <c r="BC36" s="348" t="s">
        <v>430</v>
      </c>
      <c r="BD36" s="348" t="s">
        <v>430</v>
      </c>
      <c r="BE36" s="375" t="s">
        <v>430</v>
      </c>
      <c r="BF36" s="375">
        <v>0.73</v>
      </c>
      <c r="BG36" s="374"/>
      <c r="BH36" s="594">
        <v>0.73</v>
      </c>
      <c r="BI36" s="348" t="s">
        <v>430</v>
      </c>
      <c r="BJ36" s="348" t="s">
        <v>430</v>
      </c>
      <c r="BK36" s="348" t="s">
        <v>430</v>
      </c>
      <c r="BL36" s="348" t="s">
        <v>430</v>
      </c>
      <c r="BM36" s="375">
        <v>99.27</v>
      </c>
      <c r="BN36" s="375" t="s">
        <v>430</v>
      </c>
      <c r="BO36" s="375" t="s">
        <v>430</v>
      </c>
      <c r="BP36" s="375" t="s">
        <v>430</v>
      </c>
      <c r="BQ36" s="375" t="s">
        <v>430</v>
      </c>
      <c r="BR36" s="374"/>
      <c r="BS36" s="468" t="s">
        <v>430</v>
      </c>
      <c r="BT36" s="348" t="s">
        <v>430</v>
      </c>
      <c r="BU36" s="374"/>
      <c r="BV36" s="430" t="s">
        <v>555</v>
      </c>
    </row>
    <row r="37" spans="1:74" s="428" customFormat="1" x14ac:dyDescent="0.25">
      <c r="A37" s="345" t="s">
        <v>8330</v>
      </c>
      <c r="B37" s="373"/>
      <c r="C37" s="719">
        <v>44615</v>
      </c>
      <c r="D37" s="373"/>
      <c r="E37" s="346">
        <v>1706.97</v>
      </c>
      <c r="F37" s="373"/>
      <c r="G37" s="347">
        <v>13.261200000000001</v>
      </c>
      <c r="H37" s="374"/>
      <c r="I37" s="843">
        <v>0.75</v>
      </c>
      <c r="J37" s="843">
        <v>5.9888500000000002</v>
      </c>
      <c r="K37" s="843">
        <v>0.71</v>
      </c>
      <c r="L37" s="843">
        <v>0.73</v>
      </c>
      <c r="M37" s="362"/>
      <c r="N37" s="350">
        <v>12.1145</v>
      </c>
      <c r="O37" s="348">
        <v>7.8033999999999999</v>
      </c>
      <c r="P37" s="348">
        <v>7.9546999999999999</v>
      </c>
      <c r="Q37" s="348">
        <v>6.3459000000000003</v>
      </c>
      <c r="R37" s="348">
        <v>5.5754999999999999</v>
      </c>
      <c r="S37" s="348">
        <v>6.7577999999999996</v>
      </c>
      <c r="T37" s="348">
        <v>5.9391999999999996</v>
      </c>
      <c r="U37" s="354">
        <v>6.0355999999999996</v>
      </c>
      <c r="V37" s="348">
        <v>6.3056000000000001</v>
      </c>
      <c r="W37" s="348">
        <v>7.2165999999999997</v>
      </c>
      <c r="X37" s="348">
        <v>7.5839999999999996</v>
      </c>
      <c r="Y37" s="375" t="s">
        <v>430</v>
      </c>
      <c r="Z37" s="348" t="s">
        <v>430</v>
      </c>
      <c r="AA37" s="348">
        <v>5.5026999999999999</v>
      </c>
      <c r="AB37" s="348">
        <v>6.4288999999999996</v>
      </c>
      <c r="AC37" s="348">
        <v>6.1369999999999996</v>
      </c>
      <c r="AD37" s="348">
        <v>6.2929000000000004</v>
      </c>
      <c r="AE37" s="348">
        <v>7.9718</v>
      </c>
      <c r="AF37" s="348">
        <v>6.4028999999999998</v>
      </c>
      <c r="AG37" s="569"/>
      <c r="AH37" s="346">
        <v>28</v>
      </c>
      <c r="AI37" s="346">
        <v>30</v>
      </c>
      <c r="AJ37" s="346">
        <v>40</v>
      </c>
      <c r="AK37" s="346">
        <v>59</v>
      </c>
      <c r="AL37" s="346">
        <v>33</v>
      </c>
      <c r="AM37" s="346">
        <v>67</v>
      </c>
      <c r="AN37" s="346">
        <v>51</v>
      </c>
      <c r="AO37" s="572">
        <v>34</v>
      </c>
      <c r="AP37" s="346">
        <v>25</v>
      </c>
      <c r="AQ37" s="346">
        <v>13</v>
      </c>
      <c r="AR37" s="346">
        <v>28</v>
      </c>
      <c r="AS37" s="346" t="s">
        <v>430</v>
      </c>
      <c r="AT37" s="346" t="s">
        <v>430</v>
      </c>
      <c r="AU37" s="346">
        <v>52</v>
      </c>
      <c r="AV37" s="346">
        <v>96</v>
      </c>
      <c r="AW37" s="346">
        <v>32</v>
      </c>
      <c r="AX37" s="346">
        <v>25</v>
      </c>
      <c r="AY37" s="346">
        <v>69</v>
      </c>
      <c r="AZ37" s="584"/>
      <c r="BA37" s="467">
        <v>96.6</v>
      </c>
      <c r="BB37" s="348" t="s">
        <v>430</v>
      </c>
      <c r="BC37" s="348" t="s">
        <v>430</v>
      </c>
      <c r="BD37" s="348" t="s">
        <v>430</v>
      </c>
      <c r="BE37" s="375" t="s">
        <v>430</v>
      </c>
      <c r="BF37" s="375">
        <v>3.4</v>
      </c>
      <c r="BG37" s="374"/>
      <c r="BH37" s="594">
        <v>3.4</v>
      </c>
      <c r="BI37" s="348" t="s">
        <v>430</v>
      </c>
      <c r="BJ37" s="348" t="s">
        <v>430</v>
      </c>
      <c r="BK37" s="348" t="s">
        <v>430</v>
      </c>
      <c r="BL37" s="348" t="s">
        <v>430</v>
      </c>
      <c r="BM37" s="375">
        <v>96.6</v>
      </c>
      <c r="BN37" s="375" t="s">
        <v>430</v>
      </c>
      <c r="BO37" s="375" t="s">
        <v>430</v>
      </c>
      <c r="BP37" s="375" t="s">
        <v>430</v>
      </c>
      <c r="BQ37" s="375" t="s">
        <v>430</v>
      </c>
      <c r="BR37" s="374"/>
      <c r="BS37" s="468" t="s">
        <v>430</v>
      </c>
      <c r="BT37" s="348" t="s">
        <v>430</v>
      </c>
      <c r="BU37" s="374"/>
      <c r="BV37" s="430" t="s">
        <v>555</v>
      </c>
    </row>
    <row r="38" spans="1:74" s="428" customFormat="1" x14ac:dyDescent="0.25">
      <c r="A38" s="345" t="s">
        <v>8331</v>
      </c>
      <c r="B38" s="373"/>
      <c r="C38" s="719">
        <v>44641</v>
      </c>
      <c r="D38" s="373"/>
      <c r="E38" s="346">
        <v>1644.4</v>
      </c>
      <c r="F38" s="373"/>
      <c r="G38" s="347">
        <v>13.387600000000001</v>
      </c>
      <c r="H38" s="374"/>
      <c r="I38" s="348">
        <v>1.4259999999999999</v>
      </c>
      <c r="J38" s="348">
        <v>6.2881</v>
      </c>
      <c r="K38" s="843">
        <v>1.38</v>
      </c>
      <c r="L38" s="348">
        <v>1.3427</v>
      </c>
      <c r="M38" s="362"/>
      <c r="N38" s="350">
        <v>3.2719999999999998</v>
      </c>
      <c r="O38" s="348">
        <v>3.3635000000000002</v>
      </c>
      <c r="P38" s="348">
        <v>3.2736999999999998</v>
      </c>
      <c r="Q38" s="348">
        <v>4.3304999999999998</v>
      </c>
      <c r="R38" s="348">
        <v>3.5373000000000001</v>
      </c>
      <c r="S38" s="348">
        <v>6.7786999999999997</v>
      </c>
      <c r="T38" s="348">
        <v>4.9401000000000002</v>
      </c>
      <c r="U38" s="354">
        <v>5.2746000000000004</v>
      </c>
      <c r="V38" s="348">
        <v>5.8643000000000001</v>
      </c>
      <c r="W38" s="348">
        <v>7.0776000000000003</v>
      </c>
      <c r="X38" s="348">
        <v>7.5423</v>
      </c>
      <c r="Y38" s="375" t="s">
        <v>430</v>
      </c>
      <c r="Z38" s="348" t="s">
        <v>430</v>
      </c>
      <c r="AA38" s="348">
        <v>5.1060999999999996</v>
      </c>
      <c r="AB38" s="348">
        <v>6.4513999999999996</v>
      </c>
      <c r="AC38" s="348">
        <v>5.2398999999999996</v>
      </c>
      <c r="AD38" s="348">
        <v>5.6928999999999998</v>
      </c>
      <c r="AE38" s="348">
        <v>5.5156999999999998</v>
      </c>
      <c r="AF38" s="348">
        <v>6.734</v>
      </c>
      <c r="AG38" s="569"/>
      <c r="AH38" s="346">
        <v>54</v>
      </c>
      <c r="AI38" s="346">
        <v>74</v>
      </c>
      <c r="AJ38" s="346">
        <v>105</v>
      </c>
      <c r="AK38" s="346">
        <v>91</v>
      </c>
      <c r="AL38" s="346">
        <v>73</v>
      </c>
      <c r="AM38" s="346">
        <v>66</v>
      </c>
      <c r="AN38" s="346">
        <v>100</v>
      </c>
      <c r="AO38" s="572">
        <v>100</v>
      </c>
      <c r="AP38" s="346">
        <v>71</v>
      </c>
      <c r="AQ38" s="346">
        <v>33</v>
      </c>
      <c r="AR38" s="346">
        <v>36</v>
      </c>
      <c r="AS38" s="346" t="s">
        <v>430</v>
      </c>
      <c r="AT38" s="346" t="s">
        <v>430</v>
      </c>
      <c r="AU38" s="346">
        <v>67</v>
      </c>
      <c r="AV38" s="346">
        <v>95</v>
      </c>
      <c r="AW38" s="346">
        <v>94</v>
      </c>
      <c r="AX38" s="346">
        <v>72</v>
      </c>
      <c r="AY38" s="346">
        <v>97</v>
      </c>
      <c r="AZ38" s="584"/>
      <c r="BA38" s="467">
        <v>98.8</v>
      </c>
      <c r="BB38" s="348" t="s">
        <v>430</v>
      </c>
      <c r="BC38" s="348" t="s">
        <v>430</v>
      </c>
      <c r="BD38" s="348" t="s">
        <v>430</v>
      </c>
      <c r="BE38" s="375" t="s">
        <v>430</v>
      </c>
      <c r="BF38" s="375">
        <v>1.2</v>
      </c>
      <c r="BG38" s="374"/>
      <c r="BH38" s="594">
        <v>1.2</v>
      </c>
      <c r="BI38" s="348" t="s">
        <v>430</v>
      </c>
      <c r="BJ38" s="348" t="s">
        <v>430</v>
      </c>
      <c r="BK38" s="348" t="s">
        <v>430</v>
      </c>
      <c r="BL38" s="348" t="s">
        <v>430</v>
      </c>
      <c r="BM38" s="375">
        <v>98.8</v>
      </c>
      <c r="BN38" s="375" t="s">
        <v>430</v>
      </c>
      <c r="BO38" s="375" t="s">
        <v>430</v>
      </c>
      <c r="BP38" s="375" t="s">
        <v>430</v>
      </c>
      <c r="BQ38" s="375" t="s">
        <v>430</v>
      </c>
      <c r="BR38" s="374"/>
      <c r="BS38" s="468" t="s">
        <v>430</v>
      </c>
      <c r="BT38" s="348" t="s">
        <v>430</v>
      </c>
      <c r="BU38" s="374"/>
      <c r="BV38" s="430" t="s">
        <v>555</v>
      </c>
    </row>
    <row r="39" spans="1:74" s="428" customFormat="1" x14ac:dyDescent="0.25">
      <c r="A39" s="345" t="s">
        <v>8332</v>
      </c>
      <c r="B39" s="373"/>
      <c r="C39" s="719">
        <v>41872</v>
      </c>
      <c r="D39" s="373"/>
      <c r="E39" s="346">
        <v>1620.93</v>
      </c>
      <c r="F39" s="373"/>
      <c r="G39" s="347">
        <v>23.924099999999999</v>
      </c>
      <c r="H39" s="374"/>
      <c r="I39" s="348">
        <v>3.3290999999999999</v>
      </c>
      <c r="J39" s="348">
        <v>7.0663</v>
      </c>
      <c r="K39" s="843">
        <v>0</v>
      </c>
      <c r="L39" s="348">
        <v>2.1533000000000002</v>
      </c>
      <c r="M39" s="362"/>
      <c r="N39" s="350" t="s">
        <v>430</v>
      </c>
      <c r="O39" s="348">
        <v>4.5018000000000002</v>
      </c>
      <c r="P39" s="348">
        <v>6.9497</v>
      </c>
      <c r="Q39" s="348">
        <v>7.2478999999999996</v>
      </c>
      <c r="R39" s="348">
        <v>0.55459999999999998</v>
      </c>
      <c r="S39" s="348">
        <v>6.0949</v>
      </c>
      <c r="T39" s="348">
        <v>5.5518000000000001</v>
      </c>
      <c r="U39" s="354">
        <v>5.2830000000000004</v>
      </c>
      <c r="V39" s="348">
        <v>5.4656000000000002</v>
      </c>
      <c r="W39" s="348">
        <v>7.1214000000000004</v>
      </c>
      <c r="X39" s="348">
        <v>9.8355999999999995</v>
      </c>
      <c r="Y39" s="375">
        <v>5.8579999999999997</v>
      </c>
      <c r="Z39" s="348">
        <v>8.1806999999999999</v>
      </c>
      <c r="AA39" s="348">
        <v>3.6267999999999998</v>
      </c>
      <c r="AB39" s="348">
        <v>6.8879999999999999</v>
      </c>
      <c r="AC39" s="348">
        <v>5.1978</v>
      </c>
      <c r="AD39" s="348">
        <v>5.4107000000000003</v>
      </c>
      <c r="AE39" s="348">
        <v>12.6173</v>
      </c>
      <c r="AF39" s="348">
        <v>7.5007999999999999</v>
      </c>
      <c r="AG39" s="569"/>
      <c r="AH39" s="346" t="s">
        <v>430</v>
      </c>
      <c r="AI39" s="346">
        <v>66</v>
      </c>
      <c r="AJ39" s="346">
        <v>49</v>
      </c>
      <c r="AK39" s="346">
        <v>52</v>
      </c>
      <c r="AL39" s="346">
        <v>102</v>
      </c>
      <c r="AM39" s="346">
        <v>101</v>
      </c>
      <c r="AN39" s="346">
        <v>66</v>
      </c>
      <c r="AO39" s="572">
        <v>98</v>
      </c>
      <c r="AP39" s="346">
        <v>104</v>
      </c>
      <c r="AQ39" s="346">
        <v>27</v>
      </c>
      <c r="AR39" s="346">
        <v>2</v>
      </c>
      <c r="AS39" s="346">
        <v>13</v>
      </c>
      <c r="AT39" s="346">
        <v>3</v>
      </c>
      <c r="AU39" s="346">
        <v>104</v>
      </c>
      <c r="AV39" s="346">
        <v>73</v>
      </c>
      <c r="AW39" s="346">
        <v>97</v>
      </c>
      <c r="AX39" s="346">
        <v>98</v>
      </c>
      <c r="AY39" s="346">
        <v>17</v>
      </c>
      <c r="AZ39" s="584"/>
      <c r="BA39" s="467" t="s">
        <v>430</v>
      </c>
      <c r="BB39" s="348">
        <v>99.69</v>
      </c>
      <c r="BC39" s="348" t="s">
        <v>430</v>
      </c>
      <c r="BD39" s="348" t="s">
        <v>430</v>
      </c>
      <c r="BE39" s="375" t="s">
        <v>430</v>
      </c>
      <c r="BF39" s="375">
        <v>0.31</v>
      </c>
      <c r="BG39" s="374"/>
      <c r="BH39" s="594">
        <v>0.31</v>
      </c>
      <c r="BI39" s="348" t="s">
        <v>430</v>
      </c>
      <c r="BJ39" s="348" t="s">
        <v>430</v>
      </c>
      <c r="BK39" s="348" t="s">
        <v>430</v>
      </c>
      <c r="BL39" s="348" t="s">
        <v>430</v>
      </c>
      <c r="BM39" s="375" t="s">
        <v>430</v>
      </c>
      <c r="BN39" s="375" t="s">
        <v>430</v>
      </c>
      <c r="BO39" s="375" t="s">
        <v>430</v>
      </c>
      <c r="BP39" s="375">
        <v>99.69</v>
      </c>
      <c r="BQ39" s="375" t="s">
        <v>430</v>
      </c>
      <c r="BR39" s="374"/>
      <c r="BS39" s="468" t="s">
        <v>430</v>
      </c>
      <c r="BT39" s="348" t="s">
        <v>430</v>
      </c>
      <c r="BU39" s="374"/>
      <c r="BV39" s="430" t="s">
        <v>555</v>
      </c>
    </row>
    <row r="40" spans="1:74" s="428" customFormat="1" x14ac:dyDescent="0.25">
      <c r="A40" s="345" t="s">
        <v>8333</v>
      </c>
      <c r="B40" s="373"/>
      <c r="C40" s="719">
        <v>44644</v>
      </c>
      <c r="D40" s="373"/>
      <c r="E40" s="346">
        <v>1443.55</v>
      </c>
      <c r="F40" s="373"/>
      <c r="G40" s="347">
        <v>13.312200000000001</v>
      </c>
      <c r="H40" s="374"/>
      <c r="I40" s="843">
        <v>1</v>
      </c>
      <c r="J40" s="843">
        <v>6.24</v>
      </c>
      <c r="K40" s="843">
        <v>0.93</v>
      </c>
      <c r="L40" s="843">
        <v>0.96</v>
      </c>
      <c r="M40" s="362"/>
      <c r="N40" s="350">
        <v>14.811999999999999</v>
      </c>
      <c r="O40" s="348">
        <v>9.3293999999999997</v>
      </c>
      <c r="P40" s="348">
        <v>8.5922000000000001</v>
      </c>
      <c r="Q40" s="348">
        <v>6.1837999999999997</v>
      </c>
      <c r="R40" s="348">
        <v>5.1612999999999998</v>
      </c>
      <c r="S40" s="348">
        <v>7.9154</v>
      </c>
      <c r="T40" s="348">
        <v>6.1230000000000002</v>
      </c>
      <c r="U40" s="354">
        <v>6.1154000000000002</v>
      </c>
      <c r="V40" s="348">
        <v>6.3274999999999997</v>
      </c>
      <c r="W40" s="348">
        <v>7.2733999999999996</v>
      </c>
      <c r="X40" s="348">
        <v>7.6464999999999996</v>
      </c>
      <c r="Y40" s="375" t="s">
        <v>430</v>
      </c>
      <c r="Z40" s="348" t="s">
        <v>430</v>
      </c>
      <c r="AA40" s="348">
        <v>6.8703000000000003</v>
      </c>
      <c r="AB40" s="348">
        <v>6.5976999999999997</v>
      </c>
      <c r="AC40" s="348">
        <v>6.1455000000000002</v>
      </c>
      <c r="AD40" s="348">
        <v>6.2754000000000003</v>
      </c>
      <c r="AE40" s="348">
        <v>9.0154999999999994</v>
      </c>
      <c r="AF40" s="348">
        <v>6.6119000000000003</v>
      </c>
      <c r="AG40" s="569"/>
      <c r="AH40" s="346">
        <v>20</v>
      </c>
      <c r="AI40" s="346">
        <v>18</v>
      </c>
      <c r="AJ40" s="346">
        <v>30</v>
      </c>
      <c r="AK40" s="346">
        <v>62</v>
      </c>
      <c r="AL40" s="346">
        <v>43</v>
      </c>
      <c r="AM40" s="346">
        <v>19</v>
      </c>
      <c r="AN40" s="346">
        <v>39</v>
      </c>
      <c r="AO40" s="572">
        <v>28</v>
      </c>
      <c r="AP40" s="346">
        <v>24</v>
      </c>
      <c r="AQ40" s="346">
        <v>9</v>
      </c>
      <c r="AR40" s="346">
        <v>17</v>
      </c>
      <c r="AS40" s="346" t="s">
        <v>430</v>
      </c>
      <c r="AT40" s="346" t="s">
        <v>430</v>
      </c>
      <c r="AU40" s="346">
        <v>22</v>
      </c>
      <c r="AV40" s="346">
        <v>83</v>
      </c>
      <c r="AW40" s="346">
        <v>31</v>
      </c>
      <c r="AX40" s="346">
        <v>26</v>
      </c>
      <c r="AY40" s="346">
        <v>51</v>
      </c>
      <c r="AZ40" s="584"/>
      <c r="BA40" s="467">
        <v>97.93</v>
      </c>
      <c r="BB40" s="348" t="s">
        <v>430</v>
      </c>
      <c r="BC40" s="348" t="s">
        <v>430</v>
      </c>
      <c r="BD40" s="348" t="s">
        <v>430</v>
      </c>
      <c r="BE40" s="375" t="s">
        <v>430</v>
      </c>
      <c r="BF40" s="375">
        <v>2.0699999999999998</v>
      </c>
      <c r="BG40" s="374"/>
      <c r="BH40" s="594">
        <v>2.0699999999999998</v>
      </c>
      <c r="BI40" s="348" t="s">
        <v>430</v>
      </c>
      <c r="BJ40" s="348" t="s">
        <v>430</v>
      </c>
      <c r="BK40" s="348" t="s">
        <v>430</v>
      </c>
      <c r="BL40" s="348" t="s">
        <v>430</v>
      </c>
      <c r="BM40" s="375">
        <v>97.93</v>
      </c>
      <c r="BN40" s="375" t="s">
        <v>430</v>
      </c>
      <c r="BO40" s="375" t="s">
        <v>430</v>
      </c>
      <c r="BP40" s="375" t="s">
        <v>430</v>
      </c>
      <c r="BQ40" s="375" t="s">
        <v>430</v>
      </c>
      <c r="BR40" s="374"/>
      <c r="BS40" s="468" t="s">
        <v>430</v>
      </c>
      <c r="BT40" s="348" t="s">
        <v>430</v>
      </c>
      <c r="BU40" s="374"/>
      <c r="BV40" s="430" t="s">
        <v>555</v>
      </c>
    </row>
    <row r="41" spans="1:74" s="428" customFormat="1" x14ac:dyDescent="0.25">
      <c r="A41" s="345" t="s">
        <v>8334</v>
      </c>
      <c r="B41" s="373"/>
      <c r="C41" s="719">
        <v>44649</v>
      </c>
      <c r="D41" s="373"/>
      <c r="E41" s="346">
        <v>1324.67</v>
      </c>
      <c r="F41" s="373"/>
      <c r="G41" s="347">
        <v>13.1835</v>
      </c>
      <c r="H41" s="374"/>
      <c r="I41" s="843">
        <v>0.53</v>
      </c>
      <c r="J41" s="843">
        <v>6.3</v>
      </c>
      <c r="K41" s="843">
        <v>0.5</v>
      </c>
      <c r="L41" s="843">
        <v>0.52</v>
      </c>
      <c r="M41" s="362"/>
      <c r="N41" s="350">
        <v>2.7688000000000001</v>
      </c>
      <c r="O41" s="348">
        <v>4.0620000000000003</v>
      </c>
      <c r="P41" s="348">
        <v>5.5034999999999998</v>
      </c>
      <c r="Q41" s="348">
        <v>7.4569999999999999</v>
      </c>
      <c r="R41" s="348">
        <v>6.1315999999999997</v>
      </c>
      <c r="S41" s="348">
        <v>6.7142999999999997</v>
      </c>
      <c r="T41" s="348">
        <v>6.2054</v>
      </c>
      <c r="U41" s="354">
        <v>6.0640000000000001</v>
      </c>
      <c r="V41" s="348">
        <v>6.2149000000000001</v>
      </c>
      <c r="W41" s="348">
        <v>7.1694000000000004</v>
      </c>
      <c r="X41" s="348">
        <v>7.4085999999999999</v>
      </c>
      <c r="Y41" s="375" t="s">
        <v>430</v>
      </c>
      <c r="Z41" s="348" t="s">
        <v>430</v>
      </c>
      <c r="AA41" s="348">
        <v>5.9798999999999998</v>
      </c>
      <c r="AB41" s="348">
        <v>6.5667999999999997</v>
      </c>
      <c r="AC41" s="348">
        <v>6.1532999999999998</v>
      </c>
      <c r="AD41" s="348">
        <v>6.2042999999999999</v>
      </c>
      <c r="AE41" s="348">
        <v>8.5472999999999999</v>
      </c>
      <c r="AF41" s="348">
        <v>6.4005999999999998</v>
      </c>
      <c r="AG41" s="569"/>
      <c r="AH41" s="346">
        <v>56</v>
      </c>
      <c r="AI41" s="346">
        <v>70</v>
      </c>
      <c r="AJ41" s="346">
        <v>71</v>
      </c>
      <c r="AK41" s="346">
        <v>50</v>
      </c>
      <c r="AL41" s="346">
        <v>28</v>
      </c>
      <c r="AM41" s="346">
        <v>71</v>
      </c>
      <c r="AN41" s="346">
        <v>34</v>
      </c>
      <c r="AO41" s="572">
        <v>31</v>
      </c>
      <c r="AP41" s="346">
        <v>34</v>
      </c>
      <c r="AQ41" s="346">
        <v>18</v>
      </c>
      <c r="AR41" s="346">
        <v>55</v>
      </c>
      <c r="AS41" s="346" t="s">
        <v>430</v>
      </c>
      <c r="AT41" s="346" t="s">
        <v>430</v>
      </c>
      <c r="AU41" s="346">
        <v>38</v>
      </c>
      <c r="AV41" s="346">
        <v>88</v>
      </c>
      <c r="AW41" s="346">
        <v>30</v>
      </c>
      <c r="AX41" s="346">
        <v>31</v>
      </c>
      <c r="AY41" s="346">
        <v>63</v>
      </c>
      <c r="AZ41" s="584"/>
      <c r="BA41" s="467">
        <v>60.16</v>
      </c>
      <c r="BB41" s="348">
        <v>34.15</v>
      </c>
      <c r="BC41" s="348" t="s">
        <v>430</v>
      </c>
      <c r="BD41" s="348" t="s">
        <v>430</v>
      </c>
      <c r="BE41" s="375" t="s">
        <v>430</v>
      </c>
      <c r="BF41" s="375">
        <v>5.68</v>
      </c>
      <c r="BG41" s="374"/>
      <c r="BH41" s="594">
        <v>5.68</v>
      </c>
      <c r="BI41" s="348">
        <v>3.29</v>
      </c>
      <c r="BJ41" s="348" t="s">
        <v>430</v>
      </c>
      <c r="BK41" s="348">
        <v>30.86</v>
      </c>
      <c r="BL41" s="348" t="s">
        <v>430</v>
      </c>
      <c r="BM41" s="375">
        <v>60.16</v>
      </c>
      <c r="BN41" s="375" t="s">
        <v>430</v>
      </c>
      <c r="BO41" s="375" t="s">
        <v>430</v>
      </c>
      <c r="BP41" s="375" t="s">
        <v>430</v>
      </c>
      <c r="BQ41" s="375" t="s">
        <v>430</v>
      </c>
      <c r="BR41" s="374"/>
      <c r="BS41" s="468" t="s">
        <v>430</v>
      </c>
      <c r="BT41" s="348" t="s">
        <v>430</v>
      </c>
      <c r="BU41" s="374"/>
      <c r="BV41" s="430" t="s">
        <v>430</v>
      </c>
    </row>
    <row r="42" spans="1:74" s="428" customFormat="1" x14ac:dyDescent="0.25">
      <c r="A42" s="345" t="s">
        <v>8335</v>
      </c>
      <c r="B42" s="373"/>
      <c r="C42" s="719">
        <v>45737</v>
      </c>
      <c r="D42" s="373"/>
      <c r="E42" s="346">
        <v>1229.1500000000001</v>
      </c>
      <c r="F42" s="373"/>
      <c r="G42" s="347">
        <v>11.074299999999999</v>
      </c>
      <c r="H42" s="374"/>
      <c r="I42" s="843">
        <v>0.6</v>
      </c>
      <c r="J42" s="843">
        <v>7.16</v>
      </c>
      <c r="K42" s="843">
        <v>0.57999999999999996</v>
      </c>
      <c r="L42" s="843">
        <v>0.59</v>
      </c>
      <c r="M42" s="362"/>
      <c r="N42" s="350">
        <v>-11.5321</v>
      </c>
      <c r="O42" s="348">
        <v>-0.1099</v>
      </c>
      <c r="P42" s="348">
        <v>5.2788000000000004</v>
      </c>
      <c r="Q42" s="348">
        <v>9.2376000000000005</v>
      </c>
      <c r="R42" s="348">
        <v>7.3174999999999999</v>
      </c>
      <c r="S42" s="348">
        <v>8.2875999999999994</v>
      </c>
      <c r="T42" s="348">
        <v>7.0986000000000002</v>
      </c>
      <c r="U42" s="354">
        <v>6.5129000000000001</v>
      </c>
      <c r="V42" s="348">
        <v>6.4989999999999997</v>
      </c>
      <c r="W42" s="348" t="s">
        <v>430</v>
      </c>
      <c r="X42" s="348" t="s">
        <v>430</v>
      </c>
      <c r="Y42" s="375" t="s">
        <v>430</v>
      </c>
      <c r="Z42" s="348" t="s">
        <v>430</v>
      </c>
      <c r="AA42" s="348">
        <v>7.0925000000000002</v>
      </c>
      <c r="AB42" s="348">
        <v>7.6623000000000001</v>
      </c>
      <c r="AC42" s="348">
        <v>6.5435999999999996</v>
      </c>
      <c r="AD42" s="348">
        <v>6.4665999999999997</v>
      </c>
      <c r="AE42" s="348">
        <v>10.212899999999999</v>
      </c>
      <c r="AF42" s="348">
        <v>7.1681999999999997</v>
      </c>
      <c r="AG42" s="569"/>
      <c r="AH42" s="346">
        <v>95</v>
      </c>
      <c r="AI42" s="346">
        <v>97</v>
      </c>
      <c r="AJ42" s="346">
        <v>81</v>
      </c>
      <c r="AK42" s="346">
        <v>19</v>
      </c>
      <c r="AL42" s="346">
        <v>11</v>
      </c>
      <c r="AM42" s="346">
        <v>10</v>
      </c>
      <c r="AN42" s="346">
        <v>13</v>
      </c>
      <c r="AO42" s="572">
        <v>16</v>
      </c>
      <c r="AP42" s="346">
        <v>16</v>
      </c>
      <c r="AQ42" s="346" t="s">
        <v>430</v>
      </c>
      <c r="AR42" s="346" t="s">
        <v>430</v>
      </c>
      <c r="AS42" s="346" t="s">
        <v>430</v>
      </c>
      <c r="AT42" s="346" t="s">
        <v>430</v>
      </c>
      <c r="AU42" s="346">
        <v>16</v>
      </c>
      <c r="AV42" s="346">
        <v>42</v>
      </c>
      <c r="AW42" s="346">
        <v>14</v>
      </c>
      <c r="AX42" s="346">
        <v>17</v>
      </c>
      <c r="AY42" s="346">
        <v>37</v>
      </c>
      <c r="AZ42" s="584"/>
      <c r="BA42" s="467" t="s">
        <v>430</v>
      </c>
      <c r="BB42" s="348">
        <v>99.04</v>
      </c>
      <c r="BC42" s="348" t="s">
        <v>430</v>
      </c>
      <c r="BD42" s="348" t="s">
        <v>430</v>
      </c>
      <c r="BE42" s="375" t="s">
        <v>430</v>
      </c>
      <c r="BF42" s="375">
        <v>0.96</v>
      </c>
      <c r="BG42" s="374"/>
      <c r="BH42" s="594">
        <v>0.96</v>
      </c>
      <c r="BI42" s="348">
        <v>39.46</v>
      </c>
      <c r="BJ42" s="348">
        <v>42.1</v>
      </c>
      <c r="BK42" s="348">
        <v>17.48</v>
      </c>
      <c r="BL42" s="348" t="s">
        <v>430</v>
      </c>
      <c r="BM42" s="375" t="s">
        <v>430</v>
      </c>
      <c r="BN42" s="375" t="s">
        <v>430</v>
      </c>
      <c r="BO42" s="375" t="s">
        <v>430</v>
      </c>
      <c r="BP42" s="375" t="s">
        <v>430</v>
      </c>
      <c r="BQ42" s="375" t="s">
        <v>430</v>
      </c>
      <c r="BR42" s="374"/>
      <c r="BS42" s="468">
        <v>14.0449187014045</v>
      </c>
      <c r="BT42" s="348">
        <v>21.802465942180302</v>
      </c>
      <c r="BU42" s="374"/>
      <c r="BV42" s="430" t="s">
        <v>555</v>
      </c>
    </row>
    <row r="43" spans="1:74" s="428" customFormat="1" x14ac:dyDescent="0.25">
      <c r="A43" s="345" t="s">
        <v>8336</v>
      </c>
      <c r="B43" s="373"/>
      <c r="C43" s="719">
        <v>46133</v>
      </c>
      <c r="D43" s="373"/>
      <c r="E43" s="346">
        <v>1240.3399999999999</v>
      </c>
      <c r="F43" s="373"/>
      <c r="G43" s="347">
        <v>10.279400000000001</v>
      </c>
      <c r="H43" s="374"/>
      <c r="I43" s="348" t="s">
        <v>430</v>
      </c>
      <c r="J43" s="348" t="s">
        <v>430</v>
      </c>
      <c r="K43" s="348" t="s">
        <v>430</v>
      </c>
      <c r="L43" s="348" t="s">
        <v>430</v>
      </c>
      <c r="M43" s="362"/>
      <c r="N43" s="350">
        <v>-3.5503999999999998</v>
      </c>
      <c r="O43" s="348">
        <v>1.3021</v>
      </c>
      <c r="P43" s="348">
        <v>3.9087999999999998</v>
      </c>
      <c r="Q43" s="348">
        <v>7.8861999999999997</v>
      </c>
      <c r="R43" s="348">
        <v>7.2141999999999999</v>
      </c>
      <c r="S43" s="348">
        <v>7.8642000000000003</v>
      </c>
      <c r="T43" s="348" t="s">
        <v>430</v>
      </c>
      <c r="U43" s="354" t="s">
        <v>430</v>
      </c>
      <c r="V43" s="348" t="s">
        <v>430</v>
      </c>
      <c r="W43" s="348" t="s">
        <v>430</v>
      </c>
      <c r="X43" s="348" t="s">
        <v>430</v>
      </c>
      <c r="Y43" s="375" t="s">
        <v>430</v>
      </c>
      <c r="Z43" s="348" t="s">
        <v>430</v>
      </c>
      <c r="AA43" s="348">
        <v>7.2531999999999996</v>
      </c>
      <c r="AB43" s="348" t="s">
        <v>430</v>
      </c>
      <c r="AC43" s="348" t="s">
        <v>430</v>
      </c>
      <c r="AD43" s="348" t="s">
        <v>430</v>
      </c>
      <c r="AE43" s="348">
        <v>7.9355000000000002</v>
      </c>
      <c r="AF43" s="348">
        <v>7.1818</v>
      </c>
      <c r="AG43" s="569"/>
      <c r="AH43" s="346">
        <v>72</v>
      </c>
      <c r="AI43" s="346">
        <v>88</v>
      </c>
      <c r="AJ43" s="346">
        <v>100</v>
      </c>
      <c r="AK43" s="346">
        <v>48</v>
      </c>
      <c r="AL43" s="346">
        <v>16</v>
      </c>
      <c r="AM43" s="346">
        <v>21</v>
      </c>
      <c r="AN43" s="346" t="s">
        <v>430</v>
      </c>
      <c r="AO43" s="572" t="s">
        <v>430</v>
      </c>
      <c r="AP43" s="346" t="s">
        <v>430</v>
      </c>
      <c r="AQ43" s="346" t="s">
        <v>430</v>
      </c>
      <c r="AR43" s="346" t="s">
        <v>430</v>
      </c>
      <c r="AS43" s="346" t="s">
        <v>430</v>
      </c>
      <c r="AT43" s="346" t="s">
        <v>430</v>
      </c>
      <c r="AU43" s="346">
        <v>6</v>
      </c>
      <c r="AV43" s="346" t="s">
        <v>430</v>
      </c>
      <c r="AW43" s="346" t="s">
        <v>430</v>
      </c>
      <c r="AX43" s="346" t="s">
        <v>430</v>
      </c>
      <c r="AY43" s="346">
        <v>71</v>
      </c>
      <c r="AZ43" s="584"/>
      <c r="BA43" s="467" t="s">
        <v>430</v>
      </c>
      <c r="BB43" s="348">
        <v>98.8</v>
      </c>
      <c r="BC43" s="348" t="s">
        <v>430</v>
      </c>
      <c r="BD43" s="348" t="s">
        <v>430</v>
      </c>
      <c r="BE43" s="375" t="s">
        <v>430</v>
      </c>
      <c r="BF43" s="375">
        <v>1.2</v>
      </c>
      <c r="BG43" s="374"/>
      <c r="BH43" s="594">
        <v>1.2</v>
      </c>
      <c r="BI43" s="348">
        <v>45.05</v>
      </c>
      <c r="BJ43" s="348">
        <v>11.27</v>
      </c>
      <c r="BK43" s="348">
        <v>42.48</v>
      </c>
      <c r="BL43" s="348" t="s">
        <v>430</v>
      </c>
      <c r="BM43" s="375" t="s">
        <v>430</v>
      </c>
      <c r="BN43" s="375" t="s">
        <v>430</v>
      </c>
      <c r="BO43" s="375" t="s">
        <v>430</v>
      </c>
      <c r="BP43" s="375" t="s">
        <v>430</v>
      </c>
      <c r="BQ43" s="375" t="s">
        <v>430</v>
      </c>
      <c r="BR43" s="374"/>
      <c r="BS43" s="468">
        <v>9.1238855081752206</v>
      </c>
      <c r="BT43" s="348">
        <v>22.692369135461501</v>
      </c>
      <c r="BU43" s="374"/>
      <c r="BV43" s="430" t="s">
        <v>555</v>
      </c>
    </row>
    <row r="44" spans="1:74" s="428" customFormat="1" ht="11" x14ac:dyDescent="0.3">
      <c r="A44" s="845" t="s">
        <v>8337</v>
      </c>
      <c r="B44" s="846"/>
      <c r="C44" s="847">
        <v>45924</v>
      </c>
      <c r="D44" s="846"/>
      <c r="E44" s="848">
        <v>1057.6199999999999</v>
      </c>
      <c r="F44" s="846"/>
      <c r="G44" s="849">
        <v>10.6325</v>
      </c>
      <c r="H44" s="851"/>
      <c r="I44" s="850">
        <v>0.49</v>
      </c>
      <c r="J44" s="850">
        <v>6.95</v>
      </c>
      <c r="K44" s="850">
        <v>0.56000000000000005</v>
      </c>
      <c r="L44" s="850">
        <v>0.48</v>
      </c>
      <c r="M44" s="855"/>
      <c r="N44" s="852">
        <v>-10.6388</v>
      </c>
      <c r="O44" s="850">
        <v>0.1144</v>
      </c>
      <c r="P44" s="850">
        <v>5.6458000000000004</v>
      </c>
      <c r="Q44" s="850">
        <v>9.5734999999999992</v>
      </c>
      <c r="R44" s="850">
        <v>7.5113000000000003</v>
      </c>
      <c r="S44" s="850">
        <v>8.3590999999999998</v>
      </c>
      <c r="T44" s="850">
        <v>7.202</v>
      </c>
      <c r="U44" s="860">
        <v>6.5941999999999998</v>
      </c>
      <c r="V44" s="850" t="s">
        <v>430</v>
      </c>
      <c r="W44" s="850" t="s">
        <v>430</v>
      </c>
      <c r="X44" s="850" t="s">
        <v>430</v>
      </c>
      <c r="Y44" s="856" t="s">
        <v>430</v>
      </c>
      <c r="Z44" s="850" t="s">
        <v>430</v>
      </c>
      <c r="AA44" s="850">
        <v>7.3425000000000002</v>
      </c>
      <c r="AB44" s="850">
        <v>7.8700999999999999</v>
      </c>
      <c r="AC44" s="850">
        <v>6.6455000000000002</v>
      </c>
      <c r="AD44" s="850">
        <v>6.5243000000000002</v>
      </c>
      <c r="AE44" s="850">
        <v>10.9147</v>
      </c>
      <c r="AF44" s="850">
        <v>6.5773000000000001</v>
      </c>
      <c r="AG44" s="948"/>
      <c r="AH44" s="848">
        <v>94</v>
      </c>
      <c r="AI44" s="848">
        <v>95</v>
      </c>
      <c r="AJ44" s="848">
        <v>69</v>
      </c>
      <c r="AK44" s="848">
        <v>15</v>
      </c>
      <c r="AL44" s="848">
        <v>4</v>
      </c>
      <c r="AM44" s="848">
        <v>6</v>
      </c>
      <c r="AN44" s="848">
        <v>10</v>
      </c>
      <c r="AO44" s="949">
        <v>12</v>
      </c>
      <c r="AP44" s="848" t="s">
        <v>430</v>
      </c>
      <c r="AQ44" s="848" t="s">
        <v>430</v>
      </c>
      <c r="AR44" s="848" t="s">
        <v>430</v>
      </c>
      <c r="AS44" s="848" t="s">
        <v>430</v>
      </c>
      <c r="AT44" s="848" t="s">
        <v>430</v>
      </c>
      <c r="AU44" s="848">
        <v>3</v>
      </c>
      <c r="AV44" s="848">
        <v>31</v>
      </c>
      <c r="AW44" s="848">
        <v>11</v>
      </c>
      <c r="AX44" s="848">
        <v>15</v>
      </c>
      <c r="AY44" s="848">
        <v>33</v>
      </c>
      <c r="AZ44" s="950"/>
      <c r="BA44" s="857" t="s">
        <v>430</v>
      </c>
      <c r="BB44" s="850">
        <v>96.17</v>
      </c>
      <c r="BC44" s="850" t="s">
        <v>430</v>
      </c>
      <c r="BD44" s="850" t="s">
        <v>430</v>
      </c>
      <c r="BE44" s="856" t="s">
        <v>430</v>
      </c>
      <c r="BF44" s="856">
        <v>3.83</v>
      </c>
      <c r="BG44" s="851"/>
      <c r="BH44" s="951">
        <v>3.83</v>
      </c>
      <c r="BI44" s="850">
        <v>39.479999999999997</v>
      </c>
      <c r="BJ44" s="850">
        <v>18.27</v>
      </c>
      <c r="BK44" s="850">
        <v>38.43</v>
      </c>
      <c r="BL44" s="850" t="s">
        <v>430</v>
      </c>
      <c r="BM44" s="856" t="s">
        <v>430</v>
      </c>
      <c r="BN44" s="856" t="s">
        <v>430</v>
      </c>
      <c r="BO44" s="856" t="s">
        <v>430</v>
      </c>
      <c r="BP44" s="856" t="s">
        <v>430</v>
      </c>
      <c r="BQ44" s="856" t="s">
        <v>430</v>
      </c>
      <c r="BR44" s="851"/>
      <c r="BS44" s="858">
        <v>9.4720954618944209</v>
      </c>
      <c r="BT44" s="850">
        <v>16.257171413251399</v>
      </c>
      <c r="BU44" s="851"/>
      <c r="BV44" s="908" t="s">
        <v>555</v>
      </c>
    </row>
    <row r="45" spans="1:74" s="428" customFormat="1" x14ac:dyDescent="0.25">
      <c r="A45" s="345" t="s">
        <v>8338</v>
      </c>
      <c r="B45" s="373"/>
      <c r="C45" s="719">
        <v>41275</v>
      </c>
      <c r="D45" s="373"/>
      <c r="E45" s="346">
        <v>1047.6400000000001</v>
      </c>
      <c r="F45" s="373"/>
      <c r="G45" s="347">
        <v>42.250700000000002</v>
      </c>
      <c r="H45" s="374"/>
      <c r="I45" s="843">
        <v>4.9000000000000004</v>
      </c>
      <c r="J45" s="843">
        <v>7.32</v>
      </c>
      <c r="K45" s="843">
        <v>2.88</v>
      </c>
      <c r="L45" s="843">
        <v>3.03</v>
      </c>
      <c r="M45" s="362"/>
      <c r="N45" s="350" t="s">
        <v>430</v>
      </c>
      <c r="O45" s="348">
        <v>-0.60470000000000002</v>
      </c>
      <c r="P45" s="348">
        <v>5.5050999999999997</v>
      </c>
      <c r="Q45" s="348">
        <v>7.7298</v>
      </c>
      <c r="R45" s="348">
        <v>2.5017999999999998</v>
      </c>
      <c r="S45" s="348">
        <v>6.3288000000000002</v>
      </c>
      <c r="T45" s="348">
        <v>5.8090000000000002</v>
      </c>
      <c r="U45" s="354">
        <v>5.5343</v>
      </c>
      <c r="V45" s="348">
        <v>5.6978</v>
      </c>
      <c r="W45" s="348">
        <v>6.9177999999999997</v>
      </c>
      <c r="X45" s="348">
        <v>7.2495000000000003</v>
      </c>
      <c r="Y45" s="375">
        <v>6.2076000000000002</v>
      </c>
      <c r="Z45" s="348">
        <v>6.7556000000000003</v>
      </c>
      <c r="AA45" s="348">
        <v>4.5071000000000003</v>
      </c>
      <c r="AB45" s="348">
        <v>6.7931999999999997</v>
      </c>
      <c r="AC45" s="348">
        <v>5.3978999999999999</v>
      </c>
      <c r="AD45" s="348">
        <v>5.6990999999999996</v>
      </c>
      <c r="AE45" s="348">
        <v>9.3323</v>
      </c>
      <c r="AF45" s="348">
        <v>7.4408000000000003</v>
      </c>
      <c r="AG45" s="569"/>
      <c r="AH45" s="346" t="s">
        <v>430</v>
      </c>
      <c r="AI45" s="346">
        <v>102</v>
      </c>
      <c r="AJ45" s="346">
        <v>70</v>
      </c>
      <c r="AK45" s="346">
        <v>49</v>
      </c>
      <c r="AL45" s="346">
        <v>89</v>
      </c>
      <c r="AM45" s="346">
        <v>91</v>
      </c>
      <c r="AN45" s="346">
        <v>55</v>
      </c>
      <c r="AO45" s="572">
        <v>70</v>
      </c>
      <c r="AP45" s="346">
        <v>83</v>
      </c>
      <c r="AQ45" s="346">
        <v>59</v>
      </c>
      <c r="AR45" s="346">
        <v>73</v>
      </c>
      <c r="AS45" s="346">
        <v>10</v>
      </c>
      <c r="AT45" s="346">
        <v>7</v>
      </c>
      <c r="AU45" s="346">
        <v>90</v>
      </c>
      <c r="AV45" s="346">
        <v>76</v>
      </c>
      <c r="AW45" s="346">
        <v>81</v>
      </c>
      <c r="AX45" s="346">
        <v>71</v>
      </c>
      <c r="AY45" s="346">
        <v>47</v>
      </c>
      <c r="AZ45" s="584"/>
      <c r="BA45" s="467" t="s">
        <v>430</v>
      </c>
      <c r="BB45" s="348">
        <v>94.15</v>
      </c>
      <c r="BC45" s="348" t="s">
        <v>430</v>
      </c>
      <c r="BD45" s="348" t="s">
        <v>430</v>
      </c>
      <c r="BE45" s="375" t="s">
        <v>430</v>
      </c>
      <c r="BF45" s="375">
        <v>5.85</v>
      </c>
      <c r="BG45" s="374"/>
      <c r="BH45" s="594">
        <v>5.85</v>
      </c>
      <c r="BI45" s="348" t="s">
        <v>430</v>
      </c>
      <c r="BJ45" s="348" t="s">
        <v>430</v>
      </c>
      <c r="BK45" s="348" t="s">
        <v>430</v>
      </c>
      <c r="BL45" s="348" t="s">
        <v>430</v>
      </c>
      <c r="BM45" s="375" t="s">
        <v>430</v>
      </c>
      <c r="BN45" s="375" t="s">
        <v>430</v>
      </c>
      <c r="BO45" s="375" t="s">
        <v>430</v>
      </c>
      <c r="BP45" s="375">
        <v>94.15</v>
      </c>
      <c r="BQ45" s="375" t="s">
        <v>430</v>
      </c>
      <c r="BR45" s="374"/>
      <c r="BS45" s="468" t="s">
        <v>430</v>
      </c>
      <c r="BT45" s="348" t="s">
        <v>430</v>
      </c>
      <c r="BU45" s="374"/>
      <c r="BV45" s="430" t="s">
        <v>555</v>
      </c>
    </row>
    <row r="46" spans="1:74" s="428" customFormat="1" x14ac:dyDescent="0.25">
      <c r="A46" s="345" t="s">
        <v>8339</v>
      </c>
      <c r="B46" s="373"/>
      <c r="C46" s="719">
        <v>46105</v>
      </c>
      <c r="D46" s="373"/>
      <c r="E46" s="346">
        <v>1018.61</v>
      </c>
      <c r="F46" s="373"/>
      <c r="G46" s="347">
        <v>10.3742</v>
      </c>
      <c r="H46" s="374"/>
      <c r="I46" s="348">
        <v>0.51063000000000003</v>
      </c>
      <c r="J46" s="348">
        <v>7.15</v>
      </c>
      <c r="K46" s="843">
        <v>0.55889999999999995</v>
      </c>
      <c r="L46" s="348">
        <v>0.50607999999999997</v>
      </c>
      <c r="M46" s="362"/>
      <c r="N46" s="350">
        <v>-5.9802</v>
      </c>
      <c r="O46" s="348">
        <v>0.3518</v>
      </c>
      <c r="P46" s="348">
        <v>6.1896000000000004</v>
      </c>
      <c r="Q46" s="348">
        <v>9.8381000000000007</v>
      </c>
      <c r="R46" s="348">
        <v>7.4812000000000003</v>
      </c>
      <c r="S46" s="348">
        <v>8.3085000000000004</v>
      </c>
      <c r="T46" s="348" t="s">
        <v>430</v>
      </c>
      <c r="U46" s="354" t="s">
        <v>430</v>
      </c>
      <c r="V46" s="348" t="s">
        <v>430</v>
      </c>
      <c r="W46" s="348" t="s">
        <v>430</v>
      </c>
      <c r="X46" s="348" t="s">
        <v>430</v>
      </c>
      <c r="Y46" s="375" t="s">
        <v>430</v>
      </c>
      <c r="Z46" s="348" t="s">
        <v>430</v>
      </c>
      <c r="AA46" s="348">
        <v>7.3569000000000004</v>
      </c>
      <c r="AB46" s="348">
        <v>7.7769000000000004</v>
      </c>
      <c r="AC46" s="348" t="s">
        <v>430</v>
      </c>
      <c r="AD46" s="348" t="s">
        <v>430</v>
      </c>
      <c r="AE46" s="348">
        <v>11.1165</v>
      </c>
      <c r="AF46" s="348">
        <v>8.0343</v>
      </c>
      <c r="AG46" s="569"/>
      <c r="AH46" s="346">
        <v>87</v>
      </c>
      <c r="AI46" s="346">
        <v>91</v>
      </c>
      <c r="AJ46" s="346">
        <v>55</v>
      </c>
      <c r="AK46" s="346">
        <v>9</v>
      </c>
      <c r="AL46" s="346">
        <v>6</v>
      </c>
      <c r="AM46" s="346">
        <v>8</v>
      </c>
      <c r="AN46" s="346" t="s">
        <v>430</v>
      </c>
      <c r="AO46" s="572" t="s">
        <v>430</v>
      </c>
      <c r="AP46" s="346" t="s">
        <v>430</v>
      </c>
      <c r="AQ46" s="346" t="s">
        <v>430</v>
      </c>
      <c r="AR46" s="346" t="s">
        <v>430</v>
      </c>
      <c r="AS46" s="346" t="s">
        <v>430</v>
      </c>
      <c r="AT46" s="346" t="s">
        <v>430</v>
      </c>
      <c r="AU46" s="346">
        <v>2</v>
      </c>
      <c r="AV46" s="346">
        <v>36</v>
      </c>
      <c r="AW46" s="346" t="s">
        <v>430</v>
      </c>
      <c r="AX46" s="346" t="s">
        <v>430</v>
      </c>
      <c r="AY46" s="346">
        <v>29</v>
      </c>
      <c r="AZ46" s="584"/>
      <c r="BA46" s="467" t="s">
        <v>430</v>
      </c>
      <c r="BB46" s="348">
        <v>95.49</v>
      </c>
      <c r="BC46" s="348" t="s">
        <v>430</v>
      </c>
      <c r="BD46" s="348" t="s">
        <v>430</v>
      </c>
      <c r="BE46" s="375" t="s">
        <v>430</v>
      </c>
      <c r="BF46" s="375">
        <v>4.51</v>
      </c>
      <c r="BG46" s="374"/>
      <c r="BH46" s="594">
        <v>4.51</v>
      </c>
      <c r="BI46" s="348">
        <v>30.34</v>
      </c>
      <c r="BJ46" s="348">
        <v>10.14</v>
      </c>
      <c r="BK46" s="348">
        <v>55</v>
      </c>
      <c r="BL46" s="348" t="s">
        <v>430</v>
      </c>
      <c r="BM46" s="375" t="s">
        <v>430</v>
      </c>
      <c r="BN46" s="375" t="s">
        <v>430</v>
      </c>
      <c r="BO46" s="375" t="s">
        <v>430</v>
      </c>
      <c r="BP46" s="375" t="s">
        <v>430</v>
      </c>
      <c r="BQ46" s="375" t="s">
        <v>430</v>
      </c>
      <c r="BR46" s="374"/>
      <c r="BS46" s="468">
        <v>5.7350798494264899</v>
      </c>
      <c r="BT46" s="348">
        <v>39.431772926056802</v>
      </c>
      <c r="BU46" s="374"/>
      <c r="BV46" s="430" t="s">
        <v>555</v>
      </c>
    </row>
    <row r="47" spans="1:74" s="428" customFormat="1" x14ac:dyDescent="0.25">
      <c r="A47" s="345" t="s">
        <v>8340</v>
      </c>
      <c r="B47" s="373"/>
      <c r="C47" s="719">
        <v>44875</v>
      </c>
      <c r="D47" s="373"/>
      <c r="E47" s="346">
        <v>932.31200000000001</v>
      </c>
      <c r="F47" s="373"/>
      <c r="G47" s="347">
        <v>13.054399999999999</v>
      </c>
      <c r="H47" s="374"/>
      <c r="I47" s="348">
        <v>0.17591999999999999</v>
      </c>
      <c r="J47" s="348">
        <v>5.28</v>
      </c>
      <c r="K47" s="843">
        <v>0.25205</v>
      </c>
      <c r="L47" s="348">
        <v>0.17321</v>
      </c>
      <c r="M47" s="362"/>
      <c r="N47" s="350">
        <v>5.3132000000000001</v>
      </c>
      <c r="O47" s="348">
        <v>8.7670999999999992</v>
      </c>
      <c r="P47" s="348">
        <v>6.3986999999999998</v>
      </c>
      <c r="Q47" s="348">
        <v>5.9048999999999996</v>
      </c>
      <c r="R47" s="348">
        <v>5.4457000000000004</v>
      </c>
      <c r="S47" s="348">
        <v>5.7095000000000002</v>
      </c>
      <c r="T47" s="348">
        <v>5.5629</v>
      </c>
      <c r="U47" s="354">
        <v>5.4644000000000004</v>
      </c>
      <c r="V47" s="348">
        <v>5.6753999999999998</v>
      </c>
      <c r="W47" s="348">
        <v>6.7214999999999998</v>
      </c>
      <c r="X47" s="348">
        <v>7.1638000000000002</v>
      </c>
      <c r="Y47" s="375" t="s">
        <v>430</v>
      </c>
      <c r="Z47" s="348" t="s">
        <v>430</v>
      </c>
      <c r="AA47" s="348">
        <v>5.5075000000000003</v>
      </c>
      <c r="AB47" s="348">
        <v>5.8037999999999998</v>
      </c>
      <c r="AC47" s="348">
        <v>5.5392999999999999</v>
      </c>
      <c r="AD47" s="348">
        <v>5.6201999999999996</v>
      </c>
      <c r="AE47" s="348">
        <v>6.1896000000000004</v>
      </c>
      <c r="AF47" s="348">
        <v>7.1962000000000002</v>
      </c>
      <c r="AG47" s="569"/>
      <c r="AH47" s="346">
        <v>44</v>
      </c>
      <c r="AI47" s="346">
        <v>22</v>
      </c>
      <c r="AJ47" s="346">
        <v>53</v>
      </c>
      <c r="AK47" s="346">
        <v>67</v>
      </c>
      <c r="AL47" s="346">
        <v>37</v>
      </c>
      <c r="AM47" s="346">
        <v>118</v>
      </c>
      <c r="AN47" s="346">
        <v>65</v>
      </c>
      <c r="AO47" s="572">
        <v>80</v>
      </c>
      <c r="AP47" s="346">
        <v>89</v>
      </c>
      <c r="AQ47" s="346">
        <v>77</v>
      </c>
      <c r="AR47" s="346">
        <v>80</v>
      </c>
      <c r="AS47" s="346" t="s">
        <v>430</v>
      </c>
      <c r="AT47" s="346" t="s">
        <v>430</v>
      </c>
      <c r="AU47" s="346">
        <v>51</v>
      </c>
      <c r="AV47" s="346">
        <v>112</v>
      </c>
      <c r="AW47" s="346">
        <v>73</v>
      </c>
      <c r="AX47" s="346">
        <v>79</v>
      </c>
      <c r="AY47" s="346">
        <v>91</v>
      </c>
      <c r="AZ47" s="584"/>
      <c r="BA47" s="467">
        <v>97.28</v>
      </c>
      <c r="BB47" s="348" t="s">
        <v>430</v>
      </c>
      <c r="BC47" s="348" t="s">
        <v>430</v>
      </c>
      <c r="BD47" s="348" t="s">
        <v>430</v>
      </c>
      <c r="BE47" s="375" t="s">
        <v>430</v>
      </c>
      <c r="BF47" s="375">
        <v>2.72</v>
      </c>
      <c r="BG47" s="374"/>
      <c r="BH47" s="594">
        <v>2.72</v>
      </c>
      <c r="BI47" s="348" t="s">
        <v>430</v>
      </c>
      <c r="BJ47" s="348" t="s">
        <v>430</v>
      </c>
      <c r="BK47" s="348" t="s">
        <v>430</v>
      </c>
      <c r="BL47" s="348" t="s">
        <v>430</v>
      </c>
      <c r="BM47" s="375">
        <v>97.28</v>
      </c>
      <c r="BN47" s="375" t="s">
        <v>430</v>
      </c>
      <c r="BO47" s="375" t="s">
        <v>430</v>
      </c>
      <c r="BP47" s="375" t="s">
        <v>430</v>
      </c>
      <c r="BQ47" s="375" t="s">
        <v>430</v>
      </c>
      <c r="BR47" s="374"/>
      <c r="BS47" s="468" t="s">
        <v>430</v>
      </c>
      <c r="BT47" s="348" t="s">
        <v>430</v>
      </c>
      <c r="BU47" s="374"/>
      <c r="BV47" s="430" t="s">
        <v>555</v>
      </c>
    </row>
    <row r="48" spans="1:74" s="428" customFormat="1" x14ac:dyDescent="0.25">
      <c r="A48" s="345" t="s">
        <v>8341</v>
      </c>
      <c r="B48" s="373"/>
      <c r="C48" s="719">
        <v>44846</v>
      </c>
      <c r="D48" s="373"/>
      <c r="E48" s="346">
        <v>906.06600000000003</v>
      </c>
      <c r="F48" s="373"/>
      <c r="G48" s="347">
        <v>13.436999999999999</v>
      </c>
      <c r="H48" s="374"/>
      <c r="I48" s="843">
        <v>2.27</v>
      </c>
      <c r="J48" s="843">
        <v>6.81</v>
      </c>
      <c r="K48" s="843">
        <v>2.0099999999999998</v>
      </c>
      <c r="L48" s="843">
        <v>2.08</v>
      </c>
      <c r="M48" s="362"/>
      <c r="N48" s="350">
        <v>17.121200000000002</v>
      </c>
      <c r="O48" s="348">
        <v>7.7012999999999998</v>
      </c>
      <c r="P48" s="348">
        <v>10.654400000000001</v>
      </c>
      <c r="Q48" s="348">
        <v>6.2431999999999999</v>
      </c>
      <c r="R48" s="348">
        <v>2.0188000000000001</v>
      </c>
      <c r="S48" s="348">
        <v>6.3750999999999998</v>
      </c>
      <c r="T48" s="348">
        <v>4.2724000000000002</v>
      </c>
      <c r="U48" s="354">
        <v>4.806</v>
      </c>
      <c r="V48" s="348">
        <v>5.9081999999999999</v>
      </c>
      <c r="W48" s="348">
        <v>7.0496999999999996</v>
      </c>
      <c r="X48" s="348">
        <v>7.6249000000000002</v>
      </c>
      <c r="Y48" s="375" t="s">
        <v>430</v>
      </c>
      <c r="Z48" s="348" t="s">
        <v>430</v>
      </c>
      <c r="AA48" s="348">
        <v>4.6718000000000002</v>
      </c>
      <c r="AB48" s="348">
        <v>5.9114000000000004</v>
      </c>
      <c r="AC48" s="348">
        <v>4.7797000000000001</v>
      </c>
      <c r="AD48" s="348">
        <v>5.8582000000000001</v>
      </c>
      <c r="AE48" s="348">
        <v>12.264799999999999</v>
      </c>
      <c r="AF48" s="348">
        <v>7.8379000000000003</v>
      </c>
      <c r="AG48" s="569"/>
      <c r="AH48" s="346">
        <v>18</v>
      </c>
      <c r="AI48" s="346">
        <v>33</v>
      </c>
      <c r="AJ48" s="346">
        <v>13</v>
      </c>
      <c r="AK48" s="346">
        <v>60</v>
      </c>
      <c r="AL48" s="346">
        <v>93</v>
      </c>
      <c r="AM48" s="346">
        <v>88</v>
      </c>
      <c r="AN48" s="346">
        <v>116</v>
      </c>
      <c r="AO48" s="572">
        <v>112</v>
      </c>
      <c r="AP48" s="346">
        <v>63</v>
      </c>
      <c r="AQ48" s="346">
        <v>42</v>
      </c>
      <c r="AR48" s="346">
        <v>19</v>
      </c>
      <c r="AS48" s="346" t="s">
        <v>430</v>
      </c>
      <c r="AT48" s="346" t="s">
        <v>430</v>
      </c>
      <c r="AU48" s="346">
        <v>83</v>
      </c>
      <c r="AV48" s="346">
        <v>109</v>
      </c>
      <c r="AW48" s="346">
        <v>111</v>
      </c>
      <c r="AX48" s="346">
        <v>60</v>
      </c>
      <c r="AY48" s="346">
        <v>19</v>
      </c>
      <c r="AZ48" s="584"/>
      <c r="BA48" s="467">
        <v>96.88</v>
      </c>
      <c r="BB48" s="348" t="s">
        <v>430</v>
      </c>
      <c r="BC48" s="348" t="s">
        <v>430</v>
      </c>
      <c r="BD48" s="348" t="s">
        <v>430</v>
      </c>
      <c r="BE48" s="375" t="s">
        <v>430</v>
      </c>
      <c r="BF48" s="375">
        <v>3.12</v>
      </c>
      <c r="BG48" s="374"/>
      <c r="BH48" s="594">
        <v>3.12</v>
      </c>
      <c r="BI48" s="348" t="s">
        <v>430</v>
      </c>
      <c r="BJ48" s="348" t="s">
        <v>430</v>
      </c>
      <c r="BK48" s="348" t="s">
        <v>430</v>
      </c>
      <c r="BL48" s="348" t="s">
        <v>430</v>
      </c>
      <c r="BM48" s="375">
        <v>96.88</v>
      </c>
      <c r="BN48" s="375" t="s">
        <v>430</v>
      </c>
      <c r="BO48" s="375" t="s">
        <v>430</v>
      </c>
      <c r="BP48" s="375" t="s">
        <v>430</v>
      </c>
      <c r="BQ48" s="375" t="s">
        <v>430</v>
      </c>
      <c r="BR48" s="374"/>
      <c r="BS48" s="468" t="s">
        <v>430</v>
      </c>
      <c r="BT48" s="348" t="s">
        <v>430</v>
      </c>
      <c r="BU48" s="374"/>
      <c r="BV48" s="430" t="s">
        <v>555</v>
      </c>
    </row>
    <row r="49" spans="1:74" s="428" customFormat="1" x14ac:dyDescent="0.25">
      <c r="A49" s="345" t="s">
        <v>8342</v>
      </c>
      <c r="B49" s="373"/>
      <c r="C49" s="719">
        <v>44845</v>
      </c>
      <c r="D49" s="373"/>
      <c r="E49" s="346">
        <v>891.84900000000005</v>
      </c>
      <c r="F49" s="373"/>
      <c r="G49" s="347">
        <v>13.457100000000001</v>
      </c>
      <c r="H49" s="374"/>
      <c r="I49" s="348">
        <v>10.158899999999999</v>
      </c>
      <c r="J49" s="348">
        <v>7.4721000000000002</v>
      </c>
      <c r="K49" s="843">
        <v>6.95</v>
      </c>
      <c r="L49" s="348">
        <v>7.1379999999999999</v>
      </c>
      <c r="M49" s="362"/>
      <c r="N49" s="350">
        <v>-61.195700000000002</v>
      </c>
      <c r="O49" s="348">
        <v>-14.8093</v>
      </c>
      <c r="P49" s="348">
        <v>-3.3689</v>
      </c>
      <c r="Q49" s="348">
        <v>-13.894</v>
      </c>
      <c r="R49" s="348">
        <v>-11.505699999999999</v>
      </c>
      <c r="S49" s="348">
        <v>6.3197000000000001</v>
      </c>
      <c r="T49" s="348">
        <v>3.7397</v>
      </c>
      <c r="U49" s="354">
        <v>4.8890000000000002</v>
      </c>
      <c r="V49" s="348">
        <v>4.6439000000000004</v>
      </c>
      <c r="W49" s="348">
        <v>5.9653999999999998</v>
      </c>
      <c r="X49" s="348">
        <v>7.1658999999999997</v>
      </c>
      <c r="Y49" s="375" t="s">
        <v>430</v>
      </c>
      <c r="Z49" s="348" t="s">
        <v>430</v>
      </c>
      <c r="AA49" s="348">
        <v>-0.74850000000000005</v>
      </c>
      <c r="AB49" s="348">
        <v>8.5334000000000003</v>
      </c>
      <c r="AC49" s="348">
        <v>4.7369000000000003</v>
      </c>
      <c r="AD49" s="348">
        <v>4.7188999999999997</v>
      </c>
      <c r="AE49" s="348">
        <v>-0.1085</v>
      </c>
      <c r="AF49" s="348">
        <v>7.8734000000000002</v>
      </c>
      <c r="AG49" s="569"/>
      <c r="AH49" s="346">
        <v>118</v>
      </c>
      <c r="AI49" s="346">
        <v>134</v>
      </c>
      <c r="AJ49" s="346">
        <v>131</v>
      </c>
      <c r="AK49" s="346">
        <v>131</v>
      </c>
      <c r="AL49" s="346">
        <v>134</v>
      </c>
      <c r="AM49" s="346">
        <v>93</v>
      </c>
      <c r="AN49" s="346">
        <v>120</v>
      </c>
      <c r="AO49" s="572">
        <v>109</v>
      </c>
      <c r="AP49" s="346">
        <v>117</v>
      </c>
      <c r="AQ49" s="346">
        <v>87</v>
      </c>
      <c r="AR49" s="346">
        <v>79</v>
      </c>
      <c r="AS49" s="346" t="s">
        <v>430</v>
      </c>
      <c r="AT49" s="346" t="s">
        <v>430</v>
      </c>
      <c r="AU49" s="346">
        <v>131</v>
      </c>
      <c r="AV49" s="346">
        <v>20</v>
      </c>
      <c r="AW49" s="346">
        <v>114</v>
      </c>
      <c r="AX49" s="346">
        <v>118</v>
      </c>
      <c r="AY49" s="346">
        <v>127</v>
      </c>
      <c r="AZ49" s="584"/>
      <c r="BA49" s="467">
        <v>97.73</v>
      </c>
      <c r="BB49" s="348" t="s">
        <v>430</v>
      </c>
      <c r="BC49" s="348" t="s">
        <v>430</v>
      </c>
      <c r="BD49" s="348" t="s">
        <v>430</v>
      </c>
      <c r="BE49" s="375" t="s">
        <v>430</v>
      </c>
      <c r="BF49" s="375">
        <v>2.27</v>
      </c>
      <c r="BG49" s="374"/>
      <c r="BH49" s="594">
        <v>2.27</v>
      </c>
      <c r="BI49" s="348" t="s">
        <v>430</v>
      </c>
      <c r="BJ49" s="348" t="s">
        <v>430</v>
      </c>
      <c r="BK49" s="348" t="s">
        <v>430</v>
      </c>
      <c r="BL49" s="348" t="s">
        <v>430</v>
      </c>
      <c r="BM49" s="375">
        <v>97.73</v>
      </c>
      <c r="BN49" s="375" t="s">
        <v>430</v>
      </c>
      <c r="BO49" s="375" t="s">
        <v>430</v>
      </c>
      <c r="BP49" s="375" t="s">
        <v>430</v>
      </c>
      <c r="BQ49" s="375" t="s">
        <v>430</v>
      </c>
      <c r="BR49" s="374"/>
      <c r="BS49" s="468" t="s">
        <v>430</v>
      </c>
      <c r="BT49" s="348" t="s">
        <v>430</v>
      </c>
      <c r="BU49" s="374"/>
      <c r="BV49" s="430" t="s">
        <v>4782</v>
      </c>
    </row>
    <row r="50" spans="1:74" s="428" customFormat="1" x14ac:dyDescent="0.25">
      <c r="A50" s="345" t="s">
        <v>8343</v>
      </c>
      <c r="B50" s="373"/>
      <c r="C50" s="719">
        <v>45000</v>
      </c>
      <c r="D50" s="373"/>
      <c r="E50" s="346">
        <v>859.49800000000005</v>
      </c>
      <c r="F50" s="373"/>
      <c r="G50" s="347">
        <v>13.1541</v>
      </c>
      <c r="H50" s="374"/>
      <c r="I50" s="348">
        <v>9.6783800000000006</v>
      </c>
      <c r="J50" s="348">
        <v>7.09</v>
      </c>
      <c r="K50" s="843">
        <v>6.81</v>
      </c>
      <c r="L50" s="348">
        <v>6.976</v>
      </c>
      <c r="M50" s="362"/>
      <c r="N50" s="350">
        <v>-0.55500000000000005</v>
      </c>
      <c r="O50" s="348">
        <v>0.27750000000000002</v>
      </c>
      <c r="P50" s="348">
        <v>9.0934000000000008</v>
      </c>
      <c r="Q50" s="348">
        <v>-7.5296000000000003</v>
      </c>
      <c r="R50" s="348">
        <v>-8.2042000000000002</v>
      </c>
      <c r="S50" s="348">
        <v>6.5082000000000004</v>
      </c>
      <c r="T50" s="348">
        <v>3.6991000000000001</v>
      </c>
      <c r="U50" s="354">
        <v>5.4093</v>
      </c>
      <c r="V50" s="348">
        <v>4.9390000000000001</v>
      </c>
      <c r="W50" s="348">
        <v>6.4878</v>
      </c>
      <c r="X50" s="348">
        <v>7.6224999999999996</v>
      </c>
      <c r="Y50" s="375" t="s">
        <v>430</v>
      </c>
      <c r="Z50" s="348" t="s">
        <v>430</v>
      </c>
      <c r="AA50" s="348">
        <v>0.55169999999999997</v>
      </c>
      <c r="AB50" s="348">
        <v>9.2238000000000007</v>
      </c>
      <c r="AC50" s="348">
        <v>4.7149999999999999</v>
      </c>
      <c r="AD50" s="348">
        <v>5.1597999999999997</v>
      </c>
      <c r="AE50" s="348">
        <v>4.0000999999999998</v>
      </c>
      <c r="AF50" s="348">
        <v>8.1644000000000005</v>
      </c>
      <c r="AG50" s="569"/>
      <c r="AH50" s="346">
        <v>65</v>
      </c>
      <c r="AI50" s="346">
        <v>93</v>
      </c>
      <c r="AJ50" s="346">
        <v>27</v>
      </c>
      <c r="AK50" s="346">
        <v>127</v>
      </c>
      <c r="AL50" s="346">
        <v>127</v>
      </c>
      <c r="AM50" s="346">
        <v>81</v>
      </c>
      <c r="AN50" s="346">
        <v>121</v>
      </c>
      <c r="AO50" s="572">
        <v>86</v>
      </c>
      <c r="AP50" s="346">
        <v>111</v>
      </c>
      <c r="AQ50" s="346">
        <v>82</v>
      </c>
      <c r="AR50" s="346">
        <v>20</v>
      </c>
      <c r="AS50" s="346" t="s">
        <v>430</v>
      </c>
      <c r="AT50" s="346" t="s">
        <v>430</v>
      </c>
      <c r="AU50" s="346">
        <v>126</v>
      </c>
      <c r="AV50" s="346">
        <v>8</v>
      </c>
      <c r="AW50" s="346">
        <v>115</v>
      </c>
      <c r="AX50" s="346">
        <v>109</v>
      </c>
      <c r="AY50" s="346">
        <v>112</v>
      </c>
      <c r="AZ50" s="584"/>
      <c r="BA50" s="467">
        <v>98.02</v>
      </c>
      <c r="BB50" s="348" t="s">
        <v>430</v>
      </c>
      <c r="BC50" s="348" t="s">
        <v>430</v>
      </c>
      <c r="BD50" s="348" t="s">
        <v>430</v>
      </c>
      <c r="BE50" s="375" t="s">
        <v>430</v>
      </c>
      <c r="BF50" s="375">
        <v>1.98</v>
      </c>
      <c r="BG50" s="374"/>
      <c r="BH50" s="594">
        <v>1.98</v>
      </c>
      <c r="BI50" s="348" t="s">
        <v>430</v>
      </c>
      <c r="BJ50" s="348" t="s">
        <v>430</v>
      </c>
      <c r="BK50" s="348" t="s">
        <v>430</v>
      </c>
      <c r="BL50" s="348" t="s">
        <v>430</v>
      </c>
      <c r="BM50" s="375">
        <v>98.02</v>
      </c>
      <c r="BN50" s="375" t="s">
        <v>430</v>
      </c>
      <c r="BO50" s="375" t="s">
        <v>430</v>
      </c>
      <c r="BP50" s="375" t="s">
        <v>430</v>
      </c>
      <c r="BQ50" s="375" t="s">
        <v>430</v>
      </c>
      <c r="BR50" s="374"/>
      <c r="BS50" s="468" t="s">
        <v>430</v>
      </c>
      <c r="BT50" s="348" t="s">
        <v>430</v>
      </c>
      <c r="BU50" s="374"/>
      <c r="BV50" s="430" t="s">
        <v>555</v>
      </c>
    </row>
    <row r="51" spans="1:74" s="428" customFormat="1" x14ac:dyDescent="0.25">
      <c r="A51" s="345" t="s">
        <v>8344</v>
      </c>
      <c r="B51" s="373"/>
      <c r="C51" s="719">
        <v>44845</v>
      </c>
      <c r="D51" s="373"/>
      <c r="E51" s="346">
        <v>810.59</v>
      </c>
      <c r="F51" s="373"/>
      <c r="G51" s="347">
        <v>13.487299999999999</v>
      </c>
      <c r="H51" s="374"/>
      <c r="I51" s="843">
        <v>4.22</v>
      </c>
      <c r="J51" s="843">
        <v>6.55</v>
      </c>
      <c r="K51" s="843">
        <v>3.45</v>
      </c>
      <c r="L51" s="843">
        <v>3.57</v>
      </c>
      <c r="M51" s="362"/>
      <c r="N51" s="350">
        <v>-12.7149</v>
      </c>
      <c r="O51" s="348">
        <v>-0.63139999999999996</v>
      </c>
      <c r="P51" s="348">
        <v>6.1543000000000001</v>
      </c>
      <c r="Q51" s="348">
        <v>-3.1278000000000001</v>
      </c>
      <c r="R51" s="348">
        <v>0.20080000000000001</v>
      </c>
      <c r="S51" s="348">
        <v>6.7491000000000003</v>
      </c>
      <c r="T51" s="348">
        <v>5.2601000000000004</v>
      </c>
      <c r="U51" s="354">
        <v>5.2222999999999997</v>
      </c>
      <c r="V51" s="348">
        <v>5.7760999999999996</v>
      </c>
      <c r="W51" s="348">
        <v>7.0993000000000004</v>
      </c>
      <c r="X51" s="348">
        <v>7.7789000000000001</v>
      </c>
      <c r="Y51" s="375" t="s">
        <v>430</v>
      </c>
      <c r="Z51" s="348" t="s">
        <v>430</v>
      </c>
      <c r="AA51" s="348">
        <v>4.0921000000000003</v>
      </c>
      <c r="AB51" s="348">
        <v>9.2908000000000008</v>
      </c>
      <c r="AC51" s="348">
        <v>5.2031999999999998</v>
      </c>
      <c r="AD51" s="348">
        <v>5.1745000000000001</v>
      </c>
      <c r="AE51" s="348">
        <v>5.4748000000000001</v>
      </c>
      <c r="AF51" s="348">
        <v>7.9351000000000003</v>
      </c>
      <c r="AG51" s="569"/>
      <c r="AH51" s="346">
        <v>98</v>
      </c>
      <c r="AI51" s="346">
        <v>103</v>
      </c>
      <c r="AJ51" s="346">
        <v>56</v>
      </c>
      <c r="AK51" s="346">
        <v>117</v>
      </c>
      <c r="AL51" s="346">
        <v>106</v>
      </c>
      <c r="AM51" s="346">
        <v>68</v>
      </c>
      <c r="AN51" s="346">
        <v>79</v>
      </c>
      <c r="AO51" s="572">
        <v>102</v>
      </c>
      <c r="AP51" s="346">
        <v>75</v>
      </c>
      <c r="AQ51" s="346">
        <v>30</v>
      </c>
      <c r="AR51" s="346">
        <v>8</v>
      </c>
      <c r="AS51" s="346" t="s">
        <v>430</v>
      </c>
      <c r="AT51" s="346" t="s">
        <v>430</v>
      </c>
      <c r="AU51" s="346">
        <v>98</v>
      </c>
      <c r="AV51" s="346">
        <v>6</v>
      </c>
      <c r="AW51" s="346">
        <v>96</v>
      </c>
      <c r="AX51" s="346">
        <v>107</v>
      </c>
      <c r="AY51" s="346">
        <v>98</v>
      </c>
      <c r="AZ51" s="584"/>
      <c r="BA51" s="467">
        <v>97.19</v>
      </c>
      <c r="BB51" s="348" t="s">
        <v>430</v>
      </c>
      <c r="BC51" s="348" t="s">
        <v>430</v>
      </c>
      <c r="BD51" s="348" t="s">
        <v>430</v>
      </c>
      <c r="BE51" s="375" t="s">
        <v>430</v>
      </c>
      <c r="BF51" s="375">
        <v>2.81</v>
      </c>
      <c r="BG51" s="374"/>
      <c r="BH51" s="594">
        <v>2.81</v>
      </c>
      <c r="BI51" s="348" t="s">
        <v>430</v>
      </c>
      <c r="BJ51" s="348" t="s">
        <v>430</v>
      </c>
      <c r="BK51" s="348" t="s">
        <v>430</v>
      </c>
      <c r="BL51" s="348" t="s">
        <v>430</v>
      </c>
      <c r="BM51" s="375">
        <v>97.19</v>
      </c>
      <c r="BN51" s="375" t="s">
        <v>430</v>
      </c>
      <c r="BO51" s="375" t="s">
        <v>430</v>
      </c>
      <c r="BP51" s="375" t="s">
        <v>430</v>
      </c>
      <c r="BQ51" s="375" t="s">
        <v>430</v>
      </c>
      <c r="BR51" s="374"/>
      <c r="BS51" s="468" t="s">
        <v>430</v>
      </c>
      <c r="BT51" s="348" t="s">
        <v>430</v>
      </c>
      <c r="BU51" s="374"/>
      <c r="BV51" s="430" t="s">
        <v>555</v>
      </c>
    </row>
    <row r="52" spans="1:74" s="428" customFormat="1" x14ac:dyDescent="0.25">
      <c r="A52" s="345" t="s">
        <v>8345</v>
      </c>
      <c r="B52" s="373"/>
      <c r="C52" s="719">
        <v>44834</v>
      </c>
      <c r="D52" s="373"/>
      <c r="E52" s="841">
        <v>793.34</v>
      </c>
      <c r="F52" s="373"/>
      <c r="G52" s="347" t="s">
        <v>430</v>
      </c>
      <c r="H52" s="374"/>
      <c r="I52" s="348" t="s">
        <v>430</v>
      </c>
      <c r="J52" s="348" t="s">
        <v>430</v>
      </c>
      <c r="K52" s="348" t="s">
        <v>430</v>
      </c>
      <c r="L52" s="348" t="s">
        <v>430</v>
      </c>
      <c r="M52" s="362"/>
      <c r="N52" s="350" t="s">
        <v>430</v>
      </c>
      <c r="O52" s="348" t="s">
        <v>430</v>
      </c>
      <c r="P52" s="348" t="s">
        <v>430</v>
      </c>
      <c r="Q52" s="348" t="s">
        <v>430</v>
      </c>
      <c r="R52" s="348" t="s">
        <v>430</v>
      </c>
      <c r="S52" s="348" t="s">
        <v>430</v>
      </c>
      <c r="T52" s="348" t="s">
        <v>430</v>
      </c>
      <c r="U52" s="354" t="s">
        <v>430</v>
      </c>
      <c r="V52" s="348" t="s">
        <v>430</v>
      </c>
      <c r="W52" s="348" t="s">
        <v>430</v>
      </c>
      <c r="X52" s="348" t="s">
        <v>430</v>
      </c>
      <c r="Y52" s="375" t="s">
        <v>430</v>
      </c>
      <c r="Z52" s="348" t="s">
        <v>430</v>
      </c>
      <c r="AA52" s="348" t="s">
        <v>430</v>
      </c>
      <c r="AB52" s="348" t="s">
        <v>430</v>
      </c>
      <c r="AC52" s="348" t="s">
        <v>430</v>
      </c>
      <c r="AD52" s="348" t="s">
        <v>430</v>
      </c>
      <c r="AE52" s="348" t="s">
        <v>430</v>
      </c>
      <c r="AF52" s="348" t="s">
        <v>430</v>
      </c>
      <c r="AG52" s="569"/>
      <c r="AH52" s="346" t="s">
        <v>430</v>
      </c>
      <c r="AI52" s="346" t="s">
        <v>430</v>
      </c>
      <c r="AJ52" s="346" t="s">
        <v>430</v>
      </c>
      <c r="AK52" s="346" t="s">
        <v>430</v>
      </c>
      <c r="AL52" s="346" t="s">
        <v>430</v>
      </c>
      <c r="AM52" s="346" t="s">
        <v>430</v>
      </c>
      <c r="AN52" s="346" t="s">
        <v>430</v>
      </c>
      <c r="AO52" s="572" t="s">
        <v>430</v>
      </c>
      <c r="AP52" s="346" t="s">
        <v>430</v>
      </c>
      <c r="AQ52" s="346" t="s">
        <v>430</v>
      </c>
      <c r="AR52" s="346" t="s">
        <v>430</v>
      </c>
      <c r="AS52" s="346" t="s">
        <v>430</v>
      </c>
      <c r="AT52" s="346" t="s">
        <v>430</v>
      </c>
      <c r="AU52" s="346" t="s">
        <v>430</v>
      </c>
      <c r="AV52" s="346" t="s">
        <v>430</v>
      </c>
      <c r="AW52" s="346" t="s">
        <v>430</v>
      </c>
      <c r="AX52" s="346" t="s">
        <v>430</v>
      </c>
      <c r="AY52" s="346" t="s">
        <v>430</v>
      </c>
      <c r="AZ52" s="584"/>
      <c r="BA52" s="467" t="s">
        <v>430</v>
      </c>
      <c r="BB52" s="348" t="s">
        <v>430</v>
      </c>
      <c r="BC52" s="348" t="s">
        <v>430</v>
      </c>
      <c r="BD52" s="348" t="s">
        <v>430</v>
      </c>
      <c r="BE52" s="375" t="s">
        <v>430</v>
      </c>
      <c r="BF52" s="375" t="s">
        <v>430</v>
      </c>
      <c r="BG52" s="374"/>
      <c r="BH52" s="594" t="s">
        <v>430</v>
      </c>
      <c r="BI52" s="348" t="s">
        <v>430</v>
      </c>
      <c r="BJ52" s="348" t="s">
        <v>430</v>
      </c>
      <c r="BK52" s="348" t="s">
        <v>430</v>
      </c>
      <c r="BL52" s="348" t="s">
        <v>430</v>
      </c>
      <c r="BM52" s="375" t="s">
        <v>430</v>
      </c>
      <c r="BN52" s="375" t="s">
        <v>430</v>
      </c>
      <c r="BO52" s="375" t="s">
        <v>430</v>
      </c>
      <c r="BP52" s="375" t="s">
        <v>430</v>
      </c>
      <c r="BQ52" s="375" t="s">
        <v>430</v>
      </c>
      <c r="BR52" s="374"/>
      <c r="BS52" s="468" t="s">
        <v>430</v>
      </c>
      <c r="BT52" s="348" t="s">
        <v>430</v>
      </c>
      <c r="BU52" s="374"/>
      <c r="BV52" s="430" t="s">
        <v>555</v>
      </c>
    </row>
    <row r="53" spans="1:74" s="428" customFormat="1" x14ac:dyDescent="0.25">
      <c r="A53" s="345" t="s">
        <v>8346</v>
      </c>
      <c r="B53" s="373"/>
      <c r="C53" s="719">
        <v>44914</v>
      </c>
      <c r="D53" s="373"/>
      <c r="E53" s="346">
        <v>711.12199999999996</v>
      </c>
      <c r="F53" s="373"/>
      <c r="G53" s="347">
        <v>13.2616</v>
      </c>
      <c r="H53" s="374"/>
      <c r="I53" s="843">
        <v>9.67</v>
      </c>
      <c r="J53" s="843">
        <v>6.97</v>
      </c>
      <c r="K53" s="843">
        <v>6.8</v>
      </c>
      <c r="L53" s="843">
        <v>7.04</v>
      </c>
      <c r="M53" s="362"/>
      <c r="N53" s="350">
        <v>-7.1546000000000003</v>
      </c>
      <c r="O53" s="348">
        <v>-0.8256</v>
      </c>
      <c r="P53" s="348">
        <v>8.5460999999999991</v>
      </c>
      <c r="Q53" s="348">
        <v>-7.3906000000000001</v>
      </c>
      <c r="R53" s="348">
        <v>-8.0418000000000003</v>
      </c>
      <c r="S53" s="348">
        <v>6.5256999999999996</v>
      </c>
      <c r="T53" s="348">
        <v>3.653</v>
      </c>
      <c r="U53" s="354">
        <v>5.2821999999999996</v>
      </c>
      <c r="V53" s="348">
        <v>4.8795999999999999</v>
      </c>
      <c r="W53" s="348">
        <v>6.5091999999999999</v>
      </c>
      <c r="X53" s="348">
        <v>7.6250999999999998</v>
      </c>
      <c r="Y53" s="375" t="s">
        <v>430</v>
      </c>
      <c r="Z53" s="348" t="s">
        <v>430</v>
      </c>
      <c r="AA53" s="348">
        <v>0.50509999999999999</v>
      </c>
      <c r="AB53" s="348">
        <v>9.1575000000000006</v>
      </c>
      <c r="AC53" s="348">
        <v>4.6130000000000004</v>
      </c>
      <c r="AD53" s="348">
        <v>5.0625</v>
      </c>
      <c r="AE53" s="348">
        <v>3.6642000000000001</v>
      </c>
      <c r="AF53" s="348">
        <v>7.8644999999999996</v>
      </c>
      <c r="AG53" s="569"/>
      <c r="AH53" s="346">
        <v>89</v>
      </c>
      <c r="AI53" s="346">
        <v>105</v>
      </c>
      <c r="AJ53" s="346">
        <v>32</v>
      </c>
      <c r="AK53" s="346">
        <v>125</v>
      </c>
      <c r="AL53" s="346">
        <v>126</v>
      </c>
      <c r="AM53" s="346">
        <v>78</v>
      </c>
      <c r="AN53" s="346">
        <v>122</v>
      </c>
      <c r="AO53" s="572">
        <v>99</v>
      </c>
      <c r="AP53" s="346">
        <v>114</v>
      </c>
      <c r="AQ53" s="346">
        <v>81</v>
      </c>
      <c r="AR53" s="346">
        <v>18</v>
      </c>
      <c r="AS53" s="346" t="s">
        <v>430</v>
      </c>
      <c r="AT53" s="346" t="s">
        <v>430</v>
      </c>
      <c r="AU53" s="346">
        <v>127</v>
      </c>
      <c r="AV53" s="346">
        <v>9</v>
      </c>
      <c r="AW53" s="346">
        <v>119</v>
      </c>
      <c r="AX53" s="346">
        <v>113</v>
      </c>
      <c r="AY53" s="346">
        <v>117</v>
      </c>
      <c r="AZ53" s="584"/>
      <c r="BA53" s="467">
        <v>96.88</v>
      </c>
      <c r="BB53" s="348" t="s">
        <v>430</v>
      </c>
      <c r="BC53" s="348" t="s">
        <v>430</v>
      </c>
      <c r="BD53" s="348" t="s">
        <v>430</v>
      </c>
      <c r="BE53" s="375" t="s">
        <v>430</v>
      </c>
      <c r="BF53" s="375">
        <v>3.12</v>
      </c>
      <c r="BG53" s="374"/>
      <c r="BH53" s="594">
        <v>3.11</v>
      </c>
      <c r="BI53" s="348" t="s">
        <v>430</v>
      </c>
      <c r="BJ53" s="348" t="s">
        <v>430</v>
      </c>
      <c r="BK53" s="348" t="s">
        <v>430</v>
      </c>
      <c r="BL53" s="348" t="s">
        <v>430</v>
      </c>
      <c r="BM53" s="375">
        <v>96.88</v>
      </c>
      <c r="BN53" s="375" t="s">
        <v>430</v>
      </c>
      <c r="BO53" s="375" t="s">
        <v>430</v>
      </c>
      <c r="BP53" s="375" t="s">
        <v>430</v>
      </c>
      <c r="BQ53" s="375" t="s">
        <v>430</v>
      </c>
      <c r="BR53" s="374"/>
      <c r="BS53" s="468" t="s">
        <v>430</v>
      </c>
      <c r="BT53" s="348" t="s">
        <v>430</v>
      </c>
      <c r="BU53" s="374"/>
      <c r="BV53" s="430" t="s">
        <v>555</v>
      </c>
    </row>
    <row r="54" spans="1:74" s="428" customFormat="1" x14ac:dyDescent="0.25">
      <c r="A54" s="345" t="s">
        <v>8347</v>
      </c>
      <c r="B54" s="373"/>
      <c r="C54" s="719">
        <v>44650</v>
      </c>
      <c r="D54" s="373"/>
      <c r="E54" s="346">
        <v>647.13</v>
      </c>
      <c r="F54" s="373"/>
      <c r="G54" s="347">
        <v>13.3956</v>
      </c>
      <c r="H54" s="374"/>
      <c r="I54" s="348">
        <v>1.2</v>
      </c>
      <c r="J54" s="348">
        <v>6.82</v>
      </c>
      <c r="K54" s="843">
        <v>1.18</v>
      </c>
      <c r="L54" s="348">
        <v>1.1499999999999999</v>
      </c>
      <c r="M54" s="362"/>
      <c r="N54" s="350">
        <v>-15.2524</v>
      </c>
      <c r="O54" s="348">
        <v>0.4541</v>
      </c>
      <c r="P54" s="348">
        <v>3.7785000000000002</v>
      </c>
      <c r="Q54" s="348">
        <v>4.4645999999999999</v>
      </c>
      <c r="R54" s="348">
        <v>4.1722000000000001</v>
      </c>
      <c r="S54" s="348">
        <v>6.9187000000000003</v>
      </c>
      <c r="T54" s="348">
        <v>5.7397999999999998</v>
      </c>
      <c r="U54" s="354">
        <v>5.5945</v>
      </c>
      <c r="V54" s="348">
        <v>5.8605999999999998</v>
      </c>
      <c r="W54" s="348">
        <v>7.15</v>
      </c>
      <c r="X54" s="348">
        <v>7.5105000000000004</v>
      </c>
      <c r="Y54" s="375" t="s">
        <v>430</v>
      </c>
      <c r="Z54" s="348" t="s">
        <v>430</v>
      </c>
      <c r="AA54" s="348">
        <v>5.9344999999999999</v>
      </c>
      <c r="AB54" s="348">
        <v>6.3997000000000002</v>
      </c>
      <c r="AC54" s="348">
        <v>5.6029999999999998</v>
      </c>
      <c r="AD54" s="348">
        <v>5.8017000000000003</v>
      </c>
      <c r="AE54" s="348">
        <v>6.9614000000000003</v>
      </c>
      <c r="AF54" s="348">
        <v>6.7868000000000004</v>
      </c>
      <c r="AG54" s="569"/>
      <c r="AH54" s="346">
        <v>100</v>
      </c>
      <c r="AI54" s="346">
        <v>90</v>
      </c>
      <c r="AJ54" s="346">
        <v>101</v>
      </c>
      <c r="AK54" s="346">
        <v>87</v>
      </c>
      <c r="AL54" s="346">
        <v>65</v>
      </c>
      <c r="AM54" s="346">
        <v>59</v>
      </c>
      <c r="AN54" s="346">
        <v>56</v>
      </c>
      <c r="AO54" s="572">
        <v>67</v>
      </c>
      <c r="AP54" s="346">
        <v>72</v>
      </c>
      <c r="AQ54" s="346">
        <v>22</v>
      </c>
      <c r="AR54" s="346">
        <v>42</v>
      </c>
      <c r="AS54" s="346" t="s">
        <v>430</v>
      </c>
      <c r="AT54" s="346" t="s">
        <v>430</v>
      </c>
      <c r="AU54" s="346">
        <v>39</v>
      </c>
      <c r="AV54" s="346">
        <v>98</v>
      </c>
      <c r="AW54" s="346">
        <v>68</v>
      </c>
      <c r="AX54" s="346">
        <v>64</v>
      </c>
      <c r="AY54" s="346">
        <v>83</v>
      </c>
      <c r="AZ54" s="584"/>
      <c r="BA54" s="467">
        <v>59.93</v>
      </c>
      <c r="BB54" s="348">
        <v>37.130000000000003</v>
      </c>
      <c r="BC54" s="348" t="s">
        <v>430</v>
      </c>
      <c r="BD54" s="348" t="s">
        <v>430</v>
      </c>
      <c r="BE54" s="375" t="s">
        <v>430</v>
      </c>
      <c r="BF54" s="375">
        <v>2.94</v>
      </c>
      <c r="BG54" s="374"/>
      <c r="BH54" s="594">
        <v>2.94</v>
      </c>
      <c r="BI54" s="348" t="s">
        <v>430</v>
      </c>
      <c r="BJ54" s="348" t="s">
        <v>430</v>
      </c>
      <c r="BK54" s="348">
        <v>37.130000000000003</v>
      </c>
      <c r="BL54" s="348" t="s">
        <v>430</v>
      </c>
      <c r="BM54" s="375">
        <v>59.93</v>
      </c>
      <c r="BN54" s="375" t="s">
        <v>430</v>
      </c>
      <c r="BO54" s="375" t="s">
        <v>430</v>
      </c>
      <c r="BP54" s="375" t="s">
        <v>430</v>
      </c>
      <c r="BQ54" s="375" t="s">
        <v>430</v>
      </c>
      <c r="BR54" s="374"/>
      <c r="BS54" s="468" t="s">
        <v>430</v>
      </c>
      <c r="BT54" s="348" t="s">
        <v>430</v>
      </c>
      <c r="BU54" s="374"/>
      <c r="BV54" s="430" t="s">
        <v>555</v>
      </c>
    </row>
    <row r="55" spans="1:74" s="428" customFormat="1" x14ac:dyDescent="0.25">
      <c r="A55" s="345" t="s">
        <v>8348</v>
      </c>
      <c r="B55" s="373"/>
      <c r="C55" s="719">
        <v>44875</v>
      </c>
      <c r="D55" s="373"/>
      <c r="E55" s="346">
        <v>640.05899999999997</v>
      </c>
      <c r="F55" s="373"/>
      <c r="G55" s="347">
        <v>13.422599999999999</v>
      </c>
      <c r="H55" s="374"/>
      <c r="I55" s="348">
        <v>4.7545500000000001</v>
      </c>
      <c r="J55" s="348">
        <v>6.66</v>
      </c>
      <c r="K55" s="843">
        <v>4.0999999999999996</v>
      </c>
      <c r="L55" s="348">
        <v>4.1394200000000003</v>
      </c>
      <c r="M55" s="362"/>
      <c r="N55" s="350">
        <v>-40.743899999999996</v>
      </c>
      <c r="O55" s="348">
        <v>-7.0660999999999996</v>
      </c>
      <c r="P55" s="348">
        <v>2.9929000000000001</v>
      </c>
      <c r="Q55" s="348">
        <v>-0.71850000000000003</v>
      </c>
      <c r="R55" s="348">
        <v>-3.4199000000000002</v>
      </c>
      <c r="S55" s="348">
        <v>7.1677999999999997</v>
      </c>
      <c r="T55" s="348">
        <v>5.5637999999999996</v>
      </c>
      <c r="U55" s="354">
        <v>5.8331999999999997</v>
      </c>
      <c r="V55" s="348">
        <v>5.7464000000000004</v>
      </c>
      <c r="W55" s="348">
        <v>7.1986999999999997</v>
      </c>
      <c r="X55" s="348">
        <v>7.9017999999999997</v>
      </c>
      <c r="Y55" s="375" t="s">
        <v>430</v>
      </c>
      <c r="Z55" s="348" t="s">
        <v>430</v>
      </c>
      <c r="AA55" s="348">
        <v>4.4539</v>
      </c>
      <c r="AB55" s="348">
        <v>10.229699999999999</v>
      </c>
      <c r="AC55" s="348">
        <v>5.6040999999999999</v>
      </c>
      <c r="AD55" s="348">
        <v>5.5925000000000002</v>
      </c>
      <c r="AE55" s="348">
        <v>8.7499000000000002</v>
      </c>
      <c r="AF55" s="348">
        <v>7.9763999999999999</v>
      </c>
      <c r="AG55" s="569"/>
      <c r="AH55" s="346">
        <v>108</v>
      </c>
      <c r="AI55" s="346">
        <v>126</v>
      </c>
      <c r="AJ55" s="346">
        <v>111</v>
      </c>
      <c r="AK55" s="346">
        <v>113</v>
      </c>
      <c r="AL55" s="346">
        <v>110</v>
      </c>
      <c r="AM55" s="346">
        <v>47</v>
      </c>
      <c r="AN55" s="346">
        <v>64</v>
      </c>
      <c r="AO55" s="572">
        <v>50</v>
      </c>
      <c r="AP55" s="346">
        <v>77</v>
      </c>
      <c r="AQ55" s="346">
        <v>14</v>
      </c>
      <c r="AR55" s="346">
        <v>5</v>
      </c>
      <c r="AS55" s="346" t="s">
        <v>430</v>
      </c>
      <c r="AT55" s="346" t="s">
        <v>430</v>
      </c>
      <c r="AU55" s="346">
        <v>91</v>
      </c>
      <c r="AV55" s="346">
        <v>2</v>
      </c>
      <c r="AW55" s="346">
        <v>67</v>
      </c>
      <c r="AX55" s="346">
        <v>81</v>
      </c>
      <c r="AY55" s="346">
        <v>55</v>
      </c>
      <c r="AZ55" s="584"/>
      <c r="BA55" s="467">
        <v>98.21</v>
      </c>
      <c r="BB55" s="348" t="s">
        <v>430</v>
      </c>
      <c r="BC55" s="348" t="s">
        <v>430</v>
      </c>
      <c r="BD55" s="348" t="s">
        <v>430</v>
      </c>
      <c r="BE55" s="375" t="s">
        <v>430</v>
      </c>
      <c r="BF55" s="375">
        <v>1.79</v>
      </c>
      <c r="BG55" s="374"/>
      <c r="BH55" s="594">
        <v>1.79</v>
      </c>
      <c r="BI55" s="348" t="s">
        <v>430</v>
      </c>
      <c r="BJ55" s="348" t="s">
        <v>430</v>
      </c>
      <c r="BK55" s="348" t="s">
        <v>430</v>
      </c>
      <c r="BL55" s="348" t="s">
        <v>430</v>
      </c>
      <c r="BM55" s="375">
        <v>98.21</v>
      </c>
      <c r="BN55" s="375" t="s">
        <v>430</v>
      </c>
      <c r="BO55" s="375" t="s">
        <v>430</v>
      </c>
      <c r="BP55" s="375" t="s">
        <v>430</v>
      </c>
      <c r="BQ55" s="375" t="s">
        <v>430</v>
      </c>
      <c r="BR55" s="374"/>
      <c r="BS55" s="468" t="s">
        <v>430</v>
      </c>
      <c r="BT55" s="348" t="s">
        <v>430</v>
      </c>
      <c r="BU55" s="374"/>
      <c r="BV55" s="430" t="s">
        <v>555</v>
      </c>
    </row>
    <row r="56" spans="1:74" s="428" customFormat="1" x14ac:dyDescent="0.25">
      <c r="A56" s="345" t="s">
        <v>8349</v>
      </c>
      <c r="B56" s="373"/>
      <c r="C56" s="719">
        <v>45825</v>
      </c>
      <c r="D56" s="373"/>
      <c r="E56" s="346">
        <v>637.54</v>
      </c>
      <c r="F56" s="373"/>
      <c r="G56" s="347">
        <v>10.732799999999999</v>
      </c>
      <c r="H56" s="374"/>
      <c r="I56" s="843">
        <v>2.0699999999999998</v>
      </c>
      <c r="J56" s="843">
        <v>7.2441199999999997</v>
      </c>
      <c r="K56" s="843">
        <v>1.75</v>
      </c>
      <c r="L56" s="843">
        <v>1.87</v>
      </c>
      <c r="M56" s="362"/>
      <c r="N56" s="350">
        <v>31.654800000000002</v>
      </c>
      <c r="O56" s="348">
        <v>7.9404000000000003</v>
      </c>
      <c r="P56" s="348">
        <v>9.0520999999999994</v>
      </c>
      <c r="Q56" s="348">
        <v>9.8018000000000001</v>
      </c>
      <c r="R56" s="348">
        <v>3.4437000000000002</v>
      </c>
      <c r="S56" s="348">
        <v>6.7213000000000003</v>
      </c>
      <c r="T56" s="348">
        <v>6.3596000000000004</v>
      </c>
      <c r="U56" s="354">
        <v>5.9271000000000003</v>
      </c>
      <c r="V56" s="348">
        <v>6.1140999999999996</v>
      </c>
      <c r="W56" s="348" t="s">
        <v>430</v>
      </c>
      <c r="X56" s="348" t="s">
        <v>430</v>
      </c>
      <c r="Y56" s="375" t="s">
        <v>430</v>
      </c>
      <c r="Z56" s="348" t="s">
        <v>430</v>
      </c>
      <c r="AA56" s="348">
        <v>5.2157</v>
      </c>
      <c r="AB56" s="348">
        <v>7.1528999999999998</v>
      </c>
      <c r="AC56" s="348">
        <v>6.0023</v>
      </c>
      <c r="AD56" s="348">
        <v>6.0956999999999999</v>
      </c>
      <c r="AE56" s="348">
        <v>12.831899999999999</v>
      </c>
      <c r="AF56" s="348">
        <v>5.9038000000000004</v>
      </c>
      <c r="AG56" s="569"/>
      <c r="AH56" s="346">
        <v>6</v>
      </c>
      <c r="AI56" s="346">
        <v>28</v>
      </c>
      <c r="AJ56" s="346">
        <v>28</v>
      </c>
      <c r="AK56" s="346">
        <v>12</v>
      </c>
      <c r="AL56" s="346">
        <v>75</v>
      </c>
      <c r="AM56" s="346">
        <v>70</v>
      </c>
      <c r="AN56" s="346">
        <v>30</v>
      </c>
      <c r="AO56" s="572">
        <v>41</v>
      </c>
      <c r="AP56" s="346">
        <v>43</v>
      </c>
      <c r="AQ56" s="346" t="s">
        <v>430</v>
      </c>
      <c r="AR56" s="346" t="s">
        <v>430</v>
      </c>
      <c r="AS56" s="346" t="s">
        <v>430</v>
      </c>
      <c r="AT56" s="346" t="s">
        <v>430</v>
      </c>
      <c r="AU56" s="346">
        <v>65</v>
      </c>
      <c r="AV56" s="346">
        <v>58</v>
      </c>
      <c r="AW56" s="346">
        <v>42</v>
      </c>
      <c r="AX56" s="346">
        <v>39</v>
      </c>
      <c r="AY56" s="346">
        <v>13</v>
      </c>
      <c r="AZ56" s="584"/>
      <c r="BA56" s="467" t="s">
        <v>430</v>
      </c>
      <c r="BB56" s="348">
        <v>98.23</v>
      </c>
      <c r="BC56" s="348" t="s">
        <v>430</v>
      </c>
      <c r="BD56" s="348" t="s">
        <v>430</v>
      </c>
      <c r="BE56" s="375" t="s">
        <v>430</v>
      </c>
      <c r="BF56" s="375">
        <v>1.77</v>
      </c>
      <c r="BG56" s="374"/>
      <c r="BH56" s="594">
        <v>1.76</v>
      </c>
      <c r="BI56" s="348" t="s">
        <v>430</v>
      </c>
      <c r="BJ56" s="348" t="s">
        <v>430</v>
      </c>
      <c r="BK56" s="348" t="s">
        <v>430</v>
      </c>
      <c r="BL56" s="348" t="s">
        <v>430</v>
      </c>
      <c r="BM56" s="375" t="s">
        <v>430</v>
      </c>
      <c r="BN56" s="375" t="s">
        <v>430</v>
      </c>
      <c r="BO56" s="375" t="s">
        <v>430</v>
      </c>
      <c r="BP56" s="375">
        <v>98.23</v>
      </c>
      <c r="BQ56" s="375" t="s">
        <v>430</v>
      </c>
      <c r="BR56" s="374"/>
      <c r="BS56" s="468" t="s">
        <v>430</v>
      </c>
      <c r="BT56" s="348" t="s">
        <v>430</v>
      </c>
      <c r="BU56" s="374"/>
      <c r="BV56" s="430" t="s">
        <v>555</v>
      </c>
    </row>
    <row r="57" spans="1:74" s="428" customFormat="1" x14ac:dyDescent="0.25">
      <c r="A57" s="345" t="s">
        <v>8350</v>
      </c>
      <c r="B57" s="373"/>
      <c r="C57" s="719">
        <v>44904</v>
      </c>
      <c r="D57" s="373"/>
      <c r="E57" s="346">
        <v>625.75300000000004</v>
      </c>
      <c r="F57" s="373"/>
      <c r="G57" s="347">
        <v>13.277100000000001</v>
      </c>
      <c r="H57" s="374"/>
      <c r="I57" s="348">
        <v>5.9272299999999998</v>
      </c>
      <c r="J57" s="348">
        <v>6.83</v>
      </c>
      <c r="K57" s="843">
        <v>4.7</v>
      </c>
      <c r="L57" s="348">
        <v>4.91751</v>
      </c>
      <c r="M57" s="362"/>
      <c r="N57" s="350">
        <v>-29.3916</v>
      </c>
      <c r="O57" s="348">
        <v>-11.0779</v>
      </c>
      <c r="P57" s="348">
        <v>0.74629999999999996</v>
      </c>
      <c r="Q57" s="348">
        <v>-9.0991</v>
      </c>
      <c r="R57" s="348">
        <v>-8.7406000000000006</v>
      </c>
      <c r="S57" s="348">
        <v>6.4809000000000001</v>
      </c>
      <c r="T57" s="348">
        <v>4.8066000000000004</v>
      </c>
      <c r="U57" s="354">
        <v>5.2854999999999999</v>
      </c>
      <c r="V57" s="348">
        <v>5.5002000000000004</v>
      </c>
      <c r="W57" s="348">
        <v>7.0025000000000004</v>
      </c>
      <c r="X57" s="348">
        <v>7.7295999999999996</v>
      </c>
      <c r="Y57" s="375" t="s">
        <v>430</v>
      </c>
      <c r="Z57" s="348" t="s">
        <v>430</v>
      </c>
      <c r="AA57" s="348">
        <v>2.7408999999999999</v>
      </c>
      <c r="AB57" s="348">
        <v>10.155200000000001</v>
      </c>
      <c r="AC57" s="348">
        <v>5.5319000000000003</v>
      </c>
      <c r="AD57" s="348">
        <v>5.2781000000000002</v>
      </c>
      <c r="AE57" s="348">
        <v>4.4589999999999996</v>
      </c>
      <c r="AF57" s="348">
        <v>7.8384999999999998</v>
      </c>
      <c r="AG57" s="569"/>
      <c r="AH57" s="346">
        <v>105</v>
      </c>
      <c r="AI57" s="346">
        <v>129</v>
      </c>
      <c r="AJ57" s="346">
        <v>118</v>
      </c>
      <c r="AK57" s="346">
        <v>129</v>
      </c>
      <c r="AL57" s="346">
        <v>130</v>
      </c>
      <c r="AM57" s="346">
        <v>82</v>
      </c>
      <c r="AN57" s="346">
        <v>103</v>
      </c>
      <c r="AO57" s="572">
        <v>97</v>
      </c>
      <c r="AP57" s="346">
        <v>103</v>
      </c>
      <c r="AQ57" s="346">
        <v>46</v>
      </c>
      <c r="AR57" s="346">
        <v>10</v>
      </c>
      <c r="AS57" s="346" t="s">
        <v>430</v>
      </c>
      <c r="AT57" s="346" t="s">
        <v>430</v>
      </c>
      <c r="AU57" s="346">
        <v>118</v>
      </c>
      <c r="AV57" s="346">
        <v>3</v>
      </c>
      <c r="AW57" s="346">
        <v>75</v>
      </c>
      <c r="AX57" s="346">
        <v>102</v>
      </c>
      <c r="AY57" s="346">
        <v>109</v>
      </c>
      <c r="AZ57" s="584"/>
      <c r="BA57" s="467">
        <v>99.24</v>
      </c>
      <c r="BB57" s="348" t="s">
        <v>430</v>
      </c>
      <c r="BC57" s="348" t="s">
        <v>430</v>
      </c>
      <c r="BD57" s="348" t="s">
        <v>430</v>
      </c>
      <c r="BE57" s="375" t="s">
        <v>430</v>
      </c>
      <c r="BF57" s="375">
        <v>0.76</v>
      </c>
      <c r="BG57" s="374"/>
      <c r="BH57" s="594">
        <v>0.76</v>
      </c>
      <c r="BI57" s="348" t="s">
        <v>430</v>
      </c>
      <c r="BJ57" s="348" t="s">
        <v>430</v>
      </c>
      <c r="BK57" s="348" t="s">
        <v>430</v>
      </c>
      <c r="BL57" s="348" t="s">
        <v>430</v>
      </c>
      <c r="BM57" s="375">
        <v>99.24</v>
      </c>
      <c r="BN57" s="375" t="s">
        <v>430</v>
      </c>
      <c r="BO57" s="375" t="s">
        <v>430</v>
      </c>
      <c r="BP57" s="375" t="s">
        <v>430</v>
      </c>
      <c r="BQ57" s="375" t="s">
        <v>430</v>
      </c>
      <c r="BR57" s="374"/>
      <c r="BS57" s="468" t="s">
        <v>430</v>
      </c>
      <c r="BT57" s="348" t="s">
        <v>430</v>
      </c>
      <c r="BU57" s="374"/>
      <c r="BV57" s="430" t="s">
        <v>555</v>
      </c>
    </row>
    <row r="58" spans="1:74" s="428" customFormat="1" x14ac:dyDescent="0.25">
      <c r="A58" s="345" t="s">
        <v>8351</v>
      </c>
      <c r="B58" s="373"/>
      <c r="C58" s="719">
        <v>44853</v>
      </c>
      <c r="D58" s="373"/>
      <c r="E58" s="346">
        <v>610.98</v>
      </c>
      <c r="F58" s="373"/>
      <c r="G58" s="347">
        <v>13.4704</v>
      </c>
      <c r="H58" s="374"/>
      <c r="I58" s="843">
        <v>2.66</v>
      </c>
      <c r="J58" s="843">
        <v>6.34</v>
      </c>
      <c r="K58" s="843">
        <v>2.36</v>
      </c>
      <c r="L58" s="843">
        <v>2.4300000000000002</v>
      </c>
      <c r="M58" s="362"/>
      <c r="N58" s="350">
        <v>-9.7521000000000004</v>
      </c>
      <c r="O58" s="348">
        <v>-4.7851999999999997</v>
      </c>
      <c r="P58" s="348">
        <v>-2.2827999999999999</v>
      </c>
      <c r="Q58" s="348">
        <v>3.3721000000000001</v>
      </c>
      <c r="R58" s="348">
        <v>0.70840000000000003</v>
      </c>
      <c r="S58" s="348">
        <v>5.5972999999999997</v>
      </c>
      <c r="T58" s="348">
        <v>4.7468000000000004</v>
      </c>
      <c r="U58" s="354">
        <v>4.5763999999999996</v>
      </c>
      <c r="V58" s="348">
        <v>5.5666000000000002</v>
      </c>
      <c r="W58" s="348">
        <v>7.0580999999999996</v>
      </c>
      <c r="X58" s="348">
        <v>7.6931000000000003</v>
      </c>
      <c r="Y58" s="375" t="s">
        <v>430</v>
      </c>
      <c r="Z58" s="348" t="s">
        <v>430</v>
      </c>
      <c r="AA58" s="348">
        <v>3.2040000000000002</v>
      </c>
      <c r="AB58" s="348">
        <v>6.9412000000000003</v>
      </c>
      <c r="AC58" s="348">
        <v>4.8475000000000001</v>
      </c>
      <c r="AD58" s="348">
        <v>5.1779000000000002</v>
      </c>
      <c r="AE58" s="348">
        <v>5.7534999999999998</v>
      </c>
      <c r="AF58" s="348">
        <v>7.9466999999999999</v>
      </c>
      <c r="AG58" s="569"/>
      <c r="AH58" s="346">
        <v>93</v>
      </c>
      <c r="AI58" s="346">
        <v>119</v>
      </c>
      <c r="AJ58" s="346">
        <v>129</v>
      </c>
      <c r="AK58" s="346">
        <v>100</v>
      </c>
      <c r="AL58" s="346">
        <v>99</v>
      </c>
      <c r="AM58" s="346">
        <v>123</v>
      </c>
      <c r="AN58" s="346">
        <v>106</v>
      </c>
      <c r="AO58" s="572">
        <v>116</v>
      </c>
      <c r="AP58" s="346">
        <v>95</v>
      </c>
      <c r="AQ58" s="346">
        <v>41</v>
      </c>
      <c r="AR58" s="346">
        <v>12</v>
      </c>
      <c r="AS58" s="346" t="s">
        <v>430</v>
      </c>
      <c r="AT58" s="346" t="s">
        <v>430</v>
      </c>
      <c r="AU58" s="346">
        <v>110</v>
      </c>
      <c r="AV58" s="346">
        <v>69</v>
      </c>
      <c r="AW58" s="346">
        <v>108</v>
      </c>
      <c r="AX58" s="346">
        <v>106</v>
      </c>
      <c r="AY58" s="346">
        <v>94</v>
      </c>
      <c r="AZ58" s="584"/>
      <c r="BA58" s="467">
        <v>95.93</v>
      </c>
      <c r="BB58" s="348" t="s">
        <v>430</v>
      </c>
      <c r="BC58" s="348" t="s">
        <v>430</v>
      </c>
      <c r="BD58" s="348" t="s">
        <v>430</v>
      </c>
      <c r="BE58" s="375" t="s">
        <v>430</v>
      </c>
      <c r="BF58" s="375">
        <v>4.07</v>
      </c>
      <c r="BG58" s="374"/>
      <c r="BH58" s="594">
        <v>4.07</v>
      </c>
      <c r="BI58" s="348" t="s">
        <v>430</v>
      </c>
      <c r="BJ58" s="348" t="s">
        <v>430</v>
      </c>
      <c r="BK58" s="348" t="s">
        <v>430</v>
      </c>
      <c r="BL58" s="348" t="s">
        <v>430</v>
      </c>
      <c r="BM58" s="375">
        <v>95.93</v>
      </c>
      <c r="BN58" s="375" t="s">
        <v>430</v>
      </c>
      <c r="BO58" s="375" t="s">
        <v>430</v>
      </c>
      <c r="BP58" s="375" t="s">
        <v>430</v>
      </c>
      <c r="BQ58" s="375" t="s">
        <v>430</v>
      </c>
      <c r="BR58" s="374"/>
      <c r="BS58" s="468" t="s">
        <v>430</v>
      </c>
      <c r="BT58" s="348" t="s">
        <v>430</v>
      </c>
      <c r="BU58" s="374"/>
      <c r="BV58" s="430" t="s">
        <v>555</v>
      </c>
    </row>
    <row r="59" spans="1:74" s="428" customFormat="1" x14ac:dyDescent="0.25">
      <c r="A59" s="345" t="s">
        <v>8352</v>
      </c>
      <c r="B59" s="373"/>
      <c r="C59" s="719">
        <v>44904</v>
      </c>
      <c r="D59" s="373"/>
      <c r="E59" s="346">
        <v>568.173</v>
      </c>
      <c r="F59" s="373"/>
      <c r="G59" s="347">
        <v>13.026400000000001</v>
      </c>
      <c r="H59" s="374"/>
      <c r="I59" s="348">
        <v>0.78271000000000002</v>
      </c>
      <c r="J59" s="348">
        <v>5.86</v>
      </c>
      <c r="K59" s="843">
        <v>0.82465999999999995</v>
      </c>
      <c r="L59" s="348">
        <v>0.76561999999999997</v>
      </c>
      <c r="M59" s="362"/>
      <c r="N59" s="350">
        <v>-4.7628000000000004</v>
      </c>
      <c r="O59" s="348">
        <v>4.1109999999999998</v>
      </c>
      <c r="P59" s="348">
        <v>2.4830000000000001</v>
      </c>
      <c r="Q59" s="348">
        <v>3.8685</v>
      </c>
      <c r="R59" s="348">
        <v>4.2089999999999996</v>
      </c>
      <c r="S59" s="348">
        <v>5.9288999999999996</v>
      </c>
      <c r="T59" s="348">
        <v>5.1672000000000002</v>
      </c>
      <c r="U59" s="354">
        <v>5.4523000000000001</v>
      </c>
      <c r="V59" s="348">
        <v>5.6933999999999996</v>
      </c>
      <c r="W59" s="348">
        <v>6.9012000000000002</v>
      </c>
      <c r="X59" s="348">
        <v>7.3658000000000001</v>
      </c>
      <c r="Y59" s="375" t="s">
        <v>430</v>
      </c>
      <c r="Z59" s="348" t="s">
        <v>430</v>
      </c>
      <c r="AA59" s="348">
        <v>4.6619000000000002</v>
      </c>
      <c r="AB59" s="348">
        <v>5.5563000000000002</v>
      </c>
      <c r="AC59" s="348">
        <v>5.3297999999999996</v>
      </c>
      <c r="AD59" s="348">
        <v>5.5068999999999999</v>
      </c>
      <c r="AE59" s="348">
        <v>3.7585000000000002</v>
      </c>
      <c r="AF59" s="348">
        <v>7.2926000000000002</v>
      </c>
      <c r="AG59" s="569"/>
      <c r="AH59" s="346">
        <v>80</v>
      </c>
      <c r="AI59" s="346">
        <v>69</v>
      </c>
      <c r="AJ59" s="346">
        <v>114</v>
      </c>
      <c r="AK59" s="346">
        <v>95</v>
      </c>
      <c r="AL59" s="346">
        <v>64</v>
      </c>
      <c r="AM59" s="346">
        <v>106</v>
      </c>
      <c r="AN59" s="346">
        <v>85</v>
      </c>
      <c r="AO59" s="572">
        <v>81</v>
      </c>
      <c r="AP59" s="346">
        <v>84</v>
      </c>
      <c r="AQ59" s="346">
        <v>61</v>
      </c>
      <c r="AR59" s="346">
        <v>64</v>
      </c>
      <c r="AS59" s="346" t="s">
        <v>430</v>
      </c>
      <c r="AT59" s="346" t="s">
        <v>430</v>
      </c>
      <c r="AU59" s="346">
        <v>84</v>
      </c>
      <c r="AV59" s="346">
        <v>124</v>
      </c>
      <c r="AW59" s="346">
        <v>88</v>
      </c>
      <c r="AX59" s="346">
        <v>93</v>
      </c>
      <c r="AY59" s="346">
        <v>115</v>
      </c>
      <c r="AZ59" s="584"/>
      <c r="BA59" s="467">
        <v>98.2</v>
      </c>
      <c r="BB59" s="348" t="s">
        <v>430</v>
      </c>
      <c r="BC59" s="348" t="s">
        <v>430</v>
      </c>
      <c r="BD59" s="348" t="s">
        <v>430</v>
      </c>
      <c r="BE59" s="375" t="s">
        <v>430</v>
      </c>
      <c r="BF59" s="375">
        <v>1.8</v>
      </c>
      <c r="BG59" s="374"/>
      <c r="BH59" s="594">
        <v>1.8</v>
      </c>
      <c r="BI59" s="348" t="s">
        <v>430</v>
      </c>
      <c r="BJ59" s="348" t="s">
        <v>430</v>
      </c>
      <c r="BK59" s="348" t="s">
        <v>430</v>
      </c>
      <c r="BL59" s="348" t="s">
        <v>430</v>
      </c>
      <c r="BM59" s="375">
        <v>98.2</v>
      </c>
      <c r="BN59" s="375" t="s">
        <v>430</v>
      </c>
      <c r="BO59" s="375" t="s">
        <v>430</v>
      </c>
      <c r="BP59" s="375" t="s">
        <v>430</v>
      </c>
      <c r="BQ59" s="375" t="s">
        <v>430</v>
      </c>
      <c r="BR59" s="374"/>
      <c r="BS59" s="468" t="s">
        <v>430</v>
      </c>
      <c r="BT59" s="348" t="s">
        <v>430</v>
      </c>
      <c r="BU59" s="374"/>
      <c r="BV59" s="430" t="s">
        <v>555</v>
      </c>
    </row>
    <row r="60" spans="1:74" s="428" customFormat="1" x14ac:dyDescent="0.25">
      <c r="A60" s="345" t="s">
        <v>8353</v>
      </c>
      <c r="B60" s="373"/>
      <c r="C60" s="719">
        <v>46083</v>
      </c>
      <c r="D60" s="373"/>
      <c r="E60" s="346">
        <v>537.40899999999999</v>
      </c>
      <c r="F60" s="373"/>
      <c r="G60" s="347">
        <v>10.3795</v>
      </c>
      <c r="H60" s="374"/>
      <c r="I60" s="843">
        <v>0.59</v>
      </c>
      <c r="J60" s="843">
        <v>7.32</v>
      </c>
      <c r="K60" s="843">
        <v>0.55000000000000004</v>
      </c>
      <c r="L60" s="843">
        <v>0.59</v>
      </c>
      <c r="M60" s="362"/>
      <c r="N60" s="350">
        <v>-11.952299999999999</v>
      </c>
      <c r="O60" s="348">
        <v>-2.2267000000000001</v>
      </c>
      <c r="P60" s="348">
        <v>5.8338999999999999</v>
      </c>
      <c r="Q60" s="348">
        <v>9.4787999999999997</v>
      </c>
      <c r="R60" s="348">
        <v>7.3853999999999997</v>
      </c>
      <c r="S60" s="348">
        <v>8.3002000000000002</v>
      </c>
      <c r="T60" s="348">
        <v>7.1909999999999998</v>
      </c>
      <c r="U60" s="354" t="s">
        <v>430</v>
      </c>
      <c r="V60" s="348" t="s">
        <v>430</v>
      </c>
      <c r="W60" s="348" t="s">
        <v>430</v>
      </c>
      <c r="X60" s="348" t="s">
        <v>430</v>
      </c>
      <c r="Y60" s="375" t="s">
        <v>430</v>
      </c>
      <c r="Z60" s="348" t="s">
        <v>430</v>
      </c>
      <c r="AA60" s="348">
        <v>7.2927999999999997</v>
      </c>
      <c r="AB60" s="348">
        <v>7.6795</v>
      </c>
      <c r="AC60" s="348" t="s">
        <v>430</v>
      </c>
      <c r="AD60" s="348" t="s">
        <v>430</v>
      </c>
      <c r="AE60" s="348">
        <v>10.509499999999999</v>
      </c>
      <c r="AF60" s="348">
        <v>7.2145000000000001</v>
      </c>
      <c r="AG60" s="569"/>
      <c r="AH60" s="346">
        <v>96</v>
      </c>
      <c r="AI60" s="346">
        <v>110</v>
      </c>
      <c r="AJ60" s="346">
        <v>64</v>
      </c>
      <c r="AK60" s="346">
        <v>16</v>
      </c>
      <c r="AL60" s="346">
        <v>9</v>
      </c>
      <c r="AM60" s="346">
        <v>9</v>
      </c>
      <c r="AN60" s="346">
        <v>12</v>
      </c>
      <c r="AO60" s="572" t="s">
        <v>430</v>
      </c>
      <c r="AP60" s="346" t="s">
        <v>430</v>
      </c>
      <c r="AQ60" s="346" t="s">
        <v>430</v>
      </c>
      <c r="AR60" s="346" t="s">
        <v>430</v>
      </c>
      <c r="AS60" s="346" t="s">
        <v>430</v>
      </c>
      <c r="AT60" s="346" t="s">
        <v>430</v>
      </c>
      <c r="AU60" s="346">
        <v>5</v>
      </c>
      <c r="AV60" s="346">
        <v>39</v>
      </c>
      <c r="AW60" s="346" t="s">
        <v>430</v>
      </c>
      <c r="AX60" s="346" t="s">
        <v>430</v>
      </c>
      <c r="AY60" s="346">
        <v>35</v>
      </c>
      <c r="AZ60" s="584"/>
      <c r="BA60" s="467" t="s">
        <v>430</v>
      </c>
      <c r="BB60" s="348">
        <v>97.2</v>
      </c>
      <c r="BC60" s="348" t="s">
        <v>430</v>
      </c>
      <c r="BD60" s="348" t="s">
        <v>430</v>
      </c>
      <c r="BE60" s="375" t="s">
        <v>430</v>
      </c>
      <c r="BF60" s="375">
        <v>2.8</v>
      </c>
      <c r="BG60" s="374"/>
      <c r="BH60" s="594">
        <v>2.79</v>
      </c>
      <c r="BI60" s="348">
        <v>26.25</v>
      </c>
      <c r="BJ60" s="348">
        <v>31.65</v>
      </c>
      <c r="BK60" s="348">
        <v>39.299999999999997</v>
      </c>
      <c r="BL60" s="348" t="s">
        <v>430</v>
      </c>
      <c r="BM60" s="375" t="s">
        <v>430</v>
      </c>
      <c r="BN60" s="375" t="s">
        <v>430</v>
      </c>
      <c r="BO60" s="375" t="s">
        <v>430</v>
      </c>
      <c r="BP60" s="375" t="s">
        <v>430</v>
      </c>
      <c r="BQ60" s="375" t="s">
        <v>430</v>
      </c>
      <c r="BR60" s="374"/>
      <c r="BS60" s="468">
        <v>9.21272033092127</v>
      </c>
      <c r="BT60" s="348">
        <v>38.641535513864198</v>
      </c>
      <c r="BU60" s="374"/>
      <c r="BV60" s="430" t="s">
        <v>555</v>
      </c>
    </row>
    <row r="61" spans="1:74" s="428" customFormat="1" x14ac:dyDescent="0.25">
      <c r="A61" s="345" t="s">
        <v>8354</v>
      </c>
      <c r="B61" s="373"/>
      <c r="C61" s="719">
        <v>45735</v>
      </c>
      <c r="D61" s="373"/>
      <c r="E61" s="346">
        <v>537.09199999999998</v>
      </c>
      <c r="F61" s="373"/>
      <c r="G61" s="347">
        <v>11.092700000000001</v>
      </c>
      <c r="H61" s="374"/>
      <c r="I61" s="843">
        <v>0.28000000000000003</v>
      </c>
      <c r="J61" s="843">
        <v>7.05</v>
      </c>
      <c r="K61" s="843">
        <v>0.26</v>
      </c>
      <c r="L61" s="843">
        <v>0.28000000000000003</v>
      </c>
      <c r="M61" s="362"/>
      <c r="N61" s="350">
        <v>-4.6060999999999996</v>
      </c>
      <c r="O61" s="348">
        <v>2.0842999999999998</v>
      </c>
      <c r="P61" s="348">
        <v>4.1398999999999999</v>
      </c>
      <c r="Q61" s="348">
        <v>7.9683999999999999</v>
      </c>
      <c r="R61" s="348">
        <v>7.23</v>
      </c>
      <c r="S61" s="348">
        <v>7.9420999999999999</v>
      </c>
      <c r="T61" s="348">
        <v>7.7580999999999998</v>
      </c>
      <c r="U61" s="354">
        <v>7.1558999999999999</v>
      </c>
      <c r="V61" s="348">
        <v>7.0486000000000004</v>
      </c>
      <c r="W61" s="348" t="s">
        <v>430</v>
      </c>
      <c r="X61" s="348" t="s">
        <v>430</v>
      </c>
      <c r="Y61" s="375" t="s">
        <v>430</v>
      </c>
      <c r="Z61" s="348" t="s">
        <v>430</v>
      </c>
      <c r="AA61" s="348">
        <v>7.1558000000000002</v>
      </c>
      <c r="AB61" s="348">
        <v>7.9040999999999997</v>
      </c>
      <c r="AC61" s="348">
        <v>7.2346000000000004</v>
      </c>
      <c r="AD61" s="348">
        <v>7.0293000000000001</v>
      </c>
      <c r="AE61" s="348">
        <v>7.9473000000000003</v>
      </c>
      <c r="AF61" s="348">
        <v>7.2610000000000001</v>
      </c>
      <c r="AG61" s="569"/>
      <c r="AH61" s="346">
        <v>78</v>
      </c>
      <c r="AI61" s="346">
        <v>83</v>
      </c>
      <c r="AJ61" s="346">
        <v>98</v>
      </c>
      <c r="AK61" s="346">
        <v>45</v>
      </c>
      <c r="AL61" s="346">
        <v>14</v>
      </c>
      <c r="AM61" s="346">
        <v>17</v>
      </c>
      <c r="AN61" s="346">
        <v>4</v>
      </c>
      <c r="AO61" s="572">
        <v>5</v>
      </c>
      <c r="AP61" s="346">
        <v>7</v>
      </c>
      <c r="AQ61" s="346" t="s">
        <v>430</v>
      </c>
      <c r="AR61" s="346" t="s">
        <v>430</v>
      </c>
      <c r="AS61" s="346" t="s">
        <v>430</v>
      </c>
      <c r="AT61" s="346" t="s">
        <v>430</v>
      </c>
      <c r="AU61" s="346">
        <v>11</v>
      </c>
      <c r="AV61" s="346">
        <v>30</v>
      </c>
      <c r="AW61" s="346">
        <v>4</v>
      </c>
      <c r="AX61" s="346">
        <v>6</v>
      </c>
      <c r="AY61" s="346">
        <v>70</v>
      </c>
      <c r="AZ61" s="584"/>
      <c r="BA61" s="467" t="s">
        <v>430</v>
      </c>
      <c r="BB61" s="348">
        <v>97.48</v>
      </c>
      <c r="BC61" s="348" t="s">
        <v>430</v>
      </c>
      <c r="BD61" s="348" t="s">
        <v>430</v>
      </c>
      <c r="BE61" s="375" t="s">
        <v>430</v>
      </c>
      <c r="BF61" s="375">
        <v>2.52</v>
      </c>
      <c r="BG61" s="374"/>
      <c r="BH61" s="594">
        <v>2.52</v>
      </c>
      <c r="BI61" s="348">
        <v>29.53</v>
      </c>
      <c r="BJ61" s="348">
        <v>36.15</v>
      </c>
      <c r="BK61" s="348">
        <v>31.81</v>
      </c>
      <c r="BL61" s="348" t="s">
        <v>430</v>
      </c>
      <c r="BM61" s="375" t="s">
        <v>430</v>
      </c>
      <c r="BN61" s="375" t="s">
        <v>430</v>
      </c>
      <c r="BO61" s="375" t="s">
        <v>430</v>
      </c>
      <c r="BP61" s="375" t="s">
        <v>430</v>
      </c>
      <c r="BQ61" s="375" t="s">
        <v>430</v>
      </c>
      <c r="BR61" s="374"/>
      <c r="BS61" s="468">
        <v>12.077955231207801</v>
      </c>
      <c r="BT61" s="348">
        <v>39.115960363911597</v>
      </c>
      <c r="BU61" s="374"/>
      <c r="BV61" s="430" t="s">
        <v>555</v>
      </c>
    </row>
    <row r="62" spans="1:74" s="428" customFormat="1" x14ac:dyDescent="0.25">
      <c r="A62" s="345" t="s">
        <v>8355</v>
      </c>
      <c r="B62" s="373"/>
      <c r="C62" s="719">
        <v>44630</v>
      </c>
      <c r="D62" s="373"/>
      <c r="E62" s="841">
        <v>532.1</v>
      </c>
      <c r="F62" s="373"/>
      <c r="G62" s="347" t="s">
        <v>430</v>
      </c>
      <c r="H62" s="374"/>
      <c r="I62" s="348" t="s">
        <v>430</v>
      </c>
      <c r="J62" s="348" t="s">
        <v>430</v>
      </c>
      <c r="K62" s="348" t="s">
        <v>430</v>
      </c>
      <c r="L62" s="348" t="s">
        <v>430</v>
      </c>
      <c r="M62" s="362"/>
      <c r="N62" s="350" t="s">
        <v>430</v>
      </c>
      <c r="O62" s="348" t="s">
        <v>430</v>
      </c>
      <c r="P62" s="348" t="s">
        <v>430</v>
      </c>
      <c r="Q62" s="348" t="s">
        <v>430</v>
      </c>
      <c r="R62" s="348" t="s">
        <v>430</v>
      </c>
      <c r="S62" s="348" t="s">
        <v>430</v>
      </c>
      <c r="T62" s="348" t="s">
        <v>430</v>
      </c>
      <c r="U62" s="354" t="s">
        <v>430</v>
      </c>
      <c r="V62" s="348" t="s">
        <v>430</v>
      </c>
      <c r="W62" s="348" t="s">
        <v>430</v>
      </c>
      <c r="X62" s="348" t="s">
        <v>430</v>
      </c>
      <c r="Y62" s="375" t="s">
        <v>430</v>
      </c>
      <c r="Z62" s="348" t="s">
        <v>430</v>
      </c>
      <c r="AA62" s="348" t="s">
        <v>430</v>
      </c>
      <c r="AB62" s="348" t="s">
        <v>430</v>
      </c>
      <c r="AC62" s="348" t="s">
        <v>430</v>
      </c>
      <c r="AD62" s="348" t="s">
        <v>430</v>
      </c>
      <c r="AE62" s="348" t="s">
        <v>430</v>
      </c>
      <c r="AF62" s="348" t="s">
        <v>430</v>
      </c>
      <c r="AG62" s="569"/>
      <c r="AH62" s="346" t="s">
        <v>430</v>
      </c>
      <c r="AI62" s="346" t="s">
        <v>430</v>
      </c>
      <c r="AJ62" s="346" t="s">
        <v>430</v>
      </c>
      <c r="AK62" s="346" t="s">
        <v>430</v>
      </c>
      <c r="AL62" s="346" t="s">
        <v>430</v>
      </c>
      <c r="AM62" s="346" t="s">
        <v>430</v>
      </c>
      <c r="AN62" s="346" t="s">
        <v>430</v>
      </c>
      <c r="AO62" s="572" t="s">
        <v>430</v>
      </c>
      <c r="AP62" s="346" t="s">
        <v>430</v>
      </c>
      <c r="AQ62" s="346" t="s">
        <v>430</v>
      </c>
      <c r="AR62" s="346" t="s">
        <v>430</v>
      </c>
      <c r="AS62" s="346" t="s">
        <v>430</v>
      </c>
      <c r="AT62" s="346" t="s">
        <v>430</v>
      </c>
      <c r="AU62" s="346" t="s">
        <v>430</v>
      </c>
      <c r="AV62" s="346" t="s">
        <v>430</v>
      </c>
      <c r="AW62" s="346" t="s">
        <v>430</v>
      </c>
      <c r="AX62" s="346" t="s">
        <v>430</v>
      </c>
      <c r="AY62" s="346" t="s">
        <v>430</v>
      </c>
      <c r="AZ62" s="584"/>
      <c r="BA62" s="467" t="s">
        <v>430</v>
      </c>
      <c r="BB62" s="348" t="s">
        <v>430</v>
      </c>
      <c r="BC62" s="348" t="s">
        <v>430</v>
      </c>
      <c r="BD62" s="348" t="s">
        <v>430</v>
      </c>
      <c r="BE62" s="375" t="s">
        <v>430</v>
      </c>
      <c r="BF62" s="375" t="s">
        <v>430</v>
      </c>
      <c r="BG62" s="374"/>
      <c r="BH62" s="594" t="s">
        <v>430</v>
      </c>
      <c r="BI62" s="348" t="s">
        <v>430</v>
      </c>
      <c r="BJ62" s="348" t="s">
        <v>430</v>
      </c>
      <c r="BK62" s="348" t="s">
        <v>430</v>
      </c>
      <c r="BL62" s="348" t="s">
        <v>430</v>
      </c>
      <c r="BM62" s="375" t="s">
        <v>430</v>
      </c>
      <c r="BN62" s="375" t="s">
        <v>430</v>
      </c>
      <c r="BO62" s="375" t="s">
        <v>430</v>
      </c>
      <c r="BP62" s="375" t="s">
        <v>430</v>
      </c>
      <c r="BQ62" s="375" t="s">
        <v>430</v>
      </c>
      <c r="BR62" s="374"/>
      <c r="BS62" s="468" t="s">
        <v>430</v>
      </c>
      <c r="BT62" s="348" t="s">
        <v>430</v>
      </c>
      <c r="BU62" s="374"/>
      <c r="BV62" s="430" t="s">
        <v>4782</v>
      </c>
    </row>
    <row r="63" spans="1:74" s="428" customFormat="1" x14ac:dyDescent="0.25">
      <c r="A63" s="345" t="s">
        <v>8356</v>
      </c>
      <c r="B63" s="373"/>
      <c r="C63" s="719">
        <v>41759</v>
      </c>
      <c r="D63" s="373"/>
      <c r="E63" s="346">
        <v>531.42200000000003</v>
      </c>
      <c r="F63" s="373"/>
      <c r="G63" s="347">
        <v>24.2072</v>
      </c>
      <c r="H63" s="374"/>
      <c r="I63" s="348">
        <v>2.4041100000000002</v>
      </c>
      <c r="J63" s="348">
        <v>7.42</v>
      </c>
      <c r="K63" s="843">
        <v>2.39</v>
      </c>
      <c r="L63" s="348">
        <v>2.0958899999999998</v>
      </c>
      <c r="M63" s="362"/>
      <c r="N63" s="350" t="s">
        <v>430</v>
      </c>
      <c r="O63" s="348">
        <v>0.30159999999999998</v>
      </c>
      <c r="P63" s="348">
        <v>7.0194000000000001</v>
      </c>
      <c r="Q63" s="348">
        <v>8.7260000000000009</v>
      </c>
      <c r="R63" s="348">
        <v>2.8161</v>
      </c>
      <c r="S63" s="348">
        <v>6.0652999999999997</v>
      </c>
      <c r="T63" s="348">
        <v>5.7367999999999997</v>
      </c>
      <c r="U63" s="354">
        <v>5.4486999999999997</v>
      </c>
      <c r="V63" s="348">
        <v>5.5880999999999998</v>
      </c>
      <c r="W63" s="348">
        <v>5.6906999999999996</v>
      </c>
      <c r="X63" s="348">
        <v>7.4005999999999998</v>
      </c>
      <c r="Y63" s="375">
        <v>6.2095000000000002</v>
      </c>
      <c r="Z63" s="348">
        <v>6.5</v>
      </c>
      <c r="AA63" s="348">
        <v>4.7712000000000003</v>
      </c>
      <c r="AB63" s="348">
        <v>6.4858000000000002</v>
      </c>
      <c r="AC63" s="348">
        <v>5.4291999999999998</v>
      </c>
      <c r="AD63" s="348">
        <v>5.5143000000000004</v>
      </c>
      <c r="AE63" s="348">
        <v>12.1996</v>
      </c>
      <c r="AF63" s="348">
        <v>7.4085000000000001</v>
      </c>
      <c r="AG63" s="569"/>
      <c r="AH63" s="346" t="s">
        <v>430</v>
      </c>
      <c r="AI63" s="346">
        <v>92</v>
      </c>
      <c r="AJ63" s="346">
        <v>46</v>
      </c>
      <c r="AK63" s="346">
        <v>28</v>
      </c>
      <c r="AL63" s="346">
        <v>85</v>
      </c>
      <c r="AM63" s="346">
        <v>102</v>
      </c>
      <c r="AN63" s="346">
        <v>57</v>
      </c>
      <c r="AO63" s="572">
        <v>82</v>
      </c>
      <c r="AP63" s="346">
        <v>94</v>
      </c>
      <c r="AQ63" s="346">
        <v>88</v>
      </c>
      <c r="AR63" s="346">
        <v>56</v>
      </c>
      <c r="AS63" s="346">
        <v>9</v>
      </c>
      <c r="AT63" s="346">
        <v>8</v>
      </c>
      <c r="AU63" s="346">
        <v>79</v>
      </c>
      <c r="AV63" s="346">
        <v>92</v>
      </c>
      <c r="AW63" s="346">
        <v>79</v>
      </c>
      <c r="AX63" s="346">
        <v>92</v>
      </c>
      <c r="AY63" s="346">
        <v>20</v>
      </c>
      <c r="AZ63" s="584"/>
      <c r="BA63" s="467" t="s">
        <v>430</v>
      </c>
      <c r="BB63" s="348">
        <v>99.37</v>
      </c>
      <c r="BC63" s="348" t="s">
        <v>430</v>
      </c>
      <c r="BD63" s="348" t="s">
        <v>430</v>
      </c>
      <c r="BE63" s="375" t="s">
        <v>430</v>
      </c>
      <c r="BF63" s="375">
        <v>0.63</v>
      </c>
      <c r="BG63" s="374"/>
      <c r="BH63" s="594">
        <v>0.63</v>
      </c>
      <c r="BI63" s="348" t="s">
        <v>430</v>
      </c>
      <c r="BJ63" s="348" t="s">
        <v>430</v>
      </c>
      <c r="BK63" s="348" t="s">
        <v>430</v>
      </c>
      <c r="BL63" s="348" t="s">
        <v>430</v>
      </c>
      <c r="BM63" s="375" t="s">
        <v>430</v>
      </c>
      <c r="BN63" s="375" t="s">
        <v>430</v>
      </c>
      <c r="BO63" s="375" t="s">
        <v>430</v>
      </c>
      <c r="BP63" s="375">
        <v>99.37</v>
      </c>
      <c r="BQ63" s="375" t="s">
        <v>430</v>
      </c>
      <c r="BR63" s="374"/>
      <c r="BS63" s="468" t="s">
        <v>430</v>
      </c>
      <c r="BT63" s="348" t="s">
        <v>430</v>
      </c>
      <c r="BU63" s="374"/>
      <c r="BV63" s="430" t="s">
        <v>555</v>
      </c>
    </row>
    <row r="64" spans="1:74" s="428" customFormat="1" ht="11" x14ac:dyDescent="0.3">
      <c r="A64" s="845" t="s">
        <v>8357</v>
      </c>
      <c r="B64" s="846"/>
      <c r="C64" s="847">
        <v>44846</v>
      </c>
      <c r="D64" s="846"/>
      <c r="E64" s="848">
        <v>496.029</v>
      </c>
      <c r="F64" s="846"/>
      <c r="G64" s="849">
        <v>13.314</v>
      </c>
      <c r="H64" s="851"/>
      <c r="I64" s="850">
        <v>1.61</v>
      </c>
      <c r="J64" s="850">
        <v>7.15</v>
      </c>
      <c r="K64" s="850">
        <v>1.5</v>
      </c>
      <c r="L64" s="850">
        <v>1.51</v>
      </c>
      <c r="M64" s="855"/>
      <c r="N64" s="852">
        <v>5.2095000000000002</v>
      </c>
      <c r="O64" s="850">
        <v>6.8575999999999997</v>
      </c>
      <c r="P64" s="850">
        <v>8.5909999999999993</v>
      </c>
      <c r="Q64" s="850">
        <v>9.0587</v>
      </c>
      <c r="R64" s="850">
        <v>4.2690999999999999</v>
      </c>
      <c r="S64" s="850">
        <v>6.6966999999999999</v>
      </c>
      <c r="T64" s="850">
        <v>5.4561999999999999</v>
      </c>
      <c r="U64" s="860">
        <v>5.4272999999999998</v>
      </c>
      <c r="V64" s="850">
        <v>6.0361000000000002</v>
      </c>
      <c r="W64" s="850">
        <v>7.1852999999999998</v>
      </c>
      <c r="X64" s="850">
        <v>7.5427999999999997</v>
      </c>
      <c r="Y64" s="856" t="s">
        <v>430</v>
      </c>
      <c r="Z64" s="850" t="s">
        <v>430</v>
      </c>
      <c r="AA64" s="850">
        <v>5.5000999999999998</v>
      </c>
      <c r="AB64" s="850">
        <v>6.8197999999999999</v>
      </c>
      <c r="AC64" s="850">
        <v>5.3362999999999996</v>
      </c>
      <c r="AD64" s="850">
        <v>5.8418999999999999</v>
      </c>
      <c r="AE64" s="850">
        <v>12.875400000000001</v>
      </c>
      <c r="AF64" s="850">
        <v>7.5849000000000002</v>
      </c>
      <c r="AG64" s="948"/>
      <c r="AH64" s="848">
        <v>46</v>
      </c>
      <c r="AI64" s="848">
        <v>41</v>
      </c>
      <c r="AJ64" s="848">
        <v>31</v>
      </c>
      <c r="AK64" s="848">
        <v>22</v>
      </c>
      <c r="AL64" s="848">
        <v>62</v>
      </c>
      <c r="AM64" s="848">
        <v>74</v>
      </c>
      <c r="AN64" s="848">
        <v>72</v>
      </c>
      <c r="AO64" s="949">
        <v>83</v>
      </c>
      <c r="AP64" s="848">
        <v>49</v>
      </c>
      <c r="AQ64" s="848">
        <v>15</v>
      </c>
      <c r="AR64" s="848">
        <v>35</v>
      </c>
      <c r="AS64" s="848" t="s">
        <v>430</v>
      </c>
      <c r="AT64" s="848" t="s">
        <v>430</v>
      </c>
      <c r="AU64" s="848">
        <v>53</v>
      </c>
      <c r="AV64" s="848">
        <v>75</v>
      </c>
      <c r="AW64" s="848">
        <v>87</v>
      </c>
      <c r="AX64" s="848">
        <v>63</v>
      </c>
      <c r="AY64" s="848">
        <v>11</v>
      </c>
      <c r="AZ64" s="950"/>
      <c r="BA64" s="857">
        <v>58.73</v>
      </c>
      <c r="BB64" s="850">
        <v>38.83</v>
      </c>
      <c r="BC64" s="850" t="s">
        <v>430</v>
      </c>
      <c r="BD64" s="850" t="s">
        <v>430</v>
      </c>
      <c r="BE64" s="856" t="s">
        <v>430</v>
      </c>
      <c r="BF64" s="856">
        <v>2.44</v>
      </c>
      <c r="BG64" s="851"/>
      <c r="BH64" s="951">
        <v>2.44</v>
      </c>
      <c r="BI64" s="850" t="s">
        <v>430</v>
      </c>
      <c r="BJ64" s="850" t="s">
        <v>430</v>
      </c>
      <c r="BK64" s="850">
        <v>38.83</v>
      </c>
      <c r="BL64" s="850" t="s">
        <v>430</v>
      </c>
      <c r="BM64" s="856">
        <v>58.73</v>
      </c>
      <c r="BN64" s="856" t="s">
        <v>430</v>
      </c>
      <c r="BO64" s="856" t="s">
        <v>430</v>
      </c>
      <c r="BP64" s="856" t="s">
        <v>430</v>
      </c>
      <c r="BQ64" s="856" t="s">
        <v>430</v>
      </c>
      <c r="BR64" s="851"/>
      <c r="BS64" s="858" t="s">
        <v>430</v>
      </c>
      <c r="BT64" s="850" t="s">
        <v>430</v>
      </c>
      <c r="BU64" s="851"/>
      <c r="BV64" s="908" t="s">
        <v>8304</v>
      </c>
    </row>
    <row r="65" spans="1:74" s="428" customFormat="1" x14ac:dyDescent="0.25">
      <c r="A65" s="345" t="s">
        <v>8358</v>
      </c>
      <c r="B65" s="373"/>
      <c r="C65" s="719">
        <v>44650</v>
      </c>
      <c r="D65" s="373"/>
      <c r="E65" s="346">
        <v>474.41</v>
      </c>
      <c r="F65" s="373"/>
      <c r="G65" s="347">
        <v>13.279400000000001</v>
      </c>
      <c r="H65" s="374"/>
      <c r="I65" s="348">
        <v>0.69</v>
      </c>
      <c r="J65" s="348">
        <v>6.08</v>
      </c>
      <c r="K65" s="348">
        <v>0.65</v>
      </c>
      <c r="L65" s="348">
        <v>0.67</v>
      </c>
      <c r="M65" s="362"/>
      <c r="N65" s="350">
        <v>12.648</v>
      </c>
      <c r="O65" s="348">
        <v>7.9762000000000004</v>
      </c>
      <c r="P65" s="348">
        <v>8.0619999999999994</v>
      </c>
      <c r="Q65" s="348">
        <v>6.3765999999999998</v>
      </c>
      <c r="R65" s="348">
        <v>5.5857000000000001</v>
      </c>
      <c r="S65" s="348">
        <v>6.8226000000000004</v>
      </c>
      <c r="T65" s="348">
        <v>5.9451000000000001</v>
      </c>
      <c r="U65" s="354">
        <v>5.9984999999999999</v>
      </c>
      <c r="V65" s="348">
        <v>6.2769000000000004</v>
      </c>
      <c r="W65" s="348">
        <v>7.1837999999999997</v>
      </c>
      <c r="X65" s="348">
        <v>7.5679999999999996</v>
      </c>
      <c r="Y65" s="375" t="s">
        <v>430</v>
      </c>
      <c r="Z65" s="348" t="s">
        <v>430</v>
      </c>
      <c r="AA65" s="348">
        <v>5.4794999999999998</v>
      </c>
      <c r="AB65" s="348">
        <v>6.4234</v>
      </c>
      <c r="AC65" s="348">
        <v>6.1353999999999997</v>
      </c>
      <c r="AD65" s="348">
        <v>6.2507000000000001</v>
      </c>
      <c r="AE65" s="348">
        <v>8.0713000000000008</v>
      </c>
      <c r="AF65" s="348">
        <v>6.5781000000000001</v>
      </c>
      <c r="AG65" s="569"/>
      <c r="AH65" s="346">
        <v>23</v>
      </c>
      <c r="AI65" s="346">
        <v>27</v>
      </c>
      <c r="AJ65" s="346">
        <v>39</v>
      </c>
      <c r="AK65" s="346">
        <v>57</v>
      </c>
      <c r="AL65" s="346">
        <v>32</v>
      </c>
      <c r="AM65" s="346">
        <v>64</v>
      </c>
      <c r="AN65" s="346">
        <v>50</v>
      </c>
      <c r="AO65" s="572">
        <v>37</v>
      </c>
      <c r="AP65" s="346">
        <v>27</v>
      </c>
      <c r="AQ65" s="346">
        <v>16</v>
      </c>
      <c r="AR65" s="346">
        <v>31</v>
      </c>
      <c r="AS65" s="346" t="s">
        <v>430</v>
      </c>
      <c r="AT65" s="346" t="s">
        <v>430</v>
      </c>
      <c r="AU65" s="346">
        <v>55</v>
      </c>
      <c r="AV65" s="346">
        <v>97</v>
      </c>
      <c r="AW65" s="346">
        <v>33</v>
      </c>
      <c r="AX65" s="346">
        <v>28</v>
      </c>
      <c r="AY65" s="346">
        <v>66</v>
      </c>
      <c r="AZ65" s="584"/>
      <c r="BA65" s="467">
        <v>97.24</v>
      </c>
      <c r="BB65" s="348" t="s">
        <v>430</v>
      </c>
      <c r="BC65" s="348" t="s">
        <v>430</v>
      </c>
      <c r="BD65" s="348" t="s">
        <v>430</v>
      </c>
      <c r="BE65" s="375" t="s">
        <v>430</v>
      </c>
      <c r="BF65" s="375">
        <v>2.76</v>
      </c>
      <c r="BG65" s="374"/>
      <c r="BH65" s="594">
        <v>2.76</v>
      </c>
      <c r="BI65" s="348" t="s">
        <v>430</v>
      </c>
      <c r="BJ65" s="348" t="s">
        <v>430</v>
      </c>
      <c r="BK65" s="348" t="s">
        <v>430</v>
      </c>
      <c r="BL65" s="348" t="s">
        <v>430</v>
      </c>
      <c r="BM65" s="375">
        <v>97.24</v>
      </c>
      <c r="BN65" s="375" t="s">
        <v>430</v>
      </c>
      <c r="BO65" s="375" t="s">
        <v>430</v>
      </c>
      <c r="BP65" s="375" t="s">
        <v>430</v>
      </c>
      <c r="BQ65" s="375" t="s">
        <v>430</v>
      </c>
      <c r="BR65" s="374"/>
      <c r="BS65" s="468" t="s">
        <v>430</v>
      </c>
      <c r="BT65" s="348" t="s">
        <v>430</v>
      </c>
      <c r="BU65" s="374"/>
      <c r="BV65" s="430" t="s">
        <v>555</v>
      </c>
    </row>
    <row r="66" spans="1:74" s="428" customFormat="1" ht="11" x14ac:dyDescent="0.3">
      <c r="A66" s="845" t="s">
        <v>8359</v>
      </c>
      <c r="B66" s="846"/>
      <c r="C66" s="847">
        <v>45548</v>
      </c>
      <c r="D66" s="846"/>
      <c r="E66" s="848">
        <v>463.49599999999998</v>
      </c>
      <c r="F66" s="846"/>
      <c r="G66" s="849">
        <v>11.6172</v>
      </c>
      <c r="H66" s="851"/>
      <c r="I66" s="850">
        <v>0.96</v>
      </c>
      <c r="J66" s="850">
        <v>7.68</v>
      </c>
      <c r="K66" s="850">
        <v>0.88</v>
      </c>
      <c r="L66" s="850">
        <v>0.91</v>
      </c>
      <c r="M66" s="855"/>
      <c r="N66" s="852">
        <v>12.2575</v>
      </c>
      <c r="O66" s="850">
        <v>16.674900000000001</v>
      </c>
      <c r="P66" s="850">
        <v>12.2372</v>
      </c>
      <c r="Q66" s="850">
        <v>11.903499999999999</v>
      </c>
      <c r="R66" s="850">
        <v>7.5994000000000002</v>
      </c>
      <c r="S66" s="850">
        <v>7.8997000000000002</v>
      </c>
      <c r="T66" s="850">
        <v>6.9767000000000001</v>
      </c>
      <c r="U66" s="860">
        <v>6.2295999999999996</v>
      </c>
      <c r="V66" s="850">
        <v>6.4489999999999998</v>
      </c>
      <c r="W66" s="850" t="s">
        <v>430</v>
      </c>
      <c r="X66" s="850" t="s">
        <v>430</v>
      </c>
      <c r="Y66" s="856" t="s">
        <v>430</v>
      </c>
      <c r="Z66" s="850" t="s">
        <v>430</v>
      </c>
      <c r="AA66" s="850">
        <v>7.0884999999999998</v>
      </c>
      <c r="AB66" s="850">
        <v>7.7930000000000001</v>
      </c>
      <c r="AC66" s="850">
        <v>6.3070000000000004</v>
      </c>
      <c r="AD66" s="850">
        <v>6.3470000000000004</v>
      </c>
      <c r="AE66" s="850">
        <v>14.858599999999999</v>
      </c>
      <c r="AF66" s="850">
        <v>7.8164999999999996</v>
      </c>
      <c r="AG66" s="948"/>
      <c r="AH66" s="848">
        <v>26</v>
      </c>
      <c r="AI66" s="848">
        <v>7</v>
      </c>
      <c r="AJ66" s="848">
        <v>7</v>
      </c>
      <c r="AK66" s="848">
        <v>1</v>
      </c>
      <c r="AL66" s="848">
        <v>2</v>
      </c>
      <c r="AM66" s="848">
        <v>20</v>
      </c>
      <c r="AN66" s="848">
        <v>17</v>
      </c>
      <c r="AO66" s="949">
        <v>24</v>
      </c>
      <c r="AP66" s="848">
        <v>18</v>
      </c>
      <c r="AQ66" s="848" t="s">
        <v>430</v>
      </c>
      <c r="AR66" s="848" t="s">
        <v>430</v>
      </c>
      <c r="AS66" s="848" t="s">
        <v>430</v>
      </c>
      <c r="AT66" s="848" t="s">
        <v>430</v>
      </c>
      <c r="AU66" s="848">
        <v>17</v>
      </c>
      <c r="AV66" s="848">
        <v>34</v>
      </c>
      <c r="AW66" s="848">
        <v>22</v>
      </c>
      <c r="AX66" s="848">
        <v>22</v>
      </c>
      <c r="AY66" s="848">
        <v>6</v>
      </c>
      <c r="AZ66" s="950"/>
      <c r="BA66" s="857" t="s">
        <v>430</v>
      </c>
      <c r="BB66" s="850">
        <v>94.02</v>
      </c>
      <c r="BC66" s="850" t="s">
        <v>430</v>
      </c>
      <c r="BD66" s="850" t="s">
        <v>430</v>
      </c>
      <c r="BE66" s="856" t="s">
        <v>430</v>
      </c>
      <c r="BF66" s="856">
        <v>5.98</v>
      </c>
      <c r="BG66" s="851"/>
      <c r="BH66" s="951">
        <v>5.98</v>
      </c>
      <c r="BI66" s="850" t="s">
        <v>430</v>
      </c>
      <c r="BJ66" s="850" t="s">
        <v>430</v>
      </c>
      <c r="BK66" s="850">
        <v>94.02</v>
      </c>
      <c r="BL66" s="850" t="s">
        <v>430</v>
      </c>
      <c r="BM66" s="856" t="s">
        <v>430</v>
      </c>
      <c r="BN66" s="856" t="s">
        <v>430</v>
      </c>
      <c r="BO66" s="856" t="s">
        <v>430</v>
      </c>
      <c r="BP66" s="856" t="s">
        <v>430</v>
      </c>
      <c r="BQ66" s="856" t="s">
        <v>430</v>
      </c>
      <c r="BR66" s="851"/>
      <c r="BS66" s="858">
        <v>14.9647153229929</v>
      </c>
      <c r="BT66" s="850">
        <v>46.943565679388698</v>
      </c>
      <c r="BU66" s="851"/>
      <c r="BV66" s="908" t="s">
        <v>2451</v>
      </c>
    </row>
    <row r="67" spans="1:74" s="428" customFormat="1" x14ac:dyDescent="0.25">
      <c r="A67" s="345" t="s">
        <v>8360</v>
      </c>
      <c r="B67" s="373"/>
      <c r="C67" s="719">
        <v>44589</v>
      </c>
      <c r="D67" s="373"/>
      <c r="E67" s="841">
        <v>452.2</v>
      </c>
      <c r="F67" s="373"/>
      <c r="G67" s="347" t="s">
        <v>430</v>
      </c>
      <c r="H67" s="374"/>
      <c r="I67" s="348" t="s">
        <v>430</v>
      </c>
      <c r="J67" s="348" t="s">
        <v>430</v>
      </c>
      <c r="K67" s="348" t="s">
        <v>430</v>
      </c>
      <c r="L67" s="348" t="s">
        <v>430</v>
      </c>
      <c r="M67" s="362"/>
      <c r="N67" s="350" t="s">
        <v>430</v>
      </c>
      <c r="O67" s="348" t="s">
        <v>430</v>
      </c>
      <c r="P67" s="348" t="s">
        <v>430</v>
      </c>
      <c r="Q67" s="348" t="s">
        <v>430</v>
      </c>
      <c r="R67" s="348" t="s">
        <v>430</v>
      </c>
      <c r="S67" s="348" t="s">
        <v>430</v>
      </c>
      <c r="T67" s="348" t="s">
        <v>430</v>
      </c>
      <c r="U67" s="354" t="s">
        <v>430</v>
      </c>
      <c r="V67" s="348" t="s">
        <v>430</v>
      </c>
      <c r="W67" s="348" t="s">
        <v>430</v>
      </c>
      <c r="X67" s="348" t="s">
        <v>430</v>
      </c>
      <c r="Y67" s="375" t="s">
        <v>430</v>
      </c>
      <c r="Z67" s="348" t="s">
        <v>430</v>
      </c>
      <c r="AA67" s="348" t="s">
        <v>430</v>
      </c>
      <c r="AB67" s="348" t="s">
        <v>430</v>
      </c>
      <c r="AC67" s="348" t="s">
        <v>430</v>
      </c>
      <c r="AD67" s="348" t="s">
        <v>430</v>
      </c>
      <c r="AE67" s="348" t="s">
        <v>430</v>
      </c>
      <c r="AF67" s="348" t="s">
        <v>430</v>
      </c>
      <c r="AG67" s="569"/>
      <c r="AH67" s="346" t="s">
        <v>430</v>
      </c>
      <c r="AI67" s="346" t="s">
        <v>430</v>
      </c>
      <c r="AJ67" s="346" t="s">
        <v>430</v>
      </c>
      <c r="AK67" s="346" t="s">
        <v>430</v>
      </c>
      <c r="AL67" s="346" t="s">
        <v>430</v>
      </c>
      <c r="AM67" s="346" t="s">
        <v>430</v>
      </c>
      <c r="AN67" s="346" t="s">
        <v>430</v>
      </c>
      <c r="AO67" s="572" t="s">
        <v>430</v>
      </c>
      <c r="AP67" s="346" t="s">
        <v>430</v>
      </c>
      <c r="AQ67" s="346" t="s">
        <v>430</v>
      </c>
      <c r="AR67" s="346" t="s">
        <v>430</v>
      </c>
      <c r="AS67" s="346" t="s">
        <v>430</v>
      </c>
      <c r="AT67" s="346" t="s">
        <v>430</v>
      </c>
      <c r="AU67" s="346" t="s">
        <v>430</v>
      </c>
      <c r="AV67" s="346" t="s">
        <v>430</v>
      </c>
      <c r="AW67" s="346" t="s">
        <v>430</v>
      </c>
      <c r="AX67" s="346" t="s">
        <v>430</v>
      </c>
      <c r="AY67" s="346" t="s">
        <v>430</v>
      </c>
      <c r="AZ67" s="584"/>
      <c r="BA67" s="467" t="s">
        <v>430</v>
      </c>
      <c r="BB67" s="348" t="s">
        <v>430</v>
      </c>
      <c r="BC67" s="348" t="s">
        <v>430</v>
      </c>
      <c r="BD67" s="348" t="s">
        <v>430</v>
      </c>
      <c r="BE67" s="375" t="s">
        <v>430</v>
      </c>
      <c r="BF67" s="375" t="s">
        <v>430</v>
      </c>
      <c r="BG67" s="374"/>
      <c r="BH67" s="594" t="s">
        <v>430</v>
      </c>
      <c r="BI67" s="348" t="s">
        <v>430</v>
      </c>
      <c r="BJ67" s="348" t="s">
        <v>430</v>
      </c>
      <c r="BK67" s="348" t="s">
        <v>430</v>
      </c>
      <c r="BL67" s="348" t="s">
        <v>430</v>
      </c>
      <c r="BM67" s="375" t="s">
        <v>430</v>
      </c>
      <c r="BN67" s="375" t="s">
        <v>430</v>
      </c>
      <c r="BO67" s="375" t="s">
        <v>430</v>
      </c>
      <c r="BP67" s="375" t="s">
        <v>430</v>
      </c>
      <c r="BQ67" s="375" t="s">
        <v>430</v>
      </c>
      <c r="BR67" s="374"/>
      <c r="BS67" s="468" t="s">
        <v>430</v>
      </c>
      <c r="BT67" s="348" t="s">
        <v>430</v>
      </c>
      <c r="BU67" s="374"/>
      <c r="BV67" s="430" t="s">
        <v>555</v>
      </c>
    </row>
    <row r="68" spans="1:74" s="428" customFormat="1" x14ac:dyDescent="0.25">
      <c r="A68" s="345" t="s">
        <v>8361</v>
      </c>
      <c r="B68" s="373"/>
      <c r="C68" s="719">
        <v>44972</v>
      </c>
      <c r="D68" s="373"/>
      <c r="E68" s="346">
        <v>414.68200000000002</v>
      </c>
      <c r="F68" s="373"/>
      <c r="G68" s="347">
        <v>13.173</v>
      </c>
      <c r="H68" s="374"/>
      <c r="I68" s="843">
        <v>5.17</v>
      </c>
      <c r="J68" s="843">
        <v>6.57</v>
      </c>
      <c r="K68" s="843">
        <v>4.29</v>
      </c>
      <c r="L68" s="843">
        <v>4.43</v>
      </c>
      <c r="M68" s="362"/>
      <c r="N68" s="350">
        <v>-41.238599999999998</v>
      </c>
      <c r="O68" s="348">
        <v>-13.8383</v>
      </c>
      <c r="P68" s="348">
        <v>-7.9200000000000007E-2</v>
      </c>
      <c r="Q68" s="348">
        <v>-3.38</v>
      </c>
      <c r="R68" s="348">
        <v>-5.1348000000000003</v>
      </c>
      <c r="S68" s="348">
        <v>6.48</v>
      </c>
      <c r="T68" s="348">
        <v>4.9593999999999996</v>
      </c>
      <c r="U68" s="354">
        <v>5.9177</v>
      </c>
      <c r="V68" s="348">
        <v>5.6604000000000001</v>
      </c>
      <c r="W68" s="348">
        <v>7.1243999999999996</v>
      </c>
      <c r="X68" s="348">
        <v>7.8448000000000002</v>
      </c>
      <c r="Y68" s="375" t="s">
        <v>430</v>
      </c>
      <c r="Z68" s="348" t="s">
        <v>430</v>
      </c>
      <c r="AA68" s="348">
        <v>3.5068999999999999</v>
      </c>
      <c r="AB68" s="348">
        <v>9.7271000000000001</v>
      </c>
      <c r="AC68" s="348">
        <v>5.7441000000000004</v>
      </c>
      <c r="AD68" s="348">
        <v>5.5651999999999999</v>
      </c>
      <c r="AE68" s="348">
        <v>4.1332000000000004</v>
      </c>
      <c r="AF68" s="348">
        <v>8.0254999999999992</v>
      </c>
      <c r="AG68" s="569"/>
      <c r="AH68" s="346">
        <v>110</v>
      </c>
      <c r="AI68" s="346">
        <v>133</v>
      </c>
      <c r="AJ68" s="346">
        <v>120</v>
      </c>
      <c r="AK68" s="346">
        <v>119</v>
      </c>
      <c r="AL68" s="346">
        <v>114</v>
      </c>
      <c r="AM68" s="346">
        <v>84</v>
      </c>
      <c r="AN68" s="346">
        <v>97</v>
      </c>
      <c r="AO68" s="572">
        <v>42</v>
      </c>
      <c r="AP68" s="346">
        <v>91</v>
      </c>
      <c r="AQ68" s="346">
        <v>26</v>
      </c>
      <c r="AR68" s="346">
        <v>6</v>
      </c>
      <c r="AS68" s="346" t="s">
        <v>430</v>
      </c>
      <c r="AT68" s="346" t="s">
        <v>430</v>
      </c>
      <c r="AU68" s="346">
        <v>107</v>
      </c>
      <c r="AV68" s="346">
        <v>4</v>
      </c>
      <c r="AW68" s="346">
        <v>55</v>
      </c>
      <c r="AX68" s="346">
        <v>84</v>
      </c>
      <c r="AY68" s="346">
        <v>110</v>
      </c>
      <c r="AZ68" s="584"/>
      <c r="BA68" s="467">
        <v>97.15</v>
      </c>
      <c r="BB68" s="348" t="s">
        <v>430</v>
      </c>
      <c r="BC68" s="348" t="s">
        <v>430</v>
      </c>
      <c r="BD68" s="348" t="s">
        <v>430</v>
      </c>
      <c r="BE68" s="375" t="s">
        <v>430</v>
      </c>
      <c r="BF68" s="375">
        <v>2.85</v>
      </c>
      <c r="BG68" s="374"/>
      <c r="BH68" s="594">
        <v>2.85</v>
      </c>
      <c r="BI68" s="348" t="s">
        <v>430</v>
      </c>
      <c r="BJ68" s="348" t="s">
        <v>430</v>
      </c>
      <c r="BK68" s="348" t="s">
        <v>430</v>
      </c>
      <c r="BL68" s="348" t="s">
        <v>430</v>
      </c>
      <c r="BM68" s="375">
        <v>97.15</v>
      </c>
      <c r="BN68" s="375" t="s">
        <v>430</v>
      </c>
      <c r="BO68" s="375" t="s">
        <v>430</v>
      </c>
      <c r="BP68" s="375" t="s">
        <v>430</v>
      </c>
      <c r="BQ68" s="375" t="s">
        <v>430</v>
      </c>
      <c r="BR68" s="374"/>
      <c r="BS68" s="468" t="s">
        <v>430</v>
      </c>
      <c r="BT68" s="348" t="s">
        <v>430</v>
      </c>
      <c r="BU68" s="374"/>
      <c r="BV68" s="430" t="s">
        <v>555</v>
      </c>
    </row>
    <row r="69" spans="1:74" s="428" customFormat="1" x14ac:dyDescent="0.25">
      <c r="A69" s="345" t="s">
        <v>8362</v>
      </c>
      <c r="B69" s="373"/>
      <c r="C69" s="719">
        <v>44847</v>
      </c>
      <c r="D69" s="373"/>
      <c r="E69" s="346">
        <v>405.98399999999998</v>
      </c>
      <c r="F69" s="373"/>
      <c r="G69" s="347">
        <v>13.3881</v>
      </c>
      <c r="H69" s="374"/>
      <c r="I69" s="843">
        <v>1.55</v>
      </c>
      <c r="J69" s="843">
        <v>6.4</v>
      </c>
      <c r="K69" s="843">
        <v>1.41</v>
      </c>
      <c r="L69" s="843">
        <v>1.46</v>
      </c>
      <c r="M69" s="362"/>
      <c r="N69" s="350">
        <v>10.6357</v>
      </c>
      <c r="O69" s="348">
        <v>6.1828000000000003</v>
      </c>
      <c r="P69" s="348">
        <v>5.6535000000000002</v>
      </c>
      <c r="Q69" s="348">
        <v>5.0339</v>
      </c>
      <c r="R69" s="348">
        <v>4.0682999999999998</v>
      </c>
      <c r="S69" s="348">
        <v>6.8152999999999997</v>
      </c>
      <c r="T69" s="348">
        <v>4.7487000000000004</v>
      </c>
      <c r="U69" s="354">
        <v>5.1121999999999996</v>
      </c>
      <c r="V69" s="348">
        <v>5.8506999999999998</v>
      </c>
      <c r="W69" s="348">
        <v>7.0663</v>
      </c>
      <c r="X69" s="348">
        <v>7.54</v>
      </c>
      <c r="Y69" s="375" t="s">
        <v>430</v>
      </c>
      <c r="Z69" s="348" t="s">
        <v>430</v>
      </c>
      <c r="AA69" s="348">
        <v>5.3609999999999998</v>
      </c>
      <c r="AB69" s="348">
        <v>6.5857999999999999</v>
      </c>
      <c r="AC69" s="348">
        <v>5.0167000000000002</v>
      </c>
      <c r="AD69" s="348">
        <v>5.6067999999999998</v>
      </c>
      <c r="AE69" s="348">
        <v>7.3484999999999996</v>
      </c>
      <c r="AF69" s="348">
        <v>7.7431000000000001</v>
      </c>
      <c r="AG69" s="569"/>
      <c r="AH69" s="346">
        <v>32</v>
      </c>
      <c r="AI69" s="346">
        <v>46</v>
      </c>
      <c r="AJ69" s="346">
        <v>68</v>
      </c>
      <c r="AK69" s="346">
        <v>81</v>
      </c>
      <c r="AL69" s="346">
        <v>66</v>
      </c>
      <c r="AM69" s="346">
        <v>65</v>
      </c>
      <c r="AN69" s="346">
        <v>105</v>
      </c>
      <c r="AO69" s="572">
        <v>104</v>
      </c>
      <c r="AP69" s="346">
        <v>73</v>
      </c>
      <c r="AQ69" s="346">
        <v>37</v>
      </c>
      <c r="AR69" s="346">
        <v>37</v>
      </c>
      <c r="AS69" s="346" t="s">
        <v>430</v>
      </c>
      <c r="AT69" s="346" t="s">
        <v>430</v>
      </c>
      <c r="AU69" s="346">
        <v>57</v>
      </c>
      <c r="AV69" s="346">
        <v>85</v>
      </c>
      <c r="AW69" s="346">
        <v>102</v>
      </c>
      <c r="AX69" s="346">
        <v>80</v>
      </c>
      <c r="AY69" s="346">
        <v>78</v>
      </c>
      <c r="AZ69" s="584"/>
      <c r="BA69" s="467">
        <v>97.3</v>
      </c>
      <c r="BB69" s="348" t="s">
        <v>430</v>
      </c>
      <c r="BC69" s="348" t="s">
        <v>430</v>
      </c>
      <c r="BD69" s="348" t="s">
        <v>430</v>
      </c>
      <c r="BE69" s="375" t="s">
        <v>430</v>
      </c>
      <c r="BF69" s="375">
        <v>2.7</v>
      </c>
      <c r="BG69" s="374"/>
      <c r="BH69" s="594">
        <v>2.7</v>
      </c>
      <c r="BI69" s="348" t="s">
        <v>430</v>
      </c>
      <c r="BJ69" s="348" t="s">
        <v>430</v>
      </c>
      <c r="BK69" s="348" t="s">
        <v>430</v>
      </c>
      <c r="BL69" s="348" t="s">
        <v>430</v>
      </c>
      <c r="BM69" s="375">
        <v>97.3</v>
      </c>
      <c r="BN69" s="375" t="s">
        <v>430</v>
      </c>
      <c r="BO69" s="375" t="s">
        <v>430</v>
      </c>
      <c r="BP69" s="375" t="s">
        <v>430</v>
      </c>
      <c r="BQ69" s="375" t="s">
        <v>430</v>
      </c>
      <c r="BR69" s="374"/>
      <c r="BS69" s="468" t="s">
        <v>430</v>
      </c>
      <c r="BT69" s="348" t="s">
        <v>430</v>
      </c>
      <c r="BU69" s="374"/>
      <c r="BV69" s="430" t="s">
        <v>555</v>
      </c>
    </row>
    <row r="70" spans="1:74" s="428" customFormat="1" x14ac:dyDescent="0.25">
      <c r="A70" s="345" t="s">
        <v>8363</v>
      </c>
      <c r="B70" s="373"/>
      <c r="C70" s="719">
        <v>44894</v>
      </c>
      <c r="D70" s="373"/>
      <c r="E70" s="346">
        <v>392.887</v>
      </c>
      <c r="F70" s="373"/>
      <c r="G70" s="347">
        <v>13.259600000000001</v>
      </c>
      <c r="H70" s="374"/>
      <c r="I70" s="843">
        <v>5.48</v>
      </c>
      <c r="J70" s="843">
        <v>7.15</v>
      </c>
      <c r="K70" s="843">
        <v>4.37</v>
      </c>
      <c r="L70" s="843">
        <v>4.53</v>
      </c>
      <c r="M70" s="362"/>
      <c r="N70" s="350">
        <v>-73.624200000000002</v>
      </c>
      <c r="O70" s="348">
        <v>-10.3598</v>
      </c>
      <c r="P70" s="348">
        <v>6.0236000000000001</v>
      </c>
      <c r="Q70" s="348">
        <v>-3.2206000000000001</v>
      </c>
      <c r="R70" s="348">
        <v>-6.8418000000000001</v>
      </c>
      <c r="S70" s="348">
        <v>7.3598999999999997</v>
      </c>
      <c r="T70" s="348">
        <v>4.9653999999999998</v>
      </c>
      <c r="U70" s="354">
        <v>5.7023999999999999</v>
      </c>
      <c r="V70" s="348">
        <v>6.2255000000000003</v>
      </c>
      <c r="W70" s="348">
        <v>6.7723000000000004</v>
      </c>
      <c r="X70" s="348">
        <v>7.5277000000000003</v>
      </c>
      <c r="Y70" s="375" t="s">
        <v>430</v>
      </c>
      <c r="Z70" s="348" t="s">
        <v>430</v>
      </c>
      <c r="AA70" s="348">
        <v>3.1274999999999999</v>
      </c>
      <c r="AB70" s="348">
        <v>8.5798000000000005</v>
      </c>
      <c r="AC70" s="348">
        <v>6.1578999999999997</v>
      </c>
      <c r="AD70" s="348">
        <v>5.6772999999999998</v>
      </c>
      <c r="AE70" s="348">
        <v>8.3322000000000003</v>
      </c>
      <c r="AF70" s="348">
        <v>7.742</v>
      </c>
      <c r="AG70" s="569"/>
      <c r="AH70" s="346">
        <v>120</v>
      </c>
      <c r="AI70" s="346">
        <v>128</v>
      </c>
      <c r="AJ70" s="346">
        <v>58</v>
      </c>
      <c r="AK70" s="346">
        <v>118</v>
      </c>
      <c r="AL70" s="346">
        <v>122</v>
      </c>
      <c r="AM70" s="346">
        <v>40</v>
      </c>
      <c r="AN70" s="346">
        <v>94</v>
      </c>
      <c r="AO70" s="572">
        <v>59</v>
      </c>
      <c r="AP70" s="346">
        <v>33</v>
      </c>
      <c r="AQ70" s="346">
        <v>71</v>
      </c>
      <c r="AR70" s="346">
        <v>40</v>
      </c>
      <c r="AS70" s="346" t="s">
        <v>430</v>
      </c>
      <c r="AT70" s="346" t="s">
        <v>430</v>
      </c>
      <c r="AU70" s="346">
        <v>111</v>
      </c>
      <c r="AV70" s="346">
        <v>19</v>
      </c>
      <c r="AW70" s="346">
        <v>27</v>
      </c>
      <c r="AX70" s="346">
        <v>76</v>
      </c>
      <c r="AY70" s="346">
        <v>64</v>
      </c>
      <c r="AZ70" s="584"/>
      <c r="BA70" s="467">
        <v>96.53</v>
      </c>
      <c r="BB70" s="348" t="s">
        <v>430</v>
      </c>
      <c r="BC70" s="348" t="s">
        <v>430</v>
      </c>
      <c r="BD70" s="348" t="s">
        <v>430</v>
      </c>
      <c r="BE70" s="375" t="s">
        <v>430</v>
      </c>
      <c r="BF70" s="375">
        <v>3.47</v>
      </c>
      <c r="BG70" s="374"/>
      <c r="BH70" s="594">
        <v>3.47</v>
      </c>
      <c r="BI70" s="348" t="s">
        <v>430</v>
      </c>
      <c r="BJ70" s="348" t="s">
        <v>430</v>
      </c>
      <c r="BK70" s="348" t="s">
        <v>430</v>
      </c>
      <c r="BL70" s="348" t="s">
        <v>430</v>
      </c>
      <c r="BM70" s="375">
        <v>96.53</v>
      </c>
      <c r="BN70" s="375" t="s">
        <v>430</v>
      </c>
      <c r="BO70" s="375" t="s">
        <v>430</v>
      </c>
      <c r="BP70" s="375" t="s">
        <v>430</v>
      </c>
      <c r="BQ70" s="375" t="s">
        <v>430</v>
      </c>
      <c r="BR70" s="374"/>
      <c r="BS70" s="468" t="s">
        <v>430</v>
      </c>
      <c r="BT70" s="348" t="s">
        <v>430</v>
      </c>
      <c r="BU70" s="374"/>
      <c r="BV70" s="430" t="s">
        <v>555</v>
      </c>
    </row>
    <row r="71" spans="1:74" s="428" customFormat="1" x14ac:dyDescent="0.25">
      <c r="A71" s="345" t="s">
        <v>8364</v>
      </c>
      <c r="B71" s="373"/>
      <c r="C71" s="719">
        <v>46133</v>
      </c>
      <c r="D71" s="373"/>
      <c r="E71" s="346">
        <v>384.32499999999999</v>
      </c>
      <c r="F71" s="373"/>
      <c r="G71" s="347">
        <v>10.271800000000001</v>
      </c>
      <c r="H71" s="374"/>
      <c r="I71" s="348" t="s">
        <v>430</v>
      </c>
      <c r="J71" s="348" t="s">
        <v>430</v>
      </c>
      <c r="K71" s="348" t="s">
        <v>430</v>
      </c>
      <c r="L71" s="348" t="s">
        <v>430</v>
      </c>
      <c r="M71" s="362"/>
      <c r="N71" s="350">
        <v>-18.468399999999999</v>
      </c>
      <c r="O71" s="348">
        <v>-3.3155999999999999</v>
      </c>
      <c r="P71" s="348">
        <v>4.6234999999999999</v>
      </c>
      <c r="Q71" s="348">
        <v>8.8373000000000008</v>
      </c>
      <c r="R71" s="348">
        <v>7.1848000000000001</v>
      </c>
      <c r="S71" s="348">
        <v>8.2079000000000004</v>
      </c>
      <c r="T71" s="348" t="s">
        <v>430</v>
      </c>
      <c r="U71" s="354" t="s">
        <v>430</v>
      </c>
      <c r="V71" s="348" t="s">
        <v>430</v>
      </c>
      <c r="W71" s="348" t="s">
        <v>430</v>
      </c>
      <c r="X71" s="348" t="s">
        <v>430</v>
      </c>
      <c r="Y71" s="375" t="s">
        <v>430</v>
      </c>
      <c r="Z71" s="348" t="s">
        <v>430</v>
      </c>
      <c r="AA71" s="348">
        <v>7.1317000000000004</v>
      </c>
      <c r="AB71" s="348" t="s">
        <v>430</v>
      </c>
      <c r="AC71" s="348" t="s">
        <v>430</v>
      </c>
      <c r="AD71" s="348" t="s">
        <v>430</v>
      </c>
      <c r="AE71" s="348">
        <v>9.7266999999999992</v>
      </c>
      <c r="AF71" s="348">
        <v>6.9863999999999997</v>
      </c>
      <c r="AG71" s="569"/>
      <c r="AH71" s="346">
        <v>103</v>
      </c>
      <c r="AI71" s="346">
        <v>114</v>
      </c>
      <c r="AJ71" s="346">
        <v>92</v>
      </c>
      <c r="AK71" s="346">
        <v>26</v>
      </c>
      <c r="AL71" s="346">
        <v>17</v>
      </c>
      <c r="AM71" s="346">
        <v>12</v>
      </c>
      <c r="AN71" s="346" t="s">
        <v>430</v>
      </c>
      <c r="AO71" s="572" t="s">
        <v>430</v>
      </c>
      <c r="AP71" s="346" t="s">
        <v>430</v>
      </c>
      <c r="AQ71" s="346" t="s">
        <v>430</v>
      </c>
      <c r="AR71" s="346" t="s">
        <v>430</v>
      </c>
      <c r="AS71" s="346" t="s">
        <v>430</v>
      </c>
      <c r="AT71" s="346" t="s">
        <v>430</v>
      </c>
      <c r="AU71" s="346">
        <v>14</v>
      </c>
      <c r="AV71" s="346" t="s">
        <v>430</v>
      </c>
      <c r="AW71" s="346" t="s">
        <v>430</v>
      </c>
      <c r="AX71" s="346" t="s">
        <v>430</v>
      </c>
      <c r="AY71" s="346">
        <v>42</v>
      </c>
      <c r="AZ71" s="584"/>
      <c r="BA71" s="467" t="s">
        <v>430</v>
      </c>
      <c r="BB71" s="348">
        <v>97.18</v>
      </c>
      <c r="BC71" s="348" t="s">
        <v>430</v>
      </c>
      <c r="BD71" s="348" t="s">
        <v>430</v>
      </c>
      <c r="BE71" s="375" t="s">
        <v>430</v>
      </c>
      <c r="BF71" s="375">
        <v>2.82</v>
      </c>
      <c r="BG71" s="374"/>
      <c r="BH71" s="594">
        <v>2.82</v>
      </c>
      <c r="BI71" s="348">
        <v>48.82</v>
      </c>
      <c r="BJ71" s="348">
        <v>19.73</v>
      </c>
      <c r="BK71" s="348">
        <v>28.63</v>
      </c>
      <c r="BL71" s="348" t="s">
        <v>430</v>
      </c>
      <c r="BM71" s="375" t="s">
        <v>430</v>
      </c>
      <c r="BN71" s="375" t="s">
        <v>430</v>
      </c>
      <c r="BO71" s="375" t="s">
        <v>430</v>
      </c>
      <c r="BP71" s="375" t="s">
        <v>430</v>
      </c>
      <c r="BQ71" s="375" t="s">
        <v>430</v>
      </c>
      <c r="BR71" s="374"/>
      <c r="BS71" s="468">
        <v>19.098527951909901</v>
      </c>
      <c r="BT71" s="348">
        <v>13.151561681315201</v>
      </c>
      <c r="BU71" s="374"/>
      <c r="BV71" s="430" t="s">
        <v>555</v>
      </c>
    </row>
    <row r="72" spans="1:74" s="428" customFormat="1" x14ac:dyDescent="0.25">
      <c r="A72" s="345" t="s">
        <v>8365</v>
      </c>
      <c r="B72" s="373"/>
      <c r="C72" s="719">
        <v>46093</v>
      </c>
      <c r="D72" s="373"/>
      <c r="E72" s="346">
        <v>362.29899999999998</v>
      </c>
      <c r="F72" s="373"/>
      <c r="G72" s="347">
        <v>10.394399999999999</v>
      </c>
      <c r="H72" s="374"/>
      <c r="I72" s="843">
        <v>0.31</v>
      </c>
      <c r="J72" s="843">
        <v>6.91</v>
      </c>
      <c r="K72" s="843">
        <v>0.28999999999999998</v>
      </c>
      <c r="L72" s="843">
        <v>0.3</v>
      </c>
      <c r="M72" s="362"/>
      <c r="N72" s="350">
        <v>-4.5644</v>
      </c>
      <c r="O72" s="348">
        <v>1.5218</v>
      </c>
      <c r="P72" s="348">
        <v>4.3680000000000003</v>
      </c>
      <c r="Q72" s="348">
        <v>8.3792000000000009</v>
      </c>
      <c r="R72" s="348">
        <v>7.4894999999999996</v>
      </c>
      <c r="S72" s="348">
        <v>8.0693999999999999</v>
      </c>
      <c r="T72" s="348" t="s">
        <v>430</v>
      </c>
      <c r="U72" s="354" t="s">
        <v>430</v>
      </c>
      <c r="V72" s="348" t="s">
        <v>430</v>
      </c>
      <c r="W72" s="348" t="s">
        <v>430</v>
      </c>
      <c r="X72" s="348" t="s">
        <v>430</v>
      </c>
      <c r="Y72" s="375" t="s">
        <v>430</v>
      </c>
      <c r="Z72" s="348" t="s">
        <v>430</v>
      </c>
      <c r="AA72" s="348">
        <v>7.1919000000000004</v>
      </c>
      <c r="AB72" s="348">
        <v>7.9686000000000003</v>
      </c>
      <c r="AC72" s="348" t="s">
        <v>430</v>
      </c>
      <c r="AD72" s="348" t="s">
        <v>430</v>
      </c>
      <c r="AE72" s="348">
        <v>8.6941000000000006</v>
      </c>
      <c r="AF72" s="348">
        <v>7.9097</v>
      </c>
      <c r="AG72" s="569"/>
      <c r="AH72" s="346">
        <v>77</v>
      </c>
      <c r="AI72" s="346">
        <v>86</v>
      </c>
      <c r="AJ72" s="346">
        <v>95</v>
      </c>
      <c r="AK72" s="346">
        <v>36</v>
      </c>
      <c r="AL72" s="346">
        <v>5</v>
      </c>
      <c r="AM72" s="346">
        <v>16</v>
      </c>
      <c r="AN72" s="346" t="s">
        <v>430</v>
      </c>
      <c r="AO72" s="572" t="s">
        <v>430</v>
      </c>
      <c r="AP72" s="346" t="s">
        <v>430</v>
      </c>
      <c r="AQ72" s="346" t="s">
        <v>430</v>
      </c>
      <c r="AR72" s="346" t="s">
        <v>430</v>
      </c>
      <c r="AS72" s="346" t="s">
        <v>430</v>
      </c>
      <c r="AT72" s="346" t="s">
        <v>430</v>
      </c>
      <c r="AU72" s="346">
        <v>10</v>
      </c>
      <c r="AV72" s="346">
        <v>29</v>
      </c>
      <c r="AW72" s="346" t="s">
        <v>430</v>
      </c>
      <c r="AX72" s="346" t="s">
        <v>430</v>
      </c>
      <c r="AY72" s="346">
        <v>57</v>
      </c>
      <c r="AZ72" s="584"/>
      <c r="BA72" s="467" t="s">
        <v>430</v>
      </c>
      <c r="BB72" s="348">
        <v>96.9</v>
      </c>
      <c r="BC72" s="348" t="s">
        <v>430</v>
      </c>
      <c r="BD72" s="348" t="s">
        <v>430</v>
      </c>
      <c r="BE72" s="375" t="s">
        <v>430</v>
      </c>
      <c r="BF72" s="375">
        <v>3.1</v>
      </c>
      <c r="BG72" s="374"/>
      <c r="BH72" s="594">
        <v>3.09</v>
      </c>
      <c r="BI72" s="348">
        <v>55.51</v>
      </c>
      <c r="BJ72" s="348">
        <v>2.75</v>
      </c>
      <c r="BK72" s="348">
        <v>38.65</v>
      </c>
      <c r="BL72" s="348" t="s">
        <v>430</v>
      </c>
      <c r="BM72" s="375" t="s">
        <v>430</v>
      </c>
      <c r="BN72" s="375" t="s">
        <v>430</v>
      </c>
      <c r="BO72" s="375" t="s">
        <v>430</v>
      </c>
      <c r="BP72" s="375" t="s">
        <v>430</v>
      </c>
      <c r="BQ72" s="375" t="s">
        <v>430</v>
      </c>
      <c r="BR72" s="374"/>
      <c r="BS72" s="468">
        <v>16.4937355083506</v>
      </c>
      <c r="BT72" s="348">
        <v>2.8885440497111499</v>
      </c>
      <c r="BU72" s="374"/>
      <c r="BV72" s="430" t="s">
        <v>555</v>
      </c>
    </row>
    <row r="73" spans="1:74" s="428" customFormat="1" x14ac:dyDescent="0.25">
      <c r="A73" s="345" t="s">
        <v>8366</v>
      </c>
      <c r="B73" s="373"/>
      <c r="C73" s="719">
        <v>44901</v>
      </c>
      <c r="D73" s="373"/>
      <c r="E73" s="346">
        <v>355.81200000000001</v>
      </c>
      <c r="F73" s="373"/>
      <c r="G73" s="347">
        <v>12.992699999999999</v>
      </c>
      <c r="H73" s="374"/>
      <c r="I73" s="843">
        <v>0.9</v>
      </c>
      <c r="J73" s="843">
        <v>5.83</v>
      </c>
      <c r="K73" s="843">
        <v>0.85</v>
      </c>
      <c r="L73" s="843">
        <v>0.88</v>
      </c>
      <c r="M73" s="362"/>
      <c r="N73" s="350">
        <v>-5.3368000000000002</v>
      </c>
      <c r="O73" s="348">
        <v>2.9973000000000001</v>
      </c>
      <c r="P73" s="348">
        <v>1.6860999999999999</v>
      </c>
      <c r="Q73" s="348">
        <v>3.5968</v>
      </c>
      <c r="R73" s="348">
        <v>4.0373999999999999</v>
      </c>
      <c r="S73" s="348">
        <v>5.8940999999999999</v>
      </c>
      <c r="T73" s="348">
        <v>5.1246999999999998</v>
      </c>
      <c r="U73" s="354">
        <v>5.4215</v>
      </c>
      <c r="V73" s="348">
        <v>5.6806999999999999</v>
      </c>
      <c r="W73" s="348">
        <v>6.8975</v>
      </c>
      <c r="X73" s="348">
        <v>7.3685</v>
      </c>
      <c r="Y73" s="375" t="s">
        <v>430</v>
      </c>
      <c r="Z73" s="348" t="s">
        <v>430</v>
      </c>
      <c r="AA73" s="348">
        <v>4.6105</v>
      </c>
      <c r="AB73" s="348">
        <v>5.5461</v>
      </c>
      <c r="AC73" s="348">
        <v>5.3</v>
      </c>
      <c r="AD73" s="348">
        <v>5.4912999999999998</v>
      </c>
      <c r="AE73" s="348">
        <v>3.1490999999999998</v>
      </c>
      <c r="AF73" s="348">
        <v>7.2023000000000001</v>
      </c>
      <c r="AG73" s="569"/>
      <c r="AH73" s="346">
        <v>83</v>
      </c>
      <c r="AI73" s="346">
        <v>80</v>
      </c>
      <c r="AJ73" s="346">
        <v>117</v>
      </c>
      <c r="AK73" s="346">
        <v>98</v>
      </c>
      <c r="AL73" s="346">
        <v>67</v>
      </c>
      <c r="AM73" s="346">
        <v>109</v>
      </c>
      <c r="AN73" s="346">
        <v>87</v>
      </c>
      <c r="AO73" s="572">
        <v>84</v>
      </c>
      <c r="AP73" s="346">
        <v>87</v>
      </c>
      <c r="AQ73" s="346">
        <v>62</v>
      </c>
      <c r="AR73" s="346">
        <v>63</v>
      </c>
      <c r="AS73" s="346" t="s">
        <v>430</v>
      </c>
      <c r="AT73" s="346" t="s">
        <v>430</v>
      </c>
      <c r="AU73" s="346">
        <v>86</v>
      </c>
      <c r="AV73" s="346">
        <v>125</v>
      </c>
      <c r="AW73" s="346">
        <v>92</v>
      </c>
      <c r="AX73" s="346">
        <v>95</v>
      </c>
      <c r="AY73" s="346">
        <v>120</v>
      </c>
      <c r="AZ73" s="584"/>
      <c r="BA73" s="467">
        <v>96.87</v>
      </c>
      <c r="BB73" s="348" t="s">
        <v>430</v>
      </c>
      <c r="BC73" s="348" t="s">
        <v>430</v>
      </c>
      <c r="BD73" s="348" t="s">
        <v>430</v>
      </c>
      <c r="BE73" s="375" t="s">
        <v>430</v>
      </c>
      <c r="BF73" s="375">
        <v>3.13</v>
      </c>
      <c r="BG73" s="374"/>
      <c r="BH73" s="594">
        <v>3.12</v>
      </c>
      <c r="BI73" s="348" t="s">
        <v>430</v>
      </c>
      <c r="BJ73" s="348" t="s">
        <v>430</v>
      </c>
      <c r="BK73" s="348" t="s">
        <v>430</v>
      </c>
      <c r="BL73" s="348" t="s">
        <v>430</v>
      </c>
      <c r="BM73" s="375">
        <v>96.87</v>
      </c>
      <c r="BN73" s="375" t="s">
        <v>430</v>
      </c>
      <c r="BO73" s="375" t="s">
        <v>430</v>
      </c>
      <c r="BP73" s="375" t="s">
        <v>430</v>
      </c>
      <c r="BQ73" s="375" t="s">
        <v>430</v>
      </c>
      <c r="BR73" s="374"/>
      <c r="BS73" s="468" t="s">
        <v>430</v>
      </c>
      <c r="BT73" s="348" t="s">
        <v>430</v>
      </c>
      <c r="BU73" s="374"/>
      <c r="BV73" s="430" t="s">
        <v>555</v>
      </c>
    </row>
    <row r="74" spans="1:74" s="428" customFormat="1" x14ac:dyDescent="0.25">
      <c r="A74" s="345" t="s">
        <v>8367</v>
      </c>
      <c r="B74" s="373"/>
      <c r="C74" s="719">
        <v>45729</v>
      </c>
      <c r="D74" s="373"/>
      <c r="E74" s="346">
        <v>346.815</v>
      </c>
      <c r="F74" s="373"/>
      <c r="G74" s="347">
        <v>11.110200000000001</v>
      </c>
      <c r="H74" s="374"/>
      <c r="I74" s="843">
        <v>0.31507000000000002</v>
      </c>
      <c r="J74" s="843">
        <v>6.95</v>
      </c>
      <c r="K74" s="843">
        <v>0.30685000000000001</v>
      </c>
      <c r="L74" s="843">
        <v>0.31233</v>
      </c>
      <c r="M74" s="362"/>
      <c r="N74" s="350">
        <v>-4.2704000000000004</v>
      </c>
      <c r="O74" s="348">
        <v>5.3682999999999996</v>
      </c>
      <c r="P74" s="348">
        <v>5.8261000000000003</v>
      </c>
      <c r="Q74" s="348">
        <v>9.2550000000000008</v>
      </c>
      <c r="R74" s="348">
        <v>7.8841000000000001</v>
      </c>
      <c r="S74" s="348">
        <v>8.2266999999999992</v>
      </c>
      <c r="T74" s="348">
        <v>7.9248000000000003</v>
      </c>
      <c r="U74" s="354">
        <v>7.1798999999999999</v>
      </c>
      <c r="V74" s="348">
        <v>7.0502000000000002</v>
      </c>
      <c r="W74" s="348" t="s">
        <v>430</v>
      </c>
      <c r="X74" s="348" t="s">
        <v>430</v>
      </c>
      <c r="Y74" s="375" t="s">
        <v>430</v>
      </c>
      <c r="Z74" s="348" t="s">
        <v>430</v>
      </c>
      <c r="AA74" s="348">
        <v>7.4448999999999996</v>
      </c>
      <c r="AB74" s="348">
        <v>8.0988000000000007</v>
      </c>
      <c r="AC74" s="348">
        <v>7.2656000000000001</v>
      </c>
      <c r="AD74" s="348">
        <v>7.0358999999999998</v>
      </c>
      <c r="AE74" s="348">
        <v>9.8825000000000003</v>
      </c>
      <c r="AF74" s="348">
        <v>7.2914000000000003</v>
      </c>
      <c r="AG74" s="569"/>
      <c r="AH74" s="346">
        <v>75</v>
      </c>
      <c r="AI74" s="346">
        <v>56</v>
      </c>
      <c r="AJ74" s="346">
        <v>65</v>
      </c>
      <c r="AK74" s="346">
        <v>18</v>
      </c>
      <c r="AL74" s="346">
        <v>1</v>
      </c>
      <c r="AM74" s="346">
        <v>11</v>
      </c>
      <c r="AN74" s="346">
        <v>1</v>
      </c>
      <c r="AO74" s="572">
        <v>3</v>
      </c>
      <c r="AP74" s="346">
        <v>6</v>
      </c>
      <c r="AQ74" s="346" t="s">
        <v>430</v>
      </c>
      <c r="AR74" s="346" t="s">
        <v>430</v>
      </c>
      <c r="AS74" s="346" t="s">
        <v>430</v>
      </c>
      <c r="AT74" s="346" t="s">
        <v>430</v>
      </c>
      <c r="AU74" s="346">
        <v>1</v>
      </c>
      <c r="AV74" s="346">
        <v>26</v>
      </c>
      <c r="AW74" s="346">
        <v>3</v>
      </c>
      <c r="AX74" s="346">
        <v>5</v>
      </c>
      <c r="AY74" s="346">
        <v>39</v>
      </c>
      <c r="AZ74" s="584"/>
      <c r="BA74" s="467" t="s">
        <v>430</v>
      </c>
      <c r="BB74" s="348">
        <v>95.86</v>
      </c>
      <c r="BC74" s="348" t="s">
        <v>430</v>
      </c>
      <c r="BD74" s="348" t="s">
        <v>430</v>
      </c>
      <c r="BE74" s="375" t="s">
        <v>430</v>
      </c>
      <c r="BF74" s="375">
        <v>4.1399999999999997</v>
      </c>
      <c r="BG74" s="374"/>
      <c r="BH74" s="594">
        <v>4.12</v>
      </c>
      <c r="BI74" s="348">
        <v>60.7</v>
      </c>
      <c r="BJ74" s="348">
        <v>12.54</v>
      </c>
      <c r="BK74" s="348">
        <v>22.62</v>
      </c>
      <c r="BL74" s="348" t="s">
        <v>430</v>
      </c>
      <c r="BM74" s="375" t="s">
        <v>430</v>
      </c>
      <c r="BN74" s="375" t="s">
        <v>430</v>
      </c>
      <c r="BO74" s="375" t="s">
        <v>430</v>
      </c>
      <c r="BP74" s="375" t="s">
        <v>430</v>
      </c>
      <c r="BQ74" s="375" t="s">
        <v>430</v>
      </c>
      <c r="BR74" s="374"/>
      <c r="BS74" s="468">
        <v>7.0571241999999996</v>
      </c>
      <c r="BT74" s="348">
        <v>19.616872959999998</v>
      </c>
      <c r="BU74" s="374"/>
      <c r="BV74" s="430" t="s">
        <v>555</v>
      </c>
    </row>
    <row r="75" spans="1:74" s="428" customFormat="1" x14ac:dyDescent="0.25">
      <c r="A75" s="345" t="s">
        <v>8368</v>
      </c>
      <c r="B75" s="373"/>
      <c r="C75" s="719">
        <v>44861</v>
      </c>
      <c r="D75" s="373"/>
      <c r="E75" s="841">
        <v>341.21</v>
      </c>
      <c r="F75" s="373"/>
      <c r="G75" s="347" t="s">
        <v>430</v>
      </c>
      <c r="H75" s="374"/>
      <c r="I75" s="843">
        <v>0.05</v>
      </c>
      <c r="J75" s="843">
        <v>5.83</v>
      </c>
      <c r="K75" s="843">
        <v>0.04</v>
      </c>
      <c r="L75" s="843">
        <v>0.04</v>
      </c>
      <c r="M75" s="362"/>
      <c r="N75" s="350" t="s">
        <v>430</v>
      </c>
      <c r="O75" s="348" t="s">
        <v>430</v>
      </c>
      <c r="P75" s="348" t="s">
        <v>430</v>
      </c>
      <c r="Q75" s="348" t="s">
        <v>430</v>
      </c>
      <c r="R75" s="348" t="s">
        <v>430</v>
      </c>
      <c r="S75" s="348" t="s">
        <v>430</v>
      </c>
      <c r="T75" s="348" t="s">
        <v>430</v>
      </c>
      <c r="U75" s="354" t="s">
        <v>430</v>
      </c>
      <c r="V75" s="348" t="s">
        <v>430</v>
      </c>
      <c r="W75" s="348" t="s">
        <v>430</v>
      </c>
      <c r="X75" s="348" t="s">
        <v>430</v>
      </c>
      <c r="Y75" s="375" t="s">
        <v>430</v>
      </c>
      <c r="Z75" s="348" t="s">
        <v>430</v>
      </c>
      <c r="AA75" s="348" t="s">
        <v>430</v>
      </c>
      <c r="AB75" s="348" t="s">
        <v>430</v>
      </c>
      <c r="AC75" s="348" t="s">
        <v>430</v>
      </c>
      <c r="AD75" s="348" t="s">
        <v>430</v>
      </c>
      <c r="AE75" s="348" t="s">
        <v>430</v>
      </c>
      <c r="AF75" s="348" t="s">
        <v>430</v>
      </c>
      <c r="AG75" s="569"/>
      <c r="AH75" s="346" t="s">
        <v>430</v>
      </c>
      <c r="AI75" s="346" t="s">
        <v>430</v>
      </c>
      <c r="AJ75" s="346" t="s">
        <v>430</v>
      </c>
      <c r="AK75" s="346" t="s">
        <v>430</v>
      </c>
      <c r="AL75" s="346" t="s">
        <v>430</v>
      </c>
      <c r="AM75" s="346" t="s">
        <v>430</v>
      </c>
      <c r="AN75" s="346" t="s">
        <v>430</v>
      </c>
      <c r="AO75" s="572" t="s">
        <v>430</v>
      </c>
      <c r="AP75" s="346" t="s">
        <v>430</v>
      </c>
      <c r="AQ75" s="346" t="s">
        <v>430</v>
      </c>
      <c r="AR75" s="346" t="s">
        <v>430</v>
      </c>
      <c r="AS75" s="346" t="s">
        <v>430</v>
      </c>
      <c r="AT75" s="346" t="s">
        <v>430</v>
      </c>
      <c r="AU75" s="346" t="s">
        <v>430</v>
      </c>
      <c r="AV75" s="346" t="s">
        <v>430</v>
      </c>
      <c r="AW75" s="346" t="s">
        <v>430</v>
      </c>
      <c r="AX75" s="346" t="s">
        <v>430</v>
      </c>
      <c r="AY75" s="346" t="s">
        <v>430</v>
      </c>
      <c r="AZ75" s="584"/>
      <c r="BA75" s="467" t="s">
        <v>430</v>
      </c>
      <c r="BB75" s="348">
        <v>2.4900000000000002</v>
      </c>
      <c r="BC75" s="348" t="s">
        <v>430</v>
      </c>
      <c r="BD75" s="348" t="s">
        <v>430</v>
      </c>
      <c r="BE75" s="375" t="s">
        <v>430</v>
      </c>
      <c r="BF75" s="375">
        <v>97.51</v>
      </c>
      <c r="BG75" s="374"/>
      <c r="BH75" s="594">
        <v>96.98</v>
      </c>
      <c r="BI75" s="348" t="s">
        <v>430</v>
      </c>
      <c r="BJ75" s="348" t="s">
        <v>430</v>
      </c>
      <c r="BK75" s="348">
        <v>2.4900000000000002</v>
      </c>
      <c r="BL75" s="348" t="s">
        <v>430</v>
      </c>
      <c r="BM75" s="375" t="s">
        <v>430</v>
      </c>
      <c r="BN75" s="375" t="s">
        <v>430</v>
      </c>
      <c r="BO75" s="375" t="s">
        <v>430</v>
      </c>
      <c r="BP75" s="375" t="s">
        <v>430</v>
      </c>
      <c r="BQ75" s="375" t="s">
        <v>430</v>
      </c>
      <c r="BR75" s="374"/>
      <c r="BS75" s="468" t="s">
        <v>430</v>
      </c>
      <c r="BT75" s="348" t="s">
        <v>430</v>
      </c>
      <c r="BU75" s="374"/>
      <c r="BV75" s="430" t="s">
        <v>555</v>
      </c>
    </row>
    <row r="76" spans="1:74" s="428" customFormat="1" x14ac:dyDescent="0.25">
      <c r="A76" s="345" t="s">
        <v>8369</v>
      </c>
      <c r="B76" s="373"/>
      <c r="C76" s="719">
        <v>44950</v>
      </c>
      <c r="D76" s="373"/>
      <c r="E76" s="346">
        <v>337.94400000000002</v>
      </c>
      <c r="F76" s="373"/>
      <c r="G76" s="347">
        <v>12.9871</v>
      </c>
      <c r="H76" s="374"/>
      <c r="I76" s="843">
        <v>1.67</v>
      </c>
      <c r="J76" s="843">
        <v>6.5045400000000004</v>
      </c>
      <c r="K76" s="843">
        <v>1.51</v>
      </c>
      <c r="L76" s="843">
        <v>1.56</v>
      </c>
      <c r="M76" s="362"/>
      <c r="N76" s="350">
        <v>16.026800000000001</v>
      </c>
      <c r="O76" s="348">
        <v>7.593</v>
      </c>
      <c r="P76" s="348">
        <v>6.8343999999999996</v>
      </c>
      <c r="Q76" s="348">
        <v>5.6734</v>
      </c>
      <c r="R76" s="348">
        <v>4.3678999999999997</v>
      </c>
      <c r="S76" s="348">
        <v>7.1212</v>
      </c>
      <c r="T76" s="348">
        <v>4.9599000000000002</v>
      </c>
      <c r="U76" s="354">
        <v>5.2929000000000004</v>
      </c>
      <c r="V76" s="348">
        <v>6.0068000000000001</v>
      </c>
      <c r="W76" s="348">
        <v>7.1069000000000004</v>
      </c>
      <c r="X76" s="348">
        <v>7.5673000000000004</v>
      </c>
      <c r="Y76" s="375" t="s">
        <v>430</v>
      </c>
      <c r="Z76" s="348" t="s">
        <v>430</v>
      </c>
      <c r="AA76" s="348">
        <v>5.5881999999999996</v>
      </c>
      <c r="AB76" s="348">
        <v>6.7439999999999998</v>
      </c>
      <c r="AC76" s="348">
        <v>5.1688000000000001</v>
      </c>
      <c r="AD76" s="348">
        <v>5.7685000000000004</v>
      </c>
      <c r="AE76" s="348">
        <v>8.8180999999999994</v>
      </c>
      <c r="AF76" s="348">
        <v>7.4656000000000002</v>
      </c>
      <c r="AG76" s="569"/>
      <c r="AH76" s="346">
        <v>19</v>
      </c>
      <c r="AI76" s="346">
        <v>35</v>
      </c>
      <c r="AJ76" s="346">
        <v>50</v>
      </c>
      <c r="AK76" s="346">
        <v>69</v>
      </c>
      <c r="AL76" s="346">
        <v>57</v>
      </c>
      <c r="AM76" s="346">
        <v>49</v>
      </c>
      <c r="AN76" s="346">
        <v>96</v>
      </c>
      <c r="AO76" s="572">
        <v>94</v>
      </c>
      <c r="AP76" s="346">
        <v>53</v>
      </c>
      <c r="AQ76" s="346">
        <v>29</v>
      </c>
      <c r="AR76" s="346">
        <v>32</v>
      </c>
      <c r="AS76" s="346" t="s">
        <v>430</v>
      </c>
      <c r="AT76" s="346" t="s">
        <v>430</v>
      </c>
      <c r="AU76" s="346">
        <v>47</v>
      </c>
      <c r="AV76" s="346">
        <v>78</v>
      </c>
      <c r="AW76" s="346">
        <v>98</v>
      </c>
      <c r="AX76" s="346">
        <v>67</v>
      </c>
      <c r="AY76" s="346">
        <v>54</v>
      </c>
      <c r="AZ76" s="584"/>
      <c r="BA76" s="467">
        <v>96.66</v>
      </c>
      <c r="BB76" s="348" t="s">
        <v>430</v>
      </c>
      <c r="BC76" s="348" t="s">
        <v>430</v>
      </c>
      <c r="BD76" s="348" t="s">
        <v>430</v>
      </c>
      <c r="BE76" s="375" t="s">
        <v>430</v>
      </c>
      <c r="BF76" s="375">
        <v>3.34</v>
      </c>
      <c r="BG76" s="374"/>
      <c r="BH76" s="594">
        <v>3.34</v>
      </c>
      <c r="BI76" s="348" t="s">
        <v>430</v>
      </c>
      <c r="BJ76" s="348" t="s">
        <v>430</v>
      </c>
      <c r="BK76" s="348" t="s">
        <v>430</v>
      </c>
      <c r="BL76" s="348" t="s">
        <v>430</v>
      </c>
      <c r="BM76" s="375">
        <v>96.66</v>
      </c>
      <c r="BN76" s="375" t="s">
        <v>430</v>
      </c>
      <c r="BO76" s="375" t="s">
        <v>430</v>
      </c>
      <c r="BP76" s="375" t="s">
        <v>430</v>
      </c>
      <c r="BQ76" s="375" t="s">
        <v>430</v>
      </c>
      <c r="BR76" s="374"/>
      <c r="BS76" s="468" t="s">
        <v>430</v>
      </c>
      <c r="BT76" s="348" t="s">
        <v>430</v>
      </c>
      <c r="BU76" s="374"/>
      <c r="BV76" s="430" t="s">
        <v>555</v>
      </c>
    </row>
    <row r="77" spans="1:74" s="428" customFormat="1" x14ac:dyDescent="0.25">
      <c r="A77" s="345" t="s">
        <v>8370</v>
      </c>
      <c r="B77" s="373"/>
      <c r="C77" s="719">
        <v>44889</v>
      </c>
      <c r="D77" s="373"/>
      <c r="E77" s="346">
        <v>333.57799999999997</v>
      </c>
      <c r="F77" s="373"/>
      <c r="G77" s="347">
        <v>13.178900000000001</v>
      </c>
      <c r="H77" s="374"/>
      <c r="I77" s="843">
        <v>1.58</v>
      </c>
      <c r="J77" s="843">
        <v>6.56</v>
      </c>
      <c r="K77" s="843">
        <v>1.44</v>
      </c>
      <c r="L77" s="843">
        <v>1.48</v>
      </c>
      <c r="M77" s="362"/>
      <c r="N77" s="350">
        <v>8.8648000000000007</v>
      </c>
      <c r="O77" s="348">
        <v>5.6341000000000001</v>
      </c>
      <c r="P77" s="348">
        <v>5.8623000000000003</v>
      </c>
      <c r="Q77" s="348">
        <v>6.4055</v>
      </c>
      <c r="R77" s="348">
        <v>4.0071000000000003</v>
      </c>
      <c r="S77" s="348">
        <v>7.0220000000000002</v>
      </c>
      <c r="T77" s="348">
        <v>5.0773000000000001</v>
      </c>
      <c r="U77" s="354">
        <v>5.3943000000000003</v>
      </c>
      <c r="V77" s="348">
        <v>6.0632999999999999</v>
      </c>
      <c r="W77" s="348">
        <v>7.1269</v>
      </c>
      <c r="X77" s="348">
        <v>7.5971000000000002</v>
      </c>
      <c r="Y77" s="375" t="s">
        <v>430</v>
      </c>
      <c r="Z77" s="348" t="s">
        <v>430</v>
      </c>
      <c r="AA77" s="348">
        <v>5.5768000000000004</v>
      </c>
      <c r="AB77" s="348">
        <v>6.5362</v>
      </c>
      <c r="AC77" s="348">
        <v>5.3282999999999996</v>
      </c>
      <c r="AD77" s="348">
        <v>5.8442999999999996</v>
      </c>
      <c r="AE77" s="348">
        <v>8.5780999999999992</v>
      </c>
      <c r="AF77" s="348">
        <v>7.54</v>
      </c>
      <c r="AG77" s="569"/>
      <c r="AH77" s="346">
        <v>36</v>
      </c>
      <c r="AI77" s="346">
        <v>53</v>
      </c>
      <c r="AJ77" s="346">
        <v>62</v>
      </c>
      <c r="AK77" s="346">
        <v>56</v>
      </c>
      <c r="AL77" s="346">
        <v>70</v>
      </c>
      <c r="AM77" s="346">
        <v>55</v>
      </c>
      <c r="AN77" s="346">
        <v>88</v>
      </c>
      <c r="AO77" s="572">
        <v>88</v>
      </c>
      <c r="AP77" s="346">
        <v>47</v>
      </c>
      <c r="AQ77" s="346">
        <v>25</v>
      </c>
      <c r="AR77" s="346">
        <v>26</v>
      </c>
      <c r="AS77" s="346" t="s">
        <v>430</v>
      </c>
      <c r="AT77" s="346" t="s">
        <v>430</v>
      </c>
      <c r="AU77" s="346">
        <v>48</v>
      </c>
      <c r="AV77" s="346">
        <v>89</v>
      </c>
      <c r="AW77" s="346">
        <v>89</v>
      </c>
      <c r="AX77" s="346">
        <v>62</v>
      </c>
      <c r="AY77" s="346">
        <v>62</v>
      </c>
      <c r="AZ77" s="584"/>
      <c r="BA77" s="467">
        <v>96.68</v>
      </c>
      <c r="BB77" s="348" t="s">
        <v>430</v>
      </c>
      <c r="BC77" s="348" t="s">
        <v>430</v>
      </c>
      <c r="BD77" s="348" t="s">
        <v>430</v>
      </c>
      <c r="BE77" s="375" t="s">
        <v>430</v>
      </c>
      <c r="BF77" s="375">
        <v>3.32</v>
      </c>
      <c r="BG77" s="374"/>
      <c r="BH77" s="594">
        <v>3.32</v>
      </c>
      <c r="BI77" s="348" t="s">
        <v>430</v>
      </c>
      <c r="BJ77" s="348" t="s">
        <v>430</v>
      </c>
      <c r="BK77" s="348" t="s">
        <v>430</v>
      </c>
      <c r="BL77" s="348" t="s">
        <v>430</v>
      </c>
      <c r="BM77" s="375">
        <v>96.68</v>
      </c>
      <c r="BN77" s="375" t="s">
        <v>430</v>
      </c>
      <c r="BO77" s="375" t="s">
        <v>430</v>
      </c>
      <c r="BP77" s="375" t="s">
        <v>430</v>
      </c>
      <c r="BQ77" s="375" t="s">
        <v>430</v>
      </c>
      <c r="BR77" s="374"/>
      <c r="BS77" s="468" t="s">
        <v>430</v>
      </c>
      <c r="BT77" s="348" t="s">
        <v>430</v>
      </c>
      <c r="BU77" s="374"/>
      <c r="BV77" s="430" t="s">
        <v>555</v>
      </c>
    </row>
    <row r="78" spans="1:74" s="428" customFormat="1" x14ac:dyDescent="0.25">
      <c r="A78" s="345" t="s">
        <v>8371</v>
      </c>
      <c r="B78" s="373"/>
      <c r="C78" s="719">
        <v>44977</v>
      </c>
      <c r="D78" s="373"/>
      <c r="E78" s="346">
        <v>324.25</v>
      </c>
      <c r="F78" s="373"/>
      <c r="G78" s="347">
        <v>13.0151</v>
      </c>
      <c r="H78" s="374"/>
      <c r="I78" s="843">
        <v>2.6</v>
      </c>
      <c r="J78" s="843">
        <v>6.78</v>
      </c>
      <c r="K78" s="843">
        <v>2.2599999999999998</v>
      </c>
      <c r="L78" s="843">
        <v>2.34</v>
      </c>
      <c r="M78" s="362"/>
      <c r="N78" s="350">
        <v>-3.0846</v>
      </c>
      <c r="O78" s="348">
        <v>-1.3086</v>
      </c>
      <c r="P78" s="348">
        <v>4.8521999999999998</v>
      </c>
      <c r="Q78" s="348">
        <v>2.6267999999999998</v>
      </c>
      <c r="R78" s="348">
        <v>1.0503</v>
      </c>
      <c r="S78" s="348">
        <v>5.8776000000000002</v>
      </c>
      <c r="T78" s="348">
        <v>5.0049999999999999</v>
      </c>
      <c r="U78" s="354">
        <v>4.9941000000000004</v>
      </c>
      <c r="V78" s="348">
        <v>5.8860999999999999</v>
      </c>
      <c r="W78" s="348">
        <v>7.0305999999999997</v>
      </c>
      <c r="X78" s="348">
        <v>7.61</v>
      </c>
      <c r="Y78" s="375" t="s">
        <v>430</v>
      </c>
      <c r="Z78" s="348" t="s">
        <v>430</v>
      </c>
      <c r="AA78" s="348">
        <v>3.9054000000000002</v>
      </c>
      <c r="AB78" s="348">
        <v>6.5012999999999996</v>
      </c>
      <c r="AC78" s="348">
        <v>5.1477000000000004</v>
      </c>
      <c r="AD78" s="348">
        <v>5.5488999999999997</v>
      </c>
      <c r="AE78" s="348">
        <v>7.0246000000000004</v>
      </c>
      <c r="AF78" s="348">
        <v>7.6919000000000004</v>
      </c>
      <c r="AG78" s="569"/>
      <c r="AH78" s="346">
        <v>69</v>
      </c>
      <c r="AI78" s="346">
        <v>106</v>
      </c>
      <c r="AJ78" s="346">
        <v>89</v>
      </c>
      <c r="AK78" s="346">
        <v>104</v>
      </c>
      <c r="AL78" s="346">
        <v>95</v>
      </c>
      <c r="AM78" s="346">
        <v>111</v>
      </c>
      <c r="AN78" s="346">
        <v>91</v>
      </c>
      <c r="AO78" s="572">
        <v>106</v>
      </c>
      <c r="AP78" s="346">
        <v>68</v>
      </c>
      <c r="AQ78" s="346">
        <v>45</v>
      </c>
      <c r="AR78" s="346">
        <v>22</v>
      </c>
      <c r="AS78" s="346" t="s">
        <v>430</v>
      </c>
      <c r="AT78" s="346" t="s">
        <v>430</v>
      </c>
      <c r="AU78" s="346">
        <v>102</v>
      </c>
      <c r="AV78" s="346">
        <v>91</v>
      </c>
      <c r="AW78" s="346">
        <v>101</v>
      </c>
      <c r="AX78" s="346">
        <v>87</v>
      </c>
      <c r="AY78" s="346">
        <v>82</v>
      </c>
      <c r="AZ78" s="584"/>
      <c r="BA78" s="467">
        <v>96.61</v>
      </c>
      <c r="BB78" s="348" t="s">
        <v>430</v>
      </c>
      <c r="BC78" s="348" t="s">
        <v>430</v>
      </c>
      <c r="BD78" s="348" t="s">
        <v>430</v>
      </c>
      <c r="BE78" s="375" t="s">
        <v>430</v>
      </c>
      <c r="BF78" s="375">
        <v>3.39</v>
      </c>
      <c r="BG78" s="374"/>
      <c r="BH78" s="594">
        <v>3.38</v>
      </c>
      <c r="BI78" s="348" t="s">
        <v>430</v>
      </c>
      <c r="BJ78" s="348" t="s">
        <v>430</v>
      </c>
      <c r="BK78" s="348" t="s">
        <v>430</v>
      </c>
      <c r="BL78" s="348" t="s">
        <v>430</v>
      </c>
      <c r="BM78" s="375">
        <v>96.61</v>
      </c>
      <c r="BN78" s="375" t="s">
        <v>430</v>
      </c>
      <c r="BO78" s="375" t="s">
        <v>430</v>
      </c>
      <c r="BP78" s="375" t="s">
        <v>430</v>
      </c>
      <c r="BQ78" s="375" t="s">
        <v>430</v>
      </c>
      <c r="BR78" s="374"/>
      <c r="BS78" s="468" t="s">
        <v>430</v>
      </c>
      <c r="BT78" s="348" t="s">
        <v>430</v>
      </c>
      <c r="BU78" s="374"/>
      <c r="BV78" s="430" t="s">
        <v>555</v>
      </c>
    </row>
    <row r="79" spans="1:74" s="428" customFormat="1" x14ac:dyDescent="0.25">
      <c r="A79" s="345" t="s">
        <v>8372</v>
      </c>
      <c r="B79" s="373"/>
      <c r="C79" s="719">
        <v>44854</v>
      </c>
      <c r="D79" s="373"/>
      <c r="E79" s="841">
        <v>315.58</v>
      </c>
      <c r="F79" s="373"/>
      <c r="G79" s="347" t="s">
        <v>430</v>
      </c>
      <c r="H79" s="374"/>
      <c r="I79" s="348" t="s">
        <v>430</v>
      </c>
      <c r="J79" s="348" t="s">
        <v>430</v>
      </c>
      <c r="K79" s="348" t="s">
        <v>430</v>
      </c>
      <c r="L79" s="348" t="s">
        <v>430</v>
      </c>
      <c r="M79" s="362"/>
      <c r="N79" s="350" t="s">
        <v>430</v>
      </c>
      <c r="O79" s="348" t="s">
        <v>430</v>
      </c>
      <c r="P79" s="348" t="s">
        <v>430</v>
      </c>
      <c r="Q79" s="348" t="s">
        <v>430</v>
      </c>
      <c r="R79" s="348" t="s">
        <v>430</v>
      </c>
      <c r="S79" s="348" t="s">
        <v>430</v>
      </c>
      <c r="T79" s="348" t="s">
        <v>430</v>
      </c>
      <c r="U79" s="354" t="s">
        <v>430</v>
      </c>
      <c r="V79" s="348" t="s">
        <v>430</v>
      </c>
      <c r="W79" s="348" t="s">
        <v>430</v>
      </c>
      <c r="X79" s="348" t="s">
        <v>430</v>
      </c>
      <c r="Y79" s="375" t="s">
        <v>430</v>
      </c>
      <c r="Z79" s="348" t="s">
        <v>430</v>
      </c>
      <c r="AA79" s="348" t="s">
        <v>430</v>
      </c>
      <c r="AB79" s="348" t="s">
        <v>430</v>
      </c>
      <c r="AC79" s="348" t="s">
        <v>430</v>
      </c>
      <c r="AD79" s="348" t="s">
        <v>430</v>
      </c>
      <c r="AE79" s="348" t="s">
        <v>430</v>
      </c>
      <c r="AF79" s="348" t="s">
        <v>430</v>
      </c>
      <c r="AG79" s="569"/>
      <c r="AH79" s="346" t="s">
        <v>430</v>
      </c>
      <c r="AI79" s="346" t="s">
        <v>430</v>
      </c>
      <c r="AJ79" s="346" t="s">
        <v>430</v>
      </c>
      <c r="AK79" s="346" t="s">
        <v>430</v>
      </c>
      <c r="AL79" s="346" t="s">
        <v>430</v>
      </c>
      <c r="AM79" s="346" t="s">
        <v>430</v>
      </c>
      <c r="AN79" s="346" t="s">
        <v>430</v>
      </c>
      <c r="AO79" s="572" t="s">
        <v>430</v>
      </c>
      <c r="AP79" s="346" t="s">
        <v>430</v>
      </c>
      <c r="AQ79" s="346" t="s">
        <v>430</v>
      </c>
      <c r="AR79" s="346" t="s">
        <v>430</v>
      </c>
      <c r="AS79" s="346" t="s">
        <v>430</v>
      </c>
      <c r="AT79" s="346" t="s">
        <v>430</v>
      </c>
      <c r="AU79" s="346" t="s">
        <v>430</v>
      </c>
      <c r="AV79" s="346" t="s">
        <v>430</v>
      </c>
      <c r="AW79" s="346" t="s">
        <v>430</v>
      </c>
      <c r="AX79" s="346" t="s">
        <v>430</v>
      </c>
      <c r="AY79" s="346" t="s">
        <v>430</v>
      </c>
      <c r="AZ79" s="584"/>
      <c r="BA79" s="467" t="s">
        <v>430</v>
      </c>
      <c r="BB79" s="348" t="s">
        <v>430</v>
      </c>
      <c r="BC79" s="348" t="s">
        <v>430</v>
      </c>
      <c r="BD79" s="348" t="s">
        <v>430</v>
      </c>
      <c r="BE79" s="375" t="s">
        <v>430</v>
      </c>
      <c r="BF79" s="375" t="s">
        <v>430</v>
      </c>
      <c r="BG79" s="374"/>
      <c r="BH79" s="594" t="s">
        <v>430</v>
      </c>
      <c r="BI79" s="348" t="s">
        <v>430</v>
      </c>
      <c r="BJ79" s="348" t="s">
        <v>430</v>
      </c>
      <c r="BK79" s="348" t="s">
        <v>430</v>
      </c>
      <c r="BL79" s="348" t="s">
        <v>430</v>
      </c>
      <c r="BM79" s="375" t="s">
        <v>430</v>
      </c>
      <c r="BN79" s="375" t="s">
        <v>430</v>
      </c>
      <c r="BO79" s="375" t="s">
        <v>430</v>
      </c>
      <c r="BP79" s="375" t="s">
        <v>430</v>
      </c>
      <c r="BQ79" s="375" t="s">
        <v>430</v>
      </c>
      <c r="BR79" s="374"/>
      <c r="BS79" s="468" t="s">
        <v>430</v>
      </c>
      <c r="BT79" s="348" t="s">
        <v>430</v>
      </c>
      <c r="BU79" s="374"/>
      <c r="BV79" s="430" t="s">
        <v>555</v>
      </c>
    </row>
    <row r="80" spans="1:74" s="428" customFormat="1" x14ac:dyDescent="0.25">
      <c r="A80" s="345" t="s">
        <v>8373</v>
      </c>
      <c r="B80" s="373"/>
      <c r="C80" s="719">
        <v>44951</v>
      </c>
      <c r="D80" s="373"/>
      <c r="E80" s="346">
        <v>273.00799999999998</v>
      </c>
      <c r="F80" s="373"/>
      <c r="G80" s="347">
        <v>13.145799999999999</v>
      </c>
      <c r="H80" s="374"/>
      <c r="I80" s="348">
        <v>6.1313000000000004</v>
      </c>
      <c r="J80" s="348">
        <v>7.1332000000000004</v>
      </c>
      <c r="K80" s="843">
        <v>4.7699999999999996</v>
      </c>
      <c r="L80" s="348">
        <v>4.9485999999999999</v>
      </c>
      <c r="M80" s="362"/>
      <c r="N80" s="350">
        <v>-67.069100000000006</v>
      </c>
      <c r="O80" s="348">
        <v>-4.3483999999999998</v>
      </c>
      <c r="P80" s="348">
        <v>5.9565999999999999</v>
      </c>
      <c r="Q80" s="348">
        <v>-4.9092000000000002</v>
      </c>
      <c r="R80" s="348">
        <v>-6.1035000000000004</v>
      </c>
      <c r="S80" s="348">
        <v>7.1307</v>
      </c>
      <c r="T80" s="348">
        <v>4.9555999999999996</v>
      </c>
      <c r="U80" s="354">
        <v>5.29</v>
      </c>
      <c r="V80" s="348">
        <v>5.7110000000000003</v>
      </c>
      <c r="W80" s="348">
        <v>6.7305000000000001</v>
      </c>
      <c r="X80" s="348">
        <v>7.5467000000000004</v>
      </c>
      <c r="Y80" s="375" t="s">
        <v>430</v>
      </c>
      <c r="Z80" s="348" t="s">
        <v>430</v>
      </c>
      <c r="AA80" s="348">
        <v>3.5181</v>
      </c>
      <c r="AB80" s="348">
        <v>9.0122</v>
      </c>
      <c r="AC80" s="348">
        <v>5.7824999999999998</v>
      </c>
      <c r="AD80" s="348">
        <v>5.5674999999999999</v>
      </c>
      <c r="AE80" s="348">
        <v>3.3071000000000002</v>
      </c>
      <c r="AF80" s="348">
        <v>7.8319000000000001</v>
      </c>
      <c r="AG80" s="569"/>
      <c r="AH80" s="346">
        <v>119</v>
      </c>
      <c r="AI80" s="346">
        <v>118</v>
      </c>
      <c r="AJ80" s="346">
        <v>61</v>
      </c>
      <c r="AK80" s="346">
        <v>120</v>
      </c>
      <c r="AL80" s="346">
        <v>118</v>
      </c>
      <c r="AM80" s="346">
        <v>48</v>
      </c>
      <c r="AN80" s="346">
        <v>98</v>
      </c>
      <c r="AO80" s="572">
        <v>95</v>
      </c>
      <c r="AP80" s="346">
        <v>80</v>
      </c>
      <c r="AQ80" s="346">
        <v>76</v>
      </c>
      <c r="AR80" s="346">
        <v>34</v>
      </c>
      <c r="AS80" s="346" t="s">
        <v>430</v>
      </c>
      <c r="AT80" s="346" t="s">
        <v>430</v>
      </c>
      <c r="AU80" s="346">
        <v>106</v>
      </c>
      <c r="AV80" s="346">
        <v>13</v>
      </c>
      <c r="AW80" s="346">
        <v>53</v>
      </c>
      <c r="AX80" s="346">
        <v>83</v>
      </c>
      <c r="AY80" s="346">
        <v>118</v>
      </c>
      <c r="AZ80" s="584"/>
      <c r="BA80" s="467">
        <v>97.53</v>
      </c>
      <c r="BB80" s="348" t="s">
        <v>430</v>
      </c>
      <c r="BC80" s="348" t="s">
        <v>430</v>
      </c>
      <c r="BD80" s="348" t="s">
        <v>430</v>
      </c>
      <c r="BE80" s="375" t="s">
        <v>430</v>
      </c>
      <c r="BF80" s="375">
        <v>2.4700000000000002</v>
      </c>
      <c r="BG80" s="374"/>
      <c r="BH80" s="594">
        <v>2.4700000000000002</v>
      </c>
      <c r="BI80" s="348" t="s">
        <v>430</v>
      </c>
      <c r="BJ80" s="348" t="s">
        <v>430</v>
      </c>
      <c r="BK80" s="348" t="s">
        <v>430</v>
      </c>
      <c r="BL80" s="348" t="s">
        <v>430</v>
      </c>
      <c r="BM80" s="375">
        <v>97.53</v>
      </c>
      <c r="BN80" s="375" t="s">
        <v>430</v>
      </c>
      <c r="BO80" s="375" t="s">
        <v>430</v>
      </c>
      <c r="BP80" s="375" t="s">
        <v>430</v>
      </c>
      <c r="BQ80" s="375" t="s">
        <v>430</v>
      </c>
      <c r="BR80" s="374"/>
      <c r="BS80" s="468" t="s">
        <v>430</v>
      </c>
      <c r="BT80" s="348" t="s">
        <v>430</v>
      </c>
      <c r="BU80" s="374"/>
      <c r="BV80" s="430" t="s">
        <v>555</v>
      </c>
    </row>
    <row r="81" spans="1:74" s="428" customFormat="1" x14ac:dyDescent="0.25">
      <c r="A81" s="345" t="s">
        <v>8374</v>
      </c>
      <c r="B81" s="373"/>
      <c r="C81" s="719">
        <v>45797</v>
      </c>
      <c r="D81" s="373"/>
      <c r="E81" s="346">
        <v>272.98</v>
      </c>
      <c r="F81" s="373"/>
      <c r="G81" s="347">
        <v>10.7318</v>
      </c>
      <c r="H81" s="374"/>
      <c r="I81" s="843">
        <v>4.46</v>
      </c>
      <c r="J81" s="843">
        <v>7.64</v>
      </c>
      <c r="K81" s="843">
        <v>2.85</v>
      </c>
      <c r="L81" s="843">
        <v>3.01</v>
      </c>
      <c r="M81" s="362"/>
      <c r="N81" s="350">
        <v>24.5044</v>
      </c>
      <c r="O81" s="348">
        <v>10.0983</v>
      </c>
      <c r="P81" s="348">
        <v>10.6136</v>
      </c>
      <c r="Q81" s="348">
        <v>9.2154000000000007</v>
      </c>
      <c r="R81" s="348">
        <v>3.3336999999999999</v>
      </c>
      <c r="S81" s="348">
        <v>6.3933999999999997</v>
      </c>
      <c r="T81" s="348">
        <v>6.0791000000000004</v>
      </c>
      <c r="U81" s="354">
        <v>5.86</v>
      </c>
      <c r="V81" s="348">
        <v>6.0129999999999999</v>
      </c>
      <c r="W81" s="348" t="s">
        <v>430</v>
      </c>
      <c r="X81" s="348" t="s">
        <v>430</v>
      </c>
      <c r="Y81" s="375" t="s">
        <v>430</v>
      </c>
      <c r="Z81" s="348" t="s">
        <v>430</v>
      </c>
      <c r="AA81" s="348">
        <v>4.8259999999999996</v>
      </c>
      <c r="AB81" s="348">
        <v>7.0753000000000004</v>
      </c>
      <c r="AC81" s="348">
        <v>5.7843999999999998</v>
      </c>
      <c r="AD81" s="348">
        <v>5.9904999999999999</v>
      </c>
      <c r="AE81" s="348">
        <v>12.8674</v>
      </c>
      <c r="AF81" s="348">
        <v>5.5411000000000001</v>
      </c>
      <c r="AG81" s="569"/>
      <c r="AH81" s="346">
        <v>12</v>
      </c>
      <c r="AI81" s="346">
        <v>15</v>
      </c>
      <c r="AJ81" s="346">
        <v>15</v>
      </c>
      <c r="AK81" s="346">
        <v>20</v>
      </c>
      <c r="AL81" s="346">
        <v>77</v>
      </c>
      <c r="AM81" s="346">
        <v>87</v>
      </c>
      <c r="AN81" s="346">
        <v>45</v>
      </c>
      <c r="AO81" s="572">
        <v>48</v>
      </c>
      <c r="AP81" s="346">
        <v>52</v>
      </c>
      <c r="AQ81" s="346" t="s">
        <v>430</v>
      </c>
      <c r="AR81" s="346" t="s">
        <v>430</v>
      </c>
      <c r="AS81" s="346" t="s">
        <v>430</v>
      </c>
      <c r="AT81" s="346" t="s">
        <v>430</v>
      </c>
      <c r="AU81" s="346">
        <v>78</v>
      </c>
      <c r="AV81" s="346">
        <v>63</v>
      </c>
      <c r="AW81" s="346">
        <v>52</v>
      </c>
      <c r="AX81" s="346">
        <v>46</v>
      </c>
      <c r="AY81" s="346">
        <v>12</v>
      </c>
      <c r="AZ81" s="584"/>
      <c r="BA81" s="467" t="s">
        <v>430</v>
      </c>
      <c r="BB81" s="348">
        <v>99.98</v>
      </c>
      <c r="BC81" s="348" t="s">
        <v>430</v>
      </c>
      <c r="BD81" s="348" t="s">
        <v>430</v>
      </c>
      <c r="BE81" s="375" t="s">
        <v>430</v>
      </c>
      <c r="BF81" s="375">
        <v>0.02</v>
      </c>
      <c r="BG81" s="374"/>
      <c r="BH81" s="594">
        <v>0.02</v>
      </c>
      <c r="BI81" s="348" t="s">
        <v>430</v>
      </c>
      <c r="BJ81" s="348" t="s">
        <v>430</v>
      </c>
      <c r="BK81" s="348" t="s">
        <v>430</v>
      </c>
      <c r="BL81" s="348" t="s">
        <v>430</v>
      </c>
      <c r="BM81" s="375" t="s">
        <v>430</v>
      </c>
      <c r="BN81" s="375" t="s">
        <v>430</v>
      </c>
      <c r="BO81" s="375" t="s">
        <v>430</v>
      </c>
      <c r="BP81" s="375">
        <v>99.98</v>
      </c>
      <c r="BQ81" s="375" t="s">
        <v>430</v>
      </c>
      <c r="BR81" s="374"/>
      <c r="BS81" s="468" t="s">
        <v>430</v>
      </c>
      <c r="BT81" s="348" t="s">
        <v>430</v>
      </c>
      <c r="BU81" s="374"/>
      <c r="BV81" s="430" t="s">
        <v>2451</v>
      </c>
    </row>
    <row r="82" spans="1:74" s="428" customFormat="1" ht="11" x14ac:dyDescent="0.3">
      <c r="A82" s="845" t="s">
        <v>8375</v>
      </c>
      <c r="B82" s="846"/>
      <c r="C82" s="847">
        <v>45723</v>
      </c>
      <c r="D82" s="846"/>
      <c r="E82" s="848">
        <v>284.29199999999997</v>
      </c>
      <c r="F82" s="846"/>
      <c r="G82" s="849">
        <v>11.101699999999999</v>
      </c>
      <c r="H82" s="851"/>
      <c r="I82" s="850">
        <v>0.23</v>
      </c>
      <c r="J82" s="850">
        <v>6.56</v>
      </c>
      <c r="K82" s="850">
        <v>0.3</v>
      </c>
      <c r="L82" s="850">
        <v>0.23</v>
      </c>
      <c r="M82" s="855"/>
      <c r="N82" s="852">
        <v>-7.5602999999999998</v>
      </c>
      <c r="O82" s="850">
        <v>-4.9297000000000004</v>
      </c>
      <c r="P82" s="850">
        <v>3.7130999999999998</v>
      </c>
      <c r="Q82" s="850">
        <v>8.0091000000000001</v>
      </c>
      <c r="R82" s="850">
        <v>7.2564000000000002</v>
      </c>
      <c r="S82" s="850">
        <v>7.8239999999999998</v>
      </c>
      <c r="T82" s="850">
        <v>7.6261999999999999</v>
      </c>
      <c r="U82" s="860">
        <v>6.9847999999999999</v>
      </c>
      <c r="V82" s="850">
        <v>6.8930999999999996</v>
      </c>
      <c r="W82" s="850" t="s">
        <v>430</v>
      </c>
      <c r="X82" s="850" t="s">
        <v>430</v>
      </c>
      <c r="Y82" s="856" t="s">
        <v>430</v>
      </c>
      <c r="Z82" s="850" t="s">
        <v>430</v>
      </c>
      <c r="AA82" s="850">
        <v>7.056</v>
      </c>
      <c r="AB82" s="850">
        <v>7.8456000000000001</v>
      </c>
      <c r="AC82" s="850">
        <v>7.0523999999999996</v>
      </c>
      <c r="AD82" s="850">
        <v>6.8826000000000001</v>
      </c>
      <c r="AE82" s="850">
        <v>8.1720000000000006</v>
      </c>
      <c r="AF82" s="850">
        <v>7.1551</v>
      </c>
      <c r="AG82" s="948"/>
      <c r="AH82" s="848">
        <v>90</v>
      </c>
      <c r="AI82" s="848">
        <v>120</v>
      </c>
      <c r="AJ82" s="848">
        <v>102</v>
      </c>
      <c r="AK82" s="848">
        <v>44</v>
      </c>
      <c r="AL82" s="848">
        <v>13</v>
      </c>
      <c r="AM82" s="848">
        <v>25</v>
      </c>
      <c r="AN82" s="848">
        <v>5</v>
      </c>
      <c r="AO82" s="949">
        <v>6</v>
      </c>
      <c r="AP82" s="848">
        <v>8</v>
      </c>
      <c r="AQ82" s="848" t="s">
        <v>430</v>
      </c>
      <c r="AR82" s="848" t="s">
        <v>430</v>
      </c>
      <c r="AS82" s="848" t="s">
        <v>430</v>
      </c>
      <c r="AT82" s="848" t="s">
        <v>430</v>
      </c>
      <c r="AU82" s="848">
        <v>19</v>
      </c>
      <c r="AV82" s="848">
        <v>32</v>
      </c>
      <c r="AW82" s="848">
        <v>6</v>
      </c>
      <c r="AX82" s="848">
        <v>9</v>
      </c>
      <c r="AY82" s="848">
        <v>65</v>
      </c>
      <c r="AZ82" s="950"/>
      <c r="BA82" s="857" t="s">
        <v>430</v>
      </c>
      <c r="BB82" s="850">
        <v>96.65</v>
      </c>
      <c r="BC82" s="850" t="s">
        <v>430</v>
      </c>
      <c r="BD82" s="850" t="s">
        <v>430</v>
      </c>
      <c r="BE82" s="856" t="s">
        <v>430</v>
      </c>
      <c r="BF82" s="856">
        <v>3.35</v>
      </c>
      <c r="BG82" s="851"/>
      <c r="BH82" s="951">
        <v>3.35</v>
      </c>
      <c r="BI82" s="850">
        <v>55.82</v>
      </c>
      <c r="BJ82" s="850">
        <v>1.85</v>
      </c>
      <c r="BK82" s="850">
        <v>38.97</v>
      </c>
      <c r="BL82" s="850" t="s">
        <v>430</v>
      </c>
      <c r="BM82" s="856" t="s">
        <v>430</v>
      </c>
      <c r="BN82" s="856" t="s">
        <v>430</v>
      </c>
      <c r="BO82" s="856" t="s">
        <v>430</v>
      </c>
      <c r="BP82" s="856" t="s">
        <v>430</v>
      </c>
      <c r="BQ82" s="856" t="s">
        <v>430</v>
      </c>
      <c r="BR82" s="851"/>
      <c r="BS82" s="858">
        <v>9.2586878809258693</v>
      </c>
      <c r="BT82" s="850">
        <v>9.2865757109286609</v>
      </c>
      <c r="BU82" s="851"/>
      <c r="BV82" s="908" t="s">
        <v>555</v>
      </c>
    </row>
    <row r="83" spans="1:74" s="428" customFormat="1" x14ac:dyDescent="0.25">
      <c r="A83" s="345" t="s">
        <v>8376</v>
      </c>
      <c r="B83" s="373"/>
      <c r="C83" s="719">
        <v>44916</v>
      </c>
      <c r="D83" s="373"/>
      <c r="E83" s="346">
        <v>269.82</v>
      </c>
      <c r="F83" s="373"/>
      <c r="G83" s="347">
        <v>13.114000000000001</v>
      </c>
      <c r="H83" s="374"/>
      <c r="I83" s="348">
        <v>6.3901000000000003</v>
      </c>
      <c r="J83" s="843">
        <v>7.37</v>
      </c>
      <c r="K83" s="843">
        <v>4.92</v>
      </c>
      <c r="L83" s="843">
        <v>5.0999999999999996</v>
      </c>
      <c r="M83" s="362"/>
      <c r="N83" s="350">
        <v>-90.787000000000006</v>
      </c>
      <c r="O83" s="348">
        <v>5.7548000000000004</v>
      </c>
      <c r="P83" s="348">
        <v>14.1136</v>
      </c>
      <c r="Q83" s="348">
        <v>-0.31809999999999999</v>
      </c>
      <c r="R83" s="348">
        <v>-3.9462000000000002</v>
      </c>
      <c r="S83" s="348">
        <v>8.0721000000000007</v>
      </c>
      <c r="T83" s="348">
        <v>5.3803999999999998</v>
      </c>
      <c r="U83" s="354">
        <v>5.4210000000000003</v>
      </c>
      <c r="V83" s="348">
        <v>6.0849000000000002</v>
      </c>
      <c r="W83" s="348">
        <v>6.4547999999999996</v>
      </c>
      <c r="X83" s="348">
        <v>7.3308999999999997</v>
      </c>
      <c r="Y83" s="375" t="s">
        <v>430</v>
      </c>
      <c r="Z83" s="348" t="s">
        <v>430</v>
      </c>
      <c r="AA83" s="348">
        <v>4.6067999999999998</v>
      </c>
      <c r="AB83" s="348">
        <v>8.9204000000000008</v>
      </c>
      <c r="AC83" s="348">
        <v>6.3765999999999998</v>
      </c>
      <c r="AD83" s="348">
        <v>5.8648999999999996</v>
      </c>
      <c r="AE83" s="348">
        <v>7.7819000000000003</v>
      </c>
      <c r="AF83" s="348">
        <v>7.5526999999999997</v>
      </c>
      <c r="AG83" s="569"/>
      <c r="AH83" s="346">
        <v>123</v>
      </c>
      <c r="AI83" s="346">
        <v>50</v>
      </c>
      <c r="AJ83" s="346">
        <v>6</v>
      </c>
      <c r="AK83" s="346">
        <v>112</v>
      </c>
      <c r="AL83" s="346">
        <v>112</v>
      </c>
      <c r="AM83" s="346">
        <v>15</v>
      </c>
      <c r="AN83" s="346">
        <v>77</v>
      </c>
      <c r="AO83" s="572">
        <v>85</v>
      </c>
      <c r="AP83" s="346">
        <v>45</v>
      </c>
      <c r="AQ83" s="346">
        <v>83</v>
      </c>
      <c r="AR83" s="346">
        <v>68</v>
      </c>
      <c r="AS83" s="346" t="s">
        <v>430</v>
      </c>
      <c r="AT83" s="346" t="s">
        <v>430</v>
      </c>
      <c r="AU83" s="346">
        <v>87</v>
      </c>
      <c r="AV83" s="346">
        <v>14</v>
      </c>
      <c r="AW83" s="346">
        <v>21</v>
      </c>
      <c r="AX83" s="346">
        <v>59</v>
      </c>
      <c r="AY83" s="346">
        <v>73</v>
      </c>
      <c r="AZ83" s="584"/>
      <c r="BA83" s="467">
        <v>96.58</v>
      </c>
      <c r="BB83" s="348" t="s">
        <v>430</v>
      </c>
      <c r="BC83" s="348" t="s">
        <v>430</v>
      </c>
      <c r="BD83" s="348" t="s">
        <v>430</v>
      </c>
      <c r="BE83" s="375" t="s">
        <v>430</v>
      </c>
      <c r="BF83" s="375">
        <v>3.42</v>
      </c>
      <c r="BG83" s="374"/>
      <c r="BH83" s="594">
        <v>3.42</v>
      </c>
      <c r="BI83" s="348" t="s">
        <v>430</v>
      </c>
      <c r="BJ83" s="348" t="s">
        <v>430</v>
      </c>
      <c r="BK83" s="348" t="s">
        <v>430</v>
      </c>
      <c r="BL83" s="348" t="s">
        <v>430</v>
      </c>
      <c r="BM83" s="375">
        <v>96.58</v>
      </c>
      <c r="BN83" s="375" t="s">
        <v>430</v>
      </c>
      <c r="BO83" s="375" t="s">
        <v>430</v>
      </c>
      <c r="BP83" s="375" t="s">
        <v>430</v>
      </c>
      <c r="BQ83" s="375" t="s">
        <v>430</v>
      </c>
      <c r="BR83" s="374"/>
      <c r="BS83" s="468" t="s">
        <v>430</v>
      </c>
      <c r="BT83" s="348" t="s">
        <v>430</v>
      </c>
      <c r="BU83" s="374"/>
      <c r="BV83" s="430" t="s">
        <v>555</v>
      </c>
    </row>
    <row r="84" spans="1:74" s="428" customFormat="1" ht="11" x14ac:dyDescent="0.3">
      <c r="A84" s="845" t="s">
        <v>8377</v>
      </c>
      <c r="B84" s="846"/>
      <c r="C84" s="847">
        <v>45847</v>
      </c>
      <c r="D84" s="846"/>
      <c r="E84" s="848">
        <v>258.20400000000001</v>
      </c>
      <c r="F84" s="846"/>
      <c r="G84" s="849">
        <v>10.7021</v>
      </c>
      <c r="H84" s="851"/>
      <c r="I84" s="850">
        <v>1.45</v>
      </c>
      <c r="J84" s="850">
        <v>7.56</v>
      </c>
      <c r="K84" s="850">
        <v>1.27</v>
      </c>
      <c r="L84" s="850">
        <v>1.37</v>
      </c>
      <c r="M84" s="855"/>
      <c r="N84" s="852">
        <v>-5.4561000000000002</v>
      </c>
      <c r="O84" s="850">
        <v>8.76</v>
      </c>
      <c r="P84" s="850">
        <v>10.6431</v>
      </c>
      <c r="Q84" s="850">
        <v>11.5985</v>
      </c>
      <c r="R84" s="850">
        <v>5.5711000000000004</v>
      </c>
      <c r="S84" s="850">
        <v>7.3977000000000004</v>
      </c>
      <c r="T84" s="850">
        <v>6.4516</v>
      </c>
      <c r="U84" s="860">
        <v>5.6844999999999999</v>
      </c>
      <c r="V84" s="850">
        <v>6.0738000000000003</v>
      </c>
      <c r="W84" s="850" t="s">
        <v>430</v>
      </c>
      <c r="X84" s="850" t="s">
        <v>430</v>
      </c>
      <c r="Y84" s="856" t="s">
        <v>430</v>
      </c>
      <c r="Z84" s="850" t="s">
        <v>430</v>
      </c>
      <c r="AA84" s="850">
        <v>6.4132999999999996</v>
      </c>
      <c r="AB84" s="850">
        <v>7.4143999999999997</v>
      </c>
      <c r="AC84" s="850">
        <v>5.7325999999999997</v>
      </c>
      <c r="AD84" s="850">
        <v>5.9717000000000002</v>
      </c>
      <c r="AE84" s="850">
        <v>14.8277</v>
      </c>
      <c r="AF84" s="850">
        <v>5.9573999999999998</v>
      </c>
      <c r="AG84" s="948"/>
      <c r="AH84" s="848">
        <v>84</v>
      </c>
      <c r="AI84" s="848">
        <v>23</v>
      </c>
      <c r="AJ84" s="848">
        <v>14</v>
      </c>
      <c r="AK84" s="848">
        <v>2</v>
      </c>
      <c r="AL84" s="848">
        <v>34</v>
      </c>
      <c r="AM84" s="848">
        <v>38</v>
      </c>
      <c r="AN84" s="848">
        <v>28</v>
      </c>
      <c r="AO84" s="949">
        <v>62</v>
      </c>
      <c r="AP84" s="848">
        <v>46</v>
      </c>
      <c r="AQ84" s="848" t="s">
        <v>430</v>
      </c>
      <c r="AR84" s="848" t="s">
        <v>430</v>
      </c>
      <c r="AS84" s="848" t="s">
        <v>430</v>
      </c>
      <c r="AT84" s="848" t="s">
        <v>430</v>
      </c>
      <c r="AU84" s="848">
        <v>31</v>
      </c>
      <c r="AV84" s="848">
        <v>51</v>
      </c>
      <c r="AW84" s="848">
        <v>56</v>
      </c>
      <c r="AX84" s="848">
        <v>47</v>
      </c>
      <c r="AY84" s="848">
        <v>7</v>
      </c>
      <c r="AZ84" s="950"/>
      <c r="BA84" s="857" t="s">
        <v>430</v>
      </c>
      <c r="BB84" s="850">
        <v>93.4</v>
      </c>
      <c r="BC84" s="850" t="s">
        <v>430</v>
      </c>
      <c r="BD84" s="850" t="s">
        <v>430</v>
      </c>
      <c r="BE84" s="856" t="s">
        <v>430</v>
      </c>
      <c r="BF84" s="856">
        <v>6.6</v>
      </c>
      <c r="BG84" s="851"/>
      <c r="BH84" s="951">
        <v>6.6</v>
      </c>
      <c r="BI84" s="850" t="s">
        <v>430</v>
      </c>
      <c r="BJ84" s="850" t="s">
        <v>430</v>
      </c>
      <c r="BK84" s="850">
        <v>93.4</v>
      </c>
      <c r="BL84" s="850" t="s">
        <v>430</v>
      </c>
      <c r="BM84" s="856" t="s">
        <v>430</v>
      </c>
      <c r="BN84" s="856" t="s">
        <v>430</v>
      </c>
      <c r="BO84" s="856" t="s">
        <v>430</v>
      </c>
      <c r="BP84" s="856" t="s">
        <v>430</v>
      </c>
      <c r="BQ84" s="856" t="s">
        <v>430</v>
      </c>
      <c r="BR84" s="851"/>
      <c r="BS84" s="858">
        <v>27.157741042715799</v>
      </c>
      <c r="BT84" s="850">
        <v>33.751868803375203</v>
      </c>
      <c r="BU84" s="851"/>
      <c r="BV84" s="908" t="s">
        <v>555</v>
      </c>
    </row>
    <row r="85" spans="1:74" s="428" customFormat="1" x14ac:dyDescent="0.25">
      <c r="A85" s="345" t="s">
        <v>8378</v>
      </c>
      <c r="B85" s="373"/>
      <c r="C85" s="719">
        <v>45924</v>
      </c>
      <c r="D85" s="373"/>
      <c r="E85" s="346">
        <v>243.03800000000001</v>
      </c>
      <c r="F85" s="373"/>
      <c r="G85" s="347">
        <v>10.666399999999999</v>
      </c>
      <c r="H85" s="374"/>
      <c r="I85" s="843">
        <v>0.3</v>
      </c>
      <c r="J85" s="843">
        <v>6.8199199999999998</v>
      </c>
      <c r="K85" s="843">
        <v>0.27</v>
      </c>
      <c r="L85" s="843">
        <v>0.3</v>
      </c>
      <c r="M85" s="362"/>
      <c r="N85" s="350">
        <v>-5.1322000000000001</v>
      </c>
      <c r="O85" s="348">
        <v>2.0535000000000001</v>
      </c>
      <c r="P85" s="348">
        <v>4.8930999999999996</v>
      </c>
      <c r="Q85" s="348">
        <v>8.3617000000000008</v>
      </c>
      <c r="R85" s="348">
        <v>7.2191000000000001</v>
      </c>
      <c r="S85" s="348">
        <v>7.7628000000000004</v>
      </c>
      <c r="T85" s="348">
        <v>7.5964999999999998</v>
      </c>
      <c r="U85" s="354">
        <v>6.9748999999999999</v>
      </c>
      <c r="V85" s="348" t="s">
        <v>430</v>
      </c>
      <c r="W85" s="348" t="s">
        <v>430</v>
      </c>
      <c r="X85" s="348" t="s">
        <v>430</v>
      </c>
      <c r="Y85" s="375" t="s">
        <v>430</v>
      </c>
      <c r="Z85" s="348" t="s">
        <v>430</v>
      </c>
      <c r="AA85" s="348">
        <v>6.9718</v>
      </c>
      <c r="AB85" s="348">
        <v>7.7497999999999996</v>
      </c>
      <c r="AC85" s="348">
        <v>7.0269000000000004</v>
      </c>
      <c r="AD85" s="348">
        <v>6.9048999999999996</v>
      </c>
      <c r="AE85" s="348">
        <v>8.6094000000000008</v>
      </c>
      <c r="AF85" s="348">
        <v>6.9298000000000002</v>
      </c>
      <c r="AG85" s="569"/>
      <c r="AH85" s="346">
        <v>82</v>
      </c>
      <c r="AI85" s="346">
        <v>85</v>
      </c>
      <c r="AJ85" s="346">
        <v>88</v>
      </c>
      <c r="AK85" s="346">
        <v>37</v>
      </c>
      <c r="AL85" s="346">
        <v>15</v>
      </c>
      <c r="AM85" s="346">
        <v>28</v>
      </c>
      <c r="AN85" s="346">
        <v>6</v>
      </c>
      <c r="AO85" s="572">
        <v>7</v>
      </c>
      <c r="AP85" s="346" t="s">
        <v>430</v>
      </c>
      <c r="AQ85" s="346" t="s">
        <v>430</v>
      </c>
      <c r="AR85" s="346" t="s">
        <v>430</v>
      </c>
      <c r="AS85" s="346" t="s">
        <v>430</v>
      </c>
      <c r="AT85" s="346" t="s">
        <v>430</v>
      </c>
      <c r="AU85" s="346">
        <v>21</v>
      </c>
      <c r="AV85" s="346">
        <v>37</v>
      </c>
      <c r="AW85" s="346">
        <v>7</v>
      </c>
      <c r="AX85" s="346">
        <v>8</v>
      </c>
      <c r="AY85" s="346">
        <v>60</v>
      </c>
      <c r="AZ85" s="584"/>
      <c r="BA85" s="467" t="s">
        <v>430</v>
      </c>
      <c r="BB85" s="348">
        <v>95.02</v>
      </c>
      <c r="BC85" s="348" t="s">
        <v>430</v>
      </c>
      <c r="BD85" s="348" t="s">
        <v>430</v>
      </c>
      <c r="BE85" s="375" t="s">
        <v>430</v>
      </c>
      <c r="BF85" s="375">
        <v>4.9800000000000004</v>
      </c>
      <c r="BG85" s="374"/>
      <c r="BH85" s="594">
        <v>4.9800000000000004</v>
      </c>
      <c r="BI85" s="348">
        <v>44.91</v>
      </c>
      <c r="BJ85" s="348">
        <v>6.53</v>
      </c>
      <c r="BK85" s="348">
        <v>43.58</v>
      </c>
      <c r="BL85" s="348" t="s">
        <v>430</v>
      </c>
      <c r="BM85" s="375" t="s">
        <v>430</v>
      </c>
      <c r="BN85" s="375" t="s">
        <v>430</v>
      </c>
      <c r="BO85" s="375" t="s">
        <v>430</v>
      </c>
      <c r="BP85" s="375" t="s">
        <v>430</v>
      </c>
      <c r="BQ85" s="375" t="s">
        <v>430</v>
      </c>
      <c r="BR85" s="374"/>
      <c r="BS85" s="468">
        <v>10.8940833978212</v>
      </c>
      <c r="BT85" s="348">
        <v>6.5350854286929803</v>
      </c>
      <c r="BU85" s="374"/>
      <c r="BV85" s="430" t="s">
        <v>555</v>
      </c>
    </row>
    <row r="86" spans="1:74" s="428" customFormat="1" x14ac:dyDescent="0.25">
      <c r="A86" s="345" t="s">
        <v>8379</v>
      </c>
      <c r="B86" s="373"/>
      <c r="C86" s="719">
        <v>44916</v>
      </c>
      <c r="D86" s="373"/>
      <c r="E86" s="346">
        <v>217.529</v>
      </c>
      <c r="F86" s="373"/>
      <c r="G86" s="347">
        <v>12.9184</v>
      </c>
      <c r="H86" s="374"/>
      <c r="I86" s="843">
        <v>0.1</v>
      </c>
      <c r="J86" s="843">
        <v>5.35</v>
      </c>
      <c r="K86" s="843">
        <v>0.09</v>
      </c>
      <c r="L86" s="843">
        <v>0.09</v>
      </c>
      <c r="M86" s="362"/>
      <c r="N86" s="350">
        <v>4.5212000000000003</v>
      </c>
      <c r="O86" s="348">
        <v>4.7108999999999996</v>
      </c>
      <c r="P86" s="348">
        <v>4.9290000000000003</v>
      </c>
      <c r="Q86" s="348">
        <v>5.1970000000000001</v>
      </c>
      <c r="R86" s="348">
        <v>5.0711000000000004</v>
      </c>
      <c r="S86" s="348">
        <v>5.3251999999999997</v>
      </c>
      <c r="T86" s="348">
        <v>5.4543999999999997</v>
      </c>
      <c r="U86" s="354">
        <v>5.5277000000000003</v>
      </c>
      <c r="V86" s="348">
        <v>5.6607000000000003</v>
      </c>
      <c r="W86" s="348">
        <v>6.7450000000000001</v>
      </c>
      <c r="X86" s="348">
        <v>7.1955999999999998</v>
      </c>
      <c r="Y86" s="375" t="s">
        <v>430</v>
      </c>
      <c r="Z86" s="348" t="s">
        <v>430</v>
      </c>
      <c r="AA86" s="348">
        <v>5.2413999999999996</v>
      </c>
      <c r="AB86" s="348">
        <v>5.5820999999999996</v>
      </c>
      <c r="AC86" s="348">
        <v>5.5179999999999998</v>
      </c>
      <c r="AD86" s="348">
        <v>5.6761999999999997</v>
      </c>
      <c r="AE86" s="348">
        <v>5.2344999999999997</v>
      </c>
      <c r="AF86" s="348">
        <v>7.1195000000000004</v>
      </c>
      <c r="AG86" s="569"/>
      <c r="AH86" s="346">
        <v>50</v>
      </c>
      <c r="AI86" s="346">
        <v>64</v>
      </c>
      <c r="AJ86" s="346">
        <v>86</v>
      </c>
      <c r="AK86" s="346">
        <v>77</v>
      </c>
      <c r="AL86" s="346">
        <v>47</v>
      </c>
      <c r="AM86" s="346">
        <v>127</v>
      </c>
      <c r="AN86" s="346">
        <v>73</v>
      </c>
      <c r="AO86" s="572">
        <v>72</v>
      </c>
      <c r="AP86" s="346">
        <v>90</v>
      </c>
      <c r="AQ86" s="346">
        <v>74</v>
      </c>
      <c r="AR86" s="346">
        <v>78</v>
      </c>
      <c r="AS86" s="346" t="s">
        <v>430</v>
      </c>
      <c r="AT86" s="346" t="s">
        <v>430</v>
      </c>
      <c r="AU86" s="346">
        <v>64</v>
      </c>
      <c r="AV86" s="346">
        <v>122</v>
      </c>
      <c r="AW86" s="346">
        <v>76</v>
      </c>
      <c r="AX86" s="346">
        <v>77</v>
      </c>
      <c r="AY86" s="346">
        <v>106</v>
      </c>
      <c r="AZ86" s="584"/>
      <c r="BA86" s="467">
        <v>95.45</v>
      </c>
      <c r="BB86" s="348" t="s">
        <v>430</v>
      </c>
      <c r="BC86" s="348" t="s">
        <v>430</v>
      </c>
      <c r="BD86" s="348" t="s">
        <v>430</v>
      </c>
      <c r="BE86" s="375" t="s">
        <v>430</v>
      </c>
      <c r="BF86" s="375">
        <v>4.55</v>
      </c>
      <c r="BG86" s="374"/>
      <c r="BH86" s="594">
        <v>4.55</v>
      </c>
      <c r="BI86" s="348" t="s">
        <v>430</v>
      </c>
      <c r="BJ86" s="348" t="s">
        <v>430</v>
      </c>
      <c r="BK86" s="348" t="s">
        <v>430</v>
      </c>
      <c r="BL86" s="348" t="s">
        <v>430</v>
      </c>
      <c r="BM86" s="375">
        <v>90.92</v>
      </c>
      <c r="BN86" s="375" t="s">
        <v>430</v>
      </c>
      <c r="BO86" s="375">
        <v>4.53</v>
      </c>
      <c r="BP86" s="375" t="s">
        <v>430</v>
      </c>
      <c r="BQ86" s="375" t="s">
        <v>430</v>
      </c>
      <c r="BR86" s="374"/>
      <c r="BS86" s="468" t="s">
        <v>430</v>
      </c>
      <c r="BT86" s="348" t="s">
        <v>430</v>
      </c>
      <c r="BU86" s="374"/>
      <c r="BV86" s="430" t="s">
        <v>555</v>
      </c>
    </row>
    <row r="87" spans="1:74" s="428" customFormat="1" x14ac:dyDescent="0.25">
      <c r="A87" s="345" t="s">
        <v>8380</v>
      </c>
      <c r="B87" s="373"/>
      <c r="C87" s="719">
        <v>44854</v>
      </c>
      <c r="D87" s="373"/>
      <c r="E87" s="346">
        <v>209.48599999999999</v>
      </c>
      <c r="F87" s="373"/>
      <c r="G87" s="347">
        <v>13.5129</v>
      </c>
      <c r="H87" s="374"/>
      <c r="I87" s="348">
        <v>5.99</v>
      </c>
      <c r="J87" s="348">
        <v>6.79</v>
      </c>
      <c r="K87" s="348">
        <v>4.79</v>
      </c>
      <c r="L87" s="348">
        <v>4.95</v>
      </c>
      <c r="M87" s="362"/>
      <c r="N87" s="350">
        <v>-41.010899999999999</v>
      </c>
      <c r="O87" s="348">
        <v>-13.490600000000001</v>
      </c>
      <c r="P87" s="348">
        <v>-0.61729999999999996</v>
      </c>
      <c r="Q87" s="348">
        <v>-6.8696999999999999</v>
      </c>
      <c r="R87" s="348">
        <v>-6.6109</v>
      </c>
      <c r="S87" s="348">
        <v>6.9579000000000004</v>
      </c>
      <c r="T87" s="348">
        <v>4.202</v>
      </c>
      <c r="U87" s="354">
        <v>4.8871000000000002</v>
      </c>
      <c r="V87" s="348">
        <v>5.1055999999999999</v>
      </c>
      <c r="W87" s="348">
        <v>6.8281000000000001</v>
      </c>
      <c r="X87" s="348">
        <v>7.6177999999999999</v>
      </c>
      <c r="Y87" s="375" t="s">
        <v>430</v>
      </c>
      <c r="Z87" s="348" t="s">
        <v>430</v>
      </c>
      <c r="AA87" s="348">
        <v>2.2875000000000001</v>
      </c>
      <c r="AB87" s="348">
        <v>8.3986999999999998</v>
      </c>
      <c r="AC87" s="348">
        <v>4.8876999999999997</v>
      </c>
      <c r="AD87" s="348">
        <v>5.0223000000000004</v>
      </c>
      <c r="AE87" s="348">
        <v>0.91859999999999997</v>
      </c>
      <c r="AF87" s="348">
        <v>8.0398999999999994</v>
      </c>
      <c r="AG87" s="569"/>
      <c r="AH87" s="346">
        <v>109</v>
      </c>
      <c r="AI87" s="346">
        <v>132</v>
      </c>
      <c r="AJ87" s="346">
        <v>121</v>
      </c>
      <c r="AK87" s="346">
        <v>123</v>
      </c>
      <c r="AL87" s="346">
        <v>120</v>
      </c>
      <c r="AM87" s="346">
        <v>58</v>
      </c>
      <c r="AN87" s="346">
        <v>118</v>
      </c>
      <c r="AO87" s="572">
        <v>110</v>
      </c>
      <c r="AP87" s="346">
        <v>109</v>
      </c>
      <c r="AQ87" s="346">
        <v>68</v>
      </c>
      <c r="AR87" s="346">
        <v>21</v>
      </c>
      <c r="AS87" s="346" t="s">
        <v>430</v>
      </c>
      <c r="AT87" s="346" t="s">
        <v>430</v>
      </c>
      <c r="AU87" s="346">
        <v>122</v>
      </c>
      <c r="AV87" s="346">
        <v>24</v>
      </c>
      <c r="AW87" s="346">
        <v>105</v>
      </c>
      <c r="AX87" s="346">
        <v>115</v>
      </c>
      <c r="AY87" s="346">
        <v>126</v>
      </c>
      <c r="AZ87" s="584"/>
      <c r="BA87" s="467">
        <v>97.47</v>
      </c>
      <c r="BB87" s="348" t="s">
        <v>430</v>
      </c>
      <c r="BC87" s="348" t="s">
        <v>430</v>
      </c>
      <c r="BD87" s="348" t="s">
        <v>430</v>
      </c>
      <c r="BE87" s="375" t="s">
        <v>430</v>
      </c>
      <c r="BF87" s="375">
        <v>2.5299999999999998</v>
      </c>
      <c r="BG87" s="374"/>
      <c r="BH87" s="594">
        <v>2.5299999999999998</v>
      </c>
      <c r="BI87" s="348" t="s">
        <v>430</v>
      </c>
      <c r="BJ87" s="348" t="s">
        <v>430</v>
      </c>
      <c r="BK87" s="348" t="s">
        <v>430</v>
      </c>
      <c r="BL87" s="348" t="s">
        <v>430</v>
      </c>
      <c r="BM87" s="375">
        <v>97.47</v>
      </c>
      <c r="BN87" s="375" t="s">
        <v>430</v>
      </c>
      <c r="BO87" s="375" t="s">
        <v>430</v>
      </c>
      <c r="BP87" s="375" t="s">
        <v>430</v>
      </c>
      <c r="BQ87" s="375" t="s">
        <v>430</v>
      </c>
      <c r="BR87" s="374"/>
      <c r="BS87" s="468" t="s">
        <v>430</v>
      </c>
      <c r="BT87" s="348" t="s">
        <v>430</v>
      </c>
      <c r="BU87" s="374"/>
      <c r="BV87" s="430" t="s">
        <v>555</v>
      </c>
    </row>
    <row r="88" spans="1:74" s="428" customFormat="1" x14ac:dyDescent="0.25">
      <c r="A88" s="345" t="s">
        <v>8381</v>
      </c>
      <c r="B88" s="373"/>
      <c r="C88" s="719">
        <v>45859</v>
      </c>
      <c r="D88" s="373"/>
      <c r="E88" s="346">
        <v>188.81</v>
      </c>
      <c r="F88" s="373"/>
      <c r="G88" s="347">
        <v>1064.3452</v>
      </c>
      <c r="H88" s="374"/>
      <c r="I88" s="348" t="s">
        <v>430</v>
      </c>
      <c r="J88" s="348" t="s">
        <v>430</v>
      </c>
      <c r="K88" s="348" t="s">
        <v>430</v>
      </c>
      <c r="L88" s="348" t="s">
        <v>430</v>
      </c>
      <c r="M88" s="362"/>
      <c r="N88" s="350">
        <v>22.613299999999999</v>
      </c>
      <c r="O88" s="348">
        <v>7.4222000000000001</v>
      </c>
      <c r="P88" s="348">
        <v>9.4768000000000008</v>
      </c>
      <c r="Q88" s="348">
        <v>6.6368999999999998</v>
      </c>
      <c r="R88" s="348">
        <v>1.5251999999999999</v>
      </c>
      <c r="S88" s="348">
        <v>6.3971999999999998</v>
      </c>
      <c r="T88" s="348">
        <v>6.1117999999999997</v>
      </c>
      <c r="U88" s="354">
        <v>5.7134</v>
      </c>
      <c r="V88" s="348">
        <v>5.9192</v>
      </c>
      <c r="W88" s="348" t="s">
        <v>430</v>
      </c>
      <c r="X88" s="348" t="s">
        <v>430</v>
      </c>
      <c r="Y88" s="375" t="s">
        <v>430</v>
      </c>
      <c r="Z88" s="348" t="s">
        <v>430</v>
      </c>
      <c r="AA88" s="348">
        <v>4.0880999999999998</v>
      </c>
      <c r="AB88" s="348">
        <v>7.1504000000000003</v>
      </c>
      <c r="AC88" s="348">
        <v>5.6706000000000003</v>
      </c>
      <c r="AD88" s="348">
        <v>5.9202000000000004</v>
      </c>
      <c r="AE88" s="348">
        <v>9.8305000000000007</v>
      </c>
      <c r="AF88" s="348">
        <v>5.6238999999999999</v>
      </c>
      <c r="AG88" s="569"/>
      <c r="AH88" s="346">
        <v>13</v>
      </c>
      <c r="AI88" s="346">
        <v>38</v>
      </c>
      <c r="AJ88" s="346">
        <v>20</v>
      </c>
      <c r="AK88" s="346">
        <v>54</v>
      </c>
      <c r="AL88" s="346">
        <v>94</v>
      </c>
      <c r="AM88" s="346">
        <v>86</v>
      </c>
      <c r="AN88" s="346">
        <v>43</v>
      </c>
      <c r="AO88" s="572">
        <v>57</v>
      </c>
      <c r="AP88" s="346">
        <v>62</v>
      </c>
      <c r="AQ88" s="346" t="s">
        <v>430</v>
      </c>
      <c r="AR88" s="346" t="s">
        <v>430</v>
      </c>
      <c r="AS88" s="346" t="s">
        <v>430</v>
      </c>
      <c r="AT88" s="346" t="s">
        <v>430</v>
      </c>
      <c r="AU88" s="346">
        <v>99</v>
      </c>
      <c r="AV88" s="346">
        <v>59</v>
      </c>
      <c r="AW88" s="346">
        <v>64</v>
      </c>
      <c r="AX88" s="346">
        <v>52</v>
      </c>
      <c r="AY88" s="346">
        <v>41</v>
      </c>
      <c r="AZ88" s="584"/>
      <c r="BA88" s="467" t="s">
        <v>430</v>
      </c>
      <c r="BB88" s="348">
        <v>99.17</v>
      </c>
      <c r="BC88" s="348" t="s">
        <v>430</v>
      </c>
      <c r="BD88" s="348" t="s">
        <v>430</v>
      </c>
      <c r="BE88" s="375" t="s">
        <v>430</v>
      </c>
      <c r="BF88" s="375">
        <v>0.83</v>
      </c>
      <c r="BG88" s="374"/>
      <c r="BH88" s="594">
        <v>0.83</v>
      </c>
      <c r="BI88" s="348" t="s">
        <v>430</v>
      </c>
      <c r="BJ88" s="348" t="s">
        <v>430</v>
      </c>
      <c r="BK88" s="348" t="s">
        <v>430</v>
      </c>
      <c r="BL88" s="348" t="s">
        <v>430</v>
      </c>
      <c r="BM88" s="375" t="s">
        <v>430</v>
      </c>
      <c r="BN88" s="375" t="s">
        <v>430</v>
      </c>
      <c r="BO88" s="375" t="s">
        <v>430</v>
      </c>
      <c r="BP88" s="375">
        <v>99.17</v>
      </c>
      <c r="BQ88" s="375" t="s">
        <v>430</v>
      </c>
      <c r="BR88" s="374"/>
      <c r="BS88" s="468" t="s">
        <v>430</v>
      </c>
      <c r="BT88" s="348" t="s">
        <v>430</v>
      </c>
      <c r="BU88" s="374"/>
      <c r="BV88" s="430" t="s">
        <v>555</v>
      </c>
    </row>
    <row r="89" spans="1:74" s="428" customFormat="1" x14ac:dyDescent="0.25">
      <c r="A89" s="345" t="s">
        <v>8382</v>
      </c>
      <c r="B89" s="373"/>
      <c r="C89" s="719">
        <v>45008</v>
      </c>
      <c r="D89" s="373"/>
      <c r="E89" s="346">
        <v>180.934</v>
      </c>
      <c r="F89" s="373"/>
      <c r="G89" s="347">
        <v>12.796099999999999</v>
      </c>
      <c r="H89" s="374"/>
      <c r="I89" s="348">
        <v>0.74055000000000004</v>
      </c>
      <c r="J89" s="348">
        <v>5.85</v>
      </c>
      <c r="K89" s="843">
        <v>0.8</v>
      </c>
      <c r="L89" s="348">
        <v>0.72740000000000005</v>
      </c>
      <c r="M89" s="362"/>
      <c r="N89" s="350">
        <v>-3.7078000000000002</v>
      </c>
      <c r="O89" s="348">
        <v>3.2336</v>
      </c>
      <c r="P89" s="348">
        <v>2.4053</v>
      </c>
      <c r="Q89" s="348">
        <v>4.0608000000000004</v>
      </c>
      <c r="R89" s="348">
        <v>4.3406000000000002</v>
      </c>
      <c r="S89" s="348">
        <v>5.9253999999999998</v>
      </c>
      <c r="T89" s="348">
        <v>5.181</v>
      </c>
      <c r="U89" s="354">
        <v>5.4755000000000003</v>
      </c>
      <c r="V89" s="348">
        <v>5.7145000000000001</v>
      </c>
      <c r="W89" s="348">
        <v>6.9135</v>
      </c>
      <c r="X89" s="348">
        <v>7.3765999999999998</v>
      </c>
      <c r="Y89" s="375" t="s">
        <v>430</v>
      </c>
      <c r="Z89" s="348" t="s">
        <v>430</v>
      </c>
      <c r="AA89" s="348">
        <v>4.6820000000000004</v>
      </c>
      <c r="AB89" s="348">
        <v>5.5613999999999999</v>
      </c>
      <c r="AC89" s="348">
        <v>5.3456999999999999</v>
      </c>
      <c r="AD89" s="348">
        <v>5.5343</v>
      </c>
      <c r="AE89" s="348">
        <v>3.6833999999999998</v>
      </c>
      <c r="AF89" s="348">
        <v>7.3611000000000004</v>
      </c>
      <c r="AG89" s="569"/>
      <c r="AH89" s="346">
        <v>73</v>
      </c>
      <c r="AI89" s="346">
        <v>77</v>
      </c>
      <c r="AJ89" s="346">
        <v>115</v>
      </c>
      <c r="AK89" s="346">
        <v>94</v>
      </c>
      <c r="AL89" s="346">
        <v>59</v>
      </c>
      <c r="AM89" s="346">
        <v>107</v>
      </c>
      <c r="AN89" s="346">
        <v>84</v>
      </c>
      <c r="AO89" s="572">
        <v>77</v>
      </c>
      <c r="AP89" s="346">
        <v>79</v>
      </c>
      <c r="AQ89" s="346">
        <v>60</v>
      </c>
      <c r="AR89" s="346">
        <v>60</v>
      </c>
      <c r="AS89" s="346" t="s">
        <v>430</v>
      </c>
      <c r="AT89" s="346" t="s">
        <v>430</v>
      </c>
      <c r="AU89" s="346">
        <v>81</v>
      </c>
      <c r="AV89" s="346">
        <v>123</v>
      </c>
      <c r="AW89" s="346">
        <v>85</v>
      </c>
      <c r="AX89" s="346">
        <v>91</v>
      </c>
      <c r="AY89" s="346">
        <v>116</v>
      </c>
      <c r="AZ89" s="584"/>
      <c r="BA89" s="467">
        <v>99.17</v>
      </c>
      <c r="BB89" s="348" t="s">
        <v>430</v>
      </c>
      <c r="BC89" s="348" t="s">
        <v>430</v>
      </c>
      <c r="BD89" s="348" t="s">
        <v>430</v>
      </c>
      <c r="BE89" s="375" t="s">
        <v>430</v>
      </c>
      <c r="BF89" s="375">
        <v>0.83</v>
      </c>
      <c r="BG89" s="374"/>
      <c r="BH89" s="594">
        <v>0.83</v>
      </c>
      <c r="BI89" s="348" t="s">
        <v>430</v>
      </c>
      <c r="BJ89" s="348" t="s">
        <v>430</v>
      </c>
      <c r="BK89" s="348" t="s">
        <v>430</v>
      </c>
      <c r="BL89" s="348" t="s">
        <v>430</v>
      </c>
      <c r="BM89" s="375">
        <v>99.17</v>
      </c>
      <c r="BN89" s="375" t="s">
        <v>430</v>
      </c>
      <c r="BO89" s="375" t="s">
        <v>430</v>
      </c>
      <c r="BP89" s="375" t="s">
        <v>430</v>
      </c>
      <c r="BQ89" s="375" t="s">
        <v>430</v>
      </c>
      <c r="BR89" s="374"/>
      <c r="BS89" s="468" t="s">
        <v>430</v>
      </c>
      <c r="BT89" s="348" t="s">
        <v>430</v>
      </c>
      <c r="BU89" s="374"/>
      <c r="BV89" s="430" t="s">
        <v>555</v>
      </c>
    </row>
    <row r="90" spans="1:74" s="428" customFormat="1" ht="11" x14ac:dyDescent="0.3">
      <c r="A90" s="845" t="s">
        <v>8383</v>
      </c>
      <c r="B90" s="846"/>
      <c r="C90" s="847">
        <v>44972</v>
      </c>
      <c r="D90" s="846"/>
      <c r="E90" s="848">
        <v>178.96100000000001</v>
      </c>
      <c r="F90" s="846"/>
      <c r="G90" s="849">
        <v>13.036</v>
      </c>
      <c r="H90" s="851"/>
      <c r="I90" s="850">
        <v>6.53</v>
      </c>
      <c r="J90" s="850">
        <v>7.37</v>
      </c>
      <c r="K90" s="850">
        <v>4.9800000000000004</v>
      </c>
      <c r="L90" s="850">
        <v>5.16</v>
      </c>
      <c r="M90" s="855"/>
      <c r="N90" s="852">
        <v>-94.950299999999999</v>
      </c>
      <c r="O90" s="850">
        <v>7.5644999999999998</v>
      </c>
      <c r="P90" s="850">
        <v>14.479799999999999</v>
      </c>
      <c r="Q90" s="850">
        <v>-0.26</v>
      </c>
      <c r="R90" s="850">
        <v>-4.1401000000000003</v>
      </c>
      <c r="S90" s="850">
        <v>7.9249999999999998</v>
      </c>
      <c r="T90" s="850">
        <v>5.4713000000000003</v>
      </c>
      <c r="U90" s="860">
        <v>5.4082999999999997</v>
      </c>
      <c r="V90" s="850">
        <v>6.0431999999999997</v>
      </c>
      <c r="W90" s="850">
        <v>6.4273999999999996</v>
      </c>
      <c r="X90" s="850">
        <v>7.2743000000000002</v>
      </c>
      <c r="Y90" s="856" t="s">
        <v>430</v>
      </c>
      <c r="Z90" s="850" t="s">
        <v>430</v>
      </c>
      <c r="AA90" s="850">
        <v>4.6584000000000003</v>
      </c>
      <c r="AB90" s="850">
        <v>9.1340000000000003</v>
      </c>
      <c r="AC90" s="850">
        <v>6.2897999999999996</v>
      </c>
      <c r="AD90" s="850">
        <v>5.8730000000000002</v>
      </c>
      <c r="AE90" s="850">
        <v>6.9570999999999996</v>
      </c>
      <c r="AF90" s="850">
        <v>7.7096</v>
      </c>
      <c r="AG90" s="948"/>
      <c r="AH90" s="848">
        <v>124</v>
      </c>
      <c r="AI90" s="848">
        <v>36</v>
      </c>
      <c r="AJ90" s="848">
        <v>5</v>
      </c>
      <c r="AK90" s="848">
        <v>110</v>
      </c>
      <c r="AL90" s="848">
        <v>113</v>
      </c>
      <c r="AM90" s="848">
        <v>18</v>
      </c>
      <c r="AN90" s="848">
        <v>70</v>
      </c>
      <c r="AO90" s="949">
        <v>87</v>
      </c>
      <c r="AP90" s="848">
        <v>48</v>
      </c>
      <c r="AQ90" s="848">
        <v>84</v>
      </c>
      <c r="AR90" s="848">
        <v>71</v>
      </c>
      <c r="AS90" s="848" t="s">
        <v>430</v>
      </c>
      <c r="AT90" s="848" t="s">
        <v>430</v>
      </c>
      <c r="AU90" s="848">
        <v>85</v>
      </c>
      <c r="AV90" s="848">
        <v>10</v>
      </c>
      <c r="AW90" s="848">
        <v>24</v>
      </c>
      <c r="AX90" s="848">
        <v>57</v>
      </c>
      <c r="AY90" s="848">
        <v>84</v>
      </c>
      <c r="AZ90" s="950"/>
      <c r="BA90" s="857">
        <v>96.27</v>
      </c>
      <c r="BB90" s="850" t="s">
        <v>430</v>
      </c>
      <c r="BC90" s="850" t="s">
        <v>430</v>
      </c>
      <c r="BD90" s="850" t="s">
        <v>430</v>
      </c>
      <c r="BE90" s="856" t="s">
        <v>430</v>
      </c>
      <c r="BF90" s="856">
        <v>3.73</v>
      </c>
      <c r="BG90" s="851"/>
      <c r="BH90" s="951">
        <v>3.73</v>
      </c>
      <c r="BI90" s="850" t="s">
        <v>430</v>
      </c>
      <c r="BJ90" s="850" t="s">
        <v>430</v>
      </c>
      <c r="BK90" s="850" t="s">
        <v>430</v>
      </c>
      <c r="BL90" s="850" t="s">
        <v>430</v>
      </c>
      <c r="BM90" s="856">
        <v>96.27</v>
      </c>
      <c r="BN90" s="856" t="s">
        <v>430</v>
      </c>
      <c r="BO90" s="856" t="s">
        <v>430</v>
      </c>
      <c r="BP90" s="856" t="s">
        <v>430</v>
      </c>
      <c r="BQ90" s="856" t="s">
        <v>430</v>
      </c>
      <c r="BR90" s="851"/>
      <c r="BS90" s="858" t="s">
        <v>430</v>
      </c>
      <c r="BT90" s="850" t="s">
        <v>430</v>
      </c>
      <c r="BU90" s="851"/>
      <c r="BV90" s="908" t="s">
        <v>555</v>
      </c>
    </row>
    <row r="91" spans="1:74" s="428" customFormat="1" x14ac:dyDescent="0.25">
      <c r="A91" s="345" t="s">
        <v>8384</v>
      </c>
      <c r="B91" s="373"/>
      <c r="C91" s="719">
        <v>44981</v>
      </c>
      <c r="D91" s="373"/>
      <c r="E91" s="346">
        <v>177.33199999999999</v>
      </c>
      <c r="F91" s="373"/>
      <c r="G91" s="347">
        <v>12.8681</v>
      </c>
      <c r="H91" s="374"/>
      <c r="I91" s="348">
        <v>6.5229999999999996E-2</v>
      </c>
      <c r="J91" s="348">
        <v>5.33</v>
      </c>
      <c r="K91" s="843">
        <v>0.11507000000000001</v>
      </c>
      <c r="L91" s="348">
        <v>6.2789999999999999E-2</v>
      </c>
      <c r="M91" s="362"/>
      <c r="N91" s="350">
        <v>5.3901000000000003</v>
      </c>
      <c r="O91" s="348">
        <v>5.1078000000000001</v>
      </c>
      <c r="P91" s="348">
        <v>5.1513</v>
      </c>
      <c r="Q91" s="348">
        <v>5.3597999999999999</v>
      </c>
      <c r="R91" s="348">
        <v>5.1093999999999999</v>
      </c>
      <c r="S91" s="348">
        <v>5.359</v>
      </c>
      <c r="T91" s="348">
        <v>5.46</v>
      </c>
      <c r="U91" s="354">
        <v>5.53</v>
      </c>
      <c r="V91" s="348">
        <v>5.6885000000000003</v>
      </c>
      <c r="W91" s="348">
        <v>6.7816999999999998</v>
      </c>
      <c r="X91" s="348">
        <v>7.2153</v>
      </c>
      <c r="Y91" s="375" t="s">
        <v>430</v>
      </c>
      <c r="Z91" s="348" t="s">
        <v>430</v>
      </c>
      <c r="AA91" s="348">
        <v>5.2742000000000004</v>
      </c>
      <c r="AB91" s="348">
        <v>5.6227</v>
      </c>
      <c r="AC91" s="348">
        <v>5.5368000000000004</v>
      </c>
      <c r="AD91" s="348">
        <v>5.7041000000000004</v>
      </c>
      <c r="AE91" s="348">
        <v>5.4542000000000002</v>
      </c>
      <c r="AF91" s="348">
        <v>7.3628999999999998</v>
      </c>
      <c r="AG91" s="569"/>
      <c r="AH91" s="346">
        <v>43</v>
      </c>
      <c r="AI91" s="346">
        <v>58</v>
      </c>
      <c r="AJ91" s="346">
        <v>83</v>
      </c>
      <c r="AK91" s="346">
        <v>73</v>
      </c>
      <c r="AL91" s="346">
        <v>44</v>
      </c>
      <c r="AM91" s="346">
        <v>126</v>
      </c>
      <c r="AN91" s="346">
        <v>71</v>
      </c>
      <c r="AO91" s="572">
        <v>71</v>
      </c>
      <c r="AP91" s="346">
        <v>85</v>
      </c>
      <c r="AQ91" s="346">
        <v>70</v>
      </c>
      <c r="AR91" s="346">
        <v>76</v>
      </c>
      <c r="AS91" s="346" t="s">
        <v>430</v>
      </c>
      <c r="AT91" s="346" t="s">
        <v>430</v>
      </c>
      <c r="AU91" s="346">
        <v>62</v>
      </c>
      <c r="AV91" s="346">
        <v>120</v>
      </c>
      <c r="AW91" s="346">
        <v>74</v>
      </c>
      <c r="AX91" s="346">
        <v>70</v>
      </c>
      <c r="AY91" s="346">
        <v>100</v>
      </c>
      <c r="AZ91" s="584"/>
      <c r="BA91" s="467">
        <v>85.53</v>
      </c>
      <c r="BB91" s="348" t="s">
        <v>430</v>
      </c>
      <c r="BC91" s="348" t="s">
        <v>430</v>
      </c>
      <c r="BD91" s="348" t="s">
        <v>430</v>
      </c>
      <c r="BE91" s="375" t="s">
        <v>430</v>
      </c>
      <c r="BF91" s="375">
        <v>14.47</v>
      </c>
      <c r="BG91" s="374"/>
      <c r="BH91" s="594">
        <v>14.47</v>
      </c>
      <c r="BI91" s="348" t="s">
        <v>430</v>
      </c>
      <c r="BJ91" s="348" t="s">
        <v>430</v>
      </c>
      <c r="BK91" s="348" t="s">
        <v>430</v>
      </c>
      <c r="BL91" s="348" t="s">
        <v>430</v>
      </c>
      <c r="BM91" s="375">
        <v>85.53</v>
      </c>
      <c r="BN91" s="375" t="s">
        <v>430</v>
      </c>
      <c r="BO91" s="375" t="s">
        <v>430</v>
      </c>
      <c r="BP91" s="375" t="s">
        <v>430</v>
      </c>
      <c r="BQ91" s="375" t="s">
        <v>430</v>
      </c>
      <c r="BR91" s="374"/>
      <c r="BS91" s="468" t="s">
        <v>430</v>
      </c>
      <c r="BT91" s="348" t="s">
        <v>430</v>
      </c>
      <c r="BU91" s="374"/>
      <c r="BV91" s="430" t="s">
        <v>555</v>
      </c>
    </row>
    <row r="92" spans="1:74" s="428" customFormat="1" x14ac:dyDescent="0.25">
      <c r="A92" s="345" t="s">
        <v>8385</v>
      </c>
      <c r="B92" s="373"/>
      <c r="C92" s="719">
        <v>45751</v>
      </c>
      <c r="D92" s="373"/>
      <c r="E92" s="346">
        <v>166.21</v>
      </c>
      <c r="F92" s="373"/>
      <c r="G92" s="347">
        <v>10.9102</v>
      </c>
      <c r="H92" s="374"/>
      <c r="I92" s="348">
        <v>2.69</v>
      </c>
      <c r="J92" s="348">
        <v>7.23</v>
      </c>
      <c r="K92" s="348">
        <v>1.69</v>
      </c>
      <c r="L92" s="348" t="s">
        <v>430</v>
      </c>
      <c r="M92" s="362"/>
      <c r="N92" s="350">
        <v>25.4435</v>
      </c>
      <c r="O92" s="348">
        <v>9.5980000000000008</v>
      </c>
      <c r="P92" s="348">
        <v>9.5761000000000003</v>
      </c>
      <c r="Q92" s="348">
        <v>9.6178000000000008</v>
      </c>
      <c r="R92" s="348">
        <v>3.7458999999999998</v>
      </c>
      <c r="S92" s="348">
        <v>6.2572000000000001</v>
      </c>
      <c r="T92" s="348">
        <v>6.0848000000000004</v>
      </c>
      <c r="U92" s="354">
        <v>5.7228000000000003</v>
      </c>
      <c r="V92" s="348">
        <v>5.9263000000000003</v>
      </c>
      <c r="W92" s="348" t="s">
        <v>430</v>
      </c>
      <c r="X92" s="348" t="s">
        <v>430</v>
      </c>
      <c r="Y92" s="375" t="s">
        <v>430</v>
      </c>
      <c r="Z92" s="348" t="s">
        <v>430</v>
      </c>
      <c r="AA92" s="348">
        <v>4.8456999999999999</v>
      </c>
      <c r="AB92" s="348">
        <v>7.0018000000000002</v>
      </c>
      <c r="AC92" s="348">
        <v>5.7260999999999997</v>
      </c>
      <c r="AD92" s="348">
        <v>5.9066000000000001</v>
      </c>
      <c r="AE92" s="348">
        <v>12.723599999999999</v>
      </c>
      <c r="AF92" s="348">
        <v>6.2558999999999996</v>
      </c>
      <c r="AG92" s="569"/>
      <c r="AH92" s="346">
        <v>11</v>
      </c>
      <c r="AI92" s="346">
        <v>16</v>
      </c>
      <c r="AJ92" s="346">
        <v>19</v>
      </c>
      <c r="AK92" s="346">
        <v>14</v>
      </c>
      <c r="AL92" s="346">
        <v>71</v>
      </c>
      <c r="AM92" s="346">
        <v>97</v>
      </c>
      <c r="AN92" s="346">
        <v>44</v>
      </c>
      <c r="AO92" s="572">
        <v>54</v>
      </c>
      <c r="AP92" s="346">
        <v>61</v>
      </c>
      <c r="AQ92" s="346" t="s">
        <v>430</v>
      </c>
      <c r="AR92" s="346" t="s">
        <v>430</v>
      </c>
      <c r="AS92" s="346" t="s">
        <v>430</v>
      </c>
      <c r="AT92" s="346" t="s">
        <v>430</v>
      </c>
      <c r="AU92" s="346">
        <v>75</v>
      </c>
      <c r="AV92" s="346">
        <v>67</v>
      </c>
      <c r="AW92" s="346">
        <v>58</v>
      </c>
      <c r="AX92" s="346">
        <v>54</v>
      </c>
      <c r="AY92" s="346">
        <v>16</v>
      </c>
      <c r="AZ92" s="584"/>
      <c r="BA92" s="467" t="s">
        <v>430</v>
      </c>
      <c r="BB92" s="348">
        <v>98.89</v>
      </c>
      <c r="BC92" s="348" t="s">
        <v>430</v>
      </c>
      <c r="BD92" s="348" t="s">
        <v>430</v>
      </c>
      <c r="BE92" s="375" t="s">
        <v>430</v>
      </c>
      <c r="BF92" s="375">
        <v>1.1100000000000001</v>
      </c>
      <c r="BG92" s="374"/>
      <c r="BH92" s="594">
        <v>1.1100000000000001</v>
      </c>
      <c r="BI92" s="348" t="s">
        <v>430</v>
      </c>
      <c r="BJ92" s="348" t="s">
        <v>430</v>
      </c>
      <c r="BK92" s="348" t="s">
        <v>430</v>
      </c>
      <c r="BL92" s="348" t="s">
        <v>430</v>
      </c>
      <c r="BM92" s="375" t="s">
        <v>430</v>
      </c>
      <c r="BN92" s="375" t="s">
        <v>430</v>
      </c>
      <c r="BO92" s="375" t="s">
        <v>430</v>
      </c>
      <c r="BP92" s="375">
        <v>98.89</v>
      </c>
      <c r="BQ92" s="375" t="s">
        <v>430</v>
      </c>
      <c r="BR92" s="374"/>
      <c r="BS92" s="468" t="s">
        <v>430</v>
      </c>
      <c r="BT92" s="348" t="s">
        <v>430</v>
      </c>
      <c r="BU92" s="374"/>
      <c r="BV92" s="430" t="s">
        <v>555</v>
      </c>
    </row>
    <row r="93" spans="1:74" s="428" customFormat="1" x14ac:dyDescent="0.25">
      <c r="A93" s="345" t="s">
        <v>8386</v>
      </c>
      <c r="B93" s="373"/>
      <c r="C93" s="719">
        <v>44841</v>
      </c>
      <c r="D93" s="373"/>
      <c r="E93" s="841">
        <v>164.77</v>
      </c>
      <c r="F93" s="373"/>
      <c r="G93" s="347" t="s">
        <v>430</v>
      </c>
      <c r="H93" s="374"/>
      <c r="I93" s="348" t="s">
        <v>430</v>
      </c>
      <c r="J93" s="348" t="s">
        <v>430</v>
      </c>
      <c r="K93" s="348" t="s">
        <v>430</v>
      </c>
      <c r="L93" s="348" t="s">
        <v>430</v>
      </c>
      <c r="M93" s="362"/>
      <c r="N93" s="350" t="s">
        <v>430</v>
      </c>
      <c r="O93" s="348" t="s">
        <v>430</v>
      </c>
      <c r="P93" s="348" t="s">
        <v>430</v>
      </c>
      <c r="Q93" s="348" t="s">
        <v>430</v>
      </c>
      <c r="R93" s="348" t="s">
        <v>430</v>
      </c>
      <c r="S93" s="348" t="s">
        <v>430</v>
      </c>
      <c r="T93" s="348" t="s">
        <v>430</v>
      </c>
      <c r="U93" s="354" t="s">
        <v>430</v>
      </c>
      <c r="V93" s="348" t="s">
        <v>430</v>
      </c>
      <c r="W93" s="348" t="s">
        <v>430</v>
      </c>
      <c r="X93" s="348" t="s">
        <v>430</v>
      </c>
      <c r="Y93" s="375" t="s">
        <v>430</v>
      </c>
      <c r="Z93" s="348" t="s">
        <v>430</v>
      </c>
      <c r="AA93" s="348" t="s">
        <v>430</v>
      </c>
      <c r="AB93" s="348" t="s">
        <v>430</v>
      </c>
      <c r="AC93" s="348" t="s">
        <v>430</v>
      </c>
      <c r="AD93" s="348" t="s">
        <v>430</v>
      </c>
      <c r="AE93" s="348" t="s">
        <v>430</v>
      </c>
      <c r="AF93" s="348" t="s">
        <v>430</v>
      </c>
      <c r="AG93" s="569"/>
      <c r="AH93" s="346" t="s">
        <v>430</v>
      </c>
      <c r="AI93" s="346" t="s">
        <v>430</v>
      </c>
      <c r="AJ93" s="346" t="s">
        <v>430</v>
      </c>
      <c r="AK93" s="346" t="s">
        <v>430</v>
      </c>
      <c r="AL93" s="346" t="s">
        <v>430</v>
      </c>
      <c r="AM93" s="346" t="s">
        <v>430</v>
      </c>
      <c r="AN93" s="346" t="s">
        <v>430</v>
      </c>
      <c r="AO93" s="572" t="s">
        <v>430</v>
      </c>
      <c r="AP93" s="346" t="s">
        <v>430</v>
      </c>
      <c r="AQ93" s="346" t="s">
        <v>430</v>
      </c>
      <c r="AR93" s="346" t="s">
        <v>430</v>
      </c>
      <c r="AS93" s="346" t="s">
        <v>430</v>
      </c>
      <c r="AT93" s="346" t="s">
        <v>430</v>
      </c>
      <c r="AU93" s="346" t="s">
        <v>430</v>
      </c>
      <c r="AV93" s="346" t="s">
        <v>430</v>
      </c>
      <c r="AW93" s="346" t="s">
        <v>430</v>
      </c>
      <c r="AX93" s="346" t="s">
        <v>430</v>
      </c>
      <c r="AY93" s="346" t="s">
        <v>430</v>
      </c>
      <c r="AZ93" s="584"/>
      <c r="BA93" s="467" t="s">
        <v>430</v>
      </c>
      <c r="BB93" s="348" t="s">
        <v>430</v>
      </c>
      <c r="BC93" s="348" t="s">
        <v>430</v>
      </c>
      <c r="BD93" s="348" t="s">
        <v>430</v>
      </c>
      <c r="BE93" s="375" t="s">
        <v>430</v>
      </c>
      <c r="BF93" s="375" t="s">
        <v>430</v>
      </c>
      <c r="BG93" s="374"/>
      <c r="BH93" s="594" t="s">
        <v>430</v>
      </c>
      <c r="BI93" s="348" t="s">
        <v>430</v>
      </c>
      <c r="BJ93" s="348" t="s">
        <v>430</v>
      </c>
      <c r="BK93" s="348" t="s">
        <v>430</v>
      </c>
      <c r="BL93" s="348" t="s">
        <v>430</v>
      </c>
      <c r="BM93" s="375" t="s">
        <v>430</v>
      </c>
      <c r="BN93" s="375" t="s">
        <v>430</v>
      </c>
      <c r="BO93" s="375" t="s">
        <v>430</v>
      </c>
      <c r="BP93" s="375" t="s">
        <v>430</v>
      </c>
      <c r="BQ93" s="375" t="s">
        <v>430</v>
      </c>
      <c r="BR93" s="374"/>
      <c r="BS93" s="468" t="s">
        <v>430</v>
      </c>
      <c r="BT93" s="348" t="s">
        <v>430</v>
      </c>
      <c r="BU93" s="374"/>
      <c r="BV93" s="430" t="s">
        <v>555</v>
      </c>
    </row>
    <row r="94" spans="1:74" s="428" customFormat="1" x14ac:dyDescent="0.25">
      <c r="A94" s="345" t="s">
        <v>8387</v>
      </c>
      <c r="B94" s="373"/>
      <c r="C94" s="719">
        <v>44995</v>
      </c>
      <c r="D94" s="373"/>
      <c r="E94" s="346">
        <v>153.505</v>
      </c>
      <c r="F94" s="373"/>
      <c r="G94" s="347">
        <v>13.0581</v>
      </c>
      <c r="H94" s="374"/>
      <c r="I94" s="348">
        <v>2.5849000000000002</v>
      </c>
      <c r="J94" s="348">
        <v>6.42</v>
      </c>
      <c r="K94" s="843">
        <v>2.35</v>
      </c>
      <c r="L94" s="348">
        <v>2.3401900000000002</v>
      </c>
      <c r="M94" s="362"/>
      <c r="N94" s="350">
        <v>-4.4718</v>
      </c>
      <c r="O94" s="348">
        <v>-5.5877999999999997</v>
      </c>
      <c r="P94" s="348">
        <v>-1.6367</v>
      </c>
      <c r="Q94" s="348">
        <v>3.0983999999999998</v>
      </c>
      <c r="R94" s="348">
        <v>0.79400000000000004</v>
      </c>
      <c r="S94" s="348">
        <v>5.6577999999999999</v>
      </c>
      <c r="T94" s="348">
        <v>4.7553000000000001</v>
      </c>
      <c r="U94" s="354">
        <v>4.5556000000000001</v>
      </c>
      <c r="V94" s="348">
        <v>5.5472999999999999</v>
      </c>
      <c r="W94" s="348">
        <v>7.0688000000000004</v>
      </c>
      <c r="X94" s="348">
        <v>7.6783999999999999</v>
      </c>
      <c r="Y94" s="375" t="s">
        <v>430</v>
      </c>
      <c r="Z94" s="348" t="s">
        <v>430</v>
      </c>
      <c r="AA94" s="348">
        <v>3.2704</v>
      </c>
      <c r="AB94" s="348">
        <v>6.8883000000000001</v>
      </c>
      <c r="AC94" s="348">
        <v>4.8181000000000003</v>
      </c>
      <c r="AD94" s="348">
        <v>5.1595000000000004</v>
      </c>
      <c r="AE94" s="348">
        <v>5.5990000000000002</v>
      </c>
      <c r="AF94" s="348">
        <v>7.9055999999999997</v>
      </c>
      <c r="AG94" s="569"/>
      <c r="AH94" s="346">
        <v>76</v>
      </c>
      <c r="AI94" s="346">
        <v>122</v>
      </c>
      <c r="AJ94" s="346">
        <v>127</v>
      </c>
      <c r="AK94" s="346">
        <v>101</v>
      </c>
      <c r="AL94" s="346">
        <v>97</v>
      </c>
      <c r="AM94" s="346">
        <v>121</v>
      </c>
      <c r="AN94" s="346">
        <v>104</v>
      </c>
      <c r="AO94" s="572">
        <v>118</v>
      </c>
      <c r="AP94" s="346">
        <v>99</v>
      </c>
      <c r="AQ94" s="346">
        <v>35</v>
      </c>
      <c r="AR94" s="346">
        <v>14</v>
      </c>
      <c r="AS94" s="346" t="s">
        <v>430</v>
      </c>
      <c r="AT94" s="346" t="s">
        <v>430</v>
      </c>
      <c r="AU94" s="346">
        <v>108</v>
      </c>
      <c r="AV94" s="346">
        <v>72</v>
      </c>
      <c r="AW94" s="346">
        <v>110</v>
      </c>
      <c r="AX94" s="346">
        <v>110</v>
      </c>
      <c r="AY94" s="346">
        <v>96</v>
      </c>
      <c r="AZ94" s="584"/>
      <c r="BA94" s="467">
        <v>96.19</v>
      </c>
      <c r="BB94" s="348" t="s">
        <v>430</v>
      </c>
      <c r="BC94" s="348" t="s">
        <v>430</v>
      </c>
      <c r="BD94" s="348" t="s">
        <v>430</v>
      </c>
      <c r="BE94" s="375" t="s">
        <v>430</v>
      </c>
      <c r="BF94" s="375">
        <v>3.81</v>
      </c>
      <c r="BG94" s="374"/>
      <c r="BH94" s="594">
        <v>3.81</v>
      </c>
      <c r="BI94" s="348" t="s">
        <v>430</v>
      </c>
      <c r="BJ94" s="348" t="s">
        <v>430</v>
      </c>
      <c r="BK94" s="348" t="s">
        <v>430</v>
      </c>
      <c r="BL94" s="348" t="s">
        <v>430</v>
      </c>
      <c r="BM94" s="375">
        <v>96.19</v>
      </c>
      <c r="BN94" s="375" t="s">
        <v>430</v>
      </c>
      <c r="BO94" s="375" t="s">
        <v>430</v>
      </c>
      <c r="BP94" s="375" t="s">
        <v>430</v>
      </c>
      <c r="BQ94" s="375" t="s">
        <v>430</v>
      </c>
      <c r="BR94" s="374"/>
      <c r="BS94" s="468" t="s">
        <v>430</v>
      </c>
      <c r="BT94" s="348" t="s">
        <v>430</v>
      </c>
      <c r="BU94" s="374"/>
      <c r="BV94" s="430" t="s">
        <v>555</v>
      </c>
    </row>
    <row r="95" spans="1:74" s="428" customFormat="1" x14ac:dyDescent="0.25">
      <c r="A95" s="345" t="s">
        <v>8388</v>
      </c>
      <c r="B95" s="373"/>
      <c r="C95" s="719">
        <v>44971</v>
      </c>
      <c r="D95" s="373"/>
      <c r="E95" s="346">
        <v>146.41300000000001</v>
      </c>
      <c r="F95" s="373"/>
      <c r="G95" s="347">
        <v>13.090400000000001</v>
      </c>
      <c r="H95" s="374"/>
      <c r="I95" s="843">
        <v>5.28</v>
      </c>
      <c r="J95" s="843">
        <v>7.08</v>
      </c>
      <c r="K95" s="843">
        <v>4.18</v>
      </c>
      <c r="L95" s="843">
        <v>4.33</v>
      </c>
      <c r="M95" s="362"/>
      <c r="N95" s="350">
        <v>-78.738699999999994</v>
      </c>
      <c r="O95" s="348">
        <v>-8.3591999999999995</v>
      </c>
      <c r="P95" s="348">
        <v>7.1398999999999999</v>
      </c>
      <c r="Q95" s="348">
        <v>-2.8647999999999998</v>
      </c>
      <c r="R95" s="348">
        <v>-6.6718999999999999</v>
      </c>
      <c r="S95" s="348">
        <v>7.4977999999999998</v>
      </c>
      <c r="T95" s="348">
        <v>4.7257999999999996</v>
      </c>
      <c r="U95" s="354">
        <v>5.5205000000000002</v>
      </c>
      <c r="V95" s="348">
        <v>6.0294999999999996</v>
      </c>
      <c r="W95" s="348">
        <v>6.6905000000000001</v>
      </c>
      <c r="X95" s="348">
        <v>7.4496000000000002</v>
      </c>
      <c r="Y95" s="375" t="s">
        <v>430</v>
      </c>
      <c r="Z95" s="348" t="s">
        <v>430</v>
      </c>
      <c r="AA95" s="348">
        <v>3.0427</v>
      </c>
      <c r="AB95" s="348">
        <v>8.6120000000000001</v>
      </c>
      <c r="AC95" s="348">
        <v>5.9417</v>
      </c>
      <c r="AD95" s="348">
        <v>5.4588999999999999</v>
      </c>
      <c r="AE95" s="348">
        <v>7.2919999999999998</v>
      </c>
      <c r="AF95" s="348">
        <v>7.8291000000000004</v>
      </c>
      <c r="AG95" s="569"/>
      <c r="AH95" s="346">
        <v>122</v>
      </c>
      <c r="AI95" s="346">
        <v>127</v>
      </c>
      <c r="AJ95" s="346">
        <v>44</v>
      </c>
      <c r="AK95" s="346">
        <v>116</v>
      </c>
      <c r="AL95" s="346">
        <v>121</v>
      </c>
      <c r="AM95" s="346">
        <v>37</v>
      </c>
      <c r="AN95" s="346">
        <v>108</v>
      </c>
      <c r="AO95" s="572">
        <v>74</v>
      </c>
      <c r="AP95" s="346">
        <v>50</v>
      </c>
      <c r="AQ95" s="346">
        <v>78</v>
      </c>
      <c r="AR95" s="346">
        <v>50</v>
      </c>
      <c r="AS95" s="346" t="s">
        <v>430</v>
      </c>
      <c r="AT95" s="346" t="s">
        <v>430</v>
      </c>
      <c r="AU95" s="346">
        <v>113</v>
      </c>
      <c r="AV95" s="346">
        <v>18</v>
      </c>
      <c r="AW95" s="346">
        <v>46</v>
      </c>
      <c r="AX95" s="346">
        <v>97</v>
      </c>
      <c r="AY95" s="346">
        <v>79</v>
      </c>
      <c r="AZ95" s="584"/>
      <c r="BA95" s="467">
        <v>94.34</v>
      </c>
      <c r="BB95" s="348" t="s">
        <v>430</v>
      </c>
      <c r="BC95" s="348" t="s">
        <v>430</v>
      </c>
      <c r="BD95" s="348" t="s">
        <v>430</v>
      </c>
      <c r="BE95" s="375" t="s">
        <v>430</v>
      </c>
      <c r="BF95" s="375">
        <v>5.66</v>
      </c>
      <c r="BG95" s="374"/>
      <c r="BH95" s="594">
        <v>5.66</v>
      </c>
      <c r="BI95" s="348" t="s">
        <v>430</v>
      </c>
      <c r="BJ95" s="348" t="s">
        <v>430</v>
      </c>
      <c r="BK95" s="348" t="s">
        <v>430</v>
      </c>
      <c r="BL95" s="348" t="s">
        <v>430</v>
      </c>
      <c r="BM95" s="375">
        <v>94.34</v>
      </c>
      <c r="BN95" s="375" t="s">
        <v>430</v>
      </c>
      <c r="BO95" s="375" t="s">
        <v>430</v>
      </c>
      <c r="BP95" s="375" t="s">
        <v>430</v>
      </c>
      <c r="BQ95" s="375" t="s">
        <v>430</v>
      </c>
      <c r="BR95" s="374"/>
      <c r="BS95" s="468" t="s">
        <v>430</v>
      </c>
      <c r="BT95" s="348" t="s">
        <v>430</v>
      </c>
      <c r="BU95" s="374"/>
      <c r="BV95" s="430" t="s">
        <v>430</v>
      </c>
    </row>
    <row r="96" spans="1:74" s="428" customFormat="1" x14ac:dyDescent="0.25">
      <c r="A96" s="345" t="s">
        <v>8389</v>
      </c>
      <c r="B96" s="373"/>
      <c r="C96" s="719">
        <v>45580</v>
      </c>
      <c r="D96" s="373"/>
      <c r="E96" s="841">
        <v>146.03</v>
      </c>
      <c r="F96" s="373"/>
      <c r="G96" s="347" t="s">
        <v>430</v>
      </c>
      <c r="H96" s="374"/>
      <c r="I96" s="348" t="s">
        <v>430</v>
      </c>
      <c r="J96" s="348" t="s">
        <v>430</v>
      </c>
      <c r="K96" s="348" t="s">
        <v>430</v>
      </c>
      <c r="L96" s="348" t="s">
        <v>430</v>
      </c>
      <c r="M96" s="362"/>
      <c r="N96" s="350" t="s">
        <v>430</v>
      </c>
      <c r="O96" s="348" t="s">
        <v>430</v>
      </c>
      <c r="P96" s="348" t="s">
        <v>430</v>
      </c>
      <c r="Q96" s="348" t="s">
        <v>430</v>
      </c>
      <c r="R96" s="348" t="s">
        <v>430</v>
      </c>
      <c r="S96" s="348" t="s">
        <v>430</v>
      </c>
      <c r="T96" s="348" t="s">
        <v>430</v>
      </c>
      <c r="U96" s="354" t="s">
        <v>430</v>
      </c>
      <c r="V96" s="348" t="s">
        <v>430</v>
      </c>
      <c r="W96" s="348" t="s">
        <v>430</v>
      </c>
      <c r="X96" s="348" t="s">
        <v>430</v>
      </c>
      <c r="Y96" s="375" t="s">
        <v>430</v>
      </c>
      <c r="Z96" s="348" t="s">
        <v>430</v>
      </c>
      <c r="AA96" s="348" t="s">
        <v>430</v>
      </c>
      <c r="AB96" s="348" t="s">
        <v>430</v>
      </c>
      <c r="AC96" s="348" t="s">
        <v>430</v>
      </c>
      <c r="AD96" s="348" t="s">
        <v>430</v>
      </c>
      <c r="AE96" s="348" t="s">
        <v>430</v>
      </c>
      <c r="AF96" s="348" t="s">
        <v>430</v>
      </c>
      <c r="AG96" s="569"/>
      <c r="AH96" s="346" t="s">
        <v>430</v>
      </c>
      <c r="AI96" s="346" t="s">
        <v>430</v>
      </c>
      <c r="AJ96" s="346" t="s">
        <v>430</v>
      </c>
      <c r="AK96" s="346" t="s">
        <v>430</v>
      </c>
      <c r="AL96" s="346" t="s">
        <v>430</v>
      </c>
      <c r="AM96" s="346" t="s">
        <v>430</v>
      </c>
      <c r="AN96" s="346" t="s">
        <v>430</v>
      </c>
      <c r="AO96" s="572" t="s">
        <v>430</v>
      </c>
      <c r="AP96" s="346" t="s">
        <v>430</v>
      </c>
      <c r="AQ96" s="346" t="s">
        <v>430</v>
      </c>
      <c r="AR96" s="346" t="s">
        <v>430</v>
      </c>
      <c r="AS96" s="346" t="s">
        <v>430</v>
      </c>
      <c r="AT96" s="346" t="s">
        <v>430</v>
      </c>
      <c r="AU96" s="346" t="s">
        <v>430</v>
      </c>
      <c r="AV96" s="346" t="s">
        <v>430</v>
      </c>
      <c r="AW96" s="346" t="s">
        <v>430</v>
      </c>
      <c r="AX96" s="346" t="s">
        <v>430</v>
      </c>
      <c r="AY96" s="346" t="s">
        <v>430</v>
      </c>
      <c r="AZ96" s="584"/>
      <c r="BA96" s="467" t="s">
        <v>430</v>
      </c>
      <c r="BB96" s="348" t="s">
        <v>430</v>
      </c>
      <c r="BC96" s="348" t="s">
        <v>430</v>
      </c>
      <c r="BD96" s="348" t="s">
        <v>430</v>
      </c>
      <c r="BE96" s="375" t="s">
        <v>430</v>
      </c>
      <c r="BF96" s="375" t="s">
        <v>430</v>
      </c>
      <c r="BG96" s="374"/>
      <c r="BH96" s="594" t="s">
        <v>430</v>
      </c>
      <c r="BI96" s="348" t="s">
        <v>430</v>
      </c>
      <c r="BJ96" s="348" t="s">
        <v>430</v>
      </c>
      <c r="BK96" s="348" t="s">
        <v>430</v>
      </c>
      <c r="BL96" s="348" t="s">
        <v>430</v>
      </c>
      <c r="BM96" s="375" t="s">
        <v>430</v>
      </c>
      <c r="BN96" s="375" t="s">
        <v>430</v>
      </c>
      <c r="BO96" s="375" t="s">
        <v>430</v>
      </c>
      <c r="BP96" s="375" t="s">
        <v>430</v>
      </c>
      <c r="BQ96" s="375" t="s">
        <v>430</v>
      </c>
      <c r="BR96" s="374"/>
      <c r="BS96" s="468" t="s">
        <v>430</v>
      </c>
      <c r="BT96" s="348" t="s">
        <v>430</v>
      </c>
      <c r="BU96" s="374"/>
      <c r="BV96" s="430" t="s">
        <v>555</v>
      </c>
    </row>
    <row r="97" spans="1:74" s="428" customFormat="1" x14ac:dyDescent="0.25">
      <c r="A97" s="345" t="s">
        <v>8390</v>
      </c>
      <c r="B97" s="373"/>
      <c r="C97" s="719">
        <v>44972</v>
      </c>
      <c r="D97" s="373"/>
      <c r="E97" s="346">
        <v>145.34200000000001</v>
      </c>
      <c r="F97" s="373"/>
      <c r="G97" s="347">
        <v>12.924200000000001</v>
      </c>
      <c r="H97" s="374"/>
      <c r="I97" s="348">
        <v>2.8363</v>
      </c>
      <c r="J97" s="348">
        <v>6.6214000000000004</v>
      </c>
      <c r="K97" s="843">
        <v>2.54</v>
      </c>
      <c r="L97" s="348">
        <v>2.5331000000000001</v>
      </c>
      <c r="M97" s="362"/>
      <c r="N97" s="350">
        <v>-8.7528000000000006</v>
      </c>
      <c r="O97" s="348">
        <v>-3.1999</v>
      </c>
      <c r="P97" s="348">
        <v>2.9468999999999999</v>
      </c>
      <c r="Q97" s="348">
        <v>1.4532</v>
      </c>
      <c r="R97" s="348">
        <v>0.48299999999999998</v>
      </c>
      <c r="S97" s="348">
        <v>5.6098999999999997</v>
      </c>
      <c r="T97" s="348">
        <v>4.9668999999999999</v>
      </c>
      <c r="U97" s="354">
        <v>5.3677000000000001</v>
      </c>
      <c r="V97" s="348">
        <v>5.6840000000000002</v>
      </c>
      <c r="W97" s="348">
        <v>6.8670999999999998</v>
      </c>
      <c r="X97" s="348">
        <v>7.3531000000000004</v>
      </c>
      <c r="Y97" s="375" t="s">
        <v>430</v>
      </c>
      <c r="Z97" s="348" t="s">
        <v>430</v>
      </c>
      <c r="AA97" s="348">
        <v>3.9011999999999998</v>
      </c>
      <c r="AB97" s="348">
        <v>7.1093999999999999</v>
      </c>
      <c r="AC97" s="348">
        <v>5.4444999999999997</v>
      </c>
      <c r="AD97" s="348">
        <v>5.5382999999999996</v>
      </c>
      <c r="AE97" s="348">
        <v>6.7622</v>
      </c>
      <c r="AF97" s="348">
        <v>7.4500999999999999</v>
      </c>
      <c r="AG97" s="569"/>
      <c r="AH97" s="346">
        <v>92</v>
      </c>
      <c r="AI97" s="346">
        <v>113</v>
      </c>
      <c r="AJ97" s="346">
        <v>112</v>
      </c>
      <c r="AK97" s="346">
        <v>107</v>
      </c>
      <c r="AL97" s="346">
        <v>103</v>
      </c>
      <c r="AM97" s="346">
        <v>122</v>
      </c>
      <c r="AN97" s="346">
        <v>93</v>
      </c>
      <c r="AO97" s="572">
        <v>89</v>
      </c>
      <c r="AP97" s="346">
        <v>86</v>
      </c>
      <c r="AQ97" s="346">
        <v>66</v>
      </c>
      <c r="AR97" s="346">
        <v>67</v>
      </c>
      <c r="AS97" s="346" t="s">
        <v>430</v>
      </c>
      <c r="AT97" s="346" t="s">
        <v>430</v>
      </c>
      <c r="AU97" s="346">
        <v>103</v>
      </c>
      <c r="AV97" s="346">
        <v>61</v>
      </c>
      <c r="AW97" s="346">
        <v>78</v>
      </c>
      <c r="AX97" s="346">
        <v>90</v>
      </c>
      <c r="AY97" s="346">
        <v>85</v>
      </c>
      <c r="AZ97" s="584"/>
      <c r="BA97" s="467">
        <v>96.48</v>
      </c>
      <c r="BB97" s="348" t="s">
        <v>430</v>
      </c>
      <c r="BC97" s="348" t="s">
        <v>430</v>
      </c>
      <c r="BD97" s="348" t="s">
        <v>430</v>
      </c>
      <c r="BE97" s="375" t="s">
        <v>430</v>
      </c>
      <c r="BF97" s="375">
        <v>3.52</v>
      </c>
      <c r="BG97" s="374"/>
      <c r="BH97" s="594">
        <v>3.52</v>
      </c>
      <c r="BI97" s="348" t="s">
        <v>430</v>
      </c>
      <c r="BJ97" s="348" t="s">
        <v>430</v>
      </c>
      <c r="BK97" s="348" t="s">
        <v>430</v>
      </c>
      <c r="BL97" s="348" t="s">
        <v>430</v>
      </c>
      <c r="BM97" s="375">
        <v>96.48</v>
      </c>
      <c r="BN97" s="375" t="s">
        <v>430</v>
      </c>
      <c r="BO97" s="375" t="s">
        <v>430</v>
      </c>
      <c r="BP97" s="375" t="s">
        <v>430</v>
      </c>
      <c r="BQ97" s="375" t="s">
        <v>430</v>
      </c>
      <c r="BR97" s="374"/>
      <c r="BS97" s="468" t="s">
        <v>430</v>
      </c>
      <c r="BT97" s="348" t="s">
        <v>430</v>
      </c>
      <c r="BU97" s="374"/>
      <c r="BV97" s="430" t="s">
        <v>555</v>
      </c>
    </row>
    <row r="98" spans="1:74" s="428" customFormat="1" x14ac:dyDescent="0.25">
      <c r="A98" s="345" t="s">
        <v>8391</v>
      </c>
      <c r="B98" s="373"/>
      <c r="C98" s="719">
        <v>44889</v>
      </c>
      <c r="D98" s="373"/>
      <c r="E98" s="346">
        <v>144.053</v>
      </c>
      <c r="F98" s="373"/>
      <c r="G98" s="347">
        <v>13.1935</v>
      </c>
      <c r="H98" s="374"/>
      <c r="I98" s="843">
        <v>1.01</v>
      </c>
      <c r="J98" s="843">
        <v>6.22</v>
      </c>
      <c r="K98" s="843">
        <v>0.94</v>
      </c>
      <c r="L98" s="843">
        <v>0.97</v>
      </c>
      <c r="M98" s="362"/>
      <c r="N98" s="350">
        <v>10.239000000000001</v>
      </c>
      <c r="O98" s="348">
        <v>8.2128999999999994</v>
      </c>
      <c r="P98" s="348">
        <v>7.9162999999999997</v>
      </c>
      <c r="Q98" s="348">
        <v>5.8028000000000004</v>
      </c>
      <c r="R98" s="348">
        <v>4.9379</v>
      </c>
      <c r="S98" s="348">
        <v>7.8630000000000004</v>
      </c>
      <c r="T98" s="348">
        <v>6.0663999999999998</v>
      </c>
      <c r="U98" s="354">
        <v>6.1231999999999998</v>
      </c>
      <c r="V98" s="348">
        <v>6.3315000000000001</v>
      </c>
      <c r="W98" s="348">
        <v>7.3007999999999997</v>
      </c>
      <c r="X98" s="348">
        <v>7.6792999999999996</v>
      </c>
      <c r="Y98" s="375" t="s">
        <v>430</v>
      </c>
      <c r="Z98" s="348" t="s">
        <v>430</v>
      </c>
      <c r="AA98" s="348">
        <v>6.8422000000000001</v>
      </c>
      <c r="AB98" s="348">
        <v>6.5221</v>
      </c>
      <c r="AC98" s="348">
        <v>6.1151999999999997</v>
      </c>
      <c r="AD98" s="348">
        <v>6.2659000000000002</v>
      </c>
      <c r="AE98" s="348">
        <v>8.0684000000000005</v>
      </c>
      <c r="AF98" s="348">
        <v>7.5712999999999999</v>
      </c>
      <c r="AG98" s="569"/>
      <c r="AH98" s="346">
        <v>34</v>
      </c>
      <c r="AI98" s="346">
        <v>26</v>
      </c>
      <c r="AJ98" s="346">
        <v>41</v>
      </c>
      <c r="AK98" s="346">
        <v>68</v>
      </c>
      <c r="AL98" s="346">
        <v>49</v>
      </c>
      <c r="AM98" s="346">
        <v>22</v>
      </c>
      <c r="AN98" s="346">
        <v>46</v>
      </c>
      <c r="AO98" s="572">
        <v>26</v>
      </c>
      <c r="AP98" s="346">
        <v>23</v>
      </c>
      <c r="AQ98" s="346">
        <v>7</v>
      </c>
      <c r="AR98" s="346">
        <v>13</v>
      </c>
      <c r="AS98" s="346" t="s">
        <v>430</v>
      </c>
      <c r="AT98" s="346" t="s">
        <v>430</v>
      </c>
      <c r="AU98" s="346">
        <v>25</v>
      </c>
      <c r="AV98" s="346">
        <v>90</v>
      </c>
      <c r="AW98" s="346">
        <v>35</v>
      </c>
      <c r="AX98" s="346">
        <v>27</v>
      </c>
      <c r="AY98" s="346">
        <v>67</v>
      </c>
      <c r="AZ98" s="584"/>
      <c r="BA98" s="467">
        <v>95.91</v>
      </c>
      <c r="BB98" s="348" t="s">
        <v>430</v>
      </c>
      <c r="BC98" s="348" t="s">
        <v>430</v>
      </c>
      <c r="BD98" s="348" t="s">
        <v>430</v>
      </c>
      <c r="BE98" s="375" t="s">
        <v>430</v>
      </c>
      <c r="BF98" s="375">
        <v>4.09</v>
      </c>
      <c r="BG98" s="374"/>
      <c r="BH98" s="594">
        <v>4.09</v>
      </c>
      <c r="BI98" s="348" t="s">
        <v>430</v>
      </c>
      <c r="BJ98" s="348" t="s">
        <v>430</v>
      </c>
      <c r="BK98" s="348" t="s">
        <v>430</v>
      </c>
      <c r="BL98" s="348" t="s">
        <v>430</v>
      </c>
      <c r="BM98" s="375">
        <v>95.91</v>
      </c>
      <c r="BN98" s="375" t="s">
        <v>430</v>
      </c>
      <c r="BO98" s="375" t="s">
        <v>430</v>
      </c>
      <c r="BP98" s="375" t="s">
        <v>430</v>
      </c>
      <c r="BQ98" s="375" t="s">
        <v>430</v>
      </c>
      <c r="BR98" s="374"/>
      <c r="BS98" s="468" t="s">
        <v>430</v>
      </c>
      <c r="BT98" s="348" t="s">
        <v>430</v>
      </c>
      <c r="BU98" s="374"/>
      <c r="BV98" s="430" t="s">
        <v>555</v>
      </c>
    </row>
    <row r="99" spans="1:74" s="428" customFormat="1" x14ac:dyDescent="0.25">
      <c r="A99" s="345" t="s">
        <v>8392</v>
      </c>
      <c r="B99" s="373"/>
      <c r="C99" s="719">
        <v>41971</v>
      </c>
      <c r="D99" s="373"/>
      <c r="E99" s="346">
        <v>143.57</v>
      </c>
      <c r="F99" s="373"/>
      <c r="G99" s="347">
        <v>25.409500000000001</v>
      </c>
      <c r="H99" s="374"/>
      <c r="I99" s="348" t="s">
        <v>430</v>
      </c>
      <c r="J99" s="348" t="s">
        <v>430</v>
      </c>
      <c r="K99" s="348" t="s">
        <v>430</v>
      </c>
      <c r="L99" s="348" t="s">
        <v>430</v>
      </c>
      <c r="M99" s="362"/>
      <c r="N99" s="350" t="s">
        <v>430</v>
      </c>
      <c r="O99" s="348">
        <v>-0.50280000000000002</v>
      </c>
      <c r="P99" s="348">
        <v>5.4154999999999998</v>
      </c>
      <c r="Q99" s="348">
        <v>8.0450999999999997</v>
      </c>
      <c r="R99" s="348">
        <v>4.2957999999999998</v>
      </c>
      <c r="S99" s="348">
        <v>6.9813000000000001</v>
      </c>
      <c r="T99" s="348">
        <v>6.1962999999999999</v>
      </c>
      <c r="U99" s="354">
        <v>6.3148</v>
      </c>
      <c r="V99" s="348">
        <v>6.4215999999999998</v>
      </c>
      <c r="W99" s="348">
        <v>9.5572999999999997</v>
      </c>
      <c r="X99" s="348">
        <v>12.6509</v>
      </c>
      <c r="Y99" s="375">
        <v>11.046099999999999</v>
      </c>
      <c r="Z99" s="348">
        <v>8.1603999999999992</v>
      </c>
      <c r="AA99" s="348">
        <v>5.9930000000000003</v>
      </c>
      <c r="AB99" s="348">
        <v>7.2436999999999996</v>
      </c>
      <c r="AC99" s="348">
        <v>6.1794000000000002</v>
      </c>
      <c r="AD99" s="348">
        <v>6.3602999999999996</v>
      </c>
      <c r="AE99" s="348">
        <v>7.5315000000000003</v>
      </c>
      <c r="AF99" s="348">
        <v>8.2314000000000007</v>
      </c>
      <c r="AG99" s="569"/>
      <c r="AH99" s="346" t="s">
        <v>430</v>
      </c>
      <c r="AI99" s="346">
        <v>101</v>
      </c>
      <c r="AJ99" s="346">
        <v>76</v>
      </c>
      <c r="AK99" s="346">
        <v>43</v>
      </c>
      <c r="AL99" s="346">
        <v>61</v>
      </c>
      <c r="AM99" s="346">
        <v>57</v>
      </c>
      <c r="AN99" s="346">
        <v>35</v>
      </c>
      <c r="AO99" s="572">
        <v>21</v>
      </c>
      <c r="AP99" s="346">
        <v>19</v>
      </c>
      <c r="AQ99" s="346">
        <v>2</v>
      </c>
      <c r="AR99" s="346">
        <v>1</v>
      </c>
      <c r="AS99" s="346">
        <v>1</v>
      </c>
      <c r="AT99" s="346">
        <v>4</v>
      </c>
      <c r="AU99" s="346">
        <v>37</v>
      </c>
      <c r="AV99" s="346">
        <v>55</v>
      </c>
      <c r="AW99" s="346">
        <v>26</v>
      </c>
      <c r="AX99" s="346">
        <v>21</v>
      </c>
      <c r="AY99" s="346">
        <v>76</v>
      </c>
      <c r="AZ99" s="584"/>
      <c r="BA99" s="467" t="s">
        <v>430</v>
      </c>
      <c r="BB99" s="348">
        <v>97.84</v>
      </c>
      <c r="BC99" s="348" t="s">
        <v>430</v>
      </c>
      <c r="BD99" s="348" t="s">
        <v>430</v>
      </c>
      <c r="BE99" s="375" t="s">
        <v>430</v>
      </c>
      <c r="BF99" s="375">
        <v>2.16</v>
      </c>
      <c r="BG99" s="374"/>
      <c r="BH99" s="594">
        <v>2.16</v>
      </c>
      <c r="BI99" s="348" t="s">
        <v>430</v>
      </c>
      <c r="BJ99" s="348" t="s">
        <v>430</v>
      </c>
      <c r="BK99" s="348" t="s">
        <v>430</v>
      </c>
      <c r="BL99" s="348" t="s">
        <v>430</v>
      </c>
      <c r="BM99" s="375" t="s">
        <v>430</v>
      </c>
      <c r="BN99" s="375" t="s">
        <v>430</v>
      </c>
      <c r="BO99" s="375" t="s">
        <v>430</v>
      </c>
      <c r="BP99" s="375">
        <v>97.84</v>
      </c>
      <c r="BQ99" s="375" t="s">
        <v>430</v>
      </c>
      <c r="BR99" s="374"/>
      <c r="BS99" s="468" t="s">
        <v>430</v>
      </c>
      <c r="BT99" s="348" t="s">
        <v>430</v>
      </c>
      <c r="BU99" s="374"/>
      <c r="BV99" s="430" t="s">
        <v>555</v>
      </c>
    </row>
    <row r="100" spans="1:74" s="428" customFormat="1" x14ac:dyDescent="0.25">
      <c r="A100" s="345" t="s">
        <v>8393</v>
      </c>
      <c r="B100" s="373"/>
      <c r="C100" s="719">
        <v>45833</v>
      </c>
      <c r="D100" s="373"/>
      <c r="E100" s="346">
        <v>154.256</v>
      </c>
      <c r="F100" s="373"/>
      <c r="G100" s="347">
        <v>10.7895</v>
      </c>
      <c r="H100" s="374"/>
      <c r="I100" s="348">
        <v>0.46</v>
      </c>
      <c r="J100" s="348">
        <v>6.89</v>
      </c>
      <c r="K100" s="348">
        <v>0.43</v>
      </c>
      <c r="L100" s="348">
        <v>0.46</v>
      </c>
      <c r="M100" s="362"/>
      <c r="N100" s="350">
        <v>-5.0736999999999997</v>
      </c>
      <c r="O100" s="348">
        <v>-0.22550000000000001</v>
      </c>
      <c r="P100" s="348">
        <v>5.4667000000000003</v>
      </c>
      <c r="Q100" s="348">
        <v>9.3362999999999996</v>
      </c>
      <c r="R100" s="348">
        <v>7.3129999999999997</v>
      </c>
      <c r="S100" s="348">
        <v>8.3231000000000002</v>
      </c>
      <c r="T100" s="348">
        <v>7.2316000000000003</v>
      </c>
      <c r="U100" s="354">
        <v>6.5425000000000004</v>
      </c>
      <c r="V100" s="348">
        <v>6.4820000000000002</v>
      </c>
      <c r="W100" s="348" t="s">
        <v>430</v>
      </c>
      <c r="X100" s="348" t="s">
        <v>430</v>
      </c>
      <c r="Y100" s="375" t="s">
        <v>430</v>
      </c>
      <c r="Z100" s="348" t="s">
        <v>430</v>
      </c>
      <c r="AA100" s="348">
        <v>7.1519000000000004</v>
      </c>
      <c r="AB100" s="348">
        <v>7.6073000000000004</v>
      </c>
      <c r="AC100" s="348">
        <v>6.6013999999999999</v>
      </c>
      <c r="AD100" s="348">
        <v>6.4611000000000001</v>
      </c>
      <c r="AE100" s="348">
        <v>10.143000000000001</v>
      </c>
      <c r="AF100" s="348">
        <v>6.4760999999999997</v>
      </c>
      <c r="AG100" s="569"/>
      <c r="AH100" s="346">
        <v>81</v>
      </c>
      <c r="AI100" s="346">
        <v>99</v>
      </c>
      <c r="AJ100" s="346">
        <v>73</v>
      </c>
      <c r="AK100" s="346">
        <v>17</v>
      </c>
      <c r="AL100" s="346">
        <v>12</v>
      </c>
      <c r="AM100" s="346">
        <v>7</v>
      </c>
      <c r="AN100" s="346">
        <v>9</v>
      </c>
      <c r="AO100" s="572">
        <v>13</v>
      </c>
      <c r="AP100" s="346">
        <v>17</v>
      </c>
      <c r="AQ100" s="346" t="s">
        <v>430</v>
      </c>
      <c r="AR100" s="346" t="s">
        <v>430</v>
      </c>
      <c r="AS100" s="346" t="s">
        <v>430</v>
      </c>
      <c r="AT100" s="346" t="s">
        <v>430</v>
      </c>
      <c r="AU100" s="346">
        <v>12</v>
      </c>
      <c r="AV100" s="346">
        <v>45</v>
      </c>
      <c r="AW100" s="346">
        <v>12</v>
      </c>
      <c r="AX100" s="346">
        <v>18</v>
      </c>
      <c r="AY100" s="346">
        <v>38</v>
      </c>
      <c r="AZ100" s="584"/>
      <c r="BA100" s="467" t="s">
        <v>430</v>
      </c>
      <c r="BB100" s="348">
        <v>97.17</v>
      </c>
      <c r="BC100" s="348" t="s">
        <v>430</v>
      </c>
      <c r="BD100" s="348" t="s">
        <v>430</v>
      </c>
      <c r="BE100" s="375" t="s">
        <v>430</v>
      </c>
      <c r="BF100" s="375">
        <v>2.83</v>
      </c>
      <c r="BG100" s="374"/>
      <c r="BH100" s="594">
        <v>2.83</v>
      </c>
      <c r="BI100" s="348">
        <v>61.64</v>
      </c>
      <c r="BJ100" s="348">
        <v>17.8</v>
      </c>
      <c r="BK100" s="348">
        <v>17.73</v>
      </c>
      <c r="BL100" s="348" t="s">
        <v>430</v>
      </c>
      <c r="BM100" s="375" t="s">
        <v>430</v>
      </c>
      <c r="BN100" s="375" t="s">
        <v>430</v>
      </c>
      <c r="BO100" s="375" t="s">
        <v>430</v>
      </c>
      <c r="BP100" s="375" t="s">
        <v>430</v>
      </c>
      <c r="BQ100" s="375" t="s">
        <v>430</v>
      </c>
      <c r="BR100" s="374"/>
      <c r="BS100" s="468" t="s">
        <v>430</v>
      </c>
      <c r="BT100" s="348">
        <v>15.935274148406499</v>
      </c>
      <c r="BU100" s="374"/>
      <c r="BV100" s="430" t="s">
        <v>555</v>
      </c>
    </row>
    <row r="101" spans="1:74" s="428" customFormat="1" x14ac:dyDescent="0.25">
      <c r="A101" s="345" t="s">
        <v>8394</v>
      </c>
      <c r="B101" s="373"/>
      <c r="C101" s="719">
        <v>44650</v>
      </c>
      <c r="D101" s="373"/>
      <c r="E101" s="841">
        <v>136.15</v>
      </c>
      <c r="F101" s="373"/>
      <c r="G101" s="347" t="s">
        <v>430</v>
      </c>
      <c r="H101" s="374"/>
      <c r="I101" s="348" t="s">
        <v>430</v>
      </c>
      <c r="J101" s="348" t="s">
        <v>430</v>
      </c>
      <c r="K101" s="348" t="s">
        <v>430</v>
      </c>
      <c r="L101" s="348" t="s">
        <v>430</v>
      </c>
      <c r="M101" s="362"/>
      <c r="N101" s="350" t="s">
        <v>430</v>
      </c>
      <c r="O101" s="348" t="s">
        <v>430</v>
      </c>
      <c r="P101" s="348" t="s">
        <v>430</v>
      </c>
      <c r="Q101" s="348" t="s">
        <v>430</v>
      </c>
      <c r="R101" s="348" t="s">
        <v>430</v>
      </c>
      <c r="S101" s="348" t="s">
        <v>430</v>
      </c>
      <c r="T101" s="348" t="s">
        <v>430</v>
      </c>
      <c r="U101" s="354" t="s">
        <v>430</v>
      </c>
      <c r="V101" s="348" t="s">
        <v>430</v>
      </c>
      <c r="W101" s="348" t="s">
        <v>430</v>
      </c>
      <c r="X101" s="348" t="s">
        <v>430</v>
      </c>
      <c r="Y101" s="375" t="s">
        <v>430</v>
      </c>
      <c r="Z101" s="348" t="s">
        <v>430</v>
      </c>
      <c r="AA101" s="348" t="s">
        <v>430</v>
      </c>
      <c r="AB101" s="348" t="s">
        <v>430</v>
      </c>
      <c r="AC101" s="348" t="s">
        <v>430</v>
      </c>
      <c r="AD101" s="348" t="s">
        <v>430</v>
      </c>
      <c r="AE101" s="348" t="s">
        <v>430</v>
      </c>
      <c r="AF101" s="348" t="s">
        <v>430</v>
      </c>
      <c r="AG101" s="569"/>
      <c r="AH101" s="346" t="s">
        <v>430</v>
      </c>
      <c r="AI101" s="346" t="s">
        <v>430</v>
      </c>
      <c r="AJ101" s="346" t="s">
        <v>430</v>
      </c>
      <c r="AK101" s="346" t="s">
        <v>430</v>
      </c>
      <c r="AL101" s="346" t="s">
        <v>430</v>
      </c>
      <c r="AM101" s="346" t="s">
        <v>430</v>
      </c>
      <c r="AN101" s="346" t="s">
        <v>430</v>
      </c>
      <c r="AO101" s="572" t="s">
        <v>430</v>
      </c>
      <c r="AP101" s="346" t="s">
        <v>430</v>
      </c>
      <c r="AQ101" s="346" t="s">
        <v>430</v>
      </c>
      <c r="AR101" s="346" t="s">
        <v>430</v>
      </c>
      <c r="AS101" s="346" t="s">
        <v>430</v>
      </c>
      <c r="AT101" s="346" t="s">
        <v>430</v>
      </c>
      <c r="AU101" s="346" t="s">
        <v>430</v>
      </c>
      <c r="AV101" s="346" t="s">
        <v>430</v>
      </c>
      <c r="AW101" s="346" t="s">
        <v>430</v>
      </c>
      <c r="AX101" s="346" t="s">
        <v>430</v>
      </c>
      <c r="AY101" s="346" t="s">
        <v>430</v>
      </c>
      <c r="AZ101" s="584"/>
      <c r="BA101" s="467" t="s">
        <v>430</v>
      </c>
      <c r="BB101" s="348" t="s">
        <v>430</v>
      </c>
      <c r="BC101" s="348" t="s">
        <v>430</v>
      </c>
      <c r="BD101" s="348" t="s">
        <v>430</v>
      </c>
      <c r="BE101" s="375" t="s">
        <v>430</v>
      </c>
      <c r="BF101" s="375" t="s">
        <v>430</v>
      </c>
      <c r="BG101" s="374"/>
      <c r="BH101" s="594" t="s">
        <v>430</v>
      </c>
      <c r="BI101" s="348" t="s">
        <v>430</v>
      </c>
      <c r="BJ101" s="348" t="s">
        <v>430</v>
      </c>
      <c r="BK101" s="348" t="s">
        <v>430</v>
      </c>
      <c r="BL101" s="348" t="s">
        <v>430</v>
      </c>
      <c r="BM101" s="375" t="s">
        <v>430</v>
      </c>
      <c r="BN101" s="375" t="s">
        <v>430</v>
      </c>
      <c r="BO101" s="375" t="s">
        <v>430</v>
      </c>
      <c r="BP101" s="375" t="s">
        <v>430</v>
      </c>
      <c r="BQ101" s="375" t="s">
        <v>430</v>
      </c>
      <c r="BR101" s="374"/>
      <c r="BS101" s="468" t="s">
        <v>430</v>
      </c>
      <c r="BT101" s="348" t="s">
        <v>430</v>
      </c>
      <c r="BU101" s="374"/>
      <c r="BV101" s="430" t="s">
        <v>555</v>
      </c>
    </row>
    <row r="102" spans="1:74" s="428" customFormat="1" x14ac:dyDescent="0.25">
      <c r="A102" s="345" t="s">
        <v>8395</v>
      </c>
      <c r="B102" s="373"/>
      <c r="C102" s="719">
        <v>45230</v>
      </c>
      <c r="D102" s="373"/>
      <c r="E102" s="346">
        <v>132.816</v>
      </c>
      <c r="F102" s="373"/>
      <c r="G102" s="347">
        <v>12.9078</v>
      </c>
      <c r="H102" s="374"/>
      <c r="I102" s="843">
        <v>5.53</v>
      </c>
      <c r="J102" s="843">
        <v>4.5</v>
      </c>
      <c r="K102" s="843">
        <v>4.8099999999999996</v>
      </c>
      <c r="L102" s="348" t="s">
        <v>430</v>
      </c>
      <c r="M102" s="362"/>
      <c r="N102" s="350">
        <v>13.0123</v>
      </c>
      <c r="O102" s="348">
        <v>20.985499999999998</v>
      </c>
      <c r="P102" s="348">
        <v>-2.1804999999999999</v>
      </c>
      <c r="Q102" s="348">
        <v>-31.606100000000001</v>
      </c>
      <c r="R102" s="348">
        <v>-9.5145999999999997</v>
      </c>
      <c r="S102" s="348">
        <v>-2.4832000000000001</v>
      </c>
      <c r="T102" s="348">
        <v>2.2332999999999998</v>
      </c>
      <c r="U102" s="354">
        <v>6.7237</v>
      </c>
      <c r="V102" s="348">
        <v>7.3654999999999999</v>
      </c>
      <c r="W102" s="348">
        <v>7.9222999999999999</v>
      </c>
      <c r="X102" s="348" t="s">
        <v>430</v>
      </c>
      <c r="Y102" s="375" t="s">
        <v>430</v>
      </c>
      <c r="Z102" s="348" t="s">
        <v>430</v>
      </c>
      <c r="AA102" s="348">
        <v>-3.7088999999999999</v>
      </c>
      <c r="AB102" s="348">
        <v>0.58279999999999998</v>
      </c>
      <c r="AC102" s="348">
        <v>6.0861000000000001</v>
      </c>
      <c r="AD102" s="348">
        <v>7.2728999999999999</v>
      </c>
      <c r="AE102" s="348">
        <v>-28.1127</v>
      </c>
      <c r="AF102" s="348">
        <v>9.3340999999999994</v>
      </c>
      <c r="AG102" s="569"/>
      <c r="AH102" s="346">
        <v>22</v>
      </c>
      <c r="AI102" s="346">
        <v>5</v>
      </c>
      <c r="AJ102" s="346">
        <v>128</v>
      </c>
      <c r="AK102" s="346">
        <v>133</v>
      </c>
      <c r="AL102" s="346">
        <v>132</v>
      </c>
      <c r="AM102" s="346">
        <v>134</v>
      </c>
      <c r="AN102" s="346">
        <v>125</v>
      </c>
      <c r="AO102" s="572">
        <v>11</v>
      </c>
      <c r="AP102" s="346">
        <v>2</v>
      </c>
      <c r="AQ102" s="346">
        <v>3</v>
      </c>
      <c r="AR102" s="346" t="s">
        <v>430</v>
      </c>
      <c r="AS102" s="346" t="s">
        <v>430</v>
      </c>
      <c r="AT102" s="346" t="s">
        <v>430</v>
      </c>
      <c r="AU102" s="346">
        <v>134</v>
      </c>
      <c r="AV102" s="346">
        <v>128</v>
      </c>
      <c r="AW102" s="346">
        <v>37</v>
      </c>
      <c r="AX102" s="346">
        <v>2</v>
      </c>
      <c r="AY102" s="346">
        <v>133</v>
      </c>
      <c r="AZ102" s="584"/>
      <c r="BA102" s="467" t="s">
        <v>430</v>
      </c>
      <c r="BB102" s="348">
        <v>98.74</v>
      </c>
      <c r="BC102" s="348" t="s">
        <v>430</v>
      </c>
      <c r="BD102" s="348" t="s">
        <v>430</v>
      </c>
      <c r="BE102" s="375" t="s">
        <v>430</v>
      </c>
      <c r="BF102" s="375">
        <v>1.26</v>
      </c>
      <c r="BG102" s="374"/>
      <c r="BH102" s="594">
        <v>1.26</v>
      </c>
      <c r="BI102" s="348" t="s">
        <v>430</v>
      </c>
      <c r="BJ102" s="348" t="s">
        <v>430</v>
      </c>
      <c r="BK102" s="348" t="s">
        <v>430</v>
      </c>
      <c r="BL102" s="348" t="s">
        <v>430</v>
      </c>
      <c r="BM102" s="375" t="s">
        <v>430</v>
      </c>
      <c r="BN102" s="375" t="s">
        <v>430</v>
      </c>
      <c r="BO102" s="375" t="s">
        <v>430</v>
      </c>
      <c r="BP102" s="375">
        <v>98.74</v>
      </c>
      <c r="BQ102" s="375" t="s">
        <v>430</v>
      </c>
      <c r="BR102" s="374"/>
      <c r="BS102" s="468" t="s">
        <v>430</v>
      </c>
      <c r="BT102" s="348" t="s">
        <v>430</v>
      </c>
      <c r="BU102" s="374"/>
      <c r="BV102" s="430" t="s">
        <v>526</v>
      </c>
    </row>
    <row r="103" spans="1:74" s="428" customFormat="1" x14ac:dyDescent="0.25">
      <c r="A103" s="345" t="s">
        <v>8396</v>
      </c>
      <c r="B103" s="373"/>
      <c r="C103" s="719">
        <v>44939</v>
      </c>
      <c r="D103" s="373"/>
      <c r="E103" s="346">
        <v>132.41</v>
      </c>
      <c r="F103" s="373"/>
      <c r="G103" s="347">
        <v>13.129200000000001</v>
      </c>
      <c r="H103" s="374"/>
      <c r="I103" s="348">
        <v>2.94</v>
      </c>
      <c r="J103" s="348">
        <v>6.48</v>
      </c>
      <c r="K103" s="843">
        <v>2.62</v>
      </c>
      <c r="L103" s="348">
        <v>2.66</v>
      </c>
      <c r="M103" s="362"/>
      <c r="N103" s="350">
        <v>-13.895</v>
      </c>
      <c r="O103" s="348">
        <v>-0.27800000000000002</v>
      </c>
      <c r="P103" s="348">
        <v>0.31769999999999998</v>
      </c>
      <c r="Q103" s="348">
        <v>1.8481000000000001</v>
      </c>
      <c r="R103" s="348">
        <v>0.72689999999999999</v>
      </c>
      <c r="S103" s="348">
        <v>5.7107000000000001</v>
      </c>
      <c r="T103" s="348">
        <v>4.8129</v>
      </c>
      <c r="U103" s="354">
        <v>4.7854999999999999</v>
      </c>
      <c r="V103" s="348">
        <v>5.5894000000000004</v>
      </c>
      <c r="W103" s="348">
        <v>7.1315999999999997</v>
      </c>
      <c r="X103" s="348">
        <v>7.7363999999999997</v>
      </c>
      <c r="Y103" s="375" t="s">
        <v>430</v>
      </c>
      <c r="Z103" s="348" t="s">
        <v>430</v>
      </c>
      <c r="AA103" s="348">
        <v>3.5891000000000002</v>
      </c>
      <c r="AB103" s="348">
        <v>7.1020000000000003</v>
      </c>
      <c r="AC103" s="348">
        <v>5.0095999999999998</v>
      </c>
      <c r="AD103" s="348">
        <v>5.17</v>
      </c>
      <c r="AE103" s="348">
        <v>6.4611999999999998</v>
      </c>
      <c r="AF103" s="348">
        <v>7.7217000000000002</v>
      </c>
      <c r="AG103" s="569"/>
      <c r="AH103" s="346">
        <v>99</v>
      </c>
      <c r="AI103" s="346">
        <v>100</v>
      </c>
      <c r="AJ103" s="346">
        <v>119</v>
      </c>
      <c r="AK103" s="346">
        <v>106</v>
      </c>
      <c r="AL103" s="346">
        <v>98</v>
      </c>
      <c r="AM103" s="346">
        <v>117</v>
      </c>
      <c r="AN103" s="346">
        <v>101</v>
      </c>
      <c r="AO103" s="572">
        <v>114</v>
      </c>
      <c r="AP103" s="346">
        <v>93</v>
      </c>
      <c r="AQ103" s="346">
        <v>24</v>
      </c>
      <c r="AR103" s="346">
        <v>9</v>
      </c>
      <c r="AS103" s="346" t="s">
        <v>430</v>
      </c>
      <c r="AT103" s="346" t="s">
        <v>430</v>
      </c>
      <c r="AU103" s="346">
        <v>105</v>
      </c>
      <c r="AV103" s="346">
        <v>62</v>
      </c>
      <c r="AW103" s="346">
        <v>103</v>
      </c>
      <c r="AX103" s="346">
        <v>108</v>
      </c>
      <c r="AY103" s="346">
        <v>87</v>
      </c>
      <c r="AZ103" s="584"/>
      <c r="BA103" s="467">
        <v>97.76</v>
      </c>
      <c r="BB103" s="348" t="s">
        <v>430</v>
      </c>
      <c r="BC103" s="348" t="s">
        <v>430</v>
      </c>
      <c r="BD103" s="348" t="s">
        <v>430</v>
      </c>
      <c r="BE103" s="375" t="s">
        <v>430</v>
      </c>
      <c r="BF103" s="375">
        <v>2.2400000000000002</v>
      </c>
      <c r="BG103" s="374"/>
      <c r="BH103" s="594">
        <v>2.2400000000000002</v>
      </c>
      <c r="BI103" s="348" t="s">
        <v>430</v>
      </c>
      <c r="BJ103" s="348" t="s">
        <v>430</v>
      </c>
      <c r="BK103" s="348" t="s">
        <v>430</v>
      </c>
      <c r="BL103" s="348" t="s">
        <v>430</v>
      </c>
      <c r="BM103" s="375">
        <v>97.76</v>
      </c>
      <c r="BN103" s="375" t="s">
        <v>430</v>
      </c>
      <c r="BO103" s="375" t="s">
        <v>430</v>
      </c>
      <c r="BP103" s="375" t="s">
        <v>430</v>
      </c>
      <c r="BQ103" s="375" t="s">
        <v>430</v>
      </c>
      <c r="BR103" s="374"/>
      <c r="BS103" s="468" t="s">
        <v>430</v>
      </c>
      <c r="BT103" s="348" t="s">
        <v>430</v>
      </c>
      <c r="BU103" s="374"/>
      <c r="BV103" s="430" t="s">
        <v>555</v>
      </c>
    </row>
    <row r="104" spans="1:74" s="428" customFormat="1" ht="11" x14ac:dyDescent="0.3">
      <c r="A104" s="845" t="s">
        <v>8397</v>
      </c>
      <c r="B104" s="846"/>
      <c r="C104" s="847">
        <v>45705</v>
      </c>
      <c r="D104" s="846"/>
      <c r="E104" s="848">
        <v>124.23</v>
      </c>
      <c r="F104" s="846"/>
      <c r="G104" s="849">
        <v>11.2051</v>
      </c>
      <c r="H104" s="851"/>
      <c r="I104" s="850">
        <v>0.21</v>
      </c>
      <c r="J104" s="850">
        <v>6.73</v>
      </c>
      <c r="K104" s="850">
        <v>0.25</v>
      </c>
      <c r="L104" s="850">
        <v>0.21</v>
      </c>
      <c r="M104" s="855"/>
      <c r="N104" s="852">
        <v>3.2576999999999998</v>
      </c>
      <c r="O104" s="850">
        <v>3.2583000000000002</v>
      </c>
      <c r="P104" s="850">
        <v>4.7975000000000003</v>
      </c>
      <c r="Q104" s="850">
        <v>8.6608999999999998</v>
      </c>
      <c r="R104" s="850">
        <v>7.4123999999999999</v>
      </c>
      <c r="S104" s="850">
        <v>7.7504</v>
      </c>
      <c r="T104" s="850">
        <v>7.5035999999999996</v>
      </c>
      <c r="U104" s="860">
        <v>6.7736999999999998</v>
      </c>
      <c r="V104" s="850">
        <v>6.6959</v>
      </c>
      <c r="W104" s="850" t="s">
        <v>430</v>
      </c>
      <c r="X104" s="850" t="s">
        <v>430</v>
      </c>
      <c r="Y104" s="856" t="s">
        <v>430</v>
      </c>
      <c r="Z104" s="850" t="s">
        <v>430</v>
      </c>
      <c r="AA104" s="850">
        <v>7.3109999999999999</v>
      </c>
      <c r="AB104" s="850">
        <v>7.7793000000000001</v>
      </c>
      <c r="AC104" s="850">
        <v>6.8357000000000001</v>
      </c>
      <c r="AD104" s="850">
        <v>6.6962999999999999</v>
      </c>
      <c r="AE104" s="850">
        <v>8.9145000000000003</v>
      </c>
      <c r="AF104" s="850">
        <v>7.5582000000000003</v>
      </c>
      <c r="AG104" s="948"/>
      <c r="AH104" s="848">
        <v>55</v>
      </c>
      <c r="AI104" s="848">
        <v>76</v>
      </c>
      <c r="AJ104" s="848">
        <v>90</v>
      </c>
      <c r="AK104" s="848">
        <v>31</v>
      </c>
      <c r="AL104" s="848">
        <v>7</v>
      </c>
      <c r="AM104" s="848">
        <v>29</v>
      </c>
      <c r="AN104" s="848">
        <v>8</v>
      </c>
      <c r="AO104" s="949">
        <v>10</v>
      </c>
      <c r="AP104" s="848">
        <v>11</v>
      </c>
      <c r="AQ104" s="848" t="s">
        <v>430</v>
      </c>
      <c r="AR104" s="848" t="s">
        <v>430</v>
      </c>
      <c r="AS104" s="848" t="s">
        <v>430</v>
      </c>
      <c r="AT104" s="848" t="s">
        <v>430</v>
      </c>
      <c r="AU104" s="848">
        <v>4</v>
      </c>
      <c r="AV104" s="848">
        <v>35</v>
      </c>
      <c r="AW104" s="848">
        <v>10</v>
      </c>
      <c r="AX104" s="848">
        <v>12</v>
      </c>
      <c r="AY104" s="848">
        <v>52</v>
      </c>
      <c r="AZ104" s="950"/>
      <c r="BA104" s="857" t="s">
        <v>430</v>
      </c>
      <c r="BB104" s="850">
        <v>93.16</v>
      </c>
      <c r="BC104" s="850" t="s">
        <v>430</v>
      </c>
      <c r="BD104" s="850" t="s">
        <v>430</v>
      </c>
      <c r="BE104" s="856" t="s">
        <v>430</v>
      </c>
      <c r="BF104" s="856">
        <v>6.84</v>
      </c>
      <c r="BG104" s="851"/>
      <c r="BH104" s="951">
        <v>6.84</v>
      </c>
      <c r="BI104" s="850" t="s">
        <v>430</v>
      </c>
      <c r="BJ104" s="850" t="s">
        <v>430</v>
      </c>
      <c r="BK104" s="850">
        <v>93.16</v>
      </c>
      <c r="BL104" s="850" t="s">
        <v>430</v>
      </c>
      <c r="BM104" s="856" t="s">
        <v>430</v>
      </c>
      <c r="BN104" s="856" t="s">
        <v>430</v>
      </c>
      <c r="BO104" s="856" t="s">
        <v>430</v>
      </c>
      <c r="BP104" s="856" t="s">
        <v>430</v>
      </c>
      <c r="BQ104" s="856" t="s">
        <v>430</v>
      </c>
      <c r="BR104" s="851"/>
      <c r="BS104" s="858">
        <v>16.687507121668801</v>
      </c>
      <c r="BT104" s="850">
        <v>23.919830012392001</v>
      </c>
      <c r="BU104" s="851"/>
      <c r="BV104" s="908" t="s">
        <v>555</v>
      </c>
    </row>
    <row r="105" spans="1:74" s="428" customFormat="1" x14ac:dyDescent="0.25">
      <c r="A105" s="345" t="s">
        <v>8398</v>
      </c>
      <c r="B105" s="373"/>
      <c r="C105" s="719">
        <v>44875</v>
      </c>
      <c r="D105" s="373"/>
      <c r="E105" s="346">
        <v>125.276</v>
      </c>
      <c r="F105" s="373"/>
      <c r="G105" s="347">
        <v>13.3109</v>
      </c>
      <c r="H105" s="374"/>
      <c r="I105" s="348">
        <v>1.5596000000000001</v>
      </c>
      <c r="J105" s="348">
        <v>6.5099</v>
      </c>
      <c r="K105" s="843">
        <v>1.48</v>
      </c>
      <c r="L105" s="348">
        <v>1.4702</v>
      </c>
      <c r="M105" s="362"/>
      <c r="N105" s="350">
        <v>12.3437</v>
      </c>
      <c r="O105" s="348">
        <v>5.6696999999999997</v>
      </c>
      <c r="P105" s="348">
        <v>6.6679000000000004</v>
      </c>
      <c r="Q105" s="348">
        <v>4.7682000000000002</v>
      </c>
      <c r="R105" s="348">
        <v>3.2464</v>
      </c>
      <c r="S105" s="348">
        <v>6.4672000000000001</v>
      </c>
      <c r="T105" s="348">
        <v>4.6440999999999999</v>
      </c>
      <c r="U105" s="354">
        <v>4.9888000000000003</v>
      </c>
      <c r="V105" s="348">
        <v>5.8277000000000001</v>
      </c>
      <c r="W105" s="348">
        <v>7.0883000000000003</v>
      </c>
      <c r="X105" s="348">
        <v>7.6001000000000003</v>
      </c>
      <c r="Y105" s="375" t="s">
        <v>430</v>
      </c>
      <c r="Z105" s="348" t="s">
        <v>430</v>
      </c>
      <c r="AA105" s="348">
        <v>4.9143999999999997</v>
      </c>
      <c r="AB105" s="348">
        <v>6.4522000000000004</v>
      </c>
      <c r="AC105" s="348">
        <v>4.8867000000000003</v>
      </c>
      <c r="AD105" s="348">
        <v>5.6497999999999999</v>
      </c>
      <c r="AE105" s="348">
        <v>7.7215999999999996</v>
      </c>
      <c r="AF105" s="348">
        <v>7.7413999999999996</v>
      </c>
      <c r="AG105" s="569"/>
      <c r="AH105" s="346">
        <v>25</v>
      </c>
      <c r="AI105" s="346">
        <v>52</v>
      </c>
      <c r="AJ105" s="346">
        <v>51</v>
      </c>
      <c r="AK105" s="346">
        <v>86</v>
      </c>
      <c r="AL105" s="346">
        <v>79</v>
      </c>
      <c r="AM105" s="346">
        <v>85</v>
      </c>
      <c r="AN105" s="346">
        <v>111</v>
      </c>
      <c r="AO105" s="572">
        <v>107</v>
      </c>
      <c r="AP105" s="346">
        <v>74</v>
      </c>
      <c r="AQ105" s="346">
        <v>32</v>
      </c>
      <c r="AR105" s="346">
        <v>24</v>
      </c>
      <c r="AS105" s="346" t="s">
        <v>430</v>
      </c>
      <c r="AT105" s="346" t="s">
        <v>430</v>
      </c>
      <c r="AU105" s="346">
        <v>72</v>
      </c>
      <c r="AV105" s="346">
        <v>94</v>
      </c>
      <c r="AW105" s="346">
        <v>106</v>
      </c>
      <c r="AX105" s="346">
        <v>78</v>
      </c>
      <c r="AY105" s="346">
        <v>74</v>
      </c>
      <c r="AZ105" s="584"/>
      <c r="BA105" s="467">
        <v>97.19</v>
      </c>
      <c r="BB105" s="348" t="s">
        <v>430</v>
      </c>
      <c r="BC105" s="348" t="s">
        <v>430</v>
      </c>
      <c r="BD105" s="348" t="s">
        <v>430</v>
      </c>
      <c r="BE105" s="375" t="s">
        <v>430</v>
      </c>
      <c r="BF105" s="375">
        <v>2.81</v>
      </c>
      <c r="BG105" s="374"/>
      <c r="BH105" s="594">
        <v>2.81</v>
      </c>
      <c r="BI105" s="348" t="s">
        <v>430</v>
      </c>
      <c r="BJ105" s="348" t="s">
        <v>430</v>
      </c>
      <c r="BK105" s="348" t="s">
        <v>430</v>
      </c>
      <c r="BL105" s="348" t="s">
        <v>430</v>
      </c>
      <c r="BM105" s="375">
        <v>97.19</v>
      </c>
      <c r="BN105" s="375" t="s">
        <v>430</v>
      </c>
      <c r="BO105" s="375" t="s">
        <v>430</v>
      </c>
      <c r="BP105" s="375" t="s">
        <v>430</v>
      </c>
      <c r="BQ105" s="375" t="s">
        <v>430</v>
      </c>
      <c r="BR105" s="374"/>
      <c r="BS105" s="468" t="s">
        <v>430</v>
      </c>
      <c r="BT105" s="348" t="s">
        <v>430</v>
      </c>
      <c r="BU105" s="374"/>
      <c r="BV105" s="430" t="s">
        <v>4782</v>
      </c>
    </row>
    <row r="106" spans="1:74" s="428" customFormat="1" x14ac:dyDescent="0.25">
      <c r="A106" s="345" t="s">
        <v>8399</v>
      </c>
      <c r="B106" s="373"/>
      <c r="C106" s="719">
        <v>44489</v>
      </c>
      <c r="D106" s="373"/>
      <c r="E106" s="841">
        <v>128.69</v>
      </c>
      <c r="F106" s="373"/>
      <c r="G106" s="347" t="s">
        <v>430</v>
      </c>
      <c r="H106" s="374"/>
      <c r="I106" s="348" t="s">
        <v>430</v>
      </c>
      <c r="J106" s="348" t="s">
        <v>430</v>
      </c>
      <c r="K106" s="348" t="s">
        <v>430</v>
      </c>
      <c r="L106" s="348" t="s">
        <v>430</v>
      </c>
      <c r="M106" s="362"/>
      <c r="N106" s="350" t="s">
        <v>430</v>
      </c>
      <c r="O106" s="348" t="s">
        <v>430</v>
      </c>
      <c r="P106" s="348" t="s">
        <v>430</v>
      </c>
      <c r="Q106" s="348" t="s">
        <v>430</v>
      </c>
      <c r="R106" s="348" t="s">
        <v>430</v>
      </c>
      <c r="S106" s="348" t="s">
        <v>430</v>
      </c>
      <c r="T106" s="348" t="s">
        <v>430</v>
      </c>
      <c r="U106" s="354" t="s">
        <v>430</v>
      </c>
      <c r="V106" s="348" t="s">
        <v>430</v>
      </c>
      <c r="W106" s="348" t="s">
        <v>430</v>
      </c>
      <c r="X106" s="348" t="s">
        <v>430</v>
      </c>
      <c r="Y106" s="375" t="s">
        <v>430</v>
      </c>
      <c r="Z106" s="348" t="s">
        <v>430</v>
      </c>
      <c r="AA106" s="348" t="s">
        <v>430</v>
      </c>
      <c r="AB106" s="348" t="s">
        <v>430</v>
      </c>
      <c r="AC106" s="348" t="s">
        <v>430</v>
      </c>
      <c r="AD106" s="348" t="s">
        <v>430</v>
      </c>
      <c r="AE106" s="348" t="s">
        <v>430</v>
      </c>
      <c r="AF106" s="348" t="s">
        <v>430</v>
      </c>
      <c r="AG106" s="569"/>
      <c r="AH106" s="346" t="s">
        <v>430</v>
      </c>
      <c r="AI106" s="346" t="s">
        <v>430</v>
      </c>
      <c r="AJ106" s="346" t="s">
        <v>430</v>
      </c>
      <c r="AK106" s="346" t="s">
        <v>430</v>
      </c>
      <c r="AL106" s="346" t="s">
        <v>430</v>
      </c>
      <c r="AM106" s="346" t="s">
        <v>430</v>
      </c>
      <c r="AN106" s="346" t="s">
        <v>430</v>
      </c>
      <c r="AO106" s="572" t="s">
        <v>430</v>
      </c>
      <c r="AP106" s="346" t="s">
        <v>430</v>
      </c>
      <c r="AQ106" s="346" t="s">
        <v>430</v>
      </c>
      <c r="AR106" s="346" t="s">
        <v>430</v>
      </c>
      <c r="AS106" s="346" t="s">
        <v>430</v>
      </c>
      <c r="AT106" s="346" t="s">
        <v>430</v>
      </c>
      <c r="AU106" s="346" t="s">
        <v>430</v>
      </c>
      <c r="AV106" s="346" t="s">
        <v>430</v>
      </c>
      <c r="AW106" s="346" t="s">
        <v>430</v>
      </c>
      <c r="AX106" s="346" t="s">
        <v>430</v>
      </c>
      <c r="AY106" s="346" t="s">
        <v>430</v>
      </c>
      <c r="AZ106" s="584"/>
      <c r="BA106" s="467" t="s">
        <v>430</v>
      </c>
      <c r="BB106" s="348" t="s">
        <v>430</v>
      </c>
      <c r="BC106" s="348" t="s">
        <v>430</v>
      </c>
      <c r="BD106" s="348" t="s">
        <v>430</v>
      </c>
      <c r="BE106" s="375" t="s">
        <v>430</v>
      </c>
      <c r="BF106" s="375" t="s">
        <v>430</v>
      </c>
      <c r="BG106" s="374"/>
      <c r="BH106" s="594" t="s">
        <v>430</v>
      </c>
      <c r="BI106" s="348" t="s">
        <v>430</v>
      </c>
      <c r="BJ106" s="348" t="s">
        <v>430</v>
      </c>
      <c r="BK106" s="348" t="s">
        <v>430</v>
      </c>
      <c r="BL106" s="348" t="s">
        <v>430</v>
      </c>
      <c r="BM106" s="375" t="s">
        <v>430</v>
      </c>
      <c r="BN106" s="375" t="s">
        <v>430</v>
      </c>
      <c r="BO106" s="375" t="s">
        <v>430</v>
      </c>
      <c r="BP106" s="375" t="s">
        <v>430</v>
      </c>
      <c r="BQ106" s="375" t="s">
        <v>430</v>
      </c>
      <c r="BR106" s="374"/>
      <c r="BS106" s="468" t="s">
        <v>430</v>
      </c>
      <c r="BT106" s="348" t="s">
        <v>430</v>
      </c>
      <c r="BU106" s="374"/>
      <c r="BV106" s="430" t="s">
        <v>555</v>
      </c>
    </row>
    <row r="107" spans="1:74" s="428" customFormat="1" x14ac:dyDescent="0.25">
      <c r="A107" s="345" t="s">
        <v>8400</v>
      </c>
      <c r="B107" s="373"/>
      <c r="C107" s="719">
        <v>44991</v>
      </c>
      <c r="D107" s="373"/>
      <c r="E107" s="346">
        <v>127.724</v>
      </c>
      <c r="F107" s="373"/>
      <c r="G107" s="347">
        <v>13.0055</v>
      </c>
      <c r="H107" s="374"/>
      <c r="I107" s="843">
        <v>2.0099999999999998</v>
      </c>
      <c r="J107" s="843">
        <v>6.16</v>
      </c>
      <c r="K107" s="843">
        <v>1.81</v>
      </c>
      <c r="L107" s="843">
        <v>1.86</v>
      </c>
      <c r="M107" s="362"/>
      <c r="N107" s="350">
        <v>-17.9528</v>
      </c>
      <c r="O107" s="348">
        <v>-3.5539000000000001</v>
      </c>
      <c r="P107" s="348">
        <v>3.3298000000000001</v>
      </c>
      <c r="Q107" s="348">
        <v>3.6536</v>
      </c>
      <c r="R107" s="348">
        <v>3.0225</v>
      </c>
      <c r="S107" s="348">
        <v>6.7035999999999998</v>
      </c>
      <c r="T107" s="348">
        <v>4.4301000000000004</v>
      </c>
      <c r="U107" s="354">
        <v>4.7316000000000003</v>
      </c>
      <c r="V107" s="348">
        <v>5.5598000000000001</v>
      </c>
      <c r="W107" s="348">
        <v>7.0659999999999998</v>
      </c>
      <c r="X107" s="348">
        <v>7.5308999999999999</v>
      </c>
      <c r="Y107" s="375" t="s">
        <v>430</v>
      </c>
      <c r="Z107" s="348" t="s">
        <v>430</v>
      </c>
      <c r="AA107" s="348">
        <v>4.3124000000000002</v>
      </c>
      <c r="AB107" s="348">
        <v>6.7366999999999999</v>
      </c>
      <c r="AC107" s="348">
        <v>4.7446000000000002</v>
      </c>
      <c r="AD107" s="348">
        <v>5.3076999999999996</v>
      </c>
      <c r="AE107" s="348">
        <v>7.6215000000000002</v>
      </c>
      <c r="AF107" s="348">
        <v>7.7563000000000004</v>
      </c>
      <c r="AG107" s="569"/>
      <c r="AH107" s="346">
        <v>102</v>
      </c>
      <c r="AI107" s="346">
        <v>115</v>
      </c>
      <c r="AJ107" s="346">
        <v>104</v>
      </c>
      <c r="AK107" s="346">
        <v>96</v>
      </c>
      <c r="AL107" s="346">
        <v>83</v>
      </c>
      <c r="AM107" s="346">
        <v>72</v>
      </c>
      <c r="AN107" s="346">
        <v>115</v>
      </c>
      <c r="AO107" s="572">
        <v>115</v>
      </c>
      <c r="AP107" s="346">
        <v>97</v>
      </c>
      <c r="AQ107" s="346">
        <v>38</v>
      </c>
      <c r="AR107" s="346">
        <v>39</v>
      </c>
      <c r="AS107" s="346" t="s">
        <v>430</v>
      </c>
      <c r="AT107" s="346" t="s">
        <v>430</v>
      </c>
      <c r="AU107" s="346">
        <v>95</v>
      </c>
      <c r="AV107" s="346">
        <v>79</v>
      </c>
      <c r="AW107" s="346">
        <v>113</v>
      </c>
      <c r="AX107" s="346">
        <v>101</v>
      </c>
      <c r="AY107" s="346">
        <v>75</v>
      </c>
      <c r="AZ107" s="584"/>
      <c r="BA107" s="467">
        <v>95.38</v>
      </c>
      <c r="BB107" s="348" t="s">
        <v>430</v>
      </c>
      <c r="BC107" s="348" t="s">
        <v>430</v>
      </c>
      <c r="BD107" s="348" t="s">
        <v>430</v>
      </c>
      <c r="BE107" s="375" t="s">
        <v>430</v>
      </c>
      <c r="BF107" s="375">
        <v>4.62</v>
      </c>
      <c r="BG107" s="374"/>
      <c r="BH107" s="594">
        <v>4.6100000000000003</v>
      </c>
      <c r="BI107" s="348" t="s">
        <v>430</v>
      </c>
      <c r="BJ107" s="348" t="s">
        <v>430</v>
      </c>
      <c r="BK107" s="348" t="s">
        <v>430</v>
      </c>
      <c r="BL107" s="348" t="s">
        <v>430</v>
      </c>
      <c r="BM107" s="375">
        <v>95.38</v>
      </c>
      <c r="BN107" s="375" t="s">
        <v>430</v>
      </c>
      <c r="BO107" s="375" t="s">
        <v>430</v>
      </c>
      <c r="BP107" s="375" t="s">
        <v>430</v>
      </c>
      <c r="BQ107" s="375" t="s">
        <v>430</v>
      </c>
      <c r="BR107" s="374"/>
      <c r="BS107" s="468" t="s">
        <v>430</v>
      </c>
      <c r="BT107" s="348" t="s">
        <v>430</v>
      </c>
      <c r="BU107" s="374"/>
      <c r="BV107" s="430" t="s">
        <v>555</v>
      </c>
    </row>
    <row r="108" spans="1:74" s="428" customFormat="1" x14ac:dyDescent="0.25">
      <c r="A108" s="345" t="s">
        <v>8401</v>
      </c>
      <c r="B108" s="373"/>
      <c r="C108" s="719">
        <v>45590</v>
      </c>
      <c r="D108" s="373"/>
      <c r="E108" s="346">
        <v>133.32499999999999</v>
      </c>
      <c r="F108" s="373"/>
      <c r="G108" s="347">
        <v>11.480399999999999</v>
      </c>
      <c r="H108" s="374"/>
      <c r="I108" s="843">
        <v>0.26</v>
      </c>
      <c r="J108" s="843">
        <v>7.02</v>
      </c>
      <c r="K108" s="843">
        <v>0.24</v>
      </c>
      <c r="L108" s="843">
        <v>0.26</v>
      </c>
      <c r="M108" s="362"/>
      <c r="N108" s="350">
        <v>3.4975999999999998</v>
      </c>
      <c r="O108" s="348">
        <v>4.2405999999999997</v>
      </c>
      <c r="P108" s="348">
        <v>5.3193999999999999</v>
      </c>
      <c r="Q108" s="348">
        <v>8.4754000000000005</v>
      </c>
      <c r="R108" s="348">
        <v>7.3893000000000004</v>
      </c>
      <c r="S108" s="348">
        <v>7.7907999999999999</v>
      </c>
      <c r="T108" s="348">
        <v>7.57</v>
      </c>
      <c r="U108" s="354">
        <v>6.8144</v>
      </c>
      <c r="V108" s="348">
        <v>6.7964000000000002</v>
      </c>
      <c r="W108" s="348" t="s">
        <v>430</v>
      </c>
      <c r="X108" s="348" t="s">
        <v>430</v>
      </c>
      <c r="Y108" s="375" t="s">
        <v>430</v>
      </c>
      <c r="Z108" s="348" t="s">
        <v>430</v>
      </c>
      <c r="AA108" s="348">
        <v>7.2468000000000004</v>
      </c>
      <c r="AB108" s="348">
        <v>7.8036000000000003</v>
      </c>
      <c r="AC108" s="348">
        <v>6.9012000000000002</v>
      </c>
      <c r="AD108" s="348">
        <v>6.7766999999999999</v>
      </c>
      <c r="AE108" s="348">
        <v>8.7322000000000006</v>
      </c>
      <c r="AF108" s="348">
        <v>7.6336000000000004</v>
      </c>
      <c r="AG108" s="569"/>
      <c r="AH108" s="346">
        <v>53</v>
      </c>
      <c r="AI108" s="346">
        <v>68</v>
      </c>
      <c r="AJ108" s="346">
        <v>80</v>
      </c>
      <c r="AK108" s="346">
        <v>32</v>
      </c>
      <c r="AL108" s="346">
        <v>8</v>
      </c>
      <c r="AM108" s="346">
        <v>27</v>
      </c>
      <c r="AN108" s="346">
        <v>7</v>
      </c>
      <c r="AO108" s="572">
        <v>8</v>
      </c>
      <c r="AP108" s="346">
        <v>10</v>
      </c>
      <c r="AQ108" s="346" t="s">
        <v>430</v>
      </c>
      <c r="AR108" s="346" t="s">
        <v>430</v>
      </c>
      <c r="AS108" s="346" t="s">
        <v>430</v>
      </c>
      <c r="AT108" s="346" t="s">
        <v>430</v>
      </c>
      <c r="AU108" s="346">
        <v>8</v>
      </c>
      <c r="AV108" s="346">
        <v>33</v>
      </c>
      <c r="AW108" s="346">
        <v>8</v>
      </c>
      <c r="AX108" s="346">
        <v>11</v>
      </c>
      <c r="AY108" s="346">
        <v>56</v>
      </c>
      <c r="AZ108" s="584"/>
      <c r="BA108" s="467" t="s">
        <v>430</v>
      </c>
      <c r="BB108" s="348">
        <v>94.06</v>
      </c>
      <c r="BC108" s="348" t="s">
        <v>430</v>
      </c>
      <c r="BD108" s="348" t="s">
        <v>430</v>
      </c>
      <c r="BE108" s="375" t="s">
        <v>430</v>
      </c>
      <c r="BF108" s="375">
        <v>5.94</v>
      </c>
      <c r="BG108" s="374"/>
      <c r="BH108" s="594">
        <v>5.94</v>
      </c>
      <c r="BI108" s="348" t="s">
        <v>430</v>
      </c>
      <c r="BJ108" s="348" t="s">
        <v>430</v>
      </c>
      <c r="BK108" s="348">
        <v>94.06</v>
      </c>
      <c r="BL108" s="348" t="s">
        <v>430</v>
      </c>
      <c r="BM108" s="375" t="s">
        <v>430</v>
      </c>
      <c r="BN108" s="375" t="s">
        <v>430</v>
      </c>
      <c r="BO108" s="375" t="s">
        <v>430</v>
      </c>
      <c r="BP108" s="375" t="s">
        <v>430</v>
      </c>
      <c r="BQ108" s="375" t="s">
        <v>430</v>
      </c>
      <c r="BR108" s="374"/>
      <c r="BS108" s="468">
        <v>15.06364619</v>
      </c>
      <c r="BT108" s="348">
        <v>33.231915430000001</v>
      </c>
      <c r="BU108" s="374"/>
      <c r="BV108" s="430" t="s">
        <v>555</v>
      </c>
    </row>
    <row r="109" spans="1:74" s="428" customFormat="1" x14ac:dyDescent="0.25">
      <c r="A109" s="345" t="s">
        <v>8402</v>
      </c>
      <c r="B109" s="373"/>
      <c r="C109" s="719">
        <v>45856</v>
      </c>
      <c r="D109" s="373"/>
      <c r="E109" s="841">
        <v>124.45</v>
      </c>
      <c r="F109" s="373"/>
      <c r="G109" s="347">
        <v>10.647399999999999</v>
      </c>
      <c r="H109" s="374"/>
      <c r="I109" s="843">
        <v>1.21</v>
      </c>
      <c r="J109" s="843">
        <v>6.88</v>
      </c>
      <c r="K109" s="843">
        <v>1.05</v>
      </c>
      <c r="L109" s="843">
        <v>1.1200000000000001</v>
      </c>
      <c r="M109" s="362"/>
      <c r="N109" s="350" t="s">
        <v>430</v>
      </c>
      <c r="O109" s="348">
        <v>7.2018000000000004</v>
      </c>
      <c r="P109" s="348">
        <v>8.3530999999999995</v>
      </c>
      <c r="Q109" s="348">
        <v>9.7643000000000004</v>
      </c>
      <c r="R109" s="348">
        <v>5.4405999999999999</v>
      </c>
      <c r="S109" s="348">
        <v>6.7298999999999998</v>
      </c>
      <c r="T109" s="348">
        <v>6.1264000000000003</v>
      </c>
      <c r="U109" s="354">
        <v>5.6881000000000004</v>
      </c>
      <c r="V109" s="348">
        <v>5.8951000000000002</v>
      </c>
      <c r="W109" s="348" t="s">
        <v>430</v>
      </c>
      <c r="X109" s="348" t="s">
        <v>430</v>
      </c>
      <c r="Y109" s="375" t="s">
        <v>430</v>
      </c>
      <c r="Z109" s="348" t="s">
        <v>430</v>
      </c>
      <c r="AA109" s="348">
        <v>5.8402000000000003</v>
      </c>
      <c r="AB109" s="348">
        <v>6.5928000000000004</v>
      </c>
      <c r="AC109" s="348">
        <v>5.6905000000000001</v>
      </c>
      <c r="AD109" s="348">
        <v>5.8859000000000004</v>
      </c>
      <c r="AE109" s="348">
        <v>12.8003</v>
      </c>
      <c r="AF109" s="348">
        <v>5.6300999999999997</v>
      </c>
      <c r="AG109" s="569"/>
      <c r="AH109" s="346" t="s">
        <v>430</v>
      </c>
      <c r="AI109" s="346">
        <v>40</v>
      </c>
      <c r="AJ109" s="346">
        <v>34</v>
      </c>
      <c r="AK109" s="346">
        <v>13</v>
      </c>
      <c r="AL109" s="346">
        <v>38</v>
      </c>
      <c r="AM109" s="346">
        <v>69</v>
      </c>
      <c r="AN109" s="346">
        <v>38</v>
      </c>
      <c r="AO109" s="572">
        <v>61</v>
      </c>
      <c r="AP109" s="346">
        <v>65</v>
      </c>
      <c r="AQ109" s="346" t="s">
        <v>430</v>
      </c>
      <c r="AR109" s="346" t="s">
        <v>430</v>
      </c>
      <c r="AS109" s="346" t="s">
        <v>430</v>
      </c>
      <c r="AT109" s="346" t="s">
        <v>430</v>
      </c>
      <c r="AU109" s="346">
        <v>42</v>
      </c>
      <c r="AV109" s="346">
        <v>84</v>
      </c>
      <c r="AW109" s="346">
        <v>61</v>
      </c>
      <c r="AX109" s="346">
        <v>56</v>
      </c>
      <c r="AY109" s="346">
        <v>14</v>
      </c>
      <c r="AZ109" s="584"/>
      <c r="BA109" s="467" t="s">
        <v>430</v>
      </c>
      <c r="BB109" s="348">
        <v>99.39</v>
      </c>
      <c r="BC109" s="348" t="s">
        <v>430</v>
      </c>
      <c r="BD109" s="348" t="s">
        <v>430</v>
      </c>
      <c r="BE109" s="375" t="s">
        <v>430</v>
      </c>
      <c r="BF109" s="375">
        <v>0.61</v>
      </c>
      <c r="BG109" s="374"/>
      <c r="BH109" s="594">
        <v>0.61</v>
      </c>
      <c r="BI109" s="348" t="s">
        <v>430</v>
      </c>
      <c r="BJ109" s="348" t="s">
        <v>430</v>
      </c>
      <c r="BK109" s="348" t="s">
        <v>430</v>
      </c>
      <c r="BL109" s="348" t="s">
        <v>430</v>
      </c>
      <c r="BM109" s="375" t="s">
        <v>430</v>
      </c>
      <c r="BN109" s="375" t="s">
        <v>430</v>
      </c>
      <c r="BO109" s="375" t="s">
        <v>430</v>
      </c>
      <c r="BP109" s="375">
        <v>99.39</v>
      </c>
      <c r="BQ109" s="375" t="s">
        <v>430</v>
      </c>
      <c r="BR109" s="374"/>
      <c r="BS109" s="468" t="s">
        <v>430</v>
      </c>
      <c r="BT109" s="348" t="s">
        <v>430</v>
      </c>
      <c r="BU109" s="374"/>
      <c r="BV109" s="430" t="s">
        <v>555</v>
      </c>
    </row>
    <row r="110" spans="1:74" s="428" customFormat="1" x14ac:dyDescent="0.25">
      <c r="A110" s="345" t="s">
        <v>8403</v>
      </c>
      <c r="B110" s="373"/>
      <c r="C110" s="719">
        <v>44967</v>
      </c>
      <c r="D110" s="373"/>
      <c r="E110" s="841">
        <v>118.4</v>
      </c>
      <c r="F110" s="373"/>
      <c r="G110" s="347" t="s">
        <v>430</v>
      </c>
      <c r="H110" s="374"/>
      <c r="I110" s="348" t="s">
        <v>430</v>
      </c>
      <c r="J110" s="348" t="s">
        <v>430</v>
      </c>
      <c r="K110" s="348" t="s">
        <v>430</v>
      </c>
      <c r="L110" s="348" t="s">
        <v>430</v>
      </c>
      <c r="M110" s="362"/>
      <c r="N110" s="350" t="s">
        <v>430</v>
      </c>
      <c r="O110" s="348" t="s">
        <v>430</v>
      </c>
      <c r="P110" s="348" t="s">
        <v>430</v>
      </c>
      <c r="Q110" s="348" t="s">
        <v>430</v>
      </c>
      <c r="R110" s="348" t="s">
        <v>430</v>
      </c>
      <c r="S110" s="348" t="s">
        <v>430</v>
      </c>
      <c r="T110" s="348" t="s">
        <v>430</v>
      </c>
      <c r="U110" s="354" t="s">
        <v>430</v>
      </c>
      <c r="V110" s="348" t="s">
        <v>430</v>
      </c>
      <c r="W110" s="348" t="s">
        <v>430</v>
      </c>
      <c r="X110" s="348" t="s">
        <v>430</v>
      </c>
      <c r="Y110" s="375" t="s">
        <v>430</v>
      </c>
      <c r="Z110" s="348" t="s">
        <v>430</v>
      </c>
      <c r="AA110" s="348" t="s">
        <v>430</v>
      </c>
      <c r="AB110" s="348" t="s">
        <v>430</v>
      </c>
      <c r="AC110" s="348" t="s">
        <v>430</v>
      </c>
      <c r="AD110" s="348" t="s">
        <v>430</v>
      </c>
      <c r="AE110" s="348" t="s">
        <v>430</v>
      </c>
      <c r="AF110" s="348" t="s">
        <v>430</v>
      </c>
      <c r="AG110" s="569"/>
      <c r="AH110" s="346" t="s">
        <v>430</v>
      </c>
      <c r="AI110" s="346" t="s">
        <v>430</v>
      </c>
      <c r="AJ110" s="346" t="s">
        <v>430</v>
      </c>
      <c r="AK110" s="346" t="s">
        <v>430</v>
      </c>
      <c r="AL110" s="346" t="s">
        <v>430</v>
      </c>
      <c r="AM110" s="346" t="s">
        <v>430</v>
      </c>
      <c r="AN110" s="346" t="s">
        <v>430</v>
      </c>
      <c r="AO110" s="572" t="s">
        <v>430</v>
      </c>
      <c r="AP110" s="346" t="s">
        <v>430</v>
      </c>
      <c r="AQ110" s="346" t="s">
        <v>430</v>
      </c>
      <c r="AR110" s="346" t="s">
        <v>430</v>
      </c>
      <c r="AS110" s="346" t="s">
        <v>430</v>
      </c>
      <c r="AT110" s="346" t="s">
        <v>430</v>
      </c>
      <c r="AU110" s="346" t="s">
        <v>430</v>
      </c>
      <c r="AV110" s="346" t="s">
        <v>430</v>
      </c>
      <c r="AW110" s="346" t="s">
        <v>430</v>
      </c>
      <c r="AX110" s="346" t="s">
        <v>430</v>
      </c>
      <c r="AY110" s="346" t="s">
        <v>430</v>
      </c>
      <c r="AZ110" s="584"/>
      <c r="BA110" s="467" t="s">
        <v>430</v>
      </c>
      <c r="BB110" s="348" t="s">
        <v>430</v>
      </c>
      <c r="BC110" s="348" t="s">
        <v>430</v>
      </c>
      <c r="BD110" s="348" t="s">
        <v>430</v>
      </c>
      <c r="BE110" s="375" t="s">
        <v>430</v>
      </c>
      <c r="BF110" s="375" t="s">
        <v>430</v>
      </c>
      <c r="BG110" s="374"/>
      <c r="BH110" s="594" t="s">
        <v>430</v>
      </c>
      <c r="BI110" s="348" t="s">
        <v>430</v>
      </c>
      <c r="BJ110" s="348" t="s">
        <v>430</v>
      </c>
      <c r="BK110" s="348" t="s">
        <v>430</v>
      </c>
      <c r="BL110" s="348" t="s">
        <v>430</v>
      </c>
      <c r="BM110" s="375" t="s">
        <v>430</v>
      </c>
      <c r="BN110" s="375" t="s">
        <v>430</v>
      </c>
      <c r="BO110" s="375" t="s">
        <v>430</v>
      </c>
      <c r="BP110" s="375" t="s">
        <v>430</v>
      </c>
      <c r="BQ110" s="375" t="s">
        <v>430</v>
      </c>
      <c r="BR110" s="374"/>
      <c r="BS110" s="468" t="s">
        <v>430</v>
      </c>
      <c r="BT110" s="348" t="s">
        <v>430</v>
      </c>
      <c r="BU110" s="374"/>
      <c r="BV110" s="430" t="s">
        <v>555</v>
      </c>
    </row>
    <row r="111" spans="1:74" s="428" customFormat="1" x14ac:dyDescent="0.25">
      <c r="A111" s="345" t="s">
        <v>8404</v>
      </c>
      <c r="B111" s="373"/>
      <c r="C111" s="719">
        <v>45009</v>
      </c>
      <c r="D111" s="373"/>
      <c r="E111" s="346">
        <v>115.44</v>
      </c>
      <c r="F111" s="373"/>
      <c r="G111" s="347">
        <v>12.9513</v>
      </c>
      <c r="H111" s="374"/>
      <c r="I111" s="843">
        <v>2.33</v>
      </c>
      <c r="J111" s="843">
        <v>6.66</v>
      </c>
      <c r="K111" s="843">
        <v>2.08</v>
      </c>
      <c r="L111" s="843">
        <v>2.15</v>
      </c>
      <c r="M111" s="362"/>
      <c r="N111" s="350">
        <v>17.199400000000001</v>
      </c>
      <c r="O111" s="348">
        <v>7.8022</v>
      </c>
      <c r="P111" s="348">
        <v>10.691000000000001</v>
      </c>
      <c r="Q111" s="348">
        <v>6.0734000000000004</v>
      </c>
      <c r="R111" s="348">
        <v>2.4963000000000002</v>
      </c>
      <c r="S111" s="348">
        <v>6.5167999999999999</v>
      </c>
      <c r="T111" s="348">
        <v>4.2618999999999998</v>
      </c>
      <c r="U111" s="354">
        <v>4.7972999999999999</v>
      </c>
      <c r="V111" s="348">
        <v>5.8848000000000003</v>
      </c>
      <c r="W111" s="348">
        <v>7.032</v>
      </c>
      <c r="X111" s="348">
        <v>7.5833000000000004</v>
      </c>
      <c r="Y111" s="375" t="s">
        <v>430</v>
      </c>
      <c r="Z111" s="348" t="s">
        <v>430</v>
      </c>
      <c r="AA111" s="348">
        <v>4.8686999999999996</v>
      </c>
      <c r="AB111" s="348">
        <v>5.9714</v>
      </c>
      <c r="AC111" s="348">
        <v>4.7735000000000003</v>
      </c>
      <c r="AD111" s="348">
        <v>5.8571999999999997</v>
      </c>
      <c r="AE111" s="348">
        <v>12.016999999999999</v>
      </c>
      <c r="AF111" s="348">
        <v>7.7409999999999997</v>
      </c>
      <c r="AG111" s="569"/>
      <c r="AH111" s="346">
        <v>17</v>
      </c>
      <c r="AI111" s="346">
        <v>31</v>
      </c>
      <c r="AJ111" s="346">
        <v>12</v>
      </c>
      <c r="AK111" s="346">
        <v>63</v>
      </c>
      <c r="AL111" s="346">
        <v>90</v>
      </c>
      <c r="AM111" s="346">
        <v>80</v>
      </c>
      <c r="AN111" s="346">
        <v>117</v>
      </c>
      <c r="AO111" s="572">
        <v>113</v>
      </c>
      <c r="AP111" s="346">
        <v>70</v>
      </c>
      <c r="AQ111" s="346">
        <v>44</v>
      </c>
      <c r="AR111" s="346">
        <v>29</v>
      </c>
      <c r="AS111" s="346" t="s">
        <v>430</v>
      </c>
      <c r="AT111" s="346" t="s">
        <v>430</v>
      </c>
      <c r="AU111" s="346">
        <v>74</v>
      </c>
      <c r="AV111" s="346">
        <v>107</v>
      </c>
      <c r="AW111" s="346">
        <v>112</v>
      </c>
      <c r="AX111" s="346">
        <v>61</v>
      </c>
      <c r="AY111" s="346">
        <v>22</v>
      </c>
      <c r="AZ111" s="584"/>
      <c r="BA111" s="467">
        <v>95.25</v>
      </c>
      <c r="BB111" s="348" t="s">
        <v>430</v>
      </c>
      <c r="BC111" s="348" t="s">
        <v>430</v>
      </c>
      <c r="BD111" s="348" t="s">
        <v>430</v>
      </c>
      <c r="BE111" s="375" t="s">
        <v>430</v>
      </c>
      <c r="BF111" s="375">
        <v>4.75</v>
      </c>
      <c r="BG111" s="374"/>
      <c r="BH111" s="594">
        <v>4.75</v>
      </c>
      <c r="BI111" s="348" t="s">
        <v>430</v>
      </c>
      <c r="BJ111" s="348" t="s">
        <v>430</v>
      </c>
      <c r="BK111" s="348" t="s">
        <v>430</v>
      </c>
      <c r="BL111" s="348" t="s">
        <v>430</v>
      </c>
      <c r="BM111" s="375">
        <v>95.25</v>
      </c>
      <c r="BN111" s="375" t="s">
        <v>430</v>
      </c>
      <c r="BO111" s="375" t="s">
        <v>430</v>
      </c>
      <c r="BP111" s="375" t="s">
        <v>430</v>
      </c>
      <c r="BQ111" s="375" t="s">
        <v>430</v>
      </c>
      <c r="BR111" s="374"/>
      <c r="BS111" s="468" t="s">
        <v>430</v>
      </c>
      <c r="BT111" s="348" t="s">
        <v>430</v>
      </c>
      <c r="BU111" s="374"/>
      <c r="BV111" s="430" t="s">
        <v>555</v>
      </c>
    </row>
    <row r="112" spans="1:74" s="428" customFormat="1" x14ac:dyDescent="0.25">
      <c r="A112" s="345" t="s">
        <v>8405</v>
      </c>
      <c r="B112" s="373"/>
      <c r="C112" s="719">
        <v>45973</v>
      </c>
      <c r="D112" s="373"/>
      <c r="E112" s="346">
        <v>109.968</v>
      </c>
      <c r="F112" s="373"/>
      <c r="G112" s="347">
        <v>10.5305</v>
      </c>
      <c r="H112" s="374"/>
      <c r="I112" s="348" t="s">
        <v>430</v>
      </c>
      <c r="J112" s="348" t="s">
        <v>430</v>
      </c>
      <c r="K112" s="348" t="s">
        <v>430</v>
      </c>
      <c r="L112" s="348" t="s">
        <v>430</v>
      </c>
      <c r="M112" s="362"/>
      <c r="N112" s="350" t="s">
        <v>430</v>
      </c>
      <c r="O112" s="348">
        <v>-0.69320000000000004</v>
      </c>
      <c r="P112" s="348">
        <v>4.9142999999999999</v>
      </c>
      <c r="Q112" s="348">
        <v>8.9336000000000002</v>
      </c>
      <c r="R112" s="348">
        <v>6.3761999999999999</v>
      </c>
      <c r="S112" s="348">
        <v>7.2672999999999996</v>
      </c>
      <c r="T112" s="348">
        <v>6.7942999999999998</v>
      </c>
      <c r="U112" s="354">
        <v>6.4397000000000002</v>
      </c>
      <c r="V112" s="348" t="s">
        <v>430</v>
      </c>
      <c r="W112" s="348" t="s">
        <v>430</v>
      </c>
      <c r="X112" s="348" t="s">
        <v>430</v>
      </c>
      <c r="Y112" s="375" t="s">
        <v>430</v>
      </c>
      <c r="Z112" s="348" t="s">
        <v>430</v>
      </c>
      <c r="AA112" s="348">
        <v>6.8464999999999998</v>
      </c>
      <c r="AB112" s="348">
        <v>7.0179999999999998</v>
      </c>
      <c r="AC112" s="348">
        <v>6.4793000000000003</v>
      </c>
      <c r="AD112" s="348" t="s">
        <v>430</v>
      </c>
      <c r="AE112" s="348">
        <v>8.6065000000000005</v>
      </c>
      <c r="AF112" s="348">
        <v>6.4329999999999998</v>
      </c>
      <c r="AG112" s="569"/>
      <c r="AH112" s="346" t="s">
        <v>430</v>
      </c>
      <c r="AI112" s="346">
        <v>104</v>
      </c>
      <c r="AJ112" s="346">
        <v>87</v>
      </c>
      <c r="AK112" s="346">
        <v>24</v>
      </c>
      <c r="AL112" s="346">
        <v>26</v>
      </c>
      <c r="AM112" s="346">
        <v>43</v>
      </c>
      <c r="AN112" s="346">
        <v>22</v>
      </c>
      <c r="AO112" s="572">
        <v>17</v>
      </c>
      <c r="AP112" s="346" t="s">
        <v>430</v>
      </c>
      <c r="AQ112" s="346" t="s">
        <v>430</v>
      </c>
      <c r="AR112" s="346" t="s">
        <v>430</v>
      </c>
      <c r="AS112" s="346" t="s">
        <v>430</v>
      </c>
      <c r="AT112" s="346" t="s">
        <v>430</v>
      </c>
      <c r="AU112" s="346">
        <v>23</v>
      </c>
      <c r="AV112" s="346">
        <v>66</v>
      </c>
      <c r="AW112" s="346">
        <v>17</v>
      </c>
      <c r="AX112" s="346" t="s">
        <v>430</v>
      </c>
      <c r="AY112" s="346">
        <v>61</v>
      </c>
      <c r="AZ112" s="584"/>
      <c r="BA112" s="467" t="s">
        <v>430</v>
      </c>
      <c r="BB112" s="348">
        <v>99.08</v>
      </c>
      <c r="BC112" s="348" t="s">
        <v>430</v>
      </c>
      <c r="BD112" s="348" t="s">
        <v>430</v>
      </c>
      <c r="BE112" s="375" t="s">
        <v>430</v>
      </c>
      <c r="BF112" s="375">
        <v>0.92</v>
      </c>
      <c r="BG112" s="374"/>
      <c r="BH112" s="594">
        <v>0.92</v>
      </c>
      <c r="BI112" s="348" t="s">
        <v>430</v>
      </c>
      <c r="BJ112" s="348" t="s">
        <v>430</v>
      </c>
      <c r="BK112" s="348" t="s">
        <v>430</v>
      </c>
      <c r="BL112" s="348" t="s">
        <v>430</v>
      </c>
      <c r="BM112" s="375" t="s">
        <v>430</v>
      </c>
      <c r="BN112" s="375" t="s">
        <v>430</v>
      </c>
      <c r="BO112" s="375" t="s">
        <v>430</v>
      </c>
      <c r="BP112" s="375">
        <v>99.08</v>
      </c>
      <c r="BQ112" s="375" t="s">
        <v>430</v>
      </c>
      <c r="BR112" s="374"/>
      <c r="BS112" s="468" t="s">
        <v>430</v>
      </c>
      <c r="BT112" s="348" t="s">
        <v>430</v>
      </c>
      <c r="BU112" s="374"/>
      <c r="BV112" s="430" t="s">
        <v>555</v>
      </c>
    </row>
    <row r="113" spans="1:74" s="428" customFormat="1" x14ac:dyDescent="0.25">
      <c r="A113" s="345" t="s">
        <v>8406</v>
      </c>
      <c r="B113" s="373"/>
      <c r="C113" s="719">
        <v>41277</v>
      </c>
      <c r="D113" s="373"/>
      <c r="E113" s="346">
        <v>106.443</v>
      </c>
      <c r="F113" s="373"/>
      <c r="G113" s="347">
        <v>49.969700000000003</v>
      </c>
      <c r="H113" s="374"/>
      <c r="I113" s="348" t="s">
        <v>430</v>
      </c>
      <c r="J113" s="348" t="s">
        <v>430</v>
      </c>
      <c r="K113" s="348" t="s">
        <v>430</v>
      </c>
      <c r="L113" s="348" t="s">
        <v>430</v>
      </c>
      <c r="M113" s="362"/>
      <c r="N113" s="350">
        <v>-19.784300000000002</v>
      </c>
      <c r="O113" s="348">
        <v>-3.0184000000000002</v>
      </c>
      <c r="P113" s="348">
        <v>3.0173999999999999</v>
      </c>
      <c r="Q113" s="348">
        <v>0.27660000000000001</v>
      </c>
      <c r="R113" s="348">
        <v>-1.3768</v>
      </c>
      <c r="S113" s="348">
        <v>7.5494000000000003</v>
      </c>
      <c r="T113" s="348">
        <v>5.9038000000000004</v>
      </c>
      <c r="U113" s="354">
        <v>5.7332999999999998</v>
      </c>
      <c r="V113" s="348">
        <v>5.8872999999999998</v>
      </c>
      <c r="W113" s="348">
        <v>6.9893000000000001</v>
      </c>
      <c r="X113" s="348">
        <v>7.3840000000000003</v>
      </c>
      <c r="Y113" s="375">
        <v>6.5137</v>
      </c>
      <c r="Z113" s="348">
        <v>7.2538</v>
      </c>
      <c r="AA113" s="348">
        <v>2.379</v>
      </c>
      <c r="AB113" s="348">
        <v>8.5268999999999995</v>
      </c>
      <c r="AC113" s="348">
        <v>5.4722</v>
      </c>
      <c r="AD113" s="348">
        <v>5.6791</v>
      </c>
      <c r="AE113" s="348">
        <v>5.8968999999999996</v>
      </c>
      <c r="AF113" s="348">
        <v>8.0221999999999998</v>
      </c>
      <c r="AG113" s="569"/>
      <c r="AH113" s="346">
        <v>104</v>
      </c>
      <c r="AI113" s="346">
        <v>112</v>
      </c>
      <c r="AJ113" s="346">
        <v>110</v>
      </c>
      <c r="AK113" s="346">
        <v>108</v>
      </c>
      <c r="AL113" s="346">
        <v>108</v>
      </c>
      <c r="AM113" s="346">
        <v>35</v>
      </c>
      <c r="AN113" s="346">
        <v>52</v>
      </c>
      <c r="AO113" s="572">
        <v>53</v>
      </c>
      <c r="AP113" s="346">
        <v>67</v>
      </c>
      <c r="AQ113" s="346">
        <v>50</v>
      </c>
      <c r="AR113" s="346">
        <v>59</v>
      </c>
      <c r="AS113" s="346">
        <v>6</v>
      </c>
      <c r="AT113" s="346">
        <v>5</v>
      </c>
      <c r="AU113" s="346">
        <v>121</v>
      </c>
      <c r="AV113" s="346">
        <v>21</v>
      </c>
      <c r="AW113" s="346">
        <v>77</v>
      </c>
      <c r="AX113" s="346">
        <v>75</v>
      </c>
      <c r="AY113" s="346">
        <v>93</v>
      </c>
      <c r="AZ113" s="584"/>
      <c r="BA113" s="467" t="s">
        <v>430</v>
      </c>
      <c r="BB113" s="348">
        <v>98.97</v>
      </c>
      <c r="BC113" s="348" t="s">
        <v>430</v>
      </c>
      <c r="BD113" s="348" t="s">
        <v>430</v>
      </c>
      <c r="BE113" s="375" t="s">
        <v>430</v>
      </c>
      <c r="BF113" s="375">
        <v>1.03</v>
      </c>
      <c r="BG113" s="374"/>
      <c r="BH113" s="594">
        <v>1.03</v>
      </c>
      <c r="BI113" s="348" t="s">
        <v>430</v>
      </c>
      <c r="BJ113" s="348" t="s">
        <v>430</v>
      </c>
      <c r="BK113" s="348" t="s">
        <v>430</v>
      </c>
      <c r="BL113" s="348" t="s">
        <v>430</v>
      </c>
      <c r="BM113" s="375" t="s">
        <v>430</v>
      </c>
      <c r="BN113" s="375" t="s">
        <v>430</v>
      </c>
      <c r="BO113" s="375" t="s">
        <v>430</v>
      </c>
      <c r="BP113" s="375">
        <v>98.97</v>
      </c>
      <c r="BQ113" s="375" t="s">
        <v>430</v>
      </c>
      <c r="BR113" s="374"/>
      <c r="BS113" s="468" t="s">
        <v>430</v>
      </c>
      <c r="BT113" s="348" t="s">
        <v>430</v>
      </c>
      <c r="BU113" s="374"/>
      <c r="BV113" s="430" t="s">
        <v>4704</v>
      </c>
    </row>
    <row r="114" spans="1:74" s="428" customFormat="1" x14ac:dyDescent="0.25">
      <c r="A114" s="345" t="s">
        <v>8407</v>
      </c>
      <c r="B114" s="373"/>
      <c r="C114" s="719">
        <v>45623</v>
      </c>
      <c r="D114" s="373"/>
      <c r="E114" s="346">
        <v>103.45399999999999</v>
      </c>
      <c r="F114" s="373"/>
      <c r="G114" s="347">
        <v>11.407999999999999</v>
      </c>
      <c r="H114" s="374"/>
      <c r="I114" s="348">
        <v>1.1882999999999999</v>
      </c>
      <c r="J114" s="348">
        <v>7.7568000000000001</v>
      </c>
      <c r="K114" s="843">
        <v>1.1100000000000001</v>
      </c>
      <c r="L114" s="348">
        <v>1.1335</v>
      </c>
      <c r="M114" s="362"/>
      <c r="N114" s="350">
        <v>6.4001000000000001</v>
      </c>
      <c r="O114" s="348">
        <v>12.811500000000001</v>
      </c>
      <c r="P114" s="348">
        <v>11.4519</v>
      </c>
      <c r="Q114" s="348">
        <v>11.4771</v>
      </c>
      <c r="R114" s="348">
        <v>7.0603999999999996</v>
      </c>
      <c r="S114" s="348">
        <v>7.6929999999999996</v>
      </c>
      <c r="T114" s="348">
        <v>6.7237999999999998</v>
      </c>
      <c r="U114" s="354">
        <v>6.0678000000000001</v>
      </c>
      <c r="V114" s="348">
        <v>6.3385999999999996</v>
      </c>
      <c r="W114" s="348" t="s">
        <v>430</v>
      </c>
      <c r="X114" s="348" t="s">
        <v>430</v>
      </c>
      <c r="Y114" s="375" t="s">
        <v>430</v>
      </c>
      <c r="Z114" s="348" t="s">
        <v>430</v>
      </c>
      <c r="AA114" s="348">
        <v>6.8456999999999999</v>
      </c>
      <c r="AB114" s="348">
        <v>7.6740000000000004</v>
      </c>
      <c r="AC114" s="348">
        <v>6.1578999999999997</v>
      </c>
      <c r="AD114" s="348">
        <v>6.2465000000000002</v>
      </c>
      <c r="AE114" s="348">
        <v>14.7773</v>
      </c>
      <c r="AF114" s="348">
        <v>7.6532</v>
      </c>
      <c r="AG114" s="569"/>
      <c r="AH114" s="346">
        <v>41</v>
      </c>
      <c r="AI114" s="346">
        <v>9</v>
      </c>
      <c r="AJ114" s="346">
        <v>9</v>
      </c>
      <c r="AK114" s="346">
        <v>3</v>
      </c>
      <c r="AL114" s="346">
        <v>18</v>
      </c>
      <c r="AM114" s="346">
        <v>31</v>
      </c>
      <c r="AN114" s="346">
        <v>25</v>
      </c>
      <c r="AO114" s="572">
        <v>30</v>
      </c>
      <c r="AP114" s="346">
        <v>22</v>
      </c>
      <c r="AQ114" s="346" t="s">
        <v>430</v>
      </c>
      <c r="AR114" s="346" t="s">
        <v>430</v>
      </c>
      <c r="AS114" s="346" t="s">
        <v>430</v>
      </c>
      <c r="AT114" s="346" t="s">
        <v>430</v>
      </c>
      <c r="AU114" s="346">
        <v>24</v>
      </c>
      <c r="AV114" s="346">
        <v>40</v>
      </c>
      <c r="AW114" s="346">
        <v>27</v>
      </c>
      <c r="AX114" s="346">
        <v>29</v>
      </c>
      <c r="AY114" s="346">
        <v>9</v>
      </c>
      <c r="AZ114" s="584"/>
      <c r="BA114" s="467" t="s">
        <v>430</v>
      </c>
      <c r="BB114" s="348">
        <v>94.92</v>
      </c>
      <c r="BC114" s="348" t="s">
        <v>430</v>
      </c>
      <c r="BD114" s="348" t="s">
        <v>430</v>
      </c>
      <c r="BE114" s="375" t="s">
        <v>430</v>
      </c>
      <c r="BF114" s="375">
        <v>5.08</v>
      </c>
      <c r="BG114" s="374"/>
      <c r="BH114" s="594">
        <v>5.08</v>
      </c>
      <c r="BI114" s="348" t="s">
        <v>430</v>
      </c>
      <c r="BJ114" s="348" t="s">
        <v>430</v>
      </c>
      <c r="BK114" s="348">
        <v>94.92</v>
      </c>
      <c r="BL114" s="348" t="s">
        <v>430</v>
      </c>
      <c r="BM114" s="375" t="s">
        <v>430</v>
      </c>
      <c r="BN114" s="375" t="s">
        <v>430</v>
      </c>
      <c r="BO114" s="375" t="s">
        <v>430</v>
      </c>
      <c r="BP114" s="375" t="s">
        <v>430</v>
      </c>
      <c r="BQ114" s="375" t="s">
        <v>430</v>
      </c>
      <c r="BR114" s="374"/>
      <c r="BS114" s="468">
        <v>12.566215271256601</v>
      </c>
      <c r="BT114" s="348">
        <v>48.433046224843302</v>
      </c>
      <c r="BU114" s="374"/>
      <c r="BV114" s="430" t="s">
        <v>4782</v>
      </c>
    </row>
    <row r="115" spans="1:74" s="428" customFormat="1" ht="11" x14ac:dyDescent="0.3">
      <c r="A115" s="845" t="s">
        <v>8408</v>
      </c>
      <c r="B115" s="846"/>
      <c r="C115" s="847">
        <v>44917</v>
      </c>
      <c r="D115" s="846"/>
      <c r="E115" s="848">
        <v>95.06</v>
      </c>
      <c r="F115" s="846"/>
      <c r="G115" s="849" t="s">
        <v>430</v>
      </c>
      <c r="H115" s="851"/>
      <c r="I115" s="850">
        <v>0.01</v>
      </c>
      <c r="J115" s="850">
        <v>5.2</v>
      </c>
      <c r="K115" s="850">
        <v>0.01</v>
      </c>
      <c r="L115" s="850">
        <v>0.01</v>
      </c>
      <c r="M115" s="855"/>
      <c r="N115" s="852" t="s">
        <v>430</v>
      </c>
      <c r="O115" s="850" t="s">
        <v>430</v>
      </c>
      <c r="P115" s="850" t="s">
        <v>430</v>
      </c>
      <c r="Q115" s="850" t="s">
        <v>430</v>
      </c>
      <c r="R115" s="850" t="s">
        <v>430</v>
      </c>
      <c r="S115" s="850" t="s">
        <v>430</v>
      </c>
      <c r="T115" s="850" t="s">
        <v>430</v>
      </c>
      <c r="U115" s="860" t="s">
        <v>430</v>
      </c>
      <c r="V115" s="850" t="s">
        <v>430</v>
      </c>
      <c r="W115" s="850" t="s">
        <v>430</v>
      </c>
      <c r="X115" s="850" t="s">
        <v>430</v>
      </c>
      <c r="Y115" s="856" t="s">
        <v>430</v>
      </c>
      <c r="Z115" s="850" t="s">
        <v>430</v>
      </c>
      <c r="AA115" s="850" t="s">
        <v>430</v>
      </c>
      <c r="AB115" s="850" t="s">
        <v>430</v>
      </c>
      <c r="AC115" s="850" t="s">
        <v>430</v>
      </c>
      <c r="AD115" s="850" t="s">
        <v>430</v>
      </c>
      <c r="AE115" s="850" t="s">
        <v>430</v>
      </c>
      <c r="AF115" s="850" t="s">
        <v>430</v>
      </c>
      <c r="AG115" s="948"/>
      <c r="AH115" s="848" t="s">
        <v>430</v>
      </c>
      <c r="AI115" s="848" t="s">
        <v>430</v>
      </c>
      <c r="AJ115" s="848" t="s">
        <v>430</v>
      </c>
      <c r="AK115" s="848" t="s">
        <v>430</v>
      </c>
      <c r="AL115" s="848" t="s">
        <v>430</v>
      </c>
      <c r="AM115" s="848" t="s">
        <v>430</v>
      </c>
      <c r="AN115" s="848" t="s">
        <v>430</v>
      </c>
      <c r="AO115" s="949" t="s">
        <v>430</v>
      </c>
      <c r="AP115" s="848" t="s">
        <v>430</v>
      </c>
      <c r="AQ115" s="848" t="s">
        <v>430</v>
      </c>
      <c r="AR115" s="848" t="s">
        <v>430</v>
      </c>
      <c r="AS115" s="848" t="s">
        <v>430</v>
      </c>
      <c r="AT115" s="848" t="s">
        <v>430</v>
      </c>
      <c r="AU115" s="848" t="s">
        <v>430</v>
      </c>
      <c r="AV115" s="848" t="s">
        <v>430</v>
      </c>
      <c r="AW115" s="848" t="s">
        <v>430</v>
      </c>
      <c r="AX115" s="848" t="s">
        <v>430</v>
      </c>
      <c r="AY115" s="848" t="s">
        <v>430</v>
      </c>
      <c r="AZ115" s="950"/>
      <c r="BA115" s="857" t="s">
        <v>430</v>
      </c>
      <c r="BB115" s="850" t="s">
        <v>430</v>
      </c>
      <c r="BC115" s="850" t="s">
        <v>430</v>
      </c>
      <c r="BD115" s="850" t="s">
        <v>430</v>
      </c>
      <c r="BE115" s="856" t="s">
        <v>430</v>
      </c>
      <c r="BF115" s="856">
        <v>100</v>
      </c>
      <c r="BG115" s="851"/>
      <c r="BH115" s="951">
        <v>100</v>
      </c>
      <c r="BI115" s="850" t="s">
        <v>430</v>
      </c>
      <c r="BJ115" s="850" t="s">
        <v>430</v>
      </c>
      <c r="BK115" s="850" t="s">
        <v>430</v>
      </c>
      <c r="BL115" s="850" t="s">
        <v>430</v>
      </c>
      <c r="BM115" s="856" t="s">
        <v>430</v>
      </c>
      <c r="BN115" s="856" t="s">
        <v>430</v>
      </c>
      <c r="BO115" s="856" t="s">
        <v>430</v>
      </c>
      <c r="BP115" s="856" t="s">
        <v>430</v>
      </c>
      <c r="BQ115" s="856" t="s">
        <v>430</v>
      </c>
      <c r="BR115" s="851"/>
      <c r="BS115" s="858" t="s">
        <v>430</v>
      </c>
      <c r="BT115" s="850" t="s">
        <v>430</v>
      </c>
      <c r="BU115" s="851"/>
      <c r="BV115" s="908" t="s">
        <v>555</v>
      </c>
    </row>
    <row r="116" spans="1:74" s="428" customFormat="1" x14ac:dyDescent="0.25">
      <c r="A116" s="345" t="s">
        <v>8409</v>
      </c>
      <c r="B116" s="373"/>
      <c r="C116" s="719">
        <v>44852</v>
      </c>
      <c r="D116" s="373"/>
      <c r="E116" s="346">
        <v>93.977199999999996</v>
      </c>
      <c r="F116" s="373"/>
      <c r="G116" s="347">
        <v>13.2577</v>
      </c>
      <c r="H116" s="374"/>
      <c r="I116" s="348">
        <v>0.66300000000000003</v>
      </c>
      <c r="J116" s="348">
        <v>5.9118000000000004</v>
      </c>
      <c r="K116" s="843">
        <v>0.71</v>
      </c>
      <c r="L116" s="348">
        <v>0.65110000000000001</v>
      </c>
      <c r="M116" s="362"/>
      <c r="N116" s="350">
        <v>2.4780000000000002</v>
      </c>
      <c r="O116" s="348">
        <v>4.4066000000000001</v>
      </c>
      <c r="P116" s="348">
        <v>4.2117000000000004</v>
      </c>
      <c r="Q116" s="348">
        <v>4.9452999999999996</v>
      </c>
      <c r="R116" s="348">
        <v>4.7975000000000003</v>
      </c>
      <c r="S116" s="348">
        <v>6.1230000000000002</v>
      </c>
      <c r="T116" s="348">
        <v>5.4073000000000002</v>
      </c>
      <c r="U116" s="354">
        <v>5.6420000000000003</v>
      </c>
      <c r="V116" s="348">
        <v>5.9081999999999999</v>
      </c>
      <c r="W116" s="348">
        <v>6.9926000000000004</v>
      </c>
      <c r="X116" s="348">
        <v>7.4161000000000001</v>
      </c>
      <c r="Y116" s="375" t="s">
        <v>430</v>
      </c>
      <c r="Z116" s="348" t="s">
        <v>430</v>
      </c>
      <c r="AA116" s="348">
        <v>4.9303999999999997</v>
      </c>
      <c r="AB116" s="348">
        <v>5.7675999999999998</v>
      </c>
      <c r="AC116" s="348">
        <v>5.6059999999999999</v>
      </c>
      <c r="AD116" s="348">
        <v>5.7907999999999999</v>
      </c>
      <c r="AE116" s="348">
        <v>5.2937000000000003</v>
      </c>
      <c r="AF116" s="348">
        <v>7.5011999999999999</v>
      </c>
      <c r="AG116" s="569"/>
      <c r="AH116" s="346">
        <v>58</v>
      </c>
      <c r="AI116" s="346">
        <v>67</v>
      </c>
      <c r="AJ116" s="346">
        <v>96</v>
      </c>
      <c r="AK116" s="346">
        <v>83</v>
      </c>
      <c r="AL116" s="346">
        <v>51</v>
      </c>
      <c r="AM116" s="346">
        <v>99</v>
      </c>
      <c r="AN116" s="346">
        <v>74</v>
      </c>
      <c r="AO116" s="572">
        <v>65</v>
      </c>
      <c r="AP116" s="346">
        <v>63</v>
      </c>
      <c r="AQ116" s="346">
        <v>48</v>
      </c>
      <c r="AR116" s="346">
        <v>53</v>
      </c>
      <c r="AS116" s="346" t="s">
        <v>430</v>
      </c>
      <c r="AT116" s="346" t="s">
        <v>430</v>
      </c>
      <c r="AU116" s="346">
        <v>71</v>
      </c>
      <c r="AV116" s="346">
        <v>113</v>
      </c>
      <c r="AW116" s="346">
        <v>66</v>
      </c>
      <c r="AX116" s="346">
        <v>65</v>
      </c>
      <c r="AY116" s="346">
        <v>103</v>
      </c>
      <c r="AZ116" s="584"/>
      <c r="BA116" s="467">
        <v>96.36</v>
      </c>
      <c r="BB116" s="348" t="s">
        <v>430</v>
      </c>
      <c r="BC116" s="348" t="s">
        <v>430</v>
      </c>
      <c r="BD116" s="348" t="s">
        <v>430</v>
      </c>
      <c r="BE116" s="375" t="s">
        <v>430</v>
      </c>
      <c r="BF116" s="375">
        <v>3.64</v>
      </c>
      <c r="BG116" s="374"/>
      <c r="BH116" s="594">
        <v>3.64</v>
      </c>
      <c r="BI116" s="348" t="s">
        <v>430</v>
      </c>
      <c r="BJ116" s="348" t="s">
        <v>430</v>
      </c>
      <c r="BK116" s="348" t="s">
        <v>430</v>
      </c>
      <c r="BL116" s="348" t="s">
        <v>430</v>
      </c>
      <c r="BM116" s="375">
        <v>96.36</v>
      </c>
      <c r="BN116" s="375" t="s">
        <v>430</v>
      </c>
      <c r="BO116" s="375" t="s">
        <v>430</v>
      </c>
      <c r="BP116" s="375" t="s">
        <v>430</v>
      </c>
      <c r="BQ116" s="375" t="s">
        <v>430</v>
      </c>
      <c r="BR116" s="374"/>
      <c r="BS116" s="468" t="s">
        <v>430</v>
      </c>
      <c r="BT116" s="348" t="s">
        <v>430</v>
      </c>
      <c r="BU116" s="374"/>
      <c r="BV116" s="430" t="s">
        <v>4782</v>
      </c>
    </row>
    <row r="117" spans="1:74" s="428" customFormat="1" x14ac:dyDescent="0.25">
      <c r="A117" s="345" t="s">
        <v>8410</v>
      </c>
      <c r="B117" s="373"/>
      <c r="C117" s="719">
        <v>44882</v>
      </c>
      <c r="D117" s="373"/>
      <c r="E117" s="346">
        <v>89.820800000000006</v>
      </c>
      <c r="F117" s="373"/>
      <c r="G117" s="347">
        <v>13.0801</v>
      </c>
      <c r="H117" s="374"/>
      <c r="I117" s="843">
        <v>0.19452</v>
      </c>
      <c r="J117" s="843">
        <v>5.51</v>
      </c>
      <c r="K117" s="843">
        <v>0.18629999999999999</v>
      </c>
      <c r="L117" s="843">
        <v>0.19178000000000001</v>
      </c>
      <c r="M117" s="362"/>
      <c r="N117" s="350">
        <v>5.3026999999999997</v>
      </c>
      <c r="O117" s="348">
        <v>6.7939999999999996</v>
      </c>
      <c r="P117" s="348">
        <v>6.0265000000000004</v>
      </c>
      <c r="Q117" s="348">
        <v>5.9532999999999996</v>
      </c>
      <c r="R117" s="348">
        <v>5.4259000000000004</v>
      </c>
      <c r="S117" s="348">
        <v>5.7042999999999999</v>
      </c>
      <c r="T117" s="348">
        <v>5.6976000000000004</v>
      </c>
      <c r="U117" s="354">
        <v>5.6787000000000001</v>
      </c>
      <c r="V117" s="348">
        <v>5.8912000000000004</v>
      </c>
      <c r="W117" s="348">
        <v>6.9615</v>
      </c>
      <c r="X117" s="348">
        <v>7.3559000000000001</v>
      </c>
      <c r="Y117" s="375" t="s">
        <v>430</v>
      </c>
      <c r="Z117" s="348" t="s">
        <v>430</v>
      </c>
      <c r="AA117" s="348">
        <v>5.5639000000000003</v>
      </c>
      <c r="AB117" s="348">
        <v>5.8316999999999997</v>
      </c>
      <c r="AC117" s="348">
        <v>5.6898999999999997</v>
      </c>
      <c r="AD117" s="348">
        <v>5.9368999999999996</v>
      </c>
      <c r="AE117" s="348">
        <v>6.2614000000000001</v>
      </c>
      <c r="AF117" s="348">
        <v>7.2888999999999999</v>
      </c>
      <c r="AG117" s="569"/>
      <c r="AH117" s="346">
        <v>45</v>
      </c>
      <c r="AI117" s="346">
        <v>43</v>
      </c>
      <c r="AJ117" s="346">
        <v>57</v>
      </c>
      <c r="AK117" s="346">
        <v>65</v>
      </c>
      <c r="AL117" s="346">
        <v>39</v>
      </c>
      <c r="AM117" s="346">
        <v>119</v>
      </c>
      <c r="AN117" s="346">
        <v>58</v>
      </c>
      <c r="AO117" s="572">
        <v>63</v>
      </c>
      <c r="AP117" s="346">
        <v>66</v>
      </c>
      <c r="AQ117" s="346">
        <v>54</v>
      </c>
      <c r="AR117" s="346">
        <v>66</v>
      </c>
      <c r="AS117" s="346" t="s">
        <v>430</v>
      </c>
      <c r="AT117" s="346" t="s">
        <v>430</v>
      </c>
      <c r="AU117" s="346">
        <v>49</v>
      </c>
      <c r="AV117" s="346">
        <v>110</v>
      </c>
      <c r="AW117" s="346">
        <v>62</v>
      </c>
      <c r="AX117" s="346">
        <v>49</v>
      </c>
      <c r="AY117" s="346">
        <v>89</v>
      </c>
      <c r="AZ117" s="584"/>
      <c r="BA117" s="467">
        <v>95.6</v>
      </c>
      <c r="BB117" s="348" t="s">
        <v>430</v>
      </c>
      <c r="BC117" s="348" t="s">
        <v>430</v>
      </c>
      <c r="BD117" s="348" t="s">
        <v>430</v>
      </c>
      <c r="BE117" s="375" t="s">
        <v>430</v>
      </c>
      <c r="BF117" s="375">
        <v>4.4000000000000004</v>
      </c>
      <c r="BG117" s="374"/>
      <c r="BH117" s="594">
        <v>4.4000000000000004</v>
      </c>
      <c r="BI117" s="348" t="s">
        <v>430</v>
      </c>
      <c r="BJ117" s="348" t="s">
        <v>430</v>
      </c>
      <c r="BK117" s="348" t="s">
        <v>430</v>
      </c>
      <c r="BL117" s="348" t="s">
        <v>430</v>
      </c>
      <c r="BM117" s="375">
        <v>90.09</v>
      </c>
      <c r="BN117" s="375" t="s">
        <v>430</v>
      </c>
      <c r="BO117" s="375">
        <v>5.52</v>
      </c>
      <c r="BP117" s="375" t="s">
        <v>430</v>
      </c>
      <c r="BQ117" s="375" t="s">
        <v>430</v>
      </c>
      <c r="BR117" s="374"/>
      <c r="BS117" s="468" t="s">
        <v>430</v>
      </c>
      <c r="BT117" s="348" t="s">
        <v>430</v>
      </c>
      <c r="BU117" s="374"/>
      <c r="BV117" s="430" t="s">
        <v>555</v>
      </c>
    </row>
    <row r="118" spans="1:74" s="428" customFormat="1" x14ac:dyDescent="0.25">
      <c r="A118" s="345" t="s">
        <v>8411</v>
      </c>
      <c r="B118" s="373"/>
      <c r="C118" s="719">
        <v>44951</v>
      </c>
      <c r="D118" s="373"/>
      <c r="E118" s="841">
        <v>88.97</v>
      </c>
      <c r="F118" s="373"/>
      <c r="G118" s="347" t="s">
        <v>430</v>
      </c>
      <c r="H118" s="374"/>
      <c r="I118" s="843">
        <v>0.38</v>
      </c>
      <c r="J118" s="843">
        <v>5.61</v>
      </c>
      <c r="K118" s="843">
        <v>0.37</v>
      </c>
      <c r="L118" s="843">
        <v>0.38</v>
      </c>
      <c r="M118" s="362"/>
      <c r="N118" s="350" t="s">
        <v>430</v>
      </c>
      <c r="O118" s="348" t="s">
        <v>430</v>
      </c>
      <c r="P118" s="348" t="s">
        <v>430</v>
      </c>
      <c r="Q118" s="348" t="s">
        <v>430</v>
      </c>
      <c r="R118" s="348" t="s">
        <v>430</v>
      </c>
      <c r="S118" s="348" t="s">
        <v>430</v>
      </c>
      <c r="T118" s="348" t="s">
        <v>430</v>
      </c>
      <c r="U118" s="354" t="s">
        <v>430</v>
      </c>
      <c r="V118" s="348" t="s">
        <v>430</v>
      </c>
      <c r="W118" s="348" t="s">
        <v>430</v>
      </c>
      <c r="X118" s="348" t="s">
        <v>430</v>
      </c>
      <c r="Y118" s="375" t="s">
        <v>430</v>
      </c>
      <c r="Z118" s="348" t="s">
        <v>430</v>
      </c>
      <c r="AA118" s="348" t="s">
        <v>430</v>
      </c>
      <c r="AB118" s="348" t="s">
        <v>430</v>
      </c>
      <c r="AC118" s="348" t="s">
        <v>430</v>
      </c>
      <c r="AD118" s="348" t="s">
        <v>430</v>
      </c>
      <c r="AE118" s="348" t="s">
        <v>430</v>
      </c>
      <c r="AF118" s="348" t="s">
        <v>430</v>
      </c>
      <c r="AG118" s="569"/>
      <c r="AH118" s="346" t="s">
        <v>430</v>
      </c>
      <c r="AI118" s="346" t="s">
        <v>430</v>
      </c>
      <c r="AJ118" s="346" t="s">
        <v>430</v>
      </c>
      <c r="AK118" s="346" t="s">
        <v>430</v>
      </c>
      <c r="AL118" s="346" t="s">
        <v>430</v>
      </c>
      <c r="AM118" s="346" t="s">
        <v>430</v>
      </c>
      <c r="AN118" s="346" t="s">
        <v>430</v>
      </c>
      <c r="AO118" s="572" t="s">
        <v>430</v>
      </c>
      <c r="AP118" s="346" t="s">
        <v>430</v>
      </c>
      <c r="AQ118" s="346" t="s">
        <v>430</v>
      </c>
      <c r="AR118" s="346" t="s">
        <v>430</v>
      </c>
      <c r="AS118" s="346" t="s">
        <v>430</v>
      </c>
      <c r="AT118" s="346" t="s">
        <v>430</v>
      </c>
      <c r="AU118" s="346" t="s">
        <v>430</v>
      </c>
      <c r="AV118" s="346" t="s">
        <v>430</v>
      </c>
      <c r="AW118" s="346" t="s">
        <v>430</v>
      </c>
      <c r="AX118" s="346" t="s">
        <v>430</v>
      </c>
      <c r="AY118" s="346" t="s">
        <v>430</v>
      </c>
      <c r="AZ118" s="584"/>
      <c r="BA118" s="967">
        <v>97.09</v>
      </c>
      <c r="BB118" s="348" t="s">
        <v>430</v>
      </c>
      <c r="BC118" s="348" t="s">
        <v>430</v>
      </c>
      <c r="BD118" s="348" t="s">
        <v>430</v>
      </c>
      <c r="BE118" s="375" t="s">
        <v>430</v>
      </c>
      <c r="BF118" s="968">
        <v>2.91</v>
      </c>
      <c r="BG118" s="374"/>
      <c r="BH118" s="969">
        <v>2.91</v>
      </c>
      <c r="BI118" s="348" t="s">
        <v>430</v>
      </c>
      <c r="BJ118" s="348" t="s">
        <v>430</v>
      </c>
      <c r="BK118" s="348" t="s">
        <v>430</v>
      </c>
      <c r="BL118" s="348" t="s">
        <v>430</v>
      </c>
      <c r="BM118" s="968">
        <v>97.09</v>
      </c>
      <c r="BN118" s="375" t="s">
        <v>430</v>
      </c>
      <c r="BO118" s="375" t="s">
        <v>430</v>
      </c>
      <c r="BP118" s="375" t="s">
        <v>430</v>
      </c>
      <c r="BQ118" s="375" t="s">
        <v>430</v>
      </c>
      <c r="BR118" s="374"/>
      <c r="BS118" s="468" t="s">
        <v>430</v>
      </c>
      <c r="BT118" s="348" t="s">
        <v>430</v>
      </c>
      <c r="BU118" s="374"/>
      <c r="BV118" s="430" t="s">
        <v>555</v>
      </c>
    </row>
    <row r="119" spans="1:74" s="428" customFormat="1" x14ac:dyDescent="0.25">
      <c r="A119" s="345" t="s">
        <v>8412</v>
      </c>
      <c r="B119" s="373"/>
      <c r="C119" s="719">
        <v>44971</v>
      </c>
      <c r="D119" s="373"/>
      <c r="E119" s="346">
        <v>88.034899999999993</v>
      </c>
      <c r="F119" s="373"/>
      <c r="G119" s="347">
        <v>12.9984</v>
      </c>
      <c r="H119" s="374"/>
      <c r="I119" s="348">
        <v>0.88780000000000003</v>
      </c>
      <c r="J119" s="348">
        <v>6.0137999999999998</v>
      </c>
      <c r="K119" s="843">
        <v>0.91</v>
      </c>
      <c r="L119" s="348">
        <v>0.85640000000000005</v>
      </c>
      <c r="M119" s="362"/>
      <c r="N119" s="350">
        <v>1.9657</v>
      </c>
      <c r="O119" s="348">
        <v>5.2439</v>
      </c>
      <c r="P119" s="348">
        <v>4.3761999999999999</v>
      </c>
      <c r="Q119" s="348">
        <v>4.3597000000000001</v>
      </c>
      <c r="R119" s="348">
        <v>4.2637</v>
      </c>
      <c r="S119" s="348">
        <v>6.8684000000000003</v>
      </c>
      <c r="T119" s="348">
        <v>5.5343</v>
      </c>
      <c r="U119" s="354">
        <v>5.7203999999999997</v>
      </c>
      <c r="V119" s="348">
        <v>5.9856999999999996</v>
      </c>
      <c r="W119" s="348">
        <v>7.0925000000000002</v>
      </c>
      <c r="X119" s="348">
        <v>7.51</v>
      </c>
      <c r="Y119" s="375" t="s">
        <v>430</v>
      </c>
      <c r="Z119" s="348" t="s">
        <v>430</v>
      </c>
      <c r="AA119" s="348">
        <v>5.7188999999999997</v>
      </c>
      <c r="AB119" s="348">
        <v>6.0491000000000001</v>
      </c>
      <c r="AC119" s="348">
        <v>5.6742999999999997</v>
      </c>
      <c r="AD119" s="348">
        <v>5.8918999999999997</v>
      </c>
      <c r="AE119" s="348">
        <v>5.0614999999999997</v>
      </c>
      <c r="AF119" s="348">
        <v>7.6165000000000003</v>
      </c>
      <c r="AG119" s="569"/>
      <c r="AH119" s="346">
        <v>60</v>
      </c>
      <c r="AI119" s="346">
        <v>57</v>
      </c>
      <c r="AJ119" s="346">
        <v>94</v>
      </c>
      <c r="AK119" s="346">
        <v>89</v>
      </c>
      <c r="AL119" s="346">
        <v>63</v>
      </c>
      <c r="AM119" s="346">
        <v>61</v>
      </c>
      <c r="AN119" s="346">
        <v>67</v>
      </c>
      <c r="AO119" s="572">
        <v>55</v>
      </c>
      <c r="AP119" s="346">
        <v>55</v>
      </c>
      <c r="AQ119" s="346">
        <v>31</v>
      </c>
      <c r="AR119" s="346">
        <v>43</v>
      </c>
      <c r="AS119" s="346" t="s">
        <v>430</v>
      </c>
      <c r="AT119" s="346" t="s">
        <v>430</v>
      </c>
      <c r="AU119" s="346">
        <v>44</v>
      </c>
      <c r="AV119" s="346">
        <v>103</v>
      </c>
      <c r="AW119" s="346">
        <v>63</v>
      </c>
      <c r="AX119" s="346">
        <v>55</v>
      </c>
      <c r="AY119" s="346">
        <v>107</v>
      </c>
      <c r="AZ119" s="584"/>
      <c r="BA119" s="467">
        <v>95.18</v>
      </c>
      <c r="BB119" s="348" t="s">
        <v>430</v>
      </c>
      <c r="BC119" s="348" t="s">
        <v>430</v>
      </c>
      <c r="BD119" s="348" t="s">
        <v>430</v>
      </c>
      <c r="BE119" s="375" t="s">
        <v>430</v>
      </c>
      <c r="BF119" s="375">
        <v>4.82</v>
      </c>
      <c r="BG119" s="374"/>
      <c r="BH119" s="594">
        <v>4.82</v>
      </c>
      <c r="BI119" s="348" t="s">
        <v>430</v>
      </c>
      <c r="BJ119" s="348" t="s">
        <v>430</v>
      </c>
      <c r="BK119" s="348" t="s">
        <v>430</v>
      </c>
      <c r="BL119" s="348" t="s">
        <v>430</v>
      </c>
      <c r="BM119" s="375">
        <v>95.18</v>
      </c>
      <c r="BN119" s="375" t="s">
        <v>430</v>
      </c>
      <c r="BO119" s="375" t="s">
        <v>430</v>
      </c>
      <c r="BP119" s="375" t="s">
        <v>430</v>
      </c>
      <c r="BQ119" s="375" t="s">
        <v>430</v>
      </c>
      <c r="BR119" s="374"/>
      <c r="BS119" s="468" t="s">
        <v>430</v>
      </c>
      <c r="BT119" s="348" t="s">
        <v>430</v>
      </c>
      <c r="BU119" s="374"/>
      <c r="BV119" s="430" t="s">
        <v>555</v>
      </c>
    </row>
    <row r="120" spans="1:74" s="428" customFormat="1" x14ac:dyDescent="0.25">
      <c r="A120" s="345" t="s">
        <v>8413</v>
      </c>
      <c r="B120" s="373"/>
      <c r="C120" s="719">
        <v>45590</v>
      </c>
      <c r="D120" s="373"/>
      <c r="E120" s="346">
        <v>82.4816</v>
      </c>
      <c r="F120" s="373"/>
      <c r="G120" s="347">
        <v>11.4758</v>
      </c>
      <c r="H120" s="374"/>
      <c r="I120" s="843">
        <v>1.28</v>
      </c>
      <c r="J120" s="843">
        <v>7.57</v>
      </c>
      <c r="K120" s="843">
        <v>1.1200000000000001</v>
      </c>
      <c r="L120" s="843">
        <v>1.2</v>
      </c>
      <c r="M120" s="362"/>
      <c r="N120" s="350">
        <v>5.0896999999999997</v>
      </c>
      <c r="O120" s="348">
        <v>13.054500000000001</v>
      </c>
      <c r="P120" s="348">
        <v>11.4297</v>
      </c>
      <c r="Q120" s="348">
        <v>11.409000000000001</v>
      </c>
      <c r="R120" s="348">
        <v>6.5824999999999996</v>
      </c>
      <c r="S120" s="348">
        <v>7.6467000000000001</v>
      </c>
      <c r="T120" s="348">
        <v>6.7565999999999997</v>
      </c>
      <c r="U120" s="354">
        <v>6.0138999999999996</v>
      </c>
      <c r="V120" s="348">
        <v>6.2671999999999999</v>
      </c>
      <c r="W120" s="348" t="s">
        <v>430</v>
      </c>
      <c r="X120" s="348" t="s">
        <v>430</v>
      </c>
      <c r="Y120" s="375" t="s">
        <v>430</v>
      </c>
      <c r="Z120" s="348" t="s">
        <v>430</v>
      </c>
      <c r="AA120" s="348">
        <v>6.7729999999999997</v>
      </c>
      <c r="AB120" s="348">
        <v>7.6718999999999999</v>
      </c>
      <c r="AC120" s="348">
        <v>6.1007999999999996</v>
      </c>
      <c r="AD120" s="348">
        <v>6.1805000000000003</v>
      </c>
      <c r="AE120" s="348">
        <v>14.7859</v>
      </c>
      <c r="AF120" s="348">
        <v>7.6105999999999998</v>
      </c>
      <c r="AG120" s="569"/>
      <c r="AH120" s="346">
        <v>47</v>
      </c>
      <c r="AI120" s="346">
        <v>8</v>
      </c>
      <c r="AJ120" s="346">
        <v>10</v>
      </c>
      <c r="AK120" s="346">
        <v>4</v>
      </c>
      <c r="AL120" s="346">
        <v>23</v>
      </c>
      <c r="AM120" s="346">
        <v>33</v>
      </c>
      <c r="AN120" s="346">
        <v>24</v>
      </c>
      <c r="AO120" s="572">
        <v>36</v>
      </c>
      <c r="AP120" s="346">
        <v>29</v>
      </c>
      <c r="AQ120" s="346" t="s">
        <v>430</v>
      </c>
      <c r="AR120" s="346" t="s">
        <v>430</v>
      </c>
      <c r="AS120" s="346" t="s">
        <v>430</v>
      </c>
      <c r="AT120" s="346" t="s">
        <v>430</v>
      </c>
      <c r="AU120" s="346">
        <v>26</v>
      </c>
      <c r="AV120" s="346">
        <v>41</v>
      </c>
      <c r="AW120" s="346">
        <v>36</v>
      </c>
      <c r="AX120" s="346">
        <v>35</v>
      </c>
      <c r="AY120" s="346">
        <v>8</v>
      </c>
      <c r="AZ120" s="584"/>
      <c r="BA120" s="467" t="s">
        <v>430</v>
      </c>
      <c r="BB120" s="348">
        <v>93.36</v>
      </c>
      <c r="BC120" s="348" t="s">
        <v>430</v>
      </c>
      <c r="BD120" s="348" t="s">
        <v>430</v>
      </c>
      <c r="BE120" s="375" t="s">
        <v>430</v>
      </c>
      <c r="BF120" s="375">
        <v>6.64</v>
      </c>
      <c r="BG120" s="374"/>
      <c r="BH120" s="594">
        <v>6.63</v>
      </c>
      <c r="BI120" s="348" t="s">
        <v>430</v>
      </c>
      <c r="BJ120" s="348" t="s">
        <v>430</v>
      </c>
      <c r="BK120" s="348">
        <v>93.36</v>
      </c>
      <c r="BL120" s="348" t="s">
        <v>430</v>
      </c>
      <c r="BM120" s="375" t="s">
        <v>430</v>
      </c>
      <c r="BN120" s="375" t="s">
        <v>430</v>
      </c>
      <c r="BO120" s="375" t="s">
        <v>430</v>
      </c>
      <c r="BP120" s="375" t="s">
        <v>430</v>
      </c>
      <c r="BQ120" s="375" t="s">
        <v>430</v>
      </c>
      <c r="BR120" s="374"/>
      <c r="BS120" s="468">
        <v>12.18229111</v>
      </c>
      <c r="BT120" s="348">
        <v>46.920330450000002</v>
      </c>
      <c r="BU120" s="374"/>
      <c r="BV120" s="430" t="s">
        <v>555</v>
      </c>
    </row>
    <row r="121" spans="1:74" s="428" customFormat="1" x14ac:dyDescent="0.25">
      <c r="A121" s="345" t="s">
        <v>8414</v>
      </c>
      <c r="B121" s="373"/>
      <c r="C121" s="719">
        <v>45706</v>
      </c>
      <c r="D121" s="373"/>
      <c r="E121" s="346">
        <v>81.427199999999999</v>
      </c>
      <c r="F121" s="373"/>
      <c r="G121" s="347">
        <v>11.237500000000001</v>
      </c>
      <c r="H121" s="374"/>
      <c r="I121" s="348">
        <v>0.72070000000000001</v>
      </c>
      <c r="J121" s="348">
        <v>7.6219999999999999</v>
      </c>
      <c r="K121" s="843">
        <v>0.74</v>
      </c>
      <c r="L121" s="348">
        <v>0.71630000000000005</v>
      </c>
      <c r="M121" s="362"/>
      <c r="N121" s="350">
        <v>-5.5209000000000001</v>
      </c>
      <c r="O121" s="348">
        <v>-2.4897</v>
      </c>
      <c r="P121" s="348">
        <v>3.0642999999999998</v>
      </c>
      <c r="Q121" s="348">
        <v>8.7058999999999997</v>
      </c>
      <c r="R121" s="348">
        <v>6.6910999999999996</v>
      </c>
      <c r="S121" s="348">
        <v>7.8560999999999996</v>
      </c>
      <c r="T121" s="348">
        <v>7.0411000000000001</v>
      </c>
      <c r="U121" s="354">
        <v>6.5376000000000003</v>
      </c>
      <c r="V121" s="348">
        <v>6.6277999999999997</v>
      </c>
      <c r="W121" s="348" t="s">
        <v>430</v>
      </c>
      <c r="X121" s="348" t="s">
        <v>430</v>
      </c>
      <c r="Y121" s="375" t="s">
        <v>430</v>
      </c>
      <c r="Z121" s="348" t="s">
        <v>430</v>
      </c>
      <c r="AA121" s="348">
        <v>7.1132999999999997</v>
      </c>
      <c r="AB121" s="348">
        <v>7.6473000000000004</v>
      </c>
      <c r="AC121" s="348">
        <v>6.5549999999999997</v>
      </c>
      <c r="AD121" s="348">
        <v>6.5568</v>
      </c>
      <c r="AE121" s="348">
        <v>9.6069999999999993</v>
      </c>
      <c r="AF121" s="348">
        <v>7.7713999999999999</v>
      </c>
      <c r="AG121" s="569"/>
      <c r="AH121" s="346">
        <v>85</v>
      </c>
      <c r="AI121" s="346">
        <v>111</v>
      </c>
      <c r="AJ121" s="346">
        <v>109</v>
      </c>
      <c r="AK121" s="346">
        <v>29</v>
      </c>
      <c r="AL121" s="346">
        <v>22</v>
      </c>
      <c r="AM121" s="346">
        <v>23</v>
      </c>
      <c r="AN121" s="346">
        <v>15</v>
      </c>
      <c r="AO121" s="572">
        <v>14</v>
      </c>
      <c r="AP121" s="346">
        <v>12</v>
      </c>
      <c r="AQ121" s="346" t="s">
        <v>430</v>
      </c>
      <c r="AR121" s="346" t="s">
        <v>430</v>
      </c>
      <c r="AS121" s="346" t="s">
        <v>430</v>
      </c>
      <c r="AT121" s="346" t="s">
        <v>430</v>
      </c>
      <c r="AU121" s="346">
        <v>15</v>
      </c>
      <c r="AV121" s="346">
        <v>43</v>
      </c>
      <c r="AW121" s="346">
        <v>13</v>
      </c>
      <c r="AX121" s="346">
        <v>14</v>
      </c>
      <c r="AY121" s="346">
        <v>45</v>
      </c>
      <c r="AZ121" s="584"/>
      <c r="BA121" s="467" t="s">
        <v>430</v>
      </c>
      <c r="BB121" s="348">
        <v>96.22</v>
      </c>
      <c r="BC121" s="348" t="s">
        <v>430</v>
      </c>
      <c r="BD121" s="348" t="s">
        <v>430</v>
      </c>
      <c r="BE121" s="375" t="s">
        <v>430</v>
      </c>
      <c r="BF121" s="375">
        <v>3.78</v>
      </c>
      <c r="BG121" s="374"/>
      <c r="BH121" s="594">
        <v>3.78</v>
      </c>
      <c r="BI121" s="348" t="s">
        <v>430</v>
      </c>
      <c r="BJ121" s="348" t="s">
        <v>430</v>
      </c>
      <c r="BK121" s="348">
        <v>96.22</v>
      </c>
      <c r="BL121" s="348" t="s">
        <v>430</v>
      </c>
      <c r="BM121" s="375" t="s">
        <v>430</v>
      </c>
      <c r="BN121" s="375" t="s">
        <v>430</v>
      </c>
      <c r="BO121" s="375" t="s">
        <v>430</v>
      </c>
      <c r="BP121" s="375" t="s">
        <v>430</v>
      </c>
      <c r="BQ121" s="375" t="s">
        <v>430</v>
      </c>
      <c r="BR121" s="374"/>
      <c r="BS121" s="468">
        <v>22.173058435565402</v>
      </c>
      <c r="BT121" s="348">
        <v>55.535110538893001</v>
      </c>
      <c r="BU121" s="374"/>
      <c r="BV121" s="430" t="s">
        <v>4782</v>
      </c>
    </row>
    <row r="122" spans="1:74" s="428" customFormat="1" x14ac:dyDescent="0.25">
      <c r="A122" s="345" t="s">
        <v>8415</v>
      </c>
      <c r="B122" s="373"/>
      <c r="C122" s="719">
        <v>45005</v>
      </c>
      <c r="D122" s="373"/>
      <c r="E122" s="346">
        <v>81.12</v>
      </c>
      <c r="F122" s="373"/>
      <c r="G122" s="347">
        <v>1279.3342</v>
      </c>
      <c r="H122" s="374"/>
      <c r="I122" s="843">
        <v>0.84</v>
      </c>
      <c r="J122" s="843">
        <v>5.83</v>
      </c>
      <c r="K122" s="843">
        <v>0.79</v>
      </c>
      <c r="L122" s="843">
        <v>0.82</v>
      </c>
      <c r="M122" s="362"/>
      <c r="N122" s="350">
        <v>-3.8883000000000001</v>
      </c>
      <c r="O122" s="348">
        <v>3.9346999999999999</v>
      </c>
      <c r="P122" s="348">
        <v>2.6791999999999998</v>
      </c>
      <c r="Q122" s="348">
        <v>4.0640000000000001</v>
      </c>
      <c r="R122" s="348">
        <v>4.3648999999999996</v>
      </c>
      <c r="S122" s="348">
        <v>5.9473000000000003</v>
      </c>
      <c r="T122" s="348">
        <v>5.2050999999999998</v>
      </c>
      <c r="U122" s="354">
        <v>5.4947999999999997</v>
      </c>
      <c r="V122" s="348">
        <v>5.7366999999999999</v>
      </c>
      <c r="W122" s="348">
        <v>6.9306999999999999</v>
      </c>
      <c r="X122" s="348">
        <v>7.3956</v>
      </c>
      <c r="Y122" s="375" t="s">
        <v>430</v>
      </c>
      <c r="Z122" s="348" t="s">
        <v>430</v>
      </c>
      <c r="AA122" s="348">
        <v>4.7221000000000002</v>
      </c>
      <c r="AB122" s="348">
        <v>5.6020000000000003</v>
      </c>
      <c r="AC122" s="348">
        <v>5.3747999999999996</v>
      </c>
      <c r="AD122" s="348">
        <v>5.5598000000000001</v>
      </c>
      <c r="AE122" s="348">
        <v>3.8871000000000002</v>
      </c>
      <c r="AF122" s="348">
        <v>7.3365</v>
      </c>
      <c r="AG122" s="569"/>
      <c r="AH122" s="346">
        <v>74</v>
      </c>
      <c r="AI122" s="346">
        <v>71</v>
      </c>
      <c r="AJ122" s="346">
        <v>113</v>
      </c>
      <c r="AK122" s="346">
        <v>93</v>
      </c>
      <c r="AL122" s="346">
        <v>58</v>
      </c>
      <c r="AM122" s="346">
        <v>105</v>
      </c>
      <c r="AN122" s="346">
        <v>82</v>
      </c>
      <c r="AO122" s="572">
        <v>76</v>
      </c>
      <c r="AP122" s="346">
        <v>78</v>
      </c>
      <c r="AQ122" s="346">
        <v>57</v>
      </c>
      <c r="AR122" s="346">
        <v>57</v>
      </c>
      <c r="AS122" s="346" t="s">
        <v>430</v>
      </c>
      <c r="AT122" s="346" t="s">
        <v>430</v>
      </c>
      <c r="AU122" s="346">
        <v>80</v>
      </c>
      <c r="AV122" s="346">
        <v>121</v>
      </c>
      <c r="AW122" s="346">
        <v>83</v>
      </c>
      <c r="AX122" s="346">
        <v>85</v>
      </c>
      <c r="AY122" s="346">
        <v>113</v>
      </c>
      <c r="AZ122" s="584"/>
      <c r="BA122" s="467">
        <v>97.58</v>
      </c>
      <c r="BB122" s="348" t="s">
        <v>430</v>
      </c>
      <c r="BC122" s="348" t="s">
        <v>430</v>
      </c>
      <c r="BD122" s="348" t="s">
        <v>430</v>
      </c>
      <c r="BE122" s="375" t="s">
        <v>430</v>
      </c>
      <c r="BF122" s="375">
        <v>2.42</v>
      </c>
      <c r="BG122" s="374"/>
      <c r="BH122" s="594">
        <v>2.42</v>
      </c>
      <c r="BI122" s="348" t="s">
        <v>430</v>
      </c>
      <c r="BJ122" s="348" t="s">
        <v>430</v>
      </c>
      <c r="BK122" s="348" t="s">
        <v>430</v>
      </c>
      <c r="BL122" s="348" t="s">
        <v>430</v>
      </c>
      <c r="BM122" s="375">
        <v>97.58</v>
      </c>
      <c r="BN122" s="375" t="s">
        <v>430</v>
      </c>
      <c r="BO122" s="375" t="s">
        <v>430</v>
      </c>
      <c r="BP122" s="375" t="s">
        <v>430</v>
      </c>
      <c r="BQ122" s="375" t="s">
        <v>430</v>
      </c>
      <c r="BR122" s="374"/>
      <c r="BS122" s="468" t="s">
        <v>430</v>
      </c>
      <c r="BT122" s="348" t="s">
        <v>430</v>
      </c>
      <c r="BU122" s="374"/>
      <c r="BV122" s="430" t="s">
        <v>2451</v>
      </c>
    </row>
    <row r="123" spans="1:74" s="428" customFormat="1" x14ac:dyDescent="0.25">
      <c r="A123" s="345" t="s">
        <v>8416</v>
      </c>
      <c r="B123" s="373"/>
      <c r="C123" s="719">
        <v>45800</v>
      </c>
      <c r="D123" s="373"/>
      <c r="E123" s="346">
        <v>81.489999999999995</v>
      </c>
      <c r="F123" s="373"/>
      <c r="G123" s="347">
        <v>10.7866</v>
      </c>
      <c r="H123" s="374"/>
      <c r="I123" s="348" t="s">
        <v>430</v>
      </c>
      <c r="J123" s="348" t="s">
        <v>430</v>
      </c>
      <c r="K123" s="348" t="s">
        <v>430</v>
      </c>
      <c r="L123" s="348" t="s">
        <v>430</v>
      </c>
      <c r="M123" s="362"/>
      <c r="N123" s="350">
        <v>18.2818</v>
      </c>
      <c r="O123" s="348">
        <v>10.16</v>
      </c>
      <c r="P123" s="348">
        <v>10.4139</v>
      </c>
      <c r="Q123" s="348">
        <v>9.8988999999999994</v>
      </c>
      <c r="R123" s="348">
        <v>4.5034999999999998</v>
      </c>
      <c r="S123" s="348">
        <v>7.1059999999999999</v>
      </c>
      <c r="T123" s="348">
        <v>6.8472</v>
      </c>
      <c r="U123" s="354">
        <v>6.1700999999999997</v>
      </c>
      <c r="V123" s="348">
        <v>6.3547000000000002</v>
      </c>
      <c r="W123" s="348" t="s">
        <v>430</v>
      </c>
      <c r="X123" s="348" t="s">
        <v>430</v>
      </c>
      <c r="Y123" s="375" t="s">
        <v>430</v>
      </c>
      <c r="Z123" s="348" t="s">
        <v>430</v>
      </c>
      <c r="AA123" s="348">
        <v>5.7896999999999998</v>
      </c>
      <c r="AB123" s="348">
        <v>7.5804999999999998</v>
      </c>
      <c r="AC123" s="348">
        <v>6.2603</v>
      </c>
      <c r="AD123" s="348">
        <v>6.2987000000000002</v>
      </c>
      <c r="AE123" s="348">
        <v>14.9839</v>
      </c>
      <c r="AF123" s="348">
        <v>5.9911000000000003</v>
      </c>
      <c r="AG123" s="569"/>
      <c r="AH123" s="346">
        <v>15</v>
      </c>
      <c r="AI123" s="346">
        <v>14</v>
      </c>
      <c r="AJ123" s="346">
        <v>16</v>
      </c>
      <c r="AK123" s="346">
        <v>8</v>
      </c>
      <c r="AL123" s="346">
        <v>56</v>
      </c>
      <c r="AM123" s="346">
        <v>50</v>
      </c>
      <c r="AN123" s="346">
        <v>20</v>
      </c>
      <c r="AO123" s="572">
        <v>25</v>
      </c>
      <c r="AP123" s="346">
        <v>21</v>
      </c>
      <c r="AQ123" s="346" t="s">
        <v>430</v>
      </c>
      <c r="AR123" s="346" t="s">
        <v>430</v>
      </c>
      <c r="AS123" s="346" t="s">
        <v>430</v>
      </c>
      <c r="AT123" s="346" t="s">
        <v>430</v>
      </c>
      <c r="AU123" s="346">
        <v>43</v>
      </c>
      <c r="AV123" s="346">
        <v>46</v>
      </c>
      <c r="AW123" s="346">
        <v>25</v>
      </c>
      <c r="AX123" s="346">
        <v>23</v>
      </c>
      <c r="AY123" s="346">
        <v>5</v>
      </c>
      <c r="AZ123" s="584"/>
      <c r="BA123" s="467" t="s">
        <v>430</v>
      </c>
      <c r="BB123" s="348">
        <v>98.09</v>
      </c>
      <c r="BC123" s="348" t="s">
        <v>430</v>
      </c>
      <c r="BD123" s="348" t="s">
        <v>430</v>
      </c>
      <c r="BE123" s="375" t="s">
        <v>430</v>
      </c>
      <c r="BF123" s="375">
        <v>1.91</v>
      </c>
      <c r="BG123" s="374"/>
      <c r="BH123" s="594">
        <v>1.91</v>
      </c>
      <c r="BI123" s="348" t="s">
        <v>430</v>
      </c>
      <c r="BJ123" s="348" t="s">
        <v>430</v>
      </c>
      <c r="BK123" s="348" t="s">
        <v>430</v>
      </c>
      <c r="BL123" s="348" t="s">
        <v>430</v>
      </c>
      <c r="BM123" s="375" t="s">
        <v>430</v>
      </c>
      <c r="BN123" s="375" t="s">
        <v>430</v>
      </c>
      <c r="BO123" s="375" t="s">
        <v>430</v>
      </c>
      <c r="BP123" s="375">
        <v>98.09</v>
      </c>
      <c r="BQ123" s="375" t="s">
        <v>430</v>
      </c>
      <c r="BR123" s="374"/>
      <c r="BS123" s="468" t="s">
        <v>430</v>
      </c>
      <c r="BT123" s="348" t="s">
        <v>430</v>
      </c>
      <c r="BU123" s="374"/>
      <c r="BV123" s="430" t="s">
        <v>555</v>
      </c>
    </row>
    <row r="124" spans="1:74" s="428" customFormat="1" x14ac:dyDescent="0.25">
      <c r="A124" s="345" t="s">
        <v>8417</v>
      </c>
      <c r="B124" s="373"/>
      <c r="C124" s="719">
        <v>45016</v>
      </c>
      <c r="D124" s="373"/>
      <c r="E124" s="346">
        <v>80.3733</v>
      </c>
      <c r="F124" s="373"/>
      <c r="G124" s="347">
        <v>12.8955</v>
      </c>
      <c r="H124" s="374"/>
      <c r="I124" s="348">
        <v>1.61</v>
      </c>
      <c r="J124" s="348">
        <v>6.81</v>
      </c>
      <c r="K124" s="348">
        <v>1.47</v>
      </c>
      <c r="L124" s="348">
        <v>1.52</v>
      </c>
      <c r="M124" s="362"/>
      <c r="N124" s="350">
        <v>12.4582</v>
      </c>
      <c r="O124" s="348">
        <v>6.5134999999999996</v>
      </c>
      <c r="P124" s="348">
        <v>7.1262999999999996</v>
      </c>
      <c r="Q124" s="348">
        <v>7.9291</v>
      </c>
      <c r="R124" s="348">
        <v>4.3254000000000001</v>
      </c>
      <c r="S124" s="348">
        <v>7.2397</v>
      </c>
      <c r="T124" s="348">
        <v>5.1271000000000004</v>
      </c>
      <c r="U124" s="354">
        <v>5.5412999999999997</v>
      </c>
      <c r="V124" s="348">
        <v>6.2686999999999999</v>
      </c>
      <c r="W124" s="348">
        <v>7.2289000000000003</v>
      </c>
      <c r="X124" s="348">
        <v>7.7018000000000004</v>
      </c>
      <c r="Y124" s="375" t="s">
        <v>430</v>
      </c>
      <c r="Z124" s="348" t="s">
        <v>430</v>
      </c>
      <c r="AA124" s="348">
        <v>6.0467000000000004</v>
      </c>
      <c r="AB124" s="348">
        <v>6.6441999999999997</v>
      </c>
      <c r="AC124" s="348">
        <v>5.3823999999999996</v>
      </c>
      <c r="AD124" s="348">
        <v>6.0166000000000004</v>
      </c>
      <c r="AE124" s="348">
        <v>10.958299999999999</v>
      </c>
      <c r="AF124" s="348">
        <v>7.6508000000000003</v>
      </c>
      <c r="AG124" s="569"/>
      <c r="AH124" s="346">
        <v>24</v>
      </c>
      <c r="AI124" s="346">
        <v>44</v>
      </c>
      <c r="AJ124" s="346">
        <v>45</v>
      </c>
      <c r="AK124" s="346">
        <v>47</v>
      </c>
      <c r="AL124" s="346">
        <v>60</v>
      </c>
      <c r="AM124" s="346">
        <v>44</v>
      </c>
      <c r="AN124" s="346">
        <v>86</v>
      </c>
      <c r="AO124" s="572">
        <v>69</v>
      </c>
      <c r="AP124" s="346">
        <v>28</v>
      </c>
      <c r="AQ124" s="346">
        <v>11</v>
      </c>
      <c r="AR124" s="346">
        <v>11</v>
      </c>
      <c r="AS124" s="346" t="s">
        <v>430</v>
      </c>
      <c r="AT124" s="346" t="s">
        <v>430</v>
      </c>
      <c r="AU124" s="346">
        <v>36</v>
      </c>
      <c r="AV124" s="346">
        <v>82</v>
      </c>
      <c r="AW124" s="346">
        <v>82</v>
      </c>
      <c r="AX124" s="346">
        <v>42</v>
      </c>
      <c r="AY124" s="346">
        <v>32</v>
      </c>
      <c r="AZ124" s="584"/>
      <c r="BA124" s="467">
        <v>95.44</v>
      </c>
      <c r="BB124" s="348" t="s">
        <v>430</v>
      </c>
      <c r="BC124" s="348" t="s">
        <v>430</v>
      </c>
      <c r="BD124" s="348" t="s">
        <v>430</v>
      </c>
      <c r="BE124" s="375" t="s">
        <v>430</v>
      </c>
      <c r="BF124" s="375">
        <v>4.5599999999999996</v>
      </c>
      <c r="BG124" s="374"/>
      <c r="BH124" s="594">
        <v>4.5599999999999996</v>
      </c>
      <c r="BI124" s="348" t="s">
        <v>430</v>
      </c>
      <c r="BJ124" s="348" t="s">
        <v>430</v>
      </c>
      <c r="BK124" s="348" t="s">
        <v>430</v>
      </c>
      <c r="BL124" s="348" t="s">
        <v>430</v>
      </c>
      <c r="BM124" s="375">
        <v>95.44</v>
      </c>
      <c r="BN124" s="375" t="s">
        <v>430</v>
      </c>
      <c r="BO124" s="375" t="s">
        <v>430</v>
      </c>
      <c r="BP124" s="375" t="s">
        <v>430</v>
      </c>
      <c r="BQ124" s="375" t="s">
        <v>430</v>
      </c>
      <c r="BR124" s="374"/>
      <c r="BS124" s="468" t="s">
        <v>430</v>
      </c>
      <c r="BT124" s="348" t="s">
        <v>430</v>
      </c>
      <c r="BU124" s="374"/>
      <c r="BV124" s="430" t="s">
        <v>555</v>
      </c>
    </row>
    <row r="125" spans="1:74" s="428" customFormat="1" x14ac:dyDescent="0.25">
      <c r="A125" s="345" t="s">
        <v>8418</v>
      </c>
      <c r="B125" s="373"/>
      <c r="C125" s="719">
        <v>45573</v>
      </c>
      <c r="D125" s="373"/>
      <c r="E125" s="346">
        <v>70.298400000000001</v>
      </c>
      <c r="F125" s="373"/>
      <c r="G125" s="347">
        <v>11.522</v>
      </c>
      <c r="H125" s="374"/>
      <c r="I125" s="843">
        <v>0.1</v>
      </c>
      <c r="J125" s="843">
        <v>6.76</v>
      </c>
      <c r="K125" s="843">
        <v>0.1</v>
      </c>
      <c r="L125" s="843">
        <v>0.1</v>
      </c>
      <c r="M125" s="362"/>
      <c r="N125" s="350">
        <v>6.3368000000000002</v>
      </c>
      <c r="O125" s="348">
        <v>5.3876999999999997</v>
      </c>
      <c r="P125" s="348">
        <v>5.4363000000000001</v>
      </c>
      <c r="Q125" s="348">
        <v>6.2146999999999997</v>
      </c>
      <c r="R125" s="348">
        <v>6.2046999999999999</v>
      </c>
      <c r="S125" s="348">
        <v>6.8764000000000003</v>
      </c>
      <c r="T125" s="348">
        <v>7.1952999999999996</v>
      </c>
      <c r="U125" s="354">
        <v>6.8014000000000001</v>
      </c>
      <c r="V125" s="348">
        <v>6.8434999999999997</v>
      </c>
      <c r="W125" s="348" t="s">
        <v>430</v>
      </c>
      <c r="X125" s="348" t="s">
        <v>430</v>
      </c>
      <c r="Y125" s="375" t="s">
        <v>430</v>
      </c>
      <c r="Z125" s="348" t="s">
        <v>430</v>
      </c>
      <c r="AA125" s="348">
        <v>6.452</v>
      </c>
      <c r="AB125" s="348">
        <v>7.2531999999999996</v>
      </c>
      <c r="AC125" s="348">
        <v>6.8640999999999996</v>
      </c>
      <c r="AD125" s="348">
        <v>6.7797999999999998</v>
      </c>
      <c r="AE125" s="348">
        <v>6.2195999999999998</v>
      </c>
      <c r="AF125" s="348">
        <v>7.6443000000000003</v>
      </c>
      <c r="AG125" s="569"/>
      <c r="AH125" s="346">
        <v>42</v>
      </c>
      <c r="AI125" s="346">
        <v>55</v>
      </c>
      <c r="AJ125" s="346">
        <v>75</v>
      </c>
      <c r="AK125" s="346">
        <v>61</v>
      </c>
      <c r="AL125" s="346">
        <v>27</v>
      </c>
      <c r="AM125" s="346">
        <v>60</v>
      </c>
      <c r="AN125" s="346">
        <v>11</v>
      </c>
      <c r="AO125" s="572">
        <v>9</v>
      </c>
      <c r="AP125" s="346">
        <v>9</v>
      </c>
      <c r="AQ125" s="346" t="s">
        <v>430</v>
      </c>
      <c r="AR125" s="346" t="s">
        <v>430</v>
      </c>
      <c r="AS125" s="346" t="s">
        <v>430</v>
      </c>
      <c r="AT125" s="346" t="s">
        <v>430</v>
      </c>
      <c r="AU125" s="346">
        <v>30</v>
      </c>
      <c r="AV125" s="346">
        <v>54</v>
      </c>
      <c r="AW125" s="346">
        <v>9</v>
      </c>
      <c r="AX125" s="346">
        <v>10</v>
      </c>
      <c r="AY125" s="346">
        <v>90</v>
      </c>
      <c r="AZ125" s="584"/>
      <c r="BA125" s="467" t="s">
        <v>430</v>
      </c>
      <c r="BB125" s="348">
        <v>69.400000000000006</v>
      </c>
      <c r="BC125" s="348" t="s">
        <v>430</v>
      </c>
      <c r="BD125" s="348" t="s">
        <v>430</v>
      </c>
      <c r="BE125" s="375" t="s">
        <v>430</v>
      </c>
      <c r="BF125" s="375">
        <v>30.6</v>
      </c>
      <c r="BG125" s="374"/>
      <c r="BH125" s="594">
        <v>30.6</v>
      </c>
      <c r="BI125" s="348" t="s">
        <v>430</v>
      </c>
      <c r="BJ125" s="348">
        <v>33</v>
      </c>
      <c r="BK125" s="348">
        <v>36.4</v>
      </c>
      <c r="BL125" s="348" t="s">
        <v>430</v>
      </c>
      <c r="BM125" s="375" t="s">
        <v>430</v>
      </c>
      <c r="BN125" s="375" t="s">
        <v>430</v>
      </c>
      <c r="BO125" s="375" t="s">
        <v>430</v>
      </c>
      <c r="BP125" s="375" t="s">
        <v>430</v>
      </c>
      <c r="BQ125" s="375" t="s">
        <v>430</v>
      </c>
      <c r="BR125" s="374"/>
      <c r="BS125" s="468">
        <v>28.27246543</v>
      </c>
      <c r="BT125" s="348">
        <v>21.79263182</v>
      </c>
      <c r="BU125" s="374"/>
      <c r="BV125" s="430" t="s">
        <v>555</v>
      </c>
    </row>
    <row r="126" spans="1:74" s="428" customFormat="1" x14ac:dyDescent="0.25">
      <c r="A126" s="345" t="s">
        <v>8419</v>
      </c>
      <c r="B126" s="373"/>
      <c r="C126" s="719">
        <v>44942</v>
      </c>
      <c r="D126" s="373"/>
      <c r="E126" s="346">
        <v>71.69</v>
      </c>
      <c r="F126" s="373"/>
      <c r="G126" s="347">
        <v>12.864699999999999</v>
      </c>
      <c r="H126" s="374"/>
      <c r="I126" s="348">
        <v>0.22</v>
      </c>
      <c r="J126" s="348">
        <v>5.36</v>
      </c>
      <c r="K126" s="843">
        <v>0.3</v>
      </c>
      <c r="L126" s="348">
        <v>0.22</v>
      </c>
      <c r="M126" s="362"/>
      <c r="N126" s="350">
        <v>4.2563000000000004</v>
      </c>
      <c r="O126" s="348">
        <v>5.6771000000000003</v>
      </c>
      <c r="P126" s="348">
        <v>5.4775</v>
      </c>
      <c r="Q126" s="348">
        <v>5.524</v>
      </c>
      <c r="R126" s="348">
        <v>5.2492999999999999</v>
      </c>
      <c r="S126" s="348">
        <v>5.7630999999999997</v>
      </c>
      <c r="T126" s="348">
        <v>5.5136000000000003</v>
      </c>
      <c r="U126" s="354">
        <v>5.5168999999999997</v>
      </c>
      <c r="V126" s="348">
        <v>5.7664999999999997</v>
      </c>
      <c r="W126" s="348">
        <v>6.7643000000000004</v>
      </c>
      <c r="X126" s="348">
        <v>7.2126999999999999</v>
      </c>
      <c r="Y126" s="375" t="s">
        <v>430</v>
      </c>
      <c r="Z126" s="348" t="s">
        <v>430</v>
      </c>
      <c r="AA126" s="348">
        <v>5.3761999999999999</v>
      </c>
      <c r="AB126" s="348">
        <v>5.7596999999999996</v>
      </c>
      <c r="AC126" s="348">
        <v>5.5407000000000002</v>
      </c>
      <c r="AD126" s="348">
        <v>5.6928999999999998</v>
      </c>
      <c r="AE126" s="348">
        <v>5.6547999999999998</v>
      </c>
      <c r="AF126" s="348">
        <v>7.141</v>
      </c>
      <c r="AG126" s="569"/>
      <c r="AH126" s="346">
        <v>52</v>
      </c>
      <c r="AI126" s="346">
        <v>51</v>
      </c>
      <c r="AJ126" s="346">
        <v>72</v>
      </c>
      <c r="AK126" s="346">
        <v>70</v>
      </c>
      <c r="AL126" s="346">
        <v>42</v>
      </c>
      <c r="AM126" s="346">
        <v>115</v>
      </c>
      <c r="AN126" s="346">
        <v>69</v>
      </c>
      <c r="AO126" s="572">
        <v>75</v>
      </c>
      <c r="AP126" s="346">
        <v>76</v>
      </c>
      <c r="AQ126" s="346">
        <v>73</v>
      </c>
      <c r="AR126" s="346">
        <v>77</v>
      </c>
      <c r="AS126" s="346" t="s">
        <v>430</v>
      </c>
      <c r="AT126" s="346" t="s">
        <v>430</v>
      </c>
      <c r="AU126" s="346">
        <v>56</v>
      </c>
      <c r="AV126" s="346">
        <v>114</v>
      </c>
      <c r="AW126" s="346">
        <v>72</v>
      </c>
      <c r="AX126" s="346">
        <v>72</v>
      </c>
      <c r="AY126" s="346">
        <v>95</v>
      </c>
      <c r="AZ126" s="584"/>
      <c r="BA126" s="467">
        <v>96.84</v>
      </c>
      <c r="BB126" s="348" t="s">
        <v>430</v>
      </c>
      <c r="BC126" s="348" t="s">
        <v>430</v>
      </c>
      <c r="BD126" s="348" t="s">
        <v>430</v>
      </c>
      <c r="BE126" s="375" t="s">
        <v>430</v>
      </c>
      <c r="BF126" s="375">
        <v>3.16</v>
      </c>
      <c r="BG126" s="374"/>
      <c r="BH126" s="594">
        <v>3.16</v>
      </c>
      <c r="BI126" s="348" t="s">
        <v>430</v>
      </c>
      <c r="BJ126" s="348" t="s">
        <v>430</v>
      </c>
      <c r="BK126" s="348" t="s">
        <v>430</v>
      </c>
      <c r="BL126" s="348" t="s">
        <v>430</v>
      </c>
      <c r="BM126" s="375">
        <v>96.84</v>
      </c>
      <c r="BN126" s="375" t="s">
        <v>430</v>
      </c>
      <c r="BO126" s="375" t="s">
        <v>430</v>
      </c>
      <c r="BP126" s="375" t="s">
        <v>430</v>
      </c>
      <c r="BQ126" s="375" t="s">
        <v>430</v>
      </c>
      <c r="BR126" s="374"/>
      <c r="BS126" s="468" t="s">
        <v>430</v>
      </c>
      <c r="BT126" s="348" t="s">
        <v>430</v>
      </c>
      <c r="BU126" s="374"/>
      <c r="BV126" s="430" t="s">
        <v>555</v>
      </c>
    </row>
    <row r="127" spans="1:74" s="428" customFormat="1" x14ac:dyDescent="0.25">
      <c r="A127" s="345" t="s">
        <v>8420</v>
      </c>
      <c r="B127" s="373"/>
      <c r="C127" s="719">
        <v>45230</v>
      </c>
      <c r="D127" s="373"/>
      <c r="E127" s="346">
        <v>71.849299999999999</v>
      </c>
      <c r="F127" s="373"/>
      <c r="G127" s="347">
        <v>12.8331</v>
      </c>
      <c r="H127" s="374"/>
      <c r="I127" s="843">
        <v>1.91</v>
      </c>
      <c r="J127" s="843">
        <v>4.29</v>
      </c>
      <c r="K127" s="843">
        <v>1.81</v>
      </c>
      <c r="L127" s="348" t="s">
        <v>430</v>
      </c>
      <c r="M127" s="362"/>
      <c r="N127" s="350">
        <v>73.242800000000003</v>
      </c>
      <c r="O127" s="348">
        <v>37.392800000000001</v>
      </c>
      <c r="P127" s="348">
        <v>5.8574999999999999</v>
      </c>
      <c r="Q127" s="348">
        <v>-14.083600000000001</v>
      </c>
      <c r="R127" s="348">
        <v>-1.5234000000000001</v>
      </c>
      <c r="S127" s="348">
        <v>1.1596</v>
      </c>
      <c r="T127" s="348">
        <v>7.0975999999999999</v>
      </c>
      <c r="U127" s="354">
        <v>9.8370999999999995</v>
      </c>
      <c r="V127" s="348">
        <v>10.1875</v>
      </c>
      <c r="W127" s="348">
        <v>9.6365999999999996</v>
      </c>
      <c r="X127" s="348" t="s">
        <v>430</v>
      </c>
      <c r="Y127" s="375" t="s">
        <v>430</v>
      </c>
      <c r="Z127" s="348" t="s">
        <v>430</v>
      </c>
      <c r="AA127" s="348">
        <v>4.1066000000000003</v>
      </c>
      <c r="AB127" s="348">
        <v>4.6317000000000004</v>
      </c>
      <c r="AC127" s="348">
        <v>9.8660999999999994</v>
      </c>
      <c r="AD127" s="348">
        <v>9.9217999999999993</v>
      </c>
      <c r="AE127" s="348">
        <v>-6.9721000000000002</v>
      </c>
      <c r="AF127" s="348">
        <v>9.1125000000000007</v>
      </c>
      <c r="AG127" s="569"/>
      <c r="AH127" s="346">
        <v>2</v>
      </c>
      <c r="AI127" s="346">
        <v>4</v>
      </c>
      <c r="AJ127" s="346">
        <v>63</v>
      </c>
      <c r="AK127" s="346">
        <v>132</v>
      </c>
      <c r="AL127" s="346">
        <v>109</v>
      </c>
      <c r="AM127" s="346">
        <v>133</v>
      </c>
      <c r="AN127" s="346">
        <v>14</v>
      </c>
      <c r="AO127" s="572">
        <v>1</v>
      </c>
      <c r="AP127" s="346">
        <v>1</v>
      </c>
      <c r="AQ127" s="346">
        <v>1</v>
      </c>
      <c r="AR127" s="346" t="s">
        <v>430</v>
      </c>
      <c r="AS127" s="346" t="s">
        <v>430</v>
      </c>
      <c r="AT127" s="346" t="s">
        <v>430</v>
      </c>
      <c r="AU127" s="346">
        <v>97</v>
      </c>
      <c r="AV127" s="346">
        <v>127</v>
      </c>
      <c r="AW127" s="346">
        <v>1</v>
      </c>
      <c r="AX127" s="346">
        <v>1</v>
      </c>
      <c r="AY127" s="346">
        <v>131</v>
      </c>
      <c r="AZ127" s="584"/>
      <c r="BA127" s="467" t="s">
        <v>430</v>
      </c>
      <c r="BB127" s="348">
        <v>97.63</v>
      </c>
      <c r="BC127" s="348" t="s">
        <v>430</v>
      </c>
      <c r="BD127" s="348" t="s">
        <v>430</v>
      </c>
      <c r="BE127" s="375" t="s">
        <v>430</v>
      </c>
      <c r="BF127" s="375">
        <v>2.37</v>
      </c>
      <c r="BG127" s="374"/>
      <c r="BH127" s="594">
        <v>2.37</v>
      </c>
      <c r="BI127" s="348" t="s">
        <v>430</v>
      </c>
      <c r="BJ127" s="348" t="s">
        <v>430</v>
      </c>
      <c r="BK127" s="348" t="s">
        <v>430</v>
      </c>
      <c r="BL127" s="348" t="s">
        <v>430</v>
      </c>
      <c r="BM127" s="375" t="s">
        <v>430</v>
      </c>
      <c r="BN127" s="375" t="s">
        <v>430</v>
      </c>
      <c r="BO127" s="375" t="s">
        <v>430</v>
      </c>
      <c r="BP127" s="375">
        <v>97.63</v>
      </c>
      <c r="BQ127" s="375" t="s">
        <v>430</v>
      </c>
      <c r="BR127" s="374"/>
      <c r="BS127" s="468" t="s">
        <v>430</v>
      </c>
      <c r="BT127" s="348" t="s">
        <v>430</v>
      </c>
      <c r="BU127" s="374"/>
      <c r="BV127" s="430" t="s">
        <v>526</v>
      </c>
    </row>
    <row r="128" spans="1:74" s="428" customFormat="1" x14ac:dyDescent="0.25">
      <c r="A128" s="345" t="s">
        <v>8421</v>
      </c>
      <c r="B128" s="373"/>
      <c r="C128" s="719">
        <v>46034</v>
      </c>
      <c r="D128" s="373"/>
      <c r="E128" s="346">
        <v>71.19</v>
      </c>
      <c r="F128" s="373"/>
      <c r="G128" s="347">
        <v>10.4049</v>
      </c>
      <c r="H128" s="374"/>
      <c r="I128" s="348" t="s">
        <v>430</v>
      </c>
      <c r="J128" s="348" t="s">
        <v>430</v>
      </c>
      <c r="K128" s="348" t="s">
        <v>430</v>
      </c>
      <c r="L128" s="348" t="s">
        <v>430</v>
      </c>
      <c r="M128" s="362"/>
      <c r="N128" s="350" t="s">
        <v>430</v>
      </c>
      <c r="O128" s="348">
        <v>-3.6825999999999999</v>
      </c>
      <c r="P128" s="348">
        <v>5.4421999999999997</v>
      </c>
      <c r="Q128" s="348">
        <v>8.1187000000000005</v>
      </c>
      <c r="R128" s="348">
        <v>3.2829000000000002</v>
      </c>
      <c r="S128" s="348">
        <v>6.3396999999999997</v>
      </c>
      <c r="T128" s="348">
        <v>6.1269999999999998</v>
      </c>
      <c r="U128" s="354" t="s">
        <v>430</v>
      </c>
      <c r="V128" s="348" t="s">
        <v>430</v>
      </c>
      <c r="W128" s="348" t="s">
        <v>430</v>
      </c>
      <c r="X128" s="348" t="s">
        <v>430</v>
      </c>
      <c r="Y128" s="375" t="s">
        <v>430</v>
      </c>
      <c r="Z128" s="348" t="s">
        <v>430</v>
      </c>
      <c r="AA128" s="348">
        <v>5.0845000000000002</v>
      </c>
      <c r="AB128" s="348">
        <v>6.6890999999999998</v>
      </c>
      <c r="AC128" s="348" t="s">
        <v>430</v>
      </c>
      <c r="AD128" s="348" t="s">
        <v>430</v>
      </c>
      <c r="AE128" s="348">
        <v>11.335000000000001</v>
      </c>
      <c r="AF128" s="348">
        <v>6.1578999999999997</v>
      </c>
      <c r="AG128" s="569"/>
      <c r="AH128" s="346" t="s">
        <v>430</v>
      </c>
      <c r="AI128" s="346">
        <v>116</v>
      </c>
      <c r="AJ128" s="346">
        <v>74</v>
      </c>
      <c r="AK128" s="346">
        <v>41</v>
      </c>
      <c r="AL128" s="346">
        <v>78</v>
      </c>
      <c r="AM128" s="346">
        <v>90</v>
      </c>
      <c r="AN128" s="346">
        <v>37</v>
      </c>
      <c r="AO128" s="572" t="s">
        <v>430</v>
      </c>
      <c r="AP128" s="346" t="s">
        <v>430</v>
      </c>
      <c r="AQ128" s="346" t="s">
        <v>430</v>
      </c>
      <c r="AR128" s="346" t="s">
        <v>430</v>
      </c>
      <c r="AS128" s="346" t="s">
        <v>430</v>
      </c>
      <c r="AT128" s="346" t="s">
        <v>430</v>
      </c>
      <c r="AU128" s="346">
        <v>68</v>
      </c>
      <c r="AV128" s="346">
        <v>81</v>
      </c>
      <c r="AW128" s="346" t="s">
        <v>430</v>
      </c>
      <c r="AX128" s="346" t="s">
        <v>430</v>
      </c>
      <c r="AY128" s="346">
        <v>25</v>
      </c>
      <c r="AZ128" s="584"/>
      <c r="BA128" s="467" t="s">
        <v>430</v>
      </c>
      <c r="BB128" s="348">
        <v>96.52</v>
      </c>
      <c r="BC128" s="348" t="s">
        <v>430</v>
      </c>
      <c r="BD128" s="348" t="s">
        <v>430</v>
      </c>
      <c r="BE128" s="375" t="s">
        <v>430</v>
      </c>
      <c r="BF128" s="375">
        <v>3.48</v>
      </c>
      <c r="BG128" s="374"/>
      <c r="BH128" s="594">
        <v>3.48</v>
      </c>
      <c r="BI128" s="348" t="s">
        <v>430</v>
      </c>
      <c r="BJ128" s="348" t="s">
        <v>430</v>
      </c>
      <c r="BK128" s="348" t="s">
        <v>430</v>
      </c>
      <c r="BL128" s="348" t="s">
        <v>430</v>
      </c>
      <c r="BM128" s="375" t="s">
        <v>430</v>
      </c>
      <c r="BN128" s="375" t="s">
        <v>430</v>
      </c>
      <c r="BO128" s="375" t="s">
        <v>430</v>
      </c>
      <c r="BP128" s="375">
        <v>96.52</v>
      </c>
      <c r="BQ128" s="375" t="s">
        <v>430</v>
      </c>
      <c r="BR128" s="374"/>
      <c r="BS128" s="468" t="s">
        <v>430</v>
      </c>
      <c r="BT128" s="348" t="s">
        <v>430</v>
      </c>
      <c r="BU128" s="374"/>
      <c r="BV128" s="430" t="s">
        <v>555</v>
      </c>
    </row>
    <row r="129" spans="1:74" s="428" customFormat="1" x14ac:dyDescent="0.25">
      <c r="A129" s="345" t="s">
        <v>8422</v>
      </c>
      <c r="B129" s="373"/>
      <c r="C129" s="719">
        <v>44854</v>
      </c>
      <c r="D129" s="373"/>
      <c r="E129" s="841">
        <v>70.53</v>
      </c>
      <c r="F129" s="373"/>
      <c r="G129" s="347" t="s">
        <v>430</v>
      </c>
      <c r="H129" s="374"/>
      <c r="I129" s="348" t="s">
        <v>430</v>
      </c>
      <c r="J129" s="348" t="s">
        <v>430</v>
      </c>
      <c r="K129" s="348" t="s">
        <v>430</v>
      </c>
      <c r="L129" s="348" t="s">
        <v>430</v>
      </c>
      <c r="M129" s="362"/>
      <c r="N129" s="350" t="s">
        <v>430</v>
      </c>
      <c r="O129" s="348" t="s">
        <v>430</v>
      </c>
      <c r="P129" s="348" t="s">
        <v>430</v>
      </c>
      <c r="Q129" s="348" t="s">
        <v>430</v>
      </c>
      <c r="R129" s="348" t="s">
        <v>430</v>
      </c>
      <c r="S129" s="348" t="s">
        <v>430</v>
      </c>
      <c r="T129" s="348" t="s">
        <v>430</v>
      </c>
      <c r="U129" s="354" t="s">
        <v>430</v>
      </c>
      <c r="V129" s="348" t="s">
        <v>430</v>
      </c>
      <c r="W129" s="348" t="s">
        <v>430</v>
      </c>
      <c r="X129" s="348" t="s">
        <v>430</v>
      </c>
      <c r="Y129" s="375" t="s">
        <v>430</v>
      </c>
      <c r="Z129" s="348" t="s">
        <v>430</v>
      </c>
      <c r="AA129" s="348" t="s">
        <v>430</v>
      </c>
      <c r="AB129" s="348" t="s">
        <v>430</v>
      </c>
      <c r="AC129" s="348" t="s">
        <v>430</v>
      </c>
      <c r="AD129" s="348" t="s">
        <v>430</v>
      </c>
      <c r="AE129" s="348" t="s">
        <v>430</v>
      </c>
      <c r="AF129" s="348" t="s">
        <v>430</v>
      </c>
      <c r="AG129" s="569"/>
      <c r="AH129" s="346" t="s">
        <v>430</v>
      </c>
      <c r="AI129" s="346" t="s">
        <v>430</v>
      </c>
      <c r="AJ129" s="346" t="s">
        <v>430</v>
      </c>
      <c r="AK129" s="346" t="s">
        <v>430</v>
      </c>
      <c r="AL129" s="346" t="s">
        <v>430</v>
      </c>
      <c r="AM129" s="346" t="s">
        <v>430</v>
      </c>
      <c r="AN129" s="346" t="s">
        <v>430</v>
      </c>
      <c r="AO129" s="572" t="s">
        <v>430</v>
      </c>
      <c r="AP129" s="346" t="s">
        <v>430</v>
      </c>
      <c r="AQ129" s="346" t="s">
        <v>430</v>
      </c>
      <c r="AR129" s="346" t="s">
        <v>430</v>
      </c>
      <c r="AS129" s="346" t="s">
        <v>430</v>
      </c>
      <c r="AT129" s="346" t="s">
        <v>430</v>
      </c>
      <c r="AU129" s="346" t="s">
        <v>430</v>
      </c>
      <c r="AV129" s="346" t="s">
        <v>430</v>
      </c>
      <c r="AW129" s="346" t="s">
        <v>430</v>
      </c>
      <c r="AX129" s="346" t="s">
        <v>430</v>
      </c>
      <c r="AY129" s="346" t="s">
        <v>430</v>
      </c>
      <c r="AZ129" s="584"/>
      <c r="BA129" s="467" t="s">
        <v>430</v>
      </c>
      <c r="BB129" s="348" t="s">
        <v>430</v>
      </c>
      <c r="BC129" s="348" t="s">
        <v>430</v>
      </c>
      <c r="BD129" s="348" t="s">
        <v>430</v>
      </c>
      <c r="BE129" s="375" t="s">
        <v>430</v>
      </c>
      <c r="BF129" s="375" t="s">
        <v>430</v>
      </c>
      <c r="BG129" s="374"/>
      <c r="BH129" s="594" t="s">
        <v>430</v>
      </c>
      <c r="BI129" s="348" t="s">
        <v>430</v>
      </c>
      <c r="BJ129" s="348" t="s">
        <v>430</v>
      </c>
      <c r="BK129" s="348" t="s">
        <v>430</v>
      </c>
      <c r="BL129" s="348" t="s">
        <v>430</v>
      </c>
      <c r="BM129" s="375" t="s">
        <v>430</v>
      </c>
      <c r="BN129" s="375" t="s">
        <v>430</v>
      </c>
      <c r="BO129" s="375" t="s">
        <v>430</v>
      </c>
      <c r="BP129" s="375" t="s">
        <v>430</v>
      </c>
      <c r="BQ129" s="375" t="s">
        <v>430</v>
      </c>
      <c r="BR129" s="374"/>
      <c r="BS129" s="468" t="s">
        <v>430</v>
      </c>
      <c r="BT129" s="348" t="s">
        <v>430</v>
      </c>
      <c r="BU129" s="374"/>
      <c r="BV129" s="430" t="s">
        <v>555</v>
      </c>
    </row>
    <row r="130" spans="1:74" s="428" customFormat="1" x14ac:dyDescent="0.25">
      <c r="A130" s="345" t="s">
        <v>8423</v>
      </c>
      <c r="B130" s="373"/>
      <c r="C130" s="719">
        <v>45369</v>
      </c>
      <c r="D130" s="373"/>
      <c r="E130" s="346">
        <v>67.887100000000004</v>
      </c>
      <c r="F130" s="373"/>
      <c r="G130" s="347">
        <v>12.406000000000001</v>
      </c>
      <c r="H130" s="374"/>
      <c r="I130" s="348">
        <v>1.9074</v>
      </c>
      <c r="J130" s="348">
        <v>4.6092000000000004</v>
      </c>
      <c r="K130" s="843">
        <v>5.9793599999999998</v>
      </c>
      <c r="L130" s="348">
        <v>5.9320000000000004</v>
      </c>
      <c r="M130" s="362"/>
      <c r="N130" s="350">
        <v>40.056800000000003</v>
      </c>
      <c r="O130" s="348">
        <v>20.1798</v>
      </c>
      <c r="P130" s="348">
        <v>-1.5967</v>
      </c>
      <c r="Q130" s="348">
        <v>-42.0015</v>
      </c>
      <c r="R130" s="348">
        <v>-9.9923999999999999</v>
      </c>
      <c r="S130" s="348">
        <v>-4.399</v>
      </c>
      <c r="T130" s="348">
        <v>1.448</v>
      </c>
      <c r="U130" s="354">
        <v>6.0869</v>
      </c>
      <c r="V130" s="348">
        <v>7.0941000000000001</v>
      </c>
      <c r="W130" s="348">
        <v>7.4111000000000002</v>
      </c>
      <c r="X130" s="348" t="s">
        <v>430</v>
      </c>
      <c r="Y130" s="375" t="s">
        <v>430</v>
      </c>
      <c r="Z130" s="348" t="s">
        <v>430</v>
      </c>
      <c r="AA130" s="348">
        <v>-5.7812000000000001</v>
      </c>
      <c r="AB130" s="348">
        <v>-1.6693</v>
      </c>
      <c r="AC130" s="348">
        <v>5.3071000000000002</v>
      </c>
      <c r="AD130" s="348">
        <v>6.9184000000000001</v>
      </c>
      <c r="AE130" s="348">
        <v>-35.906300000000002</v>
      </c>
      <c r="AF130" s="348">
        <v>9.0845000000000002</v>
      </c>
      <c r="AG130" s="569"/>
      <c r="AH130" s="346">
        <v>3</v>
      </c>
      <c r="AI130" s="346">
        <v>6</v>
      </c>
      <c r="AJ130" s="346">
        <v>126</v>
      </c>
      <c r="AK130" s="346">
        <v>135</v>
      </c>
      <c r="AL130" s="346">
        <v>133</v>
      </c>
      <c r="AM130" s="346">
        <v>135</v>
      </c>
      <c r="AN130" s="346">
        <v>126</v>
      </c>
      <c r="AO130" s="572">
        <v>29</v>
      </c>
      <c r="AP130" s="346">
        <v>4</v>
      </c>
      <c r="AQ130" s="346">
        <v>4</v>
      </c>
      <c r="AR130" s="346" t="s">
        <v>430</v>
      </c>
      <c r="AS130" s="346" t="s">
        <v>430</v>
      </c>
      <c r="AT130" s="346" t="s">
        <v>430</v>
      </c>
      <c r="AU130" s="346">
        <v>135</v>
      </c>
      <c r="AV130" s="346">
        <v>129</v>
      </c>
      <c r="AW130" s="346">
        <v>91</v>
      </c>
      <c r="AX130" s="346">
        <v>7</v>
      </c>
      <c r="AY130" s="346">
        <v>134</v>
      </c>
      <c r="AZ130" s="584"/>
      <c r="BA130" s="467" t="s">
        <v>430</v>
      </c>
      <c r="BB130" s="348">
        <v>99.3</v>
      </c>
      <c r="BC130" s="348" t="s">
        <v>430</v>
      </c>
      <c r="BD130" s="348" t="s">
        <v>430</v>
      </c>
      <c r="BE130" s="375" t="s">
        <v>430</v>
      </c>
      <c r="BF130" s="375">
        <v>0.7</v>
      </c>
      <c r="BG130" s="374"/>
      <c r="BH130" s="594">
        <v>0.7</v>
      </c>
      <c r="BI130" s="348" t="s">
        <v>430</v>
      </c>
      <c r="BJ130" s="348" t="s">
        <v>430</v>
      </c>
      <c r="BK130" s="348" t="s">
        <v>430</v>
      </c>
      <c r="BL130" s="348" t="s">
        <v>430</v>
      </c>
      <c r="BM130" s="375" t="s">
        <v>430</v>
      </c>
      <c r="BN130" s="375" t="s">
        <v>430</v>
      </c>
      <c r="BO130" s="375" t="s">
        <v>430</v>
      </c>
      <c r="BP130" s="375">
        <v>99.3</v>
      </c>
      <c r="BQ130" s="375" t="s">
        <v>430</v>
      </c>
      <c r="BR130" s="374"/>
      <c r="BS130" s="468" t="s">
        <v>430</v>
      </c>
      <c r="BT130" s="348" t="s">
        <v>430</v>
      </c>
      <c r="BU130" s="374"/>
      <c r="BV130" s="430" t="s">
        <v>6854</v>
      </c>
    </row>
    <row r="131" spans="1:74" s="428" customFormat="1" x14ac:dyDescent="0.25">
      <c r="A131" s="345" t="s">
        <v>8424</v>
      </c>
      <c r="B131" s="373"/>
      <c r="C131" s="719">
        <v>44887</v>
      </c>
      <c r="D131" s="373"/>
      <c r="E131" s="346">
        <v>65.5869</v>
      </c>
      <c r="F131" s="373"/>
      <c r="G131" s="347">
        <v>13.0319</v>
      </c>
      <c r="H131" s="374"/>
      <c r="I131" s="843">
        <v>0.09</v>
      </c>
      <c r="J131" s="843">
        <v>5.4237799999999998</v>
      </c>
      <c r="K131" s="843">
        <v>0.08</v>
      </c>
      <c r="L131" s="843">
        <v>0.08</v>
      </c>
      <c r="M131" s="362"/>
      <c r="N131" s="350">
        <v>4.4819000000000004</v>
      </c>
      <c r="O131" s="348">
        <v>4.8567</v>
      </c>
      <c r="P131" s="348">
        <v>5.0063000000000004</v>
      </c>
      <c r="Q131" s="348">
        <v>5.2320000000000002</v>
      </c>
      <c r="R131" s="348">
        <v>5.1086999999999998</v>
      </c>
      <c r="S131" s="348">
        <v>5.3970000000000002</v>
      </c>
      <c r="T131" s="348">
        <v>5.5326000000000004</v>
      </c>
      <c r="U131" s="354">
        <v>5.5541</v>
      </c>
      <c r="V131" s="348">
        <v>5.6985999999999999</v>
      </c>
      <c r="W131" s="348">
        <v>6.8315000000000001</v>
      </c>
      <c r="X131" s="348">
        <v>7.2624000000000004</v>
      </c>
      <c r="Y131" s="375" t="s">
        <v>430</v>
      </c>
      <c r="Z131" s="348" t="s">
        <v>430</v>
      </c>
      <c r="AA131" s="348">
        <v>5.2986000000000004</v>
      </c>
      <c r="AB131" s="348">
        <v>5.7164000000000001</v>
      </c>
      <c r="AC131" s="348">
        <v>5.5719000000000003</v>
      </c>
      <c r="AD131" s="348">
        <v>5.7602000000000002</v>
      </c>
      <c r="AE131" s="348">
        <v>5.2731000000000003</v>
      </c>
      <c r="AF131" s="348">
        <v>7.2119999999999997</v>
      </c>
      <c r="AG131" s="569"/>
      <c r="AH131" s="346">
        <v>51</v>
      </c>
      <c r="AI131" s="346">
        <v>63</v>
      </c>
      <c r="AJ131" s="346">
        <v>84</v>
      </c>
      <c r="AK131" s="346">
        <v>76</v>
      </c>
      <c r="AL131" s="346">
        <v>45</v>
      </c>
      <c r="AM131" s="346">
        <v>125</v>
      </c>
      <c r="AN131" s="346">
        <v>68</v>
      </c>
      <c r="AO131" s="572">
        <v>68</v>
      </c>
      <c r="AP131" s="346">
        <v>82</v>
      </c>
      <c r="AQ131" s="346">
        <v>67</v>
      </c>
      <c r="AR131" s="346">
        <v>72</v>
      </c>
      <c r="AS131" s="346" t="s">
        <v>430</v>
      </c>
      <c r="AT131" s="346" t="s">
        <v>430</v>
      </c>
      <c r="AU131" s="346">
        <v>60</v>
      </c>
      <c r="AV131" s="346">
        <v>116</v>
      </c>
      <c r="AW131" s="346">
        <v>70</v>
      </c>
      <c r="AX131" s="346">
        <v>68</v>
      </c>
      <c r="AY131" s="346">
        <v>104</v>
      </c>
      <c r="AZ131" s="584"/>
      <c r="BA131" s="467">
        <v>97.12</v>
      </c>
      <c r="BB131" s="348" t="s">
        <v>430</v>
      </c>
      <c r="BC131" s="348" t="s">
        <v>430</v>
      </c>
      <c r="BD131" s="348" t="s">
        <v>430</v>
      </c>
      <c r="BE131" s="375" t="s">
        <v>430</v>
      </c>
      <c r="BF131" s="375">
        <v>2.88</v>
      </c>
      <c r="BG131" s="374"/>
      <c r="BH131" s="594">
        <v>2.88</v>
      </c>
      <c r="BI131" s="348" t="s">
        <v>430</v>
      </c>
      <c r="BJ131" s="348" t="s">
        <v>430</v>
      </c>
      <c r="BK131" s="348" t="s">
        <v>430</v>
      </c>
      <c r="BL131" s="348" t="s">
        <v>430</v>
      </c>
      <c r="BM131" s="375">
        <v>81.89</v>
      </c>
      <c r="BN131" s="375" t="s">
        <v>430</v>
      </c>
      <c r="BO131" s="375">
        <v>15.23</v>
      </c>
      <c r="BP131" s="375" t="s">
        <v>430</v>
      </c>
      <c r="BQ131" s="375" t="s">
        <v>430</v>
      </c>
      <c r="BR131" s="374"/>
      <c r="BS131" s="468" t="s">
        <v>430</v>
      </c>
      <c r="BT131" s="348" t="s">
        <v>430</v>
      </c>
      <c r="BU131" s="374"/>
      <c r="BV131" s="430" t="s">
        <v>555</v>
      </c>
    </row>
    <row r="132" spans="1:74" s="428" customFormat="1" x14ac:dyDescent="0.25">
      <c r="A132" s="345" t="s">
        <v>8425</v>
      </c>
      <c r="B132" s="373"/>
      <c r="C132" s="719">
        <v>44936</v>
      </c>
      <c r="D132" s="373"/>
      <c r="E132" s="346">
        <v>65.594300000000004</v>
      </c>
      <c r="F132" s="373"/>
      <c r="G132" s="347">
        <v>13.013999999999999</v>
      </c>
      <c r="H132" s="374"/>
      <c r="I132" s="348">
        <v>0.63009999999999999</v>
      </c>
      <c r="J132" s="843">
        <v>5.97</v>
      </c>
      <c r="K132" s="843">
        <v>0.67</v>
      </c>
      <c r="L132" s="843">
        <v>0.69</v>
      </c>
      <c r="M132" s="362"/>
      <c r="N132" s="350">
        <v>12.0641</v>
      </c>
      <c r="O132" s="348">
        <v>7.4836999999999998</v>
      </c>
      <c r="P132" s="348">
        <v>7.6639999999999997</v>
      </c>
      <c r="Q132" s="348">
        <v>6.3661000000000003</v>
      </c>
      <c r="R132" s="348">
        <v>5.6087999999999996</v>
      </c>
      <c r="S132" s="348">
        <v>6.6677</v>
      </c>
      <c r="T132" s="348">
        <v>5.8695000000000004</v>
      </c>
      <c r="U132" s="354">
        <v>5.9641999999999999</v>
      </c>
      <c r="V132" s="348">
        <v>6.2496999999999998</v>
      </c>
      <c r="W132" s="348">
        <v>7.1685999999999996</v>
      </c>
      <c r="X132" s="348">
        <v>7.5552999999999999</v>
      </c>
      <c r="Y132" s="375" t="s">
        <v>430</v>
      </c>
      <c r="Z132" s="348" t="s">
        <v>430</v>
      </c>
      <c r="AA132" s="348">
        <v>5.4850000000000003</v>
      </c>
      <c r="AB132" s="348">
        <v>6.3287000000000004</v>
      </c>
      <c r="AC132" s="348">
        <v>6.0682</v>
      </c>
      <c r="AD132" s="348">
        <v>6.2389000000000001</v>
      </c>
      <c r="AE132" s="348">
        <v>7.9827000000000004</v>
      </c>
      <c r="AF132" s="348">
        <v>7.4452999999999996</v>
      </c>
      <c r="AG132" s="569"/>
      <c r="AH132" s="346">
        <v>29</v>
      </c>
      <c r="AI132" s="346">
        <v>37</v>
      </c>
      <c r="AJ132" s="346">
        <v>42</v>
      </c>
      <c r="AK132" s="346">
        <v>58</v>
      </c>
      <c r="AL132" s="346">
        <v>31</v>
      </c>
      <c r="AM132" s="346">
        <v>76</v>
      </c>
      <c r="AN132" s="346">
        <v>53</v>
      </c>
      <c r="AO132" s="572">
        <v>38</v>
      </c>
      <c r="AP132" s="346">
        <v>31</v>
      </c>
      <c r="AQ132" s="346">
        <v>19</v>
      </c>
      <c r="AR132" s="346">
        <v>33</v>
      </c>
      <c r="AS132" s="346" t="s">
        <v>430</v>
      </c>
      <c r="AT132" s="346" t="s">
        <v>430</v>
      </c>
      <c r="AU132" s="346">
        <v>54</v>
      </c>
      <c r="AV132" s="346">
        <v>99</v>
      </c>
      <c r="AW132" s="346">
        <v>39</v>
      </c>
      <c r="AX132" s="346">
        <v>30</v>
      </c>
      <c r="AY132" s="346">
        <v>68</v>
      </c>
      <c r="AZ132" s="584"/>
      <c r="BA132" s="467">
        <v>95.48</v>
      </c>
      <c r="BB132" s="348" t="s">
        <v>430</v>
      </c>
      <c r="BC132" s="348" t="s">
        <v>430</v>
      </c>
      <c r="BD132" s="348" t="s">
        <v>430</v>
      </c>
      <c r="BE132" s="375" t="s">
        <v>430</v>
      </c>
      <c r="BF132" s="375">
        <v>4.5199999999999996</v>
      </c>
      <c r="BG132" s="374"/>
      <c r="BH132" s="594">
        <v>4.5199999999999996</v>
      </c>
      <c r="BI132" s="348" t="s">
        <v>430</v>
      </c>
      <c r="BJ132" s="348" t="s">
        <v>430</v>
      </c>
      <c r="BK132" s="348" t="s">
        <v>430</v>
      </c>
      <c r="BL132" s="348" t="s">
        <v>430</v>
      </c>
      <c r="BM132" s="375">
        <v>95.48</v>
      </c>
      <c r="BN132" s="375" t="s">
        <v>430</v>
      </c>
      <c r="BO132" s="375" t="s">
        <v>430</v>
      </c>
      <c r="BP132" s="375" t="s">
        <v>430</v>
      </c>
      <c r="BQ132" s="375" t="s">
        <v>430</v>
      </c>
      <c r="BR132" s="374"/>
      <c r="BS132" s="468" t="s">
        <v>430</v>
      </c>
      <c r="BT132" s="348" t="s">
        <v>430</v>
      </c>
      <c r="BU132" s="374"/>
      <c r="BV132" s="430" t="s">
        <v>555</v>
      </c>
    </row>
    <row r="133" spans="1:74" s="428" customFormat="1" x14ac:dyDescent="0.25">
      <c r="A133" s="345" t="s">
        <v>8426</v>
      </c>
      <c r="B133" s="373"/>
      <c r="C133" s="719">
        <v>44475</v>
      </c>
      <c r="D133" s="373"/>
      <c r="E133" s="346">
        <v>60.65</v>
      </c>
      <c r="F133" s="373"/>
      <c r="G133" s="347">
        <v>13.3606</v>
      </c>
      <c r="H133" s="374"/>
      <c r="I133" s="348" t="s">
        <v>430</v>
      </c>
      <c r="J133" s="348" t="s">
        <v>430</v>
      </c>
      <c r="K133" s="348" t="s">
        <v>430</v>
      </c>
      <c r="L133" s="348" t="s">
        <v>430</v>
      </c>
      <c r="M133" s="362"/>
      <c r="N133" s="350">
        <v>279.68900000000002</v>
      </c>
      <c r="O133" s="348">
        <v>81.959400000000002</v>
      </c>
      <c r="P133" s="348">
        <v>19.0365</v>
      </c>
      <c r="Q133" s="348">
        <v>9.8131000000000004</v>
      </c>
      <c r="R133" s="348">
        <v>2.1718999999999999</v>
      </c>
      <c r="S133" s="348">
        <v>9.3338000000000001</v>
      </c>
      <c r="T133" s="348">
        <v>6.1742999999999997</v>
      </c>
      <c r="U133" s="354">
        <v>5.8875000000000002</v>
      </c>
      <c r="V133" s="348">
        <v>5.9036999999999997</v>
      </c>
      <c r="W133" s="348">
        <v>7.3879999999999999</v>
      </c>
      <c r="X133" s="348">
        <v>7.4524999999999997</v>
      </c>
      <c r="Y133" s="375" t="s">
        <v>430</v>
      </c>
      <c r="Z133" s="348" t="s">
        <v>430</v>
      </c>
      <c r="AA133" s="348">
        <v>5.8414999999999999</v>
      </c>
      <c r="AB133" s="348">
        <v>8.5089000000000006</v>
      </c>
      <c r="AC133" s="348">
        <v>6.0038999999999998</v>
      </c>
      <c r="AD133" s="348">
        <v>5.5705999999999998</v>
      </c>
      <c r="AE133" s="348">
        <v>31.773199999999999</v>
      </c>
      <c r="AF133" s="348">
        <v>6.0510000000000002</v>
      </c>
      <c r="AG133" s="569"/>
      <c r="AH133" s="346">
        <v>1</v>
      </c>
      <c r="AI133" s="346">
        <v>1</v>
      </c>
      <c r="AJ133" s="346">
        <v>2</v>
      </c>
      <c r="AK133" s="346">
        <v>11</v>
      </c>
      <c r="AL133" s="346">
        <v>91</v>
      </c>
      <c r="AM133" s="346">
        <v>3</v>
      </c>
      <c r="AN133" s="346">
        <v>36</v>
      </c>
      <c r="AO133" s="572">
        <v>44</v>
      </c>
      <c r="AP133" s="346">
        <v>64</v>
      </c>
      <c r="AQ133" s="346">
        <v>5</v>
      </c>
      <c r="AR133" s="346">
        <v>49</v>
      </c>
      <c r="AS133" s="346" t="s">
        <v>430</v>
      </c>
      <c r="AT133" s="346" t="s">
        <v>430</v>
      </c>
      <c r="AU133" s="346">
        <v>41</v>
      </c>
      <c r="AV133" s="346">
        <v>22</v>
      </c>
      <c r="AW133" s="346">
        <v>41</v>
      </c>
      <c r="AX133" s="346">
        <v>82</v>
      </c>
      <c r="AY133" s="346">
        <v>2</v>
      </c>
      <c r="AZ133" s="584"/>
      <c r="BA133" s="467" t="s">
        <v>430</v>
      </c>
      <c r="BB133" s="348">
        <v>99.83</v>
      </c>
      <c r="BC133" s="348" t="s">
        <v>430</v>
      </c>
      <c r="BD133" s="348" t="s">
        <v>430</v>
      </c>
      <c r="BE133" s="375" t="s">
        <v>430</v>
      </c>
      <c r="BF133" s="375">
        <v>0.17</v>
      </c>
      <c r="BG133" s="374"/>
      <c r="BH133" s="594">
        <v>0.17</v>
      </c>
      <c r="BI133" s="348" t="s">
        <v>430</v>
      </c>
      <c r="BJ133" s="348" t="s">
        <v>430</v>
      </c>
      <c r="BK133" s="348" t="s">
        <v>430</v>
      </c>
      <c r="BL133" s="348" t="s">
        <v>430</v>
      </c>
      <c r="BM133" s="375" t="s">
        <v>430</v>
      </c>
      <c r="BN133" s="375" t="s">
        <v>430</v>
      </c>
      <c r="BO133" s="375" t="s">
        <v>430</v>
      </c>
      <c r="BP133" s="375">
        <v>99.83</v>
      </c>
      <c r="BQ133" s="375" t="s">
        <v>430</v>
      </c>
      <c r="BR133" s="374"/>
      <c r="BS133" s="468" t="s">
        <v>430</v>
      </c>
      <c r="BT133" s="348" t="s">
        <v>430</v>
      </c>
      <c r="BU133" s="374"/>
      <c r="BV133" s="430" t="s">
        <v>555</v>
      </c>
    </row>
    <row r="134" spans="1:74" s="428" customFormat="1" x14ac:dyDescent="0.25">
      <c r="A134" s="345" t="s">
        <v>8427</v>
      </c>
      <c r="B134" s="373"/>
      <c r="C134" s="719">
        <v>45820</v>
      </c>
      <c r="D134" s="373"/>
      <c r="E134" s="346">
        <v>55.585700000000003</v>
      </c>
      <c r="F134" s="373"/>
      <c r="G134" s="347">
        <v>10.5275</v>
      </c>
      <c r="H134" s="374"/>
      <c r="I134" s="843">
        <v>8.52</v>
      </c>
      <c r="J134" s="843">
        <v>7.13</v>
      </c>
      <c r="K134" s="843">
        <v>3.66</v>
      </c>
      <c r="L134" s="843">
        <v>3.83</v>
      </c>
      <c r="M134" s="362"/>
      <c r="N134" s="350">
        <v>28.799700000000001</v>
      </c>
      <c r="O134" s="348">
        <v>10.989100000000001</v>
      </c>
      <c r="P134" s="348">
        <v>8.1356000000000002</v>
      </c>
      <c r="Q134" s="348">
        <v>5.0618999999999996</v>
      </c>
      <c r="R134" s="348">
        <v>0.21249999999999999</v>
      </c>
      <c r="S134" s="348">
        <v>6.4805999999999999</v>
      </c>
      <c r="T134" s="348">
        <v>5.2195</v>
      </c>
      <c r="U134" s="354">
        <v>5.1398000000000001</v>
      </c>
      <c r="V134" s="348">
        <v>4.9256000000000002</v>
      </c>
      <c r="W134" s="348" t="s">
        <v>430</v>
      </c>
      <c r="X134" s="348" t="s">
        <v>430</v>
      </c>
      <c r="Y134" s="375" t="s">
        <v>430</v>
      </c>
      <c r="Z134" s="348" t="s">
        <v>430</v>
      </c>
      <c r="AA134" s="348">
        <v>2.8668999999999998</v>
      </c>
      <c r="AB134" s="348">
        <v>7.6211000000000002</v>
      </c>
      <c r="AC134" s="348">
        <v>4.6657000000000002</v>
      </c>
      <c r="AD134" s="348">
        <v>4.8548999999999998</v>
      </c>
      <c r="AE134" s="348">
        <v>11.582100000000001</v>
      </c>
      <c r="AF134" s="348">
        <v>4.21</v>
      </c>
      <c r="AG134" s="569"/>
      <c r="AH134" s="346">
        <v>9</v>
      </c>
      <c r="AI134" s="346">
        <v>12</v>
      </c>
      <c r="AJ134" s="346">
        <v>37</v>
      </c>
      <c r="AK134" s="346">
        <v>79</v>
      </c>
      <c r="AL134" s="346">
        <v>105</v>
      </c>
      <c r="AM134" s="346">
        <v>83</v>
      </c>
      <c r="AN134" s="346">
        <v>81</v>
      </c>
      <c r="AO134" s="572">
        <v>103</v>
      </c>
      <c r="AP134" s="346">
        <v>112</v>
      </c>
      <c r="AQ134" s="346" t="s">
        <v>430</v>
      </c>
      <c r="AR134" s="346" t="s">
        <v>430</v>
      </c>
      <c r="AS134" s="346" t="s">
        <v>430</v>
      </c>
      <c r="AT134" s="346" t="s">
        <v>430</v>
      </c>
      <c r="AU134" s="346">
        <v>116</v>
      </c>
      <c r="AV134" s="346">
        <v>44</v>
      </c>
      <c r="AW134" s="346">
        <v>116</v>
      </c>
      <c r="AX134" s="346">
        <v>116</v>
      </c>
      <c r="AY134" s="346">
        <v>24</v>
      </c>
      <c r="AZ134" s="584"/>
      <c r="BA134" s="467" t="s">
        <v>430</v>
      </c>
      <c r="BB134" s="348">
        <v>94.02</v>
      </c>
      <c r="BC134" s="348" t="s">
        <v>430</v>
      </c>
      <c r="BD134" s="348" t="s">
        <v>430</v>
      </c>
      <c r="BE134" s="375" t="s">
        <v>430</v>
      </c>
      <c r="BF134" s="375">
        <v>5.98</v>
      </c>
      <c r="BG134" s="374"/>
      <c r="BH134" s="594">
        <v>5.98</v>
      </c>
      <c r="BI134" s="348" t="s">
        <v>430</v>
      </c>
      <c r="BJ134" s="348" t="s">
        <v>430</v>
      </c>
      <c r="BK134" s="348" t="s">
        <v>430</v>
      </c>
      <c r="BL134" s="348" t="s">
        <v>430</v>
      </c>
      <c r="BM134" s="375" t="s">
        <v>430</v>
      </c>
      <c r="BN134" s="375" t="s">
        <v>430</v>
      </c>
      <c r="BO134" s="375" t="s">
        <v>430</v>
      </c>
      <c r="BP134" s="375">
        <v>94.02</v>
      </c>
      <c r="BQ134" s="375" t="s">
        <v>430</v>
      </c>
      <c r="BR134" s="374"/>
      <c r="BS134" s="468" t="s">
        <v>430</v>
      </c>
      <c r="BT134" s="348" t="s">
        <v>430</v>
      </c>
      <c r="BU134" s="374"/>
      <c r="BV134" s="430" t="s">
        <v>555</v>
      </c>
    </row>
    <row r="135" spans="1:74" s="428" customFormat="1" x14ac:dyDescent="0.25">
      <c r="A135" s="345" t="s">
        <v>8428</v>
      </c>
      <c r="B135" s="373"/>
      <c r="C135" s="719">
        <v>46119</v>
      </c>
      <c r="D135" s="373"/>
      <c r="E135" s="841">
        <v>56.71</v>
      </c>
      <c r="F135" s="373"/>
      <c r="G135" s="347">
        <v>10.735099999999999</v>
      </c>
      <c r="H135" s="374"/>
      <c r="I135" s="843">
        <v>9.15</v>
      </c>
      <c r="J135" s="843">
        <v>6.86</v>
      </c>
      <c r="K135" s="843">
        <v>6.53</v>
      </c>
      <c r="L135" s="843">
        <v>6.98</v>
      </c>
      <c r="M135" s="362"/>
      <c r="N135" s="350">
        <v>-48.556199999999997</v>
      </c>
      <c r="O135" s="348">
        <v>-73.336600000000004</v>
      </c>
      <c r="P135" s="348">
        <v>-49.4587</v>
      </c>
      <c r="Q135" s="348">
        <v>-48.245600000000003</v>
      </c>
      <c r="R135" s="348">
        <v>-29.762899999999998</v>
      </c>
      <c r="S135" s="348">
        <v>11.198700000000001</v>
      </c>
      <c r="T135" s="348" t="s">
        <v>430</v>
      </c>
      <c r="U135" s="354" t="s">
        <v>430</v>
      </c>
      <c r="V135" s="348" t="s">
        <v>430</v>
      </c>
      <c r="W135" s="348" t="s">
        <v>430</v>
      </c>
      <c r="X135" s="348" t="s">
        <v>430</v>
      </c>
      <c r="Y135" s="375" t="s">
        <v>430</v>
      </c>
      <c r="Z135" s="348" t="s">
        <v>430</v>
      </c>
      <c r="AA135" s="348">
        <v>-0.44350000000000001</v>
      </c>
      <c r="AB135" s="348" t="s">
        <v>430</v>
      </c>
      <c r="AC135" s="348" t="s">
        <v>430</v>
      </c>
      <c r="AD135" s="348" t="s">
        <v>430</v>
      </c>
      <c r="AE135" s="348">
        <v>-63.116500000000002</v>
      </c>
      <c r="AF135" s="348">
        <v>17.1995</v>
      </c>
      <c r="AG135" s="569"/>
      <c r="AH135" s="346">
        <v>116</v>
      </c>
      <c r="AI135" s="346">
        <v>136</v>
      </c>
      <c r="AJ135" s="346">
        <v>136</v>
      </c>
      <c r="AK135" s="346">
        <v>136</v>
      </c>
      <c r="AL135" s="346">
        <v>136</v>
      </c>
      <c r="AM135" s="346">
        <v>1</v>
      </c>
      <c r="AN135" s="346" t="s">
        <v>430</v>
      </c>
      <c r="AO135" s="572" t="s">
        <v>430</v>
      </c>
      <c r="AP135" s="346" t="s">
        <v>430</v>
      </c>
      <c r="AQ135" s="346" t="s">
        <v>430</v>
      </c>
      <c r="AR135" s="346" t="s">
        <v>430</v>
      </c>
      <c r="AS135" s="346" t="s">
        <v>430</v>
      </c>
      <c r="AT135" s="346" t="s">
        <v>430</v>
      </c>
      <c r="AU135" s="346">
        <v>129</v>
      </c>
      <c r="AV135" s="346" t="s">
        <v>430</v>
      </c>
      <c r="AW135" s="346" t="s">
        <v>430</v>
      </c>
      <c r="AX135" s="346" t="s">
        <v>430</v>
      </c>
      <c r="AY135" s="346">
        <v>136</v>
      </c>
      <c r="AZ135" s="584"/>
      <c r="BA135" s="467">
        <v>28.19</v>
      </c>
      <c r="BB135" s="348" t="s">
        <v>430</v>
      </c>
      <c r="BC135" s="348" t="s">
        <v>430</v>
      </c>
      <c r="BD135" s="348" t="s">
        <v>430</v>
      </c>
      <c r="BE135" s="375" t="s">
        <v>430</v>
      </c>
      <c r="BF135" s="375">
        <v>2.2000000000000002</v>
      </c>
      <c r="BG135" s="374"/>
      <c r="BH135" s="594">
        <v>2.2000000000000002</v>
      </c>
      <c r="BI135" s="348" t="s">
        <v>430</v>
      </c>
      <c r="BJ135" s="348" t="s">
        <v>430</v>
      </c>
      <c r="BK135" s="348" t="s">
        <v>430</v>
      </c>
      <c r="BL135" s="348" t="s">
        <v>430</v>
      </c>
      <c r="BM135" s="375">
        <v>28.19</v>
      </c>
      <c r="BN135" s="375" t="s">
        <v>430</v>
      </c>
      <c r="BO135" s="375" t="s">
        <v>430</v>
      </c>
      <c r="BP135" s="375" t="s">
        <v>430</v>
      </c>
      <c r="BQ135" s="375">
        <v>69.61</v>
      </c>
      <c r="BR135" s="374"/>
      <c r="BS135" s="468" t="s">
        <v>430</v>
      </c>
      <c r="BT135" s="348" t="s">
        <v>430</v>
      </c>
      <c r="BU135" s="374"/>
      <c r="BV135" s="430" t="s">
        <v>555</v>
      </c>
    </row>
    <row r="136" spans="1:74" s="428" customFormat="1" x14ac:dyDescent="0.25">
      <c r="A136" s="345" t="s">
        <v>8429</v>
      </c>
      <c r="B136" s="373"/>
      <c r="C136" s="719">
        <v>45014</v>
      </c>
      <c r="D136" s="373"/>
      <c r="E136" s="346">
        <v>51.46</v>
      </c>
      <c r="F136" s="373"/>
      <c r="G136" s="347">
        <v>1300.3829000000001</v>
      </c>
      <c r="H136" s="374"/>
      <c r="I136" s="843">
        <v>5.64</v>
      </c>
      <c r="J136" s="843">
        <v>6.66</v>
      </c>
      <c r="K136" s="843">
        <v>4.55</v>
      </c>
      <c r="L136" s="843">
        <v>4.7</v>
      </c>
      <c r="M136" s="362"/>
      <c r="N136" s="350">
        <v>-43.0794</v>
      </c>
      <c r="O136" s="348">
        <v>-15.9399</v>
      </c>
      <c r="P136" s="348">
        <v>-1.4683999999999999</v>
      </c>
      <c r="Q136" s="348">
        <v>-5.5122</v>
      </c>
      <c r="R136" s="348">
        <v>-6.0198999999999998</v>
      </c>
      <c r="S136" s="348">
        <v>6.3718000000000004</v>
      </c>
      <c r="T136" s="348">
        <v>4.7138</v>
      </c>
      <c r="U136" s="354">
        <v>5.7039</v>
      </c>
      <c r="V136" s="348">
        <v>5.5521000000000003</v>
      </c>
      <c r="W136" s="348">
        <v>7.0617000000000001</v>
      </c>
      <c r="X136" s="348">
        <v>7.7965999999999998</v>
      </c>
      <c r="Y136" s="375" t="s">
        <v>430</v>
      </c>
      <c r="Z136" s="348" t="s">
        <v>430</v>
      </c>
      <c r="AA136" s="348">
        <v>3.1036000000000001</v>
      </c>
      <c r="AB136" s="348">
        <v>9.6477000000000004</v>
      </c>
      <c r="AC136" s="348">
        <v>5.6252000000000004</v>
      </c>
      <c r="AD136" s="348">
        <v>5.3902000000000001</v>
      </c>
      <c r="AE136" s="348">
        <v>2.8008999999999999</v>
      </c>
      <c r="AF136" s="348">
        <v>7.8992000000000004</v>
      </c>
      <c r="AG136" s="569"/>
      <c r="AH136" s="346">
        <v>114</v>
      </c>
      <c r="AI136" s="346">
        <v>135</v>
      </c>
      <c r="AJ136" s="346">
        <v>124</v>
      </c>
      <c r="AK136" s="346">
        <v>121</v>
      </c>
      <c r="AL136" s="346">
        <v>117</v>
      </c>
      <c r="AM136" s="346">
        <v>89</v>
      </c>
      <c r="AN136" s="346">
        <v>109</v>
      </c>
      <c r="AO136" s="572">
        <v>58</v>
      </c>
      <c r="AP136" s="346">
        <v>98</v>
      </c>
      <c r="AQ136" s="346">
        <v>39</v>
      </c>
      <c r="AR136" s="346">
        <v>7</v>
      </c>
      <c r="AS136" s="346" t="s">
        <v>430</v>
      </c>
      <c r="AT136" s="346" t="s">
        <v>430</v>
      </c>
      <c r="AU136" s="346">
        <v>112</v>
      </c>
      <c r="AV136" s="346">
        <v>5</v>
      </c>
      <c r="AW136" s="346">
        <v>65</v>
      </c>
      <c r="AX136" s="346">
        <v>99</v>
      </c>
      <c r="AY136" s="346">
        <v>121</v>
      </c>
      <c r="AZ136" s="584"/>
      <c r="BA136" s="467">
        <v>97.5</v>
      </c>
      <c r="BB136" s="348" t="s">
        <v>430</v>
      </c>
      <c r="BC136" s="348" t="s">
        <v>430</v>
      </c>
      <c r="BD136" s="348" t="s">
        <v>430</v>
      </c>
      <c r="BE136" s="375" t="s">
        <v>430</v>
      </c>
      <c r="BF136" s="375">
        <v>2.5</v>
      </c>
      <c r="BG136" s="374"/>
      <c r="BH136" s="594">
        <v>2.5</v>
      </c>
      <c r="BI136" s="348" t="s">
        <v>430</v>
      </c>
      <c r="BJ136" s="348" t="s">
        <v>430</v>
      </c>
      <c r="BK136" s="348" t="s">
        <v>430</v>
      </c>
      <c r="BL136" s="348" t="s">
        <v>430</v>
      </c>
      <c r="BM136" s="375">
        <v>97.5</v>
      </c>
      <c r="BN136" s="375" t="s">
        <v>430</v>
      </c>
      <c r="BO136" s="375" t="s">
        <v>430</v>
      </c>
      <c r="BP136" s="375" t="s">
        <v>430</v>
      </c>
      <c r="BQ136" s="375" t="s">
        <v>430</v>
      </c>
      <c r="BR136" s="374"/>
      <c r="BS136" s="468" t="s">
        <v>430</v>
      </c>
      <c r="BT136" s="348" t="s">
        <v>430</v>
      </c>
      <c r="BU136" s="374"/>
      <c r="BV136" s="430" t="s">
        <v>2451</v>
      </c>
    </row>
    <row r="137" spans="1:74" s="428" customFormat="1" x14ac:dyDescent="0.25">
      <c r="A137" s="345" t="s">
        <v>8430</v>
      </c>
      <c r="B137" s="373"/>
      <c r="C137" s="719">
        <v>45008</v>
      </c>
      <c r="D137" s="373"/>
      <c r="E137" s="346">
        <v>48.777900000000002</v>
      </c>
      <c r="F137" s="373"/>
      <c r="G137" s="347">
        <v>12.807499999999999</v>
      </c>
      <c r="H137" s="374"/>
      <c r="I137" s="348">
        <v>0.66551000000000005</v>
      </c>
      <c r="J137" s="348">
        <v>5.88</v>
      </c>
      <c r="K137" s="843">
        <v>0.70959000000000005</v>
      </c>
      <c r="L137" s="348">
        <v>0.65054999999999996</v>
      </c>
      <c r="M137" s="362"/>
      <c r="N137" s="350">
        <v>1.9950000000000001</v>
      </c>
      <c r="O137" s="348">
        <v>5.0369000000000002</v>
      </c>
      <c r="P137" s="348">
        <v>4.4006999999999996</v>
      </c>
      <c r="Q137" s="348">
        <v>4.8947000000000003</v>
      </c>
      <c r="R137" s="348">
        <v>4.8</v>
      </c>
      <c r="S137" s="348">
        <v>6.1147999999999998</v>
      </c>
      <c r="T137" s="348">
        <v>5.3689</v>
      </c>
      <c r="U137" s="354">
        <v>5.6261000000000001</v>
      </c>
      <c r="V137" s="348">
        <v>5.8856000000000002</v>
      </c>
      <c r="W137" s="348">
        <v>6.9912000000000001</v>
      </c>
      <c r="X137" s="348">
        <v>7.4153000000000002</v>
      </c>
      <c r="Y137" s="375" t="s">
        <v>430</v>
      </c>
      <c r="Z137" s="348" t="s">
        <v>430</v>
      </c>
      <c r="AA137" s="348">
        <v>4.9481000000000002</v>
      </c>
      <c r="AB137" s="348">
        <v>5.7584999999999997</v>
      </c>
      <c r="AC137" s="348">
        <v>5.5979999999999999</v>
      </c>
      <c r="AD137" s="348">
        <v>5.7812999999999999</v>
      </c>
      <c r="AE137" s="348">
        <v>5.4227999999999996</v>
      </c>
      <c r="AF137" s="348">
        <v>7.3887</v>
      </c>
      <c r="AG137" s="569"/>
      <c r="AH137" s="346">
        <v>59</v>
      </c>
      <c r="AI137" s="346">
        <v>60</v>
      </c>
      <c r="AJ137" s="346">
        <v>93</v>
      </c>
      <c r="AK137" s="346">
        <v>85</v>
      </c>
      <c r="AL137" s="346">
        <v>50</v>
      </c>
      <c r="AM137" s="346">
        <v>100</v>
      </c>
      <c r="AN137" s="346">
        <v>78</v>
      </c>
      <c r="AO137" s="572">
        <v>66</v>
      </c>
      <c r="AP137" s="346">
        <v>69</v>
      </c>
      <c r="AQ137" s="346">
        <v>49</v>
      </c>
      <c r="AR137" s="346">
        <v>54</v>
      </c>
      <c r="AS137" s="346" t="s">
        <v>430</v>
      </c>
      <c r="AT137" s="346" t="s">
        <v>430</v>
      </c>
      <c r="AU137" s="346">
        <v>70</v>
      </c>
      <c r="AV137" s="346">
        <v>115</v>
      </c>
      <c r="AW137" s="346">
        <v>69</v>
      </c>
      <c r="AX137" s="346">
        <v>66</v>
      </c>
      <c r="AY137" s="346">
        <v>101</v>
      </c>
      <c r="AZ137" s="584"/>
      <c r="BA137" s="467">
        <v>94.7</v>
      </c>
      <c r="BB137" s="348" t="s">
        <v>430</v>
      </c>
      <c r="BC137" s="348" t="s">
        <v>430</v>
      </c>
      <c r="BD137" s="348" t="s">
        <v>430</v>
      </c>
      <c r="BE137" s="375" t="s">
        <v>430</v>
      </c>
      <c r="BF137" s="375">
        <v>5.3</v>
      </c>
      <c r="BG137" s="374"/>
      <c r="BH137" s="594">
        <v>5.3</v>
      </c>
      <c r="BI137" s="348" t="s">
        <v>430</v>
      </c>
      <c r="BJ137" s="348" t="s">
        <v>430</v>
      </c>
      <c r="BK137" s="348" t="s">
        <v>430</v>
      </c>
      <c r="BL137" s="348" t="s">
        <v>430</v>
      </c>
      <c r="BM137" s="375">
        <v>94.7</v>
      </c>
      <c r="BN137" s="375" t="s">
        <v>430</v>
      </c>
      <c r="BO137" s="375" t="s">
        <v>430</v>
      </c>
      <c r="BP137" s="375" t="s">
        <v>430</v>
      </c>
      <c r="BQ137" s="375" t="s">
        <v>430</v>
      </c>
      <c r="BR137" s="374"/>
      <c r="BS137" s="468" t="s">
        <v>430</v>
      </c>
      <c r="BT137" s="348" t="s">
        <v>430</v>
      </c>
      <c r="BU137" s="374"/>
      <c r="BV137" s="430" t="s">
        <v>555</v>
      </c>
    </row>
    <row r="138" spans="1:74" s="428" customFormat="1" x14ac:dyDescent="0.25">
      <c r="A138" s="345" t="s">
        <v>8431</v>
      </c>
      <c r="B138" s="373"/>
      <c r="C138" s="719">
        <v>46168</v>
      </c>
      <c r="D138" s="373"/>
      <c r="E138" s="346">
        <v>43.345300000000002</v>
      </c>
      <c r="F138" s="373"/>
      <c r="G138" s="347">
        <v>10.2752</v>
      </c>
      <c r="H138" s="374"/>
      <c r="I138" s="348" t="s">
        <v>430</v>
      </c>
      <c r="J138" s="348" t="s">
        <v>430</v>
      </c>
      <c r="K138" s="348" t="s">
        <v>430</v>
      </c>
      <c r="L138" s="348" t="s">
        <v>430</v>
      </c>
      <c r="M138" s="362"/>
      <c r="N138" s="350">
        <v>-40.096200000000003</v>
      </c>
      <c r="O138" s="348">
        <v>3.0794000000000001</v>
      </c>
      <c r="P138" s="348">
        <v>7.0124000000000004</v>
      </c>
      <c r="Q138" s="348">
        <v>-2.2563</v>
      </c>
      <c r="R138" s="348">
        <v>-0.7329</v>
      </c>
      <c r="S138" s="348">
        <v>5.7740999999999998</v>
      </c>
      <c r="T138" s="348" t="s">
        <v>430</v>
      </c>
      <c r="U138" s="354" t="s">
        <v>430</v>
      </c>
      <c r="V138" s="348" t="s">
        <v>430</v>
      </c>
      <c r="W138" s="348" t="s">
        <v>430</v>
      </c>
      <c r="X138" s="348" t="s">
        <v>430</v>
      </c>
      <c r="Y138" s="375" t="s">
        <v>430</v>
      </c>
      <c r="Z138" s="348" t="s">
        <v>430</v>
      </c>
      <c r="AA138" s="348">
        <v>2.8828</v>
      </c>
      <c r="AB138" s="348" t="s">
        <v>430</v>
      </c>
      <c r="AC138" s="348" t="s">
        <v>430</v>
      </c>
      <c r="AD138" s="348" t="s">
        <v>430</v>
      </c>
      <c r="AE138" s="348">
        <v>3.8048999999999999</v>
      </c>
      <c r="AF138" s="348">
        <v>9.3877000000000006</v>
      </c>
      <c r="AG138" s="569"/>
      <c r="AH138" s="346">
        <v>107</v>
      </c>
      <c r="AI138" s="346">
        <v>78</v>
      </c>
      <c r="AJ138" s="346">
        <v>47</v>
      </c>
      <c r="AK138" s="346">
        <v>114</v>
      </c>
      <c r="AL138" s="346">
        <v>107</v>
      </c>
      <c r="AM138" s="346">
        <v>114</v>
      </c>
      <c r="AN138" s="346" t="s">
        <v>430</v>
      </c>
      <c r="AO138" s="572" t="s">
        <v>430</v>
      </c>
      <c r="AP138" s="346" t="s">
        <v>430</v>
      </c>
      <c r="AQ138" s="346" t="s">
        <v>430</v>
      </c>
      <c r="AR138" s="346" t="s">
        <v>430</v>
      </c>
      <c r="AS138" s="346" t="s">
        <v>430</v>
      </c>
      <c r="AT138" s="346" t="s">
        <v>430</v>
      </c>
      <c r="AU138" s="346">
        <v>114</v>
      </c>
      <c r="AV138" s="346" t="s">
        <v>430</v>
      </c>
      <c r="AW138" s="346" t="s">
        <v>430</v>
      </c>
      <c r="AX138" s="346" t="s">
        <v>430</v>
      </c>
      <c r="AY138" s="346">
        <v>114</v>
      </c>
      <c r="AZ138" s="584"/>
      <c r="BA138" s="467">
        <v>94.34</v>
      </c>
      <c r="BB138" s="348" t="s">
        <v>430</v>
      </c>
      <c r="BC138" s="348" t="s">
        <v>430</v>
      </c>
      <c r="BD138" s="348" t="s">
        <v>430</v>
      </c>
      <c r="BE138" s="375" t="s">
        <v>430</v>
      </c>
      <c r="BF138" s="375">
        <v>5.66</v>
      </c>
      <c r="BG138" s="374"/>
      <c r="BH138" s="594">
        <v>5.66</v>
      </c>
      <c r="BI138" s="348" t="s">
        <v>430</v>
      </c>
      <c r="BJ138" s="348" t="s">
        <v>430</v>
      </c>
      <c r="BK138" s="348" t="s">
        <v>430</v>
      </c>
      <c r="BL138" s="348" t="s">
        <v>430</v>
      </c>
      <c r="BM138" s="375">
        <v>94.34</v>
      </c>
      <c r="BN138" s="375" t="s">
        <v>430</v>
      </c>
      <c r="BO138" s="375" t="s">
        <v>430</v>
      </c>
      <c r="BP138" s="375" t="s">
        <v>430</v>
      </c>
      <c r="BQ138" s="375" t="s">
        <v>430</v>
      </c>
      <c r="BR138" s="374"/>
      <c r="BS138" s="468" t="s">
        <v>430</v>
      </c>
      <c r="BT138" s="348" t="s">
        <v>430</v>
      </c>
      <c r="BU138" s="374"/>
      <c r="BV138" s="430" t="s">
        <v>555</v>
      </c>
    </row>
    <row r="139" spans="1:74" s="428" customFormat="1" x14ac:dyDescent="0.25">
      <c r="A139" s="345" t="s">
        <v>8432</v>
      </c>
      <c r="B139" s="373"/>
      <c r="C139" s="719">
        <v>44995</v>
      </c>
      <c r="D139" s="373"/>
      <c r="E139" s="346">
        <v>40.569699999999997</v>
      </c>
      <c r="F139" s="373"/>
      <c r="G139" s="347">
        <v>12.9941</v>
      </c>
      <c r="H139" s="374"/>
      <c r="I139" s="843">
        <v>1.02</v>
      </c>
      <c r="J139" s="843">
        <v>6.17</v>
      </c>
      <c r="K139" s="843">
        <v>0.96</v>
      </c>
      <c r="L139" s="843">
        <v>0.99</v>
      </c>
      <c r="M139" s="362"/>
      <c r="N139" s="350">
        <v>10.1151</v>
      </c>
      <c r="O139" s="348">
        <v>7.3076999999999996</v>
      </c>
      <c r="P139" s="348">
        <v>6.9513999999999996</v>
      </c>
      <c r="Q139" s="348">
        <v>5.3277999999999999</v>
      </c>
      <c r="R139" s="348">
        <v>4.7855999999999996</v>
      </c>
      <c r="S139" s="348">
        <v>7.2881999999999998</v>
      </c>
      <c r="T139" s="348">
        <v>5.8091999999999997</v>
      </c>
      <c r="U139" s="354">
        <v>5.8708999999999998</v>
      </c>
      <c r="V139" s="348">
        <v>6.1150000000000002</v>
      </c>
      <c r="W139" s="348">
        <v>7.1773999999999996</v>
      </c>
      <c r="X139" s="348">
        <v>7.5984999999999996</v>
      </c>
      <c r="Y139" s="375" t="s">
        <v>430</v>
      </c>
      <c r="Z139" s="348" t="s">
        <v>430</v>
      </c>
      <c r="AA139" s="348">
        <v>6.1719999999999997</v>
      </c>
      <c r="AB139" s="348">
        <v>6.2912999999999997</v>
      </c>
      <c r="AC139" s="348">
        <v>5.8432000000000004</v>
      </c>
      <c r="AD139" s="348">
        <v>6.0148000000000001</v>
      </c>
      <c r="AE139" s="348">
        <v>7.2615999999999996</v>
      </c>
      <c r="AF139" s="348">
        <v>7.7545000000000002</v>
      </c>
      <c r="AG139" s="569"/>
      <c r="AH139" s="346">
        <v>35</v>
      </c>
      <c r="AI139" s="346">
        <v>39</v>
      </c>
      <c r="AJ139" s="346">
        <v>48</v>
      </c>
      <c r="AK139" s="346">
        <v>74</v>
      </c>
      <c r="AL139" s="346">
        <v>52</v>
      </c>
      <c r="AM139" s="346">
        <v>41</v>
      </c>
      <c r="AN139" s="346">
        <v>54</v>
      </c>
      <c r="AO139" s="572">
        <v>46</v>
      </c>
      <c r="AP139" s="346">
        <v>42</v>
      </c>
      <c r="AQ139" s="346">
        <v>17</v>
      </c>
      <c r="AR139" s="346">
        <v>25</v>
      </c>
      <c r="AS139" s="346" t="s">
        <v>430</v>
      </c>
      <c r="AT139" s="346" t="s">
        <v>430</v>
      </c>
      <c r="AU139" s="346">
        <v>34</v>
      </c>
      <c r="AV139" s="346">
        <v>100</v>
      </c>
      <c r="AW139" s="346">
        <v>51</v>
      </c>
      <c r="AX139" s="346">
        <v>43</v>
      </c>
      <c r="AY139" s="346">
        <v>80</v>
      </c>
      <c r="AZ139" s="584"/>
      <c r="BA139" s="467">
        <v>95.43</v>
      </c>
      <c r="BB139" s="348" t="s">
        <v>430</v>
      </c>
      <c r="BC139" s="348" t="s">
        <v>430</v>
      </c>
      <c r="BD139" s="348" t="s">
        <v>430</v>
      </c>
      <c r="BE139" s="375" t="s">
        <v>430</v>
      </c>
      <c r="BF139" s="375">
        <v>4.57</v>
      </c>
      <c r="BG139" s="374"/>
      <c r="BH139" s="594">
        <v>4.57</v>
      </c>
      <c r="BI139" s="348" t="s">
        <v>430</v>
      </c>
      <c r="BJ139" s="348" t="s">
        <v>430</v>
      </c>
      <c r="BK139" s="348" t="s">
        <v>430</v>
      </c>
      <c r="BL139" s="348" t="s">
        <v>430</v>
      </c>
      <c r="BM139" s="375">
        <v>95.43</v>
      </c>
      <c r="BN139" s="375" t="s">
        <v>430</v>
      </c>
      <c r="BO139" s="375" t="s">
        <v>430</v>
      </c>
      <c r="BP139" s="375" t="s">
        <v>430</v>
      </c>
      <c r="BQ139" s="375" t="s">
        <v>430</v>
      </c>
      <c r="BR139" s="374"/>
      <c r="BS139" s="468" t="s">
        <v>430</v>
      </c>
      <c r="BT139" s="348" t="s">
        <v>430</v>
      </c>
      <c r="BU139" s="374"/>
      <c r="BV139" s="430" t="s">
        <v>555</v>
      </c>
    </row>
    <row r="140" spans="1:74" s="428" customFormat="1" ht="11" x14ac:dyDescent="0.3">
      <c r="A140" s="845" t="s">
        <v>8433</v>
      </c>
      <c r="B140" s="846"/>
      <c r="C140" s="847">
        <v>45379</v>
      </c>
      <c r="D140" s="846"/>
      <c r="E140" s="848">
        <v>37.68</v>
      </c>
      <c r="F140" s="846"/>
      <c r="G140" s="849" t="s">
        <v>430</v>
      </c>
      <c r="H140" s="851"/>
      <c r="I140" s="850" t="s">
        <v>430</v>
      </c>
      <c r="J140" s="850" t="s">
        <v>430</v>
      </c>
      <c r="K140" s="850" t="s">
        <v>430</v>
      </c>
      <c r="L140" s="850" t="s">
        <v>430</v>
      </c>
      <c r="M140" s="855"/>
      <c r="N140" s="852" t="s">
        <v>430</v>
      </c>
      <c r="O140" s="850" t="s">
        <v>430</v>
      </c>
      <c r="P140" s="850" t="s">
        <v>430</v>
      </c>
      <c r="Q140" s="850" t="s">
        <v>430</v>
      </c>
      <c r="R140" s="850" t="s">
        <v>430</v>
      </c>
      <c r="S140" s="850" t="s">
        <v>430</v>
      </c>
      <c r="T140" s="850" t="s">
        <v>430</v>
      </c>
      <c r="U140" s="860" t="s">
        <v>430</v>
      </c>
      <c r="V140" s="850" t="s">
        <v>430</v>
      </c>
      <c r="W140" s="850" t="s">
        <v>430</v>
      </c>
      <c r="X140" s="850" t="s">
        <v>430</v>
      </c>
      <c r="Y140" s="856" t="s">
        <v>430</v>
      </c>
      <c r="Z140" s="850" t="s">
        <v>430</v>
      </c>
      <c r="AA140" s="850" t="s">
        <v>430</v>
      </c>
      <c r="AB140" s="850" t="s">
        <v>430</v>
      </c>
      <c r="AC140" s="850" t="s">
        <v>430</v>
      </c>
      <c r="AD140" s="850" t="s">
        <v>430</v>
      </c>
      <c r="AE140" s="850" t="s">
        <v>430</v>
      </c>
      <c r="AF140" s="850" t="s">
        <v>430</v>
      </c>
      <c r="AG140" s="948"/>
      <c r="AH140" s="848" t="s">
        <v>430</v>
      </c>
      <c r="AI140" s="848" t="s">
        <v>430</v>
      </c>
      <c r="AJ140" s="848" t="s">
        <v>430</v>
      </c>
      <c r="AK140" s="848" t="s">
        <v>430</v>
      </c>
      <c r="AL140" s="848" t="s">
        <v>430</v>
      </c>
      <c r="AM140" s="848" t="s">
        <v>430</v>
      </c>
      <c r="AN140" s="848" t="s">
        <v>430</v>
      </c>
      <c r="AO140" s="949" t="s">
        <v>430</v>
      </c>
      <c r="AP140" s="848" t="s">
        <v>430</v>
      </c>
      <c r="AQ140" s="848" t="s">
        <v>430</v>
      </c>
      <c r="AR140" s="848" t="s">
        <v>430</v>
      </c>
      <c r="AS140" s="848" t="s">
        <v>430</v>
      </c>
      <c r="AT140" s="848" t="s">
        <v>430</v>
      </c>
      <c r="AU140" s="848" t="s">
        <v>430</v>
      </c>
      <c r="AV140" s="848" t="s">
        <v>430</v>
      </c>
      <c r="AW140" s="848" t="s">
        <v>430</v>
      </c>
      <c r="AX140" s="848" t="s">
        <v>430</v>
      </c>
      <c r="AY140" s="848" t="s">
        <v>430</v>
      </c>
      <c r="AZ140" s="950"/>
      <c r="BA140" s="857" t="s">
        <v>430</v>
      </c>
      <c r="BB140" s="850" t="s">
        <v>430</v>
      </c>
      <c r="BC140" s="850" t="s">
        <v>430</v>
      </c>
      <c r="BD140" s="850" t="s">
        <v>430</v>
      </c>
      <c r="BE140" s="856" t="s">
        <v>430</v>
      </c>
      <c r="BF140" s="856" t="s">
        <v>430</v>
      </c>
      <c r="BG140" s="851"/>
      <c r="BH140" s="951" t="s">
        <v>430</v>
      </c>
      <c r="BI140" s="850" t="s">
        <v>430</v>
      </c>
      <c r="BJ140" s="850" t="s">
        <v>430</v>
      </c>
      <c r="BK140" s="850" t="s">
        <v>430</v>
      </c>
      <c r="BL140" s="850" t="s">
        <v>430</v>
      </c>
      <c r="BM140" s="856" t="s">
        <v>430</v>
      </c>
      <c r="BN140" s="856" t="s">
        <v>430</v>
      </c>
      <c r="BO140" s="856" t="s">
        <v>430</v>
      </c>
      <c r="BP140" s="856" t="s">
        <v>430</v>
      </c>
      <c r="BQ140" s="856" t="s">
        <v>430</v>
      </c>
      <c r="BR140" s="851"/>
      <c r="BS140" s="858" t="s">
        <v>430</v>
      </c>
      <c r="BT140" s="850" t="s">
        <v>430</v>
      </c>
      <c r="BU140" s="851"/>
      <c r="BV140" s="908" t="s">
        <v>555</v>
      </c>
    </row>
    <row r="141" spans="1:74" s="428" customFormat="1" x14ac:dyDescent="0.25">
      <c r="A141" s="345" t="s">
        <v>8434</v>
      </c>
      <c r="B141" s="373"/>
      <c r="C141" s="719">
        <v>44984</v>
      </c>
      <c r="D141" s="373"/>
      <c r="E141" s="346">
        <v>36.245100000000001</v>
      </c>
      <c r="F141" s="373"/>
      <c r="G141" s="347">
        <v>12.969799999999999</v>
      </c>
      <c r="H141" s="374"/>
      <c r="I141" s="843">
        <v>0.94</v>
      </c>
      <c r="J141" s="843">
        <v>6.0094399999999997</v>
      </c>
      <c r="K141" s="843">
        <v>0.88</v>
      </c>
      <c r="L141" s="843">
        <v>0.91</v>
      </c>
      <c r="M141" s="362"/>
      <c r="N141" s="350">
        <v>6.7553999999999998</v>
      </c>
      <c r="O141" s="348">
        <v>6.4762000000000004</v>
      </c>
      <c r="P141" s="348">
        <v>5.3928000000000003</v>
      </c>
      <c r="Q141" s="348">
        <v>5.0552999999999999</v>
      </c>
      <c r="R141" s="348">
        <v>4.7671000000000001</v>
      </c>
      <c r="S141" s="348">
        <v>6.8680000000000003</v>
      </c>
      <c r="T141" s="348">
        <v>5.6033999999999997</v>
      </c>
      <c r="U141" s="354">
        <v>5.7748999999999997</v>
      </c>
      <c r="V141" s="348">
        <v>5.9953000000000003</v>
      </c>
      <c r="W141" s="348">
        <v>7.0724999999999998</v>
      </c>
      <c r="X141" s="348">
        <v>7.4850000000000003</v>
      </c>
      <c r="Y141" s="375" t="s">
        <v>430</v>
      </c>
      <c r="Z141" s="348" t="s">
        <v>430</v>
      </c>
      <c r="AA141" s="348">
        <v>5.6276999999999999</v>
      </c>
      <c r="AB141" s="348">
        <v>6.0190999999999999</v>
      </c>
      <c r="AC141" s="348">
        <v>5.6993</v>
      </c>
      <c r="AD141" s="348">
        <v>5.8665000000000003</v>
      </c>
      <c r="AE141" s="348">
        <v>6.3148</v>
      </c>
      <c r="AF141" s="348">
        <v>7.6289999999999996</v>
      </c>
      <c r="AG141" s="569"/>
      <c r="AH141" s="346">
        <v>40</v>
      </c>
      <c r="AI141" s="346">
        <v>45</v>
      </c>
      <c r="AJ141" s="346">
        <v>77</v>
      </c>
      <c r="AK141" s="346">
        <v>80</v>
      </c>
      <c r="AL141" s="346">
        <v>53</v>
      </c>
      <c r="AM141" s="346">
        <v>62</v>
      </c>
      <c r="AN141" s="346">
        <v>62</v>
      </c>
      <c r="AO141" s="572">
        <v>51</v>
      </c>
      <c r="AP141" s="346">
        <v>54</v>
      </c>
      <c r="AQ141" s="346">
        <v>34</v>
      </c>
      <c r="AR141" s="346">
        <v>45</v>
      </c>
      <c r="AS141" s="346" t="s">
        <v>430</v>
      </c>
      <c r="AT141" s="346" t="s">
        <v>430</v>
      </c>
      <c r="AU141" s="346">
        <v>46</v>
      </c>
      <c r="AV141" s="346">
        <v>105</v>
      </c>
      <c r="AW141" s="346">
        <v>60</v>
      </c>
      <c r="AX141" s="346">
        <v>58</v>
      </c>
      <c r="AY141" s="346">
        <v>88</v>
      </c>
      <c r="AZ141" s="584"/>
      <c r="BA141" s="467">
        <v>95.95</v>
      </c>
      <c r="BB141" s="348" t="s">
        <v>430</v>
      </c>
      <c r="BC141" s="348" t="s">
        <v>430</v>
      </c>
      <c r="BD141" s="348" t="s">
        <v>430</v>
      </c>
      <c r="BE141" s="375" t="s">
        <v>430</v>
      </c>
      <c r="BF141" s="375">
        <v>4.05</v>
      </c>
      <c r="BG141" s="374"/>
      <c r="BH141" s="594">
        <v>4.05</v>
      </c>
      <c r="BI141" s="348" t="s">
        <v>430</v>
      </c>
      <c r="BJ141" s="348" t="s">
        <v>430</v>
      </c>
      <c r="BK141" s="348" t="s">
        <v>430</v>
      </c>
      <c r="BL141" s="348" t="s">
        <v>430</v>
      </c>
      <c r="BM141" s="375">
        <v>95.95</v>
      </c>
      <c r="BN141" s="375" t="s">
        <v>430</v>
      </c>
      <c r="BO141" s="375" t="s">
        <v>430</v>
      </c>
      <c r="BP141" s="375" t="s">
        <v>430</v>
      </c>
      <c r="BQ141" s="375" t="s">
        <v>430</v>
      </c>
      <c r="BR141" s="374"/>
      <c r="BS141" s="468" t="s">
        <v>430</v>
      </c>
      <c r="BT141" s="348" t="s">
        <v>430</v>
      </c>
      <c r="BU141" s="374"/>
      <c r="BV141" s="430" t="s">
        <v>555</v>
      </c>
    </row>
    <row r="142" spans="1:74" s="428" customFormat="1" x14ac:dyDescent="0.25">
      <c r="A142" s="345" t="s">
        <v>8435</v>
      </c>
      <c r="B142" s="373"/>
      <c r="C142" s="719">
        <v>44897</v>
      </c>
      <c r="D142" s="373"/>
      <c r="E142" s="841">
        <v>33.68</v>
      </c>
      <c r="F142" s="373"/>
      <c r="G142" s="347" t="s">
        <v>430</v>
      </c>
      <c r="H142" s="374"/>
      <c r="I142" s="348" t="s">
        <v>430</v>
      </c>
      <c r="J142" s="348" t="s">
        <v>430</v>
      </c>
      <c r="K142" s="348" t="s">
        <v>430</v>
      </c>
      <c r="L142" s="348" t="s">
        <v>430</v>
      </c>
      <c r="M142" s="362"/>
      <c r="N142" s="350" t="s">
        <v>430</v>
      </c>
      <c r="O142" s="348" t="s">
        <v>430</v>
      </c>
      <c r="P142" s="348" t="s">
        <v>430</v>
      </c>
      <c r="Q142" s="348" t="s">
        <v>430</v>
      </c>
      <c r="R142" s="348" t="s">
        <v>430</v>
      </c>
      <c r="S142" s="348" t="s">
        <v>430</v>
      </c>
      <c r="T142" s="348" t="s">
        <v>430</v>
      </c>
      <c r="U142" s="354" t="s">
        <v>430</v>
      </c>
      <c r="V142" s="348" t="s">
        <v>430</v>
      </c>
      <c r="W142" s="348" t="s">
        <v>430</v>
      </c>
      <c r="X142" s="348" t="s">
        <v>430</v>
      </c>
      <c r="Y142" s="375" t="s">
        <v>430</v>
      </c>
      <c r="Z142" s="348" t="s">
        <v>430</v>
      </c>
      <c r="AA142" s="348" t="s">
        <v>430</v>
      </c>
      <c r="AB142" s="348" t="s">
        <v>430</v>
      </c>
      <c r="AC142" s="348" t="s">
        <v>430</v>
      </c>
      <c r="AD142" s="348" t="s">
        <v>430</v>
      </c>
      <c r="AE142" s="348" t="s">
        <v>430</v>
      </c>
      <c r="AF142" s="348" t="s">
        <v>430</v>
      </c>
      <c r="AG142" s="569"/>
      <c r="AH142" s="346" t="s">
        <v>430</v>
      </c>
      <c r="AI142" s="346" t="s">
        <v>430</v>
      </c>
      <c r="AJ142" s="346" t="s">
        <v>430</v>
      </c>
      <c r="AK142" s="346" t="s">
        <v>430</v>
      </c>
      <c r="AL142" s="346" t="s">
        <v>430</v>
      </c>
      <c r="AM142" s="346" t="s">
        <v>430</v>
      </c>
      <c r="AN142" s="346" t="s">
        <v>430</v>
      </c>
      <c r="AO142" s="572" t="s">
        <v>430</v>
      </c>
      <c r="AP142" s="346" t="s">
        <v>430</v>
      </c>
      <c r="AQ142" s="346" t="s">
        <v>430</v>
      </c>
      <c r="AR142" s="346" t="s">
        <v>430</v>
      </c>
      <c r="AS142" s="346" t="s">
        <v>430</v>
      </c>
      <c r="AT142" s="346" t="s">
        <v>430</v>
      </c>
      <c r="AU142" s="346" t="s">
        <v>430</v>
      </c>
      <c r="AV142" s="346" t="s">
        <v>430</v>
      </c>
      <c r="AW142" s="346" t="s">
        <v>430</v>
      </c>
      <c r="AX142" s="346" t="s">
        <v>430</v>
      </c>
      <c r="AY142" s="346" t="s">
        <v>430</v>
      </c>
      <c r="AZ142" s="584"/>
      <c r="BA142" s="467" t="s">
        <v>430</v>
      </c>
      <c r="BB142" s="348" t="s">
        <v>430</v>
      </c>
      <c r="BC142" s="348" t="s">
        <v>430</v>
      </c>
      <c r="BD142" s="348" t="s">
        <v>430</v>
      </c>
      <c r="BE142" s="375" t="s">
        <v>430</v>
      </c>
      <c r="BF142" s="375" t="s">
        <v>430</v>
      </c>
      <c r="BG142" s="374"/>
      <c r="BH142" s="594" t="s">
        <v>430</v>
      </c>
      <c r="BI142" s="348" t="s">
        <v>430</v>
      </c>
      <c r="BJ142" s="348" t="s">
        <v>430</v>
      </c>
      <c r="BK142" s="348" t="s">
        <v>430</v>
      </c>
      <c r="BL142" s="348" t="s">
        <v>430</v>
      </c>
      <c r="BM142" s="375" t="s">
        <v>430</v>
      </c>
      <c r="BN142" s="375" t="s">
        <v>430</v>
      </c>
      <c r="BO142" s="375" t="s">
        <v>430</v>
      </c>
      <c r="BP142" s="375" t="s">
        <v>430</v>
      </c>
      <c r="BQ142" s="375" t="s">
        <v>430</v>
      </c>
      <c r="BR142" s="374"/>
      <c r="BS142" s="468" t="s">
        <v>430</v>
      </c>
      <c r="BT142" s="348" t="s">
        <v>430</v>
      </c>
      <c r="BU142" s="374"/>
      <c r="BV142" s="430" t="s">
        <v>555</v>
      </c>
    </row>
    <row r="143" spans="1:74" s="428" customFormat="1" x14ac:dyDescent="0.25">
      <c r="A143" s="345" t="s">
        <v>8436</v>
      </c>
      <c r="B143" s="373"/>
      <c r="C143" s="719">
        <v>44832</v>
      </c>
      <c r="D143" s="373"/>
      <c r="E143" s="841">
        <v>33.57</v>
      </c>
      <c r="F143" s="373"/>
      <c r="G143" s="347" t="s">
        <v>430</v>
      </c>
      <c r="H143" s="374"/>
      <c r="I143" s="348" t="s">
        <v>430</v>
      </c>
      <c r="J143" s="348" t="s">
        <v>430</v>
      </c>
      <c r="K143" s="348" t="s">
        <v>430</v>
      </c>
      <c r="L143" s="348" t="s">
        <v>430</v>
      </c>
      <c r="M143" s="362"/>
      <c r="N143" s="350" t="s">
        <v>430</v>
      </c>
      <c r="O143" s="348" t="s">
        <v>430</v>
      </c>
      <c r="P143" s="348" t="s">
        <v>430</v>
      </c>
      <c r="Q143" s="348" t="s">
        <v>430</v>
      </c>
      <c r="R143" s="348" t="s">
        <v>430</v>
      </c>
      <c r="S143" s="348" t="s">
        <v>430</v>
      </c>
      <c r="T143" s="348" t="s">
        <v>430</v>
      </c>
      <c r="U143" s="354" t="s">
        <v>430</v>
      </c>
      <c r="V143" s="348" t="s">
        <v>430</v>
      </c>
      <c r="W143" s="348" t="s">
        <v>430</v>
      </c>
      <c r="X143" s="348" t="s">
        <v>430</v>
      </c>
      <c r="Y143" s="375" t="s">
        <v>430</v>
      </c>
      <c r="Z143" s="348" t="s">
        <v>430</v>
      </c>
      <c r="AA143" s="348" t="s">
        <v>430</v>
      </c>
      <c r="AB143" s="348" t="s">
        <v>430</v>
      </c>
      <c r="AC143" s="348" t="s">
        <v>430</v>
      </c>
      <c r="AD143" s="348" t="s">
        <v>430</v>
      </c>
      <c r="AE143" s="348" t="s">
        <v>430</v>
      </c>
      <c r="AF143" s="348" t="s">
        <v>430</v>
      </c>
      <c r="AG143" s="569"/>
      <c r="AH143" s="346" t="s">
        <v>430</v>
      </c>
      <c r="AI143" s="346" t="s">
        <v>430</v>
      </c>
      <c r="AJ143" s="346" t="s">
        <v>430</v>
      </c>
      <c r="AK143" s="346" t="s">
        <v>430</v>
      </c>
      <c r="AL143" s="346" t="s">
        <v>430</v>
      </c>
      <c r="AM143" s="346" t="s">
        <v>430</v>
      </c>
      <c r="AN143" s="346" t="s">
        <v>430</v>
      </c>
      <c r="AO143" s="572" t="s">
        <v>430</v>
      </c>
      <c r="AP143" s="346" t="s">
        <v>430</v>
      </c>
      <c r="AQ143" s="346" t="s">
        <v>430</v>
      </c>
      <c r="AR143" s="346" t="s">
        <v>430</v>
      </c>
      <c r="AS143" s="346" t="s">
        <v>430</v>
      </c>
      <c r="AT143" s="346" t="s">
        <v>430</v>
      </c>
      <c r="AU143" s="346" t="s">
        <v>430</v>
      </c>
      <c r="AV143" s="346" t="s">
        <v>430</v>
      </c>
      <c r="AW143" s="346" t="s">
        <v>430</v>
      </c>
      <c r="AX143" s="346" t="s">
        <v>430</v>
      </c>
      <c r="AY143" s="346" t="s">
        <v>430</v>
      </c>
      <c r="AZ143" s="584"/>
      <c r="BA143" s="467" t="s">
        <v>430</v>
      </c>
      <c r="BB143" s="348" t="s">
        <v>430</v>
      </c>
      <c r="BC143" s="348" t="s">
        <v>430</v>
      </c>
      <c r="BD143" s="348" t="s">
        <v>430</v>
      </c>
      <c r="BE143" s="375" t="s">
        <v>430</v>
      </c>
      <c r="BF143" s="375" t="s">
        <v>430</v>
      </c>
      <c r="BG143" s="374"/>
      <c r="BH143" s="594" t="s">
        <v>430</v>
      </c>
      <c r="BI143" s="348" t="s">
        <v>430</v>
      </c>
      <c r="BJ143" s="348" t="s">
        <v>430</v>
      </c>
      <c r="BK143" s="348" t="s">
        <v>430</v>
      </c>
      <c r="BL143" s="348" t="s">
        <v>430</v>
      </c>
      <c r="BM143" s="375" t="s">
        <v>430</v>
      </c>
      <c r="BN143" s="375" t="s">
        <v>430</v>
      </c>
      <c r="BO143" s="375" t="s">
        <v>430</v>
      </c>
      <c r="BP143" s="375" t="s">
        <v>430</v>
      </c>
      <c r="BQ143" s="375" t="s">
        <v>430</v>
      </c>
      <c r="BR143" s="374"/>
      <c r="BS143" s="468" t="s">
        <v>430</v>
      </c>
      <c r="BT143" s="348" t="s">
        <v>430</v>
      </c>
      <c r="BU143" s="374"/>
      <c r="BV143" s="430" t="s">
        <v>555</v>
      </c>
    </row>
    <row r="144" spans="1:74" s="428" customFormat="1" x14ac:dyDescent="0.25">
      <c r="A144" s="345" t="s">
        <v>8437</v>
      </c>
      <c r="B144" s="373"/>
      <c r="C144" s="719">
        <v>44988</v>
      </c>
      <c r="D144" s="373"/>
      <c r="E144" s="346">
        <v>32.433500000000002</v>
      </c>
      <c r="F144" s="373"/>
      <c r="G144" s="347">
        <v>12.992900000000001</v>
      </c>
      <c r="H144" s="374"/>
      <c r="I144" s="348">
        <v>1.5566</v>
      </c>
      <c r="J144" s="843">
        <v>6.94</v>
      </c>
      <c r="K144" s="843">
        <v>1.49</v>
      </c>
      <c r="L144" s="843">
        <v>1.55</v>
      </c>
      <c r="M144" s="362"/>
      <c r="N144" s="350">
        <v>7.3055000000000003</v>
      </c>
      <c r="O144" s="348">
        <v>5.9960000000000004</v>
      </c>
      <c r="P144" s="348">
        <v>7.3544999999999998</v>
      </c>
      <c r="Q144" s="348">
        <v>9.1014999999999997</v>
      </c>
      <c r="R144" s="348">
        <v>4.6307</v>
      </c>
      <c r="S144" s="348">
        <v>7.0167999999999999</v>
      </c>
      <c r="T144" s="348">
        <v>5.3819999999999997</v>
      </c>
      <c r="U144" s="354">
        <v>5.5236000000000001</v>
      </c>
      <c r="V144" s="348">
        <v>6.1398999999999999</v>
      </c>
      <c r="W144" s="348">
        <v>7.1620999999999997</v>
      </c>
      <c r="X144" s="348">
        <v>7.5925000000000002</v>
      </c>
      <c r="Y144" s="375" t="s">
        <v>430</v>
      </c>
      <c r="Z144" s="348" t="s">
        <v>430</v>
      </c>
      <c r="AA144" s="348">
        <v>5.8490000000000002</v>
      </c>
      <c r="AB144" s="348">
        <v>6.7756999999999996</v>
      </c>
      <c r="AC144" s="348">
        <v>5.4157999999999999</v>
      </c>
      <c r="AD144" s="348">
        <v>5.9298999999999999</v>
      </c>
      <c r="AE144" s="348">
        <v>12.6006</v>
      </c>
      <c r="AF144" s="348">
        <v>7.7079000000000004</v>
      </c>
      <c r="AG144" s="569"/>
      <c r="AH144" s="346">
        <v>37</v>
      </c>
      <c r="AI144" s="346">
        <v>48</v>
      </c>
      <c r="AJ144" s="346">
        <v>43</v>
      </c>
      <c r="AK144" s="346">
        <v>21</v>
      </c>
      <c r="AL144" s="346">
        <v>54</v>
      </c>
      <c r="AM144" s="346">
        <v>56</v>
      </c>
      <c r="AN144" s="346">
        <v>75</v>
      </c>
      <c r="AO144" s="572">
        <v>73</v>
      </c>
      <c r="AP144" s="346">
        <v>39</v>
      </c>
      <c r="AQ144" s="346">
        <v>20</v>
      </c>
      <c r="AR144" s="346">
        <v>27</v>
      </c>
      <c r="AS144" s="346" t="s">
        <v>430</v>
      </c>
      <c r="AT144" s="346" t="s">
        <v>430</v>
      </c>
      <c r="AU144" s="346">
        <v>40</v>
      </c>
      <c r="AV144" s="346">
        <v>77</v>
      </c>
      <c r="AW144" s="346">
        <v>80</v>
      </c>
      <c r="AX144" s="346">
        <v>51</v>
      </c>
      <c r="AY144" s="346">
        <v>18</v>
      </c>
      <c r="AZ144" s="584"/>
      <c r="BA144" s="467">
        <v>71.89</v>
      </c>
      <c r="BB144" s="348">
        <v>23.55</v>
      </c>
      <c r="BC144" s="348" t="s">
        <v>430</v>
      </c>
      <c r="BD144" s="348" t="s">
        <v>430</v>
      </c>
      <c r="BE144" s="375" t="s">
        <v>430</v>
      </c>
      <c r="BF144" s="375">
        <v>4.5599999999999996</v>
      </c>
      <c r="BG144" s="374"/>
      <c r="BH144" s="594">
        <v>4.5599999999999996</v>
      </c>
      <c r="BI144" s="348" t="s">
        <v>430</v>
      </c>
      <c r="BJ144" s="348" t="s">
        <v>430</v>
      </c>
      <c r="BK144" s="348">
        <v>23.55</v>
      </c>
      <c r="BL144" s="348" t="s">
        <v>430</v>
      </c>
      <c r="BM144" s="375">
        <v>71.89</v>
      </c>
      <c r="BN144" s="375" t="s">
        <v>430</v>
      </c>
      <c r="BO144" s="375" t="s">
        <v>430</v>
      </c>
      <c r="BP144" s="375" t="s">
        <v>430</v>
      </c>
      <c r="BQ144" s="375" t="s">
        <v>430</v>
      </c>
      <c r="BR144" s="374"/>
      <c r="BS144" s="468" t="s">
        <v>430</v>
      </c>
      <c r="BT144" s="348" t="s">
        <v>430</v>
      </c>
      <c r="BU144" s="374"/>
      <c r="BV144" s="430" t="s">
        <v>555</v>
      </c>
    </row>
    <row r="145" spans="1:74" s="428" customFormat="1" x14ac:dyDescent="0.25">
      <c r="A145" s="345" t="s">
        <v>8438</v>
      </c>
      <c r="B145" s="373"/>
      <c r="C145" s="719">
        <v>46218</v>
      </c>
      <c r="D145" s="373"/>
      <c r="E145" s="346">
        <v>32.619799999999998</v>
      </c>
      <c r="F145" s="373"/>
      <c r="G145" s="347">
        <v>9.9938000000000002</v>
      </c>
      <c r="H145" s="374"/>
      <c r="I145" s="348" t="s">
        <v>430</v>
      </c>
      <c r="J145" s="348" t="s">
        <v>430</v>
      </c>
      <c r="K145" s="348" t="s">
        <v>430</v>
      </c>
      <c r="L145" s="348" t="s">
        <v>430</v>
      </c>
      <c r="M145" s="362"/>
      <c r="N145" s="350">
        <v>-42.317100000000003</v>
      </c>
      <c r="O145" s="348">
        <v>7.6745999999999999</v>
      </c>
      <c r="P145" s="348">
        <v>-5.2122999999999999</v>
      </c>
      <c r="Q145" s="348">
        <v>-12.0487</v>
      </c>
      <c r="R145" s="348">
        <v>-9.3155999999999999</v>
      </c>
      <c r="S145" s="348" t="s">
        <v>430</v>
      </c>
      <c r="T145" s="348" t="s">
        <v>430</v>
      </c>
      <c r="U145" s="354" t="s">
        <v>430</v>
      </c>
      <c r="V145" s="348" t="s">
        <v>430</v>
      </c>
      <c r="W145" s="348" t="s">
        <v>430</v>
      </c>
      <c r="X145" s="348" t="s">
        <v>430</v>
      </c>
      <c r="Y145" s="375" t="s">
        <v>430</v>
      </c>
      <c r="Z145" s="348" t="s">
        <v>430</v>
      </c>
      <c r="AA145" s="348" t="s">
        <v>430</v>
      </c>
      <c r="AB145" s="348" t="s">
        <v>430</v>
      </c>
      <c r="AC145" s="348" t="s">
        <v>430</v>
      </c>
      <c r="AD145" s="348" t="s">
        <v>430</v>
      </c>
      <c r="AE145" s="348">
        <v>-9.8709000000000007</v>
      </c>
      <c r="AF145" s="348">
        <v>-0.39700000000000002</v>
      </c>
      <c r="AG145" s="569"/>
      <c r="AH145" s="346">
        <v>113</v>
      </c>
      <c r="AI145" s="346">
        <v>34</v>
      </c>
      <c r="AJ145" s="346">
        <v>133</v>
      </c>
      <c r="AK145" s="346">
        <v>130</v>
      </c>
      <c r="AL145" s="346">
        <v>131</v>
      </c>
      <c r="AM145" s="346" t="s">
        <v>430</v>
      </c>
      <c r="AN145" s="346" t="s">
        <v>430</v>
      </c>
      <c r="AO145" s="572" t="s">
        <v>430</v>
      </c>
      <c r="AP145" s="346" t="s">
        <v>430</v>
      </c>
      <c r="AQ145" s="346" t="s">
        <v>430</v>
      </c>
      <c r="AR145" s="346" t="s">
        <v>430</v>
      </c>
      <c r="AS145" s="346" t="s">
        <v>430</v>
      </c>
      <c r="AT145" s="346" t="s">
        <v>430</v>
      </c>
      <c r="AU145" s="346" t="s">
        <v>430</v>
      </c>
      <c r="AV145" s="346" t="s">
        <v>430</v>
      </c>
      <c r="AW145" s="346" t="s">
        <v>430</v>
      </c>
      <c r="AX145" s="346" t="s">
        <v>430</v>
      </c>
      <c r="AY145" s="346">
        <v>132</v>
      </c>
      <c r="AZ145" s="584"/>
      <c r="BA145" s="467">
        <v>95.12</v>
      </c>
      <c r="BB145" s="348" t="s">
        <v>430</v>
      </c>
      <c r="BC145" s="348" t="s">
        <v>430</v>
      </c>
      <c r="BD145" s="348" t="s">
        <v>430</v>
      </c>
      <c r="BE145" s="375" t="s">
        <v>430</v>
      </c>
      <c r="BF145" s="375">
        <v>4.88</v>
      </c>
      <c r="BG145" s="374"/>
      <c r="BH145" s="594">
        <v>4.88</v>
      </c>
      <c r="BI145" s="348" t="s">
        <v>430</v>
      </c>
      <c r="BJ145" s="348" t="s">
        <v>430</v>
      </c>
      <c r="BK145" s="348" t="s">
        <v>430</v>
      </c>
      <c r="BL145" s="348" t="s">
        <v>430</v>
      </c>
      <c r="BM145" s="375">
        <v>95.12</v>
      </c>
      <c r="BN145" s="375" t="s">
        <v>430</v>
      </c>
      <c r="BO145" s="375" t="s">
        <v>430</v>
      </c>
      <c r="BP145" s="375" t="s">
        <v>430</v>
      </c>
      <c r="BQ145" s="375" t="s">
        <v>430</v>
      </c>
      <c r="BR145" s="374"/>
      <c r="BS145" s="468" t="s">
        <v>430</v>
      </c>
      <c r="BT145" s="348" t="s">
        <v>430</v>
      </c>
      <c r="BU145" s="374"/>
      <c r="BV145" s="430" t="s">
        <v>555</v>
      </c>
    </row>
    <row r="146" spans="1:74" s="428" customFormat="1" x14ac:dyDescent="0.25">
      <c r="A146" s="345" t="s">
        <v>8439</v>
      </c>
      <c r="B146" s="373"/>
      <c r="C146" s="719">
        <v>45887</v>
      </c>
      <c r="D146" s="373"/>
      <c r="E146" s="346">
        <v>31.714200000000002</v>
      </c>
      <c r="F146" s="373"/>
      <c r="G146" s="347">
        <v>10.402900000000001</v>
      </c>
      <c r="H146" s="374"/>
      <c r="I146" s="843">
        <v>9.4</v>
      </c>
      <c r="J146" s="843">
        <v>6.81</v>
      </c>
      <c r="K146" s="843">
        <v>6.7</v>
      </c>
      <c r="L146" s="843">
        <v>7</v>
      </c>
      <c r="M146" s="362"/>
      <c r="N146" s="350">
        <v>-32.250900000000001</v>
      </c>
      <c r="O146" s="348">
        <v>-6.8963999999999999</v>
      </c>
      <c r="P146" s="348">
        <v>3.2601</v>
      </c>
      <c r="Q146" s="348">
        <v>-8.2940000000000005</v>
      </c>
      <c r="R146" s="348">
        <v>-8.5505999999999993</v>
      </c>
      <c r="S146" s="348">
        <v>5.3063000000000002</v>
      </c>
      <c r="T146" s="348">
        <v>2.4712000000000001</v>
      </c>
      <c r="U146" s="354">
        <v>3.8809999999999998</v>
      </c>
      <c r="V146" s="348">
        <v>3.5001000000000002</v>
      </c>
      <c r="W146" s="348" t="s">
        <v>430</v>
      </c>
      <c r="X146" s="348" t="s">
        <v>430</v>
      </c>
      <c r="Y146" s="375" t="s">
        <v>430</v>
      </c>
      <c r="Z146" s="348" t="s">
        <v>430</v>
      </c>
      <c r="AA146" s="348">
        <v>-0.49170000000000003</v>
      </c>
      <c r="AB146" s="348">
        <v>7.5152999999999999</v>
      </c>
      <c r="AC146" s="348">
        <v>3.3532000000000002</v>
      </c>
      <c r="AD146" s="348">
        <v>3.8689</v>
      </c>
      <c r="AE146" s="348">
        <v>1.9308000000000001</v>
      </c>
      <c r="AF146" s="348">
        <v>3.7856999999999998</v>
      </c>
      <c r="AG146" s="569"/>
      <c r="AH146" s="346">
        <v>106</v>
      </c>
      <c r="AI146" s="346">
        <v>125</v>
      </c>
      <c r="AJ146" s="346">
        <v>106</v>
      </c>
      <c r="AK146" s="346">
        <v>128</v>
      </c>
      <c r="AL146" s="346">
        <v>129</v>
      </c>
      <c r="AM146" s="346">
        <v>128</v>
      </c>
      <c r="AN146" s="346">
        <v>124</v>
      </c>
      <c r="AO146" s="572">
        <v>120</v>
      </c>
      <c r="AP146" s="346">
        <v>118</v>
      </c>
      <c r="AQ146" s="346" t="s">
        <v>430</v>
      </c>
      <c r="AR146" s="346" t="s">
        <v>430</v>
      </c>
      <c r="AS146" s="346" t="s">
        <v>430</v>
      </c>
      <c r="AT146" s="346" t="s">
        <v>430</v>
      </c>
      <c r="AU146" s="346">
        <v>130</v>
      </c>
      <c r="AV146" s="346">
        <v>48</v>
      </c>
      <c r="AW146" s="346">
        <v>123</v>
      </c>
      <c r="AX146" s="346">
        <v>121</v>
      </c>
      <c r="AY146" s="346">
        <v>122</v>
      </c>
      <c r="AZ146" s="584"/>
      <c r="BA146" s="467">
        <v>97.54</v>
      </c>
      <c r="BB146" s="348" t="s">
        <v>430</v>
      </c>
      <c r="BC146" s="348" t="s">
        <v>430</v>
      </c>
      <c r="BD146" s="348" t="s">
        <v>430</v>
      </c>
      <c r="BE146" s="375" t="s">
        <v>430</v>
      </c>
      <c r="BF146" s="375">
        <v>2.46</v>
      </c>
      <c r="BG146" s="374"/>
      <c r="BH146" s="594">
        <v>2.46</v>
      </c>
      <c r="BI146" s="348" t="s">
        <v>430</v>
      </c>
      <c r="BJ146" s="348" t="s">
        <v>430</v>
      </c>
      <c r="BK146" s="348" t="s">
        <v>430</v>
      </c>
      <c r="BL146" s="348" t="s">
        <v>430</v>
      </c>
      <c r="BM146" s="375">
        <v>97.54</v>
      </c>
      <c r="BN146" s="375" t="s">
        <v>430</v>
      </c>
      <c r="BO146" s="375" t="s">
        <v>430</v>
      </c>
      <c r="BP146" s="375" t="s">
        <v>430</v>
      </c>
      <c r="BQ146" s="375" t="s">
        <v>430</v>
      </c>
      <c r="BR146" s="374"/>
      <c r="BS146" s="468" t="s">
        <v>430</v>
      </c>
      <c r="BT146" s="348" t="s">
        <v>430</v>
      </c>
      <c r="BU146" s="374"/>
      <c r="BV146" s="430" t="s">
        <v>555</v>
      </c>
    </row>
    <row r="147" spans="1:74" s="428" customFormat="1" x14ac:dyDescent="0.25">
      <c r="A147" s="345" t="s">
        <v>8440</v>
      </c>
      <c r="B147" s="373"/>
      <c r="C147" s="719">
        <v>46093</v>
      </c>
      <c r="D147" s="373"/>
      <c r="E147" s="346">
        <v>30.845300000000002</v>
      </c>
      <c r="F147" s="373"/>
      <c r="G147" s="347">
        <v>10.4068</v>
      </c>
      <c r="H147" s="374"/>
      <c r="I147" s="348" t="s">
        <v>430</v>
      </c>
      <c r="J147" s="348" t="s">
        <v>430</v>
      </c>
      <c r="K147" s="348" t="s">
        <v>430</v>
      </c>
      <c r="L147" s="348" t="s">
        <v>430</v>
      </c>
      <c r="M147" s="362"/>
      <c r="N147" s="350">
        <v>29.134</v>
      </c>
      <c r="O147" s="348">
        <v>7.8380999999999998</v>
      </c>
      <c r="P147" s="348">
        <v>8.6323000000000008</v>
      </c>
      <c r="Q147" s="348">
        <v>8.7727000000000004</v>
      </c>
      <c r="R147" s="348">
        <v>5.0906000000000002</v>
      </c>
      <c r="S147" s="348">
        <v>8.9185999999999996</v>
      </c>
      <c r="T147" s="348" t="s">
        <v>430</v>
      </c>
      <c r="U147" s="354" t="s">
        <v>430</v>
      </c>
      <c r="V147" s="348" t="s">
        <v>430</v>
      </c>
      <c r="W147" s="348" t="s">
        <v>430</v>
      </c>
      <c r="X147" s="348" t="s">
        <v>430</v>
      </c>
      <c r="Y147" s="375" t="s">
        <v>430</v>
      </c>
      <c r="Z147" s="348" t="s">
        <v>430</v>
      </c>
      <c r="AA147" s="348">
        <v>7.2483000000000004</v>
      </c>
      <c r="AB147" s="348">
        <v>9.0207999999999995</v>
      </c>
      <c r="AC147" s="348" t="s">
        <v>430</v>
      </c>
      <c r="AD147" s="348" t="s">
        <v>430</v>
      </c>
      <c r="AE147" s="348">
        <v>10.5524</v>
      </c>
      <c r="AF147" s="348">
        <v>8.1584000000000003</v>
      </c>
      <c r="AG147" s="569"/>
      <c r="AH147" s="346">
        <v>8</v>
      </c>
      <c r="AI147" s="346">
        <v>29</v>
      </c>
      <c r="AJ147" s="346">
        <v>29</v>
      </c>
      <c r="AK147" s="346">
        <v>27</v>
      </c>
      <c r="AL147" s="346">
        <v>46</v>
      </c>
      <c r="AM147" s="346">
        <v>4</v>
      </c>
      <c r="AN147" s="346" t="s">
        <v>430</v>
      </c>
      <c r="AO147" s="572" t="s">
        <v>430</v>
      </c>
      <c r="AP147" s="346" t="s">
        <v>430</v>
      </c>
      <c r="AQ147" s="346" t="s">
        <v>430</v>
      </c>
      <c r="AR147" s="346" t="s">
        <v>430</v>
      </c>
      <c r="AS147" s="346" t="s">
        <v>430</v>
      </c>
      <c r="AT147" s="346" t="s">
        <v>430</v>
      </c>
      <c r="AU147" s="346">
        <v>7</v>
      </c>
      <c r="AV147" s="346">
        <v>12</v>
      </c>
      <c r="AW147" s="346" t="s">
        <v>430</v>
      </c>
      <c r="AX147" s="346" t="s">
        <v>430</v>
      </c>
      <c r="AY147" s="346">
        <v>34</v>
      </c>
      <c r="AZ147" s="584"/>
      <c r="BA147" s="467" t="s">
        <v>430</v>
      </c>
      <c r="BB147" s="348">
        <v>99.68</v>
      </c>
      <c r="BC147" s="348" t="s">
        <v>430</v>
      </c>
      <c r="BD147" s="348" t="s">
        <v>430</v>
      </c>
      <c r="BE147" s="375" t="s">
        <v>430</v>
      </c>
      <c r="BF147" s="375">
        <v>0.32</v>
      </c>
      <c r="BG147" s="374"/>
      <c r="BH147" s="594">
        <v>0.32</v>
      </c>
      <c r="BI147" s="348" t="s">
        <v>430</v>
      </c>
      <c r="BJ147" s="348" t="s">
        <v>430</v>
      </c>
      <c r="BK147" s="348" t="s">
        <v>430</v>
      </c>
      <c r="BL147" s="348" t="s">
        <v>430</v>
      </c>
      <c r="BM147" s="375" t="s">
        <v>430</v>
      </c>
      <c r="BN147" s="375" t="s">
        <v>430</v>
      </c>
      <c r="BO147" s="375" t="s">
        <v>430</v>
      </c>
      <c r="BP147" s="375">
        <v>99.68</v>
      </c>
      <c r="BQ147" s="375" t="s">
        <v>430</v>
      </c>
      <c r="BR147" s="374"/>
      <c r="BS147" s="468" t="s">
        <v>430</v>
      </c>
      <c r="BT147" s="348" t="s">
        <v>430</v>
      </c>
      <c r="BU147" s="374"/>
      <c r="BV147" s="430" t="s">
        <v>8441</v>
      </c>
    </row>
    <row r="148" spans="1:74" s="428" customFormat="1" x14ac:dyDescent="0.25">
      <c r="A148" s="345" t="s">
        <v>8442</v>
      </c>
      <c r="B148" s="373"/>
      <c r="C148" s="719">
        <v>45282</v>
      </c>
      <c r="D148" s="373"/>
      <c r="E148" s="346">
        <v>27.453700000000001</v>
      </c>
      <c r="F148" s="373"/>
      <c r="G148" s="347">
        <v>12.2652</v>
      </c>
      <c r="H148" s="374"/>
      <c r="I148" s="843">
        <v>6.36</v>
      </c>
      <c r="J148" s="843">
        <v>6.74</v>
      </c>
      <c r="K148" s="843">
        <v>4.8600000000000003</v>
      </c>
      <c r="L148" s="843">
        <v>5.0199999999999996</v>
      </c>
      <c r="M148" s="362"/>
      <c r="N148" s="350">
        <v>-46.9587</v>
      </c>
      <c r="O148" s="348">
        <v>-13.376799999999999</v>
      </c>
      <c r="P148" s="348">
        <v>-5.6056999999999997</v>
      </c>
      <c r="Q148" s="348">
        <v>-6.4459999999999997</v>
      </c>
      <c r="R148" s="348">
        <v>-6.2164000000000001</v>
      </c>
      <c r="S148" s="348">
        <v>7.5114000000000001</v>
      </c>
      <c r="T148" s="348">
        <v>5.3806000000000003</v>
      </c>
      <c r="U148" s="354">
        <v>5.6471</v>
      </c>
      <c r="V148" s="348">
        <v>5.5469999999999997</v>
      </c>
      <c r="W148" s="348">
        <v>7.0004999999999997</v>
      </c>
      <c r="X148" s="348" t="s">
        <v>430</v>
      </c>
      <c r="Y148" s="375" t="s">
        <v>430</v>
      </c>
      <c r="Z148" s="348" t="s">
        <v>430</v>
      </c>
      <c r="AA148" s="348">
        <v>2.5798000000000001</v>
      </c>
      <c r="AB148" s="348">
        <v>8.4223999999999997</v>
      </c>
      <c r="AC148" s="348">
        <v>5.5670000000000002</v>
      </c>
      <c r="AD148" s="348">
        <v>5.6806000000000001</v>
      </c>
      <c r="AE148" s="348">
        <v>-6.9503000000000004</v>
      </c>
      <c r="AF148" s="348">
        <v>7.7939999999999996</v>
      </c>
      <c r="AG148" s="569"/>
      <c r="AH148" s="346">
        <v>115</v>
      </c>
      <c r="AI148" s="346">
        <v>131</v>
      </c>
      <c r="AJ148" s="346">
        <v>134</v>
      </c>
      <c r="AK148" s="346">
        <v>122</v>
      </c>
      <c r="AL148" s="346">
        <v>119</v>
      </c>
      <c r="AM148" s="346">
        <v>36</v>
      </c>
      <c r="AN148" s="346">
        <v>76</v>
      </c>
      <c r="AO148" s="572">
        <v>64</v>
      </c>
      <c r="AP148" s="346">
        <v>100</v>
      </c>
      <c r="AQ148" s="346">
        <v>47</v>
      </c>
      <c r="AR148" s="346" t="s">
        <v>430</v>
      </c>
      <c r="AS148" s="346" t="s">
        <v>430</v>
      </c>
      <c r="AT148" s="346" t="s">
        <v>430</v>
      </c>
      <c r="AU148" s="346">
        <v>120</v>
      </c>
      <c r="AV148" s="346">
        <v>23</v>
      </c>
      <c r="AW148" s="346">
        <v>71</v>
      </c>
      <c r="AX148" s="346">
        <v>74</v>
      </c>
      <c r="AY148" s="346">
        <v>130</v>
      </c>
      <c r="AZ148" s="584"/>
      <c r="BA148" s="467">
        <v>96.33</v>
      </c>
      <c r="BB148" s="348" t="s">
        <v>430</v>
      </c>
      <c r="BC148" s="348" t="s">
        <v>430</v>
      </c>
      <c r="BD148" s="348" t="s">
        <v>430</v>
      </c>
      <c r="BE148" s="375" t="s">
        <v>430</v>
      </c>
      <c r="BF148" s="375">
        <v>3.67</v>
      </c>
      <c r="BG148" s="374"/>
      <c r="BH148" s="594">
        <v>3.67</v>
      </c>
      <c r="BI148" s="348" t="s">
        <v>430</v>
      </c>
      <c r="BJ148" s="348" t="s">
        <v>430</v>
      </c>
      <c r="BK148" s="348" t="s">
        <v>430</v>
      </c>
      <c r="BL148" s="348" t="s">
        <v>430</v>
      </c>
      <c r="BM148" s="375">
        <v>96.33</v>
      </c>
      <c r="BN148" s="375" t="s">
        <v>430</v>
      </c>
      <c r="BO148" s="375" t="s">
        <v>430</v>
      </c>
      <c r="BP148" s="375" t="s">
        <v>430</v>
      </c>
      <c r="BQ148" s="375" t="s">
        <v>430</v>
      </c>
      <c r="BR148" s="374"/>
      <c r="BS148" s="468" t="s">
        <v>430</v>
      </c>
      <c r="BT148" s="348" t="s">
        <v>430</v>
      </c>
      <c r="BU148" s="374"/>
      <c r="BV148" s="430" t="s">
        <v>555</v>
      </c>
    </row>
    <row r="149" spans="1:74" s="428" customFormat="1" x14ac:dyDescent="0.25">
      <c r="A149" s="345" t="s">
        <v>8443</v>
      </c>
      <c r="B149" s="373"/>
      <c r="C149" s="719">
        <v>46036</v>
      </c>
      <c r="D149" s="373"/>
      <c r="E149" s="346">
        <v>24.96</v>
      </c>
      <c r="F149" s="373"/>
      <c r="G149" s="347">
        <v>1030.5456999999999</v>
      </c>
      <c r="H149" s="374"/>
      <c r="I149" s="348">
        <v>2.27</v>
      </c>
      <c r="J149" s="348">
        <v>6.34</v>
      </c>
      <c r="K149" s="348" t="s">
        <v>430</v>
      </c>
      <c r="L149" s="348">
        <v>2.11</v>
      </c>
      <c r="M149" s="362"/>
      <c r="N149" s="350">
        <v>12.117000000000001</v>
      </c>
      <c r="O149" s="348">
        <v>4.9641000000000002</v>
      </c>
      <c r="P149" s="348">
        <v>6.2191999999999998</v>
      </c>
      <c r="Q149" s="348">
        <v>4.3712999999999997</v>
      </c>
      <c r="R149" s="348">
        <v>2.6884000000000001</v>
      </c>
      <c r="S149" s="348">
        <v>6.0087999999999999</v>
      </c>
      <c r="T149" s="348">
        <v>4.4546999999999999</v>
      </c>
      <c r="U149" s="354" t="s">
        <v>430</v>
      </c>
      <c r="V149" s="348" t="s">
        <v>430</v>
      </c>
      <c r="W149" s="348" t="s">
        <v>430</v>
      </c>
      <c r="X149" s="348" t="s">
        <v>430</v>
      </c>
      <c r="Y149" s="375" t="s">
        <v>430</v>
      </c>
      <c r="Z149" s="348" t="s">
        <v>430</v>
      </c>
      <c r="AA149" s="348">
        <v>4.2633999999999999</v>
      </c>
      <c r="AB149" s="348">
        <v>6.5705999999999998</v>
      </c>
      <c r="AC149" s="348" t="s">
        <v>430</v>
      </c>
      <c r="AD149" s="348" t="s">
        <v>430</v>
      </c>
      <c r="AE149" s="348">
        <v>9.6029999999999998</v>
      </c>
      <c r="AF149" s="348">
        <v>4.6649000000000003</v>
      </c>
      <c r="AG149" s="569"/>
      <c r="AH149" s="346">
        <v>27</v>
      </c>
      <c r="AI149" s="346">
        <v>62</v>
      </c>
      <c r="AJ149" s="346">
        <v>54</v>
      </c>
      <c r="AK149" s="346">
        <v>88</v>
      </c>
      <c r="AL149" s="346">
        <v>88</v>
      </c>
      <c r="AM149" s="346">
        <v>103</v>
      </c>
      <c r="AN149" s="346">
        <v>114</v>
      </c>
      <c r="AO149" s="572" t="s">
        <v>430</v>
      </c>
      <c r="AP149" s="346" t="s">
        <v>430</v>
      </c>
      <c r="AQ149" s="346" t="s">
        <v>430</v>
      </c>
      <c r="AR149" s="346" t="s">
        <v>430</v>
      </c>
      <c r="AS149" s="346" t="s">
        <v>430</v>
      </c>
      <c r="AT149" s="346" t="s">
        <v>430</v>
      </c>
      <c r="AU149" s="346">
        <v>96</v>
      </c>
      <c r="AV149" s="346">
        <v>87</v>
      </c>
      <c r="AW149" s="346" t="s">
        <v>430</v>
      </c>
      <c r="AX149" s="346" t="s">
        <v>430</v>
      </c>
      <c r="AY149" s="346">
        <v>46</v>
      </c>
      <c r="AZ149" s="584"/>
      <c r="BA149" s="467">
        <v>96.14</v>
      </c>
      <c r="BB149" s="348" t="s">
        <v>430</v>
      </c>
      <c r="BC149" s="348" t="s">
        <v>430</v>
      </c>
      <c r="BD149" s="348" t="s">
        <v>430</v>
      </c>
      <c r="BE149" s="375" t="s">
        <v>430</v>
      </c>
      <c r="BF149" s="375">
        <v>3.86</v>
      </c>
      <c r="BG149" s="374"/>
      <c r="BH149" s="594">
        <v>3.86</v>
      </c>
      <c r="BI149" s="348" t="s">
        <v>430</v>
      </c>
      <c r="BJ149" s="348" t="s">
        <v>430</v>
      </c>
      <c r="BK149" s="348" t="s">
        <v>430</v>
      </c>
      <c r="BL149" s="348" t="s">
        <v>430</v>
      </c>
      <c r="BM149" s="375">
        <v>96.14</v>
      </c>
      <c r="BN149" s="375" t="s">
        <v>430</v>
      </c>
      <c r="BO149" s="375" t="s">
        <v>430</v>
      </c>
      <c r="BP149" s="375" t="s">
        <v>430</v>
      </c>
      <c r="BQ149" s="375" t="s">
        <v>430</v>
      </c>
      <c r="BR149" s="374"/>
      <c r="BS149" s="468" t="s">
        <v>430</v>
      </c>
      <c r="BT149" s="348" t="s">
        <v>430</v>
      </c>
      <c r="BU149" s="374"/>
      <c r="BV149" s="430" t="s">
        <v>555</v>
      </c>
    </row>
    <row r="150" spans="1:74" s="428" customFormat="1" x14ac:dyDescent="0.25">
      <c r="A150" s="345" t="s">
        <v>8444</v>
      </c>
      <c r="B150" s="373"/>
      <c r="C150" s="719">
        <v>45842</v>
      </c>
      <c r="D150" s="373"/>
      <c r="E150" s="346">
        <v>21.906400000000001</v>
      </c>
      <c r="F150" s="373"/>
      <c r="G150" s="347">
        <v>10.667999999999999</v>
      </c>
      <c r="H150" s="374"/>
      <c r="I150" s="348" t="s">
        <v>430</v>
      </c>
      <c r="J150" s="348" t="s">
        <v>430</v>
      </c>
      <c r="K150" s="348" t="s">
        <v>430</v>
      </c>
      <c r="L150" s="348" t="s">
        <v>430</v>
      </c>
      <c r="M150" s="362"/>
      <c r="N150" s="350">
        <v>10.267200000000001</v>
      </c>
      <c r="O150" s="348">
        <v>6.8467000000000002</v>
      </c>
      <c r="P150" s="348">
        <v>9.3033999999999999</v>
      </c>
      <c r="Q150" s="348">
        <v>5.1422999999999996</v>
      </c>
      <c r="R150" s="348">
        <v>0.44159999999999999</v>
      </c>
      <c r="S150" s="348">
        <v>5.2758000000000003</v>
      </c>
      <c r="T150" s="348">
        <v>5.2293000000000003</v>
      </c>
      <c r="U150" s="354">
        <v>5.3377999999999997</v>
      </c>
      <c r="V150" s="348">
        <v>5.6029</v>
      </c>
      <c r="W150" s="348" t="s">
        <v>430</v>
      </c>
      <c r="X150" s="348" t="s">
        <v>430</v>
      </c>
      <c r="Y150" s="375" t="s">
        <v>430</v>
      </c>
      <c r="Z150" s="348" t="s">
        <v>430</v>
      </c>
      <c r="AA150" s="348">
        <v>2.8673000000000002</v>
      </c>
      <c r="AB150" s="348">
        <v>5.9250999999999996</v>
      </c>
      <c r="AC150" s="348">
        <v>5.1544999999999996</v>
      </c>
      <c r="AD150" s="348">
        <v>5.5419</v>
      </c>
      <c r="AE150" s="348">
        <v>6.1689999999999996</v>
      </c>
      <c r="AF150" s="348">
        <v>5.6021000000000001</v>
      </c>
      <c r="AG150" s="569"/>
      <c r="AH150" s="346">
        <v>33</v>
      </c>
      <c r="AI150" s="346">
        <v>42</v>
      </c>
      <c r="AJ150" s="346">
        <v>23</v>
      </c>
      <c r="AK150" s="346">
        <v>78</v>
      </c>
      <c r="AL150" s="346">
        <v>104</v>
      </c>
      <c r="AM150" s="346">
        <v>130</v>
      </c>
      <c r="AN150" s="346">
        <v>80</v>
      </c>
      <c r="AO150" s="572">
        <v>92</v>
      </c>
      <c r="AP150" s="346">
        <v>92</v>
      </c>
      <c r="AQ150" s="346" t="s">
        <v>430</v>
      </c>
      <c r="AR150" s="346" t="s">
        <v>430</v>
      </c>
      <c r="AS150" s="346" t="s">
        <v>430</v>
      </c>
      <c r="AT150" s="346" t="s">
        <v>430</v>
      </c>
      <c r="AU150" s="346">
        <v>115</v>
      </c>
      <c r="AV150" s="346">
        <v>108</v>
      </c>
      <c r="AW150" s="346">
        <v>100</v>
      </c>
      <c r="AX150" s="346">
        <v>89</v>
      </c>
      <c r="AY150" s="346">
        <v>92</v>
      </c>
      <c r="AZ150" s="584"/>
      <c r="BA150" s="467" t="s">
        <v>430</v>
      </c>
      <c r="BB150" s="348">
        <v>99</v>
      </c>
      <c r="BC150" s="348" t="s">
        <v>430</v>
      </c>
      <c r="BD150" s="348" t="s">
        <v>430</v>
      </c>
      <c r="BE150" s="375" t="s">
        <v>430</v>
      </c>
      <c r="BF150" s="375">
        <v>1</v>
      </c>
      <c r="BG150" s="374"/>
      <c r="BH150" s="594">
        <v>1</v>
      </c>
      <c r="BI150" s="348" t="s">
        <v>430</v>
      </c>
      <c r="BJ150" s="348" t="s">
        <v>430</v>
      </c>
      <c r="BK150" s="348" t="s">
        <v>430</v>
      </c>
      <c r="BL150" s="348" t="s">
        <v>430</v>
      </c>
      <c r="BM150" s="375" t="s">
        <v>430</v>
      </c>
      <c r="BN150" s="375" t="s">
        <v>430</v>
      </c>
      <c r="BO150" s="375" t="s">
        <v>430</v>
      </c>
      <c r="BP150" s="375">
        <v>99</v>
      </c>
      <c r="BQ150" s="375" t="s">
        <v>430</v>
      </c>
      <c r="BR150" s="374"/>
      <c r="BS150" s="468" t="s">
        <v>430</v>
      </c>
      <c r="BT150" s="348" t="s">
        <v>430</v>
      </c>
      <c r="BU150" s="374"/>
      <c r="BV150" s="430" t="s">
        <v>4704</v>
      </c>
    </row>
    <row r="151" spans="1:74" s="428" customFormat="1" x14ac:dyDescent="0.25">
      <c r="A151" s="345" t="s">
        <v>8445</v>
      </c>
      <c r="B151" s="373"/>
      <c r="C151" s="719">
        <v>44979</v>
      </c>
      <c r="D151" s="373"/>
      <c r="E151" s="346">
        <v>20.636299999999999</v>
      </c>
      <c r="F151" s="373"/>
      <c r="G151" s="347">
        <v>12.9023</v>
      </c>
      <c r="H151" s="374"/>
      <c r="I151" s="348">
        <v>1.2</v>
      </c>
      <c r="J151" s="348">
        <v>5.94</v>
      </c>
      <c r="K151" s="843">
        <v>1.2</v>
      </c>
      <c r="L151" s="348">
        <v>1.1399999999999999</v>
      </c>
      <c r="M151" s="362"/>
      <c r="N151" s="350">
        <v>-3.3944000000000001</v>
      </c>
      <c r="O151" s="348">
        <v>2.0749</v>
      </c>
      <c r="P151" s="348">
        <v>-0.96970000000000001</v>
      </c>
      <c r="Q151" s="348">
        <v>2.6295000000000002</v>
      </c>
      <c r="R151" s="348">
        <v>3.0651000000000002</v>
      </c>
      <c r="S151" s="348">
        <v>6.1388999999999996</v>
      </c>
      <c r="T151" s="348">
        <v>4.5483000000000002</v>
      </c>
      <c r="U151" s="354">
        <v>4.9260000000000002</v>
      </c>
      <c r="V151" s="348">
        <v>5.3765000000000001</v>
      </c>
      <c r="W151" s="348">
        <v>6.7698999999999998</v>
      </c>
      <c r="X151" s="348">
        <v>7.2434000000000003</v>
      </c>
      <c r="Y151" s="375" t="s">
        <v>430</v>
      </c>
      <c r="Z151" s="348" t="s">
        <v>430</v>
      </c>
      <c r="AA151" s="348">
        <v>4.4470999999999998</v>
      </c>
      <c r="AB151" s="348">
        <v>5.6292999999999997</v>
      </c>
      <c r="AC151" s="348">
        <v>4.8578999999999999</v>
      </c>
      <c r="AD151" s="348">
        <v>5.2329999999999997</v>
      </c>
      <c r="AE151" s="348">
        <v>1.5849</v>
      </c>
      <c r="AF151" s="348">
        <v>7.4405000000000001</v>
      </c>
      <c r="AG151" s="569"/>
      <c r="AH151" s="346">
        <v>71</v>
      </c>
      <c r="AI151" s="346">
        <v>84</v>
      </c>
      <c r="AJ151" s="346">
        <v>122</v>
      </c>
      <c r="AK151" s="346">
        <v>103</v>
      </c>
      <c r="AL151" s="346">
        <v>82</v>
      </c>
      <c r="AM151" s="346">
        <v>98</v>
      </c>
      <c r="AN151" s="346">
        <v>113</v>
      </c>
      <c r="AO151" s="572">
        <v>108</v>
      </c>
      <c r="AP151" s="346">
        <v>106</v>
      </c>
      <c r="AQ151" s="346">
        <v>72</v>
      </c>
      <c r="AR151" s="346">
        <v>74</v>
      </c>
      <c r="AS151" s="346" t="s">
        <v>430</v>
      </c>
      <c r="AT151" s="346" t="s">
        <v>430</v>
      </c>
      <c r="AU151" s="346">
        <v>92</v>
      </c>
      <c r="AV151" s="346">
        <v>119</v>
      </c>
      <c r="AW151" s="346">
        <v>107</v>
      </c>
      <c r="AX151" s="346">
        <v>103</v>
      </c>
      <c r="AY151" s="346">
        <v>125</v>
      </c>
      <c r="AZ151" s="584"/>
      <c r="BA151" s="467">
        <v>96.36</v>
      </c>
      <c r="BB151" s="348" t="s">
        <v>430</v>
      </c>
      <c r="BC151" s="348" t="s">
        <v>430</v>
      </c>
      <c r="BD151" s="348" t="s">
        <v>430</v>
      </c>
      <c r="BE151" s="375" t="s">
        <v>430</v>
      </c>
      <c r="BF151" s="375">
        <v>3.64</v>
      </c>
      <c r="BG151" s="374"/>
      <c r="BH151" s="594">
        <v>3.64</v>
      </c>
      <c r="BI151" s="348" t="s">
        <v>430</v>
      </c>
      <c r="BJ151" s="348" t="s">
        <v>430</v>
      </c>
      <c r="BK151" s="348" t="s">
        <v>430</v>
      </c>
      <c r="BL151" s="348" t="s">
        <v>430</v>
      </c>
      <c r="BM151" s="375">
        <v>96.36</v>
      </c>
      <c r="BN151" s="375" t="s">
        <v>430</v>
      </c>
      <c r="BO151" s="375" t="s">
        <v>430</v>
      </c>
      <c r="BP151" s="375" t="s">
        <v>430</v>
      </c>
      <c r="BQ151" s="375" t="s">
        <v>430</v>
      </c>
      <c r="BR151" s="374"/>
      <c r="BS151" s="468" t="s">
        <v>430</v>
      </c>
      <c r="BT151" s="348" t="s">
        <v>430</v>
      </c>
      <c r="BU151" s="374"/>
      <c r="BV151" s="430" t="s">
        <v>555</v>
      </c>
    </row>
    <row r="152" spans="1:74" s="428" customFormat="1" ht="11" x14ac:dyDescent="0.3">
      <c r="A152" s="845" t="s">
        <v>8446</v>
      </c>
      <c r="B152" s="846"/>
      <c r="C152" s="847">
        <v>45210</v>
      </c>
      <c r="D152" s="846"/>
      <c r="E152" s="848">
        <v>21.653400000000001</v>
      </c>
      <c r="F152" s="846"/>
      <c r="G152" s="849">
        <v>12.530900000000001</v>
      </c>
      <c r="H152" s="851"/>
      <c r="I152" s="850">
        <v>6.29</v>
      </c>
      <c r="J152" s="850">
        <v>6.73</v>
      </c>
      <c r="K152" s="850">
        <v>4.83</v>
      </c>
      <c r="L152" s="850">
        <v>4.99</v>
      </c>
      <c r="M152" s="855"/>
      <c r="N152" s="852">
        <v>-41.605600000000003</v>
      </c>
      <c r="O152" s="850">
        <v>-12.6091</v>
      </c>
      <c r="P152" s="850">
        <v>-3.6591999999999998</v>
      </c>
      <c r="Q152" s="850">
        <v>-7.3445</v>
      </c>
      <c r="R152" s="850">
        <v>-6.9958999999999998</v>
      </c>
      <c r="S152" s="850">
        <v>7.2342000000000004</v>
      </c>
      <c r="T152" s="850">
        <v>4.8108000000000004</v>
      </c>
      <c r="U152" s="860">
        <v>5.3451000000000004</v>
      </c>
      <c r="V152" s="850">
        <v>5.3937999999999997</v>
      </c>
      <c r="W152" s="850">
        <v>6.9387999999999996</v>
      </c>
      <c r="X152" s="850" t="s">
        <v>430</v>
      </c>
      <c r="Y152" s="856" t="s">
        <v>430</v>
      </c>
      <c r="Z152" s="850" t="s">
        <v>430</v>
      </c>
      <c r="AA152" s="850">
        <v>2.6351</v>
      </c>
      <c r="AB152" s="850">
        <v>8.8728999999999996</v>
      </c>
      <c r="AC152" s="850">
        <v>5.3379000000000003</v>
      </c>
      <c r="AD152" s="850">
        <v>5.4781000000000004</v>
      </c>
      <c r="AE152" s="850">
        <v>-3.4628999999999999</v>
      </c>
      <c r="AF152" s="850">
        <v>8.0390999999999995</v>
      </c>
      <c r="AG152" s="948"/>
      <c r="AH152" s="848">
        <v>111</v>
      </c>
      <c r="AI152" s="848">
        <v>130</v>
      </c>
      <c r="AJ152" s="848">
        <v>132</v>
      </c>
      <c r="AK152" s="848">
        <v>124</v>
      </c>
      <c r="AL152" s="848">
        <v>123</v>
      </c>
      <c r="AM152" s="848">
        <v>45</v>
      </c>
      <c r="AN152" s="848">
        <v>102</v>
      </c>
      <c r="AO152" s="949">
        <v>91</v>
      </c>
      <c r="AP152" s="848">
        <v>105</v>
      </c>
      <c r="AQ152" s="848">
        <v>56</v>
      </c>
      <c r="AR152" s="848" t="s">
        <v>430</v>
      </c>
      <c r="AS152" s="848" t="s">
        <v>430</v>
      </c>
      <c r="AT152" s="848" t="s">
        <v>430</v>
      </c>
      <c r="AU152" s="848">
        <v>119</v>
      </c>
      <c r="AV152" s="848">
        <v>15</v>
      </c>
      <c r="AW152" s="848">
        <v>86</v>
      </c>
      <c r="AX152" s="848">
        <v>96</v>
      </c>
      <c r="AY152" s="848">
        <v>128</v>
      </c>
      <c r="AZ152" s="950"/>
      <c r="BA152" s="857">
        <v>97.92</v>
      </c>
      <c r="BB152" s="850" t="s">
        <v>430</v>
      </c>
      <c r="BC152" s="850" t="s">
        <v>430</v>
      </c>
      <c r="BD152" s="850" t="s">
        <v>430</v>
      </c>
      <c r="BE152" s="856" t="s">
        <v>430</v>
      </c>
      <c r="BF152" s="856">
        <v>2.08</v>
      </c>
      <c r="BG152" s="851"/>
      <c r="BH152" s="951">
        <v>2.08</v>
      </c>
      <c r="BI152" s="850" t="s">
        <v>430</v>
      </c>
      <c r="BJ152" s="850" t="s">
        <v>430</v>
      </c>
      <c r="BK152" s="850" t="s">
        <v>430</v>
      </c>
      <c r="BL152" s="850" t="s">
        <v>430</v>
      </c>
      <c r="BM152" s="856">
        <v>97.92</v>
      </c>
      <c r="BN152" s="856" t="s">
        <v>430</v>
      </c>
      <c r="BO152" s="856" t="s">
        <v>430</v>
      </c>
      <c r="BP152" s="856" t="s">
        <v>430</v>
      </c>
      <c r="BQ152" s="856" t="s">
        <v>430</v>
      </c>
      <c r="BR152" s="851"/>
      <c r="BS152" s="858" t="s">
        <v>430</v>
      </c>
      <c r="BT152" s="850" t="s">
        <v>430</v>
      </c>
      <c r="BU152" s="851"/>
      <c r="BV152" s="908" t="s">
        <v>555</v>
      </c>
    </row>
    <row r="153" spans="1:74" s="428" customFormat="1" x14ac:dyDescent="0.25">
      <c r="A153" s="345" t="s">
        <v>8447</v>
      </c>
      <c r="B153" s="373"/>
      <c r="C153" s="719">
        <v>45000</v>
      </c>
      <c r="D153" s="373"/>
      <c r="E153" s="346">
        <v>20.986899999999999</v>
      </c>
      <c r="F153" s="373"/>
      <c r="G153" s="347">
        <v>12.704800000000001</v>
      </c>
      <c r="H153" s="374"/>
      <c r="I153" s="843">
        <v>1.3</v>
      </c>
      <c r="J153" s="843">
        <v>5.97</v>
      </c>
      <c r="K153" s="843">
        <v>1.21</v>
      </c>
      <c r="L153" s="843">
        <v>1.25</v>
      </c>
      <c r="M153" s="362"/>
      <c r="N153" s="350">
        <v>-8.3295999999999992</v>
      </c>
      <c r="O153" s="348">
        <v>-1.6277999999999999</v>
      </c>
      <c r="P153" s="348">
        <v>-1.4771000000000001</v>
      </c>
      <c r="Q153" s="348">
        <v>2.5265</v>
      </c>
      <c r="R153" s="348">
        <v>2.7029999999999998</v>
      </c>
      <c r="S153" s="348">
        <v>5.8432000000000004</v>
      </c>
      <c r="T153" s="348">
        <v>4.5765000000000002</v>
      </c>
      <c r="U153" s="354">
        <v>4.8701999999999996</v>
      </c>
      <c r="V153" s="348">
        <v>5.33</v>
      </c>
      <c r="W153" s="348">
        <v>6.6280999999999999</v>
      </c>
      <c r="X153" s="348">
        <v>7.0872000000000002</v>
      </c>
      <c r="Y153" s="375" t="s">
        <v>430</v>
      </c>
      <c r="Z153" s="348" t="s">
        <v>430</v>
      </c>
      <c r="AA153" s="348">
        <v>4.0583</v>
      </c>
      <c r="AB153" s="348">
        <v>5.7134999999999998</v>
      </c>
      <c r="AC153" s="348">
        <v>4.9008000000000003</v>
      </c>
      <c r="AD153" s="348">
        <v>5.1955</v>
      </c>
      <c r="AE153" s="348">
        <v>1.7821</v>
      </c>
      <c r="AF153" s="348">
        <v>7.0936000000000003</v>
      </c>
      <c r="AG153" s="569"/>
      <c r="AH153" s="346">
        <v>91</v>
      </c>
      <c r="AI153" s="346">
        <v>109</v>
      </c>
      <c r="AJ153" s="346">
        <v>125</v>
      </c>
      <c r="AK153" s="346">
        <v>105</v>
      </c>
      <c r="AL153" s="346">
        <v>87</v>
      </c>
      <c r="AM153" s="346">
        <v>113</v>
      </c>
      <c r="AN153" s="346">
        <v>112</v>
      </c>
      <c r="AO153" s="572">
        <v>111</v>
      </c>
      <c r="AP153" s="346">
        <v>107</v>
      </c>
      <c r="AQ153" s="346">
        <v>79</v>
      </c>
      <c r="AR153" s="346">
        <v>81</v>
      </c>
      <c r="AS153" s="346" t="s">
        <v>430</v>
      </c>
      <c r="AT153" s="346" t="s">
        <v>430</v>
      </c>
      <c r="AU153" s="346">
        <v>100</v>
      </c>
      <c r="AV153" s="346">
        <v>117</v>
      </c>
      <c r="AW153" s="346">
        <v>104</v>
      </c>
      <c r="AX153" s="346">
        <v>104</v>
      </c>
      <c r="AY153" s="346">
        <v>123</v>
      </c>
      <c r="AZ153" s="584"/>
      <c r="BA153" s="467">
        <v>94.65</v>
      </c>
      <c r="BB153" s="348" t="s">
        <v>430</v>
      </c>
      <c r="BC153" s="348" t="s">
        <v>430</v>
      </c>
      <c r="BD153" s="348" t="s">
        <v>430</v>
      </c>
      <c r="BE153" s="375" t="s">
        <v>430</v>
      </c>
      <c r="BF153" s="375">
        <v>5.35</v>
      </c>
      <c r="BG153" s="374"/>
      <c r="BH153" s="594">
        <v>5.35</v>
      </c>
      <c r="BI153" s="348" t="s">
        <v>430</v>
      </c>
      <c r="BJ153" s="348" t="s">
        <v>430</v>
      </c>
      <c r="BK153" s="348" t="s">
        <v>430</v>
      </c>
      <c r="BL153" s="348" t="s">
        <v>430</v>
      </c>
      <c r="BM153" s="375">
        <v>94.65</v>
      </c>
      <c r="BN153" s="375" t="s">
        <v>430</v>
      </c>
      <c r="BO153" s="375" t="s">
        <v>430</v>
      </c>
      <c r="BP153" s="375" t="s">
        <v>430</v>
      </c>
      <c r="BQ153" s="375" t="s">
        <v>430</v>
      </c>
      <c r="BR153" s="374"/>
      <c r="BS153" s="468" t="s">
        <v>430</v>
      </c>
      <c r="BT153" s="348" t="s">
        <v>430</v>
      </c>
      <c r="BU153" s="374"/>
      <c r="BV153" s="430" t="s">
        <v>555</v>
      </c>
    </row>
    <row r="154" spans="1:74" s="428" customFormat="1" x14ac:dyDescent="0.25">
      <c r="A154" s="345" t="s">
        <v>8448</v>
      </c>
      <c r="B154" s="373"/>
      <c r="C154" s="719">
        <v>46168</v>
      </c>
      <c r="D154" s="373"/>
      <c r="E154" s="346">
        <v>17.022500000000001</v>
      </c>
      <c r="F154" s="373"/>
      <c r="G154" s="347">
        <v>10.3203</v>
      </c>
      <c r="H154" s="374"/>
      <c r="I154" s="348" t="s">
        <v>430</v>
      </c>
      <c r="J154" s="348" t="s">
        <v>430</v>
      </c>
      <c r="K154" s="348" t="s">
        <v>430</v>
      </c>
      <c r="L154" s="348" t="s">
        <v>430</v>
      </c>
      <c r="M154" s="362"/>
      <c r="N154" s="350">
        <v>-42.038499999999999</v>
      </c>
      <c r="O154" s="348">
        <v>-6.5983000000000001</v>
      </c>
      <c r="P154" s="348">
        <v>3.1850000000000001</v>
      </c>
      <c r="Q154" s="348">
        <v>-0.27789999999999998</v>
      </c>
      <c r="R154" s="348">
        <v>-3.4354</v>
      </c>
      <c r="S154" s="348">
        <v>7.0266000000000002</v>
      </c>
      <c r="T154" s="348" t="s">
        <v>430</v>
      </c>
      <c r="U154" s="354" t="s">
        <v>430</v>
      </c>
      <c r="V154" s="348" t="s">
        <v>430</v>
      </c>
      <c r="W154" s="348" t="s">
        <v>430</v>
      </c>
      <c r="X154" s="348" t="s">
        <v>430</v>
      </c>
      <c r="Y154" s="375" t="s">
        <v>430</v>
      </c>
      <c r="Z154" s="348" t="s">
        <v>430</v>
      </c>
      <c r="AA154" s="348">
        <v>4.5397999999999996</v>
      </c>
      <c r="AB154" s="348" t="s">
        <v>430</v>
      </c>
      <c r="AC154" s="348" t="s">
        <v>430</v>
      </c>
      <c r="AD154" s="348" t="s">
        <v>430</v>
      </c>
      <c r="AE154" s="348">
        <v>9.1830999999999996</v>
      </c>
      <c r="AF154" s="348">
        <v>10.9261</v>
      </c>
      <c r="AG154" s="569"/>
      <c r="AH154" s="346">
        <v>112</v>
      </c>
      <c r="AI154" s="346">
        <v>124</v>
      </c>
      <c r="AJ154" s="346">
        <v>107</v>
      </c>
      <c r="AK154" s="346">
        <v>111</v>
      </c>
      <c r="AL154" s="346">
        <v>111</v>
      </c>
      <c r="AM154" s="346">
        <v>54</v>
      </c>
      <c r="AN154" s="346" t="s">
        <v>430</v>
      </c>
      <c r="AO154" s="572" t="s">
        <v>430</v>
      </c>
      <c r="AP154" s="346" t="s">
        <v>430</v>
      </c>
      <c r="AQ154" s="346" t="s">
        <v>430</v>
      </c>
      <c r="AR154" s="346" t="s">
        <v>430</v>
      </c>
      <c r="AS154" s="346" t="s">
        <v>430</v>
      </c>
      <c r="AT154" s="346" t="s">
        <v>430</v>
      </c>
      <c r="AU154" s="346">
        <v>88</v>
      </c>
      <c r="AV154" s="346" t="s">
        <v>430</v>
      </c>
      <c r="AW154" s="346" t="s">
        <v>430</v>
      </c>
      <c r="AX154" s="346" t="s">
        <v>430</v>
      </c>
      <c r="AY154" s="346">
        <v>49</v>
      </c>
      <c r="AZ154" s="584"/>
      <c r="BA154" s="467">
        <v>96.12</v>
      </c>
      <c r="BB154" s="348" t="s">
        <v>430</v>
      </c>
      <c r="BC154" s="348" t="s">
        <v>430</v>
      </c>
      <c r="BD154" s="348" t="s">
        <v>430</v>
      </c>
      <c r="BE154" s="375" t="s">
        <v>430</v>
      </c>
      <c r="BF154" s="375">
        <v>3.88</v>
      </c>
      <c r="BG154" s="374"/>
      <c r="BH154" s="594">
        <v>3.88</v>
      </c>
      <c r="BI154" s="348" t="s">
        <v>430</v>
      </c>
      <c r="BJ154" s="348" t="s">
        <v>430</v>
      </c>
      <c r="BK154" s="348" t="s">
        <v>430</v>
      </c>
      <c r="BL154" s="348" t="s">
        <v>430</v>
      </c>
      <c r="BM154" s="375">
        <v>96.12</v>
      </c>
      <c r="BN154" s="375" t="s">
        <v>430</v>
      </c>
      <c r="BO154" s="375" t="s">
        <v>430</v>
      </c>
      <c r="BP154" s="375" t="s">
        <v>430</v>
      </c>
      <c r="BQ154" s="375" t="s">
        <v>430</v>
      </c>
      <c r="BR154" s="374"/>
      <c r="BS154" s="468" t="s">
        <v>430</v>
      </c>
      <c r="BT154" s="348" t="s">
        <v>430</v>
      </c>
      <c r="BU154" s="374"/>
      <c r="BV154" s="430" t="s">
        <v>555</v>
      </c>
    </row>
    <row r="155" spans="1:74" s="428" customFormat="1" x14ac:dyDescent="0.25">
      <c r="A155" s="345" t="s">
        <v>8449</v>
      </c>
      <c r="B155" s="373"/>
      <c r="C155" s="719">
        <v>45684</v>
      </c>
      <c r="D155" s="373"/>
      <c r="E155" s="841">
        <v>16.62</v>
      </c>
      <c r="F155" s="373"/>
      <c r="G155" s="347" t="s">
        <v>430</v>
      </c>
      <c r="H155" s="374"/>
      <c r="I155" s="348" t="s">
        <v>430</v>
      </c>
      <c r="J155" s="348" t="s">
        <v>430</v>
      </c>
      <c r="K155" s="348" t="s">
        <v>430</v>
      </c>
      <c r="L155" s="348" t="s">
        <v>430</v>
      </c>
      <c r="M155" s="362"/>
      <c r="N155" s="350" t="s">
        <v>430</v>
      </c>
      <c r="O155" s="348" t="s">
        <v>430</v>
      </c>
      <c r="P155" s="348" t="s">
        <v>430</v>
      </c>
      <c r="Q155" s="348" t="s">
        <v>430</v>
      </c>
      <c r="R155" s="348" t="s">
        <v>430</v>
      </c>
      <c r="S155" s="348" t="s">
        <v>430</v>
      </c>
      <c r="T155" s="348" t="s">
        <v>430</v>
      </c>
      <c r="U155" s="354" t="s">
        <v>430</v>
      </c>
      <c r="V155" s="348" t="s">
        <v>430</v>
      </c>
      <c r="W155" s="348" t="s">
        <v>430</v>
      </c>
      <c r="X155" s="348" t="s">
        <v>430</v>
      </c>
      <c r="Y155" s="375" t="s">
        <v>430</v>
      </c>
      <c r="Z155" s="348" t="s">
        <v>430</v>
      </c>
      <c r="AA155" s="348" t="s">
        <v>430</v>
      </c>
      <c r="AB155" s="348" t="s">
        <v>430</v>
      </c>
      <c r="AC155" s="348" t="s">
        <v>430</v>
      </c>
      <c r="AD155" s="348" t="s">
        <v>430</v>
      </c>
      <c r="AE155" s="348" t="s">
        <v>430</v>
      </c>
      <c r="AF155" s="348" t="s">
        <v>430</v>
      </c>
      <c r="AG155" s="569"/>
      <c r="AH155" s="346" t="s">
        <v>430</v>
      </c>
      <c r="AI155" s="346" t="s">
        <v>430</v>
      </c>
      <c r="AJ155" s="346" t="s">
        <v>430</v>
      </c>
      <c r="AK155" s="346" t="s">
        <v>430</v>
      </c>
      <c r="AL155" s="346" t="s">
        <v>430</v>
      </c>
      <c r="AM155" s="346" t="s">
        <v>430</v>
      </c>
      <c r="AN155" s="346" t="s">
        <v>430</v>
      </c>
      <c r="AO155" s="572" t="s">
        <v>430</v>
      </c>
      <c r="AP155" s="346" t="s">
        <v>430</v>
      </c>
      <c r="AQ155" s="346" t="s">
        <v>430</v>
      </c>
      <c r="AR155" s="346" t="s">
        <v>430</v>
      </c>
      <c r="AS155" s="346" t="s">
        <v>430</v>
      </c>
      <c r="AT155" s="346" t="s">
        <v>430</v>
      </c>
      <c r="AU155" s="346" t="s">
        <v>430</v>
      </c>
      <c r="AV155" s="346" t="s">
        <v>430</v>
      </c>
      <c r="AW155" s="346" t="s">
        <v>430</v>
      </c>
      <c r="AX155" s="346" t="s">
        <v>430</v>
      </c>
      <c r="AY155" s="346" t="s">
        <v>430</v>
      </c>
      <c r="AZ155" s="584"/>
      <c r="BA155" s="467" t="s">
        <v>430</v>
      </c>
      <c r="BB155" s="348" t="s">
        <v>430</v>
      </c>
      <c r="BC155" s="348" t="s">
        <v>430</v>
      </c>
      <c r="BD155" s="348" t="s">
        <v>430</v>
      </c>
      <c r="BE155" s="375" t="s">
        <v>430</v>
      </c>
      <c r="BF155" s="375" t="s">
        <v>430</v>
      </c>
      <c r="BG155" s="374"/>
      <c r="BH155" s="594" t="s">
        <v>430</v>
      </c>
      <c r="BI155" s="348" t="s">
        <v>430</v>
      </c>
      <c r="BJ155" s="348" t="s">
        <v>430</v>
      </c>
      <c r="BK155" s="348" t="s">
        <v>430</v>
      </c>
      <c r="BL155" s="348" t="s">
        <v>430</v>
      </c>
      <c r="BM155" s="375" t="s">
        <v>430</v>
      </c>
      <c r="BN155" s="375" t="s">
        <v>430</v>
      </c>
      <c r="BO155" s="375" t="s">
        <v>430</v>
      </c>
      <c r="BP155" s="375" t="s">
        <v>430</v>
      </c>
      <c r="BQ155" s="375" t="s">
        <v>430</v>
      </c>
      <c r="BR155" s="374"/>
      <c r="BS155" s="468" t="s">
        <v>430</v>
      </c>
      <c r="BT155" s="348" t="s">
        <v>430</v>
      </c>
      <c r="BU155" s="374"/>
      <c r="BV155" s="430" t="s">
        <v>2451</v>
      </c>
    </row>
    <row r="156" spans="1:74" s="428" customFormat="1" x14ac:dyDescent="0.25">
      <c r="A156" s="345" t="s">
        <v>8450</v>
      </c>
      <c r="B156" s="373"/>
      <c r="C156" s="719">
        <v>46132</v>
      </c>
      <c r="D156" s="373"/>
      <c r="E156" s="346">
        <v>13.76</v>
      </c>
      <c r="F156" s="373"/>
      <c r="G156" s="347">
        <v>10.125500000000001</v>
      </c>
      <c r="H156" s="374"/>
      <c r="I156" s="348" t="s">
        <v>430</v>
      </c>
      <c r="J156" s="348" t="s">
        <v>430</v>
      </c>
      <c r="K156" s="348" t="s">
        <v>430</v>
      </c>
      <c r="L156" s="348" t="s">
        <v>430</v>
      </c>
      <c r="M156" s="362"/>
      <c r="N156" s="350">
        <v>-48.959000000000003</v>
      </c>
      <c r="O156" s="348">
        <v>-74.4011</v>
      </c>
      <c r="P156" s="348">
        <v>-49.932400000000001</v>
      </c>
      <c r="Q156" s="348">
        <v>-48.739899999999999</v>
      </c>
      <c r="R156" s="348">
        <v>-30.04</v>
      </c>
      <c r="S156" s="348">
        <v>10.8856</v>
      </c>
      <c r="T156" s="348" t="s">
        <v>430</v>
      </c>
      <c r="U156" s="354" t="s">
        <v>430</v>
      </c>
      <c r="V156" s="348" t="s">
        <v>430</v>
      </c>
      <c r="W156" s="348" t="s">
        <v>430</v>
      </c>
      <c r="X156" s="348" t="s">
        <v>430</v>
      </c>
      <c r="Y156" s="375" t="s">
        <v>430</v>
      </c>
      <c r="Z156" s="348" t="s">
        <v>430</v>
      </c>
      <c r="AA156" s="348">
        <v>-0.76490000000000002</v>
      </c>
      <c r="AB156" s="348" t="s">
        <v>430</v>
      </c>
      <c r="AC156" s="348" t="s">
        <v>430</v>
      </c>
      <c r="AD156" s="348" t="s">
        <v>430</v>
      </c>
      <c r="AE156" s="348">
        <v>-63.6828</v>
      </c>
      <c r="AF156" s="348">
        <v>3.2033</v>
      </c>
      <c r="AG156" s="569"/>
      <c r="AH156" s="346">
        <v>117</v>
      </c>
      <c r="AI156" s="346">
        <v>137</v>
      </c>
      <c r="AJ156" s="346">
        <v>137</v>
      </c>
      <c r="AK156" s="346">
        <v>137</v>
      </c>
      <c r="AL156" s="346">
        <v>137</v>
      </c>
      <c r="AM156" s="346">
        <v>2</v>
      </c>
      <c r="AN156" s="346" t="s">
        <v>430</v>
      </c>
      <c r="AO156" s="572" t="s">
        <v>430</v>
      </c>
      <c r="AP156" s="346" t="s">
        <v>430</v>
      </c>
      <c r="AQ156" s="346" t="s">
        <v>430</v>
      </c>
      <c r="AR156" s="346" t="s">
        <v>430</v>
      </c>
      <c r="AS156" s="346" t="s">
        <v>430</v>
      </c>
      <c r="AT156" s="346" t="s">
        <v>430</v>
      </c>
      <c r="AU156" s="346">
        <v>132</v>
      </c>
      <c r="AV156" s="346" t="s">
        <v>430</v>
      </c>
      <c r="AW156" s="346" t="s">
        <v>430</v>
      </c>
      <c r="AX156" s="346" t="s">
        <v>430</v>
      </c>
      <c r="AY156" s="346">
        <v>137</v>
      </c>
      <c r="AZ156" s="584"/>
      <c r="BA156" s="467">
        <v>29.09</v>
      </c>
      <c r="BB156" s="348" t="s">
        <v>430</v>
      </c>
      <c r="BC156" s="348" t="s">
        <v>430</v>
      </c>
      <c r="BD156" s="348" t="s">
        <v>430</v>
      </c>
      <c r="BE156" s="375" t="s">
        <v>430</v>
      </c>
      <c r="BF156" s="375">
        <v>0.71</v>
      </c>
      <c r="BG156" s="374"/>
      <c r="BH156" s="594">
        <v>0.71</v>
      </c>
      <c r="BI156" s="348" t="s">
        <v>430</v>
      </c>
      <c r="BJ156" s="348" t="s">
        <v>430</v>
      </c>
      <c r="BK156" s="348" t="s">
        <v>430</v>
      </c>
      <c r="BL156" s="348" t="s">
        <v>430</v>
      </c>
      <c r="BM156" s="375">
        <v>29.09</v>
      </c>
      <c r="BN156" s="375" t="s">
        <v>430</v>
      </c>
      <c r="BO156" s="375" t="s">
        <v>430</v>
      </c>
      <c r="BP156" s="375" t="s">
        <v>430</v>
      </c>
      <c r="BQ156" s="375">
        <v>70.2</v>
      </c>
      <c r="BR156" s="374"/>
      <c r="BS156" s="468" t="s">
        <v>430</v>
      </c>
      <c r="BT156" s="348" t="s">
        <v>430</v>
      </c>
      <c r="BU156" s="374"/>
      <c r="BV156" s="430" t="s">
        <v>555</v>
      </c>
    </row>
    <row r="157" spans="1:74" s="428" customFormat="1" x14ac:dyDescent="0.25">
      <c r="A157" s="345" t="s">
        <v>8451</v>
      </c>
      <c r="B157" s="373"/>
      <c r="C157" s="719">
        <v>46231</v>
      </c>
      <c r="D157" s="373"/>
      <c r="E157" s="346">
        <v>13.5108</v>
      </c>
      <c r="F157" s="373"/>
      <c r="G157" s="347">
        <v>10.222799999999999</v>
      </c>
      <c r="H157" s="374"/>
      <c r="I157" s="843">
        <v>9.1300000000000008</v>
      </c>
      <c r="J157" s="843">
        <v>6.94</v>
      </c>
      <c r="K157" s="843">
        <v>6.61</v>
      </c>
      <c r="L157" s="843">
        <v>6.83</v>
      </c>
      <c r="M157" s="362"/>
      <c r="N157" s="350">
        <v>-210.86</v>
      </c>
      <c r="O157" s="348">
        <v>60.160600000000002</v>
      </c>
      <c r="P157" s="348">
        <v>23.466100000000001</v>
      </c>
      <c r="Q157" s="348">
        <v>-37.751199999999997</v>
      </c>
      <c r="R157" s="348">
        <v>-11.9931</v>
      </c>
      <c r="S157" s="348" t="s">
        <v>430</v>
      </c>
      <c r="T157" s="348" t="s">
        <v>430</v>
      </c>
      <c r="U157" s="354" t="s">
        <v>430</v>
      </c>
      <c r="V157" s="348" t="s">
        <v>430</v>
      </c>
      <c r="W157" s="348" t="s">
        <v>430</v>
      </c>
      <c r="X157" s="348" t="s">
        <v>430</v>
      </c>
      <c r="Y157" s="375" t="s">
        <v>430</v>
      </c>
      <c r="Z157" s="348" t="s">
        <v>430</v>
      </c>
      <c r="AA157" s="348" t="s">
        <v>430</v>
      </c>
      <c r="AB157" s="348" t="s">
        <v>430</v>
      </c>
      <c r="AC157" s="348" t="s">
        <v>430</v>
      </c>
      <c r="AD157" s="348" t="s">
        <v>430</v>
      </c>
      <c r="AE157" s="348">
        <v>-36.4788</v>
      </c>
      <c r="AF157" s="348">
        <v>18.482299999999999</v>
      </c>
      <c r="AG157" s="569"/>
      <c r="AH157" s="346">
        <v>125</v>
      </c>
      <c r="AI157" s="346">
        <v>2</v>
      </c>
      <c r="AJ157" s="346">
        <v>1</v>
      </c>
      <c r="AK157" s="346">
        <v>134</v>
      </c>
      <c r="AL157" s="346">
        <v>135</v>
      </c>
      <c r="AM157" s="346" t="s">
        <v>430</v>
      </c>
      <c r="AN157" s="346" t="s">
        <v>430</v>
      </c>
      <c r="AO157" s="572" t="s">
        <v>430</v>
      </c>
      <c r="AP157" s="346" t="s">
        <v>430</v>
      </c>
      <c r="AQ157" s="346" t="s">
        <v>430</v>
      </c>
      <c r="AR157" s="346" t="s">
        <v>430</v>
      </c>
      <c r="AS157" s="346" t="s">
        <v>430</v>
      </c>
      <c r="AT157" s="346" t="s">
        <v>430</v>
      </c>
      <c r="AU157" s="346" t="s">
        <v>430</v>
      </c>
      <c r="AV157" s="346" t="s">
        <v>430</v>
      </c>
      <c r="AW157" s="346" t="s">
        <v>430</v>
      </c>
      <c r="AX157" s="346" t="s">
        <v>430</v>
      </c>
      <c r="AY157" s="346">
        <v>135</v>
      </c>
      <c r="AZ157" s="584"/>
      <c r="BA157" s="467">
        <v>24.28</v>
      </c>
      <c r="BB157" s="348" t="s">
        <v>430</v>
      </c>
      <c r="BC157" s="348" t="s">
        <v>430</v>
      </c>
      <c r="BD157" s="348" t="s">
        <v>430</v>
      </c>
      <c r="BE157" s="375" t="s">
        <v>430</v>
      </c>
      <c r="BF157" s="375">
        <v>1.02</v>
      </c>
      <c r="BG157" s="374"/>
      <c r="BH157" s="594">
        <v>1.02</v>
      </c>
      <c r="BI157" s="348" t="s">
        <v>430</v>
      </c>
      <c r="BJ157" s="348" t="s">
        <v>430</v>
      </c>
      <c r="BK157" s="348" t="s">
        <v>430</v>
      </c>
      <c r="BL157" s="348" t="s">
        <v>430</v>
      </c>
      <c r="BM157" s="375">
        <v>24.28</v>
      </c>
      <c r="BN157" s="375" t="s">
        <v>430</v>
      </c>
      <c r="BO157" s="375" t="s">
        <v>430</v>
      </c>
      <c r="BP157" s="375" t="s">
        <v>430</v>
      </c>
      <c r="BQ157" s="375">
        <v>74.69</v>
      </c>
      <c r="BR157" s="374"/>
      <c r="BS157" s="468" t="s">
        <v>430</v>
      </c>
      <c r="BT157" s="348" t="s">
        <v>430</v>
      </c>
      <c r="BU157" s="374"/>
      <c r="BV157" s="430" t="s">
        <v>555</v>
      </c>
    </row>
    <row r="158" spans="1:74" s="428" customFormat="1" x14ac:dyDescent="0.25">
      <c r="A158" s="345" t="s">
        <v>8452</v>
      </c>
      <c r="B158" s="373"/>
      <c r="C158" s="719">
        <v>45996</v>
      </c>
      <c r="D158" s="373"/>
      <c r="E158" s="346">
        <v>10.67</v>
      </c>
      <c r="F158" s="373"/>
      <c r="G158" s="347">
        <v>10.4831</v>
      </c>
      <c r="H158" s="374"/>
      <c r="I158" s="348" t="s">
        <v>430</v>
      </c>
      <c r="J158" s="348" t="s">
        <v>430</v>
      </c>
      <c r="K158" s="348" t="s">
        <v>430</v>
      </c>
      <c r="L158" s="348" t="s">
        <v>430</v>
      </c>
      <c r="M158" s="362"/>
      <c r="N158" s="350">
        <v>33.4559</v>
      </c>
      <c r="O158" s="348">
        <v>11.151999999999999</v>
      </c>
      <c r="P158" s="348">
        <v>10.716100000000001</v>
      </c>
      <c r="Q158" s="348">
        <v>7.9326999999999996</v>
      </c>
      <c r="R158" s="348">
        <v>3.6842000000000001</v>
      </c>
      <c r="S158" s="348">
        <v>7.0488</v>
      </c>
      <c r="T158" s="348">
        <v>6.8376000000000001</v>
      </c>
      <c r="U158" s="354">
        <v>6.3810000000000002</v>
      </c>
      <c r="V158" s="348" t="s">
        <v>430</v>
      </c>
      <c r="W158" s="348" t="s">
        <v>430</v>
      </c>
      <c r="X158" s="348" t="s">
        <v>430</v>
      </c>
      <c r="Y158" s="375" t="s">
        <v>430</v>
      </c>
      <c r="Z158" s="348" t="s">
        <v>430</v>
      </c>
      <c r="AA158" s="348">
        <v>4.843</v>
      </c>
      <c r="AB158" s="348">
        <v>7.5129000000000001</v>
      </c>
      <c r="AC158" s="348">
        <v>6.4481000000000002</v>
      </c>
      <c r="AD158" s="348" t="s">
        <v>430</v>
      </c>
      <c r="AE158" s="348">
        <v>11.0357</v>
      </c>
      <c r="AF158" s="348">
        <v>6.3201000000000001</v>
      </c>
      <c r="AG158" s="569"/>
      <c r="AH158" s="346">
        <v>5</v>
      </c>
      <c r="AI158" s="346">
        <v>11</v>
      </c>
      <c r="AJ158" s="346">
        <v>11</v>
      </c>
      <c r="AK158" s="346">
        <v>46</v>
      </c>
      <c r="AL158" s="346">
        <v>72</v>
      </c>
      <c r="AM158" s="346">
        <v>51</v>
      </c>
      <c r="AN158" s="346">
        <v>21</v>
      </c>
      <c r="AO158" s="572">
        <v>19</v>
      </c>
      <c r="AP158" s="346" t="s">
        <v>430</v>
      </c>
      <c r="AQ158" s="346" t="s">
        <v>430</v>
      </c>
      <c r="AR158" s="346" t="s">
        <v>430</v>
      </c>
      <c r="AS158" s="346" t="s">
        <v>430</v>
      </c>
      <c r="AT158" s="346" t="s">
        <v>430</v>
      </c>
      <c r="AU158" s="346">
        <v>76</v>
      </c>
      <c r="AV158" s="346">
        <v>49</v>
      </c>
      <c r="AW158" s="346">
        <v>18</v>
      </c>
      <c r="AX158" s="346" t="s">
        <v>430</v>
      </c>
      <c r="AY158" s="346">
        <v>31</v>
      </c>
      <c r="AZ158" s="584"/>
      <c r="BA158" s="467" t="s">
        <v>430</v>
      </c>
      <c r="BB158" s="348">
        <v>98.31</v>
      </c>
      <c r="BC158" s="348" t="s">
        <v>430</v>
      </c>
      <c r="BD158" s="348" t="s">
        <v>430</v>
      </c>
      <c r="BE158" s="375" t="s">
        <v>430</v>
      </c>
      <c r="BF158" s="375">
        <v>1.69</v>
      </c>
      <c r="BG158" s="374"/>
      <c r="BH158" s="594">
        <v>1.61</v>
      </c>
      <c r="BI158" s="348" t="s">
        <v>430</v>
      </c>
      <c r="BJ158" s="348" t="s">
        <v>430</v>
      </c>
      <c r="BK158" s="348" t="s">
        <v>430</v>
      </c>
      <c r="BL158" s="348" t="s">
        <v>430</v>
      </c>
      <c r="BM158" s="375" t="s">
        <v>430</v>
      </c>
      <c r="BN158" s="375" t="s">
        <v>430</v>
      </c>
      <c r="BO158" s="375" t="s">
        <v>430</v>
      </c>
      <c r="BP158" s="375">
        <v>98.31</v>
      </c>
      <c r="BQ158" s="375" t="s">
        <v>430</v>
      </c>
      <c r="BR158" s="374"/>
      <c r="BS158" s="468" t="s">
        <v>430</v>
      </c>
      <c r="BT158" s="348" t="s">
        <v>430</v>
      </c>
      <c r="BU158" s="374"/>
      <c r="BV158" s="430" t="s">
        <v>555</v>
      </c>
    </row>
    <row r="159" spans="1:74" s="428" customFormat="1" x14ac:dyDescent="0.25">
      <c r="A159" s="345" t="s">
        <v>8453</v>
      </c>
      <c r="B159" s="373"/>
      <c r="C159" s="719">
        <v>45448</v>
      </c>
      <c r="D159" s="373"/>
      <c r="E159" s="346">
        <v>12.8468</v>
      </c>
      <c r="F159" s="373"/>
      <c r="G159" s="347">
        <v>11.699299999999999</v>
      </c>
      <c r="H159" s="374"/>
      <c r="I159" s="843">
        <v>0.81</v>
      </c>
      <c r="J159" s="843">
        <v>5.79</v>
      </c>
      <c r="K159" s="843">
        <v>0.77</v>
      </c>
      <c r="L159" s="843">
        <v>0.79</v>
      </c>
      <c r="M159" s="362"/>
      <c r="N159" s="350">
        <v>-4.6791999999999998</v>
      </c>
      <c r="O159" s="348">
        <v>2.7044999999999999</v>
      </c>
      <c r="P159" s="348">
        <v>1.8280000000000001</v>
      </c>
      <c r="Q159" s="348">
        <v>3.6375000000000002</v>
      </c>
      <c r="R159" s="348">
        <v>4.0090000000000003</v>
      </c>
      <c r="S159" s="348">
        <v>5.6684000000000001</v>
      </c>
      <c r="T159" s="348">
        <v>4.9904000000000002</v>
      </c>
      <c r="U159" s="354">
        <v>5.2942999999999998</v>
      </c>
      <c r="V159" s="348">
        <v>5.5465</v>
      </c>
      <c r="W159" s="348">
        <v>6.7980999999999998</v>
      </c>
      <c r="X159" s="348" t="s">
        <v>430</v>
      </c>
      <c r="Y159" s="375" t="s">
        <v>430</v>
      </c>
      <c r="Z159" s="348" t="s">
        <v>430</v>
      </c>
      <c r="AA159" s="348">
        <v>4.4234</v>
      </c>
      <c r="AB159" s="348">
        <v>5.3079999999999998</v>
      </c>
      <c r="AC159" s="348">
        <v>5.1547999999999998</v>
      </c>
      <c r="AD159" s="348">
        <v>5.3465999999999996</v>
      </c>
      <c r="AE159" s="348">
        <v>3.1850000000000001</v>
      </c>
      <c r="AF159" s="348">
        <v>7.1722999999999999</v>
      </c>
      <c r="AG159" s="569"/>
      <c r="AH159" s="346">
        <v>79</v>
      </c>
      <c r="AI159" s="346">
        <v>82</v>
      </c>
      <c r="AJ159" s="346">
        <v>116</v>
      </c>
      <c r="AK159" s="346">
        <v>97</v>
      </c>
      <c r="AL159" s="346">
        <v>68</v>
      </c>
      <c r="AM159" s="346">
        <v>120</v>
      </c>
      <c r="AN159" s="346">
        <v>92</v>
      </c>
      <c r="AO159" s="572">
        <v>93</v>
      </c>
      <c r="AP159" s="346">
        <v>101</v>
      </c>
      <c r="AQ159" s="346">
        <v>69</v>
      </c>
      <c r="AR159" s="346" t="s">
        <v>430</v>
      </c>
      <c r="AS159" s="346" t="s">
        <v>430</v>
      </c>
      <c r="AT159" s="346" t="s">
        <v>430</v>
      </c>
      <c r="AU159" s="346">
        <v>94</v>
      </c>
      <c r="AV159" s="346">
        <v>126</v>
      </c>
      <c r="AW159" s="346">
        <v>99</v>
      </c>
      <c r="AX159" s="346">
        <v>100</v>
      </c>
      <c r="AY159" s="346">
        <v>119</v>
      </c>
      <c r="AZ159" s="584"/>
      <c r="BA159" s="467">
        <v>94.8</v>
      </c>
      <c r="BB159" s="348" t="s">
        <v>430</v>
      </c>
      <c r="BC159" s="348" t="s">
        <v>430</v>
      </c>
      <c r="BD159" s="348" t="s">
        <v>430</v>
      </c>
      <c r="BE159" s="375" t="s">
        <v>430</v>
      </c>
      <c r="BF159" s="375">
        <v>5.2</v>
      </c>
      <c r="BG159" s="374"/>
      <c r="BH159" s="594">
        <v>5.2</v>
      </c>
      <c r="BI159" s="348" t="s">
        <v>430</v>
      </c>
      <c r="BJ159" s="348" t="s">
        <v>430</v>
      </c>
      <c r="BK159" s="348" t="s">
        <v>430</v>
      </c>
      <c r="BL159" s="348" t="s">
        <v>430</v>
      </c>
      <c r="BM159" s="375">
        <v>94.8</v>
      </c>
      <c r="BN159" s="375" t="s">
        <v>430</v>
      </c>
      <c r="BO159" s="375" t="s">
        <v>430</v>
      </c>
      <c r="BP159" s="375" t="s">
        <v>430</v>
      </c>
      <c r="BQ159" s="375" t="s">
        <v>430</v>
      </c>
      <c r="BR159" s="374"/>
      <c r="BS159" s="468" t="s">
        <v>430</v>
      </c>
      <c r="BT159" s="348" t="s">
        <v>430</v>
      </c>
      <c r="BU159" s="374"/>
      <c r="BV159" s="430" t="s">
        <v>555</v>
      </c>
    </row>
    <row r="160" spans="1:74" s="428" customFormat="1" x14ac:dyDescent="0.25">
      <c r="A160" s="345" t="s">
        <v>8454</v>
      </c>
      <c r="B160" s="373"/>
      <c r="C160" s="719">
        <v>45609</v>
      </c>
      <c r="D160" s="373"/>
      <c r="E160" s="346">
        <v>10.7882</v>
      </c>
      <c r="F160" s="373"/>
      <c r="G160" s="347">
        <v>11.436999999999999</v>
      </c>
      <c r="H160" s="374"/>
      <c r="I160" s="843">
        <v>0.9</v>
      </c>
      <c r="J160" s="843">
        <v>7.46</v>
      </c>
      <c r="K160" s="843">
        <v>0.81</v>
      </c>
      <c r="L160" s="843">
        <v>0.87</v>
      </c>
      <c r="M160" s="362"/>
      <c r="N160" s="350">
        <v>1.2766</v>
      </c>
      <c r="O160" s="348">
        <v>9.0489999999999995</v>
      </c>
      <c r="P160" s="348">
        <v>8.0822000000000003</v>
      </c>
      <c r="Q160" s="348">
        <v>10.413500000000001</v>
      </c>
      <c r="R160" s="348">
        <v>7.0528000000000004</v>
      </c>
      <c r="S160" s="348">
        <v>7.8353999999999999</v>
      </c>
      <c r="T160" s="348">
        <v>6.9809000000000001</v>
      </c>
      <c r="U160" s="354">
        <v>6.3567</v>
      </c>
      <c r="V160" s="348">
        <v>6.5106000000000002</v>
      </c>
      <c r="W160" s="348" t="s">
        <v>430</v>
      </c>
      <c r="X160" s="348" t="s">
        <v>430</v>
      </c>
      <c r="Y160" s="375" t="s">
        <v>430</v>
      </c>
      <c r="Z160" s="348" t="s">
        <v>430</v>
      </c>
      <c r="AA160" s="348">
        <v>7.0603999999999996</v>
      </c>
      <c r="AB160" s="348">
        <v>7.7251000000000003</v>
      </c>
      <c r="AC160" s="348">
        <v>6.3916000000000004</v>
      </c>
      <c r="AD160" s="348">
        <v>6.4104999999999999</v>
      </c>
      <c r="AE160" s="348">
        <v>12.7461</v>
      </c>
      <c r="AF160" s="348">
        <v>7.6360999999999999</v>
      </c>
      <c r="AG160" s="569"/>
      <c r="AH160" s="346">
        <v>63</v>
      </c>
      <c r="AI160" s="346">
        <v>21</v>
      </c>
      <c r="AJ160" s="346">
        <v>38</v>
      </c>
      <c r="AK160" s="346">
        <v>7</v>
      </c>
      <c r="AL160" s="346">
        <v>19</v>
      </c>
      <c r="AM160" s="346">
        <v>24</v>
      </c>
      <c r="AN160" s="346">
        <v>16</v>
      </c>
      <c r="AO160" s="572">
        <v>20</v>
      </c>
      <c r="AP160" s="346">
        <v>15</v>
      </c>
      <c r="AQ160" s="346" t="s">
        <v>430</v>
      </c>
      <c r="AR160" s="346" t="s">
        <v>430</v>
      </c>
      <c r="AS160" s="346" t="s">
        <v>430</v>
      </c>
      <c r="AT160" s="346" t="s">
        <v>430</v>
      </c>
      <c r="AU160" s="346">
        <v>18</v>
      </c>
      <c r="AV160" s="346">
        <v>38</v>
      </c>
      <c r="AW160" s="346">
        <v>20</v>
      </c>
      <c r="AX160" s="346">
        <v>19</v>
      </c>
      <c r="AY160" s="346">
        <v>15</v>
      </c>
      <c r="AZ160" s="584"/>
      <c r="BA160" s="467" t="s">
        <v>430</v>
      </c>
      <c r="BB160" s="348">
        <v>93.47</v>
      </c>
      <c r="BC160" s="348" t="s">
        <v>430</v>
      </c>
      <c r="BD160" s="348" t="s">
        <v>430</v>
      </c>
      <c r="BE160" s="375" t="s">
        <v>430</v>
      </c>
      <c r="BF160" s="375">
        <v>6.53</v>
      </c>
      <c r="BG160" s="374"/>
      <c r="BH160" s="594">
        <v>6.53</v>
      </c>
      <c r="BI160" s="348" t="s">
        <v>430</v>
      </c>
      <c r="BJ160" s="348" t="s">
        <v>430</v>
      </c>
      <c r="BK160" s="348">
        <v>93.47</v>
      </c>
      <c r="BL160" s="348" t="s">
        <v>430</v>
      </c>
      <c r="BM160" s="375" t="s">
        <v>430</v>
      </c>
      <c r="BN160" s="375" t="s">
        <v>430</v>
      </c>
      <c r="BO160" s="375" t="s">
        <v>430</v>
      </c>
      <c r="BP160" s="375" t="s">
        <v>430</v>
      </c>
      <c r="BQ160" s="375" t="s">
        <v>430</v>
      </c>
      <c r="BR160" s="374"/>
      <c r="BS160" s="468">
        <v>19.621323889999999</v>
      </c>
      <c r="BT160" s="348">
        <v>29.49739353</v>
      </c>
      <c r="BU160" s="374"/>
      <c r="BV160" s="430" t="s">
        <v>555</v>
      </c>
    </row>
    <row r="161" spans="1:74" s="428" customFormat="1" x14ac:dyDescent="0.25">
      <c r="A161" s="345" t="s">
        <v>8455</v>
      </c>
      <c r="B161" s="373"/>
      <c r="C161" s="719">
        <v>45372</v>
      </c>
      <c r="D161" s="373"/>
      <c r="E161" s="841">
        <v>8.09</v>
      </c>
      <c r="F161" s="373"/>
      <c r="G161" s="347" t="s">
        <v>430</v>
      </c>
      <c r="H161" s="374"/>
      <c r="I161" s="348" t="s">
        <v>430</v>
      </c>
      <c r="J161" s="348" t="s">
        <v>430</v>
      </c>
      <c r="K161" s="348" t="s">
        <v>430</v>
      </c>
      <c r="L161" s="348" t="s">
        <v>430</v>
      </c>
      <c r="M161" s="362"/>
      <c r="N161" s="350" t="s">
        <v>430</v>
      </c>
      <c r="O161" s="348" t="s">
        <v>430</v>
      </c>
      <c r="P161" s="348" t="s">
        <v>430</v>
      </c>
      <c r="Q161" s="348" t="s">
        <v>430</v>
      </c>
      <c r="R161" s="348" t="s">
        <v>430</v>
      </c>
      <c r="S161" s="348" t="s">
        <v>430</v>
      </c>
      <c r="T161" s="348" t="s">
        <v>430</v>
      </c>
      <c r="U161" s="354" t="s">
        <v>430</v>
      </c>
      <c r="V161" s="348" t="s">
        <v>430</v>
      </c>
      <c r="W161" s="348" t="s">
        <v>430</v>
      </c>
      <c r="X161" s="348" t="s">
        <v>430</v>
      </c>
      <c r="Y161" s="375" t="s">
        <v>430</v>
      </c>
      <c r="Z161" s="348" t="s">
        <v>430</v>
      </c>
      <c r="AA161" s="348" t="s">
        <v>430</v>
      </c>
      <c r="AB161" s="348" t="s">
        <v>430</v>
      </c>
      <c r="AC161" s="348" t="s">
        <v>430</v>
      </c>
      <c r="AD161" s="348" t="s">
        <v>430</v>
      </c>
      <c r="AE161" s="348" t="s">
        <v>430</v>
      </c>
      <c r="AF161" s="348" t="s">
        <v>430</v>
      </c>
      <c r="AG161" s="569"/>
      <c r="AH161" s="346" t="s">
        <v>430</v>
      </c>
      <c r="AI161" s="346" t="s">
        <v>430</v>
      </c>
      <c r="AJ161" s="346" t="s">
        <v>430</v>
      </c>
      <c r="AK161" s="346" t="s">
        <v>430</v>
      </c>
      <c r="AL161" s="346" t="s">
        <v>430</v>
      </c>
      <c r="AM161" s="346" t="s">
        <v>430</v>
      </c>
      <c r="AN161" s="346" t="s">
        <v>430</v>
      </c>
      <c r="AO161" s="572" t="s">
        <v>430</v>
      </c>
      <c r="AP161" s="346" t="s">
        <v>430</v>
      </c>
      <c r="AQ161" s="346" t="s">
        <v>430</v>
      </c>
      <c r="AR161" s="346" t="s">
        <v>430</v>
      </c>
      <c r="AS161" s="346" t="s">
        <v>430</v>
      </c>
      <c r="AT161" s="346" t="s">
        <v>430</v>
      </c>
      <c r="AU161" s="346" t="s">
        <v>430</v>
      </c>
      <c r="AV161" s="346" t="s">
        <v>430</v>
      </c>
      <c r="AW161" s="346" t="s">
        <v>430</v>
      </c>
      <c r="AX161" s="346" t="s">
        <v>430</v>
      </c>
      <c r="AY161" s="346" t="s">
        <v>430</v>
      </c>
      <c r="AZ161" s="584"/>
      <c r="BA161" s="467" t="s">
        <v>430</v>
      </c>
      <c r="BB161" s="348" t="s">
        <v>430</v>
      </c>
      <c r="BC161" s="348" t="s">
        <v>430</v>
      </c>
      <c r="BD161" s="348" t="s">
        <v>430</v>
      </c>
      <c r="BE161" s="375" t="s">
        <v>430</v>
      </c>
      <c r="BF161" s="375" t="s">
        <v>430</v>
      </c>
      <c r="BG161" s="374"/>
      <c r="BH161" s="594" t="s">
        <v>430</v>
      </c>
      <c r="BI161" s="348" t="s">
        <v>430</v>
      </c>
      <c r="BJ161" s="348" t="s">
        <v>430</v>
      </c>
      <c r="BK161" s="348" t="s">
        <v>430</v>
      </c>
      <c r="BL161" s="348" t="s">
        <v>430</v>
      </c>
      <c r="BM161" s="375" t="s">
        <v>430</v>
      </c>
      <c r="BN161" s="375" t="s">
        <v>430</v>
      </c>
      <c r="BO161" s="375" t="s">
        <v>430</v>
      </c>
      <c r="BP161" s="375" t="s">
        <v>430</v>
      </c>
      <c r="BQ161" s="375" t="s">
        <v>430</v>
      </c>
      <c r="BR161" s="374"/>
      <c r="BS161" s="468" t="s">
        <v>430</v>
      </c>
      <c r="BT161" s="348" t="s">
        <v>430</v>
      </c>
      <c r="BU161" s="374"/>
      <c r="BV161" s="430" t="s">
        <v>555</v>
      </c>
    </row>
    <row r="162" spans="1:74" s="428" customFormat="1" x14ac:dyDescent="0.25">
      <c r="A162" s="345" t="s">
        <v>8456</v>
      </c>
      <c r="B162" s="373"/>
      <c r="C162" s="719">
        <v>45637</v>
      </c>
      <c r="D162" s="373"/>
      <c r="E162" s="346">
        <v>6.7903000000000002</v>
      </c>
      <c r="F162" s="373"/>
      <c r="G162" s="347">
        <v>11.326000000000001</v>
      </c>
      <c r="H162" s="374"/>
      <c r="I162" s="843">
        <v>0.75</v>
      </c>
      <c r="J162" s="843">
        <v>7.4568199999999996</v>
      </c>
      <c r="K162" s="843">
        <v>0.69</v>
      </c>
      <c r="L162" s="843">
        <v>0.74</v>
      </c>
      <c r="M162" s="362"/>
      <c r="N162" s="350">
        <v>-5.7999000000000001</v>
      </c>
      <c r="O162" s="348">
        <v>-1.6111</v>
      </c>
      <c r="P162" s="348">
        <v>3.1324999999999998</v>
      </c>
      <c r="Q162" s="348">
        <v>8.1974999999999998</v>
      </c>
      <c r="R162" s="348">
        <v>5.7770000000000001</v>
      </c>
      <c r="S162" s="348">
        <v>7.0410000000000004</v>
      </c>
      <c r="T162" s="348">
        <v>6.43</v>
      </c>
      <c r="U162" s="354">
        <v>6.1176000000000004</v>
      </c>
      <c r="V162" s="348">
        <v>6.2775999999999996</v>
      </c>
      <c r="W162" s="348" t="s">
        <v>430</v>
      </c>
      <c r="X162" s="348" t="s">
        <v>430</v>
      </c>
      <c r="Y162" s="375" t="s">
        <v>430</v>
      </c>
      <c r="Z162" s="348" t="s">
        <v>430</v>
      </c>
      <c r="AA162" s="348">
        <v>6.1154000000000002</v>
      </c>
      <c r="AB162" s="348">
        <v>6.9238999999999997</v>
      </c>
      <c r="AC162" s="348">
        <v>6.1281999999999996</v>
      </c>
      <c r="AD162" s="348">
        <v>6.1718000000000002</v>
      </c>
      <c r="AE162" s="348">
        <v>9.1430000000000007</v>
      </c>
      <c r="AF162" s="348">
        <v>7.3834</v>
      </c>
      <c r="AG162" s="569"/>
      <c r="AH162" s="346">
        <v>86</v>
      </c>
      <c r="AI162" s="346">
        <v>108</v>
      </c>
      <c r="AJ162" s="346">
        <v>108</v>
      </c>
      <c r="AK162" s="346">
        <v>39</v>
      </c>
      <c r="AL162" s="346">
        <v>29</v>
      </c>
      <c r="AM162" s="346">
        <v>53</v>
      </c>
      <c r="AN162" s="346">
        <v>29</v>
      </c>
      <c r="AO162" s="572">
        <v>27</v>
      </c>
      <c r="AP162" s="346">
        <v>26</v>
      </c>
      <c r="AQ162" s="346" t="s">
        <v>430</v>
      </c>
      <c r="AR162" s="346" t="s">
        <v>430</v>
      </c>
      <c r="AS162" s="346" t="s">
        <v>430</v>
      </c>
      <c r="AT162" s="346" t="s">
        <v>430</v>
      </c>
      <c r="AU162" s="346">
        <v>35</v>
      </c>
      <c r="AV162" s="346">
        <v>71</v>
      </c>
      <c r="AW162" s="346">
        <v>34</v>
      </c>
      <c r="AX162" s="346">
        <v>36</v>
      </c>
      <c r="AY162" s="346">
        <v>50</v>
      </c>
      <c r="AZ162" s="584"/>
      <c r="BA162" s="467">
        <v>3.31</v>
      </c>
      <c r="BB162" s="348">
        <v>91.99</v>
      </c>
      <c r="BC162" s="348" t="s">
        <v>430</v>
      </c>
      <c r="BD162" s="348" t="s">
        <v>430</v>
      </c>
      <c r="BE162" s="375" t="s">
        <v>430</v>
      </c>
      <c r="BF162" s="375">
        <v>4.6900000000000004</v>
      </c>
      <c r="BG162" s="374"/>
      <c r="BH162" s="594">
        <v>4.6900000000000004</v>
      </c>
      <c r="BI162" s="348" t="s">
        <v>430</v>
      </c>
      <c r="BJ162" s="348" t="s">
        <v>430</v>
      </c>
      <c r="BK162" s="348">
        <v>91.99</v>
      </c>
      <c r="BL162" s="348" t="s">
        <v>430</v>
      </c>
      <c r="BM162" s="375">
        <v>3.31</v>
      </c>
      <c r="BN162" s="375" t="s">
        <v>430</v>
      </c>
      <c r="BO162" s="375" t="s">
        <v>430</v>
      </c>
      <c r="BP162" s="375" t="s">
        <v>430</v>
      </c>
      <c r="BQ162" s="375" t="s">
        <v>430</v>
      </c>
      <c r="BR162" s="374"/>
      <c r="BS162" s="468">
        <v>13.1374685413137</v>
      </c>
      <c r="BT162" s="348">
        <v>59.166063565916602</v>
      </c>
      <c r="BU162" s="374"/>
      <c r="BV162" s="430" t="s">
        <v>555</v>
      </c>
    </row>
    <row r="163" spans="1:74" s="428" customFormat="1" x14ac:dyDescent="0.25">
      <c r="A163" s="345" t="s">
        <v>8457</v>
      </c>
      <c r="B163" s="373"/>
      <c r="C163" s="719">
        <v>45618</v>
      </c>
      <c r="D163" s="373"/>
      <c r="E163" s="346">
        <v>5.3437999999999999</v>
      </c>
      <c r="F163" s="373"/>
      <c r="G163" s="347">
        <v>11.3826</v>
      </c>
      <c r="H163" s="374"/>
      <c r="I163" s="843">
        <v>0.96</v>
      </c>
      <c r="J163" s="843">
        <v>7.42476</v>
      </c>
      <c r="K163" s="843">
        <v>0.85</v>
      </c>
      <c r="L163" s="843">
        <v>0.92</v>
      </c>
      <c r="M163" s="362"/>
      <c r="N163" s="350">
        <v>0.96199999999999997</v>
      </c>
      <c r="O163" s="348">
        <v>9.4133999999999993</v>
      </c>
      <c r="P163" s="348">
        <v>9.4077999999999999</v>
      </c>
      <c r="Q163" s="348">
        <v>10.6713</v>
      </c>
      <c r="R163" s="348">
        <v>6.4588999999999999</v>
      </c>
      <c r="S163" s="348">
        <v>7.0450999999999997</v>
      </c>
      <c r="T163" s="348">
        <v>6.5178000000000003</v>
      </c>
      <c r="U163" s="354">
        <v>5.9542000000000002</v>
      </c>
      <c r="V163" s="348">
        <v>6.1127000000000002</v>
      </c>
      <c r="W163" s="348" t="s">
        <v>430</v>
      </c>
      <c r="X163" s="348" t="s">
        <v>430</v>
      </c>
      <c r="Y163" s="375" t="s">
        <v>430</v>
      </c>
      <c r="Z163" s="348" t="s">
        <v>430</v>
      </c>
      <c r="AA163" s="348">
        <v>6.3219000000000003</v>
      </c>
      <c r="AB163" s="348">
        <v>7.2967000000000004</v>
      </c>
      <c r="AC163" s="348">
        <v>5.9781000000000004</v>
      </c>
      <c r="AD163" s="348">
        <v>6.0707000000000004</v>
      </c>
      <c r="AE163" s="348">
        <v>13.1302</v>
      </c>
      <c r="AF163" s="348">
        <v>7.4596</v>
      </c>
      <c r="AG163" s="569"/>
      <c r="AH163" s="346">
        <v>64</v>
      </c>
      <c r="AI163" s="346">
        <v>17</v>
      </c>
      <c r="AJ163" s="346">
        <v>21</v>
      </c>
      <c r="AK163" s="346">
        <v>6</v>
      </c>
      <c r="AL163" s="346">
        <v>24</v>
      </c>
      <c r="AM163" s="346">
        <v>52</v>
      </c>
      <c r="AN163" s="346">
        <v>27</v>
      </c>
      <c r="AO163" s="572">
        <v>39</v>
      </c>
      <c r="AP163" s="346">
        <v>44</v>
      </c>
      <c r="AQ163" s="346" t="s">
        <v>430</v>
      </c>
      <c r="AR163" s="346" t="s">
        <v>430</v>
      </c>
      <c r="AS163" s="346" t="s">
        <v>430</v>
      </c>
      <c r="AT163" s="346" t="s">
        <v>430</v>
      </c>
      <c r="AU163" s="346">
        <v>32</v>
      </c>
      <c r="AV163" s="346">
        <v>52</v>
      </c>
      <c r="AW163" s="346">
        <v>44</v>
      </c>
      <c r="AX163" s="346">
        <v>41</v>
      </c>
      <c r="AY163" s="346">
        <v>10</v>
      </c>
      <c r="AZ163" s="584"/>
      <c r="BA163" s="467" t="s">
        <v>430</v>
      </c>
      <c r="BB163" s="348">
        <v>94.8</v>
      </c>
      <c r="BC163" s="348" t="s">
        <v>430</v>
      </c>
      <c r="BD163" s="348" t="s">
        <v>430</v>
      </c>
      <c r="BE163" s="375" t="s">
        <v>430</v>
      </c>
      <c r="BF163" s="375">
        <v>5.2</v>
      </c>
      <c r="BG163" s="374"/>
      <c r="BH163" s="594">
        <v>5.2</v>
      </c>
      <c r="BI163" s="348" t="s">
        <v>430</v>
      </c>
      <c r="BJ163" s="348" t="s">
        <v>430</v>
      </c>
      <c r="BK163" s="348">
        <v>94.8</v>
      </c>
      <c r="BL163" s="348" t="s">
        <v>430</v>
      </c>
      <c r="BM163" s="375" t="s">
        <v>430</v>
      </c>
      <c r="BN163" s="375" t="s">
        <v>430</v>
      </c>
      <c r="BO163" s="375" t="s">
        <v>430</v>
      </c>
      <c r="BP163" s="375" t="s">
        <v>430</v>
      </c>
      <c r="BQ163" s="375" t="s">
        <v>430</v>
      </c>
      <c r="BR163" s="374"/>
      <c r="BS163" s="468">
        <v>18.763542651876399</v>
      </c>
      <c r="BT163" s="348">
        <v>24.381443292438099</v>
      </c>
      <c r="BU163" s="374"/>
      <c r="BV163" s="430" t="s">
        <v>555</v>
      </c>
    </row>
    <row r="164" spans="1:74" s="428" customFormat="1" x14ac:dyDescent="0.25">
      <c r="A164" s="345" t="s">
        <v>8458</v>
      </c>
      <c r="B164" s="373"/>
      <c r="C164" s="719">
        <v>45726</v>
      </c>
      <c r="D164" s="373"/>
      <c r="E164" s="346">
        <v>0.34150000000000003</v>
      </c>
      <c r="F164" s="373"/>
      <c r="G164" s="347">
        <v>11.0396</v>
      </c>
      <c r="H164" s="374"/>
      <c r="I164" s="843">
        <v>3.29</v>
      </c>
      <c r="J164" s="843">
        <v>6.47</v>
      </c>
      <c r="K164" s="843">
        <v>2.88</v>
      </c>
      <c r="L164" s="843">
        <v>2.97</v>
      </c>
      <c r="M164" s="362"/>
      <c r="N164" s="350">
        <v>-17.1846</v>
      </c>
      <c r="O164" s="348">
        <v>3.8584999999999998</v>
      </c>
      <c r="P164" s="348">
        <v>4.1597999999999997</v>
      </c>
      <c r="Q164" s="348">
        <v>0.18890000000000001</v>
      </c>
      <c r="R164" s="348">
        <v>0.9073</v>
      </c>
      <c r="S164" s="348">
        <v>5.8789999999999996</v>
      </c>
      <c r="T164" s="348">
        <v>5.0392999999999999</v>
      </c>
      <c r="U164" s="354">
        <v>5.0834999999999999</v>
      </c>
      <c r="V164" s="348">
        <v>5.5652999999999997</v>
      </c>
      <c r="W164" s="348" t="s">
        <v>430</v>
      </c>
      <c r="X164" s="348" t="s">
        <v>430</v>
      </c>
      <c r="Y164" s="375" t="s">
        <v>430</v>
      </c>
      <c r="Z164" s="348" t="s">
        <v>430</v>
      </c>
      <c r="AA164" s="348">
        <v>3.9988000000000001</v>
      </c>
      <c r="AB164" s="348">
        <v>7.2561</v>
      </c>
      <c r="AC164" s="348">
        <v>5.3155999999999999</v>
      </c>
      <c r="AD164" s="348">
        <v>5.1843000000000004</v>
      </c>
      <c r="AE164" s="348">
        <v>7.4211</v>
      </c>
      <c r="AF164" s="348">
        <v>6.7965999999999998</v>
      </c>
      <c r="AG164" s="569"/>
      <c r="AH164" s="346">
        <v>101</v>
      </c>
      <c r="AI164" s="346">
        <v>72</v>
      </c>
      <c r="AJ164" s="346">
        <v>97</v>
      </c>
      <c r="AK164" s="346">
        <v>109</v>
      </c>
      <c r="AL164" s="346">
        <v>96</v>
      </c>
      <c r="AM164" s="346">
        <v>110</v>
      </c>
      <c r="AN164" s="346">
        <v>89</v>
      </c>
      <c r="AO164" s="572">
        <v>105</v>
      </c>
      <c r="AP164" s="346">
        <v>96</v>
      </c>
      <c r="AQ164" s="346" t="s">
        <v>430</v>
      </c>
      <c r="AR164" s="346" t="s">
        <v>430</v>
      </c>
      <c r="AS164" s="346" t="s">
        <v>430</v>
      </c>
      <c r="AT164" s="346" t="s">
        <v>430</v>
      </c>
      <c r="AU164" s="346">
        <v>101</v>
      </c>
      <c r="AV164" s="346">
        <v>53</v>
      </c>
      <c r="AW164" s="346">
        <v>90</v>
      </c>
      <c r="AX164" s="346">
        <v>105</v>
      </c>
      <c r="AY164" s="346">
        <v>77</v>
      </c>
      <c r="AZ164" s="584"/>
      <c r="BA164" s="467">
        <v>94.29</v>
      </c>
      <c r="BB164" s="348" t="s">
        <v>430</v>
      </c>
      <c r="BC164" s="348" t="s">
        <v>430</v>
      </c>
      <c r="BD164" s="348" t="s">
        <v>430</v>
      </c>
      <c r="BE164" s="375" t="s">
        <v>430</v>
      </c>
      <c r="BF164" s="375">
        <v>5.71</v>
      </c>
      <c r="BG164" s="374"/>
      <c r="BH164" s="594">
        <v>5.65</v>
      </c>
      <c r="BI164" s="348" t="s">
        <v>430</v>
      </c>
      <c r="BJ164" s="348" t="s">
        <v>430</v>
      </c>
      <c r="BK164" s="348" t="s">
        <v>430</v>
      </c>
      <c r="BL164" s="348" t="s">
        <v>430</v>
      </c>
      <c r="BM164" s="375">
        <v>94.29</v>
      </c>
      <c r="BN164" s="375" t="s">
        <v>430</v>
      </c>
      <c r="BO164" s="375" t="s">
        <v>430</v>
      </c>
      <c r="BP164" s="375" t="s">
        <v>430</v>
      </c>
      <c r="BQ164" s="375" t="s">
        <v>430</v>
      </c>
      <c r="BR164" s="374"/>
      <c r="BS164" s="468" t="s">
        <v>430</v>
      </c>
      <c r="BT164" s="348" t="s">
        <v>430</v>
      </c>
      <c r="BU164" s="374"/>
      <c r="BV164" s="430" t="s">
        <v>555</v>
      </c>
    </row>
    <row r="165" spans="1:74" s="428" customFormat="1" x14ac:dyDescent="0.25">
      <c r="A165" s="345" t="s">
        <v>8459</v>
      </c>
      <c r="B165" s="373"/>
      <c r="C165" s="719" t="s">
        <v>430</v>
      </c>
      <c r="D165" s="373"/>
      <c r="E165" s="346" t="s">
        <v>430</v>
      </c>
      <c r="F165" s="373"/>
      <c r="G165" s="347" t="s">
        <v>430</v>
      </c>
      <c r="H165" s="374"/>
      <c r="I165" s="348" t="s">
        <v>430</v>
      </c>
      <c r="J165" s="348" t="s">
        <v>430</v>
      </c>
      <c r="K165" s="348" t="s">
        <v>430</v>
      </c>
      <c r="L165" s="348" t="s">
        <v>430</v>
      </c>
      <c r="M165" s="362"/>
      <c r="N165" s="350" t="s">
        <v>430</v>
      </c>
      <c r="O165" s="348" t="s">
        <v>430</v>
      </c>
      <c r="P165" s="348" t="s">
        <v>430</v>
      </c>
      <c r="Q165" s="348" t="s">
        <v>430</v>
      </c>
      <c r="R165" s="348" t="s">
        <v>430</v>
      </c>
      <c r="S165" s="348" t="s">
        <v>430</v>
      </c>
      <c r="T165" s="348" t="s">
        <v>430</v>
      </c>
      <c r="U165" s="354" t="s">
        <v>430</v>
      </c>
      <c r="V165" s="348" t="s">
        <v>430</v>
      </c>
      <c r="W165" s="348" t="s">
        <v>430</v>
      </c>
      <c r="X165" s="348" t="s">
        <v>430</v>
      </c>
      <c r="Y165" s="375" t="s">
        <v>430</v>
      </c>
      <c r="Z165" s="348" t="s">
        <v>430</v>
      </c>
      <c r="AA165" s="348" t="s">
        <v>430</v>
      </c>
      <c r="AB165" s="348" t="s">
        <v>430</v>
      </c>
      <c r="AC165" s="348" t="s">
        <v>430</v>
      </c>
      <c r="AD165" s="348" t="s">
        <v>430</v>
      </c>
      <c r="AE165" s="348" t="s">
        <v>430</v>
      </c>
      <c r="AF165" s="348" t="s">
        <v>430</v>
      </c>
      <c r="AG165" s="569"/>
      <c r="AH165" s="346" t="s">
        <v>430</v>
      </c>
      <c r="AI165" s="346" t="s">
        <v>430</v>
      </c>
      <c r="AJ165" s="346" t="s">
        <v>430</v>
      </c>
      <c r="AK165" s="346" t="s">
        <v>430</v>
      </c>
      <c r="AL165" s="346" t="s">
        <v>430</v>
      </c>
      <c r="AM165" s="346" t="s">
        <v>430</v>
      </c>
      <c r="AN165" s="346" t="s">
        <v>430</v>
      </c>
      <c r="AO165" s="572" t="s">
        <v>430</v>
      </c>
      <c r="AP165" s="346" t="s">
        <v>430</v>
      </c>
      <c r="AQ165" s="346" t="s">
        <v>430</v>
      </c>
      <c r="AR165" s="346" t="s">
        <v>430</v>
      </c>
      <c r="AS165" s="346" t="s">
        <v>430</v>
      </c>
      <c r="AT165" s="346" t="s">
        <v>430</v>
      </c>
      <c r="AU165" s="346" t="s">
        <v>430</v>
      </c>
      <c r="AV165" s="346" t="s">
        <v>430</v>
      </c>
      <c r="AW165" s="346" t="s">
        <v>430</v>
      </c>
      <c r="AX165" s="346" t="s">
        <v>430</v>
      </c>
      <c r="AY165" s="346" t="s">
        <v>430</v>
      </c>
      <c r="AZ165" s="584"/>
      <c r="BA165" s="467" t="s">
        <v>430</v>
      </c>
      <c r="BB165" s="348" t="s">
        <v>430</v>
      </c>
      <c r="BC165" s="348" t="s">
        <v>430</v>
      </c>
      <c r="BD165" s="348" t="s">
        <v>430</v>
      </c>
      <c r="BE165" s="375" t="s">
        <v>430</v>
      </c>
      <c r="BF165" s="375" t="s">
        <v>430</v>
      </c>
      <c r="BG165" s="374"/>
      <c r="BH165" s="594" t="s">
        <v>430</v>
      </c>
      <c r="BI165" s="348" t="s">
        <v>430</v>
      </c>
      <c r="BJ165" s="348" t="s">
        <v>430</v>
      </c>
      <c r="BK165" s="348" t="s">
        <v>430</v>
      </c>
      <c r="BL165" s="348" t="s">
        <v>430</v>
      </c>
      <c r="BM165" s="375" t="s">
        <v>430</v>
      </c>
      <c r="BN165" s="375" t="s">
        <v>430</v>
      </c>
      <c r="BO165" s="375" t="s">
        <v>430</v>
      </c>
      <c r="BP165" s="375" t="s">
        <v>430</v>
      </c>
      <c r="BQ165" s="375" t="s">
        <v>430</v>
      </c>
      <c r="BR165" s="374"/>
      <c r="BS165" s="468" t="s">
        <v>430</v>
      </c>
      <c r="BT165" s="348" t="s">
        <v>430</v>
      </c>
      <c r="BU165" s="374"/>
      <c r="BV165" s="430" t="s">
        <v>555</v>
      </c>
    </row>
    <row r="166" spans="1:74" s="428" customFormat="1" x14ac:dyDescent="0.25">
      <c r="A166" s="345" t="s">
        <v>8460</v>
      </c>
      <c r="B166" s="373"/>
      <c r="C166" s="719" t="s">
        <v>430</v>
      </c>
      <c r="D166" s="373"/>
      <c r="E166" s="346" t="s">
        <v>430</v>
      </c>
      <c r="F166" s="373"/>
      <c r="G166" s="347" t="s">
        <v>430</v>
      </c>
      <c r="H166" s="374"/>
      <c r="I166" s="348" t="s">
        <v>430</v>
      </c>
      <c r="J166" s="348" t="s">
        <v>430</v>
      </c>
      <c r="K166" s="348" t="s">
        <v>430</v>
      </c>
      <c r="L166" s="348" t="s">
        <v>430</v>
      </c>
      <c r="M166" s="362"/>
      <c r="N166" s="350" t="s">
        <v>430</v>
      </c>
      <c r="O166" s="348" t="s">
        <v>430</v>
      </c>
      <c r="P166" s="348" t="s">
        <v>430</v>
      </c>
      <c r="Q166" s="348" t="s">
        <v>430</v>
      </c>
      <c r="R166" s="348" t="s">
        <v>430</v>
      </c>
      <c r="S166" s="348" t="s">
        <v>430</v>
      </c>
      <c r="T166" s="348" t="s">
        <v>430</v>
      </c>
      <c r="U166" s="354" t="s">
        <v>430</v>
      </c>
      <c r="V166" s="348" t="s">
        <v>430</v>
      </c>
      <c r="W166" s="348" t="s">
        <v>430</v>
      </c>
      <c r="X166" s="348" t="s">
        <v>430</v>
      </c>
      <c r="Y166" s="375" t="s">
        <v>430</v>
      </c>
      <c r="Z166" s="348" t="s">
        <v>430</v>
      </c>
      <c r="AA166" s="348" t="s">
        <v>430</v>
      </c>
      <c r="AB166" s="348" t="s">
        <v>430</v>
      </c>
      <c r="AC166" s="348" t="s">
        <v>430</v>
      </c>
      <c r="AD166" s="348" t="s">
        <v>430</v>
      </c>
      <c r="AE166" s="348" t="s">
        <v>430</v>
      </c>
      <c r="AF166" s="348" t="s">
        <v>430</v>
      </c>
      <c r="AG166" s="569"/>
      <c r="AH166" s="346" t="s">
        <v>430</v>
      </c>
      <c r="AI166" s="346" t="s">
        <v>430</v>
      </c>
      <c r="AJ166" s="346" t="s">
        <v>430</v>
      </c>
      <c r="AK166" s="346" t="s">
        <v>430</v>
      </c>
      <c r="AL166" s="346" t="s">
        <v>430</v>
      </c>
      <c r="AM166" s="346" t="s">
        <v>430</v>
      </c>
      <c r="AN166" s="346" t="s">
        <v>430</v>
      </c>
      <c r="AO166" s="572" t="s">
        <v>430</v>
      </c>
      <c r="AP166" s="346" t="s">
        <v>430</v>
      </c>
      <c r="AQ166" s="346" t="s">
        <v>430</v>
      </c>
      <c r="AR166" s="346" t="s">
        <v>430</v>
      </c>
      <c r="AS166" s="346" t="s">
        <v>430</v>
      </c>
      <c r="AT166" s="346" t="s">
        <v>430</v>
      </c>
      <c r="AU166" s="346" t="s">
        <v>430</v>
      </c>
      <c r="AV166" s="346" t="s">
        <v>430</v>
      </c>
      <c r="AW166" s="346" t="s">
        <v>430</v>
      </c>
      <c r="AX166" s="346" t="s">
        <v>430</v>
      </c>
      <c r="AY166" s="346" t="s">
        <v>430</v>
      </c>
      <c r="AZ166" s="584"/>
      <c r="BA166" s="467" t="s">
        <v>430</v>
      </c>
      <c r="BB166" s="348" t="s">
        <v>430</v>
      </c>
      <c r="BC166" s="348" t="s">
        <v>430</v>
      </c>
      <c r="BD166" s="348" t="s">
        <v>430</v>
      </c>
      <c r="BE166" s="375" t="s">
        <v>430</v>
      </c>
      <c r="BF166" s="375" t="s">
        <v>430</v>
      </c>
      <c r="BG166" s="374"/>
      <c r="BH166" s="594" t="s">
        <v>430</v>
      </c>
      <c r="BI166" s="348" t="s">
        <v>430</v>
      </c>
      <c r="BJ166" s="348" t="s">
        <v>430</v>
      </c>
      <c r="BK166" s="348" t="s">
        <v>430</v>
      </c>
      <c r="BL166" s="348" t="s">
        <v>430</v>
      </c>
      <c r="BM166" s="375" t="s">
        <v>430</v>
      </c>
      <c r="BN166" s="375" t="s">
        <v>430</v>
      </c>
      <c r="BO166" s="375" t="s">
        <v>430</v>
      </c>
      <c r="BP166" s="375" t="s">
        <v>430</v>
      </c>
      <c r="BQ166" s="375" t="s">
        <v>430</v>
      </c>
      <c r="BR166" s="374"/>
      <c r="BS166" s="468" t="s">
        <v>430</v>
      </c>
      <c r="BT166" s="348" t="s">
        <v>430</v>
      </c>
      <c r="BU166" s="374"/>
      <c r="BV166" s="430" t="s">
        <v>555</v>
      </c>
    </row>
    <row r="167" spans="1:74" s="428" customFormat="1" x14ac:dyDescent="0.25">
      <c r="A167" s="345" t="s">
        <v>8461</v>
      </c>
      <c r="B167" s="373"/>
      <c r="C167" s="719" t="s">
        <v>430</v>
      </c>
      <c r="D167" s="373"/>
      <c r="E167" s="346" t="s">
        <v>430</v>
      </c>
      <c r="F167" s="373"/>
      <c r="G167" s="347" t="s">
        <v>430</v>
      </c>
      <c r="H167" s="374"/>
      <c r="I167" s="348" t="s">
        <v>430</v>
      </c>
      <c r="J167" s="348" t="s">
        <v>430</v>
      </c>
      <c r="K167" s="348" t="s">
        <v>430</v>
      </c>
      <c r="L167" s="348" t="s">
        <v>430</v>
      </c>
      <c r="M167" s="362"/>
      <c r="N167" s="350" t="s">
        <v>430</v>
      </c>
      <c r="O167" s="348" t="s">
        <v>430</v>
      </c>
      <c r="P167" s="348" t="s">
        <v>430</v>
      </c>
      <c r="Q167" s="348" t="s">
        <v>430</v>
      </c>
      <c r="R167" s="348" t="s">
        <v>430</v>
      </c>
      <c r="S167" s="348" t="s">
        <v>430</v>
      </c>
      <c r="T167" s="348" t="s">
        <v>430</v>
      </c>
      <c r="U167" s="354" t="s">
        <v>430</v>
      </c>
      <c r="V167" s="348" t="s">
        <v>430</v>
      </c>
      <c r="W167" s="348" t="s">
        <v>430</v>
      </c>
      <c r="X167" s="348" t="s">
        <v>430</v>
      </c>
      <c r="Y167" s="375" t="s">
        <v>430</v>
      </c>
      <c r="Z167" s="348" t="s">
        <v>430</v>
      </c>
      <c r="AA167" s="348" t="s">
        <v>430</v>
      </c>
      <c r="AB167" s="348" t="s">
        <v>430</v>
      </c>
      <c r="AC167" s="348" t="s">
        <v>430</v>
      </c>
      <c r="AD167" s="348" t="s">
        <v>430</v>
      </c>
      <c r="AE167" s="348" t="s">
        <v>430</v>
      </c>
      <c r="AF167" s="348" t="s">
        <v>430</v>
      </c>
      <c r="AG167" s="569"/>
      <c r="AH167" s="346" t="s">
        <v>430</v>
      </c>
      <c r="AI167" s="346" t="s">
        <v>430</v>
      </c>
      <c r="AJ167" s="346" t="s">
        <v>430</v>
      </c>
      <c r="AK167" s="346" t="s">
        <v>430</v>
      </c>
      <c r="AL167" s="346" t="s">
        <v>430</v>
      </c>
      <c r="AM167" s="346" t="s">
        <v>430</v>
      </c>
      <c r="AN167" s="346" t="s">
        <v>430</v>
      </c>
      <c r="AO167" s="572" t="s">
        <v>430</v>
      </c>
      <c r="AP167" s="346" t="s">
        <v>430</v>
      </c>
      <c r="AQ167" s="346" t="s">
        <v>430</v>
      </c>
      <c r="AR167" s="346" t="s">
        <v>430</v>
      </c>
      <c r="AS167" s="346" t="s">
        <v>430</v>
      </c>
      <c r="AT167" s="346" t="s">
        <v>430</v>
      </c>
      <c r="AU167" s="346" t="s">
        <v>430</v>
      </c>
      <c r="AV167" s="346" t="s">
        <v>430</v>
      </c>
      <c r="AW167" s="346" t="s">
        <v>430</v>
      </c>
      <c r="AX167" s="346" t="s">
        <v>430</v>
      </c>
      <c r="AY167" s="346" t="s">
        <v>430</v>
      </c>
      <c r="AZ167" s="584"/>
      <c r="BA167" s="467" t="s">
        <v>430</v>
      </c>
      <c r="BB167" s="348" t="s">
        <v>430</v>
      </c>
      <c r="BC167" s="348" t="s">
        <v>430</v>
      </c>
      <c r="BD167" s="348" t="s">
        <v>430</v>
      </c>
      <c r="BE167" s="375" t="s">
        <v>430</v>
      </c>
      <c r="BF167" s="375" t="s">
        <v>430</v>
      </c>
      <c r="BG167" s="374"/>
      <c r="BH167" s="594" t="s">
        <v>430</v>
      </c>
      <c r="BI167" s="348" t="s">
        <v>430</v>
      </c>
      <c r="BJ167" s="348" t="s">
        <v>430</v>
      </c>
      <c r="BK167" s="348" t="s">
        <v>430</v>
      </c>
      <c r="BL167" s="348" t="s">
        <v>430</v>
      </c>
      <c r="BM167" s="375" t="s">
        <v>430</v>
      </c>
      <c r="BN167" s="375" t="s">
        <v>430</v>
      </c>
      <c r="BO167" s="375" t="s">
        <v>430</v>
      </c>
      <c r="BP167" s="375" t="s">
        <v>430</v>
      </c>
      <c r="BQ167" s="375" t="s">
        <v>430</v>
      </c>
      <c r="BR167" s="374"/>
      <c r="BS167" s="468" t="s">
        <v>430</v>
      </c>
      <c r="BT167" s="348" t="s">
        <v>430</v>
      </c>
      <c r="BU167" s="374"/>
      <c r="BV167" s="430" t="s">
        <v>555</v>
      </c>
    </row>
    <row r="168" spans="1:74" x14ac:dyDescent="0.25">
      <c r="A168" s="318" t="s">
        <v>93</v>
      </c>
      <c r="B168" s="43"/>
      <c r="C168" s="720"/>
      <c r="D168" s="43"/>
      <c r="E168" s="51"/>
      <c r="F168" s="43"/>
      <c r="G168" s="55"/>
      <c r="H168" s="66"/>
      <c r="I168" s="59"/>
      <c r="J168" s="59"/>
      <c r="K168" s="59"/>
      <c r="L168" s="59"/>
      <c r="M168" s="258"/>
      <c r="N168" s="70">
        <v>-3.9089999999999998</v>
      </c>
      <c r="O168" s="59">
        <v>3.2719999999999998</v>
      </c>
      <c r="P168" s="59">
        <v>4.8818000000000001</v>
      </c>
      <c r="Q168" s="59">
        <v>2.9039000000000001</v>
      </c>
      <c r="R168" s="59">
        <v>1.6879</v>
      </c>
      <c r="S168" s="59">
        <v>6.6858000000000004</v>
      </c>
      <c r="T168" s="59">
        <v>5.6456</v>
      </c>
      <c r="U168" s="88">
        <v>5.6986999999999997</v>
      </c>
      <c r="V168" s="59">
        <v>5.9734999999999996</v>
      </c>
      <c r="W168" s="59">
        <v>6.9717000000000002</v>
      </c>
      <c r="X168" s="59">
        <v>7.6124999999999998</v>
      </c>
      <c r="Y168" s="276">
        <v>7.2287999999999997</v>
      </c>
      <c r="Z168" s="59">
        <v>8.0543999999999993</v>
      </c>
      <c r="AA168" s="59">
        <v>4.6925999999999997</v>
      </c>
      <c r="AB168" s="59">
        <v>7.0925000000000002</v>
      </c>
      <c r="AC168" s="59">
        <v>5.7157</v>
      </c>
      <c r="AD168" s="59">
        <v>5.8753000000000002</v>
      </c>
      <c r="AE168" s="59">
        <v>6.1306000000000003</v>
      </c>
      <c r="AF168" s="59">
        <v>7.3441999999999998</v>
      </c>
      <c r="AG168" s="553"/>
      <c r="AH168" s="51">
        <v>125</v>
      </c>
      <c r="AI168" s="51">
        <v>137</v>
      </c>
      <c r="AJ168" s="51">
        <v>137</v>
      </c>
      <c r="AK168" s="51">
        <v>137</v>
      </c>
      <c r="AL168" s="51">
        <v>137</v>
      </c>
      <c r="AM168" s="51">
        <v>135</v>
      </c>
      <c r="AN168" s="51">
        <v>126</v>
      </c>
      <c r="AO168" s="560">
        <v>123</v>
      </c>
      <c r="AP168" s="51">
        <v>118</v>
      </c>
      <c r="AQ168" s="51">
        <v>89</v>
      </c>
      <c r="AR168" s="51">
        <v>81</v>
      </c>
      <c r="AS168" s="51">
        <v>13</v>
      </c>
      <c r="AT168" s="51">
        <v>8</v>
      </c>
      <c r="AU168" s="51">
        <v>135</v>
      </c>
      <c r="AV168" s="51">
        <v>129</v>
      </c>
      <c r="AW168" s="51">
        <v>123</v>
      </c>
      <c r="AX168" s="51">
        <v>121</v>
      </c>
      <c r="AY168" s="51">
        <v>137</v>
      </c>
      <c r="AZ168" s="579"/>
      <c r="BA168" s="577"/>
      <c r="BB168" s="59"/>
      <c r="BC168" s="59"/>
      <c r="BD168" s="59"/>
      <c r="BE168" s="276"/>
      <c r="BF168" s="276"/>
      <c r="BG168" s="66"/>
      <c r="BH168" s="586"/>
      <c r="BI168" s="59"/>
      <c r="BJ168" s="59"/>
      <c r="BK168" s="59"/>
      <c r="BL168" s="59"/>
      <c r="BM168" s="276"/>
      <c r="BN168" s="587"/>
      <c r="BO168" s="587"/>
      <c r="BP168" s="587"/>
      <c r="BQ168" s="587"/>
      <c r="BR168" s="602"/>
      <c r="BS168" s="267"/>
      <c r="BT168" s="59"/>
      <c r="BU168" s="66"/>
      <c r="BV168" s="34"/>
    </row>
    <row r="169" spans="1:74" x14ac:dyDescent="0.25">
      <c r="A169" s="320" t="s">
        <v>94</v>
      </c>
      <c r="B169" s="44"/>
      <c r="C169" s="721"/>
      <c r="D169" s="44"/>
      <c r="E169" s="52"/>
      <c r="F169" s="44"/>
      <c r="G169" s="56"/>
      <c r="H169" s="67"/>
      <c r="I169" s="60"/>
      <c r="J169" s="60"/>
      <c r="K169" s="60"/>
      <c r="L169" s="60"/>
      <c r="M169" s="259"/>
      <c r="N169" s="71">
        <v>279.68900000000002</v>
      </c>
      <c r="O169" s="60">
        <v>81.959400000000002</v>
      </c>
      <c r="P169" s="60">
        <v>23.466100000000001</v>
      </c>
      <c r="Q169" s="60">
        <v>11.903499999999999</v>
      </c>
      <c r="R169" s="60">
        <v>7.8841000000000001</v>
      </c>
      <c r="S169" s="60">
        <v>11.198700000000001</v>
      </c>
      <c r="T169" s="60">
        <v>7.9248000000000003</v>
      </c>
      <c r="U169" s="89">
        <v>9.8370999999999995</v>
      </c>
      <c r="V169" s="60">
        <v>10.1875</v>
      </c>
      <c r="W169" s="60">
        <v>9.6365999999999996</v>
      </c>
      <c r="X169" s="60">
        <v>12.6509</v>
      </c>
      <c r="Y169" s="277">
        <v>11.046099999999999</v>
      </c>
      <c r="Z169" s="60">
        <v>11.1355</v>
      </c>
      <c r="AA169" s="60">
        <v>7.4448999999999996</v>
      </c>
      <c r="AB169" s="60">
        <v>10.526400000000001</v>
      </c>
      <c r="AC169" s="60">
        <v>9.8660999999999994</v>
      </c>
      <c r="AD169" s="60">
        <v>9.9217999999999993</v>
      </c>
      <c r="AE169" s="60">
        <v>32.185000000000002</v>
      </c>
      <c r="AF169" s="60">
        <v>18.482299999999999</v>
      </c>
      <c r="AG169" s="554"/>
      <c r="AH169" s="52"/>
      <c r="AI169" s="52"/>
      <c r="AJ169" s="52"/>
      <c r="AK169" s="52"/>
      <c r="AL169" s="52"/>
      <c r="AM169" s="52"/>
      <c r="AN169" s="52"/>
      <c r="AO169" s="561"/>
      <c r="AP169" s="52"/>
      <c r="AQ169" s="52"/>
      <c r="AR169" s="52"/>
      <c r="AS169" s="52"/>
      <c r="AT169" s="52"/>
      <c r="AU169" s="52"/>
      <c r="AV169" s="52"/>
      <c r="AW169" s="52"/>
      <c r="AX169" s="52"/>
      <c r="AY169" s="52"/>
      <c r="AZ169" s="580"/>
      <c r="BA169" s="551"/>
      <c r="BB169" s="60"/>
      <c r="BC169" s="60"/>
      <c r="BD169" s="60"/>
      <c r="BE169" s="277"/>
      <c r="BF169" s="277"/>
      <c r="BG169" s="67"/>
      <c r="BH169" s="588"/>
      <c r="BI169" s="60"/>
      <c r="BJ169" s="60"/>
      <c r="BK169" s="60"/>
      <c r="BL169" s="60"/>
      <c r="BM169" s="277"/>
      <c r="BN169" s="589"/>
      <c r="BO169" s="589"/>
      <c r="BP169" s="589"/>
      <c r="BQ169" s="589"/>
      <c r="BR169" s="596"/>
      <c r="BS169" s="268"/>
      <c r="BT169" s="60"/>
      <c r="BU169" s="67"/>
      <c r="BV169" s="26"/>
    </row>
    <row r="170" spans="1:74" x14ac:dyDescent="0.25">
      <c r="A170" s="320" t="s">
        <v>95</v>
      </c>
      <c r="B170" s="44"/>
      <c r="C170" s="721"/>
      <c r="D170" s="44"/>
      <c r="E170" s="52"/>
      <c r="F170" s="44"/>
      <c r="G170" s="56"/>
      <c r="H170" s="67"/>
      <c r="I170" s="60"/>
      <c r="J170" s="60"/>
      <c r="K170" s="60"/>
      <c r="L170" s="60"/>
      <c r="M170" s="259"/>
      <c r="N170" s="71">
        <v>-210.86</v>
      </c>
      <c r="O170" s="60">
        <v>-74.4011</v>
      </c>
      <c r="P170" s="60">
        <v>-49.932400000000001</v>
      </c>
      <c r="Q170" s="60">
        <v>-48.739899999999999</v>
      </c>
      <c r="R170" s="60">
        <v>-30.04</v>
      </c>
      <c r="S170" s="60">
        <v>-4.399</v>
      </c>
      <c r="T170" s="60">
        <v>1.448</v>
      </c>
      <c r="U170" s="89">
        <v>3.2166999999999999</v>
      </c>
      <c r="V170" s="60">
        <v>3.5001000000000002</v>
      </c>
      <c r="W170" s="60">
        <v>2.6522999999999999</v>
      </c>
      <c r="X170" s="60">
        <v>7.0872000000000002</v>
      </c>
      <c r="Y170" s="277">
        <v>5.8579999999999997</v>
      </c>
      <c r="Z170" s="60">
        <v>6.5</v>
      </c>
      <c r="AA170" s="60">
        <v>-5.7812000000000001</v>
      </c>
      <c r="AB170" s="60">
        <v>-1.6693</v>
      </c>
      <c r="AC170" s="60">
        <v>3.3532000000000002</v>
      </c>
      <c r="AD170" s="60">
        <v>3.8689</v>
      </c>
      <c r="AE170" s="60">
        <v>-63.6828</v>
      </c>
      <c r="AF170" s="60">
        <v>-0.39700000000000002</v>
      </c>
      <c r="AG170" s="554"/>
      <c r="AH170" s="52"/>
      <c r="AI170" s="52"/>
      <c r="AJ170" s="52"/>
      <c r="AK170" s="52"/>
      <c r="AL170" s="52"/>
      <c r="AM170" s="52"/>
      <c r="AN170" s="52"/>
      <c r="AO170" s="561"/>
      <c r="AP170" s="52"/>
      <c r="AQ170" s="52"/>
      <c r="AR170" s="52"/>
      <c r="AS170" s="52"/>
      <c r="AT170" s="52"/>
      <c r="AU170" s="52"/>
      <c r="AV170" s="52"/>
      <c r="AW170" s="52"/>
      <c r="AX170" s="52"/>
      <c r="AY170" s="52"/>
      <c r="AZ170" s="580"/>
      <c r="BA170" s="551"/>
      <c r="BB170" s="60"/>
      <c r="BC170" s="60"/>
      <c r="BD170" s="60"/>
      <c r="BE170" s="277"/>
      <c r="BF170" s="277"/>
      <c r="BG170" s="67"/>
      <c r="BH170" s="588"/>
      <c r="BI170" s="60"/>
      <c r="BJ170" s="60"/>
      <c r="BK170" s="60"/>
      <c r="BL170" s="60"/>
      <c r="BM170" s="277"/>
      <c r="BN170" s="589"/>
      <c r="BO170" s="589"/>
      <c r="BP170" s="589"/>
      <c r="BQ170" s="589"/>
      <c r="BR170" s="596"/>
      <c r="BS170" s="268"/>
      <c r="BT170" s="60"/>
      <c r="BU170" s="67"/>
      <c r="BV170" s="26"/>
    </row>
    <row r="171" spans="1:74" x14ac:dyDescent="0.25">
      <c r="A171" s="321" t="s">
        <v>96</v>
      </c>
      <c r="B171" s="45"/>
      <c r="C171" s="722"/>
      <c r="D171" s="45"/>
      <c r="E171" s="53"/>
      <c r="F171" s="45"/>
      <c r="G171" s="57"/>
      <c r="H171" s="68"/>
      <c r="I171" s="61"/>
      <c r="J171" s="61"/>
      <c r="K171" s="61"/>
      <c r="L171" s="61"/>
      <c r="M171" s="262"/>
      <c r="N171" s="72">
        <v>1.2766</v>
      </c>
      <c r="O171" s="61">
        <v>4.1109999999999998</v>
      </c>
      <c r="P171" s="61">
        <v>5.6458000000000004</v>
      </c>
      <c r="Q171" s="61">
        <v>5.6734</v>
      </c>
      <c r="R171" s="61">
        <v>4.008</v>
      </c>
      <c r="S171" s="61">
        <v>6.7491000000000003</v>
      </c>
      <c r="T171" s="61">
        <v>5.5695499999999996</v>
      </c>
      <c r="U171" s="90">
        <v>5.6844999999999999</v>
      </c>
      <c r="V171" s="61">
        <v>5.9298999999999999</v>
      </c>
      <c r="W171" s="61">
        <v>7.0305999999999997</v>
      </c>
      <c r="X171" s="61">
        <v>7.5252999999999997</v>
      </c>
      <c r="Y171" s="279">
        <v>6.3922999999999996</v>
      </c>
      <c r="Z171" s="61">
        <v>7.7070999999999996</v>
      </c>
      <c r="AA171" s="61">
        <v>5.0190000000000001</v>
      </c>
      <c r="AB171" s="61">
        <v>6.9412000000000003</v>
      </c>
      <c r="AC171" s="61">
        <v>5.5979999999999999</v>
      </c>
      <c r="AD171" s="61">
        <v>5.7083000000000004</v>
      </c>
      <c r="AE171" s="61">
        <v>7.9718</v>
      </c>
      <c r="AF171" s="61">
        <v>7.4408000000000003</v>
      </c>
      <c r="AG171" s="556"/>
      <c r="AH171" s="53"/>
      <c r="AI171" s="53"/>
      <c r="AJ171" s="53"/>
      <c r="AK171" s="53"/>
      <c r="AL171" s="53"/>
      <c r="AM171" s="53"/>
      <c r="AN171" s="53"/>
      <c r="AO171" s="563"/>
      <c r="AP171" s="53"/>
      <c r="AQ171" s="53"/>
      <c r="AR171" s="53"/>
      <c r="AS171" s="53"/>
      <c r="AT171" s="53"/>
      <c r="AU171" s="53"/>
      <c r="AV171" s="53"/>
      <c r="AW171" s="53"/>
      <c r="AX171" s="53"/>
      <c r="AY171" s="53"/>
      <c r="AZ171" s="581"/>
      <c r="BA171" s="578"/>
      <c r="BB171" s="61"/>
      <c r="BC171" s="61"/>
      <c r="BD171" s="61"/>
      <c r="BE171" s="279"/>
      <c r="BF171" s="279"/>
      <c r="BG171" s="68"/>
      <c r="BH171" s="590"/>
      <c r="BI171" s="61"/>
      <c r="BJ171" s="61"/>
      <c r="BK171" s="61"/>
      <c r="BL171" s="61"/>
      <c r="BM171" s="279"/>
      <c r="BN171" s="591"/>
      <c r="BO171" s="591"/>
      <c r="BP171" s="591"/>
      <c r="BQ171" s="591"/>
      <c r="BR171" s="603"/>
      <c r="BS171" s="270"/>
      <c r="BT171" s="61"/>
      <c r="BU171" s="68"/>
      <c r="BV171" s="272"/>
    </row>
    <row r="172" spans="1:74" ht="14.5" x14ac:dyDescent="0.25">
      <c r="A172" s="323" t="s">
        <v>250</v>
      </c>
      <c r="B172" s="46"/>
      <c r="C172" s="723"/>
      <c r="D172" s="46"/>
      <c r="E172" s="54"/>
      <c r="F172" s="46"/>
      <c r="G172" s="58"/>
      <c r="H172" s="69"/>
      <c r="I172" s="62"/>
      <c r="J172" s="62"/>
      <c r="K172" s="62"/>
      <c r="L172" s="62"/>
      <c r="M172" s="263"/>
      <c r="N172" s="73"/>
      <c r="O172" s="62"/>
      <c r="P172" s="62"/>
      <c r="Q172" s="62"/>
      <c r="R172" s="62"/>
      <c r="S172" s="62"/>
      <c r="T172" s="62"/>
      <c r="U172" s="91"/>
      <c r="V172" s="62"/>
      <c r="W172" s="62"/>
      <c r="X172" s="62"/>
      <c r="Y172" s="245"/>
      <c r="Z172" s="62"/>
      <c r="AA172" s="62"/>
      <c r="AB172" s="62"/>
      <c r="AC172" s="62"/>
      <c r="AD172" s="62"/>
      <c r="AE172" s="62"/>
      <c r="AF172" s="62"/>
      <c r="AG172" s="557"/>
      <c r="AH172" s="54"/>
      <c r="AI172" s="54"/>
      <c r="AJ172" s="54"/>
      <c r="AK172" s="54"/>
      <c r="AL172" s="54"/>
      <c r="AM172" s="54"/>
      <c r="AN172" s="54"/>
      <c r="AO172" s="564"/>
      <c r="AP172" s="54"/>
      <c r="AQ172" s="54"/>
      <c r="AR172" s="54"/>
      <c r="AS172" s="54"/>
      <c r="AT172" s="54"/>
      <c r="AU172" s="54"/>
      <c r="AV172" s="54"/>
      <c r="AW172" s="54"/>
      <c r="AX172" s="54"/>
      <c r="AY172" s="54"/>
      <c r="AZ172" s="582"/>
      <c r="BA172" s="280"/>
      <c r="BB172" s="62"/>
      <c r="BC172" s="62"/>
      <c r="BD172" s="62"/>
      <c r="BE172" s="245"/>
      <c r="BF172" s="245"/>
      <c r="BG172" s="69"/>
      <c r="BH172" s="585"/>
      <c r="BI172" s="62"/>
      <c r="BJ172" s="62"/>
      <c r="BK172" s="62"/>
      <c r="BL172" s="62"/>
      <c r="BM172" s="245"/>
      <c r="BN172" s="592"/>
      <c r="BO172" s="592"/>
      <c r="BP172" s="592"/>
      <c r="BQ172" s="592"/>
      <c r="BR172" s="545"/>
      <c r="BS172" s="271"/>
      <c r="BT172" s="62"/>
      <c r="BU172" s="69"/>
      <c r="BV172" s="41"/>
    </row>
    <row r="173" spans="1:74" s="425" customFormat="1" x14ac:dyDescent="0.25">
      <c r="A173" s="337" t="s">
        <v>8462</v>
      </c>
      <c r="B173" s="369"/>
      <c r="C173" s="718">
        <v>43825</v>
      </c>
      <c r="D173" s="369"/>
      <c r="E173" s="338">
        <v>24803.1</v>
      </c>
      <c r="F173" s="369"/>
      <c r="G173" s="339">
        <v>1613.4991</v>
      </c>
      <c r="H173" s="370"/>
      <c r="I173" s="340">
        <v>3.2686000000000002</v>
      </c>
      <c r="J173" s="340">
        <v>7.4764999999999997</v>
      </c>
      <c r="K173" s="843">
        <v>2.79</v>
      </c>
      <c r="L173" s="340">
        <v>2.90219</v>
      </c>
      <c r="M173" s="361"/>
      <c r="N173" s="342">
        <v>-18.9268</v>
      </c>
      <c r="O173" s="340">
        <v>-3.7698999999999998</v>
      </c>
      <c r="P173" s="340">
        <v>3.3628</v>
      </c>
      <c r="Q173" s="340">
        <v>7.2319000000000004</v>
      </c>
      <c r="R173" s="340">
        <v>-1.8626</v>
      </c>
      <c r="S173" s="340">
        <v>4.7312000000000003</v>
      </c>
      <c r="T173" s="340">
        <v>5.4927999999999999</v>
      </c>
      <c r="U173" s="344">
        <v>4.5519999999999996</v>
      </c>
      <c r="V173" s="340">
        <v>5.2851999999999997</v>
      </c>
      <c r="W173" s="340">
        <v>7.1047000000000002</v>
      </c>
      <c r="X173" s="340">
        <v>7.5426000000000002</v>
      </c>
      <c r="Y173" s="371">
        <v>6.5974000000000004</v>
      </c>
      <c r="Z173" s="340" t="s">
        <v>430</v>
      </c>
      <c r="AA173" s="340">
        <v>1.3953</v>
      </c>
      <c r="AB173" s="340">
        <v>7.4142999999999999</v>
      </c>
      <c r="AC173" s="340">
        <v>4.7323000000000004</v>
      </c>
      <c r="AD173" s="340">
        <v>5.1778000000000004</v>
      </c>
      <c r="AE173" s="340">
        <v>12.776</v>
      </c>
      <c r="AF173" s="340">
        <v>7.3874000000000004</v>
      </c>
      <c r="AG173" s="568"/>
      <c r="AH173" s="338">
        <v>123</v>
      </c>
      <c r="AI173" s="338">
        <v>143</v>
      </c>
      <c r="AJ173" s="338">
        <v>134</v>
      </c>
      <c r="AK173" s="338">
        <v>51</v>
      </c>
      <c r="AL173" s="338">
        <v>133</v>
      </c>
      <c r="AM173" s="338">
        <v>156</v>
      </c>
      <c r="AN173" s="338">
        <v>61</v>
      </c>
      <c r="AO173" s="570">
        <v>134</v>
      </c>
      <c r="AP173" s="338">
        <v>104</v>
      </c>
      <c r="AQ173" s="338">
        <v>10</v>
      </c>
      <c r="AR173" s="338">
        <v>12</v>
      </c>
      <c r="AS173" s="338">
        <v>4</v>
      </c>
      <c r="AT173" s="338" t="s">
        <v>430</v>
      </c>
      <c r="AU173" s="338">
        <v>147</v>
      </c>
      <c r="AV173" s="338">
        <v>55</v>
      </c>
      <c r="AW173" s="338">
        <v>119</v>
      </c>
      <c r="AX173" s="338">
        <v>100</v>
      </c>
      <c r="AY173" s="338">
        <v>15</v>
      </c>
      <c r="AZ173" s="583"/>
      <c r="BA173" s="464">
        <v>5.75</v>
      </c>
      <c r="BB173" s="340">
        <v>90.5</v>
      </c>
      <c r="BC173" s="340" t="s">
        <v>430</v>
      </c>
      <c r="BD173" s="340" t="s">
        <v>430</v>
      </c>
      <c r="BE173" s="371" t="s">
        <v>430</v>
      </c>
      <c r="BF173" s="371">
        <v>3.75</v>
      </c>
      <c r="BG173" s="370"/>
      <c r="BH173" s="593">
        <v>3.75</v>
      </c>
      <c r="BI173" s="340" t="s">
        <v>430</v>
      </c>
      <c r="BJ173" s="340" t="s">
        <v>430</v>
      </c>
      <c r="BK173" s="340">
        <v>90.5</v>
      </c>
      <c r="BL173" s="340" t="s">
        <v>430</v>
      </c>
      <c r="BM173" s="371">
        <v>5.75</v>
      </c>
      <c r="BN173" s="371" t="s">
        <v>430</v>
      </c>
      <c r="BO173" s="371" t="s">
        <v>430</v>
      </c>
      <c r="BP173" s="371" t="s">
        <v>430</v>
      </c>
      <c r="BQ173" s="371" t="s">
        <v>430</v>
      </c>
      <c r="BR173" s="370"/>
      <c r="BS173" s="465" t="s">
        <v>430</v>
      </c>
      <c r="BT173" s="340" t="s">
        <v>430</v>
      </c>
      <c r="BU173" s="370"/>
      <c r="BV173" s="571" t="s">
        <v>555</v>
      </c>
    </row>
    <row r="174" spans="1:74" s="428" customFormat="1" x14ac:dyDescent="0.25">
      <c r="A174" s="345" t="s">
        <v>8463</v>
      </c>
      <c r="B174" s="373"/>
      <c r="C174" s="719">
        <v>44034</v>
      </c>
      <c r="D174" s="373"/>
      <c r="E174" s="346">
        <v>13341.8</v>
      </c>
      <c r="F174" s="373"/>
      <c r="G174" s="347">
        <v>1437.5933</v>
      </c>
      <c r="H174" s="374"/>
      <c r="I174" s="348">
        <v>4.3823999999999996</v>
      </c>
      <c r="J174" s="348">
        <v>7.5190999999999999</v>
      </c>
      <c r="K174" s="843">
        <v>3.61</v>
      </c>
      <c r="L174" s="348">
        <v>3.8427099999999998</v>
      </c>
      <c r="M174" s="362"/>
      <c r="N174" s="350">
        <v>-16.990500000000001</v>
      </c>
      <c r="O174" s="348">
        <v>-3.94</v>
      </c>
      <c r="P174" s="348">
        <v>4.0077999999999996</v>
      </c>
      <c r="Q174" s="348">
        <v>4.1490999999999998</v>
      </c>
      <c r="R174" s="348">
        <v>-5.4744999999999999</v>
      </c>
      <c r="S174" s="348">
        <v>4.2832999999999997</v>
      </c>
      <c r="T174" s="348">
        <v>5.0827</v>
      </c>
      <c r="U174" s="354">
        <v>4.1680000000000001</v>
      </c>
      <c r="V174" s="348">
        <v>4.9908999999999999</v>
      </c>
      <c r="W174" s="348">
        <v>6.9391999999999996</v>
      </c>
      <c r="X174" s="348">
        <v>7.4835000000000003</v>
      </c>
      <c r="Y174" s="375">
        <v>6.4964000000000004</v>
      </c>
      <c r="Z174" s="348" t="s">
        <v>430</v>
      </c>
      <c r="AA174" s="348">
        <v>-0.38319999999999999</v>
      </c>
      <c r="AB174" s="348">
        <v>7.5423999999999998</v>
      </c>
      <c r="AC174" s="348">
        <v>4.2016999999999998</v>
      </c>
      <c r="AD174" s="348">
        <v>4.8094999999999999</v>
      </c>
      <c r="AE174" s="348">
        <v>11.2052</v>
      </c>
      <c r="AF174" s="348">
        <v>6.0900999999999996</v>
      </c>
      <c r="AG174" s="569"/>
      <c r="AH174" s="346">
        <v>119</v>
      </c>
      <c r="AI174" s="346">
        <v>145</v>
      </c>
      <c r="AJ174" s="346">
        <v>116</v>
      </c>
      <c r="AK174" s="346">
        <v>105</v>
      </c>
      <c r="AL174" s="346">
        <v>139</v>
      </c>
      <c r="AM174" s="346">
        <v>165</v>
      </c>
      <c r="AN174" s="346">
        <v>85</v>
      </c>
      <c r="AO174" s="572">
        <v>144</v>
      </c>
      <c r="AP174" s="346">
        <v>120</v>
      </c>
      <c r="AQ174" s="346">
        <v>26</v>
      </c>
      <c r="AR174" s="346">
        <v>21</v>
      </c>
      <c r="AS174" s="346">
        <v>6</v>
      </c>
      <c r="AT174" s="346" t="s">
        <v>430</v>
      </c>
      <c r="AU174" s="346">
        <v>154</v>
      </c>
      <c r="AV174" s="346">
        <v>46</v>
      </c>
      <c r="AW174" s="346">
        <v>144</v>
      </c>
      <c r="AX174" s="346">
        <v>132</v>
      </c>
      <c r="AY174" s="346">
        <v>31</v>
      </c>
      <c r="AZ174" s="584"/>
      <c r="BA174" s="467">
        <v>4.4800000000000004</v>
      </c>
      <c r="BB174" s="348">
        <v>93.43</v>
      </c>
      <c r="BC174" s="348" t="s">
        <v>430</v>
      </c>
      <c r="BD174" s="348" t="s">
        <v>430</v>
      </c>
      <c r="BE174" s="375" t="s">
        <v>430</v>
      </c>
      <c r="BF174" s="375">
        <v>2.09</v>
      </c>
      <c r="BG174" s="374"/>
      <c r="BH174" s="594">
        <v>2.09</v>
      </c>
      <c r="BI174" s="348" t="s">
        <v>430</v>
      </c>
      <c r="BJ174" s="348" t="s">
        <v>430</v>
      </c>
      <c r="BK174" s="348">
        <v>93.43</v>
      </c>
      <c r="BL174" s="348" t="s">
        <v>430</v>
      </c>
      <c r="BM174" s="375">
        <v>4.4800000000000004</v>
      </c>
      <c r="BN174" s="375" t="s">
        <v>430</v>
      </c>
      <c r="BO174" s="375" t="s">
        <v>430</v>
      </c>
      <c r="BP174" s="375" t="s">
        <v>430</v>
      </c>
      <c r="BQ174" s="375" t="s">
        <v>430</v>
      </c>
      <c r="BR174" s="374"/>
      <c r="BS174" s="468" t="s">
        <v>430</v>
      </c>
      <c r="BT174" s="348" t="s">
        <v>430</v>
      </c>
      <c r="BU174" s="374"/>
      <c r="BV174" s="430" t="s">
        <v>555</v>
      </c>
    </row>
    <row r="175" spans="1:74" s="428" customFormat="1" x14ac:dyDescent="0.25">
      <c r="A175" s="345" t="s">
        <v>8464</v>
      </c>
      <c r="B175" s="373"/>
      <c r="C175" s="719">
        <v>37810</v>
      </c>
      <c r="D175" s="373"/>
      <c r="E175" s="346">
        <v>10996.2</v>
      </c>
      <c r="F175" s="373"/>
      <c r="G175" s="347">
        <v>1000</v>
      </c>
      <c r="H175" s="374"/>
      <c r="I175" s="843">
        <v>8.1600000000000006E-3</v>
      </c>
      <c r="J175" s="843">
        <v>5.2268400000000002</v>
      </c>
      <c r="K175" s="843">
        <v>8.1600000000000006E-3</v>
      </c>
      <c r="L175" s="843">
        <v>8.2199999999999999E-3</v>
      </c>
      <c r="M175" s="362"/>
      <c r="N175" s="350">
        <v>0</v>
      </c>
      <c r="O175" s="348">
        <v>2.5758000000000001</v>
      </c>
      <c r="P175" s="348">
        <v>3.1476999999999999</v>
      </c>
      <c r="Q175" s="348">
        <v>3.6671999999999998</v>
      </c>
      <c r="R175" s="348">
        <v>4.0425000000000004</v>
      </c>
      <c r="S175" s="348">
        <v>4.3407</v>
      </c>
      <c r="T175" s="348">
        <v>4.4283000000000001</v>
      </c>
      <c r="U175" s="354">
        <v>4.4241999999999999</v>
      </c>
      <c r="V175" s="348">
        <v>4.5235000000000003</v>
      </c>
      <c r="W175" s="348">
        <v>4.9904000000000002</v>
      </c>
      <c r="X175" s="348">
        <v>5.3376999999999999</v>
      </c>
      <c r="Y175" s="375">
        <v>4.8963000000000001</v>
      </c>
      <c r="Z175" s="348">
        <v>4.1108000000000002</v>
      </c>
      <c r="AA175" s="348">
        <v>4.2793999999999999</v>
      </c>
      <c r="AB175" s="348">
        <v>4.3977000000000004</v>
      </c>
      <c r="AC175" s="348">
        <v>4.4071999999999996</v>
      </c>
      <c r="AD175" s="348">
        <v>4.4997999999999996</v>
      </c>
      <c r="AE175" s="348">
        <v>3.3902000000000001</v>
      </c>
      <c r="AF175" s="348">
        <v>4.2680999999999996</v>
      </c>
      <c r="AG175" s="569"/>
      <c r="AH175" s="346">
        <v>78</v>
      </c>
      <c r="AI175" s="346">
        <v>100</v>
      </c>
      <c r="AJ175" s="346">
        <v>137</v>
      </c>
      <c r="AK175" s="346">
        <v>115</v>
      </c>
      <c r="AL175" s="346">
        <v>82</v>
      </c>
      <c r="AM175" s="346">
        <v>164</v>
      </c>
      <c r="AN175" s="346">
        <v>135</v>
      </c>
      <c r="AO175" s="572">
        <v>139</v>
      </c>
      <c r="AP175" s="346">
        <v>140</v>
      </c>
      <c r="AQ175" s="346">
        <v>115</v>
      </c>
      <c r="AR175" s="346">
        <v>102</v>
      </c>
      <c r="AS175" s="346">
        <v>23</v>
      </c>
      <c r="AT175" s="346">
        <v>12</v>
      </c>
      <c r="AU175" s="346">
        <v>108</v>
      </c>
      <c r="AV175" s="346">
        <v>161</v>
      </c>
      <c r="AW175" s="346">
        <v>141</v>
      </c>
      <c r="AX175" s="346">
        <v>142</v>
      </c>
      <c r="AY175" s="346">
        <v>142</v>
      </c>
      <c r="AZ175" s="584"/>
      <c r="BA175" s="467" t="s">
        <v>430</v>
      </c>
      <c r="BB175" s="348" t="s">
        <v>430</v>
      </c>
      <c r="BC175" s="348" t="s">
        <v>430</v>
      </c>
      <c r="BD175" s="348" t="s">
        <v>430</v>
      </c>
      <c r="BE175" s="375" t="s">
        <v>430</v>
      </c>
      <c r="BF175" s="375">
        <v>100</v>
      </c>
      <c r="BG175" s="374"/>
      <c r="BH175" s="594">
        <v>99.41</v>
      </c>
      <c r="BI175" s="348" t="s">
        <v>430</v>
      </c>
      <c r="BJ175" s="348" t="s">
        <v>430</v>
      </c>
      <c r="BK175" s="348" t="s">
        <v>430</v>
      </c>
      <c r="BL175" s="348" t="s">
        <v>430</v>
      </c>
      <c r="BM175" s="375" t="s">
        <v>430</v>
      </c>
      <c r="BN175" s="375" t="s">
        <v>430</v>
      </c>
      <c r="BO175" s="375" t="s">
        <v>430</v>
      </c>
      <c r="BP175" s="375" t="s">
        <v>430</v>
      </c>
      <c r="BQ175" s="375" t="s">
        <v>430</v>
      </c>
      <c r="BR175" s="374"/>
      <c r="BS175" s="468" t="s">
        <v>430</v>
      </c>
      <c r="BT175" s="348" t="s">
        <v>430</v>
      </c>
      <c r="BU175" s="374"/>
      <c r="BV175" s="430" t="s">
        <v>555</v>
      </c>
    </row>
    <row r="176" spans="1:74" s="428" customFormat="1" x14ac:dyDescent="0.25">
      <c r="A176" s="345" t="s">
        <v>8465</v>
      </c>
      <c r="B176" s="373"/>
      <c r="C176" s="719">
        <v>44543</v>
      </c>
      <c r="D176" s="373"/>
      <c r="E176" s="346">
        <v>10493.2</v>
      </c>
      <c r="F176" s="373"/>
      <c r="G176" s="347">
        <v>1348.2456999999999</v>
      </c>
      <c r="H176" s="374"/>
      <c r="I176" s="348">
        <v>5.5015000000000001</v>
      </c>
      <c r="J176" s="348">
        <v>7.5514000000000001</v>
      </c>
      <c r="K176" s="843">
        <v>4.33</v>
      </c>
      <c r="L176" s="348">
        <v>4.5538100000000004</v>
      </c>
      <c r="M176" s="362"/>
      <c r="N176" s="350">
        <v>-32.998199999999997</v>
      </c>
      <c r="O176" s="348">
        <v>-6.3821000000000003</v>
      </c>
      <c r="P176" s="348">
        <v>2.1023999999999998</v>
      </c>
      <c r="Q176" s="348">
        <v>2.6183999999999998</v>
      </c>
      <c r="R176" s="348">
        <v>-7.4302999999999999</v>
      </c>
      <c r="S176" s="348">
        <v>5.1234999999999999</v>
      </c>
      <c r="T176" s="348">
        <v>4.8594999999999997</v>
      </c>
      <c r="U176" s="354">
        <v>4.0999999999999996</v>
      </c>
      <c r="V176" s="348">
        <v>4.9496000000000002</v>
      </c>
      <c r="W176" s="348">
        <v>6.8471000000000002</v>
      </c>
      <c r="X176" s="348">
        <v>7.4907000000000004</v>
      </c>
      <c r="Y176" s="375" t="s">
        <v>430</v>
      </c>
      <c r="Z176" s="348" t="s">
        <v>430</v>
      </c>
      <c r="AA176" s="348">
        <v>-0.74529999999999996</v>
      </c>
      <c r="AB176" s="348">
        <v>7.4275000000000002</v>
      </c>
      <c r="AC176" s="348">
        <v>3.9731000000000001</v>
      </c>
      <c r="AD176" s="348">
        <v>4.5580999999999996</v>
      </c>
      <c r="AE176" s="348">
        <v>9.4085000000000001</v>
      </c>
      <c r="AF176" s="348">
        <v>6.4995000000000003</v>
      </c>
      <c r="AG176" s="569"/>
      <c r="AH176" s="346">
        <v>136</v>
      </c>
      <c r="AI176" s="346">
        <v>153</v>
      </c>
      <c r="AJ176" s="346">
        <v>151</v>
      </c>
      <c r="AK176" s="346">
        <v>125</v>
      </c>
      <c r="AL176" s="346">
        <v>151</v>
      </c>
      <c r="AM176" s="346">
        <v>139</v>
      </c>
      <c r="AN176" s="346">
        <v>104</v>
      </c>
      <c r="AO176" s="572">
        <v>146</v>
      </c>
      <c r="AP176" s="346">
        <v>124</v>
      </c>
      <c r="AQ176" s="346">
        <v>44</v>
      </c>
      <c r="AR176" s="346">
        <v>18</v>
      </c>
      <c r="AS176" s="346" t="s">
        <v>430</v>
      </c>
      <c r="AT176" s="346" t="s">
        <v>430</v>
      </c>
      <c r="AU176" s="346">
        <v>158</v>
      </c>
      <c r="AV176" s="346">
        <v>54</v>
      </c>
      <c r="AW176" s="346">
        <v>147</v>
      </c>
      <c r="AX176" s="346">
        <v>140</v>
      </c>
      <c r="AY176" s="346">
        <v>51</v>
      </c>
      <c r="AZ176" s="584"/>
      <c r="BA176" s="467">
        <v>4.76</v>
      </c>
      <c r="BB176" s="348">
        <v>91.64</v>
      </c>
      <c r="BC176" s="348" t="s">
        <v>430</v>
      </c>
      <c r="BD176" s="348" t="s">
        <v>430</v>
      </c>
      <c r="BE176" s="375" t="s">
        <v>430</v>
      </c>
      <c r="BF176" s="375">
        <v>3.6</v>
      </c>
      <c r="BG176" s="374"/>
      <c r="BH176" s="594">
        <v>3.6</v>
      </c>
      <c r="BI176" s="348" t="s">
        <v>430</v>
      </c>
      <c r="BJ176" s="348" t="s">
        <v>430</v>
      </c>
      <c r="BK176" s="348">
        <v>91.64</v>
      </c>
      <c r="BL176" s="348" t="s">
        <v>430</v>
      </c>
      <c r="BM176" s="375">
        <v>4.76</v>
      </c>
      <c r="BN176" s="375" t="s">
        <v>430</v>
      </c>
      <c r="BO176" s="375" t="s">
        <v>430</v>
      </c>
      <c r="BP176" s="375" t="s">
        <v>430</v>
      </c>
      <c r="BQ176" s="375" t="s">
        <v>430</v>
      </c>
      <c r="BR176" s="374"/>
      <c r="BS176" s="468" t="s">
        <v>430</v>
      </c>
      <c r="BT176" s="348" t="s">
        <v>430</v>
      </c>
      <c r="BU176" s="374"/>
      <c r="BV176" s="430" t="s">
        <v>555</v>
      </c>
    </row>
    <row r="177" spans="1:74" s="428" customFormat="1" x14ac:dyDescent="0.25">
      <c r="A177" s="345" t="s">
        <v>8466</v>
      </c>
      <c r="B177" s="373"/>
      <c r="C177" s="719">
        <v>45308</v>
      </c>
      <c r="D177" s="373"/>
      <c r="E177" s="346">
        <v>10416.9</v>
      </c>
      <c r="F177" s="373"/>
      <c r="G177" s="347">
        <v>115.8503</v>
      </c>
      <c r="H177" s="374"/>
      <c r="I177" s="348">
        <v>0</v>
      </c>
      <c r="J177" s="348">
        <v>5</v>
      </c>
      <c r="K177" s="348" t="s">
        <v>430</v>
      </c>
      <c r="L177" s="348">
        <v>0</v>
      </c>
      <c r="M177" s="362"/>
      <c r="N177" s="350">
        <v>4.4114000000000004</v>
      </c>
      <c r="O177" s="348">
        <v>4.3808999999999996</v>
      </c>
      <c r="P177" s="348">
        <v>4.1757</v>
      </c>
      <c r="Q177" s="348">
        <v>4.4047999999999998</v>
      </c>
      <c r="R177" s="348">
        <v>4.6025999999999998</v>
      </c>
      <c r="S177" s="348">
        <v>4.8106</v>
      </c>
      <c r="T177" s="348">
        <v>4.8750999999999998</v>
      </c>
      <c r="U177" s="354">
        <v>4.8720999999999997</v>
      </c>
      <c r="V177" s="348">
        <v>4.976</v>
      </c>
      <c r="W177" s="348">
        <v>5.4297000000000004</v>
      </c>
      <c r="X177" s="348" t="s">
        <v>430</v>
      </c>
      <c r="Y177" s="375" t="s">
        <v>430</v>
      </c>
      <c r="Z177" s="348" t="s">
        <v>430</v>
      </c>
      <c r="AA177" s="348">
        <v>4.7569999999999997</v>
      </c>
      <c r="AB177" s="348">
        <v>4.8440000000000003</v>
      </c>
      <c r="AC177" s="348">
        <v>4.8563000000000001</v>
      </c>
      <c r="AD177" s="348">
        <v>4.9531000000000001</v>
      </c>
      <c r="AE177" s="348">
        <v>4.2614999999999998</v>
      </c>
      <c r="AF177" s="348">
        <v>5.7126000000000001</v>
      </c>
      <c r="AG177" s="569"/>
      <c r="AH177" s="346">
        <v>53</v>
      </c>
      <c r="AI177" s="346">
        <v>69</v>
      </c>
      <c r="AJ177" s="346">
        <v>114</v>
      </c>
      <c r="AK177" s="346">
        <v>94</v>
      </c>
      <c r="AL177" s="346">
        <v>58</v>
      </c>
      <c r="AM177" s="346">
        <v>150</v>
      </c>
      <c r="AN177" s="346">
        <v>103</v>
      </c>
      <c r="AO177" s="572">
        <v>114</v>
      </c>
      <c r="AP177" s="346">
        <v>122</v>
      </c>
      <c r="AQ177" s="346">
        <v>102</v>
      </c>
      <c r="AR177" s="346" t="s">
        <v>430</v>
      </c>
      <c r="AS177" s="346" t="s">
        <v>430</v>
      </c>
      <c r="AT177" s="346" t="s">
        <v>430</v>
      </c>
      <c r="AU177" s="346">
        <v>78</v>
      </c>
      <c r="AV177" s="346">
        <v>149</v>
      </c>
      <c r="AW177" s="346">
        <v>113</v>
      </c>
      <c r="AX177" s="346">
        <v>120</v>
      </c>
      <c r="AY177" s="346">
        <v>122</v>
      </c>
      <c r="AZ177" s="584"/>
      <c r="BA177" s="467">
        <v>0.53</v>
      </c>
      <c r="BB177" s="348" t="s">
        <v>430</v>
      </c>
      <c r="BC177" s="348" t="s">
        <v>430</v>
      </c>
      <c r="BD177" s="348" t="s">
        <v>430</v>
      </c>
      <c r="BE177" s="375" t="s">
        <v>430</v>
      </c>
      <c r="BF177" s="375">
        <v>99.47</v>
      </c>
      <c r="BG177" s="374"/>
      <c r="BH177" s="594">
        <v>99.47</v>
      </c>
      <c r="BI177" s="348" t="s">
        <v>430</v>
      </c>
      <c r="BJ177" s="348" t="s">
        <v>430</v>
      </c>
      <c r="BK177" s="348" t="s">
        <v>430</v>
      </c>
      <c r="BL177" s="348" t="s">
        <v>430</v>
      </c>
      <c r="BM177" s="375" t="s">
        <v>430</v>
      </c>
      <c r="BN177" s="375" t="s">
        <v>430</v>
      </c>
      <c r="BO177" s="375">
        <v>0.53</v>
      </c>
      <c r="BP177" s="375" t="s">
        <v>430</v>
      </c>
      <c r="BQ177" s="375" t="s">
        <v>430</v>
      </c>
      <c r="BR177" s="374"/>
      <c r="BS177" s="468" t="s">
        <v>430</v>
      </c>
      <c r="BT177" s="348" t="s">
        <v>430</v>
      </c>
      <c r="BU177" s="374"/>
      <c r="BV177" s="430" t="s">
        <v>555</v>
      </c>
    </row>
    <row r="178" spans="1:74" s="428" customFormat="1" x14ac:dyDescent="0.25">
      <c r="A178" s="345" t="s">
        <v>8467</v>
      </c>
      <c r="B178" s="373"/>
      <c r="C178" s="719">
        <v>44039</v>
      </c>
      <c r="D178" s="373"/>
      <c r="E178" s="841">
        <v>9793.92</v>
      </c>
      <c r="F178" s="373"/>
      <c r="G178" s="347" t="s">
        <v>430</v>
      </c>
      <c r="H178" s="374"/>
      <c r="I178" s="348" t="s">
        <v>430</v>
      </c>
      <c r="J178" s="348" t="s">
        <v>430</v>
      </c>
      <c r="K178" s="348" t="s">
        <v>430</v>
      </c>
      <c r="L178" s="348" t="s">
        <v>430</v>
      </c>
      <c r="M178" s="362"/>
      <c r="N178" s="350" t="s">
        <v>430</v>
      </c>
      <c r="O178" s="348" t="s">
        <v>430</v>
      </c>
      <c r="P178" s="348" t="s">
        <v>430</v>
      </c>
      <c r="Q178" s="348" t="s">
        <v>430</v>
      </c>
      <c r="R178" s="348" t="s">
        <v>430</v>
      </c>
      <c r="S178" s="348" t="s">
        <v>430</v>
      </c>
      <c r="T178" s="348" t="s">
        <v>430</v>
      </c>
      <c r="U178" s="354" t="s">
        <v>430</v>
      </c>
      <c r="V178" s="348" t="s">
        <v>430</v>
      </c>
      <c r="W178" s="348" t="s">
        <v>430</v>
      </c>
      <c r="X178" s="348" t="s">
        <v>430</v>
      </c>
      <c r="Y178" s="375" t="s">
        <v>430</v>
      </c>
      <c r="Z178" s="348" t="s">
        <v>430</v>
      </c>
      <c r="AA178" s="348" t="s">
        <v>430</v>
      </c>
      <c r="AB178" s="348" t="s">
        <v>430</v>
      </c>
      <c r="AC178" s="348" t="s">
        <v>430</v>
      </c>
      <c r="AD178" s="348" t="s">
        <v>430</v>
      </c>
      <c r="AE178" s="348" t="s">
        <v>430</v>
      </c>
      <c r="AF178" s="348" t="s">
        <v>430</v>
      </c>
      <c r="AG178" s="569"/>
      <c r="AH178" s="346" t="s">
        <v>430</v>
      </c>
      <c r="AI178" s="346" t="s">
        <v>430</v>
      </c>
      <c r="AJ178" s="346" t="s">
        <v>430</v>
      </c>
      <c r="AK178" s="346" t="s">
        <v>430</v>
      </c>
      <c r="AL178" s="346" t="s">
        <v>430</v>
      </c>
      <c r="AM178" s="346" t="s">
        <v>430</v>
      </c>
      <c r="AN178" s="346" t="s">
        <v>430</v>
      </c>
      <c r="AO178" s="572" t="s">
        <v>430</v>
      </c>
      <c r="AP178" s="346" t="s">
        <v>430</v>
      </c>
      <c r="AQ178" s="346" t="s">
        <v>430</v>
      </c>
      <c r="AR178" s="346" t="s">
        <v>430</v>
      </c>
      <c r="AS178" s="346" t="s">
        <v>430</v>
      </c>
      <c r="AT178" s="346" t="s">
        <v>430</v>
      </c>
      <c r="AU178" s="346" t="s">
        <v>430</v>
      </c>
      <c r="AV178" s="346" t="s">
        <v>430</v>
      </c>
      <c r="AW178" s="346" t="s">
        <v>430</v>
      </c>
      <c r="AX178" s="346" t="s">
        <v>430</v>
      </c>
      <c r="AY178" s="346" t="s">
        <v>430</v>
      </c>
      <c r="AZ178" s="584"/>
      <c r="BA178" s="467" t="s">
        <v>430</v>
      </c>
      <c r="BB178" s="348" t="s">
        <v>430</v>
      </c>
      <c r="BC178" s="348" t="s">
        <v>430</v>
      </c>
      <c r="BD178" s="348" t="s">
        <v>430</v>
      </c>
      <c r="BE178" s="375" t="s">
        <v>430</v>
      </c>
      <c r="BF178" s="375" t="s">
        <v>430</v>
      </c>
      <c r="BG178" s="374"/>
      <c r="BH178" s="594" t="s">
        <v>430</v>
      </c>
      <c r="BI178" s="348" t="s">
        <v>430</v>
      </c>
      <c r="BJ178" s="348" t="s">
        <v>430</v>
      </c>
      <c r="BK178" s="348" t="s">
        <v>430</v>
      </c>
      <c r="BL178" s="348" t="s">
        <v>430</v>
      </c>
      <c r="BM178" s="375" t="s">
        <v>430</v>
      </c>
      <c r="BN178" s="375" t="s">
        <v>430</v>
      </c>
      <c r="BO178" s="375" t="s">
        <v>430</v>
      </c>
      <c r="BP178" s="375" t="s">
        <v>430</v>
      </c>
      <c r="BQ178" s="375" t="s">
        <v>430</v>
      </c>
      <c r="BR178" s="374"/>
      <c r="BS178" s="468" t="s">
        <v>430</v>
      </c>
      <c r="BT178" s="348" t="s">
        <v>430</v>
      </c>
      <c r="BU178" s="374"/>
      <c r="BV178" s="430" t="s">
        <v>555</v>
      </c>
    </row>
    <row r="179" spans="1:74" s="428" customFormat="1" x14ac:dyDescent="0.25">
      <c r="A179" s="345" t="s">
        <v>8468</v>
      </c>
      <c r="B179" s="373"/>
      <c r="C179" s="719">
        <v>43826</v>
      </c>
      <c r="D179" s="373"/>
      <c r="E179" s="346">
        <v>8889.6200000000008</v>
      </c>
      <c r="F179" s="373"/>
      <c r="G179" s="347">
        <v>16.049299999999999</v>
      </c>
      <c r="H179" s="374"/>
      <c r="I179" s="348">
        <v>3.2624</v>
      </c>
      <c r="J179" s="348">
        <v>7.4657999999999998</v>
      </c>
      <c r="K179" s="843">
        <v>2.78</v>
      </c>
      <c r="L179" s="348">
        <v>2.8967100000000001</v>
      </c>
      <c r="M179" s="362"/>
      <c r="N179" s="350" t="s">
        <v>430</v>
      </c>
      <c r="O179" s="348">
        <v>1.4783999999999999</v>
      </c>
      <c r="P179" s="348">
        <v>17.791</v>
      </c>
      <c r="Q179" s="348">
        <v>10.9237</v>
      </c>
      <c r="R179" s="348">
        <v>0.70540000000000003</v>
      </c>
      <c r="S179" s="348">
        <v>5.2999000000000001</v>
      </c>
      <c r="T179" s="348">
        <v>5.6498999999999997</v>
      </c>
      <c r="U179" s="354">
        <v>4.1786000000000003</v>
      </c>
      <c r="V179" s="348">
        <v>5.2419000000000002</v>
      </c>
      <c r="W179" s="348">
        <v>7.0677000000000003</v>
      </c>
      <c r="X179" s="348">
        <v>7.3201000000000001</v>
      </c>
      <c r="Y179" s="375">
        <v>6.5233999999999996</v>
      </c>
      <c r="Z179" s="348" t="s">
        <v>430</v>
      </c>
      <c r="AA179" s="348">
        <v>2.2294</v>
      </c>
      <c r="AB179" s="348">
        <v>9.2756000000000007</v>
      </c>
      <c r="AC179" s="348">
        <v>4.6276999999999999</v>
      </c>
      <c r="AD179" s="348">
        <v>5.0503</v>
      </c>
      <c r="AE179" s="348">
        <v>22.104199999999999</v>
      </c>
      <c r="AF179" s="348">
        <v>7.3083</v>
      </c>
      <c r="AG179" s="569"/>
      <c r="AH179" s="346" t="s">
        <v>430</v>
      </c>
      <c r="AI179" s="346">
        <v>105</v>
      </c>
      <c r="AJ179" s="346">
        <v>4</v>
      </c>
      <c r="AK179" s="346">
        <v>5</v>
      </c>
      <c r="AL179" s="346">
        <v>115</v>
      </c>
      <c r="AM179" s="346">
        <v>134</v>
      </c>
      <c r="AN179" s="346">
        <v>53</v>
      </c>
      <c r="AO179" s="572">
        <v>143</v>
      </c>
      <c r="AP179" s="346">
        <v>108</v>
      </c>
      <c r="AQ179" s="346">
        <v>13</v>
      </c>
      <c r="AR179" s="346">
        <v>50</v>
      </c>
      <c r="AS179" s="346">
        <v>5</v>
      </c>
      <c r="AT179" s="346" t="s">
        <v>430</v>
      </c>
      <c r="AU179" s="346">
        <v>143</v>
      </c>
      <c r="AV179" s="346">
        <v>10</v>
      </c>
      <c r="AW179" s="346">
        <v>129</v>
      </c>
      <c r="AX179" s="346">
        <v>108</v>
      </c>
      <c r="AY179" s="346">
        <v>3</v>
      </c>
      <c r="AZ179" s="584"/>
      <c r="BA179" s="467" t="s">
        <v>430</v>
      </c>
      <c r="BB179" s="348">
        <v>99.81</v>
      </c>
      <c r="BC179" s="348" t="s">
        <v>430</v>
      </c>
      <c r="BD179" s="348" t="s">
        <v>430</v>
      </c>
      <c r="BE179" s="375" t="s">
        <v>430</v>
      </c>
      <c r="BF179" s="375">
        <v>0.19</v>
      </c>
      <c r="BG179" s="374"/>
      <c r="BH179" s="594">
        <v>0.19</v>
      </c>
      <c r="BI179" s="348" t="s">
        <v>430</v>
      </c>
      <c r="BJ179" s="348" t="s">
        <v>430</v>
      </c>
      <c r="BK179" s="348" t="s">
        <v>430</v>
      </c>
      <c r="BL179" s="348" t="s">
        <v>430</v>
      </c>
      <c r="BM179" s="375" t="s">
        <v>430</v>
      </c>
      <c r="BN179" s="375" t="s">
        <v>430</v>
      </c>
      <c r="BO179" s="375" t="s">
        <v>430</v>
      </c>
      <c r="BP179" s="375">
        <v>99.81</v>
      </c>
      <c r="BQ179" s="375" t="s">
        <v>430</v>
      </c>
      <c r="BR179" s="374"/>
      <c r="BS179" s="468" t="s">
        <v>430</v>
      </c>
      <c r="BT179" s="348" t="s">
        <v>430</v>
      </c>
      <c r="BU179" s="374"/>
      <c r="BV179" s="430" t="s">
        <v>4782</v>
      </c>
    </row>
    <row r="180" spans="1:74" s="428" customFormat="1" x14ac:dyDescent="0.25">
      <c r="A180" s="345" t="s">
        <v>8469</v>
      </c>
      <c r="B180" s="373"/>
      <c r="C180" s="719">
        <v>44467</v>
      </c>
      <c r="D180" s="373"/>
      <c r="E180" s="346">
        <v>7974.62</v>
      </c>
      <c r="F180" s="373"/>
      <c r="G180" s="347">
        <v>13.292899999999999</v>
      </c>
      <c r="H180" s="374"/>
      <c r="I180" s="843">
        <v>1.03</v>
      </c>
      <c r="J180" s="843">
        <v>6.67</v>
      </c>
      <c r="K180" s="843">
        <v>0.94</v>
      </c>
      <c r="L180" s="843">
        <v>0.98</v>
      </c>
      <c r="M180" s="362"/>
      <c r="N180" s="350">
        <v>6.5911999999999997</v>
      </c>
      <c r="O180" s="348">
        <v>8.9763000000000002</v>
      </c>
      <c r="P180" s="348">
        <v>8.1325000000000003</v>
      </c>
      <c r="Q180" s="348">
        <v>7.9084000000000003</v>
      </c>
      <c r="R180" s="348">
        <v>5.5174000000000003</v>
      </c>
      <c r="S180" s="348">
        <v>7.4743000000000004</v>
      </c>
      <c r="T180" s="348">
        <v>6.1195000000000004</v>
      </c>
      <c r="U180" s="354">
        <v>5.8369</v>
      </c>
      <c r="V180" s="348">
        <v>6.0048000000000004</v>
      </c>
      <c r="W180" s="348">
        <v>7.0952000000000002</v>
      </c>
      <c r="X180" s="348">
        <v>7.3718000000000004</v>
      </c>
      <c r="Y180" s="375" t="s">
        <v>430</v>
      </c>
      <c r="Z180" s="348" t="s">
        <v>430</v>
      </c>
      <c r="AA180" s="348">
        <v>6.5868000000000002</v>
      </c>
      <c r="AB180" s="348">
        <v>6.7557999999999998</v>
      </c>
      <c r="AC180" s="348">
        <v>5.8944999999999999</v>
      </c>
      <c r="AD180" s="348">
        <v>5.9626000000000001</v>
      </c>
      <c r="AE180" s="348">
        <v>10.878299999999999</v>
      </c>
      <c r="AF180" s="348">
        <v>5.9146999999999998</v>
      </c>
      <c r="AG180" s="569"/>
      <c r="AH180" s="346">
        <v>38</v>
      </c>
      <c r="AI180" s="346">
        <v>20</v>
      </c>
      <c r="AJ180" s="346">
        <v>36</v>
      </c>
      <c r="AK180" s="346">
        <v>41</v>
      </c>
      <c r="AL180" s="346">
        <v>30</v>
      </c>
      <c r="AM180" s="346">
        <v>29</v>
      </c>
      <c r="AN180" s="346">
        <v>31</v>
      </c>
      <c r="AO180" s="572">
        <v>40</v>
      </c>
      <c r="AP180" s="346">
        <v>35</v>
      </c>
      <c r="AQ180" s="346">
        <v>11</v>
      </c>
      <c r="AR180" s="346">
        <v>38</v>
      </c>
      <c r="AS180" s="346" t="s">
        <v>430</v>
      </c>
      <c r="AT180" s="346" t="s">
        <v>430</v>
      </c>
      <c r="AU180" s="346">
        <v>24</v>
      </c>
      <c r="AV180" s="346">
        <v>81</v>
      </c>
      <c r="AW180" s="346">
        <v>40</v>
      </c>
      <c r="AX180" s="346">
        <v>37</v>
      </c>
      <c r="AY180" s="346">
        <v>37</v>
      </c>
      <c r="AZ180" s="584"/>
      <c r="BA180" s="467">
        <v>58.45</v>
      </c>
      <c r="BB180" s="348">
        <v>38.71</v>
      </c>
      <c r="BC180" s="348" t="s">
        <v>430</v>
      </c>
      <c r="BD180" s="348" t="s">
        <v>430</v>
      </c>
      <c r="BE180" s="375" t="s">
        <v>430</v>
      </c>
      <c r="BF180" s="375">
        <v>2.85</v>
      </c>
      <c r="BG180" s="374"/>
      <c r="BH180" s="594">
        <v>2.85</v>
      </c>
      <c r="BI180" s="348" t="s">
        <v>430</v>
      </c>
      <c r="BJ180" s="348" t="s">
        <v>430</v>
      </c>
      <c r="BK180" s="348">
        <v>38.71</v>
      </c>
      <c r="BL180" s="348" t="s">
        <v>430</v>
      </c>
      <c r="BM180" s="375">
        <v>58.45</v>
      </c>
      <c r="BN180" s="375" t="s">
        <v>430</v>
      </c>
      <c r="BO180" s="375" t="s">
        <v>430</v>
      </c>
      <c r="BP180" s="375" t="s">
        <v>430</v>
      </c>
      <c r="BQ180" s="375" t="s">
        <v>430</v>
      </c>
      <c r="BR180" s="374"/>
      <c r="BS180" s="468" t="s">
        <v>430</v>
      </c>
      <c r="BT180" s="348" t="s">
        <v>430</v>
      </c>
      <c r="BU180" s="374"/>
      <c r="BV180" s="430" t="s">
        <v>555</v>
      </c>
    </row>
    <row r="181" spans="1:74" s="428" customFormat="1" ht="11" x14ac:dyDescent="0.3">
      <c r="A181" s="845" t="s">
        <v>8470</v>
      </c>
      <c r="B181" s="846"/>
      <c r="C181" s="847">
        <v>44882</v>
      </c>
      <c r="D181" s="846"/>
      <c r="E181" s="848">
        <v>7876.77</v>
      </c>
      <c r="F181" s="846"/>
      <c r="G181" s="849">
        <v>13.180999999999999</v>
      </c>
      <c r="H181" s="851"/>
      <c r="I181" s="850">
        <v>0</v>
      </c>
      <c r="J181" s="850">
        <v>4.96</v>
      </c>
      <c r="K181" s="850">
        <v>2.0499999999999998</v>
      </c>
      <c r="L181" s="850">
        <v>0</v>
      </c>
      <c r="M181" s="855"/>
      <c r="N181" s="852">
        <v>17.453900000000001</v>
      </c>
      <c r="O181" s="850">
        <v>8.4979999999999993</v>
      </c>
      <c r="P181" s="850">
        <v>8.9160000000000004</v>
      </c>
      <c r="Q181" s="850">
        <v>8.6524999999999999</v>
      </c>
      <c r="R181" s="850">
        <v>2.5602999999999998</v>
      </c>
      <c r="S181" s="850">
        <v>6.4448999999999996</v>
      </c>
      <c r="T181" s="850">
        <v>5.7706</v>
      </c>
      <c r="U181" s="860">
        <v>5.6005000000000003</v>
      </c>
      <c r="V181" s="850">
        <v>5.8536000000000001</v>
      </c>
      <c r="W181" s="850">
        <v>6.6877000000000004</v>
      </c>
      <c r="X181" s="850">
        <v>7.4875999999999996</v>
      </c>
      <c r="Y181" s="856" t="s">
        <v>430</v>
      </c>
      <c r="Z181" s="850" t="s">
        <v>430</v>
      </c>
      <c r="AA181" s="850">
        <v>4.9202000000000004</v>
      </c>
      <c r="AB181" s="850">
        <v>6.8005000000000004</v>
      </c>
      <c r="AC181" s="850">
        <v>5.6753999999999998</v>
      </c>
      <c r="AD181" s="850">
        <v>5.8085000000000004</v>
      </c>
      <c r="AE181" s="850">
        <v>10.943099999999999</v>
      </c>
      <c r="AF181" s="850">
        <v>7.5052000000000003</v>
      </c>
      <c r="AG181" s="948"/>
      <c r="AH181" s="848">
        <v>16</v>
      </c>
      <c r="AI181" s="848">
        <v>25</v>
      </c>
      <c r="AJ181" s="848">
        <v>26</v>
      </c>
      <c r="AK181" s="848">
        <v>23</v>
      </c>
      <c r="AL181" s="848">
        <v>104</v>
      </c>
      <c r="AM181" s="848">
        <v>77</v>
      </c>
      <c r="AN181" s="848">
        <v>47</v>
      </c>
      <c r="AO181" s="949">
        <v>53</v>
      </c>
      <c r="AP181" s="848">
        <v>47</v>
      </c>
      <c r="AQ181" s="848">
        <v>68</v>
      </c>
      <c r="AR181" s="848">
        <v>20</v>
      </c>
      <c r="AS181" s="848" t="s">
        <v>430</v>
      </c>
      <c r="AT181" s="848" t="s">
        <v>430</v>
      </c>
      <c r="AU181" s="848">
        <v>67</v>
      </c>
      <c r="AV181" s="848">
        <v>77</v>
      </c>
      <c r="AW181" s="848">
        <v>53</v>
      </c>
      <c r="AX181" s="848">
        <v>42</v>
      </c>
      <c r="AY181" s="848">
        <v>35</v>
      </c>
      <c r="AZ181" s="950"/>
      <c r="BA181" s="857" t="s">
        <v>430</v>
      </c>
      <c r="BB181" s="850">
        <v>99.72</v>
      </c>
      <c r="BC181" s="850" t="s">
        <v>430</v>
      </c>
      <c r="BD181" s="850" t="s">
        <v>430</v>
      </c>
      <c r="BE181" s="856" t="s">
        <v>430</v>
      </c>
      <c r="BF181" s="856">
        <v>0.28000000000000003</v>
      </c>
      <c r="BG181" s="851"/>
      <c r="BH181" s="951">
        <v>0.28000000000000003</v>
      </c>
      <c r="BI181" s="850" t="s">
        <v>430</v>
      </c>
      <c r="BJ181" s="850" t="s">
        <v>430</v>
      </c>
      <c r="BK181" s="850" t="s">
        <v>430</v>
      </c>
      <c r="BL181" s="850" t="s">
        <v>430</v>
      </c>
      <c r="BM181" s="856" t="s">
        <v>430</v>
      </c>
      <c r="BN181" s="856" t="s">
        <v>430</v>
      </c>
      <c r="BO181" s="856" t="s">
        <v>430</v>
      </c>
      <c r="BP181" s="856">
        <v>99.72</v>
      </c>
      <c r="BQ181" s="856" t="s">
        <v>430</v>
      </c>
      <c r="BR181" s="851"/>
      <c r="BS181" s="858" t="s">
        <v>430</v>
      </c>
      <c r="BT181" s="850" t="s">
        <v>430</v>
      </c>
      <c r="BU181" s="851"/>
      <c r="BV181" s="908" t="s">
        <v>555</v>
      </c>
    </row>
    <row r="182" spans="1:74" s="428" customFormat="1" x14ac:dyDescent="0.25">
      <c r="A182" s="345" t="s">
        <v>8471</v>
      </c>
      <c r="B182" s="373"/>
      <c r="C182" s="719">
        <v>44580</v>
      </c>
      <c r="D182" s="373"/>
      <c r="E182" s="346">
        <v>6961.66</v>
      </c>
      <c r="F182" s="373"/>
      <c r="G182" s="347">
        <v>13.1281</v>
      </c>
      <c r="H182" s="374"/>
      <c r="I182" s="843">
        <v>0.09</v>
      </c>
      <c r="J182" s="843">
        <v>5.88</v>
      </c>
      <c r="K182" s="843">
        <v>0.09</v>
      </c>
      <c r="L182" s="843">
        <v>0.09</v>
      </c>
      <c r="M182" s="362"/>
      <c r="N182" s="350">
        <v>4.7271000000000001</v>
      </c>
      <c r="O182" s="348">
        <v>4.7282999999999999</v>
      </c>
      <c r="P182" s="348">
        <v>4.7706</v>
      </c>
      <c r="Q182" s="348">
        <v>5.2534000000000001</v>
      </c>
      <c r="R182" s="348">
        <v>5.3696999999999999</v>
      </c>
      <c r="S182" s="348">
        <v>5.7796000000000003</v>
      </c>
      <c r="T182" s="348">
        <v>5.9804000000000004</v>
      </c>
      <c r="U182" s="354">
        <v>5.8106</v>
      </c>
      <c r="V182" s="348">
        <v>5.8879999999999999</v>
      </c>
      <c r="W182" s="348">
        <v>6.8291000000000004</v>
      </c>
      <c r="X182" s="348">
        <v>7.0751999999999997</v>
      </c>
      <c r="Y182" s="375" t="s">
        <v>430</v>
      </c>
      <c r="Z182" s="348" t="s">
        <v>430</v>
      </c>
      <c r="AA182" s="348">
        <v>5.5631000000000004</v>
      </c>
      <c r="AB182" s="348">
        <v>6.0416999999999996</v>
      </c>
      <c r="AC182" s="348">
        <v>5.8311000000000002</v>
      </c>
      <c r="AD182" s="348">
        <v>5.8636999999999997</v>
      </c>
      <c r="AE182" s="348">
        <v>5.2065999999999999</v>
      </c>
      <c r="AF182" s="348">
        <v>6.0359999999999996</v>
      </c>
      <c r="AG182" s="569"/>
      <c r="AH182" s="346">
        <v>47</v>
      </c>
      <c r="AI182" s="346">
        <v>62</v>
      </c>
      <c r="AJ182" s="346">
        <v>94</v>
      </c>
      <c r="AK182" s="346">
        <v>73</v>
      </c>
      <c r="AL182" s="346">
        <v>36</v>
      </c>
      <c r="AM182" s="346">
        <v>105</v>
      </c>
      <c r="AN182" s="346">
        <v>37</v>
      </c>
      <c r="AO182" s="572">
        <v>42</v>
      </c>
      <c r="AP182" s="346">
        <v>42</v>
      </c>
      <c r="AQ182" s="346">
        <v>47</v>
      </c>
      <c r="AR182" s="346">
        <v>77</v>
      </c>
      <c r="AS182" s="346" t="s">
        <v>430</v>
      </c>
      <c r="AT182" s="346" t="s">
        <v>430</v>
      </c>
      <c r="AU182" s="346">
        <v>44</v>
      </c>
      <c r="AV182" s="346">
        <v>116</v>
      </c>
      <c r="AW182" s="346">
        <v>47</v>
      </c>
      <c r="AX182" s="346">
        <v>39</v>
      </c>
      <c r="AY182" s="346">
        <v>109</v>
      </c>
      <c r="AZ182" s="584"/>
      <c r="BA182" s="467">
        <v>28.62</v>
      </c>
      <c r="BB182" s="348">
        <v>30.62</v>
      </c>
      <c r="BC182" s="348" t="s">
        <v>430</v>
      </c>
      <c r="BD182" s="348" t="s">
        <v>430</v>
      </c>
      <c r="BE182" s="375" t="s">
        <v>430</v>
      </c>
      <c r="BF182" s="375">
        <v>40.76</v>
      </c>
      <c r="BG182" s="374"/>
      <c r="BH182" s="594">
        <v>40.76</v>
      </c>
      <c r="BI182" s="348" t="s">
        <v>430</v>
      </c>
      <c r="BJ182" s="348" t="s">
        <v>430</v>
      </c>
      <c r="BK182" s="348">
        <v>30.62</v>
      </c>
      <c r="BL182" s="348" t="s">
        <v>430</v>
      </c>
      <c r="BM182" s="375">
        <v>28.62</v>
      </c>
      <c r="BN182" s="375" t="s">
        <v>430</v>
      </c>
      <c r="BO182" s="375" t="s">
        <v>430</v>
      </c>
      <c r="BP182" s="375" t="s">
        <v>430</v>
      </c>
      <c r="BQ182" s="375" t="s">
        <v>430</v>
      </c>
      <c r="BR182" s="374"/>
      <c r="BS182" s="468" t="s">
        <v>430</v>
      </c>
      <c r="BT182" s="348" t="s">
        <v>430</v>
      </c>
      <c r="BU182" s="374"/>
      <c r="BV182" s="430" t="s">
        <v>8304</v>
      </c>
    </row>
    <row r="183" spans="1:74" s="428" customFormat="1" x14ac:dyDescent="0.25">
      <c r="A183" s="345" t="s">
        <v>8472</v>
      </c>
      <c r="B183" s="373"/>
      <c r="C183" s="719">
        <v>44463</v>
      </c>
      <c r="D183" s="373"/>
      <c r="E183" s="346">
        <v>6584.24</v>
      </c>
      <c r="F183" s="373"/>
      <c r="G183" s="347">
        <v>13.2225</v>
      </c>
      <c r="H183" s="374"/>
      <c r="I183" s="843">
        <v>0.11</v>
      </c>
      <c r="J183" s="843">
        <v>5.81</v>
      </c>
      <c r="K183" s="843">
        <v>0.1</v>
      </c>
      <c r="L183" s="843">
        <v>0.11</v>
      </c>
      <c r="M183" s="362"/>
      <c r="N183" s="350">
        <v>4.4172000000000002</v>
      </c>
      <c r="O183" s="348">
        <v>4.3262</v>
      </c>
      <c r="P183" s="348">
        <v>4.6180000000000003</v>
      </c>
      <c r="Q183" s="348">
        <v>5.0971000000000002</v>
      </c>
      <c r="R183" s="348">
        <v>5.1875</v>
      </c>
      <c r="S183" s="348">
        <v>5.5678999999999998</v>
      </c>
      <c r="T183" s="348">
        <v>5.8346</v>
      </c>
      <c r="U183" s="354">
        <v>5.6927000000000003</v>
      </c>
      <c r="V183" s="348">
        <v>5.7876000000000003</v>
      </c>
      <c r="W183" s="348">
        <v>6.7992999999999997</v>
      </c>
      <c r="X183" s="348">
        <v>7.0655000000000001</v>
      </c>
      <c r="Y183" s="375" t="s">
        <v>430</v>
      </c>
      <c r="Z183" s="348" t="s">
        <v>430</v>
      </c>
      <c r="AA183" s="348">
        <v>5.4093</v>
      </c>
      <c r="AB183" s="348">
        <v>5.9706000000000001</v>
      </c>
      <c r="AC183" s="348">
        <v>5.7157999999999998</v>
      </c>
      <c r="AD183" s="348">
        <v>5.7794999999999996</v>
      </c>
      <c r="AE183" s="348">
        <v>5.0862999999999996</v>
      </c>
      <c r="AF183" s="348">
        <v>5.7881</v>
      </c>
      <c r="AG183" s="569"/>
      <c r="AH183" s="346">
        <v>51</v>
      </c>
      <c r="AI183" s="346">
        <v>74</v>
      </c>
      <c r="AJ183" s="346">
        <v>99</v>
      </c>
      <c r="AK183" s="346">
        <v>75</v>
      </c>
      <c r="AL183" s="346">
        <v>39</v>
      </c>
      <c r="AM183" s="346">
        <v>117</v>
      </c>
      <c r="AN183" s="346">
        <v>42</v>
      </c>
      <c r="AO183" s="572">
        <v>48</v>
      </c>
      <c r="AP183" s="346">
        <v>58</v>
      </c>
      <c r="AQ183" s="346">
        <v>56</v>
      </c>
      <c r="AR183" s="346">
        <v>79</v>
      </c>
      <c r="AS183" s="346" t="s">
        <v>430</v>
      </c>
      <c r="AT183" s="346" t="s">
        <v>430</v>
      </c>
      <c r="AU183" s="346">
        <v>47</v>
      </c>
      <c r="AV183" s="346">
        <v>117</v>
      </c>
      <c r="AW183" s="346">
        <v>51</v>
      </c>
      <c r="AX183" s="346">
        <v>44</v>
      </c>
      <c r="AY183" s="346">
        <v>111</v>
      </c>
      <c r="AZ183" s="584"/>
      <c r="BA183" s="467">
        <v>46.42</v>
      </c>
      <c r="BB183" s="348">
        <v>30.93</v>
      </c>
      <c r="BC183" s="348" t="s">
        <v>430</v>
      </c>
      <c r="BD183" s="348" t="s">
        <v>430</v>
      </c>
      <c r="BE183" s="375" t="s">
        <v>430</v>
      </c>
      <c r="BF183" s="375">
        <v>22.65</v>
      </c>
      <c r="BG183" s="374"/>
      <c r="BH183" s="594">
        <v>22.65</v>
      </c>
      <c r="BI183" s="348" t="s">
        <v>430</v>
      </c>
      <c r="BJ183" s="348">
        <v>22.66</v>
      </c>
      <c r="BK183" s="348">
        <v>8.27</v>
      </c>
      <c r="BL183" s="348" t="s">
        <v>430</v>
      </c>
      <c r="BM183" s="375">
        <v>26.81</v>
      </c>
      <c r="BN183" s="375" t="s">
        <v>430</v>
      </c>
      <c r="BO183" s="375">
        <v>19.600000000000001</v>
      </c>
      <c r="BP183" s="375" t="s">
        <v>430</v>
      </c>
      <c r="BQ183" s="375" t="s">
        <v>430</v>
      </c>
      <c r="BR183" s="374"/>
      <c r="BS183" s="468" t="s">
        <v>430</v>
      </c>
      <c r="BT183" s="348" t="s">
        <v>430</v>
      </c>
      <c r="BU183" s="374"/>
      <c r="BV183" s="430" t="s">
        <v>555</v>
      </c>
    </row>
    <row r="184" spans="1:74" s="428" customFormat="1" ht="11" x14ac:dyDescent="0.3">
      <c r="A184" s="845" t="s">
        <v>8473</v>
      </c>
      <c r="B184" s="846"/>
      <c r="C184" s="847">
        <v>44603</v>
      </c>
      <c r="D184" s="846"/>
      <c r="E184" s="848">
        <v>6191.81</v>
      </c>
      <c r="F184" s="846"/>
      <c r="G184" s="849">
        <v>13.1683</v>
      </c>
      <c r="H184" s="851"/>
      <c r="I184" s="850">
        <v>0.61</v>
      </c>
      <c r="J184" s="850">
        <v>5.89</v>
      </c>
      <c r="K184" s="850">
        <v>0.56999999999999995</v>
      </c>
      <c r="L184" s="850">
        <v>0.59</v>
      </c>
      <c r="M184" s="855"/>
      <c r="N184" s="852">
        <v>10.5359</v>
      </c>
      <c r="O184" s="850">
        <v>5.5461</v>
      </c>
      <c r="P184" s="850">
        <v>6.4226999999999999</v>
      </c>
      <c r="Q184" s="850">
        <v>6.2912999999999997</v>
      </c>
      <c r="R184" s="850">
        <v>5.4164000000000003</v>
      </c>
      <c r="S184" s="850">
        <v>6.1714000000000002</v>
      </c>
      <c r="T184" s="850">
        <v>5.5087000000000002</v>
      </c>
      <c r="U184" s="860">
        <v>5.7194000000000003</v>
      </c>
      <c r="V184" s="850">
        <v>6.0138999999999996</v>
      </c>
      <c r="W184" s="850">
        <v>6.9776999999999996</v>
      </c>
      <c r="X184" s="850">
        <v>7.3409000000000004</v>
      </c>
      <c r="Y184" s="856" t="s">
        <v>430</v>
      </c>
      <c r="Z184" s="850" t="s">
        <v>430</v>
      </c>
      <c r="AA184" s="850">
        <v>5.141</v>
      </c>
      <c r="AB184" s="850">
        <v>5.8185000000000002</v>
      </c>
      <c r="AC184" s="850">
        <v>5.8457999999999997</v>
      </c>
      <c r="AD184" s="850">
        <v>6.0454999999999997</v>
      </c>
      <c r="AE184" s="850">
        <v>7.6940999999999997</v>
      </c>
      <c r="AF184" s="850">
        <v>6.1924000000000001</v>
      </c>
      <c r="AG184" s="948"/>
      <c r="AH184" s="848">
        <v>30</v>
      </c>
      <c r="AI184" s="848">
        <v>51</v>
      </c>
      <c r="AJ184" s="848">
        <v>56</v>
      </c>
      <c r="AK184" s="848">
        <v>55</v>
      </c>
      <c r="AL184" s="848">
        <v>33</v>
      </c>
      <c r="AM184" s="848">
        <v>90</v>
      </c>
      <c r="AN184" s="848">
        <v>58</v>
      </c>
      <c r="AO184" s="949">
        <v>45</v>
      </c>
      <c r="AP184" s="848">
        <v>34</v>
      </c>
      <c r="AQ184" s="848">
        <v>22</v>
      </c>
      <c r="AR184" s="848">
        <v>44</v>
      </c>
      <c r="AS184" s="848" t="s">
        <v>430</v>
      </c>
      <c r="AT184" s="848" t="s">
        <v>430</v>
      </c>
      <c r="AU184" s="848">
        <v>58</v>
      </c>
      <c r="AV184" s="848">
        <v>120</v>
      </c>
      <c r="AW184" s="848">
        <v>45</v>
      </c>
      <c r="AX184" s="848">
        <v>28</v>
      </c>
      <c r="AY184" s="848">
        <v>79</v>
      </c>
      <c r="AZ184" s="950"/>
      <c r="BA184" s="857">
        <v>97.24</v>
      </c>
      <c r="BB184" s="850" t="s">
        <v>430</v>
      </c>
      <c r="BC184" s="850" t="s">
        <v>430</v>
      </c>
      <c r="BD184" s="850" t="s">
        <v>430</v>
      </c>
      <c r="BE184" s="856" t="s">
        <v>430</v>
      </c>
      <c r="BF184" s="856">
        <v>2.76</v>
      </c>
      <c r="BG184" s="851"/>
      <c r="BH184" s="951">
        <v>2.76</v>
      </c>
      <c r="BI184" s="850" t="s">
        <v>430</v>
      </c>
      <c r="BJ184" s="850" t="s">
        <v>430</v>
      </c>
      <c r="BK184" s="850" t="s">
        <v>430</v>
      </c>
      <c r="BL184" s="850" t="s">
        <v>430</v>
      </c>
      <c r="BM184" s="856">
        <v>97.24</v>
      </c>
      <c r="BN184" s="856" t="s">
        <v>430</v>
      </c>
      <c r="BO184" s="856" t="s">
        <v>430</v>
      </c>
      <c r="BP184" s="856" t="s">
        <v>430</v>
      </c>
      <c r="BQ184" s="856" t="s">
        <v>430</v>
      </c>
      <c r="BR184" s="851"/>
      <c r="BS184" s="858" t="s">
        <v>430</v>
      </c>
      <c r="BT184" s="850" t="s">
        <v>430</v>
      </c>
      <c r="BU184" s="851"/>
      <c r="BV184" s="908" t="s">
        <v>8304</v>
      </c>
    </row>
    <row r="185" spans="1:74" s="428" customFormat="1" x14ac:dyDescent="0.25">
      <c r="A185" s="345" t="s">
        <v>8474</v>
      </c>
      <c r="B185" s="373"/>
      <c r="C185" s="719">
        <v>44907</v>
      </c>
      <c r="D185" s="373"/>
      <c r="E185" s="346">
        <v>6200.41</v>
      </c>
      <c r="F185" s="373"/>
      <c r="G185" s="347">
        <v>1310.1559999999999</v>
      </c>
      <c r="H185" s="374"/>
      <c r="I185" s="348">
        <v>6.3853</v>
      </c>
      <c r="J185" s="348">
        <v>7.5237999999999996</v>
      </c>
      <c r="K185" s="843">
        <v>4.8099999999999996</v>
      </c>
      <c r="L185" s="348">
        <v>5.07721</v>
      </c>
      <c r="M185" s="362"/>
      <c r="N185" s="350">
        <v>-21.594899999999999</v>
      </c>
      <c r="O185" s="348">
        <v>5.4730999999999996</v>
      </c>
      <c r="P185" s="348">
        <v>5.3468999999999998</v>
      </c>
      <c r="Q185" s="348">
        <v>4.3833000000000002</v>
      </c>
      <c r="R185" s="348">
        <v>-7.0191999999999997</v>
      </c>
      <c r="S185" s="348">
        <v>5.7701000000000002</v>
      </c>
      <c r="T185" s="348">
        <v>5.0126999999999997</v>
      </c>
      <c r="U185" s="354">
        <v>4.1121999999999996</v>
      </c>
      <c r="V185" s="348">
        <v>4.8322000000000003</v>
      </c>
      <c r="W185" s="348">
        <v>6.7514000000000003</v>
      </c>
      <c r="X185" s="348">
        <v>7.5021000000000004</v>
      </c>
      <c r="Y185" s="375" t="s">
        <v>430</v>
      </c>
      <c r="Z185" s="348" t="s">
        <v>430</v>
      </c>
      <c r="AA185" s="348">
        <v>-7.85E-2</v>
      </c>
      <c r="AB185" s="348">
        <v>7.9835000000000003</v>
      </c>
      <c r="AC185" s="348">
        <v>4.1223000000000001</v>
      </c>
      <c r="AD185" s="348">
        <v>4.7005999999999997</v>
      </c>
      <c r="AE185" s="348">
        <v>11.3847</v>
      </c>
      <c r="AF185" s="348">
        <v>7.4740000000000002</v>
      </c>
      <c r="AG185" s="569"/>
      <c r="AH185" s="346">
        <v>126</v>
      </c>
      <c r="AI185" s="346">
        <v>53</v>
      </c>
      <c r="AJ185" s="346">
        <v>77</v>
      </c>
      <c r="AK185" s="346">
        <v>96</v>
      </c>
      <c r="AL185" s="346">
        <v>148</v>
      </c>
      <c r="AM185" s="346">
        <v>107</v>
      </c>
      <c r="AN185" s="346">
        <v>89</v>
      </c>
      <c r="AO185" s="572">
        <v>145</v>
      </c>
      <c r="AP185" s="346">
        <v>131</v>
      </c>
      <c r="AQ185" s="346">
        <v>59</v>
      </c>
      <c r="AR185" s="346">
        <v>16</v>
      </c>
      <c r="AS185" s="346" t="s">
        <v>430</v>
      </c>
      <c r="AT185" s="346" t="s">
        <v>430</v>
      </c>
      <c r="AU185" s="346">
        <v>152</v>
      </c>
      <c r="AV185" s="346">
        <v>30</v>
      </c>
      <c r="AW185" s="346">
        <v>145</v>
      </c>
      <c r="AX185" s="346">
        <v>139</v>
      </c>
      <c r="AY185" s="346">
        <v>29</v>
      </c>
      <c r="AZ185" s="584"/>
      <c r="BA185" s="467">
        <v>10.050000000000001</v>
      </c>
      <c r="BB185" s="348">
        <v>85.95</v>
      </c>
      <c r="BC185" s="348" t="s">
        <v>430</v>
      </c>
      <c r="BD185" s="348" t="s">
        <v>430</v>
      </c>
      <c r="BE185" s="375" t="s">
        <v>430</v>
      </c>
      <c r="BF185" s="375">
        <v>4</v>
      </c>
      <c r="BG185" s="374"/>
      <c r="BH185" s="594">
        <v>4</v>
      </c>
      <c r="BI185" s="348" t="s">
        <v>430</v>
      </c>
      <c r="BJ185" s="348" t="s">
        <v>430</v>
      </c>
      <c r="BK185" s="348">
        <v>85.95</v>
      </c>
      <c r="BL185" s="348" t="s">
        <v>430</v>
      </c>
      <c r="BM185" s="375">
        <v>10.050000000000001</v>
      </c>
      <c r="BN185" s="375" t="s">
        <v>430</v>
      </c>
      <c r="BO185" s="375" t="s">
        <v>430</v>
      </c>
      <c r="BP185" s="375" t="s">
        <v>430</v>
      </c>
      <c r="BQ185" s="375" t="s">
        <v>430</v>
      </c>
      <c r="BR185" s="374"/>
      <c r="BS185" s="468" t="s">
        <v>430</v>
      </c>
      <c r="BT185" s="348" t="s">
        <v>430</v>
      </c>
      <c r="BU185" s="374"/>
      <c r="BV185" s="430" t="s">
        <v>555</v>
      </c>
    </row>
    <row r="186" spans="1:74" s="428" customFormat="1" x14ac:dyDescent="0.25">
      <c r="A186" s="345" t="s">
        <v>8475</v>
      </c>
      <c r="B186" s="373"/>
      <c r="C186" s="719">
        <v>44278</v>
      </c>
      <c r="D186" s="373"/>
      <c r="E186" s="346">
        <v>5251.22</v>
      </c>
      <c r="F186" s="373"/>
      <c r="G186" s="347">
        <v>13.7326</v>
      </c>
      <c r="H186" s="374"/>
      <c r="I186" s="843">
        <v>0.80274000000000001</v>
      </c>
      <c r="J186" s="843">
        <v>5.82</v>
      </c>
      <c r="K186" s="843">
        <v>0.76163999999999998</v>
      </c>
      <c r="L186" s="843">
        <v>0.78356000000000003</v>
      </c>
      <c r="M186" s="362"/>
      <c r="N186" s="350">
        <v>-3.4550000000000001</v>
      </c>
      <c r="O186" s="348">
        <v>4.8747999999999996</v>
      </c>
      <c r="P186" s="348">
        <v>3.1154000000000002</v>
      </c>
      <c r="Q186" s="348">
        <v>4.0881999999999996</v>
      </c>
      <c r="R186" s="348">
        <v>4.2939999999999996</v>
      </c>
      <c r="S186" s="348">
        <v>5.7088000000000001</v>
      </c>
      <c r="T186" s="348">
        <v>4.9328000000000003</v>
      </c>
      <c r="U186" s="354">
        <v>5.2081999999999997</v>
      </c>
      <c r="V186" s="348">
        <v>5.4447999999999999</v>
      </c>
      <c r="W186" s="348">
        <v>6.6276999999999999</v>
      </c>
      <c r="X186" s="348">
        <v>7.0951000000000004</v>
      </c>
      <c r="Y186" s="375">
        <v>5.7333999999999996</v>
      </c>
      <c r="Z186" s="348" t="s">
        <v>430</v>
      </c>
      <c r="AA186" s="348">
        <v>4.5891000000000002</v>
      </c>
      <c r="AB186" s="348">
        <v>5.3852000000000002</v>
      </c>
      <c r="AC186" s="348">
        <v>5.1070000000000002</v>
      </c>
      <c r="AD186" s="348">
        <v>5.2827999999999999</v>
      </c>
      <c r="AE186" s="348">
        <v>4.2309999999999999</v>
      </c>
      <c r="AF186" s="348">
        <v>5.9687000000000001</v>
      </c>
      <c r="AG186" s="569"/>
      <c r="AH186" s="346">
        <v>85</v>
      </c>
      <c r="AI186" s="346">
        <v>61</v>
      </c>
      <c r="AJ186" s="346">
        <v>139</v>
      </c>
      <c r="AK186" s="346">
        <v>109</v>
      </c>
      <c r="AL186" s="346">
        <v>73</v>
      </c>
      <c r="AM186" s="346">
        <v>109</v>
      </c>
      <c r="AN186" s="346">
        <v>94</v>
      </c>
      <c r="AO186" s="572">
        <v>84</v>
      </c>
      <c r="AP186" s="346">
        <v>91</v>
      </c>
      <c r="AQ186" s="346">
        <v>73</v>
      </c>
      <c r="AR186" s="346">
        <v>73</v>
      </c>
      <c r="AS186" s="346">
        <v>15</v>
      </c>
      <c r="AT186" s="346" t="s">
        <v>430</v>
      </c>
      <c r="AU186" s="346">
        <v>88</v>
      </c>
      <c r="AV186" s="346">
        <v>137</v>
      </c>
      <c r="AW186" s="346">
        <v>89</v>
      </c>
      <c r="AX186" s="346">
        <v>96</v>
      </c>
      <c r="AY186" s="346">
        <v>125</v>
      </c>
      <c r="AZ186" s="584"/>
      <c r="BA186" s="467">
        <v>97.87</v>
      </c>
      <c r="BB186" s="348" t="s">
        <v>430</v>
      </c>
      <c r="BC186" s="348" t="s">
        <v>430</v>
      </c>
      <c r="BD186" s="348" t="s">
        <v>430</v>
      </c>
      <c r="BE186" s="375" t="s">
        <v>430</v>
      </c>
      <c r="BF186" s="375">
        <v>2.13</v>
      </c>
      <c r="BG186" s="374"/>
      <c r="BH186" s="594">
        <v>2.13</v>
      </c>
      <c r="BI186" s="348" t="s">
        <v>430</v>
      </c>
      <c r="BJ186" s="348" t="s">
        <v>430</v>
      </c>
      <c r="BK186" s="348" t="s">
        <v>430</v>
      </c>
      <c r="BL186" s="348" t="s">
        <v>430</v>
      </c>
      <c r="BM186" s="375">
        <v>97.87</v>
      </c>
      <c r="BN186" s="375" t="s">
        <v>430</v>
      </c>
      <c r="BO186" s="375" t="s">
        <v>430</v>
      </c>
      <c r="BP186" s="375" t="s">
        <v>430</v>
      </c>
      <c r="BQ186" s="375" t="s">
        <v>430</v>
      </c>
      <c r="BR186" s="374"/>
      <c r="BS186" s="468" t="s">
        <v>430</v>
      </c>
      <c r="BT186" s="348" t="s">
        <v>430</v>
      </c>
      <c r="BU186" s="374"/>
      <c r="BV186" s="430" t="s">
        <v>555</v>
      </c>
    </row>
    <row r="187" spans="1:74" s="428" customFormat="1" x14ac:dyDescent="0.25">
      <c r="A187" s="345" t="s">
        <v>8476</v>
      </c>
      <c r="B187" s="373"/>
      <c r="C187" s="719">
        <v>44273</v>
      </c>
      <c r="D187" s="373"/>
      <c r="E187" s="841">
        <v>4820.6099999999997</v>
      </c>
      <c r="F187" s="373"/>
      <c r="G187" s="347" t="s">
        <v>430</v>
      </c>
      <c r="H187" s="374"/>
      <c r="I187" s="348" t="s">
        <v>430</v>
      </c>
      <c r="J187" s="348" t="s">
        <v>430</v>
      </c>
      <c r="K187" s="348" t="s">
        <v>430</v>
      </c>
      <c r="L187" s="348" t="s">
        <v>430</v>
      </c>
      <c r="M187" s="362"/>
      <c r="N187" s="350" t="s">
        <v>430</v>
      </c>
      <c r="O187" s="348" t="s">
        <v>430</v>
      </c>
      <c r="P187" s="348" t="s">
        <v>430</v>
      </c>
      <c r="Q187" s="348" t="s">
        <v>430</v>
      </c>
      <c r="R187" s="348" t="s">
        <v>430</v>
      </c>
      <c r="S187" s="348" t="s">
        <v>430</v>
      </c>
      <c r="T187" s="348" t="s">
        <v>430</v>
      </c>
      <c r="U187" s="354" t="s">
        <v>430</v>
      </c>
      <c r="V187" s="348" t="s">
        <v>430</v>
      </c>
      <c r="W187" s="348" t="s">
        <v>430</v>
      </c>
      <c r="X187" s="348" t="s">
        <v>430</v>
      </c>
      <c r="Y187" s="375" t="s">
        <v>430</v>
      </c>
      <c r="Z187" s="348" t="s">
        <v>430</v>
      </c>
      <c r="AA187" s="348" t="s">
        <v>430</v>
      </c>
      <c r="AB187" s="348" t="s">
        <v>430</v>
      </c>
      <c r="AC187" s="348" t="s">
        <v>430</v>
      </c>
      <c r="AD187" s="348" t="s">
        <v>430</v>
      </c>
      <c r="AE187" s="348" t="s">
        <v>430</v>
      </c>
      <c r="AF187" s="348" t="s">
        <v>430</v>
      </c>
      <c r="AG187" s="569"/>
      <c r="AH187" s="346" t="s">
        <v>430</v>
      </c>
      <c r="AI187" s="346" t="s">
        <v>430</v>
      </c>
      <c r="AJ187" s="346" t="s">
        <v>430</v>
      </c>
      <c r="AK187" s="346" t="s">
        <v>430</v>
      </c>
      <c r="AL187" s="346" t="s">
        <v>430</v>
      </c>
      <c r="AM187" s="346" t="s">
        <v>430</v>
      </c>
      <c r="AN187" s="346" t="s">
        <v>430</v>
      </c>
      <c r="AO187" s="572" t="s">
        <v>430</v>
      </c>
      <c r="AP187" s="346" t="s">
        <v>430</v>
      </c>
      <c r="AQ187" s="346" t="s">
        <v>430</v>
      </c>
      <c r="AR187" s="346" t="s">
        <v>430</v>
      </c>
      <c r="AS187" s="346" t="s">
        <v>430</v>
      </c>
      <c r="AT187" s="346" t="s">
        <v>430</v>
      </c>
      <c r="AU187" s="346" t="s">
        <v>430</v>
      </c>
      <c r="AV187" s="346" t="s">
        <v>430</v>
      </c>
      <c r="AW187" s="346" t="s">
        <v>430</v>
      </c>
      <c r="AX187" s="346" t="s">
        <v>430</v>
      </c>
      <c r="AY187" s="346" t="s">
        <v>430</v>
      </c>
      <c r="AZ187" s="584"/>
      <c r="BA187" s="467" t="s">
        <v>430</v>
      </c>
      <c r="BB187" s="348" t="s">
        <v>430</v>
      </c>
      <c r="BC187" s="348" t="s">
        <v>430</v>
      </c>
      <c r="BD187" s="348" t="s">
        <v>430</v>
      </c>
      <c r="BE187" s="375" t="s">
        <v>430</v>
      </c>
      <c r="BF187" s="375" t="s">
        <v>430</v>
      </c>
      <c r="BG187" s="374"/>
      <c r="BH187" s="594" t="s">
        <v>430</v>
      </c>
      <c r="BI187" s="348" t="s">
        <v>430</v>
      </c>
      <c r="BJ187" s="348" t="s">
        <v>430</v>
      </c>
      <c r="BK187" s="348" t="s">
        <v>430</v>
      </c>
      <c r="BL187" s="348" t="s">
        <v>430</v>
      </c>
      <c r="BM187" s="375" t="s">
        <v>430</v>
      </c>
      <c r="BN187" s="375" t="s">
        <v>430</v>
      </c>
      <c r="BO187" s="375" t="s">
        <v>430</v>
      </c>
      <c r="BP187" s="375" t="s">
        <v>430</v>
      </c>
      <c r="BQ187" s="375" t="s">
        <v>430</v>
      </c>
      <c r="BR187" s="374"/>
      <c r="BS187" s="468" t="s">
        <v>430</v>
      </c>
      <c r="BT187" s="348" t="s">
        <v>430</v>
      </c>
      <c r="BU187" s="374"/>
      <c r="BV187" s="430" t="s">
        <v>4782</v>
      </c>
    </row>
    <row r="188" spans="1:74" s="428" customFormat="1" x14ac:dyDescent="0.25">
      <c r="A188" s="345" t="s">
        <v>8477</v>
      </c>
      <c r="B188" s="373"/>
      <c r="C188" s="719">
        <v>44035</v>
      </c>
      <c r="D188" s="373"/>
      <c r="E188" s="346">
        <v>4572.68</v>
      </c>
      <c r="F188" s="373"/>
      <c r="G188" s="347">
        <v>14.297499999999999</v>
      </c>
      <c r="H188" s="374"/>
      <c r="I188" s="348">
        <v>4.3708</v>
      </c>
      <c r="J188" s="348">
        <v>7.5075000000000003</v>
      </c>
      <c r="K188" s="843">
        <v>3.6</v>
      </c>
      <c r="L188" s="348">
        <v>3.83249</v>
      </c>
      <c r="M188" s="362"/>
      <c r="N188" s="350" t="s">
        <v>430</v>
      </c>
      <c r="O188" s="348">
        <v>0</v>
      </c>
      <c r="P188" s="348">
        <v>-18.8752</v>
      </c>
      <c r="Q188" s="348">
        <v>4.2874999999999996</v>
      </c>
      <c r="R188" s="348">
        <v>-5.4809000000000001</v>
      </c>
      <c r="S188" s="348">
        <v>4.5681000000000003</v>
      </c>
      <c r="T188" s="348">
        <v>5.0270999999999999</v>
      </c>
      <c r="U188" s="354">
        <v>3.4159999999999999</v>
      </c>
      <c r="V188" s="348">
        <v>4.8574999999999999</v>
      </c>
      <c r="W188" s="348">
        <v>6.8784999999999998</v>
      </c>
      <c r="X188" s="348">
        <v>7.2808999999999999</v>
      </c>
      <c r="Y188" s="375">
        <v>6.3922999999999996</v>
      </c>
      <c r="Z188" s="348" t="s">
        <v>430</v>
      </c>
      <c r="AA188" s="348">
        <v>0.84640000000000004</v>
      </c>
      <c r="AB188" s="348">
        <v>8.6872000000000007</v>
      </c>
      <c r="AC188" s="348">
        <v>3.9622000000000002</v>
      </c>
      <c r="AD188" s="348">
        <v>4.5395000000000003</v>
      </c>
      <c r="AE188" s="348">
        <v>-3.7124999999999999</v>
      </c>
      <c r="AF188" s="348">
        <v>6.0010000000000003</v>
      </c>
      <c r="AG188" s="569"/>
      <c r="AH188" s="346" t="s">
        <v>430</v>
      </c>
      <c r="AI188" s="346">
        <v>114</v>
      </c>
      <c r="AJ188" s="346">
        <v>171</v>
      </c>
      <c r="AK188" s="346">
        <v>98</v>
      </c>
      <c r="AL188" s="346">
        <v>140</v>
      </c>
      <c r="AM188" s="346">
        <v>162</v>
      </c>
      <c r="AN188" s="346">
        <v>88</v>
      </c>
      <c r="AO188" s="572">
        <v>153</v>
      </c>
      <c r="AP188" s="346">
        <v>128</v>
      </c>
      <c r="AQ188" s="346">
        <v>41</v>
      </c>
      <c r="AR188" s="346">
        <v>55</v>
      </c>
      <c r="AS188" s="346">
        <v>7</v>
      </c>
      <c r="AT188" s="346" t="s">
        <v>430</v>
      </c>
      <c r="AU188" s="346">
        <v>148</v>
      </c>
      <c r="AV188" s="346">
        <v>19</v>
      </c>
      <c r="AW188" s="346">
        <v>148</v>
      </c>
      <c r="AX188" s="346">
        <v>141</v>
      </c>
      <c r="AY188" s="346">
        <v>163</v>
      </c>
      <c r="AZ188" s="584"/>
      <c r="BA188" s="467" t="s">
        <v>430</v>
      </c>
      <c r="BB188" s="348">
        <v>99.74</v>
      </c>
      <c r="BC188" s="348" t="s">
        <v>430</v>
      </c>
      <c r="BD188" s="348" t="s">
        <v>430</v>
      </c>
      <c r="BE188" s="375" t="s">
        <v>430</v>
      </c>
      <c r="BF188" s="375">
        <v>0.26</v>
      </c>
      <c r="BG188" s="374"/>
      <c r="BH188" s="594">
        <v>0.26</v>
      </c>
      <c r="BI188" s="348" t="s">
        <v>430</v>
      </c>
      <c r="BJ188" s="348" t="s">
        <v>430</v>
      </c>
      <c r="BK188" s="348" t="s">
        <v>430</v>
      </c>
      <c r="BL188" s="348" t="s">
        <v>430</v>
      </c>
      <c r="BM188" s="375" t="s">
        <v>430</v>
      </c>
      <c r="BN188" s="375" t="s">
        <v>430</v>
      </c>
      <c r="BO188" s="375" t="s">
        <v>430</v>
      </c>
      <c r="BP188" s="375">
        <v>99.74</v>
      </c>
      <c r="BQ188" s="375" t="s">
        <v>430</v>
      </c>
      <c r="BR188" s="374"/>
      <c r="BS188" s="468" t="s">
        <v>430</v>
      </c>
      <c r="BT188" s="348" t="s">
        <v>430</v>
      </c>
      <c r="BU188" s="374"/>
      <c r="BV188" s="430" t="s">
        <v>4782</v>
      </c>
    </row>
    <row r="189" spans="1:74" s="428" customFormat="1" x14ac:dyDescent="0.25">
      <c r="A189" s="345" t="s">
        <v>8478</v>
      </c>
      <c r="B189" s="373"/>
      <c r="C189" s="719">
        <v>44280</v>
      </c>
      <c r="D189" s="373"/>
      <c r="E189" s="841">
        <v>4225.74</v>
      </c>
      <c r="F189" s="373"/>
      <c r="G189" s="347" t="s">
        <v>430</v>
      </c>
      <c r="H189" s="374"/>
      <c r="I189" s="348" t="s">
        <v>430</v>
      </c>
      <c r="J189" s="348" t="s">
        <v>430</v>
      </c>
      <c r="K189" s="348" t="s">
        <v>430</v>
      </c>
      <c r="L189" s="348" t="s">
        <v>430</v>
      </c>
      <c r="M189" s="362"/>
      <c r="N189" s="350" t="s">
        <v>430</v>
      </c>
      <c r="O189" s="348" t="s">
        <v>430</v>
      </c>
      <c r="P189" s="348" t="s">
        <v>430</v>
      </c>
      <c r="Q189" s="348" t="s">
        <v>430</v>
      </c>
      <c r="R189" s="348" t="s">
        <v>430</v>
      </c>
      <c r="S189" s="348" t="s">
        <v>430</v>
      </c>
      <c r="T189" s="348" t="s">
        <v>430</v>
      </c>
      <c r="U189" s="354" t="s">
        <v>430</v>
      </c>
      <c r="V189" s="348" t="s">
        <v>430</v>
      </c>
      <c r="W189" s="348" t="s">
        <v>430</v>
      </c>
      <c r="X189" s="348" t="s">
        <v>430</v>
      </c>
      <c r="Y189" s="375" t="s">
        <v>430</v>
      </c>
      <c r="Z189" s="348" t="s">
        <v>430</v>
      </c>
      <c r="AA189" s="348" t="s">
        <v>430</v>
      </c>
      <c r="AB189" s="348" t="s">
        <v>430</v>
      </c>
      <c r="AC189" s="348" t="s">
        <v>430</v>
      </c>
      <c r="AD189" s="348" t="s">
        <v>430</v>
      </c>
      <c r="AE189" s="348" t="s">
        <v>430</v>
      </c>
      <c r="AF189" s="348" t="s">
        <v>430</v>
      </c>
      <c r="AG189" s="569"/>
      <c r="AH189" s="346" t="s">
        <v>430</v>
      </c>
      <c r="AI189" s="346" t="s">
        <v>430</v>
      </c>
      <c r="AJ189" s="346" t="s">
        <v>430</v>
      </c>
      <c r="AK189" s="346" t="s">
        <v>430</v>
      </c>
      <c r="AL189" s="346" t="s">
        <v>430</v>
      </c>
      <c r="AM189" s="346" t="s">
        <v>430</v>
      </c>
      <c r="AN189" s="346" t="s">
        <v>430</v>
      </c>
      <c r="AO189" s="572" t="s">
        <v>430</v>
      </c>
      <c r="AP189" s="346" t="s">
        <v>430</v>
      </c>
      <c r="AQ189" s="346" t="s">
        <v>430</v>
      </c>
      <c r="AR189" s="346" t="s">
        <v>430</v>
      </c>
      <c r="AS189" s="346" t="s">
        <v>430</v>
      </c>
      <c r="AT189" s="346" t="s">
        <v>430</v>
      </c>
      <c r="AU189" s="346" t="s">
        <v>430</v>
      </c>
      <c r="AV189" s="346" t="s">
        <v>430</v>
      </c>
      <c r="AW189" s="346" t="s">
        <v>430</v>
      </c>
      <c r="AX189" s="346" t="s">
        <v>430</v>
      </c>
      <c r="AY189" s="346" t="s">
        <v>430</v>
      </c>
      <c r="AZ189" s="584"/>
      <c r="BA189" s="467" t="s">
        <v>430</v>
      </c>
      <c r="BB189" s="348" t="s">
        <v>430</v>
      </c>
      <c r="BC189" s="348" t="s">
        <v>430</v>
      </c>
      <c r="BD189" s="348" t="s">
        <v>430</v>
      </c>
      <c r="BE189" s="375" t="s">
        <v>430</v>
      </c>
      <c r="BF189" s="375" t="s">
        <v>430</v>
      </c>
      <c r="BG189" s="374"/>
      <c r="BH189" s="594" t="s">
        <v>430</v>
      </c>
      <c r="BI189" s="348" t="s">
        <v>430</v>
      </c>
      <c r="BJ189" s="348" t="s">
        <v>430</v>
      </c>
      <c r="BK189" s="348" t="s">
        <v>430</v>
      </c>
      <c r="BL189" s="348" t="s">
        <v>430</v>
      </c>
      <c r="BM189" s="375" t="s">
        <v>430</v>
      </c>
      <c r="BN189" s="375" t="s">
        <v>430</v>
      </c>
      <c r="BO189" s="375" t="s">
        <v>430</v>
      </c>
      <c r="BP189" s="375" t="s">
        <v>430</v>
      </c>
      <c r="BQ189" s="375" t="s">
        <v>430</v>
      </c>
      <c r="BR189" s="374"/>
      <c r="BS189" s="468" t="s">
        <v>430</v>
      </c>
      <c r="BT189" s="348" t="s">
        <v>430</v>
      </c>
      <c r="BU189" s="374"/>
      <c r="BV189" s="430" t="s">
        <v>555</v>
      </c>
    </row>
    <row r="190" spans="1:74" s="428" customFormat="1" x14ac:dyDescent="0.25">
      <c r="A190" s="345" t="s">
        <v>8479</v>
      </c>
      <c r="B190" s="373"/>
      <c r="C190" s="719">
        <v>44545</v>
      </c>
      <c r="D190" s="373"/>
      <c r="E190" s="346">
        <v>4225.34</v>
      </c>
      <c r="F190" s="373"/>
      <c r="G190" s="347">
        <v>13.412100000000001</v>
      </c>
      <c r="H190" s="374"/>
      <c r="I190" s="348">
        <v>5.4943999999999997</v>
      </c>
      <c r="J190" s="348">
        <v>7.5430000000000001</v>
      </c>
      <c r="K190" s="843">
        <v>4.3099999999999996</v>
      </c>
      <c r="L190" s="348">
        <v>4.5478899999999998</v>
      </c>
      <c r="M190" s="362"/>
      <c r="N190" s="350" t="s">
        <v>430</v>
      </c>
      <c r="O190" s="348">
        <v>-5.9851999999999999</v>
      </c>
      <c r="P190" s="348">
        <v>11.952299999999999</v>
      </c>
      <c r="Q190" s="348">
        <v>5.0331999999999999</v>
      </c>
      <c r="R190" s="348">
        <v>-6.9988999999999999</v>
      </c>
      <c r="S190" s="348">
        <v>4.7416</v>
      </c>
      <c r="T190" s="348">
        <v>4.1024000000000003</v>
      </c>
      <c r="U190" s="354">
        <v>3.2176999999999998</v>
      </c>
      <c r="V190" s="348">
        <v>4.9234</v>
      </c>
      <c r="W190" s="348">
        <v>6.7369000000000003</v>
      </c>
      <c r="X190" s="348">
        <v>7.4203000000000001</v>
      </c>
      <c r="Y190" s="375" t="s">
        <v>430</v>
      </c>
      <c r="Z190" s="348" t="s">
        <v>430</v>
      </c>
      <c r="AA190" s="348">
        <v>-2.2402000000000002</v>
      </c>
      <c r="AB190" s="348">
        <v>8.7083999999999993</v>
      </c>
      <c r="AC190" s="348">
        <v>3.5333999999999999</v>
      </c>
      <c r="AD190" s="348">
        <v>4.2823000000000002</v>
      </c>
      <c r="AE190" s="348">
        <v>32.184800000000003</v>
      </c>
      <c r="AF190" s="348">
        <v>6.3933999999999997</v>
      </c>
      <c r="AG190" s="569"/>
      <c r="AH190" s="346" t="s">
        <v>430</v>
      </c>
      <c r="AI190" s="346">
        <v>152</v>
      </c>
      <c r="AJ190" s="346">
        <v>9</v>
      </c>
      <c r="AK190" s="346">
        <v>77</v>
      </c>
      <c r="AL190" s="346">
        <v>146</v>
      </c>
      <c r="AM190" s="346">
        <v>154</v>
      </c>
      <c r="AN190" s="346">
        <v>143</v>
      </c>
      <c r="AO190" s="572">
        <v>155</v>
      </c>
      <c r="AP190" s="346">
        <v>125</v>
      </c>
      <c r="AQ190" s="346">
        <v>61</v>
      </c>
      <c r="AR190" s="346">
        <v>27</v>
      </c>
      <c r="AS190" s="346" t="s">
        <v>430</v>
      </c>
      <c r="AT190" s="346" t="s">
        <v>430</v>
      </c>
      <c r="AU190" s="346">
        <v>166</v>
      </c>
      <c r="AV190" s="346">
        <v>17</v>
      </c>
      <c r="AW190" s="346">
        <v>150</v>
      </c>
      <c r="AX190" s="346">
        <v>146</v>
      </c>
      <c r="AY190" s="346">
        <v>1</v>
      </c>
      <c r="AZ190" s="584"/>
      <c r="BA190" s="467" t="s">
        <v>430</v>
      </c>
      <c r="BB190" s="348">
        <v>99.87</v>
      </c>
      <c r="BC190" s="348" t="s">
        <v>430</v>
      </c>
      <c r="BD190" s="348" t="s">
        <v>430</v>
      </c>
      <c r="BE190" s="375" t="s">
        <v>430</v>
      </c>
      <c r="BF190" s="375">
        <v>0.13</v>
      </c>
      <c r="BG190" s="374"/>
      <c r="BH190" s="594">
        <v>0.13</v>
      </c>
      <c r="BI190" s="348" t="s">
        <v>430</v>
      </c>
      <c r="BJ190" s="348" t="s">
        <v>430</v>
      </c>
      <c r="BK190" s="348" t="s">
        <v>430</v>
      </c>
      <c r="BL190" s="348" t="s">
        <v>430</v>
      </c>
      <c r="BM190" s="375" t="s">
        <v>430</v>
      </c>
      <c r="BN190" s="375" t="s">
        <v>430</v>
      </c>
      <c r="BO190" s="375" t="s">
        <v>430</v>
      </c>
      <c r="BP190" s="375">
        <v>99.87</v>
      </c>
      <c r="BQ190" s="375" t="s">
        <v>430</v>
      </c>
      <c r="BR190" s="374"/>
      <c r="BS190" s="468" t="s">
        <v>430</v>
      </c>
      <c r="BT190" s="348" t="s">
        <v>430</v>
      </c>
      <c r="BU190" s="374"/>
      <c r="BV190" s="430" t="s">
        <v>4782</v>
      </c>
    </row>
    <row r="191" spans="1:74" s="428" customFormat="1" x14ac:dyDescent="0.25">
      <c r="A191" s="345" t="s">
        <v>8480</v>
      </c>
      <c r="B191" s="373"/>
      <c r="C191" s="719">
        <v>44035</v>
      </c>
      <c r="D191" s="373"/>
      <c r="E191" s="841">
        <v>4072.13</v>
      </c>
      <c r="F191" s="373"/>
      <c r="G191" s="347" t="s">
        <v>430</v>
      </c>
      <c r="H191" s="374"/>
      <c r="I191" s="348" t="s">
        <v>430</v>
      </c>
      <c r="J191" s="348" t="s">
        <v>430</v>
      </c>
      <c r="K191" s="348" t="s">
        <v>430</v>
      </c>
      <c r="L191" s="348" t="s">
        <v>430</v>
      </c>
      <c r="M191" s="362"/>
      <c r="N191" s="350" t="s">
        <v>430</v>
      </c>
      <c r="O191" s="348" t="s">
        <v>430</v>
      </c>
      <c r="P191" s="348" t="s">
        <v>430</v>
      </c>
      <c r="Q191" s="348" t="s">
        <v>430</v>
      </c>
      <c r="R191" s="348" t="s">
        <v>430</v>
      </c>
      <c r="S191" s="348" t="s">
        <v>430</v>
      </c>
      <c r="T191" s="348" t="s">
        <v>430</v>
      </c>
      <c r="U191" s="354" t="s">
        <v>430</v>
      </c>
      <c r="V191" s="348" t="s">
        <v>430</v>
      </c>
      <c r="W191" s="348" t="s">
        <v>430</v>
      </c>
      <c r="X191" s="348" t="s">
        <v>430</v>
      </c>
      <c r="Y191" s="375" t="s">
        <v>430</v>
      </c>
      <c r="Z191" s="348" t="s">
        <v>430</v>
      </c>
      <c r="AA191" s="348" t="s">
        <v>430</v>
      </c>
      <c r="AB191" s="348" t="s">
        <v>430</v>
      </c>
      <c r="AC191" s="348" t="s">
        <v>430</v>
      </c>
      <c r="AD191" s="348" t="s">
        <v>430</v>
      </c>
      <c r="AE191" s="348" t="s">
        <v>430</v>
      </c>
      <c r="AF191" s="348" t="s">
        <v>430</v>
      </c>
      <c r="AG191" s="569"/>
      <c r="AH191" s="346" t="s">
        <v>430</v>
      </c>
      <c r="AI191" s="346" t="s">
        <v>430</v>
      </c>
      <c r="AJ191" s="346" t="s">
        <v>430</v>
      </c>
      <c r="AK191" s="346" t="s">
        <v>430</v>
      </c>
      <c r="AL191" s="346" t="s">
        <v>430</v>
      </c>
      <c r="AM191" s="346" t="s">
        <v>430</v>
      </c>
      <c r="AN191" s="346" t="s">
        <v>430</v>
      </c>
      <c r="AO191" s="572" t="s">
        <v>430</v>
      </c>
      <c r="AP191" s="346" t="s">
        <v>430</v>
      </c>
      <c r="AQ191" s="346" t="s">
        <v>430</v>
      </c>
      <c r="AR191" s="346" t="s">
        <v>430</v>
      </c>
      <c r="AS191" s="346" t="s">
        <v>430</v>
      </c>
      <c r="AT191" s="346" t="s">
        <v>430</v>
      </c>
      <c r="AU191" s="346" t="s">
        <v>430</v>
      </c>
      <c r="AV191" s="346" t="s">
        <v>430</v>
      </c>
      <c r="AW191" s="346" t="s">
        <v>430</v>
      </c>
      <c r="AX191" s="346" t="s">
        <v>430</v>
      </c>
      <c r="AY191" s="346" t="s">
        <v>430</v>
      </c>
      <c r="AZ191" s="584"/>
      <c r="BA191" s="467" t="s">
        <v>430</v>
      </c>
      <c r="BB191" s="348" t="s">
        <v>430</v>
      </c>
      <c r="BC191" s="348" t="s">
        <v>430</v>
      </c>
      <c r="BD191" s="348" t="s">
        <v>430</v>
      </c>
      <c r="BE191" s="375" t="s">
        <v>430</v>
      </c>
      <c r="BF191" s="375" t="s">
        <v>430</v>
      </c>
      <c r="BG191" s="374"/>
      <c r="BH191" s="594" t="s">
        <v>430</v>
      </c>
      <c r="BI191" s="348" t="s">
        <v>430</v>
      </c>
      <c r="BJ191" s="348" t="s">
        <v>430</v>
      </c>
      <c r="BK191" s="348" t="s">
        <v>430</v>
      </c>
      <c r="BL191" s="348" t="s">
        <v>430</v>
      </c>
      <c r="BM191" s="375" t="s">
        <v>430</v>
      </c>
      <c r="BN191" s="375" t="s">
        <v>430</v>
      </c>
      <c r="BO191" s="375" t="s">
        <v>430</v>
      </c>
      <c r="BP191" s="375" t="s">
        <v>430</v>
      </c>
      <c r="BQ191" s="375" t="s">
        <v>430</v>
      </c>
      <c r="BR191" s="374"/>
      <c r="BS191" s="468" t="s">
        <v>430</v>
      </c>
      <c r="BT191" s="348" t="s">
        <v>430</v>
      </c>
      <c r="BU191" s="374"/>
      <c r="BV191" s="430" t="s">
        <v>4782</v>
      </c>
    </row>
    <row r="192" spans="1:74" s="428" customFormat="1" x14ac:dyDescent="0.25">
      <c r="A192" s="345" t="s">
        <v>8481</v>
      </c>
      <c r="B192" s="373"/>
      <c r="C192" s="719">
        <v>44278</v>
      </c>
      <c r="D192" s="373"/>
      <c r="E192" s="346">
        <v>3389.39</v>
      </c>
      <c r="F192" s="373"/>
      <c r="G192" s="347">
        <v>13.813700000000001</v>
      </c>
      <c r="H192" s="374"/>
      <c r="I192" s="843">
        <v>3.64E-3</v>
      </c>
      <c r="J192" s="843">
        <v>5.97</v>
      </c>
      <c r="K192" s="843">
        <v>3.3999999999999998E-3</v>
      </c>
      <c r="L192" s="843">
        <v>3.5100000000000001E-3</v>
      </c>
      <c r="M192" s="362"/>
      <c r="N192" s="350">
        <v>-6.3403999999999998</v>
      </c>
      <c r="O192" s="348">
        <v>0</v>
      </c>
      <c r="P192" s="348">
        <v>-1.4339999999999999</v>
      </c>
      <c r="Q192" s="348">
        <v>2.5503999999999998</v>
      </c>
      <c r="R192" s="348">
        <v>2.9137</v>
      </c>
      <c r="S192" s="348">
        <v>6.0237999999999996</v>
      </c>
      <c r="T192" s="348">
        <v>4.6832000000000003</v>
      </c>
      <c r="U192" s="354">
        <v>4.9622999999999999</v>
      </c>
      <c r="V192" s="348">
        <v>5.4127000000000001</v>
      </c>
      <c r="W192" s="348">
        <v>6.7148000000000003</v>
      </c>
      <c r="X192" s="348">
        <v>7.1867999999999999</v>
      </c>
      <c r="Y192" s="375">
        <v>5.8334000000000001</v>
      </c>
      <c r="Z192" s="348" t="s">
        <v>430</v>
      </c>
      <c r="AA192" s="348">
        <v>4.2706999999999997</v>
      </c>
      <c r="AB192" s="348">
        <v>5.77</v>
      </c>
      <c r="AC192" s="348">
        <v>4.992</v>
      </c>
      <c r="AD192" s="348">
        <v>5.2873999999999999</v>
      </c>
      <c r="AE192" s="348">
        <v>1.5066999999999999</v>
      </c>
      <c r="AF192" s="348">
        <v>6.0827999999999998</v>
      </c>
      <c r="AG192" s="569"/>
      <c r="AH192" s="346">
        <v>102</v>
      </c>
      <c r="AI192" s="346">
        <v>114</v>
      </c>
      <c r="AJ192" s="346">
        <v>159</v>
      </c>
      <c r="AK192" s="346">
        <v>128</v>
      </c>
      <c r="AL192" s="346">
        <v>100</v>
      </c>
      <c r="AM192" s="346">
        <v>95</v>
      </c>
      <c r="AN192" s="346">
        <v>120</v>
      </c>
      <c r="AO192" s="572">
        <v>106</v>
      </c>
      <c r="AP192" s="346">
        <v>92</v>
      </c>
      <c r="AQ192" s="346">
        <v>65</v>
      </c>
      <c r="AR192" s="346">
        <v>67</v>
      </c>
      <c r="AS192" s="346">
        <v>13</v>
      </c>
      <c r="AT192" s="346" t="s">
        <v>430</v>
      </c>
      <c r="AU192" s="346">
        <v>110</v>
      </c>
      <c r="AV192" s="346">
        <v>121</v>
      </c>
      <c r="AW192" s="346">
        <v>100</v>
      </c>
      <c r="AX192" s="346">
        <v>95</v>
      </c>
      <c r="AY192" s="346">
        <v>156</v>
      </c>
      <c r="AZ192" s="584"/>
      <c r="BA192" s="467">
        <v>97.44</v>
      </c>
      <c r="BB192" s="348" t="s">
        <v>430</v>
      </c>
      <c r="BC192" s="348" t="s">
        <v>430</v>
      </c>
      <c r="BD192" s="348" t="s">
        <v>430</v>
      </c>
      <c r="BE192" s="375" t="s">
        <v>430</v>
      </c>
      <c r="BF192" s="375">
        <v>2.56</v>
      </c>
      <c r="BG192" s="374"/>
      <c r="BH192" s="594">
        <v>2.56</v>
      </c>
      <c r="BI192" s="348" t="s">
        <v>430</v>
      </c>
      <c r="BJ192" s="348" t="s">
        <v>430</v>
      </c>
      <c r="BK192" s="348" t="s">
        <v>430</v>
      </c>
      <c r="BL192" s="348" t="s">
        <v>430</v>
      </c>
      <c r="BM192" s="375">
        <v>97.44</v>
      </c>
      <c r="BN192" s="375" t="s">
        <v>430</v>
      </c>
      <c r="BO192" s="375" t="s">
        <v>430</v>
      </c>
      <c r="BP192" s="375" t="s">
        <v>430</v>
      </c>
      <c r="BQ192" s="375" t="s">
        <v>430</v>
      </c>
      <c r="BR192" s="374"/>
      <c r="BS192" s="468" t="s">
        <v>430</v>
      </c>
      <c r="BT192" s="348" t="s">
        <v>430</v>
      </c>
      <c r="BU192" s="374"/>
      <c r="BV192" s="430" t="s">
        <v>555</v>
      </c>
    </row>
    <row r="193" spans="1:74" s="428" customFormat="1" x14ac:dyDescent="0.25">
      <c r="A193" s="345" t="s">
        <v>8482</v>
      </c>
      <c r="B193" s="373"/>
      <c r="C193" s="719">
        <v>42531</v>
      </c>
      <c r="D193" s="373"/>
      <c r="E193" s="346">
        <v>3261.8</v>
      </c>
      <c r="F193" s="373"/>
      <c r="G193" s="347">
        <v>263.89609999999999</v>
      </c>
      <c r="H193" s="374"/>
      <c r="I193" s="348" t="s">
        <v>430</v>
      </c>
      <c r="J193" s="348" t="s">
        <v>430</v>
      </c>
      <c r="K193" s="348" t="s">
        <v>430</v>
      </c>
      <c r="L193" s="348" t="s">
        <v>430</v>
      </c>
      <c r="M193" s="362"/>
      <c r="N193" s="350">
        <v>-31.839300000000001</v>
      </c>
      <c r="O193" s="348">
        <v>-3.1757</v>
      </c>
      <c r="P193" s="348">
        <v>5.6710000000000003</v>
      </c>
      <c r="Q193" s="348">
        <v>-8.5206999999999997</v>
      </c>
      <c r="R193" s="348">
        <v>-10.092499999999999</v>
      </c>
      <c r="S193" s="348">
        <v>5.6437999999999997</v>
      </c>
      <c r="T193" s="348">
        <v>1.9796</v>
      </c>
      <c r="U193" s="354">
        <v>3.0865999999999998</v>
      </c>
      <c r="V193" s="348">
        <v>2.3894000000000002</v>
      </c>
      <c r="W193" s="348">
        <v>5.4279999999999999</v>
      </c>
      <c r="X193" s="348">
        <v>6.6334</v>
      </c>
      <c r="Y193" s="375">
        <v>5.1304999999999996</v>
      </c>
      <c r="Z193" s="348">
        <v>5.6365999999999996</v>
      </c>
      <c r="AA193" s="348">
        <v>-1.7938000000000001</v>
      </c>
      <c r="AB193" s="348">
        <v>6.8924000000000003</v>
      </c>
      <c r="AC193" s="348">
        <v>2.5920000000000001</v>
      </c>
      <c r="AD193" s="348">
        <v>2.8159999999999998</v>
      </c>
      <c r="AE193" s="348">
        <v>1.5041</v>
      </c>
      <c r="AF193" s="348">
        <v>5.9729999999999999</v>
      </c>
      <c r="AG193" s="569"/>
      <c r="AH193" s="346">
        <v>130</v>
      </c>
      <c r="AI193" s="346">
        <v>137</v>
      </c>
      <c r="AJ193" s="346">
        <v>67</v>
      </c>
      <c r="AK193" s="346">
        <v>160</v>
      </c>
      <c r="AL193" s="346">
        <v>167</v>
      </c>
      <c r="AM193" s="346">
        <v>114</v>
      </c>
      <c r="AN193" s="346">
        <v>157</v>
      </c>
      <c r="AO193" s="572">
        <v>156</v>
      </c>
      <c r="AP193" s="346">
        <v>150</v>
      </c>
      <c r="AQ193" s="346">
        <v>103</v>
      </c>
      <c r="AR193" s="346">
        <v>94</v>
      </c>
      <c r="AS193" s="346">
        <v>22</v>
      </c>
      <c r="AT193" s="346">
        <v>11</v>
      </c>
      <c r="AU193" s="346">
        <v>164</v>
      </c>
      <c r="AV193" s="346">
        <v>72</v>
      </c>
      <c r="AW193" s="346">
        <v>157</v>
      </c>
      <c r="AX193" s="346">
        <v>153</v>
      </c>
      <c r="AY193" s="346">
        <v>157</v>
      </c>
      <c r="AZ193" s="584"/>
      <c r="BA193" s="467">
        <v>97.93</v>
      </c>
      <c r="BB193" s="348" t="s">
        <v>430</v>
      </c>
      <c r="BC193" s="348" t="s">
        <v>430</v>
      </c>
      <c r="BD193" s="348" t="s">
        <v>430</v>
      </c>
      <c r="BE193" s="375" t="s">
        <v>430</v>
      </c>
      <c r="BF193" s="375">
        <v>2.0699999999999998</v>
      </c>
      <c r="BG193" s="374"/>
      <c r="BH193" s="594">
        <v>2.0699999999999998</v>
      </c>
      <c r="BI193" s="348" t="s">
        <v>430</v>
      </c>
      <c r="BJ193" s="348" t="s">
        <v>430</v>
      </c>
      <c r="BK193" s="348" t="s">
        <v>430</v>
      </c>
      <c r="BL193" s="348" t="s">
        <v>430</v>
      </c>
      <c r="BM193" s="375">
        <v>97.93</v>
      </c>
      <c r="BN193" s="375" t="s">
        <v>430</v>
      </c>
      <c r="BO193" s="375" t="s">
        <v>430</v>
      </c>
      <c r="BP193" s="375" t="s">
        <v>430</v>
      </c>
      <c r="BQ193" s="375" t="s">
        <v>430</v>
      </c>
      <c r="BR193" s="374"/>
      <c r="BS193" s="468" t="s">
        <v>430</v>
      </c>
      <c r="BT193" s="348" t="s">
        <v>430</v>
      </c>
      <c r="BU193" s="374"/>
      <c r="BV193" s="430" t="s">
        <v>555</v>
      </c>
    </row>
    <row r="194" spans="1:74" s="428" customFormat="1" x14ac:dyDescent="0.25">
      <c r="A194" s="345" t="s">
        <v>8483</v>
      </c>
      <c r="B194" s="373"/>
      <c r="C194" s="719">
        <v>44589</v>
      </c>
      <c r="D194" s="373"/>
      <c r="E194" s="346">
        <v>3265.34</v>
      </c>
      <c r="F194" s="373"/>
      <c r="G194" s="347">
        <v>13.1553</v>
      </c>
      <c r="H194" s="374"/>
      <c r="I194" s="843">
        <v>0.39</v>
      </c>
      <c r="J194" s="843">
        <v>5.7</v>
      </c>
      <c r="K194" s="843">
        <v>0.37</v>
      </c>
      <c r="L194" s="843">
        <v>0.38</v>
      </c>
      <c r="M194" s="362"/>
      <c r="N194" s="350">
        <v>6.9377000000000004</v>
      </c>
      <c r="O194" s="348">
        <v>5.8292999999999999</v>
      </c>
      <c r="P194" s="348">
        <v>5.6741999999999999</v>
      </c>
      <c r="Q194" s="348">
        <v>5.6803999999999997</v>
      </c>
      <c r="R194" s="348">
        <v>5.0606</v>
      </c>
      <c r="S194" s="348">
        <v>5.5658000000000003</v>
      </c>
      <c r="T194" s="348">
        <v>5.3376000000000001</v>
      </c>
      <c r="U194" s="354">
        <v>5.3901000000000003</v>
      </c>
      <c r="V194" s="348">
        <v>5.6539999999999999</v>
      </c>
      <c r="W194" s="348">
        <v>6.6517999999999997</v>
      </c>
      <c r="X194" s="348">
        <v>7.0523999999999996</v>
      </c>
      <c r="Y194" s="375" t="s">
        <v>430</v>
      </c>
      <c r="Z194" s="348" t="s">
        <v>430</v>
      </c>
      <c r="AA194" s="348">
        <v>5.0517000000000003</v>
      </c>
      <c r="AB194" s="348">
        <v>5.5183999999999997</v>
      </c>
      <c r="AC194" s="348">
        <v>5.4291</v>
      </c>
      <c r="AD194" s="348">
        <v>5.6978999999999997</v>
      </c>
      <c r="AE194" s="348">
        <v>6.3647999999999998</v>
      </c>
      <c r="AF194" s="348">
        <v>6.1167999999999996</v>
      </c>
      <c r="AG194" s="569"/>
      <c r="AH194" s="346">
        <v>37</v>
      </c>
      <c r="AI194" s="346">
        <v>49</v>
      </c>
      <c r="AJ194" s="346">
        <v>66</v>
      </c>
      <c r="AK194" s="346">
        <v>68</v>
      </c>
      <c r="AL194" s="346">
        <v>41</v>
      </c>
      <c r="AM194" s="346">
        <v>119</v>
      </c>
      <c r="AN194" s="346">
        <v>71</v>
      </c>
      <c r="AO194" s="572">
        <v>69</v>
      </c>
      <c r="AP194" s="346">
        <v>69</v>
      </c>
      <c r="AQ194" s="346">
        <v>72</v>
      </c>
      <c r="AR194" s="346">
        <v>83</v>
      </c>
      <c r="AS194" s="346" t="s">
        <v>430</v>
      </c>
      <c r="AT194" s="346" t="s">
        <v>430</v>
      </c>
      <c r="AU194" s="346">
        <v>63</v>
      </c>
      <c r="AV194" s="346">
        <v>131</v>
      </c>
      <c r="AW194" s="346">
        <v>69</v>
      </c>
      <c r="AX194" s="346">
        <v>49</v>
      </c>
      <c r="AY194" s="346">
        <v>93</v>
      </c>
      <c r="AZ194" s="584"/>
      <c r="BA194" s="467">
        <v>93.34</v>
      </c>
      <c r="BB194" s="348" t="s">
        <v>430</v>
      </c>
      <c r="BC194" s="348" t="s">
        <v>430</v>
      </c>
      <c r="BD194" s="348" t="s">
        <v>430</v>
      </c>
      <c r="BE194" s="375" t="s">
        <v>430</v>
      </c>
      <c r="BF194" s="375">
        <v>6.66</v>
      </c>
      <c r="BG194" s="374"/>
      <c r="BH194" s="594">
        <v>6.66</v>
      </c>
      <c r="BI194" s="348" t="s">
        <v>430</v>
      </c>
      <c r="BJ194" s="348" t="s">
        <v>430</v>
      </c>
      <c r="BK194" s="348" t="s">
        <v>430</v>
      </c>
      <c r="BL194" s="348" t="s">
        <v>430</v>
      </c>
      <c r="BM194" s="375">
        <v>93.34</v>
      </c>
      <c r="BN194" s="375" t="s">
        <v>430</v>
      </c>
      <c r="BO194" s="375" t="s">
        <v>430</v>
      </c>
      <c r="BP194" s="375" t="s">
        <v>430</v>
      </c>
      <c r="BQ194" s="375" t="s">
        <v>430</v>
      </c>
      <c r="BR194" s="374"/>
      <c r="BS194" s="468" t="s">
        <v>430</v>
      </c>
      <c r="BT194" s="348" t="s">
        <v>430</v>
      </c>
      <c r="BU194" s="374"/>
      <c r="BV194" s="430" t="s">
        <v>555</v>
      </c>
    </row>
    <row r="195" spans="1:74" s="428" customFormat="1" x14ac:dyDescent="0.25">
      <c r="A195" s="345" t="s">
        <v>8484</v>
      </c>
      <c r="B195" s="373"/>
      <c r="C195" s="719">
        <v>37973</v>
      </c>
      <c r="D195" s="373"/>
      <c r="E195" s="346">
        <v>3301.69</v>
      </c>
      <c r="F195" s="373"/>
      <c r="G195" s="347">
        <v>67.0702</v>
      </c>
      <c r="H195" s="374"/>
      <c r="I195" s="348" t="s">
        <v>430</v>
      </c>
      <c r="J195" s="348" t="s">
        <v>430</v>
      </c>
      <c r="K195" s="348" t="s">
        <v>430</v>
      </c>
      <c r="L195" s="348" t="s">
        <v>430</v>
      </c>
      <c r="M195" s="362"/>
      <c r="N195" s="350">
        <v>19.601900000000001</v>
      </c>
      <c r="O195" s="348">
        <v>7.5327999999999999</v>
      </c>
      <c r="P195" s="348">
        <v>8.2071000000000005</v>
      </c>
      <c r="Q195" s="348">
        <v>6.7031000000000001</v>
      </c>
      <c r="R195" s="348">
        <v>2.8860999999999999</v>
      </c>
      <c r="S195" s="348">
        <v>7.1909000000000001</v>
      </c>
      <c r="T195" s="348">
        <v>6.7126000000000001</v>
      </c>
      <c r="U195" s="354">
        <v>6.3456999999999999</v>
      </c>
      <c r="V195" s="348">
        <v>6.4145000000000003</v>
      </c>
      <c r="W195" s="348">
        <v>5.9747000000000003</v>
      </c>
      <c r="X195" s="348">
        <v>8.8109000000000002</v>
      </c>
      <c r="Y195" s="375">
        <v>9.1074000000000002</v>
      </c>
      <c r="Z195" s="348">
        <v>8.7546999999999997</v>
      </c>
      <c r="AA195" s="348">
        <v>4.8361999999999998</v>
      </c>
      <c r="AB195" s="348">
        <v>7.2514000000000003</v>
      </c>
      <c r="AC195" s="348">
        <v>6.3005000000000004</v>
      </c>
      <c r="AD195" s="348">
        <v>6.3871000000000002</v>
      </c>
      <c r="AE195" s="348">
        <v>11.119199999999999</v>
      </c>
      <c r="AF195" s="348">
        <v>8.7272999999999996</v>
      </c>
      <c r="AG195" s="569"/>
      <c r="AH195" s="346">
        <v>14</v>
      </c>
      <c r="AI195" s="346">
        <v>34</v>
      </c>
      <c r="AJ195" s="346">
        <v>34</v>
      </c>
      <c r="AK195" s="346">
        <v>54</v>
      </c>
      <c r="AL195" s="346">
        <v>101</v>
      </c>
      <c r="AM195" s="346">
        <v>37</v>
      </c>
      <c r="AN195" s="346">
        <v>18</v>
      </c>
      <c r="AO195" s="572">
        <v>13</v>
      </c>
      <c r="AP195" s="346">
        <v>12</v>
      </c>
      <c r="AQ195" s="346">
        <v>97</v>
      </c>
      <c r="AR195" s="346">
        <v>3</v>
      </c>
      <c r="AS195" s="346">
        <v>3</v>
      </c>
      <c r="AT195" s="346">
        <v>2</v>
      </c>
      <c r="AU195" s="346">
        <v>70</v>
      </c>
      <c r="AV195" s="346">
        <v>58</v>
      </c>
      <c r="AW195" s="346">
        <v>16</v>
      </c>
      <c r="AX195" s="346">
        <v>12</v>
      </c>
      <c r="AY195" s="346">
        <v>32</v>
      </c>
      <c r="AZ195" s="584"/>
      <c r="BA195" s="467" t="s">
        <v>430</v>
      </c>
      <c r="BB195" s="348">
        <v>97.14</v>
      </c>
      <c r="BC195" s="348" t="s">
        <v>430</v>
      </c>
      <c r="BD195" s="348" t="s">
        <v>430</v>
      </c>
      <c r="BE195" s="375" t="s">
        <v>430</v>
      </c>
      <c r="BF195" s="375">
        <v>2.86</v>
      </c>
      <c r="BG195" s="374"/>
      <c r="BH195" s="594">
        <v>2.86</v>
      </c>
      <c r="BI195" s="348" t="s">
        <v>430</v>
      </c>
      <c r="BJ195" s="348" t="s">
        <v>430</v>
      </c>
      <c r="BK195" s="348" t="s">
        <v>430</v>
      </c>
      <c r="BL195" s="348" t="s">
        <v>430</v>
      </c>
      <c r="BM195" s="375" t="s">
        <v>430</v>
      </c>
      <c r="BN195" s="375" t="s">
        <v>430</v>
      </c>
      <c r="BO195" s="375" t="s">
        <v>430</v>
      </c>
      <c r="BP195" s="375">
        <v>97.14</v>
      </c>
      <c r="BQ195" s="375" t="s">
        <v>430</v>
      </c>
      <c r="BR195" s="374"/>
      <c r="BS195" s="468" t="s">
        <v>430</v>
      </c>
      <c r="BT195" s="348" t="s">
        <v>430</v>
      </c>
      <c r="BU195" s="374"/>
      <c r="BV195" s="430" t="s">
        <v>555</v>
      </c>
    </row>
    <row r="196" spans="1:74" s="428" customFormat="1" ht="11" x14ac:dyDescent="0.3">
      <c r="A196" s="845" t="s">
        <v>8485</v>
      </c>
      <c r="B196" s="846"/>
      <c r="C196" s="847">
        <v>44603</v>
      </c>
      <c r="D196" s="846"/>
      <c r="E196" s="848">
        <v>2922.8</v>
      </c>
      <c r="F196" s="846"/>
      <c r="G196" s="849">
        <v>13.4201</v>
      </c>
      <c r="H196" s="851"/>
      <c r="I196" s="850">
        <v>5.51</v>
      </c>
      <c r="J196" s="850">
        <v>7.24</v>
      </c>
      <c r="K196" s="850">
        <v>4.3499999999999996</v>
      </c>
      <c r="L196" s="850">
        <v>4.5</v>
      </c>
      <c r="M196" s="855"/>
      <c r="N196" s="852">
        <v>-77.8917</v>
      </c>
      <c r="O196" s="850">
        <v>-5.4371999999999998</v>
      </c>
      <c r="P196" s="850">
        <v>9.1468000000000007</v>
      </c>
      <c r="Q196" s="850">
        <v>-2.5619000000000001</v>
      </c>
      <c r="R196" s="850">
        <v>-7.7915999999999999</v>
      </c>
      <c r="S196" s="850">
        <v>7.4206000000000003</v>
      </c>
      <c r="T196" s="850">
        <v>4.5667999999999997</v>
      </c>
      <c r="U196" s="860">
        <v>5.3010000000000002</v>
      </c>
      <c r="V196" s="850">
        <v>6.0415999999999999</v>
      </c>
      <c r="W196" s="850">
        <v>6.4108000000000001</v>
      </c>
      <c r="X196" s="850">
        <v>7.1951000000000001</v>
      </c>
      <c r="Y196" s="856" t="s">
        <v>430</v>
      </c>
      <c r="Z196" s="850" t="s">
        <v>430</v>
      </c>
      <c r="AA196" s="850">
        <v>2.6886999999999999</v>
      </c>
      <c r="AB196" s="850">
        <v>8.1359999999999992</v>
      </c>
      <c r="AC196" s="850">
        <v>5.7689000000000004</v>
      </c>
      <c r="AD196" s="850">
        <v>5.3285</v>
      </c>
      <c r="AE196" s="850">
        <v>11.103300000000001</v>
      </c>
      <c r="AF196" s="850">
        <v>6.6323999999999996</v>
      </c>
      <c r="AG196" s="948"/>
      <c r="AH196" s="848">
        <v>150</v>
      </c>
      <c r="AI196" s="848">
        <v>150</v>
      </c>
      <c r="AJ196" s="848">
        <v>23</v>
      </c>
      <c r="AK196" s="848">
        <v>141</v>
      </c>
      <c r="AL196" s="848">
        <v>152</v>
      </c>
      <c r="AM196" s="848">
        <v>32</v>
      </c>
      <c r="AN196" s="848">
        <v>131</v>
      </c>
      <c r="AO196" s="949">
        <v>77</v>
      </c>
      <c r="AP196" s="848">
        <v>30</v>
      </c>
      <c r="AQ196" s="848">
        <v>86</v>
      </c>
      <c r="AR196" s="848">
        <v>66</v>
      </c>
      <c r="AS196" s="848" t="s">
        <v>430</v>
      </c>
      <c r="AT196" s="848" t="s">
        <v>430</v>
      </c>
      <c r="AU196" s="848">
        <v>136</v>
      </c>
      <c r="AV196" s="848">
        <v>28</v>
      </c>
      <c r="AW196" s="848">
        <v>49</v>
      </c>
      <c r="AX196" s="848">
        <v>90</v>
      </c>
      <c r="AY196" s="848">
        <v>33</v>
      </c>
      <c r="AZ196" s="950"/>
      <c r="BA196" s="857">
        <v>97.61</v>
      </c>
      <c r="BB196" s="850" t="s">
        <v>430</v>
      </c>
      <c r="BC196" s="850" t="s">
        <v>430</v>
      </c>
      <c r="BD196" s="850" t="s">
        <v>430</v>
      </c>
      <c r="BE196" s="856" t="s">
        <v>430</v>
      </c>
      <c r="BF196" s="856">
        <v>2.39</v>
      </c>
      <c r="BG196" s="851"/>
      <c r="BH196" s="951">
        <v>2.39</v>
      </c>
      <c r="BI196" s="850" t="s">
        <v>430</v>
      </c>
      <c r="BJ196" s="850" t="s">
        <v>430</v>
      </c>
      <c r="BK196" s="850" t="s">
        <v>430</v>
      </c>
      <c r="BL196" s="850" t="s">
        <v>430</v>
      </c>
      <c r="BM196" s="856">
        <v>97.61</v>
      </c>
      <c r="BN196" s="856" t="s">
        <v>430</v>
      </c>
      <c r="BO196" s="856" t="s">
        <v>430</v>
      </c>
      <c r="BP196" s="856" t="s">
        <v>430</v>
      </c>
      <c r="BQ196" s="856" t="s">
        <v>430</v>
      </c>
      <c r="BR196" s="851"/>
      <c r="BS196" s="858" t="s">
        <v>430</v>
      </c>
      <c r="BT196" s="850" t="s">
        <v>430</v>
      </c>
      <c r="BU196" s="851"/>
      <c r="BV196" s="908" t="s">
        <v>8304</v>
      </c>
    </row>
    <row r="197" spans="1:74" s="428" customFormat="1" x14ac:dyDescent="0.25">
      <c r="A197" s="345" t="s">
        <v>8486</v>
      </c>
      <c r="B197" s="373"/>
      <c r="C197" s="719">
        <v>44649</v>
      </c>
      <c r="D197" s="373"/>
      <c r="E197" s="346">
        <v>2900.65</v>
      </c>
      <c r="F197" s="373"/>
      <c r="G197" s="347">
        <v>13.082100000000001</v>
      </c>
      <c r="H197" s="374"/>
      <c r="I197" s="843">
        <v>0.5</v>
      </c>
      <c r="J197" s="843">
        <v>6.55</v>
      </c>
      <c r="K197" s="843">
        <v>0.46</v>
      </c>
      <c r="L197" s="843">
        <v>0.49</v>
      </c>
      <c r="M197" s="362"/>
      <c r="N197" s="350">
        <v>1.1161000000000001</v>
      </c>
      <c r="O197" s="348">
        <v>3.1629</v>
      </c>
      <c r="P197" s="348">
        <v>5.5861000000000001</v>
      </c>
      <c r="Q197" s="348">
        <v>8.2969000000000008</v>
      </c>
      <c r="R197" s="348">
        <v>6.6252000000000004</v>
      </c>
      <c r="S197" s="348">
        <v>7.1031000000000004</v>
      </c>
      <c r="T197" s="348">
        <v>6.5281000000000002</v>
      </c>
      <c r="U197" s="354">
        <v>6.1287000000000003</v>
      </c>
      <c r="V197" s="348">
        <v>6.2073999999999998</v>
      </c>
      <c r="W197" s="348">
        <v>7.1234000000000002</v>
      </c>
      <c r="X197" s="348">
        <v>7.2965999999999998</v>
      </c>
      <c r="Y197" s="375" t="s">
        <v>430</v>
      </c>
      <c r="Z197" s="348" t="s">
        <v>430</v>
      </c>
      <c r="AA197" s="348">
        <v>6.4080000000000004</v>
      </c>
      <c r="AB197" s="348">
        <v>6.9002999999999997</v>
      </c>
      <c r="AC197" s="348">
        <v>6.2331000000000003</v>
      </c>
      <c r="AD197" s="348">
        <v>6.2144000000000004</v>
      </c>
      <c r="AE197" s="348">
        <v>9.7073</v>
      </c>
      <c r="AF197" s="348">
        <v>6.2164000000000001</v>
      </c>
      <c r="AG197" s="569"/>
      <c r="AH197" s="346">
        <v>75</v>
      </c>
      <c r="AI197" s="346">
        <v>88</v>
      </c>
      <c r="AJ197" s="346">
        <v>72</v>
      </c>
      <c r="AK197" s="346">
        <v>32</v>
      </c>
      <c r="AL197" s="346">
        <v>20</v>
      </c>
      <c r="AM197" s="346">
        <v>40</v>
      </c>
      <c r="AN197" s="346">
        <v>22</v>
      </c>
      <c r="AO197" s="572">
        <v>21</v>
      </c>
      <c r="AP197" s="346">
        <v>18</v>
      </c>
      <c r="AQ197" s="346">
        <v>9</v>
      </c>
      <c r="AR197" s="346">
        <v>52</v>
      </c>
      <c r="AS197" s="346" t="s">
        <v>430</v>
      </c>
      <c r="AT197" s="346" t="s">
        <v>430</v>
      </c>
      <c r="AU197" s="346">
        <v>29</v>
      </c>
      <c r="AV197" s="346">
        <v>71</v>
      </c>
      <c r="AW197" s="346">
        <v>17</v>
      </c>
      <c r="AX197" s="346">
        <v>18</v>
      </c>
      <c r="AY197" s="346">
        <v>46</v>
      </c>
      <c r="AZ197" s="584"/>
      <c r="BA197" s="467">
        <v>38.36</v>
      </c>
      <c r="BB197" s="348">
        <v>57.14</v>
      </c>
      <c r="BC197" s="348" t="s">
        <v>430</v>
      </c>
      <c r="BD197" s="348" t="s">
        <v>430</v>
      </c>
      <c r="BE197" s="375" t="s">
        <v>430</v>
      </c>
      <c r="BF197" s="375">
        <v>4.5</v>
      </c>
      <c r="BG197" s="374"/>
      <c r="BH197" s="594">
        <v>4.49</v>
      </c>
      <c r="BI197" s="348" t="s">
        <v>430</v>
      </c>
      <c r="BJ197" s="348" t="s">
        <v>430</v>
      </c>
      <c r="BK197" s="348">
        <v>57.14</v>
      </c>
      <c r="BL197" s="348" t="s">
        <v>430</v>
      </c>
      <c r="BM197" s="375">
        <v>38.36</v>
      </c>
      <c r="BN197" s="375" t="s">
        <v>430</v>
      </c>
      <c r="BO197" s="375" t="s">
        <v>430</v>
      </c>
      <c r="BP197" s="375" t="s">
        <v>430</v>
      </c>
      <c r="BQ197" s="375" t="s">
        <v>430</v>
      </c>
      <c r="BR197" s="374"/>
      <c r="BS197" s="468" t="s">
        <v>430</v>
      </c>
      <c r="BT197" s="348" t="s">
        <v>430</v>
      </c>
      <c r="BU197" s="374"/>
      <c r="BV197" s="430" t="s">
        <v>555</v>
      </c>
    </row>
    <row r="198" spans="1:74" s="428" customFormat="1" x14ac:dyDescent="0.25">
      <c r="A198" s="345" t="s">
        <v>8487</v>
      </c>
      <c r="B198" s="373"/>
      <c r="C198" s="719">
        <v>40945</v>
      </c>
      <c r="D198" s="373"/>
      <c r="E198" s="346">
        <v>2629.9</v>
      </c>
      <c r="F198" s="373"/>
      <c r="G198" s="347">
        <v>41.423299999999998</v>
      </c>
      <c r="H198" s="374"/>
      <c r="I198" s="348" t="s">
        <v>430</v>
      </c>
      <c r="J198" s="348" t="s">
        <v>430</v>
      </c>
      <c r="K198" s="348" t="s">
        <v>430</v>
      </c>
      <c r="L198" s="348" t="s">
        <v>430</v>
      </c>
      <c r="M198" s="362"/>
      <c r="N198" s="350">
        <v>26.1006</v>
      </c>
      <c r="O198" s="348">
        <v>8.4061000000000003</v>
      </c>
      <c r="P198" s="348">
        <v>8.9147999999999996</v>
      </c>
      <c r="Q198" s="348">
        <v>8.1318000000000001</v>
      </c>
      <c r="R198" s="348">
        <v>2.5181</v>
      </c>
      <c r="S198" s="348">
        <v>6.3455000000000004</v>
      </c>
      <c r="T198" s="348">
        <v>5.7830000000000004</v>
      </c>
      <c r="U198" s="354">
        <v>5.4409000000000001</v>
      </c>
      <c r="V198" s="348">
        <v>5.5994999999999999</v>
      </c>
      <c r="W198" s="348">
        <v>2.2033999999999998</v>
      </c>
      <c r="X198" s="348">
        <v>8.0053999999999998</v>
      </c>
      <c r="Y198" s="375">
        <v>9.7781000000000002</v>
      </c>
      <c r="Z198" s="348">
        <v>10.3209</v>
      </c>
      <c r="AA198" s="348">
        <v>4.351</v>
      </c>
      <c r="AB198" s="348">
        <v>6.8910999999999998</v>
      </c>
      <c r="AC198" s="348">
        <v>5.4055</v>
      </c>
      <c r="AD198" s="348">
        <v>5.5881999999999996</v>
      </c>
      <c r="AE198" s="348">
        <v>10.0817</v>
      </c>
      <c r="AF198" s="348">
        <v>10.222200000000001</v>
      </c>
      <c r="AG198" s="569"/>
      <c r="AH198" s="346">
        <v>10</v>
      </c>
      <c r="AI198" s="346">
        <v>26</v>
      </c>
      <c r="AJ198" s="346">
        <v>28</v>
      </c>
      <c r="AK198" s="346">
        <v>38</v>
      </c>
      <c r="AL198" s="346">
        <v>105</v>
      </c>
      <c r="AM198" s="346">
        <v>82</v>
      </c>
      <c r="AN198" s="346">
        <v>46</v>
      </c>
      <c r="AO198" s="572">
        <v>65</v>
      </c>
      <c r="AP198" s="346">
        <v>74</v>
      </c>
      <c r="AQ198" s="346">
        <v>117</v>
      </c>
      <c r="AR198" s="346">
        <v>4</v>
      </c>
      <c r="AS198" s="346">
        <v>2</v>
      </c>
      <c r="AT198" s="346">
        <v>1</v>
      </c>
      <c r="AU198" s="346">
        <v>104</v>
      </c>
      <c r="AV198" s="346">
        <v>73</v>
      </c>
      <c r="AW198" s="346">
        <v>70</v>
      </c>
      <c r="AX198" s="346">
        <v>66</v>
      </c>
      <c r="AY198" s="346">
        <v>43</v>
      </c>
      <c r="AZ198" s="584"/>
      <c r="BA198" s="467" t="s">
        <v>430</v>
      </c>
      <c r="BB198" s="348">
        <v>98.91</v>
      </c>
      <c r="BC198" s="348" t="s">
        <v>430</v>
      </c>
      <c r="BD198" s="348" t="s">
        <v>430</v>
      </c>
      <c r="BE198" s="375" t="s">
        <v>430</v>
      </c>
      <c r="BF198" s="375">
        <v>1.0900000000000001</v>
      </c>
      <c r="BG198" s="374"/>
      <c r="BH198" s="594">
        <v>1.0900000000000001</v>
      </c>
      <c r="BI198" s="348" t="s">
        <v>430</v>
      </c>
      <c r="BJ198" s="348" t="s">
        <v>430</v>
      </c>
      <c r="BK198" s="348" t="s">
        <v>430</v>
      </c>
      <c r="BL198" s="348" t="s">
        <v>430</v>
      </c>
      <c r="BM198" s="375" t="s">
        <v>430</v>
      </c>
      <c r="BN198" s="375" t="s">
        <v>430</v>
      </c>
      <c r="BO198" s="375" t="s">
        <v>430</v>
      </c>
      <c r="BP198" s="375">
        <v>98.91</v>
      </c>
      <c r="BQ198" s="375" t="s">
        <v>430</v>
      </c>
      <c r="BR198" s="374"/>
      <c r="BS198" s="468" t="s">
        <v>430</v>
      </c>
      <c r="BT198" s="348" t="s">
        <v>430</v>
      </c>
      <c r="BU198" s="374"/>
      <c r="BV198" s="430" t="s">
        <v>555</v>
      </c>
    </row>
    <row r="199" spans="1:74" s="428" customFormat="1" x14ac:dyDescent="0.25">
      <c r="A199" s="345" t="s">
        <v>8488</v>
      </c>
      <c r="B199" s="373"/>
      <c r="C199" s="719">
        <v>44838</v>
      </c>
      <c r="D199" s="373"/>
      <c r="E199" s="346">
        <v>2626.93</v>
      </c>
      <c r="F199" s="373"/>
      <c r="G199" s="347">
        <v>13.415900000000001</v>
      </c>
      <c r="H199" s="374"/>
      <c r="I199" s="843">
        <v>9.7799999999999994</v>
      </c>
      <c r="J199" s="843">
        <v>6.98</v>
      </c>
      <c r="K199" s="843">
        <v>6.82</v>
      </c>
      <c r="L199" s="843">
        <v>7.05</v>
      </c>
      <c r="M199" s="362"/>
      <c r="N199" s="350">
        <v>2.7208999999999999</v>
      </c>
      <c r="O199" s="348">
        <v>0.81630000000000003</v>
      </c>
      <c r="P199" s="348">
        <v>8.9155999999999995</v>
      </c>
      <c r="Q199" s="348">
        <v>-7.6342999999999996</v>
      </c>
      <c r="R199" s="348">
        <v>-8.5642999999999994</v>
      </c>
      <c r="S199" s="348">
        <v>6.0862999999999996</v>
      </c>
      <c r="T199" s="348">
        <v>3.3852000000000002</v>
      </c>
      <c r="U199" s="354">
        <v>5.1247999999999996</v>
      </c>
      <c r="V199" s="348">
        <v>4.6269999999999998</v>
      </c>
      <c r="W199" s="348">
        <v>6.1650999999999998</v>
      </c>
      <c r="X199" s="348">
        <v>7.2740999999999998</v>
      </c>
      <c r="Y199" s="375" t="s">
        <v>430</v>
      </c>
      <c r="Z199" s="348" t="s">
        <v>430</v>
      </c>
      <c r="AA199" s="348">
        <v>0.18140000000000001</v>
      </c>
      <c r="AB199" s="348">
        <v>8.8597000000000001</v>
      </c>
      <c r="AC199" s="348">
        <v>4.4199000000000002</v>
      </c>
      <c r="AD199" s="348">
        <v>4.8555000000000001</v>
      </c>
      <c r="AE199" s="348">
        <v>3.8129</v>
      </c>
      <c r="AF199" s="348">
        <v>7.7496</v>
      </c>
      <c r="AG199" s="569"/>
      <c r="AH199" s="346">
        <v>70</v>
      </c>
      <c r="AI199" s="346">
        <v>110</v>
      </c>
      <c r="AJ199" s="346">
        <v>27</v>
      </c>
      <c r="AK199" s="346">
        <v>152</v>
      </c>
      <c r="AL199" s="346">
        <v>159</v>
      </c>
      <c r="AM199" s="346">
        <v>93</v>
      </c>
      <c r="AN199" s="346">
        <v>149</v>
      </c>
      <c r="AO199" s="572">
        <v>94</v>
      </c>
      <c r="AP199" s="346">
        <v>139</v>
      </c>
      <c r="AQ199" s="346">
        <v>94</v>
      </c>
      <c r="AR199" s="346">
        <v>56</v>
      </c>
      <c r="AS199" s="346" t="s">
        <v>430</v>
      </c>
      <c r="AT199" s="346" t="s">
        <v>430</v>
      </c>
      <c r="AU199" s="346">
        <v>151</v>
      </c>
      <c r="AV199" s="346">
        <v>15</v>
      </c>
      <c r="AW199" s="346">
        <v>140</v>
      </c>
      <c r="AX199" s="346">
        <v>127</v>
      </c>
      <c r="AY199" s="346">
        <v>135</v>
      </c>
      <c r="AZ199" s="584"/>
      <c r="BA199" s="467">
        <v>96.33</v>
      </c>
      <c r="BB199" s="348" t="s">
        <v>430</v>
      </c>
      <c r="BC199" s="348" t="s">
        <v>430</v>
      </c>
      <c r="BD199" s="348" t="s">
        <v>430</v>
      </c>
      <c r="BE199" s="375" t="s">
        <v>430</v>
      </c>
      <c r="BF199" s="375">
        <v>3.67</v>
      </c>
      <c r="BG199" s="374"/>
      <c r="BH199" s="594">
        <v>3.67</v>
      </c>
      <c r="BI199" s="348" t="s">
        <v>430</v>
      </c>
      <c r="BJ199" s="348" t="s">
        <v>430</v>
      </c>
      <c r="BK199" s="348" t="s">
        <v>430</v>
      </c>
      <c r="BL199" s="348" t="s">
        <v>430</v>
      </c>
      <c r="BM199" s="375">
        <v>96.33</v>
      </c>
      <c r="BN199" s="375" t="s">
        <v>430</v>
      </c>
      <c r="BO199" s="375" t="s">
        <v>430</v>
      </c>
      <c r="BP199" s="375" t="s">
        <v>430</v>
      </c>
      <c r="BQ199" s="375" t="s">
        <v>430</v>
      </c>
      <c r="BR199" s="374"/>
      <c r="BS199" s="468" t="s">
        <v>430</v>
      </c>
      <c r="BT199" s="348" t="s">
        <v>430</v>
      </c>
      <c r="BU199" s="374"/>
      <c r="BV199" s="430" t="s">
        <v>8304</v>
      </c>
    </row>
    <row r="200" spans="1:74" s="428" customFormat="1" ht="11" x14ac:dyDescent="0.3">
      <c r="A200" s="845" t="s">
        <v>8489</v>
      </c>
      <c r="B200" s="846"/>
      <c r="C200" s="847">
        <v>44950</v>
      </c>
      <c r="D200" s="846"/>
      <c r="E200" s="848">
        <v>2413.48</v>
      </c>
      <c r="F200" s="846"/>
      <c r="G200" s="849">
        <v>1121.9721999999999</v>
      </c>
      <c r="H200" s="851"/>
      <c r="I200" s="850">
        <v>8.1899999999999994E-3</v>
      </c>
      <c r="J200" s="850">
        <v>5.3</v>
      </c>
      <c r="K200" s="850">
        <v>8.1899999999999994E-3</v>
      </c>
      <c r="L200" s="850">
        <v>8.1899999999999994E-3</v>
      </c>
      <c r="M200" s="855"/>
      <c r="N200" s="852">
        <v>4.4443999999999999</v>
      </c>
      <c r="O200" s="850">
        <v>4.3967000000000001</v>
      </c>
      <c r="P200" s="850">
        <v>4.3465999999999996</v>
      </c>
      <c r="Q200" s="850">
        <v>4.5754999999999999</v>
      </c>
      <c r="R200" s="850">
        <v>4.7373000000000003</v>
      </c>
      <c r="S200" s="850">
        <v>4.9311999999999996</v>
      </c>
      <c r="T200" s="850">
        <v>4.9637000000000002</v>
      </c>
      <c r="U200" s="860">
        <v>4.9659000000000004</v>
      </c>
      <c r="V200" s="850">
        <v>5.0670000000000002</v>
      </c>
      <c r="W200" s="850">
        <v>5.5313999999999997</v>
      </c>
      <c r="X200" s="850">
        <v>5.8699000000000003</v>
      </c>
      <c r="Y200" s="856" t="s">
        <v>430</v>
      </c>
      <c r="Z200" s="850" t="s">
        <v>430</v>
      </c>
      <c r="AA200" s="850">
        <v>4.8886000000000003</v>
      </c>
      <c r="AB200" s="850">
        <v>4.9451999999999998</v>
      </c>
      <c r="AC200" s="850">
        <v>4.9480000000000004</v>
      </c>
      <c r="AD200" s="850">
        <v>5.0423</v>
      </c>
      <c r="AE200" s="850">
        <v>4.4431000000000003</v>
      </c>
      <c r="AF200" s="850">
        <v>5.9474999999999998</v>
      </c>
      <c r="AG200" s="948"/>
      <c r="AH200" s="848">
        <v>48</v>
      </c>
      <c r="AI200" s="848">
        <v>67</v>
      </c>
      <c r="AJ200" s="848">
        <v>103</v>
      </c>
      <c r="AK200" s="848">
        <v>87</v>
      </c>
      <c r="AL200" s="848">
        <v>48</v>
      </c>
      <c r="AM200" s="848">
        <v>143</v>
      </c>
      <c r="AN200" s="848">
        <v>92</v>
      </c>
      <c r="AO200" s="949">
        <v>105</v>
      </c>
      <c r="AP200" s="848">
        <v>114</v>
      </c>
      <c r="AQ200" s="848">
        <v>101</v>
      </c>
      <c r="AR200" s="848">
        <v>96</v>
      </c>
      <c r="AS200" s="848" t="s">
        <v>430</v>
      </c>
      <c r="AT200" s="848" t="s">
        <v>430</v>
      </c>
      <c r="AU200" s="848">
        <v>68</v>
      </c>
      <c r="AV200" s="848">
        <v>142</v>
      </c>
      <c r="AW200" s="848">
        <v>103</v>
      </c>
      <c r="AX200" s="848">
        <v>109</v>
      </c>
      <c r="AY200" s="848">
        <v>115</v>
      </c>
      <c r="AZ200" s="950"/>
      <c r="BA200" s="857" t="s">
        <v>430</v>
      </c>
      <c r="BB200" s="850" t="s">
        <v>430</v>
      </c>
      <c r="BC200" s="850" t="s">
        <v>430</v>
      </c>
      <c r="BD200" s="850" t="s">
        <v>430</v>
      </c>
      <c r="BE200" s="856" t="s">
        <v>430</v>
      </c>
      <c r="BF200" s="856">
        <v>100</v>
      </c>
      <c r="BG200" s="851"/>
      <c r="BH200" s="951">
        <v>100</v>
      </c>
      <c r="BI200" s="850" t="s">
        <v>430</v>
      </c>
      <c r="BJ200" s="850" t="s">
        <v>430</v>
      </c>
      <c r="BK200" s="850" t="s">
        <v>430</v>
      </c>
      <c r="BL200" s="850" t="s">
        <v>430</v>
      </c>
      <c r="BM200" s="856" t="s">
        <v>430</v>
      </c>
      <c r="BN200" s="856" t="s">
        <v>430</v>
      </c>
      <c r="BO200" s="856" t="s">
        <v>430</v>
      </c>
      <c r="BP200" s="856" t="s">
        <v>430</v>
      </c>
      <c r="BQ200" s="856" t="s">
        <v>430</v>
      </c>
      <c r="BR200" s="851"/>
      <c r="BS200" s="858" t="s">
        <v>430</v>
      </c>
      <c r="BT200" s="850" t="s">
        <v>430</v>
      </c>
      <c r="BU200" s="851"/>
      <c r="BV200" s="908" t="s">
        <v>555</v>
      </c>
    </row>
    <row r="201" spans="1:74" s="428" customFormat="1" x14ac:dyDescent="0.25">
      <c r="A201" s="345" t="s">
        <v>8490</v>
      </c>
      <c r="B201" s="373"/>
      <c r="C201" s="719">
        <v>42556</v>
      </c>
      <c r="D201" s="373"/>
      <c r="E201" s="346">
        <v>2412.56</v>
      </c>
      <c r="F201" s="373"/>
      <c r="G201" s="347">
        <v>29.858799999999999</v>
      </c>
      <c r="H201" s="374"/>
      <c r="I201" s="843">
        <v>9.34</v>
      </c>
      <c r="J201" s="843">
        <v>6.92</v>
      </c>
      <c r="K201" s="843">
        <v>6.72</v>
      </c>
      <c r="L201" s="843">
        <v>6.95</v>
      </c>
      <c r="M201" s="362"/>
      <c r="N201" s="350">
        <v>-31.999300000000002</v>
      </c>
      <c r="O201" s="348">
        <v>-6.8010000000000002</v>
      </c>
      <c r="P201" s="348">
        <v>3.4075000000000002</v>
      </c>
      <c r="Q201" s="348">
        <v>-8.1212</v>
      </c>
      <c r="R201" s="348">
        <v>-8.4524000000000008</v>
      </c>
      <c r="S201" s="348">
        <v>5.3638000000000003</v>
      </c>
      <c r="T201" s="348">
        <v>2.5278</v>
      </c>
      <c r="U201" s="354">
        <v>3.9203000000000001</v>
      </c>
      <c r="V201" s="348">
        <v>3.5840000000000001</v>
      </c>
      <c r="W201" s="348">
        <v>6.0444000000000004</v>
      </c>
      <c r="X201" s="348">
        <v>7.0575000000000001</v>
      </c>
      <c r="Y201" s="375">
        <v>5.5967000000000002</v>
      </c>
      <c r="Z201" s="348">
        <v>6.3910999999999998</v>
      </c>
      <c r="AA201" s="348">
        <v>-0.50370000000000004</v>
      </c>
      <c r="AB201" s="348">
        <v>7.4935999999999998</v>
      </c>
      <c r="AC201" s="348">
        <v>3.3929999999999998</v>
      </c>
      <c r="AD201" s="348">
        <v>3.9417</v>
      </c>
      <c r="AE201" s="348">
        <v>1.8956999999999999</v>
      </c>
      <c r="AF201" s="348">
        <v>6.7088000000000001</v>
      </c>
      <c r="AG201" s="569"/>
      <c r="AH201" s="346">
        <v>134</v>
      </c>
      <c r="AI201" s="346">
        <v>158</v>
      </c>
      <c r="AJ201" s="346">
        <v>133</v>
      </c>
      <c r="AK201" s="346">
        <v>156</v>
      </c>
      <c r="AL201" s="346">
        <v>157</v>
      </c>
      <c r="AM201" s="346">
        <v>131</v>
      </c>
      <c r="AN201" s="346">
        <v>154</v>
      </c>
      <c r="AO201" s="572">
        <v>151</v>
      </c>
      <c r="AP201" s="346">
        <v>147</v>
      </c>
      <c r="AQ201" s="346">
        <v>95</v>
      </c>
      <c r="AR201" s="346">
        <v>81</v>
      </c>
      <c r="AS201" s="346">
        <v>17</v>
      </c>
      <c r="AT201" s="346">
        <v>7</v>
      </c>
      <c r="AU201" s="346">
        <v>155</v>
      </c>
      <c r="AV201" s="346">
        <v>48</v>
      </c>
      <c r="AW201" s="346">
        <v>152</v>
      </c>
      <c r="AX201" s="346">
        <v>148</v>
      </c>
      <c r="AY201" s="346">
        <v>151</v>
      </c>
      <c r="AZ201" s="584"/>
      <c r="BA201" s="467">
        <v>97.29</v>
      </c>
      <c r="BB201" s="348" t="s">
        <v>430</v>
      </c>
      <c r="BC201" s="348" t="s">
        <v>430</v>
      </c>
      <c r="BD201" s="348" t="s">
        <v>430</v>
      </c>
      <c r="BE201" s="375" t="s">
        <v>430</v>
      </c>
      <c r="BF201" s="375">
        <v>2.71</v>
      </c>
      <c r="BG201" s="374"/>
      <c r="BH201" s="594">
        <v>2.67</v>
      </c>
      <c r="BI201" s="348" t="s">
        <v>430</v>
      </c>
      <c r="BJ201" s="348" t="s">
        <v>430</v>
      </c>
      <c r="BK201" s="348" t="s">
        <v>430</v>
      </c>
      <c r="BL201" s="348" t="s">
        <v>430</v>
      </c>
      <c r="BM201" s="375">
        <v>97.29</v>
      </c>
      <c r="BN201" s="375" t="s">
        <v>430</v>
      </c>
      <c r="BO201" s="375" t="s">
        <v>430</v>
      </c>
      <c r="BP201" s="375" t="s">
        <v>430</v>
      </c>
      <c r="BQ201" s="375" t="s">
        <v>430</v>
      </c>
      <c r="BR201" s="374"/>
      <c r="BS201" s="468" t="s">
        <v>430</v>
      </c>
      <c r="BT201" s="348" t="s">
        <v>430</v>
      </c>
      <c r="BU201" s="374"/>
      <c r="BV201" s="430" t="s">
        <v>555</v>
      </c>
    </row>
    <row r="202" spans="1:74" s="428" customFormat="1" x14ac:dyDescent="0.25">
      <c r="A202" s="345" t="s">
        <v>8491</v>
      </c>
      <c r="B202" s="373"/>
      <c r="C202" s="719">
        <v>45559</v>
      </c>
      <c r="D202" s="373"/>
      <c r="E202" s="346">
        <v>2386.09</v>
      </c>
      <c r="F202" s="373"/>
      <c r="G202" s="347">
        <v>11.5022</v>
      </c>
      <c r="H202" s="374"/>
      <c r="I202" s="843">
        <v>0.76</v>
      </c>
      <c r="J202" s="843">
        <v>7.5580400000000001</v>
      </c>
      <c r="K202" s="843">
        <v>0.7</v>
      </c>
      <c r="L202" s="843">
        <v>0.76</v>
      </c>
      <c r="M202" s="362"/>
      <c r="N202" s="350">
        <v>-3.173</v>
      </c>
      <c r="O202" s="348">
        <v>-0.52890000000000004</v>
      </c>
      <c r="P202" s="348">
        <v>3.5838000000000001</v>
      </c>
      <c r="Q202" s="348">
        <v>8.5961999999999996</v>
      </c>
      <c r="R202" s="348">
        <v>6.4326999999999996</v>
      </c>
      <c r="S202" s="348">
        <v>7.4603999999999999</v>
      </c>
      <c r="T202" s="348">
        <v>6.6189999999999998</v>
      </c>
      <c r="U202" s="354">
        <v>6.0766999999999998</v>
      </c>
      <c r="V202" s="348">
        <v>6.2195999999999998</v>
      </c>
      <c r="W202" s="348" t="s">
        <v>430</v>
      </c>
      <c r="X202" s="348" t="s">
        <v>430</v>
      </c>
      <c r="Y202" s="375" t="s">
        <v>430</v>
      </c>
      <c r="Z202" s="348" t="s">
        <v>430</v>
      </c>
      <c r="AA202" s="348">
        <v>6.6440999999999999</v>
      </c>
      <c r="AB202" s="348">
        <v>7.1913999999999998</v>
      </c>
      <c r="AC202" s="348">
        <v>6.1489000000000003</v>
      </c>
      <c r="AD202" s="348">
        <v>6.1479999999999997</v>
      </c>
      <c r="AE202" s="348">
        <v>9.3215000000000003</v>
      </c>
      <c r="AF202" s="348">
        <v>7.3952</v>
      </c>
      <c r="AG202" s="569"/>
      <c r="AH202" s="346">
        <v>82</v>
      </c>
      <c r="AI202" s="346">
        <v>122</v>
      </c>
      <c r="AJ202" s="346">
        <v>127</v>
      </c>
      <c r="AK202" s="346">
        <v>24</v>
      </c>
      <c r="AL202" s="346">
        <v>22</v>
      </c>
      <c r="AM202" s="346">
        <v>30</v>
      </c>
      <c r="AN202" s="346">
        <v>20</v>
      </c>
      <c r="AO202" s="572">
        <v>23</v>
      </c>
      <c r="AP202" s="346">
        <v>17</v>
      </c>
      <c r="AQ202" s="346" t="s">
        <v>430</v>
      </c>
      <c r="AR202" s="346" t="s">
        <v>430</v>
      </c>
      <c r="AS202" s="346" t="s">
        <v>430</v>
      </c>
      <c r="AT202" s="346" t="s">
        <v>430</v>
      </c>
      <c r="AU202" s="346">
        <v>21</v>
      </c>
      <c r="AV202" s="346">
        <v>63</v>
      </c>
      <c r="AW202" s="346">
        <v>20</v>
      </c>
      <c r="AX202" s="346">
        <v>20</v>
      </c>
      <c r="AY202" s="346">
        <v>52</v>
      </c>
      <c r="AZ202" s="584"/>
      <c r="BA202" s="467">
        <v>0.21</v>
      </c>
      <c r="BB202" s="348">
        <v>94.41</v>
      </c>
      <c r="BC202" s="348" t="s">
        <v>430</v>
      </c>
      <c r="BD202" s="348" t="s">
        <v>430</v>
      </c>
      <c r="BE202" s="375" t="s">
        <v>430</v>
      </c>
      <c r="BF202" s="375">
        <v>5.38</v>
      </c>
      <c r="BG202" s="374"/>
      <c r="BH202" s="594">
        <v>5.38</v>
      </c>
      <c r="BI202" s="348">
        <v>1.06</v>
      </c>
      <c r="BJ202" s="348">
        <v>5.85</v>
      </c>
      <c r="BK202" s="348">
        <v>87.5</v>
      </c>
      <c r="BL202" s="348" t="s">
        <v>430</v>
      </c>
      <c r="BM202" s="375">
        <v>0.21</v>
      </c>
      <c r="BN202" s="375" t="s">
        <v>430</v>
      </c>
      <c r="BO202" s="375" t="s">
        <v>430</v>
      </c>
      <c r="BP202" s="375" t="s">
        <v>430</v>
      </c>
      <c r="BQ202" s="375" t="s">
        <v>430</v>
      </c>
      <c r="BR202" s="374"/>
      <c r="BS202" s="468" t="s">
        <v>430</v>
      </c>
      <c r="BT202" s="348">
        <v>90.413438700958693</v>
      </c>
      <c r="BU202" s="374"/>
      <c r="BV202" s="430" t="s">
        <v>555</v>
      </c>
    </row>
    <row r="203" spans="1:74" s="428" customFormat="1" x14ac:dyDescent="0.25">
      <c r="A203" s="345" t="s">
        <v>8492</v>
      </c>
      <c r="B203" s="373"/>
      <c r="C203" s="719">
        <v>45783</v>
      </c>
      <c r="D203" s="373"/>
      <c r="E203" s="346">
        <v>2128.66</v>
      </c>
      <c r="F203" s="373"/>
      <c r="G203" s="347">
        <v>10.957100000000001</v>
      </c>
      <c r="H203" s="374"/>
      <c r="I203" s="348">
        <v>0.22048999999999999</v>
      </c>
      <c r="J203" s="348">
        <v>6.62</v>
      </c>
      <c r="K203" s="843">
        <v>0.28766999999999998</v>
      </c>
      <c r="L203" s="348">
        <v>0.21745</v>
      </c>
      <c r="M203" s="362"/>
      <c r="N203" s="350">
        <v>-0.99929999999999997</v>
      </c>
      <c r="O203" s="348">
        <v>3.1099000000000001</v>
      </c>
      <c r="P203" s="348">
        <v>5.1923000000000004</v>
      </c>
      <c r="Q203" s="348">
        <v>8.1631</v>
      </c>
      <c r="R203" s="348">
        <v>7.1459999999999999</v>
      </c>
      <c r="S203" s="348">
        <v>7.9744999999999999</v>
      </c>
      <c r="T203" s="348">
        <v>7.7191000000000001</v>
      </c>
      <c r="U203" s="354">
        <v>7.1439000000000004</v>
      </c>
      <c r="V203" s="348">
        <v>7.0427</v>
      </c>
      <c r="W203" s="348" t="s">
        <v>430</v>
      </c>
      <c r="X203" s="348" t="s">
        <v>430</v>
      </c>
      <c r="Y203" s="375" t="s">
        <v>430</v>
      </c>
      <c r="Z203" s="348" t="s">
        <v>430</v>
      </c>
      <c r="AA203" s="348">
        <v>6.9696999999999996</v>
      </c>
      <c r="AB203" s="348">
        <v>7.8959000000000001</v>
      </c>
      <c r="AC203" s="348">
        <v>7.1833999999999998</v>
      </c>
      <c r="AD203" s="348">
        <v>7.0244</v>
      </c>
      <c r="AE203" s="348">
        <v>8.4474</v>
      </c>
      <c r="AF203" s="348">
        <v>7.0160999999999998</v>
      </c>
      <c r="AG203" s="569"/>
      <c r="AH203" s="346">
        <v>80</v>
      </c>
      <c r="AI203" s="346">
        <v>89</v>
      </c>
      <c r="AJ203" s="346">
        <v>81</v>
      </c>
      <c r="AK203" s="346">
        <v>37</v>
      </c>
      <c r="AL203" s="346">
        <v>9</v>
      </c>
      <c r="AM203" s="346">
        <v>11</v>
      </c>
      <c r="AN203" s="346">
        <v>1</v>
      </c>
      <c r="AO203" s="572">
        <v>2</v>
      </c>
      <c r="AP203" s="346">
        <v>3</v>
      </c>
      <c r="AQ203" s="346" t="s">
        <v>430</v>
      </c>
      <c r="AR203" s="346" t="s">
        <v>430</v>
      </c>
      <c r="AS203" s="346" t="s">
        <v>430</v>
      </c>
      <c r="AT203" s="346" t="s">
        <v>430</v>
      </c>
      <c r="AU203" s="346">
        <v>11</v>
      </c>
      <c r="AV203" s="346">
        <v>31</v>
      </c>
      <c r="AW203" s="346">
        <v>2</v>
      </c>
      <c r="AX203" s="346">
        <v>3</v>
      </c>
      <c r="AY203" s="346">
        <v>65</v>
      </c>
      <c r="AZ203" s="584"/>
      <c r="BA203" s="467" t="s">
        <v>430</v>
      </c>
      <c r="BB203" s="348">
        <v>96.89</v>
      </c>
      <c r="BC203" s="348" t="s">
        <v>430</v>
      </c>
      <c r="BD203" s="348" t="s">
        <v>430</v>
      </c>
      <c r="BE203" s="375" t="s">
        <v>430</v>
      </c>
      <c r="BF203" s="375">
        <v>3.11</v>
      </c>
      <c r="BG203" s="374"/>
      <c r="BH203" s="594">
        <v>3.11</v>
      </c>
      <c r="BI203" s="348">
        <v>41.43</v>
      </c>
      <c r="BJ203" s="348">
        <v>6.61</v>
      </c>
      <c r="BK203" s="348">
        <v>48.85</v>
      </c>
      <c r="BL203" s="348" t="s">
        <v>430</v>
      </c>
      <c r="BM203" s="375" t="s">
        <v>430</v>
      </c>
      <c r="BN203" s="375" t="s">
        <v>430</v>
      </c>
      <c r="BO203" s="375" t="s">
        <v>430</v>
      </c>
      <c r="BP203" s="375" t="s">
        <v>430</v>
      </c>
      <c r="BQ203" s="375" t="s">
        <v>430</v>
      </c>
      <c r="BR203" s="374"/>
      <c r="BS203" s="468">
        <v>5.95738328119148</v>
      </c>
      <c r="BT203" s="348">
        <v>7.7237253915447504</v>
      </c>
      <c r="BU203" s="374"/>
      <c r="BV203" s="430" t="s">
        <v>555</v>
      </c>
    </row>
    <row r="204" spans="1:74" s="428" customFormat="1" x14ac:dyDescent="0.25">
      <c r="A204" s="345" t="s">
        <v>8493</v>
      </c>
      <c r="B204" s="373"/>
      <c r="C204" s="719">
        <v>43858</v>
      </c>
      <c r="D204" s="373"/>
      <c r="E204" s="346">
        <v>2236.58</v>
      </c>
      <c r="F204" s="373"/>
      <c r="G204" s="347">
        <v>15.398</v>
      </c>
      <c r="H204" s="374"/>
      <c r="I204" s="348" t="s">
        <v>430</v>
      </c>
      <c r="J204" s="348" t="s">
        <v>430</v>
      </c>
      <c r="K204" s="348" t="s">
        <v>430</v>
      </c>
      <c r="L204" s="348" t="s">
        <v>430</v>
      </c>
      <c r="M204" s="362"/>
      <c r="N204" s="350" t="s">
        <v>430</v>
      </c>
      <c r="O204" s="348">
        <v>-1.8962000000000001</v>
      </c>
      <c r="P204" s="348">
        <v>5.4965000000000002</v>
      </c>
      <c r="Q204" s="348">
        <v>6.8910999999999998</v>
      </c>
      <c r="R204" s="348">
        <v>1.6377999999999999</v>
      </c>
      <c r="S204" s="348">
        <v>5.7816000000000001</v>
      </c>
      <c r="T204" s="348">
        <v>5.7641999999999998</v>
      </c>
      <c r="U204" s="354">
        <v>5.4463999999999997</v>
      </c>
      <c r="V204" s="348">
        <v>5.6818</v>
      </c>
      <c r="W204" s="348">
        <v>6.7595999999999998</v>
      </c>
      <c r="X204" s="348">
        <v>7.5010000000000003</v>
      </c>
      <c r="Y204" s="375">
        <v>6.2888000000000002</v>
      </c>
      <c r="Z204" s="348" t="s">
        <v>430</v>
      </c>
      <c r="AA204" s="348">
        <v>3.9497</v>
      </c>
      <c r="AB204" s="348">
        <v>6.6772</v>
      </c>
      <c r="AC204" s="348">
        <v>5.4816000000000003</v>
      </c>
      <c r="AD204" s="348">
        <v>5.6891999999999996</v>
      </c>
      <c r="AE204" s="348">
        <v>8.7367000000000008</v>
      </c>
      <c r="AF204" s="348">
        <v>6.7385000000000002</v>
      </c>
      <c r="AG204" s="569"/>
      <c r="AH204" s="346" t="s">
        <v>430</v>
      </c>
      <c r="AI204" s="346">
        <v>131</v>
      </c>
      <c r="AJ204" s="346">
        <v>75</v>
      </c>
      <c r="AK204" s="346">
        <v>52</v>
      </c>
      <c r="AL204" s="346">
        <v>112</v>
      </c>
      <c r="AM204" s="346">
        <v>104</v>
      </c>
      <c r="AN204" s="346">
        <v>49</v>
      </c>
      <c r="AO204" s="572">
        <v>64</v>
      </c>
      <c r="AP204" s="346">
        <v>66</v>
      </c>
      <c r="AQ204" s="346">
        <v>58</v>
      </c>
      <c r="AR204" s="346">
        <v>17</v>
      </c>
      <c r="AS204" s="346">
        <v>9</v>
      </c>
      <c r="AT204" s="346" t="s">
        <v>430</v>
      </c>
      <c r="AU204" s="346">
        <v>119</v>
      </c>
      <c r="AV204" s="346">
        <v>85</v>
      </c>
      <c r="AW204" s="346">
        <v>60</v>
      </c>
      <c r="AX204" s="346">
        <v>50</v>
      </c>
      <c r="AY204" s="346">
        <v>58</v>
      </c>
      <c r="AZ204" s="584"/>
      <c r="BA204" s="467" t="s">
        <v>430</v>
      </c>
      <c r="BB204" s="348">
        <v>97.58</v>
      </c>
      <c r="BC204" s="348" t="s">
        <v>430</v>
      </c>
      <c r="BD204" s="348" t="s">
        <v>430</v>
      </c>
      <c r="BE204" s="375" t="s">
        <v>430</v>
      </c>
      <c r="BF204" s="375">
        <v>2.42</v>
      </c>
      <c r="BG204" s="374"/>
      <c r="BH204" s="594">
        <v>2.42</v>
      </c>
      <c r="BI204" s="348" t="s">
        <v>430</v>
      </c>
      <c r="BJ204" s="348" t="s">
        <v>430</v>
      </c>
      <c r="BK204" s="348" t="s">
        <v>430</v>
      </c>
      <c r="BL204" s="348" t="s">
        <v>430</v>
      </c>
      <c r="BM204" s="375" t="s">
        <v>430</v>
      </c>
      <c r="BN204" s="375" t="s">
        <v>430</v>
      </c>
      <c r="BO204" s="375" t="s">
        <v>430</v>
      </c>
      <c r="BP204" s="375">
        <v>97.58</v>
      </c>
      <c r="BQ204" s="375" t="s">
        <v>430</v>
      </c>
      <c r="BR204" s="374"/>
      <c r="BS204" s="468" t="s">
        <v>430</v>
      </c>
      <c r="BT204" s="348" t="s">
        <v>430</v>
      </c>
      <c r="BU204" s="374"/>
      <c r="BV204" s="430" t="s">
        <v>555</v>
      </c>
    </row>
    <row r="205" spans="1:74" s="428" customFormat="1" x14ac:dyDescent="0.25">
      <c r="A205" s="345" t="s">
        <v>8494</v>
      </c>
      <c r="B205" s="373"/>
      <c r="C205" s="719">
        <v>45643</v>
      </c>
      <c r="D205" s="373"/>
      <c r="E205" s="346">
        <v>2372.75</v>
      </c>
      <c r="F205" s="373"/>
      <c r="G205" s="347">
        <v>11.264200000000001</v>
      </c>
      <c r="H205" s="374"/>
      <c r="I205" s="843">
        <v>0.31</v>
      </c>
      <c r="J205" s="843">
        <v>6.99</v>
      </c>
      <c r="K205" s="843">
        <v>0.3</v>
      </c>
      <c r="L205" s="843">
        <v>0.31</v>
      </c>
      <c r="M205" s="362"/>
      <c r="N205" s="350">
        <v>-1.2961</v>
      </c>
      <c r="O205" s="348">
        <v>2.8090000000000002</v>
      </c>
      <c r="P205" s="348">
        <v>5.1433</v>
      </c>
      <c r="Q205" s="348">
        <v>8.2425999999999995</v>
      </c>
      <c r="R205" s="348">
        <v>7.3733000000000004</v>
      </c>
      <c r="S205" s="348">
        <v>7.8773999999999997</v>
      </c>
      <c r="T205" s="348">
        <v>7.6106999999999996</v>
      </c>
      <c r="U205" s="354">
        <v>6.9493999999999998</v>
      </c>
      <c r="V205" s="348">
        <v>6.8232999999999997</v>
      </c>
      <c r="W205" s="348" t="s">
        <v>430</v>
      </c>
      <c r="X205" s="348" t="s">
        <v>430</v>
      </c>
      <c r="Y205" s="375" t="s">
        <v>430</v>
      </c>
      <c r="Z205" s="348" t="s">
        <v>430</v>
      </c>
      <c r="AA205" s="348">
        <v>6.9805999999999999</v>
      </c>
      <c r="AB205" s="348">
        <v>7.8094000000000001</v>
      </c>
      <c r="AC205" s="348">
        <v>7.0049000000000001</v>
      </c>
      <c r="AD205" s="348">
        <v>6.8131000000000004</v>
      </c>
      <c r="AE205" s="348">
        <v>8.6722999999999999</v>
      </c>
      <c r="AF205" s="348">
        <v>7.117</v>
      </c>
      <c r="AG205" s="569"/>
      <c r="AH205" s="346">
        <v>81</v>
      </c>
      <c r="AI205" s="346">
        <v>99</v>
      </c>
      <c r="AJ205" s="346">
        <v>85</v>
      </c>
      <c r="AK205" s="346">
        <v>34</v>
      </c>
      <c r="AL205" s="346">
        <v>2</v>
      </c>
      <c r="AM205" s="346">
        <v>13</v>
      </c>
      <c r="AN205" s="346">
        <v>3</v>
      </c>
      <c r="AO205" s="572">
        <v>4</v>
      </c>
      <c r="AP205" s="346">
        <v>6</v>
      </c>
      <c r="AQ205" s="346" t="s">
        <v>430</v>
      </c>
      <c r="AR205" s="346" t="s">
        <v>430</v>
      </c>
      <c r="AS205" s="346" t="s">
        <v>430</v>
      </c>
      <c r="AT205" s="346" t="s">
        <v>430</v>
      </c>
      <c r="AU205" s="346">
        <v>10</v>
      </c>
      <c r="AV205" s="346">
        <v>33</v>
      </c>
      <c r="AW205" s="346">
        <v>4</v>
      </c>
      <c r="AX205" s="346">
        <v>6</v>
      </c>
      <c r="AY205" s="346">
        <v>60</v>
      </c>
      <c r="AZ205" s="584"/>
      <c r="BA205" s="467" t="s">
        <v>430</v>
      </c>
      <c r="BB205" s="348">
        <v>97.5</v>
      </c>
      <c r="BC205" s="348" t="s">
        <v>430</v>
      </c>
      <c r="BD205" s="348" t="s">
        <v>430</v>
      </c>
      <c r="BE205" s="375" t="s">
        <v>430</v>
      </c>
      <c r="BF205" s="375">
        <v>2.5</v>
      </c>
      <c r="BG205" s="374"/>
      <c r="BH205" s="594">
        <v>2.5</v>
      </c>
      <c r="BI205" s="348">
        <v>60.32</v>
      </c>
      <c r="BJ205" s="348">
        <v>19.690000000000001</v>
      </c>
      <c r="BK205" s="348">
        <v>17.489999999999998</v>
      </c>
      <c r="BL205" s="348" t="s">
        <v>430</v>
      </c>
      <c r="BM205" s="375" t="s">
        <v>430</v>
      </c>
      <c r="BN205" s="375" t="s">
        <v>430</v>
      </c>
      <c r="BO205" s="375" t="s">
        <v>430</v>
      </c>
      <c r="BP205" s="375" t="s">
        <v>430</v>
      </c>
      <c r="BQ205" s="375" t="s">
        <v>430</v>
      </c>
      <c r="BR205" s="374"/>
      <c r="BS205" s="468" t="s">
        <v>430</v>
      </c>
      <c r="BT205" s="348">
        <v>20.854770174170898</v>
      </c>
      <c r="BU205" s="374"/>
      <c r="BV205" s="430" t="s">
        <v>555</v>
      </c>
    </row>
    <row r="206" spans="1:74" s="428" customFormat="1" x14ac:dyDescent="0.25">
      <c r="A206" s="345" t="s">
        <v>8495</v>
      </c>
      <c r="B206" s="373"/>
      <c r="C206" s="719">
        <v>44483</v>
      </c>
      <c r="D206" s="373"/>
      <c r="E206" s="346">
        <v>2123.64</v>
      </c>
      <c r="F206" s="373"/>
      <c r="G206" s="347">
        <v>13.3028</v>
      </c>
      <c r="H206" s="374"/>
      <c r="I206" s="348">
        <v>0.51990000000000003</v>
      </c>
      <c r="J206" s="348">
        <v>6.5007999999999999</v>
      </c>
      <c r="K206" s="843">
        <v>0.56000000000000005</v>
      </c>
      <c r="L206" s="348">
        <v>0.50770000000000004</v>
      </c>
      <c r="M206" s="362"/>
      <c r="N206" s="350">
        <v>1.6463000000000001</v>
      </c>
      <c r="O206" s="348">
        <v>2.9274</v>
      </c>
      <c r="P206" s="348">
        <v>5.6505000000000001</v>
      </c>
      <c r="Q206" s="348">
        <v>8.0009999999999994</v>
      </c>
      <c r="R206" s="348">
        <v>6.2374000000000001</v>
      </c>
      <c r="S206" s="348">
        <v>6.9863</v>
      </c>
      <c r="T206" s="348">
        <v>6.1497000000000002</v>
      </c>
      <c r="U206" s="354">
        <v>5.8453999999999997</v>
      </c>
      <c r="V206" s="348">
        <v>5.9756</v>
      </c>
      <c r="W206" s="348">
        <v>7.0174000000000003</v>
      </c>
      <c r="X206" s="348">
        <v>7.2546999999999997</v>
      </c>
      <c r="Y206" s="375" t="s">
        <v>430</v>
      </c>
      <c r="Z206" s="348" t="s">
        <v>430</v>
      </c>
      <c r="AA206" s="348">
        <v>6.0856000000000003</v>
      </c>
      <c r="AB206" s="348">
        <v>6.6310000000000002</v>
      </c>
      <c r="AC206" s="348">
        <v>5.9558</v>
      </c>
      <c r="AD206" s="348">
        <v>5.9961000000000002</v>
      </c>
      <c r="AE206" s="348">
        <v>9.5182000000000002</v>
      </c>
      <c r="AF206" s="348">
        <v>5.9851999999999999</v>
      </c>
      <c r="AG206" s="569"/>
      <c r="AH206" s="346">
        <v>74</v>
      </c>
      <c r="AI206" s="346">
        <v>93</v>
      </c>
      <c r="AJ206" s="346">
        <v>71</v>
      </c>
      <c r="AK206" s="346">
        <v>40</v>
      </c>
      <c r="AL206" s="346">
        <v>25</v>
      </c>
      <c r="AM206" s="346">
        <v>42</v>
      </c>
      <c r="AN206" s="346">
        <v>30</v>
      </c>
      <c r="AO206" s="572">
        <v>39</v>
      </c>
      <c r="AP206" s="346">
        <v>38</v>
      </c>
      <c r="AQ206" s="346">
        <v>20</v>
      </c>
      <c r="AR206" s="346">
        <v>60</v>
      </c>
      <c r="AS206" s="346" t="s">
        <v>430</v>
      </c>
      <c r="AT206" s="346" t="s">
        <v>430</v>
      </c>
      <c r="AU206" s="346">
        <v>33</v>
      </c>
      <c r="AV206" s="346">
        <v>87</v>
      </c>
      <c r="AW206" s="346">
        <v>35</v>
      </c>
      <c r="AX206" s="346">
        <v>34</v>
      </c>
      <c r="AY206" s="346">
        <v>48</v>
      </c>
      <c r="AZ206" s="584"/>
      <c r="BA206" s="467">
        <v>47.51</v>
      </c>
      <c r="BB206" s="348">
        <v>47.91</v>
      </c>
      <c r="BC206" s="348" t="s">
        <v>430</v>
      </c>
      <c r="BD206" s="348" t="s">
        <v>430</v>
      </c>
      <c r="BE206" s="375" t="s">
        <v>430</v>
      </c>
      <c r="BF206" s="375">
        <v>4.58</v>
      </c>
      <c r="BG206" s="374"/>
      <c r="BH206" s="594">
        <v>4.58</v>
      </c>
      <c r="BI206" s="348" t="s">
        <v>430</v>
      </c>
      <c r="BJ206" s="348" t="s">
        <v>430</v>
      </c>
      <c r="BK206" s="348">
        <v>47.91</v>
      </c>
      <c r="BL206" s="348" t="s">
        <v>430</v>
      </c>
      <c r="BM206" s="375">
        <v>47.51</v>
      </c>
      <c r="BN206" s="375" t="s">
        <v>430</v>
      </c>
      <c r="BO206" s="375" t="s">
        <v>430</v>
      </c>
      <c r="BP206" s="375" t="s">
        <v>430</v>
      </c>
      <c r="BQ206" s="375" t="s">
        <v>430</v>
      </c>
      <c r="BR206" s="374"/>
      <c r="BS206" s="468" t="s">
        <v>430</v>
      </c>
      <c r="BT206" s="348" t="s">
        <v>430</v>
      </c>
      <c r="BU206" s="374"/>
      <c r="BV206" s="430" t="s">
        <v>8304</v>
      </c>
    </row>
    <row r="207" spans="1:74" s="428" customFormat="1" x14ac:dyDescent="0.25">
      <c r="A207" s="345" t="s">
        <v>8496</v>
      </c>
      <c r="B207" s="373"/>
      <c r="C207" s="719">
        <v>44909</v>
      </c>
      <c r="D207" s="373"/>
      <c r="E207" s="346">
        <v>2081.96</v>
      </c>
      <c r="F207" s="373"/>
      <c r="G207" s="347">
        <v>13.146800000000001</v>
      </c>
      <c r="H207" s="374"/>
      <c r="I207" s="348">
        <v>6.3445999999999998</v>
      </c>
      <c r="J207" s="348">
        <v>7.4962999999999997</v>
      </c>
      <c r="K207" s="843">
        <v>4.79</v>
      </c>
      <c r="L207" s="348">
        <v>5.0447899999999999</v>
      </c>
      <c r="M207" s="362"/>
      <c r="N207" s="350" t="s">
        <v>430</v>
      </c>
      <c r="O207" s="348">
        <v>48.017899999999997</v>
      </c>
      <c r="P207" s="348">
        <v>18.984500000000001</v>
      </c>
      <c r="Q207" s="348">
        <v>5.4565000000000001</v>
      </c>
      <c r="R207" s="348">
        <v>-5.6558000000000002</v>
      </c>
      <c r="S207" s="348">
        <v>8.5279000000000007</v>
      </c>
      <c r="T207" s="348">
        <v>5.5753000000000004</v>
      </c>
      <c r="U207" s="354">
        <v>3.875</v>
      </c>
      <c r="V207" s="348">
        <v>5.0907999999999998</v>
      </c>
      <c r="W207" s="348">
        <v>6.8936999999999999</v>
      </c>
      <c r="X207" s="348">
        <v>7.3894000000000002</v>
      </c>
      <c r="Y207" s="375" t="s">
        <v>430</v>
      </c>
      <c r="Z207" s="348" t="s">
        <v>430</v>
      </c>
      <c r="AA207" s="348">
        <v>1.5296000000000001</v>
      </c>
      <c r="AB207" s="348">
        <v>10.526400000000001</v>
      </c>
      <c r="AC207" s="348">
        <v>4.4527000000000001</v>
      </c>
      <c r="AD207" s="348">
        <v>4.8414999999999999</v>
      </c>
      <c r="AE207" s="348">
        <v>17.162199999999999</v>
      </c>
      <c r="AF207" s="348">
        <v>7.5899000000000001</v>
      </c>
      <c r="AG207" s="569"/>
      <c r="AH207" s="346" t="s">
        <v>430</v>
      </c>
      <c r="AI207" s="346">
        <v>3</v>
      </c>
      <c r="AJ207" s="346">
        <v>2</v>
      </c>
      <c r="AK207" s="346">
        <v>71</v>
      </c>
      <c r="AL207" s="346">
        <v>141</v>
      </c>
      <c r="AM207" s="346">
        <v>4</v>
      </c>
      <c r="AN207" s="346">
        <v>56</v>
      </c>
      <c r="AO207" s="572">
        <v>152</v>
      </c>
      <c r="AP207" s="346">
        <v>112</v>
      </c>
      <c r="AQ207" s="346">
        <v>36</v>
      </c>
      <c r="AR207" s="346">
        <v>33</v>
      </c>
      <c r="AS207" s="346" t="s">
        <v>430</v>
      </c>
      <c r="AT207" s="346" t="s">
        <v>430</v>
      </c>
      <c r="AU207" s="346">
        <v>146</v>
      </c>
      <c r="AV207" s="346">
        <v>1</v>
      </c>
      <c r="AW207" s="346">
        <v>138</v>
      </c>
      <c r="AX207" s="346">
        <v>128</v>
      </c>
      <c r="AY207" s="346">
        <v>4</v>
      </c>
      <c r="AZ207" s="584"/>
      <c r="BA207" s="467" t="s">
        <v>430</v>
      </c>
      <c r="BB207" s="348">
        <v>99.36</v>
      </c>
      <c r="BC207" s="348" t="s">
        <v>430</v>
      </c>
      <c r="BD207" s="348" t="s">
        <v>430</v>
      </c>
      <c r="BE207" s="375" t="s">
        <v>430</v>
      </c>
      <c r="BF207" s="375">
        <v>0.64</v>
      </c>
      <c r="BG207" s="374"/>
      <c r="BH207" s="594">
        <v>0.64</v>
      </c>
      <c r="BI207" s="348" t="s">
        <v>430</v>
      </c>
      <c r="BJ207" s="348" t="s">
        <v>430</v>
      </c>
      <c r="BK207" s="348" t="s">
        <v>430</v>
      </c>
      <c r="BL207" s="348" t="s">
        <v>430</v>
      </c>
      <c r="BM207" s="375" t="s">
        <v>430</v>
      </c>
      <c r="BN207" s="375" t="s">
        <v>430</v>
      </c>
      <c r="BO207" s="375" t="s">
        <v>430</v>
      </c>
      <c r="BP207" s="375">
        <v>99.36</v>
      </c>
      <c r="BQ207" s="375" t="s">
        <v>430</v>
      </c>
      <c r="BR207" s="374"/>
      <c r="BS207" s="468" t="s">
        <v>430</v>
      </c>
      <c r="BT207" s="348" t="s">
        <v>430</v>
      </c>
      <c r="BU207" s="374"/>
      <c r="BV207" s="430" t="s">
        <v>4782</v>
      </c>
    </row>
    <row r="208" spans="1:74" s="428" customFormat="1" x14ac:dyDescent="0.25">
      <c r="A208" s="345" t="s">
        <v>8497</v>
      </c>
      <c r="B208" s="373"/>
      <c r="C208" s="719">
        <v>44838</v>
      </c>
      <c r="D208" s="373"/>
      <c r="E208" s="346">
        <v>1949.56</v>
      </c>
      <c r="F208" s="373"/>
      <c r="G208" s="347">
        <v>13.3002</v>
      </c>
      <c r="H208" s="374"/>
      <c r="I208" s="843">
        <v>2.69</v>
      </c>
      <c r="J208" s="843">
        <v>6.34</v>
      </c>
      <c r="K208" s="843">
        <v>2.37</v>
      </c>
      <c r="L208" s="843">
        <v>2.44</v>
      </c>
      <c r="M208" s="362"/>
      <c r="N208" s="350">
        <v>-12.071</v>
      </c>
      <c r="O208" s="348">
        <v>-4.2065000000000001</v>
      </c>
      <c r="P208" s="348">
        <v>-3.2128000000000001</v>
      </c>
      <c r="Q208" s="348">
        <v>3.2776999999999998</v>
      </c>
      <c r="R208" s="348">
        <v>0.45169999999999999</v>
      </c>
      <c r="S208" s="348">
        <v>5.3693999999999997</v>
      </c>
      <c r="T208" s="348">
        <v>4.4638</v>
      </c>
      <c r="U208" s="354">
        <v>4.3319999999999999</v>
      </c>
      <c r="V208" s="348">
        <v>5.3056000000000001</v>
      </c>
      <c r="W208" s="348">
        <v>6.8061999999999996</v>
      </c>
      <c r="X208" s="348">
        <v>7.4237000000000002</v>
      </c>
      <c r="Y208" s="375" t="s">
        <v>430</v>
      </c>
      <c r="Z208" s="348" t="s">
        <v>430</v>
      </c>
      <c r="AA208" s="348">
        <v>3.0059999999999998</v>
      </c>
      <c r="AB208" s="348">
        <v>6.7645</v>
      </c>
      <c r="AC208" s="348">
        <v>4.5956999999999999</v>
      </c>
      <c r="AD208" s="348">
        <v>4.9084000000000003</v>
      </c>
      <c r="AE208" s="348">
        <v>5.2766999999999999</v>
      </c>
      <c r="AF208" s="348">
        <v>7.5128000000000004</v>
      </c>
      <c r="AG208" s="569"/>
      <c r="AH208" s="346">
        <v>111</v>
      </c>
      <c r="AI208" s="346">
        <v>146</v>
      </c>
      <c r="AJ208" s="346">
        <v>166</v>
      </c>
      <c r="AK208" s="346">
        <v>120</v>
      </c>
      <c r="AL208" s="346">
        <v>120</v>
      </c>
      <c r="AM208" s="346">
        <v>130</v>
      </c>
      <c r="AN208" s="346">
        <v>134</v>
      </c>
      <c r="AO208" s="572">
        <v>142</v>
      </c>
      <c r="AP208" s="346">
        <v>102</v>
      </c>
      <c r="AQ208" s="346">
        <v>53</v>
      </c>
      <c r="AR208" s="346">
        <v>26</v>
      </c>
      <c r="AS208" s="346" t="s">
        <v>430</v>
      </c>
      <c r="AT208" s="346" t="s">
        <v>430</v>
      </c>
      <c r="AU208" s="346">
        <v>132</v>
      </c>
      <c r="AV208" s="346">
        <v>80</v>
      </c>
      <c r="AW208" s="346">
        <v>133</v>
      </c>
      <c r="AX208" s="346">
        <v>123</v>
      </c>
      <c r="AY208" s="346">
        <v>108</v>
      </c>
      <c r="AZ208" s="584"/>
      <c r="BA208" s="467">
        <v>96.76</v>
      </c>
      <c r="BB208" s="348" t="s">
        <v>430</v>
      </c>
      <c r="BC208" s="348" t="s">
        <v>430</v>
      </c>
      <c r="BD208" s="348" t="s">
        <v>430</v>
      </c>
      <c r="BE208" s="375" t="s">
        <v>430</v>
      </c>
      <c r="BF208" s="375">
        <v>3.24</v>
      </c>
      <c r="BG208" s="374"/>
      <c r="BH208" s="594">
        <v>3.24</v>
      </c>
      <c r="BI208" s="348" t="s">
        <v>430</v>
      </c>
      <c r="BJ208" s="348" t="s">
        <v>430</v>
      </c>
      <c r="BK208" s="348" t="s">
        <v>430</v>
      </c>
      <c r="BL208" s="348" t="s">
        <v>430</v>
      </c>
      <c r="BM208" s="375">
        <v>96.76</v>
      </c>
      <c r="BN208" s="375" t="s">
        <v>430</v>
      </c>
      <c r="BO208" s="375" t="s">
        <v>430</v>
      </c>
      <c r="BP208" s="375" t="s">
        <v>430</v>
      </c>
      <c r="BQ208" s="375" t="s">
        <v>430</v>
      </c>
      <c r="BR208" s="374"/>
      <c r="BS208" s="468" t="s">
        <v>430</v>
      </c>
      <c r="BT208" s="348" t="s">
        <v>430</v>
      </c>
      <c r="BU208" s="374"/>
      <c r="BV208" s="430" t="s">
        <v>8304</v>
      </c>
    </row>
    <row r="209" spans="1:74" s="428" customFormat="1" x14ac:dyDescent="0.25">
      <c r="A209" s="345" t="s">
        <v>8498</v>
      </c>
      <c r="B209" s="373"/>
      <c r="C209" s="719">
        <v>41997</v>
      </c>
      <c r="D209" s="373"/>
      <c r="E209" s="346">
        <v>1920.22</v>
      </c>
      <c r="F209" s="373"/>
      <c r="G209" s="347">
        <v>29.385899999999999</v>
      </c>
      <c r="H209" s="374"/>
      <c r="I209" s="348">
        <v>9.01</v>
      </c>
      <c r="J209" s="348">
        <v>7</v>
      </c>
      <c r="K209" s="843">
        <v>6.73</v>
      </c>
      <c r="L209" s="348">
        <v>6.91</v>
      </c>
      <c r="M209" s="362"/>
      <c r="N209" s="350">
        <v>-32.1419</v>
      </c>
      <c r="O209" s="348">
        <v>-6.6622000000000003</v>
      </c>
      <c r="P209" s="348">
        <v>3.6579000000000002</v>
      </c>
      <c r="Q209" s="348">
        <v>-8.1721000000000004</v>
      </c>
      <c r="R209" s="348">
        <v>-8.5243000000000002</v>
      </c>
      <c r="S209" s="348">
        <v>5.45</v>
      </c>
      <c r="T209" s="348">
        <v>2.5448</v>
      </c>
      <c r="U209" s="354">
        <v>3.9270999999999998</v>
      </c>
      <c r="V209" s="348">
        <v>3.5684999999999998</v>
      </c>
      <c r="W209" s="348">
        <v>6.0160999999999998</v>
      </c>
      <c r="X209" s="348">
        <v>7.0221</v>
      </c>
      <c r="Y209" s="375">
        <v>5.6093000000000002</v>
      </c>
      <c r="Z209" s="348">
        <v>6.2694000000000001</v>
      </c>
      <c r="AA209" s="348">
        <v>-0.5101</v>
      </c>
      <c r="AB209" s="348">
        <v>7.5437000000000003</v>
      </c>
      <c r="AC209" s="348">
        <v>3.3917999999999999</v>
      </c>
      <c r="AD209" s="348">
        <v>3.9382000000000001</v>
      </c>
      <c r="AE209" s="348">
        <v>1.8765000000000001</v>
      </c>
      <c r="AF209" s="348">
        <v>6.9227999999999996</v>
      </c>
      <c r="AG209" s="569"/>
      <c r="AH209" s="346">
        <v>135</v>
      </c>
      <c r="AI209" s="346">
        <v>156</v>
      </c>
      <c r="AJ209" s="346">
        <v>126</v>
      </c>
      <c r="AK209" s="346">
        <v>157</v>
      </c>
      <c r="AL209" s="346">
        <v>158</v>
      </c>
      <c r="AM209" s="346">
        <v>125</v>
      </c>
      <c r="AN209" s="346">
        <v>153</v>
      </c>
      <c r="AO209" s="572">
        <v>150</v>
      </c>
      <c r="AP209" s="346">
        <v>148</v>
      </c>
      <c r="AQ209" s="346">
        <v>96</v>
      </c>
      <c r="AR209" s="346">
        <v>85</v>
      </c>
      <c r="AS209" s="346">
        <v>16</v>
      </c>
      <c r="AT209" s="346">
        <v>9</v>
      </c>
      <c r="AU209" s="346">
        <v>157</v>
      </c>
      <c r="AV209" s="346">
        <v>45</v>
      </c>
      <c r="AW209" s="346">
        <v>153</v>
      </c>
      <c r="AX209" s="346">
        <v>149</v>
      </c>
      <c r="AY209" s="346">
        <v>152</v>
      </c>
      <c r="AZ209" s="584"/>
      <c r="BA209" s="467">
        <v>99.94</v>
      </c>
      <c r="BB209" s="348" t="s">
        <v>430</v>
      </c>
      <c r="BC209" s="348" t="s">
        <v>430</v>
      </c>
      <c r="BD209" s="348" t="s">
        <v>430</v>
      </c>
      <c r="BE209" s="375" t="s">
        <v>430</v>
      </c>
      <c r="BF209" s="375">
        <v>0.06</v>
      </c>
      <c r="BG209" s="374"/>
      <c r="BH209" s="594">
        <v>0.06</v>
      </c>
      <c r="BI209" s="348" t="s">
        <v>430</v>
      </c>
      <c r="BJ209" s="348" t="s">
        <v>430</v>
      </c>
      <c r="BK209" s="348" t="s">
        <v>430</v>
      </c>
      <c r="BL209" s="348" t="s">
        <v>430</v>
      </c>
      <c r="BM209" s="375">
        <v>99.94</v>
      </c>
      <c r="BN209" s="375" t="s">
        <v>430</v>
      </c>
      <c r="BO209" s="375" t="s">
        <v>430</v>
      </c>
      <c r="BP209" s="375" t="s">
        <v>430</v>
      </c>
      <c r="BQ209" s="375" t="s">
        <v>430</v>
      </c>
      <c r="BR209" s="374"/>
      <c r="BS209" s="468" t="s">
        <v>430</v>
      </c>
      <c r="BT209" s="348" t="s">
        <v>430</v>
      </c>
      <c r="BU209" s="374"/>
      <c r="BV209" s="430" t="s">
        <v>555</v>
      </c>
    </row>
    <row r="210" spans="1:74" s="428" customFormat="1" x14ac:dyDescent="0.25">
      <c r="A210" s="345" t="s">
        <v>8499</v>
      </c>
      <c r="B210" s="373"/>
      <c r="C210" s="719">
        <v>45378</v>
      </c>
      <c r="D210" s="373"/>
      <c r="E210" s="346">
        <v>1726.95</v>
      </c>
      <c r="F210" s="373"/>
      <c r="G210" s="347">
        <v>1144.0425</v>
      </c>
      <c r="H210" s="374"/>
      <c r="I210" s="348">
        <v>2.7000000000000001E-3</v>
      </c>
      <c r="J210" s="348">
        <v>5.0598000000000001</v>
      </c>
      <c r="K210" s="348" t="s">
        <v>430</v>
      </c>
      <c r="L210" s="348">
        <v>0</v>
      </c>
      <c r="M210" s="362"/>
      <c r="N210" s="350">
        <v>4.3235999999999999</v>
      </c>
      <c r="O210" s="348">
        <v>4.3182</v>
      </c>
      <c r="P210" s="348">
        <v>4.1768999999999998</v>
      </c>
      <c r="Q210" s="348">
        <v>4.4047999999999998</v>
      </c>
      <c r="R210" s="348">
        <v>4.5944000000000003</v>
      </c>
      <c r="S210" s="348">
        <v>4.7988</v>
      </c>
      <c r="T210" s="348">
        <v>4.8566000000000003</v>
      </c>
      <c r="U210" s="354">
        <v>4.8563999999999998</v>
      </c>
      <c r="V210" s="348">
        <v>4.9535999999999998</v>
      </c>
      <c r="W210" s="348">
        <v>5.4048999999999996</v>
      </c>
      <c r="X210" s="348" t="s">
        <v>430</v>
      </c>
      <c r="Y210" s="375" t="s">
        <v>430</v>
      </c>
      <c r="Z210" s="348" t="s">
        <v>430</v>
      </c>
      <c r="AA210" s="348">
        <v>4.7533000000000003</v>
      </c>
      <c r="AB210" s="348">
        <v>4.8273000000000001</v>
      </c>
      <c r="AC210" s="348">
        <v>4.8379000000000003</v>
      </c>
      <c r="AD210" s="348">
        <v>4.9298000000000002</v>
      </c>
      <c r="AE210" s="348">
        <v>4.2530000000000001</v>
      </c>
      <c r="AF210" s="348">
        <v>5.5739999999999998</v>
      </c>
      <c r="AG210" s="569"/>
      <c r="AH210" s="346">
        <v>58</v>
      </c>
      <c r="AI210" s="346">
        <v>75</v>
      </c>
      <c r="AJ210" s="346">
        <v>113</v>
      </c>
      <c r="AK210" s="346">
        <v>94</v>
      </c>
      <c r="AL210" s="346">
        <v>59</v>
      </c>
      <c r="AM210" s="346">
        <v>151</v>
      </c>
      <c r="AN210" s="346">
        <v>105</v>
      </c>
      <c r="AO210" s="572">
        <v>115</v>
      </c>
      <c r="AP210" s="346">
        <v>123</v>
      </c>
      <c r="AQ210" s="346">
        <v>104</v>
      </c>
      <c r="AR210" s="346" t="s">
        <v>430</v>
      </c>
      <c r="AS210" s="346" t="s">
        <v>430</v>
      </c>
      <c r="AT210" s="346" t="s">
        <v>430</v>
      </c>
      <c r="AU210" s="346">
        <v>79</v>
      </c>
      <c r="AV210" s="346">
        <v>151</v>
      </c>
      <c r="AW210" s="346">
        <v>114</v>
      </c>
      <c r="AX210" s="346">
        <v>122</v>
      </c>
      <c r="AY210" s="346">
        <v>123</v>
      </c>
      <c r="AZ210" s="584"/>
      <c r="BA210" s="467" t="s">
        <v>430</v>
      </c>
      <c r="BB210" s="348" t="s">
        <v>430</v>
      </c>
      <c r="BC210" s="348" t="s">
        <v>430</v>
      </c>
      <c r="BD210" s="348" t="s">
        <v>430</v>
      </c>
      <c r="BE210" s="375" t="s">
        <v>430</v>
      </c>
      <c r="BF210" s="375">
        <v>100</v>
      </c>
      <c r="BG210" s="374"/>
      <c r="BH210" s="594">
        <v>100</v>
      </c>
      <c r="BI210" s="348" t="s">
        <v>430</v>
      </c>
      <c r="BJ210" s="348" t="s">
        <v>430</v>
      </c>
      <c r="BK210" s="348" t="s">
        <v>430</v>
      </c>
      <c r="BL210" s="348" t="s">
        <v>430</v>
      </c>
      <c r="BM210" s="375" t="s">
        <v>430</v>
      </c>
      <c r="BN210" s="375" t="s">
        <v>430</v>
      </c>
      <c r="BO210" s="375" t="s">
        <v>430</v>
      </c>
      <c r="BP210" s="375" t="s">
        <v>430</v>
      </c>
      <c r="BQ210" s="375" t="s">
        <v>430</v>
      </c>
      <c r="BR210" s="374"/>
      <c r="BS210" s="468" t="s">
        <v>430</v>
      </c>
      <c r="BT210" s="348" t="s">
        <v>430</v>
      </c>
      <c r="BU210" s="374"/>
      <c r="BV210" s="430" t="s">
        <v>555</v>
      </c>
    </row>
    <row r="211" spans="1:74" s="428" customFormat="1" x14ac:dyDescent="0.25">
      <c r="A211" s="345" t="s">
        <v>8500</v>
      </c>
      <c r="B211" s="373"/>
      <c r="C211" s="719">
        <v>45779</v>
      </c>
      <c r="D211" s="373"/>
      <c r="E211" s="346">
        <v>1809.41</v>
      </c>
      <c r="F211" s="373"/>
      <c r="G211" s="347">
        <v>10.757</v>
      </c>
      <c r="H211" s="374"/>
      <c r="I211" s="348" t="s">
        <v>430</v>
      </c>
      <c r="J211" s="348" t="s">
        <v>430</v>
      </c>
      <c r="K211" s="348" t="s">
        <v>430</v>
      </c>
      <c r="L211" s="348" t="s">
        <v>430</v>
      </c>
      <c r="M211" s="362"/>
      <c r="N211" s="350">
        <v>36.002800000000001</v>
      </c>
      <c r="O211" s="348">
        <v>11.0944</v>
      </c>
      <c r="P211" s="348">
        <v>9.5668000000000006</v>
      </c>
      <c r="Q211" s="348">
        <v>8.5593000000000004</v>
      </c>
      <c r="R211" s="348">
        <v>3.3039000000000001</v>
      </c>
      <c r="S211" s="348">
        <v>6.4010999999999996</v>
      </c>
      <c r="T211" s="348">
        <v>5.9840999999999998</v>
      </c>
      <c r="U211" s="354">
        <v>5.5749000000000004</v>
      </c>
      <c r="V211" s="348">
        <v>5.8103999999999996</v>
      </c>
      <c r="W211" s="348" t="s">
        <v>430</v>
      </c>
      <c r="X211" s="348" t="s">
        <v>430</v>
      </c>
      <c r="Y211" s="375" t="s">
        <v>430</v>
      </c>
      <c r="Z211" s="348" t="s">
        <v>430</v>
      </c>
      <c r="AA211" s="348">
        <v>5.1124999999999998</v>
      </c>
      <c r="AB211" s="348">
        <v>6.5807000000000002</v>
      </c>
      <c r="AC211" s="348">
        <v>5.6341000000000001</v>
      </c>
      <c r="AD211" s="348">
        <v>5.8025000000000002</v>
      </c>
      <c r="AE211" s="348">
        <v>12.0855</v>
      </c>
      <c r="AF211" s="348">
        <v>5.5167000000000002</v>
      </c>
      <c r="AG211" s="569"/>
      <c r="AH211" s="346">
        <v>4</v>
      </c>
      <c r="AI211" s="346">
        <v>11</v>
      </c>
      <c r="AJ211" s="346">
        <v>19</v>
      </c>
      <c r="AK211" s="346">
        <v>26</v>
      </c>
      <c r="AL211" s="346">
        <v>93</v>
      </c>
      <c r="AM211" s="346">
        <v>79</v>
      </c>
      <c r="AN211" s="346">
        <v>36</v>
      </c>
      <c r="AO211" s="572">
        <v>55</v>
      </c>
      <c r="AP211" s="346">
        <v>54</v>
      </c>
      <c r="AQ211" s="346" t="s">
        <v>430</v>
      </c>
      <c r="AR211" s="346" t="s">
        <v>430</v>
      </c>
      <c r="AS211" s="346" t="s">
        <v>430</v>
      </c>
      <c r="AT211" s="346" t="s">
        <v>430</v>
      </c>
      <c r="AU211" s="346">
        <v>61</v>
      </c>
      <c r="AV211" s="346">
        <v>89</v>
      </c>
      <c r="AW211" s="346">
        <v>54</v>
      </c>
      <c r="AX211" s="346">
        <v>43</v>
      </c>
      <c r="AY211" s="346">
        <v>25</v>
      </c>
      <c r="AZ211" s="584"/>
      <c r="BA211" s="467" t="s">
        <v>430</v>
      </c>
      <c r="BB211" s="348">
        <v>99.05</v>
      </c>
      <c r="BC211" s="348" t="s">
        <v>430</v>
      </c>
      <c r="BD211" s="348" t="s">
        <v>430</v>
      </c>
      <c r="BE211" s="375" t="s">
        <v>430</v>
      </c>
      <c r="BF211" s="375">
        <v>0.95</v>
      </c>
      <c r="BG211" s="374"/>
      <c r="BH211" s="594">
        <v>0.95</v>
      </c>
      <c r="BI211" s="348" t="s">
        <v>430</v>
      </c>
      <c r="BJ211" s="348" t="s">
        <v>430</v>
      </c>
      <c r="BK211" s="348" t="s">
        <v>430</v>
      </c>
      <c r="BL211" s="348" t="s">
        <v>430</v>
      </c>
      <c r="BM211" s="375" t="s">
        <v>430</v>
      </c>
      <c r="BN211" s="375" t="s">
        <v>430</v>
      </c>
      <c r="BO211" s="375" t="s">
        <v>430</v>
      </c>
      <c r="BP211" s="375">
        <v>99.05</v>
      </c>
      <c r="BQ211" s="375" t="s">
        <v>430</v>
      </c>
      <c r="BR211" s="374"/>
      <c r="BS211" s="468" t="s">
        <v>430</v>
      </c>
      <c r="BT211" s="348" t="s">
        <v>430</v>
      </c>
      <c r="BU211" s="374"/>
      <c r="BV211" s="430" t="s">
        <v>555</v>
      </c>
    </row>
    <row r="212" spans="1:74" s="428" customFormat="1" x14ac:dyDescent="0.25">
      <c r="A212" s="345" t="s">
        <v>8501</v>
      </c>
      <c r="B212" s="373"/>
      <c r="C212" s="719">
        <v>44838</v>
      </c>
      <c r="D212" s="373"/>
      <c r="E212" s="346">
        <v>1892.08</v>
      </c>
      <c r="F212" s="373"/>
      <c r="G212" s="347">
        <v>13.215999999999999</v>
      </c>
      <c r="H212" s="374"/>
      <c r="I212" s="843">
        <v>1</v>
      </c>
      <c r="J212" s="843">
        <v>6.21</v>
      </c>
      <c r="K212" s="843">
        <v>0.93</v>
      </c>
      <c r="L212" s="843">
        <v>0.96</v>
      </c>
      <c r="M212" s="362"/>
      <c r="N212" s="350">
        <v>13.5379</v>
      </c>
      <c r="O212" s="348">
        <v>8.8442000000000007</v>
      </c>
      <c r="P212" s="348">
        <v>7.9424000000000001</v>
      </c>
      <c r="Q212" s="348">
        <v>5.7335000000000003</v>
      </c>
      <c r="R212" s="348">
        <v>4.8486000000000002</v>
      </c>
      <c r="S212" s="348">
        <v>7.5217999999999998</v>
      </c>
      <c r="T212" s="348">
        <v>5.8582999999999998</v>
      </c>
      <c r="U212" s="354">
        <v>5.8954000000000004</v>
      </c>
      <c r="V212" s="348">
        <v>6.0980999999999996</v>
      </c>
      <c r="W212" s="348">
        <v>7.0656999999999996</v>
      </c>
      <c r="X212" s="348">
        <v>7.4328000000000003</v>
      </c>
      <c r="Y212" s="375" t="s">
        <v>430</v>
      </c>
      <c r="Z212" s="348" t="s">
        <v>430</v>
      </c>
      <c r="AA212" s="348">
        <v>6.5271999999999997</v>
      </c>
      <c r="AB212" s="348">
        <v>6.2956000000000003</v>
      </c>
      <c r="AC212" s="348">
        <v>5.8912000000000004</v>
      </c>
      <c r="AD212" s="348">
        <v>6.0377000000000001</v>
      </c>
      <c r="AE212" s="348">
        <v>8.4152000000000005</v>
      </c>
      <c r="AF212" s="348">
        <v>7.3395000000000001</v>
      </c>
      <c r="AG212" s="569"/>
      <c r="AH212" s="346">
        <v>21</v>
      </c>
      <c r="AI212" s="346">
        <v>21</v>
      </c>
      <c r="AJ212" s="346">
        <v>37</v>
      </c>
      <c r="AK212" s="346">
        <v>66</v>
      </c>
      <c r="AL212" s="346">
        <v>47</v>
      </c>
      <c r="AM212" s="346">
        <v>27</v>
      </c>
      <c r="AN212" s="346">
        <v>41</v>
      </c>
      <c r="AO212" s="572">
        <v>34</v>
      </c>
      <c r="AP212" s="346">
        <v>25</v>
      </c>
      <c r="AQ212" s="346">
        <v>14</v>
      </c>
      <c r="AR212" s="346">
        <v>25</v>
      </c>
      <c r="AS212" s="346" t="s">
        <v>430</v>
      </c>
      <c r="AT212" s="346" t="s">
        <v>430</v>
      </c>
      <c r="AU212" s="346">
        <v>26</v>
      </c>
      <c r="AV212" s="346">
        <v>107</v>
      </c>
      <c r="AW212" s="346">
        <v>41</v>
      </c>
      <c r="AX212" s="346">
        <v>29</v>
      </c>
      <c r="AY212" s="346">
        <v>67</v>
      </c>
      <c r="AZ212" s="584"/>
      <c r="BA212" s="467">
        <v>96.33</v>
      </c>
      <c r="BB212" s="348" t="s">
        <v>430</v>
      </c>
      <c r="BC212" s="348" t="s">
        <v>430</v>
      </c>
      <c r="BD212" s="348" t="s">
        <v>430</v>
      </c>
      <c r="BE212" s="375" t="s">
        <v>430</v>
      </c>
      <c r="BF212" s="375">
        <v>3.67</v>
      </c>
      <c r="BG212" s="374"/>
      <c r="BH212" s="594">
        <v>3.67</v>
      </c>
      <c r="BI212" s="348" t="s">
        <v>430</v>
      </c>
      <c r="BJ212" s="348" t="s">
        <v>430</v>
      </c>
      <c r="BK212" s="348" t="s">
        <v>430</v>
      </c>
      <c r="BL212" s="348" t="s">
        <v>430</v>
      </c>
      <c r="BM212" s="375">
        <v>96.33</v>
      </c>
      <c r="BN212" s="375" t="s">
        <v>430</v>
      </c>
      <c r="BO212" s="375" t="s">
        <v>430</v>
      </c>
      <c r="BP212" s="375" t="s">
        <v>430</v>
      </c>
      <c r="BQ212" s="375" t="s">
        <v>430</v>
      </c>
      <c r="BR212" s="374"/>
      <c r="BS212" s="468" t="s">
        <v>430</v>
      </c>
      <c r="BT212" s="348" t="s">
        <v>430</v>
      </c>
      <c r="BU212" s="374"/>
      <c r="BV212" s="430" t="s">
        <v>8304</v>
      </c>
    </row>
    <row r="213" spans="1:74" s="428" customFormat="1" x14ac:dyDescent="0.25">
      <c r="A213" s="345" t="s">
        <v>8502</v>
      </c>
      <c r="B213" s="373"/>
      <c r="C213" s="719">
        <v>38243</v>
      </c>
      <c r="D213" s="373"/>
      <c r="E213" s="346">
        <v>1797.86</v>
      </c>
      <c r="F213" s="373"/>
      <c r="G213" s="347">
        <v>46.8172</v>
      </c>
      <c r="H213" s="374"/>
      <c r="I213" s="843">
        <v>3.84</v>
      </c>
      <c r="J213" s="843">
        <v>7.12</v>
      </c>
      <c r="K213" s="843">
        <v>2.42</v>
      </c>
      <c r="L213" s="843">
        <v>2.56</v>
      </c>
      <c r="M213" s="362"/>
      <c r="N213" s="350">
        <v>31.289899999999999</v>
      </c>
      <c r="O213" s="348">
        <v>10.690300000000001</v>
      </c>
      <c r="P213" s="348">
        <v>10.1549</v>
      </c>
      <c r="Q213" s="348">
        <v>9.5631000000000004</v>
      </c>
      <c r="R213" s="348">
        <v>3.2456</v>
      </c>
      <c r="S213" s="348">
        <v>6.3750999999999998</v>
      </c>
      <c r="T213" s="348">
        <v>6.5235000000000003</v>
      </c>
      <c r="U213" s="354">
        <v>5.9763000000000002</v>
      </c>
      <c r="V213" s="348">
        <v>5.98</v>
      </c>
      <c r="W213" s="348">
        <v>6.8091999999999997</v>
      </c>
      <c r="X213" s="348">
        <v>7.0819999999999999</v>
      </c>
      <c r="Y213" s="375">
        <v>5.9156000000000004</v>
      </c>
      <c r="Z213" s="348">
        <v>6.7195999999999998</v>
      </c>
      <c r="AA213" s="348">
        <v>4.6496000000000004</v>
      </c>
      <c r="AB213" s="348">
        <v>6.9229000000000003</v>
      </c>
      <c r="AC213" s="348">
        <v>6.0427</v>
      </c>
      <c r="AD213" s="348">
        <v>6.0324999999999998</v>
      </c>
      <c r="AE213" s="348">
        <v>11.5045</v>
      </c>
      <c r="AF213" s="348">
        <v>7.2667999999999999</v>
      </c>
      <c r="AG213" s="569"/>
      <c r="AH213" s="346">
        <v>7</v>
      </c>
      <c r="AI213" s="346">
        <v>14</v>
      </c>
      <c r="AJ213" s="346">
        <v>17</v>
      </c>
      <c r="AK213" s="346">
        <v>12</v>
      </c>
      <c r="AL213" s="346">
        <v>94</v>
      </c>
      <c r="AM213" s="346">
        <v>80</v>
      </c>
      <c r="AN213" s="346">
        <v>24</v>
      </c>
      <c r="AO213" s="572">
        <v>31</v>
      </c>
      <c r="AP213" s="346">
        <v>37</v>
      </c>
      <c r="AQ213" s="346">
        <v>52</v>
      </c>
      <c r="AR213" s="346">
        <v>75</v>
      </c>
      <c r="AS213" s="346">
        <v>12</v>
      </c>
      <c r="AT213" s="346">
        <v>6</v>
      </c>
      <c r="AU213" s="346">
        <v>85</v>
      </c>
      <c r="AV213" s="346">
        <v>68</v>
      </c>
      <c r="AW213" s="346">
        <v>27</v>
      </c>
      <c r="AX213" s="346">
        <v>30</v>
      </c>
      <c r="AY213" s="346">
        <v>28</v>
      </c>
      <c r="AZ213" s="584"/>
      <c r="BA213" s="467" t="s">
        <v>430</v>
      </c>
      <c r="BB213" s="348">
        <v>99.67</v>
      </c>
      <c r="BC213" s="348" t="s">
        <v>430</v>
      </c>
      <c r="BD213" s="348" t="s">
        <v>430</v>
      </c>
      <c r="BE213" s="375" t="s">
        <v>430</v>
      </c>
      <c r="BF213" s="375">
        <v>0.33</v>
      </c>
      <c r="BG213" s="374"/>
      <c r="BH213" s="594">
        <v>0.33</v>
      </c>
      <c r="BI213" s="348" t="s">
        <v>430</v>
      </c>
      <c r="BJ213" s="348" t="s">
        <v>430</v>
      </c>
      <c r="BK213" s="348" t="s">
        <v>430</v>
      </c>
      <c r="BL213" s="348" t="s">
        <v>430</v>
      </c>
      <c r="BM213" s="375" t="s">
        <v>430</v>
      </c>
      <c r="BN213" s="375" t="s">
        <v>430</v>
      </c>
      <c r="BO213" s="375" t="s">
        <v>430</v>
      </c>
      <c r="BP213" s="375">
        <v>99.67</v>
      </c>
      <c r="BQ213" s="375" t="s">
        <v>430</v>
      </c>
      <c r="BR213" s="374"/>
      <c r="BS213" s="468" t="s">
        <v>430</v>
      </c>
      <c r="BT213" s="348" t="s">
        <v>430</v>
      </c>
      <c r="BU213" s="374"/>
      <c r="BV213" s="430" t="s">
        <v>555</v>
      </c>
    </row>
    <row r="214" spans="1:74" s="428" customFormat="1" x14ac:dyDescent="0.25">
      <c r="A214" s="345" t="s">
        <v>8503</v>
      </c>
      <c r="B214" s="373"/>
      <c r="C214" s="719">
        <v>44651</v>
      </c>
      <c r="D214" s="373"/>
      <c r="E214" s="346">
        <v>1750.83</v>
      </c>
      <c r="F214" s="373"/>
      <c r="G214" s="347">
        <v>13.2758</v>
      </c>
      <c r="H214" s="374"/>
      <c r="I214" s="348">
        <v>1.45068</v>
      </c>
      <c r="J214" s="348">
        <v>6.47</v>
      </c>
      <c r="K214" s="843">
        <v>1.41</v>
      </c>
      <c r="L214" s="348">
        <v>1.3726</v>
      </c>
      <c r="M214" s="362"/>
      <c r="N214" s="350">
        <v>10.4506</v>
      </c>
      <c r="O214" s="348">
        <v>5.6847000000000003</v>
      </c>
      <c r="P214" s="348">
        <v>5.0716000000000001</v>
      </c>
      <c r="Q214" s="348">
        <v>4.702</v>
      </c>
      <c r="R214" s="348">
        <v>3.835</v>
      </c>
      <c r="S214" s="348">
        <v>6.7317</v>
      </c>
      <c r="T214" s="348">
        <v>4.8415999999999997</v>
      </c>
      <c r="U214" s="354">
        <v>5.1679000000000004</v>
      </c>
      <c r="V214" s="348">
        <v>5.8052000000000001</v>
      </c>
      <c r="W214" s="348">
        <v>6.8948999999999998</v>
      </c>
      <c r="X214" s="348">
        <v>7.3517999999999999</v>
      </c>
      <c r="Y214" s="375" t="s">
        <v>430</v>
      </c>
      <c r="Z214" s="348" t="s">
        <v>430</v>
      </c>
      <c r="AA214" s="348">
        <v>5.1845999999999997</v>
      </c>
      <c r="AB214" s="348">
        <v>6.4626999999999999</v>
      </c>
      <c r="AC214" s="348">
        <v>5.0909000000000004</v>
      </c>
      <c r="AD214" s="348">
        <v>5.5797999999999996</v>
      </c>
      <c r="AE214" s="348">
        <v>6.9691999999999998</v>
      </c>
      <c r="AF214" s="348">
        <v>6.5757000000000003</v>
      </c>
      <c r="AG214" s="569"/>
      <c r="AH214" s="346">
        <v>31</v>
      </c>
      <c r="AI214" s="346">
        <v>50</v>
      </c>
      <c r="AJ214" s="346">
        <v>90</v>
      </c>
      <c r="AK214" s="346">
        <v>86</v>
      </c>
      <c r="AL214" s="346">
        <v>87</v>
      </c>
      <c r="AM214" s="346">
        <v>59</v>
      </c>
      <c r="AN214" s="346">
        <v>106</v>
      </c>
      <c r="AO214" s="572">
        <v>91</v>
      </c>
      <c r="AP214" s="346">
        <v>57</v>
      </c>
      <c r="AQ214" s="346">
        <v>35</v>
      </c>
      <c r="AR214" s="346">
        <v>43</v>
      </c>
      <c r="AS214" s="346" t="s">
        <v>430</v>
      </c>
      <c r="AT214" s="346" t="s">
        <v>430</v>
      </c>
      <c r="AU214" s="346">
        <v>57</v>
      </c>
      <c r="AV214" s="346">
        <v>96</v>
      </c>
      <c r="AW214" s="346">
        <v>92</v>
      </c>
      <c r="AX214" s="346">
        <v>67</v>
      </c>
      <c r="AY214" s="346">
        <v>86</v>
      </c>
      <c r="AZ214" s="584"/>
      <c r="BA214" s="467">
        <v>99.27</v>
      </c>
      <c r="BB214" s="348" t="s">
        <v>430</v>
      </c>
      <c r="BC214" s="348" t="s">
        <v>430</v>
      </c>
      <c r="BD214" s="348" t="s">
        <v>430</v>
      </c>
      <c r="BE214" s="375" t="s">
        <v>430</v>
      </c>
      <c r="BF214" s="375">
        <v>0.73</v>
      </c>
      <c r="BG214" s="374"/>
      <c r="BH214" s="594">
        <v>0.73</v>
      </c>
      <c r="BI214" s="348" t="s">
        <v>430</v>
      </c>
      <c r="BJ214" s="348" t="s">
        <v>430</v>
      </c>
      <c r="BK214" s="348" t="s">
        <v>430</v>
      </c>
      <c r="BL214" s="348" t="s">
        <v>430</v>
      </c>
      <c r="BM214" s="375">
        <v>99.27</v>
      </c>
      <c r="BN214" s="375" t="s">
        <v>430</v>
      </c>
      <c r="BO214" s="375" t="s">
        <v>430</v>
      </c>
      <c r="BP214" s="375" t="s">
        <v>430</v>
      </c>
      <c r="BQ214" s="375" t="s">
        <v>430</v>
      </c>
      <c r="BR214" s="374"/>
      <c r="BS214" s="468" t="s">
        <v>430</v>
      </c>
      <c r="BT214" s="348" t="s">
        <v>430</v>
      </c>
      <c r="BU214" s="374"/>
      <c r="BV214" s="430" t="s">
        <v>555</v>
      </c>
    </row>
    <row r="215" spans="1:74" s="428" customFormat="1" x14ac:dyDescent="0.25">
      <c r="A215" s="345" t="s">
        <v>8504</v>
      </c>
      <c r="B215" s="373"/>
      <c r="C215" s="719">
        <v>44615</v>
      </c>
      <c r="D215" s="373"/>
      <c r="E215" s="346">
        <v>1706.97</v>
      </c>
      <c r="F215" s="373"/>
      <c r="G215" s="347">
        <v>13.1777</v>
      </c>
      <c r="H215" s="374"/>
      <c r="I215" s="843">
        <v>0.75</v>
      </c>
      <c r="J215" s="843">
        <v>5.9888500000000002</v>
      </c>
      <c r="K215" s="843">
        <v>0.71</v>
      </c>
      <c r="L215" s="843">
        <v>0.73</v>
      </c>
      <c r="M215" s="362"/>
      <c r="N215" s="350">
        <v>11.914199999999999</v>
      </c>
      <c r="O215" s="348">
        <v>7.6680000000000001</v>
      </c>
      <c r="P215" s="348">
        <v>7.8068</v>
      </c>
      <c r="Q215" s="348">
        <v>6.2073</v>
      </c>
      <c r="R215" s="348">
        <v>5.4485999999999999</v>
      </c>
      <c r="S215" s="348">
        <v>6.6269999999999998</v>
      </c>
      <c r="T215" s="348">
        <v>5.8136000000000001</v>
      </c>
      <c r="U215" s="354">
        <v>5.9055999999999997</v>
      </c>
      <c r="V215" s="348">
        <v>6.1715999999999998</v>
      </c>
      <c r="W215" s="348">
        <v>7.0744999999999996</v>
      </c>
      <c r="X215" s="348">
        <v>7.4413</v>
      </c>
      <c r="Y215" s="375" t="s">
        <v>430</v>
      </c>
      <c r="Z215" s="348" t="s">
        <v>430</v>
      </c>
      <c r="AA215" s="348">
        <v>5.3728999999999996</v>
      </c>
      <c r="AB215" s="348">
        <v>6.3053999999999997</v>
      </c>
      <c r="AC215" s="348">
        <v>6.0075000000000003</v>
      </c>
      <c r="AD215" s="348">
        <v>6.1595000000000004</v>
      </c>
      <c r="AE215" s="348">
        <v>7.8277000000000001</v>
      </c>
      <c r="AF215" s="348">
        <v>6.2552000000000003</v>
      </c>
      <c r="AG215" s="569"/>
      <c r="AH215" s="346">
        <v>27</v>
      </c>
      <c r="AI215" s="346">
        <v>29</v>
      </c>
      <c r="AJ215" s="346">
        <v>41</v>
      </c>
      <c r="AK215" s="346">
        <v>58</v>
      </c>
      <c r="AL215" s="346">
        <v>31</v>
      </c>
      <c r="AM215" s="346">
        <v>67</v>
      </c>
      <c r="AN215" s="346">
        <v>43</v>
      </c>
      <c r="AO215" s="572">
        <v>33</v>
      </c>
      <c r="AP215" s="346">
        <v>20</v>
      </c>
      <c r="AQ215" s="346">
        <v>12</v>
      </c>
      <c r="AR215" s="346">
        <v>23</v>
      </c>
      <c r="AS215" s="346" t="s">
        <v>430</v>
      </c>
      <c r="AT215" s="346" t="s">
        <v>430</v>
      </c>
      <c r="AU215" s="346">
        <v>49</v>
      </c>
      <c r="AV215" s="346">
        <v>106</v>
      </c>
      <c r="AW215" s="346">
        <v>32</v>
      </c>
      <c r="AX215" s="346">
        <v>19</v>
      </c>
      <c r="AY215" s="346">
        <v>77</v>
      </c>
      <c r="AZ215" s="584"/>
      <c r="BA215" s="467">
        <v>96.6</v>
      </c>
      <c r="BB215" s="348" t="s">
        <v>430</v>
      </c>
      <c r="BC215" s="348" t="s">
        <v>430</v>
      </c>
      <c r="BD215" s="348" t="s">
        <v>430</v>
      </c>
      <c r="BE215" s="375" t="s">
        <v>430</v>
      </c>
      <c r="BF215" s="375">
        <v>3.4</v>
      </c>
      <c r="BG215" s="374"/>
      <c r="BH215" s="594">
        <v>3.4</v>
      </c>
      <c r="BI215" s="348" t="s">
        <v>430</v>
      </c>
      <c r="BJ215" s="348" t="s">
        <v>430</v>
      </c>
      <c r="BK215" s="348" t="s">
        <v>430</v>
      </c>
      <c r="BL215" s="348" t="s">
        <v>430</v>
      </c>
      <c r="BM215" s="375">
        <v>96.6</v>
      </c>
      <c r="BN215" s="375" t="s">
        <v>430</v>
      </c>
      <c r="BO215" s="375" t="s">
        <v>430</v>
      </c>
      <c r="BP215" s="375" t="s">
        <v>430</v>
      </c>
      <c r="BQ215" s="375" t="s">
        <v>430</v>
      </c>
      <c r="BR215" s="374"/>
      <c r="BS215" s="468" t="s">
        <v>430</v>
      </c>
      <c r="BT215" s="348" t="s">
        <v>430</v>
      </c>
      <c r="BU215" s="374"/>
      <c r="BV215" s="430" t="s">
        <v>555</v>
      </c>
    </row>
    <row r="216" spans="1:74" s="428" customFormat="1" x14ac:dyDescent="0.25">
      <c r="A216" s="345" t="s">
        <v>8505</v>
      </c>
      <c r="B216" s="373"/>
      <c r="C216" s="719">
        <v>44641</v>
      </c>
      <c r="D216" s="373"/>
      <c r="E216" s="346">
        <v>1644.4</v>
      </c>
      <c r="F216" s="373"/>
      <c r="G216" s="347">
        <v>13.297700000000001</v>
      </c>
      <c r="H216" s="374"/>
      <c r="I216" s="348">
        <v>1.4259999999999999</v>
      </c>
      <c r="J216" s="348">
        <v>6.2881</v>
      </c>
      <c r="K216" s="843">
        <v>1.38</v>
      </c>
      <c r="L216" s="348">
        <v>1.3427</v>
      </c>
      <c r="M216" s="362"/>
      <c r="N216" s="350">
        <v>3.2940999999999998</v>
      </c>
      <c r="O216" s="348">
        <v>3.2031999999999998</v>
      </c>
      <c r="P216" s="348">
        <v>3.1387999999999998</v>
      </c>
      <c r="Q216" s="348">
        <v>4.2023999999999999</v>
      </c>
      <c r="R216" s="348">
        <v>3.4009999999999998</v>
      </c>
      <c r="S216" s="348">
        <v>6.6341000000000001</v>
      </c>
      <c r="T216" s="348">
        <v>4.7973999999999997</v>
      </c>
      <c r="U216" s="354">
        <v>5.1288</v>
      </c>
      <c r="V216" s="348">
        <v>5.7134999999999998</v>
      </c>
      <c r="W216" s="348">
        <v>6.9200999999999997</v>
      </c>
      <c r="X216" s="348">
        <v>7.3834</v>
      </c>
      <c r="Y216" s="375" t="s">
        <v>430</v>
      </c>
      <c r="Z216" s="348" t="s">
        <v>430</v>
      </c>
      <c r="AA216" s="348">
        <v>4.9621000000000004</v>
      </c>
      <c r="AB216" s="348">
        <v>6.3056000000000001</v>
      </c>
      <c r="AC216" s="348">
        <v>5.0949999999999998</v>
      </c>
      <c r="AD216" s="348">
        <v>5.5427999999999997</v>
      </c>
      <c r="AE216" s="348">
        <v>5.3878000000000004</v>
      </c>
      <c r="AF216" s="348">
        <v>6.5734000000000004</v>
      </c>
      <c r="AG216" s="569"/>
      <c r="AH216" s="346">
        <v>66</v>
      </c>
      <c r="AI216" s="346">
        <v>87</v>
      </c>
      <c r="AJ216" s="346">
        <v>138</v>
      </c>
      <c r="AK216" s="346">
        <v>101</v>
      </c>
      <c r="AL216" s="346">
        <v>92</v>
      </c>
      <c r="AM216" s="346">
        <v>66</v>
      </c>
      <c r="AN216" s="346">
        <v>109</v>
      </c>
      <c r="AO216" s="572">
        <v>93</v>
      </c>
      <c r="AP216" s="346">
        <v>62</v>
      </c>
      <c r="AQ216" s="346">
        <v>27</v>
      </c>
      <c r="AR216" s="346">
        <v>35</v>
      </c>
      <c r="AS216" s="346" t="s">
        <v>430</v>
      </c>
      <c r="AT216" s="346" t="s">
        <v>430</v>
      </c>
      <c r="AU216" s="346">
        <v>66</v>
      </c>
      <c r="AV216" s="346">
        <v>105</v>
      </c>
      <c r="AW216" s="346">
        <v>90</v>
      </c>
      <c r="AX216" s="346">
        <v>71</v>
      </c>
      <c r="AY216" s="346">
        <v>103</v>
      </c>
      <c r="AZ216" s="584"/>
      <c r="BA216" s="467">
        <v>98.8</v>
      </c>
      <c r="BB216" s="348" t="s">
        <v>430</v>
      </c>
      <c r="BC216" s="348" t="s">
        <v>430</v>
      </c>
      <c r="BD216" s="348" t="s">
        <v>430</v>
      </c>
      <c r="BE216" s="375" t="s">
        <v>430</v>
      </c>
      <c r="BF216" s="375">
        <v>1.2</v>
      </c>
      <c r="BG216" s="374"/>
      <c r="BH216" s="594">
        <v>1.2</v>
      </c>
      <c r="BI216" s="348" t="s">
        <v>430</v>
      </c>
      <c r="BJ216" s="348" t="s">
        <v>430</v>
      </c>
      <c r="BK216" s="348" t="s">
        <v>430</v>
      </c>
      <c r="BL216" s="348" t="s">
        <v>430</v>
      </c>
      <c r="BM216" s="375">
        <v>98.8</v>
      </c>
      <c r="BN216" s="375" t="s">
        <v>430</v>
      </c>
      <c r="BO216" s="375" t="s">
        <v>430</v>
      </c>
      <c r="BP216" s="375" t="s">
        <v>430</v>
      </c>
      <c r="BQ216" s="375" t="s">
        <v>430</v>
      </c>
      <c r="BR216" s="374"/>
      <c r="BS216" s="468" t="s">
        <v>430</v>
      </c>
      <c r="BT216" s="348" t="s">
        <v>430</v>
      </c>
      <c r="BU216" s="374"/>
      <c r="BV216" s="430" t="s">
        <v>555</v>
      </c>
    </row>
    <row r="217" spans="1:74" s="428" customFormat="1" x14ac:dyDescent="0.25">
      <c r="A217" s="345" t="s">
        <v>8506</v>
      </c>
      <c r="B217" s="373"/>
      <c r="C217" s="719">
        <v>41872</v>
      </c>
      <c r="D217" s="373"/>
      <c r="E217" s="346">
        <v>1620.93</v>
      </c>
      <c r="F217" s="373"/>
      <c r="G217" s="347">
        <v>22.498100000000001</v>
      </c>
      <c r="H217" s="374"/>
      <c r="I217" s="348">
        <v>3.3290999999999999</v>
      </c>
      <c r="J217" s="348">
        <v>7.0663</v>
      </c>
      <c r="K217" s="843">
        <v>0</v>
      </c>
      <c r="L217" s="348">
        <v>2.1533000000000002</v>
      </c>
      <c r="M217" s="362"/>
      <c r="N217" s="350" t="s">
        <v>430</v>
      </c>
      <c r="O217" s="348">
        <v>3.9756</v>
      </c>
      <c r="P217" s="348">
        <v>6.5235000000000003</v>
      </c>
      <c r="Q217" s="348">
        <v>6.8053999999999997</v>
      </c>
      <c r="R217" s="348">
        <v>0.11899999999999999</v>
      </c>
      <c r="S217" s="348">
        <v>5.6608000000000001</v>
      </c>
      <c r="T217" s="348">
        <v>5.1165000000000003</v>
      </c>
      <c r="U217" s="354">
        <v>4.8170999999999999</v>
      </c>
      <c r="V217" s="348">
        <v>4.9997999999999996</v>
      </c>
      <c r="W217" s="348">
        <v>6.5860000000000003</v>
      </c>
      <c r="X217" s="348">
        <v>9.2439</v>
      </c>
      <c r="Y217" s="375">
        <v>5.2420999999999998</v>
      </c>
      <c r="Z217" s="348">
        <v>7.6147999999999998</v>
      </c>
      <c r="AA217" s="348">
        <v>3.1959</v>
      </c>
      <c r="AB217" s="348">
        <v>6.4507000000000003</v>
      </c>
      <c r="AC217" s="348">
        <v>4.7397999999999998</v>
      </c>
      <c r="AD217" s="348">
        <v>4.9412000000000003</v>
      </c>
      <c r="AE217" s="348">
        <v>12.186199999999999</v>
      </c>
      <c r="AF217" s="348">
        <v>6.9543999999999997</v>
      </c>
      <c r="AG217" s="569"/>
      <c r="AH217" s="346" t="s">
        <v>430</v>
      </c>
      <c r="AI217" s="346">
        <v>82</v>
      </c>
      <c r="AJ217" s="346">
        <v>55</v>
      </c>
      <c r="AK217" s="346">
        <v>53</v>
      </c>
      <c r="AL217" s="346">
        <v>122</v>
      </c>
      <c r="AM217" s="346">
        <v>113</v>
      </c>
      <c r="AN217" s="346">
        <v>83</v>
      </c>
      <c r="AO217" s="572">
        <v>117</v>
      </c>
      <c r="AP217" s="346">
        <v>119</v>
      </c>
      <c r="AQ217" s="346">
        <v>77</v>
      </c>
      <c r="AR217" s="346">
        <v>2</v>
      </c>
      <c r="AS217" s="346">
        <v>20</v>
      </c>
      <c r="AT217" s="346">
        <v>3</v>
      </c>
      <c r="AU217" s="346">
        <v>129</v>
      </c>
      <c r="AV217" s="346">
        <v>98</v>
      </c>
      <c r="AW217" s="346">
        <v>118</v>
      </c>
      <c r="AX217" s="346">
        <v>121</v>
      </c>
      <c r="AY217" s="346">
        <v>23</v>
      </c>
      <c r="AZ217" s="584"/>
      <c r="BA217" s="467" t="s">
        <v>430</v>
      </c>
      <c r="BB217" s="348">
        <v>99.69</v>
      </c>
      <c r="BC217" s="348" t="s">
        <v>430</v>
      </c>
      <c r="BD217" s="348" t="s">
        <v>430</v>
      </c>
      <c r="BE217" s="375" t="s">
        <v>430</v>
      </c>
      <c r="BF217" s="375">
        <v>0.31</v>
      </c>
      <c r="BG217" s="374"/>
      <c r="BH217" s="594">
        <v>0.31</v>
      </c>
      <c r="BI217" s="348" t="s">
        <v>430</v>
      </c>
      <c r="BJ217" s="348" t="s">
        <v>430</v>
      </c>
      <c r="BK217" s="348" t="s">
        <v>430</v>
      </c>
      <c r="BL217" s="348" t="s">
        <v>430</v>
      </c>
      <c r="BM217" s="375" t="s">
        <v>430</v>
      </c>
      <c r="BN217" s="375" t="s">
        <v>430</v>
      </c>
      <c r="BO217" s="375" t="s">
        <v>430</v>
      </c>
      <c r="BP217" s="375">
        <v>99.69</v>
      </c>
      <c r="BQ217" s="375" t="s">
        <v>430</v>
      </c>
      <c r="BR217" s="374"/>
      <c r="BS217" s="468" t="s">
        <v>430</v>
      </c>
      <c r="BT217" s="348" t="s">
        <v>430</v>
      </c>
      <c r="BU217" s="374"/>
      <c r="BV217" s="430" t="s">
        <v>555</v>
      </c>
    </row>
    <row r="218" spans="1:74" s="428" customFormat="1" x14ac:dyDescent="0.25">
      <c r="A218" s="345" t="s">
        <v>8507</v>
      </c>
      <c r="B218" s="373"/>
      <c r="C218" s="719">
        <v>44644</v>
      </c>
      <c r="D218" s="373"/>
      <c r="E218" s="346">
        <v>1443.55</v>
      </c>
      <c r="F218" s="373"/>
      <c r="G218" s="347">
        <v>13.224600000000001</v>
      </c>
      <c r="H218" s="374"/>
      <c r="I218" s="843">
        <v>1</v>
      </c>
      <c r="J218" s="843">
        <v>6.24</v>
      </c>
      <c r="K218" s="843">
        <v>0.93</v>
      </c>
      <c r="L218" s="843">
        <v>0.96</v>
      </c>
      <c r="M218" s="362"/>
      <c r="N218" s="350">
        <v>14.633900000000001</v>
      </c>
      <c r="O218" s="348">
        <v>9.2070000000000007</v>
      </c>
      <c r="P218" s="348">
        <v>8.4513999999999996</v>
      </c>
      <c r="Q218" s="348">
        <v>6.0465999999999998</v>
      </c>
      <c r="R218" s="348">
        <v>5.016</v>
      </c>
      <c r="S218" s="348">
        <v>7.7724000000000002</v>
      </c>
      <c r="T218" s="348">
        <v>5.9943</v>
      </c>
      <c r="U218" s="354">
        <v>5.9825999999999997</v>
      </c>
      <c r="V218" s="348">
        <v>6.1875999999999998</v>
      </c>
      <c r="W218" s="348">
        <v>7.1256000000000004</v>
      </c>
      <c r="X218" s="348">
        <v>7.4889000000000001</v>
      </c>
      <c r="Y218" s="375" t="s">
        <v>430</v>
      </c>
      <c r="Z218" s="348" t="s">
        <v>430</v>
      </c>
      <c r="AA218" s="348">
        <v>6.7275</v>
      </c>
      <c r="AB218" s="348">
        <v>6.4633000000000003</v>
      </c>
      <c r="AC218" s="348">
        <v>6.0160999999999998</v>
      </c>
      <c r="AD218" s="348">
        <v>6.1364000000000001</v>
      </c>
      <c r="AE218" s="348">
        <v>8.8811999999999998</v>
      </c>
      <c r="AF218" s="348">
        <v>6.4545000000000003</v>
      </c>
      <c r="AG218" s="569"/>
      <c r="AH218" s="346">
        <v>20</v>
      </c>
      <c r="AI218" s="346">
        <v>19</v>
      </c>
      <c r="AJ218" s="346">
        <v>30</v>
      </c>
      <c r="AK218" s="346">
        <v>62</v>
      </c>
      <c r="AL218" s="346">
        <v>42</v>
      </c>
      <c r="AM218" s="346">
        <v>16</v>
      </c>
      <c r="AN218" s="346">
        <v>35</v>
      </c>
      <c r="AO218" s="572">
        <v>27</v>
      </c>
      <c r="AP218" s="346">
        <v>19</v>
      </c>
      <c r="AQ218" s="346">
        <v>8</v>
      </c>
      <c r="AR218" s="346">
        <v>19</v>
      </c>
      <c r="AS218" s="346" t="s">
        <v>430</v>
      </c>
      <c r="AT218" s="346" t="s">
        <v>430</v>
      </c>
      <c r="AU218" s="346">
        <v>20</v>
      </c>
      <c r="AV218" s="346">
        <v>95</v>
      </c>
      <c r="AW218" s="346">
        <v>31</v>
      </c>
      <c r="AX218" s="346">
        <v>21</v>
      </c>
      <c r="AY218" s="346">
        <v>57</v>
      </c>
      <c r="AZ218" s="584"/>
      <c r="BA218" s="467">
        <v>97.93</v>
      </c>
      <c r="BB218" s="348" t="s">
        <v>430</v>
      </c>
      <c r="BC218" s="348" t="s">
        <v>430</v>
      </c>
      <c r="BD218" s="348" t="s">
        <v>430</v>
      </c>
      <c r="BE218" s="375" t="s">
        <v>430</v>
      </c>
      <c r="BF218" s="375">
        <v>2.0699999999999998</v>
      </c>
      <c r="BG218" s="374"/>
      <c r="BH218" s="594">
        <v>2.0699999999999998</v>
      </c>
      <c r="BI218" s="348" t="s">
        <v>430</v>
      </c>
      <c r="BJ218" s="348" t="s">
        <v>430</v>
      </c>
      <c r="BK218" s="348" t="s">
        <v>430</v>
      </c>
      <c r="BL218" s="348" t="s">
        <v>430</v>
      </c>
      <c r="BM218" s="375">
        <v>97.93</v>
      </c>
      <c r="BN218" s="375" t="s">
        <v>430</v>
      </c>
      <c r="BO218" s="375" t="s">
        <v>430</v>
      </c>
      <c r="BP218" s="375" t="s">
        <v>430</v>
      </c>
      <c r="BQ218" s="375" t="s">
        <v>430</v>
      </c>
      <c r="BR218" s="374"/>
      <c r="BS218" s="468" t="s">
        <v>430</v>
      </c>
      <c r="BT218" s="348" t="s">
        <v>430</v>
      </c>
      <c r="BU218" s="374"/>
      <c r="BV218" s="430" t="s">
        <v>555</v>
      </c>
    </row>
    <row r="219" spans="1:74" s="428" customFormat="1" x14ac:dyDescent="0.25">
      <c r="A219" s="345" t="s">
        <v>8508</v>
      </c>
      <c r="B219" s="373"/>
      <c r="C219" s="719">
        <v>44649</v>
      </c>
      <c r="D219" s="373"/>
      <c r="E219" s="346">
        <v>1324.67</v>
      </c>
      <c r="F219" s="373"/>
      <c r="G219" s="347">
        <v>13.0862</v>
      </c>
      <c r="H219" s="374"/>
      <c r="I219" s="843">
        <v>0.53</v>
      </c>
      <c r="J219" s="843">
        <v>6.3</v>
      </c>
      <c r="K219" s="843">
        <v>0.5</v>
      </c>
      <c r="L219" s="843">
        <v>0.52</v>
      </c>
      <c r="M219" s="362"/>
      <c r="N219" s="350">
        <v>2.7894000000000001</v>
      </c>
      <c r="O219" s="348">
        <v>3.9060999999999999</v>
      </c>
      <c r="P219" s="348">
        <v>5.3448000000000002</v>
      </c>
      <c r="Q219" s="348">
        <v>7.2922000000000002</v>
      </c>
      <c r="R219" s="348">
        <v>5.9866000000000001</v>
      </c>
      <c r="S219" s="348">
        <v>6.5864000000000003</v>
      </c>
      <c r="T219" s="348">
        <v>6.0805999999999996</v>
      </c>
      <c r="U219" s="354">
        <v>5.9364999999999997</v>
      </c>
      <c r="V219" s="348">
        <v>6.0865</v>
      </c>
      <c r="W219" s="348">
        <v>7.0355999999999996</v>
      </c>
      <c r="X219" s="348">
        <v>7.2458</v>
      </c>
      <c r="Y219" s="375" t="s">
        <v>430</v>
      </c>
      <c r="Z219" s="348" t="s">
        <v>430</v>
      </c>
      <c r="AA219" s="348">
        <v>5.8505000000000003</v>
      </c>
      <c r="AB219" s="348">
        <v>6.4413</v>
      </c>
      <c r="AC219" s="348">
        <v>6.0274000000000001</v>
      </c>
      <c r="AD219" s="348">
        <v>6.0766</v>
      </c>
      <c r="AE219" s="348">
        <v>8.3867999999999991</v>
      </c>
      <c r="AF219" s="348">
        <v>6.2237999999999998</v>
      </c>
      <c r="AG219" s="569"/>
      <c r="AH219" s="346">
        <v>69</v>
      </c>
      <c r="AI219" s="346">
        <v>84</v>
      </c>
      <c r="AJ219" s="346">
        <v>78</v>
      </c>
      <c r="AK219" s="346">
        <v>50</v>
      </c>
      <c r="AL219" s="346">
        <v>27</v>
      </c>
      <c r="AM219" s="346">
        <v>69</v>
      </c>
      <c r="AN219" s="346">
        <v>34</v>
      </c>
      <c r="AO219" s="572">
        <v>32</v>
      </c>
      <c r="AP219" s="346">
        <v>27</v>
      </c>
      <c r="AQ219" s="346">
        <v>15</v>
      </c>
      <c r="AR219" s="346">
        <v>62</v>
      </c>
      <c r="AS219" s="346" t="s">
        <v>430</v>
      </c>
      <c r="AT219" s="346" t="s">
        <v>430</v>
      </c>
      <c r="AU219" s="346">
        <v>36</v>
      </c>
      <c r="AV219" s="346">
        <v>100</v>
      </c>
      <c r="AW219" s="346">
        <v>29</v>
      </c>
      <c r="AX219" s="346">
        <v>25</v>
      </c>
      <c r="AY219" s="346">
        <v>68</v>
      </c>
      <c r="AZ219" s="584"/>
      <c r="BA219" s="467">
        <v>60.16</v>
      </c>
      <c r="BB219" s="348">
        <v>34.15</v>
      </c>
      <c r="BC219" s="348" t="s">
        <v>430</v>
      </c>
      <c r="BD219" s="348" t="s">
        <v>430</v>
      </c>
      <c r="BE219" s="375" t="s">
        <v>430</v>
      </c>
      <c r="BF219" s="375">
        <v>5.68</v>
      </c>
      <c r="BG219" s="374"/>
      <c r="BH219" s="594">
        <v>5.68</v>
      </c>
      <c r="BI219" s="348">
        <v>3.29</v>
      </c>
      <c r="BJ219" s="348" t="s">
        <v>430</v>
      </c>
      <c r="BK219" s="348">
        <v>30.86</v>
      </c>
      <c r="BL219" s="348" t="s">
        <v>430</v>
      </c>
      <c r="BM219" s="375">
        <v>60.16</v>
      </c>
      <c r="BN219" s="375" t="s">
        <v>430</v>
      </c>
      <c r="BO219" s="375" t="s">
        <v>430</v>
      </c>
      <c r="BP219" s="375" t="s">
        <v>430</v>
      </c>
      <c r="BQ219" s="375" t="s">
        <v>430</v>
      </c>
      <c r="BR219" s="374"/>
      <c r="BS219" s="468" t="s">
        <v>430</v>
      </c>
      <c r="BT219" s="348" t="s">
        <v>430</v>
      </c>
      <c r="BU219" s="374"/>
      <c r="BV219" s="430" t="s">
        <v>430</v>
      </c>
    </row>
    <row r="220" spans="1:74" s="428" customFormat="1" x14ac:dyDescent="0.25">
      <c r="A220" s="345" t="s">
        <v>8509</v>
      </c>
      <c r="B220" s="373"/>
      <c r="C220" s="719">
        <v>45728</v>
      </c>
      <c r="D220" s="373"/>
      <c r="E220" s="346">
        <v>1072.32</v>
      </c>
      <c r="F220" s="373"/>
      <c r="G220" s="347">
        <v>1078.8705</v>
      </c>
      <c r="H220" s="374"/>
      <c r="I220" s="843">
        <v>8.1899999999999994E-3</v>
      </c>
      <c r="J220" s="843">
        <v>5.19</v>
      </c>
      <c r="K220" s="843">
        <v>5.1799999999999997E-3</v>
      </c>
      <c r="L220" s="843">
        <v>5.45E-3</v>
      </c>
      <c r="M220" s="362"/>
      <c r="N220" s="350">
        <v>4.3851000000000004</v>
      </c>
      <c r="O220" s="348">
        <v>4.3952</v>
      </c>
      <c r="P220" s="348">
        <v>4.3268000000000004</v>
      </c>
      <c r="Q220" s="348">
        <v>4.5240999999999998</v>
      </c>
      <c r="R220" s="348">
        <v>4.6826999999999996</v>
      </c>
      <c r="S220" s="348">
        <v>4.8788999999999998</v>
      </c>
      <c r="T220" s="348">
        <v>4.9196</v>
      </c>
      <c r="U220" s="354">
        <v>4.9219999999999997</v>
      </c>
      <c r="V220" s="348">
        <v>5.0209999999999999</v>
      </c>
      <c r="W220" s="348" t="s">
        <v>430</v>
      </c>
      <c r="X220" s="348" t="s">
        <v>430</v>
      </c>
      <c r="Y220" s="375" t="s">
        <v>430</v>
      </c>
      <c r="Z220" s="348" t="s">
        <v>430</v>
      </c>
      <c r="AA220" s="348">
        <v>4.8342000000000001</v>
      </c>
      <c r="AB220" s="348">
        <v>4.899</v>
      </c>
      <c r="AC220" s="348">
        <v>4.9040999999999997</v>
      </c>
      <c r="AD220" s="348">
        <v>4.9969999999999999</v>
      </c>
      <c r="AE220" s="348">
        <v>4.3956</v>
      </c>
      <c r="AF220" s="348">
        <v>5.1961000000000004</v>
      </c>
      <c r="AG220" s="569"/>
      <c r="AH220" s="346">
        <v>55</v>
      </c>
      <c r="AI220" s="346">
        <v>68</v>
      </c>
      <c r="AJ220" s="346">
        <v>104</v>
      </c>
      <c r="AK220" s="346">
        <v>89</v>
      </c>
      <c r="AL220" s="346">
        <v>52</v>
      </c>
      <c r="AM220" s="346">
        <v>145</v>
      </c>
      <c r="AN220" s="346">
        <v>97</v>
      </c>
      <c r="AO220" s="572">
        <v>110</v>
      </c>
      <c r="AP220" s="346">
        <v>116</v>
      </c>
      <c r="AQ220" s="346" t="s">
        <v>430</v>
      </c>
      <c r="AR220" s="346" t="s">
        <v>430</v>
      </c>
      <c r="AS220" s="346" t="s">
        <v>430</v>
      </c>
      <c r="AT220" s="346" t="s">
        <v>430</v>
      </c>
      <c r="AU220" s="346">
        <v>71</v>
      </c>
      <c r="AV220" s="346">
        <v>145</v>
      </c>
      <c r="AW220" s="346">
        <v>108</v>
      </c>
      <c r="AX220" s="346">
        <v>114</v>
      </c>
      <c r="AY220" s="346">
        <v>117</v>
      </c>
      <c r="AZ220" s="584"/>
      <c r="BA220" s="467" t="s">
        <v>430</v>
      </c>
      <c r="BB220" s="348" t="s">
        <v>430</v>
      </c>
      <c r="BC220" s="348" t="s">
        <v>430</v>
      </c>
      <c r="BD220" s="348" t="s">
        <v>430</v>
      </c>
      <c r="BE220" s="375" t="s">
        <v>430</v>
      </c>
      <c r="BF220" s="375">
        <v>100</v>
      </c>
      <c r="BG220" s="374"/>
      <c r="BH220" s="594">
        <v>100</v>
      </c>
      <c r="BI220" s="348" t="s">
        <v>430</v>
      </c>
      <c r="BJ220" s="348" t="s">
        <v>430</v>
      </c>
      <c r="BK220" s="348" t="s">
        <v>430</v>
      </c>
      <c r="BL220" s="348" t="s">
        <v>430</v>
      </c>
      <c r="BM220" s="375" t="s">
        <v>430</v>
      </c>
      <c r="BN220" s="375" t="s">
        <v>430</v>
      </c>
      <c r="BO220" s="375" t="s">
        <v>430</v>
      </c>
      <c r="BP220" s="375" t="s">
        <v>430</v>
      </c>
      <c r="BQ220" s="375" t="s">
        <v>430</v>
      </c>
      <c r="BR220" s="374"/>
      <c r="BS220" s="468" t="s">
        <v>430</v>
      </c>
      <c r="BT220" s="348" t="s">
        <v>430</v>
      </c>
      <c r="BU220" s="374"/>
      <c r="BV220" s="430" t="s">
        <v>555</v>
      </c>
    </row>
    <row r="221" spans="1:74" s="428" customFormat="1" x14ac:dyDescent="0.25">
      <c r="A221" s="345" t="s">
        <v>8510</v>
      </c>
      <c r="B221" s="373"/>
      <c r="C221" s="719">
        <v>45737</v>
      </c>
      <c r="D221" s="373"/>
      <c r="E221" s="346">
        <v>1229.1500000000001</v>
      </c>
      <c r="F221" s="373"/>
      <c r="G221" s="347">
        <v>11.042</v>
      </c>
      <c r="H221" s="374"/>
      <c r="I221" s="843">
        <v>0.6</v>
      </c>
      <c r="J221" s="843">
        <v>7.16</v>
      </c>
      <c r="K221" s="843">
        <v>0.57999999999999996</v>
      </c>
      <c r="L221" s="843">
        <v>0.59</v>
      </c>
      <c r="M221" s="362"/>
      <c r="N221" s="350">
        <v>-11.565799999999999</v>
      </c>
      <c r="O221" s="348">
        <v>-0.33050000000000002</v>
      </c>
      <c r="P221" s="348">
        <v>5.1050000000000004</v>
      </c>
      <c r="Q221" s="348">
        <v>9.0269999999999992</v>
      </c>
      <c r="R221" s="348">
        <v>7.1231</v>
      </c>
      <c r="S221" s="348">
        <v>8.0839999999999996</v>
      </c>
      <c r="T221" s="348">
        <v>6.8967000000000001</v>
      </c>
      <c r="U221" s="354">
        <v>6.3075999999999999</v>
      </c>
      <c r="V221" s="348">
        <v>6.2896000000000001</v>
      </c>
      <c r="W221" s="348" t="s">
        <v>430</v>
      </c>
      <c r="X221" s="348" t="s">
        <v>430</v>
      </c>
      <c r="Y221" s="375" t="s">
        <v>430</v>
      </c>
      <c r="Z221" s="348" t="s">
        <v>430</v>
      </c>
      <c r="AA221" s="348">
        <v>6.8871000000000002</v>
      </c>
      <c r="AB221" s="348">
        <v>7.4644000000000004</v>
      </c>
      <c r="AC221" s="348">
        <v>6.3396999999999997</v>
      </c>
      <c r="AD221" s="348">
        <v>6.2583000000000002</v>
      </c>
      <c r="AE221" s="348">
        <v>10.010199999999999</v>
      </c>
      <c r="AF221" s="348">
        <v>6.9560000000000004</v>
      </c>
      <c r="AG221" s="569"/>
      <c r="AH221" s="346">
        <v>109</v>
      </c>
      <c r="AI221" s="346">
        <v>118</v>
      </c>
      <c r="AJ221" s="346">
        <v>88</v>
      </c>
      <c r="AK221" s="346">
        <v>18</v>
      </c>
      <c r="AL221" s="346">
        <v>10</v>
      </c>
      <c r="AM221" s="346">
        <v>9</v>
      </c>
      <c r="AN221" s="346">
        <v>15</v>
      </c>
      <c r="AO221" s="572">
        <v>15</v>
      </c>
      <c r="AP221" s="346">
        <v>14</v>
      </c>
      <c r="AQ221" s="346" t="s">
        <v>430</v>
      </c>
      <c r="AR221" s="346" t="s">
        <v>430</v>
      </c>
      <c r="AS221" s="346" t="s">
        <v>430</v>
      </c>
      <c r="AT221" s="346" t="s">
        <v>430</v>
      </c>
      <c r="AU221" s="346">
        <v>16</v>
      </c>
      <c r="AV221" s="346">
        <v>51</v>
      </c>
      <c r="AW221" s="346">
        <v>13</v>
      </c>
      <c r="AX221" s="346">
        <v>17</v>
      </c>
      <c r="AY221" s="346">
        <v>44</v>
      </c>
      <c r="AZ221" s="584"/>
      <c r="BA221" s="467" t="s">
        <v>430</v>
      </c>
      <c r="BB221" s="348">
        <v>99.04</v>
      </c>
      <c r="BC221" s="348" t="s">
        <v>430</v>
      </c>
      <c r="BD221" s="348" t="s">
        <v>430</v>
      </c>
      <c r="BE221" s="375" t="s">
        <v>430</v>
      </c>
      <c r="BF221" s="375">
        <v>0.96</v>
      </c>
      <c r="BG221" s="374"/>
      <c r="BH221" s="594">
        <v>0.96</v>
      </c>
      <c r="BI221" s="348">
        <v>39.46</v>
      </c>
      <c r="BJ221" s="348">
        <v>42.1</v>
      </c>
      <c r="BK221" s="348">
        <v>17.48</v>
      </c>
      <c r="BL221" s="348" t="s">
        <v>430</v>
      </c>
      <c r="BM221" s="375" t="s">
        <v>430</v>
      </c>
      <c r="BN221" s="375" t="s">
        <v>430</v>
      </c>
      <c r="BO221" s="375" t="s">
        <v>430</v>
      </c>
      <c r="BP221" s="375" t="s">
        <v>430</v>
      </c>
      <c r="BQ221" s="375" t="s">
        <v>430</v>
      </c>
      <c r="BR221" s="374"/>
      <c r="BS221" s="468">
        <v>14.0449187014045</v>
      </c>
      <c r="BT221" s="348">
        <v>21.802465942180302</v>
      </c>
      <c r="BU221" s="374"/>
      <c r="BV221" s="430" t="s">
        <v>555</v>
      </c>
    </row>
    <row r="222" spans="1:74" s="428" customFormat="1" x14ac:dyDescent="0.25">
      <c r="A222" s="345" t="s">
        <v>8511</v>
      </c>
      <c r="B222" s="373"/>
      <c r="C222" s="719">
        <v>45603</v>
      </c>
      <c r="D222" s="373"/>
      <c r="E222" s="841">
        <v>1140.78</v>
      </c>
      <c r="F222" s="373"/>
      <c r="G222" s="347">
        <v>1102.5219999999999</v>
      </c>
      <c r="H222" s="374"/>
      <c r="I222" s="348">
        <v>2.7399999999999998E-3</v>
      </c>
      <c r="J222" s="348">
        <v>4.72</v>
      </c>
      <c r="K222" s="348">
        <v>0</v>
      </c>
      <c r="L222" s="348">
        <v>0</v>
      </c>
      <c r="M222" s="362"/>
      <c r="N222" s="350">
        <v>4.4169</v>
      </c>
      <c r="O222" s="348">
        <v>4.3704000000000001</v>
      </c>
      <c r="P222" s="348">
        <v>4.2732000000000001</v>
      </c>
      <c r="Q222" s="348">
        <v>4.4314</v>
      </c>
      <c r="R222" s="348">
        <v>4.6407999999999996</v>
      </c>
      <c r="S222" s="348">
        <v>4.8658999999999999</v>
      </c>
      <c r="T222" s="348">
        <v>4.9199000000000002</v>
      </c>
      <c r="U222" s="354">
        <v>4.9241999999999999</v>
      </c>
      <c r="V222" s="348">
        <v>5.0339</v>
      </c>
      <c r="W222" s="348" t="s">
        <v>430</v>
      </c>
      <c r="X222" s="348" t="s">
        <v>430</v>
      </c>
      <c r="Y222" s="375" t="s">
        <v>430</v>
      </c>
      <c r="Z222" s="348" t="s">
        <v>430</v>
      </c>
      <c r="AA222" s="348">
        <v>4.8113000000000001</v>
      </c>
      <c r="AB222" s="348">
        <v>4.8998999999999997</v>
      </c>
      <c r="AC222" s="348">
        <v>4.9043999999999999</v>
      </c>
      <c r="AD222" s="348">
        <v>5.0099</v>
      </c>
      <c r="AE222" s="348">
        <v>4.2935999999999996</v>
      </c>
      <c r="AF222" s="348">
        <v>5.4442000000000004</v>
      </c>
      <c r="AG222" s="569"/>
      <c r="AH222" s="346">
        <v>52</v>
      </c>
      <c r="AI222" s="346">
        <v>70</v>
      </c>
      <c r="AJ222" s="346">
        <v>106</v>
      </c>
      <c r="AK222" s="346">
        <v>92</v>
      </c>
      <c r="AL222" s="346">
        <v>54</v>
      </c>
      <c r="AM222" s="346">
        <v>148</v>
      </c>
      <c r="AN222" s="346">
        <v>96</v>
      </c>
      <c r="AO222" s="572">
        <v>109</v>
      </c>
      <c r="AP222" s="346">
        <v>115</v>
      </c>
      <c r="AQ222" s="346" t="s">
        <v>430</v>
      </c>
      <c r="AR222" s="346" t="s">
        <v>430</v>
      </c>
      <c r="AS222" s="346" t="s">
        <v>430</v>
      </c>
      <c r="AT222" s="346" t="s">
        <v>430</v>
      </c>
      <c r="AU222" s="346">
        <v>75</v>
      </c>
      <c r="AV222" s="346">
        <v>144</v>
      </c>
      <c r="AW222" s="346">
        <v>107</v>
      </c>
      <c r="AX222" s="346">
        <v>110</v>
      </c>
      <c r="AY222" s="346">
        <v>119</v>
      </c>
      <c r="AZ222" s="584"/>
      <c r="BA222" s="467" t="s">
        <v>430</v>
      </c>
      <c r="BB222" s="348" t="s">
        <v>430</v>
      </c>
      <c r="BC222" s="348" t="s">
        <v>430</v>
      </c>
      <c r="BD222" s="348" t="s">
        <v>430</v>
      </c>
      <c r="BE222" s="375" t="s">
        <v>430</v>
      </c>
      <c r="BF222" s="375">
        <v>100</v>
      </c>
      <c r="BG222" s="374"/>
      <c r="BH222" s="594">
        <v>100</v>
      </c>
      <c r="BI222" s="348" t="s">
        <v>430</v>
      </c>
      <c r="BJ222" s="348" t="s">
        <v>430</v>
      </c>
      <c r="BK222" s="348" t="s">
        <v>430</v>
      </c>
      <c r="BL222" s="348" t="s">
        <v>430</v>
      </c>
      <c r="BM222" s="375" t="s">
        <v>430</v>
      </c>
      <c r="BN222" s="375" t="s">
        <v>430</v>
      </c>
      <c r="BO222" s="375" t="s">
        <v>430</v>
      </c>
      <c r="BP222" s="375" t="s">
        <v>430</v>
      </c>
      <c r="BQ222" s="375" t="s">
        <v>430</v>
      </c>
      <c r="BR222" s="374"/>
      <c r="BS222" s="468" t="s">
        <v>430</v>
      </c>
      <c r="BT222" s="348" t="s">
        <v>430</v>
      </c>
      <c r="BU222" s="374"/>
      <c r="BV222" s="430" t="s">
        <v>555</v>
      </c>
    </row>
    <row r="223" spans="1:74" s="428" customFormat="1" x14ac:dyDescent="0.25">
      <c r="A223" s="345" t="s">
        <v>4696</v>
      </c>
      <c r="B223" s="373"/>
      <c r="C223" s="719">
        <v>46133</v>
      </c>
      <c r="D223" s="373"/>
      <c r="E223" s="346">
        <v>1240.3399999999999</v>
      </c>
      <c r="F223" s="373"/>
      <c r="G223" s="347">
        <v>10.2753</v>
      </c>
      <c r="H223" s="374"/>
      <c r="I223" s="348" t="s">
        <v>430</v>
      </c>
      <c r="J223" s="348" t="s">
        <v>430</v>
      </c>
      <c r="K223" s="348" t="s">
        <v>430</v>
      </c>
      <c r="L223" s="348" t="s">
        <v>430</v>
      </c>
      <c r="M223" s="362"/>
      <c r="N223" s="350">
        <v>-3.907</v>
      </c>
      <c r="O223" s="348">
        <v>1.0658000000000001</v>
      </c>
      <c r="P223" s="348">
        <v>3.7578999999999998</v>
      </c>
      <c r="Q223" s="348">
        <v>7.7873000000000001</v>
      </c>
      <c r="R223" s="348">
        <v>7.1127000000000002</v>
      </c>
      <c r="S223" s="348">
        <v>7.7630999999999997</v>
      </c>
      <c r="T223" s="348" t="s">
        <v>430</v>
      </c>
      <c r="U223" s="354" t="s">
        <v>430</v>
      </c>
      <c r="V223" s="348" t="s">
        <v>430</v>
      </c>
      <c r="W223" s="348" t="s">
        <v>430</v>
      </c>
      <c r="X223" s="348" t="s">
        <v>430</v>
      </c>
      <c r="Y223" s="375" t="s">
        <v>430</v>
      </c>
      <c r="Z223" s="348" t="s">
        <v>430</v>
      </c>
      <c r="AA223" s="348">
        <v>7.1546000000000003</v>
      </c>
      <c r="AB223" s="348" t="s">
        <v>430</v>
      </c>
      <c r="AC223" s="348" t="s">
        <v>430</v>
      </c>
      <c r="AD223" s="348" t="s">
        <v>430</v>
      </c>
      <c r="AE223" s="348">
        <v>7.8315999999999999</v>
      </c>
      <c r="AF223" s="348">
        <v>7.0763999999999996</v>
      </c>
      <c r="AG223" s="569"/>
      <c r="AH223" s="346">
        <v>86</v>
      </c>
      <c r="AI223" s="346">
        <v>109</v>
      </c>
      <c r="AJ223" s="346">
        <v>124</v>
      </c>
      <c r="AK223" s="346">
        <v>44</v>
      </c>
      <c r="AL223" s="346">
        <v>13</v>
      </c>
      <c r="AM223" s="346">
        <v>17</v>
      </c>
      <c r="AN223" s="346" t="s">
        <v>430</v>
      </c>
      <c r="AO223" s="572" t="s">
        <v>430</v>
      </c>
      <c r="AP223" s="346" t="s">
        <v>430</v>
      </c>
      <c r="AQ223" s="346" t="s">
        <v>430</v>
      </c>
      <c r="AR223" s="346" t="s">
        <v>430</v>
      </c>
      <c r="AS223" s="346" t="s">
        <v>430</v>
      </c>
      <c r="AT223" s="346" t="s">
        <v>430</v>
      </c>
      <c r="AU223" s="346">
        <v>2</v>
      </c>
      <c r="AV223" s="346" t="s">
        <v>430</v>
      </c>
      <c r="AW223" s="346" t="s">
        <v>430</v>
      </c>
      <c r="AX223" s="346" t="s">
        <v>430</v>
      </c>
      <c r="AY223" s="346">
        <v>75</v>
      </c>
      <c r="AZ223" s="584"/>
      <c r="BA223" s="467" t="s">
        <v>430</v>
      </c>
      <c r="BB223" s="348">
        <v>98.8</v>
      </c>
      <c r="BC223" s="348" t="s">
        <v>430</v>
      </c>
      <c r="BD223" s="348" t="s">
        <v>430</v>
      </c>
      <c r="BE223" s="375" t="s">
        <v>430</v>
      </c>
      <c r="BF223" s="375">
        <v>1.2</v>
      </c>
      <c r="BG223" s="374"/>
      <c r="BH223" s="594">
        <v>1.2</v>
      </c>
      <c r="BI223" s="348">
        <v>45.05</v>
      </c>
      <c r="BJ223" s="348">
        <v>11.27</v>
      </c>
      <c r="BK223" s="348">
        <v>42.48</v>
      </c>
      <c r="BL223" s="348" t="s">
        <v>430</v>
      </c>
      <c r="BM223" s="375" t="s">
        <v>430</v>
      </c>
      <c r="BN223" s="375" t="s">
        <v>430</v>
      </c>
      <c r="BO223" s="375" t="s">
        <v>430</v>
      </c>
      <c r="BP223" s="375" t="s">
        <v>430</v>
      </c>
      <c r="BQ223" s="375" t="s">
        <v>430</v>
      </c>
      <c r="BR223" s="374"/>
      <c r="BS223" s="468">
        <v>9.1238855081752206</v>
      </c>
      <c r="BT223" s="348">
        <v>22.692369135461501</v>
      </c>
      <c r="BU223" s="374"/>
      <c r="BV223" s="430" t="s">
        <v>555</v>
      </c>
    </row>
    <row r="224" spans="1:74" s="428" customFormat="1" x14ac:dyDescent="0.25">
      <c r="A224" s="345" t="s">
        <v>8512</v>
      </c>
      <c r="B224" s="373"/>
      <c r="C224" s="719">
        <v>43368</v>
      </c>
      <c r="D224" s="373"/>
      <c r="E224" s="841">
        <v>1075.94</v>
      </c>
      <c r="F224" s="373"/>
      <c r="G224" s="347">
        <v>1000</v>
      </c>
      <c r="H224" s="374"/>
      <c r="I224" s="843">
        <v>8.1600000000000006E-3</v>
      </c>
      <c r="J224" s="843">
        <v>5.19</v>
      </c>
      <c r="K224" s="843">
        <v>5.1799999999999997E-3</v>
      </c>
      <c r="L224" s="843">
        <v>5.45E-3</v>
      </c>
      <c r="M224" s="362"/>
      <c r="N224" s="350">
        <v>0</v>
      </c>
      <c r="O224" s="348">
        <v>2.8805000000000001</v>
      </c>
      <c r="P224" s="348">
        <v>3.5802</v>
      </c>
      <c r="Q224" s="348">
        <v>4.0894000000000004</v>
      </c>
      <c r="R224" s="348">
        <v>4.4741</v>
      </c>
      <c r="S224" s="348">
        <v>4.7843</v>
      </c>
      <c r="T224" s="348">
        <v>4.9035000000000002</v>
      </c>
      <c r="U224" s="354">
        <v>4.9063999999999997</v>
      </c>
      <c r="V224" s="348">
        <v>4.9903000000000004</v>
      </c>
      <c r="W224" s="348">
        <v>5.3409000000000004</v>
      </c>
      <c r="X224" s="348">
        <v>5.7070999999999996</v>
      </c>
      <c r="Y224" s="375">
        <v>5.1428000000000003</v>
      </c>
      <c r="Z224" s="348" t="s">
        <v>430</v>
      </c>
      <c r="AA224" s="348">
        <v>4.7203999999999997</v>
      </c>
      <c r="AB224" s="348">
        <v>4.8345000000000002</v>
      </c>
      <c r="AC224" s="348">
        <v>4.8906000000000001</v>
      </c>
      <c r="AD224" s="348">
        <v>4.97</v>
      </c>
      <c r="AE224" s="348">
        <v>3.8224</v>
      </c>
      <c r="AF224" s="348">
        <v>4.3836000000000004</v>
      </c>
      <c r="AG224" s="569"/>
      <c r="AH224" s="346">
        <v>78</v>
      </c>
      <c r="AI224" s="346">
        <v>95</v>
      </c>
      <c r="AJ224" s="346">
        <v>128</v>
      </c>
      <c r="AK224" s="346">
        <v>108</v>
      </c>
      <c r="AL224" s="346">
        <v>65</v>
      </c>
      <c r="AM224" s="346">
        <v>152</v>
      </c>
      <c r="AN224" s="346">
        <v>100</v>
      </c>
      <c r="AO224" s="572">
        <v>113</v>
      </c>
      <c r="AP224" s="346">
        <v>121</v>
      </c>
      <c r="AQ224" s="346">
        <v>107</v>
      </c>
      <c r="AR224" s="346">
        <v>99</v>
      </c>
      <c r="AS224" s="346">
        <v>21</v>
      </c>
      <c r="AT224" s="346" t="s">
        <v>430</v>
      </c>
      <c r="AU224" s="346">
        <v>80</v>
      </c>
      <c r="AV224" s="346">
        <v>150</v>
      </c>
      <c r="AW224" s="346">
        <v>111</v>
      </c>
      <c r="AX224" s="346">
        <v>118</v>
      </c>
      <c r="AY224" s="346">
        <v>133</v>
      </c>
      <c r="AZ224" s="584"/>
      <c r="BA224" s="467" t="s">
        <v>430</v>
      </c>
      <c r="BB224" s="348" t="s">
        <v>430</v>
      </c>
      <c r="BC224" s="348" t="s">
        <v>430</v>
      </c>
      <c r="BD224" s="348" t="s">
        <v>430</v>
      </c>
      <c r="BE224" s="375" t="s">
        <v>430</v>
      </c>
      <c r="BF224" s="375">
        <v>100</v>
      </c>
      <c r="BG224" s="374"/>
      <c r="BH224" s="594">
        <v>100</v>
      </c>
      <c r="BI224" s="348" t="s">
        <v>430</v>
      </c>
      <c r="BJ224" s="348" t="s">
        <v>430</v>
      </c>
      <c r="BK224" s="348" t="s">
        <v>430</v>
      </c>
      <c r="BL224" s="348" t="s">
        <v>430</v>
      </c>
      <c r="BM224" s="375" t="s">
        <v>430</v>
      </c>
      <c r="BN224" s="375" t="s">
        <v>430</v>
      </c>
      <c r="BO224" s="375" t="s">
        <v>430</v>
      </c>
      <c r="BP224" s="375" t="s">
        <v>430</v>
      </c>
      <c r="BQ224" s="375" t="s">
        <v>430</v>
      </c>
      <c r="BR224" s="374"/>
      <c r="BS224" s="468" t="s">
        <v>430</v>
      </c>
      <c r="BT224" s="348" t="s">
        <v>430</v>
      </c>
      <c r="BU224" s="374"/>
      <c r="BV224" s="430" t="s">
        <v>555</v>
      </c>
    </row>
    <row r="225" spans="1:74" s="428" customFormat="1" ht="11" x14ac:dyDescent="0.3">
      <c r="A225" s="845" t="s">
        <v>8513</v>
      </c>
      <c r="B225" s="846"/>
      <c r="C225" s="847">
        <v>45924</v>
      </c>
      <c r="D225" s="846"/>
      <c r="E225" s="848">
        <v>1057.6199999999999</v>
      </c>
      <c r="F225" s="846"/>
      <c r="G225" s="849">
        <v>10.612</v>
      </c>
      <c r="H225" s="851"/>
      <c r="I225" s="850">
        <v>0.49</v>
      </c>
      <c r="J225" s="850">
        <v>6.95</v>
      </c>
      <c r="K225" s="850">
        <v>0.56000000000000005</v>
      </c>
      <c r="L225" s="850">
        <v>0.48</v>
      </c>
      <c r="M225" s="855"/>
      <c r="N225" s="852">
        <v>-11.0031</v>
      </c>
      <c r="O225" s="850">
        <v>0</v>
      </c>
      <c r="P225" s="850">
        <v>5.4598000000000004</v>
      </c>
      <c r="Q225" s="850">
        <v>9.3940999999999999</v>
      </c>
      <c r="R225" s="850">
        <v>7.3125</v>
      </c>
      <c r="S225" s="850">
        <v>8.1575000000000006</v>
      </c>
      <c r="T225" s="850">
        <v>6.9958</v>
      </c>
      <c r="U225" s="860">
        <v>6.3825000000000003</v>
      </c>
      <c r="V225" s="850" t="s">
        <v>430</v>
      </c>
      <c r="W225" s="850" t="s">
        <v>430</v>
      </c>
      <c r="X225" s="850" t="s">
        <v>430</v>
      </c>
      <c r="Y225" s="856" t="s">
        <v>430</v>
      </c>
      <c r="Z225" s="850" t="s">
        <v>430</v>
      </c>
      <c r="AA225" s="850">
        <v>7.1455000000000002</v>
      </c>
      <c r="AB225" s="850">
        <v>7.6643999999999997</v>
      </c>
      <c r="AC225" s="850">
        <v>6.4345999999999997</v>
      </c>
      <c r="AD225" s="850">
        <v>6.3121999999999998</v>
      </c>
      <c r="AE225" s="850">
        <v>10.728300000000001</v>
      </c>
      <c r="AF225" s="850">
        <v>6.3640999999999996</v>
      </c>
      <c r="AG225" s="948"/>
      <c r="AH225" s="848">
        <v>108</v>
      </c>
      <c r="AI225" s="848">
        <v>114</v>
      </c>
      <c r="AJ225" s="848">
        <v>76</v>
      </c>
      <c r="AK225" s="848">
        <v>14</v>
      </c>
      <c r="AL225" s="848">
        <v>4</v>
      </c>
      <c r="AM225" s="848">
        <v>5</v>
      </c>
      <c r="AN225" s="848">
        <v>11</v>
      </c>
      <c r="AO225" s="949">
        <v>11</v>
      </c>
      <c r="AP225" s="848" t="s">
        <v>430</v>
      </c>
      <c r="AQ225" s="848" t="s">
        <v>430</v>
      </c>
      <c r="AR225" s="848" t="s">
        <v>430</v>
      </c>
      <c r="AS225" s="848" t="s">
        <v>430</v>
      </c>
      <c r="AT225" s="848" t="s">
        <v>430</v>
      </c>
      <c r="AU225" s="848">
        <v>3</v>
      </c>
      <c r="AV225" s="848">
        <v>39</v>
      </c>
      <c r="AW225" s="848">
        <v>10</v>
      </c>
      <c r="AX225" s="848">
        <v>14</v>
      </c>
      <c r="AY225" s="848">
        <v>38</v>
      </c>
      <c r="AZ225" s="950"/>
      <c r="BA225" s="857" t="s">
        <v>430</v>
      </c>
      <c r="BB225" s="850">
        <v>96.17</v>
      </c>
      <c r="BC225" s="850" t="s">
        <v>430</v>
      </c>
      <c r="BD225" s="850" t="s">
        <v>430</v>
      </c>
      <c r="BE225" s="856" t="s">
        <v>430</v>
      </c>
      <c r="BF225" s="856">
        <v>3.83</v>
      </c>
      <c r="BG225" s="851"/>
      <c r="BH225" s="951">
        <v>3.83</v>
      </c>
      <c r="BI225" s="850">
        <v>39.479999999999997</v>
      </c>
      <c r="BJ225" s="850">
        <v>18.27</v>
      </c>
      <c r="BK225" s="850">
        <v>38.43</v>
      </c>
      <c r="BL225" s="850" t="s">
        <v>430</v>
      </c>
      <c r="BM225" s="856" t="s">
        <v>430</v>
      </c>
      <c r="BN225" s="856" t="s">
        <v>430</v>
      </c>
      <c r="BO225" s="856" t="s">
        <v>430</v>
      </c>
      <c r="BP225" s="856" t="s">
        <v>430</v>
      </c>
      <c r="BQ225" s="856" t="s">
        <v>430</v>
      </c>
      <c r="BR225" s="851"/>
      <c r="BS225" s="858">
        <v>9.4720954618944209</v>
      </c>
      <c r="BT225" s="850">
        <v>16.257171413251399</v>
      </c>
      <c r="BU225" s="851"/>
      <c r="BV225" s="908" t="s">
        <v>555</v>
      </c>
    </row>
    <row r="226" spans="1:74" s="428" customFormat="1" x14ac:dyDescent="0.25">
      <c r="A226" s="345" t="s">
        <v>8514</v>
      </c>
      <c r="B226" s="373"/>
      <c r="C226" s="719">
        <v>39080</v>
      </c>
      <c r="D226" s="373"/>
      <c r="E226" s="346">
        <v>1047.6400000000001</v>
      </c>
      <c r="F226" s="373"/>
      <c r="G226" s="347">
        <v>39.842700000000001</v>
      </c>
      <c r="H226" s="374"/>
      <c r="I226" s="843">
        <v>4.9000000000000004</v>
      </c>
      <c r="J226" s="843">
        <v>7.32</v>
      </c>
      <c r="K226" s="843">
        <v>2.88</v>
      </c>
      <c r="L226" s="843">
        <v>3.03</v>
      </c>
      <c r="M226" s="362"/>
      <c r="N226" s="350" t="s">
        <v>430</v>
      </c>
      <c r="O226" s="348">
        <v>-0.96189999999999998</v>
      </c>
      <c r="P226" s="348">
        <v>5.1497999999999999</v>
      </c>
      <c r="Q226" s="348">
        <v>7.3693</v>
      </c>
      <c r="R226" s="348">
        <v>2.1413000000000002</v>
      </c>
      <c r="S226" s="348">
        <v>5.9634999999999998</v>
      </c>
      <c r="T226" s="348">
        <v>5.4667000000000003</v>
      </c>
      <c r="U226" s="354">
        <v>5.1790000000000003</v>
      </c>
      <c r="V226" s="348">
        <v>5.3573000000000004</v>
      </c>
      <c r="W226" s="348">
        <v>6.5990000000000002</v>
      </c>
      <c r="X226" s="348">
        <v>6.9089999999999998</v>
      </c>
      <c r="Y226" s="375">
        <v>5.8297999999999996</v>
      </c>
      <c r="Z226" s="348">
        <v>6.2975000000000003</v>
      </c>
      <c r="AA226" s="348">
        <v>4.1452999999999998</v>
      </c>
      <c r="AB226" s="348">
        <v>6.4545000000000003</v>
      </c>
      <c r="AC226" s="348">
        <v>5.0454999999999997</v>
      </c>
      <c r="AD226" s="348">
        <v>5.3510999999999997</v>
      </c>
      <c r="AE226" s="348">
        <v>8.9772999999999996</v>
      </c>
      <c r="AF226" s="348">
        <v>7.2653999999999996</v>
      </c>
      <c r="AG226" s="569"/>
      <c r="AH226" s="346" t="s">
        <v>430</v>
      </c>
      <c r="AI226" s="346">
        <v>126</v>
      </c>
      <c r="AJ226" s="346">
        <v>83</v>
      </c>
      <c r="AK226" s="346">
        <v>49</v>
      </c>
      <c r="AL226" s="346">
        <v>109</v>
      </c>
      <c r="AM226" s="346">
        <v>99</v>
      </c>
      <c r="AN226" s="346">
        <v>63</v>
      </c>
      <c r="AO226" s="572">
        <v>88</v>
      </c>
      <c r="AP226" s="346">
        <v>99</v>
      </c>
      <c r="AQ226" s="346">
        <v>76</v>
      </c>
      <c r="AR226" s="346">
        <v>89</v>
      </c>
      <c r="AS226" s="346">
        <v>14</v>
      </c>
      <c r="AT226" s="346">
        <v>8</v>
      </c>
      <c r="AU226" s="346">
        <v>112</v>
      </c>
      <c r="AV226" s="346">
        <v>97</v>
      </c>
      <c r="AW226" s="346">
        <v>96</v>
      </c>
      <c r="AX226" s="346">
        <v>87</v>
      </c>
      <c r="AY226" s="346">
        <v>55</v>
      </c>
      <c r="AZ226" s="584"/>
      <c r="BA226" s="467" t="s">
        <v>430</v>
      </c>
      <c r="BB226" s="348">
        <v>94.15</v>
      </c>
      <c r="BC226" s="348" t="s">
        <v>430</v>
      </c>
      <c r="BD226" s="348" t="s">
        <v>430</v>
      </c>
      <c r="BE226" s="375" t="s">
        <v>430</v>
      </c>
      <c r="BF226" s="375">
        <v>5.85</v>
      </c>
      <c r="BG226" s="374"/>
      <c r="BH226" s="594">
        <v>5.85</v>
      </c>
      <c r="BI226" s="348" t="s">
        <v>430</v>
      </c>
      <c r="BJ226" s="348" t="s">
        <v>430</v>
      </c>
      <c r="BK226" s="348" t="s">
        <v>430</v>
      </c>
      <c r="BL226" s="348" t="s">
        <v>430</v>
      </c>
      <c r="BM226" s="375" t="s">
        <v>430</v>
      </c>
      <c r="BN226" s="375" t="s">
        <v>430</v>
      </c>
      <c r="BO226" s="375" t="s">
        <v>430</v>
      </c>
      <c r="BP226" s="375">
        <v>94.15</v>
      </c>
      <c r="BQ226" s="375" t="s">
        <v>430</v>
      </c>
      <c r="BR226" s="374"/>
      <c r="BS226" s="468" t="s">
        <v>430</v>
      </c>
      <c r="BT226" s="348" t="s">
        <v>430</v>
      </c>
      <c r="BU226" s="374"/>
      <c r="BV226" s="430" t="s">
        <v>555</v>
      </c>
    </row>
    <row r="227" spans="1:74" s="428" customFormat="1" x14ac:dyDescent="0.25">
      <c r="A227" s="345" t="s">
        <v>8515</v>
      </c>
      <c r="B227" s="373"/>
      <c r="C227" s="719">
        <v>46105</v>
      </c>
      <c r="D227" s="373"/>
      <c r="E227" s="346">
        <v>1018.61</v>
      </c>
      <c r="F227" s="373"/>
      <c r="G227" s="347">
        <v>10.3644</v>
      </c>
      <c r="H227" s="374"/>
      <c r="I227" s="348">
        <v>0.51063000000000003</v>
      </c>
      <c r="J227" s="348">
        <v>7.15</v>
      </c>
      <c r="K227" s="843">
        <v>0.55889999999999995</v>
      </c>
      <c r="L227" s="348">
        <v>0.50607999999999997</v>
      </c>
      <c r="M227" s="362"/>
      <c r="N227" s="350">
        <v>-6.3379000000000003</v>
      </c>
      <c r="O227" s="348">
        <v>0.23480000000000001</v>
      </c>
      <c r="P227" s="348">
        <v>5.9936999999999996</v>
      </c>
      <c r="Q227" s="348">
        <v>9.67</v>
      </c>
      <c r="R227" s="348">
        <v>7.2927</v>
      </c>
      <c r="S227" s="348">
        <v>8.1171000000000006</v>
      </c>
      <c r="T227" s="348" t="s">
        <v>430</v>
      </c>
      <c r="U227" s="354" t="s">
        <v>430</v>
      </c>
      <c r="V227" s="348" t="s">
        <v>430</v>
      </c>
      <c r="W227" s="348" t="s">
        <v>430</v>
      </c>
      <c r="X227" s="348" t="s">
        <v>430</v>
      </c>
      <c r="Y227" s="375" t="s">
        <v>430</v>
      </c>
      <c r="Z227" s="348" t="s">
        <v>430</v>
      </c>
      <c r="AA227" s="348">
        <v>7.1727999999999996</v>
      </c>
      <c r="AB227" s="348">
        <v>7.5880000000000001</v>
      </c>
      <c r="AC227" s="348" t="s">
        <v>430</v>
      </c>
      <c r="AD227" s="348" t="s">
        <v>430</v>
      </c>
      <c r="AE227" s="348">
        <v>10.9145</v>
      </c>
      <c r="AF227" s="348">
        <v>7.8239000000000001</v>
      </c>
      <c r="AG227" s="569"/>
      <c r="AH227" s="346">
        <v>101</v>
      </c>
      <c r="AI227" s="346">
        <v>112</v>
      </c>
      <c r="AJ227" s="346">
        <v>59</v>
      </c>
      <c r="AK227" s="346">
        <v>10</v>
      </c>
      <c r="AL227" s="346">
        <v>5</v>
      </c>
      <c r="AM227" s="346">
        <v>7</v>
      </c>
      <c r="AN227" s="346" t="s">
        <v>430</v>
      </c>
      <c r="AO227" s="572" t="s">
        <v>430</v>
      </c>
      <c r="AP227" s="346" t="s">
        <v>430</v>
      </c>
      <c r="AQ227" s="346" t="s">
        <v>430</v>
      </c>
      <c r="AR227" s="346" t="s">
        <v>430</v>
      </c>
      <c r="AS227" s="346" t="s">
        <v>430</v>
      </c>
      <c r="AT227" s="346" t="s">
        <v>430</v>
      </c>
      <c r="AU227" s="346">
        <v>1</v>
      </c>
      <c r="AV227" s="346">
        <v>42</v>
      </c>
      <c r="AW227" s="346" t="s">
        <v>430</v>
      </c>
      <c r="AX227" s="346" t="s">
        <v>430</v>
      </c>
      <c r="AY227" s="346">
        <v>36</v>
      </c>
      <c r="AZ227" s="584"/>
      <c r="BA227" s="467" t="s">
        <v>430</v>
      </c>
      <c r="BB227" s="348">
        <v>95.49</v>
      </c>
      <c r="BC227" s="348" t="s">
        <v>430</v>
      </c>
      <c r="BD227" s="348" t="s">
        <v>430</v>
      </c>
      <c r="BE227" s="375" t="s">
        <v>430</v>
      </c>
      <c r="BF227" s="375">
        <v>4.51</v>
      </c>
      <c r="BG227" s="374"/>
      <c r="BH227" s="594">
        <v>4.51</v>
      </c>
      <c r="BI227" s="348">
        <v>30.34</v>
      </c>
      <c r="BJ227" s="348">
        <v>10.14</v>
      </c>
      <c r="BK227" s="348">
        <v>55</v>
      </c>
      <c r="BL227" s="348" t="s">
        <v>430</v>
      </c>
      <c r="BM227" s="375" t="s">
        <v>430</v>
      </c>
      <c r="BN227" s="375" t="s">
        <v>430</v>
      </c>
      <c r="BO227" s="375" t="s">
        <v>430</v>
      </c>
      <c r="BP227" s="375" t="s">
        <v>430</v>
      </c>
      <c r="BQ227" s="375" t="s">
        <v>430</v>
      </c>
      <c r="BR227" s="374"/>
      <c r="BS227" s="468">
        <v>5.7350798494264899</v>
      </c>
      <c r="BT227" s="348">
        <v>39.431772926056802</v>
      </c>
      <c r="BU227" s="374"/>
      <c r="BV227" s="430" t="s">
        <v>555</v>
      </c>
    </row>
    <row r="228" spans="1:74" s="428" customFormat="1" x14ac:dyDescent="0.25">
      <c r="A228" s="345" t="s">
        <v>8516</v>
      </c>
      <c r="B228" s="373"/>
      <c r="C228" s="719">
        <v>44327</v>
      </c>
      <c r="D228" s="373"/>
      <c r="E228" s="841">
        <v>956.92</v>
      </c>
      <c r="F228" s="373"/>
      <c r="G228" s="347" t="s">
        <v>430</v>
      </c>
      <c r="H228" s="374"/>
      <c r="I228" s="348" t="s">
        <v>430</v>
      </c>
      <c r="J228" s="348" t="s">
        <v>430</v>
      </c>
      <c r="K228" s="348" t="s">
        <v>430</v>
      </c>
      <c r="L228" s="348" t="s">
        <v>430</v>
      </c>
      <c r="M228" s="362"/>
      <c r="N228" s="350" t="s">
        <v>430</v>
      </c>
      <c r="O228" s="348" t="s">
        <v>430</v>
      </c>
      <c r="P228" s="348" t="s">
        <v>430</v>
      </c>
      <c r="Q228" s="348" t="s">
        <v>430</v>
      </c>
      <c r="R228" s="348" t="s">
        <v>430</v>
      </c>
      <c r="S228" s="348" t="s">
        <v>430</v>
      </c>
      <c r="T228" s="348" t="s">
        <v>430</v>
      </c>
      <c r="U228" s="354" t="s">
        <v>430</v>
      </c>
      <c r="V228" s="348" t="s">
        <v>430</v>
      </c>
      <c r="W228" s="348" t="s">
        <v>430</v>
      </c>
      <c r="X228" s="348" t="s">
        <v>430</v>
      </c>
      <c r="Y228" s="375" t="s">
        <v>430</v>
      </c>
      <c r="Z228" s="348" t="s">
        <v>430</v>
      </c>
      <c r="AA228" s="348" t="s">
        <v>430</v>
      </c>
      <c r="AB228" s="348" t="s">
        <v>430</v>
      </c>
      <c r="AC228" s="348" t="s">
        <v>430</v>
      </c>
      <c r="AD228" s="348" t="s">
        <v>430</v>
      </c>
      <c r="AE228" s="348" t="s">
        <v>430</v>
      </c>
      <c r="AF228" s="348" t="s">
        <v>430</v>
      </c>
      <c r="AG228" s="569"/>
      <c r="AH228" s="346" t="s">
        <v>430</v>
      </c>
      <c r="AI228" s="346" t="s">
        <v>430</v>
      </c>
      <c r="AJ228" s="346" t="s">
        <v>430</v>
      </c>
      <c r="AK228" s="346" t="s">
        <v>430</v>
      </c>
      <c r="AL228" s="346" t="s">
        <v>430</v>
      </c>
      <c r="AM228" s="346" t="s">
        <v>430</v>
      </c>
      <c r="AN228" s="346" t="s">
        <v>430</v>
      </c>
      <c r="AO228" s="572" t="s">
        <v>430</v>
      </c>
      <c r="AP228" s="346" t="s">
        <v>430</v>
      </c>
      <c r="AQ228" s="346" t="s">
        <v>430</v>
      </c>
      <c r="AR228" s="346" t="s">
        <v>430</v>
      </c>
      <c r="AS228" s="346" t="s">
        <v>430</v>
      </c>
      <c r="AT228" s="346" t="s">
        <v>430</v>
      </c>
      <c r="AU228" s="346" t="s">
        <v>430</v>
      </c>
      <c r="AV228" s="346" t="s">
        <v>430</v>
      </c>
      <c r="AW228" s="346" t="s">
        <v>430</v>
      </c>
      <c r="AX228" s="346" t="s">
        <v>430</v>
      </c>
      <c r="AY228" s="346" t="s">
        <v>430</v>
      </c>
      <c r="AZ228" s="584"/>
      <c r="BA228" s="467" t="s">
        <v>430</v>
      </c>
      <c r="BB228" s="348" t="s">
        <v>430</v>
      </c>
      <c r="BC228" s="348" t="s">
        <v>430</v>
      </c>
      <c r="BD228" s="348" t="s">
        <v>430</v>
      </c>
      <c r="BE228" s="375" t="s">
        <v>430</v>
      </c>
      <c r="BF228" s="375" t="s">
        <v>430</v>
      </c>
      <c r="BG228" s="374"/>
      <c r="BH228" s="594" t="s">
        <v>430</v>
      </c>
      <c r="BI228" s="348" t="s">
        <v>430</v>
      </c>
      <c r="BJ228" s="348" t="s">
        <v>430</v>
      </c>
      <c r="BK228" s="348" t="s">
        <v>430</v>
      </c>
      <c r="BL228" s="348" t="s">
        <v>430</v>
      </c>
      <c r="BM228" s="375" t="s">
        <v>430</v>
      </c>
      <c r="BN228" s="375" t="s">
        <v>430</v>
      </c>
      <c r="BO228" s="375" t="s">
        <v>430</v>
      </c>
      <c r="BP228" s="375" t="s">
        <v>430</v>
      </c>
      <c r="BQ228" s="375" t="s">
        <v>430</v>
      </c>
      <c r="BR228" s="374"/>
      <c r="BS228" s="468" t="s">
        <v>430</v>
      </c>
      <c r="BT228" s="348" t="s">
        <v>430</v>
      </c>
      <c r="BU228" s="374"/>
      <c r="BV228" s="430" t="s">
        <v>555</v>
      </c>
    </row>
    <row r="229" spans="1:74" s="428" customFormat="1" x14ac:dyDescent="0.25">
      <c r="A229" s="345" t="s">
        <v>8517</v>
      </c>
      <c r="B229" s="373"/>
      <c r="C229" s="719">
        <v>44875</v>
      </c>
      <c r="D229" s="373"/>
      <c r="E229" s="346">
        <v>932.31200000000001</v>
      </c>
      <c r="F229" s="373"/>
      <c r="G229" s="347">
        <v>12.9787</v>
      </c>
      <c r="H229" s="374"/>
      <c r="I229" s="348">
        <v>0.17591999999999999</v>
      </c>
      <c r="J229" s="348">
        <v>5.28</v>
      </c>
      <c r="K229" s="843">
        <v>0.25205</v>
      </c>
      <c r="L229" s="348">
        <v>0.17321</v>
      </c>
      <c r="M229" s="362"/>
      <c r="N229" s="350">
        <v>5.0628000000000002</v>
      </c>
      <c r="O229" s="348">
        <v>8.7243999999999993</v>
      </c>
      <c r="P229" s="348">
        <v>6.2750000000000004</v>
      </c>
      <c r="Q229" s="348">
        <v>5.7577999999999996</v>
      </c>
      <c r="R229" s="348">
        <v>5.2945000000000002</v>
      </c>
      <c r="S229" s="348">
        <v>5.5545999999999998</v>
      </c>
      <c r="T229" s="348">
        <v>5.4074</v>
      </c>
      <c r="U229" s="354">
        <v>5.3164999999999996</v>
      </c>
      <c r="V229" s="348">
        <v>5.5205000000000002</v>
      </c>
      <c r="W229" s="348">
        <v>6.5618999999999996</v>
      </c>
      <c r="X229" s="348">
        <v>7.0027999999999997</v>
      </c>
      <c r="Y229" s="375" t="s">
        <v>430</v>
      </c>
      <c r="Z229" s="348" t="s">
        <v>430</v>
      </c>
      <c r="AA229" s="348">
        <v>5.3524000000000003</v>
      </c>
      <c r="AB229" s="348">
        <v>5.6460999999999997</v>
      </c>
      <c r="AC229" s="348">
        <v>5.3920000000000003</v>
      </c>
      <c r="AD229" s="348">
        <v>5.4660000000000002</v>
      </c>
      <c r="AE229" s="348">
        <v>6.0282999999999998</v>
      </c>
      <c r="AF229" s="348">
        <v>7.0338000000000003</v>
      </c>
      <c r="AG229" s="569"/>
      <c r="AH229" s="346">
        <v>44</v>
      </c>
      <c r="AI229" s="346">
        <v>23</v>
      </c>
      <c r="AJ229" s="346">
        <v>58</v>
      </c>
      <c r="AK229" s="346">
        <v>65</v>
      </c>
      <c r="AL229" s="346">
        <v>37</v>
      </c>
      <c r="AM229" s="346">
        <v>121</v>
      </c>
      <c r="AN229" s="346">
        <v>67</v>
      </c>
      <c r="AO229" s="572">
        <v>75</v>
      </c>
      <c r="AP229" s="346">
        <v>83</v>
      </c>
      <c r="AQ229" s="346">
        <v>79</v>
      </c>
      <c r="AR229" s="346">
        <v>86</v>
      </c>
      <c r="AS229" s="346" t="s">
        <v>430</v>
      </c>
      <c r="AT229" s="346" t="s">
        <v>430</v>
      </c>
      <c r="AU229" s="346">
        <v>51</v>
      </c>
      <c r="AV229" s="346">
        <v>125</v>
      </c>
      <c r="AW229" s="346">
        <v>71</v>
      </c>
      <c r="AX229" s="346">
        <v>78</v>
      </c>
      <c r="AY229" s="346">
        <v>97</v>
      </c>
      <c r="AZ229" s="584"/>
      <c r="BA229" s="467">
        <v>97.28</v>
      </c>
      <c r="BB229" s="348" t="s">
        <v>430</v>
      </c>
      <c r="BC229" s="348" t="s">
        <v>430</v>
      </c>
      <c r="BD229" s="348" t="s">
        <v>430</v>
      </c>
      <c r="BE229" s="375" t="s">
        <v>430</v>
      </c>
      <c r="BF229" s="375">
        <v>2.72</v>
      </c>
      <c r="BG229" s="374"/>
      <c r="BH229" s="594">
        <v>2.72</v>
      </c>
      <c r="BI229" s="348" t="s">
        <v>430</v>
      </c>
      <c r="BJ229" s="348" t="s">
        <v>430</v>
      </c>
      <c r="BK229" s="348" t="s">
        <v>430</v>
      </c>
      <c r="BL229" s="348" t="s">
        <v>430</v>
      </c>
      <c r="BM229" s="375">
        <v>97.28</v>
      </c>
      <c r="BN229" s="375" t="s">
        <v>430</v>
      </c>
      <c r="BO229" s="375" t="s">
        <v>430</v>
      </c>
      <c r="BP229" s="375" t="s">
        <v>430</v>
      </c>
      <c r="BQ229" s="375" t="s">
        <v>430</v>
      </c>
      <c r="BR229" s="374"/>
      <c r="BS229" s="468" t="s">
        <v>430</v>
      </c>
      <c r="BT229" s="348" t="s">
        <v>430</v>
      </c>
      <c r="BU229" s="374"/>
      <c r="BV229" s="430" t="s">
        <v>555</v>
      </c>
    </row>
    <row r="230" spans="1:74" s="428" customFormat="1" x14ac:dyDescent="0.25">
      <c r="A230" s="345" t="s">
        <v>8518</v>
      </c>
      <c r="B230" s="373"/>
      <c r="C230" s="719">
        <v>44846</v>
      </c>
      <c r="D230" s="373"/>
      <c r="E230" s="346">
        <v>906.06600000000003</v>
      </c>
      <c r="F230" s="373"/>
      <c r="G230" s="347">
        <v>13.3444</v>
      </c>
      <c r="H230" s="374"/>
      <c r="I230" s="843">
        <v>2.27</v>
      </c>
      <c r="J230" s="843">
        <v>6.81</v>
      </c>
      <c r="K230" s="843">
        <v>2.0099999999999998</v>
      </c>
      <c r="L230" s="843">
        <v>2.08</v>
      </c>
      <c r="M230" s="362"/>
      <c r="N230" s="350">
        <v>17.240100000000002</v>
      </c>
      <c r="O230" s="348">
        <v>7.6635</v>
      </c>
      <c r="P230" s="348">
        <v>10.532299999999999</v>
      </c>
      <c r="Q230" s="348">
        <v>6.0903</v>
      </c>
      <c r="R230" s="348">
        <v>1.8647</v>
      </c>
      <c r="S230" s="348">
        <v>6.2144000000000004</v>
      </c>
      <c r="T230" s="348">
        <v>4.1074000000000002</v>
      </c>
      <c r="U230" s="354">
        <v>4.6372</v>
      </c>
      <c r="V230" s="348">
        <v>5.7333999999999996</v>
      </c>
      <c r="W230" s="348">
        <v>6.8745000000000003</v>
      </c>
      <c r="X230" s="348">
        <v>7.4420999999999999</v>
      </c>
      <c r="Y230" s="375" t="s">
        <v>430</v>
      </c>
      <c r="Z230" s="348" t="s">
        <v>430</v>
      </c>
      <c r="AA230" s="348">
        <v>4.5149999999999997</v>
      </c>
      <c r="AB230" s="348">
        <v>5.7485999999999997</v>
      </c>
      <c r="AC230" s="348">
        <v>4.6111000000000004</v>
      </c>
      <c r="AD230" s="348">
        <v>5.6841999999999997</v>
      </c>
      <c r="AE230" s="348">
        <v>12.102399999999999</v>
      </c>
      <c r="AF230" s="348">
        <v>7.6475999999999997</v>
      </c>
      <c r="AG230" s="569"/>
      <c r="AH230" s="346">
        <v>17</v>
      </c>
      <c r="AI230" s="346">
        <v>30</v>
      </c>
      <c r="AJ230" s="346">
        <v>12</v>
      </c>
      <c r="AK230" s="346">
        <v>61</v>
      </c>
      <c r="AL230" s="346">
        <v>111</v>
      </c>
      <c r="AM230" s="346">
        <v>89</v>
      </c>
      <c r="AN230" s="346">
        <v>142</v>
      </c>
      <c r="AO230" s="572">
        <v>130</v>
      </c>
      <c r="AP230" s="346">
        <v>60</v>
      </c>
      <c r="AQ230" s="346">
        <v>43</v>
      </c>
      <c r="AR230" s="346">
        <v>22</v>
      </c>
      <c r="AS230" s="346" t="s">
        <v>430</v>
      </c>
      <c r="AT230" s="346" t="s">
        <v>430</v>
      </c>
      <c r="AU230" s="346">
        <v>94</v>
      </c>
      <c r="AV230" s="346">
        <v>122</v>
      </c>
      <c r="AW230" s="346">
        <v>132</v>
      </c>
      <c r="AX230" s="346">
        <v>51</v>
      </c>
      <c r="AY230" s="346">
        <v>24</v>
      </c>
      <c r="AZ230" s="584"/>
      <c r="BA230" s="467">
        <v>96.88</v>
      </c>
      <c r="BB230" s="348" t="s">
        <v>430</v>
      </c>
      <c r="BC230" s="348" t="s">
        <v>430</v>
      </c>
      <c r="BD230" s="348" t="s">
        <v>430</v>
      </c>
      <c r="BE230" s="375" t="s">
        <v>430</v>
      </c>
      <c r="BF230" s="375">
        <v>3.12</v>
      </c>
      <c r="BG230" s="374"/>
      <c r="BH230" s="594">
        <v>3.12</v>
      </c>
      <c r="BI230" s="348" t="s">
        <v>430</v>
      </c>
      <c r="BJ230" s="348" t="s">
        <v>430</v>
      </c>
      <c r="BK230" s="348" t="s">
        <v>430</v>
      </c>
      <c r="BL230" s="348" t="s">
        <v>430</v>
      </c>
      <c r="BM230" s="375">
        <v>96.88</v>
      </c>
      <c r="BN230" s="375" t="s">
        <v>430</v>
      </c>
      <c r="BO230" s="375" t="s">
        <v>430</v>
      </c>
      <c r="BP230" s="375" t="s">
        <v>430</v>
      </c>
      <c r="BQ230" s="375" t="s">
        <v>430</v>
      </c>
      <c r="BR230" s="374"/>
      <c r="BS230" s="468" t="s">
        <v>430</v>
      </c>
      <c r="BT230" s="348" t="s">
        <v>430</v>
      </c>
      <c r="BU230" s="374"/>
      <c r="BV230" s="430" t="s">
        <v>555</v>
      </c>
    </row>
    <row r="231" spans="1:74" s="428" customFormat="1" x14ac:dyDescent="0.25">
      <c r="A231" s="345" t="s">
        <v>8519</v>
      </c>
      <c r="B231" s="373"/>
      <c r="C231" s="719">
        <v>44845</v>
      </c>
      <c r="D231" s="373"/>
      <c r="E231" s="346">
        <v>891.84900000000005</v>
      </c>
      <c r="F231" s="373"/>
      <c r="G231" s="347">
        <v>13.3103</v>
      </c>
      <c r="H231" s="374"/>
      <c r="I231" s="348">
        <v>10.158899999999999</v>
      </c>
      <c r="J231" s="348">
        <v>7.4721000000000002</v>
      </c>
      <c r="K231" s="843">
        <v>6.95</v>
      </c>
      <c r="L231" s="348">
        <v>7.1379999999999999</v>
      </c>
      <c r="M231" s="362"/>
      <c r="N231" s="350">
        <v>-61.322899999999997</v>
      </c>
      <c r="O231" s="348">
        <v>-15.063599999999999</v>
      </c>
      <c r="P231" s="348">
        <v>-3.6798000000000002</v>
      </c>
      <c r="Q231" s="348">
        <v>-14.1821</v>
      </c>
      <c r="R231" s="348">
        <v>-11.7874</v>
      </c>
      <c r="S231" s="348">
        <v>6.0339</v>
      </c>
      <c r="T231" s="348">
        <v>3.4464000000000001</v>
      </c>
      <c r="U231" s="354">
        <v>4.5819999999999999</v>
      </c>
      <c r="V231" s="348">
        <v>4.3315000000000001</v>
      </c>
      <c r="W231" s="348">
        <v>5.6595000000000004</v>
      </c>
      <c r="X231" s="348">
        <v>6.8674999999999997</v>
      </c>
      <c r="Y231" s="375" t="s">
        <v>430</v>
      </c>
      <c r="Z231" s="348" t="s">
        <v>430</v>
      </c>
      <c r="AA231" s="348">
        <v>-1.0301</v>
      </c>
      <c r="AB231" s="348">
        <v>8.2380999999999993</v>
      </c>
      <c r="AC231" s="348">
        <v>4.4318999999999997</v>
      </c>
      <c r="AD231" s="348">
        <v>4.4071999999999996</v>
      </c>
      <c r="AE231" s="348">
        <v>-0.38390000000000002</v>
      </c>
      <c r="AF231" s="348">
        <v>7.5717999999999996</v>
      </c>
      <c r="AG231" s="569"/>
      <c r="AH231" s="346">
        <v>147</v>
      </c>
      <c r="AI231" s="346">
        <v>168</v>
      </c>
      <c r="AJ231" s="346">
        <v>167</v>
      </c>
      <c r="AK231" s="346">
        <v>166</v>
      </c>
      <c r="AL231" s="346">
        <v>170</v>
      </c>
      <c r="AM231" s="346">
        <v>94</v>
      </c>
      <c r="AN231" s="346">
        <v>147</v>
      </c>
      <c r="AO231" s="572">
        <v>133</v>
      </c>
      <c r="AP231" s="346">
        <v>142</v>
      </c>
      <c r="AQ231" s="346">
        <v>98</v>
      </c>
      <c r="AR231" s="346">
        <v>91</v>
      </c>
      <c r="AS231" s="346" t="s">
        <v>430</v>
      </c>
      <c r="AT231" s="346" t="s">
        <v>430</v>
      </c>
      <c r="AU231" s="346">
        <v>160</v>
      </c>
      <c r="AV231" s="346">
        <v>27</v>
      </c>
      <c r="AW231" s="346">
        <v>139</v>
      </c>
      <c r="AX231" s="346">
        <v>144</v>
      </c>
      <c r="AY231" s="346">
        <v>162</v>
      </c>
      <c r="AZ231" s="584"/>
      <c r="BA231" s="467">
        <v>97.73</v>
      </c>
      <c r="BB231" s="348" t="s">
        <v>430</v>
      </c>
      <c r="BC231" s="348" t="s">
        <v>430</v>
      </c>
      <c r="BD231" s="348" t="s">
        <v>430</v>
      </c>
      <c r="BE231" s="375" t="s">
        <v>430</v>
      </c>
      <c r="BF231" s="375">
        <v>2.27</v>
      </c>
      <c r="BG231" s="374"/>
      <c r="BH231" s="594">
        <v>2.27</v>
      </c>
      <c r="BI231" s="348" t="s">
        <v>430</v>
      </c>
      <c r="BJ231" s="348" t="s">
        <v>430</v>
      </c>
      <c r="BK231" s="348" t="s">
        <v>430</v>
      </c>
      <c r="BL231" s="348" t="s">
        <v>430</v>
      </c>
      <c r="BM231" s="375">
        <v>97.73</v>
      </c>
      <c r="BN231" s="375" t="s">
        <v>430</v>
      </c>
      <c r="BO231" s="375" t="s">
        <v>430</v>
      </c>
      <c r="BP231" s="375" t="s">
        <v>430</v>
      </c>
      <c r="BQ231" s="375" t="s">
        <v>430</v>
      </c>
      <c r="BR231" s="374"/>
      <c r="BS231" s="468" t="s">
        <v>430</v>
      </c>
      <c r="BT231" s="348" t="s">
        <v>430</v>
      </c>
      <c r="BU231" s="374"/>
      <c r="BV231" s="430" t="s">
        <v>4782</v>
      </c>
    </row>
    <row r="232" spans="1:74" s="428" customFormat="1" x14ac:dyDescent="0.25">
      <c r="A232" s="345" t="s">
        <v>8520</v>
      </c>
      <c r="B232" s="373"/>
      <c r="C232" s="719">
        <v>45000</v>
      </c>
      <c r="D232" s="373"/>
      <c r="E232" s="346">
        <v>859.49800000000005</v>
      </c>
      <c r="F232" s="373"/>
      <c r="G232" s="347">
        <v>13.07</v>
      </c>
      <c r="H232" s="374"/>
      <c r="I232" s="348">
        <v>9.6783800000000006</v>
      </c>
      <c r="J232" s="348">
        <v>7.09</v>
      </c>
      <c r="K232" s="843">
        <v>6.81</v>
      </c>
      <c r="L232" s="348">
        <v>6.976</v>
      </c>
      <c r="M232" s="362"/>
      <c r="N232" s="350">
        <v>-0.83779999999999999</v>
      </c>
      <c r="O232" s="348">
        <v>0.1862</v>
      </c>
      <c r="P232" s="348">
        <v>8.9518000000000004</v>
      </c>
      <c r="Q232" s="348">
        <v>-7.6771000000000003</v>
      </c>
      <c r="R232" s="348">
        <v>-8.3543000000000003</v>
      </c>
      <c r="S232" s="348">
        <v>6.3501000000000003</v>
      </c>
      <c r="T232" s="348">
        <v>3.5312999999999999</v>
      </c>
      <c r="U232" s="354">
        <v>5.2370999999999999</v>
      </c>
      <c r="V232" s="348">
        <v>4.7619999999999996</v>
      </c>
      <c r="W232" s="348">
        <v>6.3022</v>
      </c>
      <c r="X232" s="348">
        <v>7.4332000000000003</v>
      </c>
      <c r="Y232" s="375" t="s">
        <v>430</v>
      </c>
      <c r="Z232" s="348" t="s">
        <v>430</v>
      </c>
      <c r="AA232" s="348">
        <v>0.39589999999999997</v>
      </c>
      <c r="AB232" s="348">
        <v>9.0517000000000003</v>
      </c>
      <c r="AC232" s="348">
        <v>4.5464000000000002</v>
      </c>
      <c r="AD232" s="348">
        <v>4.9829999999999997</v>
      </c>
      <c r="AE232" s="348">
        <v>3.83</v>
      </c>
      <c r="AF232" s="348">
        <v>7.9659000000000004</v>
      </c>
      <c r="AG232" s="569"/>
      <c r="AH232" s="346">
        <v>79</v>
      </c>
      <c r="AI232" s="346">
        <v>113</v>
      </c>
      <c r="AJ232" s="346">
        <v>25</v>
      </c>
      <c r="AK232" s="346">
        <v>153</v>
      </c>
      <c r="AL232" s="346">
        <v>156</v>
      </c>
      <c r="AM232" s="346">
        <v>81</v>
      </c>
      <c r="AN232" s="346">
        <v>146</v>
      </c>
      <c r="AO232" s="572">
        <v>81</v>
      </c>
      <c r="AP232" s="346">
        <v>135</v>
      </c>
      <c r="AQ232" s="346">
        <v>88</v>
      </c>
      <c r="AR232" s="346">
        <v>24</v>
      </c>
      <c r="AS232" s="346" t="s">
        <v>430</v>
      </c>
      <c r="AT232" s="346" t="s">
        <v>430</v>
      </c>
      <c r="AU232" s="346">
        <v>149</v>
      </c>
      <c r="AV232" s="346">
        <v>12</v>
      </c>
      <c r="AW232" s="346">
        <v>136</v>
      </c>
      <c r="AX232" s="346">
        <v>117</v>
      </c>
      <c r="AY232" s="346">
        <v>132</v>
      </c>
      <c r="AZ232" s="584"/>
      <c r="BA232" s="467">
        <v>98.02</v>
      </c>
      <c r="BB232" s="348" t="s">
        <v>430</v>
      </c>
      <c r="BC232" s="348" t="s">
        <v>430</v>
      </c>
      <c r="BD232" s="348" t="s">
        <v>430</v>
      </c>
      <c r="BE232" s="375" t="s">
        <v>430</v>
      </c>
      <c r="BF232" s="375">
        <v>1.98</v>
      </c>
      <c r="BG232" s="374"/>
      <c r="BH232" s="594">
        <v>1.98</v>
      </c>
      <c r="BI232" s="348" t="s">
        <v>430</v>
      </c>
      <c r="BJ232" s="348" t="s">
        <v>430</v>
      </c>
      <c r="BK232" s="348" t="s">
        <v>430</v>
      </c>
      <c r="BL232" s="348" t="s">
        <v>430</v>
      </c>
      <c r="BM232" s="375">
        <v>98.02</v>
      </c>
      <c r="BN232" s="375" t="s">
        <v>430</v>
      </c>
      <c r="BO232" s="375" t="s">
        <v>430</v>
      </c>
      <c r="BP232" s="375" t="s">
        <v>430</v>
      </c>
      <c r="BQ232" s="375" t="s">
        <v>430</v>
      </c>
      <c r="BR232" s="374"/>
      <c r="BS232" s="468" t="s">
        <v>430</v>
      </c>
      <c r="BT232" s="348" t="s">
        <v>430</v>
      </c>
      <c r="BU232" s="374"/>
      <c r="BV232" s="430" t="s">
        <v>555</v>
      </c>
    </row>
    <row r="233" spans="1:74" s="428" customFormat="1" x14ac:dyDescent="0.25">
      <c r="A233" s="345" t="s">
        <v>8521</v>
      </c>
      <c r="B233" s="373"/>
      <c r="C233" s="719">
        <v>44845</v>
      </c>
      <c r="D233" s="373"/>
      <c r="E233" s="346">
        <v>810.59</v>
      </c>
      <c r="F233" s="373"/>
      <c r="G233" s="347">
        <v>13.389699999999999</v>
      </c>
      <c r="H233" s="374"/>
      <c r="I233" s="843">
        <v>4.22</v>
      </c>
      <c r="J233" s="843">
        <v>6.55</v>
      </c>
      <c r="K233" s="843">
        <v>3.45</v>
      </c>
      <c r="L233" s="843">
        <v>3.57</v>
      </c>
      <c r="M233" s="362"/>
      <c r="N233" s="350">
        <v>-12.807600000000001</v>
      </c>
      <c r="O233" s="348">
        <v>-0.81769999999999998</v>
      </c>
      <c r="P233" s="348">
        <v>5.9649999999999999</v>
      </c>
      <c r="Q233" s="348">
        <v>-3.3058999999999998</v>
      </c>
      <c r="R233" s="348">
        <v>2.64E-2</v>
      </c>
      <c r="S233" s="348">
        <v>6.5754999999999999</v>
      </c>
      <c r="T233" s="348">
        <v>5.1013000000000002</v>
      </c>
      <c r="U233" s="354">
        <v>5.0557999999999996</v>
      </c>
      <c r="V233" s="348">
        <v>5.5987</v>
      </c>
      <c r="W233" s="348">
        <v>6.9112999999999998</v>
      </c>
      <c r="X233" s="348">
        <v>7.5842000000000001</v>
      </c>
      <c r="Y233" s="375" t="s">
        <v>430</v>
      </c>
      <c r="Z233" s="348" t="s">
        <v>430</v>
      </c>
      <c r="AA233" s="348">
        <v>3.9184000000000001</v>
      </c>
      <c r="AB233" s="348">
        <v>9.1273999999999997</v>
      </c>
      <c r="AC233" s="348">
        <v>5.0403000000000002</v>
      </c>
      <c r="AD233" s="348">
        <v>4.9996</v>
      </c>
      <c r="AE233" s="348">
        <v>5.2961</v>
      </c>
      <c r="AF233" s="348">
        <v>7.7351999999999999</v>
      </c>
      <c r="AG233" s="569"/>
      <c r="AH233" s="346">
        <v>112</v>
      </c>
      <c r="AI233" s="346">
        <v>125</v>
      </c>
      <c r="AJ233" s="346">
        <v>60</v>
      </c>
      <c r="AK233" s="346">
        <v>143</v>
      </c>
      <c r="AL233" s="346">
        <v>124</v>
      </c>
      <c r="AM233" s="346">
        <v>70</v>
      </c>
      <c r="AN233" s="346">
        <v>84</v>
      </c>
      <c r="AO233" s="572">
        <v>101</v>
      </c>
      <c r="AP233" s="346">
        <v>75</v>
      </c>
      <c r="AQ233" s="346">
        <v>31</v>
      </c>
      <c r="AR233" s="346">
        <v>9</v>
      </c>
      <c r="AS233" s="346" t="s">
        <v>430</v>
      </c>
      <c r="AT233" s="346" t="s">
        <v>430</v>
      </c>
      <c r="AU233" s="346">
        <v>120</v>
      </c>
      <c r="AV233" s="346">
        <v>11</v>
      </c>
      <c r="AW233" s="346">
        <v>98</v>
      </c>
      <c r="AX233" s="346">
        <v>113</v>
      </c>
      <c r="AY233" s="346">
        <v>106</v>
      </c>
      <c r="AZ233" s="584"/>
      <c r="BA233" s="467">
        <v>97.19</v>
      </c>
      <c r="BB233" s="348" t="s">
        <v>430</v>
      </c>
      <c r="BC233" s="348" t="s">
        <v>430</v>
      </c>
      <c r="BD233" s="348" t="s">
        <v>430</v>
      </c>
      <c r="BE233" s="375" t="s">
        <v>430</v>
      </c>
      <c r="BF233" s="375">
        <v>2.81</v>
      </c>
      <c r="BG233" s="374"/>
      <c r="BH233" s="594">
        <v>2.81</v>
      </c>
      <c r="BI233" s="348" t="s">
        <v>430</v>
      </c>
      <c r="BJ233" s="348" t="s">
        <v>430</v>
      </c>
      <c r="BK233" s="348" t="s">
        <v>430</v>
      </c>
      <c r="BL233" s="348" t="s">
        <v>430</v>
      </c>
      <c r="BM233" s="375">
        <v>97.19</v>
      </c>
      <c r="BN233" s="375" t="s">
        <v>430</v>
      </c>
      <c r="BO233" s="375" t="s">
        <v>430</v>
      </c>
      <c r="BP233" s="375" t="s">
        <v>430</v>
      </c>
      <c r="BQ233" s="375" t="s">
        <v>430</v>
      </c>
      <c r="BR233" s="374"/>
      <c r="BS233" s="468" t="s">
        <v>430</v>
      </c>
      <c r="BT233" s="348" t="s">
        <v>430</v>
      </c>
      <c r="BU233" s="374"/>
      <c r="BV233" s="430" t="s">
        <v>555</v>
      </c>
    </row>
    <row r="234" spans="1:74" s="428" customFormat="1" x14ac:dyDescent="0.25">
      <c r="A234" s="345" t="s">
        <v>8522</v>
      </c>
      <c r="B234" s="373"/>
      <c r="C234" s="719">
        <v>44834</v>
      </c>
      <c r="D234" s="373"/>
      <c r="E234" s="841">
        <v>793.34</v>
      </c>
      <c r="F234" s="373"/>
      <c r="G234" s="347" t="s">
        <v>430</v>
      </c>
      <c r="H234" s="374"/>
      <c r="I234" s="348" t="s">
        <v>430</v>
      </c>
      <c r="J234" s="348" t="s">
        <v>430</v>
      </c>
      <c r="K234" s="348" t="s">
        <v>430</v>
      </c>
      <c r="L234" s="348" t="s">
        <v>430</v>
      </c>
      <c r="M234" s="362"/>
      <c r="N234" s="350" t="s">
        <v>430</v>
      </c>
      <c r="O234" s="348" t="s">
        <v>430</v>
      </c>
      <c r="P234" s="348" t="s">
        <v>430</v>
      </c>
      <c r="Q234" s="348" t="s">
        <v>430</v>
      </c>
      <c r="R234" s="348" t="s">
        <v>430</v>
      </c>
      <c r="S234" s="348" t="s">
        <v>430</v>
      </c>
      <c r="T234" s="348" t="s">
        <v>430</v>
      </c>
      <c r="U234" s="354" t="s">
        <v>430</v>
      </c>
      <c r="V234" s="348" t="s">
        <v>430</v>
      </c>
      <c r="W234" s="348" t="s">
        <v>430</v>
      </c>
      <c r="X234" s="348" t="s">
        <v>430</v>
      </c>
      <c r="Y234" s="375" t="s">
        <v>430</v>
      </c>
      <c r="Z234" s="348" t="s">
        <v>430</v>
      </c>
      <c r="AA234" s="348" t="s">
        <v>430</v>
      </c>
      <c r="AB234" s="348" t="s">
        <v>430</v>
      </c>
      <c r="AC234" s="348" t="s">
        <v>430</v>
      </c>
      <c r="AD234" s="348" t="s">
        <v>430</v>
      </c>
      <c r="AE234" s="348" t="s">
        <v>430</v>
      </c>
      <c r="AF234" s="348" t="s">
        <v>430</v>
      </c>
      <c r="AG234" s="569"/>
      <c r="AH234" s="346" t="s">
        <v>430</v>
      </c>
      <c r="AI234" s="346" t="s">
        <v>430</v>
      </c>
      <c r="AJ234" s="346" t="s">
        <v>430</v>
      </c>
      <c r="AK234" s="346" t="s">
        <v>430</v>
      </c>
      <c r="AL234" s="346" t="s">
        <v>430</v>
      </c>
      <c r="AM234" s="346" t="s">
        <v>430</v>
      </c>
      <c r="AN234" s="346" t="s">
        <v>430</v>
      </c>
      <c r="AO234" s="572" t="s">
        <v>430</v>
      </c>
      <c r="AP234" s="346" t="s">
        <v>430</v>
      </c>
      <c r="AQ234" s="346" t="s">
        <v>430</v>
      </c>
      <c r="AR234" s="346" t="s">
        <v>430</v>
      </c>
      <c r="AS234" s="346" t="s">
        <v>430</v>
      </c>
      <c r="AT234" s="346" t="s">
        <v>430</v>
      </c>
      <c r="AU234" s="346" t="s">
        <v>430</v>
      </c>
      <c r="AV234" s="346" t="s">
        <v>430</v>
      </c>
      <c r="AW234" s="346" t="s">
        <v>430</v>
      </c>
      <c r="AX234" s="346" t="s">
        <v>430</v>
      </c>
      <c r="AY234" s="346" t="s">
        <v>430</v>
      </c>
      <c r="AZ234" s="584"/>
      <c r="BA234" s="467" t="s">
        <v>430</v>
      </c>
      <c r="BB234" s="348" t="s">
        <v>430</v>
      </c>
      <c r="BC234" s="348" t="s">
        <v>430</v>
      </c>
      <c r="BD234" s="348" t="s">
        <v>430</v>
      </c>
      <c r="BE234" s="375" t="s">
        <v>430</v>
      </c>
      <c r="BF234" s="375" t="s">
        <v>430</v>
      </c>
      <c r="BG234" s="374"/>
      <c r="BH234" s="594" t="s">
        <v>430</v>
      </c>
      <c r="BI234" s="348" t="s">
        <v>430</v>
      </c>
      <c r="BJ234" s="348" t="s">
        <v>430</v>
      </c>
      <c r="BK234" s="348" t="s">
        <v>430</v>
      </c>
      <c r="BL234" s="348" t="s">
        <v>430</v>
      </c>
      <c r="BM234" s="375" t="s">
        <v>430</v>
      </c>
      <c r="BN234" s="375" t="s">
        <v>430</v>
      </c>
      <c r="BO234" s="375" t="s">
        <v>430</v>
      </c>
      <c r="BP234" s="375" t="s">
        <v>430</v>
      </c>
      <c r="BQ234" s="375" t="s">
        <v>430</v>
      </c>
      <c r="BR234" s="374"/>
      <c r="BS234" s="468" t="s">
        <v>430</v>
      </c>
      <c r="BT234" s="348" t="s">
        <v>430</v>
      </c>
      <c r="BU234" s="374"/>
      <c r="BV234" s="430" t="s">
        <v>555</v>
      </c>
    </row>
    <row r="235" spans="1:74" s="428" customFormat="1" x14ac:dyDescent="0.25">
      <c r="A235" s="345" t="s">
        <v>8523</v>
      </c>
      <c r="B235" s="373"/>
      <c r="C235" s="719">
        <v>44914</v>
      </c>
      <c r="D235" s="373"/>
      <c r="E235" s="346">
        <v>711.12199999999996</v>
      </c>
      <c r="F235" s="373"/>
      <c r="G235" s="347">
        <v>13.1523</v>
      </c>
      <c r="H235" s="374"/>
      <c r="I235" s="843">
        <v>9.67</v>
      </c>
      <c r="J235" s="843">
        <v>6.97</v>
      </c>
      <c r="K235" s="843">
        <v>6.8</v>
      </c>
      <c r="L235" s="843">
        <v>7.04</v>
      </c>
      <c r="M235" s="362"/>
      <c r="N235" s="350">
        <v>-7.2140000000000004</v>
      </c>
      <c r="O235" s="348">
        <v>-1.0175000000000001</v>
      </c>
      <c r="P235" s="348">
        <v>8.3389000000000006</v>
      </c>
      <c r="Q235" s="348">
        <v>-7.6094999999999997</v>
      </c>
      <c r="R235" s="348">
        <v>-8.2670999999999992</v>
      </c>
      <c r="S235" s="348">
        <v>6.3003999999999998</v>
      </c>
      <c r="T235" s="348">
        <v>3.4214000000000002</v>
      </c>
      <c r="U235" s="354">
        <v>5.0491000000000001</v>
      </c>
      <c r="V235" s="348">
        <v>4.6458000000000004</v>
      </c>
      <c r="W235" s="348">
        <v>6.2732000000000001</v>
      </c>
      <c r="X235" s="348">
        <v>7.3891999999999998</v>
      </c>
      <c r="Y235" s="375" t="s">
        <v>430</v>
      </c>
      <c r="Z235" s="348" t="s">
        <v>430</v>
      </c>
      <c r="AA235" s="348">
        <v>0.28149999999999997</v>
      </c>
      <c r="AB235" s="348">
        <v>8.9232999999999993</v>
      </c>
      <c r="AC235" s="348">
        <v>4.3807</v>
      </c>
      <c r="AD235" s="348">
        <v>4.8280000000000003</v>
      </c>
      <c r="AE235" s="348">
        <v>3.4167000000000001</v>
      </c>
      <c r="AF235" s="348">
        <v>7.6253000000000002</v>
      </c>
      <c r="AG235" s="569"/>
      <c r="AH235" s="346">
        <v>103</v>
      </c>
      <c r="AI235" s="346">
        <v>127</v>
      </c>
      <c r="AJ235" s="346">
        <v>32</v>
      </c>
      <c r="AK235" s="346">
        <v>151</v>
      </c>
      <c r="AL235" s="346">
        <v>155</v>
      </c>
      <c r="AM235" s="346">
        <v>84</v>
      </c>
      <c r="AN235" s="346">
        <v>148</v>
      </c>
      <c r="AO235" s="572">
        <v>102</v>
      </c>
      <c r="AP235" s="346">
        <v>138</v>
      </c>
      <c r="AQ235" s="346">
        <v>90</v>
      </c>
      <c r="AR235" s="346">
        <v>34</v>
      </c>
      <c r="AS235" s="346" t="s">
        <v>430</v>
      </c>
      <c r="AT235" s="346" t="s">
        <v>430</v>
      </c>
      <c r="AU235" s="346">
        <v>150</v>
      </c>
      <c r="AV235" s="346">
        <v>13</v>
      </c>
      <c r="AW235" s="346">
        <v>142</v>
      </c>
      <c r="AX235" s="346">
        <v>130</v>
      </c>
      <c r="AY235" s="346">
        <v>141</v>
      </c>
      <c r="AZ235" s="584"/>
      <c r="BA235" s="467">
        <v>96.88</v>
      </c>
      <c r="BB235" s="348" t="s">
        <v>430</v>
      </c>
      <c r="BC235" s="348" t="s">
        <v>430</v>
      </c>
      <c r="BD235" s="348" t="s">
        <v>430</v>
      </c>
      <c r="BE235" s="375" t="s">
        <v>430</v>
      </c>
      <c r="BF235" s="375">
        <v>3.12</v>
      </c>
      <c r="BG235" s="374"/>
      <c r="BH235" s="594">
        <v>3.11</v>
      </c>
      <c r="BI235" s="348" t="s">
        <v>430</v>
      </c>
      <c r="BJ235" s="348" t="s">
        <v>430</v>
      </c>
      <c r="BK235" s="348" t="s">
        <v>430</v>
      </c>
      <c r="BL235" s="348" t="s">
        <v>430</v>
      </c>
      <c r="BM235" s="375">
        <v>96.88</v>
      </c>
      <c r="BN235" s="375" t="s">
        <v>430</v>
      </c>
      <c r="BO235" s="375" t="s">
        <v>430</v>
      </c>
      <c r="BP235" s="375" t="s">
        <v>430</v>
      </c>
      <c r="BQ235" s="375" t="s">
        <v>430</v>
      </c>
      <c r="BR235" s="374"/>
      <c r="BS235" s="468" t="s">
        <v>430</v>
      </c>
      <c r="BT235" s="348" t="s">
        <v>430</v>
      </c>
      <c r="BU235" s="374"/>
      <c r="BV235" s="430" t="s">
        <v>555</v>
      </c>
    </row>
    <row r="236" spans="1:74" s="428" customFormat="1" x14ac:dyDescent="0.25">
      <c r="A236" s="345" t="s">
        <v>8524</v>
      </c>
      <c r="B236" s="373"/>
      <c r="C236" s="719">
        <v>45440</v>
      </c>
      <c r="D236" s="373"/>
      <c r="E236" s="346">
        <v>597.51099999999997</v>
      </c>
      <c r="F236" s="373"/>
      <c r="G236" s="347">
        <v>1098.1389999999999</v>
      </c>
      <c r="H236" s="374"/>
      <c r="I236" s="843">
        <v>1.37E-2</v>
      </c>
      <c r="J236" s="843">
        <v>5.5</v>
      </c>
      <c r="K236" s="843">
        <v>1.37E-2</v>
      </c>
      <c r="L236" s="843">
        <v>1.37E-2</v>
      </c>
      <c r="M236" s="362"/>
      <c r="N236" s="350">
        <v>4.2317</v>
      </c>
      <c r="O236" s="348">
        <v>4.1806000000000001</v>
      </c>
      <c r="P236" s="348">
        <v>4.1904000000000003</v>
      </c>
      <c r="Q236" s="348">
        <v>4.3754999999999997</v>
      </c>
      <c r="R236" s="348">
        <v>4.5190000000000001</v>
      </c>
      <c r="S236" s="348">
        <v>4.7327000000000004</v>
      </c>
      <c r="T236" s="348">
        <v>4.7969999999999997</v>
      </c>
      <c r="U236" s="354">
        <v>4.7769000000000004</v>
      </c>
      <c r="V236" s="348">
        <v>4.8606999999999996</v>
      </c>
      <c r="W236" s="348">
        <v>5.3376000000000001</v>
      </c>
      <c r="X236" s="348" t="s">
        <v>430</v>
      </c>
      <c r="Y236" s="375" t="s">
        <v>430</v>
      </c>
      <c r="Z236" s="348" t="s">
        <v>430</v>
      </c>
      <c r="AA236" s="348">
        <v>4.6833</v>
      </c>
      <c r="AB236" s="348">
        <v>4.7591000000000001</v>
      </c>
      <c r="AC236" s="348">
        <v>4.7563000000000004</v>
      </c>
      <c r="AD236" s="348">
        <v>4.8388999999999998</v>
      </c>
      <c r="AE236" s="348">
        <v>4.2191000000000001</v>
      </c>
      <c r="AF236" s="348">
        <v>5.4653999999999998</v>
      </c>
      <c r="AG236" s="569"/>
      <c r="AH236" s="346">
        <v>60</v>
      </c>
      <c r="AI236" s="346">
        <v>76</v>
      </c>
      <c r="AJ236" s="346">
        <v>112</v>
      </c>
      <c r="AK236" s="346">
        <v>97</v>
      </c>
      <c r="AL236" s="346">
        <v>61</v>
      </c>
      <c r="AM236" s="346">
        <v>155</v>
      </c>
      <c r="AN236" s="346">
        <v>110</v>
      </c>
      <c r="AO236" s="572">
        <v>120</v>
      </c>
      <c r="AP236" s="346">
        <v>127</v>
      </c>
      <c r="AQ236" s="346">
        <v>108</v>
      </c>
      <c r="AR236" s="346" t="s">
        <v>430</v>
      </c>
      <c r="AS236" s="346" t="s">
        <v>430</v>
      </c>
      <c r="AT236" s="346" t="s">
        <v>430</v>
      </c>
      <c r="AU236" s="346">
        <v>83</v>
      </c>
      <c r="AV236" s="346">
        <v>152</v>
      </c>
      <c r="AW236" s="346">
        <v>116</v>
      </c>
      <c r="AX236" s="346">
        <v>129</v>
      </c>
      <c r="AY236" s="346">
        <v>126</v>
      </c>
      <c r="AZ236" s="584"/>
      <c r="BA236" s="467" t="s">
        <v>430</v>
      </c>
      <c r="BB236" s="348">
        <v>3.66</v>
      </c>
      <c r="BC236" s="348" t="s">
        <v>430</v>
      </c>
      <c r="BD236" s="348" t="s">
        <v>430</v>
      </c>
      <c r="BE236" s="375" t="s">
        <v>430</v>
      </c>
      <c r="BF236" s="375">
        <v>96.34</v>
      </c>
      <c r="BG236" s="374"/>
      <c r="BH236" s="594">
        <v>96.34</v>
      </c>
      <c r="BI236" s="348" t="s">
        <v>430</v>
      </c>
      <c r="BJ236" s="348">
        <v>3.66</v>
      </c>
      <c r="BK236" s="348" t="s">
        <v>430</v>
      </c>
      <c r="BL236" s="348" t="s">
        <v>430</v>
      </c>
      <c r="BM236" s="375" t="s">
        <v>430</v>
      </c>
      <c r="BN236" s="375" t="s">
        <v>430</v>
      </c>
      <c r="BO236" s="375" t="s">
        <v>430</v>
      </c>
      <c r="BP236" s="375" t="s">
        <v>430</v>
      </c>
      <c r="BQ236" s="375" t="s">
        <v>430</v>
      </c>
      <c r="BR236" s="374"/>
      <c r="BS236" s="468" t="s">
        <v>430</v>
      </c>
      <c r="BT236" s="348" t="s">
        <v>430</v>
      </c>
      <c r="BU236" s="374"/>
      <c r="BV236" s="430" t="s">
        <v>555</v>
      </c>
    </row>
    <row r="237" spans="1:74" s="428" customFormat="1" x14ac:dyDescent="0.25">
      <c r="A237" s="345" t="s">
        <v>8525</v>
      </c>
      <c r="B237" s="373"/>
      <c r="C237" s="719">
        <v>44650</v>
      </c>
      <c r="D237" s="373"/>
      <c r="E237" s="346">
        <v>647.13</v>
      </c>
      <c r="F237" s="373"/>
      <c r="G237" s="347">
        <v>13.237399999999999</v>
      </c>
      <c r="H237" s="374"/>
      <c r="I237" s="348">
        <v>1.2</v>
      </c>
      <c r="J237" s="348">
        <v>6.82</v>
      </c>
      <c r="K237" s="843">
        <v>1.18</v>
      </c>
      <c r="L237" s="348">
        <v>1.1499999999999999</v>
      </c>
      <c r="M237" s="362"/>
      <c r="N237" s="350">
        <v>-15.4346</v>
      </c>
      <c r="O237" s="348">
        <v>0.2757</v>
      </c>
      <c r="P237" s="348">
        <v>3.5081000000000002</v>
      </c>
      <c r="Q237" s="348">
        <v>4.2413999999999996</v>
      </c>
      <c r="R237" s="348">
        <v>3.9356</v>
      </c>
      <c r="S237" s="348">
        <v>6.6772</v>
      </c>
      <c r="T237" s="348">
        <v>5.4981</v>
      </c>
      <c r="U237" s="354">
        <v>5.3487999999999998</v>
      </c>
      <c r="V237" s="348">
        <v>5.6102999999999996</v>
      </c>
      <c r="W237" s="348">
        <v>6.8912000000000004</v>
      </c>
      <c r="X237" s="348">
        <v>7.2477999999999998</v>
      </c>
      <c r="Y237" s="375" t="s">
        <v>430</v>
      </c>
      <c r="Z237" s="348" t="s">
        <v>430</v>
      </c>
      <c r="AA237" s="348">
        <v>5.6966999999999999</v>
      </c>
      <c r="AB237" s="348">
        <v>6.16</v>
      </c>
      <c r="AC237" s="348">
        <v>5.3578000000000001</v>
      </c>
      <c r="AD237" s="348">
        <v>5.5526</v>
      </c>
      <c r="AE237" s="348">
        <v>6.7126999999999999</v>
      </c>
      <c r="AF237" s="348">
        <v>6.5022000000000002</v>
      </c>
      <c r="AG237" s="569"/>
      <c r="AH237" s="346">
        <v>118</v>
      </c>
      <c r="AI237" s="346">
        <v>111</v>
      </c>
      <c r="AJ237" s="346">
        <v>131</v>
      </c>
      <c r="AK237" s="346">
        <v>99</v>
      </c>
      <c r="AL237" s="346">
        <v>85</v>
      </c>
      <c r="AM237" s="346">
        <v>61</v>
      </c>
      <c r="AN237" s="346">
        <v>59</v>
      </c>
      <c r="AO237" s="572">
        <v>71</v>
      </c>
      <c r="AP237" s="346">
        <v>72</v>
      </c>
      <c r="AQ237" s="346">
        <v>38</v>
      </c>
      <c r="AR237" s="346">
        <v>61</v>
      </c>
      <c r="AS237" s="346" t="s">
        <v>430</v>
      </c>
      <c r="AT237" s="346" t="s">
        <v>430</v>
      </c>
      <c r="AU237" s="346">
        <v>38</v>
      </c>
      <c r="AV237" s="346">
        <v>113</v>
      </c>
      <c r="AW237" s="346">
        <v>74</v>
      </c>
      <c r="AX237" s="346">
        <v>68</v>
      </c>
      <c r="AY237" s="346">
        <v>90</v>
      </c>
      <c r="AZ237" s="584"/>
      <c r="BA237" s="467">
        <v>59.93</v>
      </c>
      <c r="BB237" s="348">
        <v>37.130000000000003</v>
      </c>
      <c r="BC237" s="348" t="s">
        <v>430</v>
      </c>
      <c r="BD237" s="348" t="s">
        <v>430</v>
      </c>
      <c r="BE237" s="375" t="s">
        <v>430</v>
      </c>
      <c r="BF237" s="375">
        <v>2.94</v>
      </c>
      <c r="BG237" s="374"/>
      <c r="BH237" s="594">
        <v>2.94</v>
      </c>
      <c r="BI237" s="348" t="s">
        <v>430</v>
      </c>
      <c r="BJ237" s="348" t="s">
        <v>430</v>
      </c>
      <c r="BK237" s="348">
        <v>37.130000000000003</v>
      </c>
      <c r="BL237" s="348" t="s">
        <v>430</v>
      </c>
      <c r="BM237" s="375">
        <v>59.93</v>
      </c>
      <c r="BN237" s="375" t="s">
        <v>430</v>
      </c>
      <c r="BO237" s="375" t="s">
        <v>430</v>
      </c>
      <c r="BP237" s="375" t="s">
        <v>430</v>
      </c>
      <c r="BQ237" s="375" t="s">
        <v>430</v>
      </c>
      <c r="BR237" s="374"/>
      <c r="BS237" s="468" t="s">
        <v>430</v>
      </c>
      <c r="BT237" s="348" t="s">
        <v>430</v>
      </c>
      <c r="BU237" s="374"/>
      <c r="BV237" s="430" t="s">
        <v>555</v>
      </c>
    </row>
    <row r="238" spans="1:74" s="428" customFormat="1" x14ac:dyDescent="0.25">
      <c r="A238" s="345" t="s">
        <v>8526</v>
      </c>
      <c r="B238" s="373"/>
      <c r="C238" s="719">
        <v>44875</v>
      </c>
      <c r="D238" s="373"/>
      <c r="E238" s="346">
        <v>640.05899999999997</v>
      </c>
      <c r="F238" s="373"/>
      <c r="G238" s="347">
        <v>13.339600000000001</v>
      </c>
      <c r="H238" s="374"/>
      <c r="I238" s="348">
        <v>4.7545500000000001</v>
      </c>
      <c r="J238" s="348">
        <v>6.66</v>
      </c>
      <c r="K238" s="843">
        <v>4.0999999999999996</v>
      </c>
      <c r="L238" s="348">
        <v>4.1394200000000003</v>
      </c>
      <c r="M238" s="362"/>
      <c r="N238" s="350">
        <v>-40.997100000000003</v>
      </c>
      <c r="O238" s="348">
        <v>-7.2011000000000003</v>
      </c>
      <c r="P238" s="348">
        <v>2.855</v>
      </c>
      <c r="Q238" s="348">
        <v>-0.87919999999999998</v>
      </c>
      <c r="R238" s="348">
        <v>-3.5815000000000001</v>
      </c>
      <c r="S238" s="348">
        <v>7.0037000000000003</v>
      </c>
      <c r="T238" s="348">
        <v>5.3982999999999999</v>
      </c>
      <c r="U238" s="354">
        <v>5.6753999999999998</v>
      </c>
      <c r="V238" s="348">
        <v>5.5841000000000003</v>
      </c>
      <c r="W238" s="348">
        <v>7.0346000000000002</v>
      </c>
      <c r="X238" s="348">
        <v>7.7332000000000001</v>
      </c>
      <c r="Y238" s="375" t="s">
        <v>430</v>
      </c>
      <c r="Z238" s="348" t="s">
        <v>430</v>
      </c>
      <c r="AA238" s="348">
        <v>4.2885</v>
      </c>
      <c r="AB238" s="348">
        <v>10.0596</v>
      </c>
      <c r="AC238" s="348">
        <v>5.4443999999999999</v>
      </c>
      <c r="AD238" s="348">
        <v>5.4314999999999998</v>
      </c>
      <c r="AE238" s="348">
        <v>8.5845000000000002</v>
      </c>
      <c r="AF238" s="348">
        <v>7.8018999999999998</v>
      </c>
      <c r="AG238" s="569"/>
      <c r="AH238" s="346">
        <v>138</v>
      </c>
      <c r="AI238" s="346">
        <v>159</v>
      </c>
      <c r="AJ238" s="346">
        <v>144</v>
      </c>
      <c r="AK238" s="346">
        <v>139</v>
      </c>
      <c r="AL238" s="346">
        <v>134</v>
      </c>
      <c r="AM238" s="346">
        <v>41</v>
      </c>
      <c r="AN238" s="346">
        <v>68</v>
      </c>
      <c r="AO238" s="572">
        <v>50</v>
      </c>
      <c r="AP238" s="346">
        <v>76</v>
      </c>
      <c r="AQ238" s="346">
        <v>16</v>
      </c>
      <c r="AR238" s="346">
        <v>7</v>
      </c>
      <c r="AS238" s="346" t="s">
        <v>430</v>
      </c>
      <c r="AT238" s="346" t="s">
        <v>430</v>
      </c>
      <c r="AU238" s="346">
        <v>107</v>
      </c>
      <c r="AV238" s="346">
        <v>2</v>
      </c>
      <c r="AW238" s="346">
        <v>67</v>
      </c>
      <c r="AX238" s="346">
        <v>82</v>
      </c>
      <c r="AY238" s="346">
        <v>62</v>
      </c>
      <c r="AZ238" s="584"/>
      <c r="BA238" s="467">
        <v>98.21</v>
      </c>
      <c r="BB238" s="348" t="s">
        <v>430</v>
      </c>
      <c r="BC238" s="348" t="s">
        <v>430</v>
      </c>
      <c r="BD238" s="348" t="s">
        <v>430</v>
      </c>
      <c r="BE238" s="375" t="s">
        <v>430</v>
      </c>
      <c r="BF238" s="375">
        <v>1.79</v>
      </c>
      <c r="BG238" s="374"/>
      <c r="BH238" s="594">
        <v>1.79</v>
      </c>
      <c r="BI238" s="348" t="s">
        <v>430</v>
      </c>
      <c r="BJ238" s="348" t="s">
        <v>430</v>
      </c>
      <c r="BK238" s="348" t="s">
        <v>430</v>
      </c>
      <c r="BL238" s="348" t="s">
        <v>430</v>
      </c>
      <c r="BM238" s="375">
        <v>98.21</v>
      </c>
      <c r="BN238" s="375" t="s">
        <v>430</v>
      </c>
      <c r="BO238" s="375" t="s">
        <v>430</v>
      </c>
      <c r="BP238" s="375" t="s">
        <v>430</v>
      </c>
      <c r="BQ238" s="375" t="s">
        <v>430</v>
      </c>
      <c r="BR238" s="374"/>
      <c r="BS238" s="468" t="s">
        <v>430</v>
      </c>
      <c r="BT238" s="348" t="s">
        <v>430</v>
      </c>
      <c r="BU238" s="374"/>
      <c r="BV238" s="430" t="s">
        <v>555</v>
      </c>
    </row>
    <row r="239" spans="1:74" s="428" customFormat="1" x14ac:dyDescent="0.25">
      <c r="A239" s="345" t="s">
        <v>8527</v>
      </c>
      <c r="B239" s="373"/>
      <c r="C239" s="719">
        <v>45825</v>
      </c>
      <c r="D239" s="373"/>
      <c r="E239" s="346">
        <v>637.54</v>
      </c>
      <c r="F239" s="373"/>
      <c r="G239" s="347">
        <v>10.7018</v>
      </c>
      <c r="H239" s="374"/>
      <c r="I239" s="843">
        <v>2.0699999999999998</v>
      </c>
      <c r="J239" s="843">
        <v>7.2441199999999997</v>
      </c>
      <c r="K239" s="843">
        <v>1.75</v>
      </c>
      <c r="L239" s="843">
        <v>1.87</v>
      </c>
      <c r="M239" s="362"/>
      <c r="N239" s="350">
        <v>31.404900000000001</v>
      </c>
      <c r="O239" s="348">
        <v>7.6219000000000001</v>
      </c>
      <c r="P239" s="348">
        <v>8.7850000000000001</v>
      </c>
      <c r="Q239" s="348">
        <v>9.5603999999999996</v>
      </c>
      <c r="R239" s="348">
        <v>3.1993</v>
      </c>
      <c r="S239" s="348">
        <v>6.4767000000000001</v>
      </c>
      <c r="T239" s="348">
        <v>6.1182999999999996</v>
      </c>
      <c r="U239" s="354">
        <v>5.6887999999999996</v>
      </c>
      <c r="V239" s="348">
        <v>5.8724999999999996</v>
      </c>
      <c r="W239" s="348" t="s">
        <v>430</v>
      </c>
      <c r="X239" s="348" t="s">
        <v>430</v>
      </c>
      <c r="Y239" s="375" t="s">
        <v>430</v>
      </c>
      <c r="Z239" s="348" t="s">
        <v>430</v>
      </c>
      <c r="AA239" s="348">
        <v>4.9748000000000001</v>
      </c>
      <c r="AB239" s="348">
        <v>6.9086999999999996</v>
      </c>
      <c r="AC239" s="348">
        <v>5.7648000000000001</v>
      </c>
      <c r="AD239" s="348">
        <v>5.8550000000000004</v>
      </c>
      <c r="AE239" s="348">
        <v>12.5945</v>
      </c>
      <c r="AF239" s="348">
        <v>5.6557000000000004</v>
      </c>
      <c r="AG239" s="569"/>
      <c r="AH239" s="346">
        <v>6</v>
      </c>
      <c r="AI239" s="346">
        <v>31</v>
      </c>
      <c r="AJ239" s="346">
        <v>29</v>
      </c>
      <c r="AK239" s="346">
        <v>13</v>
      </c>
      <c r="AL239" s="346">
        <v>96</v>
      </c>
      <c r="AM239" s="346">
        <v>76</v>
      </c>
      <c r="AN239" s="346">
        <v>32</v>
      </c>
      <c r="AO239" s="572">
        <v>49</v>
      </c>
      <c r="AP239" s="346">
        <v>43</v>
      </c>
      <c r="AQ239" s="346" t="s">
        <v>430</v>
      </c>
      <c r="AR239" s="346" t="s">
        <v>430</v>
      </c>
      <c r="AS239" s="346" t="s">
        <v>430</v>
      </c>
      <c r="AT239" s="346" t="s">
        <v>430</v>
      </c>
      <c r="AU239" s="346">
        <v>65</v>
      </c>
      <c r="AV239" s="346">
        <v>70</v>
      </c>
      <c r="AW239" s="346">
        <v>50</v>
      </c>
      <c r="AX239" s="346">
        <v>40</v>
      </c>
      <c r="AY239" s="346">
        <v>18</v>
      </c>
      <c r="AZ239" s="584"/>
      <c r="BA239" s="467" t="s">
        <v>430</v>
      </c>
      <c r="BB239" s="348">
        <v>98.23</v>
      </c>
      <c r="BC239" s="348" t="s">
        <v>430</v>
      </c>
      <c r="BD239" s="348" t="s">
        <v>430</v>
      </c>
      <c r="BE239" s="375" t="s">
        <v>430</v>
      </c>
      <c r="BF239" s="375">
        <v>1.77</v>
      </c>
      <c r="BG239" s="374"/>
      <c r="BH239" s="594">
        <v>1.76</v>
      </c>
      <c r="BI239" s="348" t="s">
        <v>430</v>
      </c>
      <c r="BJ239" s="348" t="s">
        <v>430</v>
      </c>
      <c r="BK239" s="348" t="s">
        <v>430</v>
      </c>
      <c r="BL239" s="348" t="s">
        <v>430</v>
      </c>
      <c r="BM239" s="375" t="s">
        <v>430</v>
      </c>
      <c r="BN239" s="375" t="s">
        <v>430</v>
      </c>
      <c r="BO239" s="375" t="s">
        <v>430</v>
      </c>
      <c r="BP239" s="375">
        <v>98.23</v>
      </c>
      <c r="BQ239" s="375" t="s">
        <v>430</v>
      </c>
      <c r="BR239" s="374"/>
      <c r="BS239" s="468" t="s">
        <v>430</v>
      </c>
      <c r="BT239" s="348" t="s">
        <v>430</v>
      </c>
      <c r="BU239" s="374"/>
      <c r="BV239" s="430" t="s">
        <v>555</v>
      </c>
    </row>
    <row r="240" spans="1:74" s="428" customFormat="1" x14ac:dyDescent="0.25">
      <c r="A240" s="345" t="s">
        <v>8528</v>
      </c>
      <c r="B240" s="373"/>
      <c r="C240" s="719">
        <v>44904</v>
      </c>
      <c r="D240" s="373"/>
      <c r="E240" s="346">
        <v>625.75300000000004</v>
      </c>
      <c r="F240" s="373"/>
      <c r="G240" s="347">
        <v>13.1921</v>
      </c>
      <c r="H240" s="374"/>
      <c r="I240" s="348">
        <v>5.9272299999999998</v>
      </c>
      <c r="J240" s="348">
        <v>6.83</v>
      </c>
      <c r="K240" s="843">
        <v>4.7</v>
      </c>
      <c r="L240" s="348">
        <v>4.91751</v>
      </c>
      <c r="M240" s="362"/>
      <c r="N240" s="350">
        <v>-29.5808</v>
      </c>
      <c r="O240" s="348">
        <v>-11.241300000000001</v>
      </c>
      <c r="P240" s="348">
        <v>0.59299999999999997</v>
      </c>
      <c r="Q240" s="348">
        <v>-9.2555999999999994</v>
      </c>
      <c r="R240" s="348">
        <v>-8.8932000000000002</v>
      </c>
      <c r="S240" s="348">
        <v>6.3151999999999999</v>
      </c>
      <c r="T240" s="348">
        <v>4.6349999999999998</v>
      </c>
      <c r="U240" s="354">
        <v>5.1203000000000003</v>
      </c>
      <c r="V240" s="348">
        <v>5.3261000000000003</v>
      </c>
      <c r="W240" s="348">
        <v>6.8202999999999996</v>
      </c>
      <c r="X240" s="348">
        <v>7.5437000000000003</v>
      </c>
      <c r="Y240" s="375" t="s">
        <v>430</v>
      </c>
      <c r="Z240" s="348" t="s">
        <v>430</v>
      </c>
      <c r="AA240" s="348">
        <v>2.58</v>
      </c>
      <c r="AB240" s="348">
        <v>9.9787999999999997</v>
      </c>
      <c r="AC240" s="348">
        <v>5.3673999999999999</v>
      </c>
      <c r="AD240" s="348">
        <v>5.1063000000000001</v>
      </c>
      <c r="AE240" s="348">
        <v>4.2935999999999996</v>
      </c>
      <c r="AF240" s="348">
        <v>7.6542000000000003</v>
      </c>
      <c r="AG240" s="569"/>
      <c r="AH240" s="346">
        <v>127</v>
      </c>
      <c r="AI240" s="346">
        <v>163</v>
      </c>
      <c r="AJ240" s="346">
        <v>154</v>
      </c>
      <c r="AK240" s="346">
        <v>163</v>
      </c>
      <c r="AL240" s="346">
        <v>161</v>
      </c>
      <c r="AM240" s="346">
        <v>83</v>
      </c>
      <c r="AN240" s="346">
        <v>125</v>
      </c>
      <c r="AO240" s="572">
        <v>95</v>
      </c>
      <c r="AP240" s="346">
        <v>100</v>
      </c>
      <c r="AQ240" s="346">
        <v>50</v>
      </c>
      <c r="AR240" s="346">
        <v>11</v>
      </c>
      <c r="AS240" s="346" t="s">
        <v>430</v>
      </c>
      <c r="AT240" s="346" t="s">
        <v>430</v>
      </c>
      <c r="AU240" s="346">
        <v>139</v>
      </c>
      <c r="AV240" s="346">
        <v>3</v>
      </c>
      <c r="AW240" s="346">
        <v>73</v>
      </c>
      <c r="AX240" s="346">
        <v>105</v>
      </c>
      <c r="AY240" s="346">
        <v>119</v>
      </c>
      <c r="AZ240" s="584"/>
      <c r="BA240" s="467">
        <v>99.24</v>
      </c>
      <c r="BB240" s="348" t="s">
        <v>430</v>
      </c>
      <c r="BC240" s="348" t="s">
        <v>430</v>
      </c>
      <c r="BD240" s="348" t="s">
        <v>430</v>
      </c>
      <c r="BE240" s="375" t="s">
        <v>430</v>
      </c>
      <c r="BF240" s="375">
        <v>0.76</v>
      </c>
      <c r="BG240" s="374"/>
      <c r="BH240" s="594">
        <v>0.76</v>
      </c>
      <c r="BI240" s="348" t="s">
        <v>430</v>
      </c>
      <c r="BJ240" s="348" t="s">
        <v>430</v>
      </c>
      <c r="BK240" s="348" t="s">
        <v>430</v>
      </c>
      <c r="BL240" s="348" t="s">
        <v>430</v>
      </c>
      <c r="BM240" s="375">
        <v>99.24</v>
      </c>
      <c r="BN240" s="375" t="s">
        <v>430</v>
      </c>
      <c r="BO240" s="375" t="s">
        <v>430</v>
      </c>
      <c r="BP240" s="375" t="s">
        <v>430</v>
      </c>
      <c r="BQ240" s="375" t="s">
        <v>430</v>
      </c>
      <c r="BR240" s="374"/>
      <c r="BS240" s="468" t="s">
        <v>430</v>
      </c>
      <c r="BT240" s="348" t="s">
        <v>430</v>
      </c>
      <c r="BU240" s="374"/>
      <c r="BV240" s="430" t="s">
        <v>555</v>
      </c>
    </row>
    <row r="241" spans="1:74" s="428" customFormat="1" x14ac:dyDescent="0.25">
      <c r="A241" s="345" t="s">
        <v>8529</v>
      </c>
      <c r="B241" s="373"/>
      <c r="C241" s="719">
        <v>44853</v>
      </c>
      <c r="D241" s="373"/>
      <c r="E241" s="346">
        <v>610.98</v>
      </c>
      <c r="F241" s="373"/>
      <c r="G241" s="347">
        <v>13.385300000000001</v>
      </c>
      <c r="H241" s="374"/>
      <c r="I241" s="843">
        <v>2.66</v>
      </c>
      <c r="J241" s="843">
        <v>6.34</v>
      </c>
      <c r="K241" s="843">
        <v>2.36</v>
      </c>
      <c r="L241" s="843">
        <v>2.4300000000000002</v>
      </c>
      <c r="M241" s="362"/>
      <c r="N241" s="350">
        <v>-9.8140999999999998</v>
      </c>
      <c r="O241" s="348">
        <v>-4.9063999999999997</v>
      </c>
      <c r="P241" s="348">
        <v>-2.4140999999999999</v>
      </c>
      <c r="Q241" s="348">
        <v>3.2178</v>
      </c>
      <c r="R241" s="348">
        <v>0.5544</v>
      </c>
      <c r="S241" s="348">
        <v>5.4352999999999998</v>
      </c>
      <c r="T241" s="348">
        <v>4.5773999999999999</v>
      </c>
      <c r="U241" s="354">
        <v>4.4066000000000001</v>
      </c>
      <c r="V241" s="348">
        <v>5.3944000000000001</v>
      </c>
      <c r="W241" s="348">
        <v>6.8827999999999996</v>
      </c>
      <c r="X241" s="348">
        <v>7.5159000000000002</v>
      </c>
      <c r="Y241" s="375" t="s">
        <v>430</v>
      </c>
      <c r="Z241" s="348" t="s">
        <v>430</v>
      </c>
      <c r="AA241" s="348">
        <v>3.0442</v>
      </c>
      <c r="AB241" s="348">
        <v>6.7682000000000002</v>
      </c>
      <c r="AC241" s="348">
        <v>4.6780999999999997</v>
      </c>
      <c r="AD241" s="348">
        <v>5.0065</v>
      </c>
      <c r="AE241" s="348">
        <v>5.5987</v>
      </c>
      <c r="AF241" s="348">
        <v>7.7713000000000001</v>
      </c>
      <c r="AG241" s="569"/>
      <c r="AH241" s="346">
        <v>107</v>
      </c>
      <c r="AI241" s="346">
        <v>148</v>
      </c>
      <c r="AJ241" s="346">
        <v>165</v>
      </c>
      <c r="AK241" s="346">
        <v>121</v>
      </c>
      <c r="AL241" s="346">
        <v>118</v>
      </c>
      <c r="AM241" s="346">
        <v>128</v>
      </c>
      <c r="AN241" s="346">
        <v>129</v>
      </c>
      <c r="AO241" s="572">
        <v>140</v>
      </c>
      <c r="AP241" s="346">
        <v>94</v>
      </c>
      <c r="AQ241" s="346">
        <v>39</v>
      </c>
      <c r="AR241" s="346">
        <v>14</v>
      </c>
      <c r="AS241" s="346" t="s">
        <v>430</v>
      </c>
      <c r="AT241" s="346" t="s">
        <v>430</v>
      </c>
      <c r="AU241" s="346">
        <v>131</v>
      </c>
      <c r="AV241" s="346">
        <v>78</v>
      </c>
      <c r="AW241" s="346">
        <v>124</v>
      </c>
      <c r="AX241" s="346">
        <v>111</v>
      </c>
      <c r="AY241" s="346">
        <v>101</v>
      </c>
      <c r="AZ241" s="584"/>
      <c r="BA241" s="467">
        <v>95.93</v>
      </c>
      <c r="BB241" s="348" t="s">
        <v>430</v>
      </c>
      <c r="BC241" s="348" t="s">
        <v>430</v>
      </c>
      <c r="BD241" s="348" t="s">
        <v>430</v>
      </c>
      <c r="BE241" s="375" t="s">
        <v>430</v>
      </c>
      <c r="BF241" s="375">
        <v>4.07</v>
      </c>
      <c r="BG241" s="374"/>
      <c r="BH241" s="594">
        <v>4.07</v>
      </c>
      <c r="BI241" s="348" t="s">
        <v>430</v>
      </c>
      <c r="BJ241" s="348" t="s">
        <v>430</v>
      </c>
      <c r="BK241" s="348" t="s">
        <v>430</v>
      </c>
      <c r="BL241" s="348" t="s">
        <v>430</v>
      </c>
      <c r="BM241" s="375">
        <v>95.93</v>
      </c>
      <c r="BN241" s="375" t="s">
        <v>430</v>
      </c>
      <c r="BO241" s="375" t="s">
        <v>430</v>
      </c>
      <c r="BP241" s="375" t="s">
        <v>430</v>
      </c>
      <c r="BQ241" s="375" t="s">
        <v>430</v>
      </c>
      <c r="BR241" s="374"/>
      <c r="BS241" s="468" t="s">
        <v>430</v>
      </c>
      <c r="BT241" s="348" t="s">
        <v>430</v>
      </c>
      <c r="BU241" s="374"/>
      <c r="BV241" s="430" t="s">
        <v>555</v>
      </c>
    </row>
    <row r="242" spans="1:74" s="428" customFormat="1" x14ac:dyDescent="0.25">
      <c r="A242" s="345" t="s">
        <v>8530</v>
      </c>
      <c r="B242" s="373"/>
      <c r="C242" s="719">
        <v>44908</v>
      </c>
      <c r="D242" s="373"/>
      <c r="E242" s="346">
        <v>603.78800000000001</v>
      </c>
      <c r="F242" s="373"/>
      <c r="G242" s="347">
        <v>263.42160000000001</v>
      </c>
      <c r="H242" s="374"/>
      <c r="I242" s="843">
        <v>9.7200000000000006</v>
      </c>
      <c r="J242" s="843">
        <v>6.93</v>
      </c>
      <c r="K242" s="843">
        <v>6.88</v>
      </c>
      <c r="L242" s="843">
        <v>7.12</v>
      </c>
      <c r="M242" s="362"/>
      <c r="N242" s="350">
        <v>-31.62</v>
      </c>
      <c r="O242" s="348">
        <v>-3.1307</v>
      </c>
      <c r="P242" s="348">
        <v>5.6614000000000004</v>
      </c>
      <c r="Q242" s="348">
        <v>-8.4387000000000008</v>
      </c>
      <c r="R242" s="348">
        <v>-9.9993999999999996</v>
      </c>
      <c r="S242" s="348">
        <v>5.6371000000000002</v>
      </c>
      <c r="T242" s="348">
        <v>1.9661999999999999</v>
      </c>
      <c r="U242" s="354">
        <v>3.0855000000000001</v>
      </c>
      <c r="V242" s="348">
        <v>2.3818999999999999</v>
      </c>
      <c r="W242" s="348">
        <v>5.3705999999999996</v>
      </c>
      <c r="X242" s="348">
        <v>6.5698999999999996</v>
      </c>
      <c r="Y242" s="375" t="s">
        <v>430</v>
      </c>
      <c r="Z242" s="348" t="s">
        <v>430</v>
      </c>
      <c r="AA242" s="348">
        <v>-1.7515000000000001</v>
      </c>
      <c r="AB242" s="348">
        <v>6.8604000000000003</v>
      </c>
      <c r="AC242" s="348">
        <v>2.5937999999999999</v>
      </c>
      <c r="AD242" s="348">
        <v>2.8062</v>
      </c>
      <c r="AE242" s="348">
        <v>1.522</v>
      </c>
      <c r="AF242" s="348">
        <v>6.6802000000000001</v>
      </c>
      <c r="AG242" s="569"/>
      <c r="AH242" s="346">
        <v>129</v>
      </c>
      <c r="AI242" s="346">
        <v>136</v>
      </c>
      <c r="AJ242" s="346">
        <v>69</v>
      </c>
      <c r="AK242" s="346">
        <v>159</v>
      </c>
      <c r="AL242" s="346">
        <v>165</v>
      </c>
      <c r="AM242" s="346">
        <v>115</v>
      </c>
      <c r="AN242" s="346">
        <v>158</v>
      </c>
      <c r="AO242" s="572">
        <v>157</v>
      </c>
      <c r="AP242" s="346">
        <v>151</v>
      </c>
      <c r="AQ242" s="346">
        <v>105</v>
      </c>
      <c r="AR242" s="346">
        <v>95</v>
      </c>
      <c r="AS242" s="346" t="s">
        <v>430</v>
      </c>
      <c r="AT242" s="346" t="s">
        <v>430</v>
      </c>
      <c r="AU242" s="346">
        <v>163</v>
      </c>
      <c r="AV242" s="346">
        <v>74</v>
      </c>
      <c r="AW242" s="346">
        <v>156</v>
      </c>
      <c r="AX242" s="346">
        <v>154</v>
      </c>
      <c r="AY242" s="346">
        <v>154</v>
      </c>
      <c r="AZ242" s="584"/>
      <c r="BA242" s="467">
        <v>97.31</v>
      </c>
      <c r="BB242" s="348" t="s">
        <v>430</v>
      </c>
      <c r="BC242" s="348" t="s">
        <v>430</v>
      </c>
      <c r="BD242" s="348" t="s">
        <v>430</v>
      </c>
      <c r="BE242" s="375" t="s">
        <v>430</v>
      </c>
      <c r="BF242" s="375">
        <v>2.69</v>
      </c>
      <c r="BG242" s="374"/>
      <c r="BH242" s="594">
        <v>2.69</v>
      </c>
      <c r="BI242" s="348" t="s">
        <v>430</v>
      </c>
      <c r="BJ242" s="348" t="s">
        <v>430</v>
      </c>
      <c r="BK242" s="348" t="s">
        <v>430</v>
      </c>
      <c r="BL242" s="348" t="s">
        <v>430</v>
      </c>
      <c r="BM242" s="375">
        <v>97.31</v>
      </c>
      <c r="BN242" s="375" t="s">
        <v>430</v>
      </c>
      <c r="BO242" s="375" t="s">
        <v>430</v>
      </c>
      <c r="BP242" s="375" t="s">
        <v>430</v>
      </c>
      <c r="BQ242" s="375" t="s">
        <v>430</v>
      </c>
      <c r="BR242" s="374"/>
      <c r="BS242" s="468" t="s">
        <v>430</v>
      </c>
      <c r="BT242" s="348" t="s">
        <v>430</v>
      </c>
      <c r="BU242" s="374"/>
      <c r="BV242" s="430" t="s">
        <v>555</v>
      </c>
    </row>
    <row r="243" spans="1:74" s="428" customFormat="1" x14ac:dyDescent="0.25">
      <c r="A243" s="345" t="s">
        <v>8531</v>
      </c>
      <c r="B243" s="373"/>
      <c r="C243" s="719">
        <v>44904</v>
      </c>
      <c r="D243" s="373"/>
      <c r="E243" s="346">
        <v>568.173</v>
      </c>
      <c r="F243" s="373"/>
      <c r="G243" s="347">
        <v>12.951700000000001</v>
      </c>
      <c r="H243" s="374"/>
      <c r="I243" s="348">
        <v>0.78271000000000002</v>
      </c>
      <c r="J243" s="348">
        <v>5.86</v>
      </c>
      <c r="K243" s="843">
        <v>0.82465999999999995</v>
      </c>
      <c r="L243" s="348">
        <v>0.76561999999999997</v>
      </c>
      <c r="M243" s="362"/>
      <c r="N243" s="350">
        <v>-4.7901999999999996</v>
      </c>
      <c r="O243" s="348">
        <v>3.9466999999999999</v>
      </c>
      <c r="P243" s="348">
        <v>2.3361000000000001</v>
      </c>
      <c r="Q243" s="348">
        <v>3.7090999999999998</v>
      </c>
      <c r="R243" s="348">
        <v>4.0502000000000002</v>
      </c>
      <c r="S243" s="348">
        <v>5.7710999999999997</v>
      </c>
      <c r="T243" s="348">
        <v>5.0124000000000004</v>
      </c>
      <c r="U243" s="354">
        <v>5.3002000000000002</v>
      </c>
      <c r="V243" s="348">
        <v>5.5351999999999997</v>
      </c>
      <c r="W243" s="348">
        <v>6.7362000000000002</v>
      </c>
      <c r="X243" s="348">
        <v>7.2041000000000004</v>
      </c>
      <c r="Y243" s="375" t="s">
        <v>430</v>
      </c>
      <c r="Z243" s="348" t="s">
        <v>430</v>
      </c>
      <c r="AA243" s="348">
        <v>4.5096999999999996</v>
      </c>
      <c r="AB243" s="348">
        <v>5.4004000000000003</v>
      </c>
      <c r="AC243" s="348">
        <v>5.1786000000000003</v>
      </c>
      <c r="AD243" s="348">
        <v>5.3498000000000001</v>
      </c>
      <c r="AE243" s="348">
        <v>3.6107999999999998</v>
      </c>
      <c r="AF243" s="348">
        <v>7.1284000000000001</v>
      </c>
      <c r="AG243" s="569"/>
      <c r="AH243" s="346">
        <v>91</v>
      </c>
      <c r="AI243" s="346">
        <v>83</v>
      </c>
      <c r="AJ243" s="346">
        <v>149</v>
      </c>
      <c r="AK243" s="346">
        <v>113</v>
      </c>
      <c r="AL243" s="346">
        <v>80</v>
      </c>
      <c r="AM243" s="346">
        <v>106</v>
      </c>
      <c r="AN243" s="346">
        <v>90</v>
      </c>
      <c r="AO243" s="572">
        <v>78</v>
      </c>
      <c r="AP243" s="346">
        <v>81</v>
      </c>
      <c r="AQ243" s="346">
        <v>62</v>
      </c>
      <c r="AR243" s="346">
        <v>64</v>
      </c>
      <c r="AS243" s="346" t="s">
        <v>430</v>
      </c>
      <c r="AT243" s="346" t="s">
        <v>430</v>
      </c>
      <c r="AU243" s="346">
        <v>95</v>
      </c>
      <c r="AV243" s="346">
        <v>136</v>
      </c>
      <c r="AW243" s="346">
        <v>85</v>
      </c>
      <c r="AX243" s="346">
        <v>88</v>
      </c>
      <c r="AY243" s="346">
        <v>138</v>
      </c>
      <c r="AZ243" s="584"/>
      <c r="BA243" s="467">
        <v>98.2</v>
      </c>
      <c r="BB243" s="348" t="s">
        <v>430</v>
      </c>
      <c r="BC243" s="348" t="s">
        <v>430</v>
      </c>
      <c r="BD243" s="348" t="s">
        <v>430</v>
      </c>
      <c r="BE243" s="375" t="s">
        <v>430</v>
      </c>
      <c r="BF243" s="375">
        <v>1.8</v>
      </c>
      <c r="BG243" s="374"/>
      <c r="BH243" s="594">
        <v>1.8</v>
      </c>
      <c r="BI243" s="348" t="s">
        <v>430</v>
      </c>
      <c r="BJ243" s="348" t="s">
        <v>430</v>
      </c>
      <c r="BK243" s="348" t="s">
        <v>430</v>
      </c>
      <c r="BL243" s="348" t="s">
        <v>430</v>
      </c>
      <c r="BM243" s="375">
        <v>98.2</v>
      </c>
      <c r="BN243" s="375" t="s">
        <v>430</v>
      </c>
      <c r="BO243" s="375" t="s">
        <v>430</v>
      </c>
      <c r="BP243" s="375" t="s">
        <v>430</v>
      </c>
      <c r="BQ243" s="375" t="s">
        <v>430</v>
      </c>
      <c r="BR243" s="374"/>
      <c r="BS243" s="468" t="s">
        <v>430</v>
      </c>
      <c r="BT243" s="348" t="s">
        <v>430</v>
      </c>
      <c r="BU243" s="374"/>
      <c r="BV243" s="430" t="s">
        <v>555</v>
      </c>
    </row>
    <row r="244" spans="1:74" s="428" customFormat="1" x14ac:dyDescent="0.25">
      <c r="A244" s="345" t="s">
        <v>8532</v>
      </c>
      <c r="B244" s="373"/>
      <c r="C244" s="719">
        <v>46083</v>
      </c>
      <c r="D244" s="373"/>
      <c r="E244" s="346">
        <v>537.40899999999999</v>
      </c>
      <c r="F244" s="373"/>
      <c r="G244" s="347">
        <v>10.369400000000001</v>
      </c>
      <c r="H244" s="374"/>
      <c r="I244" s="843">
        <v>0.59</v>
      </c>
      <c r="J244" s="843">
        <v>7.32</v>
      </c>
      <c r="K244" s="843">
        <v>0.55000000000000004</v>
      </c>
      <c r="L244" s="843">
        <v>0.59</v>
      </c>
      <c r="M244" s="362"/>
      <c r="N244" s="350">
        <v>-11.964</v>
      </c>
      <c r="O244" s="348">
        <v>-2.3462000000000001</v>
      </c>
      <c r="P244" s="348">
        <v>5.6883999999999997</v>
      </c>
      <c r="Q244" s="348">
        <v>9.3361000000000001</v>
      </c>
      <c r="R244" s="348">
        <v>7.2317</v>
      </c>
      <c r="S244" s="348">
        <v>8.1250999999999998</v>
      </c>
      <c r="T244" s="348">
        <v>7.0011999999999999</v>
      </c>
      <c r="U244" s="354" t="s">
        <v>430</v>
      </c>
      <c r="V244" s="348" t="s">
        <v>430</v>
      </c>
      <c r="W244" s="348" t="s">
        <v>430</v>
      </c>
      <c r="X244" s="348" t="s">
        <v>430</v>
      </c>
      <c r="Y244" s="375" t="s">
        <v>430</v>
      </c>
      <c r="Z244" s="348" t="s">
        <v>430</v>
      </c>
      <c r="AA244" s="348">
        <v>7.1289999999999996</v>
      </c>
      <c r="AB244" s="348">
        <v>7.4920999999999998</v>
      </c>
      <c r="AC244" s="348" t="s">
        <v>430</v>
      </c>
      <c r="AD244" s="348" t="s">
        <v>430</v>
      </c>
      <c r="AE244" s="348">
        <v>10.342700000000001</v>
      </c>
      <c r="AF244" s="348">
        <v>7.0224000000000002</v>
      </c>
      <c r="AG244" s="569"/>
      <c r="AH244" s="346">
        <v>110</v>
      </c>
      <c r="AI244" s="346">
        <v>133</v>
      </c>
      <c r="AJ244" s="346">
        <v>65</v>
      </c>
      <c r="AK244" s="346">
        <v>15</v>
      </c>
      <c r="AL244" s="346">
        <v>6</v>
      </c>
      <c r="AM244" s="346">
        <v>6</v>
      </c>
      <c r="AN244" s="346">
        <v>10</v>
      </c>
      <c r="AO244" s="572" t="s">
        <v>430</v>
      </c>
      <c r="AP244" s="346" t="s">
        <v>430</v>
      </c>
      <c r="AQ244" s="346" t="s">
        <v>430</v>
      </c>
      <c r="AR244" s="346" t="s">
        <v>430</v>
      </c>
      <c r="AS244" s="346" t="s">
        <v>430</v>
      </c>
      <c r="AT244" s="346" t="s">
        <v>430</v>
      </c>
      <c r="AU244" s="346">
        <v>4</v>
      </c>
      <c r="AV244" s="346">
        <v>49</v>
      </c>
      <c r="AW244" s="346" t="s">
        <v>430</v>
      </c>
      <c r="AX244" s="346" t="s">
        <v>430</v>
      </c>
      <c r="AY244" s="346">
        <v>41</v>
      </c>
      <c r="AZ244" s="584"/>
      <c r="BA244" s="467" t="s">
        <v>430</v>
      </c>
      <c r="BB244" s="348">
        <v>97.2</v>
      </c>
      <c r="BC244" s="348" t="s">
        <v>430</v>
      </c>
      <c r="BD244" s="348" t="s">
        <v>430</v>
      </c>
      <c r="BE244" s="375" t="s">
        <v>430</v>
      </c>
      <c r="BF244" s="375">
        <v>2.8</v>
      </c>
      <c r="BG244" s="374"/>
      <c r="BH244" s="594">
        <v>2.79</v>
      </c>
      <c r="BI244" s="348">
        <v>26.25</v>
      </c>
      <c r="BJ244" s="348">
        <v>31.65</v>
      </c>
      <c r="BK244" s="348">
        <v>39.299999999999997</v>
      </c>
      <c r="BL244" s="348" t="s">
        <v>430</v>
      </c>
      <c r="BM244" s="375" t="s">
        <v>430</v>
      </c>
      <c r="BN244" s="375" t="s">
        <v>430</v>
      </c>
      <c r="BO244" s="375" t="s">
        <v>430</v>
      </c>
      <c r="BP244" s="375" t="s">
        <v>430</v>
      </c>
      <c r="BQ244" s="375" t="s">
        <v>430</v>
      </c>
      <c r="BR244" s="374"/>
      <c r="BS244" s="468">
        <v>9.21272033092127</v>
      </c>
      <c r="BT244" s="348">
        <v>38.641535513864198</v>
      </c>
      <c r="BU244" s="374"/>
      <c r="BV244" s="430" t="s">
        <v>555</v>
      </c>
    </row>
    <row r="245" spans="1:74" s="428" customFormat="1" x14ac:dyDescent="0.25">
      <c r="A245" s="345" t="s">
        <v>8533</v>
      </c>
      <c r="B245" s="373"/>
      <c r="C245" s="719">
        <v>45735</v>
      </c>
      <c r="D245" s="373"/>
      <c r="E245" s="346">
        <v>537.09199999999998</v>
      </c>
      <c r="F245" s="373"/>
      <c r="G245" s="347">
        <v>11.069699999999999</v>
      </c>
      <c r="H245" s="374"/>
      <c r="I245" s="843">
        <v>0.28000000000000003</v>
      </c>
      <c r="J245" s="843">
        <v>7.05</v>
      </c>
      <c r="K245" s="843">
        <v>0.26</v>
      </c>
      <c r="L245" s="843">
        <v>0.28000000000000003</v>
      </c>
      <c r="M245" s="362"/>
      <c r="N245" s="350">
        <v>-4.9452999999999996</v>
      </c>
      <c r="O245" s="348">
        <v>1.9786999999999999</v>
      </c>
      <c r="P245" s="348">
        <v>4.0068999999999999</v>
      </c>
      <c r="Q245" s="348">
        <v>7.8428000000000004</v>
      </c>
      <c r="R245" s="348">
        <v>7.1159999999999997</v>
      </c>
      <c r="S245" s="348">
        <v>7.8098000000000001</v>
      </c>
      <c r="T245" s="348">
        <v>7.6317000000000004</v>
      </c>
      <c r="U245" s="354">
        <v>7.0446999999999997</v>
      </c>
      <c r="V245" s="348">
        <v>6.9412000000000003</v>
      </c>
      <c r="W245" s="348" t="s">
        <v>430</v>
      </c>
      <c r="X245" s="348" t="s">
        <v>430</v>
      </c>
      <c r="Y245" s="375" t="s">
        <v>430</v>
      </c>
      <c r="Z245" s="348" t="s">
        <v>430</v>
      </c>
      <c r="AA245" s="348">
        <v>7.0389999999999997</v>
      </c>
      <c r="AB245" s="348">
        <v>7.7716000000000003</v>
      </c>
      <c r="AC245" s="348">
        <v>7.1196999999999999</v>
      </c>
      <c r="AD245" s="348">
        <v>6.9244000000000003</v>
      </c>
      <c r="AE245" s="348">
        <v>7.8312999999999997</v>
      </c>
      <c r="AF245" s="348">
        <v>7.1105999999999998</v>
      </c>
      <c r="AG245" s="569"/>
      <c r="AH245" s="346">
        <v>92</v>
      </c>
      <c r="AI245" s="346">
        <v>103</v>
      </c>
      <c r="AJ245" s="346">
        <v>117</v>
      </c>
      <c r="AK245" s="346">
        <v>43</v>
      </c>
      <c r="AL245" s="346">
        <v>12</v>
      </c>
      <c r="AM245" s="346">
        <v>15</v>
      </c>
      <c r="AN245" s="346">
        <v>2</v>
      </c>
      <c r="AO245" s="572">
        <v>3</v>
      </c>
      <c r="AP245" s="346">
        <v>5</v>
      </c>
      <c r="AQ245" s="346" t="s">
        <v>430</v>
      </c>
      <c r="AR245" s="346" t="s">
        <v>430</v>
      </c>
      <c r="AS245" s="346" t="s">
        <v>430</v>
      </c>
      <c r="AT245" s="346" t="s">
        <v>430</v>
      </c>
      <c r="AU245" s="346">
        <v>8</v>
      </c>
      <c r="AV245" s="346">
        <v>36</v>
      </c>
      <c r="AW245" s="346">
        <v>3</v>
      </c>
      <c r="AX245" s="346">
        <v>4</v>
      </c>
      <c r="AY245" s="346">
        <v>76</v>
      </c>
      <c r="AZ245" s="584"/>
      <c r="BA245" s="467" t="s">
        <v>430</v>
      </c>
      <c r="BB245" s="348">
        <v>97.48</v>
      </c>
      <c r="BC245" s="348" t="s">
        <v>430</v>
      </c>
      <c r="BD245" s="348" t="s">
        <v>430</v>
      </c>
      <c r="BE245" s="375" t="s">
        <v>430</v>
      </c>
      <c r="BF245" s="375">
        <v>2.52</v>
      </c>
      <c r="BG245" s="374"/>
      <c r="BH245" s="594">
        <v>2.52</v>
      </c>
      <c r="BI245" s="348">
        <v>29.53</v>
      </c>
      <c r="BJ245" s="348">
        <v>36.15</v>
      </c>
      <c r="BK245" s="348">
        <v>31.81</v>
      </c>
      <c r="BL245" s="348" t="s">
        <v>430</v>
      </c>
      <c r="BM245" s="375" t="s">
        <v>430</v>
      </c>
      <c r="BN245" s="375" t="s">
        <v>430</v>
      </c>
      <c r="BO245" s="375" t="s">
        <v>430</v>
      </c>
      <c r="BP245" s="375" t="s">
        <v>430</v>
      </c>
      <c r="BQ245" s="375" t="s">
        <v>430</v>
      </c>
      <c r="BR245" s="374"/>
      <c r="BS245" s="468">
        <v>12.077955231207801</v>
      </c>
      <c r="BT245" s="348">
        <v>39.115960363911597</v>
      </c>
      <c r="BU245" s="374"/>
      <c r="BV245" s="430" t="s">
        <v>555</v>
      </c>
    </row>
    <row r="246" spans="1:74" s="428" customFormat="1" x14ac:dyDescent="0.25">
      <c r="A246" s="345" t="s">
        <v>8534</v>
      </c>
      <c r="B246" s="373"/>
      <c r="C246" s="719">
        <v>44630</v>
      </c>
      <c r="D246" s="373"/>
      <c r="E246" s="841">
        <v>532.1</v>
      </c>
      <c r="F246" s="373"/>
      <c r="G246" s="347" t="s">
        <v>430</v>
      </c>
      <c r="H246" s="374"/>
      <c r="I246" s="348" t="s">
        <v>430</v>
      </c>
      <c r="J246" s="348" t="s">
        <v>430</v>
      </c>
      <c r="K246" s="348" t="s">
        <v>430</v>
      </c>
      <c r="L246" s="348" t="s">
        <v>430</v>
      </c>
      <c r="M246" s="362"/>
      <c r="N246" s="350" t="s">
        <v>430</v>
      </c>
      <c r="O246" s="348" t="s">
        <v>430</v>
      </c>
      <c r="P246" s="348" t="s">
        <v>430</v>
      </c>
      <c r="Q246" s="348" t="s">
        <v>430</v>
      </c>
      <c r="R246" s="348" t="s">
        <v>430</v>
      </c>
      <c r="S246" s="348" t="s">
        <v>430</v>
      </c>
      <c r="T246" s="348" t="s">
        <v>430</v>
      </c>
      <c r="U246" s="354" t="s">
        <v>430</v>
      </c>
      <c r="V246" s="348" t="s">
        <v>430</v>
      </c>
      <c r="W246" s="348" t="s">
        <v>430</v>
      </c>
      <c r="X246" s="348" t="s">
        <v>430</v>
      </c>
      <c r="Y246" s="375" t="s">
        <v>430</v>
      </c>
      <c r="Z246" s="348" t="s">
        <v>430</v>
      </c>
      <c r="AA246" s="348" t="s">
        <v>430</v>
      </c>
      <c r="AB246" s="348" t="s">
        <v>430</v>
      </c>
      <c r="AC246" s="348" t="s">
        <v>430</v>
      </c>
      <c r="AD246" s="348" t="s">
        <v>430</v>
      </c>
      <c r="AE246" s="348" t="s">
        <v>430</v>
      </c>
      <c r="AF246" s="348" t="s">
        <v>430</v>
      </c>
      <c r="AG246" s="569"/>
      <c r="AH246" s="346" t="s">
        <v>430</v>
      </c>
      <c r="AI246" s="346" t="s">
        <v>430</v>
      </c>
      <c r="AJ246" s="346" t="s">
        <v>430</v>
      </c>
      <c r="AK246" s="346" t="s">
        <v>430</v>
      </c>
      <c r="AL246" s="346" t="s">
        <v>430</v>
      </c>
      <c r="AM246" s="346" t="s">
        <v>430</v>
      </c>
      <c r="AN246" s="346" t="s">
        <v>430</v>
      </c>
      <c r="AO246" s="572" t="s">
        <v>430</v>
      </c>
      <c r="AP246" s="346" t="s">
        <v>430</v>
      </c>
      <c r="AQ246" s="346" t="s">
        <v>430</v>
      </c>
      <c r="AR246" s="346" t="s">
        <v>430</v>
      </c>
      <c r="AS246" s="346" t="s">
        <v>430</v>
      </c>
      <c r="AT246" s="346" t="s">
        <v>430</v>
      </c>
      <c r="AU246" s="346" t="s">
        <v>430</v>
      </c>
      <c r="AV246" s="346" t="s">
        <v>430</v>
      </c>
      <c r="AW246" s="346" t="s">
        <v>430</v>
      </c>
      <c r="AX246" s="346" t="s">
        <v>430</v>
      </c>
      <c r="AY246" s="346" t="s">
        <v>430</v>
      </c>
      <c r="AZ246" s="584"/>
      <c r="BA246" s="467" t="s">
        <v>430</v>
      </c>
      <c r="BB246" s="348" t="s">
        <v>430</v>
      </c>
      <c r="BC246" s="348" t="s">
        <v>430</v>
      </c>
      <c r="BD246" s="348" t="s">
        <v>430</v>
      </c>
      <c r="BE246" s="375" t="s">
        <v>430</v>
      </c>
      <c r="BF246" s="375" t="s">
        <v>430</v>
      </c>
      <c r="BG246" s="374"/>
      <c r="BH246" s="594" t="s">
        <v>430</v>
      </c>
      <c r="BI246" s="348" t="s">
        <v>430</v>
      </c>
      <c r="BJ246" s="348" t="s">
        <v>430</v>
      </c>
      <c r="BK246" s="348" t="s">
        <v>430</v>
      </c>
      <c r="BL246" s="348" t="s">
        <v>430</v>
      </c>
      <c r="BM246" s="375" t="s">
        <v>430</v>
      </c>
      <c r="BN246" s="375" t="s">
        <v>430</v>
      </c>
      <c r="BO246" s="375" t="s">
        <v>430</v>
      </c>
      <c r="BP246" s="375" t="s">
        <v>430</v>
      </c>
      <c r="BQ246" s="375" t="s">
        <v>430</v>
      </c>
      <c r="BR246" s="374"/>
      <c r="BS246" s="468" t="s">
        <v>430</v>
      </c>
      <c r="BT246" s="348" t="s">
        <v>430</v>
      </c>
      <c r="BU246" s="374"/>
      <c r="BV246" s="430" t="s">
        <v>4782</v>
      </c>
    </row>
    <row r="247" spans="1:74" s="428" customFormat="1" x14ac:dyDescent="0.25">
      <c r="A247" s="345" t="s">
        <v>8535</v>
      </c>
      <c r="B247" s="373"/>
      <c r="C247" s="719">
        <v>41759</v>
      </c>
      <c r="D247" s="373"/>
      <c r="E247" s="346">
        <v>531.42200000000003</v>
      </c>
      <c r="F247" s="373"/>
      <c r="G247" s="347">
        <v>22.744800000000001</v>
      </c>
      <c r="H247" s="374"/>
      <c r="I247" s="348">
        <v>2.4041100000000002</v>
      </c>
      <c r="J247" s="348">
        <v>7.42</v>
      </c>
      <c r="K247" s="843">
        <v>2.39</v>
      </c>
      <c r="L247" s="348">
        <v>2.0958899999999998</v>
      </c>
      <c r="M247" s="362"/>
      <c r="N247" s="350" t="s">
        <v>430</v>
      </c>
      <c r="O247" s="348">
        <v>-8.0199999999999994E-2</v>
      </c>
      <c r="P247" s="348">
        <v>6.6670999999999996</v>
      </c>
      <c r="Q247" s="348">
        <v>8.3696000000000002</v>
      </c>
      <c r="R247" s="348">
        <v>2.4603000000000002</v>
      </c>
      <c r="S247" s="348">
        <v>5.7054999999999998</v>
      </c>
      <c r="T247" s="348">
        <v>5.3948</v>
      </c>
      <c r="U247" s="354">
        <v>5.1074000000000002</v>
      </c>
      <c r="V247" s="348">
        <v>5.2232000000000003</v>
      </c>
      <c r="W247" s="348">
        <v>5.2074999999999996</v>
      </c>
      <c r="X247" s="348">
        <v>6.7980999999999998</v>
      </c>
      <c r="Y247" s="375">
        <v>5.5315000000000003</v>
      </c>
      <c r="Z247" s="348">
        <v>5.9013</v>
      </c>
      <c r="AA247" s="348">
        <v>4.4134000000000002</v>
      </c>
      <c r="AB247" s="348">
        <v>6.1409000000000002</v>
      </c>
      <c r="AC247" s="348">
        <v>5.0944000000000003</v>
      </c>
      <c r="AD247" s="348">
        <v>5.1543000000000001</v>
      </c>
      <c r="AE247" s="348">
        <v>11.8384</v>
      </c>
      <c r="AF247" s="348">
        <v>6.8686999999999996</v>
      </c>
      <c r="AG247" s="569"/>
      <c r="AH247" s="346" t="s">
        <v>430</v>
      </c>
      <c r="AI247" s="346">
        <v>115</v>
      </c>
      <c r="AJ247" s="346">
        <v>52</v>
      </c>
      <c r="AK247" s="346">
        <v>30</v>
      </c>
      <c r="AL247" s="346">
        <v>106</v>
      </c>
      <c r="AM247" s="346">
        <v>110</v>
      </c>
      <c r="AN247" s="346">
        <v>69</v>
      </c>
      <c r="AO247" s="572">
        <v>98</v>
      </c>
      <c r="AP247" s="346">
        <v>110</v>
      </c>
      <c r="AQ247" s="346">
        <v>112</v>
      </c>
      <c r="AR247" s="346">
        <v>93</v>
      </c>
      <c r="AS247" s="346">
        <v>18</v>
      </c>
      <c r="AT247" s="346">
        <v>10</v>
      </c>
      <c r="AU247" s="346">
        <v>100</v>
      </c>
      <c r="AV247" s="346">
        <v>114</v>
      </c>
      <c r="AW247" s="346">
        <v>91</v>
      </c>
      <c r="AX247" s="346">
        <v>101</v>
      </c>
      <c r="AY247" s="346">
        <v>26</v>
      </c>
      <c r="AZ247" s="584"/>
      <c r="BA247" s="467" t="s">
        <v>430</v>
      </c>
      <c r="BB247" s="348">
        <v>99.37</v>
      </c>
      <c r="BC247" s="348" t="s">
        <v>430</v>
      </c>
      <c r="BD247" s="348" t="s">
        <v>430</v>
      </c>
      <c r="BE247" s="375" t="s">
        <v>430</v>
      </c>
      <c r="BF247" s="375">
        <v>0.63</v>
      </c>
      <c r="BG247" s="374"/>
      <c r="BH247" s="594">
        <v>0.63</v>
      </c>
      <c r="BI247" s="348" t="s">
        <v>430</v>
      </c>
      <c r="BJ247" s="348" t="s">
        <v>430</v>
      </c>
      <c r="BK247" s="348" t="s">
        <v>430</v>
      </c>
      <c r="BL247" s="348" t="s">
        <v>430</v>
      </c>
      <c r="BM247" s="375" t="s">
        <v>430</v>
      </c>
      <c r="BN247" s="375" t="s">
        <v>430</v>
      </c>
      <c r="BO247" s="375" t="s">
        <v>430</v>
      </c>
      <c r="BP247" s="375">
        <v>99.37</v>
      </c>
      <c r="BQ247" s="375" t="s">
        <v>430</v>
      </c>
      <c r="BR247" s="374"/>
      <c r="BS247" s="468" t="s">
        <v>430</v>
      </c>
      <c r="BT247" s="348" t="s">
        <v>430</v>
      </c>
      <c r="BU247" s="374"/>
      <c r="BV247" s="430" t="s">
        <v>555</v>
      </c>
    </row>
    <row r="248" spans="1:74" s="428" customFormat="1" ht="11" x14ac:dyDescent="0.3">
      <c r="A248" s="845" t="s">
        <v>8536</v>
      </c>
      <c r="B248" s="846"/>
      <c r="C248" s="847">
        <v>44846</v>
      </c>
      <c r="D248" s="846"/>
      <c r="E248" s="848">
        <v>496.029</v>
      </c>
      <c r="F248" s="846"/>
      <c r="G248" s="849">
        <v>13.213699999999999</v>
      </c>
      <c r="H248" s="851"/>
      <c r="I248" s="850">
        <v>1.61</v>
      </c>
      <c r="J248" s="850">
        <v>7.15</v>
      </c>
      <c r="K248" s="850">
        <v>1.5</v>
      </c>
      <c r="L248" s="850">
        <v>1.51</v>
      </c>
      <c r="M248" s="855"/>
      <c r="N248" s="852">
        <v>4.9728000000000003</v>
      </c>
      <c r="O248" s="850">
        <v>6.7252999999999998</v>
      </c>
      <c r="P248" s="850">
        <v>8.4187999999999992</v>
      </c>
      <c r="Q248" s="850">
        <v>8.8694000000000006</v>
      </c>
      <c r="R248" s="850">
        <v>4.0773000000000001</v>
      </c>
      <c r="S248" s="850">
        <v>6.5063000000000004</v>
      </c>
      <c r="T248" s="850">
        <v>5.2611999999999997</v>
      </c>
      <c r="U248" s="860">
        <v>5.2290999999999999</v>
      </c>
      <c r="V248" s="850">
        <v>5.8349000000000002</v>
      </c>
      <c r="W248" s="850">
        <v>6.9817</v>
      </c>
      <c r="X248" s="850">
        <v>7.3365999999999998</v>
      </c>
      <c r="Y248" s="856" t="s">
        <v>430</v>
      </c>
      <c r="Z248" s="850" t="s">
        <v>430</v>
      </c>
      <c r="AA248" s="850">
        <v>5.3071999999999999</v>
      </c>
      <c r="AB248" s="850">
        <v>6.625</v>
      </c>
      <c r="AC248" s="850">
        <v>5.1390000000000002</v>
      </c>
      <c r="AD248" s="850">
        <v>5.6412000000000004</v>
      </c>
      <c r="AE248" s="850">
        <v>12.6953</v>
      </c>
      <c r="AF248" s="850">
        <v>7.3773</v>
      </c>
      <c r="AG248" s="948"/>
      <c r="AH248" s="848">
        <v>45</v>
      </c>
      <c r="AI248" s="848">
        <v>43</v>
      </c>
      <c r="AJ248" s="848">
        <v>31</v>
      </c>
      <c r="AK248" s="848">
        <v>20</v>
      </c>
      <c r="AL248" s="848">
        <v>79</v>
      </c>
      <c r="AM248" s="848">
        <v>75</v>
      </c>
      <c r="AN248" s="848">
        <v>73</v>
      </c>
      <c r="AO248" s="949">
        <v>83</v>
      </c>
      <c r="AP248" s="848">
        <v>49</v>
      </c>
      <c r="AQ248" s="848">
        <v>21</v>
      </c>
      <c r="AR248" s="848">
        <v>45</v>
      </c>
      <c r="AS248" s="848" t="s">
        <v>430</v>
      </c>
      <c r="AT248" s="848" t="s">
        <v>430</v>
      </c>
      <c r="AU248" s="848">
        <v>54</v>
      </c>
      <c r="AV248" s="848">
        <v>88</v>
      </c>
      <c r="AW248" s="848">
        <v>86</v>
      </c>
      <c r="AX248" s="848">
        <v>55</v>
      </c>
      <c r="AY248" s="848">
        <v>16</v>
      </c>
      <c r="AZ248" s="950"/>
      <c r="BA248" s="857">
        <v>58.73</v>
      </c>
      <c r="BB248" s="850">
        <v>38.83</v>
      </c>
      <c r="BC248" s="850" t="s">
        <v>430</v>
      </c>
      <c r="BD248" s="850" t="s">
        <v>430</v>
      </c>
      <c r="BE248" s="856" t="s">
        <v>430</v>
      </c>
      <c r="BF248" s="856">
        <v>2.44</v>
      </c>
      <c r="BG248" s="851"/>
      <c r="BH248" s="951">
        <v>2.44</v>
      </c>
      <c r="BI248" s="850" t="s">
        <v>430</v>
      </c>
      <c r="BJ248" s="850" t="s">
        <v>430</v>
      </c>
      <c r="BK248" s="850">
        <v>38.83</v>
      </c>
      <c r="BL248" s="850" t="s">
        <v>430</v>
      </c>
      <c r="BM248" s="856">
        <v>58.73</v>
      </c>
      <c r="BN248" s="856" t="s">
        <v>430</v>
      </c>
      <c r="BO248" s="856" t="s">
        <v>430</v>
      </c>
      <c r="BP248" s="856" t="s">
        <v>430</v>
      </c>
      <c r="BQ248" s="856" t="s">
        <v>430</v>
      </c>
      <c r="BR248" s="851"/>
      <c r="BS248" s="858" t="s">
        <v>430</v>
      </c>
      <c r="BT248" s="850" t="s">
        <v>430</v>
      </c>
      <c r="BU248" s="851"/>
      <c r="BV248" s="908" t="s">
        <v>8304</v>
      </c>
    </row>
    <row r="249" spans="1:74" s="428" customFormat="1" x14ac:dyDescent="0.25">
      <c r="A249" s="345" t="s">
        <v>8537</v>
      </c>
      <c r="B249" s="373"/>
      <c r="C249" s="719">
        <v>43173</v>
      </c>
      <c r="D249" s="373"/>
      <c r="E249" s="346">
        <v>493.49099999999999</v>
      </c>
      <c r="F249" s="373"/>
      <c r="G249" s="347">
        <v>1000</v>
      </c>
      <c r="H249" s="374"/>
      <c r="I249" s="348">
        <v>2.7000000000000001E-3</v>
      </c>
      <c r="J249" s="348">
        <v>5.0598000000000001</v>
      </c>
      <c r="K249" s="843">
        <v>7.77E-3</v>
      </c>
      <c r="L249" s="348">
        <v>0</v>
      </c>
      <c r="M249" s="362"/>
      <c r="N249" s="350">
        <v>0</v>
      </c>
      <c r="O249" s="348">
        <v>2.8816999999999999</v>
      </c>
      <c r="P249" s="348">
        <v>3.5594000000000001</v>
      </c>
      <c r="Q249" s="348">
        <v>4.0953999999999997</v>
      </c>
      <c r="R249" s="348">
        <v>4.4543999999999997</v>
      </c>
      <c r="S249" s="348">
        <v>4.7534000000000001</v>
      </c>
      <c r="T249" s="348">
        <v>4.7309000000000001</v>
      </c>
      <c r="U249" s="354">
        <v>4.7723000000000004</v>
      </c>
      <c r="V249" s="348">
        <v>4.8327</v>
      </c>
      <c r="W249" s="348">
        <v>5.3456999999999999</v>
      </c>
      <c r="X249" s="348">
        <v>5.7194000000000003</v>
      </c>
      <c r="Y249" s="375">
        <v>5.298</v>
      </c>
      <c r="Z249" s="348" t="s">
        <v>430</v>
      </c>
      <c r="AA249" s="348">
        <v>4.6946000000000003</v>
      </c>
      <c r="AB249" s="348">
        <v>4.7504999999999997</v>
      </c>
      <c r="AC249" s="348">
        <v>4.7469999999999999</v>
      </c>
      <c r="AD249" s="348">
        <v>4.8022999999999998</v>
      </c>
      <c r="AE249" s="348">
        <v>3.82</v>
      </c>
      <c r="AF249" s="348">
        <v>4.5197000000000003</v>
      </c>
      <c r="AG249" s="569"/>
      <c r="AH249" s="346">
        <v>78</v>
      </c>
      <c r="AI249" s="346">
        <v>94</v>
      </c>
      <c r="AJ249" s="346">
        <v>129</v>
      </c>
      <c r="AK249" s="346">
        <v>107</v>
      </c>
      <c r="AL249" s="346">
        <v>66</v>
      </c>
      <c r="AM249" s="346">
        <v>153</v>
      </c>
      <c r="AN249" s="346">
        <v>116</v>
      </c>
      <c r="AO249" s="572">
        <v>122</v>
      </c>
      <c r="AP249" s="346">
        <v>130</v>
      </c>
      <c r="AQ249" s="346">
        <v>106</v>
      </c>
      <c r="AR249" s="346">
        <v>97</v>
      </c>
      <c r="AS249" s="346">
        <v>19</v>
      </c>
      <c r="AT249" s="346" t="s">
        <v>430</v>
      </c>
      <c r="AU249" s="346">
        <v>81</v>
      </c>
      <c r="AV249" s="346">
        <v>153</v>
      </c>
      <c r="AW249" s="346">
        <v>117</v>
      </c>
      <c r="AX249" s="346">
        <v>133</v>
      </c>
      <c r="AY249" s="346">
        <v>134</v>
      </c>
      <c r="AZ249" s="584"/>
      <c r="BA249" s="467" t="s">
        <v>430</v>
      </c>
      <c r="BB249" s="348" t="s">
        <v>430</v>
      </c>
      <c r="BC249" s="348" t="s">
        <v>430</v>
      </c>
      <c r="BD249" s="348" t="s">
        <v>430</v>
      </c>
      <c r="BE249" s="375" t="s">
        <v>430</v>
      </c>
      <c r="BF249" s="375">
        <v>100</v>
      </c>
      <c r="BG249" s="374"/>
      <c r="BH249" s="594">
        <v>100</v>
      </c>
      <c r="BI249" s="348" t="s">
        <v>430</v>
      </c>
      <c r="BJ249" s="348" t="s">
        <v>430</v>
      </c>
      <c r="BK249" s="348" t="s">
        <v>430</v>
      </c>
      <c r="BL249" s="348" t="s">
        <v>430</v>
      </c>
      <c r="BM249" s="375" t="s">
        <v>430</v>
      </c>
      <c r="BN249" s="375" t="s">
        <v>430</v>
      </c>
      <c r="BO249" s="375" t="s">
        <v>430</v>
      </c>
      <c r="BP249" s="375" t="s">
        <v>430</v>
      </c>
      <c r="BQ249" s="375" t="s">
        <v>430</v>
      </c>
      <c r="BR249" s="374"/>
      <c r="BS249" s="468" t="s">
        <v>430</v>
      </c>
      <c r="BT249" s="348" t="s">
        <v>430</v>
      </c>
      <c r="BU249" s="374"/>
      <c r="BV249" s="430" t="s">
        <v>555</v>
      </c>
    </row>
    <row r="250" spans="1:74" s="428" customFormat="1" x14ac:dyDescent="0.25">
      <c r="A250" s="345" t="s">
        <v>8538</v>
      </c>
      <c r="B250" s="373"/>
      <c r="C250" s="719">
        <v>44650</v>
      </c>
      <c r="D250" s="373"/>
      <c r="E250" s="346">
        <v>474.41</v>
      </c>
      <c r="F250" s="373"/>
      <c r="G250" s="347">
        <v>13.1844</v>
      </c>
      <c r="H250" s="374"/>
      <c r="I250" s="348">
        <v>0.69</v>
      </c>
      <c r="J250" s="348">
        <v>6.08</v>
      </c>
      <c r="K250" s="348">
        <v>0.65</v>
      </c>
      <c r="L250" s="348">
        <v>0.67</v>
      </c>
      <c r="M250" s="362"/>
      <c r="N250" s="350">
        <v>12.462199999999999</v>
      </c>
      <c r="O250" s="348">
        <v>7.8489000000000004</v>
      </c>
      <c r="P250" s="348">
        <v>7.9218000000000002</v>
      </c>
      <c r="Q250" s="348">
        <v>6.2439</v>
      </c>
      <c r="R250" s="348">
        <v>5.4458000000000002</v>
      </c>
      <c r="S250" s="348">
        <v>6.6734</v>
      </c>
      <c r="T250" s="348">
        <v>5.7850000000000001</v>
      </c>
      <c r="U250" s="354">
        <v>5.8319999999999999</v>
      </c>
      <c r="V250" s="348">
        <v>6.1059000000000001</v>
      </c>
      <c r="W250" s="348">
        <v>7.0179999999999998</v>
      </c>
      <c r="X250" s="348">
        <v>7.4050000000000002</v>
      </c>
      <c r="Y250" s="375" t="s">
        <v>430</v>
      </c>
      <c r="Z250" s="348" t="s">
        <v>430</v>
      </c>
      <c r="AA250" s="348">
        <v>5.3308999999999997</v>
      </c>
      <c r="AB250" s="348">
        <v>6.2644000000000002</v>
      </c>
      <c r="AC250" s="348">
        <v>5.9699</v>
      </c>
      <c r="AD250" s="348">
        <v>6.0808</v>
      </c>
      <c r="AE250" s="348">
        <v>7.9348999999999998</v>
      </c>
      <c r="AF250" s="348">
        <v>6.4062999999999999</v>
      </c>
      <c r="AG250" s="569"/>
      <c r="AH250" s="346">
        <v>23</v>
      </c>
      <c r="AI250" s="346">
        <v>28</v>
      </c>
      <c r="AJ250" s="346">
        <v>38</v>
      </c>
      <c r="AK250" s="346">
        <v>56</v>
      </c>
      <c r="AL250" s="346">
        <v>32</v>
      </c>
      <c r="AM250" s="346">
        <v>63</v>
      </c>
      <c r="AN250" s="346">
        <v>45</v>
      </c>
      <c r="AO250" s="572">
        <v>41</v>
      </c>
      <c r="AP250" s="346">
        <v>24</v>
      </c>
      <c r="AQ250" s="346">
        <v>19</v>
      </c>
      <c r="AR250" s="346">
        <v>30</v>
      </c>
      <c r="AS250" s="346" t="s">
        <v>430</v>
      </c>
      <c r="AT250" s="346" t="s">
        <v>430</v>
      </c>
      <c r="AU250" s="346">
        <v>52</v>
      </c>
      <c r="AV250" s="346">
        <v>109</v>
      </c>
      <c r="AW250" s="346">
        <v>33</v>
      </c>
      <c r="AX250" s="346">
        <v>24</v>
      </c>
      <c r="AY250" s="346">
        <v>73</v>
      </c>
      <c r="AZ250" s="584"/>
      <c r="BA250" s="467">
        <v>97.24</v>
      </c>
      <c r="BB250" s="348" t="s">
        <v>430</v>
      </c>
      <c r="BC250" s="348" t="s">
        <v>430</v>
      </c>
      <c r="BD250" s="348" t="s">
        <v>430</v>
      </c>
      <c r="BE250" s="375" t="s">
        <v>430</v>
      </c>
      <c r="BF250" s="375">
        <v>2.76</v>
      </c>
      <c r="BG250" s="374"/>
      <c r="BH250" s="594">
        <v>2.76</v>
      </c>
      <c r="BI250" s="348" t="s">
        <v>430</v>
      </c>
      <c r="BJ250" s="348" t="s">
        <v>430</v>
      </c>
      <c r="BK250" s="348" t="s">
        <v>430</v>
      </c>
      <c r="BL250" s="348" t="s">
        <v>430</v>
      </c>
      <c r="BM250" s="375">
        <v>97.24</v>
      </c>
      <c r="BN250" s="375" t="s">
        <v>430</v>
      </c>
      <c r="BO250" s="375" t="s">
        <v>430</v>
      </c>
      <c r="BP250" s="375" t="s">
        <v>430</v>
      </c>
      <c r="BQ250" s="375" t="s">
        <v>430</v>
      </c>
      <c r="BR250" s="374"/>
      <c r="BS250" s="468" t="s">
        <v>430</v>
      </c>
      <c r="BT250" s="348" t="s">
        <v>430</v>
      </c>
      <c r="BU250" s="374"/>
      <c r="BV250" s="430" t="s">
        <v>555</v>
      </c>
    </row>
    <row r="251" spans="1:74" s="428" customFormat="1" x14ac:dyDescent="0.25">
      <c r="A251" s="345" t="s">
        <v>8539</v>
      </c>
      <c r="B251" s="373"/>
      <c r="C251" s="719">
        <v>45134</v>
      </c>
      <c r="D251" s="373"/>
      <c r="E251" s="346">
        <v>1174.68</v>
      </c>
      <c r="F251" s="373"/>
      <c r="G251" s="347">
        <v>1000</v>
      </c>
      <c r="H251" s="374"/>
      <c r="I251" s="348">
        <v>2.7399999999999998E-3</v>
      </c>
      <c r="J251" s="348">
        <v>4.72</v>
      </c>
      <c r="K251" s="348">
        <v>0</v>
      </c>
      <c r="L251" s="348">
        <v>0</v>
      </c>
      <c r="M251" s="362"/>
      <c r="N251" s="350">
        <v>0</v>
      </c>
      <c r="O251" s="348">
        <v>2.8094000000000001</v>
      </c>
      <c r="P251" s="348">
        <v>3.5085000000000002</v>
      </c>
      <c r="Q251" s="348">
        <v>3.9878999999999998</v>
      </c>
      <c r="R251" s="348">
        <v>4.3563999999999998</v>
      </c>
      <c r="S251" s="348">
        <v>4.6219999999999999</v>
      </c>
      <c r="T251" s="348">
        <v>4.7042999999999999</v>
      </c>
      <c r="U251" s="354">
        <v>4.7279</v>
      </c>
      <c r="V251" s="348">
        <v>4.8442999999999996</v>
      </c>
      <c r="W251" s="348">
        <v>5.3087999999999997</v>
      </c>
      <c r="X251" s="348">
        <v>5.7148000000000003</v>
      </c>
      <c r="Y251" s="375" t="s">
        <v>430</v>
      </c>
      <c r="Z251" s="348" t="s">
        <v>430</v>
      </c>
      <c r="AA251" s="348">
        <v>4.6120999999999999</v>
      </c>
      <c r="AB251" s="348">
        <v>4.7020999999999997</v>
      </c>
      <c r="AC251" s="348">
        <v>4.7015000000000002</v>
      </c>
      <c r="AD251" s="348">
        <v>4.8156999999999996</v>
      </c>
      <c r="AE251" s="348">
        <v>3.7202000000000002</v>
      </c>
      <c r="AF251" s="348">
        <v>5.7535999999999996</v>
      </c>
      <c r="AG251" s="569"/>
      <c r="AH251" s="346">
        <v>78</v>
      </c>
      <c r="AI251" s="346">
        <v>98</v>
      </c>
      <c r="AJ251" s="346">
        <v>130</v>
      </c>
      <c r="AK251" s="346">
        <v>110</v>
      </c>
      <c r="AL251" s="346">
        <v>71</v>
      </c>
      <c r="AM251" s="346">
        <v>158</v>
      </c>
      <c r="AN251" s="346">
        <v>117</v>
      </c>
      <c r="AO251" s="572">
        <v>124</v>
      </c>
      <c r="AP251" s="346">
        <v>129</v>
      </c>
      <c r="AQ251" s="346">
        <v>109</v>
      </c>
      <c r="AR251" s="346">
        <v>98</v>
      </c>
      <c r="AS251" s="346" t="s">
        <v>430</v>
      </c>
      <c r="AT251" s="346" t="s">
        <v>430</v>
      </c>
      <c r="AU251" s="346">
        <v>86</v>
      </c>
      <c r="AV251" s="346">
        <v>154</v>
      </c>
      <c r="AW251" s="346">
        <v>122</v>
      </c>
      <c r="AX251" s="346">
        <v>131</v>
      </c>
      <c r="AY251" s="346">
        <v>137</v>
      </c>
      <c r="AZ251" s="584"/>
      <c r="BA251" s="467" t="s">
        <v>430</v>
      </c>
      <c r="BB251" s="348" t="s">
        <v>430</v>
      </c>
      <c r="BC251" s="348" t="s">
        <v>430</v>
      </c>
      <c r="BD251" s="348" t="s">
        <v>430</v>
      </c>
      <c r="BE251" s="375" t="s">
        <v>430</v>
      </c>
      <c r="BF251" s="375">
        <v>100</v>
      </c>
      <c r="BG251" s="374"/>
      <c r="BH251" s="594">
        <v>100</v>
      </c>
      <c r="BI251" s="348" t="s">
        <v>430</v>
      </c>
      <c r="BJ251" s="348" t="s">
        <v>430</v>
      </c>
      <c r="BK251" s="348" t="s">
        <v>430</v>
      </c>
      <c r="BL251" s="348" t="s">
        <v>430</v>
      </c>
      <c r="BM251" s="375" t="s">
        <v>430</v>
      </c>
      <c r="BN251" s="375" t="s">
        <v>430</v>
      </c>
      <c r="BO251" s="375" t="s">
        <v>430</v>
      </c>
      <c r="BP251" s="375" t="s">
        <v>430</v>
      </c>
      <c r="BQ251" s="375" t="s">
        <v>430</v>
      </c>
      <c r="BR251" s="374"/>
      <c r="BS251" s="468" t="s">
        <v>430</v>
      </c>
      <c r="BT251" s="348" t="s">
        <v>430</v>
      </c>
      <c r="BU251" s="374"/>
      <c r="BV251" s="430" t="s">
        <v>555</v>
      </c>
    </row>
    <row r="252" spans="1:74" s="428" customFormat="1" ht="11" x14ac:dyDescent="0.3">
      <c r="A252" s="845" t="s">
        <v>8540</v>
      </c>
      <c r="B252" s="846"/>
      <c r="C252" s="847">
        <v>45548</v>
      </c>
      <c r="D252" s="846"/>
      <c r="E252" s="848">
        <v>463.49599999999998</v>
      </c>
      <c r="F252" s="846"/>
      <c r="G252" s="849">
        <v>11.5686</v>
      </c>
      <c r="H252" s="851"/>
      <c r="I252" s="850">
        <v>0.96</v>
      </c>
      <c r="J252" s="850">
        <v>7.68</v>
      </c>
      <c r="K252" s="850">
        <v>0.88</v>
      </c>
      <c r="L252" s="850">
        <v>0.91</v>
      </c>
      <c r="M252" s="855"/>
      <c r="N252" s="852">
        <v>11.9933</v>
      </c>
      <c r="O252" s="850">
        <v>16.428599999999999</v>
      </c>
      <c r="P252" s="850">
        <v>12.0623</v>
      </c>
      <c r="Q252" s="850">
        <v>11.7036</v>
      </c>
      <c r="R252" s="850">
        <v>7.4253999999999998</v>
      </c>
      <c r="S252" s="850">
        <v>7.6946000000000003</v>
      </c>
      <c r="T252" s="850">
        <v>6.7629000000000001</v>
      </c>
      <c r="U252" s="860">
        <v>6.0125000000000002</v>
      </c>
      <c r="V252" s="850">
        <v>6.2264999999999997</v>
      </c>
      <c r="W252" s="850" t="s">
        <v>430</v>
      </c>
      <c r="X252" s="850" t="s">
        <v>430</v>
      </c>
      <c r="Y252" s="856" t="s">
        <v>430</v>
      </c>
      <c r="Z252" s="850" t="s">
        <v>430</v>
      </c>
      <c r="AA252" s="850">
        <v>6.8890000000000002</v>
      </c>
      <c r="AB252" s="850">
        <v>7.5782999999999996</v>
      </c>
      <c r="AC252" s="850">
        <v>6.0904999999999996</v>
      </c>
      <c r="AD252" s="850">
        <v>6.1260000000000003</v>
      </c>
      <c r="AE252" s="850">
        <v>14.6668</v>
      </c>
      <c r="AF252" s="850">
        <v>7.5898000000000003</v>
      </c>
      <c r="AG252" s="948"/>
      <c r="AH252" s="848">
        <v>26</v>
      </c>
      <c r="AI252" s="848">
        <v>8</v>
      </c>
      <c r="AJ252" s="848">
        <v>8</v>
      </c>
      <c r="AK252" s="848">
        <v>1</v>
      </c>
      <c r="AL252" s="848">
        <v>1</v>
      </c>
      <c r="AM252" s="848">
        <v>19</v>
      </c>
      <c r="AN252" s="848">
        <v>17</v>
      </c>
      <c r="AO252" s="949">
        <v>25</v>
      </c>
      <c r="AP252" s="848">
        <v>16</v>
      </c>
      <c r="AQ252" s="848" t="s">
        <v>430</v>
      </c>
      <c r="AR252" s="848" t="s">
        <v>430</v>
      </c>
      <c r="AS252" s="848" t="s">
        <v>430</v>
      </c>
      <c r="AT252" s="848" t="s">
        <v>430</v>
      </c>
      <c r="AU252" s="848">
        <v>15</v>
      </c>
      <c r="AV252" s="848">
        <v>43</v>
      </c>
      <c r="AW252" s="848">
        <v>22</v>
      </c>
      <c r="AX252" s="848">
        <v>22</v>
      </c>
      <c r="AY252" s="848">
        <v>10</v>
      </c>
      <c r="AZ252" s="950"/>
      <c r="BA252" s="857" t="s">
        <v>430</v>
      </c>
      <c r="BB252" s="850">
        <v>94.02</v>
      </c>
      <c r="BC252" s="850" t="s">
        <v>430</v>
      </c>
      <c r="BD252" s="850" t="s">
        <v>430</v>
      </c>
      <c r="BE252" s="856" t="s">
        <v>430</v>
      </c>
      <c r="BF252" s="856">
        <v>5.98</v>
      </c>
      <c r="BG252" s="851"/>
      <c r="BH252" s="951">
        <v>5.98</v>
      </c>
      <c r="BI252" s="850" t="s">
        <v>430</v>
      </c>
      <c r="BJ252" s="850" t="s">
        <v>430</v>
      </c>
      <c r="BK252" s="850">
        <v>94.02</v>
      </c>
      <c r="BL252" s="850" t="s">
        <v>430</v>
      </c>
      <c r="BM252" s="856" t="s">
        <v>430</v>
      </c>
      <c r="BN252" s="856" t="s">
        <v>430</v>
      </c>
      <c r="BO252" s="856" t="s">
        <v>430</v>
      </c>
      <c r="BP252" s="856" t="s">
        <v>430</v>
      </c>
      <c r="BQ252" s="856" t="s">
        <v>430</v>
      </c>
      <c r="BR252" s="851"/>
      <c r="BS252" s="858">
        <v>14.9647153229929</v>
      </c>
      <c r="BT252" s="850">
        <v>46.943565679388698</v>
      </c>
      <c r="BU252" s="851"/>
      <c r="BV252" s="908" t="s">
        <v>2451</v>
      </c>
    </row>
    <row r="253" spans="1:74" s="428" customFormat="1" x14ac:dyDescent="0.25">
      <c r="A253" s="345" t="s">
        <v>8541</v>
      </c>
      <c r="B253" s="373"/>
      <c r="C253" s="719">
        <v>44589</v>
      </c>
      <c r="D253" s="373"/>
      <c r="E253" s="841">
        <v>452.2</v>
      </c>
      <c r="F253" s="373"/>
      <c r="G253" s="347" t="s">
        <v>430</v>
      </c>
      <c r="H253" s="374"/>
      <c r="I253" s="348" t="s">
        <v>430</v>
      </c>
      <c r="J253" s="348" t="s">
        <v>430</v>
      </c>
      <c r="K253" s="348" t="s">
        <v>430</v>
      </c>
      <c r="L253" s="348" t="s">
        <v>430</v>
      </c>
      <c r="M253" s="362"/>
      <c r="N253" s="350" t="s">
        <v>430</v>
      </c>
      <c r="O253" s="348" t="s">
        <v>430</v>
      </c>
      <c r="P253" s="348" t="s">
        <v>430</v>
      </c>
      <c r="Q253" s="348" t="s">
        <v>430</v>
      </c>
      <c r="R253" s="348" t="s">
        <v>430</v>
      </c>
      <c r="S253" s="348" t="s">
        <v>430</v>
      </c>
      <c r="T253" s="348" t="s">
        <v>430</v>
      </c>
      <c r="U253" s="354" t="s">
        <v>430</v>
      </c>
      <c r="V253" s="348" t="s">
        <v>430</v>
      </c>
      <c r="W253" s="348" t="s">
        <v>430</v>
      </c>
      <c r="X253" s="348" t="s">
        <v>430</v>
      </c>
      <c r="Y253" s="375" t="s">
        <v>430</v>
      </c>
      <c r="Z253" s="348" t="s">
        <v>430</v>
      </c>
      <c r="AA253" s="348" t="s">
        <v>430</v>
      </c>
      <c r="AB253" s="348" t="s">
        <v>430</v>
      </c>
      <c r="AC253" s="348" t="s">
        <v>430</v>
      </c>
      <c r="AD253" s="348" t="s">
        <v>430</v>
      </c>
      <c r="AE253" s="348" t="s">
        <v>430</v>
      </c>
      <c r="AF253" s="348" t="s">
        <v>430</v>
      </c>
      <c r="AG253" s="569"/>
      <c r="AH253" s="346" t="s">
        <v>430</v>
      </c>
      <c r="AI253" s="346" t="s">
        <v>430</v>
      </c>
      <c r="AJ253" s="346" t="s">
        <v>430</v>
      </c>
      <c r="AK253" s="346" t="s">
        <v>430</v>
      </c>
      <c r="AL253" s="346" t="s">
        <v>430</v>
      </c>
      <c r="AM253" s="346" t="s">
        <v>430</v>
      </c>
      <c r="AN253" s="346" t="s">
        <v>430</v>
      </c>
      <c r="AO253" s="572" t="s">
        <v>430</v>
      </c>
      <c r="AP253" s="346" t="s">
        <v>430</v>
      </c>
      <c r="AQ253" s="346" t="s">
        <v>430</v>
      </c>
      <c r="AR253" s="346" t="s">
        <v>430</v>
      </c>
      <c r="AS253" s="346" t="s">
        <v>430</v>
      </c>
      <c r="AT253" s="346" t="s">
        <v>430</v>
      </c>
      <c r="AU253" s="346" t="s">
        <v>430</v>
      </c>
      <c r="AV253" s="346" t="s">
        <v>430</v>
      </c>
      <c r="AW253" s="346" t="s">
        <v>430</v>
      </c>
      <c r="AX253" s="346" t="s">
        <v>430</v>
      </c>
      <c r="AY253" s="346" t="s">
        <v>430</v>
      </c>
      <c r="AZ253" s="584"/>
      <c r="BA253" s="467" t="s">
        <v>430</v>
      </c>
      <c r="BB253" s="348" t="s">
        <v>430</v>
      </c>
      <c r="BC253" s="348" t="s">
        <v>430</v>
      </c>
      <c r="BD253" s="348" t="s">
        <v>430</v>
      </c>
      <c r="BE253" s="375" t="s">
        <v>430</v>
      </c>
      <c r="BF253" s="375" t="s">
        <v>430</v>
      </c>
      <c r="BG253" s="374"/>
      <c r="BH253" s="594" t="s">
        <v>430</v>
      </c>
      <c r="BI253" s="348" t="s">
        <v>430</v>
      </c>
      <c r="BJ253" s="348" t="s">
        <v>430</v>
      </c>
      <c r="BK253" s="348" t="s">
        <v>430</v>
      </c>
      <c r="BL253" s="348" t="s">
        <v>430</v>
      </c>
      <c r="BM253" s="375" t="s">
        <v>430</v>
      </c>
      <c r="BN253" s="375" t="s">
        <v>430</v>
      </c>
      <c r="BO253" s="375" t="s">
        <v>430</v>
      </c>
      <c r="BP253" s="375" t="s">
        <v>430</v>
      </c>
      <c r="BQ253" s="375" t="s">
        <v>430</v>
      </c>
      <c r="BR253" s="374"/>
      <c r="BS253" s="468" t="s">
        <v>430</v>
      </c>
      <c r="BT253" s="348" t="s">
        <v>430</v>
      </c>
      <c r="BU253" s="374"/>
      <c r="BV253" s="430" t="s">
        <v>555</v>
      </c>
    </row>
    <row r="254" spans="1:74" s="428" customFormat="1" x14ac:dyDescent="0.25">
      <c r="A254" s="345" t="s">
        <v>8542</v>
      </c>
      <c r="B254" s="373"/>
      <c r="C254" s="719">
        <v>44972</v>
      </c>
      <c r="D254" s="373"/>
      <c r="E254" s="346">
        <v>414.68200000000002</v>
      </c>
      <c r="F254" s="373"/>
      <c r="G254" s="347">
        <v>13.054</v>
      </c>
      <c r="H254" s="374"/>
      <c r="I254" s="843">
        <v>5.17</v>
      </c>
      <c r="J254" s="843">
        <v>6.57</v>
      </c>
      <c r="K254" s="843">
        <v>4.29</v>
      </c>
      <c r="L254" s="843">
        <v>4.43</v>
      </c>
      <c r="M254" s="362"/>
      <c r="N254" s="350">
        <v>-41.614100000000001</v>
      </c>
      <c r="O254" s="348">
        <v>-14.0573</v>
      </c>
      <c r="P254" s="348">
        <v>-0.35949999999999999</v>
      </c>
      <c r="Q254" s="348">
        <v>-3.6297999999999999</v>
      </c>
      <c r="R254" s="348">
        <v>-5.3959000000000001</v>
      </c>
      <c r="S254" s="348">
        <v>6.2168999999999999</v>
      </c>
      <c r="T254" s="348">
        <v>4.6914999999999996</v>
      </c>
      <c r="U254" s="354">
        <v>5.6451000000000002</v>
      </c>
      <c r="V254" s="348">
        <v>5.3855000000000004</v>
      </c>
      <c r="W254" s="348">
        <v>6.8457999999999997</v>
      </c>
      <c r="X254" s="348">
        <v>7.5646000000000004</v>
      </c>
      <c r="Y254" s="375" t="s">
        <v>430</v>
      </c>
      <c r="Z254" s="348" t="s">
        <v>430</v>
      </c>
      <c r="AA254" s="348">
        <v>3.2439</v>
      </c>
      <c r="AB254" s="348">
        <v>9.4558</v>
      </c>
      <c r="AC254" s="348">
        <v>5.4740000000000002</v>
      </c>
      <c r="AD254" s="348">
        <v>5.2915000000000001</v>
      </c>
      <c r="AE254" s="348">
        <v>3.8626999999999998</v>
      </c>
      <c r="AF254" s="348">
        <v>7.7512999999999996</v>
      </c>
      <c r="AG254" s="569"/>
      <c r="AH254" s="346">
        <v>140</v>
      </c>
      <c r="AI254" s="346">
        <v>167</v>
      </c>
      <c r="AJ254" s="346">
        <v>156</v>
      </c>
      <c r="AK254" s="346">
        <v>145</v>
      </c>
      <c r="AL254" s="346">
        <v>138</v>
      </c>
      <c r="AM254" s="346">
        <v>87</v>
      </c>
      <c r="AN254" s="346">
        <v>119</v>
      </c>
      <c r="AO254" s="572">
        <v>51</v>
      </c>
      <c r="AP254" s="346">
        <v>96</v>
      </c>
      <c r="AQ254" s="346">
        <v>45</v>
      </c>
      <c r="AR254" s="346">
        <v>10</v>
      </c>
      <c r="AS254" s="346" t="s">
        <v>430</v>
      </c>
      <c r="AT254" s="346" t="s">
        <v>430</v>
      </c>
      <c r="AU254" s="346">
        <v>128</v>
      </c>
      <c r="AV254" s="346">
        <v>9</v>
      </c>
      <c r="AW254" s="346">
        <v>63</v>
      </c>
      <c r="AX254" s="346">
        <v>94</v>
      </c>
      <c r="AY254" s="346">
        <v>131</v>
      </c>
      <c r="AZ254" s="584"/>
      <c r="BA254" s="467">
        <v>97.15</v>
      </c>
      <c r="BB254" s="348" t="s">
        <v>430</v>
      </c>
      <c r="BC254" s="348" t="s">
        <v>430</v>
      </c>
      <c r="BD254" s="348" t="s">
        <v>430</v>
      </c>
      <c r="BE254" s="375" t="s">
        <v>430</v>
      </c>
      <c r="BF254" s="375">
        <v>2.85</v>
      </c>
      <c r="BG254" s="374"/>
      <c r="BH254" s="594">
        <v>2.85</v>
      </c>
      <c r="BI254" s="348" t="s">
        <v>430</v>
      </c>
      <c r="BJ254" s="348" t="s">
        <v>430</v>
      </c>
      <c r="BK254" s="348" t="s">
        <v>430</v>
      </c>
      <c r="BL254" s="348" t="s">
        <v>430</v>
      </c>
      <c r="BM254" s="375">
        <v>97.15</v>
      </c>
      <c r="BN254" s="375" t="s">
        <v>430</v>
      </c>
      <c r="BO254" s="375" t="s">
        <v>430</v>
      </c>
      <c r="BP254" s="375" t="s">
        <v>430</v>
      </c>
      <c r="BQ254" s="375" t="s">
        <v>430</v>
      </c>
      <c r="BR254" s="374"/>
      <c r="BS254" s="468" t="s">
        <v>430</v>
      </c>
      <c r="BT254" s="348" t="s">
        <v>430</v>
      </c>
      <c r="BU254" s="374"/>
      <c r="BV254" s="430" t="s">
        <v>555</v>
      </c>
    </row>
    <row r="255" spans="1:74" s="428" customFormat="1" x14ac:dyDescent="0.25">
      <c r="A255" s="345" t="s">
        <v>8543</v>
      </c>
      <c r="B255" s="373"/>
      <c r="C255" s="719">
        <v>44847</v>
      </c>
      <c r="D255" s="373"/>
      <c r="E255" s="346">
        <v>405.98399999999998</v>
      </c>
      <c r="F255" s="373"/>
      <c r="G255" s="347">
        <v>13.3081</v>
      </c>
      <c r="H255" s="374"/>
      <c r="I255" s="843">
        <v>1.55</v>
      </c>
      <c r="J255" s="843">
        <v>6.4</v>
      </c>
      <c r="K255" s="843">
        <v>1.41</v>
      </c>
      <c r="L255" s="843">
        <v>1.46</v>
      </c>
      <c r="M255" s="362"/>
      <c r="N255" s="350">
        <v>10.6996</v>
      </c>
      <c r="O255" s="348">
        <v>6.1284000000000001</v>
      </c>
      <c r="P255" s="348">
        <v>5.5304000000000002</v>
      </c>
      <c r="Q255" s="348">
        <v>4.8872</v>
      </c>
      <c r="R255" s="348">
        <v>3.9236</v>
      </c>
      <c r="S255" s="348">
        <v>6.6657999999999999</v>
      </c>
      <c r="T255" s="348">
        <v>4.5952000000000002</v>
      </c>
      <c r="U255" s="354">
        <v>4.9576000000000002</v>
      </c>
      <c r="V255" s="348">
        <v>5.6920000000000002</v>
      </c>
      <c r="W255" s="348">
        <v>6.9054000000000002</v>
      </c>
      <c r="X255" s="348">
        <v>7.3776999999999999</v>
      </c>
      <c r="Y255" s="375" t="s">
        <v>430</v>
      </c>
      <c r="Z255" s="348" t="s">
        <v>430</v>
      </c>
      <c r="AA255" s="348">
        <v>5.2146999999999997</v>
      </c>
      <c r="AB255" s="348">
        <v>6.4322999999999997</v>
      </c>
      <c r="AC255" s="348">
        <v>4.8623000000000003</v>
      </c>
      <c r="AD255" s="348">
        <v>5.4493999999999998</v>
      </c>
      <c r="AE255" s="348">
        <v>7.2275999999999998</v>
      </c>
      <c r="AF255" s="348">
        <v>7.5781999999999998</v>
      </c>
      <c r="AG255" s="569"/>
      <c r="AH255" s="346">
        <v>29</v>
      </c>
      <c r="AI255" s="346">
        <v>46</v>
      </c>
      <c r="AJ255" s="346">
        <v>73</v>
      </c>
      <c r="AK255" s="346">
        <v>81</v>
      </c>
      <c r="AL255" s="346">
        <v>86</v>
      </c>
      <c r="AM255" s="346">
        <v>64</v>
      </c>
      <c r="AN255" s="346">
        <v>127</v>
      </c>
      <c r="AO255" s="572">
        <v>107</v>
      </c>
      <c r="AP255" s="346">
        <v>64</v>
      </c>
      <c r="AQ255" s="346">
        <v>33</v>
      </c>
      <c r="AR255" s="346">
        <v>36</v>
      </c>
      <c r="AS255" s="346" t="s">
        <v>430</v>
      </c>
      <c r="AT255" s="346" t="s">
        <v>430</v>
      </c>
      <c r="AU255" s="346">
        <v>56</v>
      </c>
      <c r="AV255" s="346">
        <v>101</v>
      </c>
      <c r="AW255" s="346">
        <v>112</v>
      </c>
      <c r="AX255" s="346">
        <v>81</v>
      </c>
      <c r="AY255" s="346">
        <v>83</v>
      </c>
      <c r="AZ255" s="584"/>
      <c r="BA255" s="467">
        <v>97.3</v>
      </c>
      <c r="BB255" s="348" t="s">
        <v>430</v>
      </c>
      <c r="BC255" s="348" t="s">
        <v>430</v>
      </c>
      <c r="BD255" s="348" t="s">
        <v>430</v>
      </c>
      <c r="BE255" s="375" t="s">
        <v>430</v>
      </c>
      <c r="BF255" s="375">
        <v>2.7</v>
      </c>
      <c r="BG255" s="374"/>
      <c r="BH255" s="594">
        <v>2.7</v>
      </c>
      <c r="BI255" s="348" t="s">
        <v>430</v>
      </c>
      <c r="BJ255" s="348" t="s">
        <v>430</v>
      </c>
      <c r="BK255" s="348" t="s">
        <v>430</v>
      </c>
      <c r="BL255" s="348" t="s">
        <v>430</v>
      </c>
      <c r="BM255" s="375">
        <v>97.3</v>
      </c>
      <c r="BN255" s="375" t="s">
        <v>430</v>
      </c>
      <c r="BO255" s="375" t="s">
        <v>430</v>
      </c>
      <c r="BP255" s="375" t="s">
        <v>430</v>
      </c>
      <c r="BQ255" s="375" t="s">
        <v>430</v>
      </c>
      <c r="BR255" s="374"/>
      <c r="BS255" s="468" t="s">
        <v>430</v>
      </c>
      <c r="BT255" s="348" t="s">
        <v>430</v>
      </c>
      <c r="BU255" s="374"/>
      <c r="BV255" s="430" t="s">
        <v>555</v>
      </c>
    </row>
    <row r="256" spans="1:74" s="428" customFormat="1" x14ac:dyDescent="0.25">
      <c r="A256" s="345" t="s">
        <v>8544</v>
      </c>
      <c r="B256" s="373"/>
      <c r="C256" s="719">
        <v>44894</v>
      </c>
      <c r="D256" s="373"/>
      <c r="E256" s="346">
        <v>392.887</v>
      </c>
      <c r="F256" s="373"/>
      <c r="G256" s="347">
        <v>13.1724</v>
      </c>
      <c r="H256" s="374"/>
      <c r="I256" s="843">
        <v>5.48</v>
      </c>
      <c r="J256" s="843">
        <v>7.15</v>
      </c>
      <c r="K256" s="843">
        <v>4.37</v>
      </c>
      <c r="L256" s="843">
        <v>4.53</v>
      </c>
      <c r="M256" s="362"/>
      <c r="N256" s="350">
        <v>-73.834599999999995</v>
      </c>
      <c r="O256" s="348">
        <v>-10.5205</v>
      </c>
      <c r="P256" s="348">
        <v>5.8651999999999997</v>
      </c>
      <c r="Q256" s="348">
        <v>-3.3999000000000001</v>
      </c>
      <c r="R256" s="348">
        <v>-7.0193000000000003</v>
      </c>
      <c r="S256" s="348">
        <v>7.1783999999999999</v>
      </c>
      <c r="T256" s="348">
        <v>4.7809999999999997</v>
      </c>
      <c r="U256" s="354">
        <v>5.5087999999999999</v>
      </c>
      <c r="V256" s="348">
        <v>6.0297999999999998</v>
      </c>
      <c r="W256" s="348">
        <v>6.5796999999999999</v>
      </c>
      <c r="X256" s="348">
        <v>7.3342999999999998</v>
      </c>
      <c r="Y256" s="375" t="s">
        <v>430</v>
      </c>
      <c r="Z256" s="348" t="s">
        <v>430</v>
      </c>
      <c r="AA256" s="348">
        <v>2.9458000000000002</v>
      </c>
      <c r="AB256" s="348">
        <v>8.3916000000000004</v>
      </c>
      <c r="AC256" s="348">
        <v>5.9637000000000002</v>
      </c>
      <c r="AD256" s="348">
        <v>5.4836</v>
      </c>
      <c r="AE256" s="348">
        <v>8.1647999999999996</v>
      </c>
      <c r="AF256" s="348">
        <v>7.5542999999999996</v>
      </c>
      <c r="AG256" s="569"/>
      <c r="AH256" s="346">
        <v>149</v>
      </c>
      <c r="AI256" s="346">
        <v>162</v>
      </c>
      <c r="AJ256" s="346">
        <v>61</v>
      </c>
      <c r="AK256" s="346">
        <v>144</v>
      </c>
      <c r="AL256" s="346">
        <v>149</v>
      </c>
      <c r="AM256" s="346">
        <v>38</v>
      </c>
      <c r="AN256" s="346">
        <v>113</v>
      </c>
      <c r="AO256" s="572">
        <v>58</v>
      </c>
      <c r="AP256" s="346">
        <v>32</v>
      </c>
      <c r="AQ256" s="346">
        <v>78</v>
      </c>
      <c r="AR256" s="346">
        <v>46</v>
      </c>
      <c r="AS256" s="346" t="s">
        <v>430</v>
      </c>
      <c r="AT256" s="346" t="s">
        <v>430</v>
      </c>
      <c r="AU256" s="346">
        <v>134</v>
      </c>
      <c r="AV256" s="346">
        <v>23</v>
      </c>
      <c r="AW256" s="346">
        <v>34</v>
      </c>
      <c r="AX256" s="346">
        <v>76</v>
      </c>
      <c r="AY256" s="346">
        <v>71</v>
      </c>
      <c r="AZ256" s="584"/>
      <c r="BA256" s="467">
        <v>96.53</v>
      </c>
      <c r="BB256" s="348" t="s">
        <v>430</v>
      </c>
      <c r="BC256" s="348" t="s">
        <v>430</v>
      </c>
      <c r="BD256" s="348" t="s">
        <v>430</v>
      </c>
      <c r="BE256" s="375" t="s">
        <v>430</v>
      </c>
      <c r="BF256" s="375">
        <v>3.47</v>
      </c>
      <c r="BG256" s="374"/>
      <c r="BH256" s="594">
        <v>3.47</v>
      </c>
      <c r="BI256" s="348" t="s">
        <v>430</v>
      </c>
      <c r="BJ256" s="348" t="s">
        <v>430</v>
      </c>
      <c r="BK256" s="348" t="s">
        <v>430</v>
      </c>
      <c r="BL256" s="348" t="s">
        <v>430</v>
      </c>
      <c r="BM256" s="375">
        <v>96.53</v>
      </c>
      <c r="BN256" s="375" t="s">
        <v>430</v>
      </c>
      <c r="BO256" s="375" t="s">
        <v>430</v>
      </c>
      <c r="BP256" s="375" t="s">
        <v>430</v>
      </c>
      <c r="BQ256" s="375" t="s">
        <v>430</v>
      </c>
      <c r="BR256" s="374"/>
      <c r="BS256" s="468" t="s">
        <v>430</v>
      </c>
      <c r="BT256" s="348" t="s">
        <v>430</v>
      </c>
      <c r="BU256" s="374"/>
      <c r="BV256" s="430" t="s">
        <v>555</v>
      </c>
    </row>
    <row r="257" spans="1:74" s="428" customFormat="1" x14ac:dyDescent="0.25">
      <c r="A257" s="345" t="s">
        <v>4847</v>
      </c>
      <c r="B257" s="373"/>
      <c r="C257" s="719">
        <v>46133</v>
      </c>
      <c r="D257" s="373"/>
      <c r="E257" s="346">
        <v>384.32499999999999</v>
      </c>
      <c r="F257" s="373"/>
      <c r="G257" s="347">
        <v>10.2638</v>
      </c>
      <c r="H257" s="374"/>
      <c r="I257" s="348" t="s">
        <v>430</v>
      </c>
      <c r="J257" s="348" t="s">
        <v>430</v>
      </c>
      <c r="K257" s="348" t="s">
        <v>430</v>
      </c>
      <c r="L257" s="348" t="s">
        <v>430</v>
      </c>
      <c r="M257" s="362"/>
      <c r="N257" s="350">
        <v>-18.482800000000001</v>
      </c>
      <c r="O257" s="348">
        <v>-3.4367000000000001</v>
      </c>
      <c r="P257" s="348">
        <v>4.4744999999999999</v>
      </c>
      <c r="Q257" s="348">
        <v>8.6652000000000005</v>
      </c>
      <c r="R257" s="348">
        <v>7.0046999999999997</v>
      </c>
      <c r="S257" s="348">
        <v>8.0091999999999999</v>
      </c>
      <c r="T257" s="348" t="s">
        <v>430</v>
      </c>
      <c r="U257" s="354" t="s">
        <v>430</v>
      </c>
      <c r="V257" s="348" t="s">
        <v>430</v>
      </c>
      <c r="W257" s="348" t="s">
        <v>430</v>
      </c>
      <c r="X257" s="348" t="s">
        <v>430</v>
      </c>
      <c r="Y257" s="375" t="s">
        <v>430</v>
      </c>
      <c r="Z257" s="348" t="s">
        <v>430</v>
      </c>
      <c r="AA257" s="348">
        <v>6.9343000000000004</v>
      </c>
      <c r="AB257" s="348" t="s">
        <v>430</v>
      </c>
      <c r="AC257" s="348" t="s">
        <v>430</v>
      </c>
      <c r="AD257" s="348" t="s">
        <v>430</v>
      </c>
      <c r="AE257" s="348">
        <v>9.5555000000000003</v>
      </c>
      <c r="AF257" s="348">
        <v>6.7808000000000002</v>
      </c>
      <c r="AG257" s="569"/>
      <c r="AH257" s="346">
        <v>122</v>
      </c>
      <c r="AI257" s="346">
        <v>140</v>
      </c>
      <c r="AJ257" s="346">
        <v>101</v>
      </c>
      <c r="AK257" s="346">
        <v>22</v>
      </c>
      <c r="AL257" s="346">
        <v>16</v>
      </c>
      <c r="AM257" s="346">
        <v>10</v>
      </c>
      <c r="AN257" s="346" t="s">
        <v>430</v>
      </c>
      <c r="AO257" s="572" t="s">
        <v>430</v>
      </c>
      <c r="AP257" s="346" t="s">
        <v>430</v>
      </c>
      <c r="AQ257" s="346" t="s">
        <v>430</v>
      </c>
      <c r="AR257" s="346" t="s">
        <v>430</v>
      </c>
      <c r="AS257" s="346" t="s">
        <v>430</v>
      </c>
      <c r="AT257" s="346" t="s">
        <v>430</v>
      </c>
      <c r="AU257" s="346">
        <v>13</v>
      </c>
      <c r="AV257" s="346" t="s">
        <v>430</v>
      </c>
      <c r="AW257" s="346" t="s">
        <v>430</v>
      </c>
      <c r="AX257" s="346" t="s">
        <v>430</v>
      </c>
      <c r="AY257" s="346">
        <v>47</v>
      </c>
      <c r="AZ257" s="584"/>
      <c r="BA257" s="467" t="s">
        <v>430</v>
      </c>
      <c r="BB257" s="348">
        <v>97.18</v>
      </c>
      <c r="BC257" s="348" t="s">
        <v>430</v>
      </c>
      <c r="BD257" s="348" t="s">
        <v>430</v>
      </c>
      <c r="BE257" s="375" t="s">
        <v>430</v>
      </c>
      <c r="BF257" s="375">
        <v>2.82</v>
      </c>
      <c r="BG257" s="374"/>
      <c r="BH257" s="594">
        <v>2.82</v>
      </c>
      <c r="BI257" s="348">
        <v>48.82</v>
      </c>
      <c r="BJ257" s="348">
        <v>19.73</v>
      </c>
      <c r="BK257" s="348">
        <v>28.63</v>
      </c>
      <c r="BL257" s="348" t="s">
        <v>430</v>
      </c>
      <c r="BM257" s="375" t="s">
        <v>430</v>
      </c>
      <c r="BN257" s="375" t="s">
        <v>430</v>
      </c>
      <c r="BO257" s="375" t="s">
        <v>430</v>
      </c>
      <c r="BP257" s="375" t="s">
        <v>430</v>
      </c>
      <c r="BQ257" s="375" t="s">
        <v>430</v>
      </c>
      <c r="BR257" s="374"/>
      <c r="BS257" s="468">
        <v>19.098527951909901</v>
      </c>
      <c r="BT257" s="348">
        <v>13.151561681315201</v>
      </c>
      <c r="BU257" s="374"/>
      <c r="BV257" s="430" t="s">
        <v>555</v>
      </c>
    </row>
    <row r="258" spans="1:74" s="428" customFormat="1" x14ac:dyDescent="0.25">
      <c r="A258" s="345" t="s">
        <v>8545</v>
      </c>
      <c r="B258" s="373"/>
      <c r="C258" s="719">
        <v>46093</v>
      </c>
      <c r="D258" s="373"/>
      <c r="E258" s="346">
        <v>362.29899999999998</v>
      </c>
      <c r="F258" s="373"/>
      <c r="G258" s="347">
        <v>10.385</v>
      </c>
      <c r="H258" s="374"/>
      <c r="I258" s="843">
        <v>0.31</v>
      </c>
      <c r="J258" s="843">
        <v>6.91</v>
      </c>
      <c r="K258" s="843">
        <v>0.28999999999999998</v>
      </c>
      <c r="L258" s="843">
        <v>0.3</v>
      </c>
      <c r="M258" s="362"/>
      <c r="N258" s="350">
        <v>-4.5685000000000002</v>
      </c>
      <c r="O258" s="348">
        <v>1.4059999999999999</v>
      </c>
      <c r="P258" s="348">
        <v>4.2210000000000001</v>
      </c>
      <c r="Q258" s="348">
        <v>8.2352000000000007</v>
      </c>
      <c r="R258" s="348">
        <v>7.3356000000000003</v>
      </c>
      <c r="S258" s="348">
        <v>7.89</v>
      </c>
      <c r="T258" s="348" t="s">
        <v>430</v>
      </c>
      <c r="U258" s="354" t="s">
        <v>430</v>
      </c>
      <c r="V258" s="348" t="s">
        <v>430</v>
      </c>
      <c r="W258" s="348" t="s">
        <v>430</v>
      </c>
      <c r="X258" s="348" t="s">
        <v>430</v>
      </c>
      <c r="Y258" s="375" t="s">
        <v>430</v>
      </c>
      <c r="Z258" s="348" t="s">
        <v>430</v>
      </c>
      <c r="AA258" s="348">
        <v>7.0228000000000002</v>
      </c>
      <c r="AB258" s="348">
        <v>7.7854000000000001</v>
      </c>
      <c r="AC258" s="348" t="s">
        <v>430</v>
      </c>
      <c r="AD258" s="348" t="s">
        <v>430</v>
      </c>
      <c r="AE258" s="348">
        <v>8.5607000000000006</v>
      </c>
      <c r="AF258" s="348">
        <v>7.7211999999999996</v>
      </c>
      <c r="AG258" s="569"/>
      <c r="AH258" s="346">
        <v>90</v>
      </c>
      <c r="AI258" s="346">
        <v>106</v>
      </c>
      <c r="AJ258" s="346">
        <v>109</v>
      </c>
      <c r="AK258" s="346">
        <v>35</v>
      </c>
      <c r="AL258" s="346">
        <v>3</v>
      </c>
      <c r="AM258" s="346">
        <v>12</v>
      </c>
      <c r="AN258" s="346" t="s">
        <v>430</v>
      </c>
      <c r="AO258" s="572" t="s">
        <v>430</v>
      </c>
      <c r="AP258" s="346" t="s">
        <v>430</v>
      </c>
      <c r="AQ258" s="346" t="s">
        <v>430</v>
      </c>
      <c r="AR258" s="346" t="s">
        <v>430</v>
      </c>
      <c r="AS258" s="346" t="s">
        <v>430</v>
      </c>
      <c r="AT258" s="346" t="s">
        <v>430</v>
      </c>
      <c r="AU258" s="346">
        <v>9</v>
      </c>
      <c r="AV258" s="346">
        <v>34</v>
      </c>
      <c r="AW258" s="346" t="s">
        <v>430</v>
      </c>
      <c r="AX258" s="346" t="s">
        <v>430</v>
      </c>
      <c r="AY258" s="346">
        <v>63</v>
      </c>
      <c r="AZ258" s="584"/>
      <c r="BA258" s="467" t="s">
        <v>430</v>
      </c>
      <c r="BB258" s="348">
        <v>96.9</v>
      </c>
      <c r="BC258" s="348" t="s">
        <v>430</v>
      </c>
      <c r="BD258" s="348" t="s">
        <v>430</v>
      </c>
      <c r="BE258" s="375" t="s">
        <v>430</v>
      </c>
      <c r="BF258" s="375">
        <v>3.1</v>
      </c>
      <c r="BG258" s="374"/>
      <c r="BH258" s="594">
        <v>3.09</v>
      </c>
      <c r="BI258" s="348">
        <v>55.51</v>
      </c>
      <c r="BJ258" s="348">
        <v>2.75</v>
      </c>
      <c r="BK258" s="348">
        <v>38.65</v>
      </c>
      <c r="BL258" s="348" t="s">
        <v>430</v>
      </c>
      <c r="BM258" s="375" t="s">
        <v>430</v>
      </c>
      <c r="BN258" s="375" t="s">
        <v>430</v>
      </c>
      <c r="BO258" s="375" t="s">
        <v>430</v>
      </c>
      <c r="BP258" s="375" t="s">
        <v>430</v>
      </c>
      <c r="BQ258" s="375" t="s">
        <v>430</v>
      </c>
      <c r="BR258" s="374"/>
      <c r="BS258" s="468">
        <v>16.4937355083506</v>
      </c>
      <c r="BT258" s="348">
        <v>2.8885440497111499</v>
      </c>
      <c r="BU258" s="374"/>
      <c r="BV258" s="430" t="s">
        <v>555</v>
      </c>
    </row>
    <row r="259" spans="1:74" s="428" customFormat="1" x14ac:dyDescent="0.25">
      <c r="A259" s="345" t="s">
        <v>8546</v>
      </c>
      <c r="B259" s="373"/>
      <c r="C259" s="719">
        <v>44901</v>
      </c>
      <c r="D259" s="373"/>
      <c r="E259" s="346">
        <v>355.81200000000001</v>
      </c>
      <c r="F259" s="373"/>
      <c r="G259" s="347">
        <v>12.891999999999999</v>
      </c>
      <c r="H259" s="374"/>
      <c r="I259" s="843">
        <v>0.9</v>
      </c>
      <c r="J259" s="843">
        <v>5.83</v>
      </c>
      <c r="K259" s="843">
        <v>0.85</v>
      </c>
      <c r="L259" s="843">
        <v>0.88</v>
      </c>
      <c r="M259" s="362"/>
      <c r="N259" s="350">
        <v>-5.3784999999999998</v>
      </c>
      <c r="O259" s="348">
        <v>2.8319000000000001</v>
      </c>
      <c r="P259" s="348">
        <v>1.4968999999999999</v>
      </c>
      <c r="Q259" s="348">
        <v>3.4018999999999999</v>
      </c>
      <c r="R259" s="348">
        <v>3.83</v>
      </c>
      <c r="S259" s="348">
        <v>5.6874000000000002</v>
      </c>
      <c r="T259" s="348">
        <v>4.9134000000000002</v>
      </c>
      <c r="U259" s="354">
        <v>5.2050999999999998</v>
      </c>
      <c r="V259" s="348">
        <v>5.4629000000000003</v>
      </c>
      <c r="W259" s="348">
        <v>6.6801000000000004</v>
      </c>
      <c r="X259" s="348">
        <v>7.1455000000000002</v>
      </c>
      <c r="Y259" s="375" t="s">
        <v>430</v>
      </c>
      <c r="Z259" s="348" t="s">
        <v>430</v>
      </c>
      <c r="AA259" s="348">
        <v>4.4066999999999998</v>
      </c>
      <c r="AB259" s="348">
        <v>5.3368000000000002</v>
      </c>
      <c r="AC259" s="348">
        <v>5.0846</v>
      </c>
      <c r="AD259" s="348">
        <v>5.2744</v>
      </c>
      <c r="AE259" s="348">
        <v>2.9468000000000001</v>
      </c>
      <c r="AF259" s="348">
        <v>6.9809000000000001</v>
      </c>
      <c r="AG259" s="569"/>
      <c r="AH259" s="346">
        <v>96</v>
      </c>
      <c r="AI259" s="346">
        <v>97</v>
      </c>
      <c r="AJ259" s="346">
        <v>152</v>
      </c>
      <c r="AK259" s="346">
        <v>118</v>
      </c>
      <c r="AL259" s="346">
        <v>88</v>
      </c>
      <c r="AM259" s="346">
        <v>111</v>
      </c>
      <c r="AN259" s="346">
        <v>98</v>
      </c>
      <c r="AO259" s="572">
        <v>85</v>
      </c>
      <c r="AP259" s="346">
        <v>87</v>
      </c>
      <c r="AQ259" s="346">
        <v>69</v>
      </c>
      <c r="AR259" s="346">
        <v>70</v>
      </c>
      <c r="AS259" s="346" t="s">
        <v>430</v>
      </c>
      <c r="AT259" s="346" t="s">
        <v>430</v>
      </c>
      <c r="AU259" s="346">
        <v>101</v>
      </c>
      <c r="AV259" s="346">
        <v>140</v>
      </c>
      <c r="AW259" s="346">
        <v>93</v>
      </c>
      <c r="AX259" s="346">
        <v>97</v>
      </c>
      <c r="AY259" s="346">
        <v>146</v>
      </c>
      <c r="AZ259" s="584"/>
      <c r="BA259" s="467">
        <v>96.87</v>
      </c>
      <c r="BB259" s="348" t="s">
        <v>430</v>
      </c>
      <c r="BC259" s="348" t="s">
        <v>430</v>
      </c>
      <c r="BD259" s="348" t="s">
        <v>430</v>
      </c>
      <c r="BE259" s="375" t="s">
        <v>430</v>
      </c>
      <c r="BF259" s="375">
        <v>3.13</v>
      </c>
      <c r="BG259" s="374"/>
      <c r="BH259" s="594">
        <v>3.12</v>
      </c>
      <c r="BI259" s="348" t="s">
        <v>430</v>
      </c>
      <c r="BJ259" s="348" t="s">
        <v>430</v>
      </c>
      <c r="BK259" s="348" t="s">
        <v>430</v>
      </c>
      <c r="BL259" s="348" t="s">
        <v>430</v>
      </c>
      <c r="BM259" s="375">
        <v>96.87</v>
      </c>
      <c r="BN259" s="375" t="s">
        <v>430</v>
      </c>
      <c r="BO259" s="375" t="s">
        <v>430</v>
      </c>
      <c r="BP259" s="375" t="s">
        <v>430</v>
      </c>
      <c r="BQ259" s="375" t="s">
        <v>430</v>
      </c>
      <c r="BR259" s="374"/>
      <c r="BS259" s="468" t="s">
        <v>430</v>
      </c>
      <c r="BT259" s="348" t="s">
        <v>430</v>
      </c>
      <c r="BU259" s="374"/>
      <c r="BV259" s="430" t="s">
        <v>555</v>
      </c>
    </row>
    <row r="260" spans="1:74" s="428" customFormat="1" x14ac:dyDescent="0.25">
      <c r="A260" s="345" t="s">
        <v>8547</v>
      </c>
      <c r="B260" s="373"/>
      <c r="C260" s="719">
        <v>45729</v>
      </c>
      <c r="D260" s="373"/>
      <c r="E260" s="346">
        <v>346.815</v>
      </c>
      <c r="F260" s="373"/>
      <c r="G260" s="347">
        <v>10.9964</v>
      </c>
      <c r="H260" s="374"/>
      <c r="I260" s="843">
        <v>0.31507000000000002</v>
      </c>
      <c r="J260" s="843">
        <v>6.95</v>
      </c>
      <c r="K260" s="843">
        <v>0.30685000000000001</v>
      </c>
      <c r="L260" s="843">
        <v>0.31233</v>
      </c>
      <c r="M260" s="362"/>
      <c r="N260" s="350">
        <v>-4.9782000000000002</v>
      </c>
      <c r="O260" s="348">
        <v>4.5380000000000003</v>
      </c>
      <c r="P260" s="348">
        <v>4.9362000000000004</v>
      </c>
      <c r="Q260" s="348">
        <v>8.3484999999999996</v>
      </c>
      <c r="R260" s="348">
        <v>6.9686000000000003</v>
      </c>
      <c r="S260" s="348">
        <v>7.2971000000000004</v>
      </c>
      <c r="T260" s="348">
        <v>6.9707999999999997</v>
      </c>
      <c r="U260" s="354">
        <v>6.2153999999999998</v>
      </c>
      <c r="V260" s="348">
        <v>6.0876000000000001</v>
      </c>
      <c r="W260" s="348" t="s">
        <v>430</v>
      </c>
      <c r="X260" s="348" t="s">
        <v>430</v>
      </c>
      <c r="Y260" s="375" t="s">
        <v>430</v>
      </c>
      <c r="Z260" s="348" t="s">
        <v>430</v>
      </c>
      <c r="AA260" s="348">
        <v>6.5183999999999997</v>
      </c>
      <c r="AB260" s="348">
        <v>7.1489000000000003</v>
      </c>
      <c r="AC260" s="348">
        <v>6.3028000000000004</v>
      </c>
      <c r="AD260" s="348">
        <v>6.0628000000000002</v>
      </c>
      <c r="AE260" s="348">
        <v>8.9506999999999994</v>
      </c>
      <c r="AF260" s="348">
        <v>6.5555000000000003</v>
      </c>
      <c r="AG260" s="569"/>
      <c r="AH260" s="346">
        <v>93</v>
      </c>
      <c r="AI260" s="346">
        <v>65</v>
      </c>
      <c r="AJ260" s="346">
        <v>92</v>
      </c>
      <c r="AK260" s="346">
        <v>31</v>
      </c>
      <c r="AL260" s="346">
        <v>17</v>
      </c>
      <c r="AM260" s="346">
        <v>34</v>
      </c>
      <c r="AN260" s="346">
        <v>13</v>
      </c>
      <c r="AO260" s="572">
        <v>18</v>
      </c>
      <c r="AP260" s="346">
        <v>26</v>
      </c>
      <c r="AQ260" s="346" t="s">
        <v>430</v>
      </c>
      <c r="AR260" s="346" t="s">
        <v>430</v>
      </c>
      <c r="AS260" s="346" t="s">
        <v>430</v>
      </c>
      <c r="AT260" s="346" t="s">
        <v>430</v>
      </c>
      <c r="AU260" s="346">
        <v>27</v>
      </c>
      <c r="AV260" s="346">
        <v>64</v>
      </c>
      <c r="AW260" s="346">
        <v>15</v>
      </c>
      <c r="AX260" s="346">
        <v>26</v>
      </c>
      <c r="AY260" s="346">
        <v>56</v>
      </c>
      <c r="AZ260" s="584"/>
      <c r="BA260" s="467" t="s">
        <v>430</v>
      </c>
      <c r="BB260" s="348">
        <v>95.86</v>
      </c>
      <c r="BC260" s="348" t="s">
        <v>430</v>
      </c>
      <c r="BD260" s="348" t="s">
        <v>430</v>
      </c>
      <c r="BE260" s="375" t="s">
        <v>430</v>
      </c>
      <c r="BF260" s="375">
        <v>4.1399999999999997</v>
      </c>
      <c r="BG260" s="374"/>
      <c r="BH260" s="594">
        <v>4.12</v>
      </c>
      <c r="BI260" s="348">
        <v>60.7</v>
      </c>
      <c r="BJ260" s="348">
        <v>12.54</v>
      </c>
      <c r="BK260" s="348">
        <v>22.62</v>
      </c>
      <c r="BL260" s="348" t="s">
        <v>430</v>
      </c>
      <c r="BM260" s="375" t="s">
        <v>430</v>
      </c>
      <c r="BN260" s="375" t="s">
        <v>430</v>
      </c>
      <c r="BO260" s="375" t="s">
        <v>430</v>
      </c>
      <c r="BP260" s="375" t="s">
        <v>430</v>
      </c>
      <c r="BQ260" s="375" t="s">
        <v>430</v>
      </c>
      <c r="BR260" s="374"/>
      <c r="BS260" s="468">
        <v>7.0571241999999996</v>
      </c>
      <c r="BT260" s="348">
        <v>19.616872959999998</v>
      </c>
      <c r="BU260" s="374"/>
      <c r="BV260" s="430" t="s">
        <v>555</v>
      </c>
    </row>
    <row r="261" spans="1:74" s="428" customFormat="1" x14ac:dyDescent="0.25">
      <c r="A261" s="345" t="s">
        <v>8548</v>
      </c>
      <c r="B261" s="373"/>
      <c r="C261" s="719">
        <v>44861</v>
      </c>
      <c r="D261" s="373"/>
      <c r="E261" s="841">
        <v>341.21</v>
      </c>
      <c r="F261" s="373"/>
      <c r="G261" s="347" t="s">
        <v>430</v>
      </c>
      <c r="H261" s="374"/>
      <c r="I261" s="843">
        <v>0.05</v>
      </c>
      <c r="J261" s="843">
        <v>5.83</v>
      </c>
      <c r="K261" s="843">
        <v>0.04</v>
      </c>
      <c r="L261" s="843">
        <v>0.04</v>
      </c>
      <c r="M261" s="362"/>
      <c r="N261" s="350" t="s">
        <v>430</v>
      </c>
      <c r="O261" s="348" t="s">
        <v>430</v>
      </c>
      <c r="P261" s="348" t="s">
        <v>430</v>
      </c>
      <c r="Q261" s="348" t="s">
        <v>430</v>
      </c>
      <c r="R261" s="348" t="s">
        <v>430</v>
      </c>
      <c r="S261" s="348" t="s">
        <v>430</v>
      </c>
      <c r="T261" s="348" t="s">
        <v>430</v>
      </c>
      <c r="U261" s="354" t="s">
        <v>430</v>
      </c>
      <c r="V261" s="348" t="s">
        <v>430</v>
      </c>
      <c r="W261" s="348" t="s">
        <v>430</v>
      </c>
      <c r="X261" s="348" t="s">
        <v>430</v>
      </c>
      <c r="Y261" s="375" t="s">
        <v>430</v>
      </c>
      <c r="Z261" s="348" t="s">
        <v>430</v>
      </c>
      <c r="AA261" s="348" t="s">
        <v>430</v>
      </c>
      <c r="AB261" s="348" t="s">
        <v>430</v>
      </c>
      <c r="AC261" s="348" t="s">
        <v>430</v>
      </c>
      <c r="AD261" s="348" t="s">
        <v>430</v>
      </c>
      <c r="AE261" s="348" t="s">
        <v>430</v>
      </c>
      <c r="AF261" s="348" t="s">
        <v>430</v>
      </c>
      <c r="AG261" s="569"/>
      <c r="AH261" s="346" t="s">
        <v>430</v>
      </c>
      <c r="AI261" s="346" t="s">
        <v>430</v>
      </c>
      <c r="AJ261" s="346" t="s">
        <v>430</v>
      </c>
      <c r="AK261" s="346" t="s">
        <v>430</v>
      </c>
      <c r="AL261" s="346" t="s">
        <v>430</v>
      </c>
      <c r="AM261" s="346" t="s">
        <v>430</v>
      </c>
      <c r="AN261" s="346" t="s">
        <v>430</v>
      </c>
      <c r="AO261" s="572" t="s">
        <v>430</v>
      </c>
      <c r="AP261" s="346" t="s">
        <v>430</v>
      </c>
      <c r="AQ261" s="346" t="s">
        <v>430</v>
      </c>
      <c r="AR261" s="346" t="s">
        <v>430</v>
      </c>
      <c r="AS261" s="346" t="s">
        <v>430</v>
      </c>
      <c r="AT261" s="346" t="s">
        <v>430</v>
      </c>
      <c r="AU261" s="346" t="s">
        <v>430</v>
      </c>
      <c r="AV261" s="346" t="s">
        <v>430</v>
      </c>
      <c r="AW261" s="346" t="s">
        <v>430</v>
      </c>
      <c r="AX261" s="346" t="s">
        <v>430</v>
      </c>
      <c r="AY261" s="346" t="s">
        <v>430</v>
      </c>
      <c r="AZ261" s="584"/>
      <c r="BA261" s="467" t="s">
        <v>430</v>
      </c>
      <c r="BB261" s="348">
        <v>2.4900000000000002</v>
      </c>
      <c r="BC261" s="348" t="s">
        <v>430</v>
      </c>
      <c r="BD261" s="348" t="s">
        <v>430</v>
      </c>
      <c r="BE261" s="375" t="s">
        <v>430</v>
      </c>
      <c r="BF261" s="375">
        <v>97.51</v>
      </c>
      <c r="BG261" s="374"/>
      <c r="BH261" s="594">
        <v>96.98</v>
      </c>
      <c r="BI261" s="348" t="s">
        <v>430</v>
      </c>
      <c r="BJ261" s="348" t="s">
        <v>430</v>
      </c>
      <c r="BK261" s="348">
        <v>2.4900000000000002</v>
      </c>
      <c r="BL261" s="348" t="s">
        <v>430</v>
      </c>
      <c r="BM261" s="375" t="s">
        <v>430</v>
      </c>
      <c r="BN261" s="375" t="s">
        <v>430</v>
      </c>
      <c r="BO261" s="375" t="s">
        <v>430</v>
      </c>
      <c r="BP261" s="375" t="s">
        <v>430</v>
      </c>
      <c r="BQ261" s="375" t="s">
        <v>430</v>
      </c>
      <c r="BR261" s="374"/>
      <c r="BS261" s="468" t="s">
        <v>430</v>
      </c>
      <c r="BT261" s="348" t="s">
        <v>430</v>
      </c>
      <c r="BU261" s="374"/>
      <c r="BV261" s="430" t="s">
        <v>555</v>
      </c>
    </row>
    <row r="262" spans="1:74" s="428" customFormat="1" x14ac:dyDescent="0.25">
      <c r="A262" s="345" t="s">
        <v>8549</v>
      </c>
      <c r="B262" s="373"/>
      <c r="C262" s="719">
        <v>44950</v>
      </c>
      <c r="D262" s="373"/>
      <c r="E262" s="346">
        <v>337.94400000000002</v>
      </c>
      <c r="F262" s="373"/>
      <c r="G262" s="347">
        <v>12.8994</v>
      </c>
      <c r="H262" s="374"/>
      <c r="I262" s="843">
        <v>1.67</v>
      </c>
      <c r="J262" s="843">
        <v>6.5045400000000004</v>
      </c>
      <c r="K262" s="843">
        <v>1.51</v>
      </c>
      <c r="L262" s="843">
        <v>1.56</v>
      </c>
      <c r="M262" s="362"/>
      <c r="N262" s="350">
        <v>15.852600000000001</v>
      </c>
      <c r="O262" s="348">
        <v>7.3613999999999997</v>
      </c>
      <c r="P262" s="348">
        <v>6.6378000000000004</v>
      </c>
      <c r="Q262" s="348">
        <v>5.5091000000000001</v>
      </c>
      <c r="R262" s="348">
        <v>4.1862000000000004</v>
      </c>
      <c r="S262" s="348">
        <v>6.9443000000000001</v>
      </c>
      <c r="T262" s="348">
        <v>4.7877999999999998</v>
      </c>
      <c r="U262" s="354">
        <v>5.1173000000000002</v>
      </c>
      <c r="V262" s="348">
        <v>5.8265000000000002</v>
      </c>
      <c r="W262" s="348">
        <v>6.9123999999999999</v>
      </c>
      <c r="X262" s="348">
        <v>7.3738000000000001</v>
      </c>
      <c r="Y262" s="375" t="s">
        <v>430</v>
      </c>
      <c r="Z262" s="348" t="s">
        <v>430</v>
      </c>
      <c r="AA262" s="348">
        <v>5.4097999999999997</v>
      </c>
      <c r="AB262" s="348">
        <v>6.5704000000000002</v>
      </c>
      <c r="AC262" s="348">
        <v>4.9930000000000003</v>
      </c>
      <c r="AD262" s="348">
        <v>5.5894000000000004</v>
      </c>
      <c r="AE262" s="348">
        <v>8.6507000000000005</v>
      </c>
      <c r="AF262" s="348">
        <v>7.2652000000000001</v>
      </c>
      <c r="AG262" s="569"/>
      <c r="AH262" s="346">
        <v>19</v>
      </c>
      <c r="AI262" s="346">
        <v>36</v>
      </c>
      <c r="AJ262" s="346">
        <v>54</v>
      </c>
      <c r="AK262" s="346">
        <v>70</v>
      </c>
      <c r="AL262" s="346">
        <v>76</v>
      </c>
      <c r="AM262" s="346">
        <v>46</v>
      </c>
      <c r="AN262" s="346">
        <v>112</v>
      </c>
      <c r="AO262" s="572">
        <v>96</v>
      </c>
      <c r="AP262" s="346">
        <v>52</v>
      </c>
      <c r="AQ262" s="346">
        <v>30</v>
      </c>
      <c r="AR262" s="346">
        <v>37</v>
      </c>
      <c r="AS262" s="346" t="s">
        <v>430</v>
      </c>
      <c r="AT262" s="346" t="s">
        <v>430</v>
      </c>
      <c r="AU262" s="346">
        <v>46</v>
      </c>
      <c r="AV262" s="346">
        <v>91</v>
      </c>
      <c r="AW262" s="346">
        <v>99</v>
      </c>
      <c r="AX262" s="346">
        <v>65</v>
      </c>
      <c r="AY262" s="346">
        <v>61</v>
      </c>
      <c r="AZ262" s="584"/>
      <c r="BA262" s="467">
        <v>96.66</v>
      </c>
      <c r="BB262" s="348" t="s">
        <v>430</v>
      </c>
      <c r="BC262" s="348" t="s">
        <v>430</v>
      </c>
      <c r="BD262" s="348" t="s">
        <v>430</v>
      </c>
      <c r="BE262" s="375" t="s">
        <v>430</v>
      </c>
      <c r="BF262" s="375">
        <v>3.34</v>
      </c>
      <c r="BG262" s="374"/>
      <c r="BH262" s="594">
        <v>3.34</v>
      </c>
      <c r="BI262" s="348" t="s">
        <v>430</v>
      </c>
      <c r="BJ262" s="348" t="s">
        <v>430</v>
      </c>
      <c r="BK262" s="348" t="s">
        <v>430</v>
      </c>
      <c r="BL262" s="348" t="s">
        <v>430</v>
      </c>
      <c r="BM262" s="375">
        <v>96.66</v>
      </c>
      <c r="BN262" s="375" t="s">
        <v>430</v>
      </c>
      <c r="BO262" s="375" t="s">
        <v>430</v>
      </c>
      <c r="BP262" s="375" t="s">
        <v>430</v>
      </c>
      <c r="BQ262" s="375" t="s">
        <v>430</v>
      </c>
      <c r="BR262" s="374"/>
      <c r="BS262" s="468" t="s">
        <v>430</v>
      </c>
      <c r="BT262" s="348" t="s">
        <v>430</v>
      </c>
      <c r="BU262" s="374"/>
      <c r="BV262" s="430" t="s">
        <v>555</v>
      </c>
    </row>
    <row r="263" spans="1:74" s="428" customFormat="1" x14ac:dyDescent="0.25">
      <c r="A263" s="345" t="s">
        <v>8550</v>
      </c>
      <c r="B263" s="373"/>
      <c r="C263" s="719">
        <v>44889</v>
      </c>
      <c r="D263" s="373"/>
      <c r="E263" s="346">
        <v>333.57799999999997</v>
      </c>
      <c r="F263" s="373"/>
      <c r="G263" s="347">
        <v>13.0793</v>
      </c>
      <c r="H263" s="374"/>
      <c r="I263" s="843">
        <v>1.58</v>
      </c>
      <c r="J263" s="843">
        <v>6.56</v>
      </c>
      <c r="K263" s="843">
        <v>1.44</v>
      </c>
      <c r="L263" s="843">
        <v>1.48</v>
      </c>
      <c r="M263" s="362"/>
      <c r="N263" s="350">
        <v>8.3739000000000008</v>
      </c>
      <c r="O263" s="348">
        <v>5.3977000000000004</v>
      </c>
      <c r="P263" s="348">
        <v>5.6672000000000002</v>
      </c>
      <c r="Q263" s="348">
        <v>6.194</v>
      </c>
      <c r="R263" s="348">
        <v>3.8111999999999999</v>
      </c>
      <c r="S263" s="348">
        <v>6.8220000000000001</v>
      </c>
      <c r="T263" s="348">
        <v>4.8762999999999996</v>
      </c>
      <c r="U263" s="354">
        <v>5.1893000000000002</v>
      </c>
      <c r="V263" s="348">
        <v>5.8529999999999998</v>
      </c>
      <c r="W263" s="348">
        <v>6.9138000000000002</v>
      </c>
      <c r="X263" s="348">
        <v>7.3898999999999999</v>
      </c>
      <c r="Y263" s="375" t="s">
        <v>430</v>
      </c>
      <c r="Z263" s="348" t="s">
        <v>430</v>
      </c>
      <c r="AA263" s="348">
        <v>5.3741000000000003</v>
      </c>
      <c r="AB263" s="348">
        <v>6.3352000000000004</v>
      </c>
      <c r="AC263" s="348">
        <v>5.1238999999999999</v>
      </c>
      <c r="AD263" s="348">
        <v>5.6357999999999997</v>
      </c>
      <c r="AE263" s="348">
        <v>8.3632000000000009</v>
      </c>
      <c r="AF263" s="348">
        <v>7.3253000000000004</v>
      </c>
      <c r="AG263" s="569"/>
      <c r="AH263" s="346">
        <v>35</v>
      </c>
      <c r="AI263" s="346">
        <v>55</v>
      </c>
      <c r="AJ263" s="346">
        <v>68</v>
      </c>
      <c r="AK263" s="346">
        <v>59</v>
      </c>
      <c r="AL263" s="346">
        <v>89</v>
      </c>
      <c r="AM263" s="346">
        <v>56</v>
      </c>
      <c r="AN263" s="346">
        <v>102</v>
      </c>
      <c r="AO263" s="572">
        <v>86</v>
      </c>
      <c r="AP263" s="346">
        <v>48</v>
      </c>
      <c r="AQ263" s="346">
        <v>29</v>
      </c>
      <c r="AR263" s="346">
        <v>32</v>
      </c>
      <c r="AS263" s="346" t="s">
        <v>430</v>
      </c>
      <c r="AT263" s="346" t="s">
        <v>430</v>
      </c>
      <c r="AU263" s="346">
        <v>48</v>
      </c>
      <c r="AV263" s="346">
        <v>103</v>
      </c>
      <c r="AW263" s="346">
        <v>88</v>
      </c>
      <c r="AX263" s="346">
        <v>59</v>
      </c>
      <c r="AY263" s="346">
        <v>69</v>
      </c>
      <c r="AZ263" s="584"/>
      <c r="BA263" s="467">
        <v>96.68</v>
      </c>
      <c r="BB263" s="348" t="s">
        <v>430</v>
      </c>
      <c r="BC263" s="348" t="s">
        <v>430</v>
      </c>
      <c r="BD263" s="348" t="s">
        <v>430</v>
      </c>
      <c r="BE263" s="375" t="s">
        <v>430</v>
      </c>
      <c r="BF263" s="375">
        <v>3.32</v>
      </c>
      <c r="BG263" s="374"/>
      <c r="BH263" s="594">
        <v>3.32</v>
      </c>
      <c r="BI263" s="348" t="s">
        <v>430</v>
      </c>
      <c r="BJ263" s="348" t="s">
        <v>430</v>
      </c>
      <c r="BK263" s="348" t="s">
        <v>430</v>
      </c>
      <c r="BL263" s="348" t="s">
        <v>430</v>
      </c>
      <c r="BM263" s="375">
        <v>96.68</v>
      </c>
      <c r="BN263" s="375" t="s">
        <v>430</v>
      </c>
      <c r="BO263" s="375" t="s">
        <v>430</v>
      </c>
      <c r="BP263" s="375" t="s">
        <v>430</v>
      </c>
      <c r="BQ263" s="375" t="s">
        <v>430</v>
      </c>
      <c r="BR263" s="374"/>
      <c r="BS263" s="468" t="s">
        <v>430</v>
      </c>
      <c r="BT263" s="348" t="s">
        <v>430</v>
      </c>
      <c r="BU263" s="374"/>
      <c r="BV263" s="430" t="s">
        <v>555</v>
      </c>
    </row>
    <row r="264" spans="1:74" s="428" customFormat="1" x14ac:dyDescent="0.25">
      <c r="A264" s="345" t="s">
        <v>8551</v>
      </c>
      <c r="B264" s="373"/>
      <c r="C264" s="719">
        <v>44977</v>
      </c>
      <c r="D264" s="373"/>
      <c r="E264" s="346">
        <v>324.25</v>
      </c>
      <c r="F264" s="373"/>
      <c r="G264" s="347">
        <v>12.927300000000001</v>
      </c>
      <c r="H264" s="374"/>
      <c r="I264" s="843">
        <v>2.6</v>
      </c>
      <c r="J264" s="843">
        <v>6.78</v>
      </c>
      <c r="K264" s="843">
        <v>2.2599999999999998</v>
      </c>
      <c r="L264" s="843">
        <v>2.34</v>
      </c>
      <c r="M264" s="362"/>
      <c r="N264" s="350">
        <v>-3.3879000000000001</v>
      </c>
      <c r="O264" s="348">
        <v>-1.5057</v>
      </c>
      <c r="P264" s="348">
        <v>4.6426999999999996</v>
      </c>
      <c r="Q264" s="348">
        <v>2.4224000000000001</v>
      </c>
      <c r="R264" s="348">
        <v>0.85680000000000001</v>
      </c>
      <c r="S264" s="348">
        <v>5.6843000000000004</v>
      </c>
      <c r="T264" s="348">
        <v>4.8109999999999999</v>
      </c>
      <c r="U264" s="354">
        <v>4.7976999999999999</v>
      </c>
      <c r="V264" s="348">
        <v>5.6851000000000003</v>
      </c>
      <c r="W264" s="348">
        <v>6.827</v>
      </c>
      <c r="X264" s="348">
        <v>7.4132999999999996</v>
      </c>
      <c r="Y264" s="375" t="s">
        <v>430</v>
      </c>
      <c r="Z264" s="348" t="s">
        <v>430</v>
      </c>
      <c r="AA264" s="348">
        <v>3.7132000000000001</v>
      </c>
      <c r="AB264" s="348">
        <v>6.3061999999999996</v>
      </c>
      <c r="AC264" s="348">
        <v>4.9508000000000001</v>
      </c>
      <c r="AD264" s="348">
        <v>5.3495999999999997</v>
      </c>
      <c r="AE264" s="348">
        <v>6.8173000000000004</v>
      </c>
      <c r="AF264" s="348">
        <v>7.4870999999999999</v>
      </c>
      <c r="AG264" s="569"/>
      <c r="AH264" s="346">
        <v>83</v>
      </c>
      <c r="AI264" s="346">
        <v>129</v>
      </c>
      <c r="AJ264" s="346">
        <v>97</v>
      </c>
      <c r="AK264" s="346">
        <v>130</v>
      </c>
      <c r="AL264" s="346">
        <v>114</v>
      </c>
      <c r="AM264" s="346">
        <v>112</v>
      </c>
      <c r="AN264" s="346">
        <v>108</v>
      </c>
      <c r="AO264" s="572">
        <v>119</v>
      </c>
      <c r="AP264" s="346">
        <v>65</v>
      </c>
      <c r="AQ264" s="346">
        <v>49</v>
      </c>
      <c r="AR264" s="346">
        <v>28</v>
      </c>
      <c r="AS264" s="346" t="s">
        <v>430</v>
      </c>
      <c r="AT264" s="346" t="s">
        <v>430</v>
      </c>
      <c r="AU264" s="346">
        <v>123</v>
      </c>
      <c r="AV264" s="346">
        <v>104</v>
      </c>
      <c r="AW264" s="346">
        <v>102</v>
      </c>
      <c r="AX264" s="346">
        <v>89</v>
      </c>
      <c r="AY264" s="346">
        <v>89</v>
      </c>
      <c r="AZ264" s="584"/>
      <c r="BA264" s="467">
        <v>96.61</v>
      </c>
      <c r="BB264" s="348" t="s">
        <v>430</v>
      </c>
      <c r="BC264" s="348" t="s">
        <v>430</v>
      </c>
      <c r="BD264" s="348" t="s">
        <v>430</v>
      </c>
      <c r="BE264" s="375" t="s">
        <v>430</v>
      </c>
      <c r="BF264" s="375">
        <v>3.39</v>
      </c>
      <c r="BG264" s="374"/>
      <c r="BH264" s="594">
        <v>3.38</v>
      </c>
      <c r="BI264" s="348" t="s">
        <v>430</v>
      </c>
      <c r="BJ264" s="348" t="s">
        <v>430</v>
      </c>
      <c r="BK264" s="348" t="s">
        <v>430</v>
      </c>
      <c r="BL264" s="348" t="s">
        <v>430</v>
      </c>
      <c r="BM264" s="375">
        <v>96.61</v>
      </c>
      <c r="BN264" s="375" t="s">
        <v>430</v>
      </c>
      <c r="BO264" s="375" t="s">
        <v>430</v>
      </c>
      <c r="BP264" s="375" t="s">
        <v>430</v>
      </c>
      <c r="BQ264" s="375" t="s">
        <v>430</v>
      </c>
      <c r="BR264" s="374"/>
      <c r="BS264" s="468" t="s">
        <v>430</v>
      </c>
      <c r="BT264" s="348" t="s">
        <v>430</v>
      </c>
      <c r="BU264" s="374"/>
      <c r="BV264" s="430" t="s">
        <v>555</v>
      </c>
    </row>
    <row r="265" spans="1:74" s="428" customFormat="1" x14ac:dyDescent="0.25">
      <c r="A265" s="345" t="s">
        <v>8552</v>
      </c>
      <c r="B265" s="373"/>
      <c r="C265" s="719">
        <v>44854</v>
      </c>
      <c r="D265" s="373"/>
      <c r="E265" s="841">
        <v>315.58</v>
      </c>
      <c r="F265" s="373"/>
      <c r="G265" s="347" t="s">
        <v>430</v>
      </c>
      <c r="H265" s="374"/>
      <c r="I265" s="348" t="s">
        <v>430</v>
      </c>
      <c r="J265" s="348" t="s">
        <v>430</v>
      </c>
      <c r="K265" s="348" t="s">
        <v>430</v>
      </c>
      <c r="L265" s="348" t="s">
        <v>430</v>
      </c>
      <c r="M265" s="362"/>
      <c r="N265" s="350" t="s">
        <v>430</v>
      </c>
      <c r="O265" s="348" t="s">
        <v>430</v>
      </c>
      <c r="P265" s="348" t="s">
        <v>430</v>
      </c>
      <c r="Q265" s="348" t="s">
        <v>430</v>
      </c>
      <c r="R265" s="348" t="s">
        <v>430</v>
      </c>
      <c r="S265" s="348" t="s">
        <v>430</v>
      </c>
      <c r="T265" s="348" t="s">
        <v>430</v>
      </c>
      <c r="U265" s="354" t="s">
        <v>430</v>
      </c>
      <c r="V265" s="348" t="s">
        <v>430</v>
      </c>
      <c r="W265" s="348" t="s">
        <v>430</v>
      </c>
      <c r="X265" s="348" t="s">
        <v>430</v>
      </c>
      <c r="Y265" s="375" t="s">
        <v>430</v>
      </c>
      <c r="Z265" s="348" t="s">
        <v>430</v>
      </c>
      <c r="AA265" s="348" t="s">
        <v>430</v>
      </c>
      <c r="AB265" s="348" t="s">
        <v>430</v>
      </c>
      <c r="AC265" s="348" t="s">
        <v>430</v>
      </c>
      <c r="AD265" s="348" t="s">
        <v>430</v>
      </c>
      <c r="AE265" s="348" t="s">
        <v>430</v>
      </c>
      <c r="AF265" s="348" t="s">
        <v>430</v>
      </c>
      <c r="AG265" s="569"/>
      <c r="AH265" s="346" t="s">
        <v>430</v>
      </c>
      <c r="AI265" s="346" t="s">
        <v>430</v>
      </c>
      <c r="AJ265" s="346" t="s">
        <v>430</v>
      </c>
      <c r="AK265" s="346" t="s">
        <v>430</v>
      </c>
      <c r="AL265" s="346" t="s">
        <v>430</v>
      </c>
      <c r="AM265" s="346" t="s">
        <v>430</v>
      </c>
      <c r="AN265" s="346" t="s">
        <v>430</v>
      </c>
      <c r="AO265" s="572" t="s">
        <v>430</v>
      </c>
      <c r="AP265" s="346" t="s">
        <v>430</v>
      </c>
      <c r="AQ265" s="346" t="s">
        <v>430</v>
      </c>
      <c r="AR265" s="346" t="s">
        <v>430</v>
      </c>
      <c r="AS265" s="346" t="s">
        <v>430</v>
      </c>
      <c r="AT265" s="346" t="s">
        <v>430</v>
      </c>
      <c r="AU265" s="346" t="s">
        <v>430</v>
      </c>
      <c r="AV265" s="346" t="s">
        <v>430</v>
      </c>
      <c r="AW265" s="346" t="s">
        <v>430</v>
      </c>
      <c r="AX265" s="346" t="s">
        <v>430</v>
      </c>
      <c r="AY265" s="346" t="s">
        <v>430</v>
      </c>
      <c r="AZ265" s="584"/>
      <c r="BA265" s="467" t="s">
        <v>430</v>
      </c>
      <c r="BB265" s="348" t="s">
        <v>430</v>
      </c>
      <c r="BC265" s="348" t="s">
        <v>430</v>
      </c>
      <c r="BD265" s="348" t="s">
        <v>430</v>
      </c>
      <c r="BE265" s="375" t="s">
        <v>430</v>
      </c>
      <c r="BF265" s="375" t="s">
        <v>430</v>
      </c>
      <c r="BG265" s="374"/>
      <c r="BH265" s="594" t="s">
        <v>430</v>
      </c>
      <c r="BI265" s="348" t="s">
        <v>430</v>
      </c>
      <c r="BJ265" s="348" t="s">
        <v>430</v>
      </c>
      <c r="BK265" s="348" t="s">
        <v>430</v>
      </c>
      <c r="BL265" s="348" t="s">
        <v>430</v>
      </c>
      <c r="BM265" s="375" t="s">
        <v>430</v>
      </c>
      <c r="BN265" s="375" t="s">
        <v>430</v>
      </c>
      <c r="BO265" s="375" t="s">
        <v>430</v>
      </c>
      <c r="BP265" s="375" t="s">
        <v>430</v>
      </c>
      <c r="BQ265" s="375" t="s">
        <v>430</v>
      </c>
      <c r="BR265" s="374"/>
      <c r="BS265" s="468" t="s">
        <v>430</v>
      </c>
      <c r="BT265" s="348" t="s">
        <v>430</v>
      </c>
      <c r="BU265" s="374"/>
      <c r="BV265" s="430" t="s">
        <v>555</v>
      </c>
    </row>
    <row r="266" spans="1:74" s="428" customFormat="1" x14ac:dyDescent="0.25">
      <c r="A266" s="345" t="s">
        <v>8553</v>
      </c>
      <c r="B266" s="373"/>
      <c r="C266" s="719">
        <v>45741</v>
      </c>
      <c r="D266" s="373"/>
      <c r="E266" s="346">
        <v>294.48599999999999</v>
      </c>
      <c r="F266" s="373"/>
      <c r="G266" s="347">
        <v>1076.1975</v>
      </c>
      <c r="H266" s="374"/>
      <c r="I266" s="843">
        <v>2.7399999999999998E-3</v>
      </c>
      <c r="J266" s="843">
        <v>5.37</v>
      </c>
      <c r="K266" s="843">
        <v>2.7399999999999998E-3</v>
      </c>
      <c r="L266" s="843">
        <v>2.7399999999999998E-3</v>
      </c>
      <c r="M266" s="362"/>
      <c r="N266" s="350">
        <v>4.4367000000000001</v>
      </c>
      <c r="O266" s="348">
        <v>4.4423000000000004</v>
      </c>
      <c r="P266" s="348">
        <v>4.3482000000000003</v>
      </c>
      <c r="Q266" s="348">
        <v>4.5343999999999998</v>
      </c>
      <c r="R266" s="348">
        <v>4.6955999999999998</v>
      </c>
      <c r="S266" s="348">
        <v>4.8741000000000003</v>
      </c>
      <c r="T266" s="348">
        <v>4.9305000000000003</v>
      </c>
      <c r="U266" s="354">
        <v>4.9212999999999996</v>
      </c>
      <c r="V266" s="348">
        <v>5.0164</v>
      </c>
      <c r="W266" s="348" t="s">
        <v>430</v>
      </c>
      <c r="X266" s="348" t="s">
        <v>430</v>
      </c>
      <c r="Y266" s="375" t="s">
        <v>430</v>
      </c>
      <c r="Z266" s="348" t="s">
        <v>430</v>
      </c>
      <c r="AA266" s="348">
        <v>4.8324999999999996</v>
      </c>
      <c r="AB266" s="348">
        <v>4.8978999999999999</v>
      </c>
      <c r="AC266" s="348">
        <v>4.9004000000000003</v>
      </c>
      <c r="AD266" s="348">
        <v>4.9932999999999996</v>
      </c>
      <c r="AE266" s="348">
        <v>4.3983999999999996</v>
      </c>
      <c r="AF266" s="348">
        <v>5.1475</v>
      </c>
      <c r="AG266" s="569"/>
      <c r="AH266" s="346">
        <v>49</v>
      </c>
      <c r="AI266" s="346">
        <v>66</v>
      </c>
      <c r="AJ266" s="346">
        <v>102</v>
      </c>
      <c r="AK266" s="346">
        <v>88</v>
      </c>
      <c r="AL266" s="346">
        <v>50</v>
      </c>
      <c r="AM266" s="346">
        <v>146</v>
      </c>
      <c r="AN266" s="346">
        <v>95</v>
      </c>
      <c r="AO266" s="572">
        <v>111</v>
      </c>
      <c r="AP266" s="346">
        <v>117</v>
      </c>
      <c r="AQ266" s="346" t="s">
        <v>430</v>
      </c>
      <c r="AR266" s="346" t="s">
        <v>430</v>
      </c>
      <c r="AS266" s="346" t="s">
        <v>430</v>
      </c>
      <c r="AT266" s="346" t="s">
        <v>430</v>
      </c>
      <c r="AU266" s="346">
        <v>72</v>
      </c>
      <c r="AV266" s="346">
        <v>146</v>
      </c>
      <c r="AW266" s="346">
        <v>109</v>
      </c>
      <c r="AX266" s="346">
        <v>115</v>
      </c>
      <c r="AY266" s="346">
        <v>116</v>
      </c>
      <c r="AZ266" s="584"/>
      <c r="BA266" s="467" t="s">
        <v>430</v>
      </c>
      <c r="BB266" s="348" t="s">
        <v>430</v>
      </c>
      <c r="BC266" s="348" t="s">
        <v>430</v>
      </c>
      <c r="BD266" s="348" t="s">
        <v>430</v>
      </c>
      <c r="BE266" s="375" t="s">
        <v>430</v>
      </c>
      <c r="BF266" s="375">
        <v>100</v>
      </c>
      <c r="BG266" s="374"/>
      <c r="BH266" s="594">
        <v>100</v>
      </c>
      <c r="BI266" s="348" t="s">
        <v>430</v>
      </c>
      <c r="BJ266" s="348" t="s">
        <v>430</v>
      </c>
      <c r="BK266" s="348" t="s">
        <v>430</v>
      </c>
      <c r="BL266" s="348" t="s">
        <v>430</v>
      </c>
      <c r="BM266" s="375" t="s">
        <v>430</v>
      </c>
      <c r="BN266" s="375" t="s">
        <v>430</v>
      </c>
      <c r="BO266" s="375" t="s">
        <v>430</v>
      </c>
      <c r="BP266" s="375" t="s">
        <v>430</v>
      </c>
      <c r="BQ266" s="375" t="s">
        <v>430</v>
      </c>
      <c r="BR266" s="374"/>
      <c r="BS266" s="468" t="s">
        <v>430</v>
      </c>
      <c r="BT266" s="348" t="s">
        <v>430</v>
      </c>
      <c r="BU266" s="374"/>
      <c r="BV266" s="430" t="s">
        <v>555</v>
      </c>
    </row>
    <row r="267" spans="1:74" s="428" customFormat="1" x14ac:dyDescent="0.25">
      <c r="A267" s="345" t="s">
        <v>8554</v>
      </c>
      <c r="B267" s="373"/>
      <c r="C267" s="719">
        <v>44951</v>
      </c>
      <c r="D267" s="373"/>
      <c r="E267" s="346">
        <v>273.00799999999998</v>
      </c>
      <c r="F267" s="373"/>
      <c r="G267" s="347">
        <v>13.024900000000001</v>
      </c>
      <c r="H267" s="374"/>
      <c r="I267" s="348">
        <v>6.1313000000000004</v>
      </c>
      <c r="J267" s="348">
        <v>7.1332000000000004</v>
      </c>
      <c r="K267" s="843">
        <v>4.7699999999999996</v>
      </c>
      <c r="L267" s="348">
        <v>4.9485999999999999</v>
      </c>
      <c r="M267" s="362"/>
      <c r="N267" s="350">
        <v>-67.411299999999997</v>
      </c>
      <c r="O267" s="348">
        <v>-4.6687000000000003</v>
      </c>
      <c r="P267" s="348">
        <v>5.6508000000000003</v>
      </c>
      <c r="Q267" s="348">
        <v>-5.1740000000000004</v>
      </c>
      <c r="R267" s="348">
        <v>-6.3566000000000003</v>
      </c>
      <c r="S267" s="348">
        <v>6.8699000000000003</v>
      </c>
      <c r="T267" s="348">
        <v>4.7007000000000003</v>
      </c>
      <c r="U267" s="354">
        <v>5.0308999999999999</v>
      </c>
      <c r="V267" s="348">
        <v>5.4459999999999997</v>
      </c>
      <c r="W267" s="348">
        <v>6.4621000000000004</v>
      </c>
      <c r="X267" s="348">
        <v>7.274</v>
      </c>
      <c r="Y267" s="375" t="s">
        <v>430</v>
      </c>
      <c r="Z267" s="348" t="s">
        <v>430</v>
      </c>
      <c r="AA267" s="348">
        <v>3.2591000000000001</v>
      </c>
      <c r="AB267" s="348">
        <v>8.7478999999999996</v>
      </c>
      <c r="AC267" s="348">
        <v>5.5248999999999997</v>
      </c>
      <c r="AD267" s="348">
        <v>5.3038999999999996</v>
      </c>
      <c r="AE267" s="348">
        <v>3.0289999999999999</v>
      </c>
      <c r="AF267" s="348">
        <v>7.5575999999999999</v>
      </c>
      <c r="AG267" s="569"/>
      <c r="AH267" s="346">
        <v>148</v>
      </c>
      <c r="AI267" s="346">
        <v>147</v>
      </c>
      <c r="AJ267" s="346">
        <v>70</v>
      </c>
      <c r="AK267" s="346">
        <v>146</v>
      </c>
      <c r="AL267" s="346">
        <v>143</v>
      </c>
      <c r="AM267" s="346">
        <v>51</v>
      </c>
      <c r="AN267" s="346">
        <v>118</v>
      </c>
      <c r="AO267" s="572">
        <v>103</v>
      </c>
      <c r="AP267" s="346">
        <v>90</v>
      </c>
      <c r="AQ267" s="346">
        <v>83</v>
      </c>
      <c r="AR267" s="346">
        <v>57</v>
      </c>
      <c r="AS267" s="346" t="s">
        <v>430</v>
      </c>
      <c r="AT267" s="346" t="s">
        <v>430</v>
      </c>
      <c r="AU267" s="346">
        <v>127</v>
      </c>
      <c r="AV267" s="346">
        <v>16</v>
      </c>
      <c r="AW267" s="346">
        <v>57</v>
      </c>
      <c r="AX267" s="346">
        <v>93</v>
      </c>
      <c r="AY267" s="346">
        <v>145</v>
      </c>
      <c r="AZ267" s="584"/>
      <c r="BA267" s="467">
        <v>97.53</v>
      </c>
      <c r="BB267" s="348" t="s">
        <v>430</v>
      </c>
      <c r="BC267" s="348" t="s">
        <v>430</v>
      </c>
      <c r="BD267" s="348" t="s">
        <v>430</v>
      </c>
      <c r="BE267" s="375" t="s">
        <v>430</v>
      </c>
      <c r="BF267" s="375">
        <v>2.4700000000000002</v>
      </c>
      <c r="BG267" s="374"/>
      <c r="BH267" s="594">
        <v>2.4700000000000002</v>
      </c>
      <c r="BI267" s="348" t="s">
        <v>430</v>
      </c>
      <c r="BJ267" s="348" t="s">
        <v>430</v>
      </c>
      <c r="BK267" s="348" t="s">
        <v>430</v>
      </c>
      <c r="BL267" s="348" t="s">
        <v>430</v>
      </c>
      <c r="BM267" s="375">
        <v>97.53</v>
      </c>
      <c r="BN267" s="375" t="s">
        <v>430</v>
      </c>
      <c r="BO267" s="375" t="s">
        <v>430</v>
      </c>
      <c r="BP267" s="375" t="s">
        <v>430</v>
      </c>
      <c r="BQ267" s="375" t="s">
        <v>430</v>
      </c>
      <c r="BR267" s="374"/>
      <c r="BS267" s="468" t="s">
        <v>430</v>
      </c>
      <c r="BT267" s="348" t="s">
        <v>430</v>
      </c>
      <c r="BU267" s="374"/>
      <c r="BV267" s="430" t="s">
        <v>555</v>
      </c>
    </row>
    <row r="268" spans="1:74" s="428" customFormat="1" x14ac:dyDescent="0.25">
      <c r="A268" s="345" t="s">
        <v>8555</v>
      </c>
      <c r="B268" s="373"/>
      <c r="C268" s="719">
        <v>45797</v>
      </c>
      <c r="D268" s="373"/>
      <c r="E268" s="346">
        <v>272.98</v>
      </c>
      <c r="F268" s="373"/>
      <c r="G268" s="347">
        <v>10.6578</v>
      </c>
      <c r="H268" s="374"/>
      <c r="I268" s="843">
        <v>4.46</v>
      </c>
      <c r="J268" s="843">
        <v>7.64</v>
      </c>
      <c r="K268" s="843">
        <v>2.85</v>
      </c>
      <c r="L268" s="843">
        <v>3.01</v>
      </c>
      <c r="M268" s="362"/>
      <c r="N268" s="350">
        <v>23.988800000000001</v>
      </c>
      <c r="O268" s="348">
        <v>9.4824000000000002</v>
      </c>
      <c r="P268" s="348">
        <v>10.0489</v>
      </c>
      <c r="Q268" s="348">
        <v>8.6884999999999994</v>
      </c>
      <c r="R268" s="348">
        <v>2.7906</v>
      </c>
      <c r="S268" s="348">
        <v>5.8436000000000003</v>
      </c>
      <c r="T268" s="348">
        <v>5.5190999999999999</v>
      </c>
      <c r="U268" s="354">
        <v>5.2999000000000001</v>
      </c>
      <c r="V268" s="348">
        <v>5.4466000000000001</v>
      </c>
      <c r="W268" s="348" t="s">
        <v>430</v>
      </c>
      <c r="X268" s="348" t="s">
        <v>430</v>
      </c>
      <c r="Y268" s="375" t="s">
        <v>430</v>
      </c>
      <c r="Z268" s="348" t="s">
        <v>430</v>
      </c>
      <c r="AA268" s="348">
        <v>4.2786999999999997</v>
      </c>
      <c r="AB268" s="348">
        <v>6.5147000000000004</v>
      </c>
      <c r="AC268" s="348">
        <v>5.2248999999999999</v>
      </c>
      <c r="AD268" s="348">
        <v>5.4278000000000004</v>
      </c>
      <c r="AE268" s="348">
        <v>12.3363</v>
      </c>
      <c r="AF268" s="348">
        <v>4.9848999999999997</v>
      </c>
      <c r="AG268" s="569"/>
      <c r="AH268" s="346">
        <v>12</v>
      </c>
      <c r="AI268" s="346">
        <v>16</v>
      </c>
      <c r="AJ268" s="346">
        <v>18</v>
      </c>
      <c r="AK268" s="346">
        <v>21</v>
      </c>
      <c r="AL268" s="346">
        <v>103</v>
      </c>
      <c r="AM268" s="346">
        <v>102</v>
      </c>
      <c r="AN268" s="346">
        <v>57</v>
      </c>
      <c r="AO268" s="572">
        <v>79</v>
      </c>
      <c r="AP268" s="346">
        <v>89</v>
      </c>
      <c r="AQ268" s="346" t="s">
        <v>430</v>
      </c>
      <c r="AR268" s="346" t="s">
        <v>430</v>
      </c>
      <c r="AS268" s="346" t="s">
        <v>430</v>
      </c>
      <c r="AT268" s="346" t="s">
        <v>430</v>
      </c>
      <c r="AU268" s="346">
        <v>109</v>
      </c>
      <c r="AV268" s="346">
        <v>94</v>
      </c>
      <c r="AW268" s="346">
        <v>83</v>
      </c>
      <c r="AX268" s="346">
        <v>83</v>
      </c>
      <c r="AY268" s="346">
        <v>22</v>
      </c>
      <c r="AZ268" s="584"/>
      <c r="BA268" s="467" t="s">
        <v>430</v>
      </c>
      <c r="BB268" s="348">
        <v>99.98</v>
      </c>
      <c r="BC268" s="348" t="s">
        <v>430</v>
      </c>
      <c r="BD268" s="348" t="s">
        <v>430</v>
      </c>
      <c r="BE268" s="375" t="s">
        <v>430</v>
      </c>
      <c r="BF268" s="375">
        <v>0.02</v>
      </c>
      <c r="BG268" s="374"/>
      <c r="BH268" s="594">
        <v>0.02</v>
      </c>
      <c r="BI268" s="348" t="s">
        <v>430</v>
      </c>
      <c r="BJ268" s="348" t="s">
        <v>430</v>
      </c>
      <c r="BK268" s="348" t="s">
        <v>430</v>
      </c>
      <c r="BL268" s="348" t="s">
        <v>430</v>
      </c>
      <c r="BM268" s="375" t="s">
        <v>430</v>
      </c>
      <c r="BN268" s="375" t="s">
        <v>430</v>
      </c>
      <c r="BO268" s="375" t="s">
        <v>430</v>
      </c>
      <c r="BP268" s="375">
        <v>99.98</v>
      </c>
      <c r="BQ268" s="375" t="s">
        <v>430</v>
      </c>
      <c r="BR268" s="374"/>
      <c r="BS268" s="468" t="s">
        <v>430</v>
      </c>
      <c r="BT268" s="348" t="s">
        <v>430</v>
      </c>
      <c r="BU268" s="374"/>
      <c r="BV268" s="430" t="s">
        <v>2451</v>
      </c>
    </row>
    <row r="269" spans="1:74" s="428" customFormat="1" ht="11" x14ac:dyDescent="0.3">
      <c r="A269" s="845" t="s">
        <v>8556</v>
      </c>
      <c r="B269" s="846"/>
      <c r="C269" s="847">
        <v>45723</v>
      </c>
      <c r="D269" s="846"/>
      <c r="E269" s="848">
        <v>284.29199999999997</v>
      </c>
      <c r="F269" s="846"/>
      <c r="G269" s="849">
        <v>11.063000000000001</v>
      </c>
      <c r="H269" s="851"/>
      <c r="I269" s="850">
        <v>0.23</v>
      </c>
      <c r="J269" s="850">
        <v>6.56</v>
      </c>
      <c r="K269" s="850">
        <v>0.3</v>
      </c>
      <c r="L269" s="850">
        <v>0.23</v>
      </c>
      <c r="M269" s="855"/>
      <c r="N269" s="852">
        <v>-7.5868000000000002</v>
      </c>
      <c r="O269" s="850">
        <v>-5.1666999999999996</v>
      </c>
      <c r="P269" s="850">
        <v>3.4430000000000001</v>
      </c>
      <c r="Q269" s="850">
        <v>7.7763999999999998</v>
      </c>
      <c r="R269" s="850">
        <v>7.0233999999999996</v>
      </c>
      <c r="S269" s="850">
        <v>7.5872999999999999</v>
      </c>
      <c r="T269" s="850">
        <v>7.3874000000000004</v>
      </c>
      <c r="U269" s="860">
        <v>6.7427999999999999</v>
      </c>
      <c r="V269" s="850">
        <v>6.6467000000000001</v>
      </c>
      <c r="W269" s="850" t="s">
        <v>430</v>
      </c>
      <c r="X269" s="850" t="s">
        <v>430</v>
      </c>
      <c r="Y269" s="856" t="s">
        <v>430</v>
      </c>
      <c r="Z269" s="850" t="s">
        <v>430</v>
      </c>
      <c r="AA269" s="850">
        <v>6.8220000000000001</v>
      </c>
      <c r="AB269" s="850">
        <v>7.6075999999999997</v>
      </c>
      <c r="AC269" s="850">
        <v>6.8103999999999996</v>
      </c>
      <c r="AD269" s="850">
        <v>6.6375000000000002</v>
      </c>
      <c r="AE269" s="850">
        <v>7.9355000000000002</v>
      </c>
      <c r="AF269" s="850">
        <v>6.9080000000000004</v>
      </c>
      <c r="AG269" s="948"/>
      <c r="AH269" s="848">
        <v>104</v>
      </c>
      <c r="AI269" s="848">
        <v>149</v>
      </c>
      <c r="AJ269" s="848">
        <v>132</v>
      </c>
      <c r="AK269" s="848">
        <v>45</v>
      </c>
      <c r="AL269" s="848">
        <v>15</v>
      </c>
      <c r="AM269" s="848">
        <v>23</v>
      </c>
      <c r="AN269" s="848">
        <v>5</v>
      </c>
      <c r="AO269" s="949">
        <v>6</v>
      </c>
      <c r="AP269" s="848">
        <v>7</v>
      </c>
      <c r="AQ269" s="848" t="s">
        <v>430</v>
      </c>
      <c r="AR269" s="848" t="s">
        <v>430</v>
      </c>
      <c r="AS269" s="848" t="s">
        <v>430</v>
      </c>
      <c r="AT269" s="848" t="s">
        <v>430</v>
      </c>
      <c r="AU269" s="848">
        <v>17</v>
      </c>
      <c r="AV269" s="848">
        <v>40</v>
      </c>
      <c r="AW269" s="848">
        <v>6</v>
      </c>
      <c r="AX269" s="848">
        <v>8</v>
      </c>
      <c r="AY269" s="848">
        <v>72</v>
      </c>
      <c r="AZ269" s="950"/>
      <c r="BA269" s="857" t="s">
        <v>430</v>
      </c>
      <c r="BB269" s="850">
        <v>96.65</v>
      </c>
      <c r="BC269" s="850" t="s">
        <v>430</v>
      </c>
      <c r="BD269" s="850" t="s">
        <v>430</v>
      </c>
      <c r="BE269" s="856" t="s">
        <v>430</v>
      </c>
      <c r="BF269" s="856">
        <v>3.35</v>
      </c>
      <c r="BG269" s="851"/>
      <c r="BH269" s="951">
        <v>3.35</v>
      </c>
      <c r="BI269" s="850">
        <v>55.82</v>
      </c>
      <c r="BJ269" s="850">
        <v>1.85</v>
      </c>
      <c r="BK269" s="850">
        <v>38.97</v>
      </c>
      <c r="BL269" s="850" t="s">
        <v>430</v>
      </c>
      <c r="BM269" s="856" t="s">
        <v>430</v>
      </c>
      <c r="BN269" s="856" t="s">
        <v>430</v>
      </c>
      <c r="BO269" s="856" t="s">
        <v>430</v>
      </c>
      <c r="BP269" s="856" t="s">
        <v>430</v>
      </c>
      <c r="BQ269" s="856" t="s">
        <v>430</v>
      </c>
      <c r="BR269" s="851"/>
      <c r="BS269" s="858">
        <v>9.2586878809258693</v>
      </c>
      <c r="BT269" s="850">
        <v>9.2865757109286609</v>
      </c>
      <c r="BU269" s="851"/>
      <c r="BV269" s="908" t="s">
        <v>555</v>
      </c>
    </row>
    <row r="270" spans="1:74" s="428" customFormat="1" x14ac:dyDescent="0.25">
      <c r="A270" s="345" t="s">
        <v>8557</v>
      </c>
      <c r="B270" s="373"/>
      <c r="C270" s="719">
        <v>44916</v>
      </c>
      <c r="D270" s="373"/>
      <c r="E270" s="346">
        <v>269.82</v>
      </c>
      <c r="F270" s="373"/>
      <c r="G270" s="347">
        <v>12.991099999999999</v>
      </c>
      <c r="H270" s="374"/>
      <c r="I270" s="348">
        <v>6.3901000000000003</v>
      </c>
      <c r="J270" s="843">
        <v>7.37</v>
      </c>
      <c r="K270" s="843">
        <v>4.92</v>
      </c>
      <c r="L270" s="843">
        <v>5.0999999999999996</v>
      </c>
      <c r="M270" s="362"/>
      <c r="N270" s="350">
        <v>-91.084599999999995</v>
      </c>
      <c r="O270" s="348">
        <v>5.5281000000000002</v>
      </c>
      <c r="P270" s="348">
        <v>13.8843</v>
      </c>
      <c r="Q270" s="348">
        <v>-0.56179999999999997</v>
      </c>
      <c r="R270" s="348">
        <v>-4.1814</v>
      </c>
      <c r="S270" s="348">
        <v>7.8258999999999999</v>
      </c>
      <c r="T270" s="348">
        <v>5.1334</v>
      </c>
      <c r="U270" s="354">
        <v>5.1704999999999997</v>
      </c>
      <c r="V270" s="348">
        <v>5.8285999999999998</v>
      </c>
      <c r="W270" s="348">
        <v>6.1940999999999997</v>
      </c>
      <c r="X270" s="348">
        <v>7.0629999999999997</v>
      </c>
      <c r="Y270" s="375" t="s">
        <v>430</v>
      </c>
      <c r="Z270" s="348" t="s">
        <v>430</v>
      </c>
      <c r="AA270" s="348">
        <v>4.3647999999999998</v>
      </c>
      <c r="AB270" s="348">
        <v>8.6692</v>
      </c>
      <c r="AC270" s="348">
        <v>6.1252000000000004</v>
      </c>
      <c r="AD270" s="348">
        <v>5.6101999999999999</v>
      </c>
      <c r="AE270" s="348">
        <v>7.5453000000000001</v>
      </c>
      <c r="AF270" s="348">
        <v>7.2809999999999997</v>
      </c>
      <c r="AG270" s="569"/>
      <c r="AH270" s="346">
        <v>152</v>
      </c>
      <c r="AI270" s="346">
        <v>52</v>
      </c>
      <c r="AJ270" s="346">
        <v>7</v>
      </c>
      <c r="AK270" s="346">
        <v>138</v>
      </c>
      <c r="AL270" s="346">
        <v>136</v>
      </c>
      <c r="AM270" s="346">
        <v>14</v>
      </c>
      <c r="AN270" s="346">
        <v>82</v>
      </c>
      <c r="AO270" s="572">
        <v>90</v>
      </c>
      <c r="AP270" s="346">
        <v>51</v>
      </c>
      <c r="AQ270" s="346">
        <v>92</v>
      </c>
      <c r="AR270" s="346">
        <v>80</v>
      </c>
      <c r="AS270" s="346" t="s">
        <v>430</v>
      </c>
      <c r="AT270" s="346" t="s">
        <v>430</v>
      </c>
      <c r="AU270" s="346">
        <v>103</v>
      </c>
      <c r="AV270" s="346">
        <v>20</v>
      </c>
      <c r="AW270" s="346">
        <v>21</v>
      </c>
      <c r="AX270" s="346">
        <v>62</v>
      </c>
      <c r="AY270" s="346">
        <v>80</v>
      </c>
      <c r="AZ270" s="584"/>
      <c r="BA270" s="467">
        <v>96.58</v>
      </c>
      <c r="BB270" s="348" t="s">
        <v>430</v>
      </c>
      <c r="BC270" s="348" t="s">
        <v>430</v>
      </c>
      <c r="BD270" s="348" t="s">
        <v>430</v>
      </c>
      <c r="BE270" s="375" t="s">
        <v>430</v>
      </c>
      <c r="BF270" s="375">
        <v>3.42</v>
      </c>
      <c r="BG270" s="374"/>
      <c r="BH270" s="594">
        <v>3.42</v>
      </c>
      <c r="BI270" s="348" t="s">
        <v>430</v>
      </c>
      <c r="BJ270" s="348" t="s">
        <v>430</v>
      </c>
      <c r="BK270" s="348" t="s">
        <v>430</v>
      </c>
      <c r="BL270" s="348" t="s">
        <v>430</v>
      </c>
      <c r="BM270" s="375">
        <v>96.58</v>
      </c>
      <c r="BN270" s="375" t="s">
        <v>430</v>
      </c>
      <c r="BO270" s="375" t="s">
        <v>430</v>
      </c>
      <c r="BP270" s="375" t="s">
        <v>430</v>
      </c>
      <c r="BQ270" s="375" t="s">
        <v>430</v>
      </c>
      <c r="BR270" s="374"/>
      <c r="BS270" s="468" t="s">
        <v>430</v>
      </c>
      <c r="BT270" s="348" t="s">
        <v>430</v>
      </c>
      <c r="BU270" s="374"/>
      <c r="BV270" s="430" t="s">
        <v>555</v>
      </c>
    </row>
    <row r="271" spans="1:74" s="428" customFormat="1" x14ac:dyDescent="0.25">
      <c r="A271" s="345" t="s">
        <v>8558</v>
      </c>
      <c r="B271" s="373"/>
      <c r="C271" s="719">
        <v>44291</v>
      </c>
      <c r="D271" s="373"/>
      <c r="E271" s="346">
        <v>258.57799999999997</v>
      </c>
      <c r="F271" s="373"/>
      <c r="G271" s="347">
        <v>66.324600000000004</v>
      </c>
      <c r="H271" s="374"/>
      <c r="I271" s="843">
        <v>4.49</v>
      </c>
      <c r="J271" s="843">
        <v>6.54</v>
      </c>
      <c r="K271" s="843">
        <v>3.73</v>
      </c>
      <c r="L271" s="843">
        <v>3.85</v>
      </c>
      <c r="M271" s="362"/>
      <c r="N271" s="350">
        <v>-15.2926</v>
      </c>
      <c r="O271" s="348">
        <v>-0.22009999999999999</v>
      </c>
      <c r="P271" s="348">
        <v>7.7159000000000004</v>
      </c>
      <c r="Q271" s="348">
        <v>2.6324000000000001</v>
      </c>
      <c r="R271" s="348">
        <v>-1.0145999999999999</v>
      </c>
      <c r="S271" s="348">
        <v>6.9020000000000001</v>
      </c>
      <c r="T271" s="348">
        <v>5.5805999999999996</v>
      </c>
      <c r="U271" s="354">
        <v>6.2535999999999996</v>
      </c>
      <c r="V271" s="348">
        <v>5.9692999999999996</v>
      </c>
      <c r="W271" s="348">
        <v>7.2565</v>
      </c>
      <c r="X271" s="348">
        <v>7.8441000000000001</v>
      </c>
      <c r="Y271" s="375">
        <v>6.3</v>
      </c>
      <c r="Z271" s="348" t="s">
        <v>430</v>
      </c>
      <c r="AA271" s="348">
        <v>4.1691000000000003</v>
      </c>
      <c r="AB271" s="348">
        <v>9.7959999999999994</v>
      </c>
      <c r="AC271" s="348">
        <v>6.1870000000000003</v>
      </c>
      <c r="AD271" s="348">
        <v>5.7343999999999999</v>
      </c>
      <c r="AE271" s="348">
        <v>15.2691</v>
      </c>
      <c r="AF271" s="348">
        <v>6.3684000000000003</v>
      </c>
      <c r="AG271" s="569"/>
      <c r="AH271" s="346">
        <v>116</v>
      </c>
      <c r="AI271" s="346">
        <v>117</v>
      </c>
      <c r="AJ271" s="346">
        <v>45</v>
      </c>
      <c r="AK271" s="346">
        <v>124</v>
      </c>
      <c r="AL271" s="346">
        <v>127</v>
      </c>
      <c r="AM271" s="346">
        <v>48</v>
      </c>
      <c r="AN271" s="346">
        <v>55</v>
      </c>
      <c r="AO271" s="572">
        <v>17</v>
      </c>
      <c r="AP271" s="346">
        <v>39</v>
      </c>
      <c r="AQ271" s="346">
        <v>7</v>
      </c>
      <c r="AR271" s="346">
        <v>5</v>
      </c>
      <c r="AS271" s="346">
        <v>8</v>
      </c>
      <c r="AT271" s="346" t="s">
        <v>430</v>
      </c>
      <c r="AU271" s="346">
        <v>111</v>
      </c>
      <c r="AV271" s="346">
        <v>4</v>
      </c>
      <c r="AW271" s="346">
        <v>18</v>
      </c>
      <c r="AX271" s="346">
        <v>46</v>
      </c>
      <c r="AY271" s="346">
        <v>7</v>
      </c>
      <c r="AZ271" s="584"/>
      <c r="BA271" s="467">
        <v>97.8</v>
      </c>
      <c r="BB271" s="348" t="s">
        <v>430</v>
      </c>
      <c r="BC271" s="348" t="s">
        <v>430</v>
      </c>
      <c r="BD271" s="348" t="s">
        <v>430</v>
      </c>
      <c r="BE271" s="375" t="s">
        <v>430</v>
      </c>
      <c r="BF271" s="375">
        <v>2.2000000000000002</v>
      </c>
      <c r="BG271" s="374"/>
      <c r="BH271" s="594">
        <v>2.1800000000000002</v>
      </c>
      <c r="BI271" s="348" t="s">
        <v>430</v>
      </c>
      <c r="BJ271" s="348" t="s">
        <v>430</v>
      </c>
      <c r="BK271" s="348" t="s">
        <v>430</v>
      </c>
      <c r="BL271" s="348" t="s">
        <v>430</v>
      </c>
      <c r="BM271" s="375">
        <v>97.8</v>
      </c>
      <c r="BN271" s="375" t="s">
        <v>430</v>
      </c>
      <c r="BO271" s="375" t="s">
        <v>430</v>
      </c>
      <c r="BP271" s="375" t="s">
        <v>430</v>
      </c>
      <c r="BQ271" s="375" t="s">
        <v>430</v>
      </c>
      <c r="BR271" s="374"/>
      <c r="BS271" s="468" t="s">
        <v>430</v>
      </c>
      <c r="BT271" s="348" t="s">
        <v>430</v>
      </c>
      <c r="BU271" s="374"/>
      <c r="BV271" s="430" t="s">
        <v>555</v>
      </c>
    </row>
    <row r="272" spans="1:74" s="428" customFormat="1" ht="11" x14ac:dyDescent="0.3">
      <c r="A272" s="845" t="s">
        <v>8559</v>
      </c>
      <c r="B272" s="846"/>
      <c r="C272" s="847">
        <v>45847</v>
      </c>
      <c r="D272" s="846"/>
      <c r="E272" s="848">
        <v>258.20400000000001</v>
      </c>
      <c r="F272" s="846"/>
      <c r="G272" s="849">
        <v>10.6761</v>
      </c>
      <c r="H272" s="851"/>
      <c r="I272" s="850">
        <v>1.45</v>
      </c>
      <c r="J272" s="850">
        <v>7.56</v>
      </c>
      <c r="K272" s="850">
        <v>1.27</v>
      </c>
      <c r="L272" s="850">
        <v>1.37</v>
      </c>
      <c r="M272" s="855"/>
      <c r="N272" s="852">
        <v>-5.8110999999999997</v>
      </c>
      <c r="O272" s="850">
        <v>8.5531000000000006</v>
      </c>
      <c r="P272" s="850">
        <v>10.4239</v>
      </c>
      <c r="Q272" s="850">
        <v>11.3805</v>
      </c>
      <c r="R272" s="850">
        <v>5.3844000000000003</v>
      </c>
      <c r="S272" s="850">
        <v>7.1924999999999999</v>
      </c>
      <c r="T272" s="850">
        <v>6.2382</v>
      </c>
      <c r="U272" s="860">
        <v>5.4687000000000001</v>
      </c>
      <c r="V272" s="850">
        <v>5.8537999999999997</v>
      </c>
      <c r="W272" s="850" t="s">
        <v>430</v>
      </c>
      <c r="X272" s="850" t="s">
        <v>430</v>
      </c>
      <c r="Y272" s="856" t="s">
        <v>430</v>
      </c>
      <c r="Z272" s="850" t="s">
        <v>430</v>
      </c>
      <c r="AA272" s="850">
        <v>6.2149999999999999</v>
      </c>
      <c r="AB272" s="850">
        <v>7.2027000000000001</v>
      </c>
      <c r="AC272" s="850">
        <v>5.5179999999999998</v>
      </c>
      <c r="AD272" s="850">
        <v>5.7530000000000001</v>
      </c>
      <c r="AE272" s="850">
        <v>14.588200000000001</v>
      </c>
      <c r="AF272" s="850">
        <v>5.7378</v>
      </c>
      <c r="AG272" s="948"/>
      <c r="AH272" s="848">
        <v>99</v>
      </c>
      <c r="AI272" s="848">
        <v>24</v>
      </c>
      <c r="AJ272" s="848">
        <v>14</v>
      </c>
      <c r="AK272" s="848">
        <v>2</v>
      </c>
      <c r="AL272" s="848">
        <v>34</v>
      </c>
      <c r="AM272" s="848">
        <v>36</v>
      </c>
      <c r="AN272" s="848">
        <v>29</v>
      </c>
      <c r="AO272" s="949">
        <v>60</v>
      </c>
      <c r="AP272" s="848">
        <v>46</v>
      </c>
      <c r="AQ272" s="848" t="s">
        <v>430</v>
      </c>
      <c r="AR272" s="848" t="s">
        <v>430</v>
      </c>
      <c r="AS272" s="848" t="s">
        <v>430</v>
      </c>
      <c r="AT272" s="848" t="s">
        <v>430</v>
      </c>
      <c r="AU272" s="848">
        <v>31</v>
      </c>
      <c r="AV272" s="848">
        <v>62</v>
      </c>
      <c r="AW272" s="848">
        <v>58</v>
      </c>
      <c r="AX272" s="848">
        <v>45</v>
      </c>
      <c r="AY272" s="848">
        <v>11</v>
      </c>
      <c r="AZ272" s="950"/>
      <c r="BA272" s="857" t="s">
        <v>430</v>
      </c>
      <c r="BB272" s="850">
        <v>93.4</v>
      </c>
      <c r="BC272" s="850" t="s">
        <v>430</v>
      </c>
      <c r="BD272" s="850" t="s">
        <v>430</v>
      </c>
      <c r="BE272" s="856" t="s">
        <v>430</v>
      </c>
      <c r="BF272" s="856">
        <v>6.6</v>
      </c>
      <c r="BG272" s="851"/>
      <c r="BH272" s="951">
        <v>6.6</v>
      </c>
      <c r="BI272" s="850" t="s">
        <v>430</v>
      </c>
      <c r="BJ272" s="850" t="s">
        <v>430</v>
      </c>
      <c r="BK272" s="850">
        <v>93.4</v>
      </c>
      <c r="BL272" s="850" t="s">
        <v>430</v>
      </c>
      <c r="BM272" s="856" t="s">
        <v>430</v>
      </c>
      <c r="BN272" s="856" t="s">
        <v>430</v>
      </c>
      <c r="BO272" s="856" t="s">
        <v>430</v>
      </c>
      <c r="BP272" s="856" t="s">
        <v>430</v>
      </c>
      <c r="BQ272" s="856" t="s">
        <v>430</v>
      </c>
      <c r="BR272" s="851"/>
      <c r="BS272" s="858">
        <v>27.157741042715799</v>
      </c>
      <c r="BT272" s="850">
        <v>33.751868803375203</v>
      </c>
      <c r="BU272" s="851"/>
      <c r="BV272" s="908" t="s">
        <v>555</v>
      </c>
    </row>
    <row r="273" spans="1:74" s="428" customFormat="1" x14ac:dyDescent="0.25">
      <c r="A273" s="345" t="s">
        <v>8560</v>
      </c>
      <c r="B273" s="373"/>
      <c r="C273" s="719">
        <v>45924</v>
      </c>
      <c r="D273" s="373"/>
      <c r="E273" s="346">
        <v>243.03800000000001</v>
      </c>
      <c r="F273" s="373"/>
      <c r="G273" s="347">
        <v>10.654999999999999</v>
      </c>
      <c r="H273" s="374"/>
      <c r="I273" s="843">
        <v>0.3</v>
      </c>
      <c r="J273" s="843">
        <v>6.8199199999999998</v>
      </c>
      <c r="K273" s="843">
        <v>0.27</v>
      </c>
      <c r="L273" s="843">
        <v>0.3</v>
      </c>
      <c r="M273" s="362"/>
      <c r="N273" s="350">
        <v>-5.4802</v>
      </c>
      <c r="O273" s="348">
        <v>1.9415</v>
      </c>
      <c r="P273" s="348">
        <v>4.7512999999999996</v>
      </c>
      <c r="Q273" s="348">
        <v>8.2228999999999992</v>
      </c>
      <c r="R273" s="348">
        <v>7.0702999999999996</v>
      </c>
      <c r="S273" s="348">
        <v>7.6087999999999996</v>
      </c>
      <c r="T273" s="348">
        <v>7.5106000000000002</v>
      </c>
      <c r="U273" s="354">
        <v>6.8693</v>
      </c>
      <c r="V273" s="348" t="s">
        <v>430</v>
      </c>
      <c r="W273" s="348" t="s">
        <v>430</v>
      </c>
      <c r="X273" s="348" t="s">
        <v>430</v>
      </c>
      <c r="Y273" s="375" t="s">
        <v>430</v>
      </c>
      <c r="Z273" s="348" t="s">
        <v>430</v>
      </c>
      <c r="AA273" s="348">
        <v>6.8131000000000004</v>
      </c>
      <c r="AB273" s="348">
        <v>7.6729000000000003</v>
      </c>
      <c r="AC273" s="348">
        <v>6.9217000000000004</v>
      </c>
      <c r="AD273" s="348">
        <v>6.7878999999999996</v>
      </c>
      <c r="AE273" s="348">
        <v>8.4465000000000003</v>
      </c>
      <c r="AF273" s="348">
        <v>6.8113000000000001</v>
      </c>
      <c r="AG273" s="569"/>
      <c r="AH273" s="346">
        <v>97</v>
      </c>
      <c r="AI273" s="346">
        <v>104</v>
      </c>
      <c r="AJ273" s="346">
        <v>96</v>
      </c>
      <c r="AK273" s="346">
        <v>36</v>
      </c>
      <c r="AL273" s="346">
        <v>14</v>
      </c>
      <c r="AM273" s="346">
        <v>22</v>
      </c>
      <c r="AN273" s="346">
        <v>4</v>
      </c>
      <c r="AO273" s="572">
        <v>5</v>
      </c>
      <c r="AP273" s="346" t="s">
        <v>430</v>
      </c>
      <c r="AQ273" s="346" t="s">
        <v>430</v>
      </c>
      <c r="AR273" s="346" t="s">
        <v>430</v>
      </c>
      <c r="AS273" s="346" t="s">
        <v>430</v>
      </c>
      <c r="AT273" s="346" t="s">
        <v>430</v>
      </c>
      <c r="AU273" s="346">
        <v>18</v>
      </c>
      <c r="AV273" s="346">
        <v>38</v>
      </c>
      <c r="AW273" s="346">
        <v>5</v>
      </c>
      <c r="AX273" s="346">
        <v>7</v>
      </c>
      <c r="AY273" s="346">
        <v>66</v>
      </c>
      <c r="AZ273" s="584"/>
      <c r="BA273" s="467" t="s">
        <v>430</v>
      </c>
      <c r="BB273" s="348">
        <v>95.02</v>
      </c>
      <c r="BC273" s="348" t="s">
        <v>430</v>
      </c>
      <c r="BD273" s="348" t="s">
        <v>430</v>
      </c>
      <c r="BE273" s="375" t="s">
        <v>430</v>
      </c>
      <c r="BF273" s="375">
        <v>4.9800000000000004</v>
      </c>
      <c r="BG273" s="374"/>
      <c r="BH273" s="594">
        <v>4.9800000000000004</v>
      </c>
      <c r="BI273" s="348">
        <v>44.91</v>
      </c>
      <c r="BJ273" s="348">
        <v>6.53</v>
      </c>
      <c r="BK273" s="348">
        <v>43.58</v>
      </c>
      <c r="BL273" s="348" t="s">
        <v>430</v>
      </c>
      <c r="BM273" s="375" t="s">
        <v>430</v>
      </c>
      <c r="BN273" s="375" t="s">
        <v>430</v>
      </c>
      <c r="BO273" s="375" t="s">
        <v>430</v>
      </c>
      <c r="BP273" s="375" t="s">
        <v>430</v>
      </c>
      <c r="BQ273" s="375" t="s">
        <v>430</v>
      </c>
      <c r="BR273" s="374"/>
      <c r="BS273" s="468">
        <v>10.8940833978212</v>
      </c>
      <c r="BT273" s="348">
        <v>6.5350854286929803</v>
      </c>
      <c r="BU273" s="374"/>
      <c r="BV273" s="430" t="s">
        <v>555</v>
      </c>
    </row>
    <row r="274" spans="1:74" s="428" customFormat="1" x14ac:dyDescent="0.25">
      <c r="A274" s="345" t="s">
        <v>8561</v>
      </c>
      <c r="B274" s="373"/>
      <c r="C274" s="719">
        <v>44916</v>
      </c>
      <c r="D274" s="373"/>
      <c r="E274" s="346">
        <v>217.529</v>
      </c>
      <c r="F274" s="373"/>
      <c r="G274" s="347">
        <v>12.8225</v>
      </c>
      <c r="H274" s="374"/>
      <c r="I274" s="843">
        <v>0.1</v>
      </c>
      <c r="J274" s="843">
        <v>5.35</v>
      </c>
      <c r="K274" s="843">
        <v>0.09</v>
      </c>
      <c r="L274" s="843">
        <v>0.09</v>
      </c>
      <c r="M274" s="362"/>
      <c r="N274" s="350">
        <v>4.2702999999999998</v>
      </c>
      <c r="O274" s="348">
        <v>4.5561999999999996</v>
      </c>
      <c r="P274" s="348">
        <v>4.7622</v>
      </c>
      <c r="Q274" s="348">
        <v>4.9909999999999997</v>
      </c>
      <c r="R274" s="348">
        <v>4.8684000000000003</v>
      </c>
      <c r="S274" s="348">
        <v>5.1242000000000001</v>
      </c>
      <c r="T274" s="348">
        <v>5.2499000000000002</v>
      </c>
      <c r="U274" s="354">
        <v>5.3197999999999999</v>
      </c>
      <c r="V274" s="348">
        <v>5.4499000000000004</v>
      </c>
      <c r="W274" s="348">
        <v>6.5399000000000003</v>
      </c>
      <c r="X274" s="348">
        <v>6.9809000000000001</v>
      </c>
      <c r="Y274" s="375" t="s">
        <v>430</v>
      </c>
      <c r="Z274" s="348" t="s">
        <v>430</v>
      </c>
      <c r="AA274" s="348">
        <v>5.0389999999999997</v>
      </c>
      <c r="AB274" s="348">
        <v>5.3773999999999997</v>
      </c>
      <c r="AC274" s="348">
        <v>5.3113000000000001</v>
      </c>
      <c r="AD274" s="348">
        <v>5.4657</v>
      </c>
      <c r="AE274" s="348">
        <v>5.0453999999999999</v>
      </c>
      <c r="AF274" s="348">
        <v>6.9053000000000004</v>
      </c>
      <c r="AG274" s="569"/>
      <c r="AH274" s="346">
        <v>59</v>
      </c>
      <c r="AI274" s="346">
        <v>64</v>
      </c>
      <c r="AJ274" s="346">
        <v>95</v>
      </c>
      <c r="AK274" s="346">
        <v>79</v>
      </c>
      <c r="AL274" s="346">
        <v>46</v>
      </c>
      <c r="AM274" s="346">
        <v>138</v>
      </c>
      <c r="AN274" s="346">
        <v>74</v>
      </c>
      <c r="AO274" s="572">
        <v>74</v>
      </c>
      <c r="AP274" s="346">
        <v>88</v>
      </c>
      <c r="AQ274" s="346">
        <v>80</v>
      </c>
      <c r="AR274" s="346">
        <v>87</v>
      </c>
      <c r="AS274" s="346" t="s">
        <v>430</v>
      </c>
      <c r="AT274" s="346" t="s">
        <v>430</v>
      </c>
      <c r="AU274" s="346">
        <v>64</v>
      </c>
      <c r="AV274" s="346">
        <v>138</v>
      </c>
      <c r="AW274" s="346">
        <v>78</v>
      </c>
      <c r="AX274" s="346">
        <v>79</v>
      </c>
      <c r="AY274" s="346">
        <v>113</v>
      </c>
      <c r="AZ274" s="584"/>
      <c r="BA274" s="467">
        <v>95.45</v>
      </c>
      <c r="BB274" s="348" t="s">
        <v>430</v>
      </c>
      <c r="BC274" s="348" t="s">
        <v>430</v>
      </c>
      <c r="BD274" s="348" t="s">
        <v>430</v>
      </c>
      <c r="BE274" s="375" t="s">
        <v>430</v>
      </c>
      <c r="BF274" s="375">
        <v>4.55</v>
      </c>
      <c r="BG274" s="374"/>
      <c r="BH274" s="594">
        <v>4.55</v>
      </c>
      <c r="BI274" s="348" t="s">
        <v>430</v>
      </c>
      <c r="BJ274" s="348" t="s">
        <v>430</v>
      </c>
      <c r="BK274" s="348" t="s">
        <v>430</v>
      </c>
      <c r="BL274" s="348" t="s">
        <v>430</v>
      </c>
      <c r="BM274" s="375">
        <v>90.92</v>
      </c>
      <c r="BN274" s="375" t="s">
        <v>430</v>
      </c>
      <c r="BO274" s="375">
        <v>4.53</v>
      </c>
      <c r="BP274" s="375" t="s">
        <v>430</v>
      </c>
      <c r="BQ274" s="375" t="s">
        <v>430</v>
      </c>
      <c r="BR274" s="374"/>
      <c r="BS274" s="468" t="s">
        <v>430</v>
      </c>
      <c r="BT274" s="348" t="s">
        <v>430</v>
      </c>
      <c r="BU274" s="374"/>
      <c r="BV274" s="430" t="s">
        <v>555</v>
      </c>
    </row>
    <row r="275" spans="1:74" s="428" customFormat="1" x14ac:dyDescent="0.25">
      <c r="A275" s="345" t="s">
        <v>8562</v>
      </c>
      <c r="B275" s="373"/>
      <c r="C275" s="719">
        <v>44854</v>
      </c>
      <c r="D275" s="373"/>
      <c r="E275" s="346">
        <v>209.48599999999999</v>
      </c>
      <c r="F275" s="373"/>
      <c r="G275" s="347">
        <v>13.362500000000001</v>
      </c>
      <c r="H275" s="374"/>
      <c r="I275" s="348">
        <v>5.99</v>
      </c>
      <c r="J275" s="348">
        <v>6.79</v>
      </c>
      <c r="K275" s="348">
        <v>4.79</v>
      </c>
      <c r="L275" s="348">
        <v>4.95</v>
      </c>
      <c r="M275" s="362"/>
      <c r="N275" s="350">
        <v>-41.1995</v>
      </c>
      <c r="O275" s="348">
        <v>-13.7332</v>
      </c>
      <c r="P275" s="348">
        <v>-0.89729999999999999</v>
      </c>
      <c r="Q275" s="348">
        <v>-7.1409000000000002</v>
      </c>
      <c r="R275" s="348">
        <v>-6.8852000000000002</v>
      </c>
      <c r="S275" s="348">
        <v>6.6749999999999998</v>
      </c>
      <c r="T275" s="348">
        <v>3.9117000000000002</v>
      </c>
      <c r="U275" s="354">
        <v>4.5900999999999996</v>
      </c>
      <c r="V275" s="348">
        <v>4.8089000000000004</v>
      </c>
      <c r="W275" s="348">
        <v>6.5350999999999999</v>
      </c>
      <c r="X275" s="348">
        <v>7.3274999999999997</v>
      </c>
      <c r="Y275" s="375" t="s">
        <v>430</v>
      </c>
      <c r="Z275" s="348" t="s">
        <v>430</v>
      </c>
      <c r="AA275" s="348">
        <v>2.0110999999999999</v>
      </c>
      <c r="AB275" s="348">
        <v>8.1057000000000006</v>
      </c>
      <c r="AC275" s="348">
        <v>4.5919999999999996</v>
      </c>
      <c r="AD275" s="348">
        <v>4.7270000000000003</v>
      </c>
      <c r="AE275" s="348">
        <v>0.65569999999999995</v>
      </c>
      <c r="AF275" s="348">
        <v>7.7298</v>
      </c>
      <c r="AG275" s="569"/>
      <c r="AH275" s="346">
        <v>139</v>
      </c>
      <c r="AI275" s="346">
        <v>166</v>
      </c>
      <c r="AJ275" s="346">
        <v>157</v>
      </c>
      <c r="AK275" s="346">
        <v>149</v>
      </c>
      <c r="AL275" s="346">
        <v>145</v>
      </c>
      <c r="AM275" s="346">
        <v>62</v>
      </c>
      <c r="AN275" s="346">
        <v>145</v>
      </c>
      <c r="AO275" s="572">
        <v>132</v>
      </c>
      <c r="AP275" s="346">
        <v>132</v>
      </c>
      <c r="AQ275" s="346">
        <v>81</v>
      </c>
      <c r="AR275" s="346">
        <v>47</v>
      </c>
      <c r="AS275" s="346" t="s">
        <v>430</v>
      </c>
      <c r="AT275" s="346" t="s">
        <v>430</v>
      </c>
      <c r="AU275" s="346">
        <v>145</v>
      </c>
      <c r="AV275" s="346">
        <v>29</v>
      </c>
      <c r="AW275" s="346">
        <v>134</v>
      </c>
      <c r="AX275" s="346">
        <v>136</v>
      </c>
      <c r="AY275" s="346">
        <v>161</v>
      </c>
      <c r="AZ275" s="584"/>
      <c r="BA275" s="467">
        <v>97.47</v>
      </c>
      <c r="BB275" s="348" t="s">
        <v>430</v>
      </c>
      <c r="BC275" s="348" t="s">
        <v>430</v>
      </c>
      <c r="BD275" s="348" t="s">
        <v>430</v>
      </c>
      <c r="BE275" s="375" t="s">
        <v>430</v>
      </c>
      <c r="BF275" s="375">
        <v>2.5299999999999998</v>
      </c>
      <c r="BG275" s="374"/>
      <c r="BH275" s="594">
        <v>2.5299999999999998</v>
      </c>
      <c r="BI275" s="348" t="s">
        <v>430</v>
      </c>
      <c r="BJ275" s="348" t="s">
        <v>430</v>
      </c>
      <c r="BK275" s="348" t="s">
        <v>430</v>
      </c>
      <c r="BL275" s="348" t="s">
        <v>430</v>
      </c>
      <c r="BM275" s="375">
        <v>97.47</v>
      </c>
      <c r="BN275" s="375" t="s">
        <v>430</v>
      </c>
      <c r="BO275" s="375" t="s">
        <v>430</v>
      </c>
      <c r="BP275" s="375" t="s">
        <v>430</v>
      </c>
      <c r="BQ275" s="375" t="s">
        <v>430</v>
      </c>
      <c r="BR275" s="374"/>
      <c r="BS275" s="468" t="s">
        <v>430</v>
      </c>
      <c r="BT275" s="348" t="s">
        <v>430</v>
      </c>
      <c r="BU275" s="374"/>
      <c r="BV275" s="430" t="s">
        <v>555</v>
      </c>
    </row>
    <row r="276" spans="1:74" s="428" customFormat="1" x14ac:dyDescent="0.25">
      <c r="A276" s="345" t="s">
        <v>8563</v>
      </c>
      <c r="B276" s="373"/>
      <c r="C276" s="719">
        <v>45859</v>
      </c>
      <c r="D276" s="373"/>
      <c r="E276" s="346">
        <v>188.81</v>
      </c>
      <c r="F276" s="373"/>
      <c r="G276" s="347">
        <v>1059.7215000000001</v>
      </c>
      <c r="H276" s="374"/>
      <c r="I276" s="348" t="s">
        <v>430</v>
      </c>
      <c r="J276" s="348" t="s">
        <v>430</v>
      </c>
      <c r="K276" s="348" t="s">
        <v>430</v>
      </c>
      <c r="L276" s="348" t="s">
        <v>430</v>
      </c>
      <c r="M276" s="362"/>
      <c r="N276" s="350">
        <v>22.218900000000001</v>
      </c>
      <c r="O276" s="348">
        <v>7.0281000000000002</v>
      </c>
      <c r="P276" s="348">
        <v>9.0822000000000003</v>
      </c>
      <c r="Q276" s="348">
        <v>6.2422000000000004</v>
      </c>
      <c r="R276" s="348">
        <v>1.131</v>
      </c>
      <c r="S276" s="348">
        <v>5.9973999999999998</v>
      </c>
      <c r="T276" s="348">
        <v>5.7439999999999998</v>
      </c>
      <c r="U276" s="354">
        <v>5.3269000000000002</v>
      </c>
      <c r="V276" s="348">
        <v>5.5191999999999997</v>
      </c>
      <c r="W276" s="348" t="s">
        <v>430</v>
      </c>
      <c r="X276" s="348" t="s">
        <v>430</v>
      </c>
      <c r="Y276" s="375" t="s">
        <v>430</v>
      </c>
      <c r="Z276" s="348" t="s">
        <v>430</v>
      </c>
      <c r="AA276" s="348">
        <v>3.6915</v>
      </c>
      <c r="AB276" s="348">
        <v>6.7446000000000002</v>
      </c>
      <c r="AC276" s="348">
        <v>5.2877999999999998</v>
      </c>
      <c r="AD276" s="348">
        <v>5.5227000000000004</v>
      </c>
      <c r="AE276" s="348">
        <v>9.4359000000000002</v>
      </c>
      <c r="AF276" s="348">
        <v>5.2211999999999996</v>
      </c>
      <c r="AG276" s="569"/>
      <c r="AH276" s="346">
        <v>13</v>
      </c>
      <c r="AI276" s="346">
        <v>40</v>
      </c>
      <c r="AJ276" s="346">
        <v>24</v>
      </c>
      <c r="AK276" s="346">
        <v>57</v>
      </c>
      <c r="AL276" s="346">
        <v>113</v>
      </c>
      <c r="AM276" s="346">
        <v>96</v>
      </c>
      <c r="AN276" s="346">
        <v>50</v>
      </c>
      <c r="AO276" s="572">
        <v>73</v>
      </c>
      <c r="AP276" s="346">
        <v>84</v>
      </c>
      <c r="AQ276" s="346" t="s">
        <v>430</v>
      </c>
      <c r="AR276" s="346" t="s">
        <v>430</v>
      </c>
      <c r="AS276" s="346" t="s">
        <v>430</v>
      </c>
      <c r="AT276" s="346" t="s">
        <v>430</v>
      </c>
      <c r="AU276" s="346">
        <v>124</v>
      </c>
      <c r="AV276" s="346">
        <v>82</v>
      </c>
      <c r="AW276" s="346">
        <v>79</v>
      </c>
      <c r="AX276" s="346">
        <v>73</v>
      </c>
      <c r="AY276" s="346">
        <v>50</v>
      </c>
      <c r="AZ276" s="584"/>
      <c r="BA276" s="467" t="s">
        <v>430</v>
      </c>
      <c r="BB276" s="348">
        <v>99.17</v>
      </c>
      <c r="BC276" s="348" t="s">
        <v>430</v>
      </c>
      <c r="BD276" s="348" t="s">
        <v>430</v>
      </c>
      <c r="BE276" s="375" t="s">
        <v>430</v>
      </c>
      <c r="BF276" s="375">
        <v>0.83</v>
      </c>
      <c r="BG276" s="374"/>
      <c r="BH276" s="594">
        <v>0.83</v>
      </c>
      <c r="BI276" s="348" t="s">
        <v>430</v>
      </c>
      <c r="BJ276" s="348" t="s">
        <v>430</v>
      </c>
      <c r="BK276" s="348" t="s">
        <v>430</v>
      </c>
      <c r="BL276" s="348" t="s">
        <v>430</v>
      </c>
      <c r="BM276" s="375" t="s">
        <v>430</v>
      </c>
      <c r="BN276" s="375" t="s">
        <v>430</v>
      </c>
      <c r="BO276" s="375" t="s">
        <v>430</v>
      </c>
      <c r="BP276" s="375">
        <v>99.17</v>
      </c>
      <c r="BQ276" s="375" t="s">
        <v>430</v>
      </c>
      <c r="BR276" s="374"/>
      <c r="BS276" s="468" t="s">
        <v>430</v>
      </c>
      <c r="BT276" s="348" t="s">
        <v>430</v>
      </c>
      <c r="BU276" s="374"/>
      <c r="BV276" s="430" t="s">
        <v>555</v>
      </c>
    </row>
    <row r="277" spans="1:74" s="428" customFormat="1" x14ac:dyDescent="0.25">
      <c r="A277" s="345" t="s">
        <v>8564</v>
      </c>
      <c r="B277" s="373"/>
      <c r="C277" s="719">
        <v>45008</v>
      </c>
      <c r="D277" s="373"/>
      <c r="E277" s="346">
        <v>180.934</v>
      </c>
      <c r="F277" s="373"/>
      <c r="G277" s="347">
        <v>12.684799999999999</v>
      </c>
      <c r="H277" s="374"/>
      <c r="I277" s="348">
        <v>0.74055000000000004</v>
      </c>
      <c r="J277" s="348">
        <v>5.85</v>
      </c>
      <c r="K277" s="843">
        <v>0.8</v>
      </c>
      <c r="L277" s="348">
        <v>0.72740000000000005</v>
      </c>
      <c r="M277" s="362"/>
      <c r="N277" s="350">
        <v>-4.3156999999999996</v>
      </c>
      <c r="O277" s="348">
        <v>2.9741</v>
      </c>
      <c r="P277" s="348">
        <v>2.1796000000000002</v>
      </c>
      <c r="Q277" s="348">
        <v>3.8285</v>
      </c>
      <c r="R277" s="348">
        <v>4.1264000000000003</v>
      </c>
      <c r="S277" s="348">
        <v>5.7172999999999998</v>
      </c>
      <c r="T277" s="348">
        <v>4.9743000000000004</v>
      </c>
      <c r="U277" s="354">
        <v>5.2663000000000002</v>
      </c>
      <c r="V277" s="348">
        <v>5.5026999999999999</v>
      </c>
      <c r="W277" s="348">
        <v>6.6664000000000003</v>
      </c>
      <c r="X277" s="348">
        <v>7.1113999999999997</v>
      </c>
      <c r="Y277" s="375" t="s">
        <v>430</v>
      </c>
      <c r="Z277" s="348" t="s">
        <v>430</v>
      </c>
      <c r="AA277" s="348">
        <v>4.4752000000000001</v>
      </c>
      <c r="AB277" s="348">
        <v>5.3539000000000003</v>
      </c>
      <c r="AC277" s="348">
        <v>5.1364999999999998</v>
      </c>
      <c r="AD277" s="348">
        <v>5.3226000000000004</v>
      </c>
      <c r="AE277" s="348">
        <v>3.4561999999999999</v>
      </c>
      <c r="AF277" s="348">
        <v>7.0913000000000004</v>
      </c>
      <c r="AG277" s="569"/>
      <c r="AH277" s="346">
        <v>88</v>
      </c>
      <c r="AI277" s="346">
        <v>92</v>
      </c>
      <c r="AJ277" s="346">
        <v>150</v>
      </c>
      <c r="AK277" s="346">
        <v>112</v>
      </c>
      <c r="AL277" s="346">
        <v>77</v>
      </c>
      <c r="AM277" s="346">
        <v>108</v>
      </c>
      <c r="AN277" s="346">
        <v>91</v>
      </c>
      <c r="AO277" s="572">
        <v>80</v>
      </c>
      <c r="AP277" s="346">
        <v>85</v>
      </c>
      <c r="AQ277" s="346">
        <v>71</v>
      </c>
      <c r="AR277" s="346">
        <v>72</v>
      </c>
      <c r="AS277" s="346" t="s">
        <v>430</v>
      </c>
      <c r="AT277" s="346" t="s">
        <v>430</v>
      </c>
      <c r="AU277" s="346">
        <v>97</v>
      </c>
      <c r="AV277" s="346">
        <v>139</v>
      </c>
      <c r="AW277" s="346">
        <v>87</v>
      </c>
      <c r="AX277" s="346">
        <v>91</v>
      </c>
      <c r="AY277" s="346">
        <v>140</v>
      </c>
      <c r="AZ277" s="584"/>
      <c r="BA277" s="467">
        <v>99.17</v>
      </c>
      <c r="BB277" s="348" t="s">
        <v>430</v>
      </c>
      <c r="BC277" s="348" t="s">
        <v>430</v>
      </c>
      <c r="BD277" s="348" t="s">
        <v>430</v>
      </c>
      <c r="BE277" s="375" t="s">
        <v>430</v>
      </c>
      <c r="BF277" s="375">
        <v>0.83</v>
      </c>
      <c r="BG277" s="374"/>
      <c r="BH277" s="594">
        <v>0.83</v>
      </c>
      <c r="BI277" s="348" t="s">
        <v>430</v>
      </c>
      <c r="BJ277" s="348" t="s">
        <v>430</v>
      </c>
      <c r="BK277" s="348" t="s">
        <v>430</v>
      </c>
      <c r="BL277" s="348" t="s">
        <v>430</v>
      </c>
      <c r="BM277" s="375">
        <v>99.17</v>
      </c>
      <c r="BN277" s="375" t="s">
        <v>430</v>
      </c>
      <c r="BO277" s="375" t="s">
        <v>430</v>
      </c>
      <c r="BP277" s="375" t="s">
        <v>430</v>
      </c>
      <c r="BQ277" s="375" t="s">
        <v>430</v>
      </c>
      <c r="BR277" s="374"/>
      <c r="BS277" s="468" t="s">
        <v>430</v>
      </c>
      <c r="BT277" s="348" t="s">
        <v>430</v>
      </c>
      <c r="BU277" s="374"/>
      <c r="BV277" s="430" t="s">
        <v>555</v>
      </c>
    </row>
    <row r="278" spans="1:74" s="428" customFormat="1" ht="11" x14ac:dyDescent="0.3">
      <c r="A278" s="845" t="s">
        <v>8565</v>
      </c>
      <c r="B278" s="846"/>
      <c r="C278" s="847">
        <v>44972</v>
      </c>
      <c r="D278" s="846"/>
      <c r="E278" s="848">
        <v>178.96100000000001</v>
      </c>
      <c r="F278" s="846"/>
      <c r="G278" s="849">
        <v>12.9274</v>
      </c>
      <c r="H278" s="851"/>
      <c r="I278" s="850">
        <v>6.53</v>
      </c>
      <c r="J278" s="850">
        <v>7.37</v>
      </c>
      <c r="K278" s="850">
        <v>4.9800000000000004</v>
      </c>
      <c r="L278" s="850">
        <v>5.16</v>
      </c>
      <c r="M278" s="855"/>
      <c r="N278" s="852">
        <v>-95.465000000000003</v>
      </c>
      <c r="O278" s="850">
        <v>7.3453999999999997</v>
      </c>
      <c r="P278" s="850">
        <v>14.236700000000001</v>
      </c>
      <c r="Q278" s="850">
        <v>-0.4839</v>
      </c>
      <c r="R278" s="850">
        <v>-4.3737000000000004</v>
      </c>
      <c r="S278" s="850">
        <v>7.6961000000000004</v>
      </c>
      <c r="T278" s="850">
        <v>5.2432999999999996</v>
      </c>
      <c r="U278" s="860">
        <v>5.1791999999999998</v>
      </c>
      <c r="V278" s="850">
        <v>5.8097000000000003</v>
      </c>
      <c r="W278" s="850">
        <v>6.1909000000000001</v>
      </c>
      <c r="X278" s="850">
        <v>7.0271999999999997</v>
      </c>
      <c r="Y278" s="856" t="s">
        <v>430</v>
      </c>
      <c r="Z278" s="850" t="s">
        <v>430</v>
      </c>
      <c r="AA278" s="850">
        <v>4.4344000000000001</v>
      </c>
      <c r="AB278" s="850">
        <v>8.9025999999999996</v>
      </c>
      <c r="AC278" s="850">
        <v>6.0597000000000003</v>
      </c>
      <c r="AD278" s="850">
        <v>5.6410999999999998</v>
      </c>
      <c r="AE278" s="850">
        <v>6.7039</v>
      </c>
      <c r="AF278" s="850">
        <v>7.4574999999999996</v>
      </c>
      <c r="AG278" s="948"/>
      <c r="AH278" s="848">
        <v>153</v>
      </c>
      <c r="AI278" s="848">
        <v>37</v>
      </c>
      <c r="AJ278" s="848">
        <v>6</v>
      </c>
      <c r="AK278" s="848">
        <v>137</v>
      </c>
      <c r="AL278" s="848">
        <v>137</v>
      </c>
      <c r="AM278" s="848">
        <v>18</v>
      </c>
      <c r="AN278" s="848">
        <v>75</v>
      </c>
      <c r="AO278" s="949">
        <v>87</v>
      </c>
      <c r="AP278" s="848">
        <v>55</v>
      </c>
      <c r="AQ278" s="848">
        <v>93</v>
      </c>
      <c r="AR278" s="848">
        <v>84</v>
      </c>
      <c r="AS278" s="848" t="s">
        <v>430</v>
      </c>
      <c r="AT278" s="848" t="s">
        <v>430</v>
      </c>
      <c r="AU278" s="848">
        <v>99</v>
      </c>
      <c r="AV278" s="848">
        <v>14</v>
      </c>
      <c r="AW278" s="848">
        <v>25</v>
      </c>
      <c r="AX278" s="848">
        <v>57</v>
      </c>
      <c r="AY278" s="848">
        <v>91</v>
      </c>
      <c r="AZ278" s="950"/>
      <c r="BA278" s="857">
        <v>96.27</v>
      </c>
      <c r="BB278" s="850" t="s">
        <v>430</v>
      </c>
      <c r="BC278" s="850" t="s">
        <v>430</v>
      </c>
      <c r="BD278" s="850" t="s">
        <v>430</v>
      </c>
      <c r="BE278" s="856" t="s">
        <v>430</v>
      </c>
      <c r="BF278" s="856">
        <v>3.73</v>
      </c>
      <c r="BG278" s="851"/>
      <c r="BH278" s="951">
        <v>3.73</v>
      </c>
      <c r="BI278" s="850" t="s">
        <v>430</v>
      </c>
      <c r="BJ278" s="850" t="s">
        <v>430</v>
      </c>
      <c r="BK278" s="850" t="s">
        <v>430</v>
      </c>
      <c r="BL278" s="850" t="s">
        <v>430</v>
      </c>
      <c r="BM278" s="856">
        <v>96.27</v>
      </c>
      <c r="BN278" s="856" t="s">
        <v>430</v>
      </c>
      <c r="BO278" s="856" t="s">
        <v>430</v>
      </c>
      <c r="BP278" s="856" t="s">
        <v>430</v>
      </c>
      <c r="BQ278" s="856" t="s">
        <v>430</v>
      </c>
      <c r="BR278" s="851"/>
      <c r="BS278" s="858" t="s">
        <v>430</v>
      </c>
      <c r="BT278" s="850" t="s">
        <v>430</v>
      </c>
      <c r="BU278" s="851"/>
      <c r="BV278" s="908" t="s">
        <v>555</v>
      </c>
    </row>
    <row r="279" spans="1:74" s="428" customFormat="1" x14ac:dyDescent="0.25">
      <c r="A279" s="345" t="s">
        <v>8566</v>
      </c>
      <c r="B279" s="373"/>
      <c r="C279" s="719">
        <v>44981</v>
      </c>
      <c r="D279" s="373"/>
      <c r="E279" s="346">
        <v>177.33199999999999</v>
      </c>
      <c r="F279" s="373"/>
      <c r="G279" s="347">
        <v>12.7973</v>
      </c>
      <c r="H279" s="374"/>
      <c r="I279" s="348">
        <v>6.5229999999999996E-2</v>
      </c>
      <c r="J279" s="348">
        <v>5.33</v>
      </c>
      <c r="K279" s="843">
        <v>0.11507000000000001</v>
      </c>
      <c r="L279" s="348">
        <v>6.2789999999999999E-2</v>
      </c>
      <c r="M279" s="362"/>
      <c r="N279" s="350">
        <v>5.1345999999999998</v>
      </c>
      <c r="O279" s="348">
        <v>4.9458000000000002</v>
      </c>
      <c r="P279" s="348">
        <v>4.9756999999999998</v>
      </c>
      <c r="Q279" s="348">
        <v>5.1848999999999998</v>
      </c>
      <c r="R279" s="348">
        <v>4.9522000000000004</v>
      </c>
      <c r="S279" s="348">
        <v>5.2012</v>
      </c>
      <c r="T279" s="348">
        <v>5.3045999999999998</v>
      </c>
      <c r="U279" s="354">
        <v>5.3836000000000004</v>
      </c>
      <c r="V279" s="348">
        <v>5.5343</v>
      </c>
      <c r="W279" s="348">
        <v>6.6204000000000001</v>
      </c>
      <c r="X279" s="348">
        <v>7.0571000000000002</v>
      </c>
      <c r="Y279" s="375" t="s">
        <v>430</v>
      </c>
      <c r="Z279" s="348" t="s">
        <v>430</v>
      </c>
      <c r="AA279" s="348">
        <v>5.1177000000000001</v>
      </c>
      <c r="AB279" s="348">
        <v>5.4653</v>
      </c>
      <c r="AC279" s="348">
        <v>5.39</v>
      </c>
      <c r="AD279" s="348">
        <v>5.5511999999999997</v>
      </c>
      <c r="AE279" s="348">
        <v>5.2840999999999996</v>
      </c>
      <c r="AF279" s="348">
        <v>7.1959</v>
      </c>
      <c r="AG279" s="569"/>
      <c r="AH279" s="346">
        <v>42</v>
      </c>
      <c r="AI279" s="346">
        <v>60</v>
      </c>
      <c r="AJ279" s="346">
        <v>91</v>
      </c>
      <c r="AK279" s="346">
        <v>74</v>
      </c>
      <c r="AL279" s="346">
        <v>44</v>
      </c>
      <c r="AM279" s="346">
        <v>137</v>
      </c>
      <c r="AN279" s="346">
        <v>72</v>
      </c>
      <c r="AO279" s="572">
        <v>70</v>
      </c>
      <c r="AP279" s="346">
        <v>82</v>
      </c>
      <c r="AQ279" s="346">
        <v>74</v>
      </c>
      <c r="AR279" s="346">
        <v>82</v>
      </c>
      <c r="AS279" s="346" t="s">
        <v>430</v>
      </c>
      <c r="AT279" s="346" t="s">
        <v>430</v>
      </c>
      <c r="AU279" s="346">
        <v>60</v>
      </c>
      <c r="AV279" s="346">
        <v>134</v>
      </c>
      <c r="AW279" s="346">
        <v>72</v>
      </c>
      <c r="AX279" s="346">
        <v>69</v>
      </c>
      <c r="AY279" s="346">
        <v>107</v>
      </c>
      <c r="AZ279" s="584"/>
      <c r="BA279" s="467">
        <v>85.53</v>
      </c>
      <c r="BB279" s="348" t="s">
        <v>430</v>
      </c>
      <c r="BC279" s="348" t="s">
        <v>430</v>
      </c>
      <c r="BD279" s="348" t="s">
        <v>430</v>
      </c>
      <c r="BE279" s="375" t="s">
        <v>430</v>
      </c>
      <c r="BF279" s="375">
        <v>14.47</v>
      </c>
      <c r="BG279" s="374"/>
      <c r="BH279" s="594">
        <v>14.47</v>
      </c>
      <c r="BI279" s="348" t="s">
        <v>430</v>
      </c>
      <c r="BJ279" s="348" t="s">
        <v>430</v>
      </c>
      <c r="BK279" s="348" t="s">
        <v>430</v>
      </c>
      <c r="BL279" s="348" t="s">
        <v>430</v>
      </c>
      <c r="BM279" s="375">
        <v>85.53</v>
      </c>
      <c r="BN279" s="375" t="s">
        <v>430</v>
      </c>
      <c r="BO279" s="375" t="s">
        <v>430</v>
      </c>
      <c r="BP279" s="375" t="s">
        <v>430</v>
      </c>
      <c r="BQ279" s="375" t="s">
        <v>430</v>
      </c>
      <c r="BR279" s="374"/>
      <c r="BS279" s="468" t="s">
        <v>430</v>
      </c>
      <c r="BT279" s="348" t="s">
        <v>430</v>
      </c>
      <c r="BU279" s="374"/>
      <c r="BV279" s="430" t="s">
        <v>555</v>
      </c>
    </row>
    <row r="280" spans="1:74" s="428" customFormat="1" x14ac:dyDescent="0.25">
      <c r="A280" s="345" t="s">
        <v>8567</v>
      </c>
      <c r="B280" s="373"/>
      <c r="C280" s="719">
        <v>45751</v>
      </c>
      <c r="D280" s="373"/>
      <c r="E280" s="346">
        <v>166.21</v>
      </c>
      <c r="F280" s="373"/>
      <c r="G280" s="347">
        <v>10.855600000000001</v>
      </c>
      <c r="H280" s="374"/>
      <c r="I280" s="348">
        <v>2.69</v>
      </c>
      <c r="J280" s="348">
        <v>7.23</v>
      </c>
      <c r="K280" s="348">
        <v>1.69</v>
      </c>
      <c r="L280" s="348" t="s">
        <v>430</v>
      </c>
      <c r="M280" s="362"/>
      <c r="N280" s="350">
        <v>24.898099999999999</v>
      </c>
      <c r="O280" s="348">
        <v>9.3094999999999999</v>
      </c>
      <c r="P280" s="348">
        <v>9.2386999999999997</v>
      </c>
      <c r="Q280" s="348">
        <v>9.2551000000000005</v>
      </c>
      <c r="R280" s="348">
        <v>3.4156</v>
      </c>
      <c r="S280" s="348">
        <v>5.9161999999999999</v>
      </c>
      <c r="T280" s="348">
        <v>5.7694000000000001</v>
      </c>
      <c r="U280" s="354">
        <v>5.4543999999999997</v>
      </c>
      <c r="V280" s="348">
        <v>5.6044</v>
      </c>
      <c r="W280" s="348" t="s">
        <v>430</v>
      </c>
      <c r="X280" s="348" t="s">
        <v>430</v>
      </c>
      <c r="Y280" s="375" t="s">
        <v>430</v>
      </c>
      <c r="Z280" s="348" t="s">
        <v>430</v>
      </c>
      <c r="AA280" s="348">
        <v>4.5041000000000002</v>
      </c>
      <c r="AB280" s="348">
        <v>6.6569000000000003</v>
      </c>
      <c r="AC280" s="348">
        <v>5.4649000000000001</v>
      </c>
      <c r="AD280" s="348">
        <v>5.5944000000000003</v>
      </c>
      <c r="AE280" s="348">
        <v>12.381600000000001</v>
      </c>
      <c r="AF280" s="348">
        <v>5.8852000000000002</v>
      </c>
      <c r="AG280" s="569"/>
      <c r="AH280" s="346">
        <v>11</v>
      </c>
      <c r="AI280" s="346">
        <v>18</v>
      </c>
      <c r="AJ280" s="346">
        <v>22</v>
      </c>
      <c r="AK280" s="346">
        <v>16</v>
      </c>
      <c r="AL280" s="346">
        <v>91</v>
      </c>
      <c r="AM280" s="346">
        <v>100</v>
      </c>
      <c r="AN280" s="346">
        <v>48</v>
      </c>
      <c r="AO280" s="572">
        <v>62</v>
      </c>
      <c r="AP280" s="346">
        <v>73</v>
      </c>
      <c r="AQ280" s="346" t="s">
        <v>430</v>
      </c>
      <c r="AR280" s="346" t="s">
        <v>430</v>
      </c>
      <c r="AS280" s="346" t="s">
        <v>430</v>
      </c>
      <c r="AT280" s="346" t="s">
        <v>430</v>
      </c>
      <c r="AU280" s="346">
        <v>96</v>
      </c>
      <c r="AV280" s="346">
        <v>86</v>
      </c>
      <c r="AW280" s="346">
        <v>65</v>
      </c>
      <c r="AX280" s="346">
        <v>64</v>
      </c>
      <c r="AY280" s="346">
        <v>21</v>
      </c>
      <c r="AZ280" s="584"/>
      <c r="BA280" s="467" t="s">
        <v>430</v>
      </c>
      <c r="BB280" s="348">
        <v>98.89</v>
      </c>
      <c r="BC280" s="348" t="s">
        <v>430</v>
      </c>
      <c r="BD280" s="348" t="s">
        <v>430</v>
      </c>
      <c r="BE280" s="375" t="s">
        <v>430</v>
      </c>
      <c r="BF280" s="375">
        <v>1.1100000000000001</v>
      </c>
      <c r="BG280" s="374"/>
      <c r="BH280" s="594">
        <v>1.1100000000000001</v>
      </c>
      <c r="BI280" s="348" t="s">
        <v>430</v>
      </c>
      <c r="BJ280" s="348" t="s">
        <v>430</v>
      </c>
      <c r="BK280" s="348" t="s">
        <v>430</v>
      </c>
      <c r="BL280" s="348" t="s">
        <v>430</v>
      </c>
      <c r="BM280" s="375" t="s">
        <v>430</v>
      </c>
      <c r="BN280" s="375" t="s">
        <v>430</v>
      </c>
      <c r="BO280" s="375" t="s">
        <v>430</v>
      </c>
      <c r="BP280" s="375">
        <v>98.89</v>
      </c>
      <c r="BQ280" s="375" t="s">
        <v>430</v>
      </c>
      <c r="BR280" s="374"/>
      <c r="BS280" s="468" t="s">
        <v>430</v>
      </c>
      <c r="BT280" s="348" t="s">
        <v>430</v>
      </c>
      <c r="BU280" s="374"/>
      <c r="BV280" s="430" t="s">
        <v>555</v>
      </c>
    </row>
    <row r="281" spans="1:74" s="428" customFormat="1" x14ac:dyDescent="0.25">
      <c r="A281" s="345" t="s">
        <v>8568</v>
      </c>
      <c r="B281" s="373"/>
      <c r="C281" s="719">
        <v>45861</v>
      </c>
      <c r="D281" s="373"/>
      <c r="E281" s="346">
        <v>198.364</v>
      </c>
      <c r="F281" s="373"/>
      <c r="G281" s="347">
        <v>1054.9250999999999</v>
      </c>
      <c r="H281" s="374"/>
      <c r="I281" s="843">
        <v>8.2199999999999999E-3</v>
      </c>
      <c r="J281" s="843">
        <v>5.2268400000000002</v>
      </c>
      <c r="K281" s="843">
        <v>8.2199999999999999E-3</v>
      </c>
      <c r="L281" s="843">
        <v>8.2199999999999999E-3</v>
      </c>
      <c r="M281" s="362"/>
      <c r="N281" s="350">
        <v>4.1177999999999999</v>
      </c>
      <c r="O281" s="348">
        <v>4.0830000000000002</v>
      </c>
      <c r="P281" s="348">
        <v>3.9072</v>
      </c>
      <c r="Q281" s="348">
        <v>4.1429999999999998</v>
      </c>
      <c r="R281" s="348">
        <v>4.3630000000000004</v>
      </c>
      <c r="S281" s="348">
        <v>4.585</v>
      </c>
      <c r="T281" s="348">
        <v>4.6475999999999997</v>
      </c>
      <c r="U281" s="354">
        <v>4.6464999999999996</v>
      </c>
      <c r="V281" s="348">
        <v>4.7439</v>
      </c>
      <c r="W281" s="348" t="s">
        <v>430</v>
      </c>
      <c r="X281" s="348" t="s">
        <v>430</v>
      </c>
      <c r="Y281" s="375" t="s">
        <v>430</v>
      </c>
      <c r="Z281" s="348" t="s">
        <v>430</v>
      </c>
      <c r="AA281" s="348">
        <v>4.5365000000000002</v>
      </c>
      <c r="AB281" s="348">
        <v>4.6185999999999998</v>
      </c>
      <c r="AC281" s="348">
        <v>4.6299000000000001</v>
      </c>
      <c r="AD281" s="348">
        <v>4.7202999999999999</v>
      </c>
      <c r="AE281" s="348">
        <v>3.9809000000000001</v>
      </c>
      <c r="AF281" s="348">
        <v>4.8315999999999999</v>
      </c>
      <c r="AG281" s="569"/>
      <c r="AH281" s="346">
        <v>63</v>
      </c>
      <c r="AI281" s="346">
        <v>80</v>
      </c>
      <c r="AJ281" s="346">
        <v>122</v>
      </c>
      <c r="AK281" s="346">
        <v>106</v>
      </c>
      <c r="AL281" s="346">
        <v>70</v>
      </c>
      <c r="AM281" s="346">
        <v>160</v>
      </c>
      <c r="AN281" s="346">
        <v>122</v>
      </c>
      <c r="AO281" s="572">
        <v>129</v>
      </c>
      <c r="AP281" s="346">
        <v>137</v>
      </c>
      <c r="AQ281" s="346" t="s">
        <v>430</v>
      </c>
      <c r="AR281" s="346" t="s">
        <v>430</v>
      </c>
      <c r="AS281" s="346" t="s">
        <v>430</v>
      </c>
      <c r="AT281" s="346" t="s">
        <v>430</v>
      </c>
      <c r="AU281" s="346">
        <v>92</v>
      </c>
      <c r="AV281" s="346">
        <v>157</v>
      </c>
      <c r="AW281" s="346">
        <v>128</v>
      </c>
      <c r="AX281" s="346">
        <v>138</v>
      </c>
      <c r="AY281" s="346">
        <v>129</v>
      </c>
      <c r="AZ281" s="584"/>
      <c r="BA281" s="467" t="s">
        <v>430</v>
      </c>
      <c r="BB281" s="348" t="s">
        <v>430</v>
      </c>
      <c r="BC281" s="348" t="s">
        <v>430</v>
      </c>
      <c r="BD281" s="348" t="s">
        <v>430</v>
      </c>
      <c r="BE281" s="375" t="s">
        <v>430</v>
      </c>
      <c r="BF281" s="375">
        <v>100</v>
      </c>
      <c r="BG281" s="374"/>
      <c r="BH281" s="594">
        <v>99.42</v>
      </c>
      <c r="BI281" s="348" t="s">
        <v>430</v>
      </c>
      <c r="BJ281" s="348" t="s">
        <v>430</v>
      </c>
      <c r="BK281" s="348" t="s">
        <v>430</v>
      </c>
      <c r="BL281" s="348" t="s">
        <v>430</v>
      </c>
      <c r="BM281" s="375" t="s">
        <v>430</v>
      </c>
      <c r="BN281" s="375" t="s">
        <v>430</v>
      </c>
      <c r="BO281" s="375" t="s">
        <v>430</v>
      </c>
      <c r="BP281" s="375" t="s">
        <v>430</v>
      </c>
      <c r="BQ281" s="375" t="s">
        <v>430</v>
      </c>
      <c r="BR281" s="374"/>
      <c r="BS281" s="468" t="s">
        <v>430</v>
      </c>
      <c r="BT281" s="348" t="s">
        <v>430</v>
      </c>
      <c r="BU281" s="374"/>
      <c r="BV281" s="430" t="s">
        <v>555</v>
      </c>
    </row>
    <row r="282" spans="1:74" s="428" customFormat="1" x14ac:dyDescent="0.25">
      <c r="A282" s="345" t="s">
        <v>8569</v>
      </c>
      <c r="B282" s="373"/>
      <c r="C282" s="719">
        <v>44841</v>
      </c>
      <c r="D282" s="373"/>
      <c r="E282" s="841">
        <v>164.77</v>
      </c>
      <c r="F282" s="373"/>
      <c r="G282" s="347" t="s">
        <v>430</v>
      </c>
      <c r="H282" s="374"/>
      <c r="I282" s="348" t="s">
        <v>430</v>
      </c>
      <c r="J282" s="348" t="s">
        <v>430</v>
      </c>
      <c r="K282" s="348" t="s">
        <v>430</v>
      </c>
      <c r="L282" s="348" t="s">
        <v>430</v>
      </c>
      <c r="M282" s="362"/>
      <c r="N282" s="350" t="s">
        <v>430</v>
      </c>
      <c r="O282" s="348" t="s">
        <v>430</v>
      </c>
      <c r="P282" s="348" t="s">
        <v>430</v>
      </c>
      <c r="Q282" s="348" t="s">
        <v>430</v>
      </c>
      <c r="R282" s="348" t="s">
        <v>430</v>
      </c>
      <c r="S282" s="348" t="s">
        <v>430</v>
      </c>
      <c r="T282" s="348" t="s">
        <v>430</v>
      </c>
      <c r="U282" s="354" t="s">
        <v>430</v>
      </c>
      <c r="V282" s="348" t="s">
        <v>430</v>
      </c>
      <c r="W282" s="348" t="s">
        <v>430</v>
      </c>
      <c r="X282" s="348" t="s">
        <v>430</v>
      </c>
      <c r="Y282" s="375" t="s">
        <v>430</v>
      </c>
      <c r="Z282" s="348" t="s">
        <v>430</v>
      </c>
      <c r="AA282" s="348" t="s">
        <v>430</v>
      </c>
      <c r="AB282" s="348" t="s">
        <v>430</v>
      </c>
      <c r="AC282" s="348" t="s">
        <v>430</v>
      </c>
      <c r="AD282" s="348" t="s">
        <v>430</v>
      </c>
      <c r="AE282" s="348" t="s">
        <v>430</v>
      </c>
      <c r="AF282" s="348" t="s">
        <v>430</v>
      </c>
      <c r="AG282" s="569"/>
      <c r="AH282" s="346" t="s">
        <v>430</v>
      </c>
      <c r="AI282" s="346" t="s">
        <v>430</v>
      </c>
      <c r="AJ282" s="346" t="s">
        <v>430</v>
      </c>
      <c r="AK282" s="346" t="s">
        <v>430</v>
      </c>
      <c r="AL282" s="346" t="s">
        <v>430</v>
      </c>
      <c r="AM282" s="346" t="s">
        <v>430</v>
      </c>
      <c r="AN282" s="346" t="s">
        <v>430</v>
      </c>
      <c r="AO282" s="572" t="s">
        <v>430</v>
      </c>
      <c r="AP282" s="346" t="s">
        <v>430</v>
      </c>
      <c r="AQ282" s="346" t="s">
        <v>430</v>
      </c>
      <c r="AR282" s="346" t="s">
        <v>430</v>
      </c>
      <c r="AS282" s="346" t="s">
        <v>430</v>
      </c>
      <c r="AT282" s="346" t="s">
        <v>430</v>
      </c>
      <c r="AU282" s="346" t="s">
        <v>430</v>
      </c>
      <c r="AV282" s="346" t="s">
        <v>430</v>
      </c>
      <c r="AW282" s="346" t="s">
        <v>430</v>
      </c>
      <c r="AX282" s="346" t="s">
        <v>430</v>
      </c>
      <c r="AY282" s="346" t="s">
        <v>430</v>
      </c>
      <c r="AZ282" s="584"/>
      <c r="BA282" s="467" t="s">
        <v>430</v>
      </c>
      <c r="BB282" s="348" t="s">
        <v>430</v>
      </c>
      <c r="BC282" s="348" t="s">
        <v>430</v>
      </c>
      <c r="BD282" s="348" t="s">
        <v>430</v>
      </c>
      <c r="BE282" s="375" t="s">
        <v>430</v>
      </c>
      <c r="BF282" s="375" t="s">
        <v>430</v>
      </c>
      <c r="BG282" s="374"/>
      <c r="BH282" s="594" t="s">
        <v>430</v>
      </c>
      <c r="BI282" s="348" t="s">
        <v>430</v>
      </c>
      <c r="BJ282" s="348" t="s">
        <v>430</v>
      </c>
      <c r="BK282" s="348" t="s">
        <v>430</v>
      </c>
      <c r="BL282" s="348" t="s">
        <v>430</v>
      </c>
      <c r="BM282" s="375" t="s">
        <v>430</v>
      </c>
      <c r="BN282" s="375" t="s">
        <v>430</v>
      </c>
      <c r="BO282" s="375" t="s">
        <v>430</v>
      </c>
      <c r="BP282" s="375" t="s">
        <v>430</v>
      </c>
      <c r="BQ282" s="375" t="s">
        <v>430</v>
      </c>
      <c r="BR282" s="374"/>
      <c r="BS282" s="468" t="s">
        <v>430</v>
      </c>
      <c r="BT282" s="348" t="s">
        <v>430</v>
      </c>
      <c r="BU282" s="374"/>
      <c r="BV282" s="430" t="s">
        <v>555</v>
      </c>
    </row>
    <row r="283" spans="1:74" s="428" customFormat="1" x14ac:dyDescent="0.25">
      <c r="A283" s="345" t="s">
        <v>8570</v>
      </c>
      <c r="B283" s="373"/>
      <c r="C283" s="719">
        <v>44175</v>
      </c>
      <c r="D283" s="373"/>
      <c r="E283" s="346">
        <v>153.59</v>
      </c>
      <c r="F283" s="373"/>
      <c r="G283" s="347">
        <v>65.468699999999998</v>
      </c>
      <c r="H283" s="374"/>
      <c r="I283" s="843">
        <v>4.4246600000000003</v>
      </c>
      <c r="J283" s="843">
        <v>6.45</v>
      </c>
      <c r="K283" s="843">
        <v>3.73</v>
      </c>
      <c r="L283" s="843">
        <v>3.98</v>
      </c>
      <c r="M283" s="362"/>
      <c r="N283" s="350">
        <v>-15.3253</v>
      </c>
      <c r="O283" s="348">
        <v>-0.4088</v>
      </c>
      <c r="P283" s="348">
        <v>7.8808999999999996</v>
      </c>
      <c r="Q283" s="348">
        <v>2.5550999999999999</v>
      </c>
      <c r="R283" s="348">
        <v>-1.3131999999999999</v>
      </c>
      <c r="S283" s="348">
        <v>6.7679999999999998</v>
      </c>
      <c r="T283" s="348">
        <v>5.2324000000000002</v>
      </c>
      <c r="U283" s="354">
        <v>5.9779999999999998</v>
      </c>
      <c r="V283" s="348">
        <v>5.7119999999999997</v>
      </c>
      <c r="W283" s="348">
        <v>6.9396000000000004</v>
      </c>
      <c r="X283" s="348">
        <v>7.5359999999999996</v>
      </c>
      <c r="Y283" s="375">
        <v>6.0277000000000003</v>
      </c>
      <c r="Z283" s="348" t="s">
        <v>430</v>
      </c>
      <c r="AA283" s="348">
        <v>3.988</v>
      </c>
      <c r="AB283" s="348">
        <v>9.4856999999999996</v>
      </c>
      <c r="AC283" s="348">
        <v>5.8993000000000002</v>
      </c>
      <c r="AD283" s="348">
        <v>5.4718</v>
      </c>
      <c r="AE283" s="348">
        <v>15.582000000000001</v>
      </c>
      <c r="AF283" s="348">
        <v>5.6752000000000002</v>
      </c>
      <c r="AG283" s="569"/>
      <c r="AH283" s="346">
        <v>117</v>
      </c>
      <c r="AI283" s="346">
        <v>121</v>
      </c>
      <c r="AJ283" s="346">
        <v>40</v>
      </c>
      <c r="AK283" s="346">
        <v>127</v>
      </c>
      <c r="AL283" s="346">
        <v>130</v>
      </c>
      <c r="AM283" s="346">
        <v>58</v>
      </c>
      <c r="AN283" s="346">
        <v>77</v>
      </c>
      <c r="AO283" s="572">
        <v>30</v>
      </c>
      <c r="AP283" s="346">
        <v>63</v>
      </c>
      <c r="AQ283" s="346">
        <v>25</v>
      </c>
      <c r="AR283" s="346">
        <v>13</v>
      </c>
      <c r="AS283" s="346">
        <v>11</v>
      </c>
      <c r="AT283" s="346" t="s">
        <v>430</v>
      </c>
      <c r="AU283" s="346">
        <v>118</v>
      </c>
      <c r="AV283" s="346">
        <v>8</v>
      </c>
      <c r="AW283" s="346">
        <v>39</v>
      </c>
      <c r="AX283" s="346">
        <v>77</v>
      </c>
      <c r="AY283" s="346">
        <v>5</v>
      </c>
      <c r="AZ283" s="584"/>
      <c r="BA283" s="467">
        <v>99.64</v>
      </c>
      <c r="BB283" s="348" t="s">
        <v>430</v>
      </c>
      <c r="BC283" s="348" t="s">
        <v>430</v>
      </c>
      <c r="BD283" s="348" t="s">
        <v>430</v>
      </c>
      <c r="BE283" s="375" t="s">
        <v>430</v>
      </c>
      <c r="BF283" s="375">
        <v>0.36</v>
      </c>
      <c r="BG283" s="374"/>
      <c r="BH283" s="594">
        <v>0.36</v>
      </c>
      <c r="BI283" s="348" t="s">
        <v>430</v>
      </c>
      <c r="BJ283" s="348" t="s">
        <v>430</v>
      </c>
      <c r="BK283" s="348" t="s">
        <v>430</v>
      </c>
      <c r="BL283" s="348" t="s">
        <v>430</v>
      </c>
      <c r="BM283" s="375">
        <v>99.64</v>
      </c>
      <c r="BN283" s="375" t="s">
        <v>430</v>
      </c>
      <c r="BO283" s="375" t="s">
        <v>430</v>
      </c>
      <c r="BP283" s="375" t="s">
        <v>430</v>
      </c>
      <c r="BQ283" s="375" t="s">
        <v>430</v>
      </c>
      <c r="BR283" s="374"/>
      <c r="BS283" s="468" t="s">
        <v>430</v>
      </c>
      <c r="BT283" s="348" t="s">
        <v>430</v>
      </c>
      <c r="BU283" s="374"/>
      <c r="BV283" s="430" t="s">
        <v>555</v>
      </c>
    </row>
    <row r="284" spans="1:74" s="428" customFormat="1" x14ac:dyDescent="0.25">
      <c r="A284" s="345" t="s">
        <v>8571</v>
      </c>
      <c r="B284" s="373"/>
      <c r="C284" s="719">
        <v>44995</v>
      </c>
      <c r="D284" s="373"/>
      <c r="E284" s="346">
        <v>153.505</v>
      </c>
      <c r="F284" s="373"/>
      <c r="G284" s="347">
        <v>12.985200000000001</v>
      </c>
      <c r="H284" s="374"/>
      <c r="I284" s="348">
        <v>2.5849000000000002</v>
      </c>
      <c r="J284" s="348">
        <v>6.42</v>
      </c>
      <c r="K284" s="843">
        <v>2.35</v>
      </c>
      <c r="L284" s="348">
        <v>2.3401900000000002</v>
      </c>
      <c r="M284" s="362"/>
      <c r="N284" s="350">
        <v>-4.4969000000000001</v>
      </c>
      <c r="O284" s="348">
        <v>-5.7127999999999997</v>
      </c>
      <c r="P284" s="348">
        <v>-1.8064</v>
      </c>
      <c r="Q284" s="348">
        <v>2.9346999999999999</v>
      </c>
      <c r="R284" s="348">
        <v>0.64410000000000001</v>
      </c>
      <c r="S284" s="348">
        <v>5.5015000000000001</v>
      </c>
      <c r="T284" s="348">
        <v>4.6002000000000001</v>
      </c>
      <c r="U284" s="354">
        <v>4.4055999999999997</v>
      </c>
      <c r="V284" s="348">
        <v>5.3874000000000004</v>
      </c>
      <c r="W284" s="348">
        <v>6.9028999999999998</v>
      </c>
      <c r="X284" s="348">
        <v>7.5076000000000001</v>
      </c>
      <c r="Y284" s="375" t="s">
        <v>430</v>
      </c>
      <c r="Z284" s="348" t="s">
        <v>430</v>
      </c>
      <c r="AA284" s="348">
        <v>3.1149</v>
      </c>
      <c r="AB284" s="348">
        <v>6.7286000000000001</v>
      </c>
      <c r="AC284" s="348">
        <v>4.6694000000000004</v>
      </c>
      <c r="AD284" s="348">
        <v>5.0019</v>
      </c>
      <c r="AE284" s="348">
        <v>5.4330999999999996</v>
      </c>
      <c r="AF284" s="348">
        <v>7.7335000000000003</v>
      </c>
      <c r="AG284" s="569"/>
      <c r="AH284" s="346">
        <v>89</v>
      </c>
      <c r="AI284" s="346">
        <v>151</v>
      </c>
      <c r="AJ284" s="346">
        <v>163</v>
      </c>
      <c r="AK284" s="346">
        <v>122</v>
      </c>
      <c r="AL284" s="346">
        <v>117</v>
      </c>
      <c r="AM284" s="346">
        <v>123</v>
      </c>
      <c r="AN284" s="346">
        <v>126</v>
      </c>
      <c r="AO284" s="572">
        <v>141</v>
      </c>
      <c r="AP284" s="346">
        <v>95</v>
      </c>
      <c r="AQ284" s="346">
        <v>34</v>
      </c>
      <c r="AR284" s="346">
        <v>15</v>
      </c>
      <c r="AS284" s="346" t="s">
        <v>430</v>
      </c>
      <c r="AT284" s="346" t="s">
        <v>430</v>
      </c>
      <c r="AU284" s="346">
        <v>130</v>
      </c>
      <c r="AV284" s="346">
        <v>84</v>
      </c>
      <c r="AW284" s="346">
        <v>125</v>
      </c>
      <c r="AX284" s="346">
        <v>112</v>
      </c>
      <c r="AY284" s="346">
        <v>102</v>
      </c>
      <c r="AZ284" s="584"/>
      <c r="BA284" s="467">
        <v>96.19</v>
      </c>
      <c r="BB284" s="348" t="s">
        <v>430</v>
      </c>
      <c r="BC284" s="348" t="s">
        <v>430</v>
      </c>
      <c r="BD284" s="348" t="s">
        <v>430</v>
      </c>
      <c r="BE284" s="375" t="s">
        <v>430</v>
      </c>
      <c r="BF284" s="375">
        <v>3.81</v>
      </c>
      <c r="BG284" s="374"/>
      <c r="BH284" s="594">
        <v>3.81</v>
      </c>
      <c r="BI284" s="348" t="s">
        <v>430</v>
      </c>
      <c r="BJ284" s="348" t="s">
        <v>430</v>
      </c>
      <c r="BK284" s="348" t="s">
        <v>430</v>
      </c>
      <c r="BL284" s="348" t="s">
        <v>430</v>
      </c>
      <c r="BM284" s="375">
        <v>96.19</v>
      </c>
      <c r="BN284" s="375" t="s">
        <v>430</v>
      </c>
      <c r="BO284" s="375" t="s">
        <v>430</v>
      </c>
      <c r="BP284" s="375" t="s">
        <v>430</v>
      </c>
      <c r="BQ284" s="375" t="s">
        <v>430</v>
      </c>
      <c r="BR284" s="374"/>
      <c r="BS284" s="468" t="s">
        <v>430</v>
      </c>
      <c r="BT284" s="348" t="s">
        <v>430</v>
      </c>
      <c r="BU284" s="374"/>
      <c r="BV284" s="430" t="s">
        <v>555</v>
      </c>
    </row>
    <row r="285" spans="1:74" s="428" customFormat="1" x14ac:dyDescent="0.25">
      <c r="A285" s="345" t="s">
        <v>8572</v>
      </c>
      <c r="B285" s="373"/>
      <c r="C285" s="719">
        <v>44971</v>
      </c>
      <c r="D285" s="373"/>
      <c r="E285" s="346">
        <v>146.41300000000001</v>
      </c>
      <c r="F285" s="373"/>
      <c r="G285" s="347">
        <v>12.9244</v>
      </c>
      <c r="H285" s="374"/>
      <c r="I285" s="843">
        <v>5.28</v>
      </c>
      <c r="J285" s="843">
        <v>7.08</v>
      </c>
      <c r="K285" s="843">
        <v>4.18</v>
      </c>
      <c r="L285" s="843">
        <v>4.33</v>
      </c>
      <c r="M285" s="362"/>
      <c r="N285" s="350">
        <v>-79.185500000000005</v>
      </c>
      <c r="O285" s="348">
        <v>-8.7484999999999999</v>
      </c>
      <c r="P285" s="348">
        <v>6.7462999999999997</v>
      </c>
      <c r="Q285" s="348">
        <v>-3.2235999999999998</v>
      </c>
      <c r="R285" s="348">
        <v>-7.0182000000000002</v>
      </c>
      <c r="S285" s="348">
        <v>7.1467999999999998</v>
      </c>
      <c r="T285" s="348">
        <v>4.3959000000000001</v>
      </c>
      <c r="U285" s="354">
        <v>5.1749000000000001</v>
      </c>
      <c r="V285" s="348">
        <v>5.6734999999999998</v>
      </c>
      <c r="W285" s="348">
        <v>6.2968999999999999</v>
      </c>
      <c r="X285" s="348">
        <v>7.0655999999999999</v>
      </c>
      <c r="Y285" s="375" t="s">
        <v>430</v>
      </c>
      <c r="Z285" s="348" t="s">
        <v>430</v>
      </c>
      <c r="AA285" s="348">
        <v>2.6972</v>
      </c>
      <c r="AB285" s="348">
        <v>8.2789000000000001</v>
      </c>
      <c r="AC285" s="348">
        <v>5.5972</v>
      </c>
      <c r="AD285" s="348">
        <v>5.1064999999999996</v>
      </c>
      <c r="AE285" s="348">
        <v>6.9321999999999999</v>
      </c>
      <c r="AF285" s="348">
        <v>7.4446000000000003</v>
      </c>
      <c r="AG285" s="569"/>
      <c r="AH285" s="346">
        <v>151</v>
      </c>
      <c r="AI285" s="346">
        <v>161</v>
      </c>
      <c r="AJ285" s="346">
        <v>51</v>
      </c>
      <c r="AK285" s="346">
        <v>142</v>
      </c>
      <c r="AL285" s="346">
        <v>147</v>
      </c>
      <c r="AM285" s="346">
        <v>39</v>
      </c>
      <c r="AN285" s="346">
        <v>139</v>
      </c>
      <c r="AO285" s="572">
        <v>89</v>
      </c>
      <c r="AP285" s="346">
        <v>67</v>
      </c>
      <c r="AQ285" s="346">
        <v>89</v>
      </c>
      <c r="AR285" s="346">
        <v>78</v>
      </c>
      <c r="AS285" s="346" t="s">
        <v>430</v>
      </c>
      <c r="AT285" s="346" t="s">
        <v>430</v>
      </c>
      <c r="AU285" s="346">
        <v>135</v>
      </c>
      <c r="AV285" s="346">
        <v>25</v>
      </c>
      <c r="AW285" s="346">
        <v>55</v>
      </c>
      <c r="AX285" s="346">
        <v>104</v>
      </c>
      <c r="AY285" s="346">
        <v>88</v>
      </c>
      <c r="AZ285" s="584"/>
      <c r="BA285" s="467">
        <v>94.34</v>
      </c>
      <c r="BB285" s="348" t="s">
        <v>430</v>
      </c>
      <c r="BC285" s="348" t="s">
        <v>430</v>
      </c>
      <c r="BD285" s="348" t="s">
        <v>430</v>
      </c>
      <c r="BE285" s="375" t="s">
        <v>430</v>
      </c>
      <c r="BF285" s="375">
        <v>5.66</v>
      </c>
      <c r="BG285" s="374"/>
      <c r="BH285" s="594">
        <v>5.66</v>
      </c>
      <c r="BI285" s="348" t="s">
        <v>430</v>
      </c>
      <c r="BJ285" s="348" t="s">
        <v>430</v>
      </c>
      <c r="BK285" s="348" t="s">
        <v>430</v>
      </c>
      <c r="BL285" s="348" t="s">
        <v>430</v>
      </c>
      <c r="BM285" s="375">
        <v>94.34</v>
      </c>
      <c r="BN285" s="375" t="s">
        <v>430</v>
      </c>
      <c r="BO285" s="375" t="s">
        <v>430</v>
      </c>
      <c r="BP285" s="375" t="s">
        <v>430</v>
      </c>
      <c r="BQ285" s="375" t="s">
        <v>430</v>
      </c>
      <c r="BR285" s="374"/>
      <c r="BS285" s="468" t="s">
        <v>430</v>
      </c>
      <c r="BT285" s="348" t="s">
        <v>430</v>
      </c>
      <c r="BU285" s="374"/>
      <c r="BV285" s="430" t="s">
        <v>430</v>
      </c>
    </row>
    <row r="286" spans="1:74" s="428" customFormat="1" x14ac:dyDescent="0.25">
      <c r="A286" s="345" t="s">
        <v>8573</v>
      </c>
      <c r="B286" s="373"/>
      <c r="C286" s="719">
        <v>45580</v>
      </c>
      <c r="D286" s="373"/>
      <c r="E286" s="841">
        <v>146.03</v>
      </c>
      <c r="F286" s="373"/>
      <c r="G286" s="347" t="s">
        <v>430</v>
      </c>
      <c r="H286" s="374"/>
      <c r="I286" s="348" t="s">
        <v>430</v>
      </c>
      <c r="J286" s="348" t="s">
        <v>430</v>
      </c>
      <c r="K286" s="348" t="s">
        <v>430</v>
      </c>
      <c r="L286" s="348" t="s">
        <v>430</v>
      </c>
      <c r="M286" s="362"/>
      <c r="N286" s="350" t="s">
        <v>430</v>
      </c>
      <c r="O286" s="348" t="s">
        <v>430</v>
      </c>
      <c r="P286" s="348" t="s">
        <v>430</v>
      </c>
      <c r="Q286" s="348" t="s">
        <v>430</v>
      </c>
      <c r="R286" s="348" t="s">
        <v>430</v>
      </c>
      <c r="S286" s="348" t="s">
        <v>430</v>
      </c>
      <c r="T286" s="348" t="s">
        <v>430</v>
      </c>
      <c r="U286" s="354" t="s">
        <v>430</v>
      </c>
      <c r="V286" s="348" t="s">
        <v>430</v>
      </c>
      <c r="W286" s="348" t="s">
        <v>430</v>
      </c>
      <c r="X286" s="348" t="s">
        <v>430</v>
      </c>
      <c r="Y286" s="375" t="s">
        <v>430</v>
      </c>
      <c r="Z286" s="348" t="s">
        <v>430</v>
      </c>
      <c r="AA286" s="348" t="s">
        <v>430</v>
      </c>
      <c r="AB286" s="348" t="s">
        <v>430</v>
      </c>
      <c r="AC286" s="348" t="s">
        <v>430</v>
      </c>
      <c r="AD286" s="348" t="s">
        <v>430</v>
      </c>
      <c r="AE286" s="348" t="s">
        <v>430</v>
      </c>
      <c r="AF286" s="348" t="s">
        <v>430</v>
      </c>
      <c r="AG286" s="569"/>
      <c r="AH286" s="346" t="s">
        <v>430</v>
      </c>
      <c r="AI286" s="346" t="s">
        <v>430</v>
      </c>
      <c r="AJ286" s="346" t="s">
        <v>430</v>
      </c>
      <c r="AK286" s="346" t="s">
        <v>430</v>
      </c>
      <c r="AL286" s="346" t="s">
        <v>430</v>
      </c>
      <c r="AM286" s="346" t="s">
        <v>430</v>
      </c>
      <c r="AN286" s="346" t="s">
        <v>430</v>
      </c>
      <c r="AO286" s="572" t="s">
        <v>430</v>
      </c>
      <c r="AP286" s="346" t="s">
        <v>430</v>
      </c>
      <c r="AQ286" s="346" t="s">
        <v>430</v>
      </c>
      <c r="AR286" s="346" t="s">
        <v>430</v>
      </c>
      <c r="AS286" s="346" t="s">
        <v>430</v>
      </c>
      <c r="AT286" s="346" t="s">
        <v>430</v>
      </c>
      <c r="AU286" s="346" t="s">
        <v>430</v>
      </c>
      <c r="AV286" s="346" t="s">
        <v>430</v>
      </c>
      <c r="AW286" s="346" t="s">
        <v>430</v>
      </c>
      <c r="AX286" s="346" t="s">
        <v>430</v>
      </c>
      <c r="AY286" s="346" t="s">
        <v>430</v>
      </c>
      <c r="AZ286" s="584"/>
      <c r="BA286" s="467" t="s">
        <v>430</v>
      </c>
      <c r="BB286" s="348" t="s">
        <v>430</v>
      </c>
      <c r="BC286" s="348" t="s">
        <v>430</v>
      </c>
      <c r="BD286" s="348" t="s">
        <v>430</v>
      </c>
      <c r="BE286" s="375" t="s">
        <v>430</v>
      </c>
      <c r="BF286" s="375" t="s">
        <v>430</v>
      </c>
      <c r="BG286" s="374"/>
      <c r="BH286" s="594" t="s">
        <v>430</v>
      </c>
      <c r="BI286" s="348" t="s">
        <v>430</v>
      </c>
      <c r="BJ286" s="348" t="s">
        <v>430</v>
      </c>
      <c r="BK286" s="348" t="s">
        <v>430</v>
      </c>
      <c r="BL286" s="348" t="s">
        <v>430</v>
      </c>
      <c r="BM286" s="375" t="s">
        <v>430</v>
      </c>
      <c r="BN286" s="375" t="s">
        <v>430</v>
      </c>
      <c r="BO286" s="375" t="s">
        <v>430</v>
      </c>
      <c r="BP286" s="375" t="s">
        <v>430</v>
      </c>
      <c r="BQ286" s="375" t="s">
        <v>430</v>
      </c>
      <c r="BR286" s="374"/>
      <c r="BS286" s="468" t="s">
        <v>430</v>
      </c>
      <c r="BT286" s="348" t="s">
        <v>430</v>
      </c>
      <c r="BU286" s="374"/>
      <c r="BV286" s="430" t="s">
        <v>555</v>
      </c>
    </row>
    <row r="287" spans="1:74" s="428" customFormat="1" x14ac:dyDescent="0.25">
      <c r="A287" s="345" t="s">
        <v>8574</v>
      </c>
      <c r="B287" s="373"/>
      <c r="C287" s="719">
        <v>44972</v>
      </c>
      <c r="D287" s="373"/>
      <c r="E287" s="346">
        <v>145.34200000000001</v>
      </c>
      <c r="F287" s="373"/>
      <c r="G287" s="347">
        <v>12.731299999999999</v>
      </c>
      <c r="H287" s="374"/>
      <c r="I287" s="348">
        <v>2.8363</v>
      </c>
      <c r="J287" s="348">
        <v>6.6214000000000004</v>
      </c>
      <c r="K287" s="843">
        <v>2.54</v>
      </c>
      <c r="L287" s="348">
        <v>2.5331000000000001</v>
      </c>
      <c r="M287" s="362"/>
      <c r="N287" s="350">
        <v>-9.4585000000000008</v>
      </c>
      <c r="O287" s="348">
        <v>-3.6303999999999998</v>
      </c>
      <c r="P287" s="348">
        <v>2.5815000000000001</v>
      </c>
      <c r="Q287" s="348">
        <v>1.0652999999999999</v>
      </c>
      <c r="R287" s="348">
        <v>0.111</v>
      </c>
      <c r="S287" s="348">
        <v>5.2348999999999997</v>
      </c>
      <c r="T287" s="348">
        <v>4.5895999999999999</v>
      </c>
      <c r="U287" s="354">
        <v>4.9733000000000001</v>
      </c>
      <c r="V287" s="348">
        <v>5.28</v>
      </c>
      <c r="W287" s="348">
        <v>6.4410999999999996</v>
      </c>
      <c r="X287" s="348">
        <v>6.9107000000000003</v>
      </c>
      <c r="Y287" s="375" t="s">
        <v>430</v>
      </c>
      <c r="Z287" s="348" t="s">
        <v>430</v>
      </c>
      <c r="AA287" s="348">
        <v>3.5244</v>
      </c>
      <c r="AB287" s="348">
        <v>6.7343000000000002</v>
      </c>
      <c r="AC287" s="348">
        <v>5.0526999999999997</v>
      </c>
      <c r="AD287" s="348">
        <v>5.1375000000000002</v>
      </c>
      <c r="AE287" s="348">
        <v>6.3757000000000001</v>
      </c>
      <c r="AF287" s="348">
        <v>6.9984000000000002</v>
      </c>
      <c r="AG287" s="569"/>
      <c r="AH287" s="346">
        <v>106</v>
      </c>
      <c r="AI287" s="346">
        <v>141</v>
      </c>
      <c r="AJ287" s="346">
        <v>147</v>
      </c>
      <c r="AK287" s="346">
        <v>133</v>
      </c>
      <c r="AL287" s="346">
        <v>123</v>
      </c>
      <c r="AM287" s="346">
        <v>135</v>
      </c>
      <c r="AN287" s="346">
        <v>128</v>
      </c>
      <c r="AO287" s="572">
        <v>104</v>
      </c>
      <c r="AP287" s="346">
        <v>105</v>
      </c>
      <c r="AQ287" s="346">
        <v>85</v>
      </c>
      <c r="AR287" s="346">
        <v>88</v>
      </c>
      <c r="AS287" s="346" t="s">
        <v>430</v>
      </c>
      <c r="AT287" s="346" t="s">
        <v>430</v>
      </c>
      <c r="AU287" s="346">
        <v>125</v>
      </c>
      <c r="AV287" s="346">
        <v>83</v>
      </c>
      <c r="AW287" s="346">
        <v>95</v>
      </c>
      <c r="AX287" s="346">
        <v>102</v>
      </c>
      <c r="AY287" s="346">
        <v>92</v>
      </c>
      <c r="AZ287" s="584"/>
      <c r="BA287" s="467">
        <v>96.48</v>
      </c>
      <c r="BB287" s="348" t="s">
        <v>430</v>
      </c>
      <c r="BC287" s="348" t="s">
        <v>430</v>
      </c>
      <c r="BD287" s="348" t="s">
        <v>430</v>
      </c>
      <c r="BE287" s="375" t="s">
        <v>430</v>
      </c>
      <c r="BF287" s="375">
        <v>3.52</v>
      </c>
      <c r="BG287" s="374"/>
      <c r="BH287" s="594">
        <v>3.52</v>
      </c>
      <c r="BI287" s="348" t="s">
        <v>430</v>
      </c>
      <c r="BJ287" s="348" t="s">
        <v>430</v>
      </c>
      <c r="BK287" s="348" t="s">
        <v>430</v>
      </c>
      <c r="BL287" s="348" t="s">
        <v>430</v>
      </c>
      <c r="BM287" s="375">
        <v>96.48</v>
      </c>
      <c r="BN287" s="375" t="s">
        <v>430</v>
      </c>
      <c r="BO287" s="375" t="s">
        <v>430</v>
      </c>
      <c r="BP287" s="375" t="s">
        <v>430</v>
      </c>
      <c r="BQ287" s="375" t="s">
        <v>430</v>
      </c>
      <c r="BR287" s="374"/>
      <c r="BS287" s="468" t="s">
        <v>430</v>
      </c>
      <c r="BT287" s="348" t="s">
        <v>430</v>
      </c>
      <c r="BU287" s="374"/>
      <c r="BV287" s="430" t="s">
        <v>555</v>
      </c>
    </row>
    <row r="288" spans="1:74" s="428" customFormat="1" x14ac:dyDescent="0.25">
      <c r="A288" s="345" t="s">
        <v>8575</v>
      </c>
      <c r="B288" s="373"/>
      <c r="C288" s="719">
        <v>44889</v>
      </c>
      <c r="D288" s="373"/>
      <c r="E288" s="346">
        <v>144.053</v>
      </c>
      <c r="F288" s="373"/>
      <c r="G288" s="347">
        <v>13.068899999999999</v>
      </c>
      <c r="H288" s="374"/>
      <c r="I288" s="843">
        <v>1.01</v>
      </c>
      <c r="J288" s="843">
        <v>6.22</v>
      </c>
      <c r="K288" s="843">
        <v>0.94</v>
      </c>
      <c r="L288" s="843">
        <v>0.97</v>
      </c>
      <c r="M288" s="362"/>
      <c r="N288" s="350">
        <v>10.336600000000001</v>
      </c>
      <c r="O288" s="348">
        <v>8.0115999999999996</v>
      </c>
      <c r="P288" s="348">
        <v>7.6718000000000002</v>
      </c>
      <c r="Q288" s="348">
        <v>5.5576999999999996</v>
      </c>
      <c r="R288" s="348">
        <v>4.6944999999999997</v>
      </c>
      <c r="S288" s="348">
        <v>7.6112000000000002</v>
      </c>
      <c r="T288" s="348">
        <v>5.8102999999999998</v>
      </c>
      <c r="U288" s="354">
        <v>5.8624999999999998</v>
      </c>
      <c r="V288" s="348">
        <v>6.0667</v>
      </c>
      <c r="W288" s="348">
        <v>7.0331999999999999</v>
      </c>
      <c r="X288" s="348">
        <v>7.4108999999999998</v>
      </c>
      <c r="Y288" s="375" t="s">
        <v>430</v>
      </c>
      <c r="Z288" s="348" t="s">
        <v>430</v>
      </c>
      <c r="AA288" s="348">
        <v>6.5936000000000003</v>
      </c>
      <c r="AB288" s="348">
        <v>6.2652000000000001</v>
      </c>
      <c r="AC288" s="348">
        <v>5.8562000000000003</v>
      </c>
      <c r="AD288" s="348">
        <v>6.0010000000000003</v>
      </c>
      <c r="AE288" s="348">
        <v>7.8369</v>
      </c>
      <c r="AF288" s="348">
        <v>7.3029000000000002</v>
      </c>
      <c r="AG288" s="569"/>
      <c r="AH288" s="346">
        <v>32</v>
      </c>
      <c r="AI288" s="346">
        <v>27</v>
      </c>
      <c r="AJ288" s="346">
        <v>46</v>
      </c>
      <c r="AK288" s="346">
        <v>69</v>
      </c>
      <c r="AL288" s="346">
        <v>51</v>
      </c>
      <c r="AM288" s="346">
        <v>21</v>
      </c>
      <c r="AN288" s="346">
        <v>44</v>
      </c>
      <c r="AO288" s="572">
        <v>35</v>
      </c>
      <c r="AP288" s="346">
        <v>29</v>
      </c>
      <c r="AQ288" s="346">
        <v>18</v>
      </c>
      <c r="AR288" s="346">
        <v>29</v>
      </c>
      <c r="AS288" s="346" t="s">
        <v>430</v>
      </c>
      <c r="AT288" s="346" t="s">
        <v>430</v>
      </c>
      <c r="AU288" s="346">
        <v>23</v>
      </c>
      <c r="AV288" s="346">
        <v>108</v>
      </c>
      <c r="AW288" s="346">
        <v>44</v>
      </c>
      <c r="AX288" s="346">
        <v>33</v>
      </c>
      <c r="AY288" s="346">
        <v>74</v>
      </c>
      <c r="AZ288" s="584"/>
      <c r="BA288" s="467">
        <v>95.91</v>
      </c>
      <c r="BB288" s="348" t="s">
        <v>430</v>
      </c>
      <c r="BC288" s="348" t="s">
        <v>430</v>
      </c>
      <c r="BD288" s="348" t="s">
        <v>430</v>
      </c>
      <c r="BE288" s="375" t="s">
        <v>430</v>
      </c>
      <c r="BF288" s="375">
        <v>4.09</v>
      </c>
      <c r="BG288" s="374"/>
      <c r="BH288" s="594">
        <v>4.09</v>
      </c>
      <c r="BI288" s="348" t="s">
        <v>430</v>
      </c>
      <c r="BJ288" s="348" t="s">
        <v>430</v>
      </c>
      <c r="BK288" s="348" t="s">
        <v>430</v>
      </c>
      <c r="BL288" s="348" t="s">
        <v>430</v>
      </c>
      <c r="BM288" s="375">
        <v>95.91</v>
      </c>
      <c r="BN288" s="375" t="s">
        <v>430</v>
      </c>
      <c r="BO288" s="375" t="s">
        <v>430</v>
      </c>
      <c r="BP288" s="375" t="s">
        <v>430</v>
      </c>
      <c r="BQ288" s="375" t="s">
        <v>430</v>
      </c>
      <c r="BR288" s="374"/>
      <c r="BS288" s="468" t="s">
        <v>430</v>
      </c>
      <c r="BT288" s="348" t="s">
        <v>430</v>
      </c>
      <c r="BU288" s="374"/>
      <c r="BV288" s="430" t="s">
        <v>555</v>
      </c>
    </row>
    <row r="289" spans="1:74" s="428" customFormat="1" x14ac:dyDescent="0.25">
      <c r="A289" s="345" t="s">
        <v>8576</v>
      </c>
      <c r="B289" s="373"/>
      <c r="C289" s="719">
        <v>41971</v>
      </c>
      <c r="D289" s="373"/>
      <c r="E289" s="346">
        <v>143.57</v>
      </c>
      <c r="F289" s="373"/>
      <c r="G289" s="347">
        <v>22.445699999999999</v>
      </c>
      <c r="H289" s="374"/>
      <c r="I289" s="348" t="s">
        <v>430</v>
      </c>
      <c r="J289" s="348" t="s">
        <v>430</v>
      </c>
      <c r="K289" s="348" t="s">
        <v>430</v>
      </c>
      <c r="L289" s="348" t="s">
        <v>430</v>
      </c>
      <c r="M289" s="362"/>
      <c r="N289" s="350" t="s">
        <v>430</v>
      </c>
      <c r="O289" s="348">
        <v>-0.81299999999999994</v>
      </c>
      <c r="P289" s="348">
        <v>5.0724</v>
      </c>
      <c r="Q289" s="348">
        <v>7.7141000000000002</v>
      </c>
      <c r="R289" s="348">
        <v>3.9752999999999998</v>
      </c>
      <c r="S289" s="348">
        <v>6.6597999999999997</v>
      </c>
      <c r="T289" s="348">
        <v>5.8653000000000004</v>
      </c>
      <c r="U289" s="354">
        <v>5.9809999999999999</v>
      </c>
      <c r="V289" s="348">
        <v>6.0811999999999999</v>
      </c>
      <c r="W289" s="348">
        <v>8.9191000000000003</v>
      </c>
      <c r="X289" s="348">
        <v>11.8551</v>
      </c>
      <c r="Y289" s="375">
        <v>10.1462</v>
      </c>
      <c r="Z289" s="348">
        <v>7.1592000000000002</v>
      </c>
      <c r="AA289" s="348">
        <v>5.6733000000000002</v>
      </c>
      <c r="AB289" s="348">
        <v>6.9089</v>
      </c>
      <c r="AC289" s="348">
        <v>5.8452999999999999</v>
      </c>
      <c r="AD289" s="348">
        <v>6.0267999999999997</v>
      </c>
      <c r="AE289" s="348">
        <v>7.2039999999999997</v>
      </c>
      <c r="AF289" s="348">
        <v>7.0987999999999998</v>
      </c>
      <c r="AG289" s="569"/>
      <c r="AH289" s="346" t="s">
        <v>430</v>
      </c>
      <c r="AI289" s="346">
        <v>124</v>
      </c>
      <c r="AJ289" s="346">
        <v>89</v>
      </c>
      <c r="AK289" s="346">
        <v>46</v>
      </c>
      <c r="AL289" s="346">
        <v>83</v>
      </c>
      <c r="AM289" s="346">
        <v>65</v>
      </c>
      <c r="AN289" s="346">
        <v>40</v>
      </c>
      <c r="AO289" s="572">
        <v>29</v>
      </c>
      <c r="AP289" s="346">
        <v>28</v>
      </c>
      <c r="AQ289" s="346">
        <v>2</v>
      </c>
      <c r="AR289" s="346">
        <v>1</v>
      </c>
      <c r="AS289" s="346">
        <v>1</v>
      </c>
      <c r="AT289" s="346">
        <v>4</v>
      </c>
      <c r="AU289" s="346">
        <v>39</v>
      </c>
      <c r="AV289" s="346">
        <v>69</v>
      </c>
      <c r="AW289" s="346">
        <v>46</v>
      </c>
      <c r="AX289" s="346">
        <v>32</v>
      </c>
      <c r="AY289" s="346">
        <v>84</v>
      </c>
      <c r="AZ289" s="584"/>
      <c r="BA289" s="467" t="s">
        <v>430</v>
      </c>
      <c r="BB289" s="348">
        <v>97.84</v>
      </c>
      <c r="BC289" s="348" t="s">
        <v>430</v>
      </c>
      <c r="BD289" s="348" t="s">
        <v>430</v>
      </c>
      <c r="BE289" s="375" t="s">
        <v>430</v>
      </c>
      <c r="BF289" s="375">
        <v>2.16</v>
      </c>
      <c r="BG289" s="374"/>
      <c r="BH289" s="594">
        <v>2.16</v>
      </c>
      <c r="BI289" s="348" t="s">
        <v>430</v>
      </c>
      <c r="BJ289" s="348" t="s">
        <v>430</v>
      </c>
      <c r="BK289" s="348" t="s">
        <v>430</v>
      </c>
      <c r="BL289" s="348" t="s">
        <v>430</v>
      </c>
      <c r="BM289" s="375" t="s">
        <v>430</v>
      </c>
      <c r="BN289" s="375" t="s">
        <v>430</v>
      </c>
      <c r="BO289" s="375" t="s">
        <v>430</v>
      </c>
      <c r="BP289" s="375">
        <v>97.84</v>
      </c>
      <c r="BQ289" s="375" t="s">
        <v>430</v>
      </c>
      <c r="BR289" s="374"/>
      <c r="BS289" s="468" t="s">
        <v>430</v>
      </c>
      <c r="BT289" s="348" t="s">
        <v>430</v>
      </c>
      <c r="BU289" s="374"/>
      <c r="BV289" s="430" t="s">
        <v>555</v>
      </c>
    </row>
    <row r="290" spans="1:74" s="428" customFormat="1" x14ac:dyDescent="0.25">
      <c r="A290" s="345" t="s">
        <v>8577</v>
      </c>
      <c r="B290" s="373"/>
      <c r="C290" s="719">
        <v>45162</v>
      </c>
      <c r="D290" s="373"/>
      <c r="E290" s="346">
        <v>145.56899999999999</v>
      </c>
      <c r="F290" s="373"/>
      <c r="G290" s="347">
        <v>1077.2508</v>
      </c>
      <c r="H290" s="374"/>
      <c r="I290" s="348">
        <v>2.7399999999999998E-3</v>
      </c>
      <c r="J290" s="348">
        <v>4.96</v>
      </c>
      <c r="K290" s="843">
        <v>8.2199999999999999E-3</v>
      </c>
      <c r="L290" s="348">
        <v>2.7399999999999998E-3</v>
      </c>
      <c r="M290" s="362"/>
      <c r="N290" s="350">
        <v>4.3985000000000003</v>
      </c>
      <c r="O290" s="348">
        <v>4.3509000000000002</v>
      </c>
      <c r="P290" s="348">
        <v>4.2286000000000001</v>
      </c>
      <c r="Q290" s="348">
        <v>4.4175000000000004</v>
      </c>
      <c r="R290" s="348">
        <v>4.6254999999999997</v>
      </c>
      <c r="S290" s="348">
        <v>4.8487</v>
      </c>
      <c r="T290" s="348">
        <v>4.8994</v>
      </c>
      <c r="U290" s="354">
        <v>4.8320999999999996</v>
      </c>
      <c r="V290" s="348">
        <v>4.8954000000000004</v>
      </c>
      <c r="W290" s="348">
        <v>5.1254</v>
      </c>
      <c r="X290" s="348">
        <v>5.4983000000000004</v>
      </c>
      <c r="Y290" s="375" t="s">
        <v>430</v>
      </c>
      <c r="Z290" s="348" t="s">
        <v>430</v>
      </c>
      <c r="AA290" s="348">
        <v>4.7887000000000004</v>
      </c>
      <c r="AB290" s="348">
        <v>4.8739999999999997</v>
      </c>
      <c r="AC290" s="348">
        <v>4.8278999999999996</v>
      </c>
      <c r="AD290" s="348">
        <v>4.8802000000000003</v>
      </c>
      <c r="AE290" s="348">
        <v>4.2647000000000004</v>
      </c>
      <c r="AF290" s="348">
        <v>5.5179</v>
      </c>
      <c r="AG290" s="569"/>
      <c r="AH290" s="346">
        <v>54</v>
      </c>
      <c r="AI290" s="346">
        <v>72</v>
      </c>
      <c r="AJ290" s="346">
        <v>108</v>
      </c>
      <c r="AK290" s="346">
        <v>93</v>
      </c>
      <c r="AL290" s="346">
        <v>56</v>
      </c>
      <c r="AM290" s="346">
        <v>149</v>
      </c>
      <c r="AN290" s="346">
        <v>101</v>
      </c>
      <c r="AO290" s="572">
        <v>116</v>
      </c>
      <c r="AP290" s="346">
        <v>126</v>
      </c>
      <c r="AQ290" s="346">
        <v>114</v>
      </c>
      <c r="AR290" s="346">
        <v>101</v>
      </c>
      <c r="AS290" s="346" t="s">
        <v>430</v>
      </c>
      <c r="AT290" s="346" t="s">
        <v>430</v>
      </c>
      <c r="AU290" s="346">
        <v>77</v>
      </c>
      <c r="AV290" s="346">
        <v>148</v>
      </c>
      <c r="AW290" s="346">
        <v>115</v>
      </c>
      <c r="AX290" s="346">
        <v>125</v>
      </c>
      <c r="AY290" s="346">
        <v>121</v>
      </c>
      <c r="AZ290" s="584"/>
      <c r="BA290" s="467" t="s">
        <v>430</v>
      </c>
      <c r="BB290" s="348" t="s">
        <v>430</v>
      </c>
      <c r="BC290" s="348" t="s">
        <v>430</v>
      </c>
      <c r="BD290" s="348" t="s">
        <v>430</v>
      </c>
      <c r="BE290" s="375" t="s">
        <v>430</v>
      </c>
      <c r="BF290" s="375">
        <v>100</v>
      </c>
      <c r="BG290" s="374"/>
      <c r="BH290" s="594">
        <v>100</v>
      </c>
      <c r="BI290" s="348" t="s">
        <v>430</v>
      </c>
      <c r="BJ290" s="348" t="s">
        <v>430</v>
      </c>
      <c r="BK290" s="348" t="s">
        <v>430</v>
      </c>
      <c r="BL290" s="348" t="s">
        <v>430</v>
      </c>
      <c r="BM290" s="375" t="s">
        <v>430</v>
      </c>
      <c r="BN290" s="375" t="s">
        <v>430</v>
      </c>
      <c r="BO290" s="375" t="s">
        <v>430</v>
      </c>
      <c r="BP290" s="375" t="s">
        <v>430</v>
      </c>
      <c r="BQ290" s="375" t="s">
        <v>430</v>
      </c>
      <c r="BR290" s="374"/>
      <c r="BS290" s="468" t="s">
        <v>430</v>
      </c>
      <c r="BT290" s="348" t="s">
        <v>430</v>
      </c>
      <c r="BU290" s="374"/>
      <c r="BV290" s="430" t="s">
        <v>555</v>
      </c>
    </row>
    <row r="291" spans="1:74" s="428" customFormat="1" x14ac:dyDescent="0.25">
      <c r="A291" s="345" t="s">
        <v>8578</v>
      </c>
      <c r="B291" s="373"/>
      <c r="C291" s="719">
        <v>45833</v>
      </c>
      <c r="D291" s="373"/>
      <c r="E291" s="346">
        <v>154.256</v>
      </c>
      <c r="F291" s="373"/>
      <c r="G291" s="347">
        <v>10.7643</v>
      </c>
      <c r="H291" s="374"/>
      <c r="I291" s="348">
        <v>0.46</v>
      </c>
      <c r="J291" s="348">
        <v>6.89</v>
      </c>
      <c r="K291" s="348">
        <v>0.43</v>
      </c>
      <c r="L291" s="348">
        <v>0.46</v>
      </c>
      <c r="M291" s="362"/>
      <c r="N291" s="350">
        <v>-5.0854999999999997</v>
      </c>
      <c r="O291" s="348">
        <v>-0.33910000000000001</v>
      </c>
      <c r="P291" s="348">
        <v>5.2854000000000001</v>
      </c>
      <c r="Q291" s="348">
        <v>9.1387</v>
      </c>
      <c r="R291" s="348">
        <v>7.1197999999999997</v>
      </c>
      <c r="S291" s="348">
        <v>8.1164000000000005</v>
      </c>
      <c r="T291" s="348">
        <v>7.0256999999999996</v>
      </c>
      <c r="U291" s="354">
        <v>6.3463000000000003</v>
      </c>
      <c r="V291" s="348">
        <v>6.2793999999999999</v>
      </c>
      <c r="W291" s="348" t="s">
        <v>430</v>
      </c>
      <c r="X291" s="348" t="s">
        <v>430</v>
      </c>
      <c r="Y291" s="375" t="s">
        <v>430</v>
      </c>
      <c r="Z291" s="348" t="s">
        <v>430</v>
      </c>
      <c r="AA291" s="348">
        <v>6.9509999999999996</v>
      </c>
      <c r="AB291" s="348">
        <v>7.4012000000000002</v>
      </c>
      <c r="AC291" s="348">
        <v>6.4024000000000001</v>
      </c>
      <c r="AD291" s="348">
        <v>6.2595000000000001</v>
      </c>
      <c r="AE291" s="348">
        <v>9.9623000000000008</v>
      </c>
      <c r="AF291" s="348">
        <v>6.2706999999999997</v>
      </c>
      <c r="AG291" s="569"/>
      <c r="AH291" s="346">
        <v>95</v>
      </c>
      <c r="AI291" s="346">
        <v>119</v>
      </c>
      <c r="AJ291" s="346">
        <v>79</v>
      </c>
      <c r="AK291" s="346">
        <v>17</v>
      </c>
      <c r="AL291" s="346">
        <v>11</v>
      </c>
      <c r="AM291" s="346">
        <v>8</v>
      </c>
      <c r="AN291" s="346">
        <v>9</v>
      </c>
      <c r="AO291" s="572">
        <v>12</v>
      </c>
      <c r="AP291" s="346">
        <v>15</v>
      </c>
      <c r="AQ291" s="346" t="s">
        <v>430</v>
      </c>
      <c r="AR291" s="346" t="s">
        <v>430</v>
      </c>
      <c r="AS291" s="346" t="s">
        <v>430</v>
      </c>
      <c r="AT291" s="346" t="s">
        <v>430</v>
      </c>
      <c r="AU291" s="346">
        <v>12</v>
      </c>
      <c r="AV291" s="346">
        <v>57</v>
      </c>
      <c r="AW291" s="346">
        <v>11</v>
      </c>
      <c r="AX291" s="346">
        <v>16</v>
      </c>
      <c r="AY291" s="346">
        <v>45</v>
      </c>
      <c r="AZ291" s="584"/>
      <c r="BA291" s="467" t="s">
        <v>430</v>
      </c>
      <c r="BB291" s="348">
        <v>97.17</v>
      </c>
      <c r="BC291" s="348" t="s">
        <v>430</v>
      </c>
      <c r="BD291" s="348" t="s">
        <v>430</v>
      </c>
      <c r="BE291" s="375" t="s">
        <v>430</v>
      </c>
      <c r="BF291" s="375">
        <v>2.83</v>
      </c>
      <c r="BG291" s="374"/>
      <c r="BH291" s="594">
        <v>2.83</v>
      </c>
      <c r="BI291" s="348">
        <v>61.64</v>
      </c>
      <c r="BJ291" s="348">
        <v>17.8</v>
      </c>
      <c r="BK291" s="348">
        <v>17.73</v>
      </c>
      <c r="BL291" s="348" t="s">
        <v>430</v>
      </c>
      <c r="BM291" s="375" t="s">
        <v>430</v>
      </c>
      <c r="BN291" s="375" t="s">
        <v>430</v>
      </c>
      <c r="BO291" s="375" t="s">
        <v>430</v>
      </c>
      <c r="BP291" s="375" t="s">
        <v>430</v>
      </c>
      <c r="BQ291" s="375" t="s">
        <v>430</v>
      </c>
      <c r="BR291" s="374"/>
      <c r="BS291" s="468" t="s">
        <v>430</v>
      </c>
      <c r="BT291" s="348">
        <v>15.935274148406499</v>
      </c>
      <c r="BU291" s="374"/>
      <c r="BV291" s="430" t="s">
        <v>555</v>
      </c>
    </row>
    <row r="292" spans="1:74" s="428" customFormat="1" x14ac:dyDescent="0.25">
      <c r="A292" s="345" t="s">
        <v>8579</v>
      </c>
      <c r="B292" s="373"/>
      <c r="C292" s="719">
        <v>44650</v>
      </c>
      <c r="D292" s="373"/>
      <c r="E292" s="841">
        <v>136.15</v>
      </c>
      <c r="F292" s="373"/>
      <c r="G292" s="347" t="s">
        <v>430</v>
      </c>
      <c r="H292" s="374"/>
      <c r="I292" s="348" t="s">
        <v>430</v>
      </c>
      <c r="J292" s="348" t="s">
        <v>430</v>
      </c>
      <c r="K292" s="348" t="s">
        <v>430</v>
      </c>
      <c r="L292" s="348" t="s">
        <v>430</v>
      </c>
      <c r="M292" s="362"/>
      <c r="N292" s="350" t="s">
        <v>430</v>
      </c>
      <c r="O292" s="348" t="s">
        <v>430</v>
      </c>
      <c r="P292" s="348" t="s">
        <v>430</v>
      </c>
      <c r="Q292" s="348" t="s">
        <v>430</v>
      </c>
      <c r="R292" s="348" t="s">
        <v>430</v>
      </c>
      <c r="S292" s="348" t="s">
        <v>430</v>
      </c>
      <c r="T292" s="348" t="s">
        <v>430</v>
      </c>
      <c r="U292" s="354" t="s">
        <v>430</v>
      </c>
      <c r="V292" s="348" t="s">
        <v>430</v>
      </c>
      <c r="W292" s="348" t="s">
        <v>430</v>
      </c>
      <c r="X292" s="348" t="s">
        <v>430</v>
      </c>
      <c r="Y292" s="375" t="s">
        <v>430</v>
      </c>
      <c r="Z292" s="348" t="s">
        <v>430</v>
      </c>
      <c r="AA292" s="348" t="s">
        <v>430</v>
      </c>
      <c r="AB292" s="348" t="s">
        <v>430</v>
      </c>
      <c r="AC292" s="348" t="s">
        <v>430</v>
      </c>
      <c r="AD292" s="348" t="s">
        <v>430</v>
      </c>
      <c r="AE292" s="348" t="s">
        <v>430</v>
      </c>
      <c r="AF292" s="348" t="s">
        <v>430</v>
      </c>
      <c r="AG292" s="569"/>
      <c r="AH292" s="346" t="s">
        <v>430</v>
      </c>
      <c r="AI292" s="346" t="s">
        <v>430</v>
      </c>
      <c r="AJ292" s="346" t="s">
        <v>430</v>
      </c>
      <c r="AK292" s="346" t="s">
        <v>430</v>
      </c>
      <c r="AL292" s="346" t="s">
        <v>430</v>
      </c>
      <c r="AM292" s="346" t="s">
        <v>430</v>
      </c>
      <c r="AN292" s="346" t="s">
        <v>430</v>
      </c>
      <c r="AO292" s="572" t="s">
        <v>430</v>
      </c>
      <c r="AP292" s="346" t="s">
        <v>430</v>
      </c>
      <c r="AQ292" s="346" t="s">
        <v>430</v>
      </c>
      <c r="AR292" s="346" t="s">
        <v>430</v>
      </c>
      <c r="AS292" s="346" t="s">
        <v>430</v>
      </c>
      <c r="AT292" s="346" t="s">
        <v>430</v>
      </c>
      <c r="AU292" s="346" t="s">
        <v>430</v>
      </c>
      <c r="AV292" s="346" t="s">
        <v>430</v>
      </c>
      <c r="AW292" s="346" t="s">
        <v>430</v>
      </c>
      <c r="AX292" s="346" t="s">
        <v>430</v>
      </c>
      <c r="AY292" s="346" t="s">
        <v>430</v>
      </c>
      <c r="AZ292" s="584"/>
      <c r="BA292" s="467" t="s">
        <v>430</v>
      </c>
      <c r="BB292" s="348" t="s">
        <v>430</v>
      </c>
      <c r="BC292" s="348" t="s">
        <v>430</v>
      </c>
      <c r="BD292" s="348" t="s">
        <v>430</v>
      </c>
      <c r="BE292" s="375" t="s">
        <v>430</v>
      </c>
      <c r="BF292" s="375" t="s">
        <v>430</v>
      </c>
      <c r="BG292" s="374"/>
      <c r="BH292" s="594" t="s">
        <v>430</v>
      </c>
      <c r="BI292" s="348" t="s">
        <v>430</v>
      </c>
      <c r="BJ292" s="348" t="s">
        <v>430</v>
      </c>
      <c r="BK292" s="348" t="s">
        <v>430</v>
      </c>
      <c r="BL292" s="348" t="s">
        <v>430</v>
      </c>
      <c r="BM292" s="375" t="s">
        <v>430</v>
      </c>
      <c r="BN292" s="375" t="s">
        <v>430</v>
      </c>
      <c r="BO292" s="375" t="s">
        <v>430</v>
      </c>
      <c r="BP292" s="375" t="s">
        <v>430</v>
      </c>
      <c r="BQ292" s="375" t="s">
        <v>430</v>
      </c>
      <c r="BR292" s="374"/>
      <c r="BS292" s="468" t="s">
        <v>430</v>
      </c>
      <c r="BT292" s="348" t="s">
        <v>430</v>
      </c>
      <c r="BU292" s="374"/>
      <c r="BV292" s="430" t="s">
        <v>555</v>
      </c>
    </row>
    <row r="293" spans="1:74" s="428" customFormat="1" x14ac:dyDescent="0.25">
      <c r="A293" s="345" t="s">
        <v>8580</v>
      </c>
      <c r="B293" s="373"/>
      <c r="C293" s="719">
        <v>45230</v>
      </c>
      <c r="D293" s="373"/>
      <c r="E293" s="346">
        <v>132.816</v>
      </c>
      <c r="F293" s="373"/>
      <c r="G293" s="347">
        <v>12.8889</v>
      </c>
      <c r="H293" s="374"/>
      <c r="I293" s="843">
        <v>5.53</v>
      </c>
      <c r="J293" s="843">
        <v>4.5</v>
      </c>
      <c r="K293" s="843">
        <v>4.8099999999999996</v>
      </c>
      <c r="L293" s="348" t="s">
        <v>430</v>
      </c>
      <c r="M293" s="362"/>
      <c r="N293" s="350">
        <v>13.0314</v>
      </c>
      <c r="O293" s="348">
        <v>20.959399999999999</v>
      </c>
      <c r="P293" s="348">
        <v>-2.2241</v>
      </c>
      <c r="Q293" s="348">
        <v>-31.651900000000001</v>
      </c>
      <c r="R293" s="348">
        <v>-9.5622000000000007</v>
      </c>
      <c r="S293" s="348">
        <v>-2.5324</v>
      </c>
      <c r="T293" s="348">
        <v>2.1861999999999999</v>
      </c>
      <c r="U293" s="354">
        <v>6.6736000000000004</v>
      </c>
      <c r="V293" s="348">
        <v>7.3136000000000001</v>
      </c>
      <c r="W293" s="348">
        <v>7.8754</v>
      </c>
      <c r="X293" s="348" t="s">
        <v>430</v>
      </c>
      <c r="Y293" s="375" t="s">
        <v>430</v>
      </c>
      <c r="Z293" s="348" t="s">
        <v>430</v>
      </c>
      <c r="AA293" s="348">
        <v>-3.7574999999999998</v>
      </c>
      <c r="AB293" s="348">
        <v>0.53620000000000001</v>
      </c>
      <c r="AC293" s="348">
        <v>6.0355999999999996</v>
      </c>
      <c r="AD293" s="348">
        <v>7.2213000000000003</v>
      </c>
      <c r="AE293" s="348">
        <v>-28.153600000000001</v>
      </c>
      <c r="AF293" s="348">
        <v>9.2781000000000002</v>
      </c>
      <c r="AG293" s="569"/>
      <c r="AH293" s="346">
        <v>22</v>
      </c>
      <c r="AI293" s="346">
        <v>6</v>
      </c>
      <c r="AJ293" s="346">
        <v>164</v>
      </c>
      <c r="AK293" s="346">
        <v>168</v>
      </c>
      <c r="AL293" s="346">
        <v>163</v>
      </c>
      <c r="AM293" s="346">
        <v>167</v>
      </c>
      <c r="AN293" s="346">
        <v>156</v>
      </c>
      <c r="AO293" s="572">
        <v>7</v>
      </c>
      <c r="AP293" s="346">
        <v>2</v>
      </c>
      <c r="AQ293" s="346">
        <v>3</v>
      </c>
      <c r="AR293" s="346" t="s">
        <v>430</v>
      </c>
      <c r="AS293" s="346" t="s">
        <v>430</v>
      </c>
      <c r="AT293" s="346" t="s">
        <v>430</v>
      </c>
      <c r="AU293" s="346">
        <v>167</v>
      </c>
      <c r="AV293" s="346">
        <v>162</v>
      </c>
      <c r="AW293" s="346">
        <v>28</v>
      </c>
      <c r="AX293" s="346">
        <v>2</v>
      </c>
      <c r="AY293" s="346">
        <v>169</v>
      </c>
      <c r="AZ293" s="584"/>
      <c r="BA293" s="467" t="s">
        <v>430</v>
      </c>
      <c r="BB293" s="348">
        <v>98.74</v>
      </c>
      <c r="BC293" s="348" t="s">
        <v>430</v>
      </c>
      <c r="BD293" s="348" t="s">
        <v>430</v>
      </c>
      <c r="BE293" s="375" t="s">
        <v>430</v>
      </c>
      <c r="BF293" s="375">
        <v>1.26</v>
      </c>
      <c r="BG293" s="374"/>
      <c r="BH293" s="594">
        <v>1.26</v>
      </c>
      <c r="BI293" s="348" t="s">
        <v>430</v>
      </c>
      <c r="BJ293" s="348" t="s">
        <v>430</v>
      </c>
      <c r="BK293" s="348" t="s">
        <v>430</v>
      </c>
      <c r="BL293" s="348" t="s">
        <v>430</v>
      </c>
      <c r="BM293" s="375" t="s">
        <v>430</v>
      </c>
      <c r="BN293" s="375" t="s">
        <v>430</v>
      </c>
      <c r="BO293" s="375" t="s">
        <v>430</v>
      </c>
      <c r="BP293" s="375">
        <v>98.74</v>
      </c>
      <c r="BQ293" s="375" t="s">
        <v>430</v>
      </c>
      <c r="BR293" s="374"/>
      <c r="BS293" s="468" t="s">
        <v>430</v>
      </c>
      <c r="BT293" s="348" t="s">
        <v>430</v>
      </c>
      <c r="BU293" s="374"/>
      <c r="BV293" s="430" t="s">
        <v>526</v>
      </c>
    </row>
    <row r="294" spans="1:74" s="428" customFormat="1" x14ac:dyDescent="0.25">
      <c r="A294" s="345" t="s">
        <v>8581</v>
      </c>
      <c r="B294" s="373"/>
      <c r="C294" s="719">
        <v>44939</v>
      </c>
      <c r="D294" s="373"/>
      <c r="E294" s="346">
        <v>132.41</v>
      </c>
      <c r="F294" s="373"/>
      <c r="G294" s="347">
        <v>12.970700000000001</v>
      </c>
      <c r="H294" s="374"/>
      <c r="I294" s="348">
        <v>2.94</v>
      </c>
      <c r="J294" s="348">
        <v>6.48</v>
      </c>
      <c r="K294" s="843">
        <v>2.62</v>
      </c>
      <c r="L294" s="348">
        <v>2.66</v>
      </c>
      <c r="M294" s="362"/>
      <c r="N294" s="350">
        <v>-14.3459</v>
      </c>
      <c r="O294" s="348">
        <v>-0.56279999999999997</v>
      </c>
      <c r="P294" s="348">
        <v>4.02E-2</v>
      </c>
      <c r="Q294" s="348">
        <v>1.5889</v>
      </c>
      <c r="R294" s="348">
        <v>0.4541</v>
      </c>
      <c r="S294" s="348">
        <v>5.4386000000000001</v>
      </c>
      <c r="T294" s="348">
        <v>4.5350000000000001</v>
      </c>
      <c r="U294" s="354">
        <v>4.4863999999999997</v>
      </c>
      <c r="V294" s="348">
        <v>5.2774000000000001</v>
      </c>
      <c r="W294" s="348">
        <v>6.8022999999999998</v>
      </c>
      <c r="X294" s="348">
        <v>7.4016999999999999</v>
      </c>
      <c r="Y294" s="375" t="s">
        <v>430</v>
      </c>
      <c r="Z294" s="348" t="s">
        <v>430</v>
      </c>
      <c r="AA294" s="348">
        <v>3.3203</v>
      </c>
      <c r="AB294" s="348">
        <v>6.8297999999999996</v>
      </c>
      <c r="AC294" s="348">
        <v>4.7126999999999999</v>
      </c>
      <c r="AD294" s="348">
        <v>4.8612000000000002</v>
      </c>
      <c r="AE294" s="348">
        <v>6.2013999999999996</v>
      </c>
      <c r="AF294" s="348">
        <v>7.3647999999999998</v>
      </c>
      <c r="AG294" s="569"/>
      <c r="AH294" s="346">
        <v>113</v>
      </c>
      <c r="AI294" s="346">
        <v>123</v>
      </c>
      <c r="AJ294" s="346">
        <v>155</v>
      </c>
      <c r="AK294" s="346">
        <v>132</v>
      </c>
      <c r="AL294" s="346">
        <v>119</v>
      </c>
      <c r="AM294" s="346">
        <v>127</v>
      </c>
      <c r="AN294" s="346">
        <v>133</v>
      </c>
      <c r="AO294" s="572">
        <v>137</v>
      </c>
      <c r="AP294" s="346">
        <v>106</v>
      </c>
      <c r="AQ294" s="346">
        <v>55</v>
      </c>
      <c r="AR294" s="346">
        <v>31</v>
      </c>
      <c r="AS294" s="346" t="s">
        <v>430</v>
      </c>
      <c r="AT294" s="346" t="s">
        <v>430</v>
      </c>
      <c r="AU294" s="346">
        <v>126</v>
      </c>
      <c r="AV294" s="346">
        <v>76</v>
      </c>
      <c r="AW294" s="346">
        <v>120</v>
      </c>
      <c r="AX294" s="346">
        <v>126</v>
      </c>
      <c r="AY294" s="346">
        <v>94</v>
      </c>
      <c r="AZ294" s="584"/>
      <c r="BA294" s="467">
        <v>97.76</v>
      </c>
      <c r="BB294" s="348" t="s">
        <v>430</v>
      </c>
      <c r="BC294" s="348" t="s">
        <v>430</v>
      </c>
      <c r="BD294" s="348" t="s">
        <v>430</v>
      </c>
      <c r="BE294" s="375" t="s">
        <v>430</v>
      </c>
      <c r="BF294" s="375">
        <v>2.2400000000000002</v>
      </c>
      <c r="BG294" s="374"/>
      <c r="BH294" s="594">
        <v>2.2400000000000002</v>
      </c>
      <c r="BI294" s="348" t="s">
        <v>430</v>
      </c>
      <c r="BJ294" s="348" t="s">
        <v>430</v>
      </c>
      <c r="BK294" s="348" t="s">
        <v>430</v>
      </c>
      <c r="BL294" s="348" t="s">
        <v>430</v>
      </c>
      <c r="BM294" s="375">
        <v>97.76</v>
      </c>
      <c r="BN294" s="375" t="s">
        <v>430</v>
      </c>
      <c r="BO294" s="375" t="s">
        <v>430</v>
      </c>
      <c r="BP294" s="375" t="s">
        <v>430</v>
      </c>
      <c r="BQ294" s="375" t="s">
        <v>430</v>
      </c>
      <c r="BR294" s="374"/>
      <c r="BS294" s="468" t="s">
        <v>430</v>
      </c>
      <c r="BT294" s="348" t="s">
        <v>430</v>
      </c>
      <c r="BU294" s="374"/>
      <c r="BV294" s="430" t="s">
        <v>555</v>
      </c>
    </row>
    <row r="295" spans="1:74" s="428" customFormat="1" ht="11" x14ac:dyDescent="0.3">
      <c r="A295" s="845" t="s">
        <v>8582</v>
      </c>
      <c r="B295" s="846"/>
      <c r="C295" s="847">
        <v>45705</v>
      </c>
      <c r="D295" s="846"/>
      <c r="E295" s="848">
        <v>124.23</v>
      </c>
      <c r="F295" s="846"/>
      <c r="G295" s="849">
        <v>11.170299999999999</v>
      </c>
      <c r="H295" s="851"/>
      <c r="I295" s="850">
        <v>0.21</v>
      </c>
      <c r="J295" s="850">
        <v>6.73</v>
      </c>
      <c r="K295" s="850">
        <v>0.25</v>
      </c>
      <c r="L295" s="850">
        <v>0.21</v>
      </c>
      <c r="M295" s="855"/>
      <c r="N295" s="852">
        <v>3.2679</v>
      </c>
      <c r="O295" s="850">
        <v>3.0505</v>
      </c>
      <c r="P295" s="850">
        <v>4.6254</v>
      </c>
      <c r="Q295" s="850">
        <v>8.4764999999999997</v>
      </c>
      <c r="R295" s="850">
        <v>7.2115</v>
      </c>
      <c r="S295" s="850">
        <v>7.5461999999999998</v>
      </c>
      <c r="T295" s="850">
        <v>7.2965999999999998</v>
      </c>
      <c r="U295" s="860">
        <v>6.5631000000000004</v>
      </c>
      <c r="V295" s="850">
        <v>6.4851999999999999</v>
      </c>
      <c r="W295" s="850" t="s">
        <v>430</v>
      </c>
      <c r="X295" s="850" t="s">
        <v>430</v>
      </c>
      <c r="Y295" s="856" t="s">
        <v>430</v>
      </c>
      <c r="Z295" s="850" t="s">
        <v>430</v>
      </c>
      <c r="AA295" s="850">
        <v>7.1101000000000001</v>
      </c>
      <c r="AB295" s="850">
        <v>7.5727000000000002</v>
      </c>
      <c r="AC295" s="850">
        <v>6.6260000000000003</v>
      </c>
      <c r="AD295" s="850">
        <v>6.4812000000000003</v>
      </c>
      <c r="AE295" s="850">
        <v>8.7125000000000004</v>
      </c>
      <c r="AF295" s="850">
        <v>7.3441000000000001</v>
      </c>
      <c r="AG295" s="948"/>
      <c r="AH295" s="848">
        <v>67</v>
      </c>
      <c r="AI295" s="848">
        <v>90</v>
      </c>
      <c r="AJ295" s="848">
        <v>98</v>
      </c>
      <c r="AK295" s="848">
        <v>28</v>
      </c>
      <c r="AL295" s="848">
        <v>7</v>
      </c>
      <c r="AM295" s="848">
        <v>25</v>
      </c>
      <c r="AN295" s="848">
        <v>7</v>
      </c>
      <c r="AO295" s="949">
        <v>9</v>
      </c>
      <c r="AP295" s="848">
        <v>10</v>
      </c>
      <c r="AQ295" s="848" t="s">
        <v>430</v>
      </c>
      <c r="AR295" s="848" t="s">
        <v>430</v>
      </c>
      <c r="AS295" s="848" t="s">
        <v>430</v>
      </c>
      <c r="AT295" s="848" t="s">
        <v>430</v>
      </c>
      <c r="AU295" s="848">
        <v>5</v>
      </c>
      <c r="AV295" s="848">
        <v>44</v>
      </c>
      <c r="AW295" s="848">
        <v>8</v>
      </c>
      <c r="AX295" s="848">
        <v>11</v>
      </c>
      <c r="AY295" s="848">
        <v>59</v>
      </c>
      <c r="AZ295" s="950"/>
      <c r="BA295" s="857" t="s">
        <v>430</v>
      </c>
      <c r="BB295" s="850">
        <v>93.16</v>
      </c>
      <c r="BC295" s="850" t="s">
        <v>430</v>
      </c>
      <c r="BD295" s="850" t="s">
        <v>430</v>
      </c>
      <c r="BE295" s="856" t="s">
        <v>430</v>
      </c>
      <c r="BF295" s="856">
        <v>6.84</v>
      </c>
      <c r="BG295" s="851"/>
      <c r="BH295" s="951">
        <v>6.84</v>
      </c>
      <c r="BI295" s="850" t="s">
        <v>430</v>
      </c>
      <c r="BJ295" s="850" t="s">
        <v>430</v>
      </c>
      <c r="BK295" s="850">
        <v>93.16</v>
      </c>
      <c r="BL295" s="850" t="s">
        <v>430</v>
      </c>
      <c r="BM295" s="856" t="s">
        <v>430</v>
      </c>
      <c r="BN295" s="856" t="s">
        <v>430</v>
      </c>
      <c r="BO295" s="856" t="s">
        <v>430</v>
      </c>
      <c r="BP295" s="856" t="s">
        <v>430</v>
      </c>
      <c r="BQ295" s="856" t="s">
        <v>430</v>
      </c>
      <c r="BR295" s="851"/>
      <c r="BS295" s="858">
        <v>16.687507121668801</v>
      </c>
      <c r="BT295" s="850">
        <v>23.919830012392001</v>
      </c>
      <c r="BU295" s="851"/>
      <c r="BV295" s="908" t="s">
        <v>555</v>
      </c>
    </row>
    <row r="296" spans="1:74" s="428" customFormat="1" x14ac:dyDescent="0.25">
      <c r="A296" s="345" t="s">
        <v>8583</v>
      </c>
      <c r="B296" s="373"/>
      <c r="C296" s="719">
        <v>44875</v>
      </c>
      <c r="D296" s="373"/>
      <c r="E296" s="346">
        <v>125.276</v>
      </c>
      <c r="F296" s="373"/>
      <c r="G296" s="347">
        <v>13.1791</v>
      </c>
      <c r="H296" s="374"/>
      <c r="I296" s="348">
        <v>1.5596000000000001</v>
      </c>
      <c r="J296" s="348">
        <v>6.5099</v>
      </c>
      <c r="K296" s="843">
        <v>1.48</v>
      </c>
      <c r="L296" s="348">
        <v>1.4702</v>
      </c>
      <c r="M296" s="362"/>
      <c r="N296" s="350">
        <v>12.19</v>
      </c>
      <c r="O296" s="348">
        <v>5.4492000000000003</v>
      </c>
      <c r="P296" s="348">
        <v>6.4173999999999998</v>
      </c>
      <c r="Q296" s="348">
        <v>4.5182000000000002</v>
      </c>
      <c r="R296" s="348">
        <v>3.0005000000000002</v>
      </c>
      <c r="S296" s="348">
        <v>6.2160000000000002</v>
      </c>
      <c r="T296" s="348">
        <v>4.3909000000000002</v>
      </c>
      <c r="U296" s="354">
        <v>4.7287999999999997</v>
      </c>
      <c r="V296" s="348">
        <v>5.5602999999999998</v>
      </c>
      <c r="W296" s="348">
        <v>6.8097000000000003</v>
      </c>
      <c r="X296" s="348">
        <v>7.3226000000000004</v>
      </c>
      <c r="Y296" s="375" t="s">
        <v>430</v>
      </c>
      <c r="Z296" s="348" t="s">
        <v>430</v>
      </c>
      <c r="AA296" s="348">
        <v>4.6661000000000001</v>
      </c>
      <c r="AB296" s="348">
        <v>6.2005999999999997</v>
      </c>
      <c r="AC296" s="348">
        <v>4.6276000000000002</v>
      </c>
      <c r="AD296" s="348">
        <v>5.3830999999999998</v>
      </c>
      <c r="AE296" s="348">
        <v>7.4931000000000001</v>
      </c>
      <c r="AF296" s="348">
        <v>7.4622000000000002</v>
      </c>
      <c r="AG296" s="569"/>
      <c r="AH296" s="346">
        <v>25</v>
      </c>
      <c r="AI296" s="346">
        <v>54</v>
      </c>
      <c r="AJ296" s="346">
        <v>57</v>
      </c>
      <c r="AK296" s="346">
        <v>90</v>
      </c>
      <c r="AL296" s="346">
        <v>98</v>
      </c>
      <c r="AM296" s="346">
        <v>88</v>
      </c>
      <c r="AN296" s="346">
        <v>140</v>
      </c>
      <c r="AO296" s="572">
        <v>123</v>
      </c>
      <c r="AP296" s="346">
        <v>80</v>
      </c>
      <c r="AQ296" s="346">
        <v>51</v>
      </c>
      <c r="AR296" s="346">
        <v>48</v>
      </c>
      <c r="AS296" s="346" t="s">
        <v>430</v>
      </c>
      <c r="AT296" s="346" t="s">
        <v>430</v>
      </c>
      <c r="AU296" s="346">
        <v>84</v>
      </c>
      <c r="AV296" s="346">
        <v>112</v>
      </c>
      <c r="AW296" s="346">
        <v>130</v>
      </c>
      <c r="AX296" s="346">
        <v>86</v>
      </c>
      <c r="AY296" s="346">
        <v>81</v>
      </c>
      <c r="AZ296" s="584"/>
      <c r="BA296" s="467">
        <v>97.19</v>
      </c>
      <c r="BB296" s="348" t="s">
        <v>430</v>
      </c>
      <c r="BC296" s="348" t="s">
        <v>430</v>
      </c>
      <c r="BD296" s="348" t="s">
        <v>430</v>
      </c>
      <c r="BE296" s="375" t="s">
        <v>430</v>
      </c>
      <c r="BF296" s="375">
        <v>2.81</v>
      </c>
      <c r="BG296" s="374"/>
      <c r="BH296" s="594">
        <v>2.81</v>
      </c>
      <c r="BI296" s="348" t="s">
        <v>430</v>
      </c>
      <c r="BJ296" s="348" t="s">
        <v>430</v>
      </c>
      <c r="BK296" s="348" t="s">
        <v>430</v>
      </c>
      <c r="BL296" s="348" t="s">
        <v>430</v>
      </c>
      <c r="BM296" s="375">
        <v>97.19</v>
      </c>
      <c r="BN296" s="375" t="s">
        <v>430</v>
      </c>
      <c r="BO296" s="375" t="s">
        <v>430</v>
      </c>
      <c r="BP296" s="375" t="s">
        <v>430</v>
      </c>
      <c r="BQ296" s="375" t="s">
        <v>430</v>
      </c>
      <c r="BR296" s="374"/>
      <c r="BS296" s="468" t="s">
        <v>430</v>
      </c>
      <c r="BT296" s="348" t="s">
        <v>430</v>
      </c>
      <c r="BU296" s="374"/>
      <c r="BV296" s="430" t="s">
        <v>4782</v>
      </c>
    </row>
    <row r="297" spans="1:74" s="428" customFormat="1" x14ac:dyDescent="0.25">
      <c r="A297" s="345" t="s">
        <v>8584</v>
      </c>
      <c r="B297" s="373"/>
      <c r="C297" s="719">
        <v>44489</v>
      </c>
      <c r="D297" s="373"/>
      <c r="E297" s="841">
        <v>128.69</v>
      </c>
      <c r="F297" s="373"/>
      <c r="G297" s="347" t="s">
        <v>430</v>
      </c>
      <c r="H297" s="374"/>
      <c r="I297" s="348" t="s">
        <v>430</v>
      </c>
      <c r="J297" s="348" t="s">
        <v>430</v>
      </c>
      <c r="K297" s="348" t="s">
        <v>430</v>
      </c>
      <c r="L297" s="348" t="s">
        <v>430</v>
      </c>
      <c r="M297" s="362"/>
      <c r="N297" s="350" t="s">
        <v>430</v>
      </c>
      <c r="O297" s="348" t="s">
        <v>430</v>
      </c>
      <c r="P297" s="348" t="s">
        <v>430</v>
      </c>
      <c r="Q297" s="348" t="s">
        <v>430</v>
      </c>
      <c r="R297" s="348" t="s">
        <v>430</v>
      </c>
      <c r="S297" s="348" t="s">
        <v>430</v>
      </c>
      <c r="T297" s="348" t="s">
        <v>430</v>
      </c>
      <c r="U297" s="354" t="s">
        <v>430</v>
      </c>
      <c r="V297" s="348" t="s">
        <v>430</v>
      </c>
      <c r="W297" s="348" t="s">
        <v>430</v>
      </c>
      <c r="X297" s="348" t="s">
        <v>430</v>
      </c>
      <c r="Y297" s="375" t="s">
        <v>430</v>
      </c>
      <c r="Z297" s="348" t="s">
        <v>430</v>
      </c>
      <c r="AA297" s="348" t="s">
        <v>430</v>
      </c>
      <c r="AB297" s="348" t="s">
        <v>430</v>
      </c>
      <c r="AC297" s="348" t="s">
        <v>430</v>
      </c>
      <c r="AD297" s="348" t="s">
        <v>430</v>
      </c>
      <c r="AE297" s="348" t="s">
        <v>430</v>
      </c>
      <c r="AF297" s="348" t="s">
        <v>430</v>
      </c>
      <c r="AG297" s="569"/>
      <c r="AH297" s="346" t="s">
        <v>430</v>
      </c>
      <c r="AI297" s="346" t="s">
        <v>430</v>
      </c>
      <c r="AJ297" s="346" t="s">
        <v>430</v>
      </c>
      <c r="AK297" s="346" t="s">
        <v>430</v>
      </c>
      <c r="AL297" s="346" t="s">
        <v>430</v>
      </c>
      <c r="AM297" s="346" t="s">
        <v>430</v>
      </c>
      <c r="AN297" s="346" t="s">
        <v>430</v>
      </c>
      <c r="AO297" s="572" t="s">
        <v>430</v>
      </c>
      <c r="AP297" s="346" t="s">
        <v>430</v>
      </c>
      <c r="AQ297" s="346" t="s">
        <v>430</v>
      </c>
      <c r="AR297" s="346" t="s">
        <v>430</v>
      </c>
      <c r="AS297" s="346" t="s">
        <v>430</v>
      </c>
      <c r="AT297" s="346" t="s">
        <v>430</v>
      </c>
      <c r="AU297" s="346" t="s">
        <v>430</v>
      </c>
      <c r="AV297" s="346" t="s">
        <v>430</v>
      </c>
      <c r="AW297" s="346" t="s">
        <v>430</v>
      </c>
      <c r="AX297" s="346" t="s">
        <v>430</v>
      </c>
      <c r="AY297" s="346" t="s">
        <v>430</v>
      </c>
      <c r="AZ297" s="584"/>
      <c r="BA297" s="467" t="s">
        <v>430</v>
      </c>
      <c r="BB297" s="348" t="s">
        <v>430</v>
      </c>
      <c r="BC297" s="348" t="s">
        <v>430</v>
      </c>
      <c r="BD297" s="348" t="s">
        <v>430</v>
      </c>
      <c r="BE297" s="375" t="s">
        <v>430</v>
      </c>
      <c r="BF297" s="375" t="s">
        <v>430</v>
      </c>
      <c r="BG297" s="374"/>
      <c r="BH297" s="594" t="s">
        <v>430</v>
      </c>
      <c r="BI297" s="348" t="s">
        <v>430</v>
      </c>
      <c r="BJ297" s="348" t="s">
        <v>430</v>
      </c>
      <c r="BK297" s="348" t="s">
        <v>430</v>
      </c>
      <c r="BL297" s="348" t="s">
        <v>430</v>
      </c>
      <c r="BM297" s="375" t="s">
        <v>430</v>
      </c>
      <c r="BN297" s="375" t="s">
        <v>430</v>
      </c>
      <c r="BO297" s="375" t="s">
        <v>430</v>
      </c>
      <c r="BP297" s="375" t="s">
        <v>430</v>
      </c>
      <c r="BQ297" s="375" t="s">
        <v>430</v>
      </c>
      <c r="BR297" s="374"/>
      <c r="BS297" s="468" t="s">
        <v>430</v>
      </c>
      <c r="BT297" s="348" t="s">
        <v>430</v>
      </c>
      <c r="BU297" s="374"/>
      <c r="BV297" s="430" t="s">
        <v>555</v>
      </c>
    </row>
    <row r="298" spans="1:74" s="428" customFormat="1" x14ac:dyDescent="0.25">
      <c r="A298" s="345" t="s">
        <v>8585</v>
      </c>
      <c r="B298" s="373"/>
      <c r="C298" s="719">
        <v>44991</v>
      </c>
      <c r="D298" s="373"/>
      <c r="E298" s="346">
        <v>127.724</v>
      </c>
      <c r="F298" s="373"/>
      <c r="G298" s="347">
        <v>12.926299999999999</v>
      </c>
      <c r="H298" s="374"/>
      <c r="I298" s="843">
        <v>2.0099999999999998</v>
      </c>
      <c r="J298" s="843">
        <v>6.16</v>
      </c>
      <c r="K298" s="843">
        <v>1.81</v>
      </c>
      <c r="L298" s="843">
        <v>1.86</v>
      </c>
      <c r="M298" s="362"/>
      <c r="N298" s="350">
        <v>-18.0627</v>
      </c>
      <c r="O298" s="348">
        <v>-3.6697000000000002</v>
      </c>
      <c r="P298" s="348">
        <v>3.1482999999999999</v>
      </c>
      <c r="Q298" s="348">
        <v>3.4737</v>
      </c>
      <c r="R298" s="348">
        <v>2.8395999999999999</v>
      </c>
      <c r="S298" s="348">
        <v>6.5170000000000003</v>
      </c>
      <c r="T298" s="348">
        <v>4.2398999999999996</v>
      </c>
      <c r="U298" s="354">
        <v>4.5374999999999996</v>
      </c>
      <c r="V298" s="348">
        <v>5.3625999999999996</v>
      </c>
      <c r="W298" s="348">
        <v>6.8761999999999999</v>
      </c>
      <c r="X298" s="348">
        <v>7.3558000000000003</v>
      </c>
      <c r="Y298" s="375" t="s">
        <v>430</v>
      </c>
      <c r="Z298" s="348" t="s">
        <v>430</v>
      </c>
      <c r="AA298" s="348">
        <v>4.1276999999999999</v>
      </c>
      <c r="AB298" s="348">
        <v>6.5454999999999997</v>
      </c>
      <c r="AC298" s="348">
        <v>4.5499000000000001</v>
      </c>
      <c r="AD298" s="348">
        <v>5.1120000000000001</v>
      </c>
      <c r="AE298" s="348">
        <v>7.4414999999999996</v>
      </c>
      <c r="AF298" s="348">
        <v>7.5693999999999999</v>
      </c>
      <c r="AG298" s="569"/>
      <c r="AH298" s="346">
        <v>121</v>
      </c>
      <c r="AI298" s="346">
        <v>142</v>
      </c>
      <c r="AJ298" s="346">
        <v>136</v>
      </c>
      <c r="AK298" s="346">
        <v>117</v>
      </c>
      <c r="AL298" s="346">
        <v>102</v>
      </c>
      <c r="AM298" s="346">
        <v>73</v>
      </c>
      <c r="AN298" s="346">
        <v>141</v>
      </c>
      <c r="AO298" s="572">
        <v>135</v>
      </c>
      <c r="AP298" s="346">
        <v>98</v>
      </c>
      <c r="AQ298" s="346">
        <v>42</v>
      </c>
      <c r="AR298" s="346">
        <v>42</v>
      </c>
      <c r="AS298" s="346" t="s">
        <v>430</v>
      </c>
      <c r="AT298" s="346" t="s">
        <v>430</v>
      </c>
      <c r="AU298" s="346">
        <v>113</v>
      </c>
      <c r="AV298" s="346">
        <v>92</v>
      </c>
      <c r="AW298" s="346">
        <v>135</v>
      </c>
      <c r="AX298" s="346">
        <v>103</v>
      </c>
      <c r="AY298" s="346">
        <v>82</v>
      </c>
      <c r="AZ298" s="584"/>
      <c r="BA298" s="467">
        <v>95.38</v>
      </c>
      <c r="BB298" s="348" t="s">
        <v>430</v>
      </c>
      <c r="BC298" s="348" t="s">
        <v>430</v>
      </c>
      <c r="BD298" s="348" t="s">
        <v>430</v>
      </c>
      <c r="BE298" s="375" t="s">
        <v>430</v>
      </c>
      <c r="BF298" s="375">
        <v>4.62</v>
      </c>
      <c r="BG298" s="374"/>
      <c r="BH298" s="594">
        <v>4.6100000000000003</v>
      </c>
      <c r="BI298" s="348" t="s">
        <v>430</v>
      </c>
      <c r="BJ298" s="348" t="s">
        <v>430</v>
      </c>
      <c r="BK298" s="348" t="s">
        <v>430</v>
      </c>
      <c r="BL298" s="348" t="s">
        <v>430</v>
      </c>
      <c r="BM298" s="375">
        <v>95.38</v>
      </c>
      <c r="BN298" s="375" t="s">
        <v>430</v>
      </c>
      <c r="BO298" s="375" t="s">
        <v>430</v>
      </c>
      <c r="BP298" s="375" t="s">
        <v>430</v>
      </c>
      <c r="BQ298" s="375" t="s">
        <v>430</v>
      </c>
      <c r="BR298" s="374"/>
      <c r="BS298" s="468" t="s">
        <v>430</v>
      </c>
      <c r="BT298" s="348" t="s">
        <v>430</v>
      </c>
      <c r="BU298" s="374"/>
      <c r="BV298" s="430" t="s">
        <v>555</v>
      </c>
    </row>
    <row r="299" spans="1:74" s="428" customFormat="1" x14ac:dyDescent="0.25">
      <c r="A299" s="345" t="s">
        <v>8586</v>
      </c>
      <c r="B299" s="373"/>
      <c r="C299" s="719">
        <v>45590</v>
      </c>
      <c r="D299" s="373"/>
      <c r="E299" s="346">
        <v>133.32499999999999</v>
      </c>
      <c r="F299" s="373"/>
      <c r="G299" s="347">
        <v>11.4374</v>
      </c>
      <c r="H299" s="374"/>
      <c r="I299" s="843">
        <v>0.26</v>
      </c>
      <c r="J299" s="843">
        <v>7.02</v>
      </c>
      <c r="K299" s="843">
        <v>0.24</v>
      </c>
      <c r="L299" s="843">
        <v>0.26</v>
      </c>
      <c r="M299" s="362"/>
      <c r="N299" s="350">
        <v>3.1916000000000002</v>
      </c>
      <c r="O299" s="348">
        <v>4.0435999999999996</v>
      </c>
      <c r="P299" s="348">
        <v>5.1111000000000004</v>
      </c>
      <c r="Q299" s="348">
        <v>8.2780000000000005</v>
      </c>
      <c r="R299" s="348">
        <v>7.1879999999999997</v>
      </c>
      <c r="S299" s="348">
        <v>7.5864000000000003</v>
      </c>
      <c r="T299" s="348">
        <v>7.3605</v>
      </c>
      <c r="U299" s="354">
        <v>6.6113</v>
      </c>
      <c r="V299" s="348">
        <v>6.5917000000000003</v>
      </c>
      <c r="W299" s="348" t="s">
        <v>430</v>
      </c>
      <c r="X299" s="348" t="s">
        <v>430</v>
      </c>
      <c r="Y299" s="375" t="s">
        <v>430</v>
      </c>
      <c r="Z299" s="348" t="s">
        <v>430</v>
      </c>
      <c r="AA299" s="348">
        <v>7.0419999999999998</v>
      </c>
      <c r="AB299" s="348">
        <v>7.5944000000000003</v>
      </c>
      <c r="AC299" s="348">
        <v>6.6973000000000003</v>
      </c>
      <c r="AD299" s="348">
        <v>6.5728</v>
      </c>
      <c r="AE299" s="348">
        <v>8.5406999999999993</v>
      </c>
      <c r="AF299" s="348">
        <v>7.4185999999999996</v>
      </c>
      <c r="AG299" s="569"/>
      <c r="AH299" s="346">
        <v>68</v>
      </c>
      <c r="AI299" s="346">
        <v>81</v>
      </c>
      <c r="AJ299" s="346">
        <v>86</v>
      </c>
      <c r="AK299" s="346">
        <v>33</v>
      </c>
      <c r="AL299" s="346">
        <v>8</v>
      </c>
      <c r="AM299" s="346">
        <v>24</v>
      </c>
      <c r="AN299" s="346">
        <v>6</v>
      </c>
      <c r="AO299" s="572">
        <v>8</v>
      </c>
      <c r="AP299" s="346">
        <v>8</v>
      </c>
      <c r="AQ299" s="346" t="s">
        <v>430</v>
      </c>
      <c r="AR299" s="346" t="s">
        <v>430</v>
      </c>
      <c r="AS299" s="346" t="s">
        <v>430</v>
      </c>
      <c r="AT299" s="346" t="s">
        <v>430</v>
      </c>
      <c r="AU299" s="346">
        <v>6</v>
      </c>
      <c r="AV299" s="346">
        <v>41</v>
      </c>
      <c r="AW299" s="346">
        <v>7</v>
      </c>
      <c r="AX299" s="346">
        <v>9</v>
      </c>
      <c r="AY299" s="346">
        <v>64</v>
      </c>
      <c r="AZ299" s="584"/>
      <c r="BA299" s="467" t="s">
        <v>430</v>
      </c>
      <c r="BB299" s="348">
        <v>94.06</v>
      </c>
      <c r="BC299" s="348" t="s">
        <v>430</v>
      </c>
      <c r="BD299" s="348" t="s">
        <v>430</v>
      </c>
      <c r="BE299" s="375" t="s">
        <v>430</v>
      </c>
      <c r="BF299" s="375">
        <v>5.94</v>
      </c>
      <c r="BG299" s="374"/>
      <c r="BH299" s="594">
        <v>5.94</v>
      </c>
      <c r="BI299" s="348" t="s">
        <v>430</v>
      </c>
      <c r="BJ299" s="348" t="s">
        <v>430</v>
      </c>
      <c r="BK299" s="348">
        <v>94.06</v>
      </c>
      <c r="BL299" s="348" t="s">
        <v>430</v>
      </c>
      <c r="BM299" s="375" t="s">
        <v>430</v>
      </c>
      <c r="BN299" s="375" t="s">
        <v>430</v>
      </c>
      <c r="BO299" s="375" t="s">
        <v>430</v>
      </c>
      <c r="BP299" s="375" t="s">
        <v>430</v>
      </c>
      <c r="BQ299" s="375" t="s">
        <v>430</v>
      </c>
      <c r="BR299" s="374"/>
      <c r="BS299" s="468">
        <v>15.06364619</v>
      </c>
      <c r="BT299" s="348">
        <v>33.231915430000001</v>
      </c>
      <c r="BU299" s="374"/>
      <c r="BV299" s="430" t="s">
        <v>555</v>
      </c>
    </row>
    <row r="300" spans="1:74" s="428" customFormat="1" x14ac:dyDescent="0.25">
      <c r="A300" s="345" t="s">
        <v>8587</v>
      </c>
      <c r="B300" s="373"/>
      <c r="C300" s="719">
        <v>45856</v>
      </c>
      <c r="D300" s="373"/>
      <c r="E300" s="841">
        <v>124.45</v>
      </c>
      <c r="F300" s="373"/>
      <c r="G300" s="347">
        <v>10.617599999999999</v>
      </c>
      <c r="H300" s="374"/>
      <c r="I300" s="843">
        <v>1.21</v>
      </c>
      <c r="J300" s="843">
        <v>6.88</v>
      </c>
      <c r="K300" s="843">
        <v>1.05</v>
      </c>
      <c r="L300" s="843">
        <v>1.1200000000000001</v>
      </c>
      <c r="M300" s="362"/>
      <c r="N300" s="350" t="s">
        <v>430</v>
      </c>
      <c r="O300" s="348">
        <v>7.2220000000000004</v>
      </c>
      <c r="P300" s="348">
        <v>8.2042000000000002</v>
      </c>
      <c r="Q300" s="348">
        <v>9.5787999999999993</v>
      </c>
      <c r="R300" s="348">
        <v>5.2363</v>
      </c>
      <c r="S300" s="348">
        <v>6.5109000000000004</v>
      </c>
      <c r="T300" s="348">
        <v>5.9227999999999996</v>
      </c>
      <c r="U300" s="354">
        <v>5.4642999999999997</v>
      </c>
      <c r="V300" s="348">
        <v>5.6454000000000004</v>
      </c>
      <c r="W300" s="348" t="s">
        <v>430</v>
      </c>
      <c r="X300" s="348" t="s">
        <v>430</v>
      </c>
      <c r="Y300" s="375" t="s">
        <v>430</v>
      </c>
      <c r="Z300" s="348" t="s">
        <v>430</v>
      </c>
      <c r="AA300" s="348">
        <v>5.6241000000000003</v>
      </c>
      <c r="AB300" s="348">
        <v>6.3738000000000001</v>
      </c>
      <c r="AC300" s="348">
        <v>5.4745999999999997</v>
      </c>
      <c r="AD300" s="348">
        <v>5.6412000000000004</v>
      </c>
      <c r="AE300" s="348">
        <v>12.605700000000001</v>
      </c>
      <c r="AF300" s="348">
        <v>5.3719000000000001</v>
      </c>
      <c r="AG300" s="569"/>
      <c r="AH300" s="346" t="s">
        <v>430</v>
      </c>
      <c r="AI300" s="346">
        <v>39</v>
      </c>
      <c r="AJ300" s="346">
        <v>35</v>
      </c>
      <c r="AK300" s="346">
        <v>11</v>
      </c>
      <c r="AL300" s="346">
        <v>38</v>
      </c>
      <c r="AM300" s="346">
        <v>74</v>
      </c>
      <c r="AN300" s="346">
        <v>38</v>
      </c>
      <c r="AO300" s="572">
        <v>61</v>
      </c>
      <c r="AP300" s="346">
        <v>70</v>
      </c>
      <c r="AQ300" s="346" t="s">
        <v>430</v>
      </c>
      <c r="AR300" s="346" t="s">
        <v>430</v>
      </c>
      <c r="AS300" s="346" t="s">
        <v>430</v>
      </c>
      <c r="AT300" s="346" t="s">
        <v>430</v>
      </c>
      <c r="AU300" s="346">
        <v>42</v>
      </c>
      <c r="AV300" s="346">
        <v>102</v>
      </c>
      <c r="AW300" s="346">
        <v>62</v>
      </c>
      <c r="AX300" s="346">
        <v>55</v>
      </c>
      <c r="AY300" s="346">
        <v>17</v>
      </c>
      <c r="AZ300" s="584"/>
      <c r="BA300" s="467" t="s">
        <v>430</v>
      </c>
      <c r="BB300" s="348">
        <v>99.39</v>
      </c>
      <c r="BC300" s="348" t="s">
        <v>430</v>
      </c>
      <c r="BD300" s="348" t="s">
        <v>430</v>
      </c>
      <c r="BE300" s="375" t="s">
        <v>430</v>
      </c>
      <c r="BF300" s="375">
        <v>0.61</v>
      </c>
      <c r="BG300" s="374"/>
      <c r="BH300" s="594">
        <v>0.61</v>
      </c>
      <c r="BI300" s="348" t="s">
        <v>430</v>
      </c>
      <c r="BJ300" s="348" t="s">
        <v>430</v>
      </c>
      <c r="BK300" s="348" t="s">
        <v>430</v>
      </c>
      <c r="BL300" s="348" t="s">
        <v>430</v>
      </c>
      <c r="BM300" s="375" t="s">
        <v>430</v>
      </c>
      <c r="BN300" s="375" t="s">
        <v>430</v>
      </c>
      <c r="BO300" s="375" t="s">
        <v>430</v>
      </c>
      <c r="BP300" s="375">
        <v>99.39</v>
      </c>
      <c r="BQ300" s="375" t="s">
        <v>430</v>
      </c>
      <c r="BR300" s="374"/>
      <c r="BS300" s="468" t="s">
        <v>430</v>
      </c>
      <c r="BT300" s="348" t="s">
        <v>430</v>
      </c>
      <c r="BU300" s="374"/>
      <c r="BV300" s="430" t="s">
        <v>555</v>
      </c>
    </row>
    <row r="301" spans="1:74" s="428" customFormat="1" x14ac:dyDescent="0.25">
      <c r="A301" s="345" t="s">
        <v>8588</v>
      </c>
      <c r="B301" s="373"/>
      <c r="C301" s="719">
        <v>45883</v>
      </c>
      <c r="D301" s="373"/>
      <c r="E301" s="346">
        <v>122.66</v>
      </c>
      <c r="F301" s="373"/>
      <c r="G301" s="347">
        <v>30.4084</v>
      </c>
      <c r="H301" s="374"/>
      <c r="I301" s="348">
        <v>9.2899999999999991</v>
      </c>
      <c r="J301" s="348">
        <v>7.03</v>
      </c>
      <c r="K301" s="348" t="s">
        <v>430</v>
      </c>
      <c r="L301" s="348">
        <v>6.86</v>
      </c>
      <c r="M301" s="362"/>
      <c r="N301" s="350">
        <v>-31.9008</v>
      </c>
      <c r="O301" s="348">
        <v>-6.3983999999999996</v>
      </c>
      <c r="P301" s="348">
        <v>3.9125999999999999</v>
      </c>
      <c r="Q301" s="348">
        <v>-8.1027000000000005</v>
      </c>
      <c r="R301" s="348">
        <v>-8.5907999999999998</v>
      </c>
      <c r="S301" s="348">
        <v>5.3875000000000002</v>
      </c>
      <c r="T301" s="348">
        <v>2.5484</v>
      </c>
      <c r="U301" s="354">
        <v>4.0002000000000004</v>
      </c>
      <c r="V301" s="348">
        <v>3.6337000000000002</v>
      </c>
      <c r="W301" s="348" t="s">
        <v>430</v>
      </c>
      <c r="X301" s="348" t="s">
        <v>430</v>
      </c>
      <c r="Y301" s="375" t="s">
        <v>430</v>
      </c>
      <c r="Z301" s="348" t="s">
        <v>430</v>
      </c>
      <c r="AA301" s="348">
        <v>-0.50460000000000005</v>
      </c>
      <c r="AB301" s="348">
        <v>7.5340999999999996</v>
      </c>
      <c r="AC301" s="348">
        <v>3.4540000000000002</v>
      </c>
      <c r="AD301" s="348">
        <v>4.0071000000000003</v>
      </c>
      <c r="AE301" s="348">
        <v>1.9936</v>
      </c>
      <c r="AF301" s="348">
        <v>3.3959000000000001</v>
      </c>
      <c r="AG301" s="569"/>
      <c r="AH301" s="346">
        <v>131</v>
      </c>
      <c r="AI301" s="346">
        <v>154</v>
      </c>
      <c r="AJ301" s="346">
        <v>121</v>
      </c>
      <c r="AK301" s="346">
        <v>155</v>
      </c>
      <c r="AL301" s="346">
        <v>160</v>
      </c>
      <c r="AM301" s="346">
        <v>129</v>
      </c>
      <c r="AN301" s="346">
        <v>152</v>
      </c>
      <c r="AO301" s="572">
        <v>149</v>
      </c>
      <c r="AP301" s="346">
        <v>146</v>
      </c>
      <c r="AQ301" s="346" t="s">
        <v>430</v>
      </c>
      <c r="AR301" s="346" t="s">
        <v>430</v>
      </c>
      <c r="AS301" s="346" t="s">
        <v>430</v>
      </c>
      <c r="AT301" s="346" t="s">
        <v>430</v>
      </c>
      <c r="AU301" s="346">
        <v>156</v>
      </c>
      <c r="AV301" s="346">
        <v>47</v>
      </c>
      <c r="AW301" s="346">
        <v>151</v>
      </c>
      <c r="AX301" s="346">
        <v>147</v>
      </c>
      <c r="AY301" s="346">
        <v>150</v>
      </c>
      <c r="AZ301" s="584"/>
      <c r="BA301" s="467">
        <v>97.73</v>
      </c>
      <c r="BB301" s="348" t="s">
        <v>430</v>
      </c>
      <c r="BC301" s="348" t="s">
        <v>430</v>
      </c>
      <c r="BD301" s="348" t="s">
        <v>430</v>
      </c>
      <c r="BE301" s="375" t="s">
        <v>430</v>
      </c>
      <c r="BF301" s="375">
        <v>2.27</v>
      </c>
      <c r="BG301" s="374"/>
      <c r="BH301" s="594">
        <v>2.27</v>
      </c>
      <c r="BI301" s="348" t="s">
        <v>430</v>
      </c>
      <c r="BJ301" s="348" t="s">
        <v>430</v>
      </c>
      <c r="BK301" s="348" t="s">
        <v>430</v>
      </c>
      <c r="BL301" s="348" t="s">
        <v>430</v>
      </c>
      <c r="BM301" s="375">
        <v>97.73</v>
      </c>
      <c r="BN301" s="375" t="s">
        <v>430</v>
      </c>
      <c r="BO301" s="375" t="s">
        <v>430</v>
      </c>
      <c r="BP301" s="375" t="s">
        <v>430</v>
      </c>
      <c r="BQ301" s="375" t="s">
        <v>430</v>
      </c>
      <c r="BR301" s="374"/>
      <c r="BS301" s="468" t="s">
        <v>430</v>
      </c>
      <c r="BT301" s="348" t="s">
        <v>430</v>
      </c>
      <c r="BU301" s="374"/>
      <c r="BV301" s="430" t="s">
        <v>555</v>
      </c>
    </row>
    <row r="302" spans="1:74" s="428" customFormat="1" x14ac:dyDescent="0.25">
      <c r="A302" s="345" t="s">
        <v>8589</v>
      </c>
      <c r="B302" s="373"/>
      <c r="C302" s="719">
        <v>45559</v>
      </c>
      <c r="D302" s="373"/>
      <c r="E302" s="346">
        <v>112.506</v>
      </c>
      <c r="F302" s="373"/>
      <c r="G302" s="347">
        <v>110.68810000000001</v>
      </c>
      <c r="H302" s="374"/>
      <c r="I302" s="843">
        <v>8.1600000000000006E-3</v>
      </c>
      <c r="J302" s="843">
        <v>5.22</v>
      </c>
      <c r="K302" s="843">
        <v>8.1600000000000006E-3</v>
      </c>
      <c r="L302" s="843">
        <v>8.1600000000000006E-3</v>
      </c>
      <c r="M302" s="362"/>
      <c r="N302" s="350">
        <v>4.1883999999999997</v>
      </c>
      <c r="O302" s="348">
        <v>4.1783000000000001</v>
      </c>
      <c r="P302" s="348">
        <v>3.9647999999999999</v>
      </c>
      <c r="Q302" s="348">
        <v>4.1946000000000003</v>
      </c>
      <c r="R302" s="348">
        <v>4.3925000000000001</v>
      </c>
      <c r="S302" s="348">
        <v>4.6257999999999999</v>
      </c>
      <c r="T302" s="348">
        <v>4.6456</v>
      </c>
      <c r="U302" s="354">
        <v>4.6351000000000004</v>
      </c>
      <c r="V302" s="348">
        <v>4.7481</v>
      </c>
      <c r="W302" s="348" t="s">
        <v>430</v>
      </c>
      <c r="X302" s="348" t="s">
        <v>430</v>
      </c>
      <c r="Y302" s="375" t="s">
        <v>430</v>
      </c>
      <c r="Z302" s="348" t="s">
        <v>430</v>
      </c>
      <c r="AA302" s="348">
        <v>4.5830000000000002</v>
      </c>
      <c r="AB302" s="348">
        <v>4.6271000000000004</v>
      </c>
      <c r="AC302" s="348">
        <v>4.6112000000000002</v>
      </c>
      <c r="AD302" s="348">
        <v>4.7236000000000002</v>
      </c>
      <c r="AE302" s="348">
        <v>4.0308000000000002</v>
      </c>
      <c r="AF302" s="348">
        <v>5.3129</v>
      </c>
      <c r="AG302" s="569"/>
      <c r="AH302" s="346">
        <v>62</v>
      </c>
      <c r="AI302" s="346">
        <v>77</v>
      </c>
      <c r="AJ302" s="346">
        <v>119</v>
      </c>
      <c r="AK302" s="346">
        <v>102</v>
      </c>
      <c r="AL302" s="346">
        <v>68</v>
      </c>
      <c r="AM302" s="346">
        <v>157</v>
      </c>
      <c r="AN302" s="346">
        <v>123</v>
      </c>
      <c r="AO302" s="572">
        <v>131</v>
      </c>
      <c r="AP302" s="346">
        <v>136</v>
      </c>
      <c r="AQ302" s="346" t="s">
        <v>430</v>
      </c>
      <c r="AR302" s="346" t="s">
        <v>430</v>
      </c>
      <c r="AS302" s="346" t="s">
        <v>430</v>
      </c>
      <c r="AT302" s="346" t="s">
        <v>430</v>
      </c>
      <c r="AU302" s="346">
        <v>89</v>
      </c>
      <c r="AV302" s="346">
        <v>155</v>
      </c>
      <c r="AW302" s="346">
        <v>131</v>
      </c>
      <c r="AX302" s="346">
        <v>137</v>
      </c>
      <c r="AY302" s="346">
        <v>127</v>
      </c>
      <c r="AZ302" s="584"/>
      <c r="BA302" s="467" t="s">
        <v>430</v>
      </c>
      <c r="BB302" s="348" t="s">
        <v>430</v>
      </c>
      <c r="BC302" s="348" t="s">
        <v>430</v>
      </c>
      <c r="BD302" s="348" t="s">
        <v>430</v>
      </c>
      <c r="BE302" s="375" t="s">
        <v>430</v>
      </c>
      <c r="BF302" s="375">
        <v>100</v>
      </c>
      <c r="BG302" s="374"/>
      <c r="BH302" s="594">
        <v>100</v>
      </c>
      <c r="BI302" s="348" t="s">
        <v>430</v>
      </c>
      <c r="BJ302" s="348" t="s">
        <v>430</v>
      </c>
      <c r="BK302" s="348" t="s">
        <v>430</v>
      </c>
      <c r="BL302" s="348" t="s">
        <v>430</v>
      </c>
      <c r="BM302" s="375" t="s">
        <v>430</v>
      </c>
      <c r="BN302" s="375" t="s">
        <v>430</v>
      </c>
      <c r="BO302" s="375" t="s">
        <v>430</v>
      </c>
      <c r="BP302" s="375" t="s">
        <v>430</v>
      </c>
      <c r="BQ302" s="375" t="s">
        <v>430</v>
      </c>
      <c r="BR302" s="374"/>
      <c r="BS302" s="468" t="s">
        <v>430</v>
      </c>
      <c r="BT302" s="348" t="s">
        <v>430</v>
      </c>
      <c r="BU302" s="374"/>
      <c r="BV302" s="430" t="s">
        <v>555</v>
      </c>
    </row>
    <row r="303" spans="1:74" s="428" customFormat="1" x14ac:dyDescent="0.25">
      <c r="A303" s="345" t="s">
        <v>8590</v>
      </c>
      <c r="B303" s="373"/>
      <c r="C303" s="719">
        <v>44967</v>
      </c>
      <c r="D303" s="373"/>
      <c r="E303" s="841">
        <v>118.4</v>
      </c>
      <c r="F303" s="373"/>
      <c r="G303" s="347" t="s">
        <v>430</v>
      </c>
      <c r="H303" s="374"/>
      <c r="I303" s="348" t="s">
        <v>430</v>
      </c>
      <c r="J303" s="348" t="s">
        <v>430</v>
      </c>
      <c r="K303" s="348" t="s">
        <v>430</v>
      </c>
      <c r="L303" s="348" t="s">
        <v>430</v>
      </c>
      <c r="M303" s="362"/>
      <c r="N303" s="350" t="s">
        <v>430</v>
      </c>
      <c r="O303" s="348" t="s">
        <v>430</v>
      </c>
      <c r="P303" s="348" t="s">
        <v>430</v>
      </c>
      <c r="Q303" s="348" t="s">
        <v>430</v>
      </c>
      <c r="R303" s="348" t="s">
        <v>430</v>
      </c>
      <c r="S303" s="348" t="s">
        <v>430</v>
      </c>
      <c r="T303" s="348" t="s">
        <v>430</v>
      </c>
      <c r="U303" s="354" t="s">
        <v>430</v>
      </c>
      <c r="V303" s="348" t="s">
        <v>430</v>
      </c>
      <c r="W303" s="348" t="s">
        <v>430</v>
      </c>
      <c r="X303" s="348" t="s">
        <v>430</v>
      </c>
      <c r="Y303" s="375" t="s">
        <v>430</v>
      </c>
      <c r="Z303" s="348" t="s">
        <v>430</v>
      </c>
      <c r="AA303" s="348" t="s">
        <v>430</v>
      </c>
      <c r="AB303" s="348" t="s">
        <v>430</v>
      </c>
      <c r="AC303" s="348" t="s">
        <v>430</v>
      </c>
      <c r="AD303" s="348" t="s">
        <v>430</v>
      </c>
      <c r="AE303" s="348" t="s">
        <v>430</v>
      </c>
      <c r="AF303" s="348" t="s">
        <v>430</v>
      </c>
      <c r="AG303" s="569"/>
      <c r="AH303" s="346" t="s">
        <v>430</v>
      </c>
      <c r="AI303" s="346" t="s">
        <v>430</v>
      </c>
      <c r="AJ303" s="346" t="s">
        <v>430</v>
      </c>
      <c r="AK303" s="346" t="s">
        <v>430</v>
      </c>
      <c r="AL303" s="346" t="s">
        <v>430</v>
      </c>
      <c r="AM303" s="346" t="s">
        <v>430</v>
      </c>
      <c r="AN303" s="346" t="s">
        <v>430</v>
      </c>
      <c r="AO303" s="572" t="s">
        <v>430</v>
      </c>
      <c r="AP303" s="346" t="s">
        <v>430</v>
      </c>
      <c r="AQ303" s="346" t="s">
        <v>430</v>
      </c>
      <c r="AR303" s="346" t="s">
        <v>430</v>
      </c>
      <c r="AS303" s="346" t="s">
        <v>430</v>
      </c>
      <c r="AT303" s="346" t="s">
        <v>430</v>
      </c>
      <c r="AU303" s="346" t="s">
        <v>430</v>
      </c>
      <c r="AV303" s="346" t="s">
        <v>430</v>
      </c>
      <c r="AW303" s="346" t="s">
        <v>430</v>
      </c>
      <c r="AX303" s="346" t="s">
        <v>430</v>
      </c>
      <c r="AY303" s="346" t="s">
        <v>430</v>
      </c>
      <c r="AZ303" s="584"/>
      <c r="BA303" s="467" t="s">
        <v>430</v>
      </c>
      <c r="BB303" s="348" t="s">
        <v>430</v>
      </c>
      <c r="BC303" s="348" t="s">
        <v>430</v>
      </c>
      <c r="BD303" s="348" t="s">
        <v>430</v>
      </c>
      <c r="BE303" s="375" t="s">
        <v>430</v>
      </c>
      <c r="BF303" s="375" t="s">
        <v>430</v>
      </c>
      <c r="BG303" s="374"/>
      <c r="BH303" s="594" t="s">
        <v>430</v>
      </c>
      <c r="BI303" s="348" t="s">
        <v>430</v>
      </c>
      <c r="BJ303" s="348" t="s">
        <v>430</v>
      </c>
      <c r="BK303" s="348" t="s">
        <v>430</v>
      </c>
      <c r="BL303" s="348" t="s">
        <v>430</v>
      </c>
      <c r="BM303" s="375" t="s">
        <v>430</v>
      </c>
      <c r="BN303" s="375" t="s">
        <v>430</v>
      </c>
      <c r="BO303" s="375" t="s">
        <v>430</v>
      </c>
      <c r="BP303" s="375" t="s">
        <v>430</v>
      </c>
      <c r="BQ303" s="375" t="s">
        <v>430</v>
      </c>
      <c r="BR303" s="374"/>
      <c r="BS303" s="468" t="s">
        <v>430</v>
      </c>
      <c r="BT303" s="348" t="s">
        <v>430</v>
      </c>
      <c r="BU303" s="374"/>
      <c r="BV303" s="430" t="s">
        <v>555</v>
      </c>
    </row>
    <row r="304" spans="1:74" s="428" customFormat="1" x14ac:dyDescent="0.25">
      <c r="A304" s="345" t="s">
        <v>8591</v>
      </c>
      <c r="B304" s="373"/>
      <c r="C304" s="719">
        <v>45009</v>
      </c>
      <c r="D304" s="373"/>
      <c r="E304" s="346">
        <v>115.44</v>
      </c>
      <c r="F304" s="373"/>
      <c r="G304" s="347">
        <v>12.818300000000001</v>
      </c>
      <c r="H304" s="374"/>
      <c r="I304" s="843">
        <v>2.33</v>
      </c>
      <c r="J304" s="843">
        <v>6.66</v>
      </c>
      <c r="K304" s="843">
        <v>2.08</v>
      </c>
      <c r="L304" s="843">
        <v>2.15</v>
      </c>
      <c r="M304" s="362"/>
      <c r="N304" s="350">
        <v>17.0929</v>
      </c>
      <c r="O304" s="348">
        <v>7.5980999999999996</v>
      </c>
      <c r="P304" s="348">
        <v>10.4345</v>
      </c>
      <c r="Q304" s="348">
        <v>5.7892000000000001</v>
      </c>
      <c r="R304" s="348">
        <v>2.2271000000000001</v>
      </c>
      <c r="S304" s="348">
        <v>6.234</v>
      </c>
      <c r="T304" s="348">
        <v>3.9731999999999998</v>
      </c>
      <c r="U304" s="354">
        <v>4.4981999999999998</v>
      </c>
      <c r="V304" s="348">
        <v>5.5769000000000002</v>
      </c>
      <c r="W304" s="348">
        <v>6.7159000000000004</v>
      </c>
      <c r="X304" s="348">
        <v>7.2641</v>
      </c>
      <c r="Y304" s="375" t="s">
        <v>430</v>
      </c>
      <c r="Z304" s="348" t="s">
        <v>430</v>
      </c>
      <c r="AA304" s="348">
        <v>4.5891999999999999</v>
      </c>
      <c r="AB304" s="348">
        <v>5.6837</v>
      </c>
      <c r="AC304" s="348">
        <v>4.4768999999999997</v>
      </c>
      <c r="AD304" s="348">
        <v>5.5507999999999997</v>
      </c>
      <c r="AE304" s="348">
        <v>11.7408</v>
      </c>
      <c r="AF304" s="348">
        <v>7.4207999999999998</v>
      </c>
      <c r="AG304" s="569"/>
      <c r="AH304" s="346">
        <v>18</v>
      </c>
      <c r="AI304" s="346">
        <v>32</v>
      </c>
      <c r="AJ304" s="346">
        <v>13</v>
      </c>
      <c r="AK304" s="346">
        <v>64</v>
      </c>
      <c r="AL304" s="346">
        <v>108</v>
      </c>
      <c r="AM304" s="346">
        <v>86</v>
      </c>
      <c r="AN304" s="346">
        <v>144</v>
      </c>
      <c r="AO304" s="572">
        <v>136</v>
      </c>
      <c r="AP304" s="346">
        <v>79</v>
      </c>
      <c r="AQ304" s="346">
        <v>64</v>
      </c>
      <c r="AR304" s="346">
        <v>58</v>
      </c>
      <c r="AS304" s="346" t="s">
        <v>430</v>
      </c>
      <c r="AT304" s="346" t="s">
        <v>430</v>
      </c>
      <c r="AU304" s="346">
        <v>87</v>
      </c>
      <c r="AV304" s="346">
        <v>124</v>
      </c>
      <c r="AW304" s="346">
        <v>137</v>
      </c>
      <c r="AX304" s="346">
        <v>70</v>
      </c>
      <c r="AY304" s="346">
        <v>27</v>
      </c>
      <c r="AZ304" s="584"/>
      <c r="BA304" s="467">
        <v>95.25</v>
      </c>
      <c r="BB304" s="348" t="s">
        <v>430</v>
      </c>
      <c r="BC304" s="348" t="s">
        <v>430</v>
      </c>
      <c r="BD304" s="348" t="s">
        <v>430</v>
      </c>
      <c r="BE304" s="375" t="s">
        <v>430</v>
      </c>
      <c r="BF304" s="375">
        <v>4.75</v>
      </c>
      <c r="BG304" s="374"/>
      <c r="BH304" s="594">
        <v>4.75</v>
      </c>
      <c r="BI304" s="348" t="s">
        <v>430</v>
      </c>
      <c r="BJ304" s="348" t="s">
        <v>430</v>
      </c>
      <c r="BK304" s="348" t="s">
        <v>430</v>
      </c>
      <c r="BL304" s="348" t="s">
        <v>430</v>
      </c>
      <c r="BM304" s="375">
        <v>95.25</v>
      </c>
      <c r="BN304" s="375" t="s">
        <v>430</v>
      </c>
      <c r="BO304" s="375" t="s">
        <v>430</v>
      </c>
      <c r="BP304" s="375" t="s">
        <v>430</v>
      </c>
      <c r="BQ304" s="375" t="s">
        <v>430</v>
      </c>
      <c r="BR304" s="374"/>
      <c r="BS304" s="468" t="s">
        <v>430</v>
      </c>
      <c r="BT304" s="348" t="s">
        <v>430</v>
      </c>
      <c r="BU304" s="374"/>
      <c r="BV304" s="430" t="s">
        <v>555</v>
      </c>
    </row>
    <row r="305" spans="1:74" s="428" customFormat="1" x14ac:dyDescent="0.25">
      <c r="A305" s="345" t="s">
        <v>8592</v>
      </c>
      <c r="B305" s="373"/>
      <c r="C305" s="719">
        <v>45973</v>
      </c>
      <c r="D305" s="373"/>
      <c r="E305" s="346">
        <v>109.968</v>
      </c>
      <c r="F305" s="373"/>
      <c r="G305" s="347">
        <v>10.5046</v>
      </c>
      <c r="H305" s="374"/>
      <c r="I305" s="348" t="s">
        <v>430</v>
      </c>
      <c r="J305" s="348" t="s">
        <v>430</v>
      </c>
      <c r="K305" s="348" t="s">
        <v>430</v>
      </c>
      <c r="L305" s="348" t="s">
        <v>430</v>
      </c>
      <c r="M305" s="362"/>
      <c r="N305" s="350" t="s">
        <v>430</v>
      </c>
      <c r="O305" s="348">
        <v>-1.2161</v>
      </c>
      <c r="P305" s="348">
        <v>4.5204000000000004</v>
      </c>
      <c r="Q305" s="348">
        <v>8.5792000000000002</v>
      </c>
      <c r="R305" s="348">
        <v>6.0175999999999998</v>
      </c>
      <c r="S305" s="348">
        <v>6.8979999999999997</v>
      </c>
      <c r="T305" s="348">
        <v>6.5277000000000003</v>
      </c>
      <c r="U305" s="354">
        <v>6.1340000000000003</v>
      </c>
      <c r="V305" s="348" t="s">
        <v>430</v>
      </c>
      <c r="W305" s="348" t="s">
        <v>430</v>
      </c>
      <c r="X305" s="348" t="s">
        <v>430</v>
      </c>
      <c r="Y305" s="375" t="s">
        <v>430</v>
      </c>
      <c r="Z305" s="348" t="s">
        <v>430</v>
      </c>
      <c r="AA305" s="348">
        <v>6.4869000000000003</v>
      </c>
      <c r="AB305" s="348">
        <v>6.7647000000000004</v>
      </c>
      <c r="AC305" s="348">
        <v>6.1806000000000001</v>
      </c>
      <c r="AD305" s="348" t="s">
        <v>430</v>
      </c>
      <c r="AE305" s="348">
        <v>8.2401</v>
      </c>
      <c r="AF305" s="348">
        <v>6.1189</v>
      </c>
      <c r="AG305" s="569"/>
      <c r="AH305" s="346" t="s">
        <v>430</v>
      </c>
      <c r="AI305" s="346">
        <v>128</v>
      </c>
      <c r="AJ305" s="346">
        <v>100</v>
      </c>
      <c r="AK305" s="346">
        <v>25</v>
      </c>
      <c r="AL305" s="346">
        <v>26</v>
      </c>
      <c r="AM305" s="346">
        <v>49</v>
      </c>
      <c r="AN305" s="346">
        <v>23</v>
      </c>
      <c r="AO305" s="572">
        <v>20</v>
      </c>
      <c r="AP305" s="346" t="s">
        <v>430</v>
      </c>
      <c r="AQ305" s="346" t="s">
        <v>430</v>
      </c>
      <c r="AR305" s="346" t="s">
        <v>430</v>
      </c>
      <c r="AS305" s="346" t="s">
        <v>430</v>
      </c>
      <c r="AT305" s="346" t="s">
        <v>430</v>
      </c>
      <c r="AU305" s="346">
        <v>28</v>
      </c>
      <c r="AV305" s="346">
        <v>79</v>
      </c>
      <c r="AW305" s="346">
        <v>19</v>
      </c>
      <c r="AX305" s="346" t="s">
        <v>430</v>
      </c>
      <c r="AY305" s="346">
        <v>70</v>
      </c>
      <c r="AZ305" s="584"/>
      <c r="BA305" s="467" t="s">
        <v>430</v>
      </c>
      <c r="BB305" s="348">
        <v>99.08</v>
      </c>
      <c r="BC305" s="348" t="s">
        <v>430</v>
      </c>
      <c r="BD305" s="348" t="s">
        <v>430</v>
      </c>
      <c r="BE305" s="375" t="s">
        <v>430</v>
      </c>
      <c r="BF305" s="375">
        <v>0.92</v>
      </c>
      <c r="BG305" s="374"/>
      <c r="BH305" s="594">
        <v>0.92</v>
      </c>
      <c r="BI305" s="348" t="s">
        <v>430</v>
      </c>
      <c r="BJ305" s="348" t="s">
        <v>430</v>
      </c>
      <c r="BK305" s="348" t="s">
        <v>430</v>
      </c>
      <c r="BL305" s="348" t="s">
        <v>430</v>
      </c>
      <c r="BM305" s="375" t="s">
        <v>430</v>
      </c>
      <c r="BN305" s="375" t="s">
        <v>430</v>
      </c>
      <c r="BO305" s="375" t="s">
        <v>430</v>
      </c>
      <c r="BP305" s="375">
        <v>99.08</v>
      </c>
      <c r="BQ305" s="375" t="s">
        <v>430</v>
      </c>
      <c r="BR305" s="374"/>
      <c r="BS305" s="468" t="s">
        <v>430</v>
      </c>
      <c r="BT305" s="348" t="s">
        <v>430</v>
      </c>
      <c r="BU305" s="374"/>
      <c r="BV305" s="430" t="s">
        <v>555</v>
      </c>
    </row>
    <row r="306" spans="1:74" s="428" customFormat="1" x14ac:dyDescent="0.25">
      <c r="A306" s="345" t="s">
        <v>8593</v>
      </c>
      <c r="B306" s="373"/>
      <c r="C306" s="719">
        <v>37973</v>
      </c>
      <c r="D306" s="373"/>
      <c r="E306" s="346">
        <v>106.443</v>
      </c>
      <c r="F306" s="373"/>
      <c r="G306" s="347">
        <v>47.922199999999997</v>
      </c>
      <c r="H306" s="374"/>
      <c r="I306" s="348" t="s">
        <v>430</v>
      </c>
      <c r="J306" s="348" t="s">
        <v>430</v>
      </c>
      <c r="K306" s="348" t="s">
        <v>430</v>
      </c>
      <c r="L306" s="348" t="s">
        <v>430</v>
      </c>
      <c r="M306" s="362"/>
      <c r="N306" s="350">
        <v>-20.020399999999999</v>
      </c>
      <c r="O306" s="348">
        <v>-3.2235</v>
      </c>
      <c r="P306" s="348">
        <v>2.8195999999999999</v>
      </c>
      <c r="Q306" s="348">
        <v>7.0699999999999999E-2</v>
      </c>
      <c r="R306" s="348">
        <v>-1.5777000000000001</v>
      </c>
      <c r="S306" s="348">
        <v>7.3452000000000002</v>
      </c>
      <c r="T306" s="348">
        <v>5.7423000000000002</v>
      </c>
      <c r="U306" s="354">
        <v>5.5812999999999997</v>
      </c>
      <c r="V306" s="348">
        <v>5.7190000000000003</v>
      </c>
      <c r="W306" s="348">
        <v>6.8040000000000003</v>
      </c>
      <c r="X306" s="348">
        <v>7.2000999999999999</v>
      </c>
      <c r="Y306" s="375">
        <v>6.2793000000000001</v>
      </c>
      <c r="Z306" s="348">
        <v>6.8935000000000004</v>
      </c>
      <c r="AA306" s="348">
        <v>2.1779000000000002</v>
      </c>
      <c r="AB306" s="348">
        <v>8.3594000000000008</v>
      </c>
      <c r="AC306" s="348">
        <v>5.32</v>
      </c>
      <c r="AD306" s="348">
        <v>5.5140000000000002</v>
      </c>
      <c r="AE306" s="348">
        <v>5.6908000000000003</v>
      </c>
      <c r="AF306" s="348">
        <v>7.1322000000000001</v>
      </c>
      <c r="AG306" s="569"/>
      <c r="AH306" s="346">
        <v>125</v>
      </c>
      <c r="AI306" s="346">
        <v>138</v>
      </c>
      <c r="AJ306" s="346">
        <v>146</v>
      </c>
      <c r="AK306" s="346">
        <v>134</v>
      </c>
      <c r="AL306" s="346">
        <v>132</v>
      </c>
      <c r="AM306" s="346">
        <v>33</v>
      </c>
      <c r="AN306" s="346">
        <v>51</v>
      </c>
      <c r="AO306" s="572">
        <v>54</v>
      </c>
      <c r="AP306" s="346">
        <v>61</v>
      </c>
      <c r="AQ306" s="346">
        <v>54</v>
      </c>
      <c r="AR306" s="346">
        <v>65</v>
      </c>
      <c r="AS306" s="346">
        <v>10</v>
      </c>
      <c r="AT306" s="346">
        <v>5</v>
      </c>
      <c r="AU306" s="346">
        <v>144</v>
      </c>
      <c r="AV306" s="346">
        <v>24</v>
      </c>
      <c r="AW306" s="346">
        <v>77</v>
      </c>
      <c r="AX306" s="346">
        <v>74</v>
      </c>
      <c r="AY306" s="346">
        <v>100</v>
      </c>
      <c r="AZ306" s="584"/>
      <c r="BA306" s="467" t="s">
        <v>430</v>
      </c>
      <c r="BB306" s="348">
        <v>98.97</v>
      </c>
      <c r="BC306" s="348" t="s">
        <v>430</v>
      </c>
      <c r="BD306" s="348" t="s">
        <v>430</v>
      </c>
      <c r="BE306" s="375" t="s">
        <v>430</v>
      </c>
      <c r="BF306" s="375">
        <v>1.03</v>
      </c>
      <c r="BG306" s="374"/>
      <c r="BH306" s="594">
        <v>1.03</v>
      </c>
      <c r="BI306" s="348" t="s">
        <v>430</v>
      </c>
      <c r="BJ306" s="348" t="s">
        <v>430</v>
      </c>
      <c r="BK306" s="348" t="s">
        <v>430</v>
      </c>
      <c r="BL306" s="348" t="s">
        <v>430</v>
      </c>
      <c r="BM306" s="375" t="s">
        <v>430</v>
      </c>
      <c r="BN306" s="375" t="s">
        <v>430</v>
      </c>
      <c r="BO306" s="375" t="s">
        <v>430</v>
      </c>
      <c r="BP306" s="375">
        <v>98.97</v>
      </c>
      <c r="BQ306" s="375" t="s">
        <v>430</v>
      </c>
      <c r="BR306" s="374"/>
      <c r="BS306" s="468" t="s">
        <v>430</v>
      </c>
      <c r="BT306" s="348" t="s">
        <v>430</v>
      </c>
      <c r="BU306" s="374"/>
      <c r="BV306" s="430" t="s">
        <v>4704</v>
      </c>
    </row>
    <row r="307" spans="1:74" s="428" customFormat="1" x14ac:dyDescent="0.25">
      <c r="A307" s="345" t="s">
        <v>8594</v>
      </c>
      <c r="B307" s="373"/>
      <c r="C307" s="719">
        <v>45623</v>
      </c>
      <c r="D307" s="373"/>
      <c r="E307" s="346">
        <v>103.45399999999999</v>
      </c>
      <c r="F307" s="373"/>
      <c r="G307" s="347">
        <v>11.365</v>
      </c>
      <c r="H307" s="374"/>
      <c r="I307" s="348">
        <v>1.1882999999999999</v>
      </c>
      <c r="J307" s="348">
        <v>7.7568000000000001</v>
      </c>
      <c r="K307" s="843">
        <v>1.1100000000000001</v>
      </c>
      <c r="L307" s="348">
        <v>1.1335</v>
      </c>
      <c r="M307" s="362"/>
      <c r="N307" s="350">
        <v>6.4244000000000003</v>
      </c>
      <c r="O307" s="348">
        <v>12.86</v>
      </c>
      <c r="P307" s="348">
        <v>11.034599999999999</v>
      </c>
      <c r="Q307" s="348">
        <v>11.289300000000001</v>
      </c>
      <c r="R307" s="348">
        <v>6.7728000000000002</v>
      </c>
      <c r="S307" s="348">
        <v>7.5050999999999997</v>
      </c>
      <c r="T307" s="348">
        <v>6.5077999999999996</v>
      </c>
      <c r="U307" s="354">
        <v>5.8615000000000004</v>
      </c>
      <c r="V307" s="348">
        <v>6.1257000000000001</v>
      </c>
      <c r="W307" s="348" t="s">
        <v>430</v>
      </c>
      <c r="X307" s="348" t="s">
        <v>430</v>
      </c>
      <c r="Y307" s="375" t="s">
        <v>430</v>
      </c>
      <c r="Z307" s="348" t="s">
        <v>430</v>
      </c>
      <c r="AA307" s="348">
        <v>6.6429999999999998</v>
      </c>
      <c r="AB307" s="348">
        <v>7.4724000000000004</v>
      </c>
      <c r="AC307" s="348">
        <v>5.9478999999999997</v>
      </c>
      <c r="AD307" s="348">
        <v>6.0317999999999996</v>
      </c>
      <c r="AE307" s="348">
        <v>14.5097</v>
      </c>
      <c r="AF307" s="348">
        <v>7.4257999999999997</v>
      </c>
      <c r="AG307" s="569"/>
      <c r="AH307" s="346">
        <v>40</v>
      </c>
      <c r="AI307" s="346">
        <v>10</v>
      </c>
      <c r="AJ307" s="346">
        <v>11</v>
      </c>
      <c r="AK307" s="346">
        <v>3</v>
      </c>
      <c r="AL307" s="346">
        <v>18</v>
      </c>
      <c r="AM307" s="346">
        <v>28</v>
      </c>
      <c r="AN307" s="346">
        <v>25</v>
      </c>
      <c r="AO307" s="572">
        <v>36</v>
      </c>
      <c r="AP307" s="346">
        <v>23</v>
      </c>
      <c r="AQ307" s="346" t="s">
        <v>430</v>
      </c>
      <c r="AR307" s="346" t="s">
        <v>430</v>
      </c>
      <c r="AS307" s="346" t="s">
        <v>430</v>
      </c>
      <c r="AT307" s="346" t="s">
        <v>430</v>
      </c>
      <c r="AU307" s="346">
        <v>22</v>
      </c>
      <c r="AV307" s="346">
        <v>50</v>
      </c>
      <c r="AW307" s="346">
        <v>36</v>
      </c>
      <c r="AX307" s="346">
        <v>31</v>
      </c>
      <c r="AY307" s="346">
        <v>13</v>
      </c>
      <c r="AZ307" s="584"/>
      <c r="BA307" s="467" t="s">
        <v>430</v>
      </c>
      <c r="BB307" s="348">
        <v>94.92</v>
      </c>
      <c r="BC307" s="348" t="s">
        <v>430</v>
      </c>
      <c r="BD307" s="348" t="s">
        <v>430</v>
      </c>
      <c r="BE307" s="375" t="s">
        <v>430</v>
      </c>
      <c r="BF307" s="375">
        <v>5.08</v>
      </c>
      <c r="BG307" s="374"/>
      <c r="BH307" s="594">
        <v>5.08</v>
      </c>
      <c r="BI307" s="348" t="s">
        <v>430</v>
      </c>
      <c r="BJ307" s="348" t="s">
        <v>430</v>
      </c>
      <c r="BK307" s="348">
        <v>94.92</v>
      </c>
      <c r="BL307" s="348" t="s">
        <v>430</v>
      </c>
      <c r="BM307" s="375" t="s">
        <v>430</v>
      </c>
      <c r="BN307" s="375" t="s">
        <v>430</v>
      </c>
      <c r="BO307" s="375" t="s">
        <v>430</v>
      </c>
      <c r="BP307" s="375" t="s">
        <v>430</v>
      </c>
      <c r="BQ307" s="375" t="s">
        <v>430</v>
      </c>
      <c r="BR307" s="374"/>
      <c r="BS307" s="468">
        <v>12.566215271256601</v>
      </c>
      <c r="BT307" s="348">
        <v>48.433046224843302</v>
      </c>
      <c r="BU307" s="374"/>
      <c r="BV307" s="430" t="s">
        <v>4782</v>
      </c>
    </row>
    <row r="308" spans="1:74" s="428" customFormat="1" ht="11" x14ac:dyDescent="0.3">
      <c r="A308" s="845" t="s">
        <v>8595</v>
      </c>
      <c r="B308" s="846"/>
      <c r="C308" s="847">
        <v>44917</v>
      </c>
      <c r="D308" s="846"/>
      <c r="E308" s="848">
        <v>95.06</v>
      </c>
      <c r="F308" s="846"/>
      <c r="G308" s="849" t="s">
        <v>430</v>
      </c>
      <c r="H308" s="851"/>
      <c r="I308" s="850">
        <v>0.01</v>
      </c>
      <c r="J308" s="850">
        <v>5.2</v>
      </c>
      <c r="K308" s="850">
        <v>0.01</v>
      </c>
      <c r="L308" s="850">
        <v>0.01</v>
      </c>
      <c r="M308" s="855"/>
      <c r="N308" s="852" t="s">
        <v>430</v>
      </c>
      <c r="O308" s="850" t="s">
        <v>430</v>
      </c>
      <c r="P308" s="850" t="s">
        <v>430</v>
      </c>
      <c r="Q308" s="850" t="s">
        <v>430</v>
      </c>
      <c r="R308" s="850" t="s">
        <v>430</v>
      </c>
      <c r="S308" s="850" t="s">
        <v>430</v>
      </c>
      <c r="T308" s="850" t="s">
        <v>430</v>
      </c>
      <c r="U308" s="860" t="s">
        <v>430</v>
      </c>
      <c r="V308" s="850" t="s">
        <v>430</v>
      </c>
      <c r="W308" s="850" t="s">
        <v>430</v>
      </c>
      <c r="X308" s="850" t="s">
        <v>430</v>
      </c>
      <c r="Y308" s="856" t="s">
        <v>430</v>
      </c>
      <c r="Z308" s="850" t="s">
        <v>430</v>
      </c>
      <c r="AA308" s="850" t="s">
        <v>430</v>
      </c>
      <c r="AB308" s="850" t="s">
        <v>430</v>
      </c>
      <c r="AC308" s="850" t="s">
        <v>430</v>
      </c>
      <c r="AD308" s="850" t="s">
        <v>430</v>
      </c>
      <c r="AE308" s="850" t="s">
        <v>430</v>
      </c>
      <c r="AF308" s="850" t="s">
        <v>430</v>
      </c>
      <c r="AG308" s="948"/>
      <c r="AH308" s="848" t="s">
        <v>430</v>
      </c>
      <c r="AI308" s="848" t="s">
        <v>430</v>
      </c>
      <c r="AJ308" s="848" t="s">
        <v>430</v>
      </c>
      <c r="AK308" s="848" t="s">
        <v>430</v>
      </c>
      <c r="AL308" s="848" t="s">
        <v>430</v>
      </c>
      <c r="AM308" s="848" t="s">
        <v>430</v>
      </c>
      <c r="AN308" s="848" t="s">
        <v>430</v>
      </c>
      <c r="AO308" s="949" t="s">
        <v>430</v>
      </c>
      <c r="AP308" s="848" t="s">
        <v>430</v>
      </c>
      <c r="AQ308" s="848" t="s">
        <v>430</v>
      </c>
      <c r="AR308" s="848" t="s">
        <v>430</v>
      </c>
      <c r="AS308" s="848" t="s">
        <v>430</v>
      </c>
      <c r="AT308" s="848" t="s">
        <v>430</v>
      </c>
      <c r="AU308" s="848" t="s">
        <v>430</v>
      </c>
      <c r="AV308" s="848" t="s">
        <v>430</v>
      </c>
      <c r="AW308" s="848" t="s">
        <v>430</v>
      </c>
      <c r="AX308" s="848" t="s">
        <v>430</v>
      </c>
      <c r="AY308" s="848" t="s">
        <v>430</v>
      </c>
      <c r="AZ308" s="950"/>
      <c r="BA308" s="857" t="s">
        <v>430</v>
      </c>
      <c r="BB308" s="850" t="s">
        <v>430</v>
      </c>
      <c r="BC308" s="850" t="s">
        <v>430</v>
      </c>
      <c r="BD308" s="850" t="s">
        <v>430</v>
      </c>
      <c r="BE308" s="856" t="s">
        <v>430</v>
      </c>
      <c r="BF308" s="856">
        <v>100</v>
      </c>
      <c r="BG308" s="851"/>
      <c r="BH308" s="951">
        <v>100</v>
      </c>
      <c r="BI308" s="850" t="s">
        <v>430</v>
      </c>
      <c r="BJ308" s="850" t="s">
        <v>430</v>
      </c>
      <c r="BK308" s="850" t="s">
        <v>430</v>
      </c>
      <c r="BL308" s="850" t="s">
        <v>430</v>
      </c>
      <c r="BM308" s="856" t="s">
        <v>430</v>
      </c>
      <c r="BN308" s="856" t="s">
        <v>430</v>
      </c>
      <c r="BO308" s="856" t="s">
        <v>430</v>
      </c>
      <c r="BP308" s="856" t="s">
        <v>430</v>
      </c>
      <c r="BQ308" s="856" t="s">
        <v>430</v>
      </c>
      <c r="BR308" s="851"/>
      <c r="BS308" s="858" t="s">
        <v>430</v>
      </c>
      <c r="BT308" s="850" t="s">
        <v>430</v>
      </c>
      <c r="BU308" s="851"/>
      <c r="BV308" s="908" t="s">
        <v>555</v>
      </c>
    </row>
    <row r="309" spans="1:74" s="428" customFormat="1" x14ac:dyDescent="0.25">
      <c r="A309" s="345" t="s">
        <v>8596</v>
      </c>
      <c r="B309" s="373"/>
      <c r="C309" s="719">
        <v>44852</v>
      </c>
      <c r="D309" s="373"/>
      <c r="E309" s="346">
        <v>93.977199999999996</v>
      </c>
      <c r="F309" s="373"/>
      <c r="G309" s="347">
        <v>13.1319</v>
      </c>
      <c r="H309" s="374"/>
      <c r="I309" s="348">
        <v>0.66300000000000003</v>
      </c>
      <c r="J309" s="348">
        <v>5.9118000000000004</v>
      </c>
      <c r="K309" s="843">
        <v>0.71</v>
      </c>
      <c r="L309" s="348">
        <v>0.65110000000000001</v>
      </c>
      <c r="M309" s="362"/>
      <c r="N309" s="350">
        <v>2.5017</v>
      </c>
      <c r="O309" s="348">
        <v>4.1707000000000001</v>
      </c>
      <c r="P309" s="348">
        <v>4.0134999999999996</v>
      </c>
      <c r="Q309" s="348">
        <v>4.7138</v>
      </c>
      <c r="R309" s="348">
        <v>4.5633999999999997</v>
      </c>
      <c r="S309" s="348">
        <v>5.8804999999999996</v>
      </c>
      <c r="T309" s="348">
        <v>5.1612</v>
      </c>
      <c r="U309" s="354">
        <v>5.3924000000000003</v>
      </c>
      <c r="V309" s="348">
        <v>5.6553000000000004</v>
      </c>
      <c r="W309" s="348">
        <v>6.7332999999999998</v>
      </c>
      <c r="X309" s="348">
        <v>7.1539000000000001</v>
      </c>
      <c r="Y309" s="375" t="s">
        <v>430</v>
      </c>
      <c r="Z309" s="348" t="s">
        <v>430</v>
      </c>
      <c r="AA309" s="348">
        <v>4.6909000000000001</v>
      </c>
      <c r="AB309" s="348">
        <v>5.5231000000000003</v>
      </c>
      <c r="AC309" s="348">
        <v>5.3574999999999999</v>
      </c>
      <c r="AD309" s="348">
        <v>5.5380000000000003</v>
      </c>
      <c r="AE309" s="348">
        <v>5.0656999999999996</v>
      </c>
      <c r="AF309" s="348">
        <v>7.2385999999999999</v>
      </c>
      <c r="AG309" s="569"/>
      <c r="AH309" s="346">
        <v>71</v>
      </c>
      <c r="AI309" s="346">
        <v>78</v>
      </c>
      <c r="AJ309" s="346">
        <v>115</v>
      </c>
      <c r="AK309" s="346">
        <v>85</v>
      </c>
      <c r="AL309" s="346">
        <v>60</v>
      </c>
      <c r="AM309" s="346">
        <v>101</v>
      </c>
      <c r="AN309" s="346">
        <v>81</v>
      </c>
      <c r="AO309" s="572">
        <v>68</v>
      </c>
      <c r="AP309" s="346">
        <v>68</v>
      </c>
      <c r="AQ309" s="346">
        <v>63</v>
      </c>
      <c r="AR309" s="346">
        <v>69</v>
      </c>
      <c r="AS309" s="346" t="s">
        <v>430</v>
      </c>
      <c r="AT309" s="346" t="s">
        <v>430</v>
      </c>
      <c r="AU309" s="346">
        <v>82</v>
      </c>
      <c r="AV309" s="346">
        <v>130</v>
      </c>
      <c r="AW309" s="346">
        <v>75</v>
      </c>
      <c r="AX309" s="346">
        <v>72</v>
      </c>
      <c r="AY309" s="346">
        <v>112</v>
      </c>
      <c r="AZ309" s="584"/>
      <c r="BA309" s="467">
        <v>96.36</v>
      </c>
      <c r="BB309" s="348" t="s">
        <v>430</v>
      </c>
      <c r="BC309" s="348" t="s">
        <v>430</v>
      </c>
      <c r="BD309" s="348" t="s">
        <v>430</v>
      </c>
      <c r="BE309" s="375" t="s">
        <v>430</v>
      </c>
      <c r="BF309" s="375">
        <v>3.64</v>
      </c>
      <c r="BG309" s="374"/>
      <c r="BH309" s="594">
        <v>3.64</v>
      </c>
      <c r="BI309" s="348" t="s">
        <v>430</v>
      </c>
      <c r="BJ309" s="348" t="s">
        <v>430</v>
      </c>
      <c r="BK309" s="348" t="s">
        <v>430</v>
      </c>
      <c r="BL309" s="348" t="s">
        <v>430</v>
      </c>
      <c r="BM309" s="375">
        <v>96.36</v>
      </c>
      <c r="BN309" s="375" t="s">
        <v>430</v>
      </c>
      <c r="BO309" s="375" t="s">
        <v>430</v>
      </c>
      <c r="BP309" s="375" t="s">
        <v>430</v>
      </c>
      <c r="BQ309" s="375" t="s">
        <v>430</v>
      </c>
      <c r="BR309" s="374"/>
      <c r="BS309" s="468" t="s">
        <v>430</v>
      </c>
      <c r="BT309" s="348" t="s">
        <v>430</v>
      </c>
      <c r="BU309" s="374"/>
      <c r="BV309" s="430" t="s">
        <v>4782</v>
      </c>
    </row>
    <row r="310" spans="1:74" s="428" customFormat="1" x14ac:dyDescent="0.25">
      <c r="A310" s="345" t="s">
        <v>8597</v>
      </c>
      <c r="B310" s="373"/>
      <c r="C310" s="719">
        <v>44882</v>
      </c>
      <c r="D310" s="373"/>
      <c r="E310" s="346">
        <v>89.820800000000006</v>
      </c>
      <c r="F310" s="373"/>
      <c r="G310" s="347">
        <v>12.955500000000001</v>
      </c>
      <c r="H310" s="374"/>
      <c r="I310" s="843">
        <v>0.19452</v>
      </c>
      <c r="J310" s="843">
        <v>5.51</v>
      </c>
      <c r="K310" s="843">
        <v>0.18629999999999999</v>
      </c>
      <c r="L310" s="843">
        <v>0.19178000000000001</v>
      </c>
      <c r="M310" s="362"/>
      <c r="N310" s="350">
        <v>5.0719000000000003</v>
      </c>
      <c r="O310" s="348">
        <v>6.5773000000000001</v>
      </c>
      <c r="P310" s="348">
        <v>5.7618</v>
      </c>
      <c r="Q310" s="348">
        <v>5.7074999999999996</v>
      </c>
      <c r="R310" s="348">
        <v>5.1665000000000001</v>
      </c>
      <c r="S310" s="348">
        <v>5.4481999999999999</v>
      </c>
      <c r="T310" s="348">
        <v>5.4416000000000002</v>
      </c>
      <c r="U310" s="354">
        <v>5.4176000000000002</v>
      </c>
      <c r="V310" s="348">
        <v>5.6264000000000003</v>
      </c>
      <c r="W310" s="348">
        <v>6.6946000000000003</v>
      </c>
      <c r="X310" s="348">
        <v>7.0876000000000001</v>
      </c>
      <c r="Y310" s="375" t="s">
        <v>430</v>
      </c>
      <c r="Z310" s="348" t="s">
        <v>430</v>
      </c>
      <c r="AA310" s="348">
        <v>5.3102</v>
      </c>
      <c r="AB310" s="348">
        <v>5.5747999999999998</v>
      </c>
      <c r="AC310" s="348">
        <v>5.4307999999999996</v>
      </c>
      <c r="AD310" s="348">
        <v>5.6736000000000004</v>
      </c>
      <c r="AE310" s="348">
        <v>6.0107999999999997</v>
      </c>
      <c r="AF310" s="348">
        <v>7.0202</v>
      </c>
      <c r="AG310" s="569"/>
      <c r="AH310" s="346">
        <v>43</v>
      </c>
      <c r="AI310" s="346">
        <v>44</v>
      </c>
      <c r="AJ310" s="346">
        <v>63</v>
      </c>
      <c r="AK310" s="346">
        <v>67</v>
      </c>
      <c r="AL310" s="346">
        <v>40</v>
      </c>
      <c r="AM310" s="346">
        <v>126</v>
      </c>
      <c r="AN310" s="346">
        <v>66</v>
      </c>
      <c r="AO310" s="572">
        <v>67</v>
      </c>
      <c r="AP310" s="346">
        <v>71</v>
      </c>
      <c r="AQ310" s="346">
        <v>67</v>
      </c>
      <c r="AR310" s="346">
        <v>74</v>
      </c>
      <c r="AS310" s="346" t="s">
        <v>430</v>
      </c>
      <c r="AT310" s="346" t="s">
        <v>430</v>
      </c>
      <c r="AU310" s="346">
        <v>53</v>
      </c>
      <c r="AV310" s="346">
        <v>128</v>
      </c>
      <c r="AW310" s="346">
        <v>68</v>
      </c>
      <c r="AX310" s="346">
        <v>53</v>
      </c>
      <c r="AY310" s="346">
        <v>98</v>
      </c>
      <c r="AZ310" s="584"/>
      <c r="BA310" s="467">
        <v>95.6</v>
      </c>
      <c r="BB310" s="348" t="s">
        <v>430</v>
      </c>
      <c r="BC310" s="348" t="s">
        <v>430</v>
      </c>
      <c r="BD310" s="348" t="s">
        <v>430</v>
      </c>
      <c r="BE310" s="375" t="s">
        <v>430</v>
      </c>
      <c r="BF310" s="375">
        <v>4.4000000000000004</v>
      </c>
      <c r="BG310" s="374"/>
      <c r="BH310" s="594">
        <v>4.4000000000000004</v>
      </c>
      <c r="BI310" s="348" t="s">
        <v>430</v>
      </c>
      <c r="BJ310" s="348" t="s">
        <v>430</v>
      </c>
      <c r="BK310" s="348" t="s">
        <v>430</v>
      </c>
      <c r="BL310" s="348" t="s">
        <v>430</v>
      </c>
      <c r="BM310" s="375">
        <v>90.09</v>
      </c>
      <c r="BN310" s="375" t="s">
        <v>430</v>
      </c>
      <c r="BO310" s="375">
        <v>5.52</v>
      </c>
      <c r="BP310" s="375" t="s">
        <v>430</v>
      </c>
      <c r="BQ310" s="375" t="s">
        <v>430</v>
      </c>
      <c r="BR310" s="374"/>
      <c r="BS310" s="468" t="s">
        <v>430</v>
      </c>
      <c r="BT310" s="348" t="s">
        <v>430</v>
      </c>
      <c r="BU310" s="374"/>
      <c r="BV310" s="430" t="s">
        <v>555</v>
      </c>
    </row>
    <row r="311" spans="1:74" s="428" customFormat="1" x14ac:dyDescent="0.25">
      <c r="A311" s="345" t="s">
        <v>8598</v>
      </c>
      <c r="B311" s="373"/>
      <c r="C311" s="719">
        <v>44951</v>
      </c>
      <c r="D311" s="373"/>
      <c r="E311" s="841">
        <v>88.97</v>
      </c>
      <c r="F311" s="373"/>
      <c r="G311" s="347" t="s">
        <v>430</v>
      </c>
      <c r="H311" s="374"/>
      <c r="I311" s="843">
        <v>0.38</v>
      </c>
      <c r="J311" s="843">
        <v>5.61</v>
      </c>
      <c r="K311" s="843">
        <v>0.37</v>
      </c>
      <c r="L311" s="843">
        <v>0.38</v>
      </c>
      <c r="M311" s="362"/>
      <c r="N311" s="350" t="s">
        <v>430</v>
      </c>
      <c r="O311" s="348" t="s">
        <v>430</v>
      </c>
      <c r="P311" s="348" t="s">
        <v>430</v>
      </c>
      <c r="Q311" s="348" t="s">
        <v>430</v>
      </c>
      <c r="R311" s="348" t="s">
        <v>430</v>
      </c>
      <c r="S311" s="348" t="s">
        <v>430</v>
      </c>
      <c r="T311" s="348" t="s">
        <v>430</v>
      </c>
      <c r="U311" s="354" t="s">
        <v>430</v>
      </c>
      <c r="V311" s="348" t="s">
        <v>430</v>
      </c>
      <c r="W311" s="348" t="s">
        <v>430</v>
      </c>
      <c r="X311" s="348" t="s">
        <v>430</v>
      </c>
      <c r="Y311" s="375" t="s">
        <v>430</v>
      </c>
      <c r="Z311" s="348" t="s">
        <v>430</v>
      </c>
      <c r="AA311" s="348" t="s">
        <v>430</v>
      </c>
      <c r="AB311" s="348" t="s">
        <v>430</v>
      </c>
      <c r="AC311" s="348" t="s">
        <v>430</v>
      </c>
      <c r="AD311" s="348" t="s">
        <v>430</v>
      </c>
      <c r="AE311" s="348" t="s">
        <v>430</v>
      </c>
      <c r="AF311" s="348" t="s">
        <v>430</v>
      </c>
      <c r="AG311" s="569"/>
      <c r="AH311" s="346" t="s">
        <v>430</v>
      </c>
      <c r="AI311" s="346" t="s">
        <v>430</v>
      </c>
      <c r="AJ311" s="346" t="s">
        <v>430</v>
      </c>
      <c r="AK311" s="346" t="s">
        <v>430</v>
      </c>
      <c r="AL311" s="346" t="s">
        <v>430</v>
      </c>
      <c r="AM311" s="346" t="s">
        <v>430</v>
      </c>
      <c r="AN311" s="346" t="s">
        <v>430</v>
      </c>
      <c r="AO311" s="572" t="s">
        <v>430</v>
      </c>
      <c r="AP311" s="346" t="s">
        <v>430</v>
      </c>
      <c r="AQ311" s="346" t="s">
        <v>430</v>
      </c>
      <c r="AR311" s="346" t="s">
        <v>430</v>
      </c>
      <c r="AS311" s="346" t="s">
        <v>430</v>
      </c>
      <c r="AT311" s="346" t="s">
        <v>430</v>
      </c>
      <c r="AU311" s="346" t="s">
        <v>430</v>
      </c>
      <c r="AV311" s="346" t="s">
        <v>430</v>
      </c>
      <c r="AW311" s="346" t="s">
        <v>430</v>
      </c>
      <c r="AX311" s="346" t="s">
        <v>430</v>
      </c>
      <c r="AY311" s="346" t="s">
        <v>430</v>
      </c>
      <c r="AZ311" s="584"/>
      <c r="BA311" s="967">
        <v>97.09</v>
      </c>
      <c r="BB311" s="348" t="s">
        <v>430</v>
      </c>
      <c r="BC311" s="348" t="s">
        <v>430</v>
      </c>
      <c r="BD311" s="348" t="s">
        <v>430</v>
      </c>
      <c r="BE311" s="375" t="s">
        <v>430</v>
      </c>
      <c r="BF311" s="968">
        <v>2.91</v>
      </c>
      <c r="BG311" s="374"/>
      <c r="BH311" s="969">
        <v>2.91</v>
      </c>
      <c r="BI311" s="348" t="s">
        <v>430</v>
      </c>
      <c r="BJ311" s="348" t="s">
        <v>430</v>
      </c>
      <c r="BK311" s="348" t="s">
        <v>430</v>
      </c>
      <c r="BL311" s="348" t="s">
        <v>430</v>
      </c>
      <c r="BM311" s="968">
        <v>97.09</v>
      </c>
      <c r="BN311" s="375" t="s">
        <v>430</v>
      </c>
      <c r="BO311" s="375" t="s">
        <v>430</v>
      </c>
      <c r="BP311" s="375" t="s">
        <v>430</v>
      </c>
      <c r="BQ311" s="375" t="s">
        <v>430</v>
      </c>
      <c r="BR311" s="374"/>
      <c r="BS311" s="468" t="s">
        <v>430</v>
      </c>
      <c r="BT311" s="348" t="s">
        <v>430</v>
      </c>
      <c r="BU311" s="374"/>
      <c r="BV311" s="430" t="s">
        <v>555</v>
      </c>
    </row>
    <row r="312" spans="1:74" s="428" customFormat="1" x14ac:dyDescent="0.25">
      <c r="A312" s="345" t="s">
        <v>8599</v>
      </c>
      <c r="B312" s="373"/>
      <c r="C312" s="719">
        <v>44971</v>
      </c>
      <c r="D312" s="373"/>
      <c r="E312" s="346">
        <v>88.034899999999993</v>
      </c>
      <c r="F312" s="373"/>
      <c r="G312" s="347">
        <v>12.918100000000001</v>
      </c>
      <c r="H312" s="374"/>
      <c r="I312" s="348">
        <v>0.88780000000000003</v>
      </c>
      <c r="J312" s="348">
        <v>6.0137999999999998</v>
      </c>
      <c r="K312" s="843">
        <v>0.91</v>
      </c>
      <c r="L312" s="348">
        <v>0.85640000000000005</v>
      </c>
      <c r="M312" s="362"/>
      <c r="N312" s="350">
        <v>1.978</v>
      </c>
      <c r="O312" s="348">
        <v>5.1822999999999997</v>
      </c>
      <c r="P312" s="348">
        <v>4.2820999999999998</v>
      </c>
      <c r="Q312" s="348">
        <v>4.2046000000000001</v>
      </c>
      <c r="R312" s="348">
        <v>4.1158999999999999</v>
      </c>
      <c r="S312" s="348">
        <v>6.7084999999999999</v>
      </c>
      <c r="T312" s="348">
        <v>5.3701999999999996</v>
      </c>
      <c r="U312" s="354">
        <v>5.5536000000000003</v>
      </c>
      <c r="V312" s="348">
        <v>5.8167</v>
      </c>
      <c r="W312" s="348">
        <v>6.8933</v>
      </c>
      <c r="X312" s="348">
        <v>7.3215000000000003</v>
      </c>
      <c r="Y312" s="375" t="s">
        <v>430</v>
      </c>
      <c r="Z312" s="348" t="s">
        <v>430</v>
      </c>
      <c r="AA312" s="348">
        <v>5.5582000000000003</v>
      </c>
      <c r="AB312" s="348">
        <v>5.8849</v>
      </c>
      <c r="AC312" s="348">
        <v>5.5084999999999997</v>
      </c>
      <c r="AD312" s="348">
        <v>5.7244999999999999</v>
      </c>
      <c r="AE312" s="348">
        <v>4.923</v>
      </c>
      <c r="AF312" s="348">
        <v>7.43</v>
      </c>
      <c r="AG312" s="569"/>
      <c r="AH312" s="346">
        <v>73</v>
      </c>
      <c r="AI312" s="346">
        <v>57</v>
      </c>
      <c r="AJ312" s="346">
        <v>105</v>
      </c>
      <c r="AK312" s="346">
        <v>100</v>
      </c>
      <c r="AL312" s="346">
        <v>78</v>
      </c>
      <c r="AM312" s="346">
        <v>60</v>
      </c>
      <c r="AN312" s="346">
        <v>70</v>
      </c>
      <c r="AO312" s="572">
        <v>57</v>
      </c>
      <c r="AP312" s="346">
        <v>53</v>
      </c>
      <c r="AQ312" s="346">
        <v>37</v>
      </c>
      <c r="AR312" s="346">
        <v>49</v>
      </c>
      <c r="AS312" s="346" t="s">
        <v>430</v>
      </c>
      <c r="AT312" s="346" t="s">
        <v>430</v>
      </c>
      <c r="AU312" s="346">
        <v>45</v>
      </c>
      <c r="AV312" s="346">
        <v>119</v>
      </c>
      <c r="AW312" s="346">
        <v>59</v>
      </c>
      <c r="AX312" s="346">
        <v>47</v>
      </c>
      <c r="AY312" s="346">
        <v>114</v>
      </c>
      <c r="AZ312" s="584"/>
      <c r="BA312" s="467">
        <v>95.18</v>
      </c>
      <c r="BB312" s="348" t="s">
        <v>430</v>
      </c>
      <c r="BC312" s="348" t="s">
        <v>430</v>
      </c>
      <c r="BD312" s="348" t="s">
        <v>430</v>
      </c>
      <c r="BE312" s="375" t="s">
        <v>430</v>
      </c>
      <c r="BF312" s="375">
        <v>4.82</v>
      </c>
      <c r="BG312" s="374"/>
      <c r="BH312" s="594">
        <v>4.82</v>
      </c>
      <c r="BI312" s="348" t="s">
        <v>430</v>
      </c>
      <c r="BJ312" s="348" t="s">
        <v>430</v>
      </c>
      <c r="BK312" s="348" t="s">
        <v>430</v>
      </c>
      <c r="BL312" s="348" t="s">
        <v>430</v>
      </c>
      <c r="BM312" s="375">
        <v>95.18</v>
      </c>
      <c r="BN312" s="375" t="s">
        <v>430</v>
      </c>
      <c r="BO312" s="375" t="s">
        <v>430</v>
      </c>
      <c r="BP312" s="375" t="s">
        <v>430</v>
      </c>
      <c r="BQ312" s="375" t="s">
        <v>430</v>
      </c>
      <c r="BR312" s="374"/>
      <c r="BS312" s="468" t="s">
        <v>430</v>
      </c>
      <c r="BT312" s="348" t="s">
        <v>430</v>
      </c>
      <c r="BU312" s="374"/>
      <c r="BV312" s="430" t="s">
        <v>555</v>
      </c>
    </row>
    <row r="313" spans="1:74" s="428" customFormat="1" x14ac:dyDescent="0.25">
      <c r="A313" s="345" t="s">
        <v>8600</v>
      </c>
      <c r="B313" s="373"/>
      <c r="C313" s="719">
        <v>45590</v>
      </c>
      <c r="D313" s="373"/>
      <c r="E313" s="346">
        <v>82.4816</v>
      </c>
      <c r="F313" s="373"/>
      <c r="G313" s="347">
        <v>11.428699999999999</v>
      </c>
      <c r="H313" s="374"/>
      <c r="I313" s="843">
        <v>1.28</v>
      </c>
      <c r="J313" s="843">
        <v>7.57</v>
      </c>
      <c r="K313" s="843">
        <v>1.1200000000000001</v>
      </c>
      <c r="L313" s="843">
        <v>1.2</v>
      </c>
      <c r="M313" s="362"/>
      <c r="N313" s="350">
        <v>4.7911999999999999</v>
      </c>
      <c r="O313" s="348">
        <v>12.895</v>
      </c>
      <c r="P313" s="348">
        <v>11.202</v>
      </c>
      <c r="Q313" s="348">
        <v>11.180099999999999</v>
      </c>
      <c r="R313" s="348">
        <v>6.3597999999999999</v>
      </c>
      <c r="S313" s="348">
        <v>7.4229000000000003</v>
      </c>
      <c r="T313" s="348">
        <v>6.5332999999999997</v>
      </c>
      <c r="U313" s="354">
        <v>5.7868000000000004</v>
      </c>
      <c r="V313" s="348">
        <v>6.0353000000000003</v>
      </c>
      <c r="W313" s="348" t="s">
        <v>430</v>
      </c>
      <c r="X313" s="348" t="s">
        <v>430</v>
      </c>
      <c r="Y313" s="375" t="s">
        <v>430</v>
      </c>
      <c r="Z313" s="348" t="s">
        <v>430</v>
      </c>
      <c r="AA313" s="348">
        <v>6.5553999999999997</v>
      </c>
      <c r="AB313" s="348">
        <v>7.4485000000000001</v>
      </c>
      <c r="AC313" s="348">
        <v>5.8737000000000004</v>
      </c>
      <c r="AD313" s="348">
        <v>5.9486999999999997</v>
      </c>
      <c r="AE313" s="348">
        <v>14.5573</v>
      </c>
      <c r="AF313" s="348">
        <v>7.3750999999999998</v>
      </c>
      <c r="AG313" s="569"/>
      <c r="AH313" s="346">
        <v>46</v>
      </c>
      <c r="AI313" s="346">
        <v>9</v>
      </c>
      <c r="AJ313" s="346">
        <v>10</v>
      </c>
      <c r="AK313" s="346">
        <v>4</v>
      </c>
      <c r="AL313" s="346">
        <v>23</v>
      </c>
      <c r="AM313" s="346">
        <v>31</v>
      </c>
      <c r="AN313" s="346">
        <v>21</v>
      </c>
      <c r="AO313" s="572">
        <v>44</v>
      </c>
      <c r="AP313" s="346">
        <v>31</v>
      </c>
      <c r="AQ313" s="346" t="s">
        <v>430</v>
      </c>
      <c r="AR313" s="346" t="s">
        <v>430</v>
      </c>
      <c r="AS313" s="346" t="s">
        <v>430</v>
      </c>
      <c r="AT313" s="346" t="s">
        <v>430</v>
      </c>
      <c r="AU313" s="346">
        <v>25</v>
      </c>
      <c r="AV313" s="346">
        <v>53</v>
      </c>
      <c r="AW313" s="346">
        <v>43</v>
      </c>
      <c r="AX313" s="346">
        <v>38</v>
      </c>
      <c r="AY313" s="346">
        <v>12</v>
      </c>
      <c r="AZ313" s="584"/>
      <c r="BA313" s="467" t="s">
        <v>430</v>
      </c>
      <c r="BB313" s="348">
        <v>93.36</v>
      </c>
      <c r="BC313" s="348" t="s">
        <v>430</v>
      </c>
      <c r="BD313" s="348" t="s">
        <v>430</v>
      </c>
      <c r="BE313" s="375" t="s">
        <v>430</v>
      </c>
      <c r="BF313" s="375">
        <v>6.64</v>
      </c>
      <c r="BG313" s="374"/>
      <c r="BH313" s="594">
        <v>6.63</v>
      </c>
      <c r="BI313" s="348" t="s">
        <v>430</v>
      </c>
      <c r="BJ313" s="348" t="s">
        <v>430</v>
      </c>
      <c r="BK313" s="348">
        <v>93.36</v>
      </c>
      <c r="BL313" s="348" t="s">
        <v>430</v>
      </c>
      <c r="BM313" s="375" t="s">
        <v>430</v>
      </c>
      <c r="BN313" s="375" t="s">
        <v>430</v>
      </c>
      <c r="BO313" s="375" t="s">
        <v>430</v>
      </c>
      <c r="BP313" s="375" t="s">
        <v>430</v>
      </c>
      <c r="BQ313" s="375" t="s">
        <v>430</v>
      </c>
      <c r="BR313" s="374"/>
      <c r="BS313" s="468">
        <v>12.18229111</v>
      </c>
      <c r="BT313" s="348">
        <v>46.920330450000002</v>
      </c>
      <c r="BU313" s="374"/>
      <c r="BV313" s="430" t="s">
        <v>555</v>
      </c>
    </row>
    <row r="314" spans="1:74" s="428" customFormat="1" x14ac:dyDescent="0.25">
      <c r="A314" s="345" t="s">
        <v>8601</v>
      </c>
      <c r="B314" s="373"/>
      <c r="C314" s="719">
        <v>45706</v>
      </c>
      <c r="D314" s="373"/>
      <c r="E314" s="346">
        <v>81.427199999999999</v>
      </c>
      <c r="F314" s="373"/>
      <c r="G314" s="347">
        <v>11.2034</v>
      </c>
      <c r="H314" s="374"/>
      <c r="I314" s="348">
        <v>0.72070000000000001</v>
      </c>
      <c r="J314" s="348">
        <v>7.6219999999999999</v>
      </c>
      <c r="K314" s="843">
        <v>0.74</v>
      </c>
      <c r="L314" s="348">
        <v>0.71630000000000005</v>
      </c>
      <c r="M314" s="362"/>
      <c r="N314" s="350">
        <v>-5.5377000000000001</v>
      </c>
      <c r="O314" s="348">
        <v>-2.6057999999999999</v>
      </c>
      <c r="P314" s="348">
        <v>2.8872</v>
      </c>
      <c r="Q314" s="348">
        <v>8.5450999999999997</v>
      </c>
      <c r="R314" s="348">
        <v>6.5202999999999998</v>
      </c>
      <c r="S314" s="348">
        <v>7.6742999999999997</v>
      </c>
      <c r="T314" s="348">
        <v>6.8526999999999996</v>
      </c>
      <c r="U314" s="354">
        <v>6.3414999999999999</v>
      </c>
      <c r="V314" s="348">
        <v>6.4244000000000003</v>
      </c>
      <c r="W314" s="348" t="s">
        <v>430</v>
      </c>
      <c r="X314" s="348" t="s">
        <v>430</v>
      </c>
      <c r="Y314" s="375" t="s">
        <v>430</v>
      </c>
      <c r="Z314" s="348" t="s">
        <v>430</v>
      </c>
      <c r="AA314" s="348">
        <v>6.9306000000000001</v>
      </c>
      <c r="AB314" s="348">
        <v>7.4621000000000004</v>
      </c>
      <c r="AC314" s="348">
        <v>6.3608000000000002</v>
      </c>
      <c r="AD314" s="348">
        <v>6.3556999999999997</v>
      </c>
      <c r="AE314" s="348">
        <v>9.4398</v>
      </c>
      <c r="AF314" s="348">
        <v>7.5614999999999997</v>
      </c>
      <c r="AG314" s="569"/>
      <c r="AH314" s="346">
        <v>98</v>
      </c>
      <c r="AI314" s="346">
        <v>134</v>
      </c>
      <c r="AJ314" s="346">
        <v>143</v>
      </c>
      <c r="AK314" s="346">
        <v>27</v>
      </c>
      <c r="AL314" s="346">
        <v>21</v>
      </c>
      <c r="AM314" s="346">
        <v>20</v>
      </c>
      <c r="AN314" s="346">
        <v>16</v>
      </c>
      <c r="AO314" s="572">
        <v>14</v>
      </c>
      <c r="AP314" s="346">
        <v>11</v>
      </c>
      <c r="AQ314" s="346" t="s">
        <v>430</v>
      </c>
      <c r="AR314" s="346" t="s">
        <v>430</v>
      </c>
      <c r="AS314" s="346" t="s">
        <v>430</v>
      </c>
      <c r="AT314" s="346" t="s">
        <v>430</v>
      </c>
      <c r="AU314" s="346">
        <v>14</v>
      </c>
      <c r="AV314" s="346">
        <v>52</v>
      </c>
      <c r="AW314" s="346">
        <v>12</v>
      </c>
      <c r="AX314" s="346">
        <v>13</v>
      </c>
      <c r="AY314" s="346">
        <v>49</v>
      </c>
      <c r="AZ314" s="584"/>
      <c r="BA314" s="467" t="s">
        <v>430</v>
      </c>
      <c r="BB314" s="348">
        <v>96.22</v>
      </c>
      <c r="BC314" s="348" t="s">
        <v>430</v>
      </c>
      <c r="BD314" s="348" t="s">
        <v>430</v>
      </c>
      <c r="BE314" s="375" t="s">
        <v>430</v>
      </c>
      <c r="BF314" s="375">
        <v>3.78</v>
      </c>
      <c r="BG314" s="374"/>
      <c r="BH314" s="594">
        <v>3.78</v>
      </c>
      <c r="BI314" s="348" t="s">
        <v>430</v>
      </c>
      <c r="BJ314" s="348" t="s">
        <v>430</v>
      </c>
      <c r="BK314" s="348">
        <v>96.22</v>
      </c>
      <c r="BL314" s="348" t="s">
        <v>430</v>
      </c>
      <c r="BM314" s="375" t="s">
        <v>430</v>
      </c>
      <c r="BN314" s="375" t="s">
        <v>430</v>
      </c>
      <c r="BO314" s="375" t="s">
        <v>430</v>
      </c>
      <c r="BP314" s="375" t="s">
        <v>430</v>
      </c>
      <c r="BQ314" s="375" t="s">
        <v>430</v>
      </c>
      <c r="BR314" s="374"/>
      <c r="BS314" s="468">
        <v>22.173058435565402</v>
      </c>
      <c r="BT314" s="348">
        <v>55.535110538893001</v>
      </c>
      <c r="BU314" s="374"/>
      <c r="BV314" s="430" t="s">
        <v>4782</v>
      </c>
    </row>
    <row r="315" spans="1:74" s="428" customFormat="1" x14ac:dyDescent="0.25">
      <c r="A315" s="345" t="s">
        <v>8602</v>
      </c>
      <c r="B315" s="373"/>
      <c r="C315" s="719">
        <v>45005</v>
      </c>
      <c r="D315" s="373"/>
      <c r="E315" s="346">
        <v>81.12</v>
      </c>
      <c r="F315" s="373"/>
      <c r="G315" s="347">
        <v>1272.8158000000001</v>
      </c>
      <c r="H315" s="374"/>
      <c r="I315" s="843">
        <v>0.84</v>
      </c>
      <c r="J315" s="843">
        <v>5.83</v>
      </c>
      <c r="K315" s="843">
        <v>0.79</v>
      </c>
      <c r="L315" s="843">
        <v>0.82</v>
      </c>
      <c r="M315" s="362"/>
      <c r="N315" s="350">
        <v>-4.0286</v>
      </c>
      <c r="O315" s="348">
        <v>3.7940999999999998</v>
      </c>
      <c r="P315" s="348">
        <v>2.5383</v>
      </c>
      <c r="Q315" s="348">
        <v>3.9226999999999999</v>
      </c>
      <c r="R315" s="348">
        <v>4.2232000000000003</v>
      </c>
      <c r="S315" s="348">
        <v>5.8040000000000003</v>
      </c>
      <c r="T315" s="348">
        <v>5.0593000000000004</v>
      </c>
      <c r="U315" s="354">
        <v>5.3441000000000001</v>
      </c>
      <c r="V315" s="348">
        <v>5.5823999999999998</v>
      </c>
      <c r="W315" s="348">
        <v>6.7763999999999998</v>
      </c>
      <c r="X315" s="348">
        <v>7.2390999999999996</v>
      </c>
      <c r="Y315" s="375" t="s">
        <v>430</v>
      </c>
      <c r="Z315" s="348" t="s">
        <v>430</v>
      </c>
      <c r="AA315" s="348">
        <v>4.5796999999999999</v>
      </c>
      <c r="AB315" s="348">
        <v>5.4573</v>
      </c>
      <c r="AC315" s="348">
        <v>5.2252000000000001</v>
      </c>
      <c r="AD315" s="348">
        <v>5.4063999999999997</v>
      </c>
      <c r="AE315" s="348">
        <v>3.7458</v>
      </c>
      <c r="AF315" s="348">
        <v>7.1790000000000003</v>
      </c>
      <c r="AG315" s="569"/>
      <c r="AH315" s="346">
        <v>87</v>
      </c>
      <c r="AI315" s="346">
        <v>85</v>
      </c>
      <c r="AJ315" s="346">
        <v>148</v>
      </c>
      <c r="AK315" s="346">
        <v>111</v>
      </c>
      <c r="AL315" s="346">
        <v>74</v>
      </c>
      <c r="AM315" s="346">
        <v>103</v>
      </c>
      <c r="AN315" s="346">
        <v>86</v>
      </c>
      <c r="AO315" s="572">
        <v>72</v>
      </c>
      <c r="AP315" s="346">
        <v>77</v>
      </c>
      <c r="AQ315" s="346">
        <v>57</v>
      </c>
      <c r="AR315" s="346">
        <v>63</v>
      </c>
      <c r="AS315" s="346" t="s">
        <v>430</v>
      </c>
      <c r="AT315" s="346" t="s">
        <v>430</v>
      </c>
      <c r="AU315" s="346">
        <v>90</v>
      </c>
      <c r="AV315" s="346">
        <v>135</v>
      </c>
      <c r="AW315" s="346">
        <v>82</v>
      </c>
      <c r="AX315" s="346">
        <v>84</v>
      </c>
      <c r="AY315" s="346">
        <v>136</v>
      </c>
      <c r="AZ315" s="584"/>
      <c r="BA315" s="467">
        <v>97.58</v>
      </c>
      <c r="BB315" s="348" t="s">
        <v>430</v>
      </c>
      <c r="BC315" s="348" t="s">
        <v>430</v>
      </c>
      <c r="BD315" s="348" t="s">
        <v>430</v>
      </c>
      <c r="BE315" s="375" t="s">
        <v>430</v>
      </c>
      <c r="BF315" s="375">
        <v>2.42</v>
      </c>
      <c r="BG315" s="374"/>
      <c r="BH315" s="594">
        <v>2.42</v>
      </c>
      <c r="BI315" s="348" t="s">
        <v>430</v>
      </c>
      <c r="BJ315" s="348" t="s">
        <v>430</v>
      </c>
      <c r="BK315" s="348" t="s">
        <v>430</v>
      </c>
      <c r="BL315" s="348" t="s">
        <v>430</v>
      </c>
      <c r="BM315" s="375">
        <v>97.58</v>
      </c>
      <c r="BN315" s="375" t="s">
        <v>430</v>
      </c>
      <c r="BO315" s="375" t="s">
        <v>430</v>
      </c>
      <c r="BP315" s="375" t="s">
        <v>430</v>
      </c>
      <c r="BQ315" s="375" t="s">
        <v>430</v>
      </c>
      <c r="BR315" s="374"/>
      <c r="BS315" s="468" t="s">
        <v>430</v>
      </c>
      <c r="BT315" s="348" t="s">
        <v>430</v>
      </c>
      <c r="BU315" s="374"/>
      <c r="BV315" s="430" t="s">
        <v>2451</v>
      </c>
    </row>
    <row r="316" spans="1:74" s="428" customFormat="1" x14ac:dyDescent="0.25">
      <c r="A316" s="345" t="s">
        <v>8603</v>
      </c>
      <c r="B316" s="373"/>
      <c r="C316" s="719">
        <v>45800</v>
      </c>
      <c r="D316" s="373"/>
      <c r="E316" s="346">
        <v>81.489999999999995</v>
      </c>
      <c r="F316" s="373"/>
      <c r="G316" s="347">
        <v>10.76</v>
      </c>
      <c r="H316" s="374"/>
      <c r="I316" s="348" t="s">
        <v>430</v>
      </c>
      <c r="J316" s="348" t="s">
        <v>430</v>
      </c>
      <c r="K316" s="348" t="s">
        <v>430</v>
      </c>
      <c r="L316" s="348" t="s">
        <v>430</v>
      </c>
      <c r="M316" s="362"/>
      <c r="N316" s="350">
        <v>18.327000000000002</v>
      </c>
      <c r="O316" s="348">
        <v>10.0718</v>
      </c>
      <c r="P316" s="348">
        <v>10.245100000000001</v>
      </c>
      <c r="Q316" s="348">
        <v>9.7280999999999995</v>
      </c>
      <c r="R316" s="348">
        <v>4.3272000000000004</v>
      </c>
      <c r="S316" s="348">
        <v>6.9329999999999998</v>
      </c>
      <c r="T316" s="348">
        <v>6.6675000000000004</v>
      </c>
      <c r="U316" s="354">
        <v>5.9817</v>
      </c>
      <c r="V316" s="348">
        <v>6.1573000000000002</v>
      </c>
      <c r="W316" s="348" t="s">
        <v>430</v>
      </c>
      <c r="X316" s="348" t="s">
        <v>430</v>
      </c>
      <c r="Y316" s="375" t="s">
        <v>430</v>
      </c>
      <c r="Z316" s="348" t="s">
        <v>430</v>
      </c>
      <c r="AA316" s="348">
        <v>5.6211000000000002</v>
      </c>
      <c r="AB316" s="348">
        <v>7.4065000000000003</v>
      </c>
      <c r="AC316" s="348">
        <v>6.0738000000000003</v>
      </c>
      <c r="AD316" s="348">
        <v>6.1025</v>
      </c>
      <c r="AE316" s="348">
        <v>14.815899999999999</v>
      </c>
      <c r="AF316" s="348">
        <v>5.7900999999999998</v>
      </c>
      <c r="AG316" s="569"/>
      <c r="AH316" s="346">
        <v>15</v>
      </c>
      <c r="AI316" s="346">
        <v>15</v>
      </c>
      <c r="AJ316" s="346">
        <v>16</v>
      </c>
      <c r="AK316" s="346">
        <v>8</v>
      </c>
      <c r="AL316" s="346">
        <v>72</v>
      </c>
      <c r="AM316" s="346">
        <v>47</v>
      </c>
      <c r="AN316" s="346">
        <v>19</v>
      </c>
      <c r="AO316" s="572">
        <v>28</v>
      </c>
      <c r="AP316" s="346">
        <v>21</v>
      </c>
      <c r="AQ316" s="346" t="s">
        <v>430</v>
      </c>
      <c r="AR316" s="346" t="s">
        <v>430</v>
      </c>
      <c r="AS316" s="346" t="s">
        <v>430</v>
      </c>
      <c r="AT316" s="346" t="s">
        <v>430</v>
      </c>
      <c r="AU316" s="346">
        <v>43</v>
      </c>
      <c r="AV316" s="346">
        <v>56</v>
      </c>
      <c r="AW316" s="346">
        <v>24</v>
      </c>
      <c r="AX316" s="346">
        <v>23</v>
      </c>
      <c r="AY316" s="346">
        <v>9</v>
      </c>
      <c r="AZ316" s="584"/>
      <c r="BA316" s="467" t="s">
        <v>430</v>
      </c>
      <c r="BB316" s="348">
        <v>98.09</v>
      </c>
      <c r="BC316" s="348" t="s">
        <v>430</v>
      </c>
      <c r="BD316" s="348" t="s">
        <v>430</v>
      </c>
      <c r="BE316" s="375" t="s">
        <v>430</v>
      </c>
      <c r="BF316" s="375">
        <v>1.91</v>
      </c>
      <c r="BG316" s="374"/>
      <c r="BH316" s="594">
        <v>1.91</v>
      </c>
      <c r="BI316" s="348" t="s">
        <v>430</v>
      </c>
      <c r="BJ316" s="348" t="s">
        <v>430</v>
      </c>
      <c r="BK316" s="348" t="s">
        <v>430</v>
      </c>
      <c r="BL316" s="348" t="s">
        <v>430</v>
      </c>
      <c r="BM316" s="375" t="s">
        <v>430</v>
      </c>
      <c r="BN316" s="375" t="s">
        <v>430</v>
      </c>
      <c r="BO316" s="375" t="s">
        <v>430</v>
      </c>
      <c r="BP316" s="375">
        <v>98.09</v>
      </c>
      <c r="BQ316" s="375" t="s">
        <v>430</v>
      </c>
      <c r="BR316" s="374"/>
      <c r="BS316" s="468" t="s">
        <v>430</v>
      </c>
      <c r="BT316" s="348" t="s">
        <v>430</v>
      </c>
      <c r="BU316" s="374"/>
      <c r="BV316" s="430" t="s">
        <v>555</v>
      </c>
    </row>
    <row r="317" spans="1:74" s="428" customFormat="1" x14ac:dyDescent="0.25">
      <c r="A317" s="345" t="s">
        <v>8604</v>
      </c>
      <c r="B317" s="373"/>
      <c r="C317" s="719">
        <v>45016</v>
      </c>
      <c r="D317" s="373"/>
      <c r="E317" s="346">
        <v>80.3733</v>
      </c>
      <c r="F317" s="373"/>
      <c r="G317" s="347">
        <v>12.730700000000001</v>
      </c>
      <c r="H317" s="374"/>
      <c r="I317" s="348">
        <v>1.61</v>
      </c>
      <c r="J317" s="348">
        <v>6.81</v>
      </c>
      <c r="K317" s="348">
        <v>1.47</v>
      </c>
      <c r="L317" s="348">
        <v>1.52</v>
      </c>
      <c r="M317" s="362"/>
      <c r="N317" s="350">
        <v>12.332599999999999</v>
      </c>
      <c r="O317" s="348">
        <v>6.1195000000000004</v>
      </c>
      <c r="P317" s="348">
        <v>6.7668999999999997</v>
      </c>
      <c r="Q317" s="348">
        <v>7.5788000000000002</v>
      </c>
      <c r="R317" s="348">
        <v>3.9531999999999998</v>
      </c>
      <c r="S317" s="348">
        <v>6.8507999999999996</v>
      </c>
      <c r="T317" s="348">
        <v>4.7335000000000003</v>
      </c>
      <c r="U317" s="354">
        <v>5.1471</v>
      </c>
      <c r="V317" s="348">
        <v>5.8685999999999998</v>
      </c>
      <c r="W317" s="348">
        <v>6.8285999999999998</v>
      </c>
      <c r="X317" s="348">
        <v>7.3037999999999998</v>
      </c>
      <c r="Y317" s="375" t="s">
        <v>430</v>
      </c>
      <c r="Z317" s="348" t="s">
        <v>430</v>
      </c>
      <c r="AA317" s="348">
        <v>5.6694000000000004</v>
      </c>
      <c r="AB317" s="348">
        <v>6.2485999999999997</v>
      </c>
      <c r="AC317" s="348">
        <v>4.9886999999999997</v>
      </c>
      <c r="AD317" s="348">
        <v>5.6185999999999998</v>
      </c>
      <c r="AE317" s="348">
        <v>10.610300000000001</v>
      </c>
      <c r="AF317" s="348">
        <v>7.2502000000000004</v>
      </c>
      <c r="AG317" s="569"/>
      <c r="AH317" s="346">
        <v>24</v>
      </c>
      <c r="AI317" s="346">
        <v>47</v>
      </c>
      <c r="AJ317" s="346">
        <v>49</v>
      </c>
      <c r="AK317" s="346">
        <v>47</v>
      </c>
      <c r="AL317" s="346">
        <v>84</v>
      </c>
      <c r="AM317" s="346">
        <v>52</v>
      </c>
      <c r="AN317" s="346">
        <v>115</v>
      </c>
      <c r="AO317" s="572">
        <v>92</v>
      </c>
      <c r="AP317" s="346">
        <v>44</v>
      </c>
      <c r="AQ317" s="346">
        <v>48</v>
      </c>
      <c r="AR317" s="346">
        <v>51</v>
      </c>
      <c r="AS317" s="346" t="s">
        <v>430</v>
      </c>
      <c r="AT317" s="346" t="s">
        <v>430</v>
      </c>
      <c r="AU317" s="346">
        <v>40</v>
      </c>
      <c r="AV317" s="346">
        <v>110</v>
      </c>
      <c r="AW317" s="346">
        <v>101</v>
      </c>
      <c r="AX317" s="346">
        <v>61</v>
      </c>
      <c r="AY317" s="346">
        <v>39</v>
      </c>
      <c r="AZ317" s="584"/>
      <c r="BA317" s="467">
        <v>95.44</v>
      </c>
      <c r="BB317" s="348" t="s">
        <v>430</v>
      </c>
      <c r="BC317" s="348" t="s">
        <v>430</v>
      </c>
      <c r="BD317" s="348" t="s">
        <v>430</v>
      </c>
      <c r="BE317" s="375" t="s">
        <v>430</v>
      </c>
      <c r="BF317" s="375">
        <v>4.5599999999999996</v>
      </c>
      <c r="BG317" s="374"/>
      <c r="BH317" s="594">
        <v>4.5599999999999996</v>
      </c>
      <c r="BI317" s="348" t="s">
        <v>430</v>
      </c>
      <c r="BJ317" s="348" t="s">
        <v>430</v>
      </c>
      <c r="BK317" s="348" t="s">
        <v>430</v>
      </c>
      <c r="BL317" s="348" t="s">
        <v>430</v>
      </c>
      <c r="BM317" s="375">
        <v>95.44</v>
      </c>
      <c r="BN317" s="375" t="s">
        <v>430</v>
      </c>
      <c r="BO317" s="375" t="s">
        <v>430</v>
      </c>
      <c r="BP317" s="375" t="s">
        <v>430</v>
      </c>
      <c r="BQ317" s="375" t="s">
        <v>430</v>
      </c>
      <c r="BR317" s="374"/>
      <c r="BS317" s="468" t="s">
        <v>430</v>
      </c>
      <c r="BT317" s="348" t="s">
        <v>430</v>
      </c>
      <c r="BU317" s="374"/>
      <c r="BV317" s="430" t="s">
        <v>555</v>
      </c>
    </row>
    <row r="318" spans="1:74" s="428" customFormat="1" x14ac:dyDescent="0.25">
      <c r="A318" s="345" t="s">
        <v>8605</v>
      </c>
      <c r="B318" s="373"/>
      <c r="C318" s="719">
        <v>45573</v>
      </c>
      <c r="D318" s="373"/>
      <c r="E318" s="346">
        <v>70.298400000000001</v>
      </c>
      <c r="F318" s="373"/>
      <c r="G318" s="347">
        <v>11.4594</v>
      </c>
      <c r="H318" s="374"/>
      <c r="I318" s="843">
        <v>0.1</v>
      </c>
      <c r="J318" s="843">
        <v>6.76</v>
      </c>
      <c r="K318" s="843">
        <v>0.1</v>
      </c>
      <c r="L318" s="843">
        <v>0.1</v>
      </c>
      <c r="M318" s="362"/>
      <c r="N318" s="350">
        <v>6.0528000000000004</v>
      </c>
      <c r="O318" s="348">
        <v>5.0983999999999998</v>
      </c>
      <c r="P318" s="348">
        <v>5.1467999999999998</v>
      </c>
      <c r="Q318" s="348">
        <v>5.9287000000000001</v>
      </c>
      <c r="R318" s="348">
        <v>5.9066000000000001</v>
      </c>
      <c r="S318" s="348">
        <v>6.5708000000000002</v>
      </c>
      <c r="T318" s="348">
        <v>6.9444999999999997</v>
      </c>
      <c r="U318" s="354">
        <v>6.5289000000000001</v>
      </c>
      <c r="V318" s="348">
        <v>6.5555000000000003</v>
      </c>
      <c r="W318" s="348" t="s">
        <v>430</v>
      </c>
      <c r="X318" s="348" t="s">
        <v>430</v>
      </c>
      <c r="Y318" s="375" t="s">
        <v>430</v>
      </c>
      <c r="Z318" s="348" t="s">
        <v>430</v>
      </c>
      <c r="AA318" s="348">
        <v>6.1475999999999997</v>
      </c>
      <c r="AB318" s="348">
        <v>7.0110999999999999</v>
      </c>
      <c r="AC318" s="348">
        <v>6.5944000000000003</v>
      </c>
      <c r="AD318" s="348">
        <v>6.4938000000000002</v>
      </c>
      <c r="AE318" s="348">
        <v>5.9020999999999999</v>
      </c>
      <c r="AF318" s="348">
        <v>7.3398000000000003</v>
      </c>
      <c r="AG318" s="569"/>
      <c r="AH318" s="346">
        <v>41</v>
      </c>
      <c r="AI318" s="346">
        <v>58</v>
      </c>
      <c r="AJ318" s="346">
        <v>84</v>
      </c>
      <c r="AK318" s="346">
        <v>63</v>
      </c>
      <c r="AL318" s="346">
        <v>28</v>
      </c>
      <c r="AM318" s="346">
        <v>72</v>
      </c>
      <c r="AN318" s="346">
        <v>14</v>
      </c>
      <c r="AO318" s="572">
        <v>10</v>
      </c>
      <c r="AP318" s="346">
        <v>9</v>
      </c>
      <c r="AQ318" s="346" t="s">
        <v>430</v>
      </c>
      <c r="AR318" s="346" t="s">
        <v>430</v>
      </c>
      <c r="AS318" s="346" t="s">
        <v>430</v>
      </c>
      <c r="AT318" s="346" t="s">
        <v>430</v>
      </c>
      <c r="AU318" s="346">
        <v>32</v>
      </c>
      <c r="AV318" s="346">
        <v>66</v>
      </c>
      <c r="AW318" s="346">
        <v>9</v>
      </c>
      <c r="AX318" s="346">
        <v>10</v>
      </c>
      <c r="AY318" s="346">
        <v>99</v>
      </c>
      <c r="AZ318" s="584"/>
      <c r="BA318" s="467" t="s">
        <v>430</v>
      </c>
      <c r="BB318" s="348">
        <v>69.400000000000006</v>
      </c>
      <c r="BC318" s="348" t="s">
        <v>430</v>
      </c>
      <c r="BD318" s="348" t="s">
        <v>430</v>
      </c>
      <c r="BE318" s="375" t="s">
        <v>430</v>
      </c>
      <c r="BF318" s="375">
        <v>30.6</v>
      </c>
      <c r="BG318" s="374"/>
      <c r="BH318" s="594">
        <v>30.6</v>
      </c>
      <c r="BI318" s="348" t="s">
        <v>430</v>
      </c>
      <c r="BJ318" s="348">
        <v>33</v>
      </c>
      <c r="BK318" s="348">
        <v>36.4</v>
      </c>
      <c r="BL318" s="348" t="s">
        <v>430</v>
      </c>
      <c r="BM318" s="375" t="s">
        <v>430</v>
      </c>
      <c r="BN318" s="375" t="s">
        <v>430</v>
      </c>
      <c r="BO318" s="375" t="s">
        <v>430</v>
      </c>
      <c r="BP318" s="375" t="s">
        <v>430</v>
      </c>
      <c r="BQ318" s="375" t="s">
        <v>430</v>
      </c>
      <c r="BR318" s="374"/>
      <c r="BS318" s="468">
        <v>28.27246543</v>
      </c>
      <c r="BT318" s="348">
        <v>21.79263182</v>
      </c>
      <c r="BU318" s="374"/>
      <c r="BV318" s="430" t="s">
        <v>555</v>
      </c>
    </row>
    <row r="319" spans="1:74" s="428" customFormat="1" x14ac:dyDescent="0.25">
      <c r="A319" s="345" t="s">
        <v>8606</v>
      </c>
      <c r="B319" s="373"/>
      <c r="C319" s="719">
        <v>45016</v>
      </c>
      <c r="D319" s="373"/>
      <c r="E319" s="346">
        <v>79.548500000000004</v>
      </c>
      <c r="F319" s="373"/>
      <c r="G319" s="347">
        <v>30.3782</v>
      </c>
      <c r="H319" s="374"/>
      <c r="I319" s="348">
        <v>9.07</v>
      </c>
      <c r="J319" s="348">
        <v>7</v>
      </c>
      <c r="K319" s="348">
        <v>6.51</v>
      </c>
      <c r="L319" s="348">
        <v>6.74</v>
      </c>
      <c r="M319" s="362"/>
      <c r="N319" s="350">
        <v>-31.932500000000001</v>
      </c>
      <c r="O319" s="348">
        <v>-7.2849000000000004</v>
      </c>
      <c r="P319" s="348">
        <v>3.1945999999999999</v>
      </c>
      <c r="Q319" s="348">
        <v>-7.7950999999999997</v>
      </c>
      <c r="R319" s="348">
        <v>-7.9535</v>
      </c>
      <c r="S319" s="348">
        <v>5.3474000000000004</v>
      </c>
      <c r="T319" s="348">
        <v>2.7951999999999999</v>
      </c>
      <c r="U319" s="354">
        <v>4.4290000000000003</v>
      </c>
      <c r="V319" s="348">
        <v>4.0114000000000001</v>
      </c>
      <c r="W319" s="348">
        <v>6.2428999999999997</v>
      </c>
      <c r="X319" s="348">
        <v>7.1844999999999999</v>
      </c>
      <c r="Y319" s="375" t="s">
        <v>430</v>
      </c>
      <c r="Z319" s="348" t="s">
        <v>430</v>
      </c>
      <c r="AA319" s="348">
        <v>-0.2402</v>
      </c>
      <c r="AB319" s="348">
        <v>7.7728000000000002</v>
      </c>
      <c r="AC319" s="348">
        <v>3.9380999999999999</v>
      </c>
      <c r="AD319" s="348">
        <v>4.399</v>
      </c>
      <c r="AE319" s="348">
        <v>2.2000999999999999</v>
      </c>
      <c r="AF319" s="348">
        <v>7.3585000000000003</v>
      </c>
      <c r="AG319" s="569"/>
      <c r="AH319" s="346">
        <v>133</v>
      </c>
      <c r="AI319" s="346">
        <v>160</v>
      </c>
      <c r="AJ319" s="346">
        <v>135</v>
      </c>
      <c r="AK319" s="346">
        <v>154</v>
      </c>
      <c r="AL319" s="346">
        <v>153</v>
      </c>
      <c r="AM319" s="346">
        <v>133</v>
      </c>
      <c r="AN319" s="346">
        <v>150</v>
      </c>
      <c r="AO319" s="572">
        <v>138</v>
      </c>
      <c r="AP319" s="346">
        <v>143</v>
      </c>
      <c r="AQ319" s="346">
        <v>91</v>
      </c>
      <c r="AR319" s="346">
        <v>68</v>
      </c>
      <c r="AS319" s="346" t="s">
        <v>430</v>
      </c>
      <c r="AT319" s="346" t="s">
        <v>430</v>
      </c>
      <c r="AU319" s="346">
        <v>153</v>
      </c>
      <c r="AV319" s="346">
        <v>35</v>
      </c>
      <c r="AW319" s="346">
        <v>149</v>
      </c>
      <c r="AX319" s="346">
        <v>145</v>
      </c>
      <c r="AY319" s="346">
        <v>149</v>
      </c>
      <c r="AZ319" s="584"/>
      <c r="BA319" s="467">
        <v>95.97</v>
      </c>
      <c r="BB319" s="348" t="s">
        <v>430</v>
      </c>
      <c r="BC319" s="348" t="s">
        <v>430</v>
      </c>
      <c r="BD319" s="348" t="s">
        <v>430</v>
      </c>
      <c r="BE319" s="375" t="s">
        <v>430</v>
      </c>
      <c r="BF319" s="375">
        <v>4.03</v>
      </c>
      <c r="BG319" s="374"/>
      <c r="BH319" s="594">
        <v>4.03</v>
      </c>
      <c r="BI319" s="348" t="s">
        <v>430</v>
      </c>
      <c r="BJ319" s="348" t="s">
        <v>430</v>
      </c>
      <c r="BK319" s="348" t="s">
        <v>430</v>
      </c>
      <c r="BL319" s="348" t="s">
        <v>430</v>
      </c>
      <c r="BM319" s="375">
        <v>95.97</v>
      </c>
      <c r="BN319" s="375" t="s">
        <v>430</v>
      </c>
      <c r="BO319" s="375" t="s">
        <v>430</v>
      </c>
      <c r="BP319" s="375" t="s">
        <v>430</v>
      </c>
      <c r="BQ319" s="375" t="s">
        <v>430</v>
      </c>
      <c r="BR319" s="374"/>
      <c r="BS319" s="468" t="s">
        <v>430</v>
      </c>
      <c r="BT319" s="348" t="s">
        <v>430</v>
      </c>
      <c r="BU319" s="374"/>
      <c r="BV319" s="430" t="s">
        <v>555</v>
      </c>
    </row>
    <row r="320" spans="1:74" s="428" customFormat="1" x14ac:dyDescent="0.25">
      <c r="A320" s="345" t="s">
        <v>8607</v>
      </c>
      <c r="B320" s="373"/>
      <c r="C320" s="719">
        <v>44942</v>
      </c>
      <c r="D320" s="373"/>
      <c r="E320" s="346">
        <v>71.69</v>
      </c>
      <c r="F320" s="373"/>
      <c r="G320" s="347">
        <v>12.7142</v>
      </c>
      <c r="H320" s="374"/>
      <c r="I320" s="348">
        <v>0.22</v>
      </c>
      <c r="J320" s="348">
        <v>5.36</v>
      </c>
      <c r="K320" s="843">
        <v>0.3</v>
      </c>
      <c r="L320" s="348">
        <v>0.22</v>
      </c>
      <c r="M320" s="362"/>
      <c r="N320" s="350">
        <v>4.0195999999999996</v>
      </c>
      <c r="O320" s="348">
        <v>5.3612000000000002</v>
      </c>
      <c r="P320" s="348">
        <v>5.2137000000000002</v>
      </c>
      <c r="Q320" s="348">
        <v>5.2601000000000004</v>
      </c>
      <c r="R320" s="348">
        <v>4.9847000000000001</v>
      </c>
      <c r="S320" s="348">
        <v>5.4953000000000003</v>
      </c>
      <c r="T320" s="348">
        <v>5.2366000000000001</v>
      </c>
      <c r="U320" s="354">
        <v>5.2298999999999998</v>
      </c>
      <c r="V320" s="348">
        <v>5.4648000000000003</v>
      </c>
      <c r="W320" s="348">
        <v>6.4467999999999996</v>
      </c>
      <c r="X320" s="348">
        <v>6.8916000000000004</v>
      </c>
      <c r="Y320" s="375" t="s">
        <v>430</v>
      </c>
      <c r="Z320" s="348" t="s">
        <v>430</v>
      </c>
      <c r="AA320" s="348">
        <v>5.1108000000000002</v>
      </c>
      <c r="AB320" s="348">
        <v>5.4889999999999999</v>
      </c>
      <c r="AC320" s="348">
        <v>5.2569999999999997</v>
      </c>
      <c r="AD320" s="348">
        <v>5.3933</v>
      </c>
      <c r="AE320" s="348">
        <v>5.3762999999999996</v>
      </c>
      <c r="AF320" s="348">
        <v>6.7962999999999996</v>
      </c>
      <c r="AG320" s="569"/>
      <c r="AH320" s="346">
        <v>65</v>
      </c>
      <c r="AI320" s="346">
        <v>56</v>
      </c>
      <c r="AJ320" s="346">
        <v>80</v>
      </c>
      <c r="AK320" s="346">
        <v>72</v>
      </c>
      <c r="AL320" s="346">
        <v>43</v>
      </c>
      <c r="AM320" s="346">
        <v>124</v>
      </c>
      <c r="AN320" s="346">
        <v>76</v>
      </c>
      <c r="AO320" s="572">
        <v>82</v>
      </c>
      <c r="AP320" s="346">
        <v>86</v>
      </c>
      <c r="AQ320" s="346">
        <v>84</v>
      </c>
      <c r="AR320" s="346">
        <v>90</v>
      </c>
      <c r="AS320" s="346" t="s">
        <v>430</v>
      </c>
      <c r="AT320" s="346" t="s">
        <v>430</v>
      </c>
      <c r="AU320" s="346">
        <v>62</v>
      </c>
      <c r="AV320" s="346">
        <v>133</v>
      </c>
      <c r="AW320" s="346">
        <v>80</v>
      </c>
      <c r="AX320" s="346">
        <v>85</v>
      </c>
      <c r="AY320" s="346">
        <v>104</v>
      </c>
      <c r="AZ320" s="584"/>
      <c r="BA320" s="467">
        <v>96.84</v>
      </c>
      <c r="BB320" s="348" t="s">
        <v>430</v>
      </c>
      <c r="BC320" s="348" t="s">
        <v>430</v>
      </c>
      <c r="BD320" s="348" t="s">
        <v>430</v>
      </c>
      <c r="BE320" s="375" t="s">
        <v>430</v>
      </c>
      <c r="BF320" s="375">
        <v>3.16</v>
      </c>
      <c r="BG320" s="374"/>
      <c r="BH320" s="594">
        <v>3.16</v>
      </c>
      <c r="BI320" s="348" t="s">
        <v>430</v>
      </c>
      <c r="BJ320" s="348" t="s">
        <v>430</v>
      </c>
      <c r="BK320" s="348" t="s">
        <v>430</v>
      </c>
      <c r="BL320" s="348" t="s">
        <v>430</v>
      </c>
      <c r="BM320" s="375">
        <v>96.84</v>
      </c>
      <c r="BN320" s="375" t="s">
        <v>430</v>
      </c>
      <c r="BO320" s="375" t="s">
        <v>430</v>
      </c>
      <c r="BP320" s="375" t="s">
        <v>430</v>
      </c>
      <c r="BQ320" s="375" t="s">
        <v>430</v>
      </c>
      <c r="BR320" s="374"/>
      <c r="BS320" s="468" t="s">
        <v>430</v>
      </c>
      <c r="BT320" s="348" t="s">
        <v>430</v>
      </c>
      <c r="BU320" s="374"/>
      <c r="BV320" s="430" t="s">
        <v>555</v>
      </c>
    </row>
    <row r="321" spans="1:74" s="428" customFormat="1" x14ac:dyDescent="0.25">
      <c r="A321" s="345" t="s">
        <v>8608</v>
      </c>
      <c r="B321" s="373"/>
      <c r="C321" s="719">
        <v>45230</v>
      </c>
      <c r="D321" s="373"/>
      <c r="E321" s="346">
        <v>71.849299999999999</v>
      </c>
      <c r="F321" s="373"/>
      <c r="G321" s="347">
        <v>12.8161</v>
      </c>
      <c r="H321" s="374"/>
      <c r="I321" s="843">
        <v>1.91</v>
      </c>
      <c r="J321" s="843">
        <v>4.29</v>
      </c>
      <c r="K321" s="843">
        <v>1.81</v>
      </c>
      <c r="L321" s="348" t="s">
        <v>430</v>
      </c>
      <c r="M321" s="362"/>
      <c r="N321" s="350">
        <v>73.054199999999994</v>
      </c>
      <c r="O321" s="348">
        <v>37.327599999999997</v>
      </c>
      <c r="P321" s="348">
        <v>5.7836999999999996</v>
      </c>
      <c r="Q321" s="348">
        <v>-14.1424</v>
      </c>
      <c r="R321" s="348">
        <v>-1.5685</v>
      </c>
      <c r="S321" s="348">
        <v>1.1175999999999999</v>
      </c>
      <c r="T321" s="348">
        <v>7.0491999999999999</v>
      </c>
      <c r="U321" s="354">
        <v>9.7888000000000002</v>
      </c>
      <c r="V321" s="348">
        <v>10.139900000000001</v>
      </c>
      <c r="W321" s="348">
        <v>9.5983000000000001</v>
      </c>
      <c r="X321" s="348" t="s">
        <v>430</v>
      </c>
      <c r="Y321" s="375" t="s">
        <v>430</v>
      </c>
      <c r="Z321" s="348" t="s">
        <v>430</v>
      </c>
      <c r="AA321" s="348">
        <v>4.0632000000000001</v>
      </c>
      <c r="AB321" s="348">
        <v>4.5831</v>
      </c>
      <c r="AC321" s="348">
        <v>9.8181999999999992</v>
      </c>
      <c r="AD321" s="348">
        <v>9.8748000000000005</v>
      </c>
      <c r="AE321" s="348">
        <v>-7.0444000000000004</v>
      </c>
      <c r="AF321" s="348">
        <v>9.0619999999999994</v>
      </c>
      <c r="AG321" s="569"/>
      <c r="AH321" s="346">
        <v>2</v>
      </c>
      <c r="AI321" s="346">
        <v>4</v>
      </c>
      <c r="AJ321" s="346">
        <v>62</v>
      </c>
      <c r="AK321" s="346">
        <v>165</v>
      </c>
      <c r="AL321" s="346">
        <v>131</v>
      </c>
      <c r="AM321" s="346">
        <v>166</v>
      </c>
      <c r="AN321" s="346">
        <v>8</v>
      </c>
      <c r="AO321" s="572">
        <v>1</v>
      </c>
      <c r="AP321" s="346">
        <v>1</v>
      </c>
      <c r="AQ321" s="346">
        <v>1</v>
      </c>
      <c r="AR321" s="346" t="s">
        <v>430</v>
      </c>
      <c r="AS321" s="346" t="s">
        <v>430</v>
      </c>
      <c r="AT321" s="346" t="s">
        <v>430</v>
      </c>
      <c r="AU321" s="346">
        <v>117</v>
      </c>
      <c r="AV321" s="346">
        <v>159</v>
      </c>
      <c r="AW321" s="346">
        <v>1</v>
      </c>
      <c r="AX321" s="346">
        <v>1</v>
      </c>
      <c r="AY321" s="346">
        <v>165</v>
      </c>
      <c r="AZ321" s="584"/>
      <c r="BA321" s="467" t="s">
        <v>430</v>
      </c>
      <c r="BB321" s="348">
        <v>97.63</v>
      </c>
      <c r="BC321" s="348" t="s">
        <v>430</v>
      </c>
      <c r="BD321" s="348" t="s">
        <v>430</v>
      </c>
      <c r="BE321" s="375" t="s">
        <v>430</v>
      </c>
      <c r="BF321" s="375">
        <v>2.37</v>
      </c>
      <c r="BG321" s="374"/>
      <c r="BH321" s="594">
        <v>2.37</v>
      </c>
      <c r="BI321" s="348" t="s">
        <v>430</v>
      </c>
      <c r="BJ321" s="348" t="s">
        <v>430</v>
      </c>
      <c r="BK321" s="348" t="s">
        <v>430</v>
      </c>
      <c r="BL321" s="348" t="s">
        <v>430</v>
      </c>
      <c r="BM321" s="375" t="s">
        <v>430</v>
      </c>
      <c r="BN321" s="375" t="s">
        <v>430</v>
      </c>
      <c r="BO321" s="375" t="s">
        <v>430</v>
      </c>
      <c r="BP321" s="375">
        <v>97.63</v>
      </c>
      <c r="BQ321" s="375" t="s">
        <v>430</v>
      </c>
      <c r="BR321" s="374"/>
      <c r="BS321" s="468" t="s">
        <v>430</v>
      </c>
      <c r="BT321" s="348" t="s">
        <v>430</v>
      </c>
      <c r="BU321" s="374"/>
      <c r="BV321" s="430" t="s">
        <v>526</v>
      </c>
    </row>
    <row r="322" spans="1:74" s="428" customFormat="1" x14ac:dyDescent="0.25">
      <c r="A322" s="345" t="s">
        <v>8609</v>
      </c>
      <c r="B322" s="373"/>
      <c r="C322" s="719">
        <v>46034</v>
      </c>
      <c r="D322" s="373"/>
      <c r="E322" s="346">
        <v>71.19</v>
      </c>
      <c r="F322" s="373"/>
      <c r="G322" s="347">
        <v>10.386900000000001</v>
      </c>
      <c r="H322" s="374"/>
      <c r="I322" s="348" t="s">
        <v>430</v>
      </c>
      <c r="J322" s="348" t="s">
        <v>430</v>
      </c>
      <c r="K322" s="348" t="s">
        <v>430</v>
      </c>
      <c r="L322" s="348" t="s">
        <v>430</v>
      </c>
      <c r="M322" s="362"/>
      <c r="N322" s="350" t="s">
        <v>430</v>
      </c>
      <c r="O322" s="348">
        <v>-3.8645999999999998</v>
      </c>
      <c r="P322" s="348">
        <v>5.1582999999999997</v>
      </c>
      <c r="Q322" s="348">
        <v>7.8880999999999997</v>
      </c>
      <c r="R322" s="348">
        <v>3.0295999999999998</v>
      </c>
      <c r="S322" s="348">
        <v>6.0880999999999998</v>
      </c>
      <c r="T322" s="348">
        <v>5.8710000000000004</v>
      </c>
      <c r="U322" s="354" t="s">
        <v>430</v>
      </c>
      <c r="V322" s="348" t="s">
        <v>430</v>
      </c>
      <c r="W322" s="348" t="s">
        <v>430</v>
      </c>
      <c r="X322" s="348" t="s">
        <v>430</v>
      </c>
      <c r="Y322" s="375" t="s">
        <v>430</v>
      </c>
      <c r="Z322" s="348" t="s">
        <v>430</v>
      </c>
      <c r="AA322" s="348">
        <v>4.8310000000000004</v>
      </c>
      <c r="AB322" s="348">
        <v>6.4413999999999998</v>
      </c>
      <c r="AC322" s="348" t="s">
        <v>430</v>
      </c>
      <c r="AD322" s="348" t="s">
        <v>430</v>
      </c>
      <c r="AE322" s="348">
        <v>11.0799</v>
      </c>
      <c r="AF322" s="348">
        <v>5.8841000000000001</v>
      </c>
      <c r="AG322" s="569"/>
      <c r="AH322" s="346" t="s">
        <v>430</v>
      </c>
      <c r="AI322" s="346">
        <v>144</v>
      </c>
      <c r="AJ322" s="346">
        <v>82</v>
      </c>
      <c r="AK322" s="346">
        <v>42</v>
      </c>
      <c r="AL322" s="346">
        <v>97</v>
      </c>
      <c r="AM322" s="346">
        <v>92</v>
      </c>
      <c r="AN322" s="346">
        <v>39</v>
      </c>
      <c r="AO322" s="572" t="s">
        <v>430</v>
      </c>
      <c r="AP322" s="346" t="s">
        <v>430</v>
      </c>
      <c r="AQ322" s="346" t="s">
        <v>430</v>
      </c>
      <c r="AR322" s="346" t="s">
        <v>430</v>
      </c>
      <c r="AS322" s="346" t="s">
        <v>430</v>
      </c>
      <c r="AT322" s="346" t="s">
        <v>430</v>
      </c>
      <c r="AU322" s="346">
        <v>73</v>
      </c>
      <c r="AV322" s="346">
        <v>99</v>
      </c>
      <c r="AW322" s="346" t="s">
        <v>430</v>
      </c>
      <c r="AX322" s="346" t="s">
        <v>430</v>
      </c>
      <c r="AY322" s="346">
        <v>34</v>
      </c>
      <c r="AZ322" s="584"/>
      <c r="BA322" s="467" t="s">
        <v>430</v>
      </c>
      <c r="BB322" s="348">
        <v>96.52</v>
      </c>
      <c r="BC322" s="348" t="s">
        <v>430</v>
      </c>
      <c r="BD322" s="348" t="s">
        <v>430</v>
      </c>
      <c r="BE322" s="375" t="s">
        <v>430</v>
      </c>
      <c r="BF322" s="375">
        <v>3.48</v>
      </c>
      <c r="BG322" s="374"/>
      <c r="BH322" s="594">
        <v>3.48</v>
      </c>
      <c r="BI322" s="348" t="s">
        <v>430</v>
      </c>
      <c r="BJ322" s="348" t="s">
        <v>430</v>
      </c>
      <c r="BK322" s="348" t="s">
        <v>430</v>
      </c>
      <c r="BL322" s="348" t="s">
        <v>430</v>
      </c>
      <c r="BM322" s="375" t="s">
        <v>430</v>
      </c>
      <c r="BN322" s="375" t="s">
        <v>430</v>
      </c>
      <c r="BO322" s="375" t="s">
        <v>430</v>
      </c>
      <c r="BP322" s="375">
        <v>96.52</v>
      </c>
      <c r="BQ322" s="375" t="s">
        <v>430</v>
      </c>
      <c r="BR322" s="374"/>
      <c r="BS322" s="468" t="s">
        <v>430</v>
      </c>
      <c r="BT322" s="348" t="s">
        <v>430</v>
      </c>
      <c r="BU322" s="374"/>
      <c r="BV322" s="430" t="s">
        <v>555</v>
      </c>
    </row>
    <row r="323" spans="1:74" s="428" customFormat="1" x14ac:dyDescent="0.25">
      <c r="A323" s="345" t="s">
        <v>8610</v>
      </c>
      <c r="B323" s="373"/>
      <c r="C323" s="719">
        <v>44854</v>
      </c>
      <c r="D323" s="373"/>
      <c r="E323" s="841">
        <v>70.53</v>
      </c>
      <c r="F323" s="373"/>
      <c r="G323" s="347" t="s">
        <v>430</v>
      </c>
      <c r="H323" s="374"/>
      <c r="I323" s="348" t="s">
        <v>430</v>
      </c>
      <c r="J323" s="348" t="s">
        <v>430</v>
      </c>
      <c r="K323" s="348" t="s">
        <v>430</v>
      </c>
      <c r="L323" s="348" t="s">
        <v>430</v>
      </c>
      <c r="M323" s="362"/>
      <c r="N323" s="350" t="s">
        <v>430</v>
      </c>
      <c r="O323" s="348" t="s">
        <v>430</v>
      </c>
      <c r="P323" s="348" t="s">
        <v>430</v>
      </c>
      <c r="Q323" s="348" t="s">
        <v>430</v>
      </c>
      <c r="R323" s="348" t="s">
        <v>430</v>
      </c>
      <c r="S323" s="348" t="s">
        <v>430</v>
      </c>
      <c r="T323" s="348" t="s">
        <v>430</v>
      </c>
      <c r="U323" s="354" t="s">
        <v>430</v>
      </c>
      <c r="V323" s="348" t="s">
        <v>430</v>
      </c>
      <c r="W323" s="348" t="s">
        <v>430</v>
      </c>
      <c r="X323" s="348" t="s">
        <v>430</v>
      </c>
      <c r="Y323" s="375" t="s">
        <v>430</v>
      </c>
      <c r="Z323" s="348" t="s">
        <v>430</v>
      </c>
      <c r="AA323" s="348" t="s">
        <v>430</v>
      </c>
      <c r="AB323" s="348" t="s">
        <v>430</v>
      </c>
      <c r="AC323" s="348" t="s">
        <v>430</v>
      </c>
      <c r="AD323" s="348" t="s">
        <v>430</v>
      </c>
      <c r="AE323" s="348" t="s">
        <v>430</v>
      </c>
      <c r="AF323" s="348" t="s">
        <v>430</v>
      </c>
      <c r="AG323" s="569"/>
      <c r="AH323" s="346" t="s">
        <v>430</v>
      </c>
      <c r="AI323" s="346" t="s">
        <v>430</v>
      </c>
      <c r="AJ323" s="346" t="s">
        <v>430</v>
      </c>
      <c r="AK323" s="346" t="s">
        <v>430</v>
      </c>
      <c r="AL323" s="346" t="s">
        <v>430</v>
      </c>
      <c r="AM323" s="346" t="s">
        <v>430</v>
      </c>
      <c r="AN323" s="346" t="s">
        <v>430</v>
      </c>
      <c r="AO323" s="572" t="s">
        <v>430</v>
      </c>
      <c r="AP323" s="346" t="s">
        <v>430</v>
      </c>
      <c r="AQ323" s="346" t="s">
        <v>430</v>
      </c>
      <c r="AR323" s="346" t="s">
        <v>430</v>
      </c>
      <c r="AS323" s="346" t="s">
        <v>430</v>
      </c>
      <c r="AT323" s="346" t="s">
        <v>430</v>
      </c>
      <c r="AU323" s="346" t="s">
        <v>430</v>
      </c>
      <c r="AV323" s="346" t="s">
        <v>430</v>
      </c>
      <c r="AW323" s="346" t="s">
        <v>430</v>
      </c>
      <c r="AX323" s="346" t="s">
        <v>430</v>
      </c>
      <c r="AY323" s="346" t="s">
        <v>430</v>
      </c>
      <c r="AZ323" s="584"/>
      <c r="BA323" s="467" t="s">
        <v>430</v>
      </c>
      <c r="BB323" s="348" t="s">
        <v>430</v>
      </c>
      <c r="BC323" s="348" t="s">
        <v>430</v>
      </c>
      <c r="BD323" s="348" t="s">
        <v>430</v>
      </c>
      <c r="BE323" s="375" t="s">
        <v>430</v>
      </c>
      <c r="BF323" s="375" t="s">
        <v>430</v>
      </c>
      <c r="BG323" s="374"/>
      <c r="BH323" s="594" t="s">
        <v>430</v>
      </c>
      <c r="BI323" s="348" t="s">
        <v>430</v>
      </c>
      <c r="BJ323" s="348" t="s">
        <v>430</v>
      </c>
      <c r="BK323" s="348" t="s">
        <v>430</v>
      </c>
      <c r="BL323" s="348" t="s">
        <v>430</v>
      </c>
      <c r="BM323" s="375" t="s">
        <v>430</v>
      </c>
      <c r="BN323" s="375" t="s">
        <v>430</v>
      </c>
      <c r="BO323" s="375" t="s">
        <v>430</v>
      </c>
      <c r="BP323" s="375" t="s">
        <v>430</v>
      </c>
      <c r="BQ323" s="375" t="s">
        <v>430</v>
      </c>
      <c r="BR323" s="374"/>
      <c r="BS323" s="468" t="s">
        <v>430</v>
      </c>
      <c r="BT323" s="348" t="s">
        <v>430</v>
      </c>
      <c r="BU323" s="374"/>
      <c r="BV323" s="430" t="s">
        <v>555</v>
      </c>
    </row>
    <row r="324" spans="1:74" s="428" customFormat="1" x14ac:dyDescent="0.25">
      <c r="A324" s="345" t="s">
        <v>8611</v>
      </c>
      <c r="B324" s="373"/>
      <c r="C324" s="719">
        <v>45369</v>
      </c>
      <c r="D324" s="373"/>
      <c r="E324" s="346">
        <v>67.887100000000004</v>
      </c>
      <c r="F324" s="373"/>
      <c r="G324" s="347">
        <v>12.390599999999999</v>
      </c>
      <c r="H324" s="374"/>
      <c r="I324" s="348">
        <v>1.9074</v>
      </c>
      <c r="J324" s="348">
        <v>4.6092000000000004</v>
      </c>
      <c r="K324" s="843">
        <v>5.9793599999999998</v>
      </c>
      <c r="L324" s="348">
        <v>5.9320000000000004</v>
      </c>
      <c r="M324" s="362"/>
      <c r="N324" s="350">
        <v>40.1066</v>
      </c>
      <c r="O324" s="348">
        <v>20.145700000000001</v>
      </c>
      <c r="P324" s="348">
        <v>-1.6407</v>
      </c>
      <c r="Q324" s="348">
        <v>-42.052799999999998</v>
      </c>
      <c r="R324" s="348">
        <v>-10.048500000000001</v>
      </c>
      <c r="S324" s="348">
        <v>-4.4482999999999997</v>
      </c>
      <c r="T324" s="348">
        <v>1.3962000000000001</v>
      </c>
      <c r="U324" s="354">
        <v>6.0347999999999997</v>
      </c>
      <c r="V324" s="348">
        <v>7.0407000000000002</v>
      </c>
      <c r="W324" s="348">
        <v>7.3574000000000002</v>
      </c>
      <c r="X324" s="348" t="s">
        <v>430</v>
      </c>
      <c r="Y324" s="375" t="s">
        <v>430</v>
      </c>
      <c r="Z324" s="348" t="s">
        <v>430</v>
      </c>
      <c r="AA324" s="348">
        <v>-5.8289</v>
      </c>
      <c r="AB324" s="348">
        <v>-1.7197</v>
      </c>
      <c r="AC324" s="348">
        <v>5.2549000000000001</v>
      </c>
      <c r="AD324" s="348">
        <v>6.8643999999999998</v>
      </c>
      <c r="AE324" s="348">
        <v>-35.950400000000002</v>
      </c>
      <c r="AF324" s="348">
        <v>9.0298999999999996</v>
      </c>
      <c r="AG324" s="569"/>
      <c r="AH324" s="346">
        <v>3</v>
      </c>
      <c r="AI324" s="346">
        <v>7</v>
      </c>
      <c r="AJ324" s="346">
        <v>161</v>
      </c>
      <c r="AK324" s="346">
        <v>170</v>
      </c>
      <c r="AL324" s="346">
        <v>166</v>
      </c>
      <c r="AM324" s="346">
        <v>168</v>
      </c>
      <c r="AN324" s="346">
        <v>160</v>
      </c>
      <c r="AO324" s="572">
        <v>24</v>
      </c>
      <c r="AP324" s="346">
        <v>4</v>
      </c>
      <c r="AQ324" s="346">
        <v>4</v>
      </c>
      <c r="AR324" s="346" t="s">
        <v>430</v>
      </c>
      <c r="AS324" s="346" t="s">
        <v>430</v>
      </c>
      <c r="AT324" s="346" t="s">
        <v>430</v>
      </c>
      <c r="AU324" s="346">
        <v>168</v>
      </c>
      <c r="AV324" s="346">
        <v>163</v>
      </c>
      <c r="AW324" s="346">
        <v>81</v>
      </c>
      <c r="AX324" s="346">
        <v>5</v>
      </c>
      <c r="AY324" s="346">
        <v>170</v>
      </c>
      <c r="AZ324" s="584"/>
      <c r="BA324" s="467" t="s">
        <v>430</v>
      </c>
      <c r="BB324" s="348">
        <v>99.3</v>
      </c>
      <c r="BC324" s="348" t="s">
        <v>430</v>
      </c>
      <c r="BD324" s="348" t="s">
        <v>430</v>
      </c>
      <c r="BE324" s="375" t="s">
        <v>430</v>
      </c>
      <c r="BF324" s="375">
        <v>0.7</v>
      </c>
      <c r="BG324" s="374"/>
      <c r="BH324" s="594">
        <v>0.7</v>
      </c>
      <c r="BI324" s="348" t="s">
        <v>430</v>
      </c>
      <c r="BJ324" s="348" t="s">
        <v>430</v>
      </c>
      <c r="BK324" s="348" t="s">
        <v>430</v>
      </c>
      <c r="BL324" s="348" t="s">
        <v>430</v>
      </c>
      <c r="BM324" s="375" t="s">
        <v>430</v>
      </c>
      <c r="BN324" s="375" t="s">
        <v>430</v>
      </c>
      <c r="BO324" s="375" t="s">
        <v>430</v>
      </c>
      <c r="BP324" s="375">
        <v>99.3</v>
      </c>
      <c r="BQ324" s="375" t="s">
        <v>430</v>
      </c>
      <c r="BR324" s="374"/>
      <c r="BS324" s="468" t="s">
        <v>430</v>
      </c>
      <c r="BT324" s="348" t="s">
        <v>430</v>
      </c>
      <c r="BU324" s="374"/>
      <c r="BV324" s="430" t="s">
        <v>6854</v>
      </c>
    </row>
    <row r="325" spans="1:74" s="428" customFormat="1" x14ac:dyDescent="0.25">
      <c r="A325" s="345" t="s">
        <v>8612</v>
      </c>
      <c r="B325" s="373"/>
      <c r="C325" s="719">
        <v>44887</v>
      </c>
      <c r="D325" s="373"/>
      <c r="E325" s="346">
        <v>65.5869</v>
      </c>
      <c r="F325" s="373"/>
      <c r="G325" s="347">
        <v>12.9709</v>
      </c>
      <c r="H325" s="374"/>
      <c r="I325" s="843">
        <v>0.09</v>
      </c>
      <c r="J325" s="843">
        <v>5.4237799999999998</v>
      </c>
      <c r="K325" s="843">
        <v>0.08</v>
      </c>
      <c r="L325" s="843">
        <v>0.08</v>
      </c>
      <c r="M325" s="362"/>
      <c r="N325" s="350">
        <v>4.2214999999999998</v>
      </c>
      <c r="O325" s="348">
        <v>4.5979000000000001</v>
      </c>
      <c r="P325" s="348">
        <v>4.8285</v>
      </c>
      <c r="Q325" s="348">
        <v>5.0548999999999999</v>
      </c>
      <c r="R325" s="348">
        <v>4.9405999999999999</v>
      </c>
      <c r="S325" s="348">
        <v>5.2343000000000002</v>
      </c>
      <c r="T325" s="348">
        <v>5.4511000000000003</v>
      </c>
      <c r="U325" s="354">
        <v>5.4476000000000004</v>
      </c>
      <c r="V325" s="348">
        <v>5.5772000000000004</v>
      </c>
      <c r="W325" s="348">
        <v>6.7092999999999998</v>
      </c>
      <c r="X325" s="348">
        <v>7.1376999999999997</v>
      </c>
      <c r="Y325" s="375" t="s">
        <v>430</v>
      </c>
      <c r="Z325" s="348" t="s">
        <v>430</v>
      </c>
      <c r="AA325" s="348">
        <v>5.1361999999999997</v>
      </c>
      <c r="AB325" s="348">
        <v>5.6424000000000003</v>
      </c>
      <c r="AC325" s="348">
        <v>5.4683999999999999</v>
      </c>
      <c r="AD325" s="348">
        <v>5.6420000000000003</v>
      </c>
      <c r="AE325" s="348">
        <v>5.1003999999999996</v>
      </c>
      <c r="AF325" s="348">
        <v>7.0797999999999996</v>
      </c>
      <c r="AG325" s="569"/>
      <c r="AH325" s="346">
        <v>61</v>
      </c>
      <c r="AI325" s="346">
        <v>63</v>
      </c>
      <c r="AJ325" s="346">
        <v>93</v>
      </c>
      <c r="AK325" s="346">
        <v>76</v>
      </c>
      <c r="AL325" s="346">
        <v>45</v>
      </c>
      <c r="AM325" s="346">
        <v>136</v>
      </c>
      <c r="AN325" s="346">
        <v>65</v>
      </c>
      <c r="AO325" s="572">
        <v>63</v>
      </c>
      <c r="AP325" s="346">
        <v>78</v>
      </c>
      <c r="AQ325" s="346">
        <v>66</v>
      </c>
      <c r="AR325" s="346">
        <v>71</v>
      </c>
      <c r="AS325" s="346" t="s">
        <v>430</v>
      </c>
      <c r="AT325" s="346" t="s">
        <v>430</v>
      </c>
      <c r="AU325" s="346">
        <v>59</v>
      </c>
      <c r="AV325" s="346">
        <v>126</v>
      </c>
      <c r="AW325" s="346">
        <v>64</v>
      </c>
      <c r="AX325" s="346">
        <v>54</v>
      </c>
      <c r="AY325" s="346">
        <v>110</v>
      </c>
      <c r="AZ325" s="584"/>
      <c r="BA325" s="467">
        <v>97.12</v>
      </c>
      <c r="BB325" s="348" t="s">
        <v>430</v>
      </c>
      <c r="BC325" s="348" t="s">
        <v>430</v>
      </c>
      <c r="BD325" s="348" t="s">
        <v>430</v>
      </c>
      <c r="BE325" s="375" t="s">
        <v>430</v>
      </c>
      <c r="BF325" s="375">
        <v>2.88</v>
      </c>
      <c r="BG325" s="374"/>
      <c r="BH325" s="594">
        <v>2.88</v>
      </c>
      <c r="BI325" s="348" t="s">
        <v>430</v>
      </c>
      <c r="BJ325" s="348" t="s">
        <v>430</v>
      </c>
      <c r="BK325" s="348" t="s">
        <v>430</v>
      </c>
      <c r="BL325" s="348" t="s">
        <v>430</v>
      </c>
      <c r="BM325" s="375">
        <v>81.89</v>
      </c>
      <c r="BN325" s="375" t="s">
        <v>430</v>
      </c>
      <c r="BO325" s="375">
        <v>15.23</v>
      </c>
      <c r="BP325" s="375" t="s">
        <v>430</v>
      </c>
      <c r="BQ325" s="375" t="s">
        <v>430</v>
      </c>
      <c r="BR325" s="374"/>
      <c r="BS325" s="468" t="s">
        <v>430</v>
      </c>
      <c r="BT325" s="348" t="s">
        <v>430</v>
      </c>
      <c r="BU325" s="374"/>
      <c r="BV325" s="430" t="s">
        <v>555</v>
      </c>
    </row>
    <row r="326" spans="1:74" s="428" customFormat="1" x14ac:dyDescent="0.25">
      <c r="A326" s="345" t="s">
        <v>8613</v>
      </c>
      <c r="B326" s="373"/>
      <c r="C326" s="719">
        <v>44936</v>
      </c>
      <c r="D326" s="373"/>
      <c r="E326" s="346">
        <v>65.594300000000004</v>
      </c>
      <c r="F326" s="373"/>
      <c r="G326" s="347">
        <v>12.8973</v>
      </c>
      <c r="H326" s="374"/>
      <c r="I326" s="348">
        <v>0.63009999999999999</v>
      </c>
      <c r="J326" s="843">
        <v>5.97</v>
      </c>
      <c r="K326" s="843">
        <v>0.67</v>
      </c>
      <c r="L326" s="843">
        <v>0.69</v>
      </c>
      <c r="M326" s="362"/>
      <c r="N326" s="350">
        <v>11.8901</v>
      </c>
      <c r="O326" s="348">
        <v>7.2680999999999996</v>
      </c>
      <c r="P326" s="348">
        <v>7.4496000000000002</v>
      </c>
      <c r="Q326" s="348">
        <v>6.1597999999999997</v>
      </c>
      <c r="R326" s="348">
        <v>5.3741000000000003</v>
      </c>
      <c r="S326" s="348">
        <v>6.4302000000000001</v>
      </c>
      <c r="T326" s="348">
        <v>5.6292999999999997</v>
      </c>
      <c r="U326" s="354">
        <v>5.7154999999999996</v>
      </c>
      <c r="V326" s="348">
        <v>5.9945000000000004</v>
      </c>
      <c r="W326" s="348">
        <v>6.9169999999999998</v>
      </c>
      <c r="X326" s="348">
        <v>7.2941000000000003</v>
      </c>
      <c r="Y326" s="375" t="s">
        <v>430</v>
      </c>
      <c r="Z326" s="348" t="s">
        <v>430</v>
      </c>
      <c r="AA326" s="348">
        <v>5.2500999999999998</v>
      </c>
      <c r="AB326" s="348">
        <v>6.0885999999999996</v>
      </c>
      <c r="AC326" s="348">
        <v>5.8221999999999996</v>
      </c>
      <c r="AD326" s="348">
        <v>5.9846000000000004</v>
      </c>
      <c r="AE326" s="348">
        <v>7.7708000000000004</v>
      </c>
      <c r="AF326" s="348">
        <v>7.1818</v>
      </c>
      <c r="AG326" s="569"/>
      <c r="AH326" s="346">
        <v>28</v>
      </c>
      <c r="AI326" s="346">
        <v>38</v>
      </c>
      <c r="AJ326" s="346">
        <v>47</v>
      </c>
      <c r="AK326" s="346">
        <v>60</v>
      </c>
      <c r="AL326" s="346">
        <v>35</v>
      </c>
      <c r="AM326" s="346">
        <v>78</v>
      </c>
      <c r="AN326" s="346">
        <v>54</v>
      </c>
      <c r="AO326" s="572">
        <v>46</v>
      </c>
      <c r="AP326" s="346">
        <v>36</v>
      </c>
      <c r="AQ326" s="346">
        <v>28</v>
      </c>
      <c r="AR326" s="346">
        <v>53</v>
      </c>
      <c r="AS326" s="346" t="s">
        <v>430</v>
      </c>
      <c r="AT326" s="346" t="s">
        <v>430</v>
      </c>
      <c r="AU326" s="346">
        <v>55</v>
      </c>
      <c r="AV326" s="346">
        <v>115</v>
      </c>
      <c r="AW326" s="346">
        <v>48</v>
      </c>
      <c r="AX326" s="346">
        <v>35</v>
      </c>
      <c r="AY326" s="346">
        <v>78</v>
      </c>
      <c r="AZ326" s="584"/>
      <c r="BA326" s="467">
        <v>95.48</v>
      </c>
      <c r="BB326" s="348" t="s">
        <v>430</v>
      </c>
      <c r="BC326" s="348" t="s">
        <v>430</v>
      </c>
      <c r="BD326" s="348" t="s">
        <v>430</v>
      </c>
      <c r="BE326" s="375" t="s">
        <v>430</v>
      </c>
      <c r="BF326" s="375">
        <v>4.5199999999999996</v>
      </c>
      <c r="BG326" s="374"/>
      <c r="BH326" s="594">
        <v>4.5199999999999996</v>
      </c>
      <c r="BI326" s="348" t="s">
        <v>430</v>
      </c>
      <c r="BJ326" s="348" t="s">
        <v>430</v>
      </c>
      <c r="BK326" s="348" t="s">
        <v>430</v>
      </c>
      <c r="BL326" s="348" t="s">
        <v>430</v>
      </c>
      <c r="BM326" s="375">
        <v>95.48</v>
      </c>
      <c r="BN326" s="375" t="s">
        <v>430</v>
      </c>
      <c r="BO326" s="375" t="s">
        <v>430</v>
      </c>
      <c r="BP326" s="375" t="s">
        <v>430</v>
      </c>
      <c r="BQ326" s="375" t="s">
        <v>430</v>
      </c>
      <c r="BR326" s="374"/>
      <c r="BS326" s="468" t="s">
        <v>430</v>
      </c>
      <c r="BT326" s="348" t="s">
        <v>430</v>
      </c>
      <c r="BU326" s="374"/>
      <c r="BV326" s="430" t="s">
        <v>555</v>
      </c>
    </row>
    <row r="327" spans="1:74" s="428" customFormat="1" x14ac:dyDescent="0.25">
      <c r="A327" s="345" t="s">
        <v>8614</v>
      </c>
      <c r="B327" s="373"/>
      <c r="C327" s="719">
        <v>45936</v>
      </c>
      <c r="D327" s="373"/>
      <c r="E327" s="841">
        <v>65.14</v>
      </c>
      <c r="F327" s="373"/>
      <c r="G327" s="347">
        <v>1047.0845999999999</v>
      </c>
      <c r="H327" s="374"/>
      <c r="I327" s="348">
        <v>0</v>
      </c>
      <c r="J327" s="348">
        <v>4.9804000000000004</v>
      </c>
      <c r="K327" s="843">
        <v>8.2199999999999999E-3</v>
      </c>
      <c r="L327" s="348">
        <v>2.7000000000000001E-3</v>
      </c>
      <c r="M327" s="362"/>
      <c r="N327" s="350">
        <v>4.3682999999999996</v>
      </c>
      <c r="O327" s="348">
        <v>4.3647</v>
      </c>
      <c r="P327" s="348">
        <v>4.1924000000000001</v>
      </c>
      <c r="Q327" s="348">
        <v>4.3996000000000004</v>
      </c>
      <c r="R327" s="348">
        <v>4.6215999999999999</v>
      </c>
      <c r="S327" s="348">
        <v>4.8693</v>
      </c>
      <c r="T327" s="348">
        <v>4.9420999999999999</v>
      </c>
      <c r="U327" s="354">
        <v>4.9390000000000001</v>
      </c>
      <c r="V327" s="348" t="s">
        <v>430</v>
      </c>
      <c r="W327" s="348" t="s">
        <v>430</v>
      </c>
      <c r="X327" s="348" t="s">
        <v>430</v>
      </c>
      <c r="Y327" s="375" t="s">
        <v>430</v>
      </c>
      <c r="Z327" s="348" t="s">
        <v>430</v>
      </c>
      <c r="AA327" s="348">
        <v>4.8220999999999998</v>
      </c>
      <c r="AB327" s="348">
        <v>4.9157000000000002</v>
      </c>
      <c r="AC327" s="348">
        <v>4.9238</v>
      </c>
      <c r="AD327" s="348" t="s">
        <v>430</v>
      </c>
      <c r="AE327" s="348">
        <v>4.2483000000000004</v>
      </c>
      <c r="AF327" s="348">
        <v>5.0696000000000003</v>
      </c>
      <c r="AG327" s="569"/>
      <c r="AH327" s="346">
        <v>56</v>
      </c>
      <c r="AI327" s="346">
        <v>71</v>
      </c>
      <c r="AJ327" s="346">
        <v>111</v>
      </c>
      <c r="AK327" s="346">
        <v>95</v>
      </c>
      <c r="AL327" s="346">
        <v>57</v>
      </c>
      <c r="AM327" s="346">
        <v>147</v>
      </c>
      <c r="AN327" s="346">
        <v>93</v>
      </c>
      <c r="AO327" s="572">
        <v>108</v>
      </c>
      <c r="AP327" s="346" t="s">
        <v>430</v>
      </c>
      <c r="AQ327" s="346" t="s">
        <v>430</v>
      </c>
      <c r="AR327" s="346" t="s">
        <v>430</v>
      </c>
      <c r="AS327" s="346" t="s">
        <v>430</v>
      </c>
      <c r="AT327" s="346" t="s">
        <v>430</v>
      </c>
      <c r="AU327" s="346">
        <v>74</v>
      </c>
      <c r="AV327" s="346">
        <v>143</v>
      </c>
      <c r="AW327" s="346">
        <v>106</v>
      </c>
      <c r="AX327" s="346" t="s">
        <v>430</v>
      </c>
      <c r="AY327" s="346">
        <v>124</v>
      </c>
      <c r="AZ327" s="584"/>
      <c r="BA327" s="467" t="s">
        <v>430</v>
      </c>
      <c r="BB327" s="348" t="s">
        <v>430</v>
      </c>
      <c r="BC327" s="348" t="s">
        <v>430</v>
      </c>
      <c r="BD327" s="348" t="s">
        <v>430</v>
      </c>
      <c r="BE327" s="375" t="s">
        <v>430</v>
      </c>
      <c r="BF327" s="375">
        <v>100</v>
      </c>
      <c r="BG327" s="374"/>
      <c r="BH327" s="594">
        <v>100</v>
      </c>
      <c r="BI327" s="348" t="s">
        <v>430</v>
      </c>
      <c r="BJ327" s="348" t="s">
        <v>430</v>
      </c>
      <c r="BK327" s="348" t="s">
        <v>430</v>
      </c>
      <c r="BL327" s="348" t="s">
        <v>430</v>
      </c>
      <c r="BM327" s="375" t="s">
        <v>430</v>
      </c>
      <c r="BN327" s="375" t="s">
        <v>430</v>
      </c>
      <c r="BO327" s="375" t="s">
        <v>430</v>
      </c>
      <c r="BP327" s="375" t="s">
        <v>430</v>
      </c>
      <c r="BQ327" s="375" t="s">
        <v>430</v>
      </c>
      <c r="BR327" s="374"/>
      <c r="BS327" s="468" t="s">
        <v>430</v>
      </c>
      <c r="BT327" s="348" t="s">
        <v>430</v>
      </c>
      <c r="BU327" s="374"/>
      <c r="BV327" s="430" t="s">
        <v>555</v>
      </c>
    </row>
    <row r="328" spans="1:74" s="428" customFormat="1" x14ac:dyDescent="0.25">
      <c r="A328" s="345" t="s">
        <v>8615</v>
      </c>
      <c r="B328" s="373"/>
      <c r="C328" s="719">
        <v>44475</v>
      </c>
      <c r="D328" s="373"/>
      <c r="E328" s="346">
        <v>60.65</v>
      </c>
      <c r="F328" s="373"/>
      <c r="G328" s="347">
        <v>13.3109</v>
      </c>
      <c r="H328" s="374"/>
      <c r="I328" s="348" t="s">
        <v>430</v>
      </c>
      <c r="J328" s="348" t="s">
        <v>430</v>
      </c>
      <c r="K328" s="348" t="s">
        <v>430</v>
      </c>
      <c r="L328" s="348" t="s">
        <v>430</v>
      </c>
      <c r="M328" s="362"/>
      <c r="N328" s="350">
        <v>279.34899999999999</v>
      </c>
      <c r="O328" s="348">
        <v>81.804299999999998</v>
      </c>
      <c r="P328" s="348">
        <v>18.95</v>
      </c>
      <c r="Q328" s="348">
        <v>9.7118000000000002</v>
      </c>
      <c r="R328" s="348">
        <v>2.0823999999999998</v>
      </c>
      <c r="S328" s="348">
        <v>9.2477</v>
      </c>
      <c r="T328" s="348">
        <v>6.0888</v>
      </c>
      <c r="U328" s="354">
        <v>5.8014000000000001</v>
      </c>
      <c r="V328" s="348">
        <v>5.8167</v>
      </c>
      <c r="W328" s="348">
        <v>7.3019999999999996</v>
      </c>
      <c r="X328" s="348">
        <v>7.3703000000000003</v>
      </c>
      <c r="Y328" s="375" t="s">
        <v>430</v>
      </c>
      <c r="Z328" s="348" t="s">
        <v>430</v>
      </c>
      <c r="AA328" s="348">
        <v>5.7545000000000002</v>
      </c>
      <c r="AB328" s="348">
        <v>8.4222999999999999</v>
      </c>
      <c r="AC328" s="348">
        <v>5.9179000000000004</v>
      </c>
      <c r="AD328" s="348">
        <v>5.4843000000000002</v>
      </c>
      <c r="AE328" s="348">
        <v>31.669599999999999</v>
      </c>
      <c r="AF328" s="348">
        <v>5.9709000000000003</v>
      </c>
      <c r="AG328" s="569"/>
      <c r="AH328" s="346">
        <v>1</v>
      </c>
      <c r="AI328" s="346">
        <v>1</v>
      </c>
      <c r="AJ328" s="346">
        <v>3</v>
      </c>
      <c r="AK328" s="346">
        <v>9</v>
      </c>
      <c r="AL328" s="346">
        <v>110</v>
      </c>
      <c r="AM328" s="346">
        <v>2</v>
      </c>
      <c r="AN328" s="346">
        <v>33</v>
      </c>
      <c r="AO328" s="572">
        <v>43</v>
      </c>
      <c r="AP328" s="346">
        <v>53</v>
      </c>
      <c r="AQ328" s="346">
        <v>6</v>
      </c>
      <c r="AR328" s="346">
        <v>39</v>
      </c>
      <c r="AS328" s="346" t="s">
        <v>430</v>
      </c>
      <c r="AT328" s="346" t="s">
        <v>430</v>
      </c>
      <c r="AU328" s="346">
        <v>37</v>
      </c>
      <c r="AV328" s="346">
        <v>22</v>
      </c>
      <c r="AW328" s="346">
        <v>38</v>
      </c>
      <c r="AX328" s="346">
        <v>75</v>
      </c>
      <c r="AY328" s="346">
        <v>2</v>
      </c>
      <c r="AZ328" s="584"/>
      <c r="BA328" s="467" t="s">
        <v>430</v>
      </c>
      <c r="BB328" s="348">
        <v>99.83</v>
      </c>
      <c r="BC328" s="348" t="s">
        <v>430</v>
      </c>
      <c r="BD328" s="348" t="s">
        <v>430</v>
      </c>
      <c r="BE328" s="375" t="s">
        <v>430</v>
      </c>
      <c r="BF328" s="375">
        <v>0.17</v>
      </c>
      <c r="BG328" s="374"/>
      <c r="BH328" s="594">
        <v>0.17</v>
      </c>
      <c r="BI328" s="348" t="s">
        <v>430</v>
      </c>
      <c r="BJ328" s="348" t="s">
        <v>430</v>
      </c>
      <c r="BK328" s="348" t="s">
        <v>430</v>
      </c>
      <c r="BL328" s="348" t="s">
        <v>430</v>
      </c>
      <c r="BM328" s="375" t="s">
        <v>430</v>
      </c>
      <c r="BN328" s="375" t="s">
        <v>430</v>
      </c>
      <c r="BO328" s="375" t="s">
        <v>430</v>
      </c>
      <c r="BP328" s="375">
        <v>99.83</v>
      </c>
      <c r="BQ328" s="375" t="s">
        <v>430</v>
      </c>
      <c r="BR328" s="374"/>
      <c r="BS328" s="468" t="s">
        <v>430</v>
      </c>
      <c r="BT328" s="348" t="s">
        <v>430</v>
      </c>
      <c r="BU328" s="374"/>
      <c r="BV328" s="430" t="s">
        <v>548</v>
      </c>
    </row>
    <row r="329" spans="1:74" s="428" customFormat="1" x14ac:dyDescent="0.25">
      <c r="A329" s="345" t="s">
        <v>8616</v>
      </c>
      <c r="B329" s="373"/>
      <c r="C329" s="719">
        <v>45877</v>
      </c>
      <c r="D329" s="373"/>
      <c r="E329" s="346">
        <v>81.525599999999997</v>
      </c>
      <c r="F329" s="373"/>
      <c r="G329" s="347">
        <v>1055.2904000000001</v>
      </c>
      <c r="H329" s="374"/>
      <c r="I329" s="348" t="s">
        <v>430</v>
      </c>
      <c r="J329" s="348" t="s">
        <v>430</v>
      </c>
      <c r="K329" s="348" t="s">
        <v>430</v>
      </c>
      <c r="L329" s="348" t="s">
        <v>430</v>
      </c>
      <c r="M329" s="362"/>
      <c r="N329" s="350">
        <v>4.3413000000000004</v>
      </c>
      <c r="O329" s="348">
        <v>4.3445999999999998</v>
      </c>
      <c r="P329" s="348">
        <v>4.2131999999999996</v>
      </c>
      <c r="Q329" s="348">
        <v>4.4535999999999998</v>
      </c>
      <c r="R329" s="348">
        <v>4.6395</v>
      </c>
      <c r="S329" s="348">
        <v>4.8837000000000002</v>
      </c>
      <c r="T329" s="348">
        <v>4.9043999999999999</v>
      </c>
      <c r="U329" s="354">
        <v>4.9104000000000001</v>
      </c>
      <c r="V329" s="348">
        <v>5.0119999999999996</v>
      </c>
      <c r="W329" s="348" t="s">
        <v>430</v>
      </c>
      <c r="X329" s="348" t="s">
        <v>430</v>
      </c>
      <c r="Y329" s="375" t="s">
        <v>430</v>
      </c>
      <c r="Z329" s="348" t="s">
        <v>430</v>
      </c>
      <c r="AA329" s="348">
        <v>4.8560999999999996</v>
      </c>
      <c r="AB329" s="348">
        <v>4.8789999999999996</v>
      </c>
      <c r="AC329" s="348">
        <v>4.8922999999999996</v>
      </c>
      <c r="AD329" s="348">
        <v>4.9889000000000001</v>
      </c>
      <c r="AE329" s="348">
        <v>4.2984</v>
      </c>
      <c r="AF329" s="348">
        <v>5.0591999999999997</v>
      </c>
      <c r="AG329" s="569"/>
      <c r="AH329" s="346">
        <v>57</v>
      </c>
      <c r="AI329" s="346">
        <v>73</v>
      </c>
      <c r="AJ329" s="346">
        <v>110</v>
      </c>
      <c r="AK329" s="346">
        <v>91</v>
      </c>
      <c r="AL329" s="346">
        <v>55</v>
      </c>
      <c r="AM329" s="346">
        <v>144</v>
      </c>
      <c r="AN329" s="346">
        <v>99</v>
      </c>
      <c r="AO329" s="572">
        <v>112</v>
      </c>
      <c r="AP329" s="346">
        <v>118</v>
      </c>
      <c r="AQ329" s="346" t="s">
        <v>430</v>
      </c>
      <c r="AR329" s="346" t="s">
        <v>430</v>
      </c>
      <c r="AS329" s="346" t="s">
        <v>430</v>
      </c>
      <c r="AT329" s="346" t="s">
        <v>430</v>
      </c>
      <c r="AU329" s="346">
        <v>69</v>
      </c>
      <c r="AV329" s="346">
        <v>147</v>
      </c>
      <c r="AW329" s="346">
        <v>110</v>
      </c>
      <c r="AX329" s="346">
        <v>116</v>
      </c>
      <c r="AY329" s="346">
        <v>118</v>
      </c>
      <c r="AZ329" s="584"/>
      <c r="BA329" s="467" t="s">
        <v>430</v>
      </c>
      <c r="BB329" s="348" t="s">
        <v>430</v>
      </c>
      <c r="BC329" s="348" t="s">
        <v>430</v>
      </c>
      <c r="BD329" s="348" t="s">
        <v>430</v>
      </c>
      <c r="BE329" s="375" t="s">
        <v>430</v>
      </c>
      <c r="BF329" s="375">
        <v>100</v>
      </c>
      <c r="BG329" s="374"/>
      <c r="BH329" s="594">
        <v>100</v>
      </c>
      <c r="BI329" s="348" t="s">
        <v>430</v>
      </c>
      <c r="BJ329" s="348" t="s">
        <v>430</v>
      </c>
      <c r="BK329" s="348" t="s">
        <v>430</v>
      </c>
      <c r="BL329" s="348" t="s">
        <v>430</v>
      </c>
      <c r="BM329" s="375" t="s">
        <v>430</v>
      </c>
      <c r="BN329" s="375" t="s">
        <v>430</v>
      </c>
      <c r="BO329" s="375" t="s">
        <v>430</v>
      </c>
      <c r="BP329" s="375" t="s">
        <v>430</v>
      </c>
      <c r="BQ329" s="375" t="s">
        <v>430</v>
      </c>
      <c r="BR329" s="374"/>
      <c r="BS329" s="468" t="s">
        <v>430</v>
      </c>
      <c r="BT329" s="348" t="s">
        <v>430</v>
      </c>
      <c r="BU329" s="374"/>
      <c r="BV329" s="430" t="s">
        <v>555</v>
      </c>
    </row>
    <row r="330" spans="1:74" s="428" customFormat="1" x14ac:dyDescent="0.25">
      <c r="A330" s="345" t="s">
        <v>8617</v>
      </c>
      <c r="B330" s="373"/>
      <c r="C330" s="719">
        <v>45820</v>
      </c>
      <c r="D330" s="373"/>
      <c r="E330" s="346">
        <v>55.585700000000003</v>
      </c>
      <c r="F330" s="373"/>
      <c r="G330" s="347">
        <v>10.469799999999999</v>
      </c>
      <c r="H330" s="374"/>
      <c r="I330" s="843">
        <v>8.52</v>
      </c>
      <c r="J330" s="843">
        <v>7.13</v>
      </c>
      <c r="K330" s="843">
        <v>3.66</v>
      </c>
      <c r="L330" s="843">
        <v>3.83</v>
      </c>
      <c r="M330" s="362"/>
      <c r="N330" s="350">
        <v>28.609400000000001</v>
      </c>
      <c r="O330" s="348">
        <v>10.7005</v>
      </c>
      <c r="P330" s="348">
        <v>7.7808999999999999</v>
      </c>
      <c r="Q330" s="348">
        <v>4.7398999999999996</v>
      </c>
      <c r="R330" s="348">
        <v>-0.1237</v>
      </c>
      <c r="S330" s="348">
        <v>6.1101999999999999</v>
      </c>
      <c r="T330" s="348">
        <v>4.7968999999999999</v>
      </c>
      <c r="U330" s="354">
        <v>4.7244000000000002</v>
      </c>
      <c r="V330" s="348">
        <v>4.4806999999999997</v>
      </c>
      <c r="W330" s="348" t="s">
        <v>430</v>
      </c>
      <c r="X330" s="348" t="s">
        <v>430</v>
      </c>
      <c r="Y330" s="375" t="s">
        <v>430</v>
      </c>
      <c r="Z330" s="348" t="s">
        <v>430</v>
      </c>
      <c r="AA330" s="348">
        <v>2.5206</v>
      </c>
      <c r="AB330" s="348">
        <v>7.2055999999999996</v>
      </c>
      <c r="AC330" s="348">
        <v>4.2602000000000002</v>
      </c>
      <c r="AD330" s="348">
        <v>4.4149000000000003</v>
      </c>
      <c r="AE330" s="348">
        <v>11.260300000000001</v>
      </c>
      <c r="AF330" s="348">
        <v>3.7515000000000001</v>
      </c>
      <c r="AG330" s="569"/>
      <c r="AH330" s="346">
        <v>9</v>
      </c>
      <c r="AI330" s="346">
        <v>13</v>
      </c>
      <c r="AJ330" s="346">
        <v>43</v>
      </c>
      <c r="AK330" s="346">
        <v>84</v>
      </c>
      <c r="AL330" s="346">
        <v>125</v>
      </c>
      <c r="AM330" s="346">
        <v>91</v>
      </c>
      <c r="AN330" s="346">
        <v>111</v>
      </c>
      <c r="AO330" s="572">
        <v>125</v>
      </c>
      <c r="AP330" s="346">
        <v>141</v>
      </c>
      <c r="AQ330" s="346" t="s">
        <v>430</v>
      </c>
      <c r="AR330" s="346" t="s">
        <v>430</v>
      </c>
      <c r="AS330" s="346" t="s">
        <v>430</v>
      </c>
      <c r="AT330" s="346" t="s">
        <v>430</v>
      </c>
      <c r="AU330" s="346">
        <v>140</v>
      </c>
      <c r="AV330" s="346">
        <v>61</v>
      </c>
      <c r="AW330" s="346">
        <v>143</v>
      </c>
      <c r="AX330" s="346">
        <v>143</v>
      </c>
      <c r="AY330" s="346">
        <v>30</v>
      </c>
      <c r="AZ330" s="584"/>
      <c r="BA330" s="467" t="s">
        <v>430</v>
      </c>
      <c r="BB330" s="348">
        <v>94.02</v>
      </c>
      <c r="BC330" s="348" t="s">
        <v>430</v>
      </c>
      <c r="BD330" s="348" t="s">
        <v>430</v>
      </c>
      <c r="BE330" s="375" t="s">
        <v>430</v>
      </c>
      <c r="BF330" s="375">
        <v>5.98</v>
      </c>
      <c r="BG330" s="374"/>
      <c r="BH330" s="594">
        <v>5.98</v>
      </c>
      <c r="BI330" s="348" t="s">
        <v>430</v>
      </c>
      <c r="BJ330" s="348" t="s">
        <v>430</v>
      </c>
      <c r="BK330" s="348" t="s">
        <v>430</v>
      </c>
      <c r="BL330" s="348" t="s">
        <v>430</v>
      </c>
      <c r="BM330" s="375" t="s">
        <v>430</v>
      </c>
      <c r="BN330" s="375" t="s">
        <v>430</v>
      </c>
      <c r="BO330" s="375" t="s">
        <v>430</v>
      </c>
      <c r="BP330" s="375">
        <v>94.02</v>
      </c>
      <c r="BQ330" s="375" t="s">
        <v>430</v>
      </c>
      <c r="BR330" s="374"/>
      <c r="BS330" s="468" t="s">
        <v>430</v>
      </c>
      <c r="BT330" s="348" t="s">
        <v>430</v>
      </c>
      <c r="BU330" s="374"/>
      <c r="BV330" s="430" t="s">
        <v>555</v>
      </c>
    </row>
    <row r="331" spans="1:74" s="428" customFormat="1" x14ac:dyDescent="0.25">
      <c r="A331" s="345" t="s">
        <v>8618</v>
      </c>
      <c r="B331" s="373"/>
      <c r="C331" s="719">
        <v>46119</v>
      </c>
      <c r="D331" s="373"/>
      <c r="E331" s="841">
        <v>56.71</v>
      </c>
      <c r="F331" s="373"/>
      <c r="G331" s="347">
        <v>10.703200000000001</v>
      </c>
      <c r="H331" s="374"/>
      <c r="I331" s="843">
        <v>9.15</v>
      </c>
      <c r="J331" s="843">
        <v>6.86</v>
      </c>
      <c r="K331" s="843">
        <v>6.53</v>
      </c>
      <c r="L331" s="843">
        <v>6.98</v>
      </c>
      <c r="M331" s="362"/>
      <c r="N331" s="350">
        <v>-49.380899999999997</v>
      </c>
      <c r="O331" s="348">
        <v>-74.115300000000005</v>
      </c>
      <c r="P331" s="348">
        <v>-50.225999999999999</v>
      </c>
      <c r="Q331" s="348">
        <v>-48.996600000000001</v>
      </c>
      <c r="R331" s="348">
        <v>-30.4864</v>
      </c>
      <c r="S331" s="348">
        <v>10.474</v>
      </c>
      <c r="T331" s="348" t="s">
        <v>430</v>
      </c>
      <c r="U331" s="354" t="s">
        <v>430</v>
      </c>
      <c r="V331" s="348" t="s">
        <v>430</v>
      </c>
      <c r="W331" s="348" t="s">
        <v>430</v>
      </c>
      <c r="X331" s="348" t="s">
        <v>430</v>
      </c>
      <c r="Y331" s="375" t="s">
        <v>430</v>
      </c>
      <c r="Z331" s="348" t="s">
        <v>430</v>
      </c>
      <c r="AA331" s="348">
        <v>-1.1577999999999999</v>
      </c>
      <c r="AB331" s="348" t="s">
        <v>430</v>
      </c>
      <c r="AC331" s="348" t="s">
        <v>430</v>
      </c>
      <c r="AD331" s="348" t="s">
        <v>430</v>
      </c>
      <c r="AE331" s="348">
        <v>-63.8611</v>
      </c>
      <c r="AF331" s="348">
        <v>16.453099999999999</v>
      </c>
      <c r="AG331" s="569"/>
      <c r="AH331" s="346">
        <v>146</v>
      </c>
      <c r="AI331" s="346">
        <v>170</v>
      </c>
      <c r="AJ331" s="346">
        <v>172</v>
      </c>
      <c r="AK331" s="346">
        <v>171</v>
      </c>
      <c r="AL331" s="346">
        <v>172</v>
      </c>
      <c r="AM331" s="346">
        <v>1</v>
      </c>
      <c r="AN331" s="346" t="s">
        <v>430</v>
      </c>
      <c r="AO331" s="572" t="s">
        <v>430</v>
      </c>
      <c r="AP331" s="346" t="s">
        <v>430</v>
      </c>
      <c r="AQ331" s="346" t="s">
        <v>430</v>
      </c>
      <c r="AR331" s="346" t="s">
        <v>430</v>
      </c>
      <c r="AS331" s="346" t="s">
        <v>430</v>
      </c>
      <c r="AT331" s="346" t="s">
        <v>430</v>
      </c>
      <c r="AU331" s="346">
        <v>161</v>
      </c>
      <c r="AV331" s="346" t="s">
        <v>430</v>
      </c>
      <c r="AW331" s="346" t="s">
        <v>430</v>
      </c>
      <c r="AX331" s="346" t="s">
        <v>430</v>
      </c>
      <c r="AY331" s="346">
        <v>172</v>
      </c>
      <c r="AZ331" s="584"/>
      <c r="BA331" s="467">
        <v>28.19</v>
      </c>
      <c r="BB331" s="348" t="s">
        <v>430</v>
      </c>
      <c r="BC331" s="348" t="s">
        <v>430</v>
      </c>
      <c r="BD331" s="348" t="s">
        <v>430</v>
      </c>
      <c r="BE331" s="375" t="s">
        <v>430</v>
      </c>
      <c r="BF331" s="375">
        <v>2.2000000000000002</v>
      </c>
      <c r="BG331" s="374"/>
      <c r="BH331" s="594">
        <v>2.2000000000000002</v>
      </c>
      <c r="BI331" s="348" t="s">
        <v>430</v>
      </c>
      <c r="BJ331" s="348" t="s">
        <v>430</v>
      </c>
      <c r="BK331" s="348" t="s">
        <v>430</v>
      </c>
      <c r="BL331" s="348" t="s">
        <v>430</v>
      </c>
      <c r="BM331" s="375">
        <v>28.19</v>
      </c>
      <c r="BN331" s="375" t="s">
        <v>430</v>
      </c>
      <c r="BO331" s="375" t="s">
        <v>430</v>
      </c>
      <c r="BP331" s="375" t="s">
        <v>430</v>
      </c>
      <c r="BQ331" s="375">
        <v>69.61</v>
      </c>
      <c r="BR331" s="374"/>
      <c r="BS331" s="468" t="s">
        <v>430</v>
      </c>
      <c r="BT331" s="348" t="s">
        <v>430</v>
      </c>
      <c r="BU331" s="374"/>
      <c r="BV331" s="430" t="s">
        <v>555</v>
      </c>
    </row>
    <row r="332" spans="1:74" s="428" customFormat="1" x14ac:dyDescent="0.25">
      <c r="A332" s="345" t="s">
        <v>8619</v>
      </c>
      <c r="B332" s="373"/>
      <c r="C332" s="719">
        <v>45014</v>
      </c>
      <c r="D332" s="373"/>
      <c r="E332" s="346">
        <v>51.46</v>
      </c>
      <c r="F332" s="373"/>
      <c r="G332" s="347">
        <v>1293.8228999999999</v>
      </c>
      <c r="H332" s="374"/>
      <c r="I332" s="843">
        <v>5.64</v>
      </c>
      <c r="J332" s="843">
        <v>6.66</v>
      </c>
      <c r="K332" s="843">
        <v>4.55</v>
      </c>
      <c r="L332" s="843">
        <v>4.7</v>
      </c>
      <c r="M332" s="362"/>
      <c r="N332" s="350">
        <v>-43.213099999999997</v>
      </c>
      <c r="O332" s="348">
        <v>-16.074000000000002</v>
      </c>
      <c r="P332" s="348">
        <v>-1.6023000000000001</v>
      </c>
      <c r="Q332" s="348">
        <v>-5.6463000000000001</v>
      </c>
      <c r="R332" s="348">
        <v>-6.1536</v>
      </c>
      <c r="S332" s="348">
        <v>6.2352999999999996</v>
      </c>
      <c r="T332" s="348">
        <v>4.5735000000000001</v>
      </c>
      <c r="U332" s="354">
        <v>5.5566000000000004</v>
      </c>
      <c r="V332" s="348">
        <v>5.4006999999999996</v>
      </c>
      <c r="W332" s="348">
        <v>6.9055</v>
      </c>
      <c r="X332" s="348">
        <v>7.6401000000000003</v>
      </c>
      <c r="Y332" s="375" t="s">
        <v>430</v>
      </c>
      <c r="Z332" s="348" t="s">
        <v>430</v>
      </c>
      <c r="AA332" s="348">
        <v>2.9683999999999999</v>
      </c>
      <c r="AB332" s="348">
        <v>9.5065000000000008</v>
      </c>
      <c r="AC332" s="348">
        <v>5.4791999999999996</v>
      </c>
      <c r="AD332" s="348">
        <v>5.2398999999999996</v>
      </c>
      <c r="AE332" s="348">
        <v>2.6665000000000001</v>
      </c>
      <c r="AF332" s="348">
        <v>7.7413999999999996</v>
      </c>
      <c r="AG332" s="569"/>
      <c r="AH332" s="346">
        <v>144</v>
      </c>
      <c r="AI332" s="346">
        <v>169</v>
      </c>
      <c r="AJ332" s="346">
        <v>160</v>
      </c>
      <c r="AK332" s="346">
        <v>147</v>
      </c>
      <c r="AL332" s="346">
        <v>142</v>
      </c>
      <c r="AM332" s="346">
        <v>85</v>
      </c>
      <c r="AN332" s="346">
        <v>130</v>
      </c>
      <c r="AO332" s="572">
        <v>56</v>
      </c>
      <c r="AP332" s="346">
        <v>93</v>
      </c>
      <c r="AQ332" s="346">
        <v>32</v>
      </c>
      <c r="AR332" s="346">
        <v>8</v>
      </c>
      <c r="AS332" s="346" t="s">
        <v>430</v>
      </c>
      <c r="AT332" s="346" t="s">
        <v>430</v>
      </c>
      <c r="AU332" s="346">
        <v>133</v>
      </c>
      <c r="AV332" s="346">
        <v>7</v>
      </c>
      <c r="AW332" s="346">
        <v>61</v>
      </c>
      <c r="AX332" s="346">
        <v>98</v>
      </c>
      <c r="AY332" s="346">
        <v>148</v>
      </c>
      <c r="AZ332" s="584"/>
      <c r="BA332" s="467">
        <v>97.5</v>
      </c>
      <c r="BB332" s="348" t="s">
        <v>430</v>
      </c>
      <c r="BC332" s="348" t="s">
        <v>430</v>
      </c>
      <c r="BD332" s="348" t="s">
        <v>430</v>
      </c>
      <c r="BE332" s="375" t="s">
        <v>430</v>
      </c>
      <c r="BF332" s="375">
        <v>2.5</v>
      </c>
      <c r="BG332" s="374"/>
      <c r="BH332" s="594">
        <v>2.5</v>
      </c>
      <c r="BI332" s="348" t="s">
        <v>430</v>
      </c>
      <c r="BJ332" s="348" t="s">
        <v>430</v>
      </c>
      <c r="BK332" s="348" t="s">
        <v>430</v>
      </c>
      <c r="BL332" s="348" t="s">
        <v>430</v>
      </c>
      <c r="BM332" s="375">
        <v>97.5</v>
      </c>
      <c r="BN332" s="375" t="s">
        <v>430</v>
      </c>
      <c r="BO332" s="375" t="s">
        <v>430</v>
      </c>
      <c r="BP332" s="375" t="s">
        <v>430</v>
      </c>
      <c r="BQ332" s="375" t="s">
        <v>430</v>
      </c>
      <c r="BR332" s="374"/>
      <c r="BS332" s="468" t="s">
        <v>430</v>
      </c>
      <c r="BT332" s="348" t="s">
        <v>430</v>
      </c>
      <c r="BU332" s="374"/>
      <c r="BV332" s="430" t="s">
        <v>2451</v>
      </c>
    </row>
    <row r="333" spans="1:74" s="428" customFormat="1" x14ac:dyDescent="0.25">
      <c r="A333" s="345" t="s">
        <v>8620</v>
      </c>
      <c r="B333" s="373"/>
      <c r="C333" s="719">
        <v>45008</v>
      </c>
      <c r="D333" s="373"/>
      <c r="E333" s="346">
        <v>48.777900000000002</v>
      </c>
      <c r="F333" s="373"/>
      <c r="G333" s="347">
        <v>12.743</v>
      </c>
      <c r="H333" s="374"/>
      <c r="I333" s="348">
        <v>0.66551000000000005</v>
      </c>
      <c r="J333" s="348">
        <v>5.88</v>
      </c>
      <c r="K333" s="843">
        <v>0.70959000000000005</v>
      </c>
      <c r="L333" s="348">
        <v>0.65054999999999996</v>
      </c>
      <c r="M333" s="362"/>
      <c r="N333" s="350">
        <v>2.0051000000000001</v>
      </c>
      <c r="O333" s="348">
        <v>4.9668000000000001</v>
      </c>
      <c r="P333" s="348">
        <v>4.2590000000000003</v>
      </c>
      <c r="Q333" s="348">
        <v>4.7552000000000003</v>
      </c>
      <c r="R333" s="348">
        <v>4.6660000000000004</v>
      </c>
      <c r="S333" s="348">
        <v>5.9729000000000001</v>
      </c>
      <c r="T333" s="348">
        <v>5.2276999999999996</v>
      </c>
      <c r="U333" s="354">
        <v>5.4867999999999997</v>
      </c>
      <c r="V333" s="348">
        <v>5.7396000000000003</v>
      </c>
      <c r="W333" s="348">
        <v>6.8403999999999998</v>
      </c>
      <c r="X333" s="348">
        <v>7.2606999999999999</v>
      </c>
      <c r="Y333" s="375" t="s">
        <v>430</v>
      </c>
      <c r="Z333" s="348" t="s">
        <v>430</v>
      </c>
      <c r="AA333" s="348">
        <v>4.8071000000000002</v>
      </c>
      <c r="AB333" s="348">
        <v>5.6165000000000003</v>
      </c>
      <c r="AC333" s="348">
        <v>5.4602000000000004</v>
      </c>
      <c r="AD333" s="348">
        <v>5.6359000000000004</v>
      </c>
      <c r="AE333" s="348">
        <v>5.3067000000000002</v>
      </c>
      <c r="AF333" s="348">
        <v>7.2325999999999997</v>
      </c>
      <c r="AG333" s="569"/>
      <c r="AH333" s="346">
        <v>72</v>
      </c>
      <c r="AI333" s="346">
        <v>59</v>
      </c>
      <c r="AJ333" s="346">
        <v>107</v>
      </c>
      <c r="AK333" s="346">
        <v>83</v>
      </c>
      <c r="AL333" s="346">
        <v>53</v>
      </c>
      <c r="AM333" s="346">
        <v>98</v>
      </c>
      <c r="AN333" s="346">
        <v>78</v>
      </c>
      <c r="AO333" s="572">
        <v>59</v>
      </c>
      <c r="AP333" s="346">
        <v>59</v>
      </c>
      <c r="AQ333" s="346">
        <v>46</v>
      </c>
      <c r="AR333" s="346">
        <v>59</v>
      </c>
      <c r="AS333" s="346" t="s">
        <v>430</v>
      </c>
      <c r="AT333" s="346" t="s">
        <v>430</v>
      </c>
      <c r="AU333" s="346">
        <v>76</v>
      </c>
      <c r="AV333" s="346">
        <v>127</v>
      </c>
      <c r="AW333" s="346">
        <v>66</v>
      </c>
      <c r="AX333" s="346">
        <v>58</v>
      </c>
      <c r="AY333" s="346">
        <v>105</v>
      </c>
      <c r="AZ333" s="584"/>
      <c r="BA333" s="467">
        <v>94.7</v>
      </c>
      <c r="BB333" s="348" t="s">
        <v>430</v>
      </c>
      <c r="BC333" s="348" t="s">
        <v>430</v>
      </c>
      <c r="BD333" s="348" t="s">
        <v>430</v>
      </c>
      <c r="BE333" s="375" t="s">
        <v>430</v>
      </c>
      <c r="BF333" s="375">
        <v>5.3</v>
      </c>
      <c r="BG333" s="374"/>
      <c r="BH333" s="594">
        <v>5.3</v>
      </c>
      <c r="BI333" s="348" t="s">
        <v>430</v>
      </c>
      <c r="BJ333" s="348" t="s">
        <v>430</v>
      </c>
      <c r="BK333" s="348" t="s">
        <v>430</v>
      </c>
      <c r="BL333" s="348" t="s">
        <v>430</v>
      </c>
      <c r="BM333" s="375">
        <v>94.7</v>
      </c>
      <c r="BN333" s="375" t="s">
        <v>430</v>
      </c>
      <c r="BO333" s="375" t="s">
        <v>430</v>
      </c>
      <c r="BP333" s="375" t="s">
        <v>430</v>
      </c>
      <c r="BQ333" s="375" t="s">
        <v>430</v>
      </c>
      <c r="BR333" s="374"/>
      <c r="BS333" s="468" t="s">
        <v>430</v>
      </c>
      <c r="BT333" s="348" t="s">
        <v>430</v>
      </c>
      <c r="BU333" s="374"/>
      <c r="BV333" s="430" t="s">
        <v>555</v>
      </c>
    </row>
    <row r="334" spans="1:74" s="428" customFormat="1" x14ac:dyDescent="0.25">
      <c r="A334" s="345" t="s">
        <v>8621</v>
      </c>
      <c r="B334" s="373"/>
      <c r="C334" s="719">
        <v>45226</v>
      </c>
      <c r="D334" s="373"/>
      <c r="E334" s="841">
        <v>46.51</v>
      </c>
      <c r="F334" s="373"/>
      <c r="G334" s="347">
        <v>1000</v>
      </c>
      <c r="H334" s="374"/>
      <c r="I334" s="348" t="s">
        <v>430</v>
      </c>
      <c r="J334" s="348" t="s">
        <v>430</v>
      </c>
      <c r="K334" s="348" t="s">
        <v>430</v>
      </c>
      <c r="L334" s="348" t="s">
        <v>430</v>
      </c>
      <c r="M334" s="362"/>
      <c r="N334" s="350">
        <v>0</v>
      </c>
      <c r="O334" s="348">
        <v>1.3994</v>
      </c>
      <c r="P334" s="348">
        <v>2.8492999999999999</v>
      </c>
      <c r="Q334" s="348">
        <v>3.6663999999999999</v>
      </c>
      <c r="R334" s="348">
        <v>4.1988000000000003</v>
      </c>
      <c r="S334" s="348">
        <v>4.609</v>
      </c>
      <c r="T334" s="348">
        <v>4.4135</v>
      </c>
      <c r="U334" s="354">
        <v>4.0378999999999996</v>
      </c>
      <c r="V334" s="348">
        <v>3.8862000000000001</v>
      </c>
      <c r="W334" s="348">
        <v>3.8288000000000002</v>
      </c>
      <c r="X334" s="348" t="s">
        <v>430</v>
      </c>
      <c r="Y334" s="375" t="s">
        <v>430</v>
      </c>
      <c r="Z334" s="348" t="s">
        <v>430</v>
      </c>
      <c r="AA334" s="348">
        <v>4.5406000000000004</v>
      </c>
      <c r="AB334" s="348">
        <v>4.5570000000000004</v>
      </c>
      <c r="AC334" s="348">
        <v>4.0993000000000004</v>
      </c>
      <c r="AD334" s="348">
        <v>3.9005999999999998</v>
      </c>
      <c r="AE334" s="348">
        <v>3.2759999999999998</v>
      </c>
      <c r="AF334" s="348">
        <v>3.9563999999999999</v>
      </c>
      <c r="AG334" s="569"/>
      <c r="AH334" s="346">
        <v>78</v>
      </c>
      <c r="AI334" s="346">
        <v>108</v>
      </c>
      <c r="AJ334" s="346">
        <v>145</v>
      </c>
      <c r="AK334" s="346">
        <v>116</v>
      </c>
      <c r="AL334" s="346">
        <v>75</v>
      </c>
      <c r="AM334" s="346">
        <v>159</v>
      </c>
      <c r="AN334" s="346">
        <v>136</v>
      </c>
      <c r="AO334" s="572">
        <v>147</v>
      </c>
      <c r="AP334" s="346">
        <v>145</v>
      </c>
      <c r="AQ334" s="346">
        <v>116</v>
      </c>
      <c r="AR334" s="346" t="s">
        <v>430</v>
      </c>
      <c r="AS334" s="346" t="s">
        <v>430</v>
      </c>
      <c r="AT334" s="346" t="s">
        <v>430</v>
      </c>
      <c r="AU334" s="346">
        <v>91</v>
      </c>
      <c r="AV334" s="346">
        <v>160</v>
      </c>
      <c r="AW334" s="346">
        <v>146</v>
      </c>
      <c r="AX334" s="346">
        <v>150</v>
      </c>
      <c r="AY334" s="346">
        <v>144</v>
      </c>
      <c r="AZ334" s="584"/>
      <c r="BA334" s="467" t="s">
        <v>430</v>
      </c>
      <c r="BB334" s="348" t="s">
        <v>430</v>
      </c>
      <c r="BC334" s="348" t="s">
        <v>430</v>
      </c>
      <c r="BD334" s="348" t="s">
        <v>430</v>
      </c>
      <c r="BE334" s="375" t="s">
        <v>430</v>
      </c>
      <c r="BF334" s="375">
        <v>100</v>
      </c>
      <c r="BG334" s="374"/>
      <c r="BH334" s="594">
        <v>100</v>
      </c>
      <c r="BI334" s="348" t="s">
        <v>430</v>
      </c>
      <c r="BJ334" s="348" t="s">
        <v>430</v>
      </c>
      <c r="BK334" s="348" t="s">
        <v>430</v>
      </c>
      <c r="BL334" s="348" t="s">
        <v>430</v>
      </c>
      <c r="BM334" s="375" t="s">
        <v>430</v>
      </c>
      <c r="BN334" s="375" t="s">
        <v>430</v>
      </c>
      <c r="BO334" s="375" t="s">
        <v>430</v>
      </c>
      <c r="BP334" s="375" t="s">
        <v>430</v>
      </c>
      <c r="BQ334" s="375" t="s">
        <v>430</v>
      </c>
      <c r="BR334" s="374"/>
      <c r="BS334" s="468" t="s">
        <v>430</v>
      </c>
      <c r="BT334" s="348" t="s">
        <v>430</v>
      </c>
      <c r="BU334" s="374"/>
      <c r="BV334" s="430" t="s">
        <v>555</v>
      </c>
    </row>
    <row r="335" spans="1:74" s="428" customFormat="1" x14ac:dyDescent="0.25">
      <c r="A335" s="345" t="s">
        <v>8622</v>
      </c>
      <c r="B335" s="373"/>
      <c r="C335" s="719">
        <v>46168</v>
      </c>
      <c r="D335" s="373"/>
      <c r="E335" s="346">
        <v>43.345300000000002</v>
      </c>
      <c r="F335" s="373"/>
      <c r="G335" s="347">
        <v>10.2691</v>
      </c>
      <c r="H335" s="374"/>
      <c r="I335" s="348" t="s">
        <v>430</v>
      </c>
      <c r="J335" s="348" t="s">
        <v>430</v>
      </c>
      <c r="K335" s="348" t="s">
        <v>430</v>
      </c>
      <c r="L335" s="348" t="s">
        <v>430</v>
      </c>
      <c r="M335" s="362"/>
      <c r="N335" s="350">
        <v>-40.474699999999999</v>
      </c>
      <c r="O335" s="348">
        <v>2.8441000000000001</v>
      </c>
      <c r="P335" s="348">
        <v>6.7619999999999996</v>
      </c>
      <c r="Q335" s="348">
        <v>-2.4603000000000002</v>
      </c>
      <c r="R335" s="348">
        <v>-0.93940000000000001</v>
      </c>
      <c r="S335" s="348">
        <v>5.5670000000000002</v>
      </c>
      <c r="T335" s="348" t="s">
        <v>430</v>
      </c>
      <c r="U335" s="354" t="s">
        <v>430</v>
      </c>
      <c r="V335" s="348" t="s">
        <v>430</v>
      </c>
      <c r="W335" s="348" t="s">
        <v>430</v>
      </c>
      <c r="X335" s="348" t="s">
        <v>430</v>
      </c>
      <c r="Y335" s="375" t="s">
        <v>430</v>
      </c>
      <c r="Z335" s="348" t="s">
        <v>430</v>
      </c>
      <c r="AA335" s="348">
        <v>2.6848000000000001</v>
      </c>
      <c r="AB335" s="348" t="s">
        <v>430</v>
      </c>
      <c r="AC335" s="348" t="s">
        <v>430</v>
      </c>
      <c r="AD335" s="348" t="s">
        <v>430</v>
      </c>
      <c r="AE335" s="348">
        <v>3.5933999999999999</v>
      </c>
      <c r="AF335" s="348">
        <v>9.1796000000000006</v>
      </c>
      <c r="AG335" s="569"/>
      <c r="AH335" s="346">
        <v>137</v>
      </c>
      <c r="AI335" s="346">
        <v>96</v>
      </c>
      <c r="AJ335" s="346">
        <v>50</v>
      </c>
      <c r="AK335" s="346">
        <v>140</v>
      </c>
      <c r="AL335" s="346">
        <v>126</v>
      </c>
      <c r="AM335" s="346">
        <v>118</v>
      </c>
      <c r="AN335" s="346" t="s">
        <v>430</v>
      </c>
      <c r="AO335" s="572" t="s">
        <v>430</v>
      </c>
      <c r="AP335" s="346" t="s">
        <v>430</v>
      </c>
      <c r="AQ335" s="346" t="s">
        <v>430</v>
      </c>
      <c r="AR335" s="346" t="s">
        <v>430</v>
      </c>
      <c r="AS335" s="346" t="s">
        <v>430</v>
      </c>
      <c r="AT335" s="346" t="s">
        <v>430</v>
      </c>
      <c r="AU335" s="346">
        <v>137</v>
      </c>
      <c r="AV335" s="346" t="s">
        <v>430</v>
      </c>
      <c r="AW335" s="346" t="s">
        <v>430</v>
      </c>
      <c r="AX335" s="346" t="s">
        <v>430</v>
      </c>
      <c r="AY335" s="346">
        <v>139</v>
      </c>
      <c r="AZ335" s="584"/>
      <c r="BA335" s="467">
        <v>94.34</v>
      </c>
      <c r="BB335" s="348" t="s">
        <v>430</v>
      </c>
      <c r="BC335" s="348" t="s">
        <v>430</v>
      </c>
      <c r="BD335" s="348" t="s">
        <v>430</v>
      </c>
      <c r="BE335" s="375" t="s">
        <v>430</v>
      </c>
      <c r="BF335" s="375">
        <v>5.66</v>
      </c>
      <c r="BG335" s="374"/>
      <c r="BH335" s="594">
        <v>5.66</v>
      </c>
      <c r="BI335" s="348" t="s">
        <v>430</v>
      </c>
      <c r="BJ335" s="348" t="s">
        <v>430</v>
      </c>
      <c r="BK335" s="348" t="s">
        <v>430</v>
      </c>
      <c r="BL335" s="348" t="s">
        <v>430</v>
      </c>
      <c r="BM335" s="375">
        <v>94.34</v>
      </c>
      <c r="BN335" s="375" t="s">
        <v>430</v>
      </c>
      <c r="BO335" s="375" t="s">
        <v>430</v>
      </c>
      <c r="BP335" s="375" t="s">
        <v>430</v>
      </c>
      <c r="BQ335" s="375" t="s">
        <v>430</v>
      </c>
      <c r="BR335" s="374"/>
      <c r="BS335" s="468" t="s">
        <v>430</v>
      </c>
      <c r="BT335" s="348" t="s">
        <v>430</v>
      </c>
      <c r="BU335" s="374"/>
      <c r="BV335" s="430" t="s">
        <v>555</v>
      </c>
    </row>
    <row r="336" spans="1:74" s="428" customFormat="1" x14ac:dyDescent="0.25">
      <c r="A336" s="345" t="s">
        <v>8623</v>
      </c>
      <c r="B336" s="373"/>
      <c r="C336" s="719">
        <v>44998</v>
      </c>
      <c r="D336" s="373"/>
      <c r="E336" s="346">
        <v>40.792200000000001</v>
      </c>
      <c r="F336" s="373"/>
      <c r="G336" s="347">
        <v>1000</v>
      </c>
      <c r="H336" s="374"/>
      <c r="I336" s="348" t="s">
        <v>430</v>
      </c>
      <c r="J336" s="348" t="s">
        <v>430</v>
      </c>
      <c r="K336" s="348" t="s">
        <v>430</v>
      </c>
      <c r="L336" s="348" t="s">
        <v>430</v>
      </c>
      <c r="M336" s="362"/>
      <c r="N336" s="350">
        <v>0</v>
      </c>
      <c r="O336" s="348">
        <v>1.4051</v>
      </c>
      <c r="P336" s="348">
        <v>2.9011</v>
      </c>
      <c r="Q336" s="348">
        <v>3.6854</v>
      </c>
      <c r="R336" s="348">
        <v>4.0438999999999998</v>
      </c>
      <c r="S336" s="348">
        <v>4.5178000000000003</v>
      </c>
      <c r="T336" s="348">
        <v>4.6763000000000003</v>
      </c>
      <c r="U336" s="354">
        <v>4.6852</v>
      </c>
      <c r="V336" s="348">
        <v>4.7797000000000001</v>
      </c>
      <c r="W336" s="348">
        <v>5.2645</v>
      </c>
      <c r="X336" s="348">
        <v>5.5103</v>
      </c>
      <c r="Y336" s="375" t="s">
        <v>430</v>
      </c>
      <c r="Z336" s="348" t="s">
        <v>430</v>
      </c>
      <c r="AA336" s="348">
        <v>4.4382000000000001</v>
      </c>
      <c r="AB336" s="348">
        <v>4.6246999999999998</v>
      </c>
      <c r="AC336" s="348">
        <v>4.6615000000000002</v>
      </c>
      <c r="AD336" s="348">
        <v>4.7702999999999998</v>
      </c>
      <c r="AE336" s="348">
        <v>3.3273000000000001</v>
      </c>
      <c r="AF336" s="348">
        <v>5.601</v>
      </c>
      <c r="AG336" s="569"/>
      <c r="AH336" s="346">
        <v>78</v>
      </c>
      <c r="AI336" s="346">
        <v>107</v>
      </c>
      <c r="AJ336" s="346">
        <v>142</v>
      </c>
      <c r="AK336" s="346">
        <v>114</v>
      </c>
      <c r="AL336" s="346">
        <v>81</v>
      </c>
      <c r="AM336" s="346">
        <v>163</v>
      </c>
      <c r="AN336" s="346">
        <v>121</v>
      </c>
      <c r="AO336" s="572">
        <v>126</v>
      </c>
      <c r="AP336" s="346">
        <v>133</v>
      </c>
      <c r="AQ336" s="346">
        <v>110</v>
      </c>
      <c r="AR336" s="346">
        <v>100</v>
      </c>
      <c r="AS336" s="346" t="s">
        <v>430</v>
      </c>
      <c r="AT336" s="346" t="s">
        <v>430</v>
      </c>
      <c r="AU336" s="346">
        <v>98</v>
      </c>
      <c r="AV336" s="346">
        <v>156</v>
      </c>
      <c r="AW336" s="346">
        <v>126</v>
      </c>
      <c r="AX336" s="346">
        <v>134</v>
      </c>
      <c r="AY336" s="346">
        <v>143</v>
      </c>
      <c r="AZ336" s="584"/>
      <c r="BA336" s="467" t="s">
        <v>430</v>
      </c>
      <c r="BB336" s="348" t="s">
        <v>430</v>
      </c>
      <c r="BC336" s="348" t="s">
        <v>430</v>
      </c>
      <c r="BD336" s="348" t="s">
        <v>430</v>
      </c>
      <c r="BE336" s="375" t="s">
        <v>430</v>
      </c>
      <c r="BF336" s="375">
        <v>100</v>
      </c>
      <c r="BG336" s="374"/>
      <c r="BH336" s="594">
        <v>100</v>
      </c>
      <c r="BI336" s="348" t="s">
        <v>430</v>
      </c>
      <c r="BJ336" s="348" t="s">
        <v>430</v>
      </c>
      <c r="BK336" s="348" t="s">
        <v>430</v>
      </c>
      <c r="BL336" s="348" t="s">
        <v>430</v>
      </c>
      <c r="BM336" s="375" t="s">
        <v>430</v>
      </c>
      <c r="BN336" s="375" t="s">
        <v>430</v>
      </c>
      <c r="BO336" s="375" t="s">
        <v>430</v>
      </c>
      <c r="BP336" s="375" t="s">
        <v>430</v>
      </c>
      <c r="BQ336" s="375" t="s">
        <v>430</v>
      </c>
      <c r="BR336" s="374"/>
      <c r="BS336" s="468" t="s">
        <v>430</v>
      </c>
      <c r="BT336" s="348" t="s">
        <v>430</v>
      </c>
      <c r="BU336" s="374"/>
      <c r="BV336" s="430" t="s">
        <v>555</v>
      </c>
    </row>
    <row r="337" spans="1:74" s="428" customFormat="1" x14ac:dyDescent="0.25">
      <c r="A337" s="345" t="s">
        <v>8624</v>
      </c>
      <c r="B337" s="373"/>
      <c r="C337" s="719">
        <v>44995</v>
      </c>
      <c r="D337" s="373"/>
      <c r="E337" s="346">
        <v>40.569699999999997</v>
      </c>
      <c r="F337" s="373"/>
      <c r="G337" s="347">
        <v>12.8902</v>
      </c>
      <c r="H337" s="374"/>
      <c r="I337" s="843">
        <v>1.02</v>
      </c>
      <c r="J337" s="843">
        <v>6.17</v>
      </c>
      <c r="K337" s="843">
        <v>0.96</v>
      </c>
      <c r="L337" s="843">
        <v>0.99</v>
      </c>
      <c r="M337" s="362"/>
      <c r="N337" s="350">
        <v>9.6300000000000008</v>
      </c>
      <c r="O337" s="348">
        <v>6.8941999999999997</v>
      </c>
      <c r="P337" s="348">
        <v>6.6425000000000001</v>
      </c>
      <c r="Q337" s="348">
        <v>5.0053999999999998</v>
      </c>
      <c r="R337" s="348">
        <v>4.4836</v>
      </c>
      <c r="S337" s="348">
        <v>6.9812000000000003</v>
      </c>
      <c r="T337" s="348">
        <v>5.7089999999999996</v>
      </c>
      <c r="U337" s="354">
        <v>5.7008000000000001</v>
      </c>
      <c r="V337" s="348">
        <v>5.9065000000000003</v>
      </c>
      <c r="W337" s="348">
        <v>6.9511000000000003</v>
      </c>
      <c r="X337" s="348">
        <v>7.3644999999999996</v>
      </c>
      <c r="Y337" s="375" t="s">
        <v>430</v>
      </c>
      <c r="Z337" s="348" t="s">
        <v>430</v>
      </c>
      <c r="AA337" s="348">
        <v>5.8639999999999999</v>
      </c>
      <c r="AB337" s="348">
        <v>6.2186000000000003</v>
      </c>
      <c r="AC337" s="348">
        <v>5.6851000000000003</v>
      </c>
      <c r="AD337" s="348">
        <v>5.8124000000000002</v>
      </c>
      <c r="AE337" s="348">
        <v>6.9507000000000003</v>
      </c>
      <c r="AF337" s="348">
        <v>7.5080999999999998</v>
      </c>
      <c r="AG337" s="569"/>
      <c r="AH337" s="346">
        <v>34</v>
      </c>
      <c r="AI337" s="346">
        <v>41</v>
      </c>
      <c r="AJ337" s="346">
        <v>53</v>
      </c>
      <c r="AK337" s="346">
        <v>78</v>
      </c>
      <c r="AL337" s="346">
        <v>64</v>
      </c>
      <c r="AM337" s="346">
        <v>43</v>
      </c>
      <c r="AN337" s="346">
        <v>52</v>
      </c>
      <c r="AO337" s="572">
        <v>47</v>
      </c>
      <c r="AP337" s="346">
        <v>41</v>
      </c>
      <c r="AQ337" s="346">
        <v>23</v>
      </c>
      <c r="AR337" s="346">
        <v>41</v>
      </c>
      <c r="AS337" s="346" t="s">
        <v>430</v>
      </c>
      <c r="AT337" s="346" t="s">
        <v>430</v>
      </c>
      <c r="AU337" s="346">
        <v>35</v>
      </c>
      <c r="AV337" s="346">
        <v>111</v>
      </c>
      <c r="AW337" s="346">
        <v>52</v>
      </c>
      <c r="AX337" s="346">
        <v>41</v>
      </c>
      <c r="AY337" s="346">
        <v>87</v>
      </c>
      <c r="AZ337" s="584"/>
      <c r="BA337" s="467">
        <v>95.43</v>
      </c>
      <c r="BB337" s="348" t="s">
        <v>430</v>
      </c>
      <c r="BC337" s="348" t="s">
        <v>430</v>
      </c>
      <c r="BD337" s="348" t="s">
        <v>430</v>
      </c>
      <c r="BE337" s="375" t="s">
        <v>430</v>
      </c>
      <c r="BF337" s="375">
        <v>4.57</v>
      </c>
      <c r="BG337" s="374"/>
      <c r="BH337" s="594">
        <v>4.57</v>
      </c>
      <c r="BI337" s="348" t="s">
        <v>430</v>
      </c>
      <c r="BJ337" s="348" t="s">
        <v>430</v>
      </c>
      <c r="BK337" s="348" t="s">
        <v>430</v>
      </c>
      <c r="BL337" s="348" t="s">
        <v>430</v>
      </c>
      <c r="BM337" s="375">
        <v>95.43</v>
      </c>
      <c r="BN337" s="375" t="s">
        <v>430</v>
      </c>
      <c r="BO337" s="375" t="s">
        <v>430</v>
      </c>
      <c r="BP337" s="375" t="s">
        <v>430</v>
      </c>
      <c r="BQ337" s="375" t="s">
        <v>430</v>
      </c>
      <c r="BR337" s="374"/>
      <c r="BS337" s="468" t="s">
        <v>430</v>
      </c>
      <c r="BT337" s="348" t="s">
        <v>430</v>
      </c>
      <c r="BU337" s="374"/>
      <c r="BV337" s="430" t="s">
        <v>555</v>
      </c>
    </row>
    <row r="338" spans="1:74" s="428" customFormat="1" ht="11" x14ac:dyDescent="0.3">
      <c r="A338" s="845" t="s">
        <v>8625</v>
      </c>
      <c r="B338" s="846"/>
      <c r="C338" s="847">
        <v>45379</v>
      </c>
      <c r="D338" s="846"/>
      <c r="E338" s="848">
        <v>37.68</v>
      </c>
      <c r="F338" s="846"/>
      <c r="G338" s="849" t="s">
        <v>430</v>
      </c>
      <c r="H338" s="851"/>
      <c r="I338" s="850" t="s">
        <v>430</v>
      </c>
      <c r="J338" s="850" t="s">
        <v>430</v>
      </c>
      <c r="K338" s="850" t="s">
        <v>430</v>
      </c>
      <c r="L338" s="850" t="s">
        <v>430</v>
      </c>
      <c r="M338" s="855"/>
      <c r="N338" s="852" t="s">
        <v>430</v>
      </c>
      <c r="O338" s="850" t="s">
        <v>430</v>
      </c>
      <c r="P338" s="850" t="s">
        <v>430</v>
      </c>
      <c r="Q338" s="850" t="s">
        <v>430</v>
      </c>
      <c r="R338" s="850" t="s">
        <v>430</v>
      </c>
      <c r="S338" s="850" t="s">
        <v>430</v>
      </c>
      <c r="T338" s="850" t="s">
        <v>430</v>
      </c>
      <c r="U338" s="860" t="s">
        <v>430</v>
      </c>
      <c r="V338" s="850" t="s">
        <v>430</v>
      </c>
      <c r="W338" s="850" t="s">
        <v>430</v>
      </c>
      <c r="X338" s="850" t="s">
        <v>430</v>
      </c>
      <c r="Y338" s="856" t="s">
        <v>430</v>
      </c>
      <c r="Z338" s="850" t="s">
        <v>430</v>
      </c>
      <c r="AA338" s="850" t="s">
        <v>430</v>
      </c>
      <c r="AB338" s="850" t="s">
        <v>430</v>
      </c>
      <c r="AC338" s="850" t="s">
        <v>430</v>
      </c>
      <c r="AD338" s="850" t="s">
        <v>430</v>
      </c>
      <c r="AE338" s="850" t="s">
        <v>430</v>
      </c>
      <c r="AF338" s="850" t="s">
        <v>430</v>
      </c>
      <c r="AG338" s="948"/>
      <c r="AH338" s="848" t="s">
        <v>430</v>
      </c>
      <c r="AI338" s="848" t="s">
        <v>430</v>
      </c>
      <c r="AJ338" s="848" t="s">
        <v>430</v>
      </c>
      <c r="AK338" s="848" t="s">
        <v>430</v>
      </c>
      <c r="AL338" s="848" t="s">
        <v>430</v>
      </c>
      <c r="AM338" s="848" t="s">
        <v>430</v>
      </c>
      <c r="AN338" s="848" t="s">
        <v>430</v>
      </c>
      <c r="AO338" s="949" t="s">
        <v>430</v>
      </c>
      <c r="AP338" s="848" t="s">
        <v>430</v>
      </c>
      <c r="AQ338" s="848" t="s">
        <v>430</v>
      </c>
      <c r="AR338" s="848" t="s">
        <v>430</v>
      </c>
      <c r="AS338" s="848" t="s">
        <v>430</v>
      </c>
      <c r="AT338" s="848" t="s">
        <v>430</v>
      </c>
      <c r="AU338" s="848" t="s">
        <v>430</v>
      </c>
      <c r="AV338" s="848" t="s">
        <v>430</v>
      </c>
      <c r="AW338" s="848" t="s">
        <v>430</v>
      </c>
      <c r="AX338" s="848" t="s">
        <v>430</v>
      </c>
      <c r="AY338" s="848" t="s">
        <v>430</v>
      </c>
      <c r="AZ338" s="950"/>
      <c r="BA338" s="857" t="s">
        <v>430</v>
      </c>
      <c r="BB338" s="850" t="s">
        <v>430</v>
      </c>
      <c r="BC338" s="850" t="s">
        <v>430</v>
      </c>
      <c r="BD338" s="850" t="s">
        <v>430</v>
      </c>
      <c r="BE338" s="856" t="s">
        <v>430</v>
      </c>
      <c r="BF338" s="856" t="s">
        <v>430</v>
      </c>
      <c r="BG338" s="851"/>
      <c r="BH338" s="951" t="s">
        <v>430</v>
      </c>
      <c r="BI338" s="850" t="s">
        <v>430</v>
      </c>
      <c r="BJ338" s="850" t="s">
        <v>430</v>
      </c>
      <c r="BK338" s="850" t="s">
        <v>430</v>
      </c>
      <c r="BL338" s="850" t="s">
        <v>430</v>
      </c>
      <c r="BM338" s="856" t="s">
        <v>430</v>
      </c>
      <c r="BN338" s="856" t="s">
        <v>430</v>
      </c>
      <c r="BO338" s="856" t="s">
        <v>430</v>
      </c>
      <c r="BP338" s="856" t="s">
        <v>430</v>
      </c>
      <c r="BQ338" s="856" t="s">
        <v>430</v>
      </c>
      <c r="BR338" s="851"/>
      <c r="BS338" s="858" t="s">
        <v>430</v>
      </c>
      <c r="BT338" s="850" t="s">
        <v>430</v>
      </c>
      <c r="BU338" s="851"/>
      <c r="BV338" s="908" t="s">
        <v>555</v>
      </c>
    </row>
    <row r="339" spans="1:74" s="428" customFormat="1" x14ac:dyDescent="0.25">
      <c r="A339" s="345" t="s">
        <v>8626</v>
      </c>
      <c r="B339" s="373"/>
      <c r="C339" s="719">
        <v>44984</v>
      </c>
      <c r="D339" s="373"/>
      <c r="E339" s="346">
        <v>36.245100000000001</v>
      </c>
      <c r="F339" s="373"/>
      <c r="G339" s="347">
        <v>12.882199999999999</v>
      </c>
      <c r="H339" s="374"/>
      <c r="I339" s="843">
        <v>0.94</v>
      </c>
      <c r="J339" s="843">
        <v>6.0094399999999997</v>
      </c>
      <c r="K339" s="843">
        <v>0.88</v>
      </c>
      <c r="L339" s="843">
        <v>0.91</v>
      </c>
      <c r="M339" s="362"/>
      <c r="N339" s="350">
        <v>6.5179</v>
      </c>
      <c r="O339" s="348">
        <v>6.1421000000000001</v>
      </c>
      <c r="P339" s="348">
        <v>5.1051000000000002</v>
      </c>
      <c r="Q339" s="348">
        <v>4.7850000000000001</v>
      </c>
      <c r="R339" s="348">
        <v>4.4955999999999996</v>
      </c>
      <c r="S339" s="348">
        <v>6.5968999999999998</v>
      </c>
      <c r="T339" s="348">
        <v>5.4928999999999997</v>
      </c>
      <c r="U339" s="354">
        <v>5.6135000000000002</v>
      </c>
      <c r="V339" s="348">
        <v>5.8068999999999997</v>
      </c>
      <c r="W339" s="348">
        <v>6.88</v>
      </c>
      <c r="X339" s="348">
        <v>7.2903000000000002</v>
      </c>
      <c r="Y339" s="375" t="s">
        <v>430</v>
      </c>
      <c r="Z339" s="348" t="s">
        <v>430</v>
      </c>
      <c r="AA339" s="348">
        <v>5.3528000000000002</v>
      </c>
      <c r="AB339" s="348">
        <v>5.9273999999999996</v>
      </c>
      <c r="AC339" s="348">
        <v>5.5461999999999998</v>
      </c>
      <c r="AD339" s="348">
        <v>5.6829999999999998</v>
      </c>
      <c r="AE339" s="348">
        <v>6.0450999999999997</v>
      </c>
      <c r="AF339" s="348">
        <v>7.423</v>
      </c>
      <c r="AG339" s="569"/>
      <c r="AH339" s="346">
        <v>39</v>
      </c>
      <c r="AI339" s="346">
        <v>45</v>
      </c>
      <c r="AJ339" s="346">
        <v>87</v>
      </c>
      <c r="AK339" s="346">
        <v>82</v>
      </c>
      <c r="AL339" s="346">
        <v>63</v>
      </c>
      <c r="AM339" s="346">
        <v>68</v>
      </c>
      <c r="AN339" s="346">
        <v>60</v>
      </c>
      <c r="AO339" s="572">
        <v>52</v>
      </c>
      <c r="AP339" s="346">
        <v>56</v>
      </c>
      <c r="AQ339" s="346">
        <v>40</v>
      </c>
      <c r="AR339" s="346">
        <v>54</v>
      </c>
      <c r="AS339" s="346" t="s">
        <v>430</v>
      </c>
      <c r="AT339" s="346" t="s">
        <v>430</v>
      </c>
      <c r="AU339" s="346">
        <v>50</v>
      </c>
      <c r="AV339" s="346">
        <v>118</v>
      </c>
      <c r="AW339" s="346">
        <v>56</v>
      </c>
      <c r="AX339" s="346">
        <v>52</v>
      </c>
      <c r="AY339" s="346">
        <v>96</v>
      </c>
      <c r="AZ339" s="584"/>
      <c r="BA339" s="467">
        <v>95.95</v>
      </c>
      <c r="BB339" s="348" t="s">
        <v>430</v>
      </c>
      <c r="BC339" s="348" t="s">
        <v>430</v>
      </c>
      <c r="BD339" s="348" t="s">
        <v>430</v>
      </c>
      <c r="BE339" s="375" t="s">
        <v>430</v>
      </c>
      <c r="BF339" s="375">
        <v>4.05</v>
      </c>
      <c r="BG339" s="374"/>
      <c r="BH339" s="594">
        <v>4.05</v>
      </c>
      <c r="BI339" s="348" t="s">
        <v>430</v>
      </c>
      <c r="BJ339" s="348" t="s">
        <v>430</v>
      </c>
      <c r="BK339" s="348" t="s">
        <v>430</v>
      </c>
      <c r="BL339" s="348" t="s">
        <v>430</v>
      </c>
      <c r="BM339" s="375">
        <v>95.95</v>
      </c>
      <c r="BN339" s="375" t="s">
        <v>430</v>
      </c>
      <c r="BO339" s="375" t="s">
        <v>430</v>
      </c>
      <c r="BP339" s="375" t="s">
        <v>430</v>
      </c>
      <c r="BQ339" s="375" t="s">
        <v>430</v>
      </c>
      <c r="BR339" s="374"/>
      <c r="BS339" s="468" t="s">
        <v>430</v>
      </c>
      <c r="BT339" s="348" t="s">
        <v>430</v>
      </c>
      <c r="BU339" s="374"/>
      <c r="BV339" s="430" t="s">
        <v>555</v>
      </c>
    </row>
    <row r="340" spans="1:74" s="428" customFormat="1" x14ac:dyDescent="0.25">
      <c r="A340" s="345" t="s">
        <v>8627</v>
      </c>
      <c r="B340" s="373"/>
      <c r="C340" s="719">
        <v>44897</v>
      </c>
      <c r="D340" s="373"/>
      <c r="E340" s="841">
        <v>33.68</v>
      </c>
      <c r="F340" s="373"/>
      <c r="G340" s="347" t="s">
        <v>430</v>
      </c>
      <c r="H340" s="374"/>
      <c r="I340" s="348" t="s">
        <v>430</v>
      </c>
      <c r="J340" s="348" t="s">
        <v>430</v>
      </c>
      <c r="K340" s="348" t="s">
        <v>430</v>
      </c>
      <c r="L340" s="348" t="s">
        <v>430</v>
      </c>
      <c r="M340" s="362"/>
      <c r="N340" s="350" t="s">
        <v>430</v>
      </c>
      <c r="O340" s="348" t="s">
        <v>430</v>
      </c>
      <c r="P340" s="348" t="s">
        <v>430</v>
      </c>
      <c r="Q340" s="348" t="s">
        <v>430</v>
      </c>
      <c r="R340" s="348" t="s">
        <v>430</v>
      </c>
      <c r="S340" s="348" t="s">
        <v>430</v>
      </c>
      <c r="T340" s="348" t="s">
        <v>430</v>
      </c>
      <c r="U340" s="354" t="s">
        <v>430</v>
      </c>
      <c r="V340" s="348" t="s">
        <v>430</v>
      </c>
      <c r="W340" s="348" t="s">
        <v>430</v>
      </c>
      <c r="X340" s="348" t="s">
        <v>430</v>
      </c>
      <c r="Y340" s="375" t="s">
        <v>430</v>
      </c>
      <c r="Z340" s="348" t="s">
        <v>430</v>
      </c>
      <c r="AA340" s="348" t="s">
        <v>430</v>
      </c>
      <c r="AB340" s="348" t="s">
        <v>430</v>
      </c>
      <c r="AC340" s="348" t="s">
        <v>430</v>
      </c>
      <c r="AD340" s="348" t="s">
        <v>430</v>
      </c>
      <c r="AE340" s="348" t="s">
        <v>430</v>
      </c>
      <c r="AF340" s="348" t="s">
        <v>430</v>
      </c>
      <c r="AG340" s="569"/>
      <c r="AH340" s="346" t="s">
        <v>430</v>
      </c>
      <c r="AI340" s="346" t="s">
        <v>430</v>
      </c>
      <c r="AJ340" s="346" t="s">
        <v>430</v>
      </c>
      <c r="AK340" s="346" t="s">
        <v>430</v>
      </c>
      <c r="AL340" s="346" t="s">
        <v>430</v>
      </c>
      <c r="AM340" s="346" t="s">
        <v>430</v>
      </c>
      <c r="AN340" s="346" t="s">
        <v>430</v>
      </c>
      <c r="AO340" s="572" t="s">
        <v>430</v>
      </c>
      <c r="AP340" s="346" t="s">
        <v>430</v>
      </c>
      <c r="AQ340" s="346" t="s">
        <v>430</v>
      </c>
      <c r="AR340" s="346" t="s">
        <v>430</v>
      </c>
      <c r="AS340" s="346" t="s">
        <v>430</v>
      </c>
      <c r="AT340" s="346" t="s">
        <v>430</v>
      </c>
      <c r="AU340" s="346" t="s">
        <v>430</v>
      </c>
      <c r="AV340" s="346" t="s">
        <v>430</v>
      </c>
      <c r="AW340" s="346" t="s">
        <v>430</v>
      </c>
      <c r="AX340" s="346" t="s">
        <v>430</v>
      </c>
      <c r="AY340" s="346" t="s">
        <v>430</v>
      </c>
      <c r="AZ340" s="584"/>
      <c r="BA340" s="467" t="s">
        <v>430</v>
      </c>
      <c r="BB340" s="348" t="s">
        <v>430</v>
      </c>
      <c r="BC340" s="348" t="s">
        <v>430</v>
      </c>
      <c r="BD340" s="348" t="s">
        <v>430</v>
      </c>
      <c r="BE340" s="375" t="s">
        <v>430</v>
      </c>
      <c r="BF340" s="375" t="s">
        <v>430</v>
      </c>
      <c r="BG340" s="374"/>
      <c r="BH340" s="594" t="s">
        <v>430</v>
      </c>
      <c r="BI340" s="348" t="s">
        <v>430</v>
      </c>
      <c r="BJ340" s="348" t="s">
        <v>430</v>
      </c>
      <c r="BK340" s="348" t="s">
        <v>430</v>
      </c>
      <c r="BL340" s="348" t="s">
        <v>430</v>
      </c>
      <c r="BM340" s="375" t="s">
        <v>430</v>
      </c>
      <c r="BN340" s="375" t="s">
        <v>430</v>
      </c>
      <c r="BO340" s="375" t="s">
        <v>430</v>
      </c>
      <c r="BP340" s="375" t="s">
        <v>430</v>
      </c>
      <c r="BQ340" s="375" t="s">
        <v>430</v>
      </c>
      <c r="BR340" s="374"/>
      <c r="BS340" s="468" t="s">
        <v>430</v>
      </c>
      <c r="BT340" s="348" t="s">
        <v>430</v>
      </c>
      <c r="BU340" s="374"/>
      <c r="BV340" s="430" t="s">
        <v>555</v>
      </c>
    </row>
    <row r="341" spans="1:74" s="428" customFormat="1" x14ac:dyDescent="0.25">
      <c r="A341" s="345" t="s">
        <v>8628</v>
      </c>
      <c r="B341" s="373"/>
      <c r="C341" s="719">
        <v>44832</v>
      </c>
      <c r="D341" s="373"/>
      <c r="E341" s="841">
        <v>33.57</v>
      </c>
      <c r="F341" s="373"/>
      <c r="G341" s="347" t="s">
        <v>430</v>
      </c>
      <c r="H341" s="374"/>
      <c r="I341" s="348" t="s">
        <v>430</v>
      </c>
      <c r="J341" s="348" t="s">
        <v>430</v>
      </c>
      <c r="K341" s="348" t="s">
        <v>430</v>
      </c>
      <c r="L341" s="348" t="s">
        <v>430</v>
      </c>
      <c r="M341" s="362"/>
      <c r="N341" s="350" t="s">
        <v>430</v>
      </c>
      <c r="O341" s="348" t="s">
        <v>430</v>
      </c>
      <c r="P341" s="348" t="s">
        <v>430</v>
      </c>
      <c r="Q341" s="348" t="s">
        <v>430</v>
      </c>
      <c r="R341" s="348" t="s">
        <v>430</v>
      </c>
      <c r="S341" s="348" t="s">
        <v>430</v>
      </c>
      <c r="T341" s="348" t="s">
        <v>430</v>
      </c>
      <c r="U341" s="354" t="s">
        <v>430</v>
      </c>
      <c r="V341" s="348" t="s">
        <v>430</v>
      </c>
      <c r="W341" s="348" t="s">
        <v>430</v>
      </c>
      <c r="X341" s="348" t="s">
        <v>430</v>
      </c>
      <c r="Y341" s="375" t="s">
        <v>430</v>
      </c>
      <c r="Z341" s="348" t="s">
        <v>430</v>
      </c>
      <c r="AA341" s="348" t="s">
        <v>430</v>
      </c>
      <c r="AB341" s="348" t="s">
        <v>430</v>
      </c>
      <c r="AC341" s="348" t="s">
        <v>430</v>
      </c>
      <c r="AD341" s="348" t="s">
        <v>430</v>
      </c>
      <c r="AE341" s="348" t="s">
        <v>430</v>
      </c>
      <c r="AF341" s="348" t="s">
        <v>430</v>
      </c>
      <c r="AG341" s="569"/>
      <c r="AH341" s="346" t="s">
        <v>430</v>
      </c>
      <c r="AI341" s="346" t="s">
        <v>430</v>
      </c>
      <c r="AJ341" s="346" t="s">
        <v>430</v>
      </c>
      <c r="AK341" s="346" t="s">
        <v>430</v>
      </c>
      <c r="AL341" s="346" t="s">
        <v>430</v>
      </c>
      <c r="AM341" s="346" t="s">
        <v>430</v>
      </c>
      <c r="AN341" s="346" t="s">
        <v>430</v>
      </c>
      <c r="AO341" s="572" t="s">
        <v>430</v>
      </c>
      <c r="AP341" s="346" t="s">
        <v>430</v>
      </c>
      <c r="AQ341" s="346" t="s">
        <v>430</v>
      </c>
      <c r="AR341" s="346" t="s">
        <v>430</v>
      </c>
      <c r="AS341" s="346" t="s">
        <v>430</v>
      </c>
      <c r="AT341" s="346" t="s">
        <v>430</v>
      </c>
      <c r="AU341" s="346" t="s">
        <v>430</v>
      </c>
      <c r="AV341" s="346" t="s">
        <v>430</v>
      </c>
      <c r="AW341" s="346" t="s">
        <v>430</v>
      </c>
      <c r="AX341" s="346" t="s">
        <v>430</v>
      </c>
      <c r="AY341" s="346" t="s">
        <v>430</v>
      </c>
      <c r="AZ341" s="584"/>
      <c r="BA341" s="467" t="s">
        <v>430</v>
      </c>
      <c r="BB341" s="348" t="s">
        <v>430</v>
      </c>
      <c r="BC341" s="348" t="s">
        <v>430</v>
      </c>
      <c r="BD341" s="348" t="s">
        <v>430</v>
      </c>
      <c r="BE341" s="375" t="s">
        <v>430</v>
      </c>
      <c r="BF341" s="375" t="s">
        <v>430</v>
      </c>
      <c r="BG341" s="374"/>
      <c r="BH341" s="594" t="s">
        <v>430</v>
      </c>
      <c r="BI341" s="348" t="s">
        <v>430</v>
      </c>
      <c r="BJ341" s="348" t="s">
        <v>430</v>
      </c>
      <c r="BK341" s="348" t="s">
        <v>430</v>
      </c>
      <c r="BL341" s="348" t="s">
        <v>430</v>
      </c>
      <c r="BM341" s="375" t="s">
        <v>430</v>
      </c>
      <c r="BN341" s="375" t="s">
        <v>430</v>
      </c>
      <c r="BO341" s="375" t="s">
        <v>430</v>
      </c>
      <c r="BP341" s="375" t="s">
        <v>430</v>
      </c>
      <c r="BQ341" s="375" t="s">
        <v>430</v>
      </c>
      <c r="BR341" s="374"/>
      <c r="BS341" s="468" t="s">
        <v>430</v>
      </c>
      <c r="BT341" s="348" t="s">
        <v>430</v>
      </c>
      <c r="BU341" s="374"/>
      <c r="BV341" s="430" t="s">
        <v>555</v>
      </c>
    </row>
    <row r="342" spans="1:74" s="428" customFormat="1" x14ac:dyDescent="0.25">
      <c r="A342" s="345" t="s">
        <v>8629</v>
      </c>
      <c r="B342" s="373"/>
      <c r="C342" s="719">
        <v>45478</v>
      </c>
      <c r="D342" s="373"/>
      <c r="E342" s="346">
        <v>35.232900000000001</v>
      </c>
      <c r="F342" s="373"/>
      <c r="G342" s="347">
        <v>1120.8010999999999</v>
      </c>
      <c r="H342" s="374"/>
      <c r="I342" s="348">
        <v>2.7399999999999998E-3</v>
      </c>
      <c r="J342" s="348">
        <v>5.05</v>
      </c>
      <c r="K342" s="348">
        <v>2.5999999999999999E-3</v>
      </c>
      <c r="L342" s="348">
        <v>2.7000000000000001E-3</v>
      </c>
      <c r="M342" s="362"/>
      <c r="N342" s="350">
        <v>4.1037999999999997</v>
      </c>
      <c r="O342" s="348">
        <v>4.109</v>
      </c>
      <c r="P342" s="348">
        <v>3.9350999999999998</v>
      </c>
      <c r="Q342" s="348">
        <v>4.1715999999999998</v>
      </c>
      <c r="R342" s="348">
        <v>4.3761000000000001</v>
      </c>
      <c r="S342" s="348">
        <v>4.5835999999999997</v>
      </c>
      <c r="T342" s="348">
        <v>4.6444999999999999</v>
      </c>
      <c r="U342" s="354">
        <v>4.6599000000000004</v>
      </c>
      <c r="V342" s="348">
        <v>4.7660999999999998</v>
      </c>
      <c r="W342" s="348">
        <v>5.2527999999999997</v>
      </c>
      <c r="X342" s="348" t="s">
        <v>430</v>
      </c>
      <c r="Y342" s="375" t="s">
        <v>430</v>
      </c>
      <c r="Z342" s="348" t="s">
        <v>430</v>
      </c>
      <c r="AA342" s="348">
        <v>4.5327999999999999</v>
      </c>
      <c r="AB342" s="348">
        <v>4.6130000000000004</v>
      </c>
      <c r="AC342" s="348">
        <v>4.6372999999999998</v>
      </c>
      <c r="AD342" s="348">
        <v>4.7407000000000004</v>
      </c>
      <c r="AE342" s="348">
        <v>4.0152000000000001</v>
      </c>
      <c r="AF342" s="348">
        <v>5.3616000000000001</v>
      </c>
      <c r="AG342" s="569"/>
      <c r="AH342" s="346">
        <v>64</v>
      </c>
      <c r="AI342" s="346">
        <v>79</v>
      </c>
      <c r="AJ342" s="346">
        <v>120</v>
      </c>
      <c r="AK342" s="346">
        <v>104</v>
      </c>
      <c r="AL342" s="346">
        <v>69</v>
      </c>
      <c r="AM342" s="346">
        <v>161</v>
      </c>
      <c r="AN342" s="346">
        <v>124</v>
      </c>
      <c r="AO342" s="572">
        <v>127</v>
      </c>
      <c r="AP342" s="346">
        <v>134</v>
      </c>
      <c r="AQ342" s="346">
        <v>111</v>
      </c>
      <c r="AR342" s="346" t="s">
        <v>430</v>
      </c>
      <c r="AS342" s="346" t="s">
        <v>430</v>
      </c>
      <c r="AT342" s="346" t="s">
        <v>430</v>
      </c>
      <c r="AU342" s="346">
        <v>93</v>
      </c>
      <c r="AV342" s="346">
        <v>158</v>
      </c>
      <c r="AW342" s="346">
        <v>127</v>
      </c>
      <c r="AX342" s="346">
        <v>135</v>
      </c>
      <c r="AY342" s="346">
        <v>128</v>
      </c>
      <c r="AZ342" s="584"/>
      <c r="BA342" s="467" t="s">
        <v>430</v>
      </c>
      <c r="BB342" s="348" t="s">
        <v>430</v>
      </c>
      <c r="BC342" s="348" t="s">
        <v>430</v>
      </c>
      <c r="BD342" s="348" t="s">
        <v>430</v>
      </c>
      <c r="BE342" s="375" t="s">
        <v>430</v>
      </c>
      <c r="BF342" s="375">
        <v>100</v>
      </c>
      <c r="BG342" s="374"/>
      <c r="BH342" s="594">
        <v>100</v>
      </c>
      <c r="BI342" s="348" t="s">
        <v>430</v>
      </c>
      <c r="BJ342" s="348" t="s">
        <v>430</v>
      </c>
      <c r="BK342" s="348" t="s">
        <v>430</v>
      </c>
      <c r="BL342" s="348" t="s">
        <v>430</v>
      </c>
      <c r="BM342" s="375" t="s">
        <v>430</v>
      </c>
      <c r="BN342" s="375" t="s">
        <v>430</v>
      </c>
      <c r="BO342" s="375" t="s">
        <v>430</v>
      </c>
      <c r="BP342" s="375" t="s">
        <v>430</v>
      </c>
      <c r="BQ342" s="375" t="s">
        <v>430</v>
      </c>
      <c r="BR342" s="374"/>
      <c r="BS342" s="468" t="s">
        <v>430</v>
      </c>
      <c r="BT342" s="348" t="s">
        <v>430</v>
      </c>
      <c r="BU342" s="374"/>
      <c r="BV342" s="430" t="s">
        <v>555</v>
      </c>
    </row>
    <row r="343" spans="1:74" s="428" customFormat="1" x14ac:dyDescent="0.25">
      <c r="A343" s="345" t="s">
        <v>8630</v>
      </c>
      <c r="B343" s="373"/>
      <c r="C343" s="719">
        <v>44988</v>
      </c>
      <c r="D343" s="373"/>
      <c r="E343" s="346">
        <v>32.433500000000002</v>
      </c>
      <c r="F343" s="373"/>
      <c r="G343" s="347">
        <v>12.893800000000001</v>
      </c>
      <c r="H343" s="374"/>
      <c r="I343" s="348">
        <v>1.5566</v>
      </c>
      <c r="J343" s="843">
        <v>6.94</v>
      </c>
      <c r="K343" s="843">
        <v>1.49</v>
      </c>
      <c r="L343" s="843">
        <v>1.55</v>
      </c>
      <c r="M343" s="362"/>
      <c r="N343" s="350">
        <v>7.3616000000000001</v>
      </c>
      <c r="O343" s="348">
        <v>5.9476000000000004</v>
      </c>
      <c r="P343" s="348">
        <v>7.2083000000000004</v>
      </c>
      <c r="Q343" s="348">
        <v>8.9476999999999993</v>
      </c>
      <c r="R343" s="348">
        <v>4.4455999999999998</v>
      </c>
      <c r="S343" s="348">
        <v>6.8167999999999997</v>
      </c>
      <c r="T343" s="348">
        <v>5.1795999999999998</v>
      </c>
      <c r="U343" s="354">
        <v>5.3148999999999997</v>
      </c>
      <c r="V343" s="348">
        <v>5.9203999999999999</v>
      </c>
      <c r="W343" s="348">
        <v>6.9489000000000001</v>
      </c>
      <c r="X343" s="348">
        <v>7.3651999999999997</v>
      </c>
      <c r="Y343" s="375" t="s">
        <v>430</v>
      </c>
      <c r="Z343" s="348" t="s">
        <v>430</v>
      </c>
      <c r="AA343" s="348">
        <v>5.6532</v>
      </c>
      <c r="AB343" s="348">
        <v>6.5732999999999997</v>
      </c>
      <c r="AC343" s="348">
        <v>5.2087000000000003</v>
      </c>
      <c r="AD343" s="348">
        <v>5.7122000000000002</v>
      </c>
      <c r="AE343" s="348">
        <v>12.4697</v>
      </c>
      <c r="AF343" s="348">
        <v>7.4743000000000004</v>
      </c>
      <c r="AG343" s="569"/>
      <c r="AH343" s="346">
        <v>36</v>
      </c>
      <c r="AI343" s="346">
        <v>48</v>
      </c>
      <c r="AJ343" s="346">
        <v>48</v>
      </c>
      <c r="AK343" s="346">
        <v>19</v>
      </c>
      <c r="AL343" s="346">
        <v>67</v>
      </c>
      <c r="AM343" s="346">
        <v>57</v>
      </c>
      <c r="AN343" s="346">
        <v>80</v>
      </c>
      <c r="AO343" s="572">
        <v>76</v>
      </c>
      <c r="AP343" s="346">
        <v>40</v>
      </c>
      <c r="AQ343" s="346">
        <v>24</v>
      </c>
      <c r="AR343" s="346">
        <v>40</v>
      </c>
      <c r="AS343" s="346" t="s">
        <v>430</v>
      </c>
      <c r="AT343" s="346" t="s">
        <v>430</v>
      </c>
      <c r="AU343" s="346">
        <v>41</v>
      </c>
      <c r="AV343" s="346">
        <v>90</v>
      </c>
      <c r="AW343" s="346">
        <v>84</v>
      </c>
      <c r="AX343" s="346">
        <v>48</v>
      </c>
      <c r="AY343" s="346">
        <v>19</v>
      </c>
      <c r="AZ343" s="584"/>
      <c r="BA343" s="467">
        <v>71.89</v>
      </c>
      <c r="BB343" s="348">
        <v>23.55</v>
      </c>
      <c r="BC343" s="348" t="s">
        <v>430</v>
      </c>
      <c r="BD343" s="348" t="s">
        <v>430</v>
      </c>
      <c r="BE343" s="375" t="s">
        <v>430</v>
      </c>
      <c r="BF343" s="375">
        <v>4.5599999999999996</v>
      </c>
      <c r="BG343" s="374"/>
      <c r="BH343" s="594">
        <v>4.5599999999999996</v>
      </c>
      <c r="BI343" s="348" t="s">
        <v>430</v>
      </c>
      <c r="BJ343" s="348" t="s">
        <v>430</v>
      </c>
      <c r="BK343" s="348">
        <v>23.55</v>
      </c>
      <c r="BL343" s="348" t="s">
        <v>430</v>
      </c>
      <c r="BM343" s="375">
        <v>71.89</v>
      </c>
      <c r="BN343" s="375" t="s">
        <v>430</v>
      </c>
      <c r="BO343" s="375" t="s">
        <v>430</v>
      </c>
      <c r="BP343" s="375" t="s">
        <v>430</v>
      </c>
      <c r="BQ343" s="375" t="s">
        <v>430</v>
      </c>
      <c r="BR343" s="374"/>
      <c r="BS343" s="468" t="s">
        <v>430</v>
      </c>
      <c r="BT343" s="348" t="s">
        <v>430</v>
      </c>
      <c r="BU343" s="374"/>
      <c r="BV343" s="430" t="s">
        <v>555</v>
      </c>
    </row>
    <row r="344" spans="1:74" s="428" customFormat="1" x14ac:dyDescent="0.25">
      <c r="A344" s="345" t="s">
        <v>8631</v>
      </c>
      <c r="B344" s="373"/>
      <c r="C344" s="719">
        <v>45517</v>
      </c>
      <c r="D344" s="373"/>
      <c r="E344" s="346">
        <v>32.320999999999998</v>
      </c>
      <c r="F344" s="373"/>
      <c r="G344" s="347">
        <v>112.24299999999999</v>
      </c>
      <c r="H344" s="374"/>
      <c r="I344" s="843">
        <v>9.65</v>
      </c>
      <c r="J344" s="843">
        <v>6.92</v>
      </c>
      <c r="K344" s="843">
        <v>6.83</v>
      </c>
      <c r="L344" s="843">
        <v>7.06</v>
      </c>
      <c r="M344" s="362"/>
      <c r="N344" s="350">
        <v>-31.288699999999999</v>
      </c>
      <c r="O344" s="348">
        <v>-3.0127000000000002</v>
      </c>
      <c r="P344" s="348">
        <v>5.7062999999999997</v>
      </c>
      <c r="Q344" s="348">
        <v>-8.2890999999999995</v>
      </c>
      <c r="R344" s="348">
        <v>-9.8374000000000006</v>
      </c>
      <c r="S344" s="348">
        <v>4.9701000000000004</v>
      </c>
      <c r="T344" s="348">
        <v>2.2869999999999999</v>
      </c>
      <c r="U344" s="354">
        <v>3.2786</v>
      </c>
      <c r="V344" s="348">
        <v>2.8618000000000001</v>
      </c>
      <c r="W344" s="348">
        <v>5.5519999999999996</v>
      </c>
      <c r="X344" s="348" t="s">
        <v>430</v>
      </c>
      <c r="Y344" s="375" t="s">
        <v>430</v>
      </c>
      <c r="Z344" s="348" t="s">
        <v>430</v>
      </c>
      <c r="AA344" s="348">
        <v>-1.6476999999999999</v>
      </c>
      <c r="AB344" s="348">
        <v>7.2377000000000002</v>
      </c>
      <c r="AC344" s="348">
        <v>2.8087</v>
      </c>
      <c r="AD344" s="348">
        <v>3.1417999999999999</v>
      </c>
      <c r="AE344" s="348">
        <v>1.5973999999999999</v>
      </c>
      <c r="AF344" s="348">
        <v>5.7190000000000003</v>
      </c>
      <c r="AG344" s="569"/>
      <c r="AH344" s="346">
        <v>128</v>
      </c>
      <c r="AI344" s="346">
        <v>135</v>
      </c>
      <c r="AJ344" s="346">
        <v>64</v>
      </c>
      <c r="AK344" s="346">
        <v>158</v>
      </c>
      <c r="AL344" s="346">
        <v>164</v>
      </c>
      <c r="AM344" s="346">
        <v>142</v>
      </c>
      <c r="AN344" s="346">
        <v>155</v>
      </c>
      <c r="AO344" s="572">
        <v>154</v>
      </c>
      <c r="AP344" s="346">
        <v>149</v>
      </c>
      <c r="AQ344" s="346">
        <v>100</v>
      </c>
      <c r="AR344" s="346" t="s">
        <v>430</v>
      </c>
      <c r="AS344" s="346" t="s">
        <v>430</v>
      </c>
      <c r="AT344" s="346" t="s">
        <v>430</v>
      </c>
      <c r="AU344" s="346">
        <v>162</v>
      </c>
      <c r="AV344" s="346">
        <v>59</v>
      </c>
      <c r="AW344" s="346">
        <v>155</v>
      </c>
      <c r="AX344" s="346">
        <v>152</v>
      </c>
      <c r="AY344" s="346">
        <v>153</v>
      </c>
      <c r="AZ344" s="584"/>
      <c r="BA344" s="467">
        <v>96.57</v>
      </c>
      <c r="BB344" s="348" t="s">
        <v>430</v>
      </c>
      <c r="BC344" s="348" t="s">
        <v>430</v>
      </c>
      <c r="BD344" s="348" t="s">
        <v>430</v>
      </c>
      <c r="BE344" s="375" t="s">
        <v>430</v>
      </c>
      <c r="BF344" s="375">
        <v>3.43</v>
      </c>
      <c r="BG344" s="374"/>
      <c r="BH344" s="594">
        <v>3.43</v>
      </c>
      <c r="BI344" s="348" t="s">
        <v>430</v>
      </c>
      <c r="BJ344" s="348" t="s">
        <v>430</v>
      </c>
      <c r="BK344" s="348" t="s">
        <v>430</v>
      </c>
      <c r="BL344" s="348" t="s">
        <v>430</v>
      </c>
      <c r="BM344" s="375">
        <v>96.57</v>
      </c>
      <c r="BN344" s="375" t="s">
        <v>430</v>
      </c>
      <c r="BO344" s="375" t="s">
        <v>430</v>
      </c>
      <c r="BP344" s="375" t="s">
        <v>430</v>
      </c>
      <c r="BQ344" s="375" t="s">
        <v>430</v>
      </c>
      <c r="BR344" s="374"/>
      <c r="BS344" s="468" t="s">
        <v>430</v>
      </c>
      <c r="BT344" s="348" t="s">
        <v>430</v>
      </c>
      <c r="BU344" s="374"/>
      <c r="BV344" s="430" t="s">
        <v>555</v>
      </c>
    </row>
    <row r="345" spans="1:74" s="428" customFormat="1" x14ac:dyDescent="0.25">
      <c r="A345" s="345" t="s">
        <v>8632</v>
      </c>
      <c r="B345" s="373"/>
      <c r="C345" s="719">
        <v>46218</v>
      </c>
      <c r="D345" s="373"/>
      <c r="E345" s="346">
        <v>32.619799999999998</v>
      </c>
      <c r="F345" s="373"/>
      <c r="G345" s="347">
        <v>9.9906000000000006</v>
      </c>
      <c r="H345" s="374"/>
      <c r="I345" s="348" t="s">
        <v>430</v>
      </c>
      <c r="J345" s="348" t="s">
        <v>430</v>
      </c>
      <c r="K345" s="348" t="s">
        <v>430</v>
      </c>
      <c r="L345" s="348" t="s">
        <v>430</v>
      </c>
      <c r="M345" s="362"/>
      <c r="N345" s="350">
        <v>-42.6952</v>
      </c>
      <c r="O345" s="348">
        <v>7.5551000000000004</v>
      </c>
      <c r="P345" s="348">
        <v>-5.4222999999999999</v>
      </c>
      <c r="Q345" s="348">
        <v>-12.259399999999999</v>
      </c>
      <c r="R345" s="348">
        <v>-9.5157000000000007</v>
      </c>
      <c r="S345" s="348" t="s">
        <v>430</v>
      </c>
      <c r="T345" s="348" t="s">
        <v>430</v>
      </c>
      <c r="U345" s="354" t="s">
        <v>430</v>
      </c>
      <c r="V345" s="348" t="s">
        <v>430</v>
      </c>
      <c r="W345" s="348" t="s">
        <v>430</v>
      </c>
      <c r="X345" s="348" t="s">
        <v>430</v>
      </c>
      <c r="Y345" s="375" t="s">
        <v>430</v>
      </c>
      <c r="Z345" s="348" t="s">
        <v>430</v>
      </c>
      <c r="AA345" s="348" t="s">
        <v>430</v>
      </c>
      <c r="AB345" s="348" t="s">
        <v>430</v>
      </c>
      <c r="AC345" s="348" t="s">
        <v>430</v>
      </c>
      <c r="AD345" s="348" t="s">
        <v>430</v>
      </c>
      <c r="AE345" s="348">
        <v>-10.092000000000001</v>
      </c>
      <c r="AF345" s="348">
        <v>-0.60189999999999999</v>
      </c>
      <c r="AG345" s="569"/>
      <c r="AH345" s="346">
        <v>143</v>
      </c>
      <c r="AI345" s="346">
        <v>33</v>
      </c>
      <c r="AJ345" s="346">
        <v>169</v>
      </c>
      <c r="AK345" s="346">
        <v>164</v>
      </c>
      <c r="AL345" s="346">
        <v>162</v>
      </c>
      <c r="AM345" s="346" t="s">
        <v>430</v>
      </c>
      <c r="AN345" s="346" t="s">
        <v>430</v>
      </c>
      <c r="AO345" s="572" t="s">
        <v>430</v>
      </c>
      <c r="AP345" s="346" t="s">
        <v>430</v>
      </c>
      <c r="AQ345" s="346" t="s">
        <v>430</v>
      </c>
      <c r="AR345" s="346" t="s">
        <v>430</v>
      </c>
      <c r="AS345" s="346" t="s">
        <v>430</v>
      </c>
      <c r="AT345" s="346" t="s">
        <v>430</v>
      </c>
      <c r="AU345" s="346" t="s">
        <v>430</v>
      </c>
      <c r="AV345" s="346" t="s">
        <v>430</v>
      </c>
      <c r="AW345" s="346" t="s">
        <v>430</v>
      </c>
      <c r="AX345" s="346" t="s">
        <v>430</v>
      </c>
      <c r="AY345" s="346">
        <v>167</v>
      </c>
      <c r="AZ345" s="584"/>
      <c r="BA345" s="467">
        <v>95.12</v>
      </c>
      <c r="BB345" s="348" t="s">
        <v>430</v>
      </c>
      <c r="BC345" s="348" t="s">
        <v>430</v>
      </c>
      <c r="BD345" s="348" t="s">
        <v>430</v>
      </c>
      <c r="BE345" s="375" t="s">
        <v>430</v>
      </c>
      <c r="BF345" s="375">
        <v>4.88</v>
      </c>
      <c r="BG345" s="374"/>
      <c r="BH345" s="594">
        <v>4.88</v>
      </c>
      <c r="BI345" s="348" t="s">
        <v>430</v>
      </c>
      <c r="BJ345" s="348" t="s">
        <v>430</v>
      </c>
      <c r="BK345" s="348" t="s">
        <v>430</v>
      </c>
      <c r="BL345" s="348" t="s">
        <v>430</v>
      </c>
      <c r="BM345" s="375">
        <v>95.12</v>
      </c>
      <c r="BN345" s="375" t="s">
        <v>430</v>
      </c>
      <c r="BO345" s="375" t="s">
        <v>430</v>
      </c>
      <c r="BP345" s="375" t="s">
        <v>430</v>
      </c>
      <c r="BQ345" s="375" t="s">
        <v>430</v>
      </c>
      <c r="BR345" s="374"/>
      <c r="BS345" s="468" t="s">
        <v>430</v>
      </c>
      <c r="BT345" s="348" t="s">
        <v>430</v>
      </c>
      <c r="BU345" s="374"/>
      <c r="BV345" s="430" t="s">
        <v>555</v>
      </c>
    </row>
    <row r="346" spans="1:74" s="428" customFormat="1" x14ac:dyDescent="0.25">
      <c r="A346" s="345" t="s">
        <v>8633</v>
      </c>
      <c r="B346" s="373"/>
      <c r="C346" s="719">
        <v>46093</v>
      </c>
      <c r="D346" s="373"/>
      <c r="E346" s="346">
        <v>30.845300000000002</v>
      </c>
      <c r="F346" s="373"/>
      <c r="G346" s="347">
        <v>10.39</v>
      </c>
      <c r="H346" s="374"/>
      <c r="I346" s="348" t="s">
        <v>430</v>
      </c>
      <c r="J346" s="348" t="s">
        <v>430</v>
      </c>
      <c r="K346" s="348" t="s">
        <v>430</v>
      </c>
      <c r="L346" s="348" t="s">
        <v>430</v>
      </c>
      <c r="M346" s="362"/>
      <c r="N346" s="350">
        <v>29.1812</v>
      </c>
      <c r="O346" s="348">
        <v>7.4989999999999997</v>
      </c>
      <c r="P346" s="348">
        <v>8.2434999999999992</v>
      </c>
      <c r="Q346" s="348">
        <v>8.3827999999999996</v>
      </c>
      <c r="R346" s="348">
        <v>4.7103000000000002</v>
      </c>
      <c r="S346" s="348">
        <v>8.6661000000000001</v>
      </c>
      <c r="T346" s="348" t="s">
        <v>430</v>
      </c>
      <c r="U346" s="354" t="s">
        <v>430</v>
      </c>
      <c r="V346" s="348" t="s">
        <v>430</v>
      </c>
      <c r="W346" s="348" t="s">
        <v>430</v>
      </c>
      <c r="X346" s="348" t="s">
        <v>430</v>
      </c>
      <c r="Y346" s="375" t="s">
        <v>430</v>
      </c>
      <c r="Z346" s="348" t="s">
        <v>430</v>
      </c>
      <c r="AA346" s="348">
        <v>7.0395000000000003</v>
      </c>
      <c r="AB346" s="348">
        <v>8.6889000000000003</v>
      </c>
      <c r="AC346" s="348" t="s">
        <v>430</v>
      </c>
      <c r="AD346" s="348" t="s">
        <v>430</v>
      </c>
      <c r="AE346" s="348">
        <v>10.216200000000001</v>
      </c>
      <c r="AF346" s="348">
        <v>7.8213999999999997</v>
      </c>
      <c r="AG346" s="569"/>
      <c r="AH346" s="346">
        <v>8</v>
      </c>
      <c r="AI346" s="346">
        <v>35</v>
      </c>
      <c r="AJ346" s="346">
        <v>33</v>
      </c>
      <c r="AK346" s="346">
        <v>29</v>
      </c>
      <c r="AL346" s="346">
        <v>49</v>
      </c>
      <c r="AM346" s="346">
        <v>3</v>
      </c>
      <c r="AN346" s="346" t="s">
        <v>430</v>
      </c>
      <c r="AO346" s="572" t="s">
        <v>430</v>
      </c>
      <c r="AP346" s="346" t="s">
        <v>430</v>
      </c>
      <c r="AQ346" s="346" t="s">
        <v>430</v>
      </c>
      <c r="AR346" s="346" t="s">
        <v>430</v>
      </c>
      <c r="AS346" s="346" t="s">
        <v>430</v>
      </c>
      <c r="AT346" s="346" t="s">
        <v>430</v>
      </c>
      <c r="AU346" s="346">
        <v>7</v>
      </c>
      <c r="AV346" s="346">
        <v>18</v>
      </c>
      <c r="AW346" s="346" t="s">
        <v>430</v>
      </c>
      <c r="AX346" s="346" t="s">
        <v>430</v>
      </c>
      <c r="AY346" s="346">
        <v>42</v>
      </c>
      <c r="AZ346" s="584"/>
      <c r="BA346" s="467" t="s">
        <v>430</v>
      </c>
      <c r="BB346" s="348">
        <v>99.68</v>
      </c>
      <c r="BC346" s="348" t="s">
        <v>430</v>
      </c>
      <c r="BD346" s="348" t="s">
        <v>430</v>
      </c>
      <c r="BE346" s="375" t="s">
        <v>430</v>
      </c>
      <c r="BF346" s="375">
        <v>0.32</v>
      </c>
      <c r="BG346" s="374"/>
      <c r="BH346" s="594">
        <v>0.32</v>
      </c>
      <c r="BI346" s="348" t="s">
        <v>430</v>
      </c>
      <c r="BJ346" s="348" t="s">
        <v>430</v>
      </c>
      <c r="BK346" s="348" t="s">
        <v>430</v>
      </c>
      <c r="BL346" s="348" t="s">
        <v>430</v>
      </c>
      <c r="BM346" s="375" t="s">
        <v>430</v>
      </c>
      <c r="BN346" s="375" t="s">
        <v>430</v>
      </c>
      <c r="BO346" s="375" t="s">
        <v>430</v>
      </c>
      <c r="BP346" s="375">
        <v>99.68</v>
      </c>
      <c r="BQ346" s="375" t="s">
        <v>430</v>
      </c>
      <c r="BR346" s="374"/>
      <c r="BS346" s="468" t="s">
        <v>430</v>
      </c>
      <c r="BT346" s="348" t="s">
        <v>430</v>
      </c>
      <c r="BU346" s="374"/>
      <c r="BV346" s="430" t="s">
        <v>8441</v>
      </c>
    </row>
    <row r="347" spans="1:74" s="428" customFormat="1" x14ac:dyDescent="0.25">
      <c r="A347" s="345" t="s">
        <v>8634</v>
      </c>
      <c r="B347" s="373"/>
      <c r="C347" s="719">
        <v>45282</v>
      </c>
      <c r="D347" s="373"/>
      <c r="E347" s="346">
        <v>27.453700000000001</v>
      </c>
      <c r="F347" s="373"/>
      <c r="G347" s="347">
        <v>12.185600000000001</v>
      </c>
      <c r="H347" s="374"/>
      <c r="I347" s="843">
        <v>6.36</v>
      </c>
      <c r="J347" s="843">
        <v>6.74</v>
      </c>
      <c r="K347" s="843">
        <v>4.8600000000000003</v>
      </c>
      <c r="L347" s="843">
        <v>5.0199999999999996</v>
      </c>
      <c r="M347" s="362"/>
      <c r="N347" s="350">
        <v>-47.265099999999997</v>
      </c>
      <c r="O347" s="348">
        <v>-13.563700000000001</v>
      </c>
      <c r="P347" s="348">
        <v>-5.8556999999999997</v>
      </c>
      <c r="Q347" s="348">
        <v>-6.6795999999999998</v>
      </c>
      <c r="R347" s="348">
        <v>-6.4574999999999996</v>
      </c>
      <c r="S347" s="348">
        <v>7.2606999999999999</v>
      </c>
      <c r="T347" s="348">
        <v>5.1901999999999999</v>
      </c>
      <c r="U347" s="354">
        <v>5.4292999999999996</v>
      </c>
      <c r="V347" s="348">
        <v>5.3170000000000002</v>
      </c>
      <c r="W347" s="348">
        <v>6.7499000000000002</v>
      </c>
      <c r="X347" s="348" t="s">
        <v>430</v>
      </c>
      <c r="Y347" s="375" t="s">
        <v>430</v>
      </c>
      <c r="Z347" s="348" t="s">
        <v>430</v>
      </c>
      <c r="AA347" s="348">
        <v>2.3321000000000001</v>
      </c>
      <c r="AB347" s="348">
        <v>8.2382000000000009</v>
      </c>
      <c r="AC347" s="348">
        <v>5.3547000000000002</v>
      </c>
      <c r="AD347" s="348">
        <v>5.4522000000000004</v>
      </c>
      <c r="AE347" s="348">
        <v>-7.1746999999999996</v>
      </c>
      <c r="AF347" s="348">
        <v>7.5362999999999998</v>
      </c>
      <c r="AG347" s="569"/>
      <c r="AH347" s="346">
        <v>145</v>
      </c>
      <c r="AI347" s="346">
        <v>165</v>
      </c>
      <c r="AJ347" s="346">
        <v>170</v>
      </c>
      <c r="AK347" s="346">
        <v>148</v>
      </c>
      <c r="AL347" s="346">
        <v>144</v>
      </c>
      <c r="AM347" s="346">
        <v>35</v>
      </c>
      <c r="AN347" s="346">
        <v>79</v>
      </c>
      <c r="AO347" s="572">
        <v>66</v>
      </c>
      <c r="AP347" s="346">
        <v>101</v>
      </c>
      <c r="AQ347" s="346">
        <v>60</v>
      </c>
      <c r="AR347" s="346" t="s">
        <v>430</v>
      </c>
      <c r="AS347" s="346" t="s">
        <v>430</v>
      </c>
      <c r="AT347" s="346" t="s">
        <v>430</v>
      </c>
      <c r="AU347" s="346">
        <v>142</v>
      </c>
      <c r="AV347" s="346">
        <v>26</v>
      </c>
      <c r="AW347" s="346">
        <v>76</v>
      </c>
      <c r="AX347" s="346">
        <v>80</v>
      </c>
      <c r="AY347" s="346">
        <v>166</v>
      </c>
      <c r="AZ347" s="584"/>
      <c r="BA347" s="467">
        <v>96.33</v>
      </c>
      <c r="BB347" s="348" t="s">
        <v>430</v>
      </c>
      <c r="BC347" s="348" t="s">
        <v>430</v>
      </c>
      <c r="BD347" s="348" t="s">
        <v>430</v>
      </c>
      <c r="BE347" s="375" t="s">
        <v>430</v>
      </c>
      <c r="BF347" s="375">
        <v>3.67</v>
      </c>
      <c r="BG347" s="374"/>
      <c r="BH347" s="594">
        <v>3.67</v>
      </c>
      <c r="BI347" s="348" t="s">
        <v>430</v>
      </c>
      <c r="BJ347" s="348" t="s">
        <v>430</v>
      </c>
      <c r="BK347" s="348" t="s">
        <v>430</v>
      </c>
      <c r="BL347" s="348" t="s">
        <v>430</v>
      </c>
      <c r="BM347" s="375">
        <v>96.33</v>
      </c>
      <c r="BN347" s="375" t="s">
        <v>430</v>
      </c>
      <c r="BO347" s="375" t="s">
        <v>430</v>
      </c>
      <c r="BP347" s="375" t="s">
        <v>430</v>
      </c>
      <c r="BQ347" s="375" t="s">
        <v>430</v>
      </c>
      <c r="BR347" s="374"/>
      <c r="BS347" s="468" t="s">
        <v>430</v>
      </c>
      <c r="BT347" s="348" t="s">
        <v>430</v>
      </c>
      <c r="BU347" s="374"/>
      <c r="BV347" s="430" t="s">
        <v>555</v>
      </c>
    </row>
    <row r="348" spans="1:74" s="428" customFormat="1" x14ac:dyDescent="0.25">
      <c r="A348" s="345" t="s">
        <v>8635</v>
      </c>
      <c r="B348" s="373"/>
      <c r="C348" s="719">
        <v>45320</v>
      </c>
      <c r="D348" s="373"/>
      <c r="E348" s="346">
        <v>26.2393</v>
      </c>
      <c r="F348" s="373"/>
      <c r="G348" s="347">
        <v>66.509900000000002</v>
      </c>
      <c r="H348" s="374"/>
      <c r="I348" s="348">
        <v>4.4489000000000001</v>
      </c>
      <c r="J348" s="348" t="s">
        <v>430</v>
      </c>
      <c r="K348" s="348" t="s">
        <v>430</v>
      </c>
      <c r="L348" s="348" t="s">
        <v>430</v>
      </c>
      <c r="M348" s="362"/>
      <c r="N348" s="350">
        <v>-15.25</v>
      </c>
      <c r="O348" s="348">
        <v>-0.36580000000000001</v>
      </c>
      <c r="P348" s="348">
        <v>7.8830999999999998</v>
      </c>
      <c r="Q348" s="348">
        <v>2.5739999999999998</v>
      </c>
      <c r="R348" s="348">
        <v>-1.1796</v>
      </c>
      <c r="S348" s="348">
        <v>6.8323999999999998</v>
      </c>
      <c r="T348" s="348">
        <v>5.4827000000000004</v>
      </c>
      <c r="U348" s="354">
        <v>6.1553000000000004</v>
      </c>
      <c r="V348" s="348">
        <v>5.8581000000000003</v>
      </c>
      <c r="W348" s="348">
        <v>7.0345000000000004</v>
      </c>
      <c r="X348" s="348" t="s">
        <v>430</v>
      </c>
      <c r="Y348" s="375" t="s">
        <v>430</v>
      </c>
      <c r="Z348" s="348" t="s">
        <v>430</v>
      </c>
      <c r="AA348" s="348">
        <v>4.0697999999999999</v>
      </c>
      <c r="AB348" s="348">
        <v>9.7673000000000005</v>
      </c>
      <c r="AC348" s="348">
        <v>6.0876999999999999</v>
      </c>
      <c r="AD348" s="348">
        <v>5.6231</v>
      </c>
      <c r="AE348" s="348">
        <v>15.5639</v>
      </c>
      <c r="AF348" s="348">
        <v>7.6254999999999997</v>
      </c>
      <c r="AG348" s="569"/>
      <c r="AH348" s="346">
        <v>115</v>
      </c>
      <c r="AI348" s="346">
        <v>120</v>
      </c>
      <c r="AJ348" s="346">
        <v>39</v>
      </c>
      <c r="AK348" s="346">
        <v>126</v>
      </c>
      <c r="AL348" s="346">
        <v>129</v>
      </c>
      <c r="AM348" s="346">
        <v>54</v>
      </c>
      <c r="AN348" s="346">
        <v>62</v>
      </c>
      <c r="AO348" s="572">
        <v>19</v>
      </c>
      <c r="AP348" s="346">
        <v>45</v>
      </c>
      <c r="AQ348" s="346">
        <v>17</v>
      </c>
      <c r="AR348" s="346" t="s">
        <v>430</v>
      </c>
      <c r="AS348" s="346" t="s">
        <v>430</v>
      </c>
      <c r="AT348" s="346" t="s">
        <v>430</v>
      </c>
      <c r="AU348" s="346">
        <v>116</v>
      </c>
      <c r="AV348" s="346">
        <v>5</v>
      </c>
      <c r="AW348" s="346">
        <v>23</v>
      </c>
      <c r="AX348" s="346">
        <v>60</v>
      </c>
      <c r="AY348" s="346">
        <v>6</v>
      </c>
      <c r="AZ348" s="584"/>
      <c r="BA348" s="467">
        <v>99.36</v>
      </c>
      <c r="BB348" s="348" t="s">
        <v>430</v>
      </c>
      <c r="BC348" s="348" t="s">
        <v>430</v>
      </c>
      <c r="BD348" s="348" t="s">
        <v>430</v>
      </c>
      <c r="BE348" s="375" t="s">
        <v>430</v>
      </c>
      <c r="BF348" s="375">
        <v>0.64</v>
      </c>
      <c r="BG348" s="374"/>
      <c r="BH348" s="594">
        <v>0.64</v>
      </c>
      <c r="BI348" s="348" t="s">
        <v>430</v>
      </c>
      <c r="BJ348" s="348" t="s">
        <v>430</v>
      </c>
      <c r="BK348" s="348" t="s">
        <v>430</v>
      </c>
      <c r="BL348" s="348" t="s">
        <v>430</v>
      </c>
      <c r="BM348" s="375">
        <v>99.36</v>
      </c>
      <c r="BN348" s="375" t="s">
        <v>430</v>
      </c>
      <c r="BO348" s="375" t="s">
        <v>430</v>
      </c>
      <c r="BP348" s="375" t="s">
        <v>430</v>
      </c>
      <c r="BQ348" s="375" t="s">
        <v>430</v>
      </c>
      <c r="BR348" s="374"/>
      <c r="BS348" s="468" t="s">
        <v>430</v>
      </c>
      <c r="BT348" s="348" t="s">
        <v>430</v>
      </c>
      <c r="BU348" s="374"/>
      <c r="BV348" s="430" t="s">
        <v>555</v>
      </c>
    </row>
    <row r="349" spans="1:74" s="428" customFormat="1" x14ac:dyDescent="0.25">
      <c r="A349" s="345" t="s">
        <v>8636</v>
      </c>
      <c r="B349" s="373"/>
      <c r="C349" s="719">
        <v>46219</v>
      </c>
      <c r="D349" s="373"/>
      <c r="E349" s="346">
        <v>30.467199999999998</v>
      </c>
      <c r="F349" s="373"/>
      <c r="G349" s="347">
        <v>1007.4044</v>
      </c>
      <c r="H349" s="374"/>
      <c r="I349" s="348">
        <v>2.7000000000000001E-3</v>
      </c>
      <c r="J349" s="348" t="s">
        <v>430</v>
      </c>
      <c r="K349" s="348" t="s">
        <v>430</v>
      </c>
      <c r="L349" s="348" t="s">
        <v>430</v>
      </c>
      <c r="M349" s="362"/>
      <c r="N349" s="350">
        <v>4.4244000000000003</v>
      </c>
      <c r="O349" s="348">
        <v>3.0188999999999999</v>
      </c>
      <c r="P349" s="348">
        <v>3.6869000000000001</v>
      </c>
      <c r="Q349" s="348">
        <v>4.1784999999999997</v>
      </c>
      <c r="R349" s="348">
        <v>4.4964000000000004</v>
      </c>
      <c r="S349" s="348" t="s">
        <v>430</v>
      </c>
      <c r="T349" s="348" t="s">
        <v>430</v>
      </c>
      <c r="U349" s="354" t="s">
        <v>430</v>
      </c>
      <c r="V349" s="348" t="s">
        <v>430</v>
      </c>
      <c r="W349" s="348" t="s">
        <v>430</v>
      </c>
      <c r="X349" s="348" t="s">
        <v>430</v>
      </c>
      <c r="Y349" s="375" t="s">
        <v>430</v>
      </c>
      <c r="Z349" s="348" t="s">
        <v>430</v>
      </c>
      <c r="AA349" s="348" t="s">
        <v>430</v>
      </c>
      <c r="AB349" s="348" t="s">
        <v>430</v>
      </c>
      <c r="AC349" s="348" t="s">
        <v>430</v>
      </c>
      <c r="AD349" s="348" t="s">
        <v>430</v>
      </c>
      <c r="AE349" s="348">
        <v>3.9194</v>
      </c>
      <c r="AF349" s="348">
        <v>4.7952000000000004</v>
      </c>
      <c r="AG349" s="569"/>
      <c r="AH349" s="346">
        <v>50</v>
      </c>
      <c r="AI349" s="346">
        <v>91</v>
      </c>
      <c r="AJ349" s="346">
        <v>125</v>
      </c>
      <c r="AK349" s="346">
        <v>103</v>
      </c>
      <c r="AL349" s="346">
        <v>62</v>
      </c>
      <c r="AM349" s="346" t="s">
        <v>430</v>
      </c>
      <c r="AN349" s="346" t="s">
        <v>430</v>
      </c>
      <c r="AO349" s="572" t="s">
        <v>430</v>
      </c>
      <c r="AP349" s="346" t="s">
        <v>430</v>
      </c>
      <c r="AQ349" s="346" t="s">
        <v>430</v>
      </c>
      <c r="AR349" s="346" t="s">
        <v>430</v>
      </c>
      <c r="AS349" s="346" t="s">
        <v>430</v>
      </c>
      <c r="AT349" s="346" t="s">
        <v>430</v>
      </c>
      <c r="AU349" s="346" t="s">
        <v>430</v>
      </c>
      <c r="AV349" s="346" t="s">
        <v>430</v>
      </c>
      <c r="AW349" s="346" t="s">
        <v>430</v>
      </c>
      <c r="AX349" s="346" t="s">
        <v>430</v>
      </c>
      <c r="AY349" s="346">
        <v>130</v>
      </c>
      <c r="AZ349" s="584"/>
      <c r="BA349" s="467" t="s">
        <v>430</v>
      </c>
      <c r="BB349" s="348" t="s">
        <v>430</v>
      </c>
      <c r="BC349" s="348" t="s">
        <v>430</v>
      </c>
      <c r="BD349" s="348" t="s">
        <v>430</v>
      </c>
      <c r="BE349" s="375" t="s">
        <v>430</v>
      </c>
      <c r="BF349" s="375">
        <v>100</v>
      </c>
      <c r="BG349" s="374"/>
      <c r="BH349" s="594">
        <v>100</v>
      </c>
      <c r="BI349" s="348" t="s">
        <v>430</v>
      </c>
      <c r="BJ349" s="348" t="s">
        <v>430</v>
      </c>
      <c r="BK349" s="348" t="s">
        <v>430</v>
      </c>
      <c r="BL349" s="348" t="s">
        <v>430</v>
      </c>
      <c r="BM349" s="375" t="s">
        <v>430</v>
      </c>
      <c r="BN349" s="375" t="s">
        <v>430</v>
      </c>
      <c r="BO349" s="375" t="s">
        <v>430</v>
      </c>
      <c r="BP349" s="375" t="s">
        <v>430</v>
      </c>
      <c r="BQ349" s="375" t="s">
        <v>430</v>
      </c>
      <c r="BR349" s="374"/>
      <c r="BS349" s="468" t="s">
        <v>430</v>
      </c>
      <c r="BT349" s="348" t="s">
        <v>430</v>
      </c>
      <c r="BU349" s="374"/>
      <c r="BV349" s="430" t="s">
        <v>555</v>
      </c>
    </row>
    <row r="350" spans="1:74" s="428" customFormat="1" x14ac:dyDescent="0.25">
      <c r="A350" s="345" t="s">
        <v>8637</v>
      </c>
      <c r="B350" s="373"/>
      <c r="C350" s="719">
        <v>45320</v>
      </c>
      <c r="D350" s="373"/>
      <c r="E350" s="346">
        <v>23.864599999999999</v>
      </c>
      <c r="F350" s="373"/>
      <c r="G350" s="347">
        <v>26.511500000000002</v>
      </c>
      <c r="H350" s="374"/>
      <c r="I350" s="348">
        <v>9.6904000000000003</v>
      </c>
      <c r="J350" s="348" t="s">
        <v>430</v>
      </c>
      <c r="K350" s="348" t="s">
        <v>430</v>
      </c>
      <c r="L350" s="348" t="s">
        <v>430</v>
      </c>
      <c r="M350" s="362"/>
      <c r="N350" s="350">
        <v>-31.9129</v>
      </c>
      <c r="O350" s="348">
        <v>-3.3033000000000001</v>
      </c>
      <c r="P350" s="348">
        <v>5.5129000000000001</v>
      </c>
      <c r="Q350" s="348">
        <v>-8.6546000000000003</v>
      </c>
      <c r="R350" s="348">
        <v>-10.222799999999999</v>
      </c>
      <c r="S350" s="348">
        <v>5.5045999999999999</v>
      </c>
      <c r="T350" s="348">
        <v>1.6363000000000001</v>
      </c>
      <c r="U350" s="354">
        <v>2.8048000000000002</v>
      </c>
      <c r="V350" s="348">
        <v>2.1587000000000001</v>
      </c>
      <c r="W350" s="348">
        <v>5.1948999999999996</v>
      </c>
      <c r="X350" s="348" t="s">
        <v>430</v>
      </c>
      <c r="Y350" s="375" t="s">
        <v>430</v>
      </c>
      <c r="Z350" s="348" t="s">
        <v>430</v>
      </c>
      <c r="AA350" s="348">
        <v>-1.9353</v>
      </c>
      <c r="AB350" s="348">
        <v>6.5209999999999999</v>
      </c>
      <c r="AC350" s="348">
        <v>2.3003999999999998</v>
      </c>
      <c r="AD350" s="348">
        <v>2.5785999999999998</v>
      </c>
      <c r="AE350" s="348">
        <v>1.3634999999999999</v>
      </c>
      <c r="AF350" s="348">
        <v>6.5781999999999998</v>
      </c>
      <c r="AG350" s="569"/>
      <c r="AH350" s="346">
        <v>132</v>
      </c>
      <c r="AI350" s="346">
        <v>139</v>
      </c>
      <c r="AJ350" s="346">
        <v>74</v>
      </c>
      <c r="AK350" s="346">
        <v>161</v>
      </c>
      <c r="AL350" s="346">
        <v>168</v>
      </c>
      <c r="AM350" s="346">
        <v>122</v>
      </c>
      <c r="AN350" s="346">
        <v>159</v>
      </c>
      <c r="AO350" s="572">
        <v>158</v>
      </c>
      <c r="AP350" s="346">
        <v>152</v>
      </c>
      <c r="AQ350" s="346">
        <v>113</v>
      </c>
      <c r="AR350" s="346" t="s">
        <v>430</v>
      </c>
      <c r="AS350" s="346" t="s">
        <v>430</v>
      </c>
      <c r="AT350" s="346" t="s">
        <v>430</v>
      </c>
      <c r="AU350" s="346">
        <v>165</v>
      </c>
      <c r="AV350" s="346">
        <v>93</v>
      </c>
      <c r="AW350" s="346">
        <v>158</v>
      </c>
      <c r="AX350" s="346">
        <v>155</v>
      </c>
      <c r="AY350" s="346">
        <v>159</v>
      </c>
      <c r="AZ350" s="584"/>
      <c r="BA350" s="467">
        <v>97.81</v>
      </c>
      <c r="BB350" s="348" t="s">
        <v>430</v>
      </c>
      <c r="BC350" s="348" t="s">
        <v>430</v>
      </c>
      <c r="BD350" s="348" t="s">
        <v>430</v>
      </c>
      <c r="BE350" s="375" t="s">
        <v>430</v>
      </c>
      <c r="BF350" s="375">
        <v>2.19</v>
      </c>
      <c r="BG350" s="374"/>
      <c r="BH350" s="594">
        <v>2.19</v>
      </c>
      <c r="BI350" s="348" t="s">
        <v>430</v>
      </c>
      <c r="BJ350" s="348" t="s">
        <v>430</v>
      </c>
      <c r="BK350" s="348" t="s">
        <v>430</v>
      </c>
      <c r="BL350" s="348" t="s">
        <v>430</v>
      </c>
      <c r="BM350" s="375">
        <v>97.81</v>
      </c>
      <c r="BN350" s="375" t="s">
        <v>430</v>
      </c>
      <c r="BO350" s="375" t="s">
        <v>430</v>
      </c>
      <c r="BP350" s="375" t="s">
        <v>430</v>
      </c>
      <c r="BQ350" s="375" t="s">
        <v>430</v>
      </c>
      <c r="BR350" s="374"/>
      <c r="BS350" s="468" t="s">
        <v>430</v>
      </c>
      <c r="BT350" s="348" t="s">
        <v>430</v>
      </c>
      <c r="BU350" s="374"/>
      <c r="BV350" s="430" t="s">
        <v>555</v>
      </c>
    </row>
    <row r="351" spans="1:74" s="428" customFormat="1" x14ac:dyDescent="0.25">
      <c r="A351" s="345" t="s">
        <v>8638</v>
      </c>
      <c r="B351" s="373"/>
      <c r="C351" s="719">
        <v>45842</v>
      </c>
      <c r="D351" s="373"/>
      <c r="E351" s="346">
        <v>21.906400000000001</v>
      </c>
      <c r="F351" s="373"/>
      <c r="G351" s="347">
        <v>10.638</v>
      </c>
      <c r="H351" s="374"/>
      <c r="I351" s="348" t="s">
        <v>430</v>
      </c>
      <c r="J351" s="348" t="s">
        <v>430</v>
      </c>
      <c r="K351" s="348" t="s">
        <v>430</v>
      </c>
      <c r="L351" s="348" t="s">
        <v>430</v>
      </c>
      <c r="M351" s="362"/>
      <c r="N351" s="350">
        <v>10.296200000000001</v>
      </c>
      <c r="O351" s="348">
        <v>6.8661000000000003</v>
      </c>
      <c r="P351" s="348">
        <v>9.3295999999999992</v>
      </c>
      <c r="Q351" s="348">
        <v>4.9108000000000001</v>
      </c>
      <c r="R351" s="348">
        <v>0.22140000000000001</v>
      </c>
      <c r="S351" s="348">
        <v>5.0994999999999999</v>
      </c>
      <c r="T351" s="348">
        <v>5.0285000000000002</v>
      </c>
      <c r="U351" s="354">
        <v>5.1100000000000003</v>
      </c>
      <c r="V351" s="348">
        <v>5.3685</v>
      </c>
      <c r="W351" s="348" t="s">
        <v>430</v>
      </c>
      <c r="X351" s="348" t="s">
        <v>430</v>
      </c>
      <c r="Y351" s="375" t="s">
        <v>430</v>
      </c>
      <c r="Z351" s="348" t="s">
        <v>430</v>
      </c>
      <c r="AA351" s="348">
        <v>2.6827999999999999</v>
      </c>
      <c r="AB351" s="348">
        <v>5.6985000000000001</v>
      </c>
      <c r="AC351" s="348">
        <v>4.9371</v>
      </c>
      <c r="AD351" s="348">
        <v>5.3055000000000003</v>
      </c>
      <c r="AE351" s="348">
        <v>6.1863999999999999</v>
      </c>
      <c r="AF351" s="348">
        <v>5.3517999999999999</v>
      </c>
      <c r="AG351" s="569"/>
      <c r="AH351" s="346">
        <v>33</v>
      </c>
      <c r="AI351" s="346">
        <v>42</v>
      </c>
      <c r="AJ351" s="346">
        <v>21</v>
      </c>
      <c r="AK351" s="346">
        <v>80</v>
      </c>
      <c r="AL351" s="346">
        <v>121</v>
      </c>
      <c r="AM351" s="346">
        <v>140</v>
      </c>
      <c r="AN351" s="346">
        <v>87</v>
      </c>
      <c r="AO351" s="572">
        <v>97</v>
      </c>
      <c r="AP351" s="346">
        <v>97</v>
      </c>
      <c r="AQ351" s="346" t="s">
        <v>430</v>
      </c>
      <c r="AR351" s="346" t="s">
        <v>430</v>
      </c>
      <c r="AS351" s="346" t="s">
        <v>430</v>
      </c>
      <c r="AT351" s="346" t="s">
        <v>430</v>
      </c>
      <c r="AU351" s="346">
        <v>138</v>
      </c>
      <c r="AV351" s="346">
        <v>123</v>
      </c>
      <c r="AW351" s="346">
        <v>105</v>
      </c>
      <c r="AX351" s="346">
        <v>92</v>
      </c>
      <c r="AY351" s="346">
        <v>95</v>
      </c>
      <c r="AZ351" s="584"/>
      <c r="BA351" s="467" t="s">
        <v>430</v>
      </c>
      <c r="BB351" s="348">
        <v>99</v>
      </c>
      <c r="BC351" s="348" t="s">
        <v>430</v>
      </c>
      <c r="BD351" s="348" t="s">
        <v>430</v>
      </c>
      <c r="BE351" s="375" t="s">
        <v>430</v>
      </c>
      <c r="BF351" s="375">
        <v>1</v>
      </c>
      <c r="BG351" s="374"/>
      <c r="BH351" s="594">
        <v>1</v>
      </c>
      <c r="BI351" s="348" t="s">
        <v>430</v>
      </c>
      <c r="BJ351" s="348" t="s">
        <v>430</v>
      </c>
      <c r="BK351" s="348" t="s">
        <v>430</v>
      </c>
      <c r="BL351" s="348" t="s">
        <v>430</v>
      </c>
      <c r="BM351" s="375" t="s">
        <v>430</v>
      </c>
      <c r="BN351" s="375" t="s">
        <v>430</v>
      </c>
      <c r="BO351" s="375" t="s">
        <v>430</v>
      </c>
      <c r="BP351" s="375">
        <v>99</v>
      </c>
      <c r="BQ351" s="375" t="s">
        <v>430</v>
      </c>
      <c r="BR351" s="374"/>
      <c r="BS351" s="468" t="s">
        <v>430</v>
      </c>
      <c r="BT351" s="348" t="s">
        <v>430</v>
      </c>
      <c r="BU351" s="374"/>
      <c r="BV351" s="430" t="s">
        <v>4704</v>
      </c>
    </row>
    <row r="352" spans="1:74" s="428" customFormat="1" x14ac:dyDescent="0.25">
      <c r="A352" s="345" t="s">
        <v>8639</v>
      </c>
      <c r="B352" s="373"/>
      <c r="C352" s="719">
        <v>44979</v>
      </c>
      <c r="D352" s="373"/>
      <c r="E352" s="346">
        <v>20.636299999999999</v>
      </c>
      <c r="F352" s="373"/>
      <c r="G352" s="347">
        <v>12.827199999999999</v>
      </c>
      <c r="H352" s="374"/>
      <c r="I352" s="348">
        <v>1.2</v>
      </c>
      <c r="J352" s="348">
        <v>5.94</v>
      </c>
      <c r="K352" s="843">
        <v>1.2</v>
      </c>
      <c r="L352" s="348">
        <v>1.1399999999999999</v>
      </c>
      <c r="M352" s="362"/>
      <c r="N352" s="350">
        <v>-3.4142999999999999</v>
      </c>
      <c r="O352" s="348">
        <v>1.9922</v>
      </c>
      <c r="P352" s="348">
        <v>-1.1379999999999999</v>
      </c>
      <c r="Q352" s="348">
        <v>2.4820000000000002</v>
      </c>
      <c r="R352" s="348">
        <v>2.9169999999999998</v>
      </c>
      <c r="S352" s="348">
        <v>5.9935999999999998</v>
      </c>
      <c r="T352" s="348">
        <v>4.4122000000000003</v>
      </c>
      <c r="U352" s="354">
        <v>4.7751999999999999</v>
      </c>
      <c r="V352" s="348">
        <v>5.2245999999999997</v>
      </c>
      <c r="W352" s="348">
        <v>6.6142000000000003</v>
      </c>
      <c r="X352" s="348">
        <v>7.0796999999999999</v>
      </c>
      <c r="Y352" s="375" t="s">
        <v>430</v>
      </c>
      <c r="Z352" s="348" t="s">
        <v>430</v>
      </c>
      <c r="AA352" s="348">
        <v>4.3045</v>
      </c>
      <c r="AB352" s="348">
        <v>5.5018000000000002</v>
      </c>
      <c r="AC352" s="348">
        <v>4.7072000000000003</v>
      </c>
      <c r="AD352" s="348">
        <v>5.0818000000000003</v>
      </c>
      <c r="AE352" s="348">
        <v>1.4233</v>
      </c>
      <c r="AF352" s="348">
        <v>7.2640000000000002</v>
      </c>
      <c r="AG352" s="569"/>
      <c r="AH352" s="346">
        <v>84</v>
      </c>
      <c r="AI352" s="346">
        <v>102</v>
      </c>
      <c r="AJ352" s="346">
        <v>158</v>
      </c>
      <c r="AK352" s="346">
        <v>129</v>
      </c>
      <c r="AL352" s="346">
        <v>99</v>
      </c>
      <c r="AM352" s="346">
        <v>97</v>
      </c>
      <c r="AN352" s="346">
        <v>137</v>
      </c>
      <c r="AO352" s="572">
        <v>121</v>
      </c>
      <c r="AP352" s="346">
        <v>109</v>
      </c>
      <c r="AQ352" s="346">
        <v>75</v>
      </c>
      <c r="AR352" s="346">
        <v>76</v>
      </c>
      <c r="AS352" s="346" t="s">
        <v>430</v>
      </c>
      <c r="AT352" s="346" t="s">
        <v>430</v>
      </c>
      <c r="AU352" s="346">
        <v>106</v>
      </c>
      <c r="AV352" s="346">
        <v>132</v>
      </c>
      <c r="AW352" s="346">
        <v>121</v>
      </c>
      <c r="AX352" s="346">
        <v>107</v>
      </c>
      <c r="AY352" s="346">
        <v>158</v>
      </c>
      <c r="AZ352" s="584"/>
      <c r="BA352" s="467">
        <v>96.36</v>
      </c>
      <c r="BB352" s="348" t="s">
        <v>430</v>
      </c>
      <c r="BC352" s="348" t="s">
        <v>430</v>
      </c>
      <c r="BD352" s="348" t="s">
        <v>430</v>
      </c>
      <c r="BE352" s="375" t="s">
        <v>430</v>
      </c>
      <c r="BF352" s="375">
        <v>3.64</v>
      </c>
      <c r="BG352" s="374"/>
      <c r="BH352" s="594">
        <v>3.64</v>
      </c>
      <c r="BI352" s="348" t="s">
        <v>430</v>
      </c>
      <c r="BJ352" s="348" t="s">
        <v>430</v>
      </c>
      <c r="BK352" s="348" t="s">
        <v>430</v>
      </c>
      <c r="BL352" s="348" t="s">
        <v>430</v>
      </c>
      <c r="BM352" s="375">
        <v>96.36</v>
      </c>
      <c r="BN352" s="375" t="s">
        <v>430</v>
      </c>
      <c r="BO352" s="375" t="s">
        <v>430</v>
      </c>
      <c r="BP352" s="375" t="s">
        <v>430</v>
      </c>
      <c r="BQ352" s="375" t="s">
        <v>430</v>
      </c>
      <c r="BR352" s="374"/>
      <c r="BS352" s="468" t="s">
        <v>430</v>
      </c>
      <c r="BT352" s="348" t="s">
        <v>430</v>
      </c>
      <c r="BU352" s="374"/>
      <c r="BV352" s="430" t="s">
        <v>555</v>
      </c>
    </row>
    <row r="353" spans="1:74" s="428" customFormat="1" ht="11" x14ac:dyDescent="0.3">
      <c r="A353" s="845" t="s">
        <v>8640</v>
      </c>
      <c r="B353" s="846"/>
      <c r="C353" s="847">
        <v>45210</v>
      </c>
      <c r="D353" s="846"/>
      <c r="E353" s="848">
        <v>21.653400000000001</v>
      </c>
      <c r="F353" s="846"/>
      <c r="G353" s="849">
        <v>12.44</v>
      </c>
      <c r="H353" s="851"/>
      <c r="I353" s="850">
        <v>6.29</v>
      </c>
      <c r="J353" s="850">
        <v>6.73</v>
      </c>
      <c r="K353" s="850">
        <v>4.83</v>
      </c>
      <c r="L353" s="850">
        <v>4.99</v>
      </c>
      <c r="M353" s="855"/>
      <c r="N353" s="852">
        <v>-41.616500000000002</v>
      </c>
      <c r="O353" s="850">
        <v>-12.7987</v>
      </c>
      <c r="P353" s="850">
        <v>-3.8952</v>
      </c>
      <c r="Q353" s="850">
        <v>-7.5854999999999997</v>
      </c>
      <c r="R353" s="850">
        <v>-7.2431000000000001</v>
      </c>
      <c r="S353" s="850">
        <v>6.9806999999999997</v>
      </c>
      <c r="T353" s="850">
        <v>4.556</v>
      </c>
      <c r="U353" s="860">
        <v>5.0861000000000001</v>
      </c>
      <c r="V353" s="850">
        <v>5.1306000000000003</v>
      </c>
      <c r="W353" s="850">
        <v>6.6715</v>
      </c>
      <c r="X353" s="850" t="s">
        <v>430</v>
      </c>
      <c r="Y353" s="856" t="s">
        <v>430</v>
      </c>
      <c r="Z353" s="850" t="s">
        <v>430</v>
      </c>
      <c r="AA353" s="850">
        <v>2.3828999999999998</v>
      </c>
      <c r="AB353" s="850">
        <v>8.6136999999999997</v>
      </c>
      <c r="AC353" s="850">
        <v>5.0782999999999996</v>
      </c>
      <c r="AD353" s="850">
        <v>5.2150999999999996</v>
      </c>
      <c r="AE353" s="850">
        <v>-3.7225000000000001</v>
      </c>
      <c r="AF353" s="850">
        <v>7.7698</v>
      </c>
      <c r="AG353" s="948"/>
      <c r="AH353" s="848">
        <v>141</v>
      </c>
      <c r="AI353" s="848">
        <v>164</v>
      </c>
      <c r="AJ353" s="848">
        <v>168</v>
      </c>
      <c r="AK353" s="848">
        <v>150</v>
      </c>
      <c r="AL353" s="848">
        <v>150</v>
      </c>
      <c r="AM353" s="848">
        <v>44</v>
      </c>
      <c r="AN353" s="848">
        <v>132</v>
      </c>
      <c r="AO353" s="949">
        <v>99</v>
      </c>
      <c r="AP353" s="848">
        <v>111</v>
      </c>
      <c r="AQ353" s="848">
        <v>70</v>
      </c>
      <c r="AR353" s="848" t="s">
        <v>430</v>
      </c>
      <c r="AS353" s="848" t="s">
        <v>430</v>
      </c>
      <c r="AT353" s="848" t="s">
        <v>430</v>
      </c>
      <c r="AU353" s="848">
        <v>141</v>
      </c>
      <c r="AV353" s="848">
        <v>21</v>
      </c>
      <c r="AW353" s="848">
        <v>94</v>
      </c>
      <c r="AX353" s="848">
        <v>99</v>
      </c>
      <c r="AY353" s="848">
        <v>164</v>
      </c>
      <c r="AZ353" s="950"/>
      <c r="BA353" s="857">
        <v>97.92</v>
      </c>
      <c r="BB353" s="850" t="s">
        <v>430</v>
      </c>
      <c r="BC353" s="850" t="s">
        <v>430</v>
      </c>
      <c r="BD353" s="850" t="s">
        <v>430</v>
      </c>
      <c r="BE353" s="856" t="s">
        <v>430</v>
      </c>
      <c r="BF353" s="856">
        <v>2.08</v>
      </c>
      <c r="BG353" s="851"/>
      <c r="BH353" s="951">
        <v>2.08</v>
      </c>
      <c r="BI353" s="850" t="s">
        <v>430</v>
      </c>
      <c r="BJ353" s="850" t="s">
        <v>430</v>
      </c>
      <c r="BK353" s="850" t="s">
        <v>430</v>
      </c>
      <c r="BL353" s="850" t="s">
        <v>430</v>
      </c>
      <c r="BM353" s="856">
        <v>97.92</v>
      </c>
      <c r="BN353" s="856" t="s">
        <v>430</v>
      </c>
      <c r="BO353" s="856" t="s">
        <v>430</v>
      </c>
      <c r="BP353" s="856" t="s">
        <v>430</v>
      </c>
      <c r="BQ353" s="856" t="s">
        <v>430</v>
      </c>
      <c r="BR353" s="851"/>
      <c r="BS353" s="858" t="s">
        <v>430</v>
      </c>
      <c r="BT353" s="850" t="s">
        <v>430</v>
      </c>
      <c r="BU353" s="851"/>
      <c r="BV353" s="908" t="s">
        <v>555</v>
      </c>
    </row>
    <row r="354" spans="1:74" s="428" customFormat="1" x14ac:dyDescent="0.25">
      <c r="A354" s="345" t="s">
        <v>8641</v>
      </c>
      <c r="B354" s="373"/>
      <c r="C354" s="719">
        <v>45000</v>
      </c>
      <c r="D354" s="373"/>
      <c r="E354" s="346">
        <v>20.986899999999999</v>
      </c>
      <c r="F354" s="373"/>
      <c r="G354" s="347">
        <v>12.591100000000001</v>
      </c>
      <c r="H354" s="374"/>
      <c r="I354" s="843">
        <v>1.3</v>
      </c>
      <c r="J354" s="843">
        <v>5.97</v>
      </c>
      <c r="K354" s="843">
        <v>1.21</v>
      </c>
      <c r="L354" s="843">
        <v>1.25</v>
      </c>
      <c r="M354" s="362"/>
      <c r="N354" s="350">
        <v>-8.6944999999999997</v>
      </c>
      <c r="O354" s="348">
        <v>-1.9322999999999999</v>
      </c>
      <c r="P354" s="348">
        <v>-1.7386999999999999</v>
      </c>
      <c r="Q354" s="348">
        <v>2.2382</v>
      </c>
      <c r="R354" s="348">
        <v>2.427</v>
      </c>
      <c r="S354" s="348">
        <v>5.5627000000000004</v>
      </c>
      <c r="T354" s="348">
        <v>4.4078999999999997</v>
      </c>
      <c r="U354" s="354">
        <v>4.6535000000000002</v>
      </c>
      <c r="V354" s="348">
        <v>5.0861000000000001</v>
      </c>
      <c r="W354" s="348">
        <v>6.3666999999999998</v>
      </c>
      <c r="X354" s="348">
        <v>6.8201999999999998</v>
      </c>
      <c r="Y354" s="375" t="s">
        <v>430</v>
      </c>
      <c r="Z354" s="348" t="s">
        <v>430</v>
      </c>
      <c r="AA354" s="348">
        <v>3.7804000000000002</v>
      </c>
      <c r="AB354" s="348">
        <v>5.5627000000000004</v>
      </c>
      <c r="AC354" s="348">
        <v>4.6932999999999998</v>
      </c>
      <c r="AD354" s="348">
        <v>4.9566999999999997</v>
      </c>
      <c r="AE354" s="348">
        <v>1.508</v>
      </c>
      <c r="AF354" s="348">
        <v>6.8182999999999998</v>
      </c>
      <c r="AG354" s="569"/>
      <c r="AH354" s="346">
        <v>105</v>
      </c>
      <c r="AI354" s="346">
        <v>132</v>
      </c>
      <c r="AJ354" s="346">
        <v>162</v>
      </c>
      <c r="AK354" s="346">
        <v>131</v>
      </c>
      <c r="AL354" s="346">
        <v>107</v>
      </c>
      <c r="AM354" s="346">
        <v>120</v>
      </c>
      <c r="AN354" s="346">
        <v>138</v>
      </c>
      <c r="AO354" s="572">
        <v>128</v>
      </c>
      <c r="AP354" s="346">
        <v>113</v>
      </c>
      <c r="AQ354" s="346">
        <v>87</v>
      </c>
      <c r="AR354" s="346">
        <v>92</v>
      </c>
      <c r="AS354" s="346" t="s">
        <v>430</v>
      </c>
      <c r="AT354" s="346" t="s">
        <v>430</v>
      </c>
      <c r="AU354" s="346">
        <v>121</v>
      </c>
      <c r="AV354" s="346">
        <v>129</v>
      </c>
      <c r="AW354" s="346">
        <v>123</v>
      </c>
      <c r="AX354" s="346">
        <v>119</v>
      </c>
      <c r="AY354" s="346">
        <v>155</v>
      </c>
      <c r="AZ354" s="584"/>
      <c r="BA354" s="467">
        <v>94.65</v>
      </c>
      <c r="BB354" s="348" t="s">
        <v>430</v>
      </c>
      <c r="BC354" s="348" t="s">
        <v>430</v>
      </c>
      <c r="BD354" s="348" t="s">
        <v>430</v>
      </c>
      <c r="BE354" s="375" t="s">
        <v>430</v>
      </c>
      <c r="BF354" s="375">
        <v>5.35</v>
      </c>
      <c r="BG354" s="374"/>
      <c r="BH354" s="594">
        <v>5.35</v>
      </c>
      <c r="BI354" s="348" t="s">
        <v>430</v>
      </c>
      <c r="BJ354" s="348" t="s">
        <v>430</v>
      </c>
      <c r="BK354" s="348" t="s">
        <v>430</v>
      </c>
      <c r="BL354" s="348" t="s">
        <v>430</v>
      </c>
      <c r="BM354" s="375">
        <v>94.65</v>
      </c>
      <c r="BN354" s="375" t="s">
        <v>430</v>
      </c>
      <c r="BO354" s="375" t="s">
        <v>430</v>
      </c>
      <c r="BP354" s="375" t="s">
        <v>430</v>
      </c>
      <c r="BQ354" s="375" t="s">
        <v>430</v>
      </c>
      <c r="BR354" s="374"/>
      <c r="BS354" s="468" t="s">
        <v>430</v>
      </c>
      <c r="BT354" s="348" t="s">
        <v>430</v>
      </c>
      <c r="BU354" s="374"/>
      <c r="BV354" s="430" t="s">
        <v>555</v>
      </c>
    </row>
    <row r="355" spans="1:74" s="428" customFormat="1" x14ac:dyDescent="0.25">
      <c r="A355" s="345" t="s">
        <v>8642</v>
      </c>
      <c r="B355" s="373"/>
      <c r="C355" s="719">
        <v>44627</v>
      </c>
      <c r="D355" s="373"/>
      <c r="E355" s="346">
        <v>20.799700000000001</v>
      </c>
      <c r="F355" s="373"/>
      <c r="G355" s="347">
        <v>66.450699999999998</v>
      </c>
      <c r="H355" s="374"/>
      <c r="I355" s="843">
        <v>4.51</v>
      </c>
      <c r="J355" s="843">
        <v>6.54</v>
      </c>
      <c r="K355" s="843">
        <v>3.74</v>
      </c>
      <c r="L355" s="843">
        <v>3.86</v>
      </c>
      <c r="M355" s="362"/>
      <c r="N355" s="350">
        <v>-14.495200000000001</v>
      </c>
      <c r="O355" s="348">
        <v>-0.1648</v>
      </c>
      <c r="P355" s="348">
        <v>7.7877999999999998</v>
      </c>
      <c r="Q355" s="348">
        <v>2.6863999999999999</v>
      </c>
      <c r="R355" s="348">
        <v>-1.1116999999999999</v>
      </c>
      <c r="S355" s="348">
        <v>6.8422999999999998</v>
      </c>
      <c r="T355" s="348">
        <v>5.4587000000000003</v>
      </c>
      <c r="U355" s="354">
        <v>6.1135000000000002</v>
      </c>
      <c r="V355" s="348">
        <v>5.8296999999999999</v>
      </c>
      <c r="W355" s="348">
        <v>7.3152999999999997</v>
      </c>
      <c r="X355" s="348">
        <v>7.8103999999999996</v>
      </c>
      <c r="Y355" s="375" t="s">
        <v>430</v>
      </c>
      <c r="Z355" s="348" t="s">
        <v>430</v>
      </c>
      <c r="AA355" s="348">
        <v>4.0983000000000001</v>
      </c>
      <c r="AB355" s="348">
        <v>9.5940999999999992</v>
      </c>
      <c r="AC355" s="348">
        <v>6.0476999999999999</v>
      </c>
      <c r="AD355" s="348">
        <v>5.6016000000000004</v>
      </c>
      <c r="AE355" s="348">
        <v>15.1846</v>
      </c>
      <c r="AF355" s="348">
        <v>6.8097000000000003</v>
      </c>
      <c r="AG355" s="569"/>
      <c r="AH355" s="346">
        <v>114</v>
      </c>
      <c r="AI355" s="346">
        <v>116</v>
      </c>
      <c r="AJ355" s="346">
        <v>42</v>
      </c>
      <c r="AK355" s="346">
        <v>123</v>
      </c>
      <c r="AL355" s="346">
        <v>128</v>
      </c>
      <c r="AM355" s="346">
        <v>53</v>
      </c>
      <c r="AN355" s="346">
        <v>64</v>
      </c>
      <c r="AO355" s="572">
        <v>22</v>
      </c>
      <c r="AP355" s="346">
        <v>50</v>
      </c>
      <c r="AQ355" s="346">
        <v>5</v>
      </c>
      <c r="AR355" s="346">
        <v>6</v>
      </c>
      <c r="AS355" s="346" t="s">
        <v>430</v>
      </c>
      <c r="AT355" s="346" t="s">
        <v>430</v>
      </c>
      <c r="AU355" s="346">
        <v>115</v>
      </c>
      <c r="AV355" s="346">
        <v>6</v>
      </c>
      <c r="AW355" s="346">
        <v>26</v>
      </c>
      <c r="AX355" s="346">
        <v>63</v>
      </c>
      <c r="AY355" s="346">
        <v>8</v>
      </c>
      <c r="AZ355" s="584"/>
      <c r="BA355" s="467">
        <v>95.74</v>
      </c>
      <c r="BB355" s="348" t="s">
        <v>430</v>
      </c>
      <c r="BC355" s="348" t="s">
        <v>430</v>
      </c>
      <c r="BD355" s="348" t="s">
        <v>430</v>
      </c>
      <c r="BE355" s="375" t="s">
        <v>430</v>
      </c>
      <c r="BF355" s="375">
        <v>4.26</v>
      </c>
      <c r="BG355" s="374"/>
      <c r="BH355" s="594">
        <v>4.26</v>
      </c>
      <c r="BI355" s="348" t="s">
        <v>430</v>
      </c>
      <c r="BJ355" s="348" t="s">
        <v>430</v>
      </c>
      <c r="BK355" s="348" t="s">
        <v>430</v>
      </c>
      <c r="BL355" s="348" t="s">
        <v>430</v>
      </c>
      <c r="BM355" s="375">
        <v>95.74</v>
      </c>
      <c r="BN355" s="375" t="s">
        <v>430</v>
      </c>
      <c r="BO355" s="375" t="s">
        <v>430</v>
      </c>
      <c r="BP355" s="375" t="s">
        <v>430</v>
      </c>
      <c r="BQ355" s="375" t="s">
        <v>430</v>
      </c>
      <c r="BR355" s="374"/>
      <c r="BS355" s="468" t="s">
        <v>430</v>
      </c>
      <c r="BT355" s="348" t="s">
        <v>430</v>
      </c>
      <c r="BU355" s="374"/>
      <c r="BV355" s="430" t="s">
        <v>555</v>
      </c>
    </row>
    <row r="356" spans="1:74" s="428" customFormat="1" x14ac:dyDescent="0.25">
      <c r="A356" s="345" t="s">
        <v>8643</v>
      </c>
      <c r="B356" s="373"/>
      <c r="C356" s="719">
        <v>46168</v>
      </c>
      <c r="D356" s="373"/>
      <c r="E356" s="346">
        <v>17.022500000000001</v>
      </c>
      <c r="F356" s="373"/>
      <c r="G356" s="347">
        <v>10.314299999999999</v>
      </c>
      <c r="H356" s="374"/>
      <c r="I356" s="348" t="s">
        <v>430</v>
      </c>
      <c r="J356" s="348" t="s">
        <v>430</v>
      </c>
      <c r="K356" s="348" t="s">
        <v>430</v>
      </c>
      <c r="L356" s="348" t="s">
        <v>430</v>
      </c>
      <c r="M356" s="362"/>
      <c r="N356" s="350">
        <v>-42.062899999999999</v>
      </c>
      <c r="O356" s="348">
        <v>-6.72</v>
      </c>
      <c r="P356" s="348">
        <v>2.9843999999999999</v>
      </c>
      <c r="Q356" s="348">
        <v>-0.45490000000000003</v>
      </c>
      <c r="R356" s="348">
        <v>-3.6303000000000001</v>
      </c>
      <c r="S356" s="348">
        <v>6.8276000000000003</v>
      </c>
      <c r="T356" s="348" t="s">
        <v>430</v>
      </c>
      <c r="U356" s="354" t="s">
        <v>430</v>
      </c>
      <c r="V356" s="348" t="s">
        <v>430</v>
      </c>
      <c r="W356" s="348" t="s">
        <v>430</v>
      </c>
      <c r="X356" s="348" t="s">
        <v>430</v>
      </c>
      <c r="Y356" s="375" t="s">
        <v>430</v>
      </c>
      <c r="Z356" s="348" t="s">
        <v>430</v>
      </c>
      <c r="AA356" s="348">
        <v>4.3423999999999996</v>
      </c>
      <c r="AB356" s="348" t="s">
        <v>430</v>
      </c>
      <c r="AC356" s="348" t="s">
        <v>430</v>
      </c>
      <c r="AD356" s="348" t="s">
        <v>430</v>
      </c>
      <c r="AE356" s="348">
        <v>9.0106999999999999</v>
      </c>
      <c r="AF356" s="348">
        <v>10.721399999999999</v>
      </c>
      <c r="AG356" s="569"/>
      <c r="AH356" s="346">
        <v>142</v>
      </c>
      <c r="AI356" s="346">
        <v>157</v>
      </c>
      <c r="AJ356" s="346">
        <v>141</v>
      </c>
      <c r="AK356" s="346">
        <v>136</v>
      </c>
      <c r="AL356" s="346">
        <v>135</v>
      </c>
      <c r="AM356" s="346">
        <v>55</v>
      </c>
      <c r="AN356" s="346" t="s">
        <v>430</v>
      </c>
      <c r="AO356" s="572" t="s">
        <v>430</v>
      </c>
      <c r="AP356" s="346" t="s">
        <v>430</v>
      </c>
      <c r="AQ356" s="346" t="s">
        <v>430</v>
      </c>
      <c r="AR356" s="346" t="s">
        <v>430</v>
      </c>
      <c r="AS356" s="346" t="s">
        <v>430</v>
      </c>
      <c r="AT356" s="346" t="s">
        <v>430</v>
      </c>
      <c r="AU356" s="346">
        <v>105</v>
      </c>
      <c r="AV356" s="346" t="s">
        <v>430</v>
      </c>
      <c r="AW356" s="346" t="s">
        <v>430</v>
      </c>
      <c r="AX356" s="346" t="s">
        <v>430</v>
      </c>
      <c r="AY356" s="346">
        <v>53</v>
      </c>
      <c r="AZ356" s="584"/>
      <c r="BA356" s="467">
        <v>96.12</v>
      </c>
      <c r="BB356" s="348" t="s">
        <v>430</v>
      </c>
      <c r="BC356" s="348" t="s">
        <v>430</v>
      </c>
      <c r="BD356" s="348" t="s">
        <v>430</v>
      </c>
      <c r="BE356" s="375" t="s">
        <v>430</v>
      </c>
      <c r="BF356" s="375">
        <v>3.88</v>
      </c>
      <c r="BG356" s="374"/>
      <c r="BH356" s="594">
        <v>3.88</v>
      </c>
      <c r="BI356" s="348" t="s">
        <v>430</v>
      </c>
      <c r="BJ356" s="348" t="s">
        <v>430</v>
      </c>
      <c r="BK356" s="348" t="s">
        <v>430</v>
      </c>
      <c r="BL356" s="348" t="s">
        <v>430</v>
      </c>
      <c r="BM356" s="375">
        <v>96.12</v>
      </c>
      <c r="BN356" s="375" t="s">
        <v>430</v>
      </c>
      <c r="BO356" s="375" t="s">
        <v>430</v>
      </c>
      <c r="BP356" s="375" t="s">
        <v>430</v>
      </c>
      <c r="BQ356" s="375" t="s">
        <v>430</v>
      </c>
      <c r="BR356" s="374"/>
      <c r="BS356" s="468" t="s">
        <v>430</v>
      </c>
      <c r="BT356" s="348" t="s">
        <v>430</v>
      </c>
      <c r="BU356" s="374"/>
      <c r="BV356" s="430" t="s">
        <v>555</v>
      </c>
    </row>
    <row r="357" spans="1:74" s="428" customFormat="1" x14ac:dyDescent="0.25">
      <c r="A357" s="345" t="s">
        <v>8644</v>
      </c>
      <c r="B357" s="373"/>
      <c r="C357" s="719">
        <v>45684</v>
      </c>
      <c r="D357" s="373"/>
      <c r="E357" s="841">
        <v>16.62</v>
      </c>
      <c r="F357" s="373"/>
      <c r="G357" s="347" t="s">
        <v>430</v>
      </c>
      <c r="H357" s="374"/>
      <c r="I357" s="348" t="s">
        <v>430</v>
      </c>
      <c r="J357" s="348" t="s">
        <v>430</v>
      </c>
      <c r="K357" s="348" t="s">
        <v>430</v>
      </c>
      <c r="L357" s="348" t="s">
        <v>430</v>
      </c>
      <c r="M357" s="362"/>
      <c r="N357" s="350" t="s">
        <v>430</v>
      </c>
      <c r="O357" s="348" t="s">
        <v>430</v>
      </c>
      <c r="P357" s="348" t="s">
        <v>430</v>
      </c>
      <c r="Q357" s="348" t="s">
        <v>430</v>
      </c>
      <c r="R357" s="348" t="s">
        <v>430</v>
      </c>
      <c r="S357" s="348" t="s">
        <v>430</v>
      </c>
      <c r="T357" s="348" t="s">
        <v>430</v>
      </c>
      <c r="U357" s="354" t="s">
        <v>430</v>
      </c>
      <c r="V357" s="348" t="s">
        <v>430</v>
      </c>
      <c r="W357" s="348" t="s">
        <v>430</v>
      </c>
      <c r="X357" s="348" t="s">
        <v>430</v>
      </c>
      <c r="Y357" s="375" t="s">
        <v>430</v>
      </c>
      <c r="Z357" s="348" t="s">
        <v>430</v>
      </c>
      <c r="AA357" s="348" t="s">
        <v>430</v>
      </c>
      <c r="AB357" s="348" t="s">
        <v>430</v>
      </c>
      <c r="AC357" s="348" t="s">
        <v>430</v>
      </c>
      <c r="AD357" s="348" t="s">
        <v>430</v>
      </c>
      <c r="AE357" s="348" t="s">
        <v>430</v>
      </c>
      <c r="AF357" s="348" t="s">
        <v>430</v>
      </c>
      <c r="AG357" s="569"/>
      <c r="AH357" s="346" t="s">
        <v>430</v>
      </c>
      <c r="AI357" s="346" t="s">
        <v>430</v>
      </c>
      <c r="AJ357" s="346" t="s">
        <v>430</v>
      </c>
      <c r="AK357" s="346" t="s">
        <v>430</v>
      </c>
      <c r="AL357" s="346" t="s">
        <v>430</v>
      </c>
      <c r="AM357" s="346" t="s">
        <v>430</v>
      </c>
      <c r="AN357" s="346" t="s">
        <v>430</v>
      </c>
      <c r="AO357" s="572" t="s">
        <v>430</v>
      </c>
      <c r="AP357" s="346" t="s">
        <v>430</v>
      </c>
      <c r="AQ357" s="346" t="s">
        <v>430</v>
      </c>
      <c r="AR357" s="346" t="s">
        <v>430</v>
      </c>
      <c r="AS357" s="346" t="s">
        <v>430</v>
      </c>
      <c r="AT357" s="346" t="s">
        <v>430</v>
      </c>
      <c r="AU357" s="346" t="s">
        <v>430</v>
      </c>
      <c r="AV357" s="346" t="s">
        <v>430</v>
      </c>
      <c r="AW357" s="346" t="s">
        <v>430</v>
      </c>
      <c r="AX357" s="346" t="s">
        <v>430</v>
      </c>
      <c r="AY357" s="346" t="s">
        <v>430</v>
      </c>
      <c r="AZ357" s="584"/>
      <c r="BA357" s="467" t="s">
        <v>430</v>
      </c>
      <c r="BB357" s="348" t="s">
        <v>430</v>
      </c>
      <c r="BC357" s="348" t="s">
        <v>430</v>
      </c>
      <c r="BD357" s="348" t="s">
        <v>430</v>
      </c>
      <c r="BE357" s="375" t="s">
        <v>430</v>
      </c>
      <c r="BF357" s="375" t="s">
        <v>430</v>
      </c>
      <c r="BG357" s="374"/>
      <c r="BH357" s="594" t="s">
        <v>430</v>
      </c>
      <c r="BI357" s="348" t="s">
        <v>430</v>
      </c>
      <c r="BJ357" s="348" t="s">
        <v>430</v>
      </c>
      <c r="BK357" s="348" t="s">
        <v>430</v>
      </c>
      <c r="BL357" s="348" t="s">
        <v>430</v>
      </c>
      <c r="BM357" s="375" t="s">
        <v>430</v>
      </c>
      <c r="BN357" s="375" t="s">
        <v>430</v>
      </c>
      <c r="BO357" s="375" t="s">
        <v>430</v>
      </c>
      <c r="BP357" s="375" t="s">
        <v>430</v>
      </c>
      <c r="BQ357" s="375" t="s">
        <v>430</v>
      </c>
      <c r="BR357" s="374"/>
      <c r="BS357" s="468" t="s">
        <v>430</v>
      </c>
      <c r="BT357" s="348" t="s">
        <v>430</v>
      </c>
      <c r="BU357" s="374"/>
      <c r="BV357" s="430" t="s">
        <v>2451</v>
      </c>
    </row>
    <row r="358" spans="1:74" s="428" customFormat="1" x14ac:dyDescent="0.25">
      <c r="A358" s="345" t="s">
        <v>8645</v>
      </c>
      <c r="B358" s="373"/>
      <c r="C358" s="719">
        <v>46230</v>
      </c>
      <c r="D358" s="373"/>
      <c r="E358" s="346">
        <v>15.516299999999999</v>
      </c>
      <c r="F358" s="373"/>
      <c r="G358" s="347">
        <v>10.074199999999999</v>
      </c>
      <c r="H358" s="374"/>
      <c r="I358" s="843">
        <v>8.17</v>
      </c>
      <c r="J358" s="843">
        <v>6.93</v>
      </c>
      <c r="K358" s="843">
        <v>5.91</v>
      </c>
      <c r="L358" s="843">
        <v>6.11</v>
      </c>
      <c r="M358" s="362"/>
      <c r="N358" s="350">
        <v>-151.18</v>
      </c>
      <c r="O358" s="348">
        <v>37.189900000000002</v>
      </c>
      <c r="P358" s="348">
        <v>16.3552</v>
      </c>
      <c r="Q358" s="348">
        <v>-28.134499999999999</v>
      </c>
      <c r="R358" s="348">
        <v>-10.655200000000001</v>
      </c>
      <c r="S358" s="348" t="s">
        <v>430</v>
      </c>
      <c r="T358" s="348" t="s">
        <v>430</v>
      </c>
      <c r="U358" s="354" t="s">
        <v>430</v>
      </c>
      <c r="V358" s="348" t="s">
        <v>430</v>
      </c>
      <c r="W358" s="348" t="s">
        <v>430</v>
      </c>
      <c r="X358" s="348" t="s">
        <v>430</v>
      </c>
      <c r="Y358" s="375" t="s">
        <v>430</v>
      </c>
      <c r="Z358" s="348" t="s">
        <v>430</v>
      </c>
      <c r="AA358" s="348" t="s">
        <v>430</v>
      </c>
      <c r="AB358" s="348" t="s">
        <v>430</v>
      </c>
      <c r="AC358" s="348" t="s">
        <v>430</v>
      </c>
      <c r="AD358" s="348" t="s">
        <v>430</v>
      </c>
      <c r="AE358" s="348">
        <v>-23.9</v>
      </c>
      <c r="AF358" s="348">
        <v>6.0183999999999997</v>
      </c>
      <c r="AG358" s="569"/>
      <c r="AH358" s="346">
        <v>154</v>
      </c>
      <c r="AI358" s="346">
        <v>5</v>
      </c>
      <c r="AJ358" s="346">
        <v>5</v>
      </c>
      <c r="AK358" s="346">
        <v>167</v>
      </c>
      <c r="AL358" s="346">
        <v>169</v>
      </c>
      <c r="AM358" s="346" t="s">
        <v>430</v>
      </c>
      <c r="AN358" s="346" t="s">
        <v>430</v>
      </c>
      <c r="AO358" s="572" t="s">
        <v>430</v>
      </c>
      <c r="AP358" s="346" t="s">
        <v>430</v>
      </c>
      <c r="AQ358" s="346" t="s">
        <v>430</v>
      </c>
      <c r="AR358" s="346" t="s">
        <v>430</v>
      </c>
      <c r="AS358" s="346" t="s">
        <v>430</v>
      </c>
      <c r="AT358" s="346" t="s">
        <v>430</v>
      </c>
      <c r="AU358" s="346" t="s">
        <v>430</v>
      </c>
      <c r="AV358" s="346" t="s">
        <v>430</v>
      </c>
      <c r="AW358" s="346" t="s">
        <v>430</v>
      </c>
      <c r="AX358" s="346" t="s">
        <v>430</v>
      </c>
      <c r="AY358" s="346">
        <v>168</v>
      </c>
      <c r="AZ358" s="584"/>
      <c r="BA358" s="467">
        <v>48.78</v>
      </c>
      <c r="BB358" s="348" t="s">
        <v>430</v>
      </c>
      <c r="BC358" s="348" t="s">
        <v>430</v>
      </c>
      <c r="BD358" s="348" t="s">
        <v>430</v>
      </c>
      <c r="BE358" s="375" t="s">
        <v>430</v>
      </c>
      <c r="BF358" s="375">
        <v>1.26</v>
      </c>
      <c r="BG358" s="374"/>
      <c r="BH358" s="594">
        <v>1.26</v>
      </c>
      <c r="BI358" s="348" t="s">
        <v>430</v>
      </c>
      <c r="BJ358" s="348" t="s">
        <v>430</v>
      </c>
      <c r="BK358" s="348" t="s">
        <v>430</v>
      </c>
      <c r="BL358" s="348" t="s">
        <v>430</v>
      </c>
      <c r="BM358" s="375">
        <v>48.78</v>
      </c>
      <c r="BN358" s="375" t="s">
        <v>430</v>
      </c>
      <c r="BO358" s="375" t="s">
        <v>430</v>
      </c>
      <c r="BP358" s="375" t="s">
        <v>430</v>
      </c>
      <c r="BQ358" s="375">
        <v>49.96</v>
      </c>
      <c r="BR358" s="374"/>
      <c r="BS358" s="468" t="s">
        <v>430</v>
      </c>
      <c r="BT358" s="348" t="s">
        <v>430</v>
      </c>
      <c r="BU358" s="374"/>
      <c r="BV358" s="430" t="s">
        <v>555</v>
      </c>
    </row>
    <row r="359" spans="1:74" s="428" customFormat="1" x14ac:dyDescent="0.25">
      <c r="A359" s="345" t="s">
        <v>8646</v>
      </c>
      <c r="B359" s="373"/>
      <c r="C359" s="719">
        <v>46231</v>
      </c>
      <c r="D359" s="373"/>
      <c r="E359" s="346">
        <v>13.5108</v>
      </c>
      <c r="F359" s="373"/>
      <c r="G359" s="347">
        <v>10.213900000000001</v>
      </c>
      <c r="H359" s="374"/>
      <c r="I359" s="843">
        <v>9.1300000000000008</v>
      </c>
      <c r="J359" s="843">
        <v>6.94</v>
      </c>
      <c r="K359" s="843">
        <v>6.61</v>
      </c>
      <c r="L359" s="843">
        <v>6.83</v>
      </c>
      <c r="M359" s="362"/>
      <c r="N359" s="350">
        <v>-211.749</v>
      </c>
      <c r="O359" s="348">
        <v>59.491500000000002</v>
      </c>
      <c r="P359" s="348">
        <v>23.023099999999999</v>
      </c>
      <c r="Q359" s="348">
        <v>-38.502299999999998</v>
      </c>
      <c r="R359" s="348">
        <v>-12.6694</v>
      </c>
      <c r="S359" s="348" t="s">
        <v>430</v>
      </c>
      <c r="T359" s="348" t="s">
        <v>430</v>
      </c>
      <c r="U359" s="354" t="s">
        <v>430</v>
      </c>
      <c r="V359" s="348" t="s">
        <v>430</v>
      </c>
      <c r="W359" s="348" t="s">
        <v>430</v>
      </c>
      <c r="X359" s="348" t="s">
        <v>430</v>
      </c>
      <c r="Y359" s="375" t="s">
        <v>430</v>
      </c>
      <c r="Z359" s="348" t="s">
        <v>430</v>
      </c>
      <c r="AA359" s="348" t="s">
        <v>430</v>
      </c>
      <c r="AB359" s="348" t="s">
        <v>430</v>
      </c>
      <c r="AC359" s="348" t="s">
        <v>430</v>
      </c>
      <c r="AD359" s="348" t="s">
        <v>430</v>
      </c>
      <c r="AE359" s="348">
        <v>-37.175600000000003</v>
      </c>
      <c r="AF359" s="348">
        <v>17.744</v>
      </c>
      <c r="AG359" s="569"/>
      <c r="AH359" s="346">
        <v>155</v>
      </c>
      <c r="AI359" s="346">
        <v>2</v>
      </c>
      <c r="AJ359" s="346">
        <v>1</v>
      </c>
      <c r="AK359" s="346">
        <v>169</v>
      </c>
      <c r="AL359" s="346">
        <v>171</v>
      </c>
      <c r="AM359" s="346" t="s">
        <v>430</v>
      </c>
      <c r="AN359" s="346" t="s">
        <v>430</v>
      </c>
      <c r="AO359" s="572" t="s">
        <v>430</v>
      </c>
      <c r="AP359" s="346" t="s">
        <v>430</v>
      </c>
      <c r="AQ359" s="346" t="s">
        <v>430</v>
      </c>
      <c r="AR359" s="346" t="s">
        <v>430</v>
      </c>
      <c r="AS359" s="346" t="s">
        <v>430</v>
      </c>
      <c r="AT359" s="346" t="s">
        <v>430</v>
      </c>
      <c r="AU359" s="346" t="s">
        <v>430</v>
      </c>
      <c r="AV359" s="346" t="s">
        <v>430</v>
      </c>
      <c r="AW359" s="346" t="s">
        <v>430</v>
      </c>
      <c r="AX359" s="346" t="s">
        <v>430</v>
      </c>
      <c r="AY359" s="346">
        <v>171</v>
      </c>
      <c r="AZ359" s="584"/>
      <c r="BA359" s="467">
        <v>24.28</v>
      </c>
      <c r="BB359" s="348" t="s">
        <v>430</v>
      </c>
      <c r="BC359" s="348" t="s">
        <v>430</v>
      </c>
      <c r="BD359" s="348" t="s">
        <v>430</v>
      </c>
      <c r="BE359" s="375" t="s">
        <v>430</v>
      </c>
      <c r="BF359" s="375">
        <v>1.02</v>
      </c>
      <c r="BG359" s="374"/>
      <c r="BH359" s="594">
        <v>1.02</v>
      </c>
      <c r="BI359" s="348" t="s">
        <v>430</v>
      </c>
      <c r="BJ359" s="348" t="s">
        <v>430</v>
      </c>
      <c r="BK359" s="348" t="s">
        <v>430</v>
      </c>
      <c r="BL359" s="348" t="s">
        <v>430</v>
      </c>
      <c r="BM359" s="375">
        <v>24.28</v>
      </c>
      <c r="BN359" s="375" t="s">
        <v>430</v>
      </c>
      <c r="BO359" s="375" t="s">
        <v>430</v>
      </c>
      <c r="BP359" s="375" t="s">
        <v>430</v>
      </c>
      <c r="BQ359" s="375">
        <v>74.69</v>
      </c>
      <c r="BR359" s="374"/>
      <c r="BS359" s="468" t="s">
        <v>430</v>
      </c>
      <c r="BT359" s="348" t="s">
        <v>430</v>
      </c>
      <c r="BU359" s="374"/>
      <c r="BV359" s="430" t="s">
        <v>555</v>
      </c>
    </row>
    <row r="360" spans="1:74" s="428" customFormat="1" x14ac:dyDescent="0.25">
      <c r="A360" s="345" t="s">
        <v>8647</v>
      </c>
      <c r="B360" s="373"/>
      <c r="C360" s="719">
        <v>45996</v>
      </c>
      <c r="D360" s="373"/>
      <c r="E360" s="346">
        <v>10.67</v>
      </c>
      <c r="F360" s="373"/>
      <c r="G360" s="347">
        <v>10.4422</v>
      </c>
      <c r="H360" s="374"/>
      <c r="I360" s="348" t="s">
        <v>430</v>
      </c>
      <c r="J360" s="348" t="s">
        <v>430</v>
      </c>
      <c r="K360" s="348" t="s">
        <v>430</v>
      </c>
      <c r="L360" s="348" t="s">
        <v>430</v>
      </c>
      <c r="M360" s="362"/>
      <c r="N360" s="350">
        <v>32.886699999999998</v>
      </c>
      <c r="O360" s="348">
        <v>10.7288</v>
      </c>
      <c r="P360" s="348">
        <v>10.306900000000001</v>
      </c>
      <c r="Q360" s="348">
        <v>7.4866999999999999</v>
      </c>
      <c r="R360" s="348">
        <v>3.2336999999999998</v>
      </c>
      <c r="S360" s="348">
        <v>6.5736999999999997</v>
      </c>
      <c r="T360" s="348">
        <v>6.3358999999999996</v>
      </c>
      <c r="U360" s="354">
        <v>5.8475000000000001</v>
      </c>
      <c r="V360" s="348" t="s">
        <v>430</v>
      </c>
      <c r="W360" s="348" t="s">
        <v>430</v>
      </c>
      <c r="X360" s="348" t="s">
        <v>430</v>
      </c>
      <c r="Y360" s="375" t="s">
        <v>430</v>
      </c>
      <c r="Z360" s="348" t="s">
        <v>430</v>
      </c>
      <c r="AA360" s="348">
        <v>4.3727</v>
      </c>
      <c r="AB360" s="348">
        <v>7.0175000000000001</v>
      </c>
      <c r="AC360" s="348">
        <v>5.923</v>
      </c>
      <c r="AD360" s="348" t="s">
        <v>430</v>
      </c>
      <c r="AE360" s="348">
        <v>10.5868</v>
      </c>
      <c r="AF360" s="348">
        <v>5.7850999999999999</v>
      </c>
      <c r="AG360" s="569"/>
      <c r="AH360" s="346">
        <v>5</v>
      </c>
      <c r="AI360" s="346">
        <v>12</v>
      </c>
      <c r="AJ360" s="346">
        <v>15</v>
      </c>
      <c r="AK360" s="346">
        <v>48</v>
      </c>
      <c r="AL360" s="346">
        <v>95</v>
      </c>
      <c r="AM360" s="346">
        <v>71</v>
      </c>
      <c r="AN360" s="346">
        <v>27</v>
      </c>
      <c r="AO360" s="572">
        <v>38</v>
      </c>
      <c r="AP360" s="346" t="s">
        <v>430</v>
      </c>
      <c r="AQ360" s="346" t="s">
        <v>430</v>
      </c>
      <c r="AR360" s="346" t="s">
        <v>430</v>
      </c>
      <c r="AS360" s="346" t="s">
        <v>430</v>
      </c>
      <c r="AT360" s="346" t="s">
        <v>430</v>
      </c>
      <c r="AU360" s="346">
        <v>102</v>
      </c>
      <c r="AV360" s="346">
        <v>65</v>
      </c>
      <c r="AW360" s="346">
        <v>37</v>
      </c>
      <c r="AX360" s="346" t="s">
        <v>430</v>
      </c>
      <c r="AY360" s="346">
        <v>40</v>
      </c>
      <c r="AZ360" s="584"/>
      <c r="BA360" s="467" t="s">
        <v>430</v>
      </c>
      <c r="BB360" s="348">
        <v>98.31</v>
      </c>
      <c r="BC360" s="348" t="s">
        <v>430</v>
      </c>
      <c r="BD360" s="348" t="s">
        <v>430</v>
      </c>
      <c r="BE360" s="375" t="s">
        <v>430</v>
      </c>
      <c r="BF360" s="375">
        <v>1.69</v>
      </c>
      <c r="BG360" s="374"/>
      <c r="BH360" s="594">
        <v>1.61</v>
      </c>
      <c r="BI360" s="348" t="s">
        <v>430</v>
      </c>
      <c r="BJ360" s="348" t="s">
        <v>430</v>
      </c>
      <c r="BK360" s="348" t="s">
        <v>430</v>
      </c>
      <c r="BL360" s="348" t="s">
        <v>430</v>
      </c>
      <c r="BM360" s="375" t="s">
        <v>430</v>
      </c>
      <c r="BN360" s="375" t="s">
        <v>430</v>
      </c>
      <c r="BO360" s="375" t="s">
        <v>430</v>
      </c>
      <c r="BP360" s="375">
        <v>98.31</v>
      </c>
      <c r="BQ360" s="375" t="s">
        <v>430</v>
      </c>
      <c r="BR360" s="374"/>
      <c r="BS360" s="468" t="s">
        <v>430</v>
      </c>
      <c r="BT360" s="348" t="s">
        <v>430</v>
      </c>
      <c r="BU360" s="374"/>
      <c r="BV360" s="430" t="s">
        <v>555</v>
      </c>
    </row>
    <row r="361" spans="1:74" s="428" customFormat="1" x14ac:dyDescent="0.25">
      <c r="A361" s="345" t="s">
        <v>8648</v>
      </c>
      <c r="B361" s="373"/>
      <c r="C361" s="719">
        <v>45448</v>
      </c>
      <c r="D361" s="373"/>
      <c r="E361" s="346">
        <v>12.8468</v>
      </c>
      <c r="F361" s="373"/>
      <c r="G361" s="347">
        <v>11.629799999999999</v>
      </c>
      <c r="H361" s="374"/>
      <c r="I361" s="843">
        <v>0.81</v>
      </c>
      <c r="J361" s="843">
        <v>5.79</v>
      </c>
      <c r="K361" s="843">
        <v>0.77</v>
      </c>
      <c r="L361" s="843">
        <v>0.79</v>
      </c>
      <c r="M361" s="362"/>
      <c r="N361" s="350">
        <v>-5.0209000000000001</v>
      </c>
      <c r="O361" s="348">
        <v>2.302</v>
      </c>
      <c r="P361" s="348">
        <v>1.48</v>
      </c>
      <c r="Q361" s="348">
        <v>3.3220999999999998</v>
      </c>
      <c r="R361" s="348">
        <v>3.6968000000000001</v>
      </c>
      <c r="S361" s="348">
        <v>5.3625999999999996</v>
      </c>
      <c r="T361" s="348">
        <v>4.8132000000000001</v>
      </c>
      <c r="U361" s="354">
        <v>5.0724999999999998</v>
      </c>
      <c r="V361" s="348">
        <v>5.2984999999999998</v>
      </c>
      <c r="W361" s="348">
        <v>6.5229999999999997</v>
      </c>
      <c r="X361" s="348" t="s">
        <v>430</v>
      </c>
      <c r="Y361" s="375" t="s">
        <v>430</v>
      </c>
      <c r="Z361" s="348" t="s">
        <v>430</v>
      </c>
      <c r="AA361" s="348">
        <v>4.1219999999999999</v>
      </c>
      <c r="AB361" s="348">
        <v>5.1509</v>
      </c>
      <c r="AC361" s="348">
        <v>4.9408000000000003</v>
      </c>
      <c r="AD361" s="348">
        <v>5.1036000000000001</v>
      </c>
      <c r="AE361" s="348">
        <v>2.8582999999999998</v>
      </c>
      <c r="AF361" s="348">
        <v>6.8909000000000002</v>
      </c>
      <c r="AG361" s="569"/>
      <c r="AH361" s="346">
        <v>94</v>
      </c>
      <c r="AI361" s="346">
        <v>101</v>
      </c>
      <c r="AJ361" s="346">
        <v>153</v>
      </c>
      <c r="AK361" s="346">
        <v>119</v>
      </c>
      <c r="AL361" s="346">
        <v>90</v>
      </c>
      <c r="AM361" s="346">
        <v>132</v>
      </c>
      <c r="AN361" s="346">
        <v>107</v>
      </c>
      <c r="AO361" s="572">
        <v>100</v>
      </c>
      <c r="AP361" s="346">
        <v>103</v>
      </c>
      <c r="AQ361" s="346">
        <v>82</v>
      </c>
      <c r="AR361" s="346" t="s">
        <v>430</v>
      </c>
      <c r="AS361" s="346" t="s">
        <v>430</v>
      </c>
      <c r="AT361" s="346" t="s">
        <v>430</v>
      </c>
      <c r="AU361" s="346">
        <v>114</v>
      </c>
      <c r="AV361" s="346">
        <v>141</v>
      </c>
      <c r="AW361" s="346">
        <v>104</v>
      </c>
      <c r="AX361" s="346">
        <v>106</v>
      </c>
      <c r="AY361" s="346">
        <v>147</v>
      </c>
      <c r="AZ361" s="584"/>
      <c r="BA361" s="467">
        <v>94.8</v>
      </c>
      <c r="BB361" s="348" t="s">
        <v>430</v>
      </c>
      <c r="BC361" s="348" t="s">
        <v>430</v>
      </c>
      <c r="BD361" s="348" t="s">
        <v>430</v>
      </c>
      <c r="BE361" s="375" t="s">
        <v>430</v>
      </c>
      <c r="BF361" s="375">
        <v>5.2</v>
      </c>
      <c r="BG361" s="374"/>
      <c r="BH361" s="594">
        <v>5.2</v>
      </c>
      <c r="BI361" s="348" t="s">
        <v>430</v>
      </c>
      <c r="BJ361" s="348" t="s">
        <v>430</v>
      </c>
      <c r="BK361" s="348" t="s">
        <v>430</v>
      </c>
      <c r="BL361" s="348" t="s">
        <v>430</v>
      </c>
      <c r="BM361" s="375">
        <v>94.8</v>
      </c>
      <c r="BN361" s="375" t="s">
        <v>430</v>
      </c>
      <c r="BO361" s="375" t="s">
        <v>430</v>
      </c>
      <c r="BP361" s="375" t="s">
        <v>430</v>
      </c>
      <c r="BQ361" s="375" t="s">
        <v>430</v>
      </c>
      <c r="BR361" s="374"/>
      <c r="BS361" s="468" t="s">
        <v>430</v>
      </c>
      <c r="BT361" s="348" t="s">
        <v>430</v>
      </c>
      <c r="BU361" s="374"/>
      <c r="BV361" s="430" t="s">
        <v>555</v>
      </c>
    </row>
    <row r="362" spans="1:74" s="428" customFormat="1" x14ac:dyDescent="0.25">
      <c r="A362" s="345" t="s">
        <v>8649</v>
      </c>
      <c r="B362" s="373"/>
      <c r="C362" s="719">
        <v>45478</v>
      </c>
      <c r="D362" s="373"/>
      <c r="E362" s="346">
        <v>12.034000000000001</v>
      </c>
      <c r="F362" s="373"/>
      <c r="G362" s="347">
        <v>114.1033</v>
      </c>
      <c r="H362" s="374"/>
      <c r="I362" s="843">
        <v>13.99</v>
      </c>
      <c r="J362" s="843">
        <v>6.84</v>
      </c>
      <c r="K362" s="843">
        <v>6.09</v>
      </c>
      <c r="L362" s="843">
        <v>6.31</v>
      </c>
      <c r="M362" s="362"/>
      <c r="N362" s="350">
        <v>-19.3428</v>
      </c>
      <c r="O362" s="348">
        <v>-6.5967000000000002</v>
      </c>
      <c r="P362" s="348">
        <v>4.0015999999999998</v>
      </c>
      <c r="Q362" s="348">
        <v>-8.7059999999999995</v>
      </c>
      <c r="R362" s="348">
        <v>-8.2475000000000005</v>
      </c>
      <c r="S362" s="348">
        <v>4.9878</v>
      </c>
      <c r="T362" s="348">
        <v>2.6509</v>
      </c>
      <c r="U362" s="354">
        <v>4.0157999999999996</v>
      </c>
      <c r="V362" s="348">
        <v>3.9289999999999998</v>
      </c>
      <c r="W362" s="348">
        <v>5.6238000000000001</v>
      </c>
      <c r="X362" s="348" t="s">
        <v>430</v>
      </c>
      <c r="Y362" s="375" t="s">
        <v>430</v>
      </c>
      <c r="Z362" s="348" t="s">
        <v>430</v>
      </c>
      <c r="AA362" s="348">
        <v>-0.85470000000000002</v>
      </c>
      <c r="AB362" s="348">
        <v>7.8136999999999999</v>
      </c>
      <c r="AC362" s="348">
        <v>3.3816000000000002</v>
      </c>
      <c r="AD362" s="348">
        <v>3.7766999999999999</v>
      </c>
      <c r="AE362" s="348">
        <v>1.1552</v>
      </c>
      <c r="AF362" s="348">
        <v>6.2283999999999997</v>
      </c>
      <c r="AG362" s="569"/>
      <c r="AH362" s="346">
        <v>124</v>
      </c>
      <c r="AI362" s="346">
        <v>155</v>
      </c>
      <c r="AJ362" s="346">
        <v>118</v>
      </c>
      <c r="AK362" s="346">
        <v>162</v>
      </c>
      <c r="AL362" s="346">
        <v>154</v>
      </c>
      <c r="AM362" s="346">
        <v>141</v>
      </c>
      <c r="AN362" s="346">
        <v>151</v>
      </c>
      <c r="AO362" s="572">
        <v>148</v>
      </c>
      <c r="AP362" s="346">
        <v>144</v>
      </c>
      <c r="AQ362" s="346">
        <v>99</v>
      </c>
      <c r="AR362" s="346" t="s">
        <v>430</v>
      </c>
      <c r="AS362" s="346" t="s">
        <v>430</v>
      </c>
      <c r="AT362" s="346" t="s">
        <v>430</v>
      </c>
      <c r="AU362" s="346">
        <v>159</v>
      </c>
      <c r="AV362" s="346">
        <v>32</v>
      </c>
      <c r="AW362" s="346">
        <v>154</v>
      </c>
      <c r="AX362" s="346">
        <v>151</v>
      </c>
      <c r="AY362" s="346">
        <v>160</v>
      </c>
      <c r="AZ362" s="584"/>
      <c r="BA362" s="467">
        <v>93.43</v>
      </c>
      <c r="BB362" s="348" t="s">
        <v>430</v>
      </c>
      <c r="BC362" s="348" t="s">
        <v>430</v>
      </c>
      <c r="BD362" s="348" t="s">
        <v>430</v>
      </c>
      <c r="BE362" s="375" t="s">
        <v>430</v>
      </c>
      <c r="BF362" s="375">
        <v>6.57</v>
      </c>
      <c r="BG362" s="374"/>
      <c r="BH362" s="594">
        <v>6.57</v>
      </c>
      <c r="BI362" s="348" t="s">
        <v>430</v>
      </c>
      <c r="BJ362" s="348" t="s">
        <v>430</v>
      </c>
      <c r="BK362" s="348" t="s">
        <v>430</v>
      </c>
      <c r="BL362" s="348" t="s">
        <v>430</v>
      </c>
      <c r="BM362" s="375">
        <v>93.43</v>
      </c>
      <c r="BN362" s="375" t="s">
        <v>430</v>
      </c>
      <c r="BO362" s="375" t="s">
        <v>430</v>
      </c>
      <c r="BP362" s="375" t="s">
        <v>430</v>
      </c>
      <c r="BQ362" s="375" t="s">
        <v>430</v>
      </c>
      <c r="BR362" s="374"/>
      <c r="BS362" s="468" t="s">
        <v>430</v>
      </c>
      <c r="BT362" s="348" t="s">
        <v>430</v>
      </c>
      <c r="BU362" s="374"/>
      <c r="BV362" s="430" t="s">
        <v>555</v>
      </c>
    </row>
    <row r="363" spans="1:74" s="428" customFormat="1" x14ac:dyDescent="0.25">
      <c r="A363" s="345" t="s">
        <v>8650</v>
      </c>
      <c r="B363" s="373"/>
      <c r="C363" s="719">
        <v>45609</v>
      </c>
      <c r="D363" s="373"/>
      <c r="E363" s="346">
        <v>10.7882</v>
      </c>
      <c r="F363" s="373"/>
      <c r="G363" s="347">
        <v>11.392300000000001</v>
      </c>
      <c r="H363" s="374"/>
      <c r="I363" s="843">
        <v>0.9</v>
      </c>
      <c r="J363" s="843">
        <v>7.46</v>
      </c>
      <c r="K363" s="843">
        <v>0.81</v>
      </c>
      <c r="L363" s="843">
        <v>0.87</v>
      </c>
      <c r="M363" s="362"/>
      <c r="N363" s="350">
        <v>0.64080000000000004</v>
      </c>
      <c r="O363" s="348">
        <v>8.7637</v>
      </c>
      <c r="P363" s="348">
        <v>7.7466999999999997</v>
      </c>
      <c r="Q363" s="348">
        <v>10.0854</v>
      </c>
      <c r="R363" s="348">
        <v>6.7460000000000004</v>
      </c>
      <c r="S363" s="348">
        <v>7.5301999999999998</v>
      </c>
      <c r="T363" s="348">
        <v>6.9831000000000003</v>
      </c>
      <c r="U363" s="354">
        <v>6.2557999999999998</v>
      </c>
      <c r="V363" s="348">
        <v>6.3537999999999997</v>
      </c>
      <c r="W363" s="348" t="s">
        <v>430</v>
      </c>
      <c r="X363" s="348" t="s">
        <v>430</v>
      </c>
      <c r="Y363" s="375" t="s">
        <v>430</v>
      </c>
      <c r="Z363" s="348" t="s">
        <v>430</v>
      </c>
      <c r="AA363" s="348">
        <v>6.7548000000000004</v>
      </c>
      <c r="AB363" s="348">
        <v>7.7690999999999999</v>
      </c>
      <c r="AC363" s="348">
        <v>6.3087</v>
      </c>
      <c r="AD363" s="348">
        <v>6.2638999999999996</v>
      </c>
      <c r="AE363" s="348">
        <v>12.4414</v>
      </c>
      <c r="AF363" s="348">
        <v>7.4053000000000004</v>
      </c>
      <c r="AG363" s="569"/>
      <c r="AH363" s="346">
        <v>77</v>
      </c>
      <c r="AI363" s="346">
        <v>22</v>
      </c>
      <c r="AJ363" s="346">
        <v>44</v>
      </c>
      <c r="AK363" s="346">
        <v>7</v>
      </c>
      <c r="AL363" s="346">
        <v>19</v>
      </c>
      <c r="AM363" s="346">
        <v>26</v>
      </c>
      <c r="AN363" s="346">
        <v>12</v>
      </c>
      <c r="AO363" s="572">
        <v>16</v>
      </c>
      <c r="AP363" s="346">
        <v>13</v>
      </c>
      <c r="AQ363" s="346" t="s">
        <v>430</v>
      </c>
      <c r="AR363" s="346" t="s">
        <v>430</v>
      </c>
      <c r="AS363" s="346" t="s">
        <v>430</v>
      </c>
      <c r="AT363" s="346" t="s">
        <v>430</v>
      </c>
      <c r="AU363" s="346">
        <v>19</v>
      </c>
      <c r="AV363" s="346">
        <v>37</v>
      </c>
      <c r="AW363" s="346">
        <v>14</v>
      </c>
      <c r="AX363" s="346">
        <v>15</v>
      </c>
      <c r="AY363" s="346">
        <v>20</v>
      </c>
      <c r="AZ363" s="584"/>
      <c r="BA363" s="467" t="s">
        <v>430</v>
      </c>
      <c r="BB363" s="348">
        <v>93.47</v>
      </c>
      <c r="BC363" s="348" t="s">
        <v>430</v>
      </c>
      <c r="BD363" s="348" t="s">
        <v>430</v>
      </c>
      <c r="BE363" s="375" t="s">
        <v>430</v>
      </c>
      <c r="BF363" s="375">
        <v>6.53</v>
      </c>
      <c r="BG363" s="374"/>
      <c r="BH363" s="594">
        <v>6.53</v>
      </c>
      <c r="BI363" s="348" t="s">
        <v>430</v>
      </c>
      <c r="BJ363" s="348" t="s">
        <v>430</v>
      </c>
      <c r="BK363" s="348">
        <v>93.47</v>
      </c>
      <c r="BL363" s="348" t="s">
        <v>430</v>
      </c>
      <c r="BM363" s="375" t="s">
        <v>430</v>
      </c>
      <c r="BN363" s="375" t="s">
        <v>430</v>
      </c>
      <c r="BO363" s="375" t="s">
        <v>430</v>
      </c>
      <c r="BP363" s="375" t="s">
        <v>430</v>
      </c>
      <c r="BQ363" s="375" t="s">
        <v>430</v>
      </c>
      <c r="BR363" s="374"/>
      <c r="BS363" s="468">
        <v>19.621323889999999</v>
      </c>
      <c r="BT363" s="348">
        <v>29.49739353</v>
      </c>
      <c r="BU363" s="374"/>
      <c r="BV363" s="430" t="s">
        <v>555</v>
      </c>
    </row>
    <row r="364" spans="1:74" s="428" customFormat="1" x14ac:dyDescent="0.25">
      <c r="A364" s="345" t="s">
        <v>8651</v>
      </c>
      <c r="B364" s="373"/>
      <c r="C364" s="719">
        <v>45372</v>
      </c>
      <c r="D364" s="373"/>
      <c r="E364" s="841">
        <v>8.09</v>
      </c>
      <c r="F364" s="373"/>
      <c r="G364" s="347" t="s">
        <v>430</v>
      </c>
      <c r="H364" s="374"/>
      <c r="I364" s="348" t="s">
        <v>430</v>
      </c>
      <c r="J364" s="348" t="s">
        <v>430</v>
      </c>
      <c r="K364" s="348" t="s">
        <v>430</v>
      </c>
      <c r="L364" s="348" t="s">
        <v>430</v>
      </c>
      <c r="M364" s="362"/>
      <c r="N364" s="350" t="s">
        <v>430</v>
      </c>
      <c r="O364" s="348" t="s">
        <v>430</v>
      </c>
      <c r="P364" s="348" t="s">
        <v>430</v>
      </c>
      <c r="Q364" s="348" t="s">
        <v>430</v>
      </c>
      <c r="R364" s="348" t="s">
        <v>430</v>
      </c>
      <c r="S364" s="348" t="s">
        <v>430</v>
      </c>
      <c r="T364" s="348" t="s">
        <v>430</v>
      </c>
      <c r="U364" s="354" t="s">
        <v>430</v>
      </c>
      <c r="V364" s="348" t="s">
        <v>430</v>
      </c>
      <c r="W364" s="348" t="s">
        <v>430</v>
      </c>
      <c r="X364" s="348" t="s">
        <v>430</v>
      </c>
      <c r="Y364" s="375" t="s">
        <v>430</v>
      </c>
      <c r="Z364" s="348" t="s">
        <v>430</v>
      </c>
      <c r="AA364" s="348" t="s">
        <v>430</v>
      </c>
      <c r="AB364" s="348" t="s">
        <v>430</v>
      </c>
      <c r="AC364" s="348" t="s">
        <v>430</v>
      </c>
      <c r="AD364" s="348" t="s">
        <v>430</v>
      </c>
      <c r="AE364" s="348" t="s">
        <v>430</v>
      </c>
      <c r="AF364" s="348" t="s">
        <v>430</v>
      </c>
      <c r="AG364" s="569"/>
      <c r="AH364" s="346" t="s">
        <v>430</v>
      </c>
      <c r="AI364" s="346" t="s">
        <v>430</v>
      </c>
      <c r="AJ364" s="346" t="s">
        <v>430</v>
      </c>
      <c r="AK364" s="346" t="s">
        <v>430</v>
      </c>
      <c r="AL364" s="346" t="s">
        <v>430</v>
      </c>
      <c r="AM364" s="346" t="s">
        <v>430</v>
      </c>
      <c r="AN364" s="346" t="s">
        <v>430</v>
      </c>
      <c r="AO364" s="572" t="s">
        <v>430</v>
      </c>
      <c r="AP364" s="346" t="s">
        <v>430</v>
      </c>
      <c r="AQ364" s="346" t="s">
        <v>430</v>
      </c>
      <c r="AR364" s="346" t="s">
        <v>430</v>
      </c>
      <c r="AS364" s="346" t="s">
        <v>430</v>
      </c>
      <c r="AT364" s="346" t="s">
        <v>430</v>
      </c>
      <c r="AU364" s="346" t="s">
        <v>430</v>
      </c>
      <c r="AV364" s="346" t="s">
        <v>430</v>
      </c>
      <c r="AW364" s="346" t="s">
        <v>430</v>
      </c>
      <c r="AX364" s="346" t="s">
        <v>430</v>
      </c>
      <c r="AY364" s="346" t="s">
        <v>430</v>
      </c>
      <c r="AZ364" s="584"/>
      <c r="BA364" s="467" t="s">
        <v>430</v>
      </c>
      <c r="BB364" s="348" t="s">
        <v>430</v>
      </c>
      <c r="BC364" s="348" t="s">
        <v>430</v>
      </c>
      <c r="BD364" s="348" t="s">
        <v>430</v>
      </c>
      <c r="BE364" s="375" t="s">
        <v>430</v>
      </c>
      <c r="BF364" s="375" t="s">
        <v>430</v>
      </c>
      <c r="BG364" s="374"/>
      <c r="BH364" s="594" t="s">
        <v>430</v>
      </c>
      <c r="BI364" s="348" t="s">
        <v>430</v>
      </c>
      <c r="BJ364" s="348" t="s">
        <v>430</v>
      </c>
      <c r="BK364" s="348" t="s">
        <v>430</v>
      </c>
      <c r="BL364" s="348" t="s">
        <v>430</v>
      </c>
      <c r="BM364" s="375" t="s">
        <v>430</v>
      </c>
      <c r="BN364" s="375" t="s">
        <v>430</v>
      </c>
      <c r="BO364" s="375" t="s">
        <v>430</v>
      </c>
      <c r="BP364" s="375" t="s">
        <v>430</v>
      </c>
      <c r="BQ364" s="375" t="s">
        <v>430</v>
      </c>
      <c r="BR364" s="374"/>
      <c r="BS364" s="468" t="s">
        <v>430</v>
      </c>
      <c r="BT364" s="348" t="s">
        <v>430</v>
      </c>
      <c r="BU364" s="374"/>
      <c r="BV364" s="430" t="s">
        <v>555</v>
      </c>
    </row>
    <row r="365" spans="1:74" s="428" customFormat="1" x14ac:dyDescent="0.25">
      <c r="A365" s="345" t="s">
        <v>8652</v>
      </c>
      <c r="B365" s="373"/>
      <c r="C365" s="719">
        <v>45637</v>
      </c>
      <c r="D365" s="373"/>
      <c r="E365" s="346">
        <v>6.7903000000000002</v>
      </c>
      <c r="F365" s="373"/>
      <c r="G365" s="347">
        <v>11.299899999999999</v>
      </c>
      <c r="H365" s="374"/>
      <c r="I365" s="843">
        <v>0.75</v>
      </c>
      <c r="J365" s="843">
        <v>7.4568199999999996</v>
      </c>
      <c r="K365" s="843">
        <v>0.69</v>
      </c>
      <c r="L365" s="843">
        <v>0.74</v>
      </c>
      <c r="M365" s="362"/>
      <c r="N365" s="350">
        <v>-5.8132999999999999</v>
      </c>
      <c r="O365" s="348">
        <v>-1.7224999999999999</v>
      </c>
      <c r="P365" s="348">
        <v>3.0011000000000001</v>
      </c>
      <c r="Q365" s="348">
        <v>8.0540000000000003</v>
      </c>
      <c r="R365" s="348">
        <v>5.6220999999999997</v>
      </c>
      <c r="S365" s="348">
        <v>6.8867000000000003</v>
      </c>
      <c r="T365" s="348">
        <v>6.335</v>
      </c>
      <c r="U365" s="354">
        <v>6.0023</v>
      </c>
      <c r="V365" s="348">
        <v>6.1501999999999999</v>
      </c>
      <c r="W365" s="348" t="s">
        <v>430</v>
      </c>
      <c r="X365" s="348" t="s">
        <v>430</v>
      </c>
      <c r="Y365" s="375" t="s">
        <v>430</v>
      </c>
      <c r="Z365" s="348" t="s">
        <v>430</v>
      </c>
      <c r="AA365" s="348">
        <v>5.9596999999999998</v>
      </c>
      <c r="AB365" s="348">
        <v>6.8372000000000002</v>
      </c>
      <c r="AC365" s="348">
        <v>6.0167999999999999</v>
      </c>
      <c r="AD365" s="348">
        <v>6.0465</v>
      </c>
      <c r="AE365" s="348">
        <v>9.0018999999999991</v>
      </c>
      <c r="AF365" s="348">
        <v>7.2417999999999996</v>
      </c>
      <c r="AG365" s="569"/>
      <c r="AH365" s="346">
        <v>100</v>
      </c>
      <c r="AI365" s="346">
        <v>130</v>
      </c>
      <c r="AJ365" s="346">
        <v>140</v>
      </c>
      <c r="AK365" s="346">
        <v>39</v>
      </c>
      <c r="AL365" s="346">
        <v>29</v>
      </c>
      <c r="AM365" s="346">
        <v>50</v>
      </c>
      <c r="AN365" s="346">
        <v>28</v>
      </c>
      <c r="AO365" s="572">
        <v>26</v>
      </c>
      <c r="AP365" s="346">
        <v>22</v>
      </c>
      <c r="AQ365" s="346" t="s">
        <v>430</v>
      </c>
      <c r="AR365" s="346" t="s">
        <v>430</v>
      </c>
      <c r="AS365" s="346" t="s">
        <v>430</v>
      </c>
      <c r="AT365" s="346" t="s">
        <v>430</v>
      </c>
      <c r="AU365" s="346">
        <v>34</v>
      </c>
      <c r="AV365" s="346">
        <v>75</v>
      </c>
      <c r="AW365" s="346">
        <v>30</v>
      </c>
      <c r="AX365" s="346">
        <v>27</v>
      </c>
      <c r="AY365" s="346">
        <v>54</v>
      </c>
      <c r="AZ365" s="584"/>
      <c r="BA365" s="467">
        <v>3.31</v>
      </c>
      <c r="BB365" s="348">
        <v>91.99</v>
      </c>
      <c r="BC365" s="348" t="s">
        <v>430</v>
      </c>
      <c r="BD365" s="348" t="s">
        <v>430</v>
      </c>
      <c r="BE365" s="375" t="s">
        <v>430</v>
      </c>
      <c r="BF365" s="375">
        <v>4.6900000000000004</v>
      </c>
      <c r="BG365" s="374"/>
      <c r="BH365" s="594">
        <v>4.6900000000000004</v>
      </c>
      <c r="BI365" s="348" t="s">
        <v>430</v>
      </c>
      <c r="BJ365" s="348" t="s">
        <v>430</v>
      </c>
      <c r="BK365" s="348">
        <v>91.99</v>
      </c>
      <c r="BL365" s="348" t="s">
        <v>430</v>
      </c>
      <c r="BM365" s="375">
        <v>3.31</v>
      </c>
      <c r="BN365" s="375" t="s">
        <v>430</v>
      </c>
      <c r="BO365" s="375" t="s">
        <v>430</v>
      </c>
      <c r="BP365" s="375" t="s">
        <v>430</v>
      </c>
      <c r="BQ365" s="375" t="s">
        <v>430</v>
      </c>
      <c r="BR365" s="374"/>
      <c r="BS365" s="468">
        <v>13.1374685413137</v>
      </c>
      <c r="BT365" s="348">
        <v>59.166063565916602</v>
      </c>
      <c r="BU365" s="374"/>
      <c r="BV365" s="430" t="s">
        <v>555</v>
      </c>
    </row>
    <row r="366" spans="1:74" s="428" customFormat="1" x14ac:dyDescent="0.25">
      <c r="A366" s="345" t="s">
        <v>8653</v>
      </c>
      <c r="B366" s="373"/>
      <c r="C366" s="719">
        <v>45618</v>
      </c>
      <c r="D366" s="373"/>
      <c r="E366" s="346">
        <v>5.3437999999999999</v>
      </c>
      <c r="F366" s="373"/>
      <c r="G366" s="347">
        <v>11.3629</v>
      </c>
      <c r="H366" s="374"/>
      <c r="I366" s="843">
        <v>0.96</v>
      </c>
      <c r="J366" s="843">
        <v>7.42476</v>
      </c>
      <c r="K366" s="843">
        <v>0.85</v>
      </c>
      <c r="L366" s="843">
        <v>0.92</v>
      </c>
      <c r="M366" s="362"/>
      <c r="N366" s="350">
        <v>0.9637</v>
      </c>
      <c r="O366" s="348">
        <v>9.3224999999999998</v>
      </c>
      <c r="P366" s="348">
        <v>9.3321000000000005</v>
      </c>
      <c r="Q366" s="348">
        <v>10.597300000000001</v>
      </c>
      <c r="R366" s="348">
        <v>6.3548999999999998</v>
      </c>
      <c r="S366" s="348">
        <v>6.9454000000000002</v>
      </c>
      <c r="T366" s="348">
        <v>6.4271000000000003</v>
      </c>
      <c r="U366" s="354">
        <v>5.8574999999999999</v>
      </c>
      <c r="V366" s="348">
        <v>6.0140000000000002</v>
      </c>
      <c r="W366" s="348" t="s">
        <v>430</v>
      </c>
      <c r="X366" s="348" t="s">
        <v>430</v>
      </c>
      <c r="Y366" s="375" t="s">
        <v>430</v>
      </c>
      <c r="Z366" s="348" t="s">
        <v>430</v>
      </c>
      <c r="AA366" s="348">
        <v>6.2187000000000001</v>
      </c>
      <c r="AB366" s="348">
        <v>7.2068000000000003</v>
      </c>
      <c r="AC366" s="348">
        <v>5.883</v>
      </c>
      <c r="AD366" s="348">
        <v>5.9725999999999999</v>
      </c>
      <c r="AE366" s="348">
        <v>13.055999999999999</v>
      </c>
      <c r="AF366" s="348">
        <v>7.3562000000000003</v>
      </c>
      <c r="AG366" s="569"/>
      <c r="AH366" s="346">
        <v>76</v>
      </c>
      <c r="AI366" s="346">
        <v>17</v>
      </c>
      <c r="AJ366" s="346">
        <v>20</v>
      </c>
      <c r="AK366" s="346">
        <v>6</v>
      </c>
      <c r="AL366" s="346">
        <v>24</v>
      </c>
      <c r="AM366" s="346">
        <v>45</v>
      </c>
      <c r="AN366" s="346">
        <v>26</v>
      </c>
      <c r="AO366" s="572">
        <v>37</v>
      </c>
      <c r="AP366" s="346">
        <v>33</v>
      </c>
      <c r="AQ366" s="346" t="s">
        <v>430</v>
      </c>
      <c r="AR366" s="346" t="s">
        <v>430</v>
      </c>
      <c r="AS366" s="346" t="s">
        <v>430</v>
      </c>
      <c r="AT366" s="346" t="s">
        <v>430</v>
      </c>
      <c r="AU366" s="346">
        <v>30</v>
      </c>
      <c r="AV366" s="346">
        <v>60</v>
      </c>
      <c r="AW366" s="346">
        <v>42</v>
      </c>
      <c r="AX366" s="346">
        <v>36</v>
      </c>
      <c r="AY366" s="346">
        <v>14</v>
      </c>
      <c r="AZ366" s="584"/>
      <c r="BA366" s="467" t="s">
        <v>430</v>
      </c>
      <c r="BB366" s="348">
        <v>94.8</v>
      </c>
      <c r="BC366" s="348" t="s">
        <v>430</v>
      </c>
      <c r="BD366" s="348" t="s">
        <v>430</v>
      </c>
      <c r="BE366" s="375" t="s">
        <v>430</v>
      </c>
      <c r="BF366" s="375">
        <v>5.2</v>
      </c>
      <c r="BG366" s="374"/>
      <c r="BH366" s="594">
        <v>5.2</v>
      </c>
      <c r="BI366" s="348" t="s">
        <v>430</v>
      </c>
      <c r="BJ366" s="348" t="s">
        <v>430</v>
      </c>
      <c r="BK366" s="348">
        <v>94.8</v>
      </c>
      <c r="BL366" s="348" t="s">
        <v>430</v>
      </c>
      <c r="BM366" s="375" t="s">
        <v>430</v>
      </c>
      <c r="BN366" s="375" t="s">
        <v>430</v>
      </c>
      <c r="BO366" s="375" t="s">
        <v>430</v>
      </c>
      <c r="BP366" s="375" t="s">
        <v>430</v>
      </c>
      <c r="BQ366" s="375" t="s">
        <v>430</v>
      </c>
      <c r="BR366" s="374"/>
      <c r="BS366" s="468">
        <v>18.763542651876399</v>
      </c>
      <c r="BT366" s="348">
        <v>24.381443292438099</v>
      </c>
      <c r="BU366" s="374"/>
      <c r="BV366" s="430" t="s">
        <v>555</v>
      </c>
    </row>
    <row r="367" spans="1:74" s="428" customFormat="1" x14ac:dyDescent="0.25">
      <c r="A367" s="345" t="s">
        <v>8654</v>
      </c>
      <c r="B367" s="373"/>
      <c r="C367" s="719">
        <v>45726</v>
      </c>
      <c r="D367" s="373"/>
      <c r="E367" s="346">
        <v>0.34150000000000003</v>
      </c>
      <c r="F367" s="373"/>
      <c r="G367" s="347">
        <v>10.995100000000001</v>
      </c>
      <c r="H367" s="374"/>
      <c r="I367" s="843">
        <v>3.29</v>
      </c>
      <c r="J367" s="843">
        <v>6.47</v>
      </c>
      <c r="K367" s="843">
        <v>2.88</v>
      </c>
      <c r="L367" s="843">
        <v>2.97</v>
      </c>
      <c r="M367" s="362"/>
      <c r="N367" s="350">
        <v>-17.585699999999999</v>
      </c>
      <c r="O367" s="348">
        <v>3.5419999999999998</v>
      </c>
      <c r="P367" s="348">
        <v>3.8915999999999999</v>
      </c>
      <c r="Q367" s="348">
        <v>-7.1099999999999997E-2</v>
      </c>
      <c r="R367" s="348">
        <v>0.65359999999999996</v>
      </c>
      <c r="S367" s="348">
        <v>5.6208999999999998</v>
      </c>
      <c r="T367" s="348">
        <v>4.7778999999999998</v>
      </c>
      <c r="U367" s="354">
        <v>4.8064</v>
      </c>
      <c r="V367" s="348">
        <v>5.2747000000000002</v>
      </c>
      <c r="W367" s="348" t="s">
        <v>430</v>
      </c>
      <c r="X367" s="348" t="s">
        <v>430</v>
      </c>
      <c r="Y367" s="375" t="s">
        <v>430</v>
      </c>
      <c r="Z367" s="348" t="s">
        <v>430</v>
      </c>
      <c r="AA367" s="348">
        <v>3.7435999999999998</v>
      </c>
      <c r="AB367" s="348">
        <v>6.9980000000000002</v>
      </c>
      <c r="AC367" s="348">
        <v>5.0407999999999999</v>
      </c>
      <c r="AD367" s="348">
        <v>4.8978999999999999</v>
      </c>
      <c r="AE367" s="348">
        <v>7.1845999999999997</v>
      </c>
      <c r="AF367" s="348">
        <v>6.5102000000000002</v>
      </c>
      <c r="AG367" s="569"/>
      <c r="AH367" s="346">
        <v>120</v>
      </c>
      <c r="AI367" s="346">
        <v>86</v>
      </c>
      <c r="AJ367" s="346">
        <v>123</v>
      </c>
      <c r="AK367" s="346">
        <v>135</v>
      </c>
      <c r="AL367" s="346">
        <v>116</v>
      </c>
      <c r="AM367" s="346">
        <v>116</v>
      </c>
      <c r="AN367" s="346">
        <v>114</v>
      </c>
      <c r="AO367" s="572">
        <v>118</v>
      </c>
      <c r="AP367" s="346">
        <v>107</v>
      </c>
      <c r="AQ367" s="346" t="s">
        <v>430</v>
      </c>
      <c r="AR367" s="346" t="s">
        <v>430</v>
      </c>
      <c r="AS367" s="346" t="s">
        <v>430</v>
      </c>
      <c r="AT367" s="346" t="s">
        <v>430</v>
      </c>
      <c r="AU367" s="346">
        <v>122</v>
      </c>
      <c r="AV367" s="346">
        <v>67</v>
      </c>
      <c r="AW367" s="346">
        <v>97</v>
      </c>
      <c r="AX367" s="346">
        <v>124</v>
      </c>
      <c r="AY367" s="346">
        <v>85</v>
      </c>
      <c r="AZ367" s="584"/>
      <c r="BA367" s="467">
        <v>94.29</v>
      </c>
      <c r="BB367" s="348" t="s">
        <v>430</v>
      </c>
      <c r="BC367" s="348" t="s">
        <v>430</v>
      </c>
      <c r="BD367" s="348" t="s">
        <v>430</v>
      </c>
      <c r="BE367" s="375" t="s">
        <v>430</v>
      </c>
      <c r="BF367" s="375">
        <v>5.71</v>
      </c>
      <c r="BG367" s="374"/>
      <c r="BH367" s="594">
        <v>5.65</v>
      </c>
      <c r="BI367" s="348" t="s">
        <v>430</v>
      </c>
      <c r="BJ367" s="348" t="s">
        <v>430</v>
      </c>
      <c r="BK367" s="348" t="s">
        <v>430</v>
      </c>
      <c r="BL367" s="348" t="s">
        <v>430</v>
      </c>
      <c r="BM367" s="375">
        <v>94.29</v>
      </c>
      <c r="BN367" s="375" t="s">
        <v>430</v>
      </c>
      <c r="BO367" s="375" t="s">
        <v>430</v>
      </c>
      <c r="BP367" s="375" t="s">
        <v>430</v>
      </c>
      <c r="BQ367" s="375" t="s">
        <v>430</v>
      </c>
      <c r="BR367" s="374"/>
      <c r="BS367" s="468" t="s">
        <v>430</v>
      </c>
      <c r="BT367" s="348" t="s">
        <v>430</v>
      </c>
      <c r="BU367" s="374"/>
      <c r="BV367" s="430" t="s">
        <v>555</v>
      </c>
    </row>
    <row r="368" spans="1:74" s="428" customFormat="1" x14ac:dyDescent="0.25">
      <c r="A368" s="345" t="s">
        <v>8655</v>
      </c>
      <c r="B368" s="373"/>
      <c r="C368" s="719" t="s">
        <v>430</v>
      </c>
      <c r="D368" s="373"/>
      <c r="E368" s="346" t="s">
        <v>430</v>
      </c>
      <c r="F368" s="373"/>
      <c r="G368" s="347" t="s">
        <v>430</v>
      </c>
      <c r="H368" s="374"/>
      <c r="I368" s="348" t="s">
        <v>430</v>
      </c>
      <c r="J368" s="348" t="s">
        <v>430</v>
      </c>
      <c r="K368" s="348" t="s">
        <v>430</v>
      </c>
      <c r="L368" s="348" t="s">
        <v>430</v>
      </c>
      <c r="M368" s="362"/>
      <c r="N368" s="350" t="s">
        <v>430</v>
      </c>
      <c r="O368" s="348" t="s">
        <v>430</v>
      </c>
      <c r="P368" s="348" t="s">
        <v>430</v>
      </c>
      <c r="Q368" s="348" t="s">
        <v>430</v>
      </c>
      <c r="R368" s="348" t="s">
        <v>430</v>
      </c>
      <c r="S368" s="348" t="s">
        <v>430</v>
      </c>
      <c r="T368" s="348" t="s">
        <v>430</v>
      </c>
      <c r="U368" s="354" t="s">
        <v>430</v>
      </c>
      <c r="V368" s="348" t="s">
        <v>430</v>
      </c>
      <c r="W368" s="348" t="s">
        <v>430</v>
      </c>
      <c r="X368" s="348" t="s">
        <v>430</v>
      </c>
      <c r="Y368" s="375" t="s">
        <v>430</v>
      </c>
      <c r="Z368" s="348" t="s">
        <v>430</v>
      </c>
      <c r="AA368" s="348" t="s">
        <v>430</v>
      </c>
      <c r="AB368" s="348" t="s">
        <v>430</v>
      </c>
      <c r="AC368" s="348" t="s">
        <v>430</v>
      </c>
      <c r="AD368" s="348" t="s">
        <v>430</v>
      </c>
      <c r="AE368" s="348" t="s">
        <v>430</v>
      </c>
      <c r="AF368" s="348" t="s">
        <v>430</v>
      </c>
      <c r="AG368" s="569"/>
      <c r="AH368" s="346" t="s">
        <v>430</v>
      </c>
      <c r="AI368" s="346" t="s">
        <v>430</v>
      </c>
      <c r="AJ368" s="346" t="s">
        <v>430</v>
      </c>
      <c r="AK368" s="346" t="s">
        <v>430</v>
      </c>
      <c r="AL368" s="346" t="s">
        <v>430</v>
      </c>
      <c r="AM368" s="346" t="s">
        <v>430</v>
      </c>
      <c r="AN368" s="346" t="s">
        <v>430</v>
      </c>
      <c r="AO368" s="572" t="s">
        <v>430</v>
      </c>
      <c r="AP368" s="346" t="s">
        <v>430</v>
      </c>
      <c r="AQ368" s="346" t="s">
        <v>430</v>
      </c>
      <c r="AR368" s="346" t="s">
        <v>430</v>
      </c>
      <c r="AS368" s="346" t="s">
        <v>430</v>
      </c>
      <c r="AT368" s="346" t="s">
        <v>430</v>
      </c>
      <c r="AU368" s="346" t="s">
        <v>430</v>
      </c>
      <c r="AV368" s="346" t="s">
        <v>430</v>
      </c>
      <c r="AW368" s="346" t="s">
        <v>430</v>
      </c>
      <c r="AX368" s="346" t="s">
        <v>430</v>
      </c>
      <c r="AY368" s="346" t="s">
        <v>430</v>
      </c>
      <c r="AZ368" s="584"/>
      <c r="BA368" s="467" t="s">
        <v>430</v>
      </c>
      <c r="BB368" s="348" t="s">
        <v>430</v>
      </c>
      <c r="BC368" s="348" t="s">
        <v>430</v>
      </c>
      <c r="BD368" s="348" t="s">
        <v>430</v>
      </c>
      <c r="BE368" s="375" t="s">
        <v>430</v>
      </c>
      <c r="BF368" s="375" t="s">
        <v>430</v>
      </c>
      <c r="BG368" s="374"/>
      <c r="BH368" s="594" t="s">
        <v>430</v>
      </c>
      <c r="BI368" s="348" t="s">
        <v>430</v>
      </c>
      <c r="BJ368" s="348" t="s">
        <v>430</v>
      </c>
      <c r="BK368" s="348" t="s">
        <v>430</v>
      </c>
      <c r="BL368" s="348" t="s">
        <v>430</v>
      </c>
      <c r="BM368" s="375" t="s">
        <v>430</v>
      </c>
      <c r="BN368" s="375" t="s">
        <v>430</v>
      </c>
      <c r="BO368" s="375" t="s">
        <v>430</v>
      </c>
      <c r="BP368" s="375" t="s">
        <v>430</v>
      </c>
      <c r="BQ368" s="375" t="s">
        <v>430</v>
      </c>
      <c r="BR368" s="374"/>
      <c r="BS368" s="468" t="s">
        <v>430</v>
      </c>
      <c r="BT368" s="348" t="s">
        <v>430</v>
      </c>
      <c r="BU368" s="374"/>
      <c r="BV368" s="430" t="s">
        <v>555</v>
      </c>
    </row>
    <row r="369" spans="1:74" s="428" customFormat="1" x14ac:dyDescent="0.25">
      <c r="A369" s="345" t="s">
        <v>8656</v>
      </c>
      <c r="B369" s="373"/>
      <c r="C369" s="719" t="s">
        <v>430</v>
      </c>
      <c r="D369" s="373"/>
      <c r="E369" s="346" t="s">
        <v>430</v>
      </c>
      <c r="F369" s="373"/>
      <c r="G369" s="347" t="s">
        <v>430</v>
      </c>
      <c r="H369" s="374"/>
      <c r="I369" s="348" t="s">
        <v>430</v>
      </c>
      <c r="J369" s="348" t="s">
        <v>430</v>
      </c>
      <c r="K369" s="348" t="s">
        <v>430</v>
      </c>
      <c r="L369" s="348" t="s">
        <v>430</v>
      </c>
      <c r="M369" s="362"/>
      <c r="N369" s="350" t="s">
        <v>430</v>
      </c>
      <c r="O369" s="348" t="s">
        <v>430</v>
      </c>
      <c r="P369" s="348" t="s">
        <v>430</v>
      </c>
      <c r="Q369" s="348" t="s">
        <v>430</v>
      </c>
      <c r="R369" s="348" t="s">
        <v>430</v>
      </c>
      <c r="S369" s="348" t="s">
        <v>430</v>
      </c>
      <c r="T369" s="348" t="s">
        <v>430</v>
      </c>
      <c r="U369" s="354" t="s">
        <v>430</v>
      </c>
      <c r="V369" s="348" t="s">
        <v>430</v>
      </c>
      <c r="W369" s="348" t="s">
        <v>430</v>
      </c>
      <c r="X369" s="348" t="s">
        <v>430</v>
      </c>
      <c r="Y369" s="375" t="s">
        <v>430</v>
      </c>
      <c r="Z369" s="348" t="s">
        <v>430</v>
      </c>
      <c r="AA369" s="348" t="s">
        <v>430</v>
      </c>
      <c r="AB369" s="348" t="s">
        <v>430</v>
      </c>
      <c r="AC369" s="348" t="s">
        <v>430</v>
      </c>
      <c r="AD369" s="348" t="s">
        <v>430</v>
      </c>
      <c r="AE369" s="348" t="s">
        <v>430</v>
      </c>
      <c r="AF369" s="348" t="s">
        <v>430</v>
      </c>
      <c r="AG369" s="569"/>
      <c r="AH369" s="346" t="s">
        <v>430</v>
      </c>
      <c r="AI369" s="346" t="s">
        <v>430</v>
      </c>
      <c r="AJ369" s="346" t="s">
        <v>430</v>
      </c>
      <c r="AK369" s="346" t="s">
        <v>430</v>
      </c>
      <c r="AL369" s="346" t="s">
        <v>430</v>
      </c>
      <c r="AM369" s="346" t="s">
        <v>430</v>
      </c>
      <c r="AN369" s="346" t="s">
        <v>430</v>
      </c>
      <c r="AO369" s="572" t="s">
        <v>430</v>
      </c>
      <c r="AP369" s="346" t="s">
        <v>430</v>
      </c>
      <c r="AQ369" s="346" t="s">
        <v>430</v>
      </c>
      <c r="AR369" s="346" t="s">
        <v>430</v>
      </c>
      <c r="AS369" s="346" t="s">
        <v>430</v>
      </c>
      <c r="AT369" s="346" t="s">
        <v>430</v>
      </c>
      <c r="AU369" s="346" t="s">
        <v>430</v>
      </c>
      <c r="AV369" s="346" t="s">
        <v>430</v>
      </c>
      <c r="AW369" s="346" t="s">
        <v>430</v>
      </c>
      <c r="AX369" s="346" t="s">
        <v>430</v>
      </c>
      <c r="AY369" s="346" t="s">
        <v>430</v>
      </c>
      <c r="AZ369" s="584"/>
      <c r="BA369" s="467" t="s">
        <v>430</v>
      </c>
      <c r="BB369" s="348" t="s">
        <v>430</v>
      </c>
      <c r="BC369" s="348" t="s">
        <v>430</v>
      </c>
      <c r="BD369" s="348" t="s">
        <v>430</v>
      </c>
      <c r="BE369" s="375" t="s">
        <v>430</v>
      </c>
      <c r="BF369" s="375" t="s">
        <v>430</v>
      </c>
      <c r="BG369" s="374"/>
      <c r="BH369" s="594" t="s">
        <v>430</v>
      </c>
      <c r="BI369" s="348" t="s">
        <v>430</v>
      </c>
      <c r="BJ369" s="348" t="s">
        <v>430</v>
      </c>
      <c r="BK369" s="348" t="s">
        <v>430</v>
      </c>
      <c r="BL369" s="348" t="s">
        <v>430</v>
      </c>
      <c r="BM369" s="375" t="s">
        <v>430</v>
      </c>
      <c r="BN369" s="375" t="s">
        <v>430</v>
      </c>
      <c r="BO369" s="375" t="s">
        <v>430</v>
      </c>
      <c r="BP369" s="375" t="s">
        <v>430</v>
      </c>
      <c r="BQ369" s="375" t="s">
        <v>430</v>
      </c>
      <c r="BR369" s="374"/>
      <c r="BS369" s="468" t="s">
        <v>430</v>
      </c>
      <c r="BT369" s="348" t="s">
        <v>430</v>
      </c>
      <c r="BU369" s="374"/>
      <c r="BV369" s="430" t="s">
        <v>555</v>
      </c>
    </row>
    <row r="370" spans="1:74" s="428" customFormat="1" x14ac:dyDescent="0.25">
      <c r="A370" s="345" t="s">
        <v>8657</v>
      </c>
      <c r="B370" s="373"/>
      <c r="C370" s="719" t="s">
        <v>430</v>
      </c>
      <c r="D370" s="373"/>
      <c r="E370" s="346" t="s">
        <v>430</v>
      </c>
      <c r="F370" s="373"/>
      <c r="G370" s="347" t="s">
        <v>430</v>
      </c>
      <c r="H370" s="374"/>
      <c r="I370" s="348" t="s">
        <v>430</v>
      </c>
      <c r="J370" s="348" t="s">
        <v>430</v>
      </c>
      <c r="K370" s="348" t="s">
        <v>430</v>
      </c>
      <c r="L370" s="348" t="s">
        <v>430</v>
      </c>
      <c r="M370" s="362"/>
      <c r="N370" s="350" t="s">
        <v>430</v>
      </c>
      <c r="O370" s="348" t="s">
        <v>430</v>
      </c>
      <c r="P370" s="348" t="s">
        <v>430</v>
      </c>
      <c r="Q370" s="348" t="s">
        <v>430</v>
      </c>
      <c r="R370" s="348" t="s">
        <v>430</v>
      </c>
      <c r="S370" s="348" t="s">
        <v>430</v>
      </c>
      <c r="T370" s="348" t="s">
        <v>430</v>
      </c>
      <c r="U370" s="354" t="s">
        <v>430</v>
      </c>
      <c r="V370" s="348" t="s">
        <v>430</v>
      </c>
      <c r="W370" s="348" t="s">
        <v>430</v>
      </c>
      <c r="X370" s="348" t="s">
        <v>430</v>
      </c>
      <c r="Y370" s="375" t="s">
        <v>430</v>
      </c>
      <c r="Z370" s="348" t="s">
        <v>430</v>
      </c>
      <c r="AA370" s="348" t="s">
        <v>430</v>
      </c>
      <c r="AB370" s="348" t="s">
        <v>430</v>
      </c>
      <c r="AC370" s="348" t="s">
        <v>430</v>
      </c>
      <c r="AD370" s="348" t="s">
        <v>430</v>
      </c>
      <c r="AE370" s="348" t="s">
        <v>430</v>
      </c>
      <c r="AF370" s="348" t="s">
        <v>430</v>
      </c>
      <c r="AG370" s="569"/>
      <c r="AH370" s="346" t="s">
        <v>430</v>
      </c>
      <c r="AI370" s="346" t="s">
        <v>430</v>
      </c>
      <c r="AJ370" s="346" t="s">
        <v>430</v>
      </c>
      <c r="AK370" s="346" t="s">
        <v>430</v>
      </c>
      <c r="AL370" s="346" t="s">
        <v>430</v>
      </c>
      <c r="AM370" s="346" t="s">
        <v>430</v>
      </c>
      <c r="AN370" s="346" t="s">
        <v>430</v>
      </c>
      <c r="AO370" s="572" t="s">
        <v>430</v>
      </c>
      <c r="AP370" s="346" t="s">
        <v>430</v>
      </c>
      <c r="AQ370" s="346" t="s">
        <v>430</v>
      </c>
      <c r="AR370" s="346" t="s">
        <v>430</v>
      </c>
      <c r="AS370" s="346" t="s">
        <v>430</v>
      </c>
      <c r="AT370" s="346" t="s">
        <v>430</v>
      </c>
      <c r="AU370" s="346" t="s">
        <v>430</v>
      </c>
      <c r="AV370" s="346" t="s">
        <v>430</v>
      </c>
      <c r="AW370" s="346" t="s">
        <v>430</v>
      </c>
      <c r="AX370" s="346" t="s">
        <v>430</v>
      </c>
      <c r="AY370" s="346" t="s">
        <v>430</v>
      </c>
      <c r="AZ370" s="584"/>
      <c r="BA370" s="467" t="s">
        <v>430</v>
      </c>
      <c r="BB370" s="348" t="s">
        <v>430</v>
      </c>
      <c r="BC370" s="348" t="s">
        <v>430</v>
      </c>
      <c r="BD370" s="348" t="s">
        <v>430</v>
      </c>
      <c r="BE370" s="375" t="s">
        <v>430</v>
      </c>
      <c r="BF370" s="375" t="s">
        <v>430</v>
      </c>
      <c r="BG370" s="374"/>
      <c r="BH370" s="594" t="s">
        <v>430</v>
      </c>
      <c r="BI370" s="348" t="s">
        <v>430</v>
      </c>
      <c r="BJ370" s="348" t="s">
        <v>430</v>
      </c>
      <c r="BK370" s="348" t="s">
        <v>430</v>
      </c>
      <c r="BL370" s="348" t="s">
        <v>430</v>
      </c>
      <c r="BM370" s="375" t="s">
        <v>430</v>
      </c>
      <c r="BN370" s="375" t="s">
        <v>430</v>
      </c>
      <c r="BO370" s="375" t="s">
        <v>430</v>
      </c>
      <c r="BP370" s="375" t="s">
        <v>430</v>
      </c>
      <c r="BQ370" s="375" t="s">
        <v>430</v>
      </c>
      <c r="BR370" s="374"/>
      <c r="BS370" s="468" t="s">
        <v>430</v>
      </c>
      <c r="BT370" s="348" t="s">
        <v>430</v>
      </c>
      <c r="BU370" s="374"/>
      <c r="BV370" s="430" t="s">
        <v>555</v>
      </c>
    </row>
    <row r="371" spans="1:74" x14ac:dyDescent="0.25">
      <c r="A371" s="318" t="s">
        <v>93</v>
      </c>
      <c r="B371" s="43"/>
      <c r="C371" s="720"/>
      <c r="D371" s="43"/>
      <c r="E371" s="51"/>
      <c r="F371" s="43"/>
      <c r="G371" s="55"/>
      <c r="H371" s="66"/>
      <c r="I371" s="59"/>
      <c r="J371" s="59"/>
      <c r="K371" s="59"/>
      <c r="L371" s="59"/>
      <c r="M371" s="258"/>
      <c r="N371" s="70">
        <v>-6.0084</v>
      </c>
      <c r="O371" s="59">
        <v>3.1978</v>
      </c>
      <c r="P371" s="59">
        <v>5.0002000000000004</v>
      </c>
      <c r="Q371" s="59">
        <v>2.5032999999999999</v>
      </c>
      <c r="R371" s="59">
        <v>1.2069000000000001</v>
      </c>
      <c r="S371" s="59">
        <v>6.1681999999999997</v>
      </c>
      <c r="T371" s="59">
        <v>5.2003000000000004</v>
      </c>
      <c r="U371" s="88">
        <v>5.2832999999999997</v>
      </c>
      <c r="V371" s="59">
        <v>5.4893999999999998</v>
      </c>
      <c r="W371" s="59">
        <v>6.5347999999999997</v>
      </c>
      <c r="X371" s="59">
        <v>7.2481999999999998</v>
      </c>
      <c r="Y371" s="276">
        <v>6.3346</v>
      </c>
      <c r="Z371" s="59">
        <v>6.8391000000000002</v>
      </c>
      <c r="AA371" s="59">
        <v>4.1486000000000001</v>
      </c>
      <c r="AB371" s="59">
        <v>6.7424999999999997</v>
      </c>
      <c r="AC371" s="59">
        <v>5.2686999999999999</v>
      </c>
      <c r="AD371" s="59">
        <v>5.4203999999999999</v>
      </c>
      <c r="AE371" s="59">
        <v>6.0467000000000004</v>
      </c>
      <c r="AF371" s="59">
        <v>6.8479000000000001</v>
      </c>
      <c r="AG371" s="553"/>
      <c r="AH371" s="51">
        <v>155</v>
      </c>
      <c r="AI371" s="51">
        <v>170</v>
      </c>
      <c r="AJ371" s="51">
        <v>172</v>
      </c>
      <c r="AK371" s="51">
        <v>171</v>
      </c>
      <c r="AL371" s="51">
        <v>172</v>
      </c>
      <c r="AM371" s="51">
        <v>168</v>
      </c>
      <c r="AN371" s="51">
        <v>160</v>
      </c>
      <c r="AO371" s="560">
        <v>158</v>
      </c>
      <c r="AP371" s="51">
        <v>152</v>
      </c>
      <c r="AQ371" s="51">
        <v>117</v>
      </c>
      <c r="AR371" s="51">
        <v>102</v>
      </c>
      <c r="AS371" s="51">
        <v>23</v>
      </c>
      <c r="AT371" s="51">
        <v>12</v>
      </c>
      <c r="AU371" s="51">
        <v>168</v>
      </c>
      <c r="AV371" s="51">
        <v>163</v>
      </c>
      <c r="AW371" s="51">
        <v>158</v>
      </c>
      <c r="AX371" s="51">
        <v>155</v>
      </c>
      <c r="AY371" s="51">
        <v>172</v>
      </c>
      <c r="AZ371" s="579"/>
      <c r="BA371" s="577"/>
      <c r="BB371" s="59"/>
      <c r="BC371" s="59"/>
      <c r="BD371" s="59"/>
      <c r="BE371" s="276"/>
      <c r="BF371" s="276"/>
      <c r="BG371" s="66"/>
      <c r="BH371" s="586"/>
      <c r="BI371" s="59"/>
      <c r="BJ371" s="59"/>
      <c r="BK371" s="59"/>
      <c r="BL371" s="59"/>
      <c r="BM371" s="276"/>
      <c r="BN371" s="587"/>
      <c r="BO371" s="587"/>
      <c r="BP371" s="587"/>
      <c r="BQ371" s="587"/>
      <c r="BR371" s="602"/>
      <c r="BS371" s="267"/>
      <c r="BT371" s="59"/>
      <c r="BU371" s="66"/>
      <c r="BV371" s="34"/>
    </row>
    <row r="372" spans="1:74" x14ac:dyDescent="0.25">
      <c r="A372" s="320" t="s">
        <v>94</v>
      </c>
      <c r="B372" s="44"/>
      <c r="C372" s="721"/>
      <c r="D372" s="44"/>
      <c r="E372" s="52"/>
      <c r="F372" s="44"/>
      <c r="G372" s="56"/>
      <c r="H372" s="67"/>
      <c r="I372" s="60"/>
      <c r="J372" s="60"/>
      <c r="K372" s="60"/>
      <c r="L372" s="60"/>
      <c r="M372" s="259"/>
      <c r="N372" s="71">
        <v>279.34899999999999</v>
      </c>
      <c r="O372" s="60">
        <v>81.804299999999998</v>
      </c>
      <c r="P372" s="60">
        <v>23.023099999999999</v>
      </c>
      <c r="Q372" s="60">
        <v>11.7036</v>
      </c>
      <c r="R372" s="60">
        <v>7.4253999999999998</v>
      </c>
      <c r="S372" s="60">
        <v>10.474</v>
      </c>
      <c r="T372" s="60">
        <v>7.7191000000000001</v>
      </c>
      <c r="U372" s="89">
        <v>9.7888000000000002</v>
      </c>
      <c r="V372" s="60">
        <v>10.139900000000001</v>
      </c>
      <c r="W372" s="60">
        <v>9.5983000000000001</v>
      </c>
      <c r="X372" s="60">
        <v>11.8551</v>
      </c>
      <c r="Y372" s="277">
        <v>10.1462</v>
      </c>
      <c r="Z372" s="60">
        <v>10.3209</v>
      </c>
      <c r="AA372" s="60">
        <v>7.1727999999999996</v>
      </c>
      <c r="AB372" s="60">
        <v>10.526400000000001</v>
      </c>
      <c r="AC372" s="60">
        <v>9.8181999999999992</v>
      </c>
      <c r="AD372" s="60">
        <v>9.8748000000000005</v>
      </c>
      <c r="AE372" s="60">
        <v>32.184800000000003</v>
      </c>
      <c r="AF372" s="60">
        <v>17.744</v>
      </c>
      <c r="AG372" s="554"/>
      <c r="AH372" s="52"/>
      <c r="AI372" s="52"/>
      <c r="AJ372" s="52"/>
      <c r="AK372" s="52"/>
      <c r="AL372" s="52"/>
      <c r="AM372" s="52"/>
      <c r="AN372" s="52"/>
      <c r="AO372" s="561"/>
      <c r="AP372" s="52"/>
      <c r="AQ372" s="52"/>
      <c r="AR372" s="52"/>
      <c r="AS372" s="52"/>
      <c r="AT372" s="52"/>
      <c r="AU372" s="52"/>
      <c r="AV372" s="52"/>
      <c r="AW372" s="52"/>
      <c r="AX372" s="52"/>
      <c r="AY372" s="52"/>
      <c r="AZ372" s="580"/>
      <c r="BA372" s="551"/>
      <c r="BB372" s="60"/>
      <c r="BC372" s="60"/>
      <c r="BD372" s="60"/>
      <c r="BE372" s="277"/>
      <c r="BF372" s="277"/>
      <c r="BG372" s="67"/>
      <c r="BH372" s="588"/>
      <c r="BI372" s="60"/>
      <c r="BJ372" s="60"/>
      <c r="BK372" s="60"/>
      <c r="BL372" s="60"/>
      <c r="BM372" s="277"/>
      <c r="BN372" s="589"/>
      <c r="BO372" s="589"/>
      <c r="BP372" s="589"/>
      <c r="BQ372" s="589"/>
      <c r="BR372" s="596"/>
      <c r="BS372" s="268"/>
      <c r="BT372" s="60"/>
      <c r="BU372" s="67"/>
      <c r="BV372" s="26"/>
    </row>
    <row r="373" spans="1:74" x14ac:dyDescent="0.25">
      <c r="A373" s="320" t="s">
        <v>95</v>
      </c>
      <c r="B373" s="44"/>
      <c r="C373" s="721"/>
      <c r="D373" s="44"/>
      <c r="E373" s="52"/>
      <c r="F373" s="44"/>
      <c r="G373" s="56"/>
      <c r="H373" s="67"/>
      <c r="I373" s="60"/>
      <c r="J373" s="60"/>
      <c r="K373" s="60"/>
      <c r="L373" s="60"/>
      <c r="M373" s="259"/>
      <c r="N373" s="71">
        <v>-211.749</v>
      </c>
      <c r="O373" s="60">
        <v>-74.115300000000005</v>
      </c>
      <c r="P373" s="60">
        <v>-50.225999999999999</v>
      </c>
      <c r="Q373" s="60">
        <v>-48.996600000000001</v>
      </c>
      <c r="R373" s="60">
        <v>-30.4864</v>
      </c>
      <c r="S373" s="60">
        <v>-4.4482999999999997</v>
      </c>
      <c r="T373" s="60">
        <v>1.3962000000000001</v>
      </c>
      <c r="U373" s="89">
        <v>2.8048000000000002</v>
      </c>
      <c r="V373" s="60">
        <v>2.1587000000000001</v>
      </c>
      <c r="W373" s="60">
        <v>2.2033999999999998</v>
      </c>
      <c r="X373" s="60">
        <v>5.3376999999999999</v>
      </c>
      <c r="Y373" s="277">
        <v>4.8963000000000001</v>
      </c>
      <c r="Z373" s="60">
        <v>4.1108000000000002</v>
      </c>
      <c r="AA373" s="60">
        <v>-5.8289</v>
      </c>
      <c r="AB373" s="60">
        <v>-1.7197</v>
      </c>
      <c r="AC373" s="60">
        <v>2.3003999999999998</v>
      </c>
      <c r="AD373" s="60">
        <v>2.5785999999999998</v>
      </c>
      <c r="AE373" s="60">
        <v>-63.8611</v>
      </c>
      <c r="AF373" s="60">
        <v>-0.60189999999999999</v>
      </c>
      <c r="AG373" s="554"/>
      <c r="AH373" s="52"/>
      <c r="AI373" s="52"/>
      <c r="AJ373" s="52"/>
      <c r="AK373" s="52"/>
      <c r="AL373" s="52"/>
      <c r="AM373" s="52"/>
      <c r="AN373" s="52"/>
      <c r="AO373" s="561"/>
      <c r="AP373" s="52"/>
      <c r="AQ373" s="52"/>
      <c r="AR373" s="52"/>
      <c r="AS373" s="52"/>
      <c r="AT373" s="52"/>
      <c r="AU373" s="52"/>
      <c r="AV373" s="52"/>
      <c r="AW373" s="52"/>
      <c r="AX373" s="52"/>
      <c r="AY373" s="52"/>
      <c r="AZ373" s="580"/>
      <c r="BA373" s="551"/>
      <c r="BB373" s="60"/>
      <c r="BC373" s="60"/>
      <c r="BD373" s="60"/>
      <c r="BE373" s="277"/>
      <c r="BF373" s="277"/>
      <c r="BG373" s="67"/>
      <c r="BH373" s="588"/>
      <c r="BI373" s="60"/>
      <c r="BJ373" s="60"/>
      <c r="BK373" s="60"/>
      <c r="BL373" s="60"/>
      <c r="BM373" s="277"/>
      <c r="BN373" s="589"/>
      <c r="BO373" s="589"/>
      <c r="BP373" s="589"/>
      <c r="BQ373" s="589"/>
      <c r="BR373" s="596"/>
      <c r="BS373" s="268"/>
      <c r="BT373" s="60"/>
      <c r="BU373" s="67"/>
      <c r="BV373" s="26"/>
    </row>
    <row r="374" spans="1:74" x14ac:dyDescent="0.25">
      <c r="A374" s="321" t="s">
        <v>96</v>
      </c>
      <c r="B374" s="45"/>
      <c r="C374" s="722"/>
      <c r="D374" s="45"/>
      <c r="E374" s="53"/>
      <c r="F374" s="45"/>
      <c r="G374" s="57"/>
      <c r="H374" s="68"/>
      <c r="I374" s="61"/>
      <c r="J374" s="61"/>
      <c r="K374" s="61"/>
      <c r="L374" s="61"/>
      <c r="M374" s="262"/>
      <c r="N374" s="72">
        <v>0</v>
      </c>
      <c r="O374" s="61">
        <v>3.3725999999999998</v>
      </c>
      <c r="P374" s="61">
        <v>5.1081000000000003</v>
      </c>
      <c r="Q374" s="61">
        <v>4.6387499999999999</v>
      </c>
      <c r="R374" s="61">
        <v>3.8793000000000002</v>
      </c>
      <c r="S374" s="61">
        <v>6.2678500000000001</v>
      </c>
      <c r="T374" s="61">
        <v>5.1703999999999999</v>
      </c>
      <c r="U374" s="90">
        <v>5.2831000000000001</v>
      </c>
      <c r="V374" s="61">
        <v>5.5841000000000003</v>
      </c>
      <c r="W374" s="61">
        <v>6.7514000000000003</v>
      </c>
      <c r="X374" s="61">
        <v>7.3002000000000002</v>
      </c>
      <c r="Y374" s="279">
        <v>5.9156000000000004</v>
      </c>
      <c r="Z374" s="61">
        <v>6.5553499999999998</v>
      </c>
      <c r="AA374" s="61">
        <v>4.6006999999999998</v>
      </c>
      <c r="AB374" s="61">
        <v>6.6440000000000001</v>
      </c>
      <c r="AC374" s="61">
        <v>5.1378000000000004</v>
      </c>
      <c r="AD374" s="61">
        <v>5.3670999999999998</v>
      </c>
      <c r="AE374" s="61">
        <v>6.9599000000000002</v>
      </c>
      <c r="AF374" s="61">
        <v>7.0181500000000003</v>
      </c>
      <c r="AG374" s="556"/>
      <c r="AH374" s="53"/>
      <c r="AI374" s="53"/>
      <c r="AJ374" s="53"/>
      <c r="AK374" s="53"/>
      <c r="AL374" s="53"/>
      <c r="AM374" s="53"/>
      <c r="AN374" s="53"/>
      <c r="AO374" s="563"/>
      <c r="AP374" s="53"/>
      <c r="AQ374" s="53"/>
      <c r="AR374" s="53"/>
      <c r="AS374" s="53"/>
      <c r="AT374" s="53"/>
      <c r="AU374" s="53"/>
      <c r="AV374" s="53"/>
      <c r="AW374" s="53"/>
      <c r="AX374" s="53"/>
      <c r="AY374" s="53"/>
      <c r="AZ374" s="581"/>
      <c r="BA374" s="578"/>
      <c r="BB374" s="61"/>
      <c r="BC374" s="61"/>
      <c r="BD374" s="61"/>
      <c r="BE374" s="279"/>
      <c r="BF374" s="279"/>
      <c r="BG374" s="68"/>
      <c r="BH374" s="590"/>
      <c r="BI374" s="61"/>
      <c r="BJ374" s="61"/>
      <c r="BK374" s="61"/>
      <c r="BL374" s="61"/>
      <c r="BM374" s="279"/>
      <c r="BN374" s="591"/>
      <c r="BO374" s="591"/>
      <c r="BP374" s="591"/>
      <c r="BQ374" s="591"/>
      <c r="BR374" s="603"/>
      <c r="BS374" s="270"/>
      <c r="BT374" s="61"/>
      <c r="BU374" s="68"/>
      <c r="BV374" s="272"/>
    </row>
    <row r="375" spans="1:74" ht="14.5" x14ac:dyDescent="0.25">
      <c r="A375" s="323" t="s">
        <v>91</v>
      </c>
      <c r="B375" s="69"/>
      <c r="C375" s="726"/>
      <c r="D375" s="69"/>
      <c r="E375" s="40"/>
      <c r="F375" s="69"/>
      <c r="G375" s="40"/>
      <c r="H375" s="69"/>
      <c r="I375" s="62"/>
      <c r="J375" s="62"/>
      <c r="K375" s="62"/>
      <c r="L375" s="62"/>
      <c r="M375" s="263"/>
      <c r="N375" s="73"/>
      <c r="O375" s="62"/>
      <c r="P375" s="62"/>
      <c r="Q375" s="62"/>
      <c r="R375" s="62"/>
      <c r="S375" s="62"/>
      <c r="T375" s="62"/>
      <c r="U375" s="91"/>
      <c r="V375" s="62"/>
      <c r="W375" s="62"/>
      <c r="X375" s="62"/>
      <c r="Y375" s="245"/>
      <c r="Z375" s="62"/>
      <c r="AA375" s="62"/>
      <c r="AB375" s="62"/>
      <c r="AC375" s="62"/>
      <c r="AD375" s="62"/>
      <c r="AE375" s="62"/>
      <c r="AF375" s="62"/>
      <c r="AG375" s="557"/>
      <c r="AH375" s="54"/>
      <c r="AI375" s="54"/>
      <c r="AJ375" s="54"/>
      <c r="AK375" s="54"/>
      <c r="AL375" s="54"/>
      <c r="AM375" s="54"/>
      <c r="AN375" s="54"/>
      <c r="AO375" s="312"/>
      <c r="AP375" s="247"/>
      <c r="AQ375" s="247"/>
      <c r="AR375" s="247"/>
      <c r="AS375" s="247"/>
      <c r="AT375" s="247"/>
      <c r="AU375" s="247"/>
      <c r="AV375" s="247"/>
      <c r="AW375" s="247"/>
      <c r="AX375" s="247"/>
      <c r="AY375" s="247"/>
      <c r="AZ375" s="69"/>
      <c r="BA375" s="245"/>
      <c r="BB375" s="245"/>
      <c r="BC375" s="245"/>
      <c r="BD375" s="245"/>
      <c r="BE375" s="245"/>
      <c r="BF375" s="245"/>
      <c r="BG375" s="69"/>
      <c r="BH375" s="245"/>
      <c r="BI375" s="245"/>
      <c r="BJ375" s="245"/>
      <c r="BK375" s="245"/>
      <c r="BL375" s="245"/>
      <c r="BM375" s="245"/>
      <c r="BN375" s="245"/>
      <c r="BO375" s="245"/>
      <c r="BP375" s="245"/>
      <c r="BQ375" s="245"/>
      <c r="BR375" s="69"/>
      <c r="BS375" s="40"/>
      <c r="BT375" s="40"/>
      <c r="BU375" s="69"/>
      <c r="BV375" s="41"/>
    </row>
    <row r="376" spans="1:74" s="355" customFormat="1" x14ac:dyDescent="0.25">
      <c r="A376" s="685" t="s">
        <v>8201</v>
      </c>
      <c r="B376" s="406"/>
      <c r="C376" s="730"/>
      <c r="D376" s="406"/>
      <c r="E376" s="401"/>
      <c r="F376" s="406"/>
      <c r="G376" s="401"/>
      <c r="H376" s="406"/>
      <c r="I376" s="405"/>
      <c r="J376" s="405"/>
      <c r="K376" s="405"/>
      <c r="L376" s="405"/>
      <c r="M376" s="409"/>
      <c r="N376" s="407" t="s">
        <v>430</v>
      </c>
      <c r="O376" s="405" t="s">
        <v>430</v>
      </c>
      <c r="P376" s="405" t="s">
        <v>430</v>
      </c>
      <c r="Q376" s="405" t="s">
        <v>430</v>
      </c>
      <c r="R376" s="405" t="s">
        <v>430</v>
      </c>
      <c r="S376" s="405" t="s">
        <v>430</v>
      </c>
      <c r="T376" s="405" t="s">
        <v>430</v>
      </c>
      <c r="U376" s="411" t="s">
        <v>430</v>
      </c>
      <c r="V376" s="405" t="s">
        <v>430</v>
      </c>
      <c r="W376" s="405" t="s">
        <v>430</v>
      </c>
      <c r="X376" s="405" t="s">
        <v>430</v>
      </c>
      <c r="Y376" s="410" t="s">
        <v>430</v>
      </c>
      <c r="Z376" s="405" t="s">
        <v>430</v>
      </c>
      <c r="AA376" s="405" t="s">
        <v>430</v>
      </c>
      <c r="AB376" s="405" t="s">
        <v>430</v>
      </c>
      <c r="AC376" s="405" t="s">
        <v>430</v>
      </c>
      <c r="AD376" s="405" t="s">
        <v>430</v>
      </c>
      <c r="AE376" s="405" t="s">
        <v>430</v>
      </c>
      <c r="AF376" s="405" t="s">
        <v>430</v>
      </c>
      <c r="AG376" s="629"/>
      <c r="AH376" s="403"/>
      <c r="AI376" s="403"/>
      <c r="AJ376" s="403"/>
      <c r="AK376" s="403"/>
      <c r="AL376" s="403"/>
      <c r="AM376" s="403"/>
      <c r="AN376" s="403"/>
      <c r="AO376" s="700"/>
      <c r="AP376" s="403"/>
      <c r="AQ376" s="403"/>
      <c r="AR376" s="403"/>
      <c r="AS376" s="403"/>
      <c r="AT376" s="403"/>
      <c r="AU376" s="426"/>
      <c r="AV376" s="426"/>
      <c r="AW376" s="426"/>
      <c r="AX376" s="426"/>
      <c r="AY376" s="426"/>
      <c r="AZ376" s="406"/>
      <c r="BA376" s="410"/>
      <c r="BB376" s="410"/>
      <c r="BC376" s="410"/>
      <c r="BD376" s="410"/>
      <c r="BE376" s="410"/>
      <c r="BF376" s="410"/>
      <c r="BG376" s="406"/>
      <c r="BH376" s="410"/>
      <c r="BI376" s="410"/>
      <c r="BJ376" s="410"/>
      <c r="BK376" s="410"/>
      <c r="BL376" s="410"/>
      <c r="BM376" s="410"/>
      <c r="BN376" s="410"/>
      <c r="BO376" s="410"/>
      <c r="BP376" s="410"/>
      <c r="BQ376" s="410"/>
      <c r="BR376" s="406"/>
      <c r="BS376" s="401"/>
      <c r="BT376" s="401"/>
      <c r="BU376" s="406"/>
      <c r="BV376" s="427"/>
    </row>
    <row r="377" spans="1:74" s="355" customFormat="1" x14ac:dyDescent="0.25">
      <c r="A377" s="686" t="s">
        <v>8202</v>
      </c>
      <c r="B377" s="374"/>
      <c r="C377" s="731"/>
      <c r="D377" s="374"/>
      <c r="E377" s="372"/>
      <c r="F377" s="374"/>
      <c r="G377" s="372"/>
      <c r="H377" s="374"/>
      <c r="I377" s="348"/>
      <c r="J377" s="348"/>
      <c r="K377" s="348"/>
      <c r="L377" s="348"/>
      <c r="M377" s="362"/>
      <c r="N377" s="350" t="s">
        <v>430</v>
      </c>
      <c r="O377" s="348" t="s">
        <v>430</v>
      </c>
      <c r="P377" s="348" t="s">
        <v>430</v>
      </c>
      <c r="Q377" s="348" t="s">
        <v>430</v>
      </c>
      <c r="R377" s="348" t="s">
        <v>430</v>
      </c>
      <c r="S377" s="348" t="s">
        <v>430</v>
      </c>
      <c r="T377" s="348" t="s">
        <v>430</v>
      </c>
      <c r="U377" s="354" t="s">
        <v>430</v>
      </c>
      <c r="V377" s="348" t="s">
        <v>430</v>
      </c>
      <c r="W377" s="348" t="s">
        <v>430</v>
      </c>
      <c r="X377" s="348" t="s">
        <v>430</v>
      </c>
      <c r="Y377" s="375" t="s">
        <v>430</v>
      </c>
      <c r="Z377" s="348" t="s">
        <v>430</v>
      </c>
      <c r="AA377" s="348" t="s">
        <v>430</v>
      </c>
      <c r="AB377" s="348" t="s">
        <v>430</v>
      </c>
      <c r="AC377" s="348" t="s">
        <v>430</v>
      </c>
      <c r="AD377" s="348" t="s">
        <v>430</v>
      </c>
      <c r="AE377" s="348" t="s">
        <v>430</v>
      </c>
      <c r="AF377" s="348" t="s">
        <v>430</v>
      </c>
      <c r="AG377" s="569"/>
      <c r="AH377" s="346"/>
      <c r="AI377" s="346"/>
      <c r="AJ377" s="346"/>
      <c r="AK377" s="346"/>
      <c r="AL377" s="346"/>
      <c r="AM377" s="346"/>
      <c r="AN377" s="346"/>
      <c r="AO377" s="573"/>
      <c r="AP377" s="346"/>
      <c r="AQ377" s="346"/>
      <c r="AR377" s="346"/>
      <c r="AS377" s="346"/>
      <c r="AT377" s="346"/>
      <c r="AU377" s="429"/>
      <c r="AV377" s="429"/>
      <c r="AW377" s="429"/>
      <c r="AX377" s="429"/>
      <c r="AY377" s="429"/>
      <c r="AZ377" s="374"/>
      <c r="BA377" s="375"/>
      <c r="BB377" s="375"/>
      <c r="BC377" s="375"/>
      <c r="BD377" s="375"/>
      <c r="BE377" s="375"/>
      <c r="BF377" s="375"/>
      <c r="BG377" s="374"/>
      <c r="BH377" s="375"/>
      <c r="BI377" s="375"/>
      <c r="BJ377" s="375"/>
      <c r="BK377" s="375"/>
      <c r="BL377" s="375"/>
      <c r="BM377" s="375"/>
      <c r="BN377" s="375"/>
      <c r="BO377" s="375"/>
      <c r="BP377" s="375"/>
      <c r="BQ377" s="375"/>
      <c r="BR377" s="374"/>
      <c r="BS377" s="372"/>
      <c r="BT377" s="372"/>
      <c r="BU377" s="374"/>
      <c r="BV377" s="430"/>
    </row>
    <row r="378" spans="1:74" s="355" customFormat="1" x14ac:dyDescent="0.25">
      <c r="A378" s="686" t="s">
        <v>8203</v>
      </c>
      <c r="B378" s="374"/>
      <c r="C378" s="731"/>
      <c r="D378" s="374"/>
      <c r="E378" s="372"/>
      <c r="F378" s="374"/>
      <c r="G378" s="372"/>
      <c r="H378" s="374"/>
      <c r="I378" s="348"/>
      <c r="J378" s="348"/>
      <c r="K378" s="348"/>
      <c r="L378" s="348"/>
      <c r="M378" s="362"/>
      <c r="N378" s="350" t="s">
        <v>430</v>
      </c>
      <c r="O378" s="348" t="s">
        <v>430</v>
      </c>
      <c r="P378" s="348" t="s">
        <v>430</v>
      </c>
      <c r="Q378" s="348" t="s">
        <v>430</v>
      </c>
      <c r="R378" s="348" t="s">
        <v>430</v>
      </c>
      <c r="S378" s="348" t="s">
        <v>430</v>
      </c>
      <c r="T378" s="348" t="s">
        <v>430</v>
      </c>
      <c r="U378" s="354" t="s">
        <v>430</v>
      </c>
      <c r="V378" s="348" t="s">
        <v>430</v>
      </c>
      <c r="W378" s="348" t="s">
        <v>430</v>
      </c>
      <c r="X378" s="348" t="s">
        <v>430</v>
      </c>
      <c r="Y378" s="375" t="s">
        <v>430</v>
      </c>
      <c r="Z378" s="348" t="s">
        <v>430</v>
      </c>
      <c r="AA378" s="348" t="s">
        <v>430</v>
      </c>
      <c r="AB378" s="348" t="s">
        <v>430</v>
      </c>
      <c r="AC378" s="348" t="s">
        <v>430</v>
      </c>
      <c r="AD378" s="348" t="s">
        <v>430</v>
      </c>
      <c r="AE378" s="348" t="s">
        <v>430</v>
      </c>
      <c r="AF378" s="348" t="s">
        <v>430</v>
      </c>
      <c r="AG378" s="569"/>
      <c r="AH378" s="346"/>
      <c r="AI378" s="346"/>
      <c r="AJ378" s="346"/>
      <c r="AK378" s="346"/>
      <c r="AL378" s="346"/>
      <c r="AM378" s="346"/>
      <c r="AN378" s="346"/>
      <c r="AO378" s="573"/>
      <c r="AP378" s="346"/>
      <c r="AQ378" s="346"/>
      <c r="AR378" s="346"/>
      <c r="AS378" s="346"/>
      <c r="AT378" s="346"/>
      <c r="AU378" s="429"/>
      <c r="AV378" s="429"/>
      <c r="AW378" s="429"/>
      <c r="AX378" s="429"/>
      <c r="AY378" s="429"/>
      <c r="AZ378" s="374"/>
      <c r="BA378" s="375"/>
      <c r="BB378" s="375"/>
      <c r="BC378" s="375"/>
      <c r="BD378" s="375"/>
      <c r="BE378" s="375"/>
      <c r="BF378" s="375"/>
      <c r="BG378" s="374"/>
      <c r="BH378" s="375"/>
      <c r="BI378" s="375"/>
      <c r="BJ378" s="375"/>
      <c r="BK378" s="375"/>
      <c r="BL378" s="375"/>
      <c r="BM378" s="375"/>
      <c r="BN378" s="375"/>
      <c r="BO378" s="375"/>
      <c r="BP378" s="375"/>
      <c r="BQ378" s="375"/>
      <c r="BR378" s="374"/>
      <c r="BS378" s="372"/>
      <c r="BT378" s="372"/>
      <c r="BU378" s="374"/>
      <c r="BV378" s="430"/>
    </row>
    <row r="379" spans="1:74" s="355" customFormat="1" x14ac:dyDescent="0.25">
      <c r="A379" s="686" t="s">
        <v>8164</v>
      </c>
      <c r="B379" s="374"/>
      <c r="C379" s="731"/>
      <c r="D379" s="374"/>
      <c r="E379" s="372"/>
      <c r="F379" s="374"/>
      <c r="G379" s="372"/>
      <c r="H379" s="374"/>
      <c r="I379" s="348"/>
      <c r="J379" s="348"/>
      <c r="K379" s="348"/>
      <c r="L379" s="348"/>
      <c r="M379" s="362"/>
      <c r="N379" s="350" t="s">
        <v>430</v>
      </c>
      <c r="O379" s="348" t="s">
        <v>430</v>
      </c>
      <c r="P379" s="348" t="s">
        <v>430</v>
      </c>
      <c r="Q379" s="348" t="s">
        <v>430</v>
      </c>
      <c r="R379" s="348" t="s">
        <v>430</v>
      </c>
      <c r="S379" s="348" t="s">
        <v>430</v>
      </c>
      <c r="T379" s="348" t="s">
        <v>430</v>
      </c>
      <c r="U379" s="354" t="s">
        <v>430</v>
      </c>
      <c r="V379" s="348" t="s">
        <v>430</v>
      </c>
      <c r="W379" s="348" t="s">
        <v>430</v>
      </c>
      <c r="X379" s="348" t="s">
        <v>430</v>
      </c>
      <c r="Y379" s="375" t="s">
        <v>430</v>
      </c>
      <c r="Z379" s="348" t="s">
        <v>430</v>
      </c>
      <c r="AA379" s="348" t="s">
        <v>430</v>
      </c>
      <c r="AB379" s="348" t="s">
        <v>430</v>
      </c>
      <c r="AC379" s="348" t="s">
        <v>430</v>
      </c>
      <c r="AD379" s="348" t="s">
        <v>430</v>
      </c>
      <c r="AE379" s="348" t="s">
        <v>430</v>
      </c>
      <c r="AF379" s="348" t="s">
        <v>430</v>
      </c>
      <c r="AG379" s="569"/>
      <c r="AH379" s="346"/>
      <c r="AI379" s="346"/>
      <c r="AJ379" s="346"/>
      <c r="AK379" s="346"/>
      <c r="AL379" s="346"/>
      <c r="AM379" s="346"/>
      <c r="AN379" s="346"/>
      <c r="AO379" s="573"/>
      <c r="AP379" s="346"/>
      <c r="AQ379" s="346"/>
      <c r="AR379" s="346"/>
      <c r="AS379" s="346"/>
      <c r="AT379" s="346"/>
      <c r="AU379" s="429"/>
      <c r="AV379" s="429"/>
      <c r="AW379" s="429"/>
      <c r="AX379" s="429"/>
      <c r="AY379" s="429"/>
      <c r="AZ379" s="374"/>
      <c r="BA379" s="375"/>
      <c r="BB379" s="375"/>
      <c r="BC379" s="375"/>
      <c r="BD379" s="375"/>
      <c r="BE379" s="375"/>
      <c r="BF379" s="375"/>
      <c r="BG379" s="374"/>
      <c r="BH379" s="375"/>
      <c r="BI379" s="375"/>
      <c r="BJ379" s="375"/>
      <c r="BK379" s="375"/>
      <c r="BL379" s="375"/>
      <c r="BM379" s="375"/>
      <c r="BN379" s="375"/>
      <c r="BO379" s="375"/>
      <c r="BP379" s="375"/>
      <c r="BQ379" s="375"/>
      <c r="BR379" s="374"/>
      <c r="BS379" s="372"/>
      <c r="BT379" s="372"/>
      <c r="BU379" s="374"/>
      <c r="BV379" s="430"/>
    </row>
    <row r="380" spans="1:74" s="355" customFormat="1" x14ac:dyDescent="0.25">
      <c r="A380" s="686" t="s">
        <v>8164</v>
      </c>
      <c r="B380" s="374"/>
      <c r="C380" s="731"/>
      <c r="D380" s="374"/>
      <c r="E380" s="372"/>
      <c r="F380" s="374"/>
      <c r="G380" s="372"/>
      <c r="H380" s="374"/>
      <c r="I380" s="348"/>
      <c r="J380" s="348"/>
      <c r="K380" s="348"/>
      <c r="L380" s="348"/>
      <c r="M380" s="362"/>
      <c r="N380" s="350" t="s">
        <v>430</v>
      </c>
      <c r="O380" s="348" t="s">
        <v>430</v>
      </c>
      <c r="P380" s="348" t="s">
        <v>430</v>
      </c>
      <c r="Q380" s="348" t="s">
        <v>430</v>
      </c>
      <c r="R380" s="348" t="s">
        <v>430</v>
      </c>
      <c r="S380" s="348" t="s">
        <v>430</v>
      </c>
      <c r="T380" s="348" t="s">
        <v>430</v>
      </c>
      <c r="U380" s="354" t="s">
        <v>430</v>
      </c>
      <c r="V380" s="348" t="s">
        <v>430</v>
      </c>
      <c r="W380" s="348" t="s">
        <v>430</v>
      </c>
      <c r="X380" s="348" t="s">
        <v>430</v>
      </c>
      <c r="Y380" s="375" t="s">
        <v>430</v>
      </c>
      <c r="Z380" s="348" t="s">
        <v>430</v>
      </c>
      <c r="AA380" s="348" t="s">
        <v>430</v>
      </c>
      <c r="AB380" s="348" t="s">
        <v>430</v>
      </c>
      <c r="AC380" s="348" t="s">
        <v>430</v>
      </c>
      <c r="AD380" s="348" t="s">
        <v>430</v>
      </c>
      <c r="AE380" s="348" t="s">
        <v>430</v>
      </c>
      <c r="AF380" s="348" t="s">
        <v>430</v>
      </c>
      <c r="AG380" s="569"/>
      <c r="AH380" s="346"/>
      <c r="AI380" s="346"/>
      <c r="AJ380" s="346"/>
      <c r="AK380" s="346"/>
      <c r="AL380" s="346"/>
      <c r="AM380" s="346"/>
      <c r="AN380" s="346"/>
      <c r="AO380" s="573"/>
      <c r="AP380" s="346"/>
      <c r="AQ380" s="346"/>
      <c r="AR380" s="346"/>
      <c r="AS380" s="346"/>
      <c r="AT380" s="346"/>
      <c r="AU380" s="429"/>
      <c r="AV380" s="429"/>
      <c r="AW380" s="429"/>
      <c r="AX380" s="429"/>
      <c r="AY380" s="429"/>
      <c r="AZ380" s="374"/>
      <c r="BA380" s="375"/>
      <c r="BB380" s="375"/>
      <c r="BC380" s="375"/>
      <c r="BD380" s="375"/>
      <c r="BE380" s="375"/>
      <c r="BF380" s="375"/>
      <c r="BG380" s="374"/>
      <c r="BH380" s="375"/>
      <c r="BI380" s="375"/>
      <c r="BJ380" s="375"/>
      <c r="BK380" s="375"/>
      <c r="BL380" s="375"/>
      <c r="BM380" s="375"/>
      <c r="BN380" s="375"/>
      <c r="BO380" s="375"/>
      <c r="BP380" s="375"/>
      <c r="BQ380" s="375"/>
      <c r="BR380" s="374"/>
      <c r="BS380" s="372"/>
      <c r="BT380" s="372"/>
      <c r="BU380" s="374"/>
      <c r="BV380" s="430"/>
    </row>
    <row r="381" spans="1:74" s="355" customFormat="1" x14ac:dyDescent="0.25">
      <c r="A381" s="686" t="s">
        <v>8204</v>
      </c>
      <c r="B381" s="374"/>
      <c r="C381" s="731"/>
      <c r="D381" s="374"/>
      <c r="E381" s="372"/>
      <c r="F381" s="374"/>
      <c r="G381" s="372"/>
      <c r="H381" s="374"/>
      <c r="I381" s="348"/>
      <c r="J381" s="348"/>
      <c r="K381" s="348"/>
      <c r="L381" s="348"/>
      <c r="M381" s="362"/>
      <c r="N381" s="350" t="s">
        <v>430</v>
      </c>
      <c r="O381" s="348" t="s">
        <v>430</v>
      </c>
      <c r="P381" s="348" t="s">
        <v>430</v>
      </c>
      <c r="Q381" s="348" t="s">
        <v>430</v>
      </c>
      <c r="R381" s="348" t="s">
        <v>430</v>
      </c>
      <c r="S381" s="348" t="s">
        <v>430</v>
      </c>
      <c r="T381" s="348" t="s">
        <v>430</v>
      </c>
      <c r="U381" s="354" t="s">
        <v>430</v>
      </c>
      <c r="V381" s="348" t="s">
        <v>430</v>
      </c>
      <c r="W381" s="348" t="s">
        <v>430</v>
      </c>
      <c r="X381" s="348" t="s">
        <v>430</v>
      </c>
      <c r="Y381" s="375" t="s">
        <v>430</v>
      </c>
      <c r="Z381" s="348" t="s">
        <v>430</v>
      </c>
      <c r="AA381" s="348" t="s">
        <v>430</v>
      </c>
      <c r="AB381" s="348" t="s">
        <v>430</v>
      </c>
      <c r="AC381" s="348" t="s">
        <v>430</v>
      </c>
      <c r="AD381" s="348" t="s">
        <v>430</v>
      </c>
      <c r="AE381" s="348" t="s">
        <v>430</v>
      </c>
      <c r="AF381" s="348" t="s">
        <v>430</v>
      </c>
      <c r="AG381" s="569"/>
      <c r="AH381" s="346"/>
      <c r="AI381" s="346"/>
      <c r="AJ381" s="346"/>
      <c r="AK381" s="346"/>
      <c r="AL381" s="346"/>
      <c r="AM381" s="346"/>
      <c r="AN381" s="346"/>
      <c r="AO381" s="573"/>
      <c r="AP381" s="346"/>
      <c r="AQ381" s="346"/>
      <c r="AR381" s="346"/>
      <c r="AS381" s="346"/>
      <c r="AT381" s="346"/>
      <c r="AU381" s="429"/>
      <c r="AV381" s="429"/>
      <c r="AW381" s="429"/>
      <c r="AX381" s="429"/>
      <c r="AY381" s="429"/>
      <c r="AZ381" s="374"/>
      <c r="BA381" s="375"/>
      <c r="BB381" s="375"/>
      <c r="BC381" s="375"/>
      <c r="BD381" s="375"/>
      <c r="BE381" s="375"/>
      <c r="BF381" s="375"/>
      <c r="BG381" s="374"/>
      <c r="BH381" s="375"/>
      <c r="BI381" s="375"/>
      <c r="BJ381" s="375"/>
      <c r="BK381" s="375"/>
      <c r="BL381" s="375"/>
      <c r="BM381" s="375"/>
      <c r="BN381" s="375"/>
      <c r="BO381" s="375"/>
      <c r="BP381" s="375"/>
      <c r="BQ381" s="375"/>
      <c r="BR381" s="374"/>
      <c r="BS381" s="372"/>
      <c r="BT381" s="372"/>
      <c r="BU381" s="374"/>
      <c r="BV381" s="430"/>
    </row>
    <row r="382" spans="1:74" s="355" customFormat="1" x14ac:dyDescent="0.25">
      <c r="A382" s="686" t="s">
        <v>8205</v>
      </c>
      <c r="B382" s="374"/>
      <c r="C382" s="731"/>
      <c r="D382" s="374"/>
      <c r="E382" s="372"/>
      <c r="F382" s="374"/>
      <c r="G382" s="372"/>
      <c r="H382" s="374"/>
      <c r="I382" s="348"/>
      <c r="J382" s="348"/>
      <c r="K382" s="348"/>
      <c r="L382" s="348"/>
      <c r="M382" s="362"/>
      <c r="N382" s="350" t="s">
        <v>430</v>
      </c>
      <c r="O382" s="348" t="s">
        <v>430</v>
      </c>
      <c r="P382" s="348" t="s">
        <v>430</v>
      </c>
      <c r="Q382" s="348" t="s">
        <v>430</v>
      </c>
      <c r="R382" s="348" t="s">
        <v>430</v>
      </c>
      <c r="S382" s="348" t="s">
        <v>430</v>
      </c>
      <c r="T382" s="348" t="s">
        <v>430</v>
      </c>
      <c r="U382" s="354" t="s">
        <v>430</v>
      </c>
      <c r="V382" s="348" t="s">
        <v>430</v>
      </c>
      <c r="W382" s="348" t="s">
        <v>430</v>
      </c>
      <c r="X382" s="348" t="s">
        <v>430</v>
      </c>
      <c r="Y382" s="375" t="s">
        <v>430</v>
      </c>
      <c r="Z382" s="348" t="s">
        <v>430</v>
      </c>
      <c r="AA382" s="348" t="s">
        <v>430</v>
      </c>
      <c r="AB382" s="348" t="s">
        <v>430</v>
      </c>
      <c r="AC382" s="348" t="s">
        <v>430</v>
      </c>
      <c r="AD382" s="348" t="s">
        <v>430</v>
      </c>
      <c r="AE382" s="348" t="s">
        <v>430</v>
      </c>
      <c r="AF382" s="348" t="s">
        <v>430</v>
      </c>
      <c r="AG382" s="569"/>
      <c r="AH382" s="346"/>
      <c r="AI382" s="346"/>
      <c r="AJ382" s="346"/>
      <c r="AK382" s="346"/>
      <c r="AL382" s="346"/>
      <c r="AM382" s="346"/>
      <c r="AN382" s="346"/>
      <c r="AO382" s="573"/>
      <c r="AP382" s="346"/>
      <c r="AQ382" s="346"/>
      <c r="AR382" s="346"/>
      <c r="AS382" s="346"/>
      <c r="AT382" s="346"/>
      <c r="AU382" s="429"/>
      <c r="AV382" s="429"/>
      <c r="AW382" s="429"/>
      <c r="AX382" s="429"/>
      <c r="AY382" s="429"/>
      <c r="AZ382" s="374"/>
      <c r="BA382" s="375"/>
      <c r="BB382" s="375"/>
      <c r="BC382" s="375"/>
      <c r="BD382" s="375"/>
      <c r="BE382" s="375"/>
      <c r="BF382" s="375"/>
      <c r="BG382" s="374"/>
      <c r="BH382" s="375"/>
      <c r="BI382" s="375"/>
      <c r="BJ382" s="375"/>
      <c r="BK382" s="375"/>
      <c r="BL382" s="375"/>
      <c r="BM382" s="375"/>
      <c r="BN382" s="375"/>
      <c r="BO382" s="375"/>
      <c r="BP382" s="375"/>
      <c r="BQ382" s="375"/>
      <c r="BR382" s="374"/>
      <c r="BS382" s="372"/>
      <c r="BT382" s="372"/>
      <c r="BU382" s="374"/>
      <c r="BV382" s="430"/>
    </row>
    <row r="383" spans="1:74" s="355" customFormat="1" x14ac:dyDescent="0.25">
      <c r="A383" s="686" t="s">
        <v>8206</v>
      </c>
      <c r="B383" s="374"/>
      <c r="C383" s="731"/>
      <c r="D383" s="374"/>
      <c r="E383" s="372"/>
      <c r="F383" s="374"/>
      <c r="G383" s="372"/>
      <c r="H383" s="374"/>
      <c r="I383" s="348"/>
      <c r="J383" s="348"/>
      <c r="K383" s="348"/>
      <c r="L383" s="348"/>
      <c r="M383" s="362"/>
      <c r="N383" s="350" t="s">
        <v>430</v>
      </c>
      <c r="O383" s="348" t="s">
        <v>430</v>
      </c>
      <c r="P383" s="348" t="s">
        <v>430</v>
      </c>
      <c r="Q383" s="348" t="s">
        <v>430</v>
      </c>
      <c r="R383" s="348" t="s">
        <v>430</v>
      </c>
      <c r="S383" s="348" t="s">
        <v>430</v>
      </c>
      <c r="T383" s="348" t="s">
        <v>430</v>
      </c>
      <c r="U383" s="354" t="s">
        <v>430</v>
      </c>
      <c r="V383" s="348" t="s">
        <v>430</v>
      </c>
      <c r="W383" s="348" t="s">
        <v>430</v>
      </c>
      <c r="X383" s="348" t="s">
        <v>430</v>
      </c>
      <c r="Y383" s="375" t="s">
        <v>430</v>
      </c>
      <c r="Z383" s="348" t="s">
        <v>430</v>
      </c>
      <c r="AA383" s="348" t="s">
        <v>430</v>
      </c>
      <c r="AB383" s="348" t="s">
        <v>430</v>
      </c>
      <c r="AC383" s="348" t="s">
        <v>430</v>
      </c>
      <c r="AD383" s="348" t="s">
        <v>430</v>
      </c>
      <c r="AE383" s="348" t="s">
        <v>430</v>
      </c>
      <c r="AF383" s="348" t="s">
        <v>430</v>
      </c>
      <c r="AG383" s="569"/>
      <c r="AH383" s="346"/>
      <c r="AI383" s="346"/>
      <c r="AJ383" s="346"/>
      <c r="AK383" s="346"/>
      <c r="AL383" s="346"/>
      <c r="AM383" s="346"/>
      <c r="AN383" s="346"/>
      <c r="AO383" s="573"/>
      <c r="AP383" s="346"/>
      <c r="AQ383" s="346"/>
      <c r="AR383" s="346"/>
      <c r="AS383" s="346"/>
      <c r="AT383" s="346"/>
      <c r="AU383" s="429"/>
      <c r="AV383" s="429"/>
      <c r="AW383" s="429"/>
      <c r="AX383" s="429"/>
      <c r="AY383" s="429"/>
      <c r="AZ383" s="374"/>
      <c r="BA383" s="375"/>
      <c r="BB383" s="375"/>
      <c r="BC383" s="375"/>
      <c r="BD383" s="375"/>
      <c r="BE383" s="375"/>
      <c r="BF383" s="375"/>
      <c r="BG383" s="374"/>
      <c r="BH383" s="375"/>
      <c r="BI383" s="375"/>
      <c r="BJ383" s="375"/>
      <c r="BK383" s="375"/>
      <c r="BL383" s="375"/>
      <c r="BM383" s="375"/>
      <c r="BN383" s="375"/>
      <c r="BO383" s="375"/>
      <c r="BP383" s="375"/>
      <c r="BQ383" s="375"/>
      <c r="BR383" s="374"/>
      <c r="BS383" s="372"/>
      <c r="BT383" s="372"/>
      <c r="BU383" s="374"/>
      <c r="BV383" s="430"/>
    </row>
    <row r="384" spans="1:74" s="355" customFormat="1" x14ac:dyDescent="0.25">
      <c r="A384" s="686" t="s">
        <v>8207</v>
      </c>
      <c r="B384" s="374"/>
      <c r="C384" s="731"/>
      <c r="D384" s="374"/>
      <c r="E384" s="372"/>
      <c r="F384" s="374"/>
      <c r="G384" s="372"/>
      <c r="H384" s="374"/>
      <c r="I384" s="348"/>
      <c r="J384" s="348"/>
      <c r="K384" s="348"/>
      <c r="L384" s="348"/>
      <c r="M384" s="362"/>
      <c r="N384" s="350" t="s">
        <v>430</v>
      </c>
      <c r="O384" s="348" t="s">
        <v>430</v>
      </c>
      <c r="P384" s="348" t="s">
        <v>430</v>
      </c>
      <c r="Q384" s="348" t="s">
        <v>430</v>
      </c>
      <c r="R384" s="348" t="s">
        <v>430</v>
      </c>
      <c r="S384" s="348" t="s">
        <v>430</v>
      </c>
      <c r="T384" s="348" t="s">
        <v>430</v>
      </c>
      <c r="U384" s="354" t="s">
        <v>430</v>
      </c>
      <c r="V384" s="348" t="s">
        <v>430</v>
      </c>
      <c r="W384" s="348" t="s">
        <v>430</v>
      </c>
      <c r="X384" s="348" t="s">
        <v>430</v>
      </c>
      <c r="Y384" s="375" t="s">
        <v>430</v>
      </c>
      <c r="Z384" s="348" t="s">
        <v>430</v>
      </c>
      <c r="AA384" s="348" t="s">
        <v>430</v>
      </c>
      <c r="AB384" s="348" t="s">
        <v>430</v>
      </c>
      <c r="AC384" s="348" t="s">
        <v>430</v>
      </c>
      <c r="AD384" s="348" t="s">
        <v>430</v>
      </c>
      <c r="AE384" s="348" t="s">
        <v>430</v>
      </c>
      <c r="AF384" s="348" t="s">
        <v>430</v>
      </c>
      <c r="AG384" s="569"/>
      <c r="AH384" s="346"/>
      <c r="AI384" s="346"/>
      <c r="AJ384" s="346"/>
      <c r="AK384" s="346"/>
      <c r="AL384" s="346"/>
      <c r="AM384" s="346"/>
      <c r="AN384" s="346"/>
      <c r="AO384" s="573"/>
      <c r="AP384" s="346"/>
      <c r="AQ384" s="346"/>
      <c r="AR384" s="346"/>
      <c r="AS384" s="346"/>
      <c r="AT384" s="346"/>
      <c r="AU384" s="429"/>
      <c r="AV384" s="429"/>
      <c r="AW384" s="429"/>
      <c r="AX384" s="429"/>
      <c r="AY384" s="429"/>
      <c r="AZ384" s="374"/>
      <c r="BA384" s="375"/>
      <c r="BB384" s="375"/>
      <c r="BC384" s="375"/>
      <c r="BD384" s="375"/>
      <c r="BE384" s="375"/>
      <c r="BF384" s="375"/>
      <c r="BG384" s="374"/>
      <c r="BH384" s="375"/>
      <c r="BI384" s="375"/>
      <c r="BJ384" s="375"/>
      <c r="BK384" s="375"/>
      <c r="BL384" s="375"/>
      <c r="BM384" s="375"/>
      <c r="BN384" s="375"/>
      <c r="BO384" s="375"/>
      <c r="BP384" s="375"/>
      <c r="BQ384" s="375"/>
      <c r="BR384" s="374"/>
      <c r="BS384" s="372"/>
      <c r="BT384" s="372"/>
      <c r="BU384" s="374"/>
      <c r="BV384" s="430"/>
    </row>
    <row r="385" spans="1:74" s="355" customFormat="1" x14ac:dyDescent="0.25">
      <c r="A385" s="686" t="s">
        <v>8208</v>
      </c>
      <c r="B385" s="374"/>
      <c r="C385" s="731"/>
      <c r="D385" s="374"/>
      <c r="E385" s="372"/>
      <c r="F385" s="374"/>
      <c r="G385" s="372"/>
      <c r="H385" s="374"/>
      <c r="I385" s="348"/>
      <c r="J385" s="348"/>
      <c r="K385" s="348"/>
      <c r="L385" s="348"/>
      <c r="M385" s="362"/>
      <c r="N385" s="350" t="s">
        <v>430</v>
      </c>
      <c r="O385" s="348" t="s">
        <v>430</v>
      </c>
      <c r="P385" s="348" t="s">
        <v>430</v>
      </c>
      <c r="Q385" s="348" t="s">
        <v>430</v>
      </c>
      <c r="R385" s="348" t="s">
        <v>430</v>
      </c>
      <c r="S385" s="348" t="s">
        <v>430</v>
      </c>
      <c r="T385" s="348" t="s">
        <v>430</v>
      </c>
      <c r="U385" s="354" t="s">
        <v>430</v>
      </c>
      <c r="V385" s="348" t="s">
        <v>430</v>
      </c>
      <c r="W385" s="348" t="s">
        <v>430</v>
      </c>
      <c r="X385" s="348" t="s">
        <v>430</v>
      </c>
      <c r="Y385" s="375" t="s">
        <v>430</v>
      </c>
      <c r="Z385" s="348" t="s">
        <v>430</v>
      </c>
      <c r="AA385" s="348" t="s">
        <v>430</v>
      </c>
      <c r="AB385" s="348" t="s">
        <v>430</v>
      </c>
      <c r="AC385" s="348" t="s">
        <v>430</v>
      </c>
      <c r="AD385" s="348" t="s">
        <v>430</v>
      </c>
      <c r="AE385" s="348" t="s">
        <v>430</v>
      </c>
      <c r="AF385" s="348" t="s">
        <v>430</v>
      </c>
      <c r="AG385" s="569"/>
      <c r="AH385" s="346"/>
      <c r="AI385" s="346"/>
      <c r="AJ385" s="346"/>
      <c r="AK385" s="346"/>
      <c r="AL385" s="346"/>
      <c r="AM385" s="346"/>
      <c r="AN385" s="346"/>
      <c r="AO385" s="573"/>
      <c r="AP385" s="346"/>
      <c r="AQ385" s="346"/>
      <c r="AR385" s="346"/>
      <c r="AS385" s="346"/>
      <c r="AT385" s="346"/>
      <c r="AU385" s="429"/>
      <c r="AV385" s="429"/>
      <c r="AW385" s="429"/>
      <c r="AX385" s="429"/>
      <c r="AY385" s="429"/>
      <c r="AZ385" s="374"/>
      <c r="BA385" s="375"/>
      <c r="BB385" s="375"/>
      <c r="BC385" s="375"/>
      <c r="BD385" s="375"/>
      <c r="BE385" s="375"/>
      <c r="BF385" s="375"/>
      <c r="BG385" s="374"/>
      <c r="BH385" s="375"/>
      <c r="BI385" s="375"/>
      <c r="BJ385" s="375"/>
      <c r="BK385" s="375"/>
      <c r="BL385" s="375"/>
      <c r="BM385" s="375"/>
      <c r="BN385" s="375"/>
      <c r="BO385" s="375"/>
      <c r="BP385" s="375"/>
      <c r="BQ385" s="375"/>
      <c r="BR385" s="374"/>
      <c r="BS385" s="372"/>
      <c r="BT385" s="372"/>
      <c r="BU385" s="374"/>
      <c r="BV385" s="430"/>
    </row>
    <row r="386" spans="1:74" s="355" customFormat="1" x14ac:dyDescent="0.25">
      <c r="A386" s="686" t="s">
        <v>8164</v>
      </c>
      <c r="B386" s="374"/>
      <c r="C386" s="731"/>
      <c r="D386" s="374"/>
      <c r="E386" s="372"/>
      <c r="F386" s="374"/>
      <c r="G386" s="372"/>
      <c r="H386" s="374"/>
      <c r="I386" s="348"/>
      <c r="J386" s="348"/>
      <c r="K386" s="348"/>
      <c r="L386" s="348"/>
      <c r="M386" s="362"/>
      <c r="N386" s="350" t="s">
        <v>430</v>
      </c>
      <c r="O386" s="348" t="s">
        <v>430</v>
      </c>
      <c r="P386" s="348" t="s">
        <v>430</v>
      </c>
      <c r="Q386" s="348" t="s">
        <v>430</v>
      </c>
      <c r="R386" s="348" t="s">
        <v>430</v>
      </c>
      <c r="S386" s="348" t="s">
        <v>430</v>
      </c>
      <c r="T386" s="348" t="s">
        <v>430</v>
      </c>
      <c r="U386" s="354" t="s">
        <v>430</v>
      </c>
      <c r="V386" s="348" t="s">
        <v>430</v>
      </c>
      <c r="W386" s="348" t="s">
        <v>430</v>
      </c>
      <c r="X386" s="348" t="s">
        <v>430</v>
      </c>
      <c r="Y386" s="375" t="s">
        <v>430</v>
      </c>
      <c r="Z386" s="348" t="s">
        <v>430</v>
      </c>
      <c r="AA386" s="348" t="s">
        <v>430</v>
      </c>
      <c r="AB386" s="348" t="s">
        <v>430</v>
      </c>
      <c r="AC386" s="348" t="s">
        <v>430</v>
      </c>
      <c r="AD386" s="348" t="s">
        <v>430</v>
      </c>
      <c r="AE386" s="348" t="s">
        <v>430</v>
      </c>
      <c r="AF386" s="348" t="s">
        <v>430</v>
      </c>
      <c r="AG386" s="569"/>
      <c r="AH386" s="346"/>
      <c r="AI386" s="346"/>
      <c r="AJ386" s="346"/>
      <c r="AK386" s="346"/>
      <c r="AL386" s="346"/>
      <c r="AM386" s="346"/>
      <c r="AN386" s="346"/>
      <c r="AO386" s="573"/>
      <c r="AP386" s="346"/>
      <c r="AQ386" s="346"/>
      <c r="AR386" s="346"/>
      <c r="AS386" s="346"/>
      <c r="AT386" s="346"/>
      <c r="AU386" s="429"/>
      <c r="AV386" s="429"/>
      <c r="AW386" s="429"/>
      <c r="AX386" s="429"/>
      <c r="AY386" s="429"/>
      <c r="AZ386" s="374"/>
      <c r="BA386" s="375"/>
      <c r="BB386" s="375"/>
      <c r="BC386" s="375"/>
      <c r="BD386" s="375"/>
      <c r="BE386" s="375"/>
      <c r="BF386" s="375"/>
      <c r="BG386" s="374"/>
      <c r="BH386" s="375"/>
      <c r="BI386" s="375"/>
      <c r="BJ386" s="375"/>
      <c r="BK386" s="375"/>
      <c r="BL386" s="375"/>
      <c r="BM386" s="375"/>
      <c r="BN386" s="375"/>
      <c r="BO386" s="375"/>
      <c r="BP386" s="375"/>
      <c r="BQ386" s="375"/>
      <c r="BR386" s="374"/>
      <c r="BS386" s="372"/>
      <c r="BT386" s="372"/>
      <c r="BU386" s="374"/>
      <c r="BV386" s="430"/>
    </row>
    <row r="387" spans="1:74" s="355" customFormat="1" x14ac:dyDescent="0.25">
      <c r="A387" s="686" t="s">
        <v>8164</v>
      </c>
      <c r="B387" s="374"/>
      <c r="C387" s="731"/>
      <c r="D387" s="374"/>
      <c r="E387" s="372"/>
      <c r="F387" s="374"/>
      <c r="G387" s="372"/>
      <c r="H387" s="374"/>
      <c r="I387" s="348"/>
      <c r="J387" s="348"/>
      <c r="K387" s="348"/>
      <c r="L387" s="348"/>
      <c r="M387" s="362"/>
      <c r="N387" s="350" t="s">
        <v>430</v>
      </c>
      <c r="O387" s="348" t="s">
        <v>430</v>
      </c>
      <c r="P387" s="348" t="s">
        <v>430</v>
      </c>
      <c r="Q387" s="348" t="s">
        <v>430</v>
      </c>
      <c r="R387" s="348" t="s">
        <v>430</v>
      </c>
      <c r="S387" s="348" t="s">
        <v>430</v>
      </c>
      <c r="T387" s="348" t="s">
        <v>430</v>
      </c>
      <c r="U387" s="354" t="s">
        <v>430</v>
      </c>
      <c r="V387" s="348" t="s">
        <v>430</v>
      </c>
      <c r="W387" s="348" t="s">
        <v>430</v>
      </c>
      <c r="X387" s="348" t="s">
        <v>430</v>
      </c>
      <c r="Y387" s="375" t="s">
        <v>430</v>
      </c>
      <c r="Z387" s="348" t="s">
        <v>430</v>
      </c>
      <c r="AA387" s="348" t="s">
        <v>430</v>
      </c>
      <c r="AB387" s="348" t="s">
        <v>430</v>
      </c>
      <c r="AC387" s="348" t="s">
        <v>430</v>
      </c>
      <c r="AD387" s="348" t="s">
        <v>430</v>
      </c>
      <c r="AE387" s="348" t="s">
        <v>430</v>
      </c>
      <c r="AF387" s="348" t="s">
        <v>430</v>
      </c>
      <c r="AG387" s="569"/>
      <c r="AH387" s="346"/>
      <c r="AI387" s="346"/>
      <c r="AJ387" s="346"/>
      <c r="AK387" s="346"/>
      <c r="AL387" s="346"/>
      <c r="AM387" s="346"/>
      <c r="AN387" s="346"/>
      <c r="AO387" s="573"/>
      <c r="AP387" s="346"/>
      <c r="AQ387" s="346"/>
      <c r="AR387" s="346"/>
      <c r="AS387" s="346"/>
      <c r="AT387" s="346"/>
      <c r="AU387" s="429"/>
      <c r="AV387" s="429"/>
      <c r="AW387" s="429"/>
      <c r="AX387" s="429"/>
      <c r="AY387" s="429"/>
      <c r="AZ387" s="374"/>
      <c r="BA387" s="375"/>
      <c r="BB387" s="375"/>
      <c r="BC387" s="375"/>
      <c r="BD387" s="375"/>
      <c r="BE387" s="375"/>
      <c r="BF387" s="375"/>
      <c r="BG387" s="374"/>
      <c r="BH387" s="375"/>
      <c r="BI387" s="375"/>
      <c r="BJ387" s="375"/>
      <c r="BK387" s="375"/>
      <c r="BL387" s="375"/>
      <c r="BM387" s="375"/>
      <c r="BN387" s="375"/>
      <c r="BO387" s="375"/>
      <c r="BP387" s="375"/>
      <c r="BQ387" s="375"/>
      <c r="BR387" s="374"/>
      <c r="BS387" s="372"/>
      <c r="BT387" s="372"/>
      <c r="BU387" s="374"/>
      <c r="BV387" s="430"/>
    </row>
    <row r="388" spans="1:74" s="355" customFormat="1" x14ac:dyDescent="0.25">
      <c r="A388" s="686" t="s">
        <v>8209</v>
      </c>
      <c r="B388" s="374"/>
      <c r="C388" s="731"/>
      <c r="D388" s="374"/>
      <c r="E388" s="372"/>
      <c r="F388" s="374"/>
      <c r="G388" s="372"/>
      <c r="H388" s="374"/>
      <c r="I388" s="348"/>
      <c r="J388" s="348"/>
      <c r="K388" s="348"/>
      <c r="L388" s="348"/>
      <c r="M388" s="362"/>
      <c r="N388" s="350" t="s">
        <v>430</v>
      </c>
      <c r="O388" s="348" t="s">
        <v>430</v>
      </c>
      <c r="P388" s="348" t="s">
        <v>430</v>
      </c>
      <c r="Q388" s="348" t="s">
        <v>430</v>
      </c>
      <c r="R388" s="348" t="s">
        <v>430</v>
      </c>
      <c r="S388" s="348" t="s">
        <v>430</v>
      </c>
      <c r="T388" s="348" t="s">
        <v>430</v>
      </c>
      <c r="U388" s="354" t="s">
        <v>430</v>
      </c>
      <c r="V388" s="348" t="s">
        <v>430</v>
      </c>
      <c r="W388" s="348" t="s">
        <v>430</v>
      </c>
      <c r="X388" s="348" t="s">
        <v>430</v>
      </c>
      <c r="Y388" s="375" t="s">
        <v>430</v>
      </c>
      <c r="Z388" s="348" t="s">
        <v>430</v>
      </c>
      <c r="AA388" s="348" t="s">
        <v>430</v>
      </c>
      <c r="AB388" s="348" t="s">
        <v>430</v>
      </c>
      <c r="AC388" s="348" t="s">
        <v>430</v>
      </c>
      <c r="AD388" s="348" t="s">
        <v>430</v>
      </c>
      <c r="AE388" s="348" t="s">
        <v>430</v>
      </c>
      <c r="AF388" s="348" t="s">
        <v>430</v>
      </c>
      <c r="AG388" s="569"/>
      <c r="AH388" s="346"/>
      <c r="AI388" s="346"/>
      <c r="AJ388" s="346"/>
      <c r="AK388" s="346"/>
      <c r="AL388" s="346"/>
      <c r="AM388" s="346"/>
      <c r="AN388" s="346"/>
      <c r="AO388" s="573"/>
      <c r="AP388" s="346"/>
      <c r="AQ388" s="346"/>
      <c r="AR388" s="346"/>
      <c r="AS388" s="346"/>
      <c r="AT388" s="346"/>
      <c r="AU388" s="429"/>
      <c r="AV388" s="429"/>
      <c r="AW388" s="429"/>
      <c r="AX388" s="429"/>
      <c r="AY388" s="429"/>
      <c r="AZ388" s="374"/>
      <c r="BA388" s="375"/>
      <c r="BB388" s="375"/>
      <c r="BC388" s="375"/>
      <c r="BD388" s="375"/>
      <c r="BE388" s="375"/>
      <c r="BF388" s="375"/>
      <c r="BG388" s="374"/>
      <c r="BH388" s="375"/>
      <c r="BI388" s="375"/>
      <c r="BJ388" s="375"/>
      <c r="BK388" s="375"/>
      <c r="BL388" s="375"/>
      <c r="BM388" s="375"/>
      <c r="BN388" s="375"/>
      <c r="BO388" s="375"/>
      <c r="BP388" s="375"/>
      <c r="BQ388" s="375"/>
      <c r="BR388" s="374"/>
      <c r="BS388" s="372"/>
      <c r="BT388" s="372"/>
      <c r="BU388" s="374"/>
      <c r="BV388" s="430"/>
    </row>
    <row r="389" spans="1:74" s="355" customFormat="1" x14ac:dyDescent="0.25">
      <c r="A389" s="686" t="s">
        <v>8210</v>
      </c>
      <c r="B389" s="374"/>
      <c r="C389" s="731"/>
      <c r="D389" s="374"/>
      <c r="E389" s="372"/>
      <c r="F389" s="374"/>
      <c r="G389" s="372"/>
      <c r="H389" s="374"/>
      <c r="I389" s="348"/>
      <c r="J389" s="348"/>
      <c r="K389" s="348"/>
      <c r="L389" s="348"/>
      <c r="M389" s="362"/>
      <c r="N389" s="350" t="s">
        <v>430</v>
      </c>
      <c r="O389" s="348" t="s">
        <v>430</v>
      </c>
      <c r="P389" s="348" t="s">
        <v>430</v>
      </c>
      <c r="Q389" s="348" t="s">
        <v>430</v>
      </c>
      <c r="R389" s="348" t="s">
        <v>430</v>
      </c>
      <c r="S389" s="348" t="s">
        <v>430</v>
      </c>
      <c r="T389" s="348" t="s">
        <v>430</v>
      </c>
      <c r="U389" s="354" t="s">
        <v>430</v>
      </c>
      <c r="V389" s="348" t="s">
        <v>430</v>
      </c>
      <c r="W389" s="348" t="s">
        <v>430</v>
      </c>
      <c r="X389" s="348" t="s">
        <v>430</v>
      </c>
      <c r="Y389" s="375" t="s">
        <v>430</v>
      </c>
      <c r="Z389" s="348" t="s">
        <v>430</v>
      </c>
      <c r="AA389" s="348" t="s">
        <v>430</v>
      </c>
      <c r="AB389" s="348" t="s">
        <v>430</v>
      </c>
      <c r="AC389" s="348" t="s">
        <v>430</v>
      </c>
      <c r="AD389" s="348" t="s">
        <v>430</v>
      </c>
      <c r="AE389" s="348" t="s">
        <v>430</v>
      </c>
      <c r="AF389" s="348" t="s">
        <v>430</v>
      </c>
      <c r="AG389" s="569"/>
      <c r="AH389" s="346"/>
      <c r="AI389" s="346"/>
      <c r="AJ389" s="346"/>
      <c r="AK389" s="346"/>
      <c r="AL389" s="346"/>
      <c r="AM389" s="346"/>
      <c r="AN389" s="346"/>
      <c r="AO389" s="573"/>
      <c r="AP389" s="346"/>
      <c r="AQ389" s="346"/>
      <c r="AR389" s="346"/>
      <c r="AS389" s="346"/>
      <c r="AT389" s="346"/>
      <c r="AU389" s="429"/>
      <c r="AV389" s="429"/>
      <c r="AW389" s="429"/>
      <c r="AX389" s="429"/>
      <c r="AY389" s="429"/>
      <c r="AZ389" s="374"/>
      <c r="BA389" s="375"/>
      <c r="BB389" s="375"/>
      <c r="BC389" s="375"/>
      <c r="BD389" s="375"/>
      <c r="BE389" s="375"/>
      <c r="BF389" s="375"/>
      <c r="BG389" s="374"/>
      <c r="BH389" s="375"/>
      <c r="BI389" s="375"/>
      <c r="BJ389" s="375"/>
      <c r="BK389" s="375"/>
      <c r="BL389" s="375"/>
      <c r="BM389" s="375"/>
      <c r="BN389" s="375"/>
      <c r="BO389" s="375"/>
      <c r="BP389" s="375"/>
      <c r="BQ389" s="375"/>
      <c r="BR389" s="374"/>
      <c r="BS389" s="372"/>
      <c r="BT389" s="372"/>
      <c r="BU389" s="374"/>
      <c r="BV389" s="430"/>
    </row>
    <row r="390" spans="1:74" s="355" customFormat="1" x14ac:dyDescent="0.25">
      <c r="A390" s="686" t="s">
        <v>8211</v>
      </c>
      <c r="B390" s="374"/>
      <c r="C390" s="731"/>
      <c r="D390" s="374"/>
      <c r="E390" s="372"/>
      <c r="F390" s="374"/>
      <c r="G390" s="372"/>
      <c r="H390" s="374"/>
      <c r="I390" s="348"/>
      <c r="J390" s="348"/>
      <c r="K390" s="348"/>
      <c r="L390" s="348"/>
      <c r="M390" s="362"/>
      <c r="N390" s="350" t="s">
        <v>430</v>
      </c>
      <c r="O390" s="348" t="s">
        <v>430</v>
      </c>
      <c r="P390" s="348" t="s">
        <v>430</v>
      </c>
      <c r="Q390" s="348" t="s">
        <v>430</v>
      </c>
      <c r="R390" s="348" t="s">
        <v>430</v>
      </c>
      <c r="S390" s="348" t="s">
        <v>430</v>
      </c>
      <c r="T390" s="348" t="s">
        <v>430</v>
      </c>
      <c r="U390" s="354" t="s">
        <v>430</v>
      </c>
      <c r="V390" s="348" t="s">
        <v>430</v>
      </c>
      <c r="W390" s="348" t="s">
        <v>430</v>
      </c>
      <c r="X390" s="348" t="s">
        <v>430</v>
      </c>
      <c r="Y390" s="375" t="s">
        <v>430</v>
      </c>
      <c r="Z390" s="348" t="s">
        <v>430</v>
      </c>
      <c r="AA390" s="348" t="s">
        <v>430</v>
      </c>
      <c r="AB390" s="348" t="s">
        <v>430</v>
      </c>
      <c r="AC390" s="348" t="s">
        <v>430</v>
      </c>
      <c r="AD390" s="348" t="s">
        <v>430</v>
      </c>
      <c r="AE390" s="348" t="s">
        <v>430</v>
      </c>
      <c r="AF390" s="348" t="s">
        <v>430</v>
      </c>
      <c r="AG390" s="569"/>
      <c r="AH390" s="346"/>
      <c r="AI390" s="346"/>
      <c r="AJ390" s="346"/>
      <c r="AK390" s="346"/>
      <c r="AL390" s="346"/>
      <c r="AM390" s="346"/>
      <c r="AN390" s="346"/>
      <c r="AO390" s="573"/>
      <c r="AP390" s="346"/>
      <c r="AQ390" s="346"/>
      <c r="AR390" s="346"/>
      <c r="AS390" s="346"/>
      <c r="AT390" s="346"/>
      <c r="AU390" s="429"/>
      <c r="AV390" s="429"/>
      <c r="AW390" s="429"/>
      <c r="AX390" s="429"/>
      <c r="AY390" s="429"/>
      <c r="AZ390" s="374"/>
      <c r="BA390" s="375"/>
      <c r="BB390" s="375"/>
      <c r="BC390" s="375"/>
      <c r="BD390" s="375"/>
      <c r="BE390" s="375"/>
      <c r="BF390" s="375"/>
      <c r="BG390" s="374"/>
      <c r="BH390" s="375"/>
      <c r="BI390" s="375"/>
      <c r="BJ390" s="375"/>
      <c r="BK390" s="375"/>
      <c r="BL390" s="375"/>
      <c r="BM390" s="375"/>
      <c r="BN390" s="375"/>
      <c r="BO390" s="375"/>
      <c r="BP390" s="375"/>
      <c r="BQ390" s="375"/>
      <c r="BR390" s="374"/>
      <c r="BS390" s="372"/>
      <c r="BT390" s="372"/>
      <c r="BU390" s="374"/>
      <c r="BV390" s="430"/>
    </row>
    <row r="391" spans="1:74" s="355" customFormat="1" x14ac:dyDescent="0.25">
      <c r="A391" s="686" t="s">
        <v>8212</v>
      </c>
      <c r="B391" s="374"/>
      <c r="C391" s="731"/>
      <c r="D391" s="374"/>
      <c r="E391" s="372"/>
      <c r="F391" s="374"/>
      <c r="G391" s="372"/>
      <c r="H391" s="374"/>
      <c r="I391" s="348"/>
      <c r="J391" s="348"/>
      <c r="K391" s="348"/>
      <c r="L391" s="348"/>
      <c r="M391" s="362"/>
      <c r="N391" s="350" t="s">
        <v>430</v>
      </c>
      <c r="O391" s="348" t="s">
        <v>430</v>
      </c>
      <c r="P391" s="348" t="s">
        <v>430</v>
      </c>
      <c r="Q391" s="348" t="s">
        <v>430</v>
      </c>
      <c r="R391" s="348" t="s">
        <v>430</v>
      </c>
      <c r="S391" s="348" t="s">
        <v>430</v>
      </c>
      <c r="T391" s="348" t="s">
        <v>430</v>
      </c>
      <c r="U391" s="354" t="s">
        <v>430</v>
      </c>
      <c r="V391" s="348" t="s">
        <v>430</v>
      </c>
      <c r="W391" s="348" t="s">
        <v>430</v>
      </c>
      <c r="X391" s="348" t="s">
        <v>430</v>
      </c>
      <c r="Y391" s="375" t="s">
        <v>430</v>
      </c>
      <c r="Z391" s="348" t="s">
        <v>430</v>
      </c>
      <c r="AA391" s="348" t="s">
        <v>430</v>
      </c>
      <c r="AB391" s="348" t="s">
        <v>430</v>
      </c>
      <c r="AC391" s="348" t="s">
        <v>430</v>
      </c>
      <c r="AD391" s="348" t="s">
        <v>430</v>
      </c>
      <c r="AE391" s="348" t="s">
        <v>430</v>
      </c>
      <c r="AF391" s="348" t="s">
        <v>430</v>
      </c>
      <c r="AG391" s="569"/>
      <c r="AH391" s="346"/>
      <c r="AI391" s="346"/>
      <c r="AJ391" s="346"/>
      <c r="AK391" s="346"/>
      <c r="AL391" s="346"/>
      <c r="AM391" s="346"/>
      <c r="AN391" s="346"/>
      <c r="AO391" s="573"/>
      <c r="AP391" s="346"/>
      <c r="AQ391" s="346"/>
      <c r="AR391" s="346"/>
      <c r="AS391" s="346"/>
      <c r="AT391" s="346"/>
      <c r="AU391" s="429"/>
      <c r="AV391" s="429"/>
      <c r="AW391" s="429"/>
      <c r="AX391" s="429"/>
      <c r="AY391" s="429"/>
      <c r="AZ391" s="374"/>
      <c r="BA391" s="375"/>
      <c r="BB391" s="375"/>
      <c r="BC391" s="375"/>
      <c r="BD391" s="375"/>
      <c r="BE391" s="375"/>
      <c r="BF391" s="375"/>
      <c r="BG391" s="374"/>
      <c r="BH391" s="375"/>
      <c r="BI391" s="375"/>
      <c r="BJ391" s="375"/>
      <c r="BK391" s="375"/>
      <c r="BL391" s="375"/>
      <c r="BM391" s="375"/>
      <c r="BN391" s="375"/>
      <c r="BO391" s="375"/>
      <c r="BP391" s="375"/>
      <c r="BQ391" s="375"/>
      <c r="BR391" s="374"/>
      <c r="BS391" s="372"/>
      <c r="BT391" s="372"/>
      <c r="BU391" s="374"/>
      <c r="BV391" s="430"/>
    </row>
    <row r="392" spans="1:74" s="355" customFormat="1" x14ac:dyDescent="0.25">
      <c r="A392" s="686" t="s">
        <v>8213</v>
      </c>
      <c r="B392" s="374"/>
      <c r="C392" s="731"/>
      <c r="D392" s="374"/>
      <c r="E392" s="372"/>
      <c r="F392" s="374"/>
      <c r="G392" s="372"/>
      <c r="H392" s="374"/>
      <c r="I392" s="348"/>
      <c r="J392" s="348"/>
      <c r="K392" s="348"/>
      <c r="L392" s="348"/>
      <c r="M392" s="362"/>
      <c r="N392" s="350" t="s">
        <v>430</v>
      </c>
      <c r="O392" s="348" t="s">
        <v>430</v>
      </c>
      <c r="P392" s="348" t="s">
        <v>430</v>
      </c>
      <c r="Q392" s="348" t="s">
        <v>430</v>
      </c>
      <c r="R392" s="348" t="s">
        <v>430</v>
      </c>
      <c r="S392" s="348" t="s">
        <v>430</v>
      </c>
      <c r="T392" s="348" t="s">
        <v>430</v>
      </c>
      <c r="U392" s="354" t="s">
        <v>430</v>
      </c>
      <c r="V392" s="348" t="s">
        <v>430</v>
      </c>
      <c r="W392" s="348" t="s">
        <v>430</v>
      </c>
      <c r="X392" s="348" t="s">
        <v>430</v>
      </c>
      <c r="Y392" s="375" t="s">
        <v>430</v>
      </c>
      <c r="Z392" s="348" t="s">
        <v>430</v>
      </c>
      <c r="AA392" s="348" t="s">
        <v>430</v>
      </c>
      <c r="AB392" s="348" t="s">
        <v>430</v>
      </c>
      <c r="AC392" s="348" t="s">
        <v>430</v>
      </c>
      <c r="AD392" s="348" t="s">
        <v>430</v>
      </c>
      <c r="AE392" s="348" t="s">
        <v>430</v>
      </c>
      <c r="AF392" s="348" t="s">
        <v>430</v>
      </c>
      <c r="AG392" s="569"/>
      <c r="AH392" s="346"/>
      <c r="AI392" s="346"/>
      <c r="AJ392" s="346"/>
      <c r="AK392" s="346"/>
      <c r="AL392" s="346"/>
      <c r="AM392" s="346"/>
      <c r="AN392" s="346"/>
      <c r="AO392" s="573"/>
      <c r="AP392" s="346"/>
      <c r="AQ392" s="346"/>
      <c r="AR392" s="346"/>
      <c r="AS392" s="346"/>
      <c r="AT392" s="346"/>
      <c r="AU392" s="429"/>
      <c r="AV392" s="429"/>
      <c r="AW392" s="429"/>
      <c r="AX392" s="429"/>
      <c r="AY392" s="429"/>
      <c r="AZ392" s="374"/>
      <c r="BA392" s="375"/>
      <c r="BB392" s="375"/>
      <c r="BC392" s="375"/>
      <c r="BD392" s="375"/>
      <c r="BE392" s="375"/>
      <c r="BF392" s="375"/>
      <c r="BG392" s="374"/>
      <c r="BH392" s="375"/>
      <c r="BI392" s="375"/>
      <c r="BJ392" s="375"/>
      <c r="BK392" s="375"/>
      <c r="BL392" s="375"/>
      <c r="BM392" s="375"/>
      <c r="BN392" s="375"/>
      <c r="BO392" s="375"/>
      <c r="BP392" s="375"/>
      <c r="BQ392" s="375"/>
      <c r="BR392" s="374"/>
      <c r="BS392" s="372"/>
      <c r="BT392" s="372"/>
      <c r="BU392" s="374"/>
      <c r="BV392" s="430"/>
    </row>
    <row r="393" spans="1:74" s="355" customFormat="1" x14ac:dyDescent="0.25">
      <c r="A393" s="686" t="s">
        <v>8214</v>
      </c>
      <c r="B393" s="374"/>
      <c r="C393" s="731"/>
      <c r="D393" s="374"/>
      <c r="E393" s="372"/>
      <c r="F393" s="374"/>
      <c r="G393" s="372"/>
      <c r="H393" s="374"/>
      <c r="I393" s="348"/>
      <c r="J393" s="348"/>
      <c r="K393" s="348"/>
      <c r="L393" s="348"/>
      <c r="M393" s="362"/>
      <c r="N393" s="350" t="s">
        <v>430</v>
      </c>
      <c r="O393" s="348" t="s">
        <v>430</v>
      </c>
      <c r="P393" s="348" t="s">
        <v>430</v>
      </c>
      <c r="Q393" s="348" t="s">
        <v>430</v>
      </c>
      <c r="R393" s="348" t="s">
        <v>430</v>
      </c>
      <c r="S393" s="348" t="s">
        <v>430</v>
      </c>
      <c r="T393" s="348" t="s">
        <v>430</v>
      </c>
      <c r="U393" s="354" t="s">
        <v>430</v>
      </c>
      <c r="V393" s="348" t="s">
        <v>430</v>
      </c>
      <c r="W393" s="348" t="s">
        <v>430</v>
      </c>
      <c r="X393" s="348" t="s">
        <v>430</v>
      </c>
      <c r="Y393" s="375" t="s">
        <v>430</v>
      </c>
      <c r="Z393" s="348" t="s">
        <v>430</v>
      </c>
      <c r="AA393" s="348" t="s">
        <v>430</v>
      </c>
      <c r="AB393" s="348" t="s">
        <v>430</v>
      </c>
      <c r="AC393" s="348" t="s">
        <v>430</v>
      </c>
      <c r="AD393" s="348" t="s">
        <v>430</v>
      </c>
      <c r="AE393" s="348" t="s">
        <v>430</v>
      </c>
      <c r="AF393" s="348" t="s">
        <v>430</v>
      </c>
      <c r="AG393" s="569"/>
      <c r="AH393" s="346"/>
      <c r="AI393" s="346"/>
      <c r="AJ393" s="346"/>
      <c r="AK393" s="346"/>
      <c r="AL393" s="346"/>
      <c r="AM393" s="346"/>
      <c r="AN393" s="346"/>
      <c r="AO393" s="573"/>
      <c r="AP393" s="346"/>
      <c r="AQ393" s="346"/>
      <c r="AR393" s="346"/>
      <c r="AS393" s="346"/>
      <c r="AT393" s="346"/>
      <c r="AU393" s="429"/>
      <c r="AV393" s="429"/>
      <c r="AW393" s="429"/>
      <c r="AX393" s="429"/>
      <c r="AY393" s="429"/>
      <c r="AZ393" s="374"/>
      <c r="BA393" s="375"/>
      <c r="BB393" s="375"/>
      <c r="BC393" s="375"/>
      <c r="BD393" s="375"/>
      <c r="BE393" s="375"/>
      <c r="BF393" s="375"/>
      <c r="BG393" s="374"/>
      <c r="BH393" s="375"/>
      <c r="BI393" s="375"/>
      <c r="BJ393" s="375"/>
      <c r="BK393" s="375"/>
      <c r="BL393" s="375"/>
      <c r="BM393" s="375"/>
      <c r="BN393" s="375"/>
      <c r="BO393" s="375"/>
      <c r="BP393" s="375"/>
      <c r="BQ393" s="375"/>
      <c r="BR393" s="374"/>
      <c r="BS393" s="372"/>
      <c r="BT393" s="372"/>
      <c r="BU393" s="374"/>
      <c r="BV393" s="430"/>
    </row>
    <row r="394" spans="1:74" s="355" customFormat="1" x14ac:dyDescent="0.25">
      <c r="A394" s="686" t="s">
        <v>8215</v>
      </c>
      <c r="B394" s="374"/>
      <c r="C394" s="731"/>
      <c r="D394" s="374"/>
      <c r="E394" s="372"/>
      <c r="F394" s="374"/>
      <c r="G394" s="372"/>
      <c r="H394" s="374"/>
      <c r="I394" s="348"/>
      <c r="J394" s="348"/>
      <c r="K394" s="348"/>
      <c r="L394" s="348"/>
      <c r="M394" s="362"/>
      <c r="N394" s="350" t="s">
        <v>430</v>
      </c>
      <c r="O394" s="348" t="s">
        <v>430</v>
      </c>
      <c r="P394" s="348" t="s">
        <v>430</v>
      </c>
      <c r="Q394" s="348" t="s">
        <v>430</v>
      </c>
      <c r="R394" s="348" t="s">
        <v>430</v>
      </c>
      <c r="S394" s="348" t="s">
        <v>430</v>
      </c>
      <c r="T394" s="348" t="s">
        <v>430</v>
      </c>
      <c r="U394" s="354" t="s">
        <v>430</v>
      </c>
      <c r="V394" s="348" t="s">
        <v>430</v>
      </c>
      <c r="W394" s="348" t="s">
        <v>430</v>
      </c>
      <c r="X394" s="348" t="s">
        <v>430</v>
      </c>
      <c r="Y394" s="375" t="s">
        <v>430</v>
      </c>
      <c r="Z394" s="348" t="s">
        <v>430</v>
      </c>
      <c r="AA394" s="348" t="s">
        <v>430</v>
      </c>
      <c r="AB394" s="348" t="s">
        <v>430</v>
      </c>
      <c r="AC394" s="348" t="s">
        <v>430</v>
      </c>
      <c r="AD394" s="348" t="s">
        <v>430</v>
      </c>
      <c r="AE394" s="348" t="s">
        <v>430</v>
      </c>
      <c r="AF394" s="348" t="s">
        <v>430</v>
      </c>
      <c r="AG394" s="569"/>
      <c r="AH394" s="346"/>
      <c r="AI394" s="346"/>
      <c r="AJ394" s="346"/>
      <c r="AK394" s="346"/>
      <c r="AL394" s="346"/>
      <c r="AM394" s="346"/>
      <c r="AN394" s="346"/>
      <c r="AO394" s="573"/>
      <c r="AP394" s="346"/>
      <c r="AQ394" s="346"/>
      <c r="AR394" s="346"/>
      <c r="AS394" s="346"/>
      <c r="AT394" s="346"/>
      <c r="AU394" s="429"/>
      <c r="AV394" s="429"/>
      <c r="AW394" s="429"/>
      <c r="AX394" s="429"/>
      <c r="AY394" s="429"/>
      <c r="AZ394" s="374"/>
      <c r="BA394" s="375"/>
      <c r="BB394" s="375"/>
      <c r="BC394" s="375"/>
      <c r="BD394" s="375"/>
      <c r="BE394" s="375"/>
      <c r="BF394" s="375"/>
      <c r="BG394" s="374"/>
      <c r="BH394" s="375"/>
      <c r="BI394" s="375"/>
      <c r="BJ394" s="375"/>
      <c r="BK394" s="375"/>
      <c r="BL394" s="375"/>
      <c r="BM394" s="375"/>
      <c r="BN394" s="375"/>
      <c r="BO394" s="375"/>
      <c r="BP394" s="375"/>
      <c r="BQ394" s="375"/>
      <c r="BR394" s="374"/>
      <c r="BS394" s="372"/>
      <c r="BT394" s="372"/>
      <c r="BU394" s="374"/>
      <c r="BV394" s="430"/>
    </row>
    <row r="395" spans="1:74" s="355" customFormat="1" x14ac:dyDescent="0.25">
      <c r="A395" s="686" t="s">
        <v>8216</v>
      </c>
      <c r="B395" s="374"/>
      <c r="C395" s="731"/>
      <c r="D395" s="374"/>
      <c r="E395" s="372"/>
      <c r="F395" s="374"/>
      <c r="G395" s="372"/>
      <c r="H395" s="374"/>
      <c r="I395" s="348"/>
      <c r="J395" s="348"/>
      <c r="K395" s="348"/>
      <c r="L395" s="348"/>
      <c r="M395" s="362"/>
      <c r="N395" s="350" t="s">
        <v>430</v>
      </c>
      <c r="O395" s="348" t="s">
        <v>430</v>
      </c>
      <c r="P395" s="348" t="s">
        <v>430</v>
      </c>
      <c r="Q395" s="348" t="s">
        <v>430</v>
      </c>
      <c r="R395" s="348" t="s">
        <v>430</v>
      </c>
      <c r="S395" s="348" t="s">
        <v>430</v>
      </c>
      <c r="T395" s="348" t="s">
        <v>430</v>
      </c>
      <c r="U395" s="354" t="s">
        <v>430</v>
      </c>
      <c r="V395" s="348" t="s">
        <v>430</v>
      </c>
      <c r="W395" s="348" t="s">
        <v>430</v>
      </c>
      <c r="X395" s="348" t="s">
        <v>430</v>
      </c>
      <c r="Y395" s="375" t="s">
        <v>430</v>
      </c>
      <c r="Z395" s="348" t="s">
        <v>430</v>
      </c>
      <c r="AA395" s="348" t="s">
        <v>430</v>
      </c>
      <c r="AB395" s="348" t="s">
        <v>430</v>
      </c>
      <c r="AC395" s="348" t="s">
        <v>430</v>
      </c>
      <c r="AD395" s="348" t="s">
        <v>430</v>
      </c>
      <c r="AE395" s="348" t="s">
        <v>430</v>
      </c>
      <c r="AF395" s="348" t="s">
        <v>430</v>
      </c>
      <c r="AG395" s="569"/>
      <c r="AH395" s="346"/>
      <c r="AI395" s="346"/>
      <c r="AJ395" s="346"/>
      <c r="AK395" s="346"/>
      <c r="AL395" s="346"/>
      <c r="AM395" s="346"/>
      <c r="AN395" s="346"/>
      <c r="AO395" s="573"/>
      <c r="AP395" s="346"/>
      <c r="AQ395" s="346"/>
      <c r="AR395" s="346"/>
      <c r="AS395" s="346"/>
      <c r="AT395" s="346"/>
      <c r="AU395" s="429"/>
      <c r="AV395" s="429"/>
      <c r="AW395" s="429"/>
      <c r="AX395" s="429"/>
      <c r="AY395" s="429"/>
      <c r="AZ395" s="374"/>
      <c r="BA395" s="375"/>
      <c r="BB395" s="375"/>
      <c r="BC395" s="375"/>
      <c r="BD395" s="375"/>
      <c r="BE395" s="375"/>
      <c r="BF395" s="375"/>
      <c r="BG395" s="374"/>
      <c r="BH395" s="375"/>
      <c r="BI395" s="375"/>
      <c r="BJ395" s="375"/>
      <c r="BK395" s="375"/>
      <c r="BL395" s="375"/>
      <c r="BM395" s="375"/>
      <c r="BN395" s="375"/>
      <c r="BO395" s="375"/>
      <c r="BP395" s="375"/>
      <c r="BQ395" s="375"/>
      <c r="BR395" s="374"/>
      <c r="BS395" s="372"/>
      <c r="BT395" s="372"/>
      <c r="BU395" s="374"/>
      <c r="BV395" s="430"/>
    </row>
    <row r="396" spans="1:74" s="355" customFormat="1" x14ac:dyDescent="0.25">
      <c r="A396" s="686" t="s">
        <v>8217</v>
      </c>
      <c r="B396" s="374"/>
      <c r="C396" s="731"/>
      <c r="D396" s="374"/>
      <c r="E396" s="372"/>
      <c r="F396" s="374"/>
      <c r="G396" s="372"/>
      <c r="H396" s="374"/>
      <c r="I396" s="348"/>
      <c r="J396" s="348"/>
      <c r="K396" s="348"/>
      <c r="L396" s="348"/>
      <c r="M396" s="362"/>
      <c r="N396" s="350" t="s">
        <v>430</v>
      </c>
      <c r="O396" s="348" t="s">
        <v>430</v>
      </c>
      <c r="P396" s="348" t="s">
        <v>430</v>
      </c>
      <c r="Q396" s="348" t="s">
        <v>430</v>
      </c>
      <c r="R396" s="348" t="s">
        <v>430</v>
      </c>
      <c r="S396" s="348" t="s">
        <v>430</v>
      </c>
      <c r="T396" s="348" t="s">
        <v>430</v>
      </c>
      <c r="U396" s="354" t="s">
        <v>430</v>
      </c>
      <c r="V396" s="348" t="s">
        <v>430</v>
      </c>
      <c r="W396" s="348" t="s">
        <v>430</v>
      </c>
      <c r="X396" s="348" t="s">
        <v>430</v>
      </c>
      <c r="Y396" s="375" t="s">
        <v>430</v>
      </c>
      <c r="Z396" s="348" t="s">
        <v>430</v>
      </c>
      <c r="AA396" s="348" t="s">
        <v>430</v>
      </c>
      <c r="AB396" s="348" t="s">
        <v>430</v>
      </c>
      <c r="AC396" s="348" t="s">
        <v>430</v>
      </c>
      <c r="AD396" s="348" t="s">
        <v>430</v>
      </c>
      <c r="AE396" s="348" t="s">
        <v>430</v>
      </c>
      <c r="AF396" s="348" t="s">
        <v>430</v>
      </c>
      <c r="AG396" s="569"/>
      <c r="AH396" s="346"/>
      <c r="AI396" s="346"/>
      <c r="AJ396" s="346"/>
      <c r="AK396" s="346"/>
      <c r="AL396" s="346"/>
      <c r="AM396" s="346"/>
      <c r="AN396" s="346"/>
      <c r="AO396" s="573"/>
      <c r="AP396" s="346"/>
      <c r="AQ396" s="346"/>
      <c r="AR396" s="346"/>
      <c r="AS396" s="346"/>
      <c r="AT396" s="346"/>
      <c r="AU396" s="429"/>
      <c r="AV396" s="429"/>
      <c r="AW396" s="429"/>
      <c r="AX396" s="429"/>
      <c r="AY396" s="429"/>
      <c r="AZ396" s="374"/>
      <c r="BA396" s="375"/>
      <c r="BB396" s="375"/>
      <c r="BC396" s="375"/>
      <c r="BD396" s="375"/>
      <c r="BE396" s="375"/>
      <c r="BF396" s="375"/>
      <c r="BG396" s="374"/>
      <c r="BH396" s="375"/>
      <c r="BI396" s="375"/>
      <c r="BJ396" s="375"/>
      <c r="BK396" s="375"/>
      <c r="BL396" s="375"/>
      <c r="BM396" s="375"/>
      <c r="BN396" s="375"/>
      <c r="BO396" s="375"/>
      <c r="BP396" s="375"/>
      <c r="BQ396" s="375"/>
      <c r="BR396" s="374"/>
      <c r="BS396" s="372"/>
      <c r="BT396" s="372"/>
      <c r="BU396" s="374"/>
      <c r="BV396" s="430"/>
    </row>
    <row r="397" spans="1:74" s="355" customFormat="1" x14ac:dyDescent="0.25">
      <c r="A397" s="686" t="s">
        <v>8218</v>
      </c>
      <c r="B397" s="374"/>
      <c r="C397" s="731"/>
      <c r="D397" s="374"/>
      <c r="E397" s="372"/>
      <c r="F397" s="374"/>
      <c r="G397" s="372"/>
      <c r="H397" s="374"/>
      <c r="I397" s="348"/>
      <c r="J397" s="348"/>
      <c r="K397" s="348"/>
      <c r="L397" s="348"/>
      <c r="M397" s="362"/>
      <c r="N397" s="350" t="s">
        <v>430</v>
      </c>
      <c r="O397" s="348" t="s">
        <v>430</v>
      </c>
      <c r="P397" s="348" t="s">
        <v>430</v>
      </c>
      <c r="Q397" s="348" t="s">
        <v>430</v>
      </c>
      <c r="R397" s="348" t="s">
        <v>430</v>
      </c>
      <c r="S397" s="348" t="s">
        <v>430</v>
      </c>
      <c r="T397" s="348" t="s">
        <v>430</v>
      </c>
      <c r="U397" s="354" t="s">
        <v>430</v>
      </c>
      <c r="V397" s="348" t="s">
        <v>430</v>
      </c>
      <c r="W397" s="348" t="s">
        <v>430</v>
      </c>
      <c r="X397" s="348" t="s">
        <v>430</v>
      </c>
      <c r="Y397" s="375" t="s">
        <v>430</v>
      </c>
      <c r="Z397" s="348" t="s">
        <v>430</v>
      </c>
      <c r="AA397" s="348" t="s">
        <v>430</v>
      </c>
      <c r="AB397" s="348" t="s">
        <v>430</v>
      </c>
      <c r="AC397" s="348" t="s">
        <v>430</v>
      </c>
      <c r="AD397" s="348" t="s">
        <v>430</v>
      </c>
      <c r="AE397" s="348" t="s">
        <v>430</v>
      </c>
      <c r="AF397" s="348" t="s">
        <v>430</v>
      </c>
      <c r="AG397" s="569"/>
      <c r="AH397" s="346"/>
      <c r="AI397" s="346"/>
      <c r="AJ397" s="346"/>
      <c r="AK397" s="346"/>
      <c r="AL397" s="346"/>
      <c r="AM397" s="346"/>
      <c r="AN397" s="346"/>
      <c r="AO397" s="573"/>
      <c r="AP397" s="346"/>
      <c r="AQ397" s="346"/>
      <c r="AR397" s="346"/>
      <c r="AS397" s="346"/>
      <c r="AT397" s="346"/>
      <c r="AU397" s="429"/>
      <c r="AV397" s="429"/>
      <c r="AW397" s="429"/>
      <c r="AX397" s="429"/>
      <c r="AY397" s="429"/>
      <c r="AZ397" s="374"/>
      <c r="BA397" s="375"/>
      <c r="BB397" s="375"/>
      <c r="BC397" s="375"/>
      <c r="BD397" s="375"/>
      <c r="BE397" s="375"/>
      <c r="BF397" s="375"/>
      <c r="BG397" s="374"/>
      <c r="BH397" s="375"/>
      <c r="BI397" s="375"/>
      <c r="BJ397" s="375"/>
      <c r="BK397" s="375"/>
      <c r="BL397" s="375"/>
      <c r="BM397" s="375"/>
      <c r="BN397" s="375"/>
      <c r="BO397" s="375"/>
      <c r="BP397" s="375"/>
      <c r="BQ397" s="375"/>
      <c r="BR397" s="374"/>
      <c r="BS397" s="372"/>
      <c r="BT397" s="372"/>
      <c r="BU397" s="374"/>
      <c r="BV397" s="430"/>
    </row>
    <row r="398" spans="1:74" s="355" customFormat="1" x14ac:dyDescent="0.25">
      <c r="A398" s="686" t="s">
        <v>8219</v>
      </c>
      <c r="B398" s="374"/>
      <c r="C398" s="731"/>
      <c r="D398" s="374"/>
      <c r="E398" s="372"/>
      <c r="F398" s="374"/>
      <c r="G398" s="372"/>
      <c r="H398" s="374"/>
      <c r="I398" s="348"/>
      <c r="J398" s="348"/>
      <c r="K398" s="348"/>
      <c r="L398" s="348"/>
      <c r="M398" s="362"/>
      <c r="N398" s="350" t="s">
        <v>430</v>
      </c>
      <c r="O398" s="348" t="s">
        <v>430</v>
      </c>
      <c r="P398" s="348" t="s">
        <v>430</v>
      </c>
      <c r="Q398" s="348" t="s">
        <v>430</v>
      </c>
      <c r="R398" s="348" t="s">
        <v>430</v>
      </c>
      <c r="S398" s="348" t="s">
        <v>430</v>
      </c>
      <c r="T398" s="348" t="s">
        <v>430</v>
      </c>
      <c r="U398" s="354" t="s">
        <v>430</v>
      </c>
      <c r="V398" s="348" t="s">
        <v>430</v>
      </c>
      <c r="W398" s="348" t="s">
        <v>430</v>
      </c>
      <c r="X398" s="348" t="s">
        <v>430</v>
      </c>
      <c r="Y398" s="375" t="s">
        <v>430</v>
      </c>
      <c r="Z398" s="348" t="s">
        <v>430</v>
      </c>
      <c r="AA398" s="348" t="s">
        <v>430</v>
      </c>
      <c r="AB398" s="348" t="s">
        <v>430</v>
      </c>
      <c r="AC398" s="348" t="s">
        <v>430</v>
      </c>
      <c r="AD398" s="348" t="s">
        <v>430</v>
      </c>
      <c r="AE398" s="348" t="s">
        <v>430</v>
      </c>
      <c r="AF398" s="348" t="s">
        <v>430</v>
      </c>
      <c r="AG398" s="569"/>
      <c r="AH398" s="346"/>
      <c r="AI398" s="346"/>
      <c r="AJ398" s="346"/>
      <c r="AK398" s="346"/>
      <c r="AL398" s="346"/>
      <c r="AM398" s="346"/>
      <c r="AN398" s="346"/>
      <c r="AO398" s="573"/>
      <c r="AP398" s="346"/>
      <c r="AQ398" s="346"/>
      <c r="AR398" s="346"/>
      <c r="AS398" s="346"/>
      <c r="AT398" s="346"/>
      <c r="AU398" s="429"/>
      <c r="AV398" s="429"/>
      <c r="AW398" s="429"/>
      <c r="AX398" s="429"/>
      <c r="AY398" s="429"/>
      <c r="AZ398" s="374"/>
      <c r="BA398" s="375"/>
      <c r="BB398" s="375"/>
      <c r="BC398" s="375"/>
      <c r="BD398" s="375"/>
      <c r="BE398" s="375"/>
      <c r="BF398" s="375"/>
      <c r="BG398" s="374"/>
      <c r="BH398" s="375"/>
      <c r="BI398" s="375"/>
      <c r="BJ398" s="375"/>
      <c r="BK398" s="375"/>
      <c r="BL398" s="375"/>
      <c r="BM398" s="375"/>
      <c r="BN398" s="375"/>
      <c r="BO398" s="375"/>
      <c r="BP398" s="375"/>
      <c r="BQ398" s="375"/>
      <c r="BR398" s="374"/>
      <c r="BS398" s="372"/>
      <c r="BT398" s="372"/>
      <c r="BU398" s="374"/>
      <c r="BV398" s="430"/>
    </row>
    <row r="399" spans="1:74" s="355" customFormat="1" x14ac:dyDescent="0.25">
      <c r="A399" s="686" t="s">
        <v>8220</v>
      </c>
      <c r="B399" s="374"/>
      <c r="C399" s="731"/>
      <c r="D399" s="374"/>
      <c r="E399" s="372"/>
      <c r="F399" s="374"/>
      <c r="G399" s="372"/>
      <c r="H399" s="374"/>
      <c r="I399" s="348"/>
      <c r="J399" s="348"/>
      <c r="K399" s="348"/>
      <c r="L399" s="348"/>
      <c r="M399" s="362"/>
      <c r="N399" s="350" t="s">
        <v>430</v>
      </c>
      <c r="O399" s="348" t="s">
        <v>430</v>
      </c>
      <c r="P399" s="348" t="s">
        <v>430</v>
      </c>
      <c r="Q399" s="348" t="s">
        <v>430</v>
      </c>
      <c r="R399" s="348" t="s">
        <v>430</v>
      </c>
      <c r="S399" s="348" t="s">
        <v>430</v>
      </c>
      <c r="T399" s="348" t="s">
        <v>430</v>
      </c>
      <c r="U399" s="354" t="s">
        <v>430</v>
      </c>
      <c r="V399" s="348" t="s">
        <v>430</v>
      </c>
      <c r="W399" s="348" t="s">
        <v>430</v>
      </c>
      <c r="X399" s="348" t="s">
        <v>430</v>
      </c>
      <c r="Y399" s="375" t="s">
        <v>430</v>
      </c>
      <c r="Z399" s="348" t="s">
        <v>430</v>
      </c>
      <c r="AA399" s="348" t="s">
        <v>430</v>
      </c>
      <c r="AB399" s="348" t="s">
        <v>430</v>
      </c>
      <c r="AC399" s="348" t="s">
        <v>430</v>
      </c>
      <c r="AD399" s="348" t="s">
        <v>430</v>
      </c>
      <c r="AE399" s="348" t="s">
        <v>430</v>
      </c>
      <c r="AF399" s="348" t="s">
        <v>430</v>
      </c>
      <c r="AG399" s="569"/>
      <c r="AH399" s="346"/>
      <c r="AI399" s="346"/>
      <c r="AJ399" s="346"/>
      <c r="AK399" s="346"/>
      <c r="AL399" s="346"/>
      <c r="AM399" s="346"/>
      <c r="AN399" s="346"/>
      <c r="AO399" s="573"/>
      <c r="AP399" s="346"/>
      <c r="AQ399" s="346"/>
      <c r="AR399" s="346"/>
      <c r="AS399" s="346"/>
      <c r="AT399" s="346"/>
      <c r="AU399" s="429"/>
      <c r="AV399" s="429"/>
      <c r="AW399" s="429"/>
      <c r="AX399" s="429"/>
      <c r="AY399" s="429"/>
      <c r="AZ399" s="374"/>
      <c r="BA399" s="375"/>
      <c r="BB399" s="375"/>
      <c r="BC399" s="375"/>
      <c r="BD399" s="375"/>
      <c r="BE399" s="375"/>
      <c r="BF399" s="375"/>
      <c r="BG399" s="374"/>
      <c r="BH399" s="375"/>
      <c r="BI399" s="375"/>
      <c r="BJ399" s="375"/>
      <c r="BK399" s="375"/>
      <c r="BL399" s="375"/>
      <c r="BM399" s="375"/>
      <c r="BN399" s="375"/>
      <c r="BO399" s="375"/>
      <c r="BP399" s="375"/>
      <c r="BQ399" s="375"/>
      <c r="BR399" s="374"/>
      <c r="BS399" s="372"/>
      <c r="BT399" s="372"/>
      <c r="BU399" s="374"/>
      <c r="BV399" s="430"/>
    </row>
    <row r="400" spans="1:74" s="355" customFormat="1" x14ac:dyDescent="0.25">
      <c r="A400" s="686" t="s">
        <v>8221</v>
      </c>
      <c r="B400" s="374"/>
      <c r="C400" s="731"/>
      <c r="D400" s="374"/>
      <c r="E400" s="372"/>
      <c r="F400" s="374"/>
      <c r="G400" s="372"/>
      <c r="H400" s="374"/>
      <c r="I400" s="348"/>
      <c r="J400" s="348"/>
      <c r="K400" s="348"/>
      <c r="L400" s="348"/>
      <c r="M400" s="362"/>
      <c r="N400" s="350" t="s">
        <v>430</v>
      </c>
      <c r="O400" s="348" t="s">
        <v>430</v>
      </c>
      <c r="P400" s="348" t="s">
        <v>430</v>
      </c>
      <c r="Q400" s="348" t="s">
        <v>430</v>
      </c>
      <c r="R400" s="348" t="s">
        <v>430</v>
      </c>
      <c r="S400" s="348" t="s">
        <v>430</v>
      </c>
      <c r="T400" s="348" t="s">
        <v>430</v>
      </c>
      <c r="U400" s="354" t="s">
        <v>430</v>
      </c>
      <c r="V400" s="348" t="s">
        <v>430</v>
      </c>
      <c r="W400" s="348" t="s">
        <v>430</v>
      </c>
      <c r="X400" s="348" t="s">
        <v>430</v>
      </c>
      <c r="Y400" s="375" t="s">
        <v>430</v>
      </c>
      <c r="Z400" s="348" t="s">
        <v>430</v>
      </c>
      <c r="AA400" s="348" t="s">
        <v>430</v>
      </c>
      <c r="AB400" s="348" t="s">
        <v>430</v>
      </c>
      <c r="AC400" s="348" t="s">
        <v>430</v>
      </c>
      <c r="AD400" s="348" t="s">
        <v>430</v>
      </c>
      <c r="AE400" s="348" t="s">
        <v>430</v>
      </c>
      <c r="AF400" s="348" t="s">
        <v>430</v>
      </c>
      <c r="AG400" s="569"/>
      <c r="AH400" s="346"/>
      <c r="AI400" s="346"/>
      <c r="AJ400" s="346"/>
      <c r="AK400" s="346"/>
      <c r="AL400" s="346"/>
      <c r="AM400" s="346"/>
      <c r="AN400" s="346"/>
      <c r="AO400" s="573"/>
      <c r="AP400" s="346"/>
      <c r="AQ400" s="346"/>
      <c r="AR400" s="346"/>
      <c r="AS400" s="346"/>
      <c r="AT400" s="346"/>
      <c r="AU400" s="429"/>
      <c r="AV400" s="429"/>
      <c r="AW400" s="429"/>
      <c r="AX400" s="429"/>
      <c r="AY400" s="429"/>
      <c r="AZ400" s="374"/>
      <c r="BA400" s="375"/>
      <c r="BB400" s="375"/>
      <c r="BC400" s="375"/>
      <c r="BD400" s="375"/>
      <c r="BE400" s="375"/>
      <c r="BF400" s="375"/>
      <c r="BG400" s="374"/>
      <c r="BH400" s="375"/>
      <c r="BI400" s="375"/>
      <c r="BJ400" s="375"/>
      <c r="BK400" s="375"/>
      <c r="BL400" s="375"/>
      <c r="BM400" s="375"/>
      <c r="BN400" s="375"/>
      <c r="BO400" s="375"/>
      <c r="BP400" s="375"/>
      <c r="BQ400" s="375"/>
      <c r="BR400" s="374"/>
      <c r="BS400" s="372"/>
      <c r="BT400" s="372"/>
      <c r="BU400" s="374"/>
      <c r="BV400" s="430"/>
    </row>
    <row r="401" spans="1:74" s="355" customFormat="1" x14ac:dyDescent="0.25">
      <c r="A401" s="686" t="s">
        <v>8222</v>
      </c>
      <c r="B401" s="374"/>
      <c r="C401" s="731"/>
      <c r="D401" s="374"/>
      <c r="E401" s="372"/>
      <c r="F401" s="374"/>
      <c r="G401" s="372"/>
      <c r="H401" s="374"/>
      <c r="I401" s="348"/>
      <c r="J401" s="348"/>
      <c r="K401" s="348"/>
      <c r="L401" s="348"/>
      <c r="M401" s="362"/>
      <c r="N401" s="350" t="s">
        <v>430</v>
      </c>
      <c r="O401" s="348" t="s">
        <v>430</v>
      </c>
      <c r="P401" s="348" t="s">
        <v>430</v>
      </c>
      <c r="Q401" s="348" t="s">
        <v>430</v>
      </c>
      <c r="R401" s="348" t="s">
        <v>430</v>
      </c>
      <c r="S401" s="348" t="s">
        <v>430</v>
      </c>
      <c r="T401" s="348" t="s">
        <v>430</v>
      </c>
      <c r="U401" s="354" t="s">
        <v>430</v>
      </c>
      <c r="V401" s="348" t="s">
        <v>430</v>
      </c>
      <c r="W401" s="348" t="s">
        <v>430</v>
      </c>
      <c r="X401" s="348" t="s">
        <v>430</v>
      </c>
      <c r="Y401" s="375" t="s">
        <v>430</v>
      </c>
      <c r="Z401" s="348" t="s">
        <v>430</v>
      </c>
      <c r="AA401" s="348" t="s">
        <v>430</v>
      </c>
      <c r="AB401" s="348" t="s">
        <v>430</v>
      </c>
      <c r="AC401" s="348" t="s">
        <v>430</v>
      </c>
      <c r="AD401" s="348" t="s">
        <v>430</v>
      </c>
      <c r="AE401" s="348" t="s">
        <v>430</v>
      </c>
      <c r="AF401" s="348" t="s">
        <v>430</v>
      </c>
      <c r="AG401" s="569"/>
      <c r="AH401" s="346"/>
      <c r="AI401" s="346"/>
      <c r="AJ401" s="346"/>
      <c r="AK401" s="346"/>
      <c r="AL401" s="346"/>
      <c r="AM401" s="346"/>
      <c r="AN401" s="346"/>
      <c r="AO401" s="573"/>
      <c r="AP401" s="346"/>
      <c r="AQ401" s="346"/>
      <c r="AR401" s="346"/>
      <c r="AS401" s="346"/>
      <c r="AT401" s="346"/>
      <c r="AU401" s="429"/>
      <c r="AV401" s="429"/>
      <c r="AW401" s="429"/>
      <c r="AX401" s="429"/>
      <c r="AY401" s="429"/>
      <c r="AZ401" s="374"/>
      <c r="BA401" s="375"/>
      <c r="BB401" s="375"/>
      <c r="BC401" s="375"/>
      <c r="BD401" s="375"/>
      <c r="BE401" s="375"/>
      <c r="BF401" s="375"/>
      <c r="BG401" s="374"/>
      <c r="BH401" s="375"/>
      <c r="BI401" s="375"/>
      <c r="BJ401" s="375"/>
      <c r="BK401" s="375"/>
      <c r="BL401" s="375"/>
      <c r="BM401" s="375"/>
      <c r="BN401" s="375"/>
      <c r="BO401" s="375"/>
      <c r="BP401" s="375"/>
      <c r="BQ401" s="375"/>
      <c r="BR401" s="374"/>
      <c r="BS401" s="372"/>
      <c r="BT401" s="372"/>
      <c r="BU401" s="374"/>
      <c r="BV401" s="430"/>
    </row>
    <row r="402" spans="1:74" s="355" customFormat="1" x14ac:dyDescent="0.25">
      <c r="A402" s="686" t="s">
        <v>8223</v>
      </c>
      <c r="B402" s="374"/>
      <c r="C402" s="731"/>
      <c r="D402" s="374"/>
      <c r="E402" s="372"/>
      <c r="F402" s="374"/>
      <c r="G402" s="372"/>
      <c r="H402" s="374"/>
      <c r="I402" s="348"/>
      <c r="J402" s="348"/>
      <c r="K402" s="348"/>
      <c r="L402" s="348"/>
      <c r="M402" s="362"/>
      <c r="N402" s="350" t="s">
        <v>430</v>
      </c>
      <c r="O402" s="348" t="s">
        <v>430</v>
      </c>
      <c r="P402" s="348" t="s">
        <v>430</v>
      </c>
      <c r="Q402" s="348" t="s">
        <v>430</v>
      </c>
      <c r="R402" s="348" t="s">
        <v>430</v>
      </c>
      <c r="S402" s="348" t="s">
        <v>430</v>
      </c>
      <c r="T402" s="348" t="s">
        <v>430</v>
      </c>
      <c r="U402" s="354" t="s">
        <v>430</v>
      </c>
      <c r="V402" s="348" t="s">
        <v>430</v>
      </c>
      <c r="W402" s="348" t="s">
        <v>430</v>
      </c>
      <c r="X402" s="348" t="s">
        <v>430</v>
      </c>
      <c r="Y402" s="375" t="s">
        <v>430</v>
      </c>
      <c r="Z402" s="348" t="s">
        <v>430</v>
      </c>
      <c r="AA402" s="348" t="s">
        <v>430</v>
      </c>
      <c r="AB402" s="348" t="s">
        <v>430</v>
      </c>
      <c r="AC402" s="348" t="s">
        <v>430</v>
      </c>
      <c r="AD402" s="348" t="s">
        <v>430</v>
      </c>
      <c r="AE402" s="348" t="s">
        <v>430</v>
      </c>
      <c r="AF402" s="348" t="s">
        <v>430</v>
      </c>
      <c r="AG402" s="569"/>
      <c r="AH402" s="346"/>
      <c r="AI402" s="346"/>
      <c r="AJ402" s="346"/>
      <c r="AK402" s="346"/>
      <c r="AL402" s="346"/>
      <c r="AM402" s="346"/>
      <c r="AN402" s="346"/>
      <c r="AO402" s="573"/>
      <c r="AP402" s="346"/>
      <c r="AQ402" s="346"/>
      <c r="AR402" s="346"/>
      <c r="AS402" s="346"/>
      <c r="AT402" s="346"/>
      <c r="AU402" s="429"/>
      <c r="AV402" s="429"/>
      <c r="AW402" s="429"/>
      <c r="AX402" s="429"/>
      <c r="AY402" s="429"/>
      <c r="AZ402" s="374"/>
      <c r="BA402" s="375"/>
      <c r="BB402" s="375"/>
      <c r="BC402" s="375"/>
      <c r="BD402" s="375"/>
      <c r="BE402" s="375"/>
      <c r="BF402" s="375"/>
      <c r="BG402" s="374"/>
      <c r="BH402" s="375"/>
      <c r="BI402" s="375"/>
      <c r="BJ402" s="375"/>
      <c r="BK402" s="375"/>
      <c r="BL402" s="375"/>
      <c r="BM402" s="375"/>
      <c r="BN402" s="375"/>
      <c r="BO402" s="375"/>
      <c r="BP402" s="375"/>
      <c r="BQ402" s="375"/>
      <c r="BR402" s="374"/>
      <c r="BS402" s="372"/>
      <c r="BT402" s="372"/>
      <c r="BU402" s="374"/>
      <c r="BV402" s="430"/>
    </row>
    <row r="403" spans="1:74" s="355" customFormat="1" x14ac:dyDescent="0.25">
      <c r="A403" s="686" t="s">
        <v>8224</v>
      </c>
      <c r="B403" s="374"/>
      <c r="C403" s="731"/>
      <c r="D403" s="374"/>
      <c r="E403" s="372"/>
      <c r="F403" s="374"/>
      <c r="G403" s="372"/>
      <c r="H403" s="374"/>
      <c r="I403" s="348"/>
      <c r="J403" s="348"/>
      <c r="K403" s="348"/>
      <c r="L403" s="348"/>
      <c r="M403" s="362"/>
      <c r="N403" s="350" t="s">
        <v>430</v>
      </c>
      <c r="O403" s="348" t="s">
        <v>430</v>
      </c>
      <c r="P403" s="348" t="s">
        <v>430</v>
      </c>
      <c r="Q403" s="348" t="s">
        <v>430</v>
      </c>
      <c r="R403" s="348" t="s">
        <v>430</v>
      </c>
      <c r="S403" s="348" t="s">
        <v>430</v>
      </c>
      <c r="T403" s="348" t="s">
        <v>430</v>
      </c>
      <c r="U403" s="354" t="s">
        <v>430</v>
      </c>
      <c r="V403" s="348" t="s">
        <v>430</v>
      </c>
      <c r="W403" s="348" t="s">
        <v>430</v>
      </c>
      <c r="X403" s="348" t="s">
        <v>430</v>
      </c>
      <c r="Y403" s="375" t="s">
        <v>430</v>
      </c>
      <c r="Z403" s="348" t="s">
        <v>430</v>
      </c>
      <c r="AA403" s="348" t="s">
        <v>430</v>
      </c>
      <c r="AB403" s="348" t="s">
        <v>430</v>
      </c>
      <c r="AC403" s="348" t="s">
        <v>430</v>
      </c>
      <c r="AD403" s="348" t="s">
        <v>430</v>
      </c>
      <c r="AE403" s="348" t="s">
        <v>430</v>
      </c>
      <c r="AF403" s="348" t="s">
        <v>430</v>
      </c>
      <c r="AG403" s="569"/>
      <c r="AH403" s="346"/>
      <c r="AI403" s="346"/>
      <c r="AJ403" s="346"/>
      <c r="AK403" s="346"/>
      <c r="AL403" s="346"/>
      <c r="AM403" s="346"/>
      <c r="AN403" s="346"/>
      <c r="AO403" s="573"/>
      <c r="AP403" s="346"/>
      <c r="AQ403" s="346"/>
      <c r="AR403" s="346"/>
      <c r="AS403" s="346"/>
      <c r="AT403" s="346"/>
      <c r="AU403" s="429"/>
      <c r="AV403" s="429"/>
      <c r="AW403" s="429"/>
      <c r="AX403" s="429"/>
      <c r="AY403" s="429"/>
      <c r="AZ403" s="374"/>
      <c r="BA403" s="375"/>
      <c r="BB403" s="375"/>
      <c r="BC403" s="375"/>
      <c r="BD403" s="375"/>
      <c r="BE403" s="375"/>
      <c r="BF403" s="375"/>
      <c r="BG403" s="374"/>
      <c r="BH403" s="375"/>
      <c r="BI403" s="375"/>
      <c r="BJ403" s="375"/>
      <c r="BK403" s="375"/>
      <c r="BL403" s="375"/>
      <c r="BM403" s="375"/>
      <c r="BN403" s="375"/>
      <c r="BO403" s="375"/>
      <c r="BP403" s="375"/>
      <c r="BQ403" s="375"/>
      <c r="BR403" s="374"/>
      <c r="BS403" s="372"/>
      <c r="BT403" s="372"/>
      <c r="BU403" s="374"/>
      <c r="BV403" s="430"/>
    </row>
    <row r="404" spans="1:74" s="355" customFormat="1" x14ac:dyDescent="0.25">
      <c r="A404" s="686" t="s">
        <v>8225</v>
      </c>
      <c r="B404" s="374"/>
      <c r="C404" s="731"/>
      <c r="D404" s="374"/>
      <c r="E404" s="372"/>
      <c r="F404" s="374"/>
      <c r="G404" s="372"/>
      <c r="H404" s="374"/>
      <c r="I404" s="348"/>
      <c r="J404" s="348"/>
      <c r="K404" s="348"/>
      <c r="L404" s="348"/>
      <c r="M404" s="362"/>
      <c r="N404" s="350" t="s">
        <v>430</v>
      </c>
      <c r="O404" s="348" t="s">
        <v>430</v>
      </c>
      <c r="P404" s="348" t="s">
        <v>430</v>
      </c>
      <c r="Q404" s="348" t="s">
        <v>430</v>
      </c>
      <c r="R404" s="348" t="s">
        <v>430</v>
      </c>
      <c r="S404" s="348" t="s">
        <v>430</v>
      </c>
      <c r="T404" s="348" t="s">
        <v>430</v>
      </c>
      <c r="U404" s="354" t="s">
        <v>430</v>
      </c>
      <c r="V404" s="348" t="s">
        <v>430</v>
      </c>
      <c r="W404" s="348" t="s">
        <v>430</v>
      </c>
      <c r="X404" s="348" t="s">
        <v>430</v>
      </c>
      <c r="Y404" s="375" t="s">
        <v>430</v>
      </c>
      <c r="Z404" s="348" t="s">
        <v>430</v>
      </c>
      <c r="AA404" s="348" t="s">
        <v>430</v>
      </c>
      <c r="AB404" s="348" t="s">
        <v>430</v>
      </c>
      <c r="AC404" s="348" t="s">
        <v>430</v>
      </c>
      <c r="AD404" s="348" t="s">
        <v>430</v>
      </c>
      <c r="AE404" s="348" t="s">
        <v>430</v>
      </c>
      <c r="AF404" s="348" t="s">
        <v>430</v>
      </c>
      <c r="AG404" s="569"/>
      <c r="AH404" s="346"/>
      <c r="AI404" s="346"/>
      <c r="AJ404" s="346"/>
      <c r="AK404" s="346"/>
      <c r="AL404" s="346"/>
      <c r="AM404" s="346"/>
      <c r="AN404" s="346"/>
      <c r="AO404" s="573"/>
      <c r="AP404" s="346"/>
      <c r="AQ404" s="346"/>
      <c r="AR404" s="346"/>
      <c r="AS404" s="346"/>
      <c r="AT404" s="346"/>
      <c r="AU404" s="429"/>
      <c r="AV404" s="429"/>
      <c r="AW404" s="429"/>
      <c r="AX404" s="429"/>
      <c r="AY404" s="429"/>
      <c r="AZ404" s="374"/>
      <c r="BA404" s="375"/>
      <c r="BB404" s="375"/>
      <c r="BC404" s="375"/>
      <c r="BD404" s="375"/>
      <c r="BE404" s="375"/>
      <c r="BF404" s="375"/>
      <c r="BG404" s="374"/>
      <c r="BH404" s="375"/>
      <c r="BI404" s="375"/>
      <c r="BJ404" s="375"/>
      <c r="BK404" s="375"/>
      <c r="BL404" s="375"/>
      <c r="BM404" s="375"/>
      <c r="BN404" s="375"/>
      <c r="BO404" s="375"/>
      <c r="BP404" s="375"/>
      <c r="BQ404" s="375"/>
      <c r="BR404" s="374"/>
      <c r="BS404" s="372"/>
      <c r="BT404" s="372"/>
      <c r="BU404" s="374"/>
      <c r="BV404" s="430"/>
    </row>
    <row r="405" spans="1:74" s="355" customFormat="1" x14ac:dyDescent="0.25">
      <c r="A405" s="686" t="s">
        <v>8226</v>
      </c>
      <c r="B405" s="374"/>
      <c r="C405" s="731"/>
      <c r="D405" s="374"/>
      <c r="E405" s="372"/>
      <c r="F405" s="374"/>
      <c r="G405" s="372"/>
      <c r="H405" s="374"/>
      <c r="I405" s="348"/>
      <c r="J405" s="348"/>
      <c r="K405" s="348"/>
      <c r="L405" s="348"/>
      <c r="M405" s="362"/>
      <c r="N405" s="350" t="s">
        <v>430</v>
      </c>
      <c r="O405" s="348" t="s">
        <v>430</v>
      </c>
      <c r="P405" s="348" t="s">
        <v>430</v>
      </c>
      <c r="Q405" s="348" t="s">
        <v>430</v>
      </c>
      <c r="R405" s="348" t="s">
        <v>430</v>
      </c>
      <c r="S405" s="348" t="s">
        <v>430</v>
      </c>
      <c r="T405" s="348" t="s">
        <v>430</v>
      </c>
      <c r="U405" s="354" t="s">
        <v>430</v>
      </c>
      <c r="V405" s="348" t="s">
        <v>430</v>
      </c>
      <c r="W405" s="348" t="s">
        <v>430</v>
      </c>
      <c r="X405" s="348" t="s">
        <v>430</v>
      </c>
      <c r="Y405" s="375" t="s">
        <v>430</v>
      </c>
      <c r="Z405" s="348" t="s">
        <v>430</v>
      </c>
      <c r="AA405" s="348" t="s">
        <v>430</v>
      </c>
      <c r="AB405" s="348" t="s">
        <v>430</v>
      </c>
      <c r="AC405" s="348" t="s">
        <v>430</v>
      </c>
      <c r="AD405" s="348" t="s">
        <v>430</v>
      </c>
      <c r="AE405" s="348" t="s">
        <v>430</v>
      </c>
      <c r="AF405" s="348" t="s">
        <v>430</v>
      </c>
      <c r="AG405" s="569"/>
      <c r="AH405" s="346"/>
      <c r="AI405" s="346"/>
      <c r="AJ405" s="346"/>
      <c r="AK405" s="346"/>
      <c r="AL405" s="346"/>
      <c r="AM405" s="346"/>
      <c r="AN405" s="346"/>
      <c r="AO405" s="573"/>
      <c r="AP405" s="346"/>
      <c r="AQ405" s="346"/>
      <c r="AR405" s="346"/>
      <c r="AS405" s="346"/>
      <c r="AT405" s="346"/>
      <c r="AU405" s="429"/>
      <c r="AV405" s="429"/>
      <c r="AW405" s="429"/>
      <c r="AX405" s="429"/>
      <c r="AY405" s="429"/>
      <c r="AZ405" s="374"/>
      <c r="BA405" s="375"/>
      <c r="BB405" s="375"/>
      <c r="BC405" s="375"/>
      <c r="BD405" s="375"/>
      <c r="BE405" s="375"/>
      <c r="BF405" s="375"/>
      <c r="BG405" s="374"/>
      <c r="BH405" s="375"/>
      <c r="BI405" s="375"/>
      <c r="BJ405" s="375"/>
      <c r="BK405" s="375"/>
      <c r="BL405" s="375"/>
      <c r="BM405" s="375"/>
      <c r="BN405" s="375"/>
      <c r="BO405" s="375"/>
      <c r="BP405" s="375"/>
      <c r="BQ405" s="375"/>
      <c r="BR405" s="374"/>
      <c r="BS405" s="372"/>
      <c r="BT405" s="372"/>
      <c r="BU405" s="374"/>
      <c r="BV405" s="430"/>
    </row>
    <row r="406" spans="1:74" s="355" customFormat="1" x14ac:dyDescent="0.25">
      <c r="A406" s="686" t="s">
        <v>8227</v>
      </c>
      <c r="B406" s="374"/>
      <c r="C406" s="731"/>
      <c r="D406" s="374"/>
      <c r="E406" s="372"/>
      <c r="F406" s="374"/>
      <c r="G406" s="372"/>
      <c r="H406" s="374"/>
      <c r="I406" s="348"/>
      <c r="J406" s="348"/>
      <c r="K406" s="348"/>
      <c r="L406" s="348"/>
      <c r="M406" s="362"/>
      <c r="N406" s="350" t="s">
        <v>430</v>
      </c>
      <c r="O406" s="348" t="s">
        <v>430</v>
      </c>
      <c r="P406" s="348" t="s">
        <v>430</v>
      </c>
      <c r="Q406" s="348" t="s">
        <v>430</v>
      </c>
      <c r="R406" s="348" t="s">
        <v>430</v>
      </c>
      <c r="S406" s="348" t="s">
        <v>430</v>
      </c>
      <c r="T406" s="348" t="s">
        <v>430</v>
      </c>
      <c r="U406" s="354" t="s">
        <v>430</v>
      </c>
      <c r="V406" s="348" t="s">
        <v>430</v>
      </c>
      <c r="W406" s="348" t="s">
        <v>430</v>
      </c>
      <c r="X406" s="348" t="s">
        <v>430</v>
      </c>
      <c r="Y406" s="375" t="s">
        <v>430</v>
      </c>
      <c r="Z406" s="348" t="s">
        <v>430</v>
      </c>
      <c r="AA406" s="348" t="s">
        <v>430</v>
      </c>
      <c r="AB406" s="348" t="s">
        <v>430</v>
      </c>
      <c r="AC406" s="348" t="s">
        <v>430</v>
      </c>
      <c r="AD406" s="348" t="s">
        <v>430</v>
      </c>
      <c r="AE406" s="348" t="s">
        <v>430</v>
      </c>
      <c r="AF406" s="348" t="s">
        <v>430</v>
      </c>
      <c r="AG406" s="569"/>
      <c r="AH406" s="346"/>
      <c r="AI406" s="346"/>
      <c r="AJ406" s="346"/>
      <c r="AK406" s="346"/>
      <c r="AL406" s="346"/>
      <c r="AM406" s="346"/>
      <c r="AN406" s="346"/>
      <c r="AO406" s="573"/>
      <c r="AP406" s="346"/>
      <c r="AQ406" s="346"/>
      <c r="AR406" s="346"/>
      <c r="AS406" s="346"/>
      <c r="AT406" s="346"/>
      <c r="AU406" s="429"/>
      <c r="AV406" s="429"/>
      <c r="AW406" s="429"/>
      <c r="AX406" s="429"/>
      <c r="AY406" s="429"/>
      <c r="AZ406" s="374"/>
      <c r="BA406" s="375"/>
      <c r="BB406" s="375"/>
      <c r="BC406" s="375"/>
      <c r="BD406" s="375"/>
      <c r="BE406" s="375"/>
      <c r="BF406" s="375"/>
      <c r="BG406" s="374"/>
      <c r="BH406" s="375"/>
      <c r="BI406" s="375"/>
      <c r="BJ406" s="375"/>
      <c r="BK406" s="375"/>
      <c r="BL406" s="375"/>
      <c r="BM406" s="375"/>
      <c r="BN406" s="375"/>
      <c r="BO406" s="375"/>
      <c r="BP406" s="375"/>
      <c r="BQ406" s="375"/>
      <c r="BR406" s="374"/>
      <c r="BS406" s="372"/>
      <c r="BT406" s="372"/>
      <c r="BU406" s="374"/>
      <c r="BV406" s="430"/>
    </row>
    <row r="407" spans="1:74" s="355" customFormat="1" x14ac:dyDescent="0.25">
      <c r="A407" s="686" t="s">
        <v>8228</v>
      </c>
      <c r="B407" s="374"/>
      <c r="C407" s="731"/>
      <c r="D407" s="374"/>
      <c r="E407" s="372"/>
      <c r="F407" s="374"/>
      <c r="G407" s="372"/>
      <c r="H407" s="374"/>
      <c r="I407" s="348"/>
      <c r="J407" s="348"/>
      <c r="K407" s="348"/>
      <c r="L407" s="348"/>
      <c r="M407" s="362"/>
      <c r="N407" s="350" t="s">
        <v>430</v>
      </c>
      <c r="O407" s="348" t="s">
        <v>430</v>
      </c>
      <c r="P407" s="348" t="s">
        <v>430</v>
      </c>
      <c r="Q407" s="348" t="s">
        <v>430</v>
      </c>
      <c r="R407" s="348" t="s">
        <v>430</v>
      </c>
      <c r="S407" s="348" t="s">
        <v>430</v>
      </c>
      <c r="T407" s="348" t="s">
        <v>430</v>
      </c>
      <c r="U407" s="354" t="s">
        <v>430</v>
      </c>
      <c r="V407" s="348" t="s">
        <v>430</v>
      </c>
      <c r="W407" s="348" t="s">
        <v>430</v>
      </c>
      <c r="X407" s="348" t="s">
        <v>430</v>
      </c>
      <c r="Y407" s="375" t="s">
        <v>430</v>
      </c>
      <c r="Z407" s="348" t="s">
        <v>430</v>
      </c>
      <c r="AA407" s="348" t="s">
        <v>430</v>
      </c>
      <c r="AB407" s="348" t="s">
        <v>430</v>
      </c>
      <c r="AC407" s="348" t="s">
        <v>430</v>
      </c>
      <c r="AD407" s="348" t="s">
        <v>430</v>
      </c>
      <c r="AE407" s="348" t="s">
        <v>430</v>
      </c>
      <c r="AF407" s="348" t="s">
        <v>430</v>
      </c>
      <c r="AG407" s="569"/>
      <c r="AH407" s="346"/>
      <c r="AI407" s="346"/>
      <c r="AJ407" s="346"/>
      <c r="AK407" s="346"/>
      <c r="AL407" s="346"/>
      <c r="AM407" s="346"/>
      <c r="AN407" s="346"/>
      <c r="AO407" s="573"/>
      <c r="AP407" s="346"/>
      <c r="AQ407" s="346"/>
      <c r="AR407" s="346"/>
      <c r="AS407" s="346"/>
      <c r="AT407" s="346"/>
      <c r="AU407" s="429"/>
      <c r="AV407" s="429"/>
      <c r="AW407" s="429"/>
      <c r="AX407" s="429"/>
      <c r="AY407" s="429"/>
      <c r="AZ407" s="374"/>
      <c r="BA407" s="375"/>
      <c r="BB407" s="375"/>
      <c r="BC407" s="375"/>
      <c r="BD407" s="375"/>
      <c r="BE407" s="375"/>
      <c r="BF407" s="375"/>
      <c r="BG407" s="374"/>
      <c r="BH407" s="375"/>
      <c r="BI407" s="375"/>
      <c r="BJ407" s="375"/>
      <c r="BK407" s="375"/>
      <c r="BL407" s="375"/>
      <c r="BM407" s="375"/>
      <c r="BN407" s="375"/>
      <c r="BO407" s="375"/>
      <c r="BP407" s="375"/>
      <c r="BQ407" s="375"/>
      <c r="BR407" s="374"/>
      <c r="BS407" s="372"/>
      <c r="BT407" s="372"/>
      <c r="BU407" s="374"/>
      <c r="BV407" s="430"/>
    </row>
    <row r="408" spans="1:74" s="355" customFormat="1" x14ac:dyDescent="0.25">
      <c r="A408" s="686" t="s">
        <v>8229</v>
      </c>
      <c r="B408" s="374"/>
      <c r="C408" s="731"/>
      <c r="D408" s="374"/>
      <c r="E408" s="372"/>
      <c r="F408" s="374"/>
      <c r="G408" s="372"/>
      <c r="H408" s="374"/>
      <c r="I408" s="348"/>
      <c r="J408" s="348"/>
      <c r="K408" s="348"/>
      <c r="L408" s="348"/>
      <c r="M408" s="362"/>
      <c r="N408" s="350" t="s">
        <v>430</v>
      </c>
      <c r="O408" s="348" t="s">
        <v>430</v>
      </c>
      <c r="P408" s="348" t="s">
        <v>430</v>
      </c>
      <c r="Q408" s="348" t="s">
        <v>430</v>
      </c>
      <c r="R408" s="348" t="s">
        <v>430</v>
      </c>
      <c r="S408" s="348" t="s">
        <v>430</v>
      </c>
      <c r="T408" s="348" t="s">
        <v>430</v>
      </c>
      <c r="U408" s="354" t="s">
        <v>430</v>
      </c>
      <c r="V408" s="348" t="s">
        <v>430</v>
      </c>
      <c r="W408" s="348" t="s">
        <v>430</v>
      </c>
      <c r="X408" s="348" t="s">
        <v>430</v>
      </c>
      <c r="Y408" s="375" t="s">
        <v>430</v>
      </c>
      <c r="Z408" s="348" t="s">
        <v>430</v>
      </c>
      <c r="AA408" s="348" t="s">
        <v>430</v>
      </c>
      <c r="AB408" s="348" t="s">
        <v>430</v>
      </c>
      <c r="AC408" s="348" t="s">
        <v>430</v>
      </c>
      <c r="AD408" s="348" t="s">
        <v>430</v>
      </c>
      <c r="AE408" s="348" t="s">
        <v>430</v>
      </c>
      <c r="AF408" s="348" t="s">
        <v>430</v>
      </c>
      <c r="AG408" s="569"/>
      <c r="AH408" s="346"/>
      <c r="AI408" s="346"/>
      <c r="AJ408" s="346"/>
      <c r="AK408" s="346"/>
      <c r="AL408" s="346"/>
      <c r="AM408" s="346"/>
      <c r="AN408" s="346"/>
      <c r="AO408" s="573"/>
      <c r="AP408" s="346"/>
      <c r="AQ408" s="346"/>
      <c r="AR408" s="346"/>
      <c r="AS408" s="346"/>
      <c r="AT408" s="346"/>
      <c r="AU408" s="429"/>
      <c r="AV408" s="429"/>
      <c r="AW408" s="429"/>
      <c r="AX408" s="429"/>
      <c r="AY408" s="429"/>
      <c r="AZ408" s="374"/>
      <c r="BA408" s="375"/>
      <c r="BB408" s="375"/>
      <c r="BC408" s="375"/>
      <c r="BD408" s="375"/>
      <c r="BE408" s="375"/>
      <c r="BF408" s="375"/>
      <c r="BG408" s="374"/>
      <c r="BH408" s="375"/>
      <c r="BI408" s="375"/>
      <c r="BJ408" s="375"/>
      <c r="BK408" s="375"/>
      <c r="BL408" s="375"/>
      <c r="BM408" s="375"/>
      <c r="BN408" s="375"/>
      <c r="BO408" s="375"/>
      <c r="BP408" s="375"/>
      <c r="BQ408" s="375"/>
      <c r="BR408" s="374"/>
      <c r="BS408" s="372"/>
      <c r="BT408" s="372"/>
      <c r="BU408" s="374"/>
      <c r="BV408" s="430"/>
    </row>
    <row r="409" spans="1:74" s="355" customFormat="1" x14ac:dyDescent="0.25">
      <c r="A409" s="686" t="s">
        <v>8230</v>
      </c>
      <c r="B409" s="374"/>
      <c r="C409" s="731"/>
      <c r="D409" s="374"/>
      <c r="E409" s="372"/>
      <c r="F409" s="374"/>
      <c r="G409" s="372"/>
      <c r="H409" s="374"/>
      <c r="I409" s="348"/>
      <c r="J409" s="348"/>
      <c r="K409" s="348"/>
      <c r="L409" s="348"/>
      <c r="M409" s="362"/>
      <c r="N409" s="350" t="s">
        <v>430</v>
      </c>
      <c r="O409" s="348" t="s">
        <v>430</v>
      </c>
      <c r="P409" s="348" t="s">
        <v>430</v>
      </c>
      <c r="Q409" s="348" t="s">
        <v>430</v>
      </c>
      <c r="R409" s="348" t="s">
        <v>430</v>
      </c>
      <c r="S409" s="348" t="s">
        <v>430</v>
      </c>
      <c r="T409" s="348" t="s">
        <v>430</v>
      </c>
      <c r="U409" s="354" t="s">
        <v>430</v>
      </c>
      <c r="V409" s="348" t="s">
        <v>430</v>
      </c>
      <c r="W409" s="348" t="s">
        <v>430</v>
      </c>
      <c r="X409" s="348" t="s">
        <v>430</v>
      </c>
      <c r="Y409" s="375" t="s">
        <v>430</v>
      </c>
      <c r="Z409" s="348" t="s">
        <v>430</v>
      </c>
      <c r="AA409" s="348" t="s">
        <v>430</v>
      </c>
      <c r="AB409" s="348" t="s">
        <v>430</v>
      </c>
      <c r="AC409" s="348" t="s">
        <v>430</v>
      </c>
      <c r="AD409" s="348" t="s">
        <v>430</v>
      </c>
      <c r="AE409" s="348" t="s">
        <v>430</v>
      </c>
      <c r="AF409" s="348" t="s">
        <v>430</v>
      </c>
      <c r="AG409" s="569"/>
      <c r="AH409" s="346"/>
      <c r="AI409" s="346"/>
      <c r="AJ409" s="346"/>
      <c r="AK409" s="346"/>
      <c r="AL409" s="346"/>
      <c r="AM409" s="346"/>
      <c r="AN409" s="346"/>
      <c r="AO409" s="573"/>
      <c r="AP409" s="346"/>
      <c r="AQ409" s="346"/>
      <c r="AR409" s="346"/>
      <c r="AS409" s="346"/>
      <c r="AT409" s="346"/>
      <c r="AU409" s="429"/>
      <c r="AV409" s="429"/>
      <c r="AW409" s="429"/>
      <c r="AX409" s="429"/>
      <c r="AY409" s="429"/>
      <c r="AZ409" s="374"/>
      <c r="BA409" s="375"/>
      <c r="BB409" s="375"/>
      <c r="BC409" s="375"/>
      <c r="BD409" s="375"/>
      <c r="BE409" s="375"/>
      <c r="BF409" s="375"/>
      <c r="BG409" s="374"/>
      <c r="BH409" s="375"/>
      <c r="BI409" s="375"/>
      <c r="BJ409" s="375"/>
      <c r="BK409" s="375"/>
      <c r="BL409" s="375"/>
      <c r="BM409" s="375"/>
      <c r="BN409" s="375"/>
      <c r="BO409" s="375"/>
      <c r="BP409" s="375"/>
      <c r="BQ409" s="375"/>
      <c r="BR409" s="374"/>
      <c r="BS409" s="372"/>
      <c r="BT409" s="372"/>
      <c r="BU409" s="374"/>
      <c r="BV409" s="430"/>
    </row>
    <row r="410" spans="1:74" s="355" customFormat="1" x14ac:dyDescent="0.25">
      <c r="A410" s="686" t="s">
        <v>8231</v>
      </c>
      <c r="B410" s="374"/>
      <c r="C410" s="731"/>
      <c r="D410" s="374"/>
      <c r="E410" s="372"/>
      <c r="F410" s="374"/>
      <c r="G410" s="372"/>
      <c r="H410" s="374"/>
      <c r="I410" s="348"/>
      <c r="J410" s="348"/>
      <c r="K410" s="348"/>
      <c r="L410" s="348"/>
      <c r="M410" s="362"/>
      <c r="N410" s="350" t="s">
        <v>430</v>
      </c>
      <c r="O410" s="348" t="s">
        <v>430</v>
      </c>
      <c r="P410" s="348" t="s">
        <v>430</v>
      </c>
      <c r="Q410" s="348" t="s">
        <v>430</v>
      </c>
      <c r="R410" s="348" t="s">
        <v>430</v>
      </c>
      <c r="S410" s="348" t="s">
        <v>430</v>
      </c>
      <c r="T410" s="348" t="s">
        <v>430</v>
      </c>
      <c r="U410" s="354" t="s">
        <v>430</v>
      </c>
      <c r="V410" s="348" t="s">
        <v>430</v>
      </c>
      <c r="W410" s="348" t="s">
        <v>430</v>
      </c>
      <c r="X410" s="348" t="s">
        <v>430</v>
      </c>
      <c r="Y410" s="375" t="s">
        <v>430</v>
      </c>
      <c r="Z410" s="348" t="s">
        <v>430</v>
      </c>
      <c r="AA410" s="348" t="s">
        <v>430</v>
      </c>
      <c r="AB410" s="348" t="s">
        <v>430</v>
      </c>
      <c r="AC410" s="348" t="s">
        <v>430</v>
      </c>
      <c r="AD410" s="348" t="s">
        <v>430</v>
      </c>
      <c r="AE410" s="348" t="s">
        <v>430</v>
      </c>
      <c r="AF410" s="348" t="s">
        <v>430</v>
      </c>
      <c r="AG410" s="569"/>
      <c r="AH410" s="346"/>
      <c r="AI410" s="346"/>
      <c r="AJ410" s="346"/>
      <c r="AK410" s="346"/>
      <c r="AL410" s="346"/>
      <c r="AM410" s="346"/>
      <c r="AN410" s="346"/>
      <c r="AO410" s="573"/>
      <c r="AP410" s="346"/>
      <c r="AQ410" s="346"/>
      <c r="AR410" s="346"/>
      <c r="AS410" s="346"/>
      <c r="AT410" s="346"/>
      <c r="AU410" s="429"/>
      <c r="AV410" s="429"/>
      <c r="AW410" s="429"/>
      <c r="AX410" s="429"/>
      <c r="AY410" s="429"/>
      <c r="AZ410" s="374"/>
      <c r="BA410" s="375"/>
      <c r="BB410" s="375"/>
      <c r="BC410" s="375"/>
      <c r="BD410" s="375"/>
      <c r="BE410" s="375"/>
      <c r="BF410" s="375"/>
      <c r="BG410" s="374"/>
      <c r="BH410" s="375"/>
      <c r="BI410" s="375"/>
      <c r="BJ410" s="375"/>
      <c r="BK410" s="375"/>
      <c r="BL410" s="375"/>
      <c r="BM410" s="375"/>
      <c r="BN410" s="375"/>
      <c r="BO410" s="375"/>
      <c r="BP410" s="375"/>
      <c r="BQ410" s="375"/>
      <c r="BR410" s="374"/>
      <c r="BS410" s="372"/>
      <c r="BT410" s="372"/>
      <c r="BU410" s="374"/>
      <c r="BV410" s="430"/>
    </row>
    <row r="411" spans="1:74" s="355" customFormat="1" x14ac:dyDescent="0.25">
      <c r="A411" s="686" t="s">
        <v>8232</v>
      </c>
      <c r="B411" s="374"/>
      <c r="C411" s="731"/>
      <c r="D411" s="374"/>
      <c r="E411" s="372"/>
      <c r="F411" s="374"/>
      <c r="G411" s="372"/>
      <c r="H411" s="374"/>
      <c r="I411" s="348"/>
      <c r="J411" s="348"/>
      <c r="K411" s="348"/>
      <c r="L411" s="348"/>
      <c r="M411" s="362"/>
      <c r="N411" s="350" t="s">
        <v>430</v>
      </c>
      <c r="O411" s="348" t="s">
        <v>430</v>
      </c>
      <c r="P411" s="348" t="s">
        <v>430</v>
      </c>
      <c r="Q411" s="348" t="s">
        <v>430</v>
      </c>
      <c r="R411" s="348" t="s">
        <v>430</v>
      </c>
      <c r="S411" s="348" t="s">
        <v>430</v>
      </c>
      <c r="T411" s="348" t="s">
        <v>430</v>
      </c>
      <c r="U411" s="354" t="s">
        <v>430</v>
      </c>
      <c r="V411" s="348" t="s">
        <v>430</v>
      </c>
      <c r="W411" s="348" t="s">
        <v>430</v>
      </c>
      <c r="X411" s="348" t="s">
        <v>430</v>
      </c>
      <c r="Y411" s="375" t="s">
        <v>430</v>
      </c>
      <c r="Z411" s="348" t="s">
        <v>430</v>
      </c>
      <c r="AA411" s="348" t="s">
        <v>430</v>
      </c>
      <c r="AB411" s="348" t="s">
        <v>430</v>
      </c>
      <c r="AC411" s="348" t="s">
        <v>430</v>
      </c>
      <c r="AD411" s="348" t="s">
        <v>430</v>
      </c>
      <c r="AE411" s="348" t="s">
        <v>430</v>
      </c>
      <c r="AF411" s="348" t="s">
        <v>430</v>
      </c>
      <c r="AG411" s="569"/>
      <c r="AH411" s="346"/>
      <c r="AI411" s="346"/>
      <c r="AJ411" s="346"/>
      <c r="AK411" s="346"/>
      <c r="AL411" s="346"/>
      <c r="AM411" s="346"/>
      <c r="AN411" s="346"/>
      <c r="AO411" s="573"/>
      <c r="AP411" s="346"/>
      <c r="AQ411" s="346"/>
      <c r="AR411" s="346"/>
      <c r="AS411" s="346"/>
      <c r="AT411" s="346"/>
      <c r="AU411" s="429"/>
      <c r="AV411" s="429"/>
      <c r="AW411" s="429"/>
      <c r="AX411" s="429"/>
      <c r="AY411" s="429"/>
      <c r="AZ411" s="374"/>
      <c r="BA411" s="375"/>
      <c r="BB411" s="375"/>
      <c r="BC411" s="375"/>
      <c r="BD411" s="375"/>
      <c r="BE411" s="375"/>
      <c r="BF411" s="375"/>
      <c r="BG411" s="374"/>
      <c r="BH411" s="375"/>
      <c r="BI411" s="375"/>
      <c r="BJ411" s="375"/>
      <c r="BK411" s="375"/>
      <c r="BL411" s="375"/>
      <c r="BM411" s="375"/>
      <c r="BN411" s="375"/>
      <c r="BO411" s="375"/>
      <c r="BP411" s="375"/>
      <c r="BQ411" s="375"/>
      <c r="BR411" s="374"/>
      <c r="BS411" s="372"/>
      <c r="BT411" s="372"/>
      <c r="BU411" s="374"/>
      <c r="BV411" s="430"/>
    </row>
    <row r="412" spans="1:74" s="355" customFormat="1" x14ac:dyDescent="0.25">
      <c r="A412" s="686" t="s">
        <v>8232</v>
      </c>
      <c r="B412" s="374"/>
      <c r="C412" s="731"/>
      <c r="D412" s="374"/>
      <c r="E412" s="372"/>
      <c r="F412" s="374"/>
      <c r="G412" s="372"/>
      <c r="H412" s="374"/>
      <c r="I412" s="348"/>
      <c r="J412" s="348"/>
      <c r="K412" s="348"/>
      <c r="L412" s="348"/>
      <c r="M412" s="362"/>
      <c r="N412" s="350" t="s">
        <v>430</v>
      </c>
      <c r="O412" s="348">
        <v>-1.2125999999999999</v>
      </c>
      <c r="P412" s="348">
        <v>3.3254999999999999</v>
      </c>
      <c r="Q412" s="348">
        <v>4.2144000000000004</v>
      </c>
      <c r="R412" s="348">
        <v>4.3814000000000002</v>
      </c>
      <c r="S412" s="348">
        <v>6.3688000000000002</v>
      </c>
      <c r="T412" s="348">
        <v>5.7293000000000003</v>
      </c>
      <c r="U412" s="354">
        <v>6.1227</v>
      </c>
      <c r="V412" s="348">
        <v>6.4394</v>
      </c>
      <c r="W412" s="348">
        <v>7.3276000000000003</v>
      </c>
      <c r="X412" s="348">
        <v>7.7389000000000001</v>
      </c>
      <c r="Y412" s="375" t="s">
        <v>430</v>
      </c>
      <c r="Z412" s="348" t="s">
        <v>430</v>
      </c>
      <c r="AA412" s="348">
        <v>5.4157999999999999</v>
      </c>
      <c r="AB412" s="348">
        <v>6.2923999999999998</v>
      </c>
      <c r="AC412" s="348">
        <v>6.0248999999999997</v>
      </c>
      <c r="AD412" s="348">
        <v>6.3559999999999999</v>
      </c>
      <c r="AE412" s="348">
        <v>5.577</v>
      </c>
      <c r="AF412" s="348" t="s">
        <v>430</v>
      </c>
      <c r="AG412" s="569"/>
      <c r="AH412" s="346"/>
      <c r="AI412" s="346"/>
      <c r="AJ412" s="346"/>
      <c r="AK412" s="346"/>
      <c r="AL412" s="346"/>
      <c r="AM412" s="346"/>
      <c r="AN412" s="346"/>
      <c r="AO412" s="573"/>
      <c r="AP412" s="346"/>
      <c r="AQ412" s="346"/>
      <c r="AR412" s="346"/>
      <c r="AS412" s="346"/>
      <c r="AT412" s="346"/>
      <c r="AU412" s="429"/>
      <c r="AV412" s="429"/>
      <c r="AW412" s="429"/>
      <c r="AX412" s="429"/>
      <c r="AY412" s="429"/>
      <c r="AZ412" s="374"/>
      <c r="BA412" s="375"/>
      <c r="BB412" s="375"/>
      <c r="BC412" s="375"/>
      <c r="BD412" s="375"/>
      <c r="BE412" s="375"/>
      <c r="BF412" s="375"/>
      <c r="BG412" s="374"/>
      <c r="BH412" s="375"/>
      <c r="BI412" s="375"/>
      <c r="BJ412" s="375"/>
      <c r="BK412" s="375"/>
      <c r="BL412" s="375"/>
      <c r="BM412" s="375"/>
      <c r="BN412" s="375"/>
      <c r="BO412" s="375"/>
      <c r="BP412" s="375"/>
      <c r="BQ412" s="375"/>
      <c r="BR412" s="374"/>
      <c r="BS412" s="372"/>
      <c r="BT412" s="372"/>
      <c r="BU412" s="374"/>
      <c r="BV412" s="430"/>
    </row>
    <row r="413" spans="1:74" s="355" customFormat="1" x14ac:dyDescent="0.25">
      <c r="A413" s="686" t="s">
        <v>7481</v>
      </c>
      <c r="B413" s="374"/>
      <c r="C413" s="731"/>
      <c r="D413" s="374"/>
      <c r="E413" s="372"/>
      <c r="F413" s="374"/>
      <c r="G413" s="372"/>
      <c r="H413" s="374"/>
      <c r="I413" s="348"/>
      <c r="J413" s="348"/>
      <c r="K413" s="348"/>
      <c r="L413" s="348"/>
      <c r="M413" s="362"/>
      <c r="N413" s="350" t="s">
        <v>430</v>
      </c>
      <c r="O413" s="348" t="s">
        <v>430</v>
      </c>
      <c r="P413" s="348" t="s">
        <v>430</v>
      </c>
      <c r="Q413" s="348" t="s">
        <v>430</v>
      </c>
      <c r="R413" s="348" t="s">
        <v>430</v>
      </c>
      <c r="S413" s="348" t="s">
        <v>430</v>
      </c>
      <c r="T413" s="348" t="s">
        <v>430</v>
      </c>
      <c r="U413" s="354" t="s">
        <v>430</v>
      </c>
      <c r="V413" s="348" t="s">
        <v>430</v>
      </c>
      <c r="W413" s="348" t="s">
        <v>430</v>
      </c>
      <c r="X413" s="348" t="s">
        <v>430</v>
      </c>
      <c r="Y413" s="375" t="s">
        <v>430</v>
      </c>
      <c r="Z413" s="348" t="s">
        <v>430</v>
      </c>
      <c r="AA413" s="348" t="s">
        <v>430</v>
      </c>
      <c r="AB413" s="348" t="s">
        <v>430</v>
      </c>
      <c r="AC413" s="348" t="s">
        <v>430</v>
      </c>
      <c r="AD413" s="348" t="s">
        <v>430</v>
      </c>
      <c r="AE413" s="348" t="s">
        <v>430</v>
      </c>
      <c r="AF413" s="348" t="s">
        <v>430</v>
      </c>
      <c r="AG413" s="569"/>
      <c r="AH413" s="346"/>
      <c r="AI413" s="346"/>
      <c r="AJ413" s="346"/>
      <c r="AK413" s="346"/>
      <c r="AL413" s="346"/>
      <c r="AM413" s="346"/>
      <c r="AN413" s="346"/>
      <c r="AO413" s="573"/>
      <c r="AP413" s="346"/>
      <c r="AQ413" s="346"/>
      <c r="AR413" s="346"/>
      <c r="AS413" s="346"/>
      <c r="AT413" s="346"/>
      <c r="AU413" s="429"/>
      <c r="AV413" s="429"/>
      <c r="AW413" s="429"/>
      <c r="AX413" s="429"/>
      <c r="AY413" s="429"/>
      <c r="AZ413" s="374"/>
      <c r="BA413" s="375"/>
      <c r="BB413" s="375"/>
      <c r="BC413" s="375"/>
      <c r="BD413" s="375"/>
      <c r="BE413" s="375"/>
      <c r="BF413" s="375"/>
      <c r="BG413" s="374"/>
      <c r="BH413" s="375"/>
      <c r="BI413" s="375"/>
      <c r="BJ413" s="375"/>
      <c r="BK413" s="375"/>
      <c r="BL413" s="375"/>
      <c r="BM413" s="375"/>
      <c r="BN413" s="375"/>
      <c r="BO413" s="375"/>
      <c r="BP413" s="375"/>
      <c r="BQ413" s="375"/>
      <c r="BR413" s="374"/>
      <c r="BS413" s="372"/>
      <c r="BT413" s="372"/>
      <c r="BU413" s="374"/>
      <c r="BV413" s="430"/>
    </row>
    <row r="414" spans="1:74" s="355" customFormat="1" x14ac:dyDescent="0.25">
      <c r="A414" s="686" t="s">
        <v>7808</v>
      </c>
      <c r="B414" s="374"/>
      <c r="C414" s="731"/>
      <c r="D414" s="374"/>
      <c r="E414" s="372"/>
      <c r="F414" s="374"/>
      <c r="G414" s="372"/>
      <c r="H414" s="374"/>
      <c r="I414" s="348"/>
      <c r="J414" s="348"/>
      <c r="K414" s="348"/>
      <c r="L414" s="348"/>
      <c r="M414" s="362"/>
      <c r="N414" s="350" t="s">
        <v>430</v>
      </c>
      <c r="O414" s="348" t="s">
        <v>430</v>
      </c>
      <c r="P414" s="348" t="s">
        <v>430</v>
      </c>
      <c r="Q414" s="348" t="s">
        <v>430</v>
      </c>
      <c r="R414" s="348" t="s">
        <v>430</v>
      </c>
      <c r="S414" s="348" t="s">
        <v>430</v>
      </c>
      <c r="T414" s="348" t="s">
        <v>430</v>
      </c>
      <c r="U414" s="354" t="s">
        <v>430</v>
      </c>
      <c r="V414" s="348" t="s">
        <v>430</v>
      </c>
      <c r="W414" s="348" t="s">
        <v>430</v>
      </c>
      <c r="X414" s="348" t="s">
        <v>430</v>
      </c>
      <c r="Y414" s="375" t="s">
        <v>430</v>
      </c>
      <c r="Z414" s="348" t="s">
        <v>430</v>
      </c>
      <c r="AA414" s="348" t="s">
        <v>430</v>
      </c>
      <c r="AB414" s="348" t="s">
        <v>430</v>
      </c>
      <c r="AC414" s="348" t="s">
        <v>430</v>
      </c>
      <c r="AD414" s="348" t="s">
        <v>430</v>
      </c>
      <c r="AE414" s="348" t="s">
        <v>430</v>
      </c>
      <c r="AF414" s="348" t="s">
        <v>430</v>
      </c>
      <c r="AG414" s="569"/>
      <c r="AH414" s="346"/>
      <c r="AI414" s="346"/>
      <c r="AJ414" s="346"/>
      <c r="AK414" s="346"/>
      <c r="AL414" s="346"/>
      <c r="AM414" s="346"/>
      <c r="AN414" s="346"/>
      <c r="AO414" s="573"/>
      <c r="AP414" s="346"/>
      <c r="AQ414" s="346"/>
      <c r="AR414" s="346"/>
      <c r="AS414" s="346"/>
      <c r="AT414" s="346"/>
      <c r="AU414" s="429"/>
      <c r="AV414" s="429"/>
      <c r="AW414" s="429"/>
      <c r="AX414" s="429"/>
      <c r="AY414" s="429"/>
      <c r="AZ414" s="374"/>
      <c r="BA414" s="375"/>
      <c r="BB414" s="375"/>
      <c r="BC414" s="375"/>
      <c r="BD414" s="375"/>
      <c r="BE414" s="375"/>
      <c r="BF414" s="375"/>
      <c r="BG414" s="374"/>
      <c r="BH414" s="375"/>
      <c r="BI414" s="375"/>
      <c r="BJ414" s="375"/>
      <c r="BK414" s="375"/>
      <c r="BL414" s="375"/>
      <c r="BM414" s="375"/>
      <c r="BN414" s="375"/>
      <c r="BO414" s="375"/>
      <c r="BP414" s="375"/>
      <c r="BQ414" s="375"/>
      <c r="BR414" s="374"/>
      <c r="BS414" s="372"/>
      <c r="BT414" s="372"/>
      <c r="BU414" s="374"/>
      <c r="BV414" s="430"/>
    </row>
    <row r="415" spans="1:74" s="355" customFormat="1" x14ac:dyDescent="0.25">
      <c r="A415" s="686" t="s">
        <v>8233</v>
      </c>
      <c r="B415" s="374"/>
      <c r="C415" s="731"/>
      <c r="D415" s="374"/>
      <c r="E415" s="372"/>
      <c r="F415" s="374"/>
      <c r="G415" s="372"/>
      <c r="H415" s="374"/>
      <c r="I415" s="348"/>
      <c r="J415" s="348"/>
      <c r="K415" s="348"/>
      <c r="L415" s="348"/>
      <c r="M415" s="362"/>
      <c r="N415" s="350" t="s">
        <v>430</v>
      </c>
      <c r="O415" s="348" t="s">
        <v>430</v>
      </c>
      <c r="P415" s="348" t="s">
        <v>430</v>
      </c>
      <c r="Q415" s="348" t="s">
        <v>430</v>
      </c>
      <c r="R415" s="348" t="s">
        <v>430</v>
      </c>
      <c r="S415" s="348" t="s">
        <v>430</v>
      </c>
      <c r="T415" s="348" t="s">
        <v>430</v>
      </c>
      <c r="U415" s="354" t="s">
        <v>430</v>
      </c>
      <c r="V415" s="348" t="s">
        <v>430</v>
      </c>
      <c r="W415" s="348" t="s">
        <v>430</v>
      </c>
      <c r="X415" s="348" t="s">
        <v>430</v>
      </c>
      <c r="Y415" s="375" t="s">
        <v>430</v>
      </c>
      <c r="Z415" s="348" t="s">
        <v>430</v>
      </c>
      <c r="AA415" s="348" t="s">
        <v>430</v>
      </c>
      <c r="AB415" s="348" t="s">
        <v>430</v>
      </c>
      <c r="AC415" s="348" t="s">
        <v>430</v>
      </c>
      <c r="AD415" s="348" t="s">
        <v>430</v>
      </c>
      <c r="AE415" s="348" t="s">
        <v>430</v>
      </c>
      <c r="AF415" s="348" t="s">
        <v>430</v>
      </c>
      <c r="AG415" s="569"/>
      <c r="AH415" s="346"/>
      <c r="AI415" s="346"/>
      <c r="AJ415" s="346"/>
      <c r="AK415" s="346"/>
      <c r="AL415" s="346"/>
      <c r="AM415" s="346"/>
      <c r="AN415" s="346"/>
      <c r="AO415" s="573"/>
      <c r="AP415" s="346"/>
      <c r="AQ415" s="346"/>
      <c r="AR415" s="346"/>
      <c r="AS415" s="346"/>
      <c r="AT415" s="346"/>
      <c r="AU415" s="429"/>
      <c r="AV415" s="429"/>
      <c r="AW415" s="429"/>
      <c r="AX415" s="429"/>
      <c r="AY415" s="429"/>
      <c r="AZ415" s="374"/>
      <c r="BA415" s="375"/>
      <c r="BB415" s="375"/>
      <c r="BC415" s="375"/>
      <c r="BD415" s="375"/>
      <c r="BE415" s="375"/>
      <c r="BF415" s="375"/>
      <c r="BG415" s="374"/>
      <c r="BH415" s="375"/>
      <c r="BI415" s="375"/>
      <c r="BJ415" s="375"/>
      <c r="BK415" s="375"/>
      <c r="BL415" s="375"/>
      <c r="BM415" s="375"/>
      <c r="BN415" s="375"/>
      <c r="BO415" s="375"/>
      <c r="BP415" s="375"/>
      <c r="BQ415" s="375"/>
      <c r="BR415" s="374"/>
      <c r="BS415" s="372"/>
      <c r="BT415" s="372"/>
      <c r="BU415" s="374"/>
      <c r="BV415" s="430"/>
    </row>
    <row r="416" spans="1:74" s="355" customFormat="1" x14ac:dyDescent="0.25">
      <c r="A416" s="686" t="s">
        <v>8234</v>
      </c>
      <c r="B416" s="374"/>
      <c r="C416" s="731"/>
      <c r="D416" s="374"/>
      <c r="E416" s="372"/>
      <c r="F416" s="374"/>
      <c r="G416" s="372"/>
      <c r="H416" s="374"/>
      <c r="I416" s="348"/>
      <c r="J416" s="348"/>
      <c r="K416" s="348"/>
      <c r="L416" s="348"/>
      <c r="M416" s="362"/>
      <c r="N416" s="350" t="s">
        <v>430</v>
      </c>
      <c r="O416" s="348" t="s">
        <v>430</v>
      </c>
      <c r="P416" s="348" t="s">
        <v>430</v>
      </c>
      <c r="Q416" s="348" t="s">
        <v>430</v>
      </c>
      <c r="R416" s="348" t="s">
        <v>430</v>
      </c>
      <c r="S416" s="348" t="s">
        <v>430</v>
      </c>
      <c r="T416" s="348" t="s">
        <v>430</v>
      </c>
      <c r="U416" s="354" t="s">
        <v>430</v>
      </c>
      <c r="V416" s="348" t="s">
        <v>430</v>
      </c>
      <c r="W416" s="348" t="s">
        <v>430</v>
      </c>
      <c r="X416" s="348" t="s">
        <v>430</v>
      </c>
      <c r="Y416" s="375" t="s">
        <v>430</v>
      </c>
      <c r="Z416" s="348" t="s">
        <v>430</v>
      </c>
      <c r="AA416" s="348" t="s">
        <v>430</v>
      </c>
      <c r="AB416" s="348" t="s">
        <v>430</v>
      </c>
      <c r="AC416" s="348" t="s">
        <v>430</v>
      </c>
      <c r="AD416" s="348" t="s">
        <v>430</v>
      </c>
      <c r="AE416" s="348" t="s">
        <v>430</v>
      </c>
      <c r="AF416" s="348" t="s">
        <v>430</v>
      </c>
      <c r="AG416" s="569"/>
      <c r="AH416" s="346"/>
      <c r="AI416" s="346"/>
      <c r="AJ416" s="346"/>
      <c r="AK416" s="346"/>
      <c r="AL416" s="346"/>
      <c r="AM416" s="346"/>
      <c r="AN416" s="346"/>
      <c r="AO416" s="573"/>
      <c r="AP416" s="346"/>
      <c r="AQ416" s="346"/>
      <c r="AR416" s="346"/>
      <c r="AS416" s="346"/>
      <c r="AT416" s="346"/>
      <c r="AU416" s="429"/>
      <c r="AV416" s="429"/>
      <c r="AW416" s="429"/>
      <c r="AX416" s="429"/>
      <c r="AY416" s="429"/>
      <c r="AZ416" s="374"/>
      <c r="BA416" s="375"/>
      <c r="BB416" s="375"/>
      <c r="BC416" s="375"/>
      <c r="BD416" s="375"/>
      <c r="BE416" s="375"/>
      <c r="BF416" s="375"/>
      <c r="BG416" s="374"/>
      <c r="BH416" s="375"/>
      <c r="BI416" s="375"/>
      <c r="BJ416" s="375"/>
      <c r="BK416" s="375"/>
      <c r="BL416" s="375"/>
      <c r="BM416" s="375"/>
      <c r="BN416" s="375"/>
      <c r="BO416" s="375"/>
      <c r="BP416" s="375"/>
      <c r="BQ416" s="375"/>
      <c r="BR416" s="374"/>
      <c r="BS416" s="372"/>
      <c r="BT416" s="372"/>
      <c r="BU416" s="374"/>
      <c r="BV416" s="430"/>
    </row>
    <row r="417" spans="1:74" s="355" customFormat="1" x14ac:dyDescent="0.25">
      <c r="A417" s="686" t="s">
        <v>8235</v>
      </c>
      <c r="B417" s="374"/>
      <c r="C417" s="731"/>
      <c r="D417" s="374"/>
      <c r="E417" s="372"/>
      <c r="F417" s="374"/>
      <c r="G417" s="372"/>
      <c r="H417" s="374"/>
      <c r="I417" s="348"/>
      <c r="J417" s="348"/>
      <c r="K417" s="348"/>
      <c r="L417" s="348"/>
      <c r="M417" s="362"/>
      <c r="N417" s="350" t="s">
        <v>430</v>
      </c>
      <c r="O417" s="348" t="s">
        <v>430</v>
      </c>
      <c r="P417" s="348" t="s">
        <v>430</v>
      </c>
      <c r="Q417" s="348" t="s">
        <v>430</v>
      </c>
      <c r="R417" s="348" t="s">
        <v>430</v>
      </c>
      <c r="S417" s="348" t="s">
        <v>430</v>
      </c>
      <c r="T417" s="348" t="s">
        <v>430</v>
      </c>
      <c r="U417" s="354" t="s">
        <v>430</v>
      </c>
      <c r="V417" s="348" t="s">
        <v>430</v>
      </c>
      <c r="W417" s="348" t="s">
        <v>430</v>
      </c>
      <c r="X417" s="348" t="s">
        <v>430</v>
      </c>
      <c r="Y417" s="375" t="s">
        <v>430</v>
      </c>
      <c r="Z417" s="348" t="s">
        <v>430</v>
      </c>
      <c r="AA417" s="348" t="s">
        <v>430</v>
      </c>
      <c r="AB417" s="348" t="s">
        <v>430</v>
      </c>
      <c r="AC417" s="348" t="s">
        <v>430</v>
      </c>
      <c r="AD417" s="348" t="s">
        <v>430</v>
      </c>
      <c r="AE417" s="348" t="s">
        <v>430</v>
      </c>
      <c r="AF417" s="348" t="s">
        <v>430</v>
      </c>
      <c r="AG417" s="569"/>
      <c r="AH417" s="346"/>
      <c r="AI417" s="346"/>
      <c r="AJ417" s="346"/>
      <c r="AK417" s="346"/>
      <c r="AL417" s="346"/>
      <c r="AM417" s="346"/>
      <c r="AN417" s="346"/>
      <c r="AO417" s="573"/>
      <c r="AP417" s="346"/>
      <c r="AQ417" s="346"/>
      <c r="AR417" s="346"/>
      <c r="AS417" s="346"/>
      <c r="AT417" s="346"/>
      <c r="AU417" s="429"/>
      <c r="AV417" s="429"/>
      <c r="AW417" s="429"/>
      <c r="AX417" s="429"/>
      <c r="AY417" s="429"/>
      <c r="AZ417" s="374"/>
      <c r="BA417" s="375"/>
      <c r="BB417" s="375"/>
      <c r="BC417" s="375"/>
      <c r="BD417" s="375"/>
      <c r="BE417" s="375"/>
      <c r="BF417" s="375"/>
      <c r="BG417" s="374"/>
      <c r="BH417" s="375"/>
      <c r="BI417" s="375"/>
      <c r="BJ417" s="375"/>
      <c r="BK417" s="375"/>
      <c r="BL417" s="375"/>
      <c r="BM417" s="375"/>
      <c r="BN417" s="375"/>
      <c r="BO417" s="375"/>
      <c r="BP417" s="375"/>
      <c r="BQ417" s="375"/>
      <c r="BR417" s="374"/>
      <c r="BS417" s="372"/>
      <c r="BT417" s="372"/>
      <c r="BU417" s="374"/>
      <c r="BV417" s="430"/>
    </row>
    <row r="418" spans="1:74" s="355" customFormat="1" x14ac:dyDescent="0.25">
      <c r="A418" s="686" t="s">
        <v>8236</v>
      </c>
      <c r="B418" s="374"/>
      <c r="C418" s="731"/>
      <c r="D418" s="374"/>
      <c r="E418" s="372"/>
      <c r="F418" s="374"/>
      <c r="G418" s="372"/>
      <c r="H418" s="374"/>
      <c r="I418" s="348"/>
      <c r="J418" s="348"/>
      <c r="K418" s="348"/>
      <c r="L418" s="348"/>
      <c r="M418" s="362"/>
      <c r="N418" s="350" t="s">
        <v>430</v>
      </c>
      <c r="O418" s="348" t="s">
        <v>430</v>
      </c>
      <c r="P418" s="348" t="s">
        <v>430</v>
      </c>
      <c r="Q418" s="348" t="s">
        <v>430</v>
      </c>
      <c r="R418" s="348" t="s">
        <v>430</v>
      </c>
      <c r="S418" s="348" t="s">
        <v>430</v>
      </c>
      <c r="T418" s="348" t="s">
        <v>430</v>
      </c>
      <c r="U418" s="354" t="s">
        <v>430</v>
      </c>
      <c r="V418" s="348" t="s">
        <v>430</v>
      </c>
      <c r="W418" s="348" t="s">
        <v>430</v>
      </c>
      <c r="X418" s="348" t="s">
        <v>430</v>
      </c>
      <c r="Y418" s="375" t="s">
        <v>430</v>
      </c>
      <c r="Z418" s="348" t="s">
        <v>430</v>
      </c>
      <c r="AA418" s="348" t="s">
        <v>430</v>
      </c>
      <c r="AB418" s="348" t="s">
        <v>430</v>
      </c>
      <c r="AC418" s="348" t="s">
        <v>430</v>
      </c>
      <c r="AD418" s="348" t="s">
        <v>430</v>
      </c>
      <c r="AE418" s="348" t="s">
        <v>430</v>
      </c>
      <c r="AF418" s="348" t="s">
        <v>430</v>
      </c>
      <c r="AG418" s="569"/>
      <c r="AH418" s="346"/>
      <c r="AI418" s="346"/>
      <c r="AJ418" s="346"/>
      <c r="AK418" s="346"/>
      <c r="AL418" s="346"/>
      <c r="AM418" s="346"/>
      <c r="AN418" s="346"/>
      <c r="AO418" s="573"/>
      <c r="AP418" s="346"/>
      <c r="AQ418" s="346"/>
      <c r="AR418" s="346"/>
      <c r="AS418" s="346"/>
      <c r="AT418" s="346"/>
      <c r="AU418" s="429"/>
      <c r="AV418" s="429"/>
      <c r="AW418" s="429"/>
      <c r="AX418" s="429"/>
      <c r="AY418" s="429"/>
      <c r="AZ418" s="374"/>
      <c r="BA418" s="375"/>
      <c r="BB418" s="375"/>
      <c r="BC418" s="375"/>
      <c r="BD418" s="375"/>
      <c r="BE418" s="375"/>
      <c r="BF418" s="375"/>
      <c r="BG418" s="374"/>
      <c r="BH418" s="375"/>
      <c r="BI418" s="375"/>
      <c r="BJ418" s="375"/>
      <c r="BK418" s="375"/>
      <c r="BL418" s="375"/>
      <c r="BM418" s="375"/>
      <c r="BN418" s="375"/>
      <c r="BO418" s="375"/>
      <c r="BP418" s="375"/>
      <c r="BQ418" s="375"/>
      <c r="BR418" s="374"/>
      <c r="BS418" s="372"/>
      <c r="BT418" s="372"/>
      <c r="BU418" s="374"/>
      <c r="BV418" s="430"/>
    </row>
    <row r="419" spans="1:74" s="355" customFormat="1" x14ac:dyDescent="0.25">
      <c r="A419" s="686" t="s">
        <v>8237</v>
      </c>
      <c r="B419" s="374"/>
      <c r="C419" s="731"/>
      <c r="D419" s="374"/>
      <c r="E419" s="372"/>
      <c r="F419" s="374"/>
      <c r="G419" s="372"/>
      <c r="H419" s="374"/>
      <c r="I419" s="348"/>
      <c r="J419" s="348"/>
      <c r="K419" s="348"/>
      <c r="L419" s="348"/>
      <c r="M419" s="362"/>
      <c r="N419" s="350" t="s">
        <v>430</v>
      </c>
      <c r="O419" s="348" t="s">
        <v>430</v>
      </c>
      <c r="P419" s="348" t="s">
        <v>430</v>
      </c>
      <c r="Q419" s="348" t="s">
        <v>430</v>
      </c>
      <c r="R419" s="348" t="s">
        <v>430</v>
      </c>
      <c r="S419" s="348" t="s">
        <v>430</v>
      </c>
      <c r="T419" s="348" t="s">
        <v>430</v>
      </c>
      <c r="U419" s="354" t="s">
        <v>430</v>
      </c>
      <c r="V419" s="348" t="s">
        <v>430</v>
      </c>
      <c r="W419" s="348" t="s">
        <v>430</v>
      </c>
      <c r="X419" s="348" t="s">
        <v>430</v>
      </c>
      <c r="Y419" s="375" t="s">
        <v>430</v>
      </c>
      <c r="Z419" s="348" t="s">
        <v>430</v>
      </c>
      <c r="AA419" s="348" t="s">
        <v>430</v>
      </c>
      <c r="AB419" s="348" t="s">
        <v>430</v>
      </c>
      <c r="AC419" s="348" t="s">
        <v>430</v>
      </c>
      <c r="AD419" s="348" t="s">
        <v>430</v>
      </c>
      <c r="AE419" s="348" t="s">
        <v>430</v>
      </c>
      <c r="AF419" s="348" t="s">
        <v>430</v>
      </c>
      <c r="AG419" s="569"/>
      <c r="AH419" s="346"/>
      <c r="AI419" s="346"/>
      <c r="AJ419" s="346"/>
      <c r="AK419" s="346"/>
      <c r="AL419" s="346"/>
      <c r="AM419" s="346"/>
      <c r="AN419" s="346"/>
      <c r="AO419" s="573"/>
      <c r="AP419" s="346"/>
      <c r="AQ419" s="346"/>
      <c r="AR419" s="346"/>
      <c r="AS419" s="346"/>
      <c r="AT419" s="346"/>
      <c r="AU419" s="429"/>
      <c r="AV419" s="429"/>
      <c r="AW419" s="429"/>
      <c r="AX419" s="429"/>
      <c r="AY419" s="429"/>
      <c r="AZ419" s="374"/>
      <c r="BA419" s="375"/>
      <c r="BB419" s="375"/>
      <c r="BC419" s="375"/>
      <c r="BD419" s="375"/>
      <c r="BE419" s="375"/>
      <c r="BF419" s="375"/>
      <c r="BG419" s="374"/>
      <c r="BH419" s="375"/>
      <c r="BI419" s="375"/>
      <c r="BJ419" s="375"/>
      <c r="BK419" s="375"/>
      <c r="BL419" s="375"/>
      <c r="BM419" s="375"/>
      <c r="BN419" s="375"/>
      <c r="BO419" s="375"/>
      <c r="BP419" s="375"/>
      <c r="BQ419" s="375"/>
      <c r="BR419" s="374"/>
      <c r="BS419" s="372"/>
      <c r="BT419" s="372"/>
      <c r="BU419" s="374"/>
      <c r="BV419" s="430"/>
    </row>
    <row r="420" spans="1:74" s="355" customFormat="1" x14ac:dyDescent="0.25">
      <c r="A420" s="686" t="s">
        <v>8238</v>
      </c>
      <c r="B420" s="374"/>
      <c r="C420" s="731"/>
      <c r="D420" s="374"/>
      <c r="E420" s="372"/>
      <c r="F420" s="374"/>
      <c r="G420" s="372"/>
      <c r="H420" s="374"/>
      <c r="I420" s="348"/>
      <c r="J420" s="348"/>
      <c r="K420" s="348"/>
      <c r="L420" s="348"/>
      <c r="M420" s="362"/>
      <c r="N420" s="350" t="s">
        <v>430</v>
      </c>
      <c r="O420" s="348" t="s">
        <v>430</v>
      </c>
      <c r="P420" s="348" t="s">
        <v>430</v>
      </c>
      <c r="Q420" s="348" t="s">
        <v>430</v>
      </c>
      <c r="R420" s="348" t="s">
        <v>430</v>
      </c>
      <c r="S420" s="348" t="s">
        <v>430</v>
      </c>
      <c r="T420" s="348" t="s">
        <v>430</v>
      </c>
      <c r="U420" s="354" t="s">
        <v>430</v>
      </c>
      <c r="V420" s="348" t="s">
        <v>430</v>
      </c>
      <c r="W420" s="348" t="s">
        <v>430</v>
      </c>
      <c r="X420" s="348" t="s">
        <v>430</v>
      </c>
      <c r="Y420" s="375" t="s">
        <v>430</v>
      </c>
      <c r="Z420" s="348" t="s">
        <v>430</v>
      </c>
      <c r="AA420" s="348" t="s">
        <v>430</v>
      </c>
      <c r="AB420" s="348" t="s">
        <v>430</v>
      </c>
      <c r="AC420" s="348" t="s">
        <v>430</v>
      </c>
      <c r="AD420" s="348" t="s">
        <v>430</v>
      </c>
      <c r="AE420" s="348" t="s">
        <v>430</v>
      </c>
      <c r="AF420" s="348" t="s">
        <v>430</v>
      </c>
      <c r="AG420" s="569"/>
      <c r="AH420" s="346"/>
      <c r="AI420" s="346"/>
      <c r="AJ420" s="346"/>
      <c r="AK420" s="346"/>
      <c r="AL420" s="346"/>
      <c r="AM420" s="346"/>
      <c r="AN420" s="346"/>
      <c r="AO420" s="573"/>
      <c r="AP420" s="346"/>
      <c r="AQ420" s="346"/>
      <c r="AR420" s="346"/>
      <c r="AS420" s="346"/>
      <c r="AT420" s="346"/>
      <c r="AU420" s="429"/>
      <c r="AV420" s="429"/>
      <c r="AW420" s="429"/>
      <c r="AX420" s="429"/>
      <c r="AY420" s="429"/>
      <c r="AZ420" s="374"/>
      <c r="BA420" s="375"/>
      <c r="BB420" s="375"/>
      <c r="BC420" s="375"/>
      <c r="BD420" s="375"/>
      <c r="BE420" s="375"/>
      <c r="BF420" s="375"/>
      <c r="BG420" s="374"/>
      <c r="BH420" s="375"/>
      <c r="BI420" s="375"/>
      <c r="BJ420" s="375"/>
      <c r="BK420" s="375"/>
      <c r="BL420" s="375"/>
      <c r="BM420" s="375"/>
      <c r="BN420" s="375"/>
      <c r="BO420" s="375"/>
      <c r="BP420" s="375"/>
      <c r="BQ420" s="375"/>
      <c r="BR420" s="374"/>
      <c r="BS420" s="372"/>
      <c r="BT420" s="372"/>
      <c r="BU420" s="374"/>
      <c r="BV420" s="430"/>
    </row>
    <row r="421" spans="1:74" s="355" customFormat="1" x14ac:dyDescent="0.25">
      <c r="A421" s="686" t="s">
        <v>8239</v>
      </c>
      <c r="B421" s="374"/>
      <c r="C421" s="731"/>
      <c r="D421" s="374"/>
      <c r="E421" s="372"/>
      <c r="F421" s="374"/>
      <c r="G421" s="372"/>
      <c r="H421" s="374"/>
      <c r="I421" s="348"/>
      <c r="J421" s="348"/>
      <c r="K421" s="348"/>
      <c r="L421" s="348"/>
      <c r="M421" s="362"/>
      <c r="N421" s="350" t="s">
        <v>430</v>
      </c>
      <c r="O421" s="348" t="s">
        <v>430</v>
      </c>
      <c r="P421" s="348" t="s">
        <v>430</v>
      </c>
      <c r="Q421" s="348" t="s">
        <v>430</v>
      </c>
      <c r="R421" s="348" t="s">
        <v>430</v>
      </c>
      <c r="S421" s="348" t="s">
        <v>430</v>
      </c>
      <c r="T421" s="348" t="s">
        <v>430</v>
      </c>
      <c r="U421" s="354" t="s">
        <v>430</v>
      </c>
      <c r="V421" s="348" t="s">
        <v>430</v>
      </c>
      <c r="W421" s="348" t="s">
        <v>430</v>
      </c>
      <c r="X421" s="348" t="s">
        <v>430</v>
      </c>
      <c r="Y421" s="375" t="s">
        <v>430</v>
      </c>
      <c r="Z421" s="348" t="s">
        <v>430</v>
      </c>
      <c r="AA421" s="348" t="s">
        <v>430</v>
      </c>
      <c r="AB421" s="348" t="s">
        <v>430</v>
      </c>
      <c r="AC421" s="348" t="s">
        <v>430</v>
      </c>
      <c r="AD421" s="348" t="s">
        <v>430</v>
      </c>
      <c r="AE421" s="348" t="s">
        <v>430</v>
      </c>
      <c r="AF421" s="348" t="s">
        <v>430</v>
      </c>
      <c r="AG421" s="569"/>
      <c r="AH421" s="346"/>
      <c r="AI421" s="346"/>
      <c r="AJ421" s="346"/>
      <c r="AK421" s="346"/>
      <c r="AL421" s="346"/>
      <c r="AM421" s="346"/>
      <c r="AN421" s="346"/>
      <c r="AO421" s="573"/>
      <c r="AP421" s="346"/>
      <c r="AQ421" s="346"/>
      <c r="AR421" s="346"/>
      <c r="AS421" s="346"/>
      <c r="AT421" s="346"/>
      <c r="AU421" s="429"/>
      <c r="AV421" s="429"/>
      <c r="AW421" s="429"/>
      <c r="AX421" s="429"/>
      <c r="AY421" s="429"/>
      <c r="AZ421" s="374"/>
      <c r="BA421" s="375"/>
      <c r="BB421" s="375"/>
      <c r="BC421" s="375"/>
      <c r="BD421" s="375"/>
      <c r="BE421" s="375"/>
      <c r="BF421" s="375"/>
      <c r="BG421" s="374"/>
      <c r="BH421" s="375"/>
      <c r="BI421" s="375"/>
      <c r="BJ421" s="375"/>
      <c r="BK421" s="375"/>
      <c r="BL421" s="375"/>
      <c r="BM421" s="375"/>
      <c r="BN421" s="375"/>
      <c r="BO421" s="375"/>
      <c r="BP421" s="375"/>
      <c r="BQ421" s="375"/>
      <c r="BR421" s="374"/>
      <c r="BS421" s="372"/>
      <c r="BT421" s="372"/>
      <c r="BU421" s="374"/>
      <c r="BV421" s="430"/>
    </row>
    <row r="422" spans="1:74" s="355" customFormat="1" x14ac:dyDescent="0.25">
      <c r="A422" s="686" t="s">
        <v>8240</v>
      </c>
      <c r="B422" s="374"/>
      <c r="C422" s="731"/>
      <c r="D422" s="374"/>
      <c r="E422" s="372"/>
      <c r="F422" s="374"/>
      <c r="G422" s="372"/>
      <c r="H422" s="374"/>
      <c r="I422" s="348"/>
      <c r="J422" s="348"/>
      <c r="K422" s="348"/>
      <c r="L422" s="348"/>
      <c r="M422" s="362"/>
      <c r="N422" s="350" t="s">
        <v>430</v>
      </c>
      <c r="O422" s="348" t="s">
        <v>430</v>
      </c>
      <c r="P422" s="348" t="s">
        <v>430</v>
      </c>
      <c r="Q422" s="348" t="s">
        <v>430</v>
      </c>
      <c r="R422" s="348" t="s">
        <v>430</v>
      </c>
      <c r="S422" s="348" t="s">
        <v>430</v>
      </c>
      <c r="T422" s="348" t="s">
        <v>430</v>
      </c>
      <c r="U422" s="354" t="s">
        <v>430</v>
      </c>
      <c r="V422" s="348" t="s">
        <v>430</v>
      </c>
      <c r="W422" s="348" t="s">
        <v>430</v>
      </c>
      <c r="X422" s="348" t="s">
        <v>430</v>
      </c>
      <c r="Y422" s="375" t="s">
        <v>430</v>
      </c>
      <c r="Z422" s="348" t="s">
        <v>430</v>
      </c>
      <c r="AA422" s="348" t="s">
        <v>430</v>
      </c>
      <c r="AB422" s="348" t="s">
        <v>430</v>
      </c>
      <c r="AC422" s="348" t="s">
        <v>430</v>
      </c>
      <c r="AD422" s="348" t="s">
        <v>430</v>
      </c>
      <c r="AE422" s="348" t="s">
        <v>430</v>
      </c>
      <c r="AF422" s="348" t="s">
        <v>430</v>
      </c>
      <c r="AG422" s="569"/>
      <c r="AH422" s="346"/>
      <c r="AI422" s="346"/>
      <c r="AJ422" s="346"/>
      <c r="AK422" s="346"/>
      <c r="AL422" s="346"/>
      <c r="AM422" s="346"/>
      <c r="AN422" s="346"/>
      <c r="AO422" s="573"/>
      <c r="AP422" s="346"/>
      <c r="AQ422" s="346"/>
      <c r="AR422" s="346"/>
      <c r="AS422" s="346"/>
      <c r="AT422" s="346"/>
      <c r="AU422" s="429"/>
      <c r="AV422" s="429"/>
      <c r="AW422" s="429"/>
      <c r="AX422" s="429"/>
      <c r="AY422" s="429"/>
      <c r="AZ422" s="374"/>
      <c r="BA422" s="375"/>
      <c r="BB422" s="375"/>
      <c r="BC422" s="375"/>
      <c r="BD422" s="375"/>
      <c r="BE422" s="375"/>
      <c r="BF422" s="375"/>
      <c r="BG422" s="374"/>
      <c r="BH422" s="375"/>
      <c r="BI422" s="375"/>
      <c r="BJ422" s="375"/>
      <c r="BK422" s="375"/>
      <c r="BL422" s="375"/>
      <c r="BM422" s="375"/>
      <c r="BN422" s="375"/>
      <c r="BO422" s="375"/>
      <c r="BP422" s="375"/>
      <c r="BQ422" s="375"/>
      <c r="BR422" s="374"/>
      <c r="BS422" s="372"/>
      <c r="BT422" s="372"/>
      <c r="BU422" s="374"/>
      <c r="BV422" s="430"/>
    </row>
    <row r="423" spans="1:74" s="355" customFormat="1" x14ac:dyDescent="0.25">
      <c r="A423" s="686" t="s">
        <v>4465</v>
      </c>
      <c r="B423" s="374"/>
      <c r="C423" s="731"/>
      <c r="D423" s="374"/>
      <c r="E423" s="372"/>
      <c r="F423" s="374"/>
      <c r="G423" s="372"/>
      <c r="H423" s="374"/>
      <c r="I423" s="348"/>
      <c r="J423" s="348"/>
      <c r="K423" s="348"/>
      <c r="L423" s="348"/>
      <c r="M423" s="362"/>
      <c r="N423" s="350" t="s">
        <v>430</v>
      </c>
      <c r="O423" s="348" t="s">
        <v>430</v>
      </c>
      <c r="P423" s="348" t="s">
        <v>430</v>
      </c>
      <c r="Q423" s="348" t="s">
        <v>430</v>
      </c>
      <c r="R423" s="348" t="s">
        <v>430</v>
      </c>
      <c r="S423" s="348" t="s">
        <v>430</v>
      </c>
      <c r="T423" s="348" t="s">
        <v>430</v>
      </c>
      <c r="U423" s="354" t="s">
        <v>430</v>
      </c>
      <c r="V423" s="348" t="s">
        <v>430</v>
      </c>
      <c r="W423" s="348" t="s">
        <v>430</v>
      </c>
      <c r="X423" s="348" t="s">
        <v>430</v>
      </c>
      <c r="Y423" s="375" t="s">
        <v>430</v>
      </c>
      <c r="Z423" s="348" t="s">
        <v>430</v>
      </c>
      <c r="AA423" s="348" t="s">
        <v>430</v>
      </c>
      <c r="AB423" s="348" t="s">
        <v>430</v>
      </c>
      <c r="AC423" s="348" t="s">
        <v>430</v>
      </c>
      <c r="AD423" s="348" t="s">
        <v>430</v>
      </c>
      <c r="AE423" s="348" t="s">
        <v>430</v>
      </c>
      <c r="AF423" s="348" t="s">
        <v>430</v>
      </c>
      <c r="AG423" s="569"/>
      <c r="AH423" s="346"/>
      <c r="AI423" s="346"/>
      <c r="AJ423" s="346"/>
      <c r="AK423" s="346"/>
      <c r="AL423" s="346"/>
      <c r="AM423" s="346"/>
      <c r="AN423" s="346"/>
      <c r="AO423" s="573"/>
      <c r="AP423" s="346"/>
      <c r="AQ423" s="346"/>
      <c r="AR423" s="346"/>
      <c r="AS423" s="346"/>
      <c r="AT423" s="346"/>
      <c r="AU423" s="429"/>
      <c r="AV423" s="429"/>
      <c r="AW423" s="429"/>
      <c r="AX423" s="429"/>
      <c r="AY423" s="429"/>
      <c r="AZ423" s="374"/>
      <c r="BA423" s="375"/>
      <c r="BB423" s="375"/>
      <c r="BC423" s="375"/>
      <c r="BD423" s="375"/>
      <c r="BE423" s="375"/>
      <c r="BF423" s="375"/>
      <c r="BG423" s="374"/>
      <c r="BH423" s="375"/>
      <c r="BI423" s="375"/>
      <c r="BJ423" s="375"/>
      <c r="BK423" s="375"/>
      <c r="BL423" s="375"/>
      <c r="BM423" s="375"/>
      <c r="BN423" s="375"/>
      <c r="BO423" s="375"/>
      <c r="BP423" s="375"/>
      <c r="BQ423" s="375"/>
      <c r="BR423" s="374"/>
      <c r="BS423" s="372"/>
      <c r="BT423" s="372"/>
      <c r="BU423" s="374"/>
      <c r="BV423" s="430"/>
    </row>
    <row r="424" spans="1:74" s="355" customFormat="1" x14ac:dyDescent="0.25">
      <c r="A424" s="686" t="s">
        <v>4466</v>
      </c>
      <c r="B424" s="374"/>
      <c r="C424" s="731"/>
      <c r="D424" s="374"/>
      <c r="E424" s="372"/>
      <c r="F424" s="374"/>
      <c r="G424" s="372"/>
      <c r="H424" s="374"/>
      <c r="I424" s="348"/>
      <c r="J424" s="348"/>
      <c r="K424" s="348"/>
      <c r="L424" s="348"/>
      <c r="M424" s="362"/>
      <c r="N424" s="350" t="s">
        <v>430</v>
      </c>
      <c r="O424" s="348" t="s">
        <v>430</v>
      </c>
      <c r="P424" s="348" t="s">
        <v>430</v>
      </c>
      <c r="Q424" s="348" t="s">
        <v>430</v>
      </c>
      <c r="R424" s="348" t="s">
        <v>430</v>
      </c>
      <c r="S424" s="348" t="s">
        <v>430</v>
      </c>
      <c r="T424" s="348" t="s">
        <v>430</v>
      </c>
      <c r="U424" s="354" t="s">
        <v>430</v>
      </c>
      <c r="V424" s="348" t="s">
        <v>430</v>
      </c>
      <c r="W424" s="348" t="s">
        <v>430</v>
      </c>
      <c r="X424" s="348" t="s">
        <v>430</v>
      </c>
      <c r="Y424" s="375" t="s">
        <v>430</v>
      </c>
      <c r="Z424" s="348" t="s">
        <v>430</v>
      </c>
      <c r="AA424" s="348" t="s">
        <v>430</v>
      </c>
      <c r="AB424" s="348" t="s">
        <v>430</v>
      </c>
      <c r="AC424" s="348" t="s">
        <v>430</v>
      </c>
      <c r="AD424" s="348" t="s">
        <v>430</v>
      </c>
      <c r="AE424" s="348" t="s">
        <v>430</v>
      </c>
      <c r="AF424" s="348" t="s">
        <v>430</v>
      </c>
      <c r="AG424" s="569"/>
      <c r="AH424" s="346"/>
      <c r="AI424" s="346"/>
      <c r="AJ424" s="346"/>
      <c r="AK424" s="346"/>
      <c r="AL424" s="346"/>
      <c r="AM424" s="346"/>
      <c r="AN424" s="346"/>
      <c r="AO424" s="573"/>
      <c r="AP424" s="346"/>
      <c r="AQ424" s="346"/>
      <c r="AR424" s="346"/>
      <c r="AS424" s="346"/>
      <c r="AT424" s="346"/>
      <c r="AU424" s="429"/>
      <c r="AV424" s="429"/>
      <c r="AW424" s="429"/>
      <c r="AX424" s="429"/>
      <c r="AY424" s="429"/>
      <c r="AZ424" s="374"/>
      <c r="BA424" s="375"/>
      <c r="BB424" s="375"/>
      <c r="BC424" s="375"/>
      <c r="BD424" s="375"/>
      <c r="BE424" s="375"/>
      <c r="BF424" s="375"/>
      <c r="BG424" s="374"/>
      <c r="BH424" s="375"/>
      <c r="BI424" s="375"/>
      <c r="BJ424" s="375"/>
      <c r="BK424" s="375"/>
      <c r="BL424" s="375"/>
      <c r="BM424" s="375"/>
      <c r="BN424" s="375"/>
      <c r="BO424" s="375"/>
      <c r="BP424" s="375"/>
      <c r="BQ424" s="375"/>
      <c r="BR424" s="374"/>
      <c r="BS424" s="372"/>
      <c r="BT424" s="372"/>
      <c r="BU424" s="374"/>
      <c r="BV424" s="430"/>
    </row>
    <row r="425" spans="1:74" s="355" customFormat="1" x14ac:dyDescent="0.25">
      <c r="A425" s="686" t="s">
        <v>8241</v>
      </c>
      <c r="B425" s="374"/>
      <c r="C425" s="731"/>
      <c r="D425" s="374"/>
      <c r="E425" s="372"/>
      <c r="F425" s="374"/>
      <c r="G425" s="372"/>
      <c r="H425" s="374"/>
      <c r="I425" s="348"/>
      <c r="J425" s="348"/>
      <c r="K425" s="348"/>
      <c r="L425" s="348"/>
      <c r="M425" s="362"/>
      <c r="N425" s="350" t="s">
        <v>430</v>
      </c>
      <c r="O425" s="348" t="s">
        <v>430</v>
      </c>
      <c r="P425" s="348" t="s">
        <v>430</v>
      </c>
      <c r="Q425" s="348" t="s">
        <v>430</v>
      </c>
      <c r="R425" s="348" t="s">
        <v>430</v>
      </c>
      <c r="S425" s="348" t="s">
        <v>430</v>
      </c>
      <c r="T425" s="348" t="s">
        <v>430</v>
      </c>
      <c r="U425" s="354" t="s">
        <v>430</v>
      </c>
      <c r="V425" s="348" t="s">
        <v>430</v>
      </c>
      <c r="W425" s="348" t="s">
        <v>430</v>
      </c>
      <c r="X425" s="348" t="s">
        <v>430</v>
      </c>
      <c r="Y425" s="375" t="s">
        <v>430</v>
      </c>
      <c r="Z425" s="348" t="s">
        <v>430</v>
      </c>
      <c r="AA425" s="348" t="s">
        <v>430</v>
      </c>
      <c r="AB425" s="348" t="s">
        <v>430</v>
      </c>
      <c r="AC425" s="348" t="s">
        <v>430</v>
      </c>
      <c r="AD425" s="348" t="s">
        <v>430</v>
      </c>
      <c r="AE425" s="348" t="s">
        <v>430</v>
      </c>
      <c r="AF425" s="348" t="s">
        <v>430</v>
      </c>
      <c r="AG425" s="569"/>
      <c r="AH425" s="346"/>
      <c r="AI425" s="346"/>
      <c r="AJ425" s="346"/>
      <c r="AK425" s="346"/>
      <c r="AL425" s="346"/>
      <c r="AM425" s="346"/>
      <c r="AN425" s="346"/>
      <c r="AO425" s="573"/>
      <c r="AP425" s="346"/>
      <c r="AQ425" s="346"/>
      <c r="AR425" s="346"/>
      <c r="AS425" s="346"/>
      <c r="AT425" s="346"/>
      <c r="AU425" s="429"/>
      <c r="AV425" s="429"/>
      <c r="AW425" s="429"/>
      <c r="AX425" s="429"/>
      <c r="AY425" s="429"/>
      <c r="AZ425" s="374"/>
      <c r="BA425" s="375"/>
      <c r="BB425" s="375"/>
      <c r="BC425" s="375"/>
      <c r="BD425" s="375"/>
      <c r="BE425" s="375"/>
      <c r="BF425" s="375"/>
      <c r="BG425" s="374"/>
      <c r="BH425" s="375"/>
      <c r="BI425" s="375"/>
      <c r="BJ425" s="375"/>
      <c r="BK425" s="375"/>
      <c r="BL425" s="375"/>
      <c r="BM425" s="375"/>
      <c r="BN425" s="375"/>
      <c r="BO425" s="375"/>
      <c r="BP425" s="375"/>
      <c r="BQ425" s="375"/>
      <c r="BR425" s="374"/>
      <c r="BS425" s="372"/>
      <c r="BT425" s="372"/>
      <c r="BU425" s="374"/>
      <c r="BV425" s="430"/>
    </row>
    <row r="426" spans="1:74" s="355" customFormat="1" x14ac:dyDescent="0.25">
      <c r="A426" s="686" t="s">
        <v>8242</v>
      </c>
      <c r="B426" s="374"/>
      <c r="C426" s="731"/>
      <c r="D426" s="374"/>
      <c r="E426" s="372"/>
      <c r="F426" s="374"/>
      <c r="G426" s="372"/>
      <c r="H426" s="374"/>
      <c r="I426" s="348"/>
      <c r="J426" s="348"/>
      <c r="K426" s="348"/>
      <c r="L426" s="348"/>
      <c r="M426" s="362"/>
      <c r="N426" s="350" t="s">
        <v>430</v>
      </c>
      <c r="O426" s="348" t="s">
        <v>430</v>
      </c>
      <c r="P426" s="348" t="s">
        <v>430</v>
      </c>
      <c r="Q426" s="348" t="s">
        <v>430</v>
      </c>
      <c r="R426" s="348" t="s">
        <v>430</v>
      </c>
      <c r="S426" s="348" t="s">
        <v>430</v>
      </c>
      <c r="T426" s="348" t="s">
        <v>430</v>
      </c>
      <c r="U426" s="354" t="s">
        <v>430</v>
      </c>
      <c r="V426" s="348" t="s">
        <v>430</v>
      </c>
      <c r="W426" s="348" t="s">
        <v>430</v>
      </c>
      <c r="X426" s="348" t="s">
        <v>430</v>
      </c>
      <c r="Y426" s="375" t="s">
        <v>430</v>
      </c>
      <c r="Z426" s="348" t="s">
        <v>430</v>
      </c>
      <c r="AA426" s="348" t="s">
        <v>430</v>
      </c>
      <c r="AB426" s="348" t="s">
        <v>430</v>
      </c>
      <c r="AC426" s="348" t="s">
        <v>430</v>
      </c>
      <c r="AD426" s="348" t="s">
        <v>430</v>
      </c>
      <c r="AE426" s="348" t="s">
        <v>430</v>
      </c>
      <c r="AF426" s="348" t="s">
        <v>430</v>
      </c>
      <c r="AG426" s="569"/>
      <c r="AH426" s="346"/>
      <c r="AI426" s="346"/>
      <c r="AJ426" s="346"/>
      <c r="AK426" s="346"/>
      <c r="AL426" s="346"/>
      <c r="AM426" s="346"/>
      <c r="AN426" s="346"/>
      <c r="AO426" s="573"/>
      <c r="AP426" s="346"/>
      <c r="AQ426" s="346"/>
      <c r="AR426" s="346"/>
      <c r="AS426" s="346"/>
      <c r="AT426" s="346"/>
      <c r="AU426" s="429"/>
      <c r="AV426" s="429"/>
      <c r="AW426" s="429"/>
      <c r="AX426" s="429"/>
      <c r="AY426" s="429"/>
      <c r="AZ426" s="374"/>
      <c r="BA426" s="375"/>
      <c r="BB426" s="375"/>
      <c r="BC426" s="375"/>
      <c r="BD426" s="375"/>
      <c r="BE426" s="375"/>
      <c r="BF426" s="375"/>
      <c r="BG426" s="374"/>
      <c r="BH426" s="375"/>
      <c r="BI426" s="375"/>
      <c r="BJ426" s="375"/>
      <c r="BK426" s="375"/>
      <c r="BL426" s="375"/>
      <c r="BM426" s="375"/>
      <c r="BN426" s="375"/>
      <c r="BO426" s="375"/>
      <c r="BP426" s="375"/>
      <c r="BQ426" s="375"/>
      <c r="BR426" s="374"/>
      <c r="BS426" s="372"/>
      <c r="BT426" s="372"/>
      <c r="BU426" s="374"/>
      <c r="BV426" s="430"/>
    </row>
    <row r="427" spans="1:74" s="355" customFormat="1" x14ac:dyDescent="0.25">
      <c r="A427" s="686" t="s">
        <v>8243</v>
      </c>
      <c r="B427" s="374"/>
      <c r="C427" s="731"/>
      <c r="D427" s="374"/>
      <c r="E427" s="372"/>
      <c r="F427" s="374"/>
      <c r="G427" s="372"/>
      <c r="H427" s="374"/>
      <c r="I427" s="348"/>
      <c r="J427" s="348"/>
      <c r="K427" s="348"/>
      <c r="L427" s="348"/>
      <c r="M427" s="362"/>
      <c r="N427" s="350" t="s">
        <v>430</v>
      </c>
      <c r="O427" s="348" t="s">
        <v>430</v>
      </c>
      <c r="P427" s="348" t="s">
        <v>430</v>
      </c>
      <c r="Q427" s="348" t="s">
        <v>430</v>
      </c>
      <c r="R427" s="348" t="s">
        <v>430</v>
      </c>
      <c r="S427" s="348" t="s">
        <v>430</v>
      </c>
      <c r="T427" s="348" t="s">
        <v>430</v>
      </c>
      <c r="U427" s="354" t="s">
        <v>430</v>
      </c>
      <c r="V427" s="348" t="s">
        <v>430</v>
      </c>
      <c r="W427" s="348" t="s">
        <v>430</v>
      </c>
      <c r="X427" s="348" t="s">
        <v>430</v>
      </c>
      <c r="Y427" s="375" t="s">
        <v>430</v>
      </c>
      <c r="Z427" s="348" t="s">
        <v>430</v>
      </c>
      <c r="AA427" s="348" t="s">
        <v>430</v>
      </c>
      <c r="AB427" s="348" t="s">
        <v>430</v>
      </c>
      <c r="AC427" s="348" t="s">
        <v>430</v>
      </c>
      <c r="AD427" s="348" t="s">
        <v>430</v>
      </c>
      <c r="AE427" s="348" t="s">
        <v>430</v>
      </c>
      <c r="AF427" s="348" t="s">
        <v>430</v>
      </c>
      <c r="AG427" s="569"/>
      <c r="AH427" s="346"/>
      <c r="AI427" s="346"/>
      <c r="AJ427" s="346"/>
      <c r="AK427" s="346"/>
      <c r="AL427" s="346"/>
      <c r="AM427" s="346"/>
      <c r="AN427" s="346"/>
      <c r="AO427" s="573"/>
      <c r="AP427" s="346"/>
      <c r="AQ427" s="346"/>
      <c r="AR427" s="346"/>
      <c r="AS427" s="346"/>
      <c r="AT427" s="346"/>
      <c r="AU427" s="429"/>
      <c r="AV427" s="429"/>
      <c r="AW427" s="429"/>
      <c r="AX427" s="429"/>
      <c r="AY427" s="429"/>
      <c r="AZ427" s="374"/>
      <c r="BA427" s="375"/>
      <c r="BB427" s="375"/>
      <c r="BC427" s="375"/>
      <c r="BD427" s="375"/>
      <c r="BE427" s="375"/>
      <c r="BF427" s="375"/>
      <c r="BG427" s="374"/>
      <c r="BH427" s="375"/>
      <c r="BI427" s="375"/>
      <c r="BJ427" s="375"/>
      <c r="BK427" s="375"/>
      <c r="BL427" s="375"/>
      <c r="BM427" s="375"/>
      <c r="BN427" s="375"/>
      <c r="BO427" s="375"/>
      <c r="BP427" s="375"/>
      <c r="BQ427" s="375"/>
      <c r="BR427" s="374"/>
      <c r="BS427" s="372"/>
      <c r="BT427" s="372"/>
      <c r="BU427" s="374"/>
      <c r="BV427" s="430"/>
    </row>
    <row r="428" spans="1:74" s="355" customFormat="1" x14ac:dyDescent="0.25">
      <c r="A428" s="686" t="s">
        <v>8244</v>
      </c>
      <c r="B428" s="374"/>
      <c r="C428" s="731"/>
      <c r="D428" s="374"/>
      <c r="E428" s="372"/>
      <c r="F428" s="374"/>
      <c r="G428" s="372"/>
      <c r="H428" s="374"/>
      <c r="I428" s="348"/>
      <c r="J428" s="348"/>
      <c r="K428" s="348"/>
      <c r="L428" s="348"/>
      <c r="M428" s="362"/>
      <c r="N428" s="350" t="s">
        <v>430</v>
      </c>
      <c r="O428" s="348" t="s">
        <v>430</v>
      </c>
      <c r="P428" s="348" t="s">
        <v>430</v>
      </c>
      <c r="Q428" s="348" t="s">
        <v>430</v>
      </c>
      <c r="R428" s="348" t="s">
        <v>430</v>
      </c>
      <c r="S428" s="348" t="s">
        <v>430</v>
      </c>
      <c r="T428" s="348" t="s">
        <v>430</v>
      </c>
      <c r="U428" s="354" t="s">
        <v>430</v>
      </c>
      <c r="V428" s="348" t="s">
        <v>430</v>
      </c>
      <c r="W428" s="348" t="s">
        <v>430</v>
      </c>
      <c r="X428" s="348" t="s">
        <v>430</v>
      </c>
      <c r="Y428" s="375" t="s">
        <v>430</v>
      </c>
      <c r="Z428" s="348" t="s">
        <v>430</v>
      </c>
      <c r="AA428" s="348" t="s">
        <v>430</v>
      </c>
      <c r="AB428" s="348" t="s">
        <v>430</v>
      </c>
      <c r="AC428" s="348" t="s">
        <v>430</v>
      </c>
      <c r="AD428" s="348" t="s">
        <v>430</v>
      </c>
      <c r="AE428" s="348" t="s">
        <v>430</v>
      </c>
      <c r="AF428" s="348">
        <v>6.1936</v>
      </c>
      <c r="AG428" s="569"/>
      <c r="AH428" s="346"/>
      <c r="AI428" s="346"/>
      <c r="AJ428" s="346"/>
      <c r="AK428" s="346"/>
      <c r="AL428" s="346"/>
      <c r="AM428" s="346"/>
      <c r="AN428" s="346"/>
      <c r="AO428" s="573"/>
      <c r="AP428" s="346"/>
      <c r="AQ428" s="346"/>
      <c r="AR428" s="346"/>
      <c r="AS428" s="346"/>
      <c r="AT428" s="346"/>
      <c r="AU428" s="429"/>
      <c r="AV428" s="429"/>
      <c r="AW428" s="429"/>
      <c r="AX428" s="429"/>
      <c r="AY428" s="429"/>
      <c r="AZ428" s="374"/>
      <c r="BA428" s="375"/>
      <c r="BB428" s="375"/>
      <c r="BC428" s="375"/>
      <c r="BD428" s="375"/>
      <c r="BE428" s="375"/>
      <c r="BF428" s="375"/>
      <c r="BG428" s="374"/>
      <c r="BH428" s="375"/>
      <c r="BI428" s="375"/>
      <c r="BJ428" s="375"/>
      <c r="BK428" s="375"/>
      <c r="BL428" s="375"/>
      <c r="BM428" s="375"/>
      <c r="BN428" s="375"/>
      <c r="BO428" s="375"/>
      <c r="BP428" s="375"/>
      <c r="BQ428" s="375"/>
      <c r="BR428" s="374"/>
      <c r="BS428" s="372"/>
      <c r="BT428" s="372"/>
      <c r="BU428" s="374"/>
      <c r="BV428" s="430"/>
    </row>
    <row r="429" spans="1:74" s="355" customFormat="1" x14ac:dyDescent="0.25">
      <c r="A429" s="686" t="s">
        <v>8244</v>
      </c>
      <c r="B429" s="374"/>
      <c r="C429" s="731"/>
      <c r="D429" s="374"/>
      <c r="E429" s="372"/>
      <c r="F429" s="374"/>
      <c r="G429" s="372"/>
      <c r="H429" s="374"/>
      <c r="I429" s="348"/>
      <c r="J429" s="348"/>
      <c r="K429" s="348"/>
      <c r="L429" s="348"/>
      <c r="M429" s="362"/>
      <c r="N429" s="350" t="s">
        <v>430</v>
      </c>
      <c r="O429" s="348">
        <v>23.3172</v>
      </c>
      <c r="P429" s="348">
        <v>4.6523000000000003</v>
      </c>
      <c r="Q429" s="348">
        <v>1.0124</v>
      </c>
      <c r="R429" s="348">
        <v>-4.9095000000000004</v>
      </c>
      <c r="S429" s="348">
        <v>8.9723000000000006</v>
      </c>
      <c r="T429" s="348">
        <v>5.3841000000000001</v>
      </c>
      <c r="U429" s="354">
        <v>5.5034000000000001</v>
      </c>
      <c r="V429" s="348">
        <v>6.5686999999999998</v>
      </c>
      <c r="W429" s="348">
        <v>7.1067999999999998</v>
      </c>
      <c r="X429" s="348">
        <v>7.7548000000000004</v>
      </c>
      <c r="Y429" s="375" t="s">
        <v>430</v>
      </c>
      <c r="Z429" s="348" t="s">
        <v>430</v>
      </c>
      <c r="AA429" s="348">
        <v>5.4078999999999997</v>
      </c>
      <c r="AB429" s="348">
        <v>8.9761000000000006</v>
      </c>
      <c r="AC429" s="348">
        <v>6.6191000000000004</v>
      </c>
      <c r="AD429" s="348">
        <v>6.4379999999999997</v>
      </c>
      <c r="AE429" s="348">
        <v>14.2593</v>
      </c>
      <c r="AF429" s="348" t="s">
        <v>430</v>
      </c>
      <c r="AG429" s="569"/>
      <c r="AH429" s="346"/>
      <c r="AI429" s="346"/>
      <c r="AJ429" s="346"/>
      <c r="AK429" s="346"/>
      <c r="AL429" s="346"/>
      <c r="AM429" s="346"/>
      <c r="AN429" s="346"/>
      <c r="AO429" s="573"/>
      <c r="AP429" s="346"/>
      <c r="AQ429" s="346"/>
      <c r="AR429" s="346"/>
      <c r="AS429" s="346"/>
      <c r="AT429" s="346"/>
      <c r="AU429" s="429"/>
      <c r="AV429" s="429"/>
      <c r="AW429" s="429"/>
      <c r="AX429" s="429"/>
      <c r="AY429" s="429"/>
      <c r="AZ429" s="374"/>
      <c r="BA429" s="375"/>
      <c r="BB429" s="375"/>
      <c r="BC429" s="375"/>
      <c r="BD429" s="375"/>
      <c r="BE429" s="375"/>
      <c r="BF429" s="375"/>
      <c r="BG429" s="374"/>
      <c r="BH429" s="375"/>
      <c r="BI429" s="375"/>
      <c r="BJ429" s="375"/>
      <c r="BK429" s="375"/>
      <c r="BL429" s="375"/>
      <c r="BM429" s="375"/>
      <c r="BN429" s="375"/>
      <c r="BO429" s="375"/>
      <c r="BP429" s="375"/>
      <c r="BQ429" s="375"/>
      <c r="BR429" s="374"/>
      <c r="BS429" s="372"/>
      <c r="BT429" s="372"/>
      <c r="BU429" s="374"/>
      <c r="BV429" s="430"/>
    </row>
    <row r="430" spans="1:74" s="355" customFormat="1" x14ac:dyDescent="0.25">
      <c r="A430" s="686" t="s">
        <v>8245</v>
      </c>
      <c r="B430" s="374"/>
      <c r="C430" s="731"/>
      <c r="D430" s="374"/>
      <c r="E430" s="372"/>
      <c r="F430" s="374"/>
      <c r="G430" s="372"/>
      <c r="H430" s="374"/>
      <c r="I430" s="348"/>
      <c r="J430" s="348"/>
      <c r="K430" s="348"/>
      <c r="L430" s="348"/>
      <c r="M430" s="362"/>
      <c r="N430" s="350" t="s">
        <v>430</v>
      </c>
      <c r="O430" s="348" t="s">
        <v>430</v>
      </c>
      <c r="P430" s="348" t="s">
        <v>430</v>
      </c>
      <c r="Q430" s="348" t="s">
        <v>430</v>
      </c>
      <c r="R430" s="348" t="s">
        <v>430</v>
      </c>
      <c r="S430" s="348" t="s">
        <v>430</v>
      </c>
      <c r="T430" s="348" t="s">
        <v>430</v>
      </c>
      <c r="U430" s="354" t="s">
        <v>430</v>
      </c>
      <c r="V430" s="348" t="s">
        <v>430</v>
      </c>
      <c r="W430" s="348" t="s">
        <v>430</v>
      </c>
      <c r="X430" s="348" t="s">
        <v>430</v>
      </c>
      <c r="Y430" s="375" t="s">
        <v>430</v>
      </c>
      <c r="Z430" s="348" t="s">
        <v>430</v>
      </c>
      <c r="AA430" s="348" t="s">
        <v>430</v>
      </c>
      <c r="AB430" s="348" t="s">
        <v>430</v>
      </c>
      <c r="AC430" s="348" t="s">
        <v>430</v>
      </c>
      <c r="AD430" s="348" t="s">
        <v>430</v>
      </c>
      <c r="AE430" s="348" t="s">
        <v>430</v>
      </c>
      <c r="AF430" s="348" t="s">
        <v>430</v>
      </c>
      <c r="AG430" s="569"/>
      <c r="AH430" s="346"/>
      <c r="AI430" s="346"/>
      <c r="AJ430" s="346"/>
      <c r="AK430" s="346"/>
      <c r="AL430" s="346"/>
      <c r="AM430" s="346"/>
      <c r="AN430" s="346"/>
      <c r="AO430" s="573"/>
      <c r="AP430" s="346"/>
      <c r="AQ430" s="346"/>
      <c r="AR430" s="346"/>
      <c r="AS430" s="346"/>
      <c r="AT430" s="346"/>
      <c r="AU430" s="429"/>
      <c r="AV430" s="429"/>
      <c r="AW430" s="429"/>
      <c r="AX430" s="429"/>
      <c r="AY430" s="429"/>
      <c r="AZ430" s="374"/>
      <c r="BA430" s="375"/>
      <c r="BB430" s="375"/>
      <c r="BC430" s="375"/>
      <c r="BD430" s="375"/>
      <c r="BE430" s="375"/>
      <c r="BF430" s="375"/>
      <c r="BG430" s="374"/>
      <c r="BH430" s="375"/>
      <c r="BI430" s="375"/>
      <c r="BJ430" s="375"/>
      <c r="BK430" s="375"/>
      <c r="BL430" s="375"/>
      <c r="BM430" s="375"/>
      <c r="BN430" s="375"/>
      <c r="BO430" s="375"/>
      <c r="BP430" s="375"/>
      <c r="BQ430" s="375"/>
      <c r="BR430" s="374"/>
      <c r="BS430" s="372"/>
      <c r="BT430" s="372"/>
      <c r="BU430" s="374"/>
      <c r="BV430" s="430"/>
    </row>
    <row r="431" spans="1:74" s="355" customFormat="1" x14ac:dyDescent="0.25">
      <c r="A431" s="686" t="s">
        <v>8165</v>
      </c>
      <c r="B431" s="374"/>
      <c r="C431" s="731"/>
      <c r="D431" s="374"/>
      <c r="E431" s="372"/>
      <c r="F431" s="374"/>
      <c r="G431" s="372"/>
      <c r="H431" s="374"/>
      <c r="I431" s="348"/>
      <c r="J431" s="348"/>
      <c r="K431" s="348"/>
      <c r="L431" s="348"/>
      <c r="M431" s="362"/>
      <c r="N431" s="350" t="s">
        <v>430</v>
      </c>
      <c r="O431" s="348" t="s">
        <v>430</v>
      </c>
      <c r="P431" s="348" t="s">
        <v>430</v>
      </c>
      <c r="Q431" s="348" t="s">
        <v>430</v>
      </c>
      <c r="R431" s="348" t="s">
        <v>430</v>
      </c>
      <c r="S431" s="348" t="s">
        <v>430</v>
      </c>
      <c r="T431" s="348" t="s">
        <v>430</v>
      </c>
      <c r="U431" s="354" t="s">
        <v>430</v>
      </c>
      <c r="V431" s="348" t="s">
        <v>430</v>
      </c>
      <c r="W431" s="348" t="s">
        <v>430</v>
      </c>
      <c r="X431" s="348" t="s">
        <v>430</v>
      </c>
      <c r="Y431" s="375" t="s">
        <v>430</v>
      </c>
      <c r="Z431" s="348" t="s">
        <v>430</v>
      </c>
      <c r="AA431" s="348" t="s">
        <v>430</v>
      </c>
      <c r="AB431" s="348" t="s">
        <v>430</v>
      </c>
      <c r="AC431" s="348" t="s">
        <v>430</v>
      </c>
      <c r="AD431" s="348" t="s">
        <v>430</v>
      </c>
      <c r="AE431" s="348" t="s">
        <v>430</v>
      </c>
      <c r="AF431" s="348" t="s">
        <v>430</v>
      </c>
      <c r="AG431" s="569"/>
      <c r="AH431" s="346"/>
      <c r="AI431" s="346"/>
      <c r="AJ431" s="346"/>
      <c r="AK431" s="346"/>
      <c r="AL431" s="346"/>
      <c r="AM431" s="346"/>
      <c r="AN431" s="346"/>
      <c r="AO431" s="573"/>
      <c r="AP431" s="346"/>
      <c r="AQ431" s="346"/>
      <c r="AR431" s="346"/>
      <c r="AS431" s="346"/>
      <c r="AT431" s="346"/>
      <c r="AU431" s="429"/>
      <c r="AV431" s="429"/>
      <c r="AW431" s="429"/>
      <c r="AX431" s="429"/>
      <c r="AY431" s="429"/>
      <c r="AZ431" s="374"/>
      <c r="BA431" s="375"/>
      <c r="BB431" s="375"/>
      <c r="BC431" s="375"/>
      <c r="BD431" s="375"/>
      <c r="BE431" s="375"/>
      <c r="BF431" s="375"/>
      <c r="BG431" s="374"/>
      <c r="BH431" s="375"/>
      <c r="BI431" s="375"/>
      <c r="BJ431" s="375"/>
      <c r="BK431" s="375"/>
      <c r="BL431" s="375"/>
      <c r="BM431" s="375"/>
      <c r="BN431" s="375"/>
      <c r="BO431" s="375"/>
      <c r="BP431" s="375"/>
      <c r="BQ431" s="375"/>
      <c r="BR431" s="374"/>
      <c r="BS431" s="372"/>
      <c r="BT431" s="372"/>
      <c r="BU431" s="374"/>
      <c r="BV431" s="430"/>
    </row>
    <row r="432" spans="1:74" s="355" customFormat="1" x14ac:dyDescent="0.25">
      <c r="A432" s="686" t="s">
        <v>7483</v>
      </c>
      <c r="B432" s="374"/>
      <c r="C432" s="731"/>
      <c r="D432" s="374"/>
      <c r="E432" s="372"/>
      <c r="F432" s="374"/>
      <c r="G432" s="372"/>
      <c r="H432" s="374"/>
      <c r="I432" s="348"/>
      <c r="J432" s="348"/>
      <c r="K432" s="348"/>
      <c r="L432" s="348"/>
      <c r="M432" s="362"/>
      <c r="N432" s="350">
        <v>4.6322999999999999</v>
      </c>
      <c r="O432" s="348">
        <v>4.5867000000000004</v>
      </c>
      <c r="P432" s="348">
        <v>4.4349999999999996</v>
      </c>
      <c r="Q432" s="348">
        <v>4.6500000000000004</v>
      </c>
      <c r="R432" s="348">
        <v>4.8737000000000004</v>
      </c>
      <c r="S432" s="348">
        <v>5.0914000000000001</v>
      </c>
      <c r="T432" s="348">
        <v>5.1576000000000004</v>
      </c>
      <c r="U432" s="354">
        <v>5.1590999999999996</v>
      </c>
      <c r="V432" s="348">
        <v>5.2641</v>
      </c>
      <c r="W432" s="348">
        <v>5.7244999999999999</v>
      </c>
      <c r="X432" s="348">
        <v>6.0922000000000001</v>
      </c>
      <c r="Y432" s="375">
        <v>5.7352999999999996</v>
      </c>
      <c r="Z432" s="348">
        <v>5.4082999999999997</v>
      </c>
      <c r="AA432" s="348">
        <v>5.0361000000000002</v>
      </c>
      <c r="AB432" s="348">
        <v>5.1342999999999996</v>
      </c>
      <c r="AC432" s="348">
        <v>5.1409000000000002</v>
      </c>
      <c r="AD432" s="348">
        <v>5.2393999999999998</v>
      </c>
      <c r="AE432" s="348">
        <v>4.4969000000000001</v>
      </c>
      <c r="AF432" s="348" t="s">
        <v>430</v>
      </c>
      <c r="AG432" s="569"/>
      <c r="AH432" s="346"/>
      <c r="AI432" s="346"/>
      <c r="AJ432" s="346"/>
      <c r="AK432" s="346"/>
      <c r="AL432" s="346"/>
      <c r="AM432" s="346"/>
      <c r="AN432" s="346"/>
      <c r="AO432" s="573"/>
      <c r="AP432" s="346"/>
      <c r="AQ432" s="346"/>
      <c r="AR432" s="346"/>
      <c r="AS432" s="346"/>
      <c r="AT432" s="346"/>
      <c r="AU432" s="429"/>
      <c r="AV432" s="429"/>
      <c r="AW432" s="429"/>
      <c r="AX432" s="429"/>
      <c r="AY432" s="429"/>
      <c r="AZ432" s="374"/>
      <c r="BA432" s="375"/>
      <c r="BB432" s="375"/>
      <c r="BC432" s="375"/>
      <c r="BD432" s="375"/>
      <c r="BE432" s="375"/>
      <c r="BF432" s="375"/>
      <c r="BG432" s="374"/>
      <c r="BH432" s="375"/>
      <c r="BI432" s="375"/>
      <c r="BJ432" s="375"/>
      <c r="BK432" s="375"/>
      <c r="BL432" s="375"/>
      <c r="BM432" s="375"/>
      <c r="BN432" s="375"/>
      <c r="BO432" s="375"/>
      <c r="BP432" s="375"/>
      <c r="BQ432" s="375"/>
      <c r="BR432" s="374"/>
      <c r="BS432" s="372"/>
      <c r="BT432" s="372"/>
      <c r="BU432" s="374"/>
      <c r="BV432" s="430"/>
    </row>
    <row r="433" spans="1:74" s="355" customFormat="1" x14ac:dyDescent="0.25">
      <c r="A433" s="686" t="s">
        <v>8246</v>
      </c>
      <c r="B433" s="374"/>
      <c r="C433" s="731"/>
      <c r="D433" s="374"/>
      <c r="E433" s="372"/>
      <c r="F433" s="374"/>
      <c r="G433" s="372"/>
      <c r="H433" s="374"/>
      <c r="I433" s="348"/>
      <c r="J433" s="348"/>
      <c r="K433" s="348"/>
      <c r="L433" s="348"/>
      <c r="M433" s="362"/>
      <c r="N433" s="350" t="s">
        <v>430</v>
      </c>
      <c r="O433" s="348" t="s">
        <v>430</v>
      </c>
      <c r="P433" s="348" t="s">
        <v>430</v>
      </c>
      <c r="Q433" s="348" t="s">
        <v>430</v>
      </c>
      <c r="R433" s="348" t="s">
        <v>430</v>
      </c>
      <c r="S433" s="348" t="s">
        <v>430</v>
      </c>
      <c r="T433" s="348" t="s">
        <v>430</v>
      </c>
      <c r="U433" s="354" t="s">
        <v>430</v>
      </c>
      <c r="V433" s="348" t="s">
        <v>430</v>
      </c>
      <c r="W433" s="348" t="s">
        <v>430</v>
      </c>
      <c r="X433" s="348" t="s">
        <v>430</v>
      </c>
      <c r="Y433" s="375" t="s">
        <v>430</v>
      </c>
      <c r="Z433" s="348" t="s">
        <v>430</v>
      </c>
      <c r="AA433" s="348" t="s">
        <v>430</v>
      </c>
      <c r="AB433" s="348" t="s">
        <v>430</v>
      </c>
      <c r="AC433" s="348" t="s">
        <v>430</v>
      </c>
      <c r="AD433" s="348" t="s">
        <v>430</v>
      </c>
      <c r="AE433" s="348" t="s">
        <v>430</v>
      </c>
      <c r="AF433" s="348" t="s">
        <v>430</v>
      </c>
      <c r="AG433" s="569"/>
      <c r="AH433" s="346"/>
      <c r="AI433" s="346"/>
      <c r="AJ433" s="346"/>
      <c r="AK433" s="346"/>
      <c r="AL433" s="346"/>
      <c r="AM433" s="346"/>
      <c r="AN433" s="346"/>
      <c r="AO433" s="573"/>
      <c r="AP433" s="346"/>
      <c r="AQ433" s="346"/>
      <c r="AR433" s="346"/>
      <c r="AS433" s="346"/>
      <c r="AT433" s="346"/>
      <c r="AU433" s="429"/>
      <c r="AV433" s="429"/>
      <c r="AW433" s="429"/>
      <c r="AX433" s="429"/>
      <c r="AY433" s="429"/>
      <c r="AZ433" s="374"/>
      <c r="BA433" s="375"/>
      <c r="BB433" s="375"/>
      <c r="BC433" s="375"/>
      <c r="BD433" s="375"/>
      <c r="BE433" s="375"/>
      <c r="BF433" s="375"/>
      <c r="BG433" s="374"/>
      <c r="BH433" s="375"/>
      <c r="BI433" s="375"/>
      <c r="BJ433" s="375"/>
      <c r="BK433" s="375"/>
      <c r="BL433" s="375"/>
      <c r="BM433" s="375"/>
      <c r="BN433" s="375"/>
      <c r="BO433" s="375"/>
      <c r="BP433" s="375"/>
      <c r="BQ433" s="375"/>
      <c r="BR433" s="374"/>
      <c r="BS433" s="372"/>
      <c r="BT433" s="372"/>
      <c r="BU433" s="374"/>
      <c r="BV433" s="430"/>
    </row>
    <row r="434" spans="1:74" s="355" customFormat="1" x14ac:dyDescent="0.25">
      <c r="A434" s="686" t="s">
        <v>6939</v>
      </c>
      <c r="B434" s="374"/>
      <c r="C434" s="731"/>
      <c r="D434" s="374"/>
      <c r="E434" s="372"/>
      <c r="F434" s="374"/>
      <c r="G434" s="372"/>
      <c r="H434" s="374"/>
      <c r="I434" s="348"/>
      <c r="J434" s="348"/>
      <c r="K434" s="348"/>
      <c r="L434" s="348"/>
      <c r="M434" s="362"/>
      <c r="N434" s="350" t="s">
        <v>430</v>
      </c>
      <c r="O434" s="348" t="s">
        <v>430</v>
      </c>
      <c r="P434" s="348" t="s">
        <v>430</v>
      </c>
      <c r="Q434" s="348" t="s">
        <v>430</v>
      </c>
      <c r="R434" s="348" t="s">
        <v>430</v>
      </c>
      <c r="S434" s="348" t="s">
        <v>430</v>
      </c>
      <c r="T434" s="348" t="s">
        <v>430</v>
      </c>
      <c r="U434" s="354" t="s">
        <v>430</v>
      </c>
      <c r="V434" s="348" t="s">
        <v>430</v>
      </c>
      <c r="W434" s="348" t="s">
        <v>430</v>
      </c>
      <c r="X434" s="348" t="s">
        <v>430</v>
      </c>
      <c r="Y434" s="375" t="s">
        <v>430</v>
      </c>
      <c r="Z434" s="348" t="s">
        <v>430</v>
      </c>
      <c r="AA434" s="348" t="s">
        <v>430</v>
      </c>
      <c r="AB434" s="348" t="s">
        <v>430</v>
      </c>
      <c r="AC434" s="348" t="s">
        <v>430</v>
      </c>
      <c r="AD434" s="348" t="s">
        <v>430</v>
      </c>
      <c r="AE434" s="348" t="s">
        <v>430</v>
      </c>
      <c r="AF434" s="348" t="s">
        <v>430</v>
      </c>
      <c r="AG434" s="569"/>
      <c r="AH434" s="346"/>
      <c r="AI434" s="346"/>
      <c r="AJ434" s="346"/>
      <c r="AK434" s="346"/>
      <c r="AL434" s="346"/>
      <c r="AM434" s="346"/>
      <c r="AN434" s="346"/>
      <c r="AO434" s="573"/>
      <c r="AP434" s="346"/>
      <c r="AQ434" s="346"/>
      <c r="AR434" s="346"/>
      <c r="AS434" s="346"/>
      <c r="AT434" s="346"/>
      <c r="AU434" s="429"/>
      <c r="AV434" s="429"/>
      <c r="AW434" s="429"/>
      <c r="AX434" s="429"/>
      <c r="AY434" s="429"/>
      <c r="AZ434" s="374"/>
      <c r="BA434" s="375"/>
      <c r="BB434" s="375"/>
      <c r="BC434" s="375"/>
      <c r="BD434" s="375"/>
      <c r="BE434" s="375"/>
      <c r="BF434" s="375"/>
      <c r="BG434" s="374"/>
      <c r="BH434" s="375"/>
      <c r="BI434" s="375"/>
      <c r="BJ434" s="375"/>
      <c r="BK434" s="375"/>
      <c r="BL434" s="375"/>
      <c r="BM434" s="375"/>
      <c r="BN434" s="375"/>
      <c r="BO434" s="375"/>
      <c r="BP434" s="375"/>
      <c r="BQ434" s="375"/>
      <c r="BR434" s="374"/>
      <c r="BS434" s="372"/>
      <c r="BT434" s="372"/>
      <c r="BU434" s="374"/>
      <c r="BV434" s="430"/>
    </row>
    <row r="435" spans="1:74" s="355" customFormat="1" x14ac:dyDescent="0.25">
      <c r="A435" s="686" t="s">
        <v>8247</v>
      </c>
      <c r="B435" s="374"/>
      <c r="C435" s="731"/>
      <c r="D435" s="374"/>
      <c r="E435" s="372"/>
      <c r="F435" s="374"/>
      <c r="G435" s="372"/>
      <c r="H435" s="374"/>
      <c r="I435" s="348"/>
      <c r="J435" s="348"/>
      <c r="K435" s="348"/>
      <c r="L435" s="348"/>
      <c r="M435" s="362"/>
      <c r="N435" s="350" t="s">
        <v>430</v>
      </c>
      <c r="O435" s="348" t="s">
        <v>430</v>
      </c>
      <c r="P435" s="348" t="s">
        <v>430</v>
      </c>
      <c r="Q435" s="348" t="s">
        <v>430</v>
      </c>
      <c r="R435" s="348" t="s">
        <v>430</v>
      </c>
      <c r="S435" s="348" t="s">
        <v>430</v>
      </c>
      <c r="T435" s="348" t="s">
        <v>430</v>
      </c>
      <c r="U435" s="354" t="s">
        <v>430</v>
      </c>
      <c r="V435" s="348" t="s">
        <v>430</v>
      </c>
      <c r="W435" s="348" t="s">
        <v>430</v>
      </c>
      <c r="X435" s="348" t="s">
        <v>430</v>
      </c>
      <c r="Y435" s="375" t="s">
        <v>430</v>
      </c>
      <c r="Z435" s="348" t="s">
        <v>430</v>
      </c>
      <c r="AA435" s="348" t="s">
        <v>430</v>
      </c>
      <c r="AB435" s="348" t="s">
        <v>430</v>
      </c>
      <c r="AC435" s="348" t="s">
        <v>430</v>
      </c>
      <c r="AD435" s="348" t="s">
        <v>430</v>
      </c>
      <c r="AE435" s="348" t="s">
        <v>430</v>
      </c>
      <c r="AF435" s="348" t="s">
        <v>430</v>
      </c>
      <c r="AG435" s="569"/>
      <c r="AH435" s="346"/>
      <c r="AI435" s="346"/>
      <c r="AJ435" s="346"/>
      <c r="AK435" s="346"/>
      <c r="AL435" s="346"/>
      <c r="AM435" s="346"/>
      <c r="AN435" s="346"/>
      <c r="AO435" s="573"/>
      <c r="AP435" s="346"/>
      <c r="AQ435" s="346"/>
      <c r="AR435" s="346"/>
      <c r="AS435" s="346"/>
      <c r="AT435" s="346"/>
      <c r="AU435" s="429"/>
      <c r="AV435" s="429"/>
      <c r="AW435" s="429"/>
      <c r="AX435" s="429"/>
      <c r="AY435" s="429"/>
      <c r="AZ435" s="374"/>
      <c r="BA435" s="375"/>
      <c r="BB435" s="375"/>
      <c r="BC435" s="375"/>
      <c r="BD435" s="375"/>
      <c r="BE435" s="375"/>
      <c r="BF435" s="375"/>
      <c r="BG435" s="374"/>
      <c r="BH435" s="375"/>
      <c r="BI435" s="375"/>
      <c r="BJ435" s="375"/>
      <c r="BK435" s="375"/>
      <c r="BL435" s="375"/>
      <c r="BM435" s="375"/>
      <c r="BN435" s="375"/>
      <c r="BO435" s="375"/>
      <c r="BP435" s="375"/>
      <c r="BQ435" s="375"/>
      <c r="BR435" s="374"/>
      <c r="BS435" s="372"/>
      <c r="BT435" s="372"/>
      <c r="BU435" s="374"/>
      <c r="BV435" s="430"/>
    </row>
    <row r="436" spans="1:74" s="355" customFormat="1" x14ac:dyDescent="0.25">
      <c r="A436" s="686" t="s">
        <v>8248</v>
      </c>
      <c r="B436" s="374"/>
      <c r="C436" s="731"/>
      <c r="D436" s="374"/>
      <c r="E436" s="372"/>
      <c r="F436" s="374"/>
      <c r="G436" s="372"/>
      <c r="H436" s="374"/>
      <c r="I436" s="348"/>
      <c r="J436" s="348"/>
      <c r="K436" s="348"/>
      <c r="L436" s="348"/>
      <c r="M436" s="362"/>
      <c r="N436" s="350" t="s">
        <v>430</v>
      </c>
      <c r="O436" s="348" t="s">
        <v>430</v>
      </c>
      <c r="P436" s="348" t="s">
        <v>430</v>
      </c>
      <c r="Q436" s="348" t="s">
        <v>430</v>
      </c>
      <c r="R436" s="348" t="s">
        <v>430</v>
      </c>
      <c r="S436" s="348" t="s">
        <v>430</v>
      </c>
      <c r="T436" s="348" t="s">
        <v>430</v>
      </c>
      <c r="U436" s="354" t="s">
        <v>430</v>
      </c>
      <c r="V436" s="348" t="s">
        <v>430</v>
      </c>
      <c r="W436" s="348" t="s">
        <v>430</v>
      </c>
      <c r="X436" s="348" t="s">
        <v>430</v>
      </c>
      <c r="Y436" s="375" t="s">
        <v>430</v>
      </c>
      <c r="Z436" s="348" t="s">
        <v>430</v>
      </c>
      <c r="AA436" s="348" t="s">
        <v>430</v>
      </c>
      <c r="AB436" s="348" t="s">
        <v>430</v>
      </c>
      <c r="AC436" s="348" t="s">
        <v>430</v>
      </c>
      <c r="AD436" s="348" t="s">
        <v>430</v>
      </c>
      <c r="AE436" s="348" t="s">
        <v>430</v>
      </c>
      <c r="AF436" s="348" t="s">
        <v>430</v>
      </c>
      <c r="AG436" s="569"/>
      <c r="AH436" s="346"/>
      <c r="AI436" s="346"/>
      <c r="AJ436" s="346"/>
      <c r="AK436" s="346"/>
      <c r="AL436" s="346"/>
      <c r="AM436" s="346"/>
      <c r="AN436" s="346"/>
      <c r="AO436" s="573"/>
      <c r="AP436" s="346"/>
      <c r="AQ436" s="346"/>
      <c r="AR436" s="346"/>
      <c r="AS436" s="346"/>
      <c r="AT436" s="346"/>
      <c r="AU436" s="429"/>
      <c r="AV436" s="429"/>
      <c r="AW436" s="429"/>
      <c r="AX436" s="429"/>
      <c r="AY436" s="429"/>
      <c r="AZ436" s="374"/>
      <c r="BA436" s="375"/>
      <c r="BB436" s="375"/>
      <c r="BC436" s="375"/>
      <c r="BD436" s="375"/>
      <c r="BE436" s="375"/>
      <c r="BF436" s="375"/>
      <c r="BG436" s="374"/>
      <c r="BH436" s="375"/>
      <c r="BI436" s="375"/>
      <c r="BJ436" s="375"/>
      <c r="BK436" s="375"/>
      <c r="BL436" s="375"/>
      <c r="BM436" s="375"/>
      <c r="BN436" s="375"/>
      <c r="BO436" s="375"/>
      <c r="BP436" s="375"/>
      <c r="BQ436" s="375"/>
      <c r="BR436" s="374"/>
      <c r="BS436" s="372"/>
      <c r="BT436" s="372"/>
      <c r="BU436" s="374"/>
      <c r="BV436" s="430"/>
    </row>
    <row r="437" spans="1:74" s="355" customFormat="1" x14ac:dyDescent="0.25">
      <c r="A437" s="686" t="s">
        <v>8249</v>
      </c>
      <c r="B437" s="374"/>
      <c r="C437" s="731"/>
      <c r="D437" s="374"/>
      <c r="E437" s="372"/>
      <c r="F437" s="374"/>
      <c r="G437" s="372"/>
      <c r="H437" s="374"/>
      <c r="I437" s="348"/>
      <c r="J437" s="348"/>
      <c r="K437" s="348"/>
      <c r="L437" s="348"/>
      <c r="M437" s="362"/>
      <c r="N437" s="350" t="s">
        <v>430</v>
      </c>
      <c r="O437" s="348" t="s">
        <v>430</v>
      </c>
      <c r="P437" s="348" t="s">
        <v>430</v>
      </c>
      <c r="Q437" s="348" t="s">
        <v>430</v>
      </c>
      <c r="R437" s="348" t="s">
        <v>430</v>
      </c>
      <c r="S437" s="348" t="s">
        <v>430</v>
      </c>
      <c r="T437" s="348" t="s">
        <v>430</v>
      </c>
      <c r="U437" s="354" t="s">
        <v>430</v>
      </c>
      <c r="V437" s="348" t="s">
        <v>430</v>
      </c>
      <c r="W437" s="348" t="s">
        <v>430</v>
      </c>
      <c r="X437" s="348" t="s">
        <v>430</v>
      </c>
      <c r="Y437" s="375" t="s">
        <v>430</v>
      </c>
      <c r="Z437" s="348" t="s">
        <v>430</v>
      </c>
      <c r="AA437" s="348" t="s">
        <v>430</v>
      </c>
      <c r="AB437" s="348" t="s">
        <v>430</v>
      </c>
      <c r="AC437" s="348" t="s">
        <v>430</v>
      </c>
      <c r="AD437" s="348" t="s">
        <v>430</v>
      </c>
      <c r="AE437" s="348" t="s">
        <v>430</v>
      </c>
      <c r="AF437" s="348" t="s">
        <v>430</v>
      </c>
      <c r="AG437" s="569"/>
      <c r="AH437" s="346"/>
      <c r="AI437" s="346"/>
      <c r="AJ437" s="346"/>
      <c r="AK437" s="346"/>
      <c r="AL437" s="346"/>
      <c r="AM437" s="346"/>
      <c r="AN437" s="346"/>
      <c r="AO437" s="573"/>
      <c r="AP437" s="346"/>
      <c r="AQ437" s="346"/>
      <c r="AR437" s="346"/>
      <c r="AS437" s="346"/>
      <c r="AT437" s="346"/>
      <c r="AU437" s="429"/>
      <c r="AV437" s="429"/>
      <c r="AW437" s="429"/>
      <c r="AX437" s="429"/>
      <c r="AY437" s="429"/>
      <c r="AZ437" s="374"/>
      <c r="BA437" s="375"/>
      <c r="BB437" s="375"/>
      <c r="BC437" s="375"/>
      <c r="BD437" s="375"/>
      <c r="BE437" s="375"/>
      <c r="BF437" s="375"/>
      <c r="BG437" s="374"/>
      <c r="BH437" s="375"/>
      <c r="BI437" s="375"/>
      <c r="BJ437" s="375"/>
      <c r="BK437" s="375"/>
      <c r="BL437" s="375"/>
      <c r="BM437" s="375"/>
      <c r="BN437" s="375"/>
      <c r="BO437" s="375"/>
      <c r="BP437" s="375"/>
      <c r="BQ437" s="375"/>
      <c r="BR437" s="374"/>
      <c r="BS437" s="372"/>
      <c r="BT437" s="372"/>
      <c r="BU437" s="374"/>
      <c r="BV437" s="430"/>
    </row>
    <row r="438" spans="1:74" s="355" customFormat="1" x14ac:dyDescent="0.25">
      <c r="A438" s="686" t="s">
        <v>8250</v>
      </c>
      <c r="B438" s="374"/>
      <c r="C438" s="731"/>
      <c r="D438" s="374"/>
      <c r="E438" s="372"/>
      <c r="F438" s="374"/>
      <c r="G438" s="372"/>
      <c r="H438" s="374"/>
      <c r="I438" s="348"/>
      <c r="J438" s="348"/>
      <c r="K438" s="348"/>
      <c r="L438" s="348"/>
      <c r="M438" s="362"/>
      <c r="N438" s="350" t="s">
        <v>430</v>
      </c>
      <c r="O438" s="348" t="s">
        <v>430</v>
      </c>
      <c r="P438" s="348" t="s">
        <v>430</v>
      </c>
      <c r="Q438" s="348" t="s">
        <v>430</v>
      </c>
      <c r="R438" s="348" t="s">
        <v>430</v>
      </c>
      <c r="S438" s="348" t="s">
        <v>430</v>
      </c>
      <c r="T438" s="348" t="s">
        <v>430</v>
      </c>
      <c r="U438" s="354" t="s">
        <v>430</v>
      </c>
      <c r="V438" s="348" t="s">
        <v>430</v>
      </c>
      <c r="W438" s="348" t="s">
        <v>430</v>
      </c>
      <c r="X438" s="348" t="s">
        <v>430</v>
      </c>
      <c r="Y438" s="375" t="s">
        <v>430</v>
      </c>
      <c r="Z438" s="348" t="s">
        <v>430</v>
      </c>
      <c r="AA438" s="348" t="s">
        <v>430</v>
      </c>
      <c r="AB438" s="348" t="s">
        <v>430</v>
      </c>
      <c r="AC438" s="348" t="s">
        <v>430</v>
      </c>
      <c r="AD438" s="348" t="s">
        <v>430</v>
      </c>
      <c r="AE438" s="348" t="s">
        <v>430</v>
      </c>
      <c r="AF438" s="348" t="s">
        <v>430</v>
      </c>
      <c r="AG438" s="569"/>
      <c r="AH438" s="346"/>
      <c r="AI438" s="346"/>
      <c r="AJ438" s="346"/>
      <c r="AK438" s="346"/>
      <c r="AL438" s="346"/>
      <c r="AM438" s="346"/>
      <c r="AN438" s="346"/>
      <c r="AO438" s="573"/>
      <c r="AP438" s="346"/>
      <c r="AQ438" s="346"/>
      <c r="AR438" s="346"/>
      <c r="AS438" s="346"/>
      <c r="AT438" s="346"/>
      <c r="AU438" s="429"/>
      <c r="AV438" s="429"/>
      <c r="AW438" s="429"/>
      <c r="AX438" s="429"/>
      <c r="AY438" s="429"/>
      <c r="AZ438" s="374"/>
      <c r="BA438" s="375"/>
      <c r="BB438" s="375"/>
      <c r="BC438" s="375"/>
      <c r="BD438" s="375"/>
      <c r="BE438" s="375"/>
      <c r="BF438" s="375"/>
      <c r="BG438" s="374"/>
      <c r="BH438" s="375"/>
      <c r="BI438" s="375"/>
      <c r="BJ438" s="375"/>
      <c r="BK438" s="375"/>
      <c r="BL438" s="375"/>
      <c r="BM438" s="375"/>
      <c r="BN438" s="375"/>
      <c r="BO438" s="375"/>
      <c r="BP438" s="375"/>
      <c r="BQ438" s="375"/>
      <c r="BR438" s="374"/>
      <c r="BS438" s="372"/>
      <c r="BT438" s="372"/>
      <c r="BU438" s="374"/>
      <c r="BV438" s="430"/>
    </row>
    <row r="439" spans="1:74" s="355" customFormat="1" x14ac:dyDescent="0.25">
      <c r="A439" s="686" t="s">
        <v>8251</v>
      </c>
      <c r="B439" s="374"/>
      <c r="C439" s="731"/>
      <c r="D439" s="374"/>
      <c r="E439" s="372"/>
      <c r="F439" s="374"/>
      <c r="G439" s="372"/>
      <c r="H439" s="374"/>
      <c r="I439" s="348"/>
      <c r="J439" s="348"/>
      <c r="K439" s="348"/>
      <c r="L439" s="348"/>
      <c r="M439" s="362"/>
      <c r="N439" s="350" t="s">
        <v>430</v>
      </c>
      <c r="O439" s="348" t="s">
        <v>430</v>
      </c>
      <c r="P439" s="348" t="s">
        <v>430</v>
      </c>
      <c r="Q439" s="348" t="s">
        <v>430</v>
      </c>
      <c r="R439" s="348" t="s">
        <v>430</v>
      </c>
      <c r="S439" s="348" t="s">
        <v>430</v>
      </c>
      <c r="T439" s="348" t="s">
        <v>430</v>
      </c>
      <c r="U439" s="354" t="s">
        <v>430</v>
      </c>
      <c r="V439" s="348" t="s">
        <v>430</v>
      </c>
      <c r="W439" s="348" t="s">
        <v>430</v>
      </c>
      <c r="X439" s="348" t="s">
        <v>430</v>
      </c>
      <c r="Y439" s="375" t="s">
        <v>430</v>
      </c>
      <c r="Z439" s="348" t="s">
        <v>430</v>
      </c>
      <c r="AA439" s="348" t="s">
        <v>430</v>
      </c>
      <c r="AB439" s="348" t="s">
        <v>430</v>
      </c>
      <c r="AC439" s="348" t="s">
        <v>430</v>
      </c>
      <c r="AD439" s="348" t="s">
        <v>430</v>
      </c>
      <c r="AE439" s="348" t="s">
        <v>430</v>
      </c>
      <c r="AF439" s="348" t="s">
        <v>430</v>
      </c>
      <c r="AG439" s="569"/>
      <c r="AH439" s="346"/>
      <c r="AI439" s="346"/>
      <c r="AJ439" s="346"/>
      <c r="AK439" s="346"/>
      <c r="AL439" s="346"/>
      <c r="AM439" s="346"/>
      <c r="AN439" s="346"/>
      <c r="AO439" s="573"/>
      <c r="AP439" s="346"/>
      <c r="AQ439" s="346"/>
      <c r="AR439" s="346"/>
      <c r="AS439" s="346"/>
      <c r="AT439" s="346"/>
      <c r="AU439" s="429"/>
      <c r="AV439" s="429"/>
      <c r="AW439" s="429"/>
      <c r="AX439" s="429"/>
      <c r="AY439" s="429"/>
      <c r="AZ439" s="374"/>
      <c r="BA439" s="375"/>
      <c r="BB439" s="375"/>
      <c r="BC439" s="375"/>
      <c r="BD439" s="375"/>
      <c r="BE439" s="375"/>
      <c r="BF439" s="375"/>
      <c r="BG439" s="374"/>
      <c r="BH439" s="375"/>
      <c r="BI439" s="375"/>
      <c r="BJ439" s="375"/>
      <c r="BK439" s="375"/>
      <c r="BL439" s="375"/>
      <c r="BM439" s="375"/>
      <c r="BN439" s="375"/>
      <c r="BO439" s="375"/>
      <c r="BP439" s="375"/>
      <c r="BQ439" s="375"/>
      <c r="BR439" s="374"/>
      <c r="BS439" s="372"/>
      <c r="BT439" s="372"/>
      <c r="BU439" s="374"/>
      <c r="BV439" s="430"/>
    </row>
    <row r="440" spans="1:74" s="355" customFormat="1" x14ac:dyDescent="0.25">
      <c r="A440" s="686" t="s">
        <v>8252</v>
      </c>
      <c r="B440" s="374"/>
      <c r="C440" s="731"/>
      <c r="D440" s="374"/>
      <c r="E440" s="372"/>
      <c r="F440" s="374"/>
      <c r="G440" s="372"/>
      <c r="H440" s="374"/>
      <c r="I440" s="348"/>
      <c r="J440" s="348"/>
      <c r="K440" s="348"/>
      <c r="L440" s="348"/>
      <c r="M440" s="362"/>
      <c r="N440" s="350" t="s">
        <v>430</v>
      </c>
      <c r="O440" s="348" t="s">
        <v>430</v>
      </c>
      <c r="P440" s="348" t="s">
        <v>430</v>
      </c>
      <c r="Q440" s="348" t="s">
        <v>430</v>
      </c>
      <c r="R440" s="348" t="s">
        <v>430</v>
      </c>
      <c r="S440" s="348" t="s">
        <v>430</v>
      </c>
      <c r="T440" s="348" t="s">
        <v>430</v>
      </c>
      <c r="U440" s="354" t="s">
        <v>430</v>
      </c>
      <c r="V440" s="348" t="s">
        <v>430</v>
      </c>
      <c r="W440" s="348" t="s">
        <v>430</v>
      </c>
      <c r="X440" s="348" t="s">
        <v>430</v>
      </c>
      <c r="Y440" s="375" t="s">
        <v>430</v>
      </c>
      <c r="Z440" s="348" t="s">
        <v>430</v>
      </c>
      <c r="AA440" s="348" t="s">
        <v>430</v>
      </c>
      <c r="AB440" s="348" t="s">
        <v>430</v>
      </c>
      <c r="AC440" s="348" t="s">
        <v>430</v>
      </c>
      <c r="AD440" s="348" t="s">
        <v>430</v>
      </c>
      <c r="AE440" s="348" t="s">
        <v>430</v>
      </c>
      <c r="AF440" s="348" t="s">
        <v>430</v>
      </c>
      <c r="AG440" s="569"/>
      <c r="AH440" s="346"/>
      <c r="AI440" s="346"/>
      <c r="AJ440" s="346"/>
      <c r="AK440" s="346"/>
      <c r="AL440" s="346"/>
      <c r="AM440" s="346"/>
      <c r="AN440" s="346"/>
      <c r="AO440" s="573"/>
      <c r="AP440" s="346"/>
      <c r="AQ440" s="346"/>
      <c r="AR440" s="346"/>
      <c r="AS440" s="346"/>
      <c r="AT440" s="346"/>
      <c r="AU440" s="429"/>
      <c r="AV440" s="429"/>
      <c r="AW440" s="429"/>
      <c r="AX440" s="429"/>
      <c r="AY440" s="429"/>
      <c r="AZ440" s="374"/>
      <c r="BA440" s="375"/>
      <c r="BB440" s="375"/>
      <c r="BC440" s="375"/>
      <c r="BD440" s="375"/>
      <c r="BE440" s="375"/>
      <c r="BF440" s="375"/>
      <c r="BG440" s="374"/>
      <c r="BH440" s="375"/>
      <c r="BI440" s="375"/>
      <c r="BJ440" s="375"/>
      <c r="BK440" s="375"/>
      <c r="BL440" s="375"/>
      <c r="BM440" s="375"/>
      <c r="BN440" s="375"/>
      <c r="BO440" s="375"/>
      <c r="BP440" s="375"/>
      <c r="BQ440" s="375"/>
      <c r="BR440" s="374"/>
      <c r="BS440" s="372"/>
      <c r="BT440" s="372"/>
      <c r="BU440" s="374"/>
      <c r="BV440" s="430"/>
    </row>
    <row r="441" spans="1:74" s="355" customFormat="1" x14ac:dyDescent="0.25">
      <c r="A441" s="686" t="s">
        <v>8253</v>
      </c>
      <c r="B441" s="374"/>
      <c r="C441" s="731"/>
      <c r="D441" s="374"/>
      <c r="E441" s="372"/>
      <c r="F441" s="374"/>
      <c r="G441" s="372"/>
      <c r="H441" s="374"/>
      <c r="I441" s="348"/>
      <c r="J441" s="348"/>
      <c r="K441" s="348"/>
      <c r="L441" s="348"/>
      <c r="M441" s="362"/>
      <c r="N441" s="350" t="s">
        <v>430</v>
      </c>
      <c r="O441" s="348" t="s">
        <v>430</v>
      </c>
      <c r="P441" s="348" t="s">
        <v>430</v>
      </c>
      <c r="Q441" s="348" t="s">
        <v>430</v>
      </c>
      <c r="R441" s="348" t="s">
        <v>430</v>
      </c>
      <c r="S441" s="348" t="s">
        <v>430</v>
      </c>
      <c r="T441" s="348" t="s">
        <v>430</v>
      </c>
      <c r="U441" s="354" t="s">
        <v>430</v>
      </c>
      <c r="V441" s="348" t="s">
        <v>430</v>
      </c>
      <c r="W441" s="348" t="s">
        <v>430</v>
      </c>
      <c r="X441" s="348" t="s">
        <v>430</v>
      </c>
      <c r="Y441" s="375" t="s">
        <v>430</v>
      </c>
      <c r="Z441" s="348" t="s">
        <v>430</v>
      </c>
      <c r="AA441" s="348" t="s">
        <v>430</v>
      </c>
      <c r="AB441" s="348" t="s">
        <v>430</v>
      </c>
      <c r="AC441" s="348" t="s">
        <v>430</v>
      </c>
      <c r="AD441" s="348" t="s">
        <v>430</v>
      </c>
      <c r="AE441" s="348" t="s">
        <v>430</v>
      </c>
      <c r="AF441" s="348" t="s">
        <v>430</v>
      </c>
      <c r="AG441" s="569"/>
      <c r="AH441" s="346"/>
      <c r="AI441" s="346"/>
      <c r="AJ441" s="346"/>
      <c r="AK441" s="346"/>
      <c r="AL441" s="346"/>
      <c r="AM441" s="346"/>
      <c r="AN441" s="346"/>
      <c r="AO441" s="573"/>
      <c r="AP441" s="346"/>
      <c r="AQ441" s="346"/>
      <c r="AR441" s="346"/>
      <c r="AS441" s="346"/>
      <c r="AT441" s="346"/>
      <c r="AU441" s="429"/>
      <c r="AV441" s="429"/>
      <c r="AW441" s="429"/>
      <c r="AX441" s="429"/>
      <c r="AY441" s="429"/>
      <c r="AZ441" s="374"/>
      <c r="BA441" s="375"/>
      <c r="BB441" s="375"/>
      <c r="BC441" s="375"/>
      <c r="BD441" s="375"/>
      <c r="BE441" s="375"/>
      <c r="BF441" s="375"/>
      <c r="BG441" s="374"/>
      <c r="BH441" s="375"/>
      <c r="BI441" s="375"/>
      <c r="BJ441" s="375"/>
      <c r="BK441" s="375"/>
      <c r="BL441" s="375"/>
      <c r="BM441" s="375"/>
      <c r="BN441" s="375"/>
      <c r="BO441" s="375"/>
      <c r="BP441" s="375"/>
      <c r="BQ441" s="375"/>
      <c r="BR441" s="374"/>
      <c r="BS441" s="372"/>
      <c r="BT441" s="372"/>
      <c r="BU441" s="374"/>
      <c r="BV441" s="430"/>
    </row>
    <row r="442" spans="1:74" s="355" customFormat="1" x14ac:dyDescent="0.25">
      <c r="A442" s="686" t="s">
        <v>8254</v>
      </c>
      <c r="B442" s="374"/>
      <c r="C442" s="731"/>
      <c r="D442" s="374"/>
      <c r="E442" s="372"/>
      <c r="F442" s="374"/>
      <c r="G442" s="372"/>
      <c r="H442" s="374"/>
      <c r="I442" s="348"/>
      <c r="J442" s="348"/>
      <c r="K442" s="348"/>
      <c r="L442" s="348"/>
      <c r="M442" s="362"/>
      <c r="N442" s="350" t="s">
        <v>430</v>
      </c>
      <c r="O442" s="348" t="s">
        <v>430</v>
      </c>
      <c r="P442" s="348" t="s">
        <v>430</v>
      </c>
      <c r="Q442" s="348" t="s">
        <v>430</v>
      </c>
      <c r="R442" s="348" t="s">
        <v>430</v>
      </c>
      <c r="S442" s="348" t="s">
        <v>430</v>
      </c>
      <c r="T442" s="348" t="s">
        <v>430</v>
      </c>
      <c r="U442" s="354" t="s">
        <v>430</v>
      </c>
      <c r="V442" s="348" t="s">
        <v>430</v>
      </c>
      <c r="W442" s="348" t="s">
        <v>430</v>
      </c>
      <c r="X442" s="348" t="s">
        <v>430</v>
      </c>
      <c r="Y442" s="375" t="s">
        <v>430</v>
      </c>
      <c r="Z442" s="348" t="s">
        <v>430</v>
      </c>
      <c r="AA442" s="348" t="s">
        <v>430</v>
      </c>
      <c r="AB442" s="348" t="s">
        <v>430</v>
      </c>
      <c r="AC442" s="348" t="s">
        <v>430</v>
      </c>
      <c r="AD442" s="348" t="s">
        <v>430</v>
      </c>
      <c r="AE442" s="348" t="s">
        <v>430</v>
      </c>
      <c r="AF442" s="348" t="s">
        <v>430</v>
      </c>
      <c r="AG442" s="569"/>
      <c r="AH442" s="346"/>
      <c r="AI442" s="346"/>
      <c r="AJ442" s="346"/>
      <c r="AK442" s="346"/>
      <c r="AL442" s="346"/>
      <c r="AM442" s="346"/>
      <c r="AN442" s="346"/>
      <c r="AO442" s="573"/>
      <c r="AP442" s="346"/>
      <c r="AQ442" s="346"/>
      <c r="AR442" s="346"/>
      <c r="AS442" s="346"/>
      <c r="AT442" s="346"/>
      <c r="AU442" s="429"/>
      <c r="AV442" s="429"/>
      <c r="AW442" s="429"/>
      <c r="AX442" s="429"/>
      <c r="AY442" s="429"/>
      <c r="AZ442" s="374"/>
      <c r="BA442" s="375"/>
      <c r="BB442" s="375"/>
      <c r="BC442" s="375"/>
      <c r="BD442" s="375"/>
      <c r="BE442" s="375"/>
      <c r="BF442" s="375"/>
      <c r="BG442" s="374"/>
      <c r="BH442" s="375"/>
      <c r="BI442" s="375"/>
      <c r="BJ442" s="375"/>
      <c r="BK442" s="375"/>
      <c r="BL442" s="375"/>
      <c r="BM442" s="375"/>
      <c r="BN442" s="375"/>
      <c r="BO442" s="375"/>
      <c r="BP442" s="375"/>
      <c r="BQ442" s="375"/>
      <c r="BR442" s="374"/>
      <c r="BS442" s="372"/>
      <c r="BT442" s="372"/>
      <c r="BU442" s="374"/>
      <c r="BV442" s="430"/>
    </row>
    <row r="443" spans="1:74" s="355" customFormat="1" x14ac:dyDescent="0.25">
      <c r="A443" s="686" t="s">
        <v>8255</v>
      </c>
      <c r="B443" s="374"/>
      <c r="C443" s="731"/>
      <c r="D443" s="374"/>
      <c r="E443" s="372"/>
      <c r="F443" s="374"/>
      <c r="G443" s="372"/>
      <c r="H443" s="374"/>
      <c r="I443" s="348"/>
      <c r="J443" s="348"/>
      <c r="K443" s="348"/>
      <c r="L443" s="348"/>
      <c r="M443" s="362"/>
      <c r="N443" s="350" t="s">
        <v>430</v>
      </c>
      <c r="O443" s="348" t="s">
        <v>430</v>
      </c>
      <c r="P443" s="348" t="s">
        <v>430</v>
      </c>
      <c r="Q443" s="348" t="s">
        <v>430</v>
      </c>
      <c r="R443" s="348" t="s">
        <v>430</v>
      </c>
      <c r="S443" s="348" t="s">
        <v>430</v>
      </c>
      <c r="T443" s="348" t="s">
        <v>430</v>
      </c>
      <c r="U443" s="354" t="s">
        <v>430</v>
      </c>
      <c r="V443" s="348" t="s">
        <v>430</v>
      </c>
      <c r="W443" s="348" t="s">
        <v>430</v>
      </c>
      <c r="X443" s="348" t="s">
        <v>430</v>
      </c>
      <c r="Y443" s="375" t="s">
        <v>430</v>
      </c>
      <c r="Z443" s="348" t="s">
        <v>430</v>
      </c>
      <c r="AA443" s="348" t="s">
        <v>430</v>
      </c>
      <c r="AB443" s="348" t="s">
        <v>430</v>
      </c>
      <c r="AC443" s="348" t="s">
        <v>430</v>
      </c>
      <c r="AD443" s="348" t="s">
        <v>430</v>
      </c>
      <c r="AE443" s="348" t="s">
        <v>430</v>
      </c>
      <c r="AF443" s="348" t="s">
        <v>430</v>
      </c>
      <c r="AG443" s="569"/>
      <c r="AH443" s="346"/>
      <c r="AI443" s="346"/>
      <c r="AJ443" s="346"/>
      <c r="AK443" s="346"/>
      <c r="AL443" s="346"/>
      <c r="AM443" s="346"/>
      <c r="AN443" s="346"/>
      <c r="AO443" s="573"/>
      <c r="AP443" s="346"/>
      <c r="AQ443" s="346"/>
      <c r="AR443" s="346"/>
      <c r="AS443" s="346"/>
      <c r="AT443" s="346"/>
      <c r="AU443" s="429"/>
      <c r="AV443" s="429"/>
      <c r="AW443" s="429"/>
      <c r="AX443" s="429"/>
      <c r="AY443" s="429"/>
      <c r="AZ443" s="374"/>
      <c r="BA443" s="375"/>
      <c r="BB443" s="375"/>
      <c r="BC443" s="375"/>
      <c r="BD443" s="375"/>
      <c r="BE443" s="375"/>
      <c r="BF443" s="375"/>
      <c r="BG443" s="374"/>
      <c r="BH443" s="375"/>
      <c r="BI443" s="375"/>
      <c r="BJ443" s="375"/>
      <c r="BK443" s="375"/>
      <c r="BL443" s="375"/>
      <c r="BM443" s="375"/>
      <c r="BN443" s="375"/>
      <c r="BO443" s="375"/>
      <c r="BP443" s="375"/>
      <c r="BQ443" s="375"/>
      <c r="BR443" s="374"/>
      <c r="BS443" s="372"/>
      <c r="BT443" s="372"/>
      <c r="BU443" s="374"/>
      <c r="BV443" s="430"/>
    </row>
    <row r="444" spans="1:74" s="355" customFormat="1" x14ac:dyDescent="0.25">
      <c r="A444" s="686" t="s">
        <v>8256</v>
      </c>
      <c r="B444" s="374"/>
      <c r="C444" s="731"/>
      <c r="D444" s="374"/>
      <c r="E444" s="372"/>
      <c r="F444" s="374"/>
      <c r="G444" s="372"/>
      <c r="H444" s="374"/>
      <c r="I444" s="348"/>
      <c r="J444" s="348"/>
      <c r="K444" s="348"/>
      <c r="L444" s="348"/>
      <c r="M444" s="362"/>
      <c r="N444" s="350" t="s">
        <v>430</v>
      </c>
      <c r="O444" s="348" t="s">
        <v>430</v>
      </c>
      <c r="P444" s="348" t="s">
        <v>430</v>
      </c>
      <c r="Q444" s="348" t="s">
        <v>430</v>
      </c>
      <c r="R444" s="348" t="s">
        <v>430</v>
      </c>
      <c r="S444" s="348" t="s">
        <v>430</v>
      </c>
      <c r="T444" s="348" t="s">
        <v>430</v>
      </c>
      <c r="U444" s="354" t="s">
        <v>430</v>
      </c>
      <c r="V444" s="348" t="s">
        <v>430</v>
      </c>
      <c r="W444" s="348" t="s">
        <v>430</v>
      </c>
      <c r="X444" s="348" t="s">
        <v>430</v>
      </c>
      <c r="Y444" s="375" t="s">
        <v>430</v>
      </c>
      <c r="Z444" s="348" t="s">
        <v>430</v>
      </c>
      <c r="AA444" s="348" t="s">
        <v>430</v>
      </c>
      <c r="AB444" s="348" t="s">
        <v>430</v>
      </c>
      <c r="AC444" s="348" t="s">
        <v>430</v>
      </c>
      <c r="AD444" s="348" t="s">
        <v>430</v>
      </c>
      <c r="AE444" s="348" t="s">
        <v>430</v>
      </c>
      <c r="AF444" s="348" t="s">
        <v>430</v>
      </c>
      <c r="AG444" s="569"/>
      <c r="AH444" s="346"/>
      <c r="AI444" s="346"/>
      <c r="AJ444" s="346"/>
      <c r="AK444" s="346"/>
      <c r="AL444" s="346"/>
      <c r="AM444" s="346"/>
      <c r="AN444" s="346"/>
      <c r="AO444" s="573"/>
      <c r="AP444" s="346"/>
      <c r="AQ444" s="346"/>
      <c r="AR444" s="346"/>
      <c r="AS444" s="346"/>
      <c r="AT444" s="346"/>
      <c r="AU444" s="429"/>
      <c r="AV444" s="429"/>
      <c r="AW444" s="429"/>
      <c r="AX444" s="429"/>
      <c r="AY444" s="429"/>
      <c r="AZ444" s="374"/>
      <c r="BA444" s="375"/>
      <c r="BB444" s="375"/>
      <c r="BC444" s="375"/>
      <c r="BD444" s="375"/>
      <c r="BE444" s="375"/>
      <c r="BF444" s="375"/>
      <c r="BG444" s="374"/>
      <c r="BH444" s="375"/>
      <c r="BI444" s="375"/>
      <c r="BJ444" s="375"/>
      <c r="BK444" s="375"/>
      <c r="BL444" s="375"/>
      <c r="BM444" s="375"/>
      <c r="BN444" s="375"/>
      <c r="BO444" s="375"/>
      <c r="BP444" s="375"/>
      <c r="BQ444" s="375"/>
      <c r="BR444" s="374"/>
      <c r="BS444" s="372"/>
      <c r="BT444" s="372"/>
      <c r="BU444" s="374"/>
      <c r="BV444" s="430"/>
    </row>
    <row r="445" spans="1:74" s="355" customFormat="1" x14ac:dyDescent="0.25">
      <c r="A445" s="686" t="s">
        <v>8257</v>
      </c>
      <c r="B445" s="374"/>
      <c r="C445" s="731"/>
      <c r="D445" s="374"/>
      <c r="E445" s="372"/>
      <c r="F445" s="374"/>
      <c r="G445" s="372"/>
      <c r="H445" s="374"/>
      <c r="I445" s="348"/>
      <c r="J445" s="348"/>
      <c r="K445" s="348"/>
      <c r="L445" s="348"/>
      <c r="M445" s="362"/>
      <c r="N445" s="350" t="s">
        <v>430</v>
      </c>
      <c r="O445" s="348" t="s">
        <v>430</v>
      </c>
      <c r="P445" s="348" t="s">
        <v>430</v>
      </c>
      <c r="Q445" s="348" t="s">
        <v>430</v>
      </c>
      <c r="R445" s="348" t="s">
        <v>430</v>
      </c>
      <c r="S445" s="348" t="s">
        <v>430</v>
      </c>
      <c r="T445" s="348" t="s">
        <v>430</v>
      </c>
      <c r="U445" s="354" t="s">
        <v>430</v>
      </c>
      <c r="V445" s="348" t="s">
        <v>430</v>
      </c>
      <c r="W445" s="348" t="s">
        <v>430</v>
      </c>
      <c r="X445" s="348" t="s">
        <v>430</v>
      </c>
      <c r="Y445" s="375" t="s">
        <v>430</v>
      </c>
      <c r="Z445" s="348" t="s">
        <v>430</v>
      </c>
      <c r="AA445" s="348" t="s">
        <v>430</v>
      </c>
      <c r="AB445" s="348" t="s">
        <v>430</v>
      </c>
      <c r="AC445" s="348" t="s">
        <v>430</v>
      </c>
      <c r="AD445" s="348" t="s">
        <v>430</v>
      </c>
      <c r="AE445" s="348" t="s">
        <v>430</v>
      </c>
      <c r="AF445" s="348" t="s">
        <v>430</v>
      </c>
      <c r="AG445" s="569"/>
      <c r="AH445" s="346"/>
      <c r="AI445" s="346"/>
      <c r="AJ445" s="346"/>
      <c r="AK445" s="346"/>
      <c r="AL445" s="346"/>
      <c r="AM445" s="346"/>
      <c r="AN445" s="346"/>
      <c r="AO445" s="573"/>
      <c r="AP445" s="346"/>
      <c r="AQ445" s="346"/>
      <c r="AR445" s="346"/>
      <c r="AS445" s="346"/>
      <c r="AT445" s="346"/>
      <c r="AU445" s="429"/>
      <c r="AV445" s="429"/>
      <c r="AW445" s="429"/>
      <c r="AX445" s="429"/>
      <c r="AY445" s="429"/>
      <c r="AZ445" s="374"/>
      <c r="BA445" s="375"/>
      <c r="BB445" s="375"/>
      <c r="BC445" s="375"/>
      <c r="BD445" s="375"/>
      <c r="BE445" s="375"/>
      <c r="BF445" s="375"/>
      <c r="BG445" s="374"/>
      <c r="BH445" s="375"/>
      <c r="BI445" s="375"/>
      <c r="BJ445" s="375"/>
      <c r="BK445" s="375"/>
      <c r="BL445" s="375"/>
      <c r="BM445" s="375"/>
      <c r="BN445" s="375"/>
      <c r="BO445" s="375"/>
      <c r="BP445" s="375"/>
      <c r="BQ445" s="375"/>
      <c r="BR445" s="374"/>
      <c r="BS445" s="372"/>
      <c r="BT445" s="372"/>
      <c r="BU445" s="374"/>
      <c r="BV445" s="430"/>
    </row>
    <row r="446" spans="1:74" s="355" customFormat="1" x14ac:dyDescent="0.25">
      <c r="A446" s="686" t="s">
        <v>7944</v>
      </c>
      <c r="B446" s="374"/>
      <c r="C446" s="731"/>
      <c r="D446" s="374"/>
      <c r="E446" s="372"/>
      <c r="F446" s="374"/>
      <c r="G446" s="372"/>
      <c r="H446" s="374"/>
      <c r="I446" s="348"/>
      <c r="J446" s="348"/>
      <c r="K446" s="348"/>
      <c r="L446" s="348"/>
      <c r="M446" s="362"/>
      <c r="N446" s="350" t="s">
        <v>430</v>
      </c>
      <c r="O446" s="348" t="s">
        <v>430</v>
      </c>
      <c r="P446" s="348" t="s">
        <v>430</v>
      </c>
      <c r="Q446" s="348" t="s">
        <v>430</v>
      </c>
      <c r="R446" s="348" t="s">
        <v>430</v>
      </c>
      <c r="S446" s="348" t="s">
        <v>430</v>
      </c>
      <c r="T446" s="348" t="s">
        <v>430</v>
      </c>
      <c r="U446" s="354" t="s">
        <v>430</v>
      </c>
      <c r="V446" s="348" t="s">
        <v>430</v>
      </c>
      <c r="W446" s="348" t="s">
        <v>430</v>
      </c>
      <c r="X446" s="348" t="s">
        <v>430</v>
      </c>
      <c r="Y446" s="375" t="s">
        <v>430</v>
      </c>
      <c r="Z446" s="348" t="s">
        <v>430</v>
      </c>
      <c r="AA446" s="348" t="s">
        <v>430</v>
      </c>
      <c r="AB446" s="348" t="s">
        <v>430</v>
      </c>
      <c r="AC446" s="348" t="s">
        <v>430</v>
      </c>
      <c r="AD446" s="348" t="s">
        <v>430</v>
      </c>
      <c r="AE446" s="348" t="s">
        <v>430</v>
      </c>
      <c r="AF446" s="348" t="s">
        <v>430</v>
      </c>
      <c r="AG446" s="569"/>
      <c r="AH446" s="346"/>
      <c r="AI446" s="346"/>
      <c r="AJ446" s="346"/>
      <c r="AK446" s="346"/>
      <c r="AL446" s="346"/>
      <c r="AM446" s="346"/>
      <c r="AN446" s="346"/>
      <c r="AO446" s="573"/>
      <c r="AP446" s="346"/>
      <c r="AQ446" s="346"/>
      <c r="AR446" s="346"/>
      <c r="AS446" s="346"/>
      <c r="AT446" s="346"/>
      <c r="AU446" s="429"/>
      <c r="AV446" s="429"/>
      <c r="AW446" s="429"/>
      <c r="AX446" s="429"/>
      <c r="AY446" s="429"/>
      <c r="AZ446" s="374"/>
      <c r="BA446" s="375"/>
      <c r="BB446" s="375"/>
      <c r="BC446" s="375"/>
      <c r="BD446" s="375"/>
      <c r="BE446" s="375"/>
      <c r="BF446" s="375"/>
      <c r="BG446" s="374"/>
      <c r="BH446" s="375"/>
      <c r="BI446" s="375"/>
      <c r="BJ446" s="375"/>
      <c r="BK446" s="375"/>
      <c r="BL446" s="375"/>
      <c r="BM446" s="375"/>
      <c r="BN446" s="375"/>
      <c r="BO446" s="375"/>
      <c r="BP446" s="375"/>
      <c r="BQ446" s="375"/>
      <c r="BR446" s="374"/>
      <c r="BS446" s="372"/>
      <c r="BT446" s="372"/>
      <c r="BU446" s="374"/>
      <c r="BV446" s="430"/>
    </row>
    <row r="447" spans="1:74" s="355" customFormat="1" x14ac:dyDescent="0.25">
      <c r="A447" s="686" t="s">
        <v>6941</v>
      </c>
      <c r="B447" s="374"/>
      <c r="C447" s="731"/>
      <c r="D447" s="374"/>
      <c r="E447" s="372"/>
      <c r="F447" s="374"/>
      <c r="G447" s="372"/>
      <c r="H447" s="374"/>
      <c r="I447" s="348"/>
      <c r="J447" s="348"/>
      <c r="K447" s="348"/>
      <c r="L447" s="348"/>
      <c r="M447" s="362"/>
      <c r="N447" s="350" t="s">
        <v>430</v>
      </c>
      <c r="O447" s="348" t="s">
        <v>430</v>
      </c>
      <c r="P447" s="348" t="s">
        <v>430</v>
      </c>
      <c r="Q447" s="348" t="s">
        <v>430</v>
      </c>
      <c r="R447" s="348" t="s">
        <v>430</v>
      </c>
      <c r="S447" s="348" t="s">
        <v>430</v>
      </c>
      <c r="T447" s="348" t="s">
        <v>430</v>
      </c>
      <c r="U447" s="354" t="s">
        <v>430</v>
      </c>
      <c r="V447" s="348" t="s">
        <v>430</v>
      </c>
      <c r="W447" s="348" t="s">
        <v>430</v>
      </c>
      <c r="X447" s="348" t="s">
        <v>430</v>
      </c>
      <c r="Y447" s="375" t="s">
        <v>430</v>
      </c>
      <c r="Z447" s="348" t="s">
        <v>430</v>
      </c>
      <c r="AA447" s="348" t="s">
        <v>430</v>
      </c>
      <c r="AB447" s="348" t="s">
        <v>430</v>
      </c>
      <c r="AC447" s="348" t="s">
        <v>430</v>
      </c>
      <c r="AD447" s="348" t="s">
        <v>430</v>
      </c>
      <c r="AE447" s="348" t="s">
        <v>430</v>
      </c>
      <c r="AF447" s="348" t="s">
        <v>430</v>
      </c>
      <c r="AG447" s="569"/>
      <c r="AH447" s="346"/>
      <c r="AI447" s="346"/>
      <c r="AJ447" s="346"/>
      <c r="AK447" s="346"/>
      <c r="AL447" s="346"/>
      <c r="AM447" s="346"/>
      <c r="AN447" s="346"/>
      <c r="AO447" s="573"/>
      <c r="AP447" s="346"/>
      <c r="AQ447" s="346"/>
      <c r="AR447" s="346"/>
      <c r="AS447" s="346"/>
      <c r="AT447" s="346"/>
      <c r="AU447" s="429"/>
      <c r="AV447" s="429"/>
      <c r="AW447" s="429"/>
      <c r="AX447" s="429"/>
      <c r="AY447" s="429"/>
      <c r="AZ447" s="374"/>
      <c r="BA447" s="375"/>
      <c r="BB447" s="375"/>
      <c r="BC447" s="375"/>
      <c r="BD447" s="375"/>
      <c r="BE447" s="375"/>
      <c r="BF447" s="375"/>
      <c r="BG447" s="374"/>
      <c r="BH447" s="375"/>
      <c r="BI447" s="375"/>
      <c r="BJ447" s="375"/>
      <c r="BK447" s="375"/>
      <c r="BL447" s="375"/>
      <c r="BM447" s="375"/>
      <c r="BN447" s="375"/>
      <c r="BO447" s="375"/>
      <c r="BP447" s="375"/>
      <c r="BQ447" s="375"/>
      <c r="BR447" s="374"/>
      <c r="BS447" s="372"/>
      <c r="BT447" s="372"/>
      <c r="BU447" s="374"/>
      <c r="BV447" s="430"/>
    </row>
    <row r="448" spans="1:74" s="355" customFormat="1" x14ac:dyDescent="0.25">
      <c r="A448" s="686" t="s">
        <v>6941</v>
      </c>
      <c r="B448" s="374"/>
      <c r="C448" s="731"/>
      <c r="D448" s="374"/>
      <c r="E448" s="372"/>
      <c r="F448" s="374"/>
      <c r="G448" s="372"/>
      <c r="H448" s="374"/>
      <c r="I448" s="348"/>
      <c r="J448" s="348"/>
      <c r="K448" s="348"/>
      <c r="L448" s="348"/>
      <c r="M448" s="362"/>
      <c r="N448" s="350" t="s">
        <v>430</v>
      </c>
      <c r="O448" s="348" t="s">
        <v>430</v>
      </c>
      <c r="P448" s="348" t="s">
        <v>430</v>
      </c>
      <c r="Q448" s="348" t="s">
        <v>430</v>
      </c>
      <c r="R448" s="348" t="s">
        <v>430</v>
      </c>
      <c r="S448" s="348" t="s">
        <v>430</v>
      </c>
      <c r="T448" s="348" t="s">
        <v>430</v>
      </c>
      <c r="U448" s="354" t="s">
        <v>430</v>
      </c>
      <c r="V448" s="348" t="s">
        <v>430</v>
      </c>
      <c r="W448" s="348" t="s">
        <v>430</v>
      </c>
      <c r="X448" s="348" t="s">
        <v>430</v>
      </c>
      <c r="Y448" s="375" t="s">
        <v>430</v>
      </c>
      <c r="Z448" s="348" t="s">
        <v>430</v>
      </c>
      <c r="AA448" s="348" t="s">
        <v>430</v>
      </c>
      <c r="AB448" s="348" t="s">
        <v>430</v>
      </c>
      <c r="AC448" s="348" t="s">
        <v>430</v>
      </c>
      <c r="AD448" s="348" t="s">
        <v>430</v>
      </c>
      <c r="AE448" s="348" t="s">
        <v>430</v>
      </c>
      <c r="AF448" s="348" t="s">
        <v>430</v>
      </c>
      <c r="AG448" s="569"/>
      <c r="AH448" s="346"/>
      <c r="AI448" s="346"/>
      <c r="AJ448" s="346"/>
      <c r="AK448" s="346"/>
      <c r="AL448" s="346"/>
      <c r="AM448" s="346"/>
      <c r="AN448" s="346"/>
      <c r="AO448" s="573"/>
      <c r="AP448" s="346"/>
      <c r="AQ448" s="346"/>
      <c r="AR448" s="346"/>
      <c r="AS448" s="346"/>
      <c r="AT448" s="346"/>
      <c r="AU448" s="429"/>
      <c r="AV448" s="429"/>
      <c r="AW448" s="429"/>
      <c r="AX448" s="429"/>
      <c r="AY448" s="429"/>
      <c r="AZ448" s="374"/>
      <c r="BA448" s="375"/>
      <c r="BB448" s="375"/>
      <c r="BC448" s="375"/>
      <c r="BD448" s="375"/>
      <c r="BE448" s="375"/>
      <c r="BF448" s="375"/>
      <c r="BG448" s="374"/>
      <c r="BH448" s="375"/>
      <c r="BI448" s="375"/>
      <c r="BJ448" s="375"/>
      <c r="BK448" s="375"/>
      <c r="BL448" s="375"/>
      <c r="BM448" s="375"/>
      <c r="BN448" s="375"/>
      <c r="BO448" s="375"/>
      <c r="BP448" s="375"/>
      <c r="BQ448" s="375"/>
      <c r="BR448" s="374"/>
      <c r="BS448" s="372"/>
      <c r="BT448" s="372"/>
      <c r="BU448" s="374"/>
      <c r="BV448" s="430"/>
    </row>
    <row r="449" spans="1:74" s="355" customFormat="1" x14ac:dyDescent="0.25">
      <c r="A449" s="686" t="s">
        <v>8258</v>
      </c>
      <c r="B449" s="374"/>
      <c r="C449" s="731"/>
      <c r="D449" s="374"/>
      <c r="E449" s="372"/>
      <c r="F449" s="374"/>
      <c r="G449" s="372"/>
      <c r="H449" s="374"/>
      <c r="I449" s="348"/>
      <c r="J449" s="348"/>
      <c r="K449" s="348"/>
      <c r="L449" s="348"/>
      <c r="M449" s="362"/>
      <c r="N449" s="350" t="s">
        <v>430</v>
      </c>
      <c r="O449" s="348" t="s">
        <v>430</v>
      </c>
      <c r="P449" s="348" t="s">
        <v>430</v>
      </c>
      <c r="Q449" s="348" t="s">
        <v>430</v>
      </c>
      <c r="R449" s="348" t="s">
        <v>430</v>
      </c>
      <c r="S449" s="348" t="s">
        <v>430</v>
      </c>
      <c r="T449" s="348" t="s">
        <v>430</v>
      </c>
      <c r="U449" s="354" t="s">
        <v>430</v>
      </c>
      <c r="V449" s="348" t="s">
        <v>430</v>
      </c>
      <c r="W449" s="348" t="s">
        <v>430</v>
      </c>
      <c r="X449" s="348" t="s">
        <v>430</v>
      </c>
      <c r="Y449" s="375" t="s">
        <v>430</v>
      </c>
      <c r="Z449" s="348" t="s">
        <v>430</v>
      </c>
      <c r="AA449" s="348" t="s">
        <v>430</v>
      </c>
      <c r="AB449" s="348" t="s">
        <v>430</v>
      </c>
      <c r="AC449" s="348" t="s">
        <v>430</v>
      </c>
      <c r="AD449" s="348" t="s">
        <v>430</v>
      </c>
      <c r="AE449" s="348" t="s">
        <v>430</v>
      </c>
      <c r="AF449" s="348" t="s">
        <v>430</v>
      </c>
      <c r="AG449" s="569"/>
      <c r="AH449" s="346"/>
      <c r="AI449" s="346"/>
      <c r="AJ449" s="346"/>
      <c r="AK449" s="346"/>
      <c r="AL449" s="346"/>
      <c r="AM449" s="346"/>
      <c r="AN449" s="346"/>
      <c r="AO449" s="573"/>
      <c r="AP449" s="346"/>
      <c r="AQ449" s="346"/>
      <c r="AR449" s="346"/>
      <c r="AS449" s="346"/>
      <c r="AT449" s="346"/>
      <c r="AU449" s="429"/>
      <c r="AV449" s="429"/>
      <c r="AW449" s="429"/>
      <c r="AX449" s="429"/>
      <c r="AY449" s="429"/>
      <c r="AZ449" s="374"/>
      <c r="BA449" s="375"/>
      <c r="BB449" s="375"/>
      <c r="BC449" s="375"/>
      <c r="BD449" s="375"/>
      <c r="BE449" s="375"/>
      <c r="BF449" s="375"/>
      <c r="BG449" s="374"/>
      <c r="BH449" s="375"/>
      <c r="BI449" s="375"/>
      <c r="BJ449" s="375"/>
      <c r="BK449" s="375"/>
      <c r="BL449" s="375"/>
      <c r="BM449" s="375"/>
      <c r="BN449" s="375"/>
      <c r="BO449" s="375"/>
      <c r="BP449" s="375"/>
      <c r="BQ449" s="375"/>
      <c r="BR449" s="374"/>
      <c r="BS449" s="372"/>
      <c r="BT449" s="372"/>
      <c r="BU449" s="374"/>
      <c r="BV449" s="430"/>
    </row>
    <row r="450" spans="1:74" s="355" customFormat="1" x14ac:dyDescent="0.25">
      <c r="A450" s="686" t="s">
        <v>8259</v>
      </c>
      <c r="B450" s="374"/>
      <c r="C450" s="731"/>
      <c r="D450" s="374"/>
      <c r="E450" s="372"/>
      <c r="F450" s="374"/>
      <c r="G450" s="372"/>
      <c r="H450" s="374"/>
      <c r="I450" s="348"/>
      <c r="J450" s="348"/>
      <c r="K450" s="348"/>
      <c r="L450" s="348"/>
      <c r="M450" s="362"/>
      <c r="N450" s="350" t="s">
        <v>430</v>
      </c>
      <c r="O450" s="348" t="s">
        <v>430</v>
      </c>
      <c r="P450" s="348" t="s">
        <v>430</v>
      </c>
      <c r="Q450" s="348" t="s">
        <v>430</v>
      </c>
      <c r="R450" s="348" t="s">
        <v>430</v>
      </c>
      <c r="S450" s="348" t="s">
        <v>430</v>
      </c>
      <c r="T450" s="348" t="s">
        <v>430</v>
      </c>
      <c r="U450" s="354" t="s">
        <v>430</v>
      </c>
      <c r="V450" s="348" t="s">
        <v>430</v>
      </c>
      <c r="W450" s="348" t="s">
        <v>430</v>
      </c>
      <c r="X450" s="348" t="s">
        <v>430</v>
      </c>
      <c r="Y450" s="375" t="s">
        <v>430</v>
      </c>
      <c r="Z450" s="348" t="s">
        <v>430</v>
      </c>
      <c r="AA450" s="348" t="s">
        <v>430</v>
      </c>
      <c r="AB450" s="348" t="s">
        <v>430</v>
      </c>
      <c r="AC450" s="348" t="s">
        <v>430</v>
      </c>
      <c r="AD450" s="348" t="s">
        <v>430</v>
      </c>
      <c r="AE450" s="348" t="s">
        <v>430</v>
      </c>
      <c r="AF450" s="348" t="s">
        <v>430</v>
      </c>
      <c r="AG450" s="569"/>
      <c r="AH450" s="346"/>
      <c r="AI450" s="346"/>
      <c r="AJ450" s="346"/>
      <c r="AK450" s="346"/>
      <c r="AL450" s="346"/>
      <c r="AM450" s="346"/>
      <c r="AN450" s="346"/>
      <c r="AO450" s="573"/>
      <c r="AP450" s="346"/>
      <c r="AQ450" s="346"/>
      <c r="AR450" s="346"/>
      <c r="AS450" s="346"/>
      <c r="AT450" s="346"/>
      <c r="AU450" s="429"/>
      <c r="AV450" s="429"/>
      <c r="AW450" s="429"/>
      <c r="AX450" s="429"/>
      <c r="AY450" s="429"/>
      <c r="AZ450" s="374"/>
      <c r="BA450" s="375"/>
      <c r="BB450" s="375"/>
      <c r="BC450" s="375"/>
      <c r="BD450" s="375"/>
      <c r="BE450" s="375"/>
      <c r="BF450" s="375"/>
      <c r="BG450" s="374"/>
      <c r="BH450" s="375"/>
      <c r="BI450" s="375"/>
      <c r="BJ450" s="375"/>
      <c r="BK450" s="375"/>
      <c r="BL450" s="375"/>
      <c r="BM450" s="375"/>
      <c r="BN450" s="375"/>
      <c r="BO450" s="375"/>
      <c r="BP450" s="375"/>
      <c r="BQ450" s="375"/>
      <c r="BR450" s="374"/>
      <c r="BS450" s="372"/>
      <c r="BT450" s="372"/>
      <c r="BU450" s="374"/>
      <c r="BV450" s="430"/>
    </row>
    <row r="451" spans="1:74" s="355" customFormat="1" x14ac:dyDescent="0.25">
      <c r="A451" s="686" t="s">
        <v>8260</v>
      </c>
      <c r="B451" s="374"/>
      <c r="C451" s="731"/>
      <c r="D451" s="374"/>
      <c r="E451" s="372"/>
      <c r="F451" s="374"/>
      <c r="G451" s="372"/>
      <c r="H451" s="374"/>
      <c r="I451" s="348"/>
      <c r="J451" s="348"/>
      <c r="K451" s="348"/>
      <c r="L451" s="348"/>
      <c r="M451" s="362"/>
      <c r="N451" s="350" t="s">
        <v>430</v>
      </c>
      <c r="O451" s="348" t="s">
        <v>430</v>
      </c>
      <c r="P451" s="348" t="s">
        <v>430</v>
      </c>
      <c r="Q451" s="348" t="s">
        <v>430</v>
      </c>
      <c r="R451" s="348" t="s">
        <v>430</v>
      </c>
      <c r="S451" s="348" t="s">
        <v>430</v>
      </c>
      <c r="T451" s="348" t="s">
        <v>430</v>
      </c>
      <c r="U451" s="354" t="s">
        <v>430</v>
      </c>
      <c r="V451" s="348" t="s">
        <v>430</v>
      </c>
      <c r="W451" s="348" t="s">
        <v>430</v>
      </c>
      <c r="X451" s="348" t="s">
        <v>430</v>
      </c>
      <c r="Y451" s="375" t="s">
        <v>430</v>
      </c>
      <c r="Z451" s="348" t="s">
        <v>430</v>
      </c>
      <c r="AA451" s="348" t="s">
        <v>430</v>
      </c>
      <c r="AB451" s="348" t="s">
        <v>430</v>
      </c>
      <c r="AC451" s="348" t="s">
        <v>430</v>
      </c>
      <c r="AD451" s="348" t="s">
        <v>430</v>
      </c>
      <c r="AE451" s="348" t="s">
        <v>430</v>
      </c>
      <c r="AF451" s="348" t="s">
        <v>430</v>
      </c>
      <c r="AG451" s="569"/>
      <c r="AH451" s="346"/>
      <c r="AI451" s="346"/>
      <c r="AJ451" s="346"/>
      <c r="AK451" s="346"/>
      <c r="AL451" s="346"/>
      <c r="AM451" s="346"/>
      <c r="AN451" s="346"/>
      <c r="AO451" s="573"/>
      <c r="AP451" s="346"/>
      <c r="AQ451" s="346"/>
      <c r="AR451" s="346"/>
      <c r="AS451" s="346"/>
      <c r="AT451" s="346"/>
      <c r="AU451" s="429"/>
      <c r="AV451" s="429"/>
      <c r="AW451" s="429"/>
      <c r="AX451" s="429"/>
      <c r="AY451" s="429"/>
      <c r="AZ451" s="374"/>
      <c r="BA451" s="375"/>
      <c r="BB451" s="375"/>
      <c r="BC451" s="375"/>
      <c r="BD451" s="375"/>
      <c r="BE451" s="375"/>
      <c r="BF451" s="375"/>
      <c r="BG451" s="374"/>
      <c r="BH451" s="375"/>
      <c r="BI451" s="375"/>
      <c r="BJ451" s="375"/>
      <c r="BK451" s="375"/>
      <c r="BL451" s="375"/>
      <c r="BM451" s="375"/>
      <c r="BN451" s="375"/>
      <c r="BO451" s="375"/>
      <c r="BP451" s="375"/>
      <c r="BQ451" s="375"/>
      <c r="BR451" s="374"/>
      <c r="BS451" s="372"/>
      <c r="BT451" s="372"/>
      <c r="BU451" s="374"/>
      <c r="BV451" s="430"/>
    </row>
    <row r="452" spans="1:74" s="355" customFormat="1" x14ac:dyDescent="0.25">
      <c r="A452" s="686" t="s">
        <v>8261</v>
      </c>
      <c r="B452" s="374"/>
      <c r="C452" s="731"/>
      <c r="D452" s="374"/>
      <c r="E452" s="372"/>
      <c r="F452" s="374"/>
      <c r="G452" s="372"/>
      <c r="H452" s="374"/>
      <c r="I452" s="348"/>
      <c r="J452" s="348"/>
      <c r="K452" s="348"/>
      <c r="L452" s="348"/>
      <c r="M452" s="362"/>
      <c r="N452" s="350" t="s">
        <v>430</v>
      </c>
      <c r="O452" s="348" t="s">
        <v>430</v>
      </c>
      <c r="P452" s="348" t="s">
        <v>430</v>
      </c>
      <c r="Q452" s="348" t="s">
        <v>430</v>
      </c>
      <c r="R452" s="348" t="s">
        <v>430</v>
      </c>
      <c r="S452" s="348" t="s">
        <v>430</v>
      </c>
      <c r="T452" s="348" t="s">
        <v>430</v>
      </c>
      <c r="U452" s="354" t="s">
        <v>430</v>
      </c>
      <c r="V452" s="348" t="s">
        <v>430</v>
      </c>
      <c r="W452" s="348" t="s">
        <v>430</v>
      </c>
      <c r="X452" s="348" t="s">
        <v>430</v>
      </c>
      <c r="Y452" s="375" t="s">
        <v>430</v>
      </c>
      <c r="Z452" s="348" t="s">
        <v>430</v>
      </c>
      <c r="AA452" s="348" t="s">
        <v>430</v>
      </c>
      <c r="AB452" s="348" t="s">
        <v>430</v>
      </c>
      <c r="AC452" s="348" t="s">
        <v>430</v>
      </c>
      <c r="AD452" s="348" t="s">
        <v>430</v>
      </c>
      <c r="AE452" s="348" t="s">
        <v>430</v>
      </c>
      <c r="AF452" s="348" t="s">
        <v>430</v>
      </c>
      <c r="AG452" s="569"/>
      <c r="AH452" s="346"/>
      <c r="AI452" s="346"/>
      <c r="AJ452" s="346"/>
      <c r="AK452" s="346"/>
      <c r="AL452" s="346"/>
      <c r="AM452" s="346"/>
      <c r="AN452" s="346"/>
      <c r="AO452" s="573"/>
      <c r="AP452" s="346"/>
      <c r="AQ452" s="346"/>
      <c r="AR452" s="346"/>
      <c r="AS452" s="346"/>
      <c r="AT452" s="346"/>
      <c r="AU452" s="429"/>
      <c r="AV452" s="429"/>
      <c r="AW452" s="429"/>
      <c r="AX452" s="429"/>
      <c r="AY452" s="429"/>
      <c r="AZ452" s="374"/>
      <c r="BA452" s="375"/>
      <c r="BB452" s="375"/>
      <c r="BC452" s="375"/>
      <c r="BD452" s="375"/>
      <c r="BE452" s="375"/>
      <c r="BF452" s="375"/>
      <c r="BG452" s="374"/>
      <c r="BH452" s="375"/>
      <c r="BI452" s="375"/>
      <c r="BJ452" s="375"/>
      <c r="BK452" s="375"/>
      <c r="BL452" s="375"/>
      <c r="BM452" s="375"/>
      <c r="BN452" s="375"/>
      <c r="BO452" s="375"/>
      <c r="BP452" s="375"/>
      <c r="BQ452" s="375"/>
      <c r="BR452" s="374"/>
      <c r="BS452" s="372"/>
      <c r="BT452" s="372"/>
      <c r="BU452" s="374"/>
      <c r="BV452" s="430"/>
    </row>
    <row r="453" spans="1:74" s="355" customFormat="1" x14ac:dyDescent="0.25">
      <c r="A453" s="686" t="s">
        <v>6941</v>
      </c>
      <c r="B453" s="374"/>
      <c r="C453" s="731"/>
      <c r="D453" s="374"/>
      <c r="E453" s="372"/>
      <c r="F453" s="374"/>
      <c r="G453" s="372"/>
      <c r="H453" s="374"/>
      <c r="I453" s="348"/>
      <c r="J453" s="348"/>
      <c r="K453" s="348"/>
      <c r="L453" s="348"/>
      <c r="M453" s="362"/>
      <c r="N453" s="350" t="s">
        <v>430</v>
      </c>
      <c r="O453" s="348" t="s">
        <v>430</v>
      </c>
      <c r="P453" s="348" t="s">
        <v>430</v>
      </c>
      <c r="Q453" s="348" t="s">
        <v>430</v>
      </c>
      <c r="R453" s="348" t="s">
        <v>430</v>
      </c>
      <c r="S453" s="348" t="s">
        <v>430</v>
      </c>
      <c r="T453" s="348" t="s">
        <v>430</v>
      </c>
      <c r="U453" s="354" t="s">
        <v>430</v>
      </c>
      <c r="V453" s="348" t="s">
        <v>430</v>
      </c>
      <c r="W453" s="348" t="s">
        <v>430</v>
      </c>
      <c r="X453" s="348" t="s">
        <v>430</v>
      </c>
      <c r="Y453" s="375" t="s">
        <v>430</v>
      </c>
      <c r="Z453" s="348" t="s">
        <v>430</v>
      </c>
      <c r="AA453" s="348" t="s">
        <v>430</v>
      </c>
      <c r="AB453" s="348" t="s">
        <v>430</v>
      </c>
      <c r="AC453" s="348" t="s">
        <v>430</v>
      </c>
      <c r="AD453" s="348" t="s">
        <v>430</v>
      </c>
      <c r="AE453" s="348" t="s">
        <v>430</v>
      </c>
      <c r="AF453" s="348" t="s">
        <v>430</v>
      </c>
      <c r="AG453" s="569"/>
      <c r="AH453" s="346"/>
      <c r="AI453" s="346"/>
      <c r="AJ453" s="346"/>
      <c r="AK453" s="346"/>
      <c r="AL453" s="346"/>
      <c r="AM453" s="346"/>
      <c r="AN453" s="346"/>
      <c r="AO453" s="573"/>
      <c r="AP453" s="346"/>
      <c r="AQ453" s="346"/>
      <c r="AR453" s="346"/>
      <c r="AS453" s="346"/>
      <c r="AT453" s="346"/>
      <c r="AU453" s="429"/>
      <c r="AV453" s="429"/>
      <c r="AW453" s="429"/>
      <c r="AX453" s="429"/>
      <c r="AY453" s="429"/>
      <c r="AZ453" s="374"/>
      <c r="BA453" s="375"/>
      <c r="BB453" s="375"/>
      <c r="BC453" s="375"/>
      <c r="BD453" s="375"/>
      <c r="BE453" s="375"/>
      <c r="BF453" s="375"/>
      <c r="BG453" s="374"/>
      <c r="BH453" s="375"/>
      <c r="BI453" s="375"/>
      <c r="BJ453" s="375"/>
      <c r="BK453" s="375"/>
      <c r="BL453" s="375"/>
      <c r="BM453" s="375"/>
      <c r="BN453" s="375"/>
      <c r="BO453" s="375"/>
      <c r="BP453" s="375"/>
      <c r="BQ453" s="375"/>
      <c r="BR453" s="374"/>
      <c r="BS453" s="372"/>
      <c r="BT453" s="372"/>
      <c r="BU453" s="374"/>
      <c r="BV453" s="430"/>
    </row>
    <row r="454" spans="1:74" s="355" customFormat="1" x14ac:dyDescent="0.25">
      <c r="A454" s="686" t="s">
        <v>6941</v>
      </c>
      <c r="B454" s="374"/>
      <c r="C454" s="731"/>
      <c r="D454" s="374"/>
      <c r="E454" s="372"/>
      <c r="F454" s="374"/>
      <c r="G454" s="372"/>
      <c r="H454" s="374"/>
      <c r="I454" s="348"/>
      <c r="J454" s="348"/>
      <c r="K454" s="348"/>
      <c r="L454" s="348"/>
      <c r="M454" s="362"/>
      <c r="N454" s="350" t="s">
        <v>430</v>
      </c>
      <c r="O454" s="348" t="s">
        <v>430</v>
      </c>
      <c r="P454" s="348" t="s">
        <v>430</v>
      </c>
      <c r="Q454" s="348" t="s">
        <v>430</v>
      </c>
      <c r="R454" s="348" t="s">
        <v>430</v>
      </c>
      <c r="S454" s="348" t="s">
        <v>430</v>
      </c>
      <c r="T454" s="348" t="s">
        <v>430</v>
      </c>
      <c r="U454" s="354" t="s">
        <v>430</v>
      </c>
      <c r="V454" s="348" t="s">
        <v>430</v>
      </c>
      <c r="W454" s="348" t="s">
        <v>430</v>
      </c>
      <c r="X454" s="348" t="s">
        <v>430</v>
      </c>
      <c r="Y454" s="375" t="s">
        <v>430</v>
      </c>
      <c r="Z454" s="348" t="s">
        <v>430</v>
      </c>
      <c r="AA454" s="348" t="s">
        <v>430</v>
      </c>
      <c r="AB454" s="348" t="s">
        <v>430</v>
      </c>
      <c r="AC454" s="348" t="s">
        <v>430</v>
      </c>
      <c r="AD454" s="348" t="s">
        <v>430</v>
      </c>
      <c r="AE454" s="348" t="s">
        <v>430</v>
      </c>
      <c r="AF454" s="348" t="s">
        <v>430</v>
      </c>
      <c r="AG454" s="569"/>
      <c r="AH454" s="346"/>
      <c r="AI454" s="346"/>
      <c r="AJ454" s="346"/>
      <c r="AK454" s="346"/>
      <c r="AL454" s="346"/>
      <c r="AM454" s="346"/>
      <c r="AN454" s="346"/>
      <c r="AO454" s="573"/>
      <c r="AP454" s="346"/>
      <c r="AQ454" s="346"/>
      <c r="AR454" s="346"/>
      <c r="AS454" s="346"/>
      <c r="AT454" s="346"/>
      <c r="AU454" s="429"/>
      <c r="AV454" s="429"/>
      <c r="AW454" s="429"/>
      <c r="AX454" s="429"/>
      <c r="AY454" s="429"/>
      <c r="AZ454" s="374"/>
      <c r="BA454" s="375"/>
      <c r="BB454" s="375"/>
      <c r="BC454" s="375"/>
      <c r="BD454" s="375"/>
      <c r="BE454" s="375"/>
      <c r="BF454" s="375"/>
      <c r="BG454" s="374"/>
      <c r="BH454" s="375"/>
      <c r="BI454" s="375"/>
      <c r="BJ454" s="375"/>
      <c r="BK454" s="375"/>
      <c r="BL454" s="375"/>
      <c r="BM454" s="375"/>
      <c r="BN454" s="375"/>
      <c r="BO454" s="375"/>
      <c r="BP454" s="375"/>
      <c r="BQ454" s="375"/>
      <c r="BR454" s="374"/>
      <c r="BS454" s="372"/>
      <c r="BT454" s="372"/>
      <c r="BU454" s="374"/>
      <c r="BV454" s="430"/>
    </row>
    <row r="455" spans="1:74" s="355" customFormat="1" x14ac:dyDescent="0.25">
      <c r="A455" s="686" t="s">
        <v>8262</v>
      </c>
      <c r="B455" s="374"/>
      <c r="C455" s="731"/>
      <c r="D455" s="374"/>
      <c r="E455" s="372"/>
      <c r="F455" s="374"/>
      <c r="G455" s="372"/>
      <c r="H455" s="374"/>
      <c r="I455" s="348"/>
      <c r="J455" s="348"/>
      <c r="K455" s="348"/>
      <c r="L455" s="348"/>
      <c r="M455" s="362"/>
      <c r="N455" s="350" t="s">
        <v>430</v>
      </c>
      <c r="O455" s="348" t="s">
        <v>430</v>
      </c>
      <c r="P455" s="348" t="s">
        <v>430</v>
      </c>
      <c r="Q455" s="348" t="s">
        <v>430</v>
      </c>
      <c r="R455" s="348" t="s">
        <v>430</v>
      </c>
      <c r="S455" s="348" t="s">
        <v>430</v>
      </c>
      <c r="T455" s="348" t="s">
        <v>430</v>
      </c>
      <c r="U455" s="354" t="s">
        <v>430</v>
      </c>
      <c r="V455" s="348" t="s">
        <v>430</v>
      </c>
      <c r="W455" s="348" t="s">
        <v>430</v>
      </c>
      <c r="X455" s="348" t="s">
        <v>430</v>
      </c>
      <c r="Y455" s="375" t="s">
        <v>430</v>
      </c>
      <c r="Z455" s="348" t="s">
        <v>430</v>
      </c>
      <c r="AA455" s="348" t="s">
        <v>430</v>
      </c>
      <c r="AB455" s="348" t="s">
        <v>430</v>
      </c>
      <c r="AC455" s="348" t="s">
        <v>430</v>
      </c>
      <c r="AD455" s="348" t="s">
        <v>430</v>
      </c>
      <c r="AE455" s="348" t="s">
        <v>430</v>
      </c>
      <c r="AF455" s="348" t="s">
        <v>430</v>
      </c>
      <c r="AG455" s="569"/>
      <c r="AH455" s="346"/>
      <c r="AI455" s="346"/>
      <c r="AJ455" s="346"/>
      <c r="AK455" s="346"/>
      <c r="AL455" s="346"/>
      <c r="AM455" s="346"/>
      <c r="AN455" s="346"/>
      <c r="AO455" s="573"/>
      <c r="AP455" s="346"/>
      <c r="AQ455" s="346"/>
      <c r="AR455" s="346"/>
      <c r="AS455" s="346"/>
      <c r="AT455" s="346"/>
      <c r="AU455" s="429"/>
      <c r="AV455" s="429"/>
      <c r="AW455" s="429"/>
      <c r="AX455" s="429"/>
      <c r="AY455" s="429"/>
      <c r="AZ455" s="374"/>
      <c r="BA455" s="375"/>
      <c r="BB455" s="375"/>
      <c r="BC455" s="375"/>
      <c r="BD455" s="375"/>
      <c r="BE455" s="375"/>
      <c r="BF455" s="375"/>
      <c r="BG455" s="374"/>
      <c r="BH455" s="375"/>
      <c r="BI455" s="375"/>
      <c r="BJ455" s="375"/>
      <c r="BK455" s="375"/>
      <c r="BL455" s="375"/>
      <c r="BM455" s="375"/>
      <c r="BN455" s="375"/>
      <c r="BO455" s="375"/>
      <c r="BP455" s="375"/>
      <c r="BQ455" s="375"/>
      <c r="BR455" s="374"/>
      <c r="BS455" s="372"/>
      <c r="BT455" s="372"/>
      <c r="BU455" s="374"/>
      <c r="BV455" s="430"/>
    </row>
    <row r="456" spans="1:74" s="355" customFormat="1" x14ac:dyDescent="0.25">
      <c r="A456" s="686" t="s">
        <v>8263</v>
      </c>
      <c r="B456" s="374"/>
      <c r="C456" s="731"/>
      <c r="D456" s="374"/>
      <c r="E456" s="372"/>
      <c r="F456" s="374"/>
      <c r="G456" s="372"/>
      <c r="H456" s="374"/>
      <c r="I456" s="348"/>
      <c r="J456" s="348"/>
      <c r="K456" s="348"/>
      <c r="L456" s="348"/>
      <c r="M456" s="362"/>
      <c r="N456" s="350" t="s">
        <v>430</v>
      </c>
      <c r="O456" s="348" t="s">
        <v>430</v>
      </c>
      <c r="P456" s="348" t="s">
        <v>430</v>
      </c>
      <c r="Q456" s="348" t="s">
        <v>430</v>
      </c>
      <c r="R456" s="348" t="s">
        <v>430</v>
      </c>
      <c r="S456" s="348" t="s">
        <v>430</v>
      </c>
      <c r="T456" s="348" t="s">
        <v>430</v>
      </c>
      <c r="U456" s="354" t="s">
        <v>430</v>
      </c>
      <c r="V456" s="348" t="s">
        <v>430</v>
      </c>
      <c r="W456" s="348" t="s">
        <v>430</v>
      </c>
      <c r="X456" s="348" t="s">
        <v>430</v>
      </c>
      <c r="Y456" s="375" t="s">
        <v>430</v>
      </c>
      <c r="Z456" s="348" t="s">
        <v>430</v>
      </c>
      <c r="AA456" s="348" t="s">
        <v>430</v>
      </c>
      <c r="AB456" s="348" t="s">
        <v>430</v>
      </c>
      <c r="AC456" s="348" t="s">
        <v>430</v>
      </c>
      <c r="AD456" s="348" t="s">
        <v>430</v>
      </c>
      <c r="AE456" s="348" t="s">
        <v>430</v>
      </c>
      <c r="AF456" s="348" t="s">
        <v>430</v>
      </c>
      <c r="AG456" s="569"/>
      <c r="AH456" s="346"/>
      <c r="AI456" s="346"/>
      <c r="AJ456" s="346"/>
      <c r="AK456" s="346"/>
      <c r="AL456" s="346"/>
      <c r="AM456" s="346"/>
      <c r="AN456" s="346"/>
      <c r="AO456" s="573"/>
      <c r="AP456" s="346"/>
      <c r="AQ456" s="346"/>
      <c r="AR456" s="346"/>
      <c r="AS456" s="346"/>
      <c r="AT456" s="346"/>
      <c r="AU456" s="429"/>
      <c r="AV456" s="429"/>
      <c r="AW456" s="429"/>
      <c r="AX456" s="429"/>
      <c r="AY456" s="429"/>
      <c r="AZ456" s="374"/>
      <c r="BA456" s="375"/>
      <c r="BB456" s="375"/>
      <c r="BC456" s="375"/>
      <c r="BD456" s="375"/>
      <c r="BE456" s="375"/>
      <c r="BF456" s="375"/>
      <c r="BG456" s="374"/>
      <c r="BH456" s="375"/>
      <c r="BI456" s="375"/>
      <c r="BJ456" s="375"/>
      <c r="BK456" s="375"/>
      <c r="BL456" s="375"/>
      <c r="BM456" s="375"/>
      <c r="BN456" s="375"/>
      <c r="BO456" s="375"/>
      <c r="BP456" s="375"/>
      <c r="BQ456" s="375"/>
      <c r="BR456" s="374"/>
      <c r="BS456" s="372"/>
      <c r="BT456" s="372"/>
      <c r="BU456" s="374"/>
      <c r="BV456" s="430"/>
    </row>
    <row r="457" spans="1:74" s="355" customFormat="1" x14ac:dyDescent="0.25">
      <c r="A457" s="686" t="s">
        <v>8264</v>
      </c>
      <c r="B457" s="374"/>
      <c r="C457" s="731"/>
      <c r="D457" s="374"/>
      <c r="E457" s="372"/>
      <c r="F457" s="374"/>
      <c r="G457" s="372"/>
      <c r="H457" s="374"/>
      <c r="I457" s="348"/>
      <c r="J457" s="348"/>
      <c r="K457" s="348"/>
      <c r="L457" s="348"/>
      <c r="M457" s="362"/>
      <c r="N457" s="350" t="s">
        <v>430</v>
      </c>
      <c r="O457" s="348" t="s">
        <v>430</v>
      </c>
      <c r="P457" s="348" t="s">
        <v>430</v>
      </c>
      <c r="Q457" s="348" t="s">
        <v>430</v>
      </c>
      <c r="R457" s="348" t="s">
        <v>430</v>
      </c>
      <c r="S457" s="348" t="s">
        <v>430</v>
      </c>
      <c r="T457" s="348" t="s">
        <v>430</v>
      </c>
      <c r="U457" s="354" t="s">
        <v>430</v>
      </c>
      <c r="V457" s="348" t="s">
        <v>430</v>
      </c>
      <c r="W457" s="348" t="s">
        <v>430</v>
      </c>
      <c r="X457" s="348" t="s">
        <v>430</v>
      </c>
      <c r="Y457" s="375" t="s">
        <v>430</v>
      </c>
      <c r="Z457" s="348" t="s">
        <v>430</v>
      </c>
      <c r="AA457" s="348" t="s">
        <v>430</v>
      </c>
      <c r="AB457" s="348" t="s">
        <v>430</v>
      </c>
      <c r="AC457" s="348" t="s">
        <v>430</v>
      </c>
      <c r="AD457" s="348" t="s">
        <v>430</v>
      </c>
      <c r="AE457" s="348" t="s">
        <v>430</v>
      </c>
      <c r="AF457" s="348" t="s">
        <v>430</v>
      </c>
      <c r="AG457" s="569"/>
      <c r="AH457" s="346"/>
      <c r="AI457" s="346"/>
      <c r="AJ457" s="346"/>
      <c r="AK457" s="346"/>
      <c r="AL457" s="346"/>
      <c r="AM457" s="346"/>
      <c r="AN457" s="346"/>
      <c r="AO457" s="573"/>
      <c r="AP457" s="346"/>
      <c r="AQ457" s="346"/>
      <c r="AR457" s="346"/>
      <c r="AS457" s="346"/>
      <c r="AT457" s="346"/>
      <c r="AU457" s="429"/>
      <c r="AV457" s="429"/>
      <c r="AW457" s="429"/>
      <c r="AX457" s="429"/>
      <c r="AY457" s="429"/>
      <c r="AZ457" s="374"/>
      <c r="BA457" s="375"/>
      <c r="BB457" s="375"/>
      <c r="BC457" s="375"/>
      <c r="BD457" s="375"/>
      <c r="BE457" s="375"/>
      <c r="BF457" s="375"/>
      <c r="BG457" s="374"/>
      <c r="BH457" s="375"/>
      <c r="BI457" s="375"/>
      <c r="BJ457" s="375"/>
      <c r="BK457" s="375"/>
      <c r="BL457" s="375"/>
      <c r="BM457" s="375"/>
      <c r="BN457" s="375"/>
      <c r="BO457" s="375"/>
      <c r="BP457" s="375"/>
      <c r="BQ457" s="375"/>
      <c r="BR457" s="374"/>
      <c r="BS457" s="372"/>
      <c r="BT457" s="372"/>
      <c r="BU457" s="374"/>
      <c r="BV457" s="430"/>
    </row>
    <row r="458" spans="1:74" s="355" customFormat="1" x14ac:dyDescent="0.25">
      <c r="A458" s="686" t="s">
        <v>8265</v>
      </c>
      <c r="B458" s="374"/>
      <c r="C458" s="731"/>
      <c r="D458" s="374"/>
      <c r="E458" s="372"/>
      <c r="F458" s="374"/>
      <c r="G458" s="372"/>
      <c r="H458" s="374"/>
      <c r="I458" s="348"/>
      <c r="J458" s="348"/>
      <c r="K458" s="348"/>
      <c r="L458" s="348"/>
      <c r="M458" s="362"/>
      <c r="N458" s="350" t="s">
        <v>430</v>
      </c>
      <c r="O458" s="348" t="s">
        <v>430</v>
      </c>
      <c r="P458" s="348" t="s">
        <v>430</v>
      </c>
      <c r="Q458" s="348" t="s">
        <v>430</v>
      </c>
      <c r="R458" s="348" t="s">
        <v>430</v>
      </c>
      <c r="S458" s="348" t="s">
        <v>430</v>
      </c>
      <c r="T458" s="348" t="s">
        <v>430</v>
      </c>
      <c r="U458" s="354" t="s">
        <v>430</v>
      </c>
      <c r="V458" s="348" t="s">
        <v>430</v>
      </c>
      <c r="W458" s="348" t="s">
        <v>430</v>
      </c>
      <c r="X458" s="348" t="s">
        <v>430</v>
      </c>
      <c r="Y458" s="375" t="s">
        <v>430</v>
      </c>
      <c r="Z458" s="348" t="s">
        <v>430</v>
      </c>
      <c r="AA458" s="348" t="s">
        <v>430</v>
      </c>
      <c r="AB458" s="348" t="s">
        <v>430</v>
      </c>
      <c r="AC458" s="348" t="s">
        <v>430</v>
      </c>
      <c r="AD458" s="348" t="s">
        <v>430</v>
      </c>
      <c r="AE458" s="348" t="s">
        <v>430</v>
      </c>
      <c r="AF458" s="348" t="s">
        <v>430</v>
      </c>
      <c r="AG458" s="569"/>
      <c r="AH458" s="346"/>
      <c r="AI458" s="346"/>
      <c r="AJ458" s="346"/>
      <c r="AK458" s="346"/>
      <c r="AL458" s="346"/>
      <c r="AM458" s="346"/>
      <c r="AN458" s="346"/>
      <c r="AO458" s="573"/>
      <c r="AP458" s="346"/>
      <c r="AQ458" s="346"/>
      <c r="AR458" s="346"/>
      <c r="AS458" s="346"/>
      <c r="AT458" s="346"/>
      <c r="AU458" s="429"/>
      <c r="AV458" s="429"/>
      <c r="AW458" s="429"/>
      <c r="AX458" s="429"/>
      <c r="AY458" s="429"/>
      <c r="AZ458" s="374"/>
      <c r="BA458" s="375"/>
      <c r="BB458" s="375"/>
      <c r="BC458" s="375"/>
      <c r="BD458" s="375"/>
      <c r="BE458" s="375"/>
      <c r="BF458" s="375"/>
      <c r="BG458" s="374"/>
      <c r="BH458" s="375"/>
      <c r="BI458" s="375"/>
      <c r="BJ458" s="375"/>
      <c r="BK458" s="375"/>
      <c r="BL458" s="375"/>
      <c r="BM458" s="375"/>
      <c r="BN458" s="375"/>
      <c r="BO458" s="375"/>
      <c r="BP458" s="375"/>
      <c r="BQ458" s="375"/>
      <c r="BR458" s="374"/>
      <c r="BS458" s="372"/>
      <c r="BT458" s="372"/>
      <c r="BU458" s="374"/>
      <c r="BV458" s="430"/>
    </row>
    <row r="459" spans="1:74" s="355" customFormat="1" x14ac:dyDescent="0.25">
      <c r="A459" s="686" t="s">
        <v>8266</v>
      </c>
      <c r="B459" s="374"/>
      <c r="C459" s="731"/>
      <c r="D459" s="374"/>
      <c r="E459" s="372"/>
      <c r="F459" s="374"/>
      <c r="G459" s="372"/>
      <c r="H459" s="374"/>
      <c r="I459" s="348"/>
      <c r="J459" s="348"/>
      <c r="K459" s="348"/>
      <c r="L459" s="348"/>
      <c r="M459" s="362"/>
      <c r="N459" s="350" t="s">
        <v>430</v>
      </c>
      <c r="O459" s="348" t="s">
        <v>430</v>
      </c>
      <c r="P459" s="348" t="s">
        <v>430</v>
      </c>
      <c r="Q459" s="348" t="s">
        <v>430</v>
      </c>
      <c r="R459" s="348" t="s">
        <v>430</v>
      </c>
      <c r="S459" s="348" t="s">
        <v>430</v>
      </c>
      <c r="T459" s="348" t="s">
        <v>430</v>
      </c>
      <c r="U459" s="354" t="s">
        <v>430</v>
      </c>
      <c r="V459" s="348" t="s">
        <v>430</v>
      </c>
      <c r="W459" s="348" t="s">
        <v>430</v>
      </c>
      <c r="X459" s="348" t="s">
        <v>430</v>
      </c>
      <c r="Y459" s="375" t="s">
        <v>430</v>
      </c>
      <c r="Z459" s="348" t="s">
        <v>430</v>
      </c>
      <c r="AA459" s="348" t="s">
        <v>430</v>
      </c>
      <c r="AB459" s="348" t="s">
        <v>430</v>
      </c>
      <c r="AC459" s="348" t="s">
        <v>430</v>
      </c>
      <c r="AD459" s="348" t="s">
        <v>430</v>
      </c>
      <c r="AE459" s="348" t="s">
        <v>430</v>
      </c>
      <c r="AF459" s="348" t="s">
        <v>430</v>
      </c>
      <c r="AG459" s="569"/>
      <c r="AH459" s="346"/>
      <c r="AI459" s="346"/>
      <c r="AJ459" s="346"/>
      <c r="AK459" s="346"/>
      <c r="AL459" s="346"/>
      <c r="AM459" s="346"/>
      <c r="AN459" s="346"/>
      <c r="AO459" s="573"/>
      <c r="AP459" s="346"/>
      <c r="AQ459" s="346"/>
      <c r="AR459" s="346"/>
      <c r="AS459" s="346"/>
      <c r="AT459" s="346"/>
      <c r="AU459" s="429"/>
      <c r="AV459" s="429"/>
      <c r="AW459" s="429"/>
      <c r="AX459" s="429"/>
      <c r="AY459" s="429"/>
      <c r="AZ459" s="374"/>
      <c r="BA459" s="375"/>
      <c r="BB459" s="375"/>
      <c r="BC459" s="375"/>
      <c r="BD459" s="375"/>
      <c r="BE459" s="375"/>
      <c r="BF459" s="375"/>
      <c r="BG459" s="374"/>
      <c r="BH459" s="375"/>
      <c r="BI459" s="375"/>
      <c r="BJ459" s="375"/>
      <c r="BK459" s="375"/>
      <c r="BL459" s="375"/>
      <c r="BM459" s="375"/>
      <c r="BN459" s="375"/>
      <c r="BO459" s="375"/>
      <c r="BP459" s="375"/>
      <c r="BQ459" s="375"/>
      <c r="BR459" s="374"/>
      <c r="BS459" s="372"/>
      <c r="BT459" s="372"/>
      <c r="BU459" s="374"/>
      <c r="BV459" s="430"/>
    </row>
    <row r="460" spans="1:74" s="355" customFormat="1" x14ac:dyDescent="0.25">
      <c r="A460" s="686" t="s">
        <v>8267</v>
      </c>
      <c r="B460" s="374"/>
      <c r="C460" s="731"/>
      <c r="D460" s="374"/>
      <c r="E460" s="372"/>
      <c r="F460" s="374"/>
      <c r="G460" s="372"/>
      <c r="H460" s="374"/>
      <c r="I460" s="348"/>
      <c r="J460" s="348"/>
      <c r="K460" s="348"/>
      <c r="L460" s="348"/>
      <c r="M460" s="362"/>
      <c r="N460" s="350" t="s">
        <v>430</v>
      </c>
      <c r="O460" s="348" t="s">
        <v>430</v>
      </c>
      <c r="P460" s="348" t="s">
        <v>430</v>
      </c>
      <c r="Q460" s="348" t="s">
        <v>430</v>
      </c>
      <c r="R460" s="348" t="s">
        <v>430</v>
      </c>
      <c r="S460" s="348" t="s">
        <v>430</v>
      </c>
      <c r="T460" s="348" t="s">
        <v>430</v>
      </c>
      <c r="U460" s="354" t="s">
        <v>430</v>
      </c>
      <c r="V460" s="348" t="s">
        <v>430</v>
      </c>
      <c r="W460" s="348" t="s">
        <v>430</v>
      </c>
      <c r="X460" s="348" t="s">
        <v>430</v>
      </c>
      <c r="Y460" s="375" t="s">
        <v>430</v>
      </c>
      <c r="Z460" s="348" t="s">
        <v>430</v>
      </c>
      <c r="AA460" s="348" t="s">
        <v>430</v>
      </c>
      <c r="AB460" s="348" t="s">
        <v>430</v>
      </c>
      <c r="AC460" s="348" t="s">
        <v>430</v>
      </c>
      <c r="AD460" s="348" t="s">
        <v>430</v>
      </c>
      <c r="AE460" s="348" t="s">
        <v>430</v>
      </c>
      <c r="AF460" s="348" t="s">
        <v>430</v>
      </c>
      <c r="AG460" s="569"/>
      <c r="AH460" s="346"/>
      <c r="AI460" s="346"/>
      <c r="AJ460" s="346"/>
      <c r="AK460" s="346"/>
      <c r="AL460" s="346"/>
      <c r="AM460" s="346"/>
      <c r="AN460" s="346"/>
      <c r="AO460" s="573"/>
      <c r="AP460" s="346"/>
      <c r="AQ460" s="346"/>
      <c r="AR460" s="346"/>
      <c r="AS460" s="346"/>
      <c r="AT460" s="346"/>
      <c r="AU460" s="429"/>
      <c r="AV460" s="429"/>
      <c r="AW460" s="429"/>
      <c r="AX460" s="429"/>
      <c r="AY460" s="429"/>
      <c r="AZ460" s="374"/>
      <c r="BA460" s="375"/>
      <c r="BB460" s="375"/>
      <c r="BC460" s="375"/>
      <c r="BD460" s="375"/>
      <c r="BE460" s="375"/>
      <c r="BF460" s="375"/>
      <c r="BG460" s="374"/>
      <c r="BH460" s="375"/>
      <c r="BI460" s="375"/>
      <c r="BJ460" s="375"/>
      <c r="BK460" s="375"/>
      <c r="BL460" s="375"/>
      <c r="BM460" s="375"/>
      <c r="BN460" s="375"/>
      <c r="BO460" s="375"/>
      <c r="BP460" s="375"/>
      <c r="BQ460" s="375"/>
      <c r="BR460" s="374"/>
      <c r="BS460" s="372"/>
      <c r="BT460" s="372"/>
      <c r="BU460" s="374"/>
      <c r="BV460" s="430"/>
    </row>
    <row r="461" spans="1:74" s="355" customFormat="1" x14ac:dyDescent="0.25">
      <c r="A461" s="686" t="s">
        <v>8268</v>
      </c>
      <c r="B461" s="374"/>
      <c r="C461" s="731"/>
      <c r="D461" s="374"/>
      <c r="E461" s="372"/>
      <c r="F461" s="374"/>
      <c r="G461" s="372"/>
      <c r="H461" s="374"/>
      <c r="I461" s="348"/>
      <c r="J461" s="348"/>
      <c r="K461" s="348"/>
      <c r="L461" s="348"/>
      <c r="M461" s="362"/>
      <c r="N461" s="350" t="s">
        <v>430</v>
      </c>
      <c r="O461" s="348" t="s">
        <v>430</v>
      </c>
      <c r="P461" s="348" t="s">
        <v>430</v>
      </c>
      <c r="Q461" s="348" t="s">
        <v>430</v>
      </c>
      <c r="R461" s="348" t="s">
        <v>430</v>
      </c>
      <c r="S461" s="348" t="s">
        <v>430</v>
      </c>
      <c r="T461" s="348" t="s">
        <v>430</v>
      </c>
      <c r="U461" s="354" t="s">
        <v>430</v>
      </c>
      <c r="V461" s="348" t="s">
        <v>430</v>
      </c>
      <c r="W461" s="348" t="s">
        <v>430</v>
      </c>
      <c r="X461" s="348" t="s">
        <v>430</v>
      </c>
      <c r="Y461" s="375" t="s">
        <v>430</v>
      </c>
      <c r="Z461" s="348" t="s">
        <v>430</v>
      </c>
      <c r="AA461" s="348" t="s">
        <v>430</v>
      </c>
      <c r="AB461" s="348" t="s">
        <v>430</v>
      </c>
      <c r="AC461" s="348" t="s">
        <v>430</v>
      </c>
      <c r="AD461" s="348" t="s">
        <v>430</v>
      </c>
      <c r="AE461" s="348" t="s">
        <v>430</v>
      </c>
      <c r="AF461" s="348" t="s">
        <v>430</v>
      </c>
      <c r="AG461" s="569"/>
      <c r="AH461" s="346"/>
      <c r="AI461" s="346"/>
      <c r="AJ461" s="346"/>
      <c r="AK461" s="346"/>
      <c r="AL461" s="346"/>
      <c r="AM461" s="346"/>
      <c r="AN461" s="346"/>
      <c r="AO461" s="573"/>
      <c r="AP461" s="346"/>
      <c r="AQ461" s="346"/>
      <c r="AR461" s="346"/>
      <c r="AS461" s="346"/>
      <c r="AT461" s="346"/>
      <c r="AU461" s="429"/>
      <c r="AV461" s="429"/>
      <c r="AW461" s="429"/>
      <c r="AX461" s="429"/>
      <c r="AY461" s="429"/>
      <c r="AZ461" s="374"/>
      <c r="BA461" s="375"/>
      <c r="BB461" s="375"/>
      <c r="BC461" s="375"/>
      <c r="BD461" s="375"/>
      <c r="BE461" s="375"/>
      <c r="BF461" s="375"/>
      <c r="BG461" s="374"/>
      <c r="BH461" s="375"/>
      <c r="BI461" s="375"/>
      <c r="BJ461" s="375"/>
      <c r="BK461" s="375"/>
      <c r="BL461" s="375"/>
      <c r="BM461" s="375"/>
      <c r="BN461" s="375"/>
      <c r="BO461" s="375"/>
      <c r="BP461" s="375"/>
      <c r="BQ461" s="375"/>
      <c r="BR461" s="374"/>
      <c r="BS461" s="372"/>
      <c r="BT461" s="372"/>
      <c r="BU461" s="374"/>
      <c r="BV461" s="430"/>
    </row>
    <row r="462" spans="1:74" s="355" customFormat="1" x14ac:dyDescent="0.25">
      <c r="A462" s="686" t="s">
        <v>8269</v>
      </c>
      <c r="B462" s="374"/>
      <c r="C462" s="731"/>
      <c r="D462" s="374"/>
      <c r="E462" s="372"/>
      <c r="F462" s="374"/>
      <c r="G462" s="372"/>
      <c r="H462" s="374"/>
      <c r="I462" s="348"/>
      <c r="J462" s="348"/>
      <c r="K462" s="348"/>
      <c r="L462" s="348"/>
      <c r="M462" s="362"/>
      <c r="N462" s="350" t="s">
        <v>430</v>
      </c>
      <c r="O462" s="348" t="s">
        <v>430</v>
      </c>
      <c r="P462" s="348" t="s">
        <v>430</v>
      </c>
      <c r="Q462" s="348" t="s">
        <v>430</v>
      </c>
      <c r="R462" s="348" t="s">
        <v>430</v>
      </c>
      <c r="S462" s="348" t="s">
        <v>430</v>
      </c>
      <c r="T462" s="348" t="s">
        <v>430</v>
      </c>
      <c r="U462" s="354" t="s">
        <v>430</v>
      </c>
      <c r="V462" s="348" t="s">
        <v>430</v>
      </c>
      <c r="W462" s="348" t="s">
        <v>430</v>
      </c>
      <c r="X462" s="348" t="s">
        <v>430</v>
      </c>
      <c r="Y462" s="375" t="s">
        <v>430</v>
      </c>
      <c r="Z462" s="348" t="s">
        <v>430</v>
      </c>
      <c r="AA462" s="348" t="s">
        <v>430</v>
      </c>
      <c r="AB462" s="348" t="s">
        <v>430</v>
      </c>
      <c r="AC462" s="348" t="s">
        <v>430</v>
      </c>
      <c r="AD462" s="348" t="s">
        <v>430</v>
      </c>
      <c r="AE462" s="348" t="s">
        <v>430</v>
      </c>
      <c r="AF462" s="348" t="s">
        <v>430</v>
      </c>
      <c r="AG462" s="569"/>
      <c r="AH462" s="346"/>
      <c r="AI462" s="346"/>
      <c r="AJ462" s="346"/>
      <c r="AK462" s="346"/>
      <c r="AL462" s="346"/>
      <c r="AM462" s="346"/>
      <c r="AN462" s="346"/>
      <c r="AO462" s="573"/>
      <c r="AP462" s="346"/>
      <c r="AQ462" s="346"/>
      <c r="AR462" s="346"/>
      <c r="AS462" s="346"/>
      <c r="AT462" s="346"/>
      <c r="AU462" s="429"/>
      <c r="AV462" s="429"/>
      <c r="AW462" s="429"/>
      <c r="AX462" s="429"/>
      <c r="AY462" s="429"/>
      <c r="AZ462" s="374"/>
      <c r="BA462" s="375"/>
      <c r="BB462" s="375"/>
      <c r="BC462" s="375"/>
      <c r="BD462" s="375"/>
      <c r="BE462" s="375"/>
      <c r="BF462" s="375"/>
      <c r="BG462" s="374"/>
      <c r="BH462" s="375"/>
      <c r="BI462" s="375"/>
      <c r="BJ462" s="375"/>
      <c r="BK462" s="375"/>
      <c r="BL462" s="375"/>
      <c r="BM462" s="375"/>
      <c r="BN462" s="375"/>
      <c r="BO462" s="375"/>
      <c r="BP462" s="375"/>
      <c r="BQ462" s="375"/>
      <c r="BR462" s="374"/>
      <c r="BS462" s="372"/>
      <c r="BT462" s="372"/>
      <c r="BU462" s="374"/>
      <c r="BV462" s="430"/>
    </row>
    <row r="463" spans="1:74" s="355" customFormat="1" x14ac:dyDescent="0.25">
      <c r="A463" s="686" t="s">
        <v>8270</v>
      </c>
      <c r="B463" s="374"/>
      <c r="C463" s="731"/>
      <c r="D463" s="374"/>
      <c r="E463" s="372"/>
      <c r="F463" s="374"/>
      <c r="G463" s="372"/>
      <c r="H463" s="374"/>
      <c r="I463" s="348"/>
      <c r="J463" s="348"/>
      <c r="K463" s="348"/>
      <c r="L463" s="348"/>
      <c r="M463" s="362"/>
      <c r="N463" s="350" t="s">
        <v>430</v>
      </c>
      <c r="O463" s="348" t="s">
        <v>430</v>
      </c>
      <c r="P463" s="348" t="s">
        <v>430</v>
      </c>
      <c r="Q463" s="348" t="s">
        <v>430</v>
      </c>
      <c r="R463" s="348" t="s">
        <v>430</v>
      </c>
      <c r="S463" s="348" t="s">
        <v>430</v>
      </c>
      <c r="T463" s="348" t="s">
        <v>430</v>
      </c>
      <c r="U463" s="354" t="s">
        <v>430</v>
      </c>
      <c r="V463" s="348" t="s">
        <v>430</v>
      </c>
      <c r="W463" s="348" t="s">
        <v>430</v>
      </c>
      <c r="X463" s="348" t="s">
        <v>430</v>
      </c>
      <c r="Y463" s="375" t="s">
        <v>430</v>
      </c>
      <c r="Z463" s="348" t="s">
        <v>430</v>
      </c>
      <c r="AA463" s="348" t="s">
        <v>430</v>
      </c>
      <c r="AB463" s="348" t="s">
        <v>430</v>
      </c>
      <c r="AC463" s="348" t="s">
        <v>430</v>
      </c>
      <c r="AD463" s="348" t="s">
        <v>430</v>
      </c>
      <c r="AE463" s="348" t="s">
        <v>430</v>
      </c>
      <c r="AF463" s="348" t="s">
        <v>430</v>
      </c>
      <c r="AG463" s="569"/>
      <c r="AH463" s="346"/>
      <c r="AI463" s="346"/>
      <c r="AJ463" s="346"/>
      <c r="AK463" s="346"/>
      <c r="AL463" s="346"/>
      <c r="AM463" s="346"/>
      <c r="AN463" s="346"/>
      <c r="AO463" s="573"/>
      <c r="AP463" s="346"/>
      <c r="AQ463" s="346"/>
      <c r="AR463" s="346"/>
      <c r="AS463" s="346"/>
      <c r="AT463" s="346"/>
      <c r="AU463" s="429"/>
      <c r="AV463" s="429"/>
      <c r="AW463" s="429"/>
      <c r="AX463" s="429"/>
      <c r="AY463" s="429"/>
      <c r="AZ463" s="374"/>
      <c r="BA463" s="375"/>
      <c r="BB463" s="375"/>
      <c r="BC463" s="375"/>
      <c r="BD463" s="375"/>
      <c r="BE463" s="375"/>
      <c r="BF463" s="375"/>
      <c r="BG463" s="374"/>
      <c r="BH463" s="375"/>
      <c r="BI463" s="375"/>
      <c r="BJ463" s="375"/>
      <c r="BK463" s="375"/>
      <c r="BL463" s="375"/>
      <c r="BM463" s="375"/>
      <c r="BN463" s="375"/>
      <c r="BO463" s="375"/>
      <c r="BP463" s="375"/>
      <c r="BQ463" s="375"/>
      <c r="BR463" s="374"/>
      <c r="BS463" s="372"/>
      <c r="BT463" s="372"/>
      <c r="BU463" s="374"/>
      <c r="BV463" s="430"/>
    </row>
    <row r="464" spans="1:74" s="355" customFormat="1" x14ac:dyDescent="0.25">
      <c r="A464" s="686" t="s">
        <v>8271</v>
      </c>
      <c r="B464" s="374"/>
      <c r="C464" s="731"/>
      <c r="D464" s="374"/>
      <c r="E464" s="372"/>
      <c r="F464" s="374"/>
      <c r="G464" s="372"/>
      <c r="H464" s="374"/>
      <c r="I464" s="348"/>
      <c r="J464" s="348"/>
      <c r="K464" s="348"/>
      <c r="L464" s="348"/>
      <c r="M464" s="362"/>
      <c r="N464" s="350" t="s">
        <v>430</v>
      </c>
      <c r="O464" s="348" t="s">
        <v>430</v>
      </c>
      <c r="P464" s="348" t="s">
        <v>430</v>
      </c>
      <c r="Q464" s="348" t="s">
        <v>430</v>
      </c>
      <c r="R464" s="348" t="s">
        <v>430</v>
      </c>
      <c r="S464" s="348" t="s">
        <v>430</v>
      </c>
      <c r="T464" s="348" t="s">
        <v>430</v>
      </c>
      <c r="U464" s="354" t="s">
        <v>430</v>
      </c>
      <c r="V464" s="348" t="s">
        <v>430</v>
      </c>
      <c r="W464" s="348" t="s">
        <v>430</v>
      </c>
      <c r="X464" s="348" t="s">
        <v>430</v>
      </c>
      <c r="Y464" s="375" t="s">
        <v>430</v>
      </c>
      <c r="Z464" s="348" t="s">
        <v>430</v>
      </c>
      <c r="AA464" s="348" t="s">
        <v>430</v>
      </c>
      <c r="AB464" s="348" t="s">
        <v>430</v>
      </c>
      <c r="AC464" s="348" t="s">
        <v>430</v>
      </c>
      <c r="AD464" s="348" t="s">
        <v>430</v>
      </c>
      <c r="AE464" s="348" t="s">
        <v>430</v>
      </c>
      <c r="AF464" s="348">
        <v>6.7154999999999996</v>
      </c>
      <c r="AG464" s="569"/>
      <c r="AH464" s="346"/>
      <c r="AI464" s="346"/>
      <c r="AJ464" s="346"/>
      <c r="AK464" s="346"/>
      <c r="AL464" s="346"/>
      <c r="AM464" s="346"/>
      <c r="AN464" s="346"/>
      <c r="AO464" s="573"/>
      <c r="AP464" s="346"/>
      <c r="AQ464" s="346"/>
      <c r="AR464" s="346"/>
      <c r="AS464" s="346"/>
      <c r="AT464" s="346"/>
      <c r="AU464" s="429"/>
      <c r="AV464" s="429"/>
      <c r="AW464" s="429"/>
      <c r="AX464" s="429"/>
      <c r="AY464" s="429"/>
      <c r="AZ464" s="374"/>
      <c r="BA464" s="375"/>
      <c r="BB464" s="375"/>
      <c r="BC464" s="375"/>
      <c r="BD464" s="375"/>
      <c r="BE464" s="375"/>
      <c r="BF464" s="375"/>
      <c r="BG464" s="374"/>
      <c r="BH464" s="375"/>
      <c r="BI464" s="375"/>
      <c r="BJ464" s="375"/>
      <c r="BK464" s="375"/>
      <c r="BL464" s="375"/>
      <c r="BM464" s="375"/>
      <c r="BN464" s="375"/>
      <c r="BO464" s="375"/>
      <c r="BP464" s="375"/>
      <c r="BQ464" s="375"/>
      <c r="BR464" s="374"/>
      <c r="BS464" s="372"/>
      <c r="BT464" s="372"/>
      <c r="BU464" s="374"/>
      <c r="BV464" s="430"/>
    </row>
    <row r="465" spans="1:74" s="355" customFormat="1" x14ac:dyDescent="0.25">
      <c r="A465" s="686" t="s">
        <v>8272</v>
      </c>
      <c r="B465" s="374"/>
      <c r="C465" s="731"/>
      <c r="D465" s="374"/>
      <c r="E465" s="372"/>
      <c r="F465" s="374"/>
      <c r="G465" s="372"/>
      <c r="H465" s="374"/>
      <c r="I465" s="348"/>
      <c r="J465" s="348"/>
      <c r="K465" s="348"/>
      <c r="L465" s="348"/>
      <c r="M465" s="362"/>
      <c r="N465" s="350" t="s">
        <v>430</v>
      </c>
      <c r="O465" s="348" t="s">
        <v>430</v>
      </c>
      <c r="P465" s="348" t="s">
        <v>430</v>
      </c>
      <c r="Q465" s="348" t="s">
        <v>430</v>
      </c>
      <c r="R465" s="348" t="s">
        <v>430</v>
      </c>
      <c r="S465" s="348" t="s">
        <v>430</v>
      </c>
      <c r="T465" s="348" t="s">
        <v>430</v>
      </c>
      <c r="U465" s="354" t="s">
        <v>430</v>
      </c>
      <c r="V465" s="348" t="s">
        <v>430</v>
      </c>
      <c r="W465" s="348" t="s">
        <v>430</v>
      </c>
      <c r="X465" s="348" t="s">
        <v>430</v>
      </c>
      <c r="Y465" s="375" t="s">
        <v>430</v>
      </c>
      <c r="Z465" s="348" t="s">
        <v>430</v>
      </c>
      <c r="AA465" s="348" t="s">
        <v>430</v>
      </c>
      <c r="AB465" s="348" t="s">
        <v>430</v>
      </c>
      <c r="AC465" s="348" t="s">
        <v>430</v>
      </c>
      <c r="AD465" s="348" t="s">
        <v>430</v>
      </c>
      <c r="AE465" s="348" t="s">
        <v>430</v>
      </c>
      <c r="AF465" s="348">
        <v>7.2380000000000004</v>
      </c>
      <c r="AG465" s="569"/>
      <c r="AH465" s="346"/>
      <c r="AI465" s="346"/>
      <c r="AJ465" s="346"/>
      <c r="AK465" s="346"/>
      <c r="AL465" s="346"/>
      <c r="AM465" s="346"/>
      <c r="AN465" s="346"/>
      <c r="AO465" s="573"/>
      <c r="AP465" s="346"/>
      <c r="AQ465" s="346"/>
      <c r="AR465" s="346"/>
      <c r="AS465" s="346"/>
      <c r="AT465" s="346"/>
      <c r="AU465" s="429"/>
      <c r="AV465" s="429"/>
      <c r="AW465" s="429"/>
      <c r="AX465" s="429"/>
      <c r="AY465" s="429"/>
      <c r="AZ465" s="374"/>
      <c r="BA465" s="375"/>
      <c r="BB465" s="375"/>
      <c r="BC465" s="375"/>
      <c r="BD465" s="375"/>
      <c r="BE465" s="375"/>
      <c r="BF465" s="375"/>
      <c r="BG465" s="374"/>
      <c r="BH465" s="375"/>
      <c r="BI465" s="375"/>
      <c r="BJ465" s="375"/>
      <c r="BK465" s="375"/>
      <c r="BL465" s="375"/>
      <c r="BM465" s="375"/>
      <c r="BN465" s="375"/>
      <c r="BO465" s="375"/>
      <c r="BP465" s="375"/>
      <c r="BQ465" s="375"/>
      <c r="BR465" s="374"/>
      <c r="BS465" s="372"/>
      <c r="BT465" s="372"/>
      <c r="BU465" s="374"/>
      <c r="BV465" s="430"/>
    </row>
    <row r="466" spans="1:74" s="355" customFormat="1" x14ac:dyDescent="0.25">
      <c r="A466" s="686" t="s">
        <v>8273</v>
      </c>
      <c r="B466" s="374"/>
      <c r="C466" s="731"/>
      <c r="D466" s="374"/>
      <c r="E466" s="372"/>
      <c r="F466" s="374"/>
      <c r="G466" s="372"/>
      <c r="H466" s="374"/>
      <c r="I466" s="348"/>
      <c r="J466" s="348"/>
      <c r="K466" s="348"/>
      <c r="L466" s="348"/>
      <c r="M466" s="362"/>
      <c r="N466" s="350" t="s">
        <v>430</v>
      </c>
      <c r="O466" s="348" t="s">
        <v>430</v>
      </c>
      <c r="P466" s="348" t="s">
        <v>430</v>
      </c>
      <c r="Q466" s="348" t="s">
        <v>430</v>
      </c>
      <c r="R466" s="348" t="s">
        <v>430</v>
      </c>
      <c r="S466" s="348" t="s">
        <v>430</v>
      </c>
      <c r="T466" s="348" t="s">
        <v>430</v>
      </c>
      <c r="U466" s="354" t="s">
        <v>430</v>
      </c>
      <c r="V466" s="348" t="s">
        <v>430</v>
      </c>
      <c r="W466" s="348" t="s">
        <v>430</v>
      </c>
      <c r="X466" s="348" t="s">
        <v>430</v>
      </c>
      <c r="Y466" s="375" t="s">
        <v>430</v>
      </c>
      <c r="Z466" s="348" t="s">
        <v>430</v>
      </c>
      <c r="AA466" s="348" t="s">
        <v>430</v>
      </c>
      <c r="AB466" s="348" t="s">
        <v>430</v>
      </c>
      <c r="AC466" s="348" t="s">
        <v>430</v>
      </c>
      <c r="AD466" s="348" t="s">
        <v>430</v>
      </c>
      <c r="AE466" s="348" t="s">
        <v>430</v>
      </c>
      <c r="AF466" s="348" t="s">
        <v>430</v>
      </c>
      <c r="AG466" s="569"/>
      <c r="AH466" s="346"/>
      <c r="AI466" s="346"/>
      <c r="AJ466" s="346"/>
      <c r="AK466" s="346"/>
      <c r="AL466" s="346"/>
      <c r="AM466" s="346"/>
      <c r="AN466" s="346"/>
      <c r="AO466" s="573"/>
      <c r="AP466" s="346"/>
      <c r="AQ466" s="346"/>
      <c r="AR466" s="346"/>
      <c r="AS466" s="346"/>
      <c r="AT466" s="346"/>
      <c r="AU466" s="429"/>
      <c r="AV466" s="429"/>
      <c r="AW466" s="429"/>
      <c r="AX466" s="429"/>
      <c r="AY466" s="429"/>
      <c r="AZ466" s="374"/>
      <c r="BA466" s="375"/>
      <c r="BB466" s="375"/>
      <c r="BC466" s="375"/>
      <c r="BD466" s="375"/>
      <c r="BE466" s="375"/>
      <c r="BF466" s="375"/>
      <c r="BG466" s="374"/>
      <c r="BH466" s="375"/>
      <c r="BI466" s="375"/>
      <c r="BJ466" s="375"/>
      <c r="BK466" s="375"/>
      <c r="BL466" s="375"/>
      <c r="BM466" s="375"/>
      <c r="BN466" s="375"/>
      <c r="BO466" s="375"/>
      <c r="BP466" s="375"/>
      <c r="BQ466" s="375"/>
      <c r="BR466" s="374"/>
      <c r="BS466" s="372"/>
      <c r="BT466" s="372"/>
      <c r="BU466" s="374"/>
      <c r="BV466" s="430"/>
    </row>
    <row r="467" spans="1:74" s="355" customFormat="1" x14ac:dyDescent="0.25">
      <c r="A467" s="686" t="s">
        <v>8274</v>
      </c>
      <c r="B467" s="374"/>
      <c r="C467" s="731"/>
      <c r="D467" s="374"/>
      <c r="E467" s="372"/>
      <c r="F467" s="374"/>
      <c r="G467" s="372"/>
      <c r="H467" s="374"/>
      <c r="I467" s="348"/>
      <c r="J467" s="348"/>
      <c r="K467" s="348"/>
      <c r="L467" s="348"/>
      <c r="M467" s="362"/>
      <c r="N467" s="350" t="s">
        <v>430</v>
      </c>
      <c r="O467" s="348" t="s">
        <v>430</v>
      </c>
      <c r="P467" s="348" t="s">
        <v>430</v>
      </c>
      <c r="Q467" s="348" t="s">
        <v>430</v>
      </c>
      <c r="R467" s="348" t="s">
        <v>430</v>
      </c>
      <c r="S467" s="348" t="s">
        <v>430</v>
      </c>
      <c r="T467" s="348" t="s">
        <v>430</v>
      </c>
      <c r="U467" s="354" t="s">
        <v>430</v>
      </c>
      <c r="V467" s="348" t="s">
        <v>430</v>
      </c>
      <c r="W467" s="348" t="s">
        <v>430</v>
      </c>
      <c r="X467" s="348" t="s">
        <v>430</v>
      </c>
      <c r="Y467" s="375" t="s">
        <v>430</v>
      </c>
      <c r="Z467" s="348" t="s">
        <v>430</v>
      </c>
      <c r="AA467" s="348" t="s">
        <v>430</v>
      </c>
      <c r="AB467" s="348" t="s">
        <v>430</v>
      </c>
      <c r="AC467" s="348" t="s">
        <v>430</v>
      </c>
      <c r="AD467" s="348" t="s">
        <v>430</v>
      </c>
      <c r="AE467" s="348" t="s">
        <v>430</v>
      </c>
      <c r="AF467" s="348" t="s">
        <v>430</v>
      </c>
      <c r="AG467" s="569"/>
      <c r="AH467" s="346"/>
      <c r="AI467" s="346"/>
      <c r="AJ467" s="346"/>
      <c r="AK467" s="346"/>
      <c r="AL467" s="346"/>
      <c r="AM467" s="346"/>
      <c r="AN467" s="346"/>
      <c r="AO467" s="573"/>
      <c r="AP467" s="346"/>
      <c r="AQ467" s="346"/>
      <c r="AR467" s="346"/>
      <c r="AS467" s="346"/>
      <c r="AT467" s="346"/>
      <c r="AU467" s="429"/>
      <c r="AV467" s="429"/>
      <c r="AW467" s="429"/>
      <c r="AX467" s="429"/>
      <c r="AY467" s="429"/>
      <c r="AZ467" s="374"/>
      <c r="BA467" s="375"/>
      <c r="BB467" s="375"/>
      <c r="BC467" s="375"/>
      <c r="BD467" s="375"/>
      <c r="BE467" s="375"/>
      <c r="BF467" s="375"/>
      <c r="BG467" s="374"/>
      <c r="BH467" s="375"/>
      <c r="BI467" s="375"/>
      <c r="BJ467" s="375"/>
      <c r="BK467" s="375"/>
      <c r="BL467" s="375"/>
      <c r="BM467" s="375"/>
      <c r="BN467" s="375"/>
      <c r="BO467" s="375"/>
      <c r="BP467" s="375"/>
      <c r="BQ467" s="375"/>
      <c r="BR467" s="374"/>
      <c r="BS467" s="372"/>
      <c r="BT467" s="372"/>
      <c r="BU467" s="374"/>
      <c r="BV467" s="430"/>
    </row>
    <row r="468" spans="1:74" s="355" customFormat="1" x14ac:dyDescent="0.25">
      <c r="A468" s="686" t="s">
        <v>8275</v>
      </c>
      <c r="B468" s="374"/>
      <c r="C468" s="731"/>
      <c r="D468" s="374"/>
      <c r="E468" s="372"/>
      <c r="F468" s="374"/>
      <c r="G468" s="372"/>
      <c r="H468" s="374"/>
      <c r="I468" s="348"/>
      <c r="J468" s="348"/>
      <c r="K468" s="348"/>
      <c r="L468" s="348"/>
      <c r="M468" s="362"/>
      <c r="N468" s="350" t="s">
        <v>430</v>
      </c>
      <c r="O468" s="348" t="s">
        <v>430</v>
      </c>
      <c r="P468" s="348" t="s">
        <v>430</v>
      </c>
      <c r="Q468" s="348" t="s">
        <v>430</v>
      </c>
      <c r="R468" s="348" t="s">
        <v>430</v>
      </c>
      <c r="S468" s="348" t="s">
        <v>430</v>
      </c>
      <c r="T468" s="348" t="s">
        <v>430</v>
      </c>
      <c r="U468" s="354" t="s">
        <v>430</v>
      </c>
      <c r="V468" s="348" t="s">
        <v>430</v>
      </c>
      <c r="W468" s="348" t="s">
        <v>430</v>
      </c>
      <c r="X468" s="348" t="s">
        <v>430</v>
      </c>
      <c r="Y468" s="375" t="s">
        <v>430</v>
      </c>
      <c r="Z468" s="348" t="s">
        <v>430</v>
      </c>
      <c r="AA468" s="348" t="s">
        <v>430</v>
      </c>
      <c r="AB468" s="348" t="s">
        <v>430</v>
      </c>
      <c r="AC468" s="348" t="s">
        <v>430</v>
      </c>
      <c r="AD468" s="348" t="s">
        <v>430</v>
      </c>
      <c r="AE468" s="348" t="s">
        <v>430</v>
      </c>
      <c r="AF468" s="348" t="s">
        <v>430</v>
      </c>
      <c r="AG468" s="569"/>
      <c r="AH468" s="346"/>
      <c r="AI468" s="346"/>
      <c r="AJ468" s="346"/>
      <c r="AK468" s="346"/>
      <c r="AL468" s="346"/>
      <c r="AM468" s="346"/>
      <c r="AN468" s="346"/>
      <c r="AO468" s="573"/>
      <c r="AP468" s="346"/>
      <c r="AQ468" s="346"/>
      <c r="AR468" s="346"/>
      <c r="AS468" s="346"/>
      <c r="AT468" s="346"/>
      <c r="AU468" s="429"/>
      <c r="AV468" s="429"/>
      <c r="AW468" s="429"/>
      <c r="AX468" s="429"/>
      <c r="AY468" s="429"/>
      <c r="AZ468" s="374"/>
      <c r="BA468" s="375"/>
      <c r="BB468" s="375"/>
      <c r="BC468" s="375"/>
      <c r="BD468" s="375"/>
      <c r="BE468" s="375"/>
      <c r="BF468" s="375"/>
      <c r="BG468" s="374"/>
      <c r="BH468" s="375"/>
      <c r="BI468" s="375"/>
      <c r="BJ468" s="375"/>
      <c r="BK468" s="375"/>
      <c r="BL468" s="375"/>
      <c r="BM468" s="375"/>
      <c r="BN468" s="375"/>
      <c r="BO468" s="375"/>
      <c r="BP468" s="375"/>
      <c r="BQ468" s="375"/>
      <c r="BR468" s="374"/>
      <c r="BS468" s="372"/>
      <c r="BT468" s="372"/>
      <c r="BU468" s="374"/>
      <c r="BV468" s="430"/>
    </row>
    <row r="469" spans="1:74" s="355" customFormat="1" x14ac:dyDescent="0.25">
      <c r="A469" s="686" t="s">
        <v>8276</v>
      </c>
      <c r="B469" s="374"/>
      <c r="C469" s="731"/>
      <c r="D469" s="374"/>
      <c r="E469" s="372"/>
      <c r="F469" s="374"/>
      <c r="G469" s="372"/>
      <c r="H469" s="374"/>
      <c r="I469" s="348"/>
      <c r="J469" s="348"/>
      <c r="K469" s="348"/>
      <c r="L469" s="348"/>
      <c r="M469" s="362"/>
      <c r="N469" s="350" t="s">
        <v>430</v>
      </c>
      <c r="O469" s="348" t="s">
        <v>430</v>
      </c>
      <c r="P469" s="348" t="s">
        <v>430</v>
      </c>
      <c r="Q469" s="348" t="s">
        <v>430</v>
      </c>
      <c r="R469" s="348" t="s">
        <v>430</v>
      </c>
      <c r="S469" s="348" t="s">
        <v>430</v>
      </c>
      <c r="T469" s="348" t="s">
        <v>430</v>
      </c>
      <c r="U469" s="354" t="s">
        <v>430</v>
      </c>
      <c r="V469" s="348" t="s">
        <v>430</v>
      </c>
      <c r="W469" s="348" t="s">
        <v>430</v>
      </c>
      <c r="X469" s="348" t="s">
        <v>430</v>
      </c>
      <c r="Y469" s="375" t="s">
        <v>430</v>
      </c>
      <c r="Z469" s="348" t="s">
        <v>430</v>
      </c>
      <c r="AA469" s="348" t="s">
        <v>430</v>
      </c>
      <c r="AB469" s="348" t="s">
        <v>430</v>
      </c>
      <c r="AC469" s="348" t="s">
        <v>430</v>
      </c>
      <c r="AD469" s="348" t="s">
        <v>430</v>
      </c>
      <c r="AE469" s="348" t="s">
        <v>430</v>
      </c>
      <c r="AF469" s="348" t="s">
        <v>430</v>
      </c>
      <c r="AG469" s="569"/>
      <c r="AH469" s="346"/>
      <c r="AI469" s="346"/>
      <c r="AJ469" s="346"/>
      <c r="AK469" s="346"/>
      <c r="AL469" s="346"/>
      <c r="AM469" s="346"/>
      <c r="AN469" s="346"/>
      <c r="AO469" s="573"/>
      <c r="AP469" s="346"/>
      <c r="AQ469" s="346"/>
      <c r="AR469" s="346"/>
      <c r="AS469" s="346"/>
      <c r="AT469" s="346"/>
      <c r="AU469" s="429"/>
      <c r="AV469" s="429"/>
      <c r="AW469" s="429"/>
      <c r="AX469" s="429"/>
      <c r="AY469" s="429"/>
      <c r="AZ469" s="374"/>
      <c r="BA469" s="375"/>
      <c r="BB469" s="375"/>
      <c r="BC469" s="375"/>
      <c r="BD469" s="375"/>
      <c r="BE469" s="375"/>
      <c r="BF469" s="375"/>
      <c r="BG469" s="374"/>
      <c r="BH469" s="375"/>
      <c r="BI469" s="375"/>
      <c r="BJ469" s="375"/>
      <c r="BK469" s="375"/>
      <c r="BL469" s="375"/>
      <c r="BM469" s="375"/>
      <c r="BN469" s="375"/>
      <c r="BO469" s="375"/>
      <c r="BP469" s="375"/>
      <c r="BQ469" s="375"/>
      <c r="BR469" s="374"/>
      <c r="BS469" s="372"/>
      <c r="BT469" s="372"/>
      <c r="BU469" s="374"/>
      <c r="BV469" s="430"/>
    </row>
    <row r="470" spans="1:74" s="355" customFormat="1" x14ac:dyDescent="0.25">
      <c r="A470" s="686" t="s">
        <v>8232</v>
      </c>
      <c r="B470" s="374"/>
      <c r="C470" s="731"/>
      <c r="D470" s="374"/>
      <c r="E470" s="372"/>
      <c r="F470" s="374"/>
      <c r="G470" s="372"/>
      <c r="H470" s="374"/>
      <c r="I470" s="348"/>
      <c r="J470" s="348"/>
      <c r="K470" s="348"/>
      <c r="L470" s="348"/>
      <c r="M470" s="362"/>
      <c r="N470" s="350" t="s">
        <v>430</v>
      </c>
      <c r="O470" s="348" t="s">
        <v>430</v>
      </c>
      <c r="P470" s="348" t="s">
        <v>430</v>
      </c>
      <c r="Q470" s="348" t="s">
        <v>430</v>
      </c>
      <c r="R470" s="348" t="s">
        <v>430</v>
      </c>
      <c r="S470" s="348" t="s">
        <v>430</v>
      </c>
      <c r="T470" s="348" t="s">
        <v>430</v>
      </c>
      <c r="U470" s="354" t="s">
        <v>430</v>
      </c>
      <c r="V470" s="348" t="s">
        <v>430</v>
      </c>
      <c r="W470" s="348" t="s">
        <v>430</v>
      </c>
      <c r="X470" s="348" t="s">
        <v>430</v>
      </c>
      <c r="Y470" s="375" t="s">
        <v>430</v>
      </c>
      <c r="Z470" s="348" t="s">
        <v>430</v>
      </c>
      <c r="AA470" s="348" t="s">
        <v>430</v>
      </c>
      <c r="AB470" s="348" t="s">
        <v>430</v>
      </c>
      <c r="AC470" s="348" t="s">
        <v>430</v>
      </c>
      <c r="AD470" s="348" t="s">
        <v>430</v>
      </c>
      <c r="AE470" s="348" t="s">
        <v>430</v>
      </c>
      <c r="AF470" s="348" t="s">
        <v>430</v>
      </c>
      <c r="AG470" s="569"/>
      <c r="AH470" s="346"/>
      <c r="AI470" s="346"/>
      <c r="AJ470" s="346"/>
      <c r="AK470" s="346"/>
      <c r="AL470" s="346"/>
      <c r="AM470" s="346"/>
      <c r="AN470" s="346"/>
      <c r="AO470" s="573"/>
      <c r="AP470" s="346"/>
      <c r="AQ470" s="346"/>
      <c r="AR470" s="346"/>
      <c r="AS470" s="346"/>
      <c r="AT470" s="346"/>
      <c r="AU470" s="429"/>
      <c r="AV470" s="429"/>
      <c r="AW470" s="429"/>
      <c r="AX470" s="429"/>
      <c r="AY470" s="429"/>
      <c r="AZ470" s="374"/>
      <c r="BA470" s="375"/>
      <c r="BB470" s="375"/>
      <c r="BC470" s="375"/>
      <c r="BD470" s="375"/>
      <c r="BE470" s="375"/>
      <c r="BF470" s="375"/>
      <c r="BG470" s="374"/>
      <c r="BH470" s="375"/>
      <c r="BI470" s="375"/>
      <c r="BJ470" s="375"/>
      <c r="BK470" s="375"/>
      <c r="BL470" s="375"/>
      <c r="BM470" s="375"/>
      <c r="BN470" s="375"/>
      <c r="BO470" s="375"/>
      <c r="BP470" s="375"/>
      <c r="BQ470" s="375"/>
      <c r="BR470" s="374"/>
      <c r="BS470" s="372"/>
      <c r="BT470" s="372"/>
      <c r="BU470" s="374"/>
      <c r="BV470" s="430"/>
    </row>
    <row r="471" spans="1:74" s="355" customFormat="1" x14ac:dyDescent="0.25">
      <c r="A471" s="686" t="s">
        <v>8232</v>
      </c>
      <c r="B471" s="374"/>
      <c r="C471" s="731"/>
      <c r="D471" s="374"/>
      <c r="E471" s="372"/>
      <c r="F471" s="374"/>
      <c r="G471" s="372"/>
      <c r="H471" s="374"/>
      <c r="I471" s="348"/>
      <c r="J471" s="348"/>
      <c r="K471" s="348"/>
      <c r="L471" s="348"/>
      <c r="M471" s="362"/>
      <c r="N471" s="350" t="s">
        <v>430</v>
      </c>
      <c r="O471" s="348">
        <v>-1.2125999999999999</v>
      </c>
      <c r="P471" s="348">
        <v>3.3254999999999999</v>
      </c>
      <c r="Q471" s="348">
        <v>4.2144000000000004</v>
      </c>
      <c r="R471" s="348">
        <v>4.3814000000000002</v>
      </c>
      <c r="S471" s="348">
        <v>6.3688000000000002</v>
      </c>
      <c r="T471" s="348">
        <v>5.7293000000000003</v>
      </c>
      <c r="U471" s="354">
        <v>6.1227</v>
      </c>
      <c r="V471" s="348">
        <v>6.4394</v>
      </c>
      <c r="W471" s="348">
        <v>7.3276000000000003</v>
      </c>
      <c r="X471" s="348">
        <v>7.7389000000000001</v>
      </c>
      <c r="Y471" s="375" t="s">
        <v>430</v>
      </c>
      <c r="Z471" s="348" t="s">
        <v>430</v>
      </c>
      <c r="AA471" s="348">
        <v>5.4157999999999999</v>
      </c>
      <c r="AB471" s="348">
        <v>6.2923999999999998</v>
      </c>
      <c r="AC471" s="348">
        <v>6.0248999999999997</v>
      </c>
      <c r="AD471" s="348">
        <v>6.3559999999999999</v>
      </c>
      <c r="AE471" s="348">
        <v>5.577</v>
      </c>
      <c r="AF471" s="348" t="s">
        <v>430</v>
      </c>
      <c r="AG471" s="569"/>
      <c r="AH471" s="346"/>
      <c r="AI471" s="346"/>
      <c r="AJ471" s="346"/>
      <c r="AK471" s="346"/>
      <c r="AL471" s="346"/>
      <c r="AM471" s="346"/>
      <c r="AN471" s="346"/>
      <c r="AO471" s="573"/>
      <c r="AP471" s="346"/>
      <c r="AQ471" s="346"/>
      <c r="AR471" s="346"/>
      <c r="AS471" s="346"/>
      <c r="AT471" s="346"/>
      <c r="AU471" s="429"/>
      <c r="AV471" s="429"/>
      <c r="AW471" s="429"/>
      <c r="AX471" s="429"/>
      <c r="AY471" s="429"/>
      <c r="AZ471" s="374"/>
      <c r="BA471" s="375"/>
      <c r="BB471" s="375"/>
      <c r="BC471" s="375"/>
      <c r="BD471" s="375"/>
      <c r="BE471" s="375"/>
      <c r="BF471" s="375"/>
      <c r="BG471" s="374"/>
      <c r="BH471" s="375"/>
      <c r="BI471" s="375"/>
      <c r="BJ471" s="375"/>
      <c r="BK471" s="375"/>
      <c r="BL471" s="375"/>
      <c r="BM471" s="375"/>
      <c r="BN471" s="375"/>
      <c r="BO471" s="375"/>
      <c r="BP471" s="375"/>
      <c r="BQ471" s="375"/>
      <c r="BR471" s="374"/>
      <c r="BS471" s="372"/>
      <c r="BT471" s="372"/>
      <c r="BU471" s="374"/>
      <c r="BV471" s="430"/>
    </row>
    <row r="472" spans="1:74" s="355" customFormat="1" x14ac:dyDescent="0.25">
      <c r="A472" s="686" t="s">
        <v>8244</v>
      </c>
      <c r="B472" s="374"/>
      <c r="C472" s="731"/>
      <c r="D472" s="374"/>
      <c r="E472" s="372"/>
      <c r="F472" s="374"/>
      <c r="G472" s="372"/>
      <c r="H472" s="374"/>
      <c r="I472" s="348"/>
      <c r="J472" s="348"/>
      <c r="K472" s="348"/>
      <c r="L472" s="348"/>
      <c r="M472" s="362"/>
      <c r="N472" s="350" t="s">
        <v>430</v>
      </c>
      <c r="O472" s="348" t="s">
        <v>430</v>
      </c>
      <c r="P472" s="348" t="s">
        <v>430</v>
      </c>
      <c r="Q472" s="348" t="s">
        <v>430</v>
      </c>
      <c r="R472" s="348" t="s">
        <v>430</v>
      </c>
      <c r="S472" s="348" t="s">
        <v>430</v>
      </c>
      <c r="T472" s="348" t="s">
        <v>430</v>
      </c>
      <c r="U472" s="354" t="s">
        <v>430</v>
      </c>
      <c r="V472" s="348" t="s">
        <v>430</v>
      </c>
      <c r="W472" s="348" t="s">
        <v>430</v>
      </c>
      <c r="X472" s="348" t="s">
        <v>430</v>
      </c>
      <c r="Y472" s="375" t="s">
        <v>430</v>
      </c>
      <c r="Z472" s="348" t="s">
        <v>430</v>
      </c>
      <c r="AA472" s="348" t="s">
        <v>430</v>
      </c>
      <c r="AB472" s="348" t="s">
        <v>430</v>
      </c>
      <c r="AC472" s="348" t="s">
        <v>430</v>
      </c>
      <c r="AD472" s="348" t="s">
        <v>430</v>
      </c>
      <c r="AE472" s="348" t="s">
        <v>430</v>
      </c>
      <c r="AF472" s="348" t="s">
        <v>430</v>
      </c>
      <c r="AG472" s="569"/>
      <c r="AH472" s="346"/>
      <c r="AI472" s="346"/>
      <c r="AJ472" s="346"/>
      <c r="AK472" s="346"/>
      <c r="AL472" s="346"/>
      <c r="AM472" s="346"/>
      <c r="AN472" s="346"/>
      <c r="AO472" s="573"/>
      <c r="AP472" s="346"/>
      <c r="AQ472" s="346"/>
      <c r="AR472" s="346"/>
      <c r="AS472" s="346"/>
      <c r="AT472" s="346"/>
      <c r="AU472" s="429"/>
      <c r="AV472" s="429"/>
      <c r="AW472" s="429"/>
      <c r="AX472" s="429"/>
      <c r="AY472" s="429"/>
      <c r="AZ472" s="374"/>
      <c r="BA472" s="375"/>
      <c r="BB472" s="375"/>
      <c r="BC472" s="375"/>
      <c r="BD472" s="375"/>
      <c r="BE472" s="375"/>
      <c r="BF472" s="375"/>
      <c r="BG472" s="374"/>
      <c r="BH472" s="375"/>
      <c r="BI472" s="375"/>
      <c r="BJ472" s="375"/>
      <c r="BK472" s="375"/>
      <c r="BL472" s="375"/>
      <c r="BM472" s="375"/>
      <c r="BN472" s="375"/>
      <c r="BO472" s="375"/>
      <c r="BP472" s="375"/>
      <c r="BQ472" s="375"/>
      <c r="BR472" s="374"/>
      <c r="BS472" s="372"/>
      <c r="BT472" s="372"/>
      <c r="BU472" s="374"/>
      <c r="BV472" s="430"/>
    </row>
    <row r="473" spans="1:74" s="355" customFormat="1" x14ac:dyDescent="0.25">
      <c r="A473" s="686" t="s">
        <v>8244</v>
      </c>
      <c r="B473" s="374"/>
      <c r="C473" s="731"/>
      <c r="D473" s="374"/>
      <c r="E473" s="372"/>
      <c r="F473" s="374"/>
      <c r="G473" s="372"/>
      <c r="H473" s="374"/>
      <c r="I473" s="348"/>
      <c r="J473" s="348"/>
      <c r="K473" s="348"/>
      <c r="L473" s="348"/>
      <c r="M473" s="362"/>
      <c r="N473" s="350" t="s">
        <v>430</v>
      </c>
      <c r="O473" s="348">
        <v>23.3172</v>
      </c>
      <c r="P473" s="348">
        <v>4.6523000000000003</v>
      </c>
      <c r="Q473" s="348">
        <v>1.0124</v>
      </c>
      <c r="R473" s="348">
        <v>-4.9095000000000004</v>
      </c>
      <c r="S473" s="348">
        <v>8.9723000000000006</v>
      </c>
      <c r="T473" s="348">
        <v>5.3841000000000001</v>
      </c>
      <c r="U473" s="354">
        <v>5.5034000000000001</v>
      </c>
      <c r="V473" s="348">
        <v>6.5686999999999998</v>
      </c>
      <c r="W473" s="348">
        <v>7.1067999999999998</v>
      </c>
      <c r="X473" s="348">
        <v>7.7548000000000004</v>
      </c>
      <c r="Y473" s="375" t="s">
        <v>430</v>
      </c>
      <c r="Z473" s="348" t="s">
        <v>430</v>
      </c>
      <c r="AA473" s="348">
        <v>5.4078999999999997</v>
      </c>
      <c r="AB473" s="348">
        <v>8.9761000000000006</v>
      </c>
      <c r="AC473" s="348">
        <v>6.6191000000000004</v>
      </c>
      <c r="AD473" s="348">
        <v>6.4379999999999997</v>
      </c>
      <c r="AE473" s="348">
        <v>14.2593</v>
      </c>
      <c r="AF473" s="348" t="s">
        <v>430</v>
      </c>
      <c r="AG473" s="569"/>
      <c r="AH473" s="346"/>
      <c r="AI473" s="346"/>
      <c r="AJ473" s="346"/>
      <c r="AK473" s="346"/>
      <c r="AL473" s="346"/>
      <c r="AM473" s="346"/>
      <c r="AN473" s="346"/>
      <c r="AO473" s="573"/>
      <c r="AP473" s="346"/>
      <c r="AQ473" s="346"/>
      <c r="AR473" s="346"/>
      <c r="AS473" s="346"/>
      <c r="AT473" s="346"/>
      <c r="AU473" s="429"/>
      <c r="AV473" s="429"/>
      <c r="AW473" s="429"/>
      <c r="AX473" s="429"/>
      <c r="AY473" s="429"/>
      <c r="AZ473" s="374"/>
      <c r="BA473" s="375"/>
      <c r="BB473" s="375"/>
      <c r="BC473" s="375"/>
      <c r="BD473" s="375"/>
      <c r="BE473" s="375"/>
      <c r="BF473" s="375"/>
      <c r="BG473" s="374"/>
      <c r="BH473" s="375"/>
      <c r="BI473" s="375"/>
      <c r="BJ473" s="375"/>
      <c r="BK473" s="375"/>
      <c r="BL473" s="375"/>
      <c r="BM473" s="375"/>
      <c r="BN473" s="375"/>
      <c r="BO473" s="375"/>
      <c r="BP473" s="375"/>
      <c r="BQ473" s="375"/>
      <c r="BR473" s="374"/>
      <c r="BS473" s="372"/>
      <c r="BT473" s="372"/>
      <c r="BU473" s="374"/>
      <c r="BV473" s="430"/>
    </row>
    <row r="474" spans="1:74" s="355" customFormat="1" x14ac:dyDescent="0.25">
      <c r="A474" s="686" t="s">
        <v>8277</v>
      </c>
      <c r="B474" s="374"/>
      <c r="C474" s="731"/>
      <c r="D474" s="374"/>
      <c r="E474" s="372"/>
      <c r="F474" s="374"/>
      <c r="G474" s="372"/>
      <c r="H474" s="374"/>
      <c r="I474" s="348"/>
      <c r="J474" s="348"/>
      <c r="K474" s="348"/>
      <c r="L474" s="348"/>
      <c r="M474" s="362"/>
      <c r="N474" s="350" t="s">
        <v>430</v>
      </c>
      <c r="O474" s="348" t="s">
        <v>430</v>
      </c>
      <c r="P474" s="348" t="s">
        <v>430</v>
      </c>
      <c r="Q474" s="348" t="s">
        <v>430</v>
      </c>
      <c r="R474" s="348" t="s">
        <v>430</v>
      </c>
      <c r="S474" s="348" t="s">
        <v>430</v>
      </c>
      <c r="T474" s="348" t="s">
        <v>430</v>
      </c>
      <c r="U474" s="354" t="s">
        <v>430</v>
      </c>
      <c r="V474" s="348" t="s">
        <v>430</v>
      </c>
      <c r="W474" s="348" t="s">
        <v>430</v>
      </c>
      <c r="X474" s="348" t="s">
        <v>430</v>
      </c>
      <c r="Y474" s="375" t="s">
        <v>430</v>
      </c>
      <c r="Z474" s="348" t="s">
        <v>430</v>
      </c>
      <c r="AA474" s="348" t="s">
        <v>430</v>
      </c>
      <c r="AB474" s="348" t="s">
        <v>430</v>
      </c>
      <c r="AC474" s="348" t="s">
        <v>430</v>
      </c>
      <c r="AD474" s="348" t="s">
        <v>430</v>
      </c>
      <c r="AE474" s="348" t="s">
        <v>430</v>
      </c>
      <c r="AF474" s="348" t="s">
        <v>430</v>
      </c>
      <c r="AG474" s="569"/>
      <c r="AH474" s="346"/>
      <c r="AI474" s="346"/>
      <c r="AJ474" s="346"/>
      <c r="AK474" s="346"/>
      <c r="AL474" s="346"/>
      <c r="AM474" s="346"/>
      <c r="AN474" s="346"/>
      <c r="AO474" s="573"/>
      <c r="AP474" s="346"/>
      <c r="AQ474" s="346"/>
      <c r="AR474" s="346"/>
      <c r="AS474" s="346"/>
      <c r="AT474" s="346"/>
      <c r="AU474" s="429"/>
      <c r="AV474" s="429"/>
      <c r="AW474" s="429"/>
      <c r="AX474" s="429"/>
      <c r="AY474" s="429"/>
      <c r="AZ474" s="374"/>
      <c r="BA474" s="375"/>
      <c r="BB474" s="375"/>
      <c r="BC474" s="375"/>
      <c r="BD474" s="375"/>
      <c r="BE474" s="375"/>
      <c r="BF474" s="375"/>
      <c r="BG474" s="374"/>
      <c r="BH474" s="375"/>
      <c r="BI474" s="375"/>
      <c r="BJ474" s="375"/>
      <c r="BK474" s="375"/>
      <c r="BL474" s="375"/>
      <c r="BM474" s="375"/>
      <c r="BN474" s="375"/>
      <c r="BO474" s="375"/>
      <c r="BP474" s="375"/>
      <c r="BQ474" s="375"/>
      <c r="BR474" s="374"/>
      <c r="BS474" s="372"/>
      <c r="BT474" s="372"/>
      <c r="BU474" s="374"/>
      <c r="BV474" s="430"/>
    </row>
    <row r="475" spans="1:74" s="355" customFormat="1" x14ac:dyDescent="0.25">
      <c r="A475" s="686" t="s">
        <v>8278</v>
      </c>
      <c r="B475" s="374"/>
      <c r="C475" s="731"/>
      <c r="D475" s="374"/>
      <c r="E475" s="372"/>
      <c r="F475" s="374"/>
      <c r="G475" s="372"/>
      <c r="H475" s="374"/>
      <c r="I475" s="348"/>
      <c r="J475" s="348"/>
      <c r="K475" s="348"/>
      <c r="L475" s="348"/>
      <c r="M475" s="362"/>
      <c r="N475" s="350" t="s">
        <v>430</v>
      </c>
      <c r="O475" s="348" t="s">
        <v>430</v>
      </c>
      <c r="P475" s="348" t="s">
        <v>430</v>
      </c>
      <c r="Q475" s="348" t="s">
        <v>430</v>
      </c>
      <c r="R475" s="348" t="s">
        <v>430</v>
      </c>
      <c r="S475" s="348" t="s">
        <v>430</v>
      </c>
      <c r="T475" s="348" t="s">
        <v>430</v>
      </c>
      <c r="U475" s="354" t="s">
        <v>430</v>
      </c>
      <c r="V475" s="348" t="s">
        <v>430</v>
      </c>
      <c r="W475" s="348" t="s">
        <v>430</v>
      </c>
      <c r="X475" s="348" t="s">
        <v>430</v>
      </c>
      <c r="Y475" s="375" t="s">
        <v>430</v>
      </c>
      <c r="Z475" s="348" t="s">
        <v>430</v>
      </c>
      <c r="AA475" s="348" t="s">
        <v>430</v>
      </c>
      <c r="AB475" s="348" t="s">
        <v>430</v>
      </c>
      <c r="AC475" s="348" t="s">
        <v>430</v>
      </c>
      <c r="AD475" s="348" t="s">
        <v>430</v>
      </c>
      <c r="AE475" s="348" t="s">
        <v>430</v>
      </c>
      <c r="AF475" s="348" t="s">
        <v>430</v>
      </c>
      <c r="AG475" s="569"/>
      <c r="AH475" s="346"/>
      <c r="AI475" s="346"/>
      <c r="AJ475" s="346"/>
      <c r="AK475" s="346"/>
      <c r="AL475" s="346"/>
      <c r="AM475" s="346"/>
      <c r="AN475" s="346"/>
      <c r="AO475" s="573"/>
      <c r="AP475" s="346"/>
      <c r="AQ475" s="346"/>
      <c r="AR475" s="346"/>
      <c r="AS475" s="346"/>
      <c r="AT475" s="346"/>
      <c r="AU475" s="429"/>
      <c r="AV475" s="429"/>
      <c r="AW475" s="429"/>
      <c r="AX475" s="429"/>
      <c r="AY475" s="429"/>
      <c r="AZ475" s="374"/>
      <c r="BA475" s="375"/>
      <c r="BB475" s="375"/>
      <c r="BC475" s="375"/>
      <c r="BD475" s="375"/>
      <c r="BE475" s="375"/>
      <c r="BF475" s="375"/>
      <c r="BG475" s="374"/>
      <c r="BH475" s="375"/>
      <c r="BI475" s="375"/>
      <c r="BJ475" s="375"/>
      <c r="BK475" s="375"/>
      <c r="BL475" s="375"/>
      <c r="BM475" s="375"/>
      <c r="BN475" s="375"/>
      <c r="BO475" s="375"/>
      <c r="BP475" s="375"/>
      <c r="BQ475" s="375"/>
      <c r="BR475" s="374"/>
      <c r="BS475" s="372"/>
      <c r="BT475" s="372"/>
      <c r="BU475" s="374"/>
      <c r="BV475" s="430"/>
    </row>
    <row r="476" spans="1:74" s="355" customFormat="1" x14ac:dyDescent="0.25">
      <c r="A476" s="686" t="s">
        <v>8279</v>
      </c>
      <c r="B476" s="374"/>
      <c r="C476" s="731"/>
      <c r="D476" s="374"/>
      <c r="E476" s="372"/>
      <c r="F476" s="374"/>
      <c r="G476" s="372"/>
      <c r="H476" s="374"/>
      <c r="I476" s="348"/>
      <c r="J476" s="348"/>
      <c r="K476" s="348"/>
      <c r="L476" s="348"/>
      <c r="M476" s="362"/>
      <c r="N476" s="350" t="s">
        <v>430</v>
      </c>
      <c r="O476" s="348" t="s">
        <v>430</v>
      </c>
      <c r="P476" s="348" t="s">
        <v>430</v>
      </c>
      <c r="Q476" s="348" t="s">
        <v>430</v>
      </c>
      <c r="R476" s="348" t="s">
        <v>430</v>
      </c>
      <c r="S476" s="348" t="s">
        <v>430</v>
      </c>
      <c r="T476" s="348" t="s">
        <v>430</v>
      </c>
      <c r="U476" s="354" t="s">
        <v>430</v>
      </c>
      <c r="V476" s="348" t="s">
        <v>430</v>
      </c>
      <c r="W476" s="348" t="s">
        <v>430</v>
      </c>
      <c r="X476" s="348" t="s">
        <v>430</v>
      </c>
      <c r="Y476" s="375" t="s">
        <v>430</v>
      </c>
      <c r="Z476" s="348" t="s">
        <v>430</v>
      </c>
      <c r="AA476" s="348" t="s">
        <v>430</v>
      </c>
      <c r="AB476" s="348" t="s">
        <v>430</v>
      </c>
      <c r="AC476" s="348" t="s">
        <v>430</v>
      </c>
      <c r="AD476" s="348" t="s">
        <v>430</v>
      </c>
      <c r="AE476" s="348" t="s">
        <v>430</v>
      </c>
      <c r="AF476" s="348" t="s">
        <v>430</v>
      </c>
      <c r="AG476" s="569"/>
      <c r="AH476" s="346"/>
      <c r="AI476" s="346"/>
      <c r="AJ476" s="346"/>
      <c r="AK476" s="346"/>
      <c r="AL476" s="346"/>
      <c r="AM476" s="346"/>
      <c r="AN476" s="346"/>
      <c r="AO476" s="573"/>
      <c r="AP476" s="346"/>
      <c r="AQ476" s="346"/>
      <c r="AR476" s="346"/>
      <c r="AS476" s="346"/>
      <c r="AT476" s="346"/>
      <c r="AU476" s="429"/>
      <c r="AV476" s="429"/>
      <c r="AW476" s="429"/>
      <c r="AX476" s="429"/>
      <c r="AY476" s="429"/>
      <c r="AZ476" s="374"/>
      <c r="BA476" s="375"/>
      <c r="BB476" s="375"/>
      <c r="BC476" s="375"/>
      <c r="BD476" s="375"/>
      <c r="BE476" s="375"/>
      <c r="BF476" s="375"/>
      <c r="BG476" s="374"/>
      <c r="BH476" s="375"/>
      <c r="BI476" s="375"/>
      <c r="BJ476" s="375"/>
      <c r="BK476" s="375"/>
      <c r="BL476" s="375"/>
      <c r="BM476" s="375"/>
      <c r="BN476" s="375"/>
      <c r="BO476" s="375"/>
      <c r="BP476" s="375"/>
      <c r="BQ476" s="375"/>
      <c r="BR476" s="374"/>
      <c r="BS476" s="372"/>
      <c r="BT476" s="372"/>
      <c r="BU476" s="374"/>
      <c r="BV476" s="430"/>
    </row>
    <row r="477" spans="1:74" s="355" customFormat="1" x14ac:dyDescent="0.25">
      <c r="A477" s="686" t="s">
        <v>8280</v>
      </c>
      <c r="B477" s="374"/>
      <c r="C477" s="731"/>
      <c r="D477" s="374"/>
      <c r="E477" s="372"/>
      <c r="F477" s="374"/>
      <c r="G477" s="372"/>
      <c r="H477" s="374"/>
      <c r="I477" s="348"/>
      <c r="J477" s="348"/>
      <c r="K477" s="348"/>
      <c r="L477" s="348"/>
      <c r="M477" s="362"/>
      <c r="N477" s="350" t="s">
        <v>430</v>
      </c>
      <c r="O477" s="348" t="s">
        <v>430</v>
      </c>
      <c r="P477" s="348" t="s">
        <v>430</v>
      </c>
      <c r="Q477" s="348" t="s">
        <v>430</v>
      </c>
      <c r="R477" s="348" t="s">
        <v>430</v>
      </c>
      <c r="S477" s="348" t="s">
        <v>430</v>
      </c>
      <c r="T477" s="348" t="s">
        <v>430</v>
      </c>
      <c r="U477" s="354" t="s">
        <v>430</v>
      </c>
      <c r="V477" s="348" t="s">
        <v>430</v>
      </c>
      <c r="W477" s="348" t="s">
        <v>430</v>
      </c>
      <c r="X477" s="348" t="s">
        <v>430</v>
      </c>
      <c r="Y477" s="375" t="s">
        <v>430</v>
      </c>
      <c r="Z477" s="348" t="s">
        <v>430</v>
      </c>
      <c r="AA477" s="348" t="s">
        <v>430</v>
      </c>
      <c r="AB477" s="348" t="s">
        <v>430</v>
      </c>
      <c r="AC477" s="348" t="s">
        <v>430</v>
      </c>
      <c r="AD477" s="348" t="s">
        <v>430</v>
      </c>
      <c r="AE477" s="348" t="s">
        <v>430</v>
      </c>
      <c r="AF477" s="348" t="s">
        <v>430</v>
      </c>
      <c r="AG477" s="569"/>
      <c r="AH477" s="346"/>
      <c r="AI477" s="346"/>
      <c r="AJ477" s="346"/>
      <c r="AK477" s="346"/>
      <c r="AL477" s="346"/>
      <c r="AM477" s="346"/>
      <c r="AN477" s="346"/>
      <c r="AO477" s="573"/>
      <c r="AP477" s="346"/>
      <c r="AQ477" s="346"/>
      <c r="AR477" s="346"/>
      <c r="AS477" s="346"/>
      <c r="AT477" s="346"/>
      <c r="AU477" s="429"/>
      <c r="AV477" s="429"/>
      <c r="AW477" s="429"/>
      <c r="AX477" s="429"/>
      <c r="AY477" s="429"/>
      <c r="AZ477" s="374"/>
      <c r="BA477" s="375"/>
      <c r="BB477" s="375"/>
      <c r="BC477" s="375"/>
      <c r="BD477" s="375"/>
      <c r="BE477" s="375"/>
      <c r="BF477" s="375"/>
      <c r="BG477" s="374"/>
      <c r="BH477" s="375"/>
      <c r="BI477" s="375"/>
      <c r="BJ477" s="375"/>
      <c r="BK477" s="375"/>
      <c r="BL477" s="375"/>
      <c r="BM477" s="375"/>
      <c r="BN477" s="375"/>
      <c r="BO477" s="375"/>
      <c r="BP477" s="375"/>
      <c r="BQ477" s="375"/>
      <c r="BR477" s="374"/>
      <c r="BS477" s="372"/>
      <c r="BT477" s="372"/>
      <c r="BU477" s="374"/>
      <c r="BV477" s="430"/>
    </row>
    <row r="478" spans="1:74" s="355" customFormat="1" x14ac:dyDescent="0.25">
      <c r="A478" s="686" t="s">
        <v>8281</v>
      </c>
      <c r="B478" s="374"/>
      <c r="C478" s="731"/>
      <c r="D478" s="374"/>
      <c r="E478" s="372"/>
      <c r="F478" s="374"/>
      <c r="G478" s="372"/>
      <c r="H478" s="374"/>
      <c r="I478" s="348"/>
      <c r="J478" s="348"/>
      <c r="K478" s="348"/>
      <c r="L478" s="348"/>
      <c r="M478" s="362"/>
      <c r="N478" s="350" t="s">
        <v>430</v>
      </c>
      <c r="O478" s="348" t="s">
        <v>430</v>
      </c>
      <c r="P478" s="348" t="s">
        <v>430</v>
      </c>
      <c r="Q478" s="348" t="s">
        <v>430</v>
      </c>
      <c r="R478" s="348" t="s">
        <v>430</v>
      </c>
      <c r="S478" s="348" t="s">
        <v>430</v>
      </c>
      <c r="T478" s="348" t="s">
        <v>430</v>
      </c>
      <c r="U478" s="354" t="s">
        <v>430</v>
      </c>
      <c r="V478" s="348" t="s">
        <v>430</v>
      </c>
      <c r="W478" s="348" t="s">
        <v>430</v>
      </c>
      <c r="X478" s="348" t="s">
        <v>430</v>
      </c>
      <c r="Y478" s="375" t="s">
        <v>430</v>
      </c>
      <c r="Z478" s="348" t="s">
        <v>430</v>
      </c>
      <c r="AA478" s="348" t="s">
        <v>430</v>
      </c>
      <c r="AB478" s="348" t="s">
        <v>430</v>
      </c>
      <c r="AC478" s="348" t="s">
        <v>430</v>
      </c>
      <c r="AD478" s="348" t="s">
        <v>430</v>
      </c>
      <c r="AE478" s="348" t="s">
        <v>430</v>
      </c>
      <c r="AF478" s="348" t="s">
        <v>430</v>
      </c>
      <c r="AG478" s="569"/>
      <c r="AH478" s="346"/>
      <c r="AI478" s="346"/>
      <c r="AJ478" s="346"/>
      <c r="AK478" s="346"/>
      <c r="AL478" s="346"/>
      <c r="AM478" s="346"/>
      <c r="AN478" s="346"/>
      <c r="AO478" s="573"/>
      <c r="AP478" s="346"/>
      <c r="AQ478" s="346"/>
      <c r="AR478" s="346"/>
      <c r="AS478" s="346"/>
      <c r="AT478" s="346"/>
      <c r="AU478" s="429"/>
      <c r="AV478" s="429"/>
      <c r="AW478" s="429"/>
      <c r="AX478" s="429"/>
      <c r="AY478" s="429"/>
      <c r="AZ478" s="374"/>
      <c r="BA478" s="375"/>
      <c r="BB478" s="375"/>
      <c r="BC478" s="375"/>
      <c r="BD478" s="375"/>
      <c r="BE478" s="375"/>
      <c r="BF478" s="375"/>
      <c r="BG478" s="374"/>
      <c r="BH478" s="375"/>
      <c r="BI478" s="375"/>
      <c r="BJ478" s="375"/>
      <c r="BK478" s="375"/>
      <c r="BL478" s="375"/>
      <c r="BM478" s="375"/>
      <c r="BN478" s="375"/>
      <c r="BO478" s="375"/>
      <c r="BP478" s="375"/>
      <c r="BQ478" s="375"/>
      <c r="BR478" s="374"/>
      <c r="BS478" s="372"/>
      <c r="BT478" s="372"/>
      <c r="BU478" s="374"/>
      <c r="BV478" s="430"/>
    </row>
    <row r="479" spans="1:74" s="355" customFormat="1" x14ac:dyDescent="0.25">
      <c r="A479" s="686" t="s">
        <v>8282</v>
      </c>
      <c r="B479" s="374"/>
      <c r="C479" s="731"/>
      <c r="D479" s="374"/>
      <c r="E479" s="372"/>
      <c r="F479" s="374"/>
      <c r="G479" s="372"/>
      <c r="H479" s="374"/>
      <c r="I479" s="348"/>
      <c r="J479" s="348"/>
      <c r="K479" s="348"/>
      <c r="L479" s="348"/>
      <c r="M479" s="362"/>
      <c r="N479" s="350" t="s">
        <v>430</v>
      </c>
      <c r="O479" s="348" t="s">
        <v>430</v>
      </c>
      <c r="P479" s="348" t="s">
        <v>430</v>
      </c>
      <c r="Q479" s="348" t="s">
        <v>430</v>
      </c>
      <c r="R479" s="348" t="s">
        <v>430</v>
      </c>
      <c r="S479" s="348" t="s">
        <v>430</v>
      </c>
      <c r="T479" s="348" t="s">
        <v>430</v>
      </c>
      <c r="U479" s="354" t="s">
        <v>430</v>
      </c>
      <c r="V479" s="348" t="s">
        <v>430</v>
      </c>
      <c r="W479" s="348" t="s">
        <v>430</v>
      </c>
      <c r="X479" s="348" t="s">
        <v>430</v>
      </c>
      <c r="Y479" s="375" t="s">
        <v>430</v>
      </c>
      <c r="Z479" s="348" t="s">
        <v>430</v>
      </c>
      <c r="AA479" s="348" t="s">
        <v>430</v>
      </c>
      <c r="AB479" s="348" t="s">
        <v>430</v>
      </c>
      <c r="AC479" s="348" t="s">
        <v>430</v>
      </c>
      <c r="AD479" s="348" t="s">
        <v>430</v>
      </c>
      <c r="AE479" s="348" t="s">
        <v>430</v>
      </c>
      <c r="AF479" s="348" t="s">
        <v>430</v>
      </c>
      <c r="AG479" s="569"/>
      <c r="AH479" s="346"/>
      <c r="AI479" s="346"/>
      <c r="AJ479" s="346"/>
      <c r="AK479" s="346"/>
      <c r="AL479" s="346"/>
      <c r="AM479" s="346"/>
      <c r="AN479" s="346"/>
      <c r="AO479" s="573"/>
      <c r="AP479" s="346"/>
      <c r="AQ479" s="346"/>
      <c r="AR479" s="346"/>
      <c r="AS479" s="346"/>
      <c r="AT479" s="346"/>
      <c r="AU479" s="429"/>
      <c r="AV479" s="429"/>
      <c r="AW479" s="429"/>
      <c r="AX479" s="429"/>
      <c r="AY479" s="429"/>
      <c r="AZ479" s="374"/>
      <c r="BA479" s="375"/>
      <c r="BB479" s="375"/>
      <c r="BC479" s="375"/>
      <c r="BD479" s="375"/>
      <c r="BE479" s="375"/>
      <c r="BF479" s="375"/>
      <c r="BG479" s="374"/>
      <c r="BH479" s="375"/>
      <c r="BI479" s="375"/>
      <c r="BJ479" s="375"/>
      <c r="BK479" s="375"/>
      <c r="BL479" s="375"/>
      <c r="BM479" s="375"/>
      <c r="BN479" s="375"/>
      <c r="BO479" s="375"/>
      <c r="BP479" s="375"/>
      <c r="BQ479" s="375"/>
      <c r="BR479" s="374"/>
      <c r="BS479" s="372"/>
      <c r="BT479" s="372"/>
      <c r="BU479" s="374"/>
      <c r="BV479" s="430"/>
    </row>
    <row r="480" spans="1:74" s="355" customFormat="1" x14ac:dyDescent="0.25">
      <c r="A480" s="686" t="s">
        <v>8283</v>
      </c>
      <c r="B480" s="374"/>
      <c r="C480" s="731"/>
      <c r="D480" s="374"/>
      <c r="E480" s="372"/>
      <c r="F480" s="374"/>
      <c r="G480" s="372"/>
      <c r="H480" s="374"/>
      <c r="I480" s="348"/>
      <c r="J480" s="348"/>
      <c r="K480" s="348"/>
      <c r="L480" s="348"/>
      <c r="M480" s="362"/>
      <c r="N480" s="350" t="s">
        <v>430</v>
      </c>
      <c r="O480" s="348" t="s">
        <v>430</v>
      </c>
      <c r="P480" s="348" t="s">
        <v>430</v>
      </c>
      <c r="Q480" s="348" t="s">
        <v>430</v>
      </c>
      <c r="R480" s="348" t="s">
        <v>430</v>
      </c>
      <c r="S480" s="348" t="s">
        <v>430</v>
      </c>
      <c r="T480" s="348" t="s">
        <v>430</v>
      </c>
      <c r="U480" s="354" t="s">
        <v>430</v>
      </c>
      <c r="V480" s="348" t="s">
        <v>430</v>
      </c>
      <c r="W480" s="348" t="s">
        <v>430</v>
      </c>
      <c r="X480" s="348" t="s">
        <v>430</v>
      </c>
      <c r="Y480" s="375" t="s">
        <v>430</v>
      </c>
      <c r="Z480" s="348" t="s">
        <v>430</v>
      </c>
      <c r="AA480" s="348" t="s">
        <v>430</v>
      </c>
      <c r="AB480" s="348" t="s">
        <v>430</v>
      </c>
      <c r="AC480" s="348" t="s">
        <v>430</v>
      </c>
      <c r="AD480" s="348" t="s">
        <v>430</v>
      </c>
      <c r="AE480" s="348" t="s">
        <v>430</v>
      </c>
      <c r="AF480" s="348" t="s">
        <v>430</v>
      </c>
      <c r="AG480" s="569"/>
      <c r="AH480" s="346"/>
      <c r="AI480" s="346"/>
      <c r="AJ480" s="346"/>
      <c r="AK480" s="346"/>
      <c r="AL480" s="346"/>
      <c r="AM480" s="346"/>
      <c r="AN480" s="346"/>
      <c r="AO480" s="573"/>
      <c r="AP480" s="346"/>
      <c r="AQ480" s="346"/>
      <c r="AR480" s="346"/>
      <c r="AS480" s="346"/>
      <c r="AT480" s="346"/>
      <c r="AU480" s="429"/>
      <c r="AV480" s="429"/>
      <c r="AW480" s="429"/>
      <c r="AX480" s="429"/>
      <c r="AY480" s="429"/>
      <c r="AZ480" s="374"/>
      <c r="BA480" s="375"/>
      <c r="BB480" s="375"/>
      <c r="BC480" s="375"/>
      <c r="BD480" s="375"/>
      <c r="BE480" s="375"/>
      <c r="BF480" s="375"/>
      <c r="BG480" s="374"/>
      <c r="BH480" s="375"/>
      <c r="BI480" s="375"/>
      <c r="BJ480" s="375"/>
      <c r="BK480" s="375"/>
      <c r="BL480" s="375"/>
      <c r="BM480" s="375"/>
      <c r="BN480" s="375"/>
      <c r="BO480" s="375"/>
      <c r="BP480" s="375"/>
      <c r="BQ480" s="375"/>
      <c r="BR480" s="374"/>
      <c r="BS480" s="372"/>
      <c r="BT480" s="372"/>
      <c r="BU480" s="374"/>
      <c r="BV480" s="430"/>
    </row>
    <row r="481" spans="1:74" s="355" customFormat="1" x14ac:dyDescent="0.25">
      <c r="A481" s="686" t="s">
        <v>8284</v>
      </c>
      <c r="B481" s="374"/>
      <c r="C481" s="731"/>
      <c r="D481" s="374"/>
      <c r="E481" s="372"/>
      <c r="F481" s="374"/>
      <c r="G481" s="372"/>
      <c r="H481" s="374"/>
      <c r="I481" s="348"/>
      <c r="J481" s="348"/>
      <c r="K481" s="348"/>
      <c r="L481" s="348"/>
      <c r="M481" s="362"/>
      <c r="N481" s="350" t="s">
        <v>430</v>
      </c>
      <c r="O481" s="348" t="s">
        <v>430</v>
      </c>
      <c r="P481" s="348" t="s">
        <v>430</v>
      </c>
      <c r="Q481" s="348" t="s">
        <v>430</v>
      </c>
      <c r="R481" s="348" t="s">
        <v>430</v>
      </c>
      <c r="S481" s="348" t="s">
        <v>430</v>
      </c>
      <c r="T481" s="348" t="s">
        <v>430</v>
      </c>
      <c r="U481" s="354" t="s">
        <v>430</v>
      </c>
      <c r="V481" s="348" t="s">
        <v>430</v>
      </c>
      <c r="W481" s="348" t="s">
        <v>430</v>
      </c>
      <c r="X481" s="348" t="s">
        <v>430</v>
      </c>
      <c r="Y481" s="375" t="s">
        <v>430</v>
      </c>
      <c r="Z481" s="348" t="s">
        <v>430</v>
      </c>
      <c r="AA481" s="348" t="s">
        <v>430</v>
      </c>
      <c r="AB481" s="348" t="s">
        <v>430</v>
      </c>
      <c r="AC481" s="348" t="s">
        <v>430</v>
      </c>
      <c r="AD481" s="348" t="s">
        <v>430</v>
      </c>
      <c r="AE481" s="348" t="s">
        <v>430</v>
      </c>
      <c r="AF481" s="348" t="s">
        <v>430</v>
      </c>
      <c r="AG481" s="569"/>
      <c r="AH481" s="346"/>
      <c r="AI481" s="346"/>
      <c r="AJ481" s="346"/>
      <c r="AK481" s="346"/>
      <c r="AL481" s="346"/>
      <c r="AM481" s="346"/>
      <c r="AN481" s="346"/>
      <c r="AO481" s="573"/>
      <c r="AP481" s="346"/>
      <c r="AQ481" s="346"/>
      <c r="AR481" s="346"/>
      <c r="AS481" s="346"/>
      <c r="AT481" s="346"/>
      <c r="AU481" s="429"/>
      <c r="AV481" s="429"/>
      <c r="AW481" s="429"/>
      <c r="AX481" s="429"/>
      <c r="AY481" s="429"/>
      <c r="AZ481" s="374"/>
      <c r="BA481" s="375"/>
      <c r="BB481" s="375"/>
      <c r="BC481" s="375"/>
      <c r="BD481" s="375"/>
      <c r="BE481" s="375"/>
      <c r="BF481" s="375"/>
      <c r="BG481" s="374"/>
      <c r="BH481" s="375"/>
      <c r="BI481" s="375"/>
      <c r="BJ481" s="375"/>
      <c r="BK481" s="375"/>
      <c r="BL481" s="375"/>
      <c r="BM481" s="375"/>
      <c r="BN481" s="375"/>
      <c r="BO481" s="375"/>
      <c r="BP481" s="375"/>
      <c r="BQ481" s="375"/>
      <c r="BR481" s="374"/>
      <c r="BS481" s="372"/>
      <c r="BT481" s="372"/>
      <c r="BU481" s="374"/>
      <c r="BV481" s="430"/>
    </row>
    <row r="482" spans="1:74" s="355" customFormat="1" x14ac:dyDescent="0.25">
      <c r="A482" s="686" t="s">
        <v>8285</v>
      </c>
      <c r="B482" s="374"/>
      <c r="C482" s="731"/>
      <c r="D482" s="374"/>
      <c r="E482" s="372"/>
      <c r="F482" s="374"/>
      <c r="G482" s="372"/>
      <c r="H482" s="374"/>
      <c r="I482" s="348"/>
      <c r="J482" s="348"/>
      <c r="K482" s="348"/>
      <c r="L482" s="348"/>
      <c r="M482" s="362"/>
      <c r="N482" s="350" t="s">
        <v>430</v>
      </c>
      <c r="O482" s="348" t="s">
        <v>430</v>
      </c>
      <c r="P482" s="348" t="s">
        <v>430</v>
      </c>
      <c r="Q482" s="348" t="s">
        <v>430</v>
      </c>
      <c r="R482" s="348" t="s">
        <v>430</v>
      </c>
      <c r="S482" s="348" t="s">
        <v>430</v>
      </c>
      <c r="T482" s="348" t="s">
        <v>430</v>
      </c>
      <c r="U482" s="354" t="s">
        <v>430</v>
      </c>
      <c r="V482" s="348" t="s">
        <v>430</v>
      </c>
      <c r="W482" s="348" t="s">
        <v>430</v>
      </c>
      <c r="X482" s="348" t="s">
        <v>430</v>
      </c>
      <c r="Y482" s="375" t="s">
        <v>430</v>
      </c>
      <c r="Z482" s="348" t="s">
        <v>430</v>
      </c>
      <c r="AA482" s="348" t="s">
        <v>430</v>
      </c>
      <c r="AB482" s="348" t="s">
        <v>430</v>
      </c>
      <c r="AC482" s="348" t="s">
        <v>430</v>
      </c>
      <c r="AD482" s="348" t="s">
        <v>430</v>
      </c>
      <c r="AE482" s="348" t="s">
        <v>430</v>
      </c>
      <c r="AF482" s="348" t="s">
        <v>430</v>
      </c>
      <c r="AG482" s="569"/>
      <c r="AH482" s="346"/>
      <c r="AI482" s="346"/>
      <c r="AJ482" s="346"/>
      <c r="AK482" s="346"/>
      <c r="AL482" s="346"/>
      <c r="AM482" s="346"/>
      <c r="AN482" s="346"/>
      <c r="AO482" s="573"/>
      <c r="AP482" s="346"/>
      <c r="AQ482" s="346"/>
      <c r="AR482" s="346"/>
      <c r="AS482" s="346"/>
      <c r="AT482" s="346"/>
      <c r="AU482" s="429"/>
      <c r="AV482" s="429"/>
      <c r="AW482" s="429"/>
      <c r="AX482" s="429"/>
      <c r="AY482" s="429"/>
      <c r="AZ482" s="374"/>
      <c r="BA482" s="375"/>
      <c r="BB482" s="375"/>
      <c r="BC482" s="375"/>
      <c r="BD482" s="375"/>
      <c r="BE482" s="375"/>
      <c r="BF482" s="375"/>
      <c r="BG482" s="374"/>
      <c r="BH482" s="375"/>
      <c r="BI482" s="375"/>
      <c r="BJ482" s="375"/>
      <c r="BK482" s="375"/>
      <c r="BL482" s="375"/>
      <c r="BM482" s="375"/>
      <c r="BN482" s="375"/>
      <c r="BO482" s="375"/>
      <c r="BP482" s="375"/>
      <c r="BQ482" s="375"/>
      <c r="BR482" s="374"/>
      <c r="BS482" s="372"/>
      <c r="BT482" s="372"/>
      <c r="BU482" s="374"/>
      <c r="BV482" s="430"/>
    </row>
    <row r="483" spans="1:74" s="355" customFormat="1" x14ac:dyDescent="0.25">
      <c r="A483" s="686" t="s">
        <v>8286</v>
      </c>
      <c r="B483" s="374"/>
      <c r="C483" s="731"/>
      <c r="D483" s="374"/>
      <c r="E483" s="372"/>
      <c r="F483" s="374"/>
      <c r="G483" s="372"/>
      <c r="H483" s="374"/>
      <c r="I483" s="348"/>
      <c r="J483" s="348"/>
      <c r="K483" s="348"/>
      <c r="L483" s="348"/>
      <c r="M483" s="362"/>
      <c r="N483" s="350" t="s">
        <v>430</v>
      </c>
      <c r="O483" s="348" t="s">
        <v>430</v>
      </c>
      <c r="P483" s="348" t="s">
        <v>430</v>
      </c>
      <c r="Q483" s="348" t="s">
        <v>430</v>
      </c>
      <c r="R483" s="348" t="s">
        <v>430</v>
      </c>
      <c r="S483" s="348" t="s">
        <v>430</v>
      </c>
      <c r="T483" s="348" t="s">
        <v>430</v>
      </c>
      <c r="U483" s="354" t="s">
        <v>430</v>
      </c>
      <c r="V483" s="348" t="s">
        <v>430</v>
      </c>
      <c r="W483" s="348" t="s">
        <v>430</v>
      </c>
      <c r="X483" s="348" t="s">
        <v>430</v>
      </c>
      <c r="Y483" s="375" t="s">
        <v>430</v>
      </c>
      <c r="Z483" s="348" t="s">
        <v>430</v>
      </c>
      <c r="AA483" s="348" t="s">
        <v>430</v>
      </c>
      <c r="AB483" s="348" t="s">
        <v>430</v>
      </c>
      <c r="AC483" s="348" t="s">
        <v>430</v>
      </c>
      <c r="AD483" s="348" t="s">
        <v>430</v>
      </c>
      <c r="AE483" s="348" t="s">
        <v>430</v>
      </c>
      <c r="AF483" s="348" t="s">
        <v>430</v>
      </c>
      <c r="AG483" s="569"/>
      <c r="AH483" s="346"/>
      <c r="AI483" s="346"/>
      <c r="AJ483" s="346"/>
      <c r="AK483" s="346"/>
      <c r="AL483" s="346"/>
      <c r="AM483" s="346"/>
      <c r="AN483" s="346"/>
      <c r="AO483" s="573"/>
      <c r="AP483" s="346"/>
      <c r="AQ483" s="346"/>
      <c r="AR483" s="346"/>
      <c r="AS483" s="346"/>
      <c r="AT483" s="346"/>
      <c r="AU483" s="429"/>
      <c r="AV483" s="429"/>
      <c r="AW483" s="429"/>
      <c r="AX483" s="429"/>
      <c r="AY483" s="429"/>
      <c r="AZ483" s="374"/>
      <c r="BA483" s="375"/>
      <c r="BB483" s="375"/>
      <c r="BC483" s="375"/>
      <c r="BD483" s="375"/>
      <c r="BE483" s="375"/>
      <c r="BF483" s="375"/>
      <c r="BG483" s="374"/>
      <c r="BH483" s="375"/>
      <c r="BI483" s="375"/>
      <c r="BJ483" s="375"/>
      <c r="BK483" s="375"/>
      <c r="BL483" s="375"/>
      <c r="BM483" s="375"/>
      <c r="BN483" s="375"/>
      <c r="BO483" s="375"/>
      <c r="BP483" s="375"/>
      <c r="BQ483" s="375"/>
      <c r="BR483" s="374"/>
      <c r="BS483" s="372"/>
      <c r="BT483" s="372"/>
      <c r="BU483" s="374"/>
      <c r="BV483" s="430"/>
    </row>
    <row r="484" spans="1:74" s="355" customFormat="1" x14ac:dyDescent="0.25">
      <c r="A484" s="686" t="s">
        <v>8287</v>
      </c>
      <c r="B484" s="374"/>
      <c r="C484" s="731"/>
      <c r="D484" s="374"/>
      <c r="E484" s="372"/>
      <c r="F484" s="374"/>
      <c r="G484" s="372"/>
      <c r="H484" s="374"/>
      <c r="I484" s="348"/>
      <c r="J484" s="348"/>
      <c r="K484" s="348"/>
      <c r="L484" s="348"/>
      <c r="M484" s="362"/>
      <c r="N484" s="350" t="s">
        <v>430</v>
      </c>
      <c r="O484" s="348" t="s">
        <v>430</v>
      </c>
      <c r="P484" s="348" t="s">
        <v>430</v>
      </c>
      <c r="Q484" s="348" t="s">
        <v>430</v>
      </c>
      <c r="R484" s="348" t="s">
        <v>430</v>
      </c>
      <c r="S484" s="348" t="s">
        <v>430</v>
      </c>
      <c r="T484" s="348" t="s">
        <v>430</v>
      </c>
      <c r="U484" s="354" t="s">
        <v>430</v>
      </c>
      <c r="V484" s="348" t="s">
        <v>430</v>
      </c>
      <c r="W484" s="348" t="s">
        <v>430</v>
      </c>
      <c r="X484" s="348" t="s">
        <v>430</v>
      </c>
      <c r="Y484" s="375" t="s">
        <v>430</v>
      </c>
      <c r="Z484" s="348" t="s">
        <v>430</v>
      </c>
      <c r="AA484" s="348" t="s">
        <v>430</v>
      </c>
      <c r="AB484" s="348" t="s">
        <v>430</v>
      </c>
      <c r="AC484" s="348" t="s">
        <v>430</v>
      </c>
      <c r="AD484" s="348" t="s">
        <v>430</v>
      </c>
      <c r="AE484" s="348" t="s">
        <v>430</v>
      </c>
      <c r="AF484" s="348" t="s">
        <v>430</v>
      </c>
      <c r="AG484" s="569"/>
      <c r="AH484" s="346"/>
      <c r="AI484" s="346"/>
      <c r="AJ484" s="346"/>
      <c r="AK484" s="346"/>
      <c r="AL484" s="346"/>
      <c r="AM484" s="346"/>
      <c r="AN484" s="346"/>
      <c r="AO484" s="573"/>
      <c r="AP484" s="346"/>
      <c r="AQ484" s="346"/>
      <c r="AR484" s="346"/>
      <c r="AS484" s="346"/>
      <c r="AT484" s="346"/>
      <c r="AU484" s="429"/>
      <c r="AV484" s="429"/>
      <c r="AW484" s="429"/>
      <c r="AX484" s="429"/>
      <c r="AY484" s="429"/>
      <c r="AZ484" s="374"/>
      <c r="BA484" s="375"/>
      <c r="BB484" s="375"/>
      <c r="BC484" s="375"/>
      <c r="BD484" s="375"/>
      <c r="BE484" s="375"/>
      <c r="BF484" s="375"/>
      <c r="BG484" s="374"/>
      <c r="BH484" s="375"/>
      <c r="BI484" s="375"/>
      <c r="BJ484" s="375"/>
      <c r="BK484" s="375"/>
      <c r="BL484" s="375"/>
      <c r="BM484" s="375"/>
      <c r="BN484" s="375"/>
      <c r="BO484" s="375"/>
      <c r="BP484" s="375"/>
      <c r="BQ484" s="375"/>
      <c r="BR484" s="374"/>
      <c r="BS484" s="372"/>
      <c r="BT484" s="372"/>
      <c r="BU484" s="374"/>
      <c r="BV484" s="430"/>
    </row>
    <row r="485" spans="1:74" s="355" customFormat="1" x14ac:dyDescent="0.25">
      <c r="A485" s="686" t="s">
        <v>8288</v>
      </c>
      <c r="B485" s="374"/>
      <c r="C485" s="731"/>
      <c r="D485" s="374"/>
      <c r="E485" s="372"/>
      <c r="F485" s="374"/>
      <c r="G485" s="372"/>
      <c r="H485" s="374"/>
      <c r="I485" s="348"/>
      <c r="J485" s="348"/>
      <c r="K485" s="348"/>
      <c r="L485" s="348"/>
      <c r="M485" s="362"/>
      <c r="N485" s="350" t="s">
        <v>430</v>
      </c>
      <c r="O485" s="348" t="s">
        <v>430</v>
      </c>
      <c r="P485" s="348" t="s">
        <v>430</v>
      </c>
      <c r="Q485" s="348" t="s">
        <v>430</v>
      </c>
      <c r="R485" s="348" t="s">
        <v>430</v>
      </c>
      <c r="S485" s="348" t="s">
        <v>430</v>
      </c>
      <c r="T485" s="348" t="s">
        <v>430</v>
      </c>
      <c r="U485" s="354" t="s">
        <v>430</v>
      </c>
      <c r="V485" s="348" t="s">
        <v>430</v>
      </c>
      <c r="W485" s="348" t="s">
        <v>430</v>
      </c>
      <c r="X485" s="348" t="s">
        <v>430</v>
      </c>
      <c r="Y485" s="375" t="s">
        <v>430</v>
      </c>
      <c r="Z485" s="348" t="s">
        <v>430</v>
      </c>
      <c r="AA485" s="348" t="s">
        <v>430</v>
      </c>
      <c r="AB485" s="348" t="s">
        <v>430</v>
      </c>
      <c r="AC485" s="348" t="s">
        <v>430</v>
      </c>
      <c r="AD485" s="348" t="s">
        <v>430</v>
      </c>
      <c r="AE485" s="348" t="s">
        <v>430</v>
      </c>
      <c r="AF485" s="348" t="s">
        <v>430</v>
      </c>
      <c r="AG485" s="569"/>
      <c r="AH485" s="346"/>
      <c r="AI485" s="346"/>
      <c r="AJ485" s="346"/>
      <c r="AK485" s="346"/>
      <c r="AL485" s="346"/>
      <c r="AM485" s="346"/>
      <c r="AN485" s="346"/>
      <c r="AO485" s="573"/>
      <c r="AP485" s="346"/>
      <c r="AQ485" s="346"/>
      <c r="AR485" s="346"/>
      <c r="AS485" s="346"/>
      <c r="AT485" s="346"/>
      <c r="AU485" s="429"/>
      <c r="AV485" s="429"/>
      <c r="AW485" s="429"/>
      <c r="AX485" s="429"/>
      <c r="AY485" s="429"/>
      <c r="AZ485" s="374"/>
      <c r="BA485" s="375"/>
      <c r="BB485" s="375"/>
      <c r="BC485" s="375"/>
      <c r="BD485" s="375"/>
      <c r="BE485" s="375"/>
      <c r="BF485" s="375"/>
      <c r="BG485" s="374"/>
      <c r="BH485" s="375"/>
      <c r="BI485" s="375"/>
      <c r="BJ485" s="375"/>
      <c r="BK485" s="375"/>
      <c r="BL485" s="375"/>
      <c r="BM485" s="375"/>
      <c r="BN485" s="375"/>
      <c r="BO485" s="375"/>
      <c r="BP485" s="375"/>
      <c r="BQ485" s="375"/>
      <c r="BR485" s="374"/>
      <c r="BS485" s="372"/>
      <c r="BT485" s="372"/>
      <c r="BU485" s="374"/>
      <c r="BV485" s="430"/>
    </row>
    <row r="486" spans="1:74" s="355" customFormat="1" x14ac:dyDescent="0.25">
      <c r="A486" s="686" t="s">
        <v>8289</v>
      </c>
      <c r="B486" s="374"/>
      <c r="C486" s="731"/>
      <c r="D486" s="374"/>
      <c r="E486" s="372"/>
      <c r="F486" s="374"/>
      <c r="G486" s="372"/>
      <c r="H486" s="374"/>
      <c r="I486" s="348"/>
      <c r="J486" s="348"/>
      <c r="K486" s="348"/>
      <c r="L486" s="348"/>
      <c r="M486" s="362"/>
      <c r="N486" s="350" t="s">
        <v>430</v>
      </c>
      <c r="O486" s="348" t="s">
        <v>430</v>
      </c>
      <c r="P486" s="348" t="s">
        <v>430</v>
      </c>
      <c r="Q486" s="348" t="s">
        <v>430</v>
      </c>
      <c r="R486" s="348" t="s">
        <v>430</v>
      </c>
      <c r="S486" s="348" t="s">
        <v>430</v>
      </c>
      <c r="T486" s="348" t="s">
        <v>430</v>
      </c>
      <c r="U486" s="354" t="s">
        <v>430</v>
      </c>
      <c r="V486" s="348" t="s">
        <v>430</v>
      </c>
      <c r="W486" s="348" t="s">
        <v>430</v>
      </c>
      <c r="X486" s="348" t="s">
        <v>430</v>
      </c>
      <c r="Y486" s="375" t="s">
        <v>430</v>
      </c>
      <c r="Z486" s="348" t="s">
        <v>430</v>
      </c>
      <c r="AA486" s="348" t="s">
        <v>430</v>
      </c>
      <c r="AB486" s="348" t="s">
        <v>430</v>
      </c>
      <c r="AC486" s="348" t="s">
        <v>430</v>
      </c>
      <c r="AD486" s="348" t="s">
        <v>430</v>
      </c>
      <c r="AE486" s="348" t="s">
        <v>430</v>
      </c>
      <c r="AF486" s="348" t="s">
        <v>428</v>
      </c>
      <c r="AG486" s="569"/>
      <c r="AH486" s="346"/>
      <c r="AI486" s="346"/>
      <c r="AJ486" s="346"/>
      <c r="AK486" s="346"/>
      <c r="AL486" s="346"/>
      <c r="AM486" s="346"/>
      <c r="AN486" s="346"/>
      <c r="AO486" s="573"/>
      <c r="AP486" s="346"/>
      <c r="AQ486" s="346"/>
      <c r="AR486" s="346"/>
      <c r="AS486" s="346"/>
      <c r="AT486" s="346"/>
      <c r="AU486" s="429"/>
      <c r="AV486" s="429"/>
      <c r="AW486" s="429"/>
      <c r="AX486" s="429"/>
      <c r="AY486" s="429"/>
      <c r="AZ486" s="374"/>
      <c r="BA486" s="375"/>
      <c r="BB486" s="375"/>
      <c r="BC486" s="375"/>
      <c r="BD486" s="375"/>
      <c r="BE486" s="375"/>
      <c r="BF486" s="375"/>
      <c r="BG486" s="374"/>
      <c r="BH486" s="375"/>
      <c r="BI486" s="375"/>
      <c r="BJ486" s="375"/>
      <c r="BK486" s="375"/>
      <c r="BL486" s="375"/>
      <c r="BM486" s="375"/>
      <c r="BN486" s="375"/>
      <c r="BO486" s="375"/>
      <c r="BP486" s="375"/>
      <c r="BQ486" s="375"/>
      <c r="BR486" s="374"/>
      <c r="BS486" s="372"/>
      <c r="BT486" s="372"/>
      <c r="BU486" s="374"/>
      <c r="BV486" s="430"/>
    </row>
    <row r="487" spans="1:74" s="355" customFormat="1" x14ac:dyDescent="0.25">
      <c r="A487" s="686" t="s">
        <v>8290</v>
      </c>
      <c r="B487" s="374"/>
      <c r="C487" s="731"/>
      <c r="D487" s="374"/>
      <c r="E487" s="372"/>
      <c r="F487" s="374"/>
      <c r="G487" s="372"/>
      <c r="H487" s="374"/>
      <c r="I487" s="348"/>
      <c r="J487" s="348"/>
      <c r="K487" s="348"/>
      <c r="L487" s="348"/>
      <c r="M487" s="362"/>
      <c r="N487" s="350" t="s">
        <v>430</v>
      </c>
      <c r="O487" s="348" t="s">
        <v>430</v>
      </c>
      <c r="P487" s="348" t="s">
        <v>430</v>
      </c>
      <c r="Q487" s="348" t="s">
        <v>430</v>
      </c>
      <c r="R487" s="348" t="s">
        <v>430</v>
      </c>
      <c r="S487" s="348" t="s">
        <v>430</v>
      </c>
      <c r="T487" s="348" t="s">
        <v>430</v>
      </c>
      <c r="U487" s="354" t="s">
        <v>430</v>
      </c>
      <c r="V487" s="348" t="s">
        <v>430</v>
      </c>
      <c r="W487" s="348" t="s">
        <v>430</v>
      </c>
      <c r="X487" s="348" t="s">
        <v>430</v>
      </c>
      <c r="Y487" s="375" t="s">
        <v>430</v>
      </c>
      <c r="Z487" s="348" t="s">
        <v>430</v>
      </c>
      <c r="AA487" s="348" t="s">
        <v>430</v>
      </c>
      <c r="AB487" s="348" t="s">
        <v>430</v>
      </c>
      <c r="AC487" s="348" t="s">
        <v>430</v>
      </c>
      <c r="AD487" s="348" t="s">
        <v>430</v>
      </c>
      <c r="AE487" s="348" t="s">
        <v>430</v>
      </c>
      <c r="AF487" s="348" t="s">
        <v>430</v>
      </c>
      <c r="AG487" s="569"/>
      <c r="AH487" s="346"/>
      <c r="AI487" s="346"/>
      <c r="AJ487" s="346"/>
      <c r="AK487" s="346"/>
      <c r="AL487" s="346"/>
      <c r="AM487" s="346"/>
      <c r="AN487" s="346"/>
      <c r="AO487" s="573"/>
      <c r="AP487" s="346"/>
      <c r="AQ487" s="346"/>
      <c r="AR487" s="346"/>
      <c r="AS487" s="346"/>
      <c r="AT487" s="346"/>
      <c r="AU487" s="429"/>
      <c r="AV487" s="429"/>
      <c r="AW487" s="429"/>
      <c r="AX487" s="429"/>
      <c r="AY487" s="429"/>
      <c r="AZ487" s="374"/>
      <c r="BA487" s="375"/>
      <c r="BB487" s="375"/>
      <c r="BC487" s="375"/>
      <c r="BD487" s="375"/>
      <c r="BE487" s="375"/>
      <c r="BF487" s="375"/>
      <c r="BG487" s="374"/>
      <c r="BH487" s="375"/>
      <c r="BI487" s="375"/>
      <c r="BJ487" s="375"/>
      <c r="BK487" s="375"/>
      <c r="BL487" s="375"/>
      <c r="BM487" s="375"/>
      <c r="BN487" s="375"/>
      <c r="BO487" s="375"/>
      <c r="BP487" s="375"/>
      <c r="BQ487" s="375"/>
      <c r="BR487" s="374"/>
      <c r="BS487" s="372"/>
      <c r="BT487" s="372"/>
      <c r="BU487" s="374"/>
      <c r="BV487" s="430"/>
    </row>
    <row r="488" spans="1:74" s="355" customFormat="1" x14ac:dyDescent="0.25">
      <c r="A488" s="686" t="s">
        <v>8291</v>
      </c>
      <c r="B488" s="374"/>
      <c r="C488" s="731"/>
      <c r="D488" s="374"/>
      <c r="E488" s="372"/>
      <c r="F488" s="374"/>
      <c r="G488" s="372"/>
      <c r="H488" s="374"/>
      <c r="I488" s="348"/>
      <c r="J488" s="348"/>
      <c r="K488" s="348"/>
      <c r="L488" s="348"/>
      <c r="M488" s="362"/>
      <c r="N488" s="350" t="s">
        <v>430</v>
      </c>
      <c r="O488" s="348" t="s">
        <v>430</v>
      </c>
      <c r="P488" s="348" t="s">
        <v>430</v>
      </c>
      <c r="Q488" s="348" t="s">
        <v>430</v>
      </c>
      <c r="R488" s="348" t="s">
        <v>430</v>
      </c>
      <c r="S488" s="348" t="s">
        <v>430</v>
      </c>
      <c r="T488" s="348" t="s">
        <v>430</v>
      </c>
      <c r="U488" s="354" t="s">
        <v>430</v>
      </c>
      <c r="V488" s="348" t="s">
        <v>430</v>
      </c>
      <c r="W488" s="348" t="s">
        <v>430</v>
      </c>
      <c r="X488" s="348" t="s">
        <v>430</v>
      </c>
      <c r="Y488" s="375" t="s">
        <v>430</v>
      </c>
      <c r="Z488" s="348" t="s">
        <v>430</v>
      </c>
      <c r="AA488" s="348" t="s">
        <v>430</v>
      </c>
      <c r="AB488" s="348" t="s">
        <v>430</v>
      </c>
      <c r="AC488" s="348" t="s">
        <v>430</v>
      </c>
      <c r="AD488" s="348" t="s">
        <v>430</v>
      </c>
      <c r="AE488" s="348" t="s">
        <v>430</v>
      </c>
      <c r="AF488" s="348" t="s">
        <v>430</v>
      </c>
      <c r="AG488" s="569"/>
      <c r="AH488" s="346"/>
      <c r="AI488" s="346"/>
      <c r="AJ488" s="346"/>
      <c r="AK488" s="346"/>
      <c r="AL488" s="346"/>
      <c r="AM488" s="346"/>
      <c r="AN488" s="346"/>
      <c r="AO488" s="573"/>
      <c r="AP488" s="346"/>
      <c r="AQ488" s="346"/>
      <c r="AR488" s="346"/>
      <c r="AS488" s="346"/>
      <c r="AT488" s="346"/>
      <c r="AU488" s="429"/>
      <c r="AV488" s="429"/>
      <c r="AW488" s="429"/>
      <c r="AX488" s="429"/>
      <c r="AY488" s="429"/>
      <c r="AZ488" s="374"/>
      <c r="BA488" s="375"/>
      <c r="BB488" s="375"/>
      <c r="BC488" s="375"/>
      <c r="BD488" s="375"/>
      <c r="BE488" s="375"/>
      <c r="BF488" s="375"/>
      <c r="BG488" s="374"/>
      <c r="BH488" s="375"/>
      <c r="BI488" s="375"/>
      <c r="BJ488" s="375"/>
      <c r="BK488" s="375"/>
      <c r="BL488" s="375"/>
      <c r="BM488" s="375"/>
      <c r="BN488" s="375"/>
      <c r="BO488" s="375"/>
      <c r="BP488" s="375"/>
      <c r="BQ488" s="375"/>
      <c r="BR488" s="374"/>
      <c r="BS488" s="372"/>
      <c r="BT488" s="372"/>
      <c r="BU488" s="374"/>
      <c r="BV488" s="430"/>
    </row>
    <row r="489" spans="1:74" s="355" customFormat="1" x14ac:dyDescent="0.25">
      <c r="A489" s="686" t="s">
        <v>8292</v>
      </c>
      <c r="B489" s="374"/>
      <c r="C489" s="731"/>
      <c r="D489" s="374"/>
      <c r="E489" s="372"/>
      <c r="F489" s="374"/>
      <c r="G489" s="372"/>
      <c r="H489" s="374"/>
      <c r="I489" s="348"/>
      <c r="J489" s="348"/>
      <c r="K489" s="348"/>
      <c r="L489" s="348"/>
      <c r="M489" s="362"/>
      <c r="N489" s="350" t="s">
        <v>430</v>
      </c>
      <c r="O489" s="348" t="s">
        <v>430</v>
      </c>
      <c r="P489" s="348" t="s">
        <v>430</v>
      </c>
      <c r="Q489" s="348" t="s">
        <v>430</v>
      </c>
      <c r="R489" s="348" t="s">
        <v>430</v>
      </c>
      <c r="S489" s="348" t="s">
        <v>430</v>
      </c>
      <c r="T489" s="348" t="s">
        <v>430</v>
      </c>
      <c r="U489" s="354" t="s">
        <v>430</v>
      </c>
      <c r="V489" s="348" t="s">
        <v>430</v>
      </c>
      <c r="W489" s="348" t="s">
        <v>430</v>
      </c>
      <c r="X489" s="348" t="s">
        <v>430</v>
      </c>
      <c r="Y489" s="375" t="s">
        <v>430</v>
      </c>
      <c r="Z489" s="348" t="s">
        <v>430</v>
      </c>
      <c r="AA489" s="348" t="s">
        <v>430</v>
      </c>
      <c r="AB489" s="348" t="s">
        <v>430</v>
      </c>
      <c r="AC489" s="348" t="s">
        <v>430</v>
      </c>
      <c r="AD489" s="348" t="s">
        <v>430</v>
      </c>
      <c r="AE489" s="348" t="s">
        <v>430</v>
      </c>
      <c r="AF489" s="348" t="s">
        <v>430</v>
      </c>
      <c r="AG489" s="569"/>
      <c r="AH489" s="346"/>
      <c r="AI489" s="346"/>
      <c r="AJ489" s="346"/>
      <c r="AK489" s="346"/>
      <c r="AL489" s="346"/>
      <c r="AM489" s="346"/>
      <c r="AN489" s="346"/>
      <c r="AO489" s="573"/>
      <c r="AP489" s="346"/>
      <c r="AQ489" s="346"/>
      <c r="AR489" s="346"/>
      <c r="AS489" s="346"/>
      <c r="AT489" s="346"/>
      <c r="AU489" s="429"/>
      <c r="AV489" s="429"/>
      <c r="AW489" s="429"/>
      <c r="AX489" s="429"/>
      <c r="AY489" s="429"/>
      <c r="AZ489" s="374"/>
      <c r="BA489" s="375"/>
      <c r="BB489" s="375"/>
      <c r="BC489" s="375"/>
      <c r="BD489" s="375"/>
      <c r="BE489" s="375"/>
      <c r="BF489" s="375"/>
      <c r="BG489" s="374"/>
      <c r="BH489" s="375"/>
      <c r="BI489" s="375"/>
      <c r="BJ489" s="375"/>
      <c r="BK489" s="375"/>
      <c r="BL489" s="375"/>
      <c r="BM489" s="375"/>
      <c r="BN489" s="375"/>
      <c r="BO489" s="375"/>
      <c r="BP489" s="375"/>
      <c r="BQ489" s="375"/>
      <c r="BR489" s="374"/>
      <c r="BS489" s="372"/>
      <c r="BT489" s="372"/>
      <c r="BU489" s="374"/>
      <c r="BV489" s="430"/>
    </row>
    <row r="490" spans="1:74" s="355" customFormat="1" x14ac:dyDescent="0.25">
      <c r="A490" s="687" t="s">
        <v>8293</v>
      </c>
      <c r="B490" s="417"/>
      <c r="C490" s="744"/>
      <c r="D490" s="417"/>
      <c r="E490" s="412"/>
      <c r="F490" s="417"/>
      <c r="G490" s="412"/>
      <c r="H490" s="417"/>
      <c r="I490" s="416"/>
      <c r="J490" s="416"/>
      <c r="K490" s="416"/>
      <c r="L490" s="416"/>
      <c r="M490" s="420"/>
      <c r="N490" s="418" t="s">
        <v>430</v>
      </c>
      <c r="O490" s="416" t="s">
        <v>430</v>
      </c>
      <c r="P490" s="416" t="s">
        <v>430</v>
      </c>
      <c r="Q490" s="416" t="s">
        <v>430</v>
      </c>
      <c r="R490" s="416" t="s">
        <v>430</v>
      </c>
      <c r="S490" s="416" t="s">
        <v>430</v>
      </c>
      <c r="T490" s="416" t="s">
        <v>430</v>
      </c>
      <c r="U490" s="422" t="s">
        <v>430</v>
      </c>
      <c r="V490" s="416" t="s">
        <v>430</v>
      </c>
      <c r="W490" s="416" t="s">
        <v>430</v>
      </c>
      <c r="X490" s="416" t="s">
        <v>430</v>
      </c>
      <c r="Y490" s="421" t="s">
        <v>430</v>
      </c>
      <c r="Z490" s="416" t="s">
        <v>430</v>
      </c>
      <c r="AA490" s="416" t="s">
        <v>430</v>
      </c>
      <c r="AB490" s="416" t="s">
        <v>430</v>
      </c>
      <c r="AC490" s="416" t="s">
        <v>430</v>
      </c>
      <c r="AD490" s="416" t="s">
        <v>430</v>
      </c>
      <c r="AE490" s="416" t="s">
        <v>430</v>
      </c>
      <c r="AF490" s="416" t="s">
        <v>430</v>
      </c>
      <c r="AG490" s="575"/>
      <c r="AH490" s="414"/>
      <c r="AI490" s="414"/>
      <c r="AJ490" s="414"/>
      <c r="AK490" s="414"/>
      <c r="AL490" s="414"/>
      <c r="AM490" s="414"/>
      <c r="AN490" s="414"/>
      <c r="AO490" s="701"/>
      <c r="AP490" s="414"/>
      <c r="AQ490" s="414"/>
      <c r="AR490" s="414"/>
      <c r="AS490" s="414"/>
      <c r="AT490" s="414"/>
      <c r="AU490" s="633"/>
      <c r="AV490" s="633"/>
      <c r="AW490" s="633"/>
      <c r="AX490" s="633"/>
      <c r="AY490" s="633"/>
      <c r="AZ490" s="417"/>
      <c r="BA490" s="421"/>
      <c r="BB490" s="421"/>
      <c r="BC490" s="421"/>
      <c r="BD490" s="421"/>
      <c r="BE490" s="421"/>
      <c r="BF490" s="421"/>
      <c r="BG490" s="417"/>
      <c r="BH490" s="421"/>
      <c r="BI490" s="421"/>
      <c r="BJ490" s="421"/>
      <c r="BK490" s="421"/>
      <c r="BL490" s="421"/>
      <c r="BM490" s="421"/>
      <c r="BN490" s="421"/>
      <c r="BO490" s="421"/>
      <c r="BP490" s="421"/>
      <c r="BQ490" s="421"/>
      <c r="BR490" s="417"/>
      <c r="BS490" s="412"/>
      <c r="BT490" s="412"/>
      <c r="BU490" s="417"/>
      <c r="BV490" s="546"/>
    </row>
    <row r="491" spans="1:74" x14ac:dyDescent="0.25">
      <c r="A491" s="488" t="s">
        <v>8294</v>
      </c>
      <c r="N491" s="235" t="s">
        <v>430</v>
      </c>
      <c r="O491" s="235" t="s">
        <v>430</v>
      </c>
      <c r="P491" s="235" t="s">
        <v>430</v>
      </c>
      <c r="Q491" s="235" t="s">
        <v>430</v>
      </c>
      <c r="R491" s="235" t="s">
        <v>430</v>
      </c>
      <c r="S491" s="235" t="s">
        <v>430</v>
      </c>
      <c r="T491" s="235" t="s">
        <v>430</v>
      </c>
      <c r="U491" s="235" t="s">
        <v>430</v>
      </c>
      <c r="V491" s="235" t="s">
        <v>430</v>
      </c>
      <c r="W491" s="235" t="s">
        <v>430</v>
      </c>
      <c r="X491" s="235" t="s">
        <v>430</v>
      </c>
      <c r="Y491" s="235" t="s">
        <v>430</v>
      </c>
      <c r="Z491" s="235" t="s">
        <v>430</v>
      </c>
      <c r="AA491" s="235" t="s">
        <v>430</v>
      </c>
      <c r="AB491" s="235" t="s">
        <v>430</v>
      </c>
      <c r="AC491" s="235" t="s">
        <v>430</v>
      </c>
      <c r="AD491" s="235" t="s">
        <v>430</v>
      </c>
      <c r="AE491" s="235" t="s">
        <v>430</v>
      </c>
      <c r="BM491" s="277"/>
    </row>
    <row r="492" spans="1:74" x14ac:dyDescent="0.25">
      <c r="A492" s="488" t="s">
        <v>8295</v>
      </c>
      <c r="N492" s="235" t="s">
        <v>430</v>
      </c>
      <c r="O492" s="235" t="s">
        <v>430</v>
      </c>
      <c r="P492" s="235" t="s">
        <v>430</v>
      </c>
      <c r="Q492" s="235" t="s">
        <v>430</v>
      </c>
      <c r="R492" s="235" t="s">
        <v>430</v>
      </c>
      <c r="S492" s="235" t="s">
        <v>430</v>
      </c>
      <c r="T492" s="235" t="s">
        <v>430</v>
      </c>
      <c r="U492" s="235" t="s">
        <v>430</v>
      </c>
      <c r="V492" s="235" t="s">
        <v>430</v>
      </c>
      <c r="W492" s="235" t="s">
        <v>430</v>
      </c>
      <c r="X492" s="235" t="s">
        <v>430</v>
      </c>
      <c r="Y492" s="235" t="s">
        <v>430</v>
      </c>
      <c r="Z492" s="235" t="s">
        <v>430</v>
      </c>
      <c r="AA492" s="235" t="s">
        <v>430</v>
      </c>
      <c r="AB492" s="235" t="s">
        <v>430</v>
      </c>
      <c r="AC492" s="235" t="s">
        <v>430</v>
      </c>
      <c r="AD492" s="235" t="s">
        <v>430</v>
      </c>
      <c r="AE492" s="235" t="s">
        <v>430</v>
      </c>
      <c r="BM492" s="277"/>
    </row>
    <row r="493" spans="1:74" x14ac:dyDescent="0.25">
      <c r="A493" s="488" t="s">
        <v>8296</v>
      </c>
      <c r="N493" s="235" t="s">
        <v>430</v>
      </c>
      <c r="O493" s="235" t="s">
        <v>430</v>
      </c>
      <c r="P493" s="235" t="s">
        <v>430</v>
      </c>
      <c r="Q493" s="235" t="s">
        <v>430</v>
      </c>
      <c r="R493" s="235" t="s">
        <v>430</v>
      </c>
      <c r="S493" s="235" t="s">
        <v>430</v>
      </c>
      <c r="T493" s="235" t="s">
        <v>430</v>
      </c>
      <c r="U493" s="235" t="s">
        <v>430</v>
      </c>
      <c r="V493" s="235" t="s">
        <v>430</v>
      </c>
      <c r="W493" s="235" t="s">
        <v>430</v>
      </c>
      <c r="X493" s="235" t="s">
        <v>430</v>
      </c>
      <c r="Y493" s="235" t="s">
        <v>430</v>
      </c>
      <c r="Z493" s="235" t="s">
        <v>430</v>
      </c>
      <c r="AA493" s="235" t="s">
        <v>430</v>
      </c>
      <c r="AB493" s="235" t="s">
        <v>430</v>
      </c>
      <c r="AC493" s="235" t="s">
        <v>430</v>
      </c>
      <c r="AD493" s="235" t="s">
        <v>430</v>
      </c>
      <c r="AE493" s="235" t="s">
        <v>430</v>
      </c>
      <c r="BM493" s="277"/>
    </row>
    <row r="494" spans="1:74" hidden="1" x14ac:dyDescent="0.25">
      <c r="A494" s="488" t="s">
        <v>8297</v>
      </c>
      <c r="N494" s="235">
        <v>-8.0204000000000004</v>
      </c>
      <c r="O494" s="235">
        <v>7.2005999999999997</v>
      </c>
      <c r="P494" s="235">
        <v>8.5502000000000002</v>
      </c>
      <c r="Q494" s="235">
        <v>7.4535999999999998</v>
      </c>
      <c r="R494" s="235">
        <v>2.5362</v>
      </c>
      <c r="S494" s="235">
        <v>5.2656000000000001</v>
      </c>
      <c r="T494" s="235">
        <v>5.3006000000000002</v>
      </c>
      <c r="U494" s="235">
        <v>4.9103000000000003</v>
      </c>
      <c r="V494" s="235">
        <v>5.1825999999999999</v>
      </c>
      <c r="W494" s="235">
        <v>6.6700999999999997</v>
      </c>
      <c r="X494" s="235">
        <v>6.9128999999999996</v>
      </c>
      <c r="Y494" s="235">
        <v>6.0288000000000004</v>
      </c>
      <c r="Z494" s="235">
        <v>6.8377999999999997</v>
      </c>
      <c r="AA494" s="235">
        <v>3.9331999999999998</v>
      </c>
      <c r="AB494" s="235">
        <v>6.3571999999999997</v>
      </c>
      <c r="AC494" s="235">
        <v>4.9604999999999997</v>
      </c>
      <c r="AD494" s="235">
        <v>5.0964</v>
      </c>
      <c r="AE494" s="235">
        <v>13.8375</v>
      </c>
      <c r="BM494" s="277"/>
    </row>
    <row r="495" spans="1:74" x14ac:dyDescent="0.25">
      <c r="A495" s="488" t="s">
        <v>7809</v>
      </c>
      <c r="N495" s="235" t="s">
        <v>430</v>
      </c>
      <c r="O495" s="235" t="s">
        <v>430</v>
      </c>
      <c r="P495" s="235" t="s">
        <v>430</v>
      </c>
      <c r="Q495" s="235" t="s">
        <v>430</v>
      </c>
      <c r="R495" s="235" t="s">
        <v>430</v>
      </c>
      <c r="S495" s="235" t="s">
        <v>430</v>
      </c>
      <c r="T495" s="235" t="s">
        <v>430</v>
      </c>
      <c r="U495" s="235" t="s">
        <v>430</v>
      </c>
      <c r="V495" s="235" t="s">
        <v>430</v>
      </c>
      <c r="W495" s="235" t="s">
        <v>430</v>
      </c>
      <c r="X495" s="235" t="s">
        <v>430</v>
      </c>
      <c r="Y495" s="235" t="s">
        <v>430</v>
      </c>
      <c r="Z495" s="235" t="s">
        <v>430</v>
      </c>
      <c r="AA495" s="235" t="s">
        <v>430</v>
      </c>
      <c r="AB495" s="235" t="s">
        <v>430</v>
      </c>
      <c r="AC495" s="235" t="s">
        <v>430</v>
      </c>
      <c r="AD495" s="235" t="s">
        <v>430</v>
      </c>
      <c r="AE495" s="235" t="s">
        <v>430</v>
      </c>
      <c r="BM495" s="277"/>
    </row>
    <row r="496" spans="1:74" x14ac:dyDescent="0.25">
      <c r="A496" s="488" t="s">
        <v>8298</v>
      </c>
      <c r="N496" s="235" t="s">
        <v>430</v>
      </c>
      <c r="O496" s="235" t="s">
        <v>430</v>
      </c>
      <c r="P496" s="235" t="s">
        <v>430</v>
      </c>
      <c r="Q496" s="235" t="s">
        <v>430</v>
      </c>
      <c r="R496" s="235" t="s">
        <v>430</v>
      </c>
      <c r="S496" s="235" t="s">
        <v>430</v>
      </c>
      <c r="T496" s="235" t="s">
        <v>430</v>
      </c>
      <c r="U496" s="235" t="s">
        <v>430</v>
      </c>
      <c r="V496" s="235" t="s">
        <v>430</v>
      </c>
      <c r="W496" s="235" t="s">
        <v>430</v>
      </c>
      <c r="X496" s="235" t="s">
        <v>430</v>
      </c>
      <c r="Y496" s="235" t="s">
        <v>430</v>
      </c>
      <c r="Z496" s="235" t="s">
        <v>430</v>
      </c>
      <c r="AA496" s="235" t="s">
        <v>430</v>
      </c>
      <c r="AB496" s="235" t="s">
        <v>430</v>
      </c>
      <c r="AC496" s="235" t="s">
        <v>430</v>
      </c>
      <c r="AD496" s="235" t="s">
        <v>430</v>
      </c>
      <c r="AE496" s="235" t="s">
        <v>430</v>
      </c>
      <c r="BM496" s="277"/>
    </row>
    <row r="497" spans="1:31" x14ac:dyDescent="0.25">
      <c r="A497" s="488" t="s">
        <v>10576</v>
      </c>
      <c r="N497" s="235" t="s">
        <v>430</v>
      </c>
      <c r="O497" s="235" t="s">
        <v>430</v>
      </c>
      <c r="P497" s="235" t="s">
        <v>430</v>
      </c>
      <c r="Q497" s="235" t="s">
        <v>430</v>
      </c>
      <c r="R497" s="235" t="s">
        <v>430</v>
      </c>
      <c r="S497" s="235" t="s">
        <v>430</v>
      </c>
      <c r="T497" s="235" t="s">
        <v>430</v>
      </c>
      <c r="U497" s="235" t="s">
        <v>430</v>
      </c>
      <c r="V497" s="235" t="s">
        <v>430</v>
      </c>
      <c r="W497" s="235" t="s">
        <v>430</v>
      </c>
      <c r="X497" s="235" t="s">
        <v>430</v>
      </c>
      <c r="Y497" s="235" t="s">
        <v>430</v>
      </c>
      <c r="Z497" s="235" t="s">
        <v>430</v>
      </c>
      <c r="AA497" s="235" t="s">
        <v>430</v>
      </c>
      <c r="AB497" s="235" t="s">
        <v>430</v>
      </c>
      <c r="AC497" s="235" t="s">
        <v>430</v>
      </c>
      <c r="AD497" s="235" t="s">
        <v>430</v>
      </c>
      <c r="AE497" s="235" t="s">
        <v>430</v>
      </c>
    </row>
    <row r="498" spans="1:31" x14ac:dyDescent="0.25">
      <c r="A498" s="488" t="s">
        <v>8299</v>
      </c>
      <c r="N498" s="235" t="s">
        <v>430</v>
      </c>
      <c r="O498" s="235" t="s">
        <v>430</v>
      </c>
      <c r="P498" s="235" t="s">
        <v>430</v>
      </c>
      <c r="Q498" s="235" t="s">
        <v>430</v>
      </c>
      <c r="R498" s="235" t="s">
        <v>430</v>
      </c>
      <c r="S498" s="235" t="s">
        <v>430</v>
      </c>
      <c r="T498" s="235" t="s">
        <v>430</v>
      </c>
      <c r="U498" s="235" t="s">
        <v>430</v>
      </c>
      <c r="V498" s="235" t="s">
        <v>430</v>
      </c>
      <c r="W498" s="235" t="s">
        <v>430</v>
      </c>
      <c r="X498" s="235" t="s">
        <v>430</v>
      </c>
      <c r="Y498" s="235" t="s">
        <v>430</v>
      </c>
      <c r="Z498" s="235" t="s">
        <v>430</v>
      </c>
      <c r="AA498" s="235" t="s">
        <v>430</v>
      </c>
      <c r="AB498" s="235" t="s">
        <v>430</v>
      </c>
      <c r="AC498" s="235" t="s">
        <v>430</v>
      </c>
      <c r="AD498" s="235" t="s">
        <v>430</v>
      </c>
      <c r="AE498" s="235" t="s">
        <v>430</v>
      </c>
    </row>
  </sheetData>
  <mergeCells count="21">
    <mergeCell ref="BS5:BT5"/>
    <mergeCell ref="BU5:BU6"/>
    <mergeCell ref="BV5:BV6"/>
    <mergeCell ref="A5:A6"/>
    <mergeCell ref="V6:AF6"/>
    <mergeCell ref="AH6:AY6"/>
    <mergeCell ref="AZ5:AZ6"/>
    <mergeCell ref="BA5:BF5"/>
    <mergeCell ref="BG5:BG6"/>
    <mergeCell ref="BH5:BQ5"/>
    <mergeCell ref="H5:H6"/>
    <mergeCell ref="I5:L5"/>
    <mergeCell ref="M5:M6"/>
    <mergeCell ref="N6:U6"/>
    <mergeCell ref="BR5:BR6"/>
    <mergeCell ref="B5:B6"/>
    <mergeCell ref="C5:C6"/>
    <mergeCell ref="D5:D6"/>
    <mergeCell ref="E5:E6"/>
    <mergeCell ref="F5:F6"/>
    <mergeCell ref="G5:G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C8A7-3769-4C55-957D-45A84A0B5F2E}">
  <sheetPr codeName="Sheet41"/>
  <dimension ref="A1:CJ29"/>
  <sheetViews>
    <sheetView workbookViewId="0">
      <pane xSplit="2" ySplit="1" topLeftCell="C11" activePane="bottomRight" state="frozen"/>
      <selection pane="topRight" activeCell="C1" sqref="C1"/>
      <selection pane="bottomLeft" activeCell="A8" sqref="A8"/>
      <selection pane="bottomRight"/>
    </sheetView>
  </sheetViews>
  <sheetFormatPr defaultRowHeight="10.5" x14ac:dyDescent="0.25"/>
  <cols>
    <col min="1" max="1" width="54.90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453125" style="21" bestFit="1" customWidth="1"/>
    <col min="15" max="15" width="5.08984375" style="21" bestFit="1" customWidth="1"/>
    <col min="16" max="16" width="6.26953125" style="21" bestFit="1" customWidth="1"/>
    <col min="17" max="18" width="6.90625" style="21" bestFit="1" customWidth="1"/>
    <col min="19" max="19" width="4.7265625" style="21" bestFit="1" customWidth="1"/>
    <col min="20" max="22" width="5.36328125" style="21" bestFit="1" customWidth="1"/>
    <col min="23" max="23" width="6.08984375" style="21" bestFit="1" customWidth="1"/>
    <col min="24" max="24" width="9.54296875" style="21" bestFit="1" customWidth="1"/>
    <col min="25" max="25" width="8.1796875" style="21" bestFit="1" customWidth="1"/>
    <col min="26" max="26" width="7.36328125" style="21" bestFit="1" customWidth="1"/>
    <col min="27" max="27" width="7.81640625" style="21" bestFit="1" customWidth="1"/>
    <col min="28" max="28" width="4.26953125" style="21" bestFit="1" customWidth="1"/>
    <col min="29" max="29" width="7" style="21" bestFit="1" customWidth="1"/>
    <col min="30" max="30" width="1.1796875" style="21" customWidth="1"/>
    <col min="31" max="31" width="4.453125" style="21" bestFit="1" customWidth="1"/>
    <col min="32" max="32" width="5.08984375" style="21" bestFit="1" customWidth="1"/>
    <col min="33" max="33" width="6.26953125" style="21" bestFit="1" customWidth="1"/>
    <col min="34" max="35" width="6.90625" style="21" bestFit="1" customWidth="1"/>
    <col min="36" max="36" width="4.7265625" style="21" bestFit="1" customWidth="1"/>
    <col min="37" max="39" width="5.36328125" style="21" bestFit="1" customWidth="1"/>
    <col min="40" max="40" width="6.08984375" style="21" bestFit="1" customWidth="1"/>
    <col min="41" max="41" width="9.54296875" style="21" bestFit="1" customWidth="1"/>
    <col min="42" max="42" width="8.1796875" style="21" bestFit="1" customWidth="1"/>
    <col min="43" max="43" width="7.36328125" style="21" bestFit="1" customWidth="1"/>
    <col min="44" max="44" width="7.81640625" style="21" bestFit="1" customWidth="1"/>
    <col min="45" max="45" width="4.26953125" style="21" bestFit="1" customWidth="1"/>
    <col min="46" max="46" width="1.1796875" style="21" customWidth="1"/>
    <col min="47" max="47" width="6.08984375" style="21" bestFit="1" customWidth="1"/>
    <col min="48" max="50" width="5.36328125" style="21" bestFit="1" customWidth="1"/>
    <col min="51" max="51" width="4.7265625" style="21" bestFit="1" customWidth="1"/>
    <col min="52" max="52" width="1.1796875" style="21" customWidth="1"/>
    <col min="53" max="53" width="6.08984375" style="21" bestFit="1" customWidth="1"/>
    <col min="54" max="56" width="5.36328125" style="21" bestFit="1" customWidth="1"/>
    <col min="57" max="57" width="4.7265625" style="21" bestFit="1" customWidth="1"/>
    <col min="58" max="58" width="1.1796875" style="21" customWidth="1"/>
    <col min="59" max="59" width="6" style="21" bestFit="1" customWidth="1"/>
    <col min="60" max="62" width="8.6328125" style="21" bestFit="1" customWidth="1"/>
    <col min="63" max="63" width="1" style="21" customWidth="1"/>
    <col min="64" max="64" width="5.36328125" style="21" bestFit="1" customWidth="1"/>
    <col min="65" max="65" width="7.453125" style="21" bestFit="1" customWidth="1"/>
    <col min="66" max="66" width="9.90625" style="21" bestFit="1" customWidth="1"/>
    <col min="67" max="67" width="1.36328125" style="21" customWidth="1"/>
    <col min="68" max="68" width="7.81640625" style="21" bestFit="1" customWidth="1"/>
    <col min="69" max="69" width="1.1796875" style="21" customWidth="1"/>
    <col min="70" max="70" width="7.453125" style="21" bestFit="1" customWidth="1"/>
    <col min="71" max="71" width="6.54296875" style="21" bestFit="1" customWidth="1"/>
    <col min="72" max="72" width="7.54296875" style="21" bestFit="1" customWidth="1"/>
    <col min="73" max="73" width="10.6328125" style="21" bestFit="1" customWidth="1"/>
    <col min="74" max="74" width="1" style="21" customWidth="1"/>
    <col min="75" max="75" width="7.36328125" style="21" bestFit="1" customWidth="1"/>
    <col min="76" max="76" width="7.08984375" style="21" bestFit="1" customWidth="1"/>
    <col min="77" max="77" width="3.7265625" style="21" bestFit="1" customWidth="1"/>
    <col min="78" max="78" width="5.90625" style="21" bestFit="1" customWidth="1"/>
    <col min="79" max="79" width="7.36328125" style="21" bestFit="1" customWidth="1"/>
    <col min="80" max="80" width="6.90625" style="21" bestFit="1" customWidth="1"/>
    <col min="81" max="81" width="0.81640625" style="21" customWidth="1"/>
    <col min="82" max="82" width="9.36328125" style="21" bestFit="1" customWidth="1"/>
    <col min="83" max="83" width="10.36328125" style="21" bestFit="1" customWidth="1"/>
    <col min="84" max="84" width="14.26953125" style="21" bestFit="1" customWidth="1"/>
    <col min="85" max="85" width="14.08984375" style="21" bestFit="1" customWidth="1"/>
    <col min="86" max="86" width="14.26953125" style="21" bestFit="1" customWidth="1"/>
    <col min="87" max="87" width="1.1796875" style="21" customWidth="1"/>
    <col min="88" max="88" width="34.54296875" style="21" bestFit="1" customWidth="1"/>
    <col min="89" max="16384" width="8.7265625" style="21"/>
  </cols>
  <sheetData>
    <row r="1" spans="1:88" x14ac:dyDescent="0.25">
      <c r="A1" s="22"/>
    </row>
    <row r="3" spans="1:88" ht="20.5" x14ac:dyDescent="0.45">
      <c r="A3" s="23" t="s">
        <v>10245</v>
      </c>
    </row>
    <row r="4" spans="1:88" x14ac:dyDescent="0.25">
      <c r="A4" s="21" t="s">
        <v>425</v>
      </c>
    </row>
    <row r="5" spans="1:88" ht="27" customHeight="1" x14ac:dyDescent="0.25">
      <c r="A5" s="1100" t="s">
        <v>10246</v>
      </c>
      <c r="B5" s="1101"/>
      <c r="C5" s="1120" t="s">
        <v>44</v>
      </c>
      <c r="D5" s="1101"/>
      <c r="E5" s="1120" t="s">
        <v>45</v>
      </c>
      <c r="F5" s="1101"/>
      <c r="G5" s="1120" t="s">
        <v>46</v>
      </c>
      <c r="H5" s="1101"/>
      <c r="I5" s="1130" t="s">
        <v>178</v>
      </c>
      <c r="J5" s="1137"/>
      <c r="K5" s="1137"/>
      <c r="L5" s="1137"/>
      <c r="M5" s="1133"/>
      <c r="N5" s="838" t="s">
        <v>48</v>
      </c>
      <c r="O5" s="838" t="s">
        <v>49</v>
      </c>
      <c r="P5" s="838" t="s">
        <v>3</v>
      </c>
      <c r="Q5" s="838" t="s">
        <v>50</v>
      </c>
      <c r="R5" s="838" t="s">
        <v>51</v>
      </c>
      <c r="S5" s="838" t="s">
        <v>4</v>
      </c>
      <c r="T5" s="838" t="s">
        <v>52</v>
      </c>
      <c r="U5" s="838" t="s">
        <v>53</v>
      </c>
      <c r="V5" s="838" t="s">
        <v>54</v>
      </c>
      <c r="W5" s="838" t="s">
        <v>55</v>
      </c>
      <c r="X5" s="838" t="s">
        <v>421</v>
      </c>
      <c r="Y5" s="838" t="s">
        <v>422</v>
      </c>
      <c r="Z5" s="838" t="s">
        <v>423</v>
      </c>
      <c r="AA5" s="838" t="s">
        <v>424</v>
      </c>
      <c r="AB5" s="838" t="s">
        <v>11</v>
      </c>
      <c r="AC5" s="838" t="s">
        <v>56</v>
      </c>
      <c r="AD5" s="838"/>
      <c r="AE5" s="838" t="s">
        <v>58</v>
      </c>
      <c r="AF5" s="838" t="s">
        <v>59</v>
      </c>
      <c r="AG5" s="838" t="s">
        <v>60</v>
      </c>
      <c r="AH5" s="838" t="s">
        <v>61</v>
      </c>
      <c r="AI5" s="838" t="s">
        <v>62</v>
      </c>
      <c r="AJ5" s="838" t="s">
        <v>63</v>
      </c>
      <c r="AK5" s="838" t="s">
        <v>64</v>
      </c>
      <c r="AL5" s="838" t="s">
        <v>65</v>
      </c>
      <c r="AM5" s="838" t="s">
        <v>66</v>
      </c>
      <c r="AN5" s="838" t="s">
        <v>67</v>
      </c>
      <c r="AO5" s="838" t="s">
        <v>421</v>
      </c>
      <c r="AP5" s="838" t="s">
        <v>422</v>
      </c>
      <c r="AQ5" s="838" t="s">
        <v>423</v>
      </c>
      <c r="AR5" s="838" t="s">
        <v>424</v>
      </c>
      <c r="AS5" s="832" t="s">
        <v>11</v>
      </c>
      <c r="AT5" s="1101"/>
      <c r="AU5" s="836" t="s">
        <v>55</v>
      </c>
      <c r="AV5" s="838" t="s">
        <v>69</v>
      </c>
      <c r="AW5" s="838" t="s">
        <v>54</v>
      </c>
      <c r="AX5" s="838" t="s">
        <v>53</v>
      </c>
      <c r="AY5" s="832" t="s">
        <v>4</v>
      </c>
      <c r="AZ5" s="826"/>
      <c r="BA5" s="836" t="s">
        <v>55</v>
      </c>
      <c r="BB5" s="838" t="s">
        <v>69</v>
      </c>
      <c r="BC5" s="838" t="s">
        <v>54</v>
      </c>
      <c r="BD5" s="838" t="s">
        <v>53</v>
      </c>
      <c r="BE5" s="838" t="s">
        <v>4</v>
      </c>
      <c r="BF5" s="1120"/>
      <c r="BG5" s="1133" t="s">
        <v>76</v>
      </c>
      <c r="BH5" s="1137"/>
      <c r="BI5" s="1137"/>
      <c r="BJ5" s="1137"/>
      <c r="BK5" s="833"/>
      <c r="BL5" s="1130" t="s">
        <v>53</v>
      </c>
      <c r="BM5" s="1137"/>
      <c r="BN5" s="1138"/>
      <c r="BO5" s="1101"/>
      <c r="BP5" s="1120" t="s">
        <v>254</v>
      </c>
      <c r="BQ5" s="1101"/>
      <c r="BR5" s="1130" t="s">
        <v>81</v>
      </c>
      <c r="BS5" s="1137"/>
      <c r="BT5" s="1137"/>
      <c r="BU5" s="1138"/>
      <c r="BV5" s="1101"/>
      <c r="BW5" s="1130" t="s">
        <v>192</v>
      </c>
      <c r="BX5" s="1137"/>
      <c r="BY5" s="1137"/>
      <c r="BZ5" s="1137"/>
      <c r="CA5" s="1137"/>
      <c r="CB5" s="1137"/>
      <c r="CC5" s="1133"/>
      <c r="CD5" s="1133" t="s">
        <v>87</v>
      </c>
      <c r="CE5" s="1137"/>
      <c r="CF5" s="1137"/>
      <c r="CG5" s="1137"/>
      <c r="CH5" s="1138"/>
      <c r="CI5" s="1101"/>
      <c r="CJ5" s="1130" t="s">
        <v>88</v>
      </c>
    </row>
    <row r="6" spans="1:88" ht="27" customHeight="1" x14ac:dyDescent="0.25">
      <c r="A6" s="1100"/>
      <c r="B6" s="1102"/>
      <c r="C6" s="1129"/>
      <c r="D6" s="1102"/>
      <c r="E6" s="1129"/>
      <c r="F6" s="1102"/>
      <c r="G6" s="1129"/>
      <c r="H6" s="1102"/>
      <c r="I6" s="840" t="s">
        <v>174</v>
      </c>
      <c r="J6" s="834" t="s">
        <v>175</v>
      </c>
      <c r="K6" s="834" t="s">
        <v>176</v>
      </c>
      <c r="L6" s="834" t="s">
        <v>177</v>
      </c>
      <c r="M6" s="1134"/>
      <c r="N6" s="1098" t="s">
        <v>47</v>
      </c>
      <c r="O6" s="1134"/>
      <c r="P6" s="1134"/>
      <c r="Q6" s="1134"/>
      <c r="R6" s="1134"/>
      <c r="S6" s="1098" t="s">
        <v>57</v>
      </c>
      <c r="T6" s="1134"/>
      <c r="U6" s="1134"/>
      <c r="V6" s="1134"/>
      <c r="W6" s="1134"/>
      <c r="X6" s="1134"/>
      <c r="Y6" s="1134"/>
      <c r="Z6" s="1134"/>
      <c r="AA6" s="1134"/>
      <c r="AB6" s="1134"/>
      <c r="AC6" s="1134"/>
      <c r="AD6" s="834"/>
      <c r="AE6" s="1098" t="s">
        <v>68</v>
      </c>
      <c r="AF6" s="1134"/>
      <c r="AG6" s="1134"/>
      <c r="AH6" s="1134"/>
      <c r="AI6" s="1134"/>
      <c r="AJ6" s="1134"/>
      <c r="AK6" s="1134"/>
      <c r="AL6" s="1134"/>
      <c r="AM6" s="1134"/>
      <c r="AN6" s="1134"/>
      <c r="AO6" s="1134"/>
      <c r="AP6" s="1134"/>
      <c r="AQ6" s="1134"/>
      <c r="AR6" s="1134"/>
      <c r="AS6" s="1142"/>
      <c r="AT6" s="1102"/>
      <c r="AU6" s="1143" t="s">
        <v>70</v>
      </c>
      <c r="AV6" s="1134"/>
      <c r="AW6" s="1134"/>
      <c r="AX6" s="1134"/>
      <c r="AY6" s="1142"/>
      <c r="AZ6" s="827"/>
      <c r="BA6" s="1143" t="s">
        <v>71</v>
      </c>
      <c r="BB6" s="1134"/>
      <c r="BC6" s="1134"/>
      <c r="BD6" s="1134"/>
      <c r="BE6" s="1134"/>
      <c r="BF6" s="1129"/>
      <c r="BG6" s="834" t="s">
        <v>72</v>
      </c>
      <c r="BH6" s="834" t="s">
        <v>73</v>
      </c>
      <c r="BI6" s="834" t="s">
        <v>74</v>
      </c>
      <c r="BJ6" s="834" t="s">
        <v>75</v>
      </c>
      <c r="BK6" s="831"/>
      <c r="BL6" s="840" t="s">
        <v>251</v>
      </c>
      <c r="BM6" s="834" t="s">
        <v>252</v>
      </c>
      <c r="BN6" s="828" t="s">
        <v>253</v>
      </c>
      <c r="BO6" s="1102"/>
      <c r="BP6" s="1129"/>
      <c r="BQ6" s="1102"/>
      <c r="BR6" s="840" t="s">
        <v>77</v>
      </c>
      <c r="BS6" s="834" t="s">
        <v>78</v>
      </c>
      <c r="BT6" s="834" t="s">
        <v>79</v>
      </c>
      <c r="BU6" s="828" t="s">
        <v>255</v>
      </c>
      <c r="BV6" s="1102"/>
      <c r="BW6" s="840" t="s">
        <v>186</v>
      </c>
      <c r="BX6" s="834" t="s">
        <v>187</v>
      </c>
      <c r="BY6" s="834" t="s">
        <v>188</v>
      </c>
      <c r="BZ6" s="834" t="s">
        <v>189</v>
      </c>
      <c r="CA6" s="834" t="s">
        <v>190</v>
      </c>
      <c r="CB6" s="828" t="s">
        <v>191</v>
      </c>
      <c r="CC6" s="1102"/>
      <c r="CD6" s="840" t="s">
        <v>82</v>
      </c>
      <c r="CE6" s="834" t="s">
        <v>83</v>
      </c>
      <c r="CF6" s="834" t="s">
        <v>84</v>
      </c>
      <c r="CG6" s="834" t="s">
        <v>85</v>
      </c>
      <c r="CH6" s="828" t="s">
        <v>86</v>
      </c>
      <c r="CI6" s="1102"/>
      <c r="CJ6" s="1131"/>
    </row>
    <row r="7" spans="1:88" ht="14.5" x14ac:dyDescent="0.25">
      <c r="A7" s="29" t="s">
        <v>10247</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x14ac:dyDescent="0.25">
      <c r="A8" s="1005" t="s">
        <v>9070</v>
      </c>
      <c r="B8" s="1052"/>
      <c r="C8" s="1007">
        <v>41948</v>
      </c>
      <c r="D8" s="1052"/>
      <c r="E8" s="1008">
        <v>9267.67</v>
      </c>
      <c r="F8" s="1052"/>
      <c r="G8" s="1009">
        <v>65.230999999999995</v>
      </c>
      <c r="H8" s="1052"/>
      <c r="I8" s="1053">
        <v>9.25</v>
      </c>
      <c r="J8" s="1053">
        <v>6.97</v>
      </c>
      <c r="K8" s="1053">
        <v>4</v>
      </c>
      <c r="L8" s="1053">
        <v>4.1500000000000004</v>
      </c>
      <c r="M8" s="1054"/>
      <c r="N8" s="1010">
        <v>0.3523</v>
      </c>
      <c r="O8" s="1010">
        <v>-0.53069999999999995</v>
      </c>
      <c r="P8" s="1010">
        <v>-1.5306999999999999</v>
      </c>
      <c r="Q8" s="1010">
        <v>4.8814000000000002</v>
      </c>
      <c r="R8" s="1010">
        <v>5.6184000000000003</v>
      </c>
      <c r="S8" s="1012">
        <v>3.7504</v>
      </c>
      <c r="T8" s="1010">
        <v>2.855</v>
      </c>
      <c r="U8" s="1010">
        <v>11.3682</v>
      </c>
      <c r="V8" s="1010">
        <v>11.027699999999999</v>
      </c>
      <c r="W8" s="1010">
        <v>11.958</v>
      </c>
      <c r="X8" s="1010">
        <v>1.3565</v>
      </c>
      <c r="Y8" s="1010">
        <v>13.459</v>
      </c>
      <c r="Z8" s="1010">
        <v>2.6758999999999999</v>
      </c>
      <c r="AA8" s="1010">
        <v>4.2794999999999996</v>
      </c>
      <c r="AB8" s="1010">
        <v>-1.1247</v>
      </c>
      <c r="AC8" s="1010">
        <v>11.6305</v>
      </c>
      <c r="AD8" s="1054"/>
      <c r="AE8" s="1013" t="s">
        <v>7323</v>
      </c>
      <c r="AF8" s="1013" t="s">
        <v>7381</v>
      </c>
      <c r="AG8" s="1013" t="s">
        <v>7381</v>
      </c>
      <c r="AH8" s="1013" t="s">
        <v>7382</v>
      </c>
      <c r="AI8" s="1013" t="s">
        <v>7382</v>
      </c>
      <c r="AJ8" s="1013" t="s">
        <v>7382</v>
      </c>
      <c r="AK8" s="1013" t="s">
        <v>7382</v>
      </c>
      <c r="AL8" s="1013" t="s">
        <v>7383</v>
      </c>
      <c r="AM8" s="1013" t="s">
        <v>7382</v>
      </c>
      <c r="AN8" s="1013" t="s">
        <v>7381</v>
      </c>
      <c r="AO8" s="1013" t="s">
        <v>7331</v>
      </c>
      <c r="AP8" s="1013" t="s">
        <v>7381</v>
      </c>
      <c r="AQ8" s="1013" t="s">
        <v>7381</v>
      </c>
      <c r="AR8" s="1013" t="s">
        <v>7382</v>
      </c>
      <c r="AS8" s="1013" t="s">
        <v>7382</v>
      </c>
      <c r="AT8" s="1052"/>
      <c r="AU8" s="1010">
        <v>13.03</v>
      </c>
      <c r="AV8" s="1010">
        <v>13.33</v>
      </c>
      <c r="AW8" s="1010">
        <v>10.86</v>
      </c>
      <c r="AX8" s="1010">
        <v>7.66</v>
      </c>
      <c r="AY8" s="1010">
        <v>5.77</v>
      </c>
      <c r="AZ8" s="1014"/>
      <c r="BA8" s="1055" t="s">
        <v>7381</v>
      </c>
      <c r="BB8" s="1055" t="s">
        <v>7381</v>
      </c>
      <c r="BC8" s="1055" t="s">
        <v>7331</v>
      </c>
      <c r="BD8" s="1055" t="s">
        <v>7382</v>
      </c>
      <c r="BE8" s="1055" t="s">
        <v>7381</v>
      </c>
      <c r="BF8" s="1010"/>
      <c r="BG8" s="1012">
        <v>10.9427758447793</v>
      </c>
      <c r="BH8" s="1056">
        <v>1.39618874588135</v>
      </c>
      <c r="BI8" s="1056">
        <v>5.3268360552711398E-2</v>
      </c>
      <c r="BJ8" s="1057">
        <v>0.63950151812021505</v>
      </c>
      <c r="BK8" s="1058"/>
      <c r="BL8" s="1010" t="s">
        <v>430</v>
      </c>
      <c r="BM8" s="1010" t="s">
        <v>430</v>
      </c>
      <c r="BN8" s="1010" t="s">
        <v>430</v>
      </c>
      <c r="BO8" s="1052"/>
      <c r="BP8" s="1010">
        <v>78.398736979999995</v>
      </c>
      <c r="BQ8" s="1052"/>
      <c r="BR8" s="1010">
        <v>45.833399999999997</v>
      </c>
      <c r="BS8" s="1010">
        <v>25.635899999999999</v>
      </c>
      <c r="BT8" s="1010">
        <v>6.9294599999999997</v>
      </c>
      <c r="BU8" s="1010">
        <v>21.601240000000001</v>
      </c>
      <c r="BV8" s="1052"/>
      <c r="BW8" s="1010">
        <v>5.91</v>
      </c>
      <c r="BX8" s="1010">
        <v>7.47</v>
      </c>
      <c r="BY8" s="1010">
        <v>0.37</v>
      </c>
      <c r="BZ8" s="1010">
        <v>0.94</v>
      </c>
      <c r="CA8" s="1010" t="s">
        <v>430</v>
      </c>
      <c r="CB8" s="1010">
        <v>9.91</v>
      </c>
      <c r="CC8" s="1052"/>
      <c r="CD8" s="1059" t="s">
        <v>9071</v>
      </c>
      <c r="CE8" s="1059" t="s">
        <v>9072</v>
      </c>
      <c r="CF8" s="1059" t="s">
        <v>9073</v>
      </c>
      <c r="CG8" s="1059" t="s">
        <v>9074</v>
      </c>
      <c r="CH8" s="1059" t="s">
        <v>9075</v>
      </c>
      <c r="CI8" s="1052"/>
      <c r="CJ8" s="1034" t="s">
        <v>443</v>
      </c>
    </row>
    <row r="9" spans="1:88" x14ac:dyDescent="0.25">
      <c r="A9" s="1005" t="s">
        <v>9239</v>
      </c>
      <c r="B9" s="1018"/>
      <c r="C9" s="1019">
        <v>43315</v>
      </c>
      <c r="D9" s="1018"/>
      <c r="E9" s="1020">
        <v>17268.7</v>
      </c>
      <c r="F9" s="1018"/>
      <c r="G9" s="1021">
        <v>21.004999999999999</v>
      </c>
      <c r="H9" s="1018"/>
      <c r="I9" s="1060">
        <v>12.05</v>
      </c>
      <c r="J9" s="1060">
        <v>7.2</v>
      </c>
      <c r="K9" s="1060">
        <v>4.8099999999999996</v>
      </c>
      <c r="L9" s="1060">
        <v>5</v>
      </c>
      <c r="M9" s="1023"/>
      <c r="N9" s="1022">
        <v>1.9E-2</v>
      </c>
      <c r="O9" s="1022">
        <v>-0.84030000000000005</v>
      </c>
      <c r="P9" s="1022">
        <v>-1.8137000000000001</v>
      </c>
      <c r="Q9" s="1022">
        <v>3.3355000000000001</v>
      </c>
      <c r="R9" s="1022">
        <v>3.0415000000000001</v>
      </c>
      <c r="S9" s="1024">
        <v>2.3485999999999998</v>
      </c>
      <c r="T9" s="1022">
        <v>2.5022000000000002</v>
      </c>
      <c r="U9" s="1022">
        <v>8.4145000000000003</v>
      </c>
      <c r="V9" s="1022">
        <v>7.8955000000000002</v>
      </c>
      <c r="W9" s="1022" t="s">
        <v>430</v>
      </c>
      <c r="X9" s="1022">
        <v>0.56010000000000004</v>
      </c>
      <c r="Y9" s="1022">
        <v>8.5473999999999997</v>
      </c>
      <c r="Z9" s="1022">
        <v>-0.20430000000000001</v>
      </c>
      <c r="AA9" s="1022">
        <v>3.0110999999999999</v>
      </c>
      <c r="AB9" s="1022">
        <v>-1.2134</v>
      </c>
      <c r="AC9" s="1022">
        <v>9.5837000000000003</v>
      </c>
      <c r="AD9" s="1023"/>
      <c r="AE9" s="1025" t="s">
        <v>7378</v>
      </c>
      <c r="AF9" s="1025" t="s">
        <v>7340</v>
      </c>
      <c r="AG9" s="1025" t="s">
        <v>7378</v>
      </c>
      <c r="AH9" s="1025" t="s">
        <v>7340</v>
      </c>
      <c r="AI9" s="1025" t="s">
        <v>7340</v>
      </c>
      <c r="AJ9" s="1025" t="s">
        <v>7324</v>
      </c>
      <c r="AK9" s="1025" t="s">
        <v>7336</v>
      </c>
      <c r="AL9" s="1025" t="s">
        <v>7327</v>
      </c>
      <c r="AM9" s="1025" t="s">
        <v>7457</v>
      </c>
      <c r="AN9" s="1020" t="s">
        <v>430</v>
      </c>
      <c r="AO9" s="1025" t="s">
        <v>7340</v>
      </c>
      <c r="AP9" s="1025" t="s">
        <v>7378</v>
      </c>
      <c r="AQ9" s="1025" t="s">
        <v>7336</v>
      </c>
      <c r="AR9" s="1025" t="s">
        <v>7336</v>
      </c>
      <c r="AS9" s="1025" t="s">
        <v>7383</v>
      </c>
      <c r="AT9" s="1018"/>
      <c r="AU9" s="1022" t="s">
        <v>430</v>
      </c>
      <c r="AV9" s="1022">
        <v>9.08</v>
      </c>
      <c r="AW9" s="1022">
        <v>7.89</v>
      </c>
      <c r="AX9" s="1022">
        <v>5.23</v>
      </c>
      <c r="AY9" s="1022">
        <v>2.35</v>
      </c>
      <c r="AZ9" s="1026"/>
      <c r="BA9" s="1020" t="s">
        <v>430</v>
      </c>
      <c r="BB9" s="1025" t="s">
        <v>7365</v>
      </c>
      <c r="BC9" s="1025" t="s">
        <v>7456</v>
      </c>
      <c r="BD9" s="1025" t="s">
        <v>7336</v>
      </c>
      <c r="BE9" s="1025" t="s">
        <v>7340</v>
      </c>
      <c r="BF9" s="1027"/>
      <c r="BG9" s="1022">
        <v>7.4641123167399401</v>
      </c>
      <c r="BH9" s="1028">
        <v>0</v>
      </c>
      <c r="BI9" s="1028">
        <v>3.9696581026388199E-2</v>
      </c>
      <c r="BJ9" s="1028" t="s">
        <v>430</v>
      </c>
      <c r="BK9" s="1023"/>
      <c r="BL9" s="1022">
        <v>72.339476219700003</v>
      </c>
      <c r="BM9" s="1022">
        <v>52.804547478499998</v>
      </c>
      <c r="BN9" s="1022">
        <v>1.3699478487000001</v>
      </c>
      <c r="BO9" s="1018"/>
      <c r="BP9" s="1022">
        <v>63.323098520000002</v>
      </c>
      <c r="BQ9" s="1018"/>
      <c r="BR9" s="1022">
        <v>51.643300000000004</v>
      </c>
      <c r="BS9" s="1022">
        <v>9.3155699999999992</v>
      </c>
      <c r="BT9" s="1022">
        <v>8.2461599999999997</v>
      </c>
      <c r="BU9" s="1022">
        <v>30.794969999999999</v>
      </c>
      <c r="BV9" s="1018"/>
      <c r="BW9" s="1022">
        <v>8.3000000000000007</v>
      </c>
      <c r="BX9" s="1022">
        <v>8.7100000000000009</v>
      </c>
      <c r="BY9" s="1022">
        <v>0.35</v>
      </c>
      <c r="BZ9" s="1022">
        <v>2.16</v>
      </c>
      <c r="CA9" s="1022" t="s">
        <v>430</v>
      </c>
      <c r="CB9" s="1022">
        <v>9.5500000000000007</v>
      </c>
      <c r="CC9" s="1018"/>
      <c r="CD9" s="1061" t="s">
        <v>9240</v>
      </c>
      <c r="CE9" s="1061" t="s">
        <v>9241</v>
      </c>
      <c r="CF9" s="1061" t="s">
        <v>9242</v>
      </c>
      <c r="CG9" s="1061" t="s">
        <v>9243</v>
      </c>
      <c r="CH9" s="1061" t="s">
        <v>9244</v>
      </c>
      <c r="CI9" s="1018"/>
      <c r="CJ9" s="1039" t="s">
        <v>604</v>
      </c>
    </row>
    <row r="10" spans="1:88" x14ac:dyDescent="0.25">
      <c r="A10" s="916" t="s">
        <v>7462</v>
      </c>
      <c r="B10" s="975"/>
      <c r="C10" s="33"/>
      <c r="D10" s="33"/>
      <c r="E10" s="33"/>
      <c r="F10" s="33"/>
      <c r="G10" s="33"/>
      <c r="H10" s="33"/>
      <c r="I10" s="33"/>
      <c r="J10" s="33"/>
      <c r="K10" s="33"/>
      <c r="L10" s="33"/>
      <c r="M10" s="33"/>
      <c r="N10" s="70">
        <f t="shared" ref="N10:AC10" si="0">IFERROR(ROUND(AVERAGE(N8:N9),2),"--")</f>
        <v>0.19</v>
      </c>
      <c r="O10" s="59">
        <f t="shared" si="0"/>
        <v>-0.69</v>
      </c>
      <c r="P10" s="59">
        <f t="shared" si="0"/>
        <v>-1.67</v>
      </c>
      <c r="Q10" s="59">
        <f t="shared" si="0"/>
        <v>4.1100000000000003</v>
      </c>
      <c r="R10" s="59">
        <f t="shared" si="0"/>
        <v>4.33</v>
      </c>
      <c r="S10" s="70">
        <f t="shared" si="0"/>
        <v>3.05</v>
      </c>
      <c r="T10" s="59">
        <f t="shared" si="0"/>
        <v>2.68</v>
      </c>
      <c r="U10" s="59">
        <f t="shared" si="0"/>
        <v>9.89</v>
      </c>
      <c r="V10" s="59">
        <f t="shared" si="0"/>
        <v>9.4600000000000009</v>
      </c>
      <c r="W10" s="59">
        <f t="shared" si="0"/>
        <v>11.96</v>
      </c>
      <c r="X10" s="59">
        <f t="shared" si="0"/>
        <v>0.96</v>
      </c>
      <c r="Y10" s="59">
        <f t="shared" si="0"/>
        <v>11</v>
      </c>
      <c r="Z10" s="59">
        <f t="shared" si="0"/>
        <v>1.24</v>
      </c>
      <c r="AA10" s="59">
        <f t="shared" si="0"/>
        <v>3.65</v>
      </c>
      <c r="AB10" s="59">
        <f t="shared" si="0"/>
        <v>-1.17</v>
      </c>
      <c r="AC10" s="88">
        <f t="shared" si="0"/>
        <v>10.61</v>
      </c>
      <c r="AD10" s="59"/>
      <c r="AE10" s="59"/>
      <c r="AF10" s="59"/>
      <c r="AG10" s="59"/>
      <c r="AH10" s="59"/>
      <c r="AI10" s="59"/>
      <c r="AJ10" s="59"/>
      <c r="AK10" s="59"/>
      <c r="AL10" s="59"/>
      <c r="AM10" s="59"/>
      <c r="AN10" s="59"/>
      <c r="AO10" s="59"/>
      <c r="AP10" s="59"/>
      <c r="AQ10" s="59"/>
      <c r="AR10" s="59"/>
      <c r="AS10" s="59"/>
      <c r="AT10" s="59"/>
      <c r="AU10" s="59">
        <f>IFERROR(ROUND(AVERAGE(AU8:AU9),2),"--")</f>
        <v>13.03</v>
      </c>
      <c r="AV10" s="59">
        <f>IFERROR(ROUND(AVERAGE(AV8:AV9),2),"--")</f>
        <v>11.21</v>
      </c>
      <c r="AW10" s="59">
        <f>IFERROR(ROUND(AVERAGE(AW8:AW9),2),"--")</f>
        <v>9.3800000000000008</v>
      </c>
      <c r="AX10" s="59">
        <f>IFERROR(ROUND(AVERAGE(AX8:AX9),2),"--")</f>
        <v>6.45</v>
      </c>
      <c r="AY10" s="59">
        <f>IFERROR(ROUND(AVERAGE(AY8:AY9),2),"--")</f>
        <v>4.0599999999999996</v>
      </c>
      <c r="AZ10" s="33"/>
      <c r="BA10" s="33"/>
      <c r="BB10" s="33"/>
      <c r="BC10" s="33"/>
      <c r="BD10" s="33"/>
      <c r="BE10" s="33"/>
      <c r="BF10" s="33"/>
      <c r="BG10" s="33"/>
      <c r="BH10" s="33"/>
      <c r="BI10" s="33"/>
      <c r="BJ10" s="33"/>
      <c r="BK10" s="33"/>
      <c r="BL10" s="33"/>
      <c r="BM10" s="33"/>
      <c r="BN10" s="33"/>
      <c r="BO10" s="33"/>
      <c r="BP10" s="33"/>
      <c r="BQ10" s="33"/>
      <c r="BR10" s="33"/>
      <c r="BS10" s="33"/>
      <c r="BT10" s="33"/>
      <c r="BU10" s="33"/>
      <c r="BV10" s="33"/>
      <c r="BW10" s="33"/>
      <c r="BX10" s="33"/>
      <c r="BY10" s="33"/>
      <c r="BZ10" s="33"/>
      <c r="CA10" s="33"/>
      <c r="CB10" s="33"/>
      <c r="CC10" s="33"/>
      <c r="CD10" s="33"/>
      <c r="CE10" s="33"/>
      <c r="CF10" s="33"/>
      <c r="CG10" s="33"/>
      <c r="CH10" s="33"/>
      <c r="CI10" s="33"/>
      <c r="CJ10" s="34"/>
    </row>
    <row r="11" spans="1:88" x14ac:dyDescent="0.25">
      <c r="A11" s="912" t="s">
        <v>94</v>
      </c>
      <c r="B11" s="976"/>
      <c r="C11" s="25"/>
      <c r="D11" s="25"/>
      <c r="E11" s="25"/>
      <c r="F11" s="25"/>
      <c r="G11" s="25"/>
      <c r="H11" s="25"/>
      <c r="I11" s="25"/>
      <c r="J11" s="25"/>
      <c r="K11" s="25"/>
      <c r="L11" s="25"/>
      <c r="M11" s="25"/>
      <c r="N11" s="71">
        <f t="shared" ref="N11:AC11" si="1">IF(COUNTIF(N8:N9,"--") = 2,"--",ROUND(MAX(N8:N9),2))</f>
        <v>0.35</v>
      </c>
      <c r="O11" s="60">
        <f t="shared" si="1"/>
        <v>-0.53</v>
      </c>
      <c r="P11" s="60">
        <f t="shared" si="1"/>
        <v>-1.53</v>
      </c>
      <c r="Q11" s="60">
        <f t="shared" si="1"/>
        <v>4.88</v>
      </c>
      <c r="R11" s="60">
        <f t="shared" si="1"/>
        <v>5.62</v>
      </c>
      <c r="S11" s="71">
        <f t="shared" si="1"/>
        <v>3.75</v>
      </c>
      <c r="T11" s="60">
        <f t="shared" si="1"/>
        <v>2.86</v>
      </c>
      <c r="U11" s="60">
        <f t="shared" si="1"/>
        <v>11.37</v>
      </c>
      <c r="V11" s="60">
        <f t="shared" si="1"/>
        <v>11.03</v>
      </c>
      <c r="W11" s="60">
        <f t="shared" si="1"/>
        <v>11.96</v>
      </c>
      <c r="X11" s="60">
        <f t="shared" si="1"/>
        <v>1.36</v>
      </c>
      <c r="Y11" s="60">
        <f t="shared" si="1"/>
        <v>13.46</v>
      </c>
      <c r="Z11" s="60">
        <f t="shared" si="1"/>
        <v>2.68</v>
      </c>
      <c r="AA11" s="60">
        <f t="shared" si="1"/>
        <v>4.28</v>
      </c>
      <c r="AB11" s="60">
        <f t="shared" si="1"/>
        <v>-1.1200000000000001</v>
      </c>
      <c r="AC11" s="89">
        <f t="shared" si="1"/>
        <v>11.63</v>
      </c>
      <c r="AD11" s="60"/>
      <c r="AE11" s="60"/>
      <c r="AF11" s="60"/>
      <c r="AG11" s="60"/>
      <c r="AH11" s="60"/>
      <c r="AI11" s="60"/>
      <c r="AJ11" s="60"/>
      <c r="AK11" s="60"/>
      <c r="AL11" s="60"/>
      <c r="AM11" s="60"/>
      <c r="AN11" s="60"/>
      <c r="AO11" s="60"/>
      <c r="AP11" s="60"/>
      <c r="AQ11" s="60"/>
      <c r="AR11" s="60"/>
      <c r="AS11" s="60"/>
      <c r="AT11" s="60"/>
      <c r="AU11" s="60">
        <f>IF(COUNTIF(AU8:AU9,"--") = 2,"--",ROUND(MAX(AU8:AU9),2))</f>
        <v>13.03</v>
      </c>
      <c r="AV11" s="60">
        <f>IF(COUNTIF(AV8:AV9,"--") = 2,"--",ROUND(MAX(AV8:AV9),2))</f>
        <v>13.33</v>
      </c>
      <c r="AW11" s="60">
        <f>IF(COUNTIF(AW8:AW9,"--") = 2,"--",ROUND(MAX(AW8:AW9),2))</f>
        <v>10.86</v>
      </c>
      <c r="AX11" s="60">
        <f>IF(COUNTIF(AX8:AX9,"--") = 2,"--",ROUND(MAX(AX8:AX9),2))</f>
        <v>7.66</v>
      </c>
      <c r="AY11" s="60">
        <f>IF(COUNTIF(AY8:AY9,"--") = 2,"--",ROUND(MAX(AY8:AY9),2))</f>
        <v>5.77</v>
      </c>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6"/>
    </row>
    <row r="12" spans="1:88" x14ac:dyDescent="0.25">
      <c r="A12" s="912" t="s">
        <v>95</v>
      </c>
      <c r="B12" s="976"/>
      <c r="C12" s="25"/>
      <c r="D12" s="25"/>
      <c r="E12" s="25"/>
      <c r="F12" s="25"/>
      <c r="G12" s="25"/>
      <c r="H12" s="25"/>
      <c r="I12" s="25"/>
      <c r="J12" s="25"/>
      <c r="K12" s="25"/>
      <c r="L12" s="25"/>
      <c r="M12" s="25"/>
      <c r="N12" s="71">
        <f t="shared" ref="N12:AC12" si="2">IF(COUNTIF(N8:N9,"--") = 2,"--",ROUND(MIN(N8:N9),2))</f>
        <v>0.02</v>
      </c>
      <c r="O12" s="60">
        <f t="shared" si="2"/>
        <v>-0.84</v>
      </c>
      <c r="P12" s="60">
        <f t="shared" si="2"/>
        <v>-1.81</v>
      </c>
      <c r="Q12" s="60">
        <f t="shared" si="2"/>
        <v>3.34</v>
      </c>
      <c r="R12" s="60">
        <f t="shared" si="2"/>
        <v>3.04</v>
      </c>
      <c r="S12" s="71">
        <f t="shared" si="2"/>
        <v>2.35</v>
      </c>
      <c r="T12" s="60">
        <f t="shared" si="2"/>
        <v>2.5</v>
      </c>
      <c r="U12" s="60">
        <f t="shared" si="2"/>
        <v>8.41</v>
      </c>
      <c r="V12" s="60">
        <f t="shared" si="2"/>
        <v>7.9</v>
      </c>
      <c r="W12" s="60">
        <f t="shared" si="2"/>
        <v>11.96</v>
      </c>
      <c r="X12" s="60">
        <f t="shared" si="2"/>
        <v>0.56000000000000005</v>
      </c>
      <c r="Y12" s="60">
        <f t="shared" si="2"/>
        <v>8.5500000000000007</v>
      </c>
      <c r="Z12" s="60">
        <f t="shared" si="2"/>
        <v>-0.2</v>
      </c>
      <c r="AA12" s="60">
        <f t="shared" si="2"/>
        <v>3.01</v>
      </c>
      <c r="AB12" s="60">
        <f t="shared" si="2"/>
        <v>-1.21</v>
      </c>
      <c r="AC12" s="89">
        <f t="shared" si="2"/>
        <v>9.58</v>
      </c>
      <c r="AD12" s="60"/>
      <c r="AE12" s="60"/>
      <c r="AF12" s="60"/>
      <c r="AG12" s="60"/>
      <c r="AH12" s="60"/>
      <c r="AI12" s="60"/>
      <c r="AJ12" s="60"/>
      <c r="AK12" s="60"/>
      <c r="AL12" s="60"/>
      <c r="AM12" s="60"/>
      <c r="AN12" s="60"/>
      <c r="AO12" s="60"/>
      <c r="AP12" s="60"/>
      <c r="AQ12" s="60"/>
      <c r="AR12" s="60"/>
      <c r="AS12" s="60"/>
      <c r="AT12" s="60"/>
      <c r="AU12" s="60">
        <f>IF(COUNTIF(AU8:AU9,"--") = 2,"--",ROUND(MIN(AU8:AU9),2))</f>
        <v>13.03</v>
      </c>
      <c r="AV12" s="60">
        <f>IF(COUNTIF(AV8:AV9,"--") = 2,"--",ROUND(MIN(AV8:AV9),2))</f>
        <v>9.08</v>
      </c>
      <c r="AW12" s="60">
        <f>IF(COUNTIF(AW8:AW9,"--") = 2,"--",ROUND(MIN(AW8:AW9),2))</f>
        <v>7.89</v>
      </c>
      <c r="AX12" s="60">
        <f>IF(COUNTIF(AX8:AX9,"--") = 2,"--",ROUND(MIN(AX8:AX9),2))</f>
        <v>5.23</v>
      </c>
      <c r="AY12" s="60">
        <f>IF(COUNTIF(AY8:AY9,"--") = 2,"--",ROUND(MIN(AY8:AY9),2))</f>
        <v>2.35</v>
      </c>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6"/>
    </row>
    <row r="13" spans="1:88" x14ac:dyDescent="0.25">
      <c r="A13" s="914" t="s">
        <v>96</v>
      </c>
      <c r="B13" s="977"/>
      <c r="C13" s="27"/>
      <c r="D13" s="27"/>
      <c r="E13" s="27"/>
      <c r="F13" s="27"/>
      <c r="G13" s="27"/>
      <c r="H13" s="27"/>
      <c r="I13" s="27"/>
      <c r="J13" s="27"/>
      <c r="K13" s="27"/>
      <c r="L13" s="27"/>
      <c r="M13" s="27"/>
      <c r="N13" s="72">
        <f t="shared" ref="N13:AC13" si="3">IFERROR(ROUND(MEDIAN(N8:N9),2),"--")</f>
        <v>0.19</v>
      </c>
      <c r="O13" s="61">
        <f t="shared" si="3"/>
        <v>-0.69</v>
      </c>
      <c r="P13" s="61">
        <f t="shared" si="3"/>
        <v>-1.67</v>
      </c>
      <c r="Q13" s="61">
        <f t="shared" si="3"/>
        <v>4.1100000000000003</v>
      </c>
      <c r="R13" s="61">
        <f t="shared" si="3"/>
        <v>4.33</v>
      </c>
      <c r="S13" s="72">
        <f t="shared" si="3"/>
        <v>3.05</v>
      </c>
      <c r="T13" s="61">
        <f t="shared" si="3"/>
        <v>2.68</v>
      </c>
      <c r="U13" s="61">
        <f t="shared" si="3"/>
        <v>9.89</v>
      </c>
      <c r="V13" s="61">
        <f t="shared" si="3"/>
        <v>9.4600000000000009</v>
      </c>
      <c r="W13" s="61">
        <f t="shared" si="3"/>
        <v>11.96</v>
      </c>
      <c r="X13" s="61">
        <f t="shared" si="3"/>
        <v>0.96</v>
      </c>
      <c r="Y13" s="61">
        <f t="shared" si="3"/>
        <v>11</v>
      </c>
      <c r="Z13" s="61">
        <f t="shared" si="3"/>
        <v>1.24</v>
      </c>
      <c r="AA13" s="61">
        <f t="shared" si="3"/>
        <v>3.65</v>
      </c>
      <c r="AB13" s="61">
        <f t="shared" si="3"/>
        <v>-1.17</v>
      </c>
      <c r="AC13" s="90">
        <f t="shared" si="3"/>
        <v>10.61</v>
      </c>
      <c r="AD13" s="61"/>
      <c r="AE13" s="61"/>
      <c r="AF13" s="61"/>
      <c r="AG13" s="61"/>
      <c r="AH13" s="61"/>
      <c r="AI13" s="61"/>
      <c r="AJ13" s="61"/>
      <c r="AK13" s="61"/>
      <c r="AL13" s="61"/>
      <c r="AM13" s="61"/>
      <c r="AN13" s="61"/>
      <c r="AO13" s="61"/>
      <c r="AP13" s="61"/>
      <c r="AQ13" s="61"/>
      <c r="AR13" s="61"/>
      <c r="AS13" s="61"/>
      <c r="AT13" s="61"/>
      <c r="AU13" s="61">
        <f>IFERROR(ROUND(MEDIAN(AU8:AU9),2),"--")</f>
        <v>13.03</v>
      </c>
      <c r="AV13" s="61">
        <f>IFERROR(ROUND(MEDIAN(AV8:AV9),2),"--")</f>
        <v>11.21</v>
      </c>
      <c r="AW13" s="61">
        <f>IFERROR(ROUND(MEDIAN(AW8:AW9),2),"--")</f>
        <v>9.3800000000000008</v>
      </c>
      <c r="AX13" s="61">
        <f>IFERROR(ROUND(MEDIAN(AX8:AX9),2),"--")</f>
        <v>6.45</v>
      </c>
      <c r="AY13" s="61">
        <f>IFERROR(ROUND(MEDIAN(AY8:AY9),2),"--")</f>
        <v>4.0599999999999996</v>
      </c>
      <c r="AZ13" s="27"/>
      <c r="BA13" s="27"/>
      <c r="BB13" s="27"/>
      <c r="BC13" s="27"/>
      <c r="BD13" s="27"/>
      <c r="BE13" s="27"/>
      <c r="BF13" s="27"/>
      <c r="BG13" s="27"/>
      <c r="BH13" s="27"/>
      <c r="BI13" s="27"/>
      <c r="BJ13" s="27"/>
      <c r="BK13" s="27"/>
      <c r="BL13" s="27"/>
      <c r="BM13" s="27"/>
      <c r="BN13" s="27"/>
      <c r="BO13" s="27"/>
      <c r="BP13" s="27"/>
      <c r="BQ13" s="27"/>
      <c r="BR13" s="27"/>
      <c r="BS13" s="27"/>
      <c r="BT13" s="27"/>
      <c r="BU13" s="27"/>
      <c r="BV13" s="27"/>
      <c r="BW13" s="27"/>
      <c r="BX13" s="27"/>
      <c r="BY13" s="27"/>
      <c r="BZ13" s="27"/>
      <c r="CA13" s="27"/>
      <c r="CB13" s="27"/>
      <c r="CC13" s="27"/>
      <c r="CD13" s="27"/>
      <c r="CE13" s="27"/>
      <c r="CF13" s="27"/>
      <c r="CG13" s="27"/>
      <c r="CH13" s="27"/>
      <c r="CI13" s="27"/>
      <c r="CJ13" s="272"/>
    </row>
    <row r="14" spans="1:88" ht="14.5" x14ac:dyDescent="0.25">
      <c r="A14" s="39" t="s">
        <v>10248</v>
      </c>
      <c r="B14" s="40"/>
      <c r="C14" s="40"/>
      <c r="D14" s="40"/>
      <c r="E14" s="40"/>
      <c r="F14" s="40"/>
      <c r="G14" s="40"/>
      <c r="H14" s="40"/>
      <c r="I14" s="40"/>
      <c r="J14" s="40"/>
      <c r="K14" s="40"/>
      <c r="L14" s="40"/>
      <c r="M14" s="40"/>
      <c r="N14" s="40"/>
      <c r="O14" s="40"/>
      <c r="P14" s="40"/>
      <c r="Q14" s="40"/>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row>
    <row r="15" spans="1:88" x14ac:dyDescent="0.25">
      <c r="A15" s="1005" t="s">
        <v>9121</v>
      </c>
      <c r="B15" s="1052"/>
      <c r="C15" s="1007">
        <v>41949</v>
      </c>
      <c r="D15" s="1052"/>
      <c r="E15" s="1008">
        <v>9267.67</v>
      </c>
      <c r="F15" s="1052"/>
      <c r="G15" s="1009">
        <v>77.734999999999999</v>
      </c>
      <c r="H15" s="1052"/>
      <c r="I15" s="1053">
        <v>9.25</v>
      </c>
      <c r="J15" s="1053">
        <v>6.97</v>
      </c>
      <c r="K15" s="1053">
        <v>4</v>
      </c>
      <c r="L15" s="1053">
        <v>4.1500000000000004</v>
      </c>
      <c r="M15" s="1054"/>
      <c r="N15" s="1010">
        <v>0.35630000000000001</v>
      </c>
      <c r="O15" s="1010">
        <v>-0.50560000000000005</v>
      </c>
      <c r="P15" s="1010">
        <v>-1.4253</v>
      </c>
      <c r="Q15" s="1010">
        <v>5.2179000000000002</v>
      </c>
      <c r="R15" s="1010">
        <v>6.2999000000000001</v>
      </c>
      <c r="S15" s="1012">
        <v>5.0770999999999997</v>
      </c>
      <c r="T15" s="1010">
        <v>4.1837999999999997</v>
      </c>
      <c r="U15" s="1010">
        <v>12.8324</v>
      </c>
      <c r="V15" s="1010">
        <v>12.5311</v>
      </c>
      <c r="W15" s="1010">
        <v>13.4741</v>
      </c>
      <c r="X15" s="1010">
        <v>1.6104000000000001</v>
      </c>
      <c r="Y15" s="1010">
        <v>14.104699999999999</v>
      </c>
      <c r="Z15" s="1010">
        <v>3.5844999999999998</v>
      </c>
      <c r="AA15" s="1010">
        <v>5.5378999999999996</v>
      </c>
      <c r="AB15" s="1010">
        <v>-1.0891999999999999</v>
      </c>
      <c r="AC15" s="1010">
        <v>13.161300000000001</v>
      </c>
      <c r="AD15" s="1054"/>
      <c r="AE15" s="1013" t="s">
        <v>7323</v>
      </c>
      <c r="AF15" s="1013" t="s">
        <v>7381</v>
      </c>
      <c r="AG15" s="1013" t="s">
        <v>7381</v>
      </c>
      <c r="AH15" s="1013" t="s">
        <v>7381</v>
      </c>
      <c r="AI15" s="1013" t="s">
        <v>7381</v>
      </c>
      <c r="AJ15" s="1013" t="s">
        <v>7382</v>
      </c>
      <c r="AK15" s="1013" t="s">
        <v>7382</v>
      </c>
      <c r="AL15" s="1013" t="s">
        <v>7331</v>
      </c>
      <c r="AM15" s="1013" t="s">
        <v>7382</v>
      </c>
      <c r="AN15" s="1013" t="s">
        <v>7381</v>
      </c>
      <c r="AO15" s="1013" t="s">
        <v>7331</v>
      </c>
      <c r="AP15" s="1013" t="s">
        <v>7381</v>
      </c>
      <c r="AQ15" s="1013" t="s">
        <v>7381</v>
      </c>
      <c r="AR15" s="1013" t="s">
        <v>7382</v>
      </c>
      <c r="AS15" s="1013" t="s">
        <v>7382</v>
      </c>
      <c r="AT15" s="1052"/>
      <c r="AU15" s="1010">
        <v>14.55</v>
      </c>
      <c r="AV15" s="1010">
        <v>14.9</v>
      </c>
      <c r="AW15" s="1010">
        <v>12.36</v>
      </c>
      <c r="AX15" s="1010">
        <v>9.07</v>
      </c>
      <c r="AY15" s="1010">
        <v>7.12</v>
      </c>
      <c r="AZ15" s="1014"/>
      <c r="BA15" s="1055" t="s">
        <v>7382</v>
      </c>
      <c r="BB15" s="1055" t="s">
        <v>7382</v>
      </c>
      <c r="BC15" s="1055" t="s">
        <v>7331</v>
      </c>
      <c r="BD15" s="1055" t="s">
        <v>7381</v>
      </c>
      <c r="BE15" s="1055" t="s">
        <v>7381</v>
      </c>
      <c r="BF15" s="1010"/>
      <c r="BG15" s="1012">
        <v>10.9592329762832</v>
      </c>
      <c r="BH15" s="1056">
        <v>1.3988104547244999</v>
      </c>
      <c r="BI15" s="1056">
        <v>6.3259557032519495E-2</v>
      </c>
      <c r="BJ15" s="1057">
        <v>0.74998028959241902</v>
      </c>
      <c r="BK15" s="1058"/>
      <c r="BL15" s="1010" t="s">
        <v>430</v>
      </c>
      <c r="BM15" s="1010" t="s">
        <v>430</v>
      </c>
      <c r="BN15" s="1010" t="s">
        <v>430</v>
      </c>
      <c r="BO15" s="1052"/>
      <c r="BP15" s="1010">
        <v>78.398736979999995</v>
      </c>
      <c r="BQ15" s="1052"/>
      <c r="BR15" s="1010">
        <v>45.833399999999997</v>
      </c>
      <c r="BS15" s="1010">
        <v>25.635899999999999</v>
      </c>
      <c r="BT15" s="1010">
        <v>6.9294599999999997</v>
      </c>
      <c r="BU15" s="1010">
        <v>21.601240000000001</v>
      </c>
      <c r="BV15" s="1052"/>
      <c r="BW15" s="1010">
        <v>5.91</v>
      </c>
      <c r="BX15" s="1010">
        <v>7.47</v>
      </c>
      <c r="BY15" s="1010">
        <v>0.37</v>
      </c>
      <c r="BZ15" s="1010">
        <v>0.94</v>
      </c>
      <c r="CA15" s="1010" t="s">
        <v>430</v>
      </c>
      <c r="CB15" s="1010">
        <v>9.91</v>
      </c>
      <c r="CC15" s="1052"/>
      <c r="CD15" s="1059" t="s">
        <v>9071</v>
      </c>
      <c r="CE15" s="1059" t="s">
        <v>9072</v>
      </c>
      <c r="CF15" s="1059" t="s">
        <v>9073</v>
      </c>
      <c r="CG15" s="1059" t="s">
        <v>9074</v>
      </c>
      <c r="CH15" s="1059" t="s">
        <v>9075</v>
      </c>
      <c r="CI15" s="1052"/>
      <c r="CJ15" s="1034" t="s">
        <v>443</v>
      </c>
    </row>
    <row r="16" spans="1:88" x14ac:dyDescent="0.25">
      <c r="A16" s="1005" t="s">
        <v>9308</v>
      </c>
      <c r="B16" s="1018"/>
      <c r="C16" s="1019">
        <v>43315</v>
      </c>
      <c r="D16" s="1018"/>
      <c r="E16" s="1020">
        <v>17268.7</v>
      </c>
      <c r="F16" s="1018"/>
      <c r="G16" s="1021">
        <v>23.074999999999999</v>
      </c>
      <c r="H16" s="1018"/>
      <c r="I16" s="1060">
        <v>12.05</v>
      </c>
      <c r="J16" s="1060">
        <v>7.2</v>
      </c>
      <c r="K16" s="1060">
        <v>4.8099999999999996</v>
      </c>
      <c r="L16" s="1060">
        <v>5</v>
      </c>
      <c r="M16" s="1023"/>
      <c r="N16" s="1022">
        <v>2.1700000000000001E-2</v>
      </c>
      <c r="O16" s="1022">
        <v>-0.81669999999999998</v>
      </c>
      <c r="P16" s="1022">
        <v>-1.7249000000000001</v>
      </c>
      <c r="Q16" s="1022">
        <v>3.6147</v>
      </c>
      <c r="R16" s="1022">
        <v>3.6053999999999999</v>
      </c>
      <c r="S16" s="1024">
        <v>3.4661</v>
      </c>
      <c r="T16" s="1022">
        <v>3.6294</v>
      </c>
      <c r="U16" s="1022">
        <v>9.6267999999999994</v>
      </c>
      <c r="V16" s="1022">
        <v>9.1592000000000002</v>
      </c>
      <c r="W16" s="1022" t="s">
        <v>430</v>
      </c>
      <c r="X16" s="1022">
        <v>0.77300000000000002</v>
      </c>
      <c r="Y16" s="1022">
        <v>9.0707000000000004</v>
      </c>
      <c r="Z16" s="1022">
        <v>0.54469999999999996</v>
      </c>
      <c r="AA16" s="1022">
        <v>4.0773999999999999</v>
      </c>
      <c r="AB16" s="1022">
        <v>-1.1819999999999999</v>
      </c>
      <c r="AC16" s="1022">
        <v>10.8611</v>
      </c>
      <c r="AD16" s="1023"/>
      <c r="AE16" s="1025" t="s">
        <v>7340</v>
      </c>
      <c r="AF16" s="1025" t="s">
        <v>7340</v>
      </c>
      <c r="AG16" s="1025" t="s">
        <v>7378</v>
      </c>
      <c r="AH16" s="1025" t="s">
        <v>7336</v>
      </c>
      <c r="AI16" s="1025" t="s">
        <v>7340</v>
      </c>
      <c r="AJ16" s="1025" t="s">
        <v>7336</v>
      </c>
      <c r="AK16" s="1025" t="s">
        <v>7336</v>
      </c>
      <c r="AL16" s="1025" t="s">
        <v>7329</v>
      </c>
      <c r="AM16" s="1025" t="s">
        <v>7457</v>
      </c>
      <c r="AN16" s="1020" t="s">
        <v>430</v>
      </c>
      <c r="AO16" s="1025" t="s">
        <v>7340</v>
      </c>
      <c r="AP16" s="1025" t="s">
        <v>7378</v>
      </c>
      <c r="AQ16" s="1025" t="s">
        <v>7336</v>
      </c>
      <c r="AR16" s="1025" t="s">
        <v>7336</v>
      </c>
      <c r="AS16" s="1025" t="s">
        <v>7383</v>
      </c>
      <c r="AT16" s="1018"/>
      <c r="AU16" s="1022" t="s">
        <v>430</v>
      </c>
      <c r="AV16" s="1022">
        <v>10.38</v>
      </c>
      <c r="AW16" s="1022">
        <v>9.1300000000000008</v>
      </c>
      <c r="AX16" s="1022">
        <v>6.41</v>
      </c>
      <c r="AY16" s="1022">
        <v>3.47</v>
      </c>
      <c r="AZ16" s="1026"/>
      <c r="BA16" s="1020" t="s">
        <v>430</v>
      </c>
      <c r="BB16" s="1025" t="s">
        <v>7365</v>
      </c>
      <c r="BC16" s="1025" t="s">
        <v>8691</v>
      </c>
      <c r="BD16" s="1025" t="s">
        <v>7336</v>
      </c>
      <c r="BE16" s="1025" t="s">
        <v>7340</v>
      </c>
      <c r="BF16" s="1027"/>
      <c r="BG16" s="1022">
        <v>7.4758055222422</v>
      </c>
      <c r="BH16" s="1028">
        <v>0</v>
      </c>
      <c r="BI16" s="1028">
        <v>5.2183130343222299E-2</v>
      </c>
      <c r="BJ16" s="1028" t="s">
        <v>430</v>
      </c>
      <c r="BK16" s="1023"/>
      <c r="BL16" s="1022">
        <v>75.471735318200004</v>
      </c>
      <c r="BM16" s="1022">
        <v>49.6424524719</v>
      </c>
      <c r="BN16" s="1022">
        <v>1.5203063419</v>
      </c>
      <c r="BO16" s="1018"/>
      <c r="BP16" s="1022">
        <v>63.323098520000002</v>
      </c>
      <c r="BQ16" s="1018"/>
      <c r="BR16" s="1022">
        <v>51.643300000000004</v>
      </c>
      <c r="BS16" s="1022">
        <v>9.3155699999999992</v>
      </c>
      <c r="BT16" s="1022">
        <v>8.2461599999999997</v>
      </c>
      <c r="BU16" s="1022">
        <v>30.794969999999999</v>
      </c>
      <c r="BV16" s="1018"/>
      <c r="BW16" s="1022">
        <v>8.3000000000000007</v>
      </c>
      <c r="BX16" s="1022">
        <v>8.7100000000000009</v>
      </c>
      <c r="BY16" s="1022">
        <v>0.35</v>
      </c>
      <c r="BZ16" s="1022">
        <v>2.16</v>
      </c>
      <c r="CA16" s="1022" t="s">
        <v>430</v>
      </c>
      <c r="CB16" s="1022">
        <v>9.5500000000000007</v>
      </c>
      <c r="CC16" s="1018"/>
      <c r="CD16" s="1061" t="s">
        <v>9240</v>
      </c>
      <c r="CE16" s="1061" t="s">
        <v>9241</v>
      </c>
      <c r="CF16" s="1061" t="s">
        <v>9242</v>
      </c>
      <c r="CG16" s="1061" t="s">
        <v>9243</v>
      </c>
      <c r="CH16" s="1061" t="s">
        <v>9244</v>
      </c>
      <c r="CI16" s="1018"/>
      <c r="CJ16" s="1039" t="s">
        <v>604</v>
      </c>
    </row>
    <row r="17" spans="1:88" x14ac:dyDescent="0.25">
      <c r="A17" s="916" t="s">
        <v>7462</v>
      </c>
      <c r="B17" s="975"/>
      <c r="C17" s="33"/>
      <c r="D17" s="33"/>
      <c r="E17" s="33"/>
      <c r="F17" s="33"/>
      <c r="G17" s="33"/>
      <c r="H17" s="33"/>
      <c r="I17" s="33"/>
      <c r="J17" s="33"/>
      <c r="K17" s="33"/>
      <c r="L17" s="33"/>
      <c r="M17" s="33"/>
      <c r="N17" s="70">
        <f t="shared" ref="N17:AC17" si="4">IFERROR(ROUND(AVERAGE(N15:N16),2),"--")</f>
        <v>0.19</v>
      </c>
      <c r="O17" s="59">
        <f t="shared" si="4"/>
        <v>-0.66</v>
      </c>
      <c r="P17" s="59">
        <f t="shared" si="4"/>
        <v>-1.58</v>
      </c>
      <c r="Q17" s="59">
        <f t="shared" si="4"/>
        <v>4.42</v>
      </c>
      <c r="R17" s="59">
        <f t="shared" si="4"/>
        <v>4.95</v>
      </c>
      <c r="S17" s="70">
        <f t="shared" si="4"/>
        <v>4.2699999999999996</v>
      </c>
      <c r="T17" s="59">
        <f t="shared" si="4"/>
        <v>3.91</v>
      </c>
      <c r="U17" s="59">
        <f t="shared" si="4"/>
        <v>11.23</v>
      </c>
      <c r="V17" s="59">
        <f t="shared" si="4"/>
        <v>10.85</v>
      </c>
      <c r="W17" s="59">
        <f t="shared" si="4"/>
        <v>13.47</v>
      </c>
      <c r="X17" s="59">
        <f t="shared" si="4"/>
        <v>1.19</v>
      </c>
      <c r="Y17" s="59">
        <f t="shared" si="4"/>
        <v>11.59</v>
      </c>
      <c r="Z17" s="59">
        <f t="shared" si="4"/>
        <v>2.06</v>
      </c>
      <c r="AA17" s="59">
        <f t="shared" si="4"/>
        <v>4.8099999999999996</v>
      </c>
      <c r="AB17" s="59">
        <f t="shared" si="4"/>
        <v>-1.1399999999999999</v>
      </c>
      <c r="AC17" s="88">
        <f t="shared" si="4"/>
        <v>12.01</v>
      </c>
      <c r="AD17" s="59"/>
      <c r="AE17" s="59"/>
      <c r="AF17" s="59"/>
      <c r="AG17" s="59"/>
      <c r="AH17" s="59"/>
      <c r="AI17" s="59"/>
      <c r="AJ17" s="59"/>
      <c r="AK17" s="59"/>
      <c r="AL17" s="59"/>
      <c r="AM17" s="59"/>
      <c r="AN17" s="59"/>
      <c r="AO17" s="59"/>
      <c r="AP17" s="59"/>
      <c r="AQ17" s="59"/>
      <c r="AR17" s="59"/>
      <c r="AS17" s="59"/>
      <c r="AT17" s="59"/>
      <c r="AU17" s="59">
        <f>IFERROR(ROUND(AVERAGE(AU15:AU16),2),"--")</f>
        <v>14.55</v>
      </c>
      <c r="AV17" s="59">
        <f>IFERROR(ROUND(AVERAGE(AV15:AV16),2),"--")</f>
        <v>12.64</v>
      </c>
      <c r="AW17" s="59">
        <f>IFERROR(ROUND(AVERAGE(AW15:AW16),2),"--")</f>
        <v>10.75</v>
      </c>
      <c r="AX17" s="59">
        <f>IFERROR(ROUND(AVERAGE(AX15:AX16),2),"--")</f>
        <v>7.74</v>
      </c>
      <c r="AY17" s="59">
        <f>IFERROR(ROUND(AVERAGE(AY15:AY16),2),"--")</f>
        <v>5.3</v>
      </c>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4"/>
    </row>
    <row r="18" spans="1:88" x14ac:dyDescent="0.25">
      <c r="A18" s="912" t="s">
        <v>94</v>
      </c>
      <c r="B18" s="976"/>
      <c r="C18" s="25"/>
      <c r="D18" s="25"/>
      <c r="E18" s="25"/>
      <c r="F18" s="25"/>
      <c r="G18" s="25"/>
      <c r="H18" s="25"/>
      <c r="I18" s="25"/>
      <c r="J18" s="25"/>
      <c r="K18" s="25"/>
      <c r="L18" s="25"/>
      <c r="M18" s="25"/>
      <c r="N18" s="71">
        <f t="shared" ref="N18:AC18" si="5">IF(COUNTIF(N15:N16,"--") = 2,"--",ROUND(MAX(N15:N16),2))</f>
        <v>0.36</v>
      </c>
      <c r="O18" s="60">
        <f t="shared" si="5"/>
        <v>-0.51</v>
      </c>
      <c r="P18" s="60">
        <f t="shared" si="5"/>
        <v>-1.43</v>
      </c>
      <c r="Q18" s="60">
        <f t="shared" si="5"/>
        <v>5.22</v>
      </c>
      <c r="R18" s="60">
        <f t="shared" si="5"/>
        <v>6.3</v>
      </c>
      <c r="S18" s="71">
        <f t="shared" si="5"/>
        <v>5.08</v>
      </c>
      <c r="T18" s="60">
        <f t="shared" si="5"/>
        <v>4.18</v>
      </c>
      <c r="U18" s="60">
        <f t="shared" si="5"/>
        <v>12.83</v>
      </c>
      <c r="V18" s="60">
        <f t="shared" si="5"/>
        <v>12.53</v>
      </c>
      <c r="W18" s="60">
        <f t="shared" si="5"/>
        <v>13.47</v>
      </c>
      <c r="X18" s="60">
        <f t="shared" si="5"/>
        <v>1.61</v>
      </c>
      <c r="Y18" s="60">
        <f t="shared" si="5"/>
        <v>14.1</v>
      </c>
      <c r="Z18" s="60">
        <f t="shared" si="5"/>
        <v>3.58</v>
      </c>
      <c r="AA18" s="60">
        <f t="shared" si="5"/>
        <v>5.54</v>
      </c>
      <c r="AB18" s="60">
        <f t="shared" si="5"/>
        <v>-1.0900000000000001</v>
      </c>
      <c r="AC18" s="89">
        <f t="shared" si="5"/>
        <v>13.16</v>
      </c>
      <c r="AD18" s="60"/>
      <c r="AE18" s="60"/>
      <c r="AF18" s="60"/>
      <c r="AG18" s="60"/>
      <c r="AH18" s="60"/>
      <c r="AI18" s="60"/>
      <c r="AJ18" s="60"/>
      <c r="AK18" s="60"/>
      <c r="AL18" s="60"/>
      <c r="AM18" s="60"/>
      <c r="AN18" s="60"/>
      <c r="AO18" s="60"/>
      <c r="AP18" s="60"/>
      <c r="AQ18" s="60"/>
      <c r="AR18" s="60"/>
      <c r="AS18" s="60"/>
      <c r="AT18" s="60"/>
      <c r="AU18" s="60">
        <f>IF(COUNTIF(AU15:AU16,"--") = 2,"--",ROUND(MAX(AU15:AU16),2))</f>
        <v>14.55</v>
      </c>
      <c r="AV18" s="60">
        <f>IF(COUNTIF(AV15:AV16,"--") = 2,"--",ROUND(MAX(AV15:AV16),2))</f>
        <v>14.9</v>
      </c>
      <c r="AW18" s="60">
        <f>IF(COUNTIF(AW15:AW16,"--") = 2,"--",ROUND(MAX(AW15:AW16),2))</f>
        <v>12.36</v>
      </c>
      <c r="AX18" s="60">
        <f>IF(COUNTIF(AX15:AX16,"--") = 2,"--",ROUND(MAX(AX15:AX16),2))</f>
        <v>9.07</v>
      </c>
      <c r="AY18" s="60">
        <f>IF(COUNTIF(AY15:AY16,"--") = 2,"--",ROUND(MAX(AY15:AY16),2))</f>
        <v>7.12</v>
      </c>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6"/>
    </row>
    <row r="19" spans="1:88" x14ac:dyDescent="0.25">
      <c r="A19" s="912" t="s">
        <v>95</v>
      </c>
      <c r="B19" s="976"/>
      <c r="C19" s="25"/>
      <c r="D19" s="25"/>
      <c r="E19" s="25"/>
      <c r="F19" s="25"/>
      <c r="G19" s="25"/>
      <c r="H19" s="25"/>
      <c r="I19" s="25"/>
      <c r="J19" s="25"/>
      <c r="K19" s="25"/>
      <c r="L19" s="25"/>
      <c r="M19" s="25"/>
      <c r="N19" s="71">
        <f t="shared" ref="N19:AC19" si="6">IF(COUNTIF(N15:N16,"--") = 2,"--",ROUND(MIN(N15:N16),2))</f>
        <v>0.02</v>
      </c>
      <c r="O19" s="60">
        <f t="shared" si="6"/>
        <v>-0.82</v>
      </c>
      <c r="P19" s="60">
        <f t="shared" si="6"/>
        <v>-1.72</v>
      </c>
      <c r="Q19" s="60">
        <f t="shared" si="6"/>
        <v>3.61</v>
      </c>
      <c r="R19" s="60">
        <f t="shared" si="6"/>
        <v>3.61</v>
      </c>
      <c r="S19" s="71">
        <f t="shared" si="6"/>
        <v>3.47</v>
      </c>
      <c r="T19" s="60">
        <f t="shared" si="6"/>
        <v>3.63</v>
      </c>
      <c r="U19" s="60">
        <f t="shared" si="6"/>
        <v>9.6300000000000008</v>
      </c>
      <c r="V19" s="60">
        <f t="shared" si="6"/>
        <v>9.16</v>
      </c>
      <c r="W19" s="60">
        <f t="shared" si="6"/>
        <v>13.47</v>
      </c>
      <c r="X19" s="60">
        <f t="shared" si="6"/>
        <v>0.77</v>
      </c>
      <c r="Y19" s="60">
        <f t="shared" si="6"/>
        <v>9.07</v>
      </c>
      <c r="Z19" s="60">
        <f t="shared" si="6"/>
        <v>0.54</v>
      </c>
      <c r="AA19" s="60">
        <f t="shared" si="6"/>
        <v>4.08</v>
      </c>
      <c r="AB19" s="60">
        <f t="shared" si="6"/>
        <v>-1.18</v>
      </c>
      <c r="AC19" s="89">
        <f t="shared" si="6"/>
        <v>10.86</v>
      </c>
      <c r="AD19" s="60"/>
      <c r="AE19" s="60"/>
      <c r="AF19" s="60"/>
      <c r="AG19" s="60"/>
      <c r="AH19" s="60"/>
      <c r="AI19" s="60"/>
      <c r="AJ19" s="60"/>
      <c r="AK19" s="60"/>
      <c r="AL19" s="60"/>
      <c r="AM19" s="60"/>
      <c r="AN19" s="60"/>
      <c r="AO19" s="60"/>
      <c r="AP19" s="60"/>
      <c r="AQ19" s="60"/>
      <c r="AR19" s="60"/>
      <c r="AS19" s="60"/>
      <c r="AT19" s="60"/>
      <c r="AU19" s="60">
        <f>IF(COUNTIF(AU15:AU16,"--") = 2,"--",ROUND(MIN(AU15:AU16),2))</f>
        <v>14.55</v>
      </c>
      <c r="AV19" s="60">
        <f>IF(COUNTIF(AV15:AV16,"--") = 2,"--",ROUND(MIN(AV15:AV16),2))</f>
        <v>10.38</v>
      </c>
      <c r="AW19" s="60">
        <f>IF(COUNTIF(AW15:AW16,"--") = 2,"--",ROUND(MIN(AW15:AW16),2))</f>
        <v>9.1300000000000008</v>
      </c>
      <c r="AX19" s="60">
        <f>IF(COUNTIF(AX15:AX16,"--") = 2,"--",ROUND(MIN(AX15:AX16),2))</f>
        <v>6.41</v>
      </c>
      <c r="AY19" s="60">
        <f>IF(COUNTIF(AY15:AY16,"--") = 2,"--",ROUND(MIN(AY15:AY16),2))</f>
        <v>3.47</v>
      </c>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6"/>
    </row>
    <row r="20" spans="1:88" x14ac:dyDescent="0.25">
      <c r="A20" s="914" t="s">
        <v>96</v>
      </c>
      <c r="B20" s="977"/>
      <c r="C20" s="27"/>
      <c r="D20" s="27"/>
      <c r="E20" s="27"/>
      <c r="F20" s="27"/>
      <c r="G20" s="27"/>
      <c r="H20" s="27"/>
      <c r="I20" s="27"/>
      <c r="J20" s="27"/>
      <c r="K20" s="27"/>
      <c r="L20" s="27"/>
      <c r="M20" s="27"/>
      <c r="N20" s="72">
        <f t="shared" ref="N20:AC20" si="7">IFERROR(ROUND(MEDIAN(N15:N16),2),"--")</f>
        <v>0.19</v>
      </c>
      <c r="O20" s="61">
        <f t="shared" si="7"/>
        <v>-0.66</v>
      </c>
      <c r="P20" s="61">
        <f t="shared" si="7"/>
        <v>-1.58</v>
      </c>
      <c r="Q20" s="61">
        <f t="shared" si="7"/>
        <v>4.42</v>
      </c>
      <c r="R20" s="61">
        <f t="shared" si="7"/>
        <v>4.95</v>
      </c>
      <c r="S20" s="72">
        <f t="shared" si="7"/>
        <v>4.2699999999999996</v>
      </c>
      <c r="T20" s="61">
        <f t="shared" si="7"/>
        <v>3.91</v>
      </c>
      <c r="U20" s="61">
        <f t="shared" si="7"/>
        <v>11.23</v>
      </c>
      <c r="V20" s="61">
        <f t="shared" si="7"/>
        <v>10.85</v>
      </c>
      <c r="W20" s="61">
        <f t="shared" si="7"/>
        <v>13.47</v>
      </c>
      <c r="X20" s="61">
        <f t="shared" si="7"/>
        <v>1.19</v>
      </c>
      <c r="Y20" s="61">
        <f t="shared" si="7"/>
        <v>11.59</v>
      </c>
      <c r="Z20" s="61">
        <f t="shared" si="7"/>
        <v>2.06</v>
      </c>
      <c r="AA20" s="61">
        <f t="shared" si="7"/>
        <v>4.8099999999999996</v>
      </c>
      <c r="AB20" s="61">
        <f t="shared" si="7"/>
        <v>-1.1399999999999999</v>
      </c>
      <c r="AC20" s="90">
        <f t="shared" si="7"/>
        <v>12.01</v>
      </c>
      <c r="AD20" s="61"/>
      <c r="AE20" s="61"/>
      <c r="AF20" s="61"/>
      <c r="AG20" s="61"/>
      <c r="AH20" s="61"/>
      <c r="AI20" s="61"/>
      <c r="AJ20" s="61"/>
      <c r="AK20" s="61"/>
      <c r="AL20" s="61"/>
      <c r="AM20" s="61"/>
      <c r="AN20" s="61"/>
      <c r="AO20" s="61"/>
      <c r="AP20" s="61"/>
      <c r="AQ20" s="61"/>
      <c r="AR20" s="61"/>
      <c r="AS20" s="61"/>
      <c r="AT20" s="61"/>
      <c r="AU20" s="61">
        <f>IFERROR(ROUND(MEDIAN(AU15:AU16),2),"--")</f>
        <v>14.55</v>
      </c>
      <c r="AV20" s="61">
        <f>IFERROR(ROUND(MEDIAN(AV15:AV16),2),"--")</f>
        <v>12.64</v>
      </c>
      <c r="AW20" s="61">
        <f>IFERROR(ROUND(MEDIAN(AW15:AW16),2),"--")</f>
        <v>10.75</v>
      </c>
      <c r="AX20" s="61">
        <f>IFERROR(ROUND(MEDIAN(AX15:AX16),2),"--")</f>
        <v>7.74</v>
      </c>
      <c r="AY20" s="61">
        <f>IFERROR(ROUND(MEDIAN(AY15:AY16),2),"--")</f>
        <v>5.3</v>
      </c>
      <c r="AZ20" s="27"/>
      <c r="BA20" s="27"/>
      <c r="BB20" s="27"/>
      <c r="BC20" s="27"/>
      <c r="BD20" s="27"/>
      <c r="BE20" s="27"/>
      <c r="BF20" s="27"/>
      <c r="BG20" s="27"/>
      <c r="BH20" s="27"/>
      <c r="BI20" s="27"/>
      <c r="BJ20" s="27"/>
      <c r="BK20" s="27"/>
      <c r="BL20" s="27"/>
      <c r="BM20" s="27"/>
      <c r="BN20" s="27"/>
      <c r="BO20" s="27"/>
      <c r="BP20" s="27"/>
      <c r="BQ20" s="27"/>
      <c r="BR20" s="27"/>
      <c r="BS20" s="27"/>
      <c r="BT20" s="27"/>
      <c r="BU20" s="27"/>
      <c r="BV20" s="27"/>
      <c r="BW20" s="27"/>
      <c r="BX20" s="27"/>
      <c r="BY20" s="27"/>
      <c r="BZ20" s="27"/>
      <c r="CA20" s="27"/>
      <c r="CB20" s="27"/>
      <c r="CC20" s="27"/>
      <c r="CD20" s="27"/>
      <c r="CE20" s="27"/>
      <c r="CF20" s="27"/>
      <c r="CG20" s="27"/>
      <c r="CH20" s="27"/>
      <c r="CI20" s="27"/>
      <c r="CJ20" s="272"/>
    </row>
    <row r="21" spans="1:88" ht="14.5" x14ac:dyDescent="0.25">
      <c r="A21" s="39" t="s">
        <v>7478</v>
      </c>
      <c r="B21" s="978"/>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1"/>
    </row>
    <row r="22" spans="1:88" x14ac:dyDescent="0.25">
      <c r="A22" s="135" t="s">
        <v>9035</v>
      </c>
      <c r="B22" s="993"/>
      <c r="C22" s="727"/>
      <c r="D22" s="135"/>
      <c r="E22" s="135"/>
      <c r="F22" s="135"/>
      <c r="G22" s="135"/>
      <c r="H22" s="135"/>
      <c r="I22" s="135"/>
      <c r="J22" s="135"/>
      <c r="K22" s="135"/>
      <c r="L22" s="135"/>
      <c r="M22" s="131"/>
      <c r="N22" s="130" t="s">
        <v>430</v>
      </c>
      <c r="O22" s="130" t="s">
        <v>430</v>
      </c>
      <c r="P22" s="130" t="s">
        <v>430</v>
      </c>
      <c r="Q22" s="130" t="s">
        <v>430</v>
      </c>
      <c r="R22" s="130" t="s">
        <v>430</v>
      </c>
      <c r="S22" s="132" t="s">
        <v>430</v>
      </c>
      <c r="T22" s="130" t="s">
        <v>430</v>
      </c>
      <c r="U22" s="130" t="s">
        <v>430</v>
      </c>
      <c r="V22" s="130" t="s">
        <v>430</v>
      </c>
      <c r="W22" s="130" t="s">
        <v>430</v>
      </c>
      <c r="X22" s="130" t="s">
        <v>430</v>
      </c>
      <c r="Y22" s="130" t="s">
        <v>430</v>
      </c>
      <c r="Z22" s="130" t="s">
        <v>430</v>
      </c>
      <c r="AA22" s="130" t="s">
        <v>430</v>
      </c>
      <c r="AB22" s="130" t="s">
        <v>430</v>
      </c>
      <c r="AC22" s="130" t="s">
        <v>430</v>
      </c>
      <c r="AD22" s="131"/>
      <c r="AE22" s="128"/>
      <c r="AF22" s="128"/>
      <c r="AG22" s="128"/>
      <c r="AH22" s="128"/>
      <c r="AI22" s="128"/>
      <c r="AJ22" s="128"/>
      <c r="AK22" s="128"/>
      <c r="AL22" s="128"/>
      <c r="AM22" s="128"/>
      <c r="AN22" s="128"/>
      <c r="AO22" s="128"/>
      <c r="AP22" s="128"/>
      <c r="AQ22" s="128"/>
      <c r="AR22" s="128"/>
      <c r="AS22" s="128"/>
      <c r="AT22" s="131"/>
      <c r="AU22" s="130" t="s">
        <v>430</v>
      </c>
      <c r="AV22" s="130" t="s">
        <v>430</v>
      </c>
      <c r="AW22" s="130" t="s">
        <v>430</v>
      </c>
      <c r="AX22" s="130" t="s">
        <v>430</v>
      </c>
      <c r="AY22" s="130" t="s">
        <v>430</v>
      </c>
      <c r="AZ22" s="131"/>
      <c r="BA22" s="135"/>
      <c r="BB22" s="135"/>
      <c r="BC22" s="135"/>
      <c r="BD22" s="135"/>
      <c r="BE22" s="135"/>
      <c r="BF22" s="135"/>
      <c r="BG22" s="795"/>
      <c r="BH22" s="795"/>
      <c r="BI22" s="795"/>
      <c r="BJ22" s="795"/>
      <c r="BK22" s="135"/>
      <c r="BL22" s="135"/>
      <c r="BM22" s="135"/>
      <c r="BN22" s="135"/>
      <c r="BO22" s="135"/>
      <c r="BP22" s="135"/>
      <c r="BQ22" s="135"/>
      <c r="BR22" s="135"/>
      <c r="BS22" s="135"/>
      <c r="BT22" s="135"/>
      <c r="BU22" s="135"/>
      <c r="BV22" s="135"/>
      <c r="BW22" s="135"/>
      <c r="BX22" s="135"/>
      <c r="BY22" s="135"/>
      <c r="BZ22" s="135"/>
      <c r="CA22" s="135"/>
      <c r="CB22" s="135"/>
      <c r="CC22" s="135"/>
      <c r="CD22" s="135"/>
      <c r="CE22" s="138"/>
      <c r="CF22" s="135"/>
      <c r="CG22" s="135"/>
      <c r="CH22" s="135"/>
      <c r="CI22" s="135"/>
      <c r="CJ22" s="803"/>
    </row>
    <row r="23" spans="1:88" x14ac:dyDescent="0.25">
      <c r="A23" s="117" t="s">
        <v>426</v>
      </c>
      <c r="B23" s="943"/>
      <c r="C23" s="728"/>
      <c r="D23" s="117"/>
      <c r="E23" s="117"/>
      <c r="F23" s="117"/>
      <c r="G23" s="117"/>
      <c r="H23" s="117"/>
      <c r="I23" s="117"/>
      <c r="J23" s="117"/>
      <c r="K23" s="117"/>
      <c r="L23" s="117"/>
      <c r="M23" s="113"/>
      <c r="N23" s="112">
        <v>0.1976</v>
      </c>
      <c r="O23" s="112">
        <v>-1.6425000000000001</v>
      </c>
      <c r="P23" s="112">
        <v>-4.4626000000000001</v>
      </c>
      <c r="Q23" s="112">
        <v>1.7354000000000001</v>
      </c>
      <c r="R23" s="112">
        <v>-2.4340999999999999</v>
      </c>
      <c r="S23" s="114">
        <v>-4.9618000000000002</v>
      </c>
      <c r="T23" s="112">
        <v>-2.0358999999999998</v>
      </c>
      <c r="U23" s="112">
        <v>7.0373000000000001</v>
      </c>
      <c r="V23" s="112">
        <v>7.4665999999999997</v>
      </c>
      <c r="W23" s="112">
        <v>11.556699999999999</v>
      </c>
      <c r="X23" s="112">
        <v>-1.3045</v>
      </c>
      <c r="Y23" s="112">
        <v>5.9988999999999999</v>
      </c>
      <c r="Z23" s="112">
        <v>-9.3028999999999993</v>
      </c>
      <c r="AA23" s="112">
        <v>-3.5638000000000001</v>
      </c>
      <c r="AB23" s="112">
        <v>-2.4731000000000001</v>
      </c>
      <c r="AC23" s="112">
        <v>10.4558</v>
      </c>
      <c r="AD23" s="113"/>
      <c r="AE23" s="110"/>
      <c r="AF23" s="110"/>
      <c r="AG23" s="110"/>
      <c r="AH23" s="110"/>
      <c r="AI23" s="110"/>
      <c r="AJ23" s="110"/>
      <c r="AK23" s="110"/>
      <c r="AL23" s="110"/>
      <c r="AM23" s="110"/>
      <c r="AN23" s="110"/>
      <c r="AO23" s="110"/>
      <c r="AP23" s="110"/>
      <c r="AQ23" s="110"/>
      <c r="AR23" s="110"/>
      <c r="AS23" s="110"/>
      <c r="AT23" s="113"/>
      <c r="AU23" s="112">
        <v>10.99</v>
      </c>
      <c r="AV23" s="112">
        <v>9.84</v>
      </c>
      <c r="AW23" s="112">
        <v>6.14</v>
      </c>
      <c r="AX23" s="112">
        <v>0.92</v>
      </c>
      <c r="AY23" s="112">
        <v>-8.65</v>
      </c>
      <c r="AZ23" s="113"/>
      <c r="BA23" s="117"/>
      <c r="BB23" s="117"/>
      <c r="BC23" s="117"/>
      <c r="BD23" s="117"/>
      <c r="BE23" s="117"/>
      <c r="BF23" s="117"/>
      <c r="BG23" s="796"/>
      <c r="BH23" s="796"/>
      <c r="BI23" s="796"/>
      <c r="BJ23" s="796"/>
      <c r="BK23" s="117"/>
      <c r="BL23" s="117"/>
      <c r="BM23" s="117"/>
      <c r="BN23" s="117"/>
      <c r="BO23" s="117"/>
      <c r="BP23" s="117"/>
      <c r="BQ23" s="117"/>
      <c r="BR23" s="117"/>
      <c r="BS23" s="117"/>
      <c r="BT23" s="117"/>
      <c r="BU23" s="117"/>
      <c r="BV23" s="117"/>
      <c r="BW23" s="117"/>
      <c r="BX23" s="117"/>
      <c r="BY23" s="117"/>
      <c r="BZ23" s="117"/>
      <c r="CA23" s="117"/>
      <c r="CB23" s="117"/>
      <c r="CC23" s="117"/>
      <c r="CD23" s="117"/>
      <c r="CE23" s="139"/>
      <c r="CF23" s="117"/>
      <c r="CG23" s="117"/>
      <c r="CH23" s="117"/>
      <c r="CI23" s="117"/>
      <c r="CJ23" s="269"/>
    </row>
    <row r="24" spans="1:88" x14ac:dyDescent="0.25">
      <c r="A24" s="484" t="s">
        <v>6940</v>
      </c>
      <c r="B24" s="946"/>
      <c r="C24" s="744"/>
      <c r="D24" s="417"/>
      <c r="E24" s="412"/>
      <c r="F24" s="417"/>
      <c r="G24" s="412"/>
      <c r="H24" s="417"/>
      <c r="I24" s="412"/>
      <c r="J24" s="412"/>
      <c r="K24" s="412"/>
      <c r="L24" s="412"/>
      <c r="M24" s="417"/>
      <c r="N24" s="416" t="s">
        <v>430</v>
      </c>
      <c r="O24" s="416" t="s">
        <v>430</v>
      </c>
      <c r="P24" s="416" t="s">
        <v>430</v>
      </c>
      <c r="Q24" s="416" t="s">
        <v>430</v>
      </c>
      <c r="R24" s="416" t="s">
        <v>430</v>
      </c>
      <c r="S24" s="418" t="s">
        <v>430</v>
      </c>
      <c r="T24" s="416" t="s">
        <v>430</v>
      </c>
      <c r="U24" s="416" t="s">
        <v>430</v>
      </c>
      <c r="V24" s="416" t="s">
        <v>430</v>
      </c>
      <c r="W24" s="416" t="s">
        <v>430</v>
      </c>
      <c r="X24" s="416" t="s">
        <v>430</v>
      </c>
      <c r="Y24" s="416" t="s">
        <v>430</v>
      </c>
      <c r="Z24" s="416" t="s">
        <v>430</v>
      </c>
      <c r="AA24" s="416" t="s">
        <v>430</v>
      </c>
      <c r="AB24" s="416" t="s">
        <v>430</v>
      </c>
      <c r="AC24" s="416" t="s">
        <v>430</v>
      </c>
      <c r="AD24" s="417"/>
      <c r="AE24" s="414"/>
      <c r="AF24" s="414"/>
      <c r="AG24" s="414"/>
      <c r="AH24" s="414"/>
      <c r="AI24" s="414"/>
      <c r="AJ24" s="414"/>
      <c r="AK24" s="414"/>
      <c r="AL24" s="414"/>
      <c r="AM24" s="414"/>
      <c r="AN24" s="414"/>
      <c r="AO24" s="414"/>
      <c r="AP24" s="414"/>
      <c r="AQ24" s="414"/>
      <c r="AR24" s="414"/>
      <c r="AS24" s="414"/>
      <c r="AT24" s="417"/>
      <c r="AU24" s="416" t="s">
        <v>430</v>
      </c>
      <c r="AV24" s="416" t="s">
        <v>430</v>
      </c>
      <c r="AW24" s="416" t="s">
        <v>430</v>
      </c>
      <c r="AX24" s="416" t="s">
        <v>430</v>
      </c>
      <c r="AY24" s="416" t="s">
        <v>430</v>
      </c>
      <c r="AZ24" s="417"/>
      <c r="BA24" s="633"/>
      <c r="BB24" s="633"/>
      <c r="BC24" s="633"/>
      <c r="BD24" s="633"/>
      <c r="BE24" s="633"/>
      <c r="BF24" s="417"/>
      <c r="BG24" s="421"/>
      <c r="BH24" s="421"/>
      <c r="BI24" s="421"/>
      <c r="BJ24" s="421"/>
      <c r="BK24" s="417"/>
      <c r="BL24" s="421"/>
      <c r="BM24" s="421"/>
      <c r="BN24" s="421"/>
      <c r="BO24" s="417"/>
      <c r="BP24" s="421"/>
      <c r="BQ24" s="417"/>
      <c r="BR24" s="421"/>
      <c r="BS24" s="421"/>
      <c r="BT24" s="421"/>
      <c r="BU24" s="421"/>
      <c r="BV24" s="412"/>
      <c r="BW24" s="421"/>
      <c r="BX24" s="421"/>
      <c r="BY24" s="421"/>
      <c r="BZ24" s="421"/>
      <c r="CA24" s="421"/>
      <c r="CB24" s="421"/>
      <c r="CC24" s="417"/>
      <c r="CD24" s="412"/>
      <c r="CE24" s="412"/>
      <c r="CF24" s="412"/>
      <c r="CG24" s="412"/>
      <c r="CH24" s="412"/>
      <c r="CI24" s="417"/>
      <c r="CJ24" s="992"/>
    </row>
    <row r="28" spans="1:88" x14ac:dyDescent="0.25">
      <c r="A28" s="22" t="s">
        <v>173</v>
      </c>
    </row>
    <row r="29" spans="1:88" x14ac:dyDescent="0.25">
      <c r="A29" s="22" t="s">
        <v>7479</v>
      </c>
    </row>
  </sheetData>
  <mergeCells count="29">
    <mergeCell ref="G5:G6"/>
    <mergeCell ref="H5:H6"/>
    <mergeCell ref="I5:L5"/>
    <mergeCell ref="M5:M6"/>
    <mergeCell ref="A5:A6"/>
    <mergeCell ref="B5:B6"/>
    <mergeCell ref="C5:C6"/>
    <mergeCell ref="D5:D6"/>
    <mergeCell ref="E5:E6"/>
    <mergeCell ref="F5:F6"/>
    <mergeCell ref="BR5:BU5"/>
    <mergeCell ref="BV5:BV6"/>
    <mergeCell ref="BW5:CB5"/>
    <mergeCell ref="CC5:CC6"/>
    <mergeCell ref="AT5:AT6"/>
    <mergeCell ref="BF5:BF6"/>
    <mergeCell ref="BG5:BJ5"/>
    <mergeCell ref="BL5:BN5"/>
    <mergeCell ref="BO5:BO6"/>
    <mergeCell ref="CD5:CH5"/>
    <mergeCell ref="CI5:CI6"/>
    <mergeCell ref="CJ5:CJ6"/>
    <mergeCell ref="N6:R6"/>
    <mergeCell ref="S6:AC6"/>
    <mergeCell ref="AE6:AS6"/>
    <mergeCell ref="AU6:AY6"/>
    <mergeCell ref="BA6:BE6"/>
    <mergeCell ref="BP5:BP6"/>
    <mergeCell ref="BQ5:BQ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A7627-2011-4AC4-9D07-51A8B8604BEF}">
  <sheetPr codeName="Sheet42"/>
  <dimension ref="A1:CD34"/>
  <sheetViews>
    <sheetView workbookViewId="0">
      <pane xSplit="2" ySplit="1" topLeftCell="C13" activePane="bottomRight" state="frozen"/>
      <selection pane="topRight" activeCell="C1" sqref="C1"/>
      <selection pane="bottomLeft" activeCell="A8" sqref="A8"/>
      <selection pane="bottomRight"/>
    </sheetView>
  </sheetViews>
  <sheetFormatPr defaultRowHeight="10.5" x14ac:dyDescent="0.25"/>
  <cols>
    <col min="1" max="1" width="57.7265625" style="21" bestFit="1" customWidth="1"/>
    <col min="2" max="2" width="1.1796875" style="21" customWidth="1"/>
    <col min="3" max="3" width="9.08984375" style="21" bestFit="1" customWidth="1"/>
    <col min="4" max="4" width="1.1796875" style="21" customWidth="1"/>
    <col min="5" max="5" width="6.453125" style="21" bestFit="1" customWidth="1"/>
    <col min="6" max="6" width="1.1796875" style="21" customWidth="1"/>
    <col min="7" max="7" width="5.36328125" style="21" bestFit="1" customWidth="1"/>
    <col min="8" max="8" width="1.1796875" style="21" customWidth="1"/>
    <col min="9" max="9" width="8.26953125" style="21" bestFit="1" customWidth="1"/>
    <col min="10" max="10" width="4.08984375" style="21" bestFit="1" customWidth="1"/>
    <col min="11" max="11" width="6.90625" style="21" bestFit="1" customWidth="1"/>
    <col min="12" max="12" width="7.08984375" style="21" bestFit="1" customWidth="1"/>
    <col min="13" max="13" width="1.1796875" style="21" customWidth="1"/>
    <col min="14" max="14" width="4.6328125" style="21" bestFit="1" customWidth="1"/>
    <col min="15" max="16" width="5.08984375" style="21" bestFit="1" customWidth="1"/>
    <col min="17" max="17" width="5.81640625" style="21" bestFit="1" customWidth="1"/>
    <col min="18" max="18" width="6.26953125" style="21" bestFit="1" customWidth="1"/>
    <col min="19" max="21" width="6.90625" style="21" bestFit="1" customWidth="1"/>
    <col min="22" max="22" width="4.7265625" style="21" bestFit="1" customWidth="1"/>
    <col min="23" max="25" width="5.36328125" style="21" bestFit="1" customWidth="1"/>
    <col min="26" max="26" width="6.08984375" style="21" bestFit="1" customWidth="1"/>
    <col min="27" max="27" width="9.54296875" style="21" bestFit="1" customWidth="1"/>
    <col min="28" max="28" width="8.1796875" style="21" bestFit="1" customWidth="1"/>
    <col min="29" max="29" width="7.36328125" style="21" bestFit="1" customWidth="1"/>
    <col min="30" max="30" width="7.81640625" style="21" bestFit="1" customWidth="1"/>
    <col min="31" max="31" width="4.36328125" style="21" bestFit="1" customWidth="1"/>
    <col min="32" max="32" width="7" style="21" bestFit="1" customWidth="1"/>
    <col min="33" max="33" width="1.1796875" style="21" customWidth="1"/>
    <col min="34" max="34" width="4.453125" style="21" bestFit="1" customWidth="1"/>
    <col min="35" max="36" width="5.08984375" style="21" bestFit="1" customWidth="1"/>
    <col min="37" max="37" width="5.81640625" style="21" bestFit="1" customWidth="1"/>
    <col min="38" max="38" width="6.26953125" style="21" bestFit="1" customWidth="1"/>
    <col min="39" max="41" width="6.90625" style="21" bestFit="1" customWidth="1"/>
    <col min="42" max="42" width="4.7265625" style="21" bestFit="1" customWidth="1"/>
    <col min="43" max="45" width="5.36328125" style="21" bestFit="1" customWidth="1"/>
    <col min="46" max="46" width="6.08984375" style="21" bestFit="1" customWidth="1"/>
    <col min="47" max="47" width="9.54296875" style="21" bestFit="1" customWidth="1"/>
    <col min="48" max="48" width="8.1796875" style="21" bestFit="1" customWidth="1"/>
    <col min="49" max="49" width="7.36328125" style="21" bestFit="1" customWidth="1"/>
    <col min="50" max="50" width="7.81640625" style="21" bestFit="1" customWidth="1"/>
    <col min="51" max="51" width="4.36328125" style="21" bestFit="1" customWidth="1"/>
    <col min="52" max="52" width="1.1796875" style="21" customWidth="1"/>
    <col min="53" max="53" width="6" style="21" bestFit="1" customWidth="1"/>
    <col min="54" max="54" width="8.6328125" style="21" bestFit="1" customWidth="1"/>
    <col min="55" max="55" width="5.36328125" style="21" bestFit="1" customWidth="1"/>
    <col min="56" max="56" width="5.1796875" style="21" bestFit="1" customWidth="1"/>
    <col min="57" max="57" width="1.08984375" style="21" customWidth="1"/>
    <col min="58" max="58" width="5.36328125" style="21" bestFit="1" customWidth="1"/>
    <col min="59" max="59" width="7.453125" style="21" bestFit="1" customWidth="1"/>
    <col min="60" max="60" width="9.90625" style="21" bestFit="1" customWidth="1"/>
    <col min="61" max="61" width="1.453125" style="21" customWidth="1"/>
    <col min="62" max="62" width="7.81640625" style="21" bestFit="1" customWidth="1"/>
    <col min="63" max="63" width="1.1796875" style="21" customWidth="1"/>
    <col min="64" max="64" width="7.453125" style="21" bestFit="1" customWidth="1"/>
    <col min="65" max="65" width="6.54296875" style="21" bestFit="1" customWidth="1"/>
    <col min="66" max="66" width="7.54296875" style="21" bestFit="1" customWidth="1"/>
    <col min="67" max="67" width="10.6328125" style="21" bestFit="1" customWidth="1"/>
    <col min="68" max="68" width="1.453125" style="21" customWidth="1"/>
    <col min="69" max="69" width="7.36328125" style="21" bestFit="1" customWidth="1"/>
    <col min="70" max="70" width="7.08984375" style="21" bestFit="1" customWidth="1"/>
    <col min="71" max="71" width="3.7265625" style="21" bestFit="1" customWidth="1"/>
    <col min="72" max="72" width="5.90625" style="21" bestFit="1" customWidth="1"/>
    <col min="73" max="73" width="7.36328125" style="21" bestFit="1" customWidth="1"/>
    <col min="74" max="74" width="6.90625" style="21" bestFit="1" customWidth="1"/>
    <col min="75" max="75" width="1.453125" style="21" customWidth="1"/>
    <col min="76" max="76" width="14.81640625" style="21" bestFit="1" customWidth="1"/>
    <col min="77" max="77" width="14.7265625" style="21" bestFit="1" customWidth="1"/>
    <col min="78" max="78" width="15" style="21" bestFit="1" customWidth="1"/>
    <col min="79" max="79" width="9.6328125" style="21" bestFit="1" customWidth="1"/>
    <col min="80" max="80" width="22.7265625" style="21" bestFit="1" customWidth="1"/>
    <col min="81" max="81" width="1.1796875" style="21" customWidth="1"/>
    <col min="82" max="82" width="35" style="21" bestFit="1" customWidth="1"/>
    <col min="83" max="16384" width="8.7265625" style="21"/>
  </cols>
  <sheetData>
    <row r="1" spans="1:82" x14ac:dyDescent="0.25">
      <c r="A1" s="22"/>
    </row>
    <row r="3" spans="1:82" ht="20.5" x14ac:dyDescent="0.45">
      <c r="A3" s="23" t="s">
        <v>10249</v>
      </c>
    </row>
    <row r="4" spans="1:82" x14ac:dyDescent="0.25">
      <c r="A4" s="21" t="s">
        <v>425</v>
      </c>
    </row>
    <row r="5" spans="1:82" ht="27" customHeight="1" x14ac:dyDescent="0.25">
      <c r="A5" s="1100" t="s">
        <v>10246</v>
      </c>
      <c r="B5" s="1101"/>
      <c r="C5" s="1120" t="s">
        <v>44</v>
      </c>
      <c r="D5" s="1101"/>
      <c r="E5" s="1120" t="s">
        <v>45</v>
      </c>
      <c r="F5" s="1101"/>
      <c r="G5" s="1120" t="s">
        <v>46</v>
      </c>
      <c r="H5" s="1101"/>
      <c r="I5" s="1130" t="s">
        <v>178</v>
      </c>
      <c r="J5" s="1137"/>
      <c r="K5" s="1137"/>
      <c r="L5" s="1137"/>
      <c r="M5" s="1133"/>
      <c r="N5" s="839" t="s">
        <v>48</v>
      </c>
      <c r="O5" s="839" t="s">
        <v>180</v>
      </c>
      <c r="P5" s="839" t="s">
        <v>49</v>
      </c>
      <c r="Q5" s="839" t="s">
        <v>181</v>
      </c>
      <c r="R5" s="839" t="s">
        <v>3</v>
      </c>
      <c r="S5" s="839" t="s">
        <v>50</v>
      </c>
      <c r="T5" s="839" t="s">
        <v>51</v>
      </c>
      <c r="U5" s="839" t="s">
        <v>182</v>
      </c>
      <c r="V5" s="839" t="s">
        <v>4</v>
      </c>
      <c r="W5" s="839" t="s">
        <v>52</v>
      </c>
      <c r="X5" s="839" t="s">
        <v>53</v>
      </c>
      <c r="Y5" s="839" t="s">
        <v>54</v>
      </c>
      <c r="Z5" s="839" t="s">
        <v>55</v>
      </c>
      <c r="AA5" s="839" t="s">
        <v>421</v>
      </c>
      <c r="AB5" s="839" t="s">
        <v>422</v>
      </c>
      <c r="AC5" s="839" t="s">
        <v>423</v>
      </c>
      <c r="AD5" s="839" t="s">
        <v>424</v>
      </c>
      <c r="AE5" s="839" t="s">
        <v>11</v>
      </c>
      <c r="AF5" s="839" t="s">
        <v>56</v>
      </c>
      <c r="AG5" s="838"/>
      <c r="AH5" s="240"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76</v>
      </c>
      <c r="BB5" s="1135"/>
      <c r="BC5" s="1135"/>
      <c r="BD5" s="1136"/>
      <c r="BE5" s="826"/>
      <c r="BF5" s="1085" t="s">
        <v>53</v>
      </c>
      <c r="BG5" s="1135"/>
      <c r="BH5" s="1136"/>
      <c r="BI5" s="1101"/>
      <c r="BJ5" s="1084" t="s">
        <v>254</v>
      </c>
      <c r="BK5" s="1101"/>
      <c r="BL5" s="1085" t="s">
        <v>81</v>
      </c>
      <c r="BM5" s="1135"/>
      <c r="BN5" s="1135"/>
      <c r="BO5" s="1136"/>
      <c r="BP5" s="1101"/>
      <c r="BQ5" s="1085" t="s">
        <v>192</v>
      </c>
      <c r="BR5" s="1135"/>
      <c r="BS5" s="1135"/>
      <c r="BT5" s="1135"/>
      <c r="BU5" s="1135"/>
      <c r="BV5" s="1135"/>
      <c r="BW5" s="1133"/>
      <c r="BX5" s="1133" t="s">
        <v>87</v>
      </c>
      <c r="BY5" s="1137"/>
      <c r="BZ5" s="1137"/>
      <c r="CA5" s="1137"/>
      <c r="CB5" s="1138"/>
      <c r="CC5" s="1101"/>
      <c r="CD5" s="1130" t="s">
        <v>88</v>
      </c>
    </row>
    <row r="6" spans="1:82" ht="27" customHeight="1" x14ac:dyDescent="0.25">
      <c r="A6" s="1100"/>
      <c r="B6" s="1102"/>
      <c r="C6" s="1129"/>
      <c r="D6" s="1102"/>
      <c r="E6" s="1129"/>
      <c r="F6" s="1102"/>
      <c r="G6" s="1129"/>
      <c r="H6" s="1102"/>
      <c r="I6" s="840" t="s">
        <v>174</v>
      </c>
      <c r="J6" s="834" t="s">
        <v>175</v>
      </c>
      <c r="K6" s="834" t="s">
        <v>176</v>
      </c>
      <c r="L6" s="834" t="s">
        <v>177</v>
      </c>
      <c r="M6" s="1134"/>
      <c r="N6" s="1124" t="s">
        <v>179</v>
      </c>
      <c r="O6" s="1125"/>
      <c r="P6" s="1125"/>
      <c r="Q6" s="1125"/>
      <c r="R6" s="1125"/>
      <c r="S6" s="1125"/>
      <c r="T6" s="1125"/>
      <c r="U6" s="1125"/>
      <c r="V6" s="1124" t="s">
        <v>57</v>
      </c>
      <c r="W6" s="1125"/>
      <c r="X6" s="1125"/>
      <c r="Y6" s="1125"/>
      <c r="Z6" s="1125"/>
      <c r="AA6" s="1125"/>
      <c r="AB6" s="1125"/>
      <c r="AC6" s="1125"/>
      <c r="AD6" s="1125"/>
      <c r="AE6" s="1125"/>
      <c r="AF6" s="1125"/>
      <c r="AG6" s="834"/>
      <c r="AH6" s="1126" t="s">
        <v>68</v>
      </c>
      <c r="AI6" s="1127"/>
      <c r="AJ6" s="1127"/>
      <c r="AK6" s="1127"/>
      <c r="AL6" s="1127"/>
      <c r="AM6" s="1127"/>
      <c r="AN6" s="1127"/>
      <c r="AO6" s="1127"/>
      <c r="AP6" s="1127"/>
      <c r="AQ6" s="1127"/>
      <c r="AR6" s="1127"/>
      <c r="AS6" s="1127"/>
      <c r="AT6" s="1127"/>
      <c r="AU6" s="1127"/>
      <c r="AV6" s="1127"/>
      <c r="AW6" s="1127"/>
      <c r="AX6" s="1127"/>
      <c r="AY6" s="1128"/>
      <c r="AZ6" s="1134"/>
      <c r="BA6" s="837" t="s">
        <v>72</v>
      </c>
      <c r="BB6" s="835" t="s">
        <v>73</v>
      </c>
      <c r="BC6" s="835" t="s">
        <v>74</v>
      </c>
      <c r="BD6" s="327" t="s">
        <v>75</v>
      </c>
      <c r="BE6" s="827"/>
      <c r="BF6" s="837" t="s">
        <v>251</v>
      </c>
      <c r="BG6" s="835" t="s">
        <v>252</v>
      </c>
      <c r="BH6" s="327" t="s">
        <v>253</v>
      </c>
      <c r="BI6" s="1102"/>
      <c r="BJ6" s="1141"/>
      <c r="BK6" s="1102"/>
      <c r="BL6" s="837" t="s">
        <v>77</v>
      </c>
      <c r="BM6" s="835" t="s">
        <v>78</v>
      </c>
      <c r="BN6" s="835" t="s">
        <v>79</v>
      </c>
      <c r="BO6" s="327" t="s">
        <v>255</v>
      </c>
      <c r="BP6" s="1102"/>
      <c r="BQ6" s="837" t="s">
        <v>186</v>
      </c>
      <c r="BR6" s="835" t="s">
        <v>187</v>
      </c>
      <c r="BS6" s="835" t="s">
        <v>188</v>
      </c>
      <c r="BT6" s="835" t="s">
        <v>189</v>
      </c>
      <c r="BU6" s="835" t="s">
        <v>190</v>
      </c>
      <c r="BV6" s="327" t="s">
        <v>191</v>
      </c>
      <c r="BW6" s="1102"/>
      <c r="BX6" s="840" t="s">
        <v>82</v>
      </c>
      <c r="BY6" s="834" t="s">
        <v>83</v>
      </c>
      <c r="BZ6" s="834" t="s">
        <v>84</v>
      </c>
      <c r="CA6" s="834" t="s">
        <v>85</v>
      </c>
      <c r="CB6" s="828" t="s">
        <v>86</v>
      </c>
      <c r="CC6" s="1102"/>
      <c r="CD6" s="1131"/>
    </row>
    <row r="7" spans="1:82" ht="14.5" x14ac:dyDescent="0.25">
      <c r="A7" s="29" t="s">
        <v>10248</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x14ac:dyDescent="0.25">
      <c r="A8" s="1005" t="s">
        <v>9544</v>
      </c>
      <c r="B8" s="1006"/>
      <c r="C8" s="1007">
        <v>41925</v>
      </c>
      <c r="D8" s="1006"/>
      <c r="E8" s="1008">
        <v>10688.1</v>
      </c>
      <c r="F8" s="1006"/>
      <c r="G8" s="1009">
        <v>30.6096</v>
      </c>
      <c r="H8" s="1006"/>
      <c r="I8" s="1053">
        <v>2.94</v>
      </c>
      <c r="J8" s="1053">
        <v>6.96</v>
      </c>
      <c r="K8" s="1053">
        <v>1.98</v>
      </c>
      <c r="L8" s="1053">
        <v>2.0699999999999998</v>
      </c>
      <c r="M8" s="1011"/>
      <c r="N8" s="1010">
        <v>75.757400000000004</v>
      </c>
      <c r="O8" s="1010">
        <v>0.159</v>
      </c>
      <c r="P8" s="1010">
        <v>-10.4724</v>
      </c>
      <c r="Q8" s="1010">
        <v>-11.1525</v>
      </c>
      <c r="R8" s="1010">
        <v>-6.6627999999999998</v>
      </c>
      <c r="S8" s="1010">
        <v>11.4717</v>
      </c>
      <c r="T8" s="1010">
        <v>7.9215</v>
      </c>
      <c r="U8" s="1010">
        <v>3.6962000000000002</v>
      </c>
      <c r="V8" s="1012">
        <v>5.1649000000000003</v>
      </c>
      <c r="W8" s="1010">
        <v>5.0648999999999997</v>
      </c>
      <c r="X8" s="1010">
        <v>10.180300000000001</v>
      </c>
      <c r="Y8" s="1010">
        <v>10.258599999999999</v>
      </c>
      <c r="Z8" s="1010">
        <v>9.9229000000000003</v>
      </c>
      <c r="AA8" s="1010">
        <v>7.2740999999999998</v>
      </c>
      <c r="AB8" s="1010">
        <v>15.236000000000001</v>
      </c>
      <c r="AC8" s="1010">
        <v>2.4049999999999998</v>
      </c>
      <c r="AD8" s="1010">
        <v>4.8582999999999998</v>
      </c>
      <c r="AE8" s="1010">
        <v>-6.0712999999999999</v>
      </c>
      <c r="AF8" s="1010">
        <v>9.8416999999999994</v>
      </c>
      <c r="AG8" s="1011"/>
      <c r="AH8" s="1013" t="s">
        <v>7378</v>
      </c>
      <c r="AI8" s="1013" t="s">
        <v>7331</v>
      </c>
      <c r="AJ8" s="1013" t="s">
        <v>7340</v>
      </c>
      <c r="AK8" s="1013" t="s">
        <v>7325</v>
      </c>
      <c r="AL8" s="1013" t="s">
        <v>7324</v>
      </c>
      <c r="AM8" s="1013" t="s">
        <v>7378</v>
      </c>
      <c r="AN8" s="1013" t="s">
        <v>7383</v>
      </c>
      <c r="AO8" s="1013" t="s">
        <v>7340</v>
      </c>
      <c r="AP8" s="1013" t="s">
        <v>7340</v>
      </c>
      <c r="AQ8" s="1013" t="s">
        <v>7378</v>
      </c>
      <c r="AR8" s="1013" t="s">
        <v>7382</v>
      </c>
      <c r="AS8" s="1013" t="s">
        <v>7381</v>
      </c>
      <c r="AT8" s="1013" t="s">
        <v>7449</v>
      </c>
      <c r="AU8" s="1013" t="s">
        <v>7383</v>
      </c>
      <c r="AV8" s="1013" t="s">
        <v>7378</v>
      </c>
      <c r="AW8" s="1013" t="s">
        <v>7324</v>
      </c>
      <c r="AX8" s="1013" t="s">
        <v>7340</v>
      </c>
      <c r="AY8" s="1013" t="s">
        <v>7378</v>
      </c>
      <c r="AZ8" s="1011"/>
      <c r="BA8" s="1016">
        <v>64.463170541200697</v>
      </c>
      <c r="BB8" s="1016">
        <v>0</v>
      </c>
      <c r="BC8" s="1016">
        <v>7.3056628759046893E-2</v>
      </c>
      <c r="BD8" s="1016" t="s">
        <v>430</v>
      </c>
      <c r="BE8" s="1006"/>
      <c r="BF8" s="1010">
        <v>61.710573017900003</v>
      </c>
      <c r="BG8" s="1010">
        <v>26.079490941</v>
      </c>
      <c r="BH8" s="1010">
        <v>2.3662491402999999</v>
      </c>
      <c r="BI8" s="1006"/>
      <c r="BJ8" s="1010">
        <v>34.114367010000002</v>
      </c>
      <c r="BK8" s="1006"/>
      <c r="BL8" s="1010">
        <v>45.055</v>
      </c>
      <c r="BM8" s="1010">
        <v>18.154699999999998</v>
      </c>
      <c r="BN8" s="1010">
        <v>4.2015200000000004</v>
      </c>
      <c r="BO8" s="1010">
        <v>32.58878</v>
      </c>
      <c r="BP8" s="1006"/>
      <c r="BQ8" s="1010">
        <v>1.69</v>
      </c>
      <c r="BR8" s="1010">
        <v>19.77</v>
      </c>
      <c r="BS8" s="1010">
        <v>1.1599999999999999</v>
      </c>
      <c r="BT8" s="1010" t="s">
        <v>430</v>
      </c>
      <c r="BU8" s="1010" t="s">
        <v>430</v>
      </c>
      <c r="BV8" s="1010">
        <v>12.44</v>
      </c>
      <c r="BW8" s="1006"/>
      <c r="BX8" s="1056" t="s">
        <v>9466</v>
      </c>
      <c r="BY8" s="1056" t="s">
        <v>9467</v>
      </c>
      <c r="BZ8" s="1056" t="s">
        <v>9468</v>
      </c>
      <c r="CA8" s="1056" t="s">
        <v>6597</v>
      </c>
      <c r="CB8" s="1056" t="s">
        <v>9469</v>
      </c>
      <c r="CC8" s="1006"/>
      <c r="CD8" s="1034" t="s">
        <v>476</v>
      </c>
    </row>
    <row r="9" spans="1:82" x14ac:dyDescent="0.25">
      <c r="A9" s="1005" t="s">
        <v>9623</v>
      </c>
      <c r="B9" s="1018"/>
      <c r="C9" s="1019">
        <v>41275</v>
      </c>
      <c r="D9" s="1018"/>
      <c r="E9" s="1020">
        <v>75938.100000000006</v>
      </c>
      <c r="F9" s="1018"/>
      <c r="G9" s="1021">
        <v>43.302</v>
      </c>
      <c r="H9" s="1018"/>
      <c r="I9" s="1060">
        <v>0.46</v>
      </c>
      <c r="J9" s="1060">
        <v>6.87</v>
      </c>
      <c r="K9" s="1060">
        <v>0.42</v>
      </c>
      <c r="L9" s="1060">
        <v>0.43</v>
      </c>
      <c r="M9" s="1023"/>
      <c r="N9" s="1022">
        <v>70.688800000000001</v>
      </c>
      <c r="O9" s="1022">
        <v>20.4892</v>
      </c>
      <c r="P9" s="1022">
        <v>13.618499999999999</v>
      </c>
      <c r="Q9" s="1022">
        <v>12.3103</v>
      </c>
      <c r="R9" s="1022">
        <v>7.4950000000000001</v>
      </c>
      <c r="S9" s="1022">
        <v>7.1256000000000004</v>
      </c>
      <c r="T9" s="1022">
        <v>7.0915999999999997</v>
      </c>
      <c r="U9" s="1022">
        <v>6.8970000000000002</v>
      </c>
      <c r="V9" s="1024">
        <v>6.9455</v>
      </c>
      <c r="W9" s="1022">
        <v>7.1073000000000004</v>
      </c>
      <c r="X9" s="1022">
        <v>7.5583</v>
      </c>
      <c r="Y9" s="1022">
        <v>6.9386000000000001</v>
      </c>
      <c r="Z9" s="1022">
        <v>6.4821</v>
      </c>
      <c r="AA9" s="1022">
        <v>7.6483999999999996</v>
      </c>
      <c r="AB9" s="1022">
        <v>6.7801999999999998</v>
      </c>
      <c r="AC9" s="1022">
        <v>6.9454000000000002</v>
      </c>
      <c r="AD9" s="1022">
        <v>7.0204000000000004</v>
      </c>
      <c r="AE9" s="1022">
        <v>10.355</v>
      </c>
      <c r="AF9" s="1022">
        <v>7.0932000000000004</v>
      </c>
      <c r="AG9" s="1023"/>
      <c r="AH9" s="1025" t="s">
        <v>7326</v>
      </c>
      <c r="AI9" s="1025" t="s">
        <v>7330</v>
      </c>
      <c r="AJ9" s="1025" t="s">
        <v>7326</v>
      </c>
      <c r="AK9" s="1025" t="s">
        <v>7340</v>
      </c>
      <c r="AL9" s="1025" t="s">
        <v>7324</v>
      </c>
      <c r="AM9" s="1025" t="s">
        <v>7340</v>
      </c>
      <c r="AN9" s="1025" t="s">
        <v>7323</v>
      </c>
      <c r="AO9" s="1025" t="s">
        <v>7382</v>
      </c>
      <c r="AP9" s="1025" t="s">
        <v>7383</v>
      </c>
      <c r="AQ9" s="1025" t="s">
        <v>7331</v>
      </c>
      <c r="AR9" s="1025" t="s">
        <v>7381</v>
      </c>
      <c r="AS9" s="1025" t="s">
        <v>7381</v>
      </c>
      <c r="AT9" s="1025" t="s">
        <v>7433</v>
      </c>
      <c r="AU9" s="1025" t="s">
        <v>7383</v>
      </c>
      <c r="AV9" s="1025" t="s">
        <v>7383</v>
      </c>
      <c r="AW9" s="1025" t="s">
        <v>7323</v>
      </c>
      <c r="AX9" s="1025" t="s">
        <v>7382</v>
      </c>
      <c r="AY9" s="1025" t="s">
        <v>7326</v>
      </c>
      <c r="AZ9" s="1023"/>
      <c r="BA9" s="1028">
        <v>4.9184601489299</v>
      </c>
      <c r="BB9" s="1028">
        <v>0.41599456547381403</v>
      </c>
      <c r="BC9" s="1028">
        <v>0.42923607988559098</v>
      </c>
      <c r="BD9" s="1028">
        <v>1.26184937244772</v>
      </c>
      <c r="BE9" s="1023"/>
      <c r="BF9" s="1022" t="s">
        <v>430</v>
      </c>
      <c r="BG9" s="1022" t="s">
        <v>430</v>
      </c>
      <c r="BH9" s="1022" t="s">
        <v>430</v>
      </c>
      <c r="BI9" s="1023"/>
      <c r="BJ9" s="1022">
        <v>-0.29407530000000098</v>
      </c>
      <c r="BK9" s="1023"/>
      <c r="BL9" s="1022">
        <v>52.194699999999997</v>
      </c>
      <c r="BM9" s="1022">
        <v>14.4039</v>
      </c>
      <c r="BN9" s="1022">
        <v>1.90299</v>
      </c>
      <c r="BO9" s="1022">
        <v>31.49841</v>
      </c>
      <c r="BP9" s="1018"/>
      <c r="BQ9" s="1022" t="s">
        <v>430</v>
      </c>
      <c r="BR9" s="1022">
        <v>25.12</v>
      </c>
      <c r="BS9" s="1022" t="s">
        <v>430</v>
      </c>
      <c r="BT9" s="1022" t="s">
        <v>430</v>
      </c>
      <c r="BU9" s="1022" t="s">
        <v>430</v>
      </c>
      <c r="BV9" s="1022">
        <v>0.65</v>
      </c>
      <c r="BW9" s="1018"/>
      <c r="BX9" s="1061" t="s">
        <v>9624</v>
      </c>
      <c r="BY9" s="1061" t="s">
        <v>9625</v>
      </c>
      <c r="BZ9" s="1061" t="s">
        <v>9626</v>
      </c>
      <c r="CA9" s="1061" t="s">
        <v>9627</v>
      </c>
      <c r="CB9" s="1061" t="s">
        <v>9628</v>
      </c>
      <c r="CC9" s="1018"/>
      <c r="CD9" s="1039" t="s">
        <v>8152</v>
      </c>
    </row>
    <row r="10" spans="1:82" x14ac:dyDescent="0.25">
      <c r="A10" s="1005" t="s">
        <v>9963</v>
      </c>
      <c r="B10" s="1018"/>
      <c r="C10" s="1019">
        <v>45191</v>
      </c>
      <c r="D10" s="1018"/>
      <c r="E10" s="1020">
        <v>15313.4</v>
      </c>
      <c r="F10" s="1018"/>
      <c r="G10" s="1021">
        <v>16.541</v>
      </c>
      <c r="H10" s="1018"/>
      <c r="I10" s="1060">
        <v>6.88</v>
      </c>
      <c r="J10" s="1060">
        <v>6.48</v>
      </c>
      <c r="K10" s="1060">
        <v>2.61</v>
      </c>
      <c r="L10" s="1060">
        <v>2.7</v>
      </c>
      <c r="M10" s="1023"/>
      <c r="N10" s="1022" t="s">
        <v>430</v>
      </c>
      <c r="O10" s="1022">
        <v>3.3106</v>
      </c>
      <c r="P10" s="1022">
        <v>-8.0802999999999994</v>
      </c>
      <c r="Q10" s="1022">
        <v>-40.485100000000003</v>
      </c>
      <c r="R10" s="1022">
        <v>-18.329000000000001</v>
      </c>
      <c r="S10" s="1022">
        <v>12.5281</v>
      </c>
      <c r="T10" s="1022">
        <v>3.2225000000000001</v>
      </c>
      <c r="U10" s="1022">
        <v>10.835100000000001</v>
      </c>
      <c r="V10" s="1024">
        <v>16.985399999999998</v>
      </c>
      <c r="W10" s="1022">
        <v>12.1374</v>
      </c>
      <c r="X10" s="1022" t="s">
        <v>430</v>
      </c>
      <c r="Y10" s="1022" t="s">
        <v>430</v>
      </c>
      <c r="Z10" s="1022" t="s">
        <v>430</v>
      </c>
      <c r="AA10" s="1022">
        <v>7.3769</v>
      </c>
      <c r="AB10" s="1022">
        <v>21.338000000000001</v>
      </c>
      <c r="AC10" s="1022">
        <v>3.8935</v>
      </c>
      <c r="AD10" s="1022">
        <v>15.1609</v>
      </c>
      <c r="AE10" s="1022">
        <v>-25.823799999999999</v>
      </c>
      <c r="AF10" s="1022">
        <v>18.482900000000001</v>
      </c>
      <c r="AG10" s="1023"/>
      <c r="AH10" s="1020" t="s">
        <v>430</v>
      </c>
      <c r="AI10" s="1025" t="s">
        <v>7323</v>
      </c>
      <c r="AJ10" s="1025" t="s">
        <v>7323</v>
      </c>
      <c r="AK10" s="1025" t="s">
        <v>7340</v>
      </c>
      <c r="AL10" s="1025" t="s">
        <v>7324</v>
      </c>
      <c r="AM10" s="1025" t="s">
        <v>7324</v>
      </c>
      <c r="AN10" s="1025" t="s">
        <v>7327</v>
      </c>
      <c r="AO10" s="1025" t="s">
        <v>7383</v>
      </c>
      <c r="AP10" s="1025" t="s">
        <v>7323</v>
      </c>
      <c r="AQ10" s="1025" t="s">
        <v>7341</v>
      </c>
      <c r="AR10" s="1020" t="s">
        <v>430</v>
      </c>
      <c r="AS10" s="1020" t="s">
        <v>430</v>
      </c>
      <c r="AT10" s="1020" t="s">
        <v>430</v>
      </c>
      <c r="AU10" s="1025" t="s">
        <v>7324</v>
      </c>
      <c r="AV10" s="1025" t="s">
        <v>7383</v>
      </c>
      <c r="AW10" s="1025" t="s">
        <v>7336</v>
      </c>
      <c r="AX10" s="1025" t="s">
        <v>7323</v>
      </c>
      <c r="AY10" s="1025" t="s">
        <v>7382</v>
      </c>
      <c r="AZ10" s="1023"/>
      <c r="BA10" s="1028">
        <v>125.407909678046</v>
      </c>
      <c r="BB10" s="1028">
        <v>0</v>
      </c>
      <c r="BC10" s="1028">
        <v>9.6974709264954995E-2</v>
      </c>
      <c r="BD10" s="1028" t="s">
        <v>430</v>
      </c>
      <c r="BE10" s="1018"/>
      <c r="BF10" s="1022">
        <v>94.275313171700006</v>
      </c>
      <c r="BG10" s="1022">
        <v>23.239443991800002</v>
      </c>
      <c r="BH10" s="1022">
        <v>4.0566940072</v>
      </c>
      <c r="BI10" s="1018"/>
      <c r="BJ10" s="1022">
        <v>70.924139670000002</v>
      </c>
      <c r="BK10" s="1018"/>
      <c r="BL10" s="1022">
        <v>39.089599999999997</v>
      </c>
      <c r="BM10" s="1022">
        <v>15.906599999999999</v>
      </c>
      <c r="BN10" s="1022">
        <v>14.2089</v>
      </c>
      <c r="BO10" s="1022">
        <v>30.794899999999998</v>
      </c>
      <c r="BP10" s="1018"/>
      <c r="BQ10" s="1022">
        <v>3.3</v>
      </c>
      <c r="BR10" s="1022">
        <v>6.63</v>
      </c>
      <c r="BS10" s="1022">
        <v>0.65</v>
      </c>
      <c r="BT10" s="1022">
        <v>7.0000000000000007E-2</v>
      </c>
      <c r="BU10" s="1022" t="s">
        <v>430</v>
      </c>
      <c r="BV10" s="1022">
        <v>10.46</v>
      </c>
      <c r="BW10" s="1018"/>
      <c r="BX10" s="1061" t="s">
        <v>1349</v>
      </c>
      <c r="BY10" s="1061" t="s">
        <v>9900</v>
      </c>
      <c r="BZ10" s="1061" t="s">
        <v>9901</v>
      </c>
      <c r="CA10" s="1061" t="s">
        <v>9902</v>
      </c>
      <c r="CB10" s="1061" t="s">
        <v>9903</v>
      </c>
      <c r="CC10" s="1018"/>
      <c r="CD10" s="1039" t="s">
        <v>443</v>
      </c>
    </row>
    <row r="11" spans="1:82" x14ac:dyDescent="0.25">
      <c r="A11" s="1005" t="s">
        <v>10141</v>
      </c>
      <c r="B11" s="1030"/>
      <c r="C11" s="1019">
        <v>41275</v>
      </c>
      <c r="D11" s="1030"/>
      <c r="E11" s="1020">
        <v>2832.74</v>
      </c>
      <c r="F11" s="1030"/>
      <c r="G11" s="1021">
        <v>69.885000000000005</v>
      </c>
      <c r="H11" s="1030"/>
      <c r="I11" s="1060">
        <v>8.19</v>
      </c>
      <c r="J11" s="1060">
        <v>7.23</v>
      </c>
      <c r="K11" s="1060">
        <v>4.7300000000000004</v>
      </c>
      <c r="L11" s="1060">
        <v>3.68</v>
      </c>
      <c r="M11" s="1031"/>
      <c r="N11" s="1022">
        <v>26.9176</v>
      </c>
      <c r="O11" s="1022">
        <v>-12.226599999999999</v>
      </c>
      <c r="P11" s="1022">
        <v>-8.1274999999999995</v>
      </c>
      <c r="Q11" s="1022">
        <v>-10.363300000000001</v>
      </c>
      <c r="R11" s="1022">
        <v>-10.7957</v>
      </c>
      <c r="S11" s="1022">
        <v>8.5234000000000005</v>
      </c>
      <c r="T11" s="1022">
        <v>3.9346000000000001</v>
      </c>
      <c r="U11" s="1022">
        <v>2.9697</v>
      </c>
      <c r="V11" s="1024">
        <v>3.7446999999999999</v>
      </c>
      <c r="W11" s="1022">
        <v>4.0106000000000002</v>
      </c>
      <c r="X11" s="1022">
        <v>8.6723999999999997</v>
      </c>
      <c r="Y11" s="1022">
        <v>8.6992999999999991</v>
      </c>
      <c r="Z11" s="1022">
        <v>9.6183999999999994</v>
      </c>
      <c r="AA11" s="1022">
        <v>1.6497999999999999</v>
      </c>
      <c r="AB11" s="1022">
        <v>10.8314</v>
      </c>
      <c r="AC11" s="1022">
        <v>1.3855999999999999</v>
      </c>
      <c r="AD11" s="1022">
        <v>3.5470000000000002</v>
      </c>
      <c r="AE11" s="1022">
        <v>-11.282999999999999</v>
      </c>
      <c r="AF11" s="1022">
        <v>10.3172</v>
      </c>
      <c r="AG11" s="1031"/>
      <c r="AH11" s="1025" t="s">
        <v>7323</v>
      </c>
      <c r="AI11" s="1025" t="s">
        <v>7331</v>
      </c>
      <c r="AJ11" s="1025" t="s">
        <v>7340</v>
      </c>
      <c r="AK11" s="1025" t="s">
        <v>7340</v>
      </c>
      <c r="AL11" s="1025" t="s">
        <v>7325</v>
      </c>
      <c r="AM11" s="1025" t="s">
        <v>7383</v>
      </c>
      <c r="AN11" s="1025" t="s">
        <v>7329</v>
      </c>
      <c r="AO11" s="1025" t="s">
        <v>7324</v>
      </c>
      <c r="AP11" s="1025" t="s">
        <v>7340</v>
      </c>
      <c r="AQ11" s="1025" t="s">
        <v>7326</v>
      </c>
      <c r="AR11" s="1025" t="s">
        <v>7378</v>
      </c>
      <c r="AS11" s="1025" t="s">
        <v>7382</v>
      </c>
      <c r="AT11" s="1025" t="s">
        <v>10250</v>
      </c>
      <c r="AU11" s="1025" t="s">
        <v>7324</v>
      </c>
      <c r="AV11" s="1025" t="s">
        <v>7378</v>
      </c>
      <c r="AW11" s="1025" t="s">
        <v>7329</v>
      </c>
      <c r="AX11" s="1025" t="s">
        <v>7327</v>
      </c>
      <c r="AY11" s="1025" t="s">
        <v>7340</v>
      </c>
      <c r="AZ11" s="1031"/>
      <c r="BA11" s="1028">
        <v>51.223765435692201</v>
      </c>
      <c r="BB11" s="1028">
        <v>0</v>
      </c>
      <c r="BC11" s="1028">
        <v>6.5854229133418193E-2</v>
      </c>
      <c r="BD11" s="1028" t="s">
        <v>430</v>
      </c>
      <c r="BE11" s="1030"/>
      <c r="BF11" s="1022">
        <v>53.717726188900002</v>
      </c>
      <c r="BG11" s="1022">
        <v>23.9816585387</v>
      </c>
      <c r="BH11" s="1022">
        <v>2.2399504229999998</v>
      </c>
      <c r="BI11" s="1030"/>
      <c r="BJ11" s="1022">
        <v>23.20662183</v>
      </c>
      <c r="BK11" s="1030"/>
      <c r="BL11" s="1022">
        <v>15.420199999999999</v>
      </c>
      <c r="BM11" s="1022">
        <v>6.4892000000000003</v>
      </c>
      <c r="BN11" s="1022">
        <v>1.2443900000000001</v>
      </c>
      <c r="BO11" s="1022">
        <v>76.846209999999999</v>
      </c>
      <c r="BP11" s="1030"/>
      <c r="BQ11" s="1022">
        <v>23.28</v>
      </c>
      <c r="BR11" s="1022">
        <v>20</v>
      </c>
      <c r="BS11" s="1022">
        <v>2.63</v>
      </c>
      <c r="BT11" s="1022">
        <v>9.86</v>
      </c>
      <c r="BU11" s="1022">
        <v>0.01</v>
      </c>
      <c r="BV11" s="1022">
        <v>21.03</v>
      </c>
      <c r="BW11" s="1030"/>
      <c r="BX11" s="1049" t="s">
        <v>10142</v>
      </c>
      <c r="BY11" s="1049" t="s">
        <v>10143</v>
      </c>
      <c r="BZ11" s="1049" t="s">
        <v>10144</v>
      </c>
      <c r="CA11" s="1049" t="s">
        <v>10145</v>
      </c>
      <c r="CB11" s="1049" t="s">
        <v>10146</v>
      </c>
      <c r="CC11" s="1030"/>
      <c r="CD11" s="1039" t="s">
        <v>604</v>
      </c>
    </row>
    <row r="12" spans="1:82" x14ac:dyDescent="0.25">
      <c r="A12" s="916" t="s">
        <v>7462</v>
      </c>
      <c r="B12" s="975"/>
      <c r="C12" s="33"/>
      <c r="D12" s="33"/>
      <c r="E12" s="33"/>
      <c r="F12" s="33"/>
      <c r="G12" s="33"/>
      <c r="H12" s="33"/>
      <c r="I12" s="33"/>
      <c r="J12" s="33"/>
      <c r="K12" s="33"/>
      <c r="L12" s="33"/>
      <c r="M12" s="33"/>
      <c r="N12" s="70">
        <f t="shared" ref="N12:AF12" si="0">IFERROR(ROUND(AVERAGE(N8:N11),2),"--")</f>
        <v>57.79</v>
      </c>
      <c r="O12" s="59">
        <f t="shared" si="0"/>
        <v>2.93</v>
      </c>
      <c r="P12" s="59">
        <f t="shared" si="0"/>
        <v>-3.27</v>
      </c>
      <c r="Q12" s="59">
        <f t="shared" si="0"/>
        <v>-12.42</v>
      </c>
      <c r="R12" s="59">
        <f t="shared" si="0"/>
        <v>-7.07</v>
      </c>
      <c r="S12" s="59">
        <f t="shared" si="0"/>
        <v>9.91</v>
      </c>
      <c r="T12" s="59">
        <f t="shared" si="0"/>
        <v>5.54</v>
      </c>
      <c r="U12" s="59">
        <f t="shared" si="0"/>
        <v>6.1</v>
      </c>
      <c r="V12" s="70">
        <f t="shared" si="0"/>
        <v>8.2100000000000009</v>
      </c>
      <c r="W12" s="59">
        <f t="shared" si="0"/>
        <v>7.08</v>
      </c>
      <c r="X12" s="59">
        <f t="shared" si="0"/>
        <v>8.8000000000000007</v>
      </c>
      <c r="Y12" s="59">
        <f t="shared" si="0"/>
        <v>8.6300000000000008</v>
      </c>
      <c r="Z12" s="59">
        <f t="shared" si="0"/>
        <v>8.67</v>
      </c>
      <c r="AA12" s="59">
        <f t="shared" si="0"/>
        <v>5.99</v>
      </c>
      <c r="AB12" s="59">
        <f t="shared" si="0"/>
        <v>13.55</v>
      </c>
      <c r="AC12" s="59">
        <f t="shared" si="0"/>
        <v>3.66</v>
      </c>
      <c r="AD12" s="59">
        <f t="shared" si="0"/>
        <v>7.65</v>
      </c>
      <c r="AE12" s="59">
        <f t="shared" si="0"/>
        <v>-8.2100000000000009</v>
      </c>
      <c r="AF12" s="88">
        <f t="shared" si="0"/>
        <v>11.43</v>
      </c>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33"/>
      <c r="BZ12" s="33"/>
      <c r="CA12" s="33"/>
      <c r="CB12" s="33"/>
      <c r="CC12" s="33"/>
      <c r="CD12" s="34"/>
    </row>
    <row r="13" spans="1:82" x14ac:dyDescent="0.25">
      <c r="A13" s="912" t="s">
        <v>94</v>
      </c>
      <c r="B13" s="976"/>
      <c r="C13" s="25"/>
      <c r="D13" s="25"/>
      <c r="E13" s="25"/>
      <c r="F13" s="25"/>
      <c r="G13" s="25"/>
      <c r="H13" s="25"/>
      <c r="I13" s="25"/>
      <c r="J13" s="25"/>
      <c r="K13" s="25"/>
      <c r="L13" s="25"/>
      <c r="M13" s="25"/>
      <c r="N13" s="71">
        <f t="shared" ref="N13:AF13" si="1">IF(COUNTIF(N8:N11,"--") = 4,"--",ROUND(MAX(N8:N11),2))</f>
        <v>75.760000000000005</v>
      </c>
      <c r="O13" s="60">
        <f t="shared" si="1"/>
        <v>20.49</v>
      </c>
      <c r="P13" s="60">
        <f t="shared" si="1"/>
        <v>13.62</v>
      </c>
      <c r="Q13" s="60">
        <f t="shared" si="1"/>
        <v>12.31</v>
      </c>
      <c r="R13" s="60">
        <f t="shared" si="1"/>
        <v>7.5</v>
      </c>
      <c r="S13" s="60">
        <f t="shared" si="1"/>
        <v>12.53</v>
      </c>
      <c r="T13" s="60">
        <f t="shared" si="1"/>
        <v>7.92</v>
      </c>
      <c r="U13" s="60">
        <f t="shared" si="1"/>
        <v>10.84</v>
      </c>
      <c r="V13" s="71">
        <f t="shared" si="1"/>
        <v>16.989999999999998</v>
      </c>
      <c r="W13" s="60">
        <f t="shared" si="1"/>
        <v>12.14</v>
      </c>
      <c r="X13" s="60">
        <f t="shared" si="1"/>
        <v>10.18</v>
      </c>
      <c r="Y13" s="60">
        <f t="shared" si="1"/>
        <v>10.26</v>
      </c>
      <c r="Z13" s="60">
        <f t="shared" si="1"/>
        <v>9.92</v>
      </c>
      <c r="AA13" s="60">
        <f t="shared" si="1"/>
        <v>7.65</v>
      </c>
      <c r="AB13" s="60">
        <f t="shared" si="1"/>
        <v>21.34</v>
      </c>
      <c r="AC13" s="60">
        <f t="shared" si="1"/>
        <v>6.95</v>
      </c>
      <c r="AD13" s="60">
        <f t="shared" si="1"/>
        <v>15.16</v>
      </c>
      <c r="AE13" s="60">
        <f t="shared" si="1"/>
        <v>10.36</v>
      </c>
      <c r="AF13" s="89">
        <f t="shared" si="1"/>
        <v>18.48</v>
      </c>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6"/>
    </row>
    <row r="14" spans="1:82" x14ac:dyDescent="0.25">
      <c r="A14" s="912" t="s">
        <v>95</v>
      </c>
      <c r="B14" s="976"/>
      <c r="C14" s="25"/>
      <c r="D14" s="25"/>
      <c r="E14" s="25"/>
      <c r="F14" s="25"/>
      <c r="G14" s="25"/>
      <c r="H14" s="25"/>
      <c r="I14" s="25"/>
      <c r="J14" s="25"/>
      <c r="K14" s="25"/>
      <c r="L14" s="25"/>
      <c r="M14" s="25"/>
      <c r="N14" s="71">
        <f t="shared" ref="N14:AF14" si="2">IF(COUNTIF(N8:N11,"--") = 4,"--",ROUND(MIN(N8:N11),2))</f>
        <v>26.92</v>
      </c>
      <c r="O14" s="60">
        <f t="shared" si="2"/>
        <v>-12.23</v>
      </c>
      <c r="P14" s="60">
        <f t="shared" si="2"/>
        <v>-10.47</v>
      </c>
      <c r="Q14" s="60">
        <f t="shared" si="2"/>
        <v>-40.49</v>
      </c>
      <c r="R14" s="60">
        <f t="shared" si="2"/>
        <v>-18.329999999999998</v>
      </c>
      <c r="S14" s="60">
        <f t="shared" si="2"/>
        <v>7.13</v>
      </c>
      <c r="T14" s="60">
        <f t="shared" si="2"/>
        <v>3.22</v>
      </c>
      <c r="U14" s="60">
        <f t="shared" si="2"/>
        <v>2.97</v>
      </c>
      <c r="V14" s="71">
        <f t="shared" si="2"/>
        <v>3.74</v>
      </c>
      <c r="W14" s="60">
        <f t="shared" si="2"/>
        <v>4.01</v>
      </c>
      <c r="X14" s="60">
        <f t="shared" si="2"/>
        <v>7.56</v>
      </c>
      <c r="Y14" s="60">
        <f t="shared" si="2"/>
        <v>6.94</v>
      </c>
      <c r="Z14" s="60">
        <f t="shared" si="2"/>
        <v>6.48</v>
      </c>
      <c r="AA14" s="60">
        <f t="shared" si="2"/>
        <v>1.65</v>
      </c>
      <c r="AB14" s="60">
        <f t="shared" si="2"/>
        <v>6.78</v>
      </c>
      <c r="AC14" s="60">
        <f t="shared" si="2"/>
        <v>1.39</v>
      </c>
      <c r="AD14" s="60">
        <f t="shared" si="2"/>
        <v>3.55</v>
      </c>
      <c r="AE14" s="60">
        <f t="shared" si="2"/>
        <v>-25.82</v>
      </c>
      <c r="AF14" s="89">
        <f t="shared" si="2"/>
        <v>7.09</v>
      </c>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6"/>
    </row>
    <row r="15" spans="1:82" x14ac:dyDescent="0.25">
      <c r="A15" s="914" t="s">
        <v>96</v>
      </c>
      <c r="B15" s="977"/>
      <c r="C15" s="27"/>
      <c r="D15" s="27"/>
      <c r="E15" s="27"/>
      <c r="F15" s="27"/>
      <c r="G15" s="27"/>
      <c r="H15" s="27"/>
      <c r="I15" s="27"/>
      <c r="J15" s="27"/>
      <c r="K15" s="27"/>
      <c r="L15" s="27"/>
      <c r="M15" s="27"/>
      <c r="N15" s="72">
        <f t="shared" ref="N15:AF15" si="3">IFERROR(ROUND(MEDIAN(N8:N11),2),"--")</f>
        <v>70.69</v>
      </c>
      <c r="O15" s="61">
        <f t="shared" si="3"/>
        <v>1.73</v>
      </c>
      <c r="P15" s="61">
        <f t="shared" si="3"/>
        <v>-8.1</v>
      </c>
      <c r="Q15" s="61">
        <f t="shared" si="3"/>
        <v>-10.76</v>
      </c>
      <c r="R15" s="61">
        <f t="shared" si="3"/>
        <v>-8.73</v>
      </c>
      <c r="S15" s="61">
        <f t="shared" si="3"/>
        <v>10</v>
      </c>
      <c r="T15" s="61">
        <f t="shared" si="3"/>
        <v>5.51</v>
      </c>
      <c r="U15" s="61">
        <f t="shared" si="3"/>
        <v>5.3</v>
      </c>
      <c r="V15" s="72">
        <f t="shared" si="3"/>
        <v>6.06</v>
      </c>
      <c r="W15" s="61">
        <f t="shared" si="3"/>
        <v>6.09</v>
      </c>
      <c r="X15" s="61">
        <f t="shared" si="3"/>
        <v>8.67</v>
      </c>
      <c r="Y15" s="61">
        <f t="shared" si="3"/>
        <v>8.6999999999999993</v>
      </c>
      <c r="Z15" s="61">
        <f t="shared" si="3"/>
        <v>9.6199999999999992</v>
      </c>
      <c r="AA15" s="61">
        <f t="shared" si="3"/>
        <v>7.33</v>
      </c>
      <c r="AB15" s="61">
        <f t="shared" si="3"/>
        <v>13.03</v>
      </c>
      <c r="AC15" s="61">
        <f t="shared" si="3"/>
        <v>3.15</v>
      </c>
      <c r="AD15" s="61">
        <f t="shared" si="3"/>
        <v>5.94</v>
      </c>
      <c r="AE15" s="61">
        <f t="shared" si="3"/>
        <v>-8.68</v>
      </c>
      <c r="AF15" s="90">
        <f t="shared" si="3"/>
        <v>10.08</v>
      </c>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2"/>
    </row>
    <row r="16" spans="1:82" ht="14.5" x14ac:dyDescent="0.25">
      <c r="A16" s="39" t="s">
        <v>10247</v>
      </c>
      <c r="B16" s="40"/>
      <c r="C16" s="40"/>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row>
    <row r="17" spans="1:82" x14ac:dyDescent="0.25">
      <c r="A17" s="1005" t="s">
        <v>9465</v>
      </c>
      <c r="B17" s="1006"/>
      <c r="C17" s="1007">
        <v>41925</v>
      </c>
      <c r="D17" s="1006"/>
      <c r="E17" s="1008">
        <v>10688.1</v>
      </c>
      <c r="F17" s="1006"/>
      <c r="G17" s="1009">
        <v>27.529</v>
      </c>
      <c r="H17" s="1006"/>
      <c r="I17" s="1053">
        <v>2.94</v>
      </c>
      <c r="J17" s="1053">
        <v>6.96</v>
      </c>
      <c r="K17" s="1053">
        <v>1.98</v>
      </c>
      <c r="L17" s="1053">
        <v>2.0699999999999998</v>
      </c>
      <c r="M17" s="1011"/>
      <c r="N17" s="1010">
        <v>74.799700000000001</v>
      </c>
      <c r="O17" s="1010">
        <v>-0.88390000000000002</v>
      </c>
      <c r="P17" s="1010">
        <v>-11.509600000000001</v>
      </c>
      <c r="Q17" s="1010">
        <v>-12.1882</v>
      </c>
      <c r="R17" s="1010">
        <v>-7.6993</v>
      </c>
      <c r="S17" s="1010">
        <v>10.3969</v>
      </c>
      <c r="T17" s="1010">
        <v>6.8353999999999999</v>
      </c>
      <c r="U17" s="1010">
        <v>2.6215000000000002</v>
      </c>
      <c r="V17" s="1012">
        <v>4.0578000000000003</v>
      </c>
      <c r="W17" s="1010">
        <v>3.9306000000000001</v>
      </c>
      <c r="X17" s="1010">
        <v>8.9847999999999999</v>
      </c>
      <c r="Y17" s="1010">
        <v>9.0912000000000006</v>
      </c>
      <c r="Z17" s="1010">
        <v>8.9004999999999992</v>
      </c>
      <c r="AA17" s="1010">
        <v>6.2148000000000003</v>
      </c>
      <c r="AB17" s="1010">
        <v>14.1226</v>
      </c>
      <c r="AC17" s="1010">
        <v>1.3419000000000001</v>
      </c>
      <c r="AD17" s="1010">
        <v>3.7587999999999999</v>
      </c>
      <c r="AE17" s="1010">
        <v>-7.1060999999999996</v>
      </c>
      <c r="AF17" s="1010">
        <v>8.8683999999999994</v>
      </c>
      <c r="AG17" s="1011"/>
      <c r="AH17" s="1013" t="s">
        <v>7378</v>
      </c>
      <c r="AI17" s="1013" t="s">
        <v>7331</v>
      </c>
      <c r="AJ17" s="1013" t="s">
        <v>7340</v>
      </c>
      <c r="AK17" s="1013" t="s">
        <v>7325</v>
      </c>
      <c r="AL17" s="1013" t="s">
        <v>7336</v>
      </c>
      <c r="AM17" s="1013" t="s">
        <v>7378</v>
      </c>
      <c r="AN17" s="1013" t="s">
        <v>7383</v>
      </c>
      <c r="AO17" s="1013" t="s">
        <v>7340</v>
      </c>
      <c r="AP17" s="1013" t="s">
        <v>7340</v>
      </c>
      <c r="AQ17" s="1013" t="s">
        <v>7336</v>
      </c>
      <c r="AR17" s="1013" t="s">
        <v>7382</v>
      </c>
      <c r="AS17" s="1013" t="s">
        <v>7381</v>
      </c>
      <c r="AT17" s="1013" t="s">
        <v>7446</v>
      </c>
      <c r="AU17" s="1013" t="s">
        <v>7382</v>
      </c>
      <c r="AV17" s="1013" t="s">
        <v>7383</v>
      </c>
      <c r="AW17" s="1013" t="s">
        <v>7324</v>
      </c>
      <c r="AX17" s="1013" t="s">
        <v>7336</v>
      </c>
      <c r="AY17" s="1013" t="s">
        <v>7378</v>
      </c>
      <c r="AZ17" s="1011"/>
      <c r="BA17" s="1016">
        <v>64.402456521740405</v>
      </c>
      <c r="BB17" s="1016">
        <v>0</v>
      </c>
      <c r="BC17" s="1016">
        <v>5.6063541155540401E-2</v>
      </c>
      <c r="BD17" s="1016" t="s">
        <v>430</v>
      </c>
      <c r="BE17" s="1006"/>
      <c r="BF17" s="1010">
        <v>58.674787129599999</v>
      </c>
      <c r="BG17" s="1010">
        <v>29.218540468699999</v>
      </c>
      <c r="BH17" s="1010">
        <v>2.0081354573999999</v>
      </c>
      <c r="BI17" s="1006"/>
      <c r="BJ17" s="1010">
        <v>34.114367010000002</v>
      </c>
      <c r="BK17" s="1006"/>
      <c r="BL17" s="1010">
        <v>45.055</v>
      </c>
      <c r="BM17" s="1010">
        <v>18.154699999999998</v>
      </c>
      <c r="BN17" s="1010">
        <v>4.2015200000000004</v>
      </c>
      <c r="BO17" s="1010">
        <v>32.58878</v>
      </c>
      <c r="BP17" s="1006"/>
      <c r="BQ17" s="1010">
        <v>1.69</v>
      </c>
      <c r="BR17" s="1010">
        <v>19.77</v>
      </c>
      <c r="BS17" s="1010">
        <v>1.1599999999999999</v>
      </c>
      <c r="BT17" s="1010" t="s">
        <v>430</v>
      </c>
      <c r="BU17" s="1010" t="s">
        <v>430</v>
      </c>
      <c r="BV17" s="1010">
        <v>12.44</v>
      </c>
      <c r="BW17" s="1006"/>
      <c r="BX17" s="1056" t="s">
        <v>9466</v>
      </c>
      <c r="BY17" s="1056" t="s">
        <v>9467</v>
      </c>
      <c r="BZ17" s="1056" t="s">
        <v>9468</v>
      </c>
      <c r="CA17" s="1056" t="s">
        <v>6597</v>
      </c>
      <c r="CB17" s="1056" t="s">
        <v>9469</v>
      </c>
      <c r="CC17" s="1006"/>
      <c r="CD17" s="1034" t="s">
        <v>476</v>
      </c>
    </row>
    <row r="18" spans="1:82" x14ac:dyDescent="0.25">
      <c r="A18" s="1005" t="s">
        <v>9704</v>
      </c>
      <c r="B18" s="1018"/>
      <c r="C18" s="1019">
        <v>38624</v>
      </c>
      <c r="D18" s="1018"/>
      <c r="E18" s="1020">
        <v>75938.100000000006</v>
      </c>
      <c r="F18" s="1018"/>
      <c r="G18" s="1021">
        <v>40.229399999999998</v>
      </c>
      <c r="H18" s="1018"/>
      <c r="I18" s="1060">
        <v>0.46</v>
      </c>
      <c r="J18" s="1060">
        <v>6.87</v>
      </c>
      <c r="K18" s="1060">
        <v>0.42</v>
      </c>
      <c r="L18" s="1060">
        <v>0.43</v>
      </c>
      <c r="M18" s="1023"/>
      <c r="N18" s="1022">
        <v>70.177999999999997</v>
      </c>
      <c r="O18" s="1022">
        <v>19.9023</v>
      </c>
      <c r="P18" s="1022">
        <v>13.0197</v>
      </c>
      <c r="Q18" s="1022">
        <v>11.717700000000001</v>
      </c>
      <c r="R18" s="1022">
        <v>6.9093999999999998</v>
      </c>
      <c r="S18" s="1022">
        <v>6.5195999999999996</v>
      </c>
      <c r="T18" s="1022">
        <v>6.4565000000000001</v>
      </c>
      <c r="U18" s="1022">
        <v>6.2568999999999999</v>
      </c>
      <c r="V18" s="1024">
        <v>6.2961999999999998</v>
      </c>
      <c r="W18" s="1022">
        <v>6.4623999999999997</v>
      </c>
      <c r="X18" s="1022">
        <v>6.9177</v>
      </c>
      <c r="Y18" s="1022">
        <v>6.3071000000000002</v>
      </c>
      <c r="Z18" s="1022">
        <v>5.8963000000000001</v>
      </c>
      <c r="AA18" s="1022">
        <v>7.0475000000000003</v>
      </c>
      <c r="AB18" s="1022">
        <v>6.1643999999999997</v>
      </c>
      <c r="AC18" s="1022">
        <v>6.3068</v>
      </c>
      <c r="AD18" s="1022">
        <v>6.3724999999999996</v>
      </c>
      <c r="AE18" s="1022">
        <v>9.7613000000000003</v>
      </c>
      <c r="AF18" s="1022">
        <v>6.8662000000000001</v>
      </c>
      <c r="AG18" s="1023"/>
      <c r="AH18" s="1025" t="s">
        <v>7326</v>
      </c>
      <c r="AI18" s="1025" t="s">
        <v>7330</v>
      </c>
      <c r="AJ18" s="1025" t="s">
        <v>7326</v>
      </c>
      <c r="AK18" s="1025" t="s">
        <v>7340</v>
      </c>
      <c r="AL18" s="1025" t="s">
        <v>7336</v>
      </c>
      <c r="AM18" s="1025" t="s">
        <v>7331</v>
      </c>
      <c r="AN18" s="1025" t="s">
        <v>7323</v>
      </c>
      <c r="AO18" s="1025" t="s">
        <v>7323</v>
      </c>
      <c r="AP18" s="1025" t="s">
        <v>7381</v>
      </c>
      <c r="AQ18" s="1025" t="s">
        <v>7381</v>
      </c>
      <c r="AR18" s="1025" t="s">
        <v>7323</v>
      </c>
      <c r="AS18" s="1025" t="s">
        <v>7382</v>
      </c>
      <c r="AT18" s="1025" t="s">
        <v>7434</v>
      </c>
      <c r="AU18" s="1025" t="s">
        <v>7331</v>
      </c>
      <c r="AV18" s="1025" t="s">
        <v>7382</v>
      </c>
      <c r="AW18" s="1025" t="s">
        <v>7323</v>
      </c>
      <c r="AX18" s="1025" t="s">
        <v>7381</v>
      </c>
      <c r="AY18" s="1025" t="s">
        <v>7326</v>
      </c>
      <c r="AZ18" s="1023"/>
      <c r="BA18" s="1028">
        <v>4.9252770786273601</v>
      </c>
      <c r="BB18" s="1028">
        <v>0.41580705903395399</v>
      </c>
      <c r="BC18" s="1028">
        <v>0.30670141719424798</v>
      </c>
      <c r="BD18" s="1028">
        <v>0.66164110881599902</v>
      </c>
      <c r="BE18" s="1023"/>
      <c r="BF18" s="1022" t="s">
        <v>430</v>
      </c>
      <c r="BG18" s="1022" t="s">
        <v>430</v>
      </c>
      <c r="BH18" s="1022" t="s">
        <v>430</v>
      </c>
      <c r="BI18" s="1023"/>
      <c r="BJ18" s="1022">
        <v>-0.29407530000000098</v>
      </c>
      <c r="BK18" s="1023"/>
      <c r="BL18" s="1022">
        <v>52.194699999999997</v>
      </c>
      <c r="BM18" s="1022">
        <v>14.4039</v>
      </c>
      <c r="BN18" s="1022">
        <v>1.90299</v>
      </c>
      <c r="BO18" s="1022">
        <v>31.49841</v>
      </c>
      <c r="BP18" s="1018"/>
      <c r="BQ18" s="1022" t="s">
        <v>430</v>
      </c>
      <c r="BR18" s="1022">
        <v>25.12</v>
      </c>
      <c r="BS18" s="1022" t="s">
        <v>430</v>
      </c>
      <c r="BT18" s="1022" t="s">
        <v>430</v>
      </c>
      <c r="BU18" s="1022" t="s">
        <v>430</v>
      </c>
      <c r="BV18" s="1022">
        <v>0.65</v>
      </c>
      <c r="BW18" s="1018"/>
      <c r="BX18" s="1061" t="s">
        <v>9624</v>
      </c>
      <c r="BY18" s="1061" t="s">
        <v>9625</v>
      </c>
      <c r="BZ18" s="1061" t="s">
        <v>9626</v>
      </c>
      <c r="CA18" s="1061" t="s">
        <v>9627</v>
      </c>
      <c r="CB18" s="1061" t="s">
        <v>9628</v>
      </c>
      <c r="CC18" s="1018"/>
      <c r="CD18" s="1039" t="s">
        <v>8152</v>
      </c>
    </row>
    <row r="19" spans="1:82" x14ac:dyDescent="0.25">
      <c r="A19" s="1005" t="s">
        <v>9899</v>
      </c>
      <c r="B19" s="1018"/>
      <c r="C19" s="1019">
        <v>45191</v>
      </c>
      <c r="D19" s="1018"/>
      <c r="E19" s="1020">
        <v>15313.4</v>
      </c>
      <c r="F19" s="1018"/>
      <c r="G19" s="1021">
        <v>15.896000000000001</v>
      </c>
      <c r="H19" s="1018"/>
      <c r="I19" s="1060">
        <v>6.88</v>
      </c>
      <c r="J19" s="1060">
        <v>6.48</v>
      </c>
      <c r="K19" s="1060">
        <v>2.61</v>
      </c>
      <c r="L19" s="1060">
        <v>2.7</v>
      </c>
      <c r="M19" s="1023"/>
      <c r="N19" s="1022" t="s">
        <v>430</v>
      </c>
      <c r="O19" s="1022">
        <v>2.2965</v>
      </c>
      <c r="P19" s="1022">
        <v>-9.5524000000000004</v>
      </c>
      <c r="Q19" s="1022">
        <v>-41.760399999999997</v>
      </c>
      <c r="R19" s="1022">
        <v>-19.505800000000001</v>
      </c>
      <c r="S19" s="1022">
        <v>11.3384</v>
      </c>
      <c r="T19" s="1022">
        <v>2.028</v>
      </c>
      <c r="U19" s="1022">
        <v>9.5718999999999994</v>
      </c>
      <c r="V19" s="1024">
        <v>15.591200000000001</v>
      </c>
      <c r="W19" s="1022">
        <v>10.7257</v>
      </c>
      <c r="X19" s="1022" t="s">
        <v>430</v>
      </c>
      <c r="Y19" s="1022" t="s">
        <v>430</v>
      </c>
      <c r="Z19" s="1022" t="s">
        <v>430</v>
      </c>
      <c r="AA19" s="1022">
        <v>6.2190000000000003</v>
      </c>
      <c r="AB19" s="1022">
        <v>20.0504</v>
      </c>
      <c r="AC19" s="1022">
        <v>2.6821000000000002</v>
      </c>
      <c r="AD19" s="1022">
        <v>13.8043</v>
      </c>
      <c r="AE19" s="1022">
        <v>-27.116399999999999</v>
      </c>
      <c r="AF19" s="1022">
        <v>16.9054</v>
      </c>
      <c r="AG19" s="1023"/>
      <c r="AH19" s="1020" t="s">
        <v>430</v>
      </c>
      <c r="AI19" s="1025" t="s">
        <v>7323</v>
      </c>
      <c r="AJ19" s="1025" t="s">
        <v>7323</v>
      </c>
      <c r="AK19" s="1025" t="s">
        <v>7340</v>
      </c>
      <c r="AL19" s="1025" t="s">
        <v>7324</v>
      </c>
      <c r="AM19" s="1025" t="s">
        <v>7324</v>
      </c>
      <c r="AN19" s="1025" t="s">
        <v>7325</v>
      </c>
      <c r="AO19" s="1025" t="s">
        <v>7383</v>
      </c>
      <c r="AP19" s="1025" t="s">
        <v>7323</v>
      </c>
      <c r="AQ19" s="1025" t="s">
        <v>7339</v>
      </c>
      <c r="AR19" s="1020" t="s">
        <v>430</v>
      </c>
      <c r="AS19" s="1020" t="s">
        <v>430</v>
      </c>
      <c r="AT19" s="1020" t="s">
        <v>430</v>
      </c>
      <c r="AU19" s="1025" t="s">
        <v>7324</v>
      </c>
      <c r="AV19" s="1025" t="s">
        <v>7383</v>
      </c>
      <c r="AW19" s="1025" t="s">
        <v>7324</v>
      </c>
      <c r="AX19" s="1025" t="s">
        <v>7323</v>
      </c>
      <c r="AY19" s="1025" t="s">
        <v>7382</v>
      </c>
      <c r="AZ19" s="1023"/>
      <c r="BA19" s="1028">
        <v>125.207829860788</v>
      </c>
      <c r="BB19" s="1028">
        <v>0</v>
      </c>
      <c r="BC19" s="1028">
        <v>8.6300940091570397E-2</v>
      </c>
      <c r="BD19" s="1028" t="s">
        <v>430</v>
      </c>
      <c r="BE19" s="1018"/>
      <c r="BF19" s="1022">
        <v>90.498926114699998</v>
      </c>
      <c r="BG19" s="1022">
        <v>26.912264160399999</v>
      </c>
      <c r="BH19" s="1022">
        <v>3.3627392172000001</v>
      </c>
      <c r="BI19" s="1018"/>
      <c r="BJ19" s="1022">
        <v>70.924139670000002</v>
      </c>
      <c r="BK19" s="1018"/>
      <c r="BL19" s="1022">
        <v>39.089599999999997</v>
      </c>
      <c r="BM19" s="1022">
        <v>15.906599999999999</v>
      </c>
      <c r="BN19" s="1022">
        <v>14.2089</v>
      </c>
      <c r="BO19" s="1022">
        <v>30.794899999999998</v>
      </c>
      <c r="BP19" s="1018"/>
      <c r="BQ19" s="1022">
        <v>3.3</v>
      </c>
      <c r="BR19" s="1022">
        <v>6.63</v>
      </c>
      <c r="BS19" s="1022">
        <v>0.65</v>
      </c>
      <c r="BT19" s="1022">
        <v>7.0000000000000007E-2</v>
      </c>
      <c r="BU19" s="1022" t="s">
        <v>430</v>
      </c>
      <c r="BV19" s="1022">
        <v>10.46</v>
      </c>
      <c r="BW19" s="1018"/>
      <c r="BX19" s="1061" t="s">
        <v>1349</v>
      </c>
      <c r="BY19" s="1061" t="s">
        <v>9900</v>
      </c>
      <c r="BZ19" s="1061" t="s">
        <v>9901</v>
      </c>
      <c r="CA19" s="1061" t="s">
        <v>9902</v>
      </c>
      <c r="CB19" s="1061" t="s">
        <v>9903</v>
      </c>
      <c r="CC19" s="1018"/>
      <c r="CD19" s="1039" t="s">
        <v>443</v>
      </c>
    </row>
    <row r="20" spans="1:82" x14ac:dyDescent="0.25">
      <c r="A20" s="1005" t="s">
        <v>10207</v>
      </c>
      <c r="B20" s="1030"/>
      <c r="C20" s="1019">
        <v>37957</v>
      </c>
      <c r="D20" s="1030"/>
      <c r="E20" s="1020">
        <v>2832.74</v>
      </c>
      <c r="F20" s="1030"/>
      <c r="G20" s="1021">
        <v>59.711199999999998</v>
      </c>
      <c r="H20" s="1030"/>
      <c r="I20" s="1060">
        <v>8.19</v>
      </c>
      <c r="J20" s="1060">
        <v>7.23</v>
      </c>
      <c r="K20" s="1060">
        <v>4.7300000000000004</v>
      </c>
      <c r="L20" s="1060">
        <v>3.68</v>
      </c>
      <c r="M20" s="1031"/>
      <c r="N20" s="1022">
        <v>25.7529</v>
      </c>
      <c r="O20" s="1022">
        <v>-13.372199999999999</v>
      </c>
      <c r="P20" s="1022">
        <v>-9.2749000000000006</v>
      </c>
      <c r="Q20" s="1022">
        <v>-11.506500000000001</v>
      </c>
      <c r="R20" s="1022">
        <v>-11.931800000000001</v>
      </c>
      <c r="S20" s="1022">
        <v>7.3528000000000002</v>
      </c>
      <c r="T20" s="1022">
        <v>2.7494999999999998</v>
      </c>
      <c r="U20" s="1022">
        <v>1.7783</v>
      </c>
      <c r="V20" s="1024">
        <v>2.5358000000000001</v>
      </c>
      <c r="W20" s="1022">
        <v>2.7867000000000002</v>
      </c>
      <c r="X20" s="1022">
        <v>7.3712999999999997</v>
      </c>
      <c r="Y20" s="1022">
        <v>7.3247999999999998</v>
      </c>
      <c r="Z20" s="1022">
        <v>8.2586999999999993</v>
      </c>
      <c r="AA20" s="1022">
        <v>0.50139999999999996</v>
      </c>
      <c r="AB20" s="1022">
        <v>9.6160999999999994</v>
      </c>
      <c r="AC20" s="1022">
        <v>0.20910000000000001</v>
      </c>
      <c r="AD20" s="1022">
        <v>2.3426</v>
      </c>
      <c r="AE20" s="1022">
        <v>-12.4276</v>
      </c>
      <c r="AF20" s="1022">
        <v>8.1568000000000005</v>
      </c>
      <c r="AG20" s="1031"/>
      <c r="AH20" s="1025" t="s">
        <v>7323</v>
      </c>
      <c r="AI20" s="1025" t="s">
        <v>7331</v>
      </c>
      <c r="AJ20" s="1025" t="s">
        <v>7340</v>
      </c>
      <c r="AK20" s="1025" t="s">
        <v>7340</v>
      </c>
      <c r="AL20" s="1025" t="s">
        <v>7325</v>
      </c>
      <c r="AM20" s="1025" t="s">
        <v>7340</v>
      </c>
      <c r="AN20" s="1025" t="s">
        <v>7329</v>
      </c>
      <c r="AO20" s="1025" t="s">
        <v>7325</v>
      </c>
      <c r="AP20" s="1025" t="s">
        <v>7324</v>
      </c>
      <c r="AQ20" s="1025" t="s">
        <v>7330</v>
      </c>
      <c r="AR20" s="1025" t="s">
        <v>7336</v>
      </c>
      <c r="AS20" s="1025" t="s">
        <v>7378</v>
      </c>
      <c r="AT20" s="1025" t="s">
        <v>7464</v>
      </c>
      <c r="AU20" s="1025" t="s">
        <v>7324</v>
      </c>
      <c r="AV20" s="1025" t="s">
        <v>7324</v>
      </c>
      <c r="AW20" s="1025" t="s">
        <v>7329</v>
      </c>
      <c r="AX20" s="1025" t="s">
        <v>7327</v>
      </c>
      <c r="AY20" s="1025" t="s">
        <v>7340</v>
      </c>
      <c r="AZ20" s="1031"/>
      <c r="BA20" s="1028">
        <v>51.129822109952102</v>
      </c>
      <c r="BB20" s="1028">
        <v>0</v>
      </c>
      <c r="BC20" s="1028">
        <v>4.2203278108056998E-2</v>
      </c>
      <c r="BD20" s="1028" t="s">
        <v>430</v>
      </c>
      <c r="BE20" s="1030"/>
      <c r="BF20" s="1022">
        <v>50.364852018299999</v>
      </c>
      <c r="BG20" s="1022">
        <v>27.442883332000001</v>
      </c>
      <c r="BH20" s="1022">
        <v>1.8352609458</v>
      </c>
      <c r="BI20" s="1030"/>
      <c r="BJ20" s="1022">
        <v>23.20662183</v>
      </c>
      <c r="BK20" s="1030"/>
      <c r="BL20" s="1022">
        <v>15.420199999999999</v>
      </c>
      <c r="BM20" s="1022">
        <v>6.4892000000000003</v>
      </c>
      <c r="BN20" s="1022">
        <v>1.2443900000000001</v>
      </c>
      <c r="BO20" s="1022">
        <v>76.846209999999999</v>
      </c>
      <c r="BP20" s="1030"/>
      <c r="BQ20" s="1022">
        <v>23.28</v>
      </c>
      <c r="BR20" s="1022">
        <v>20</v>
      </c>
      <c r="BS20" s="1022">
        <v>2.63</v>
      </c>
      <c r="BT20" s="1022">
        <v>9.86</v>
      </c>
      <c r="BU20" s="1022">
        <v>0.01</v>
      </c>
      <c r="BV20" s="1022">
        <v>21.03</v>
      </c>
      <c r="BW20" s="1030"/>
      <c r="BX20" s="1049" t="s">
        <v>10142</v>
      </c>
      <c r="BY20" s="1049" t="s">
        <v>10143</v>
      </c>
      <c r="BZ20" s="1049" t="s">
        <v>10144</v>
      </c>
      <c r="CA20" s="1049" t="s">
        <v>10145</v>
      </c>
      <c r="CB20" s="1049" t="s">
        <v>10146</v>
      </c>
      <c r="CC20" s="1030"/>
      <c r="CD20" s="1039" t="s">
        <v>604</v>
      </c>
    </row>
    <row r="21" spans="1:82" x14ac:dyDescent="0.25">
      <c r="A21" s="916" t="s">
        <v>7462</v>
      </c>
      <c r="B21" s="975"/>
      <c r="C21" s="33"/>
      <c r="D21" s="33"/>
      <c r="E21" s="33"/>
      <c r="F21" s="33"/>
      <c r="G21" s="33"/>
      <c r="H21" s="33"/>
      <c r="I21" s="33"/>
      <c r="J21" s="33"/>
      <c r="K21" s="33"/>
      <c r="L21" s="33"/>
      <c r="M21" s="33"/>
      <c r="N21" s="70">
        <f t="shared" ref="N21:AF21" si="4">IFERROR(ROUND(AVERAGE(N17:N20),2),"--")</f>
        <v>56.91</v>
      </c>
      <c r="O21" s="59">
        <f t="shared" si="4"/>
        <v>1.99</v>
      </c>
      <c r="P21" s="59">
        <f t="shared" si="4"/>
        <v>-4.33</v>
      </c>
      <c r="Q21" s="59">
        <f t="shared" si="4"/>
        <v>-13.43</v>
      </c>
      <c r="R21" s="59">
        <f t="shared" si="4"/>
        <v>-8.06</v>
      </c>
      <c r="S21" s="59">
        <f t="shared" si="4"/>
        <v>8.9</v>
      </c>
      <c r="T21" s="59">
        <f t="shared" si="4"/>
        <v>4.5199999999999996</v>
      </c>
      <c r="U21" s="59">
        <f t="shared" si="4"/>
        <v>5.0599999999999996</v>
      </c>
      <c r="V21" s="70">
        <f t="shared" si="4"/>
        <v>7.12</v>
      </c>
      <c r="W21" s="59">
        <f t="shared" si="4"/>
        <v>5.98</v>
      </c>
      <c r="X21" s="59">
        <f t="shared" si="4"/>
        <v>7.76</v>
      </c>
      <c r="Y21" s="59">
        <f t="shared" si="4"/>
        <v>7.57</v>
      </c>
      <c r="Z21" s="59">
        <f t="shared" si="4"/>
        <v>7.69</v>
      </c>
      <c r="AA21" s="59">
        <f t="shared" si="4"/>
        <v>5</v>
      </c>
      <c r="AB21" s="59">
        <f t="shared" si="4"/>
        <v>12.49</v>
      </c>
      <c r="AC21" s="59">
        <f t="shared" si="4"/>
        <v>2.63</v>
      </c>
      <c r="AD21" s="59">
        <f t="shared" si="4"/>
        <v>6.57</v>
      </c>
      <c r="AE21" s="59">
        <f t="shared" si="4"/>
        <v>-9.2200000000000006</v>
      </c>
      <c r="AF21" s="88">
        <f t="shared" si="4"/>
        <v>10.199999999999999</v>
      </c>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3"/>
      <c r="BM21" s="33"/>
      <c r="BN21" s="33"/>
      <c r="BO21" s="33"/>
      <c r="BP21" s="33"/>
      <c r="BQ21" s="33"/>
      <c r="BR21" s="33"/>
      <c r="BS21" s="33"/>
      <c r="BT21" s="33"/>
      <c r="BU21" s="33"/>
      <c r="BV21" s="33"/>
      <c r="BW21" s="33"/>
      <c r="BX21" s="33"/>
      <c r="BY21" s="33"/>
      <c r="BZ21" s="33"/>
      <c r="CA21" s="33"/>
      <c r="CB21" s="33"/>
      <c r="CC21" s="33"/>
      <c r="CD21" s="34"/>
    </row>
    <row r="22" spans="1:82" x14ac:dyDescent="0.25">
      <c r="A22" s="912" t="s">
        <v>94</v>
      </c>
      <c r="B22" s="976"/>
      <c r="C22" s="25"/>
      <c r="D22" s="25"/>
      <c r="E22" s="25"/>
      <c r="F22" s="25"/>
      <c r="G22" s="25"/>
      <c r="H22" s="25"/>
      <c r="I22" s="25"/>
      <c r="J22" s="25"/>
      <c r="K22" s="25"/>
      <c r="L22" s="25"/>
      <c r="M22" s="25"/>
      <c r="N22" s="71">
        <f t="shared" ref="N22:AF22" si="5">IF(COUNTIF(N17:N20,"--") = 4,"--",ROUND(MAX(N17:N20),2))</f>
        <v>74.8</v>
      </c>
      <c r="O22" s="60">
        <f t="shared" si="5"/>
        <v>19.899999999999999</v>
      </c>
      <c r="P22" s="60">
        <f t="shared" si="5"/>
        <v>13.02</v>
      </c>
      <c r="Q22" s="60">
        <f t="shared" si="5"/>
        <v>11.72</v>
      </c>
      <c r="R22" s="60">
        <f t="shared" si="5"/>
        <v>6.91</v>
      </c>
      <c r="S22" s="60">
        <f t="shared" si="5"/>
        <v>11.34</v>
      </c>
      <c r="T22" s="60">
        <f t="shared" si="5"/>
        <v>6.84</v>
      </c>
      <c r="U22" s="60">
        <f t="shared" si="5"/>
        <v>9.57</v>
      </c>
      <c r="V22" s="71">
        <f t="shared" si="5"/>
        <v>15.59</v>
      </c>
      <c r="W22" s="60">
        <f t="shared" si="5"/>
        <v>10.73</v>
      </c>
      <c r="X22" s="60">
        <f t="shared" si="5"/>
        <v>8.98</v>
      </c>
      <c r="Y22" s="60">
        <f t="shared" si="5"/>
        <v>9.09</v>
      </c>
      <c r="Z22" s="60">
        <f t="shared" si="5"/>
        <v>8.9</v>
      </c>
      <c r="AA22" s="60">
        <f t="shared" si="5"/>
        <v>7.05</v>
      </c>
      <c r="AB22" s="60">
        <f t="shared" si="5"/>
        <v>20.05</v>
      </c>
      <c r="AC22" s="60">
        <f t="shared" si="5"/>
        <v>6.31</v>
      </c>
      <c r="AD22" s="60">
        <f t="shared" si="5"/>
        <v>13.8</v>
      </c>
      <c r="AE22" s="60">
        <f t="shared" si="5"/>
        <v>9.76</v>
      </c>
      <c r="AF22" s="89">
        <f t="shared" si="5"/>
        <v>16.91</v>
      </c>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6"/>
    </row>
    <row r="23" spans="1:82" x14ac:dyDescent="0.25">
      <c r="A23" s="912" t="s">
        <v>95</v>
      </c>
      <c r="B23" s="976"/>
      <c r="C23" s="25"/>
      <c r="D23" s="25"/>
      <c r="E23" s="25"/>
      <c r="F23" s="25"/>
      <c r="G23" s="25"/>
      <c r="H23" s="25"/>
      <c r="I23" s="25"/>
      <c r="J23" s="25"/>
      <c r="K23" s="25"/>
      <c r="L23" s="25"/>
      <c r="M23" s="25"/>
      <c r="N23" s="71">
        <f t="shared" ref="N23:AF23" si="6">IF(COUNTIF(N17:N20,"--") = 4,"--",ROUND(MIN(N17:N20),2))</f>
        <v>25.75</v>
      </c>
      <c r="O23" s="60">
        <f t="shared" si="6"/>
        <v>-13.37</v>
      </c>
      <c r="P23" s="60">
        <f t="shared" si="6"/>
        <v>-11.51</v>
      </c>
      <c r="Q23" s="60">
        <f t="shared" si="6"/>
        <v>-41.76</v>
      </c>
      <c r="R23" s="60">
        <f t="shared" si="6"/>
        <v>-19.510000000000002</v>
      </c>
      <c r="S23" s="60">
        <f t="shared" si="6"/>
        <v>6.52</v>
      </c>
      <c r="T23" s="60">
        <f t="shared" si="6"/>
        <v>2.0299999999999998</v>
      </c>
      <c r="U23" s="60">
        <f t="shared" si="6"/>
        <v>1.78</v>
      </c>
      <c r="V23" s="71">
        <f t="shared" si="6"/>
        <v>2.54</v>
      </c>
      <c r="W23" s="60">
        <f t="shared" si="6"/>
        <v>2.79</v>
      </c>
      <c r="X23" s="60">
        <f t="shared" si="6"/>
        <v>6.92</v>
      </c>
      <c r="Y23" s="60">
        <f t="shared" si="6"/>
        <v>6.31</v>
      </c>
      <c r="Z23" s="60">
        <f t="shared" si="6"/>
        <v>5.9</v>
      </c>
      <c r="AA23" s="60">
        <f t="shared" si="6"/>
        <v>0.5</v>
      </c>
      <c r="AB23" s="60">
        <f t="shared" si="6"/>
        <v>6.16</v>
      </c>
      <c r="AC23" s="60">
        <f t="shared" si="6"/>
        <v>0.21</v>
      </c>
      <c r="AD23" s="60">
        <f t="shared" si="6"/>
        <v>2.34</v>
      </c>
      <c r="AE23" s="60">
        <f t="shared" si="6"/>
        <v>-27.12</v>
      </c>
      <c r="AF23" s="89">
        <f t="shared" si="6"/>
        <v>6.87</v>
      </c>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6"/>
    </row>
    <row r="24" spans="1:82" x14ac:dyDescent="0.25">
      <c r="A24" s="914" t="s">
        <v>96</v>
      </c>
      <c r="B24" s="977"/>
      <c r="C24" s="27"/>
      <c r="D24" s="27"/>
      <c r="E24" s="27"/>
      <c r="F24" s="27"/>
      <c r="G24" s="27"/>
      <c r="H24" s="27"/>
      <c r="I24" s="27"/>
      <c r="J24" s="27"/>
      <c r="K24" s="27"/>
      <c r="L24" s="27"/>
      <c r="M24" s="27"/>
      <c r="N24" s="72">
        <f t="shared" ref="N24:AF24" si="7">IFERROR(ROUND(MEDIAN(N17:N20),2),"--")</f>
        <v>70.180000000000007</v>
      </c>
      <c r="O24" s="61">
        <f t="shared" si="7"/>
        <v>0.71</v>
      </c>
      <c r="P24" s="61">
        <f t="shared" si="7"/>
        <v>-9.41</v>
      </c>
      <c r="Q24" s="61">
        <f t="shared" si="7"/>
        <v>-11.85</v>
      </c>
      <c r="R24" s="61">
        <f t="shared" si="7"/>
        <v>-9.82</v>
      </c>
      <c r="S24" s="61">
        <f t="shared" si="7"/>
        <v>8.8699999999999992</v>
      </c>
      <c r="T24" s="61">
        <f t="shared" si="7"/>
        <v>4.5999999999999996</v>
      </c>
      <c r="U24" s="61">
        <f t="shared" si="7"/>
        <v>4.4400000000000004</v>
      </c>
      <c r="V24" s="72">
        <f t="shared" si="7"/>
        <v>5.18</v>
      </c>
      <c r="W24" s="61">
        <f t="shared" si="7"/>
        <v>5.2</v>
      </c>
      <c r="X24" s="61">
        <f t="shared" si="7"/>
        <v>7.37</v>
      </c>
      <c r="Y24" s="61">
        <f t="shared" si="7"/>
        <v>7.32</v>
      </c>
      <c r="Z24" s="61">
        <f t="shared" si="7"/>
        <v>8.26</v>
      </c>
      <c r="AA24" s="61">
        <f t="shared" si="7"/>
        <v>6.22</v>
      </c>
      <c r="AB24" s="61">
        <f t="shared" si="7"/>
        <v>11.87</v>
      </c>
      <c r="AC24" s="61">
        <f t="shared" si="7"/>
        <v>2.0099999999999998</v>
      </c>
      <c r="AD24" s="61">
        <f t="shared" si="7"/>
        <v>5.07</v>
      </c>
      <c r="AE24" s="61">
        <f t="shared" si="7"/>
        <v>-9.77</v>
      </c>
      <c r="AF24" s="90">
        <f t="shared" si="7"/>
        <v>8.51</v>
      </c>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7"/>
      <c r="BT24" s="27"/>
      <c r="BU24" s="27"/>
      <c r="BV24" s="27"/>
      <c r="BW24" s="27"/>
      <c r="BX24" s="27"/>
      <c r="BY24" s="27"/>
      <c r="BZ24" s="27"/>
      <c r="CA24" s="27"/>
      <c r="CB24" s="27"/>
      <c r="CC24" s="27"/>
      <c r="CD24" s="272"/>
    </row>
    <row r="25" spans="1:82" ht="14.5" x14ac:dyDescent="0.25">
      <c r="A25" s="39" t="s">
        <v>7478</v>
      </c>
      <c r="B25" s="978"/>
      <c r="C25" s="40"/>
      <c r="D25" s="40"/>
      <c r="E25" s="40"/>
      <c r="F25" s="40"/>
      <c r="G25" s="40"/>
      <c r="H25" s="40"/>
      <c r="I25" s="40"/>
      <c r="J25" s="40"/>
      <c r="K25" s="40"/>
      <c r="L25" s="40"/>
      <c r="M25" s="40"/>
      <c r="N25" s="40"/>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1"/>
    </row>
    <row r="26" spans="1:82" x14ac:dyDescent="0.25">
      <c r="A26" s="481" t="s">
        <v>9457</v>
      </c>
      <c r="B26" s="995"/>
      <c r="C26" s="730"/>
      <c r="D26" s="401"/>
      <c r="E26" s="401"/>
      <c r="F26" s="401"/>
      <c r="G26" s="401"/>
      <c r="H26" s="401"/>
      <c r="I26" s="401"/>
      <c r="J26" s="401"/>
      <c r="K26" s="401"/>
      <c r="L26" s="401"/>
      <c r="M26" s="406"/>
      <c r="N26" s="405" t="s">
        <v>430</v>
      </c>
      <c r="O26" s="405" t="s">
        <v>430</v>
      </c>
      <c r="P26" s="405" t="s">
        <v>430</v>
      </c>
      <c r="Q26" s="405" t="s">
        <v>430</v>
      </c>
      <c r="R26" s="405" t="s">
        <v>430</v>
      </c>
      <c r="S26" s="405" t="s">
        <v>430</v>
      </c>
      <c r="T26" s="405" t="s">
        <v>430</v>
      </c>
      <c r="U26" s="405" t="s">
        <v>430</v>
      </c>
      <c r="V26" s="407" t="s">
        <v>430</v>
      </c>
      <c r="W26" s="405" t="s">
        <v>430</v>
      </c>
      <c r="X26" s="405" t="s">
        <v>430</v>
      </c>
      <c r="Y26" s="405" t="s">
        <v>430</v>
      </c>
      <c r="Z26" s="405" t="s">
        <v>430</v>
      </c>
      <c r="AA26" s="405" t="s">
        <v>430</v>
      </c>
      <c r="AB26" s="405" t="s">
        <v>430</v>
      </c>
      <c r="AC26" s="405" t="s">
        <v>430</v>
      </c>
      <c r="AD26" s="405" t="s">
        <v>430</v>
      </c>
      <c r="AE26" s="405" t="s">
        <v>430</v>
      </c>
      <c r="AF26" s="405" t="s">
        <v>430</v>
      </c>
      <c r="AG26" s="406"/>
      <c r="AH26" s="403"/>
      <c r="AI26" s="403"/>
      <c r="AJ26" s="403"/>
      <c r="AK26" s="403"/>
      <c r="AL26" s="403"/>
      <c r="AM26" s="403"/>
      <c r="AN26" s="403"/>
      <c r="AO26" s="403"/>
      <c r="AP26" s="403"/>
      <c r="AQ26" s="403"/>
      <c r="AR26" s="403"/>
      <c r="AS26" s="403"/>
      <c r="AT26" s="403"/>
      <c r="AU26" s="403"/>
      <c r="AV26" s="403"/>
      <c r="AW26" s="403"/>
      <c r="AX26" s="403"/>
      <c r="AY26" s="403"/>
      <c r="AZ26" s="406"/>
      <c r="BA26" s="410"/>
      <c r="BB26" s="410"/>
      <c r="BC26" s="410"/>
      <c r="BD26" s="410"/>
      <c r="BE26" s="401"/>
      <c r="BF26" s="410"/>
      <c r="BG26" s="410"/>
      <c r="BH26" s="410"/>
      <c r="BI26" s="401"/>
      <c r="BJ26" s="410"/>
      <c r="BK26" s="401"/>
      <c r="BL26" s="410"/>
      <c r="BM26" s="410"/>
      <c r="BN26" s="410"/>
      <c r="BO26" s="410"/>
      <c r="BP26" s="401"/>
      <c r="BQ26" s="410"/>
      <c r="BR26" s="410"/>
      <c r="BS26" s="410"/>
      <c r="BT26" s="410"/>
      <c r="BU26" s="410"/>
      <c r="BV26" s="410"/>
      <c r="BW26" s="406"/>
      <c r="BX26" s="401"/>
      <c r="BY26" s="401"/>
      <c r="BZ26" s="401"/>
      <c r="CA26" s="401"/>
      <c r="CB26" s="401"/>
      <c r="CC26" s="406"/>
      <c r="CD26" s="994"/>
    </row>
    <row r="27" spans="1:82" x14ac:dyDescent="0.25">
      <c r="A27" s="345" t="s">
        <v>9622</v>
      </c>
      <c r="B27" s="942"/>
      <c r="C27" s="731"/>
      <c r="D27" s="374"/>
      <c r="E27" s="372"/>
      <c r="F27" s="374"/>
      <c r="G27" s="372"/>
      <c r="H27" s="374"/>
      <c r="I27" s="372"/>
      <c r="J27" s="372"/>
      <c r="K27" s="372"/>
      <c r="L27" s="372"/>
      <c r="M27" s="374"/>
      <c r="N27" s="348">
        <v>117.3754</v>
      </c>
      <c r="O27" s="348">
        <v>29.030200000000001</v>
      </c>
      <c r="P27" s="348">
        <v>19.317299999999999</v>
      </c>
      <c r="Q27" s="348">
        <v>15.2417</v>
      </c>
      <c r="R27" s="348">
        <v>8.5601000000000003</v>
      </c>
      <c r="S27" s="348">
        <v>7.8327</v>
      </c>
      <c r="T27" s="348">
        <v>7.0667</v>
      </c>
      <c r="U27" s="348">
        <v>7.3345000000000002</v>
      </c>
      <c r="V27" s="350">
        <v>7.4023000000000003</v>
      </c>
      <c r="W27" s="348">
        <v>7.4473000000000003</v>
      </c>
      <c r="X27" s="348">
        <v>7.4631999999999996</v>
      </c>
      <c r="Y27" s="348">
        <v>6.6327999999999996</v>
      </c>
      <c r="Z27" s="348">
        <v>5.6233000000000004</v>
      </c>
      <c r="AA27" s="348">
        <v>8.2210000000000001</v>
      </c>
      <c r="AB27" s="348">
        <v>6.8529</v>
      </c>
      <c r="AC27" s="348">
        <v>7.3295000000000003</v>
      </c>
      <c r="AD27" s="348">
        <v>7.4283000000000001</v>
      </c>
      <c r="AE27" s="348">
        <v>18.657499999999999</v>
      </c>
      <c r="AF27" s="348" t="s">
        <v>430</v>
      </c>
      <c r="AG27" s="374"/>
      <c r="AH27" s="346"/>
      <c r="AI27" s="346"/>
      <c r="AJ27" s="346"/>
      <c r="AK27" s="346"/>
      <c r="AL27" s="346"/>
      <c r="AM27" s="346"/>
      <c r="AN27" s="346"/>
      <c r="AO27" s="346"/>
      <c r="AP27" s="346"/>
      <c r="AQ27" s="346"/>
      <c r="AR27" s="346"/>
      <c r="AS27" s="346"/>
      <c r="AT27" s="346"/>
      <c r="AU27" s="346"/>
      <c r="AV27" s="346"/>
      <c r="AW27" s="346"/>
      <c r="AX27" s="346"/>
      <c r="AY27" s="346"/>
      <c r="AZ27" s="374"/>
      <c r="BA27" s="375"/>
      <c r="BB27" s="375"/>
      <c r="BC27" s="375"/>
      <c r="BD27" s="375"/>
      <c r="BE27" s="374"/>
      <c r="BF27" s="375"/>
      <c r="BG27" s="375"/>
      <c r="BH27" s="375"/>
      <c r="BI27" s="374"/>
      <c r="BJ27" s="375"/>
      <c r="BK27" s="374"/>
      <c r="BL27" s="375"/>
      <c r="BM27" s="375"/>
      <c r="BN27" s="375"/>
      <c r="BO27" s="375"/>
      <c r="BP27" s="374"/>
      <c r="BQ27" s="375"/>
      <c r="BR27" s="375"/>
      <c r="BS27" s="375"/>
      <c r="BT27" s="375"/>
      <c r="BU27" s="375"/>
      <c r="BV27" s="375"/>
      <c r="BW27" s="374"/>
      <c r="BX27" s="372"/>
      <c r="BY27" s="372"/>
      <c r="BZ27" s="372"/>
      <c r="CA27" s="372"/>
      <c r="CB27" s="372"/>
      <c r="CC27" s="374"/>
      <c r="CD27" s="649"/>
    </row>
    <row r="28" spans="1:82" x14ac:dyDescent="0.25">
      <c r="A28" s="345" t="s">
        <v>666</v>
      </c>
      <c r="B28" s="942"/>
      <c r="C28" s="731"/>
      <c r="D28" s="374"/>
      <c r="E28" s="372"/>
      <c r="F28" s="374"/>
      <c r="G28" s="372"/>
      <c r="H28" s="374"/>
      <c r="I28" s="372"/>
      <c r="J28" s="372"/>
      <c r="K28" s="372"/>
      <c r="L28" s="372"/>
      <c r="M28" s="374"/>
      <c r="N28" s="348">
        <v>-10.229799999999999</v>
      </c>
      <c r="O28" s="348">
        <v>-107.006</v>
      </c>
      <c r="P28" s="348">
        <v>-67.093199999999996</v>
      </c>
      <c r="Q28" s="348">
        <v>-58.240499999999997</v>
      </c>
      <c r="R28" s="348">
        <v>-38.656599999999997</v>
      </c>
      <c r="S28" s="348">
        <v>14.728199999999999</v>
      </c>
      <c r="T28" s="348">
        <v>6.7393999999999998</v>
      </c>
      <c r="U28" s="348">
        <v>-1.5825</v>
      </c>
      <c r="V28" s="350">
        <v>0.37659999999999999</v>
      </c>
      <c r="W28" s="348">
        <v>-0.5232</v>
      </c>
      <c r="X28" s="348">
        <v>10.5105</v>
      </c>
      <c r="Y28" s="348">
        <v>10.212400000000001</v>
      </c>
      <c r="Z28" s="348">
        <v>12.9282</v>
      </c>
      <c r="AA28" s="348">
        <v>0.51919999999999999</v>
      </c>
      <c r="AB28" s="348">
        <v>27.845500000000001</v>
      </c>
      <c r="AC28" s="348">
        <v>-4.4776999999999996</v>
      </c>
      <c r="AD28" s="348">
        <v>1.9801</v>
      </c>
      <c r="AE28" s="348">
        <v>-76.797899999999998</v>
      </c>
      <c r="AF28" s="348">
        <v>11.1363</v>
      </c>
      <c r="AG28" s="374"/>
      <c r="AH28" s="346"/>
      <c r="AI28" s="346"/>
      <c r="AJ28" s="346"/>
      <c r="AK28" s="346"/>
      <c r="AL28" s="346"/>
      <c r="AM28" s="346"/>
      <c r="AN28" s="346"/>
      <c r="AO28" s="346"/>
      <c r="AP28" s="346"/>
      <c r="AQ28" s="346"/>
      <c r="AR28" s="346"/>
      <c r="AS28" s="346"/>
      <c r="AT28" s="346"/>
      <c r="AU28" s="346"/>
      <c r="AV28" s="346"/>
      <c r="AW28" s="346"/>
      <c r="AX28" s="346"/>
      <c r="AY28" s="346"/>
      <c r="AZ28" s="374"/>
      <c r="BA28" s="375"/>
      <c r="BB28" s="375"/>
      <c r="BC28" s="375"/>
      <c r="BD28" s="375"/>
      <c r="BE28" s="374"/>
      <c r="BF28" s="375"/>
      <c r="BG28" s="375"/>
      <c r="BH28" s="375"/>
      <c r="BI28" s="374"/>
      <c r="BJ28" s="375"/>
      <c r="BK28" s="374"/>
      <c r="BL28" s="375"/>
      <c r="BM28" s="375"/>
      <c r="BN28" s="375"/>
      <c r="BO28" s="375"/>
      <c r="BP28" s="374"/>
      <c r="BQ28" s="375"/>
      <c r="BR28" s="375"/>
      <c r="BS28" s="375"/>
      <c r="BT28" s="375"/>
      <c r="BU28" s="375"/>
      <c r="BV28" s="375"/>
      <c r="BW28" s="374"/>
      <c r="BX28" s="372"/>
      <c r="BY28" s="374"/>
      <c r="BZ28" s="374"/>
      <c r="CA28" s="374"/>
      <c r="CB28" s="374"/>
      <c r="CC28" s="374"/>
      <c r="CD28" s="468"/>
    </row>
    <row r="29" spans="1:82" x14ac:dyDescent="0.25">
      <c r="A29" s="124" t="s">
        <v>6937</v>
      </c>
      <c r="B29" s="996"/>
      <c r="C29" s="934"/>
      <c r="D29" s="124"/>
      <c r="E29" s="124"/>
      <c r="F29" s="124"/>
      <c r="G29" s="124"/>
      <c r="H29" s="124"/>
      <c r="I29" s="124"/>
      <c r="J29" s="124"/>
      <c r="K29" s="124"/>
      <c r="L29" s="124"/>
      <c r="M29" s="122"/>
      <c r="N29" s="121" t="s">
        <v>430</v>
      </c>
      <c r="O29" s="121" t="s">
        <v>430</v>
      </c>
      <c r="P29" s="121" t="s">
        <v>430</v>
      </c>
      <c r="Q29" s="121" t="s">
        <v>430</v>
      </c>
      <c r="R29" s="121" t="s">
        <v>430</v>
      </c>
      <c r="S29" s="121" t="s">
        <v>430</v>
      </c>
      <c r="T29" s="121" t="s">
        <v>430</v>
      </c>
      <c r="U29" s="121" t="s">
        <v>430</v>
      </c>
      <c r="V29" s="123" t="s">
        <v>430</v>
      </c>
      <c r="W29" s="121" t="s">
        <v>430</v>
      </c>
      <c r="X29" s="121" t="s">
        <v>430</v>
      </c>
      <c r="Y29" s="121" t="s">
        <v>430</v>
      </c>
      <c r="Z29" s="121" t="s">
        <v>430</v>
      </c>
      <c r="AA29" s="121" t="s">
        <v>430</v>
      </c>
      <c r="AB29" s="121" t="s">
        <v>430</v>
      </c>
      <c r="AC29" s="121" t="s">
        <v>430</v>
      </c>
      <c r="AD29" s="121" t="s">
        <v>430</v>
      </c>
      <c r="AE29" s="121" t="s">
        <v>430</v>
      </c>
      <c r="AF29" s="121" t="s">
        <v>430</v>
      </c>
      <c r="AG29" s="122"/>
      <c r="AH29" s="120"/>
      <c r="AI29" s="120"/>
      <c r="AJ29" s="120"/>
      <c r="AK29" s="120"/>
      <c r="AL29" s="120"/>
      <c r="AM29" s="120"/>
      <c r="AN29" s="120"/>
      <c r="AO29" s="120"/>
      <c r="AP29" s="120"/>
      <c r="AQ29" s="120"/>
      <c r="AR29" s="120"/>
      <c r="AS29" s="120"/>
      <c r="AT29" s="120"/>
      <c r="AU29" s="120"/>
      <c r="AV29" s="120"/>
      <c r="AW29" s="120"/>
      <c r="AX29" s="120"/>
      <c r="AY29" s="120"/>
      <c r="AZ29" s="122"/>
      <c r="BA29" s="735"/>
      <c r="BB29" s="735"/>
      <c r="BC29" s="735"/>
      <c r="BD29" s="735"/>
      <c r="BE29" s="124"/>
      <c r="BF29" s="281"/>
      <c r="BG29" s="281"/>
      <c r="BH29" s="281"/>
      <c r="BI29" s="124"/>
      <c r="BJ29" s="281"/>
      <c r="BK29" s="124"/>
      <c r="BL29" s="281"/>
      <c r="BM29" s="281"/>
      <c r="BN29" s="281"/>
      <c r="BO29" s="281"/>
      <c r="BP29" s="124"/>
      <c r="BQ29" s="281"/>
      <c r="BR29" s="281"/>
      <c r="BS29" s="281"/>
      <c r="BT29" s="281"/>
      <c r="BU29" s="281"/>
      <c r="BV29" s="281"/>
      <c r="BW29" s="124"/>
      <c r="BX29" s="124"/>
      <c r="BY29" s="124"/>
      <c r="BZ29" s="124"/>
      <c r="CA29" s="124"/>
      <c r="CB29" s="124"/>
      <c r="CC29" s="122"/>
      <c r="CD29" s="805"/>
    </row>
    <row r="33" spans="1:1" x14ac:dyDescent="0.25">
      <c r="A33" s="22" t="s">
        <v>173</v>
      </c>
    </row>
    <row r="34" spans="1:1" x14ac:dyDescent="0.25">
      <c r="A34" s="22" t="s">
        <v>9034</v>
      </c>
    </row>
  </sheetData>
  <mergeCells count="26">
    <mergeCell ref="G5:G6"/>
    <mergeCell ref="H5:H6"/>
    <mergeCell ref="I5:L5"/>
    <mergeCell ref="M5:M6"/>
    <mergeCell ref="A5:A6"/>
    <mergeCell ref="B5:B6"/>
    <mergeCell ref="C5:C6"/>
    <mergeCell ref="D5:D6"/>
    <mergeCell ref="E5:E6"/>
    <mergeCell ref="F5:F6"/>
    <mergeCell ref="AZ5:AZ6"/>
    <mergeCell ref="BA5:BD5"/>
    <mergeCell ref="BF5:BH5"/>
    <mergeCell ref="BI5:BI6"/>
    <mergeCell ref="BJ5:BJ6"/>
    <mergeCell ref="BK5:BK6"/>
    <mergeCell ref="CD5:CD6"/>
    <mergeCell ref="N6:U6"/>
    <mergeCell ref="V6:AF6"/>
    <mergeCell ref="AH6:AY6"/>
    <mergeCell ref="BL5:BO5"/>
    <mergeCell ref="BP5:BP6"/>
    <mergeCell ref="BQ5:BV5"/>
    <mergeCell ref="BW5:BW6"/>
    <mergeCell ref="BX5:CB5"/>
    <mergeCell ref="CC5:CC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EF97-C303-491E-8C47-AD2D75F92C2F}">
  <sheetPr codeName="Sheet43"/>
  <dimension ref="A1:CJ97"/>
  <sheetViews>
    <sheetView zoomScaleNormal="100" workbookViewId="0">
      <pane xSplit="2" ySplit="6" topLeftCell="C7" activePane="bottomRight" state="frozen"/>
      <selection pane="topRight" activeCell="C1" sqref="C1"/>
      <selection pane="bottomLeft" activeCell="A7" sqref="A7"/>
      <selection pane="bottomRight"/>
    </sheetView>
  </sheetViews>
  <sheetFormatPr defaultColWidth="8.90625" defaultRowHeight="10.5" x14ac:dyDescent="0.25"/>
  <cols>
    <col min="1" max="1" width="66.5429687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7.363281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1" bestFit="1" customWidth="1"/>
    <col min="15" max="15" width="5.36328125" style="21" bestFit="1" customWidth="1"/>
    <col min="16" max="16" width="6.36328125" style="21" bestFit="1" customWidth="1"/>
    <col min="17" max="18" width="7" style="21" bestFit="1" customWidth="1"/>
    <col min="19" max="19" width="5" style="21" bestFit="1" customWidth="1"/>
    <col min="20" max="22" width="5.6328125" style="21" bestFit="1" customWidth="1"/>
    <col min="23" max="23" width="6.453125" style="21" bestFit="1" customWidth="1"/>
    <col min="24" max="24" width="9.81640625" style="21" bestFit="1" customWidth="1"/>
    <col min="25" max="25" width="8.54296875" style="21" bestFit="1" customWidth="1"/>
    <col min="26" max="26" width="7.81640625" style="21" bestFit="1" customWidth="1"/>
    <col min="27" max="27" width="8.08984375" style="21" bestFit="1" customWidth="1"/>
    <col min="28" max="28" width="4.453125" style="21" bestFit="1" customWidth="1"/>
    <col min="29" max="29" width="7.08984375" style="21" bestFit="1" customWidth="1"/>
    <col min="30" max="30" width="1.1796875" style="21" customWidth="1"/>
    <col min="31" max="31" width="4.6328125" style="21" bestFit="1" customWidth="1"/>
    <col min="32" max="32" width="5.36328125" style="21" bestFit="1" customWidth="1"/>
    <col min="33" max="33" width="6.36328125" style="21" bestFit="1" customWidth="1"/>
    <col min="34" max="35" width="7" style="21" bestFit="1" customWidth="1"/>
    <col min="36" max="36" width="5" style="21" bestFit="1" customWidth="1"/>
    <col min="37" max="39" width="5.6328125" style="21" bestFit="1" customWidth="1"/>
    <col min="40" max="40" width="6.453125" style="21" bestFit="1" customWidth="1"/>
    <col min="41" max="41" width="9.81640625" style="21" bestFit="1" customWidth="1"/>
    <col min="42" max="42" width="8.54296875" style="21" bestFit="1" customWidth="1"/>
    <col min="43" max="43" width="7.81640625" style="21" bestFit="1" customWidth="1"/>
    <col min="44" max="44" width="8.08984375" style="21" bestFit="1" customWidth="1"/>
    <col min="45" max="45" width="4.453125" style="21" bestFit="1" customWidth="1"/>
    <col min="46" max="46" width="1.1796875" style="21" customWidth="1"/>
    <col min="47" max="47" width="6.453125" style="21" bestFit="1" customWidth="1"/>
    <col min="48" max="50" width="5.6328125" style="21" bestFit="1" customWidth="1"/>
    <col min="51" max="51" width="5" style="21" bestFit="1" customWidth="1"/>
    <col min="52" max="52" width="1.1796875" style="21" customWidth="1"/>
    <col min="53" max="53" width="6.453125" style="21" bestFit="1" customWidth="1"/>
    <col min="54" max="56" width="5.6328125" style="21" bestFit="1" customWidth="1"/>
    <col min="57" max="57" width="5" style="21" bestFit="1" customWidth="1"/>
    <col min="58" max="58" width="1.1796875" style="21" customWidth="1"/>
    <col min="59" max="59" width="6.08984375" style="793" bestFit="1" customWidth="1"/>
    <col min="60" max="60" width="8.81640625" style="793" bestFit="1" customWidth="1"/>
    <col min="61" max="61" width="5.54296875" style="793" bestFit="1" customWidth="1"/>
    <col min="62" max="62" width="5.36328125" style="793" bestFit="1" customWidth="1"/>
    <col min="63" max="63" width="1.1796875" style="21" customWidth="1"/>
    <col min="64" max="64" width="5.54296875" style="21" bestFit="1" customWidth="1"/>
    <col min="65" max="65" width="7.6328125" style="21" bestFit="1" customWidth="1"/>
    <col min="66" max="66" width="9.90625" style="21" bestFit="1" customWidth="1"/>
    <col min="67" max="67" width="1.1796875" style="21" customWidth="1"/>
    <col min="68" max="68" width="7.90625" style="21" bestFit="1" customWidth="1"/>
    <col min="69" max="69" width="1.1796875" style="21" customWidth="1"/>
    <col min="70" max="70" width="7.54296875" style="21" bestFit="1" customWidth="1"/>
    <col min="71" max="71" width="6.54296875" style="21" bestFit="1" customWidth="1"/>
    <col min="72" max="72" width="7.6328125" style="21" bestFit="1" customWidth="1"/>
    <col min="73" max="73" width="10.90625" style="21" bestFit="1" customWidth="1"/>
    <col min="74" max="74" width="1.1796875" style="21" customWidth="1"/>
    <col min="75" max="75" width="7.453125" style="21" bestFit="1" customWidth="1"/>
    <col min="76" max="76" width="7.36328125" style="21" bestFit="1" customWidth="1"/>
    <col min="77" max="77" width="3.90625" style="21" bestFit="1" customWidth="1"/>
    <col min="78" max="78" width="6.08984375" style="21" bestFit="1" customWidth="1"/>
    <col min="79" max="79" width="8" style="21" bestFit="1" customWidth="1"/>
    <col min="80" max="80" width="10.6328125" style="21" bestFit="1" customWidth="1"/>
    <col min="81" max="81" width="1.1796875" style="21" customWidth="1"/>
    <col min="82" max="86" width="15.6328125" style="21" customWidth="1"/>
    <col min="87" max="87" width="1.1796875" style="21" customWidth="1"/>
    <col min="88" max="88" width="35.6328125" style="21" bestFit="1" customWidth="1"/>
    <col min="89" max="16384" width="8.90625" style="21"/>
  </cols>
  <sheetData>
    <row r="1" spans="1:88" ht="33" customHeight="1" x14ac:dyDescent="0.25">
      <c r="A1" s="22" t="s">
        <v>43</v>
      </c>
    </row>
    <row r="3" spans="1:88" ht="20.5" x14ac:dyDescent="0.45">
      <c r="A3" s="23" t="s">
        <v>256</v>
      </c>
    </row>
    <row r="4" spans="1:88" x14ac:dyDescent="0.25">
      <c r="A4" s="21" t="s">
        <v>425</v>
      </c>
    </row>
    <row r="5" spans="1:88" ht="33" x14ac:dyDescent="0.25">
      <c r="A5" s="1100" t="s">
        <v>257</v>
      </c>
      <c r="B5" s="1101"/>
      <c r="C5" s="1120" t="s">
        <v>44</v>
      </c>
      <c r="D5" s="1101"/>
      <c r="E5" s="1120" t="s">
        <v>45</v>
      </c>
      <c r="F5" s="1101"/>
      <c r="G5" s="1120" t="s">
        <v>46</v>
      </c>
      <c r="H5" s="1101"/>
      <c r="I5" s="1130" t="s">
        <v>178</v>
      </c>
      <c r="J5" s="1137"/>
      <c r="K5" s="1137"/>
      <c r="L5" s="1137"/>
      <c r="M5" s="1133"/>
      <c r="N5" s="24" t="s">
        <v>48</v>
      </c>
      <c r="O5" s="24" t="s">
        <v>49</v>
      </c>
      <c r="P5" s="24" t="s">
        <v>3</v>
      </c>
      <c r="Q5" s="24" t="s">
        <v>50</v>
      </c>
      <c r="R5" s="24" t="s">
        <v>51</v>
      </c>
      <c r="S5" s="24" t="s">
        <v>4</v>
      </c>
      <c r="T5" s="24" t="s">
        <v>52</v>
      </c>
      <c r="U5" s="24" t="s">
        <v>53</v>
      </c>
      <c r="V5" s="24" t="s">
        <v>54</v>
      </c>
      <c r="W5" s="24" t="s">
        <v>55</v>
      </c>
      <c r="X5" s="24" t="s">
        <v>421</v>
      </c>
      <c r="Y5" s="24" t="s">
        <v>422</v>
      </c>
      <c r="Z5" s="24" t="s">
        <v>423</v>
      </c>
      <c r="AA5" s="24" t="s">
        <v>424</v>
      </c>
      <c r="AB5" s="24" t="s">
        <v>11</v>
      </c>
      <c r="AC5" s="24" t="s">
        <v>56</v>
      </c>
      <c r="AD5" s="24"/>
      <c r="AE5" s="24" t="s">
        <v>58</v>
      </c>
      <c r="AF5" s="24" t="s">
        <v>59</v>
      </c>
      <c r="AG5" s="24" t="s">
        <v>60</v>
      </c>
      <c r="AH5" s="24" t="s">
        <v>61</v>
      </c>
      <c r="AI5" s="24" t="s">
        <v>62</v>
      </c>
      <c r="AJ5" s="24" t="s">
        <v>63</v>
      </c>
      <c r="AK5" s="24" t="s">
        <v>64</v>
      </c>
      <c r="AL5" s="24" t="s">
        <v>65</v>
      </c>
      <c r="AM5" s="24" t="s">
        <v>66</v>
      </c>
      <c r="AN5" s="24" t="s">
        <v>67</v>
      </c>
      <c r="AO5" s="24" t="s">
        <v>421</v>
      </c>
      <c r="AP5" s="24" t="s">
        <v>422</v>
      </c>
      <c r="AQ5" s="24" t="s">
        <v>423</v>
      </c>
      <c r="AR5" s="24" t="s">
        <v>424</v>
      </c>
      <c r="AS5" s="74" t="s">
        <v>11</v>
      </c>
      <c r="AT5" s="1101"/>
      <c r="AU5" s="75" t="s">
        <v>55</v>
      </c>
      <c r="AV5" s="24" t="s">
        <v>69</v>
      </c>
      <c r="AW5" s="24" t="s">
        <v>54</v>
      </c>
      <c r="AX5" s="24" t="s">
        <v>53</v>
      </c>
      <c r="AY5" s="74" t="s">
        <v>4</v>
      </c>
      <c r="AZ5" s="76"/>
      <c r="BA5" s="75" t="s">
        <v>55</v>
      </c>
      <c r="BB5" s="24" t="s">
        <v>69</v>
      </c>
      <c r="BC5" s="24" t="s">
        <v>54</v>
      </c>
      <c r="BD5" s="24" t="s">
        <v>53</v>
      </c>
      <c r="BE5" s="24" t="s">
        <v>4</v>
      </c>
      <c r="BF5" s="1120"/>
      <c r="BG5" s="1133" t="s">
        <v>76</v>
      </c>
      <c r="BH5" s="1137"/>
      <c r="BI5" s="1137"/>
      <c r="BJ5" s="1137"/>
      <c r="BK5" s="689"/>
      <c r="BL5" s="1130" t="s">
        <v>53</v>
      </c>
      <c r="BM5" s="1137"/>
      <c r="BN5" s="1138"/>
      <c r="BO5" s="1101"/>
      <c r="BP5" s="1120" t="s">
        <v>254</v>
      </c>
      <c r="BQ5" s="1101"/>
      <c r="BR5" s="1130" t="s">
        <v>81</v>
      </c>
      <c r="BS5" s="1137"/>
      <c r="BT5" s="1137"/>
      <c r="BU5" s="1138"/>
      <c r="BV5" s="1101"/>
      <c r="BW5" s="1130" t="s">
        <v>192</v>
      </c>
      <c r="BX5" s="1137"/>
      <c r="BY5" s="1137"/>
      <c r="BZ5" s="1137"/>
      <c r="CA5" s="1137"/>
      <c r="CB5" s="1137"/>
      <c r="CC5" s="1133"/>
      <c r="CD5" s="1133" t="s">
        <v>87</v>
      </c>
      <c r="CE5" s="1137"/>
      <c r="CF5" s="1137"/>
      <c r="CG5" s="1137"/>
      <c r="CH5" s="1138"/>
      <c r="CI5" s="1101"/>
      <c r="CJ5" s="1130" t="s">
        <v>88</v>
      </c>
    </row>
    <row r="6" spans="1:88" ht="33" x14ac:dyDescent="0.25">
      <c r="A6" s="1100"/>
      <c r="B6" s="1102"/>
      <c r="C6" s="1129"/>
      <c r="D6" s="1102"/>
      <c r="E6" s="1129"/>
      <c r="F6" s="1102"/>
      <c r="G6" s="1129"/>
      <c r="H6" s="1102"/>
      <c r="I6" s="83" t="s">
        <v>174</v>
      </c>
      <c r="J6" s="28" t="s">
        <v>175</v>
      </c>
      <c r="K6" s="28" t="s">
        <v>176</v>
      </c>
      <c r="L6" s="28" t="s">
        <v>177</v>
      </c>
      <c r="M6" s="1134"/>
      <c r="N6" s="1098" t="s">
        <v>47</v>
      </c>
      <c r="O6" s="1134"/>
      <c r="P6" s="1134"/>
      <c r="Q6" s="1134"/>
      <c r="R6" s="1134"/>
      <c r="S6" s="1098" t="s">
        <v>57</v>
      </c>
      <c r="T6" s="1134"/>
      <c r="U6" s="1134"/>
      <c r="V6" s="1134"/>
      <c r="W6" s="1134"/>
      <c r="X6" s="1134"/>
      <c r="Y6" s="1134"/>
      <c r="Z6" s="1134"/>
      <c r="AA6" s="1134"/>
      <c r="AB6" s="1134"/>
      <c r="AC6" s="1134"/>
      <c r="AD6" s="28"/>
      <c r="AE6" s="1098" t="s">
        <v>68</v>
      </c>
      <c r="AF6" s="1134"/>
      <c r="AG6" s="1134"/>
      <c r="AH6" s="1134"/>
      <c r="AI6" s="1134"/>
      <c r="AJ6" s="1134"/>
      <c r="AK6" s="1134"/>
      <c r="AL6" s="1134"/>
      <c r="AM6" s="1134"/>
      <c r="AN6" s="1134"/>
      <c r="AO6" s="1134"/>
      <c r="AP6" s="1134"/>
      <c r="AQ6" s="1134"/>
      <c r="AR6" s="1134"/>
      <c r="AS6" s="1142"/>
      <c r="AT6" s="1102"/>
      <c r="AU6" s="1143" t="s">
        <v>70</v>
      </c>
      <c r="AV6" s="1134"/>
      <c r="AW6" s="1134"/>
      <c r="AX6" s="1134"/>
      <c r="AY6" s="1142"/>
      <c r="AZ6" s="77"/>
      <c r="BA6" s="1143" t="s">
        <v>71</v>
      </c>
      <c r="BB6" s="1134"/>
      <c r="BC6" s="1134"/>
      <c r="BD6" s="1134"/>
      <c r="BE6" s="1134"/>
      <c r="BF6" s="1129"/>
      <c r="BG6" s="690" t="s">
        <v>72</v>
      </c>
      <c r="BH6" s="690" t="s">
        <v>73</v>
      </c>
      <c r="BI6" s="690" t="s">
        <v>74</v>
      </c>
      <c r="BJ6" s="690" t="s">
        <v>75</v>
      </c>
      <c r="BK6" s="688"/>
      <c r="BL6" s="83" t="s">
        <v>251</v>
      </c>
      <c r="BM6" s="28" t="s">
        <v>252</v>
      </c>
      <c r="BN6" s="82" t="s">
        <v>253</v>
      </c>
      <c r="BO6" s="1102"/>
      <c r="BP6" s="1129"/>
      <c r="BQ6" s="1102"/>
      <c r="BR6" s="83" t="s">
        <v>77</v>
      </c>
      <c r="BS6" s="28" t="s">
        <v>78</v>
      </c>
      <c r="BT6" s="28" t="s">
        <v>79</v>
      </c>
      <c r="BU6" s="82" t="s">
        <v>255</v>
      </c>
      <c r="BV6" s="1102"/>
      <c r="BW6" s="83" t="s">
        <v>186</v>
      </c>
      <c r="BX6" s="28" t="s">
        <v>187</v>
      </c>
      <c r="BY6" s="28" t="s">
        <v>188</v>
      </c>
      <c r="BZ6" s="28" t="s">
        <v>189</v>
      </c>
      <c r="CA6" s="28" t="s">
        <v>190</v>
      </c>
      <c r="CB6" s="82" t="s">
        <v>191</v>
      </c>
      <c r="CC6" s="1102"/>
      <c r="CD6" s="83" t="s">
        <v>82</v>
      </c>
      <c r="CE6" s="28" t="s">
        <v>83</v>
      </c>
      <c r="CF6" s="28" t="s">
        <v>84</v>
      </c>
      <c r="CG6" s="28" t="s">
        <v>85</v>
      </c>
      <c r="CH6" s="82" t="s">
        <v>86</v>
      </c>
      <c r="CI6" s="1102"/>
      <c r="CJ6" s="1131"/>
    </row>
    <row r="7" spans="1:88" ht="14.5" x14ac:dyDescent="0.25">
      <c r="A7" s="29" t="s">
        <v>258</v>
      </c>
      <c r="B7" s="42"/>
      <c r="C7" s="716"/>
      <c r="D7" s="42"/>
      <c r="E7" s="30"/>
      <c r="F7" s="42"/>
      <c r="G7" s="30"/>
      <c r="H7" s="42"/>
      <c r="I7" s="30"/>
      <c r="J7" s="30"/>
      <c r="K7" s="30"/>
      <c r="L7" s="30"/>
      <c r="M7" s="65"/>
      <c r="N7" s="30"/>
      <c r="O7" s="30"/>
      <c r="P7" s="30"/>
      <c r="Q7" s="30"/>
      <c r="R7" s="30"/>
      <c r="S7" s="63"/>
      <c r="T7" s="30"/>
      <c r="U7" s="30"/>
      <c r="V7" s="30"/>
      <c r="W7" s="30"/>
      <c r="X7" s="30"/>
      <c r="Y7" s="30"/>
      <c r="Z7" s="30"/>
      <c r="AA7" s="30"/>
      <c r="AB7" s="30"/>
      <c r="AC7" s="30"/>
      <c r="AD7" s="65"/>
      <c r="AE7" s="30"/>
      <c r="AF7" s="30"/>
      <c r="AG7" s="30"/>
      <c r="AH7" s="30"/>
      <c r="AI7" s="30"/>
      <c r="AJ7" s="30"/>
      <c r="AK7" s="30"/>
      <c r="AL7" s="30"/>
      <c r="AM7" s="30"/>
      <c r="AN7" s="30"/>
      <c r="AO7" s="30"/>
      <c r="AP7" s="30"/>
      <c r="AQ7" s="30"/>
      <c r="AR7" s="30"/>
      <c r="AS7" s="30"/>
      <c r="AT7" s="42"/>
      <c r="AU7" s="30"/>
      <c r="AV7" s="30"/>
      <c r="AW7" s="30"/>
      <c r="AX7" s="30"/>
      <c r="AY7" s="30"/>
      <c r="AZ7" s="42"/>
      <c r="BA7" s="30"/>
      <c r="BB7" s="30"/>
      <c r="BC7" s="30"/>
      <c r="BD7" s="30"/>
      <c r="BE7" s="30"/>
      <c r="BF7" s="30"/>
      <c r="BG7" s="806"/>
      <c r="BH7" s="794"/>
      <c r="BI7" s="794"/>
      <c r="BJ7" s="807"/>
      <c r="BK7" s="266"/>
      <c r="BL7" s="30"/>
      <c r="BM7" s="30"/>
      <c r="BN7" s="30"/>
      <c r="BO7" s="42"/>
      <c r="BP7" s="30"/>
      <c r="BQ7" s="42"/>
      <c r="BR7" s="30"/>
      <c r="BS7" s="30"/>
      <c r="BT7" s="30"/>
      <c r="BU7" s="30"/>
      <c r="BV7" s="42"/>
      <c r="BW7" s="30"/>
      <c r="BX7" s="30"/>
      <c r="BY7" s="30"/>
      <c r="BZ7" s="30"/>
      <c r="CA7" s="30"/>
      <c r="CB7" s="30"/>
      <c r="CC7" s="42"/>
      <c r="CD7" s="30"/>
      <c r="CE7" s="30"/>
      <c r="CF7" s="30"/>
      <c r="CG7" s="30"/>
      <c r="CH7" s="30"/>
      <c r="CI7" s="42"/>
      <c r="CJ7" s="31"/>
    </row>
    <row r="8" spans="1:88" s="107" customFormat="1" x14ac:dyDescent="0.25">
      <c r="A8" s="126" t="s">
        <v>9036</v>
      </c>
      <c r="B8" s="127"/>
      <c r="C8" s="733">
        <v>34981</v>
      </c>
      <c r="D8" s="127"/>
      <c r="E8" s="980">
        <v>88667.520000000004</v>
      </c>
      <c r="F8" s="127"/>
      <c r="G8" s="129">
        <v>315.05459999999999</v>
      </c>
      <c r="H8" s="127"/>
      <c r="I8" s="981">
        <v>5.4</v>
      </c>
      <c r="J8" s="981">
        <v>7.55</v>
      </c>
      <c r="K8" s="981">
        <v>3.61</v>
      </c>
      <c r="L8" s="981">
        <v>3.94</v>
      </c>
      <c r="M8" s="131"/>
      <c r="N8" s="130">
        <v>-0.1024</v>
      </c>
      <c r="O8" s="130">
        <v>-0.71240000000000003</v>
      </c>
      <c r="P8" s="130">
        <v>-1.6988000000000001</v>
      </c>
      <c r="Q8" s="130">
        <v>3.6065</v>
      </c>
      <c r="R8" s="130">
        <v>5.7416999999999998</v>
      </c>
      <c r="S8" s="132">
        <v>5.0346000000000002</v>
      </c>
      <c r="T8" s="130">
        <v>5.7301000000000002</v>
      </c>
      <c r="U8" s="130">
        <v>11.5771</v>
      </c>
      <c r="V8" s="130">
        <v>9.4883000000000006</v>
      </c>
      <c r="W8" s="130">
        <v>11.5243</v>
      </c>
      <c r="X8" s="130">
        <v>0.91220000000000001</v>
      </c>
      <c r="Y8" s="130">
        <v>11.8407</v>
      </c>
      <c r="Z8" s="130">
        <v>1.5099</v>
      </c>
      <c r="AA8" s="130">
        <v>5.2537000000000003</v>
      </c>
      <c r="AB8" s="130">
        <v>-0.9456</v>
      </c>
      <c r="AC8" s="130">
        <v>14.8315</v>
      </c>
      <c r="AD8" s="131"/>
      <c r="AE8" s="128">
        <v>14</v>
      </c>
      <c r="AF8" s="128">
        <v>4</v>
      </c>
      <c r="AG8" s="128">
        <v>3</v>
      </c>
      <c r="AH8" s="128">
        <v>7</v>
      </c>
      <c r="AI8" s="128">
        <v>2</v>
      </c>
      <c r="AJ8" s="128">
        <v>2</v>
      </c>
      <c r="AK8" s="128">
        <v>1</v>
      </c>
      <c r="AL8" s="128">
        <v>3</v>
      </c>
      <c r="AM8" s="128">
        <v>7</v>
      </c>
      <c r="AN8" s="128">
        <v>4</v>
      </c>
      <c r="AO8" s="128">
        <v>6</v>
      </c>
      <c r="AP8" s="128">
        <v>3</v>
      </c>
      <c r="AQ8" s="128">
        <v>3</v>
      </c>
      <c r="AR8" s="128">
        <v>2</v>
      </c>
      <c r="AS8" s="128">
        <v>1</v>
      </c>
      <c r="AT8" s="127"/>
      <c r="AU8" s="130">
        <v>11.88</v>
      </c>
      <c r="AV8" s="130">
        <v>11.84</v>
      </c>
      <c r="AW8" s="130">
        <v>10.42</v>
      </c>
      <c r="AX8" s="130">
        <v>8.34</v>
      </c>
      <c r="AY8" s="130">
        <v>4.97</v>
      </c>
      <c r="AZ8" s="133"/>
      <c r="BA8" s="134">
        <v>4</v>
      </c>
      <c r="BB8" s="134">
        <v>6</v>
      </c>
      <c r="BC8" s="134">
        <v>5</v>
      </c>
      <c r="BD8" s="134">
        <v>2</v>
      </c>
      <c r="BE8" s="134">
        <v>3</v>
      </c>
      <c r="BF8" s="130"/>
      <c r="BG8" s="132">
        <v>8.6680237949932604</v>
      </c>
      <c r="BH8" s="795">
        <v>0</v>
      </c>
      <c r="BI8" s="795">
        <v>6.3420434814166607E-2</v>
      </c>
      <c r="BJ8" s="808" t="s">
        <v>430</v>
      </c>
      <c r="BK8" s="803"/>
      <c r="BL8" s="130" t="s">
        <v>430</v>
      </c>
      <c r="BM8" s="130" t="s">
        <v>430</v>
      </c>
      <c r="BN8" s="130" t="s">
        <v>430</v>
      </c>
      <c r="BO8" s="127"/>
      <c r="BP8" s="130">
        <v>74.786349610000002</v>
      </c>
      <c r="BQ8" s="127"/>
      <c r="BR8" s="863">
        <v>55.492699999999999</v>
      </c>
      <c r="BS8" s="863">
        <v>18.614699999999999</v>
      </c>
      <c r="BT8" s="863">
        <v>0.67903500000000006</v>
      </c>
      <c r="BU8" s="863">
        <v>25.213564999999999</v>
      </c>
      <c r="BV8" s="127"/>
      <c r="BW8" s="130">
        <v>4.6500000000000004</v>
      </c>
      <c r="BX8" s="130">
        <v>4.17</v>
      </c>
      <c r="BY8" s="130">
        <v>4.26</v>
      </c>
      <c r="BZ8" s="130">
        <v>4.5999999999999996</v>
      </c>
      <c r="CA8" s="130">
        <v>2.29</v>
      </c>
      <c r="CB8" s="130">
        <v>6.55</v>
      </c>
      <c r="CC8" s="127"/>
      <c r="CD8" s="136" t="s">
        <v>9037</v>
      </c>
      <c r="CE8" s="136" t="s">
        <v>9038</v>
      </c>
      <c r="CF8" s="136" t="s">
        <v>9039</v>
      </c>
      <c r="CG8" s="136" t="s">
        <v>9040</v>
      </c>
      <c r="CH8" s="136" t="s">
        <v>9041</v>
      </c>
      <c r="CI8" s="127"/>
      <c r="CJ8" s="137" t="s">
        <v>1521</v>
      </c>
    </row>
    <row r="9" spans="1:88" s="107" customFormat="1" x14ac:dyDescent="0.25">
      <c r="A9" s="108" t="s">
        <v>9042</v>
      </c>
      <c r="B9" s="109"/>
      <c r="C9" s="734">
        <v>36467</v>
      </c>
      <c r="D9" s="109"/>
      <c r="E9" s="862">
        <v>52454.21</v>
      </c>
      <c r="F9" s="109"/>
      <c r="G9" s="111">
        <v>400.35</v>
      </c>
      <c r="H9" s="109"/>
      <c r="I9" s="982">
        <v>6.67</v>
      </c>
      <c r="J9" s="982">
        <v>7.3</v>
      </c>
      <c r="K9" s="982">
        <v>3.38</v>
      </c>
      <c r="L9" s="982">
        <v>3.53</v>
      </c>
      <c r="M9" s="113"/>
      <c r="N9" s="112">
        <v>-5.4899999999999997E-2</v>
      </c>
      <c r="O9" s="112">
        <v>-1.0235000000000001</v>
      </c>
      <c r="P9" s="112">
        <v>-2.7498</v>
      </c>
      <c r="Q9" s="112">
        <v>2.6406999999999998</v>
      </c>
      <c r="R9" s="112">
        <v>0.8972</v>
      </c>
      <c r="S9" s="114">
        <v>0.84130000000000005</v>
      </c>
      <c r="T9" s="112">
        <v>2.8052000000000001</v>
      </c>
      <c r="U9" s="112">
        <v>12.4703</v>
      </c>
      <c r="V9" s="112">
        <v>14.411099999999999</v>
      </c>
      <c r="W9" s="112">
        <v>14.2097</v>
      </c>
      <c r="X9" s="112">
        <v>-0.81259999999999999</v>
      </c>
      <c r="Y9" s="112">
        <v>6.7458</v>
      </c>
      <c r="Z9" s="112">
        <v>-2.6101999999999999</v>
      </c>
      <c r="AA9" s="112">
        <v>0.85140000000000005</v>
      </c>
      <c r="AB9" s="112">
        <v>-1.6991000000000001</v>
      </c>
      <c r="AC9" s="112">
        <v>14.7186</v>
      </c>
      <c r="AD9" s="113"/>
      <c r="AE9" s="110">
        <v>12</v>
      </c>
      <c r="AF9" s="110">
        <v>9</v>
      </c>
      <c r="AG9" s="110">
        <v>10</v>
      </c>
      <c r="AH9" s="110">
        <v>12</v>
      </c>
      <c r="AI9" s="110">
        <v>12</v>
      </c>
      <c r="AJ9" s="110">
        <v>7</v>
      </c>
      <c r="AK9" s="110">
        <v>4</v>
      </c>
      <c r="AL9" s="110">
        <v>1</v>
      </c>
      <c r="AM9" s="110">
        <v>1</v>
      </c>
      <c r="AN9" s="110">
        <v>1</v>
      </c>
      <c r="AO9" s="110">
        <v>14</v>
      </c>
      <c r="AP9" s="110">
        <v>12</v>
      </c>
      <c r="AQ9" s="110">
        <v>9</v>
      </c>
      <c r="AR9" s="110">
        <v>11</v>
      </c>
      <c r="AS9" s="110">
        <v>12</v>
      </c>
      <c r="AT9" s="109"/>
      <c r="AU9" s="112">
        <v>15.29</v>
      </c>
      <c r="AV9" s="112">
        <v>15.99</v>
      </c>
      <c r="AW9" s="112">
        <v>11.83</v>
      </c>
      <c r="AX9" s="112">
        <v>6.11</v>
      </c>
      <c r="AY9" s="112">
        <v>-1.56</v>
      </c>
      <c r="AZ9" s="115"/>
      <c r="BA9" s="116">
        <v>1</v>
      </c>
      <c r="BB9" s="116">
        <v>1</v>
      </c>
      <c r="BC9" s="116">
        <v>1</v>
      </c>
      <c r="BD9" s="116">
        <v>5</v>
      </c>
      <c r="BE9" s="116">
        <v>11</v>
      </c>
      <c r="BF9" s="112"/>
      <c r="BG9" s="114">
        <v>8.8467471114018998</v>
      </c>
      <c r="BH9" s="796">
        <v>0</v>
      </c>
      <c r="BI9" s="796">
        <v>7.2525171865989196E-2</v>
      </c>
      <c r="BJ9" s="809" t="s">
        <v>430</v>
      </c>
      <c r="BK9" s="269"/>
      <c r="BL9" s="112" t="s">
        <v>430</v>
      </c>
      <c r="BM9" s="112" t="s">
        <v>430</v>
      </c>
      <c r="BN9" s="112" t="s">
        <v>430</v>
      </c>
      <c r="BO9" s="109"/>
      <c r="BP9" s="112">
        <v>72.139648070000007</v>
      </c>
      <c r="BQ9" s="109"/>
      <c r="BR9" s="864">
        <v>58.299300000000002</v>
      </c>
      <c r="BS9" s="864">
        <v>5.8795999999999999</v>
      </c>
      <c r="BT9" s="864">
        <v>6.8618899999999998</v>
      </c>
      <c r="BU9" s="864">
        <v>28.959209999999999</v>
      </c>
      <c r="BV9" s="109"/>
      <c r="BW9" s="112">
        <v>7.92</v>
      </c>
      <c r="BX9" s="112">
        <v>6.56</v>
      </c>
      <c r="BY9" s="112">
        <v>3.87</v>
      </c>
      <c r="BZ9" s="112">
        <v>1.75</v>
      </c>
      <c r="CA9" s="112">
        <v>1.01</v>
      </c>
      <c r="CB9" s="112">
        <v>5.45</v>
      </c>
      <c r="CC9" s="109"/>
      <c r="CD9" s="118" t="s">
        <v>9043</v>
      </c>
      <c r="CE9" s="118" t="s">
        <v>9044</v>
      </c>
      <c r="CF9" s="118" t="s">
        <v>9045</v>
      </c>
      <c r="CG9" s="118" t="s">
        <v>9046</v>
      </c>
      <c r="CH9" s="118" t="s">
        <v>9047</v>
      </c>
      <c r="CI9" s="109"/>
      <c r="CJ9" s="119" t="s">
        <v>443</v>
      </c>
    </row>
    <row r="10" spans="1:88" s="107" customFormat="1" x14ac:dyDescent="0.25">
      <c r="A10" s="108" t="s">
        <v>9048</v>
      </c>
      <c r="B10" s="109"/>
      <c r="C10" s="734">
        <v>38448</v>
      </c>
      <c r="D10" s="109"/>
      <c r="E10" s="862">
        <v>22296.62</v>
      </c>
      <c r="F10" s="109"/>
      <c r="G10" s="111">
        <v>112.953</v>
      </c>
      <c r="H10" s="109"/>
      <c r="I10" s="982">
        <v>9.91</v>
      </c>
      <c r="J10" s="982">
        <v>7.61</v>
      </c>
      <c r="K10" s="982">
        <v>5.15</v>
      </c>
      <c r="L10" s="982">
        <v>5.44</v>
      </c>
      <c r="M10" s="113"/>
      <c r="N10" s="112">
        <v>0.16320000000000001</v>
      </c>
      <c r="O10" s="112">
        <v>-1.0859000000000001</v>
      </c>
      <c r="P10" s="112">
        <v>-2.5183</v>
      </c>
      <c r="Q10" s="112">
        <v>3.1968000000000001</v>
      </c>
      <c r="R10" s="112">
        <v>-0.85929999999999995</v>
      </c>
      <c r="S10" s="114">
        <v>-4.1966999999999999</v>
      </c>
      <c r="T10" s="112">
        <v>-1.4833000000000001</v>
      </c>
      <c r="U10" s="112">
        <v>5.6562000000000001</v>
      </c>
      <c r="V10" s="112">
        <v>7.7323000000000004</v>
      </c>
      <c r="W10" s="112">
        <v>9.2706</v>
      </c>
      <c r="X10" s="112">
        <v>-6.6400000000000001E-2</v>
      </c>
      <c r="Y10" s="112">
        <v>6.6631</v>
      </c>
      <c r="Z10" s="112">
        <v>-6.4485999999999999</v>
      </c>
      <c r="AA10" s="112">
        <v>-3.6089000000000002</v>
      </c>
      <c r="AB10" s="112">
        <v>-1.542</v>
      </c>
      <c r="AC10" s="112">
        <v>11.9696</v>
      </c>
      <c r="AD10" s="113"/>
      <c r="AE10" s="110">
        <v>3</v>
      </c>
      <c r="AF10" s="110">
        <v>12</v>
      </c>
      <c r="AG10" s="110">
        <v>8</v>
      </c>
      <c r="AH10" s="110">
        <v>10</v>
      </c>
      <c r="AI10" s="110">
        <v>14</v>
      </c>
      <c r="AJ10" s="110">
        <v>14</v>
      </c>
      <c r="AK10" s="110">
        <v>15</v>
      </c>
      <c r="AL10" s="110">
        <v>15</v>
      </c>
      <c r="AM10" s="110">
        <v>12</v>
      </c>
      <c r="AN10" s="110">
        <v>12</v>
      </c>
      <c r="AO10" s="110">
        <v>9</v>
      </c>
      <c r="AP10" s="110">
        <v>13</v>
      </c>
      <c r="AQ10" s="110">
        <v>15</v>
      </c>
      <c r="AR10" s="110">
        <v>15</v>
      </c>
      <c r="AS10" s="110">
        <v>7</v>
      </c>
      <c r="AT10" s="109"/>
      <c r="AU10" s="112">
        <v>9.5500000000000007</v>
      </c>
      <c r="AV10" s="112">
        <v>9.2799999999999994</v>
      </c>
      <c r="AW10" s="112">
        <v>5.72</v>
      </c>
      <c r="AX10" s="112">
        <v>1</v>
      </c>
      <c r="AY10" s="112">
        <v>-4.8600000000000003</v>
      </c>
      <c r="AZ10" s="115"/>
      <c r="BA10" s="116">
        <v>14</v>
      </c>
      <c r="BB10" s="116">
        <v>15</v>
      </c>
      <c r="BC10" s="116">
        <v>15</v>
      </c>
      <c r="BD10" s="116">
        <v>15</v>
      </c>
      <c r="BE10" s="116">
        <v>14</v>
      </c>
      <c r="BF10" s="112"/>
      <c r="BG10" s="114">
        <v>9.1540543396265992</v>
      </c>
      <c r="BH10" s="796">
        <v>1.20854584007243</v>
      </c>
      <c r="BI10" s="796">
        <v>1.16770169815916E-2</v>
      </c>
      <c r="BJ10" s="809">
        <v>0.15588329118716099</v>
      </c>
      <c r="BK10" s="269"/>
      <c r="BL10" s="112" t="s">
        <v>430</v>
      </c>
      <c r="BM10" s="112" t="s">
        <v>430</v>
      </c>
      <c r="BN10" s="112" t="s">
        <v>430</v>
      </c>
      <c r="BO10" s="109"/>
      <c r="BP10" s="112">
        <v>72.031047130000005</v>
      </c>
      <c r="BQ10" s="109"/>
      <c r="BR10" s="864">
        <v>49.238599999999998</v>
      </c>
      <c r="BS10" s="864">
        <v>4.7468199999999996</v>
      </c>
      <c r="BT10" s="864">
        <v>15.4232</v>
      </c>
      <c r="BU10" s="864">
        <v>30.591380000000001</v>
      </c>
      <c r="BV10" s="109"/>
      <c r="BW10" s="112">
        <v>6.33</v>
      </c>
      <c r="BX10" s="112">
        <v>13.51</v>
      </c>
      <c r="BY10" s="112">
        <v>3.74</v>
      </c>
      <c r="BZ10" s="112">
        <v>0.9</v>
      </c>
      <c r="CA10" s="112">
        <v>0.67</v>
      </c>
      <c r="CB10" s="112">
        <v>2.98</v>
      </c>
      <c r="CC10" s="109"/>
      <c r="CD10" s="118" t="s">
        <v>9049</v>
      </c>
      <c r="CE10" s="118" t="s">
        <v>9050</v>
      </c>
      <c r="CF10" s="118" t="s">
        <v>9051</v>
      </c>
      <c r="CG10" s="118" t="s">
        <v>9052</v>
      </c>
      <c r="CH10" s="118" t="s">
        <v>9053</v>
      </c>
      <c r="CI10" s="109"/>
      <c r="CJ10" s="119" t="s">
        <v>443</v>
      </c>
    </row>
    <row r="11" spans="1:88" s="107" customFormat="1" x14ac:dyDescent="0.25">
      <c r="A11" s="108" t="s">
        <v>9054</v>
      </c>
      <c r="B11" s="109"/>
      <c r="C11" s="734">
        <v>36307</v>
      </c>
      <c r="D11" s="109"/>
      <c r="E11" s="110">
        <v>11490.6</v>
      </c>
      <c r="F11" s="109"/>
      <c r="G11" s="111">
        <v>341.74400000000003</v>
      </c>
      <c r="H11" s="109"/>
      <c r="I11" s="982">
        <v>4.42</v>
      </c>
      <c r="J11" s="982">
        <v>2.2400000000000002</v>
      </c>
      <c r="K11" s="982">
        <v>1.78</v>
      </c>
      <c r="L11" s="982">
        <v>1.86</v>
      </c>
      <c r="M11" s="113"/>
      <c r="N11" s="112">
        <v>0.1865</v>
      </c>
      <c r="O11" s="112">
        <v>-1.2657</v>
      </c>
      <c r="P11" s="112">
        <v>-3.4279999999999999</v>
      </c>
      <c r="Q11" s="112">
        <v>0.47720000000000001</v>
      </c>
      <c r="R11" s="112">
        <v>-1.3304</v>
      </c>
      <c r="S11" s="114">
        <v>-4.3590999999999998</v>
      </c>
      <c r="T11" s="112">
        <v>-1.0051000000000001</v>
      </c>
      <c r="U11" s="112">
        <v>8.2297999999999991</v>
      </c>
      <c r="V11" s="112">
        <v>7.4728000000000003</v>
      </c>
      <c r="W11" s="112">
        <v>10.4655</v>
      </c>
      <c r="X11" s="112">
        <v>-2.4165999999999999</v>
      </c>
      <c r="Y11" s="112">
        <v>5.6098999999999997</v>
      </c>
      <c r="Z11" s="112">
        <v>-6.2530999999999999</v>
      </c>
      <c r="AA11" s="112">
        <v>-3.2742</v>
      </c>
      <c r="AB11" s="112">
        <v>-2.0041000000000002</v>
      </c>
      <c r="AC11" s="112">
        <v>13.804600000000001</v>
      </c>
      <c r="AD11" s="113"/>
      <c r="AE11" s="110">
        <v>2</v>
      </c>
      <c r="AF11" s="110">
        <v>15</v>
      </c>
      <c r="AG11" s="110">
        <v>15</v>
      </c>
      <c r="AH11" s="110">
        <v>15</v>
      </c>
      <c r="AI11" s="110">
        <v>15</v>
      </c>
      <c r="AJ11" s="110">
        <v>15</v>
      </c>
      <c r="AK11" s="110">
        <v>13</v>
      </c>
      <c r="AL11" s="110">
        <v>12</v>
      </c>
      <c r="AM11" s="110">
        <v>14</v>
      </c>
      <c r="AN11" s="110">
        <v>10</v>
      </c>
      <c r="AO11" s="110">
        <v>15</v>
      </c>
      <c r="AP11" s="110">
        <v>15</v>
      </c>
      <c r="AQ11" s="110">
        <v>14</v>
      </c>
      <c r="AR11" s="110">
        <v>14</v>
      </c>
      <c r="AS11" s="110">
        <v>15</v>
      </c>
      <c r="AT11" s="109"/>
      <c r="AU11" s="112">
        <v>10.59</v>
      </c>
      <c r="AV11" s="112">
        <v>9.9600000000000009</v>
      </c>
      <c r="AW11" s="112">
        <v>7.56</v>
      </c>
      <c r="AX11" s="112">
        <v>2.2599999999999998</v>
      </c>
      <c r="AY11" s="112">
        <v>-6.26</v>
      </c>
      <c r="AZ11" s="115"/>
      <c r="BA11" s="116">
        <v>10</v>
      </c>
      <c r="BB11" s="116">
        <v>12</v>
      </c>
      <c r="BC11" s="116">
        <v>12</v>
      </c>
      <c r="BD11" s="116">
        <v>14</v>
      </c>
      <c r="BE11" s="116">
        <v>15</v>
      </c>
      <c r="BF11" s="112"/>
      <c r="BG11" s="114">
        <v>9.2331132155909206</v>
      </c>
      <c r="BH11" s="796">
        <v>0</v>
      </c>
      <c r="BI11" s="796">
        <v>3.81031894223939E-2</v>
      </c>
      <c r="BJ11" s="809" t="s">
        <v>430</v>
      </c>
      <c r="BK11" s="269"/>
      <c r="BL11" s="112" t="s">
        <v>430</v>
      </c>
      <c r="BM11" s="112" t="s">
        <v>430</v>
      </c>
      <c r="BN11" s="112" t="s">
        <v>430</v>
      </c>
      <c r="BO11" s="109"/>
      <c r="BP11" s="112">
        <v>69.516687390000001</v>
      </c>
      <c r="BQ11" s="109"/>
      <c r="BR11" s="864">
        <v>53.0458</v>
      </c>
      <c r="BS11" s="864">
        <v>8.7245000000000008</v>
      </c>
      <c r="BT11" s="864">
        <v>7.7463699999999998</v>
      </c>
      <c r="BU11" s="864">
        <v>30.483329999999999</v>
      </c>
      <c r="BV11" s="109"/>
      <c r="BW11" s="864">
        <v>15.45</v>
      </c>
      <c r="BX11" s="864">
        <v>7.57</v>
      </c>
      <c r="BY11" s="864">
        <v>4.8499999999999996</v>
      </c>
      <c r="BZ11" s="112" t="s">
        <v>430</v>
      </c>
      <c r="CA11" s="112" t="s">
        <v>430</v>
      </c>
      <c r="CB11" s="864">
        <v>2.62</v>
      </c>
      <c r="CC11" s="109"/>
      <c r="CD11" s="865" t="s">
        <v>9055</v>
      </c>
      <c r="CE11" s="865" t="s">
        <v>9056</v>
      </c>
      <c r="CF11" s="865" t="s">
        <v>9057</v>
      </c>
      <c r="CG11" s="865" t="s">
        <v>9058</v>
      </c>
      <c r="CH11" s="865" t="s">
        <v>9059</v>
      </c>
      <c r="CI11" s="109"/>
      <c r="CJ11" s="119" t="s">
        <v>1521</v>
      </c>
    </row>
    <row r="12" spans="1:88" s="107" customFormat="1" x14ac:dyDescent="0.25">
      <c r="A12" s="108" t="s">
        <v>9060</v>
      </c>
      <c r="B12" s="109"/>
      <c r="C12" s="734">
        <v>34001</v>
      </c>
      <c r="D12" s="109"/>
      <c r="E12" s="862">
        <v>11395.66</v>
      </c>
      <c r="F12" s="109"/>
      <c r="G12" s="111">
        <v>364.9</v>
      </c>
      <c r="H12" s="109"/>
      <c r="I12" s="982">
        <v>2.2200000000000002</v>
      </c>
      <c r="J12" s="982">
        <v>6.78</v>
      </c>
      <c r="K12" s="982">
        <v>1.1599999999999999</v>
      </c>
      <c r="L12" s="982">
        <v>1.23</v>
      </c>
      <c r="M12" s="113"/>
      <c r="N12" s="112">
        <v>2.47E-2</v>
      </c>
      <c r="O12" s="112">
        <v>-1.0333000000000001</v>
      </c>
      <c r="P12" s="112">
        <v>-2.7814999999999999</v>
      </c>
      <c r="Q12" s="112">
        <v>3.5236000000000001</v>
      </c>
      <c r="R12" s="112">
        <v>2.7713999999999999</v>
      </c>
      <c r="S12" s="114">
        <v>1.2485999999999999</v>
      </c>
      <c r="T12" s="112">
        <v>1.2722</v>
      </c>
      <c r="U12" s="112">
        <v>9.3600999999999992</v>
      </c>
      <c r="V12" s="112">
        <v>8.1484000000000005</v>
      </c>
      <c r="W12" s="112">
        <v>11.2273</v>
      </c>
      <c r="X12" s="112">
        <v>0.67869999999999997</v>
      </c>
      <c r="Y12" s="112">
        <v>9.6323000000000008</v>
      </c>
      <c r="Z12" s="112">
        <v>-1.0682</v>
      </c>
      <c r="AA12" s="112">
        <v>1.8705000000000001</v>
      </c>
      <c r="AB12" s="112">
        <v>-1.9086000000000001</v>
      </c>
      <c r="AC12" s="112">
        <v>11.411199999999999</v>
      </c>
      <c r="AD12" s="113"/>
      <c r="AE12" s="110">
        <v>7</v>
      </c>
      <c r="AF12" s="110">
        <v>11</v>
      </c>
      <c r="AG12" s="110">
        <v>12</v>
      </c>
      <c r="AH12" s="110">
        <v>8</v>
      </c>
      <c r="AI12" s="110">
        <v>6</v>
      </c>
      <c r="AJ12" s="110">
        <v>6</v>
      </c>
      <c r="AK12" s="110">
        <v>7</v>
      </c>
      <c r="AL12" s="110">
        <v>9</v>
      </c>
      <c r="AM12" s="110">
        <v>10</v>
      </c>
      <c r="AN12" s="110">
        <v>6</v>
      </c>
      <c r="AO12" s="110">
        <v>7</v>
      </c>
      <c r="AP12" s="110">
        <v>6</v>
      </c>
      <c r="AQ12" s="110">
        <v>6</v>
      </c>
      <c r="AR12" s="110">
        <v>6</v>
      </c>
      <c r="AS12" s="110">
        <v>13</v>
      </c>
      <c r="AT12" s="109"/>
      <c r="AU12" s="112">
        <v>11.23</v>
      </c>
      <c r="AV12" s="112">
        <v>10.58</v>
      </c>
      <c r="AW12" s="112">
        <v>8.5299999999999994</v>
      </c>
      <c r="AX12" s="112">
        <v>5.0199999999999996</v>
      </c>
      <c r="AY12" s="112">
        <v>0.96</v>
      </c>
      <c r="AZ12" s="115"/>
      <c r="BA12" s="116">
        <v>8</v>
      </c>
      <c r="BB12" s="116">
        <v>10</v>
      </c>
      <c r="BC12" s="116">
        <v>9</v>
      </c>
      <c r="BD12" s="116">
        <v>7</v>
      </c>
      <c r="BE12" s="116">
        <v>7</v>
      </c>
      <c r="BF12" s="112"/>
      <c r="BG12" s="114">
        <v>9.8836040785899595</v>
      </c>
      <c r="BH12" s="796">
        <v>0</v>
      </c>
      <c r="BI12" s="796">
        <v>4.13055337326977E-2</v>
      </c>
      <c r="BJ12" s="809" t="s">
        <v>430</v>
      </c>
      <c r="BK12" s="269"/>
      <c r="BL12" s="112" t="s">
        <v>430</v>
      </c>
      <c r="BM12" s="112" t="s">
        <v>430</v>
      </c>
      <c r="BN12" s="112" t="s">
        <v>430</v>
      </c>
      <c r="BO12" s="109"/>
      <c r="BP12" s="112">
        <v>79.293388719999996</v>
      </c>
      <c r="BQ12" s="109"/>
      <c r="BR12" s="864">
        <v>58.359900000000003</v>
      </c>
      <c r="BS12" s="864">
        <v>12.8429</v>
      </c>
      <c r="BT12" s="864">
        <v>8.0905900000000006</v>
      </c>
      <c r="BU12" s="864">
        <v>20.706610000000001</v>
      </c>
      <c r="BV12" s="109"/>
      <c r="BW12" s="112">
        <v>4.76</v>
      </c>
      <c r="BX12" s="112">
        <v>12.28</v>
      </c>
      <c r="BY12" s="112" t="s">
        <v>430</v>
      </c>
      <c r="BZ12" s="112" t="s">
        <v>430</v>
      </c>
      <c r="CA12" s="112" t="s">
        <v>430</v>
      </c>
      <c r="CB12" s="112">
        <v>3.76</v>
      </c>
      <c r="CC12" s="109"/>
      <c r="CD12" s="118" t="s">
        <v>9061</v>
      </c>
      <c r="CE12" s="118" t="s">
        <v>9062</v>
      </c>
      <c r="CF12" s="118" t="s">
        <v>9063</v>
      </c>
      <c r="CG12" s="118" t="s">
        <v>9064</v>
      </c>
      <c r="CH12" s="118" t="s">
        <v>9065</v>
      </c>
      <c r="CI12" s="109"/>
      <c r="CJ12" s="119" t="s">
        <v>519</v>
      </c>
    </row>
    <row r="13" spans="1:88" s="107" customFormat="1" x14ac:dyDescent="0.25">
      <c r="A13" s="108" t="s">
        <v>9066</v>
      </c>
      <c r="B13" s="109"/>
      <c r="C13" s="734">
        <v>42214</v>
      </c>
      <c r="D13" s="109"/>
      <c r="E13" s="110">
        <v>9455.23</v>
      </c>
      <c r="F13" s="109"/>
      <c r="G13" s="111">
        <v>33.164999999999999</v>
      </c>
      <c r="H13" s="109"/>
      <c r="I13" s="982">
        <v>4.37</v>
      </c>
      <c r="J13" s="982">
        <v>7.52</v>
      </c>
      <c r="K13" s="982">
        <v>2.58</v>
      </c>
      <c r="L13" s="982">
        <v>2.72</v>
      </c>
      <c r="M13" s="113"/>
      <c r="N13" s="112">
        <v>6.3399999999999998E-2</v>
      </c>
      <c r="O13" s="112">
        <v>-0.73629999999999995</v>
      </c>
      <c r="P13" s="112">
        <v>-1.8438000000000001</v>
      </c>
      <c r="Q13" s="112">
        <v>3.6244000000000001</v>
      </c>
      <c r="R13" s="112">
        <v>2.3706</v>
      </c>
      <c r="S13" s="114">
        <v>3.1602999999999999</v>
      </c>
      <c r="T13" s="112">
        <v>2.0146999999999999</v>
      </c>
      <c r="U13" s="112">
        <v>9.5510999999999999</v>
      </c>
      <c r="V13" s="112">
        <v>8.6257000000000001</v>
      </c>
      <c r="W13" s="112">
        <v>11.3926</v>
      </c>
      <c r="X13" s="112">
        <v>0.625</v>
      </c>
      <c r="Y13" s="112">
        <v>9.3615999999999993</v>
      </c>
      <c r="Z13" s="112">
        <v>-1.0443</v>
      </c>
      <c r="AA13" s="112">
        <v>3.6762999999999999</v>
      </c>
      <c r="AB13" s="112">
        <v>-1.3886000000000001</v>
      </c>
      <c r="AC13" s="112">
        <v>11.377700000000001</v>
      </c>
      <c r="AD13" s="113"/>
      <c r="AE13" s="110">
        <v>5</v>
      </c>
      <c r="AF13" s="110">
        <v>5</v>
      </c>
      <c r="AG13" s="110">
        <v>5</v>
      </c>
      <c r="AH13" s="110">
        <v>6</v>
      </c>
      <c r="AI13" s="110">
        <v>7</v>
      </c>
      <c r="AJ13" s="110">
        <v>4</v>
      </c>
      <c r="AK13" s="110">
        <v>6</v>
      </c>
      <c r="AL13" s="110">
        <v>8</v>
      </c>
      <c r="AM13" s="110">
        <v>8</v>
      </c>
      <c r="AN13" s="110">
        <v>5</v>
      </c>
      <c r="AO13" s="110">
        <v>8</v>
      </c>
      <c r="AP13" s="110">
        <v>7</v>
      </c>
      <c r="AQ13" s="110">
        <v>5</v>
      </c>
      <c r="AR13" s="110">
        <v>4</v>
      </c>
      <c r="AS13" s="110">
        <v>5</v>
      </c>
      <c r="AT13" s="109"/>
      <c r="AU13" s="112">
        <v>11.28</v>
      </c>
      <c r="AV13" s="112">
        <v>10.99</v>
      </c>
      <c r="AW13" s="112">
        <v>9.0299999999999994</v>
      </c>
      <c r="AX13" s="112">
        <v>5.98</v>
      </c>
      <c r="AY13" s="112">
        <v>1.73</v>
      </c>
      <c r="AZ13" s="115"/>
      <c r="BA13" s="116">
        <v>7</v>
      </c>
      <c r="BB13" s="116">
        <v>8</v>
      </c>
      <c r="BC13" s="116">
        <v>8</v>
      </c>
      <c r="BD13" s="116">
        <v>6</v>
      </c>
      <c r="BE13" s="116">
        <v>5</v>
      </c>
      <c r="BF13" s="112"/>
      <c r="BG13" s="114">
        <v>9.5233733959896494</v>
      </c>
      <c r="BH13" s="796">
        <v>0</v>
      </c>
      <c r="BI13" s="796">
        <v>4.2207634209287803E-2</v>
      </c>
      <c r="BJ13" s="809" t="s">
        <v>430</v>
      </c>
      <c r="BK13" s="269"/>
      <c r="BL13" s="112" t="s">
        <v>430</v>
      </c>
      <c r="BM13" s="112" t="s">
        <v>430</v>
      </c>
      <c r="BN13" s="112" t="s">
        <v>430</v>
      </c>
      <c r="BO13" s="109"/>
      <c r="BP13" s="112">
        <v>76.906386699999999</v>
      </c>
      <c r="BQ13" s="109"/>
      <c r="BR13" s="864">
        <v>56.655700000000003</v>
      </c>
      <c r="BS13" s="864">
        <v>9.9525500000000005</v>
      </c>
      <c r="BT13" s="864">
        <v>10.171799999999999</v>
      </c>
      <c r="BU13" s="864">
        <v>23.219950000000001</v>
      </c>
      <c r="BV13" s="109"/>
      <c r="BW13" s="112">
        <v>3.72</v>
      </c>
      <c r="BX13" s="112">
        <v>9.89</v>
      </c>
      <c r="BY13" s="112">
        <v>4.22</v>
      </c>
      <c r="BZ13" s="112">
        <v>1.45</v>
      </c>
      <c r="CA13" s="112" t="s">
        <v>430</v>
      </c>
      <c r="CB13" s="112">
        <v>4.6100000000000003</v>
      </c>
      <c r="CC13" s="109"/>
      <c r="CD13" s="118" t="s">
        <v>5270</v>
      </c>
      <c r="CE13" s="118" t="s">
        <v>9067</v>
      </c>
      <c r="CF13" s="118" t="s">
        <v>4553</v>
      </c>
      <c r="CG13" s="118" t="s">
        <v>9068</v>
      </c>
      <c r="CH13" s="118" t="s">
        <v>9069</v>
      </c>
      <c r="CI13" s="109"/>
      <c r="CJ13" s="119" t="s">
        <v>443</v>
      </c>
    </row>
    <row r="14" spans="1:88" s="107" customFormat="1" ht="11" x14ac:dyDescent="0.3">
      <c r="A14" s="845" t="s">
        <v>9070</v>
      </c>
      <c r="B14" s="866"/>
      <c r="C14" s="847">
        <v>41948</v>
      </c>
      <c r="D14" s="866"/>
      <c r="E14" s="848">
        <v>9267.67</v>
      </c>
      <c r="F14" s="866"/>
      <c r="G14" s="849">
        <v>65.230999999999995</v>
      </c>
      <c r="H14" s="866"/>
      <c r="I14" s="984">
        <v>9.25</v>
      </c>
      <c r="J14" s="984">
        <v>6.97</v>
      </c>
      <c r="K14" s="984">
        <v>4</v>
      </c>
      <c r="L14" s="984">
        <v>4.1500000000000004</v>
      </c>
      <c r="M14" s="867"/>
      <c r="N14" s="850">
        <v>0.3523</v>
      </c>
      <c r="O14" s="850">
        <v>-0.53069999999999995</v>
      </c>
      <c r="P14" s="850">
        <v>-1.5306999999999999</v>
      </c>
      <c r="Q14" s="850">
        <v>4.8814000000000002</v>
      </c>
      <c r="R14" s="850">
        <v>5.6184000000000003</v>
      </c>
      <c r="S14" s="852">
        <v>3.7504</v>
      </c>
      <c r="T14" s="850">
        <v>2.855</v>
      </c>
      <c r="U14" s="850">
        <v>11.3682</v>
      </c>
      <c r="V14" s="850">
        <v>11.027699999999999</v>
      </c>
      <c r="W14" s="850">
        <v>11.958</v>
      </c>
      <c r="X14" s="850">
        <v>1.3565</v>
      </c>
      <c r="Y14" s="850">
        <v>13.459</v>
      </c>
      <c r="Z14" s="850">
        <v>2.6758999999999999</v>
      </c>
      <c r="AA14" s="850">
        <v>4.2794999999999996</v>
      </c>
      <c r="AB14" s="850">
        <v>-1.1247</v>
      </c>
      <c r="AC14" s="850">
        <v>11.6305</v>
      </c>
      <c r="AD14" s="867"/>
      <c r="AE14" s="848">
        <v>1</v>
      </c>
      <c r="AF14" s="848">
        <v>2</v>
      </c>
      <c r="AG14" s="848">
        <v>2</v>
      </c>
      <c r="AH14" s="848">
        <v>3</v>
      </c>
      <c r="AI14" s="848">
        <v>3</v>
      </c>
      <c r="AJ14" s="848">
        <v>3</v>
      </c>
      <c r="AK14" s="848">
        <v>3</v>
      </c>
      <c r="AL14" s="848">
        <v>5</v>
      </c>
      <c r="AM14" s="848">
        <v>3</v>
      </c>
      <c r="AN14" s="848">
        <v>2</v>
      </c>
      <c r="AO14" s="848">
        <v>4</v>
      </c>
      <c r="AP14" s="848">
        <v>2</v>
      </c>
      <c r="AQ14" s="848">
        <v>2</v>
      </c>
      <c r="AR14" s="848">
        <v>3</v>
      </c>
      <c r="AS14" s="848">
        <v>3</v>
      </c>
      <c r="AT14" s="866"/>
      <c r="AU14" s="850">
        <v>13.03</v>
      </c>
      <c r="AV14" s="850">
        <v>13.33</v>
      </c>
      <c r="AW14" s="850">
        <v>10.86</v>
      </c>
      <c r="AX14" s="850">
        <v>7.66</v>
      </c>
      <c r="AY14" s="850">
        <v>5.77</v>
      </c>
      <c r="AZ14" s="853"/>
      <c r="BA14" s="985">
        <v>2</v>
      </c>
      <c r="BB14" s="985">
        <v>2</v>
      </c>
      <c r="BC14" s="985">
        <v>4</v>
      </c>
      <c r="BD14" s="985">
        <v>3</v>
      </c>
      <c r="BE14" s="985">
        <v>2</v>
      </c>
      <c r="BF14" s="850"/>
      <c r="BG14" s="852">
        <v>10.9427758447793</v>
      </c>
      <c r="BH14" s="859">
        <v>1.39618874588135</v>
      </c>
      <c r="BI14" s="859">
        <v>5.3268360552711398E-2</v>
      </c>
      <c r="BJ14" s="908">
        <v>0.63950151812021505</v>
      </c>
      <c r="BK14" s="986"/>
      <c r="BL14" s="850" t="s">
        <v>430</v>
      </c>
      <c r="BM14" s="850" t="s">
        <v>430</v>
      </c>
      <c r="BN14" s="850" t="s">
        <v>430</v>
      </c>
      <c r="BO14" s="866"/>
      <c r="BP14" s="850">
        <v>78.398736979999995</v>
      </c>
      <c r="BQ14" s="866"/>
      <c r="BR14" s="850">
        <v>45.833399999999997</v>
      </c>
      <c r="BS14" s="850">
        <v>25.635899999999999</v>
      </c>
      <c r="BT14" s="850">
        <v>6.9294599999999997</v>
      </c>
      <c r="BU14" s="850">
        <v>21.601240000000001</v>
      </c>
      <c r="BV14" s="866"/>
      <c r="BW14" s="850">
        <v>5.91</v>
      </c>
      <c r="BX14" s="850">
        <v>7.47</v>
      </c>
      <c r="BY14" s="850">
        <v>0.37</v>
      </c>
      <c r="BZ14" s="850">
        <v>0.94</v>
      </c>
      <c r="CA14" s="850" t="s">
        <v>430</v>
      </c>
      <c r="CB14" s="850">
        <v>9.91</v>
      </c>
      <c r="CC14" s="866"/>
      <c r="CD14" s="868" t="s">
        <v>9071</v>
      </c>
      <c r="CE14" s="868" t="s">
        <v>9072</v>
      </c>
      <c r="CF14" s="868" t="s">
        <v>9073</v>
      </c>
      <c r="CG14" s="868" t="s">
        <v>9074</v>
      </c>
      <c r="CH14" s="868" t="s">
        <v>9075</v>
      </c>
      <c r="CI14" s="866"/>
      <c r="CJ14" s="860" t="s">
        <v>443</v>
      </c>
    </row>
    <row r="15" spans="1:88" s="107" customFormat="1" x14ac:dyDescent="0.25">
      <c r="A15" s="108" t="s">
        <v>9076</v>
      </c>
      <c r="B15" s="109"/>
      <c r="C15" s="734">
        <v>36539</v>
      </c>
      <c r="D15" s="109"/>
      <c r="E15" s="110">
        <v>9157.17</v>
      </c>
      <c r="F15" s="109"/>
      <c r="G15" s="111">
        <v>160.35050000000001</v>
      </c>
      <c r="H15" s="109"/>
      <c r="I15" s="982">
        <v>3.7</v>
      </c>
      <c r="J15" s="982">
        <v>6.3</v>
      </c>
      <c r="K15" s="982">
        <v>2.72</v>
      </c>
      <c r="L15" s="982">
        <v>2.65</v>
      </c>
      <c r="M15" s="113"/>
      <c r="N15" s="112">
        <v>-4.1399999999999999E-2</v>
      </c>
      <c r="O15" s="112">
        <v>-0.7833</v>
      </c>
      <c r="P15" s="112">
        <v>-1.7037</v>
      </c>
      <c r="Q15" s="112">
        <v>4.7378</v>
      </c>
      <c r="R15" s="112">
        <v>2.2970999999999999</v>
      </c>
      <c r="S15" s="114">
        <v>-0.35349999999999998</v>
      </c>
      <c r="T15" s="112">
        <v>4.9599999999999998E-2</v>
      </c>
      <c r="U15" s="112">
        <v>8.2210000000000001</v>
      </c>
      <c r="V15" s="112">
        <v>7.7595000000000001</v>
      </c>
      <c r="W15" s="112">
        <v>10.560499999999999</v>
      </c>
      <c r="X15" s="112">
        <v>1.528</v>
      </c>
      <c r="Y15" s="112">
        <v>9.0014000000000003</v>
      </c>
      <c r="Z15" s="112">
        <v>-2.9447999999999999</v>
      </c>
      <c r="AA15" s="112">
        <v>0.28320000000000001</v>
      </c>
      <c r="AB15" s="112">
        <v>-1.5392999999999999</v>
      </c>
      <c r="AC15" s="112">
        <v>10.962899999999999</v>
      </c>
      <c r="AD15" s="113"/>
      <c r="AE15" s="110">
        <v>10</v>
      </c>
      <c r="AF15" s="110">
        <v>6</v>
      </c>
      <c r="AG15" s="110">
        <v>4</v>
      </c>
      <c r="AH15" s="110">
        <v>4</v>
      </c>
      <c r="AI15" s="110">
        <v>9</v>
      </c>
      <c r="AJ15" s="110">
        <v>12</v>
      </c>
      <c r="AK15" s="110">
        <v>10</v>
      </c>
      <c r="AL15" s="110">
        <v>13</v>
      </c>
      <c r="AM15" s="110">
        <v>11</v>
      </c>
      <c r="AN15" s="110">
        <v>9</v>
      </c>
      <c r="AO15" s="110">
        <v>3</v>
      </c>
      <c r="AP15" s="110">
        <v>9</v>
      </c>
      <c r="AQ15" s="110">
        <v>10</v>
      </c>
      <c r="AR15" s="110">
        <v>12</v>
      </c>
      <c r="AS15" s="110">
        <v>6</v>
      </c>
      <c r="AT15" s="109"/>
      <c r="AU15" s="112">
        <v>10.08</v>
      </c>
      <c r="AV15" s="112">
        <v>9.9499999999999993</v>
      </c>
      <c r="AW15" s="112">
        <v>7.35</v>
      </c>
      <c r="AX15" s="112">
        <v>3.52</v>
      </c>
      <c r="AY15" s="112">
        <v>-0.26</v>
      </c>
      <c r="AZ15" s="115"/>
      <c r="BA15" s="116">
        <v>11</v>
      </c>
      <c r="BB15" s="116">
        <v>13</v>
      </c>
      <c r="BC15" s="116">
        <v>13</v>
      </c>
      <c r="BD15" s="116">
        <v>11</v>
      </c>
      <c r="BE15" s="116">
        <v>9</v>
      </c>
      <c r="BF15" s="112"/>
      <c r="BG15" s="114">
        <v>9.1872558078803799</v>
      </c>
      <c r="BH15" s="796">
        <v>0</v>
      </c>
      <c r="BI15" s="796">
        <v>3.4603954761183497E-2</v>
      </c>
      <c r="BJ15" s="809" t="s">
        <v>430</v>
      </c>
      <c r="BK15" s="269"/>
      <c r="BL15" s="112" t="s">
        <v>430</v>
      </c>
      <c r="BM15" s="112" t="s">
        <v>430</v>
      </c>
      <c r="BN15" s="112" t="s">
        <v>430</v>
      </c>
      <c r="BO15" s="109"/>
      <c r="BP15" s="112">
        <v>70.495717429999999</v>
      </c>
      <c r="BQ15" s="109"/>
      <c r="BR15" s="864">
        <v>43.937600000000003</v>
      </c>
      <c r="BS15" s="864">
        <v>13.7247</v>
      </c>
      <c r="BT15" s="864">
        <v>12.8329</v>
      </c>
      <c r="BU15" s="864">
        <v>29.504799999999999</v>
      </c>
      <c r="BV15" s="109"/>
      <c r="BW15" s="112">
        <v>5.57</v>
      </c>
      <c r="BX15" s="112">
        <v>14.08</v>
      </c>
      <c r="BY15" s="112">
        <v>0.86</v>
      </c>
      <c r="BZ15" s="112" t="s">
        <v>430</v>
      </c>
      <c r="CA15" s="112" t="s">
        <v>430</v>
      </c>
      <c r="CB15" s="112">
        <v>9.2899999999999991</v>
      </c>
      <c r="CC15" s="109"/>
      <c r="CD15" s="118" t="s">
        <v>9077</v>
      </c>
      <c r="CE15" s="118" t="s">
        <v>1523</v>
      </c>
      <c r="CF15" s="118" t="s">
        <v>9078</v>
      </c>
      <c r="CG15" s="118" t="s">
        <v>9079</v>
      </c>
      <c r="CH15" s="118" t="s">
        <v>3072</v>
      </c>
      <c r="CI15" s="109"/>
      <c r="CJ15" s="119" t="s">
        <v>443</v>
      </c>
    </row>
    <row r="16" spans="1:88" s="107" customFormat="1" x14ac:dyDescent="0.25">
      <c r="A16" s="108" t="s">
        <v>9080</v>
      </c>
      <c r="B16" s="109"/>
      <c r="C16" s="734">
        <v>34740</v>
      </c>
      <c r="D16" s="109"/>
      <c r="E16" s="110">
        <v>7074.91</v>
      </c>
      <c r="F16" s="109"/>
      <c r="G16" s="111">
        <v>1536.13</v>
      </c>
      <c r="H16" s="109"/>
      <c r="I16" s="982">
        <v>6.66</v>
      </c>
      <c r="J16" s="982">
        <v>7.71</v>
      </c>
      <c r="K16" s="982">
        <v>3.88</v>
      </c>
      <c r="L16" s="982">
        <v>4.1100000000000003</v>
      </c>
      <c r="M16" s="113"/>
      <c r="N16" s="112">
        <v>3.32E-2</v>
      </c>
      <c r="O16" s="112">
        <v>-1.0288999999999999</v>
      </c>
      <c r="P16" s="112">
        <v>-2.5651000000000002</v>
      </c>
      <c r="Q16" s="112">
        <v>4.9505999999999997</v>
      </c>
      <c r="R16" s="112">
        <v>3.2088999999999999</v>
      </c>
      <c r="S16" s="114">
        <v>0.58540000000000003</v>
      </c>
      <c r="T16" s="112">
        <v>0.72350000000000003</v>
      </c>
      <c r="U16" s="112">
        <v>8.9989000000000008</v>
      </c>
      <c r="V16" s="112">
        <v>7.3503999999999996</v>
      </c>
      <c r="W16" s="112">
        <v>9.0381999999999998</v>
      </c>
      <c r="X16" s="112">
        <v>1.5482</v>
      </c>
      <c r="Y16" s="112">
        <v>10.095499999999999</v>
      </c>
      <c r="Z16" s="112">
        <v>-2.1497999999999999</v>
      </c>
      <c r="AA16" s="112">
        <v>1.7203999999999999</v>
      </c>
      <c r="AB16" s="112">
        <v>-1.6795</v>
      </c>
      <c r="AC16" s="112">
        <v>17.269400000000001</v>
      </c>
      <c r="AD16" s="113"/>
      <c r="AE16" s="110">
        <v>6</v>
      </c>
      <c r="AF16" s="110">
        <v>10</v>
      </c>
      <c r="AG16" s="110">
        <v>9</v>
      </c>
      <c r="AH16" s="110">
        <v>2</v>
      </c>
      <c r="AI16" s="110">
        <v>5</v>
      </c>
      <c r="AJ16" s="110">
        <v>9</v>
      </c>
      <c r="AK16" s="110">
        <v>9</v>
      </c>
      <c r="AL16" s="110">
        <v>10</v>
      </c>
      <c r="AM16" s="110">
        <v>15</v>
      </c>
      <c r="AN16" s="110">
        <v>13</v>
      </c>
      <c r="AO16" s="110">
        <v>2</v>
      </c>
      <c r="AP16" s="110">
        <v>5</v>
      </c>
      <c r="AQ16" s="110">
        <v>8</v>
      </c>
      <c r="AR16" s="110">
        <v>7</v>
      </c>
      <c r="AS16" s="110">
        <v>11</v>
      </c>
      <c r="AT16" s="109"/>
      <c r="AU16" s="112">
        <v>9.7100000000000009</v>
      </c>
      <c r="AV16" s="112">
        <v>10.210000000000001</v>
      </c>
      <c r="AW16" s="112">
        <v>8.08</v>
      </c>
      <c r="AX16" s="112">
        <v>4.67</v>
      </c>
      <c r="AY16" s="112">
        <v>1.1299999999999999</v>
      </c>
      <c r="AZ16" s="115"/>
      <c r="BA16" s="116">
        <v>13</v>
      </c>
      <c r="BB16" s="116">
        <v>11</v>
      </c>
      <c r="BC16" s="116">
        <v>10</v>
      </c>
      <c r="BD16" s="116">
        <v>9</v>
      </c>
      <c r="BE16" s="116">
        <v>6</v>
      </c>
      <c r="BF16" s="112"/>
      <c r="BG16" s="114">
        <v>10.185144190617899</v>
      </c>
      <c r="BH16" s="796">
        <v>0</v>
      </c>
      <c r="BI16" s="796">
        <v>3.7280648542280997E-2</v>
      </c>
      <c r="BJ16" s="809" t="s">
        <v>430</v>
      </c>
      <c r="BK16" s="269"/>
      <c r="BL16" s="112" t="s">
        <v>430</v>
      </c>
      <c r="BM16" s="112" t="s">
        <v>430</v>
      </c>
      <c r="BN16" s="112" t="s">
        <v>430</v>
      </c>
      <c r="BO16" s="109"/>
      <c r="BP16" s="112">
        <v>75.675587590000006</v>
      </c>
      <c r="BQ16" s="109"/>
      <c r="BR16" s="864">
        <v>53.970599999999997</v>
      </c>
      <c r="BS16" s="864">
        <v>14.8443</v>
      </c>
      <c r="BT16" s="864">
        <v>6.8606999999999996</v>
      </c>
      <c r="BU16" s="864">
        <v>24.324400000000001</v>
      </c>
      <c r="BV16" s="109"/>
      <c r="BW16" s="112">
        <v>4.72</v>
      </c>
      <c r="BX16" s="112">
        <v>10.51</v>
      </c>
      <c r="BY16" s="112">
        <v>4.0199999999999996</v>
      </c>
      <c r="BZ16" s="112" t="s">
        <v>430</v>
      </c>
      <c r="CA16" s="112">
        <v>0.15</v>
      </c>
      <c r="CB16" s="112">
        <v>4.71</v>
      </c>
      <c r="CC16" s="109"/>
      <c r="CD16" s="118" t="s">
        <v>4358</v>
      </c>
      <c r="CE16" s="118" t="s">
        <v>9081</v>
      </c>
      <c r="CF16" s="118" t="s">
        <v>861</v>
      </c>
      <c r="CG16" s="118" t="s">
        <v>9082</v>
      </c>
      <c r="CH16" s="118" t="s">
        <v>9083</v>
      </c>
      <c r="CI16" s="109"/>
      <c r="CJ16" s="119" t="s">
        <v>476</v>
      </c>
    </row>
    <row r="17" spans="1:88" s="107" customFormat="1" ht="11" x14ac:dyDescent="0.3">
      <c r="A17" s="96" t="s">
        <v>9084</v>
      </c>
      <c r="B17" s="97"/>
      <c r="C17" s="736">
        <v>34719</v>
      </c>
      <c r="D17" s="97"/>
      <c r="E17" s="98">
        <v>6625.43</v>
      </c>
      <c r="F17" s="97"/>
      <c r="G17" s="99">
        <v>401.3981</v>
      </c>
      <c r="H17" s="97"/>
      <c r="I17" s="153">
        <v>9.5366999999999997</v>
      </c>
      <c r="J17" s="983">
        <v>7.41</v>
      </c>
      <c r="K17" s="983">
        <v>4.4800000000000004</v>
      </c>
      <c r="L17" s="983">
        <v>4.8099999999999996</v>
      </c>
      <c r="M17" s="101"/>
      <c r="N17" s="100">
        <v>7.9600000000000004E-2</v>
      </c>
      <c r="O17" s="100">
        <v>-1.2138</v>
      </c>
      <c r="P17" s="100">
        <v>-3.1535000000000002</v>
      </c>
      <c r="Q17" s="100">
        <v>2.5341</v>
      </c>
      <c r="R17" s="100">
        <v>-1.46E-2</v>
      </c>
      <c r="S17" s="102">
        <v>-0.21029999999999999</v>
      </c>
      <c r="T17" s="100">
        <v>-0.39250000000000002</v>
      </c>
      <c r="U17" s="100">
        <v>9.7623999999999995</v>
      </c>
      <c r="V17" s="100">
        <v>10.395300000000001</v>
      </c>
      <c r="W17" s="100">
        <v>10.8224</v>
      </c>
      <c r="X17" s="100">
        <v>-0.6673</v>
      </c>
      <c r="Y17" s="100">
        <v>6.6467999999999998</v>
      </c>
      <c r="Z17" s="100">
        <v>-4.3068999999999997</v>
      </c>
      <c r="AA17" s="100">
        <v>0.9496</v>
      </c>
      <c r="AB17" s="100">
        <v>-1.603</v>
      </c>
      <c r="AC17" s="100">
        <v>14.4871</v>
      </c>
      <c r="AD17" s="101"/>
      <c r="AE17" s="98">
        <v>4</v>
      </c>
      <c r="AF17" s="98">
        <v>14</v>
      </c>
      <c r="AG17" s="98">
        <v>14</v>
      </c>
      <c r="AH17" s="98">
        <v>14</v>
      </c>
      <c r="AI17" s="98">
        <v>13</v>
      </c>
      <c r="AJ17" s="98">
        <v>11</v>
      </c>
      <c r="AK17" s="98">
        <v>12</v>
      </c>
      <c r="AL17" s="98">
        <v>6</v>
      </c>
      <c r="AM17" s="98">
        <v>4</v>
      </c>
      <c r="AN17" s="98">
        <v>7</v>
      </c>
      <c r="AO17" s="98">
        <v>13</v>
      </c>
      <c r="AP17" s="98">
        <v>14</v>
      </c>
      <c r="AQ17" s="98">
        <v>13</v>
      </c>
      <c r="AR17" s="98">
        <v>9</v>
      </c>
      <c r="AS17" s="98">
        <v>9</v>
      </c>
      <c r="AT17" s="97"/>
      <c r="AU17" s="100">
        <v>11.79</v>
      </c>
      <c r="AV17" s="100">
        <v>12.44</v>
      </c>
      <c r="AW17" s="100">
        <v>9.2100000000000009</v>
      </c>
      <c r="AX17" s="100">
        <v>3.81</v>
      </c>
      <c r="AY17" s="100">
        <v>-2.8</v>
      </c>
      <c r="AZ17" s="103"/>
      <c r="BA17" s="104">
        <v>5</v>
      </c>
      <c r="BB17" s="104">
        <v>5</v>
      </c>
      <c r="BC17" s="104">
        <v>7</v>
      </c>
      <c r="BD17" s="104">
        <v>10</v>
      </c>
      <c r="BE17" s="104">
        <v>13</v>
      </c>
      <c r="BF17" s="100"/>
      <c r="BG17" s="102">
        <v>9.7875893528424402</v>
      </c>
      <c r="BH17" s="797">
        <v>0</v>
      </c>
      <c r="BI17" s="797">
        <v>4.3897886414724301E-2</v>
      </c>
      <c r="BJ17" s="810" t="s">
        <v>430</v>
      </c>
      <c r="BK17" s="804"/>
      <c r="BL17" s="100" t="s">
        <v>430</v>
      </c>
      <c r="BM17" s="100" t="s">
        <v>430</v>
      </c>
      <c r="BN17" s="100" t="s">
        <v>430</v>
      </c>
      <c r="BO17" s="97"/>
      <c r="BP17" s="100">
        <v>70.690151490000005</v>
      </c>
      <c r="BQ17" s="97"/>
      <c r="BR17" s="869">
        <v>46.521999999999998</v>
      </c>
      <c r="BS17" s="869">
        <v>13.6388</v>
      </c>
      <c r="BT17" s="869">
        <v>10.510999999999999</v>
      </c>
      <c r="BU17" s="869">
        <v>29.328199999999999</v>
      </c>
      <c r="BV17" s="97"/>
      <c r="BW17" s="100">
        <v>9.2100000000000009</v>
      </c>
      <c r="BX17" s="100">
        <v>11.91</v>
      </c>
      <c r="BY17" s="100">
        <v>1.89</v>
      </c>
      <c r="BZ17" s="100" t="s">
        <v>430</v>
      </c>
      <c r="CA17" s="100" t="s">
        <v>430</v>
      </c>
      <c r="CB17" s="100">
        <v>7.13</v>
      </c>
      <c r="CC17" s="97"/>
      <c r="CD17" s="105" t="s">
        <v>9085</v>
      </c>
      <c r="CE17" s="105" t="s">
        <v>9086</v>
      </c>
      <c r="CF17" s="105" t="s">
        <v>9087</v>
      </c>
      <c r="CG17" s="105" t="s">
        <v>9088</v>
      </c>
      <c r="CH17" s="105" t="s">
        <v>9089</v>
      </c>
      <c r="CI17" s="97"/>
      <c r="CJ17" s="106" t="s">
        <v>1521</v>
      </c>
    </row>
    <row r="18" spans="1:88" s="107" customFormat="1" x14ac:dyDescent="0.25">
      <c r="A18" s="108" t="s">
        <v>9090</v>
      </c>
      <c r="B18" s="109"/>
      <c r="C18" s="734">
        <v>40581</v>
      </c>
      <c r="D18" s="109"/>
      <c r="E18" s="110">
        <v>5819.6</v>
      </c>
      <c r="F18" s="109"/>
      <c r="G18" s="111">
        <v>59.864100000000001</v>
      </c>
      <c r="H18" s="109"/>
      <c r="I18" s="982">
        <v>1.92</v>
      </c>
      <c r="J18" s="982">
        <v>7.23</v>
      </c>
      <c r="K18" s="982">
        <v>1.54</v>
      </c>
      <c r="L18" s="982">
        <v>1.62</v>
      </c>
      <c r="M18" s="113"/>
      <c r="N18" s="112">
        <v>-0.19789999999999999</v>
      </c>
      <c r="O18" s="112">
        <v>-7.9299999999999995E-2</v>
      </c>
      <c r="P18" s="112">
        <v>0.3997</v>
      </c>
      <c r="Q18" s="112">
        <v>7.2046000000000001</v>
      </c>
      <c r="R18" s="112">
        <v>9.4827999999999992</v>
      </c>
      <c r="S18" s="114">
        <v>5.9753999999999996</v>
      </c>
      <c r="T18" s="112">
        <v>4.0347</v>
      </c>
      <c r="U18" s="112">
        <v>12.020799999999999</v>
      </c>
      <c r="V18" s="112">
        <v>10.0518</v>
      </c>
      <c r="W18" s="112">
        <v>10.666600000000001</v>
      </c>
      <c r="X18" s="112">
        <v>2.8359999999999999</v>
      </c>
      <c r="Y18" s="112">
        <v>16.6844</v>
      </c>
      <c r="Z18" s="112">
        <v>5.9058000000000002</v>
      </c>
      <c r="AA18" s="112">
        <v>7.0223000000000004</v>
      </c>
      <c r="AB18" s="112">
        <v>-1.0770999999999999</v>
      </c>
      <c r="AC18" s="112">
        <v>12.1549</v>
      </c>
      <c r="AD18" s="113"/>
      <c r="AE18" s="110">
        <v>15</v>
      </c>
      <c r="AF18" s="110">
        <v>1</v>
      </c>
      <c r="AG18" s="110">
        <v>1</v>
      </c>
      <c r="AH18" s="110">
        <v>1</v>
      </c>
      <c r="AI18" s="110">
        <v>1</v>
      </c>
      <c r="AJ18" s="110">
        <v>1</v>
      </c>
      <c r="AK18" s="110">
        <v>2</v>
      </c>
      <c r="AL18" s="110">
        <v>2</v>
      </c>
      <c r="AM18" s="110">
        <v>6</v>
      </c>
      <c r="AN18" s="110">
        <v>8</v>
      </c>
      <c r="AO18" s="110">
        <v>1</v>
      </c>
      <c r="AP18" s="110">
        <v>1</v>
      </c>
      <c r="AQ18" s="110">
        <v>1</v>
      </c>
      <c r="AR18" s="110">
        <v>1</v>
      </c>
      <c r="AS18" s="110">
        <v>2</v>
      </c>
      <c r="AT18" s="109"/>
      <c r="AU18" s="112">
        <v>11.58</v>
      </c>
      <c r="AV18" s="112">
        <v>12.61</v>
      </c>
      <c r="AW18" s="112">
        <v>11.76</v>
      </c>
      <c r="AX18" s="112">
        <v>9.42</v>
      </c>
      <c r="AY18" s="112">
        <v>12.03</v>
      </c>
      <c r="AZ18" s="115"/>
      <c r="BA18" s="116">
        <v>6</v>
      </c>
      <c r="BB18" s="116">
        <v>4</v>
      </c>
      <c r="BC18" s="116">
        <v>2</v>
      </c>
      <c r="BD18" s="116">
        <v>1</v>
      </c>
      <c r="BE18" s="116">
        <v>1</v>
      </c>
      <c r="BF18" s="112"/>
      <c r="BG18" s="114">
        <v>13.084478688762699</v>
      </c>
      <c r="BH18" s="796">
        <v>1.49475434782512</v>
      </c>
      <c r="BI18" s="796">
        <v>5.1505813049260697E-2</v>
      </c>
      <c r="BJ18" s="809">
        <v>0.73452009026375398</v>
      </c>
      <c r="BK18" s="269"/>
      <c r="BL18" s="112" t="s">
        <v>430</v>
      </c>
      <c r="BM18" s="112" t="s">
        <v>430</v>
      </c>
      <c r="BN18" s="112" t="s">
        <v>430</v>
      </c>
      <c r="BO18" s="109"/>
      <c r="BP18" s="112">
        <v>74.207929030000003</v>
      </c>
      <c r="BQ18" s="109"/>
      <c r="BR18" s="864">
        <v>36.579500000000003</v>
      </c>
      <c r="BS18" s="864">
        <v>21.488800000000001</v>
      </c>
      <c r="BT18" s="864">
        <v>16.108000000000001</v>
      </c>
      <c r="BU18" s="864">
        <v>25.823699999999999</v>
      </c>
      <c r="BV18" s="109"/>
      <c r="BW18" s="112">
        <v>2.2000000000000002</v>
      </c>
      <c r="BX18" s="112">
        <v>21.14</v>
      </c>
      <c r="BY18" s="112" t="s">
        <v>430</v>
      </c>
      <c r="BZ18" s="112" t="s">
        <v>430</v>
      </c>
      <c r="CA18" s="112" t="s">
        <v>430</v>
      </c>
      <c r="CB18" s="112">
        <v>2.0699999999999998</v>
      </c>
      <c r="CC18" s="109"/>
      <c r="CD18" s="118" t="s">
        <v>742</v>
      </c>
      <c r="CE18" s="118" t="s">
        <v>3345</v>
      </c>
      <c r="CF18" s="118" t="s">
        <v>9091</v>
      </c>
      <c r="CG18" s="118" t="s">
        <v>9092</v>
      </c>
      <c r="CH18" s="118" t="s">
        <v>9093</v>
      </c>
      <c r="CI18" s="109"/>
      <c r="CJ18" s="119" t="s">
        <v>519</v>
      </c>
    </row>
    <row r="19" spans="1:88" s="107" customFormat="1" x14ac:dyDescent="0.25">
      <c r="A19" s="108" t="s">
        <v>9094</v>
      </c>
      <c r="B19" s="109"/>
      <c r="C19" s="734">
        <v>38511</v>
      </c>
      <c r="D19" s="109"/>
      <c r="E19" s="110">
        <v>4011.25</v>
      </c>
      <c r="F19" s="109"/>
      <c r="G19" s="111">
        <v>105.80500000000001</v>
      </c>
      <c r="H19" s="109"/>
      <c r="I19" s="982">
        <v>4.47</v>
      </c>
      <c r="J19" s="982">
        <v>7.94</v>
      </c>
      <c r="K19" s="982">
        <v>3.03</v>
      </c>
      <c r="L19" s="982">
        <v>3.2</v>
      </c>
      <c r="M19" s="113"/>
      <c r="N19" s="112">
        <v>-9.9000000000000005E-2</v>
      </c>
      <c r="O19" s="112">
        <v>-1.1879</v>
      </c>
      <c r="P19" s="112">
        <v>-2.8925000000000001</v>
      </c>
      <c r="Q19" s="112">
        <v>3.5143</v>
      </c>
      <c r="R19" s="112">
        <v>2.3147000000000002</v>
      </c>
      <c r="S19" s="114">
        <v>0.66190000000000004</v>
      </c>
      <c r="T19" s="112">
        <v>1.1540999999999999</v>
      </c>
      <c r="U19" s="112">
        <v>9.6395</v>
      </c>
      <c r="V19" s="112">
        <v>10.2256</v>
      </c>
      <c r="W19" s="112">
        <v>8.9055</v>
      </c>
      <c r="X19" s="112">
        <v>-0.14910000000000001</v>
      </c>
      <c r="Y19" s="112">
        <v>8.5934000000000008</v>
      </c>
      <c r="Z19" s="112">
        <v>-1.4834000000000001</v>
      </c>
      <c r="AA19" s="112">
        <v>1.3478000000000001</v>
      </c>
      <c r="AB19" s="112">
        <v>-1.9748000000000001</v>
      </c>
      <c r="AC19" s="112">
        <v>11.7285</v>
      </c>
      <c r="AD19" s="113"/>
      <c r="AE19" s="110">
        <v>13</v>
      </c>
      <c r="AF19" s="110">
        <v>13</v>
      </c>
      <c r="AG19" s="110">
        <v>13</v>
      </c>
      <c r="AH19" s="110">
        <v>9</v>
      </c>
      <c r="AI19" s="110">
        <v>8</v>
      </c>
      <c r="AJ19" s="110">
        <v>8</v>
      </c>
      <c r="AK19" s="110">
        <v>8</v>
      </c>
      <c r="AL19" s="110">
        <v>7</v>
      </c>
      <c r="AM19" s="110">
        <v>5</v>
      </c>
      <c r="AN19" s="110">
        <v>14</v>
      </c>
      <c r="AO19" s="110">
        <v>11</v>
      </c>
      <c r="AP19" s="110">
        <v>10</v>
      </c>
      <c r="AQ19" s="110">
        <v>7</v>
      </c>
      <c r="AR19" s="110">
        <v>8</v>
      </c>
      <c r="AS19" s="110">
        <v>14</v>
      </c>
      <c r="AT19" s="109"/>
      <c r="AU19" s="112">
        <v>10.050000000000001</v>
      </c>
      <c r="AV19" s="112">
        <v>11.69</v>
      </c>
      <c r="AW19" s="112">
        <v>9.35</v>
      </c>
      <c r="AX19" s="112">
        <v>4.74</v>
      </c>
      <c r="AY19" s="112">
        <v>0.09</v>
      </c>
      <c r="AZ19" s="115"/>
      <c r="BA19" s="116">
        <v>12</v>
      </c>
      <c r="BB19" s="116">
        <v>7</v>
      </c>
      <c r="BC19" s="116">
        <v>6</v>
      </c>
      <c r="BD19" s="116">
        <v>8</v>
      </c>
      <c r="BE19" s="116">
        <v>8</v>
      </c>
      <c r="BF19" s="112"/>
      <c r="BG19" s="114">
        <v>9.73623849444858</v>
      </c>
      <c r="BH19" s="796">
        <v>0</v>
      </c>
      <c r="BI19" s="796">
        <v>4.3522573752287803E-2</v>
      </c>
      <c r="BJ19" s="809" t="s">
        <v>430</v>
      </c>
      <c r="BK19" s="269"/>
      <c r="BL19" s="112" t="s">
        <v>430</v>
      </c>
      <c r="BM19" s="112" t="s">
        <v>430</v>
      </c>
      <c r="BN19" s="112" t="s">
        <v>430</v>
      </c>
      <c r="BO19" s="109"/>
      <c r="BP19" s="112">
        <v>73.827059230000003</v>
      </c>
      <c r="BQ19" s="109"/>
      <c r="BR19" s="864">
        <v>52.604100000000003</v>
      </c>
      <c r="BS19" s="864">
        <v>12.514699999999999</v>
      </c>
      <c r="BT19" s="864">
        <v>8.7081800000000005</v>
      </c>
      <c r="BU19" s="864">
        <v>26.173020000000001</v>
      </c>
      <c r="BV19" s="109"/>
      <c r="BW19" s="112">
        <v>3.59</v>
      </c>
      <c r="BX19" s="112">
        <v>5.5</v>
      </c>
      <c r="BY19" s="112">
        <v>3.47</v>
      </c>
      <c r="BZ19" s="112">
        <v>4.7699999999999996</v>
      </c>
      <c r="CA19" s="112" t="s">
        <v>430</v>
      </c>
      <c r="CB19" s="112">
        <v>9.16</v>
      </c>
      <c r="CC19" s="109"/>
      <c r="CD19" s="118" t="s">
        <v>9095</v>
      </c>
      <c r="CE19" s="118" t="s">
        <v>9096</v>
      </c>
      <c r="CF19" s="118" t="s">
        <v>9097</v>
      </c>
      <c r="CG19" s="118" t="s">
        <v>9082</v>
      </c>
      <c r="CH19" s="118" t="s">
        <v>4331</v>
      </c>
      <c r="CI19" s="109"/>
      <c r="CJ19" s="119" t="s">
        <v>1521</v>
      </c>
    </row>
    <row r="20" spans="1:88" s="107" customFormat="1" x14ac:dyDescent="0.25">
      <c r="A20" s="108" t="s">
        <v>9098</v>
      </c>
      <c r="B20" s="109"/>
      <c r="C20" s="734">
        <v>34980</v>
      </c>
      <c r="D20" s="109"/>
      <c r="E20" s="110">
        <v>4040.57</v>
      </c>
      <c r="F20" s="109"/>
      <c r="G20" s="111">
        <v>434.80250000000001</v>
      </c>
      <c r="H20" s="109"/>
      <c r="I20" s="982">
        <v>5.69</v>
      </c>
      <c r="J20" s="982">
        <v>7.27</v>
      </c>
      <c r="K20" s="982">
        <v>3.35</v>
      </c>
      <c r="L20" s="982">
        <v>3.49</v>
      </c>
      <c r="M20" s="113"/>
      <c r="N20" s="112">
        <v>-5.3999999999999999E-2</v>
      </c>
      <c r="O20" s="112">
        <v>-0.82489999999999997</v>
      </c>
      <c r="P20" s="112">
        <v>-2.7639999999999998</v>
      </c>
      <c r="Q20" s="112">
        <v>2.5556000000000001</v>
      </c>
      <c r="R20" s="112">
        <v>1.9071</v>
      </c>
      <c r="S20" s="114">
        <v>-1.9400000000000001E-2</v>
      </c>
      <c r="T20" s="112">
        <v>-1.0827</v>
      </c>
      <c r="U20" s="112">
        <v>7.1460999999999997</v>
      </c>
      <c r="V20" s="112">
        <v>7.5251999999999999</v>
      </c>
      <c r="W20" s="112">
        <v>8.7757000000000005</v>
      </c>
      <c r="X20" s="112">
        <v>-0.40050000000000002</v>
      </c>
      <c r="Y20" s="112">
        <v>9.3436000000000003</v>
      </c>
      <c r="Z20" s="112">
        <v>-4.0544000000000002</v>
      </c>
      <c r="AA20" s="112">
        <v>0.86270000000000002</v>
      </c>
      <c r="AB20" s="112">
        <v>-1.6566000000000001</v>
      </c>
      <c r="AC20" s="112">
        <v>14.334300000000001</v>
      </c>
      <c r="AD20" s="113"/>
      <c r="AE20" s="110">
        <v>11</v>
      </c>
      <c r="AF20" s="110">
        <v>7</v>
      </c>
      <c r="AG20" s="110">
        <v>11</v>
      </c>
      <c r="AH20" s="110">
        <v>13</v>
      </c>
      <c r="AI20" s="110">
        <v>10</v>
      </c>
      <c r="AJ20" s="110">
        <v>10</v>
      </c>
      <c r="AK20" s="110">
        <v>14</v>
      </c>
      <c r="AL20" s="110">
        <v>14</v>
      </c>
      <c r="AM20" s="110">
        <v>13</v>
      </c>
      <c r="AN20" s="110">
        <v>15</v>
      </c>
      <c r="AO20" s="110">
        <v>12</v>
      </c>
      <c r="AP20" s="110">
        <v>8</v>
      </c>
      <c r="AQ20" s="110">
        <v>12</v>
      </c>
      <c r="AR20" s="110">
        <v>10</v>
      </c>
      <c r="AS20" s="110">
        <v>10</v>
      </c>
      <c r="AT20" s="109"/>
      <c r="AU20" s="112">
        <v>9.5</v>
      </c>
      <c r="AV20" s="112">
        <v>9.4600000000000009</v>
      </c>
      <c r="AW20" s="112">
        <v>6.71</v>
      </c>
      <c r="AX20" s="112">
        <v>2.85</v>
      </c>
      <c r="AY20" s="112">
        <v>-1.1100000000000001</v>
      </c>
      <c r="AZ20" s="115"/>
      <c r="BA20" s="116">
        <v>15</v>
      </c>
      <c r="BB20" s="116">
        <v>14</v>
      </c>
      <c r="BC20" s="116">
        <v>14</v>
      </c>
      <c r="BD20" s="116">
        <v>13</v>
      </c>
      <c r="BE20" s="116">
        <v>10</v>
      </c>
      <c r="BF20" s="112"/>
      <c r="BG20" s="114">
        <v>8.8563963202972609</v>
      </c>
      <c r="BH20" s="796">
        <v>0</v>
      </c>
      <c r="BI20" s="796">
        <v>2.4413039509853698E-2</v>
      </c>
      <c r="BJ20" s="809" t="s">
        <v>430</v>
      </c>
      <c r="BK20" s="269"/>
      <c r="BL20" s="112" t="s">
        <v>430</v>
      </c>
      <c r="BM20" s="112" t="s">
        <v>430</v>
      </c>
      <c r="BN20" s="112" t="s">
        <v>430</v>
      </c>
      <c r="BO20" s="109"/>
      <c r="BP20" s="112">
        <v>74.134946540000001</v>
      </c>
      <c r="BQ20" s="109"/>
      <c r="BR20" s="112">
        <v>53.696399999999997</v>
      </c>
      <c r="BS20" s="112">
        <v>11.3065</v>
      </c>
      <c r="BT20" s="112">
        <v>6.8018599999999996</v>
      </c>
      <c r="BU20" s="112">
        <v>28.195239999999998</v>
      </c>
      <c r="BV20" s="109"/>
      <c r="BW20" s="112">
        <v>9.4</v>
      </c>
      <c r="BX20" s="112">
        <v>7.86</v>
      </c>
      <c r="BY20" s="112">
        <v>1.53</v>
      </c>
      <c r="BZ20" s="112">
        <v>1.22</v>
      </c>
      <c r="CA20" s="112">
        <v>0.65</v>
      </c>
      <c r="CB20" s="112">
        <v>5.13</v>
      </c>
      <c r="CC20" s="109"/>
      <c r="CD20" s="118" t="s">
        <v>6240</v>
      </c>
      <c r="CE20" s="118" t="s">
        <v>9099</v>
      </c>
      <c r="CF20" s="118" t="s">
        <v>9100</v>
      </c>
      <c r="CG20" s="118" t="s">
        <v>9101</v>
      </c>
      <c r="CH20" s="118" t="s">
        <v>9102</v>
      </c>
      <c r="CI20" s="109"/>
      <c r="CJ20" s="119" t="s">
        <v>526</v>
      </c>
    </row>
    <row r="21" spans="1:88" s="107" customFormat="1" x14ac:dyDescent="0.25">
      <c r="A21" s="108" t="s">
        <v>9103</v>
      </c>
      <c r="B21" s="109"/>
      <c r="C21" s="734">
        <v>40037</v>
      </c>
      <c r="D21" s="109"/>
      <c r="E21" s="110">
        <v>3953.88</v>
      </c>
      <c r="F21" s="109"/>
      <c r="G21" s="111">
        <v>64.92</v>
      </c>
      <c r="H21" s="109"/>
      <c r="I21" s="982">
        <v>0.73</v>
      </c>
      <c r="J21" s="982">
        <v>6.36</v>
      </c>
      <c r="K21" s="982">
        <v>0.64</v>
      </c>
      <c r="L21" s="982">
        <v>0.68</v>
      </c>
      <c r="M21" s="113"/>
      <c r="N21" s="112">
        <v>0</v>
      </c>
      <c r="O21" s="112">
        <v>-0.85519999999999996</v>
      </c>
      <c r="P21" s="112">
        <v>-1.9038999999999999</v>
      </c>
      <c r="Q21" s="112">
        <v>4.0385</v>
      </c>
      <c r="R21" s="112">
        <v>4.1219000000000001</v>
      </c>
      <c r="S21" s="114">
        <v>1.9953000000000001</v>
      </c>
      <c r="T21" s="112">
        <v>2.1960000000000002</v>
      </c>
      <c r="U21" s="112">
        <v>11.501099999999999</v>
      </c>
      <c r="V21" s="112">
        <v>11.641500000000001</v>
      </c>
      <c r="W21" s="112">
        <v>11.794700000000001</v>
      </c>
      <c r="X21" s="112">
        <v>1.2002999999999999</v>
      </c>
      <c r="Y21" s="112">
        <v>10.464499999999999</v>
      </c>
      <c r="Z21" s="112">
        <v>-0.16919999999999999</v>
      </c>
      <c r="AA21" s="112">
        <v>2.9169</v>
      </c>
      <c r="AB21" s="112">
        <v>-1.5468999999999999</v>
      </c>
      <c r="AC21" s="112">
        <v>11.566599999999999</v>
      </c>
      <c r="AD21" s="113"/>
      <c r="AE21" s="110">
        <v>8</v>
      </c>
      <c r="AF21" s="110">
        <v>8</v>
      </c>
      <c r="AG21" s="110">
        <v>6</v>
      </c>
      <c r="AH21" s="110">
        <v>5</v>
      </c>
      <c r="AI21" s="110">
        <v>4</v>
      </c>
      <c r="AJ21" s="110">
        <v>5</v>
      </c>
      <c r="AK21" s="110">
        <v>5</v>
      </c>
      <c r="AL21" s="110">
        <v>4</v>
      </c>
      <c r="AM21" s="110">
        <v>2</v>
      </c>
      <c r="AN21" s="110">
        <v>3</v>
      </c>
      <c r="AO21" s="110">
        <v>5</v>
      </c>
      <c r="AP21" s="110">
        <v>4</v>
      </c>
      <c r="AQ21" s="110">
        <v>4</v>
      </c>
      <c r="AR21" s="110">
        <v>5</v>
      </c>
      <c r="AS21" s="110">
        <v>8</v>
      </c>
      <c r="AT21" s="109"/>
      <c r="AU21" s="112">
        <v>12.96</v>
      </c>
      <c r="AV21" s="112">
        <v>13.33</v>
      </c>
      <c r="AW21" s="112">
        <v>10.89</v>
      </c>
      <c r="AX21" s="112">
        <v>6.24</v>
      </c>
      <c r="AY21" s="112">
        <v>3.15</v>
      </c>
      <c r="AZ21" s="115"/>
      <c r="BA21" s="116">
        <v>3</v>
      </c>
      <c r="BB21" s="116">
        <v>2</v>
      </c>
      <c r="BC21" s="116">
        <v>3</v>
      </c>
      <c r="BD21" s="116">
        <v>4</v>
      </c>
      <c r="BE21" s="116">
        <v>4</v>
      </c>
      <c r="BF21" s="112"/>
      <c r="BG21" s="114">
        <v>9.2388579886507305</v>
      </c>
      <c r="BH21" s="796">
        <v>0</v>
      </c>
      <c r="BI21" s="796">
        <v>6.1533507700421999E-2</v>
      </c>
      <c r="BJ21" s="809" t="s">
        <v>430</v>
      </c>
      <c r="BK21" s="269"/>
      <c r="BL21" s="112" t="s">
        <v>430</v>
      </c>
      <c r="BM21" s="112" t="s">
        <v>430</v>
      </c>
      <c r="BN21" s="112" t="s">
        <v>430</v>
      </c>
      <c r="BO21" s="109"/>
      <c r="BP21" s="112">
        <v>76.141552129999994</v>
      </c>
      <c r="BQ21" s="109"/>
      <c r="BR21" s="864">
        <v>50.731000000000002</v>
      </c>
      <c r="BS21" s="864">
        <v>12.6981</v>
      </c>
      <c r="BT21" s="864">
        <v>11.154500000000001</v>
      </c>
      <c r="BU21" s="864">
        <v>25.416399999999999</v>
      </c>
      <c r="BV21" s="109"/>
      <c r="BW21" s="112">
        <v>0.51</v>
      </c>
      <c r="BX21" s="112">
        <v>14.02</v>
      </c>
      <c r="BY21" s="112" t="s">
        <v>430</v>
      </c>
      <c r="BZ21" s="112" t="s">
        <v>430</v>
      </c>
      <c r="CA21" s="112" t="s">
        <v>430</v>
      </c>
      <c r="CB21" s="112">
        <v>10.050000000000001</v>
      </c>
      <c r="CC21" s="109"/>
      <c r="CD21" s="118" t="s">
        <v>9104</v>
      </c>
      <c r="CE21" s="118" t="s">
        <v>9105</v>
      </c>
      <c r="CF21" s="118" t="s">
        <v>9106</v>
      </c>
      <c r="CG21" s="118" t="s">
        <v>9107</v>
      </c>
      <c r="CH21" s="118" t="s">
        <v>9108</v>
      </c>
      <c r="CI21" s="109"/>
      <c r="CJ21" s="119" t="s">
        <v>476</v>
      </c>
    </row>
    <row r="22" spans="1:88" s="107" customFormat="1" x14ac:dyDescent="0.25">
      <c r="A22" s="108" t="s">
        <v>9109</v>
      </c>
      <c r="B22" s="109"/>
      <c r="C22" s="734">
        <v>36504</v>
      </c>
      <c r="D22" s="109"/>
      <c r="E22" s="110">
        <v>2330.4899999999998</v>
      </c>
      <c r="F22" s="109"/>
      <c r="G22" s="111">
        <v>265.44450000000001</v>
      </c>
      <c r="H22" s="109"/>
      <c r="I22" s="982">
        <v>3.64</v>
      </c>
      <c r="J22" s="982">
        <v>7.68</v>
      </c>
      <c r="K22" s="982">
        <v>2.75</v>
      </c>
      <c r="L22" s="982">
        <v>2.9</v>
      </c>
      <c r="M22" s="113"/>
      <c r="N22" s="112">
        <v>-4.7999999999999996E-3</v>
      </c>
      <c r="O22" s="112">
        <v>-0.6744</v>
      </c>
      <c r="P22" s="112">
        <v>-2.3521999999999998</v>
      </c>
      <c r="Q22" s="112">
        <v>3.1240999999999999</v>
      </c>
      <c r="R22" s="112">
        <v>1.3253999999999999</v>
      </c>
      <c r="S22" s="114">
        <v>-1.6968000000000001</v>
      </c>
      <c r="T22" s="112">
        <v>-0.32090000000000002</v>
      </c>
      <c r="U22" s="112">
        <v>8.4628999999999994</v>
      </c>
      <c r="V22" s="112">
        <v>8.5916999999999994</v>
      </c>
      <c r="W22" s="112">
        <v>9.9640000000000004</v>
      </c>
      <c r="X22" s="112">
        <v>-0.1366</v>
      </c>
      <c r="Y22" s="112">
        <v>7.4805999999999999</v>
      </c>
      <c r="Z22" s="112">
        <v>-3.1105</v>
      </c>
      <c r="AA22" s="112">
        <v>-0.63949999999999996</v>
      </c>
      <c r="AB22" s="112">
        <v>-1.278</v>
      </c>
      <c r="AC22" s="112">
        <v>13.0299</v>
      </c>
      <c r="AD22" s="113"/>
      <c r="AE22" s="110">
        <v>9</v>
      </c>
      <c r="AF22" s="110">
        <v>3</v>
      </c>
      <c r="AG22" s="110">
        <v>7</v>
      </c>
      <c r="AH22" s="110">
        <v>11</v>
      </c>
      <c r="AI22" s="110">
        <v>11</v>
      </c>
      <c r="AJ22" s="110">
        <v>13</v>
      </c>
      <c r="AK22" s="110">
        <v>11</v>
      </c>
      <c r="AL22" s="110">
        <v>11</v>
      </c>
      <c r="AM22" s="110">
        <v>9</v>
      </c>
      <c r="AN22" s="110">
        <v>11</v>
      </c>
      <c r="AO22" s="110">
        <v>10</v>
      </c>
      <c r="AP22" s="110">
        <v>11</v>
      </c>
      <c r="AQ22" s="110">
        <v>11</v>
      </c>
      <c r="AR22" s="110">
        <v>13</v>
      </c>
      <c r="AS22" s="110">
        <v>4</v>
      </c>
      <c r="AT22" s="109"/>
      <c r="AU22" s="112">
        <v>10.69</v>
      </c>
      <c r="AV22" s="112">
        <v>10.63</v>
      </c>
      <c r="AW22" s="112">
        <v>7.98</v>
      </c>
      <c r="AX22" s="112">
        <v>2.96</v>
      </c>
      <c r="AY22" s="112">
        <v>-1.85</v>
      </c>
      <c r="AZ22" s="115"/>
      <c r="BA22" s="116">
        <v>9</v>
      </c>
      <c r="BB22" s="116">
        <v>9</v>
      </c>
      <c r="BC22" s="116">
        <v>11</v>
      </c>
      <c r="BD22" s="116">
        <v>12</v>
      </c>
      <c r="BE22" s="116">
        <v>12</v>
      </c>
      <c r="BF22" s="112"/>
      <c r="BG22" s="114">
        <v>9.2402076744979507</v>
      </c>
      <c r="BH22" s="796">
        <v>0</v>
      </c>
      <c r="BI22" s="796">
        <v>3.9151980627218697E-2</v>
      </c>
      <c r="BJ22" s="809" t="s">
        <v>430</v>
      </c>
      <c r="BK22" s="269"/>
      <c r="BL22" s="112" t="s">
        <v>430</v>
      </c>
      <c r="BM22" s="112" t="s">
        <v>430</v>
      </c>
      <c r="BN22" s="112" t="s">
        <v>430</v>
      </c>
      <c r="BO22" s="109"/>
      <c r="BP22" s="112">
        <v>68.929780120000004</v>
      </c>
      <c r="BQ22" s="109"/>
      <c r="BR22" s="864">
        <v>46.0608</v>
      </c>
      <c r="BS22" s="864">
        <v>9.0403099999999998</v>
      </c>
      <c r="BT22" s="864">
        <v>13.8287</v>
      </c>
      <c r="BU22" s="864">
        <v>31.07019</v>
      </c>
      <c r="BV22" s="109"/>
      <c r="BW22" s="112">
        <v>8.48</v>
      </c>
      <c r="BX22" s="112">
        <v>11.41</v>
      </c>
      <c r="BY22" s="112" t="s">
        <v>430</v>
      </c>
      <c r="BZ22" s="112">
        <v>7.61</v>
      </c>
      <c r="CA22" s="112" t="s">
        <v>430</v>
      </c>
      <c r="CB22" s="112">
        <v>2.65</v>
      </c>
      <c r="CC22" s="109"/>
      <c r="CD22" s="118" t="s">
        <v>9110</v>
      </c>
      <c r="CE22" s="118" t="s">
        <v>9111</v>
      </c>
      <c r="CF22" s="118" t="s">
        <v>9112</v>
      </c>
      <c r="CG22" s="118" t="s">
        <v>9113</v>
      </c>
      <c r="CH22" s="118" t="s">
        <v>9114</v>
      </c>
      <c r="CI22" s="109"/>
      <c r="CJ22" s="119" t="s">
        <v>519</v>
      </c>
    </row>
    <row r="23" spans="1:88" x14ac:dyDescent="0.25">
      <c r="A23" s="36" t="s">
        <v>93</v>
      </c>
      <c r="B23" s="43"/>
      <c r="C23" s="720"/>
      <c r="D23" s="43"/>
      <c r="E23" s="51"/>
      <c r="F23" s="43"/>
      <c r="G23" s="55"/>
      <c r="H23" s="43"/>
      <c r="I23" s="92"/>
      <c r="J23" s="92"/>
      <c r="K23" s="92"/>
      <c r="L23" s="92"/>
      <c r="M23" s="66"/>
      <c r="N23" s="59">
        <v>2.3199999999999998E-2</v>
      </c>
      <c r="O23" s="59">
        <v>-0.86899999999999999</v>
      </c>
      <c r="P23" s="59">
        <v>-2.2324000000000002</v>
      </c>
      <c r="Q23" s="59">
        <v>3.6406999999999998</v>
      </c>
      <c r="R23" s="59">
        <v>2.6568999999999998</v>
      </c>
      <c r="S23" s="70">
        <v>0.82779999999999998</v>
      </c>
      <c r="T23" s="59">
        <v>1.2366999999999999</v>
      </c>
      <c r="U23" s="59">
        <v>9.5976999999999997</v>
      </c>
      <c r="V23" s="59">
        <v>9.3632000000000009</v>
      </c>
      <c r="W23" s="59">
        <v>10.705</v>
      </c>
      <c r="X23" s="59">
        <v>0.40239999999999998</v>
      </c>
      <c r="Y23" s="59">
        <v>9.4414999999999996</v>
      </c>
      <c r="Z23" s="59">
        <v>-1.7035</v>
      </c>
      <c r="AA23" s="59">
        <v>1.5673999999999999</v>
      </c>
      <c r="AB23" s="59">
        <v>-1.5311999999999999</v>
      </c>
      <c r="AC23" s="59">
        <v>13.0185</v>
      </c>
      <c r="AD23" s="66"/>
      <c r="AE23" s="51">
        <v>15</v>
      </c>
      <c r="AF23" s="51">
        <v>15</v>
      </c>
      <c r="AG23" s="51">
        <v>15</v>
      </c>
      <c r="AH23" s="51">
        <v>15</v>
      </c>
      <c r="AI23" s="51">
        <v>15</v>
      </c>
      <c r="AJ23" s="51">
        <v>15</v>
      </c>
      <c r="AK23" s="51">
        <v>15</v>
      </c>
      <c r="AL23" s="51">
        <v>15</v>
      </c>
      <c r="AM23" s="51">
        <v>15</v>
      </c>
      <c r="AN23" s="51">
        <v>15</v>
      </c>
      <c r="AO23" s="51">
        <v>15</v>
      </c>
      <c r="AP23" s="51">
        <v>15</v>
      </c>
      <c r="AQ23" s="51">
        <v>15</v>
      </c>
      <c r="AR23" s="51">
        <v>15</v>
      </c>
      <c r="AS23" s="51">
        <v>15</v>
      </c>
      <c r="AT23" s="43"/>
      <c r="AU23" s="59">
        <v>11.280666666666701</v>
      </c>
      <c r="AV23" s="59">
        <v>11.486000000000001</v>
      </c>
      <c r="AW23" s="59">
        <v>9.0186666666666699</v>
      </c>
      <c r="AX23" s="59">
        <v>4.9720000000000004</v>
      </c>
      <c r="AY23" s="59">
        <v>0.74199999999999999</v>
      </c>
      <c r="AZ23" s="78"/>
      <c r="BA23" s="47">
        <v>15</v>
      </c>
      <c r="BB23" s="47">
        <v>15</v>
      </c>
      <c r="BC23" s="47">
        <v>15</v>
      </c>
      <c r="BD23" s="47">
        <v>15</v>
      </c>
      <c r="BE23" s="47">
        <v>15</v>
      </c>
      <c r="BF23" s="59"/>
      <c r="BG23" s="70"/>
      <c r="BH23" s="798"/>
      <c r="BI23" s="798"/>
      <c r="BJ23" s="811"/>
      <c r="BK23" s="267"/>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0.3523</v>
      </c>
      <c r="O24" s="60">
        <v>-7.9299999999999995E-2</v>
      </c>
      <c r="P24" s="60">
        <v>0.3997</v>
      </c>
      <c r="Q24" s="60">
        <v>7.2046000000000001</v>
      </c>
      <c r="R24" s="60">
        <v>9.4827999999999992</v>
      </c>
      <c r="S24" s="71">
        <v>5.9753999999999996</v>
      </c>
      <c r="T24" s="60">
        <v>5.7301000000000002</v>
      </c>
      <c r="U24" s="60">
        <v>12.4703</v>
      </c>
      <c r="V24" s="60">
        <v>14.411099999999999</v>
      </c>
      <c r="W24" s="60">
        <v>14.2097</v>
      </c>
      <c r="X24" s="60">
        <v>2.8359999999999999</v>
      </c>
      <c r="Y24" s="60">
        <v>16.6844</v>
      </c>
      <c r="Z24" s="60">
        <v>5.9058000000000002</v>
      </c>
      <c r="AA24" s="60">
        <v>7.0223000000000004</v>
      </c>
      <c r="AB24" s="60">
        <v>-0.9456</v>
      </c>
      <c r="AC24" s="60">
        <v>17.269400000000001</v>
      </c>
      <c r="AD24" s="67"/>
      <c r="AE24" s="52"/>
      <c r="AF24" s="52"/>
      <c r="AG24" s="52"/>
      <c r="AH24" s="52"/>
      <c r="AI24" s="52"/>
      <c r="AJ24" s="52"/>
      <c r="AK24" s="52"/>
      <c r="AL24" s="52"/>
      <c r="AM24" s="52"/>
      <c r="AN24" s="52"/>
      <c r="AO24" s="52"/>
      <c r="AP24" s="52"/>
      <c r="AQ24" s="52"/>
      <c r="AR24" s="52"/>
      <c r="AS24" s="52"/>
      <c r="AT24" s="44"/>
      <c r="AU24" s="60">
        <v>15.29</v>
      </c>
      <c r="AV24" s="60">
        <v>15.99</v>
      </c>
      <c r="AW24" s="60">
        <v>11.83</v>
      </c>
      <c r="AX24" s="60">
        <v>9.42</v>
      </c>
      <c r="AY24" s="60">
        <v>12.03</v>
      </c>
      <c r="AZ24" s="79"/>
      <c r="BA24" s="48"/>
      <c r="BB24" s="48"/>
      <c r="BC24" s="48"/>
      <c r="BD24" s="48"/>
      <c r="BE24" s="48"/>
      <c r="BF24" s="60"/>
      <c r="BG24" s="71"/>
      <c r="BH24" s="799"/>
      <c r="BI24" s="799"/>
      <c r="BJ24" s="812"/>
      <c r="BK24" s="268"/>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-0.19789999999999999</v>
      </c>
      <c r="O25" s="60">
        <v>-1.2657</v>
      </c>
      <c r="P25" s="60">
        <v>-3.4279999999999999</v>
      </c>
      <c r="Q25" s="60">
        <v>0.47720000000000001</v>
      </c>
      <c r="R25" s="60">
        <v>-1.3304</v>
      </c>
      <c r="S25" s="71">
        <v>-4.3590999999999998</v>
      </c>
      <c r="T25" s="60">
        <v>-1.4833000000000001</v>
      </c>
      <c r="U25" s="60">
        <v>5.6562000000000001</v>
      </c>
      <c r="V25" s="60">
        <v>7.3503999999999996</v>
      </c>
      <c r="W25" s="60">
        <v>8.7757000000000005</v>
      </c>
      <c r="X25" s="60">
        <v>-2.4165999999999999</v>
      </c>
      <c r="Y25" s="60">
        <v>5.6098999999999997</v>
      </c>
      <c r="Z25" s="60">
        <v>-6.4485999999999999</v>
      </c>
      <c r="AA25" s="60">
        <v>-3.6089000000000002</v>
      </c>
      <c r="AB25" s="60">
        <v>-2.0041000000000002</v>
      </c>
      <c r="AC25" s="60">
        <v>10.962899999999999</v>
      </c>
      <c r="AD25" s="67"/>
      <c r="AE25" s="52"/>
      <c r="AF25" s="52"/>
      <c r="AG25" s="52"/>
      <c r="AH25" s="52"/>
      <c r="AI25" s="52"/>
      <c r="AJ25" s="52"/>
      <c r="AK25" s="52"/>
      <c r="AL25" s="52"/>
      <c r="AM25" s="52"/>
      <c r="AN25" s="52"/>
      <c r="AO25" s="52"/>
      <c r="AP25" s="52"/>
      <c r="AQ25" s="52"/>
      <c r="AR25" s="52"/>
      <c r="AS25" s="52"/>
      <c r="AT25" s="44"/>
      <c r="AU25" s="60">
        <v>9.5</v>
      </c>
      <c r="AV25" s="60">
        <v>9.2799999999999994</v>
      </c>
      <c r="AW25" s="60">
        <v>5.72</v>
      </c>
      <c r="AX25" s="60">
        <v>1</v>
      </c>
      <c r="AY25" s="60">
        <v>-6.26</v>
      </c>
      <c r="AZ25" s="79"/>
      <c r="BA25" s="48"/>
      <c r="BB25" s="48"/>
      <c r="BC25" s="48"/>
      <c r="BD25" s="48"/>
      <c r="BE25" s="48"/>
      <c r="BF25" s="60"/>
      <c r="BG25" s="71"/>
      <c r="BH25" s="799"/>
      <c r="BI25" s="799"/>
      <c r="BJ25" s="812"/>
      <c r="BK25" s="268"/>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0</v>
      </c>
      <c r="O26" s="61">
        <v>-0.85519999999999996</v>
      </c>
      <c r="P26" s="61">
        <v>-2.5183</v>
      </c>
      <c r="Q26" s="61">
        <v>3.5236000000000001</v>
      </c>
      <c r="R26" s="61">
        <v>2.3147000000000002</v>
      </c>
      <c r="S26" s="72">
        <v>0.66190000000000004</v>
      </c>
      <c r="T26" s="61">
        <v>1.1540999999999999</v>
      </c>
      <c r="U26" s="61">
        <v>9.5510999999999999</v>
      </c>
      <c r="V26" s="61">
        <v>8.6257000000000001</v>
      </c>
      <c r="W26" s="61">
        <v>10.666600000000001</v>
      </c>
      <c r="X26" s="61">
        <v>0.625</v>
      </c>
      <c r="Y26" s="61">
        <v>9.3436000000000003</v>
      </c>
      <c r="Z26" s="61">
        <v>-2.1497999999999999</v>
      </c>
      <c r="AA26" s="61">
        <v>1.3478000000000001</v>
      </c>
      <c r="AB26" s="61">
        <v>-1.5468999999999999</v>
      </c>
      <c r="AC26" s="61">
        <v>12.1549</v>
      </c>
      <c r="AD26" s="68"/>
      <c r="AE26" s="53"/>
      <c r="AF26" s="53"/>
      <c r="AG26" s="53"/>
      <c r="AH26" s="53"/>
      <c r="AI26" s="53"/>
      <c r="AJ26" s="53"/>
      <c r="AK26" s="53"/>
      <c r="AL26" s="53"/>
      <c r="AM26" s="53"/>
      <c r="AN26" s="53"/>
      <c r="AO26" s="53"/>
      <c r="AP26" s="53"/>
      <c r="AQ26" s="53"/>
      <c r="AR26" s="53"/>
      <c r="AS26" s="53"/>
      <c r="AT26" s="45"/>
      <c r="AU26" s="61">
        <v>11.23</v>
      </c>
      <c r="AV26" s="61">
        <v>10.99</v>
      </c>
      <c r="AW26" s="61">
        <v>9.0299999999999994</v>
      </c>
      <c r="AX26" s="61">
        <v>4.74</v>
      </c>
      <c r="AY26" s="61">
        <v>0.09</v>
      </c>
      <c r="AZ26" s="80"/>
      <c r="BA26" s="49"/>
      <c r="BB26" s="49"/>
      <c r="BC26" s="49"/>
      <c r="BD26" s="49"/>
      <c r="BE26" s="49"/>
      <c r="BF26" s="61"/>
      <c r="BG26" s="72"/>
      <c r="BH26" s="800"/>
      <c r="BI26" s="800"/>
      <c r="BJ26" s="813"/>
      <c r="BK26" s="270"/>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259</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0"/>
      <c r="BB27" s="50"/>
      <c r="BC27" s="50"/>
      <c r="BD27" s="50"/>
      <c r="BE27" s="50"/>
      <c r="BF27" s="62"/>
      <c r="BG27" s="73"/>
      <c r="BH27" s="801"/>
      <c r="BI27" s="801"/>
      <c r="BJ27" s="814"/>
      <c r="BK27" s="271"/>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107" customFormat="1" x14ac:dyDescent="0.25">
      <c r="A28" s="126" t="s">
        <v>9115</v>
      </c>
      <c r="B28" s="127"/>
      <c r="C28" s="733">
        <v>41275</v>
      </c>
      <c r="D28" s="127"/>
      <c r="E28" s="980">
        <v>88667.520000000004</v>
      </c>
      <c r="F28" s="127"/>
      <c r="G28" s="129">
        <v>350.62439999999998</v>
      </c>
      <c r="H28" s="127"/>
      <c r="I28" s="981">
        <v>5.4</v>
      </c>
      <c r="J28" s="981">
        <v>7.55</v>
      </c>
      <c r="K28" s="981">
        <v>3.61</v>
      </c>
      <c r="L28" s="981">
        <v>3.94</v>
      </c>
      <c r="M28" s="131"/>
      <c r="N28" s="130">
        <v>-0.10050000000000001</v>
      </c>
      <c r="O28" s="130">
        <v>-0.69989999999999997</v>
      </c>
      <c r="P28" s="130">
        <v>-1.6434</v>
      </c>
      <c r="Q28" s="130">
        <v>3.7759</v>
      </c>
      <c r="R28" s="130">
        <v>6.0826000000000002</v>
      </c>
      <c r="S28" s="132">
        <v>5.7213000000000003</v>
      </c>
      <c r="T28" s="130">
        <v>6.4257</v>
      </c>
      <c r="U28" s="130">
        <v>12.317500000000001</v>
      </c>
      <c r="V28" s="130">
        <v>10.229699999999999</v>
      </c>
      <c r="W28" s="130">
        <v>12.370900000000001</v>
      </c>
      <c r="X28" s="130">
        <v>1.0435000000000001</v>
      </c>
      <c r="Y28" s="130">
        <v>12.157400000000001</v>
      </c>
      <c r="Z28" s="130">
        <v>1.9658</v>
      </c>
      <c r="AA28" s="130">
        <v>5.9035000000000002</v>
      </c>
      <c r="AB28" s="130">
        <v>-0.92779999999999996</v>
      </c>
      <c r="AC28" s="130">
        <v>14.222300000000001</v>
      </c>
      <c r="AD28" s="131"/>
      <c r="AE28" s="128">
        <v>14</v>
      </c>
      <c r="AF28" s="128">
        <v>4</v>
      </c>
      <c r="AG28" s="128">
        <v>4</v>
      </c>
      <c r="AH28" s="128">
        <v>8</v>
      </c>
      <c r="AI28" s="128">
        <v>3</v>
      </c>
      <c r="AJ28" s="128">
        <v>2</v>
      </c>
      <c r="AK28" s="128">
        <v>1</v>
      </c>
      <c r="AL28" s="128">
        <v>5</v>
      </c>
      <c r="AM28" s="128">
        <v>7</v>
      </c>
      <c r="AN28" s="128">
        <v>6</v>
      </c>
      <c r="AO28" s="128">
        <v>6</v>
      </c>
      <c r="AP28" s="128">
        <v>3</v>
      </c>
      <c r="AQ28" s="128">
        <v>3</v>
      </c>
      <c r="AR28" s="128">
        <v>2</v>
      </c>
      <c r="AS28" s="128">
        <v>1</v>
      </c>
      <c r="AT28" s="127"/>
      <c r="AU28" s="130">
        <v>12.66</v>
      </c>
      <c r="AV28" s="130">
        <v>12.61</v>
      </c>
      <c r="AW28" s="130">
        <v>11.16</v>
      </c>
      <c r="AX28" s="130">
        <v>9.06</v>
      </c>
      <c r="AY28" s="130">
        <v>5.65</v>
      </c>
      <c r="AZ28" s="133"/>
      <c r="BA28" s="134">
        <v>6</v>
      </c>
      <c r="BB28" s="134">
        <v>7</v>
      </c>
      <c r="BC28" s="134">
        <v>5</v>
      </c>
      <c r="BD28" s="134">
        <v>3</v>
      </c>
      <c r="BE28" s="134">
        <v>3</v>
      </c>
      <c r="BF28" s="130"/>
      <c r="BG28" s="132">
        <v>8.6749154337093106</v>
      </c>
      <c r="BH28" s="795">
        <v>0</v>
      </c>
      <c r="BI28" s="795">
        <v>6.9804171247606697E-2</v>
      </c>
      <c r="BJ28" s="808" t="s">
        <v>430</v>
      </c>
      <c r="BK28" s="803"/>
      <c r="BL28" s="130" t="s">
        <v>430</v>
      </c>
      <c r="BM28" s="130" t="s">
        <v>430</v>
      </c>
      <c r="BN28" s="130" t="s">
        <v>430</v>
      </c>
      <c r="BO28" s="127"/>
      <c r="BP28" s="130">
        <v>74.786349610000002</v>
      </c>
      <c r="BQ28" s="127"/>
      <c r="BR28" s="863">
        <v>55.492699999999999</v>
      </c>
      <c r="BS28" s="863">
        <v>18.614699999999999</v>
      </c>
      <c r="BT28" s="863">
        <v>0.67903500000000006</v>
      </c>
      <c r="BU28" s="863">
        <v>25.213564999999999</v>
      </c>
      <c r="BV28" s="127"/>
      <c r="BW28" s="130">
        <v>4.6500000000000004</v>
      </c>
      <c r="BX28" s="130">
        <v>4.17</v>
      </c>
      <c r="BY28" s="130">
        <v>4.26</v>
      </c>
      <c r="BZ28" s="130">
        <v>4.5999999999999996</v>
      </c>
      <c r="CA28" s="130">
        <v>2.29</v>
      </c>
      <c r="CB28" s="130">
        <v>6.55</v>
      </c>
      <c r="CC28" s="127"/>
      <c r="CD28" s="136" t="s">
        <v>9037</v>
      </c>
      <c r="CE28" s="136" t="s">
        <v>9038</v>
      </c>
      <c r="CF28" s="136" t="s">
        <v>9039</v>
      </c>
      <c r="CG28" s="136" t="s">
        <v>9040</v>
      </c>
      <c r="CH28" s="136" t="s">
        <v>9041</v>
      </c>
      <c r="CI28" s="127"/>
      <c r="CJ28" s="137" t="s">
        <v>1521</v>
      </c>
    </row>
    <row r="29" spans="1:88" s="107" customFormat="1" x14ac:dyDescent="0.25">
      <c r="A29" s="108" t="s">
        <v>9116</v>
      </c>
      <c r="B29" s="109"/>
      <c r="C29" s="734">
        <v>41275</v>
      </c>
      <c r="D29" s="109"/>
      <c r="E29" s="862">
        <v>52454.21</v>
      </c>
      <c r="F29" s="109"/>
      <c r="G29" s="111">
        <v>447.12</v>
      </c>
      <c r="H29" s="109"/>
      <c r="I29" s="982">
        <v>6.67</v>
      </c>
      <c r="J29" s="982">
        <v>7.3</v>
      </c>
      <c r="K29" s="982">
        <v>3.38</v>
      </c>
      <c r="L29" s="982">
        <v>3.53</v>
      </c>
      <c r="M29" s="113"/>
      <c r="N29" s="112">
        <v>-5.3600000000000002E-2</v>
      </c>
      <c r="O29" s="112">
        <v>-1.0139</v>
      </c>
      <c r="P29" s="112">
        <v>-2.7069000000000001</v>
      </c>
      <c r="Q29" s="112">
        <v>2.7768000000000002</v>
      </c>
      <c r="R29" s="112">
        <v>1.1744000000000001</v>
      </c>
      <c r="S29" s="114">
        <v>1.42</v>
      </c>
      <c r="T29" s="112">
        <v>3.4060999999999999</v>
      </c>
      <c r="U29" s="112">
        <v>13.132</v>
      </c>
      <c r="V29" s="112">
        <v>15.0702</v>
      </c>
      <c r="W29" s="112">
        <v>15.0589</v>
      </c>
      <c r="X29" s="112">
        <v>-0.71060000000000001</v>
      </c>
      <c r="Y29" s="112">
        <v>7.0023</v>
      </c>
      <c r="Z29" s="112">
        <v>-2.2303999999999999</v>
      </c>
      <c r="AA29" s="112">
        <v>1.397</v>
      </c>
      <c r="AB29" s="112">
        <v>-1.6865000000000001</v>
      </c>
      <c r="AC29" s="112">
        <v>16.350200000000001</v>
      </c>
      <c r="AD29" s="113"/>
      <c r="AE29" s="110">
        <v>12</v>
      </c>
      <c r="AF29" s="110">
        <v>10</v>
      </c>
      <c r="AG29" s="110">
        <v>12</v>
      </c>
      <c r="AH29" s="110">
        <v>13</v>
      </c>
      <c r="AI29" s="110">
        <v>12</v>
      </c>
      <c r="AJ29" s="110">
        <v>8</v>
      </c>
      <c r="AK29" s="110">
        <v>5</v>
      </c>
      <c r="AL29" s="110">
        <v>3</v>
      </c>
      <c r="AM29" s="110">
        <v>1</v>
      </c>
      <c r="AN29" s="110">
        <v>1</v>
      </c>
      <c r="AO29" s="110">
        <v>14</v>
      </c>
      <c r="AP29" s="110">
        <v>12</v>
      </c>
      <c r="AQ29" s="110">
        <v>9</v>
      </c>
      <c r="AR29" s="110">
        <v>11</v>
      </c>
      <c r="AS29" s="110">
        <v>12</v>
      </c>
      <c r="AT29" s="109"/>
      <c r="AU29" s="112">
        <v>16</v>
      </c>
      <c r="AV29" s="112">
        <v>16.68</v>
      </c>
      <c r="AW29" s="112">
        <v>12.51</v>
      </c>
      <c r="AX29" s="112">
        <v>6.74</v>
      </c>
      <c r="AY29" s="112">
        <v>-1.02</v>
      </c>
      <c r="AZ29" s="115"/>
      <c r="BA29" s="116">
        <v>1</v>
      </c>
      <c r="BB29" s="116">
        <v>1</v>
      </c>
      <c r="BC29" s="116">
        <v>3</v>
      </c>
      <c r="BD29" s="116">
        <v>6</v>
      </c>
      <c r="BE29" s="116">
        <v>12</v>
      </c>
      <c r="BF29" s="112"/>
      <c r="BG29" s="114">
        <v>8.8528452685227901</v>
      </c>
      <c r="BH29" s="796">
        <v>0</v>
      </c>
      <c r="BI29" s="796">
        <v>7.8067249265926605E-2</v>
      </c>
      <c r="BJ29" s="809" t="s">
        <v>430</v>
      </c>
      <c r="BK29" s="269"/>
      <c r="BL29" s="112" t="s">
        <v>430</v>
      </c>
      <c r="BM29" s="112" t="s">
        <v>430</v>
      </c>
      <c r="BN29" s="112" t="s">
        <v>430</v>
      </c>
      <c r="BO29" s="109"/>
      <c r="BP29" s="112">
        <v>72.139648070000007</v>
      </c>
      <c r="BQ29" s="109"/>
      <c r="BR29" s="864">
        <v>58.299300000000002</v>
      </c>
      <c r="BS29" s="864">
        <v>5.8795999999999999</v>
      </c>
      <c r="BT29" s="864">
        <v>6.8618899999999998</v>
      </c>
      <c r="BU29" s="864">
        <v>28.959209999999999</v>
      </c>
      <c r="BV29" s="109"/>
      <c r="BW29" s="112">
        <v>7.92</v>
      </c>
      <c r="BX29" s="112">
        <v>6.56</v>
      </c>
      <c r="BY29" s="112">
        <v>3.87</v>
      </c>
      <c r="BZ29" s="112">
        <v>1.75</v>
      </c>
      <c r="CA29" s="112">
        <v>1.01</v>
      </c>
      <c r="CB29" s="112">
        <v>5.45</v>
      </c>
      <c r="CC29" s="109"/>
      <c r="CD29" s="118" t="s">
        <v>9043</v>
      </c>
      <c r="CE29" s="118" t="s">
        <v>9044</v>
      </c>
      <c r="CF29" s="118" t="s">
        <v>9045</v>
      </c>
      <c r="CG29" s="118" t="s">
        <v>9046</v>
      </c>
      <c r="CH29" s="118" t="s">
        <v>9047</v>
      </c>
      <c r="CI29" s="109"/>
      <c r="CJ29" s="119" t="s">
        <v>443</v>
      </c>
    </row>
    <row r="30" spans="1:88" s="107" customFormat="1" x14ac:dyDescent="0.25">
      <c r="A30" s="108" t="s">
        <v>9117</v>
      </c>
      <c r="B30" s="109"/>
      <c r="C30" s="734">
        <v>41275</v>
      </c>
      <c r="D30" s="109"/>
      <c r="E30" s="862">
        <v>22296.62</v>
      </c>
      <c r="F30" s="109"/>
      <c r="G30" s="111">
        <v>123.35</v>
      </c>
      <c r="H30" s="109"/>
      <c r="I30" s="982">
        <v>9.91</v>
      </c>
      <c r="J30" s="982">
        <v>7.61</v>
      </c>
      <c r="K30" s="982">
        <v>5.15</v>
      </c>
      <c r="L30" s="982">
        <v>5.44</v>
      </c>
      <c r="M30" s="113"/>
      <c r="N30" s="112">
        <v>0.16569999999999999</v>
      </c>
      <c r="O30" s="112">
        <v>-1.0739000000000001</v>
      </c>
      <c r="P30" s="112">
        <v>-2.4685000000000001</v>
      </c>
      <c r="Q30" s="112">
        <v>3.3515000000000001</v>
      </c>
      <c r="R30" s="112">
        <v>-0.55389999999999995</v>
      </c>
      <c r="S30" s="114">
        <v>-3.5823</v>
      </c>
      <c r="T30" s="112">
        <v>-0.8488</v>
      </c>
      <c r="U30" s="112">
        <v>6.3379000000000003</v>
      </c>
      <c r="V30" s="112">
        <v>8.4274000000000004</v>
      </c>
      <c r="W30" s="112">
        <v>10.0029</v>
      </c>
      <c r="X30" s="112">
        <v>5.0299999999999997E-2</v>
      </c>
      <c r="Y30" s="112">
        <v>6.9520999999999997</v>
      </c>
      <c r="Z30" s="112">
        <v>-6.0411999999999999</v>
      </c>
      <c r="AA30" s="112">
        <v>-3.0251999999999999</v>
      </c>
      <c r="AB30" s="112">
        <v>-1.5247999999999999</v>
      </c>
      <c r="AC30" s="112">
        <v>11.1591</v>
      </c>
      <c r="AD30" s="113"/>
      <c r="AE30" s="110">
        <v>3</v>
      </c>
      <c r="AF30" s="110">
        <v>12</v>
      </c>
      <c r="AG30" s="110">
        <v>8</v>
      </c>
      <c r="AH30" s="110">
        <v>11</v>
      </c>
      <c r="AI30" s="110">
        <v>14</v>
      </c>
      <c r="AJ30" s="110">
        <v>15</v>
      </c>
      <c r="AK30" s="110">
        <v>15</v>
      </c>
      <c r="AL30" s="110">
        <v>15</v>
      </c>
      <c r="AM30" s="110">
        <v>14</v>
      </c>
      <c r="AN30" s="110">
        <v>12</v>
      </c>
      <c r="AO30" s="110">
        <v>10</v>
      </c>
      <c r="AP30" s="110">
        <v>13</v>
      </c>
      <c r="AQ30" s="110">
        <v>15</v>
      </c>
      <c r="AR30" s="110">
        <v>15</v>
      </c>
      <c r="AS30" s="110">
        <v>8</v>
      </c>
      <c r="AT30" s="109"/>
      <c r="AU30" s="112">
        <v>10.29</v>
      </c>
      <c r="AV30" s="112">
        <v>10.02</v>
      </c>
      <c r="AW30" s="112">
        <v>6.42</v>
      </c>
      <c r="AX30" s="112">
        <v>1.66</v>
      </c>
      <c r="AY30" s="112">
        <v>-4.2699999999999996</v>
      </c>
      <c r="AZ30" s="115"/>
      <c r="BA30" s="116">
        <v>15</v>
      </c>
      <c r="BB30" s="116">
        <v>15</v>
      </c>
      <c r="BC30" s="116">
        <v>15</v>
      </c>
      <c r="BD30" s="116">
        <v>15</v>
      </c>
      <c r="BE30" s="116">
        <v>14</v>
      </c>
      <c r="BF30" s="112"/>
      <c r="BG30" s="114">
        <v>9.1605800438601293</v>
      </c>
      <c r="BH30" s="796">
        <v>1.20975950423083</v>
      </c>
      <c r="BI30" s="796">
        <v>1.7562070592799201E-2</v>
      </c>
      <c r="BJ30" s="809">
        <v>0.209919195340452</v>
      </c>
      <c r="BK30" s="269"/>
      <c r="BL30" s="112" t="s">
        <v>430</v>
      </c>
      <c r="BM30" s="112" t="s">
        <v>430</v>
      </c>
      <c r="BN30" s="112" t="s">
        <v>430</v>
      </c>
      <c r="BO30" s="109"/>
      <c r="BP30" s="112">
        <v>72.031047130000005</v>
      </c>
      <c r="BQ30" s="109"/>
      <c r="BR30" s="864">
        <v>49.238599999999998</v>
      </c>
      <c r="BS30" s="864">
        <v>4.7468199999999996</v>
      </c>
      <c r="BT30" s="864">
        <v>15.4232</v>
      </c>
      <c r="BU30" s="864">
        <v>30.591380000000001</v>
      </c>
      <c r="BV30" s="109"/>
      <c r="BW30" s="112">
        <v>6.33</v>
      </c>
      <c r="BX30" s="112">
        <v>13.51</v>
      </c>
      <c r="BY30" s="112">
        <v>3.74</v>
      </c>
      <c r="BZ30" s="112">
        <v>0.9</v>
      </c>
      <c r="CA30" s="112">
        <v>0.67</v>
      </c>
      <c r="CB30" s="112">
        <v>2.98</v>
      </c>
      <c r="CC30" s="109"/>
      <c r="CD30" s="118" t="s">
        <v>9049</v>
      </c>
      <c r="CE30" s="118" t="s">
        <v>9050</v>
      </c>
      <c r="CF30" s="118" t="s">
        <v>9051</v>
      </c>
      <c r="CG30" s="118" t="s">
        <v>9052</v>
      </c>
      <c r="CH30" s="118" t="s">
        <v>9053</v>
      </c>
      <c r="CI30" s="109"/>
      <c r="CJ30" s="119" t="s">
        <v>443</v>
      </c>
    </row>
    <row r="31" spans="1:88" s="107" customFormat="1" x14ac:dyDescent="0.25">
      <c r="A31" s="108" t="s">
        <v>9118</v>
      </c>
      <c r="B31" s="109"/>
      <c r="C31" s="734">
        <v>41275</v>
      </c>
      <c r="D31" s="109"/>
      <c r="E31" s="110">
        <v>11490.6</v>
      </c>
      <c r="F31" s="109"/>
      <c r="G31" s="111">
        <v>388.93299999999999</v>
      </c>
      <c r="H31" s="109"/>
      <c r="I31" s="982">
        <v>4.42</v>
      </c>
      <c r="J31" s="982">
        <v>2.2400000000000002</v>
      </c>
      <c r="K31" s="982">
        <v>1.78</v>
      </c>
      <c r="L31" s="982">
        <v>1.86</v>
      </c>
      <c r="M31" s="113"/>
      <c r="N31" s="112">
        <v>0.18909999999999999</v>
      </c>
      <c r="O31" s="112">
        <v>-1.2462</v>
      </c>
      <c r="P31" s="112">
        <v>-3.3420999999999998</v>
      </c>
      <c r="Q31" s="112">
        <v>0.74180000000000001</v>
      </c>
      <c r="R31" s="112">
        <v>-0.80669999999999997</v>
      </c>
      <c r="S31" s="114">
        <v>-3.3456999999999999</v>
      </c>
      <c r="T31" s="112">
        <v>4.0500000000000001E-2</v>
      </c>
      <c r="U31" s="112">
        <v>9.3693000000000008</v>
      </c>
      <c r="V31" s="112">
        <v>8.5983000000000001</v>
      </c>
      <c r="W31" s="112">
        <v>11.6302</v>
      </c>
      <c r="X31" s="112">
        <v>-2.2151999999999998</v>
      </c>
      <c r="Y31" s="112">
        <v>6.1058000000000003</v>
      </c>
      <c r="Z31" s="112">
        <v>-5.5692000000000004</v>
      </c>
      <c r="AA31" s="112">
        <v>-2.3064</v>
      </c>
      <c r="AB31" s="112">
        <v>-1.9762</v>
      </c>
      <c r="AC31" s="112">
        <v>12.994400000000001</v>
      </c>
      <c r="AD31" s="113"/>
      <c r="AE31" s="110">
        <v>2</v>
      </c>
      <c r="AF31" s="110">
        <v>15</v>
      </c>
      <c r="AG31" s="110">
        <v>15</v>
      </c>
      <c r="AH31" s="110">
        <v>15</v>
      </c>
      <c r="AI31" s="110">
        <v>15</v>
      </c>
      <c r="AJ31" s="110">
        <v>14</v>
      </c>
      <c r="AK31" s="110">
        <v>13</v>
      </c>
      <c r="AL31" s="110">
        <v>13</v>
      </c>
      <c r="AM31" s="110">
        <v>12</v>
      </c>
      <c r="AN31" s="110">
        <v>9</v>
      </c>
      <c r="AO31" s="110">
        <v>15</v>
      </c>
      <c r="AP31" s="110">
        <v>15</v>
      </c>
      <c r="AQ31" s="110">
        <v>14</v>
      </c>
      <c r="AR31" s="110">
        <v>14</v>
      </c>
      <c r="AS31" s="110">
        <v>15</v>
      </c>
      <c r="AT31" s="109"/>
      <c r="AU31" s="112">
        <v>11.77</v>
      </c>
      <c r="AV31" s="112">
        <v>11.16</v>
      </c>
      <c r="AW31" s="112">
        <v>8.73</v>
      </c>
      <c r="AX31" s="112">
        <v>3.37</v>
      </c>
      <c r="AY31" s="112">
        <v>-5.27</v>
      </c>
      <c r="AZ31" s="115"/>
      <c r="BA31" s="116">
        <v>10</v>
      </c>
      <c r="BB31" s="116">
        <v>12</v>
      </c>
      <c r="BC31" s="116">
        <v>12</v>
      </c>
      <c r="BD31" s="116">
        <v>14</v>
      </c>
      <c r="BE31" s="116">
        <v>15</v>
      </c>
      <c r="BF31" s="112"/>
      <c r="BG31" s="114">
        <v>9.2430569604694792</v>
      </c>
      <c r="BH31" s="796">
        <v>0</v>
      </c>
      <c r="BI31" s="796">
        <v>4.7591784912413899E-2</v>
      </c>
      <c r="BJ31" s="809" t="s">
        <v>430</v>
      </c>
      <c r="BK31" s="269"/>
      <c r="BL31" s="112" t="s">
        <v>430</v>
      </c>
      <c r="BM31" s="112" t="s">
        <v>430</v>
      </c>
      <c r="BN31" s="112" t="s">
        <v>430</v>
      </c>
      <c r="BO31" s="109"/>
      <c r="BP31" s="112">
        <v>69.516687390000001</v>
      </c>
      <c r="BQ31" s="109"/>
      <c r="BR31" s="864">
        <v>53.0458</v>
      </c>
      <c r="BS31" s="864">
        <v>8.7245000000000008</v>
      </c>
      <c r="BT31" s="864">
        <v>7.7463699999999998</v>
      </c>
      <c r="BU31" s="864">
        <v>30.483329999999999</v>
      </c>
      <c r="BV31" s="109"/>
      <c r="BW31" s="864">
        <v>15.45</v>
      </c>
      <c r="BX31" s="864">
        <v>7.57</v>
      </c>
      <c r="BY31" s="864">
        <v>4.8499999999999996</v>
      </c>
      <c r="BZ31" s="112" t="s">
        <v>430</v>
      </c>
      <c r="CA31" s="112" t="s">
        <v>430</v>
      </c>
      <c r="CB31" s="864">
        <v>2.62</v>
      </c>
      <c r="CC31" s="109"/>
      <c r="CD31" s="865" t="s">
        <v>9055</v>
      </c>
      <c r="CE31" s="865" t="s">
        <v>9056</v>
      </c>
      <c r="CF31" s="865" t="s">
        <v>9057</v>
      </c>
      <c r="CG31" s="865" t="s">
        <v>9058</v>
      </c>
      <c r="CH31" s="865" t="s">
        <v>9059</v>
      </c>
      <c r="CI31" s="109"/>
      <c r="CJ31" s="119" t="s">
        <v>1521</v>
      </c>
    </row>
    <row r="32" spans="1:88" s="107" customFormat="1" x14ac:dyDescent="0.25">
      <c r="A32" s="108" t="s">
        <v>9119</v>
      </c>
      <c r="B32" s="109"/>
      <c r="C32" s="734">
        <v>41276</v>
      </c>
      <c r="D32" s="109"/>
      <c r="E32" s="862">
        <v>11395.66</v>
      </c>
      <c r="F32" s="109"/>
      <c r="G32" s="111">
        <v>418.2</v>
      </c>
      <c r="H32" s="109"/>
      <c r="I32" s="982">
        <v>2.2200000000000002</v>
      </c>
      <c r="J32" s="982">
        <v>6.78</v>
      </c>
      <c r="K32" s="982">
        <v>1.1599999999999999</v>
      </c>
      <c r="L32" s="982">
        <v>1.23</v>
      </c>
      <c r="M32" s="113"/>
      <c r="N32" s="112">
        <v>2.87E-2</v>
      </c>
      <c r="O32" s="112">
        <v>-1.0130999999999999</v>
      </c>
      <c r="P32" s="112">
        <v>-2.6876000000000002</v>
      </c>
      <c r="Q32" s="112">
        <v>3.8231999999999999</v>
      </c>
      <c r="R32" s="112">
        <v>3.3561999999999999</v>
      </c>
      <c r="S32" s="114">
        <v>2.3996</v>
      </c>
      <c r="T32" s="112">
        <v>2.4251999999999998</v>
      </c>
      <c r="U32" s="112">
        <v>10.605700000000001</v>
      </c>
      <c r="V32" s="112">
        <v>9.4095999999999993</v>
      </c>
      <c r="W32" s="112">
        <v>12.5594</v>
      </c>
      <c r="X32" s="112">
        <v>0.90239999999999998</v>
      </c>
      <c r="Y32" s="112">
        <v>10.1889</v>
      </c>
      <c r="Z32" s="112">
        <v>-0.29330000000000001</v>
      </c>
      <c r="AA32" s="112">
        <v>2.9643000000000002</v>
      </c>
      <c r="AB32" s="112">
        <v>-1.8771</v>
      </c>
      <c r="AC32" s="112">
        <v>13.697699999999999</v>
      </c>
      <c r="AD32" s="113"/>
      <c r="AE32" s="110">
        <v>7</v>
      </c>
      <c r="AF32" s="110">
        <v>9</v>
      </c>
      <c r="AG32" s="110">
        <v>11</v>
      </c>
      <c r="AH32" s="110">
        <v>7</v>
      </c>
      <c r="AI32" s="110">
        <v>6</v>
      </c>
      <c r="AJ32" s="110">
        <v>6</v>
      </c>
      <c r="AK32" s="110">
        <v>7</v>
      </c>
      <c r="AL32" s="110">
        <v>7</v>
      </c>
      <c r="AM32" s="110">
        <v>10</v>
      </c>
      <c r="AN32" s="110">
        <v>5</v>
      </c>
      <c r="AO32" s="110">
        <v>7</v>
      </c>
      <c r="AP32" s="110">
        <v>6</v>
      </c>
      <c r="AQ32" s="110">
        <v>6</v>
      </c>
      <c r="AR32" s="110">
        <v>6</v>
      </c>
      <c r="AS32" s="110">
        <v>13</v>
      </c>
      <c r="AT32" s="109"/>
      <c r="AU32" s="112">
        <v>12.56</v>
      </c>
      <c r="AV32" s="112">
        <v>11.91</v>
      </c>
      <c r="AW32" s="112">
        <v>9.8000000000000007</v>
      </c>
      <c r="AX32" s="112">
        <v>6.23</v>
      </c>
      <c r="AY32" s="112">
        <v>2.11</v>
      </c>
      <c r="AZ32" s="115"/>
      <c r="BA32" s="116">
        <v>7</v>
      </c>
      <c r="BB32" s="116">
        <v>9</v>
      </c>
      <c r="BC32" s="116">
        <v>9</v>
      </c>
      <c r="BD32" s="116">
        <v>7</v>
      </c>
      <c r="BE32" s="116">
        <v>6</v>
      </c>
      <c r="BF32" s="112"/>
      <c r="BG32" s="114">
        <v>9.8950547284764792</v>
      </c>
      <c r="BH32" s="796">
        <v>0</v>
      </c>
      <c r="BI32" s="796">
        <v>5.0893622034939599E-2</v>
      </c>
      <c r="BJ32" s="809" t="s">
        <v>430</v>
      </c>
      <c r="BK32" s="269"/>
      <c r="BL32" s="112" t="s">
        <v>430</v>
      </c>
      <c r="BM32" s="112" t="s">
        <v>430</v>
      </c>
      <c r="BN32" s="112" t="s">
        <v>430</v>
      </c>
      <c r="BO32" s="109"/>
      <c r="BP32" s="112">
        <v>79.293388719999996</v>
      </c>
      <c r="BQ32" s="109"/>
      <c r="BR32" s="864">
        <v>58.359900000000003</v>
      </c>
      <c r="BS32" s="864">
        <v>12.8429</v>
      </c>
      <c r="BT32" s="864">
        <v>8.0905900000000006</v>
      </c>
      <c r="BU32" s="864">
        <v>20.706610000000001</v>
      </c>
      <c r="BV32" s="109"/>
      <c r="BW32" s="112">
        <v>4.76</v>
      </c>
      <c r="BX32" s="112">
        <v>12.28</v>
      </c>
      <c r="BY32" s="112" t="s">
        <v>430</v>
      </c>
      <c r="BZ32" s="112" t="s">
        <v>430</v>
      </c>
      <c r="CA32" s="112" t="s">
        <v>430</v>
      </c>
      <c r="CB32" s="112">
        <v>3.76</v>
      </c>
      <c r="CC32" s="109"/>
      <c r="CD32" s="118" t="s">
        <v>9061</v>
      </c>
      <c r="CE32" s="118" t="s">
        <v>9062</v>
      </c>
      <c r="CF32" s="118" t="s">
        <v>9063</v>
      </c>
      <c r="CG32" s="118" t="s">
        <v>9064</v>
      </c>
      <c r="CH32" s="118" t="s">
        <v>9065</v>
      </c>
      <c r="CI32" s="109"/>
      <c r="CJ32" s="119" t="s">
        <v>519</v>
      </c>
    </row>
    <row r="33" spans="1:88" s="107" customFormat="1" x14ac:dyDescent="0.25">
      <c r="A33" s="108" t="s">
        <v>9120</v>
      </c>
      <c r="B33" s="109"/>
      <c r="C33" s="734">
        <v>42214</v>
      </c>
      <c r="D33" s="109"/>
      <c r="E33" s="110">
        <v>9455.23</v>
      </c>
      <c r="F33" s="109"/>
      <c r="G33" s="111">
        <v>39.283000000000001</v>
      </c>
      <c r="H33" s="109"/>
      <c r="I33" s="982">
        <v>4.37</v>
      </c>
      <c r="J33" s="982">
        <v>7.52</v>
      </c>
      <c r="K33" s="982">
        <v>2.58</v>
      </c>
      <c r="L33" s="982">
        <v>2.72</v>
      </c>
      <c r="M33" s="113"/>
      <c r="N33" s="112">
        <v>6.88E-2</v>
      </c>
      <c r="O33" s="112">
        <v>-0.71020000000000005</v>
      </c>
      <c r="P33" s="112">
        <v>-1.7335</v>
      </c>
      <c r="Q33" s="112">
        <v>3.97</v>
      </c>
      <c r="R33" s="112">
        <v>3.0535999999999999</v>
      </c>
      <c r="S33" s="114">
        <v>4.5372000000000003</v>
      </c>
      <c r="T33" s="112">
        <v>3.3719999999999999</v>
      </c>
      <c r="U33" s="112">
        <v>11.0138</v>
      </c>
      <c r="V33" s="112">
        <v>10.1012</v>
      </c>
      <c r="W33" s="112">
        <v>13.075200000000001</v>
      </c>
      <c r="X33" s="112">
        <v>0.88859999999999995</v>
      </c>
      <c r="Y33" s="112">
        <v>10.008699999999999</v>
      </c>
      <c r="Z33" s="112">
        <v>-0.13469999999999999</v>
      </c>
      <c r="AA33" s="112">
        <v>4.9842000000000004</v>
      </c>
      <c r="AB33" s="112">
        <v>-1.351</v>
      </c>
      <c r="AC33" s="112">
        <v>13.0854</v>
      </c>
      <c r="AD33" s="113"/>
      <c r="AE33" s="110">
        <v>5</v>
      </c>
      <c r="AF33" s="110">
        <v>5</v>
      </c>
      <c r="AG33" s="110">
        <v>5</v>
      </c>
      <c r="AH33" s="110">
        <v>6</v>
      </c>
      <c r="AI33" s="110">
        <v>7</v>
      </c>
      <c r="AJ33" s="110">
        <v>4</v>
      </c>
      <c r="AK33" s="110">
        <v>6</v>
      </c>
      <c r="AL33" s="110">
        <v>6</v>
      </c>
      <c r="AM33" s="110">
        <v>8</v>
      </c>
      <c r="AN33" s="110">
        <v>4</v>
      </c>
      <c r="AO33" s="110">
        <v>8</v>
      </c>
      <c r="AP33" s="110">
        <v>7</v>
      </c>
      <c r="AQ33" s="110">
        <v>5</v>
      </c>
      <c r="AR33" s="110">
        <v>4</v>
      </c>
      <c r="AS33" s="110">
        <v>5</v>
      </c>
      <c r="AT33" s="109"/>
      <c r="AU33" s="112">
        <v>12.88</v>
      </c>
      <c r="AV33" s="112">
        <v>12.55</v>
      </c>
      <c r="AW33" s="112">
        <v>10.52</v>
      </c>
      <c r="AX33" s="112">
        <v>7.41</v>
      </c>
      <c r="AY33" s="112">
        <v>3.08</v>
      </c>
      <c r="AZ33" s="115"/>
      <c r="BA33" s="116">
        <v>4</v>
      </c>
      <c r="BB33" s="116">
        <v>8</v>
      </c>
      <c r="BC33" s="116">
        <v>6</v>
      </c>
      <c r="BD33" s="116">
        <v>5</v>
      </c>
      <c r="BE33" s="116">
        <v>5</v>
      </c>
      <c r="BF33" s="112"/>
      <c r="BG33" s="114">
        <v>9.5354997073424403</v>
      </c>
      <c r="BH33" s="796">
        <v>0</v>
      </c>
      <c r="BI33" s="796">
        <v>5.3869481960194497E-2</v>
      </c>
      <c r="BJ33" s="809" t="s">
        <v>430</v>
      </c>
      <c r="BK33" s="269"/>
      <c r="BL33" s="112" t="s">
        <v>430</v>
      </c>
      <c r="BM33" s="112" t="s">
        <v>430</v>
      </c>
      <c r="BN33" s="112" t="s">
        <v>430</v>
      </c>
      <c r="BO33" s="109"/>
      <c r="BP33" s="112">
        <v>76.906386699999999</v>
      </c>
      <c r="BQ33" s="109"/>
      <c r="BR33" s="864">
        <v>56.655700000000003</v>
      </c>
      <c r="BS33" s="864">
        <v>9.9525500000000005</v>
      </c>
      <c r="BT33" s="864">
        <v>10.171799999999999</v>
      </c>
      <c r="BU33" s="864">
        <v>23.219950000000001</v>
      </c>
      <c r="BV33" s="109"/>
      <c r="BW33" s="112">
        <v>3.72</v>
      </c>
      <c r="BX33" s="112">
        <v>9.89</v>
      </c>
      <c r="BY33" s="112">
        <v>4.22</v>
      </c>
      <c r="BZ33" s="112">
        <v>1.45</v>
      </c>
      <c r="CA33" s="112" t="s">
        <v>430</v>
      </c>
      <c r="CB33" s="112">
        <v>4.6100000000000003</v>
      </c>
      <c r="CC33" s="109"/>
      <c r="CD33" s="118" t="s">
        <v>5270</v>
      </c>
      <c r="CE33" s="118" t="s">
        <v>9067</v>
      </c>
      <c r="CF33" s="118" t="s">
        <v>4553</v>
      </c>
      <c r="CG33" s="118" t="s">
        <v>9068</v>
      </c>
      <c r="CH33" s="118" t="s">
        <v>9069</v>
      </c>
      <c r="CI33" s="109"/>
      <c r="CJ33" s="119" t="s">
        <v>443</v>
      </c>
    </row>
    <row r="34" spans="1:88" s="107" customFormat="1" ht="11" x14ac:dyDescent="0.3">
      <c r="A34" s="845" t="s">
        <v>9121</v>
      </c>
      <c r="B34" s="866"/>
      <c r="C34" s="847">
        <v>41949</v>
      </c>
      <c r="D34" s="866"/>
      <c r="E34" s="848">
        <v>9267.67</v>
      </c>
      <c r="F34" s="866"/>
      <c r="G34" s="849">
        <v>77.734999999999999</v>
      </c>
      <c r="H34" s="866"/>
      <c r="I34" s="984">
        <v>9.25</v>
      </c>
      <c r="J34" s="984">
        <v>6.97</v>
      </c>
      <c r="K34" s="984">
        <v>4</v>
      </c>
      <c r="L34" s="984">
        <v>4.1500000000000004</v>
      </c>
      <c r="M34" s="867"/>
      <c r="N34" s="850">
        <v>0.35630000000000001</v>
      </c>
      <c r="O34" s="850">
        <v>-0.50560000000000005</v>
      </c>
      <c r="P34" s="850">
        <v>-1.4253</v>
      </c>
      <c r="Q34" s="850">
        <v>5.2179000000000002</v>
      </c>
      <c r="R34" s="850">
        <v>6.2999000000000001</v>
      </c>
      <c r="S34" s="852">
        <v>5.0770999999999997</v>
      </c>
      <c r="T34" s="850">
        <v>4.1837999999999997</v>
      </c>
      <c r="U34" s="850">
        <v>12.8324</v>
      </c>
      <c r="V34" s="850">
        <v>12.5311</v>
      </c>
      <c r="W34" s="850">
        <v>13.4741</v>
      </c>
      <c r="X34" s="850">
        <v>1.6104000000000001</v>
      </c>
      <c r="Y34" s="850">
        <v>14.104699999999999</v>
      </c>
      <c r="Z34" s="850">
        <v>3.5844999999999998</v>
      </c>
      <c r="AA34" s="850">
        <v>5.5378999999999996</v>
      </c>
      <c r="AB34" s="850">
        <v>-1.0891999999999999</v>
      </c>
      <c r="AC34" s="850">
        <v>13.161300000000001</v>
      </c>
      <c r="AD34" s="867"/>
      <c r="AE34" s="848">
        <v>1</v>
      </c>
      <c r="AF34" s="848">
        <v>2</v>
      </c>
      <c r="AG34" s="848">
        <v>2</v>
      </c>
      <c r="AH34" s="848">
        <v>2</v>
      </c>
      <c r="AI34" s="848">
        <v>2</v>
      </c>
      <c r="AJ34" s="848">
        <v>3</v>
      </c>
      <c r="AK34" s="848">
        <v>3</v>
      </c>
      <c r="AL34" s="848">
        <v>4</v>
      </c>
      <c r="AM34" s="848">
        <v>3</v>
      </c>
      <c r="AN34" s="848">
        <v>2</v>
      </c>
      <c r="AO34" s="848">
        <v>4</v>
      </c>
      <c r="AP34" s="848">
        <v>2</v>
      </c>
      <c r="AQ34" s="848">
        <v>2</v>
      </c>
      <c r="AR34" s="848">
        <v>3</v>
      </c>
      <c r="AS34" s="848">
        <v>3</v>
      </c>
      <c r="AT34" s="866"/>
      <c r="AU34" s="850">
        <v>14.55</v>
      </c>
      <c r="AV34" s="850">
        <v>14.9</v>
      </c>
      <c r="AW34" s="850">
        <v>12.36</v>
      </c>
      <c r="AX34" s="850">
        <v>9.07</v>
      </c>
      <c r="AY34" s="850">
        <v>7.12</v>
      </c>
      <c r="AZ34" s="853"/>
      <c r="BA34" s="985">
        <v>3</v>
      </c>
      <c r="BB34" s="985">
        <v>3</v>
      </c>
      <c r="BC34" s="985">
        <v>4</v>
      </c>
      <c r="BD34" s="985">
        <v>2</v>
      </c>
      <c r="BE34" s="985">
        <v>2</v>
      </c>
      <c r="BF34" s="850"/>
      <c r="BG34" s="852">
        <v>10.9592329762832</v>
      </c>
      <c r="BH34" s="859">
        <v>1.3988104547244999</v>
      </c>
      <c r="BI34" s="859">
        <v>6.3259557032519495E-2</v>
      </c>
      <c r="BJ34" s="908">
        <v>0.74998028959241902</v>
      </c>
      <c r="BK34" s="986"/>
      <c r="BL34" s="850" t="s">
        <v>430</v>
      </c>
      <c r="BM34" s="850" t="s">
        <v>430</v>
      </c>
      <c r="BN34" s="850" t="s">
        <v>430</v>
      </c>
      <c r="BO34" s="866"/>
      <c r="BP34" s="850">
        <v>78.398736979999995</v>
      </c>
      <c r="BQ34" s="866"/>
      <c r="BR34" s="850">
        <v>45.833399999999997</v>
      </c>
      <c r="BS34" s="850">
        <v>25.635899999999999</v>
      </c>
      <c r="BT34" s="850">
        <v>6.9294599999999997</v>
      </c>
      <c r="BU34" s="850">
        <v>21.601240000000001</v>
      </c>
      <c r="BV34" s="866"/>
      <c r="BW34" s="850">
        <v>5.91</v>
      </c>
      <c r="BX34" s="850">
        <v>7.47</v>
      </c>
      <c r="BY34" s="850">
        <v>0.37</v>
      </c>
      <c r="BZ34" s="850">
        <v>0.94</v>
      </c>
      <c r="CA34" s="850" t="s">
        <v>430</v>
      </c>
      <c r="CB34" s="850">
        <v>9.91</v>
      </c>
      <c r="CC34" s="866"/>
      <c r="CD34" s="868" t="s">
        <v>9071</v>
      </c>
      <c r="CE34" s="868" t="s">
        <v>9072</v>
      </c>
      <c r="CF34" s="868" t="s">
        <v>9073</v>
      </c>
      <c r="CG34" s="868" t="s">
        <v>9074</v>
      </c>
      <c r="CH34" s="868" t="s">
        <v>9075</v>
      </c>
      <c r="CI34" s="866"/>
      <c r="CJ34" s="860" t="s">
        <v>443</v>
      </c>
    </row>
    <row r="35" spans="1:88" s="107" customFormat="1" x14ac:dyDescent="0.25">
      <c r="A35" s="108" t="s">
        <v>9122</v>
      </c>
      <c r="B35" s="109"/>
      <c r="C35" s="734">
        <v>41275</v>
      </c>
      <c r="D35" s="109"/>
      <c r="E35" s="110">
        <v>9157.17</v>
      </c>
      <c r="F35" s="109"/>
      <c r="G35" s="111">
        <v>186.03270000000001</v>
      </c>
      <c r="H35" s="109"/>
      <c r="I35" s="982">
        <v>3.7</v>
      </c>
      <c r="J35" s="982">
        <v>6.3</v>
      </c>
      <c r="K35" s="982">
        <v>2.72</v>
      </c>
      <c r="L35" s="982">
        <v>2.65</v>
      </c>
      <c r="M35" s="113"/>
      <c r="N35" s="112">
        <v>-3.8600000000000002E-2</v>
      </c>
      <c r="O35" s="112">
        <v>-0.76429999999999998</v>
      </c>
      <c r="P35" s="112">
        <v>-1.6205000000000001</v>
      </c>
      <c r="Q35" s="112">
        <v>5.0050999999999997</v>
      </c>
      <c r="R35" s="112">
        <v>2.8247</v>
      </c>
      <c r="S35" s="114">
        <v>0.69610000000000005</v>
      </c>
      <c r="T35" s="112">
        <v>1.1315999999999999</v>
      </c>
      <c r="U35" s="112">
        <v>9.4161999999999999</v>
      </c>
      <c r="V35" s="112">
        <v>9.0056999999999992</v>
      </c>
      <c r="W35" s="112">
        <v>11.8813</v>
      </c>
      <c r="X35" s="112">
        <v>1.7296</v>
      </c>
      <c r="Y35" s="112">
        <v>9.4985999999999997</v>
      </c>
      <c r="Z35" s="112">
        <v>-2.254</v>
      </c>
      <c r="AA35" s="112">
        <v>1.2779</v>
      </c>
      <c r="AB35" s="112">
        <v>-1.5124</v>
      </c>
      <c r="AC35" s="112">
        <v>13.105499999999999</v>
      </c>
      <c r="AD35" s="113"/>
      <c r="AE35" s="110">
        <v>10</v>
      </c>
      <c r="AF35" s="110">
        <v>6</v>
      </c>
      <c r="AG35" s="110">
        <v>3</v>
      </c>
      <c r="AH35" s="110">
        <v>4</v>
      </c>
      <c r="AI35" s="110">
        <v>8</v>
      </c>
      <c r="AJ35" s="110">
        <v>11</v>
      </c>
      <c r="AK35" s="110">
        <v>10</v>
      </c>
      <c r="AL35" s="110">
        <v>12</v>
      </c>
      <c r="AM35" s="110">
        <v>11</v>
      </c>
      <c r="AN35" s="110">
        <v>7</v>
      </c>
      <c r="AO35" s="110">
        <v>2</v>
      </c>
      <c r="AP35" s="110">
        <v>9</v>
      </c>
      <c r="AQ35" s="110">
        <v>10</v>
      </c>
      <c r="AR35" s="110">
        <v>12</v>
      </c>
      <c r="AS35" s="110">
        <v>6</v>
      </c>
      <c r="AT35" s="109"/>
      <c r="AU35" s="112">
        <v>11.4</v>
      </c>
      <c r="AV35" s="112">
        <v>11.27</v>
      </c>
      <c r="AW35" s="112">
        <v>8.58</v>
      </c>
      <c r="AX35" s="112">
        <v>4.66</v>
      </c>
      <c r="AY35" s="112">
        <v>0.76</v>
      </c>
      <c r="AZ35" s="115"/>
      <c r="BA35" s="116">
        <v>11</v>
      </c>
      <c r="BB35" s="116">
        <v>11</v>
      </c>
      <c r="BC35" s="116">
        <v>13</v>
      </c>
      <c r="BD35" s="116">
        <v>10</v>
      </c>
      <c r="BE35" s="116">
        <v>9</v>
      </c>
      <c r="BF35" s="112"/>
      <c r="BG35" s="114">
        <v>9.2008436207052409</v>
      </c>
      <c r="BH35" s="796">
        <v>0</v>
      </c>
      <c r="BI35" s="796">
        <v>4.4612427403790303E-2</v>
      </c>
      <c r="BJ35" s="809" t="s">
        <v>430</v>
      </c>
      <c r="BK35" s="269"/>
      <c r="BL35" s="112" t="s">
        <v>430</v>
      </c>
      <c r="BM35" s="112" t="s">
        <v>430</v>
      </c>
      <c r="BN35" s="112" t="s">
        <v>430</v>
      </c>
      <c r="BO35" s="109"/>
      <c r="BP35" s="112">
        <v>70.495717429999999</v>
      </c>
      <c r="BQ35" s="109"/>
      <c r="BR35" s="864">
        <v>43.937600000000003</v>
      </c>
      <c r="BS35" s="864">
        <v>13.7247</v>
      </c>
      <c r="BT35" s="864">
        <v>12.8329</v>
      </c>
      <c r="BU35" s="864">
        <v>29.504799999999999</v>
      </c>
      <c r="BV35" s="109"/>
      <c r="BW35" s="112">
        <v>5.57</v>
      </c>
      <c r="BX35" s="112">
        <v>14.08</v>
      </c>
      <c r="BY35" s="112">
        <v>0.86</v>
      </c>
      <c r="BZ35" s="112" t="s">
        <v>430</v>
      </c>
      <c r="CA35" s="112" t="s">
        <v>430</v>
      </c>
      <c r="CB35" s="112">
        <v>9.2899999999999991</v>
      </c>
      <c r="CC35" s="109"/>
      <c r="CD35" s="118" t="s">
        <v>9077</v>
      </c>
      <c r="CE35" s="118" t="s">
        <v>1523</v>
      </c>
      <c r="CF35" s="118" t="s">
        <v>9078</v>
      </c>
      <c r="CG35" s="118" t="s">
        <v>9079</v>
      </c>
      <c r="CH35" s="118" t="s">
        <v>3072</v>
      </c>
      <c r="CI35" s="109"/>
      <c r="CJ35" s="119" t="s">
        <v>443</v>
      </c>
    </row>
    <row r="36" spans="1:88" s="107" customFormat="1" x14ac:dyDescent="0.25">
      <c r="A36" s="108" t="s">
        <v>9123</v>
      </c>
      <c r="B36" s="109"/>
      <c r="C36" s="734">
        <v>41275</v>
      </c>
      <c r="D36" s="109"/>
      <c r="E36" s="110">
        <v>7074.91</v>
      </c>
      <c r="F36" s="109"/>
      <c r="G36" s="111">
        <v>1735.29</v>
      </c>
      <c r="H36" s="109"/>
      <c r="I36" s="982">
        <v>6.66</v>
      </c>
      <c r="J36" s="982">
        <v>7.71</v>
      </c>
      <c r="K36" s="982">
        <v>3.88</v>
      </c>
      <c r="L36" s="982">
        <v>4.1100000000000003</v>
      </c>
      <c r="M36" s="113"/>
      <c r="N36" s="112">
        <v>3.5700000000000003E-2</v>
      </c>
      <c r="O36" s="112">
        <v>-1.0154000000000001</v>
      </c>
      <c r="P36" s="112">
        <v>-2.5051999999999999</v>
      </c>
      <c r="Q36" s="112">
        <v>5.1436000000000002</v>
      </c>
      <c r="R36" s="112">
        <v>3.5920000000000001</v>
      </c>
      <c r="S36" s="114">
        <v>1.3420000000000001</v>
      </c>
      <c r="T36" s="112">
        <v>1.4876</v>
      </c>
      <c r="U36" s="112">
        <v>9.8353999999999999</v>
      </c>
      <c r="V36" s="112">
        <v>8.1844999999999999</v>
      </c>
      <c r="W36" s="112">
        <v>9.9984000000000002</v>
      </c>
      <c r="X36" s="112">
        <v>1.6936</v>
      </c>
      <c r="Y36" s="112">
        <v>10.4556</v>
      </c>
      <c r="Z36" s="112">
        <v>-1.6454</v>
      </c>
      <c r="AA36" s="112">
        <v>2.4428999999999998</v>
      </c>
      <c r="AB36" s="112">
        <v>-1.6593</v>
      </c>
      <c r="AC36" s="112">
        <v>12.423</v>
      </c>
      <c r="AD36" s="113"/>
      <c r="AE36" s="110">
        <v>6</v>
      </c>
      <c r="AF36" s="110">
        <v>11</v>
      </c>
      <c r="AG36" s="110">
        <v>9</v>
      </c>
      <c r="AH36" s="110">
        <v>3</v>
      </c>
      <c r="AI36" s="110">
        <v>5</v>
      </c>
      <c r="AJ36" s="110">
        <v>9</v>
      </c>
      <c r="AK36" s="110">
        <v>9</v>
      </c>
      <c r="AL36" s="110">
        <v>10</v>
      </c>
      <c r="AM36" s="110">
        <v>15</v>
      </c>
      <c r="AN36" s="110">
        <v>13</v>
      </c>
      <c r="AO36" s="110">
        <v>3</v>
      </c>
      <c r="AP36" s="110">
        <v>5</v>
      </c>
      <c r="AQ36" s="110">
        <v>8</v>
      </c>
      <c r="AR36" s="110">
        <v>7</v>
      </c>
      <c r="AS36" s="110">
        <v>11</v>
      </c>
      <c r="AT36" s="109"/>
      <c r="AU36" s="112">
        <v>10.59</v>
      </c>
      <c r="AV36" s="112">
        <v>11.1</v>
      </c>
      <c r="AW36" s="112">
        <v>8.92</v>
      </c>
      <c r="AX36" s="112">
        <v>5.47</v>
      </c>
      <c r="AY36" s="112">
        <v>1.87</v>
      </c>
      <c r="AZ36" s="115"/>
      <c r="BA36" s="116">
        <v>14</v>
      </c>
      <c r="BB36" s="116">
        <v>13</v>
      </c>
      <c r="BC36" s="116">
        <v>11</v>
      </c>
      <c r="BD36" s="116">
        <v>9</v>
      </c>
      <c r="BE36" s="116">
        <v>7</v>
      </c>
      <c r="BF36" s="112"/>
      <c r="BG36" s="114">
        <v>10.1946731218425</v>
      </c>
      <c r="BH36" s="796">
        <v>0</v>
      </c>
      <c r="BI36" s="796">
        <v>4.35605435891602E-2</v>
      </c>
      <c r="BJ36" s="809" t="s">
        <v>430</v>
      </c>
      <c r="BK36" s="269"/>
      <c r="BL36" s="112" t="s">
        <v>430</v>
      </c>
      <c r="BM36" s="112" t="s">
        <v>430</v>
      </c>
      <c r="BN36" s="112" t="s">
        <v>430</v>
      </c>
      <c r="BO36" s="109"/>
      <c r="BP36" s="112">
        <v>75.675587590000006</v>
      </c>
      <c r="BQ36" s="109"/>
      <c r="BR36" s="864">
        <v>53.970599999999997</v>
      </c>
      <c r="BS36" s="864">
        <v>14.8443</v>
      </c>
      <c r="BT36" s="864">
        <v>6.8606999999999996</v>
      </c>
      <c r="BU36" s="864">
        <v>24.324400000000001</v>
      </c>
      <c r="BV36" s="109"/>
      <c r="BW36" s="112">
        <v>4.72</v>
      </c>
      <c r="BX36" s="112">
        <v>10.51</v>
      </c>
      <c r="BY36" s="112">
        <v>4.0199999999999996</v>
      </c>
      <c r="BZ36" s="112" t="s">
        <v>430</v>
      </c>
      <c r="CA36" s="112">
        <v>0.15</v>
      </c>
      <c r="CB36" s="112">
        <v>4.71</v>
      </c>
      <c r="CC36" s="109"/>
      <c r="CD36" s="118" t="s">
        <v>4358</v>
      </c>
      <c r="CE36" s="118" t="s">
        <v>9081</v>
      </c>
      <c r="CF36" s="118" t="s">
        <v>861</v>
      </c>
      <c r="CG36" s="118" t="s">
        <v>9082</v>
      </c>
      <c r="CH36" s="118" t="s">
        <v>9083</v>
      </c>
      <c r="CI36" s="109"/>
      <c r="CJ36" s="119" t="s">
        <v>476</v>
      </c>
    </row>
    <row r="37" spans="1:88" s="107" customFormat="1" ht="11" x14ac:dyDescent="0.3">
      <c r="A37" s="96" t="s">
        <v>9124</v>
      </c>
      <c r="B37" s="97"/>
      <c r="C37" s="736">
        <v>41275</v>
      </c>
      <c r="D37" s="97"/>
      <c r="E37" s="98">
        <v>6625.43</v>
      </c>
      <c r="F37" s="97"/>
      <c r="G37" s="99">
        <v>434.87939999999998</v>
      </c>
      <c r="H37" s="97"/>
      <c r="I37" s="153">
        <v>9.5366999999999997</v>
      </c>
      <c r="J37" s="983">
        <v>7.41</v>
      </c>
      <c r="K37" s="983">
        <v>4.4800000000000004</v>
      </c>
      <c r="L37" s="983">
        <v>4.8099999999999996</v>
      </c>
      <c r="M37" s="101"/>
      <c r="N37" s="100">
        <v>8.1100000000000005E-2</v>
      </c>
      <c r="O37" s="100">
        <v>-1.2030000000000001</v>
      </c>
      <c r="P37" s="100">
        <v>-3.1036000000000001</v>
      </c>
      <c r="Q37" s="100">
        <v>2.6938</v>
      </c>
      <c r="R37" s="100">
        <v>0.30130000000000001</v>
      </c>
      <c r="S37" s="102">
        <v>0.42559999999999998</v>
      </c>
      <c r="T37" s="100">
        <v>0.24790000000000001</v>
      </c>
      <c r="U37" s="100">
        <v>10.4625</v>
      </c>
      <c r="V37" s="100">
        <v>11.091200000000001</v>
      </c>
      <c r="W37" s="100">
        <v>11.5663</v>
      </c>
      <c r="X37" s="100">
        <v>-0.54649999999999999</v>
      </c>
      <c r="Y37" s="100">
        <v>6.9424999999999999</v>
      </c>
      <c r="Z37" s="100">
        <v>-3.8835000000000002</v>
      </c>
      <c r="AA37" s="100">
        <v>1.5583</v>
      </c>
      <c r="AB37" s="100">
        <v>-1.5876999999999999</v>
      </c>
      <c r="AC37" s="100">
        <v>12.356</v>
      </c>
      <c r="AD37" s="101"/>
      <c r="AE37" s="98">
        <v>4</v>
      </c>
      <c r="AF37" s="98">
        <v>14</v>
      </c>
      <c r="AG37" s="98">
        <v>14</v>
      </c>
      <c r="AH37" s="98">
        <v>14</v>
      </c>
      <c r="AI37" s="98">
        <v>13</v>
      </c>
      <c r="AJ37" s="98">
        <v>12</v>
      </c>
      <c r="AK37" s="98">
        <v>12</v>
      </c>
      <c r="AL37" s="98">
        <v>9</v>
      </c>
      <c r="AM37" s="98">
        <v>6</v>
      </c>
      <c r="AN37" s="98">
        <v>10</v>
      </c>
      <c r="AO37" s="98">
        <v>13</v>
      </c>
      <c r="AP37" s="98">
        <v>14</v>
      </c>
      <c r="AQ37" s="98">
        <v>13</v>
      </c>
      <c r="AR37" s="98">
        <v>10</v>
      </c>
      <c r="AS37" s="98">
        <v>9</v>
      </c>
      <c r="AT37" s="97"/>
      <c r="AU37" s="100">
        <v>12.53</v>
      </c>
      <c r="AV37" s="100">
        <v>13.2</v>
      </c>
      <c r="AW37" s="100">
        <v>9.93</v>
      </c>
      <c r="AX37" s="100">
        <v>4.49</v>
      </c>
      <c r="AY37" s="100">
        <v>-2.1800000000000002</v>
      </c>
      <c r="AZ37" s="103"/>
      <c r="BA37" s="104">
        <v>8</v>
      </c>
      <c r="BB37" s="104">
        <v>5</v>
      </c>
      <c r="BC37" s="104">
        <v>8</v>
      </c>
      <c r="BD37" s="104">
        <v>11</v>
      </c>
      <c r="BE37" s="104">
        <v>13</v>
      </c>
      <c r="BF37" s="100"/>
      <c r="BG37" s="102">
        <v>9.7932962038018498</v>
      </c>
      <c r="BH37" s="797">
        <v>0</v>
      </c>
      <c r="BI37" s="797">
        <v>4.9336381801297097E-2</v>
      </c>
      <c r="BJ37" s="810" t="s">
        <v>430</v>
      </c>
      <c r="BK37" s="804"/>
      <c r="BL37" s="100" t="s">
        <v>430</v>
      </c>
      <c r="BM37" s="100" t="s">
        <v>430</v>
      </c>
      <c r="BN37" s="100" t="s">
        <v>430</v>
      </c>
      <c r="BO37" s="97"/>
      <c r="BP37" s="100">
        <v>70.690151490000005</v>
      </c>
      <c r="BQ37" s="97"/>
      <c r="BR37" s="869">
        <v>46.521999999999998</v>
      </c>
      <c r="BS37" s="869">
        <v>13.6388</v>
      </c>
      <c r="BT37" s="869">
        <v>10.510999999999999</v>
      </c>
      <c r="BU37" s="869">
        <v>29.328199999999999</v>
      </c>
      <c r="BV37" s="97"/>
      <c r="BW37" s="100">
        <v>9.2100000000000009</v>
      </c>
      <c r="BX37" s="100">
        <v>11.91</v>
      </c>
      <c r="BY37" s="100">
        <v>1.89</v>
      </c>
      <c r="BZ37" s="100" t="s">
        <v>430</v>
      </c>
      <c r="CA37" s="100" t="s">
        <v>430</v>
      </c>
      <c r="CB37" s="100">
        <v>7.13</v>
      </c>
      <c r="CC37" s="97"/>
      <c r="CD37" s="105" t="s">
        <v>9085</v>
      </c>
      <c r="CE37" s="105" t="s">
        <v>9086</v>
      </c>
      <c r="CF37" s="105" t="s">
        <v>9087</v>
      </c>
      <c r="CG37" s="105" t="s">
        <v>9088</v>
      </c>
      <c r="CH37" s="105" t="s">
        <v>9089</v>
      </c>
      <c r="CI37" s="97"/>
      <c r="CJ37" s="106" t="s">
        <v>1521</v>
      </c>
    </row>
    <row r="38" spans="1:88" s="107" customFormat="1" x14ac:dyDescent="0.25">
      <c r="A38" s="108" t="s">
        <v>9125</v>
      </c>
      <c r="B38" s="109"/>
      <c r="C38" s="734">
        <v>41275</v>
      </c>
      <c r="D38" s="109"/>
      <c r="E38" s="110">
        <v>5819.6</v>
      </c>
      <c r="F38" s="109"/>
      <c r="G38" s="111">
        <v>68.833200000000005</v>
      </c>
      <c r="H38" s="109"/>
      <c r="I38" s="982">
        <v>1.92</v>
      </c>
      <c r="J38" s="982">
        <v>7.23</v>
      </c>
      <c r="K38" s="982">
        <v>1.54</v>
      </c>
      <c r="L38" s="982">
        <v>1.62</v>
      </c>
      <c r="M38" s="113"/>
      <c r="N38" s="112">
        <v>-0.19500000000000001</v>
      </c>
      <c r="O38" s="112">
        <v>-5.9799999999999999E-2</v>
      </c>
      <c r="P38" s="112">
        <v>0.48699999999999999</v>
      </c>
      <c r="Q38" s="112">
        <v>7.4862000000000002</v>
      </c>
      <c r="R38" s="112">
        <v>10.0625</v>
      </c>
      <c r="S38" s="114">
        <v>7.0871000000000004</v>
      </c>
      <c r="T38" s="112">
        <v>5.1208</v>
      </c>
      <c r="U38" s="112">
        <v>13.190099999999999</v>
      </c>
      <c r="V38" s="112">
        <v>11.193199999999999</v>
      </c>
      <c r="W38" s="112">
        <v>11.823499999999999</v>
      </c>
      <c r="X38" s="112">
        <v>3.0470000000000002</v>
      </c>
      <c r="Y38" s="112">
        <v>17.2301</v>
      </c>
      <c r="Z38" s="112">
        <v>6.6771000000000003</v>
      </c>
      <c r="AA38" s="112">
        <v>8.0835000000000008</v>
      </c>
      <c r="AB38" s="112">
        <v>-1.0495000000000001</v>
      </c>
      <c r="AC38" s="112">
        <v>13.9269</v>
      </c>
      <c r="AD38" s="113"/>
      <c r="AE38" s="110">
        <v>15</v>
      </c>
      <c r="AF38" s="110">
        <v>1</v>
      </c>
      <c r="AG38" s="110">
        <v>1</v>
      </c>
      <c r="AH38" s="110">
        <v>1</v>
      </c>
      <c r="AI38" s="110">
        <v>1</v>
      </c>
      <c r="AJ38" s="110">
        <v>1</v>
      </c>
      <c r="AK38" s="110">
        <v>2</v>
      </c>
      <c r="AL38" s="110">
        <v>2</v>
      </c>
      <c r="AM38" s="110">
        <v>4</v>
      </c>
      <c r="AN38" s="110">
        <v>8</v>
      </c>
      <c r="AO38" s="110">
        <v>1</v>
      </c>
      <c r="AP38" s="110">
        <v>1</v>
      </c>
      <c r="AQ38" s="110">
        <v>1</v>
      </c>
      <c r="AR38" s="110">
        <v>1</v>
      </c>
      <c r="AS38" s="110">
        <v>2</v>
      </c>
      <c r="AT38" s="109"/>
      <c r="AU38" s="112">
        <v>12.73</v>
      </c>
      <c r="AV38" s="112">
        <v>13.8</v>
      </c>
      <c r="AW38" s="112">
        <v>12.93</v>
      </c>
      <c r="AX38" s="112">
        <v>10.57</v>
      </c>
      <c r="AY38" s="112">
        <v>13.19</v>
      </c>
      <c r="AZ38" s="115"/>
      <c r="BA38" s="116">
        <v>5</v>
      </c>
      <c r="BB38" s="116">
        <v>4</v>
      </c>
      <c r="BC38" s="116">
        <v>1</v>
      </c>
      <c r="BD38" s="116">
        <v>1</v>
      </c>
      <c r="BE38" s="116">
        <v>1</v>
      </c>
      <c r="BF38" s="112"/>
      <c r="BG38" s="114">
        <v>13.098225503064601</v>
      </c>
      <c r="BH38" s="796">
        <v>1.49663500030112</v>
      </c>
      <c r="BI38" s="796">
        <v>5.8144697293111801E-2</v>
      </c>
      <c r="BJ38" s="809">
        <v>0.82226197068967799</v>
      </c>
      <c r="BK38" s="269"/>
      <c r="BL38" s="112" t="s">
        <v>430</v>
      </c>
      <c r="BM38" s="112" t="s">
        <v>430</v>
      </c>
      <c r="BN38" s="112" t="s">
        <v>430</v>
      </c>
      <c r="BO38" s="109"/>
      <c r="BP38" s="112">
        <v>74.207929030000003</v>
      </c>
      <c r="BQ38" s="109"/>
      <c r="BR38" s="864">
        <v>36.579500000000003</v>
      </c>
      <c r="BS38" s="864">
        <v>21.488800000000001</v>
      </c>
      <c r="BT38" s="864">
        <v>16.108000000000001</v>
      </c>
      <c r="BU38" s="864">
        <v>25.823699999999999</v>
      </c>
      <c r="BV38" s="109"/>
      <c r="BW38" s="112">
        <v>2.2000000000000002</v>
      </c>
      <c r="BX38" s="112">
        <v>21.14</v>
      </c>
      <c r="BY38" s="112" t="s">
        <v>430</v>
      </c>
      <c r="BZ38" s="112" t="s">
        <v>430</v>
      </c>
      <c r="CA38" s="112" t="s">
        <v>430</v>
      </c>
      <c r="CB38" s="112">
        <v>2.0699999999999998</v>
      </c>
      <c r="CC38" s="109"/>
      <c r="CD38" s="118" t="s">
        <v>742</v>
      </c>
      <c r="CE38" s="118" t="s">
        <v>3345</v>
      </c>
      <c r="CF38" s="118" t="s">
        <v>9091</v>
      </c>
      <c r="CG38" s="118" t="s">
        <v>9092</v>
      </c>
      <c r="CH38" s="118" t="s">
        <v>9093</v>
      </c>
      <c r="CI38" s="109"/>
      <c r="CJ38" s="119" t="s">
        <v>519</v>
      </c>
    </row>
    <row r="39" spans="1:88" s="107" customFormat="1" x14ac:dyDescent="0.25">
      <c r="A39" s="108" t="s">
        <v>9126</v>
      </c>
      <c r="B39" s="109"/>
      <c r="C39" s="734">
        <v>41275</v>
      </c>
      <c r="D39" s="109"/>
      <c r="E39" s="110">
        <v>4011.25</v>
      </c>
      <c r="F39" s="109"/>
      <c r="G39" s="111">
        <v>120.42619999999999</v>
      </c>
      <c r="H39" s="109"/>
      <c r="I39" s="982">
        <v>4.47</v>
      </c>
      <c r="J39" s="982">
        <v>7.94</v>
      </c>
      <c r="K39" s="982">
        <v>3.03</v>
      </c>
      <c r="L39" s="982">
        <v>3.2</v>
      </c>
      <c r="M39" s="113"/>
      <c r="N39" s="112">
        <v>-9.6699999999999994E-2</v>
      </c>
      <c r="O39" s="112">
        <v>-1.1720999999999999</v>
      </c>
      <c r="P39" s="112">
        <v>-2.8231999999999999</v>
      </c>
      <c r="Q39" s="112">
        <v>3.7317</v>
      </c>
      <c r="R39" s="112">
        <v>2.7496999999999998</v>
      </c>
      <c r="S39" s="114">
        <v>1.5295000000000001</v>
      </c>
      <c r="T39" s="112">
        <v>2.0203000000000002</v>
      </c>
      <c r="U39" s="112">
        <v>10.5547</v>
      </c>
      <c r="V39" s="112">
        <v>11.1175</v>
      </c>
      <c r="W39" s="112">
        <v>9.9410000000000007</v>
      </c>
      <c r="X39" s="112">
        <v>1.55E-2</v>
      </c>
      <c r="Y39" s="112">
        <v>9</v>
      </c>
      <c r="Z39" s="112">
        <v>-0.89829999999999999</v>
      </c>
      <c r="AA39" s="112">
        <v>2.1732999999999998</v>
      </c>
      <c r="AB39" s="112">
        <v>-1.9521999999999999</v>
      </c>
      <c r="AC39" s="112">
        <v>11.984999999999999</v>
      </c>
      <c r="AD39" s="113"/>
      <c r="AE39" s="110">
        <v>13</v>
      </c>
      <c r="AF39" s="110">
        <v>13</v>
      </c>
      <c r="AG39" s="110">
        <v>13</v>
      </c>
      <c r="AH39" s="110">
        <v>9</v>
      </c>
      <c r="AI39" s="110">
        <v>9</v>
      </c>
      <c r="AJ39" s="110">
        <v>7</v>
      </c>
      <c r="AK39" s="110">
        <v>8</v>
      </c>
      <c r="AL39" s="110">
        <v>8</v>
      </c>
      <c r="AM39" s="110">
        <v>5</v>
      </c>
      <c r="AN39" s="110">
        <v>15</v>
      </c>
      <c r="AO39" s="110">
        <v>11</v>
      </c>
      <c r="AP39" s="110">
        <v>10</v>
      </c>
      <c r="AQ39" s="110">
        <v>7</v>
      </c>
      <c r="AR39" s="110">
        <v>8</v>
      </c>
      <c r="AS39" s="110">
        <v>14</v>
      </c>
      <c r="AT39" s="109"/>
      <c r="AU39" s="112">
        <v>10.96</v>
      </c>
      <c r="AV39" s="112">
        <v>12.63</v>
      </c>
      <c r="AW39" s="112">
        <v>10.28</v>
      </c>
      <c r="AX39" s="112">
        <v>5.65</v>
      </c>
      <c r="AY39" s="112">
        <v>0.94</v>
      </c>
      <c r="AZ39" s="115"/>
      <c r="BA39" s="116">
        <v>12</v>
      </c>
      <c r="BB39" s="116">
        <v>6</v>
      </c>
      <c r="BC39" s="116">
        <v>7</v>
      </c>
      <c r="BD39" s="116">
        <v>8</v>
      </c>
      <c r="BE39" s="116">
        <v>8</v>
      </c>
      <c r="BF39" s="112"/>
      <c r="BG39" s="114">
        <v>9.7399597794386299</v>
      </c>
      <c r="BH39" s="796">
        <v>0</v>
      </c>
      <c r="BI39" s="796">
        <v>5.0672793581525398E-2</v>
      </c>
      <c r="BJ39" s="809" t="s">
        <v>430</v>
      </c>
      <c r="BK39" s="269"/>
      <c r="BL39" s="112" t="s">
        <v>430</v>
      </c>
      <c r="BM39" s="112" t="s">
        <v>430</v>
      </c>
      <c r="BN39" s="112" t="s">
        <v>430</v>
      </c>
      <c r="BO39" s="109"/>
      <c r="BP39" s="112">
        <v>73.827059230000003</v>
      </c>
      <c r="BQ39" s="109"/>
      <c r="BR39" s="864">
        <v>52.604100000000003</v>
      </c>
      <c r="BS39" s="864">
        <v>12.514699999999999</v>
      </c>
      <c r="BT39" s="864">
        <v>8.7081800000000005</v>
      </c>
      <c r="BU39" s="864">
        <v>26.173020000000001</v>
      </c>
      <c r="BV39" s="109"/>
      <c r="BW39" s="112">
        <v>3.59</v>
      </c>
      <c r="BX39" s="112">
        <v>5.5</v>
      </c>
      <c r="BY39" s="112">
        <v>3.47</v>
      </c>
      <c r="BZ39" s="112">
        <v>4.7699999999999996</v>
      </c>
      <c r="CA39" s="112" t="s">
        <v>430</v>
      </c>
      <c r="CB39" s="112">
        <v>9.16</v>
      </c>
      <c r="CC39" s="109"/>
      <c r="CD39" s="118" t="s">
        <v>9095</v>
      </c>
      <c r="CE39" s="118" t="s">
        <v>9096</v>
      </c>
      <c r="CF39" s="118" t="s">
        <v>9097</v>
      </c>
      <c r="CG39" s="118" t="s">
        <v>9082</v>
      </c>
      <c r="CH39" s="118" t="s">
        <v>4331</v>
      </c>
      <c r="CI39" s="109"/>
      <c r="CJ39" s="119" t="s">
        <v>1521</v>
      </c>
    </row>
    <row r="40" spans="1:88" s="107" customFormat="1" x14ac:dyDescent="0.25">
      <c r="A40" s="108" t="s">
        <v>9127</v>
      </c>
      <c r="B40" s="109"/>
      <c r="C40" s="734">
        <v>41275</v>
      </c>
      <c r="D40" s="109"/>
      <c r="E40" s="110">
        <v>4040.57</v>
      </c>
      <c r="F40" s="109"/>
      <c r="G40" s="111">
        <v>493.43779999999998</v>
      </c>
      <c r="H40" s="109"/>
      <c r="I40" s="982">
        <v>5.69</v>
      </c>
      <c r="J40" s="982">
        <v>7.27</v>
      </c>
      <c r="K40" s="982">
        <v>3.35</v>
      </c>
      <c r="L40" s="982">
        <v>3.49</v>
      </c>
      <c r="M40" s="113"/>
      <c r="N40" s="112">
        <v>-5.1400000000000001E-2</v>
      </c>
      <c r="O40" s="112">
        <v>-0.80669999999999997</v>
      </c>
      <c r="P40" s="112">
        <v>-2.6861000000000002</v>
      </c>
      <c r="Q40" s="112">
        <v>2.798</v>
      </c>
      <c r="R40" s="112">
        <v>2.3889</v>
      </c>
      <c r="S40" s="114">
        <v>0.92420000000000002</v>
      </c>
      <c r="T40" s="112">
        <v>-0.15040000000000001</v>
      </c>
      <c r="U40" s="112">
        <v>8.1623999999999999</v>
      </c>
      <c r="V40" s="112">
        <v>8.5492000000000008</v>
      </c>
      <c r="W40" s="112">
        <v>9.9489000000000001</v>
      </c>
      <c r="X40" s="112">
        <v>-0.2162</v>
      </c>
      <c r="Y40" s="112">
        <v>9.8009000000000004</v>
      </c>
      <c r="Z40" s="112">
        <v>-3.4287999999999998</v>
      </c>
      <c r="AA40" s="112">
        <v>1.7621</v>
      </c>
      <c r="AB40" s="112">
        <v>-1.6307</v>
      </c>
      <c r="AC40" s="112">
        <v>12.423999999999999</v>
      </c>
      <c r="AD40" s="113"/>
      <c r="AE40" s="110">
        <v>11</v>
      </c>
      <c r="AF40" s="110">
        <v>7</v>
      </c>
      <c r="AG40" s="110">
        <v>10</v>
      </c>
      <c r="AH40" s="110">
        <v>12</v>
      </c>
      <c r="AI40" s="110">
        <v>10</v>
      </c>
      <c r="AJ40" s="110">
        <v>10</v>
      </c>
      <c r="AK40" s="110">
        <v>14</v>
      </c>
      <c r="AL40" s="110">
        <v>14</v>
      </c>
      <c r="AM40" s="110">
        <v>13</v>
      </c>
      <c r="AN40" s="110">
        <v>14</v>
      </c>
      <c r="AO40" s="110">
        <v>12</v>
      </c>
      <c r="AP40" s="110">
        <v>8</v>
      </c>
      <c r="AQ40" s="110">
        <v>12</v>
      </c>
      <c r="AR40" s="110">
        <v>9</v>
      </c>
      <c r="AS40" s="110">
        <v>10</v>
      </c>
      <c r="AT40" s="109"/>
      <c r="AU40" s="112">
        <v>10.62</v>
      </c>
      <c r="AV40" s="112">
        <v>10.55</v>
      </c>
      <c r="AW40" s="112">
        <v>7.75</v>
      </c>
      <c r="AX40" s="112">
        <v>3.84</v>
      </c>
      <c r="AY40" s="112">
        <v>-0.18</v>
      </c>
      <c r="AZ40" s="115"/>
      <c r="BA40" s="116">
        <v>13</v>
      </c>
      <c r="BB40" s="116">
        <v>14</v>
      </c>
      <c r="BC40" s="116">
        <v>14</v>
      </c>
      <c r="BD40" s="116">
        <v>13</v>
      </c>
      <c r="BE40" s="116">
        <v>10</v>
      </c>
      <c r="BF40" s="112"/>
      <c r="BG40" s="114">
        <v>8.8659443765084198</v>
      </c>
      <c r="BH40" s="796">
        <v>0</v>
      </c>
      <c r="BI40" s="796">
        <v>3.3341122187960301E-2</v>
      </c>
      <c r="BJ40" s="809" t="s">
        <v>430</v>
      </c>
      <c r="BK40" s="269"/>
      <c r="BL40" s="112" t="s">
        <v>430</v>
      </c>
      <c r="BM40" s="112" t="s">
        <v>430</v>
      </c>
      <c r="BN40" s="112" t="s">
        <v>430</v>
      </c>
      <c r="BO40" s="109"/>
      <c r="BP40" s="112">
        <v>74.134946540000001</v>
      </c>
      <c r="BQ40" s="109"/>
      <c r="BR40" s="112">
        <v>53.696399999999997</v>
      </c>
      <c r="BS40" s="112">
        <v>11.3065</v>
      </c>
      <c r="BT40" s="112">
        <v>6.8018599999999996</v>
      </c>
      <c r="BU40" s="112">
        <v>28.195239999999998</v>
      </c>
      <c r="BV40" s="109"/>
      <c r="BW40" s="112">
        <v>9.4</v>
      </c>
      <c r="BX40" s="112">
        <v>7.86</v>
      </c>
      <c r="BY40" s="112">
        <v>1.53</v>
      </c>
      <c r="BZ40" s="112">
        <v>1.22</v>
      </c>
      <c r="CA40" s="112">
        <v>0.65</v>
      </c>
      <c r="CB40" s="112">
        <v>5.13</v>
      </c>
      <c r="CC40" s="109"/>
      <c r="CD40" s="118" t="s">
        <v>6240</v>
      </c>
      <c r="CE40" s="118" t="s">
        <v>9099</v>
      </c>
      <c r="CF40" s="118" t="s">
        <v>9100</v>
      </c>
      <c r="CG40" s="118" t="s">
        <v>9101</v>
      </c>
      <c r="CH40" s="118" t="s">
        <v>9102</v>
      </c>
      <c r="CI40" s="109"/>
      <c r="CJ40" s="119" t="s">
        <v>526</v>
      </c>
    </row>
    <row r="41" spans="1:88" s="107" customFormat="1" x14ac:dyDescent="0.25">
      <c r="A41" s="108" t="s">
        <v>9128</v>
      </c>
      <c r="B41" s="109"/>
      <c r="C41" s="734">
        <v>41281</v>
      </c>
      <c r="D41" s="109"/>
      <c r="E41" s="110">
        <v>3953.88</v>
      </c>
      <c r="F41" s="109"/>
      <c r="G41" s="111">
        <v>76.03</v>
      </c>
      <c r="H41" s="109"/>
      <c r="I41" s="982">
        <v>0.73</v>
      </c>
      <c r="J41" s="982">
        <v>6.36</v>
      </c>
      <c r="K41" s="982">
        <v>0.64</v>
      </c>
      <c r="L41" s="982">
        <v>0.68</v>
      </c>
      <c r="M41" s="113"/>
      <c r="N41" s="112">
        <v>0</v>
      </c>
      <c r="O41" s="112">
        <v>-0.82179999999999997</v>
      </c>
      <c r="P41" s="112">
        <v>-1.7954000000000001</v>
      </c>
      <c r="Q41" s="112">
        <v>4.4081000000000001</v>
      </c>
      <c r="R41" s="112">
        <v>4.8689999999999998</v>
      </c>
      <c r="S41" s="114">
        <v>3.4843999999999999</v>
      </c>
      <c r="T41" s="112">
        <v>3.7450000000000001</v>
      </c>
      <c r="U41" s="112">
        <v>13.257899999999999</v>
      </c>
      <c r="V41" s="112">
        <v>13.5716</v>
      </c>
      <c r="W41" s="112">
        <v>13.425000000000001</v>
      </c>
      <c r="X41" s="112">
        <v>1.468</v>
      </c>
      <c r="Y41" s="112">
        <v>11.154999999999999</v>
      </c>
      <c r="Z41" s="112">
        <v>0.82220000000000004</v>
      </c>
      <c r="AA41" s="112">
        <v>4.3365</v>
      </c>
      <c r="AB41" s="112">
        <v>-1.5155000000000001</v>
      </c>
      <c r="AC41" s="112">
        <v>13.862399999999999</v>
      </c>
      <c r="AD41" s="113"/>
      <c r="AE41" s="110">
        <v>8</v>
      </c>
      <c r="AF41" s="110">
        <v>8</v>
      </c>
      <c r="AG41" s="110">
        <v>6</v>
      </c>
      <c r="AH41" s="110">
        <v>5</v>
      </c>
      <c r="AI41" s="110">
        <v>4</v>
      </c>
      <c r="AJ41" s="110">
        <v>5</v>
      </c>
      <c r="AK41" s="110">
        <v>4</v>
      </c>
      <c r="AL41" s="110">
        <v>1</v>
      </c>
      <c r="AM41" s="110">
        <v>2</v>
      </c>
      <c r="AN41" s="110">
        <v>3</v>
      </c>
      <c r="AO41" s="110">
        <v>5</v>
      </c>
      <c r="AP41" s="110">
        <v>4</v>
      </c>
      <c r="AQ41" s="110">
        <v>4</v>
      </c>
      <c r="AR41" s="110">
        <v>5</v>
      </c>
      <c r="AS41" s="110">
        <v>7</v>
      </c>
      <c r="AT41" s="109"/>
      <c r="AU41" s="112">
        <v>14.82</v>
      </c>
      <c r="AV41" s="112">
        <v>15.32</v>
      </c>
      <c r="AW41" s="112">
        <v>12.75</v>
      </c>
      <c r="AX41" s="112">
        <v>7.88</v>
      </c>
      <c r="AY41" s="112">
        <v>4.62</v>
      </c>
      <c r="AZ41" s="115"/>
      <c r="BA41" s="116">
        <v>2</v>
      </c>
      <c r="BB41" s="116">
        <v>2</v>
      </c>
      <c r="BC41" s="116">
        <v>2</v>
      </c>
      <c r="BD41" s="116">
        <v>4</v>
      </c>
      <c r="BE41" s="116">
        <v>4</v>
      </c>
      <c r="BF41" s="112"/>
      <c r="BG41" s="114">
        <v>9.2703421521232503</v>
      </c>
      <c r="BH41" s="796">
        <v>0</v>
      </c>
      <c r="BI41" s="796">
        <v>7.5594875344772897E-2</v>
      </c>
      <c r="BJ41" s="809" t="s">
        <v>430</v>
      </c>
      <c r="BK41" s="269"/>
      <c r="BL41" s="112" t="s">
        <v>430</v>
      </c>
      <c r="BM41" s="112" t="s">
        <v>430</v>
      </c>
      <c r="BN41" s="112" t="s">
        <v>430</v>
      </c>
      <c r="BO41" s="109"/>
      <c r="BP41" s="112">
        <v>76.141552129999994</v>
      </c>
      <c r="BQ41" s="109"/>
      <c r="BR41" s="864">
        <v>50.731000000000002</v>
      </c>
      <c r="BS41" s="864">
        <v>12.6981</v>
      </c>
      <c r="BT41" s="864">
        <v>11.154500000000001</v>
      </c>
      <c r="BU41" s="864">
        <v>25.416399999999999</v>
      </c>
      <c r="BV41" s="109"/>
      <c r="BW41" s="112">
        <v>0.51</v>
      </c>
      <c r="BX41" s="112">
        <v>14.02</v>
      </c>
      <c r="BY41" s="112" t="s">
        <v>430</v>
      </c>
      <c r="BZ41" s="112" t="s">
        <v>430</v>
      </c>
      <c r="CA41" s="112" t="s">
        <v>430</v>
      </c>
      <c r="CB41" s="112">
        <v>10.050000000000001</v>
      </c>
      <c r="CC41" s="109"/>
      <c r="CD41" s="118" t="s">
        <v>9104</v>
      </c>
      <c r="CE41" s="118" t="s">
        <v>9105</v>
      </c>
      <c r="CF41" s="118" t="s">
        <v>9106</v>
      </c>
      <c r="CG41" s="118" t="s">
        <v>9107</v>
      </c>
      <c r="CH41" s="118" t="s">
        <v>9108</v>
      </c>
      <c r="CI41" s="109"/>
      <c r="CJ41" s="119" t="s">
        <v>476</v>
      </c>
    </row>
    <row r="42" spans="1:88" s="107" customFormat="1" x14ac:dyDescent="0.25">
      <c r="A42" s="108" t="s">
        <v>9129</v>
      </c>
      <c r="B42" s="109"/>
      <c r="C42" s="734">
        <v>41275</v>
      </c>
      <c r="D42" s="109"/>
      <c r="E42" s="110">
        <v>2330.4899999999998</v>
      </c>
      <c r="F42" s="109"/>
      <c r="G42" s="111">
        <v>307.29790000000003</v>
      </c>
      <c r="H42" s="109"/>
      <c r="I42" s="982">
        <v>3.64</v>
      </c>
      <c r="J42" s="982">
        <v>7.68</v>
      </c>
      <c r="K42" s="982">
        <v>2.75</v>
      </c>
      <c r="L42" s="982">
        <v>2.9</v>
      </c>
      <c r="M42" s="113"/>
      <c r="N42" s="112">
        <v>-1.8E-3</v>
      </c>
      <c r="O42" s="112">
        <v>-0.65369999999999995</v>
      </c>
      <c r="P42" s="112">
        <v>-2.2618999999999998</v>
      </c>
      <c r="Q42" s="112">
        <v>3.4089</v>
      </c>
      <c r="R42" s="112">
        <v>1.8879999999999999</v>
      </c>
      <c r="S42" s="114">
        <v>-0.60070000000000001</v>
      </c>
      <c r="T42" s="112">
        <v>0.78459999999999996</v>
      </c>
      <c r="U42" s="112">
        <v>9.6351999999999993</v>
      </c>
      <c r="V42" s="112">
        <v>9.7530000000000001</v>
      </c>
      <c r="W42" s="112">
        <v>11.2189</v>
      </c>
      <c r="X42" s="112">
        <v>7.8700000000000006E-2</v>
      </c>
      <c r="Y42" s="112">
        <v>8.0096000000000007</v>
      </c>
      <c r="Z42" s="112">
        <v>-2.3654999999999999</v>
      </c>
      <c r="AA42" s="112">
        <v>0.40710000000000002</v>
      </c>
      <c r="AB42" s="112">
        <v>-1.2484999999999999</v>
      </c>
      <c r="AC42" s="112">
        <v>13.359299999999999</v>
      </c>
      <c r="AD42" s="113"/>
      <c r="AE42" s="110">
        <v>9</v>
      </c>
      <c r="AF42" s="110">
        <v>3</v>
      </c>
      <c r="AG42" s="110">
        <v>7</v>
      </c>
      <c r="AH42" s="110">
        <v>10</v>
      </c>
      <c r="AI42" s="110">
        <v>11</v>
      </c>
      <c r="AJ42" s="110">
        <v>13</v>
      </c>
      <c r="AK42" s="110">
        <v>11</v>
      </c>
      <c r="AL42" s="110">
        <v>11</v>
      </c>
      <c r="AM42" s="110">
        <v>9</v>
      </c>
      <c r="AN42" s="110">
        <v>11</v>
      </c>
      <c r="AO42" s="110">
        <v>9</v>
      </c>
      <c r="AP42" s="110">
        <v>11</v>
      </c>
      <c r="AQ42" s="110">
        <v>11</v>
      </c>
      <c r="AR42" s="110">
        <v>13</v>
      </c>
      <c r="AS42" s="110">
        <v>4</v>
      </c>
      <c r="AT42" s="109"/>
      <c r="AU42" s="112">
        <v>11.9</v>
      </c>
      <c r="AV42" s="112">
        <v>11.87</v>
      </c>
      <c r="AW42" s="112">
        <v>9.19</v>
      </c>
      <c r="AX42" s="112">
        <v>4.12</v>
      </c>
      <c r="AY42" s="112">
        <v>-0.76</v>
      </c>
      <c r="AZ42" s="115"/>
      <c r="BA42" s="116">
        <v>9</v>
      </c>
      <c r="BB42" s="116">
        <v>10</v>
      </c>
      <c r="BC42" s="116">
        <v>10</v>
      </c>
      <c r="BD42" s="116">
        <v>12</v>
      </c>
      <c r="BE42" s="116">
        <v>11</v>
      </c>
      <c r="BF42" s="112"/>
      <c r="BG42" s="114">
        <v>9.2451412857067403</v>
      </c>
      <c r="BH42" s="796">
        <v>0</v>
      </c>
      <c r="BI42" s="796">
        <v>4.8919199417219103E-2</v>
      </c>
      <c r="BJ42" s="809" t="s">
        <v>430</v>
      </c>
      <c r="BK42" s="269"/>
      <c r="BL42" s="112" t="s">
        <v>430</v>
      </c>
      <c r="BM42" s="112" t="s">
        <v>430</v>
      </c>
      <c r="BN42" s="112" t="s">
        <v>430</v>
      </c>
      <c r="BO42" s="109"/>
      <c r="BP42" s="112">
        <v>68.929780120000004</v>
      </c>
      <c r="BQ42" s="109"/>
      <c r="BR42" s="864">
        <v>46.0608</v>
      </c>
      <c r="BS42" s="864">
        <v>9.0403099999999998</v>
      </c>
      <c r="BT42" s="864">
        <v>13.8287</v>
      </c>
      <c r="BU42" s="864">
        <v>31.07019</v>
      </c>
      <c r="BV42" s="109"/>
      <c r="BW42" s="112">
        <v>8.48</v>
      </c>
      <c r="BX42" s="112">
        <v>11.41</v>
      </c>
      <c r="BY42" s="112" t="s">
        <v>430</v>
      </c>
      <c r="BZ42" s="112">
        <v>7.61</v>
      </c>
      <c r="CA42" s="112" t="s">
        <v>430</v>
      </c>
      <c r="CB42" s="112">
        <v>2.65</v>
      </c>
      <c r="CC42" s="109"/>
      <c r="CD42" s="118" t="s">
        <v>9110</v>
      </c>
      <c r="CE42" s="118" t="s">
        <v>9111</v>
      </c>
      <c r="CF42" s="118" t="s">
        <v>9112</v>
      </c>
      <c r="CG42" s="118" t="s">
        <v>9113</v>
      </c>
      <c r="CH42" s="118" t="s">
        <v>9114</v>
      </c>
      <c r="CI42" s="109"/>
      <c r="CJ42" s="119" t="s">
        <v>519</v>
      </c>
    </row>
    <row r="43" spans="1:88" x14ac:dyDescent="0.25">
      <c r="A43" s="36" t="s">
        <v>93</v>
      </c>
      <c r="B43" s="43"/>
      <c r="C43" s="720"/>
      <c r="D43" s="43"/>
      <c r="E43" s="51"/>
      <c r="F43" s="43"/>
      <c r="G43" s="55"/>
      <c r="H43" s="43"/>
      <c r="I43" s="92"/>
      <c r="J43" s="92"/>
      <c r="K43" s="92"/>
      <c r="L43" s="92"/>
      <c r="M43" s="66"/>
      <c r="N43" s="59">
        <v>2.5899999999999999E-2</v>
      </c>
      <c r="O43" s="59">
        <v>-0.85060000000000002</v>
      </c>
      <c r="P43" s="59">
        <v>-2.1543999999999999</v>
      </c>
      <c r="Q43" s="59">
        <v>3.8887999999999998</v>
      </c>
      <c r="R43" s="59">
        <v>3.1520999999999999</v>
      </c>
      <c r="S43" s="70">
        <v>1.8077000000000001</v>
      </c>
      <c r="T43" s="59">
        <v>2.2261000000000002</v>
      </c>
      <c r="U43" s="59">
        <v>10.674899999999999</v>
      </c>
      <c r="V43" s="59">
        <v>10.4556</v>
      </c>
      <c r="W43" s="59">
        <v>11.865</v>
      </c>
      <c r="X43" s="59">
        <v>0.58930000000000005</v>
      </c>
      <c r="Y43" s="59">
        <v>9.9075000000000006</v>
      </c>
      <c r="Z43" s="59">
        <v>-1.0463</v>
      </c>
      <c r="AA43" s="59">
        <v>2.4998</v>
      </c>
      <c r="AB43" s="59">
        <v>-1.5059</v>
      </c>
      <c r="AC43" s="59">
        <v>13.2075</v>
      </c>
      <c r="AD43" s="66"/>
      <c r="AE43" s="51">
        <v>15</v>
      </c>
      <c r="AF43" s="51">
        <v>15</v>
      </c>
      <c r="AG43" s="51">
        <v>15</v>
      </c>
      <c r="AH43" s="51">
        <v>15</v>
      </c>
      <c r="AI43" s="51">
        <v>15</v>
      </c>
      <c r="AJ43" s="51">
        <v>15</v>
      </c>
      <c r="AK43" s="51">
        <v>15</v>
      </c>
      <c r="AL43" s="51">
        <v>15</v>
      </c>
      <c r="AM43" s="51">
        <v>15</v>
      </c>
      <c r="AN43" s="51">
        <v>15</v>
      </c>
      <c r="AO43" s="51">
        <v>15</v>
      </c>
      <c r="AP43" s="51">
        <v>15</v>
      </c>
      <c r="AQ43" s="51">
        <v>15</v>
      </c>
      <c r="AR43" s="51">
        <v>15</v>
      </c>
      <c r="AS43" s="51">
        <v>15</v>
      </c>
      <c r="AT43" s="43"/>
      <c r="AU43" s="59">
        <v>12.4173333333333</v>
      </c>
      <c r="AV43" s="59">
        <v>12.638</v>
      </c>
      <c r="AW43" s="59">
        <v>10.122</v>
      </c>
      <c r="AX43" s="59">
        <v>6.0146666666666704</v>
      </c>
      <c r="AY43" s="59">
        <v>1.7106666666666701</v>
      </c>
      <c r="AZ43" s="78"/>
      <c r="BA43" s="47">
        <v>15</v>
      </c>
      <c r="BB43" s="47">
        <v>15</v>
      </c>
      <c r="BC43" s="47">
        <v>15</v>
      </c>
      <c r="BD43" s="47">
        <v>15</v>
      </c>
      <c r="BE43" s="47">
        <v>15</v>
      </c>
      <c r="BF43" s="59"/>
      <c r="BG43" s="70"/>
      <c r="BH43" s="798"/>
      <c r="BI43" s="798"/>
      <c r="BJ43" s="811"/>
      <c r="BK43" s="267"/>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0.35630000000000001</v>
      </c>
      <c r="O44" s="60">
        <v>-5.9799999999999999E-2</v>
      </c>
      <c r="P44" s="60">
        <v>0.48699999999999999</v>
      </c>
      <c r="Q44" s="60">
        <v>7.4862000000000002</v>
      </c>
      <c r="R44" s="60">
        <v>10.0625</v>
      </c>
      <c r="S44" s="71">
        <v>7.0871000000000004</v>
      </c>
      <c r="T44" s="60">
        <v>6.4257</v>
      </c>
      <c r="U44" s="60">
        <v>13.257899999999999</v>
      </c>
      <c r="V44" s="60">
        <v>15.0702</v>
      </c>
      <c r="W44" s="60">
        <v>15.0589</v>
      </c>
      <c r="X44" s="60">
        <v>3.0470000000000002</v>
      </c>
      <c r="Y44" s="60">
        <v>17.2301</v>
      </c>
      <c r="Z44" s="60">
        <v>6.6771000000000003</v>
      </c>
      <c r="AA44" s="60">
        <v>8.0835000000000008</v>
      </c>
      <c r="AB44" s="60">
        <v>-0.92779999999999996</v>
      </c>
      <c r="AC44" s="60">
        <v>16.350200000000001</v>
      </c>
      <c r="AD44" s="67"/>
      <c r="AE44" s="52"/>
      <c r="AF44" s="52"/>
      <c r="AG44" s="52"/>
      <c r="AH44" s="52"/>
      <c r="AI44" s="52"/>
      <c r="AJ44" s="52"/>
      <c r="AK44" s="52"/>
      <c r="AL44" s="52"/>
      <c r="AM44" s="52"/>
      <c r="AN44" s="52"/>
      <c r="AO44" s="52"/>
      <c r="AP44" s="52"/>
      <c r="AQ44" s="52"/>
      <c r="AR44" s="52"/>
      <c r="AS44" s="52"/>
      <c r="AT44" s="44"/>
      <c r="AU44" s="60">
        <v>16</v>
      </c>
      <c r="AV44" s="60">
        <v>16.68</v>
      </c>
      <c r="AW44" s="60">
        <v>12.93</v>
      </c>
      <c r="AX44" s="60">
        <v>10.57</v>
      </c>
      <c r="AY44" s="60">
        <v>13.19</v>
      </c>
      <c r="AZ44" s="79"/>
      <c r="BA44" s="48"/>
      <c r="BB44" s="48"/>
      <c r="BC44" s="48"/>
      <c r="BD44" s="48"/>
      <c r="BE44" s="48"/>
      <c r="BF44" s="60"/>
      <c r="BG44" s="71"/>
      <c r="BH44" s="799"/>
      <c r="BI44" s="799"/>
      <c r="BJ44" s="812"/>
      <c r="BK44" s="268"/>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-0.19500000000000001</v>
      </c>
      <c r="O45" s="60">
        <v>-1.2462</v>
      </c>
      <c r="P45" s="60">
        <v>-3.3420999999999998</v>
      </c>
      <c r="Q45" s="60">
        <v>0.74180000000000001</v>
      </c>
      <c r="R45" s="60">
        <v>-0.80669999999999997</v>
      </c>
      <c r="S45" s="71">
        <v>-3.5823</v>
      </c>
      <c r="T45" s="60">
        <v>-0.8488</v>
      </c>
      <c r="U45" s="60">
        <v>6.3379000000000003</v>
      </c>
      <c r="V45" s="60">
        <v>8.1844999999999999</v>
      </c>
      <c r="W45" s="60">
        <v>9.9410000000000007</v>
      </c>
      <c r="X45" s="60">
        <v>-2.2151999999999998</v>
      </c>
      <c r="Y45" s="60">
        <v>6.1058000000000003</v>
      </c>
      <c r="Z45" s="60">
        <v>-6.0411999999999999</v>
      </c>
      <c r="AA45" s="60">
        <v>-3.0251999999999999</v>
      </c>
      <c r="AB45" s="60">
        <v>-1.9762</v>
      </c>
      <c r="AC45" s="60">
        <v>11.1591</v>
      </c>
      <c r="AD45" s="67"/>
      <c r="AE45" s="52"/>
      <c r="AF45" s="52"/>
      <c r="AG45" s="52"/>
      <c r="AH45" s="52"/>
      <c r="AI45" s="52"/>
      <c r="AJ45" s="52"/>
      <c r="AK45" s="52"/>
      <c r="AL45" s="52"/>
      <c r="AM45" s="52"/>
      <c r="AN45" s="52"/>
      <c r="AO45" s="52"/>
      <c r="AP45" s="52"/>
      <c r="AQ45" s="52"/>
      <c r="AR45" s="52"/>
      <c r="AS45" s="52"/>
      <c r="AT45" s="44"/>
      <c r="AU45" s="60">
        <v>10.29</v>
      </c>
      <c r="AV45" s="60">
        <v>10.02</v>
      </c>
      <c r="AW45" s="60">
        <v>6.42</v>
      </c>
      <c r="AX45" s="60">
        <v>1.66</v>
      </c>
      <c r="AY45" s="60">
        <v>-5.27</v>
      </c>
      <c r="AZ45" s="79"/>
      <c r="BA45" s="48"/>
      <c r="BB45" s="48"/>
      <c r="BC45" s="48"/>
      <c r="BD45" s="48"/>
      <c r="BE45" s="48"/>
      <c r="BF45" s="60"/>
      <c r="BG45" s="71"/>
      <c r="BH45" s="799"/>
      <c r="BI45" s="799"/>
      <c r="BJ45" s="812"/>
      <c r="BK45" s="268"/>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0</v>
      </c>
      <c r="O46" s="61">
        <v>-0.82179999999999997</v>
      </c>
      <c r="P46" s="61">
        <v>-2.4685000000000001</v>
      </c>
      <c r="Q46" s="61">
        <v>3.7759</v>
      </c>
      <c r="R46" s="61">
        <v>2.8247</v>
      </c>
      <c r="S46" s="72">
        <v>1.42</v>
      </c>
      <c r="T46" s="61">
        <v>2.0203000000000002</v>
      </c>
      <c r="U46" s="61">
        <v>10.5547</v>
      </c>
      <c r="V46" s="61">
        <v>10.1012</v>
      </c>
      <c r="W46" s="61">
        <v>11.823499999999999</v>
      </c>
      <c r="X46" s="61">
        <v>0.88859999999999995</v>
      </c>
      <c r="Y46" s="61">
        <v>9.8009000000000004</v>
      </c>
      <c r="Z46" s="61">
        <v>-1.6454</v>
      </c>
      <c r="AA46" s="61">
        <v>2.1732999999999998</v>
      </c>
      <c r="AB46" s="61">
        <v>-1.5247999999999999</v>
      </c>
      <c r="AC46" s="61">
        <v>13.105499999999999</v>
      </c>
      <c r="AD46" s="68"/>
      <c r="AE46" s="53"/>
      <c r="AF46" s="53"/>
      <c r="AG46" s="53"/>
      <c r="AH46" s="53"/>
      <c r="AI46" s="53"/>
      <c r="AJ46" s="53"/>
      <c r="AK46" s="53"/>
      <c r="AL46" s="53"/>
      <c r="AM46" s="53"/>
      <c r="AN46" s="53"/>
      <c r="AO46" s="53"/>
      <c r="AP46" s="53"/>
      <c r="AQ46" s="53"/>
      <c r="AR46" s="53"/>
      <c r="AS46" s="53"/>
      <c r="AT46" s="45"/>
      <c r="AU46" s="61">
        <v>12.53</v>
      </c>
      <c r="AV46" s="61">
        <v>12.55</v>
      </c>
      <c r="AW46" s="61">
        <v>9.93</v>
      </c>
      <c r="AX46" s="61">
        <v>5.65</v>
      </c>
      <c r="AY46" s="61">
        <v>0.94</v>
      </c>
      <c r="AZ46" s="80"/>
      <c r="BA46" s="49"/>
      <c r="BB46" s="49"/>
      <c r="BC46" s="49"/>
      <c r="BD46" s="49"/>
      <c r="BE46" s="49"/>
      <c r="BF46" s="61"/>
      <c r="BG46" s="72"/>
      <c r="BH46" s="800"/>
      <c r="BI46" s="800"/>
      <c r="BJ46" s="813"/>
      <c r="BK46" s="270"/>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260</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0"/>
      <c r="BB47" s="50"/>
      <c r="BC47" s="50"/>
      <c r="BD47" s="50"/>
      <c r="BE47" s="50"/>
      <c r="BF47" s="62"/>
      <c r="BG47" s="73"/>
      <c r="BH47" s="801"/>
      <c r="BI47" s="801"/>
      <c r="BJ47" s="814"/>
      <c r="BK47" s="271"/>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107" customFormat="1" x14ac:dyDescent="0.25">
      <c r="A48" s="126" t="s">
        <v>9130</v>
      </c>
      <c r="B48" s="127"/>
      <c r="C48" s="733">
        <v>43665</v>
      </c>
      <c r="D48" s="127"/>
      <c r="E48" s="128">
        <v>2792.09</v>
      </c>
      <c r="F48" s="127"/>
      <c r="G48" s="129">
        <v>26.547000000000001</v>
      </c>
      <c r="H48" s="127"/>
      <c r="I48" s="981">
        <v>3.86</v>
      </c>
      <c r="J48" s="981">
        <v>7.14</v>
      </c>
      <c r="K48" s="981">
        <v>2.17</v>
      </c>
      <c r="L48" s="981">
        <v>2.2799999999999998</v>
      </c>
      <c r="M48" s="131"/>
      <c r="N48" s="130">
        <v>-0.21010000000000001</v>
      </c>
      <c r="O48" s="130">
        <v>-1.45</v>
      </c>
      <c r="P48" s="130">
        <v>-2.8517999999999999</v>
      </c>
      <c r="Q48" s="130">
        <v>2.9411999999999998</v>
      </c>
      <c r="R48" s="130">
        <v>0.1143</v>
      </c>
      <c r="S48" s="132">
        <v>-2.9782000000000002</v>
      </c>
      <c r="T48" s="130">
        <v>-0.51229999999999998</v>
      </c>
      <c r="U48" s="130">
        <v>9.8224999999999998</v>
      </c>
      <c r="V48" s="130">
        <v>9.8376999999999999</v>
      </c>
      <c r="W48" s="130" t="s">
        <v>430</v>
      </c>
      <c r="X48" s="130">
        <v>-0.12379999999999999</v>
      </c>
      <c r="Y48" s="130">
        <v>6.7186000000000003</v>
      </c>
      <c r="Z48" s="130">
        <v>-4.9512999999999998</v>
      </c>
      <c r="AA48" s="130">
        <v>-1.5168999999999999</v>
      </c>
      <c r="AB48" s="130">
        <v>-2.1625999999999999</v>
      </c>
      <c r="AC48" s="130">
        <v>14.6297</v>
      </c>
      <c r="AD48" s="131"/>
      <c r="AE48" s="128">
        <v>11</v>
      </c>
      <c r="AF48" s="128">
        <v>15</v>
      </c>
      <c r="AG48" s="128">
        <v>14</v>
      </c>
      <c r="AH48" s="128">
        <v>12</v>
      </c>
      <c r="AI48" s="128">
        <v>14</v>
      </c>
      <c r="AJ48" s="128">
        <v>13</v>
      </c>
      <c r="AK48" s="128">
        <v>10</v>
      </c>
      <c r="AL48" s="128">
        <v>7</v>
      </c>
      <c r="AM48" s="128">
        <v>5</v>
      </c>
      <c r="AN48" s="128" t="s">
        <v>430</v>
      </c>
      <c r="AO48" s="128">
        <v>12</v>
      </c>
      <c r="AP48" s="128">
        <v>14</v>
      </c>
      <c r="AQ48" s="128">
        <v>13</v>
      </c>
      <c r="AR48" s="128">
        <v>13</v>
      </c>
      <c r="AS48" s="128">
        <v>15</v>
      </c>
      <c r="AT48" s="127"/>
      <c r="AU48" s="130" t="s">
        <v>430</v>
      </c>
      <c r="AV48" s="130">
        <v>12.14</v>
      </c>
      <c r="AW48" s="130">
        <v>9</v>
      </c>
      <c r="AX48" s="130">
        <v>3.65</v>
      </c>
      <c r="AY48" s="130">
        <v>-3.42</v>
      </c>
      <c r="AZ48" s="133"/>
      <c r="BA48" s="134" t="s">
        <v>430</v>
      </c>
      <c r="BB48" s="134">
        <v>5</v>
      </c>
      <c r="BC48" s="134">
        <v>7</v>
      </c>
      <c r="BD48" s="134">
        <v>9</v>
      </c>
      <c r="BE48" s="134">
        <v>13</v>
      </c>
      <c r="BF48" s="130"/>
      <c r="BG48" s="132">
        <v>9.9614136511019904</v>
      </c>
      <c r="BH48" s="795">
        <v>0</v>
      </c>
      <c r="BI48" s="795">
        <v>4.5529243918404898E-2</v>
      </c>
      <c r="BJ48" s="808" t="s">
        <v>430</v>
      </c>
      <c r="BK48" s="803"/>
      <c r="BL48" s="130" t="s">
        <v>430</v>
      </c>
      <c r="BM48" s="130" t="s">
        <v>430</v>
      </c>
      <c r="BN48" s="130" t="s">
        <v>430</v>
      </c>
      <c r="BO48" s="127"/>
      <c r="BP48" s="130">
        <v>74.137487859999993</v>
      </c>
      <c r="BQ48" s="127"/>
      <c r="BR48" s="863">
        <v>45.510899999999999</v>
      </c>
      <c r="BS48" s="863">
        <v>20.684200000000001</v>
      </c>
      <c r="BT48" s="863">
        <v>7.9423399999999997</v>
      </c>
      <c r="BU48" s="863">
        <v>25.862559999999998</v>
      </c>
      <c r="BV48" s="127"/>
      <c r="BW48" s="130">
        <v>3.51</v>
      </c>
      <c r="BX48" s="130">
        <v>11.68</v>
      </c>
      <c r="BY48" s="130">
        <v>3.38</v>
      </c>
      <c r="BZ48" s="130">
        <v>1.23</v>
      </c>
      <c r="CA48" s="130" t="s">
        <v>430</v>
      </c>
      <c r="CB48" s="130">
        <v>6.09</v>
      </c>
      <c r="CC48" s="127"/>
      <c r="CD48" s="136" t="s">
        <v>9131</v>
      </c>
      <c r="CE48" s="136" t="s">
        <v>9132</v>
      </c>
      <c r="CF48" s="136" t="s">
        <v>9133</v>
      </c>
      <c r="CG48" s="136" t="s">
        <v>9134</v>
      </c>
      <c r="CH48" s="136" t="s">
        <v>9135</v>
      </c>
      <c r="CI48" s="127"/>
      <c r="CJ48" s="137" t="s">
        <v>476</v>
      </c>
    </row>
    <row r="49" spans="1:88" s="107" customFormat="1" x14ac:dyDescent="0.25">
      <c r="A49" s="108" t="s">
        <v>9136</v>
      </c>
      <c r="B49" s="109"/>
      <c r="C49" s="734">
        <v>42734</v>
      </c>
      <c r="D49" s="109"/>
      <c r="E49" s="110">
        <v>2633.41</v>
      </c>
      <c r="F49" s="109"/>
      <c r="G49" s="111">
        <v>27.88</v>
      </c>
      <c r="H49" s="109"/>
      <c r="I49" s="982">
        <v>4.26</v>
      </c>
      <c r="J49" s="982">
        <v>5.12</v>
      </c>
      <c r="K49" s="982">
        <v>2.35</v>
      </c>
      <c r="L49" s="982">
        <v>2.48</v>
      </c>
      <c r="M49" s="113"/>
      <c r="N49" s="112">
        <v>6.4600000000000005E-2</v>
      </c>
      <c r="O49" s="112">
        <v>-0.60250000000000004</v>
      </c>
      <c r="P49" s="112">
        <v>-2.0001000000000002</v>
      </c>
      <c r="Q49" s="112">
        <v>5.8948999999999998</v>
      </c>
      <c r="R49" s="112">
        <v>6.9592999999999998</v>
      </c>
      <c r="S49" s="114">
        <v>6.4284999999999997</v>
      </c>
      <c r="T49" s="112">
        <v>5.9682000000000004</v>
      </c>
      <c r="U49" s="112">
        <v>12.738200000000001</v>
      </c>
      <c r="V49" s="112">
        <v>10.375</v>
      </c>
      <c r="W49" s="112" t="s">
        <v>430</v>
      </c>
      <c r="X49" s="112">
        <v>2.4020999999999999</v>
      </c>
      <c r="Y49" s="112">
        <v>13.968</v>
      </c>
      <c r="Z49" s="112">
        <v>3.2363</v>
      </c>
      <c r="AA49" s="112">
        <v>7.6448</v>
      </c>
      <c r="AB49" s="112">
        <v>-1.4422999999999999</v>
      </c>
      <c r="AC49" s="112">
        <v>11.147600000000001</v>
      </c>
      <c r="AD49" s="113"/>
      <c r="AE49" s="110">
        <v>2</v>
      </c>
      <c r="AF49" s="110">
        <v>5</v>
      </c>
      <c r="AG49" s="110">
        <v>7</v>
      </c>
      <c r="AH49" s="110">
        <v>6</v>
      </c>
      <c r="AI49" s="110">
        <v>4</v>
      </c>
      <c r="AJ49" s="110">
        <v>4</v>
      </c>
      <c r="AK49" s="110">
        <v>1</v>
      </c>
      <c r="AL49" s="110">
        <v>2</v>
      </c>
      <c r="AM49" s="110">
        <v>4</v>
      </c>
      <c r="AN49" s="110" t="s">
        <v>430</v>
      </c>
      <c r="AO49" s="110">
        <v>6</v>
      </c>
      <c r="AP49" s="110">
        <v>6</v>
      </c>
      <c r="AQ49" s="110">
        <v>4</v>
      </c>
      <c r="AR49" s="110">
        <v>4</v>
      </c>
      <c r="AS49" s="110">
        <v>7</v>
      </c>
      <c r="AT49" s="109"/>
      <c r="AU49" s="112" t="s">
        <v>430</v>
      </c>
      <c r="AV49" s="112">
        <v>13.56</v>
      </c>
      <c r="AW49" s="112">
        <v>11.99</v>
      </c>
      <c r="AX49" s="112">
        <v>10.01</v>
      </c>
      <c r="AY49" s="112">
        <v>8.09</v>
      </c>
      <c r="AZ49" s="115"/>
      <c r="BA49" s="116" t="s">
        <v>430</v>
      </c>
      <c r="BB49" s="116">
        <v>4</v>
      </c>
      <c r="BC49" s="116">
        <v>2</v>
      </c>
      <c r="BD49" s="116">
        <v>2</v>
      </c>
      <c r="BE49" s="116">
        <v>4</v>
      </c>
      <c r="BF49" s="112"/>
      <c r="BG49" s="114">
        <v>10.054291201412401</v>
      </c>
      <c r="BH49" s="796">
        <v>0</v>
      </c>
      <c r="BI49" s="796">
        <v>6.5634744884707094E-2</v>
      </c>
      <c r="BJ49" s="809" t="s">
        <v>430</v>
      </c>
      <c r="BK49" s="269"/>
      <c r="BL49" s="112" t="s">
        <v>430</v>
      </c>
      <c r="BM49" s="112" t="s">
        <v>430</v>
      </c>
      <c r="BN49" s="112" t="s">
        <v>430</v>
      </c>
      <c r="BO49" s="109"/>
      <c r="BP49" s="112">
        <v>79.562004869999996</v>
      </c>
      <c r="BQ49" s="109"/>
      <c r="BR49" s="864">
        <v>56.234400000000001</v>
      </c>
      <c r="BS49" s="864">
        <v>10.164999999999999</v>
      </c>
      <c r="BT49" s="864">
        <v>13.8528</v>
      </c>
      <c r="BU49" s="864">
        <v>19.747800000000002</v>
      </c>
      <c r="BV49" s="109"/>
      <c r="BW49" s="112">
        <v>2.41</v>
      </c>
      <c r="BX49" s="112">
        <v>16.13</v>
      </c>
      <c r="BY49" s="112">
        <v>0.46</v>
      </c>
      <c r="BZ49" s="112" t="s">
        <v>430</v>
      </c>
      <c r="CA49" s="112" t="s">
        <v>430</v>
      </c>
      <c r="CB49" s="112">
        <v>1.38</v>
      </c>
      <c r="CC49" s="109"/>
      <c r="CD49" s="118" t="s">
        <v>9137</v>
      </c>
      <c r="CE49" s="118" t="s">
        <v>2900</v>
      </c>
      <c r="CF49" s="118" t="s">
        <v>9138</v>
      </c>
      <c r="CG49" s="118" t="s">
        <v>9139</v>
      </c>
      <c r="CH49" s="118" t="s">
        <v>9140</v>
      </c>
      <c r="CI49" s="109"/>
      <c r="CJ49" s="119" t="s">
        <v>1521</v>
      </c>
    </row>
    <row r="50" spans="1:88" s="107" customFormat="1" x14ac:dyDescent="0.25">
      <c r="A50" s="108" t="s">
        <v>9141</v>
      </c>
      <c r="B50" s="109"/>
      <c r="C50" s="734">
        <v>36985</v>
      </c>
      <c r="D50" s="109"/>
      <c r="E50" s="110">
        <v>2157.81</v>
      </c>
      <c r="F50" s="109"/>
      <c r="G50" s="111">
        <v>460.1062</v>
      </c>
      <c r="H50" s="109"/>
      <c r="I50" s="152" t="s">
        <v>430</v>
      </c>
      <c r="J50" s="152" t="s">
        <v>430</v>
      </c>
      <c r="K50" s="152" t="s">
        <v>430</v>
      </c>
      <c r="L50" s="152" t="s">
        <v>430</v>
      </c>
      <c r="M50" s="113"/>
      <c r="N50" s="112">
        <v>-0.63319999999999999</v>
      </c>
      <c r="O50" s="112">
        <v>-0.64629999999999999</v>
      </c>
      <c r="P50" s="112">
        <v>-2.8809999999999998</v>
      </c>
      <c r="Q50" s="112">
        <v>0.96360000000000001</v>
      </c>
      <c r="R50" s="112">
        <v>11.013299999999999</v>
      </c>
      <c r="S50" s="114">
        <v>9.2642000000000007</v>
      </c>
      <c r="T50" s="112">
        <v>2.2103999999999999</v>
      </c>
      <c r="U50" s="112">
        <v>11.299099999999999</v>
      </c>
      <c r="V50" s="112">
        <v>11.540699999999999</v>
      </c>
      <c r="W50" s="112">
        <v>15.020200000000001</v>
      </c>
      <c r="X50" s="112">
        <v>-1.5914999999999999</v>
      </c>
      <c r="Y50" s="112">
        <v>17.7254</v>
      </c>
      <c r="Z50" s="112">
        <v>5.9170999999999996</v>
      </c>
      <c r="AA50" s="112">
        <v>8.6351999999999993</v>
      </c>
      <c r="AB50" s="112">
        <v>-0.28129999999999999</v>
      </c>
      <c r="AC50" s="112">
        <v>16.233899999999998</v>
      </c>
      <c r="AD50" s="113"/>
      <c r="AE50" s="110">
        <v>14</v>
      </c>
      <c r="AF50" s="110">
        <v>7</v>
      </c>
      <c r="AG50" s="110">
        <v>15</v>
      </c>
      <c r="AH50" s="110">
        <v>14</v>
      </c>
      <c r="AI50" s="110">
        <v>2</v>
      </c>
      <c r="AJ50" s="110">
        <v>2</v>
      </c>
      <c r="AK50" s="110">
        <v>5</v>
      </c>
      <c r="AL50" s="110">
        <v>3</v>
      </c>
      <c r="AM50" s="110">
        <v>3</v>
      </c>
      <c r="AN50" s="110">
        <v>2</v>
      </c>
      <c r="AO50" s="110">
        <v>15</v>
      </c>
      <c r="AP50" s="110">
        <v>3</v>
      </c>
      <c r="AQ50" s="110">
        <v>2</v>
      </c>
      <c r="AR50" s="110">
        <v>2</v>
      </c>
      <c r="AS50" s="110">
        <v>2</v>
      </c>
      <c r="AT50" s="109"/>
      <c r="AU50" s="112">
        <v>16.190000000000001</v>
      </c>
      <c r="AV50" s="112">
        <v>15.68</v>
      </c>
      <c r="AW50" s="112">
        <v>10.77</v>
      </c>
      <c r="AX50" s="112">
        <v>8.08</v>
      </c>
      <c r="AY50" s="112">
        <v>9.81</v>
      </c>
      <c r="AZ50" s="115"/>
      <c r="BA50" s="116">
        <v>2</v>
      </c>
      <c r="BB50" s="116">
        <v>2</v>
      </c>
      <c r="BC50" s="116">
        <v>4</v>
      </c>
      <c r="BD50" s="116">
        <v>4</v>
      </c>
      <c r="BE50" s="116">
        <v>3</v>
      </c>
      <c r="BF50" s="112"/>
      <c r="BG50" s="114">
        <v>11.600483912895401</v>
      </c>
      <c r="BH50" s="796">
        <v>1.0765610563947801</v>
      </c>
      <c r="BI50" s="796">
        <v>4.87713901856359E-2</v>
      </c>
      <c r="BJ50" s="809">
        <v>0.60941265737303996</v>
      </c>
      <c r="BK50" s="269"/>
      <c r="BL50" s="112" t="s">
        <v>430</v>
      </c>
      <c r="BM50" s="112" t="s">
        <v>430</v>
      </c>
      <c r="BN50" s="112" t="s">
        <v>430</v>
      </c>
      <c r="BO50" s="109"/>
      <c r="BP50" s="112">
        <v>76.073116060000004</v>
      </c>
      <c r="BQ50" s="109"/>
      <c r="BR50" s="864">
        <v>63.0623</v>
      </c>
      <c r="BS50" s="864">
        <v>7.35466</v>
      </c>
      <c r="BT50" s="112" t="s">
        <v>430</v>
      </c>
      <c r="BU50" s="864">
        <v>29.58304</v>
      </c>
      <c r="BV50" s="109"/>
      <c r="BW50" s="112">
        <v>14.97</v>
      </c>
      <c r="BX50" s="112">
        <v>4.87</v>
      </c>
      <c r="BY50" s="112" t="s">
        <v>430</v>
      </c>
      <c r="BZ50" s="112" t="s">
        <v>430</v>
      </c>
      <c r="CA50" s="112">
        <v>1.1499999999999999</v>
      </c>
      <c r="CB50" s="112">
        <v>1.04</v>
      </c>
      <c r="CC50" s="109"/>
      <c r="CD50" s="118" t="s">
        <v>9142</v>
      </c>
      <c r="CE50" s="118" t="s">
        <v>9143</v>
      </c>
      <c r="CF50" s="118" t="s">
        <v>9144</v>
      </c>
      <c r="CG50" s="118" t="s">
        <v>3243</v>
      </c>
      <c r="CH50" s="118" t="s">
        <v>9145</v>
      </c>
      <c r="CI50" s="109"/>
      <c r="CJ50" s="119" t="s">
        <v>548</v>
      </c>
    </row>
    <row r="51" spans="1:88" s="107" customFormat="1" x14ac:dyDescent="0.25">
      <c r="A51" s="108" t="s">
        <v>9146</v>
      </c>
      <c r="B51" s="109"/>
      <c r="C51" s="734">
        <v>42571</v>
      </c>
      <c r="D51" s="109"/>
      <c r="E51" s="862">
        <v>2050.58</v>
      </c>
      <c r="F51" s="109"/>
      <c r="G51" s="111">
        <v>43.33</v>
      </c>
      <c r="H51" s="109"/>
      <c r="I51" s="982">
        <v>1.19</v>
      </c>
      <c r="J51" s="982">
        <v>6.63</v>
      </c>
      <c r="K51" s="982">
        <v>0.96</v>
      </c>
      <c r="L51" s="982">
        <v>1.01</v>
      </c>
      <c r="M51" s="113"/>
      <c r="N51" s="112">
        <v>-0.1613</v>
      </c>
      <c r="O51" s="112">
        <v>0.44040000000000001</v>
      </c>
      <c r="P51" s="112">
        <v>1.6658999999999999</v>
      </c>
      <c r="Q51" s="112">
        <v>8.1357999999999997</v>
      </c>
      <c r="R51" s="112">
        <v>16.0107</v>
      </c>
      <c r="S51" s="114">
        <v>14.1465</v>
      </c>
      <c r="T51" s="112">
        <v>5.3242000000000003</v>
      </c>
      <c r="U51" s="112">
        <v>15.7037</v>
      </c>
      <c r="V51" s="112">
        <v>13.6768</v>
      </c>
      <c r="W51" s="112">
        <v>15.160399999999999</v>
      </c>
      <c r="X51" s="112">
        <v>3.9089</v>
      </c>
      <c r="Y51" s="112">
        <v>21.7819</v>
      </c>
      <c r="Z51" s="112">
        <v>12.2248</v>
      </c>
      <c r="AA51" s="112">
        <v>15.700900000000001</v>
      </c>
      <c r="AB51" s="112">
        <v>-4.6100000000000002E-2</v>
      </c>
      <c r="AC51" s="112">
        <v>15.5448</v>
      </c>
      <c r="AD51" s="113"/>
      <c r="AE51" s="110">
        <v>10</v>
      </c>
      <c r="AF51" s="110">
        <v>1</v>
      </c>
      <c r="AG51" s="110">
        <v>1</v>
      </c>
      <c r="AH51" s="110">
        <v>1</v>
      </c>
      <c r="AI51" s="110">
        <v>1</v>
      </c>
      <c r="AJ51" s="110">
        <v>1</v>
      </c>
      <c r="AK51" s="110">
        <v>2</v>
      </c>
      <c r="AL51" s="110">
        <v>1</v>
      </c>
      <c r="AM51" s="110">
        <v>1</v>
      </c>
      <c r="AN51" s="110">
        <v>1</v>
      </c>
      <c r="AO51" s="110">
        <v>2</v>
      </c>
      <c r="AP51" s="110">
        <v>1</v>
      </c>
      <c r="AQ51" s="110">
        <v>1</v>
      </c>
      <c r="AR51" s="110">
        <v>1</v>
      </c>
      <c r="AS51" s="110">
        <v>1</v>
      </c>
      <c r="AT51" s="109"/>
      <c r="AU51" s="112">
        <v>16.87</v>
      </c>
      <c r="AV51" s="112">
        <v>18.690000000000001</v>
      </c>
      <c r="AW51" s="112">
        <v>15.64</v>
      </c>
      <c r="AX51" s="112">
        <v>12.44</v>
      </c>
      <c r="AY51" s="112">
        <v>22.61</v>
      </c>
      <c r="AZ51" s="115"/>
      <c r="BA51" s="116">
        <v>1</v>
      </c>
      <c r="BB51" s="116">
        <v>1</v>
      </c>
      <c r="BC51" s="116">
        <v>1</v>
      </c>
      <c r="BD51" s="116">
        <v>1</v>
      </c>
      <c r="BE51" s="116">
        <v>1</v>
      </c>
      <c r="BF51" s="112"/>
      <c r="BG51" s="114">
        <v>13.903367474968601</v>
      </c>
      <c r="BH51" s="796">
        <v>0</v>
      </c>
      <c r="BI51" s="796">
        <v>7.0655862046109297E-2</v>
      </c>
      <c r="BJ51" s="809" t="s">
        <v>430</v>
      </c>
      <c r="BK51" s="269"/>
      <c r="BL51" s="112" t="s">
        <v>430</v>
      </c>
      <c r="BM51" s="112" t="s">
        <v>430</v>
      </c>
      <c r="BN51" s="112" t="s">
        <v>430</v>
      </c>
      <c r="BO51" s="109"/>
      <c r="BP51" s="112">
        <v>67.83276927</v>
      </c>
      <c r="BQ51" s="109"/>
      <c r="BR51" s="112" t="s">
        <v>430</v>
      </c>
      <c r="BS51" s="864">
        <v>42.673000000000002</v>
      </c>
      <c r="BT51" s="864">
        <v>24.8993</v>
      </c>
      <c r="BU51" s="864">
        <v>32.427700000000002</v>
      </c>
      <c r="BV51" s="109"/>
      <c r="BW51" s="112">
        <v>1.66</v>
      </c>
      <c r="BX51" s="112">
        <v>23.56</v>
      </c>
      <c r="BY51" s="112">
        <v>0.88</v>
      </c>
      <c r="BZ51" s="112">
        <v>0.15</v>
      </c>
      <c r="CA51" s="112" t="s">
        <v>430</v>
      </c>
      <c r="CB51" s="112">
        <v>6.83</v>
      </c>
      <c r="CC51" s="109"/>
      <c r="CD51" s="118" t="s">
        <v>9147</v>
      </c>
      <c r="CE51" s="118" t="s">
        <v>9148</v>
      </c>
      <c r="CF51" s="118" t="s">
        <v>1796</v>
      </c>
      <c r="CG51" s="118" t="s">
        <v>9149</v>
      </c>
      <c r="CH51" s="118" t="s">
        <v>9150</v>
      </c>
      <c r="CI51" s="109"/>
      <c r="CJ51" s="119" t="s">
        <v>476</v>
      </c>
    </row>
    <row r="52" spans="1:88" s="107" customFormat="1" x14ac:dyDescent="0.25">
      <c r="A52" s="108" t="s">
        <v>9151</v>
      </c>
      <c r="B52" s="109"/>
      <c r="C52" s="734">
        <v>43321</v>
      </c>
      <c r="D52" s="109"/>
      <c r="E52" s="110">
        <v>1451.41</v>
      </c>
      <c r="F52" s="109"/>
      <c r="G52" s="111">
        <v>20.65</v>
      </c>
      <c r="H52" s="109"/>
      <c r="I52" s="982">
        <v>2.46</v>
      </c>
      <c r="J52" s="982">
        <v>7.81121</v>
      </c>
      <c r="K52" s="982">
        <v>1.75</v>
      </c>
      <c r="L52" s="982">
        <v>1.87</v>
      </c>
      <c r="M52" s="113"/>
      <c r="N52" s="112">
        <v>4.8399999999999999E-2</v>
      </c>
      <c r="O52" s="112">
        <v>-1.0066999999999999</v>
      </c>
      <c r="P52" s="112">
        <v>-2.4563000000000001</v>
      </c>
      <c r="Q52" s="112">
        <v>4.2929000000000004</v>
      </c>
      <c r="R52" s="112">
        <v>2.8898999999999999</v>
      </c>
      <c r="S52" s="114">
        <v>0.92859999999999998</v>
      </c>
      <c r="T52" s="112">
        <v>0.38969999999999999</v>
      </c>
      <c r="U52" s="112">
        <v>8.2913999999999994</v>
      </c>
      <c r="V52" s="112">
        <v>5.8577000000000004</v>
      </c>
      <c r="W52" s="112" t="s">
        <v>430</v>
      </c>
      <c r="X52" s="112">
        <v>1.0768</v>
      </c>
      <c r="Y52" s="112">
        <v>8.9710000000000001</v>
      </c>
      <c r="Z52" s="112">
        <v>-1.4319999999999999</v>
      </c>
      <c r="AA52" s="112">
        <v>1.9753000000000001</v>
      </c>
      <c r="AB52" s="112">
        <v>-1.6667000000000001</v>
      </c>
      <c r="AC52" s="112">
        <v>9.3734999999999999</v>
      </c>
      <c r="AD52" s="113"/>
      <c r="AE52" s="110">
        <v>4</v>
      </c>
      <c r="AF52" s="110">
        <v>11</v>
      </c>
      <c r="AG52" s="110">
        <v>11</v>
      </c>
      <c r="AH52" s="110">
        <v>7</v>
      </c>
      <c r="AI52" s="110">
        <v>9</v>
      </c>
      <c r="AJ52" s="110">
        <v>7</v>
      </c>
      <c r="AK52" s="110">
        <v>8</v>
      </c>
      <c r="AL52" s="110">
        <v>11</v>
      </c>
      <c r="AM52" s="110">
        <v>13</v>
      </c>
      <c r="AN52" s="110" t="s">
        <v>430</v>
      </c>
      <c r="AO52" s="110">
        <v>8</v>
      </c>
      <c r="AP52" s="110">
        <v>9</v>
      </c>
      <c r="AQ52" s="110">
        <v>8</v>
      </c>
      <c r="AR52" s="110">
        <v>7</v>
      </c>
      <c r="AS52" s="110">
        <v>11</v>
      </c>
      <c r="AT52" s="109"/>
      <c r="AU52" s="112" t="s">
        <v>430</v>
      </c>
      <c r="AV52" s="112">
        <v>8.58</v>
      </c>
      <c r="AW52" s="112">
        <v>6.86</v>
      </c>
      <c r="AX52" s="112">
        <v>4.57</v>
      </c>
      <c r="AY52" s="112">
        <v>1.1599999999999999</v>
      </c>
      <c r="AZ52" s="115"/>
      <c r="BA52" s="116" t="s">
        <v>430</v>
      </c>
      <c r="BB52" s="116">
        <v>10</v>
      </c>
      <c r="BC52" s="116">
        <v>11</v>
      </c>
      <c r="BD52" s="116">
        <v>7</v>
      </c>
      <c r="BE52" s="116">
        <v>8</v>
      </c>
      <c r="BF52" s="112"/>
      <c r="BG52" s="114">
        <v>9.3739143886998804</v>
      </c>
      <c r="BH52" s="796">
        <v>0</v>
      </c>
      <c r="BI52" s="796">
        <v>3.1782110259067402E-2</v>
      </c>
      <c r="BJ52" s="809" t="s">
        <v>430</v>
      </c>
      <c r="BK52" s="269"/>
      <c r="BL52" s="112" t="s">
        <v>430</v>
      </c>
      <c r="BM52" s="112" t="s">
        <v>430</v>
      </c>
      <c r="BN52" s="112" t="s">
        <v>430</v>
      </c>
      <c r="BO52" s="109"/>
      <c r="BP52" s="112">
        <v>71.815238600000001</v>
      </c>
      <c r="BQ52" s="109"/>
      <c r="BR52" s="864">
        <v>52.900799999999997</v>
      </c>
      <c r="BS52" s="864">
        <v>9.3341700000000003</v>
      </c>
      <c r="BT52" s="864">
        <v>9.5802499999999995</v>
      </c>
      <c r="BU52" s="864">
        <v>28.18478</v>
      </c>
      <c r="BV52" s="109"/>
      <c r="BW52" s="112">
        <v>0.71</v>
      </c>
      <c r="BX52" s="112">
        <v>11.39</v>
      </c>
      <c r="BY52" s="112">
        <v>1.91</v>
      </c>
      <c r="BZ52" s="112">
        <v>4.3899999999999997</v>
      </c>
      <c r="CA52" s="112">
        <v>3.89</v>
      </c>
      <c r="CB52" s="112">
        <v>6.08</v>
      </c>
      <c r="CC52" s="109"/>
      <c r="CD52" s="118" t="s">
        <v>9152</v>
      </c>
      <c r="CE52" s="118" t="s">
        <v>4895</v>
      </c>
      <c r="CF52" s="118" t="s">
        <v>9153</v>
      </c>
      <c r="CG52" s="118" t="s">
        <v>9154</v>
      </c>
      <c r="CH52" s="118" t="s">
        <v>9155</v>
      </c>
      <c r="CI52" s="109"/>
      <c r="CJ52" s="119" t="s">
        <v>1521</v>
      </c>
    </row>
    <row r="53" spans="1:88" s="107" customFormat="1" x14ac:dyDescent="0.25">
      <c r="A53" s="108" t="s">
        <v>9156</v>
      </c>
      <c r="B53" s="109"/>
      <c r="C53" s="734">
        <v>42832</v>
      </c>
      <c r="D53" s="109"/>
      <c r="E53" s="110">
        <v>1234.18</v>
      </c>
      <c r="F53" s="109"/>
      <c r="G53" s="111">
        <v>27.844100000000001</v>
      </c>
      <c r="H53" s="109"/>
      <c r="I53" s="982">
        <v>3.98</v>
      </c>
      <c r="J53" s="982">
        <v>7.05</v>
      </c>
      <c r="K53" s="982">
        <v>2.31</v>
      </c>
      <c r="L53" s="982">
        <v>2.4300000000000002</v>
      </c>
      <c r="M53" s="113"/>
      <c r="N53" s="112">
        <v>-6.4600000000000005E-2</v>
      </c>
      <c r="O53" s="112">
        <v>-1.1113</v>
      </c>
      <c r="P53" s="112">
        <v>-2.5230000000000001</v>
      </c>
      <c r="Q53" s="112">
        <v>3.1294</v>
      </c>
      <c r="R53" s="112">
        <v>2.3081999999999998</v>
      </c>
      <c r="S53" s="114">
        <v>7.9100000000000004E-2</v>
      </c>
      <c r="T53" s="112">
        <v>-8.14E-2</v>
      </c>
      <c r="U53" s="112">
        <v>9.2522000000000002</v>
      </c>
      <c r="V53" s="112">
        <v>8.6707000000000001</v>
      </c>
      <c r="W53" s="112" t="s">
        <v>430</v>
      </c>
      <c r="X53" s="112">
        <v>5.6399999999999999E-2</v>
      </c>
      <c r="Y53" s="112">
        <v>8.3993000000000002</v>
      </c>
      <c r="Z53" s="112">
        <v>-2.0514999999999999</v>
      </c>
      <c r="AA53" s="112">
        <v>1.5296000000000001</v>
      </c>
      <c r="AB53" s="112">
        <v>-1.9595</v>
      </c>
      <c r="AC53" s="112">
        <v>11.4672</v>
      </c>
      <c r="AD53" s="113"/>
      <c r="AE53" s="110">
        <v>8</v>
      </c>
      <c r="AF53" s="110">
        <v>13</v>
      </c>
      <c r="AG53" s="110">
        <v>12</v>
      </c>
      <c r="AH53" s="110">
        <v>9</v>
      </c>
      <c r="AI53" s="110">
        <v>10</v>
      </c>
      <c r="AJ53" s="110">
        <v>9</v>
      </c>
      <c r="AK53" s="110">
        <v>9</v>
      </c>
      <c r="AL53" s="110">
        <v>9</v>
      </c>
      <c r="AM53" s="110">
        <v>7</v>
      </c>
      <c r="AN53" s="110" t="s">
        <v>430</v>
      </c>
      <c r="AO53" s="110">
        <v>10</v>
      </c>
      <c r="AP53" s="110">
        <v>10</v>
      </c>
      <c r="AQ53" s="110">
        <v>9</v>
      </c>
      <c r="AR53" s="110">
        <v>9</v>
      </c>
      <c r="AS53" s="110">
        <v>14</v>
      </c>
      <c r="AT53" s="109"/>
      <c r="AU53" s="112" t="s">
        <v>430</v>
      </c>
      <c r="AV53" s="112">
        <v>10.59</v>
      </c>
      <c r="AW53" s="112">
        <v>8.32</v>
      </c>
      <c r="AX53" s="112">
        <v>3.77</v>
      </c>
      <c r="AY53" s="112">
        <v>0.04</v>
      </c>
      <c r="AZ53" s="115"/>
      <c r="BA53" s="116" t="s">
        <v>430</v>
      </c>
      <c r="BB53" s="116">
        <v>7</v>
      </c>
      <c r="BC53" s="116">
        <v>9</v>
      </c>
      <c r="BD53" s="116">
        <v>8</v>
      </c>
      <c r="BE53" s="116">
        <v>9</v>
      </c>
      <c r="BF53" s="112"/>
      <c r="BG53" s="114">
        <v>9.6791258597831398</v>
      </c>
      <c r="BH53" s="796">
        <v>0</v>
      </c>
      <c r="BI53" s="796">
        <v>4.0098529559771098E-2</v>
      </c>
      <c r="BJ53" s="809" t="s">
        <v>430</v>
      </c>
      <c r="BK53" s="269"/>
      <c r="BL53" s="112" t="s">
        <v>430</v>
      </c>
      <c r="BM53" s="112" t="s">
        <v>430</v>
      </c>
      <c r="BN53" s="112" t="s">
        <v>430</v>
      </c>
      <c r="BO53" s="109"/>
      <c r="BP53" s="112">
        <v>72.901096839999994</v>
      </c>
      <c r="BQ53" s="109"/>
      <c r="BR53" s="864">
        <v>50.179499999999997</v>
      </c>
      <c r="BS53" s="864">
        <v>14.35</v>
      </c>
      <c r="BT53" s="864">
        <v>8.3715200000000003</v>
      </c>
      <c r="BU53" s="864">
        <v>27.098980000000001</v>
      </c>
      <c r="BV53" s="109"/>
      <c r="BW53" s="112">
        <v>5.71</v>
      </c>
      <c r="BX53" s="112">
        <v>10.19</v>
      </c>
      <c r="BY53" s="112">
        <v>4.3499999999999996</v>
      </c>
      <c r="BZ53" s="112">
        <v>0.78</v>
      </c>
      <c r="CA53" s="112">
        <v>0.48</v>
      </c>
      <c r="CB53" s="112">
        <v>5.71</v>
      </c>
      <c r="CC53" s="109"/>
      <c r="CD53" s="118" t="s">
        <v>9157</v>
      </c>
      <c r="CE53" s="118" t="s">
        <v>9158</v>
      </c>
      <c r="CF53" s="118" t="s">
        <v>3500</v>
      </c>
      <c r="CG53" s="118" t="s">
        <v>9159</v>
      </c>
      <c r="CH53" s="118" t="s">
        <v>9160</v>
      </c>
      <c r="CI53" s="109"/>
      <c r="CJ53" s="119" t="s">
        <v>1521</v>
      </c>
    </row>
    <row r="54" spans="1:88" s="107" customFormat="1" x14ac:dyDescent="0.25">
      <c r="A54" s="108" t="s">
        <v>9161</v>
      </c>
      <c r="B54" s="109"/>
      <c r="C54" s="734">
        <v>44183</v>
      </c>
      <c r="D54" s="109"/>
      <c r="E54" s="110">
        <v>742.38</v>
      </c>
      <c r="F54" s="109"/>
      <c r="G54" s="111">
        <v>18.59</v>
      </c>
      <c r="H54" s="109"/>
      <c r="I54" s="982">
        <v>3.88</v>
      </c>
      <c r="J54" s="982">
        <v>6.93</v>
      </c>
      <c r="K54" s="982">
        <v>2.88</v>
      </c>
      <c r="L54" s="982">
        <v>3.09</v>
      </c>
      <c r="M54" s="113"/>
      <c r="N54" s="112">
        <v>5.3800000000000001E-2</v>
      </c>
      <c r="O54" s="112">
        <v>-0.64139999999999997</v>
      </c>
      <c r="P54" s="112">
        <v>-1.327</v>
      </c>
      <c r="Q54" s="112">
        <v>5.9259000000000004</v>
      </c>
      <c r="R54" s="112">
        <v>5.0876000000000001</v>
      </c>
      <c r="S54" s="114">
        <v>2.8208000000000002</v>
      </c>
      <c r="T54" s="112">
        <v>2.31</v>
      </c>
      <c r="U54" s="112">
        <v>9.3680000000000003</v>
      </c>
      <c r="V54" s="112">
        <v>8.0626999999999995</v>
      </c>
      <c r="W54" s="112" t="s">
        <v>430</v>
      </c>
      <c r="X54" s="112">
        <v>1.8071999999999999</v>
      </c>
      <c r="Y54" s="112">
        <v>11.853199999999999</v>
      </c>
      <c r="Z54" s="112">
        <v>0.81340000000000001</v>
      </c>
      <c r="AA54" s="112">
        <v>4.1456999999999997</v>
      </c>
      <c r="AB54" s="112">
        <v>-1.2746</v>
      </c>
      <c r="AC54" s="112">
        <v>11.424899999999999</v>
      </c>
      <c r="AD54" s="113"/>
      <c r="AE54" s="110">
        <v>3</v>
      </c>
      <c r="AF54" s="110">
        <v>6</v>
      </c>
      <c r="AG54" s="110">
        <v>6</v>
      </c>
      <c r="AH54" s="110">
        <v>5</v>
      </c>
      <c r="AI54" s="110">
        <v>7</v>
      </c>
      <c r="AJ54" s="110">
        <v>6</v>
      </c>
      <c r="AK54" s="110">
        <v>4</v>
      </c>
      <c r="AL54" s="110">
        <v>8</v>
      </c>
      <c r="AM54" s="110">
        <v>8</v>
      </c>
      <c r="AN54" s="110" t="s">
        <v>430</v>
      </c>
      <c r="AO54" s="110">
        <v>7</v>
      </c>
      <c r="AP54" s="110">
        <v>7</v>
      </c>
      <c r="AQ54" s="110">
        <v>6</v>
      </c>
      <c r="AR54" s="110">
        <v>6</v>
      </c>
      <c r="AS54" s="110">
        <v>6</v>
      </c>
      <c r="AT54" s="109"/>
      <c r="AU54" s="112" t="s">
        <v>430</v>
      </c>
      <c r="AV54" s="112" t="s">
        <v>430</v>
      </c>
      <c r="AW54" s="112">
        <v>8.81</v>
      </c>
      <c r="AX54" s="112">
        <v>5.9</v>
      </c>
      <c r="AY54" s="112">
        <v>4.9000000000000004</v>
      </c>
      <c r="AZ54" s="115"/>
      <c r="BA54" s="116" t="s">
        <v>430</v>
      </c>
      <c r="BB54" s="116" t="s">
        <v>430</v>
      </c>
      <c r="BC54" s="116">
        <v>8</v>
      </c>
      <c r="BD54" s="116">
        <v>6</v>
      </c>
      <c r="BE54" s="116">
        <v>7</v>
      </c>
      <c r="BF54" s="112"/>
      <c r="BG54" s="114">
        <v>9.8619340843290004</v>
      </c>
      <c r="BH54" s="796">
        <v>0</v>
      </c>
      <c r="BI54" s="796">
        <v>4.1439046199445301E-2</v>
      </c>
      <c r="BJ54" s="809" t="s">
        <v>430</v>
      </c>
      <c r="BK54" s="269"/>
      <c r="BL54" s="112" t="s">
        <v>430</v>
      </c>
      <c r="BM54" s="112" t="s">
        <v>430</v>
      </c>
      <c r="BN54" s="112" t="s">
        <v>430</v>
      </c>
      <c r="BO54" s="109"/>
      <c r="BP54" s="112">
        <v>75.965719089999993</v>
      </c>
      <c r="BQ54" s="109"/>
      <c r="BR54" s="864">
        <v>45.276600000000002</v>
      </c>
      <c r="BS54" s="864">
        <v>14.966799999999999</v>
      </c>
      <c r="BT54" s="864">
        <v>15.722300000000001</v>
      </c>
      <c r="BU54" s="864">
        <v>24.034300000000002</v>
      </c>
      <c r="BV54" s="109"/>
      <c r="BW54" s="112">
        <v>0.08</v>
      </c>
      <c r="BX54" s="112">
        <v>18.59</v>
      </c>
      <c r="BY54" s="112" t="s">
        <v>430</v>
      </c>
      <c r="BZ54" s="112" t="s">
        <v>430</v>
      </c>
      <c r="CA54" s="112" t="s">
        <v>430</v>
      </c>
      <c r="CB54" s="112">
        <v>8.86</v>
      </c>
      <c r="CC54" s="109"/>
      <c r="CD54" s="118" t="s">
        <v>9162</v>
      </c>
      <c r="CE54" s="118" t="s">
        <v>9163</v>
      </c>
      <c r="CF54" s="118" t="s">
        <v>9164</v>
      </c>
      <c r="CG54" s="118" t="s">
        <v>9165</v>
      </c>
      <c r="CH54" s="118" t="s">
        <v>9166</v>
      </c>
      <c r="CI54" s="109"/>
      <c r="CJ54" s="119" t="s">
        <v>548</v>
      </c>
    </row>
    <row r="55" spans="1:88" s="107" customFormat="1" x14ac:dyDescent="0.25">
      <c r="A55" s="108" t="s">
        <v>9167</v>
      </c>
      <c r="B55" s="109"/>
      <c r="C55" s="734">
        <v>43281</v>
      </c>
      <c r="D55" s="109"/>
      <c r="E55" s="110">
        <v>760.68</v>
      </c>
      <c r="F55" s="109"/>
      <c r="G55" s="111">
        <v>21.0883</v>
      </c>
      <c r="H55" s="109"/>
      <c r="I55" s="982">
        <v>1.78</v>
      </c>
      <c r="J55" s="982">
        <v>7.16</v>
      </c>
      <c r="K55" s="982">
        <v>1.52</v>
      </c>
      <c r="L55" s="982">
        <v>1.6</v>
      </c>
      <c r="M55" s="113"/>
      <c r="N55" s="112">
        <v>1.09E-2</v>
      </c>
      <c r="O55" s="112">
        <v>-1.3519000000000001</v>
      </c>
      <c r="P55" s="112">
        <v>-2.4394</v>
      </c>
      <c r="Q55" s="112">
        <v>3.1263000000000001</v>
      </c>
      <c r="R55" s="112">
        <v>1.1483000000000001</v>
      </c>
      <c r="S55" s="114">
        <v>-6.7426000000000004</v>
      </c>
      <c r="T55" s="112">
        <v>-2.702</v>
      </c>
      <c r="U55" s="112">
        <v>8.8560999999999996</v>
      </c>
      <c r="V55" s="112">
        <v>7.8853</v>
      </c>
      <c r="W55" s="112" t="s">
        <v>430</v>
      </c>
      <c r="X55" s="112">
        <v>-0.21010000000000001</v>
      </c>
      <c r="Y55" s="112">
        <v>8.1001999999999992</v>
      </c>
      <c r="Z55" s="112">
        <v>-6.9006999999999996</v>
      </c>
      <c r="AA55" s="112">
        <v>-5.3925000000000001</v>
      </c>
      <c r="AB55" s="112">
        <v>-1.5834999999999999</v>
      </c>
      <c r="AC55" s="112">
        <v>9.5227000000000004</v>
      </c>
      <c r="AD55" s="113"/>
      <c r="AE55" s="110">
        <v>6</v>
      </c>
      <c r="AF55" s="110">
        <v>14</v>
      </c>
      <c r="AG55" s="110">
        <v>10</v>
      </c>
      <c r="AH55" s="110">
        <v>10</v>
      </c>
      <c r="AI55" s="110">
        <v>12</v>
      </c>
      <c r="AJ55" s="110">
        <v>14</v>
      </c>
      <c r="AK55" s="110">
        <v>13</v>
      </c>
      <c r="AL55" s="110">
        <v>10</v>
      </c>
      <c r="AM55" s="110">
        <v>10</v>
      </c>
      <c r="AN55" s="110" t="s">
        <v>430</v>
      </c>
      <c r="AO55" s="110">
        <v>13</v>
      </c>
      <c r="AP55" s="110">
        <v>11</v>
      </c>
      <c r="AQ55" s="110">
        <v>14</v>
      </c>
      <c r="AR55" s="110">
        <v>14</v>
      </c>
      <c r="AS55" s="110">
        <v>10</v>
      </c>
      <c r="AT55" s="109"/>
      <c r="AU55" s="112" t="s">
        <v>430</v>
      </c>
      <c r="AV55" s="112">
        <v>9.2200000000000006</v>
      </c>
      <c r="AW55" s="112">
        <v>7.11</v>
      </c>
      <c r="AX55" s="112">
        <v>1</v>
      </c>
      <c r="AY55" s="112">
        <v>-5.1100000000000003</v>
      </c>
      <c r="AZ55" s="115"/>
      <c r="BA55" s="116" t="s">
        <v>430</v>
      </c>
      <c r="BB55" s="116">
        <v>9</v>
      </c>
      <c r="BC55" s="116">
        <v>10</v>
      </c>
      <c r="BD55" s="116">
        <v>14</v>
      </c>
      <c r="BE55" s="116">
        <v>14</v>
      </c>
      <c r="BF55" s="112"/>
      <c r="BG55" s="114">
        <v>11.2832585476477</v>
      </c>
      <c r="BH55" s="796">
        <v>0</v>
      </c>
      <c r="BI55" s="796">
        <v>3.5398869817662298E-2</v>
      </c>
      <c r="BJ55" s="809" t="s">
        <v>430</v>
      </c>
      <c r="BK55" s="269"/>
      <c r="BL55" s="112" t="s">
        <v>430</v>
      </c>
      <c r="BM55" s="112" t="s">
        <v>430</v>
      </c>
      <c r="BN55" s="112" t="s">
        <v>430</v>
      </c>
      <c r="BO55" s="109"/>
      <c r="BP55" s="112">
        <v>70.657398069999999</v>
      </c>
      <c r="BQ55" s="109"/>
      <c r="BR55" s="864">
        <v>44.911200000000001</v>
      </c>
      <c r="BS55" s="864">
        <v>10.5847</v>
      </c>
      <c r="BT55" s="864">
        <v>15.1615</v>
      </c>
      <c r="BU55" s="864">
        <v>29.342600000000001</v>
      </c>
      <c r="BV55" s="109"/>
      <c r="BW55" s="112">
        <v>4.0999999999999996</v>
      </c>
      <c r="BX55" s="112">
        <v>18.04</v>
      </c>
      <c r="BY55" s="112">
        <v>0.76</v>
      </c>
      <c r="BZ55" s="112">
        <v>4.6100000000000003</v>
      </c>
      <c r="CA55" s="112">
        <v>0.77</v>
      </c>
      <c r="CB55" s="112">
        <v>0.9</v>
      </c>
      <c r="CC55" s="109"/>
      <c r="CD55" s="118" t="s">
        <v>4886</v>
      </c>
      <c r="CE55" s="118" t="s">
        <v>9168</v>
      </c>
      <c r="CF55" s="118" t="s">
        <v>9169</v>
      </c>
      <c r="CG55" s="118" t="s">
        <v>9170</v>
      </c>
      <c r="CH55" s="118" t="s">
        <v>9171</v>
      </c>
      <c r="CI55" s="109"/>
      <c r="CJ55" s="119" t="s">
        <v>519</v>
      </c>
    </row>
    <row r="56" spans="1:88" s="107" customFormat="1" x14ac:dyDescent="0.25">
      <c r="A56" s="108" t="s">
        <v>9172</v>
      </c>
      <c r="B56" s="109"/>
      <c r="C56" s="734">
        <v>34790</v>
      </c>
      <c r="D56" s="109"/>
      <c r="E56" s="110">
        <v>683.57799999999997</v>
      </c>
      <c r="F56" s="109"/>
      <c r="G56" s="111">
        <v>120.5706</v>
      </c>
      <c r="H56" s="109"/>
      <c r="I56" s="982">
        <v>2.98</v>
      </c>
      <c r="J56" s="982">
        <v>7.86</v>
      </c>
      <c r="K56" s="982">
        <v>2.41</v>
      </c>
      <c r="L56" s="982">
        <v>2.5299999999999998</v>
      </c>
      <c r="M56" s="113"/>
      <c r="N56" s="112">
        <v>-0.31</v>
      </c>
      <c r="O56" s="112">
        <v>-0.57420000000000004</v>
      </c>
      <c r="P56" s="112">
        <v>-1.2468999999999999</v>
      </c>
      <c r="Q56" s="112">
        <v>7.8783000000000003</v>
      </c>
      <c r="R56" s="112">
        <v>6.9589999999999996</v>
      </c>
      <c r="S56" s="114">
        <v>-0.4677</v>
      </c>
      <c r="T56" s="112">
        <v>-3.4451000000000001</v>
      </c>
      <c r="U56" s="112">
        <v>10.902699999999999</v>
      </c>
      <c r="V56" s="112">
        <v>11.7738</v>
      </c>
      <c r="W56" s="112">
        <v>11.6557</v>
      </c>
      <c r="X56" s="112">
        <v>4.2721</v>
      </c>
      <c r="Y56" s="112">
        <v>14.068</v>
      </c>
      <c r="Z56" s="112">
        <v>0.60750000000000004</v>
      </c>
      <c r="AA56" s="112">
        <v>1.6086</v>
      </c>
      <c r="AB56" s="112">
        <v>-1.5306</v>
      </c>
      <c r="AC56" s="112">
        <v>12.0511</v>
      </c>
      <c r="AD56" s="113"/>
      <c r="AE56" s="110">
        <v>13</v>
      </c>
      <c r="AF56" s="110">
        <v>4</v>
      </c>
      <c r="AG56" s="110">
        <v>4</v>
      </c>
      <c r="AH56" s="110">
        <v>2</v>
      </c>
      <c r="AI56" s="110">
        <v>5</v>
      </c>
      <c r="AJ56" s="110">
        <v>10</v>
      </c>
      <c r="AK56" s="110">
        <v>14</v>
      </c>
      <c r="AL56" s="110">
        <v>4</v>
      </c>
      <c r="AM56" s="110">
        <v>2</v>
      </c>
      <c r="AN56" s="110">
        <v>3</v>
      </c>
      <c r="AO56" s="110">
        <v>1</v>
      </c>
      <c r="AP56" s="110">
        <v>5</v>
      </c>
      <c r="AQ56" s="110">
        <v>7</v>
      </c>
      <c r="AR56" s="110">
        <v>8</v>
      </c>
      <c r="AS56" s="110">
        <v>9</v>
      </c>
      <c r="AT56" s="109"/>
      <c r="AU56" s="112">
        <v>13.53</v>
      </c>
      <c r="AV56" s="112">
        <v>14.61</v>
      </c>
      <c r="AW56" s="112">
        <v>11.12</v>
      </c>
      <c r="AX56" s="112">
        <v>3.64</v>
      </c>
      <c r="AY56" s="112">
        <v>5.27</v>
      </c>
      <c r="AZ56" s="115"/>
      <c r="BA56" s="116">
        <v>3</v>
      </c>
      <c r="BB56" s="116">
        <v>3</v>
      </c>
      <c r="BC56" s="116">
        <v>3</v>
      </c>
      <c r="BD56" s="116">
        <v>10</v>
      </c>
      <c r="BE56" s="116">
        <v>6</v>
      </c>
      <c r="BF56" s="112"/>
      <c r="BG56" s="114">
        <v>12.6673195524483</v>
      </c>
      <c r="BH56" s="796">
        <v>0</v>
      </c>
      <c r="BI56" s="796">
        <v>4.8971681611889202E-2</v>
      </c>
      <c r="BJ56" s="809" t="s">
        <v>430</v>
      </c>
      <c r="BK56" s="269"/>
      <c r="BL56" s="112" t="s">
        <v>430</v>
      </c>
      <c r="BM56" s="112" t="s">
        <v>430</v>
      </c>
      <c r="BN56" s="112" t="s">
        <v>430</v>
      </c>
      <c r="BO56" s="109"/>
      <c r="BP56" s="112">
        <v>78.659905379999998</v>
      </c>
      <c r="BQ56" s="109"/>
      <c r="BR56" s="864">
        <v>44.614600000000003</v>
      </c>
      <c r="BS56" s="864">
        <v>17.828800000000001</v>
      </c>
      <c r="BT56" s="864">
        <v>16.2164</v>
      </c>
      <c r="BU56" s="864">
        <v>21.340199999999999</v>
      </c>
      <c r="BV56" s="109"/>
      <c r="BW56" s="112">
        <v>6.17</v>
      </c>
      <c r="BX56" s="112">
        <v>10.7</v>
      </c>
      <c r="BY56" s="112">
        <v>2.5</v>
      </c>
      <c r="BZ56" s="112">
        <v>0.72</v>
      </c>
      <c r="CA56" s="112" t="s">
        <v>430</v>
      </c>
      <c r="CB56" s="112">
        <v>1.67</v>
      </c>
      <c r="CC56" s="109"/>
      <c r="CD56" s="118" t="s">
        <v>9173</v>
      </c>
      <c r="CE56" s="118" t="s">
        <v>6253</v>
      </c>
      <c r="CF56" s="118" t="s">
        <v>9174</v>
      </c>
      <c r="CG56" s="118" t="s">
        <v>9175</v>
      </c>
      <c r="CH56" s="118" t="s">
        <v>9176</v>
      </c>
      <c r="CI56" s="109"/>
      <c r="CJ56" s="119" t="s">
        <v>9177</v>
      </c>
    </row>
    <row r="57" spans="1:88" s="107" customFormat="1" x14ac:dyDescent="0.25">
      <c r="A57" s="108" t="s">
        <v>9178</v>
      </c>
      <c r="B57" s="109"/>
      <c r="C57" s="734">
        <v>33239</v>
      </c>
      <c r="D57" s="109"/>
      <c r="E57" s="110">
        <v>563.24599999999998</v>
      </c>
      <c r="F57" s="109"/>
      <c r="G57" s="111">
        <v>203.19300000000001</v>
      </c>
      <c r="H57" s="109"/>
      <c r="I57" s="152" t="s">
        <v>430</v>
      </c>
      <c r="J57" s="152" t="s">
        <v>430</v>
      </c>
      <c r="K57" s="152" t="s">
        <v>430</v>
      </c>
      <c r="L57" s="152" t="s">
        <v>430</v>
      </c>
      <c r="M57" s="113"/>
      <c r="N57" s="112">
        <v>-0.27339999999999998</v>
      </c>
      <c r="O57" s="112">
        <v>0.31490000000000001</v>
      </c>
      <c r="P57" s="112">
        <v>-0.22170000000000001</v>
      </c>
      <c r="Q57" s="112">
        <v>6.4930000000000003</v>
      </c>
      <c r="R57" s="112">
        <v>6.7813999999999997</v>
      </c>
      <c r="S57" s="114">
        <v>3.1947000000000001</v>
      </c>
      <c r="T57" s="112">
        <v>1.7874000000000001</v>
      </c>
      <c r="U57" s="112">
        <v>10.172599999999999</v>
      </c>
      <c r="V57" s="112">
        <v>7.9211</v>
      </c>
      <c r="W57" s="112">
        <v>8.6508000000000003</v>
      </c>
      <c r="X57" s="112">
        <v>3.2406000000000001</v>
      </c>
      <c r="Y57" s="112">
        <v>14.5097</v>
      </c>
      <c r="Z57" s="112">
        <v>1.0187999999999999</v>
      </c>
      <c r="AA57" s="112">
        <v>4.6196000000000002</v>
      </c>
      <c r="AB57" s="112">
        <v>-0.76400000000000001</v>
      </c>
      <c r="AC57" s="112">
        <v>8.7979000000000003</v>
      </c>
      <c r="AD57" s="113"/>
      <c r="AE57" s="110">
        <v>12</v>
      </c>
      <c r="AF57" s="110">
        <v>2</v>
      </c>
      <c r="AG57" s="110">
        <v>2</v>
      </c>
      <c r="AH57" s="110">
        <v>4</v>
      </c>
      <c r="AI57" s="110">
        <v>6</v>
      </c>
      <c r="AJ57" s="110">
        <v>5</v>
      </c>
      <c r="AK57" s="110">
        <v>6</v>
      </c>
      <c r="AL57" s="110">
        <v>5</v>
      </c>
      <c r="AM57" s="110">
        <v>9</v>
      </c>
      <c r="AN57" s="110">
        <v>4</v>
      </c>
      <c r="AO57" s="110">
        <v>4</v>
      </c>
      <c r="AP57" s="110">
        <v>4</v>
      </c>
      <c r="AQ57" s="110">
        <v>5</v>
      </c>
      <c r="AR57" s="110">
        <v>5</v>
      </c>
      <c r="AS57" s="110">
        <v>3</v>
      </c>
      <c r="AT57" s="109"/>
      <c r="AU57" s="112">
        <v>9.6</v>
      </c>
      <c r="AV57" s="112">
        <v>9.93</v>
      </c>
      <c r="AW57" s="112">
        <v>9.1199999999999992</v>
      </c>
      <c r="AX57" s="112">
        <v>6.48</v>
      </c>
      <c r="AY57" s="112">
        <v>6.88</v>
      </c>
      <c r="AZ57" s="115"/>
      <c r="BA57" s="116">
        <v>4</v>
      </c>
      <c r="BB57" s="116">
        <v>8</v>
      </c>
      <c r="BC57" s="116">
        <v>6</v>
      </c>
      <c r="BD57" s="116">
        <v>5</v>
      </c>
      <c r="BE57" s="116">
        <v>5</v>
      </c>
      <c r="BF57" s="112"/>
      <c r="BG57" s="114">
        <v>10.445817215772401</v>
      </c>
      <c r="BH57" s="796">
        <v>0</v>
      </c>
      <c r="BI57" s="796">
        <v>4.45462476635336E-2</v>
      </c>
      <c r="BJ57" s="809" t="s">
        <v>430</v>
      </c>
      <c r="BK57" s="269"/>
      <c r="BL57" s="112" t="s">
        <v>430</v>
      </c>
      <c r="BM57" s="112" t="s">
        <v>430</v>
      </c>
      <c r="BN57" s="112" t="s">
        <v>430</v>
      </c>
      <c r="BO57" s="109"/>
      <c r="BP57" s="112">
        <v>70.615718270000002</v>
      </c>
      <c r="BQ57" s="109"/>
      <c r="BR57" s="864">
        <v>34.911499999999997</v>
      </c>
      <c r="BS57" s="864">
        <v>20.686199999999999</v>
      </c>
      <c r="BT57" s="864">
        <v>13.077999999999999</v>
      </c>
      <c r="BU57" s="864">
        <v>31.324300000000001</v>
      </c>
      <c r="BV57" s="109"/>
      <c r="BW57" s="112">
        <v>14.57</v>
      </c>
      <c r="BX57" s="112">
        <v>8.2899999999999991</v>
      </c>
      <c r="BY57" s="112" t="s">
        <v>430</v>
      </c>
      <c r="BZ57" s="112" t="s">
        <v>430</v>
      </c>
      <c r="CA57" s="112" t="s">
        <v>430</v>
      </c>
      <c r="CB57" s="112">
        <v>8.36</v>
      </c>
      <c r="CC57" s="109"/>
      <c r="CD57" s="118" t="s">
        <v>9179</v>
      </c>
      <c r="CE57" s="118" t="s">
        <v>9180</v>
      </c>
      <c r="CF57" s="118" t="s">
        <v>9181</v>
      </c>
      <c r="CG57" s="118" t="s">
        <v>9182</v>
      </c>
      <c r="CH57" s="118" t="s">
        <v>9183</v>
      </c>
      <c r="CI57" s="109"/>
      <c r="CJ57" s="119" t="s">
        <v>476</v>
      </c>
    </row>
    <row r="58" spans="1:88" s="107" customFormat="1" x14ac:dyDescent="0.25">
      <c r="A58" s="108" t="s">
        <v>9184</v>
      </c>
      <c r="B58" s="109"/>
      <c r="C58" s="734">
        <v>46203</v>
      </c>
      <c r="D58" s="109"/>
      <c r="E58" s="110">
        <v>564.28</v>
      </c>
      <c r="F58" s="109"/>
      <c r="G58" s="111">
        <v>10.375</v>
      </c>
      <c r="H58" s="109"/>
      <c r="I58" s="982">
        <v>4.3499999999999996</v>
      </c>
      <c r="J58" s="982">
        <v>7.22</v>
      </c>
      <c r="K58" s="982">
        <v>3.39</v>
      </c>
      <c r="L58" s="982">
        <v>3.59</v>
      </c>
      <c r="M58" s="113"/>
      <c r="N58" s="112">
        <v>0.31909999999999999</v>
      </c>
      <c r="O58" s="112">
        <v>-0.51780000000000004</v>
      </c>
      <c r="P58" s="112">
        <v>-0.80310000000000004</v>
      </c>
      <c r="Q58" s="112" t="s">
        <v>430</v>
      </c>
      <c r="R58" s="112" t="s">
        <v>430</v>
      </c>
      <c r="S58" s="114" t="s">
        <v>430</v>
      </c>
      <c r="T58" s="112" t="s">
        <v>430</v>
      </c>
      <c r="U58" s="112" t="s">
        <v>430</v>
      </c>
      <c r="V58" s="112" t="s">
        <v>430</v>
      </c>
      <c r="W58" s="112" t="s">
        <v>430</v>
      </c>
      <c r="X58" s="112">
        <v>3.75</v>
      </c>
      <c r="Y58" s="112" t="s">
        <v>430</v>
      </c>
      <c r="Z58" s="112" t="s">
        <v>430</v>
      </c>
      <c r="AA58" s="112" t="s">
        <v>430</v>
      </c>
      <c r="AB58" s="112">
        <v>-0.95469999999999999</v>
      </c>
      <c r="AC58" s="112">
        <v>3.75</v>
      </c>
      <c r="AD58" s="113"/>
      <c r="AE58" s="110">
        <v>1</v>
      </c>
      <c r="AF58" s="110">
        <v>3</v>
      </c>
      <c r="AG58" s="110">
        <v>3</v>
      </c>
      <c r="AH58" s="110" t="s">
        <v>430</v>
      </c>
      <c r="AI58" s="110" t="s">
        <v>430</v>
      </c>
      <c r="AJ58" s="110" t="s">
        <v>430</v>
      </c>
      <c r="AK58" s="110" t="s">
        <v>430</v>
      </c>
      <c r="AL58" s="110" t="s">
        <v>430</v>
      </c>
      <c r="AM58" s="110" t="s">
        <v>430</v>
      </c>
      <c r="AN58" s="110" t="s">
        <v>430</v>
      </c>
      <c r="AO58" s="110">
        <v>3</v>
      </c>
      <c r="AP58" s="110" t="s">
        <v>430</v>
      </c>
      <c r="AQ58" s="110" t="s">
        <v>430</v>
      </c>
      <c r="AR58" s="110" t="s">
        <v>430</v>
      </c>
      <c r="AS58" s="110">
        <v>4</v>
      </c>
      <c r="AT58" s="109"/>
      <c r="AU58" s="112" t="s">
        <v>430</v>
      </c>
      <c r="AV58" s="112" t="s">
        <v>430</v>
      </c>
      <c r="AW58" s="112" t="s">
        <v>430</v>
      </c>
      <c r="AX58" s="112" t="s">
        <v>430</v>
      </c>
      <c r="AY58" s="112" t="s">
        <v>430</v>
      </c>
      <c r="AZ58" s="115"/>
      <c r="BA58" s="116" t="s">
        <v>430</v>
      </c>
      <c r="BB58" s="116" t="s">
        <v>430</v>
      </c>
      <c r="BC58" s="116" t="s">
        <v>430</v>
      </c>
      <c r="BD58" s="116" t="s">
        <v>430</v>
      </c>
      <c r="BE58" s="116" t="s">
        <v>430</v>
      </c>
      <c r="BF58" s="112"/>
      <c r="BG58" s="114">
        <v>7.2066034379918804</v>
      </c>
      <c r="BH58" s="796">
        <v>0</v>
      </c>
      <c r="BI58" s="796">
        <v>3.1514214497479702E-2</v>
      </c>
      <c r="BJ58" s="809" t="s">
        <v>430</v>
      </c>
      <c r="BK58" s="269"/>
      <c r="BL58" s="112" t="s">
        <v>430</v>
      </c>
      <c r="BM58" s="112" t="s">
        <v>430</v>
      </c>
      <c r="BN58" s="112" t="s">
        <v>430</v>
      </c>
      <c r="BO58" s="109"/>
      <c r="BP58" s="112">
        <v>74.828157829999995</v>
      </c>
      <c r="BQ58" s="109"/>
      <c r="BR58" s="864">
        <v>46.8476</v>
      </c>
      <c r="BS58" s="864">
        <v>8.1968899999999998</v>
      </c>
      <c r="BT58" s="864">
        <v>16.4999</v>
      </c>
      <c r="BU58" s="864">
        <v>28.45561</v>
      </c>
      <c r="BV58" s="109"/>
      <c r="BW58" s="112">
        <v>3.5</v>
      </c>
      <c r="BX58" s="112">
        <v>10.93</v>
      </c>
      <c r="BY58" s="112">
        <v>1.63</v>
      </c>
      <c r="BZ58" s="112" t="s">
        <v>430</v>
      </c>
      <c r="CA58" s="112" t="s">
        <v>430</v>
      </c>
      <c r="CB58" s="112">
        <v>14.51</v>
      </c>
      <c r="CC58" s="109"/>
      <c r="CD58" s="118" t="s">
        <v>9185</v>
      </c>
      <c r="CE58" s="118" t="s">
        <v>4321</v>
      </c>
      <c r="CF58" s="118" t="s">
        <v>9186</v>
      </c>
      <c r="CG58" s="118" t="s">
        <v>9187</v>
      </c>
      <c r="CH58" s="118" t="s">
        <v>9188</v>
      </c>
      <c r="CI58" s="109"/>
      <c r="CJ58" s="119" t="s">
        <v>555</v>
      </c>
    </row>
    <row r="59" spans="1:88" s="107" customFormat="1" x14ac:dyDescent="0.25">
      <c r="A59" s="108" t="s">
        <v>9189</v>
      </c>
      <c r="B59" s="109"/>
      <c r="C59" s="734">
        <v>38022</v>
      </c>
      <c r="D59" s="109"/>
      <c r="E59" s="110">
        <v>199.929</v>
      </c>
      <c r="F59" s="109"/>
      <c r="G59" s="111">
        <v>127.95</v>
      </c>
      <c r="H59" s="109"/>
      <c r="I59" s="982">
        <v>4.3099999999999996</v>
      </c>
      <c r="J59" s="982">
        <v>6.78</v>
      </c>
      <c r="K59" s="982">
        <v>3.41</v>
      </c>
      <c r="L59" s="152" t="s">
        <v>430</v>
      </c>
      <c r="M59" s="113"/>
      <c r="N59" s="112" t="s">
        <v>430</v>
      </c>
      <c r="O59" s="112">
        <v>-0.94450000000000001</v>
      </c>
      <c r="P59" s="112">
        <v>-2.3580999999999999</v>
      </c>
      <c r="Q59" s="112">
        <v>3.0026999999999999</v>
      </c>
      <c r="R59" s="112">
        <v>3.1604999999999999</v>
      </c>
      <c r="S59" s="114">
        <v>-2.7440000000000002</v>
      </c>
      <c r="T59" s="112">
        <v>0.7359</v>
      </c>
      <c r="U59" s="112">
        <v>7.1116000000000001</v>
      </c>
      <c r="V59" s="112">
        <v>5.5721999999999996</v>
      </c>
      <c r="W59" s="112">
        <v>7.9112</v>
      </c>
      <c r="X59" s="112">
        <v>-0.80630000000000002</v>
      </c>
      <c r="Y59" s="112">
        <v>9.6683000000000003</v>
      </c>
      <c r="Z59" s="112">
        <v>-2.3953000000000002</v>
      </c>
      <c r="AA59" s="112">
        <v>-0.99050000000000005</v>
      </c>
      <c r="AB59" s="112">
        <v>-1.4783999999999999</v>
      </c>
      <c r="AC59" s="112">
        <v>11.9351</v>
      </c>
      <c r="AD59" s="113"/>
      <c r="AE59" s="110" t="s">
        <v>430</v>
      </c>
      <c r="AF59" s="110">
        <v>9</v>
      </c>
      <c r="AG59" s="110">
        <v>9</v>
      </c>
      <c r="AH59" s="110">
        <v>11</v>
      </c>
      <c r="AI59" s="110">
        <v>8</v>
      </c>
      <c r="AJ59" s="110">
        <v>12</v>
      </c>
      <c r="AK59" s="110">
        <v>7</v>
      </c>
      <c r="AL59" s="110">
        <v>14</v>
      </c>
      <c r="AM59" s="110">
        <v>14</v>
      </c>
      <c r="AN59" s="110">
        <v>6</v>
      </c>
      <c r="AO59" s="110">
        <v>14</v>
      </c>
      <c r="AP59" s="110">
        <v>8</v>
      </c>
      <c r="AQ59" s="110">
        <v>10</v>
      </c>
      <c r="AR59" s="110">
        <v>12</v>
      </c>
      <c r="AS59" s="110">
        <v>8</v>
      </c>
      <c r="AT59" s="109"/>
      <c r="AU59" s="112">
        <v>8.33</v>
      </c>
      <c r="AV59" s="112">
        <v>8.27</v>
      </c>
      <c r="AW59" s="112">
        <v>6.47</v>
      </c>
      <c r="AX59" s="112">
        <v>3.23</v>
      </c>
      <c r="AY59" s="112">
        <v>-0.62</v>
      </c>
      <c r="AZ59" s="115"/>
      <c r="BA59" s="116">
        <v>6</v>
      </c>
      <c r="BB59" s="116">
        <v>12</v>
      </c>
      <c r="BC59" s="116">
        <v>12</v>
      </c>
      <c r="BD59" s="116">
        <v>11</v>
      </c>
      <c r="BE59" s="116">
        <v>10</v>
      </c>
      <c r="BF59" s="112"/>
      <c r="BG59" s="114">
        <v>9.5632958115223499</v>
      </c>
      <c r="BH59" s="796">
        <v>0</v>
      </c>
      <c r="BI59" s="796">
        <v>2.0535008850649301E-2</v>
      </c>
      <c r="BJ59" s="809" t="s">
        <v>430</v>
      </c>
      <c r="BK59" s="269"/>
      <c r="BL59" s="112" t="s">
        <v>430</v>
      </c>
      <c r="BM59" s="112" t="s">
        <v>430</v>
      </c>
      <c r="BN59" s="112" t="s">
        <v>430</v>
      </c>
      <c r="BO59" s="109"/>
      <c r="BP59" s="112">
        <v>72.437734520000006</v>
      </c>
      <c r="BQ59" s="109"/>
      <c r="BR59" s="864">
        <v>50.812399999999997</v>
      </c>
      <c r="BS59" s="864">
        <v>15.636100000000001</v>
      </c>
      <c r="BT59" s="864">
        <v>5.9892399999999997</v>
      </c>
      <c r="BU59" s="864">
        <v>27.562259999999998</v>
      </c>
      <c r="BV59" s="109"/>
      <c r="BW59" s="112">
        <v>13.72</v>
      </c>
      <c r="BX59" s="112">
        <v>6.78</v>
      </c>
      <c r="BY59" s="112" t="s">
        <v>430</v>
      </c>
      <c r="BZ59" s="112" t="s">
        <v>430</v>
      </c>
      <c r="CA59" s="112" t="s">
        <v>430</v>
      </c>
      <c r="CB59" s="112">
        <v>3.23</v>
      </c>
      <c r="CC59" s="109"/>
      <c r="CD59" s="118" t="s">
        <v>593</v>
      </c>
      <c r="CE59" s="118" t="s">
        <v>9190</v>
      </c>
      <c r="CF59" s="118" t="s">
        <v>2148</v>
      </c>
      <c r="CG59" s="118" t="s">
        <v>9191</v>
      </c>
      <c r="CH59" s="118" t="s">
        <v>9192</v>
      </c>
      <c r="CI59" s="109"/>
      <c r="CJ59" s="119" t="s">
        <v>616</v>
      </c>
    </row>
    <row r="60" spans="1:88" s="107" customFormat="1" x14ac:dyDescent="0.25">
      <c r="A60" s="108" t="s">
        <v>9193</v>
      </c>
      <c r="B60" s="109"/>
      <c r="C60" s="734">
        <v>43220</v>
      </c>
      <c r="D60" s="109"/>
      <c r="E60" s="110">
        <v>116.682</v>
      </c>
      <c r="F60" s="109"/>
      <c r="G60" s="111">
        <v>22.213699999999999</v>
      </c>
      <c r="H60" s="109"/>
      <c r="I60" s="982">
        <v>0.04</v>
      </c>
      <c r="J60" s="982">
        <v>6.2</v>
      </c>
      <c r="K60" s="982">
        <v>0.04</v>
      </c>
      <c r="L60" s="982">
        <v>0.04</v>
      </c>
      <c r="M60" s="113"/>
      <c r="N60" s="112">
        <v>-2.7000000000000001E-3</v>
      </c>
      <c r="O60" s="112">
        <v>-0.87460000000000004</v>
      </c>
      <c r="P60" s="112">
        <v>-1.2817000000000001</v>
      </c>
      <c r="Q60" s="112">
        <v>7.6595000000000004</v>
      </c>
      <c r="R60" s="112">
        <v>10.6822</v>
      </c>
      <c r="S60" s="114">
        <v>7.8648999999999996</v>
      </c>
      <c r="T60" s="112">
        <v>3.5013000000000001</v>
      </c>
      <c r="U60" s="112">
        <v>9.9588000000000001</v>
      </c>
      <c r="V60" s="112">
        <v>9.4817999999999998</v>
      </c>
      <c r="W60" s="112" t="s">
        <v>430</v>
      </c>
      <c r="X60" s="112">
        <v>2.9561000000000002</v>
      </c>
      <c r="Y60" s="112">
        <v>18.468</v>
      </c>
      <c r="Z60" s="112">
        <v>5.2397999999999998</v>
      </c>
      <c r="AA60" s="112">
        <v>8.4039000000000001</v>
      </c>
      <c r="AB60" s="112">
        <v>-1.2523</v>
      </c>
      <c r="AC60" s="112">
        <v>10.005100000000001</v>
      </c>
      <c r="AD60" s="113"/>
      <c r="AE60" s="110">
        <v>7</v>
      </c>
      <c r="AF60" s="110">
        <v>8</v>
      </c>
      <c r="AG60" s="110">
        <v>5</v>
      </c>
      <c r="AH60" s="110">
        <v>3</v>
      </c>
      <c r="AI60" s="110">
        <v>3</v>
      </c>
      <c r="AJ60" s="110">
        <v>3</v>
      </c>
      <c r="AK60" s="110">
        <v>3</v>
      </c>
      <c r="AL60" s="110">
        <v>6</v>
      </c>
      <c r="AM60" s="110">
        <v>6</v>
      </c>
      <c r="AN60" s="110" t="s">
        <v>430</v>
      </c>
      <c r="AO60" s="110">
        <v>5</v>
      </c>
      <c r="AP60" s="110">
        <v>2</v>
      </c>
      <c r="AQ60" s="110">
        <v>3</v>
      </c>
      <c r="AR60" s="110">
        <v>3</v>
      </c>
      <c r="AS60" s="110">
        <v>5</v>
      </c>
      <c r="AT60" s="109"/>
      <c r="AU60" s="112" t="s">
        <v>430</v>
      </c>
      <c r="AV60" s="112">
        <v>11.46</v>
      </c>
      <c r="AW60" s="112">
        <v>10.45</v>
      </c>
      <c r="AX60" s="112">
        <v>8.67</v>
      </c>
      <c r="AY60" s="112">
        <v>12.1</v>
      </c>
      <c r="AZ60" s="115"/>
      <c r="BA60" s="116" t="s">
        <v>430</v>
      </c>
      <c r="BB60" s="116">
        <v>6</v>
      </c>
      <c r="BC60" s="116">
        <v>5</v>
      </c>
      <c r="BD60" s="116">
        <v>3</v>
      </c>
      <c r="BE60" s="116">
        <v>2</v>
      </c>
      <c r="BF60" s="112"/>
      <c r="BG60" s="114">
        <v>10.0261886153286</v>
      </c>
      <c r="BH60" s="796">
        <v>0</v>
      </c>
      <c r="BI60" s="796">
        <v>4.4770373946741798E-2</v>
      </c>
      <c r="BJ60" s="809" t="s">
        <v>430</v>
      </c>
      <c r="BK60" s="269"/>
      <c r="BL60" s="112" t="s">
        <v>430</v>
      </c>
      <c r="BM60" s="112" t="s">
        <v>430</v>
      </c>
      <c r="BN60" s="112" t="s">
        <v>430</v>
      </c>
      <c r="BO60" s="109"/>
      <c r="BP60" s="112">
        <v>74.889299679999993</v>
      </c>
      <c r="BQ60" s="109"/>
      <c r="BR60" s="864">
        <v>25.0702</v>
      </c>
      <c r="BS60" s="864">
        <v>12.0367</v>
      </c>
      <c r="BT60" s="864">
        <v>37.782400000000003</v>
      </c>
      <c r="BU60" s="864">
        <v>25.110700000000001</v>
      </c>
      <c r="BV60" s="109"/>
      <c r="BW60" s="112" t="s">
        <v>430</v>
      </c>
      <c r="BX60" s="112">
        <v>17.66</v>
      </c>
      <c r="BY60" s="112" t="s">
        <v>430</v>
      </c>
      <c r="BZ60" s="112" t="s">
        <v>430</v>
      </c>
      <c r="CA60" s="112" t="s">
        <v>430</v>
      </c>
      <c r="CB60" s="112">
        <v>9.1</v>
      </c>
      <c r="CC60" s="109"/>
      <c r="CD60" s="118" t="s">
        <v>4587</v>
      </c>
      <c r="CE60" s="118" t="s">
        <v>9194</v>
      </c>
      <c r="CF60" s="118" t="s">
        <v>9195</v>
      </c>
      <c r="CG60" s="118" t="s">
        <v>9196</v>
      </c>
      <c r="CH60" s="118" t="s">
        <v>4992</v>
      </c>
      <c r="CI60" s="109"/>
      <c r="CJ60" s="119" t="s">
        <v>555</v>
      </c>
    </row>
    <row r="61" spans="1:88" s="107" customFormat="1" x14ac:dyDescent="0.25">
      <c r="A61" s="108" t="s">
        <v>9197</v>
      </c>
      <c r="B61" s="109"/>
      <c r="C61" s="734">
        <v>43447</v>
      </c>
      <c r="D61" s="109"/>
      <c r="E61" s="110">
        <v>52.611499999999999</v>
      </c>
      <c r="F61" s="109"/>
      <c r="G61" s="111">
        <v>20.473400000000002</v>
      </c>
      <c r="H61" s="109"/>
      <c r="I61" s="982">
        <v>0.11</v>
      </c>
      <c r="J61" s="982">
        <v>5.64</v>
      </c>
      <c r="K61" s="982">
        <v>0.11</v>
      </c>
      <c r="L61" s="982">
        <v>0.11</v>
      </c>
      <c r="M61" s="113"/>
      <c r="N61" s="112">
        <v>-8.6400000000000005E-2</v>
      </c>
      <c r="O61" s="112">
        <v>-0.97130000000000005</v>
      </c>
      <c r="P61" s="112">
        <v>-2.1774</v>
      </c>
      <c r="Q61" s="112">
        <v>3.2342</v>
      </c>
      <c r="R61" s="112">
        <v>0.62070000000000003</v>
      </c>
      <c r="S61" s="114">
        <v>-1.4142999999999999</v>
      </c>
      <c r="T61" s="112">
        <v>-1.2961</v>
      </c>
      <c r="U61" s="112">
        <v>7.6727999999999996</v>
      </c>
      <c r="V61" s="112">
        <v>7.2310999999999996</v>
      </c>
      <c r="W61" s="112" t="s">
        <v>430</v>
      </c>
      <c r="X61" s="112">
        <v>0.71230000000000004</v>
      </c>
      <c r="Y61" s="112">
        <v>7.9142999999999999</v>
      </c>
      <c r="Z61" s="112">
        <v>-3.5979000000000001</v>
      </c>
      <c r="AA61" s="112">
        <v>-0.93630000000000002</v>
      </c>
      <c r="AB61" s="112">
        <v>-1.8199000000000001</v>
      </c>
      <c r="AC61" s="112">
        <v>9.6892999999999994</v>
      </c>
      <c r="AD61" s="113"/>
      <c r="AE61" s="110">
        <v>9</v>
      </c>
      <c r="AF61" s="110">
        <v>10</v>
      </c>
      <c r="AG61" s="110">
        <v>8</v>
      </c>
      <c r="AH61" s="110">
        <v>8</v>
      </c>
      <c r="AI61" s="110">
        <v>13</v>
      </c>
      <c r="AJ61" s="110">
        <v>11</v>
      </c>
      <c r="AK61" s="110">
        <v>11</v>
      </c>
      <c r="AL61" s="110">
        <v>12</v>
      </c>
      <c r="AM61" s="110">
        <v>11</v>
      </c>
      <c r="AN61" s="110" t="s">
        <v>430</v>
      </c>
      <c r="AO61" s="110">
        <v>9</v>
      </c>
      <c r="AP61" s="110">
        <v>12</v>
      </c>
      <c r="AQ61" s="110">
        <v>12</v>
      </c>
      <c r="AR61" s="110">
        <v>11</v>
      </c>
      <c r="AS61" s="110">
        <v>13</v>
      </c>
      <c r="AT61" s="109"/>
      <c r="AU61" s="112" t="s">
        <v>430</v>
      </c>
      <c r="AV61" s="112">
        <v>8.57</v>
      </c>
      <c r="AW61" s="112">
        <v>6.32</v>
      </c>
      <c r="AX61" s="112">
        <v>2.1800000000000002</v>
      </c>
      <c r="AY61" s="112">
        <v>-2.1</v>
      </c>
      <c r="AZ61" s="115"/>
      <c r="BA61" s="116" t="s">
        <v>430</v>
      </c>
      <c r="BB61" s="116">
        <v>11</v>
      </c>
      <c r="BC61" s="116">
        <v>13</v>
      </c>
      <c r="BD61" s="116">
        <v>12</v>
      </c>
      <c r="BE61" s="116">
        <v>12</v>
      </c>
      <c r="BF61" s="112"/>
      <c r="BG61" s="114">
        <v>9.7197890542882508</v>
      </c>
      <c r="BH61" s="796">
        <v>0</v>
      </c>
      <c r="BI61" s="796">
        <v>2.7626167743428E-2</v>
      </c>
      <c r="BJ61" s="809" t="s">
        <v>430</v>
      </c>
      <c r="BK61" s="269"/>
      <c r="BL61" s="112" t="s">
        <v>430</v>
      </c>
      <c r="BM61" s="112" t="s">
        <v>430</v>
      </c>
      <c r="BN61" s="112" t="s">
        <v>430</v>
      </c>
      <c r="BO61" s="109"/>
      <c r="BP61" s="112">
        <v>75.357466830000007</v>
      </c>
      <c r="BQ61" s="109"/>
      <c r="BR61" s="864">
        <v>45.9392</v>
      </c>
      <c r="BS61" s="864">
        <v>28.717099999999999</v>
      </c>
      <c r="BT61" s="864">
        <v>0.66885399999999995</v>
      </c>
      <c r="BU61" s="864">
        <v>24.674845999999999</v>
      </c>
      <c r="BV61" s="109"/>
      <c r="BW61" s="112" t="s">
        <v>430</v>
      </c>
      <c r="BX61" s="112">
        <v>4.03</v>
      </c>
      <c r="BY61" s="112">
        <v>0.94</v>
      </c>
      <c r="BZ61" s="112" t="s">
        <v>430</v>
      </c>
      <c r="CA61" s="112" t="s">
        <v>430</v>
      </c>
      <c r="CB61" s="112">
        <v>22.69</v>
      </c>
      <c r="CC61" s="109"/>
      <c r="CD61" s="118" t="s">
        <v>9198</v>
      </c>
      <c r="CE61" s="118" t="s">
        <v>827</v>
      </c>
      <c r="CF61" s="118" t="s">
        <v>9199</v>
      </c>
      <c r="CG61" s="118" t="s">
        <v>9200</v>
      </c>
      <c r="CH61" s="118" t="s">
        <v>9201</v>
      </c>
      <c r="CI61" s="109"/>
      <c r="CJ61" s="119" t="s">
        <v>1190</v>
      </c>
    </row>
    <row r="62" spans="1:88" s="107" customFormat="1" x14ac:dyDescent="0.25">
      <c r="A62" s="108" t="s">
        <v>9202</v>
      </c>
      <c r="B62" s="109"/>
      <c r="C62" s="734">
        <v>41607</v>
      </c>
      <c r="D62" s="109"/>
      <c r="E62" s="110">
        <v>51.005299999999998</v>
      </c>
      <c r="F62" s="109"/>
      <c r="G62" s="111">
        <v>31.5566</v>
      </c>
      <c r="H62" s="109"/>
      <c r="I62" s="982">
        <v>1.9</v>
      </c>
      <c r="J62" s="982">
        <v>6.31</v>
      </c>
      <c r="K62" s="982">
        <v>1.61</v>
      </c>
      <c r="L62" s="982">
        <v>1.67</v>
      </c>
      <c r="M62" s="113"/>
      <c r="N62" s="112">
        <v>2.9499999999999998E-2</v>
      </c>
      <c r="O62" s="112">
        <v>-1.1041000000000001</v>
      </c>
      <c r="P62" s="112">
        <v>-2.7469000000000001</v>
      </c>
      <c r="Q62" s="112">
        <v>2.4630999999999998</v>
      </c>
      <c r="R62" s="112">
        <v>1.8803000000000001</v>
      </c>
      <c r="S62" s="114">
        <v>0.62980000000000003</v>
      </c>
      <c r="T62" s="112">
        <v>-2.5482</v>
      </c>
      <c r="U62" s="112">
        <v>7.4088000000000003</v>
      </c>
      <c r="V62" s="112">
        <v>6.3644999999999996</v>
      </c>
      <c r="W62" s="112">
        <v>8.2824000000000009</v>
      </c>
      <c r="X62" s="112">
        <v>-5.04E-2</v>
      </c>
      <c r="Y62" s="112">
        <v>7.8606999999999996</v>
      </c>
      <c r="Z62" s="112">
        <v>-2.9655</v>
      </c>
      <c r="AA62" s="112">
        <v>1.3576999999999999</v>
      </c>
      <c r="AB62" s="112">
        <v>-1.8066</v>
      </c>
      <c r="AC62" s="112">
        <v>9.4018999999999995</v>
      </c>
      <c r="AD62" s="113"/>
      <c r="AE62" s="110">
        <v>5</v>
      </c>
      <c r="AF62" s="110">
        <v>12</v>
      </c>
      <c r="AG62" s="110">
        <v>13</v>
      </c>
      <c r="AH62" s="110">
        <v>13</v>
      </c>
      <c r="AI62" s="110">
        <v>11</v>
      </c>
      <c r="AJ62" s="110">
        <v>8</v>
      </c>
      <c r="AK62" s="110">
        <v>12</v>
      </c>
      <c r="AL62" s="110">
        <v>13</v>
      </c>
      <c r="AM62" s="110">
        <v>12</v>
      </c>
      <c r="AN62" s="110">
        <v>5</v>
      </c>
      <c r="AO62" s="110">
        <v>11</v>
      </c>
      <c r="AP62" s="110">
        <v>13</v>
      </c>
      <c r="AQ62" s="110">
        <v>11</v>
      </c>
      <c r="AR62" s="110">
        <v>10</v>
      </c>
      <c r="AS62" s="110">
        <v>12</v>
      </c>
      <c r="AT62" s="109"/>
      <c r="AU62" s="112">
        <v>8.44</v>
      </c>
      <c r="AV62" s="112">
        <v>8.08</v>
      </c>
      <c r="AW62" s="112">
        <v>6.22</v>
      </c>
      <c r="AX62" s="112">
        <v>2.11</v>
      </c>
      <c r="AY62" s="112">
        <v>-0.74</v>
      </c>
      <c r="AZ62" s="115"/>
      <c r="BA62" s="116">
        <v>5</v>
      </c>
      <c r="BB62" s="116">
        <v>13</v>
      </c>
      <c r="BC62" s="116">
        <v>14</v>
      </c>
      <c r="BD62" s="116">
        <v>13</v>
      </c>
      <c r="BE62" s="116">
        <v>11</v>
      </c>
      <c r="BF62" s="112"/>
      <c r="BG62" s="114">
        <v>10.026182074966799</v>
      </c>
      <c r="BH62" s="796">
        <v>0</v>
      </c>
      <c r="BI62" s="796">
        <v>2.7058613991690701E-2</v>
      </c>
      <c r="BJ62" s="809" t="s">
        <v>430</v>
      </c>
      <c r="BK62" s="269"/>
      <c r="BL62" s="112" t="s">
        <v>430</v>
      </c>
      <c r="BM62" s="112" t="s">
        <v>430</v>
      </c>
      <c r="BN62" s="112" t="s">
        <v>430</v>
      </c>
      <c r="BO62" s="109"/>
      <c r="BP62" s="112">
        <v>72.407628329999994</v>
      </c>
      <c r="BQ62" s="109"/>
      <c r="BR62" s="864">
        <v>52.584299999999999</v>
      </c>
      <c r="BS62" s="864">
        <v>8.31081</v>
      </c>
      <c r="BT62" s="864">
        <v>11.518599999999999</v>
      </c>
      <c r="BU62" s="864">
        <v>27.586290000000002</v>
      </c>
      <c r="BV62" s="109"/>
      <c r="BW62" s="112">
        <v>5.86</v>
      </c>
      <c r="BX62" s="112">
        <v>18.55</v>
      </c>
      <c r="BY62" s="112" t="s">
        <v>430</v>
      </c>
      <c r="BZ62" s="112" t="s">
        <v>430</v>
      </c>
      <c r="CA62" s="112" t="s">
        <v>430</v>
      </c>
      <c r="CB62" s="112">
        <v>3.5</v>
      </c>
      <c r="CC62" s="109"/>
      <c r="CD62" s="118" t="s">
        <v>9203</v>
      </c>
      <c r="CE62" s="118" t="s">
        <v>1251</v>
      </c>
      <c r="CF62" s="118" t="s">
        <v>9204</v>
      </c>
      <c r="CG62" s="118" t="s">
        <v>756</v>
      </c>
      <c r="CH62" s="118" t="s">
        <v>9205</v>
      </c>
      <c r="CI62" s="109"/>
      <c r="CJ62" s="119" t="s">
        <v>476</v>
      </c>
    </row>
    <row r="63" spans="1:88" x14ac:dyDescent="0.25">
      <c r="A63" s="36" t="s">
        <v>93</v>
      </c>
      <c r="B63" s="43"/>
      <c r="C63" s="720"/>
      <c r="D63" s="43"/>
      <c r="E63" s="51"/>
      <c r="F63" s="43"/>
      <c r="G63" s="55"/>
      <c r="H63" s="43"/>
      <c r="I63" s="92"/>
      <c r="J63" s="92"/>
      <c r="K63" s="92"/>
      <c r="L63" s="92"/>
      <c r="M63" s="66"/>
      <c r="N63" s="59">
        <v>-8.6800000000000002E-2</v>
      </c>
      <c r="O63" s="59">
        <v>-0.73609999999999998</v>
      </c>
      <c r="P63" s="59">
        <v>-1.7099</v>
      </c>
      <c r="Q63" s="59">
        <v>4.6528999999999998</v>
      </c>
      <c r="R63" s="59">
        <v>5.4010999999999996</v>
      </c>
      <c r="S63" s="70">
        <v>2.2149999999999999</v>
      </c>
      <c r="T63" s="59">
        <v>0.83160000000000001</v>
      </c>
      <c r="U63" s="59">
        <v>9.8970000000000002</v>
      </c>
      <c r="V63" s="59">
        <v>8.8750999999999998</v>
      </c>
      <c r="W63" s="59">
        <v>11.1135</v>
      </c>
      <c r="X63" s="59">
        <v>1.4267000000000001</v>
      </c>
      <c r="Y63" s="59">
        <v>12.1433</v>
      </c>
      <c r="Z63" s="59">
        <v>0.34029999999999999</v>
      </c>
      <c r="AA63" s="59">
        <v>3.3418000000000001</v>
      </c>
      <c r="AB63" s="59">
        <v>-1.3349</v>
      </c>
      <c r="AC63" s="59">
        <v>10.9983</v>
      </c>
      <c r="AD63" s="66"/>
      <c r="AE63" s="51">
        <v>14</v>
      </c>
      <c r="AF63" s="51">
        <v>15</v>
      </c>
      <c r="AG63" s="51">
        <v>15</v>
      </c>
      <c r="AH63" s="51">
        <v>14</v>
      </c>
      <c r="AI63" s="51">
        <v>14</v>
      </c>
      <c r="AJ63" s="51">
        <v>14</v>
      </c>
      <c r="AK63" s="51">
        <v>14</v>
      </c>
      <c r="AL63" s="51">
        <v>14</v>
      </c>
      <c r="AM63" s="51">
        <v>14</v>
      </c>
      <c r="AN63" s="51">
        <v>6</v>
      </c>
      <c r="AO63" s="51">
        <v>15</v>
      </c>
      <c r="AP63" s="51">
        <v>14</v>
      </c>
      <c r="AQ63" s="51">
        <v>14</v>
      </c>
      <c r="AR63" s="51">
        <v>14</v>
      </c>
      <c r="AS63" s="51">
        <v>15</v>
      </c>
      <c r="AT63" s="43"/>
      <c r="AU63" s="59">
        <v>12.16</v>
      </c>
      <c r="AV63" s="59">
        <v>11.4907692307692</v>
      </c>
      <c r="AW63" s="59">
        <v>9.1571428571428601</v>
      </c>
      <c r="AX63" s="59">
        <v>5.4092857142857103</v>
      </c>
      <c r="AY63" s="59">
        <v>4.2050000000000001</v>
      </c>
      <c r="AZ63" s="78"/>
      <c r="BA63" s="47">
        <v>6</v>
      </c>
      <c r="BB63" s="47">
        <v>13</v>
      </c>
      <c r="BC63" s="47">
        <v>14</v>
      </c>
      <c r="BD63" s="47">
        <v>14</v>
      </c>
      <c r="BE63" s="47">
        <v>14</v>
      </c>
      <c r="BF63" s="59"/>
      <c r="BG63" s="70"/>
      <c r="BH63" s="798"/>
      <c r="BI63" s="798"/>
      <c r="BJ63" s="811"/>
      <c r="BK63" s="267"/>
      <c r="BL63" s="59"/>
      <c r="BM63" s="59"/>
      <c r="BN63" s="59"/>
      <c r="BO63" s="43"/>
      <c r="BP63" s="59"/>
      <c r="BQ63" s="43"/>
      <c r="BR63" s="59"/>
      <c r="BS63" s="59"/>
      <c r="BT63" s="59"/>
      <c r="BU63" s="59"/>
      <c r="BV63" s="43"/>
      <c r="BW63" s="59"/>
      <c r="BX63" s="59"/>
      <c r="BY63" s="59"/>
      <c r="BZ63" s="59"/>
      <c r="CA63" s="59"/>
      <c r="CB63" s="59"/>
      <c r="CC63" s="43"/>
      <c r="CD63" s="84"/>
      <c r="CE63" s="84"/>
      <c r="CF63" s="84"/>
      <c r="CG63" s="84"/>
      <c r="CH63" s="84"/>
      <c r="CI63" s="43"/>
      <c r="CJ63" s="88"/>
    </row>
    <row r="64" spans="1:88" x14ac:dyDescent="0.25">
      <c r="A64" s="37" t="s">
        <v>94</v>
      </c>
      <c r="B64" s="44"/>
      <c r="C64" s="721"/>
      <c r="D64" s="44"/>
      <c r="E64" s="52"/>
      <c r="F64" s="44"/>
      <c r="G64" s="56"/>
      <c r="H64" s="44"/>
      <c r="I64" s="93"/>
      <c r="J64" s="93"/>
      <c r="K64" s="93"/>
      <c r="L64" s="93"/>
      <c r="M64" s="67"/>
      <c r="N64" s="60">
        <v>0.31909999999999999</v>
      </c>
      <c r="O64" s="60">
        <v>0.44040000000000001</v>
      </c>
      <c r="P64" s="60">
        <v>1.6658999999999999</v>
      </c>
      <c r="Q64" s="60">
        <v>8.1357999999999997</v>
      </c>
      <c r="R64" s="60">
        <v>16.0107</v>
      </c>
      <c r="S64" s="71">
        <v>14.1465</v>
      </c>
      <c r="T64" s="60">
        <v>5.9682000000000004</v>
      </c>
      <c r="U64" s="60">
        <v>15.7037</v>
      </c>
      <c r="V64" s="60">
        <v>13.6768</v>
      </c>
      <c r="W64" s="60">
        <v>15.160399999999999</v>
      </c>
      <c r="X64" s="60">
        <v>4.2721</v>
      </c>
      <c r="Y64" s="60">
        <v>21.7819</v>
      </c>
      <c r="Z64" s="60">
        <v>12.2248</v>
      </c>
      <c r="AA64" s="60">
        <v>15.700900000000001</v>
      </c>
      <c r="AB64" s="60">
        <v>-4.6100000000000002E-2</v>
      </c>
      <c r="AC64" s="60">
        <v>16.233899999999998</v>
      </c>
      <c r="AD64" s="67"/>
      <c r="AE64" s="52"/>
      <c r="AF64" s="52"/>
      <c r="AG64" s="52"/>
      <c r="AH64" s="52"/>
      <c r="AI64" s="52"/>
      <c r="AJ64" s="52"/>
      <c r="AK64" s="52"/>
      <c r="AL64" s="52"/>
      <c r="AM64" s="52"/>
      <c r="AN64" s="52"/>
      <c r="AO64" s="52"/>
      <c r="AP64" s="52"/>
      <c r="AQ64" s="52"/>
      <c r="AR64" s="52"/>
      <c r="AS64" s="52"/>
      <c r="AT64" s="44"/>
      <c r="AU64" s="60">
        <v>16.87</v>
      </c>
      <c r="AV64" s="60">
        <v>18.690000000000001</v>
      </c>
      <c r="AW64" s="60">
        <v>15.64</v>
      </c>
      <c r="AX64" s="60">
        <v>12.44</v>
      </c>
      <c r="AY64" s="60">
        <v>22.61</v>
      </c>
      <c r="AZ64" s="79"/>
      <c r="BA64" s="48"/>
      <c r="BB64" s="48"/>
      <c r="BC64" s="48"/>
      <c r="BD64" s="48"/>
      <c r="BE64" s="48"/>
      <c r="BF64" s="60"/>
      <c r="BG64" s="71"/>
      <c r="BH64" s="799"/>
      <c r="BI64" s="799"/>
      <c r="BJ64" s="812"/>
      <c r="BK64" s="268"/>
      <c r="BL64" s="60"/>
      <c r="BM64" s="60"/>
      <c r="BN64" s="60"/>
      <c r="BO64" s="44"/>
      <c r="BP64" s="60"/>
      <c r="BQ64" s="44"/>
      <c r="BR64" s="60"/>
      <c r="BS64" s="60"/>
      <c r="BT64" s="60"/>
      <c r="BU64" s="60"/>
      <c r="BV64" s="44"/>
      <c r="BW64" s="60"/>
      <c r="BX64" s="60"/>
      <c r="BY64" s="60"/>
      <c r="BZ64" s="60"/>
      <c r="CA64" s="60"/>
      <c r="CB64" s="60"/>
      <c r="CC64" s="44"/>
      <c r="CD64" s="85"/>
      <c r="CE64" s="85"/>
      <c r="CF64" s="85"/>
      <c r="CG64" s="85"/>
      <c r="CH64" s="85"/>
      <c r="CI64" s="44"/>
      <c r="CJ64" s="89"/>
    </row>
    <row r="65" spans="1:88" x14ac:dyDescent="0.25">
      <c r="A65" s="37" t="s">
        <v>95</v>
      </c>
      <c r="B65" s="44"/>
      <c r="C65" s="721"/>
      <c r="D65" s="44"/>
      <c r="E65" s="52"/>
      <c r="F65" s="44"/>
      <c r="G65" s="56"/>
      <c r="H65" s="44"/>
      <c r="I65" s="93"/>
      <c r="J65" s="93"/>
      <c r="K65" s="93"/>
      <c r="L65" s="93"/>
      <c r="M65" s="67"/>
      <c r="N65" s="60">
        <v>-0.63319999999999999</v>
      </c>
      <c r="O65" s="60">
        <v>-1.45</v>
      </c>
      <c r="P65" s="60">
        <v>-2.8809999999999998</v>
      </c>
      <c r="Q65" s="60">
        <v>0.96360000000000001</v>
      </c>
      <c r="R65" s="60">
        <v>0.1143</v>
      </c>
      <c r="S65" s="71">
        <v>-6.7426000000000004</v>
      </c>
      <c r="T65" s="60">
        <v>-3.4451000000000001</v>
      </c>
      <c r="U65" s="60">
        <v>7.1116000000000001</v>
      </c>
      <c r="V65" s="60">
        <v>5.5721999999999996</v>
      </c>
      <c r="W65" s="60">
        <v>7.9112</v>
      </c>
      <c r="X65" s="60">
        <v>-1.5914999999999999</v>
      </c>
      <c r="Y65" s="60">
        <v>6.7186000000000003</v>
      </c>
      <c r="Z65" s="60">
        <v>-6.9006999999999996</v>
      </c>
      <c r="AA65" s="60">
        <v>-5.3925000000000001</v>
      </c>
      <c r="AB65" s="60">
        <v>-2.1625999999999999</v>
      </c>
      <c r="AC65" s="60">
        <v>3.75</v>
      </c>
      <c r="AD65" s="67"/>
      <c r="AE65" s="52"/>
      <c r="AF65" s="52"/>
      <c r="AG65" s="52"/>
      <c r="AH65" s="52"/>
      <c r="AI65" s="52"/>
      <c r="AJ65" s="52"/>
      <c r="AK65" s="52"/>
      <c r="AL65" s="52"/>
      <c r="AM65" s="52"/>
      <c r="AN65" s="52"/>
      <c r="AO65" s="52"/>
      <c r="AP65" s="52"/>
      <c r="AQ65" s="52"/>
      <c r="AR65" s="52"/>
      <c r="AS65" s="52"/>
      <c r="AT65" s="44"/>
      <c r="AU65" s="60">
        <v>8.33</v>
      </c>
      <c r="AV65" s="60">
        <v>8.08</v>
      </c>
      <c r="AW65" s="60">
        <v>6.22</v>
      </c>
      <c r="AX65" s="60">
        <v>1</v>
      </c>
      <c r="AY65" s="60">
        <v>-5.1100000000000003</v>
      </c>
      <c r="AZ65" s="79"/>
      <c r="BA65" s="48"/>
      <c r="BB65" s="48"/>
      <c r="BC65" s="48"/>
      <c r="BD65" s="48"/>
      <c r="BE65" s="48"/>
      <c r="BF65" s="60"/>
      <c r="BG65" s="71"/>
      <c r="BH65" s="799"/>
      <c r="BI65" s="799"/>
      <c r="BJ65" s="812"/>
      <c r="BK65" s="268"/>
      <c r="BL65" s="60"/>
      <c r="BM65" s="60"/>
      <c r="BN65" s="60"/>
      <c r="BO65" s="44"/>
      <c r="BP65" s="60"/>
      <c r="BQ65" s="44"/>
      <c r="BR65" s="60"/>
      <c r="BS65" s="60"/>
      <c r="BT65" s="60"/>
      <c r="BU65" s="60"/>
      <c r="BV65" s="44"/>
      <c r="BW65" s="60"/>
      <c r="BX65" s="60"/>
      <c r="BY65" s="60"/>
      <c r="BZ65" s="60"/>
      <c r="CA65" s="60"/>
      <c r="CB65" s="60"/>
      <c r="CC65" s="44"/>
      <c r="CD65" s="85"/>
      <c r="CE65" s="85"/>
      <c r="CF65" s="85"/>
      <c r="CG65" s="85"/>
      <c r="CH65" s="85"/>
      <c r="CI65" s="44"/>
      <c r="CJ65" s="89"/>
    </row>
    <row r="66" spans="1:88" x14ac:dyDescent="0.25">
      <c r="A66" s="38" t="s">
        <v>96</v>
      </c>
      <c r="B66" s="45"/>
      <c r="C66" s="722"/>
      <c r="D66" s="45"/>
      <c r="E66" s="53"/>
      <c r="F66" s="45"/>
      <c r="G66" s="57"/>
      <c r="H66" s="45"/>
      <c r="I66" s="94"/>
      <c r="J66" s="94"/>
      <c r="K66" s="94"/>
      <c r="L66" s="94"/>
      <c r="M66" s="68"/>
      <c r="N66" s="61">
        <v>-3.3649999999999999E-2</v>
      </c>
      <c r="O66" s="61">
        <v>-0.87460000000000004</v>
      </c>
      <c r="P66" s="61">
        <v>-2.1774</v>
      </c>
      <c r="Q66" s="61">
        <v>3.76355</v>
      </c>
      <c r="R66" s="61">
        <v>4.1240500000000004</v>
      </c>
      <c r="S66" s="72">
        <v>0.7792</v>
      </c>
      <c r="T66" s="61">
        <v>0.56279999999999997</v>
      </c>
      <c r="U66" s="61">
        <v>9.5952500000000001</v>
      </c>
      <c r="V66" s="61">
        <v>8.3666999999999998</v>
      </c>
      <c r="W66" s="61">
        <v>10.1533</v>
      </c>
      <c r="X66" s="61">
        <v>1.0768</v>
      </c>
      <c r="Y66" s="61">
        <v>9.6683000000000003</v>
      </c>
      <c r="Z66" s="61">
        <v>-1.4319999999999999</v>
      </c>
      <c r="AA66" s="61">
        <v>1.6086</v>
      </c>
      <c r="AB66" s="61">
        <v>-1.4783999999999999</v>
      </c>
      <c r="AC66" s="61">
        <v>11.147600000000001</v>
      </c>
      <c r="AD66" s="68"/>
      <c r="AE66" s="53"/>
      <c r="AF66" s="53"/>
      <c r="AG66" s="53"/>
      <c r="AH66" s="53"/>
      <c r="AI66" s="53"/>
      <c r="AJ66" s="53"/>
      <c r="AK66" s="53"/>
      <c r="AL66" s="53"/>
      <c r="AM66" s="53"/>
      <c r="AN66" s="53"/>
      <c r="AO66" s="53"/>
      <c r="AP66" s="53"/>
      <c r="AQ66" s="53"/>
      <c r="AR66" s="53"/>
      <c r="AS66" s="53"/>
      <c r="AT66" s="45"/>
      <c r="AU66" s="61">
        <v>11.56</v>
      </c>
      <c r="AV66" s="61">
        <v>10.59</v>
      </c>
      <c r="AW66" s="61">
        <v>8.91</v>
      </c>
      <c r="AX66" s="61">
        <v>4.17</v>
      </c>
      <c r="AY66" s="61">
        <v>3.03</v>
      </c>
      <c r="AZ66" s="80"/>
      <c r="BA66" s="49"/>
      <c r="BB66" s="49"/>
      <c r="BC66" s="49"/>
      <c r="BD66" s="49"/>
      <c r="BE66" s="49"/>
      <c r="BF66" s="61"/>
      <c r="BG66" s="72"/>
      <c r="BH66" s="800"/>
      <c r="BI66" s="800"/>
      <c r="BJ66" s="813"/>
      <c r="BK66" s="270"/>
      <c r="BL66" s="61"/>
      <c r="BM66" s="61"/>
      <c r="BN66" s="61"/>
      <c r="BO66" s="45"/>
      <c r="BP66" s="61"/>
      <c r="BQ66" s="45"/>
      <c r="BR66" s="61"/>
      <c r="BS66" s="61"/>
      <c r="BT66" s="61"/>
      <c r="BU66" s="61"/>
      <c r="BV66" s="45"/>
      <c r="BW66" s="61"/>
      <c r="BX66" s="61"/>
      <c r="BY66" s="61"/>
      <c r="BZ66" s="61"/>
      <c r="CA66" s="61"/>
      <c r="CB66" s="61"/>
      <c r="CC66" s="45"/>
      <c r="CD66" s="86"/>
      <c r="CE66" s="86"/>
      <c r="CF66" s="86"/>
      <c r="CG66" s="86"/>
      <c r="CH66" s="86"/>
      <c r="CI66" s="45"/>
      <c r="CJ66" s="90"/>
    </row>
    <row r="67" spans="1:88" ht="14.5" x14ac:dyDescent="0.25">
      <c r="A67" s="39" t="s">
        <v>261</v>
      </c>
      <c r="B67" s="46"/>
      <c r="C67" s="723"/>
      <c r="D67" s="46"/>
      <c r="E67" s="54"/>
      <c r="F67" s="46"/>
      <c r="G67" s="58"/>
      <c r="H67" s="46"/>
      <c r="I67" s="95"/>
      <c r="J67" s="95"/>
      <c r="K67" s="95"/>
      <c r="L67" s="95"/>
      <c r="M67" s="69"/>
      <c r="N67" s="62"/>
      <c r="O67" s="62"/>
      <c r="P67" s="62"/>
      <c r="Q67" s="62"/>
      <c r="R67" s="62"/>
      <c r="S67" s="73"/>
      <c r="T67" s="62"/>
      <c r="U67" s="62"/>
      <c r="V67" s="62"/>
      <c r="W67" s="62"/>
      <c r="X67" s="62"/>
      <c r="Y67" s="62"/>
      <c r="Z67" s="62"/>
      <c r="AA67" s="62"/>
      <c r="AB67" s="62"/>
      <c r="AC67" s="62"/>
      <c r="AD67" s="69"/>
      <c r="AE67" s="54"/>
      <c r="AF67" s="54"/>
      <c r="AG67" s="54"/>
      <c r="AH67" s="54"/>
      <c r="AI67" s="54"/>
      <c r="AJ67" s="54"/>
      <c r="AK67" s="54"/>
      <c r="AL67" s="54"/>
      <c r="AM67" s="54"/>
      <c r="AN67" s="54"/>
      <c r="AO67" s="54"/>
      <c r="AP67" s="54"/>
      <c r="AQ67" s="54"/>
      <c r="AR67" s="54"/>
      <c r="AS67" s="54"/>
      <c r="AT67" s="46"/>
      <c r="AU67" s="62"/>
      <c r="AV67" s="62"/>
      <c r="AW67" s="62"/>
      <c r="AX67" s="62"/>
      <c r="AY67" s="62"/>
      <c r="AZ67" s="81"/>
      <c r="BA67" s="50"/>
      <c r="BB67" s="50"/>
      <c r="BC67" s="50"/>
      <c r="BD67" s="50"/>
      <c r="BE67" s="50"/>
      <c r="BF67" s="62"/>
      <c r="BG67" s="73"/>
      <c r="BH67" s="801"/>
      <c r="BI67" s="801"/>
      <c r="BJ67" s="814"/>
      <c r="BK67" s="271"/>
      <c r="BL67" s="62"/>
      <c r="BM67" s="62"/>
      <c r="BN67" s="62"/>
      <c r="BO67" s="46"/>
      <c r="BP67" s="62"/>
      <c r="BQ67" s="46"/>
      <c r="BR67" s="62"/>
      <c r="BS67" s="62"/>
      <c r="BT67" s="62"/>
      <c r="BU67" s="62"/>
      <c r="BV67" s="46"/>
      <c r="BW67" s="62"/>
      <c r="BX67" s="62"/>
      <c r="BY67" s="62"/>
      <c r="BZ67" s="62"/>
      <c r="CA67" s="62"/>
      <c r="CB67" s="62"/>
      <c r="CC67" s="46"/>
      <c r="CD67" s="87"/>
      <c r="CE67" s="87"/>
      <c r="CF67" s="87"/>
      <c r="CG67" s="87"/>
      <c r="CH67" s="87"/>
      <c r="CI67" s="46"/>
      <c r="CJ67" s="91"/>
    </row>
    <row r="68" spans="1:88" s="107" customFormat="1" x14ac:dyDescent="0.25">
      <c r="A68" s="126" t="s">
        <v>9206</v>
      </c>
      <c r="B68" s="127"/>
      <c r="C68" s="733">
        <v>43665</v>
      </c>
      <c r="D68" s="127"/>
      <c r="E68" s="128">
        <v>2792.09</v>
      </c>
      <c r="F68" s="127"/>
      <c r="G68" s="129">
        <v>30.0915</v>
      </c>
      <c r="H68" s="127"/>
      <c r="I68" s="981">
        <v>3.86</v>
      </c>
      <c r="J68" s="981">
        <v>7.14</v>
      </c>
      <c r="K68" s="981">
        <v>2.17</v>
      </c>
      <c r="L68" s="981">
        <v>2.2799999999999998</v>
      </c>
      <c r="M68" s="131"/>
      <c r="N68" s="130">
        <v>-0.20660000000000001</v>
      </c>
      <c r="O68" s="130">
        <v>-1.425</v>
      </c>
      <c r="P68" s="130">
        <v>-2.7421000000000002</v>
      </c>
      <c r="Q68" s="130">
        <v>3.3014000000000001</v>
      </c>
      <c r="R68" s="130">
        <v>0.83809999999999996</v>
      </c>
      <c r="S68" s="132">
        <v>-1.5288999999999999</v>
      </c>
      <c r="T68" s="130">
        <v>1.0189999999999999</v>
      </c>
      <c r="U68" s="130">
        <v>11.561199999999999</v>
      </c>
      <c r="V68" s="130">
        <v>11.7294</v>
      </c>
      <c r="W68" s="130" t="s">
        <v>430</v>
      </c>
      <c r="X68" s="130">
        <v>0.14510000000000001</v>
      </c>
      <c r="Y68" s="130">
        <v>7.4005999999999998</v>
      </c>
      <c r="Z68" s="130">
        <v>-3.9899</v>
      </c>
      <c r="AA68" s="130">
        <v>-0.1308</v>
      </c>
      <c r="AB68" s="130">
        <v>-2.1267999999999998</v>
      </c>
      <c r="AC68" s="130">
        <v>16.656500000000001</v>
      </c>
      <c r="AD68" s="131"/>
      <c r="AE68" s="128">
        <v>11</v>
      </c>
      <c r="AF68" s="128">
        <v>15</v>
      </c>
      <c r="AG68" s="128">
        <v>14</v>
      </c>
      <c r="AH68" s="128">
        <v>12</v>
      </c>
      <c r="AI68" s="128">
        <v>14</v>
      </c>
      <c r="AJ68" s="128">
        <v>13</v>
      </c>
      <c r="AK68" s="128">
        <v>10</v>
      </c>
      <c r="AL68" s="128">
        <v>6</v>
      </c>
      <c r="AM68" s="128">
        <v>5</v>
      </c>
      <c r="AN68" s="128" t="s">
        <v>430</v>
      </c>
      <c r="AO68" s="128">
        <v>12</v>
      </c>
      <c r="AP68" s="128">
        <v>14</v>
      </c>
      <c r="AQ68" s="128">
        <v>13</v>
      </c>
      <c r="AR68" s="128">
        <v>13</v>
      </c>
      <c r="AS68" s="128">
        <v>15</v>
      </c>
      <c r="AT68" s="127"/>
      <c r="AU68" s="130" t="s">
        <v>430</v>
      </c>
      <c r="AV68" s="130">
        <v>14.15</v>
      </c>
      <c r="AW68" s="130">
        <v>10.84</v>
      </c>
      <c r="AX68" s="130">
        <v>5.28</v>
      </c>
      <c r="AY68" s="130">
        <v>-2.02</v>
      </c>
      <c r="AZ68" s="133"/>
      <c r="BA68" s="134" t="s">
        <v>430</v>
      </c>
      <c r="BB68" s="134">
        <v>5</v>
      </c>
      <c r="BC68" s="134">
        <v>6</v>
      </c>
      <c r="BD68" s="134">
        <v>10</v>
      </c>
      <c r="BE68" s="134">
        <v>13</v>
      </c>
      <c r="BF68" s="130"/>
      <c r="BG68" s="132">
        <v>9.9868157557613007</v>
      </c>
      <c r="BH68" s="795">
        <v>0</v>
      </c>
      <c r="BI68" s="795">
        <v>5.8696737144411003E-2</v>
      </c>
      <c r="BJ68" s="808" t="s">
        <v>430</v>
      </c>
      <c r="BK68" s="803"/>
      <c r="BL68" s="130" t="s">
        <v>430</v>
      </c>
      <c r="BM68" s="130" t="s">
        <v>430</v>
      </c>
      <c r="BN68" s="130" t="s">
        <v>430</v>
      </c>
      <c r="BO68" s="127"/>
      <c r="BP68" s="130">
        <v>74.137487859999993</v>
      </c>
      <c r="BQ68" s="127"/>
      <c r="BR68" s="863">
        <v>45.510899999999999</v>
      </c>
      <c r="BS68" s="863">
        <v>20.684200000000001</v>
      </c>
      <c r="BT68" s="863">
        <v>7.9423399999999997</v>
      </c>
      <c r="BU68" s="863">
        <v>25.862559999999998</v>
      </c>
      <c r="BV68" s="127"/>
      <c r="BW68" s="130">
        <v>3.51</v>
      </c>
      <c r="BX68" s="130">
        <v>11.68</v>
      </c>
      <c r="BY68" s="130">
        <v>3.38</v>
      </c>
      <c r="BZ68" s="130">
        <v>1.23</v>
      </c>
      <c r="CA68" s="130" t="s">
        <v>430</v>
      </c>
      <c r="CB68" s="130">
        <v>6.09</v>
      </c>
      <c r="CC68" s="127"/>
      <c r="CD68" s="136" t="s">
        <v>9131</v>
      </c>
      <c r="CE68" s="136" t="s">
        <v>9132</v>
      </c>
      <c r="CF68" s="136" t="s">
        <v>9133</v>
      </c>
      <c r="CG68" s="136" t="s">
        <v>9134</v>
      </c>
      <c r="CH68" s="136" t="s">
        <v>9135</v>
      </c>
      <c r="CI68" s="127"/>
      <c r="CJ68" s="137" t="s">
        <v>476</v>
      </c>
    </row>
    <row r="69" spans="1:88" s="107" customFormat="1" x14ac:dyDescent="0.25">
      <c r="A69" s="108" t="s">
        <v>9207</v>
      </c>
      <c r="B69" s="109"/>
      <c r="C69" s="734">
        <v>42734</v>
      </c>
      <c r="D69" s="109"/>
      <c r="E69" s="110">
        <v>2633.41</v>
      </c>
      <c r="F69" s="109"/>
      <c r="G69" s="111">
        <v>32.01</v>
      </c>
      <c r="H69" s="109"/>
      <c r="I69" s="982">
        <v>4.26</v>
      </c>
      <c r="J69" s="982">
        <v>5.12</v>
      </c>
      <c r="K69" s="982">
        <v>2.35</v>
      </c>
      <c r="L69" s="982">
        <v>2.48</v>
      </c>
      <c r="M69" s="113"/>
      <c r="N69" s="112">
        <v>6.5600000000000006E-2</v>
      </c>
      <c r="O69" s="112">
        <v>-0.57769999999999999</v>
      </c>
      <c r="P69" s="112">
        <v>-1.8880999999999999</v>
      </c>
      <c r="Q69" s="112">
        <v>6.2678000000000003</v>
      </c>
      <c r="R69" s="112">
        <v>7.7305999999999999</v>
      </c>
      <c r="S69" s="114">
        <v>7.9450000000000003</v>
      </c>
      <c r="T69" s="112">
        <v>7.4287999999999998</v>
      </c>
      <c r="U69" s="112">
        <v>14.2674</v>
      </c>
      <c r="V69" s="112">
        <v>11.8307</v>
      </c>
      <c r="W69" s="112" t="s">
        <v>430</v>
      </c>
      <c r="X69" s="112">
        <v>2.6850000000000001</v>
      </c>
      <c r="Y69" s="112">
        <v>14.690099999999999</v>
      </c>
      <c r="Z69" s="112">
        <v>4.2671000000000001</v>
      </c>
      <c r="AA69" s="112">
        <v>9.0965000000000007</v>
      </c>
      <c r="AB69" s="112">
        <v>-1.4076</v>
      </c>
      <c r="AC69" s="112">
        <v>12.7415</v>
      </c>
      <c r="AD69" s="113"/>
      <c r="AE69" s="110">
        <v>2</v>
      </c>
      <c r="AF69" s="110">
        <v>5</v>
      </c>
      <c r="AG69" s="110">
        <v>7</v>
      </c>
      <c r="AH69" s="110">
        <v>5</v>
      </c>
      <c r="AI69" s="110">
        <v>5</v>
      </c>
      <c r="AJ69" s="110">
        <v>4</v>
      </c>
      <c r="AK69" s="110">
        <v>1</v>
      </c>
      <c r="AL69" s="110">
        <v>2</v>
      </c>
      <c r="AM69" s="110">
        <v>4</v>
      </c>
      <c r="AN69" s="110" t="s">
        <v>430</v>
      </c>
      <c r="AO69" s="110">
        <v>6</v>
      </c>
      <c r="AP69" s="110">
        <v>6</v>
      </c>
      <c r="AQ69" s="110">
        <v>4</v>
      </c>
      <c r="AR69" s="110">
        <v>4</v>
      </c>
      <c r="AS69" s="110">
        <v>7</v>
      </c>
      <c r="AT69" s="109"/>
      <c r="AU69" s="112" t="s">
        <v>430</v>
      </c>
      <c r="AV69" s="112">
        <v>15.1</v>
      </c>
      <c r="AW69" s="112">
        <v>13.51</v>
      </c>
      <c r="AX69" s="112">
        <v>11.55</v>
      </c>
      <c r="AY69" s="112">
        <v>9.6300000000000008</v>
      </c>
      <c r="AZ69" s="115"/>
      <c r="BA69" s="116" t="s">
        <v>430</v>
      </c>
      <c r="BB69" s="116">
        <v>4</v>
      </c>
      <c r="BC69" s="116">
        <v>2</v>
      </c>
      <c r="BD69" s="116">
        <v>2</v>
      </c>
      <c r="BE69" s="116">
        <v>4</v>
      </c>
      <c r="BF69" s="112"/>
      <c r="BG69" s="114">
        <v>10.065904943677699</v>
      </c>
      <c r="BH69" s="796">
        <v>0</v>
      </c>
      <c r="BI69" s="796">
        <v>7.6839084616546899E-2</v>
      </c>
      <c r="BJ69" s="809" t="s">
        <v>430</v>
      </c>
      <c r="BK69" s="269"/>
      <c r="BL69" s="112" t="s">
        <v>430</v>
      </c>
      <c r="BM69" s="112" t="s">
        <v>430</v>
      </c>
      <c r="BN69" s="112" t="s">
        <v>430</v>
      </c>
      <c r="BO69" s="109"/>
      <c r="BP69" s="112">
        <v>79.562004869999996</v>
      </c>
      <c r="BQ69" s="109"/>
      <c r="BR69" s="864">
        <v>56.234400000000001</v>
      </c>
      <c r="BS69" s="864">
        <v>10.164999999999999</v>
      </c>
      <c r="BT69" s="864">
        <v>13.8528</v>
      </c>
      <c r="BU69" s="864">
        <v>19.747800000000002</v>
      </c>
      <c r="BV69" s="109"/>
      <c r="BW69" s="112">
        <v>2.41</v>
      </c>
      <c r="BX69" s="112">
        <v>16.13</v>
      </c>
      <c r="BY69" s="112">
        <v>0.46</v>
      </c>
      <c r="BZ69" s="112" t="s">
        <v>430</v>
      </c>
      <c r="CA69" s="112" t="s">
        <v>430</v>
      </c>
      <c r="CB69" s="112">
        <v>1.38</v>
      </c>
      <c r="CC69" s="109"/>
      <c r="CD69" s="118" t="s">
        <v>9137</v>
      </c>
      <c r="CE69" s="118" t="s">
        <v>2900</v>
      </c>
      <c r="CF69" s="118" t="s">
        <v>9138</v>
      </c>
      <c r="CG69" s="118" t="s">
        <v>9139</v>
      </c>
      <c r="CH69" s="118" t="s">
        <v>9140</v>
      </c>
      <c r="CI69" s="109"/>
      <c r="CJ69" s="119" t="s">
        <v>1521</v>
      </c>
    </row>
    <row r="70" spans="1:88" s="107" customFormat="1" x14ac:dyDescent="0.25">
      <c r="A70" s="108" t="s">
        <v>9208</v>
      </c>
      <c r="B70" s="109"/>
      <c r="C70" s="734">
        <v>41281</v>
      </c>
      <c r="D70" s="109"/>
      <c r="E70" s="110">
        <v>2157.81</v>
      </c>
      <c r="F70" s="109"/>
      <c r="G70" s="111">
        <v>508.63959999999997</v>
      </c>
      <c r="H70" s="109"/>
      <c r="I70" s="152" t="s">
        <v>430</v>
      </c>
      <c r="J70" s="152" t="s">
        <v>430</v>
      </c>
      <c r="K70" s="152" t="s">
        <v>430</v>
      </c>
      <c r="L70" s="152" t="s">
        <v>430</v>
      </c>
      <c r="M70" s="113"/>
      <c r="N70" s="112">
        <v>-0.62970000000000004</v>
      </c>
      <c r="O70" s="112">
        <v>-0.62170000000000003</v>
      </c>
      <c r="P70" s="112">
        <v>-2.7743000000000002</v>
      </c>
      <c r="Q70" s="112">
        <v>1.2957000000000001</v>
      </c>
      <c r="R70" s="112">
        <v>11.744199999999999</v>
      </c>
      <c r="S70" s="114">
        <v>10.6784</v>
      </c>
      <c r="T70" s="112">
        <v>3.5522</v>
      </c>
      <c r="U70" s="112">
        <v>12.7521</v>
      </c>
      <c r="V70" s="112">
        <v>13.0374</v>
      </c>
      <c r="W70" s="112">
        <v>16.1313</v>
      </c>
      <c r="X70" s="112">
        <v>-1.3387</v>
      </c>
      <c r="Y70" s="112">
        <v>18.414400000000001</v>
      </c>
      <c r="Z70" s="112">
        <v>6.8693999999999997</v>
      </c>
      <c r="AA70" s="112">
        <v>9.9640000000000004</v>
      </c>
      <c r="AB70" s="112">
        <v>-0.246</v>
      </c>
      <c r="AC70" s="112">
        <v>16.424499999999998</v>
      </c>
      <c r="AD70" s="113"/>
      <c r="AE70" s="110">
        <v>14</v>
      </c>
      <c r="AF70" s="110">
        <v>6</v>
      </c>
      <c r="AG70" s="110">
        <v>15</v>
      </c>
      <c r="AH70" s="110">
        <v>14</v>
      </c>
      <c r="AI70" s="110">
        <v>2</v>
      </c>
      <c r="AJ70" s="110">
        <v>2</v>
      </c>
      <c r="AK70" s="110">
        <v>4</v>
      </c>
      <c r="AL70" s="110">
        <v>3</v>
      </c>
      <c r="AM70" s="110">
        <v>3</v>
      </c>
      <c r="AN70" s="110">
        <v>2</v>
      </c>
      <c r="AO70" s="110">
        <v>15</v>
      </c>
      <c r="AP70" s="110">
        <v>3</v>
      </c>
      <c r="AQ70" s="110">
        <v>2</v>
      </c>
      <c r="AR70" s="110">
        <v>3</v>
      </c>
      <c r="AS70" s="110">
        <v>2</v>
      </c>
      <c r="AT70" s="109"/>
      <c r="AU70" s="112">
        <v>17.54</v>
      </c>
      <c r="AV70" s="112">
        <v>17.18</v>
      </c>
      <c r="AW70" s="112">
        <v>12.29</v>
      </c>
      <c r="AX70" s="112">
        <v>9.49</v>
      </c>
      <c r="AY70" s="112">
        <v>11.24</v>
      </c>
      <c r="AZ70" s="115"/>
      <c r="BA70" s="116">
        <v>2</v>
      </c>
      <c r="BB70" s="116">
        <v>2</v>
      </c>
      <c r="BC70" s="116">
        <v>5</v>
      </c>
      <c r="BD70" s="116">
        <v>4</v>
      </c>
      <c r="BE70" s="116">
        <v>3</v>
      </c>
      <c r="BF70" s="112"/>
      <c r="BG70" s="114">
        <v>11.612737484594501</v>
      </c>
      <c r="BH70" s="796">
        <v>1.0784282672627901</v>
      </c>
      <c r="BI70" s="796">
        <v>5.81277913499854E-2</v>
      </c>
      <c r="BJ70" s="809">
        <v>0.71873940339831099</v>
      </c>
      <c r="BK70" s="269"/>
      <c r="BL70" s="112" t="s">
        <v>430</v>
      </c>
      <c r="BM70" s="112" t="s">
        <v>430</v>
      </c>
      <c r="BN70" s="112" t="s">
        <v>430</v>
      </c>
      <c r="BO70" s="109"/>
      <c r="BP70" s="112">
        <v>76.073116060000004</v>
      </c>
      <c r="BQ70" s="109"/>
      <c r="BR70" s="864">
        <v>63.0623</v>
      </c>
      <c r="BS70" s="864">
        <v>7.35466</v>
      </c>
      <c r="BT70" s="112" t="s">
        <v>430</v>
      </c>
      <c r="BU70" s="864">
        <v>29.58304</v>
      </c>
      <c r="BV70" s="109"/>
      <c r="BW70" s="112">
        <v>14.97</v>
      </c>
      <c r="BX70" s="112">
        <v>4.87</v>
      </c>
      <c r="BY70" s="112" t="s">
        <v>430</v>
      </c>
      <c r="BZ70" s="112" t="s">
        <v>430</v>
      </c>
      <c r="CA70" s="112">
        <v>1.1499999999999999</v>
      </c>
      <c r="CB70" s="112">
        <v>1.04</v>
      </c>
      <c r="CC70" s="109"/>
      <c r="CD70" s="118" t="s">
        <v>9142</v>
      </c>
      <c r="CE70" s="118" t="s">
        <v>9143</v>
      </c>
      <c r="CF70" s="118" t="s">
        <v>9144</v>
      </c>
      <c r="CG70" s="118" t="s">
        <v>3243</v>
      </c>
      <c r="CH70" s="118" t="s">
        <v>9145</v>
      </c>
      <c r="CI70" s="109"/>
      <c r="CJ70" s="119" t="s">
        <v>548</v>
      </c>
    </row>
    <row r="71" spans="1:88" s="107" customFormat="1" x14ac:dyDescent="0.25">
      <c r="A71" s="108" t="s">
        <v>9209</v>
      </c>
      <c r="B71" s="109"/>
      <c r="C71" s="734">
        <v>42571</v>
      </c>
      <c r="D71" s="109"/>
      <c r="E71" s="862">
        <v>2050.58</v>
      </c>
      <c r="F71" s="109"/>
      <c r="G71" s="111">
        <v>47.96</v>
      </c>
      <c r="H71" s="109"/>
      <c r="I71" s="982">
        <v>1.19</v>
      </c>
      <c r="J71" s="982">
        <v>6.63</v>
      </c>
      <c r="K71" s="982">
        <v>0.96</v>
      </c>
      <c r="L71" s="982">
        <v>1.01</v>
      </c>
      <c r="M71" s="113"/>
      <c r="N71" s="112">
        <v>-0.1457</v>
      </c>
      <c r="O71" s="112">
        <v>0.46079999999999999</v>
      </c>
      <c r="P71" s="112">
        <v>1.7827</v>
      </c>
      <c r="Q71" s="112">
        <v>8.5068000000000001</v>
      </c>
      <c r="R71" s="112">
        <v>16.8047</v>
      </c>
      <c r="S71" s="114">
        <v>15.7057</v>
      </c>
      <c r="T71" s="112">
        <v>6.7202999999999999</v>
      </c>
      <c r="U71" s="112">
        <v>17.1646</v>
      </c>
      <c r="V71" s="112">
        <v>14.986800000000001</v>
      </c>
      <c r="W71" s="112">
        <v>16.3125</v>
      </c>
      <c r="X71" s="112">
        <v>4.1928999999999998</v>
      </c>
      <c r="Y71" s="112">
        <v>22.5032</v>
      </c>
      <c r="Z71" s="112">
        <v>13.2735</v>
      </c>
      <c r="AA71" s="112">
        <v>17.175699999999999</v>
      </c>
      <c r="AB71" s="112">
        <v>0</v>
      </c>
      <c r="AC71" s="112">
        <v>16.706600000000002</v>
      </c>
      <c r="AD71" s="113"/>
      <c r="AE71" s="110">
        <v>10</v>
      </c>
      <c r="AF71" s="110">
        <v>1</v>
      </c>
      <c r="AG71" s="110">
        <v>1</v>
      </c>
      <c r="AH71" s="110">
        <v>1</v>
      </c>
      <c r="AI71" s="110">
        <v>1</v>
      </c>
      <c r="AJ71" s="110">
        <v>1</v>
      </c>
      <c r="AK71" s="110">
        <v>2</v>
      </c>
      <c r="AL71" s="110">
        <v>1</v>
      </c>
      <c r="AM71" s="110">
        <v>1</v>
      </c>
      <c r="AN71" s="110">
        <v>1</v>
      </c>
      <c r="AO71" s="110">
        <v>2</v>
      </c>
      <c r="AP71" s="110">
        <v>1</v>
      </c>
      <c r="AQ71" s="110">
        <v>1</v>
      </c>
      <c r="AR71" s="110">
        <v>1</v>
      </c>
      <c r="AS71" s="110">
        <v>1</v>
      </c>
      <c r="AT71" s="109"/>
      <c r="AU71" s="112">
        <v>18.11</v>
      </c>
      <c r="AV71" s="112">
        <v>20.09</v>
      </c>
      <c r="AW71" s="112">
        <v>17.07</v>
      </c>
      <c r="AX71" s="112">
        <v>13.91</v>
      </c>
      <c r="AY71" s="112">
        <v>24.25</v>
      </c>
      <c r="AZ71" s="115"/>
      <c r="BA71" s="116">
        <v>1</v>
      </c>
      <c r="BB71" s="116">
        <v>1</v>
      </c>
      <c r="BC71" s="116">
        <v>1</v>
      </c>
      <c r="BD71" s="116">
        <v>1</v>
      </c>
      <c r="BE71" s="116">
        <v>1</v>
      </c>
      <c r="BF71" s="112"/>
      <c r="BG71" s="114">
        <v>13.902981960750999</v>
      </c>
      <c r="BH71" s="796">
        <v>0</v>
      </c>
      <c r="BI71" s="796">
        <v>7.8202128709787197E-2</v>
      </c>
      <c r="BJ71" s="809" t="s">
        <v>430</v>
      </c>
      <c r="BK71" s="269"/>
      <c r="BL71" s="112" t="s">
        <v>430</v>
      </c>
      <c r="BM71" s="112" t="s">
        <v>430</v>
      </c>
      <c r="BN71" s="112" t="s">
        <v>430</v>
      </c>
      <c r="BO71" s="109"/>
      <c r="BP71" s="112">
        <v>67.83276927</v>
      </c>
      <c r="BQ71" s="109"/>
      <c r="BR71" s="112" t="s">
        <v>430</v>
      </c>
      <c r="BS71" s="864">
        <v>42.673000000000002</v>
      </c>
      <c r="BT71" s="864">
        <v>24.8993</v>
      </c>
      <c r="BU71" s="864">
        <v>32.427700000000002</v>
      </c>
      <c r="BV71" s="109"/>
      <c r="BW71" s="112">
        <v>1.66</v>
      </c>
      <c r="BX71" s="112">
        <v>23.56</v>
      </c>
      <c r="BY71" s="112">
        <v>0.88</v>
      </c>
      <c r="BZ71" s="112">
        <v>0.15</v>
      </c>
      <c r="CA71" s="112" t="s">
        <v>430</v>
      </c>
      <c r="CB71" s="112">
        <v>6.83</v>
      </c>
      <c r="CC71" s="109"/>
      <c r="CD71" s="118" t="s">
        <v>9147</v>
      </c>
      <c r="CE71" s="118" t="s">
        <v>9148</v>
      </c>
      <c r="CF71" s="118" t="s">
        <v>1796</v>
      </c>
      <c r="CG71" s="118" t="s">
        <v>9149</v>
      </c>
      <c r="CH71" s="118" t="s">
        <v>9150</v>
      </c>
      <c r="CI71" s="109"/>
      <c r="CJ71" s="119" t="s">
        <v>476</v>
      </c>
    </row>
    <row r="72" spans="1:88" s="107" customFormat="1" x14ac:dyDescent="0.25">
      <c r="A72" s="108" t="s">
        <v>9210</v>
      </c>
      <c r="B72" s="109"/>
      <c r="C72" s="734">
        <v>43321</v>
      </c>
      <c r="D72" s="109"/>
      <c r="E72" s="110">
        <v>1451.41</v>
      </c>
      <c r="F72" s="109"/>
      <c r="G72" s="111">
        <v>22.92</v>
      </c>
      <c r="H72" s="109"/>
      <c r="I72" s="982">
        <v>2.46</v>
      </c>
      <c r="J72" s="982">
        <v>7.81121</v>
      </c>
      <c r="K72" s="982">
        <v>1.75</v>
      </c>
      <c r="L72" s="982">
        <v>1.87</v>
      </c>
      <c r="M72" s="113"/>
      <c r="N72" s="112">
        <v>4.36E-2</v>
      </c>
      <c r="O72" s="112">
        <v>-0.99350000000000005</v>
      </c>
      <c r="P72" s="112">
        <v>-2.3433999999999999</v>
      </c>
      <c r="Q72" s="112">
        <v>4.6097999999999999</v>
      </c>
      <c r="R72" s="112">
        <v>3.4296000000000002</v>
      </c>
      <c r="S72" s="114">
        <v>2.0026999999999999</v>
      </c>
      <c r="T72" s="112">
        <v>1.4717</v>
      </c>
      <c r="U72" s="112">
        <v>9.4877000000000002</v>
      </c>
      <c r="V72" s="112">
        <v>7.1124000000000001</v>
      </c>
      <c r="W72" s="112" t="s">
        <v>430</v>
      </c>
      <c r="X72" s="112">
        <v>1.2815000000000001</v>
      </c>
      <c r="Y72" s="112">
        <v>9.5078999999999994</v>
      </c>
      <c r="Z72" s="112">
        <v>-0.69320000000000004</v>
      </c>
      <c r="AA72" s="112">
        <v>3.0112000000000001</v>
      </c>
      <c r="AB72" s="112">
        <v>-1.6309</v>
      </c>
      <c r="AC72" s="112">
        <v>10.792</v>
      </c>
      <c r="AD72" s="113"/>
      <c r="AE72" s="110">
        <v>4</v>
      </c>
      <c r="AF72" s="110">
        <v>11</v>
      </c>
      <c r="AG72" s="110">
        <v>11</v>
      </c>
      <c r="AH72" s="110">
        <v>7</v>
      </c>
      <c r="AI72" s="110">
        <v>9</v>
      </c>
      <c r="AJ72" s="110">
        <v>8</v>
      </c>
      <c r="AK72" s="110">
        <v>9</v>
      </c>
      <c r="AL72" s="110">
        <v>11</v>
      </c>
      <c r="AM72" s="110">
        <v>14</v>
      </c>
      <c r="AN72" s="110" t="s">
        <v>430</v>
      </c>
      <c r="AO72" s="110">
        <v>8</v>
      </c>
      <c r="AP72" s="110">
        <v>9</v>
      </c>
      <c r="AQ72" s="110">
        <v>8</v>
      </c>
      <c r="AR72" s="110">
        <v>9</v>
      </c>
      <c r="AS72" s="110">
        <v>11</v>
      </c>
      <c r="AT72" s="109"/>
      <c r="AU72" s="112" t="s">
        <v>430</v>
      </c>
      <c r="AV72" s="112">
        <v>9.89</v>
      </c>
      <c r="AW72" s="112">
        <v>8.07</v>
      </c>
      <c r="AX72" s="112">
        <v>5.73</v>
      </c>
      <c r="AY72" s="112">
        <v>2.2599999999999998</v>
      </c>
      <c r="AZ72" s="115"/>
      <c r="BA72" s="116" t="s">
        <v>430</v>
      </c>
      <c r="BB72" s="116">
        <v>13</v>
      </c>
      <c r="BC72" s="116">
        <v>12</v>
      </c>
      <c r="BD72" s="116">
        <v>7</v>
      </c>
      <c r="BE72" s="116">
        <v>8</v>
      </c>
      <c r="BF72" s="112"/>
      <c r="BG72" s="114">
        <v>9.4048341451204696</v>
      </c>
      <c r="BH72" s="796">
        <v>0</v>
      </c>
      <c r="BI72" s="796">
        <v>4.1448836967241297E-2</v>
      </c>
      <c r="BJ72" s="809" t="s">
        <v>430</v>
      </c>
      <c r="BK72" s="269"/>
      <c r="BL72" s="112" t="s">
        <v>430</v>
      </c>
      <c r="BM72" s="112" t="s">
        <v>430</v>
      </c>
      <c r="BN72" s="112" t="s">
        <v>430</v>
      </c>
      <c r="BO72" s="109"/>
      <c r="BP72" s="112">
        <v>71.815238600000001</v>
      </c>
      <c r="BQ72" s="109"/>
      <c r="BR72" s="864">
        <v>52.900799999999997</v>
      </c>
      <c r="BS72" s="864">
        <v>9.3341700000000003</v>
      </c>
      <c r="BT72" s="864">
        <v>9.5802499999999995</v>
      </c>
      <c r="BU72" s="864">
        <v>28.18478</v>
      </c>
      <c r="BV72" s="109"/>
      <c r="BW72" s="112">
        <v>0.71</v>
      </c>
      <c r="BX72" s="112">
        <v>11.39</v>
      </c>
      <c r="BY72" s="112">
        <v>1.91</v>
      </c>
      <c r="BZ72" s="112">
        <v>4.3899999999999997</v>
      </c>
      <c r="CA72" s="112">
        <v>3.89</v>
      </c>
      <c r="CB72" s="112">
        <v>6.08</v>
      </c>
      <c r="CC72" s="109"/>
      <c r="CD72" s="118" t="s">
        <v>9152</v>
      </c>
      <c r="CE72" s="118" t="s">
        <v>4895</v>
      </c>
      <c r="CF72" s="118" t="s">
        <v>9153</v>
      </c>
      <c r="CG72" s="118" t="s">
        <v>9154</v>
      </c>
      <c r="CH72" s="118" t="s">
        <v>9155</v>
      </c>
      <c r="CI72" s="109"/>
      <c r="CJ72" s="119" t="s">
        <v>1521</v>
      </c>
    </row>
    <row r="73" spans="1:88" s="107" customFormat="1" x14ac:dyDescent="0.25">
      <c r="A73" s="108" t="s">
        <v>9211</v>
      </c>
      <c r="B73" s="109"/>
      <c r="C73" s="734">
        <v>42832</v>
      </c>
      <c r="D73" s="109"/>
      <c r="E73" s="110">
        <v>1234.18</v>
      </c>
      <c r="F73" s="109"/>
      <c r="G73" s="111">
        <v>32.4163</v>
      </c>
      <c r="H73" s="109"/>
      <c r="I73" s="982">
        <v>3.98</v>
      </c>
      <c r="J73" s="982">
        <v>7.05</v>
      </c>
      <c r="K73" s="982">
        <v>2.31</v>
      </c>
      <c r="L73" s="982">
        <v>2.4300000000000002</v>
      </c>
      <c r="M73" s="113"/>
      <c r="N73" s="112">
        <v>-6.0400000000000002E-2</v>
      </c>
      <c r="O73" s="112">
        <v>-1.0818000000000001</v>
      </c>
      <c r="P73" s="112">
        <v>-2.3940999999999999</v>
      </c>
      <c r="Q73" s="112">
        <v>3.5415999999999999</v>
      </c>
      <c r="R73" s="112">
        <v>3.1305000000000001</v>
      </c>
      <c r="S73" s="114">
        <v>1.6841999999999999</v>
      </c>
      <c r="T73" s="112">
        <v>1.5225</v>
      </c>
      <c r="U73" s="112">
        <v>11.024800000000001</v>
      </c>
      <c r="V73" s="112">
        <v>10.459199999999999</v>
      </c>
      <c r="W73" s="112" t="s">
        <v>430</v>
      </c>
      <c r="X73" s="112">
        <v>0.36880000000000002</v>
      </c>
      <c r="Y73" s="112">
        <v>9.1704000000000008</v>
      </c>
      <c r="Z73" s="112">
        <v>-0.96719999999999995</v>
      </c>
      <c r="AA73" s="112">
        <v>3.0676000000000001</v>
      </c>
      <c r="AB73" s="112">
        <v>-1.9177</v>
      </c>
      <c r="AC73" s="112">
        <v>13.2784</v>
      </c>
      <c r="AD73" s="113"/>
      <c r="AE73" s="110">
        <v>8</v>
      </c>
      <c r="AF73" s="110">
        <v>13</v>
      </c>
      <c r="AG73" s="110">
        <v>12</v>
      </c>
      <c r="AH73" s="110">
        <v>8</v>
      </c>
      <c r="AI73" s="110">
        <v>10</v>
      </c>
      <c r="AJ73" s="110">
        <v>9</v>
      </c>
      <c r="AK73" s="110">
        <v>8</v>
      </c>
      <c r="AL73" s="110">
        <v>8</v>
      </c>
      <c r="AM73" s="110">
        <v>7</v>
      </c>
      <c r="AN73" s="110" t="s">
        <v>430</v>
      </c>
      <c r="AO73" s="110">
        <v>10</v>
      </c>
      <c r="AP73" s="110">
        <v>10</v>
      </c>
      <c r="AQ73" s="110">
        <v>9</v>
      </c>
      <c r="AR73" s="110">
        <v>8</v>
      </c>
      <c r="AS73" s="110">
        <v>14</v>
      </c>
      <c r="AT73" s="109"/>
      <c r="AU73" s="112" t="s">
        <v>430</v>
      </c>
      <c r="AV73" s="112">
        <v>12.48</v>
      </c>
      <c r="AW73" s="112">
        <v>10.14</v>
      </c>
      <c r="AX73" s="112">
        <v>5.47</v>
      </c>
      <c r="AY73" s="112">
        <v>1.64</v>
      </c>
      <c r="AZ73" s="115"/>
      <c r="BA73" s="116" t="s">
        <v>430</v>
      </c>
      <c r="BB73" s="116">
        <v>7</v>
      </c>
      <c r="BC73" s="116">
        <v>8</v>
      </c>
      <c r="BD73" s="116">
        <v>8</v>
      </c>
      <c r="BE73" s="116">
        <v>9</v>
      </c>
      <c r="BF73" s="112"/>
      <c r="BG73" s="114">
        <v>9.6990199359513891</v>
      </c>
      <c r="BH73" s="796">
        <v>0</v>
      </c>
      <c r="BI73" s="796">
        <v>5.3999055918308898E-2</v>
      </c>
      <c r="BJ73" s="809" t="s">
        <v>430</v>
      </c>
      <c r="BK73" s="269"/>
      <c r="BL73" s="112" t="s">
        <v>430</v>
      </c>
      <c r="BM73" s="112" t="s">
        <v>430</v>
      </c>
      <c r="BN73" s="112" t="s">
        <v>430</v>
      </c>
      <c r="BO73" s="109"/>
      <c r="BP73" s="112">
        <v>72.901096839999994</v>
      </c>
      <c r="BQ73" s="109"/>
      <c r="BR73" s="864">
        <v>50.179499999999997</v>
      </c>
      <c r="BS73" s="864">
        <v>14.35</v>
      </c>
      <c r="BT73" s="864">
        <v>8.3715200000000003</v>
      </c>
      <c r="BU73" s="864">
        <v>27.098980000000001</v>
      </c>
      <c r="BV73" s="109"/>
      <c r="BW73" s="112">
        <v>5.71</v>
      </c>
      <c r="BX73" s="112">
        <v>10.19</v>
      </c>
      <c r="BY73" s="112">
        <v>4.3499999999999996</v>
      </c>
      <c r="BZ73" s="112">
        <v>0.78</v>
      </c>
      <c r="CA73" s="112">
        <v>0.48</v>
      </c>
      <c r="CB73" s="112">
        <v>5.71</v>
      </c>
      <c r="CC73" s="109"/>
      <c r="CD73" s="118" t="s">
        <v>9157</v>
      </c>
      <c r="CE73" s="118" t="s">
        <v>9158</v>
      </c>
      <c r="CF73" s="118" t="s">
        <v>3500</v>
      </c>
      <c r="CG73" s="118" t="s">
        <v>9159</v>
      </c>
      <c r="CH73" s="118" t="s">
        <v>9160</v>
      </c>
      <c r="CI73" s="109"/>
      <c r="CJ73" s="119" t="s">
        <v>1521</v>
      </c>
    </row>
    <row r="74" spans="1:88" s="107" customFormat="1" x14ac:dyDescent="0.25">
      <c r="A74" s="108" t="s">
        <v>9212</v>
      </c>
      <c r="B74" s="109"/>
      <c r="C74" s="734">
        <v>44183</v>
      </c>
      <c r="D74" s="109"/>
      <c r="E74" s="110">
        <v>742.38</v>
      </c>
      <c r="F74" s="109"/>
      <c r="G74" s="111">
        <v>19.84</v>
      </c>
      <c r="H74" s="109"/>
      <c r="I74" s="982">
        <v>3.88</v>
      </c>
      <c r="J74" s="982">
        <v>6.93</v>
      </c>
      <c r="K74" s="982">
        <v>2.88</v>
      </c>
      <c r="L74" s="982">
        <v>3.09</v>
      </c>
      <c r="M74" s="113"/>
      <c r="N74" s="112">
        <v>5.04E-2</v>
      </c>
      <c r="O74" s="112">
        <v>-0.65100000000000002</v>
      </c>
      <c r="P74" s="112">
        <v>-1.2444</v>
      </c>
      <c r="Q74" s="112">
        <v>6.2099000000000002</v>
      </c>
      <c r="R74" s="112">
        <v>5.6443000000000003</v>
      </c>
      <c r="S74" s="114">
        <v>3.9287999999999998</v>
      </c>
      <c r="T74" s="112">
        <v>3.5024000000000002</v>
      </c>
      <c r="U74" s="112">
        <v>10.6318</v>
      </c>
      <c r="V74" s="112">
        <v>9.2870000000000008</v>
      </c>
      <c r="W74" s="112" t="s">
        <v>430</v>
      </c>
      <c r="X74" s="112">
        <v>1.9527000000000001</v>
      </c>
      <c r="Y74" s="112">
        <v>12.3443</v>
      </c>
      <c r="Z74" s="112">
        <v>1.5353000000000001</v>
      </c>
      <c r="AA74" s="112">
        <v>5.2519999999999998</v>
      </c>
      <c r="AB74" s="112">
        <v>-1.2935000000000001</v>
      </c>
      <c r="AC74" s="112">
        <v>12.6973</v>
      </c>
      <c r="AD74" s="113"/>
      <c r="AE74" s="110">
        <v>3</v>
      </c>
      <c r="AF74" s="110">
        <v>7</v>
      </c>
      <c r="AG74" s="110">
        <v>6</v>
      </c>
      <c r="AH74" s="110">
        <v>6</v>
      </c>
      <c r="AI74" s="110">
        <v>7</v>
      </c>
      <c r="AJ74" s="110">
        <v>6</v>
      </c>
      <c r="AK74" s="110">
        <v>5</v>
      </c>
      <c r="AL74" s="110">
        <v>9</v>
      </c>
      <c r="AM74" s="110">
        <v>9</v>
      </c>
      <c r="AN74" s="110" t="s">
        <v>430</v>
      </c>
      <c r="AO74" s="110">
        <v>7</v>
      </c>
      <c r="AP74" s="110">
        <v>7</v>
      </c>
      <c r="AQ74" s="110">
        <v>7</v>
      </c>
      <c r="AR74" s="110">
        <v>6</v>
      </c>
      <c r="AS74" s="110">
        <v>6</v>
      </c>
      <c r="AT74" s="109"/>
      <c r="AU74" s="112" t="s">
        <v>430</v>
      </c>
      <c r="AV74" s="112" t="s">
        <v>430</v>
      </c>
      <c r="AW74" s="112">
        <v>10.07</v>
      </c>
      <c r="AX74" s="112">
        <v>7.12</v>
      </c>
      <c r="AY74" s="112">
        <v>6.02</v>
      </c>
      <c r="AZ74" s="115"/>
      <c r="BA74" s="116" t="s">
        <v>430</v>
      </c>
      <c r="BB74" s="116" t="s">
        <v>430</v>
      </c>
      <c r="BC74" s="116">
        <v>9</v>
      </c>
      <c r="BD74" s="116">
        <v>6</v>
      </c>
      <c r="BE74" s="116">
        <v>7</v>
      </c>
      <c r="BF74" s="112"/>
      <c r="BG74" s="114">
        <v>9.8992542786937108</v>
      </c>
      <c r="BH74" s="796">
        <v>0</v>
      </c>
      <c r="BI74" s="796">
        <v>5.1188131610484001E-2</v>
      </c>
      <c r="BJ74" s="809" t="s">
        <v>430</v>
      </c>
      <c r="BK74" s="269"/>
      <c r="BL74" s="112" t="s">
        <v>430</v>
      </c>
      <c r="BM74" s="112" t="s">
        <v>430</v>
      </c>
      <c r="BN74" s="112" t="s">
        <v>430</v>
      </c>
      <c r="BO74" s="109"/>
      <c r="BP74" s="112">
        <v>75.965719089999993</v>
      </c>
      <c r="BQ74" s="109"/>
      <c r="BR74" s="864">
        <v>45.276600000000002</v>
      </c>
      <c r="BS74" s="864">
        <v>14.966799999999999</v>
      </c>
      <c r="BT74" s="864">
        <v>15.722300000000001</v>
      </c>
      <c r="BU74" s="864">
        <v>24.034300000000002</v>
      </c>
      <c r="BV74" s="109"/>
      <c r="BW74" s="112">
        <v>0.08</v>
      </c>
      <c r="BX74" s="112">
        <v>18.59</v>
      </c>
      <c r="BY74" s="112" t="s">
        <v>430</v>
      </c>
      <c r="BZ74" s="112" t="s">
        <v>430</v>
      </c>
      <c r="CA74" s="112" t="s">
        <v>430</v>
      </c>
      <c r="CB74" s="112">
        <v>8.86</v>
      </c>
      <c r="CC74" s="109"/>
      <c r="CD74" s="118" t="s">
        <v>9162</v>
      </c>
      <c r="CE74" s="118" t="s">
        <v>9163</v>
      </c>
      <c r="CF74" s="118" t="s">
        <v>9164</v>
      </c>
      <c r="CG74" s="118" t="s">
        <v>9165</v>
      </c>
      <c r="CH74" s="118" t="s">
        <v>9166</v>
      </c>
      <c r="CI74" s="109"/>
      <c r="CJ74" s="119" t="s">
        <v>548</v>
      </c>
    </row>
    <row r="75" spans="1:88" s="107" customFormat="1" x14ac:dyDescent="0.25">
      <c r="A75" s="108" t="s">
        <v>9213</v>
      </c>
      <c r="B75" s="109"/>
      <c r="C75" s="734">
        <v>43281</v>
      </c>
      <c r="D75" s="109"/>
      <c r="E75" s="110">
        <v>760.68</v>
      </c>
      <c r="F75" s="109"/>
      <c r="G75" s="111">
        <v>23.9895</v>
      </c>
      <c r="H75" s="109"/>
      <c r="I75" s="982">
        <v>1.78</v>
      </c>
      <c r="J75" s="982">
        <v>7.16</v>
      </c>
      <c r="K75" s="982">
        <v>1.52</v>
      </c>
      <c r="L75" s="982">
        <v>1.6</v>
      </c>
      <c r="M75" s="113"/>
      <c r="N75" s="112">
        <v>1.4999999999999999E-2</v>
      </c>
      <c r="O75" s="112">
        <v>-1.3232999999999999</v>
      </c>
      <c r="P75" s="112">
        <v>-2.3144999999999998</v>
      </c>
      <c r="Q75" s="112">
        <v>3.5194999999999999</v>
      </c>
      <c r="R75" s="112">
        <v>1.9298999999999999</v>
      </c>
      <c r="S75" s="114">
        <v>-5.2948000000000004</v>
      </c>
      <c r="T75" s="112">
        <v>-1.1733</v>
      </c>
      <c r="U75" s="112">
        <v>10.5922</v>
      </c>
      <c r="V75" s="112">
        <v>9.6257000000000001</v>
      </c>
      <c r="W75" s="112" t="s">
        <v>430</v>
      </c>
      <c r="X75" s="112">
        <v>8.72E-2</v>
      </c>
      <c r="Y75" s="112">
        <v>8.8309999999999995</v>
      </c>
      <c r="Z75" s="112">
        <v>-5.9028999999999998</v>
      </c>
      <c r="AA75" s="112">
        <v>-4.0048000000000004</v>
      </c>
      <c r="AB75" s="112">
        <v>-1.5431999999999999</v>
      </c>
      <c r="AC75" s="112">
        <v>11.257300000000001</v>
      </c>
      <c r="AD75" s="113"/>
      <c r="AE75" s="110">
        <v>6</v>
      </c>
      <c r="AF75" s="110">
        <v>14</v>
      </c>
      <c r="AG75" s="110">
        <v>10</v>
      </c>
      <c r="AH75" s="110">
        <v>9</v>
      </c>
      <c r="AI75" s="110">
        <v>12</v>
      </c>
      <c r="AJ75" s="110">
        <v>14</v>
      </c>
      <c r="AK75" s="110">
        <v>13</v>
      </c>
      <c r="AL75" s="110">
        <v>10</v>
      </c>
      <c r="AM75" s="110">
        <v>8</v>
      </c>
      <c r="AN75" s="110" t="s">
        <v>430</v>
      </c>
      <c r="AO75" s="110">
        <v>13</v>
      </c>
      <c r="AP75" s="110">
        <v>11</v>
      </c>
      <c r="AQ75" s="110">
        <v>14</v>
      </c>
      <c r="AR75" s="110">
        <v>14</v>
      </c>
      <c r="AS75" s="110">
        <v>10</v>
      </c>
      <c r="AT75" s="109"/>
      <c r="AU75" s="112" t="s">
        <v>430</v>
      </c>
      <c r="AV75" s="112">
        <v>11.06</v>
      </c>
      <c r="AW75" s="112">
        <v>8.89</v>
      </c>
      <c r="AX75" s="112">
        <v>2.65</v>
      </c>
      <c r="AY75" s="112">
        <v>-3.66</v>
      </c>
      <c r="AZ75" s="115"/>
      <c r="BA75" s="116" t="s">
        <v>430</v>
      </c>
      <c r="BB75" s="116">
        <v>9</v>
      </c>
      <c r="BC75" s="116">
        <v>10</v>
      </c>
      <c r="BD75" s="116">
        <v>14</v>
      </c>
      <c r="BE75" s="116">
        <v>14</v>
      </c>
      <c r="BF75" s="112"/>
      <c r="BG75" s="114">
        <v>11.30462725079</v>
      </c>
      <c r="BH75" s="796">
        <v>0</v>
      </c>
      <c r="BI75" s="796">
        <v>4.71163815855817E-2</v>
      </c>
      <c r="BJ75" s="809" t="s">
        <v>430</v>
      </c>
      <c r="BK75" s="269"/>
      <c r="BL75" s="112" t="s">
        <v>430</v>
      </c>
      <c r="BM75" s="112" t="s">
        <v>430</v>
      </c>
      <c r="BN75" s="112" t="s">
        <v>430</v>
      </c>
      <c r="BO75" s="109"/>
      <c r="BP75" s="112">
        <v>70.657398069999999</v>
      </c>
      <c r="BQ75" s="109"/>
      <c r="BR75" s="864">
        <v>44.911200000000001</v>
      </c>
      <c r="BS75" s="864">
        <v>10.5847</v>
      </c>
      <c r="BT75" s="864">
        <v>15.1615</v>
      </c>
      <c r="BU75" s="864">
        <v>29.342600000000001</v>
      </c>
      <c r="BV75" s="109"/>
      <c r="BW75" s="112">
        <v>4.0999999999999996</v>
      </c>
      <c r="BX75" s="112">
        <v>18.04</v>
      </c>
      <c r="BY75" s="112">
        <v>0.76</v>
      </c>
      <c r="BZ75" s="112">
        <v>4.6100000000000003</v>
      </c>
      <c r="CA75" s="112">
        <v>0.77</v>
      </c>
      <c r="CB75" s="112">
        <v>0.9</v>
      </c>
      <c r="CC75" s="109"/>
      <c r="CD75" s="118" t="s">
        <v>4886</v>
      </c>
      <c r="CE75" s="118" t="s">
        <v>9168</v>
      </c>
      <c r="CF75" s="118" t="s">
        <v>9169</v>
      </c>
      <c r="CG75" s="118" t="s">
        <v>9170</v>
      </c>
      <c r="CH75" s="118" t="s">
        <v>9171</v>
      </c>
      <c r="CI75" s="109"/>
      <c r="CJ75" s="119" t="s">
        <v>519</v>
      </c>
    </row>
    <row r="76" spans="1:88" s="107" customFormat="1" x14ac:dyDescent="0.25">
      <c r="A76" s="108" t="s">
        <v>9214</v>
      </c>
      <c r="B76" s="109"/>
      <c r="C76" s="734">
        <v>41275</v>
      </c>
      <c r="D76" s="109"/>
      <c r="E76" s="110">
        <v>683.57799999999997</v>
      </c>
      <c r="F76" s="109"/>
      <c r="G76" s="111">
        <v>140.2167</v>
      </c>
      <c r="H76" s="109"/>
      <c r="I76" s="982">
        <v>2.98</v>
      </c>
      <c r="J76" s="982">
        <v>7.86</v>
      </c>
      <c r="K76" s="982">
        <v>2.41</v>
      </c>
      <c r="L76" s="982">
        <v>2.5299999999999998</v>
      </c>
      <c r="M76" s="113"/>
      <c r="N76" s="112">
        <v>-0.30570000000000003</v>
      </c>
      <c r="O76" s="112">
        <v>-0.54500000000000004</v>
      </c>
      <c r="P76" s="112">
        <v>-1.1187</v>
      </c>
      <c r="Q76" s="112">
        <v>8.2898999999999994</v>
      </c>
      <c r="R76" s="112">
        <v>7.7702</v>
      </c>
      <c r="S76" s="114">
        <v>1.0686</v>
      </c>
      <c r="T76" s="112">
        <v>-1.901</v>
      </c>
      <c r="U76" s="112">
        <v>12.726800000000001</v>
      </c>
      <c r="V76" s="112">
        <v>13.3207</v>
      </c>
      <c r="W76" s="112">
        <v>12.8451</v>
      </c>
      <c r="X76" s="112">
        <v>4.5839999999999996</v>
      </c>
      <c r="Y76" s="112">
        <v>14.8347</v>
      </c>
      <c r="Z76" s="112">
        <v>1.6654</v>
      </c>
      <c r="AA76" s="112">
        <v>3.0871</v>
      </c>
      <c r="AB76" s="112">
        <v>-1.4894000000000001</v>
      </c>
      <c r="AC76" s="112">
        <v>13.4132</v>
      </c>
      <c r="AD76" s="113"/>
      <c r="AE76" s="110">
        <v>13</v>
      </c>
      <c r="AF76" s="110">
        <v>4</v>
      </c>
      <c r="AG76" s="110">
        <v>4</v>
      </c>
      <c r="AH76" s="110">
        <v>2</v>
      </c>
      <c r="AI76" s="110">
        <v>4</v>
      </c>
      <c r="AJ76" s="110">
        <v>10</v>
      </c>
      <c r="AK76" s="110">
        <v>14</v>
      </c>
      <c r="AL76" s="110">
        <v>4</v>
      </c>
      <c r="AM76" s="110">
        <v>2</v>
      </c>
      <c r="AN76" s="110">
        <v>3</v>
      </c>
      <c r="AO76" s="110">
        <v>1</v>
      </c>
      <c r="AP76" s="110">
        <v>5</v>
      </c>
      <c r="AQ76" s="110">
        <v>6</v>
      </c>
      <c r="AR76" s="110">
        <v>7</v>
      </c>
      <c r="AS76" s="110">
        <v>9</v>
      </c>
      <c r="AT76" s="109"/>
      <c r="AU76" s="112">
        <v>14.95</v>
      </c>
      <c r="AV76" s="112">
        <v>16.260000000000002</v>
      </c>
      <c r="AW76" s="112">
        <v>12.89</v>
      </c>
      <c r="AX76" s="112">
        <v>5.32</v>
      </c>
      <c r="AY76" s="112">
        <v>6.85</v>
      </c>
      <c r="AZ76" s="115"/>
      <c r="BA76" s="116">
        <v>3</v>
      </c>
      <c r="BB76" s="116">
        <v>3</v>
      </c>
      <c r="BC76" s="116">
        <v>3</v>
      </c>
      <c r="BD76" s="116">
        <v>9</v>
      </c>
      <c r="BE76" s="116">
        <v>6</v>
      </c>
      <c r="BF76" s="112"/>
      <c r="BG76" s="114">
        <v>12.6916657017352</v>
      </c>
      <c r="BH76" s="796">
        <v>0</v>
      </c>
      <c r="BI76" s="796">
        <v>5.9648163475855998E-2</v>
      </c>
      <c r="BJ76" s="809" t="s">
        <v>430</v>
      </c>
      <c r="BK76" s="269"/>
      <c r="BL76" s="112" t="s">
        <v>430</v>
      </c>
      <c r="BM76" s="112" t="s">
        <v>430</v>
      </c>
      <c r="BN76" s="112" t="s">
        <v>430</v>
      </c>
      <c r="BO76" s="109"/>
      <c r="BP76" s="112">
        <v>78.659905379999998</v>
      </c>
      <c r="BQ76" s="109"/>
      <c r="BR76" s="864">
        <v>44.614600000000003</v>
      </c>
      <c r="BS76" s="864">
        <v>17.828800000000001</v>
      </c>
      <c r="BT76" s="864">
        <v>16.2164</v>
      </c>
      <c r="BU76" s="864">
        <v>21.340199999999999</v>
      </c>
      <c r="BV76" s="109"/>
      <c r="BW76" s="112">
        <v>6.17</v>
      </c>
      <c r="BX76" s="112">
        <v>10.7</v>
      </c>
      <c r="BY76" s="112">
        <v>2.5</v>
      </c>
      <c r="BZ76" s="112">
        <v>0.72</v>
      </c>
      <c r="CA76" s="112" t="s">
        <v>430</v>
      </c>
      <c r="CB76" s="112">
        <v>1.67</v>
      </c>
      <c r="CC76" s="109"/>
      <c r="CD76" s="118" t="s">
        <v>9173</v>
      </c>
      <c r="CE76" s="118" t="s">
        <v>6253</v>
      </c>
      <c r="CF76" s="118" t="s">
        <v>9174</v>
      </c>
      <c r="CG76" s="118" t="s">
        <v>9175</v>
      </c>
      <c r="CH76" s="118" t="s">
        <v>9176</v>
      </c>
      <c r="CI76" s="109"/>
      <c r="CJ76" s="119" t="s">
        <v>9177</v>
      </c>
    </row>
    <row r="77" spans="1:88" s="107" customFormat="1" x14ac:dyDescent="0.25">
      <c r="A77" s="108" t="s">
        <v>9215</v>
      </c>
      <c r="B77" s="109"/>
      <c r="C77" s="734">
        <v>41277</v>
      </c>
      <c r="D77" s="109"/>
      <c r="E77" s="110">
        <v>563.24599999999998</v>
      </c>
      <c r="F77" s="109"/>
      <c r="G77" s="111">
        <v>233.56360000000001</v>
      </c>
      <c r="H77" s="109"/>
      <c r="I77" s="152" t="s">
        <v>430</v>
      </c>
      <c r="J77" s="152" t="s">
        <v>430</v>
      </c>
      <c r="K77" s="152" t="s">
        <v>430</v>
      </c>
      <c r="L77" s="152" t="s">
        <v>430</v>
      </c>
      <c r="M77" s="113"/>
      <c r="N77" s="112">
        <v>-0.27050000000000002</v>
      </c>
      <c r="O77" s="112">
        <v>0.33529999999999999</v>
      </c>
      <c r="P77" s="112">
        <v>-0.13150000000000001</v>
      </c>
      <c r="Q77" s="112">
        <v>6.7821999999999996</v>
      </c>
      <c r="R77" s="112">
        <v>7.3663999999999996</v>
      </c>
      <c r="S77" s="114">
        <v>4.3186999999999998</v>
      </c>
      <c r="T77" s="112">
        <v>2.8948</v>
      </c>
      <c r="U77" s="112">
        <v>11.367599999999999</v>
      </c>
      <c r="V77" s="112">
        <v>9.1059000000000001</v>
      </c>
      <c r="W77" s="112">
        <v>9.9037000000000006</v>
      </c>
      <c r="X77" s="112">
        <v>3.4590999999999998</v>
      </c>
      <c r="Y77" s="112">
        <v>15.0654</v>
      </c>
      <c r="Z77" s="112">
        <v>1.7805</v>
      </c>
      <c r="AA77" s="112">
        <v>5.6963999999999997</v>
      </c>
      <c r="AB77" s="112">
        <v>-0.73509999999999998</v>
      </c>
      <c r="AC77" s="112">
        <v>10.4064</v>
      </c>
      <c r="AD77" s="113"/>
      <c r="AE77" s="110">
        <v>12</v>
      </c>
      <c r="AF77" s="110">
        <v>2</v>
      </c>
      <c r="AG77" s="110">
        <v>2</v>
      </c>
      <c r="AH77" s="110">
        <v>4</v>
      </c>
      <c r="AI77" s="110">
        <v>6</v>
      </c>
      <c r="AJ77" s="110">
        <v>5</v>
      </c>
      <c r="AK77" s="110">
        <v>6</v>
      </c>
      <c r="AL77" s="110">
        <v>7</v>
      </c>
      <c r="AM77" s="110">
        <v>10</v>
      </c>
      <c r="AN77" s="110">
        <v>4</v>
      </c>
      <c r="AO77" s="110">
        <v>4</v>
      </c>
      <c r="AP77" s="110">
        <v>4</v>
      </c>
      <c r="AQ77" s="110">
        <v>5</v>
      </c>
      <c r="AR77" s="110">
        <v>5</v>
      </c>
      <c r="AS77" s="110">
        <v>3</v>
      </c>
      <c r="AT77" s="109"/>
      <c r="AU77" s="112">
        <v>10.83</v>
      </c>
      <c r="AV77" s="112">
        <v>11.16</v>
      </c>
      <c r="AW77" s="112">
        <v>10.32</v>
      </c>
      <c r="AX77" s="112">
        <v>7.65</v>
      </c>
      <c r="AY77" s="112">
        <v>8.0299999999999994</v>
      </c>
      <c r="AZ77" s="115"/>
      <c r="BA77" s="116">
        <v>4</v>
      </c>
      <c r="BB77" s="116">
        <v>8</v>
      </c>
      <c r="BC77" s="116">
        <v>7</v>
      </c>
      <c r="BD77" s="116">
        <v>5</v>
      </c>
      <c r="BE77" s="116">
        <v>5</v>
      </c>
      <c r="BF77" s="112"/>
      <c r="BG77" s="114">
        <v>10.457031456755599</v>
      </c>
      <c r="BH77" s="796">
        <v>0</v>
      </c>
      <c r="BI77" s="796">
        <v>5.3185943513149599E-2</v>
      </c>
      <c r="BJ77" s="809" t="s">
        <v>430</v>
      </c>
      <c r="BK77" s="269"/>
      <c r="BL77" s="112" t="s">
        <v>430</v>
      </c>
      <c r="BM77" s="112" t="s">
        <v>430</v>
      </c>
      <c r="BN77" s="112" t="s">
        <v>430</v>
      </c>
      <c r="BO77" s="109"/>
      <c r="BP77" s="112">
        <v>70.615718270000002</v>
      </c>
      <c r="BQ77" s="109"/>
      <c r="BR77" s="864">
        <v>34.911499999999997</v>
      </c>
      <c r="BS77" s="864">
        <v>20.686199999999999</v>
      </c>
      <c r="BT77" s="864">
        <v>13.077999999999999</v>
      </c>
      <c r="BU77" s="864">
        <v>31.324300000000001</v>
      </c>
      <c r="BV77" s="109"/>
      <c r="BW77" s="112">
        <v>14.57</v>
      </c>
      <c r="BX77" s="112">
        <v>8.2899999999999991</v>
      </c>
      <c r="BY77" s="112" t="s">
        <v>430</v>
      </c>
      <c r="BZ77" s="112" t="s">
        <v>430</v>
      </c>
      <c r="CA77" s="112" t="s">
        <v>430</v>
      </c>
      <c r="CB77" s="112">
        <v>8.36</v>
      </c>
      <c r="CC77" s="109"/>
      <c r="CD77" s="118" t="s">
        <v>9179</v>
      </c>
      <c r="CE77" s="118" t="s">
        <v>9180</v>
      </c>
      <c r="CF77" s="118" t="s">
        <v>9181</v>
      </c>
      <c r="CG77" s="118" t="s">
        <v>9182</v>
      </c>
      <c r="CH77" s="118" t="s">
        <v>9183</v>
      </c>
      <c r="CI77" s="109"/>
      <c r="CJ77" s="119" t="s">
        <v>476</v>
      </c>
    </row>
    <row r="78" spans="1:88" s="107" customFormat="1" x14ac:dyDescent="0.25">
      <c r="A78" s="108" t="s">
        <v>9216</v>
      </c>
      <c r="B78" s="109"/>
      <c r="C78" s="734">
        <v>46203</v>
      </c>
      <c r="D78" s="109"/>
      <c r="E78" s="110">
        <v>564.28</v>
      </c>
      <c r="F78" s="109"/>
      <c r="G78" s="111">
        <v>10.414</v>
      </c>
      <c r="H78" s="109"/>
      <c r="I78" s="982">
        <v>4.3499999999999996</v>
      </c>
      <c r="J78" s="982">
        <v>7.22</v>
      </c>
      <c r="K78" s="982">
        <v>3.39</v>
      </c>
      <c r="L78" s="982">
        <v>3.59</v>
      </c>
      <c r="M78" s="113"/>
      <c r="N78" s="112">
        <v>0.31790000000000002</v>
      </c>
      <c r="O78" s="112">
        <v>-0.48730000000000001</v>
      </c>
      <c r="P78" s="112">
        <v>-0.65820000000000001</v>
      </c>
      <c r="Q78" s="112" t="s">
        <v>430</v>
      </c>
      <c r="R78" s="112" t="s">
        <v>430</v>
      </c>
      <c r="S78" s="114" t="s">
        <v>430</v>
      </c>
      <c r="T78" s="112" t="s">
        <v>430</v>
      </c>
      <c r="U78" s="112" t="s">
        <v>430</v>
      </c>
      <c r="V78" s="112" t="s">
        <v>430</v>
      </c>
      <c r="W78" s="112" t="s">
        <v>430</v>
      </c>
      <c r="X78" s="112">
        <v>4.1399999999999997</v>
      </c>
      <c r="Y78" s="112" t="s">
        <v>430</v>
      </c>
      <c r="Z78" s="112" t="s">
        <v>430</v>
      </c>
      <c r="AA78" s="112" t="s">
        <v>430</v>
      </c>
      <c r="AB78" s="112">
        <v>-0.90400000000000003</v>
      </c>
      <c r="AC78" s="112">
        <v>4.1399999999999997</v>
      </c>
      <c r="AD78" s="113"/>
      <c r="AE78" s="110">
        <v>1</v>
      </c>
      <c r="AF78" s="110">
        <v>3</v>
      </c>
      <c r="AG78" s="110">
        <v>3</v>
      </c>
      <c r="AH78" s="110" t="s">
        <v>430</v>
      </c>
      <c r="AI78" s="110" t="s">
        <v>430</v>
      </c>
      <c r="AJ78" s="110" t="s">
        <v>430</v>
      </c>
      <c r="AK78" s="110" t="s">
        <v>430</v>
      </c>
      <c r="AL78" s="110" t="s">
        <v>430</v>
      </c>
      <c r="AM78" s="110" t="s">
        <v>430</v>
      </c>
      <c r="AN78" s="110" t="s">
        <v>430</v>
      </c>
      <c r="AO78" s="110">
        <v>3</v>
      </c>
      <c r="AP78" s="110" t="s">
        <v>430</v>
      </c>
      <c r="AQ78" s="110" t="s">
        <v>430</v>
      </c>
      <c r="AR78" s="110" t="s">
        <v>430</v>
      </c>
      <c r="AS78" s="110">
        <v>4</v>
      </c>
      <c r="AT78" s="109"/>
      <c r="AU78" s="112" t="s">
        <v>430</v>
      </c>
      <c r="AV78" s="112" t="s">
        <v>430</v>
      </c>
      <c r="AW78" s="112" t="s">
        <v>430</v>
      </c>
      <c r="AX78" s="112" t="s">
        <v>430</v>
      </c>
      <c r="AY78" s="112" t="s">
        <v>430</v>
      </c>
      <c r="AZ78" s="115"/>
      <c r="BA78" s="116" t="s">
        <v>430</v>
      </c>
      <c r="BB78" s="116" t="s">
        <v>430</v>
      </c>
      <c r="BC78" s="116" t="s">
        <v>430</v>
      </c>
      <c r="BD78" s="116" t="s">
        <v>430</v>
      </c>
      <c r="BE78" s="116" t="s">
        <v>430</v>
      </c>
      <c r="BF78" s="112"/>
      <c r="BG78" s="114">
        <v>7.2793043344705497</v>
      </c>
      <c r="BH78" s="796">
        <v>0</v>
      </c>
      <c r="BI78" s="796">
        <v>5.3133647134603897E-2</v>
      </c>
      <c r="BJ78" s="809" t="s">
        <v>430</v>
      </c>
      <c r="BK78" s="269"/>
      <c r="BL78" s="112" t="s">
        <v>430</v>
      </c>
      <c r="BM78" s="112" t="s">
        <v>430</v>
      </c>
      <c r="BN78" s="112" t="s">
        <v>430</v>
      </c>
      <c r="BO78" s="109"/>
      <c r="BP78" s="112">
        <v>74.828157829999995</v>
      </c>
      <c r="BQ78" s="109"/>
      <c r="BR78" s="864">
        <v>46.8476</v>
      </c>
      <c r="BS78" s="864">
        <v>8.1968899999999998</v>
      </c>
      <c r="BT78" s="864">
        <v>16.4999</v>
      </c>
      <c r="BU78" s="864">
        <v>28.45561</v>
      </c>
      <c r="BV78" s="109"/>
      <c r="BW78" s="112">
        <v>3.5</v>
      </c>
      <c r="BX78" s="112">
        <v>10.93</v>
      </c>
      <c r="BY78" s="112">
        <v>1.63</v>
      </c>
      <c r="BZ78" s="112" t="s">
        <v>430</v>
      </c>
      <c r="CA78" s="112" t="s">
        <v>430</v>
      </c>
      <c r="CB78" s="112">
        <v>14.51</v>
      </c>
      <c r="CC78" s="109"/>
      <c r="CD78" s="118" t="s">
        <v>9185</v>
      </c>
      <c r="CE78" s="118" t="s">
        <v>4321</v>
      </c>
      <c r="CF78" s="118" t="s">
        <v>9186</v>
      </c>
      <c r="CG78" s="118" t="s">
        <v>9187</v>
      </c>
      <c r="CH78" s="118" t="s">
        <v>9188</v>
      </c>
      <c r="CI78" s="109"/>
      <c r="CJ78" s="119" t="s">
        <v>555</v>
      </c>
    </row>
    <row r="79" spans="1:88" s="107" customFormat="1" x14ac:dyDescent="0.25">
      <c r="A79" s="108" t="s">
        <v>9217</v>
      </c>
      <c r="B79" s="109"/>
      <c r="C79" s="734">
        <v>41275</v>
      </c>
      <c r="D79" s="109"/>
      <c r="E79" s="110">
        <v>199.929</v>
      </c>
      <c r="F79" s="109"/>
      <c r="G79" s="111">
        <v>155.53</v>
      </c>
      <c r="H79" s="109"/>
      <c r="I79" s="982">
        <v>4.3099999999999996</v>
      </c>
      <c r="J79" s="982">
        <v>6.78</v>
      </c>
      <c r="K79" s="982">
        <v>3.41</v>
      </c>
      <c r="L79" s="152" t="s">
        <v>430</v>
      </c>
      <c r="M79" s="113"/>
      <c r="N79" s="112" t="s">
        <v>430</v>
      </c>
      <c r="O79" s="112">
        <v>-0.91739999999999999</v>
      </c>
      <c r="P79" s="112">
        <v>-2.2439</v>
      </c>
      <c r="Q79" s="112">
        <v>3.4039999999999999</v>
      </c>
      <c r="R79" s="112">
        <v>3.9708999999999999</v>
      </c>
      <c r="S79" s="114">
        <v>-1.2101999999999999</v>
      </c>
      <c r="T79" s="112">
        <v>2.3256000000000001</v>
      </c>
      <c r="U79" s="112">
        <v>8.8165999999999993</v>
      </c>
      <c r="V79" s="112">
        <v>7.2740999999999998</v>
      </c>
      <c r="W79" s="112">
        <v>9.5995000000000008</v>
      </c>
      <c r="X79" s="112">
        <v>-0.51170000000000004</v>
      </c>
      <c r="Y79" s="112">
        <v>10.430300000000001</v>
      </c>
      <c r="Z79" s="112">
        <v>-1.3322000000000001</v>
      </c>
      <c r="AA79" s="112">
        <v>0.48459999999999998</v>
      </c>
      <c r="AB79" s="112">
        <v>-1.4384999999999999</v>
      </c>
      <c r="AC79" s="112">
        <v>11.0822</v>
      </c>
      <c r="AD79" s="113"/>
      <c r="AE79" s="110" t="s">
        <v>430</v>
      </c>
      <c r="AF79" s="110">
        <v>9</v>
      </c>
      <c r="AG79" s="110">
        <v>9</v>
      </c>
      <c r="AH79" s="110">
        <v>11</v>
      </c>
      <c r="AI79" s="110">
        <v>8</v>
      </c>
      <c r="AJ79" s="110">
        <v>12</v>
      </c>
      <c r="AK79" s="110">
        <v>7</v>
      </c>
      <c r="AL79" s="110">
        <v>14</v>
      </c>
      <c r="AM79" s="110">
        <v>13</v>
      </c>
      <c r="AN79" s="110">
        <v>6</v>
      </c>
      <c r="AO79" s="110">
        <v>14</v>
      </c>
      <c r="AP79" s="110">
        <v>8</v>
      </c>
      <c r="AQ79" s="110">
        <v>10</v>
      </c>
      <c r="AR79" s="110">
        <v>11</v>
      </c>
      <c r="AS79" s="110">
        <v>8</v>
      </c>
      <c r="AT79" s="109"/>
      <c r="AU79" s="112">
        <v>10.08</v>
      </c>
      <c r="AV79" s="112">
        <v>10.07</v>
      </c>
      <c r="AW79" s="112">
        <v>8.2100000000000009</v>
      </c>
      <c r="AX79" s="112">
        <v>4.8899999999999997</v>
      </c>
      <c r="AY79" s="112">
        <v>0.93</v>
      </c>
      <c r="AZ79" s="115"/>
      <c r="BA79" s="116">
        <v>6</v>
      </c>
      <c r="BB79" s="116">
        <v>11</v>
      </c>
      <c r="BC79" s="116">
        <v>11</v>
      </c>
      <c r="BD79" s="116">
        <v>11</v>
      </c>
      <c r="BE79" s="116">
        <v>11</v>
      </c>
      <c r="BF79" s="112"/>
      <c r="BG79" s="114">
        <v>9.58320894303675</v>
      </c>
      <c r="BH79" s="796">
        <v>0</v>
      </c>
      <c r="BI79" s="796">
        <v>3.4339953041466899E-2</v>
      </c>
      <c r="BJ79" s="809" t="s">
        <v>430</v>
      </c>
      <c r="BK79" s="269"/>
      <c r="BL79" s="112" t="s">
        <v>430</v>
      </c>
      <c r="BM79" s="112" t="s">
        <v>430</v>
      </c>
      <c r="BN79" s="112" t="s">
        <v>430</v>
      </c>
      <c r="BO79" s="109"/>
      <c r="BP79" s="112">
        <v>72.437734520000006</v>
      </c>
      <c r="BQ79" s="109"/>
      <c r="BR79" s="864">
        <v>50.812399999999997</v>
      </c>
      <c r="BS79" s="864">
        <v>15.636100000000001</v>
      </c>
      <c r="BT79" s="864">
        <v>5.9892399999999997</v>
      </c>
      <c r="BU79" s="864">
        <v>27.562259999999998</v>
      </c>
      <c r="BV79" s="109"/>
      <c r="BW79" s="112">
        <v>13.72</v>
      </c>
      <c r="BX79" s="112">
        <v>6.78</v>
      </c>
      <c r="BY79" s="112" t="s">
        <v>430</v>
      </c>
      <c r="BZ79" s="112" t="s">
        <v>430</v>
      </c>
      <c r="CA79" s="112" t="s">
        <v>430</v>
      </c>
      <c r="CB79" s="112">
        <v>3.23</v>
      </c>
      <c r="CC79" s="109"/>
      <c r="CD79" s="118" t="s">
        <v>593</v>
      </c>
      <c r="CE79" s="118" t="s">
        <v>9190</v>
      </c>
      <c r="CF79" s="118" t="s">
        <v>2148</v>
      </c>
      <c r="CG79" s="118" t="s">
        <v>9191</v>
      </c>
      <c r="CH79" s="118" t="s">
        <v>9192</v>
      </c>
      <c r="CI79" s="109"/>
      <c r="CJ79" s="119" t="s">
        <v>616</v>
      </c>
    </row>
    <row r="80" spans="1:88" s="107" customFormat="1" x14ac:dyDescent="0.25">
      <c r="A80" s="108" t="s">
        <v>9218</v>
      </c>
      <c r="B80" s="109"/>
      <c r="C80" s="734">
        <v>43220</v>
      </c>
      <c r="D80" s="109"/>
      <c r="E80" s="110">
        <v>116.682</v>
      </c>
      <c r="F80" s="109"/>
      <c r="G80" s="111">
        <v>25.8263</v>
      </c>
      <c r="H80" s="109"/>
      <c r="I80" s="982">
        <v>0.04</v>
      </c>
      <c r="J80" s="982">
        <v>6.2</v>
      </c>
      <c r="K80" s="982">
        <v>0.04</v>
      </c>
      <c r="L80" s="982">
        <v>0.04</v>
      </c>
      <c r="M80" s="113"/>
      <c r="N80" s="112">
        <v>2.3E-3</v>
      </c>
      <c r="O80" s="112">
        <v>-0.83889999999999998</v>
      </c>
      <c r="P80" s="112">
        <v>-1.1225000000000001</v>
      </c>
      <c r="Q80" s="112">
        <v>8.1752000000000002</v>
      </c>
      <c r="R80" s="112">
        <v>11.734</v>
      </c>
      <c r="S80" s="114">
        <v>9.8257999999999992</v>
      </c>
      <c r="T80" s="112">
        <v>5.4002999999999997</v>
      </c>
      <c r="U80" s="112">
        <v>11.9893</v>
      </c>
      <c r="V80" s="112">
        <v>11.51</v>
      </c>
      <c r="W80" s="112" t="s">
        <v>430</v>
      </c>
      <c r="X80" s="112">
        <v>3.3412000000000002</v>
      </c>
      <c r="Y80" s="112">
        <v>19.4755</v>
      </c>
      <c r="Z80" s="112">
        <v>6.5885999999999996</v>
      </c>
      <c r="AA80" s="112">
        <v>10.2713</v>
      </c>
      <c r="AB80" s="112">
        <v>-1.2012</v>
      </c>
      <c r="AC80" s="112">
        <v>12.003500000000001</v>
      </c>
      <c r="AD80" s="113"/>
      <c r="AE80" s="110">
        <v>7</v>
      </c>
      <c r="AF80" s="110">
        <v>8</v>
      </c>
      <c r="AG80" s="110">
        <v>5</v>
      </c>
      <c r="AH80" s="110">
        <v>3</v>
      </c>
      <c r="AI80" s="110">
        <v>3</v>
      </c>
      <c r="AJ80" s="110">
        <v>3</v>
      </c>
      <c r="AK80" s="110">
        <v>3</v>
      </c>
      <c r="AL80" s="110">
        <v>5</v>
      </c>
      <c r="AM80" s="110">
        <v>6</v>
      </c>
      <c r="AN80" s="110" t="s">
        <v>430</v>
      </c>
      <c r="AO80" s="110">
        <v>5</v>
      </c>
      <c r="AP80" s="110">
        <v>2</v>
      </c>
      <c r="AQ80" s="110">
        <v>3</v>
      </c>
      <c r="AR80" s="110">
        <v>2</v>
      </c>
      <c r="AS80" s="110">
        <v>5</v>
      </c>
      <c r="AT80" s="109"/>
      <c r="AU80" s="112" t="s">
        <v>430</v>
      </c>
      <c r="AV80" s="112">
        <v>13.55</v>
      </c>
      <c r="AW80" s="112">
        <v>12.5</v>
      </c>
      <c r="AX80" s="112">
        <v>10.66</v>
      </c>
      <c r="AY80" s="112">
        <v>14.17</v>
      </c>
      <c r="AZ80" s="115"/>
      <c r="BA80" s="116" t="s">
        <v>430</v>
      </c>
      <c r="BB80" s="116">
        <v>6</v>
      </c>
      <c r="BC80" s="116">
        <v>4</v>
      </c>
      <c r="BD80" s="116">
        <v>3</v>
      </c>
      <c r="BE80" s="116">
        <v>2</v>
      </c>
      <c r="BF80" s="112"/>
      <c r="BG80" s="114">
        <v>10.0486383683916</v>
      </c>
      <c r="BH80" s="796">
        <v>0</v>
      </c>
      <c r="BI80" s="796">
        <v>6.0026730699528602E-2</v>
      </c>
      <c r="BJ80" s="809" t="s">
        <v>430</v>
      </c>
      <c r="BK80" s="269"/>
      <c r="BL80" s="112" t="s">
        <v>430</v>
      </c>
      <c r="BM80" s="112" t="s">
        <v>430</v>
      </c>
      <c r="BN80" s="112" t="s">
        <v>430</v>
      </c>
      <c r="BO80" s="109"/>
      <c r="BP80" s="112">
        <v>74.889299679999993</v>
      </c>
      <c r="BQ80" s="109"/>
      <c r="BR80" s="864">
        <v>25.0702</v>
      </c>
      <c r="BS80" s="864">
        <v>12.0367</v>
      </c>
      <c r="BT80" s="864">
        <v>37.782400000000003</v>
      </c>
      <c r="BU80" s="864">
        <v>25.110700000000001</v>
      </c>
      <c r="BV80" s="109"/>
      <c r="BW80" s="112" t="s">
        <v>430</v>
      </c>
      <c r="BX80" s="112">
        <v>17.66</v>
      </c>
      <c r="BY80" s="112" t="s">
        <v>430</v>
      </c>
      <c r="BZ80" s="112" t="s">
        <v>430</v>
      </c>
      <c r="CA80" s="112" t="s">
        <v>430</v>
      </c>
      <c r="CB80" s="112">
        <v>9.1</v>
      </c>
      <c r="CC80" s="109"/>
      <c r="CD80" s="118" t="s">
        <v>4587</v>
      </c>
      <c r="CE80" s="118" t="s">
        <v>9194</v>
      </c>
      <c r="CF80" s="118" t="s">
        <v>9195</v>
      </c>
      <c r="CG80" s="118" t="s">
        <v>9196</v>
      </c>
      <c r="CH80" s="118" t="s">
        <v>4992</v>
      </c>
      <c r="CI80" s="109"/>
      <c r="CJ80" s="119" t="s">
        <v>555</v>
      </c>
    </row>
    <row r="81" spans="1:88" s="107" customFormat="1" x14ac:dyDescent="0.25">
      <c r="A81" s="108" t="s">
        <v>9219</v>
      </c>
      <c r="B81" s="109"/>
      <c r="C81" s="734">
        <v>43447</v>
      </c>
      <c r="D81" s="109"/>
      <c r="E81" s="110">
        <v>52.611499999999999</v>
      </c>
      <c r="F81" s="109"/>
      <c r="G81" s="111">
        <v>23.156300000000002</v>
      </c>
      <c r="H81" s="109"/>
      <c r="I81" s="982">
        <v>0.11</v>
      </c>
      <c r="J81" s="982">
        <v>5.64</v>
      </c>
      <c r="K81" s="982">
        <v>0.11</v>
      </c>
      <c r="L81" s="982">
        <v>0.11</v>
      </c>
      <c r="M81" s="113"/>
      <c r="N81" s="112">
        <v>-8.4599999999999995E-2</v>
      </c>
      <c r="O81" s="112">
        <v>-0.95679999999999998</v>
      </c>
      <c r="P81" s="112">
        <v>-2.1015999999999999</v>
      </c>
      <c r="Q81" s="112">
        <v>3.484</v>
      </c>
      <c r="R81" s="112">
        <v>1.1435</v>
      </c>
      <c r="S81" s="114">
        <v>-0.37219999999999998</v>
      </c>
      <c r="T81" s="112">
        <v>-0.12330000000000001</v>
      </c>
      <c r="U81" s="112">
        <v>9.0515000000000008</v>
      </c>
      <c r="V81" s="112">
        <v>8.6903000000000006</v>
      </c>
      <c r="W81" s="112" t="s">
        <v>430</v>
      </c>
      <c r="X81" s="112">
        <v>0.89890000000000003</v>
      </c>
      <c r="Y81" s="112">
        <v>8.4040999999999997</v>
      </c>
      <c r="Z81" s="112">
        <v>-2.8956</v>
      </c>
      <c r="AA81" s="112">
        <v>5.2699999999999997E-2</v>
      </c>
      <c r="AB81" s="112">
        <v>-1.7977000000000001</v>
      </c>
      <c r="AC81" s="112">
        <v>11.4465</v>
      </c>
      <c r="AD81" s="113"/>
      <c r="AE81" s="110">
        <v>9</v>
      </c>
      <c r="AF81" s="110">
        <v>10</v>
      </c>
      <c r="AG81" s="110">
        <v>8</v>
      </c>
      <c r="AH81" s="110">
        <v>10</v>
      </c>
      <c r="AI81" s="110">
        <v>13</v>
      </c>
      <c r="AJ81" s="110">
        <v>11</v>
      </c>
      <c r="AK81" s="110">
        <v>11</v>
      </c>
      <c r="AL81" s="110">
        <v>13</v>
      </c>
      <c r="AM81" s="110">
        <v>11</v>
      </c>
      <c r="AN81" s="110" t="s">
        <v>430</v>
      </c>
      <c r="AO81" s="110">
        <v>9</v>
      </c>
      <c r="AP81" s="110">
        <v>13</v>
      </c>
      <c r="AQ81" s="110">
        <v>12</v>
      </c>
      <c r="AR81" s="110">
        <v>12</v>
      </c>
      <c r="AS81" s="110">
        <v>13</v>
      </c>
      <c r="AT81" s="109"/>
      <c r="AU81" s="112" t="s">
        <v>430</v>
      </c>
      <c r="AV81" s="112">
        <v>10.130000000000001</v>
      </c>
      <c r="AW81" s="112">
        <v>7.69</v>
      </c>
      <c r="AX81" s="112">
        <v>3.41</v>
      </c>
      <c r="AY81" s="112">
        <v>-1.0900000000000001</v>
      </c>
      <c r="AZ81" s="115"/>
      <c r="BA81" s="116" t="s">
        <v>430</v>
      </c>
      <c r="BB81" s="116">
        <v>10</v>
      </c>
      <c r="BC81" s="116">
        <v>14</v>
      </c>
      <c r="BD81" s="116">
        <v>13</v>
      </c>
      <c r="BE81" s="116">
        <v>12</v>
      </c>
      <c r="BF81" s="112"/>
      <c r="BG81" s="114">
        <v>9.7394383288822901</v>
      </c>
      <c r="BH81" s="796">
        <v>0</v>
      </c>
      <c r="BI81" s="796">
        <v>3.8599435142066998E-2</v>
      </c>
      <c r="BJ81" s="809" t="s">
        <v>430</v>
      </c>
      <c r="BK81" s="269"/>
      <c r="BL81" s="112" t="s">
        <v>430</v>
      </c>
      <c r="BM81" s="112" t="s">
        <v>430</v>
      </c>
      <c r="BN81" s="112" t="s">
        <v>430</v>
      </c>
      <c r="BO81" s="109"/>
      <c r="BP81" s="112">
        <v>75.357466830000007</v>
      </c>
      <c r="BQ81" s="109"/>
      <c r="BR81" s="864">
        <v>45.9392</v>
      </c>
      <c r="BS81" s="864">
        <v>28.717099999999999</v>
      </c>
      <c r="BT81" s="864">
        <v>0.66885399999999995</v>
      </c>
      <c r="BU81" s="864">
        <v>24.674845999999999</v>
      </c>
      <c r="BV81" s="109"/>
      <c r="BW81" s="112" t="s">
        <v>430</v>
      </c>
      <c r="BX81" s="112">
        <v>4.03</v>
      </c>
      <c r="BY81" s="112">
        <v>0.94</v>
      </c>
      <c r="BZ81" s="112" t="s">
        <v>430</v>
      </c>
      <c r="CA81" s="112" t="s">
        <v>430</v>
      </c>
      <c r="CB81" s="112">
        <v>22.69</v>
      </c>
      <c r="CC81" s="109"/>
      <c r="CD81" s="118" t="s">
        <v>9198</v>
      </c>
      <c r="CE81" s="118" t="s">
        <v>827</v>
      </c>
      <c r="CF81" s="118" t="s">
        <v>9199</v>
      </c>
      <c r="CG81" s="118" t="s">
        <v>9200</v>
      </c>
      <c r="CH81" s="118" t="s">
        <v>9201</v>
      </c>
      <c r="CI81" s="109"/>
      <c r="CJ81" s="119" t="s">
        <v>1190</v>
      </c>
    </row>
    <row r="82" spans="1:88" s="107" customFormat="1" x14ac:dyDescent="0.25">
      <c r="A82" s="108" t="s">
        <v>9220</v>
      </c>
      <c r="B82" s="109"/>
      <c r="C82" s="734">
        <v>41607</v>
      </c>
      <c r="D82" s="109"/>
      <c r="E82" s="110">
        <v>51.005299999999998</v>
      </c>
      <c r="F82" s="109"/>
      <c r="G82" s="111">
        <v>36.816699999999997</v>
      </c>
      <c r="H82" s="109"/>
      <c r="I82" s="982">
        <v>1.9</v>
      </c>
      <c r="J82" s="982">
        <v>6.31</v>
      </c>
      <c r="K82" s="982">
        <v>1.61</v>
      </c>
      <c r="L82" s="982">
        <v>1.67</v>
      </c>
      <c r="M82" s="113"/>
      <c r="N82" s="112">
        <v>3.4000000000000002E-2</v>
      </c>
      <c r="O82" s="112">
        <v>-1.0737000000000001</v>
      </c>
      <c r="P82" s="112">
        <v>-2.6150000000000002</v>
      </c>
      <c r="Q82" s="112">
        <v>2.8910999999999998</v>
      </c>
      <c r="R82" s="112">
        <v>2.7557999999999998</v>
      </c>
      <c r="S82" s="114">
        <v>2.3599000000000001</v>
      </c>
      <c r="T82" s="112">
        <v>-0.88019999999999998</v>
      </c>
      <c r="U82" s="112">
        <v>9.2063000000000006</v>
      </c>
      <c r="V82" s="112">
        <v>8.0920000000000005</v>
      </c>
      <c r="W82" s="112">
        <v>9.7881</v>
      </c>
      <c r="X82" s="112">
        <v>0.27129999999999999</v>
      </c>
      <c r="Y82" s="112">
        <v>8.6805000000000003</v>
      </c>
      <c r="Z82" s="112">
        <v>-1.8143</v>
      </c>
      <c r="AA82" s="112">
        <v>3.0019</v>
      </c>
      <c r="AB82" s="112">
        <v>-1.7637</v>
      </c>
      <c r="AC82" s="112">
        <v>10.7287</v>
      </c>
      <c r="AD82" s="113"/>
      <c r="AE82" s="110">
        <v>5</v>
      </c>
      <c r="AF82" s="110">
        <v>12</v>
      </c>
      <c r="AG82" s="110">
        <v>13</v>
      </c>
      <c r="AH82" s="110">
        <v>13</v>
      </c>
      <c r="AI82" s="110">
        <v>11</v>
      </c>
      <c r="AJ82" s="110">
        <v>7</v>
      </c>
      <c r="AK82" s="110">
        <v>12</v>
      </c>
      <c r="AL82" s="110">
        <v>12</v>
      </c>
      <c r="AM82" s="110">
        <v>12</v>
      </c>
      <c r="AN82" s="110">
        <v>5</v>
      </c>
      <c r="AO82" s="110">
        <v>11</v>
      </c>
      <c r="AP82" s="110">
        <v>12</v>
      </c>
      <c r="AQ82" s="110">
        <v>11</v>
      </c>
      <c r="AR82" s="110">
        <v>10</v>
      </c>
      <c r="AS82" s="110">
        <v>12</v>
      </c>
      <c r="AT82" s="109"/>
      <c r="AU82" s="112">
        <v>10.16</v>
      </c>
      <c r="AV82" s="112">
        <v>9.9</v>
      </c>
      <c r="AW82" s="112">
        <v>8.0299999999999994</v>
      </c>
      <c r="AX82" s="112">
        <v>3.86</v>
      </c>
      <c r="AY82" s="112">
        <v>0.95</v>
      </c>
      <c r="AZ82" s="115"/>
      <c r="BA82" s="116">
        <v>5</v>
      </c>
      <c r="BB82" s="116">
        <v>12</v>
      </c>
      <c r="BC82" s="116">
        <v>13</v>
      </c>
      <c r="BD82" s="116">
        <v>12</v>
      </c>
      <c r="BE82" s="116">
        <v>10</v>
      </c>
      <c r="BF82" s="112"/>
      <c r="BG82" s="114">
        <v>10.034505457844499</v>
      </c>
      <c r="BH82" s="796">
        <v>0</v>
      </c>
      <c r="BI82" s="796">
        <v>4.0930404543111601E-2</v>
      </c>
      <c r="BJ82" s="809" t="s">
        <v>430</v>
      </c>
      <c r="BK82" s="269"/>
      <c r="BL82" s="112" t="s">
        <v>430</v>
      </c>
      <c r="BM82" s="112" t="s">
        <v>430</v>
      </c>
      <c r="BN82" s="112" t="s">
        <v>430</v>
      </c>
      <c r="BO82" s="109"/>
      <c r="BP82" s="112">
        <v>72.407628329999994</v>
      </c>
      <c r="BQ82" s="109"/>
      <c r="BR82" s="864">
        <v>52.584299999999999</v>
      </c>
      <c r="BS82" s="864">
        <v>8.31081</v>
      </c>
      <c r="BT82" s="864">
        <v>11.518599999999999</v>
      </c>
      <c r="BU82" s="864">
        <v>27.586290000000002</v>
      </c>
      <c r="BV82" s="109"/>
      <c r="BW82" s="112">
        <v>5.86</v>
      </c>
      <c r="BX82" s="112">
        <v>18.55</v>
      </c>
      <c r="BY82" s="112" t="s">
        <v>430</v>
      </c>
      <c r="BZ82" s="112" t="s">
        <v>430</v>
      </c>
      <c r="CA82" s="112" t="s">
        <v>430</v>
      </c>
      <c r="CB82" s="112">
        <v>3.5</v>
      </c>
      <c r="CC82" s="109"/>
      <c r="CD82" s="118" t="s">
        <v>9203</v>
      </c>
      <c r="CE82" s="118" t="s">
        <v>1251</v>
      </c>
      <c r="CF82" s="118" t="s">
        <v>9204</v>
      </c>
      <c r="CG82" s="118" t="s">
        <v>756</v>
      </c>
      <c r="CH82" s="118" t="s">
        <v>9205</v>
      </c>
      <c r="CI82" s="109"/>
      <c r="CJ82" s="119" t="s">
        <v>476</v>
      </c>
    </row>
    <row r="83" spans="1:88" x14ac:dyDescent="0.25">
      <c r="A83" s="36" t="s">
        <v>93</v>
      </c>
      <c r="B83" s="43"/>
      <c r="C83" s="720"/>
      <c r="D83" s="43"/>
      <c r="E83" s="51"/>
      <c r="F83" s="43"/>
      <c r="G83" s="55"/>
      <c r="H83" s="43"/>
      <c r="I83" s="92"/>
      <c r="J83" s="92"/>
      <c r="K83" s="92"/>
      <c r="L83" s="92"/>
      <c r="M83" s="66"/>
      <c r="N83" s="59">
        <v>-8.3900000000000002E-2</v>
      </c>
      <c r="O83" s="59">
        <v>-0.71309999999999996</v>
      </c>
      <c r="P83" s="59">
        <v>-1.5940000000000001</v>
      </c>
      <c r="Q83" s="59">
        <v>5.0198999999999998</v>
      </c>
      <c r="R83" s="59">
        <v>6.1422999999999996</v>
      </c>
      <c r="S83" s="70">
        <v>3.6507999999999998</v>
      </c>
      <c r="T83" s="59">
        <v>2.2686000000000002</v>
      </c>
      <c r="U83" s="59">
        <v>11.474299999999999</v>
      </c>
      <c r="V83" s="59">
        <v>10.433</v>
      </c>
      <c r="W83" s="59">
        <v>12.43</v>
      </c>
      <c r="X83" s="59">
        <v>1.7038</v>
      </c>
      <c r="Y83" s="59">
        <v>12.839399999999999</v>
      </c>
      <c r="Z83" s="59">
        <v>1.3131999999999999</v>
      </c>
      <c r="AA83" s="59">
        <v>4.7161</v>
      </c>
      <c r="AB83" s="59">
        <v>-1.2997000000000001</v>
      </c>
      <c r="AC83" s="59">
        <v>12.2516</v>
      </c>
      <c r="AD83" s="66"/>
      <c r="AE83" s="51">
        <v>14</v>
      </c>
      <c r="AF83" s="51">
        <v>15</v>
      </c>
      <c r="AG83" s="51">
        <v>15</v>
      </c>
      <c r="AH83" s="51">
        <v>14</v>
      </c>
      <c r="AI83" s="51">
        <v>14</v>
      </c>
      <c r="AJ83" s="51">
        <v>14</v>
      </c>
      <c r="AK83" s="51">
        <v>14</v>
      </c>
      <c r="AL83" s="51">
        <v>14</v>
      </c>
      <c r="AM83" s="51">
        <v>14</v>
      </c>
      <c r="AN83" s="51">
        <v>6</v>
      </c>
      <c r="AO83" s="51">
        <v>15</v>
      </c>
      <c r="AP83" s="51">
        <v>14</v>
      </c>
      <c r="AQ83" s="51">
        <v>14</v>
      </c>
      <c r="AR83" s="51">
        <v>14</v>
      </c>
      <c r="AS83" s="51">
        <v>15</v>
      </c>
      <c r="AT83" s="43"/>
      <c r="AU83" s="59">
        <v>13.6116666666667</v>
      </c>
      <c r="AV83" s="59">
        <v>13.1553846153846</v>
      </c>
      <c r="AW83" s="59">
        <v>10.751428571428599</v>
      </c>
      <c r="AX83" s="59">
        <v>6.9278571428571398</v>
      </c>
      <c r="AY83" s="59">
        <v>5.6571428571428601</v>
      </c>
      <c r="AZ83" s="78"/>
      <c r="BA83" s="47">
        <v>6</v>
      </c>
      <c r="BB83" s="47">
        <v>13</v>
      </c>
      <c r="BC83" s="47">
        <v>14</v>
      </c>
      <c r="BD83" s="47">
        <v>14</v>
      </c>
      <c r="BE83" s="47">
        <v>14</v>
      </c>
      <c r="BF83" s="59"/>
      <c r="BG83" s="70"/>
      <c r="BH83" s="798"/>
      <c r="BI83" s="798"/>
      <c r="BJ83" s="811"/>
      <c r="BK83" s="267"/>
      <c r="BL83" s="59"/>
      <c r="BM83" s="59"/>
      <c r="BN83" s="59"/>
      <c r="BO83" s="43"/>
      <c r="BP83" s="59"/>
      <c r="BQ83" s="43"/>
      <c r="BR83" s="59"/>
      <c r="BS83" s="59"/>
      <c r="BT83" s="59"/>
      <c r="BU83" s="59"/>
      <c r="BV83" s="43"/>
      <c r="BW83" s="59"/>
      <c r="BX83" s="59"/>
      <c r="BY83" s="59"/>
      <c r="BZ83" s="59"/>
      <c r="CA83" s="59"/>
      <c r="CB83" s="59"/>
      <c r="CC83" s="43"/>
      <c r="CD83" s="84"/>
      <c r="CE83" s="84"/>
      <c r="CF83" s="84"/>
      <c r="CG83" s="84"/>
      <c r="CH83" s="84"/>
      <c r="CI83" s="43"/>
      <c r="CJ83" s="88"/>
    </row>
    <row r="84" spans="1:88" x14ac:dyDescent="0.25">
      <c r="A84" s="37" t="s">
        <v>94</v>
      </c>
      <c r="B84" s="44"/>
      <c r="C84" s="721"/>
      <c r="D84" s="44"/>
      <c r="E84" s="52"/>
      <c r="F84" s="44"/>
      <c r="G84" s="56"/>
      <c r="H84" s="44"/>
      <c r="I84" s="93"/>
      <c r="J84" s="93"/>
      <c r="K84" s="93"/>
      <c r="L84" s="93"/>
      <c r="M84" s="67"/>
      <c r="N84" s="60">
        <v>0.31790000000000002</v>
      </c>
      <c r="O84" s="60">
        <v>0.46079999999999999</v>
      </c>
      <c r="P84" s="60">
        <v>1.7827</v>
      </c>
      <c r="Q84" s="60">
        <v>8.5068000000000001</v>
      </c>
      <c r="R84" s="60">
        <v>16.8047</v>
      </c>
      <c r="S84" s="71">
        <v>15.7057</v>
      </c>
      <c r="T84" s="60">
        <v>7.4287999999999998</v>
      </c>
      <c r="U84" s="60">
        <v>17.1646</v>
      </c>
      <c r="V84" s="60">
        <v>14.986800000000001</v>
      </c>
      <c r="W84" s="60">
        <v>16.3125</v>
      </c>
      <c r="X84" s="60">
        <v>4.5839999999999996</v>
      </c>
      <c r="Y84" s="60">
        <v>22.5032</v>
      </c>
      <c r="Z84" s="60">
        <v>13.2735</v>
      </c>
      <c r="AA84" s="60">
        <v>17.175699999999999</v>
      </c>
      <c r="AB84" s="60">
        <v>0</v>
      </c>
      <c r="AC84" s="60">
        <v>16.706600000000002</v>
      </c>
      <c r="AD84" s="67"/>
      <c r="AE84" s="52"/>
      <c r="AF84" s="52"/>
      <c r="AG84" s="52"/>
      <c r="AH84" s="52"/>
      <c r="AI84" s="52"/>
      <c r="AJ84" s="52"/>
      <c r="AK84" s="52"/>
      <c r="AL84" s="52"/>
      <c r="AM84" s="52"/>
      <c r="AN84" s="52"/>
      <c r="AO84" s="52"/>
      <c r="AP84" s="52"/>
      <c r="AQ84" s="52"/>
      <c r="AR84" s="52"/>
      <c r="AS84" s="52"/>
      <c r="AT84" s="44"/>
      <c r="AU84" s="60">
        <v>18.11</v>
      </c>
      <c r="AV84" s="60">
        <v>20.09</v>
      </c>
      <c r="AW84" s="60">
        <v>17.07</v>
      </c>
      <c r="AX84" s="60">
        <v>13.91</v>
      </c>
      <c r="AY84" s="60">
        <v>24.25</v>
      </c>
      <c r="AZ84" s="79"/>
      <c r="BA84" s="48"/>
      <c r="BB84" s="48"/>
      <c r="BC84" s="48"/>
      <c r="BD84" s="48"/>
      <c r="BE84" s="48"/>
      <c r="BF84" s="60"/>
      <c r="BG84" s="71"/>
      <c r="BH84" s="799"/>
      <c r="BI84" s="799"/>
      <c r="BJ84" s="812"/>
      <c r="BK84" s="268"/>
      <c r="BL84" s="60"/>
      <c r="BM84" s="60"/>
      <c r="BN84" s="60"/>
      <c r="BO84" s="44"/>
      <c r="BP84" s="60"/>
      <c r="BQ84" s="44"/>
      <c r="BR84" s="60"/>
      <c r="BS84" s="60"/>
      <c r="BT84" s="60"/>
      <c r="BU84" s="60"/>
      <c r="BV84" s="44"/>
      <c r="BW84" s="60"/>
      <c r="BX84" s="60"/>
      <c r="BY84" s="60"/>
      <c r="BZ84" s="60"/>
      <c r="CA84" s="60"/>
      <c r="CB84" s="60"/>
      <c r="CC84" s="44"/>
      <c r="CD84" s="85"/>
      <c r="CE84" s="85"/>
      <c r="CF84" s="85"/>
      <c r="CG84" s="85"/>
      <c r="CH84" s="85"/>
      <c r="CI84" s="44"/>
      <c r="CJ84" s="89"/>
    </row>
    <row r="85" spans="1:88" x14ac:dyDescent="0.25">
      <c r="A85" s="37" t="s">
        <v>95</v>
      </c>
      <c r="B85" s="44"/>
      <c r="C85" s="721"/>
      <c r="D85" s="44"/>
      <c r="E85" s="52"/>
      <c r="F85" s="44"/>
      <c r="G85" s="56"/>
      <c r="H85" s="44"/>
      <c r="I85" s="93"/>
      <c r="J85" s="93"/>
      <c r="K85" s="93"/>
      <c r="L85" s="93"/>
      <c r="M85" s="67"/>
      <c r="N85" s="60">
        <v>-0.62970000000000004</v>
      </c>
      <c r="O85" s="60">
        <v>-1.425</v>
      </c>
      <c r="P85" s="60">
        <v>-2.7743000000000002</v>
      </c>
      <c r="Q85" s="60">
        <v>1.2957000000000001</v>
      </c>
      <c r="R85" s="60">
        <v>0.83809999999999996</v>
      </c>
      <c r="S85" s="71">
        <v>-5.2948000000000004</v>
      </c>
      <c r="T85" s="60">
        <v>-1.901</v>
      </c>
      <c r="U85" s="60">
        <v>8.8165999999999993</v>
      </c>
      <c r="V85" s="60">
        <v>7.1124000000000001</v>
      </c>
      <c r="W85" s="60">
        <v>9.5995000000000008</v>
      </c>
      <c r="X85" s="60">
        <v>-1.3387</v>
      </c>
      <c r="Y85" s="60">
        <v>7.4005999999999998</v>
      </c>
      <c r="Z85" s="60">
        <v>-5.9028999999999998</v>
      </c>
      <c r="AA85" s="60">
        <v>-4.0048000000000004</v>
      </c>
      <c r="AB85" s="60">
        <v>-2.1267999999999998</v>
      </c>
      <c r="AC85" s="60">
        <v>4.1399999999999997</v>
      </c>
      <c r="AD85" s="67"/>
      <c r="AE85" s="52"/>
      <c r="AF85" s="52"/>
      <c r="AG85" s="52"/>
      <c r="AH85" s="52"/>
      <c r="AI85" s="52"/>
      <c r="AJ85" s="52"/>
      <c r="AK85" s="52"/>
      <c r="AL85" s="52"/>
      <c r="AM85" s="52"/>
      <c r="AN85" s="52"/>
      <c r="AO85" s="52"/>
      <c r="AP85" s="52"/>
      <c r="AQ85" s="52"/>
      <c r="AR85" s="52"/>
      <c r="AS85" s="52"/>
      <c r="AT85" s="44"/>
      <c r="AU85" s="60">
        <v>10.08</v>
      </c>
      <c r="AV85" s="60">
        <v>9.89</v>
      </c>
      <c r="AW85" s="60">
        <v>7.69</v>
      </c>
      <c r="AX85" s="60">
        <v>2.65</v>
      </c>
      <c r="AY85" s="60">
        <v>-3.66</v>
      </c>
      <c r="AZ85" s="79"/>
      <c r="BA85" s="48"/>
      <c r="BB85" s="48"/>
      <c r="BC85" s="48"/>
      <c r="BD85" s="48"/>
      <c r="BE85" s="48"/>
      <c r="BF85" s="60"/>
      <c r="BG85" s="71"/>
      <c r="BH85" s="799"/>
      <c r="BI85" s="799"/>
      <c r="BJ85" s="812"/>
      <c r="BK85" s="268"/>
      <c r="BL85" s="60"/>
      <c r="BM85" s="60"/>
      <c r="BN85" s="60"/>
      <c r="BO85" s="44"/>
      <c r="BP85" s="60"/>
      <c r="BQ85" s="44"/>
      <c r="BR85" s="60"/>
      <c r="BS85" s="60"/>
      <c r="BT85" s="60"/>
      <c r="BU85" s="60"/>
      <c r="BV85" s="44"/>
      <c r="BW85" s="60"/>
      <c r="BX85" s="60"/>
      <c r="BY85" s="60"/>
      <c r="BZ85" s="60"/>
      <c r="CA85" s="60"/>
      <c r="CB85" s="60"/>
      <c r="CC85" s="44"/>
      <c r="CD85" s="85"/>
      <c r="CE85" s="85"/>
      <c r="CF85" s="85"/>
      <c r="CG85" s="85"/>
      <c r="CH85" s="85"/>
      <c r="CI85" s="44"/>
      <c r="CJ85" s="89"/>
    </row>
    <row r="86" spans="1:88" x14ac:dyDescent="0.25">
      <c r="A86" s="38" t="s">
        <v>96</v>
      </c>
      <c r="B86" s="45"/>
      <c r="C86" s="722"/>
      <c r="D86" s="45"/>
      <c r="E86" s="53"/>
      <c r="F86" s="45"/>
      <c r="G86" s="57"/>
      <c r="H86" s="45"/>
      <c r="I86" s="94"/>
      <c r="J86" s="94"/>
      <c r="K86" s="94"/>
      <c r="L86" s="94"/>
      <c r="M86" s="68"/>
      <c r="N86" s="61">
        <v>-2.9049999999999999E-2</v>
      </c>
      <c r="O86" s="61">
        <v>-0.83889999999999998</v>
      </c>
      <c r="P86" s="61">
        <v>-2.1015999999999999</v>
      </c>
      <c r="Q86" s="61">
        <v>4.0757000000000003</v>
      </c>
      <c r="R86" s="61">
        <v>4.8075999999999999</v>
      </c>
      <c r="S86" s="72">
        <v>2.1812999999999998</v>
      </c>
      <c r="T86" s="61">
        <v>1.92405</v>
      </c>
      <c r="U86" s="61">
        <v>11.196199999999999</v>
      </c>
      <c r="V86" s="61">
        <v>10.042400000000001</v>
      </c>
      <c r="W86" s="61">
        <v>11.3744</v>
      </c>
      <c r="X86" s="61">
        <v>1.2815000000000001</v>
      </c>
      <c r="Y86" s="61">
        <v>10.430300000000001</v>
      </c>
      <c r="Z86" s="61">
        <v>-0.69320000000000004</v>
      </c>
      <c r="AA86" s="61">
        <v>3.0676000000000001</v>
      </c>
      <c r="AB86" s="61">
        <v>-1.4384999999999999</v>
      </c>
      <c r="AC86" s="61">
        <v>12.003500000000001</v>
      </c>
      <c r="AD86" s="68"/>
      <c r="AE86" s="53"/>
      <c r="AF86" s="53"/>
      <c r="AG86" s="53"/>
      <c r="AH86" s="53"/>
      <c r="AI86" s="53"/>
      <c r="AJ86" s="53"/>
      <c r="AK86" s="53"/>
      <c r="AL86" s="53"/>
      <c r="AM86" s="53"/>
      <c r="AN86" s="53"/>
      <c r="AO86" s="53"/>
      <c r="AP86" s="53"/>
      <c r="AQ86" s="53"/>
      <c r="AR86" s="53"/>
      <c r="AS86" s="53"/>
      <c r="AT86" s="45"/>
      <c r="AU86" s="61">
        <v>12.89</v>
      </c>
      <c r="AV86" s="61">
        <v>12.48</v>
      </c>
      <c r="AW86" s="61">
        <v>10.23</v>
      </c>
      <c r="AX86" s="61">
        <v>5.6</v>
      </c>
      <c r="AY86" s="61">
        <v>4.1399999999999997</v>
      </c>
      <c r="AZ86" s="80"/>
      <c r="BA86" s="49"/>
      <c r="BB86" s="49"/>
      <c r="BC86" s="49"/>
      <c r="BD86" s="49"/>
      <c r="BE86" s="49"/>
      <c r="BF86" s="61"/>
      <c r="BG86" s="72"/>
      <c r="BH86" s="800"/>
      <c r="BI86" s="800"/>
      <c r="BJ86" s="813"/>
      <c r="BK86" s="270"/>
      <c r="BL86" s="61"/>
      <c r="BM86" s="61"/>
      <c r="BN86" s="61"/>
      <c r="BO86" s="45"/>
      <c r="BP86" s="61"/>
      <c r="BQ86" s="45"/>
      <c r="BR86" s="61"/>
      <c r="BS86" s="61"/>
      <c r="BT86" s="61"/>
      <c r="BU86" s="61"/>
      <c r="BV86" s="45"/>
      <c r="BW86" s="61"/>
      <c r="BX86" s="61"/>
      <c r="BY86" s="61"/>
      <c r="BZ86" s="61"/>
      <c r="CA86" s="61"/>
      <c r="CB86" s="61"/>
      <c r="CC86" s="45"/>
      <c r="CD86" s="86"/>
      <c r="CE86" s="86"/>
      <c r="CF86" s="86"/>
      <c r="CG86" s="86"/>
      <c r="CH86" s="86"/>
      <c r="CI86" s="45"/>
      <c r="CJ86" s="90"/>
    </row>
    <row r="87" spans="1:88" ht="14.5" x14ac:dyDescent="0.25">
      <c r="A87" s="39" t="s">
        <v>91</v>
      </c>
      <c r="B87" s="40"/>
      <c r="C87" s="726"/>
      <c r="D87" s="40"/>
      <c r="E87" s="40"/>
      <c r="F87" s="40"/>
      <c r="G87" s="40"/>
      <c r="H87" s="40"/>
      <c r="I87" s="40"/>
      <c r="J87" s="40"/>
      <c r="K87" s="40"/>
      <c r="L87" s="40"/>
      <c r="M87" s="69"/>
      <c r="N87" s="62"/>
      <c r="O87" s="62"/>
      <c r="P87" s="62"/>
      <c r="Q87" s="62"/>
      <c r="R87" s="62"/>
      <c r="S87" s="73"/>
      <c r="T87" s="62"/>
      <c r="U87" s="62"/>
      <c r="V87" s="62"/>
      <c r="W87" s="62"/>
      <c r="X87" s="62"/>
      <c r="Y87" s="62"/>
      <c r="Z87" s="62"/>
      <c r="AA87" s="62"/>
      <c r="AB87" s="62"/>
      <c r="AC87" s="62"/>
      <c r="AD87" s="69"/>
      <c r="AE87" s="54"/>
      <c r="AF87" s="54"/>
      <c r="AG87" s="54"/>
      <c r="AH87" s="54"/>
      <c r="AI87" s="54"/>
      <c r="AJ87" s="54"/>
      <c r="AK87" s="54"/>
      <c r="AL87" s="54"/>
      <c r="AM87" s="54"/>
      <c r="AN87" s="54"/>
      <c r="AO87" s="54"/>
      <c r="AP87" s="54"/>
      <c r="AQ87" s="54"/>
      <c r="AR87" s="54"/>
      <c r="AS87" s="54"/>
      <c r="AT87" s="69"/>
      <c r="AU87" s="40"/>
      <c r="AV87" s="40"/>
      <c r="AW87" s="40"/>
      <c r="AX87" s="40"/>
      <c r="AY87" s="40"/>
      <c r="AZ87" s="69"/>
      <c r="BA87" s="40"/>
      <c r="BB87" s="40"/>
      <c r="BC87" s="40"/>
      <c r="BD87" s="40"/>
      <c r="BE87" s="40"/>
      <c r="BF87" s="40"/>
      <c r="BG87" s="801"/>
      <c r="BH87" s="801"/>
      <c r="BI87" s="801"/>
      <c r="BJ87" s="801"/>
      <c r="BK87" s="40"/>
      <c r="BL87" s="40"/>
      <c r="BM87" s="40"/>
      <c r="BN87" s="40"/>
      <c r="BO87" s="40"/>
      <c r="BP87" s="40"/>
      <c r="BQ87" s="40"/>
      <c r="BR87" s="40"/>
      <c r="BS87" s="40"/>
      <c r="BT87" s="40"/>
      <c r="BU87" s="40"/>
      <c r="BV87" s="40"/>
      <c r="BW87" s="40"/>
      <c r="BX87" s="40"/>
      <c r="BY87" s="40"/>
      <c r="BZ87" s="40"/>
      <c r="CA87" s="40"/>
      <c r="CB87" s="40"/>
      <c r="CC87" s="40"/>
      <c r="CD87" s="40"/>
      <c r="CE87" s="41"/>
    </row>
    <row r="88" spans="1:88" s="107" customFormat="1" x14ac:dyDescent="0.25">
      <c r="A88" s="135" t="s">
        <v>6935</v>
      </c>
      <c r="B88" s="135"/>
      <c r="C88" s="727"/>
      <c r="D88" s="135"/>
      <c r="E88" s="135"/>
      <c r="F88" s="135"/>
      <c r="G88" s="135"/>
      <c r="H88" s="135"/>
      <c r="I88" s="135"/>
      <c r="J88" s="135"/>
      <c r="K88" s="135"/>
      <c r="L88" s="135"/>
      <c r="M88" s="131"/>
      <c r="N88" s="130" t="s">
        <v>430</v>
      </c>
      <c r="O88" s="130" t="s">
        <v>430</v>
      </c>
      <c r="P88" s="130" t="s">
        <v>430</v>
      </c>
      <c r="Q88" s="130" t="s">
        <v>430</v>
      </c>
      <c r="R88" s="130" t="s">
        <v>430</v>
      </c>
      <c r="S88" s="132" t="s">
        <v>430</v>
      </c>
      <c r="T88" s="130" t="s">
        <v>430</v>
      </c>
      <c r="U88" s="130" t="s">
        <v>430</v>
      </c>
      <c r="V88" s="130" t="s">
        <v>430</v>
      </c>
      <c r="W88" s="130" t="s">
        <v>430</v>
      </c>
      <c r="X88" s="130" t="s">
        <v>430</v>
      </c>
      <c r="Y88" s="130" t="s">
        <v>430</v>
      </c>
      <c r="Z88" s="130" t="s">
        <v>430</v>
      </c>
      <c r="AA88" s="130" t="s">
        <v>430</v>
      </c>
      <c r="AB88" s="130" t="s">
        <v>430</v>
      </c>
      <c r="AC88" s="130" t="s">
        <v>430</v>
      </c>
      <c r="AD88" s="131"/>
      <c r="AE88" s="128"/>
      <c r="AF88" s="128"/>
      <c r="AG88" s="128"/>
      <c r="AH88" s="128"/>
      <c r="AI88" s="128"/>
      <c r="AJ88" s="128"/>
      <c r="AK88" s="128"/>
      <c r="AL88" s="128"/>
      <c r="AM88" s="128"/>
      <c r="AN88" s="128"/>
      <c r="AO88" s="128"/>
      <c r="AP88" s="128"/>
      <c r="AQ88" s="128"/>
      <c r="AR88" s="128"/>
      <c r="AS88" s="128"/>
      <c r="AT88" s="131"/>
      <c r="AU88" s="130" t="s">
        <v>430</v>
      </c>
      <c r="AV88" s="130" t="s">
        <v>430</v>
      </c>
      <c r="AW88" s="130" t="s">
        <v>430</v>
      </c>
      <c r="AX88" s="130" t="s">
        <v>430</v>
      </c>
      <c r="AY88" s="130" t="s">
        <v>430</v>
      </c>
      <c r="AZ88" s="131"/>
      <c r="BA88" s="135"/>
      <c r="BB88" s="135"/>
      <c r="BC88" s="135"/>
      <c r="BD88" s="135"/>
      <c r="BE88" s="135"/>
      <c r="BF88" s="135"/>
      <c r="BG88" s="795"/>
      <c r="BH88" s="795"/>
      <c r="BI88" s="795"/>
      <c r="BJ88" s="795"/>
      <c r="BK88" s="135"/>
      <c r="BL88" s="135"/>
      <c r="BM88" s="135"/>
      <c r="BN88" s="135"/>
      <c r="BO88" s="135"/>
      <c r="BP88" s="135"/>
      <c r="BQ88" s="135"/>
      <c r="BR88" s="135"/>
      <c r="BS88" s="135"/>
      <c r="BT88" s="135"/>
      <c r="BU88" s="135"/>
      <c r="BV88" s="135"/>
      <c r="BW88" s="135"/>
      <c r="BX88" s="135"/>
      <c r="BY88" s="135"/>
      <c r="BZ88" s="135"/>
      <c r="CA88" s="135"/>
      <c r="CB88" s="135"/>
      <c r="CC88" s="135"/>
      <c r="CD88" s="135"/>
      <c r="CE88" s="138"/>
    </row>
    <row r="89" spans="1:88" s="107" customFormat="1" x14ac:dyDescent="0.25">
      <c r="A89" s="117" t="s">
        <v>9035</v>
      </c>
      <c r="B89" s="117"/>
      <c r="C89" s="728"/>
      <c r="D89" s="117"/>
      <c r="E89" s="117"/>
      <c r="F89" s="117"/>
      <c r="G89" s="117"/>
      <c r="H89" s="117"/>
      <c r="I89" s="117"/>
      <c r="J89" s="117"/>
      <c r="K89" s="117"/>
      <c r="L89" s="117"/>
      <c r="M89" s="113"/>
      <c r="N89" s="112" t="s">
        <v>430</v>
      </c>
      <c r="O89" s="112" t="s">
        <v>430</v>
      </c>
      <c r="P89" s="112" t="s">
        <v>430</v>
      </c>
      <c r="Q89" s="112" t="s">
        <v>430</v>
      </c>
      <c r="R89" s="112" t="s">
        <v>430</v>
      </c>
      <c r="S89" s="114" t="s">
        <v>430</v>
      </c>
      <c r="T89" s="112" t="s">
        <v>430</v>
      </c>
      <c r="U89" s="112" t="s">
        <v>430</v>
      </c>
      <c r="V89" s="112" t="s">
        <v>430</v>
      </c>
      <c r="W89" s="112" t="s">
        <v>430</v>
      </c>
      <c r="X89" s="112" t="s">
        <v>430</v>
      </c>
      <c r="Y89" s="112" t="s">
        <v>430</v>
      </c>
      <c r="Z89" s="112" t="s">
        <v>430</v>
      </c>
      <c r="AA89" s="112" t="s">
        <v>430</v>
      </c>
      <c r="AB89" s="112" t="s">
        <v>430</v>
      </c>
      <c r="AC89" s="112" t="s">
        <v>430</v>
      </c>
      <c r="AD89" s="113"/>
      <c r="AE89" s="110"/>
      <c r="AF89" s="110"/>
      <c r="AG89" s="110"/>
      <c r="AH89" s="110"/>
      <c r="AI89" s="110"/>
      <c r="AJ89" s="110"/>
      <c r="AK89" s="110"/>
      <c r="AL89" s="110"/>
      <c r="AM89" s="110"/>
      <c r="AN89" s="110"/>
      <c r="AO89" s="110"/>
      <c r="AP89" s="110"/>
      <c r="AQ89" s="110"/>
      <c r="AR89" s="110"/>
      <c r="AS89" s="110"/>
      <c r="AT89" s="113"/>
      <c r="AU89" s="112" t="s">
        <v>430</v>
      </c>
      <c r="AV89" s="112" t="s">
        <v>430</v>
      </c>
      <c r="AW89" s="112" t="s">
        <v>430</v>
      </c>
      <c r="AX89" s="112" t="s">
        <v>430</v>
      </c>
      <c r="AY89" s="112" t="s">
        <v>430</v>
      </c>
      <c r="AZ89" s="113"/>
      <c r="BA89" s="117"/>
      <c r="BB89" s="117"/>
      <c r="BC89" s="117"/>
      <c r="BD89" s="117"/>
      <c r="BE89" s="117"/>
      <c r="BF89" s="117"/>
      <c r="BG89" s="796"/>
      <c r="BH89" s="796"/>
      <c r="BI89" s="796"/>
      <c r="BJ89" s="796"/>
      <c r="BK89" s="117"/>
      <c r="BL89" s="117"/>
      <c r="BM89" s="117"/>
      <c r="BN89" s="117"/>
      <c r="BO89" s="117"/>
      <c r="BP89" s="117"/>
      <c r="BQ89" s="117"/>
      <c r="BR89" s="117"/>
      <c r="BS89" s="117"/>
      <c r="BT89" s="117"/>
      <c r="BU89" s="117"/>
      <c r="BV89" s="117"/>
      <c r="BW89" s="117"/>
      <c r="BX89" s="117"/>
      <c r="BY89" s="117"/>
      <c r="BZ89" s="117"/>
      <c r="CA89" s="117"/>
      <c r="CB89" s="117"/>
      <c r="CC89" s="117"/>
      <c r="CD89" s="117"/>
      <c r="CE89" s="139"/>
    </row>
    <row r="90" spans="1:88" s="107" customFormat="1" x14ac:dyDescent="0.25">
      <c r="A90" s="117" t="s">
        <v>426</v>
      </c>
      <c r="B90" s="117"/>
      <c r="C90" s="728"/>
      <c r="D90" s="117"/>
      <c r="E90" s="117"/>
      <c r="F90" s="117"/>
      <c r="G90" s="117"/>
      <c r="H90" s="117"/>
      <c r="I90" s="117"/>
      <c r="J90" s="117"/>
      <c r="K90" s="117"/>
      <c r="L90" s="117"/>
      <c r="M90" s="113"/>
      <c r="N90" s="112">
        <v>0.1976</v>
      </c>
      <c r="O90" s="112">
        <v>-1.6425000000000001</v>
      </c>
      <c r="P90" s="112">
        <v>-4.4626000000000001</v>
      </c>
      <c r="Q90" s="112">
        <v>1.7354000000000001</v>
      </c>
      <c r="R90" s="112">
        <v>-2.4340999999999999</v>
      </c>
      <c r="S90" s="114">
        <v>-4.9618000000000002</v>
      </c>
      <c r="T90" s="112">
        <v>-2.0358999999999998</v>
      </c>
      <c r="U90" s="112">
        <v>7.0373000000000001</v>
      </c>
      <c r="V90" s="112">
        <v>7.4665999999999997</v>
      </c>
      <c r="W90" s="112">
        <v>11.556699999999999</v>
      </c>
      <c r="X90" s="112">
        <v>-1.3045</v>
      </c>
      <c r="Y90" s="112">
        <v>5.9988999999999999</v>
      </c>
      <c r="Z90" s="112">
        <v>-9.3028999999999993</v>
      </c>
      <c r="AA90" s="112">
        <v>-3.5638000000000001</v>
      </c>
      <c r="AB90" s="112">
        <v>-2.4731000000000001</v>
      </c>
      <c r="AC90" s="112" t="s">
        <v>428</v>
      </c>
      <c r="AD90" s="113"/>
      <c r="AE90" s="110"/>
      <c r="AF90" s="110"/>
      <c r="AG90" s="110"/>
      <c r="AH90" s="110"/>
      <c r="AI90" s="110"/>
      <c r="AJ90" s="110"/>
      <c r="AK90" s="110"/>
      <c r="AL90" s="110"/>
      <c r="AM90" s="110"/>
      <c r="AN90" s="110"/>
      <c r="AO90" s="110"/>
      <c r="AP90" s="110"/>
      <c r="AQ90" s="110"/>
      <c r="AR90" s="110"/>
      <c r="AS90" s="110"/>
      <c r="AT90" s="113"/>
      <c r="AU90" s="112">
        <v>10.99</v>
      </c>
      <c r="AV90" s="112">
        <v>9.84</v>
      </c>
      <c r="AW90" s="112">
        <v>6.14</v>
      </c>
      <c r="AX90" s="112">
        <v>0.92</v>
      </c>
      <c r="AY90" s="112">
        <v>-8.65</v>
      </c>
      <c r="AZ90" s="113"/>
      <c r="BA90" s="117"/>
      <c r="BB90" s="117"/>
      <c r="BC90" s="117"/>
      <c r="BD90" s="117"/>
      <c r="BE90" s="117"/>
      <c r="BF90" s="117"/>
      <c r="BG90" s="796"/>
      <c r="BH90" s="796"/>
      <c r="BI90" s="796"/>
      <c r="BJ90" s="796"/>
      <c r="BK90" s="117"/>
      <c r="BL90" s="117"/>
      <c r="BM90" s="117"/>
      <c r="BN90" s="117"/>
      <c r="BO90" s="117"/>
      <c r="BP90" s="117"/>
      <c r="BQ90" s="117"/>
      <c r="BR90" s="117"/>
      <c r="BS90" s="117"/>
      <c r="BT90" s="117"/>
      <c r="BU90" s="117"/>
      <c r="BV90" s="117"/>
      <c r="BW90" s="117"/>
      <c r="BX90" s="117"/>
      <c r="BY90" s="117"/>
      <c r="BZ90" s="117"/>
      <c r="CA90" s="117"/>
      <c r="CB90" s="117"/>
      <c r="CC90" s="117"/>
      <c r="CD90" s="117"/>
      <c r="CE90" s="139"/>
    </row>
    <row r="91" spans="1:88" s="107" customFormat="1" x14ac:dyDescent="0.25">
      <c r="A91" s="140" t="s">
        <v>4497</v>
      </c>
      <c r="B91" s="140"/>
      <c r="C91" s="729"/>
      <c r="D91" s="140"/>
      <c r="E91" s="140"/>
      <c r="F91" s="140"/>
      <c r="G91" s="140"/>
      <c r="H91" s="140"/>
      <c r="I91" s="140"/>
      <c r="J91" s="140"/>
      <c r="K91" s="140"/>
      <c r="L91" s="140"/>
      <c r="M91" s="141"/>
      <c r="N91" s="142">
        <v>-0.24379999999999999</v>
      </c>
      <c r="O91" s="142">
        <v>-0.90669999999999995</v>
      </c>
      <c r="P91" s="142">
        <v>-1.3685</v>
      </c>
      <c r="Q91" s="142">
        <v>6.5701999999999998</v>
      </c>
      <c r="R91" s="142">
        <v>12.699199999999999</v>
      </c>
      <c r="S91" s="143">
        <v>7.5419</v>
      </c>
      <c r="T91" s="142">
        <v>2.1214</v>
      </c>
      <c r="U91" s="142">
        <v>14.8622</v>
      </c>
      <c r="V91" s="142">
        <v>16.288900000000002</v>
      </c>
      <c r="W91" s="142">
        <v>16.290800000000001</v>
      </c>
      <c r="X91" s="142">
        <v>1.9716</v>
      </c>
      <c r="Y91" s="142">
        <v>21.950700000000001</v>
      </c>
      <c r="Z91" s="142">
        <v>5.8544</v>
      </c>
      <c r="AA91" s="142">
        <v>9.9509000000000007</v>
      </c>
      <c r="AB91" s="142">
        <v>-1.6504000000000001</v>
      </c>
      <c r="AC91" s="142" t="s">
        <v>428</v>
      </c>
      <c r="AD91" s="141"/>
      <c r="AE91" s="144"/>
      <c r="AF91" s="144"/>
      <c r="AG91" s="144"/>
      <c r="AH91" s="144"/>
      <c r="AI91" s="144"/>
      <c r="AJ91" s="144"/>
      <c r="AK91" s="144"/>
      <c r="AL91" s="144"/>
      <c r="AM91" s="144"/>
      <c r="AN91" s="144"/>
      <c r="AO91" s="144"/>
      <c r="AP91" s="144"/>
      <c r="AQ91" s="144"/>
      <c r="AR91" s="144"/>
      <c r="AS91" s="144"/>
      <c r="AT91" s="141"/>
      <c r="AU91" s="142">
        <v>18.37</v>
      </c>
      <c r="AV91" s="142">
        <v>20.64</v>
      </c>
      <c r="AW91" s="142">
        <v>16.2</v>
      </c>
      <c r="AX91" s="142">
        <v>9.8000000000000007</v>
      </c>
      <c r="AY91" s="142">
        <v>12.69</v>
      </c>
      <c r="AZ91" s="141"/>
      <c r="BA91" s="140"/>
      <c r="BB91" s="140"/>
      <c r="BC91" s="140"/>
      <c r="BD91" s="140"/>
      <c r="BE91" s="140"/>
      <c r="BF91" s="140"/>
      <c r="BG91" s="802"/>
      <c r="BH91" s="802"/>
      <c r="BI91" s="802"/>
      <c r="BJ91" s="802"/>
      <c r="BK91" s="140"/>
      <c r="BL91" s="140"/>
      <c r="BM91" s="140"/>
      <c r="BN91" s="140"/>
      <c r="BO91" s="140"/>
      <c r="BP91" s="140"/>
      <c r="BQ91" s="140"/>
      <c r="BR91" s="140"/>
      <c r="BS91" s="140"/>
      <c r="BT91" s="140"/>
      <c r="BU91" s="140"/>
      <c r="BV91" s="140"/>
      <c r="BW91" s="140"/>
      <c r="BX91" s="140"/>
      <c r="BY91" s="140"/>
      <c r="BZ91" s="140"/>
      <c r="CA91" s="140"/>
      <c r="CB91" s="140"/>
      <c r="CC91" s="140"/>
      <c r="CD91" s="140"/>
      <c r="CE91" s="145"/>
    </row>
    <row r="95" spans="1:88" x14ac:dyDescent="0.25">
      <c r="A95" s="22" t="s">
        <v>173</v>
      </c>
    </row>
    <row r="96" spans="1:88" x14ac:dyDescent="0.25">
      <c r="A96" s="22" t="s">
        <v>10575</v>
      </c>
    </row>
    <row r="97" spans="1:1" x14ac:dyDescent="0.25">
      <c r="A97" s="21" t="s">
        <v>292</v>
      </c>
    </row>
  </sheetData>
  <mergeCells count="29">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 ref="BA6:BE6"/>
    <mergeCell ref="H5:H6"/>
    <mergeCell ref="I5:L5"/>
    <mergeCell ref="M5:M6"/>
    <mergeCell ref="N6:R6"/>
    <mergeCell ref="BL5:BN5"/>
    <mergeCell ref="BO5:BO6"/>
    <mergeCell ref="B5:B6"/>
    <mergeCell ref="C5:C6"/>
    <mergeCell ref="D5:D6"/>
    <mergeCell ref="E5:E6"/>
    <mergeCell ref="F5:F6"/>
    <mergeCell ref="G5:G6"/>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6DDD-9760-42E6-9965-D900EF48DFEC}">
  <sheetPr codeName="Sheet44"/>
  <dimension ref="A1:CJ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262</v>
      </c>
    </row>
    <row r="4" spans="1:88" x14ac:dyDescent="0.25">
      <c r="A4" s="488" t="s">
        <v>425</v>
      </c>
    </row>
    <row r="5" spans="1:88" ht="33" x14ac:dyDescent="0.25">
      <c r="A5" s="1100" t="s">
        <v>263</v>
      </c>
      <c r="B5" s="1101"/>
      <c r="C5" s="1120" t="s">
        <v>44</v>
      </c>
      <c r="D5" s="1101"/>
      <c r="E5" s="1120" t="s">
        <v>45</v>
      </c>
      <c r="F5" s="1101"/>
      <c r="G5" s="1120" t="s">
        <v>46</v>
      </c>
      <c r="H5" s="1101"/>
      <c r="I5" s="1130" t="s">
        <v>178</v>
      </c>
      <c r="J5" s="1137"/>
      <c r="K5" s="1137"/>
      <c r="L5" s="1137"/>
      <c r="M5" s="1133"/>
      <c r="N5" s="236" t="s">
        <v>48</v>
      </c>
      <c r="O5" s="236" t="s">
        <v>49</v>
      </c>
      <c r="P5" s="236" t="s">
        <v>3</v>
      </c>
      <c r="Q5" s="236" t="s">
        <v>50</v>
      </c>
      <c r="R5" s="236" t="s">
        <v>51</v>
      </c>
      <c r="S5" s="236" t="s">
        <v>4</v>
      </c>
      <c r="T5" s="236" t="s">
        <v>52</v>
      </c>
      <c r="U5" s="236" t="s">
        <v>53</v>
      </c>
      <c r="V5" s="236" t="s">
        <v>54</v>
      </c>
      <c r="W5" s="236" t="s">
        <v>55</v>
      </c>
      <c r="X5" s="236" t="s">
        <v>421</v>
      </c>
      <c r="Y5" s="236" t="s">
        <v>422</v>
      </c>
      <c r="Z5" s="236" t="s">
        <v>423</v>
      </c>
      <c r="AA5" s="236" t="s">
        <v>424</v>
      </c>
      <c r="AB5" s="236" t="s">
        <v>11</v>
      </c>
      <c r="AC5" s="236" t="s">
        <v>56</v>
      </c>
      <c r="AD5" s="24"/>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101"/>
      <c r="AU5" s="275" t="s">
        <v>55</v>
      </c>
      <c r="AV5" s="236" t="s">
        <v>69</v>
      </c>
      <c r="AW5" s="236" t="s">
        <v>54</v>
      </c>
      <c r="AX5" s="236" t="s">
        <v>53</v>
      </c>
      <c r="AY5" s="274" t="s">
        <v>4</v>
      </c>
      <c r="AZ5" s="76"/>
      <c r="BA5" s="246" t="s">
        <v>55</v>
      </c>
      <c r="BB5" s="240" t="s">
        <v>69</v>
      </c>
      <c r="BC5" s="240" t="s">
        <v>54</v>
      </c>
      <c r="BD5" s="240" t="s">
        <v>53</v>
      </c>
      <c r="BE5" s="240" t="s">
        <v>4</v>
      </c>
      <c r="BF5" s="1133"/>
      <c r="BG5" s="1085" t="s">
        <v>76</v>
      </c>
      <c r="BH5" s="1135"/>
      <c r="BI5" s="1135"/>
      <c r="BJ5" s="1136"/>
      <c r="BK5" s="234"/>
      <c r="BL5" s="1085" t="s">
        <v>53</v>
      </c>
      <c r="BM5" s="1135"/>
      <c r="BN5" s="1136"/>
      <c r="BO5" s="1101"/>
      <c r="BP5" s="1084" t="s">
        <v>254</v>
      </c>
      <c r="BQ5" s="1101"/>
      <c r="BR5" s="1085" t="s">
        <v>81</v>
      </c>
      <c r="BS5" s="1135"/>
      <c r="BT5" s="1135"/>
      <c r="BU5" s="1136"/>
      <c r="BV5" s="1101"/>
      <c r="BW5" s="1085" t="s">
        <v>192</v>
      </c>
      <c r="BX5" s="1135"/>
      <c r="BY5" s="1135"/>
      <c r="BZ5" s="1135"/>
      <c r="CA5" s="1135"/>
      <c r="CB5" s="1135"/>
      <c r="CC5" s="1133"/>
      <c r="CD5" s="1133" t="s">
        <v>87</v>
      </c>
      <c r="CE5" s="1137"/>
      <c r="CF5" s="1137"/>
      <c r="CG5" s="1137"/>
      <c r="CH5" s="1138"/>
      <c r="CI5" s="1101"/>
      <c r="CJ5" s="1130" t="s">
        <v>88</v>
      </c>
    </row>
    <row r="6" spans="1:88" ht="33" x14ac:dyDescent="0.25">
      <c r="A6" s="1100"/>
      <c r="B6" s="1102"/>
      <c r="C6" s="1129"/>
      <c r="D6" s="1102"/>
      <c r="E6" s="1129"/>
      <c r="F6" s="1102"/>
      <c r="G6" s="1129"/>
      <c r="H6" s="1102"/>
      <c r="I6" s="83" t="s">
        <v>174</v>
      </c>
      <c r="J6" s="28" t="s">
        <v>175</v>
      </c>
      <c r="K6" s="28" t="s">
        <v>176</v>
      </c>
      <c r="L6" s="28" t="s">
        <v>177</v>
      </c>
      <c r="M6" s="1134"/>
      <c r="N6" s="1124" t="s">
        <v>47</v>
      </c>
      <c r="O6" s="1125"/>
      <c r="P6" s="1125"/>
      <c r="Q6" s="1125"/>
      <c r="R6" s="1125"/>
      <c r="S6" s="1124" t="s">
        <v>57</v>
      </c>
      <c r="T6" s="1125"/>
      <c r="U6" s="1125"/>
      <c r="V6" s="1125"/>
      <c r="W6" s="1125"/>
      <c r="X6" s="1125"/>
      <c r="Y6" s="1125"/>
      <c r="Z6" s="1125"/>
      <c r="AA6" s="1125"/>
      <c r="AB6" s="1125"/>
      <c r="AC6" s="1125"/>
      <c r="AD6" s="28"/>
      <c r="AE6" s="1126" t="s">
        <v>68</v>
      </c>
      <c r="AF6" s="1127"/>
      <c r="AG6" s="1127"/>
      <c r="AH6" s="1127"/>
      <c r="AI6" s="1127"/>
      <c r="AJ6" s="1127"/>
      <c r="AK6" s="1127"/>
      <c r="AL6" s="1127"/>
      <c r="AM6" s="1127"/>
      <c r="AN6" s="1127"/>
      <c r="AO6" s="1127"/>
      <c r="AP6" s="1127"/>
      <c r="AQ6" s="1127"/>
      <c r="AR6" s="1127"/>
      <c r="AS6" s="1128"/>
      <c r="AT6" s="1102"/>
      <c r="AU6" s="1088" t="s">
        <v>70</v>
      </c>
      <c r="AV6" s="1125"/>
      <c r="AW6" s="1125"/>
      <c r="AX6" s="1125"/>
      <c r="AY6" s="1132"/>
      <c r="AZ6" s="77"/>
      <c r="BA6" s="1095" t="s">
        <v>71</v>
      </c>
      <c r="BB6" s="1127"/>
      <c r="BC6" s="1127"/>
      <c r="BD6" s="1127"/>
      <c r="BE6" s="1127"/>
      <c r="BF6" s="1134"/>
      <c r="BG6" s="692" t="s">
        <v>72</v>
      </c>
      <c r="BH6" s="691" t="s">
        <v>73</v>
      </c>
      <c r="BI6" s="691" t="s">
        <v>74</v>
      </c>
      <c r="BJ6" s="327" t="s">
        <v>75</v>
      </c>
      <c r="BK6" s="232"/>
      <c r="BL6" s="326" t="s">
        <v>251</v>
      </c>
      <c r="BM6" s="303" t="s">
        <v>252</v>
      </c>
      <c r="BN6" s="327" t="s">
        <v>253</v>
      </c>
      <c r="BO6" s="1102"/>
      <c r="BP6" s="1141"/>
      <c r="BQ6" s="1102"/>
      <c r="BR6" s="326" t="s">
        <v>77</v>
      </c>
      <c r="BS6" s="303" t="s">
        <v>78</v>
      </c>
      <c r="BT6" s="303" t="s">
        <v>79</v>
      </c>
      <c r="BU6" s="327" t="s">
        <v>255</v>
      </c>
      <c r="BV6" s="1102"/>
      <c r="BW6" s="326" t="s">
        <v>186</v>
      </c>
      <c r="BX6" s="303" t="s">
        <v>187</v>
      </c>
      <c r="BY6" s="303" t="s">
        <v>188</v>
      </c>
      <c r="BZ6" s="303" t="s">
        <v>189</v>
      </c>
      <c r="CA6" s="303" t="s">
        <v>190</v>
      </c>
      <c r="CB6" s="327" t="s">
        <v>191</v>
      </c>
      <c r="CC6" s="1102"/>
      <c r="CD6" s="83" t="s">
        <v>82</v>
      </c>
      <c r="CE6" s="28" t="s">
        <v>83</v>
      </c>
      <c r="CF6" s="28" t="s">
        <v>84</v>
      </c>
      <c r="CG6" s="28" t="s">
        <v>85</v>
      </c>
      <c r="CH6" s="82" t="s">
        <v>86</v>
      </c>
      <c r="CI6" s="1102"/>
      <c r="CJ6" s="1131"/>
    </row>
    <row r="7" spans="1:88" ht="14.5" x14ac:dyDescent="0.25">
      <c r="A7" s="29" t="s">
        <v>264</v>
      </c>
      <c r="B7" s="42"/>
      <c r="C7" s="716"/>
      <c r="D7" s="42"/>
      <c r="E7" s="30"/>
      <c r="F7" s="42"/>
      <c r="G7" s="30"/>
      <c r="H7" s="42"/>
      <c r="I7" s="30"/>
      <c r="J7" s="30"/>
      <c r="K7" s="30"/>
      <c r="L7" s="30"/>
      <c r="M7" s="65"/>
      <c r="N7" s="237"/>
      <c r="O7" s="237"/>
      <c r="P7" s="237"/>
      <c r="Q7" s="237"/>
      <c r="R7" s="237"/>
      <c r="S7" s="238"/>
      <c r="T7" s="237"/>
      <c r="U7" s="237"/>
      <c r="V7" s="237"/>
      <c r="W7" s="237"/>
      <c r="X7" s="237"/>
      <c r="Y7" s="237"/>
      <c r="Z7" s="237"/>
      <c r="AA7" s="237"/>
      <c r="AB7" s="237"/>
      <c r="AC7" s="237"/>
      <c r="AD7" s="65"/>
      <c r="AE7" s="242"/>
      <c r="AF7" s="242"/>
      <c r="AG7" s="242"/>
      <c r="AH7" s="242"/>
      <c r="AI7" s="242"/>
      <c r="AJ7" s="242"/>
      <c r="AK7" s="242"/>
      <c r="AL7" s="242"/>
      <c r="AM7" s="242"/>
      <c r="AN7" s="242"/>
      <c r="AO7" s="242"/>
      <c r="AP7" s="242"/>
      <c r="AQ7" s="242"/>
      <c r="AR7" s="242"/>
      <c r="AS7" s="242"/>
      <c r="AT7" s="42"/>
      <c r="AU7" s="237"/>
      <c r="AV7" s="237"/>
      <c r="AW7" s="237"/>
      <c r="AX7" s="237"/>
      <c r="AY7" s="237"/>
      <c r="AZ7" s="42"/>
      <c r="BA7" s="242"/>
      <c r="BB7" s="242"/>
      <c r="BC7" s="242"/>
      <c r="BD7" s="242"/>
      <c r="BE7" s="242"/>
      <c r="BF7" s="65"/>
      <c r="BG7" s="284"/>
      <c r="BH7" s="284"/>
      <c r="BI7" s="284"/>
      <c r="BJ7" s="284"/>
      <c r="BK7" s="65"/>
      <c r="BL7" s="237"/>
      <c r="BM7" s="237"/>
      <c r="BN7" s="237"/>
      <c r="BO7" s="42"/>
      <c r="BP7" s="237"/>
      <c r="BQ7" s="42"/>
      <c r="BR7" s="237"/>
      <c r="BS7" s="237"/>
      <c r="BT7" s="237"/>
      <c r="BU7" s="237"/>
      <c r="BV7" s="42"/>
      <c r="BW7" s="237"/>
      <c r="BX7" s="237"/>
      <c r="BY7" s="237"/>
      <c r="BZ7" s="237"/>
      <c r="CA7" s="237"/>
      <c r="CB7" s="237"/>
      <c r="CC7" s="42"/>
      <c r="CD7" s="30"/>
      <c r="CE7" s="30"/>
      <c r="CF7" s="30"/>
      <c r="CG7" s="30"/>
      <c r="CH7" s="30"/>
      <c r="CI7" s="42"/>
      <c r="CJ7" s="31"/>
    </row>
    <row r="8" spans="1:88" s="428" customFormat="1" x14ac:dyDescent="0.25">
      <c r="A8" s="481" t="s">
        <v>9223</v>
      </c>
      <c r="B8" s="402"/>
      <c r="C8" s="724">
        <v>36780</v>
      </c>
      <c r="D8" s="402"/>
      <c r="E8" s="403">
        <v>105281</v>
      </c>
      <c r="F8" s="402"/>
      <c r="G8" s="404">
        <v>517.37599999999998</v>
      </c>
      <c r="H8" s="402"/>
      <c r="I8" s="987">
        <v>7.77</v>
      </c>
      <c r="J8" s="987">
        <v>7.34</v>
      </c>
      <c r="K8" s="987">
        <v>4.5599999999999996</v>
      </c>
      <c r="L8" s="987">
        <v>4.8099999999999996</v>
      </c>
      <c r="M8" s="406"/>
      <c r="N8" s="405">
        <v>1.12E-2</v>
      </c>
      <c r="O8" s="405">
        <v>-1.05</v>
      </c>
      <c r="P8" s="405">
        <v>-2.4883999999999999</v>
      </c>
      <c r="Q8" s="405">
        <v>2.5415000000000001</v>
      </c>
      <c r="R8" s="405">
        <v>0.81799999999999995</v>
      </c>
      <c r="S8" s="407">
        <v>0.27</v>
      </c>
      <c r="T8" s="405">
        <v>0.8417</v>
      </c>
      <c r="U8" s="405">
        <v>10.4526</v>
      </c>
      <c r="V8" s="405">
        <v>14.024900000000001</v>
      </c>
      <c r="W8" s="405">
        <v>13.243399999999999</v>
      </c>
      <c r="X8" s="405">
        <v>-0.39029999999999998</v>
      </c>
      <c r="Y8" s="405">
        <v>7.0086000000000004</v>
      </c>
      <c r="Z8" s="405">
        <v>-3.2795999999999998</v>
      </c>
      <c r="AA8" s="405">
        <v>0.34870000000000001</v>
      </c>
      <c r="AB8" s="405">
        <v>-1.6102000000000001</v>
      </c>
      <c r="AC8" s="405">
        <v>16.380700000000001</v>
      </c>
      <c r="AD8" s="406"/>
      <c r="AE8" s="403">
        <v>9</v>
      </c>
      <c r="AF8" s="403">
        <v>13</v>
      </c>
      <c r="AG8" s="403">
        <v>11</v>
      </c>
      <c r="AH8" s="403">
        <v>10</v>
      </c>
      <c r="AI8" s="403">
        <v>13</v>
      </c>
      <c r="AJ8" s="403">
        <v>13</v>
      </c>
      <c r="AK8" s="403">
        <v>14</v>
      </c>
      <c r="AL8" s="403">
        <v>4</v>
      </c>
      <c r="AM8" s="403">
        <v>1</v>
      </c>
      <c r="AN8" s="403">
        <v>1</v>
      </c>
      <c r="AO8" s="403">
        <v>13</v>
      </c>
      <c r="AP8" s="403">
        <v>11</v>
      </c>
      <c r="AQ8" s="403">
        <v>14</v>
      </c>
      <c r="AR8" s="403">
        <v>13</v>
      </c>
      <c r="AS8" s="403">
        <v>12</v>
      </c>
      <c r="AT8" s="402"/>
      <c r="AU8" s="405">
        <v>13.89</v>
      </c>
      <c r="AV8" s="405">
        <v>14.55</v>
      </c>
      <c r="AW8" s="405">
        <v>10.81</v>
      </c>
      <c r="AX8" s="405">
        <v>3.93</v>
      </c>
      <c r="AY8" s="405">
        <v>-1.8</v>
      </c>
      <c r="AZ8" s="408"/>
      <c r="BA8" s="403">
        <v>1</v>
      </c>
      <c r="BB8" s="403">
        <v>1</v>
      </c>
      <c r="BC8" s="403">
        <v>1</v>
      </c>
      <c r="BD8" s="403">
        <v>12</v>
      </c>
      <c r="BE8" s="403">
        <v>14</v>
      </c>
      <c r="BF8" s="409"/>
      <c r="BG8" s="405">
        <v>9.0353495014947605</v>
      </c>
      <c r="BH8" s="410">
        <v>0</v>
      </c>
      <c r="BI8" s="410">
        <v>5.8520606822067001E-2</v>
      </c>
      <c r="BJ8" s="410" t="s">
        <v>430</v>
      </c>
      <c r="BK8" s="406"/>
      <c r="BL8" s="405">
        <v>91.717145291799994</v>
      </c>
      <c r="BM8" s="405">
        <v>64.476717363700004</v>
      </c>
      <c r="BN8" s="405">
        <v>1.4224847207</v>
      </c>
      <c r="BO8" s="402"/>
      <c r="BP8" s="405">
        <v>71.429970310000002</v>
      </c>
      <c r="BQ8" s="402"/>
      <c r="BR8" s="842">
        <v>53.4512</v>
      </c>
      <c r="BS8" s="842">
        <v>9.58962</v>
      </c>
      <c r="BT8" s="842">
        <v>8.3892000000000007</v>
      </c>
      <c r="BU8" s="842">
        <v>28.569980000000001</v>
      </c>
      <c r="BV8" s="402"/>
      <c r="BW8" s="405">
        <v>7.09</v>
      </c>
      <c r="BX8" s="405">
        <v>15.46</v>
      </c>
      <c r="BY8" s="405">
        <v>1.31</v>
      </c>
      <c r="BZ8" s="405" t="s">
        <v>430</v>
      </c>
      <c r="CA8" s="405" t="s">
        <v>430</v>
      </c>
      <c r="CB8" s="405">
        <v>2.84</v>
      </c>
      <c r="CC8" s="402"/>
      <c r="CD8" s="401" t="s">
        <v>6459</v>
      </c>
      <c r="CE8" s="401" t="s">
        <v>9224</v>
      </c>
      <c r="CF8" s="401" t="s">
        <v>9225</v>
      </c>
      <c r="CG8" s="401" t="s">
        <v>9226</v>
      </c>
      <c r="CH8" s="401" t="s">
        <v>1166</v>
      </c>
      <c r="CI8" s="402"/>
      <c r="CJ8" s="411" t="s">
        <v>443</v>
      </c>
    </row>
    <row r="9" spans="1:88" s="428" customFormat="1" x14ac:dyDescent="0.25">
      <c r="A9" s="345" t="s">
        <v>9227</v>
      </c>
      <c r="B9" s="373"/>
      <c r="C9" s="719">
        <v>39081</v>
      </c>
      <c r="D9" s="373"/>
      <c r="E9" s="346">
        <v>73637.2</v>
      </c>
      <c r="F9" s="373"/>
      <c r="G9" s="347">
        <v>78.180000000000007</v>
      </c>
      <c r="H9" s="373"/>
      <c r="I9" s="988">
        <v>6.59</v>
      </c>
      <c r="J9" s="988">
        <v>7.17</v>
      </c>
      <c r="K9" s="988">
        <v>3.26</v>
      </c>
      <c r="L9" s="988">
        <v>3.41</v>
      </c>
      <c r="M9" s="374"/>
      <c r="N9" s="348">
        <v>-3.8399999999999997E-2</v>
      </c>
      <c r="O9" s="348">
        <v>-1.1506000000000001</v>
      </c>
      <c r="P9" s="348">
        <v>-2.7370000000000001</v>
      </c>
      <c r="Q9" s="348">
        <v>4.4908000000000001</v>
      </c>
      <c r="R9" s="348">
        <v>3.6457999999999999</v>
      </c>
      <c r="S9" s="350">
        <v>4.2260999999999997</v>
      </c>
      <c r="T9" s="348">
        <v>5.2538</v>
      </c>
      <c r="U9" s="348">
        <v>10.561299999999999</v>
      </c>
      <c r="V9" s="348">
        <v>10.2271</v>
      </c>
      <c r="W9" s="348">
        <v>10.393800000000001</v>
      </c>
      <c r="X9" s="348">
        <v>1.3088</v>
      </c>
      <c r="Y9" s="348">
        <v>8.9009999999999998</v>
      </c>
      <c r="Z9" s="348">
        <v>0.72150000000000003</v>
      </c>
      <c r="AA9" s="348">
        <v>4.6166</v>
      </c>
      <c r="AB9" s="348">
        <v>-2.2017000000000002</v>
      </c>
      <c r="AC9" s="348">
        <v>10.997400000000001</v>
      </c>
      <c r="AD9" s="374"/>
      <c r="AE9" s="346">
        <v>13</v>
      </c>
      <c r="AF9" s="346">
        <v>15</v>
      </c>
      <c r="AG9" s="346">
        <v>13</v>
      </c>
      <c r="AH9" s="346">
        <v>3</v>
      </c>
      <c r="AI9" s="346">
        <v>5</v>
      </c>
      <c r="AJ9" s="346">
        <v>4</v>
      </c>
      <c r="AK9" s="346">
        <v>1</v>
      </c>
      <c r="AL9" s="346">
        <v>2</v>
      </c>
      <c r="AM9" s="346">
        <v>2</v>
      </c>
      <c r="AN9" s="346">
        <v>3</v>
      </c>
      <c r="AO9" s="346">
        <v>4</v>
      </c>
      <c r="AP9" s="346">
        <v>5</v>
      </c>
      <c r="AQ9" s="346">
        <v>5</v>
      </c>
      <c r="AR9" s="346">
        <v>5</v>
      </c>
      <c r="AS9" s="346">
        <v>14</v>
      </c>
      <c r="AT9" s="373"/>
      <c r="AU9" s="348">
        <v>10.96</v>
      </c>
      <c r="AV9" s="348">
        <v>11.13</v>
      </c>
      <c r="AW9" s="348">
        <v>9.89</v>
      </c>
      <c r="AX9" s="348">
        <v>7.5</v>
      </c>
      <c r="AY9" s="348">
        <v>3.59</v>
      </c>
      <c r="AZ9" s="351"/>
      <c r="BA9" s="346">
        <v>2</v>
      </c>
      <c r="BB9" s="346">
        <v>3</v>
      </c>
      <c r="BC9" s="346">
        <v>4</v>
      </c>
      <c r="BD9" s="346">
        <v>2</v>
      </c>
      <c r="BE9" s="346">
        <v>5</v>
      </c>
      <c r="BF9" s="362"/>
      <c r="BG9" s="348">
        <v>6.7417649107077304</v>
      </c>
      <c r="BH9" s="375">
        <v>0</v>
      </c>
      <c r="BI9" s="375">
        <v>6.8359002911648301E-2</v>
      </c>
      <c r="BJ9" s="375" t="s">
        <v>430</v>
      </c>
      <c r="BK9" s="374"/>
      <c r="BL9" s="348">
        <v>71.865884601800005</v>
      </c>
      <c r="BM9" s="348">
        <v>34.7035990543</v>
      </c>
      <c r="BN9" s="348">
        <v>2.0708481702000001</v>
      </c>
      <c r="BO9" s="373"/>
      <c r="BP9" s="348">
        <v>64.296017090000007</v>
      </c>
      <c r="BQ9" s="373"/>
      <c r="BR9" s="843">
        <v>59.704300000000003</v>
      </c>
      <c r="BS9" s="843">
        <v>7.4946999999999999</v>
      </c>
      <c r="BT9" s="843">
        <v>3.3321299999999998</v>
      </c>
      <c r="BU9" s="843">
        <v>29.468869999999999</v>
      </c>
      <c r="BV9" s="373"/>
      <c r="BW9" s="348">
        <v>7.72</v>
      </c>
      <c r="BX9" s="348">
        <v>5.09</v>
      </c>
      <c r="BY9" s="348">
        <v>3.7</v>
      </c>
      <c r="BZ9" s="348">
        <v>0.99</v>
      </c>
      <c r="CA9" s="348">
        <v>0.9300001</v>
      </c>
      <c r="CB9" s="348">
        <v>11.54</v>
      </c>
      <c r="CC9" s="373"/>
      <c r="CD9" s="372" t="s">
        <v>9228</v>
      </c>
      <c r="CE9" s="372" t="s">
        <v>9229</v>
      </c>
      <c r="CF9" s="372" t="s">
        <v>9230</v>
      </c>
      <c r="CG9" s="372" t="s">
        <v>9231</v>
      </c>
      <c r="CH9" s="372" t="s">
        <v>9232</v>
      </c>
      <c r="CI9" s="373"/>
      <c r="CJ9" s="354" t="s">
        <v>443</v>
      </c>
    </row>
    <row r="10" spans="1:88" s="428" customFormat="1" x14ac:dyDescent="0.25">
      <c r="A10" s="345" t="s">
        <v>9233</v>
      </c>
      <c r="B10" s="373"/>
      <c r="C10" s="719">
        <v>44439</v>
      </c>
      <c r="D10" s="373"/>
      <c r="E10" s="346">
        <v>41367.1</v>
      </c>
      <c r="F10" s="373"/>
      <c r="G10" s="347">
        <v>15.685600000000001</v>
      </c>
      <c r="H10" s="373"/>
      <c r="I10" s="988">
        <v>3.92</v>
      </c>
      <c r="J10" s="988">
        <v>7.27</v>
      </c>
      <c r="K10" s="988">
        <v>2.61</v>
      </c>
      <c r="L10" s="988">
        <v>2.84</v>
      </c>
      <c r="M10" s="374"/>
      <c r="N10" s="348">
        <v>1.2800000000000001E-2</v>
      </c>
      <c r="O10" s="348">
        <v>-0.90410000000000001</v>
      </c>
      <c r="P10" s="348">
        <v>-2.2795000000000001</v>
      </c>
      <c r="Q10" s="348">
        <v>1.0428999999999999</v>
      </c>
      <c r="R10" s="348">
        <v>-1.4E-2</v>
      </c>
      <c r="S10" s="350">
        <v>2.4024999999999999</v>
      </c>
      <c r="T10" s="348">
        <v>2.8161999999999998</v>
      </c>
      <c r="U10" s="348">
        <v>8.7187999999999999</v>
      </c>
      <c r="V10" s="348">
        <v>9.2670999999999992</v>
      </c>
      <c r="W10" s="348" t="s">
        <v>430</v>
      </c>
      <c r="X10" s="348">
        <v>-0.96289999999999998</v>
      </c>
      <c r="Y10" s="348">
        <v>4.6368999999999998</v>
      </c>
      <c r="Z10" s="348">
        <v>-2.7702</v>
      </c>
      <c r="AA10" s="348">
        <v>2.4847999999999999</v>
      </c>
      <c r="AB10" s="348">
        <v>-1.0778000000000001</v>
      </c>
      <c r="AC10" s="348">
        <v>9.3619000000000003</v>
      </c>
      <c r="AD10" s="374"/>
      <c r="AE10" s="346">
        <v>8</v>
      </c>
      <c r="AF10" s="346">
        <v>9</v>
      </c>
      <c r="AG10" s="346">
        <v>9</v>
      </c>
      <c r="AH10" s="346">
        <v>15</v>
      </c>
      <c r="AI10" s="346">
        <v>15</v>
      </c>
      <c r="AJ10" s="346">
        <v>8</v>
      </c>
      <c r="AK10" s="346">
        <v>6</v>
      </c>
      <c r="AL10" s="346">
        <v>9</v>
      </c>
      <c r="AM10" s="346">
        <v>4</v>
      </c>
      <c r="AN10" s="346" t="s">
        <v>430</v>
      </c>
      <c r="AO10" s="346">
        <v>15</v>
      </c>
      <c r="AP10" s="346">
        <v>15</v>
      </c>
      <c r="AQ10" s="346">
        <v>13</v>
      </c>
      <c r="AR10" s="346">
        <v>10</v>
      </c>
      <c r="AS10" s="346">
        <v>3</v>
      </c>
      <c r="AT10" s="373"/>
      <c r="AU10" s="348" t="s">
        <v>430</v>
      </c>
      <c r="AV10" s="348" t="s">
        <v>430</v>
      </c>
      <c r="AW10" s="348">
        <v>8.4600000000000009</v>
      </c>
      <c r="AX10" s="348">
        <v>4.5999999999999996</v>
      </c>
      <c r="AY10" s="348">
        <v>-1.64</v>
      </c>
      <c r="AZ10" s="351"/>
      <c r="BA10" s="346" t="s">
        <v>430</v>
      </c>
      <c r="BB10" s="346" t="s">
        <v>430</v>
      </c>
      <c r="BC10" s="346">
        <v>8</v>
      </c>
      <c r="BD10" s="346">
        <v>10</v>
      </c>
      <c r="BE10" s="346">
        <v>13</v>
      </c>
      <c r="BF10" s="362"/>
      <c r="BG10" s="348">
        <v>6.4839700320907996</v>
      </c>
      <c r="BH10" s="375">
        <v>0</v>
      </c>
      <c r="BI10" s="375">
        <v>4.8485109670578098E-2</v>
      </c>
      <c r="BJ10" s="375" t="s">
        <v>430</v>
      </c>
      <c r="BK10" s="374"/>
      <c r="BL10" s="348">
        <v>70.117984340899994</v>
      </c>
      <c r="BM10" s="348">
        <v>46.249447916299999</v>
      </c>
      <c r="BN10" s="348">
        <v>1.5160826237</v>
      </c>
      <c r="BO10" s="373"/>
      <c r="BP10" s="348">
        <v>55.753301569999998</v>
      </c>
      <c r="BQ10" s="373"/>
      <c r="BR10" s="843">
        <v>53.663699999999999</v>
      </c>
      <c r="BS10" s="843">
        <v>10.3193</v>
      </c>
      <c r="BT10" s="843">
        <v>6.3138800000000002</v>
      </c>
      <c r="BU10" s="843">
        <v>29.703119999999998</v>
      </c>
      <c r="BV10" s="373"/>
      <c r="BW10" s="348">
        <v>6.72</v>
      </c>
      <c r="BX10" s="348">
        <v>8.75</v>
      </c>
      <c r="BY10" s="348">
        <v>4.7699999999999996</v>
      </c>
      <c r="BZ10" s="348">
        <v>2.06</v>
      </c>
      <c r="CA10" s="348" t="s">
        <v>430</v>
      </c>
      <c r="CB10" s="348">
        <v>10.5</v>
      </c>
      <c r="CC10" s="373"/>
      <c r="CD10" s="372" t="s">
        <v>9234</v>
      </c>
      <c r="CE10" s="372" t="s">
        <v>9235</v>
      </c>
      <c r="CF10" s="372" t="s">
        <v>9236</v>
      </c>
      <c r="CG10" s="372" t="s">
        <v>9237</v>
      </c>
      <c r="CH10" s="372" t="s">
        <v>9238</v>
      </c>
      <c r="CI10" s="373"/>
      <c r="CJ10" s="354" t="s">
        <v>443</v>
      </c>
    </row>
    <row r="11" spans="1:88" s="428" customFormat="1" ht="11" x14ac:dyDescent="0.3">
      <c r="A11" s="845" t="s">
        <v>9239</v>
      </c>
      <c r="B11" s="846"/>
      <c r="C11" s="847">
        <v>43315</v>
      </c>
      <c r="D11" s="846"/>
      <c r="E11" s="848">
        <v>17268.7</v>
      </c>
      <c r="F11" s="846"/>
      <c r="G11" s="849">
        <v>21.004999999999999</v>
      </c>
      <c r="H11" s="846"/>
      <c r="I11" s="984">
        <v>12.05</v>
      </c>
      <c r="J11" s="984">
        <v>7.2</v>
      </c>
      <c r="K11" s="984">
        <v>4.8099999999999996</v>
      </c>
      <c r="L11" s="984">
        <v>5</v>
      </c>
      <c r="M11" s="851"/>
      <c r="N11" s="850">
        <v>1.9E-2</v>
      </c>
      <c r="O11" s="850">
        <v>-0.84030000000000005</v>
      </c>
      <c r="P11" s="850">
        <v>-1.8137000000000001</v>
      </c>
      <c r="Q11" s="850">
        <v>3.3355000000000001</v>
      </c>
      <c r="R11" s="850">
        <v>3.0415000000000001</v>
      </c>
      <c r="S11" s="852">
        <v>2.3485999999999998</v>
      </c>
      <c r="T11" s="850">
        <v>2.5022000000000002</v>
      </c>
      <c r="U11" s="850">
        <v>8.4145000000000003</v>
      </c>
      <c r="V11" s="850">
        <v>7.8955000000000002</v>
      </c>
      <c r="W11" s="850" t="s">
        <v>430</v>
      </c>
      <c r="X11" s="850">
        <v>0.56010000000000004</v>
      </c>
      <c r="Y11" s="850">
        <v>8.5473999999999997</v>
      </c>
      <c r="Z11" s="850">
        <v>-0.20430000000000001</v>
      </c>
      <c r="AA11" s="850">
        <v>3.0110999999999999</v>
      </c>
      <c r="AB11" s="850">
        <v>-1.2134</v>
      </c>
      <c r="AC11" s="850">
        <v>9.5837000000000003</v>
      </c>
      <c r="AD11" s="851"/>
      <c r="AE11" s="848">
        <v>6</v>
      </c>
      <c r="AF11" s="848">
        <v>7</v>
      </c>
      <c r="AG11" s="848">
        <v>6</v>
      </c>
      <c r="AH11" s="848">
        <v>7</v>
      </c>
      <c r="AI11" s="848">
        <v>7</v>
      </c>
      <c r="AJ11" s="848">
        <v>9</v>
      </c>
      <c r="AK11" s="848">
        <v>8</v>
      </c>
      <c r="AL11" s="848">
        <v>11</v>
      </c>
      <c r="AM11" s="848">
        <v>9</v>
      </c>
      <c r="AN11" s="848" t="s">
        <v>430</v>
      </c>
      <c r="AO11" s="848">
        <v>7</v>
      </c>
      <c r="AP11" s="848">
        <v>6</v>
      </c>
      <c r="AQ11" s="848">
        <v>8</v>
      </c>
      <c r="AR11" s="848">
        <v>8</v>
      </c>
      <c r="AS11" s="848">
        <v>5</v>
      </c>
      <c r="AT11" s="846"/>
      <c r="AU11" s="850" t="s">
        <v>430</v>
      </c>
      <c r="AV11" s="850">
        <v>9.08</v>
      </c>
      <c r="AW11" s="850">
        <v>7.89</v>
      </c>
      <c r="AX11" s="850">
        <v>5.23</v>
      </c>
      <c r="AY11" s="850">
        <v>2.35</v>
      </c>
      <c r="AZ11" s="853"/>
      <c r="BA11" s="848" t="s">
        <v>430</v>
      </c>
      <c r="BB11" s="848">
        <v>8</v>
      </c>
      <c r="BC11" s="848">
        <v>10</v>
      </c>
      <c r="BD11" s="848">
        <v>8</v>
      </c>
      <c r="BE11" s="848">
        <v>7</v>
      </c>
      <c r="BF11" s="855"/>
      <c r="BG11" s="850">
        <v>7.4641123167399401</v>
      </c>
      <c r="BH11" s="856">
        <v>0</v>
      </c>
      <c r="BI11" s="856">
        <v>3.9696581026388199E-2</v>
      </c>
      <c r="BJ11" s="856" t="s">
        <v>430</v>
      </c>
      <c r="BK11" s="851"/>
      <c r="BL11" s="850">
        <v>72.339476219700003</v>
      </c>
      <c r="BM11" s="850">
        <v>52.804547478499998</v>
      </c>
      <c r="BN11" s="850">
        <v>1.3699478487000001</v>
      </c>
      <c r="BO11" s="846"/>
      <c r="BP11" s="850">
        <v>63.323098520000002</v>
      </c>
      <c r="BQ11" s="846"/>
      <c r="BR11" s="850">
        <v>51.643300000000004</v>
      </c>
      <c r="BS11" s="850">
        <v>9.3155699999999992</v>
      </c>
      <c r="BT11" s="850">
        <v>8.2461599999999997</v>
      </c>
      <c r="BU11" s="850">
        <v>30.794969999999999</v>
      </c>
      <c r="BV11" s="846"/>
      <c r="BW11" s="850">
        <v>8.3000000000000007</v>
      </c>
      <c r="BX11" s="850">
        <v>8.7100000000000009</v>
      </c>
      <c r="BY11" s="850">
        <v>0.35</v>
      </c>
      <c r="BZ11" s="850">
        <v>2.16</v>
      </c>
      <c r="CA11" s="850" t="s">
        <v>430</v>
      </c>
      <c r="CB11" s="850">
        <v>9.5500000000000007</v>
      </c>
      <c r="CC11" s="846"/>
      <c r="CD11" s="859" t="s">
        <v>9240</v>
      </c>
      <c r="CE11" s="859" t="s">
        <v>9241</v>
      </c>
      <c r="CF11" s="859" t="s">
        <v>9242</v>
      </c>
      <c r="CG11" s="859" t="s">
        <v>9243</v>
      </c>
      <c r="CH11" s="859" t="s">
        <v>9244</v>
      </c>
      <c r="CI11" s="846"/>
      <c r="CJ11" s="860" t="s">
        <v>604</v>
      </c>
    </row>
    <row r="12" spans="1:88" s="428" customFormat="1" x14ac:dyDescent="0.25">
      <c r="A12" s="345" t="s">
        <v>9245</v>
      </c>
      <c r="B12" s="373"/>
      <c r="C12" s="719">
        <v>40045</v>
      </c>
      <c r="D12" s="373"/>
      <c r="E12" s="346">
        <v>13246.3</v>
      </c>
      <c r="F12" s="373"/>
      <c r="G12" s="347">
        <v>53.14</v>
      </c>
      <c r="H12" s="373"/>
      <c r="I12" s="988">
        <v>1.07</v>
      </c>
      <c r="J12" s="988">
        <v>6.5</v>
      </c>
      <c r="K12" s="988">
        <v>0.93</v>
      </c>
      <c r="L12" s="988">
        <v>0.99</v>
      </c>
      <c r="M12" s="374"/>
      <c r="N12" s="348">
        <v>1.8800000000000001E-2</v>
      </c>
      <c r="O12" s="348">
        <v>-0.72860000000000003</v>
      </c>
      <c r="P12" s="348">
        <v>-1.4649000000000001</v>
      </c>
      <c r="Q12" s="348">
        <v>4.5034000000000001</v>
      </c>
      <c r="R12" s="348">
        <v>4.3597999999999999</v>
      </c>
      <c r="S12" s="350">
        <v>4.6886999999999999</v>
      </c>
      <c r="T12" s="348">
        <v>2.4184000000000001</v>
      </c>
      <c r="U12" s="348">
        <v>9.3511000000000006</v>
      </c>
      <c r="V12" s="348">
        <v>8.2469999999999999</v>
      </c>
      <c r="W12" s="348">
        <v>10.6211</v>
      </c>
      <c r="X12" s="348">
        <v>2.0745</v>
      </c>
      <c r="Y12" s="348">
        <v>8.9827999999999992</v>
      </c>
      <c r="Z12" s="348">
        <v>0.83489999999999998</v>
      </c>
      <c r="AA12" s="348">
        <v>4.9989999999999997</v>
      </c>
      <c r="AB12" s="348">
        <v>-1.5014000000000001</v>
      </c>
      <c r="AC12" s="348">
        <v>10.281000000000001</v>
      </c>
      <c r="AD12" s="374"/>
      <c r="AE12" s="346">
        <v>7</v>
      </c>
      <c r="AF12" s="346">
        <v>3</v>
      </c>
      <c r="AG12" s="346">
        <v>2</v>
      </c>
      <c r="AH12" s="346">
        <v>2</v>
      </c>
      <c r="AI12" s="346">
        <v>4</v>
      </c>
      <c r="AJ12" s="346">
        <v>3</v>
      </c>
      <c r="AK12" s="346">
        <v>9</v>
      </c>
      <c r="AL12" s="346">
        <v>6</v>
      </c>
      <c r="AM12" s="346">
        <v>7</v>
      </c>
      <c r="AN12" s="346">
        <v>2</v>
      </c>
      <c r="AO12" s="346">
        <v>2</v>
      </c>
      <c r="AP12" s="346">
        <v>4</v>
      </c>
      <c r="AQ12" s="346">
        <v>4</v>
      </c>
      <c r="AR12" s="346">
        <v>3</v>
      </c>
      <c r="AS12" s="346">
        <v>9</v>
      </c>
      <c r="AT12" s="373"/>
      <c r="AU12" s="348">
        <v>10.79</v>
      </c>
      <c r="AV12" s="348">
        <v>10.34</v>
      </c>
      <c r="AW12" s="348">
        <v>8.67</v>
      </c>
      <c r="AX12" s="348">
        <v>6.02</v>
      </c>
      <c r="AY12" s="348">
        <v>4.7300000000000004</v>
      </c>
      <c r="AZ12" s="351"/>
      <c r="BA12" s="346">
        <v>3</v>
      </c>
      <c r="BB12" s="346">
        <v>5</v>
      </c>
      <c r="BC12" s="346">
        <v>6</v>
      </c>
      <c r="BD12" s="346">
        <v>4</v>
      </c>
      <c r="BE12" s="346">
        <v>4</v>
      </c>
      <c r="BF12" s="362"/>
      <c r="BG12" s="348">
        <v>7.8567114142296397</v>
      </c>
      <c r="BH12" s="375">
        <v>0</v>
      </c>
      <c r="BI12" s="375">
        <v>4.7355767738780002E-2</v>
      </c>
      <c r="BJ12" s="375" t="s">
        <v>430</v>
      </c>
      <c r="BK12" s="374"/>
      <c r="BL12" s="348">
        <v>78.222485106600004</v>
      </c>
      <c r="BM12" s="348">
        <v>54.010000270100001</v>
      </c>
      <c r="BN12" s="348">
        <v>1.4482963286999999</v>
      </c>
      <c r="BO12" s="373"/>
      <c r="BP12" s="348">
        <v>82.590247590000004</v>
      </c>
      <c r="BQ12" s="373"/>
      <c r="BR12" s="843">
        <v>61.077500000000001</v>
      </c>
      <c r="BS12" s="843">
        <v>14.439399999999999</v>
      </c>
      <c r="BT12" s="843">
        <v>4.9302200000000003</v>
      </c>
      <c r="BU12" s="843">
        <v>19.552879999999998</v>
      </c>
      <c r="BV12" s="373"/>
      <c r="BW12" s="348">
        <v>1.42</v>
      </c>
      <c r="BX12" s="348">
        <v>6.27</v>
      </c>
      <c r="BY12" s="348" t="s">
        <v>430</v>
      </c>
      <c r="BZ12" s="348" t="s">
        <v>430</v>
      </c>
      <c r="CA12" s="348">
        <v>0.41</v>
      </c>
      <c r="CB12" s="348">
        <v>8.74</v>
      </c>
      <c r="CC12" s="373"/>
      <c r="CD12" s="372" t="s">
        <v>9246</v>
      </c>
      <c r="CE12" s="372" t="s">
        <v>9247</v>
      </c>
      <c r="CF12" s="372" t="s">
        <v>9248</v>
      </c>
      <c r="CG12" s="372" t="s">
        <v>9249</v>
      </c>
      <c r="CH12" s="372" t="s">
        <v>1108</v>
      </c>
      <c r="CI12" s="373"/>
      <c r="CJ12" s="354" t="s">
        <v>476</v>
      </c>
    </row>
    <row r="13" spans="1:88" s="428" customFormat="1" x14ac:dyDescent="0.25">
      <c r="A13" s="345" t="s">
        <v>9250</v>
      </c>
      <c r="B13" s="373"/>
      <c r="C13" s="719">
        <v>36641</v>
      </c>
      <c r="D13" s="373"/>
      <c r="E13" s="346">
        <v>10029.5</v>
      </c>
      <c r="F13" s="373"/>
      <c r="G13" s="347">
        <v>113</v>
      </c>
      <c r="H13" s="373"/>
      <c r="I13" s="988">
        <v>3.94</v>
      </c>
      <c r="J13" s="988">
        <v>7.71</v>
      </c>
      <c r="K13" s="988">
        <v>2.68</v>
      </c>
      <c r="L13" s="988">
        <v>2.84</v>
      </c>
      <c r="M13" s="374"/>
      <c r="N13" s="348">
        <v>-1.77E-2</v>
      </c>
      <c r="O13" s="348">
        <v>-0.96409999999999996</v>
      </c>
      <c r="P13" s="348">
        <v>-1.6707000000000001</v>
      </c>
      <c r="Q13" s="348">
        <v>4.5425000000000004</v>
      </c>
      <c r="R13" s="348">
        <v>6.0434999999999999</v>
      </c>
      <c r="S13" s="350">
        <v>5.835</v>
      </c>
      <c r="T13" s="348">
        <v>5.1201999999999996</v>
      </c>
      <c r="U13" s="348">
        <v>10.4748</v>
      </c>
      <c r="V13" s="348">
        <v>9.1601999999999997</v>
      </c>
      <c r="W13" s="348">
        <v>9.8328000000000007</v>
      </c>
      <c r="X13" s="348">
        <v>2.1791999999999998</v>
      </c>
      <c r="Y13" s="348">
        <v>10.513400000000001</v>
      </c>
      <c r="Z13" s="348">
        <v>2.7366000000000001</v>
      </c>
      <c r="AA13" s="348">
        <v>6.9467999999999996</v>
      </c>
      <c r="AB13" s="348">
        <v>-1.2410000000000001</v>
      </c>
      <c r="AC13" s="348">
        <v>9.6219999999999999</v>
      </c>
      <c r="AD13" s="374"/>
      <c r="AE13" s="346">
        <v>12</v>
      </c>
      <c r="AF13" s="346">
        <v>11</v>
      </c>
      <c r="AG13" s="346">
        <v>5</v>
      </c>
      <c r="AH13" s="346">
        <v>1</v>
      </c>
      <c r="AI13" s="346">
        <v>1</v>
      </c>
      <c r="AJ13" s="346">
        <v>2</v>
      </c>
      <c r="AK13" s="346">
        <v>2</v>
      </c>
      <c r="AL13" s="346">
        <v>3</v>
      </c>
      <c r="AM13" s="346">
        <v>5</v>
      </c>
      <c r="AN13" s="346">
        <v>4</v>
      </c>
      <c r="AO13" s="346">
        <v>1</v>
      </c>
      <c r="AP13" s="346">
        <v>2</v>
      </c>
      <c r="AQ13" s="346">
        <v>1</v>
      </c>
      <c r="AR13" s="346">
        <v>2</v>
      </c>
      <c r="AS13" s="346">
        <v>6</v>
      </c>
      <c r="AT13" s="373"/>
      <c r="AU13" s="348">
        <v>10.45</v>
      </c>
      <c r="AV13" s="348">
        <v>10.89</v>
      </c>
      <c r="AW13" s="348">
        <v>10.02</v>
      </c>
      <c r="AX13" s="348">
        <v>8.16</v>
      </c>
      <c r="AY13" s="348">
        <v>6.89</v>
      </c>
      <c r="AZ13" s="351"/>
      <c r="BA13" s="346">
        <v>4</v>
      </c>
      <c r="BB13" s="346">
        <v>4</v>
      </c>
      <c r="BC13" s="346">
        <v>3</v>
      </c>
      <c r="BD13" s="346">
        <v>1</v>
      </c>
      <c r="BE13" s="346">
        <v>1</v>
      </c>
      <c r="BF13" s="362"/>
      <c r="BG13" s="348">
        <v>7.3866087902733302</v>
      </c>
      <c r="BH13" s="375">
        <v>0</v>
      </c>
      <c r="BI13" s="375">
        <v>6.1295852937043899E-2</v>
      </c>
      <c r="BJ13" s="375" t="s">
        <v>430</v>
      </c>
      <c r="BK13" s="374"/>
      <c r="BL13" s="348">
        <v>77.468324003099994</v>
      </c>
      <c r="BM13" s="348">
        <v>46.662612828100002</v>
      </c>
      <c r="BN13" s="348">
        <v>1.6601797307999999</v>
      </c>
      <c r="BO13" s="373"/>
      <c r="BP13" s="348">
        <v>65.385816919999996</v>
      </c>
      <c r="BQ13" s="373"/>
      <c r="BR13" s="843">
        <v>40.846299999999999</v>
      </c>
      <c r="BS13" s="843">
        <v>19.986699999999999</v>
      </c>
      <c r="BT13" s="843">
        <v>13.034700000000001</v>
      </c>
      <c r="BU13" s="843">
        <v>26.132300000000001</v>
      </c>
      <c r="BV13" s="373"/>
      <c r="BW13" s="348">
        <v>2.42</v>
      </c>
      <c r="BX13" s="348">
        <v>7.39</v>
      </c>
      <c r="BY13" s="348">
        <v>4.63</v>
      </c>
      <c r="BZ13" s="348">
        <v>1.1499999999999999</v>
      </c>
      <c r="CA13" s="348">
        <v>1.5</v>
      </c>
      <c r="CB13" s="348">
        <v>10.23</v>
      </c>
      <c r="CC13" s="373"/>
      <c r="CD13" s="372" t="s">
        <v>9251</v>
      </c>
      <c r="CE13" s="372" t="s">
        <v>9252</v>
      </c>
      <c r="CF13" s="372" t="s">
        <v>9253</v>
      </c>
      <c r="CG13" s="372" t="s">
        <v>9254</v>
      </c>
      <c r="CH13" s="372" t="s">
        <v>9255</v>
      </c>
      <c r="CI13" s="373"/>
      <c r="CJ13" s="354" t="s">
        <v>4846</v>
      </c>
    </row>
    <row r="14" spans="1:88" s="428" customFormat="1" x14ac:dyDescent="0.25">
      <c r="A14" s="345" t="s">
        <v>9256</v>
      </c>
      <c r="B14" s="373"/>
      <c r="C14" s="719">
        <v>38306</v>
      </c>
      <c r="D14" s="373"/>
      <c r="E14" s="346">
        <v>9826.9699999999993</v>
      </c>
      <c r="F14" s="373"/>
      <c r="G14" s="347">
        <v>182.3569</v>
      </c>
      <c r="H14" s="373"/>
      <c r="I14" s="988">
        <v>4.5999999999999996</v>
      </c>
      <c r="J14" s="988">
        <v>7.66</v>
      </c>
      <c r="K14" s="988">
        <v>3.02</v>
      </c>
      <c r="L14" s="988">
        <v>3.19</v>
      </c>
      <c r="M14" s="374"/>
      <c r="N14" s="348">
        <v>-6.6699999999999995E-2</v>
      </c>
      <c r="O14" s="348">
        <v>-0.83220000000000005</v>
      </c>
      <c r="P14" s="348">
        <v>-1.9829000000000001</v>
      </c>
      <c r="Q14" s="348">
        <v>3.5196999999999998</v>
      </c>
      <c r="R14" s="348">
        <v>3.4660000000000002</v>
      </c>
      <c r="S14" s="350">
        <v>2.6602000000000001</v>
      </c>
      <c r="T14" s="348">
        <v>2.6324999999999998</v>
      </c>
      <c r="U14" s="348">
        <v>9.3122000000000007</v>
      </c>
      <c r="V14" s="348">
        <v>8.4718</v>
      </c>
      <c r="W14" s="348">
        <v>9.7081</v>
      </c>
      <c r="X14" s="348">
        <v>0.50929999999999997</v>
      </c>
      <c r="Y14" s="348">
        <v>8.2359000000000009</v>
      </c>
      <c r="Z14" s="348">
        <v>0.48099999999999998</v>
      </c>
      <c r="AA14" s="348">
        <v>3.1467999999999998</v>
      </c>
      <c r="AB14" s="348">
        <v>-1.4165000000000001</v>
      </c>
      <c r="AC14" s="348">
        <v>14.222899999999999</v>
      </c>
      <c r="AD14" s="374"/>
      <c r="AE14" s="346">
        <v>14</v>
      </c>
      <c r="AF14" s="346">
        <v>6</v>
      </c>
      <c r="AG14" s="346">
        <v>7</v>
      </c>
      <c r="AH14" s="346">
        <v>6</v>
      </c>
      <c r="AI14" s="346">
        <v>6</v>
      </c>
      <c r="AJ14" s="346">
        <v>7</v>
      </c>
      <c r="AK14" s="346">
        <v>7</v>
      </c>
      <c r="AL14" s="346">
        <v>7</v>
      </c>
      <c r="AM14" s="346">
        <v>6</v>
      </c>
      <c r="AN14" s="346">
        <v>5</v>
      </c>
      <c r="AO14" s="346">
        <v>8</v>
      </c>
      <c r="AP14" s="346">
        <v>7</v>
      </c>
      <c r="AQ14" s="346">
        <v>6</v>
      </c>
      <c r="AR14" s="346">
        <v>7</v>
      </c>
      <c r="AS14" s="346">
        <v>8</v>
      </c>
      <c r="AT14" s="373"/>
      <c r="AU14" s="348">
        <v>9.76</v>
      </c>
      <c r="AV14" s="348">
        <v>9.8800000000000008</v>
      </c>
      <c r="AW14" s="348">
        <v>8.5500000000000007</v>
      </c>
      <c r="AX14" s="348">
        <v>5.64</v>
      </c>
      <c r="AY14" s="348">
        <v>2.76</v>
      </c>
      <c r="AZ14" s="351"/>
      <c r="BA14" s="346">
        <v>5</v>
      </c>
      <c r="BB14" s="346">
        <v>6</v>
      </c>
      <c r="BC14" s="346">
        <v>7</v>
      </c>
      <c r="BD14" s="346">
        <v>7</v>
      </c>
      <c r="BE14" s="346">
        <v>6</v>
      </c>
      <c r="BF14" s="362"/>
      <c r="BG14" s="348">
        <v>7.2790395475727898</v>
      </c>
      <c r="BH14" s="375">
        <v>0</v>
      </c>
      <c r="BI14" s="375">
        <v>5.2021742267841703E-2</v>
      </c>
      <c r="BJ14" s="375" t="s">
        <v>430</v>
      </c>
      <c r="BK14" s="374"/>
      <c r="BL14" s="348">
        <v>74.323887239499996</v>
      </c>
      <c r="BM14" s="348">
        <v>47.961755078499998</v>
      </c>
      <c r="BN14" s="348">
        <v>1.5496490301000001</v>
      </c>
      <c r="BO14" s="373"/>
      <c r="BP14" s="348">
        <v>61.90084676</v>
      </c>
      <c r="BQ14" s="373"/>
      <c r="BR14" s="843">
        <v>53.686700000000002</v>
      </c>
      <c r="BS14" s="843">
        <v>11.949400000000001</v>
      </c>
      <c r="BT14" s="843">
        <v>6.0759600000000002</v>
      </c>
      <c r="BU14" s="843">
        <v>28.287939999999999</v>
      </c>
      <c r="BV14" s="373"/>
      <c r="BW14" s="348">
        <v>3.14</v>
      </c>
      <c r="BX14" s="348">
        <v>8.49</v>
      </c>
      <c r="BY14" s="348">
        <v>2.71</v>
      </c>
      <c r="BZ14" s="348">
        <v>3.16</v>
      </c>
      <c r="CA14" s="348" t="s">
        <v>430</v>
      </c>
      <c r="CB14" s="348">
        <v>10.1</v>
      </c>
      <c r="CC14" s="373"/>
      <c r="CD14" s="372" t="s">
        <v>9257</v>
      </c>
      <c r="CE14" s="372" t="s">
        <v>9258</v>
      </c>
      <c r="CF14" s="372" t="s">
        <v>9259</v>
      </c>
      <c r="CG14" s="372" t="s">
        <v>9260</v>
      </c>
      <c r="CH14" s="372" t="s">
        <v>9261</v>
      </c>
      <c r="CI14" s="373"/>
      <c r="CJ14" s="354" t="s">
        <v>1521</v>
      </c>
    </row>
    <row r="15" spans="1:88" s="428" customFormat="1" x14ac:dyDescent="0.25">
      <c r="A15" s="345" t="s">
        <v>9262</v>
      </c>
      <c r="B15" s="373"/>
      <c r="C15" s="719">
        <v>43493</v>
      </c>
      <c r="D15" s="373"/>
      <c r="E15" s="346">
        <v>8365.64</v>
      </c>
      <c r="F15" s="373"/>
      <c r="G15" s="347">
        <v>20.792100000000001</v>
      </c>
      <c r="H15" s="373"/>
      <c r="I15" s="988">
        <v>7.78</v>
      </c>
      <c r="J15" s="988">
        <v>7.46</v>
      </c>
      <c r="K15" s="988">
        <v>4.1500000000000004</v>
      </c>
      <c r="L15" s="988">
        <v>4.3099999999999996</v>
      </c>
      <c r="M15" s="374"/>
      <c r="N15" s="348">
        <v>7.2700000000000001E-2</v>
      </c>
      <c r="O15" s="348">
        <v>-0.78210000000000002</v>
      </c>
      <c r="P15" s="348">
        <v>-2.7488999999999999</v>
      </c>
      <c r="Q15" s="348">
        <v>1.8387</v>
      </c>
      <c r="R15" s="348">
        <v>2.0320999999999998</v>
      </c>
      <c r="S15" s="350">
        <v>1.7828999999999999</v>
      </c>
      <c r="T15" s="348">
        <v>1.3169</v>
      </c>
      <c r="U15" s="348">
        <v>7.1418999999999997</v>
      </c>
      <c r="V15" s="348">
        <v>7.6040999999999999</v>
      </c>
      <c r="W15" s="348" t="s">
        <v>430</v>
      </c>
      <c r="X15" s="348">
        <v>-0.95599999999999996</v>
      </c>
      <c r="Y15" s="348">
        <v>7.3323</v>
      </c>
      <c r="Z15" s="348">
        <v>-1.2369000000000001</v>
      </c>
      <c r="AA15" s="348">
        <v>2.5373000000000001</v>
      </c>
      <c r="AB15" s="348">
        <v>-1.1655</v>
      </c>
      <c r="AC15" s="348">
        <v>10.08</v>
      </c>
      <c r="AD15" s="374"/>
      <c r="AE15" s="346">
        <v>5</v>
      </c>
      <c r="AF15" s="346">
        <v>4</v>
      </c>
      <c r="AG15" s="346">
        <v>14</v>
      </c>
      <c r="AH15" s="346">
        <v>14</v>
      </c>
      <c r="AI15" s="346">
        <v>11</v>
      </c>
      <c r="AJ15" s="346">
        <v>10</v>
      </c>
      <c r="AK15" s="346">
        <v>12</v>
      </c>
      <c r="AL15" s="346">
        <v>13</v>
      </c>
      <c r="AM15" s="346">
        <v>10</v>
      </c>
      <c r="AN15" s="346" t="s">
        <v>430</v>
      </c>
      <c r="AO15" s="346">
        <v>14</v>
      </c>
      <c r="AP15" s="346">
        <v>9</v>
      </c>
      <c r="AQ15" s="346">
        <v>11</v>
      </c>
      <c r="AR15" s="346">
        <v>9</v>
      </c>
      <c r="AS15" s="346">
        <v>4</v>
      </c>
      <c r="AT15" s="373"/>
      <c r="AU15" s="348" t="s">
        <v>430</v>
      </c>
      <c r="AV15" s="348">
        <v>8.69</v>
      </c>
      <c r="AW15" s="348">
        <v>6.84</v>
      </c>
      <c r="AX15" s="348">
        <v>3.62</v>
      </c>
      <c r="AY15" s="348">
        <v>0.13</v>
      </c>
      <c r="AZ15" s="351"/>
      <c r="BA15" s="346" t="s">
        <v>430</v>
      </c>
      <c r="BB15" s="346">
        <v>9</v>
      </c>
      <c r="BC15" s="346">
        <v>12</v>
      </c>
      <c r="BD15" s="346">
        <v>13</v>
      </c>
      <c r="BE15" s="346">
        <v>11</v>
      </c>
      <c r="BF15" s="362"/>
      <c r="BG15" s="348">
        <v>6.8967697492825204</v>
      </c>
      <c r="BH15" s="375">
        <v>0</v>
      </c>
      <c r="BI15" s="375">
        <v>2.81839746482834E-2</v>
      </c>
      <c r="BJ15" s="375" t="s">
        <v>430</v>
      </c>
      <c r="BK15" s="374"/>
      <c r="BL15" s="348">
        <v>67.773123587200004</v>
      </c>
      <c r="BM15" s="348">
        <v>53.495790170900001</v>
      </c>
      <c r="BN15" s="348">
        <v>1.2668870460999999</v>
      </c>
      <c r="BO15" s="373"/>
      <c r="BP15" s="348">
        <v>60.792609400000003</v>
      </c>
      <c r="BQ15" s="373"/>
      <c r="BR15" s="348">
        <v>45.987099999999998</v>
      </c>
      <c r="BS15" s="348">
        <v>10.877800000000001</v>
      </c>
      <c r="BT15" s="348">
        <v>8.4196500000000007</v>
      </c>
      <c r="BU15" s="348">
        <v>34.715449999999997</v>
      </c>
      <c r="BV15" s="373"/>
      <c r="BW15" s="348">
        <v>15.89</v>
      </c>
      <c r="BX15" s="348">
        <v>7</v>
      </c>
      <c r="BY15" s="348">
        <v>1.81</v>
      </c>
      <c r="BZ15" s="348">
        <v>2.29</v>
      </c>
      <c r="CA15" s="348">
        <v>0.08</v>
      </c>
      <c r="CB15" s="348">
        <v>7.65</v>
      </c>
      <c r="CC15" s="373"/>
      <c r="CD15" s="372" t="s">
        <v>9263</v>
      </c>
      <c r="CE15" s="372" t="s">
        <v>9264</v>
      </c>
      <c r="CF15" s="372" t="s">
        <v>3450</v>
      </c>
      <c r="CG15" s="372" t="s">
        <v>9265</v>
      </c>
      <c r="CH15" s="372" t="s">
        <v>9266</v>
      </c>
      <c r="CI15" s="373"/>
      <c r="CJ15" s="354" t="s">
        <v>526</v>
      </c>
    </row>
    <row r="16" spans="1:88" s="428" customFormat="1" x14ac:dyDescent="0.25">
      <c r="A16" s="345" t="s">
        <v>9267</v>
      </c>
      <c r="B16" s="373"/>
      <c r="C16" s="719">
        <v>43418</v>
      </c>
      <c r="D16" s="373"/>
      <c r="E16" s="841">
        <v>5342.81</v>
      </c>
      <c r="F16" s="373"/>
      <c r="G16" s="347">
        <v>25.707899999999999</v>
      </c>
      <c r="H16" s="373"/>
      <c r="I16" s="988">
        <v>3.6</v>
      </c>
      <c r="J16" s="988">
        <v>6.91</v>
      </c>
      <c r="K16" s="988">
        <v>2.0099999999999998</v>
      </c>
      <c r="L16" s="988">
        <v>2.1</v>
      </c>
      <c r="M16" s="374"/>
      <c r="N16" s="348">
        <v>-0.12039999999999999</v>
      </c>
      <c r="O16" s="348">
        <v>-0.95389999999999997</v>
      </c>
      <c r="P16" s="348">
        <v>-2.1006</v>
      </c>
      <c r="Q16" s="348">
        <v>3.6829999999999998</v>
      </c>
      <c r="R16" s="348">
        <v>4.8826999999999998</v>
      </c>
      <c r="S16" s="350">
        <v>6.0837000000000003</v>
      </c>
      <c r="T16" s="348">
        <v>4.3098999999999998</v>
      </c>
      <c r="U16" s="348">
        <v>10.7158</v>
      </c>
      <c r="V16" s="348">
        <v>9.8686000000000007</v>
      </c>
      <c r="W16" s="348" t="s">
        <v>430</v>
      </c>
      <c r="X16" s="348">
        <v>0.93049999999999999</v>
      </c>
      <c r="Y16" s="348">
        <v>11.9277</v>
      </c>
      <c r="Z16" s="348">
        <v>1.536</v>
      </c>
      <c r="AA16" s="348">
        <v>6.9985999999999997</v>
      </c>
      <c r="AB16" s="348">
        <v>-2.2368000000000001</v>
      </c>
      <c r="AC16" s="348">
        <v>12.8207</v>
      </c>
      <c r="AD16" s="374"/>
      <c r="AE16" s="346">
        <v>15</v>
      </c>
      <c r="AF16" s="346">
        <v>10</v>
      </c>
      <c r="AG16" s="346">
        <v>8</v>
      </c>
      <c r="AH16" s="346">
        <v>5</v>
      </c>
      <c r="AI16" s="346">
        <v>3</v>
      </c>
      <c r="AJ16" s="346">
        <v>1</v>
      </c>
      <c r="AK16" s="346">
        <v>3</v>
      </c>
      <c r="AL16" s="346">
        <v>1</v>
      </c>
      <c r="AM16" s="346">
        <v>3</v>
      </c>
      <c r="AN16" s="346" t="s">
        <v>430</v>
      </c>
      <c r="AO16" s="346">
        <v>5</v>
      </c>
      <c r="AP16" s="346">
        <v>1</v>
      </c>
      <c r="AQ16" s="346">
        <v>2</v>
      </c>
      <c r="AR16" s="346">
        <v>1</v>
      </c>
      <c r="AS16" s="346">
        <v>15</v>
      </c>
      <c r="AT16" s="373"/>
      <c r="AU16" s="348" t="s">
        <v>430</v>
      </c>
      <c r="AV16" s="348">
        <v>11.67</v>
      </c>
      <c r="AW16" s="348">
        <v>10.27</v>
      </c>
      <c r="AX16" s="348">
        <v>7.47</v>
      </c>
      <c r="AY16" s="348">
        <v>5.2</v>
      </c>
      <c r="AZ16" s="351"/>
      <c r="BA16" s="346" t="s">
        <v>430</v>
      </c>
      <c r="BB16" s="346">
        <v>2</v>
      </c>
      <c r="BC16" s="346">
        <v>2</v>
      </c>
      <c r="BD16" s="346">
        <v>3</v>
      </c>
      <c r="BE16" s="346">
        <v>2</v>
      </c>
      <c r="BF16" s="362"/>
      <c r="BG16" s="348">
        <v>9.7443143061224902</v>
      </c>
      <c r="BH16" s="375">
        <v>0</v>
      </c>
      <c r="BI16" s="375">
        <v>5.1216172590067402E-2</v>
      </c>
      <c r="BJ16" s="375" t="s">
        <v>430</v>
      </c>
      <c r="BK16" s="374"/>
      <c r="BL16" s="348">
        <v>89.652603985300004</v>
      </c>
      <c r="BM16" s="348">
        <v>61.118859782199998</v>
      </c>
      <c r="BN16" s="348">
        <v>1.4668566185</v>
      </c>
      <c r="BO16" s="373"/>
      <c r="BP16" s="348">
        <v>82.53677682</v>
      </c>
      <c r="BQ16" s="373"/>
      <c r="BR16" s="843">
        <v>56.055599999999998</v>
      </c>
      <c r="BS16" s="843">
        <v>19.863199999999999</v>
      </c>
      <c r="BT16" s="843">
        <v>6.6180300000000001</v>
      </c>
      <c r="BU16" s="843">
        <v>17.463170000000002</v>
      </c>
      <c r="BV16" s="373"/>
      <c r="BW16" s="348">
        <v>2.96</v>
      </c>
      <c r="BX16" s="348">
        <v>4.38</v>
      </c>
      <c r="BY16" s="348">
        <v>1.63</v>
      </c>
      <c r="BZ16" s="348">
        <v>0.62</v>
      </c>
      <c r="CA16" s="348" t="s">
        <v>430</v>
      </c>
      <c r="CB16" s="348">
        <v>9.65</v>
      </c>
      <c r="CC16" s="373"/>
      <c r="CD16" s="372" t="s">
        <v>9268</v>
      </c>
      <c r="CE16" s="372" t="s">
        <v>1013</v>
      </c>
      <c r="CF16" s="372" t="s">
        <v>1302</v>
      </c>
      <c r="CG16" s="372" t="s">
        <v>9269</v>
      </c>
      <c r="CH16" s="372" t="s">
        <v>9270</v>
      </c>
      <c r="CI16" s="373"/>
      <c r="CJ16" s="354" t="s">
        <v>519</v>
      </c>
    </row>
    <row r="17" spans="1:88" s="428" customFormat="1" x14ac:dyDescent="0.25">
      <c r="A17" s="345" t="s">
        <v>9271</v>
      </c>
      <c r="B17" s="373"/>
      <c r="C17" s="719">
        <v>42948</v>
      </c>
      <c r="D17" s="373"/>
      <c r="E17" s="346">
        <v>3784.97</v>
      </c>
      <c r="F17" s="373"/>
      <c r="G17" s="347">
        <v>21.29</v>
      </c>
      <c r="H17" s="373"/>
      <c r="I17" s="988">
        <v>2.74</v>
      </c>
      <c r="J17" s="988">
        <v>7.4397700000000002</v>
      </c>
      <c r="K17" s="988">
        <v>2.2799999999999998</v>
      </c>
      <c r="L17" s="988">
        <v>2.41</v>
      </c>
      <c r="M17" s="374"/>
      <c r="N17" s="348">
        <v>9.4E-2</v>
      </c>
      <c r="O17" s="348">
        <v>-1.0227999999999999</v>
      </c>
      <c r="P17" s="348">
        <v>-2.3841999999999999</v>
      </c>
      <c r="Q17" s="348">
        <v>2.3557999999999999</v>
      </c>
      <c r="R17" s="348">
        <v>1.526</v>
      </c>
      <c r="S17" s="350">
        <v>1.6229</v>
      </c>
      <c r="T17" s="348">
        <v>2.1080000000000001</v>
      </c>
      <c r="U17" s="348">
        <v>10.167400000000001</v>
      </c>
      <c r="V17" s="348">
        <v>8.2452000000000005</v>
      </c>
      <c r="W17" s="348" t="s">
        <v>430</v>
      </c>
      <c r="X17" s="348">
        <v>4.7E-2</v>
      </c>
      <c r="Y17" s="348">
        <v>6.2906000000000004</v>
      </c>
      <c r="Z17" s="348">
        <v>-1.7536</v>
      </c>
      <c r="AA17" s="348">
        <v>2.4049999999999998</v>
      </c>
      <c r="AB17" s="348">
        <v>-1.5719000000000001</v>
      </c>
      <c r="AC17" s="348">
        <v>8.6434999999999995</v>
      </c>
      <c r="AD17" s="374"/>
      <c r="AE17" s="346">
        <v>4</v>
      </c>
      <c r="AF17" s="346">
        <v>12</v>
      </c>
      <c r="AG17" s="346">
        <v>10</v>
      </c>
      <c r="AH17" s="346">
        <v>12</v>
      </c>
      <c r="AI17" s="346">
        <v>12</v>
      </c>
      <c r="AJ17" s="346">
        <v>11</v>
      </c>
      <c r="AK17" s="346">
        <v>10</v>
      </c>
      <c r="AL17" s="346">
        <v>5</v>
      </c>
      <c r="AM17" s="346">
        <v>8</v>
      </c>
      <c r="AN17" s="346" t="s">
        <v>430</v>
      </c>
      <c r="AO17" s="346">
        <v>11</v>
      </c>
      <c r="AP17" s="346">
        <v>12</v>
      </c>
      <c r="AQ17" s="346">
        <v>12</v>
      </c>
      <c r="AR17" s="346">
        <v>11</v>
      </c>
      <c r="AS17" s="346">
        <v>11</v>
      </c>
      <c r="AT17" s="373"/>
      <c r="AU17" s="348" t="s">
        <v>430</v>
      </c>
      <c r="AV17" s="348">
        <v>9.58</v>
      </c>
      <c r="AW17" s="348">
        <v>8.7100000000000009</v>
      </c>
      <c r="AX17" s="348">
        <v>5.09</v>
      </c>
      <c r="AY17" s="348">
        <v>-0.01</v>
      </c>
      <c r="AZ17" s="351"/>
      <c r="BA17" s="346" t="s">
        <v>430</v>
      </c>
      <c r="BB17" s="346">
        <v>7</v>
      </c>
      <c r="BC17" s="346">
        <v>5</v>
      </c>
      <c r="BD17" s="346">
        <v>9</v>
      </c>
      <c r="BE17" s="346">
        <v>12</v>
      </c>
      <c r="BF17" s="362"/>
      <c r="BG17" s="348">
        <v>7.4808981515042401</v>
      </c>
      <c r="BH17" s="375">
        <v>0</v>
      </c>
      <c r="BI17" s="375">
        <v>5.96162270837454E-2</v>
      </c>
      <c r="BJ17" s="375" t="s">
        <v>430</v>
      </c>
      <c r="BK17" s="374"/>
      <c r="BL17" s="348">
        <v>78.303508474099999</v>
      </c>
      <c r="BM17" s="348">
        <v>48.918287904400003</v>
      </c>
      <c r="BN17" s="348">
        <v>1.6007001027000001</v>
      </c>
      <c r="BO17" s="373"/>
      <c r="BP17" s="348">
        <v>59.678629669999999</v>
      </c>
      <c r="BQ17" s="373"/>
      <c r="BR17" s="843">
        <v>62.033999999999999</v>
      </c>
      <c r="BS17" s="843">
        <v>8.4105500000000006</v>
      </c>
      <c r="BT17" s="843">
        <v>4.4237900000000003</v>
      </c>
      <c r="BU17" s="843">
        <v>25.13166</v>
      </c>
      <c r="BV17" s="373"/>
      <c r="BW17" s="348">
        <v>5.77</v>
      </c>
      <c r="BX17" s="348">
        <v>7.94</v>
      </c>
      <c r="BY17" s="348">
        <v>7.87</v>
      </c>
      <c r="BZ17" s="348">
        <v>0.26</v>
      </c>
      <c r="CA17" s="348">
        <v>0.56000000000000005</v>
      </c>
      <c r="CB17" s="348">
        <v>16.61</v>
      </c>
      <c r="CC17" s="373"/>
      <c r="CD17" s="372" t="s">
        <v>9272</v>
      </c>
      <c r="CE17" s="372" t="s">
        <v>9273</v>
      </c>
      <c r="CF17" s="372" t="s">
        <v>9274</v>
      </c>
      <c r="CG17" s="372" t="s">
        <v>9275</v>
      </c>
      <c r="CH17" s="372" t="s">
        <v>9276</v>
      </c>
      <c r="CI17" s="373"/>
      <c r="CJ17" s="354" t="s">
        <v>1521</v>
      </c>
    </row>
    <row r="18" spans="1:88" s="428" customFormat="1" x14ac:dyDescent="0.25">
      <c r="A18" s="345" t="s">
        <v>9277</v>
      </c>
      <c r="B18" s="373"/>
      <c r="C18" s="719">
        <v>41676</v>
      </c>
      <c r="D18" s="373"/>
      <c r="E18" s="346">
        <v>3752.45</v>
      </c>
      <c r="F18" s="373"/>
      <c r="G18" s="347">
        <v>28.55</v>
      </c>
      <c r="H18" s="373"/>
      <c r="I18" s="988">
        <v>1.34</v>
      </c>
      <c r="J18" s="988">
        <v>2.17</v>
      </c>
      <c r="K18" s="988">
        <v>0.9</v>
      </c>
      <c r="L18" s="988">
        <v>0.95</v>
      </c>
      <c r="M18" s="374"/>
      <c r="N18" s="348">
        <v>0.28100000000000003</v>
      </c>
      <c r="O18" s="348">
        <v>-0.86119999999999997</v>
      </c>
      <c r="P18" s="348">
        <v>-1.4803999999999999</v>
      </c>
      <c r="Q18" s="348">
        <v>2.0407999999999999</v>
      </c>
      <c r="R18" s="348">
        <v>2.4104999999999999</v>
      </c>
      <c r="S18" s="350">
        <v>3.2587000000000002</v>
      </c>
      <c r="T18" s="348">
        <v>4.0454999999999997</v>
      </c>
      <c r="U18" s="348">
        <v>9.0827000000000009</v>
      </c>
      <c r="V18" s="348">
        <v>7.4298000000000002</v>
      </c>
      <c r="W18" s="348">
        <v>8.0273000000000003</v>
      </c>
      <c r="X18" s="348">
        <v>-0.15390000000000001</v>
      </c>
      <c r="Y18" s="348">
        <v>5.9291</v>
      </c>
      <c r="Z18" s="348">
        <v>0.1298</v>
      </c>
      <c r="AA18" s="348">
        <v>3.3933</v>
      </c>
      <c r="AB18" s="348">
        <v>-1.3203</v>
      </c>
      <c r="AC18" s="348">
        <v>8.6823999999999995</v>
      </c>
      <c r="AD18" s="374"/>
      <c r="AE18" s="346">
        <v>1</v>
      </c>
      <c r="AF18" s="346">
        <v>8</v>
      </c>
      <c r="AG18" s="346">
        <v>4</v>
      </c>
      <c r="AH18" s="346">
        <v>13</v>
      </c>
      <c r="AI18" s="346">
        <v>9</v>
      </c>
      <c r="AJ18" s="346">
        <v>6</v>
      </c>
      <c r="AK18" s="346">
        <v>4</v>
      </c>
      <c r="AL18" s="346">
        <v>8</v>
      </c>
      <c r="AM18" s="346">
        <v>11</v>
      </c>
      <c r="AN18" s="346">
        <v>7</v>
      </c>
      <c r="AO18" s="346">
        <v>12</v>
      </c>
      <c r="AP18" s="346">
        <v>14</v>
      </c>
      <c r="AQ18" s="346">
        <v>7</v>
      </c>
      <c r="AR18" s="346">
        <v>6</v>
      </c>
      <c r="AS18" s="346">
        <v>7</v>
      </c>
      <c r="AT18" s="373"/>
      <c r="AU18" s="348">
        <v>8.58</v>
      </c>
      <c r="AV18" s="348">
        <v>8.6300000000000008</v>
      </c>
      <c r="AW18" s="348">
        <v>8.26</v>
      </c>
      <c r="AX18" s="348">
        <v>6</v>
      </c>
      <c r="AY18" s="348">
        <v>1.98</v>
      </c>
      <c r="AZ18" s="351"/>
      <c r="BA18" s="346">
        <v>7</v>
      </c>
      <c r="BB18" s="346">
        <v>10</v>
      </c>
      <c r="BC18" s="346">
        <v>9</v>
      </c>
      <c r="BD18" s="346">
        <v>5</v>
      </c>
      <c r="BE18" s="346">
        <v>8</v>
      </c>
      <c r="BF18" s="362"/>
      <c r="BG18" s="348">
        <v>5.2848694025935297</v>
      </c>
      <c r="BH18" s="375">
        <v>0</v>
      </c>
      <c r="BI18" s="375">
        <v>6.5401849775187607E-2</v>
      </c>
      <c r="BJ18" s="375" t="s">
        <v>430</v>
      </c>
      <c r="BK18" s="374"/>
      <c r="BL18" s="348">
        <v>61.148376120499996</v>
      </c>
      <c r="BM18" s="348">
        <v>30.018086489800002</v>
      </c>
      <c r="BN18" s="348">
        <v>2.0370511005999998</v>
      </c>
      <c r="BO18" s="373"/>
      <c r="BP18" s="348">
        <v>49.536771330000001</v>
      </c>
      <c r="BQ18" s="373"/>
      <c r="BR18" s="843">
        <v>58.282400000000003</v>
      </c>
      <c r="BS18" s="843">
        <v>5.1804199999999998</v>
      </c>
      <c r="BT18" s="843">
        <v>5.8519800000000002</v>
      </c>
      <c r="BU18" s="843">
        <v>30.685199999999998</v>
      </c>
      <c r="BV18" s="373"/>
      <c r="BW18" s="843">
        <v>10.02</v>
      </c>
      <c r="BX18" s="843">
        <v>14.08</v>
      </c>
      <c r="BY18" s="843">
        <v>3.78</v>
      </c>
      <c r="BZ18" s="348" t="s">
        <v>430</v>
      </c>
      <c r="CA18" s="348" t="s">
        <v>430</v>
      </c>
      <c r="CB18" s="843">
        <v>2.8</v>
      </c>
      <c r="CC18" s="373"/>
      <c r="CD18" s="844" t="s">
        <v>9278</v>
      </c>
      <c r="CE18" s="844" t="s">
        <v>9279</v>
      </c>
      <c r="CF18" s="844" t="s">
        <v>9280</v>
      </c>
      <c r="CG18" s="844" t="s">
        <v>9281</v>
      </c>
      <c r="CH18" s="844" t="s">
        <v>9282</v>
      </c>
      <c r="CI18" s="373"/>
      <c r="CJ18" s="354" t="s">
        <v>463</v>
      </c>
    </row>
    <row r="19" spans="1:88" s="428" customFormat="1" x14ac:dyDescent="0.25">
      <c r="A19" s="345" t="s">
        <v>9283</v>
      </c>
      <c r="B19" s="373"/>
      <c r="C19" s="719">
        <v>44498</v>
      </c>
      <c r="D19" s="373"/>
      <c r="E19" s="346">
        <v>3310.18</v>
      </c>
      <c r="F19" s="373"/>
      <c r="G19" s="347">
        <v>13.52</v>
      </c>
      <c r="H19" s="373"/>
      <c r="I19" s="988">
        <v>7.671E-2</v>
      </c>
      <c r="J19" s="988">
        <v>5.91</v>
      </c>
      <c r="K19" s="988">
        <v>7.671E-2</v>
      </c>
      <c r="L19" s="988">
        <v>7.671E-2</v>
      </c>
      <c r="M19" s="374"/>
      <c r="N19" s="348">
        <v>0</v>
      </c>
      <c r="O19" s="348">
        <v>-0.80700000000000005</v>
      </c>
      <c r="P19" s="348">
        <v>-2.8037000000000001</v>
      </c>
      <c r="Q19" s="348">
        <v>2.5019</v>
      </c>
      <c r="R19" s="348">
        <v>2.7355999999999998</v>
      </c>
      <c r="S19" s="350">
        <v>-2.8037000000000001</v>
      </c>
      <c r="T19" s="348">
        <v>-3.238</v>
      </c>
      <c r="U19" s="348">
        <v>6.6165000000000003</v>
      </c>
      <c r="V19" s="348" t="s">
        <v>430</v>
      </c>
      <c r="W19" s="348" t="s">
        <v>430</v>
      </c>
      <c r="X19" s="348">
        <v>0.74519999999999997</v>
      </c>
      <c r="Y19" s="348">
        <v>7.4722</v>
      </c>
      <c r="Z19" s="348">
        <v>-1.0972999999999999</v>
      </c>
      <c r="AA19" s="348">
        <v>-0.29499999999999998</v>
      </c>
      <c r="AB19" s="348">
        <v>-1.8154999999999999</v>
      </c>
      <c r="AC19" s="348">
        <v>6.3905000000000003</v>
      </c>
      <c r="AD19" s="374"/>
      <c r="AE19" s="346">
        <v>11</v>
      </c>
      <c r="AF19" s="346">
        <v>5</v>
      </c>
      <c r="AG19" s="346">
        <v>15</v>
      </c>
      <c r="AH19" s="346">
        <v>11</v>
      </c>
      <c r="AI19" s="346">
        <v>8</v>
      </c>
      <c r="AJ19" s="346">
        <v>15</v>
      </c>
      <c r="AK19" s="346">
        <v>15</v>
      </c>
      <c r="AL19" s="346">
        <v>15</v>
      </c>
      <c r="AM19" s="346" t="s">
        <v>430</v>
      </c>
      <c r="AN19" s="346" t="s">
        <v>430</v>
      </c>
      <c r="AO19" s="346">
        <v>6</v>
      </c>
      <c r="AP19" s="346">
        <v>8</v>
      </c>
      <c r="AQ19" s="346">
        <v>10</v>
      </c>
      <c r="AR19" s="346">
        <v>14</v>
      </c>
      <c r="AS19" s="346">
        <v>13</v>
      </c>
      <c r="AT19" s="373"/>
      <c r="AU19" s="348" t="s">
        <v>430</v>
      </c>
      <c r="AV19" s="348" t="s">
        <v>430</v>
      </c>
      <c r="AW19" s="348" t="s">
        <v>430</v>
      </c>
      <c r="AX19" s="348">
        <v>1.75</v>
      </c>
      <c r="AY19" s="348">
        <v>0.46</v>
      </c>
      <c r="AZ19" s="351"/>
      <c r="BA19" s="346" t="s">
        <v>430</v>
      </c>
      <c r="BB19" s="346" t="s">
        <v>430</v>
      </c>
      <c r="BC19" s="346" t="s">
        <v>430</v>
      </c>
      <c r="BD19" s="346">
        <v>15</v>
      </c>
      <c r="BE19" s="346">
        <v>10</v>
      </c>
      <c r="BF19" s="362"/>
      <c r="BG19" s="348">
        <v>9.0716460492303703</v>
      </c>
      <c r="BH19" s="375">
        <v>0</v>
      </c>
      <c r="BI19" s="375">
        <v>2.3530322611454001E-2</v>
      </c>
      <c r="BJ19" s="375" t="s">
        <v>430</v>
      </c>
      <c r="BK19" s="374"/>
      <c r="BL19" s="348">
        <v>70.852973202499996</v>
      </c>
      <c r="BM19" s="348">
        <v>58.1349300993</v>
      </c>
      <c r="BN19" s="348">
        <v>1.2187676682999999</v>
      </c>
      <c r="BO19" s="373"/>
      <c r="BP19" s="348">
        <v>65.818891199999996</v>
      </c>
      <c r="BQ19" s="373"/>
      <c r="BR19" s="843">
        <v>56.852600000000002</v>
      </c>
      <c r="BS19" s="843">
        <v>23.036300000000001</v>
      </c>
      <c r="BT19" s="843">
        <v>10.458600000000001</v>
      </c>
      <c r="BU19" s="843">
        <v>9.6524999999999999</v>
      </c>
      <c r="BV19" s="373"/>
      <c r="BW19" s="348">
        <v>3.74</v>
      </c>
      <c r="BX19" s="348" t="s">
        <v>430</v>
      </c>
      <c r="BY19" s="348" t="s">
        <v>430</v>
      </c>
      <c r="BZ19" s="348" t="s">
        <v>430</v>
      </c>
      <c r="CA19" s="348" t="s">
        <v>430</v>
      </c>
      <c r="CB19" s="348">
        <v>3.53</v>
      </c>
      <c r="CC19" s="373"/>
      <c r="CD19" s="372" t="s">
        <v>9284</v>
      </c>
      <c r="CE19" s="372" t="s">
        <v>9285</v>
      </c>
      <c r="CF19" s="372" t="s">
        <v>9286</v>
      </c>
      <c r="CG19" s="372" t="s">
        <v>9287</v>
      </c>
      <c r="CH19" s="372" t="s">
        <v>9288</v>
      </c>
      <c r="CI19" s="373"/>
      <c r="CJ19" s="354" t="s">
        <v>555</v>
      </c>
    </row>
    <row r="20" spans="1:88" s="428" customFormat="1" x14ac:dyDescent="0.25">
      <c r="A20" s="345" t="s">
        <v>9289</v>
      </c>
      <c r="B20" s="373"/>
      <c r="C20" s="719">
        <v>45148</v>
      </c>
      <c r="D20" s="373"/>
      <c r="E20" s="346">
        <v>2948.07</v>
      </c>
      <c r="F20" s="373"/>
      <c r="G20" s="347">
        <v>12.4154</v>
      </c>
      <c r="H20" s="373"/>
      <c r="I20" s="651">
        <v>1.9157</v>
      </c>
      <c r="J20" s="988">
        <v>6.74</v>
      </c>
      <c r="K20" s="988">
        <v>1.44</v>
      </c>
      <c r="L20" s="988">
        <v>1.52</v>
      </c>
      <c r="M20" s="374"/>
      <c r="N20" s="348">
        <v>0.1484</v>
      </c>
      <c r="O20" s="348">
        <v>-1.1001000000000001</v>
      </c>
      <c r="P20" s="348">
        <v>-2.6335000000000002</v>
      </c>
      <c r="Q20" s="348">
        <v>2.8412000000000002</v>
      </c>
      <c r="R20" s="348">
        <v>0.23569999999999999</v>
      </c>
      <c r="S20" s="350">
        <v>-2.0125999999999999</v>
      </c>
      <c r="T20" s="348">
        <v>1.2004999999999999</v>
      </c>
      <c r="U20" s="348">
        <v>6.8586</v>
      </c>
      <c r="V20" s="348" t="s">
        <v>430</v>
      </c>
      <c r="W20" s="348" t="s">
        <v>430</v>
      </c>
      <c r="X20" s="348">
        <v>0.50680000000000003</v>
      </c>
      <c r="Y20" s="348">
        <v>5.9623999999999997</v>
      </c>
      <c r="Z20" s="348">
        <v>-4.9400000000000004</v>
      </c>
      <c r="AA20" s="348">
        <v>-1.2786</v>
      </c>
      <c r="AB20" s="348">
        <v>-1.5518000000000001</v>
      </c>
      <c r="AC20" s="348">
        <v>7.2583000000000002</v>
      </c>
      <c r="AD20" s="374"/>
      <c r="AE20" s="346">
        <v>2</v>
      </c>
      <c r="AF20" s="346">
        <v>14</v>
      </c>
      <c r="AG20" s="346">
        <v>12</v>
      </c>
      <c r="AH20" s="346">
        <v>9</v>
      </c>
      <c r="AI20" s="346">
        <v>14</v>
      </c>
      <c r="AJ20" s="346">
        <v>14</v>
      </c>
      <c r="AK20" s="346">
        <v>13</v>
      </c>
      <c r="AL20" s="346">
        <v>14</v>
      </c>
      <c r="AM20" s="346" t="s">
        <v>430</v>
      </c>
      <c r="AN20" s="346" t="s">
        <v>430</v>
      </c>
      <c r="AO20" s="346">
        <v>9</v>
      </c>
      <c r="AP20" s="346">
        <v>13</v>
      </c>
      <c r="AQ20" s="346">
        <v>15</v>
      </c>
      <c r="AR20" s="346">
        <v>15</v>
      </c>
      <c r="AS20" s="346">
        <v>10</v>
      </c>
      <c r="AT20" s="373"/>
      <c r="AU20" s="348" t="s">
        <v>430</v>
      </c>
      <c r="AV20" s="348" t="s">
        <v>430</v>
      </c>
      <c r="AW20" s="348" t="s">
        <v>430</v>
      </c>
      <c r="AX20" s="348">
        <v>2.74</v>
      </c>
      <c r="AY20" s="348">
        <v>-3.25</v>
      </c>
      <c r="AZ20" s="351"/>
      <c r="BA20" s="346" t="s">
        <v>430</v>
      </c>
      <c r="BB20" s="346" t="s">
        <v>430</v>
      </c>
      <c r="BC20" s="346" t="s">
        <v>430</v>
      </c>
      <c r="BD20" s="346">
        <v>14</v>
      </c>
      <c r="BE20" s="346">
        <v>15</v>
      </c>
      <c r="BF20" s="362"/>
      <c r="BG20" s="348">
        <v>7.2283682326377603</v>
      </c>
      <c r="BH20" s="375">
        <v>0</v>
      </c>
      <c r="BI20" s="375">
        <v>2.4435881539692901E-2</v>
      </c>
      <c r="BJ20" s="375" t="s">
        <v>430</v>
      </c>
      <c r="BK20" s="374"/>
      <c r="BL20" s="348">
        <v>69.939004786799998</v>
      </c>
      <c r="BM20" s="348">
        <v>57.893890120199998</v>
      </c>
      <c r="BN20" s="348">
        <v>1.2080550235</v>
      </c>
      <c r="BO20" s="373"/>
      <c r="BP20" s="348">
        <v>68.703827759999996</v>
      </c>
      <c r="BQ20" s="373"/>
      <c r="BR20" s="843">
        <v>58.386400000000002</v>
      </c>
      <c r="BS20" s="843">
        <v>6.7264200000000001</v>
      </c>
      <c r="BT20" s="843">
        <v>3.081</v>
      </c>
      <c r="BU20" s="843">
        <v>31.806180000000001</v>
      </c>
      <c r="BV20" s="373"/>
      <c r="BW20" s="348">
        <v>4.7</v>
      </c>
      <c r="BX20" s="348">
        <v>23.17</v>
      </c>
      <c r="BY20" s="348" t="s">
        <v>430</v>
      </c>
      <c r="BZ20" s="348" t="s">
        <v>430</v>
      </c>
      <c r="CA20" s="348" t="s">
        <v>430</v>
      </c>
      <c r="CB20" s="348">
        <v>3.69</v>
      </c>
      <c r="CC20" s="373"/>
      <c r="CD20" s="372" t="s">
        <v>9290</v>
      </c>
      <c r="CE20" s="372" t="s">
        <v>9291</v>
      </c>
      <c r="CF20" s="372" t="s">
        <v>1258</v>
      </c>
      <c r="CG20" s="372" t="s">
        <v>9292</v>
      </c>
      <c r="CH20" s="372" t="s">
        <v>9293</v>
      </c>
      <c r="CI20" s="373"/>
      <c r="CJ20" s="354" t="s">
        <v>476</v>
      </c>
    </row>
    <row r="21" spans="1:88" s="428" customFormat="1" x14ac:dyDescent="0.25">
      <c r="A21" s="345" t="s">
        <v>9294</v>
      </c>
      <c r="B21" s="373"/>
      <c r="C21" s="719">
        <v>44810</v>
      </c>
      <c r="D21" s="373"/>
      <c r="E21" s="346">
        <v>2785.24</v>
      </c>
      <c r="F21" s="373"/>
      <c r="G21" s="347">
        <v>14.424099999999999</v>
      </c>
      <c r="H21" s="373"/>
      <c r="I21" s="988">
        <v>3.63</v>
      </c>
      <c r="J21" s="988">
        <v>7.55</v>
      </c>
      <c r="K21" s="988">
        <v>2.72</v>
      </c>
      <c r="L21" s="988">
        <v>2.87</v>
      </c>
      <c r="M21" s="374"/>
      <c r="N21" s="348">
        <v>1.11E-2</v>
      </c>
      <c r="O21" s="348">
        <v>-0.55230000000000001</v>
      </c>
      <c r="P21" s="348">
        <v>-1.4761</v>
      </c>
      <c r="Q21" s="348">
        <v>3.2867999999999999</v>
      </c>
      <c r="R21" s="348">
        <v>2.2448999999999999</v>
      </c>
      <c r="S21" s="350">
        <v>0.3513</v>
      </c>
      <c r="T21" s="348">
        <v>1.7686999999999999</v>
      </c>
      <c r="U21" s="348">
        <v>8.1361000000000008</v>
      </c>
      <c r="V21" s="348" t="s">
        <v>430</v>
      </c>
      <c r="W21" s="348" t="s">
        <v>430</v>
      </c>
      <c r="X21" s="348">
        <v>0.45689999999999997</v>
      </c>
      <c r="Y21" s="348">
        <v>7.2431999999999999</v>
      </c>
      <c r="Z21" s="348">
        <v>-1.093</v>
      </c>
      <c r="AA21" s="348">
        <v>1.1004</v>
      </c>
      <c r="AB21" s="348">
        <v>-0.90139999999999998</v>
      </c>
      <c r="AC21" s="348">
        <v>9.5561000000000007</v>
      </c>
      <c r="AD21" s="374"/>
      <c r="AE21" s="346">
        <v>10</v>
      </c>
      <c r="AF21" s="346">
        <v>1</v>
      </c>
      <c r="AG21" s="346">
        <v>3</v>
      </c>
      <c r="AH21" s="346">
        <v>8</v>
      </c>
      <c r="AI21" s="346">
        <v>10</v>
      </c>
      <c r="AJ21" s="346">
        <v>12</v>
      </c>
      <c r="AK21" s="346">
        <v>11</v>
      </c>
      <c r="AL21" s="346">
        <v>12</v>
      </c>
      <c r="AM21" s="346" t="s">
        <v>430</v>
      </c>
      <c r="AN21" s="346" t="s">
        <v>430</v>
      </c>
      <c r="AO21" s="346">
        <v>10</v>
      </c>
      <c r="AP21" s="346">
        <v>10</v>
      </c>
      <c r="AQ21" s="346">
        <v>9</v>
      </c>
      <c r="AR21" s="346">
        <v>12</v>
      </c>
      <c r="AS21" s="346">
        <v>2</v>
      </c>
      <c r="AT21" s="373"/>
      <c r="AU21" s="348" t="s">
        <v>430</v>
      </c>
      <c r="AV21" s="348" t="s">
        <v>430</v>
      </c>
      <c r="AW21" s="348" t="s">
        <v>430</v>
      </c>
      <c r="AX21" s="348">
        <v>4.03</v>
      </c>
      <c r="AY21" s="348">
        <v>0.68</v>
      </c>
      <c r="AZ21" s="351"/>
      <c r="BA21" s="346" t="s">
        <v>430</v>
      </c>
      <c r="BB21" s="346" t="s">
        <v>430</v>
      </c>
      <c r="BC21" s="346" t="s">
        <v>430</v>
      </c>
      <c r="BD21" s="346">
        <v>11</v>
      </c>
      <c r="BE21" s="346">
        <v>9</v>
      </c>
      <c r="BF21" s="362"/>
      <c r="BG21" s="348">
        <v>6.84590133981402</v>
      </c>
      <c r="BH21" s="375">
        <v>0</v>
      </c>
      <c r="BI21" s="375">
        <v>4.5215430121231297E-2</v>
      </c>
      <c r="BJ21" s="375" t="s">
        <v>430</v>
      </c>
      <c r="BK21" s="374"/>
      <c r="BL21" s="348">
        <v>66.919755722900007</v>
      </c>
      <c r="BM21" s="348">
        <v>44.745143802699999</v>
      </c>
      <c r="BN21" s="348">
        <v>1.4955758332</v>
      </c>
      <c r="BO21" s="373"/>
      <c r="BP21" s="348">
        <v>59.436897600000002</v>
      </c>
      <c r="BQ21" s="373"/>
      <c r="BR21" s="843">
        <v>47.226599999999998</v>
      </c>
      <c r="BS21" s="843">
        <v>7.7927400000000002</v>
      </c>
      <c r="BT21" s="843">
        <v>11.694800000000001</v>
      </c>
      <c r="BU21" s="843">
        <v>33.28586</v>
      </c>
      <c r="BV21" s="373"/>
      <c r="BW21" s="348">
        <v>9.6300000000000008</v>
      </c>
      <c r="BX21" s="348">
        <v>12.71</v>
      </c>
      <c r="BY21" s="348" t="s">
        <v>430</v>
      </c>
      <c r="BZ21" s="348">
        <v>7.64</v>
      </c>
      <c r="CA21" s="348" t="s">
        <v>430</v>
      </c>
      <c r="CB21" s="348">
        <v>2.88</v>
      </c>
      <c r="CC21" s="373"/>
      <c r="CD21" s="372" t="s">
        <v>1428</v>
      </c>
      <c r="CE21" s="372" t="s">
        <v>9295</v>
      </c>
      <c r="CF21" s="372" t="s">
        <v>9296</v>
      </c>
      <c r="CG21" s="372" t="s">
        <v>9297</v>
      </c>
      <c r="CH21" s="372" t="s">
        <v>9298</v>
      </c>
      <c r="CI21" s="373"/>
      <c r="CJ21" s="354" t="s">
        <v>443</v>
      </c>
    </row>
    <row r="22" spans="1:88" s="428" customFormat="1" x14ac:dyDescent="0.25">
      <c r="A22" s="345" t="s">
        <v>9299</v>
      </c>
      <c r="B22" s="373"/>
      <c r="C22" s="719">
        <v>41922</v>
      </c>
      <c r="D22" s="373"/>
      <c r="E22" s="346">
        <v>2270.31</v>
      </c>
      <c r="F22" s="373"/>
      <c r="G22" s="347">
        <v>25.254999999999999</v>
      </c>
      <c r="H22" s="373"/>
      <c r="I22" s="988">
        <v>5.47</v>
      </c>
      <c r="J22" s="988">
        <v>6.96</v>
      </c>
      <c r="K22" s="988">
        <v>2.66</v>
      </c>
      <c r="L22" s="988">
        <v>2.76</v>
      </c>
      <c r="M22" s="374"/>
      <c r="N22" s="348">
        <v>9.5100000000000004E-2</v>
      </c>
      <c r="O22" s="348">
        <v>-0.55520000000000003</v>
      </c>
      <c r="P22" s="348">
        <v>-1.2666999999999999</v>
      </c>
      <c r="Q22" s="348">
        <v>3.8744999999999998</v>
      </c>
      <c r="R22" s="348">
        <v>5.1021999999999998</v>
      </c>
      <c r="S22" s="350">
        <v>4.0242000000000004</v>
      </c>
      <c r="T22" s="348">
        <v>3.5062000000000002</v>
      </c>
      <c r="U22" s="348">
        <v>8.6117000000000008</v>
      </c>
      <c r="V22" s="348">
        <v>6.8578000000000001</v>
      </c>
      <c r="W22" s="348">
        <v>8.3805999999999994</v>
      </c>
      <c r="X22" s="348">
        <v>1.3443000000000001</v>
      </c>
      <c r="Y22" s="348">
        <v>10.0915</v>
      </c>
      <c r="Z22" s="348">
        <v>1.2142999999999999</v>
      </c>
      <c r="AA22" s="348">
        <v>4.8491</v>
      </c>
      <c r="AB22" s="348">
        <v>-0.71160000000000001</v>
      </c>
      <c r="AC22" s="348">
        <v>8.0778999999999996</v>
      </c>
      <c r="AD22" s="374"/>
      <c r="AE22" s="346">
        <v>3</v>
      </c>
      <c r="AF22" s="346">
        <v>2</v>
      </c>
      <c r="AG22" s="346">
        <v>1</v>
      </c>
      <c r="AH22" s="346">
        <v>4</v>
      </c>
      <c r="AI22" s="346">
        <v>2</v>
      </c>
      <c r="AJ22" s="346">
        <v>5</v>
      </c>
      <c r="AK22" s="346">
        <v>5</v>
      </c>
      <c r="AL22" s="346">
        <v>10</v>
      </c>
      <c r="AM22" s="346">
        <v>12</v>
      </c>
      <c r="AN22" s="346">
        <v>6</v>
      </c>
      <c r="AO22" s="346">
        <v>3</v>
      </c>
      <c r="AP22" s="346">
        <v>3</v>
      </c>
      <c r="AQ22" s="346">
        <v>3</v>
      </c>
      <c r="AR22" s="346">
        <v>4</v>
      </c>
      <c r="AS22" s="346">
        <v>1</v>
      </c>
      <c r="AT22" s="373"/>
      <c r="AU22" s="348">
        <v>8.67</v>
      </c>
      <c r="AV22" s="348">
        <v>8.57</v>
      </c>
      <c r="AW22" s="348">
        <v>7.86</v>
      </c>
      <c r="AX22" s="348">
        <v>6</v>
      </c>
      <c r="AY22" s="348">
        <v>4.8600000000000003</v>
      </c>
      <c r="AZ22" s="351"/>
      <c r="BA22" s="346">
        <v>6</v>
      </c>
      <c r="BB22" s="346">
        <v>11</v>
      </c>
      <c r="BC22" s="346">
        <v>11</v>
      </c>
      <c r="BD22" s="346">
        <v>5</v>
      </c>
      <c r="BE22" s="346">
        <v>3</v>
      </c>
      <c r="BF22" s="362"/>
      <c r="BG22" s="348">
        <v>6.49317682838692</v>
      </c>
      <c r="BH22" s="375">
        <v>0</v>
      </c>
      <c r="BI22" s="375">
        <v>4.8342980665368698E-2</v>
      </c>
      <c r="BJ22" s="375" t="s">
        <v>430</v>
      </c>
      <c r="BK22" s="374"/>
      <c r="BL22" s="348">
        <v>67.409308268999993</v>
      </c>
      <c r="BM22" s="348">
        <v>45.662745017500001</v>
      </c>
      <c r="BN22" s="348">
        <v>1.4762430125999999</v>
      </c>
      <c r="BO22" s="373"/>
      <c r="BP22" s="348">
        <v>54.878842280000001</v>
      </c>
      <c r="BQ22" s="373"/>
      <c r="BR22" s="843">
        <v>46.646000000000001</v>
      </c>
      <c r="BS22" s="843">
        <v>12.140599999999999</v>
      </c>
      <c r="BT22" s="843">
        <v>7.6390599999999997</v>
      </c>
      <c r="BU22" s="843">
        <v>33.574339999999999</v>
      </c>
      <c r="BV22" s="373"/>
      <c r="BW22" s="348">
        <v>4.62</v>
      </c>
      <c r="BX22" s="348">
        <v>22.75</v>
      </c>
      <c r="BY22" s="348">
        <v>0.66</v>
      </c>
      <c r="BZ22" s="348">
        <v>0.43</v>
      </c>
      <c r="CA22" s="348" t="s">
        <v>430</v>
      </c>
      <c r="CB22" s="348">
        <v>1.83</v>
      </c>
      <c r="CC22" s="373"/>
      <c r="CD22" s="372" t="s">
        <v>9300</v>
      </c>
      <c r="CE22" s="372" t="s">
        <v>9301</v>
      </c>
      <c r="CF22" s="372" t="s">
        <v>9302</v>
      </c>
      <c r="CG22" s="372" t="s">
        <v>9303</v>
      </c>
      <c r="CH22" s="372" t="s">
        <v>9304</v>
      </c>
      <c r="CI22" s="373"/>
      <c r="CJ22" s="354" t="s">
        <v>616</v>
      </c>
    </row>
    <row r="23" spans="1:88" x14ac:dyDescent="0.25">
      <c r="A23" s="36" t="s">
        <v>93</v>
      </c>
      <c r="B23" s="43"/>
      <c r="C23" s="720"/>
      <c r="D23" s="43"/>
      <c r="E23" s="51"/>
      <c r="F23" s="43"/>
      <c r="G23" s="55"/>
      <c r="H23" s="43"/>
      <c r="I23" s="92"/>
      <c r="J23" s="92"/>
      <c r="K23" s="92"/>
      <c r="L23" s="92"/>
      <c r="M23" s="66"/>
      <c r="N23" s="59">
        <v>3.4700000000000002E-2</v>
      </c>
      <c r="O23" s="59">
        <v>-0.87360000000000004</v>
      </c>
      <c r="P23" s="59">
        <v>-2.0886999999999998</v>
      </c>
      <c r="Q23" s="59">
        <v>3.0933000000000002</v>
      </c>
      <c r="R23" s="59">
        <v>2.8353999999999999</v>
      </c>
      <c r="S23" s="70">
        <v>2.3159000000000001</v>
      </c>
      <c r="T23" s="59">
        <v>2.4401999999999999</v>
      </c>
      <c r="U23" s="59">
        <v>8.9743999999999993</v>
      </c>
      <c r="V23" s="59">
        <v>8.9415999999999993</v>
      </c>
      <c r="W23" s="59">
        <v>10.0296</v>
      </c>
      <c r="X23" s="59">
        <v>0.54659999999999997</v>
      </c>
      <c r="Y23" s="59">
        <v>7.9382999999999999</v>
      </c>
      <c r="Z23" s="59">
        <v>-0.58140000000000003</v>
      </c>
      <c r="AA23" s="59">
        <v>3.0175999999999998</v>
      </c>
      <c r="AB23" s="59">
        <v>-1.4358</v>
      </c>
      <c r="AC23" s="59">
        <v>10.130599999999999</v>
      </c>
      <c r="AD23" s="66"/>
      <c r="AE23" s="51">
        <v>15</v>
      </c>
      <c r="AF23" s="51">
        <v>15</v>
      </c>
      <c r="AG23" s="51">
        <v>15</v>
      </c>
      <c r="AH23" s="51">
        <v>15</v>
      </c>
      <c r="AI23" s="51">
        <v>15</v>
      </c>
      <c r="AJ23" s="51">
        <v>15</v>
      </c>
      <c r="AK23" s="51">
        <v>15</v>
      </c>
      <c r="AL23" s="51">
        <v>15</v>
      </c>
      <c r="AM23" s="51">
        <v>12</v>
      </c>
      <c r="AN23" s="51">
        <v>7</v>
      </c>
      <c r="AO23" s="51">
        <v>15</v>
      </c>
      <c r="AP23" s="51">
        <v>15</v>
      </c>
      <c r="AQ23" s="51">
        <v>15</v>
      </c>
      <c r="AR23" s="51">
        <v>15</v>
      </c>
      <c r="AS23" s="51">
        <v>15</v>
      </c>
      <c r="AT23" s="43"/>
      <c r="AU23" s="59">
        <v>10.4428571428571</v>
      </c>
      <c r="AV23" s="59">
        <v>10.273636363636401</v>
      </c>
      <c r="AW23" s="59">
        <v>8.8524999999999991</v>
      </c>
      <c r="AX23" s="59">
        <v>5.1853333333333298</v>
      </c>
      <c r="AY23" s="59">
        <v>1.7953333333333299</v>
      </c>
      <c r="AZ23" s="78"/>
      <c r="BA23" s="51">
        <v>7</v>
      </c>
      <c r="BB23" s="51">
        <v>11</v>
      </c>
      <c r="BC23" s="51">
        <v>12</v>
      </c>
      <c r="BD23" s="51">
        <v>15</v>
      </c>
      <c r="BE23" s="51">
        <v>15</v>
      </c>
      <c r="BF23" s="258"/>
      <c r="BG23" s="59"/>
      <c r="BH23" s="286"/>
      <c r="BI23" s="286"/>
      <c r="BJ23" s="286"/>
      <c r="BK23" s="66"/>
      <c r="BL23" s="59"/>
      <c r="BM23" s="59"/>
      <c r="BN23" s="59"/>
      <c r="BO23" s="43"/>
      <c r="BP23" s="59"/>
      <c r="BQ23" s="43"/>
      <c r="BR23" s="59"/>
      <c r="BS23" s="59"/>
      <c r="BT23" s="59"/>
      <c r="BU23" s="59"/>
      <c r="BV23" s="43"/>
      <c r="BW23" s="59"/>
      <c r="BX23" s="59"/>
      <c r="BY23" s="59"/>
      <c r="BZ23" s="59"/>
      <c r="CA23" s="59"/>
      <c r="CB23" s="59"/>
      <c r="CC23" s="43"/>
      <c r="CD23" s="84"/>
      <c r="CE23" s="84"/>
      <c r="CF23" s="84"/>
      <c r="CG23" s="84"/>
      <c r="CH23" s="84"/>
      <c r="CI23" s="43"/>
      <c r="CJ23" s="88"/>
    </row>
    <row r="24" spans="1:88" x14ac:dyDescent="0.25">
      <c r="A24" s="37" t="s">
        <v>94</v>
      </c>
      <c r="B24" s="44"/>
      <c r="C24" s="721"/>
      <c r="D24" s="44"/>
      <c r="E24" s="52"/>
      <c r="F24" s="44"/>
      <c r="G24" s="56"/>
      <c r="H24" s="44"/>
      <c r="I24" s="93"/>
      <c r="J24" s="93"/>
      <c r="K24" s="93"/>
      <c r="L24" s="93"/>
      <c r="M24" s="67"/>
      <c r="N24" s="60">
        <v>0.28100000000000003</v>
      </c>
      <c r="O24" s="60">
        <v>-0.55230000000000001</v>
      </c>
      <c r="P24" s="60">
        <v>-1.2666999999999999</v>
      </c>
      <c r="Q24" s="60">
        <v>4.5425000000000004</v>
      </c>
      <c r="R24" s="60">
        <v>6.0434999999999999</v>
      </c>
      <c r="S24" s="71">
        <v>6.0837000000000003</v>
      </c>
      <c r="T24" s="60">
        <v>5.2538</v>
      </c>
      <c r="U24" s="60">
        <v>10.7158</v>
      </c>
      <c r="V24" s="60">
        <v>14.024900000000001</v>
      </c>
      <c r="W24" s="60">
        <v>13.243399999999999</v>
      </c>
      <c r="X24" s="60">
        <v>2.1791999999999998</v>
      </c>
      <c r="Y24" s="60">
        <v>11.9277</v>
      </c>
      <c r="Z24" s="60">
        <v>2.7366000000000001</v>
      </c>
      <c r="AA24" s="60">
        <v>6.9985999999999997</v>
      </c>
      <c r="AB24" s="60">
        <v>-0.71160000000000001</v>
      </c>
      <c r="AC24" s="60">
        <v>16.380700000000001</v>
      </c>
      <c r="AD24" s="67"/>
      <c r="AE24" s="52"/>
      <c r="AF24" s="52"/>
      <c r="AG24" s="52"/>
      <c r="AH24" s="52"/>
      <c r="AI24" s="52"/>
      <c r="AJ24" s="52"/>
      <c r="AK24" s="52"/>
      <c r="AL24" s="52"/>
      <c r="AM24" s="52"/>
      <c r="AN24" s="52"/>
      <c r="AO24" s="52"/>
      <c r="AP24" s="52"/>
      <c r="AQ24" s="52"/>
      <c r="AR24" s="52"/>
      <c r="AS24" s="52"/>
      <c r="AT24" s="44"/>
      <c r="AU24" s="60">
        <v>13.89</v>
      </c>
      <c r="AV24" s="60">
        <v>14.55</v>
      </c>
      <c r="AW24" s="60">
        <v>10.81</v>
      </c>
      <c r="AX24" s="60">
        <v>8.16</v>
      </c>
      <c r="AY24" s="60">
        <v>6.89</v>
      </c>
      <c r="AZ24" s="79"/>
      <c r="BA24" s="52"/>
      <c r="BB24" s="52"/>
      <c r="BC24" s="52"/>
      <c r="BD24" s="52"/>
      <c r="BE24" s="52"/>
      <c r="BF24" s="259"/>
      <c r="BG24" s="60"/>
      <c r="BH24" s="288"/>
      <c r="BI24" s="288"/>
      <c r="BJ24" s="288"/>
      <c r="BK24" s="67"/>
      <c r="BL24" s="60"/>
      <c r="BM24" s="60"/>
      <c r="BN24" s="60"/>
      <c r="BO24" s="44"/>
      <c r="BP24" s="60"/>
      <c r="BQ24" s="44"/>
      <c r="BR24" s="60"/>
      <c r="BS24" s="60"/>
      <c r="BT24" s="60"/>
      <c r="BU24" s="60"/>
      <c r="BV24" s="44"/>
      <c r="BW24" s="60"/>
      <c r="BX24" s="60"/>
      <c r="BY24" s="60"/>
      <c r="BZ24" s="60"/>
      <c r="CA24" s="60"/>
      <c r="CB24" s="60"/>
      <c r="CC24" s="44"/>
      <c r="CD24" s="85"/>
      <c r="CE24" s="85"/>
      <c r="CF24" s="85"/>
      <c r="CG24" s="85"/>
      <c r="CH24" s="85"/>
      <c r="CI24" s="44"/>
      <c r="CJ24" s="89"/>
    </row>
    <row r="25" spans="1:88" x14ac:dyDescent="0.25">
      <c r="A25" s="37" t="s">
        <v>95</v>
      </c>
      <c r="B25" s="44"/>
      <c r="C25" s="721"/>
      <c r="D25" s="44"/>
      <c r="E25" s="52"/>
      <c r="F25" s="44"/>
      <c r="G25" s="56"/>
      <c r="H25" s="44"/>
      <c r="I25" s="93"/>
      <c r="J25" s="93"/>
      <c r="K25" s="93"/>
      <c r="L25" s="93"/>
      <c r="M25" s="67"/>
      <c r="N25" s="60">
        <v>-0.12039999999999999</v>
      </c>
      <c r="O25" s="60">
        <v>-1.1506000000000001</v>
      </c>
      <c r="P25" s="60">
        <v>-2.8037000000000001</v>
      </c>
      <c r="Q25" s="60">
        <v>1.0428999999999999</v>
      </c>
      <c r="R25" s="60">
        <v>-1.4E-2</v>
      </c>
      <c r="S25" s="71">
        <v>-2.8037000000000001</v>
      </c>
      <c r="T25" s="60">
        <v>-3.238</v>
      </c>
      <c r="U25" s="60">
        <v>6.6165000000000003</v>
      </c>
      <c r="V25" s="60">
        <v>6.8578000000000001</v>
      </c>
      <c r="W25" s="60">
        <v>8.0273000000000003</v>
      </c>
      <c r="X25" s="60">
        <v>-0.96289999999999998</v>
      </c>
      <c r="Y25" s="60">
        <v>4.6368999999999998</v>
      </c>
      <c r="Z25" s="60">
        <v>-4.9400000000000004</v>
      </c>
      <c r="AA25" s="60">
        <v>-1.2786</v>
      </c>
      <c r="AB25" s="60">
        <v>-2.2368000000000001</v>
      </c>
      <c r="AC25" s="60">
        <v>6.3905000000000003</v>
      </c>
      <c r="AD25" s="67"/>
      <c r="AE25" s="52"/>
      <c r="AF25" s="52"/>
      <c r="AG25" s="52"/>
      <c r="AH25" s="52"/>
      <c r="AI25" s="52"/>
      <c r="AJ25" s="52"/>
      <c r="AK25" s="52"/>
      <c r="AL25" s="52"/>
      <c r="AM25" s="52"/>
      <c r="AN25" s="52"/>
      <c r="AO25" s="52"/>
      <c r="AP25" s="52"/>
      <c r="AQ25" s="52"/>
      <c r="AR25" s="52"/>
      <c r="AS25" s="52"/>
      <c r="AT25" s="44"/>
      <c r="AU25" s="60">
        <v>8.58</v>
      </c>
      <c r="AV25" s="60">
        <v>8.57</v>
      </c>
      <c r="AW25" s="60">
        <v>6.84</v>
      </c>
      <c r="AX25" s="60">
        <v>1.75</v>
      </c>
      <c r="AY25" s="60">
        <v>-3.25</v>
      </c>
      <c r="AZ25" s="79"/>
      <c r="BA25" s="52"/>
      <c r="BB25" s="52"/>
      <c r="BC25" s="52"/>
      <c r="BD25" s="52"/>
      <c r="BE25" s="52"/>
      <c r="BF25" s="259"/>
      <c r="BG25" s="60"/>
      <c r="BH25" s="288"/>
      <c r="BI25" s="288"/>
      <c r="BJ25" s="288"/>
      <c r="BK25" s="67"/>
      <c r="BL25" s="60"/>
      <c r="BM25" s="60"/>
      <c r="BN25" s="60"/>
      <c r="BO25" s="44"/>
      <c r="BP25" s="60"/>
      <c r="BQ25" s="44"/>
      <c r="BR25" s="60"/>
      <c r="BS25" s="60"/>
      <c r="BT25" s="60"/>
      <c r="BU25" s="60"/>
      <c r="BV25" s="44"/>
      <c r="BW25" s="60"/>
      <c r="BX25" s="60"/>
      <c r="BY25" s="60"/>
      <c r="BZ25" s="60"/>
      <c r="CA25" s="60"/>
      <c r="CB25" s="60"/>
      <c r="CC25" s="44"/>
      <c r="CD25" s="85"/>
      <c r="CE25" s="85"/>
      <c r="CF25" s="85"/>
      <c r="CG25" s="85"/>
      <c r="CH25" s="85"/>
      <c r="CI25" s="44"/>
      <c r="CJ25" s="89"/>
    </row>
    <row r="26" spans="1:88" x14ac:dyDescent="0.25">
      <c r="A26" s="38" t="s">
        <v>96</v>
      </c>
      <c r="B26" s="45"/>
      <c r="C26" s="722"/>
      <c r="D26" s="45"/>
      <c r="E26" s="53"/>
      <c r="F26" s="45"/>
      <c r="G26" s="57"/>
      <c r="H26" s="45"/>
      <c r="I26" s="94"/>
      <c r="J26" s="94"/>
      <c r="K26" s="94"/>
      <c r="L26" s="94"/>
      <c r="M26" s="68"/>
      <c r="N26" s="61">
        <v>1.2800000000000001E-2</v>
      </c>
      <c r="O26" s="61">
        <v>-0.86119999999999997</v>
      </c>
      <c r="P26" s="61">
        <v>-2.1006</v>
      </c>
      <c r="Q26" s="61">
        <v>3.2867999999999999</v>
      </c>
      <c r="R26" s="61">
        <v>2.7355999999999998</v>
      </c>
      <c r="S26" s="72">
        <v>2.4024999999999999</v>
      </c>
      <c r="T26" s="61">
        <v>2.5022000000000002</v>
      </c>
      <c r="U26" s="61">
        <v>9.0827000000000009</v>
      </c>
      <c r="V26" s="61">
        <v>8.3594000000000008</v>
      </c>
      <c r="W26" s="61">
        <v>9.8328000000000007</v>
      </c>
      <c r="X26" s="61">
        <v>0.50929999999999997</v>
      </c>
      <c r="Y26" s="61">
        <v>7.4722</v>
      </c>
      <c r="Z26" s="61">
        <v>-0.20430000000000001</v>
      </c>
      <c r="AA26" s="61">
        <v>3.0110999999999999</v>
      </c>
      <c r="AB26" s="61">
        <v>-1.4165000000000001</v>
      </c>
      <c r="AC26" s="61">
        <v>9.5837000000000003</v>
      </c>
      <c r="AD26" s="68"/>
      <c r="AE26" s="53"/>
      <c r="AF26" s="53"/>
      <c r="AG26" s="53"/>
      <c r="AH26" s="53"/>
      <c r="AI26" s="53"/>
      <c r="AJ26" s="53"/>
      <c r="AK26" s="53"/>
      <c r="AL26" s="53"/>
      <c r="AM26" s="53"/>
      <c r="AN26" s="53"/>
      <c r="AO26" s="53"/>
      <c r="AP26" s="53"/>
      <c r="AQ26" s="53"/>
      <c r="AR26" s="53"/>
      <c r="AS26" s="53"/>
      <c r="AT26" s="45"/>
      <c r="AU26" s="61">
        <v>10.45</v>
      </c>
      <c r="AV26" s="61">
        <v>9.8800000000000008</v>
      </c>
      <c r="AW26" s="61">
        <v>8.61</v>
      </c>
      <c r="AX26" s="61">
        <v>5.23</v>
      </c>
      <c r="AY26" s="61">
        <v>1.98</v>
      </c>
      <c r="AZ26" s="80"/>
      <c r="BA26" s="53"/>
      <c r="BB26" s="53"/>
      <c r="BC26" s="53"/>
      <c r="BD26" s="53"/>
      <c r="BE26" s="53"/>
      <c r="BF26" s="262"/>
      <c r="BG26" s="61"/>
      <c r="BH26" s="291"/>
      <c r="BI26" s="291"/>
      <c r="BJ26" s="291"/>
      <c r="BK26" s="68"/>
      <c r="BL26" s="61"/>
      <c r="BM26" s="61"/>
      <c r="BN26" s="61"/>
      <c r="BO26" s="45"/>
      <c r="BP26" s="61"/>
      <c r="BQ26" s="45"/>
      <c r="BR26" s="61"/>
      <c r="BS26" s="61"/>
      <c r="BT26" s="61"/>
      <c r="BU26" s="61"/>
      <c r="BV26" s="45"/>
      <c r="BW26" s="61"/>
      <c r="BX26" s="61"/>
      <c r="BY26" s="61"/>
      <c r="BZ26" s="61"/>
      <c r="CA26" s="61"/>
      <c r="CB26" s="61"/>
      <c r="CC26" s="45"/>
      <c r="CD26" s="86"/>
      <c r="CE26" s="86"/>
      <c r="CF26" s="86"/>
      <c r="CG26" s="86"/>
      <c r="CH26" s="86"/>
      <c r="CI26" s="45"/>
      <c r="CJ26" s="90"/>
    </row>
    <row r="27" spans="1:88" ht="14.5" x14ac:dyDescent="0.25">
      <c r="A27" s="39" t="s">
        <v>265</v>
      </c>
      <c r="B27" s="46"/>
      <c r="C27" s="723"/>
      <c r="D27" s="46"/>
      <c r="E27" s="54"/>
      <c r="F27" s="46"/>
      <c r="G27" s="58"/>
      <c r="H27" s="46"/>
      <c r="I27" s="95"/>
      <c r="J27" s="95"/>
      <c r="K27" s="95"/>
      <c r="L27" s="95"/>
      <c r="M27" s="69"/>
      <c r="N27" s="62"/>
      <c r="O27" s="62"/>
      <c r="P27" s="62"/>
      <c r="Q27" s="62"/>
      <c r="R27" s="62"/>
      <c r="S27" s="73"/>
      <c r="T27" s="62"/>
      <c r="U27" s="62"/>
      <c r="V27" s="62"/>
      <c r="W27" s="62"/>
      <c r="X27" s="62"/>
      <c r="Y27" s="62"/>
      <c r="Z27" s="62"/>
      <c r="AA27" s="62"/>
      <c r="AB27" s="62"/>
      <c r="AC27" s="62"/>
      <c r="AD27" s="69"/>
      <c r="AE27" s="54"/>
      <c r="AF27" s="54"/>
      <c r="AG27" s="54"/>
      <c r="AH27" s="54"/>
      <c r="AI27" s="54"/>
      <c r="AJ27" s="54"/>
      <c r="AK27" s="54"/>
      <c r="AL27" s="54"/>
      <c r="AM27" s="54"/>
      <c r="AN27" s="54"/>
      <c r="AO27" s="54"/>
      <c r="AP27" s="54"/>
      <c r="AQ27" s="54"/>
      <c r="AR27" s="54"/>
      <c r="AS27" s="54"/>
      <c r="AT27" s="46"/>
      <c r="AU27" s="62"/>
      <c r="AV27" s="62"/>
      <c r="AW27" s="62"/>
      <c r="AX27" s="62"/>
      <c r="AY27" s="62"/>
      <c r="AZ27" s="81"/>
      <c r="BA27" s="54"/>
      <c r="BB27" s="54"/>
      <c r="BC27" s="54"/>
      <c r="BD27" s="54"/>
      <c r="BE27" s="54"/>
      <c r="BF27" s="263"/>
      <c r="BG27" s="62"/>
      <c r="BH27" s="293"/>
      <c r="BI27" s="293"/>
      <c r="BJ27" s="293"/>
      <c r="BK27" s="69"/>
      <c r="BL27" s="62"/>
      <c r="BM27" s="62"/>
      <c r="BN27" s="62"/>
      <c r="BO27" s="46"/>
      <c r="BP27" s="62"/>
      <c r="BQ27" s="46"/>
      <c r="BR27" s="62"/>
      <c r="BS27" s="62"/>
      <c r="BT27" s="62"/>
      <c r="BU27" s="62"/>
      <c r="BV27" s="46"/>
      <c r="BW27" s="62"/>
      <c r="BX27" s="62"/>
      <c r="BY27" s="62"/>
      <c r="BZ27" s="62"/>
      <c r="CA27" s="62"/>
      <c r="CB27" s="62"/>
      <c r="CC27" s="46"/>
      <c r="CD27" s="87"/>
      <c r="CE27" s="87"/>
      <c r="CF27" s="87"/>
      <c r="CG27" s="87"/>
      <c r="CH27" s="87"/>
      <c r="CI27" s="46"/>
      <c r="CJ27" s="91"/>
    </row>
    <row r="28" spans="1:88" s="428" customFormat="1" x14ac:dyDescent="0.25">
      <c r="A28" s="481" t="s">
        <v>9305</v>
      </c>
      <c r="B28" s="402"/>
      <c r="C28" s="724">
        <v>41275</v>
      </c>
      <c r="D28" s="402"/>
      <c r="E28" s="403">
        <v>105281</v>
      </c>
      <c r="F28" s="402"/>
      <c r="G28" s="404">
        <v>562.86800000000005</v>
      </c>
      <c r="H28" s="402"/>
      <c r="I28" s="987">
        <v>7.77</v>
      </c>
      <c r="J28" s="987">
        <v>7.34</v>
      </c>
      <c r="K28" s="987">
        <v>4.5599999999999996</v>
      </c>
      <c r="L28" s="987">
        <v>4.8099999999999996</v>
      </c>
      <c r="M28" s="406"/>
      <c r="N28" s="405">
        <v>1.26E-2</v>
      </c>
      <c r="O28" s="405">
        <v>-1.0399</v>
      </c>
      <c r="P28" s="405">
        <v>-2.4447999999999999</v>
      </c>
      <c r="Q28" s="405">
        <v>2.6775000000000002</v>
      </c>
      <c r="R28" s="405">
        <v>1.0942000000000001</v>
      </c>
      <c r="S28" s="407">
        <v>0.84460000000000002</v>
      </c>
      <c r="T28" s="405">
        <v>1.4292</v>
      </c>
      <c r="U28" s="405">
        <v>11.1113</v>
      </c>
      <c r="V28" s="405">
        <v>14.728300000000001</v>
      </c>
      <c r="W28" s="405">
        <v>13.988799999999999</v>
      </c>
      <c r="X28" s="405">
        <v>-0.2868</v>
      </c>
      <c r="Y28" s="405">
        <v>7.2632000000000003</v>
      </c>
      <c r="Z28" s="405">
        <v>-2.9064000000000001</v>
      </c>
      <c r="AA28" s="405">
        <v>0.89070000000000005</v>
      </c>
      <c r="AB28" s="405">
        <v>-1.5960000000000001</v>
      </c>
      <c r="AC28" s="405">
        <v>13.889900000000001</v>
      </c>
      <c r="AD28" s="406"/>
      <c r="AE28" s="403">
        <v>10</v>
      </c>
      <c r="AF28" s="403">
        <v>13</v>
      </c>
      <c r="AG28" s="403">
        <v>11</v>
      </c>
      <c r="AH28" s="403">
        <v>11</v>
      </c>
      <c r="AI28" s="403">
        <v>13</v>
      </c>
      <c r="AJ28" s="403">
        <v>13</v>
      </c>
      <c r="AK28" s="403">
        <v>14</v>
      </c>
      <c r="AL28" s="403">
        <v>5</v>
      </c>
      <c r="AM28" s="403">
        <v>1</v>
      </c>
      <c r="AN28" s="403">
        <v>1</v>
      </c>
      <c r="AO28" s="403">
        <v>13</v>
      </c>
      <c r="AP28" s="403">
        <v>11</v>
      </c>
      <c r="AQ28" s="403">
        <v>14</v>
      </c>
      <c r="AR28" s="403">
        <v>14</v>
      </c>
      <c r="AS28" s="403">
        <v>12</v>
      </c>
      <c r="AT28" s="402"/>
      <c r="AU28" s="405">
        <v>14.61</v>
      </c>
      <c r="AV28" s="405">
        <v>15.29</v>
      </c>
      <c r="AW28" s="405">
        <v>11.51</v>
      </c>
      <c r="AX28" s="405">
        <v>4.55</v>
      </c>
      <c r="AY28" s="405">
        <v>-1.25</v>
      </c>
      <c r="AZ28" s="408"/>
      <c r="BA28" s="403">
        <v>1</v>
      </c>
      <c r="BB28" s="403">
        <v>1</v>
      </c>
      <c r="BC28" s="403">
        <v>2</v>
      </c>
      <c r="BD28" s="403">
        <v>13</v>
      </c>
      <c r="BE28" s="403">
        <v>14</v>
      </c>
      <c r="BF28" s="409"/>
      <c r="BG28" s="405">
        <v>9.0428900697333496</v>
      </c>
      <c r="BH28" s="410">
        <v>0</v>
      </c>
      <c r="BI28" s="410">
        <v>6.4021595810877296E-2</v>
      </c>
      <c r="BJ28" s="410" t="s">
        <v>430</v>
      </c>
      <c r="BK28" s="406"/>
      <c r="BL28" s="405">
        <v>93.394659500000003</v>
      </c>
      <c r="BM28" s="405">
        <v>62.789012414399998</v>
      </c>
      <c r="BN28" s="405">
        <v>1.4874363508999999</v>
      </c>
      <c r="BO28" s="402"/>
      <c r="BP28" s="405">
        <v>71.429970310000002</v>
      </c>
      <c r="BQ28" s="402"/>
      <c r="BR28" s="842">
        <v>53.4512</v>
      </c>
      <c r="BS28" s="842">
        <v>9.58962</v>
      </c>
      <c r="BT28" s="842">
        <v>8.3892000000000007</v>
      </c>
      <c r="BU28" s="842">
        <v>28.569980000000001</v>
      </c>
      <c r="BV28" s="402"/>
      <c r="BW28" s="405">
        <v>7.09</v>
      </c>
      <c r="BX28" s="405">
        <v>15.46</v>
      </c>
      <c r="BY28" s="405">
        <v>1.31</v>
      </c>
      <c r="BZ28" s="405" t="s">
        <v>430</v>
      </c>
      <c r="CA28" s="405" t="s">
        <v>430</v>
      </c>
      <c r="CB28" s="405">
        <v>2.84</v>
      </c>
      <c r="CC28" s="402"/>
      <c r="CD28" s="401" t="s">
        <v>6459</v>
      </c>
      <c r="CE28" s="401" t="s">
        <v>9224</v>
      </c>
      <c r="CF28" s="401" t="s">
        <v>9225</v>
      </c>
      <c r="CG28" s="401" t="s">
        <v>9226</v>
      </c>
      <c r="CH28" s="401" t="s">
        <v>1166</v>
      </c>
      <c r="CI28" s="402"/>
      <c r="CJ28" s="411" t="s">
        <v>443</v>
      </c>
    </row>
    <row r="29" spans="1:88" s="428" customFormat="1" x14ac:dyDescent="0.25">
      <c r="A29" s="345" t="s">
        <v>9306</v>
      </c>
      <c r="B29" s="373"/>
      <c r="C29" s="719">
        <v>41275</v>
      </c>
      <c r="D29" s="373"/>
      <c r="E29" s="346">
        <v>73637.2</v>
      </c>
      <c r="F29" s="373"/>
      <c r="G29" s="347">
        <v>87.77</v>
      </c>
      <c r="H29" s="373"/>
      <c r="I29" s="988">
        <v>6.59</v>
      </c>
      <c r="J29" s="988">
        <v>7.17</v>
      </c>
      <c r="K29" s="988">
        <v>3.26</v>
      </c>
      <c r="L29" s="988">
        <v>3.41</v>
      </c>
      <c r="M29" s="374"/>
      <c r="N29" s="348">
        <v>-3.4200000000000001E-2</v>
      </c>
      <c r="O29" s="348">
        <v>-1.1375999999999999</v>
      </c>
      <c r="P29" s="348">
        <v>-2.694</v>
      </c>
      <c r="Q29" s="348">
        <v>4.6250999999999998</v>
      </c>
      <c r="R29" s="348">
        <v>3.919</v>
      </c>
      <c r="S29" s="350">
        <v>4.8</v>
      </c>
      <c r="T29" s="348">
        <v>5.8476999999999997</v>
      </c>
      <c r="U29" s="348">
        <v>11.2089</v>
      </c>
      <c r="V29" s="348">
        <v>10.901199999999999</v>
      </c>
      <c r="W29" s="348">
        <v>11.2342</v>
      </c>
      <c r="X29" s="348">
        <v>1.4213</v>
      </c>
      <c r="Y29" s="348">
        <v>9.1531000000000002</v>
      </c>
      <c r="Z29" s="348">
        <v>1.0942000000000001</v>
      </c>
      <c r="AA29" s="348">
        <v>5.1642000000000001</v>
      </c>
      <c r="AB29" s="348">
        <v>-2.1842999999999999</v>
      </c>
      <c r="AC29" s="348">
        <v>12.5914</v>
      </c>
      <c r="AD29" s="374"/>
      <c r="AE29" s="346">
        <v>13</v>
      </c>
      <c r="AF29" s="346">
        <v>15</v>
      </c>
      <c r="AG29" s="346">
        <v>15</v>
      </c>
      <c r="AH29" s="346">
        <v>3</v>
      </c>
      <c r="AI29" s="346">
        <v>6</v>
      </c>
      <c r="AJ29" s="346">
        <v>5</v>
      </c>
      <c r="AK29" s="346">
        <v>2</v>
      </c>
      <c r="AL29" s="346">
        <v>4</v>
      </c>
      <c r="AM29" s="346">
        <v>3</v>
      </c>
      <c r="AN29" s="346">
        <v>3</v>
      </c>
      <c r="AO29" s="346">
        <v>4</v>
      </c>
      <c r="AP29" s="346">
        <v>5</v>
      </c>
      <c r="AQ29" s="346">
        <v>6</v>
      </c>
      <c r="AR29" s="346">
        <v>5</v>
      </c>
      <c r="AS29" s="346">
        <v>14</v>
      </c>
      <c r="AT29" s="373"/>
      <c r="AU29" s="348">
        <v>11.68</v>
      </c>
      <c r="AV29" s="348">
        <v>11.81</v>
      </c>
      <c r="AW29" s="348">
        <v>10.55</v>
      </c>
      <c r="AX29" s="348">
        <v>8.1199999999999992</v>
      </c>
      <c r="AY29" s="348">
        <v>4.1399999999999997</v>
      </c>
      <c r="AZ29" s="351"/>
      <c r="BA29" s="346">
        <v>4</v>
      </c>
      <c r="BB29" s="346">
        <v>4</v>
      </c>
      <c r="BC29" s="346">
        <v>4</v>
      </c>
      <c r="BD29" s="346">
        <v>3</v>
      </c>
      <c r="BE29" s="346">
        <v>5</v>
      </c>
      <c r="BF29" s="362"/>
      <c r="BG29" s="348">
        <v>6.7459530036883999</v>
      </c>
      <c r="BH29" s="375">
        <v>0</v>
      </c>
      <c r="BI29" s="375">
        <v>7.5572432492500993E-2</v>
      </c>
      <c r="BJ29" s="375" t="s">
        <v>430</v>
      </c>
      <c r="BK29" s="374"/>
      <c r="BL29" s="348">
        <v>73.506225235299993</v>
      </c>
      <c r="BM29" s="348">
        <v>33.048589734499998</v>
      </c>
      <c r="BN29" s="348">
        <v>2.2241864426000002</v>
      </c>
      <c r="BO29" s="373"/>
      <c r="BP29" s="348">
        <v>64.296017090000007</v>
      </c>
      <c r="BQ29" s="373"/>
      <c r="BR29" s="843">
        <v>59.704300000000003</v>
      </c>
      <c r="BS29" s="843">
        <v>7.4946999999999999</v>
      </c>
      <c r="BT29" s="843">
        <v>3.3321299999999998</v>
      </c>
      <c r="BU29" s="843">
        <v>29.468869999999999</v>
      </c>
      <c r="BV29" s="373"/>
      <c r="BW29" s="348">
        <v>7.72</v>
      </c>
      <c r="BX29" s="348">
        <v>5.09</v>
      </c>
      <c r="BY29" s="348">
        <v>3.7</v>
      </c>
      <c r="BZ29" s="348">
        <v>0.99</v>
      </c>
      <c r="CA29" s="348">
        <v>0.9300001</v>
      </c>
      <c r="CB29" s="348">
        <v>11.54</v>
      </c>
      <c r="CC29" s="373"/>
      <c r="CD29" s="372" t="s">
        <v>9228</v>
      </c>
      <c r="CE29" s="372" t="s">
        <v>9229</v>
      </c>
      <c r="CF29" s="372" t="s">
        <v>9230</v>
      </c>
      <c r="CG29" s="372" t="s">
        <v>9231</v>
      </c>
      <c r="CH29" s="372" t="s">
        <v>9232</v>
      </c>
      <c r="CI29" s="373"/>
      <c r="CJ29" s="354" t="s">
        <v>443</v>
      </c>
    </row>
    <row r="30" spans="1:88" s="428" customFormat="1" x14ac:dyDescent="0.25">
      <c r="A30" s="345" t="s">
        <v>9307</v>
      </c>
      <c r="B30" s="373"/>
      <c r="C30" s="719">
        <v>44439</v>
      </c>
      <c r="D30" s="373"/>
      <c r="E30" s="346">
        <v>41367.1</v>
      </c>
      <c r="F30" s="373"/>
      <c r="G30" s="347">
        <v>16.451000000000001</v>
      </c>
      <c r="H30" s="373"/>
      <c r="I30" s="988">
        <v>3.92</v>
      </c>
      <c r="J30" s="988">
        <v>7.27</v>
      </c>
      <c r="K30" s="988">
        <v>2.61</v>
      </c>
      <c r="L30" s="988">
        <v>2.84</v>
      </c>
      <c r="M30" s="374"/>
      <c r="N30" s="348">
        <v>1.52E-2</v>
      </c>
      <c r="O30" s="348">
        <v>-0.88919999999999999</v>
      </c>
      <c r="P30" s="348">
        <v>-2.2130000000000001</v>
      </c>
      <c r="Q30" s="348">
        <v>1.2475000000000001</v>
      </c>
      <c r="R30" s="348">
        <v>0.39419999999999999</v>
      </c>
      <c r="S30" s="350">
        <v>3.2452999999999999</v>
      </c>
      <c r="T30" s="348">
        <v>3.6858</v>
      </c>
      <c r="U30" s="348">
        <v>9.6586999999999996</v>
      </c>
      <c r="V30" s="348">
        <v>10.304</v>
      </c>
      <c r="W30" s="348" t="s">
        <v>430</v>
      </c>
      <c r="X30" s="348">
        <v>-0.80500000000000005</v>
      </c>
      <c r="Y30" s="348">
        <v>5.0122</v>
      </c>
      <c r="Z30" s="348">
        <v>-2.2193999999999998</v>
      </c>
      <c r="AA30" s="348">
        <v>3.2808999999999999</v>
      </c>
      <c r="AB30" s="348">
        <v>-1.0567</v>
      </c>
      <c r="AC30" s="348">
        <v>10.4026</v>
      </c>
      <c r="AD30" s="374"/>
      <c r="AE30" s="346">
        <v>8</v>
      </c>
      <c r="AF30" s="346">
        <v>9</v>
      </c>
      <c r="AG30" s="346">
        <v>9</v>
      </c>
      <c r="AH30" s="346">
        <v>15</v>
      </c>
      <c r="AI30" s="346">
        <v>15</v>
      </c>
      <c r="AJ30" s="346">
        <v>9</v>
      </c>
      <c r="AK30" s="346">
        <v>7</v>
      </c>
      <c r="AL30" s="346">
        <v>11</v>
      </c>
      <c r="AM30" s="346">
        <v>5</v>
      </c>
      <c r="AN30" s="346" t="s">
        <v>430</v>
      </c>
      <c r="AO30" s="346">
        <v>15</v>
      </c>
      <c r="AP30" s="346">
        <v>15</v>
      </c>
      <c r="AQ30" s="346">
        <v>13</v>
      </c>
      <c r="AR30" s="346">
        <v>11</v>
      </c>
      <c r="AS30" s="346">
        <v>3</v>
      </c>
      <c r="AT30" s="373"/>
      <c r="AU30" s="348" t="s">
        <v>430</v>
      </c>
      <c r="AV30" s="348" t="s">
        <v>430</v>
      </c>
      <c r="AW30" s="348">
        <v>9.44</v>
      </c>
      <c r="AX30" s="348">
        <v>5.5</v>
      </c>
      <c r="AY30" s="348">
        <v>-0.83</v>
      </c>
      <c r="AZ30" s="351"/>
      <c r="BA30" s="346" t="s">
        <v>430</v>
      </c>
      <c r="BB30" s="346" t="s">
        <v>430</v>
      </c>
      <c r="BC30" s="346">
        <v>9</v>
      </c>
      <c r="BD30" s="346">
        <v>11</v>
      </c>
      <c r="BE30" s="346">
        <v>13</v>
      </c>
      <c r="BF30" s="362"/>
      <c r="BG30" s="348">
        <v>6.4925490656634404</v>
      </c>
      <c r="BH30" s="375">
        <v>0</v>
      </c>
      <c r="BI30" s="375">
        <v>5.9591377107472497E-2</v>
      </c>
      <c r="BJ30" s="375" t="s">
        <v>430</v>
      </c>
      <c r="BK30" s="374"/>
      <c r="BL30" s="348">
        <v>72.527700436200007</v>
      </c>
      <c r="BM30" s="348">
        <v>43.7871595907</v>
      </c>
      <c r="BN30" s="348">
        <v>1.6563691528</v>
      </c>
      <c r="BO30" s="373"/>
      <c r="BP30" s="348">
        <v>55.753301569999998</v>
      </c>
      <c r="BQ30" s="373"/>
      <c r="BR30" s="843">
        <v>53.663699999999999</v>
      </c>
      <c r="BS30" s="843">
        <v>10.3193</v>
      </c>
      <c r="BT30" s="843">
        <v>6.3138800000000002</v>
      </c>
      <c r="BU30" s="843">
        <v>29.703119999999998</v>
      </c>
      <c r="BV30" s="373"/>
      <c r="BW30" s="348">
        <v>6.72</v>
      </c>
      <c r="BX30" s="348">
        <v>8.75</v>
      </c>
      <c r="BY30" s="348">
        <v>4.7699999999999996</v>
      </c>
      <c r="BZ30" s="348">
        <v>2.06</v>
      </c>
      <c r="CA30" s="348" t="s">
        <v>430</v>
      </c>
      <c r="CB30" s="348">
        <v>10.5</v>
      </c>
      <c r="CC30" s="373"/>
      <c r="CD30" s="372" t="s">
        <v>9234</v>
      </c>
      <c r="CE30" s="372" t="s">
        <v>9235</v>
      </c>
      <c r="CF30" s="372" t="s">
        <v>9236</v>
      </c>
      <c r="CG30" s="372" t="s">
        <v>9237</v>
      </c>
      <c r="CH30" s="372" t="s">
        <v>9238</v>
      </c>
      <c r="CI30" s="373"/>
      <c r="CJ30" s="354" t="s">
        <v>443</v>
      </c>
    </row>
    <row r="31" spans="1:88" s="428" customFormat="1" ht="11" x14ac:dyDescent="0.3">
      <c r="A31" s="845" t="s">
        <v>9308</v>
      </c>
      <c r="B31" s="846"/>
      <c r="C31" s="847">
        <v>43315</v>
      </c>
      <c r="D31" s="846"/>
      <c r="E31" s="848">
        <v>17268.7</v>
      </c>
      <c r="F31" s="846"/>
      <c r="G31" s="849">
        <v>23.074999999999999</v>
      </c>
      <c r="H31" s="846"/>
      <c r="I31" s="984">
        <v>12.05</v>
      </c>
      <c r="J31" s="984">
        <v>7.2</v>
      </c>
      <c r="K31" s="984">
        <v>4.8099999999999996</v>
      </c>
      <c r="L31" s="984">
        <v>5</v>
      </c>
      <c r="M31" s="851"/>
      <c r="N31" s="850">
        <v>2.1700000000000001E-2</v>
      </c>
      <c r="O31" s="850">
        <v>-0.81669999999999998</v>
      </c>
      <c r="P31" s="850">
        <v>-1.7249000000000001</v>
      </c>
      <c r="Q31" s="850">
        <v>3.6147</v>
      </c>
      <c r="R31" s="850">
        <v>3.6053999999999999</v>
      </c>
      <c r="S31" s="852">
        <v>3.4661</v>
      </c>
      <c r="T31" s="850">
        <v>3.6294</v>
      </c>
      <c r="U31" s="850">
        <v>9.6267999999999994</v>
      </c>
      <c r="V31" s="850">
        <v>9.1592000000000002</v>
      </c>
      <c r="W31" s="850" t="s">
        <v>430</v>
      </c>
      <c r="X31" s="850">
        <v>0.77300000000000002</v>
      </c>
      <c r="Y31" s="850">
        <v>9.0707000000000004</v>
      </c>
      <c r="Z31" s="850">
        <v>0.54469999999999996</v>
      </c>
      <c r="AA31" s="850">
        <v>4.0773999999999999</v>
      </c>
      <c r="AB31" s="850">
        <v>-1.1819999999999999</v>
      </c>
      <c r="AC31" s="850">
        <v>10.8611</v>
      </c>
      <c r="AD31" s="851"/>
      <c r="AE31" s="848">
        <v>7</v>
      </c>
      <c r="AF31" s="848">
        <v>7</v>
      </c>
      <c r="AG31" s="848">
        <v>6</v>
      </c>
      <c r="AH31" s="848">
        <v>8</v>
      </c>
      <c r="AI31" s="848">
        <v>7</v>
      </c>
      <c r="AJ31" s="848">
        <v>8</v>
      </c>
      <c r="AK31" s="848">
        <v>8</v>
      </c>
      <c r="AL31" s="848">
        <v>12</v>
      </c>
      <c r="AM31" s="848">
        <v>9</v>
      </c>
      <c r="AN31" s="848" t="s">
        <v>430</v>
      </c>
      <c r="AO31" s="848">
        <v>7</v>
      </c>
      <c r="AP31" s="848">
        <v>6</v>
      </c>
      <c r="AQ31" s="848">
        <v>8</v>
      </c>
      <c r="AR31" s="848">
        <v>8</v>
      </c>
      <c r="AS31" s="848">
        <v>5</v>
      </c>
      <c r="AT31" s="846"/>
      <c r="AU31" s="850" t="s">
        <v>430</v>
      </c>
      <c r="AV31" s="850">
        <v>10.38</v>
      </c>
      <c r="AW31" s="850">
        <v>9.1300000000000008</v>
      </c>
      <c r="AX31" s="850">
        <v>6.41</v>
      </c>
      <c r="AY31" s="850">
        <v>3.47</v>
      </c>
      <c r="AZ31" s="853"/>
      <c r="BA31" s="848" t="s">
        <v>430</v>
      </c>
      <c r="BB31" s="848">
        <v>8</v>
      </c>
      <c r="BC31" s="848">
        <v>11</v>
      </c>
      <c r="BD31" s="848">
        <v>8</v>
      </c>
      <c r="BE31" s="848">
        <v>7</v>
      </c>
      <c r="BF31" s="855"/>
      <c r="BG31" s="850">
        <v>7.4758055222422</v>
      </c>
      <c r="BH31" s="856">
        <v>0</v>
      </c>
      <c r="BI31" s="856">
        <v>5.2183130343222299E-2</v>
      </c>
      <c r="BJ31" s="856" t="s">
        <v>430</v>
      </c>
      <c r="BK31" s="851"/>
      <c r="BL31" s="850">
        <v>75.471735318200004</v>
      </c>
      <c r="BM31" s="850">
        <v>49.6424524719</v>
      </c>
      <c r="BN31" s="850">
        <v>1.5203063419</v>
      </c>
      <c r="BO31" s="846"/>
      <c r="BP31" s="850">
        <v>63.323098520000002</v>
      </c>
      <c r="BQ31" s="846"/>
      <c r="BR31" s="850">
        <v>51.643300000000004</v>
      </c>
      <c r="BS31" s="850">
        <v>9.3155699999999992</v>
      </c>
      <c r="BT31" s="850">
        <v>8.2461599999999997</v>
      </c>
      <c r="BU31" s="850">
        <v>30.794969999999999</v>
      </c>
      <c r="BV31" s="846"/>
      <c r="BW31" s="850">
        <v>8.3000000000000007</v>
      </c>
      <c r="BX31" s="850">
        <v>8.7100000000000009</v>
      </c>
      <c r="BY31" s="850">
        <v>0.35</v>
      </c>
      <c r="BZ31" s="850">
        <v>2.16</v>
      </c>
      <c r="CA31" s="850" t="s">
        <v>430</v>
      </c>
      <c r="CB31" s="850">
        <v>9.5500000000000007</v>
      </c>
      <c r="CC31" s="846"/>
      <c r="CD31" s="859" t="s">
        <v>9240</v>
      </c>
      <c r="CE31" s="859" t="s">
        <v>9241</v>
      </c>
      <c r="CF31" s="859" t="s">
        <v>9242</v>
      </c>
      <c r="CG31" s="859" t="s">
        <v>9243</v>
      </c>
      <c r="CH31" s="859" t="s">
        <v>9244</v>
      </c>
      <c r="CI31" s="846"/>
      <c r="CJ31" s="860" t="s">
        <v>604</v>
      </c>
    </row>
    <row r="32" spans="1:88" s="428" customFormat="1" x14ac:dyDescent="0.25">
      <c r="A32" s="345" t="s">
        <v>9309</v>
      </c>
      <c r="B32" s="373"/>
      <c r="C32" s="719">
        <v>41295</v>
      </c>
      <c r="D32" s="373"/>
      <c r="E32" s="346">
        <v>13246.3</v>
      </c>
      <c r="F32" s="373"/>
      <c r="G32" s="347">
        <v>61.22</v>
      </c>
      <c r="H32" s="373"/>
      <c r="I32" s="988">
        <v>1.07</v>
      </c>
      <c r="J32" s="988">
        <v>6.5</v>
      </c>
      <c r="K32" s="988">
        <v>0.93</v>
      </c>
      <c r="L32" s="988">
        <v>0.99</v>
      </c>
      <c r="M32" s="374"/>
      <c r="N32" s="348">
        <v>3.27E-2</v>
      </c>
      <c r="O32" s="348">
        <v>-0.71360000000000001</v>
      </c>
      <c r="P32" s="348">
        <v>-1.3694</v>
      </c>
      <c r="Q32" s="348">
        <v>4.7929000000000004</v>
      </c>
      <c r="R32" s="348">
        <v>4.9366000000000003</v>
      </c>
      <c r="S32" s="350">
        <v>5.8803000000000001</v>
      </c>
      <c r="T32" s="348">
        <v>3.5992999999999999</v>
      </c>
      <c r="U32" s="348">
        <v>10.635400000000001</v>
      </c>
      <c r="V32" s="348">
        <v>9.5785999999999998</v>
      </c>
      <c r="W32" s="348">
        <v>11.978899999999999</v>
      </c>
      <c r="X32" s="348">
        <v>2.2890999999999999</v>
      </c>
      <c r="Y32" s="348">
        <v>9.5169999999999995</v>
      </c>
      <c r="Z32" s="348">
        <v>1.6268</v>
      </c>
      <c r="AA32" s="348">
        <v>6.1372999999999998</v>
      </c>
      <c r="AB32" s="348">
        <v>-1.4804999999999999</v>
      </c>
      <c r="AC32" s="348">
        <v>12.1736</v>
      </c>
      <c r="AD32" s="374"/>
      <c r="AE32" s="346">
        <v>6</v>
      </c>
      <c r="AF32" s="346">
        <v>3</v>
      </c>
      <c r="AG32" s="346">
        <v>3</v>
      </c>
      <c r="AH32" s="346">
        <v>2</v>
      </c>
      <c r="AI32" s="346">
        <v>4</v>
      </c>
      <c r="AJ32" s="346">
        <v>3</v>
      </c>
      <c r="AK32" s="346">
        <v>9</v>
      </c>
      <c r="AL32" s="346">
        <v>6</v>
      </c>
      <c r="AM32" s="346">
        <v>8</v>
      </c>
      <c r="AN32" s="346">
        <v>2</v>
      </c>
      <c r="AO32" s="346">
        <v>2</v>
      </c>
      <c r="AP32" s="346">
        <v>4</v>
      </c>
      <c r="AQ32" s="346">
        <v>4</v>
      </c>
      <c r="AR32" s="346">
        <v>3</v>
      </c>
      <c r="AS32" s="346">
        <v>9</v>
      </c>
      <c r="AT32" s="373"/>
      <c r="AU32" s="348">
        <v>12.21</v>
      </c>
      <c r="AV32" s="348">
        <v>11.74</v>
      </c>
      <c r="AW32" s="348">
        <v>9.98</v>
      </c>
      <c r="AX32" s="348">
        <v>7.25</v>
      </c>
      <c r="AY32" s="348">
        <v>5.89</v>
      </c>
      <c r="AZ32" s="351"/>
      <c r="BA32" s="346">
        <v>2</v>
      </c>
      <c r="BB32" s="346">
        <v>5</v>
      </c>
      <c r="BC32" s="346">
        <v>6</v>
      </c>
      <c r="BD32" s="346">
        <v>6</v>
      </c>
      <c r="BE32" s="346">
        <v>4</v>
      </c>
      <c r="BF32" s="362"/>
      <c r="BG32" s="348">
        <v>7.8754048311907798</v>
      </c>
      <c r="BH32" s="375">
        <v>0</v>
      </c>
      <c r="BI32" s="375">
        <v>5.9714692986517902E-2</v>
      </c>
      <c r="BJ32" s="375" t="s">
        <v>430</v>
      </c>
      <c r="BK32" s="374"/>
      <c r="BL32" s="348">
        <v>81.533914156799995</v>
      </c>
      <c r="BM32" s="348">
        <v>50.717605580799997</v>
      </c>
      <c r="BN32" s="348">
        <v>1.6076057459999999</v>
      </c>
      <c r="BO32" s="373"/>
      <c r="BP32" s="348">
        <v>82.590247590000004</v>
      </c>
      <c r="BQ32" s="373"/>
      <c r="BR32" s="843">
        <v>61.077500000000001</v>
      </c>
      <c r="BS32" s="843">
        <v>14.439399999999999</v>
      </c>
      <c r="BT32" s="843">
        <v>4.9302200000000003</v>
      </c>
      <c r="BU32" s="843">
        <v>19.552879999999998</v>
      </c>
      <c r="BV32" s="373"/>
      <c r="BW32" s="348">
        <v>1.42</v>
      </c>
      <c r="BX32" s="348">
        <v>6.27</v>
      </c>
      <c r="BY32" s="348" t="s">
        <v>430</v>
      </c>
      <c r="BZ32" s="348" t="s">
        <v>430</v>
      </c>
      <c r="CA32" s="348">
        <v>0.41</v>
      </c>
      <c r="CB32" s="348">
        <v>8.74</v>
      </c>
      <c r="CC32" s="373"/>
      <c r="CD32" s="372" t="s">
        <v>9246</v>
      </c>
      <c r="CE32" s="372" t="s">
        <v>9247</v>
      </c>
      <c r="CF32" s="372" t="s">
        <v>9248</v>
      </c>
      <c r="CG32" s="372" t="s">
        <v>9249</v>
      </c>
      <c r="CH32" s="372" t="s">
        <v>1108</v>
      </c>
      <c r="CI32" s="373"/>
      <c r="CJ32" s="354" t="s">
        <v>476</v>
      </c>
    </row>
    <row r="33" spans="1:88" s="428" customFormat="1" x14ac:dyDescent="0.25">
      <c r="A33" s="345" t="s">
        <v>9310</v>
      </c>
      <c r="B33" s="373"/>
      <c r="C33" s="719">
        <v>41275</v>
      </c>
      <c r="D33" s="373"/>
      <c r="E33" s="346">
        <v>10029.5</v>
      </c>
      <c r="F33" s="373"/>
      <c r="G33" s="347">
        <v>129.88</v>
      </c>
      <c r="H33" s="373"/>
      <c r="I33" s="988">
        <v>3.94</v>
      </c>
      <c r="J33" s="988">
        <v>7.71</v>
      </c>
      <c r="K33" s="988">
        <v>2.68</v>
      </c>
      <c r="L33" s="988">
        <v>2.84</v>
      </c>
      <c r="M33" s="374"/>
      <c r="N33" s="348">
        <v>-7.7000000000000002E-3</v>
      </c>
      <c r="O33" s="348">
        <v>-0.94569999999999999</v>
      </c>
      <c r="P33" s="348">
        <v>-1.5762</v>
      </c>
      <c r="Q33" s="348">
        <v>4.8265000000000002</v>
      </c>
      <c r="R33" s="348">
        <v>6.6250999999999998</v>
      </c>
      <c r="S33" s="350">
        <v>6.9939999999999998</v>
      </c>
      <c r="T33" s="348">
        <v>6.2682000000000002</v>
      </c>
      <c r="U33" s="348">
        <v>11.7033</v>
      </c>
      <c r="V33" s="348">
        <v>10.433999999999999</v>
      </c>
      <c r="W33" s="348">
        <v>11.093299999999999</v>
      </c>
      <c r="X33" s="348">
        <v>2.3885999999999998</v>
      </c>
      <c r="Y33" s="348">
        <v>11.0465</v>
      </c>
      <c r="Z33" s="348">
        <v>3.5065</v>
      </c>
      <c r="AA33" s="348">
        <v>8.0532000000000004</v>
      </c>
      <c r="AB33" s="348">
        <v>-1.2169000000000001</v>
      </c>
      <c r="AC33" s="348">
        <v>12.038600000000001</v>
      </c>
      <c r="AD33" s="374"/>
      <c r="AE33" s="346">
        <v>12</v>
      </c>
      <c r="AF33" s="346">
        <v>11</v>
      </c>
      <c r="AG33" s="346">
        <v>5</v>
      </c>
      <c r="AH33" s="346">
        <v>1</v>
      </c>
      <c r="AI33" s="346">
        <v>1</v>
      </c>
      <c r="AJ33" s="346">
        <v>2</v>
      </c>
      <c r="AK33" s="346">
        <v>1</v>
      </c>
      <c r="AL33" s="346">
        <v>2</v>
      </c>
      <c r="AM33" s="346">
        <v>4</v>
      </c>
      <c r="AN33" s="346">
        <v>4</v>
      </c>
      <c r="AO33" s="346">
        <v>1</v>
      </c>
      <c r="AP33" s="346">
        <v>2</v>
      </c>
      <c r="AQ33" s="346">
        <v>1</v>
      </c>
      <c r="AR33" s="346">
        <v>2</v>
      </c>
      <c r="AS33" s="346">
        <v>6</v>
      </c>
      <c r="AT33" s="373"/>
      <c r="AU33" s="348">
        <v>11.72</v>
      </c>
      <c r="AV33" s="348">
        <v>12.19</v>
      </c>
      <c r="AW33" s="348">
        <v>11.28</v>
      </c>
      <c r="AX33" s="348">
        <v>9.36</v>
      </c>
      <c r="AY33" s="348">
        <v>8.0500000000000007</v>
      </c>
      <c r="AZ33" s="351"/>
      <c r="BA33" s="346">
        <v>3</v>
      </c>
      <c r="BB33" s="346">
        <v>3</v>
      </c>
      <c r="BC33" s="346">
        <v>3</v>
      </c>
      <c r="BD33" s="346">
        <v>1</v>
      </c>
      <c r="BE33" s="346">
        <v>1</v>
      </c>
      <c r="BF33" s="362"/>
      <c r="BG33" s="348">
        <v>7.4074245098639704</v>
      </c>
      <c r="BH33" s="375">
        <v>0</v>
      </c>
      <c r="BI33" s="375">
        <v>7.3766128429382696E-2</v>
      </c>
      <c r="BJ33" s="375" t="s">
        <v>430</v>
      </c>
      <c r="BK33" s="374"/>
      <c r="BL33" s="348">
        <v>80.607171947500007</v>
      </c>
      <c r="BM33" s="348">
        <v>43.538611056100002</v>
      </c>
      <c r="BN33" s="348">
        <v>1.8513951179000001</v>
      </c>
      <c r="BO33" s="373"/>
      <c r="BP33" s="348">
        <v>65.385816919999996</v>
      </c>
      <c r="BQ33" s="373"/>
      <c r="BR33" s="843">
        <v>40.846299999999999</v>
      </c>
      <c r="BS33" s="843">
        <v>19.986699999999999</v>
      </c>
      <c r="BT33" s="843">
        <v>13.034700000000001</v>
      </c>
      <c r="BU33" s="843">
        <v>26.132300000000001</v>
      </c>
      <c r="BV33" s="373"/>
      <c r="BW33" s="348">
        <v>2.42</v>
      </c>
      <c r="BX33" s="348">
        <v>7.39</v>
      </c>
      <c r="BY33" s="348">
        <v>4.63</v>
      </c>
      <c r="BZ33" s="348">
        <v>1.1499999999999999</v>
      </c>
      <c r="CA33" s="348">
        <v>1.5</v>
      </c>
      <c r="CB33" s="348">
        <v>10.23</v>
      </c>
      <c r="CC33" s="373"/>
      <c r="CD33" s="372" t="s">
        <v>9251</v>
      </c>
      <c r="CE33" s="372" t="s">
        <v>9252</v>
      </c>
      <c r="CF33" s="372" t="s">
        <v>9253</v>
      </c>
      <c r="CG33" s="372" t="s">
        <v>9254</v>
      </c>
      <c r="CH33" s="372" t="s">
        <v>9255</v>
      </c>
      <c r="CI33" s="373"/>
      <c r="CJ33" s="354" t="s">
        <v>4846</v>
      </c>
    </row>
    <row r="34" spans="1:88" s="428" customFormat="1" x14ac:dyDescent="0.25">
      <c r="A34" s="345" t="s">
        <v>9311</v>
      </c>
      <c r="B34" s="373"/>
      <c r="C34" s="719">
        <v>41275</v>
      </c>
      <c r="D34" s="373"/>
      <c r="E34" s="346">
        <v>9826.9699999999993</v>
      </c>
      <c r="F34" s="373"/>
      <c r="G34" s="347">
        <v>209.31270000000001</v>
      </c>
      <c r="H34" s="373"/>
      <c r="I34" s="988">
        <v>4.5999999999999996</v>
      </c>
      <c r="J34" s="988">
        <v>7.66</v>
      </c>
      <c r="K34" s="988">
        <v>3.02</v>
      </c>
      <c r="L34" s="988">
        <v>3.19</v>
      </c>
      <c r="M34" s="374"/>
      <c r="N34" s="348">
        <v>-6.3700000000000007E-2</v>
      </c>
      <c r="O34" s="348">
        <v>-0.81120000000000003</v>
      </c>
      <c r="P34" s="348">
        <v>-1.8902000000000001</v>
      </c>
      <c r="Q34" s="348">
        <v>3.8121999999999998</v>
      </c>
      <c r="R34" s="348">
        <v>4.0560999999999998</v>
      </c>
      <c r="S34" s="350">
        <v>3.8483999999999998</v>
      </c>
      <c r="T34" s="348">
        <v>3.8371</v>
      </c>
      <c r="U34" s="348">
        <v>10.6092</v>
      </c>
      <c r="V34" s="348">
        <v>9.8253000000000004</v>
      </c>
      <c r="W34" s="348">
        <v>11.0006</v>
      </c>
      <c r="X34" s="348">
        <v>0.73140000000000005</v>
      </c>
      <c r="Y34" s="348">
        <v>8.7828999999999997</v>
      </c>
      <c r="Z34" s="348">
        <v>1.2794000000000001</v>
      </c>
      <c r="AA34" s="348">
        <v>4.2735000000000003</v>
      </c>
      <c r="AB34" s="348">
        <v>-1.3867</v>
      </c>
      <c r="AC34" s="348">
        <v>11.963900000000001</v>
      </c>
      <c r="AD34" s="374"/>
      <c r="AE34" s="346">
        <v>14</v>
      </c>
      <c r="AF34" s="346">
        <v>6</v>
      </c>
      <c r="AG34" s="346">
        <v>7</v>
      </c>
      <c r="AH34" s="346">
        <v>6</v>
      </c>
      <c r="AI34" s="346">
        <v>5</v>
      </c>
      <c r="AJ34" s="346">
        <v>7</v>
      </c>
      <c r="AK34" s="346">
        <v>6</v>
      </c>
      <c r="AL34" s="346">
        <v>7</v>
      </c>
      <c r="AM34" s="346">
        <v>6</v>
      </c>
      <c r="AN34" s="346">
        <v>5</v>
      </c>
      <c r="AO34" s="346">
        <v>10</v>
      </c>
      <c r="AP34" s="346">
        <v>7</v>
      </c>
      <c r="AQ34" s="346">
        <v>5</v>
      </c>
      <c r="AR34" s="346">
        <v>7</v>
      </c>
      <c r="AS34" s="346">
        <v>8</v>
      </c>
      <c r="AT34" s="373"/>
      <c r="AU34" s="348">
        <v>11.14</v>
      </c>
      <c r="AV34" s="348">
        <v>11.27</v>
      </c>
      <c r="AW34" s="348">
        <v>9.8800000000000008</v>
      </c>
      <c r="AX34" s="348">
        <v>6.89</v>
      </c>
      <c r="AY34" s="348">
        <v>3.94</v>
      </c>
      <c r="AZ34" s="351"/>
      <c r="BA34" s="346">
        <v>5</v>
      </c>
      <c r="BB34" s="346">
        <v>6</v>
      </c>
      <c r="BC34" s="346">
        <v>7</v>
      </c>
      <c r="BD34" s="346">
        <v>7</v>
      </c>
      <c r="BE34" s="346">
        <v>6</v>
      </c>
      <c r="BF34" s="362"/>
      <c r="BG34" s="348">
        <v>7.2908362968116904</v>
      </c>
      <c r="BH34" s="375">
        <v>0</v>
      </c>
      <c r="BI34" s="375">
        <v>6.5577111771976698E-2</v>
      </c>
      <c r="BJ34" s="375" t="s">
        <v>430</v>
      </c>
      <c r="BK34" s="374"/>
      <c r="BL34" s="348">
        <v>77.625586524900001</v>
      </c>
      <c r="BM34" s="348">
        <v>44.583854995700001</v>
      </c>
      <c r="BN34" s="348">
        <v>1.7411142785</v>
      </c>
      <c r="BO34" s="373"/>
      <c r="BP34" s="348">
        <v>61.90084676</v>
      </c>
      <c r="BQ34" s="373"/>
      <c r="BR34" s="843">
        <v>53.686700000000002</v>
      </c>
      <c r="BS34" s="843">
        <v>11.949400000000001</v>
      </c>
      <c r="BT34" s="843">
        <v>6.0759600000000002</v>
      </c>
      <c r="BU34" s="843">
        <v>28.287939999999999</v>
      </c>
      <c r="BV34" s="373"/>
      <c r="BW34" s="348">
        <v>3.14</v>
      </c>
      <c r="BX34" s="348">
        <v>8.49</v>
      </c>
      <c r="BY34" s="348">
        <v>2.71</v>
      </c>
      <c r="BZ34" s="348">
        <v>3.16</v>
      </c>
      <c r="CA34" s="348" t="s">
        <v>430</v>
      </c>
      <c r="CB34" s="348">
        <v>10.1</v>
      </c>
      <c r="CC34" s="373"/>
      <c r="CD34" s="372" t="s">
        <v>9257</v>
      </c>
      <c r="CE34" s="372" t="s">
        <v>9258</v>
      </c>
      <c r="CF34" s="372" t="s">
        <v>9259</v>
      </c>
      <c r="CG34" s="372" t="s">
        <v>9260</v>
      </c>
      <c r="CH34" s="372" t="s">
        <v>9261</v>
      </c>
      <c r="CI34" s="373"/>
      <c r="CJ34" s="354" t="s">
        <v>1521</v>
      </c>
    </row>
    <row r="35" spans="1:88" s="428" customFormat="1" x14ac:dyDescent="0.25">
      <c r="A35" s="345" t="s">
        <v>9312</v>
      </c>
      <c r="B35" s="373"/>
      <c r="C35" s="719">
        <v>43493</v>
      </c>
      <c r="D35" s="373"/>
      <c r="E35" s="346">
        <v>8365.64</v>
      </c>
      <c r="F35" s="373"/>
      <c r="G35" s="347">
        <v>23.360099999999999</v>
      </c>
      <c r="H35" s="373"/>
      <c r="I35" s="988">
        <v>7.78</v>
      </c>
      <c r="J35" s="988">
        <v>7.46</v>
      </c>
      <c r="K35" s="988">
        <v>4.1500000000000004</v>
      </c>
      <c r="L35" s="988">
        <v>4.3099999999999996</v>
      </c>
      <c r="M35" s="374"/>
      <c r="N35" s="348">
        <v>7.5800000000000006E-2</v>
      </c>
      <c r="O35" s="348">
        <v>-0.75919999999999999</v>
      </c>
      <c r="P35" s="348">
        <v>-2.6480000000000001</v>
      </c>
      <c r="Q35" s="348">
        <v>2.1549999999999998</v>
      </c>
      <c r="R35" s="348">
        <v>2.6663999999999999</v>
      </c>
      <c r="S35" s="350">
        <v>3.0564</v>
      </c>
      <c r="T35" s="348">
        <v>2.6057000000000001</v>
      </c>
      <c r="U35" s="348">
        <v>8.5449000000000002</v>
      </c>
      <c r="V35" s="348">
        <v>9.1188000000000002</v>
      </c>
      <c r="W35" s="348" t="s">
        <v>430</v>
      </c>
      <c r="X35" s="348">
        <v>-0.7157</v>
      </c>
      <c r="Y35" s="348">
        <v>7.9242999999999997</v>
      </c>
      <c r="Z35" s="348">
        <v>-0.39190000000000003</v>
      </c>
      <c r="AA35" s="348">
        <v>3.7475000000000001</v>
      </c>
      <c r="AB35" s="348">
        <v>-1.1326000000000001</v>
      </c>
      <c r="AC35" s="348">
        <v>11.774800000000001</v>
      </c>
      <c r="AD35" s="374"/>
      <c r="AE35" s="346">
        <v>5</v>
      </c>
      <c r="AF35" s="346">
        <v>5</v>
      </c>
      <c r="AG35" s="346">
        <v>14</v>
      </c>
      <c r="AH35" s="346">
        <v>14</v>
      </c>
      <c r="AI35" s="346">
        <v>11</v>
      </c>
      <c r="AJ35" s="346">
        <v>10</v>
      </c>
      <c r="AK35" s="346">
        <v>12</v>
      </c>
      <c r="AL35" s="346">
        <v>13</v>
      </c>
      <c r="AM35" s="346">
        <v>10</v>
      </c>
      <c r="AN35" s="346" t="s">
        <v>430</v>
      </c>
      <c r="AO35" s="346">
        <v>14</v>
      </c>
      <c r="AP35" s="346">
        <v>10</v>
      </c>
      <c r="AQ35" s="346">
        <v>11</v>
      </c>
      <c r="AR35" s="346">
        <v>9</v>
      </c>
      <c r="AS35" s="346">
        <v>4</v>
      </c>
      <c r="AT35" s="373"/>
      <c r="AU35" s="348" t="s">
        <v>430</v>
      </c>
      <c r="AV35" s="348">
        <v>10.27</v>
      </c>
      <c r="AW35" s="348">
        <v>8.3000000000000007</v>
      </c>
      <c r="AX35" s="348">
        <v>4.96</v>
      </c>
      <c r="AY35" s="348">
        <v>1.37</v>
      </c>
      <c r="AZ35" s="351"/>
      <c r="BA35" s="346" t="s">
        <v>430</v>
      </c>
      <c r="BB35" s="346">
        <v>9</v>
      </c>
      <c r="BC35" s="346">
        <v>12</v>
      </c>
      <c r="BD35" s="346">
        <v>12</v>
      </c>
      <c r="BE35" s="346">
        <v>11</v>
      </c>
      <c r="BF35" s="362"/>
      <c r="BG35" s="348">
        <v>6.9100333122167603</v>
      </c>
      <c r="BH35" s="375">
        <v>0</v>
      </c>
      <c r="BI35" s="375">
        <v>4.3983421740099601E-2</v>
      </c>
      <c r="BJ35" s="375" t="s">
        <v>430</v>
      </c>
      <c r="BK35" s="374"/>
      <c r="BL35" s="348">
        <v>71.452790095799998</v>
      </c>
      <c r="BM35" s="348">
        <v>49.847367138099997</v>
      </c>
      <c r="BN35" s="348">
        <v>1.4334315771999999</v>
      </c>
      <c r="BO35" s="373"/>
      <c r="BP35" s="348">
        <v>60.792609400000003</v>
      </c>
      <c r="BQ35" s="373"/>
      <c r="BR35" s="348">
        <v>45.987099999999998</v>
      </c>
      <c r="BS35" s="348">
        <v>10.877800000000001</v>
      </c>
      <c r="BT35" s="348">
        <v>8.4196500000000007</v>
      </c>
      <c r="BU35" s="348">
        <v>34.715449999999997</v>
      </c>
      <c r="BV35" s="373"/>
      <c r="BW35" s="348">
        <v>15.89</v>
      </c>
      <c r="BX35" s="348">
        <v>7</v>
      </c>
      <c r="BY35" s="348">
        <v>1.81</v>
      </c>
      <c r="BZ35" s="348">
        <v>2.29</v>
      </c>
      <c r="CA35" s="348">
        <v>0.08</v>
      </c>
      <c r="CB35" s="348">
        <v>7.65</v>
      </c>
      <c r="CC35" s="373"/>
      <c r="CD35" s="372" t="s">
        <v>9263</v>
      </c>
      <c r="CE35" s="372" t="s">
        <v>9264</v>
      </c>
      <c r="CF35" s="372" t="s">
        <v>3450</v>
      </c>
      <c r="CG35" s="372" t="s">
        <v>9265</v>
      </c>
      <c r="CH35" s="372" t="s">
        <v>9266</v>
      </c>
      <c r="CI35" s="373"/>
      <c r="CJ35" s="354" t="s">
        <v>526</v>
      </c>
    </row>
    <row r="36" spans="1:88" s="428" customFormat="1" x14ac:dyDescent="0.25">
      <c r="A36" s="345" t="s">
        <v>9313</v>
      </c>
      <c r="B36" s="373"/>
      <c r="C36" s="719">
        <v>43418</v>
      </c>
      <c r="D36" s="373"/>
      <c r="E36" s="841">
        <v>5342.81</v>
      </c>
      <c r="F36" s="373"/>
      <c r="G36" s="347">
        <v>28.459499999999998</v>
      </c>
      <c r="H36" s="373"/>
      <c r="I36" s="988">
        <v>3.6</v>
      </c>
      <c r="J36" s="988">
        <v>6.91</v>
      </c>
      <c r="K36" s="988">
        <v>2.0099999999999998</v>
      </c>
      <c r="L36" s="988">
        <v>2.1</v>
      </c>
      <c r="M36" s="374"/>
      <c r="N36" s="348">
        <v>-0.1172</v>
      </c>
      <c r="O36" s="348">
        <v>-0.93259999999999998</v>
      </c>
      <c r="P36" s="348">
        <v>-2.0053999999999998</v>
      </c>
      <c r="Q36" s="348">
        <v>3.9843999999999999</v>
      </c>
      <c r="R36" s="348">
        <v>5.4923000000000002</v>
      </c>
      <c r="S36" s="350">
        <v>7.3011999999999997</v>
      </c>
      <c r="T36" s="348">
        <v>5.5072000000000001</v>
      </c>
      <c r="U36" s="348">
        <v>12.0008</v>
      </c>
      <c r="V36" s="348">
        <v>11.224299999999999</v>
      </c>
      <c r="W36" s="348" t="s">
        <v>430</v>
      </c>
      <c r="X36" s="348">
        <v>1.1597999999999999</v>
      </c>
      <c r="Y36" s="348">
        <v>12.505000000000001</v>
      </c>
      <c r="Z36" s="348">
        <v>2.3439999999999999</v>
      </c>
      <c r="AA36" s="348">
        <v>8.1592000000000002</v>
      </c>
      <c r="AB36" s="348">
        <v>-2.2063999999999999</v>
      </c>
      <c r="AC36" s="348">
        <v>14.2958</v>
      </c>
      <c r="AD36" s="374"/>
      <c r="AE36" s="346">
        <v>15</v>
      </c>
      <c r="AF36" s="346">
        <v>10</v>
      </c>
      <c r="AG36" s="346">
        <v>8</v>
      </c>
      <c r="AH36" s="346">
        <v>5</v>
      </c>
      <c r="AI36" s="346">
        <v>3</v>
      </c>
      <c r="AJ36" s="346">
        <v>1</v>
      </c>
      <c r="AK36" s="346">
        <v>3</v>
      </c>
      <c r="AL36" s="346">
        <v>1</v>
      </c>
      <c r="AM36" s="346">
        <v>2</v>
      </c>
      <c r="AN36" s="346" t="s">
        <v>430</v>
      </c>
      <c r="AO36" s="346">
        <v>5</v>
      </c>
      <c r="AP36" s="346">
        <v>1</v>
      </c>
      <c r="AQ36" s="346">
        <v>2</v>
      </c>
      <c r="AR36" s="346">
        <v>1</v>
      </c>
      <c r="AS36" s="346">
        <v>15</v>
      </c>
      <c r="AT36" s="373"/>
      <c r="AU36" s="348" t="s">
        <v>430</v>
      </c>
      <c r="AV36" s="348">
        <v>13.07</v>
      </c>
      <c r="AW36" s="348">
        <v>11.6</v>
      </c>
      <c r="AX36" s="348">
        <v>8.7200000000000006</v>
      </c>
      <c r="AY36" s="348">
        <v>6.41</v>
      </c>
      <c r="AZ36" s="351"/>
      <c r="BA36" s="346" t="s">
        <v>430</v>
      </c>
      <c r="BB36" s="346">
        <v>2</v>
      </c>
      <c r="BC36" s="346">
        <v>1</v>
      </c>
      <c r="BD36" s="346">
        <v>2</v>
      </c>
      <c r="BE36" s="346">
        <v>2</v>
      </c>
      <c r="BF36" s="362"/>
      <c r="BG36" s="348">
        <v>9.7576238237107997</v>
      </c>
      <c r="BH36" s="375">
        <v>0</v>
      </c>
      <c r="BI36" s="375">
        <v>6.1133464086166898E-2</v>
      </c>
      <c r="BJ36" s="375" t="s">
        <v>430</v>
      </c>
      <c r="BK36" s="374"/>
      <c r="BL36" s="348">
        <v>92.912532566600007</v>
      </c>
      <c r="BM36" s="348">
        <v>57.854959783300004</v>
      </c>
      <c r="BN36" s="348">
        <v>1.6059562208</v>
      </c>
      <c r="BO36" s="373"/>
      <c r="BP36" s="348">
        <v>82.53677682</v>
      </c>
      <c r="BQ36" s="373"/>
      <c r="BR36" s="843">
        <v>56.055599999999998</v>
      </c>
      <c r="BS36" s="843">
        <v>19.863199999999999</v>
      </c>
      <c r="BT36" s="843">
        <v>6.6180300000000001</v>
      </c>
      <c r="BU36" s="843">
        <v>17.463170000000002</v>
      </c>
      <c r="BV36" s="373"/>
      <c r="BW36" s="348">
        <v>2.96</v>
      </c>
      <c r="BX36" s="348">
        <v>4.38</v>
      </c>
      <c r="BY36" s="348">
        <v>1.63</v>
      </c>
      <c r="BZ36" s="348">
        <v>0.62</v>
      </c>
      <c r="CA36" s="348" t="s">
        <v>430</v>
      </c>
      <c r="CB36" s="348">
        <v>9.65</v>
      </c>
      <c r="CC36" s="373"/>
      <c r="CD36" s="372" t="s">
        <v>9268</v>
      </c>
      <c r="CE36" s="372" t="s">
        <v>1013</v>
      </c>
      <c r="CF36" s="372" t="s">
        <v>1302</v>
      </c>
      <c r="CG36" s="372" t="s">
        <v>9269</v>
      </c>
      <c r="CH36" s="372" t="s">
        <v>9270</v>
      </c>
      <c r="CI36" s="373"/>
      <c r="CJ36" s="354" t="s">
        <v>519</v>
      </c>
    </row>
    <row r="37" spans="1:88" s="428" customFormat="1" x14ac:dyDescent="0.25">
      <c r="A37" s="345" t="s">
        <v>9314</v>
      </c>
      <c r="B37" s="373"/>
      <c r="C37" s="719">
        <v>42948</v>
      </c>
      <c r="D37" s="373"/>
      <c r="E37" s="346">
        <v>3784.97</v>
      </c>
      <c r="F37" s="373"/>
      <c r="G37" s="347">
        <v>24.04</v>
      </c>
      <c r="H37" s="373"/>
      <c r="I37" s="988">
        <v>2.74</v>
      </c>
      <c r="J37" s="988">
        <v>7.4397700000000002</v>
      </c>
      <c r="K37" s="988">
        <v>2.2799999999999998</v>
      </c>
      <c r="L37" s="988">
        <v>2.41</v>
      </c>
      <c r="M37" s="374"/>
      <c r="N37" s="348">
        <v>8.3299999999999999E-2</v>
      </c>
      <c r="O37" s="348">
        <v>-0.98850000000000005</v>
      </c>
      <c r="P37" s="348">
        <v>-2.3161</v>
      </c>
      <c r="Q37" s="348">
        <v>2.6473</v>
      </c>
      <c r="R37" s="348">
        <v>2.1240000000000001</v>
      </c>
      <c r="S37" s="350">
        <v>2.8668999999999998</v>
      </c>
      <c r="T37" s="348">
        <v>3.3197000000000001</v>
      </c>
      <c r="U37" s="348">
        <v>11.493399999999999</v>
      </c>
      <c r="V37" s="348">
        <v>9.5908999999999995</v>
      </c>
      <c r="W37" s="348" t="s">
        <v>430</v>
      </c>
      <c r="X37" s="348">
        <v>0.25019999999999998</v>
      </c>
      <c r="Y37" s="348">
        <v>6.8444000000000003</v>
      </c>
      <c r="Z37" s="348">
        <v>-0.90680000000000005</v>
      </c>
      <c r="AA37" s="348">
        <v>3.5760000000000001</v>
      </c>
      <c r="AB37" s="348">
        <v>-1.5561</v>
      </c>
      <c r="AC37" s="348">
        <v>10.101100000000001</v>
      </c>
      <c r="AD37" s="374"/>
      <c r="AE37" s="346">
        <v>4</v>
      </c>
      <c r="AF37" s="346">
        <v>12</v>
      </c>
      <c r="AG37" s="346">
        <v>10</v>
      </c>
      <c r="AH37" s="346">
        <v>12</v>
      </c>
      <c r="AI37" s="346">
        <v>12</v>
      </c>
      <c r="AJ37" s="346">
        <v>11</v>
      </c>
      <c r="AK37" s="346">
        <v>10</v>
      </c>
      <c r="AL37" s="346">
        <v>3</v>
      </c>
      <c r="AM37" s="346">
        <v>7</v>
      </c>
      <c r="AN37" s="346" t="s">
        <v>430</v>
      </c>
      <c r="AO37" s="346">
        <v>11</v>
      </c>
      <c r="AP37" s="346">
        <v>12</v>
      </c>
      <c r="AQ37" s="346">
        <v>12</v>
      </c>
      <c r="AR37" s="346">
        <v>10</v>
      </c>
      <c r="AS37" s="346">
        <v>11</v>
      </c>
      <c r="AT37" s="373"/>
      <c r="AU37" s="348" t="s">
        <v>430</v>
      </c>
      <c r="AV37" s="348">
        <v>10.96</v>
      </c>
      <c r="AW37" s="348">
        <v>10.06</v>
      </c>
      <c r="AX37" s="348">
        <v>6.37</v>
      </c>
      <c r="AY37" s="348">
        <v>1.18</v>
      </c>
      <c r="AZ37" s="351"/>
      <c r="BA37" s="346" t="s">
        <v>430</v>
      </c>
      <c r="BB37" s="346">
        <v>7</v>
      </c>
      <c r="BC37" s="346">
        <v>5</v>
      </c>
      <c r="BD37" s="346">
        <v>9</v>
      </c>
      <c r="BE37" s="346">
        <v>12</v>
      </c>
      <c r="BF37" s="362"/>
      <c r="BG37" s="348">
        <v>7.4601291569963299</v>
      </c>
      <c r="BH37" s="375">
        <v>0</v>
      </c>
      <c r="BI37" s="375">
        <v>7.3070213771687903E-2</v>
      </c>
      <c r="BJ37" s="375" t="s">
        <v>430</v>
      </c>
      <c r="BK37" s="374"/>
      <c r="BL37" s="348">
        <v>81.671192286199997</v>
      </c>
      <c r="BM37" s="348">
        <v>45.621316105299996</v>
      </c>
      <c r="BN37" s="348">
        <v>1.7901980753</v>
      </c>
      <c r="BO37" s="373"/>
      <c r="BP37" s="348">
        <v>59.678629669999999</v>
      </c>
      <c r="BQ37" s="373"/>
      <c r="BR37" s="843">
        <v>62.033999999999999</v>
      </c>
      <c r="BS37" s="843">
        <v>8.4105500000000006</v>
      </c>
      <c r="BT37" s="843">
        <v>4.4237900000000003</v>
      </c>
      <c r="BU37" s="843">
        <v>25.13166</v>
      </c>
      <c r="BV37" s="373"/>
      <c r="BW37" s="348">
        <v>5.77</v>
      </c>
      <c r="BX37" s="348">
        <v>7.94</v>
      </c>
      <c r="BY37" s="348">
        <v>7.87</v>
      </c>
      <c r="BZ37" s="348">
        <v>0.26</v>
      </c>
      <c r="CA37" s="348">
        <v>0.56000000000000005</v>
      </c>
      <c r="CB37" s="348">
        <v>16.61</v>
      </c>
      <c r="CC37" s="373"/>
      <c r="CD37" s="372" t="s">
        <v>9272</v>
      </c>
      <c r="CE37" s="372" t="s">
        <v>9273</v>
      </c>
      <c r="CF37" s="372" t="s">
        <v>9274</v>
      </c>
      <c r="CG37" s="372" t="s">
        <v>9275</v>
      </c>
      <c r="CH37" s="372" t="s">
        <v>9276</v>
      </c>
      <c r="CI37" s="373"/>
      <c r="CJ37" s="354" t="s">
        <v>1521</v>
      </c>
    </row>
    <row r="38" spans="1:88" s="428" customFormat="1" x14ac:dyDescent="0.25">
      <c r="A38" s="345" t="s">
        <v>9315</v>
      </c>
      <c r="B38" s="373"/>
      <c r="C38" s="719">
        <v>41676</v>
      </c>
      <c r="D38" s="373"/>
      <c r="E38" s="346">
        <v>3752.45</v>
      </c>
      <c r="F38" s="373"/>
      <c r="G38" s="347">
        <v>33.174999999999997</v>
      </c>
      <c r="H38" s="373"/>
      <c r="I38" s="988">
        <v>1.34</v>
      </c>
      <c r="J38" s="988">
        <v>2.17</v>
      </c>
      <c r="K38" s="988">
        <v>0.9</v>
      </c>
      <c r="L38" s="988">
        <v>0.95</v>
      </c>
      <c r="M38" s="374"/>
      <c r="N38" s="348">
        <v>0.28110000000000002</v>
      </c>
      <c r="O38" s="348">
        <v>-0.84289999999999998</v>
      </c>
      <c r="P38" s="348">
        <v>-1.3794</v>
      </c>
      <c r="Q38" s="348">
        <v>2.3509000000000002</v>
      </c>
      <c r="R38" s="348">
        <v>3.0407999999999999</v>
      </c>
      <c r="S38" s="350">
        <v>4.5277000000000003</v>
      </c>
      <c r="T38" s="348">
        <v>5.3185000000000002</v>
      </c>
      <c r="U38" s="348">
        <v>10.4132</v>
      </c>
      <c r="V38" s="348">
        <v>8.7533999999999992</v>
      </c>
      <c r="W38" s="348">
        <v>9.4237000000000002</v>
      </c>
      <c r="X38" s="348">
        <v>8.1500000000000003E-2</v>
      </c>
      <c r="Y38" s="348">
        <v>6.5042</v>
      </c>
      <c r="Z38" s="348">
        <v>0.98009999999999997</v>
      </c>
      <c r="AA38" s="348">
        <v>4.5968999999999998</v>
      </c>
      <c r="AB38" s="348">
        <v>-1.2912999999999999</v>
      </c>
      <c r="AC38" s="348">
        <v>9.9852000000000007</v>
      </c>
      <c r="AD38" s="374"/>
      <c r="AE38" s="346">
        <v>1</v>
      </c>
      <c r="AF38" s="346">
        <v>8</v>
      </c>
      <c r="AG38" s="346">
        <v>4</v>
      </c>
      <c r="AH38" s="346">
        <v>13</v>
      </c>
      <c r="AI38" s="346">
        <v>9</v>
      </c>
      <c r="AJ38" s="346">
        <v>6</v>
      </c>
      <c r="AK38" s="346">
        <v>4</v>
      </c>
      <c r="AL38" s="346">
        <v>8</v>
      </c>
      <c r="AM38" s="346">
        <v>11</v>
      </c>
      <c r="AN38" s="346">
        <v>7</v>
      </c>
      <c r="AO38" s="346">
        <v>12</v>
      </c>
      <c r="AP38" s="346">
        <v>14</v>
      </c>
      <c r="AQ38" s="346">
        <v>7</v>
      </c>
      <c r="AR38" s="346">
        <v>6</v>
      </c>
      <c r="AS38" s="346">
        <v>7</v>
      </c>
      <c r="AT38" s="373"/>
      <c r="AU38" s="348">
        <v>10</v>
      </c>
      <c r="AV38" s="348">
        <v>10</v>
      </c>
      <c r="AW38" s="348">
        <v>9.6</v>
      </c>
      <c r="AX38" s="348">
        <v>7.31</v>
      </c>
      <c r="AY38" s="348">
        <v>3.23</v>
      </c>
      <c r="AZ38" s="351"/>
      <c r="BA38" s="346">
        <v>7</v>
      </c>
      <c r="BB38" s="346">
        <v>11</v>
      </c>
      <c r="BC38" s="346">
        <v>8</v>
      </c>
      <c r="BD38" s="346">
        <v>5</v>
      </c>
      <c r="BE38" s="346">
        <v>8</v>
      </c>
      <c r="BF38" s="362"/>
      <c r="BG38" s="348">
        <v>5.2903420003206003</v>
      </c>
      <c r="BH38" s="375">
        <v>0</v>
      </c>
      <c r="BI38" s="375">
        <v>8.4615340257636798E-2</v>
      </c>
      <c r="BJ38" s="375" t="s">
        <v>430</v>
      </c>
      <c r="BK38" s="374"/>
      <c r="BL38" s="348">
        <v>64.507999321</v>
      </c>
      <c r="BM38" s="348">
        <v>26.5064785452</v>
      </c>
      <c r="BN38" s="348">
        <v>2.4336691578999998</v>
      </c>
      <c r="BO38" s="373"/>
      <c r="BP38" s="348">
        <v>49.536771330000001</v>
      </c>
      <c r="BQ38" s="373"/>
      <c r="BR38" s="843">
        <v>58.282400000000003</v>
      </c>
      <c r="BS38" s="843">
        <v>5.1804199999999998</v>
      </c>
      <c r="BT38" s="843">
        <v>5.8519800000000002</v>
      </c>
      <c r="BU38" s="843">
        <v>30.685199999999998</v>
      </c>
      <c r="BV38" s="373"/>
      <c r="BW38" s="843">
        <v>10.02</v>
      </c>
      <c r="BX38" s="843">
        <v>14.08</v>
      </c>
      <c r="BY38" s="843">
        <v>3.78</v>
      </c>
      <c r="BZ38" s="348" t="s">
        <v>430</v>
      </c>
      <c r="CA38" s="348" t="s">
        <v>430</v>
      </c>
      <c r="CB38" s="843">
        <v>2.8</v>
      </c>
      <c r="CC38" s="373"/>
      <c r="CD38" s="844" t="s">
        <v>9278</v>
      </c>
      <c r="CE38" s="844" t="s">
        <v>9279</v>
      </c>
      <c r="CF38" s="844" t="s">
        <v>9280</v>
      </c>
      <c r="CG38" s="844" t="s">
        <v>9281</v>
      </c>
      <c r="CH38" s="844" t="s">
        <v>9282</v>
      </c>
      <c r="CI38" s="373"/>
      <c r="CJ38" s="354" t="s">
        <v>463</v>
      </c>
    </row>
    <row r="39" spans="1:88" s="428" customFormat="1" x14ac:dyDescent="0.25">
      <c r="A39" s="345" t="s">
        <v>9316</v>
      </c>
      <c r="B39" s="373"/>
      <c r="C39" s="719">
        <v>44498</v>
      </c>
      <c r="D39" s="373"/>
      <c r="E39" s="346">
        <v>3310.18</v>
      </c>
      <c r="F39" s="373"/>
      <c r="G39" s="347">
        <v>14.41</v>
      </c>
      <c r="H39" s="373"/>
      <c r="I39" s="988">
        <v>7.671E-2</v>
      </c>
      <c r="J39" s="988">
        <v>5.91</v>
      </c>
      <c r="K39" s="988">
        <v>7.671E-2</v>
      </c>
      <c r="L39" s="988">
        <v>7.671E-2</v>
      </c>
      <c r="M39" s="374"/>
      <c r="N39" s="348">
        <v>0</v>
      </c>
      <c r="O39" s="348">
        <v>-0.75760000000000005</v>
      </c>
      <c r="P39" s="348">
        <v>-2.6351</v>
      </c>
      <c r="Q39" s="348">
        <v>2.9285999999999999</v>
      </c>
      <c r="R39" s="348">
        <v>3.5200999999999998</v>
      </c>
      <c r="S39" s="350">
        <v>-1.5038</v>
      </c>
      <c r="T39" s="348">
        <v>-1.9537</v>
      </c>
      <c r="U39" s="348">
        <v>8.0059000000000005</v>
      </c>
      <c r="V39" s="348" t="s">
        <v>430</v>
      </c>
      <c r="W39" s="348" t="s">
        <v>430</v>
      </c>
      <c r="X39" s="348">
        <v>1.0519000000000001</v>
      </c>
      <c r="Y39" s="348">
        <v>8.1020000000000003</v>
      </c>
      <c r="Z39" s="348">
        <v>-0.1386</v>
      </c>
      <c r="AA39" s="348">
        <v>0.98109999999999997</v>
      </c>
      <c r="AB39" s="348">
        <v>-1.7723</v>
      </c>
      <c r="AC39" s="348">
        <v>7.7929000000000004</v>
      </c>
      <c r="AD39" s="374"/>
      <c r="AE39" s="346">
        <v>11</v>
      </c>
      <c r="AF39" s="346">
        <v>4</v>
      </c>
      <c r="AG39" s="346">
        <v>13</v>
      </c>
      <c r="AH39" s="346">
        <v>10</v>
      </c>
      <c r="AI39" s="346">
        <v>8</v>
      </c>
      <c r="AJ39" s="346">
        <v>15</v>
      </c>
      <c r="AK39" s="346">
        <v>15</v>
      </c>
      <c r="AL39" s="346">
        <v>15</v>
      </c>
      <c r="AM39" s="346" t="s">
        <v>430</v>
      </c>
      <c r="AN39" s="346" t="s">
        <v>430</v>
      </c>
      <c r="AO39" s="346">
        <v>6</v>
      </c>
      <c r="AP39" s="346">
        <v>8</v>
      </c>
      <c r="AQ39" s="346">
        <v>10</v>
      </c>
      <c r="AR39" s="346">
        <v>13</v>
      </c>
      <c r="AS39" s="346">
        <v>13</v>
      </c>
      <c r="AT39" s="373"/>
      <c r="AU39" s="348" t="s">
        <v>430</v>
      </c>
      <c r="AV39" s="348" t="s">
        <v>430</v>
      </c>
      <c r="AW39" s="348" t="s">
        <v>430</v>
      </c>
      <c r="AX39" s="348">
        <v>3.12</v>
      </c>
      <c r="AY39" s="348">
        <v>1.9</v>
      </c>
      <c r="AZ39" s="351"/>
      <c r="BA39" s="346" t="s">
        <v>430</v>
      </c>
      <c r="BB39" s="346" t="s">
        <v>430</v>
      </c>
      <c r="BC39" s="346" t="s">
        <v>430</v>
      </c>
      <c r="BD39" s="346">
        <v>15</v>
      </c>
      <c r="BE39" s="346">
        <v>10</v>
      </c>
      <c r="BF39" s="362"/>
      <c r="BG39" s="348">
        <v>9.0670437558139891</v>
      </c>
      <c r="BH39" s="375">
        <v>0</v>
      </c>
      <c r="BI39" s="375">
        <v>3.5520328479200801E-2</v>
      </c>
      <c r="BJ39" s="375" t="s">
        <v>430</v>
      </c>
      <c r="BK39" s="374"/>
      <c r="BL39" s="348">
        <v>74.713960777200001</v>
      </c>
      <c r="BM39" s="348">
        <v>54.651740527800001</v>
      </c>
      <c r="BN39" s="348">
        <v>1.3670920643</v>
      </c>
      <c r="BO39" s="373"/>
      <c r="BP39" s="348">
        <v>65.818891199999996</v>
      </c>
      <c r="BQ39" s="373"/>
      <c r="BR39" s="843">
        <v>56.852600000000002</v>
      </c>
      <c r="BS39" s="843">
        <v>23.036300000000001</v>
      </c>
      <c r="BT39" s="843">
        <v>10.458600000000001</v>
      </c>
      <c r="BU39" s="843">
        <v>9.6524999999999999</v>
      </c>
      <c r="BV39" s="373"/>
      <c r="BW39" s="348">
        <v>3.74</v>
      </c>
      <c r="BX39" s="348" t="s">
        <v>430</v>
      </c>
      <c r="BY39" s="348" t="s">
        <v>430</v>
      </c>
      <c r="BZ39" s="348" t="s">
        <v>430</v>
      </c>
      <c r="CA39" s="348" t="s">
        <v>430</v>
      </c>
      <c r="CB39" s="348">
        <v>3.53</v>
      </c>
      <c r="CC39" s="373"/>
      <c r="CD39" s="372" t="s">
        <v>9284</v>
      </c>
      <c r="CE39" s="372" t="s">
        <v>9285</v>
      </c>
      <c r="CF39" s="372" t="s">
        <v>9286</v>
      </c>
      <c r="CG39" s="372" t="s">
        <v>9287</v>
      </c>
      <c r="CH39" s="372" t="s">
        <v>9288</v>
      </c>
      <c r="CI39" s="373"/>
      <c r="CJ39" s="354" t="s">
        <v>555</v>
      </c>
    </row>
    <row r="40" spans="1:88" s="428" customFormat="1" x14ac:dyDescent="0.25">
      <c r="A40" s="345" t="s">
        <v>9317</v>
      </c>
      <c r="B40" s="373"/>
      <c r="C40" s="719">
        <v>45148</v>
      </c>
      <c r="D40" s="373"/>
      <c r="E40" s="346">
        <v>2948.07</v>
      </c>
      <c r="F40" s="373"/>
      <c r="G40" s="347">
        <v>12.949</v>
      </c>
      <c r="H40" s="373"/>
      <c r="I40" s="651">
        <v>1.9157</v>
      </c>
      <c r="J40" s="988">
        <v>6.74</v>
      </c>
      <c r="K40" s="988">
        <v>1.44</v>
      </c>
      <c r="L40" s="988">
        <v>1.52</v>
      </c>
      <c r="M40" s="374"/>
      <c r="N40" s="348">
        <v>0.15160000000000001</v>
      </c>
      <c r="O40" s="348">
        <v>-1.0793999999999999</v>
      </c>
      <c r="P40" s="348">
        <v>-2.5343</v>
      </c>
      <c r="Q40" s="348">
        <v>3.1612</v>
      </c>
      <c r="R40" s="348">
        <v>0.86780000000000002</v>
      </c>
      <c r="S40" s="350">
        <v>-0.72829999999999995</v>
      </c>
      <c r="T40" s="348">
        <v>2.5364</v>
      </c>
      <c r="U40" s="348">
        <v>8.3210999999999995</v>
      </c>
      <c r="V40" s="348" t="s">
        <v>430</v>
      </c>
      <c r="W40" s="348" t="s">
        <v>430</v>
      </c>
      <c r="X40" s="348">
        <v>0.75</v>
      </c>
      <c r="Y40" s="348">
        <v>6.5498000000000003</v>
      </c>
      <c r="Z40" s="348">
        <v>-4.0991999999999997</v>
      </c>
      <c r="AA40" s="348">
        <v>-6.1699999999999998E-2</v>
      </c>
      <c r="AB40" s="348">
        <v>-1.5225</v>
      </c>
      <c r="AC40" s="348">
        <v>8.7301000000000002</v>
      </c>
      <c r="AD40" s="374"/>
      <c r="AE40" s="346">
        <v>2</v>
      </c>
      <c r="AF40" s="346">
        <v>14</v>
      </c>
      <c r="AG40" s="346">
        <v>12</v>
      </c>
      <c r="AH40" s="346">
        <v>9</v>
      </c>
      <c r="AI40" s="346">
        <v>14</v>
      </c>
      <c r="AJ40" s="346">
        <v>14</v>
      </c>
      <c r="AK40" s="346">
        <v>13</v>
      </c>
      <c r="AL40" s="346">
        <v>14</v>
      </c>
      <c r="AM40" s="346" t="s">
        <v>430</v>
      </c>
      <c r="AN40" s="346" t="s">
        <v>430</v>
      </c>
      <c r="AO40" s="346">
        <v>8</v>
      </c>
      <c r="AP40" s="346">
        <v>13</v>
      </c>
      <c r="AQ40" s="346">
        <v>15</v>
      </c>
      <c r="AR40" s="346">
        <v>15</v>
      </c>
      <c r="AS40" s="346">
        <v>10</v>
      </c>
      <c r="AT40" s="373"/>
      <c r="AU40" s="348" t="s">
        <v>430</v>
      </c>
      <c r="AV40" s="348" t="s">
        <v>430</v>
      </c>
      <c r="AW40" s="348" t="s">
        <v>430</v>
      </c>
      <c r="AX40" s="348">
        <v>4.13</v>
      </c>
      <c r="AY40" s="348">
        <v>-2.02</v>
      </c>
      <c r="AZ40" s="351"/>
      <c r="BA40" s="346" t="s">
        <v>430</v>
      </c>
      <c r="BB40" s="346" t="s">
        <v>430</v>
      </c>
      <c r="BC40" s="346" t="s">
        <v>430</v>
      </c>
      <c r="BD40" s="346">
        <v>14</v>
      </c>
      <c r="BE40" s="346">
        <v>15</v>
      </c>
      <c r="BF40" s="362"/>
      <c r="BG40" s="348">
        <v>7.2454994597855098</v>
      </c>
      <c r="BH40" s="375">
        <v>0</v>
      </c>
      <c r="BI40" s="375">
        <v>4.0186709982508999E-2</v>
      </c>
      <c r="BJ40" s="375" t="s">
        <v>430</v>
      </c>
      <c r="BK40" s="374"/>
      <c r="BL40" s="348">
        <v>73.779091354800002</v>
      </c>
      <c r="BM40" s="348">
        <v>54.062882276700002</v>
      </c>
      <c r="BN40" s="348">
        <v>1.364690306</v>
      </c>
      <c r="BO40" s="373"/>
      <c r="BP40" s="348">
        <v>68.703827759999996</v>
      </c>
      <c r="BQ40" s="373"/>
      <c r="BR40" s="843">
        <v>58.386400000000002</v>
      </c>
      <c r="BS40" s="843">
        <v>6.7264200000000001</v>
      </c>
      <c r="BT40" s="843">
        <v>3.081</v>
      </c>
      <c r="BU40" s="843">
        <v>31.806180000000001</v>
      </c>
      <c r="BV40" s="373"/>
      <c r="BW40" s="348">
        <v>4.7</v>
      </c>
      <c r="BX40" s="348">
        <v>23.17</v>
      </c>
      <c r="BY40" s="348" t="s">
        <v>430</v>
      </c>
      <c r="BZ40" s="348" t="s">
        <v>430</v>
      </c>
      <c r="CA40" s="348" t="s">
        <v>430</v>
      </c>
      <c r="CB40" s="348">
        <v>3.69</v>
      </c>
      <c r="CC40" s="373"/>
      <c r="CD40" s="372" t="s">
        <v>9290</v>
      </c>
      <c r="CE40" s="372" t="s">
        <v>9291</v>
      </c>
      <c r="CF40" s="372" t="s">
        <v>1258</v>
      </c>
      <c r="CG40" s="372" t="s">
        <v>9292</v>
      </c>
      <c r="CH40" s="372" t="s">
        <v>9293</v>
      </c>
      <c r="CI40" s="373"/>
      <c r="CJ40" s="354" t="s">
        <v>476</v>
      </c>
    </row>
    <row r="41" spans="1:88" s="428" customFormat="1" x14ac:dyDescent="0.25">
      <c r="A41" s="345" t="s">
        <v>9318</v>
      </c>
      <c r="B41" s="373"/>
      <c r="C41" s="719">
        <v>44810</v>
      </c>
      <c r="D41" s="373"/>
      <c r="E41" s="346">
        <v>2785.24</v>
      </c>
      <c r="F41" s="373"/>
      <c r="G41" s="347">
        <v>15.3828</v>
      </c>
      <c r="H41" s="373"/>
      <c r="I41" s="988">
        <v>3.63</v>
      </c>
      <c r="J41" s="988">
        <v>7.55</v>
      </c>
      <c r="K41" s="988">
        <v>2.72</v>
      </c>
      <c r="L41" s="988">
        <v>2.87</v>
      </c>
      <c r="M41" s="374"/>
      <c r="N41" s="348">
        <v>1.4999999999999999E-2</v>
      </c>
      <c r="O41" s="348">
        <v>-0.52510000000000001</v>
      </c>
      <c r="P41" s="348">
        <v>-1.3588</v>
      </c>
      <c r="Q41" s="348">
        <v>3.6541999999999999</v>
      </c>
      <c r="R41" s="348">
        <v>2.9775999999999998</v>
      </c>
      <c r="S41" s="350">
        <v>1.7932999999999999</v>
      </c>
      <c r="T41" s="348">
        <v>3.2679999999999998</v>
      </c>
      <c r="U41" s="348">
        <v>9.7779000000000007</v>
      </c>
      <c r="V41" s="348" t="s">
        <v>430</v>
      </c>
      <c r="W41" s="348" t="s">
        <v>430</v>
      </c>
      <c r="X41" s="348">
        <v>0.73670000000000002</v>
      </c>
      <c r="Y41" s="348">
        <v>7.9260000000000002</v>
      </c>
      <c r="Z41" s="348">
        <v>-0.1169</v>
      </c>
      <c r="AA41" s="348">
        <v>2.4714</v>
      </c>
      <c r="AB41" s="348">
        <v>-0.86360000000000003</v>
      </c>
      <c r="AC41" s="348">
        <v>11.326700000000001</v>
      </c>
      <c r="AD41" s="374"/>
      <c r="AE41" s="346">
        <v>9</v>
      </c>
      <c r="AF41" s="346">
        <v>1</v>
      </c>
      <c r="AG41" s="346">
        <v>2</v>
      </c>
      <c r="AH41" s="346">
        <v>7</v>
      </c>
      <c r="AI41" s="346">
        <v>10</v>
      </c>
      <c r="AJ41" s="346">
        <v>12</v>
      </c>
      <c r="AK41" s="346">
        <v>11</v>
      </c>
      <c r="AL41" s="346">
        <v>10</v>
      </c>
      <c r="AM41" s="346" t="s">
        <v>430</v>
      </c>
      <c r="AN41" s="346" t="s">
        <v>430</v>
      </c>
      <c r="AO41" s="346">
        <v>9</v>
      </c>
      <c r="AP41" s="346">
        <v>9</v>
      </c>
      <c r="AQ41" s="346">
        <v>9</v>
      </c>
      <c r="AR41" s="346">
        <v>12</v>
      </c>
      <c r="AS41" s="346">
        <v>2</v>
      </c>
      <c r="AT41" s="373"/>
      <c r="AU41" s="348" t="s">
        <v>430</v>
      </c>
      <c r="AV41" s="348" t="s">
        <v>430</v>
      </c>
      <c r="AW41" s="348" t="s">
        <v>430</v>
      </c>
      <c r="AX41" s="348">
        <v>5.59</v>
      </c>
      <c r="AY41" s="348">
        <v>2.11</v>
      </c>
      <c r="AZ41" s="351"/>
      <c r="BA41" s="346" t="s">
        <v>430</v>
      </c>
      <c r="BB41" s="346" t="s">
        <v>430</v>
      </c>
      <c r="BC41" s="346" t="s">
        <v>430</v>
      </c>
      <c r="BD41" s="346">
        <v>10</v>
      </c>
      <c r="BE41" s="346">
        <v>9</v>
      </c>
      <c r="BF41" s="362"/>
      <c r="BG41" s="348">
        <v>6.8647964071209699</v>
      </c>
      <c r="BH41" s="375">
        <v>0</v>
      </c>
      <c r="BI41" s="375">
        <v>6.3676981565350094E-2</v>
      </c>
      <c r="BJ41" s="375" t="s">
        <v>430</v>
      </c>
      <c r="BK41" s="374"/>
      <c r="BL41" s="348">
        <v>71.166563620600002</v>
      </c>
      <c r="BM41" s="348">
        <v>40.469960079000003</v>
      </c>
      <c r="BN41" s="348">
        <v>1.7585034302</v>
      </c>
      <c r="BO41" s="373"/>
      <c r="BP41" s="348">
        <v>59.436897600000002</v>
      </c>
      <c r="BQ41" s="373"/>
      <c r="BR41" s="843">
        <v>47.226599999999998</v>
      </c>
      <c r="BS41" s="843">
        <v>7.7927400000000002</v>
      </c>
      <c r="BT41" s="843">
        <v>11.694800000000001</v>
      </c>
      <c r="BU41" s="843">
        <v>33.28586</v>
      </c>
      <c r="BV41" s="373"/>
      <c r="BW41" s="348">
        <v>9.6300000000000008</v>
      </c>
      <c r="BX41" s="348">
        <v>12.71</v>
      </c>
      <c r="BY41" s="348" t="s">
        <v>430</v>
      </c>
      <c r="BZ41" s="348">
        <v>7.64</v>
      </c>
      <c r="CA41" s="348" t="s">
        <v>430</v>
      </c>
      <c r="CB41" s="348">
        <v>2.88</v>
      </c>
      <c r="CC41" s="373"/>
      <c r="CD41" s="372" t="s">
        <v>1428</v>
      </c>
      <c r="CE41" s="372" t="s">
        <v>9295</v>
      </c>
      <c r="CF41" s="372" t="s">
        <v>9296</v>
      </c>
      <c r="CG41" s="372" t="s">
        <v>9297</v>
      </c>
      <c r="CH41" s="372" t="s">
        <v>9298</v>
      </c>
      <c r="CI41" s="373"/>
      <c r="CJ41" s="354" t="s">
        <v>443</v>
      </c>
    </row>
    <row r="42" spans="1:88" s="428" customFormat="1" x14ac:dyDescent="0.25">
      <c r="A42" s="345" t="s">
        <v>9319</v>
      </c>
      <c r="B42" s="373"/>
      <c r="C42" s="719">
        <v>41922</v>
      </c>
      <c r="D42" s="373"/>
      <c r="E42" s="346">
        <v>2270.31</v>
      </c>
      <c r="F42" s="373"/>
      <c r="G42" s="347">
        <v>29.626999999999999</v>
      </c>
      <c r="H42" s="373"/>
      <c r="I42" s="988">
        <v>5.47</v>
      </c>
      <c r="J42" s="988">
        <v>6.96</v>
      </c>
      <c r="K42" s="988">
        <v>2.66</v>
      </c>
      <c r="L42" s="988">
        <v>2.76</v>
      </c>
      <c r="M42" s="374"/>
      <c r="N42" s="348">
        <v>9.8000000000000004E-2</v>
      </c>
      <c r="O42" s="348">
        <v>-0.53380000000000005</v>
      </c>
      <c r="P42" s="348">
        <v>-1.1642999999999999</v>
      </c>
      <c r="Q42" s="348">
        <v>4.1993</v>
      </c>
      <c r="R42" s="348">
        <v>5.7728999999999999</v>
      </c>
      <c r="S42" s="350">
        <v>5.3441999999999998</v>
      </c>
      <c r="T42" s="348">
        <v>4.8257000000000003</v>
      </c>
      <c r="U42" s="348">
        <v>10.0062</v>
      </c>
      <c r="V42" s="348">
        <v>8.2860999999999994</v>
      </c>
      <c r="W42" s="348">
        <v>9.8366000000000007</v>
      </c>
      <c r="X42" s="348">
        <v>1.5945</v>
      </c>
      <c r="Y42" s="348">
        <v>10.713800000000001</v>
      </c>
      <c r="Z42" s="348">
        <v>2.1021999999999998</v>
      </c>
      <c r="AA42" s="348">
        <v>6.1101000000000001</v>
      </c>
      <c r="AB42" s="348">
        <v>-0.67720000000000002</v>
      </c>
      <c r="AC42" s="348">
        <v>9.5344999999999995</v>
      </c>
      <c r="AD42" s="374"/>
      <c r="AE42" s="346">
        <v>3</v>
      </c>
      <c r="AF42" s="346">
        <v>2</v>
      </c>
      <c r="AG42" s="346">
        <v>1</v>
      </c>
      <c r="AH42" s="346">
        <v>4</v>
      </c>
      <c r="AI42" s="346">
        <v>2</v>
      </c>
      <c r="AJ42" s="346">
        <v>4</v>
      </c>
      <c r="AK42" s="346">
        <v>5</v>
      </c>
      <c r="AL42" s="346">
        <v>9</v>
      </c>
      <c r="AM42" s="346">
        <v>12</v>
      </c>
      <c r="AN42" s="346">
        <v>6</v>
      </c>
      <c r="AO42" s="346">
        <v>3</v>
      </c>
      <c r="AP42" s="346">
        <v>3</v>
      </c>
      <c r="AQ42" s="346">
        <v>3</v>
      </c>
      <c r="AR42" s="346">
        <v>4</v>
      </c>
      <c r="AS42" s="346">
        <v>1</v>
      </c>
      <c r="AT42" s="373"/>
      <c r="AU42" s="348">
        <v>10.15</v>
      </c>
      <c r="AV42" s="348">
        <v>10.029999999999999</v>
      </c>
      <c r="AW42" s="348">
        <v>9.27</v>
      </c>
      <c r="AX42" s="348">
        <v>7.36</v>
      </c>
      <c r="AY42" s="348">
        <v>6.18</v>
      </c>
      <c r="AZ42" s="351"/>
      <c r="BA42" s="346">
        <v>6</v>
      </c>
      <c r="BB42" s="346">
        <v>10</v>
      </c>
      <c r="BC42" s="346">
        <v>10</v>
      </c>
      <c r="BD42" s="346">
        <v>4</v>
      </c>
      <c r="BE42" s="346">
        <v>3</v>
      </c>
      <c r="BF42" s="362"/>
      <c r="BG42" s="348">
        <v>6.5011672895013204</v>
      </c>
      <c r="BH42" s="375">
        <v>0</v>
      </c>
      <c r="BI42" s="375">
        <v>6.4793374331388404E-2</v>
      </c>
      <c r="BJ42" s="375" t="s">
        <v>430</v>
      </c>
      <c r="BK42" s="374"/>
      <c r="BL42" s="348">
        <v>70.972889913499998</v>
      </c>
      <c r="BM42" s="348">
        <v>42.0132954842</v>
      </c>
      <c r="BN42" s="348">
        <v>1.6892959501</v>
      </c>
      <c r="BO42" s="373"/>
      <c r="BP42" s="348">
        <v>54.878842280000001</v>
      </c>
      <c r="BQ42" s="373"/>
      <c r="BR42" s="843">
        <v>46.646000000000001</v>
      </c>
      <c r="BS42" s="843">
        <v>12.140599999999999</v>
      </c>
      <c r="BT42" s="843">
        <v>7.6390599999999997</v>
      </c>
      <c r="BU42" s="843">
        <v>33.574339999999999</v>
      </c>
      <c r="BV42" s="373"/>
      <c r="BW42" s="348">
        <v>4.62</v>
      </c>
      <c r="BX42" s="348">
        <v>22.75</v>
      </c>
      <c r="BY42" s="348">
        <v>0.66</v>
      </c>
      <c r="BZ42" s="348">
        <v>0.43</v>
      </c>
      <c r="CA42" s="348" t="s">
        <v>430</v>
      </c>
      <c r="CB42" s="348">
        <v>1.83</v>
      </c>
      <c r="CC42" s="373"/>
      <c r="CD42" s="372" t="s">
        <v>9300</v>
      </c>
      <c r="CE42" s="372" t="s">
        <v>9301</v>
      </c>
      <c r="CF42" s="372" t="s">
        <v>9302</v>
      </c>
      <c r="CG42" s="372" t="s">
        <v>9303</v>
      </c>
      <c r="CH42" s="372" t="s">
        <v>9304</v>
      </c>
      <c r="CI42" s="373"/>
      <c r="CJ42" s="354" t="s">
        <v>616</v>
      </c>
    </row>
    <row r="43" spans="1:88" x14ac:dyDescent="0.25">
      <c r="A43" s="36" t="s">
        <v>93</v>
      </c>
      <c r="B43" s="43"/>
      <c r="C43" s="720"/>
      <c r="D43" s="43"/>
      <c r="E43" s="51"/>
      <c r="F43" s="43"/>
      <c r="G43" s="55"/>
      <c r="H43" s="43"/>
      <c r="I43" s="92"/>
      <c r="J43" s="92"/>
      <c r="K43" s="92"/>
      <c r="L43" s="92"/>
      <c r="M43" s="66"/>
      <c r="N43" s="59">
        <v>3.7600000000000001E-2</v>
      </c>
      <c r="O43" s="59">
        <v>-0.85150000000000003</v>
      </c>
      <c r="P43" s="59">
        <v>-1.9968999999999999</v>
      </c>
      <c r="Q43" s="59">
        <v>3.3784999999999998</v>
      </c>
      <c r="R43" s="59">
        <v>3.4062000000000001</v>
      </c>
      <c r="S43" s="70">
        <v>3.4491000000000001</v>
      </c>
      <c r="T43" s="59">
        <v>3.5815999999999999</v>
      </c>
      <c r="U43" s="59">
        <v>10.207800000000001</v>
      </c>
      <c r="V43" s="59">
        <v>10.1587</v>
      </c>
      <c r="W43" s="59">
        <v>11.222300000000001</v>
      </c>
      <c r="X43" s="59">
        <v>0.76139999999999997</v>
      </c>
      <c r="Y43" s="59">
        <v>8.4610000000000003</v>
      </c>
      <c r="Z43" s="59">
        <v>0.1799</v>
      </c>
      <c r="AA43" s="59">
        <v>4.0972</v>
      </c>
      <c r="AB43" s="59">
        <v>-1.4083000000000001</v>
      </c>
      <c r="AC43" s="59">
        <v>11.164099999999999</v>
      </c>
      <c r="AD43" s="66"/>
      <c r="AE43" s="51">
        <v>15</v>
      </c>
      <c r="AF43" s="51">
        <v>15</v>
      </c>
      <c r="AG43" s="51">
        <v>15</v>
      </c>
      <c r="AH43" s="51">
        <v>15</v>
      </c>
      <c r="AI43" s="51">
        <v>15</v>
      </c>
      <c r="AJ43" s="51">
        <v>15</v>
      </c>
      <c r="AK43" s="51">
        <v>15</v>
      </c>
      <c r="AL43" s="51">
        <v>15</v>
      </c>
      <c r="AM43" s="51">
        <v>12</v>
      </c>
      <c r="AN43" s="51">
        <v>7</v>
      </c>
      <c r="AO43" s="51">
        <v>15</v>
      </c>
      <c r="AP43" s="51">
        <v>15</v>
      </c>
      <c r="AQ43" s="51">
        <v>15</v>
      </c>
      <c r="AR43" s="51">
        <v>15</v>
      </c>
      <c r="AS43" s="51">
        <v>15</v>
      </c>
      <c r="AT43" s="43"/>
      <c r="AU43" s="59">
        <v>11.644285714285701</v>
      </c>
      <c r="AV43" s="59">
        <v>11.5463636363636</v>
      </c>
      <c r="AW43" s="59">
        <v>10.050000000000001</v>
      </c>
      <c r="AX43" s="59">
        <v>6.3760000000000003</v>
      </c>
      <c r="AY43" s="59">
        <v>2.9180000000000001</v>
      </c>
      <c r="AZ43" s="78"/>
      <c r="BA43" s="51">
        <v>7</v>
      </c>
      <c r="BB43" s="51">
        <v>11</v>
      </c>
      <c r="BC43" s="51">
        <v>12</v>
      </c>
      <c r="BD43" s="51">
        <v>15</v>
      </c>
      <c r="BE43" s="51">
        <v>15</v>
      </c>
      <c r="BF43" s="258"/>
      <c r="BG43" s="59"/>
      <c r="BH43" s="286"/>
      <c r="BI43" s="286"/>
      <c r="BJ43" s="286"/>
      <c r="BK43" s="66"/>
      <c r="BL43" s="59"/>
      <c r="BM43" s="59"/>
      <c r="BN43" s="59"/>
      <c r="BO43" s="43"/>
      <c r="BP43" s="59"/>
      <c r="BQ43" s="43"/>
      <c r="BR43" s="59"/>
      <c r="BS43" s="59"/>
      <c r="BT43" s="59"/>
      <c r="BU43" s="59"/>
      <c r="BV43" s="43"/>
      <c r="BW43" s="59"/>
      <c r="BX43" s="59"/>
      <c r="BY43" s="59"/>
      <c r="BZ43" s="59"/>
      <c r="CA43" s="59"/>
      <c r="CB43" s="59"/>
      <c r="CC43" s="43"/>
      <c r="CD43" s="84"/>
      <c r="CE43" s="84"/>
      <c r="CF43" s="84"/>
      <c r="CG43" s="84"/>
      <c r="CH43" s="84"/>
      <c r="CI43" s="43"/>
      <c r="CJ43" s="88"/>
    </row>
    <row r="44" spans="1:88" x14ac:dyDescent="0.25">
      <c r="A44" s="37" t="s">
        <v>94</v>
      </c>
      <c r="B44" s="44"/>
      <c r="C44" s="721"/>
      <c r="D44" s="44"/>
      <c r="E44" s="52"/>
      <c r="F44" s="44"/>
      <c r="G44" s="56"/>
      <c r="H44" s="44"/>
      <c r="I44" s="93"/>
      <c r="J44" s="93"/>
      <c r="K44" s="93"/>
      <c r="L44" s="93"/>
      <c r="M44" s="67"/>
      <c r="N44" s="60">
        <v>0.28110000000000002</v>
      </c>
      <c r="O44" s="60">
        <v>-0.52510000000000001</v>
      </c>
      <c r="P44" s="60">
        <v>-1.1642999999999999</v>
      </c>
      <c r="Q44" s="60">
        <v>4.8265000000000002</v>
      </c>
      <c r="R44" s="60">
        <v>6.6250999999999998</v>
      </c>
      <c r="S44" s="71">
        <v>7.3011999999999997</v>
      </c>
      <c r="T44" s="60">
        <v>6.2682000000000002</v>
      </c>
      <c r="U44" s="60">
        <v>12.0008</v>
      </c>
      <c r="V44" s="60">
        <v>14.728300000000001</v>
      </c>
      <c r="W44" s="60">
        <v>13.988799999999999</v>
      </c>
      <c r="X44" s="60">
        <v>2.3885999999999998</v>
      </c>
      <c r="Y44" s="60">
        <v>12.505000000000001</v>
      </c>
      <c r="Z44" s="60">
        <v>3.5065</v>
      </c>
      <c r="AA44" s="60">
        <v>8.1592000000000002</v>
      </c>
      <c r="AB44" s="60">
        <v>-0.67720000000000002</v>
      </c>
      <c r="AC44" s="60">
        <v>14.2958</v>
      </c>
      <c r="AD44" s="67"/>
      <c r="AE44" s="52"/>
      <c r="AF44" s="52"/>
      <c r="AG44" s="52"/>
      <c r="AH44" s="52"/>
      <c r="AI44" s="52"/>
      <c r="AJ44" s="52"/>
      <c r="AK44" s="52"/>
      <c r="AL44" s="52"/>
      <c r="AM44" s="52"/>
      <c r="AN44" s="52"/>
      <c r="AO44" s="52"/>
      <c r="AP44" s="52"/>
      <c r="AQ44" s="52"/>
      <c r="AR44" s="52"/>
      <c r="AS44" s="52"/>
      <c r="AT44" s="44"/>
      <c r="AU44" s="60">
        <v>14.61</v>
      </c>
      <c r="AV44" s="60">
        <v>15.29</v>
      </c>
      <c r="AW44" s="60">
        <v>11.6</v>
      </c>
      <c r="AX44" s="60">
        <v>9.36</v>
      </c>
      <c r="AY44" s="60">
        <v>8.0500000000000007</v>
      </c>
      <c r="AZ44" s="79"/>
      <c r="BA44" s="52"/>
      <c r="BB44" s="52"/>
      <c r="BC44" s="52"/>
      <c r="BD44" s="52"/>
      <c r="BE44" s="52"/>
      <c r="BF44" s="259"/>
      <c r="BG44" s="60"/>
      <c r="BH44" s="288"/>
      <c r="BI44" s="288"/>
      <c r="BJ44" s="288"/>
      <c r="BK44" s="67"/>
      <c r="BL44" s="60"/>
      <c r="BM44" s="60"/>
      <c r="BN44" s="60"/>
      <c r="BO44" s="44"/>
      <c r="BP44" s="60"/>
      <c r="BQ44" s="44"/>
      <c r="BR44" s="60"/>
      <c r="BS44" s="60"/>
      <c r="BT44" s="60"/>
      <c r="BU44" s="60"/>
      <c r="BV44" s="44"/>
      <c r="BW44" s="60"/>
      <c r="BX44" s="60"/>
      <c r="BY44" s="60"/>
      <c r="BZ44" s="60"/>
      <c r="CA44" s="60"/>
      <c r="CB44" s="60"/>
      <c r="CC44" s="44"/>
      <c r="CD44" s="85"/>
      <c r="CE44" s="85"/>
      <c r="CF44" s="85"/>
      <c r="CG44" s="85"/>
      <c r="CH44" s="85"/>
      <c r="CI44" s="44"/>
      <c r="CJ44" s="89"/>
    </row>
    <row r="45" spans="1:88" x14ac:dyDescent="0.25">
      <c r="A45" s="37" t="s">
        <v>95</v>
      </c>
      <c r="B45" s="44"/>
      <c r="C45" s="721"/>
      <c r="D45" s="44"/>
      <c r="E45" s="52"/>
      <c r="F45" s="44"/>
      <c r="G45" s="56"/>
      <c r="H45" s="44"/>
      <c r="I45" s="93"/>
      <c r="J45" s="93"/>
      <c r="K45" s="93"/>
      <c r="L45" s="93"/>
      <c r="M45" s="67"/>
      <c r="N45" s="60">
        <v>-0.1172</v>
      </c>
      <c r="O45" s="60">
        <v>-1.1375999999999999</v>
      </c>
      <c r="P45" s="60">
        <v>-2.694</v>
      </c>
      <c r="Q45" s="60">
        <v>1.2475000000000001</v>
      </c>
      <c r="R45" s="60">
        <v>0.39419999999999999</v>
      </c>
      <c r="S45" s="71">
        <v>-1.5038</v>
      </c>
      <c r="T45" s="60">
        <v>-1.9537</v>
      </c>
      <c r="U45" s="60">
        <v>8.0059000000000005</v>
      </c>
      <c r="V45" s="60">
        <v>8.2860999999999994</v>
      </c>
      <c r="W45" s="60">
        <v>9.4237000000000002</v>
      </c>
      <c r="X45" s="60">
        <v>-0.80500000000000005</v>
      </c>
      <c r="Y45" s="60">
        <v>5.0122</v>
      </c>
      <c r="Z45" s="60">
        <v>-4.0991999999999997</v>
      </c>
      <c r="AA45" s="60">
        <v>-6.1699999999999998E-2</v>
      </c>
      <c r="AB45" s="60">
        <v>-2.2063999999999999</v>
      </c>
      <c r="AC45" s="60">
        <v>7.7929000000000004</v>
      </c>
      <c r="AD45" s="67"/>
      <c r="AE45" s="52"/>
      <c r="AF45" s="52"/>
      <c r="AG45" s="52"/>
      <c r="AH45" s="52"/>
      <c r="AI45" s="52"/>
      <c r="AJ45" s="52"/>
      <c r="AK45" s="52"/>
      <c r="AL45" s="52"/>
      <c r="AM45" s="52"/>
      <c r="AN45" s="52"/>
      <c r="AO45" s="52"/>
      <c r="AP45" s="52"/>
      <c r="AQ45" s="52"/>
      <c r="AR45" s="52"/>
      <c r="AS45" s="52"/>
      <c r="AT45" s="44"/>
      <c r="AU45" s="60">
        <v>10</v>
      </c>
      <c r="AV45" s="60">
        <v>10</v>
      </c>
      <c r="AW45" s="60">
        <v>8.3000000000000007</v>
      </c>
      <c r="AX45" s="60">
        <v>3.12</v>
      </c>
      <c r="AY45" s="60">
        <v>-2.02</v>
      </c>
      <c r="AZ45" s="79"/>
      <c r="BA45" s="52"/>
      <c r="BB45" s="52"/>
      <c r="BC45" s="52"/>
      <c r="BD45" s="52"/>
      <c r="BE45" s="52"/>
      <c r="BF45" s="259"/>
      <c r="BG45" s="60"/>
      <c r="BH45" s="288"/>
      <c r="BI45" s="288"/>
      <c r="BJ45" s="288"/>
      <c r="BK45" s="67"/>
      <c r="BL45" s="60"/>
      <c r="BM45" s="60"/>
      <c r="BN45" s="60"/>
      <c r="BO45" s="44"/>
      <c r="BP45" s="60"/>
      <c r="BQ45" s="44"/>
      <c r="BR45" s="60"/>
      <c r="BS45" s="60"/>
      <c r="BT45" s="60"/>
      <c r="BU45" s="60"/>
      <c r="BV45" s="44"/>
      <c r="BW45" s="60"/>
      <c r="BX45" s="60"/>
      <c r="BY45" s="60"/>
      <c r="BZ45" s="60"/>
      <c r="CA45" s="60"/>
      <c r="CB45" s="60"/>
      <c r="CC45" s="44"/>
      <c r="CD45" s="85"/>
      <c r="CE45" s="85"/>
      <c r="CF45" s="85"/>
      <c r="CG45" s="85"/>
      <c r="CH45" s="85"/>
      <c r="CI45" s="44"/>
      <c r="CJ45" s="89"/>
    </row>
    <row r="46" spans="1:88" x14ac:dyDescent="0.25">
      <c r="A46" s="38" t="s">
        <v>96</v>
      </c>
      <c r="B46" s="45"/>
      <c r="C46" s="722"/>
      <c r="D46" s="45"/>
      <c r="E46" s="53"/>
      <c r="F46" s="45"/>
      <c r="G46" s="57"/>
      <c r="H46" s="45"/>
      <c r="I46" s="94"/>
      <c r="J46" s="94"/>
      <c r="K46" s="94"/>
      <c r="L46" s="94"/>
      <c r="M46" s="68"/>
      <c r="N46" s="61">
        <v>1.52E-2</v>
      </c>
      <c r="O46" s="61">
        <v>-0.84289999999999998</v>
      </c>
      <c r="P46" s="61">
        <v>-2.0053999999999998</v>
      </c>
      <c r="Q46" s="61">
        <v>3.6147</v>
      </c>
      <c r="R46" s="61">
        <v>3.5200999999999998</v>
      </c>
      <c r="S46" s="72">
        <v>3.4661</v>
      </c>
      <c r="T46" s="61">
        <v>3.6294</v>
      </c>
      <c r="U46" s="61">
        <v>10.4132</v>
      </c>
      <c r="V46" s="61">
        <v>9.7081</v>
      </c>
      <c r="W46" s="61">
        <v>11.093299999999999</v>
      </c>
      <c r="X46" s="61">
        <v>0.75</v>
      </c>
      <c r="Y46" s="61">
        <v>8.1020000000000003</v>
      </c>
      <c r="Z46" s="61">
        <v>0.54469999999999996</v>
      </c>
      <c r="AA46" s="61">
        <v>4.0773999999999999</v>
      </c>
      <c r="AB46" s="61">
        <v>-1.3867</v>
      </c>
      <c r="AC46" s="61">
        <v>11.326700000000001</v>
      </c>
      <c r="AD46" s="68"/>
      <c r="AE46" s="53"/>
      <c r="AF46" s="53"/>
      <c r="AG46" s="53"/>
      <c r="AH46" s="53"/>
      <c r="AI46" s="53"/>
      <c r="AJ46" s="53"/>
      <c r="AK46" s="53"/>
      <c r="AL46" s="53"/>
      <c r="AM46" s="53"/>
      <c r="AN46" s="53"/>
      <c r="AO46" s="53"/>
      <c r="AP46" s="53"/>
      <c r="AQ46" s="53"/>
      <c r="AR46" s="53"/>
      <c r="AS46" s="53"/>
      <c r="AT46" s="45"/>
      <c r="AU46" s="61">
        <v>11.68</v>
      </c>
      <c r="AV46" s="61">
        <v>11.27</v>
      </c>
      <c r="AW46" s="61">
        <v>9.93</v>
      </c>
      <c r="AX46" s="61">
        <v>6.41</v>
      </c>
      <c r="AY46" s="61">
        <v>3.23</v>
      </c>
      <c r="AZ46" s="80"/>
      <c r="BA46" s="53"/>
      <c r="BB46" s="53"/>
      <c r="BC46" s="53"/>
      <c r="BD46" s="53"/>
      <c r="BE46" s="53"/>
      <c r="BF46" s="262"/>
      <c r="BG46" s="61"/>
      <c r="BH46" s="291"/>
      <c r="BI46" s="291"/>
      <c r="BJ46" s="291"/>
      <c r="BK46" s="68"/>
      <c r="BL46" s="61"/>
      <c r="BM46" s="61"/>
      <c r="BN46" s="61"/>
      <c r="BO46" s="45"/>
      <c r="BP46" s="61"/>
      <c r="BQ46" s="45"/>
      <c r="BR46" s="61"/>
      <c r="BS46" s="61"/>
      <c r="BT46" s="61"/>
      <c r="BU46" s="61"/>
      <c r="BV46" s="45"/>
      <c r="BW46" s="61"/>
      <c r="BX46" s="61"/>
      <c r="BY46" s="61"/>
      <c r="BZ46" s="61"/>
      <c r="CA46" s="61"/>
      <c r="CB46" s="61"/>
      <c r="CC46" s="45"/>
      <c r="CD46" s="86"/>
      <c r="CE46" s="86"/>
      <c r="CF46" s="86"/>
      <c r="CG46" s="86"/>
      <c r="CH46" s="86"/>
      <c r="CI46" s="45"/>
      <c r="CJ46" s="90"/>
    </row>
    <row r="47" spans="1:88" ht="14.5" x14ac:dyDescent="0.25">
      <c r="A47" s="39" t="s">
        <v>266</v>
      </c>
      <c r="B47" s="46"/>
      <c r="C47" s="723"/>
      <c r="D47" s="46"/>
      <c r="E47" s="54"/>
      <c r="F47" s="46"/>
      <c r="G47" s="58"/>
      <c r="H47" s="46"/>
      <c r="I47" s="95"/>
      <c r="J47" s="95"/>
      <c r="K47" s="95"/>
      <c r="L47" s="95"/>
      <c r="M47" s="69"/>
      <c r="N47" s="62"/>
      <c r="O47" s="62"/>
      <c r="P47" s="62"/>
      <c r="Q47" s="62"/>
      <c r="R47" s="62"/>
      <c r="S47" s="73"/>
      <c r="T47" s="62"/>
      <c r="U47" s="62"/>
      <c r="V47" s="62"/>
      <c r="W47" s="62"/>
      <c r="X47" s="62"/>
      <c r="Y47" s="62"/>
      <c r="Z47" s="62"/>
      <c r="AA47" s="62"/>
      <c r="AB47" s="62"/>
      <c r="AC47" s="62"/>
      <c r="AD47" s="69"/>
      <c r="AE47" s="54"/>
      <c r="AF47" s="54"/>
      <c r="AG47" s="54"/>
      <c r="AH47" s="54"/>
      <c r="AI47" s="54"/>
      <c r="AJ47" s="54"/>
      <c r="AK47" s="54"/>
      <c r="AL47" s="54"/>
      <c r="AM47" s="54"/>
      <c r="AN47" s="54"/>
      <c r="AO47" s="54"/>
      <c r="AP47" s="54"/>
      <c r="AQ47" s="54"/>
      <c r="AR47" s="54"/>
      <c r="AS47" s="54"/>
      <c r="AT47" s="46"/>
      <c r="AU47" s="62"/>
      <c r="AV47" s="62"/>
      <c r="AW47" s="62"/>
      <c r="AX47" s="62"/>
      <c r="AY47" s="62"/>
      <c r="AZ47" s="81"/>
      <c r="BA47" s="54"/>
      <c r="BB47" s="54"/>
      <c r="BC47" s="54"/>
      <c r="BD47" s="54"/>
      <c r="BE47" s="54"/>
      <c r="BF47" s="263"/>
      <c r="BG47" s="62"/>
      <c r="BH47" s="293"/>
      <c r="BI47" s="293"/>
      <c r="BJ47" s="293"/>
      <c r="BK47" s="69"/>
      <c r="BL47" s="62"/>
      <c r="BM47" s="62"/>
      <c r="BN47" s="62"/>
      <c r="BO47" s="46"/>
      <c r="BP47" s="62"/>
      <c r="BQ47" s="46"/>
      <c r="BR47" s="62"/>
      <c r="BS47" s="62"/>
      <c r="BT47" s="62"/>
      <c r="BU47" s="62"/>
      <c r="BV47" s="46"/>
      <c r="BW47" s="62"/>
      <c r="BX47" s="62"/>
      <c r="BY47" s="62"/>
      <c r="BZ47" s="62"/>
      <c r="CA47" s="62"/>
      <c r="CB47" s="62"/>
      <c r="CC47" s="46"/>
      <c r="CD47" s="87"/>
      <c r="CE47" s="87"/>
      <c r="CF47" s="87"/>
      <c r="CG47" s="87"/>
      <c r="CH47" s="87"/>
      <c r="CI47" s="46"/>
      <c r="CJ47" s="91"/>
    </row>
    <row r="48" spans="1:88" s="428" customFormat="1" x14ac:dyDescent="0.25">
      <c r="A48" s="481" t="s">
        <v>9320</v>
      </c>
      <c r="B48" s="402"/>
      <c r="C48" s="724">
        <v>45349</v>
      </c>
      <c r="D48" s="402"/>
      <c r="E48" s="403">
        <v>2578.7199999999998</v>
      </c>
      <c r="F48" s="402"/>
      <c r="G48" s="404">
        <v>11.7735</v>
      </c>
      <c r="H48" s="402"/>
      <c r="I48" s="987">
        <v>4.3899999999999997</v>
      </c>
      <c r="J48" s="987">
        <v>7.18</v>
      </c>
      <c r="K48" s="987">
        <v>3.5135000000000001</v>
      </c>
      <c r="L48" s="987">
        <v>3.6572100000000001</v>
      </c>
      <c r="M48" s="406"/>
      <c r="N48" s="405">
        <v>-5.1799999999999999E-2</v>
      </c>
      <c r="O48" s="405">
        <v>0.21110000000000001</v>
      </c>
      <c r="P48" s="405">
        <v>-0.14419999999999999</v>
      </c>
      <c r="Q48" s="405">
        <v>1.2853000000000001</v>
      </c>
      <c r="R48" s="405">
        <v>1.7992999999999999</v>
      </c>
      <c r="S48" s="407">
        <v>3.7898000000000001</v>
      </c>
      <c r="T48" s="405">
        <v>4.4420999999999999</v>
      </c>
      <c r="U48" s="405" t="s">
        <v>430</v>
      </c>
      <c r="V48" s="405" t="s">
        <v>430</v>
      </c>
      <c r="W48" s="405" t="s">
        <v>430</v>
      </c>
      <c r="X48" s="405">
        <v>0.1915</v>
      </c>
      <c r="Y48" s="405">
        <v>3.4496000000000002</v>
      </c>
      <c r="Z48" s="405">
        <v>2.6665999999999999</v>
      </c>
      <c r="AA48" s="405">
        <v>3.7313000000000001</v>
      </c>
      <c r="AB48" s="405">
        <v>0.52339999999999998</v>
      </c>
      <c r="AC48" s="405">
        <v>6.6470000000000002</v>
      </c>
      <c r="AD48" s="406"/>
      <c r="AE48" s="403">
        <v>18</v>
      </c>
      <c r="AF48" s="403">
        <v>4</v>
      </c>
      <c r="AG48" s="403">
        <v>4</v>
      </c>
      <c r="AH48" s="403">
        <v>21</v>
      </c>
      <c r="AI48" s="403">
        <v>17</v>
      </c>
      <c r="AJ48" s="403">
        <v>4</v>
      </c>
      <c r="AK48" s="403">
        <v>1</v>
      </c>
      <c r="AL48" s="403" t="s">
        <v>430</v>
      </c>
      <c r="AM48" s="403" t="s">
        <v>430</v>
      </c>
      <c r="AN48" s="403" t="s">
        <v>430</v>
      </c>
      <c r="AO48" s="403">
        <v>15</v>
      </c>
      <c r="AP48" s="403">
        <v>22</v>
      </c>
      <c r="AQ48" s="403">
        <v>3</v>
      </c>
      <c r="AR48" s="403">
        <v>8</v>
      </c>
      <c r="AS48" s="403">
        <v>1</v>
      </c>
      <c r="AT48" s="402"/>
      <c r="AU48" s="405" t="s">
        <v>430</v>
      </c>
      <c r="AV48" s="405" t="s">
        <v>430</v>
      </c>
      <c r="AW48" s="405" t="s">
        <v>430</v>
      </c>
      <c r="AX48" s="405" t="s">
        <v>430</v>
      </c>
      <c r="AY48" s="405">
        <v>3.58</v>
      </c>
      <c r="AZ48" s="408"/>
      <c r="BA48" s="403" t="s">
        <v>430</v>
      </c>
      <c r="BB48" s="403" t="s">
        <v>430</v>
      </c>
      <c r="BC48" s="403" t="s">
        <v>430</v>
      </c>
      <c r="BD48" s="403" t="s">
        <v>430</v>
      </c>
      <c r="BE48" s="403">
        <v>7</v>
      </c>
      <c r="BF48" s="409"/>
      <c r="BG48" s="405">
        <v>2.3706494559228699</v>
      </c>
      <c r="BH48" s="410">
        <v>0</v>
      </c>
      <c r="BI48" s="410">
        <v>4.4287538895375199E-2</v>
      </c>
      <c r="BJ48" s="410" t="s">
        <v>430</v>
      </c>
      <c r="BK48" s="406"/>
      <c r="BL48" s="405">
        <v>37.224885208499998</v>
      </c>
      <c r="BM48" s="405">
        <v>7.1098989821999998</v>
      </c>
      <c r="BN48" s="405">
        <v>5.2356419270999996</v>
      </c>
      <c r="BO48" s="402"/>
      <c r="BP48" s="405">
        <v>14.648356440000001</v>
      </c>
      <c r="BQ48" s="402"/>
      <c r="BR48" s="842">
        <v>18.981100000000001</v>
      </c>
      <c r="BS48" s="842">
        <v>4.8788400000000003</v>
      </c>
      <c r="BT48" s="842">
        <v>2.6877200000000001</v>
      </c>
      <c r="BU48" s="842">
        <v>73.452340000000007</v>
      </c>
      <c r="BV48" s="402"/>
      <c r="BW48" s="405">
        <v>40.03</v>
      </c>
      <c r="BX48" s="405">
        <v>19.440000000000001</v>
      </c>
      <c r="BY48" s="405" t="s">
        <v>430</v>
      </c>
      <c r="BZ48" s="405" t="s">
        <v>430</v>
      </c>
      <c r="CA48" s="405" t="s">
        <v>430</v>
      </c>
      <c r="CB48" s="405">
        <v>18.05</v>
      </c>
      <c r="CC48" s="402"/>
      <c r="CD48" s="401" t="s">
        <v>9321</v>
      </c>
      <c r="CE48" s="401" t="s">
        <v>9322</v>
      </c>
      <c r="CF48" s="401" t="s">
        <v>9323</v>
      </c>
      <c r="CG48" s="401" t="s">
        <v>9324</v>
      </c>
      <c r="CH48" s="401" t="s">
        <v>9325</v>
      </c>
      <c r="CI48" s="402"/>
      <c r="CJ48" s="411" t="s">
        <v>443</v>
      </c>
    </row>
    <row r="49" spans="1:88" s="428" customFormat="1" x14ac:dyDescent="0.25">
      <c r="A49" s="345" t="s">
        <v>9326</v>
      </c>
      <c r="B49" s="373"/>
      <c r="C49" s="719">
        <v>44967</v>
      </c>
      <c r="D49" s="373"/>
      <c r="E49" s="346">
        <v>2277.0700000000002</v>
      </c>
      <c r="F49" s="373"/>
      <c r="G49" s="347">
        <v>14.805</v>
      </c>
      <c r="H49" s="373"/>
      <c r="I49" s="988">
        <v>2.89</v>
      </c>
      <c r="J49" s="988">
        <v>7.05</v>
      </c>
      <c r="K49" s="988">
        <v>2.36</v>
      </c>
      <c r="L49" s="988">
        <v>2.5</v>
      </c>
      <c r="M49" s="374"/>
      <c r="N49" s="348">
        <v>4.7300000000000002E-2</v>
      </c>
      <c r="O49" s="348">
        <v>-0.89029999999999998</v>
      </c>
      <c r="P49" s="348">
        <v>-1.1022000000000001</v>
      </c>
      <c r="Q49" s="348">
        <v>5.4863</v>
      </c>
      <c r="R49" s="348">
        <v>5.6067</v>
      </c>
      <c r="S49" s="350">
        <v>2.9197000000000002</v>
      </c>
      <c r="T49" s="348">
        <v>4.2900999999999998</v>
      </c>
      <c r="U49" s="348">
        <v>10.1534</v>
      </c>
      <c r="V49" s="348" t="s">
        <v>430</v>
      </c>
      <c r="W49" s="348" t="s">
        <v>430</v>
      </c>
      <c r="X49" s="348">
        <v>2.6840999999999999</v>
      </c>
      <c r="Y49" s="348">
        <v>11.240500000000001</v>
      </c>
      <c r="Z49" s="348">
        <v>0.93400000000000005</v>
      </c>
      <c r="AA49" s="348">
        <v>4.1578999999999997</v>
      </c>
      <c r="AB49" s="348">
        <v>-1.3394999999999999</v>
      </c>
      <c r="AC49" s="348">
        <v>11.571400000000001</v>
      </c>
      <c r="AD49" s="374"/>
      <c r="AE49" s="346">
        <v>12</v>
      </c>
      <c r="AF49" s="346">
        <v>18</v>
      </c>
      <c r="AG49" s="346">
        <v>10</v>
      </c>
      <c r="AH49" s="346">
        <v>3</v>
      </c>
      <c r="AI49" s="346">
        <v>4</v>
      </c>
      <c r="AJ49" s="346">
        <v>7</v>
      </c>
      <c r="AK49" s="346">
        <v>2</v>
      </c>
      <c r="AL49" s="346">
        <v>2</v>
      </c>
      <c r="AM49" s="346" t="s">
        <v>430</v>
      </c>
      <c r="AN49" s="346" t="s">
        <v>430</v>
      </c>
      <c r="AO49" s="346">
        <v>3</v>
      </c>
      <c r="AP49" s="346">
        <v>4</v>
      </c>
      <c r="AQ49" s="346">
        <v>7</v>
      </c>
      <c r="AR49" s="346">
        <v>6</v>
      </c>
      <c r="AS49" s="346">
        <v>14</v>
      </c>
      <c r="AT49" s="373"/>
      <c r="AU49" s="348" t="s">
        <v>430</v>
      </c>
      <c r="AV49" s="348" t="s">
        <v>430</v>
      </c>
      <c r="AW49" s="348" t="s">
        <v>430</v>
      </c>
      <c r="AX49" s="348">
        <v>6.95</v>
      </c>
      <c r="AY49" s="348">
        <v>5.17</v>
      </c>
      <c r="AZ49" s="351"/>
      <c r="BA49" s="346" t="s">
        <v>430</v>
      </c>
      <c r="BB49" s="346" t="s">
        <v>430</v>
      </c>
      <c r="BC49" s="346" t="s">
        <v>430</v>
      </c>
      <c r="BD49" s="346">
        <v>1</v>
      </c>
      <c r="BE49" s="346">
        <v>6</v>
      </c>
      <c r="BF49" s="362"/>
      <c r="BG49" s="348">
        <v>7.4862188478015304</v>
      </c>
      <c r="BH49" s="375">
        <v>0</v>
      </c>
      <c r="BI49" s="375">
        <v>5.7895178204162102E-2</v>
      </c>
      <c r="BJ49" s="375" t="s">
        <v>430</v>
      </c>
      <c r="BK49" s="374"/>
      <c r="BL49" s="348">
        <v>77.323136952599995</v>
      </c>
      <c r="BM49" s="348">
        <v>49.128153656199999</v>
      </c>
      <c r="BN49" s="348">
        <v>1.5739068375</v>
      </c>
      <c r="BO49" s="373"/>
      <c r="BP49" s="348">
        <v>64.375971539999995</v>
      </c>
      <c r="BQ49" s="373"/>
      <c r="BR49" s="843">
        <v>47.780299999999997</v>
      </c>
      <c r="BS49" s="843">
        <v>8.2183200000000003</v>
      </c>
      <c r="BT49" s="843">
        <v>10.295199999999999</v>
      </c>
      <c r="BU49" s="843">
        <v>33.706180000000003</v>
      </c>
      <c r="BV49" s="373"/>
      <c r="BW49" s="348">
        <v>4.67</v>
      </c>
      <c r="BX49" s="348">
        <v>8.92</v>
      </c>
      <c r="BY49" s="348">
        <v>4.18</v>
      </c>
      <c r="BZ49" s="348" t="s">
        <v>430</v>
      </c>
      <c r="CA49" s="348" t="s">
        <v>430</v>
      </c>
      <c r="CB49" s="348">
        <v>15.6</v>
      </c>
      <c r="CC49" s="373"/>
      <c r="CD49" s="372" t="s">
        <v>9062</v>
      </c>
      <c r="CE49" s="372" t="s">
        <v>9327</v>
      </c>
      <c r="CF49" s="372" t="s">
        <v>9328</v>
      </c>
      <c r="CG49" s="372" t="s">
        <v>9329</v>
      </c>
      <c r="CH49" s="372" t="s">
        <v>9205</v>
      </c>
      <c r="CI49" s="373"/>
      <c r="CJ49" s="354" t="s">
        <v>555</v>
      </c>
    </row>
    <row r="50" spans="1:88" s="428" customFormat="1" x14ac:dyDescent="0.25">
      <c r="A50" s="345" t="s">
        <v>9330</v>
      </c>
      <c r="B50" s="373"/>
      <c r="C50" s="719">
        <v>44784</v>
      </c>
      <c r="D50" s="373"/>
      <c r="E50" s="346">
        <v>2148.67</v>
      </c>
      <c r="F50" s="373"/>
      <c r="G50" s="347">
        <v>14.631</v>
      </c>
      <c r="H50" s="373"/>
      <c r="I50" s="988">
        <v>3.98</v>
      </c>
      <c r="J50" s="988">
        <v>6.71</v>
      </c>
      <c r="K50" s="988">
        <v>2.96</v>
      </c>
      <c r="L50" s="988">
        <v>3.11</v>
      </c>
      <c r="M50" s="374"/>
      <c r="N50" s="348">
        <v>6.8400000000000002E-2</v>
      </c>
      <c r="O50" s="348">
        <v>-0.46939999999999998</v>
      </c>
      <c r="P50" s="348">
        <v>-1.3286</v>
      </c>
      <c r="Q50" s="348">
        <v>3.2825000000000002</v>
      </c>
      <c r="R50" s="348">
        <v>2.6377000000000002</v>
      </c>
      <c r="S50" s="350">
        <v>3.7585999999999999</v>
      </c>
      <c r="T50" s="348">
        <v>3.6259999999999999</v>
      </c>
      <c r="U50" s="348">
        <v>8.6423000000000005</v>
      </c>
      <c r="V50" s="348" t="s">
        <v>430</v>
      </c>
      <c r="W50" s="348" t="s">
        <v>430</v>
      </c>
      <c r="X50" s="348">
        <v>0.91739999999999999</v>
      </c>
      <c r="Y50" s="348">
        <v>7.5018000000000002</v>
      </c>
      <c r="Z50" s="348">
        <v>0.4325</v>
      </c>
      <c r="AA50" s="348">
        <v>4.0907999999999998</v>
      </c>
      <c r="AB50" s="348">
        <v>-0.9143</v>
      </c>
      <c r="AC50" s="348">
        <v>9.7638999999999996</v>
      </c>
      <c r="AD50" s="374"/>
      <c r="AE50" s="346">
        <v>7</v>
      </c>
      <c r="AF50" s="346">
        <v>10</v>
      </c>
      <c r="AG50" s="346">
        <v>11</v>
      </c>
      <c r="AH50" s="346">
        <v>12</v>
      </c>
      <c r="AI50" s="346">
        <v>13</v>
      </c>
      <c r="AJ50" s="346">
        <v>5</v>
      </c>
      <c r="AK50" s="346">
        <v>3</v>
      </c>
      <c r="AL50" s="346">
        <v>4</v>
      </c>
      <c r="AM50" s="346" t="s">
        <v>430</v>
      </c>
      <c r="AN50" s="346" t="s">
        <v>430</v>
      </c>
      <c r="AO50" s="346">
        <v>10</v>
      </c>
      <c r="AP50" s="346">
        <v>12</v>
      </c>
      <c r="AQ50" s="346">
        <v>8</v>
      </c>
      <c r="AR50" s="346">
        <v>7</v>
      </c>
      <c r="AS50" s="346">
        <v>8</v>
      </c>
      <c r="AT50" s="373"/>
      <c r="AU50" s="348" t="s">
        <v>430</v>
      </c>
      <c r="AV50" s="348" t="s">
        <v>430</v>
      </c>
      <c r="AW50" s="348" t="s">
        <v>430</v>
      </c>
      <c r="AX50" s="348">
        <v>5.96</v>
      </c>
      <c r="AY50" s="348">
        <v>3.02</v>
      </c>
      <c r="AZ50" s="351"/>
      <c r="BA50" s="346" t="s">
        <v>430</v>
      </c>
      <c r="BB50" s="346" t="s">
        <v>430</v>
      </c>
      <c r="BC50" s="346" t="s">
        <v>430</v>
      </c>
      <c r="BD50" s="346">
        <v>3</v>
      </c>
      <c r="BE50" s="346">
        <v>8</v>
      </c>
      <c r="BF50" s="362"/>
      <c r="BG50" s="348">
        <v>6.7082887970857801</v>
      </c>
      <c r="BH50" s="375">
        <v>0</v>
      </c>
      <c r="BI50" s="375">
        <v>4.6949664000545302E-2</v>
      </c>
      <c r="BJ50" s="375" t="s">
        <v>430</v>
      </c>
      <c r="BK50" s="374"/>
      <c r="BL50" s="348">
        <v>67.934865365700006</v>
      </c>
      <c r="BM50" s="348">
        <v>44.332415633099998</v>
      </c>
      <c r="BN50" s="348">
        <v>1.5323971048</v>
      </c>
      <c r="BO50" s="373"/>
      <c r="BP50" s="348">
        <v>56.60346543</v>
      </c>
      <c r="BQ50" s="373"/>
      <c r="BR50" s="843">
        <v>51.280299999999997</v>
      </c>
      <c r="BS50" s="843">
        <v>7.5848699999999996</v>
      </c>
      <c r="BT50" s="843">
        <v>8.9430999999999994</v>
      </c>
      <c r="BU50" s="843">
        <v>32.19173</v>
      </c>
      <c r="BV50" s="373"/>
      <c r="BW50" s="348">
        <v>9.36</v>
      </c>
      <c r="BX50" s="348">
        <v>10.11</v>
      </c>
      <c r="BY50" s="348">
        <v>5.94</v>
      </c>
      <c r="BZ50" s="348">
        <v>1.1499999999999999</v>
      </c>
      <c r="CA50" s="348" t="s">
        <v>430</v>
      </c>
      <c r="CB50" s="348">
        <v>4.84</v>
      </c>
      <c r="CC50" s="373"/>
      <c r="CD50" s="372" t="s">
        <v>9331</v>
      </c>
      <c r="CE50" s="372" t="s">
        <v>9332</v>
      </c>
      <c r="CF50" s="372" t="s">
        <v>9333</v>
      </c>
      <c r="CG50" s="372" t="s">
        <v>9334</v>
      </c>
      <c r="CH50" s="372" t="s">
        <v>4403</v>
      </c>
      <c r="CI50" s="373"/>
      <c r="CJ50" s="354" t="s">
        <v>604</v>
      </c>
    </row>
    <row r="51" spans="1:88" s="428" customFormat="1" x14ac:dyDescent="0.25">
      <c r="A51" s="345" t="s">
        <v>9335</v>
      </c>
      <c r="B51" s="373"/>
      <c r="C51" s="719">
        <v>40528</v>
      </c>
      <c r="D51" s="373"/>
      <c r="E51" s="841">
        <v>1685.79</v>
      </c>
      <c r="F51" s="373"/>
      <c r="G51" s="347">
        <v>35.286999999999999</v>
      </c>
      <c r="H51" s="373"/>
      <c r="I51" s="988">
        <v>6.75</v>
      </c>
      <c r="J51" s="988">
        <v>6.84</v>
      </c>
      <c r="K51" s="988">
        <v>4.1900000000000004</v>
      </c>
      <c r="L51" s="988">
        <v>4.45</v>
      </c>
      <c r="M51" s="374"/>
      <c r="N51" s="348">
        <v>4.8800000000000003E-2</v>
      </c>
      <c r="O51" s="348">
        <v>-0.60419999999999996</v>
      </c>
      <c r="P51" s="348">
        <v>-1.5064</v>
      </c>
      <c r="Q51" s="348">
        <v>4.2095000000000002</v>
      </c>
      <c r="R51" s="348">
        <v>2.3933</v>
      </c>
      <c r="S51" s="350">
        <v>0.41660000000000003</v>
      </c>
      <c r="T51" s="348">
        <v>0.84140000000000004</v>
      </c>
      <c r="U51" s="348">
        <v>7.0822000000000003</v>
      </c>
      <c r="V51" s="348">
        <v>7.1878000000000002</v>
      </c>
      <c r="W51" s="348">
        <v>6.9394999999999998</v>
      </c>
      <c r="X51" s="348">
        <v>1.3190999999999999</v>
      </c>
      <c r="Y51" s="348">
        <v>8.173</v>
      </c>
      <c r="Z51" s="348">
        <v>-1.9983</v>
      </c>
      <c r="AA51" s="348">
        <v>0.90559999999999996</v>
      </c>
      <c r="AB51" s="348">
        <v>-1.3119000000000001</v>
      </c>
      <c r="AC51" s="348">
        <v>8.3376999999999999</v>
      </c>
      <c r="AD51" s="374"/>
      <c r="AE51" s="346">
        <v>10</v>
      </c>
      <c r="AF51" s="346">
        <v>12</v>
      </c>
      <c r="AG51" s="346">
        <v>14</v>
      </c>
      <c r="AH51" s="346">
        <v>8</v>
      </c>
      <c r="AI51" s="346">
        <v>15</v>
      </c>
      <c r="AJ51" s="346">
        <v>13</v>
      </c>
      <c r="AK51" s="346">
        <v>13</v>
      </c>
      <c r="AL51" s="346">
        <v>11</v>
      </c>
      <c r="AM51" s="346">
        <v>3</v>
      </c>
      <c r="AN51" s="346">
        <v>3</v>
      </c>
      <c r="AO51" s="346">
        <v>8</v>
      </c>
      <c r="AP51" s="346">
        <v>11</v>
      </c>
      <c r="AQ51" s="346">
        <v>16</v>
      </c>
      <c r="AR51" s="346">
        <v>15</v>
      </c>
      <c r="AS51" s="346">
        <v>13</v>
      </c>
      <c r="AT51" s="373"/>
      <c r="AU51" s="348">
        <v>7.36</v>
      </c>
      <c r="AV51" s="348">
        <v>7.58</v>
      </c>
      <c r="AW51" s="348">
        <v>6.58</v>
      </c>
      <c r="AX51" s="348">
        <v>3.51</v>
      </c>
      <c r="AY51" s="348">
        <v>0.4</v>
      </c>
      <c r="AZ51" s="351"/>
      <c r="BA51" s="346">
        <v>4</v>
      </c>
      <c r="BB51" s="346">
        <v>5</v>
      </c>
      <c r="BC51" s="346">
        <v>5</v>
      </c>
      <c r="BD51" s="346">
        <v>10</v>
      </c>
      <c r="BE51" s="346">
        <v>15</v>
      </c>
      <c r="BF51" s="362"/>
      <c r="BG51" s="348">
        <v>7.6545739470521603</v>
      </c>
      <c r="BH51" s="375">
        <v>0</v>
      </c>
      <c r="BI51" s="375">
        <v>2.80458017011198E-2</v>
      </c>
      <c r="BJ51" s="375" t="s">
        <v>430</v>
      </c>
      <c r="BK51" s="374"/>
      <c r="BL51" s="348">
        <v>71.606457458999998</v>
      </c>
      <c r="BM51" s="348">
        <v>59.451584598399997</v>
      </c>
      <c r="BN51" s="348">
        <v>1.2044499393000001</v>
      </c>
      <c r="BO51" s="373"/>
      <c r="BP51" s="348">
        <v>62.542000940000001</v>
      </c>
      <c r="BQ51" s="373"/>
      <c r="BR51" s="843">
        <v>51.640999999999998</v>
      </c>
      <c r="BS51" s="843">
        <v>13.2959</v>
      </c>
      <c r="BT51" s="843">
        <v>11.4962</v>
      </c>
      <c r="BU51" s="843">
        <v>23.5669</v>
      </c>
      <c r="BV51" s="373"/>
      <c r="BW51" s="348">
        <v>12.07</v>
      </c>
      <c r="BX51" s="348">
        <v>6.19</v>
      </c>
      <c r="BY51" s="348" t="s">
        <v>430</v>
      </c>
      <c r="BZ51" s="348" t="s">
        <v>430</v>
      </c>
      <c r="CA51" s="348" t="s">
        <v>430</v>
      </c>
      <c r="CB51" s="348">
        <v>6.71</v>
      </c>
      <c r="CC51" s="373"/>
      <c r="CD51" s="372" t="s">
        <v>9336</v>
      </c>
      <c r="CE51" s="372" t="s">
        <v>9337</v>
      </c>
      <c r="CF51" s="372" t="s">
        <v>9338</v>
      </c>
      <c r="CG51" s="372" t="s">
        <v>9339</v>
      </c>
      <c r="CH51" s="372" t="s">
        <v>9340</v>
      </c>
      <c r="CI51" s="373"/>
      <c r="CJ51" s="354" t="s">
        <v>443</v>
      </c>
    </row>
    <row r="52" spans="1:88" s="428" customFormat="1" x14ac:dyDescent="0.25">
      <c r="A52" s="345" t="s">
        <v>9341</v>
      </c>
      <c r="B52" s="373"/>
      <c r="C52" s="719">
        <v>40581</v>
      </c>
      <c r="D52" s="373"/>
      <c r="E52" s="346">
        <v>1508.43</v>
      </c>
      <c r="F52" s="373"/>
      <c r="G52" s="347">
        <v>44.090400000000002</v>
      </c>
      <c r="H52" s="373"/>
      <c r="I52" s="988">
        <v>3.72</v>
      </c>
      <c r="J52" s="988">
        <v>6.99</v>
      </c>
      <c r="K52" s="988">
        <v>2.82</v>
      </c>
      <c r="L52" s="988">
        <v>2.94</v>
      </c>
      <c r="M52" s="374"/>
      <c r="N52" s="348">
        <v>5.5599999999999997E-2</v>
      </c>
      <c r="O52" s="348">
        <v>-0.33750000000000002</v>
      </c>
      <c r="P52" s="348">
        <v>-1.3352999999999999</v>
      </c>
      <c r="Q52" s="348">
        <v>3.6642999999999999</v>
      </c>
      <c r="R52" s="348">
        <v>3.2900999999999998</v>
      </c>
      <c r="S52" s="350">
        <v>1.4092</v>
      </c>
      <c r="T52" s="348">
        <v>1.8339000000000001</v>
      </c>
      <c r="U52" s="348">
        <v>8.0879999999999992</v>
      </c>
      <c r="V52" s="348">
        <v>7.3463000000000003</v>
      </c>
      <c r="W52" s="348">
        <v>7.9176000000000002</v>
      </c>
      <c r="X52" s="348">
        <v>1.0923</v>
      </c>
      <c r="Y52" s="348">
        <v>7.2779999999999996</v>
      </c>
      <c r="Z52" s="348">
        <v>-8.5000000000000006E-2</v>
      </c>
      <c r="AA52" s="348">
        <v>2.0287999999999999</v>
      </c>
      <c r="AB52" s="348">
        <v>-1.1011</v>
      </c>
      <c r="AC52" s="348">
        <v>9.9776000000000007</v>
      </c>
      <c r="AD52" s="374"/>
      <c r="AE52" s="346">
        <v>9</v>
      </c>
      <c r="AF52" s="346">
        <v>9</v>
      </c>
      <c r="AG52" s="346">
        <v>12</v>
      </c>
      <c r="AH52" s="346">
        <v>11</v>
      </c>
      <c r="AI52" s="346">
        <v>8</v>
      </c>
      <c r="AJ52" s="346">
        <v>11</v>
      </c>
      <c r="AK52" s="346">
        <v>7</v>
      </c>
      <c r="AL52" s="346">
        <v>5</v>
      </c>
      <c r="AM52" s="346">
        <v>2</v>
      </c>
      <c r="AN52" s="346">
        <v>2</v>
      </c>
      <c r="AO52" s="346">
        <v>9</v>
      </c>
      <c r="AP52" s="346">
        <v>13</v>
      </c>
      <c r="AQ52" s="346">
        <v>9</v>
      </c>
      <c r="AR52" s="346">
        <v>12</v>
      </c>
      <c r="AS52" s="346">
        <v>9</v>
      </c>
      <c r="AT52" s="373"/>
      <c r="AU52" s="348">
        <v>8.15</v>
      </c>
      <c r="AV52" s="348">
        <v>8.11</v>
      </c>
      <c r="AW52" s="348">
        <v>7.44</v>
      </c>
      <c r="AX52" s="348">
        <v>4.4800000000000004</v>
      </c>
      <c r="AY52" s="348">
        <v>2.88</v>
      </c>
      <c r="AZ52" s="351"/>
      <c r="BA52" s="346">
        <v>1</v>
      </c>
      <c r="BB52" s="346">
        <v>2</v>
      </c>
      <c r="BC52" s="346">
        <v>2</v>
      </c>
      <c r="BD52" s="346">
        <v>6</v>
      </c>
      <c r="BE52" s="346">
        <v>9</v>
      </c>
      <c r="BF52" s="362"/>
      <c r="BG52" s="348">
        <v>6.9375729356965099</v>
      </c>
      <c r="BH52" s="375">
        <v>0</v>
      </c>
      <c r="BI52" s="375">
        <v>3.9779524438453999E-2</v>
      </c>
      <c r="BJ52" s="375" t="s">
        <v>430</v>
      </c>
      <c r="BK52" s="374"/>
      <c r="BL52" s="348">
        <v>62.547264390000002</v>
      </c>
      <c r="BM52" s="348">
        <v>39.512572728099997</v>
      </c>
      <c r="BN52" s="348">
        <v>1.5829711930000001</v>
      </c>
      <c r="BO52" s="373"/>
      <c r="BP52" s="348">
        <v>54.6019845</v>
      </c>
      <c r="BQ52" s="373"/>
      <c r="BR52" s="843">
        <v>49.076999999999998</v>
      </c>
      <c r="BS52" s="843">
        <v>12.7128</v>
      </c>
      <c r="BT52" s="843">
        <v>9.5515799999999995</v>
      </c>
      <c r="BU52" s="843">
        <v>28.658619999999999</v>
      </c>
      <c r="BV52" s="373"/>
      <c r="BW52" s="348">
        <v>11.85</v>
      </c>
      <c r="BX52" s="348">
        <v>13.01</v>
      </c>
      <c r="BY52" s="348" t="s">
        <v>430</v>
      </c>
      <c r="BZ52" s="348" t="s">
        <v>430</v>
      </c>
      <c r="CA52" s="348" t="s">
        <v>430</v>
      </c>
      <c r="CB52" s="348">
        <v>2.04</v>
      </c>
      <c r="CC52" s="373"/>
      <c r="CD52" s="372" t="s">
        <v>9342</v>
      </c>
      <c r="CE52" s="372" t="s">
        <v>9343</v>
      </c>
      <c r="CF52" s="372" t="s">
        <v>9344</v>
      </c>
      <c r="CG52" s="372" t="s">
        <v>9345</v>
      </c>
      <c r="CH52" s="372" t="s">
        <v>678</v>
      </c>
      <c r="CI52" s="373"/>
      <c r="CJ52" s="354" t="s">
        <v>519</v>
      </c>
    </row>
    <row r="53" spans="1:88" s="428" customFormat="1" x14ac:dyDescent="0.25">
      <c r="A53" s="345" t="s">
        <v>9346</v>
      </c>
      <c r="B53" s="373"/>
      <c r="C53" s="719">
        <v>45729</v>
      </c>
      <c r="D53" s="373"/>
      <c r="E53" s="346">
        <v>1442.73</v>
      </c>
      <c r="F53" s="373"/>
      <c r="G53" s="347">
        <v>11.2117</v>
      </c>
      <c r="H53" s="373"/>
      <c r="I53" s="988">
        <v>1.73</v>
      </c>
      <c r="J53" s="988">
        <v>10.6</v>
      </c>
      <c r="K53" s="988">
        <v>1.22</v>
      </c>
      <c r="L53" s="988">
        <v>1.28</v>
      </c>
      <c r="M53" s="374"/>
      <c r="N53" s="348">
        <v>8.0299999999999996E-2</v>
      </c>
      <c r="O53" s="348">
        <v>0.28170000000000001</v>
      </c>
      <c r="P53" s="348">
        <v>0.89</v>
      </c>
      <c r="Q53" s="348">
        <v>2.4714</v>
      </c>
      <c r="R53" s="348">
        <v>4.2774000000000001</v>
      </c>
      <c r="S53" s="350">
        <v>8.1469000000000005</v>
      </c>
      <c r="T53" s="348" t="s">
        <v>430</v>
      </c>
      <c r="U53" s="348" t="s">
        <v>430</v>
      </c>
      <c r="V53" s="348" t="s">
        <v>430</v>
      </c>
      <c r="W53" s="348" t="s">
        <v>430</v>
      </c>
      <c r="X53" s="348">
        <v>1.9059999999999999</v>
      </c>
      <c r="Y53" s="348">
        <v>4.1349999999999998</v>
      </c>
      <c r="Z53" s="348">
        <v>5.6879999999999997</v>
      </c>
      <c r="AA53" s="348">
        <v>7.7488999999999999</v>
      </c>
      <c r="AB53" s="348">
        <v>0.49840000000000001</v>
      </c>
      <c r="AC53" s="348">
        <v>7.9457000000000004</v>
      </c>
      <c r="AD53" s="374"/>
      <c r="AE53" s="346">
        <v>6</v>
      </c>
      <c r="AF53" s="346">
        <v>3</v>
      </c>
      <c r="AG53" s="346">
        <v>1</v>
      </c>
      <c r="AH53" s="346">
        <v>14</v>
      </c>
      <c r="AI53" s="346">
        <v>6</v>
      </c>
      <c r="AJ53" s="346">
        <v>1</v>
      </c>
      <c r="AK53" s="346" t="s">
        <v>430</v>
      </c>
      <c r="AL53" s="346" t="s">
        <v>430</v>
      </c>
      <c r="AM53" s="346" t="s">
        <v>430</v>
      </c>
      <c r="AN53" s="346" t="s">
        <v>430</v>
      </c>
      <c r="AO53" s="346">
        <v>5</v>
      </c>
      <c r="AP53" s="346">
        <v>21</v>
      </c>
      <c r="AQ53" s="346">
        <v>1</v>
      </c>
      <c r="AR53" s="346">
        <v>1</v>
      </c>
      <c r="AS53" s="346">
        <v>2</v>
      </c>
      <c r="AT53" s="373"/>
      <c r="AU53" s="348" t="s">
        <v>430</v>
      </c>
      <c r="AV53" s="348" t="s">
        <v>430</v>
      </c>
      <c r="AW53" s="348" t="s">
        <v>430</v>
      </c>
      <c r="AX53" s="348" t="s">
        <v>430</v>
      </c>
      <c r="AY53" s="348">
        <v>8.67</v>
      </c>
      <c r="AZ53" s="351"/>
      <c r="BA53" s="346" t="s">
        <v>430</v>
      </c>
      <c r="BB53" s="346" t="s">
        <v>430</v>
      </c>
      <c r="BC53" s="346" t="s">
        <v>430</v>
      </c>
      <c r="BD53" s="346" t="s">
        <v>430</v>
      </c>
      <c r="BE53" s="346">
        <v>1</v>
      </c>
      <c r="BF53" s="362"/>
      <c r="BG53" s="348">
        <v>0.47431463259135698</v>
      </c>
      <c r="BH53" s="375">
        <v>0</v>
      </c>
      <c r="BI53" s="375">
        <v>0.405023712752344</v>
      </c>
      <c r="BJ53" s="375" t="s">
        <v>430</v>
      </c>
      <c r="BK53" s="374"/>
      <c r="BL53" s="348">
        <v>23.175122113499999</v>
      </c>
      <c r="BM53" s="348">
        <v>-18.250187134400001</v>
      </c>
      <c r="BN53" s="348">
        <v>-1.2698566838000001</v>
      </c>
      <c r="BO53" s="373"/>
      <c r="BP53" s="348">
        <v>1.5600875299999999</v>
      </c>
      <c r="BQ53" s="373"/>
      <c r="BR53" s="843">
        <v>27.781199999999998</v>
      </c>
      <c r="BS53" s="843">
        <v>4.5103600000000004</v>
      </c>
      <c r="BT53" s="843">
        <v>3.3928600000000002</v>
      </c>
      <c r="BU53" s="843">
        <v>64.315579999999997</v>
      </c>
      <c r="BV53" s="373"/>
      <c r="BW53" s="348">
        <v>5.66</v>
      </c>
      <c r="BX53" s="348">
        <v>0.7</v>
      </c>
      <c r="BY53" s="348">
        <v>6.01</v>
      </c>
      <c r="BZ53" s="348">
        <v>10.54</v>
      </c>
      <c r="CA53" s="348">
        <v>31.62</v>
      </c>
      <c r="CB53" s="348">
        <v>9.9700000000000006</v>
      </c>
      <c r="CC53" s="373"/>
      <c r="CD53" s="372" t="s">
        <v>9347</v>
      </c>
      <c r="CE53" s="372" t="s">
        <v>9348</v>
      </c>
      <c r="CF53" s="372" t="s">
        <v>9349</v>
      </c>
      <c r="CG53" s="372" t="s">
        <v>2275</v>
      </c>
      <c r="CH53" s="372" t="s">
        <v>9350</v>
      </c>
      <c r="CI53" s="373"/>
      <c r="CJ53" s="354" t="s">
        <v>9351</v>
      </c>
    </row>
    <row r="54" spans="1:88" s="428" customFormat="1" x14ac:dyDescent="0.25">
      <c r="A54" s="345" t="s">
        <v>9352</v>
      </c>
      <c r="B54" s="373"/>
      <c r="C54" s="719">
        <v>45275</v>
      </c>
      <c r="D54" s="373"/>
      <c r="E54" s="346">
        <v>1246.17</v>
      </c>
      <c r="F54" s="373"/>
      <c r="G54" s="347">
        <v>11.629</v>
      </c>
      <c r="H54" s="373"/>
      <c r="I54" s="988">
        <v>3.81</v>
      </c>
      <c r="J54" s="988">
        <v>6.72</v>
      </c>
      <c r="K54" s="988">
        <v>1.85</v>
      </c>
      <c r="L54" s="988">
        <v>1.87</v>
      </c>
      <c r="M54" s="374"/>
      <c r="N54" s="348">
        <v>1.72E-2</v>
      </c>
      <c r="O54" s="348">
        <v>-1.1054999999999999</v>
      </c>
      <c r="P54" s="348">
        <v>-2.5148999999999999</v>
      </c>
      <c r="Q54" s="348">
        <v>5.1637000000000004</v>
      </c>
      <c r="R54" s="348">
        <v>3.3689</v>
      </c>
      <c r="S54" s="350">
        <v>2.8205</v>
      </c>
      <c r="T54" s="348">
        <v>0.99939999999999996</v>
      </c>
      <c r="U54" s="348" t="s">
        <v>430</v>
      </c>
      <c r="V54" s="348" t="s">
        <v>430</v>
      </c>
      <c r="W54" s="348" t="s">
        <v>430</v>
      </c>
      <c r="X54" s="348">
        <v>1.8123</v>
      </c>
      <c r="Y54" s="348">
        <v>10.196199999999999</v>
      </c>
      <c r="Z54" s="348">
        <v>-1.0549999999999999</v>
      </c>
      <c r="AA54" s="348">
        <v>4.3334000000000001</v>
      </c>
      <c r="AB54" s="348">
        <v>-1.9064000000000001</v>
      </c>
      <c r="AC54" s="348">
        <v>5.6630000000000003</v>
      </c>
      <c r="AD54" s="374"/>
      <c r="AE54" s="346">
        <v>14</v>
      </c>
      <c r="AF54" s="346">
        <v>20</v>
      </c>
      <c r="AG54" s="346">
        <v>18</v>
      </c>
      <c r="AH54" s="346">
        <v>4</v>
      </c>
      <c r="AI54" s="346">
        <v>7</v>
      </c>
      <c r="AJ54" s="346">
        <v>8</v>
      </c>
      <c r="AK54" s="346">
        <v>12</v>
      </c>
      <c r="AL54" s="346" t="s">
        <v>430</v>
      </c>
      <c r="AM54" s="346" t="s">
        <v>430</v>
      </c>
      <c r="AN54" s="346" t="s">
        <v>430</v>
      </c>
      <c r="AO54" s="346">
        <v>6</v>
      </c>
      <c r="AP54" s="346">
        <v>7</v>
      </c>
      <c r="AQ54" s="346">
        <v>12</v>
      </c>
      <c r="AR54" s="346">
        <v>5</v>
      </c>
      <c r="AS54" s="346">
        <v>22</v>
      </c>
      <c r="AT54" s="373"/>
      <c r="AU54" s="348" t="s">
        <v>430</v>
      </c>
      <c r="AV54" s="348" t="s">
        <v>430</v>
      </c>
      <c r="AW54" s="348" t="s">
        <v>430</v>
      </c>
      <c r="AX54" s="348" t="s">
        <v>430</v>
      </c>
      <c r="AY54" s="348">
        <v>2.56</v>
      </c>
      <c r="AZ54" s="351"/>
      <c r="BA54" s="346" t="s">
        <v>430</v>
      </c>
      <c r="BB54" s="346" t="s">
        <v>430</v>
      </c>
      <c r="BC54" s="346" t="s">
        <v>430</v>
      </c>
      <c r="BD54" s="346" t="s">
        <v>430</v>
      </c>
      <c r="BE54" s="346">
        <v>11</v>
      </c>
      <c r="BF54" s="362"/>
      <c r="BG54" s="348">
        <v>9.0653835003248293</v>
      </c>
      <c r="BH54" s="375">
        <v>0</v>
      </c>
      <c r="BI54" s="375">
        <v>5.4797728790371199E-3</v>
      </c>
      <c r="BJ54" s="375" t="s">
        <v>430</v>
      </c>
      <c r="BK54" s="374"/>
      <c r="BL54" s="348">
        <v>87.821286320599995</v>
      </c>
      <c r="BM54" s="348">
        <v>77.982120914199996</v>
      </c>
      <c r="BN54" s="348">
        <v>1.1261720673</v>
      </c>
      <c r="BO54" s="373"/>
      <c r="BP54" s="348">
        <v>82.197560980000006</v>
      </c>
      <c r="BQ54" s="373"/>
      <c r="BR54" s="843">
        <v>73.520300000000006</v>
      </c>
      <c r="BS54" s="843">
        <v>9.8745999999999992</v>
      </c>
      <c r="BT54" s="843">
        <v>3.8224300000000002</v>
      </c>
      <c r="BU54" s="843">
        <v>12.78267</v>
      </c>
      <c r="BV54" s="373"/>
      <c r="BW54" s="348">
        <v>0.56000000000000005</v>
      </c>
      <c r="BX54" s="348">
        <v>9.56</v>
      </c>
      <c r="BY54" s="348" t="s">
        <v>430</v>
      </c>
      <c r="BZ54" s="348" t="s">
        <v>430</v>
      </c>
      <c r="CA54" s="348" t="s">
        <v>430</v>
      </c>
      <c r="CB54" s="348">
        <v>3.55</v>
      </c>
      <c r="CC54" s="373"/>
      <c r="CD54" s="372" t="s">
        <v>9353</v>
      </c>
      <c r="CE54" s="372" t="s">
        <v>9354</v>
      </c>
      <c r="CF54" s="372" t="s">
        <v>9355</v>
      </c>
      <c r="CG54" s="372" t="s">
        <v>1257</v>
      </c>
      <c r="CH54" s="372" t="s">
        <v>9356</v>
      </c>
      <c r="CI54" s="373"/>
      <c r="CJ54" s="354" t="s">
        <v>604</v>
      </c>
    </row>
    <row r="55" spans="1:88" s="428" customFormat="1" x14ac:dyDescent="0.25">
      <c r="A55" s="345" t="s">
        <v>9357</v>
      </c>
      <c r="B55" s="373"/>
      <c r="C55" s="719">
        <v>43098</v>
      </c>
      <c r="D55" s="373"/>
      <c r="E55" s="346">
        <v>1195.46</v>
      </c>
      <c r="F55" s="373"/>
      <c r="G55" s="347">
        <v>20.54</v>
      </c>
      <c r="H55" s="373"/>
      <c r="I55" s="988">
        <v>3.35</v>
      </c>
      <c r="J55" s="988">
        <v>6.68</v>
      </c>
      <c r="K55" s="988">
        <v>2.48</v>
      </c>
      <c r="L55" s="988">
        <v>2.66</v>
      </c>
      <c r="M55" s="374"/>
      <c r="N55" s="348">
        <v>4.87E-2</v>
      </c>
      <c r="O55" s="348">
        <v>-0.53269999999999995</v>
      </c>
      <c r="P55" s="348">
        <v>-1.3449</v>
      </c>
      <c r="Q55" s="348">
        <v>4.2111000000000001</v>
      </c>
      <c r="R55" s="348">
        <v>2.7513999999999998</v>
      </c>
      <c r="S55" s="350">
        <v>1.1822999999999999</v>
      </c>
      <c r="T55" s="348">
        <v>1.8001</v>
      </c>
      <c r="U55" s="348">
        <v>7.2933000000000003</v>
      </c>
      <c r="V55" s="348">
        <v>6.6233000000000004</v>
      </c>
      <c r="W55" s="348" t="s">
        <v>430</v>
      </c>
      <c r="X55" s="348">
        <v>0.83460000000000001</v>
      </c>
      <c r="Y55" s="348">
        <v>8.3332999999999995</v>
      </c>
      <c r="Z55" s="348">
        <v>-0.67700000000000005</v>
      </c>
      <c r="AA55" s="348">
        <v>2.1381999999999999</v>
      </c>
      <c r="AB55" s="348">
        <v>-1.155</v>
      </c>
      <c r="AC55" s="348">
        <v>8.6211000000000002</v>
      </c>
      <c r="AD55" s="374"/>
      <c r="AE55" s="346">
        <v>11</v>
      </c>
      <c r="AF55" s="346">
        <v>11</v>
      </c>
      <c r="AG55" s="346">
        <v>13</v>
      </c>
      <c r="AH55" s="346">
        <v>7</v>
      </c>
      <c r="AI55" s="346">
        <v>12</v>
      </c>
      <c r="AJ55" s="346">
        <v>12</v>
      </c>
      <c r="AK55" s="346">
        <v>8</v>
      </c>
      <c r="AL55" s="346">
        <v>9</v>
      </c>
      <c r="AM55" s="346">
        <v>5</v>
      </c>
      <c r="AN55" s="346" t="s">
        <v>430</v>
      </c>
      <c r="AO55" s="346">
        <v>12</v>
      </c>
      <c r="AP55" s="346">
        <v>9</v>
      </c>
      <c r="AQ55" s="346">
        <v>11</v>
      </c>
      <c r="AR55" s="346">
        <v>11</v>
      </c>
      <c r="AS55" s="346">
        <v>11</v>
      </c>
      <c r="AT55" s="373"/>
      <c r="AU55" s="348" t="s">
        <v>430</v>
      </c>
      <c r="AV55" s="348">
        <v>7.89</v>
      </c>
      <c r="AW55" s="348">
        <v>6.59</v>
      </c>
      <c r="AX55" s="348">
        <v>4.1100000000000003</v>
      </c>
      <c r="AY55" s="348">
        <v>1.94</v>
      </c>
      <c r="AZ55" s="351"/>
      <c r="BA55" s="346" t="s">
        <v>430</v>
      </c>
      <c r="BB55" s="346">
        <v>3</v>
      </c>
      <c r="BC55" s="346">
        <v>3</v>
      </c>
      <c r="BD55" s="346">
        <v>8</v>
      </c>
      <c r="BE55" s="346">
        <v>12</v>
      </c>
      <c r="BF55" s="362"/>
      <c r="BG55" s="348">
        <v>7.32393637667532</v>
      </c>
      <c r="BH55" s="375">
        <v>0</v>
      </c>
      <c r="BI55" s="375">
        <v>2.7877932414188601E-2</v>
      </c>
      <c r="BJ55" s="375" t="s">
        <v>430</v>
      </c>
      <c r="BK55" s="374"/>
      <c r="BL55" s="348">
        <v>67.439354611699997</v>
      </c>
      <c r="BM55" s="348">
        <v>52.533913789499998</v>
      </c>
      <c r="BN55" s="348">
        <v>1.2837298756</v>
      </c>
      <c r="BO55" s="373"/>
      <c r="BP55" s="348">
        <v>69.895571219999994</v>
      </c>
      <c r="BQ55" s="373"/>
      <c r="BR55" s="843">
        <v>42.802100000000003</v>
      </c>
      <c r="BS55" s="843">
        <v>12.610300000000001</v>
      </c>
      <c r="BT55" s="843">
        <v>14.7088</v>
      </c>
      <c r="BU55" s="843">
        <v>29.878799999999998</v>
      </c>
      <c r="BV55" s="373"/>
      <c r="BW55" s="348">
        <v>1.28</v>
      </c>
      <c r="BX55" s="348">
        <v>19.809999999999999</v>
      </c>
      <c r="BY55" s="348" t="s">
        <v>430</v>
      </c>
      <c r="BZ55" s="348" t="s">
        <v>430</v>
      </c>
      <c r="CA55" s="348" t="s">
        <v>430</v>
      </c>
      <c r="CB55" s="348">
        <v>4.54</v>
      </c>
      <c r="CC55" s="373"/>
      <c r="CD55" s="372" t="s">
        <v>9358</v>
      </c>
      <c r="CE55" s="372" t="s">
        <v>9359</v>
      </c>
      <c r="CF55" s="372" t="s">
        <v>9360</v>
      </c>
      <c r="CG55" s="372" t="s">
        <v>9361</v>
      </c>
      <c r="CH55" s="372" t="s">
        <v>9362</v>
      </c>
      <c r="CI55" s="373"/>
      <c r="CJ55" s="354" t="s">
        <v>548</v>
      </c>
    </row>
    <row r="56" spans="1:88" s="428" customFormat="1" x14ac:dyDescent="0.25">
      <c r="A56" s="345" t="s">
        <v>9363</v>
      </c>
      <c r="B56" s="373"/>
      <c r="C56" s="719">
        <v>45506</v>
      </c>
      <c r="D56" s="373"/>
      <c r="E56" s="346">
        <v>1058.93</v>
      </c>
      <c r="F56" s="373"/>
      <c r="G56" s="347">
        <v>10.19</v>
      </c>
      <c r="H56" s="373"/>
      <c r="I56" s="988">
        <v>2.91</v>
      </c>
      <c r="J56" s="988">
        <v>6.69</v>
      </c>
      <c r="K56" s="988">
        <v>2.2000000000000002</v>
      </c>
      <c r="L56" s="988">
        <v>2.3199999999999998</v>
      </c>
      <c r="M56" s="374"/>
      <c r="N56" s="348">
        <v>9.8199999999999996E-2</v>
      </c>
      <c r="O56" s="348">
        <v>-0.77900000000000003</v>
      </c>
      <c r="P56" s="348">
        <v>-2.1133999999999999</v>
      </c>
      <c r="Q56" s="348">
        <v>3.2421000000000002</v>
      </c>
      <c r="R56" s="348">
        <v>2.0019999999999998</v>
      </c>
      <c r="S56" s="350">
        <v>-0.68230000000000002</v>
      </c>
      <c r="T56" s="348">
        <v>-0.5837</v>
      </c>
      <c r="U56" s="348" t="s">
        <v>430</v>
      </c>
      <c r="V56" s="348" t="s">
        <v>430</v>
      </c>
      <c r="W56" s="348" t="s">
        <v>430</v>
      </c>
      <c r="X56" s="348">
        <v>0.7913</v>
      </c>
      <c r="Y56" s="348">
        <v>8.1740999999999993</v>
      </c>
      <c r="Z56" s="348">
        <v>-2.7671999999999999</v>
      </c>
      <c r="AA56" s="348">
        <v>-0.19589999999999999</v>
      </c>
      <c r="AB56" s="348">
        <v>-1.2597</v>
      </c>
      <c r="AC56" s="348">
        <v>0.89739999999999998</v>
      </c>
      <c r="AD56" s="374"/>
      <c r="AE56" s="346">
        <v>4</v>
      </c>
      <c r="AF56" s="346">
        <v>15</v>
      </c>
      <c r="AG56" s="346">
        <v>17</v>
      </c>
      <c r="AH56" s="346">
        <v>13</v>
      </c>
      <c r="AI56" s="346">
        <v>16</v>
      </c>
      <c r="AJ56" s="346">
        <v>15</v>
      </c>
      <c r="AK56" s="346">
        <v>14</v>
      </c>
      <c r="AL56" s="346" t="s">
        <v>430</v>
      </c>
      <c r="AM56" s="346" t="s">
        <v>430</v>
      </c>
      <c r="AN56" s="346" t="s">
        <v>430</v>
      </c>
      <c r="AO56" s="346">
        <v>13</v>
      </c>
      <c r="AP56" s="346">
        <v>10</v>
      </c>
      <c r="AQ56" s="346">
        <v>18</v>
      </c>
      <c r="AR56" s="346">
        <v>16</v>
      </c>
      <c r="AS56" s="346">
        <v>12</v>
      </c>
      <c r="AT56" s="373"/>
      <c r="AU56" s="348" t="s">
        <v>430</v>
      </c>
      <c r="AV56" s="348" t="s">
        <v>430</v>
      </c>
      <c r="AW56" s="348" t="s">
        <v>430</v>
      </c>
      <c r="AX56" s="348" t="s">
        <v>430</v>
      </c>
      <c r="AY56" s="348">
        <v>-0.73</v>
      </c>
      <c r="AZ56" s="351"/>
      <c r="BA56" s="346" t="s">
        <v>430</v>
      </c>
      <c r="BB56" s="346" t="s">
        <v>430</v>
      </c>
      <c r="BC56" s="346" t="s">
        <v>430</v>
      </c>
      <c r="BD56" s="346" t="s">
        <v>430</v>
      </c>
      <c r="BE56" s="346">
        <v>18</v>
      </c>
      <c r="BF56" s="362"/>
      <c r="BG56" s="348">
        <v>8.79613357389497</v>
      </c>
      <c r="BH56" s="375">
        <v>0</v>
      </c>
      <c r="BI56" s="375">
        <v>-3.7829996331843203E-2</v>
      </c>
      <c r="BJ56" s="375" t="s">
        <v>430</v>
      </c>
      <c r="BK56" s="374"/>
      <c r="BL56" s="348">
        <v>74.384763436</v>
      </c>
      <c r="BM56" s="348">
        <v>69.260310014799998</v>
      </c>
      <c r="BN56" s="348">
        <v>1.0739883119</v>
      </c>
      <c r="BO56" s="373"/>
      <c r="BP56" s="348">
        <v>69.519101309999996</v>
      </c>
      <c r="BQ56" s="373"/>
      <c r="BR56" s="843">
        <v>58.682699999999997</v>
      </c>
      <c r="BS56" s="843">
        <v>6.12643</v>
      </c>
      <c r="BT56" s="843">
        <v>11.888500000000001</v>
      </c>
      <c r="BU56" s="843">
        <v>23.30237</v>
      </c>
      <c r="BV56" s="373"/>
      <c r="BW56" s="348">
        <v>7.29</v>
      </c>
      <c r="BX56" s="348">
        <v>11.51</v>
      </c>
      <c r="BY56" s="348" t="s">
        <v>430</v>
      </c>
      <c r="BZ56" s="348" t="s">
        <v>430</v>
      </c>
      <c r="CA56" s="348" t="s">
        <v>430</v>
      </c>
      <c r="CB56" s="348">
        <v>3.47</v>
      </c>
      <c r="CC56" s="373"/>
      <c r="CD56" s="372" t="s">
        <v>9364</v>
      </c>
      <c r="CE56" s="372" t="s">
        <v>9365</v>
      </c>
      <c r="CF56" s="372" t="s">
        <v>9366</v>
      </c>
      <c r="CG56" s="372" t="s">
        <v>9367</v>
      </c>
      <c r="CH56" s="372" t="s">
        <v>9368</v>
      </c>
      <c r="CI56" s="373"/>
      <c r="CJ56" s="354" t="s">
        <v>443</v>
      </c>
    </row>
    <row r="57" spans="1:88" s="428" customFormat="1" x14ac:dyDescent="0.25">
      <c r="A57" s="345" t="s">
        <v>9369</v>
      </c>
      <c r="B57" s="373"/>
      <c r="C57" s="719">
        <v>39359</v>
      </c>
      <c r="D57" s="373"/>
      <c r="E57" s="346">
        <v>916.81</v>
      </c>
      <c r="F57" s="373"/>
      <c r="G57" s="347">
        <v>51.99</v>
      </c>
      <c r="H57" s="373"/>
      <c r="I57" s="988">
        <v>1.79</v>
      </c>
      <c r="J57" s="988">
        <v>6.7</v>
      </c>
      <c r="K57" s="988">
        <v>1.46</v>
      </c>
      <c r="L57" s="988">
        <v>1.52</v>
      </c>
      <c r="M57" s="374"/>
      <c r="N57" s="348">
        <v>0.1734</v>
      </c>
      <c r="O57" s="348">
        <v>-1.0845</v>
      </c>
      <c r="P57" s="348">
        <v>-2.5857000000000001</v>
      </c>
      <c r="Q57" s="348">
        <v>2.0211999999999999</v>
      </c>
      <c r="R57" s="348">
        <v>0.50260000000000005</v>
      </c>
      <c r="S57" s="350">
        <v>-3.5973000000000002</v>
      </c>
      <c r="T57" s="348">
        <v>-0.85450000000000004</v>
      </c>
      <c r="U57" s="348">
        <v>7.3085000000000004</v>
      </c>
      <c r="V57" s="348">
        <v>6.968</v>
      </c>
      <c r="W57" s="348">
        <v>8.1701999999999995</v>
      </c>
      <c r="X57" s="348">
        <v>-3.85E-2</v>
      </c>
      <c r="Y57" s="348">
        <v>5.6707000000000001</v>
      </c>
      <c r="Z57" s="348">
        <v>-4.8846999999999996</v>
      </c>
      <c r="AA57" s="348">
        <v>-2.1273</v>
      </c>
      <c r="AB57" s="348">
        <v>-1.6086</v>
      </c>
      <c r="AC57" s="348">
        <v>9.0896000000000008</v>
      </c>
      <c r="AD57" s="374"/>
      <c r="AE57" s="346">
        <v>3</v>
      </c>
      <c r="AF57" s="346">
        <v>19</v>
      </c>
      <c r="AG57" s="346">
        <v>19</v>
      </c>
      <c r="AH57" s="346">
        <v>18</v>
      </c>
      <c r="AI57" s="346">
        <v>20</v>
      </c>
      <c r="AJ57" s="346">
        <v>20</v>
      </c>
      <c r="AK57" s="346">
        <v>16</v>
      </c>
      <c r="AL57" s="346">
        <v>8</v>
      </c>
      <c r="AM57" s="346">
        <v>4</v>
      </c>
      <c r="AN57" s="346">
        <v>1</v>
      </c>
      <c r="AO57" s="346">
        <v>16</v>
      </c>
      <c r="AP57" s="346">
        <v>18</v>
      </c>
      <c r="AQ57" s="346">
        <v>20</v>
      </c>
      <c r="AR57" s="346">
        <v>21</v>
      </c>
      <c r="AS57" s="346">
        <v>16</v>
      </c>
      <c r="AT57" s="373"/>
      <c r="AU57" s="348">
        <v>7.92</v>
      </c>
      <c r="AV57" s="348">
        <v>7.8</v>
      </c>
      <c r="AW57" s="348">
        <v>6.27</v>
      </c>
      <c r="AX57" s="348">
        <v>1.59</v>
      </c>
      <c r="AY57" s="348">
        <v>-3.69</v>
      </c>
      <c r="AZ57" s="351"/>
      <c r="BA57" s="346">
        <v>2</v>
      </c>
      <c r="BB57" s="346">
        <v>4</v>
      </c>
      <c r="BC57" s="346">
        <v>6</v>
      </c>
      <c r="BD57" s="346">
        <v>13</v>
      </c>
      <c r="BE57" s="346">
        <v>20</v>
      </c>
      <c r="BF57" s="362"/>
      <c r="BG57" s="348">
        <v>8.1812297925431192</v>
      </c>
      <c r="BH57" s="375">
        <v>0</v>
      </c>
      <c r="BI57" s="375">
        <v>2.82707317430397E-2</v>
      </c>
      <c r="BJ57" s="375" t="s">
        <v>430</v>
      </c>
      <c r="BK57" s="374"/>
      <c r="BL57" s="348">
        <v>73.475879504000005</v>
      </c>
      <c r="BM57" s="348">
        <v>59.509415401299997</v>
      </c>
      <c r="BN57" s="348">
        <v>1.2346933508</v>
      </c>
      <c r="BO57" s="373"/>
      <c r="BP57" s="348">
        <v>58.30718684</v>
      </c>
      <c r="BQ57" s="373"/>
      <c r="BR57" s="843">
        <v>61.024000000000001</v>
      </c>
      <c r="BS57" s="843">
        <v>4.8080400000000001</v>
      </c>
      <c r="BT57" s="843">
        <v>3.3392400000000002</v>
      </c>
      <c r="BU57" s="843">
        <v>30.828720000000001</v>
      </c>
      <c r="BV57" s="373"/>
      <c r="BW57" s="348">
        <v>3.73</v>
      </c>
      <c r="BX57" s="348">
        <v>22.74</v>
      </c>
      <c r="BY57" s="348" t="s">
        <v>430</v>
      </c>
      <c r="BZ57" s="348" t="s">
        <v>430</v>
      </c>
      <c r="CA57" s="348">
        <v>1.02</v>
      </c>
      <c r="CB57" s="348">
        <v>14.25</v>
      </c>
      <c r="CC57" s="373"/>
      <c r="CD57" s="372" t="s">
        <v>9370</v>
      </c>
      <c r="CE57" s="372" t="s">
        <v>1255</v>
      </c>
      <c r="CF57" s="372" t="s">
        <v>9371</v>
      </c>
      <c r="CG57" s="372" t="s">
        <v>9372</v>
      </c>
      <c r="CH57" s="372" t="s">
        <v>9373</v>
      </c>
      <c r="CI57" s="373"/>
      <c r="CJ57" s="354" t="s">
        <v>9374</v>
      </c>
    </row>
    <row r="58" spans="1:88" s="428" customFormat="1" x14ac:dyDescent="0.25">
      <c r="A58" s="345" t="s">
        <v>9375</v>
      </c>
      <c r="B58" s="373"/>
      <c r="C58" s="719">
        <v>44560</v>
      </c>
      <c r="D58" s="373"/>
      <c r="E58" s="346">
        <v>909.49</v>
      </c>
      <c r="F58" s="373"/>
      <c r="G58" s="347">
        <v>14.908799999999999</v>
      </c>
      <c r="H58" s="373"/>
      <c r="I58" s="988">
        <v>4.54</v>
      </c>
      <c r="J58" s="988">
        <v>7.26</v>
      </c>
      <c r="K58" s="988">
        <v>2.69</v>
      </c>
      <c r="L58" s="988">
        <v>2.82</v>
      </c>
      <c r="M58" s="374"/>
      <c r="N58" s="348">
        <v>-4.8899999999999999E-2</v>
      </c>
      <c r="O58" s="348">
        <v>-0.67689999999999995</v>
      </c>
      <c r="P58" s="348">
        <v>-1.0782</v>
      </c>
      <c r="Q58" s="348">
        <v>4.8762999999999996</v>
      </c>
      <c r="R58" s="348">
        <v>4.9694000000000003</v>
      </c>
      <c r="S58" s="350">
        <v>3.1080000000000001</v>
      </c>
      <c r="T58" s="348">
        <v>2.1393</v>
      </c>
      <c r="U58" s="348">
        <v>9.1734000000000009</v>
      </c>
      <c r="V58" s="348" t="s">
        <v>430</v>
      </c>
      <c r="W58" s="348" t="s">
        <v>430</v>
      </c>
      <c r="X58" s="348">
        <v>1.6741999999999999</v>
      </c>
      <c r="Y58" s="348">
        <v>11.360300000000001</v>
      </c>
      <c r="Z58" s="348">
        <v>1.6846000000000001</v>
      </c>
      <c r="AA58" s="348">
        <v>4.5366</v>
      </c>
      <c r="AB58" s="348">
        <v>-1.4327000000000001</v>
      </c>
      <c r="AC58" s="348">
        <v>8.8712999999999997</v>
      </c>
      <c r="AD58" s="374"/>
      <c r="AE58" s="346">
        <v>17</v>
      </c>
      <c r="AF58" s="346">
        <v>14</v>
      </c>
      <c r="AG58" s="346">
        <v>9</v>
      </c>
      <c r="AH58" s="346">
        <v>5</v>
      </c>
      <c r="AI58" s="346">
        <v>5</v>
      </c>
      <c r="AJ58" s="346">
        <v>6</v>
      </c>
      <c r="AK58" s="346">
        <v>6</v>
      </c>
      <c r="AL58" s="346">
        <v>3</v>
      </c>
      <c r="AM58" s="346" t="s">
        <v>430</v>
      </c>
      <c r="AN58" s="346" t="s">
        <v>430</v>
      </c>
      <c r="AO58" s="346">
        <v>7</v>
      </c>
      <c r="AP58" s="346">
        <v>3</v>
      </c>
      <c r="AQ58" s="346">
        <v>4</v>
      </c>
      <c r="AR58" s="346">
        <v>4</v>
      </c>
      <c r="AS58" s="346">
        <v>15</v>
      </c>
      <c r="AT58" s="373"/>
      <c r="AU58" s="348" t="s">
        <v>430</v>
      </c>
      <c r="AV58" s="348" t="s">
        <v>430</v>
      </c>
      <c r="AW58" s="348" t="s">
        <v>430</v>
      </c>
      <c r="AX58" s="348">
        <v>5.57</v>
      </c>
      <c r="AY58" s="348">
        <v>5.18</v>
      </c>
      <c r="AZ58" s="351"/>
      <c r="BA58" s="346" t="s">
        <v>430</v>
      </c>
      <c r="BB58" s="346" t="s">
        <v>430</v>
      </c>
      <c r="BC58" s="346" t="s">
        <v>430</v>
      </c>
      <c r="BD58" s="346">
        <v>4</v>
      </c>
      <c r="BE58" s="346">
        <v>5</v>
      </c>
      <c r="BF58" s="362"/>
      <c r="BG58" s="348">
        <v>9.1085392264438507</v>
      </c>
      <c r="BH58" s="375">
        <v>0</v>
      </c>
      <c r="BI58" s="375">
        <v>4.4313145896104703E-2</v>
      </c>
      <c r="BJ58" s="375" t="s">
        <v>430</v>
      </c>
      <c r="BK58" s="374"/>
      <c r="BL58" s="348">
        <v>80.200381224300003</v>
      </c>
      <c r="BM58" s="348">
        <v>59.283308084200002</v>
      </c>
      <c r="BN58" s="348">
        <v>1.3528324214</v>
      </c>
      <c r="BO58" s="373"/>
      <c r="BP58" s="348">
        <v>69.337939399999996</v>
      </c>
      <c r="BQ58" s="373"/>
      <c r="BR58" s="843">
        <v>43.372999999999998</v>
      </c>
      <c r="BS58" s="843">
        <v>19.4434</v>
      </c>
      <c r="BT58" s="843">
        <v>6.5215899999999998</v>
      </c>
      <c r="BU58" s="843">
        <v>30.662009999999999</v>
      </c>
      <c r="BV58" s="373"/>
      <c r="BW58" s="348">
        <v>5.37</v>
      </c>
      <c r="BX58" s="348">
        <v>10.029999999999999</v>
      </c>
      <c r="BY58" s="348">
        <v>7.03</v>
      </c>
      <c r="BZ58" s="348">
        <v>1.08</v>
      </c>
      <c r="CA58" s="348" t="s">
        <v>430</v>
      </c>
      <c r="CB58" s="348">
        <v>6.71</v>
      </c>
      <c r="CC58" s="373"/>
      <c r="CD58" s="372" t="s">
        <v>9272</v>
      </c>
      <c r="CE58" s="372" t="s">
        <v>4434</v>
      </c>
      <c r="CF58" s="372" t="s">
        <v>1743</v>
      </c>
      <c r="CG58" s="372" t="s">
        <v>9376</v>
      </c>
      <c r="CH58" s="372" t="s">
        <v>9377</v>
      </c>
      <c r="CI58" s="373"/>
      <c r="CJ58" s="354" t="s">
        <v>476</v>
      </c>
    </row>
    <row r="59" spans="1:88" s="428" customFormat="1" x14ac:dyDescent="0.25">
      <c r="A59" s="345" t="s">
        <v>9378</v>
      </c>
      <c r="B59" s="373"/>
      <c r="C59" s="719">
        <v>45028</v>
      </c>
      <c r="D59" s="373"/>
      <c r="E59" s="346">
        <v>836.98800000000006</v>
      </c>
      <c r="F59" s="373"/>
      <c r="G59" s="347">
        <v>16.223800000000001</v>
      </c>
      <c r="H59" s="373"/>
      <c r="I59" s="651" t="s">
        <v>430</v>
      </c>
      <c r="J59" s="651" t="s">
        <v>430</v>
      </c>
      <c r="K59" s="651" t="s">
        <v>430</v>
      </c>
      <c r="L59" s="651" t="s">
        <v>430</v>
      </c>
      <c r="M59" s="374"/>
      <c r="N59" s="348">
        <v>-0.47970000000000002</v>
      </c>
      <c r="O59" s="348">
        <v>-9.11E-2</v>
      </c>
      <c r="P59" s="348">
        <v>-1.6476999999999999</v>
      </c>
      <c r="Q59" s="348">
        <v>0.28499999999999998</v>
      </c>
      <c r="R59" s="348">
        <v>3.0960000000000001</v>
      </c>
      <c r="S59" s="350">
        <v>-1.1279999999999999</v>
      </c>
      <c r="T59" s="348">
        <v>-3.2519999999999998</v>
      </c>
      <c r="U59" s="348">
        <v>11.5487</v>
      </c>
      <c r="V59" s="348" t="s">
        <v>430</v>
      </c>
      <c r="W59" s="348" t="s">
        <v>430</v>
      </c>
      <c r="X59" s="348">
        <v>-2.3144999999999998</v>
      </c>
      <c r="Y59" s="348">
        <v>11.645</v>
      </c>
      <c r="Z59" s="348">
        <v>-2.3780000000000001</v>
      </c>
      <c r="AA59" s="348">
        <v>-0.60470000000000002</v>
      </c>
      <c r="AB59" s="348">
        <v>-0.36049999999999999</v>
      </c>
      <c r="AC59" s="348">
        <v>15.2158</v>
      </c>
      <c r="AD59" s="374"/>
      <c r="AE59" s="346">
        <v>21</v>
      </c>
      <c r="AF59" s="346">
        <v>6</v>
      </c>
      <c r="AG59" s="346">
        <v>15</v>
      </c>
      <c r="AH59" s="346">
        <v>22</v>
      </c>
      <c r="AI59" s="346">
        <v>10</v>
      </c>
      <c r="AJ59" s="346">
        <v>16</v>
      </c>
      <c r="AK59" s="346">
        <v>17</v>
      </c>
      <c r="AL59" s="346">
        <v>1</v>
      </c>
      <c r="AM59" s="346" t="s">
        <v>430</v>
      </c>
      <c r="AN59" s="346" t="s">
        <v>430</v>
      </c>
      <c r="AO59" s="346">
        <v>22</v>
      </c>
      <c r="AP59" s="346">
        <v>2</v>
      </c>
      <c r="AQ59" s="346">
        <v>17</v>
      </c>
      <c r="AR59" s="346">
        <v>18</v>
      </c>
      <c r="AS59" s="346">
        <v>6</v>
      </c>
      <c r="AT59" s="373"/>
      <c r="AU59" s="348" t="s">
        <v>430</v>
      </c>
      <c r="AV59" s="348" t="s">
        <v>430</v>
      </c>
      <c r="AW59" s="348" t="s">
        <v>430</v>
      </c>
      <c r="AX59" s="348">
        <v>2.66</v>
      </c>
      <c r="AY59" s="348">
        <v>-0.7</v>
      </c>
      <c r="AZ59" s="351"/>
      <c r="BA59" s="346" t="s">
        <v>430</v>
      </c>
      <c r="BB59" s="346" t="s">
        <v>430</v>
      </c>
      <c r="BC59" s="346" t="s">
        <v>430</v>
      </c>
      <c r="BD59" s="346">
        <v>11</v>
      </c>
      <c r="BE59" s="346">
        <v>17</v>
      </c>
      <c r="BF59" s="362"/>
      <c r="BG59" s="348">
        <v>13.237306852578801</v>
      </c>
      <c r="BH59" s="375">
        <v>0</v>
      </c>
      <c r="BI59" s="375">
        <v>4.9312746885236097E-2</v>
      </c>
      <c r="BJ59" s="375" t="s">
        <v>430</v>
      </c>
      <c r="BK59" s="374"/>
      <c r="BL59" s="348">
        <v>115.3341088591</v>
      </c>
      <c r="BM59" s="348">
        <v>95.914123852499998</v>
      </c>
      <c r="BN59" s="348">
        <v>1.202472631</v>
      </c>
      <c r="BO59" s="373"/>
      <c r="BP59" s="348">
        <v>64.460330740000003</v>
      </c>
      <c r="BQ59" s="373"/>
      <c r="BR59" s="843">
        <v>46.903100000000002</v>
      </c>
      <c r="BS59" s="843">
        <v>8.9147700000000007</v>
      </c>
      <c r="BT59" s="843">
        <v>7.3020399999999999</v>
      </c>
      <c r="BU59" s="843">
        <v>36.880090000000003</v>
      </c>
      <c r="BV59" s="373"/>
      <c r="BW59" s="348">
        <v>7.05</v>
      </c>
      <c r="BX59" s="348">
        <v>3.41</v>
      </c>
      <c r="BY59" s="348" t="s">
        <v>430</v>
      </c>
      <c r="BZ59" s="348" t="s">
        <v>430</v>
      </c>
      <c r="CA59" s="348" t="s">
        <v>430</v>
      </c>
      <c r="CB59" s="348">
        <v>7.67</v>
      </c>
      <c r="CC59" s="373"/>
      <c r="CD59" s="372" t="s">
        <v>9379</v>
      </c>
      <c r="CE59" s="372" t="s">
        <v>5406</v>
      </c>
      <c r="CF59" s="372" t="s">
        <v>9380</v>
      </c>
      <c r="CG59" s="372" t="s">
        <v>9381</v>
      </c>
      <c r="CH59" s="372" t="s">
        <v>9382</v>
      </c>
      <c r="CI59" s="373"/>
      <c r="CJ59" s="354" t="s">
        <v>548</v>
      </c>
    </row>
    <row r="60" spans="1:88" s="428" customFormat="1" x14ac:dyDescent="0.25">
      <c r="A60" s="345" t="s">
        <v>9383</v>
      </c>
      <c r="B60" s="373"/>
      <c r="C60" s="719">
        <v>42634</v>
      </c>
      <c r="D60" s="373"/>
      <c r="E60" s="346">
        <v>725.46</v>
      </c>
      <c r="F60" s="373"/>
      <c r="G60" s="347">
        <v>19.432099999999998</v>
      </c>
      <c r="H60" s="373"/>
      <c r="I60" s="988">
        <v>1.42</v>
      </c>
      <c r="J60" s="988">
        <v>7.05</v>
      </c>
      <c r="K60" s="988">
        <v>1.24</v>
      </c>
      <c r="L60" s="988">
        <v>1.34</v>
      </c>
      <c r="M60" s="374"/>
      <c r="N60" s="348">
        <v>0.25280000000000002</v>
      </c>
      <c r="O60" s="348">
        <v>-0.22539999999999999</v>
      </c>
      <c r="P60" s="348">
        <v>-0.71379999999999999</v>
      </c>
      <c r="Q60" s="348">
        <v>8.6788000000000007</v>
      </c>
      <c r="R60" s="348">
        <v>11.3294</v>
      </c>
      <c r="S60" s="350">
        <v>-4.4532999999999996</v>
      </c>
      <c r="T60" s="348">
        <v>-8.6286000000000005</v>
      </c>
      <c r="U60" s="348">
        <v>0.89419999999999999</v>
      </c>
      <c r="V60" s="348">
        <v>4.5514000000000001</v>
      </c>
      <c r="W60" s="348" t="s">
        <v>430</v>
      </c>
      <c r="X60" s="348">
        <v>5.2221000000000002</v>
      </c>
      <c r="Y60" s="348">
        <v>15.840999999999999</v>
      </c>
      <c r="Z60" s="348">
        <v>0.9607</v>
      </c>
      <c r="AA60" s="348">
        <v>1.9805999999999999</v>
      </c>
      <c r="AB60" s="348">
        <v>-1.6529</v>
      </c>
      <c r="AC60" s="348">
        <v>6.8865999999999996</v>
      </c>
      <c r="AD60" s="374"/>
      <c r="AE60" s="346">
        <v>1</v>
      </c>
      <c r="AF60" s="346">
        <v>8</v>
      </c>
      <c r="AG60" s="346">
        <v>5</v>
      </c>
      <c r="AH60" s="346">
        <v>1</v>
      </c>
      <c r="AI60" s="346">
        <v>1</v>
      </c>
      <c r="AJ60" s="346">
        <v>21</v>
      </c>
      <c r="AK60" s="346">
        <v>20</v>
      </c>
      <c r="AL60" s="346">
        <v>14</v>
      </c>
      <c r="AM60" s="346">
        <v>9</v>
      </c>
      <c r="AN60" s="346" t="s">
        <v>430</v>
      </c>
      <c r="AO60" s="346">
        <v>1</v>
      </c>
      <c r="AP60" s="346">
        <v>1</v>
      </c>
      <c r="AQ60" s="346">
        <v>6</v>
      </c>
      <c r="AR60" s="346">
        <v>13</v>
      </c>
      <c r="AS60" s="346">
        <v>17</v>
      </c>
      <c r="AT60" s="373"/>
      <c r="AU60" s="348">
        <v>5.82</v>
      </c>
      <c r="AV60" s="348">
        <v>5.08</v>
      </c>
      <c r="AW60" s="348">
        <v>3.93</v>
      </c>
      <c r="AX60" s="348">
        <v>0.08</v>
      </c>
      <c r="AY60" s="348">
        <v>7.16</v>
      </c>
      <c r="AZ60" s="351"/>
      <c r="BA60" s="346">
        <v>5</v>
      </c>
      <c r="BB60" s="346">
        <v>7</v>
      </c>
      <c r="BC60" s="346">
        <v>8</v>
      </c>
      <c r="BD60" s="346">
        <v>14</v>
      </c>
      <c r="BE60" s="346">
        <v>2</v>
      </c>
      <c r="BF60" s="362"/>
      <c r="BG60" s="348">
        <v>14.479053284676001</v>
      </c>
      <c r="BH60" s="375">
        <v>0</v>
      </c>
      <c r="BI60" s="375">
        <v>-1.00532909219102E-2</v>
      </c>
      <c r="BJ60" s="375" t="s">
        <v>430</v>
      </c>
      <c r="BK60" s="374"/>
      <c r="BL60" s="348">
        <v>74.551400889000007</v>
      </c>
      <c r="BM60" s="348">
        <v>104.0593087365</v>
      </c>
      <c r="BN60" s="348">
        <v>0.71643182910000003</v>
      </c>
      <c r="BO60" s="373"/>
      <c r="BP60" s="348">
        <v>69.751343109999993</v>
      </c>
      <c r="BQ60" s="373"/>
      <c r="BR60" s="843">
        <v>39.507800000000003</v>
      </c>
      <c r="BS60" s="843">
        <v>15.1129</v>
      </c>
      <c r="BT60" s="843">
        <v>13.732699999999999</v>
      </c>
      <c r="BU60" s="843">
        <v>31.646599999999999</v>
      </c>
      <c r="BV60" s="373"/>
      <c r="BW60" s="348" t="s">
        <v>430</v>
      </c>
      <c r="BX60" s="348">
        <v>13.27</v>
      </c>
      <c r="BY60" s="348">
        <v>3.31</v>
      </c>
      <c r="BZ60" s="348" t="s">
        <v>430</v>
      </c>
      <c r="CA60" s="348" t="s">
        <v>430</v>
      </c>
      <c r="CB60" s="348">
        <v>12.93</v>
      </c>
      <c r="CC60" s="373"/>
      <c r="CD60" s="372" t="s">
        <v>9384</v>
      </c>
      <c r="CE60" s="372" t="s">
        <v>9385</v>
      </c>
      <c r="CF60" s="372" t="s">
        <v>9386</v>
      </c>
      <c r="CG60" s="372" t="s">
        <v>1623</v>
      </c>
      <c r="CH60" s="372" t="s">
        <v>9387</v>
      </c>
      <c r="CI60" s="373"/>
      <c r="CJ60" s="354" t="s">
        <v>443</v>
      </c>
    </row>
    <row r="61" spans="1:88" s="428" customFormat="1" x14ac:dyDescent="0.25">
      <c r="A61" s="345" t="s">
        <v>9388</v>
      </c>
      <c r="B61" s="373"/>
      <c r="C61" s="719">
        <v>44231</v>
      </c>
      <c r="D61" s="373"/>
      <c r="E61" s="346">
        <v>716.84299999999996</v>
      </c>
      <c r="F61" s="373"/>
      <c r="G61" s="347">
        <v>14.9</v>
      </c>
      <c r="H61" s="373"/>
      <c r="I61" s="988">
        <v>3.93</v>
      </c>
      <c r="J61" s="988">
        <v>6.96</v>
      </c>
      <c r="K61" s="988">
        <v>2.5499999999999998</v>
      </c>
      <c r="L61" s="651" t="s">
        <v>430</v>
      </c>
      <c r="M61" s="374"/>
      <c r="N61" s="348">
        <v>6.7199999999999996E-2</v>
      </c>
      <c r="O61" s="348">
        <v>-1.1936</v>
      </c>
      <c r="P61" s="348">
        <v>-2.8683000000000001</v>
      </c>
      <c r="Q61" s="348">
        <v>2.4055</v>
      </c>
      <c r="R61" s="348">
        <v>0.26919999999999999</v>
      </c>
      <c r="S61" s="350">
        <v>-3.1208999999999998</v>
      </c>
      <c r="T61" s="348">
        <v>-0.63160000000000005</v>
      </c>
      <c r="U61" s="348">
        <v>5.2343999999999999</v>
      </c>
      <c r="V61" s="348">
        <v>5.6806000000000001</v>
      </c>
      <c r="W61" s="348" t="s">
        <v>430</v>
      </c>
      <c r="X61" s="348">
        <v>-0.26769999999999999</v>
      </c>
      <c r="Y61" s="348">
        <v>6.5808</v>
      </c>
      <c r="Z61" s="348">
        <v>-4.1184000000000003</v>
      </c>
      <c r="AA61" s="348">
        <v>-1.5202</v>
      </c>
      <c r="AB61" s="348">
        <v>-1.8445</v>
      </c>
      <c r="AC61" s="348">
        <v>7.3807</v>
      </c>
      <c r="AD61" s="374"/>
      <c r="AE61" s="346">
        <v>8</v>
      </c>
      <c r="AF61" s="346">
        <v>22</v>
      </c>
      <c r="AG61" s="346">
        <v>22</v>
      </c>
      <c r="AH61" s="346">
        <v>15</v>
      </c>
      <c r="AI61" s="346">
        <v>21</v>
      </c>
      <c r="AJ61" s="346">
        <v>19</v>
      </c>
      <c r="AK61" s="346">
        <v>15</v>
      </c>
      <c r="AL61" s="346">
        <v>12</v>
      </c>
      <c r="AM61" s="346">
        <v>7</v>
      </c>
      <c r="AN61" s="346" t="s">
        <v>430</v>
      </c>
      <c r="AO61" s="346">
        <v>19</v>
      </c>
      <c r="AP61" s="346">
        <v>15</v>
      </c>
      <c r="AQ61" s="346">
        <v>19</v>
      </c>
      <c r="AR61" s="346">
        <v>20</v>
      </c>
      <c r="AS61" s="346">
        <v>21</v>
      </c>
      <c r="AT61" s="373"/>
      <c r="AU61" s="348" t="s">
        <v>430</v>
      </c>
      <c r="AV61" s="348" t="s">
        <v>430</v>
      </c>
      <c r="AW61" s="348">
        <v>5.01</v>
      </c>
      <c r="AX61" s="348">
        <v>1.9</v>
      </c>
      <c r="AY61" s="348">
        <v>-3.16</v>
      </c>
      <c r="AZ61" s="351"/>
      <c r="BA61" s="346" t="s">
        <v>430</v>
      </c>
      <c r="BB61" s="346" t="s">
        <v>430</v>
      </c>
      <c r="BC61" s="346">
        <v>7</v>
      </c>
      <c r="BD61" s="346">
        <v>12</v>
      </c>
      <c r="BE61" s="346">
        <v>19</v>
      </c>
      <c r="BF61" s="362"/>
      <c r="BG61" s="348">
        <v>8.5096435320667503</v>
      </c>
      <c r="BH61" s="375">
        <v>0</v>
      </c>
      <c r="BI61" s="375">
        <v>5.3897855880793901E-3</v>
      </c>
      <c r="BJ61" s="375" t="s">
        <v>430</v>
      </c>
      <c r="BK61" s="374"/>
      <c r="BL61" s="348">
        <v>72.123152061599995</v>
      </c>
      <c r="BM61" s="348">
        <v>72.378199146200004</v>
      </c>
      <c r="BN61" s="348">
        <v>0.99647618910000002</v>
      </c>
      <c r="BO61" s="373"/>
      <c r="BP61" s="348">
        <v>73.408999100000003</v>
      </c>
      <c r="BQ61" s="373"/>
      <c r="BR61" s="843">
        <v>54.362499999999997</v>
      </c>
      <c r="BS61" s="843">
        <v>17.995699999999999</v>
      </c>
      <c r="BT61" s="843">
        <v>1.05081</v>
      </c>
      <c r="BU61" s="843">
        <v>26.590990000000001</v>
      </c>
      <c r="BV61" s="373"/>
      <c r="BW61" s="348">
        <v>6.84</v>
      </c>
      <c r="BX61" s="348">
        <v>12.11</v>
      </c>
      <c r="BY61" s="348">
        <v>1.21</v>
      </c>
      <c r="BZ61" s="348" t="s">
        <v>430</v>
      </c>
      <c r="CA61" s="348">
        <v>0.01</v>
      </c>
      <c r="CB61" s="348">
        <v>4.34</v>
      </c>
      <c r="CC61" s="373"/>
      <c r="CD61" s="372" t="s">
        <v>3440</v>
      </c>
      <c r="CE61" s="372" t="s">
        <v>9050</v>
      </c>
      <c r="CF61" s="372" t="s">
        <v>9389</v>
      </c>
      <c r="CG61" s="372" t="s">
        <v>9390</v>
      </c>
      <c r="CH61" s="372" t="s">
        <v>2045</v>
      </c>
      <c r="CI61" s="373"/>
      <c r="CJ61" s="354" t="s">
        <v>616</v>
      </c>
    </row>
    <row r="62" spans="1:88" s="428" customFormat="1" x14ac:dyDescent="0.25">
      <c r="A62" s="345" t="s">
        <v>9391</v>
      </c>
      <c r="B62" s="373"/>
      <c r="C62" s="719">
        <v>45194</v>
      </c>
      <c r="D62" s="373"/>
      <c r="E62" s="346">
        <v>694.61</v>
      </c>
      <c r="F62" s="373"/>
      <c r="G62" s="347">
        <v>13.225</v>
      </c>
      <c r="H62" s="373"/>
      <c r="I62" s="651">
        <v>2.9744999999999999</v>
      </c>
      <c r="J62" s="651">
        <v>7.5179999999999998</v>
      </c>
      <c r="K62" s="651">
        <v>2.3498999999999999</v>
      </c>
      <c r="L62" s="651">
        <v>2.4693999999999998</v>
      </c>
      <c r="M62" s="374"/>
      <c r="N62" s="348">
        <v>-2.4899999999999999E-2</v>
      </c>
      <c r="O62" s="348">
        <v>-0.1827</v>
      </c>
      <c r="P62" s="348">
        <v>-1.0616000000000001</v>
      </c>
      <c r="Q62" s="348">
        <v>3.8330000000000002</v>
      </c>
      <c r="R62" s="348">
        <v>6.0937000000000001</v>
      </c>
      <c r="S62" s="350">
        <v>4.0420999999999996</v>
      </c>
      <c r="T62" s="348">
        <v>3.2759999999999998</v>
      </c>
      <c r="U62" s="348" t="s">
        <v>430</v>
      </c>
      <c r="V62" s="348" t="s">
        <v>430</v>
      </c>
      <c r="W62" s="348" t="s">
        <v>430</v>
      </c>
      <c r="X62" s="348">
        <v>0.90110000000000001</v>
      </c>
      <c r="Y62" s="348">
        <v>10.347200000000001</v>
      </c>
      <c r="Z62" s="348">
        <v>3.2743000000000002</v>
      </c>
      <c r="AA62" s="348">
        <v>4.8221999999999996</v>
      </c>
      <c r="AB62" s="348">
        <v>-0.26700000000000002</v>
      </c>
      <c r="AC62" s="348">
        <v>9.8978999999999999</v>
      </c>
      <c r="AD62" s="374"/>
      <c r="AE62" s="346">
        <v>16</v>
      </c>
      <c r="AF62" s="346">
        <v>7</v>
      </c>
      <c r="AG62" s="346">
        <v>8</v>
      </c>
      <c r="AH62" s="346">
        <v>10</v>
      </c>
      <c r="AI62" s="346">
        <v>2</v>
      </c>
      <c r="AJ62" s="346">
        <v>3</v>
      </c>
      <c r="AK62" s="346">
        <v>4</v>
      </c>
      <c r="AL62" s="346" t="s">
        <v>430</v>
      </c>
      <c r="AM62" s="346" t="s">
        <v>430</v>
      </c>
      <c r="AN62" s="346" t="s">
        <v>430</v>
      </c>
      <c r="AO62" s="346">
        <v>11</v>
      </c>
      <c r="AP62" s="346">
        <v>6</v>
      </c>
      <c r="AQ62" s="346">
        <v>2</v>
      </c>
      <c r="AR62" s="346">
        <v>2</v>
      </c>
      <c r="AS62" s="346">
        <v>5</v>
      </c>
      <c r="AT62" s="373"/>
      <c r="AU62" s="348" t="s">
        <v>430</v>
      </c>
      <c r="AV62" s="348" t="s">
        <v>430</v>
      </c>
      <c r="AW62" s="348" t="s">
        <v>430</v>
      </c>
      <c r="AX62" s="348">
        <v>6.47</v>
      </c>
      <c r="AY62" s="348">
        <v>6.72</v>
      </c>
      <c r="AZ62" s="351"/>
      <c r="BA62" s="346" t="s">
        <v>430</v>
      </c>
      <c r="BB62" s="346" t="s">
        <v>430</v>
      </c>
      <c r="BC62" s="346" t="s">
        <v>430</v>
      </c>
      <c r="BD62" s="346">
        <v>2</v>
      </c>
      <c r="BE62" s="346">
        <v>3</v>
      </c>
      <c r="BF62" s="362"/>
      <c r="BG62" s="348">
        <v>6.7741942837223803</v>
      </c>
      <c r="BH62" s="375">
        <v>0</v>
      </c>
      <c r="BI62" s="375">
        <v>5.6292099348387602E-2</v>
      </c>
      <c r="BJ62" s="375" t="s">
        <v>430</v>
      </c>
      <c r="BK62" s="374"/>
      <c r="BL62" s="348">
        <v>67.300830593100002</v>
      </c>
      <c r="BM62" s="348">
        <v>38.071185745100003</v>
      </c>
      <c r="BN62" s="348">
        <v>1.767762923</v>
      </c>
      <c r="BO62" s="373"/>
      <c r="BP62" s="348">
        <v>44.717616999999997</v>
      </c>
      <c r="BQ62" s="373"/>
      <c r="BR62" s="843">
        <v>26.1617</v>
      </c>
      <c r="BS62" s="843">
        <v>4.7810800000000002</v>
      </c>
      <c r="BT62" s="843">
        <v>13.774900000000001</v>
      </c>
      <c r="BU62" s="843">
        <v>55.282319999999999</v>
      </c>
      <c r="BV62" s="373"/>
      <c r="BW62" s="348">
        <v>12.66</v>
      </c>
      <c r="BX62" s="348">
        <v>33.869999999999997</v>
      </c>
      <c r="BY62" s="348">
        <v>5.32</v>
      </c>
      <c r="BZ62" s="348">
        <v>0.38</v>
      </c>
      <c r="CA62" s="348" t="s">
        <v>430</v>
      </c>
      <c r="CB62" s="348">
        <v>2.59</v>
      </c>
      <c r="CC62" s="373"/>
      <c r="CD62" s="372" t="s">
        <v>9392</v>
      </c>
      <c r="CE62" s="372" t="s">
        <v>9393</v>
      </c>
      <c r="CF62" s="372" t="s">
        <v>9394</v>
      </c>
      <c r="CG62" s="372" t="s">
        <v>9395</v>
      </c>
      <c r="CH62" s="372" t="s">
        <v>9396</v>
      </c>
      <c r="CI62" s="373"/>
      <c r="CJ62" s="354" t="s">
        <v>436</v>
      </c>
    </row>
    <row r="63" spans="1:88" s="428" customFormat="1" x14ac:dyDescent="0.25">
      <c r="A63" s="345" t="s">
        <v>9397</v>
      </c>
      <c r="B63" s="373"/>
      <c r="C63" s="719">
        <v>44512</v>
      </c>
      <c r="D63" s="373"/>
      <c r="E63" s="346">
        <v>679.85599999999999</v>
      </c>
      <c r="F63" s="373"/>
      <c r="G63" s="347">
        <v>13.8926</v>
      </c>
      <c r="H63" s="373"/>
      <c r="I63" s="988">
        <v>9.2799999999999994</v>
      </c>
      <c r="J63" s="988">
        <v>7.08</v>
      </c>
      <c r="K63" s="988">
        <v>4.8099999999999996</v>
      </c>
      <c r="L63" s="988">
        <v>5.01</v>
      </c>
      <c r="M63" s="374"/>
      <c r="N63" s="348">
        <v>-6.7599999999999993E-2</v>
      </c>
      <c r="O63" s="348">
        <v>-0.82879999999999998</v>
      </c>
      <c r="P63" s="348">
        <v>-0.72030000000000005</v>
      </c>
      <c r="Q63" s="348">
        <v>7.4705000000000004</v>
      </c>
      <c r="R63" s="348">
        <v>5.6455000000000002</v>
      </c>
      <c r="S63" s="350">
        <v>2.0733999999999999</v>
      </c>
      <c r="T63" s="348">
        <v>2.5112000000000001</v>
      </c>
      <c r="U63" s="348">
        <v>7.0921000000000003</v>
      </c>
      <c r="V63" s="348" t="s">
        <v>430</v>
      </c>
      <c r="W63" s="348" t="s">
        <v>430</v>
      </c>
      <c r="X63" s="348">
        <v>2.8113999999999999</v>
      </c>
      <c r="Y63" s="348">
        <v>10.7386</v>
      </c>
      <c r="Z63" s="348">
        <v>1.3644000000000001</v>
      </c>
      <c r="AA63" s="348">
        <v>3.1871</v>
      </c>
      <c r="AB63" s="348">
        <v>-1.8009999999999999</v>
      </c>
      <c r="AC63" s="348">
        <v>7.0437000000000003</v>
      </c>
      <c r="AD63" s="374"/>
      <c r="AE63" s="346">
        <v>19</v>
      </c>
      <c r="AF63" s="346">
        <v>17</v>
      </c>
      <c r="AG63" s="346">
        <v>6</v>
      </c>
      <c r="AH63" s="346">
        <v>2</v>
      </c>
      <c r="AI63" s="346">
        <v>3</v>
      </c>
      <c r="AJ63" s="346">
        <v>10</v>
      </c>
      <c r="AK63" s="346">
        <v>5</v>
      </c>
      <c r="AL63" s="346">
        <v>10</v>
      </c>
      <c r="AM63" s="346" t="s">
        <v>430</v>
      </c>
      <c r="AN63" s="346" t="s">
        <v>430</v>
      </c>
      <c r="AO63" s="346">
        <v>2</v>
      </c>
      <c r="AP63" s="346">
        <v>5</v>
      </c>
      <c r="AQ63" s="346">
        <v>5</v>
      </c>
      <c r="AR63" s="346">
        <v>9</v>
      </c>
      <c r="AS63" s="346">
        <v>20</v>
      </c>
      <c r="AT63" s="373"/>
      <c r="AU63" s="348" t="s">
        <v>430</v>
      </c>
      <c r="AV63" s="348" t="s">
        <v>430</v>
      </c>
      <c r="AW63" s="348" t="s">
        <v>430</v>
      </c>
      <c r="AX63" s="348">
        <v>4.9000000000000004</v>
      </c>
      <c r="AY63" s="348">
        <v>6.18</v>
      </c>
      <c r="AZ63" s="351"/>
      <c r="BA63" s="346" t="s">
        <v>430</v>
      </c>
      <c r="BB63" s="346" t="s">
        <v>430</v>
      </c>
      <c r="BC63" s="346" t="s">
        <v>430</v>
      </c>
      <c r="BD63" s="346">
        <v>5</v>
      </c>
      <c r="BE63" s="346">
        <v>4</v>
      </c>
      <c r="BF63" s="362"/>
      <c r="BG63" s="348">
        <v>8.2660220019998008</v>
      </c>
      <c r="BH63" s="375">
        <v>0</v>
      </c>
      <c r="BI63" s="375">
        <v>2.11069333415328E-2</v>
      </c>
      <c r="BJ63" s="375" t="s">
        <v>430</v>
      </c>
      <c r="BK63" s="374"/>
      <c r="BL63" s="348">
        <v>65.774313353899998</v>
      </c>
      <c r="BM63" s="348">
        <v>49.866617208500003</v>
      </c>
      <c r="BN63" s="348">
        <v>1.3190049182000001</v>
      </c>
      <c r="BO63" s="373"/>
      <c r="BP63" s="348">
        <v>76.662039530000001</v>
      </c>
      <c r="BQ63" s="373"/>
      <c r="BR63" s="843">
        <v>42.1875</v>
      </c>
      <c r="BS63" s="843">
        <v>24.317299999999999</v>
      </c>
      <c r="BT63" s="843">
        <v>10.546799999999999</v>
      </c>
      <c r="BU63" s="843">
        <v>22.948399999999999</v>
      </c>
      <c r="BV63" s="373"/>
      <c r="BW63" s="348">
        <v>3.67</v>
      </c>
      <c r="BX63" s="348">
        <v>14.02</v>
      </c>
      <c r="BY63" s="348" t="s">
        <v>430</v>
      </c>
      <c r="BZ63" s="348" t="s">
        <v>430</v>
      </c>
      <c r="CA63" s="348" t="s">
        <v>430</v>
      </c>
      <c r="CB63" s="348">
        <v>4.17</v>
      </c>
      <c r="CC63" s="373"/>
      <c r="CD63" s="372" t="s">
        <v>9398</v>
      </c>
      <c r="CE63" s="372" t="s">
        <v>9399</v>
      </c>
      <c r="CF63" s="372" t="s">
        <v>9400</v>
      </c>
      <c r="CG63" s="372" t="s">
        <v>9401</v>
      </c>
      <c r="CH63" s="372" t="s">
        <v>9402</v>
      </c>
      <c r="CI63" s="373"/>
      <c r="CJ63" s="354" t="s">
        <v>476</v>
      </c>
    </row>
    <row r="64" spans="1:88" s="428" customFormat="1" x14ac:dyDescent="0.25">
      <c r="A64" s="345" t="s">
        <v>9403</v>
      </c>
      <c r="B64" s="373"/>
      <c r="C64" s="719">
        <v>43829</v>
      </c>
      <c r="D64" s="373"/>
      <c r="E64" s="346">
        <v>340.04</v>
      </c>
      <c r="F64" s="373"/>
      <c r="G64" s="347">
        <v>14.534800000000001</v>
      </c>
      <c r="H64" s="373"/>
      <c r="I64" s="988">
        <v>0.28000000000000003</v>
      </c>
      <c r="J64" s="988">
        <v>5.44</v>
      </c>
      <c r="K64" s="988">
        <v>0.25</v>
      </c>
      <c r="L64" s="988">
        <v>0.27</v>
      </c>
      <c r="M64" s="374"/>
      <c r="N64" s="348">
        <v>0.2248</v>
      </c>
      <c r="O64" s="348">
        <v>1.1588000000000001</v>
      </c>
      <c r="P64" s="348">
        <v>2.4799999999999999E-2</v>
      </c>
      <c r="Q64" s="348">
        <v>4.7380000000000004</v>
      </c>
      <c r="R64" s="348">
        <v>3.1202999999999999</v>
      </c>
      <c r="S64" s="350">
        <v>-0.1182</v>
      </c>
      <c r="T64" s="348">
        <v>1.4227000000000001</v>
      </c>
      <c r="U64" s="348">
        <v>7.8400999999999996</v>
      </c>
      <c r="V64" s="348">
        <v>6.5541</v>
      </c>
      <c r="W64" s="348" t="s">
        <v>430</v>
      </c>
      <c r="X64" s="348">
        <v>2.2353999999999998</v>
      </c>
      <c r="Y64" s="348">
        <v>7.1200999999999999</v>
      </c>
      <c r="Z64" s="348">
        <v>-1.89</v>
      </c>
      <c r="AA64" s="348">
        <v>1.5319</v>
      </c>
      <c r="AB64" s="348">
        <v>0.26279999999999998</v>
      </c>
      <c r="AC64" s="348">
        <v>5.7389999999999999</v>
      </c>
      <c r="AD64" s="374"/>
      <c r="AE64" s="346">
        <v>2</v>
      </c>
      <c r="AF64" s="346">
        <v>1</v>
      </c>
      <c r="AG64" s="346">
        <v>3</v>
      </c>
      <c r="AH64" s="346">
        <v>6</v>
      </c>
      <c r="AI64" s="346">
        <v>9</v>
      </c>
      <c r="AJ64" s="346">
        <v>14</v>
      </c>
      <c r="AK64" s="346">
        <v>11</v>
      </c>
      <c r="AL64" s="346">
        <v>6</v>
      </c>
      <c r="AM64" s="346">
        <v>6</v>
      </c>
      <c r="AN64" s="346" t="s">
        <v>430</v>
      </c>
      <c r="AO64" s="346">
        <v>4</v>
      </c>
      <c r="AP64" s="346">
        <v>14</v>
      </c>
      <c r="AQ64" s="346">
        <v>15</v>
      </c>
      <c r="AR64" s="346">
        <v>14</v>
      </c>
      <c r="AS64" s="346">
        <v>3</v>
      </c>
      <c r="AT64" s="373"/>
      <c r="AU64" s="348" t="s">
        <v>430</v>
      </c>
      <c r="AV64" s="348" t="s">
        <v>430</v>
      </c>
      <c r="AW64" s="348">
        <v>6.59</v>
      </c>
      <c r="AX64" s="348">
        <v>3.62</v>
      </c>
      <c r="AY64" s="348">
        <v>2.6</v>
      </c>
      <c r="AZ64" s="351"/>
      <c r="BA64" s="346" t="s">
        <v>430</v>
      </c>
      <c r="BB64" s="346" t="s">
        <v>430</v>
      </c>
      <c r="BC64" s="346">
        <v>3</v>
      </c>
      <c r="BD64" s="346">
        <v>9</v>
      </c>
      <c r="BE64" s="346">
        <v>10</v>
      </c>
      <c r="BF64" s="362"/>
      <c r="BG64" s="348">
        <v>8.1491449176132704</v>
      </c>
      <c r="BH64" s="375">
        <v>0</v>
      </c>
      <c r="BI64" s="375">
        <v>3.4492225992567703E-2</v>
      </c>
      <c r="BJ64" s="375" t="s">
        <v>430</v>
      </c>
      <c r="BK64" s="374"/>
      <c r="BL64" s="348">
        <v>67.805254077499995</v>
      </c>
      <c r="BM64" s="348">
        <v>49.689007049799997</v>
      </c>
      <c r="BN64" s="348">
        <v>1.3645926555000001</v>
      </c>
      <c r="BO64" s="373"/>
      <c r="BP64" s="348">
        <v>69.599835159999998</v>
      </c>
      <c r="BQ64" s="373"/>
      <c r="BR64" s="843">
        <v>38.288899999999998</v>
      </c>
      <c r="BS64" s="843">
        <v>11.666600000000001</v>
      </c>
      <c r="BT64" s="843">
        <v>20.1357</v>
      </c>
      <c r="BU64" s="843">
        <v>29.908799999999999</v>
      </c>
      <c r="BV64" s="373"/>
      <c r="BW64" s="348">
        <v>4.37</v>
      </c>
      <c r="BX64" s="348">
        <v>15.82</v>
      </c>
      <c r="BY64" s="348" t="s">
        <v>430</v>
      </c>
      <c r="BZ64" s="348" t="s">
        <v>430</v>
      </c>
      <c r="CA64" s="348" t="s">
        <v>430</v>
      </c>
      <c r="CB64" s="348">
        <v>6.01</v>
      </c>
      <c r="CC64" s="373"/>
      <c r="CD64" s="372" t="s">
        <v>9404</v>
      </c>
      <c r="CE64" s="372" t="s">
        <v>9405</v>
      </c>
      <c r="CF64" s="372" t="s">
        <v>9406</v>
      </c>
      <c r="CG64" s="372" t="s">
        <v>9407</v>
      </c>
      <c r="CH64" s="372" t="s">
        <v>9408</v>
      </c>
      <c r="CI64" s="373"/>
      <c r="CJ64" s="354" t="s">
        <v>616</v>
      </c>
    </row>
    <row r="65" spans="1:88" s="428" customFormat="1" x14ac:dyDescent="0.25">
      <c r="A65" s="345" t="s">
        <v>9409</v>
      </c>
      <c r="B65" s="373"/>
      <c r="C65" s="719">
        <v>45378</v>
      </c>
      <c r="D65" s="373"/>
      <c r="E65" s="346">
        <v>283.99799999999999</v>
      </c>
      <c r="F65" s="373"/>
      <c r="G65" s="347">
        <v>11.53</v>
      </c>
      <c r="H65" s="373"/>
      <c r="I65" s="651" t="s">
        <v>430</v>
      </c>
      <c r="J65" s="651" t="s">
        <v>430</v>
      </c>
      <c r="K65" s="651" t="s">
        <v>430</v>
      </c>
      <c r="L65" s="651" t="s">
        <v>430</v>
      </c>
      <c r="M65" s="374"/>
      <c r="N65" s="348">
        <v>8.6800000000000002E-2</v>
      </c>
      <c r="O65" s="348">
        <v>0.17380000000000001</v>
      </c>
      <c r="P65" s="348">
        <v>-0.85980000000000001</v>
      </c>
      <c r="Q65" s="348">
        <v>4.0613999999999999</v>
      </c>
      <c r="R65" s="348">
        <v>3.0384000000000002</v>
      </c>
      <c r="S65" s="350">
        <v>2.7629000000000001</v>
      </c>
      <c r="T65" s="348">
        <v>1.7810999999999999</v>
      </c>
      <c r="U65" s="348" t="s">
        <v>430</v>
      </c>
      <c r="V65" s="348" t="s">
        <v>430</v>
      </c>
      <c r="W65" s="348" t="s">
        <v>430</v>
      </c>
      <c r="X65" s="348">
        <v>0.78669999999999995</v>
      </c>
      <c r="Y65" s="348">
        <v>10.0191</v>
      </c>
      <c r="Z65" s="348">
        <v>-1.5370999999999999</v>
      </c>
      <c r="AA65" s="348">
        <v>2.6714000000000002</v>
      </c>
      <c r="AB65" s="348">
        <v>-0.60340000000000005</v>
      </c>
      <c r="AC65" s="348">
        <v>5.9641999999999999</v>
      </c>
      <c r="AD65" s="374"/>
      <c r="AE65" s="346">
        <v>5</v>
      </c>
      <c r="AF65" s="346">
        <v>5</v>
      </c>
      <c r="AG65" s="346">
        <v>7</v>
      </c>
      <c r="AH65" s="346">
        <v>9</v>
      </c>
      <c r="AI65" s="346">
        <v>11</v>
      </c>
      <c r="AJ65" s="346">
        <v>9</v>
      </c>
      <c r="AK65" s="346">
        <v>9</v>
      </c>
      <c r="AL65" s="346" t="s">
        <v>430</v>
      </c>
      <c r="AM65" s="346" t="s">
        <v>430</v>
      </c>
      <c r="AN65" s="346" t="s">
        <v>430</v>
      </c>
      <c r="AO65" s="346">
        <v>14</v>
      </c>
      <c r="AP65" s="346">
        <v>8</v>
      </c>
      <c r="AQ65" s="346">
        <v>14</v>
      </c>
      <c r="AR65" s="346">
        <v>10</v>
      </c>
      <c r="AS65" s="346">
        <v>7</v>
      </c>
      <c r="AT65" s="373"/>
      <c r="AU65" s="348" t="s">
        <v>430</v>
      </c>
      <c r="AV65" s="348" t="s">
        <v>430</v>
      </c>
      <c r="AW65" s="348" t="s">
        <v>430</v>
      </c>
      <c r="AX65" s="348" t="s">
        <v>430</v>
      </c>
      <c r="AY65" s="348">
        <v>1.74</v>
      </c>
      <c r="AZ65" s="351"/>
      <c r="BA65" s="346" t="s">
        <v>430</v>
      </c>
      <c r="BB65" s="346" t="s">
        <v>430</v>
      </c>
      <c r="BC65" s="346" t="s">
        <v>430</v>
      </c>
      <c r="BD65" s="346" t="s">
        <v>430</v>
      </c>
      <c r="BE65" s="346">
        <v>13</v>
      </c>
      <c r="BF65" s="362"/>
      <c r="BG65" s="348">
        <v>9.1621004496613203</v>
      </c>
      <c r="BH65" s="375">
        <v>0</v>
      </c>
      <c r="BI65" s="375">
        <v>-3.7448841018779999E-3</v>
      </c>
      <c r="BJ65" s="375" t="s">
        <v>430</v>
      </c>
      <c r="BK65" s="374"/>
      <c r="BL65" s="348">
        <v>75.2278229267</v>
      </c>
      <c r="BM65" s="348">
        <v>61.117211751600003</v>
      </c>
      <c r="BN65" s="348">
        <v>1.2308778619</v>
      </c>
      <c r="BO65" s="373"/>
      <c r="BP65" s="348">
        <v>68.505283770000005</v>
      </c>
      <c r="BQ65" s="373"/>
      <c r="BR65" s="843">
        <v>70.776200000000003</v>
      </c>
      <c r="BS65" s="843">
        <v>9.5916099999999993</v>
      </c>
      <c r="BT65" s="843">
        <v>4.7644299999999999</v>
      </c>
      <c r="BU65" s="843">
        <v>14.867760000000001</v>
      </c>
      <c r="BV65" s="373"/>
      <c r="BW65" s="348">
        <v>6.97</v>
      </c>
      <c r="BX65" s="348" t="s">
        <v>430</v>
      </c>
      <c r="BY65" s="348" t="s">
        <v>430</v>
      </c>
      <c r="BZ65" s="348" t="s">
        <v>430</v>
      </c>
      <c r="CA65" s="348" t="s">
        <v>430</v>
      </c>
      <c r="CB65" s="348">
        <v>8.4600000000000009</v>
      </c>
      <c r="CC65" s="373"/>
      <c r="CD65" s="372" t="s">
        <v>9410</v>
      </c>
      <c r="CE65" s="372" t="s">
        <v>9411</v>
      </c>
      <c r="CF65" s="372" t="s">
        <v>4665</v>
      </c>
      <c r="CG65" s="372" t="s">
        <v>9412</v>
      </c>
      <c r="CH65" s="372" t="s">
        <v>9413</v>
      </c>
      <c r="CI65" s="373"/>
      <c r="CJ65" s="354" t="s">
        <v>555</v>
      </c>
    </row>
    <row r="66" spans="1:88" s="428" customFormat="1" x14ac:dyDescent="0.25">
      <c r="A66" s="345" t="s">
        <v>9414</v>
      </c>
      <c r="B66" s="373"/>
      <c r="C66" s="719">
        <v>41712</v>
      </c>
      <c r="D66" s="373"/>
      <c r="E66" s="346">
        <v>173.81</v>
      </c>
      <c r="F66" s="373"/>
      <c r="G66" s="347">
        <v>25.8477</v>
      </c>
      <c r="H66" s="373"/>
      <c r="I66" s="988">
        <v>1.07</v>
      </c>
      <c r="J66" s="988">
        <v>5.9</v>
      </c>
      <c r="K66" s="988">
        <v>0.91</v>
      </c>
      <c r="L66" s="988">
        <v>0.97</v>
      </c>
      <c r="M66" s="374"/>
      <c r="N66" s="348">
        <v>0</v>
      </c>
      <c r="O66" s="348">
        <v>-0.6694</v>
      </c>
      <c r="P66" s="348">
        <v>-2.6139999999999999</v>
      </c>
      <c r="Q66" s="348">
        <v>1.9520999999999999</v>
      </c>
      <c r="R66" s="348">
        <v>1.3361000000000001</v>
      </c>
      <c r="S66" s="350">
        <v>4.1981000000000002</v>
      </c>
      <c r="T66" s="348">
        <v>1.4448000000000001</v>
      </c>
      <c r="U66" s="348">
        <v>7.8360000000000003</v>
      </c>
      <c r="V66" s="348">
        <v>9.4205000000000005</v>
      </c>
      <c r="W66" s="348">
        <v>6.7005999999999997</v>
      </c>
      <c r="X66" s="348">
        <v>-0.1341</v>
      </c>
      <c r="Y66" s="348">
        <v>5.2319000000000004</v>
      </c>
      <c r="Z66" s="348">
        <v>-0.37809999999999999</v>
      </c>
      <c r="AA66" s="348">
        <v>4.8006000000000002</v>
      </c>
      <c r="AB66" s="348">
        <v>-1.1496</v>
      </c>
      <c r="AC66" s="348">
        <v>7.8921999999999999</v>
      </c>
      <c r="AD66" s="374"/>
      <c r="AE66" s="346">
        <v>15</v>
      </c>
      <c r="AF66" s="346">
        <v>13</v>
      </c>
      <c r="AG66" s="346">
        <v>20</v>
      </c>
      <c r="AH66" s="346">
        <v>19</v>
      </c>
      <c r="AI66" s="346">
        <v>19</v>
      </c>
      <c r="AJ66" s="346">
        <v>2</v>
      </c>
      <c r="AK66" s="346">
        <v>10</v>
      </c>
      <c r="AL66" s="346">
        <v>7</v>
      </c>
      <c r="AM66" s="346">
        <v>1</v>
      </c>
      <c r="AN66" s="346">
        <v>4</v>
      </c>
      <c r="AO66" s="346">
        <v>17</v>
      </c>
      <c r="AP66" s="346">
        <v>19</v>
      </c>
      <c r="AQ66" s="346">
        <v>10</v>
      </c>
      <c r="AR66" s="346">
        <v>3</v>
      </c>
      <c r="AS66" s="346">
        <v>10</v>
      </c>
      <c r="AT66" s="373"/>
      <c r="AU66" s="348">
        <v>7.84</v>
      </c>
      <c r="AV66" s="348">
        <v>8.84</v>
      </c>
      <c r="AW66" s="348">
        <v>7.75</v>
      </c>
      <c r="AX66" s="348">
        <v>4.34</v>
      </c>
      <c r="AY66" s="348">
        <v>1.02</v>
      </c>
      <c r="AZ66" s="351"/>
      <c r="BA66" s="346">
        <v>3</v>
      </c>
      <c r="BB66" s="346">
        <v>1</v>
      </c>
      <c r="BC66" s="346">
        <v>1</v>
      </c>
      <c r="BD66" s="346">
        <v>7</v>
      </c>
      <c r="BE66" s="346">
        <v>14</v>
      </c>
      <c r="BF66" s="362"/>
      <c r="BG66" s="348">
        <v>8.7249909831800299</v>
      </c>
      <c r="BH66" s="375">
        <v>0</v>
      </c>
      <c r="BI66" s="375">
        <v>2.9745313782847501E-2</v>
      </c>
      <c r="BJ66" s="375" t="s">
        <v>430</v>
      </c>
      <c r="BK66" s="374"/>
      <c r="BL66" s="348">
        <v>78.758472893199993</v>
      </c>
      <c r="BM66" s="348">
        <v>63.932049927900003</v>
      </c>
      <c r="BN66" s="348">
        <v>1.2319090813</v>
      </c>
      <c r="BO66" s="373"/>
      <c r="BP66" s="348">
        <v>63.40066041</v>
      </c>
      <c r="BQ66" s="373"/>
      <c r="BR66" s="843">
        <v>48.994399999999999</v>
      </c>
      <c r="BS66" s="843">
        <v>1.8781000000000001</v>
      </c>
      <c r="BT66" s="348" t="s">
        <v>430</v>
      </c>
      <c r="BU66" s="843">
        <v>49.127499999999998</v>
      </c>
      <c r="BV66" s="373"/>
      <c r="BW66" s="348">
        <v>5.1100000000000003</v>
      </c>
      <c r="BX66" s="348">
        <v>15.62</v>
      </c>
      <c r="BY66" s="348">
        <v>4.2699999999999996</v>
      </c>
      <c r="BZ66" s="348" t="s">
        <v>430</v>
      </c>
      <c r="CA66" s="348" t="s">
        <v>430</v>
      </c>
      <c r="CB66" s="348">
        <v>9.94</v>
      </c>
      <c r="CC66" s="373"/>
      <c r="CD66" s="372" t="s">
        <v>9415</v>
      </c>
      <c r="CE66" s="372" t="s">
        <v>9416</v>
      </c>
      <c r="CF66" s="372" t="s">
        <v>9104</v>
      </c>
      <c r="CG66" s="372" t="s">
        <v>9417</v>
      </c>
      <c r="CH66" s="372" t="s">
        <v>9418</v>
      </c>
      <c r="CI66" s="373"/>
      <c r="CJ66" s="354" t="s">
        <v>476</v>
      </c>
    </row>
    <row r="67" spans="1:88" s="428" customFormat="1" x14ac:dyDescent="0.25">
      <c r="A67" s="345" t="s">
        <v>9419</v>
      </c>
      <c r="B67" s="373"/>
      <c r="C67" s="719">
        <v>45288</v>
      </c>
      <c r="D67" s="373"/>
      <c r="E67" s="346">
        <v>165.93</v>
      </c>
      <c r="F67" s="373"/>
      <c r="G67" s="347">
        <v>10.26</v>
      </c>
      <c r="H67" s="373"/>
      <c r="I67" s="988">
        <v>1.1000000000000001E-3</v>
      </c>
      <c r="J67" s="988">
        <v>5.29</v>
      </c>
      <c r="K67" s="988">
        <v>1.0399999999999999E-3</v>
      </c>
      <c r="L67" s="988">
        <v>1.07E-3</v>
      </c>
      <c r="M67" s="374"/>
      <c r="N67" s="348">
        <v>0</v>
      </c>
      <c r="O67" s="348">
        <v>0.39140000000000003</v>
      </c>
      <c r="P67" s="348">
        <v>0.1953</v>
      </c>
      <c r="Q67" s="348">
        <v>2.0895999999999999</v>
      </c>
      <c r="R67" s="348">
        <v>2.6</v>
      </c>
      <c r="S67" s="350">
        <v>-1.8182</v>
      </c>
      <c r="T67" s="348">
        <v>-5.2148000000000003</v>
      </c>
      <c r="U67" s="348" t="s">
        <v>430</v>
      </c>
      <c r="V67" s="348" t="s">
        <v>430</v>
      </c>
      <c r="W67" s="348" t="s">
        <v>430</v>
      </c>
      <c r="X67" s="348">
        <v>-0.67759999999999998</v>
      </c>
      <c r="Y67" s="348">
        <v>6.4314999999999998</v>
      </c>
      <c r="Z67" s="348">
        <v>-1.5355000000000001</v>
      </c>
      <c r="AA67" s="348">
        <v>-0.48499999999999999</v>
      </c>
      <c r="AB67" s="348">
        <v>0.1953</v>
      </c>
      <c r="AC67" s="348">
        <v>0.95369999999999999</v>
      </c>
      <c r="AD67" s="374"/>
      <c r="AE67" s="346">
        <v>15</v>
      </c>
      <c r="AF67" s="346">
        <v>2</v>
      </c>
      <c r="AG67" s="346">
        <v>2</v>
      </c>
      <c r="AH67" s="346">
        <v>17</v>
      </c>
      <c r="AI67" s="346">
        <v>14</v>
      </c>
      <c r="AJ67" s="346">
        <v>18</v>
      </c>
      <c r="AK67" s="346">
        <v>19</v>
      </c>
      <c r="AL67" s="346" t="s">
        <v>430</v>
      </c>
      <c r="AM67" s="346" t="s">
        <v>430</v>
      </c>
      <c r="AN67" s="346" t="s">
        <v>430</v>
      </c>
      <c r="AO67" s="346">
        <v>21</v>
      </c>
      <c r="AP67" s="346">
        <v>16</v>
      </c>
      <c r="AQ67" s="346">
        <v>13</v>
      </c>
      <c r="AR67" s="346">
        <v>17</v>
      </c>
      <c r="AS67" s="346">
        <v>4</v>
      </c>
      <c r="AT67" s="373"/>
      <c r="AU67" s="348" t="s">
        <v>430</v>
      </c>
      <c r="AV67" s="348" t="s">
        <v>430</v>
      </c>
      <c r="AW67" s="348" t="s">
        <v>430</v>
      </c>
      <c r="AX67" s="348" t="s">
        <v>430</v>
      </c>
      <c r="AY67" s="348">
        <v>0.38</v>
      </c>
      <c r="AZ67" s="351"/>
      <c r="BA67" s="346" t="s">
        <v>430</v>
      </c>
      <c r="BB67" s="346" t="s">
        <v>430</v>
      </c>
      <c r="BC67" s="346" t="s">
        <v>430</v>
      </c>
      <c r="BD67" s="346" t="s">
        <v>430</v>
      </c>
      <c r="BE67" s="346">
        <v>16</v>
      </c>
      <c r="BF67" s="362"/>
      <c r="BG67" s="348">
        <v>10.247130153724299</v>
      </c>
      <c r="BH67" s="375">
        <v>0</v>
      </c>
      <c r="BI67" s="375">
        <v>-3.1399916199881701E-2</v>
      </c>
      <c r="BJ67" s="375" t="s">
        <v>430</v>
      </c>
      <c r="BK67" s="374"/>
      <c r="BL67" s="348">
        <v>43.245196622400002</v>
      </c>
      <c r="BM67" s="348">
        <v>53.025229032200002</v>
      </c>
      <c r="BN67" s="348">
        <v>0.8155588842</v>
      </c>
      <c r="BO67" s="373"/>
      <c r="BP67" s="348">
        <v>80.522337089999994</v>
      </c>
      <c r="BQ67" s="373"/>
      <c r="BR67" s="843">
        <v>30.504300000000001</v>
      </c>
      <c r="BS67" s="843">
        <v>14.271599999999999</v>
      </c>
      <c r="BT67" s="843">
        <v>21.167400000000001</v>
      </c>
      <c r="BU67" s="843">
        <v>34.056699999999999</v>
      </c>
      <c r="BV67" s="373"/>
      <c r="BW67" s="348">
        <v>15.06</v>
      </c>
      <c r="BX67" s="348" t="s">
        <v>430</v>
      </c>
      <c r="BY67" s="348" t="s">
        <v>430</v>
      </c>
      <c r="BZ67" s="348" t="s">
        <v>430</v>
      </c>
      <c r="CA67" s="348" t="s">
        <v>430</v>
      </c>
      <c r="CB67" s="348">
        <v>25.35</v>
      </c>
      <c r="CC67" s="373"/>
      <c r="CD67" s="372" t="s">
        <v>9420</v>
      </c>
      <c r="CE67" s="372" t="s">
        <v>9421</v>
      </c>
      <c r="CF67" s="372" t="s">
        <v>9422</v>
      </c>
      <c r="CG67" s="372" t="s">
        <v>1849</v>
      </c>
      <c r="CH67" s="372" t="s">
        <v>9423</v>
      </c>
      <c r="CI67" s="373"/>
      <c r="CJ67" s="354" t="s">
        <v>436</v>
      </c>
    </row>
    <row r="68" spans="1:88" s="428" customFormat="1" x14ac:dyDescent="0.25">
      <c r="A68" s="345" t="s">
        <v>9424</v>
      </c>
      <c r="B68" s="373"/>
      <c r="C68" s="719">
        <v>46069</v>
      </c>
      <c r="D68" s="373"/>
      <c r="E68" s="346">
        <v>46.098100000000002</v>
      </c>
      <c r="F68" s="373"/>
      <c r="G68" s="347">
        <v>9.9473000000000003</v>
      </c>
      <c r="H68" s="373"/>
      <c r="I68" s="651" t="s">
        <v>430</v>
      </c>
      <c r="J68" s="651" t="s">
        <v>430</v>
      </c>
      <c r="K68" s="651" t="s">
        <v>430</v>
      </c>
      <c r="L68" s="651" t="s">
        <v>430</v>
      </c>
      <c r="M68" s="374"/>
      <c r="N68" s="348">
        <v>-7.9399999999999998E-2</v>
      </c>
      <c r="O68" s="348">
        <v>-0.81359999999999999</v>
      </c>
      <c r="P68" s="348">
        <v>-1.7774000000000001</v>
      </c>
      <c r="Q68" s="348">
        <v>2.1032000000000002</v>
      </c>
      <c r="R68" s="348">
        <v>1.5351999999999999</v>
      </c>
      <c r="S68" s="350" t="s">
        <v>430</v>
      </c>
      <c r="T68" s="348" t="s">
        <v>430</v>
      </c>
      <c r="U68" s="348" t="s">
        <v>430</v>
      </c>
      <c r="V68" s="348" t="s">
        <v>430</v>
      </c>
      <c r="W68" s="348" t="s">
        <v>430</v>
      </c>
      <c r="X68" s="348">
        <v>-0.29170000000000001</v>
      </c>
      <c r="Y68" s="348">
        <v>6.2507000000000001</v>
      </c>
      <c r="Z68" s="348" t="s">
        <v>430</v>
      </c>
      <c r="AA68" s="348" t="s">
        <v>430</v>
      </c>
      <c r="AB68" s="348">
        <v>-1.6745000000000001</v>
      </c>
      <c r="AC68" s="348">
        <v>-0.52700000000000002</v>
      </c>
      <c r="AD68" s="374"/>
      <c r="AE68" s="346">
        <v>20</v>
      </c>
      <c r="AF68" s="346">
        <v>16</v>
      </c>
      <c r="AG68" s="346">
        <v>16</v>
      </c>
      <c r="AH68" s="346">
        <v>16</v>
      </c>
      <c r="AI68" s="346">
        <v>18</v>
      </c>
      <c r="AJ68" s="346" t="s">
        <v>430</v>
      </c>
      <c r="AK68" s="346" t="s">
        <v>430</v>
      </c>
      <c r="AL68" s="346" t="s">
        <v>430</v>
      </c>
      <c r="AM68" s="346" t="s">
        <v>430</v>
      </c>
      <c r="AN68" s="346" t="s">
        <v>430</v>
      </c>
      <c r="AO68" s="346">
        <v>20</v>
      </c>
      <c r="AP68" s="346">
        <v>17</v>
      </c>
      <c r="AQ68" s="346" t="s">
        <v>430</v>
      </c>
      <c r="AR68" s="346" t="s">
        <v>430</v>
      </c>
      <c r="AS68" s="346">
        <v>18</v>
      </c>
      <c r="AT68" s="373"/>
      <c r="AU68" s="348" t="s">
        <v>430</v>
      </c>
      <c r="AV68" s="348" t="s">
        <v>430</v>
      </c>
      <c r="AW68" s="348" t="s">
        <v>430</v>
      </c>
      <c r="AX68" s="348" t="s">
        <v>430</v>
      </c>
      <c r="AY68" s="348" t="s">
        <v>430</v>
      </c>
      <c r="AZ68" s="351"/>
      <c r="BA68" s="346" t="s">
        <v>430</v>
      </c>
      <c r="BB68" s="346" t="s">
        <v>430</v>
      </c>
      <c r="BC68" s="346" t="s">
        <v>430</v>
      </c>
      <c r="BD68" s="346" t="s">
        <v>430</v>
      </c>
      <c r="BE68" s="346" t="s">
        <v>430</v>
      </c>
      <c r="BF68" s="362"/>
      <c r="BG68" s="348">
        <v>7.7845694208816099</v>
      </c>
      <c r="BH68" s="375">
        <v>0</v>
      </c>
      <c r="BI68" s="375">
        <v>-1.9981038789327599E-2</v>
      </c>
      <c r="BJ68" s="375" t="s">
        <v>430</v>
      </c>
      <c r="BK68" s="374"/>
      <c r="BL68" s="348">
        <v>61.974979882299998</v>
      </c>
      <c r="BM68" s="348">
        <v>34.317882050199998</v>
      </c>
      <c r="BN68" s="348">
        <v>1.8059092281</v>
      </c>
      <c r="BO68" s="373"/>
      <c r="BP68" s="348">
        <v>71.519905519999995</v>
      </c>
      <c r="BQ68" s="373"/>
      <c r="BR68" s="843">
        <v>42.797499999999999</v>
      </c>
      <c r="BS68" s="843">
        <v>13.9617</v>
      </c>
      <c r="BT68" s="843">
        <v>14.7607</v>
      </c>
      <c r="BU68" s="843">
        <v>28.4801</v>
      </c>
      <c r="BV68" s="373"/>
      <c r="BW68" s="348" t="s">
        <v>430</v>
      </c>
      <c r="BX68" s="348">
        <v>23.87</v>
      </c>
      <c r="BY68" s="348" t="s">
        <v>430</v>
      </c>
      <c r="BZ68" s="348" t="s">
        <v>430</v>
      </c>
      <c r="CA68" s="348" t="s">
        <v>430</v>
      </c>
      <c r="CB68" s="348">
        <v>3.23</v>
      </c>
      <c r="CC68" s="373"/>
      <c r="CD68" s="372" t="s">
        <v>9425</v>
      </c>
      <c r="CE68" s="372" t="s">
        <v>9426</v>
      </c>
      <c r="CF68" s="372" t="s">
        <v>9427</v>
      </c>
      <c r="CG68" s="372" t="s">
        <v>9428</v>
      </c>
      <c r="CH68" s="372" t="s">
        <v>9429</v>
      </c>
      <c r="CI68" s="373"/>
      <c r="CJ68" s="354" t="s">
        <v>604</v>
      </c>
    </row>
    <row r="69" spans="1:88" s="428" customFormat="1" x14ac:dyDescent="0.25">
      <c r="A69" s="345" t="s">
        <v>9430</v>
      </c>
      <c r="B69" s="373"/>
      <c r="C69" s="719">
        <v>43651</v>
      </c>
      <c r="D69" s="373"/>
      <c r="E69" s="346">
        <v>42.1511</v>
      </c>
      <c r="F69" s="373"/>
      <c r="G69" s="347">
        <v>16.3794</v>
      </c>
      <c r="H69" s="373"/>
      <c r="I69" s="988">
        <v>1.72</v>
      </c>
      <c r="J69" s="988">
        <v>6.38</v>
      </c>
      <c r="K69" s="988">
        <v>1.47</v>
      </c>
      <c r="L69" s="988">
        <v>1.53</v>
      </c>
      <c r="M69" s="374"/>
      <c r="N69" s="348">
        <v>4.2099999999999999E-2</v>
      </c>
      <c r="O69" s="348">
        <v>-1.1676</v>
      </c>
      <c r="P69" s="348">
        <v>-2.7848000000000002</v>
      </c>
      <c r="Q69" s="348">
        <v>1.9431</v>
      </c>
      <c r="R69" s="348">
        <v>-0.39889999999999998</v>
      </c>
      <c r="S69" s="350">
        <v>-1.6174999999999999</v>
      </c>
      <c r="T69" s="348">
        <v>-4.4031000000000002</v>
      </c>
      <c r="U69" s="348">
        <v>4.2655000000000003</v>
      </c>
      <c r="V69" s="348">
        <v>4.7337999999999996</v>
      </c>
      <c r="W69" s="348" t="s">
        <v>430</v>
      </c>
      <c r="X69" s="348">
        <v>-0.20230000000000001</v>
      </c>
      <c r="Y69" s="348">
        <v>5.2267999999999999</v>
      </c>
      <c r="Z69" s="348">
        <v>-5.1623999999999999</v>
      </c>
      <c r="AA69" s="348">
        <v>-1.2230000000000001</v>
      </c>
      <c r="AB69" s="348">
        <v>-1.7839</v>
      </c>
      <c r="AC69" s="348">
        <v>7.1048</v>
      </c>
      <c r="AD69" s="374"/>
      <c r="AE69" s="346">
        <v>13</v>
      </c>
      <c r="AF69" s="346">
        <v>21</v>
      </c>
      <c r="AG69" s="346">
        <v>21</v>
      </c>
      <c r="AH69" s="346">
        <v>20</v>
      </c>
      <c r="AI69" s="346">
        <v>22</v>
      </c>
      <c r="AJ69" s="346">
        <v>17</v>
      </c>
      <c r="AK69" s="346">
        <v>18</v>
      </c>
      <c r="AL69" s="346">
        <v>13</v>
      </c>
      <c r="AM69" s="346">
        <v>8</v>
      </c>
      <c r="AN69" s="346" t="s">
        <v>430</v>
      </c>
      <c r="AO69" s="346">
        <v>18</v>
      </c>
      <c r="AP69" s="346">
        <v>20</v>
      </c>
      <c r="AQ69" s="346">
        <v>21</v>
      </c>
      <c r="AR69" s="346">
        <v>19</v>
      </c>
      <c r="AS69" s="346">
        <v>19</v>
      </c>
      <c r="AT69" s="373"/>
      <c r="AU69" s="348" t="s">
        <v>430</v>
      </c>
      <c r="AV69" s="348">
        <v>5.23</v>
      </c>
      <c r="AW69" s="348">
        <v>3.35</v>
      </c>
      <c r="AX69" s="348">
        <v>-0.9</v>
      </c>
      <c r="AY69" s="348">
        <v>-3.79</v>
      </c>
      <c r="AZ69" s="351"/>
      <c r="BA69" s="346" t="s">
        <v>430</v>
      </c>
      <c r="BB69" s="346">
        <v>6</v>
      </c>
      <c r="BC69" s="346">
        <v>9</v>
      </c>
      <c r="BD69" s="346">
        <v>15</v>
      </c>
      <c r="BE69" s="346">
        <v>21</v>
      </c>
      <c r="BF69" s="362"/>
      <c r="BG69" s="348">
        <v>9.3332459546261202</v>
      </c>
      <c r="BH69" s="375">
        <v>0</v>
      </c>
      <c r="BI69" s="375">
        <v>2.7280092368734401E-3</v>
      </c>
      <c r="BJ69" s="375" t="s">
        <v>430</v>
      </c>
      <c r="BK69" s="374"/>
      <c r="BL69" s="348">
        <v>73.284000846699996</v>
      </c>
      <c r="BM69" s="348">
        <v>78.460054423000003</v>
      </c>
      <c r="BN69" s="348">
        <v>0.93402944190000003</v>
      </c>
      <c r="BO69" s="373"/>
      <c r="BP69" s="348">
        <v>68.470456139999996</v>
      </c>
      <c r="BQ69" s="373"/>
      <c r="BR69" s="843">
        <v>55.109400000000001</v>
      </c>
      <c r="BS69" s="843">
        <v>4.1082799999999997</v>
      </c>
      <c r="BT69" s="843">
        <v>9.2571399999999997</v>
      </c>
      <c r="BU69" s="843">
        <v>31.525179999999999</v>
      </c>
      <c r="BV69" s="373"/>
      <c r="BW69" s="348">
        <v>4.68</v>
      </c>
      <c r="BX69" s="348">
        <v>17.2</v>
      </c>
      <c r="BY69" s="348" t="s">
        <v>430</v>
      </c>
      <c r="BZ69" s="348" t="s">
        <v>430</v>
      </c>
      <c r="CA69" s="348" t="s">
        <v>430</v>
      </c>
      <c r="CB69" s="348">
        <v>9.48</v>
      </c>
      <c r="CC69" s="373"/>
      <c r="CD69" s="372" t="s">
        <v>9431</v>
      </c>
      <c r="CE69" s="372" t="s">
        <v>9432</v>
      </c>
      <c r="CF69" s="372" t="s">
        <v>713</v>
      </c>
      <c r="CG69" s="372" t="s">
        <v>4749</v>
      </c>
      <c r="CH69" s="372" t="s">
        <v>1183</v>
      </c>
      <c r="CI69" s="373"/>
      <c r="CJ69" s="354" t="s">
        <v>476</v>
      </c>
    </row>
    <row r="70" spans="1:88" x14ac:dyDescent="0.25">
      <c r="A70" s="36" t="s">
        <v>93</v>
      </c>
      <c r="B70" s="43"/>
      <c r="C70" s="720"/>
      <c r="D70" s="43"/>
      <c r="E70" s="51"/>
      <c r="F70" s="43"/>
      <c r="G70" s="55"/>
      <c r="H70" s="43"/>
      <c r="I70" s="92"/>
      <c r="J70" s="92"/>
      <c r="K70" s="92"/>
      <c r="L70" s="92"/>
      <c r="M70" s="66"/>
      <c r="N70" s="59">
        <v>2.5399999999999999E-2</v>
      </c>
      <c r="O70" s="59">
        <v>-0.4289</v>
      </c>
      <c r="P70" s="59">
        <v>-1.3178000000000001</v>
      </c>
      <c r="Q70" s="59">
        <v>3.6124999999999998</v>
      </c>
      <c r="R70" s="59">
        <v>3.2393000000000001</v>
      </c>
      <c r="S70" s="70">
        <v>1.1473</v>
      </c>
      <c r="T70" s="59">
        <v>0.34200000000000003</v>
      </c>
      <c r="U70" s="59">
        <v>7.3179999999999996</v>
      </c>
      <c r="V70" s="59">
        <v>6.5629</v>
      </c>
      <c r="W70" s="59">
        <v>7.4320000000000004</v>
      </c>
      <c r="X70" s="59">
        <v>0.96599999999999997</v>
      </c>
      <c r="Y70" s="59">
        <v>8.2248000000000001</v>
      </c>
      <c r="Z70" s="59">
        <v>-0.54579999999999995</v>
      </c>
      <c r="AA70" s="59">
        <v>2.2147000000000001</v>
      </c>
      <c r="AB70" s="59">
        <v>-0.98580000000000001</v>
      </c>
      <c r="AC70" s="59">
        <v>7.3152999999999997</v>
      </c>
      <c r="AD70" s="66"/>
      <c r="AE70" s="51">
        <v>21</v>
      </c>
      <c r="AF70" s="51">
        <v>22</v>
      </c>
      <c r="AG70" s="51">
        <v>22</v>
      </c>
      <c r="AH70" s="51">
        <v>22</v>
      </c>
      <c r="AI70" s="51">
        <v>22</v>
      </c>
      <c r="AJ70" s="51">
        <v>21</v>
      </c>
      <c r="AK70" s="51">
        <v>20</v>
      </c>
      <c r="AL70" s="51">
        <v>14</v>
      </c>
      <c r="AM70" s="51">
        <v>9</v>
      </c>
      <c r="AN70" s="51">
        <v>4</v>
      </c>
      <c r="AO70" s="51">
        <v>22</v>
      </c>
      <c r="AP70" s="51">
        <v>22</v>
      </c>
      <c r="AQ70" s="51">
        <v>21</v>
      </c>
      <c r="AR70" s="51">
        <v>21</v>
      </c>
      <c r="AS70" s="51">
        <v>22</v>
      </c>
      <c r="AT70" s="43"/>
      <c r="AU70" s="59">
        <v>7.4180000000000001</v>
      </c>
      <c r="AV70" s="59">
        <v>7.2185714285714297</v>
      </c>
      <c r="AW70" s="59">
        <v>5.9455555555555604</v>
      </c>
      <c r="AX70" s="59">
        <v>3.6826666666666701</v>
      </c>
      <c r="AY70" s="59">
        <v>2.2442857142857102</v>
      </c>
      <c r="AZ70" s="78"/>
      <c r="BA70" s="51">
        <v>5</v>
      </c>
      <c r="BB70" s="51">
        <v>7</v>
      </c>
      <c r="BC70" s="51">
        <v>9</v>
      </c>
      <c r="BD70" s="51">
        <v>15</v>
      </c>
      <c r="BE70" s="51">
        <v>21</v>
      </c>
      <c r="BF70" s="258"/>
      <c r="BG70" s="59"/>
      <c r="BH70" s="286"/>
      <c r="BI70" s="286"/>
      <c r="BJ70" s="286"/>
      <c r="BK70" s="66"/>
      <c r="BL70" s="59"/>
      <c r="BM70" s="59"/>
      <c r="BN70" s="59"/>
      <c r="BO70" s="43"/>
      <c r="BP70" s="59"/>
      <c r="BQ70" s="43"/>
      <c r="BR70" s="59"/>
      <c r="BS70" s="59"/>
      <c r="BT70" s="59"/>
      <c r="BU70" s="59"/>
      <c r="BV70" s="43"/>
      <c r="BW70" s="59"/>
      <c r="BX70" s="59"/>
      <c r="BY70" s="59"/>
      <c r="BZ70" s="59"/>
      <c r="CA70" s="59"/>
      <c r="CB70" s="59"/>
      <c r="CC70" s="43"/>
      <c r="CD70" s="84"/>
      <c r="CE70" s="84"/>
      <c r="CF70" s="84"/>
      <c r="CG70" s="84"/>
      <c r="CH70" s="84"/>
      <c r="CI70" s="43"/>
      <c r="CJ70" s="88"/>
    </row>
    <row r="71" spans="1:88" x14ac:dyDescent="0.25">
      <c r="A71" s="37" t="s">
        <v>94</v>
      </c>
      <c r="B71" s="44"/>
      <c r="C71" s="721"/>
      <c r="D71" s="44"/>
      <c r="E71" s="52"/>
      <c r="F71" s="44"/>
      <c r="G71" s="56"/>
      <c r="H71" s="44"/>
      <c r="I71" s="93"/>
      <c r="J71" s="93"/>
      <c r="K71" s="93"/>
      <c r="L71" s="93"/>
      <c r="M71" s="67"/>
      <c r="N71" s="60">
        <v>0.25280000000000002</v>
      </c>
      <c r="O71" s="60">
        <v>1.1588000000000001</v>
      </c>
      <c r="P71" s="60">
        <v>0.89</v>
      </c>
      <c r="Q71" s="60">
        <v>8.6788000000000007</v>
      </c>
      <c r="R71" s="60">
        <v>11.3294</v>
      </c>
      <c r="S71" s="71">
        <v>8.1469000000000005</v>
      </c>
      <c r="T71" s="60">
        <v>4.4420999999999999</v>
      </c>
      <c r="U71" s="60">
        <v>11.5487</v>
      </c>
      <c r="V71" s="60">
        <v>9.4205000000000005</v>
      </c>
      <c r="W71" s="60">
        <v>8.1701999999999995</v>
      </c>
      <c r="X71" s="60">
        <v>5.2221000000000002</v>
      </c>
      <c r="Y71" s="60">
        <v>15.840999999999999</v>
      </c>
      <c r="Z71" s="60">
        <v>5.6879999999999997</v>
      </c>
      <c r="AA71" s="60">
        <v>7.7488999999999999</v>
      </c>
      <c r="AB71" s="60">
        <v>0.52339999999999998</v>
      </c>
      <c r="AC71" s="60">
        <v>15.2158</v>
      </c>
      <c r="AD71" s="67"/>
      <c r="AE71" s="52"/>
      <c r="AF71" s="52"/>
      <c r="AG71" s="52"/>
      <c r="AH71" s="52"/>
      <c r="AI71" s="52"/>
      <c r="AJ71" s="52"/>
      <c r="AK71" s="52"/>
      <c r="AL71" s="52"/>
      <c r="AM71" s="52"/>
      <c r="AN71" s="52"/>
      <c r="AO71" s="52"/>
      <c r="AP71" s="52"/>
      <c r="AQ71" s="52"/>
      <c r="AR71" s="52"/>
      <c r="AS71" s="52"/>
      <c r="AT71" s="44"/>
      <c r="AU71" s="60">
        <v>8.15</v>
      </c>
      <c r="AV71" s="60">
        <v>8.84</v>
      </c>
      <c r="AW71" s="60">
        <v>7.75</v>
      </c>
      <c r="AX71" s="60">
        <v>6.95</v>
      </c>
      <c r="AY71" s="60">
        <v>8.67</v>
      </c>
      <c r="AZ71" s="79"/>
      <c r="BA71" s="52"/>
      <c r="BB71" s="52"/>
      <c r="BC71" s="52"/>
      <c r="BD71" s="52"/>
      <c r="BE71" s="52"/>
      <c r="BF71" s="259"/>
      <c r="BG71" s="60"/>
      <c r="BH71" s="288"/>
      <c r="BI71" s="288"/>
      <c r="BJ71" s="288"/>
      <c r="BK71" s="67"/>
      <c r="BL71" s="60"/>
      <c r="BM71" s="60"/>
      <c r="BN71" s="60"/>
      <c r="BO71" s="44"/>
      <c r="BP71" s="60"/>
      <c r="BQ71" s="44"/>
      <c r="BR71" s="60"/>
      <c r="BS71" s="60"/>
      <c r="BT71" s="60"/>
      <c r="BU71" s="60"/>
      <c r="BV71" s="44"/>
      <c r="BW71" s="60"/>
      <c r="BX71" s="60"/>
      <c r="BY71" s="60"/>
      <c r="BZ71" s="60"/>
      <c r="CA71" s="60"/>
      <c r="CB71" s="60"/>
      <c r="CC71" s="44"/>
      <c r="CD71" s="85"/>
      <c r="CE71" s="85"/>
      <c r="CF71" s="85"/>
      <c r="CG71" s="85"/>
      <c r="CH71" s="85"/>
      <c r="CI71" s="44"/>
      <c r="CJ71" s="89"/>
    </row>
    <row r="72" spans="1:88" x14ac:dyDescent="0.25">
      <c r="A72" s="37" t="s">
        <v>95</v>
      </c>
      <c r="B72" s="44"/>
      <c r="C72" s="721"/>
      <c r="D72" s="44"/>
      <c r="E72" s="52"/>
      <c r="F72" s="44"/>
      <c r="G72" s="56"/>
      <c r="H72" s="44"/>
      <c r="I72" s="93"/>
      <c r="J72" s="93"/>
      <c r="K72" s="93"/>
      <c r="L72" s="93"/>
      <c r="M72" s="67"/>
      <c r="N72" s="60">
        <v>-0.47970000000000002</v>
      </c>
      <c r="O72" s="60">
        <v>-1.1936</v>
      </c>
      <c r="P72" s="60">
        <v>-2.8683000000000001</v>
      </c>
      <c r="Q72" s="60">
        <v>0.28499999999999998</v>
      </c>
      <c r="R72" s="60">
        <v>-0.39889999999999998</v>
      </c>
      <c r="S72" s="71">
        <v>-4.4532999999999996</v>
      </c>
      <c r="T72" s="60">
        <v>-8.6286000000000005</v>
      </c>
      <c r="U72" s="60">
        <v>0.89419999999999999</v>
      </c>
      <c r="V72" s="60">
        <v>4.5514000000000001</v>
      </c>
      <c r="W72" s="60">
        <v>6.7005999999999997</v>
      </c>
      <c r="X72" s="60">
        <v>-2.3144999999999998</v>
      </c>
      <c r="Y72" s="60">
        <v>3.4496000000000002</v>
      </c>
      <c r="Z72" s="60">
        <v>-5.1623999999999999</v>
      </c>
      <c r="AA72" s="60">
        <v>-2.1273</v>
      </c>
      <c r="AB72" s="60">
        <v>-1.9064000000000001</v>
      </c>
      <c r="AC72" s="60">
        <v>-0.52700000000000002</v>
      </c>
      <c r="AD72" s="67"/>
      <c r="AE72" s="52"/>
      <c r="AF72" s="52"/>
      <c r="AG72" s="52"/>
      <c r="AH72" s="52"/>
      <c r="AI72" s="52"/>
      <c r="AJ72" s="52"/>
      <c r="AK72" s="52"/>
      <c r="AL72" s="52"/>
      <c r="AM72" s="52"/>
      <c r="AN72" s="52"/>
      <c r="AO72" s="52"/>
      <c r="AP72" s="52"/>
      <c r="AQ72" s="52"/>
      <c r="AR72" s="52"/>
      <c r="AS72" s="52"/>
      <c r="AT72" s="44"/>
      <c r="AU72" s="60">
        <v>5.82</v>
      </c>
      <c r="AV72" s="60">
        <v>5.08</v>
      </c>
      <c r="AW72" s="60">
        <v>3.35</v>
      </c>
      <c r="AX72" s="60">
        <v>-0.9</v>
      </c>
      <c r="AY72" s="60">
        <v>-3.79</v>
      </c>
      <c r="AZ72" s="79"/>
      <c r="BA72" s="52"/>
      <c r="BB72" s="52"/>
      <c r="BC72" s="52"/>
      <c r="BD72" s="52"/>
      <c r="BE72" s="52"/>
      <c r="BF72" s="259"/>
      <c r="BG72" s="60"/>
      <c r="BH72" s="288"/>
      <c r="BI72" s="288"/>
      <c r="BJ72" s="288"/>
      <c r="BK72" s="67"/>
      <c r="BL72" s="60"/>
      <c r="BM72" s="60"/>
      <c r="BN72" s="60"/>
      <c r="BO72" s="44"/>
      <c r="BP72" s="60"/>
      <c r="BQ72" s="44"/>
      <c r="BR72" s="60"/>
      <c r="BS72" s="60"/>
      <c r="BT72" s="60"/>
      <c r="BU72" s="60"/>
      <c r="BV72" s="44"/>
      <c r="BW72" s="60"/>
      <c r="BX72" s="60"/>
      <c r="BY72" s="60"/>
      <c r="BZ72" s="60"/>
      <c r="CA72" s="60"/>
      <c r="CB72" s="60"/>
      <c r="CC72" s="44"/>
      <c r="CD72" s="85"/>
      <c r="CE72" s="85"/>
      <c r="CF72" s="85"/>
      <c r="CG72" s="85"/>
      <c r="CH72" s="85"/>
      <c r="CI72" s="44"/>
      <c r="CJ72" s="89"/>
    </row>
    <row r="73" spans="1:88" x14ac:dyDescent="0.25">
      <c r="A73" s="38" t="s">
        <v>96</v>
      </c>
      <c r="B73" s="45"/>
      <c r="C73" s="722"/>
      <c r="D73" s="45"/>
      <c r="E73" s="53"/>
      <c r="F73" s="45"/>
      <c r="G73" s="57"/>
      <c r="H73" s="45"/>
      <c r="I73" s="94"/>
      <c r="J73" s="94"/>
      <c r="K73" s="94"/>
      <c r="L73" s="94"/>
      <c r="M73" s="68"/>
      <c r="N73" s="61">
        <v>4.8000000000000001E-2</v>
      </c>
      <c r="O73" s="61">
        <v>-0.56845000000000001</v>
      </c>
      <c r="P73" s="61">
        <v>-1.33195</v>
      </c>
      <c r="Q73" s="61">
        <v>3.4733999999999998</v>
      </c>
      <c r="R73" s="61">
        <v>2.8948999999999998</v>
      </c>
      <c r="S73" s="72">
        <v>1.4092</v>
      </c>
      <c r="T73" s="61">
        <v>1.4337500000000001</v>
      </c>
      <c r="U73" s="61">
        <v>7.5722500000000004</v>
      </c>
      <c r="V73" s="61">
        <v>6.6233000000000004</v>
      </c>
      <c r="W73" s="61">
        <v>7.4285500000000004</v>
      </c>
      <c r="X73" s="61">
        <v>0.86780000000000002</v>
      </c>
      <c r="Y73" s="61">
        <v>7.8373999999999997</v>
      </c>
      <c r="Z73" s="61">
        <v>-0.86599999999999999</v>
      </c>
      <c r="AA73" s="61">
        <v>2.0834999999999999</v>
      </c>
      <c r="AB73" s="61">
        <v>-1.2073</v>
      </c>
      <c r="AC73" s="61">
        <v>7.63645</v>
      </c>
      <c r="AD73" s="68"/>
      <c r="AE73" s="53"/>
      <c r="AF73" s="53"/>
      <c r="AG73" s="53"/>
      <c r="AH73" s="53"/>
      <c r="AI73" s="53"/>
      <c r="AJ73" s="53"/>
      <c r="AK73" s="53"/>
      <c r="AL73" s="53"/>
      <c r="AM73" s="53"/>
      <c r="AN73" s="53"/>
      <c r="AO73" s="53"/>
      <c r="AP73" s="53"/>
      <c r="AQ73" s="53"/>
      <c r="AR73" s="53"/>
      <c r="AS73" s="53"/>
      <c r="AT73" s="45"/>
      <c r="AU73" s="61">
        <v>7.84</v>
      </c>
      <c r="AV73" s="61">
        <v>7.8</v>
      </c>
      <c r="AW73" s="61">
        <v>6.58</v>
      </c>
      <c r="AX73" s="61">
        <v>4.1100000000000003</v>
      </c>
      <c r="AY73" s="61">
        <v>2.56</v>
      </c>
      <c r="AZ73" s="80"/>
      <c r="BA73" s="53"/>
      <c r="BB73" s="53"/>
      <c r="BC73" s="53"/>
      <c r="BD73" s="53"/>
      <c r="BE73" s="53"/>
      <c r="BF73" s="262"/>
      <c r="BG73" s="61"/>
      <c r="BH73" s="291"/>
      <c r="BI73" s="291"/>
      <c r="BJ73" s="291"/>
      <c r="BK73" s="68"/>
      <c r="BL73" s="61"/>
      <c r="BM73" s="61"/>
      <c r="BN73" s="61"/>
      <c r="BO73" s="45"/>
      <c r="BP73" s="61"/>
      <c r="BQ73" s="45"/>
      <c r="BR73" s="61"/>
      <c r="BS73" s="61"/>
      <c r="BT73" s="61"/>
      <c r="BU73" s="61"/>
      <c r="BV73" s="45"/>
      <c r="BW73" s="61"/>
      <c r="BX73" s="61"/>
      <c r="BY73" s="61"/>
      <c r="BZ73" s="61"/>
      <c r="CA73" s="61"/>
      <c r="CB73" s="61"/>
      <c r="CC73" s="45"/>
      <c r="CD73" s="86"/>
      <c r="CE73" s="86"/>
      <c r="CF73" s="86"/>
      <c r="CG73" s="86"/>
      <c r="CH73" s="86"/>
      <c r="CI73" s="45"/>
      <c r="CJ73" s="90"/>
    </row>
    <row r="74" spans="1:88" ht="14.5" x14ac:dyDescent="0.25">
      <c r="A74" s="39" t="s">
        <v>267</v>
      </c>
      <c r="B74" s="46"/>
      <c r="C74" s="723"/>
      <c r="D74" s="46"/>
      <c r="E74" s="54"/>
      <c r="F74" s="46"/>
      <c r="G74" s="58"/>
      <c r="H74" s="46"/>
      <c r="I74" s="95"/>
      <c r="J74" s="95"/>
      <c r="K74" s="95"/>
      <c r="L74" s="95"/>
      <c r="M74" s="69"/>
      <c r="N74" s="62"/>
      <c r="O74" s="62"/>
      <c r="P74" s="62"/>
      <c r="Q74" s="62"/>
      <c r="R74" s="62"/>
      <c r="S74" s="73"/>
      <c r="T74" s="62"/>
      <c r="U74" s="62"/>
      <c r="V74" s="62"/>
      <c r="W74" s="62"/>
      <c r="X74" s="62"/>
      <c r="Y74" s="62"/>
      <c r="Z74" s="62"/>
      <c r="AA74" s="62"/>
      <c r="AB74" s="62"/>
      <c r="AC74" s="62"/>
      <c r="AD74" s="69"/>
      <c r="AE74" s="54"/>
      <c r="AF74" s="54"/>
      <c r="AG74" s="54"/>
      <c r="AH74" s="54"/>
      <c r="AI74" s="54"/>
      <c r="AJ74" s="54"/>
      <c r="AK74" s="54"/>
      <c r="AL74" s="54"/>
      <c r="AM74" s="54"/>
      <c r="AN74" s="54"/>
      <c r="AO74" s="54"/>
      <c r="AP74" s="54"/>
      <c r="AQ74" s="54"/>
      <c r="AR74" s="54"/>
      <c r="AS74" s="54"/>
      <c r="AT74" s="46"/>
      <c r="AU74" s="62"/>
      <c r="AV74" s="62"/>
      <c r="AW74" s="62"/>
      <c r="AX74" s="62"/>
      <c r="AY74" s="62"/>
      <c r="AZ74" s="81"/>
      <c r="BA74" s="54"/>
      <c r="BB74" s="54"/>
      <c r="BC74" s="54"/>
      <c r="BD74" s="54"/>
      <c r="BE74" s="54"/>
      <c r="BF74" s="263"/>
      <c r="BG74" s="62"/>
      <c r="BH74" s="293"/>
      <c r="BI74" s="293"/>
      <c r="BJ74" s="293"/>
      <c r="BK74" s="69"/>
      <c r="BL74" s="62"/>
      <c r="BM74" s="62"/>
      <c r="BN74" s="62"/>
      <c r="BO74" s="46"/>
      <c r="BP74" s="62"/>
      <c r="BQ74" s="46"/>
      <c r="BR74" s="62"/>
      <c r="BS74" s="62"/>
      <c r="BT74" s="62"/>
      <c r="BU74" s="62"/>
      <c r="BV74" s="46"/>
      <c r="BW74" s="62"/>
      <c r="BX74" s="62"/>
      <c r="BY74" s="62"/>
      <c r="BZ74" s="62"/>
      <c r="CA74" s="62"/>
      <c r="CB74" s="62"/>
      <c r="CC74" s="46"/>
      <c r="CD74" s="87"/>
      <c r="CE74" s="87"/>
      <c r="CF74" s="87"/>
      <c r="CG74" s="87"/>
      <c r="CH74" s="87"/>
      <c r="CI74" s="46"/>
      <c r="CJ74" s="91"/>
    </row>
    <row r="75" spans="1:88" s="428" customFormat="1" x14ac:dyDescent="0.25">
      <c r="A75" s="481" t="s">
        <v>9433</v>
      </c>
      <c r="B75" s="402"/>
      <c r="C75" s="724">
        <v>45349</v>
      </c>
      <c r="D75" s="402"/>
      <c r="E75" s="403">
        <v>2578.7199999999998</v>
      </c>
      <c r="F75" s="402"/>
      <c r="G75" s="404">
        <v>11.867000000000001</v>
      </c>
      <c r="H75" s="402"/>
      <c r="I75" s="987">
        <v>4.3899999999999997</v>
      </c>
      <c r="J75" s="987">
        <v>7.18</v>
      </c>
      <c r="K75" s="987">
        <v>3.5135000000000001</v>
      </c>
      <c r="L75" s="987">
        <v>3.6572100000000001</v>
      </c>
      <c r="M75" s="406"/>
      <c r="N75" s="405">
        <v>-4.9700000000000001E-2</v>
      </c>
      <c r="O75" s="405">
        <v>0.21870000000000001</v>
      </c>
      <c r="P75" s="405">
        <v>-0.1145</v>
      </c>
      <c r="Q75" s="405">
        <v>1.3771</v>
      </c>
      <c r="R75" s="405">
        <v>1.9773000000000001</v>
      </c>
      <c r="S75" s="407">
        <v>4.1265999999999998</v>
      </c>
      <c r="T75" s="405">
        <v>4.7716000000000003</v>
      </c>
      <c r="U75" s="405" t="s">
        <v>430</v>
      </c>
      <c r="V75" s="405" t="s">
        <v>430</v>
      </c>
      <c r="W75" s="405" t="s">
        <v>430</v>
      </c>
      <c r="X75" s="405">
        <v>0.26279999999999998</v>
      </c>
      <c r="Y75" s="405">
        <v>3.613</v>
      </c>
      <c r="Z75" s="405">
        <v>2.9049999999999998</v>
      </c>
      <c r="AA75" s="405">
        <v>4.0509000000000004</v>
      </c>
      <c r="AB75" s="405">
        <v>0.53290000000000004</v>
      </c>
      <c r="AC75" s="405">
        <v>6.9801000000000002</v>
      </c>
      <c r="AD75" s="406"/>
      <c r="AE75" s="403">
        <v>19</v>
      </c>
      <c r="AF75" s="403">
        <v>5</v>
      </c>
      <c r="AG75" s="403">
        <v>4</v>
      </c>
      <c r="AH75" s="403">
        <v>21</v>
      </c>
      <c r="AI75" s="403">
        <v>18</v>
      </c>
      <c r="AJ75" s="403">
        <v>9</v>
      </c>
      <c r="AK75" s="403">
        <v>4</v>
      </c>
      <c r="AL75" s="403" t="s">
        <v>430</v>
      </c>
      <c r="AM75" s="403" t="s">
        <v>430</v>
      </c>
      <c r="AN75" s="403" t="s">
        <v>430</v>
      </c>
      <c r="AO75" s="403">
        <v>15</v>
      </c>
      <c r="AP75" s="403">
        <v>22</v>
      </c>
      <c r="AQ75" s="403">
        <v>3</v>
      </c>
      <c r="AR75" s="403">
        <v>10</v>
      </c>
      <c r="AS75" s="403">
        <v>1</v>
      </c>
      <c r="AT75" s="402"/>
      <c r="AU75" s="405" t="s">
        <v>430</v>
      </c>
      <c r="AV75" s="405" t="s">
        <v>430</v>
      </c>
      <c r="AW75" s="405" t="s">
        <v>430</v>
      </c>
      <c r="AX75" s="405" t="s">
        <v>430</v>
      </c>
      <c r="AY75" s="405">
        <v>3.93</v>
      </c>
      <c r="AZ75" s="408"/>
      <c r="BA75" s="403" t="s">
        <v>430</v>
      </c>
      <c r="BB75" s="403" t="s">
        <v>430</v>
      </c>
      <c r="BC75" s="403" t="s">
        <v>430</v>
      </c>
      <c r="BD75" s="403" t="s">
        <v>430</v>
      </c>
      <c r="BE75" s="403">
        <v>11</v>
      </c>
      <c r="BF75" s="409"/>
      <c r="BG75" s="405">
        <v>2.3719486221736399</v>
      </c>
      <c r="BH75" s="410">
        <v>0</v>
      </c>
      <c r="BI75" s="410">
        <v>5.5328510189041599E-2</v>
      </c>
      <c r="BJ75" s="410" t="s">
        <v>430</v>
      </c>
      <c r="BK75" s="406"/>
      <c r="BL75" s="405">
        <v>38.115332630899999</v>
      </c>
      <c r="BM75" s="405">
        <v>6.2230857763999996</v>
      </c>
      <c r="BN75" s="405">
        <v>6.1248284212000002</v>
      </c>
      <c r="BO75" s="402"/>
      <c r="BP75" s="405">
        <v>14.648356440000001</v>
      </c>
      <c r="BQ75" s="402"/>
      <c r="BR75" s="842">
        <v>18.981100000000001</v>
      </c>
      <c r="BS75" s="842">
        <v>4.8788400000000003</v>
      </c>
      <c r="BT75" s="842">
        <v>2.6877200000000001</v>
      </c>
      <c r="BU75" s="842">
        <v>73.452340000000007</v>
      </c>
      <c r="BV75" s="402"/>
      <c r="BW75" s="405">
        <v>40.03</v>
      </c>
      <c r="BX75" s="405">
        <v>19.440000000000001</v>
      </c>
      <c r="BY75" s="405" t="s">
        <v>430</v>
      </c>
      <c r="BZ75" s="405" t="s">
        <v>430</v>
      </c>
      <c r="CA75" s="405" t="s">
        <v>430</v>
      </c>
      <c r="CB75" s="405">
        <v>18.05</v>
      </c>
      <c r="CC75" s="402"/>
      <c r="CD75" s="401" t="s">
        <v>9321</v>
      </c>
      <c r="CE75" s="401" t="s">
        <v>9322</v>
      </c>
      <c r="CF75" s="401" t="s">
        <v>9323</v>
      </c>
      <c r="CG75" s="401" t="s">
        <v>9324</v>
      </c>
      <c r="CH75" s="401" t="s">
        <v>9325</v>
      </c>
      <c r="CI75" s="402"/>
      <c r="CJ75" s="411" t="s">
        <v>443</v>
      </c>
    </row>
    <row r="76" spans="1:88" s="428" customFormat="1" x14ac:dyDescent="0.25">
      <c r="A76" s="345" t="s">
        <v>9434</v>
      </c>
      <c r="B76" s="373"/>
      <c r="C76" s="719">
        <v>44967</v>
      </c>
      <c r="D76" s="373"/>
      <c r="E76" s="346">
        <v>2277.0700000000002</v>
      </c>
      <c r="F76" s="373"/>
      <c r="G76" s="347">
        <v>15.656000000000001</v>
      </c>
      <c r="H76" s="373"/>
      <c r="I76" s="988">
        <v>2.89</v>
      </c>
      <c r="J76" s="988">
        <v>7.05</v>
      </c>
      <c r="K76" s="988">
        <v>2.36</v>
      </c>
      <c r="L76" s="988">
        <v>2.5</v>
      </c>
      <c r="M76" s="374"/>
      <c r="N76" s="348">
        <v>4.4699999999999997E-2</v>
      </c>
      <c r="O76" s="348">
        <v>-0.86750000000000005</v>
      </c>
      <c r="P76" s="348">
        <v>-0.98660000000000003</v>
      </c>
      <c r="Q76" s="348">
        <v>5.8624999999999998</v>
      </c>
      <c r="R76" s="348">
        <v>6.3658999999999999</v>
      </c>
      <c r="S76" s="350">
        <v>4.3941999999999997</v>
      </c>
      <c r="T76" s="348">
        <v>5.8474000000000004</v>
      </c>
      <c r="U76" s="348">
        <v>11.860799999999999</v>
      </c>
      <c r="V76" s="348" t="s">
        <v>430</v>
      </c>
      <c r="W76" s="348" t="s">
        <v>430</v>
      </c>
      <c r="X76" s="348">
        <v>2.9661</v>
      </c>
      <c r="Y76" s="348">
        <v>11.948499999999999</v>
      </c>
      <c r="Z76" s="348">
        <v>1.9271</v>
      </c>
      <c r="AA76" s="348">
        <v>5.5697999999999999</v>
      </c>
      <c r="AB76" s="348">
        <v>-1.3048999999999999</v>
      </c>
      <c r="AC76" s="348">
        <v>13.325100000000001</v>
      </c>
      <c r="AD76" s="374"/>
      <c r="AE76" s="346">
        <v>13</v>
      </c>
      <c r="AF76" s="346">
        <v>18</v>
      </c>
      <c r="AG76" s="346">
        <v>10</v>
      </c>
      <c r="AH76" s="346">
        <v>3</v>
      </c>
      <c r="AI76" s="346">
        <v>4</v>
      </c>
      <c r="AJ76" s="346">
        <v>7</v>
      </c>
      <c r="AK76" s="346">
        <v>1</v>
      </c>
      <c r="AL76" s="346">
        <v>2</v>
      </c>
      <c r="AM76" s="346" t="s">
        <v>430</v>
      </c>
      <c r="AN76" s="346" t="s">
        <v>430</v>
      </c>
      <c r="AO76" s="346">
        <v>3</v>
      </c>
      <c r="AP76" s="346">
        <v>4</v>
      </c>
      <c r="AQ76" s="346">
        <v>6</v>
      </c>
      <c r="AR76" s="346">
        <v>6</v>
      </c>
      <c r="AS76" s="346">
        <v>14</v>
      </c>
      <c r="AT76" s="373"/>
      <c r="AU76" s="348" t="s">
        <v>430</v>
      </c>
      <c r="AV76" s="348" t="s">
        <v>430</v>
      </c>
      <c r="AW76" s="348" t="s">
        <v>430</v>
      </c>
      <c r="AX76" s="348">
        <v>8.57</v>
      </c>
      <c r="AY76" s="348">
        <v>6.65</v>
      </c>
      <c r="AZ76" s="351"/>
      <c r="BA76" s="346" t="s">
        <v>430</v>
      </c>
      <c r="BB76" s="346" t="s">
        <v>430</v>
      </c>
      <c r="BC76" s="346" t="s">
        <v>430</v>
      </c>
      <c r="BD76" s="346">
        <v>1</v>
      </c>
      <c r="BE76" s="346">
        <v>6</v>
      </c>
      <c r="BF76" s="362"/>
      <c r="BG76" s="348">
        <v>7.5128277171366298</v>
      </c>
      <c r="BH76" s="375">
        <v>0</v>
      </c>
      <c r="BI76" s="375">
        <v>7.4999036046160497E-2</v>
      </c>
      <c r="BJ76" s="375" t="s">
        <v>430</v>
      </c>
      <c r="BK76" s="374"/>
      <c r="BL76" s="348">
        <v>81.684662405899999</v>
      </c>
      <c r="BM76" s="348">
        <v>44.804523491200001</v>
      </c>
      <c r="BN76" s="348">
        <v>1.8231342740000001</v>
      </c>
      <c r="BO76" s="373"/>
      <c r="BP76" s="348">
        <v>64.375971539999995</v>
      </c>
      <c r="BQ76" s="373"/>
      <c r="BR76" s="843">
        <v>47.780299999999997</v>
      </c>
      <c r="BS76" s="843">
        <v>8.2183200000000003</v>
      </c>
      <c r="BT76" s="843">
        <v>10.295199999999999</v>
      </c>
      <c r="BU76" s="843">
        <v>33.706180000000003</v>
      </c>
      <c r="BV76" s="373"/>
      <c r="BW76" s="348">
        <v>4.67</v>
      </c>
      <c r="BX76" s="348">
        <v>8.92</v>
      </c>
      <c r="BY76" s="348">
        <v>4.18</v>
      </c>
      <c r="BZ76" s="348" t="s">
        <v>430</v>
      </c>
      <c r="CA76" s="348" t="s">
        <v>430</v>
      </c>
      <c r="CB76" s="348">
        <v>15.6</v>
      </c>
      <c r="CC76" s="373"/>
      <c r="CD76" s="372" t="s">
        <v>9062</v>
      </c>
      <c r="CE76" s="372" t="s">
        <v>9327</v>
      </c>
      <c r="CF76" s="372" t="s">
        <v>9328</v>
      </c>
      <c r="CG76" s="372" t="s">
        <v>9329</v>
      </c>
      <c r="CH76" s="372" t="s">
        <v>9205</v>
      </c>
      <c r="CI76" s="373"/>
      <c r="CJ76" s="354" t="s">
        <v>555</v>
      </c>
    </row>
    <row r="77" spans="1:88" s="428" customFormat="1" x14ac:dyDescent="0.25">
      <c r="A77" s="345" t="s">
        <v>9435</v>
      </c>
      <c r="B77" s="373"/>
      <c r="C77" s="719">
        <v>44784</v>
      </c>
      <c r="D77" s="373"/>
      <c r="E77" s="346">
        <v>2148.67</v>
      </c>
      <c r="F77" s="373"/>
      <c r="G77" s="347">
        <v>15.487</v>
      </c>
      <c r="H77" s="373"/>
      <c r="I77" s="988">
        <v>3.98</v>
      </c>
      <c r="J77" s="988">
        <v>6.71</v>
      </c>
      <c r="K77" s="988">
        <v>2.96</v>
      </c>
      <c r="L77" s="988">
        <v>3.11</v>
      </c>
      <c r="M77" s="374"/>
      <c r="N77" s="348">
        <v>7.1099999999999997E-2</v>
      </c>
      <c r="O77" s="348">
        <v>-0.44359999999999999</v>
      </c>
      <c r="P77" s="348">
        <v>-1.2182999999999999</v>
      </c>
      <c r="Q77" s="348">
        <v>3.6265999999999998</v>
      </c>
      <c r="R77" s="348">
        <v>3.3361999999999998</v>
      </c>
      <c r="S77" s="350">
        <v>5.1605999999999996</v>
      </c>
      <c r="T77" s="348">
        <v>5.0454999999999997</v>
      </c>
      <c r="U77" s="348">
        <v>10.1403</v>
      </c>
      <c r="V77" s="348" t="s">
        <v>430</v>
      </c>
      <c r="W77" s="348" t="s">
        <v>430</v>
      </c>
      <c r="X77" s="348">
        <v>1.1825000000000001</v>
      </c>
      <c r="Y77" s="348">
        <v>8.1494</v>
      </c>
      <c r="Z77" s="348">
        <v>1.3746</v>
      </c>
      <c r="AA77" s="348">
        <v>5.4183000000000003</v>
      </c>
      <c r="AB77" s="348">
        <v>-0.87690000000000001</v>
      </c>
      <c r="AC77" s="348">
        <v>11.3024</v>
      </c>
      <c r="AD77" s="374"/>
      <c r="AE77" s="346">
        <v>8</v>
      </c>
      <c r="AF77" s="346">
        <v>10</v>
      </c>
      <c r="AG77" s="346">
        <v>11</v>
      </c>
      <c r="AH77" s="346">
        <v>12</v>
      </c>
      <c r="AI77" s="346">
        <v>13</v>
      </c>
      <c r="AJ77" s="346">
        <v>4</v>
      </c>
      <c r="AK77" s="346">
        <v>2</v>
      </c>
      <c r="AL77" s="346">
        <v>4</v>
      </c>
      <c r="AM77" s="346" t="s">
        <v>430</v>
      </c>
      <c r="AN77" s="346" t="s">
        <v>430</v>
      </c>
      <c r="AO77" s="346">
        <v>11</v>
      </c>
      <c r="AP77" s="346">
        <v>12</v>
      </c>
      <c r="AQ77" s="346">
        <v>8</v>
      </c>
      <c r="AR77" s="346">
        <v>7</v>
      </c>
      <c r="AS77" s="346">
        <v>8</v>
      </c>
      <c r="AT77" s="373"/>
      <c r="AU77" s="348" t="s">
        <v>430</v>
      </c>
      <c r="AV77" s="348" t="s">
        <v>430</v>
      </c>
      <c r="AW77" s="348" t="s">
        <v>430</v>
      </c>
      <c r="AX77" s="348">
        <v>7.43</v>
      </c>
      <c r="AY77" s="348">
        <v>4.41</v>
      </c>
      <c r="AZ77" s="351"/>
      <c r="BA77" s="346" t="s">
        <v>430</v>
      </c>
      <c r="BB77" s="346" t="s">
        <v>430</v>
      </c>
      <c r="BC77" s="346" t="s">
        <v>430</v>
      </c>
      <c r="BD77" s="346">
        <v>3</v>
      </c>
      <c r="BE77" s="346">
        <v>7</v>
      </c>
      <c r="BF77" s="362"/>
      <c r="BG77" s="348">
        <v>6.7182027114067404</v>
      </c>
      <c r="BH77" s="375">
        <v>0</v>
      </c>
      <c r="BI77" s="375">
        <v>6.40385252439339E-2</v>
      </c>
      <c r="BJ77" s="375" t="s">
        <v>430</v>
      </c>
      <c r="BK77" s="374"/>
      <c r="BL77" s="348">
        <v>71.757398225900005</v>
      </c>
      <c r="BM77" s="348">
        <v>40.418857950700001</v>
      </c>
      <c r="BN77" s="348">
        <v>1.7753445264000001</v>
      </c>
      <c r="BO77" s="373"/>
      <c r="BP77" s="348">
        <v>56.60346543</v>
      </c>
      <c r="BQ77" s="373"/>
      <c r="BR77" s="843">
        <v>51.280299999999997</v>
      </c>
      <c r="BS77" s="843">
        <v>7.5848699999999996</v>
      </c>
      <c r="BT77" s="843">
        <v>8.9430999999999994</v>
      </c>
      <c r="BU77" s="843">
        <v>32.19173</v>
      </c>
      <c r="BV77" s="373"/>
      <c r="BW77" s="348">
        <v>9.36</v>
      </c>
      <c r="BX77" s="348">
        <v>10.11</v>
      </c>
      <c r="BY77" s="348">
        <v>5.94</v>
      </c>
      <c r="BZ77" s="348">
        <v>1.1499999999999999</v>
      </c>
      <c r="CA77" s="348" t="s">
        <v>430</v>
      </c>
      <c r="CB77" s="348">
        <v>4.84</v>
      </c>
      <c r="CC77" s="373"/>
      <c r="CD77" s="372" t="s">
        <v>9331</v>
      </c>
      <c r="CE77" s="372" t="s">
        <v>9332</v>
      </c>
      <c r="CF77" s="372" t="s">
        <v>9333</v>
      </c>
      <c r="CG77" s="372" t="s">
        <v>9334</v>
      </c>
      <c r="CH77" s="372" t="s">
        <v>4403</v>
      </c>
      <c r="CI77" s="373"/>
      <c r="CJ77" s="354" t="s">
        <v>604</v>
      </c>
    </row>
    <row r="78" spans="1:88" s="428" customFormat="1" x14ac:dyDescent="0.25">
      <c r="A78" s="345" t="s">
        <v>9436</v>
      </c>
      <c r="B78" s="373"/>
      <c r="C78" s="719">
        <v>41275</v>
      </c>
      <c r="D78" s="373"/>
      <c r="E78" s="841">
        <v>1685.79</v>
      </c>
      <c r="F78" s="373"/>
      <c r="G78" s="347">
        <v>42.0854</v>
      </c>
      <c r="H78" s="373"/>
      <c r="I78" s="988">
        <v>6.75</v>
      </c>
      <c r="J78" s="988">
        <v>6.84</v>
      </c>
      <c r="K78" s="988">
        <v>4.1900000000000004</v>
      </c>
      <c r="L78" s="988">
        <v>4.45</v>
      </c>
      <c r="M78" s="374"/>
      <c r="N78" s="348">
        <v>5.28E-2</v>
      </c>
      <c r="O78" s="348">
        <v>-0.57689999999999997</v>
      </c>
      <c r="P78" s="348">
        <v>-1.3875999999999999</v>
      </c>
      <c r="Q78" s="348">
        <v>4.5820999999999996</v>
      </c>
      <c r="R78" s="348">
        <v>3.1276999999999999</v>
      </c>
      <c r="S78" s="350">
        <v>1.8723000000000001</v>
      </c>
      <c r="T78" s="348">
        <v>2.3081</v>
      </c>
      <c r="U78" s="348">
        <v>8.6356000000000002</v>
      </c>
      <c r="V78" s="348">
        <v>8.8017000000000003</v>
      </c>
      <c r="W78" s="348">
        <v>8.4948999999999995</v>
      </c>
      <c r="X78" s="348">
        <v>1.6025</v>
      </c>
      <c r="Y78" s="348">
        <v>8.8585999999999991</v>
      </c>
      <c r="Z78" s="348">
        <v>-1.0226</v>
      </c>
      <c r="AA78" s="348">
        <v>2.2863000000000002</v>
      </c>
      <c r="AB78" s="348">
        <v>-1.2733000000000001</v>
      </c>
      <c r="AC78" s="348">
        <v>9.8987999999999996</v>
      </c>
      <c r="AD78" s="374"/>
      <c r="AE78" s="346">
        <v>11</v>
      </c>
      <c r="AF78" s="346">
        <v>12</v>
      </c>
      <c r="AG78" s="346">
        <v>14</v>
      </c>
      <c r="AH78" s="346">
        <v>7</v>
      </c>
      <c r="AI78" s="346">
        <v>15</v>
      </c>
      <c r="AJ78" s="346">
        <v>13</v>
      </c>
      <c r="AK78" s="346">
        <v>13</v>
      </c>
      <c r="AL78" s="346">
        <v>10</v>
      </c>
      <c r="AM78" s="346">
        <v>2</v>
      </c>
      <c r="AN78" s="346">
        <v>3</v>
      </c>
      <c r="AO78" s="346">
        <v>8</v>
      </c>
      <c r="AP78" s="346">
        <v>9</v>
      </c>
      <c r="AQ78" s="346">
        <v>16</v>
      </c>
      <c r="AR78" s="346">
        <v>15</v>
      </c>
      <c r="AS78" s="346">
        <v>13</v>
      </c>
      <c r="AT78" s="373"/>
      <c r="AU78" s="348">
        <v>8.9600000000000009</v>
      </c>
      <c r="AV78" s="348">
        <v>9.2200000000000006</v>
      </c>
      <c r="AW78" s="348">
        <v>8.18</v>
      </c>
      <c r="AX78" s="348">
        <v>5.04</v>
      </c>
      <c r="AY78" s="348">
        <v>1.83</v>
      </c>
      <c r="AZ78" s="351"/>
      <c r="BA78" s="346">
        <v>3</v>
      </c>
      <c r="BB78" s="346">
        <v>4</v>
      </c>
      <c r="BC78" s="346">
        <v>4</v>
      </c>
      <c r="BD78" s="346">
        <v>10</v>
      </c>
      <c r="BE78" s="346">
        <v>16</v>
      </c>
      <c r="BF78" s="362"/>
      <c r="BG78" s="348">
        <v>7.6660943305118296</v>
      </c>
      <c r="BH78" s="375">
        <v>0</v>
      </c>
      <c r="BI78" s="375">
        <v>4.3809151796198202E-2</v>
      </c>
      <c r="BJ78" s="375" t="s">
        <v>430</v>
      </c>
      <c r="BK78" s="374"/>
      <c r="BL78" s="348">
        <v>75.604295558800004</v>
      </c>
      <c r="BM78" s="348">
        <v>55.296758303700003</v>
      </c>
      <c r="BN78" s="348">
        <v>1.3672464332000001</v>
      </c>
      <c r="BO78" s="373"/>
      <c r="BP78" s="348">
        <v>62.542000940000001</v>
      </c>
      <c r="BQ78" s="373"/>
      <c r="BR78" s="843">
        <v>51.640999999999998</v>
      </c>
      <c r="BS78" s="843">
        <v>13.2959</v>
      </c>
      <c r="BT78" s="843">
        <v>11.4962</v>
      </c>
      <c r="BU78" s="843">
        <v>23.5669</v>
      </c>
      <c r="BV78" s="373"/>
      <c r="BW78" s="348">
        <v>12.07</v>
      </c>
      <c r="BX78" s="348">
        <v>6.19</v>
      </c>
      <c r="BY78" s="348" t="s">
        <v>430</v>
      </c>
      <c r="BZ78" s="348" t="s">
        <v>430</v>
      </c>
      <c r="CA78" s="348" t="s">
        <v>430</v>
      </c>
      <c r="CB78" s="348">
        <v>6.71</v>
      </c>
      <c r="CC78" s="373"/>
      <c r="CD78" s="372" t="s">
        <v>9336</v>
      </c>
      <c r="CE78" s="372" t="s">
        <v>9337</v>
      </c>
      <c r="CF78" s="372" t="s">
        <v>9338</v>
      </c>
      <c r="CG78" s="372" t="s">
        <v>9339</v>
      </c>
      <c r="CH78" s="372" t="s">
        <v>9340</v>
      </c>
      <c r="CI78" s="373"/>
      <c r="CJ78" s="354" t="s">
        <v>443</v>
      </c>
    </row>
    <row r="79" spans="1:88" s="428" customFormat="1" x14ac:dyDescent="0.25">
      <c r="A79" s="345" t="s">
        <v>9437</v>
      </c>
      <c r="B79" s="373"/>
      <c r="C79" s="719">
        <v>41275</v>
      </c>
      <c r="D79" s="373"/>
      <c r="E79" s="346">
        <v>1508.43</v>
      </c>
      <c r="F79" s="373"/>
      <c r="G79" s="347">
        <v>51.851399999999998</v>
      </c>
      <c r="H79" s="373"/>
      <c r="I79" s="988">
        <v>3.72</v>
      </c>
      <c r="J79" s="988">
        <v>6.99</v>
      </c>
      <c r="K79" s="988">
        <v>2.82</v>
      </c>
      <c r="L79" s="988">
        <v>2.94</v>
      </c>
      <c r="M79" s="374"/>
      <c r="N79" s="348">
        <v>5.9400000000000001E-2</v>
      </c>
      <c r="O79" s="348">
        <v>-0.31219999999999998</v>
      </c>
      <c r="P79" s="348">
        <v>-1.2244999999999999</v>
      </c>
      <c r="Q79" s="348">
        <v>4.0171000000000001</v>
      </c>
      <c r="R79" s="348">
        <v>3.9857999999999998</v>
      </c>
      <c r="S79" s="350">
        <v>2.7374999999999998</v>
      </c>
      <c r="T79" s="348">
        <v>3.1757</v>
      </c>
      <c r="U79" s="348">
        <v>9.5219000000000005</v>
      </c>
      <c r="V79" s="348">
        <v>8.7885000000000009</v>
      </c>
      <c r="W79" s="348">
        <v>9.2955000000000005</v>
      </c>
      <c r="X79" s="348">
        <v>1.3629</v>
      </c>
      <c r="Y79" s="348">
        <v>7.9189999999999996</v>
      </c>
      <c r="Z79" s="348">
        <v>0.83560000000000001</v>
      </c>
      <c r="AA79" s="348">
        <v>3.2942</v>
      </c>
      <c r="AB79" s="348">
        <v>-1.0652999999999999</v>
      </c>
      <c r="AC79" s="348">
        <v>11.256</v>
      </c>
      <c r="AD79" s="374"/>
      <c r="AE79" s="346">
        <v>10</v>
      </c>
      <c r="AF79" s="346">
        <v>9</v>
      </c>
      <c r="AG79" s="346">
        <v>12</v>
      </c>
      <c r="AH79" s="346">
        <v>11</v>
      </c>
      <c r="AI79" s="346">
        <v>9</v>
      </c>
      <c r="AJ79" s="346">
        <v>11</v>
      </c>
      <c r="AK79" s="346">
        <v>9</v>
      </c>
      <c r="AL79" s="346">
        <v>6</v>
      </c>
      <c r="AM79" s="346">
        <v>3</v>
      </c>
      <c r="AN79" s="346">
        <v>2</v>
      </c>
      <c r="AO79" s="346">
        <v>9</v>
      </c>
      <c r="AP79" s="346">
        <v>13</v>
      </c>
      <c r="AQ79" s="346">
        <v>9</v>
      </c>
      <c r="AR79" s="346">
        <v>11</v>
      </c>
      <c r="AS79" s="346">
        <v>9</v>
      </c>
      <c r="AT79" s="373"/>
      <c r="AU79" s="348">
        <v>9.58</v>
      </c>
      <c r="AV79" s="348">
        <v>9.58</v>
      </c>
      <c r="AW79" s="348">
        <v>8.9</v>
      </c>
      <c r="AX79" s="348">
        <v>5.87</v>
      </c>
      <c r="AY79" s="348">
        <v>4.24</v>
      </c>
      <c r="AZ79" s="351"/>
      <c r="BA79" s="346">
        <v>1</v>
      </c>
      <c r="BB79" s="346">
        <v>2</v>
      </c>
      <c r="BC79" s="346">
        <v>2</v>
      </c>
      <c r="BD79" s="346">
        <v>6</v>
      </c>
      <c r="BE79" s="346">
        <v>9</v>
      </c>
      <c r="BF79" s="362"/>
      <c r="BG79" s="348">
        <v>6.9479289872144401</v>
      </c>
      <c r="BH79" s="375">
        <v>0</v>
      </c>
      <c r="BI79" s="375">
        <v>5.5678293966625901E-2</v>
      </c>
      <c r="BJ79" s="375" t="s">
        <v>430</v>
      </c>
      <c r="BK79" s="374"/>
      <c r="BL79" s="348">
        <v>66.222510823099995</v>
      </c>
      <c r="BM79" s="348">
        <v>35.734939822000001</v>
      </c>
      <c r="BN79" s="348">
        <v>1.8531585935999999</v>
      </c>
      <c r="BO79" s="373"/>
      <c r="BP79" s="348">
        <v>54.6019845</v>
      </c>
      <c r="BQ79" s="373"/>
      <c r="BR79" s="843">
        <v>49.076999999999998</v>
      </c>
      <c r="BS79" s="843">
        <v>12.7128</v>
      </c>
      <c r="BT79" s="843">
        <v>9.5515799999999995</v>
      </c>
      <c r="BU79" s="843">
        <v>28.658619999999999</v>
      </c>
      <c r="BV79" s="373"/>
      <c r="BW79" s="348">
        <v>11.85</v>
      </c>
      <c r="BX79" s="348">
        <v>13.01</v>
      </c>
      <c r="BY79" s="348" t="s">
        <v>430</v>
      </c>
      <c r="BZ79" s="348" t="s">
        <v>430</v>
      </c>
      <c r="CA79" s="348" t="s">
        <v>430</v>
      </c>
      <c r="CB79" s="348">
        <v>2.04</v>
      </c>
      <c r="CC79" s="373"/>
      <c r="CD79" s="372" t="s">
        <v>9342</v>
      </c>
      <c r="CE79" s="372" t="s">
        <v>9343</v>
      </c>
      <c r="CF79" s="372" t="s">
        <v>9344</v>
      </c>
      <c r="CG79" s="372" t="s">
        <v>9345</v>
      </c>
      <c r="CH79" s="372" t="s">
        <v>678</v>
      </c>
      <c r="CI79" s="373"/>
      <c r="CJ79" s="354" t="s">
        <v>519</v>
      </c>
    </row>
    <row r="80" spans="1:88" s="428" customFormat="1" x14ac:dyDescent="0.25">
      <c r="A80" s="345" t="s">
        <v>9438</v>
      </c>
      <c r="B80" s="373"/>
      <c r="C80" s="719">
        <v>45729</v>
      </c>
      <c r="D80" s="373"/>
      <c r="E80" s="346">
        <v>1442.73</v>
      </c>
      <c r="F80" s="373"/>
      <c r="G80" s="347">
        <v>11.311500000000001</v>
      </c>
      <c r="H80" s="373"/>
      <c r="I80" s="988">
        <v>1.73</v>
      </c>
      <c r="J80" s="988">
        <v>10.6</v>
      </c>
      <c r="K80" s="988">
        <v>1.22</v>
      </c>
      <c r="L80" s="988">
        <v>1.28</v>
      </c>
      <c r="M80" s="374"/>
      <c r="N80" s="348">
        <v>8.2299999999999998E-2</v>
      </c>
      <c r="O80" s="348">
        <v>0.29349999999999998</v>
      </c>
      <c r="P80" s="348">
        <v>0.94059999999999999</v>
      </c>
      <c r="Q80" s="348">
        <v>2.6246999999999998</v>
      </c>
      <c r="R80" s="348">
        <v>4.5888999999999998</v>
      </c>
      <c r="S80" s="350">
        <v>8.7885000000000009</v>
      </c>
      <c r="T80" s="348" t="s">
        <v>430</v>
      </c>
      <c r="U80" s="348" t="s">
        <v>430</v>
      </c>
      <c r="V80" s="348" t="s">
        <v>430</v>
      </c>
      <c r="W80" s="348" t="s">
        <v>430</v>
      </c>
      <c r="X80" s="348">
        <v>2.0249000000000001</v>
      </c>
      <c r="Y80" s="348">
        <v>4.4103000000000003</v>
      </c>
      <c r="Z80" s="348">
        <v>6.1226000000000003</v>
      </c>
      <c r="AA80" s="348">
        <v>8.3529</v>
      </c>
      <c r="AB80" s="348">
        <v>0.51449999999999996</v>
      </c>
      <c r="AC80" s="348">
        <v>8.5870999999999995</v>
      </c>
      <c r="AD80" s="374"/>
      <c r="AE80" s="346">
        <v>7</v>
      </c>
      <c r="AF80" s="346">
        <v>3</v>
      </c>
      <c r="AG80" s="346">
        <v>1</v>
      </c>
      <c r="AH80" s="346">
        <v>16</v>
      </c>
      <c r="AI80" s="346">
        <v>6</v>
      </c>
      <c r="AJ80" s="346">
        <v>1</v>
      </c>
      <c r="AK80" s="346" t="s">
        <v>430</v>
      </c>
      <c r="AL80" s="346" t="s">
        <v>430</v>
      </c>
      <c r="AM80" s="346" t="s">
        <v>430</v>
      </c>
      <c r="AN80" s="346" t="s">
        <v>430</v>
      </c>
      <c r="AO80" s="346">
        <v>6</v>
      </c>
      <c r="AP80" s="346">
        <v>21</v>
      </c>
      <c r="AQ80" s="346">
        <v>1</v>
      </c>
      <c r="AR80" s="346">
        <v>1</v>
      </c>
      <c r="AS80" s="346">
        <v>2</v>
      </c>
      <c r="AT80" s="373"/>
      <c r="AU80" s="348" t="s">
        <v>430</v>
      </c>
      <c r="AV80" s="348" t="s">
        <v>430</v>
      </c>
      <c r="AW80" s="348" t="s">
        <v>430</v>
      </c>
      <c r="AX80" s="348" t="s">
        <v>430</v>
      </c>
      <c r="AY80" s="348">
        <v>9.31</v>
      </c>
      <c r="AZ80" s="351"/>
      <c r="BA80" s="346" t="s">
        <v>430</v>
      </c>
      <c r="BB80" s="346" t="s">
        <v>430</v>
      </c>
      <c r="BC80" s="346" t="s">
        <v>430</v>
      </c>
      <c r="BD80" s="346" t="s">
        <v>430</v>
      </c>
      <c r="BE80" s="346">
        <v>1</v>
      </c>
      <c r="BF80" s="362"/>
      <c r="BG80" s="348">
        <v>0.47646671783984001</v>
      </c>
      <c r="BH80" s="375">
        <v>0</v>
      </c>
      <c r="BI80" s="375">
        <v>0.50764884471775695</v>
      </c>
      <c r="BJ80" s="375" t="s">
        <v>430</v>
      </c>
      <c r="BK80" s="374"/>
      <c r="BL80" s="348">
        <v>24.829134043100002</v>
      </c>
      <c r="BM80" s="348">
        <v>-20.0123931812</v>
      </c>
      <c r="BN80" s="348">
        <v>-1.2406878987000001</v>
      </c>
      <c r="BO80" s="373"/>
      <c r="BP80" s="348">
        <v>1.5600875299999999</v>
      </c>
      <c r="BQ80" s="373"/>
      <c r="BR80" s="843">
        <v>27.781199999999998</v>
      </c>
      <c r="BS80" s="843">
        <v>4.5103600000000004</v>
      </c>
      <c r="BT80" s="843">
        <v>3.3928600000000002</v>
      </c>
      <c r="BU80" s="843">
        <v>64.315579999999997</v>
      </c>
      <c r="BV80" s="373"/>
      <c r="BW80" s="348">
        <v>5.66</v>
      </c>
      <c r="BX80" s="348">
        <v>0.7</v>
      </c>
      <c r="BY80" s="348">
        <v>6.01</v>
      </c>
      <c r="BZ80" s="348">
        <v>10.54</v>
      </c>
      <c r="CA80" s="348">
        <v>31.62</v>
      </c>
      <c r="CB80" s="348">
        <v>9.9700000000000006</v>
      </c>
      <c r="CC80" s="373"/>
      <c r="CD80" s="372" t="s">
        <v>9347</v>
      </c>
      <c r="CE80" s="372" t="s">
        <v>9348</v>
      </c>
      <c r="CF80" s="372" t="s">
        <v>9349</v>
      </c>
      <c r="CG80" s="372" t="s">
        <v>2275</v>
      </c>
      <c r="CH80" s="372" t="s">
        <v>9350</v>
      </c>
      <c r="CI80" s="373"/>
      <c r="CJ80" s="354" t="s">
        <v>9351</v>
      </c>
    </row>
    <row r="81" spans="1:88" s="428" customFormat="1" x14ac:dyDescent="0.25">
      <c r="A81" s="345" t="s">
        <v>9439</v>
      </c>
      <c r="B81" s="373"/>
      <c r="C81" s="719">
        <v>45275</v>
      </c>
      <c r="D81" s="373"/>
      <c r="E81" s="346">
        <v>1246.17</v>
      </c>
      <c r="F81" s="373"/>
      <c r="G81" s="347">
        <v>12.132999999999999</v>
      </c>
      <c r="H81" s="373"/>
      <c r="I81" s="988">
        <v>3.81</v>
      </c>
      <c r="J81" s="988">
        <v>6.72</v>
      </c>
      <c r="K81" s="988">
        <v>1.85</v>
      </c>
      <c r="L81" s="988">
        <v>1.87</v>
      </c>
      <c r="M81" s="374"/>
      <c r="N81" s="348">
        <v>2.47E-2</v>
      </c>
      <c r="O81" s="348">
        <v>-1.0762</v>
      </c>
      <c r="P81" s="348">
        <v>-2.3815</v>
      </c>
      <c r="Q81" s="348">
        <v>5.5869999999999997</v>
      </c>
      <c r="R81" s="348">
        <v>4.1996000000000002</v>
      </c>
      <c r="S81" s="350">
        <v>4.4238</v>
      </c>
      <c r="T81" s="348">
        <v>2.5594000000000001</v>
      </c>
      <c r="U81" s="348" t="s">
        <v>430</v>
      </c>
      <c r="V81" s="348" t="s">
        <v>430</v>
      </c>
      <c r="W81" s="348" t="s">
        <v>430</v>
      </c>
      <c r="X81" s="348">
        <v>2.1295999999999999</v>
      </c>
      <c r="Y81" s="348">
        <v>10.9861</v>
      </c>
      <c r="Z81" s="348">
        <v>2.47E-2</v>
      </c>
      <c r="AA81" s="348">
        <v>5.8818000000000001</v>
      </c>
      <c r="AB81" s="348">
        <v>-1.8604000000000001</v>
      </c>
      <c r="AC81" s="348">
        <v>7.3120000000000003</v>
      </c>
      <c r="AD81" s="374"/>
      <c r="AE81" s="346">
        <v>15</v>
      </c>
      <c r="AF81" s="346">
        <v>20</v>
      </c>
      <c r="AG81" s="346">
        <v>18</v>
      </c>
      <c r="AH81" s="346">
        <v>4</v>
      </c>
      <c r="AI81" s="346">
        <v>7</v>
      </c>
      <c r="AJ81" s="346">
        <v>6</v>
      </c>
      <c r="AK81" s="346">
        <v>12</v>
      </c>
      <c r="AL81" s="346" t="s">
        <v>430</v>
      </c>
      <c r="AM81" s="346" t="s">
        <v>430</v>
      </c>
      <c r="AN81" s="346" t="s">
        <v>430</v>
      </c>
      <c r="AO81" s="346">
        <v>5</v>
      </c>
      <c r="AP81" s="346">
        <v>7</v>
      </c>
      <c r="AQ81" s="346">
        <v>12</v>
      </c>
      <c r="AR81" s="346">
        <v>5</v>
      </c>
      <c r="AS81" s="346">
        <v>22</v>
      </c>
      <c r="AT81" s="373"/>
      <c r="AU81" s="348" t="s">
        <v>430</v>
      </c>
      <c r="AV81" s="348" t="s">
        <v>430</v>
      </c>
      <c r="AW81" s="348" t="s">
        <v>430</v>
      </c>
      <c r="AX81" s="348" t="s">
        <v>430</v>
      </c>
      <c r="AY81" s="348">
        <v>4.18</v>
      </c>
      <c r="AZ81" s="351"/>
      <c r="BA81" s="346" t="s">
        <v>430</v>
      </c>
      <c r="BB81" s="346" t="s">
        <v>430</v>
      </c>
      <c r="BC81" s="346" t="s">
        <v>430</v>
      </c>
      <c r="BD81" s="346" t="s">
        <v>430</v>
      </c>
      <c r="BE81" s="346">
        <v>10</v>
      </c>
      <c r="BF81" s="362"/>
      <c r="BG81" s="348">
        <v>9.0867277570021603</v>
      </c>
      <c r="BH81" s="375">
        <v>0</v>
      </c>
      <c r="BI81" s="375">
        <v>1.97681256360802E-2</v>
      </c>
      <c r="BJ81" s="375" t="s">
        <v>430</v>
      </c>
      <c r="BK81" s="374"/>
      <c r="BL81" s="348">
        <v>92.724957770000003</v>
      </c>
      <c r="BM81" s="348">
        <v>73.688646886399994</v>
      </c>
      <c r="BN81" s="348">
        <v>1.2583343796999999</v>
      </c>
      <c r="BO81" s="373"/>
      <c r="BP81" s="348">
        <v>82.197560980000006</v>
      </c>
      <c r="BQ81" s="373"/>
      <c r="BR81" s="843">
        <v>73.520300000000006</v>
      </c>
      <c r="BS81" s="843">
        <v>9.8745999999999992</v>
      </c>
      <c r="BT81" s="843">
        <v>3.8224300000000002</v>
      </c>
      <c r="BU81" s="843">
        <v>12.78267</v>
      </c>
      <c r="BV81" s="373"/>
      <c r="BW81" s="348">
        <v>0.56000000000000005</v>
      </c>
      <c r="BX81" s="348">
        <v>9.56</v>
      </c>
      <c r="BY81" s="348" t="s">
        <v>430</v>
      </c>
      <c r="BZ81" s="348" t="s">
        <v>430</v>
      </c>
      <c r="CA81" s="348" t="s">
        <v>430</v>
      </c>
      <c r="CB81" s="348">
        <v>3.55</v>
      </c>
      <c r="CC81" s="373"/>
      <c r="CD81" s="372" t="s">
        <v>9353</v>
      </c>
      <c r="CE81" s="372" t="s">
        <v>9354</v>
      </c>
      <c r="CF81" s="372" t="s">
        <v>9355</v>
      </c>
      <c r="CG81" s="372" t="s">
        <v>1257</v>
      </c>
      <c r="CH81" s="372" t="s">
        <v>9356</v>
      </c>
      <c r="CI81" s="373"/>
      <c r="CJ81" s="354" t="s">
        <v>604</v>
      </c>
    </row>
    <row r="82" spans="1:88" s="428" customFormat="1" x14ac:dyDescent="0.25">
      <c r="A82" s="345" t="s">
        <v>9440</v>
      </c>
      <c r="B82" s="373"/>
      <c r="C82" s="719">
        <v>43098</v>
      </c>
      <c r="D82" s="373"/>
      <c r="E82" s="346">
        <v>1195.46</v>
      </c>
      <c r="F82" s="373"/>
      <c r="G82" s="347">
        <v>22.42</v>
      </c>
      <c r="H82" s="373"/>
      <c r="I82" s="988">
        <v>3.35</v>
      </c>
      <c r="J82" s="988">
        <v>6.68</v>
      </c>
      <c r="K82" s="988">
        <v>2.48</v>
      </c>
      <c r="L82" s="988">
        <v>2.66</v>
      </c>
      <c r="M82" s="374"/>
      <c r="N82" s="348">
        <v>4.4600000000000001E-2</v>
      </c>
      <c r="O82" s="348">
        <v>-0.57650000000000001</v>
      </c>
      <c r="P82" s="348">
        <v>-1.3204</v>
      </c>
      <c r="Q82" s="348">
        <v>4.4733999999999998</v>
      </c>
      <c r="R82" s="348">
        <v>3.3180000000000001</v>
      </c>
      <c r="S82" s="350">
        <v>2.2810000000000001</v>
      </c>
      <c r="T82" s="348">
        <v>2.9828999999999999</v>
      </c>
      <c r="U82" s="348">
        <v>8.5227000000000004</v>
      </c>
      <c r="V82" s="348">
        <v>7.9043999999999999</v>
      </c>
      <c r="W82" s="348" t="s">
        <v>430</v>
      </c>
      <c r="X82" s="348">
        <v>0.99099999999999999</v>
      </c>
      <c r="Y82" s="348">
        <v>8.7820999999999998</v>
      </c>
      <c r="Z82" s="348">
        <v>4.4600000000000001E-2</v>
      </c>
      <c r="AA82" s="348">
        <v>3.1753</v>
      </c>
      <c r="AB82" s="348">
        <v>-1.19</v>
      </c>
      <c r="AC82" s="348">
        <v>9.7195</v>
      </c>
      <c r="AD82" s="374"/>
      <c r="AE82" s="346">
        <v>14</v>
      </c>
      <c r="AF82" s="346">
        <v>11</v>
      </c>
      <c r="AG82" s="346">
        <v>13</v>
      </c>
      <c r="AH82" s="346">
        <v>9</v>
      </c>
      <c r="AI82" s="346">
        <v>14</v>
      </c>
      <c r="AJ82" s="346">
        <v>12</v>
      </c>
      <c r="AK82" s="346">
        <v>10</v>
      </c>
      <c r="AL82" s="346">
        <v>11</v>
      </c>
      <c r="AM82" s="346">
        <v>6</v>
      </c>
      <c r="AN82" s="346" t="s">
        <v>430</v>
      </c>
      <c r="AO82" s="346">
        <v>13</v>
      </c>
      <c r="AP82" s="346">
        <v>10</v>
      </c>
      <c r="AQ82" s="346">
        <v>11</v>
      </c>
      <c r="AR82" s="346">
        <v>13</v>
      </c>
      <c r="AS82" s="346">
        <v>10</v>
      </c>
      <c r="AT82" s="373"/>
      <c r="AU82" s="348" t="s">
        <v>430</v>
      </c>
      <c r="AV82" s="348">
        <v>9.17</v>
      </c>
      <c r="AW82" s="348">
        <v>7.84</v>
      </c>
      <c r="AX82" s="348">
        <v>5.29</v>
      </c>
      <c r="AY82" s="348">
        <v>3.02</v>
      </c>
      <c r="AZ82" s="351"/>
      <c r="BA82" s="346" t="s">
        <v>430</v>
      </c>
      <c r="BB82" s="346">
        <v>5</v>
      </c>
      <c r="BC82" s="346">
        <v>5</v>
      </c>
      <c r="BD82" s="346">
        <v>9</v>
      </c>
      <c r="BE82" s="346">
        <v>13</v>
      </c>
      <c r="BF82" s="362"/>
      <c r="BG82" s="348">
        <v>7.3255636047005197</v>
      </c>
      <c r="BH82" s="375">
        <v>0</v>
      </c>
      <c r="BI82" s="375">
        <v>4.09614229306446E-2</v>
      </c>
      <c r="BJ82" s="375" t="s">
        <v>430</v>
      </c>
      <c r="BK82" s="374"/>
      <c r="BL82" s="348">
        <v>70.460265215899994</v>
      </c>
      <c r="BM82" s="348">
        <v>48.9709344061</v>
      </c>
      <c r="BN82" s="348">
        <v>1.4388180677</v>
      </c>
      <c r="BO82" s="373"/>
      <c r="BP82" s="348">
        <v>69.895571219999994</v>
      </c>
      <c r="BQ82" s="373"/>
      <c r="BR82" s="843">
        <v>42.802100000000003</v>
      </c>
      <c r="BS82" s="843">
        <v>12.610300000000001</v>
      </c>
      <c r="BT82" s="843">
        <v>14.7088</v>
      </c>
      <c r="BU82" s="843">
        <v>29.878799999999998</v>
      </c>
      <c r="BV82" s="373"/>
      <c r="BW82" s="348">
        <v>1.28</v>
      </c>
      <c r="BX82" s="348">
        <v>19.809999999999999</v>
      </c>
      <c r="BY82" s="348" t="s">
        <v>430</v>
      </c>
      <c r="BZ82" s="348" t="s">
        <v>430</v>
      </c>
      <c r="CA82" s="348" t="s">
        <v>430</v>
      </c>
      <c r="CB82" s="348">
        <v>4.54</v>
      </c>
      <c r="CC82" s="373"/>
      <c r="CD82" s="372" t="s">
        <v>9358</v>
      </c>
      <c r="CE82" s="372" t="s">
        <v>9359</v>
      </c>
      <c r="CF82" s="372" t="s">
        <v>9360</v>
      </c>
      <c r="CG82" s="372" t="s">
        <v>9361</v>
      </c>
      <c r="CH82" s="372" t="s">
        <v>9362</v>
      </c>
      <c r="CI82" s="373"/>
      <c r="CJ82" s="354" t="s">
        <v>548</v>
      </c>
    </row>
    <row r="83" spans="1:88" s="428" customFormat="1" x14ac:dyDescent="0.25">
      <c r="A83" s="345" t="s">
        <v>9441</v>
      </c>
      <c r="B83" s="373"/>
      <c r="C83" s="719">
        <v>45506</v>
      </c>
      <c r="D83" s="373"/>
      <c r="E83" s="346">
        <v>1058.93</v>
      </c>
      <c r="F83" s="373"/>
      <c r="G83" s="347">
        <v>10.49</v>
      </c>
      <c r="H83" s="373"/>
      <c r="I83" s="988">
        <v>2.91</v>
      </c>
      <c r="J83" s="988">
        <v>6.69</v>
      </c>
      <c r="K83" s="988">
        <v>2.2000000000000002</v>
      </c>
      <c r="L83" s="988">
        <v>2.3199999999999998</v>
      </c>
      <c r="M83" s="374"/>
      <c r="N83" s="348">
        <v>9.5399999999999999E-2</v>
      </c>
      <c r="O83" s="348">
        <v>-0.75690000000000002</v>
      </c>
      <c r="P83" s="348">
        <v>-2.0541999999999998</v>
      </c>
      <c r="Q83" s="348">
        <v>3.5537999999999998</v>
      </c>
      <c r="R83" s="348">
        <v>2.6419000000000001</v>
      </c>
      <c r="S83" s="350">
        <v>0.57530000000000003</v>
      </c>
      <c r="T83" s="348">
        <v>0.77149999999999996</v>
      </c>
      <c r="U83" s="348" t="s">
        <v>430</v>
      </c>
      <c r="V83" s="348" t="s">
        <v>430</v>
      </c>
      <c r="W83" s="348" t="s">
        <v>430</v>
      </c>
      <c r="X83" s="348">
        <v>0.96250000000000002</v>
      </c>
      <c r="Y83" s="348">
        <v>8.7047000000000008</v>
      </c>
      <c r="Z83" s="348">
        <v>-1.8709</v>
      </c>
      <c r="AA83" s="348">
        <v>0.96250000000000002</v>
      </c>
      <c r="AB83" s="348">
        <v>-1.2241</v>
      </c>
      <c r="AC83" s="348">
        <v>2.2965</v>
      </c>
      <c r="AD83" s="374"/>
      <c r="AE83" s="346">
        <v>5</v>
      </c>
      <c r="AF83" s="346">
        <v>15</v>
      </c>
      <c r="AG83" s="346">
        <v>17</v>
      </c>
      <c r="AH83" s="346">
        <v>13</v>
      </c>
      <c r="AI83" s="346">
        <v>16</v>
      </c>
      <c r="AJ83" s="346">
        <v>15</v>
      </c>
      <c r="AK83" s="346">
        <v>15</v>
      </c>
      <c r="AL83" s="346" t="s">
        <v>430</v>
      </c>
      <c r="AM83" s="346" t="s">
        <v>430</v>
      </c>
      <c r="AN83" s="346" t="s">
        <v>430</v>
      </c>
      <c r="AO83" s="346">
        <v>14</v>
      </c>
      <c r="AP83" s="346">
        <v>11</v>
      </c>
      <c r="AQ83" s="346">
        <v>18</v>
      </c>
      <c r="AR83" s="346">
        <v>16</v>
      </c>
      <c r="AS83" s="346">
        <v>12</v>
      </c>
      <c r="AT83" s="373"/>
      <c r="AU83" s="348" t="s">
        <v>430</v>
      </c>
      <c r="AV83" s="348" t="s">
        <v>430</v>
      </c>
      <c r="AW83" s="348" t="s">
        <v>430</v>
      </c>
      <c r="AX83" s="348" t="s">
        <v>430</v>
      </c>
      <c r="AY83" s="348">
        <v>0.54</v>
      </c>
      <c r="AZ83" s="351"/>
      <c r="BA83" s="346" t="s">
        <v>430</v>
      </c>
      <c r="BB83" s="346" t="s">
        <v>430</v>
      </c>
      <c r="BC83" s="346" t="s">
        <v>430</v>
      </c>
      <c r="BD83" s="346" t="s">
        <v>430</v>
      </c>
      <c r="BE83" s="346">
        <v>18</v>
      </c>
      <c r="BF83" s="362"/>
      <c r="BG83" s="348">
        <v>8.8111249156549896</v>
      </c>
      <c r="BH83" s="375">
        <v>0</v>
      </c>
      <c r="BI83" s="375">
        <v>-2.45690183334277E-2</v>
      </c>
      <c r="BJ83" s="375" t="s">
        <v>430</v>
      </c>
      <c r="BK83" s="374"/>
      <c r="BL83" s="348">
        <v>78.162527454300005</v>
      </c>
      <c r="BM83" s="348">
        <v>65.463839460900004</v>
      </c>
      <c r="BN83" s="348">
        <v>1.1939801896</v>
      </c>
      <c r="BO83" s="373"/>
      <c r="BP83" s="348">
        <v>69.519101309999996</v>
      </c>
      <c r="BQ83" s="373"/>
      <c r="BR83" s="843">
        <v>58.682699999999997</v>
      </c>
      <c r="BS83" s="843">
        <v>6.12643</v>
      </c>
      <c r="BT83" s="843">
        <v>11.888500000000001</v>
      </c>
      <c r="BU83" s="843">
        <v>23.30237</v>
      </c>
      <c r="BV83" s="373"/>
      <c r="BW83" s="348">
        <v>7.29</v>
      </c>
      <c r="BX83" s="348">
        <v>11.51</v>
      </c>
      <c r="BY83" s="348" t="s">
        <v>430</v>
      </c>
      <c r="BZ83" s="348" t="s">
        <v>430</v>
      </c>
      <c r="CA83" s="348" t="s">
        <v>430</v>
      </c>
      <c r="CB83" s="348">
        <v>3.47</v>
      </c>
      <c r="CC83" s="373"/>
      <c r="CD83" s="372" t="s">
        <v>9364</v>
      </c>
      <c r="CE83" s="372" t="s">
        <v>9365</v>
      </c>
      <c r="CF83" s="372" t="s">
        <v>9366</v>
      </c>
      <c r="CG83" s="372" t="s">
        <v>9367</v>
      </c>
      <c r="CH83" s="372" t="s">
        <v>9368</v>
      </c>
      <c r="CI83" s="373"/>
      <c r="CJ83" s="354" t="s">
        <v>443</v>
      </c>
    </row>
    <row r="84" spans="1:88" s="428" customFormat="1" x14ac:dyDescent="0.25">
      <c r="A84" s="345" t="s">
        <v>9442</v>
      </c>
      <c r="B84" s="373"/>
      <c r="C84" s="719">
        <v>41275</v>
      </c>
      <c r="D84" s="373"/>
      <c r="E84" s="346">
        <v>916.81</v>
      </c>
      <c r="F84" s="373"/>
      <c r="G84" s="347">
        <v>62.54</v>
      </c>
      <c r="H84" s="373"/>
      <c r="I84" s="988">
        <v>1.79</v>
      </c>
      <c r="J84" s="988">
        <v>6.7</v>
      </c>
      <c r="K84" s="988">
        <v>1.46</v>
      </c>
      <c r="L84" s="988">
        <v>1.52</v>
      </c>
      <c r="M84" s="374"/>
      <c r="N84" s="348">
        <v>0.1762</v>
      </c>
      <c r="O84" s="348">
        <v>-1.06</v>
      </c>
      <c r="P84" s="348">
        <v>-2.4792999999999998</v>
      </c>
      <c r="Q84" s="348">
        <v>2.34</v>
      </c>
      <c r="R84" s="348">
        <v>1.1483000000000001</v>
      </c>
      <c r="S84" s="350">
        <v>-2.3422999999999998</v>
      </c>
      <c r="T84" s="348">
        <v>0.45069999999999999</v>
      </c>
      <c r="U84" s="348">
        <v>8.7296999999999993</v>
      </c>
      <c r="V84" s="348">
        <v>8.3978000000000002</v>
      </c>
      <c r="W84" s="348">
        <v>9.6165000000000003</v>
      </c>
      <c r="X84" s="348">
        <v>0.20830000000000001</v>
      </c>
      <c r="Y84" s="348">
        <v>6.2702</v>
      </c>
      <c r="Z84" s="348">
        <v>-4.0355999999999996</v>
      </c>
      <c r="AA84" s="348">
        <v>-0.95030000000000003</v>
      </c>
      <c r="AB84" s="348">
        <v>-1.5738000000000001</v>
      </c>
      <c r="AC84" s="348">
        <v>11.692299999999999</v>
      </c>
      <c r="AD84" s="374"/>
      <c r="AE84" s="346">
        <v>3</v>
      </c>
      <c r="AF84" s="346">
        <v>19</v>
      </c>
      <c r="AG84" s="346">
        <v>19</v>
      </c>
      <c r="AH84" s="346">
        <v>19</v>
      </c>
      <c r="AI84" s="346">
        <v>20</v>
      </c>
      <c r="AJ84" s="346">
        <v>20</v>
      </c>
      <c r="AK84" s="346">
        <v>16</v>
      </c>
      <c r="AL84" s="346">
        <v>9</v>
      </c>
      <c r="AM84" s="346">
        <v>5</v>
      </c>
      <c r="AN84" s="346">
        <v>1</v>
      </c>
      <c r="AO84" s="346">
        <v>16</v>
      </c>
      <c r="AP84" s="346">
        <v>18</v>
      </c>
      <c r="AQ84" s="346">
        <v>21</v>
      </c>
      <c r="AR84" s="346">
        <v>21</v>
      </c>
      <c r="AS84" s="346">
        <v>16</v>
      </c>
      <c r="AT84" s="373"/>
      <c r="AU84" s="348">
        <v>9.36</v>
      </c>
      <c r="AV84" s="348">
        <v>9.2799999999999994</v>
      </c>
      <c r="AW84" s="348">
        <v>7.73</v>
      </c>
      <c r="AX84" s="348">
        <v>2.96</v>
      </c>
      <c r="AY84" s="348">
        <v>-2.46</v>
      </c>
      <c r="AZ84" s="351"/>
      <c r="BA84" s="346">
        <v>2</v>
      </c>
      <c r="BB84" s="346">
        <v>3</v>
      </c>
      <c r="BC84" s="346">
        <v>6</v>
      </c>
      <c r="BD84" s="346">
        <v>13</v>
      </c>
      <c r="BE84" s="346">
        <v>21</v>
      </c>
      <c r="BF84" s="362"/>
      <c r="BG84" s="348">
        <v>8.1923705436205694</v>
      </c>
      <c r="BH84" s="375">
        <v>0</v>
      </c>
      <c r="BI84" s="375">
        <v>4.1708468267635801E-2</v>
      </c>
      <c r="BJ84" s="375" t="s">
        <v>430</v>
      </c>
      <c r="BK84" s="374"/>
      <c r="BL84" s="348">
        <v>77.161343765799998</v>
      </c>
      <c r="BM84" s="348">
        <v>55.737824272499999</v>
      </c>
      <c r="BN84" s="348">
        <v>1.3843623208</v>
      </c>
      <c r="BO84" s="373"/>
      <c r="BP84" s="348">
        <v>58.30718684</v>
      </c>
      <c r="BQ84" s="373"/>
      <c r="BR84" s="843">
        <v>61.024000000000001</v>
      </c>
      <c r="BS84" s="843">
        <v>4.8080400000000001</v>
      </c>
      <c r="BT84" s="843">
        <v>3.3392400000000002</v>
      </c>
      <c r="BU84" s="843">
        <v>30.828720000000001</v>
      </c>
      <c r="BV84" s="373"/>
      <c r="BW84" s="348">
        <v>3.73</v>
      </c>
      <c r="BX84" s="348">
        <v>22.74</v>
      </c>
      <c r="BY84" s="348" t="s">
        <v>430</v>
      </c>
      <c r="BZ84" s="348" t="s">
        <v>430</v>
      </c>
      <c r="CA84" s="348">
        <v>1.02</v>
      </c>
      <c r="CB84" s="348">
        <v>14.25</v>
      </c>
      <c r="CC84" s="373"/>
      <c r="CD84" s="372" t="s">
        <v>9370</v>
      </c>
      <c r="CE84" s="372" t="s">
        <v>1255</v>
      </c>
      <c r="CF84" s="372" t="s">
        <v>9371</v>
      </c>
      <c r="CG84" s="372" t="s">
        <v>9372</v>
      </c>
      <c r="CH84" s="372" t="s">
        <v>9373</v>
      </c>
      <c r="CI84" s="373"/>
      <c r="CJ84" s="354" t="s">
        <v>9374</v>
      </c>
    </row>
    <row r="85" spans="1:88" s="428" customFormat="1" x14ac:dyDescent="0.25">
      <c r="A85" s="345" t="s">
        <v>9443</v>
      </c>
      <c r="B85" s="373"/>
      <c r="C85" s="719">
        <v>44560</v>
      </c>
      <c r="D85" s="373"/>
      <c r="E85" s="346">
        <v>909.49</v>
      </c>
      <c r="F85" s="373"/>
      <c r="G85" s="347">
        <v>16.181899999999999</v>
      </c>
      <c r="H85" s="373"/>
      <c r="I85" s="988">
        <v>4.54</v>
      </c>
      <c r="J85" s="988">
        <v>7.26</v>
      </c>
      <c r="K85" s="988">
        <v>2.69</v>
      </c>
      <c r="L85" s="988">
        <v>2.82</v>
      </c>
      <c r="M85" s="374"/>
      <c r="N85" s="348">
        <v>-4.4499999999999998E-2</v>
      </c>
      <c r="O85" s="348">
        <v>-0.64649999999999996</v>
      </c>
      <c r="P85" s="348">
        <v>-0.94569999999999999</v>
      </c>
      <c r="Q85" s="348">
        <v>5.2968000000000002</v>
      </c>
      <c r="R85" s="348">
        <v>5.8159000000000001</v>
      </c>
      <c r="S85" s="350">
        <v>4.7922000000000002</v>
      </c>
      <c r="T85" s="348">
        <v>3.8296999999999999</v>
      </c>
      <c r="U85" s="348">
        <v>11.0044</v>
      </c>
      <c r="V85" s="348" t="s">
        <v>430</v>
      </c>
      <c r="W85" s="348" t="s">
        <v>430</v>
      </c>
      <c r="X85" s="348">
        <v>1.9917</v>
      </c>
      <c r="Y85" s="348">
        <v>12.1554</v>
      </c>
      <c r="Z85" s="348">
        <v>2.8212000000000002</v>
      </c>
      <c r="AA85" s="348">
        <v>6.1483999999999996</v>
      </c>
      <c r="AB85" s="348">
        <v>-1.39</v>
      </c>
      <c r="AC85" s="348">
        <v>10.7866</v>
      </c>
      <c r="AD85" s="374"/>
      <c r="AE85" s="346">
        <v>18</v>
      </c>
      <c r="AF85" s="346">
        <v>13</v>
      </c>
      <c r="AG85" s="346">
        <v>9</v>
      </c>
      <c r="AH85" s="346">
        <v>5</v>
      </c>
      <c r="AI85" s="346">
        <v>5</v>
      </c>
      <c r="AJ85" s="346">
        <v>5</v>
      </c>
      <c r="AK85" s="346">
        <v>6</v>
      </c>
      <c r="AL85" s="346">
        <v>3</v>
      </c>
      <c r="AM85" s="346" t="s">
        <v>430</v>
      </c>
      <c r="AN85" s="346" t="s">
        <v>430</v>
      </c>
      <c r="AO85" s="346">
        <v>7</v>
      </c>
      <c r="AP85" s="346">
        <v>3</v>
      </c>
      <c r="AQ85" s="346">
        <v>4</v>
      </c>
      <c r="AR85" s="346">
        <v>3</v>
      </c>
      <c r="AS85" s="346">
        <v>15</v>
      </c>
      <c r="AT85" s="373"/>
      <c r="AU85" s="348" t="s">
        <v>430</v>
      </c>
      <c r="AV85" s="348" t="s">
        <v>430</v>
      </c>
      <c r="AW85" s="348" t="s">
        <v>430</v>
      </c>
      <c r="AX85" s="348">
        <v>7.33</v>
      </c>
      <c r="AY85" s="348">
        <v>6.86</v>
      </c>
      <c r="AZ85" s="351"/>
      <c r="BA85" s="346" t="s">
        <v>430</v>
      </c>
      <c r="BB85" s="346" t="s">
        <v>430</v>
      </c>
      <c r="BC85" s="346" t="s">
        <v>430</v>
      </c>
      <c r="BD85" s="346">
        <v>4</v>
      </c>
      <c r="BE85" s="346">
        <v>5</v>
      </c>
      <c r="BF85" s="362"/>
      <c r="BG85" s="348">
        <v>9.1271372277589897</v>
      </c>
      <c r="BH85" s="375">
        <v>0</v>
      </c>
      <c r="BI85" s="375">
        <v>5.9581461505720502E-2</v>
      </c>
      <c r="BJ85" s="375" t="s">
        <v>430</v>
      </c>
      <c r="BK85" s="374"/>
      <c r="BL85" s="348">
        <v>84.8869386577</v>
      </c>
      <c r="BM85" s="348">
        <v>54.574590835599999</v>
      </c>
      <c r="BN85" s="348">
        <v>1.5554296855</v>
      </c>
      <c r="BO85" s="373"/>
      <c r="BP85" s="348">
        <v>69.337939399999996</v>
      </c>
      <c r="BQ85" s="373"/>
      <c r="BR85" s="843">
        <v>43.372999999999998</v>
      </c>
      <c r="BS85" s="843">
        <v>19.4434</v>
      </c>
      <c r="BT85" s="843">
        <v>6.5215899999999998</v>
      </c>
      <c r="BU85" s="843">
        <v>30.662009999999999</v>
      </c>
      <c r="BV85" s="373"/>
      <c r="BW85" s="348">
        <v>5.37</v>
      </c>
      <c r="BX85" s="348">
        <v>10.029999999999999</v>
      </c>
      <c r="BY85" s="348">
        <v>7.03</v>
      </c>
      <c r="BZ85" s="348">
        <v>1.08</v>
      </c>
      <c r="CA85" s="348" t="s">
        <v>430</v>
      </c>
      <c r="CB85" s="348">
        <v>6.71</v>
      </c>
      <c r="CC85" s="373"/>
      <c r="CD85" s="372" t="s">
        <v>9272</v>
      </c>
      <c r="CE85" s="372" t="s">
        <v>4434</v>
      </c>
      <c r="CF85" s="372" t="s">
        <v>1743</v>
      </c>
      <c r="CG85" s="372" t="s">
        <v>9376</v>
      </c>
      <c r="CH85" s="372" t="s">
        <v>9377</v>
      </c>
      <c r="CI85" s="373"/>
      <c r="CJ85" s="354" t="s">
        <v>476</v>
      </c>
    </row>
    <row r="86" spans="1:88" s="428" customFormat="1" x14ac:dyDescent="0.25">
      <c r="A86" s="345" t="s">
        <v>9444</v>
      </c>
      <c r="B86" s="373"/>
      <c r="C86" s="719">
        <v>45028</v>
      </c>
      <c r="D86" s="373"/>
      <c r="E86" s="346">
        <v>836.98800000000006</v>
      </c>
      <c r="F86" s="373"/>
      <c r="G86" s="347">
        <v>17.078900000000001</v>
      </c>
      <c r="H86" s="373"/>
      <c r="I86" s="651" t="s">
        <v>430</v>
      </c>
      <c r="J86" s="651" t="s">
        <v>430</v>
      </c>
      <c r="K86" s="651" t="s">
        <v>430</v>
      </c>
      <c r="L86" s="651" t="s">
        <v>430</v>
      </c>
      <c r="M86" s="374"/>
      <c r="N86" s="348">
        <v>-0.47610000000000002</v>
      </c>
      <c r="O86" s="348">
        <v>-6.3200000000000006E-2</v>
      </c>
      <c r="P86" s="348">
        <v>-1.5256000000000001</v>
      </c>
      <c r="Q86" s="348">
        <v>0.65480000000000005</v>
      </c>
      <c r="R86" s="348">
        <v>3.8572000000000002</v>
      </c>
      <c r="S86" s="350">
        <v>0.30659999999999998</v>
      </c>
      <c r="T86" s="348">
        <v>-1.8411</v>
      </c>
      <c r="U86" s="348">
        <v>13.199400000000001</v>
      </c>
      <c r="V86" s="348" t="s">
        <v>430</v>
      </c>
      <c r="W86" s="348" t="s">
        <v>430</v>
      </c>
      <c r="X86" s="348">
        <v>-2.0329000000000002</v>
      </c>
      <c r="Y86" s="348">
        <v>12.374499999999999</v>
      </c>
      <c r="Z86" s="348">
        <v>-1.3932</v>
      </c>
      <c r="AA86" s="348">
        <v>0.7581</v>
      </c>
      <c r="AB86" s="348">
        <v>-0.32040000000000002</v>
      </c>
      <c r="AC86" s="348">
        <v>16.961099999999998</v>
      </c>
      <c r="AD86" s="374"/>
      <c r="AE86" s="346">
        <v>22</v>
      </c>
      <c r="AF86" s="346">
        <v>6</v>
      </c>
      <c r="AG86" s="346">
        <v>15</v>
      </c>
      <c r="AH86" s="346">
        <v>22</v>
      </c>
      <c r="AI86" s="346">
        <v>11</v>
      </c>
      <c r="AJ86" s="346">
        <v>16</v>
      </c>
      <c r="AK86" s="346">
        <v>17</v>
      </c>
      <c r="AL86" s="346">
        <v>1</v>
      </c>
      <c r="AM86" s="346" t="s">
        <v>430</v>
      </c>
      <c r="AN86" s="346" t="s">
        <v>430</v>
      </c>
      <c r="AO86" s="346">
        <v>22</v>
      </c>
      <c r="AP86" s="346">
        <v>2</v>
      </c>
      <c r="AQ86" s="346">
        <v>17</v>
      </c>
      <c r="AR86" s="346">
        <v>18</v>
      </c>
      <c r="AS86" s="346">
        <v>6</v>
      </c>
      <c r="AT86" s="373"/>
      <c r="AU86" s="348" t="s">
        <v>430</v>
      </c>
      <c r="AV86" s="348" t="s">
        <v>430</v>
      </c>
      <c r="AW86" s="348" t="s">
        <v>430</v>
      </c>
      <c r="AX86" s="348">
        <v>4.1900000000000004</v>
      </c>
      <c r="AY86" s="348">
        <v>0.75</v>
      </c>
      <c r="AZ86" s="351"/>
      <c r="BA86" s="346" t="s">
        <v>430</v>
      </c>
      <c r="BB86" s="346" t="s">
        <v>430</v>
      </c>
      <c r="BC86" s="346" t="s">
        <v>430</v>
      </c>
      <c r="BD86" s="346">
        <v>11</v>
      </c>
      <c r="BE86" s="346">
        <v>17</v>
      </c>
      <c r="BF86" s="362"/>
      <c r="BG86" s="348">
        <v>13.2625927535848</v>
      </c>
      <c r="BH86" s="375">
        <v>0</v>
      </c>
      <c r="BI86" s="375">
        <v>5.8597723173829698E-2</v>
      </c>
      <c r="BJ86" s="375" t="s">
        <v>430</v>
      </c>
      <c r="BK86" s="374"/>
      <c r="BL86" s="348">
        <v>119.5043719904</v>
      </c>
      <c r="BM86" s="348">
        <v>91.780602162400001</v>
      </c>
      <c r="BN86" s="348">
        <v>1.3020656781</v>
      </c>
      <c r="BO86" s="373"/>
      <c r="BP86" s="348">
        <v>64.460330740000003</v>
      </c>
      <c r="BQ86" s="373"/>
      <c r="BR86" s="843">
        <v>46.903100000000002</v>
      </c>
      <c r="BS86" s="843">
        <v>8.9147700000000007</v>
      </c>
      <c r="BT86" s="843">
        <v>7.3020399999999999</v>
      </c>
      <c r="BU86" s="843">
        <v>36.880090000000003</v>
      </c>
      <c r="BV86" s="373"/>
      <c r="BW86" s="348">
        <v>7.05</v>
      </c>
      <c r="BX86" s="348">
        <v>3.41</v>
      </c>
      <c r="BY86" s="348" t="s">
        <v>430</v>
      </c>
      <c r="BZ86" s="348" t="s">
        <v>430</v>
      </c>
      <c r="CA86" s="348" t="s">
        <v>430</v>
      </c>
      <c r="CB86" s="348">
        <v>7.67</v>
      </c>
      <c r="CC86" s="373"/>
      <c r="CD86" s="372" t="s">
        <v>9379</v>
      </c>
      <c r="CE86" s="372" t="s">
        <v>5406</v>
      </c>
      <c r="CF86" s="372" t="s">
        <v>9380</v>
      </c>
      <c r="CG86" s="372" t="s">
        <v>9381</v>
      </c>
      <c r="CH86" s="372" t="s">
        <v>9382</v>
      </c>
      <c r="CI86" s="373"/>
      <c r="CJ86" s="354" t="s">
        <v>548</v>
      </c>
    </row>
    <row r="87" spans="1:88" s="428" customFormat="1" x14ac:dyDescent="0.25">
      <c r="A87" s="345" t="s">
        <v>9445</v>
      </c>
      <c r="B87" s="373"/>
      <c r="C87" s="719">
        <v>42634</v>
      </c>
      <c r="D87" s="373"/>
      <c r="E87" s="346">
        <v>725.46</v>
      </c>
      <c r="F87" s="373"/>
      <c r="G87" s="347">
        <v>21.9237</v>
      </c>
      <c r="H87" s="373"/>
      <c r="I87" s="988">
        <v>1.42</v>
      </c>
      <c r="J87" s="988">
        <v>7.05</v>
      </c>
      <c r="K87" s="988">
        <v>1.24</v>
      </c>
      <c r="L87" s="988">
        <v>1.34</v>
      </c>
      <c r="M87" s="374"/>
      <c r="N87" s="348">
        <v>0.25840000000000002</v>
      </c>
      <c r="O87" s="348">
        <v>-0.20030000000000001</v>
      </c>
      <c r="P87" s="348">
        <v>-0.60699999999999998</v>
      </c>
      <c r="Q87" s="348">
        <v>9.0243000000000002</v>
      </c>
      <c r="R87" s="348">
        <v>12.0397</v>
      </c>
      <c r="S87" s="350">
        <v>-3.2351999999999999</v>
      </c>
      <c r="T87" s="348">
        <v>-7.3948999999999998</v>
      </c>
      <c r="U87" s="348">
        <v>2.2084000000000001</v>
      </c>
      <c r="V87" s="348">
        <v>5.8883999999999999</v>
      </c>
      <c r="W87" s="348" t="s">
        <v>430</v>
      </c>
      <c r="X87" s="348">
        <v>5.4840999999999998</v>
      </c>
      <c r="Y87" s="348">
        <v>16.495200000000001</v>
      </c>
      <c r="Z87" s="348">
        <v>1.8493999999999999</v>
      </c>
      <c r="AA87" s="348">
        <v>3.2082000000000002</v>
      </c>
      <c r="AB87" s="348">
        <v>-1.6182000000000001</v>
      </c>
      <c r="AC87" s="348">
        <v>8.1870999999999992</v>
      </c>
      <c r="AD87" s="374"/>
      <c r="AE87" s="346">
        <v>1</v>
      </c>
      <c r="AF87" s="346">
        <v>8</v>
      </c>
      <c r="AG87" s="346">
        <v>6</v>
      </c>
      <c r="AH87" s="346">
        <v>1</v>
      </c>
      <c r="AI87" s="346">
        <v>1</v>
      </c>
      <c r="AJ87" s="346">
        <v>21</v>
      </c>
      <c r="AK87" s="346">
        <v>20</v>
      </c>
      <c r="AL87" s="346">
        <v>14</v>
      </c>
      <c r="AM87" s="346">
        <v>9</v>
      </c>
      <c r="AN87" s="346" t="s">
        <v>430</v>
      </c>
      <c r="AO87" s="346">
        <v>1</v>
      </c>
      <c r="AP87" s="346">
        <v>1</v>
      </c>
      <c r="AQ87" s="346">
        <v>7</v>
      </c>
      <c r="AR87" s="346">
        <v>12</v>
      </c>
      <c r="AS87" s="346">
        <v>17</v>
      </c>
      <c r="AT87" s="373"/>
      <c r="AU87" s="348">
        <v>7.18</v>
      </c>
      <c r="AV87" s="348">
        <v>6.47</v>
      </c>
      <c r="AW87" s="348">
        <v>5.3</v>
      </c>
      <c r="AX87" s="348">
        <v>1.39</v>
      </c>
      <c r="AY87" s="348">
        <v>8.49</v>
      </c>
      <c r="AZ87" s="351"/>
      <c r="BA87" s="346">
        <v>5</v>
      </c>
      <c r="BB87" s="346">
        <v>7</v>
      </c>
      <c r="BC87" s="346">
        <v>8</v>
      </c>
      <c r="BD87" s="346">
        <v>14</v>
      </c>
      <c r="BE87" s="346">
        <v>2</v>
      </c>
      <c r="BF87" s="362"/>
      <c r="BG87" s="348">
        <v>14.483653803186099</v>
      </c>
      <c r="BH87" s="375">
        <v>0</v>
      </c>
      <c r="BI87" s="375">
        <v>-2.59221737648459E-3</v>
      </c>
      <c r="BJ87" s="375" t="s">
        <v>430</v>
      </c>
      <c r="BK87" s="374"/>
      <c r="BL87" s="348">
        <v>77.993405149899999</v>
      </c>
      <c r="BM87" s="348">
        <v>100.1380060554</v>
      </c>
      <c r="BN87" s="348">
        <v>0.77885917869999999</v>
      </c>
      <c r="BO87" s="373"/>
      <c r="BP87" s="348">
        <v>69.751343109999993</v>
      </c>
      <c r="BQ87" s="373"/>
      <c r="BR87" s="843">
        <v>39.507800000000003</v>
      </c>
      <c r="BS87" s="843">
        <v>15.1129</v>
      </c>
      <c r="BT87" s="843">
        <v>13.732699999999999</v>
      </c>
      <c r="BU87" s="843">
        <v>31.646599999999999</v>
      </c>
      <c r="BV87" s="373"/>
      <c r="BW87" s="348" t="s">
        <v>430</v>
      </c>
      <c r="BX87" s="348">
        <v>13.27</v>
      </c>
      <c r="BY87" s="348">
        <v>3.31</v>
      </c>
      <c r="BZ87" s="348" t="s">
        <v>430</v>
      </c>
      <c r="CA87" s="348" t="s">
        <v>430</v>
      </c>
      <c r="CB87" s="348">
        <v>12.93</v>
      </c>
      <c r="CC87" s="373"/>
      <c r="CD87" s="372" t="s">
        <v>9384</v>
      </c>
      <c r="CE87" s="372" t="s">
        <v>9385</v>
      </c>
      <c r="CF87" s="372" t="s">
        <v>9386</v>
      </c>
      <c r="CG87" s="372" t="s">
        <v>1623</v>
      </c>
      <c r="CH87" s="372" t="s">
        <v>9387</v>
      </c>
      <c r="CI87" s="373"/>
      <c r="CJ87" s="354" t="s">
        <v>443</v>
      </c>
    </row>
    <row r="88" spans="1:88" s="428" customFormat="1" x14ac:dyDescent="0.25">
      <c r="A88" s="345" t="s">
        <v>9446</v>
      </c>
      <c r="B88" s="373"/>
      <c r="C88" s="719">
        <v>44231</v>
      </c>
      <c r="D88" s="373"/>
      <c r="E88" s="346">
        <v>716.84299999999996</v>
      </c>
      <c r="F88" s="373"/>
      <c r="G88" s="347">
        <v>16.420000000000002</v>
      </c>
      <c r="H88" s="373"/>
      <c r="I88" s="988">
        <v>3.93</v>
      </c>
      <c r="J88" s="988">
        <v>6.96</v>
      </c>
      <c r="K88" s="988">
        <v>2.5499999999999998</v>
      </c>
      <c r="L88" s="651" t="s">
        <v>430</v>
      </c>
      <c r="M88" s="374"/>
      <c r="N88" s="348">
        <v>6.0900000000000003E-2</v>
      </c>
      <c r="O88" s="348">
        <v>-1.1438999999999999</v>
      </c>
      <c r="P88" s="348">
        <v>-2.7250999999999999</v>
      </c>
      <c r="Q88" s="348">
        <v>2.8178000000000001</v>
      </c>
      <c r="R88" s="348">
        <v>1.1084000000000001</v>
      </c>
      <c r="S88" s="350">
        <v>-1.4997</v>
      </c>
      <c r="T88" s="348">
        <v>1.0517000000000001</v>
      </c>
      <c r="U88" s="348">
        <v>7.0429000000000004</v>
      </c>
      <c r="V88" s="348">
        <v>7.5244</v>
      </c>
      <c r="W88" s="348" t="s">
        <v>430</v>
      </c>
      <c r="X88" s="348">
        <v>6.0900000000000003E-2</v>
      </c>
      <c r="Y88" s="348">
        <v>7.3905000000000003</v>
      </c>
      <c r="Z88" s="348">
        <v>-3.0124</v>
      </c>
      <c r="AA88" s="348">
        <v>0</v>
      </c>
      <c r="AB88" s="348">
        <v>-1.7943</v>
      </c>
      <c r="AC88" s="348">
        <v>9.2596000000000007</v>
      </c>
      <c r="AD88" s="374"/>
      <c r="AE88" s="346">
        <v>9</v>
      </c>
      <c r="AF88" s="346">
        <v>22</v>
      </c>
      <c r="AG88" s="346">
        <v>22</v>
      </c>
      <c r="AH88" s="346">
        <v>14</v>
      </c>
      <c r="AI88" s="346">
        <v>21</v>
      </c>
      <c r="AJ88" s="346">
        <v>19</v>
      </c>
      <c r="AK88" s="346">
        <v>14</v>
      </c>
      <c r="AL88" s="346">
        <v>12</v>
      </c>
      <c r="AM88" s="346">
        <v>7</v>
      </c>
      <c r="AN88" s="346" t="s">
        <v>430</v>
      </c>
      <c r="AO88" s="346">
        <v>19</v>
      </c>
      <c r="AP88" s="346">
        <v>15</v>
      </c>
      <c r="AQ88" s="346">
        <v>19</v>
      </c>
      <c r="AR88" s="346">
        <v>20</v>
      </c>
      <c r="AS88" s="346">
        <v>21</v>
      </c>
      <c r="AT88" s="373"/>
      <c r="AU88" s="348" t="s">
        <v>430</v>
      </c>
      <c r="AV88" s="348" t="s">
        <v>430</v>
      </c>
      <c r="AW88" s="348">
        <v>6.86</v>
      </c>
      <c r="AX88" s="348">
        <v>3.66</v>
      </c>
      <c r="AY88" s="348">
        <v>-1.55</v>
      </c>
      <c r="AZ88" s="351"/>
      <c r="BA88" s="346" t="s">
        <v>430</v>
      </c>
      <c r="BB88" s="346" t="s">
        <v>430</v>
      </c>
      <c r="BC88" s="346">
        <v>7</v>
      </c>
      <c r="BD88" s="346">
        <v>12</v>
      </c>
      <c r="BE88" s="346">
        <v>19</v>
      </c>
      <c r="BF88" s="362"/>
      <c r="BG88" s="348">
        <v>8.5481227423443595</v>
      </c>
      <c r="BH88" s="375">
        <v>0</v>
      </c>
      <c r="BI88" s="375">
        <v>2.1994186973016999E-2</v>
      </c>
      <c r="BJ88" s="375" t="s">
        <v>430</v>
      </c>
      <c r="BK88" s="374"/>
      <c r="BL88" s="348">
        <v>76.841251645699998</v>
      </c>
      <c r="BM88" s="348">
        <v>67.564142356900007</v>
      </c>
      <c r="BN88" s="348">
        <v>1.1373081781000001</v>
      </c>
      <c r="BO88" s="373"/>
      <c r="BP88" s="348">
        <v>73.408999100000003</v>
      </c>
      <c r="BQ88" s="373"/>
      <c r="BR88" s="843">
        <v>54.362499999999997</v>
      </c>
      <c r="BS88" s="843">
        <v>17.995699999999999</v>
      </c>
      <c r="BT88" s="843">
        <v>1.05081</v>
      </c>
      <c r="BU88" s="843">
        <v>26.590990000000001</v>
      </c>
      <c r="BV88" s="373"/>
      <c r="BW88" s="348">
        <v>6.84</v>
      </c>
      <c r="BX88" s="348">
        <v>12.11</v>
      </c>
      <c r="BY88" s="348">
        <v>1.21</v>
      </c>
      <c r="BZ88" s="348" t="s">
        <v>430</v>
      </c>
      <c r="CA88" s="348">
        <v>0.01</v>
      </c>
      <c r="CB88" s="348">
        <v>4.34</v>
      </c>
      <c r="CC88" s="373"/>
      <c r="CD88" s="372" t="s">
        <v>3440</v>
      </c>
      <c r="CE88" s="372" t="s">
        <v>9050</v>
      </c>
      <c r="CF88" s="372" t="s">
        <v>9389</v>
      </c>
      <c r="CG88" s="372" t="s">
        <v>9390</v>
      </c>
      <c r="CH88" s="372" t="s">
        <v>2045</v>
      </c>
      <c r="CI88" s="373"/>
      <c r="CJ88" s="354" t="s">
        <v>616</v>
      </c>
    </row>
    <row r="89" spans="1:88" s="428" customFormat="1" x14ac:dyDescent="0.25">
      <c r="A89" s="345" t="s">
        <v>9447</v>
      </c>
      <c r="B89" s="373"/>
      <c r="C89" s="719">
        <v>45194</v>
      </c>
      <c r="D89" s="373"/>
      <c r="E89" s="346">
        <v>694.61</v>
      </c>
      <c r="F89" s="373"/>
      <c r="G89" s="347">
        <v>13.8262</v>
      </c>
      <c r="H89" s="373"/>
      <c r="I89" s="651">
        <v>2.9744999999999999</v>
      </c>
      <c r="J89" s="651">
        <v>7.5179999999999998</v>
      </c>
      <c r="K89" s="651">
        <v>2.3498999999999999</v>
      </c>
      <c r="L89" s="651">
        <v>2.4693999999999998</v>
      </c>
      <c r="M89" s="374"/>
      <c r="N89" s="348">
        <v>-2.1000000000000001E-2</v>
      </c>
      <c r="O89" s="348">
        <v>-0.15310000000000001</v>
      </c>
      <c r="P89" s="348">
        <v>-0.93010000000000004</v>
      </c>
      <c r="Q89" s="348">
        <v>4.2432999999999996</v>
      </c>
      <c r="R89" s="348">
        <v>6.9279000000000002</v>
      </c>
      <c r="S89" s="350">
        <v>5.6402999999999999</v>
      </c>
      <c r="T89" s="348">
        <v>4.8391000000000002</v>
      </c>
      <c r="U89" s="348" t="s">
        <v>430</v>
      </c>
      <c r="V89" s="348" t="s">
        <v>430</v>
      </c>
      <c r="W89" s="348" t="s">
        <v>430</v>
      </c>
      <c r="X89" s="348">
        <v>1.2130000000000001</v>
      </c>
      <c r="Y89" s="348">
        <v>11.119899999999999</v>
      </c>
      <c r="Z89" s="348">
        <v>4.3802000000000003</v>
      </c>
      <c r="AA89" s="348">
        <v>6.3448000000000002</v>
      </c>
      <c r="AB89" s="348">
        <v>-0.22439999999999999</v>
      </c>
      <c r="AC89" s="348">
        <v>11.56</v>
      </c>
      <c r="AD89" s="374"/>
      <c r="AE89" s="346">
        <v>17</v>
      </c>
      <c r="AF89" s="346">
        <v>7</v>
      </c>
      <c r="AG89" s="346">
        <v>8</v>
      </c>
      <c r="AH89" s="346">
        <v>10</v>
      </c>
      <c r="AI89" s="346">
        <v>2</v>
      </c>
      <c r="AJ89" s="346">
        <v>2</v>
      </c>
      <c r="AK89" s="346">
        <v>3</v>
      </c>
      <c r="AL89" s="346" t="s">
        <v>430</v>
      </c>
      <c r="AM89" s="346" t="s">
        <v>430</v>
      </c>
      <c r="AN89" s="346" t="s">
        <v>430</v>
      </c>
      <c r="AO89" s="346">
        <v>10</v>
      </c>
      <c r="AP89" s="346">
        <v>6</v>
      </c>
      <c r="AQ89" s="346">
        <v>2</v>
      </c>
      <c r="AR89" s="346">
        <v>2</v>
      </c>
      <c r="AS89" s="346">
        <v>5</v>
      </c>
      <c r="AT89" s="373"/>
      <c r="AU89" s="348" t="s">
        <v>430</v>
      </c>
      <c r="AV89" s="348" t="s">
        <v>430</v>
      </c>
      <c r="AW89" s="348" t="s">
        <v>430</v>
      </c>
      <c r="AX89" s="348">
        <v>8.11</v>
      </c>
      <c r="AY89" s="348">
        <v>8.3699999999999992</v>
      </c>
      <c r="AZ89" s="351"/>
      <c r="BA89" s="346" t="s">
        <v>430</v>
      </c>
      <c r="BB89" s="346" t="s">
        <v>430</v>
      </c>
      <c r="BC89" s="346" t="s">
        <v>430</v>
      </c>
      <c r="BD89" s="346">
        <v>2</v>
      </c>
      <c r="BE89" s="346">
        <v>3</v>
      </c>
      <c r="BF89" s="362"/>
      <c r="BG89" s="348">
        <v>6.7887044892839201</v>
      </c>
      <c r="BH89" s="375">
        <v>0</v>
      </c>
      <c r="BI89" s="375">
        <v>7.4775446095814699E-2</v>
      </c>
      <c r="BJ89" s="375" t="s">
        <v>430</v>
      </c>
      <c r="BK89" s="374"/>
      <c r="BL89" s="348">
        <v>71.422667024299997</v>
      </c>
      <c r="BM89" s="348">
        <v>33.730085909899998</v>
      </c>
      <c r="BN89" s="348">
        <v>2.1174765820000001</v>
      </c>
      <c r="BO89" s="373"/>
      <c r="BP89" s="348">
        <v>44.717616999999997</v>
      </c>
      <c r="BQ89" s="373"/>
      <c r="BR89" s="843">
        <v>26.1617</v>
      </c>
      <c r="BS89" s="843">
        <v>4.7810800000000002</v>
      </c>
      <c r="BT89" s="843">
        <v>13.774900000000001</v>
      </c>
      <c r="BU89" s="843">
        <v>55.282319999999999</v>
      </c>
      <c r="BV89" s="373"/>
      <c r="BW89" s="348">
        <v>12.66</v>
      </c>
      <c r="BX89" s="348">
        <v>33.869999999999997</v>
      </c>
      <c r="BY89" s="348">
        <v>5.32</v>
      </c>
      <c r="BZ89" s="348">
        <v>0.38</v>
      </c>
      <c r="CA89" s="348" t="s">
        <v>430</v>
      </c>
      <c r="CB89" s="348">
        <v>2.59</v>
      </c>
      <c r="CC89" s="373"/>
      <c r="CD89" s="372" t="s">
        <v>9392</v>
      </c>
      <c r="CE89" s="372" t="s">
        <v>9393</v>
      </c>
      <c r="CF89" s="372" t="s">
        <v>9394</v>
      </c>
      <c r="CG89" s="372" t="s">
        <v>9395</v>
      </c>
      <c r="CH89" s="372" t="s">
        <v>9396</v>
      </c>
      <c r="CI89" s="373"/>
      <c r="CJ89" s="354" t="s">
        <v>436</v>
      </c>
    </row>
    <row r="90" spans="1:88" s="428" customFormat="1" x14ac:dyDescent="0.25">
      <c r="A90" s="345" t="s">
        <v>9448</v>
      </c>
      <c r="B90" s="373"/>
      <c r="C90" s="719">
        <v>44512</v>
      </c>
      <c r="D90" s="373"/>
      <c r="E90" s="346">
        <v>679.85599999999999</v>
      </c>
      <c r="F90" s="373"/>
      <c r="G90" s="347">
        <v>15.027200000000001</v>
      </c>
      <c r="H90" s="373"/>
      <c r="I90" s="988">
        <v>9.2799999999999994</v>
      </c>
      <c r="J90" s="988">
        <v>7.08</v>
      </c>
      <c r="K90" s="988">
        <v>4.8099999999999996</v>
      </c>
      <c r="L90" s="988">
        <v>5.01</v>
      </c>
      <c r="M90" s="374"/>
      <c r="N90" s="348">
        <v>-6.3200000000000006E-2</v>
      </c>
      <c r="O90" s="348">
        <v>-0.8014</v>
      </c>
      <c r="P90" s="348">
        <v>-0.60060000000000002</v>
      </c>
      <c r="Q90" s="348">
        <v>7.8571999999999997</v>
      </c>
      <c r="R90" s="348">
        <v>6.3940000000000001</v>
      </c>
      <c r="S90" s="350">
        <v>3.5308999999999999</v>
      </c>
      <c r="T90" s="348">
        <v>4.0288000000000004</v>
      </c>
      <c r="U90" s="348">
        <v>8.7425999999999995</v>
      </c>
      <c r="V90" s="348" t="s">
        <v>430</v>
      </c>
      <c r="W90" s="348" t="s">
        <v>430</v>
      </c>
      <c r="X90" s="348">
        <v>3.1012</v>
      </c>
      <c r="Y90" s="348">
        <v>11.4472</v>
      </c>
      <c r="Z90" s="348">
        <v>2.331</v>
      </c>
      <c r="AA90" s="348">
        <v>4.5734000000000004</v>
      </c>
      <c r="AB90" s="348">
        <v>-1.7625</v>
      </c>
      <c r="AC90" s="348">
        <v>8.7977000000000007</v>
      </c>
      <c r="AD90" s="374"/>
      <c r="AE90" s="346">
        <v>20</v>
      </c>
      <c r="AF90" s="346">
        <v>17</v>
      </c>
      <c r="AG90" s="346">
        <v>5</v>
      </c>
      <c r="AH90" s="346">
        <v>2</v>
      </c>
      <c r="AI90" s="346">
        <v>3</v>
      </c>
      <c r="AJ90" s="346">
        <v>10</v>
      </c>
      <c r="AK90" s="346">
        <v>5</v>
      </c>
      <c r="AL90" s="346">
        <v>8</v>
      </c>
      <c r="AM90" s="346" t="s">
        <v>430</v>
      </c>
      <c r="AN90" s="346" t="s">
        <v>430</v>
      </c>
      <c r="AO90" s="346">
        <v>2</v>
      </c>
      <c r="AP90" s="346">
        <v>5</v>
      </c>
      <c r="AQ90" s="346">
        <v>5</v>
      </c>
      <c r="AR90" s="346">
        <v>8</v>
      </c>
      <c r="AS90" s="346">
        <v>20</v>
      </c>
      <c r="AT90" s="373"/>
      <c r="AU90" s="348" t="s">
        <v>430</v>
      </c>
      <c r="AV90" s="348" t="s">
        <v>430</v>
      </c>
      <c r="AW90" s="348" t="s">
        <v>430</v>
      </c>
      <c r="AX90" s="348">
        <v>6.47</v>
      </c>
      <c r="AY90" s="348">
        <v>7.65</v>
      </c>
      <c r="AZ90" s="351"/>
      <c r="BA90" s="346" t="s">
        <v>430</v>
      </c>
      <c r="BB90" s="346" t="s">
        <v>430</v>
      </c>
      <c r="BC90" s="346" t="s">
        <v>430</v>
      </c>
      <c r="BD90" s="346">
        <v>5</v>
      </c>
      <c r="BE90" s="346">
        <v>4</v>
      </c>
      <c r="BF90" s="362"/>
      <c r="BG90" s="348">
        <v>8.2874280100181608</v>
      </c>
      <c r="BH90" s="375">
        <v>0</v>
      </c>
      <c r="BI90" s="375">
        <v>3.6626470031507298E-2</v>
      </c>
      <c r="BJ90" s="375" t="s">
        <v>430</v>
      </c>
      <c r="BK90" s="374"/>
      <c r="BL90" s="348">
        <v>70.1633849607</v>
      </c>
      <c r="BM90" s="348">
        <v>45.674335728700001</v>
      </c>
      <c r="BN90" s="348">
        <v>1.536166511</v>
      </c>
      <c r="BO90" s="373"/>
      <c r="BP90" s="348">
        <v>76.662039530000001</v>
      </c>
      <c r="BQ90" s="373"/>
      <c r="BR90" s="843">
        <v>42.1875</v>
      </c>
      <c r="BS90" s="843">
        <v>24.317299999999999</v>
      </c>
      <c r="BT90" s="843">
        <v>10.546799999999999</v>
      </c>
      <c r="BU90" s="843">
        <v>22.948399999999999</v>
      </c>
      <c r="BV90" s="373"/>
      <c r="BW90" s="348">
        <v>3.67</v>
      </c>
      <c r="BX90" s="348">
        <v>14.02</v>
      </c>
      <c r="BY90" s="348" t="s">
        <v>430</v>
      </c>
      <c r="BZ90" s="348" t="s">
        <v>430</v>
      </c>
      <c r="CA90" s="348" t="s">
        <v>430</v>
      </c>
      <c r="CB90" s="348">
        <v>4.17</v>
      </c>
      <c r="CC90" s="373"/>
      <c r="CD90" s="372" t="s">
        <v>9398</v>
      </c>
      <c r="CE90" s="372" t="s">
        <v>9399</v>
      </c>
      <c r="CF90" s="372" t="s">
        <v>9400</v>
      </c>
      <c r="CG90" s="372" t="s">
        <v>9401</v>
      </c>
      <c r="CH90" s="372" t="s">
        <v>9402</v>
      </c>
      <c r="CI90" s="373"/>
      <c r="CJ90" s="354" t="s">
        <v>476</v>
      </c>
    </row>
    <row r="91" spans="1:88" s="428" customFormat="1" x14ac:dyDescent="0.25">
      <c r="A91" s="345" t="s">
        <v>9449</v>
      </c>
      <c r="B91" s="373"/>
      <c r="C91" s="719">
        <v>43829</v>
      </c>
      <c r="D91" s="373"/>
      <c r="E91" s="346">
        <v>340.04</v>
      </c>
      <c r="F91" s="373"/>
      <c r="G91" s="347">
        <v>16.5381</v>
      </c>
      <c r="H91" s="373"/>
      <c r="I91" s="988">
        <v>0.28000000000000003</v>
      </c>
      <c r="J91" s="988">
        <v>5.44</v>
      </c>
      <c r="K91" s="988">
        <v>0.25</v>
      </c>
      <c r="L91" s="988">
        <v>0.27</v>
      </c>
      <c r="M91" s="374"/>
      <c r="N91" s="348">
        <v>0.2291</v>
      </c>
      <c r="O91" s="348">
        <v>1.1907000000000001</v>
      </c>
      <c r="P91" s="348">
        <v>0.16470000000000001</v>
      </c>
      <c r="Q91" s="348">
        <v>5.1741000000000001</v>
      </c>
      <c r="R91" s="348">
        <v>3.9864000000000002</v>
      </c>
      <c r="S91" s="350">
        <v>1.5891</v>
      </c>
      <c r="T91" s="348">
        <v>3.1793</v>
      </c>
      <c r="U91" s="348">
        <v>9.7180999999999997</v>
      </c>
      <c r="V91" s="348">
        <v>8.5396000000000001</v>
      </c>
      <c r="W91" s="348" t="s">
        <v>430</v>
      </c>
      <c r="X91" s="348">
        <v>2.5682</v>
      </c>
      <c r="Y91" s="348">
        <v>7.9108999999999998</v>
      </c>
      <c r="Z91" s="348">
        <v>-0.74</v>
      </c>
      <c r="AA91" s="348">
        <v>3.1703000000000001</v>
      </c>
      <c r="AB91" s="348">
        <v>0.30809999999999998</v>
      </c>
      <c r="AC91" s="348">
        <v>7.7961</v>
      </c>
      <c r="AD91" s="374"/>
      <c r="AE91" s="346">
        <v>2</v>
      </c>
      <c r="AF91" s="346">
        <v>1</v>
      </c>
      <c r="AG91" s="346">
        <v>3</v>
      </c>
      <c r="AH91" s="346">
        <v>6</v>
      </c>
      <c r="AI91" s="346">
        <v>8</v>
      </c>
      <c r="AJ91" s="346">
        <v>14</v>
      </c>
      <c r="AK91" s="346">
        <v>8</v>
      </c>
      <c r="AL91" s="346">
        <v>5</v>
      </c>
      <c r="AM91" s="346">
        <v>4</v>
      </c>
      <c r="AN91" s="346" t="s">
        <v>430</v>
      </c>
      <c r="AO91" s="346">
        <v>4</v>
      </c>
      <c r="AP91" s="346">
        <v>14</v>
      </c>
      <c r="AQ91" s="346">
        <v>15</v>
      </c>
      <c r="AR91" s="346">
        <v>14</v>
      </c>
      <c r="AS91" s="346">
        <v>3</v>
      </c>
      <c r="AT91" s="373"/>
      <c r="AU91" s="348" t="s">
        <v>430</v>
      </c>
      <c r="AV91" s="348" t="s">
        <v>430</v>
      </c>
      <c r="AW91" s="348">
        <v>8.52</v>
      </c>
      <c r="AX91" s="348">
        <v>5.43</v>
      </c>
      <c r="AY91" s="348">
        <v>4.3099999999999996</v>
      </c>
      <c r="AZ91" s="351"/>
      <c r="BA91" s="346" t="s">
        <v>430</v>
      </c>
      <c r="BB91" s="346" t="s">
        <v>430</v>
      </c>
      <c r="BC91" s="346">
        <v>3</v>
      </c>
      <c r="BD91" s="346">
        <v>8</v>
      </c>
      <c r="BE91" s="346">
        <v>8</v>
      </c>
      <c r="BF91" s="362"/>
      <c r="BG91" s="348">
        <v>8.1656376092331602</v>
      </c>
      <c r="BH91" s="375">
        <v>0</v>
      </c>
      <c r="BI91" s="375">
        <v>5.2218056045095898E-2</v>
      </c>
      <c r="BJ91" s="375" t="s">
        <v>430</v>
      </c>
      <c r="BK91" s="374"/>
      <c r="BL91" s="348">
        <v>72.622445041600002</v>
      </c>
      <c r="BM91" s="348">
        <v>44.740378954100002</v>
      </c>
      <c r="BN91" s="348">
        <v>1.6231969138</v>
      </c>
      <c r="BO91" s="373"/>
      <c r="BP91" s="348">
        <v>69.599835159999998</v>
      </c>
      <c r="BQ91" s="373"/>
      <c r="BR91" s="843">
        <v>38.288899999999998</v>
      </c>
      <c r="BS91" s="843">
        <v>11.666600000000001</v>
      </c>
      <c r="BT91" s="843">
        <v>20.1357</v>
      </c>
      <c r="BU91" s="843">
        <v>29.908799999999999</v>
      </c>
      <c r="BV91" s="373"/>
      <c r="BW91" s="348">
        <v>4.37</v>
      </c>
      <c r="BX91" s="348">
        <v>15.82</v>
      </c>
      <c r="BY91" s="348" t="s">
        <v>430</v>
      </c>
      <c r="BZ91" s="348" t="s">
        <v>430</v>
      </c>
      <c r="CA91" s="348" t="s">
        <v>430</v>
      </c>
      <c r="CB91" s="348">
        <v>6.01</v>
      </c>
      <c r="CC91" s="373"/>
      <c r="CD91" s="372" t="s">
        <v>9404</v>
      </c>
      <c r="CE91" s="372" t="s">
        <v>9405</v>
      </c>
      <c r="CF91" s="372" t="s">
        <v>9406</v>
      </c>
      <c r="CG91" s="372" t="s">
        <v>9407</v>
      </c>
      <c r="CH91" s="372" t="s">
        <v>9408</v>
      </c>
      <c r="CI91" s="373"/>
      <c r="CJ91" s="354" t="s">
        <v>616</v>
      </c>
    </row>
    <row r="92" spans="1:88" s="428" customFormat="1" x14ac:dyDescent="0.25">
      <c r="A92" s="345" t="s">
        <v>9450</v>
      </c>
      <c r="B92" s="373"/>
      <c r="C92" s="719">
        <v>45378</v>
      </c>
      <c r="D92" s="373"/>
      <c r="E92" s="346">
        <v>283.99799999999999</v>
      </c>
      <c r="F92" s="373"/>
      <c r="G92" s="347">
        <v>11.99</v>
      </c>
      <c r="H92" s="373"/>
      <c r="I92" s="651" t="s">
        <v>430</v>
      </c>
      <c r="J92" s="651" t="s">
        <v>430</v>
      </c>
      <c r="K92" s="651" t="s">
        <v>430</v>
      </c>
      <c r="L92" s="651" t="s">
        <v>430</v>
      </c>
      <c r="M92" s="374"/>
      <c r="N92" s="348">
        <v>0.1671</v>
      </c>
      <c r="O92" s="348">
        <v>0.25080000000000002</v>
      </c>
      <c r="P92" s="348">
        <v>-0.66279999999999994</v>
      </c>
      <c r="Q92" s="348">
        <v>4.5335999999999999</v>
      </c>
      <c r="R92" s="348">
        <v>3.8995000000000002</v>
      </c>
      <c r="S92" s="350">
        <v>4.3516000000000004</v>
      </c>
      <c r="T92" s="348">
        <v>3.3744000000000001</v>
      </c>
      <c r="U92" s="348" t="s">
        <v>430</v>
      </c>
      <c r="V92" s="348" t="s">
        <v>430</v>
      </c>
      <c r="W92" s="348" t="s">
        <v>430</v>
      </c>
      <c r="X92" s="348">
        <v>1.1814</v>
      </c>
      <c r="Y92" s="348">
        <v>10.8133</v>
      </c>
      <c r="Z92" s="348">
        <v>-0.4153</v>
      </c>
      <c r="AA92" s="348">
        <v>4.1703000000000001</v>
      </c>
      <c r="AB92" s="348">
        <v>-0.49790000000000001</v>
      </c>
      <c r="AC92" s="348">
        <v>7.6645000000000003</v>
      </c>
      <c r="AD92" s="374"/>
      <c r="AE92" s="346">
        <v>4</v>
      </c>
      <c r="AF92" s="346">
        <v>4</v>
      </c>
      <c r="AG92" s="346">
        <v>7</v>
      </c>
      <c r="AH92" s="346">
        <v>8</v>
      </c>
      <c r="AI92" s="346">
        <v>10</v>
      </c>
      <c r="AJ92" s="346">
        <v>8</v>
      </c>
      <c r="AK92" s="346">
        <v>7</v>
      </c>
      <c r="AL92" s="346" t="s">
        <v>430</v>
      </c>
      <c r="AM92" s="346" t="s">
        <v>430</v>
      </c>
      <c r="AN92" s="346" t="s">
        <v>430</v>
      </c>
      <c r="AO92" s="346">
        <v>12</v>
      </c>
      <c r="AP92" s="346">
        <v>8</v>
      </c>
      <c r="AQ92" s="346">
        <v>13</v>
      </c>
      <c r="AR92" s="346">
        <v>9</v>
      </c>
      <c r="AS92" s="346">
        <v>7</v>
      </c>
      <c r="AT92" s="373"/>
      <c r="AU92" s="348" t="s">
        <v>430</v>
      </c>
      <c r="AV92" s="348" t="s">
        <v>430</v>
      </c>
      <c r="AW92" s="348" t="s">
        <v>430</v>
      </c>
      <c r="AX92" s="348" t="s">
        <v>430</v>
      </c>
      <c r="AY92" s="348">
        <v>3.39</v>
      </c>
      <c r="AZ92" s="351"/>
      <c r="BA92" s="346" t="s">
        <v>430</v>
      </c>
      <c r="BB92" s="346" t="s">
        <v>430</v>
      </c>
      <c r="BC92" s="346" t="s">
        <v>430</v>
      </c>
      <c r="BD92" s="346" t="s">
        <v>430</v>
      </c>
      <c r="BE92" s="346">
        <v>12</v>
      </c>
      <c r="BF92" s="362"/>
      <c r="BG92" s="348">
        <v>9.2211682437131604</v>
      </c>
      <c r="BH92" s="375">
        <v>0</v>
      </c>
      <c r="BI92" s="375">
        <v>1.1014747630417E-2</v>
      </c>
      <c r="BJ92" s="375" t="s">
        <v>430</v>
      </c>
      <c r="BK92" s="374"/>
      <c r="BL92" s="348">
        <v>79.577646490700005</v>
      </c>
      <c r="BM92" s="348">
        <v>56.592986710200002</v>
      </c>
      <c r="BN92" s="348">
        <v>1.4061397201000001</v>
      </c>
      <c r="BO92" s="373"/>
      <c r="BP92" s="348">
        <v>68.505283770000005</v>
      </c>
      <c r="BQ92" s="373"/>
      <c r="BR92" s="843">
        <v>70.776200000000003</v>
      </c>
      <c r="BS92" s="843">
        <v>9.5916099999999993</v>
      </c>
      <c r="BT92" s="843">
        <v>4.7644299999999999</v>
      </c>
      <c r="BU92" s="843">
        <v>14.867760000000001</v>
      </c>
      <c r="BV92" s="373"/>
      <c r="BW92" s="348">
        <v>6.97</v>
      </c>
      <c r="BX92" s="348" t="s">
        <v>430</v>
      </c>
      <c r="BY92" s="348" t="s">
        <v>430</v>
      </c>
      <c r="BZ92" s="348" t="s">
        <v>430</v>
      </c>
      <c r="CA92" s="348" t="s">
        <v>430</v>
      </c>
      <c r="CB92" s="348">
        <v>8.4600000000000009</v>
      </c>
      <c r="CC92" s="373"/>
      <c r="CD92" s="372" t="s">
        <v>9410</v>
      </c>
      <c r="CE92" s="372" t="s">
        <v>9411</v>
      </c>
      <c r="CF92" s="372" t="s">
        <v>4665</v>
      </c>
      <c r="CG92" s="372" t="s">
        <v>9412</v>
      </c>
      <c r="CH92" s="372" t="s">
        <v>9413</v>
      </c>
      <c r="CI92" s="373"/>
      <c r="CJ92" s="354" t="s">
        <v>555</v>
      </c>
    </row>
    <row r="93" spans="1:88" s="428" customFormat="1" x14ac:dyDescent="0.25">
      <c r="A93" s="345" t="s">
        <v>9451</v>
      </c>
      <c r="B93" s="373"/>
      <c r="C93" s="719">
        <v>41712</v>
      </c>
      <c r="D93" s="373"/>
      <c r="E93" s="346">
        <v>173.81</v>
      </c>
      <c r="F93" s="373"/>
      <c r="G93" s="347">
        <v>28.286000000000001</v>
      </c>
      <c r="H93" s="373"/>
      <c r="I93" s="988">
        <v>1.07</v>
      </c>
      <c r="J93" s="988">
        <v>5.9</v>
      </c>
      <c r="K93" s="988">
        <v>0.91</v>
      </c>
      <c r="L93" s="988">
        <v>0.97</v>
      </c>
      <c r="M93" s="374"/>
      <c r="N93" s="348">
        <v>3.5000000000000001E-3</v>
      </c>
      <c r="O93" s="348">
        <v>-0.72370000000000001</v>
      </c>
      <c r="P93" s="348">
        <v>-2.5874000000000001</v>
      </c>
      <c r="Q93" s="348">
        <v>2.1886000000000001</v>
      </c>
      <c r="R93" s="348">
        <v>1.871</v>
      </c>
      <c r="S93" s="350">
        <v>5.4196999999999997</v>
      </c>
      <c r="T93" s="348">
        <v>2.6097000000000001</v>
      </c>
      <c r="U93" s="348">
        <v>9.0073000000000008</v>
      </c>
      <c r="V93" s="348">
        <v>10.521100000000001</v>
      </c>
      <c r="W93" s="348">
        <v>7.5640999999999998</v>
      </c>
      <c r="X93" s="348">
        <v>3.32E-2</v>
      </c>
      <c r="Y93" s="348">
        <v>5.7168000000000001</v>
      </c>
      <c r="Z93" s="348">
        <v>0.37719999999999998</v>
      </c>
      <c r="AA93" s="348">
        <v>5.9512</v>
      </c>
      <c r="AB93" s="348">
        <v>-1.1933</v>
      </c>
      <c r="AC93" s="348">
        <v>8.673</v>
      </c>
      <c r="AD93" s="374"/>
      <c r="AE93" s="346">
        <v>16</v>
      </c>
      <c r="AF93" s="346">
        <v>14</v>
      </c>
      <c r="AG93" s="346">
        <v>20</v>
      </c>
      <c r="AH93" s="346">
        <v>20</v>
      </c>
      <c r="AI93" s="346">
        <v>19</v>
      </c>
      <c r="AJ93" s="346">
        <v>3</v>
      </c>
      <c r="AK93" s="346">
        <v>11</v>
      </c>
      <c r="AL93" s="346">
        <v>7</v>
      </c>
      <c r="AM93" s="346">
        <v>1</v>
      </c>
      <c r="AN93" s="346">
        <v>4</v>
      </c>
      <c r="AO93" s="346">
        <v>20</v>
      </c>
      <c r="AP93" s="346">
        <v>20</v>
      </c>
      <c r="AQ93" s="346">
        <v>10</v>
      </c>
      <c r="AR93" s="346">
        <v>4</v>
      </c>
      <c r="AS93" s="346">
        <v>11</v>
      </c>
      <c r="AT93" s="373"/>
      <c r="AU93" s="348">
        <v>8.81</v>
      </c>
      <c r="AV93" s="348">
        <v>9.94</v>
      </c>
      <c r="AW93" s="348">
        <v>8.93</v>
      </c>
      <c r="AX93" s="348">
        <v>5.53</v>
      </c>
      <c r="AY93" s="348">
        <v>2.1</v>
      </c>
      <c r="AZ93" s="351"/>
      <c r="BA93" s="346">
        <v>4</v>
      </c>
      <c r="BB93" s="346">
        <v>1</v>
      </c>
      <c r="BC93" s="346">
        <v>1</v>
      </c>
      <c r="BD93" s="346">
        <v>7</v>
      </c>
      <c r="BE93" s="346">
        <v>14</v>
      </c>
      <c r="BF93" s="362"/>
      <c r="BG93" s="348">
        <v>8.7356912602518992</v>
      </c>
      <c r="BH93" s="375">
        <v>0</v>
      </c>
      <c r="BI93" s="375">
        <v>4.0047144078921799E-2</v>
      </c>
      <c r="BJ93" s="375" t="s">
        <v>430</v>
      </c>
      <c r="BK93" s="374"/>
      <c r="BL93" s="348">
        <v>81.776452442099995</v>
      </c>
      <c r="BM93" s="348">
        <v>60.675757314400002</v>
      </c>
      <c r="BN93" s="348">
        <v>1.3477615453</v>
      </c>
      <c r="BO93" s="373"/>
      <c r="BP93" s="348">
        <v>63.40066041</v>
      </c>
      <c r="BQ93" s="373"/>
      <c r="BR93" s="843">
        <v>48.994399999999999</v>
      </c>
      <c r="BS93" s="843">
        <v>1.8781000000000001</v>
      </c>
      <c r="BT93" s="348" t="s">
        <v>430</v>
      </c>
      <c r="BU93" s="843">
        <v>49.127499999999998</v>
      </c>
      <c r="BV93" s="373"/>
      <c r="BW93" s="348">
        <v>5.1100000000000003</v>
      </c>
      <c r="BX93" s="348">
        <v>15.62</v>
      </c>
      <c r="BY93" s="348">
        <v>4.2699999999999996</v>
      </c>
      <c r="BZ93" s="348" t="s">
        <v>430</v>
      </c>
      <c r="CA93" s="348" t="s">
        <v>430</v>
      </c>
      <c r="CB93" s="348">
        <v>9.94</v>
      </c>
      <c r="CC93" s="373"/>
      <c r="CD93" s="372" t="s">
        <v>9415</v>
      </c>
      <c r="CE93" s="372" t="s">
        <v>9416</v>
      </c>
      <c r="CF93" s="372" t="s">
        <v>9104</v>
      </c>
      <c r="CG93" s="372" t="s">
        <v>9417</v>
      </c>
      <c r="CH93" s="372" t="s">
        <v>9418</v>
      </c>
      <c r="CI93" s="373"/>
      <c r="CJ93" s="354" t="s">
        <v>476</v>
      </c>
    </row>
    <row r="94" spans="1:88" s="428" customFormat="1" x14ac:dyDescent="0.25">
      <c r="A94" s="345" t="s">
        <v>9452</v>
      </c>
      <c r="B94" s="373"/>
      <c r="C94" s="719">
        <v>45288</v>
      </c>
      <c r="D94" s="373"/>
      <c r="E94" s="346">
        <v>165.93</v>
      </c>
      <c r="F94" s="373"/>
      <c r="G94" s="347">
        <v>10.72</v>
      </c>
      <c r="H94" s="373"/>
      <c r="I94" s="988">
        <v>1.1000000000000001E-3</v>
      </c>
      <c r="J94" s="988">
        <v>5.29</v>
      </c>
      <c r="K94" s="988">
        <v>1.0399999999999999E-3</v>
      </c>
      <c r="L94" s="988">
        <v>1.07E-3</v>
      </c>
      <c r="M94" s="374"/>
      <c r="N94" s="348">
        <v>9.3399999999999997E-2</v>
      </c>
      <c r="O94" s="348">
        <v>0.46860000000000002</v>
      </c>
      <c r="P94" s="348">
        <v>0.3745</v>
      </c>
      <c r="Q94" s="348">
        <v>2.4857</v>
      </c>
      <c r="R94" s="348">
        <v>3.3751000000000002</v>
      </c>
      <c r="S94" s="350">
        <v>-0.27910000000000001</v>
      </c>
      <c r="T94" s="348">
        <v>-3.7433999999999998</v>
      </c>
      <c r="U94" s="348" t="s">
        <v>430</v>
      </c>
      <c r="V94" s="348" t="s">
        <v>430</v>
      </c>
      <c r="W94" s="348" t="s">
        <v>430</v>
      </c>
      <c r="X94" s="348">
        <v>-0.27910000000000001</v>
      </c>
      <c r="Y94" s="348">
        <v>7.2</v>
      </c>
      <c r="Z94" s="348">
        <v>-0.46429999999999999</v>
      </c>
      <c r="AA94" s="348">
        <v>0.94159999999999999</v>
      </c>
      <c r="AB94" s="348">
        <v>0.28060000000000002</v>
      </c>
      <c r="AC94" s="348">
        <v>2.6044999999999998</v>
      </c>
      <c r="AD94" s="374"/>
      <c r="AE94" s="346">
        <v>6</v>
      </c>
      <c r="AF94" s="346">
        <v>2</v>
      </c>
      <c r="AG94" s="346">
        <v>2</v>
      </c>
      <c r="AH94" s="346">
        <v>17</v>
      </c>
      <c r="AI94" s="346">
        <v>12</v>
      </c>
      <c r="AJ94" s="346">
        <v>18</v>
      </c>
      <c r="AK94" s="346">
        <v>19</v>
      </c>
      <c r="AL94" s="346" t="s">
        <v>430</v>
      </c>
      <c r="AM94" s="346" t="s">
        <v>430</v>
      </c>
      <c r="AN94" s="346" t="s">
        <v>430</v>
      </c>
      <c r="AO94" s="346">
        <v>21</v>
      </c>
      <c r="AP94" s="346">
        <v>17</v>
      </c>
      <c r="AQ94" s="346">
        <v>14</v>
      </c>
      <c r="AR94" s="346">
        <v>17</v>
      </c>
      <c r="AS94" s="346">
        <v>4</v>
      </c>
      <c r="AT94" s="373"/>
      <c r="AU94" s="348" t="s">
        <v>430</v>
      </c>
      <c r="AV94" s="348" t="s">
        <v>430</v>
      </c>
      <c r="AW94" s="348" t="s">
        <v>430</v>
      </c>
      <c r="AX94" s="348" t="s">
        <v>430</v>
      </c>
      <c r="AY94" s="348">
        <v>1.92</v>
      </c>
      <c r="AZ94" s="351"/>
      <c r="BA94" s="346" t="s">
        <v>430</v>
      </c>
      <c r="BB94" s="346" t="s">
        <v>430</v>
      </c>
      <c r="BC94" s="346" t="s">
        <v>430</v>
      </c>
      <c r="BD94" s="346" t="s">
        <v>430</v>
      </c>
      <c r="BE94" s="346">
        <v>15</v>
      </c>
      <c r="BF94" s="362"/>
      <c r="BG94" s="348">
        <v>10.262083261896899</v>
      </c>
      <c r="BH94" s="375">
        <v>0</v>
      </c>
      <c r="BI94" s="375">
        <v>-1.8276874726134301E-2</v>
      </c>
      <c r="BJ94" s="375" t="s">
        <v>430</v>
      </c>
      <c r="BK94" s="374"/>
      <c r="BL94" s="348">
        <v>47.847099837000002</v>
      </c>
      <c r="BM94" s="348">
        <v>47.933786713000003</v>
      </c>
      <c r="BN94" s="348">
        <v>0.99819152870000005</v>
      </c>
      <c r="BO94" s="373"/>
      <c r="BP94" s="348">
        <v>80.522337089999994</v>
      </c>
      <c r="BQ94" s="373"/>
      <c r="BR94" s="843">
        <v>30.504300000000001</v>
      </c>
      <c r="BS94" s="843">
        <v>14.271599999999999</v>
      </c>
      <c r="BT94" s="843">
        <v>21.167400000000001</v>
      </c>
      <c r="BU94" s="843">
        <v>34.056699999999999</v>
      </c>
      <c r="BV94" s="373"/>
      <c r="BW94" s="348">
        <v>15.06</v>
      </c>
      <c r="BX94" s="348" t="s">
        <v>430</v>
      </c>
      <c r="BY94" s="348" t="s">
        <v>430</v>
      </c>
      <c r="BZ94" s="348" t="s">
        <v>430</v>
      </c>
      <c r="CA94" s="348" t="s">
        <v>430</v>
      </c>
      <c r="CB94" s="348">
        <v>25.35</v>
      </c>
      <c r="CC94" s="373"/>
      <c r="CD94" s="372" t="s">
        <v>9420</v>
      </c>
      <c r="CE94" s="372" t="s">
        <v>9421</v>
      </c>
      <c r="CF94" s="372" t="s">
        <v>9422</v>
      </c>
      <c r="CG94" s="372" t="s">
        <v>1849</v>
      </c>
      <c r="CH94" s="372" t="s">
        <v>9423</v>
      </c>
      <c r="CI94" s="373"/>
      <c r="CJ94" s="354" t="s">
        <v>436</v>
      </c>
    </row>
    <row r="95" spans="1:88" s="428" customFormat="1" x14ac:dyDescent="0.25">
      <c r="A95" s="345" t="s">
        <v>9453</v>
      </c>
      <c r="B95" s="373"/>
      <c r="C95" s="719">
        <v>46069</v>
      </c>
      <c r="D95" s="373"/>
      <c r="E95" s="346">
        <v>46.098100000000002</v>
      </c>
      <c r="F95" s="373"/>
      <c r="G95" s="347">
        <v>10.061400000000001</v>
      </c>
      <c r="H95" s="373"/>
      <c r="I95" s="651" t="s">
        <v>430</v>
      </c>
      <c r="J95" s="651" t="s">
        <v>430</v>
      </c>
      <c r="K95" s="651" t="s">
        <v>430</v>
      </c>
      <c r="L95" s="651" t="s">
        <v>430</v>
      </c>
      <c r="M95" s="374"/>
      <c r="N95" s="348">
        <v>-7.3499999999999996E-2</v>
      </c>
      <c r="O95" s="348">
        <v>-0.77510000000000001</v>
      </c>
      <c r="P95" s="348">
        <v>-1.6095999999999999</v>
      </c>
      <c r="Q95" s="348">
        <v>2.6255000000000002</v>
      </c>
      <c r="R95" s="348">
        <v>2.5720999999999998</v>
      </c>
      <c r="S95" s="350" t="s">
        <v>430</v>
      </c>
      <c r="T95" s="348" t="s">
        <v>430</v>
      </c>
      <c r="U95" s="348" t="s">
        <v>430</v>
      </c>
      <c r="V95" s="348" t="s">
        <v>430</v>
      </c>
      <c r="W95" s="348" t="s">
        <v>430</v>
      </c>
      <c r="X95" s="348">
        <v>0.1065</v>
      </c>
      <c r="Y95" s="348">
        <v>7.2152000000000003</v>
      </c>
      <c r="Z95" s="348" t="s">
        <v>430</v>
      </c>
      <c r="AA95" s="348" t="s">
        <v>430</v>
      </c>
      <c r="AB95" s="348">
        <v>-1.6202000000000001</v>
      </c>
      <c r="AC95" s="348">
        <v>0.61399999999999999</v>
      </c>
      <c r="AD95" s="374"/>
      <c r="AE95" s="346">
        <v>21</v>
      </c>
      <c r="AF95" s="346">
        <v>16</v>
      </c>
      <c r="AG95" s="346">
        <v>16</v>
      </c>
      <c r="AH95" s="346">
        <v>15</v>
      </c>
      <c r="AI95" s="346">
        <v>17</v>
      </c>
      <c r="AJ95" s="346" t="s">
        <v>430</v>
      </c>
      <c r="AK95" s="346" t="s">
        <v>430</v>
      </c>
      <c r="AL95" s="346" t="s">
        <v>430</v>
      </c>
      <c r="AM95" s="346" t="s">
        <v>430</v>
      </c>
      <c r="AN95" s="346" t="s">
        <v>430</v>
      </c>
      <c r="AO95" s="346">
        <v>18</v>
      </c>
      <c r="AP95" s="346">
        <v>16</v>
      </c>
      <c r="AQ95" s="346" t="s">
        <v>430</v>
      </c>
      <c r="AR95" s="346" t="s">
        <v>430</v>
      </c>
      <c r="AS95" s="346">
        <v>18</v>
      </c>
      <c r="AT95" s="373"/>
      <c r="AU95" s="348" t="s">
        <v>430</v>
      </c>
      <c r="AV95" s="348" t="s">
        <v>430</v>
      </c>
      <c r="AW95" s="348" t="s">
        <v>430</v>
      </c>
      <c r="AX95" s="348" t="s">
        <v>430</v>
      </c>
      <c r="AY95" s="348" t="s">
        <v>430</v>
      </c>
      <c r="AZ95" s="351"/>
      <c r="BA95" s="346" t="s">
        <v>430</v>
      </c>
      <c r="BB95" s="346" t="s">
        <v>430</v>
      </c>
      <c r="BC95" s="346" t="s">
        <v>430</v>
      </c>
      <c r="BD95" s="346" t="s">
        <v>430</v>
      </c>
      <c r="BE95" s="346" t="s">
        <v>430</v>
      </c>
      <c r="BF95" s="362"/>
      <c r="BG95" s="348">
        <v>7.7766643737831496</v>
      </c>
      <c r="BH95" s="375">
        <v>0</v>
      </c>
      <c r="BI95" s="375">
        <v>1.83826933451626E-3</v>
      </c>
      <c r="BJ95" s="375" t="s">
        <v>430</v>
      </c>
      <c r="BK95" s="374"/>
      <c r="BL95" s="348">
        <v>66.652195368600005</v>
      </c>
      <c r="BM95" s="348">
        <v>30.931187928</v>
      </c>
      <c r="BN95" s="348">
        <v>2.1548540431999998</v>
      </c>
      <c r="BO95" s="373"/>
      <c r="BP95" s="348">
        <v>71.519905519999995</v>
      </c>
      <c r="BQ95" s="373"/>
      <c r="BR95" s="843">
        <v>42.797499999999999</v>
      </c>
      <c r="BS95" s="843">
        <v>13.9617</v>
      </c>
      <c r="BT95" s="843">
        <v>14.7607</v>
      </c>
      <c r="BU95" s="843">
        <v>28.4801</v>
      </c>
      <c r="BV95" s="373"/>
      <c r="BW95" s="348" t="s">
        <v>430</v>
      </c>
      <c r="BX95" s="348">
        <v>23.87</v>
      </c>
      <c r="BY95" s="348" t="s">
        <v>430</v>
      </c>
      <c r="BZ95" s="348" t="s">
        <v>430</v>
      </c>
      <c r="CA95" s="348" t="s">
        <v>430</v>
      </c>
      <c r="CB95" s="348">
        <v>3.23</v>
      </c>
      <c r="CC95" s="373"/>
      <c r="CD95" s="372" t="s">
        <v>9425</v>
      </c>
      <c r="CE95" s="372" t="s">
        <v>9426</v>
      </c>
      <c r="CF95" s="372" t="s">
        <v>9427</v>
      </c>
      <c r="CG95" s="372" t="s">
        <v>9428</v>
      </c>
      <c r="CH95" s="372" t="s">
        <v>9429</v>
      </c>
      <c r="CI95" s="373"/>
      <c r="CJ95" s="354" t="s">
        <v>604</v>
      </c>
    </row>
    <row r="96" spans="1:88" s="428" customFormat="1" x14ac:dyDescent="0.25">
      <c r="A96" s="345" t="s">
        <v>9454</v>
      </c>
      <c r="B96" s="373"/>
      <c r="C96" s="719">
        <v>43651</v>
      </c>
      <c r="D96" s="373"/>
      <c r="E96" s="346">
        <v>42.1511</v>
      </c>
      <c r="F96" s="373"/>
      <c r="G96" s="347">
        <v>18.714500000000001</v>
      </c>
      <c r="H96" s="373"/>
      <c r="I96" s="988">
        <v>1.72</v>
      </c>
      <c r="J96" s="988">
        <v>6.38</v>
      </c>
      <c r="K96" s="988">
        <v>1.47</v>
      </c>
      <c r="L96" s="988">
        <v>1.53</v>
      </c>
      <c r="M96" s="374"/>
      <c r="N96" s="348">
        <v>4.5999999999999999E-2</v>
      </c>
      <c r="O96" s="348">
        <v>-1.1368</v>
      </c>
      <c r="P96" s="348">
        <v>-2.6473</v>
      </c>
      <c r="Q96" s="348">
        <v>2.387</v>
      </c>
      <c r="R96" s="348">
        <v>0.52049999999999996</v>
      </c>
      <c r="S96" s="350">
        <v>0.1236</v>
      </c>
      <c r="T96" s="348">
        <v>-2.6817000000000002</v>
      </c>
      <c r="U96" s="348">
        <v>6.1519000000000004</v>
      </c>
      <c r="V96" s="348">
        <v>6.6432000000000002</v>
      </c>
      <c r="W96" s="348" t="s">
        <v>430</v>
      </c>
      <c r="X96" s="348">
        <v>0.13220000000000001</v>
      </c>
      <c r="Y96" s="348">
        <v>6.069</v>
      </c>
      <c r="Z96" s="348">
        <v>-3.9681000000000002</v>
      </c>
      <c r="AA96" s="348">
        <v>0.43469999999999998</v>
      </c>
      <c r="AB96" s="348">
        <v>-1.7395</v>
      </c>
      <c r="AC96" s="348">
        <v>9.1089000000000002</v>
      </c>
      <c r="AD96" s="374"/>
      <c r="AE96" s="346">
        <v>12</v>
      </c>
      <c r="AF96" s="346">
        <v>21</v>
      </c>
      <c r="AG96" s="346">
        <v>21</v>
      </c>
      <c r="AH96" s="346">
        <v>18</v>
      </c>
      <c r="AI96" s="346">
        <v>22</v>
      </c>
      <c r="AJ96" s="346">
        <v>17</v>
      </c>
      <c r="AK96" s="346">
        <v>18</v>
      </c>
      <c r="AL96" s="346">
        <v>13</v>
      </c>
      <c r="AM96" s="346">
        <v>8</v>
      </c>
      <c r="AN96" s="346" t="s">
        <v>430</v>
      </c>
      <c r="AO96" s="346">
        <v>17</v>
      </c>
      <c r="AP96" s="346">
        <v>19</v>
      </c>
      <c r="AQ96" s="346">
        <v>20</v>
      </c>
      <c r="AR96" s="346">
        <v>19</v>
      </c>
      <c r="AS96" s="346">
        <v>19</v>
      </c>
      <c r="AT96" s="373"/>
      <c r="AU96" s="348" t="s">
        <v>430</v>
      </c>
      <c r="AV96" s="348">
        <v>7.23</v>
      </c>
      <c r="AW96" s="348">
        <v>5.28</v>
      </c>
      <c r="AX96" s="348">
        <v>0.9</v>
      </c>
      <c r="AY96" s="348">
        <v>-2.06</v>
      </c>
      <c r="AZ96" s="351"/>
      <c r="BA96" s="346" t="s">
        <v>430</v>
      </c>
      <c r="BB96" s="346">
        <v>6</v>
      </c>
      <c r="BC96" s="346">
        <v>9</v>
      </c>
      <c r="BD96" s="346">
        <v>15</v>
      </c>
      <c r="BE96" s="346">
        <v>20</v>
      </c>
      <c r="BF96" s="362"/>
      <c r="BG96" s="348">
        <v>9.3488114239158904</v>
      </c>
      <c r="BH96" s="375">
        <v>0</v>
      </c>
      <c r="BI96" s="375">
        <v>1.8817362425274001E-2</v>
      </c>
      <c r="BJ96" s="375" t="s">
        <v>430</v>
      </c>
      <c r="BK96" s="374"/>
      <c r="BL96" s="348">
        <v>78.289795984099996</v>
      </c>
      <c r="BM96" s="348">
        <v>73.351265700100001</v>
      </c>
      <c r="BN96" s="348">
        <v>1.0673271311000001</v>
      </c>
      <c r="BO96" s="373"/>
      <c r="BP96" s="348">
        <v>68.470456139999996</v>
      </c>
      <c r="BQ96" s="373"/>
      <c r="BR96" s="843">
        <v>55.109400000000001</v>
      </c>
      <c r="BS96" s="843">
        <v>4.1082799999999997</v>
      </c>
      <c r="BT96" s="843">
        <v>9.2571399999999997</v>
      </c>
      <c r="BU96" s="843">
        <v>31.525179999999999</v>
      </c>
      <c r="BV96" s="373"/>
      <c r="BW96" s="348">
        <v>4.68</v>
      </c>
      <c r="BX96" s="348">
        <v>17.2</v>
      </c>
      <c r="BY96" s="348" t="s">
        <v>430</v>
      </c>
      <c r="BZ96" s="348" t="s">
        <v>430</v>
      </c>
      <c r="CA96" s="348" t="s">
        <v>430</v>
      </c>
      <c r="CB96" s="348">
        <v>9.48</v>
      </c>
      <c r="CC96" s="373"/>
      <c r="CD96" s="372" t="s">
        <v>9431</v>
      </c>
      <c r="CE96" s="372" t="s">
        <v>9432</v>
      </c>
      <c r="CF96" s="372" t="s">
        <v>713</v>
      </c>
      <c r="CG96" s="372" t="s">
        <v>4749</v>
      </c>
      <c r="CH96" s="372" t="s">
        <v>1183</v>
      </c>
      <c r="CI96" s="373"/>
      <c r="CJ96" s="354" t="s">
        <v>476</v>
      </c>
    </row>
    <row r="97" spans="1:88" x14ac:dyDescent="0.25">
      <c r="A97" s="36" t="s">
        <v>93</v>
      </c>
      <c r="B97" s="43"/>
      <c r="C97" s="720"/>
      <c r="D97" s="43"/>
      <c r="E97" s="51"/>
      <c r="F97" s="43"/>
      <c r="G97" s="55"/>
      <c r="H97" s="43"/>
      <c r="I97" s="92"/>
      <c r="J97" s="92"/>
      <c r="K97" s="92"/>
      <c r="L97" s="92"/>
      <c r="M97" s="66"/>
      <c r="N97" s="59">
        <v>3.5499999999999997E-2</v>
      </c>
      <c r="O97" s="59">
        <v>-0.4042</v>
      </c>
      <c r="P97" s="59">
        <v>-1.2058</v>
      </c>
      <c r="Q97" s="59">
        <v>3.9697</v>
      </c>
      <c r="R97" s="59">
        <v>3.9571999999999998</v>
      </c>
      <c r="S97" s="70">
        <v>2.5123000000000002</v>
      </c>
      <c r="T97" s="59">
        <v>1.7582</v>
      </c>
      <c r="U97" s="59">
        <v>8.8918999999999997</v>
      </c>
      <c r="V97" s="59">
        <v>8.1120999999999999</v>
      </c>
      <c r="W97" s="59">
        <v>8.7428000000000008</v>
      </c>
      <c r="X97" s="59">
        <v>1.2387999999999999</v>
      </c>
      <c r="Y97" s="59">
        <v>8.8886000000000003</v>
      </c>
      <c r="Z97" s="59">
        <v>0.38429999999999997</v>
      </c>
      <c r="AA97" s="59">
        <v>3.5116000000000001</v>
      </c>
      <c r="AB97" s="59">
        <v>-0.94969999999999999</v>
      </c>
      <c r="AC97" s="59">
        <v>8.8355999999999995</v>
      </c>
      <c r="AD97" s="66"/>
      <c r="AE97" s="51">
        <v>22</v>
      </c>
      <c r="AF97" s="51">
        <v>22</v>
      </c>
      <c r="AG97" s="51">
        <v>22</v>
      </c>
      <c r="AH97" s="51">
        <v>22</v>
      </c>
      <c r="AI97" s="51">
        <v>22</v>
      </c>
      <c r="AJ97" s="51">
        <v>21</v>
      </c>
      <c r="AK97" s="51">
        <v>20</v>
      </c>
      <c r="AL97" s="51">
        <v>14</v>
      </c>
      <c r="AM97" s="51">
        <v>9</v>
      </c>
      <c r="AN97" s="51">
        <v>4</v>
      </c>
      <c r="AO97" s="51">
        <v>22</v>
      </c>
      <c r="AP97" s="51">
        <v>22</v>
      </c>
      <c r="AQ97" s="51">
        <v>21</v>
      </c>
      <c r="AR97" s="51">
        <v>21</v>
      </c>
      <c r="AS97" s="51">
        <v>22</v>
      </c>
      <c r="AT97" s="43"/>
      <c r="AU97" s="59">
        <v>8.7780000000000005</v>
      </c>
      <c r="AV97" s="59">
        <v>8.6985714285714302</v>
      </c>
      <c r="AW97" s="59">
        <v>7.5044444444444398</v>
      </c>
      <c r="AX97" s="59">
        <v>5.2113333333333296</v>
      </c>
      <c r="AY97" s="59">
        <v>3.6133333333333302</v>
      </c>
      <c r="AZ97" s="78"/>
      <c r="BA97" s="51">
        <v>5</v>
      </c>
      <c r="BB97" s="51">
        <v>7</v>
      </c>
      <c r="BC97" s="51">
        <v>9</v>
      </c>
      <c r="BD97" s="51">
        <v>15</v>
      </c>
      <c r="BE97" s="51">
        <v>21</v>
      </c>
      <c r="BF97" s="258"/>
      <c r="BG97" s="59"/>
      <c r="BH97" s="286"/>
      <c r="BI97" s="286"/>
      <c r="BJ97" s="286"/>
      <c r="BK97" s="66"/>
      <c r="BL97" s="59"/>
      <c r="BM97" s="59"/>
      <c r="BN97" s="59"/>
      <c r="BO97" s="43"/>
      <c r="BP97" s="59"/>
      <c r="BQ97" s="43"/>
      <c r="BR97" s="59"/>
      <c r="BS97" s="59"/>
      <c r="BT97" s="59"/>
      <c r="BU97" s="59"/>
      <c r="BV97" s="43"/>
      <c r="BW97" s="59"/>
      <c r="BX97" s="59"/>
      <c r="BY97" s="59"/>
      <c r="BZ97" s="59"/>
      <c r="CA97" s="59"/>
      <c r="CB97" s="59"/>
      <c r="CC97" s="43"/>
      <c r="CD97" s="84"/>
      <c r="CE97" s="84"/>
      <c r="CF97" s="84"/>
      <c r="CG97" s="84"/>
      <c r="CH97" s="84"/>
      <c r="CI97" s="43"/>
      <c r="CJ97" s="88"/>
    </row>
    <row r="98" spans="1:88" x14ac:dyDescent="0.25">
      <c r="A98" s="37" t="s">
        <v>94</v>
      </c>
      <c r="B98" s="44"/>
      <c r="C98" s="721"/>
      <c r="D98" s="44"/>
      <c r="E98" s="52"/>
      <c r="F98" s="44"/>
      <c r="G98" s="56"/>
      <c r="H98" s="44"/>
      <c r="I98" s="93"/>
      <c r="J98" s="93"/>
      <c r="K98" s="93"/>
      <c r="L98" s="93"/>
      <c r="M98" s="67"/>
      <c r="N98" s="60">
        <v>0.25840000000000002</v>
      </c>
      <c r="O98" s="60">
        <v>1.1907000000000001</v>
      </c>
      <c r="P98" s="60">
        <v>0.94059999999999999</v>
      </c>
      <c r="Q98" s="60">
        <v>9.0243000000000002</v>
      </c>
      <c r="R98" s="60">
        <v>12.0397</v>
      </c>
      <c r="S98" s="71">
        <v>8.7885000000000009</v>
      </c>
      <c r="T98" s="60">
        <v>5.8474000000000004</v>
      </c>
      <c r="U98" s="60">
        <v>13.199400000000001</v>
      </c>
      <c r="V98" s="60">
        <v>10.521100000000001</v>
      </c>
      <c r="W98" s="60">
        <v>9.6165000000000003</v>
      </c>
      <c r="X98" s="60">
        <v>5.4840999999999998</v>
      </c>
      <c r="Y98" s="60">
        <v>16.495200000000001</v>
      </c>
      <c r="Z98" s="60">
        <v>6.1226000000000003</v>
      </c>
      <c r="AA98" s="60">
        <v>8.3529</v>
      </c>
      <c r="AB98" s="60">
        <v>0.53290000000000004</v>
      </c>
      <c r="AC98" s="60">
        <v>16.961099999999998</v>
      </c>
      <c r="AD98" s="67"/>
      <c r="AE98" s="52"/>
      <c r="AF98" s="52"/>
      <c r="AG98" s="52"/>
      <c r="AH98" s="52"/>
      <c r="AI98" s="52"/>
      <c r="AJ98" s="52"/>
      <c r="AK98" s="52"/>
      <c r="AL98" s="52"/>
      <c r="AM98" s="52"/>
      <c r="AN98" s="52"/>
      <c r="AO98" s="52"/>
      <c r="AP98" s="52"/>
      <c r="AQ98" s="52"/>
      <c r="AR98" s="52"/>
      <c r="AS98" s="52"/>
      <c r="AT98" s="44"/>
      <c r="AU98" s="60">
        <v>9.58</v>
      </c>
      <c r="AV98" s="60">
        <v>9.94</v>
      </c>
      <c r="AW98" s="60">
        <v>8.93</v>
      </c>
      <c r="AX98" s="60">
        <v>8.57</v>
      </c>
      <c r="AY98" s="60">
        <v>9.31</v>
      </c>
      <c r="AZ98" s="79"/>
      <c r="BA98" s="52"/>
      <c r="BB98" s="52"/>
      <c r="BC98" s="52"/>
      <c r="BD98" s="52"/>
      <c r="BE98" s="52"/>
      <c r="BF98" s="259"/>
      <c r="BG98" s="60"/>
      <c r="BH98" s="288"/>
      <c r="BI98" s="288"/>
      <c r="BJ98" s="288"/>
      <c r="BK98" s="67"/>
      <c r="BL98" s="60"/>
      <c r="BM98" s="60"/>
      <c r="BN98" s="60"/>
      <c r="BO98" s="66"/>
      <c r="BP98" s="60"/>
      <c r="BQ98" s="66"/>
      <c r="BR98" s="60"/>
      <c r="BS98" s="60"/>
      <c r="BT98" s="60"/>
      <c r="BU98" s="60"/>
      <c r="BV98" s="44"/>
      <c r="BW98" s="60"/>
      <c r="BX98" s="60"/>
      <c r="BY98" s="60"/>
      <c r="BZ98" s="60"/>
      <c r="CA98" s="60"/>
      <c r="CB98" s="60"/>
      <c r="CC98" s="44"/>
      <c r="CD98" s="85"/>
      <c r="CE98" s="85"/>
      <c r="CF98" s="85"/>
      <c r="CG98" s="85"/>
      <c r="CH98" s="85"/>
      <c r="CI98" s="44"/>
      <c r="CJ98" s="89"/>
    </row>
    <row r="99" spans="1:88" x14ac:dyDescent="0.25">
      <c r="A99" s="37" t="s">
        <v>95</v>
      </c>
      <c r="B99" s="44"/>
      <c r="C99" s="721"/>
      <c r="D99" s="44"/>
      <c r="E99" s="52"/>
      <c r="F99" s="44"/>
      <c r="G99" s="56"/>
      <c r="H99" s="44"/>
      <c r="I99" s="93"/>
      <c r="J99" s="93"/>
      <c r="K99" s="93"/>
      <c r="L99" s="93"/>
      <c r="M99" s="67"/>
      <c r="N99" s="60">
        <v>-0.47610000000000002</v>
      </c>
      <c r="O99" s="60">
        <v>-1.1438999999999999</v>
      </c>
      <c r="P99" s="60">
        <v>-2.7250999999999999</v>
      </c>
      <c r="Q99" s="60">
        <v>0.65480000000000005</v>
      </c>
      <c r="R99" s="60">
        <v>0.52049999999999996</v>
      </c>
      <c r="S99" s="71">
        <v>-3.2351999999999999</v>
      </c>
      <c r="T99" s="60">
        <v>-7.3948999999999998</v>
      </c>
      <c r="U99" s="60">
        <v>2.2084000000000001</v>
      </c>
      <c r="V99" s="60">
        <v>5.8883999999999999</v>
      </c>
      <c r="W99" s="60">
        <v>7.5640999999999998</v>
      </c>
      <c r="X99" s="60">
        <v>-2.0329000000000002</v>
      </c>
      <c r="Y99" s="60">
        <v>3.613</v>
      </c>
      <c r="Z99" s="60">
        <v>-4.0355999999999996</v>
      </c>
      <c r="AA99" s="60">
        <v>-0.95030000000000003</v>
      </c>
      <c r="AB99" s="60">
        <v>-1.8604000000000001</v>
      </c>
      <c r="AC99" s="60">
        <v>0.61399999999999999</v>
      </c>
      <c r="AD99" s="67"/>
      <c r="AE99" s="52"/>
      <c r="AF99" s="52"/>
      <c r="AG99" s="52"/>
      <c r="AH99" s="52"/>
      <c r="AI99" s="52"/>
      <c r="AJ99" s="52"/>
      <c r="AK99" s="52"/>
      <c r="AL99" s="52"/>
      <c r="AM99" s="52"/>
      <c r="AN99" s="52"/>
      <c r="AO99" s="52"/>
      <c r="AP99" s="52"/>
      <c r="AQ99" s="52"/>
      <c r="AR99" s="52"/>
      <c r="AS99" s="52"/>
      <c r="AT99" s="44"/>
      <c r="AU99" s="60">
        <v>7.18</v>
      </c>
      <c r="AV99" s="60">
        <v>6.47</v>
      </c>
      <c r="AW99" s="60">
        <v>5.28</v>
      </c>
      <c r="AX99" s="60">
        <v>0.9</v>
      </c>
      <c r="AY99" s="60">
        <v>-2.46</v>
      </c>
      <c r="AZ99" s="79"/>
      <c r="BA99" s="52"/>
      <c r="BB99" s="52"/>
      <c r="BC99" s="52"/>
      <c r="BD99" s="52"/>
      <c r="BE99" s="52"/>
      <c r="BF99" s="259"/>
      <c r="BG99" s="60"/>
      <c r="BH99" s="288"/>
      <c r="BI99" s="288"/>
      <c r="BJ99" s="288"/>
      <c r="BK99" s="67"/>
      <c r="BL99" s="60"/>
      <c r="BM99" s="60"/>
      <c r="BN99" s="60"/>
      <c r="BO99" s="67"/>
      <c r="BP99" s="60"/>
      <c r="BQ99" s="67"/>
      <c r="BR99" s="60"/>
      <c r="BS99" s="60"/>
      <c r="BT99" s="60"/>
      <c r="BU99" s="60"/>
      <c r="BV99" s="44"/>
      <c r="BW99" s="60"/>
      <c r="BX99" s="60"/>
      <c r="BY99" s="60"/>
      <c r="BZ99" s="60"/>
      <c r="CA99" s="60"/>
      <c r="CB99" s="60"/>
      <c r="CC99" s="44"/>
      <c r="CD99" s="85"/>
      <c r="CE99" s="85"/>
      <c r="CF99" s="85"/>
      <c r="CG99" s="85"/>
      <c r="CH99" s="85"/>
      <c r="CI99" s="44"/>
      <c r="CJ99" s="89"/>
    </row>
    <row r="100" spans="1:88" x14ac:dyDescent="0.25">
      <c r="A100" s="38" t="s">
        <v>96</v>
      </c>
      <c r="B100" s="45"/>
      <c r="C100" s="722"/>
      <c r="D100" s="45"/>
      <c r="E100" s="53"/>
      <c r="F100" s="45"/>
      <c r="G100" s="57"/>
      <c r="H100" s="45"/>
      <c r="I100" s="94"/>
      <c r="J100" s="94"/>
      <c r="K100" s="94"/>
      <c r="L100" s="94"/>
      <c r="M100" s="68"/>
      <c r="N100" s="61">
        <v>4.9399999999999999E-2</v>
      </c>
      <c r="O100" s="61">
        <v>-0.57669999999999999</v>
      </c>
      <c r="P100" s="61">
        <v>-1.2214</v>
      </c>
      <c r="Q100" s="61">
        <v>3.82185</v>
      </c>
      <c r="R100" s="61">
        <v>3.6161500000000002</v>
      </c>
      <c r="S100" s="72">
        <v>2.7374999999999998</v>
      </c>
      <c r="T100" s="61">
        <v>2.7963</v>
      </c>
      <c r="U100" s="61">
        <v>8.8749500000000001</v>
      </c>
      <c r="V100" s="61">
        <v>8.3978000000000002</v>
      </c>
      <c r="W100" s="61">
        <v>8.8952000000000009</v>
      </c>
      <c r="X100" s="61">
        <v>1.1819999999999999</v>
      </c>
      <c r="Y100" s="61">
        <v>8.4270999999999994</v>
      </c>
      <c r="Z100" s="61">
        <v>3.4700000000000002E-2</v>
      </c>
      <c r="AA100" s="61">
        <v>3.2511999999999999</v>
      </c>
      <c r="AB100" s="61">
        <v>-1.2087000000000001</v>
      </c>
      <c r="AC100" s="61">
        <v>8.9533000000000005</v>
      </c>
      <c r="AD100" s="68"/>
      <c r="AE100" s="53"/>
      <c r="AF100" s="53"/>
      <c r="AG100" s="53"/>
      <c r="AH100" s="53"/>
      <c r="AI100" s="53"/>
      <c r="AJ100" s="53"/>
      <c r="AK100" s="53"/>
      <c r="AL100" s="53"/>
      <c r="AM100" s="53"/>
      <c r="AN100" s="53"/>
      <c r="AO100" s="53"/>
      <c r="AP100" s="53"/>
      <c r="AQ100" s="53"/>
      <c r="AR100" s="53"/>
      <c r="AS100" s="53"/>
      <c r="AT100" s="45"/>
      <c r="AU100" s="61">
        <v>8.9600000000000009</v>
      </c>
      <c r="AV100" s="61">
        <v>9.2200000000000006</v>
      </c>
      <c r="AW100" s="61">
        <v>7.84</v>
      </c>
      <c r="AX100" s="61">
        <v>5.43</v>
      </c>
      <c r="AY100" s="61">
        <v>3.93</v>
      </c>
      <c r="AZ100" s="80"/>
      <c r="BA100" s="53"/>
      <c r="BB100" s="53"/>
      <c r="BC100" s="53"/>
      <c r="BD100" s="53"/>
      <c r="BE100" s="53"/>
      <c r="BF100" s="262"/>
      <c r="BG100" s="61"/>
      <c r="BH100" s="291"/>
      <c r="BI100" s="291"/>
      <c r="BJ100" s="291"/>
      <c r="BK100" s="68"/>
      <c r="BL100" s="61"/>
      <c r="BM100" s="61"/>
      <c r="BN100" s="61"/>
      <c r="BO100" s="68"/>
      <c r="BP100" s="61"/>
      <c r="BQ100" s="68"/>
      <c r="BR100" s="61"/>
      <c r="BS100" s="61"/>
      <c r="BT100" s="61"/>
      <c r="BU100" s="61"/>
      <c r="BV100" s="45"/>
      <c r="BW100" s="61"/>
      <c r="BX100" s="61"/>
      <c r="BY100" s="61"/>
      <c r="BZ100" s="61"/>
      <c r="CA100" s="61"/>
      <c r="CB100" s="61"/>
      <c r="CC100" s="45"/>
      <c r="CD100" s="86"/>
      <c r="CE100" s="86"/>
      <c r="CF100" s="86"/>
      <c r="CG100" s="86"/>
      <c r="CH100" s="86"/>
      <c r="CI100" s="45"/>
      <c r="CJ100" s="90"/>
    </row>
    <row r="101" spans="1:88" ht="14.5" x14ac:dyDescent="0.25">
      <c r="A101" s="39" t="s">
        <v>91</v>
      </c>
      <c r="B101" s="69"/>
      <c r="C101" s="726"/>
      <c r="D101" s="69"/>
      <c r="E101" s="40"/>
      <c r="F101" s="69"/>
      <c r="G101" s="40"/>
      <c r="H101" s="69"/>
      <c r="I101" s="40"/>
      <c r="J101" s="40"/>
      <c r="K101" s="40"/>
      <c r="L101" s="40"/>
      <c r="M101" s="69"/>
      <c r="N101" s="62"/>
      <c r="O101" s="62"/>
      <c r="P101" s="62"/>
      <c r="Q101" s="62"/>
      <c r="R101" s="62"/>
      <c r="S101" s="73"/>
      <c r="T101" s="62"/>
      <c r="U101" s="62"/>
      <c r="V101" s="62"/>
      <c r="W101" s="62"/>
      <c r="X101" s="62"/>
      <c r="Y101" s="62"/>
      <c r="Z101" s="62"/>
      <c r="AA101" s="62"/>
      <c r="AB101" s="62"/>
      <c r="AC101" s="62"/>
      <c r="AD101" s="69"/>
      <c r="AE101" s="54"/>
      <c r="AF101" s="54"/>
      <c r="AG101" s="54"/>
      <c r="AH101" s="54"/>
      <c r="AI101" s="54"/>
      <c r="AJ101" s="54"/>
      <c r="AK101" s="54"/>
      <c r="AL101" s="54"/>
      <c r="AM101" s="54"/>
      <c r="AN101" s="54"/>
      <c r="AO101" s="54"/>
      <c r="AP101" s="54"/>
      <c r="AQ101" s="54"/>
      <c r="AR101" s="54"/>
      <c r="AS101" s="54"/>
      <c r="AT101" s="69"/>
      <c r="AU101" s="245"/>
      <c r="AV101" s="245"/>
      <c r="AW101" s="245"/>
      <c r="AX101" s="245"/>
      <c r="AY101" s="245"/>
      <c r="AZ101" s="69"/>
      <c r="BA101" s="247"/>
      <c r="BB101" s="247"/>
      <c r="BC101" s="247"/>
      <c r="BD101" s="247"/>
      <c r="BE101" s="247"/>
      <c r="BF101" s="69"/>
      <c r="BG101" s="293"/>
      <c r="BH101" s="293"/>
      <c r="BI101" s="293"/>
      <c r="BJ101" s="293"/>
      <c r="BK101" s="69"/>
      <c r="BL101" s="245"/>
      <c r="BM101" s="245"/>
      <c r="BN101" s="245"/>
      <c r="BO101" s="69"/>
      <c r="BP101" s="245"/>
      <c r="BQ101" s="69"/>
      <c r="BR101" s="245"/>
      <c r="BS101" s="245"/>
      <c r="BT101" s="245"/>
      <c r="BU101" s="245"/>
      <c r="BV101" s="40"/>
      <c r="BW101" s="245"/>
      <c r="BX101" s="245"/>
      <c r="BY101" s="245"/>
      <c r="BZ101" s="245"/>
      <c r="CA101" s="245"/>
      <c r="CB101" s="245"/>
      <c r="CC101" s="69"/>
      <c r="CD101" s="40"/>
      <c r="CE101" s="25"/>
      <c r="CI101" s="69"/>
      <c r="CJ101" s="66"/>
    </row>
    <row r="102" spans="1:88" s="428" customFormat="1" x14ac:dyDescent="0.25">
      <c r="A102" s="481" t="s">
        <v>9221</v>
      </c>
      <c r="B102" s="406"/>
      <c r="C102" s="730"/>
      <c r="D102" s="406"/>
      <c r="E102" s="401"/>
      <c r="F102" s="406"/>
      <c r="G102" s="401"/>
      <c r="H102" s="406"/>
      <c r="I102" s="401"/>
      <c r="J102" s="401"/>
      <c r="K102" s="401"/>
      <c r="L102" s="401"/>
      <c r="M102" s="406"/>
      <c r="N102" s="405" t="s">
        <v>430</v>
      </c>
      <c r="O102" s="405" t="s">
        <v>430</v>
      </c>
      <c r="P102" s="405" t="s">
        <v>430</v>
      </c>
      <c r="Q102" s="405" t="s">
        <v>430</v>
      </c>
      <c r="R102" s="405" t="s">
        <v>430</v>
      </c>
      <c r="S102" s="407" t="s">
        <v>430</v>
      </c>
      <c r="T102" s="405" t="s">
        <v>430</v>
      </c>
      <c r="U102" s="405" t="s">
        <v>430</v>
      </c>
      <c r="V102" s="405" t="s">
        <v>430</v>
      </c>
      <c r="W102" s="405" t="s">
        <v>430</v>
      </c>
      <c r="X102" s="405" t="s">
        <v>430</v>
      </c>
      <c r="Y102" s="405" t="s">
        <v>430</v>
      </c>
      <c r="Z102" s="405" t="s">
        <v>430</v>
      </c>
      <c r="AA102" s="405" t="s">
        <v>430</v>
      </c>
      <c r="AB102" s="405" t="s">
        <v>430</v>
      </c>
      <c r="AC102" s="405" t="s">
        <v>430</v>
      </c>
      <c r="AD102" s="406"/>
      <c r="AE102" s="403"/>
      <c r="AF102" s="403"/>
      <c r="AG102" s="403"/>
      <c r="AH102" s="403"/>
      <c r="AI102" s="403"/>
      <c r="AJ102" s="403"/>
      <c r="AK102" s="403"/>
      <c r="AL102" s="403"/>
      <c r="AM102" s="403"/>
      <c r="AN102" s="403"/>
      <c r="AO102" s="403"/>
      <c r="AP102" s="403"/>
      <c r="AQ102" s="403"/>
      <c r="AR102" s="403"/>
      <c r="AS102" s="403"/>
      <c r="AT102" s="406"/>
      <c r="AU102" s="405" t="s">
        <v>430</v>
      </c>
      <c r="AV102" s="405" t="s">
        <v>430</v>
      </c>
      <c r="AW102" s="405" t="s">
        <v>430</v>
      </c>
      <c r="AX102" s="405" t="s">
        <v>430</v>
      </c>
      <c r="AY102" s="405" t="s">
        <v>430</v>
      </c>
      <c r="AZ102" s="406"/>
      <c r="BA102" s="426"/>
      <c r="BB102" s="426"/>
      <c r="BC102" s="426"/>
      <c r="BD102" s="426"/>
      <c r="BE102" s="426"/>
      <c r="BF102" s="406"/>
      <c r="BG102" s="410"/>
      <c r="BH102" s="410"/>
      <c r="BI102" s="410"/>
      <c r="BJ102" s="410"/>
      <c r="BK102" s="406"/>
      <c r="BL102" s="410"/>
      <c r="BM102" s="410"/>
      <c r="BN102" s="410"/>
      <c r="BO102" s="406"/>
      <c r="BP102" s="410"/>
      <c r="BQ102" s="406"/>
      <c r="BR102" s="410"/>
      <c r="BS102" s="410"/>
      <c r="BT102" s="410"/>
      <c r="BU102" s="410"/>
      <c r="BV102" s="401"/>
      <c r="BW102" s="410"/>
      <c r="BX102" s="410"/>
      <c r="BY102" s="410"/>
      <c r="BZ102" s="410"/>
      <c r="CA102" s="410"/>
      <c r="CB102" s="410"/>
      <c r="CC102" s="406"/>
      <c r="CD102" s="401"/>
      <c r="CE102" s="401"/>
      <c r="CF102" s="401"/>
      <c r="CG102" s="401"/>
      <c r="CH102" s="427"/>
      <c r="CI102" s="374"/>
      <c r="CJ102" s="406"/>
    </row>
    <row r="103" spans="1:88" s="428" customFormat="1" x14ac:dyDescent="0.25">
      <c r="A103" s="345" t="s">
        <v>6936</v>
      </c>
      <c r="B103" s="374"/>
      <c r="C103" s="731"/>
      <c r="D103" s="374"/>
      <c r="E103" s="372"/>
      <c r="F103" s="374"/>
      <c r="G103" s="372"/>
      <c r="H103" s="374"/>
      <c r="I103" s="372"/>
      <c r="J103" s="372"/>
      <c r="K103" s="372"/>
      <c r="L103" s="372"/>
      <c r="M103" s="374"/>
      <c r="N103" s="348" t="s">
        <v>430</v>
      </c>
      <c r="O103" s="348" t="s">
        <v>430</v>
      </c>
      <c r="P103" s="348" t="s">
        <v>430</v>
      </c>
      <c r="Q103" s="348" t="s">
        <v>430</v>
      </c>
      <c r="R103" s="348" t="s">
        <v>430</v>
      </c>
      <c r="S103" s="350" t="s">
        <v>430</v>
      </c>
      <c r="T103" s="348" t="s">
        <v>430</v>
      </c>
      <c r="U103" s="348" t="s">
        <v>430</v>
      </c>
      <c r="V103" s="348" t="s">
        <v>430</v>
      </c>
      <c r="W103" s="348" t="s">
        <v>430</v>
      </c>
      <c r="X103" s="348" t="s">
        <v>430</v>
      </c>
      <c r="Y103" s="348" t="s">
        <v>430</v>
      </c>
      <c r="Z103" s="348" t="s">
        <v>430</v>
      </c>
      <c r="AA103" s="348" t="s">
        <v>430</v>
      </c>
      <c r="AB103" s="348" t="s">
        <v>430</v>
      </c>
      <c r="AC103" s="348" t="s">
        <v>430</v>
      </c>
      <c r="AD103" s="374"/>
      <c r="AE103" s="346"/>
      <c r="AF103" s="346"/>
      <c r="AG103" s="346"/>
      <c r="AH103" s="346"/>
      <c r="AI103" s="346"/>
      <c r="AJ103" s="346"/>
      <c r="AK103" s="346"/>
      <c r="AL103" s="346"/>
      <c r="AM103" s="346"/>
      <c r="AN103" s="346"/>
      <c r="AO103" s="346"/>
      <c r="AP103" s="346"/>
      <c r="AQ103" s="346"/>
      <c r="AR103" s="346"/>
      <c r="AS103" s="346"/>
      <c r="AT103" s="374"/>
      <c r="AU103" s="348" t="s">
        <v>430</v>
      </c>
      <c r="AV103" s="348" t="s">
        <v>430</v>
      </c>
      <c r="AW103" s="348" t="s">
        <v>430</v>
      </c>
      <c r="AX103" s="348" t="s">
        <v>430</v>
      </c>
      <c r="AY103" s="348" t="s">
        <v>430</v>
      </c>
      <c r="AZ103" s="374"/>
      <c r="BA103" s="429"/>
      <c r="BB103" s="429"/>
      <c r="BC103" s="429"/>
      <c r="BD103" s="429"/>
      <c r="BE103" s="429"/>
      <c r="BF103" s="374"/>
      <c r="BG103" s="375"/>
      <c r="BH103" s="375"/>
      <c r="BI103" s="375"/>
      <c r="BJ103" s="375"/>
      <c r="BK103" s="374"/>
      <c r="BL103" s="375"/>
      <c r="BM103" s="375"/>
      <c r="BN103" s="375"/>
      <c r="BO103" s="374"/>
      <c r="BP103" s="375"/>
      <c r="BQ103" s="374"/>
      <c r="BR103" s="375"/>
      <c r="BS103" s="375"/>
      <c r="BT103" s="375"/>
      <c r="BU103" s="375"/>
      <c r="BV103" s="372"/>
      <c r="BW103" s="375"/>
      <c r="BX103" s="375"/>
      <c r="BY103" s="375"/>
      <c r="BZ103" s="375"/>
      <c r="CA103" s="375"/>
      <c r="CB103" s="375"/>
      <c r="CC103" s="374"/>
      <c r="CD103" s="372"/>
      <c r="CE103" s="372"/>
      <c r="CI103" s="374"/>
      <c r="CJ103" s="374"/>
    </row>
    <row r="104" spans="1:88" s="428" customFormat="1" x14ac:dyDescent="0.25">
      <c r="A104" s="345" t="s">
        <v>9222</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50" t="s">
        <v>430</v>
      </c>
      <c r="T104" s="348" t="s">
        <v>430</v>
      </c>
      <c r="U104" s="348" t="s">
        <v>430</v>
      </c>
      <c r="V104" s="348" t="s">
        <v>430</v>
      </c>
      <c r="W104" s="348" t="s">
        <v>430</v>
      </c>
      <c r="X104" s="348" t="s">
        <v>430</v>
      </c>
      <c r="Y104" s="348" t="s">
        <v>430</v>
      </c>
      <c r="Z104" s="348" t="s">
        <v>430</v>
      </c>
      <c r="AA104" s="348" t="s">
        <v>430</v>
      </c>
      <c r="AB104" s="348" t="s">
        <v>430</v>
      </c>
      <c r="AC104" s="348" t="s">
        <v>430</v>
      </c>
      <c r="AD104" s="374"/>
      <c r="AE104" s="346"/>
      <c r="AF104" s="346"/>
      <c r="AG104" s="346"/>
      <c r="AH104" s="346"/>
      <c r="AI104" s="346"/>
      <c r="AJ104" s="346"/>
      <c r="AK104" s="346"/>
      <c r="AL104" s="346"/>
      <c r="AM104" s="346"/>
      <c r="AN104" s="346"/>
      <c r="AO104" s="346"/>
      <c r="AP104" s="346"/>
      <c r="AQ104" s="346"/>
      <c r="AR104" s="346"/>
      <c r="AS104" s="346"/>
      <c r="AT104" s="374"/>
      <c r="AU104" s="348" t="s">
        <v>430</v>
      </c>
      <c r="AV104" s="348" t="s">
        <v>430</v>
      </c>
      <c r="AW104" s="348" t="s">
        <v>430</v>
      </c>
      <c r="AX104" s="348" t="s">
        <v>430</v>
      </c>
      <c r="AY104" s="348" t="s">
        <v>430</v>
      </c>
      <c r="AZ104" s="374"/>
      <c r="BA104" s="429"/>
      <c r="BB104" s="429"/>
      <c r="BC104" s="429"/>
      <c r="BD104" s="429"/>
      <c r="BE104" s="429"/>
      <c r="BF104" s="374"/>
      <c r="BG104" s="375"/>
      <c r="BH104" s="375"/>
      <c r="BI104" s="375"/>
      <c r="BJ104" s="375"/>
      <c r="BK104" s="374"/>
      <c r="BL104" s="375"/>
      <c r="BM104" s="375"/>
      <c r="BN104" s="375"/>
      <c r="BO104" s="374"/>
      <c r="BP104" s="375"/>
      <c r="BQ104" s="374"/>
      <c r="BR104" s="375"/>
      <c r="BS104" s="375"/>
      <c r="BT104" s="375"/>
      <c r="BU104" s="375"/>
      <c r="BV104" s="372"/>
      <c r="BW104" s="375"/>
      <c r="BX104" s="375"/>
      <c r="BY104" s="375"/>
      <c r="BZ104" s="375"/>
      <c r="CA104" s="375"/>
      <c r="CB104" s="375"/>
      <c r="CC104" s="374"/>
      <c r="CD104" s="372"/>
      <c r="CE104" s="372"/>
      <c r="CI104" s="374"/>
      <c r="CJ104" s="374"/>
    </row>
    <row r="105" spans="1:88" s="428" customFormat="1" x14ac:dyDescent="0.25">
      <c r="A105" s="345" t="s">
        <v>6940</v>
      </c>
      <c r="B105" s="374"/>
      <c r="C105" s="731"/>
      <c r="D105" s="374"/>
      <c r="E105" s="372"/>
      <c r="F105" s="374"/>
      <c r="G105" s="372"/>
      <c r="H105" s="374"/>
      <c r="I105" s="372"/>
      <c r="J105" s="372"/>
      <c r="K105" s="372"/>
      <c r="L105" s="372"/>
      <c r="M105" s="374"/>
      <c r="N105" s="348" t="s">
        <v>430</v>
      </c>
      <c r="O105" s="348" t="s">
        <v>430</v>
      </c>
      <c r="P105" s="348" t="s">
        <v>430</v>
      </c>
      <c r="Q105" s="348" t="s">
        <v>430</v>
      </c>
      <c r="R105" s="348" t="s">
        <v>430</v>
      </c>
      <c r="S105" s="350" t="s">
        <v>430</v>
      </c>
      <c r="T105" s="348" t="s">
        <v>430</v>
      </c>
      <c r="U105" s="348" t="s">
        <v>430</v>
      </c>
      <c r="V105" s="348" t="s">
        <v>430</v>
      </c>
      <c r="W105" s="348" t="s">
        <v>430</v>
      </c>
      <c r="X105" s="348" t="s">
        <v>430</v>
      </c>
      <c r="Y105" s="348" t="s">
        <v>430</v>
      </c>
      <c r="Z105" s="348" t="s">
        <v>430</v>
      </c>
      <c r="AA105" s="348" t="s">
        <v>430</v>
      </c>
      <c r="AB105" s="348" t="s">
        <v>430</v>
      </c>
      <c r="AC105" s="348" t="s">
        <v>430</v>
      </c>
      <c r="AD105" s="374"/>
      <c r="AE105" s="346"/>
      <c r="AF105" s="346"/>
      <c r="AG105" s="346"/>
      <c r="AH105" s="346"/>
      <c r="AI105" s="346"/>
      <c r="AJ105" s="346"/>
      <c r="AK105" s="346"/>
      <c r="AL105" s="346"/>
      <c r="AM105" s="346"/>
      <c r="AN105" s="346"/>
      <c r="AO105" s="346"/>
      <c r="AP105" s="346"/>
      <c r="AQ105" s="346"/>
      <c r="AR105" s="346"/>
      <c r="AS105" s="346"/>
      <c r="AT105" s="374"/>
      <c r="AU105" s="348" t="s">
        <v>430</v>
      </c>
      <c r="AV105" s="348" t="s">
        <v>430</v>
      </c>
      <c r="AW105" s="348" t="s">
        <v>430</v>
      </c>
      <c r="AX105" s="348" t="s">
        <v>430</v>
      </c>
      <c r="AY105" s="348" t="s">
        <v>430</v>
      </c>
      <c r="AZ105" s="374"/>
      <c r="BA105" s="429"/>
      <c r="BB105" s="429"/>
      <c r="BC105" s="429"/>
      <c r="BD105" s="429"/>
      <c r="BE105" s="429"/>
      <c r="BF105" s="374"/>
      <c r="BG105" s="375"/>
      <c r="BH105" s="375"/>
      <c r="BI105" s="375"/>
      <c r="BJ105" s="375"/>
      <c r="BK105" s="374"/>
      <c r="BL105" s="375"/>
      <c r="BM105" s="375"/>
      <c r="BN105" s="375"/>
      <c r="BO105" s="374"/>
      <c r="BP105" s="375"/>
      <c r="BQ105" s="374"/>
      <c r="BR105" s="375"/>
      <c r="BS105" s="375"/>
      <c r="BT105" s="375"/>
      <c r="BU105" s="375"/>
      <c r="BV105" s="372"/>
      <c r="BW105" s="375"/>
      <c r="BX105" s="375"/>
      <c r="BY105" s="375"/>
      <c r="BZ105" s="375"/>
      <c r="CA105" s="375"/>
      <c r="CB105" s="375"/>
      <c r="CC105" s="374"/>
      <c r="CD105" s="372"/>
      <c r="CE105" s="372"/>
      <c r="CI105" s="374"/>
      <c r="CJ105" s="374"/>
    </row>
    <row r="106" spans="1:88" s="428" customFormat="1" x14ac:dyDescent="0.25">
      <c r="A106" s="495" t="s">
        <v>426</v>
      </c>
      <c r="B106" s="417"/>
      <c r="C106" s="732"/>
      <c r="D106" s="417"/>
      <c r="E106" s="431"/>
      <c r="F106" s="417"/>
      <c r="G106" s="431"/>
      <c r="H106" s="417"/>
      <c r="I106" s="431"/>
      <c r="J106" s="431"/>
      <c r="K106" s="431"/>
      <c r="L106" s="431"/>
      <c r="M106" s="432"/>
      <c r="N106" s="433">
        <v>0.1976</v>
      </c>
      <c r="O106" s="433">
        <v>-1.6425000000000001</v>
      </c>
      <c r="P106" s="433">
        <v>-4.4626000000000001</v>
      </c>
      <c r="Q106" s="433">
        <v>1.7354000000000001</v>
      </c>
      <c r="R106" s="433">
        <v>-2.4340999999999999</v>
      </c>
      <c r="S106" s="434">
        <v>-4.9618000000000002</v>
      </c>
      <c r="T106" s="433">
        <v>-2.0358999999999998</v>
      </c>
      <c r="U106" s="433">
        <v>7.0373000000000001</v>
      </c>
      <c r="V106" s="433">
        <v>7.4665999999999997</v>
      </c>
      <c r="W106" s="433">
        <v>11.556699999999999</v>
      </c>
      <c r="X106" s="433">
        <v>-1.3045</v>
      </c>
      <c r="Y106" s="433">
        <v>5.9988999999999999</v>
      </c>
      <c r="Z106" s="433">
        <v>-9.3028999999999993</v>
      </c>
      <c r="AA106" s="433">
        <v>-3.5638000000000001</v>
      </c>
      <c r="AB106" s="433">
        <v>-2.4731000000000001</v>
      </c>
      <c r="AC106" s="433" t="s">
        <v>428</v>
      </c>
      <c r="AD106" s="432"/>
      <c r="AE106" s="435"/>
      <c r="AF106" s="435"/>
      <c r="AG106" s="435"/>
      <c r="AH106" s="435"/>
      <c r="AI106" s="435"/>
      <c r="AJ106" s="435"/>
      <c r="AK106" s="435"/>
      <c r="AL106" s="435"/>
      <c r="AM106" s="435"/>
      <c r="AN106" s="435"/>
      <c r="AO106" s="435"/>
      <c r="AP106" s="435"/>
      <c r="AQ106" s="435"/>
      <c r="AR106" s="435"/>
      <c r="AS106" s="435"/>
      <c r="AT106" s="432"/>
      <c r="AU106" s="433">
        <v>10.99</v>
      </c>
      <c r="AV106" s="433">
        <v>9.84</v>
      </c>
      <c r="AW106" s="433">
        <v>6.14</v>
      </c>
      <c r="AX106" s="433">
        <v>0.92</v>
      </c>
      <c r="AY106" s="433">
        <v>-8.65</v>
      </c>
      <c r="AZ106" s="432"/>
      <c r="BA106" s="436"/>
      <c r="BB106" s="436"/>
      <c r="BC106" s="436"/>
      <c r="BD106" s="436"/>
      <c r="BE106" s="436"/>
      <c r="BF106" s="417"/>
      <c r="BG106" s="437"/>
      <c r="BH106" s="437"/>
      <c r="BI106" s="437"/>
      <c r="BJ106" s="437"/>
      <c r="BK106" s="417"/>
      <c r="BL106" s="437"/>
      <c r="BM106" s="437"/>
      <c r="BN106" s="437"/>
      <c r="BO106" s="417"/>
      <c r="BP106" s="437"/>
      <c r="BQ106" s="417"/>
      <c r="BR106" s="437"/>
      <c r="BS106" s="437"/>
      <c r="BT106" s="437"/>
      <c r="BU106" s="437"/>
      <c r="BV106" s="431"/>
      <c r="BW106" s="437"/>
      <c r="BX106" s="437"/>
      <c r="BY106" s="437"/>
      <c r="BZ106" s="437"/>
      <c r="CA106" s="437"/>
      <c r="CB106" s="437"/>
      <c r="CC106" s="417"/>
      <c r="CD106" s="476"/>
      <c r="CE106" s="412"/>
      <c r="CF106" s="412"/>
      <c r="CG106" s="412"/>
      <c r="CH106" s="412"/>
      <c r="CI106" s="417"/>
      <c r="CJ106" s="417"/>
    </row>
    <row r="110" spans="1:88" x14ac:dyDescent="0.25">
      <c r="A110" s="488" t="s">
        <v>173</v>
      </c>
    </row>
    <row r="111" spans="1:88" x14ac:dyDescent="0.25">
      <c r="A111" s="488" t="s">
        <v>10575</v>
      </c>
    </row>
    <row r="112" spans="1:88" x14ac:dyDescent="0.25">
      <c r="A112" s="488" t="s">
        <v>292</v>
      </c>
    </row>
  </sheetData>
  <mergeCells count="29">
    <mergeCell ref="CJ5:CJ6"/>
    <mergeCell ref="A5:A6"/>
    <mergeCell ref="BR5:BU5"/>
    <mergeCell ref="BV5:BV6"/>
    <mergeCell ref="BW5:CB5"/>
    <mergeCell ref="CC5:CC6"/>
    <mergeCell ref="CD5:CH5"/>
    <mergeCell ref="CI5:CI6"/>
    <mergeCell ref="BF5:BF6"/>
    <mergeCell ref="BG5:BJ5"/>
    <mergeCell ref="BP5:BP6"/>
    <mergeCell ref="BQ5:BQ6"/>
    <mergeCell ref="S6:AC6"/>
    <mergeCell ref="AE6:AS6"/>
    <mergeCell ref="AT5:AT6"/>
    <mergeCell ref="AU6:AY6"/>
    <mergeCell ref="BA6:BE6"/>
    <mergeCell ref="H5:H6"/>
    <mergeCell ref="I5:L5"/>
    <mergeCell ref="M5:M6"/>
    <mergeCell ref="N6:R6"/>
    <mergeCell ref="BL5:BN5"/>
    <mergeCell ref="BO5:BO6"/>
    <mergeCell ref="B5:B6"/>
    <mergeCell ref="C5:C6"/>
    <mergeCell ref="D5:D6"/>
    <mergeCell ref="E5:E6"/>
    <mergeCell ref="F5:F6"/>
    <mergeCell ref="G5:G6"/>
  </mergeCells>
  <pageMargins left="0.7" right="0.7" top="0.75" bottom="0.75" header="0.3" footer="0.3"/>
  <pageSetup orientation="portrait" horizontalDpi="1200" verticalDpi="1200"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E78E6-DD43-48E4-8976-AB78213F391A}">
  <sheetPr codeName="Sheet45"/>
  <dimension ref="A1:CD8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2.81640625" style="488"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6328125" style="21" customWidth="1"/>
    <col min="58" max="58" width="5.54296875" style="235" bestFit="1" customWidth="1"/>
    <col min="59" max="59" width="7.6328125" style="235" bestFit="1" customWidth="1"/>
    <col min="60" max="60" width="9.90625" style="235" bestFit="1" customWidth="1"/>
    <col min="61" max="61" width="1.179687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36328125" style="21" customWidth="1"/>
    <col min="76" max="80" width="15.6328125" style="21" customWidth="1"/>
    <col min="81" max="81" width="1.1796875" style="21" customWidth="1"/>
    <col min="82" max="82" width="31.90625" style="21" customWidth="1"/>
    <col min="83" max="16384" width="8.90625" style="21"/>
  </cols>
  <sheetData>
    <row r="1" spans="1:82" ht="33" customHeight="1" x14ac:dyDescent="0.25">
      <c r="A1" s="488" t="s">
        <v>43</v>
      </c>
    </row>
    <row r="3" spans="1:82" ht="20.5" x14ac:dyDescent="0.45">
      <c r="A3" s="23" t="s">
        <v>268</v>
      </c>
    </row>
    <row r="4" spans="1:82" x14ac:dyDescent="0.25">
      <c r="A4" s="488" t="s">
        <v>425</v>
      </c>
    </row>
    <row r="5" spans="1:82" ht="33" x14ac:dyDescent="0.25">
      <c r="A5" s="1100" t="s">
        <v>269</v>
      </c>
      <c r="B5" s="110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76</v>
      </c>
      <c r="BB5" s="1135"/>
      <c r="BC5" s="1135"/>
      <c r="BD5" s="1136"/>
      <c r="BE5" s="76"/>
      <c r="BF5" s="1085" t="s">
        <v>53</v>
      </c>
      <c r="BG5" s="1135"/>
      <c r="BH5" s="1136"/>
      <c r="BI5" s="1101"/>
      <c r="BJ5" s="1084" t="s">
        <v>254</v>
      </c>
      <c r="BK5" s="1101"/>
      <c r="BL5" s="1085" t="s">
        <v>81</v>
      </c>
      <c r="BM5" s="1135"/>
      <c r="BN5" s="1135"/>
      <c r="BO5" s="1136"/>
      <c r="BP5" s="1101"/>
      <c r="BQ5" s="1085" t="s">
        <v>192</v>
      </c>
      <c r="BR5" s="1135"/>
      <c r="BS5" s="1135"/>
      <c r="BT5" s="1135"/>
      <c r="BU5" s="1135"/>
      <c r="BV5" s="1135"/>
      <c r="BW5" s="1133"/>
      <c r="BX5" s="1133" t="s">
        <v>87</v>
      </c>
      <c r="BY5" s="1137"/>
      <c r="BZ5" s="1137"/>
      <c r="CA5" s="1137"/>
      <c r="CB5" s="1138"/>
      <c r="CC5" s="1101"/>
      <c r="CD5" s="1130" t="s">
        <v>88</v>
      </c>
    </row>
    <row r="6" spans="1:82" ht="33" x14ac:dyDescent="0.25">
      <c r="A6" s="1100"/>
      <c r="B6" s="1102"/>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25"/>
      <c r="AG6" s="28"/>
      <c r="AH6" s="1126" t="s">
        <v>68</v>
      </c>
      <c r="AI6" s="1127"/>
      <c r="AJ6" s="1127"/>
      <c r="AK6" s="1127"/>
      <c r="AL6" s="1127"/>
      <c r="AM6" s="1127"/>
      <c r="AN6" s="1127"/>
      <c r="AO6" s="1127"/>
      <c r="AP6" s="1127"/>
      <c r="AQ6" s="1127"/>
      <c r="AR6" s="1127"/>
      <c r="AS6" s="1127"/>
      <c r="AT6" s="1127"/>
      <c r="AU6" s="1127"/>
      <c r="AV6" s="1127"/>
      <c r="AW6" s="1127"/>
      <c r="AX6" s="1127"/>
      <c r="AY6" s="1128"/>
      <c r="AZ6" s="1134"/>
      <c r="BA6" s="692" t="s">
        <v>72</v>
      </c>
      <c r="BB6" s="691" t="s">
        <v>73</v>
      </c>
      <c r="BC6" s="691" t="s">
        <v>74</v>
      </c>
      <c r="BD6" s="327" t="s">
        <v>75</v>
      </c>
      <c r="BE6" s="77"/>
      <c r="BF6" s="326" t="s">
        <v>251</v>
      </c>
      <c r="BG6" s="303" t="s">
        <v>252</v>
      </c>
      <c r="BH6" s="327" t="s">
        <v>253</v>
      </c>
      <c r="BI6" s="1102"/>
      <c r="BJ6" s="1141"/>
      <c r="BK6" s="1102"/>
      <c r="BL6" s="326" t="s">
        <v>77</v>
      </c>
      <c r="BM6" s="303" t="s">
        <v>78</v>
      </c>
      <c r="BN6" s="303" t="s">
        <v>79</v>
      </c>
      <c r="BO6" s="327" t="s">
        <v>255</v>
      </c>
      <c r="BP6" s="1102"/>
      <c r="BQ6" s="326" t="s">
        <v>186</v>
      </c>
      <c r="BR6" s="303" t="s">
        <v>187</v>
      </c>
      <c r="BS6" s="303" t="s">
        <v>188</v>
      </c>
      <c r="BT6" s="303" t="s">
        <v>189</v>
      </c>
      <c r="BU6" s="303" t="s">
        <v>190</v>
      </c>
      <c r="BV6" s="327" t="s">
        <v>191</v>
      </c>
      <c r="BW6" s="1102"/>
      <c r="BX6" s="83" t="s">
        <v>82</v>
      </c>
      <c r="BY6" s="28" t="s">
        <v>83</v>
      </c>
      <c r="BZ6" s="28" t="s">
        <v>84</v>
      </c>
      <c r="CA6" s="28" t="s">
        <v>85</v>
      </c>
      <c r="CB6" s="82" t="s">
        <v>86</v>
      </c>
      <c r="CC6" s="1102"/>
      <c r="CD6" s="1131"/>
    </row>
    <row r="7" spans="1:82" ht="14.5" x14ac:dyDescent="0.25">
      <c r="A7" s="29" t="s">
        <v>271</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9459</v>
      </c>
      <c r="B8" s="402"/>
      <c r="C8" s="724">
        <v>41978</v>
      </c>
      <c r="D8" s="402"/>
      <c r="E8" s="403">
        <v>15523.1</v>
      </c>
      <c r="F8" s="402"/>
      <c r="G8" s="404">
        <v>23.29</v>
      </c>
      <c r="H8" s="402"/>
      <c r="I8" s="987">
        <v>3.98</v>
      </c>
      <c r="J8" s="987">
        <v>6.35</v>
      </c>
      <c r="K8" s="987">
        <v>2.2400000000000002</v>
      </c>
      <c r="L8" s="987">
        <v>2.34</v>
      </c>
      <c r="M8" s="406"/>
      <c r="N8" s="405">
        <v>110.03400000000001</v>
      </c>
      <c r="O8" s="405">
        <v>-15.6518</v>
      </c>
      <c r="P8" s="405">
        <v>-4.4739000000000004</v>
      </c>
      <c r="Q8" s="405">
        <v>-2.2368999999999999</v>
      </c>
      <c r="R8" s="405">
        <v>-4.5324</v>
      </c>
      <c r="S8" s="405">
        <v>6.4046000000000003</v>
      </c>
      <c r="T8" s="405">
        <v>2.9388000000000001</v>
      </c>
      <c r="U8" s="405">
        <v>0.34410000000000002</v>
      </c>
      <c r="V8" s="407">
        <v>2.2387999999999999</v>
      </c>
      <c r="W8" s="405">
        <v>4.3712999999999997</v>
      </c>
      <c r="X8" s="405">
        <v>6.3002000000000002</v>
      </c>
      <c r="Y8" s="405">
        <v>6.9734999999999996</v>
      </c>
      <c r="Z8" s="405">
        <v>7.2313000000000001</v>
      </c>
      <c r="AA8" s="405">
        <v>4.8342999999999998</v>
      </c>
      <c r="AB8" s="405">
        <v>6.6326999999999998</v>
      </c>
      <c r="AC8" s="405">
        <v>-0.30909999999999999</v>
      </c>
      <c r="AD8" s="405">
        <v>2.702</v>
      </c>
      <c r="AE8" s="405">
        <v>-1.5665</v>
      </c>
      <c r="AF8" s="405">
        <v>7.4455999999999998</v>
      </c>
      <c r="AG8" s="406"/>
      <c r="AH8" s="403">
        <v>1</v>
      </c>
      <c r="AI8" s="403">
        <v>6</v>
      </c>
      <c r="AJ8" s="403">
        <v>3</v>
      </c>
      <c r="AK8" s="403">
        <v>2</v>
      </c>
      <c r="AL8" s="403">
        <v>4</v>
      </c>
      <c r="AM8" s="403">
        <v>11</v>
      </c>
      <c r="AN8" s="403">
        <v>11</v>
      </c>
      <c r="AO8" s="403">
        <v>12</v>
      </c>
      <c r="AP8" s="403">
        <v>12</v>
      </c>
      <c r="AQ8" s="403">
        <v>5</v>
      </c>
      <c r="AR8" s="403">
        <v>14</v>
      </c>
      <c r="AS8" s="403">
        <v>10</v>
      </c>
      <c r="AT8" s="403">
        <v>9</v>
      </c>
      <c r="AU8" s="403">
        <v>8</v>
      </c>
      <c r="AV8" s="403">
        <v>13</v>
      </c>
      <c r="AW8" s="403">
        <v>11</v>
      </c>
      <c r="AX8" s="403">
        <v>11</v>
      </c>
      <c r="AY8" s="403">
        <v>3</v>
      </c>
      <c r="AZ8" s="406"/>
      <c r="BA8" s="410">
        <v>28.184844502943101</v>
      </c>
      <c r="BB8" s="410">
        <v>0</v>
      </c>
      <c r="BC8" s="410">
        <v>3.1597596775108899E-2</v>
      </c>
      <c r="BD8" s="410" t="s">
        <v>430</v>
      </c>
      <c r="BE8" s="402"/>
      <c r="BF8" s="405">
        <v>32.888722894499999</v>
      </c>
      <c r="BG8" s="405">
        <v>7.6967206925999996</v>
      </c>
      <c r="BH8" s="405">
        <v>4.2730825513999999</v>
      </c>
      <c r="BI8" s="402"/>
      <c r="BJ8" s="405">
        <v>19.041937480000001</v>
      </c>
      <c r="BK8" s="402"/>
      <c r="BL8" s="842">
        <v>72.510599999999997</v>
      </c>
      <c r="BM8" s="842">
        <v>3.0163000000000002</v>
      </c>
      <c r="BN8" s="842">
        <v>0.30651499999999998</v>
      </c>
      <c r="BO8" s="842">
        <v>24.166585000000001</v>
      </c>
      <c r="BP8" s="402"/>
      <c r="BQ8" s="405">
        <v>5.17</v>
      </c>
      <c r="BR8" s="405">
        <v>13.8</v>
      </c>
      <c r="BS8" s="405">
        <v>1.1399999999999999</v>
      </c>
      <c r="BT8" s="405" t="s">
        <v>430</v>
      </c>
      <c r="BU8" s="405">
        <v>0.47</v>
      </c>
      <c r="BV8" s="405">
        <v>6.26</v>
      </c>
      <c r="BW8" s="402"/>
      <c r="BX8" s="401" t="s">
        <v>9460</v>
      </c>
      <c r="BY8" s="401" t="s">
        <v>9461</v>
      </c>
      <c r="BZ8" s="401" t="s">
        <v>9462</v>
      </c>
      <c r="CA8" s="401" t="s">
        <v>9463</v>
      </c>
      <c r="CB8" s="401" t="s">
        <v>9464</v>
      </c>
      <c r="CC8" s="402"/>
      <c r="CD8" s="411" t="s">
        <v>4846</v>
      </c>
    </row>
    <row r="9" spans="1:82" s="428" customFormat="1" ht="11" x14ac:dyDescent="0.3">
      <c r="A9" s="845" t="s">
        <v>9465</v>
      </c>
      <c r="B9" s="846"/>
      <c r="C9" s="847">
        <v>41925</v>
      </c>
      <c r="D9" s="846"/>
      <c r="E9" s="848">
        <v>10688.1</v>
      </c>
      <c r="F9" s="846"/>
      <c r="G9" s="849">
        <v>27.529</v>
      </c>
      <c r="H9" s="846"/>
      <c r="I9" s="984">
        <v>2.94</v>
      </c>
      <c r="J9" s="984">
        <v>6.96</v>
      </c>
      <c r="K9" s="984">
        <v>1.98</v>
      </c>
      <c r="L9" s="984">
        <v>2.0699999999999998</v>
      </c>
      <c r="M9" s="851"/>
      <c r="N9" s="850">
        <v>74.799700000000001</v>
      </c>
      <c r="O9" s="850">
        <v>-0.88390000000000002</v>
      </c>
      <c r="P9" s="850">
        <v>-11.509600000000001</v>
      </c>
      <c r="Q9" s="850">
        <v>-12.1882</v>
      </c>
      <c r="R9" s="850">
        <v>-7.6993</v>
      </c>
      <c r="S9" s="850">
        <v>10.3969</v>
      </c>
      <c r="T9" s="850">
        <v>6.8353999999999999</v>
      </c>
      <c r="U9" s="850">
        <v>2.6215000000000002</v>
      </c>
      <c r="V9" s="852">
        <v>4.0578000000000003</v>
      </c>
      <c r="W9" s="850">
        <v>3.9306000000000001</v>
      </c>
      <c r="X9" s="850">
        <v>8.9847999999999999</v>
      </c>
      <c r="Y9" s="850">
        <v>9.0912000000000006</v>
      </c>
      <c r="Z9" s="850">
        <v>8.9004999999999992</v>
      </c>
      <c r="AA9" s="850">
        <v>6.2148000000000003</v>
      </c>
      <c r="AB9" s="850">
        <v>14.1226</v>
      </c>
      <c r="AC9" s="850">
        <v>1.3419000000000001</v>
      </c>
      <c r="AD9" s="850">
        <v>3.7587999999999999</v>
      </c>
      <c r="AE9" s="850">
        <v>-7.1060999999999996</v>
      </c>
      <c r="AF9" s="850">
        <v>8.8683999999999994</v>
      </c>
      <c r="AG9" s="851"/>
      <c r="AH9" s="848">
        <v>6</v>
      </c>
      <c r="AI9" s="848">
        <v>4</v>
      </c>
      <c r="AJ9" s="848">
        <v>7</v>
      </c>
      <c r="AK9" s="848">
        <v>10</v>
      </c>
      <c r="AL9" s="848">
        <v>8</v>
      </c>
      <c r="AM9" s="848">
        <v>6</v>
      </c>
      <c r="AN9" s="848">
        <v>5</v>
      </c>
      <c r="AO9" s="848">
        <v>7</v>
      </c>
      <c r="AP9" s="848">
        <v>7</v>
      </c>
      <c r="AQ9" s="848">
        <v>8</v>
      </c>
      <c r="AR9" s="848">
        <v>3</v>
      </c>
      <c r="AS9" s="848">
        <v>2</v>
      </c>
      <c r="AT9" s="848">
        <v>3</v>
      </c>
      <c r="AU9" s="848">
        <v>3</v>
      </c>
      <c r="AV9" s="848">
        <v>5</v>
      </c>
      <c r="AW9" s="848">
        <v>9</v>
      </c>
      <c r="AX9" s="848">
        <v>8</v>
      </c>
      <c r="AY9" s="848">
        <v>6</v>
      </c>
      <c r="AZ9" s="851"/>
      <c r="BA9" s="856">
        <v>64.402456521740405</v>
      </c>
      <c r="BB9" s="856">
        <v>0</v>
      </c>
      <c r="BC9" s="856">
        <v>5.6063541155540401E-2</v>
      </c>
      <c r="BD9" s="856" t="s">
        <v>430</v>
      </c>
      <c r="BE9" s="846"/>
      <c r="BF9" s="850">
        <v>58.674787129599999</v>
      </c>
      <c r="BG9" s="850">
        <v>29.218540468699999</v>
      </c>
      <c r="BH9" s="850">
        <v>2.0081354573999999</v>
      </c>
      <c r="BI9" s="846"/>
      <c r="BJ9" s="850">
        <v>34.114367010000002</v>
      </c>
      <c r="BK9" s="846"/>
      <c r="BL9" s="850">
        <v>45.055</v>
      </c>
      <c r="BM9" s="850">
        <v>18.154699999999998</v>
      </c>
      <c r="BN9" s="850">
        <v>4.2015200000000004</v>
      </c>
      <c r="BO9" s="850">
        <v>32.58878</v>
      </c>
      <c r="BP9" s="846"/>
      <c r="BQ9" s="850">
        <v>1.69</v>
      </c>
      <c r="BR9" s="850">
        <v>19.77</v>
      </c>
      <c r="BS9" s="850">
        <v>1.1599999999999999</v>
      </c>
      <c r="BT9" s="850" t="s">
        <v>430</v>
      </c>
      <c r="BU9" s="850" t="s">
        <v>430</v>
      </c>
      <c r="BV9" s="850">
        <v>12.44</v>
      </c>
      <c r="BW9" s="846"/>
      <c r="BX9" s="859" t="s">
        <v>9466</v>
      </c>
      <c r="BY9" s="859" t="s">
        <v>9467</v>
      </c>
      <c r="BZ9" s="859" t="s">
        <v>9468</v>
      </c>
      <c r="CA9" s="859" t="s">
        <v>6597</v>
      </c>
      <c r="CB9" s="859" t="s">
        <v>9469</v>
      </c>
      <c r="CC9" s="846"/>
      <c r="CD9" s="860" t="s">
        <v>476</v>
      </c>
    </row>
    <row r="10" spans="1:82" s="428" customFormat="1" x14ac:dyDescent="0.25">
      <c r="A10" s="345" t="s">
        <v>9470</v>
      </c>
      <c r="B10" s="373"/>
      <c r="C10" s="719">
        <v>38247</v>
      </c>
      <c r="D10" s="373"/>
      <c r="E10" s="346">
        <v>5689.61</v>
      </c>
      <c r="F10" s="373"/>
      <c r="G10" s="347">
        <v>67.691999999999993</v>
      </c>
      <c r="H10" s="373"/>
      <c r="I10" s="988">
        <v>3.75</v>
      </c>
      <c r="J10" s="988">
        <v>7.28</v>
      </c>
      <c r="K10" s="988">
        <v>2.95</v>
      </c>
      <c r="L10" s="988">
        <v>3.1</v>
      </c>
      <c r="M10" s="374"/>
      <c r="N10" s="348">
        <v>81.6023</v>
      </c>
      <c r="O10" s="348">
        <v>-43.698</v>
      </c>
      <c r="P10" s="348">
        <v>-22.396000000000001</v>
      </c>
      <c r="Q10" s="348">
        <v>-13.6776</v>
      </c>
      <c r="R10" s="348">
        <v>-10.7033</v>
      </c>
      <c r="S10" s="348">
        <v>8.3236000000000008</v>
      </c>
      <c r="T10" s="348">
        <v>2.3694000000000002</v>
      </c>
      <c r="U10" s="348">
        <v>0.44429999999999997</v>
      </c>
      <c r="V10" s="350">
        <v>2.3805999999999998</v>
      </c>
      <c r="W10" s="348">
        <v>2.8254999999999999</v>
      </c>
      <c r="X10" s="348">
        <v>7.2554999999999996</v>
      </c>
      <c r="Y10" s="348">
        <v>7.44</v>
      </c>
      <c r="Z10" s="348">
        <v>8.4319000000000006</v>
      </c>
      <c r="AA10" s="348">
        <v>4.4039999999999999</v>
      </c>
      <c r="AB10" s="348">
        <v>9.5218000000000007</v>
      </c>
      <c r="AC10" s="348">
        <v>-0.34870000000000001</v>
      </c>
      <c r="AD10" s="348">
        <v>2.5005999999999999</v>
      </c>
      <c r="AE10" s="348">
        <v>-20.642099999999999</v>
      </c>
      <c r="AF10" s="348">
        <v>9.0839999999999996</v>
      </c>
      <c r="AG10" s="374"/>
      <c r="AH10" s="346">
        <v>5</v>
      </c>
      <c r="AI10" s="346">
        <v>13</v>
      </c>
      <c r="AJ10" s="346">
        <v>13</v>
      </c>
      <c r="AK10" s="346">
        <v>13</v>
      </c>
      <c r="AL10" s="346">
        <v>12</v>
      </c>
      <c r="AM10" s="346">
        <v>9</v>
      </c>
      <c r="AN10" s="346">
        <v>12</v>
      </c>
      <c r="AO10" s="346">
        <v>11</v>
      </c>
      <c r="AP10" s="346">
        <v>11</v>
      </c>
      <c r="AQ10" s="346">
        <v>13</v>
      </c>
      <c r="AR10" s="346">
        <v>12</v>
      </c>
      <c r="AS10" s="346">
        <v>8</v>
      </c>
      <c r="AT10" s="346">
        <v>5</v>
      </c>
      <c r="AU10" s="346">
        <v>10</v>
      </c>
      <c r="AV10" s="346">
        <v>9</v>
      </c>
      <c r="AW10" s="346">
        <v>12</v>
      </c>
      <c r="AX10" s="346">
        <v>12</v>
      </c>
      <c r="AY10" s="346">
        <v>11</v>
      </c>
      <c r="AZ10" s="374"/>
      <c r="BA10" s="375">
        <v>54.155999175885903</v>
      </c>
      <c r="BB10" s="375">
        <v>0</v>
      </c>
      <c r="BC10" s="375">
        <v>4.0087316115235402E-2</v>
      </c>
      <c r="BD10" s="375" t="s">
        <v>430</v>
      </c>
      <c r="BE10" s="373"/>
      <c r="BF10" s="348">
        <v>50.718654103699997</v>
      </c>
      <c r="BG10" s="348">
        <v>27.1000135307</v>
      </c>
      <c r="BH10" s="348">
        <v>1.8715361174</v>
      </c>
      <c r="BI10" s="373"/>
      <c r="BJ10" s="348">
        <v>37.824501669999997</v>
      </c>
      <c r="BK10" s="373"/>
      <c r="BL10" s="843">
        <v>60.858499999999999</v>
      </c>
      <c r="BM10" s="843">
        <v>2.1356000000000002</v>
      </c>
      <c r="BN10" s="843">
        <v>4.3706199999999997</v>
      </c>
      <c r="BO10" s="843">
        <v>32.635280000000002</v>
      </c>
      <c r="BP10" s="373"/>
      <c r="BQ10" s="348">
        <v>8.32</v>
      </c>
      <c r="BR10" s="348">
        <v>13.27</v>
      </c>
      <c r="BS10" s="348">
        <v>3.29</v>
      </c>
      <c r="BT10" s="348">
        <v>0.87</v>
      </c>
      <c r="BU10" s="348" t="s">
        <v>430</v>
      </c>
      <c r="BV10" s="348">
        <v>8.6300000000000008</v>
      </c>
      <c r="BW10" s="373"/>
      <c r="BX10" s="372" t="s">
        <v>9471</v>
      </c>
      <c r="BY10" s="372" t="s">
        <v>9472</v>
      </c>
      <c r="BZ10" s="372" t="s">
        <v>9473</v>
      </c>
      <c r="CA10" s="372" t="s">
        <v>9474</v>
      </c>
      <c r="CB10" s="372" t="s">
        <v>9475</v>
      </c>
      <c r="CC10" s="373"/>
      <c r="CD10" s="354" t="s">
        <v>463</v>
      </c>
    </row>
    <row r="11" spans="1:82" s="428" customFormat="1" x14ac:dyDescent="0.25">
      <c r="A11" s="345" t="s">
        <v>9476</v>
      </c>
      <c r="B11" s="373"/>
      <c r="C11" s="719">
        <v>42151</v>
      </c>
      <c r="D11" s="373"/>
      <c r="E11" s="346">
        <v>5474.92</v>
      </c>
      <c r="F11" s="373"/>
      <c r="G11" s="347">
        <v>24.726099999999999</v>
      </c>
      <c r="H11" s="373"/>
      <c r="I11" s="988">
        <v>1.95</v>
      </c>
      <c r="J11" s="988">
        <v>7.31</v>
      </c>
      <c r="K11" s="988">
        <v>1.64</v>
      </c>
      <c r="L11" s="988">
        <v>1.73</v>
      </c>
      <c r="M11" s="374"/>
      <c r="N11" s="348">
        <v>57.661700000000003</v>
      </c>
      <c r="O11" s="348">
        <v>-20.190000000000001</v>
      </c>
      <c r="P11" s="348">
        <v>-4.53</v>
      </c>
      <c r="Q11" s="348">
        <v>-4.3159000000000001</v>
      </c>
      <c r="R11" s="348">
        <v>-5.5073999999999996</v>
      </c>
      <c r="S11" s="348">
        <v>5.5711000000000004</v>
      </c>
      <c r="T11" s="348">
        <v>4.4943999999999997</v>
      </c>
      <c r="U11" s="348">
        <v>2.2801</v>
      </c>
      <c r="V11" s="350">
        <v>2.8868999999999998</v>
      </c>
      <c r="W11" s="348">
        <v>3.5808</v>
      </c>
      <c r="X11" s="348">
        <v>7.3311000000000002</v>
      </c>
      <c r="Y11" s="348">
        <v>7.6532</v>
      </c>
      <c r="Z11" s="348">
        <v>8.1255000000000006</v>
      </c>
      <c r="AA11" s="348">
        <v>3.7612000000000001</v>
      </c>
      <c r="AB11" s="348">
        <v>7.9398</v>
      </c>
      <c r="AC11" s="348">
        <v>1.8922000000000001</v>
      </c>
      <c r="AD11" s="348">
        <v>3.9632000000000001</v>
      </c>
      <c r="AE11" s="348">
        <v>-5.7039</v>
      </c>
      <c r="AF11" s="348">
        <v>8.3420000000000005</v>
      </c>
      <c r="AG11" s="374"/>
      <c r="AH11" s="346">
        <v>10</v>
      </c>
      <c r="AI11" s="346">
        <v>8</v>
      </c>
      <c r="AJ11" s="346">
        <v>4</v>
      </c>
      <c r="AK11" s="346">
        <v>4</v>
      </c>
      <c r="AL11" s="346">
        <v>6</v>
      </c>
      <c r="AM11" s="346">
        <v>13</v>
      </c>
      <c r="AN11" s="346">
        <v>8</v>
      </c>
      <c r="AO11" s="346">
        <v>9</v>
      </c>
      <c r="AP11" s="346">
        <v>10</v>
      </c>
      <c r="AQ11" s="346">
        <v>10</v>
      </c>
      <c r="AR11" s="346">
        <v>9</v>
      </c>
      <c r="AS11" s="346">
        <v>7</v>
      </c>
      <c r="AT11" s="346">
        <v>7</v>
      </c>
      <c r="AU11" s="346">
        <v>11</v>
      </c>
      <c r="AV11" s="346">
        <v>10</v>
      </c>
      <c r="AW11" s="346">
        <v>8</v>
      </c>
      <c r="AX11" s="346">
        <v>7</v>
      </c>
      <c r="AY11" s="346">
        <v>4</v>
      </c>
      <c r="AZ11" s="374"/>
      <c r="BA11" s="375">
        <v>59.514008083415902</v>
      </c>
      <c r="BB11" s="375">
        <v>0</v>
      </c>
      <c r="BC11" s="375">
        <v>4.1506863357097197E-2</v>
      </c>
      <c r="BD11" s="375" t="s">
        <v>430</v>
      </c>
      <c r="BE11" s="373"/>
      <c r="BF11" s="348">
        <v>48.863343351799998</v>
      </c>
      <c r="BG11" s="348">
        <v>25.8073340505</v>
      </c>
      <c r="BH11" s="348">
        <v>1.8933898114000001</v>
      </c>
      <c r="BI11" s="373"/>
      <c r="BJ11" s="348">
        <v>21.09453443</v>
      </c>
      <c r="BK11" s="373"/>
      <c r="BL11" s="843">
        <v>60.1143</v>
      </c>
      <c r="BM11" s="843">
        <v>9.0143799999999992</v>
      </c>
      <c r="BN11" s="843">
        <v>0.48812</v>
      </c>
      <c r="BO11" s="843">
        <v>30.383199999999999</v>
      </c>
      <c r="BP11" s="373"/>
      <c r="BQ11" s="348">
        <v>5.66</v>
      </c>
      <c r="BR11" s="348">
        <v>8.77</v>
      </c>
      <c r="BS11" s="348">
        <v>1.56</v>
      </c>
      <c r="BT11" s="348">
        <v>5.24</v>
      </c>
      <c r="BU11" s="348">
        <v>0.78</v>
      </c>
      <c r="BV11" s="348">
        <v>10.97</v>
      </c>
      <c r="BW11" s="373"/>
      <c r="BX11" s="372" t="s">
        <v>9477</v>
      </c>
      <c r="BY11" s="372" t="s">
        <v>6078</v>
      </c>
      <c r="BZ11" s="372" t="s">
        <v>9478</v>
      </c>
      <c r="CA11" s="372" t="s">
        <v>9479</v>
      </c>
      <c r="CB11" s="372" t="s">
        <v>9480</v>
      </c>
      <c r="CC11" s="373"/>
      <c r="CD11" s="354" t="s">
        <v>9481</v>
      </c>
    </row>
    <row r="12" spans="1:82" s="428" customFormat="1" x14ac:dyDescent="0.25">
      <c r="A12" s="345" t="s">
        <v>9482</v>
      </c>
      <c r="B12" s="373"/>
      <c r="C12" s="719">
        <v>42457</v>
      </c>
      <c r="D12" s="373"/>
      <c r="E12" s="346">
        <v>3189.68</v>
      </c>
      <c r="F12" s="373"/>
      <c r="G12" s="347">
        <v>22.113</v>
      </c>
      <c r="H12" s="373"/>
      <c r="I12" s="988">
        <v>1.48</v>
      </c>
      <c r="J12" s="988">
        <v>2</v>
      </c>
      <c r="K12" s="988">
        <v>0.78</v>
      </c>
      <c r="L12" s="988">
        <v>0.82</v>
      </c>
      <c r="M12" s="374"/>
      <c r="N12" s="348">
        <v>89.351299999999995</v>
      </c>
      <c r="O12" s="348">
        <v>-59.678100000000001</v>
      </c>
      <c r="P12" s="348">
        <v>-25.809799999999999</v>
      </c>
      <c r="Q12" s="348">
        <v>-21.746700000000001</v>
      </c>
      <c r="R12" s="348">
        <v>-15.4488</v>
      </c>
      <c r="S12" s="348">
        <v>1.8023</v>
      </c>
      <c r="T12" s="348">
        <v>0.4496</v>
      </c>
      <c r="U12" s="348">
        <v>-0.34849999999999998</v>
      </c>
      <c r="V12" s="350">
        <v>1.3009999999999999</v>
      </c>
      <c r="W12" s="348">
        <v>2.8733</v>
      </c>
      <c r="X12" s="348">
        <v>7.2634999999999996</v>
      </c>
      <c r="Y12" s="348">
        <v>6.5096999999999996</v>
      </c>
      <c r="Z12" s="348">
        <v>7.2534999999999998</v>
      </c>
      <c r="AA12" s="348">
        <v>-3.7545999999999999</v>
      </c>
      <c r="AB12" s="348">
        <v>4.4512999999999998</v>
      </c>
      <c r="AC12" s="348">
        <v>-1.0491999999999999</v>
      </c>
      <c r="AD12" s="348">
        <v>1.5584</v>
      </c>
      <c r="AE12" s="348">
        <v>-23.614999999999998</v>
      </c>
      <c r="AF12" s="348">
        <v>7.8818000000000001</v>
      </c>
      <c r="AG12" s="374"/>
      <c r="AH12" s="346">
        <v>2</v>
      </c>
      <c r="AI12" s="346">
        <v>15</v>
      </c>
      <c r="AJ12" s="346">
        <v>15</v>
      </c>
      <c r="AK12" s="346">
        <v>15</v>
      </c>
      <c r="AL12" s="346">
        <v>14</v>
      </c>
      <c r="AM12" s="346">
        <v>15</v>
      </c>
      <c r="AN12" s="346">
        <v>15</v>
      </c>
      <c r="AO12" s="346">
        <v>14</v>
      </c>
      <c r="AP12" s="346">
        <v>14</v>
      </c>
      <c r="AQ12" s="346">
        <v>12</v>
      </c>
      <c r="AR12" s="346">
        <v>11</v>
      </c>
      <c r="AS12" s="346">
        <v>12</v>
      </c>
      <c r="AT12" s="346">
        <v>8</v>
      </c>
      <c r="AU12" s="346">
        <v>15</v>
      </c>
      <c r="AV12" s="346">
        <v>15</v>
      </c>
      <c r="AW12" s="346">
        <v>13</v>
      </c>
      <c r="AX12" s="346">
        <v>14</v>
      </c>
      <c r="AY12" s="346">
        <v>13</v>
      </c>
      <c r="AZ12" s="374"/>
      <c r="BA12" s="375">
        <v>42.964587999151902</v>
      </c>
      <c r="BB12" s="375">
        <v>0</v>
      </c>
      <c r="BC12" s="375">
        <v>4.1906885802327098E-2</v>
      </c>
      <c r="BD12" s="375" t="s">
        <v>430</v>
      </c>
      <c r="BE12" s="373"/>
      <c r="BF12" s="348">
        <v>42.714364329799999</v>
      </c>
      <c r="BG12" s="348">
        <v>15.053505248900001</v>
      </c>
      <c r="BH12" s="348">
        <v>2.8375028688000001</v>
      </c>
      <c r="BI12" s="373"/>
      <c r="BJ12" s="348">
        <v>32.590555739999999</v>
      </c>
      <c r="BK12" s="373"/>
      <c r="BL12" s="843">
        <v>57.222900000000003</v>
      </c>
      <c r="BM12" s="843">
        <v>5.8247600000000004</v>
      </c>
      <c r="BN12" s="843">
        <v>5.5625</v>
      </c>
      <c r="BO12" s="843">
        <v>31.38984</v>
      </c>
      <c r="BP12" s="373"/>
      <c r="BQ12" s="843">
        <v>10.26</v>
      </c>
      <c r="BR12" s="843">
        <v>15.4</v>
      </c>
      <c r="BS12" s="843">
        <v>0.75</v>
      </c>
      <c r="BT12" s="348" t="s">
        <v>430</v>
      </c>
      <c r="BU12" s="348" t="s">
        <v>430</v>
      </c>
      <c r="BV12" s="843">
        <v>4.8899999999999997</v>
      </c>
      <c r="BW12" s="373"/>
      <c r="BX12" s="844" t="s">
        <v>9483</v>
      </c>
      <c r="BY12" s="844" t="s">
        <v>9484</v>
      </c>
      <c r="BZ12" s="844" t="s">
        <v>9485</v>
      </c>
      <c r="CA12" s="844" t="s">
        <v>9486</v>
      </c>
      <c r="CB12" s="844" t="s">
        <v>9487</v>
      </c>
      <c r="CC12" s="373"/>
      <c r="CD12" s="354" t="s">
        <v>555</v>
      </c>
    </row>
    <row r="13" spans="1:82" s="428" customFormat="1" x14ac:dyDescent="0.25">
      <c r="A13" s="345" t="s">
        <v>9488</v>
      </c>
      <c r="B13" s="373"/>
      <c r="C13" s="719">
        <v>43451</v>
      </c>
      <c r="D13" s="373"/>
      <c r="E13" s="346">
        <v>2019.16</v>
      </c>
      <c r="F13" s="373"/>
      <c r="G13" s="347">
        <v>21.282</v>
      </c>
      <c r="H13" s="373"/>
      <c r="I13" s="988">
        <v>4.13</v>
      </c>
      <c r="J13" s="988">
        <v>6.35</v>
      </c>
      <c r="K13" s="988">
        <v>2.75</v>
      </c>
      <c r="L13" s="988">
        <v>2.88</v>
      </c>
      <c r="M13" s="374"/>
      <c r="N13" s="348">
        <v>44.6462</v>
      </c>
      <c r="O13" s="348">
        <v>-18.836500000000001</v>
      </c>
      <c r="P13" s="348">
        <v>-14.902799999999999</v>
      </c>
      <c r="Q13" s="348">
        <v>-13.042400000000001</v>
      </c>
      <c r="R13" s="348">
        <v>-7.8040000000000003</v>
      </c>
      <c r="S13" s="348">
        <v>11.351800000000001</v>
      </c>
      <c r="T13" s="348">
        <v>6.0613000000000001</v>
      </c>
      <c r="U13" s="348">
        <v>3.7454000000000001</v>
      </c>
      <c r="V13" s="350">
        <v>4.7135999999999996</v>
      </c>
      <c r="W13" s="348">
        <v>4.9957000000000003</v>
      </c>
      <c r="X13" s="348">
        <v>8.7787000000000006</v>
      </c>
      <c r="Y13" s="348">
        <v>8.0197000000000003</v>
      </c>
      <c r="Z13" s="348" t="s">
        <v>430</v>
      </c>
      <c r="AA13" s="348">
        <v>5.8795999999999999</v>
      </c>
      <c r="AB13" s="348">
        <v>14.4252</v>
      </c>
      <c r="AC13" s="348">
        <v>2.3982999999999999</v>
      </c>
      <c r="AD13" s="348">
        <v>5.1616</v>
      </c>
      <c r="AE13" s="348">
        <v>-20.9741</v>
      </c>
      <c r="AF13" s="348">
        <v>10.254300000000001</v>
      </c>
      <c r="AG13" s="374"/>
      <c r="AH13" s="346">
        <v>13</v>
      </c>
      <c r="AI13" s="346">
        <v>7</v>
      </c>
      <c r="AJ13" s="346">
        <v>9</v>
      </c>
      <c r="AK13" s="346">
        <v>11</v>
      </c>
      <c r="AL13" s="346">
        <v>9</v>
      </c>
      <c r="AM13" s="346">
        <v>5</v>
      </c>
      <c r="AN13" s="346">
        <v>6</v>
      </c>
      <c r="AO13" s="346">
        <v>3</v>
      </c>
      <c r="AP13" s="346">
        <v>5</v>
      </c>
      <c r="AQ13" s="346">
        <v>4</v>
      </c>
      <c r="AR13" s="346">
        <v>4</v>
      </c>
      <c r="AS13" s="346">
        <v>4</v>
      </c>
      <c r="AT13" s="346" t="s">
        <v>430</v>
      </c>
      <c r="AU13" s="346">
        <v>6</v>
      </c>
      <c r="AV13" s="346">
        <v>4</v>
      </c>
      <c r="AW13" s="346">
        <v>6</v>
      </c>
      <c r="AX13" s="346">
        <v>4</v>
      </c>
      <c r="AY13" s="346">
        <v>12</v>
      </c>
      <c r="AZ13" s="374"/>
      <c r="BA13" s="375">
        <v>62.892356198551298</v>
      </c>
      <c r="BB13" s="375">
        <v>0</v>
      </c>
      <c r="BC13" s="375">
        <v>5.5654138312542199E-2</v>
      </c>
      <c r="BD13" s="375" t="s">
        <v>430</v>
      </c>
      <c r="BE13" s="373"/>
      <c r="BF13" s="348">
        <v>57.697254489899997</v>
      </c>
      <c r="BG13" s="348">
        <v>28.565223558300001</v>
      </c>
      <c r="BH13" s="348">
        <v>2.0198425674</v>
      </c>
      <c r="BI13" s="373"/>
      <c r="BJ13" s="348">
        <v>39.019688770000002</v>
      </c>
      <c r="BK13" s="373"/>
      <c r="BL13" s="843">
        <v>48.652999999999999</v>
      </c>
      <c r="BM13" s="843">
        <v>12.3849</v>
      </c>
      <c r="BN13" s="843">
        <v>6.65036</v>
      </c>
      <c r="BO13" s="843">
        <v>32.31174</v>
      </c>
      <c r="BP13" s="373"/>
      <c r="BQ13" s="348">
        <v>9.11</v>
      </c>
      <c r="BR13" s="348">
        <v>9.27</v>
      </c>
      <c r="BS13" s="348">
        <v>8.0299999999999994</v>
      </c>
      <c r="BT13" s="348" t="s">
        <v>430</v>
      </c>
      <c r="BU13" s="348" t="s">
        <v>430</v>
      </c>
      <c r="BV13" s="348">
        <v>6.69</v>
      </c>
      <c r="BW13" s="373"/>
      <c r="BX13" s="372" t="s">
        <v>9489</v>
      </c>
      <c r="BY13" s="372" t="s">
        <v>9490</v>
      </c>
      <c r="BZ13" s="372" t="s">
        <v>9491</v>
      </c>
      <c r="CA13" s="372" t="s">
        <v>9492</v>
      </c>
      <c r="CB13" s="372" t="s">
        <v>9493</v>
      </c>
      <c r="CC13" s="373"/>
      <c r="CD13" s="354" t="s">
        <v>476</v>
      </c>
    </row>
    <row r="14" spans="1:82" s="428" customFormat="1" x14ac:dyDescent="0.25">
      <c r="A14" s="345" t="s">
        <v>9494</v>
      </c>
      <c r="B14" s="373"/>
      <c r="C14" s="719">
        <v>41925</v>
      </c>
      <c r="D14" s="373"/>
      <c r="E14" s="346">
        <v>1692.96</v>
      </c>
      <c r="F14" s="373"/>
      <c r="G14" s="347">
        <v>27.460899999999999</v>
      </c>
      <c r="H14" s="373"/>
      <c r="I14" s="988">
        <v>1.1200000000000001</v>
      </c>
      <c r="J14" s="988">
        <v>6.57</v>
      </c>
      <c r="K14" s="988">
        <v>0.93</v>
      </c>
      <c r="L14" s="988">
        <v>0.99</v>
      </c>
      <c r="M14" s="374"/>
      <c r="N14" s="348">
        <v>82.060500000000005</v>
      </c>
      <c r="O14" s="348">
        <v>3.6785000000000001</v>
      </c>
      <c r="P14" s="348">
        <v>4.7893999999999997</v>
      </c>
      <c r="Q14" s="348">
        <v>5.0415999999999999</v>
      </c>
      <c r="R14" s="348">
        <v>6.8483000000000001</v>
      </c>
      <c r="S14" s="348">
        <v>16.6478</v>
      </c>
      <c r="T14" s="348">
        <v>12.611599999999999</v>
      </c>
      <c r="U14" s="348">
        <v>7.9257</v>
      </c>
      <c r="V14" s="350">
        <v>7.4394999999999998</v>
      </c>
      <c r="W14" s="348">
        <v>7.2328000000000001</v>
      </c>
      <c r="X14" s="348">
        <v>10.353400000000001</v>
      </c>
      <c r="Y14" s="348">
        <v>8.5350999999999999</v>
      </c>
      <c r="Z14" s="348">
        <v>8.9959000000000007</v>
      </c>
      <c r="AA14" s="348">
        <v>12.8409</v>
      </c>
      <c r="AB14" s="348">
        <v>18.805299999999999</v>
      </c>
      <c r="AC14" s="348">
        <v>7.5236000000000001</v>
      </c>
      <c r="AD14" s="348">
        <v>8.1852</v>
      </c>
      <c r="AE14" s="348">
        <v>8.4864999999999995</v>
      </c>
      <c r="AF14" s="348">
        <v>8.8458000000000006</v>
      </c>
      <c r="AG14" s="374"/>
      <c r="AH14" s="346">
        <v>4</v>
      </c>
      <c r="AI14" s="346">
        <v>1</v>
      </c>
      <c r="AJ14" s="346">
        <v>1</v>
      </c>
      <c r="AK14" s="346">
        <v>1</v>
      </c>
      <c r="AL14" s="346">
        <v>1</v>
      </c>
      <c r="AM14" s="346">
        <v>1</v>
      </c>
      <c r="AN14" s="346">
        <v>2</v>
      </c>
      <c r="AO14" s="346">
        <v>2</v>
      </c>
      <c r="AP14" s="346">
        <v>1</v>
      </c>
      <c r="AQ14" s="346">
        <v>1</v>
      </c>
      <c r="AR14" s="346">
        <v>2</v>
      </c>
      <c r="AS14" s="346">
        <v>3</v>
      </c>
      <c r="AT14" s="346">
        <v>2</v>
      </c>
      <c r="AU14" s="346">
        <v>1</v>
      </c>
      <c r="AV14" s="346">
        <v>2</v>
      </c>
      <c r="AW14" s="346">
        <v>2</v>
      </c>
      <c r="AX14" s="346">
        <v>2</v>
      </c>
      <c r="AY14" s="346">
        <v>1</v>
      </c>
      <c r="AZ14" s="374"/>
      <c r="BA14" s="375">
        <v>42.4637746825791</v>
      </c>
      <c r="BB14" s="375">
        <v>0</v>
      </c>
      <c r="BC14" s="375">
        <v>0.112130720757859</v>
      </c>
      <c r="BD14" s="375" t="s">
        <v>430</v>
      </c>
      <c r="BE14" s="373"/>
      <c r="BF14" s="348">
        <v>49.152630702899998</v>
      </c>
      <c r="BG14" s="348">
        <v>6.5069836681000002</v>
      </c>
      <c r="BH14" s="348">
        <v>7.5538272738999996</v>
      </c>
      <c r="BI14" s="373"/>
      <c r="BJ14" s="348">
        <v>25.18893499</v>
      </c>
      <c r="BK14" s="373"/>
      <c r="BL14" s="843">
        <v>43.620600000000003</v>
      </c>
      <c r="BM14" s="843">
        <v>13.707800000000001</v>
      </c>
      <c r="BN14" s="843">
        <v>6.9060899999999998</v>
      </c>
      <c r="BO14" s="843">
        <v>35.765509999999999</v>
      </c>
      <c r="BP14" s="373"/>
      <c r="BQ14" s="348">
        <v>2.15</v>
      </c>
      <c r="BR14" s="348">
        <v>17.420000000000002</v>
      </c>
      <c r="BS14" s="348" t="s">
        <v>430</v>
      </c>
      <c r="BT14" s="348" t="s">
        <v>430</v>
      </c>
      <c r="BU14" s="348" t="s">
        <v>430</v>
      </c>
      <c r="BV14" s="348">
        <v>15.57</v>
      </c>
      <c r="BW14" s="373"/>
      <c r="BX14" s="372" t="s">
        <v>9495</v>
      </c>
      <c r="BY14" s="372" t="s">
        <v>9496</v>
      </c>
      <c r="BZ14" s="372" t="s">
        <v>9497</v>
      </c>
      <c r="CA14" s="372" t="s">
        <v>9498</v>
      </c>
      <c r="CB14" s="372" t="s">
        <v>9499</v>
      </c>
      <c r="CC14" s="373"/>
      <c r="CD14" s="354" t="s">
        <v>2451</v>
      </c>
    </row>
    <row r="15" spans="1:82" s="428" customFormat="1" x14ac:dyDescent="0.25">
      <c r="A15" s="345" t="s">
        <v>9500</v>
      </c>
      <c r="B15" s="373"/>
      <c r="C15" s="719">
        <v>40834</v>
      </c>
      <c r="D15" s="373"/>
      <c r="E15" s="346">
        <v>1507.81</v>
      </c>
      <c r="F15" s="373"/>
      <c r="G15" s="347">
        <v>36.782400000000003</v>
      </c>
      <c r="H15" s="373"/>
      <c r="I15" s="988">
        <v>2.0699999999999998</v>
      </c>
      <c r="J15" s="988">
        <v>6.43</v>
      </c>
      <c r="K15" s="988">
        <v>1.8</v>
      </c>
      <c r="L15" s="988">
        <v>1.86</v>
      </c>
      <c r="M15" s="374"/>
      <c r="N15" s="348">
        <v>32.080199999999998</v>
      </c>
      <c r="O15" s="348">
        <v>1.2902</v>
      </c>
      <c r="P15" s="348">
        <v>-11.005699999999999</v>
      </c>
      <c r="Q15" s="348">
        <v>-9.8856000000000002</v>
      </c>
      <c r="R15" s="348">
        <v>-3.4247000000000001</v>
      </c>
      <c r="S15" s="348">
        <v>9.7969000000000008</v>
      </c>
      <c r="T15" s="348">
        <v>14.2271</v>
      </c>
      <c r="U15" s="348">
        <v>10.6632</v>
      </c>
      <c r="V15" s="350">
        <v>7.4010999999999996</v>
      </c>
      <c r="W15" s="348">
        <v>6.6761999999999997</v>
      </c>
      <c r="X15" s="348">
        <v>11.8355</v>
      </c>
      <c r="Y15" s="348">
        <v>10.1182</v>
      </c>
      <c r="Z15" s="348">
        <v>9.1004000000000005</v>
      </c>
      <c r="AA15" s="348">
        <v>3.0880000000000001</v>
      </c>
      <c r="AB15" s="348">
        <v>20.372900000000001</v>
      </c>
      <c r="AC15" s="348">
        <v>10.2889</v>
      </c>
      <c r="AD15" s="348">
        <v>8.4941999999999993</v>
      </c>
      <c r="AE15" s="348">
        <v>-32.786799999999999</v>
      </c>
      <c r="AF15" s="348">
        <v>9.1302000000000003</v>
      </c>
      <c r="AG15" s="374"/>
      <c r="AH15" s="346">
        <v>15</v>
      </c>
      <c r="AI15" s="346">
        <v>2</v>
      </c>
      <c r="AJ15" s="346">
        <v>5</v>
      </c>
      <c r="AK15" s="346">
        <v>7</v>
      </c>
      <c r="AL15" s="346">
        <v>3</v>
      </c>
      <c r="AM15" s="346">
        <v>7</v>
      </c>
      <c r="AN15" s="346">
        <v>1</v>
      </c>
      <c r="AO15" s="346">
        <v>1</v>
      </c>
      <c r="AP15" s="346">
        <v>2</v>
      </c>
      <c r="AQ15" s="346">
        <v>2</v>
      </c>
      <c r="AR15" s="346">
        <v>1</v>
      </c>
      <c r="AS15" s="346">
        <v>1</v>
      </c>
      <c r="AT15" s="346">
        <v>1</v>
      </c>
      <c r="AU15" s="346">
        <v>12</v>
      </c>
      <c r="AV15" s="346">
        <v>1</v>
      </c>
      <c r="AW15" s="346">
        <v>1</v>
      </c>
      <c r="AX15" s="346">
        <v>1</v>
      </c>
      <c r="AY15" s="346">
        <v>15</v>
      </c>
      <c r="AZ15" s="374"/>
      <c r="BA15" s="375">
        <v>86.219243190470195</v>
      </c>
      <c r="BB15" s="375">
        <v>0</v>
      </c>
      <c r="BC15" s="375">
        <v>7.7443423265679295E-2</v>
      </c>
      <c r="BD15" s="375" t="s">
        <v>430</v>
      </c>
      <c r="BE15" s="373"/>
      <c r="BF15" s="348">
        <v>64.2471834336</v>
      </c>
      <c r="BG15" s="348">
        <v>16.984231079299999</v>
      </c>
      <c r="BH15" s="348">
        <v>3.7827549056000001</v>
      </c>
      <c r="BI15" s="373"/>
      <c r="BJ15" s="348">
        <v>34.754618309999998</v>
      </c>
      <c r="BK15" s="373"/>
      <c r="BL15" s="843">
        <v>55.052100000000003</v>
      </c>
      <c r="BM15" s="843">
        <v>17.440999999999999</v>
      </c>
      <c r="BN15" s="843">
        <v>5.55504</v>
      </c>
      <c r="BO15" s="843">
        <v>21.95186</v>
      </c>
      <c r="BP15" s="373"/>
      <c r="BQ15" s="348">
        <v>12.68</v>
      </c>
      <c r="BR15" s="348">
        <v>8</v>
      </c>
      <c r="BS15" s="348" t="s">
        <v>430</v>
      </c>
      <c r="BT15" s="348" t="s">
        <v>430</v>
      </c>
      <c r="BU15" s="348" t="s">
        <v>430</v>
      </c>
      <c r="BV15" s="348">
        <v>2</v>
      </c>
      <c r="BW15" s="373"/>
      <c r="BX15" s="372" t="s">
        <v>9501</v>
      </c>
      <c r="BY15" s="372" t="s">
        <v>9502</v>
      </c>
      <c r="BZ15" s="372" t="s">
        <v>9503</v>
      </c>
      <c r="CA15" s="372" t="s">
        <v>1135</v>
      </c>
      <c r="CB15" s="372" t="s">
        <v>9504</v>
      </c>
      <c r="CC15" s="373"/>
      <c r="CD15" s="354" t="s">
        <v>526</v>
      </c>
    </row>
    <row r="16" spans="1:82" s="428" customFormat="1" x14ac:dyDescent="0.25">
      <c r="A16" s="345" t="s">
        <v>9505</v>
      </c>
      <c r="B16" s="373"/>
      <c r="C16" s="719">
        <v>41971</v>
      </c>
      <c r="D16" s="373"/>
      <c r="E16" s="346">
        <v>1126.4100000000001</v>
      </c>
      <c r="F16" s="373"/>
      <c r="G16" s="347">
        <v>23.36</v>
      </c>
      <c r="H16" s="373"/>
      <c r="I16" s="988">
        <v>1.7</v>
      </c>
      <c r="J16" s="988">
        <v>6.42</v>
      </c>
      <c r="K16" s="988">
        <v>1.34</v>
      </c>
      <c r="L16" s="988">
        <v>1.39</v>
      </c>
      <c r="M16" s="374"/>
      <c r="N16" s="348">
        <v>62.607199999999999</v>
      </c>
      <c r="O16" s="348">
        <v>-10.4078</v>
      </c>
      <c r="P16" s="348">
        <v>-11.136900000000001</v>
      </c>
      <c r="Q16" s="348">
        <v>-7.7892000000000001</v>
      </c>
      <c r="R16" s="348">
        <v>-6.5162000000000004</v>
      </c>
      <c r="S16" s="348">
        <v>9.3881999999999994</v>
      </c>
      <c r="T16" s="348">
        <v>5.8574999999999999</v>
      </c>
      <c r="U16" s="348">
        <v>3.6922000000000001</v>
      </c>
      <c r="V16" s="350">
        <v>5.1304999999999996</v>
      </c>
      <c r="W16" s="348">
        <v>5.8735999999999997</v>
      </c>
      <c r="X16" s="348">
        <v>7.5056000000000003</v>
      </c>
      <c r="Y16" s="348">
        <v>5.8676000000000004</v>
      </c>
      <c r="Z16" s="348">
        <v>6.9987000000000004</v>
      </c>
      <c r="AA16" s="348">
        <v>5.484</v>
      </c>
      <c r="AB16" s="348">
        <v>10.119300000000001</v>
      </c>
      <c r="AC16" s="348">
        <v>3.2846000000000002</v>
      </c>
      <c r="AD16" s="348">
        <v>5.3779000000000003</v>
      </c>
      <c r="AE16" s="348">
        <v>-6.2393000000000001</v>
      </c>
      <c r="AF16" s="348">
        <v>7.4603999999999999</v>
      </c>
      <c r="AG16" s="374"/>
      <c r="AH16" s="346">
        <v>9</v>
      </c>
      <c r="AI16" s="346">
        <v>5</v>
      </c>
      <c r="AJ16" s="346">
        <v>6</v>
      </c>
      <c r="AK16" s="346">
        <v>6</v>
      </c>
      <c r="AL16" s="346">
        <v>7</v>
      </c>
      <c r="AM16" s="346">
        <v>8</v>
      </c>
      <c r="AN16" s="346">
        <v>7</v>
      </c>
      <c r="AO16" s="346">
        <v>5</v>
      </c>
      <c r="AP16" s="346">
        <v>4</v>
      </c>
      <c r="AQ16" s="346">
        <v>3</v>
      </c>
      <c r="AR16" s="346">
        <v>7</v>
      </c>
      <c r="AS16" s="346">
        <v>14</v>
      </c>
      <c r="AT16" s="346">
        <v>10</v>
      </c>
      <c r="AU16" s="346">
        <v>7</v>
      </c>
      <c r="AV16" s="346">
        <v>8</v>
      </c>
      <c r="AW16" s="346">
        <v>3</v>
      </c>
      <c r="AX16" s="346">
        <v>3</v>
      </c>
      <c r="AY16" s="346">
        <v>5</v>
      </c>
      <c r="AZ16" s="374"/>
      <c r="BA16" s="375">
        <v>29.941818849013899</v>
      </c>
      <c r="BB16" s="375">
        <v>0</v>
      </c>
      <c r="BC16" s="375">
        <v>7.1432469463675499E-2</v>
      </c>
      <c r="BD16" s="375" t="s">
        <v>430</v>
      </c>
      <c r="BE16" s="373"/>
      <c r="BF16" s="348">
        <v>37.788724914100001</v>
      </c>
      <c r="BG16" s="348">
        <v>6.7599093669999997</v>
      </c>
      <c r="BH16" s="348">
        <v>5.5901230124000003</v>
      </c>
      <c r="BI16" s="373"/>
      <c r="BJ16" s="348">
        <v>23.911603929999998</v>
      </c>
      <c r="BK16" s="373"/>
      <c r="BL16" s="843">
        <v>50.686700000000002</v>
      </c>
      <c r="BM16" s="843">
        <v>15.492599999999999</v>
      </c>
      <c r="BN16" s="843">
        <v>5.6464800000000004</v>
      </c>
      <c r="BO16" s="843">
        <v>28.174219999999998</v>
      </c>
      <c r="BP16" s="373"/>
      <c r="BQ16" s="348">
        <v>7.9</v>
      </c>
      <c r="BR16" s="348">
        <v>10.58</v>
      </c>
      <c r="BS16" s="348" t="s">
        <v>430</v>
      </c>
      <c r="BT16" s="348" t="s">
        <v>430</v>
      </c>
      <c r="BU16" s="348">
        <v>0.55000000000000004</v>
      </c>
      <c r="BV16" s="348">
        <v>8.06</v>
      </c>
      <c r="BW16" s="373"/>
      <c r="BX16" s="372" t="s">
        <v>9506</v>
      </c>
      <c r="BY16" s="372" t="s">
        <v>9507</v>
      </c>
      <c r="BZ16" s="372" t="s">
        <v>9508</v>
      </c>
      <c r="CA16" s="372" t="s">
        <v>9509</v>
      </c>
      <c r="CB16" s="372" t="s">
        <v>9510</v>
      </c>
      <c r="CC16" s="373"/>
      <c r="CD16" s="354" t="s">
        <v>4846</v>
      </c>
    </row>
    <row r="17" spans="1:82" s="428" customFormat="1" x14ac:dyDescent="0.25">
      <c r="A17" s="345" t="s">
        <v>9511</v>
      </c>
      <c r="B17" s="373"/>
      <c r="C17" s="719">
        <v>37399</v>
      </c>
      <c r="D17" s="373"/>
      <c r="E17" s="346">
        <v>990.27</v>
      </c>
      <c r="F17" s="373"/>
      <c r="G17" s="347">
        <v>71.456800000000001</v>
      </c>
      <c r="H17" s="373"/>
      <c r="I17" s="988">
        <v>3.01</v>
      </c>
      <c r="J17" s="988">
        <v>6</v>
      </c>
      <c r="K17" s="988">
        <v>2.4</v>
      </c>
      <c r="L17" s="988">
        <v>2.3199999999999998</v>
      </c>
      <c r="M17" s="374"/>
      <c r="N17" s="348">
        <v>89.147199999999998</v>
      </c>
      <c r="O17" s="348">
        <v>-35.194099999999999</v>
      </c>
      <c r="P17" s="348">
        <v>-11.7219</v>
      </c>
      <c r="Q17" s="348">
        <v>-14.898999999999999</v>
      </c>
      <c r="R17" s="348">
        <v>-7.8125</v>
      </c>
      <c r="S17" s="348">
        <v>11.4329</v>
      </c>
      <c r="T17" s="348">
        <v>3.8908</v>
      </c>
      <c r="U17" s="348">
        <v>-0.60850000000000004</v>
      </c>
      <c r="V17" s="350">
        <v>1.1237999999999999</v>
      </c>
      <c r="W17" s="348">
        <v>2.6789999999999998</v>
      </c>
      <c r="X17" s="348">
        <v>7.4779</v>
      </c>
      <c r="Y17" s="348">
        <v>7.9570999999999996</v>
      </c>
      <c r="Z17" s="348">
        <v>8.734</v>
      </c>
      <c r="AA17" s="348">
        <v>6.1414</v>
      </c>
      <c r="AB17" s="348">
        <v>12.5844</v>
      </c>
      <c r="AC17" s="348">
        <v>-1.21</v>
      </c>
      <c r="AD17" s="348">
        <v>1.5310999999999999</v>
      </c>
      <c r="AE17" s="348">
        <v>-16.571300000000001</v>
      </c>
      <c r="AF17" s="348">
        <v>8.4227000000000007</v>
      </c>
      <c r="AG17" s="374"/>
      <c r="AH17" s="346">
        <v>3</v>
      </c>
      <c r="AI17" s="346">
        <v>10</v>
      </c>
      <c r="AJ17" s="346">
        <v>8</v>
      </c>
      <c r="AK17" s="346">
        <v>14</v>
      </c>
      <c r="AL17" s="346">
        <v>10</v>
      </c>
      <c r="AM17" s="346">
        <v>4</v>
      </c>
      <c r="AN17" s="346">
        <v>9</v>
      </c>
      <c r="AO17" s="346">
        <v>15</v>
      </c>
      <c r="AP17" s="346">
        <v>15</v>
      </c>
      <c r="AQ17" s="346">
        <v>15</v>
      </c>
      <c r="AR17" s="346">
        <v>8</v>
      </c>
      <c r="AS17" s="346">
        <v>5</v>
      </c>
      <c r="AT17" s="346">
        <v>4</v>
      </c>
      <c r="AU17" s="346">
        <v>5</v>
      </c>
      <c r="AV17" s="346">
        <v>7</v>
      </c>
      <c r="AW17" s="346">
        <v>14</v>
      </c>
      <c r="AX17" s="346">
        <v>15</v>
      </c>
      <c r="AY17" s="346">
        <v>10</v>
      </c>
      <c r="AZ17" s="374"/>
      <c r="BA17" s="375">
        <v>60.1806787462165</v>
      </c>
      <c r="BB17" s="375">
        <v>0</v>
      </c>
      <c r="BC17" s="375">
        <v>4.02908626302153E-2</v>
      </c>
      <c r="BD17" s="375" t="s">
        <v>430</v>
      </c>
      <c r="BE17" s="373"/>
      <c r="BF17" s="348">
        <v>55.420100357400003</v>
      </c>
      <c r="BG17" s="348">
        <v>33.715173822200001</v>
      </c>
      <c r="BH17" s="348">
        <v>1.6437732354000001</v>
      </c>
      <c r="BI17" s="373"/>
      <c r="BJ17" s="348">
        <v>36.217608490000003</v>
      </c>
      <c r="BK17" s="373"/>
      <c r="BL17" s="843">
        <v>63.220999999999997</v>
      </c>
      <c r="BM17" s="843">
        <v>9.8123799999999992</v>
      </c>
      <c r="BN17" s="843">
        <v>6.85365</v>
      </c>
      <c r="BO17" s="843">
        <v>20.112970000000001</v>
      </c>
      <c r="BP17" s="373"/>
      <c r="BQ17" s="348">
        <v>7.45</v>
      </c>
      <c r="BR17" s="348">
        <v>4.97</v>
      </c>
      <c r="BS17" s="348" t="s">
        <v>430</v>
      </c>
      <c r="BT17" s="348" t="s">
        <v>430</v>
      </c>
      <c r="BU17" s="348" t="s">
        <v>430</v>
      </c>
      <c r="BV17" s="348">
        <v>10.4</v>
      </c>
      <c r="BW17" s="373"/>
      <c r="BX17" s="372" t="s">
        <v>9512</v>
      </c>
      <c r="BY17" s="372" t="s">
        <v>4235</v>
      </c>
      <c r="BZ17" s="372" t="s">
        <v>9513</v>
      </c>
      <c r="CA17" s="372" t="s">
        <v>9514</v>
      </c>
      <c r="CB17" s="372" t="s">
        <v>9510</v>
      </c>
      <c r="CC17" s="373"/>
      <c r="CD17" s="354" t="s">
        <v>6998</v>
      </c>
    </row>
    <row r="18" spans="1:82" s="428" customFormat="1" x14ac:dyDescent="0.25">
      <c r="A18" s="345" t="s">
        <v>9515</v>
      </c>
      <c r="B18" s="373"/>
      <c r="C18" s="719">
        <v>42230</v>
      </c>
      <c r="D18" s="373"/>
      <c r="E18" s="346">
        <v>875.60400000000004</v>
      </c>
      <c r="F18" s="373"/>
      <c r="G18" s="347">
        <v>23.19</v>
      </c>
      <c r="H18" s="373"/>
      <c r="I18" s="988">
        <v>3.96</v>
      </c>
      <c r="J18" s="988">
        <v>7.4348599999999996</v>
      </c>
      <c r="K18" s="988">
        <v>3.02</v>
      </c>
      <c r="L18" s="988">
        <v>3.14</v>
      </c>
      <c r="M18" s="374"/>
      <c r="N18" s="348">
        <v>47.279800000000002</v>
      </c>
      <c r="O18" s="348">
        <v>-31.3978</v>
      </c>
      <c r="P18" s="348">
        <v>-15.6922</v>
      </c>
      <c r="Q18" s="348">
        <v>-10.0792</v>
      </c>
      <c r="R18" s="348">
        <v>-10.0677</v>
      </c>
      <c r="S18" s="348">
        <v>13.8089</v>
      </c>
      <c r="T18" s="348">
        <v>7.8244999999999996</v>
      </c>
      <c r="U18" s="348">
        <v>3.5987</v>
      </c>
      <c r="V18" s="350">
        <v>4.2247000000000003</v>
      </c>
      <c r="W18" s="348">
        <v>3.6631999999999998</v>
      </c>
      <c r="X18" s="348">
        <v>8.2109000000000005</v>
      </c>
      <c r="Y18" s="348">
        <v>6.5380000000000003</v>
      </c>
      <c r="Z18" s="348">
        <v>8.1364000000000001</v>
      </c>
      <c r="AA18" s="348">
        <v>7.9939</v>
      </c>
      <c r="AB18" s="348">
        <v>15.155200000000001</v>
      </c>
      <c r="AC18" s="348">
        <v>2.8549000000000002</v>
      </c>
      <c r="AD18" s="348">
        <v>5.0175000000000001</v>
      </c>
      <c r="AE18" s="348">
        <v>-15.672000000000001</v>
      </c>
      <c r="AF18" s="348">
        <v>7.8853999999999997</v>
      </c>
      <c r="AG18" s="374"/>
      <c r="AH18" s="346">
        <v>12</v>
      </c>
      <c r="AI18" s="346">
        <v>9</v>
      </c>
      <c r="AJ18" s="346">
        <v>10</v>
      </c>
      <c r="AK18" s="346">
        <v>8</v>
      </c>
      <c r="AL18" s="346">
        <v>11</v>
      </c>
      <c r="AM18" s="346">
        <v>2</v>
      </c>
      <c r="AN18" s="346">
        <v>3</v>
      </c>
      <c r="AO18" s="346">
        <v>6</v>
      </c>
      <c r="AP18" s="346">
        <v>6</v>
      </c>
      <c r="AQ18" s="346">
        <v>9</v>
      </c>
      <c r="AR18" s="346">
        <v>5</v>
      </c>
      <c r="AS18" s="346">
        <v>11</v>
      </c>
      <c r="AT18" s="346">
        <v>6</v>
      </c>
      <c r="AU18" s="346">
        <v>2</v>
      </c>
      <c r="AV18" s="346">
        <v>3</v>
      </c>
      <c r="AW18" s="346">
        <v>5</v>
      </c>
      <c r="AX18" s="346">
        <v>5</v>
      </c>
      <c r="AY18" s="346">
        <v>9</v>
      </c>
      <c r="AZ18" s="374"/>
      <c r="BA18" s="375">
        <v>58.203743683621298</v>
      </c>
      <c r="BB18" s="375">
        <v>0</v>
      </c>
      <c r="BC18" s="375">
        <v>5.1152277279524698E-2</v>
      </c>
      <c r="BD18" s="375" t="s">
        <v>430</v>
      </c>
      <c r="BE18" s="373"/>
      <c r="BF18" s="348">
        <v>54.314726840200002</v>
      </c>
      <c r="BG18" s="348">
        <v>27.752145937600002</v>
      </c>
      <c r="BH18" s="348">
        <v>1.9571361061999999</v>
      </c>
      <c r="BI18" s="373"/>
      <c r="BJ18" s="348">
        <v>36.721097749999998</v>
      </c>
      <c r="BK18" s="373"/>
      <c r="BL18" s="843">
        <v>56.372100000000003</v>
      </c>
      <c r="BM18" s="843">
        <v>6.1853400000000001</v>
      </c>
      <c r="BN18" s="843">
        <v>8.0549999999999997</v>
      </c>
      <c r="BO18" s="843">
        <v>29.387560000000001</v>
      </c>
      <c r="BP18" s="373"/>
      <c r="BQ18" s="348">
        <v>9.43</v>
      </c>
      <c r="BR18" s="348">
        <v>3.86</v>
      </c>
      <c r="BS18" s="348">
        <v>5.08</v>
      </c>
      <c r="BT18" s="348">
        <v>2.58</v>
      </c>
      <c r="BU18" s="348">
        <v>2.5499999999999998</v>
      </c>
      <c r="BV18" s="348">
        <v>40.06</v>
      </c>
      <c r="BW18" s="373"/>
      <c r="BX18" s="372" t="s">
        <v>9516</v>
      </c>
      <c r="BY18" s="372" t="s">
        <v>9517</v>
      </c>
      <c r="BZ18" s="372" t="s">
        <v>9518</v>
      </c>
      <c r="CA18" s="372" t="s">
        <v>9519</v>
      </c>
      <c r="CB18" s="372" t="s">
        <v>9520</v>
      </c>
      <c r="CC18" s="373"/>
      <c r="CD18" s="354" t="s">
        <v>463</v>
      </c>
    </row>
    <row r="19" spans="1:82" s="428" customFormat="1" x14ac:dyDescent="0.25">
      <c r="A19" s="345" t="s">
        <v>9521</v>
      </c>
      <c r="B19" s="373"/>
      <c r="C19" s="719">
        <v>43342</v>
      </c>
      <c r="D19" s="373"/>
      <c r="E19" s="346">
        <v>817.43700000000001</v>
      </c>
      <c r="F19" s="373"/>
      <c r="G19" s="347">
        <v>18.8184</v>
      </c>
      <c r="H19" s="373"/>
      <c r="I19" s="988">
        <v>2.79</v>
      </c>
      <c r="J19" s="988">
        <v>6.06</v>
      </c>
      <c r="K19" s="988">
        <v>2.41</v>
      </c>
      <c r="L19" s="988">
        <v>2.48</v>
      </c>
      <c r="M19" s="374"/>
      <c r="N19" s="348">
        <v>54.194899999999997</v>
      </c>
      <c r="O19" s="348">
        <v>-43.934100000000001</v>
      </c>
      <c r="P19" s="348">
        <v>-23.665900000000001</v>
      </c>
      <c r="Q19" s="348">
        <v>-13.6028</v>
      </c>
      <c r="R19" s="348">
        <v>-16.289300000000001</v>
      </c>
      <c r="S19" s="348">
        <v>6.3097000000000003</v>
      </c>
      <c r="T19" s="348">
        <v>1.0107999999999999</v>
      </c>
      <c r="U19" s="348">
        <v>-7.7799999999999994E-2</v>
      </c>
      <c r="V19" s="350">
        <v>3.1038000000000001</v>
      </c>
      <c r="W19" s="348">
        <v>3.3702999999999999</v>
      </c>
      <c r="X19" s="348">
        <v>7.2751999999999999</v>
      </c>
      <c r="Y19" s="348">
        <v>7.8507999999999996</v>
      </c>
      <c r="Z19" s="348" t="s">
        <v>430</v>
      </c>
      <c r="AA19" s="348">
        <v>1.069</v>
      </c>
      <c r="AB19" s="348">
        <v>7.8174000000000001</v>
      </c>
      <c r="AC19" s="348">
        <v>-1.4698</v>
      </c>
      <c r="AD19" s="348">
        <v>3.153</v>
      </c>
      <c r="AE19" s="348">
        <v>-25.194700000000001</v>
      </c>
      <c r="AF19" s="348">
        <v>8.1859000000000002</v>
      </c>
      <c r="AG19" s="374"/>
      <c r="AH19" s="346">
        <v>11</v>
      </c>
      <c r="AI19" s="346">
        <v>14</v>
      </c>
      <c r="AJ19" s="346">
        <v>14</v>
      </c>
      <c r="AK19" s="346">
        <v>12</v>
      </c>
      <c r="AL19" s="346">
        <v>15</v>
      </c>
      <c r="AM19" s="346">
        <v>12</v>
      </c>
      <c r="AN19" s="346">
        <v>13</v>
      </c>
      <c r="AO19" s="346">
        <v>13</v>
      </c>
      <c r="AP19" s="346">
        <v>9</v>
      </c>
      <c r="AQ19" s="346">
        <v>11</v>
      </c>
      <c r="AR19" s="346">
        <v>10</v>
      </c>
      <c r="AS19" s="346">
        <v>6</v>
      </c>
      <c r="AT19" s="346" t="s">
        <v>430</v>
      </c>
      <c r="AU19" s="346">
        <v>13</v>
      </c>
      <c r="AV19" s="346">
        <v>11</v>
      </c>
      <c r="AW19" s="346">
        <v>15</v>
      </c>
      <c r="AX19" s="346">
        <v>10</v>
      </c>
      <c r="AY19" s="346">
        <v>14</v>
      </c>
      <c r="AZ19" s="374"/>
      <c r="BA19" s="375">
        <v>49.788100461699898</v>
      </c>
      <c r="BB19" s="375">
        <v>0</v>
      </c>
      <c r="BC19" s="375">
        <v>3.9790135572488901E-2</v>
      </c>
      <c r="BD19" s="375" t="s">
        <v>430</v>
      </c>
      <c r="BE19" s="373"/>
      <c r="BF19" s="348">
        <v>47.925895106200002</v>
      </c>
      <c r="BG19" s="348">
        <v>22.364089445800001</v>
      </c>
      <c r="BH19" s="348">
        <v>2.1429844135999998</v>
      </c>
      <c r="BI19" s="373"/>
      <c r="BJ19" s="348">
        <v>34.533296749999998</v>
      </c>
      <c r="BK19" s="373"/>
      <c r="BL19" s="843">
        <v>61.975299999999997</v>
      </c>
      <c r="BM19" s="843">
        <v>4.2192400000000001</v>
      </c>
      <c r="BN19" s="348" t="s">
        <v>430</v>
      </c>
      <c r="BO19" s="843">
        <v>33.805459999999997</v>
      </c>
      <c r="BP19" s="373"/>
      <c r="BQ19" s="348">
        <v>21.31</v>
      </c>
      <c r="BR19" s="348" t="s">
        <v>430</v>
      </c>
      <c r="BS19" s="348" t="s">
        <v>430</v>
      </c>
      <c r="BT19" s="348" t="s">
        <v>430</v>
      </c>
      <c r="BU19" s="348" t="s">
        <v>430</v>
      </c>
      <c r="BV19" s="348">
        <v>11.85</v>
      </c>
      <c r="BW19" s="373"/>
      <c r="BX19" s="372" t="s">
        <v>9522</v>
      </c>
      <c r="BY19" s="372" t="s">
        <v>9523</v>
      </c>
      <c r="BZ19" s="372" t="s">
        <v>5021</v>
      </c>
      <c r="CA19" s="372" t="s">
        <v>9524</v>
      </c>
      <c r="CB19" s="372" t="s">
        <v>9525</v>
      </c>
      <c r="CC19" s="373"/>
      <c r="CD19" s="354" t="s">
        <v>463</v>
      </c>
    </row>
    <row r="20" spans="1:82" s="428" customFormat="1" x14ac:dyDescent="0.25">
      <c r="A20" s="345" t="s">
        <v>9526</v>
      </c>
      <c r="B20" s="373"/>
      <c r="C20" s="719">
        <v>42154</v>
      </c>
      <c r="D20" s="373"/>
      <c r="E20" s="346">
        <v>765.32799999999997</v>
      </c>
      <c r="F20" s="373"/>
      <c r="G20" s="347">
        <v>16.357199999999999</v>
      </c>
      <c r="H20" s="373"/>
      <c r="I20" s="988">
        <v>3.26</v>
      </c>
      <c r="J20" s="988">
        <v>7.03</v>
      </c>
      <c r="K20" s="988">
        <v>2.66</v>
      </c>
      <c r="L20" s="988">
        <v>2.78</v>
      </c>
      <c r="M20" s="374"/>
      <c r="N20" s="348">
        <v>68.185900000000004</v>
      </c>
      <c r="O20" s="348">
        <v>-37.1511</v>
      </c>
      <c r="P20" s="348">
        <v>-18.043800000000001</v>
      </c>
      <c r="Q20" s="348">
        <v>-10.8093</v>
      </c>
      <c r="R20" s="348">
        <v>-14.531499999999999</v>
      </c>
      <c r="S20" s="348">
        <v>3.9315000000000002</v>
      </c>
      <c r="T20" s="348">
        <v>0.98109999999999997</v>
      </c>
      <c r="U20" s="348">
        <v>0.55689999999999995</v>
      </c>
      <c r="V20" s="350">
        <v>2.0501</v>
      </c>
      <c r="W20" s="348">
        <v>2.7686999999999999</v>
      </c>
      <c r="X20" s="348">
        <v>5.8303000000000003</v>
      </c>
      <c r="Y20" s="348">
        <v>5.8451000000000004</v>
      </c>
      <c r="Z20" s="348">
        <v>4.0918000000000001</v>
      </c>
      <c r="AA20" s="348">
        <v>-0.36230000000000001</v>
      </c>
      <c r="AB20" s="348">
        <v>6.0602999999999998</v>
      </c>
      <c r="AC20" s="348">
        <v>-0.23769999999999999</v>
      </c>
      <c r="AD20" s="348">
        <v>2.2625999999999999</v>
      </c>
      <c r="AE20" s="348">
        <v>-9.2591999999999999</v>
      </c>
      <c r="AF20" s="348">
        <v>4.4547999999999996</v>
      </c>
      <c r="AG20" s="374"/>
      <c r="AH20" s="346">
        <v>8</v>
      </c>
      <c r="AI20" s="346">
        <v>12</v>
      </c>
      <c r="AJ20" s="346">
        <v>12</v>
      </c>
      <c r="AK20" s="346">
        <v>9</v>
      </c>
      <c r="AL20" s="346">
        <v>13</v>
      </c>
      <c r="AM20" s="346">
        <v>14</v>
      </c>
      <c r="AN20" s="346">
        <v>14</v>
      </c>
      <c r="AO20" s="346">
        <v>10</v>
      </c>
      <c r="AP20" s="346">
        <v>13</v>
      </c>
      <c r="AQ20" s="346">
        <v>14</v>
      </c>
      <c r="AR20" s="346">
        <v>15</v>
      </c>
      <c r="AS20" s="346">
        <v>15</v>
      </c>
      <c r="AT20" s="346">
        <v>11</v>
      </c>
      <c r="AU20" s="346">
        <v>14</v>
      </c>
      <c r="AV20" s="346">
        <v>14</v>
      </c>
      <c r="AW20" s="346">
        <v>10</v>
      </c>
      <c r="AX20" s="346">
        <v>13</v>
      </c>
      <c r="AY20" s="346">
        <v>7</v>
      </c>
      <c r="AZ20" s="374"/>
      <c r="BA20" s="375">
        <v>37.760971057584896</v>
      </c>
      <c r="BB20" s="375">
        <v>0</v>
      </c>
      <c r="BC20" s="375">
        <v>1.62345703453586E-2</v>
      </c>
      <c r="BD20" s="375" t="s">
        <v>430</v>
      </c>
      <c r="BE20" s="373"/>
      <c r="BF20" s="348">
        <v>38.275518132199998</v>
      </c>
      <c r="BG20" s="348">
        <v>18.179237795999999</v>
      </c>
      <c r="BH20" s="348">
        <v>2.1054523056000001</v>
      </c>
      <c r="BI20" s="373"/>
      <c r="BJ20" s="348">
        <v>29.764969489999999</v>
      </c>
      <c r="BK20" s="373"/>
      <c r="BL20" s="843">
        <v>70.111099999999993</v>
      </c>
      <c r="BM20" s="843">
        <v>3.3534799999999998</v>
      </c>
      <c r="BN20" s="348" t="s">
        <v>430</v>
      </c>
      <c r="BO20" s="843">
        <v>26.535419999999998</v>
      </c>
      <c r="BP20" s="373"/>
      <c r="BQ20" s="348">
        <v>12.61</v>
      </c>
      <c r="BR20" s="348">
        <v>5.16</v>
      </c>
      <c r="BS20" s="348">
        <v>2.61</v>
      </c>
      <c r="BT20" s="348">
        <v>1.93</v>
      </c>
      <c r="BU20" s="348" t="s">
        <v>430</v>
      </c>
      <c r="BV20" s="348">
        <v>4.12</v>
      </c>
      <c r="BW20" s="373"/>
      <c r="BX20" s="372" t="s">
        <v>9527</v>
      </c>
      <c r="BY20" s="372" t="s">
        <v>9528</v>
      </c>
      <c r="BZ20" s="372" t="s">
        <v>3767</v>
      </c>
      <c r="CA20" s="372" t="s">
        <v>9529</v>
      </c>
      <c r="CB20" s="372" t="s">
        <v>9530</v>
      </c>
      <c r="CC20" s="373"/>
      <c r="CD20" s="354" t="s">
        <v>548</v>
      </c>
    </row>
    <row r="21" spans="1:82" s="428" customFormat="1" x14ac:dyDescent="0.25">
      <c r="A21" s="345" t="s">
        <v>9531</v>
      </c>
      <c r="B21" s="373"/>
      <c r="C21" s="719">
        <v>43339</v>
      </c>
      <c r="D21" s="373"/>
      <c r="E21" s="346">
        <v>581.83000000000004</v>
      </c>
      <c r="F21" s="373"/>
      <c r="G21" s="347">
        <v>17.0166</v>
      </c>
      <c r="H21" s="373"/>
      <c r="I21" s="988">
        <v>3.95</v>
      </c>
      <c r="J21" s="988">
        <v>7.16</v>
      </c>
      <c r="K21" s="988">
        <v>2.65</v>
      </c>
      <c r="L21" s="988">
        <v>2.77</v>
      </c>
      <c r="M21" s="374"/>
      <c r="N21" s="348">
        <v>69.414100000000005</v>
      </c>
      <c r="O21" s="348">
        <v>1.2156</v>
      </c>
      <c r="P21" s="348">
        <v>-3.2461000000000002</v>
      </c>
      <c r="Q21" s="348">
        <v>-3.7940999999999998</v>
      </c>
      <c r="R21" s="348">
        <v>-5.1185999999999998</v>
      </c>
      <c r="S21" s="348">
        <v>7.0861999999999998</v>
      </c>
      <c r="T21" s="348">
        <v>3.7751999999999999</v>
      </c>
      <c r="U21" s="348">
        <v>2.3388</v>
      </c>
      <c r="V21" s="350">
        <v>3.3313000000000001</v>
      </c>
      <c r="W21" s="348">
        <v>4.0990000000000002</v>
      </c>
      <c r="X21" s="348">
        <v>6.4615999999999998</v>
      </c>
      <c r="Y21" s="348">
        <v>6.2843</v>
      </c>
      <c r="Z21" s="348" t="s">
        <v>430</v>
      </c>
      <c r="AA21" s="348">
        <v>4.6387999999999998</v>
      </c>
      <c r="AB21" s="348">
        <v>7.1032000000000002</v>
      </c>
      <c r="AC21" s="348">
        <v>2.0106999999999999</v>
      </c>
      <c r="AD21" s="348">
        <v>3.4407999999999999</v>
      </c>
      <c r="AE21" s="348">
        <v>-0.68630000000000002</v>
      </c>
      <c r="AF21" s="348">
        <v>6.8320999999999996</v>
      </c>
      <c r="AG21" s="374"/>
      <c r="AH21" s="346">
        <v>7</v>
      </c>
      <c r="AI21" s="346">
        <v>3</v>
      </c>
      <c r="AJ21" s="346">
        <v>2</v>
      </c>
      <c r="AK21" s="346">
        <v>3</v>
      </c>
      <c r="AL21" s="346">
        <v>5</v>
      </c>
      <c r="AM21" s="346">
        <v>10</v>
      </c>
      <c r="AN21" s="346">
        <v>10</v>
      </c>
      <c r="AO21" s="346">
        <v>8</v>
      </c>
      <c r="AP21" s="346">
        <v>8</v>
      </c>
      <c r="AQ21" s="346">
        <v>6</v>
      </c>
      <c r="AR21" s="346">
        <v>13</v>
      </c>
      <c r="AS21" s="346">
        <v>13</v>
      </c>
      <c r="AT21" s="346" t="s">
        <v>430</v>
      </c>
      <c r="AU21" s="346">
        <v>9</v>
      </c>
      <c r="AV21" s="346">
        <v>12</v>
      </c>
      <c r="AW21" s="346">
        <v>7</v>
      </c>
      <c r="AX21" s="346">
        <v>9</v>
      </c>
      <c r="AY21" s="346">
        <v>2</v>
      </c>
      <c r="AZ21" s="374"/>
      <c r="BA21" s="375">
        <v>29.211550338523001</v>
      </c>
      <c r="BB21" s="375">
        <v>0</v>
      </c>
      <c r="BC21" s="375">
        <v>4.3327633399925E-2</v>
      </c>
      <c r="BD21" s="375" t="s">
        <v>430</v>
      </c>
      <c r="BE21" s="373"/>
      <c r="BF21" s="348">
        <v>32.907131210800003</v>
      </c>
      <c r="BG21" s="348">
        <v>5.9654305440000002</v>
      </c>
      <c r="BH21" s="348">
        <v>5.5163044759000002</v>
      </c>
      <c r="BI21" s="373"/>
      <c r="BJ21" s="348">
        <v>19.866901930000001</v>
      </c>
      <c r="BK21" s="373"/>
      <c r="BL21" s="843">
        <v>61.5976</v>
      </c>
      <c r="BM21" s="843">
        <v>3.5446900000000001</v>
      </c>
      <c r="BN21" s="843">
        <v>2.64316</v>
      </c>
      <c r="BO21" s="843">
        <v>32.214550000000003</v>
      </c>
      <c r="BP21" s="373"/>
      <c r="BQ21" s="348">
        <v>11.63</v>
      </c>
      <c r="BR21" s="348">
        <v>6.46</v>
      </c>
      <c r="BS21" s="348" t="s">
        <v>430</v>
      </c>
      <c r="BT21" s="348">
        <v>5.95</v>
      </c>
      <c r="BU21" s="348">
        <v>1.17</v>
      </c>
      <c r="BV21" s="348">
        <v>7.38</v>
      </c>
      <c r="BW21" s="373"/>
      <c r="BX21" s="372" t="s">
        <v>9532</v>
      </c>
      <c r="BY21" s="372" t="s">
        <v>9533</v>
      </c>
      <c r="BZ21" s="372" t="s">
        <v>9534</v>
      </c>
      <c r="CA21" s="372" t="s">
        <v>9535</v>
      </c>
      <c r="CB21" s="372" t="s">
        <v>9536</v>
      </c>
      <c r="CC21" s="373"/>
      <c r="CD21" s="354" t="s">
        <v>555</v>
      </c>
    </row>
    <row r="22" spans="1:82" s="428" customFormat="1" x14ac:dyDescent="0.25">
      <c r="A22" s="345" t="s">
        <v>9537</v>
      </c>
      <c r="B22" s="373"/>
      <c r="C22" s="719">
        <v>42767</v>
      </c>
      <c r="D22" s="373"/>
      <c r="E22" s="346">
        <v>528.67999999999995</v>
      </c>
      <c r="F22" s="373"/>
      <c r="G22" s="347">
        <v>21.660499999999999</v>
      </c>
      <c r="H22" s="373"/>
      <c r="I22" s="988">
        <v>3.08</v>
      </c>
      <c r="J22" s="988">
        <v>7.17</v>
      </c>
      <c r="K22" s="988">
        <v>2.19</v>
      </c>
      <c r="L22" s="988">
        <v>2.31</v>
      </c>
      <c r="M22" s="374"/>
      <c r="N22" s="348">
        <v>44.540799999999997</v>
      </c>
      <c r="O22" s="348">
        <v>-36.5687</v>
      </c>
      <c r="P22" s="348">
        <v>-16.342199999999998</v>
      </c>
      <c r="Q22" s="348">
        <v>-4.4939</v>
      </c>
      <c r="R22" s="348">
        <v>-3.0415999999999999</v>
      </c>
      <c r="S22" s="348">
        <v>13.079499999999999</v>
      </c>
      <c r="T22" s="348">
        <v>7.1936</v>
      </c>
      <c r="U22" s="348">
        <v>3.7119</v>
      </c>
      <c r="V22" s="350">
        <v>5.3455000000000004</v>
      </c>
      <c r="W22" s="348">
        <v>3.9679000000000002</v>
      </c>
      <c r="X22" s="348">
        <v>7.5980999999999996</v>
      </c>
      <c r="Y22" s="348">
        <v>7.0876999999999999</v>
      </c>
      <c r="Z22" s="348" t="s">
        <v>430</v>
      </c>
      <c r="AA22" s="348">
        <v>6.1925999999999997</v>
      </c>
      <c r="AB22" s="348">
        <v>13.997199999999999</v>
      </c>
      <c r="AC22" s="348">
        <v>3.0983000000000001</v>
      </c>
      <c r="AD22" s="348">
        <v>4.9862000000000002</v>
      </c>
      <c r="AE22" s="348">
        <v>-13.832599999999999</v>
      </c>
      <c r="AF22" s="348">
        <v>8.3741000000000003</v>
      </c>
      <c r="AG22" s="374"/>
      <c r="AH22" s="346">
        <v>14</v>
      </c>
      <c r="AI22" s="346">
        <v>11</v>
      </c>
      <c r="AJ22" s="346">
        <v>11</v>
      </c>
      <c r="AK22" s="346">
        <v>5</v>
      </c>
      <c r="AL22" s="346">
        <v>2</v>
      </c>
      <c r="AM22" s="346">
        <v>3</v>
      </c>
      <c r="AN22" s="346">
        <v>4</v>
      </c>
      <c r="AO22" s="346">
        <v>4</v>
      </c>
      <c r="AP22" s="346">
        <v>3</v>
      </c>
      <c r="AQ22" s="346">
        <v>7</v>
      </c>
      <c r="AR22" s="346">
        <v>6</v>
      </c>
      <c r="AS22" s="346">
        <v>9</v>
      </c>
      <c r="AT22" s="346" t="s">
        <v>430</v>
      </c>
      <c r="AU22" s="346">
        <v>4</v>
      </c>
      <c r="AV22" s="346">
        <v>6</v>
      </c>
      <c r="AW22" s="346">
        <v>4</v>
      </c>
      <c r="AX22" s="346">
        <v>6</v>
      </c>
      <c r="AY22" s="346">
        <v>8</v>
      </c>
      <c r="AZ22" s="374"/>
      <c r="BA22" s="375">
        <v>59.394193674524402</v>
      </c>
      <c r="BB22" s="375">
        <v>0</v>
      </c>
      <c r="BC22" s="375">
        <v>4.6728385203432303E-2</v>
      </c>
      <c r="BD22" s="375" t="s">
        <v>430</v>
      </c>
      <c r="BE22" s="373"/>
      <c r="BF22" s="348">
        <v>51.751110353199998</v>
      </c>
      <c r="BG22" s="348">
        <v>26.600565210100001</v>
      </c>
      <c r="BH22" s="348">
        <v>1.9454891257</v>
      </c>
      <c r="BI22" s="373"/>
      <c r="BJ22" s="348">
        <v>35.088774649999998</v>
      </c>
      <c r="BK22" s="373"/>
      <c r="BL22" s="843">
        <v>52.817300000000003</v>
      </c>
      <c r="BM22" s="843">
        <v>3.9881799999999998</v>
      </c>
      <c r="BN22" s="843">
        <v>7.5276800000000001</v>
      </c>
      <c r="BO22" s="843">
        <v>35.666840000000001</v>
      </c>
      <c r="BP22" s="373"/>
      <c r="BQ22" s="348">
        <v>6.94</v>
      </c>
      <c r="BR22" s="348">
        <v>13.61</v>
      </c>
      <c r="BS22" s="348">
        <v>5.39</v>
      </c>
      <c r="BT22" s="348" t="s">
        <v>430</v>
      </c>
      <c r="BU22" s="348" t="s">
        <v>430</v>
      </c>
      <c r="BV22" s="348">
        <v>38.46</v>
      </c>
      <c r="BW22" s="373"/>
      <c r="BX22" s="372" t="s">
        <v>9538</v>
      </c>
      <c r="BY22" s="372" t="s">
        <v>9539</v>
      </c>
      <c r="BZ22" s="372" t="s">
        <v>9540</v>
      </c>
      <c r="CA22" s="372" t="s">
        <v>9541</v>
      </c>
      <c r="CB22" s="372" t="s">
        <v>9542</v>
      </c>
      <c r="CC22" s="373"/>
      <c r="CD22" s="354" t="s">
        <v>548</v>
      </c>
    </row>
    <row r="23" spans="1:82" x14ac:dyDescent="0.25">
      <c r="A23" s="36" t="s">
        <v>93</v>
      </c>
      <c r="B23" s="43"/>
      <c r="C23" s="720"/>
      <c r="D23" s="43"/>
      <c r="E23" s="51"/>
      <c r="F23" s="43"/>
      <c r="G23" s="55"/>
      <c r="H23" s="43"/>
      <c r="I23" s="92"/>
      <c r="J23" s="92"/>
      <c r="K23" s="92"/>
      <c r="L23" s="92"/>
      <c r="M23" s="66"/>
      <c r="N23" s="59">
        <v>67.173699999999997</v>
      </c>
      <c r="O23" s="59">
        <v>-23.160499999999999</v>
      </c>
      <c r="P23" s="59">
        <v>-12.645799999999999</v>
      </c>
      <c r="Q23" s="59">
        <v>-9.1678999999999995</v>
      </c>
      <c r="R23" s="59">
        <v>-7.4432999999999998</v>
      </c>
      <c r="S23" s="59">
        <v>9.0221</v>
      </c>
      <c r="T23" s="59">
        <v>5.3681000000000001</v>
      </c>
      <c r="U23" s="59">
        <v>2.7259000000000002</v>
      </c>
      <c r="V23" s="70">
        <v>3.7818999999999998</v>
      </c>
      <c r="W23" s="59">
        <v>4.1939000000000002</v>
      </c>
      <c r="X23" s="59">
        <v>7.8975</v>
      </c>
      <c r="Y23" s="59">
        <v>7.4513999999999996</v>
      </c>
      <c r="Z23" s="59">
        <v>7.8182</v>
      </c>
      <c r="AA23" s="59">
        <v>4.5617000000000001</v>
      </c>
      <c r="AB23" s="59">
        <v>11.273899999999999</v>
      </c>
      <c r="AC23" s="59">
        <v>2.0045999999999999</v>
      </c>
      <c r="AD23" s="59">
        <v>4.1395</v>
      </c>
      <c r="AE23" s="59">
        <v>-12.7576</v>
      </c>
      <c r="AF23" s="59">
        <v>8.0977999999999994</v>
      </c>
      <c r="AG23" s="66"/>
      <c r="AH23" s="51">
        <v>15</v>
      </c>
      <c r="AI23" s="51">
        <v>15</v>
      </c>
      <c r="AJ23" s="51">
        <v>15</v>
      </c>
      <c r="AK23" s="51">
        <v>15</v>
      </c>
      <c r="AL23" s="51">
        <v>15</v>
      </c>
      <c r="AM23" s="51">
        <v>15</v>
      </c>
      <c r="AN23" s="51">
        <v>15</v>
      </c>
      <c r="AO23" s="51">
        <v>15</v>
      </c>
      <c r="AP23" s="51">
        <v>15</v>
      </c>
      <c r="AQ23" s="51">
        <v>15</v>
      </c>
      <c r="AR23" s="51">
        <v>15</v>
      </c>
      <c r="AS23" s="51">
        <v>15</v>
      </c>
      <c r="AT23" s="51">
        <v>11</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110.03400000000001</v>
      </c>
      <c r="O24" s="60">
        <v>3.6785000000000001</v>
      </c>
      <c r="P24" s="60">
        <v>4.7893999999999997</v>
      </c>
      <c r="Q24" s="60">
        <v>5.0415999999999999</v>
      </c>
      <c r="R24" s="60">
        <v>6.8483000000000001</v>
      </c>
      <c r="S24" s="60">
        <v>16.6478</v>
      </c>
      <c r="T24" s="60">
        <v>14.2271</v>
      </c>
      <c r="U24" s="60">
        <v>10.6632</v>
      </c>
      <c r="V24" s="71">
        <v>7.4394999999999998</v>
      </c>
      <c r="W24" s="60">
        <v>7.2328000000000001</v>
      </c>
      <c r="X24" s="60">
        <v>11.8355</v>
      </c>
      <c r="Y24" s="60">
        <v>10.1182</v>
      </c>
      <c r="Z24" s="60">
        <v>9.1004000000000005</v>
      </c>
      <c r="AA24" s="60">
        <v>12.8409</v>
      </c>
      <c r="AB24" s="60">
        <v>20.372900000000001</v>
      </c>
      <c r="AC24" s="60">
        <v>10.2889</v>
      </c>
      <c r="AD24" s="60">
        <v>8.4941999999999993</v>
      </c>
      <c r="AE24" s="60">
        <v>8.4864999999999995</v>
      </c>
      <c r="AF24" s="60">
        <v>10.254300000000001</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32.080199999999998</v>
      </c>
      <c r="O25" s="60">
        <v>-59.678100000000001</v>
      </c>
      <c r="P25" s="60">
        <v>-25.809799999999999</v>
      </c>
      <c r="Q25" s="60">
        <v>-21.746700000000001</v>
      </c>
      <c r="R25" s="60">
        <v>-16.289300000000001</v>
      </c>
      <c r="S25" s="60">
        <v>1.8023</v>
      </c>
      <c r="T25" s="60">
        <v>0.4496</v>
      </c>
      <c r="U25" s="60">
        <v>-0.60850000000000004</v>
      </c>
      <c r="V25" s="71">
        <v>1.1237999999999999</v>
      </c>
      <c r="W25" s="60">
        <v>2.6789999999999998</v>
      </c>
      <c r="X25" s="60">
        <v>5.8303000000000003</v>
      </c>
      <c r="Y25" s="60">
        <v>5.8451000000000004</v>
      </c>
      <c r="Z25" s="60">
        <v>4.0918000000000001</v>
      </c>
      <c r="AA25" s="60">
        <v>-3.7545999999999999</v>
      </c>
      <c r="AB25" s="60">
        <v>4.4512999999999998</v>
      </c>
      <c r="AC25" s="60">
        <v>-1.4698</v>
      </c>
      <c r="AD25" s="60">
        <v>1.5310999999999999</v>
      </c>
      <c r="AE25" s="60">
        <v>-32.786799999999999</v>
      </c>
      <c r="AF25" s="60">
        <v>4.4547999999999996</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68.185900000000004</v>
      </c>
      <c r="O26" s="61">
        <v>-20.190000000000001</v>
      </c>
      <c r="P26" s="61">
        <v>-11.7219</v>
      </c>
      <c r="Q26" s="61">
        <v>-10.0792</v>
      </c>
      <c r="R26" s="61">
        <v>-7.6993</v>
      </c>
      <c r="S26" s="61">
        <v>9.3881999999999994</v>
      </c>
      <c r="T26" s="61">
        <v>4.4943999999999997</v>
      </c>
      <c r="U26" s="61">
        <v>2.3388</v>
      </c>
      <c r="V26" s="72">
        <v>3.3313000000000001</v>
      </c>
      <c r="W26" s="61">
        <v>3.9306000000000001</v>
      </c>
      <c r="X26" s="61">
        <v>7.4779</v>
      </c>
      <c r="Y26" s="61">
        <v>7.44</v>
      </c>
      <c r="Z26" s="61">
        <v>8.1364000000000001</v>
      </c>
      <c r="AA26" s="61">
        <v>4.8342999999999998</v>
      </c>
      <c r="AB26" s="61">
        <v>10.119300000000001</v>
      </c>
      <c r="AC26" s="61">
        <v>1.8922000000000001</v>
      </c>
      <c r="AD26" s="61">
        <v>3.7587999999999999</v>
      </c>
      <c r="AE26" s="61">
        <v>-13.832599999999999</v>
      </c>
      <c r="AF26" s="61">
        <v>8.3420000000000005</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270</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428" customFormat="1" x14ac:dyDescent="0.25">
      <c r="A28" s="481" t="s">
        <v>9543</v>
      </c>
      <c r="B28" s="402"/>
      <c r="C28" s="724">
        <v>41978</v>
      </c>
      <c r="D28" s="402"/>
      <c r="E28" s="403">
        <v>15523.1</v>
      </c>
      <c r="F28" s="402"/>
      <c r="G28" s="404">
        <v>25.13</v>
      </c>
      <c r="H28" s="402"/>
      <c r="I28" s="987">
        <v>3.98</v>
      </c>
      <c r="J28" s="987">
        <v>6.35</v>
      </c>
      <c r="K28" s="987">
        <v>2.2400000000000002</v>
      </c>
      <c r="L28" s="987">
        <v>2.34</v>
      </c>
      <c r="M28" s="406"/>
      <c r="N28" s="405">
        <v>101.955</v>
      </c>
      <c r="O28" s="405">
        <v>-14.507199999999999</v>
      </c>
      <c r="P28" s="405">
        <v>-4.1464999999999996</v>
      </c>
      <c r="Q28" s="405">
        <v>-2.0733000000000001</v>
      </c>
      <c r="R28" s="405">
        <v>-4.2016999999999998</v>
      </c>
      <c r="S28" s="405">
        <v>6.7434000000000003</v>
      </c>
      <c r="T28" s="405">
        <v>3.4533999999999998</v>
      </c>
      <c r="U28" s="405">
        <v>0.79990000000000006</v>
      </c>
      <c r="V28" s="407">
        <v>2.7391999999999999</v>
      </c>
      <c r="W28" s="405">
        <v>4.8704999999999998</v>
      </c>
      <c r="X28" s="405">
        <v>6.7794999999999996</v>
      </c>
      <c r="Y28" s="405">
        <v>7.5095000000000001</v>
      </c>
      <c r="Z28" s="405">
        <v>7.8826999999999998</v>
      </c>
      <c r="AA28" s="405">
        <v>5.2998000000000003</v>
      </c>
      <c r="AB28" s="405">
        <v>7.173</v>
      </c>
      <c r="AC28" s="405">
        <v>0.1149</v>
      </c>
      <c r="AD28" s="405">
        <v>3.1652</v>
      </c>
      <c r="AE28" s="405">
        <v>-1.4519</v>
      </c>
      <c r="AF28" s="405">
        <v>8.1417999999999999</v>
      </c>
      <c r="AG28" s="406"/>
      <c r="AH28" s="403">
        <v>1</v>
      </c>
      <c r="AI28" s="403">
        <v>6</v>
      </c>
      <c r="AJ28" s="403">
        <v>4</v>
      </c>
      <c r="AK28" s="403">
        <v>2</v>
      </c>
      <c r="AL28" s="403">
        <v>4</v>
      </c>
      <c r="AM28" s="403">
        <v>12</v>
      </c>
      <c r="AN28" s="403">
        <v>11</v>
      </c>
      <c r="AO28" s="403">
        <v>14</v>
      </c>
      <c r="AP28" s="403">
        <v>13</v>
      </c>
      <c r="AQ28" s="403">
        <v>9</v>
      </c>
      <c r="AR28" s="403">
        <v>15</v>
      </c>
      <c r="AS28" s="403">
        <v>11</v>
      </c>
      <c r="AT28" s="403">
        <v>10</v>
      </c>
      <c r="AU28" s="403">
        <v>10</v>
      </c>
      <c r="AV28" s="403">
        <v>13</v>
      </c>
      <c r="AW28" s="403">
        <v>13</v>
      </c>
      <c r="AX28" s="403">
        <v>13</v>
      </c>
      <c r="AY28" s="403">
        <v>3</v>
      </c>
      <c r="AZ28" s="406"/>
      <c r="BA28" s="410">
        <v>28.3196034205518</v>
      </c>
      <c r="BB28" s="410">
        <v>0</v>
      </c>
      <c r="BC28" s="410">
        <v>4.7833861906387498E-2</v>
      </c>
      <c r="BD28" s="410" t="s">
        <v>430</v>
      </c>
      <c r="BE28" s="402"/>
      <c r="BF28" s="405">
        <v>34.2959427447</v>
      </c>
      <c r="BG28" s="405">
        <v>6.5147399948000002</v>
      </c>
      <c r="BH28" s="405">
        <v>5.2643609372000002</v>
      </c>
      <c r="BI28" s="402"/>
      <c r="BJ28" s="405">
        <v>19.041937480000001</v>
      </c>
      <c r="BK28" s="402"/>
      <c r="BL28" s="842">
        <v>72.510599999999997</v>
      </c>
      <c r="BM28" s="842">
        <v>3.0163000000000002</v>
      </c>
      <c r="BN28" s="842">
        <v>0.30651499999999998</v>
      </c>
      <c r="BO28" s="842">
        <v>24.166585000000001</v>
      </c>
      <c r="BP28" s="402"/>
      <c r="BQ28" s="405">
        <v>5.17</v>
      </c>
      <c r="BR28" s="405">
        <v>13.8</v>
      </c>
      <c r="BS28" s="405">
        <v>1.1399999999999999</v>
      </c>
      <c r="BT28" s="405" t="s">
        <v>430</v>
      </c>
      <c r="BU28" s="405">
        <v>0.47</v>
      </c>
      <c r="BV28" s="405">
        <v>6.26</v>
      </c>
      <c r="BW28" s="402"/>
      <c r="BX28" s="401" t="s">
        <v>9460</v>
      </c>
      <c r="BY28" s="401" t="s">
        <v>9461</v>
      </c>
      <c r="BZ28" s="401" t="s">
        <v>9462</v>
      </c>
      <c r="CA28" s="401" t="s">
        <v>9463</v>
      </c>
      <c r="CB28" s="401" t="s">
        <v>9464</v>
      </c>
      <c r="CC28" s="402"/>
      <c r="CD28" s="411" t="s">
        <v>4846</v>
      </c>
    </row>
    <row r="29" spans="1:82" s="428" customFormat="1" ht="11" x14ac:dyDescent="0.3">
      <c r="A29" s="845" t="s">
        <v>9544</v>
      </c>
      <c r="B29" s="846"/>
      <c r="C29" s="847">
        <v>41925</v>
      </c>
      <c r="D29" s="846"/>
      <c r="E29" s="848">
        <v>10688.1</v>
      </c>
      <c r="F29" s="846"/>
      <c r="G29" s="849">
        <v>30.6096</v>
      </c>
      <c r="H29" s="846"/>
      <c r="I29" s="984">
        <v>2.94</v>
      </c>
      <c r="J29" s="984">
        <v>6.96</v>
      </c>
      <c r="K29" s="984">
        <v>1.98</v>
      </c>
      <c r="L29" s="984">
        <v>2.0699999999999998</v>
      </c>
      <c r="M29" s="851"/>
      <c r="N29" s="850">
        <v>75.757400000000004</v>
      </c>
      <c r="O29" s="850">
        <v>0.159</v>
      </c>
      <c r="P29" s="850">
        <v>-10.4724</v>
      </c>
      <c r="Q29" s="850">
        <v>-11.1525</v>
      </c>
      <c r="R29" s="850">
        <v>-6.6627999999999998</v>
      </c>
      <c r="S29" s="850">
        <v>11.4717</v>
      </c>
      <c r="T29" s="850">
        <v>7.9215</v>
      </c>
      <c r="U29" s="850">
        <v>3.6962000000000002</v>
      </c>
      <c r="V29" s="852">
        <v>5.1649000000000003</v>
      </c>
      <c r="W29" s="850">
        <v>5.0648999999999997</v>
      </c>
      <c r="X29" s="850">
        <v>10.180300000000001</v>
      </c>
      <c r="Y29" s="850">
        <v>10.258599999999999</v>
      </c>
      <c r="Z29" s="850">
        <v>9.9229000000000003</v>
      </c>
      <c r="AA29" s="850">
        <v>7.2740999999999998</v>
      </c>
      <c r="AB29" s="850">
        <v>15.236000000000001</v>
      </c>
      <c r="AC29" s="850">
        <v>2.4049999999999998</v>
      </c>
      <c r="AD29" s="850">
        <v>4.8582999999999998</v>
      </c>
      <c r="AE29" s="850">
        <v>-6.0712999999999999</v>
      </c>
      <c r="AF29" s="850">
        <v>9.8416999999999994</v>
      </c>
      <c r="AG29" s="851"/>
      <c r="AH29" s="848">
        <v>6</v>
      </c>
      <c r="AI29" s="848">
        <v>4</v>
      </c>
      <c r="AJ29" s="848">
        <v>7</v>
      </c>
      <c r="AK29" s="848">
        <v>10</v>
      </c>
      <c r="AL29" s="848">
        <v>9</v>
      </c>
      <c r="AM29" s="848">
        <v>6</v>
      </c>
      <c r="AN29" s="848">
        <v>5</v>
      </c>
      <c r="AO29" s="848">
        <v>7</v>
      </c>
      <c r="AP29" s="848">
        <v>7</v>
      </c>
      <c r="AQ29" s="848">
        <v>6</v>
      </c>
      <c r="AR29" s="848">
        <v>3</v>
      </c>
      <c r="AS29" s="848">
        <v>2</v>
      </c>
      <c r="AT29" s="848">
        <v>4</v>
      </c>
      <c r="AU29" s="848">
        <v>5</v>
      </c>
      <c r="AV29" s="848">
        <v>6</v>
      </c>
      <c r="AW29" s="848">
        <v>9</v>
      </c>
      <c r="AX29" s="848">
        <v>7</v>
      </c>
      <c r="AY29" s="848">
        <v>6</v>
      </c>
      <c r="AZ29" s="851"/>
      <c r="BA29" s="856">
        <v>64.463170541200697</v>
      </c>
      <c r="BB29" s="856">
        <v>0</v>
      </c>
      <c r="BC29" s="856">
        <v>7.3056628759046893E-2</v>
      </c>
      <c r="BD29" s="856" t="s">
        <v>430</v>
      </c>
      <c r="BE29" s="846"/>
      <c r="BF29" s="850">
        <v>61.710573017900003</v>
      </c>
      <c r="BG29" s="850">
        <v>26.079490941</v>
      </c>
      <c r="BH29" s="850">
        <v>2.3662491402999999</v>
      </c>
      <c r="BI29" s="846"/>
      <c r="BJ29" s="850">
        <v>34.114367010000002</v>
      </c>
      <c r="BK29" s="846"/>
      <c r="BL29" s="850">
        <v>45.055</v>
      </c>
      <c r="BM29" s="850">
        <v>18.154699999999998</v>
      </c>
      <c r="BN29" s="850">
        <v>4.2015200000000004</v>
      </c>
      <c r="BO29" s="850">
        <v>32.58878</v>
      </c>
      <c r="BP29" s="846"/>
      <c r="BQ29" s="850">
        <v>1.69</v>
      </c>
      <c r="BR29" s="850">
        <v>19.77</v>
      </c>
      <c r="BS29" s="850">
        <v>1.1599999999999999</v>
      </c>
      <c r="BT29" s="850" t="s">
        <v>430</v>
      </c>
      <c r="BU29" s="850" t="s">
        <v>430</v>
      </c>
      <c r="BV29" s="850">
        <v>12.44</v>
      </c>
      <c r="BW29" s="846"/>
      <c r="BX29" s="859" t="s">
        <v>9466</v>
      </c>
      <c r="BY29" s="859" t="s">
        <v>9467</v>
      </c>
      <c r="BZ29" s="859" t="s">
        <v>9468</v>
      </c>
      <c r="CA29" s="859" t="s">
        <v>6597</v>
      </c>
      <c r="CB29" s="859" t="s">
        <v>9469</v>
      </c>
      <c r="CC29" s="846"/>
      <c r="CD29" s="860" t="s">
        <v>476</v>
      </c>
    </row>
    <row r="30" spans="1:82" s="428" customFormat="1" x14ac:dyDescent="0.25">
      <c r="A30" s="345" t="s">
        <v>9545</v>
      </c>
      <c r="B30" s="373"/>
      <c r="C30" s="719">
        <v>41275</v>
      </c>
      <c r="D30" s="373"/>
      <c r="E30" s="346">
        <v>5689.61</v>
      </c>
      <c r="F30" s="373"/>
      <c r="G30" s="347">
        <v>76.590999999999994</v>
      </c>
      <c r="H30" s="373"/>
      <c r="I30" s="988">
        <v>3.75</v>
      </c>
      <c r="J30" s="988">
        <v>7.28</v>
      </c>
      <c r="K30" s="988">
        <v>2.95</v>
      </c>
      <c r="L30" s="988">
        <v>3.1</v>
      </c>
      <c r="M30" s="374"/>
      <c r="N30" s="348">
        <v>82.631100000000004</v>
      </c>
      <c r="O30" s="348">
        <v>-42.7395</v>
      </c>
      <c r="P30" s="348">
        <v>-21.559799999999999</v>
      </c>
      <c r="Q30" s="348">
        <v>-12.803900000000001</v>
      </c>
      <c r="R30" s="348">
        <v>-9.8327000000000009</v>
      </c>
      <c r="S30" s="348">
        <v>9.2334999999999994</v>
      </c>
      <c r="T30" s="348">
        <v>3.2938999999999998</v>
      </c>
      <c r="U30" s="348">
        <v>1.3724000000000001</v>
      </c>
      <c r="V30" s="350">
        <v>3.3323999999999998</v>
      </c>
      <c r="W30" s="348">
        <v>3.8056999999999999</v>
      </c>
      <c r="X30" s="348">
        <v>8.2653999999999996</v>
      </c>
      <c r="Y30" s="348">
        <v>8.4337999999999997</v>
      </c>
      <c r="Z30" s="348">
        <v>9.5547000000000004</v>
      </c>
      <c r="AA30" s="348">
        <v>5.3037000000000001</v>
      </c>
      <c r="AB30" s="348">
        <v>10.463100000000001</v>
      </c>
      <c r="AC30" s="348">
        <v>0.57110000000000005</v>
      </c>
      <c r="AD30" s="348">
        <v>3.4519000000000002</v>
      </c>
      <c r="AE30" s="348">
        <v>-19.764800000000001</v>
      </c>
      <c r="AF30" s="348">
        <v>9.8866999999999994</v>
      </c>
      <c r="AG30" s="374"/>
      <c r="AH30" s="346">
        <v>5</v>
      </c>
      <c r="AI30" s="346">
        <v>13</v>
      </c>
      <c r="AJ30" s="346">
        <v>13</v>
      </c>
      <c r="AK30" s="346">
        <v>13</v>
      </c>
      <c r="AL30" s="346">
        <v>12</v>
      </c>
      <c r="AM30" s="346">
        <v>9</v>
      </c>
      <c r="AN30" s="346">
        <v>12</v>
      </c>
      <c r="AO30" s="346">
        <v>11</v>
      </c>
      <c r="AP30" s="346">
        <v>11</v>
      </c>
      <c r="AQ30" s="346">
        <v>14</v>
      </c>
      <c r="AR30" s="346">
        <v>9</v>
      </c>
      <c r="AS30" s="346">
        <v>8</v>
      </c>
      <c r="AT30" s="346">
        <v>5</v>
      </c>
      <c r="AU30" s="346">
        <v>9</v>
      </c>
      <c r="AV30" s="346">
        <v>9</v>
      </c>
      <c r="AW30" s="346">
        <v>11</v>
      </c>
      <c r="AX30" s="346">
        <v>11</v>
      </c>
      <c r="AY30" s="346">
        <v>11</v>
      </c>
      <c r="AZ30" s="374"/>
      <c r="BA30" s="375">
        <v>54.171248720031102</v>
      </c>
      <c r="BB30" s="375">
        <v>0</v>
      </c>
      <c r="BC30" s="375">
        <v>5.7478711851832197E-2</v>
      </c>
      <c r="BD30" s="375" t="s">
        <v>430</v>
      </c>
      <c r="BE30" s="373"/>
      <c r="BF30" s="348">
        <v>53.293248992099997</v>
      </c>
      <c r="BG30" s="348">
        <v>24.359341028500001</v>
      </c>
      <c r="BH30" s="348">
        <v>2.1877951842000001</v>
      </c>
      <c r="BI30" s="373"/>
      <c r="BJ30" s="348">
        <v>37.824501669999997</v>
      </c>
      <c r="BK30" s="373"/>
      <c r="BL30" s="843">
        <v>60.858499999999999</v>
      </c>
      <c r="BM30" s="843">
        <v>2.1356000000000002</v>
      </c>
      <c r="BN30" s="843">
        <v>4.3706199999999997</v>
      </c>
      <c r="BO30" s="843">
        <v>32.635280000000002</v>
      </c>
      <c r="BP30" s="373"/>
      <c r="BQ30" s="348">
        <v>8.32</v>
      </c>
      <c r="BR30" s="348">
        <v>13.27</v>
      </c>
      <c r="BS30" s="348">
        <v>3.29</v>
      </c>
      <c r="BT30" s="348">
        <v>0.87</v>
      </c>
      <c r="BU30" s="348" t="s">
        <v>430</v>
      </c>
      <c r="BV30" s="348">
        <v>8.6300000000000008</v>
      </c>
      <c r="BW30" s="373"/>
      <c r="BX30" s="372" t="s">
        <v>9471</v>
      </c>
      <c r="BY30" s="372" t="s">
        <v>9472</v>
      </c>
      <c r="BZ30" s="372" t="s">
        <v>9473</v>
      </c>
      <c r="CA30" s="372" t="s">
        <v>9474</v>
      </c>
      <c r="CB30" s="372" t="s">
        <v>9475</v>
      </c>
      <c r="CC30" s="373"/>
      <c r="CD30" s="354" t="s">
        <v>463</v>
      </c>
    </row>
    <row r="31" spans="1:82" s="428" customFormat="1" x14ac:dyDescent="0.25">
      <c r="A31" s="345" t="s">
        <v>9546</v>
      </c>
      <c r="B31" s="373"/>
      <c r="C31" s="719">
        <v>42151</v>
      </c>
      <c r="D31" s="373"/>
      <c r="E31" s="346">
        <v>5474.92</v>
      </c>
      <c r="F31" s="373"/>
      <c r="G31" s="347">
        <v>27.441099999999999</v>
      </c>
      <c r="H31" s="373"/>
      <c r="I31" s="988">
        <v>1.95</v>
      </c>
      <c r="J31" s="988">
        <v>7.31</v>
      </c>
      <c r="K31" s="988">
        <v>1.64</v>
      </c>
      <c r="L31" s="988">
        <v>1.73</v>
      </c>
      <c r="M31" s="374"/>
      <c r="N31" s="348">
        <v>58.219000000000001</v>
      </c>
      <c r="O31" s="348">
        <v>-19.654</v>
      </c>
      <c r="P31" s="348">
        <v>-3.9872999999999998</v>
      </c>
      <c r="Q31" s="348">
        <v>-3.7759</v>
      </c>
      <c r="R31" s="348">
        <v>-4.9733000000000001</v>
      </c>
      <c r="S31" s="348">
        <v>6.1249000000000002</v>
      </c>
      <c r="T31" s="348">
        <v>5.0602999999999998</v>
      </c>
      <c r="U31" s="348">
        <v>2.85</v>
      </c>
      <c r="V31" s="350">
        <v>3.4645999999999999</v>
      </c>
      <c r="W31" s="348">
        <v>4.1515000000000004</v>
      </c>
      <c r="X31" s="348">
        <v>7.9122000000000003</v>
      </c>
      <c r="Y31" s="348">
        <v>8.2321000000000009</v>
      </c>
      <c r="Z31" s="348">
        <v>9.0136000000000003</v>
      </c>
      <c r="AA31" s="348">
        <v>4.3075000000000001</v>
      </c>
      <c r="AB31" s="348">
        <v>8.5092999999999996</v>
      </c>
      <c r="AC31" s="348">
        <v>2.4590999999999998</v>
      </c>
      <c r="AD31" s="348">
        <v>4.5467000000000004</v>
      </c>
      <c r="AE31" s="348">
        <v>-5.1536</v>
      </c>
      <c r="AF31" s="348">
        <v>9.3455999999999992</v>
      </c>
      <c r="AG31" s="374"/>
      <c r="AH31" s="346">
        <v>9</v>
      </c>
      <c r="AI31" s="346">
        <v>8</v>
      </c>
      <c r="AJ31" s="346">
        <v>3</v>
      </c>
      <c r="AK31" s="346">
        <v>5</v>
      </c>
      <c r="AL31" s="346">
        <v>6</v>
      </c>
      <c r="AM31" s="346">
        <v>13</v>
      </c>
      <c r="AN31" s="346">
        <v>9</v>
      </c>
      <c r="AO31" s="346">
        <v>9</v>
      </c>
      <c r="AP31" s="346">
        <v>10</v>
      </c>
      <c r="AQ31" s="346">
        <v>12</v>
      </c>
      <c r="AR31" s="346">
        <v>12</v>
      </c>
      <c r="AS31" s="346">
        <v>9</v>
      </c>
      <c r="AT31" s="346">
        <v>7</v>
      </c>
      <c r="AU31" s="346">
        <v>11</v>
      </c>
      <c r="AV31" s="346">
        <v>11</v>
      </c>
      <c r="AW31" s="346">
        <v>8</v>
      </c>
      <c r="AX31" s="346">
        <v>8</v>
      </c>
      <c r="AY31" s="346">
        <v>4</v>
      </c>
      <c r="AZ31" s="374"/>
      <c r="BA31" s="375">
        <v>59.522828329119498</v>
      </c>
      <c r="BB31" s="375">
        <v>0</v>
      </c>
      <c r="BC31" s="375">
        <v>5.0627284847663802E-2</v>
      </c>
      <c r="BD31" s="375" t="s">
        <v>430</v>
      </c>
      <c r="BE31" s="373"/>
      <c r="BF31" s="348">
        <v>50.342307443499998</v>
      </c>
      <c r="BG31" s="348">
        <v>24.2227513843</v>
      </c>
      <c r="BH31" s="348">
        <v>2.0783067391999999</v>
      </c>
      <c r="BI31" s="373"/>
      <c r="BJ31" s="348">
        <v>21.09453443</v>
      </c>
      <c r="BK31" s="373"/>
      <c r="BL31" s="843">
        <v>60.1143</v>
      </c>
      <c r="BM31" s="843">
        <v>9.0143799999999992</v>
      </c>
      <c r="BN31" s="843">
        <v>0.48812</v>
      </c>
      <c r="BO31" s="843">
        <v>30.383199999999999</v>
      </c>
      <c r="BP31" s="373"/>
      <c r="BQ31" s="348">
        <v>5.66</v>
      </c>
      <c r="BR31" s="348">
        <v>8.77</v>
      </c>
      <c r="BS31" s="348">
        <v>1.56</v>
      </c>
      <c r="BT31" s="348">
        <v>5.24</v>
      </c>
      <c r="BU31" s="348">
        <v>0.78</v>
      </c>
      <c r="BV31" s="348">
        <v>10.97</v>
      </c>
      <c r="BW31" s="373"/>
      <c r="BX31" s="372" t="s">
        <v>9477</v>
      </c>
      <c r="BY31" s="372" t="s">
        <v>6078</v>
      </c>
      <c r="BZ31" s="372" t="s">
        <v>9478</v>
      </c>
      <c r="CA31" s="372" t="s">
        <v>9479</v>
      </c>
      <c r="CB31" s="372" t="s">
        <v>9480</v>
      </c>
      <c r="CC31" s="373"/>
      <c r="CD31" s="354" t="s">
        <v>9481</v>
      </c>
    </row>
    <row r="32" spans="1:82" s="428" customFormat="1" x14ac:dyDescent="0.25">
      <c r="A32" s="345" t="s">
        <v>9547</v>
      </c>
      <c r="B32" s="373"/>
      <c r="C32" s="719">
        <v>42457</v>
      </c>
      <c r="D32" s="373"/>
      <c r="E32" s="346">
        <v>3189.68</v>
      </c>
      <c r="F32" s="373"/>
      <c r="G32" s="347">
        <v>25.038</v>
      </c>
      <c r="H32" s="373"/>
      <c r="I32" s="988">
        <v>1.48</v>
      </c>
      <c r="J32" s="988">
        <v>2</v>
      </c>
      <c r="K32" s="988">
        <v>0.78</v>
      </c>
      <c r="L32" s="988">
        <v>0.82</v>
      </c>
      <c r="M32" s="374"/>
      <c r="N32" s="348">
        <v>90.606999999999999</v>
      </c>
      <c r="O32" s="348">
        <v>-58.514499999999998</v>
      </c>
      <c r="P32" s="348">
        <v>-24.871400000000001</v>
      </c>
      <c r="Q32" s="348">
        <v>-20.865400000000001</v>
      </c>
      <c r="R32" s="348">
        <v>-14.5372</v>
      </c>
      <c r="S32" s="348">
        <v>2.68</v>
      </c>
      <c r="T32" s="348">
        <v>1.3079000000000001</v>
      </c>
      <c r="U32" s="348">
        <v>0.502</v>
      </c>
      <c r="V32" s="350">
        <v>2.1791999999999998</v>
      </c>
      <c r="W32" s="348">
        <v>3.7717000000000001</v>
      </c>
      <c r="X32" s="348">
        <v>8.1936</v>
      </c>
      <c r="Y32" s="348">
        <v>7.4589999999999996</v>
      </c>
      <c r="Z32" s="348">
        <v>8.5448000000000004</v>
      </c>
      <c r="AA32" s="348">
        <v>-2.8788999999999998</v>
      </c>
      <c r="AB32" s="348">
        <v>5.3289999999999997</v>
      </c>
      <c r="AC32" s="348">
        <v>-0.2014</v>
      </c>
      <c r="AD32" s="348">
        <v>2.4337</v>
      </c>
      <c r="AE32" s="348">
        <v>-22.744599999999998</v>
      </c>
      <c r="AF32" s="348">
        <v>9.1707000000000001</v>
      </c>
      <c r="AG32" s="374"/>
      <c r="AH32" s="346">
        <v>2</v>
      </c>
      <c r="AI32" s="346">
        <v>15</v>
      </c>
      <c r="AJ32" s="346">
        <v>15</v>
      </c>
      <c r="AK32" s="346">
        <v>15</v>
      </c>
      <c r="AL32" s="346">
        <v>14</v>
      </c>
      <c r="AM32" s="346">
        <v>15</v>
      </c>
      <c r="AN32" s="346">
        <v>15</v>
      </c>
      <c r="AO32" s="346">
        <v>15</v>
      </c>
      <c r="AP32" s="346">
        <v>15</v>
      </c>
      <c r="AQ32" s="346">
        <v>15</v>
      </c>
      <c r="AR32" s="346">
        <v>10</v>
      </c>
      <c r="AS32" s="346">
        <v>12</v>
      </c>
      <c r="AT32" s="346">
        <v>8</v>
      </c>
      <c r="AU32" s="346">
        <v>15</v>
      </c>
      <c r="AV32" s="346">
        <v>15</v>
      </c>
      <c r="AW32" s="346">
        <v>14</v>
      </c>
      <c r="AX32" s="346">
        <v>15</v>
      </c>
      <c r="AY32" s="346">
        <v>13</v>
      </c>
      <c r="AZ32" s="374"/>
      <c r="BA32" s="375">
        <v>42.993544144552899</v>
      </c>
      <c r="BB32" s="375">
        <v>0</v>
      </c>
      <c r="BC32" s="375">
        <v>6.1991493919096599E-2</v>
      </c>
      <c r="BD32" s="375" t="s">
        <v>430</v>
      </c>
      <c r="BE32" s="373"/>
      <c r="BF32" s="348">
        <v>45.082420633200002</v>
      </c>
      <c r="BG32" s="348">
        <v>12.5500096537</v>
      </c>
      <c r="BH32" s="348">
        <v>3.5922219884</v>
      </c>
      <c r="BI32" s="373"/>
      <c r="BJ32" s="348">
        <v>32.590555739999999</v>
      </c>
      <c r="BK32" s="373"/>
      <c r="BL32" s="843">
        <v>57.222900000000003</v>
      </c>
      <c r="BM32" s="843">
        <v>5.8247600000000004</v>
      </c>
      <c r="BN32" s="843">
        <v>5.5625</v>
      </c>
      <c r="BO32" s="843">
        <v>31.38984</v>
      </c>
      <c r="BP32" s="373"/>
      <c r="BQ32" s="843">
        <v>10.26</v>
      </c>
      <c r="BR32" s="843">
        <v>15.4</v>
      </c>
      <c r="BS32" s="843">
        <v>0.75</v>
      </c>
      <c r="BT32" s="348" t="s">
        <v>430</v>
      </c>
      <c r="BU32" s="348" t="s">
        <v>430</v>
      </c>
      <c r="BV32" s="843">
        <v>4.8899999999999997</v>
      </c>
      <c r="BW32" s="373"/>
      <c r="BX32" s="844" t="s">
        <v>9483</v>
      </c>
      <c r="BY32" s="844" t="s">
        <v>9484</v>
      </c>
      <c r="BZ32" s="844" t="s">
        <v>9485</v>
      </c>
      <c r="CA32" s="844" t="s">
        <v>9486</v>
      </c>
      <c r="CB32" s="844" t="s">
        <v>9487</v>
      </c>
      <c r="CC32" s="373"/>
      <c r="CD32" s="354" t="s">
        <v>555</v>
      </c>
    </row>
    <row r="33" spans="1:82" s="428" customFormat="1" x14ac:dyDescent="0.25">
      <c r="A33" s="345" t="s">
        <v>9548</v>
      </c>
      <c r="B33" s="373"/>
      <c r="C33" s="719">
        <v>43451</v>
      </c>
      <c r="D33" s="373"/>
      <c r="E33" s="346">
        <v>2019.16</v>
      </c>
      <c r="F33" s="373"/>
      <c r="G33" s="347">
        <v>23.045999999999999</v>
      </c>
      <c r="H33" s="373"/>
      <c r="I33" s="988">
        <v>4.13</v>
      </c>
      <c r="J33" s="988">
        <v>6.35</v>
      </c>
      <c r="K33" s="988">
        <v>2.75</v>
      </c>
      <c r="L33" s="988">
        <v>2.88</v>
      </c>
      <c r="M33" s="374"/>
      <c r="N33" s="348">
        <v>44.4</v>
      </c>
      <c r="O33" s="348">
        <v>-17.923200000000001</v>
      </c>
      <c r="P33" s="348">
        <v>-14.215199999999999</v>
      </c>
      <c r="Q33" s="348">
        <v>-12.0487</v>
      </c>
      <c r="R33" s="348">
        <v>-6.8064999999999998</v>
      </c>
      <c r="S33" s="348">
        <v>12.373100000000001</v>
      </c>
      <c r="T33" s="348">
        <v>7.0875000000000004</v>
      </c>
      <c r="U33" s="348">
        <v>4.7718999999999996</v>
      </c>
      <c r="V33" s="350">
        <v>5.7641</v>
      </c>
      <c r="W33" s="348">
        <v>6.0410000000000004</v>
      </c>
      <c r="X33" s="348">
        <v>9.8600999999999992</v>
      </c>
      <c r="Y33" s="348">
        <v>9.0968</v>
      </c>
      <c r="Z33" s="348" t="s">
        <v>430</v>
      </c>
      <c r="AA33" s="348">
        <v>6.8669000000000002</v>
      </c>
      <c r="AB33" s="348">
        <v>15.478300000000001</v>
      </c>
      <c r="AC33" s="348">
        <v>3.4156</v>
      </c>
      <c r="AD33" s="348">
        <v>6.2164999999999999</v>
      </c>
      <c r="AE33" s="348">
        <v>-20.003900000000002</v>
      </c>
      <c r="AF33" s="348">
        <v>11.3949</v>
      </c>
      <c r="AG33" s="374"/>
      <c r="AH33" s="346">
        <v>14</v>
      </c>
      <c r="AI33" s="346">
        <v>7</v>
      </c>
      <c r="AJ33" s="346">
        <v>9</v>
      </c>
      <c r="AK33" s="346">
        <v>11</v>
      </c>
      <c r="AL33" s="346">
        <v>10</v>
      </c>
      <c r="AM33" s="346">
        <v>5</v>
      </c>
      <c r="AN33" s="346">
        <v>6</v>
      </c>
      <c r="AO33" s="346">
        <v>5</v>
      </c>
      <c r="AP33" s="346">
        <v>4</v>
      </c>
      <c r="AQ33" s="346">
        <v>4</v>
      </c>
      <c r="AR33" s="346">
        <v>4</v>
      </c>
      <c r="AS33" s="346">
        <v>5</v>
      </c>
      <c r="AT33" s="346" t="s">
        <v>430</v>
      </c>
      <c r="AU33" s="346">
        <v>6</v>
      </c>
      <c r="AV33" s="346">
        <v>5</v>
      </c>
      <c r="AW33" s="346">
        <v>6</v>
      </c>
      <c r="AX33" s="346">
        <v>5</v>
      </c>
      <c r="AY33" s="346">
        <v>12</v>
      </c>
      <c r="AZ33" s="374"/>
      <c r="BA33" s="375">
        <v>62.939883255185201</v>
      </c>
      <c r="BB33" s="375">
        <v>0</v>
      </c>
      <c r="BC33" s="375">
        <v>7.1423882636196007E-2</v>
      </c>
      <c r="BD33" s="375" t="s">
        <v>430</v>
      </c>
      <c r="BE33" s="373"/>
      <c r="BF33" s="348">
        <v>60.449005544499997</v>
      </c>
      <c r="BG33" s="348">
        <v>25.732172713000001</v>
      </c>
      <c r="BH33" s="348">
        <v>2.3491605710000001</v>
      </c>
      <c r="BI33" s="373"/>
      <c r="BJ33" s="348">
        <v>39.019688770000002</v>
      </c>
      <c r="BK33" s="373"/>
      <c r="BL33" s="843">
        <v>48.652999999999999</v>
      </c>
      <c r="BM33" s="843">
        <v>12.3849</v>
      </c>
      <c r="BN33" s="843">
        <v>6.65036</v>
      </c>
      <c r="BO33" s="843">
        <v>32.31174</v>
      </c>
      <c r="BP33" s="373"/>
      <c r="BQ33" s="348">
        <v>9.11</v>
      </c>
      <c r="BR33" s="348">
        <v>9.27</v>
      </c>
      <c r="BS33" s="348">
        <v>8.0299999999999994</v>
      </c>
      <c r="BT33" s="348" t="s">
        <v>430</v>
      </c>
      <c r="BU33" s="348" t="s">
        <v>430</v>
      </c>
      <c r="BV33" s="348">
        <v>6.69</v>
      </c>
      <c r="BW33" s="373"/>
      <c r="BX33" s="372" t="s">
        <v>9489</v>
      </c>
      <c r="BY33" s="372" t="s">
        <v>9490</v>
      </c>
      <c r="BZ33" s="372" t="s">
        <v>9491</v>
      </c>
      <c r="CA33" s="372" t="s">
        <v>9492</v>
      </c>
      <c r="CB33" s="372" t="s">
        <v>9493</v>
      </c>
      <c r="CC33" s="373"/>
      <c r="CD33" s="354" t="s">
        <v>476</v>
      </c>
    </row>
    <row r="34" spans="1:82" s="428" customFormat="1" x14ac:dyDescent="0.25">
      <c r="A34" s="345" t="s">
        <v>9549</v>
      </c>
      <c r="B34" s="373"/>
      <c r="C34" s="719">
        <v>41925</v>
      </c>
      <c r="D34" s="373"/>
      <c r="E34" s="346">
        <v>1692.96</v>
      </c>
      <c r="F34" s="373"/>
      <c r="G34" s="347">
        <v>30.6538</v>
      </c>
      <c r="H34" s="373"/>
      <c r="I34" s="988">
        <v>1.1200000000000001</v>
      </c>
      <c r="J34" s="988">
        <v>6.57</v>
      </c>
      <c r="K34" s="988">
        <v>0.93</v>
      </c>
      <c r="L34" s="988">
        <v>0.99</v>
      </c>
      <c r="M34" s="374"/>
      <c r="N34" s="348">
        <v>83.182100000000005</v>
      </c>
      <c r="O34" s="348">
        <v>4.7249999999999996</v>
      </c>
      <c r="P34" s="348">
        <v>5.8070000000000004</v>
      </c>
      <c r="Q34" s="348">
        <v>6.0526999999999997</v>
      </c>
      <c r="R34" s="348">
        <v>7.8609</v>
      </c>
      <c r="S34" s="348">
        <v>17.6877</v>
      </c>
      <c r="T34" s="348">
        <v>13.648400000000001</v>
      </c>
      <c r="U34" s="348">
        <v>8.9605999999999995</v>
      </c>
      <c r="V34" s="350">
        <v>8.4929000000000006</v>
      </c>
      <c r="W34" s="348">
        <v>8.2954000000000008</v>
      </c>
      <c r="X34" s="348">
        <v>11.443899999999999</v>
      </c>
      <c r="Y34" s="348">
        <v>9.7600999999999996</v>
      </c>
      <c r="Z34" s="348">
        <v>10.1168</v>
      </c>
      <c r="AA34" s="348">
        <v>13.8726</v>
      </c>
      <c r="AB34" s="348">
        <v>19.8643</v>
      </c>
      <c r="AC34" s="348">
        <v>8.5497999999999994</v>
      </c>
      <c r="AD34" s="348">
        <v>9.2401</v>
      </c>
      <c r="AE34" s="348">
        <v>9.5028000000000006</v>
      </c>
      <c r="AF34" s="348">
        <v>9.8550000000000004</v>
      </c>
      <c r="AG34" s="374"/>
      <c r="AH34" s="346">
        <v>4</v>
      </c>
      <c r="AI34" s="346">
        <v>1</v>
      </c>
      <c r="AJ34" s="346">
        <v>1</v>
      </c>
      <c r="AK34" s="346">
        <v>1</v>
      </c>
      <c r="AL34" s="346">
        <v>1</v>
      </c>
      <c r="AM34" s="346">
        <v>1</v>
      </c>
      <c r="AN34" s="346">
        <v>2</v>
      </c>
      <c r="AO34" s="346">
        <v>2</v>
      </c>
      <c r="AP34" s="346">
        <v>1</v>
      </c>
      <c r="AQ34" s="346">
        <v>1</v>
      </c>
      <c r="AR34" s="346">
        <v>2</v>
      </c>
      <c r="AS34" s="346">
        <v>3</v>
      </c>
      <c r="AT34" s="346">
        <v>2</v>
      </c>
      <c r="AU34" s="346">
        <v>1</v>
      </c>
      <c r="AV34" s="346">
        <v>2</v>
      </c>
      <c r="AW34" s="346">
        <v>2</v>
      </c>
      <c r="AX34" s="346">
        <v>2</v>
      </c>
      <c r="AY34" s="346">
        <v>1</v>
      </c>
      <c r="AZ34" s="374"/>
      <c r="BA34" s="375">
        <v>42.515018233103604</v>
      </c>
      <c r="BB34" s="375">
        <v>0</v>
      </c>
      <c r="BC34" s="375">
        <v>0.13533153750510299</v>
      </c>
      <c r="BD34" s="375" t="s">
        <v>430</v>
      </c>
      <c r="BE34" s="373"/>
      <c r="BF34" s="348">
        <v>51.859307993400002</v>
      </c>
      <c r="BG34" s="348">
        <v>3.6280824003999999</v>
      </c>
      <c r="BH34" s="348">
        <v>14.293861679600001</v>
      </c>
      <c r="BI34" s="373"/>
      <c r="BJ34" s="348">
        <v>25.18893499</v>
      </c>
      <c r="BK34" s="373"/>
      <c r="BL34" s="843">
        <v>43.620600000000003</v>
      </c>
      <c r="BM34" s="843">
        <v>13.707800000000001</v>
      </c>
      <c r="BN34" s="843">
        <v>6.9060899999999998</v>
      </c>
      <c r="BO34" s="843">
        <v>35.765509999999999</v>
      </c>
      <c r="BP34" s="373"/>
      <c r="BQ34" s="348">
        <v>2.15</v>
      </c>
      <c r="BR34" s="348">
        <v>17.420000000000002</v>
      </c>
      <c r="BS34" s="348" t="s">
        <v>430</v>
      </c>
      <c r="BT34" s="348" t="s">
        <v>430</v>
      </c>
      <c r="BU34" s="348" t="s">
        <v>430</v>
      </c>
      <c r="BV34" s="348">
        <v>15.57</v>
      </c>
      <c r="BW34" s="373"/>
      <c r="BX34" s="372" t="s">
        <v>9495</v>
      </c>
      <c r="BY34" s="372" t="s">
        <v>9496</v>
      </c>
      <c r="BZ34" s="372" t="s">
        <v>9497</v>
      </c>
      <c r="CA34" s="372" t="s">
        <v>9498</v>
      </c>
      <c r="CB34" s="372" t="s">
        <v>9499</v>
      </c>
      <c r="CC34" s="373"/>
      <c r="CD34" s="354" t="s">
        <v>2451</v>
      </c>
    </row>
    <row r="35" spans="1:82" s="428" customFormat="1" x14ac:dyDescent="0.25">
      <c r="A35" s="345" t="s">
        <v>9550</v>
      </c>
      <c r="B35" s="373"/>
      <c r="C35" s="719">
        <v>41275</v>
      </c>
      <c r="D35" s="373"/>
      <c r="E35" s="346">
        <v>1507.81</v>
      </c>
      <c r="F35" s="373"/>
      <c r="G35" s="347">
        <v>41.207299999999996</v>
      </c>
      <c r="H35" s="373"/>
      <c r="I35" s="988">
        <v>2.0699999999999998</v>
      </c>
      <c r="J35" s="988">
        <v>6.43</v>
      </c>
      <c r="K35" s="988">
        <v>1.8</v>
      </c>
      <c r="L35" s="988">
        <v>1.86</v>
      </c>
      <c r="M35" s="374"/>
      <c r="N35" s="348">
        <v>32.980200000000004</v>
      </c>
      <c r="O35" s="348">
        <v>2.2738999999999998</v>
      </c>
      <c r="P35" s="348">
        <v>-10.027799999999999</v>
      </c>
      <c r="Q35" s="348">
        <v>-8.9031000000000002</v>
      </c>
      <c r="R35" s="348">
        <v>-2.4748999999999999</v>
      </c>
      <c r="S35" s="348">
        <v>10.7034</v>
      </c>
      <c r="T35" s="348">
        <v>15.158300000000001</v>
      </c>
      <c r="U35" s="348">
        <v>11.597099999999999</v>
      </c>
      <c r="V35" s="350">
        <v>8.3301999999999996</v>
      </c>
      <c r="W35" s="348">
        <v>7.6074000000000002</v>
      </c>
      <c r="X35" s="348">
        <v>12.822100000000001</v>
      </c>
      <c r="Y35" s="348">
        <v>11.0936</v>
      </c>
      <c r="Z35" s="348">
        <v>10.042999999999999</v>
      </c>
      <c r="AA35" s="348">
        <v>3.9887999999999999</v>
      </c>
      <c r="AB35" s="348">
        <v>21.322800000000001</v>
      </c>
      <c r="AC35" s="348">
        <v>11.2155</v>
      </c>
      <c r="AD35" s="348">
        <v>9.4290000000000003</v>
      </c>
      <c r="AE35" s="348">
        <v>-31.802900000000001</v>
      </c>
      <c r="AF35" s="348">
        <v>10.064299999999999</v>
      </c>
      <c r="AG35" s="374"/>
      <c r="AH35" s="346">
        <v>15</v>
      </c>
      <c r="AI35" s="346">
        <v>2</v>
      </c>
      <c r="AJ35" s="346">
        <v>5</v>
      </c>
      <c r="AK35" s="346">
        <v>8</v>
      </c>
      <c r="AL35" s="346">
        <v>3</v>
      </c>
      <c r="AM35" s="346">
        <v>7</v>
      </c>
      <c r="AN35" s="346">
        <v>1</v>
      </c>
      <c r="AO35" s="346">
        <v>1</v>
      </c>
      <c r="AP35" s="346">
        <v>2</v>
      </c>
      <c r="AQ35" s="346">
        <v>2</v>
      </c>
      <c r="AR35" s="346">
        <v>1</v>
      </c>
      <c r="AS35" s="346">
        <v>1</v>
      </c>
      <c r="AT35" s="346">
        <v>3</v>
      </c>
      <c r="AU35" s="346">
        <v>12</v>
      </c>
      <c r="AV35" s="346">
        <v>1</v>
      </c>
      <c r="AW35" s="346">
        <v>1</v>
      </c>
      <c r="AX35" s="346">
        <v>1</v>
      </c>
      <c r="AY35" s="346">
        <v>15</v>
      </c>
      <c r="AZ35" s="374"/>
      <c r="BA35" s="375">
        <v>86.267218760700302</v>
      </c>
      <c r="BB35" s="375">
        <v>0</v>
      </c>
      <c r="BC35" s="375">
        <v>8.7655853580896198E-2</v>
      </c>
      <c r="BD35" s="375" t="s">
        <v>430</v>
      </c>
      <c r="BE35" s="373"/>
      <c r="BF35" s="348">
        <v>66.698705325999995</v>
      </c>
      <c r="BG35" s="348">
        <v>14.462048038400001</v>
      </c>
      <c r="BH35" s="348">
        <v>4.6119820061999999</v>
      </c>
      <c r="BI35" s="373"/>
      <c r="BJ35" s="348">
        <v>34.754618309999998</v>
      </c>
      <c r="BK35" s="373"/>
      <c r="BL35" s="843">
        <v>55.052100000000003</v>
      </c>
      <c r="BM35" s="843">
        <v>17.440999999999999</v>
      </c>
      <c r="BN35" s="843">
        <v>5.55504</v>
      </c>
      <c r="BO35" s="843">
        <v>21.95186</v>
      </c>
      <c r="BP35" s="373"/>
      <c r="BQ35" s="348">
        <v>12.68</v>
      </c>
      <c r="BR35" s="348">
        <v>8</v>
      </c>
      <c r="BS35" s="348" t="s">
        <v>430</v>
      </c>
      <c r="BT35" s="348" t="s">
        <v>430</v>
      </c>
      <c r="BU35" s="348" t="s">
        <v>430</v>
      </c>
      <c r="BV35" s="348">
        <v>2</v>
      </c>
      <c r="BW35" s="373"/>
      <c r="BX35" s="372" t="s">
        <v>9501</v>
      </c>
      <c r="BY35" s="372" t="s">
        <v>9502</v>
      </c>
      <c r="BZ35" s="372" t="s">
        <v>9503</v>
      </c>
      <c r="CA35" s="372" t="s">
        <v>1135</v>
      </c>
      <c r="CB35" s="372" t="s">
        <v>9504</v>
      </c>
      <c r="CC35" s="373"/>
      <c r="CD35" s="354" t="s">
        <v>526</v>
      </c>
    </row>
    <row r="36" spans="1:82" s="428" customFormat="1" x14ac:dyDescent="0.25">
      <c r="A36" s="345" t="s">
        <v>9551</v>
      </c>
      <c r="B36" s="373"/>
      <c r="C36" s="719">
        <v>41971</v>
      </c>
      <c r="D36" s="373"/>
      <c r="E36" s="346">
        <v>1126.4100000000001</v>
      </c>
      <c r="F36" s="373"/>
      <c r="G36" s="347">
        <v>26.03</v>
      </c>
      <c r="H36" s="373"/>
      <c r="I36" s="988">
        <v>1.7</v>
      </c>
      <c r="J36" s="988">
        <v>6.42</v>
      </c>
      <c r="K36" s="988">
        <v>1.34</v>
      </c>
      <c r="L36" s="988">
        <v>1.39</v>
      </c>
      <c r="M36" s="374"/>
      <c r="N36" s="348">
        <v>56.1755</v>
      </c>
      <c r="O36" s="348">
        <v>-14.0061</v>
      </c>
      <c r="P36" s="348">
        <v>-11.9915</v>
      </c>
      <c r="Q36" s="348">
        <v>-7.9882</v>
      </c>
      <c r="R36" s="348">
        <v>-6.2988</v>
      </c>
      <c r="S36" s="348">
        <v>9.8404000000000007</v>
      </c>
      <c r="T36" s="348">
        <v>6.3711000000000002</v>
      </c>
      <c r="U36" s="348">
        <v>4.2239000000000004</v>
      </c>
      <c r="V36" s="350">
        <v>5.6412000000000004</v>
      </c>
      <c r="W36" s="348">
        <v>6.4063999999999997</v>
      </c>
      <c r="X36" s="348">
        <v>8.0709</v>
      </c>
      <c r="Y36" s="348">
        <v>6.6375999999999999</v>
      </c>
      <c r="Z36" s="348">
        <v>7.9547999999999996</v>
      </c>
      <c r="AA36" s="348">
        <v>6.1101000000000001</v>
      </c>
      <c r="AB36" s="348">
        <v>10.633100000000001</v>
      </c>
      <c r="AC36" s="348">
        <v>3.8115000000000001</v>
      </c>
      <c r="AD36" s="348">
        <v>5.9229000000000003</v>
      </c>
      <c r="AE36" s="348">
        <v>-5.6002999999999998</v>
      </c>
      <c r="AF36" s="348">
        <v>8.4512</v>
      </c>
      <c r="AG36" s="374"/>
      <c r="AH36" s="346">
        <v>10</v>
      </c>
      <c r="AI36" s="346">
        <v>5</v>
      </c>
      <c r="AJ36" s="346">
        <v>8</v>
      </c>
      <c r="AK36" s="346">
        <v>6</v>
      </c>
      <c r="AL36" s="346">
        <v>7</v>
      </c>
      <c r="AM36" s="346">
        <v>8</v>
      </c>
      <c r="AN36" s="346">
        <v>7</v>
      </c>
      <c r="AO36" s="346">
        <v>6</v>
      </c>
      <c r="AP36" s="346">
        <v>5</v>
      </c>
      <c r="AQ36" s="346">
        <v>3</v>
      </c>
      <c r="AR36" s="346">
        <v>11</v>
      </c>
      <c r="AS36" s="346">
        <v>15</v>
      </c>
      <c r="AT36" s="346">
        <v>9</v>
      </c>
      <c r="AU36" s="346">
        <v>7</v>
      </c>
      <c r="AV36" s="346">
        <v>8</v>
      </c>
      <c r="AW36" s="346">
        <v>5</v>
      </c>
      <c r="AX36" s="346">
        <v>6</v>
      </c>
      <c r="AY36" s="346">
        <v>5</v>
      </c>
      <c r="AZ36" s="374"/>
      <c r="BA36" s="375">
        <v>29.955921144462799</v>
      </c>
      <c r="BB36" s="375">
        <v>0</v>
      </c>
      <c r="BC36" s="375">
        <v>8.9226719776104399E-2</v>
      </c>
      <c r="BD36" s="375" t="s">
        <v>430</v>
      </c>
      <c r="BE36" s="373"/>
      <c r="BF36" s="348">
        <v>39.211356350099997</v>
      </c>
      <c r="BG36" s="348">
        <v>5.2653404833000002</v>
      </c>
      <c r="BH36" s="348">
        <v>7.4470694676999996</v>
      </c>
      <c r="BI36" s="373"/>
      <c r="BJ36" s="348">
        <v>23.911603929999998</v>
      </c>
      <c r="BK36" s="373"/>
      <c r="BL36" s="843">
        <v>50.686700000000002</v>
      </c>
      <c r="BM36" s="843">
        <v>15.492599999999999</v>
      </c>
      <c r="BN36" s="843">
        <v>5.6464800000000004</v>
      </c>
      <c r="BO36" s="843">
        <v>28.174219999999998</v>
      </c>
      <c r="BP36" s="373"/>
      <c r="BQ36" s="348">
        <v>7.9</v>
      </c>
      <c r="BR36" s="348">
        <v>10.58</v>
      </c>
      <c r="BS36" s="348" t="s">
        <v>430</v>
      </c>
      <c r="BT36" s="348" t="s">
        <v>430</v>
      </c>
      <c r="BU36" s="348">
        <v>0.55000000000000004</v>
      </c>
      <c r="BV36" s="348">
        <v>8.06</v>
      </c>
      <c r="BW36" s="373"/>
      <c r="BX36" s="372" t="s">
        <v>9506</v>
      </c>
      <c r="BY36" s="372" t="s">
        <v>9507</v>
      </c>
      <c r="BZ36" s="372" t="s">
        <v>9508</v>
      </c>
      <c r="CA36" s="372" t="s">
        <v>9509</v>
      </c>
      <c r="CB36" s="372" t="s">
        <v>9510</v>
      </c>
      <c r="CC36" s="373"/>
      <c r="CD36" s="354" t="s">
        <v>4846</v>
      </c>
    </row>
    <row r="37" spans="1:82" s="428" customFormat="1" x14ac:dyDescent="0.25">
      <c r="A37" s="345" t="s">
        <v>9552</v>
      </c>
      <c r="B37" s="373"/>
      <c r="C37" s="719">
        <v>41275</v>
      </c>
      <c r="D37" s="373"/>
      <c r="E37" s="346">
        <v>990.27</v>
      </c>
      <c r="F37" s="373"/>
      <c r="G37" s="347">
        <v>84.369399999999999</v>
      </c>
      <c r="H37" s="373"/>
      <c r="I37" s="988">
        <v>3.01</v>
      </c>
      <c r="J37" s="988">
        <v>6</v>
      </c>
      <c r="K37" s="988">
        <v>2.4</v>
      </c>
      <c r="L37" s="988">
        <v>2.3199999999999998</v>
      </c>
      <c r="M37" s="374"/>
      <c r="N37" s="348">
        <v>90.555400000000006</v>
      </c>
      <c r="O37" s="348">
        <v>-33.7515</v>
      </c>
      <c r="P37" s="348">
        <v>-10.2761</v>
      </c>
      <c r="Q37" s="348">
        <v>-13.4558</v>
      </c>
      <c r="R37" s="348">
        <v>-6.3708999999999998</v>
      </c>
      <c r="S37" s="348">
        <v>12.926600000000001</v>
      </c>
      <c r="T37" s="348">
        <v>5.3715999999999999</v>
      </c>
      <c r="U37" s="348">
        <v>0.84019999999999995</v>
      </c>
      <c r="V37" s="350">
        <v>2.6217000000000001</v>
      </c>
      <c r="W37" s="348">
        <v>4.2308000000000003</v>
      </c>
      <c r="X37" s="348">
        <v>9.1623000000000001</v>
      </c>
      <c r="Y37" s="348">
        <v>9.7116000000000007</v>
      </c>
      <c r="Z37" s="348">
        <v>10.254200000000001</v>
      </c>
      <c r="AA37" s="348">
        <v>7.6106999999999996</v>
      </c>
      <c r="AB37" s="348">
        <v>14.1213</v>
      </c>
      <c r="AC37" s="348">
        <v>0.2283</v>
      </c>
      <c r="AD37" s="348">
        <v>3.0291999999999999</v>
      </c>
      <c r="AE37" s="348">
        <v>-15.130699999999999</v>
      </c>
      <c r="AF37" s="348">
        <v>9.5449000000000002</v>
      </c>
      <c r="AG37" s="374"/>
      <c r="AH37" s="346">
        <v>3</v>
      </c>
      <c r="AI37" s="346">
        <v>10</v>
      </c>
      <c r="AJ37" s="346">
        <v>6</v>
      </c>
      <c r="AK37" s="346">
        <v>14</v>
      </c>
      <c r="AL37" s="346">
        <v>8</v>
      </c>
      <c r="AM37" s="346">
        <v>4</v>
      </c>
      <c r="AN37" s="346">
        <v>8</v>
      </c>
      <c r="AO37" s="346">
        <v>13</v>
      </c>
      <c r="AP37" s="346">
        <v>14</v>
      </c>
      <c r="AQ37" s="346">
        <v>11</v>
      </c>
      <c r="AR37" s="346">
        <v>7</v>
      </c>
      <c r="AS37" s="346">
        <v>4</v>
      </c>
      <c r="AT37" s="346">
        <v>1</v>
      </c>
      <c r="AU37" s="346">
        <v>4</v>
      </c>
      <c r="AV37" s="346">
        <v>7</v>
      </c>
      <c r="AW37" s="346">
        <v>12</v>
      </c>
      <c r="AX37" s="346">
        <v>14</v>
      </c>
      <c r="AY37" s="346">
        <v>10</v>
      </c>
      <c r="AZ37" s="374"/>
      <c r="BA37" s="375">
        <v>60.411264451219701</v>
      </c>
      <c r="BB37" s="375">
        <v>0</v>
      </c>
      <c r="BC37" s="375">
        <v>6.6112335547069495E-2</v>
      </c>
      <c r="BD37" s="375" t="s">
        <v>430</v>
      </c>
      <c r="BE37" s="373"/>
      <c r="BF37" s="348">
        <v>59.795950343400001</v>
      </c>
      <c r="BG37" s="348">
        <v>29.319108460500001</v>
      </c>
      <c r="BH37" s="348">
        <v>2.0394873337999999</v>
      </c>
      <c r="BI37" s="373"/>
      <c r="BJ37" s="348">
        <v>36.217608490000003</v>
      </c>
      <c r="BK37" s="373"/>
      <c r="BL37" s="843">
        <v>63.220999999999997</v>
      </c>
      <c r="BM37" s="843">
        <v>9.8123799999999992</v>
      </c>
      <c r="BN37" s="843">
        <v>6.85365</v>
      </c>
      <c r="BO37" s="843">
        <v>20.112970000000001</v>
      </c>
      <c r="BP37" s="373"/>
      <c r="BQ37" s="348">
        <v>7.45</v>
      </c>
      <c r="BR37" s="348">
        <v>4.97</v>
      </c>
      <c r="BS37" s="348" t="s">
        <v>430</v>
      </c>
      <c r="BT37" s="348" t="s">
        <v>430</v>
      </c>
      <c r="BU37" s="348" t="s">
        <v>430</v>
      </c>
      <c r="BV37" s="348">
        <v>10.4</v>
      </c>
      <c r="BW37" s="373"/>
      <c r="BX37" s="372" t="s">
        <v>9512</v>
      </c>
      <c r="BY37" s="372" t="s">
        <v>4235</v>
      </c>
      <c r="BZ37" s="372" t="s">
        <v>9513</v>
      </c>
      <c r="CA37" s="372" t="s">
        <v>9514</v>
      </c>
      <c r="CB37" s="372" t="s">
        <v>9510</v>
      </c>
      <c r="CC37" s="373"/>
      <c r="CD37" s="354" t="s">
        <v>6998</v>
      </c>
    </row>
    <row r="38" spans="1:82" s="428" customFormat="1" x14ac:dyDescent="0.25">
      <c r="A38" s="345" t="s">
        <v>9553</v>
      </c>
      <c r="B38" s="373"/>
      <c r="C38" s="719">
        <v>42230</v>
      </c>
      <c r="D38" s="373"/>
      <c r="E38" s="346">
        <v>875.60400000000004</v>
      </c>
      <c r="F38" s="373"/>
      <c r="G38" s="347">
        <v>26.62</v>
      </c>
      <c r="H38" s="373"/>
      <c r="I38" s="988">
        <v>3.96</v>
      </c>
      <c r="J38" s="988">
        <v>7.4348599999999996</v>
      </c>
      <c r="K38" s="988">
        <v>3.02</v>
      </c>
      <c r="L38" s="988">
        <v>3.14</v>
      </c>
      <c r="M38" s="374"/>
      <c r="N38" s="348">
        <v>54.9285</v>
      </c>
      <c r="O38" s="348">
        <v>-31.909600000000001</v>
      </c>
      <c r="P38" s="348">
        <v>-15.6233</v>
      </c>
      <c r="Q38" s="348">
        <v>-8.7848000000000006</v>
      </c>
      <c r="R38" s="348">
        <v>-9.2157</v>
      </c>
      <c r="S38" s="348">
        <v>15.003399999999999</v>
      </c>
      <c r="T38" s="348">
        <v>9.1195000000000004</v>
      </c>
      <c r="U38" s="348">
        <v>4.8224</v>
      </c>
      <c r="V38" s="350">
        <v>5.5092999999999996</v>
      </c>
      <c r="W38" s="348">
        <v>4.9459999999999997</v>
      </c>
      <c r="X38" s="348">
        <v>9.5549999999999997</v>
      </c>
      <c r="Y38" s="348">
        <v>7.8925999999999998</v>
      </c>
      <c r="Z38" s="348">
        <v>9.4833999999999996</v>
      </c>
      <c r="AA38" s="348">
        <v>9.1113999999999997</v>
      </c>
      <c r="AB38" s="348">
        <v>16.433299999999999</v>
      </c>
      <c r="AC38" s="348">
        <v>4.1252000000000004</v>
      </c>
      <c r="AD38" s="348">
        <v>6.2728999999999999</v>
      </c>
      <c r="AE38" s="348">
        <v>-15.0206</v>
      </c>
      <c r="AF38" s="348">
        <v>9.2367000000000008</v>
      </c>
      <c r="AG38" s="374"/>
      <c r="AH38" s="346">
        <v>12</v>
      </c>
      <c r="AI38" s="346">
        <v>9</v>
      </c>
      <c r="AJ38" s="346">
        <v>11</v>
      </c>
      <c r="AK38" s="346">
        <v>7</v>
      </c>
      <c r="AL38" s="346">
        <v>11</v>
      </c>
      <c r="AM38" s="346">
        <v>2</v>
      </c>
      <c r="AN38" s="346">
        <v>3</v>
      </c>
      <c r="AO38" s="346">
        <v>4</v>
      </c>
      <c r="AP38" s="346">
        <v>6</v>
      </c>
      <c r="AQ38" s="346">
        <v>7</v>
      </c>
      <c r="AR38" s="346">
        <v>5</v>
      </c>
      <c r="AS38" s="346">
        <v>10</v>
      </c>
      <c r="AT38" s="346">
        <v>6</v>
      </c>
      <c r="AU38" s="346">
        <v>2</v>
      </c>
      <c r="AV38" s="346">
        <v>3</v>
      </c>
      <c r="AW38" s="346">
        <v>4</v>
      </c>
      <c r="AX38" s="346">
        <v>4</v>
      </c>
      <c r="AY38" s="346">
        <v>9</v>
      </c>
      <c r="AZ38" s="374"/>
      <c r="BA38" s="375">
        <v>58.513464528142499</v>
      </c>
      <c r="BB38" s="375">
        <v>0</v>
      </c>
      <c r="BC38" s="375">
        <v>7.1945383943485097E-2</v>
      </c>
      <c r="BD38" s="375" t="s">
        <v>430</v>
      </c>
      <c r="BE38" s="373"/>
      <c r="BF38" s="348">
        <v>57.6146600139</v>
      </c>
      <c r="BG38" s="348">
        <v>24.0054120412</v>
      </c>
      <c r="BH38" s="348">
        <v>2.4000696141</v>
      </c>
      <c r="BI38" s="373"/>
      <c r="BJ38" s="348">
        <v>36.721097749999998</v>
      </c>
      <c r="BK38" s="373"/>
      <c r="BL38" s="843">
        <v>56.372100000000003</v>
      </c>
      <c r="BM38" s="843">
        <v>6.1853400000000001</v>
      </c>
      <c r="BN38" s="843">
        <v>8.0549999999999997</v>
      </c>
      <c r="BO38" s="843">
        <v>29.387560000000001</v>
      </c>
      <c r="BP38" s="373"/>
      <c r="BQ38" s="348">
        <v>9.43</v>
      </c>
      <c r="BR38" s="348">
        <v>3.86</v>
      </c>
      <c r="BS38" s="348">
        <v>5.08</v>
      </c>
      <c r="BT38" s="348">
        <v>2.58</v>
      </c>
      <c r="BU38" s="348">
        <v>2.5499999999999998</v>
      </c>
      <c r="BV38" s="348">
        <v>40.06</v>
      </c>
      <c r="BW38" s="373"/>
      <c r="BX38" s="372" t="s">
        <v>9516</v>
      </c>
      <c r="BY38" s="372" t="s">
        <v>9517</v>
      </c>
      <c r="BZ38" s="372" t="s">
        <v>9518</v>
      </c>
      <c r="CA38" s="372" t="s">
        <v>9519</v>
      </c>
      <c r="CB38" s="372" t="s">
        <v>9520</v>
      </c>
      <c r="CC38" s="373"/>
      <c r="CD38" s="354" t="s">
        <v>463</v>
      </c>
    </row>
    <row r="39" spans="1:82" s="428" customFormat="1" x14ac:dyDescent="0.25">
      <c r="A39" s="345" t="s">
        <v>9554</v>
      </c>
      <c r="B39" s="373"/>
      <c r="C39" s="719">
        <v>43342</v>
      </c>
      <c r="D39" s="373"/>
      <c r="E39" s="346">
        <v>817.43700000000001</v>
      </c>
      <c r="F39" s="373"/>
      <c r="G39" s="347">
        <v>20.247699999999998</v>
      </c>
      <c r="H39" s="373"/>
      <c r="I39" s="988">
        <v>2.79</v>
      </c>
      <c r="J39" s="988">
        <v>6.06</v>
      </c>
      <c r="K39" s="988">
        <v>2.41</v>
      </c>
      <c r="L39" s="988">
        <v>2.48</v>
      </c>
      <c r="M39" s="374"/>
      <c r="N39" s="348">
        <v>55.2453</v>
      </c>
      <c r="O39" s="348">
        <v>-42.931899999999999</v>
      </c>
      <c r="P39" s="348">
        <v>-22.6662</v>
      </c>
      <c r="Q39" s="348">
        <v>-12.5962</v>
      </c>
      <c r="R39" s="348">
        <v>-15.3185</v>
      </c>
      <c r="S39" s="348">
        <v>7.3014999999999999</v>
      </c>
      <c r="T39" s="348">
        <v>1.9930000000000001</v>
      </c>
      <c r="U39" s="348">
        <v>0.91279999999999994</v>
      </c>
      <c r="V39" s="350">
        <v>4.1296999999999997</v>
      </c>
      <c r="W39" s="348">
        <v>4.4063999999999997</v>
      </c>
      <c r="X39" s="348">
        <v>8.2955000000000005</v>
      </c>
      <c r="Y39" s="348">
        <v>8.8228000000000009</v>
      </c>
      <c r="Z39" s="348" t="s">
        <v>430</v>
      </c>
      <c r="AA39" s="348">
        <v>2.0461999999999998</v>
      </c>
      <c r="AB39" s="348">
        <v>8.8261000000000003</v>
      </c>
      <c r="AC39" s="348">
        <v>-0.49209999999999998</v>
      </c>
      <c r="AD39" s="348">
        <v>4.1779000000000002</v>
      </c>
      <c r="AE39" s="348">
        <v>-24.192699999999999</v>
      </c>
      <c r="AF39" s="348">
        <v>9.1760000000000002</v>
      </c>
      <c r="AG39" s="374"/>
      <c r="AH39" s="346">
        <v>11</v>
      </c>
      <c r="AI39" s="346">
        <v>14</v>
      </c>
      <c r="AJ39" s="346">
        <v>14</v>
      </c>
      <c r="AK39" s="346">
        <v>12</v>
      </c>
      <c r="AL39" s="346">
        <v>15</v>
      </c>
      <c r="AM39" s="346">
        <v>11</v>
      </c>
      <c r="AN39" s="346">
        <v>14</v>
      </c>
      <c r="AO39" s="346">
        <v>12</v>
      </c>
      <c r="AP39" s="346">
        <v>9</v>
      </c>
      <c r="AQ39" s="346">
        <v>10</v>
      </c>
      <c r="AR39" s="346">
        <v>8</v>
      </c>
      <c r="AS39" s="346">
        <v>7</v>
      </c>
      <c r="AT39" s="346" t="s">
        <v>430</v>
      </c>
      <c r="AU39" s="346">
        <v>13</v>
      </c>
      <c r="AV39" s="346">
        <v>10</v>
      </c>
      <c r="AW39" s="346">
        <v>15</v>
      </c>
      <c r="AX39" s="346">
        <v>10</v>
      </c>
      <c r="AY39" s="346">
        <v>14</v>
      </c>
      <c r="AZ39" s="374"/>
      <c r="BA39" s="375">
        <v>49.754801192267202</v>
      </c>
      <c r="BB39" s="375">
        <v>0</v>
      </c>
      <c r="BC39" s="375">
        <v>5.8894726834466997E-2</v>
      </c>
      <c r="BD39" s="375" t="s">
        <v>430</v>
      </c>
      <c r="BE39" s="373"/>
      <c r="BF39" s="348">
        <v>50.511216667900001</v>
      </c>
      <c r="BG39" s="348">
        <v>19.583297911399999</v>
      </c>
      <c r="BH39" s="348">
        <v>2.5793008356999998</v>
      </c>
      <c r="BI39" s="373"/>
      <c r="BJ39" s="348">
        <v>34.533296749999998</v>
      </c>
      <c r="BK39" s="373"/>
      <c r="BL39" s="843">
        <v>61.975299999999997</v>
      </c>
      <c r="BM39" s="843">
        <v>4.2192400000000001</v>
      </c>
      <c r="BN39" s="348" t="s">
        <v>430</v>
      </c>
      <c r="BO39" s="843">
        <v>33.805459999999997</v>
      </c>
      <c r="BP39" s="373"/>
      <c r="BQ39" s="348">
        <v>21.31</v>
      </c>
      <c r="BR39" s="348" t="s">
        <v>430</v>
      </c>
      <c r="BS39" s="348" t="s">
        <v>430</v>
      </c>
      <c r="BT39" s="348" t="s">
        <v>430</v>
      </c>
      <c r="BU39" s="348" t="s">
        <v>430</v>
      </c>
      <c r="BV39" s="348">
        <v>11.85</v>
      </c>
      <c r="BW39" s="373"/>
      <c r="BX39" s="372" t="s">
        <v>9522</v>
      </c>
      <c r="BY39" s="372" t="s">
        <v>9523</v>
      </c>
      <c r="BZ39" s="372" t="s">
        <v>5021</v>
      </c>
      <c r="CA39" s="372" t="s">
        <v>9524</v>
      </c>
      <c r="CB39" s="372" t="s">
        <v>9525</v>
      </c>
      <c r="CC39" s="373"/>
      <c r="CD39" s="354" t="s">
        <v>463</v>
      </c>
    </row>
    <row r="40" spans="1:82" s="428" customFormat="1" x14ac:dyDescent="0.25">
      <c r="A40" s="345" t="s">
        <v>9555</v>
      </c>
      <c r="B40" s="373"/>
      <c r="C40" s="719">
        <v>42154</v>
      </c>
      <c r="D40" s="373"/>
      <c r="E40" s="346">
        <v>765.32799999999997</v>
      </c>
      <c r="F40" s="373"/>
      <c r="G40" s="347">
        <v>18.240200000000002</v>
      </c>
      <c r="H40" s="373"/>
      <c r="I40" s="988">
        <v>3.26</v>
      </c>
      <c r="J40" s="988">
        <v>7.03</v>
      </c>
      <c r="K40" s="988">
        <v>2.66</v>
      </c>
      <c r="L40" s="988">
        <v>2.78</v>
      </c>
      <c r="M40" s="374"/>
      <c r="N40" s="348">
        <v>69.368799999999993</v>
      </c>
      <c r="O40" s="348">
        <v>-36.0456</v>
      </c>
      <c r="P40" s="348">
        <v>-16.982199999999999</v>
      </c>
      <c r="Q40" s="348">
        <v>-9.7684999999999995</v>
      </c>
      <c r="R40" s="348">
        <v>-13.489699999999999</v>
      </c>
      <c r="S40" s="348">
        <v>4.9951999999999996</v>
      </c>
      <c r="T40" s="348">
        <v>2.0480999999999998</v>
      </c>
      <c r="U40" s="348">
        <v>1.6293</v>
      </c>
      <c r="V40" s="350">
        <v>3.1341000000000001</v>
      </c>
      <c r="W40" s="348">
        <v>3.8412000000000002</v>
      </c>
      <c r="X40" s="348">
        <v>6.8853999999999997</v>
      </c>
      <c r="Y40" s="348">
        <v>6.8402000000000003</v>
      </c>
      <c r="Z40" s="348">
        <v>5.0864000000000003</v>
      </c>
      <c r="AA40" s="348">
        <v>0.69020000000000004</v>
      </c>
      <c r="AB40" s="348">
        <v>7.1481000000000003</v>
      </c>
      <c r="AC40" s="348">
        <v>0.82969999999999999</v>
      </c>
      <c r="AD40" s="348">
        <v>3.3491</v>
      </c>
      <c r="AE40" s="348">
        <v>-8.1859999999999999</v>
      </c>
      <c r="AF40" s="348">
        <v>5.4676999999999998</v>
      </c>
      <c r="AG40" s="374"/>
      <c r="AH40" s="346">
        <v>8</v>
      </c>
      <c r="AI40" s="346">
        <v>12</v>
      </c>
      <c r="AJ40" s="346">
        <v>12</v>
      </c>
      <c r="AK40" s="346">
        <v>9</v>
      </c>
      <c r="AL40" s="346">
        <v>13</v>
      </c>
      <c r="AM40" s="346">
        <v>14</v>
      </c>
      <c r="AN40" s="346">
        <v>13</v>
      </c>
      <c r="AO40" s="346">
        <v>10</v>
      </c>
      <c r="AP40" s="346">
        <v>12</v>
      </c>
      <c r="AQ40" s="346">
        <v>13</v>
      </c>
      <c r="AR40" s="346">
        <v>14</v>
      </c>
      <c r="AS40" s="346">
        <v>14</v>
      </c>
      <c r="AT40" s="346">
        <v>11</v>
      </c>
      <c r="AU40" s="346">
        <v>14</v>
      </c>
      <c r="AV40" s="346">
        <v>14</v>
      </c>
      <c r="AW40" s="346">
        <v>10</v>
      </c>
      <c r="AX40" s="346">
        <v>12</v>
      </c>
      <c r="AY40" s="346">
        <v>7</v>
      </c>
      <c r="AZ40" s="374"/>
      <c r="BA40" s="375">
        <v>37.689290304305501</v>
      </c>
      <c r="BB40" s="375">
        <v>0</v>
      </c>
      <c r="BC40" s="375">
        <v>4.2609404945552903E-2</v>
      </c>
      <c r="BD40" s="375" t="s">
        <v>430</v>
      </c>
      <c r="BE40" s="373"/>
      <c r="BF40" s="348">
        <v>40.952353718300003</v>
      </c>
      <c r="BG40" s="348">
        <v>15.2112861184</v>
      </c>
      <c r="BH40" s="348">
        <v>2.6922347919999998</v>
      </c>
      <c r="BI40" s="373"/>
      <c r="BJ40" s="348">
        <v>29.764969489999999</v>
      </c>
      <c r="BK40" s="373"/>
      <c r="BL40" s="843">
        <v>70.111099999999993</v>
      </c>
      <c r="BM40" s="843">
        <v>3.3534799999999998</v>
      </c>
      <c r="BN40" s="348" t="s">
        <v>430</v>
      </c>
      <c r="BO40" s="843">
        <v>26.535419999999998</v>
      </c>
      <c r="BP40" s="373"/>
      <c r="BQ40" s="348">
        <v>12.61</v>
      </c>
      <c r="BR40" s="348">
        <v>5.16</v>
      </c>
      <c r="BS40" s="348">
        <v>2.61</v>
      </c>
      <c r="BT40" s="348">
        <v>1.93</v>
      </c>
      <c r="BU40" s="348" t="s">
        <v>430</v>
      </c>
      <c r="BV40" s="348">
        <v>4.12</v>
      </c>
      <c r="BW40" s="373"/>
      <c r="BX40" s="372" t="s">
        <v>9527</v>
      </c>
      <c r="BY40" s="372" t="s">
        <v>9528</v>
      </c>
      <c r="BZ40" s="372" t="s">
        <v>3767</v>
      </c>
      <c r="CA40" s="372" t="s">
        <v>9529</v>
      </c>
      <c r="CB40" s="372" t="s">
        <v>9530</v>
      </c>
      <c r="CC40" s="373"/>
      <c r="CD40" s="354" t="s">
        <v>548</v>
      </c>
    </row>
    <row r="41" spans="1:82" s="428" customFormat="1" x14ac:dyDescent="0.25">
      <c r="A41" s="345" t="s">
        <v>9556</v>
      </c>
      <c r="B41" s="373"/>
      <c r="C41" s="719">
        <v>43339</v>
      </c>
      <c r="D41" s="373"/>
      <c r="E41" s="346">
        <v>581.83000000000004</v>
      </c>
      <c r="F41" s="373"/>
      <c r="G41" s="347">
        <v>18.767299999999999</v>
      </c>
      <c r="H41" s="373"/>
      <c r="I41" s="988">
        <v>3.95</v>
      </c>
      <c r="J41" s="988">
        <v>7.16</v>
      </c>
      <c r="K41" s="988">
        <v>2.65</v>
      </c>
      <c r="L41" s="988">
        <v>2.77</v>
      </c>
      <c r="M41" s="374"/>
      <c r="N41" s="348">
        <v>70.150000000000006</v>
      </c>
      <c r="O41" s="348">
        <v>2.0099999999999998</v>
      </c>
      <c r="P41" s="348">
        <v>-2.4438</v>
      </c>
      <c r="Q41" s="348">
        <v>-2.9971999999999999</v>
      </c>
      <c r="R41" s="348">
        <v>-4.3316999999999997</v>
      </c>
      <c r="S41" s="348">
        <v>7.8910999999999998</v>
      </c>
      <c r="T41" s="348">
        <v>4.5631000000000004</v>
      </c>
      <c r="U41" s="348">
        <v>3.1267</v>
      </c>
      <c r="V41" s="350">
        <v>4.1418999999999997</v>
      </c>
      <c r="W41" s="348">
        <v>4.9236000000000004</v>
      </c>
      <c r="X41" s="348">
        <v>7.2935999999999996</v>
      </c>
      <c r="Y41" s="348">
        <v>7.3216000000000001</v>
      </c>
      <c r="Z41" s="348" t="s">
        <v>430</v>
      </c>
      <c r="AA41" s="348">
        <v>5.4358000000000004</v>
      </c>
      <c r="AB41" s="348">
        <v>7.9073000000000002</v>
      </c>
      <c r="AC41" s="348">
        <v>2.7936000000000001</v>
      </c>
      <c r="AD41" s="348">
        <v>4.2476000000000003</v>
      </c>
      <c r="AE41" s="348">
        <v>0.1167</v>
      </c>
      <c r="AF41" s="348">
        <v>8.1407000000000007</v>
      </c>
      <c r="AG41" s="374"/>
      <c r="AH41" s="346">
        <v>7</v>
      </c>
      <c r="AI41" s="346">
        <v>3</v>
      </c>
      <c r="AJ41" s="346">
        <v>2</v>
      </c>
      <c r="AK41" s="346">
        <v>4</v>
      </c>
      <c r="AL41" s="346">
        <v>5</v>
      </c>
      <c r="AM41" s="346">
        <v>10</v>
      </c>
      <c r="AN41" s="346">
        <v>10</v>
      </c>
      <c r="AO41" s="346">
        <v>8</v>
      </c>
      <c r="AP41" s="346">
        <v>8</v>
      </c>
      <c r="AQ41" s="346">
        <v>8</v>
      </c>
      <c r="AR41" s="346">
        <v>13</v>
      </c>
      <c r="AS41" s="346">
        <v>13</v>
      </c>
      <c r="AT41" s="346" t="s">
        <v>430</v>
      </c>
      <c r="AU41" s="346">
        <v>8</v>
      </c>
      <c r="AV41" s="346">
        <v>12</v>
      </c>
      <c r="AW41" s="346">
        <v>7</v>
      </c>
      <c r="AX41" s="346">
        <v>9</v>
      </c>
      <c r="AY41" s="346">
        <v>2</v>
      </c>
      <c r="AZ41" s="374"/>
      <c r="BA41" s="375">
        <v>29.223367187648201</v>
      </c>
      <c r="BB41" s="375">
        <v>0</v>
      </c>
      <c r="BC41" s="375">
        <v>7.0025943714019698E-2</v>
      </c>
      <c r="BD41" s="375" t="s">
        <v>430</v>
      </c>
      <c r="BE41" s="373"/>
      <c r="BF41" s="348">
        <v>35.044884473400003</v>
      </c>
      <c r="BG41" s="348">
        <v>3.6982506234999999</v>
      </c>
      <c r="BH41" s="348">
        <v>9.4760707266999997</v>
      </c>
      <c r="BI41" s="373"/>
      <c r="BJ41" s="348">
        <v>19.866901930000001</v>
      </c>
      <c r="BK41" s="373"/>
      <c r="BL41" s="843">
        <v>61.5976</v>
      </c>
      <c r="BM41" s="843">
        <v>3.5446900000000001</v>
      </c>
      <c r="BN41" s="843">
        <v>2.64316</v>
      </c>
      <c r="BO41" s="843">
        <v>32.214550000000003</v>
      </c>
      <c r="BP41" s="373"/>
      <c r="BQ41" s="348">
        <v>11.63</v>
      </c>
      <c r="BR41" s="348">
        <v>6.46</v>
      </c>
      <c r="BS41" s="348" t="s">
        <v>430</v>
      </c>
      <c r="BT41" s="348">
        <v>5.95</v>
      </c>
      <c r="BU41" s="348">
        <v>1.17</v>
      </c>
      <c r="BV41" s="348">
        <v>7.38</v>
      </c>
      <c r="BW41" s="373"/>
      <c r="BX41" s="372" t="s">
        <v>9532</v>
      </c>
      <c r="BY41" s="372" t="s">
        <v>9533</v>
      </c>
      <c r="BZ41" s="372" t="s">
        <v>9534</v>
      </c>
      <c r="CA41" s="372" t="s">
        <v>9535</v>
      </c>
      <c r="CB41" s="372" t="s">
        <v>9536</v>
      </c>
      <c r="CC41" s="373"/>
      <c r="CD41" s="354" t="s">
        <v>555</v>
      </c>
    </row>
    <row r="42" spans="1:82" s="428" customFormat="1" x14ac:dyDescent="0.25">
      <c r="A42" s="345" t="s">
        <v>9557</v>
      </c>
      <c r="B42" s="373"/>
      <c r="C42" s="719">
        <v>42767</v>
      </c>
      <c r="D42" s="373"/>
      <c r="E42" s="346">
        <v>528.67999999999995</v>
      </c>
      <c r="F42" s="373"/>
      <c r="G42" s="347">
        <v>25.7499</v>
      </c>
      <c r="H42" s="373"/>
      <c r="I42" s="988">
        <v>3.08</v>
      </c>
      <c r="J42" s="988">
        <v>7.17</v>
      </c>
      <c r="K42" s="988">
        <v>2.19</v>
      </c>
      <c r="L42" s="988">
        <v>2.31</v>
      </c>
      <c r="M42" s="374"/>
      <c r="N42" s="348">
        <v>46.126399999999997</v>
      </c>
      <c r="O42" s="348">
        <v>-35.005299999999998</v>
      </c>
      <c r="P42" s="348">
        <v>-14.780799999999999</v>
      </c>
      <c r="Q42" s="348">
        <v>-2.9430000000000001</v>
      </c>
      <c r="R42" s="348">
        <v>-1.4887999999999999</v>
      </c>
      <c r="S42" s="348">
        <v>14.698399999999999</v>
      </c>
      <c r="T42" s="348">
        <v>8.8303999999999991</v>
      </c>
      <c r="U42" s="348">
        <v>5.3548999999999998</v>
      </c>
      <c r="V42" s="350">
        <v>7.0486000000000004</v>
      </c>
      <c r="W42" s="348">
        <v>5.6719999999999997</v>
      </c>
      <c r="X42" s="348">
        <v>9.3749000000000002</v>
      </c>
      <c r="Y42" s="348">
        <v>8.9324999999999992</v>
      </c>
      <c r="Z42" s="348" t="s">
        <v>430</v>
      </c>
      <c r="AA42" s="348">
        <v>7.7737999999999996</v>
      </c>
      <c r="AB42" s="348">
        <v>15.677099999999999</v>
      </c>
      <c r="AC42" s="348">
        <v>4.7249999999999996</v>
      </c>
      <c r="AD42" s="348">
        <v>6.6759000000000004</v>
      </c>
      <c r="AE42" s="348">
        <v>-12.2906</v>
      </c>
      <c r="AF42" s="348">
        <v>10.341900000000001</v>
      </c>
      <c r="AG42" s="374"/>
      <c r="AH42" s="346">
        <v>13</v>
      </c>
      <c r="AI42" s="346">
        <v>11</v>
      </c>
      <c r="AJ42" s="346">
        <v>10</v>
      </c>
      <c r="AK42" s="346">
        <v>3</v>
      </c>
      <c r="AL42" s="346">
        <v>2</v>
      </c>
      <c r="AM42" s="346">
        <v>3</v>
      </c>
      <c r="AN42" s="346">
        <v>4</v>
      </c>
      <c r="AO42" s="346">
        <v>3</v>
      </c>
      <c r="AP42" s="346">
        <v>3</v>
      </c>
      <c r="AQ42" s="346">
        <v>5</v>
      </c>
      <c r="AR42" s="346">
        <v>6</v>
      </c>
      <c r="AS42" s="346">
        <v>6</v>
      </c>
      <c r="AT42" s="346" t="s">
        <v>430</v>
      </c>
      <c r="AU42" s="346">
        <v>3</v>
      </c>
      <c r="AV42" s="346">
        <v>4</v>
      </c>
      <c r="AW42" s="346">
        <v>3</v>
      </c>
      <c r="AX42" s="346">
        <v>3</v>
      </c>
      <c r="AY42" s="346">
        <v>8</v>
      </c>
      <c r="AZ42" s="374"/>
      <c r="BA42" s="375">
        <v>59.503978039605499</v>
      </c>
      <c r="BB42" s="375">
        <v>0</v>
      </c>
      <c r="BC42" s="375">
        <v>7.4379987738284997E-2</v>
      </c>
      <c r="BD42" s="375" t="s">
        <v>430</v>
      </c>
      <c r="BE42" s="373"/>
      <c r="BF42" s="348">
        <v>56.308422335300001</v>
      </c>
      <c r="BG42" s="348">
        <v>21.8909295325</v>
      </c>
      <c r="BH42" s="348">
        <v>2.5722261931000001</v>
      </c>
      <c r="BI42" s="373"/>
      <c r="BJ42" s="348">
        <v>35.088774649999998</v>
      </c>
      <c r="BK42" s="373"/>
      <c r="BL42" s="843">
        <v>52.817300000000003</v>
      </c>
      <c r="BM42" s="843">
        <v>3.9881799999999998</v>
      </c>
      <c r="BN42" s="843">
        <v>7.5276800000000001</v>
      </c>
      <c r="BO42" s="843">
        <v>35.666840000000001</v>
      </c>
      <c r="BP42" s="373"/>
      <c r="BQ42" s="348">
        <v>6.94</v>
      </c>
      <c r="BR42" s="348">
        <v>13.61</v>
      </c>
      <c r="BS42" s="348">
        <v>5.39</v>
      </c>
      <c r="BT42" s="348" t="s">
        <v>430</v>
      </c>
      <c r="BU42" s="348" t="s">
        <v>430</v>
      </c>
      <c r="BV42" s="348">
        <v>38.46</v>
      </c>
      <c r="BW42" s="373"/>
      <c r="BX42" s="372" t="s">
        <v>9538</v>
      </c>
      <c r="BY42" s="372" t="s">
        <v>9539</v>
      </c>
      <c r="BZ42" s="372" t="s">
        <v>9540</v>
      </c>
      <c r="CA42" s="372" t="s">
        <v>9541</v>
      </c>
      <c r="CB42" s="372" t="s">
        <v>9542</v>
      </c>
      <c r="CC42" s="373"/>
      <c r="CD42" s="354" t="s">
        <v>548</v>
      </c>
    </row>
    <row r="43" spans="1:82" x14ac:dyDescent="0.25">
      <c r="A43" s="36" t="s">
        <v>93</v>
      </c>
      <c r="B43" s="43"/>
      <c r="C43" s="720"/>
      <c r="D43" s="43"/>
      <c r="E43" s="51"/>
      <c r="F43" s="43"/>
      <c r="G43" s="55"/>
      <c r="H43" s="43"/>
      <c r="I43" s="92"/>
      <c r="J43" s="92"/>
      <c r="K43" s="92"/>
      <c r="L43" s="92"/>
      <c r="M43" s="66"/>
      <c r="N43" s="59">
        <v>67.485399999999998</v>
      </c>
      <c r="O43" s="59">
        <v>-22.5214</v>
      </c>
      <c r="P43" s="59">
        <v>-11.8825</v>
      </c>
      <c r="Q43" s="59">
        <v>-8.2736000000000001</v>
      </c>
      <c r="R43" s="59">
        <v>-6.5427999999999997</v>
      </c>
      <c r="S43" s="59">
        <v>9.9783000000000008</v>
      </c>
      <c r="T43" s="59">
        <v>6.3484999999999996</v>
      </c>
      <c r="U43" s="59">
        <v>3.6974</v>
      </c>
      <c r="V43" s="70">
        <v>4.7796000000000003</v>
      </c>
      <c r="W43" s="59">
        <v>5.2023000000000001</v>
      </c>
      <c r="X43" s="59">
        <v>8.9396000000000004</v>
      </c>
      <c r="Y43" s="59">
        <v>8.5335000000000001</v>
      </c>
      <c r="Z43" s="59">
        <v>8.8961000000000006</v>
      </c>
      <c r="AA43" s="59">
        <v>5.5208000000000004</v>
      </c>
      <c r="AB43" s="59">
        <v>12.274800000000001</v>
      </c>
      <c r="AC43" s="59">
        <v>2.9701</v>
      </c>
      <c r="AD43" s="59">
        <v>5.1345000000000001</v>
      </c>
      <c r="AE43" s="59">
        <v>-11.853</v>
      </c>
      <c r="AF43" s="59">
        <v>9.2040000000000006</v>
      </c>
      <c r="AG43" s="66"/>
      <c r="AH43" s="51">
        <v>15</v>
      </c>
      <c r="AI43" s="51">
        <v>15</v>
      </c>
      <c r="AJ43" s="51">
        <v>15</v>
      </c>
      <c r="AK43" s="51">
        <v>15</v>
      </c>
      <c r="AL43" s="51">
        <v>15</v>
      </c>
      <c r="AM43" s="51">
        <v>15</v>
      </c>
      <c r="AN43" s="51">
        <v>15</v>
      </c>
      <c r="AO43" s="51">
        <v>15</v>
      </c>
      <c r="AP43" s="51">
        <v>15</v>
      </c>
      <c r="AQ43" s="51">
        <v>15</v>
      </c>
      <c r="AR43" s="51">
        <v>15</v>
      </c>
      <c r="AS43" s="51">
        <v>15</v>
      </c>
      <c r="AT43" s="51">
        <v>11</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101.955</v>
      </c>
      <c r="O44" s="60">
        <v>4.7249999999999996</v>
      </c>
      <c r="P44" s="60">
        <v>5.8070000000000004</v>
      </c>
      <c r="Q44" s="60">
        <v>6.0526999999999997</v>
      </c>
      <c r="R44" s="60">
        <v>7.8609</v>
      </c>
      <c r="S44" s="60">
        <v>17.6877</v>
      </c>
      <c r="T44" s="60">
        <v>15.158300000000001</v>
      </c>
      <c r="U44" s="60">
        <v>11.597099999999999</v>
      </c>
      <c r="V44" s="71">
        <v>8.4929000000000006</v>
      </c>
      <c r="W44" s="60">
        <v>8.2954000000000008</v>
      </c>
      <c r="X44" s="60">
        <v>12.822100000000001</v>
      </c>
      <c r="Y44" s="60">
        <v>11.0936</v>
      </c>
      <c r="Z44" s="60">
        <v>10.254200000000001</v>
      </c>
      <c r="AA44" s="60">
        <v>13.8726</v>
      </c>
      <c r="AB44" s="60">
        <v>21.322800000000001</v>
      </c>
      <c r="AC44" s="60">
        <v>11.2155</v>
      </c>
      <c r="AD44" s="60">
        <v>9.4290000000000003</v>
      </c>
      <c r="AE44" s="60">
        <v>9.5028000000000006</v>
      </c>
      <c r="AF44" s="60">
        <v>11.3949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32.980200000000004</v>
      </c>
      <c r="O45" s="60">
        <v>-58.514499999999998</v>
      </c>
      <c r="P45" s="60">
        <v>-24.871400000000001</v>
      </c>
      <c r="Q45" s="60">
        <v>-20.865400000000001</v>
      </c>
      <c r="R45" s="60">
        <v>-15.3185</v>
      </c>
      <c r="S45" s="60">
        <v>2.68</v>
      </c>
      <c r="T45" s="60">
        <v>1.3079000000000001</v>
      </c>
      <c r="U45" s="60">
        <v>0.502</v>
      </c>
      <c r="V45" s="71">
        <v>2.1791999999999998</v>
      </c>
      <c r="W45" s="60">
        <v>3.7717000000000001</v>
      </c>
      <c r="X45" s="60">
        <v>6.7794999999999996</v>
      </c>
      <c r="Y45" s="60">
        <v>6.6375999999999999</v>
      </c>
      <c r="Z45" s="60">
        <v>5.0864000000000003</v>
      </c>
      <c r="AA45" s="60">
        <v>-2.8788999999999998</v>
      </c>
      <c r="AB45" s="60">
        <v>5.3289999999999997</v>
      </c>
      <c r="AC45" s="60">
        <v>-0.49209999999999998</v>
      </c>
      <c r="AD45" s="60">
        <v>2.4337</v>
      </c>
      <c r="AE45" s="60">
        <v>-31.802900000000001</v>
      </c>
      <c r="AF45" s="60">
        <v>5.4676999999999998</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69.368799999999993</v>
      </c>
      <c r="O46" s="61">
        <v>-19.654</v>
      </c>
      <c r="P46" s="61">
        <v>-11.9915</v>
      </c>
      <c r="Q46" s="61">
        <v>-8.9031000000000002</v>
      </c>
      <c r="R46" s="61">
        <v>-6.3708999999999998</v>
      </c>
      <c r="S46" s="61">
        <v>9.8404000000000007</v>
      </c>
      <c r="T46" s="61">
        <v>5.3715999999999999</v>
      </c>
      <c r="U46" s="61">
        <v>3.1267</v>
      </c>
      <c r="V46" s="72">
        <v>4.1418999999999997</v>
      </c>
      <c r="W46" s="61">
        <v>4.9236000000000004</v>
      </c>
      <c r="X46" s="61">
        <v>8.2955000000000005</v>
      </c>
      <c r="Y46" s="61">
        <v>8.4337999999999997</v>
      </c>
      <c r="Z46" s="61">
        <v>9.4833999999999996</v>
      </c>
      <c r="AA46" s="61">
        <v>5.4358000000000004</v>
      </c>
      <c r="AB46" s="61">
        <v>10.633100000000001</v>
      </c>
      <c r="AC46" s="61">
        <v>2.4590999999999998</v>
      </c>
      <c r="AD46" s="61">
        <v>4.5467000000000004</v>
      </c>
      <c r="AE46" s="61">
        <v>-12.2906</v>
      </c>
      <c r="AF46" s="61">
        <v>9.3455999999999992</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273</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9558</v>
      </c>
      <c r="B48" s="402"/>
      <c r="C48" s="724">
        <v>39608</v>
      </c>
      <c r="D48" s="402"/>
      <c r="E48" s="403">
        <v>403.67399999999998</v>
      </c>
      <c r="F48" s="402"/>
      <c r="G48" s="404">
        <v>32.466999999999999</v>
      </c>
      <c r="H48" s="402"/>
      <c r="I48" s="987">
        <v>2.31</v>
      </c>
      <c r="J48" s="987">
        <v>7.07</v>
      </c>
      <c r="K48" s="987">
        <v>1.91</v>
      </c>
      <c r="L48" s="987">
        <v>2</v>
      </c>
      <c r="M48" s="406"/>
      <c r="N48" s="405">
        <v>75.478399999999993</v>
      </c>
      <c r="O48" s="405">
        <v>-11.6058</v>
      </c>
      <c r="P48" s="405">
        <v>-11.218</v>
      </c>
      <c r="Q48" s="405">
        <v>-7.6063999999999998</v>
      </c>
      <c r="R48" s="405">
        <v>-9.0327000000000002</v>
      </c>
      <c r="S48" s="405">
        <v>6.3063000000000002</v>
      </c>
      <c r="T48" s="405">
        <v>4.6844000000000001</v>
      </c>
      <c r="U48" s="405">
        <v>2.6659000000000002</v>
      </c>
      <c r="V48" s="407">
        <v>3.2961</v>
      </c>
      <c r="W48" s="405">
        <v>4.2268999999999997</v>
      </c>
      <c r="X48" s="405">
        <v>6.1246</v>
      </c>
      <c r="Y48" s="405">
        <v>5.6829000000000001</v>
      </c>
      <c r="Z48" s="405">
        <v>6.2449000000000003</v>
      </c>
      <c r="AA48" s="405">
        <v>4.4259000000000004</v>
      </c>
      <c r="AB48" s="405">
        <v>8.4825999999999997</v>
      </c>
      <c r="AC48" s="405">
        <v>2.3252999999999999</v>
      </c>
      <c r="AD48" s="405">
        <v>3.6577999999999999</v>
      </c>
      <c r="AE48" s="405">
        <v>-21.235900000000001</v>
      </c>
      <c r="AF48" s="405">
        <v>6.6596000000000002</v>
      </c>
      <c r="AG48" s="406"/>
      <c r="AH48" s="403">
        <v>2</v>
      </c>
      <c r="AI48" s="403">
        <v>5</v>
      </c>
      <c r="AJ48" s="403">
        <v>6</v>
      </c>
      <c r="AK48" s="403">
        <v>5</v>
      </c>
      <c r="AL48" s="403">
        <v>7</v>
      </c>
      <c r="AM48" s="403">
        <v>8</v>
      </c>
      <c r="AN48" s="403">
        <v>8</v>
      </c>
      <c r="AO48" s="403">
        <v>7</v>
      </c>
      <c r="AP48" s="403">
        <v>6</v>
      </c>
      <c r="AQ48" s="403">
        <v>3</v>
      </c>
      <c r="AR48" s="403">
        <v>5</v>
      </c>
      <c r="AS48" s="403">
        <v>5</v>
      </c>
      <c r="AT48" s="403">
        <v>3</v>
      </c>
      <c r="AU48" s="403">
        <v>8</v>
      </c>
      <c r="AV48" s="403">
        <v>8</v>
      </c>
      <c r="AW48" s="403">
        <v>6</v>
      </c>
      <c r="AX48" s="403">
        <v>6</v>
      </c>
      <c r="AY48" s="403">
        <v>7</v>
      </c>
      <c r="AZ48" s="406"/>
      <c r="BA48" s="410">
        <v>24.653884856952001</v>
      </c>
      <c r="BB48" s="410">
        <v>0</v>
      </c>
      <c r="BC48" s="410">
        <v>3.4063858056709799E-2</v>
      </c>
      <c r="BD48" s="410" t="s">
        <v>430</v>
      </c>
      <c r="BE48" s="402"/>
      <c r="BF48" s="405">
        <v>29.992656815699998</v>
      </c>
      <c r="BG48" s="405">
        <v>2.2587557609000002</v>
      </c>
      <c r="BH48" s="405">
        <v>13.278397485399999</v>
      </c>
      <c r="BI48" s="402"/>
      <c r="BJ48" s="405">
        <v>21.259857700000001</v>
      </c>
      <c r="BK48" s="402"/>
      <c r="BL48" s="842">
        <v>61.969499999999996</v>
      </c>
      <c r="BM48" s="842">
        <v>3.58439</v>
      </c>
      <c r="BN48" s="842">
        <v>3.124E-3</v>
      </c>
      <c r="BO48" s="842">
        <v>34.442985999999998</v>
      </c>
      <c r="BP48" s="402"/>
      <c r="BQ48" s="405">
        <v>8.36</v>
      </c>
      <c r="BR48" s="405">
        <v>23.51</v>
      </c>
      <c r="BS48" s="405" t="s">
        <v>430</v>
      </c>
      <c r="BT48" s="405" t="s">
        <v>430</v>
      </c>
      <c r="BU48" s="405" t="s">
        <v>430</v>
      </c>
      <c r="BV48" s="405">
        <v>2.25</v>
      </c>
      <c r="BW48" s="402"/>
      <c r="BX48" s="401" t="s">
        <v>9559</v>
      </c>
      <c r="BY48" s="401" t="s">
        <v>9560</v>
      </c>
      <c r="BZ48" s="401" t="s">
        <v>9561</v>
      </c>
      <c r="CA48" s="401" t="s">
        <v>9562</v>
      </c>
      <c r="CB48" s="401" t="s">
        <v>9563</v>
      </c>
      <c r="CC48" s="402"/>
      <c r="CD48" s="411" t="s">
        <v>4846</v>
      </c>
    </row>
    <row r="49" spans="1:82" s="428" customFormat="1" x14ac:dyDescent="0.25">
      <c r="A49" s="345" t="s">
        <v>9564</v>
      </c>
      <c r="B49" s="373"/>
      <c r="C49" s="719">
        <v>43671</v>
      </c>
      <c r="D49" s="373"/>
      <c r="E49" s="346">
        <v>287.92</v>
      </c>
      <c r="F49" s="373"/>
      <c r="G49" s="347">
        <v>17.349499999999999</v>
      </c>
      <c r="H49" s="373"/>
      <c r="I49" s="988">
        <v>3.05</v>
      </c>
      <c r="J49" s="988">
        <v>6.96</v>
      </c>
      <c r="K49" s="988">
        <v>2.4300000000000002</v>
      </c>
      <c r="L49" s="988">
        <v>2.56</v>
      </c>
      <c r="M49" s="374"/>
      <c r="N49" s="348">
        <v>43.811700000000002</v>
      </c>
      <c r="O49" s="348">
        <v>-27.497599999999998</v>
      </c>
      <c r="P49" s="348">
        <v>-19.313300000000002</v>
      </c>
      <c r="Q49" s="348">
        <v>-22.052099999999999</v>
      </c>
      <c r="R49" s="348">
        <v>-12.395899999999999</v>
      </c>
      <c r="S49" s="348">
        <v>10.962400000000001</v>
      </c>
      <c r="T49" s="348">
        <v>7.0004999999999997</v>
      </c>
      <c r="U49" s="348">
        <v>2.7930999999999999</v>
      </c>
      <c r="V49" s="350">
        <v>4.2933000000000003</v>
      </c>
      <c r="W49" s="348">
        <v>4.3129</v>
      </c>
      <c r="X49" s="348">
        <v>8.1898</v>
      </c>
      <c r="Y49" s="348">
        <v>7.2356999999999996</v>
      </c>
      <c r="Z49" s="348" t="s">
        <v>430</v>
      </c>
      <c r="AA49" s="348">
        <v>4.9032999999999998</v>
      </c>
      <c r="AB49" s="348">
        <v>14.8881</v>
      </c>
      <c r="AC49" s="348">
        <v>2.1093000000000002</v>
      </c>
      <c r="AD49" s="348">
        <v>5.1014999999999997</v>
      </c>
      <c r="AE49" s="348">
        <v>-32.485599999999998</v>
      </c>
      <c r="AF49" s="348">
        <v>8.0290999999999997</v>
      </c>
      <c r="AG49" s="374"/>
      <c r="AH49" s="346">
        <v>7</v>
      </c>
      <c r="AI49" s="346">
        <v>8</v>
      </c>
      <c r="AJ49" s="346">
        <v>9</v>
      </c>
      <c r="AK49" s="346">
        <v>9</v>
      </c>
      <c r="AL49" s="346">
        <v>9</v>
      </c>
      <c r="AM49" s="346">
        <v>5</v>
      </c>
      <c r="AN49" s="346">
        <v>4</v>
      </c>
      <c r="AO49" s="346">
        <v>6</v>
      </c>
      <c r="AP49" s="346">
        <v>3</v>
      </c>
      <c r="AQ49" s="346">
        <v>2</v>
      </c>
      <c r="AR49" s="346">
        <v>1</v>
      </c>
      <c r="AS49" s="346">
        <v>1</v>
      </c>
      <c r="AT49" s="346" t="s">
        <v>430</v>
      </c>
      <c r="AU49" s="346">
        <v>5</v>
      </c>
      <c r="AV49" s="346">
        <v>3</v>
      </c>
      <c r="AW49" s="346">
        <v>7</v>
      </c>
      <c r="AX49" s="346">
        <v>3</v>
      </c>
      <c r="AY49" s="346">
        <v>9</v>
      </c>
      <c r="AZ49" s="374"/>
      <c r="BA49" s="375">
        <v>64.053093277664402</v>
      </c>
      <c r="BB49" s="375">
        <v>0</v>
      </c>
      <c r="BC49" s="375">
        <v>4.63530687850916E-2</v>
      </c>
      <c r="BD49" s="375" t="s">
        <v>430</v>
      </c>
      <c r="BE49" s="373"/>
      <c r="BF49" s="348">
        <v>55.896753650199997</v>
      </c>
      <c r="BG49" s="348">
        <v>28.822721123099999</v>
      </c>
      <c r="BH49" s="348">
        <v>1.9393295105999999</v>
      </c>
      <c r="BI49" s="373"/>
      <c r="BJ49" s="348">
        <v>42.849800399999999</v>
      </c>
      <c r="BK49" s="373"/>
      <c r="BL49" s="843">
        <v>49.387799999999999</v>
      </c>
      <c r="BM49" s="843">
        <v>13.393700000000001</v>
      </c>
      <c r="BN49" s="843">
        <v>3.79501</v>
      </c>
      <c r="BO49" s="843">
        <v>33.423490000000001</v>
      </c>
      <c r="BP49" s="373"/>
      <c r="BQ49" s="348">
        <v>9.01</v>
      </c>
      <c r="BR49" s="348">
        <v>16.93</v>
      </c>
      <c r="BS49" s="348">
        <v>2.15</v>
      </c>
      <c r="BT49" s="348" t="s">
        <v>430</v>
      </c>
      <c r="BU49" s="348" t="s">
        <v>430</v>
      </c>
      <c r="BV49" s="348">
        <v>31.86</v>
      </c>
      <c r="BW49" s="373"/>
      <c r="BX49" s="372" t="s">
        <v>9565</v>
      </c>
      <c r="BY49" s="372" t="s">
        <v>9566</v>
      </c>
      <c r="BZ49" s="372" t="s">
        <v>9567</v>
      </c>
      <c r="CA49" s="372" t="s">
        <v>9568</v>
      </c>
      <c r="CB49" s="372" t="s">
        <v>9569</v>
      </c>
      <c r="CC49" s="373"/>
      <c r="CD49" s="354" t="s">
        <v>463</v>
      </c>
    </row>
    <row r="50" spans="1:82" s="428" customFormat="1" x14ac:dyDescent="0.25">
      <c r="A50" s="345" t="s">
        <v>9570</v>
      </c>
      <c r="B50" s="373"/>
      <c r="C50" s="719">
        <v>35634</v>
      </c>
      <c r="D50" s="373"/>
      <c r="E50" s="841">
        <v>284.62</v>
      </c>
      <c r="F50" s="373"/>
      <c r="G50" s="347" t="s">
        <v>430</v>
      </c>
      <c r="H50" s="373"/>
      <c r="I50" s="651" t="s">
        <v>430</v>
      </c>
      <c r="J50" s="651" t="s">
        <v>430</v>
      </c>
      <c r="K50" s="651" t="s">
        <v>430</v>
      </c>
      <c r="L50" s="651" t="s">
        <v>430</v>
      </c>
      <c r="M50" s="374"/>
      <c r="N50" s="348" t="s">
        <v>430</v>
      </c>
      <c r="O50" s="348" t="s">
        <v>430</v>
      </c>
      <c r="P50" s="348" t="s">
        <v>430</v>
      </c>
      <c r="Q50" s="348" t="s">
        <v>430</v>
      </c>
      <c r="R50" s="348" t="s">
        <v>430</v>
      </c>
      <c r="S50" s="348" t="s">
        <v>430</v>
      </c>
      <c r="T50" s="348" t="s">
        <v>430</v>
      </c>
      <c r="U50" s="348" t="s">
        <v>430</v>
      </c>
      <c r="V50" s="350" t="s">
        <v>430</v>
      </c>
      <c r="W50" s="348" t="s">
        <v>430</v>
      </c>
      <c r="X50" s="348" t="s">
        <v>430</v>
      </c>
      <c r="Y50" s="348" t="s">
        <v>430</v>
      </c>
      <c r="Z50" s="348" t="s">
        <v>430</v>
      </c>
      <c r="AA50" s="348" t="s">
        <v>430</v>
      </c>
      <c r="AB50" s="348" t="s">
        <v>430</v>
      </c>
      <c r="AC50" s="348" t="s">
        <v>430</v>
      </c>
      <c r="AD50" s="348" t="s">
        <v>430</v>
      </c>
      <c r="AE50" s="348" t="s">
        <v>430</v>
      </c>
      <c r="AF50" s="348" t="s">
        <v>430</v>
      </c>
      <c r="AG50" s="374"/>
      <c r="AH50" s="346" t="s">
        <v>430</v>
      </c>
      <c r="AI50" s="346" t="s">
        <v>430</v>
      </c>
      <c r="AJ50" s="346" t="s">
        <v>430</v>
      </c>
      <c r="AK50" s="346" t="s">
        <v>430</v>
      </c>
      <c r="AL50" s="346" t="s">
        <v>430</v>
      </c>
      <c r="AM50" s="346" t="s">
        <v>430</v>
      </c>
      <c r="AN50" s="346" t="s">
        <v>430</v>
      </c>
      <c r="AO50" s="346" t="s">
        <v>430</v>
      </c>
      <c r="AP50" s="346" t="s">
        <v>430</v>
      </c>
      <c r="AQ50" s="346" t="s">
        <v>430</v>
      </c>
      <c r="AR50" s="346" t="s">
        <v>430</v>
      </c>
      <c r="AS50" s="346" t="s">
        <v>430</v>
      </c>
      <c r="AT50" s="346" t="s">
        <v>430</v>
      </c>
      <c r="AU50" s="346" t="s">
        <v>430</v>
      </c>
      <c r="AV50" s="346" t="s">
        <v>430</v>
      </c>
      <c r="AW50" s="346" t="s">
        <v>430</v>
      </c>
      <c r="AX50" s="346" t="s">
        <v>430</v>
      </c>
      <c r="AY50" s="346" t="s">
        <v>430</v>
      </c>
      <c r="AZ50" s="374"/>
      <c r="BA50" s="375">
        <v>39.548962904175198</v>
      </c>
      <c r="BB50" s="375">
        <v>0</v>
      </c>
      <c r="BC50" s="375">
        <v>0.100732918482058</v>
      </c>
      <c r="BD50" s="375" t="s">
        <v>430</v>
      </c>
      <c r="BE50" s="373"/>
      <c r="BF50" s="348" t="s">
        <v>430</v>
      </c>
      <c r="BG50" s="348" t="s">
        <v>430</v>
      </c>
      <c r="BH50" s="348" t="s">
        <v>430</v>
      </c>
      <c r="BI50" s="373"/>
      <c r="BJ50" s="348" t="s">
        <v>430</v>
      </c>
      <c r="BK50" s="373"/>
      <c r="BL50" s="348" t="s">
        <v>430</v>
      </c>
      <c r="BM50" s="348" t="s">
        <v>430</v>
      </c>
      <c r="BN50" s="348" t="s">
        <v>430</v>
      </c>
      <c r="BO50" s="348" t="s">
        <v>430</v>
      </c>
      <c r="BP50" s="373"/>
      <c r="BQ50" s="348" t="s">
        <v>430</v>
      </c>
      <c r="BR50" s="348" t="s">
        <v>430</v>
      </c>
      <c r="BS50" s="348" t="s">
        <v>430</v>
      </c>
      <c r="BT50" s="348" t="s">
        <v>430</v>
      </c>
      <c r="BU50" s="348" t="s">
        <v>430</v>
      </c>
      <c r="BV50" s="348" t="s">
        <v>430</v>
      </c>
      <c r="BW50" s="373"/>
      <c r="BX50" s="372" t="s">
        <v>430</v>
      </c>
      <c r="BY50" s="372" t="s">
        <v>430</v>
      </c>
      <c r="BZ50" s="372" t="s">
        <v>430</v>
      </c>
      <c r="CA50" s="372" t="s">
        <v>430</v>
      </c>
      <c r="CB50" s="372" t="s">
        <v>430</v>
      </c>
      <c r="CC50" s="373"/>
      <c r="CD50" s="354" t="s">
        <v>4846</v>
      </c>
    </row>
    <row r="51" spans="1:82" s="428" customFormat="1" x14ac:dyDescent="0.25">
      <c r="A51" s="345" t="s">
        <v>9571</v>
      </c>
      <c r="B51" s="373"/>
      <c r="C51" s="719">
        <v>43531</v>
      </c>
      <c r="D51" s="373"/>
      <c r="E51" s="346">
        <v>275.48</v>
      </c>
      <c r="F51" s="373"/>
      <c r="G51" s="347">
        <v>16.7254</v>
      </c>
      <c r="H51" s="373"/>
      <c r="I51" s="988">
        <v>1.87</v>
      </c>
      <c r="J51" s="988">
        <v>6.52</v>
      </c>
      <c r="K51" s="988">
        <v>1.51</v>
      </c>
      <c r="L51" s="988">
        <v>1.58</v>
      </c>
      <c r="M51" s="374"/>
      <c r="N51" s="348">
        <v>87.282399999999996</v>
      </c>
      <c r="O51" s="348">
        <v>-42.406700000000001</v>
      </c>
      <c r="P51" s="348">
        <v>-14.425599999999999</v>
      </c>
      <c r="Q51" s="348">
        <v>-14.5091</v>
      </c>
      <c r="R51" s="348">
        <v>-7.4916</v>
      </c>
      <c r="S51" s="348">
        <v>10.042199999999999</v>
      </c>
      <c r="T51" s="348">
        <v>5.6703000000000001</v>
      </c>
      <c r="U51" s="348">
        <v>-0.48959999999999998</v>
      </c>
      <c r="V51" s="350">
        <v>-1.5232000000000001</v>
      </c>
      <c r="W51" s="348">
        <v>0.46839999999999998</v>
      </c>
      <c r="X51" s="348">
        <v>6.8813000000000004</v>
      </c>
      <c r="Y51" s="348">
        <v>5.9728000000000003</v>
      </c>
      <c r="Z51" s="348" t="s">
        <v>430</v>
      </c>
      <c r="AA51" s="348">
        <v>5.9398</v>
      </c>
      <c r="AB51" s="348">
        <v>12.5943</v>
      </c>
      <c r="AC51" s="348">
        <v>-0.86680000000000001</v>
      </c>
      <c r="AD51" s="348">
        <v>-0.57189999999999996</v>
      </c>
      <c r="AE51" s="348">
        <v>-24.193100000000001</v>
      </c>
      <c r="AF51" s="348">
        <v>7.0811000000000002</v>
      </c>
      <c r="AG51" s="374"/>
      <c r="AH51" s="346">
        <v>1</v>
      </c>
      <c r="AI51" s="346">
        <v>9</v>
      </c>
      <c r="AJ51" s="346">
        <v>8</v>
      </c>
      <c r="AK51" s="346">
        <v>8</v>
      </c>
      <c r="AL51" s="346">
        <v>6</v>
      </c>
      <c r="AM51" s="346">
        <v>6</v>
      </c>
      <c r="AN51" s="346">
        <v>6</v>
      </c>
      <c r="AO51" s="346">
        <v>9</v>
      </c>
      <c r="AP51" s="346">
        <v>9</v>
      </c>
      <c r="AQ51" s="346">
        <v>6</v>
      </c>
      <c r="AR51" s="346">
        <v>3</v>
      </c>
      <c r="AS51" s="346">
        <v>3</v>
      </c>
      <c r="AT51" s="346" t="s">
        <v>430</v>
      </c>
      <c r="AU51" s="346">
        <v>4</v>
      </c>
      <c r="AV51" s="346">
        <v>6</v>
      </c>
      <c r="AW51" s="346">
        <v>9</v>
      </c>
      <c r="AX51" s="346">
        <v>9</v>
      </c>
      <c r="AY51" s="346">
        <v>8</v>
      </c>
      <c r="AZ51" s="374"/>
      <c r="BA51" s="375">
        <v>67.613687469217695</v>
      </c>
      <c r="BB51" s="375">
        <v>0</v>
      </c>
      <c r="BC51" s="375">
        <v>2.2866661521811799E-2</v>
      </c>
      <c r="BD51" s="375" t="s">
        <v>430</v>
      </c>
      <c r="BE51" s="373"/>
      <c r="BF51" s="348">
        <v>54.632485273199997</v>
      </c>
      <c r="BG51" s="348">
        <v>37.291822377899997</v>
      </c>
      <c r="BH51" s="348">
        <v>1.4649990745999999</v>
      </c>
      <c r="BI51" s="373"/>
      <c r="BJ51" s="348">
        <v>29.669703049999999</v>
      </c>
      <c r="BK51" s="373"/>
      <c r="BL51" s="843">
        <v>56.759</v>
      </c>
      <c r="BM51" s="843">
        <v>12.5191</v>
      </c>
      <c r="BN51" s="843">
        <v>6.4242499999999998</v>
      </c>
      <c r="BO51" s="843">
        <v>24.297650000000001</v>
      </c>
      <c r="BP51" s="373"/>
      <c r="BQ51" s="348">
        <v>7.54</v>
      </c>
      <c r="BR51" s="348">
        <v>8.82</v>
      </c>
      <c r="BS51" s="348">
        <v>0.36</v>
      </c>
      <c r="BT51" s="348">
        <v>3.54</v>
      </c>
      <c r="BU51" s="348">
        <v>0.85</v>
      </c>
      <c r="BV51" s="348">
        <v>50.47</v>
      </c>
      <c r="BW51" s="373"/>
      <c r="BX51" s="372" t="s">
        <v>9572</v>
      </c>
      <c r="BY51" s="372" t="s">
        <v>9573</v>
      </c>
      <c r="BZ51" s="372" t="s">
        <v>9574</v>
      </c>
      <c r="CA51" s="372" t="s">
        <v>9575</v>
      </c>
      <c r="CB51" s="372" t="s">
        <v>9576</v>
      </c>
      <c r="CC51" s="373"/>
      <c r="CD51" s="354" t="s">
        <v>3385</v>
      </c>
    </row>
    <row r="52" spans="1:82" s="428" customFormat="1" x14ac:dyDescent="0.25">
      <c r="A52" s="345" t="s">
        <v>9577</v>
      </c>
      <c r="B52" s="373"/>
      <c r="C52" s="719">
        <v>45728</v>
      </c>
      <c r="D52" s="373"/>
      <c r="E52" s="346">
        <v>277.25</v>
      </c>
      <c r="F52" s="373"/>
      <c r="G52" s="347">
        <v>11.56</v>
      </c>
      <c r="H52" s="373"/>
      <c r="I52" s="988">
        <v>5.33</v>
      </c>
      <c r="J52" s="988">
        <v>6.61</v>
      </c>
      <c r="K52" s="988">
        <v>4.07</v>
      </c>
      <c r="L52" s="988">
        <v>4.22</v>
      </c>
      <c r="M52" s="374"/>
      <c r="N52" s="348">
        <v>53.755499999999998</v>
      </c>
      <c r="O52" s="348">
        <v>-9.4649000000000001</v>
      </c>
      <c r="P52" s="348">
        <v>-8.1065000000000005</v>
      </c>
      <c r="Q52" s="348">
        <v>-4.7275999999999998</v>
      </c>
      <c r="R52" s="348">
        <v>-2.4394</v>
      </c>
      <c r="S52" s="348">
        <v>12.496600000000001</v>
      </c>
      <c r="T52" s="348">
        <v>7.5159000000000002</v>
      </c>
      <c r="U52" s="348">
        <v>4.1837</v>
      </c>
      <c r="V52" s="350">
        <v>6.0259</v>
      </c>
      <c r="W52" s="348" t="s">
        <v>430</v>
      </c>
      <c r="X52" s="348" t="s">
        <v>430</v>
      </c>
      <c r="Y52" s="348" t="s">
        <v>430</v>
      </c>
      <c r="Z52" s="348" t="s">
        <v>430</v>
      </c>
      <c r="AA52" s="348">
        <v>9.0159000000000002</v>
      </c>
      <c r="AB52" s="348">
        <v>13.210800000000001</v>
      </c>
      <c r="AC52" s="348">
        <v>3.8174000000000001</v>
      </c>
      <c r="AD52" s="348">
        <v>5.9039000000000001</v>
      </c>
      <c r="AE52" s="348">
        <v>-4.4150999999999998</v>
      </c>
      <c r="AF52" s="348">
        <v>10.156499999999999</v>
      </c>
      <c r="AG52" s="374"/>
      <c r="AH52" s="346">
        <v>5</v>
      </c>
      <c r="AI52" s="346">
        <v>4</v>
      </c>
      <c r="AJ52" s="346">
        <v>4</v>
      </c>
      <c r="AK52" s="346">
        <v>3</v>
      </c>
      <c r="AL52" s="346">
        <v>4</v>
      </c>
      <c r="AM52" s="346">
        <v>2</v>
      </c>
      <c r="AN52" s="346">
        <v>3</v>
      </c>
      <c r="AO52" s="346">
        <v>2</v>
      </c>
      <c r="AP52" s="346">
        <v>2</v>
      </c>
      <c r="AQ52" s="346" t="s">
        <v>430</v>
      </c>
      <c r="AR52" s="346" t="s">
        <v>430</v>
      </c>
      <c r="AS52" s="346" t="s">
        <v>430</v>
      </c>
      <c r="AT52" s="346" t="s">
        <v>430</v>
      </c>
      <c r="AU52" s="346">
        <v>3</v>
      </c>
      <c r="AV52" s="346">
        <v>5</v>
      </c>
      <c r="AW52" s="346">
        <v>3</v>
      </c>
      <c r="AX52" s="346">
        <v>2</v>
      </c>
      <c r="AY52" s="346">
        <v>3</v>
      </c>
      <c r="AZ52" s="374"/>
      <c r="BA52" s="375">
        <v>44.253115597731501</v>
      </c>
      <c r="BB52" s="375">
        <v>0</v>
      </c>
      <c r="BC52" s="375">
        <v>9.9453462047558894E-2</v>
      </c>
      <c r="BD52" s="375" t="s">
        <v>430</v>
      </c>
      <c r="BE52" s="373"/>
      <c r="BF52" s="348">
        <v>50.525417868399998</v>
      </c>
      <c r="BG52" s="348">
        <v>3.9998272121</v>
      </c>
      <c r="BH52" s="348">
        <v>12.631900127</v>
      </c>
      <c r="BI52" s="373"/>
      <c r="BJ52" s="348">
        <v>19.498706129999999</v>
      </c>
      <c r="BK52" s="373"/>
      <c r="BL52" s="843">
        <v>49.318399999999997</v>
      </c>
      <c r="BM52" s="843">
        <v>12.0215</v>
      </c>
      <c r="BN52" s="843">
        <v>5.2892000000000001</v>
      </c>
      <c r="BO52" s="843">
        <v>33.370899999999999</v>
      </c>
      <c r="BP52" s="373"/>
      <c r="BQ52" s="348">
        <v>17.11</v>
      </c>
      <c r="BR52" s="348">
        <v>1.44</v>
      </c>
      <c r="BS52" s="348" t="s">
        <v>430</v>
      </c>
      <c r="BT52" s="348" t="s">
        <v>430</v>
      </c>
      <c r="BU52" s="348" t="s">
        <v>430</v>
      </c>
      <c r="BV52" s="348">
        <v>15.43</v>
      </c>
      <c r="BW52" s="373"/>
      <c r="BX52" s="372" t="s">
        <v>9578</v>
      </c>
      <c r="BY52" s="372" t="s">
        <v>9579</v>
      </c>
      <c r="BZ52" s="372" t="s">
        <v>9580</v>
      </c>
      <c r="CA52" s="372" t="s">
        <v>9581</v>
      </c>
      <c r="CB52" s="372" t="s">
        <v>9582</v>
      </c>
      <c r="CC52" s="373"/>
      <c r="CD52" s="354" t="s">
        <v>555</v>
      </c>
    </row>
    <row r="53" spans="1:82" s="428" customFormat="1" x14ac:dyDescent="0.25">
      <c r="A53" s="345" t="s">
        <v>9583</v>
      </c>
      <c r="B53" s="373"/>
      <c r="C53" s="719">
        <v>43321</v>
      </c>
      <c r="D53" s="373"/>
      <c r="E53" s="346">
        <v>114.14</v>
      </c>
      <c r="F53" s="373"/>
      <c r="G53" s="347">
        <v>17.45</v>
      </c>
      <c r="H53" s="373"/>
      <c r="I53" s="988">
        <v>2.29</v>
      </c>
      <c r="J53" s="988">
        <v>6.52</v>
      </c>
      <c r="K53" s="988">
        <v>1.74</v>
      </c>
      <c r="L53" s="988">
        <v>1.86</v>
      </c>
      <c r="M53" s="374"/>
      <c r="N53" s="348">
        <v>41.881799999999998</v>
      </c>
      <c r="O53" s="348">
        <v>-20.881</v>
      </c>
      <c r="P53" s="348">
        <v>-5.9694000000000003</v>
      </c>
      <c r="Q53" s="348">
        <v>-5.9626000000000001</v>
      </c>
      <c r="R53" s="348">
        <v>-4.0346000000000002</v>
      </c>
      <c r="S53" s="348">
        <v>11.2218</v>
      </c>
      <c r="T53" s="348">
        <v>6.4558</v>
      </c>
      <c r="U53" s="348">
        <v>3.2052</v>
      </c>
      <c r="V53" s="350">
        <v>3.5608</v>
      </c>
      <c r="W53" s="348">
        <v>3.3092000000000001</v>
      </c>
      <c r="X53" s="348">
        <v>6.4722</v>
      </c>
      <c r="Y53" s="348">
        <v>5.7508999999999997</v>
      </c>
      <c r="Z53" s="348" t="s">
        <v>430</v>
      </c>
      <c r="AA53" s="348">
        <v>4.6912000000000003</v>
      </c>
      <c r="AB53" s="348">
        <v>13.3241</v>
      </c>
      <c r="AC53" s="348">
        <v>2.6093000000000002</v>
      </c>
      <c r="AD53" s="348">
        <v>4.2899000000000003</v>
      </c>
      <c r="AE53" s="348">
        <v>-16.6572</v>
      </c>
      <c r="AF53" s="348">
        <v>7.1215000000000002</v>
      </c>
      <c r="AG53" s="374"/>
      <c r="AH53" s="346">
        <v>8</v>
      </c>
      <c r="AI53" s="346">
        <v>6</v>
      </c>
      <c r="AJ53" s="346">
        <v>3</v>
      </c>
      <c r="AK53" s="346">
        <v>4</v>
      </c>
      <c r="AL53" s="346">
        <v>5</v>
      </c>
      <c r="AM53" s="346">
        <v>4</v>
      </c>
      <c r="AN53" s="346">
        <v>5</v>
      </c>
      <c r="AO53" s="346">
        <v>5</v>
      </c>
      <c r="AP53" s="346">
        <v>5</v>
      </c>
      <c r="AQ53" s="346">
        <v>5</v>
      </c>
      <c r="AR53" s="346">
        <v>4</v>
      </c>
      <c r="AS53" s="346">
        <v>4</v>
      </c>
      <c r="AT53" s="346" t="s">
        <v>430</v>
      </c>
      <c r="AU53" s="346">
        <v>7</v>
      </c>
      <c r="AV53" s="346">
        <v>4</v>
      </c>
      <c r="AW53" s="346">
        <v>5</v>
      </c>
      <c r="AX53" s="346">
        <v>5</v>
      </c>
      <c r="AY53" s="346">
        <v>5</v>
      </c>
      <c r="AZ53" s="374"/>
      <c r="BA53" s="375">
        <v>48.192544639110103</v>
      </c>
      <c r="BB53" s="375">
        <v>0</v>
      </c>
      <c r="BC53" s="375">
        <v>2.82907403658401E-2</v>
      </c>
      <c r="BD53" s="375" t="s">
        <v>430</v>
      </c>
      <c r="BE53" s="373"/>
      <c r="BF53" s="348">
        <v>43.953126357499997</v>
      </c>
      <c r="BG53" s="348">
        <v>22.2888975933</v>
      </c>
      <c r="BH53" s="348">
        <v>1.9719739917000001</v>
      </c>
      <c r="BI53" s="373"/>
      <c r="BJ53" s="348">
        <v>38.988582610000002</v>
      </c>
      <c r="BK53" s="373"/>
      <c r="BL53" s="843">
        <v>47.645800000000001</v>
      </c>
      <c r="BM53" s="843">
        <v>12.4558</v>
      </c>
      <c r="BN53" s="843">
        <v>10.5936</v>
      </c>
      <c r="BO53" s="843">
        <v>29.3048</v>
      </c>
      <c r="BP53" s="373"/>
      <c r="BQ53" s="348">
        <v>6.98</v>
      </c>
      <c r="BR53" s="348">
        <v>12.85</v>
      </c>
      <c r="BS53" s="348" t="s">
        <v>430</v>
      </c>
      <c r="BT53" s="348" t="s">
        <v>430</v>
      </c>
      <c r="BU53" s="348" t="s">
        <v>430</v>
      </c>
      <c r="BV53" s="348">
        <v>12.26</v>
      </c>
      <c r="BW53" s="373"/>
      <c r="BX53" s="372" t="s">
        <v>9584</v>
      </c>
      <c r="BY53" s="372" t="s">
        <v>9585</v>
      </c>
      <c r="BZ53" s="372" t="s">
        <v>9586</v>
      </c>
      <c r="CA53" s="372" t="s">
        <v>9587</v>
      </c>
      <c r="CB53" s="372" t="s">
        <v>9588</v>
      </c>
      <c r="CC53" s="373"/>
      <c r="CD53" s="354" t="s">
        <v>548</v>
      </c>
    </row>
    <row r="54" spans="1:82" s="428" customFormat="1" x14ac:dyDescent="0.25">
      <c r="A54" s="345" t="s">
        <v>9589</v>
      </c>
      <c r="B54" s="373"/>
      <c r="C54" s="719">
        <v>45862</v>
      </c>
      <c r="D54" s="373"/>
      <c r="E54" s="346">
        <v>61.37</v>
      </c>
      <c r="F54" s="373"/>
      <c r="G54" s="347">
        <v>10.885199999999999</v>
      </c>
      <c r="H54" s="373"/>
      <c r="I54" s="988">
        <v>8.2199999999999999E-3</v>
      </c>
      <c r="J54" s="988">
        <v>5.15</v>
      </c>
      <c r="K54" s="988">
        <v>8.2199999999999999E-3</v>
      </c>
      <c r="L54" s="988">
        <v>8.2199999999999999E-3</v>
      </c>
      <c r="M54" s="374"/>
      <c r="N54" s="348">
        <v>-29.484100000000002</v>
      </c>
      <c r="O54" s="348">
        <v>-8.1539000000000001</v>
      </c>
      <c r="P54" s="348">
        <v>-9.4197000000000006</v>
      </c>
      <c r="Q54" s="348">
        <v>47.0107</v>
      </c>
      <c r="R54" s="348">
        <v>21.510999999999999</v>
      </c>
      <c r="S54" s="348">
        <v>24.495799999999999</v>
      </c>
      <c r="T54" s="348">
        <v>16.660799999999998</v>
      </c>
      <c r="U54" s="348">
        <v>10.5783</v>
      </c>
      <c r="V54" s="350">
        <v>8.0503</v>
      </c>
      <c r="W54" s="348" t="s">
        <v>430</v>
      </c>
      <c r="X54" s="348" t="s">
        <v>430</v>
      </c>
      <c r="Y54" s="348" t="s">
        <v>430</v>
      </c>
      <c r="Z54" s="348" t="s">
        <v>430</v>
      </c>
      <c r="AA54" s="348">
        <v>17.150099999999998</v>
      </c>
      <c r="AB54" s="348">
        <v>26.848700000000001</v>
      </c>
      <c r="AC54" s="348">
        <v>11.2928</v>
      </c>
      <c r="AD54" s="348">
        <v>8.8263999999999996</v>
      </c>
      <c r="AE54" s="348">
        <v>59.3277</v>
      </c>
      <c r="AF54" s="348">
        <v>7.7842000000000002</v>
      </c>
      <c r="AG54" s="374"/>
      <c r="AH54" s="346">
        <v>9</v>
      </c>
      <c r="AI54" s="346">
        <v>3</v>
      </c>
      <c r="AJ54" s="346">
        <v>5</v>
      </c>
      <c r="AK54" s="346">
        <v>1</v>
      </c>
      <c r="AL54" s="346">
        <v>1</v>
      </c>
      <c r="AM54" s="346">
        <v>1</v>
      </c>
      <c r="AN54" s="346">
        <v>1</v>
      </c>
      <c r="AO54" s="346">
        <v>1</v>
      </c>
      <c r="AP54" s="346">
        <v>1</v>
      </c>
      <c r="AQ54" s="346" t="s">
        <v>430</v>
      </c>
      <c r="AR54" s="346" t="s">
        <v>430</v>
      </c>
      <c r="AS54" s="346" t="s">
        <v>430</v>
      </c>
      <c r="AT54" s="346" t="s">
        <v>430</v>
      </c>
      <c r="AU54" s="346">
        <v>1</v>
      </c>
      <c r="AV54" s="346">
        <v>1</v>
      </c>
      <c r="AW54" s="346">
        <v>1</v>
      </c>
      <c r="AX54" s="346">
        <v>1</v>
      </c>
      <c r="AY54" s="346">
        <v>1</v>
      </c>
      <c r="AZ54" s="374"/>
      <c r="BA54" s="375">
        <v>60.941035497138103</v>
      </c>
      <c r="BB54" s="375">
        <v>0</v>
      </c>
      <c r="BC54" s="375">
        <v>4.1859053620388699E-2</v>
      </c>
      <c r="BD54" s="375" t="s">
        <v>430</v>
      </c>
      <c r="BE54" s="373"/>
      <c r="BF54" s="348">
        <v>49.908246837100002</v>
      </c>
      <c r="BG54" s="348">
        <v>12.753854580700001</v>
      </c>
      <c r="BH54" s="348">
        <v>3.9131892653999998</v>
      </c>
      <c r="BI54" s="373"/>
      <c r="BJ54" s="348">
        <v>37.698088929999997</v>
      </c>
      <c r="BK54" s="373"/>
      <c r="BL54" s="843">
        <v>32.0642</v>
      </c>
      <c r="BM54" s="843">
        <v>24.007899999999999</v>
      </c>
      <c r="BN54" s="843">
        <v>13.0145</v>
      </c>
      <c r="BO54" s="843">
        <v>30.913399999999999</v>
      </c>
      <c r="BP54" s="373"/>
      <c r="BQ54" s="348" t="s">
        <v>430</v>
      </c>
      <c r="BR54" s="348">
        <v>9.77</v>
      </c>
      <c r="BS54" s="348" t="s">
        <v>430</v>
      </c>
      <c r="BT54" s="348" t="s">
        <v>430</v>
      </c>
      <c r="BU54" s="348" t="s">
        <v>430</v>
      </c>
      <c r="BV54" s="348">
        <v>18.62</v>
      </c>
      <c r="BW54" s="373"/>
      <c r="BX54" s="372" t="s">
        <v>9590</v>
      </c>
      <c r="BY54" s="372" t="s">
        <v>9591</v>
      </c>
      <c r="BZ54" s="372" t="s">
        <v>9592</v>
      </c>
      <c r="CA54" s="372" t="s">
        <v>633</v>
      </c>
      <c r="CB54" s="372" t="s">
        <v>9593</v>
      </c>
      <c r="CC54" s="373"/>
      <c r="CD54" s="354" t="s">
        <v>548</v>
      </c>
    </row>
    <row r="55" spans="1:82" s="428" customFormat="1" x14ac:dyDescent="0.25">
      <c r="A55" s="345" t="s">
        <v>9594</v>
      </c>
      <c r="B55" s="373"/>
      <c r="C55" s="719">
        <v>38022</v>
      </c>
      <c r="D55" s="373"/>
      <c r="E55" s="346">
        <v>58.426000000000002</v>
      </c>
      <c r="F55" s="373"/>
      <c r="G55" s="347">
        <v>51.055799999999998</v>
      </c>
      <c r="H55" s="373"/>
      <c r="I55" s="988">
        <v>6.42</v>
      </c>
      <c r="J55" s="988">
        <v>6.78</v>
      </c>
      <c r="K55" s="988">
        <v>4.92</v>
      </c>
      <c r="L55" s="651" t="s">
        <v>430</v>
      </c>
      <c r="M55" s="374"/>
      <c r="N55" s="348">
        <v>52.119300000000003</v>
      </c>
      <c r="O55" s="348">
        <v>-22.382899999999999</v>
      </c>
      <c r="P55" s="348">
        <v>-11.7591</v>
      </c>
      <c r="Q55" s="348">
        <v>-9.0934000000000008</v>
      </c>
      <c r="R55" s="348">
        <v>-9.2482000000000006</v>
      </c>
      <c r="S55" s="348">
        <v>8.9991000000000003</v>
      </c>
      <c r="T55" s="348">
        <v>4.2808000000000002</v>
      </c>
      <c r="U55" s="348">
        <v>2.4786000000000001</v>
      </c>
      <c r="V55" s="350">
        <v>3.1459000000000001</v>
      </c>
      <c r="W55" s="348">
        <v>4.0674999999999999</v>
      </c>
      <c r="X55" s="348">
        <v>5.8411999999999997</v>
      </c>
      <c r="Y55" s="348">
        <v>5.4280999999999997</v>
      </c>
      <c r="Z55" s="348">
        <v>6.4909999999999997</v>
      </c>
      <c r="AA55" s="348">
        <v>4.8052000000000001</v>
      </c>
      <c r="AB55" s="348">
        <v>9.4997000000000007</v>
      </c>
      <c r="AC55" s="348">
        <v>2.0398000000000001</v>
      </c>
      <c r="AD55" s="348">
        <v>3.5684999999999998</v>
      </c>
      <c r="AE55" s="348">
        <v>-12.006500000000001</v>
      </c>
      <c r="AF55" s="348">
        <v>7.4767000000000001</v>
      </c>
      <c r="AG55" s="374"/>
      <c r="AH55" s="346">
        <v>6</v>
      </c>
      <c r="AI55" s="346">
        <v>7</v>
      </c>
      <c r="AJ55" s="346">
        <v>7</v>
      </c>
      <c r="AK55" s="346">
        <v>6</v>
      </c>
      <c r="AL55" s="346">
        <v>8</v>
      </c>
      <c r="AM55" s="346">
        <v>7</v>
      </c>
      <c r="AN55" s="346">
        <v>9</v>
      </c>
      <c r="AO55" s="346">
        <v>8</v>
      </c>
      <c r="AP55" s="346">
        <v>7</v>
      </c>
      <c r="AQ55" s="346">
        <v>4</v>
      </c>
      <c r="AR55" s="346">
        <v>6</v>
      </c>
      <c r="AS55" s="346">
        <v>6</v>
      </c>
      <c r="AT55" s="346">
        <v>2</v>
      </c>
      <c r="AU55" s="346">
        <v>6</v>
      </c>
      <c r="AV55" s="346">
        <v>7</v>
      </c>
      <c r="AW55" s="346">
        <v>8</v>
      </c>
      <c r="AX55" s="346">
        <v>7</v>
      </c>
      <c r="AY55" s="346">
        <v>4</v>
      </c>
      <c r="AZ55" s="374"/>
      <c r="BA55" s="375">
        <v>29.482655952938099</v>
      </c>
      <c r="BB55" s="375">
        <v>0</v>
      </c>
      <c r="BC55" s="375">
        <v>1.8368392734515501E-2</v>
      </c>
      <c r="BD55" s="375" t="s">
        <v>430</v>
      </c>
      <c r="BE55" s="373"/>
      <c r="BF55" s="348">
        <v>32.796657172700002</v>
      </c>
      <c r="BG55" s="348">
        <v>9.9183471105999992</v>
      </c>
      <c r="BH55" s="348">
        <v>3.3066655972999999</v>
      </c>
      <c r="BI55" s="373"/>
      <c r="BJ55" s="348">
        <v>21.0104802</v>
      </c>
      <c r="BK55" s="373"/>
      <c r="BL55" s="843">
        <v>61.452100000000002</v>
      </c>
      <c r="BM55" s="843">
        <v>6.2099299999999999</v>
      </c>
      <c r="BN55" s="348" t="s">
        <v>430</v>
      </c>
      <c r="BO55" s="843">
        <v>32.337969999999999</v>
      </c>
      <c r="BP55" s="373"/>
      <c r="BQ55" s="348">
        <v>12.04</v>
      </c>
      <c r="BR55" s="348">
        <v>3.52</v>
      </c>
      <c r="BS55" s="348" t="s">
        <v>430</v>
      </c>
      <c r="BT55" s="348" t="s">
        <v>430</v>
      </c>
      <c r="BU55" s="348">
        <v>0.01</v>
      </c>
      <c r="BV55" s="348">
        <v>64.739999999999995</v>
      </c>
      <c r="BW55" s="373"/>
      <c r="BX55" s="372" t="s">
        <v>9595</v>
      </c>
      <c r="BY55" s="372" t="s">
        <v>9596</v>
      </c>
      <c r="BZ55" s="372" t="s">
        <v>9597</v>
      </c>
      <c r="CA55" s="372" t="s">
        <v>9598</v>
      </c>
      <c r="CB55" s="372" t="s">
        <v>9599</v>
      </c>
      <c r="CC55" s="373"/>
      <c r="CD55" s="354" t="s">
        <v>555</v>
      </c>
    </row>
    <row r="56" spans="1:82" s="428" customFormat="1" x14ac:dyDescent="0.25">
      <c r="A56" s="345" t="s">
        <v>9600</v>
      </c>
      <c r="B56" s="373"/>
      <c r="C56" s="719">
        <v>45888</v>
      </c>
      <c r="D56" s="373"/>
      <c r="E56" s="346">
        <v>40.270400000000002</v>
      </c>
      <c r="F56" s="373"/>
      <c r="G56" s="347">
        <v>10.446</v>
      </c>
      <c r="H56" s="373"/>
      <c r="I56" s="988">
        <v>0.38904</v>
      </c>
      <c r="J56" s="988">
        <v>6.37</v>
      </c>
      <c r="K56" s="988">
        <v>0.36437999999999998</v>
      </c>
      <c r="L56" s="988">
        <v>0.38904</v>
      </c>
      <c r="M56" s="374"/>
      <c r="N56" s="348">
        <v>66.510000000000005</v>
      </c>
      <c r="O56" s="348">
        <v>8.1585000000000001</v>
      </c>
      <c r="P56" s="348">
        <v>9.5014000000000003</v>
      </c>
      <c r="Q56" s="348">
        <v>2.2482000000000002</v>
      </c>
      <c r="R56" s="348">
        <v>-2.3622999999999998</v>
      </c>
      <c r="S56" s="348">
        <v>5.3894000000000002</v>
      </c>
      <c r="T56" s="348">
        <v>4.8837999999999999</v>
      </c>
      <c r="U56" s="348">
        <v>4.1147999999999998</v>
      </c>
      <c r="V56" s="350">
        <v>4.1683000000000003</v>
      </c>
      <c r="W56" s="348" t="s">
        <v>430</v>
      </c>
      <c r="X56" s="348" t="s">
        <v>430</v>
      </c>
      <c r="Y56" s="348" t="s">
        <v>430</v>
      </c>
      <c r="Z56" s="348" t="s">
        <v>430</v>
      </c>
      <c r="AA56" s="348">
        <v>3.9123999999999999</v>
      </c>
      <c r="AB56" s="348">
        <v>7.282</v>
      </c>
      <c r="AC56" s="348">
        <v>3.8424</v>
      </c>
      <c r="AD56" s="348">
        <v>4.5861000000000001</v>
      </c>
      <c r="AE56" s="348">
        <v>-1.3971</v>
      </c>
      <c r="AF56" s="348">
        <v>4.2012</v>
      </c>
      <c r="AG56" s="374"/>
      <c r="AH56" s="346">
        <v>3</v>
      </c>
      <c r="AI56" s="346">
        <v>2</v>
      </c>
      <c r="AJ56" s="346">
        <v>1</v>
      </c>
      <c r="AK56" s="346">
        <v>2</v>
      </c>
      <c r="AL56" s="346">
        <v>3</v>
      </c>
      <c r="AM56" s="346">
        <v>9</v>
      </c>
      <c r="AN56" s="346">
        <v>7</v>
      </c>
      <c r="AO56" s="346">
        <v>3</v>
      </c>
      <c r="AP56" s="346">
        <v>4</v>
      </c>
      <c r="AQ56" s="346" t="s">
        <v>430</v>
      </c>
      <c r="AR56" s="346" t="s">
        <v>430</v>
      </c>
      <c r="AS56" s="346" t="s">
        <v>430</v>
      </c>
      <c r="AT56" s="346" t="s">
        <v>430</v>
      </c>
      <c r="AU56" s="346">
        <v>9</v>
      </c>
      <c r="AV56" s="346">
        <v>9</v>
      </c>
      <c r="AW56" s="346">
        <v>2</v>
      </c>
      <c r="AX56" s="346">
        <v>4</v>
      </c>
      <c r="AY56" s="346">
        <v>2</v>
      </c>
      <c r="AZ56" s="374"/>
      <c r="BA56" s="375">
        <v>21.345024185199399</v>
      </c>
      <c r="BB56" s="375">
        <v>0</v>
      </c>
      <c r="BC56" s="375">
        <v>-4.8621490158586501E-2</v>
      </c>
      <c r="BD56" s="375" t="s">
        <v>430</v>
      </c>
      <c r="BE56" s="373"/>
      <c r="BF56" s="348">
        <v>20.5645523502</v>
      </c>
      <c r="BG56" s="348">
        <v>-1.8009111735000001</v>
      </c>
      <c r="BH56" s="348">
        <v>-11.418970936899999</v>
      </c>
      <c r="BI56" s="373"/>
      <c r="BJ56" s="348">
        <v>24.38927962</v>
      </c>
      <c r="BK56" s="373"/>
      <c r="BL56" s="843">
        <v>57.090499999999999</v>
      </c>
      <c r="BM56" s="843">
        <v>5.4926899999999996</v>
      </c>
      <c r="BN56" s="843">
        <v>7.9824000000000002</v>
      </c>
      <c r="BO56" s="843">
        <v>29.43441</v>
      </c>
      <c r="BP56" s="373"/>
      <c r="BQ56" s="348" t="s">
        <v>430</v>
      </c>
      <c r="BR56" s="348">
        <v>22.25</v>
      </c>
      <c r="BS56" s="348" t="s">
        <v>430</v>
      </c>
      <c r="BT56" s="348" t="s">
        <v>430</v>
      </c>
      <c r="BU56" s="348" t="s">
        <v>430</v>
      </c>
      <c r="BV56" s="348">
        <v>56.54</v>
      </c>
      <c r="BW56" s="373"/>
      <c r="BX56" s="372" t="s">
        <v>9601</v>
      </c>
      <c r="BY56" s="372" t="s">
        <v>9602</v>
      </c>
      <c r="BZ56" s="372" t="s">
        <v>9603</v>
      </c>
      <c r="CA56" s="372" t="s">
        <v>9604</v>
      </c>
      <c r="CB56" s="372" t="s">
        <v>9605</v>
      </c>
      <c r="CC56" s="373"/>
      <c r="CD56" s="354" t="s">
        <v>4846</v>
      </c>
    </row>
    <row r="57" spans="1:82" s="428" customFormat="1" x14ac:dyDescent="0.25">
      <c r="A57" s="345" t="s">
        <v>9606</v>
      </c>
      <c r="B57" s="373"/>
      <c r="C57" s="719">
        <v>40609</v>
      </c>
      <c r="D57" s="373"/>
      <c r="E57" s="346">
        <v>38.771099999999997</v>
      </c>
      <c r="F57" s="373"/>
      <c r="G57" s="347">
        <v>28.684999999999999</v>
      </c>
      <c r="H57" s="373"/>
      <c r="I57" s="651" t="s">
        <v>430</v>
      </c>
      <c r="J57" s="651" t="s">
        <v>430</v>
      </c>
      <c r="K57" s="651" t="s">
        <v>430</v>
      </c>
      <c r="L57" s="651" t="s">
        <v>430</v>
      </c>
      <c r="M57" s="374"/>
      <c r="N57" s="348">
        <v>56.966900000000003</v>
      </c>
      <c r="O57" s="348">
        <v>20.733699999999999</v>
      </c>
      <c r="P57" s="348">
        <v>-0.6361</v>
      </c>
      <c r="Q57" s="348">
        <v>-10.1219</v>
      </c>
      <c r="R57" s="348">
        <v>1.0517000000000001</v>
      </c>
      <c r="S57" s="348">
        <v>12.334199999999999</v>
      </c>
      <c r="T57" s="348">
        <v>10.1685</v>
      </c>
      <c r="U57" s="348">
        <v>3.6768999999999998</v>
      </c>
      <c r="V57" s="350">
        <v>2.7521</v>
      </c>
      <c r="W57" s="348">
        <v>4.3973000000000004</v>
      </c>
      <c r="X57" s="348">
        <v>7.6421999999999999</v>
      </c>
      <c r="Y57" s="348">
        <v>6.7096999999999998</v>
      </c>
      <c r="Z57" s="348">
        <v>6.5271999999999997</v>
      </c>
      <c r="AA57" s="348">
        <v>13.106</v>
      </c>
      <c r="AB57" s="348">
        <v>17.053000000000001</v>
      </c>
      <c r="AC57" s="348">
        <v>2.9961000000000002</v>
      </c>
      <c r="AD57" s="348">
        <v>3.3201000000000001</v>
      </c>
      <c r="AE57" s="348">
        <v>-18.408000000000001</v>
      </c>
      <c r="AF57" s="348">
        <v>7.0242000000000004</v>
      </c>
      <c r="AG57" s="374"/>
      <c r="AH57" s="346">
        <v>4</v>
      </c>
      <c r="AI57" s="346">
        <v>1</v>
      </c>
      <c r="AJ57" s="346">
        <v>2</v>
      </c>
      <c r="AK57" s="346">
        <v>7</v>
      </c>
      <c r="AL57" s="346">
        <v>2</v>
      </c>
      <c r="AM57" s="346">
        <v>3</v>
      </c>
      <c r="AN57" s="346">
        <v>2</v>
      </c>
      <c r="AO57" s="346">
        <v>4</v>
      </c>
      <c r="AP57" s="346">
        <v>8</v>
      </c>
      <c r="AQ57" s="346">
        <v>1</v>
      </c>
      <c r="AR57" s="346">
        <v>2</v>
      </c>
      <c r="AS57" s="346">
        <v>2</v>
      </c>
      <c r="AT57" s="346">
        <v>1</v>
      </c>
      <c r="AU57" s="346">
        <v>2</v>
      </c>
      <c r="AV57" s="346">
        <v>2</v>
      </c>
      <c r="AW57" s="346">
        <v>4</v>
      </c>
      <c r="AX57" s="346">
        <v>8</v>
      </c>
      <c r="AY57" s="346">
        <v>6</v>
      </c>
      <c r="AZ57" s="374"/>
      <c r="BA57" s="375">
        <v>68.229298785547201</v>
      </c>
      <c r="BB57" s="375">
        <v>0</v>
      </c>
      <c r="BC57" s="375">
        <v>3.8975125042991499E-2</v>
      </c>
      <c r="BD57" s="375" t="s">
        <v>430</v>
      </c>
      <c r="BE57" s="373"/>
      <c r="BF57" s="348">
        <v>54.769494605799999</v>
      </c>
      <c r="BG57" s="348">
        <v>31.0191263221</v>
      </c>
      <c r="BH57" s="348">
        <v>1.7656685115999999</v>
      </c>
      <c r="BI57" s="373"/>
      <c r="BJ57" s="348">
        <v>33.134699019999999</v>
      </c>
      <c r="BK57" s="373"/>
      <c r="BL57" s="843">
        <v>45.037399999999998</v>
      </c>
      <c r="BM57" s="843">
        <v>18.0365</v>
      </c>
      <c r="BN57" s="843">
        <v>4.7619199999999999</v>
      </c>
      <c r="BO57" s="843">
        <v>32.164180000000002</v>
      </c>
      <c r="BP57" s="373"/>
      <c r="BQ57" s="348" t="s">
        <v>430</v>
      </c>
      <c r="BR57" s="348">
        <v>10.98</v>
      </c>
      <c r="BS57" s="348" t="s">
        <v>430</v>
      </c>
      <c r="BT57" s="348" t="s">
        <v>430</v>
      </c>
      <c r="BU57" s="348" t="s">
        <v>430</v>
      </c>
      <c r="BV57" s="348">
        <v>20.89</v>
      </c>
      <c r="BW57" s="373"/>
      <c r="BX57" s="372" t="s">
        <v>9607</v>
      </c>
      <c r="BY57" s="372" t="s">
        <v>9608</v>
      </c>
      <c r="BZ57" s="372" t="s">
        <v>9609</v>
      </c>
      <c r="CA57" s="372" t="s">
        <v>9610</v>
      </c>
      <c r="CB57" s="372" t="s">
        <v>9611</v>
      </c>
      <c r="CC57" s="373"/>
      <c r="CD57" s="354" t="s">
        <v>476</v>
      </c>
    </row>
    <row r="58" spans="1:82" x14ac:dyDescent="0.25">
      <c r="A58" s="36" t="s">
        <v>93</v>
      </c>
      <c r="B58" s="43"/>
      <c r="C58" s="720"/>
      <c r="D58" s="43"/>
      <c r="E58" s="51"/>
      <c r="F58" s="43"/>
      <c r="G58" s="55"/>
      <c r="H58" s="43"/>
      <c r="I58" s="92"/>
      <c r="J58" s="92"/>
      <c r="K58" s="92"/>
      <c r="L58" s="92"/>
      <c r="M58" s="66"/>
      <c r="N58" s="59">
        <v>49.813499999999998</v>
      </c>
      <c r="O58" s="59">
        <v>-12.6112</v>
      </c>
      <c r="P58" s="59">
        <v>-7.9273999999999996</v>
      </c>
      <c r="Q58" s="59">
        <v>-2.7570999999999999</v>
      </c>
      <c r="R58" s="59">
        <v>-2.7158000000000002</v>
      </c>
      <c r="S58" s="59">
        <v>11.360900000000001</v>
      </c>
      <c r="T58" s="59">
        <v>7.4801000000000002</v>
      </c>
      <c r="U58" s="59">
        <v>3.6897000000000002</v>
      </c>
      <c r="V58" s="70">
        <v>3.7522000000000002</v>
      </c>
      <c r="W58" s="59">
        <v>3.4636999999999998</v>
      </c>
      <c r="X58" s="59">
        <v>6.8586</v>
      </c>
      <c r="Y58" s="59">
        <v>6.13</v>
      </c>
      <c r="Z58" s="59">
        <v>6.4210000000000003</v>
      </c>
      <c r="AA58" s="59">
        <v>7.55</v>
      </c>
      <c r="AB58" s="59">
        <v>13.686999999999999</v>
      </c>
      <c r="AC58" s="59">
        <v>3.3517000000000001</v>
      </c>
      <c r="AD58" s="59">
        <v>4.298</v>
      </c>
      <c r="AE58" s="59">
        <v>-7.9412000000000003</v>
      </c>
      <c r="AF58" s="59">
        <v>7.2816000000000001</v>
      </c>
      <c r="AG58" s="66"/>
      <c r="AH58" s="51">
        <v>9</v>
      </c>
      <c r="AI58" s="51">
        <v>9</v>
      </c>
      <c r="AJ58" s="51">
        <v>9</v>
      </c>
      <c r="AK58" s="51">
        <v>9</v>
      </c>
      <c r="AL58" s="51">
        <v>9</v>
      </c>
      <c r="AM58" s="51">
        <v>9</v>
      </c>
      <c r="AN58" s="51">
        <v>9</v>
      </c>
      <c r="AO58" s="51">
        <v>9</v>
      </c>
      <c r="AP58" s="51">
        <v>9</v>
      </c>
      <c r="AQ58" s="51">
        <v>6</v>
      </c>
      <c r="AR58" s="51">
        <v>6</v>
      </c>
      <c r="AS58" s="51">
        <v>6</v>
      </c>
      <c r="AT58" s="51">
        <v>3</v>
      </c>
      <c r="AU58" s="51">
        <v>9</v>
      </c>
      <c r="AV58" s="51">
        <v>9</v>
      </c>
      <c r="AW58" s="51">
        <v>9</v>
      </c>
      <c r="AX58" s="51">
        <v>9</v>
      </c>
      <c r="AY58" s="51">
        <v>9</v>
      </c>
      <c r="AZ58" s="66"/>
      <c r="BA58" s="286"/>
      <c r="BB58" s="286"/>
      <c r="BC58" s="286"/>
      <c r="BD58" s="286"/>
      <c r="BE58" s="43"/>
      <c r="BF58" s="59"/>
      <c r="BG58" s="59"/>
      <c r="BH58" s="59"/>
      <c r="BI58" s="43"/>
      <c r="BJ58" s="59"/>
      <c r="BK58" s="43"/>
      <c r="BL58" s="59"/>
      <c r="BM58" s="59"/>
      <c r="BN58" s="59"/>
      <c r="BO58" s="59"/>
      <c r="BP58" s="43"/>
      <c r="BQ58" s="59"/>
      <c r="BR58" s="59"/>
      <c r="BS58" s="59"/>
      <c r="BT58" s="59"/>
      <c r="BU58" s="59"/>
      <c r="BV58" s="59"/>
      <c r="BW58" s="43"/>
      <c r="BX58" s="84"/>
      <c r="BY58" s="84"/>
      <c r="BZ58" s="84"/>
      <c r="CA58" s="84"/>
      <c r="CB58" s="84"/>
      <c r="CC58" s="43"/>
      <c r="CD58" s="88"/>
    </row>
    <row r="59" spans="1:82" x14ac:dyDescent="0.25">
      <c r="A59" s="37" t="s">
        <v>94</v>
      </c>
      <c r="B59" s="44"/>
      <c r="C59" s="721"/>
      <c r="D59" s="44"/>
      <c r="E59" s="52"/>
      <c r="F59" s="44"/>
      <c r="G59" s="56"/>
      <c r="H59" s="44"/>
      <c r="I59" s="93"/>
      <c r="J59" s="93"/>
      <c r="K59" s="93"/>
      <c r="L59" s="93"/>
      <c r="M59" s="67"/>
      <c r="N59" s="60">
        <v>87.282399999999996</v>
      </c>
      <c r="O59" s="60">
        <v>20.733699999999999</v>
      </c>
      <c r="P59" s="60">
        <v>9.5014000000000003</v>
      </c>
      <c r="Q59" s="60">
        <v>47.0107</v>
      </c>
      <c r="R59" s="60">
        <v>21.510999999999999</v>
      </c>
      <c r="S59" s="60">
        <v>24.495799999999999</v>
      </c>
      <c r="T59" s="60">
        <v>16.660799999999998</v>
      </c>
      <c r="U59" s="60">
        <v>10.5783</v>
      </c>
      <c r="V59" s="71">
        <v>8.0503</v>
      </c>
      <c r="W59" s="60">
        <v>4.3973000000000004</v>
      </c>
      <c r="X59" s="60">
        <v>8.1898</v>
      </c>
      <c r="Y59" s="60">
        <v>7.2356999999999996</v>
      </c>
      <c r="Z59" s="60">
        <v>6.5271999999999997</v>
      </c>
      <c r="AA59" s="60">
        <v>17.150099999999998</v>
      </c>
      <c r="AB59" s="60">
        <v>26.848700000000001</v>
      </c>
      <c r="AC59" s="60">
        <v>11.2928</v>
      </c>
      <c r="AD59" s="60">
        <v>8.8263999999999996</v>
      </c>
      <c r="AE59" s="60">
        <v>59.3277</v>
      </c>
      <c r="AF59" s="60">
        <v>10.156499999999999</v>
      </c>
      <c r="AG59" s="67"/>
      <c r="AH59" s="52"/>
      <c r="AI59" s="52"/>
      <c r="AJ59" s="52"/>
      <c r="AK59" s="52"/>
      <c r="AL59" s="52"/>
      <c r="AM59" s="52"/>
      <c r="AN59" s="52"/>
      <c r="AO59" s="52"/>
      <c r="AP59" s="52"/>
      <c r="AQ59" s="52"/>
      <c r="AR59" s="52"/>
      <c r="AS59" s="52"/>
      <c r="AT59" s="52"/>
      <c r="AU59" s="52"/>
      <c r="AV59" s="52"/>
      <c r="AW59" s="52"/>
      <c r="AX59" s="52"/>
      <c r="AY59" s="52"/>
      <c r="AZ59" s="67"/>
      <c r="BA59" s="288"/>
      <c r="BB59" s="288"/>
      <c r="BC59" s="288"/>
      <c r="BD59" s="288"/>
      <c r="BE59" s="44"/>
      <c r="BF59" s="60"/>
      <c r="BG59" s="60"/>
      <c r="BH59" s="60"/>
      <c r="BI59" s="44"/>
      <c r="BJ59" s="60"/>
      <c r="BK59" s="44"/>
      <c r="BL59" s="60"/>
      <c r="BM59" s="60"/>
      <c r="BN59" s="60"/>
      <c r="BO59" s="60"/>
      <c r="BP59" s="44"/>
      <c r="BQ59" s="60"/>
      <c r="BR59" s="60"/>
      <c r="BS59" s="60"/>
      <c r="BT59" s="60"/>
      <c r="BU59" s="60"/>
      <c r="BV59" s="60"/>
      <c r="BW59" s="44"/>
      <c r="BX59" s="85"/>
      <c r="BY59" s="85"/>
      <c r="BZ59" s="85"/>
      <c r="CA59" s="85"/>
      <c r="CB59" s="85"/>
      <c r="CC59" s="44"/>
      <c r="CD59" s="89"/>
    </row>
    <row r="60" spans="1:82" x14ac:dyDescent="0.25">
      <c r="A60" s="37" t="s">
        <v>95</v>
      </c>
      <c r="B60" s="44"/>
      <c r="C60" s="721"/>
      <c r="D60" s="44"/>
      <c r="E60" s="52"/>
      <c r="F60" s="44"/>
      <c r="G60" s="56"/>
      <c r="H60" s="44"/>
      <c r="I60" s="93"/>
      <c r="J60" s="93"/>
      <c r="K60" s="93"/>
      <c r="L60" s="93"/>
      <c r="M60" s="67"/>
      <c r="N60" s="60">
        <v>-29.484100000000002</v>
      </c>
      <c r="O60" s="60">
        <v>-42.406700000000001</v>
      </c>
      <c r="P60" s="60">
        <v>-19.313300000000002</v>
      </c>
      <c r="Q60" s="60">
        <v>-22.052099999999999</v>
      </c>
      <c r="R60" s="60">
        <v>-12.395899999999999</v>
      </c>
      <c r="S60" s="60">
        <v>5.3894000000000002</v>
      </c>
      <c r="T60" s="60">
        <v>4.2808000000000002</v>
      </c>
      <c r="U60" s="60">
        <v>-0.48959999999999998</v>
      </c>
      <c r="V60" s="71">
        <v>-1.5232000000000001</v>
      </c>
      <c r="W60" s="60">
        <v>0.46839999999999998</v>
      </c>
      <c r="X60" s="60">
        <v>5.8411999999999997</v>
      </c>
      <c r="Y60" s="60">
        <v>5.4280999999999997</v>
      </c>
      <c r="Z60" s="60">
        <v>6.2449000000000003</v>
      </c>
      <c r="AA60" s="60">
        <v>3.9123999999999999</v>
      </c>
      <c r="AB60" s="60">
        <v>7.282</v>
      </c>
      <c r="AC60" s="60">
        <v>-0.86680000000000001</v>
      </c>
      <c r="AD60" s="60">
        <v>-0.57189999999999996</v>
      </c>
      <c r="AE60" s="60">
        <v>-32.485599999999998</v>
      </c>
      <c r="AF60" s="60">
        <v>4.2012</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8" t="s">
        <v>96</v>
      </c>
      <c r="B61" s="45"/>
      <c r="C61" s="722"/>
      <c r="D61" s="45"/>
      <c r="E61" s="53"/>
      <c r="F61" s="45"/>
      <c r="G61" s="57"/>
      <c r="H61" s="45"/>
      <c r="I61" s="94"/>
      <c r="J61" s="94"/>
      <c r="K61" s="94"/>
      <c r="L61" s="94"/>
      <c r="M61" s="68"/>
      <c r="N61" s="61">
        <v>53.755499999999998</v>
      </c>
      <c r="O61" s="61">
        <v>-11.6058</v>
      </c>
      <c r="P61" s="61">
        <v>-9.4197000000000006</v>
      </c>
      <c r="Q61" s="61">
        <v>-7.6063999999999998</v>
      </c>
      <c r="R61" s="61">
        <v>-4.0346000000000002</v>
      </c>
      <c r="S61" s="61">
        <v>10.962400000000001</v>
      </c>
      <c r="T61" s="61">
        <v>6.4558</v>
      </c>
      <c r="U61" s="61">
        <v>3.2052</v>
      </c>
      <c r="V61" s="72">
        <v>3.5608</v>
      </c>
      <c r="W61" s="61">
        <v>4.1471999999999998</v>
      </c>
      <c r="X61" s="61">
        <v>6.6767500000000002</v>
      </c>
      <c r="Y61" s="61">
        <v>5.8618499999999996</v>
      </c>
      <c r="Z61" s="61">
        <v>6.4909999999999997</v>
      </c>
      <c r="AA61" s="61">
        <v>4.9032999999999998</v>
      </c>
      <c r="AB61" s="61">
        <v>13.210800000000001</v>
      </c>
      <c r="AC61" s="61">
        <v>2.6093000000000002</v>
      </c>
      <c r="AD61" s="61">
        <v>4.2899000000000003</v>
      </c>
      <c r="AE61" s="61">
        <v>-16.6572</v>
      </c>
      <c r="AF61" s="61">
        <v>7.1215000000000002</v>
      </c>
      <c r="AG61" s="68"/>
      <c r="AH61" s="53"/>
      <c r="AI61" s="53"/>
      <c r="AJ61" s="53"/>
      <c r="AK61" s="53"/>
      <c r="AL61" s="53"/>
      <c r="AM61" s="53"/>
      <c r="AN61" s="53"/>
      <c r="AO61" s="53"/>
      <c r="AP61" s="53"/>
      <c r="AQ61" s="53"/>
      <c r="AR61" s="53"/>
      <c r="AS61" s="53"/>
      <c r="AT61" s="53"/>
      <c r="AU61" s="53"/>
      <c r="AV61" s="53"/>
      <c r="AW61" s="53"/>
      <c r="AX61" s="53"/>
      <c r="AY61" s="53"/>
      <c r="AZ61" s="68"/>
      <c r="BA61" s="291"/>
      <c r="BB61" s="291"/>
      <c r="BC61" s="291"/>
      <c r="BD61" s="291"/>
      <c r="BE61" s="45"/>
      <c r="BF61" s="61"/>
      <c r="BG61" s="61"/>
      <c r="BH61" s="61"/>
      <c r="BI61" s="45"/>
      <c r="BJ61" s="61"/>
      <c r="BK61" s="45"/>
      <c r="BL61" s="61"/>
      <c r="BM61" s="61"/>
      <c r="BN61" s="61"/>
      <c r="BO61" s="61"/>
      <c r="BP61" s="45"/>
      <c r="BQ61" s="61"/>
      <c r="BR61" s="61"/>
      <c r="BS61" s="61"/>
      <c r="BT61" s="61"/>
      <c r="BU61" s="61"/>
      <c r="BV61" s="61"/>
      <c r="BW61" s="45"/>
      <c r="BX61" s="86"/>
      <c r="BY61" s="86"/>
      <c r="BZ61" s="86"/>
      <c r="CA61" s="86"/>
      <c r="CB61" s="86"/>
      <c r="CC61" s="45"/>
      <c r="CD61" s="90"/>
    </row>
    <row r="62" spans="1:82" ht="14.5" x14ac:dyDescent="0.25">
      <c r="A62" s="39" t="s">
        <v>272</v>
      </c>
      <c r="B62" s="46"/>
      <c r="C62" s="723"/>
      <c r="D62" s="46"/>
      <c r="E62" s="54"/>
      <c r="F62" s="46"/>
      <c r="G62" s="58"/>
      <c r="H62" s="46"/>
      <c r="I62" s="95"/>
      <c r="J62" s="95"/>
      <c r="K62" s="95"/>
      <c r="L62" s="95"/>
      <c r="M62" s="69"/>
      <c r="N62" s="62"/>
      <c r="O62" s="62"/>
      <c r="P62" s="62"/>
      <c r="Q62" s="62"/>
      <c r="R62" s="62"/>
      <c r="S62" s="62"/>
      <c r="T62" s="62"/>
      <c r="U62" s="62"/>
      <c r="V62" s="73"/>
      <c r="W62" s="62"/>
      <c r="X62" s="62"/>
      <c r="Y62" s="62"/>
      <c r="Z62" s="62"/>
      <c r="AA62" s="62"/>
      <c r="AB62" s="62"/>
      <c r="AC62" s="62"/>
      <c r="AD62" s="62"/>
      <c r="AE62" s="62"/>
      <c r="AF62" s="62"/>
      <c r="AG62" s="69"/>
      <c r="AH62" s="54"/>
      <c r="AI62" s="54"/>
      <c r="AJ62" s="54"/>
      <c r="AK62" s="54"/>
      <c r="AL62" s="54"/>
      <c r="AM62" s="54"/>
      <c r="AN62" s="54"/>
      <c r="AO62" s="54"/>
      <c r="AP62" s="54"/>
      <c r="AQ62" s="54"/>
      <c r="AR62" s="54"/>
      <c r="AS62" s="54"/>
      <c r="AT62" s="54"/>
      <c r="AU62" s="54"/>
      <c r="AV62" s="54"/>
      <c r="AW62" s="54"/>
      <c r="AX62" s="54"/>
      <c r="AY62" s="54"/>
      <c r="AZ62" s="69"/>
      <c r="BA62" s="293"/>
      <c r="BB62" s="293"/>
      <c r="BC62" s="293"/>
      <c r="BD62" s="293"/>
      <c r="BE62" s="46"/>
      <c r="BF62" s="62"/>
      <c r="BG62" s="62"/>
      <c r="BH62" s="62"/>
      <c r="BI62" s="46"/>
      <c r="BJ62" s="62"/>
      <c r="BK62" s="46"/>
      <c r="BL62" s="62"/>
      <c r="BM62" s="62"/>
      <c r="BN62" s="62"/>
      <c r="BO62" s="62"/>
      <c r="BP62" s="46"/>
      <c r="BQ62" s="62"/>
      <c r="BR62" s="62"/>
      <c r="BS62" s="62"/>
      <c r="BT62" s="62"/>
      <c r="BU62" s="62"/>
      <c r="BV62" s="62"/>
      <c r="BW62" s="46"/>
      <c r="BX62" s="87"/>
      <c r="BY62" s="87"/>
      <c r="BZ62" s="87"/>
      <c r="CA62" s="87"/>
      <c r="CB62" s="87"/>
      <c r="CC62" s="46"/>
      <c r="CD62" s="91"/>
    </row>
    <row r="63" spans="1:82" s="428" customFormat="1" x14ac:dyDescent="0.25">
      <c r="A63" s="481" t="s">
        <v>9612</v>
      </c>
      <c r="B63" s="402"/>
      <c r="C63" s="724">
        <v>41640</v>
      </c>
      <c r="D63" s="402"/>
      <c r="E63" s="403">
        <v>403.67399999999998</v>
      </c>
      <c r="F63" s="402"/>
      <c r="G63" s="404">
        <v>36.418999999999997</v>
      </c>
      <c r="H63" s="402"/>
      <c r="I63" s="987">
        <v>2.31</v>
      </c>
      <c r="J63" s="987">
        <v>7.07</v>
      </c>
      <c r="K63" s="987">
        <v>1.91</v>
      </c>
      <c r="L63" s="987">
        <v>2</v>
      </c>
      <c r="M63" s="406"/>
      <c r="N63" s="405">
        <v>76.328299999999999</v>
      </c>
      <c r="O63" s="405">
        <v>-10.680999999999999</v>
      </c>
      <c r="P63" s="405">
        <v>-10.430899999999999</v>
      </c>
      <c r="Q63" s="405">
        <v>-6.7119</v>
      </c>
      <c r="R63" s="405">
        <v>-8.1548999999999996</v>
      </c>
      <c r="S63" s="405">
        <v>7.2209000000000003</v>
      </c>
      <c r="T63" s="405">
        <v>5.6063999999999998</v>
      </c>
      <c r="U63" s="405">
        <v>3.5911</v>
      </c>
      <c r="V63" s="407">
        <v>4.2419000000000002</v>
      </c>
      <c r="W63" s="405">
        <v>5.1833999999999998</v>
      </c>
      <c r="X63" s="405">
        <v>7.1182999999999996</v>
      </c>
      <c r="Y63" s="405">
        <v>6.7195999999999998</v>
      </c>
      <c r="Z63" s="405">
        <v>7.2874999999999996</v>
      </c>
      <c r="AA63" s="405">
        <v>5.3311000000000002</v>
      </c>
      <c r="AB63" s="405">
        <v>9.4120000000000008</v>
      </c>
      <c r="AC63" s="405">
        <v>3.2484999999999999</v>
      </c>
      <c r="AD63" s="405">
        <v>4.6048</v>
      </c>
      <c r="AE63" s="405">
        <v>-20.331499999999998</v>
      </c>
      <c r="AF63" s="405">
        <v>7.4374000000000002</v>
      </c>
      <c r="AG63" s="406"/>
      <c r="AH63" s="403">
        <v>2</v>
      </c>
      <c r="AI63" s="403">
        <v>5</v>
      </c>
      <c r="AJ63" s="403">
        <v>6</v>
      </c>
      <c r="AK63" s="403">
        <v>5</v>
      </c>
      <c r="AL63" s="403">
        <v>7</v>
      </c>
      <c r="AM63" s="403">
        <v>8</v>
      </c>
      <c r="AN63" s="403">
        <v>8</v>
      </c>
      <c r="AO63" s="403">
        <v>7</v>
      </c>
      <c r="AP63" s="403">
        <v>5</v>
      </c>
      <c r="AQ63" s="403">
        <v>3</v>
      </c>
      <c r="AR63" s="403">
        <v>4</v>
      </c>
      <c r="AS63" s="403">
        <v>4</v>
      </c>
      <c r="AT63" s="403">
        <v>3</v>
      </c>
      <c r="AU63" s="403">
        <v>7</v>
      </c>
      <c r="AV63" s="403">
        <v>8</v>
      </c>
      <c r="AW63" s="403">
        <v>6</v>
      </c>
      <c r="AX63" s="403">
        <v>6</v>
      </c>
      <c r="AY63" s="403">
        <v>7</v>
      </c>
      <c r="AZ63" s="406"/>
      <c r="BA63" s="410">
        <v>24.729283786028301</v>
      </c>
      <c r="BB63" s="410">
        <v>0</v>
      </c>
      <c r="BC63" s="410">
        <v>7.1969396423027701E-2</v>
      </c>
      <c r="BD63" s="410" t="s">
        <v>430</v>
      </c>
      <c r="BE63" s="402"/>
      <c r="BF63" s="405">
        <v>32.583050001899998</v>
      </c>
      <c r="BG63" s="405">
        <v>-0.42120679550000001</v>
      </c>
      <c r="BH63" s="405">
        <v>-77.356420527899999</v>
      </c>
      <c r="BI63" s="402"/>
      <c r="BJ63" s="405">
        <v>21.259857700000001</v>
      </c>
      <c r="BK63" s="402"/>
      <c r="BL63" s="842">
        <v>61.969499999999996</v>
      </c>
      <c r="BM63" s="842">
        <v>3.58439</v>
      </c>
      <c r="BN63" s="842">
        <v>3.124E-3</v>
      </c>
      <c r="BO63" s="842">
        <v>34.442985999999998</v>
      </c>
      <c r="BP63" s="402"/>
      <c r="BQ63" s="405">
        <v>8.36</v>
      </c>
      <c r="BR63" s="405">
        <v>23.51</v>
      </c>
      <c r="BS63" s="405" t="s">
        <v>430</v>
      </c>
      <c r="BT63" s="405" t="s">
        <v>430</v>
      </c>
      <c r="BU63" s="405" t="s">
        <v>430</v>
      </c>
      <c r="BV63" s="405">
        <v>2.25</v>
      </c>
      <c r="BW63" s="402"/>
      <c r="BX63" s="401" t="s">
        <v>9559</v>
      </c>
      <c r="BY63" s="401" t="s">
        <v>9560</v>
      </c>
      <c r="BZ63" s="401" t="s">
        <v>9561</v>
      </c>
      <c r="CA63" s="401" t="s">
        <v>9562</v>
      </c>
      <c r="CB63" s="401" t="s">
        <v>9563</v>
      </c>
      <c r="CC63" s="402"/>
      <c r="CD63" s="411" t="s">
        <v>4846</v>
      </c>
    </row>
    <row r="64" spans="1:82" s="428" customFormat="1" x14ac:dyDescent="0.25">
      <c r="A64" s="345" t="s">
        <v>9613</v>
      </c>
      <c r="B64" s="373"/>
      <c r="C64" s="719">
        <v>43671</v>
      </c>
      <c r="D64" s="373"/>
      <c r="E64" s="346">
        <v>287.92</v>
      </c>
      <c r="F64" s="373"/>
      <c r="G64" s="347">
        <v>18.7545</v>
      </c>
      <c r="H64" s="373"/>
      <c r="I64" s="988">
        <v>3.05</v>
      </c>
      <c r="J64" s="988">
        <v>6.96</v>
      </c>
      <c r="K64" s="988">
        <v>2.4300000000000002</v>
      </c>
      <c r="L64" s="988">
        <v>2.56</v>
      </c>
      <c r="M64" s="374"/>
      <c r="N64" s="348">
        <v>45.012700000000002</v>
      </c>
      <c r="O64" s="348">
        <v>-26.346299999999999</v>
      </c>
      <c r="P64" s="348">
        <v>-18.2027</v>
      </c>
      <c r="Q64" s="348">
        <v>-20.9329</v>
      </c>
      <c r="R64" s="348">
        <v>-11.217700000000001</v>
      </c>
      <c r="S64" s="348">
        <v>12.1549</v>
      </c>
      <c r="T64" s="348">
        <v>8.1911000000000005</v>
      </c>
      <c r="U64" s="348">
        <v>3.9514999999999998</v>
      </c>
      <c r="V64" s="350">
        <v>5.4785000000000004</v>
      </c>
      <c r="W64" s="348">
        <v>5.4995000000000003</v>
      </c>
      <c r="X64" s="348">
        <v>9.4034999999999993</v>
      </c>
      <c r="Y64" s="348">
        <v>8.4255999999999993</v>
      </c>
      <c r="Z64" s="348" t="s">
        <v>430</v>
      </c>
      <c r="AA64" s="348">
        <v>6.0810000000000004</v>
      </c>
      <c r="AB64" s="348">
        <v>16.120899999999999</v>
      </c>
      <c r="AC64" s="348">
        <v>3.2637999999999998</v>
      </c>
      <c r="AD64" s="348">
        <v>6.2922000000000002</v>
      </c>
      <c r="AE64" s="348">
        <v>-31.373200000000001</v>
      </c>
      <c r="AF64" s="348">
        <v>9.2147000000000006</v>
      </c>
      <c r="AG64" s="374"/>
      <c r="AH64" s="346">
        <v>7</v>
      </c>
      <c r="AI64" s="346">
        <v>8</v>
      </c>
      <c r="AJ64" s="346">
        <v>9</v>
      </c>
      <c r="AK64" s="346">
        <v>9</v>
      </c>
      <c r="AL64" s="346">
        <v>9</v>
      </c>
      <c r="AM64" s="346">
        <v>4</v>
      </c>
      <c r="AN64" s="346">
        <v>4</v>
      </c>
      <c r="AO64" s="346">
        <v>5</v>
      </c>
      <c r="AP64" s="346">
        <v>3</v>
      </c>
      <c r="AQ64" s="346">
        <v>1</v>
      </c>
      <c r="AR64" s="346">
        <v>1</v>
      </c>
      <c r="AS64" s="346">
        <v>1</v>
      </c>
      <c r="AT64" s="346" t="s">
        <v>430</v>
      </c>
      <c r="AU64" s="346">
        <v>5</v>
      </c>
      <c r="AV64" s="346">
        <v>3</v>
      </c>
      <c r="AW64" s="346">
        <v>5</v>
      </c>
      <c r="AX64" s="346">
        <v>3</v>
      </c>
      <c r="AY64" s="346">
        <v>9</v>
      </c>
      <c r="AZ64" s="374"/>
      <c r="BA64" s="375">
        <v>64.130651800352794</v>
      </c>
      <c r="BB64" s="375">
        <v>0</v>
      </c>
      <c r="BC64" s="375">
        <v>6.3786473664727894E-2</v>
      </c>
      <c r="BD64" s="375" t="s">
        <v>430</v>
      </c>
      <c r="BE64" s="373"/>
      <c r="BF64" s="348">
        <v>58.9792789754</v>
      </c>
      <c r="BG64" s="348">
        <v>25.5891052636</v>
      </c>
      <c r="BH64" s="348">
        <v>2.3048589767999998</v>
      </c>
      <c r="BI64" s="373"/>
      <c r="BJ64" s="348">
        <v>42.849800399999999</v>
      </c>
      <c r="BK64" s="373"/>
      <c r="BL64" s="843">
        <v>49.387799999999999</v>
      </c>
      <c r="BM64" s="843">
        <v>13.393700000000001</v>
      </c>
      <c r="BN64" s="843">
        <v>3.79501</v>
      </c>
      <c r="BO64" s="843">
        <v>33.423490000000001</v>
      </c>
      <c r="BP64" s="373"/>
      <c r="BQ64" s="348">
        <v>9.01</v>
      </c>
      <c r="BR64" s="348">
        <v>16.93</v>
      </c>
      <c r="BS64" s="348">
        <v>2.15</v>
      </c>
      <c r="BT64" s="348" t="s">
        <v>430</v>
      </c>
      <c r="BU64" s="348" t="s">
        <v>430</v>
      </c>
      <c r="BV64" s="348">
        <v>31.86</v>
      </c>
      <c r="BW64" s="373"/>
      <c r="BX64" s="372" t="s">
        <v>9565</v>
      </c>
      <c r="BY64" s="372" t="s">
        <v>9566</v>
      </c>
      <c r="BZ64" s="372" t="s">
        <v>9567</v>
      </c>
      <c r="CA64" s="372" t="s">
        <v>9568</v>
      </c>
      <c r="CB64" s="372" t="s">
        <v>9569</v>
      </c>
      <c r="CC64" s="373"/>
      <c r="CD64" s="354" t="s">
        <v>463</v>
      </c>
    </row>
    <row r="65" spans="1:82" s="428" customFormat="1" x14ac:dyDescent="0.25">
      <c r="A65" s="345" t="s">
        <v>9614</v>
      </c>
      <c r="B65" s="373"/>
      <c r="C65" s="719">
        <v>41275</v>
      </c>
      <c r="D65" s="373"/>
      <c r="E65" s="841">
        <v>284.62</v>
      </c>
      <c r="F65" s="373"/>
      <c r="G65" s="347" t="s">
        <v>430</v>
      </c>
      <c r="H65" s="373"/>
      <c r="I65" s="651" t="s">
        <v>430</v>
      </c>
      <c r="J65" s="651" t="s">
        <v>430</v>
      </c>
      <c r="K65" s="651" t="s">
        <v>430</v>
      </c>
      <c r="L65" s="651" t="s">
        <v>430</v>
      </c>
      <c r="M65" s="374"/>
      <c r="N65" s="348" t="s">
        <v>430</v>
      </c>
      <c r="O65" s="348" t="s">
        <v>430</v>
      </c>
      <c r="P65" s="348" t="s">
        <v>430</v>
      </c>
      <c r="Q65" s="348" t="s">
        <v>430</v>
      </c>
      <c r="R65" s="348" t="s">
        <v>430</v>
      </c>
      <c r="S65" s="348" t="s">
        <v>430</v>
      </c>
      <c r="T65" s="348" t="s">
        <v>430</v>
      </c>
      <c r="U65" s="348" t="s">
        <v>430</v>
      </c>
      <c r="V65" s="350" t="s">
        <v>430</v>
      </c>
      <c r="W65" s="348" t="s">
        <v>430</v>
      </c>
      <c r="X65" s="348" t="s">
        <v>430</v>
      </c>
      <c r="Y65" s="348" t="s">
        <v>430</v>
      </c>
      <c r="Z65" s="348" t="s">
        <v>430</v>
      </c>
      <c r="AA65" s="348" t="s">
        <v>430</v>
      </c>
      <c r="AB65" s="348" t="s">
        <v>430</v>
      </c>
      <c r="AC65" s="348" t="s">
        <v>430</v>
      </c>
      <c r="AD65" s="348" t="s">
        <v>430</v>
      </c>
      <c r="AE65" s="348" t="s">
        <v>430</v>
      </c>
      <c r="AF65" s="348" t="s">
        <v>430</v>
      </c>
      <c r="AG65" s="374"/>
      <c r="AH65" s="346" t="s">
        <v>430</v>
      </c>
      <c r="AI65" s="346" t="s">
        <v>430</v>
      </c>
      <c r="AJ65" s="346" t="s">
        <v>430</v>
      </c>
      <c r="AK65" s="346" t="s">
        <v>430</v>
      </c>
      <c r="AL65" s="346" t="s">
        <v>430</v>
      </c>
      <c r="AM65" s="346" t="s">
        <v>430</v>
      </c>
      <c r="AN65" s="346" t="s">
        <v>430</v>
      </c>
      <c r="AO65" s="346" t="s">
        <v>430</v>
      </c>
      <c r="AP65" s="346" t="s">
        <v>430</v>
      </c>
      <c r="AQ65" s="346" t="s">
        <v>430</v>
      </c>
      <c r="AR65" s="346" t="s">
        <v>430</v>
      </c>
      <c r="AS65" s="346" t="s">
        <v>430</v>
      </c>
      <c r="AT65" s="346" t="s">
        <v>430</v>
      </c>
      <c r="AU65" s="346" t="s">
        <v>430</v>
      </c>
      <c r="AV65" s="346" t="s">
        <v>430</v>
      </c>
      <c r="AW65" s="346" t="s">
        <v>430</v>
      </c>
      <c r="AX65" s="346" t="s">
        <v>430</v>
      </c>
      <c r="AY65" s="346" t="s">
        <v>430</v>
      </c>
      <c r="AZ65" s="374"/>
      <c r="BA65" s="375">
        <v>39.604537164440799</v>
      </c>
      <c r="BB65" s="375">
        <v>0</v>
      </c>
      <c r="BC65" s="375">
        <v>0.11709831775428001</v>
      </c>
      <c r="BD65" s="375" t="s">
        <v>430</v>
      </c>
      <c r="BE65" s="373"/>
      <c r="BF65" s="348" t="s">
        <v>430</v>
      </c>
      <c r="BG65" s="348" t="s">
        <v>430</v>
      </c>
      <c r="BH65" s="348" t="s">
        <v>430</v>
      </c>
      <c r="BI65" s="373"/>
      <c r="BJ65" s="348" t="s">
        <v>430</v>
      </c>
      <c r="BK65" s="373"/>
      <c r="BL65" s="348" t="s">
        <v>430</v>
      </c>
      <c r="BM65" s="348" t="s">
        <v>430</v>
      </c>
      <c r="BN65" s="348" t="s">
        <v>430</v>
      </c>
      <c r="BO65" s="348" t="s">
        <v>430</v>
      </c>
      <c r="BP65" s="373"/>
      <c r="BQ65" s="348" t="s">
        <v>430</v>
      </c>
      <c r="BR65" s="348" t="s">
        <v>430</v>
      </c>
      <c r="BS65" s="348" t="s">
        <v>430</v>
      </c>
      <c r="BT65" s="348" t="s">
        <v>430</v>
      </c>
      <c r="BU65" s="348" t="s">
        <v>430</v>
      </c>
      <c r="BV65" s="348" t="s">
        <v>430</v>
      </c>
      <c r="BW65" s="373"/>
      <c r="BX65" s="372" t="s">
        <v>430</v>
      </c>
      <c r="BY65" s="372" t="s">
        <v>430</v>
      </c>
      <c r="BZ65" s="372" t="s">
        <v>430</v>
      </c>
      <c r="CA65" s="372" t="s">
        <v>430</v>
      </c>
      <c r="CB65" s="372" t="s">
        <v>430</v>
      </c>
      <c r="CC65" s="373"/>
      <c r="CD65" s="354" t="s">
        <v>4846</v>
      </c>
    </row>
    <row r="66" spans="1:82" s="428" customFormat="1" x14ac:dyDescent="0.25">
      <c r="A66" s="345" t="s">
        <v>9615</v>
      </c>
      <c r="B66" s="373"/>
      <c r="C66" s="719">
        <v>43531</v>
      </c>
      <c r="D66" s="373"/>
      <c r="E66" s="346">
        <v>275.48</v>
      </c>
      <c r="F66" s="373"/>
      <c r="G66" s="347">
        <v>18.937100000000001</v>
      </c>
      <c r="H66" s="373"/>
      <c r="I66" s="988">
        <v>1.87</v>
      </c>
      <c r="J66" s="988">
        <v>6.52</v>
      </c>
      <c r="K66" s="988">
        <v>1.51</v>
      </c>
      <c r="L66" s="988">
        <v>1.58</v>
      </c>
      <c r="M66" s="374"/>
      <c r="N66" s="348">
        <v>88.684100000000001</v>
      </c>
      <c r="O66" s="348">
        <v>-40.9801</v>
      </c>
      <c r="P66" s="348">
        <v>-12.9641</v>
      </c>
      <c r="Q66" s="348">
        <v>-13.041</v>
      </c>
      <c r="R66" s="348">
        <v>-6.0186999999999999</v>
      </c>
      <c r="S66" s="348">
        <v>11.5654</v>
      </c>
      <c r="T66" s="348">
        <v>7.1970000000000001</v>
      </c>
      <c r="U66" s="348">
        <v>1.0214000000000001</v>
      </c>
      <c r="V66" s="350">
        <v>-4.7999999999999996E-3</v>
      </c>
      <c r="W66" s="348">
        <v>2.0529000000000002</v>
      </c>
      <c r="X66" s="348">
        <v>8.5547000000000004</v>
      </c>
      <c r="Y66" s="348">
        <v>7.6684999999999999</v>
      </c>
      <c r="Z66" s="348" t="s">
        <v>430</v>
      </c>
      <c r="AA66" s="348">
        <v>7.4398999999999997</v>
      </c>
      <c r="AB66" s="348">
        <v>14.1791</v>
      </c>
      <c r="AC66" s="348">
        <v>0.63590000000000002</v>
      </c>
      <c r="AD66" s="348">
        <v>0.95609999999999995</v>
      </c>
      <c r="AE66" s="348">
        <v>-22.7361</v>
      </c>
      <c r="AF66" s="348">
        <v>8.8648000000000007</v>
      </c>
      <c r="AG66" s="374"/>
      <c r="AH66" s="346">
        <v>1</v>
      </c>
      <c r="AI66" s="346">
        <v>9</v>
      </c>
      <c r="AJ66" s="346">
        <v>8</v>
      </c>
      <c r="AK66" s="346">
        <v>8</v>
      </c>
      <c r="AL66" s="346">
        <v>6</v>
      </c>
      <c r="AM66" s="346">
        <v>6</v>
      </c>
      <c r="AN66" s="346">
        <v>5</v>
      </c>
      <c r="AO66" s="346">
        <v>9</v>
      </c>
      <c r="AP66" s="346">
        <v>9</v>
      </c>
      <c r="AQ66" s="346">
        <v>6</v>
      </c>
      <c r="AR66" s="346">
        <v>3</v>
      </c>
      <c r="AS66" s="346">
        <v>3</v>
      </c>
      <c r="AT66" s="346" t="s">
        <v>430</v>
      </c>
      <c r="AU66" s="346">
        <v>4</v>
      </c>
      <c r="AV66" s="346">
        <v>5</v>
      </c>
      <c r="AW66" s="346">
        <v>9</v>
      </c>
      <c r="AX66" s="346">
        <v>9</v>
      </c>
      <c r="AY66" s="346">
        <v>8</v>
      </c>
      <c r="AZ66" s="374"/>
      <c r="BA66" s="375">
        <v>67.658996594348693</v>
      </c>
      <c r="BB66" s="375">
        <v>0</v>
      </c>
      <c r="BC66" s="375">
        <v>4.5936792700781298E-2</v>
      </c>
      <c r="BD66" s="375" t="s">
        <v>430</v>
      </c>
      <c r="BE66" s="373"/>
      <c r="BF66" s="348">
        <v>58.928495247900003</v>
      </c>
      <c r="BG66" s="348">
        <v>32.792306170899998</v>
      </c>
      <c r="BH66" s="348">
        <v>1.7970219887000001</v>
      </c>
      <c r="BI66" s="373"/>
      <c r="BJ66" s="348">
        <v>29.669703049999999</v>
      </c>
      <c r="BK66" s="373"/>
      <c r="BL66" s="843">
        <v>56.759</v>
      </c>
      <c r="BM66" s="843">
        <v>12.5191</v>
      </c>
      <c r="BN66" s="843">
        <v>6.4242499999999998</v>
      </c>
      <c r="BO66" s="843">
        <v>24.297650000000001</v>
      </c>
      <c r="BP66" s="373"/>
      <c r="BQ66" s="348">
        <v>7.54</v>
      </c>
      <c r="BR66" s="348">
        <v>8.82</v>
      </c>
      <c r="BS66" s="348">
        <v>0.36</v>
      </c>
      <c r="BT66" s="348">
        <v>3.54</v>
      </c>
      <c r="BU66" s="348">
        <v>0.85</v>
      </c>
      <c r="BV66" s="348">
        <v>50.47</v>
      </c>
      <c r="BW66" s="373"/>
      <c r="BX66" s="372" t="s">
        <v>9572</v>
      </c>
      <c r="BY66" s="372" t="s">
        <v>9573</v>
      </c>
      <c r="BZ66" s="372" t="s">
        <v>9574</v>
      </c>
      <c r="CA66" s="372" t="s">
        <v>9575</v>
      </c>
      <c r="CB66" s="372" t="s">
        <v>9576</v>
      </c>
      <c r="CC66" s="373"/>
      <c r="CD66" s="354" t="s">
        <v>3385</v>
      </c>
    </row>
    <row r="67" spans="1:82" s="428" customFormat="1" x14ac:dyDescent="0.25">
      <c r="A67" s="345" t="s">
        <v>9616</v>
      </c>
      <c r="B67" s="373"/>
      <c r="C67" s="719">
        <v>45728</v>
      </c>
      <c r="D67" s="373"/>
      <c r="E67" s="346">
        <v>277.25</v>
      </c>
      <c r="F67" s="373"/>
      <c r="G67" s="347">
        <v>11.82</v>
      </c>
      <c r="H67" s="373"/>
      <c r="I67" s="988">
        <v>5.33</v>
      </c>
      <c r="J67" s="988">
        <v>6.61</v>
      </c>
      <c r="K67" s="988">
        <v>4.07</v>
      </c>
      <c r="L67" s="988">
        <v>4.22</v>
      </c>
      <c r="M67" s="374"/>
      <c r="N67" s="348">
        <v>55.668500000000002</v>
      </c>
      <c r="O67" s="348">
        <v>-7.2009999999999996</v>
      </c>
      <c r="P67" s="348">
        <v>-6.6086999999999998</v>
      </c>
      <c r="Q67" s="348">
        <v>-3.0842999999999998</v>
      </c>
      <c r="R67" s="348">
        <v>-0.89580000000000004</v>
      </c>
      <c r="S67" s="348">
        <v>14.0402</v>
      </c>
      <c r="T67" s="348">
        <v>9.0366999999999997</v>
      </c>
      <c r="U67" s="348">
        <v>5.6997999999999998</v>
      </c>
      <c r="V67" s="350">
        <v>7.6111000000000004</v>
      </c>
      <c r="W67" s="348" t="s">
        <v>430</v>
      </c>
      <c r="X67" s="348" t="s">
        <v>430</v>
      </c>
      <c r="Y67" s="348" t="s">
        <v>430</v>
      </c>
      <c r="Z67" s="348" t="s">
        <v>430</v>
      </c>
      <c r="AA67" s="348">
        <v>10.506600000000001</v>
      </c>
      <c r="AB67" s="348">
        <v>14.782999999999999</v>
      </c>
      <c r="AC67" s="348">
        <v>5.3151999999999999</v>
      </c>
      <c r="AD67" s="348">
        <v>7.4851000000000001</v>
      </c>
      <c r="AE67" s="348">
        <v>-3.0853999999999999</v>
      </c>
      <c r="AF67" s="348">
        <v>11.803599999999999</v>
      </c>
      <c r="AG67" s="374"/>
      <c r="AH67" s="346">
        <v>5</v>
      </c>
      <c r="AI67" s="346">
        <v>4</v>
      </c>
      <c r="AJ67" s="346">
        <v>4</v>
      </c>
      <c r="AK67" s="346">
        <v>3</v>
      </c>
      <c r="AL67" s="346">
        <v>3</v>
      </c>
      <c r="AM67" s="346">
        <v>2</v>
      </c>
      <c r="AN67" s="346">
        <v>3</v>
      </c>
      <c r="AO67" s="346">
        <v>2</v>
      </c>
      <c r="AP67" s="346">
        <v>2</v>
      </c>
      <c r="AQ67" s="346" t="s">
        <v>430</v>
      </c>
      <c r="AR67" s="346" t="s">
        <v>430</v>
      </c>
      <c r="AS67" s="346" t="s">
        <v>430</v>
      </c>
      <c r="AT67" s="346" t="s">
        <v>430</v>
      </c>
      <c r="AU67" s="346">
        <v>3</v>
      </c>
      <c r="AV67" s="346">
        <v>4</v>
      </c>
      <c r="AW67" s="346">
        <v>2</v>
      </c>
      <c r="AX67" s="346">
        <v>2</v>
      </c>
      <c r="AY67" s="346">
        <v>3</v>
      </c>
      <c r="AZ67" s="374"/>
      <c r="BA67" s="375">
        <v>44.343725096114703</v>
      </c>
      <c r="BB67" s="375">
        <v>0</v>
      </c>
      <c r="BC67" s="375">
        <v>0.13307164027832499</v>
      </c>
      <c r="BD67" s="375" t="s">
        <v>430</v>
      </c>
      <c r="BE67" s="373"/>
      <c r="BF67" s="348">
        <v>54.733195061000004</v>
      </c>
      <c r="BG67" s="348">
        <v>-0.41593520140000001</v>
      </c>
      <c r="BH67" s="348">
        <v>-131.59067777089999</v>
      </c>
      <c r="BI67" s="373"/>
      <c r="BJ67" s="348">
        <v>19.498706129999999</v>
      </c>
      <c r="BK67" s="373"/>
      <c r="BL67" s="843">
        <v>49.318399999999997</v>
      </c>
      <c r="BM67" s="843">
        <v>12.0215</v>
      </c>
      <c r="BN67" s="843">
        <v>5.2892000000000001</v>
      </c>
      <c r="BO67" s="843">
        <v>33.370899999999999</v>
      </c>
      <c r="BP67" s="373"/>
      <c r="BQ67" s="348">
        <v>17.11</v>
      </c>
      <c r="BR67" s="348">
        <v>1.44</v>
      </c>
      <c r="BS67" s="348" t="s">
        <v>430</v>
      </c>
      <c r="BT67" s="348" t="s">
        <v>430</v>
      </c>
      <c r="BU67" s="348" t="s">
        <v>430</v>
      </c>
      <c r="BV67" s="348">
        <v>15.43</v>
      </c>
      <c r="BW67" s="373"/>
      <c r="BX67" s="372" t="s">
        <v>9578</v>
      </c>
      <c r="BY67" s="372" t="s">
        <v>9579</v>
      </c>
      <c r="BZ67" s="372" t="s">
        <v>9580</v>
      </c>
      <c r="CA67" s="372" t="s">
        <v>9581</v>
      </c>
      <c r="CB67" s="372" t="s">
        <v>9582</v>
      </c>
      <c r="CC67" s="373"/>
      <c r="CD67" s="354" t="s">
        <v>555</v>
      </c>
    </row>
    <row r="68" spans="1:82" s="428" customFormat="1" x14ac:dyDescent="0.25">
      <c r="A68" s="345" t="s">
        <v>9617</v>
      </c>
      <c r="B68" s="373"/>
      <c r="C68" s="719">
        <v>43321</v>
      </c>
      <c r="D68" s="373"/>
      <c r="E68" s="346">
        <v>114.14</v>
      </c>
      <c r="F68" s="373"/>
      <c r="G68" s="347">
        <v>18.239999999999998</v>
      </c>
      <c r="H68" s="373"/>
      <c r="I68" s="988">
        <v>2.29</v>
      </c>
      <c r="J68" s="988">
        <v>6.52</v>
      </c>
      <c r="K68" s="988">
        <v>1.74</v>
      </c>
      <c r="L68" s="988">
        <v>1.86</v>
      </c>
      <c r="M68" s="374"/>
      <c r="N68" s="348">
        <v>40.065899999999999</v>
      </c>
      <c r="O68" s="348">
        <v>-19.978100000000001</v>
      </c>
      <c r="P68" s="348">
        <v>-5.7111999999999998</v>
      </c>
      <c r="Q68" s="348">
        <v>-5.7049000000000003</v>
      </c>
      <c r="R68" s="348">
        <v>-3.8603999999999998</v>
      </c>
      <c r="S68" s="348">
        <v>11.6425</v>
      </c>
      <c r="T68" s="348">
        <v>6.8635999999999999</v>
      </c>
      <c r="U68" s="348">
        <v>3.6002999999999998</v>
      </c>
      <c r="V68" s="350">
        <v>4.0502000000000002</v>
      </c>
      <c r="W68" s="348">
        <v>3.8582000000000001</v>
      </c>
      <c r="X68" s="348">
        <v>6.9789000000000003</v>
      </c>
      <c r="Y68" s="348">
        <v>6.2910000000000004</v>
      </c>
      <c r="Z68" s="348" t="s">
        <v>430</v>
      </c>
      <c r="AA68" s="348">
        <v>5.0526</v>
      </c>
      <c r="AB68" s="348">
        <v>13.8162</v>
      </c>
      <c r="AC68" s="348">
        <v>2.9870999999999999</v>
      </c>
      <c r="AD68" s="348">
        <v>4.7896999999999998</v>
      </c>
      <c r="AE68" s="348">
        <v>-15.9389</v>
      </c>
      <c r="AF68" s="348">
        <v>7.7091000000000003</v>
      </c>
      <c r="AG68" s="374"/>
      <c r="AH68" s="346">
        <v>8</v>
      </c>
      <c r="AI68" s="346">
        <v>6</v>
      </c>
      <c r="AJ68" s="346">
        <v>3</v>
      </c>
      <c r="AK68" s="346">
        <v>4</v>
      </c>
      <c r="AL68" s="346">
        <v>5</v>
      </c>
      <c r="AM68" s="346">
        <v>5</v>
      </c>
      <c r="AN68" s="346">
        <v>6</v>
      </c>
      <c r="AO68" s="346">
        <v>6</v>
      </c>
      <c r="AP68" s="346">
        <v>6</v>
      </c>
      <c r="AQ68" s="346">
        <v>5</v>
      </c>
      <c r="AR68" s="346">
        <v>5</v>
      </c>
      <c r="AS68" s="346">
        <v>5</v>
      </c>
      <c r="AT68" s="346" t="s">
        <v>430</v>
      </c>
      <c r="AU68" s="346">
        <v>9</v>
      </c>
      <c r="AV68" s="346">
        <v>6</v>
      </c>
      <c r="AW68" s="346">
        <v>7</v>
      </c>
      <c r="AX68" s="346">
        <v>5</v>
      </c>
      <c r="AY68" s="346">
        <v>5</v>
      </c>
      <c r="AZ68" s="374"/>
      <c r="BA68" s="375">
        <v>48.197154983880402</v>
      </c>
      <c r="BB68" s="375">
        <v>0</v>
      </c>
      <c r="BC68" s="375">
        <v>3.8102005099864403E-2</v>
      </c>
      <c r="BD68" s="375" t="s">
        <v>430</v>
      </c>
      <c r="BE68" s="373"/>
      <c r="BF68" s="348">
        <v>45.373885561199998</v>
      </c>
      <c r="BG68" s="348">
        <v>21.056675757899999</v>
      </c>
      <c r="BH68" s="348">
        <v>2.1548456214999998</v>
      </c>
      <c r="BI68" s="373"/>
      <c r="BJ68" s="348">
        <v>38.988582610000002</v>
      </c>
      <c r="BK68" s="373"/>
      <c r="BL68" s="843">
        <v>47.645800000000001</v>
      </c>
      <c r="BM68" s="843">
        <v>12.4558</v>
      </c>
      <c r="BN68" s="843">
        <v>10.5936</v>
      </c>
      <c r="BO68" s="843">
        <v>29.3048</v>
      </c>
      <c r="BP68" s="373"/>
      <c r="BQ68" s="348">
        <v>6.98</v>
      </c>
      <c r="BR68" s="348">
        <v>12.85</v>
      </c>
      <c r="BS68" s="348" t="s">
        <v>430</v>
      </c>
      <c r="BT68" s="348" t="s">
        <v>430</v>
      </c>
      <c r="BU68" s="348" t="s">
        <v>430</v>
      </c>
      <c r="BV68" s="348">
        <v>12.26</v>
      </c>
      <c r="BW68" s="373"/>
      <c r="BX68" s="372" t="s">
        <v>9584</v>
      </c>
      <c r="BY68" s="372" t="s">
        <v>9585</v>
      </c>
      <c r="BZ68" s="372" t="s">
        <v>9586</v>
      </c>
      <c r="CA68" s="372" t="s">
        <v>9587</v>
      </c>
      <c r="CB68" s="372" t="s">
        <v>9588</v>
      </c>
      <c r="CC68" s="373"/>
      <c r="CD68" s="354" t="s">
        <v>548</v>
      </c>
    </row>
    <row r="69" spans="1:82" s="428" customFormat="1" x14ac:dyDescent="0.25">
      <c r="A69" s="345" t="s">
        <v>9618</v>
      </c>
      <c r="B69" s="373"/>
      <c r="C69" s="719">
        <v>45862</v>
      </c>
      <c r="D69" s="373"/>
      <c r="E69" s="346">
        <v>61.37</v>
      </c>
      <c r="F69" s="373"/>
      <c r="G69" s="347">
        <v>11.099399999999999</v>
      </c>
      <c r="H69" s="373"/>
      <c r="I69" s="988">
        <v>8.2199999999999999E-3</v>
      </c>
      <c r="J69" s="988">
        <v>5.15</v>
      </c>
      <c r="K69" s="988">
        <v>8.2199999999999999E-3</v>
      </c>
      <c r="L69" s="988">
        <v>8.2199999999999999E-3</v>
      </c>
      <c r="M69" s="374"/>
      <c r="N69" s="348">
        <v>-27.930599999999998</v>
      </c>
      <c r="O69" s="348">
        <v>-6.3544</v>
      </c>
      <c r="P69" s="348">
        <v>-7.6929999999999996</v>
      </c>
      <c r="Q69" s="348">
        <v>48.766100000000002</v>
      </c>
      <c r="R69" s="348">
        <v>23.268599999999999</v>
      </c>
      <c r="S69" s="348">
        <v>26.334900000000001</v>
      </c>
      <c r="T69" s="348">
        <v>18.539899999999999</v>
      </c>
      <c r="U69" s="348">
        <v>12.464499999999999</v>
      </c>
      <c r="V69" s="350">
        <v>9.9397000000000002</v>
      </c>
      <c r="W69" s="348" t="s">
        <v>430</v>
      </c>
      <c r="X69" s="348" t="s">
        <v>430</v>
      </c>
      <c r="Y69" s="348" t="s">
        <v>430</v>
      </c>
      <c r="Z69" s="348" t="s">
        <v>430</v>
      </c>
      <c r="AA69" s="348">
        <v>18.9375</v>
      </c>
      <c r="AB69" s="348">
        <v>28.783100000000001</v>
      </c>
      <c r="AC69" s="348">
        <v>13.173400000000001</v>
      </c>
      <c r="AD69" s="348">
        <v>10.7225</v>
      </c>
      <c r="AE69" s="348">
        <v>61.085799999999999</v>
      </c>
      <c r="AF69" s="348">
        <v>9.6565999999999992</v>
      </c>
      <c r="AG69" s="374"/>
      <c r="AH69" s="346">
        <v>9</v>
      </c>
      <c r="AI69" s="346">
        <v>3</v>
      </c>
      <c r="AJ69" s="346">
        <v>5</v>
      </c>
      <c r="AK69" s="346">
        <v>1</v>
      </c>
      <c r="AL69" s="346">
        <v>1</v>
      </c>
      <c r="AM69" s="346">
        <v>1</v>
      </c>
      <c r="AN69" s="346">
        <v>1</v>
      </c>
      <c r="AO69" s="346">
        <v>1</v>
      </c>
      <c r="AP69" s="346">
        <v>1</v>
      </c>
      <c r="AQ69" s="346" t="s">
        <v>430</v>
      </c>
      <c r="AR69" s="346" t="s">
        <v>430</v>
      </c>
      <c r="AS69" s="346" t="s">
        <v>430</v>
      </c>
      <c r="AT69" s="346" t="s">
        <v>430</v>
      </c>
      <c r="AU69" s="346">
        <v>1</v>
      </c>
      <c r="AV69" s="346">
        <v>1</v>
      </c>
      <c r="AW69" s="346">
        <v>1</v>
      </c>
      <c r="AX69" s="346">
        <v>1</v>
      </c>
      <c r="AY69" s="346">
        <v>1</v>
      </c>
      <c r="AZ69" s="374"/>
      <c r="BA69" s="375">
        <v>61.014243690286399</v>
      </c>
      <c r="BB69" s="375">
        <v>0</v>
      </c>
      <c r="BC69" s="375">
        <v>7.0263551369739594E-2</v>
      </c>
      <c r="BD69" s="375" t="s">
        <v>430</v>
      </c>
      <c r="BE69" s="373"/>
      <c r="BF69" s="348">
        <v>54.644255927099998</v>
      </c>
      <c r="BG69" s="348">
        <v>7.7105870632000002</v>
      </c>
      <c r="BH69" s="348">
        <v>7.0869125112000004</v>
      </c>
      <c r="BI69" s="373"/>
      <c r="BJ69" s="348">
        <v>37.698088929999997</v>
      </c>
      <c r="BK69" s="373"/>
      <c r="BL69" s="843">
        <v>32.0642</v>
      </c>
      <c r="BM69" s="843">
        <v>24.007899999999999</v>
      </c>
      <c r="BN69" s="843">
        <v>13.0145</v>
      </c>
      <c r="BO69" s="843">
        <v>30.913399999999999</v>
      </c>
      <c r="BP69" s="373"/>
      <c r="BQ69" s="348" t="s">
        <v>430</v>
      </c>
      <c r="BR69" s="348">
        <v>9.77</v>
      </c>
      <c r="BS69" s="348" t="s">
        <v>430</v>
      </c>
      <c r="BT69" s="348" t="s">
        <v>430</v>
      </c>
      <c r="BU69" s="348" t="s">
        <v>430</v>
      </c>
      <c r="BV69" s="348">
        <v>18.62</v>
      </c>
      <c r="BW69" s="373"/>
      <c r="BX69" s="372" t="s">
        <v>9590</v>
      </c>
      <c r="BY69" s="372" t="s">
        <v>9591</v>
      </c>
      <c r="BZ69" s="372" t="s">
        <v>9592</v>
      </c>
      <c r="CA69" s="372" t="s">
        <v>633</v>
      </c>
      <c r="CB69" s="372" t="s">
        <v>9593</v>
      </c>
      <c r="CC69" s="373"/>
      <c r="CD69" s="354" t="s">
        <v>548</v>
      </c>
    </row>
    <row r="70" spans="1:82" s="428" customFormat="1" x14ac:dyDescent="0.25">
      <c r="A70" s="345" t="s">
        <v>9619</v>
      </c>
      <c r="B70" s="373"/>
      <c r="C70" s="719">
        <v>41275</v>
      </c>
      <c r="D70" s="373"/>
      <c r="E70" s="346">
        <v>58.426000000000002</v>
      </c>
      <c r="F70" s="373"/>
      <c r="G70" s="347">
        <v>58.315399999999997</v>
      </c>
      <c r="H70" s="373"/>
      <c r="I70" s="988">
        <v>6.42</v>
      </c>
      <c r="J70" s="988">
        <v>6.78</v>
      </c>
      <c r="K70" s="988">
        <v>4.92</v>
      </c>
      <c r="L70" s="651" t="s">
        <v>430</v>
      </c>
      <c r="M70" s="374"/>
      <c r="N70" s="348">
        <v>52.840299999999999</v>
      </c>
      <c r="O70" s="348">
        <v>-21.721800000000002</v>
      </c>
      <c r="P70" s="348">
        <v>-11.0907</v>
      </c>
      <c r="Q70" s="348">
        <v>-8.4223999999999997</v>
      </c>
      <c r="R70" s="348">
        <v>-8.5806000000000004</v>
      </c>
      <c r="S70" s="348">
        <v>9.7103999999999999</v>
      </c>
      <c r="T70" s="348">
        <v>5.0053000000000001</v>
      </c>
      <c r="U70" s="348">
        <v>3.2124999999999999</v>
      </c>
      <c r="V70" s="350">
        <v>3.8955000000000002</v>
      </c>
      <c r="W70" s="348">
        <v>4.8506999999999998</v>
      </c>
      <c r="X70" s="348">
        <v>6.6543000000000001</v>
      </c>
      <c r="Y70" s="348">
        <v>6.2687999999999997</v>
      </c>
      <c r="Z70" s="348">
        <v>7.5601000000000003</v>
      </c>
      <c r="AA70" s="348">
        <v>5.4992000000000001</v>
      </c>
      <c r="AB70" s="348">
        <v>10.235300000000001</v>
      </c>
      <c r="AC70" s="348">
        <v>2.7679999999999998</v>
      </c>
      <c r="AD70" s="348">
        <v>4.3185000000000002</v>
      </c>
      <c r="AE70" s="348">
        <v>-11.331200000000001</v>
      </c>
      <c r="AF70" s="348">
        <v>8.5715000000000003</v>
      </c>
      <c r="AG70" s="374"/>
      <c r="AH70" s="346">
        <v>6</v>
      </c>
      <c r="AI70" s="346">
        <v>7</v>
      </c>
      <c r="AJ70" s="346">
        <v>7</v>
      </c>
      <c r="AK70" s="346">
        <v>6</v>
      </c>
      <c r="AL70" s="346">
        <v>8</v>
      </c>
      <c r="AM70" s="346">
        <v>7</v>
      </c>
      <c r="AN70" s="346">
        <v>9</v>
      </c>
      <c r="AO70" s="346">
        <v>8</v>
      </c>
      <c r="AP70" s="346">
        <v>7</v>
      </c>
      <c r="AQ70" s="346">
        <v>4</v>
      </c>
      <c r="AR70" s="346">
        <v>6</v>
      </c>
      <c r="AS70" s="346">
        <v>6</v>
      </c>
      <c r="AT70" s="346">
        <v>2</v>
      </c>
      <c r="AU70" s="346">
        <v>6</v>
      </c>
      <c r="AV70" s="346">
        <v>7</v>
      </c>
      <c r="AW70" s="346">
        <v>8</v>
      </c>
      <c r="AX70" s="346">
        <v>8</v>
      </c>
      <c r="AY70" s="346">
        <v>4</v>
      </c>
      <c r="AZ70" s="374"/>
      <c r="BA70" s="375">
        <v>29.5310039765886</v>
      </c>
      <c r="BB70" s="375">
        <v>0</v>
      </c>
      <c r="BC70" s="375">
        <v>4.4418689638022701E-2</v>
      </c>
      <c r="BD70" s="375" t="s">
        <v>430</v>
      </c>
      <c r="BE70" s="373"/>
      <c r="BF70" s="348">
        <v>34.923107194000004</v>
      </c>
      <c r="BG70" s="348">
        <v>7.7196901413000001</v>
      </c>
      <c r="BH70" s="348">
        <v>4.5239001247999999</v>
      </c>
      <c r="BI70" s="373"/>
      <c r="BJ70" s="348">
        <v>21.0104802</v>
      </c>
      <c r="BK70" s="373"/>
      <c r="BL70" s="843">
        <v>61.452100000000002</v>
      </c>
      <c r="BM70" s="843">
        <v>6.2099299999999999</v>
      </c>
      <c r="BN70" s="348" t="s">
        <v>430</v>
      </c>
      <c r="BO70" s="843">
        <v>32.337969999999999</v>
      </c>
      <c r="BP70" s="373"/>
      <c r="BQ70" s="348">
        <v>12.04</v>
      </c>
      <c r="BR70" s="348">
        <v>3.52</v>
      </c>
      <c r="BS70" s="348" t="s">
        <v>430</v>
      </c>
      <c r="BT70" s="348" t="s">
        <v>430</v>
      </c>
      <c r="BU70" s="348">
        <v>0.01</v>
      </c>
      <c r="BV70" s="348">
        <v>64.739999999999995</v>
      </c>
      <c r="BW70" s="373"/>
      <c r="BX70" s="372" t="s">
        <v>9595</v>
      </c>
      <c r="BY70" s="372" t="s">
        <v>9596</v>
      </c>
      <c r="BZ70" s="372" t="s">
        <v>9597</v>
      </c>
      <c r="CA70" s="372" t="s">
        <v>9598</v>
      </c>
      <c r="CB70" s="372" t="s">
        <v>9599</v>
      </c>
      <c r="CC70" s="373"/>
      <c r="CD70" s="354" t="s">
        <v>555</v>
      </c>
    </row>
    <row r="71" spans="1:82" s="428" customFormat="1" x14ac:dyDescent="0.25">
      <c r="A71" s="345" t="s">
        <v>9620</v>
      </c>
      <c r="B71" s="373"/>
      <c r="C71" s="719">
        <v>45888</v>
      </c>
      <c r="D71" s="373"/>
      <c r="E71" s="346">
        <v>40.270400000000002</v>
      </c>
      <c r="F71" s="373"/>
      <c r="G71" s="347">
        <v>10.565</v>
      </c>
      <c r="H71" s="373"/>
      <c r="I71" s="988">
        <v>0.38904</v>
      </c>
      <c r="J71" s="988">
        <v>6.37</v>
      </c>
      <c r="K71" s="988">
        <v>0.36437999999999998</v>
      </c>
      <c r="L71" s="988">
        <v>0.38904</v>
      </c>
      <c r="M71" s="374"/>
      <c r="N71" s="348">
        <v>65.759500000000003</v>
      </c>
      <c r="O71" s="348">
        <v>9.2197999999999993</v>
      </c>
      <c r="P71" s="348">
        <v>10.3851</v>
      </c>
      <c r="Q71" s="348">
        <v>3.4594</v>
      </c>
      <c r="R71" s="348">
        <v>-1.3358000000000001</v>
      </c>
      <c r="S71" s="348">
        <v>6.5659000000000001</v>
      </c>
      <c r="T71" s="348">
        <v>6.0364000000000004</v>
      </c>
      <c r="U71" s="348">
        <v>5.2556000000000003</v>
      </c>
      <c r="V71" s="350">
        <v>5.2919999999999998</v>
      </c>
      <c r="W71" s="348" t="s">
        <v>430</v>
      </c>
      <c r="X71" s="348" t="s">
        <v>430</v>
      </c>
      <c r="Y71" s="348" t="s">
        <v>430</v>
      </c>
      <c r="Z71" s="348" t="s">
        <v>430</v>
      </c>
      <c r="AA71" s="348">
        <v>5.0888</v>
      </c>
      <c r="AB71" s="348">
        <v>8.4916</v>
      </c>
      <c r="AC71" s="348">
        <v>4.9722999999999997</v>
      </c>
      <c r="AD71" s="348">
        <v>5.7099000000000002</v>
      </c>
      <c r="AE71" s="348">
        <v>-0.69079999999999997</v>
      </c>
      <c r="AF71" s="348">
        <v>5.3204000000000002</v>
      </c>
      <c r="AG71" s="374"/>
      <c r="AH71" s="346">
        <v>3</v>
      </c>
      <c r="AI71" s="346">
        <v>2</v>
      </c>
      <c r="AJ71" s="346">
        <v>1</v>
      </c>
      <c r="AK71" s="346">
        <v>2</v>
      </c>
      <c r="AL71" s="346">
        <v>4</v>
      </c>
      <c r="AM71" s="346">
        <v>9</v>
      </c>
      <c r="AN71" s="346">
        <v>7</v>
      </c>
      <c r="AO71" s="346">
        <v>3</v>
      </c>
      <c r="AP71" s="346">
        <v>4</v>
      </c>
      <c r="AQ71" s="346" t="s">
        <v>430</v>
      </c>
      <c r="AR71" s="346" t="s">
        <v>430</v>
      </c>
      <c r="AS71" s="346" t="s">
        <v>430</v>
      </c>
      <c r="AT71" s="346" t="s">
        <v>430</v>
      </c>
      <c r="AU71" s="346">
        <v>8</v>
      </c>
      <c r="AV71" s="346">
        <v>9</v>
      </c>
      <c r="AW71" s="346">
        <v>3</v>
      </c>
      <c r="AX71" s="346">
        <v>4</v>
      </c>
      <c r="AY71" s="346">
        <v>2</v>
      </c>
      <c r="AZ71" s="374"/>
      <c r="BA71" s="375">
        <v>21.4718102226661</v>
      </c>
      <c r="BB71" s="375">
        <v>0</v>
      </c>
      <c r="BC71" s="375">
        <v>1.8377561902636599E-3</v>
      </c>
      <c r="BD71" s="375" t="s">
        <v>430</v>
      </c>
      <c r="BE71" s="373"/>
      <c r="BF71" s="348">
        <v>23.492031451900001</v>
      </c>
      <c r="BG71" s="348">
        <v>-4.7304050922999998</v>
      </c>
      <c r="BH71" s="348">
        <v>-4.9661775247</v>
      </c>
      <c r="BI71" s="373"/>
      <c r="BJ71" s="348">
        <v>24.38927962</v>
      </c>
      <c r="BK71" s="373"/>
      <c r="BL71" s="843">
        <v>57.090499999999999</v>
      </c>
      <c r="BM71" s="843">
        <v>5.4926899999999996</v>
      </c>
      <c r="BN71" s="843">
        <v>7.9824000000000002</v>
      </c>
      <c r="BO71" s="843">
        <v>29.43441</v>
      </c>
      <c r="BP71" s="373"/>
      <c r="BQ71" s="348" t="s">
        <v>430</v>
      </c>
      <c r="BR71" s="348">
        <v>22.25</v>
      </c>
      <c r="BS71" s="348" t="s">
        <v>430</v>
      </c>
      <c r="BT71" s="348" t="s">
        <v>430</v>
      </c>
      <c r="BU71" s="348" t="s">
        <v>430</v>
      </c>
      <c r="BV71" s="348">
        <v>56.54</v>
      </c>
      <c r="BW71" s="373"/>
      <c r="BX71" s="372" t="s">
        <v>9601</v>
      </c>
      <c r="BY71" s="372" t="s">
        <v>9602</v>
      </c>
      <c r="BZ71" s="372" t="s">
        <v>9603</v>
      </c>
      <c r="CA71" s="372" t="s">
        <v>9604</v>
      </c>
      <c r="CB71" s="372" t="s">
        <v>9605</v>
      </c>
      <c r="CC71" s="373"/>
      <c r="CD71" s="354" t="s">
        <v>4846</v>
      </c>
    </row>
    <row r="72" spans="1:82" s="428" customFormat="1" x14ac:dyDescent="0.25">
      <c r="A72" s="345" t="s">
        <v>9621</v>
      </c>
      <c r="B72" s="373"/>
      <c r="C72" s="719">
        <v>41275</v>
      </c>
      <c r="D72" s="373"/>
      <c r="E72" s="346">
        <v>38.771099999999997</v>
      </c>
      <c r="F72" s="373"/>
      <c r="G72" s="347">
        <v>32.764499999999998</v>
      </c>
      <c r="H72" s="373"/>
      <c r="I72" s="651" t="s">
        <v>430</v>
      </c>
      <c r="J72" s="651" t="s">
        <v>430</v>
      </c>
      <c r="K72" s="651" t="s">
        <v>430</v>
      </c>
      <c r="L72" s="651" t="s">
        <v>430</v>
      </c>
      <c r="M72" s="374"/>
      <c r="N72" s="348">
        <v>57.908900000000003</v>
      </c>
      <c r="O72" s="348">
        <v>21.6875</v>
      </c>
      <c r="P72" s="348">
        <v>0.3342</v>
      </c>
      <c r="Q72" s="348">
        <v>-9.1503999999999994</v>
      </c>
      <c r="R72" s="348">
        <v>2.0266999999999999</v>
      </c>
      <c r="S72" s="348">
        <v>13.343400000000001</v>
      </c>
      <c r="T72" s="348">
        <v>11.2052</v>
      </c>
      <c r="U72" s="348">
        <v>4.7270000000000003</v>
      </c>
      <c r="V72" s="350">
        <v>3.8409</v>
      </c>
      <c r="W72" s="348">
        <v>5.4939999999999998</v>
      </c>
      <c r="X72" s="348">
        <v>8.7573000000000008</v>
      </c>
      <c r="Y72" s="348">
        <v>7.7862</v>
      </c>
      <c r="Z72" s="348">
        <v>7.7633000000000001</v>
      </c>
      <c r="AA72" s="348">
        <v>14.1091</v>
      </c>
      <c r="AB72" s="348">
        <v>18.108000000000001</v>
      </c>
      <c r="AC72" s="348">
        <v>4.0269000000000004</v>
      </c>
      <c r="AD72" s="348">
        <v>4.4062000000000001</v>
      </c>
      <c r="AE72" s="348">
        <v>-17.439699999999998</v>
      </c>
      <c r="AF72" s="348">
        <v>7.8963999999999999</v>
      </c>
      <c r="AG72" s="374"/>
      <c r="AH72" s="346">
        <v>4</v>
      </c>
      <c r="AI72" s="346">
        <v>1</v>
      </c>
      <c r="AJ72" s="346">
        <v>2</v>
      </c>
      <c r="AK72" s="346">
        <v>7</v>
      </c>
      <c r="AL72" s="346">
        <v>2</v>
      </c>
      <c r="AM72" s="346">
        <v>3</v>
      </c>
      <c r="AN72" s="346">
        <v>2</v>
      </c>
      <c r="AO72" s="346">
        <v>4</v>
      </c>
      <c r="AP72" s="346">
        <v>8</v>
      </c>
      <c r="AQ72" s="346">
        <v>2</v>
      </c>
      <c r="AR72" s="346">
        <v>2</v>
      </c>
      <c r="AS72" s="346">
        <v>2</v>
      </c>
      <c r="AT72" s="346">
        <v>1</v>
      </c>
      <c r="AU72" s="346">
        <v>2</v>
      </c>
      <c r="AV72" s="346">
        <v>2</v>
      </c>
      <c r="AW72" s="346">
        <v>4</v>
      </c>
      <c r="AX72" s="346">
        <v>7</v>
      </c>
      <c r="AY72" s="346">
        <v>6</v>
      </c>
      <c r="AZ72" s="374"/>
      <c r="BA72" s="375">
        <v>68.239341914438398</v>
      </c>
      <c r="BB72" s="375">
        <v>0</v>
      </c>
      <c r="BC72" s="375">
        <v>5.4151803497055999E-2</v>
      </c>
      <c r="BD72" s="375" t="s">
        <v>430</v>
      </c>
      <c r="BE72" s="373"/>
      <c r="BF72" s="348">
        <v>57.604392150099997</v>
      </c>
      <c r="BG72" s="348">
        <v>28.0075073635</v>
      </c>
      <c r="BH72" s="348">
        <v>2.0567482639999999</v>
      </c>
      <c r="BI72" s="373"/>
      <c r="BJ72" s="348">
        <v>33.134699019999999</v>
      </c>
      <c r="BK72" s="373"/>
      <c r="BL72" s="843">
        <v>45.037399999999998</v>
      </c>
      <c r="BM72" s="843">
        <v>18.0365</v>
      </c>
      <c r="BN72" s="843">
        <v>4.7619199999999999</v>
      </c>
      <c r="BO72" s="843">
        <v>32.164180000000002</v>
      </c>
      <c r="BP72" s="373"/>
      <c r="BQ72" s="348" t="s">
        <v>430</v>
      </c>
      <c r="BR72" s="348">
        <v>10.98</v>
      </c>
      <c r="BS72" s="348" t="s">
        <v>430</v>
      </c>
      <c r="BT72" s="348" t="s">
        <v>430</v>
      </c>
      <c r="BU72" s="348" t="s">
        <v>430</v>
      </c>
      <c r="BV72" s="348">
        <v>20.89</v>
      </c>
      <c r="BW72" s="373"/>
      <c r="BX72" s="372" t="s">
        <v>9607</v>
      </c>
      <c r="BY72" s="372" t="s">
        <v>9608</v>
      </c>
      <c r="BZ72" s="372" t="s">
        <v>9609</v>
      </c>
      <c r="CA72" s="372" t="s">
        <v>9610</v>
      </c>
      <c r="CB72" s="372" t="s">
        <v>9611</v>
      </c>
      <c r="CC72" s="373"/>
      <c r="CD72" s="354" t="s">
        <v>476</v>
      </c>
    </row>
    <row r="73" spans="1:82" x14ac:dyDescent="0.25">
      <c r="A73" s="36" t="s">
        <v>93</v>
      </c>
      <c r="B73" s="43"/>
      <c r="C73" s="720"/>
      <c r="D73" s="43"/>
      <c r="E73" s="51"/>
      <c r="F73" s="43"/>
      <c r="G73" s="55"/>
      <c r="H73" s="43"/>
      <c r="I73" s="92"/>
      <c r="J73" s="92"/>
      <c r="K73" s="92"/>
      <c r="L73" s="92"/>
      <c r="M73" s="66"/>
      <c r="N73" s="59">
        <v>50.481999999999999</v>
      </c>
      <c r="O73" s="59">
        <v>-11.3728</v>
      </c>
      <c r="P73" s="59">
        <v>-6.8868999999999998</v>
      </c>
      <c r="Q73" s="59">
        <v>-1.6469</v>
      </c>
      <c r="R73" s="59">
        <v>-1.641</v>
      </c>
      <c r="S73" s="59">
        <v>12.508699999999999</v>
      </c>
      <c r="T73" s="59">
        <v>8.6312999999999995</v>
      </c>
      <c r="U73" s="59">
        <v>4.8360000000000003</v>
      </c>
      <c r="V73" s="70">
        <v>4.9272</v>
      </c>
      <c r="W73" s="59">
        <v>4.4897999999999998</v>
      </c>
      <c r="X73" s="59">
        <v>7.9112</v>
      </c>
      <c r="Y73" s="59">
        <v>7.1932999999999998</v>
      </c>
      <c r="Z73" s="59">
        <v>7.5369999999999999</v>
      </c>
      <c r="AA73" s="59">
        <v>8.6717999999999993</v>
      </c>
      <c r="AB73" s="59">
        <v>14.881</v>
      </c>
      <c r="AC73" s="59">
        <v>4.4878999999999998</v>
      </c>
      <c r="AD73" s="59">
        <v>5.4760999999999997</v>
      </c>
      <c r="AE73" s="59">
        <v>-6.8712</v>
      </c>
      <c r="AF73" s="59">
        <v>8.4971999999999994</v>
      </c>
      <c r="AG73" s="66"/>
      <c r="AH73" s="51">
        <v>9</v>
      </c>
      <c r="AI73" s="51">
        <v>9</v>
      </c>
      <c r="AJ73" s="51">
        <v>9</v>
      </c>
      <c r="AK73" s="51">
        <v>9</v>
      </c>
      <c r="AL73" s="51">
        <v>9</v>
      </c>
      <c r="AM73" s="51">
        <v>9</v>
      </c>
      <c r="AN73" s="51">
        <v>9</v>
      </c>
      <c r="AO73" s="51">
        <v>9</v>
      </c>
      <c r="AP73" s="51">
        <v>9</v>
      </c>
      <c r="AQ73" s="51">
        <v>6</v>
      </c>
      <c r="AR73" s="51">
        <v>6</v>
      </c>
      <c r="AS73" s="51">
        <v>6</v>
      </c>
      <c r="AT73" s="51">
        <v>3</v>
      </c>
      <c r="AU73" s="51">
        <v>9</v>
      </c>
      <c r="AV73" s="51">
        <v>9</v>
      </c>
      <c r="AW73" s="51">
        <v>9</v>
      </c>
      <c r="AX73" s="51">
        <v>9</v>
      </c>
      <c r="AY73" s="51">
        <v>9</v>
      </c>
      <c r="AZ73" s="66"/>
      <c r="BA73" s="286"/>
      <c r="BB73" s="286"/>
      <c r="BC73" s="286"/>
      <c r="BD73" s="286"/>
      <c r="BE73" s="43"/>
      <c r="BF73" s="59"/>
      <c r="BG73" s="59"/>
      <c r="BH73" s="59"/>
      <c r="BI73" s="43"/>
      <c r="BJ73" s="59"/>
      <c r="BK73" s="43"/>
      <c r="BL73" s="59"/>
      <c r="BM73" s="59"/>
      <c r="BN73" s="59"/>
      <c r="BO73" s="59"/>
      <c r="BP73" s="43"/>
      <c r="BQ73" s="59"/>
      <c r="BR73" s="59"/>
      <c r="BS73" s="59"/>
      <c r="BT73" s="59"/>
      <c r="BU73" s="59"/>
      <c r="BV73" s="59"/>
      <c r="BW73" s="43"/>
      <c r="BX73" s="84"/>
      <c r="BY73" s="84"/>
      <c r="BZ73" s="84"/>
      <c r="CA73" s="84"/>
      <c r="CB73" s="84"/>
      <c r="CC73" s="43"/>
      <c r="CD73" s="88"/>
    </row>
    <row r="74" spans="1:82" x14ac:dyDescent="0.25">
      <c r="A74" s="37" t="s">
        <v>94</v>
      </c>
      <c r="B74" s="44"/>
      <c r="C74" s="721"/>
      <c r="D74" s="44"/>
      <c r="E74" s="52"/>
      <c r="F74" s="44"/>
      <c r="G74" s="56"/>
      <c r="H74" s="44"/>
      <c r="I74" s="93"/>
      <c r="J74" s="93"/>
      <c r="K74" s="93"/>
      <c r="L74" s="93"/>
      <c r="M74" s="67"/>
      <c r="N74" s="60">
        <v>88.684100000000001</v>
      </c>
      <c r="O74" s="60">
        <v>21.6875</v>
      </c>
      <c r="P74" s="60">
        <v>10.3851</v>
      </c>
      <c r="Q74" s="60">
        <v>48.766100000000002</v>
      </c>
      <c r="R74" s="60">
        <v>23.268599999999999</v>
      </c>
      <c r="S74" s="60">
        <v>26.334900000000001</v>
      </c>
      <c r="T74" s="60">
        <v>18.539899999999999</v>
      </c>
      <c r="U74" s="60">
        <v>12.464499999999999</v>
      </c>
      <c r="V74" s="71">
        <v>9.9397000000000002</v>
      </c>
      <c r="W74" s="60">
        <v>5.4995000000000003</v>
      </c>
      <c r="X74" s="60">
        <v>9.4034999999999993</v>
      </c>
      <c r="Y74" s="60">
        <v>8.4255999999999993</v>
      </c>
      <c r="Z74" s="60">
        <v>7.7633000000000001</v>
      </c>
      <c r="AA74" s="60">
        <v>18.9375</v>
      </c>
      <c r="AB74" s="60">
        <v>28.783100000000001</v>
      </c>
      <c r="AC74" s="60">
        <v>13.173400000000001</v>
      </c>
      <c r="AD74" s="60">
        <v>10.7225</v>
      </c>
      <c r="AE74" s="60">
        <v>61.085799999999999</v>
      </c>
      <c r="AF74" s="60">
        <v>11.803599999999999</v>
      </c>
      <c r="AG74" s="67"/>
      <c r="AH74" s="52"/>
      <c r="AI74" s="52"/>
      <c r="AJ74" s="52"/>
      <c r="AK74" s="52"/>
      <c r="AL74" s="52"/>
      <c r="AM74" s="52"/>
      <c r="AN74" s="52"/>
      <c r="AO74" s="52"/>
      <c r="AP74" s="52"/>
      <c r="AQ74" s="52"/>
      <c r="AR74" s="52"/>
      <c r="AS74" s="52"/>
      <c r="AT74" s="52"/>
      <c r="AU74" s="52"/>
      <c r="AV74" s="52"/>
      <c r="AW74" s="52"/>
      <c r="AX74" s="52"/>
      <c r="AY74" s="52"/>
      <c r="AZ74" s="67"/>
      <c r="BA74" s="288"/>
      <c r="BB74" s="288"/>
      <c r="BC74" s="288"/>
      <c r="BD74" s="288"/>
      <c r="BE74" s="44"/>
      <c r="BF74" s="60"/>
      <c r="BG74" s="60"/>
      <c r="BH74" s="60"/>
      <c r="BI74" s="44"/>
      <c r="BJ74" s="60"/>
      <c r="BK74" s="44"/>
      <c r="BL74" s="60"/>
      <c r="BM74" s="60"/>
      <c r="BN74" s="60"/>
      <c r="BO74" s="60"/>
      <c r="BP74" s="44"/>
      <c r="BQ74" s="60"/>
      <c r="BR74" s="60"/>
      <c r="BS74" s="60"/>
      <c r="BT74" s="60"/>
      <c r="BU74" s="60"/>
      <c r="BV74" s="60"/>
      <c r="BW74" s="44"/>
      <c r="BX74" s="85"/>
      <c r="BY74" s="85"/>
      <c r="BZ74" s="85"/>
      <c r="CA74" s="85"/>
      <c r="CB74" s="85"/>
      <c r="CC74" s="44"/>
      <c r="CD74" s="89"/>
    </row>
    <row r="75" spans="1:82" x14ac:dyDescent="0.25">
      <c r="A75" s="37" t="s">
        <v>95</v>
      </c>
      <c r="B75" s="44"/>
      <c r="C75" s="721"/>
      <c r="D75" s="44"/>
      <c r="E75" s="52"/>
      <c r="F75" s="44"/>
      <c r="G75" s="56"/>
      <c r="H75" s="44"/>
      <c r="I75" s="93"/>
      <c r="J75" s="93"/>
      <c r="K75" s="93"/>
      <c r="L75" s="93"/>
      <c r="M75" s="67"/>
      <c r="N75" s="60">
        <v>-27.930599999999998</v>
      </c>
      <c r="O75" s="60">
        <v>-40.9801</v>
      </c>
      <c r="P75" s="60">
        <v>-18.2027</v>
      </c>
      <c r="Q75" s="60">
        <v>-20.9329</v>
      </c>
      <c r="R75" s="60">
        <v>-11.217700000000001</v>
      </c>
      <c r="S75" s="60">
        <v>6.5659000000000001</v>
      </c>
      <c r="T75" s="60">
        <v>5.0053000000000001</v>
      </c>
      <c r="U75" s="60">
        <v>1.0214000000000001</v>
      </c>
      <c r="V75" s="71">
        <v>-4.7999999999999996E-3</v>
      </c>
      <c r="W75" s="60">
        <v>2.0529000000000002</v>
      </c>
      <c r="X75" s="60">
        <v>6.6543000000000001</v>
      </c>
      <c r="Y75" s="60">
        <v>6.2687999999999997</v>
      </c>
      <c r="Z75" s="60">
        <v>7.2874999999999996</v>
      </c>
      <c r="AA75" s="60">
        <v>5.0526</v>
      </c>
      <c r="AB75" s="60">
        <v>8.4916</v>
      </c>
      <c r="AC75" s="60">
        <v>0.63590000000000002</v>
      </c>
      <c r="AD75" s="60">
        <v>0.95609999999999995</v>
      </c>
      <c r="AE75" s="60">
        <v>-31.373200000000001</v>
      </c>
      <c r="AF75" s="60">
        <v>5.3204000000000002</v>
      </c>
      <c r="AG75" s="67"/>
      <c r="AH75" s="52"/>
      <c r="AI75" s="52"/>
      <c r="AJ75" s="52"/>
      <c r="AK75" s="52"/>
      <c r="AL75" s="52"/>
      <c r="AM75" s="52"/>
      <c r="AN75" s="52"/>
      <c r="AO75" s="52"/>
      <c r="AP75" s="52"/>
      <c r="AQ75" s="52"/>
      <c r="AR75" s="52"/>
      <c r="AS75" s="52"/>
      <c r="AT75" s="52"/>
      <c r="AU75" s="52"/>
      <c r="AV75" s="52"/>
      <c r="AW75" s="52"/>
      <c r="AX75" s="52"/>
      <c r="AY75" s="52"/>
      <c r="AZ75" s="67"/>
      <c r="BA75" s="288"/>
      <c r="BB75" s="288"/>
      <c r="BC75" s="288"/>
      <c r="BD75" s="288"/>
      <c r="BE75" s="44"/>
      <c r="BF75" s="60"/>
      <c r="BG75" s="60"/>
      <c r="BH75" s="60"/>
      <c r="BI75" s="44"/>
      <c r="BJ75" s="60"/>
      <c r="BK75" s="44"/>
      <c r="BL75" s="60"/>
      <c r="BM75" s="60"/>
      <c r="BN75" s="60"/>
      <c r="BO75" s="60"/>
      <c r="BP75" s="44"/>
      <c r="BQ75" s="60"/>
      <c r="BR75" s="60"/>
      <c r="BS75" s="60"/>
      <c r="BT75" s="60"/>
      <c r="BU75" s="60"/>
      <c r="BV75" s="60"/>
      <c r="BW75" s="66"/>
      <c r="BX75" s="85"/>
      <c r="BY75" s="85"/>
      <c r="BZ75" s="85"/>
      <c r="CA75" s="85"/>
      <c r="CB75" s="85"/>
      <c r="CC75" s="44"/>
      <c r="CD75" s="89"/>
    </row>
    <row r="76" spans="1:82" x14ac:dyDescent="0.25">
      <c r="A76" s="38" t="s">
        <v>96</v>
      </c>
      <c r="B76" s="45"/>
      <c r="C76" s="722"/>
      <c r="D76" s="45"/>
      <c r="E76" s="53"/>
      <c r="F76" s="45"/>
      <c r="G76" s="57"/>
      <c r="H76" s="45"/>
      <c r="I76" s="94"/>
      <c r="J76" s="94"/>
      <c r="K76" s="94"/>
      <c r="L76" s="94"/>
      <c r="M76" s="68"/>
      <c r="N76" s="61">
        <v>55.668500000000002</v>
      </c>
      <c r="O76" s="61">
        <v>-10.680999999999999</v>
      </c>
      <c r="P76" s="61">
        <v>-7.6929999999999996</v>
      </c>
      <c r="Q76" s="61">
        <v>-6.7119</v>
      </c>
      <c r="R76" s="61">
        <v>-3.8603999999999998</v>
      </c>
      <c r="S76" s="61">
        <v>11.6425</v>
      </c>
      <c r="T76" s="61">
        <v>7.1970000000000001</v>
      </c>
      <c r="U76" s="61">
        <v>3.9514999999999998</v>
      </c>
      <c r="V76" s="72">
        <v>4.2419000000000002</v>
      </c>
      <c r="W76" s="61">
        <v>5.0170500000000002</v>
      </c>
      <c r="X76" s="61">
        <v>7.8365</v>
      </c>
      <c r="Y76" s="61">
        <v>7.1940499999999998</v>
      </c>
      <c r="Z76" s="61">
        <v>7.5601000000000003</v>
      </c>
      <c r="AA76" s="61">
        <v>6.0810000000000004</v>
      </c>
      <c r="AB76" s="61">
        <v>14.1791</v>
      </c>
      <c r="AC76" s="61">
        <v>3.2637999999999998</v>
      </c>
      <c r="AD76" s="61">
        <v>4.7896999999999998</v>
      </c>
      <c r="AE76" s="61">
        <v>-15.9389</v>
      </c>
      <c r="AF76" s="61">
        <v>8.5715000000000003</v>
      </c>
      <c r="AG76" s="68"/>
      <c r="AH76" s="53"/>
      <c r="AI76" s="53"/>
      <c r="AJ76" s="53"/>
      <c r="AK76" s="53"/>
      <c r="AL76" s="53"/>
      <c r="AM76" s="53"/>
      <c r="AN76" s="53"/>
      <c r="AO76" s="53"/>
      <c r="AP76" s="53"/>
      <c r="AQ76" s="53"/>
      <c r="AR76" s="53"/>
      <c r="AS76" s="53"/>
      <c r="AT76" s="53"/>
      <c r="AU76" s="53"/>
      <c r="AV76" s="53"/>
      <c r="AW76" s="53"/>
      <c r="AX76" s="53"/>
      <c r="AY76" s="53"/>
      <c r="AZ76" s="68"/>
      <c r="BA76" s="291"/>
      <c r="BB76" s="291"/>
      <c r="BC76" s="291"/>
      <c r="BD76" s="291"/>
      <c r="BE76" s="45"/>
      <c r="BF76" s="61"/>
      <c r="BG76" s="61"/>
      <c r="BH76" s="61"/>
      <c r="BI76" s="45"/>
      <c r="BJ76" s="61"/>
      <c r="BK76" s="45"/>
      <c r="BL76" s="61"/>
      <c r="BM76" s="61"/>
      <c r="BN76" s="61"/>
      <c r="BO76" s="61"/>
      <c r="BP76" s="45"/>
      <c r="BQ76" s="61"/>
      <c r="BR76" s="61"/>
      <c r="BS76" s="61"/>
      <c r="BT76" s="61"/>
      <c r="BU76" s="61"/>
      <c r="BV76" s="61"/>
      <c r="BW76" s="68"/>
      <c r="BX76" s="86"/>
      <c r="BY76" s="86"/>
      <c r="BZ76" s="86"/>
      <c r="CA76" s="86"/>
      <c r="CB76" s="86"/>
      <c r="CC76" s="45"/>
      <c r="CD76" s="90"/>
    </row>
    <row r="77" spans="1:82" ht="14.5" x14ac:dyDescent="0.25">
      <c r="A77" s="39" t="s">
        <v>91</v>
      </c>
      <c r="B77" s="40"/>
      <c r="C77" s="726"/>
      <c r="D77" s="40"/>
      <c r="E77" s="40"/>
      <c r="F77" s="40"/>
      <c r="G77" s="40"/>
      <c r="H77" s="40"/>
      <c r="I77" s="40"/>
      <c r="J77" s="40"/>
      <c r="K77" s="40"/>
      <c r="L77" s="40"/>
      <c r="M77" s="69"/>
      <c r="N77" s="62"/>
      <c r="O77" s="62"/>
      <c r="P77" s="62"/>
      <c r="Q77" s="62"/>
      <c r="R77" s="62"/>
      <c r="S77" s="62"/>
      <c r="T77" s="62"/>
      <c r="U77" s="62"/>
      <c r="V77" s="73"/>
      <c r="W77" s="62"/>
      <c r="X77" s="62"/>
      <c r="Y77" s="62"/>
      <c r="Z77" s="62"/>
      <c r="AA77" s="62"/>
      <c r="AB77" s="62"/>
      <c r="AC77" s="62"/>
      <c r="AD77" s="62"/>
      <c r="AE77" s="62"/>
      <c r="AF77" s="62"/>
      <c r="AG77" s="69"/>
      <c r="AH77" s="54"/>
      <c r="AI77" s="54"/>
      <c r="AJ77" s="54"/>
      <c r="AK77" s="54"/>
      <c r="AL77" s="54"/>
      <c r="AM77" s="54"/>
      <c r="AN77" s="54"/>
      <c r="AO77" s="54"/>
      <c r="AP77" s="54"/>
      <c r="AQ77" s="54"/>
      <c r="AR77" s="54"/>
      <c r="AS77" s="54"/>
      <c r="AT77" s="54"/>
      <c r="AU77" s="54"/>
      <c r="AV77" s="54"/>
      <c r="AW77" s="54"/>
      <c r="AX77" s="54"/>
      <c r="AY77" s="54"/>
      <c r="AZ77" s="69"/>
      <c r="BA77" s="293"/>
      <c r="BB77" s="293"/>
      <c r="BC77" s="293"/>
      <c r="BD77" s="293"/>
      <c r="BE77" s="40"/>
      <c r="BF77" s="245"/>
      <c r="BG77" s="245"/>
      <c r="BH77" s="245"/>
      <c r="BI77" s="40"/>
      <c r="BJ77" s="245"/>
      <c r="BK77" s="40"/>
      <c r="BL77" s="245"/>
      <c r="BM77" s="245"/>
      <c r="BN77" s="245"/>
      <c r="BO77" s="245"/>
      <c r="BP77" s="40"/>
      <c r="BQ77" s="245"/>
      <c r="BR77" s="245"/>
      <c r="BS77" s="245"/>
      <c r="BT77" s="245"/>
      <c r="BU77" s="245"/>
      <c r="BV77" s="245"/>
      <c r="BW77" s="69"/>
      <c r="BX77" s="40"/>
      <c r="BY77" s="25"/>
      <c r="BZ77" s="40"/>
      <c r="CA77" s="40"/>
      <c r="CB77" s="41"/>
      <c r="CC77" s="69"/>
      <c r="CD77" s="69"/>
    </row>
    <row r="78" spans="1:82" s="428" customFormat="1" x14ac:dyDescent="0.25">
      <c r="A78" s="481" t="s">
        <v>9455</v>
      </c>
      <c r="B78" s="401"/>
      <c r="C78" s="730"/>
      <c r="D78" s="401"/>
      <c r="E78" s="401"/>
      <c r="F78" s="401"/>
      <c r="G78" s="401"/>
      <c r="H78" s="401"/>
      <c r="I78" s="401"/>
      <c r="J78" s="401"/>
      <c r="K78" s="401"/>
      <c r="L78" s="401"/>
      <c r="M78" s="406"/>
      <c r="N78" s="405" t="s">
        <v>430</v>
      </c>
      <c r="O78" s="405" t="s">
        <v>430</v>
      </c>
      <c r="P78" s="405" t="s">
        <v>430</v>
      </c>
      <c r="Q78" s="405" t="s">
        <v>430</v>
      </c>
      <c r="R78" s="405" t="s">
        <v>430</v>
      </c>
      <c r="S78" s="405" t="s">
        <v>430</v>
      </c>
      <c r="T78" s="405" t="s">
        <v>430</v>
      </c>
      <c r="U78" s="405" t="s">
        <v>430</v>
      </c>
      <c r="V78" s="407" t="s">
        <v>430</v>
      </c>
      <c r="W78" s="405" t="s">
        <v>430</v>
      </c>
      <c r="X78" s="405" t="s">
        <v>430</v>
      </c>
      <c r="Y78" s="405" t="s">
        <v>430</v>
      </c>
      <c r="Z78" s="405" t="s">
        <v>430</v>
      </c>
      <c r="AA78" s="405" t="s">
        <v>430</v>
      </c>
      <c r="AB78" s="405" t="s">
        <v>430</v>
      </c>
      <c r="AC78" s="405" t="s">
        <v>430</v>
      </c>
      <c r="AD78" s="405" t="s">
        <v>430</v>
      </c>
      <c r="AE78" s="405" t="s">
        <v>430</v>
      </c>
      <c r="AF78" s="405" t="s">
        <v>430</v>
      </c>
      <c r="AG78" s="406"/>
      <c r="AH78" s="403"/>
      <c r="AI78" s="403"/>
      <c r="AJ78" s="403"/>
      <c r="AK78" s="403"/>
      <c r="AL78" s="403"/>
      <c r="AM78" s="403"/>
      <c r="AN78" s="403"/>
      <c r="AO78" s="403"/>
      <c r="AP78" s="403"/>
      <c r="AQ78" s="403"/>
      <c r="AR78" s="403"/>
      <c r="AS78" s="403"/>
      <c r="AT78" s="403"/>
      <c r="AU78" s="403"/>
      <c r="AV78" s="403"/>
      <c r="AW78" s="403"/>
      <c r="AX78" s="403"/>
      <c r="AY78" s="403"/>
      <c r="AZ78" s="406"/>
      <c r="BA78" s="410"/>
      <c r="BB78" s="410"/>
      <c r="BC78" s="410"/>
      <c r="BD78" s="410"/>
      <c r="BE78" s="401"/>
      <c r="BF78" s="410"/>
      <c r="BG78" s="410"/>
      <c r="BH78" s="410"/>
      <c r="BI78" s="401"/>
      <c r="BJ78" s="410"/>
      <c r="BK78" s="401"/>
      <c r="BL78" s="410"/>
      <c r="BM78" s="410"/>
      <c r="BN78" s="410"/>
      <c r="BO78" s="410"/>
      <c r="BP78" s="401"/>
      <c r="BQ78" s="410"/>
      <c r="BR78" s="410"/>
      <c r="BS78" s="410"/>
      <c r="BT78" s="410"/>
      <c r="BU78" s="410"/>
      <c r="BV78" s="410"/>
      <c r="BW78" s="406"/>
      <c r="BX78" s="401"/>
      <c r="BY78" s="401"/>
      <c r="CC78" s="374"/>
      <c r="CD78" s="374"/>
    </row>
    <row r="79" spans="1:82" s="428" customFormat="1" x14ac:dyDescent="0.25">
      <c r="A79" s="345" t="s">
        <v>9456</v>
      </c>
      <c r="B79" s="372"/>
      <c r="C79" s="731"/>
      <c r="D79" s="372"/>
      <c r="E79" s="372"/>
      <c r="F79" s="372"/>
      <c r="G79" s="372"/>
      <c r="H79" s="372"/>
      <c r="I79" s="372"/>
      <c r="J79" s="372"/>
      <c r="K79" s="372"/>
      <c r="L79" s="372"/>
      <c r="M79" s="374"/>
      <c r="N79" s="348" t="s">
        <v>430</v>
      </c>
      <c r="O79" s="348" t="s">
        <v>430</v>
      </c>
      <c r="P79" s="348" t="s">
        <v>430</v>
      </c>
      <c r="Q79" s="348" t="s">
        <v>430</v>
      </c>
      <c r="R79" s="348" t="s">
        <v>430</v>
      </c>
      <c r="S79" s="348" t="s">
        <v>430</v>
      </c>
      <c r="T79" s="348" t="s">
        <v>430</v>
      </c>
      <c r="U79" s="348" t="s">
        <v>430</v>
      </c>
      <c r="V79" s="350" t="s">
        <v>430</v>
      </c>
      <c r="W79" s="348" t="s">
        <v>430</v>
      </c>
      <c r="X79" s="348" t="s">
        <v>430</v>
      </c>
      <c r="Y79" s="348" t="s">
        <v>430</v>
      </c>
      <c r="Z79" s="348" t="s">
        <v>430</v>
      </c>
      <c r="AA79" s="348" t="s">
        <v>430</v>
      </c>
      <c r="AB79" s="348" t="s">
        <v>430</v>
      </c>
      <c r="AC79" s="348" t="s">
        <v>430</v>
      </c>
      <c r="AD79" s="348" t="s">
        <v>430</v>
      </c>
      <c r="AE79" s="348" t="s">
        <v>430</v>
      </c>
      <c r="AF79" s="348" t="s">
        <v>430</v>
      </c>
      <c r="AG79" s="374"/>
      <c r="AH79" s="346"/>
      <c r="AI79" s="346"/>
      <c r="AJ79" s="346"/>
      <c r="AK79" s="346"/>
      <c r="AL79" s="346"/>
      <c r="AM79" s="346"/>
      <c r="AN79" s="346"/>
      <c r="AO79" s="346"/>
      <c r="AP79" s="346"/>
      <c r="AQ79" s="346"/>
      <c r="AR79" s="346"/>
      <c r="AS79" s="346"/>
      <c r="AT79" s="346"/>
      <c r="AU79" s="346"/>
      <c r="AV79" s="346"/>
      <c r="AW79" s="346"/>
      <c r="AX79" s="346"/>
      <c r="AY79" s="346"/>
      <c r="AZ79" s="374"/>
      <c r="BA79" s="375"/>
      <c r="BB79" s="375"/>
      <c r="BC79" s="375"/>
      <c r="BD79" s="375"/>
      <c r="BE79" s="372"/>
      <c r="BF79" s="375"/>
      <c r="BG79" s="375"/>
      <c r="BH79" s="375"/>
      <c r="BI79" s="372"/>
      <c r="BJ79" s="375"/>
      <c r="BK79" s="372"/>
      <c r="BL79" s="375"/>
      <c r="BM79" s="375"/>
      <c r="BN79" s="375"/>
      <c r="BO79" s="375"/>
      <c r="BP79" s="372"/>
      <c r="BQ79" s="375"/>
      <c r="BR79" s="375"/>
      <c r="BS79" s="375"/>
      <c r="BT79" s="375"/>
      <c r="BU79" s="375"/>
      <c r="BV79" s="375"/>
      <c r="BW79" s="374"/>
      <c r="BX79" s="372"/>
      <c r="BY79" s="372"/>
      <c r="CC79" s="374"/>
      <c r="CD79" s="374"/>
    </row>
    <row r="80" spans="1:82" s="428" customFormat="1" x14ac:dyDescent="0.25">
      <c r="A80" s="345" t="s">
        <v>426</v>
      </c>
      <c r="B80" s="372"/>
      <c r="C80" s="731"/>
      <c r="D80" s="372"/>
      <c r="E80" s="372"/>
      <c r="F80" s="372"/>
      <c r="G80" s="372"/>
      <c r="H80" s="372"/>
      <c r="I80" s="372"/>
      <c r="J80" s="372"/>
      <c r="K80" s="372"/>
      <c r="L80" s="372"/>
      <c r="M80" s="374"/>
      <c r="N80" s="348">
        <v>72.120400000000004</v>
      </c>
      <c r="O80" s="348">
        <v>-154.17679999999999</v>
      </c>
      <c r="P80" s="348">
        <v>-85.646600000000007</v>
      </c>
      <c r="Q80" s="348">
        <v>-65.579499999999996</v>
      </c>
      <c r="R80" s="348">
        <v>-52.543599999999998</v>
      </c>
      <c r="S80" s="348">
        <v>6.8849</v>
      </c>
      <c r="T80" s="348">
        <v>-4.8285999999999998</v>
      </c>
      <c r="U80" s="348">
        <v>-10.6495</v>
      </c>
      <c r="V80" s="350">
        <v>-4.9618000000000002</v>
      </c>
      <c r="W80" s="348">
        <v>-2.0358999999999998</v>
      </c>
      <c r="X80" s="348">
        <v>7.0377000000000001</v>
      </c>
      <c r="Y80" s="348">
        <v>7.4668000000000001</v>
      </c>
      <c r="Z80" s="348">
        <v>11.556900000000001</v>
      </c>
      <c r="AA80" s="348">
        <v>-6.6128999999999998</v>
      </c>
      <c r="AB80" s="348">
        <v>13.351100000000001</v>
      </c>
      <c r="AC80" s="348">
        <v>-13.4213</v>
      </c>
      <c r="AD80" s="348">
        <v>-3.7704</v>
      </c>
      <c r="AE80" s="348">
        <v>-90.267600000000002</v>
      </c>
      <c r="AF80" s="348" t="s">
        <v>428</v>
      </c>
      <c r="AG80" s="374"/>
      <c r="AH80" s="346"/>
      <c r="AI80" s="346"/>
      <c r="AJ80" s="346"/>
      <c r="AK80" s="346"/>
      <c r="AL80" s="346"/>
      <c r="AM80" s="346"/>
      <c r="AN80" s="346"/>
      <c r="AO80" s="346"/>
      <c r="AP80" s="346"/>
      <c r="AQ80" s="346"/>
      <c r="AR80" s="346"/>
      <c r="AS80" s="346"/>
      <c r="AT80" s="346"/>
      <c r="AU80" s="346"/>
      <c r="AV80" s="346"/>
      <c r="AW80" s="346"/>
      <c r="AX80" s="346"/>
      <c r="AY80" s="346"/>
      <c r="AZ80" s="374"/>
      <c r="BA80" s="375"/>
      <c r="BB80" s="375"/>
      <c r="BC80" s="375"/>
      <c r="BD80" s="375"/>
      <c r="BE80" s="372"/>
      <c r="BF80" s="375"/>
      <c r="BG80" s="375"/>
      <c r="BH80" s="375"/>
      <c r="BI80" s="372"/>
      <c r="BJ80" s="375"/>
      <c r="BK80" s="372"/>
      <c r="BL80" s="375"/>
      <c r="BM80" s="375"/>
      <c r="BN80" s="375"/>
      <c r="BO80" s="375"/>
      <c r="BP80" s="372"/>
      <c r="BQ80" s="375"/>
      <c r="BR80" s="375"/>
      <c r="BS80" s="375"/>
      <c r="BT80" s="375"/>
      <c r="BU80" s="375"/>
      <c r="BV80" s="375"/>
      <c r="BW80" s="374"/>
      <c r="BX80" s="372"/>
      <c r="BY80" s="372"/>
      <c r="CC80" s="374"/>
      <c r="CD80" s="374"/>
    </row>
    <row r="81" spans="1:82" s="428" customFormat="1" x14ac:dyDescent="0.25">
      <c r="A81" s="345" t="s">
        <v>9457</v>
      </c>
      <c r="B81" s="372"/>
      <c r="C81" s="731"/>
      <c r="D81" s="372"/>
      <c r="E81" s="372"/>
      <c r="F81" s="372"/>
      <c r="G81" s="372"/>
      <c r="H81" s="372"/>
      <c r="I81" s="372"/>
      <c r="J81" s="372"/>
      <c r="K81" s="372"/>
      <c r="L81" s="372"/>
      <c r="M81" s="374"/>
      <c r="N81" s="348" t="s">
        <v>430</v>
      </c>
      <c r="O81" s="348" t="s">
        <v>430</v>
      </c>
      <c r="P81" s="348" t="s">
        <v>430</v>
      </c>
      <c r="Q81" s="348" t="s">
        <v>430</v>
      </c>
      <c r="R81" s="348" t="s">
        <v>430</v>
      </c>
      <c r="S81" s="348" t="s">
        <v>430</v>
      </c>
      <c r="T81" s="348" t="s">
        <v>430</v>
      </c>
      <c r="U81" s="348" t="s">
        <v>430</v>
      </c>
      <c r="V81" s="350" t="s">
        <v>430</v>
      </c>
      <c r="W81" s="348" t="s">
        <v>430</v>
      </c>
      <c r="X81" s="348" t="s">
        <v>430</v>
      </c>
      <c r="Y81" s="348" t="s">
        <v>430</v>
      </c>
      <c r="Z81" s="348" t="s">
        <v>430</v>
      </c>
      <c r="AA81" s="348" t="s">
        <v>430</v>
      </c>
      <c r="AB81" s="348" t="s">
        <v>430</v>
      </c>
      <c r="AC81" s="348" t="s">
        <v>430</v>
      </c>
      <c r="AD81" s="348" t="s">
        <v>430</v>
      </c>
      <c r="AE81" s="348" t="s">
        <v>430</v>
      </c>
      <c r="AF81" s="348" t="s">
        <v>430</v>
      </c>
      <c r="AG81" s="374"/>
      <c r="AH81" s="346"/>
      <c r="AI81" s="346"/>
      <c r="AJ81" s="346"/>
      <c r="AK81" s="346"/>
      <c r="AL81" s="346"/>
      <c r="AM81" s="346"/>
      <c r="AN81" s="346"/>
      <c r="AO81" s="346"/>
      <c r="AP81" s="346"/>
      <c r="AQ81" s="346"/>
      <c r="AR81" s="346"/>
      <c r="AS81" s="346"/>
      <c r="AT81" s="346"/>
      <c r="AU81" s="346"/>
      <c r="AV81" s="346"/>
      <c r="AW81" s="346"/>
      <c r="AX81" s="346"/>
      <c r="AY81" s="346"/>
      <c r="AZ81" s="374"/>
      <c r="BA81" s="375"/>
      <c r="BB81" s="375"/>
      <c r="BC81" s="375"/>
      <c r="BD81" s="375"/>
      <c r="BE81" s="372"/>
      <c r="BF81" s="375"/>
      <c r="BG81" s="375"/>
      <c r="BH81" s="375"/>
      <c r="BI81" s="372"/>
      <c r="BJ81" s="375"/>
      <c r="BK81" s="372"/>
      <c r="BL81" s="375"/>
      <c r="BM81" s="375"/>
      <c r="BN81" s="375"/>
      <c r="BO81" s="375"/>
      <c r="BP81" s="372"/>
      <c r="BQ81" s="375"/>
      <c r="BR81" s="375"/>
      <c r="BS81" s="375"/>
      <c r="BT81" s="375"/>
      <c r="BU81" s="375"/>
      <c r="BV81" s="375"/>
      <c r="BW81" s="374"/>
      <c r="BX81" s="372"/>
      <c r="BY81" s="372"/>
      <c r="CC81" s="374"/>
      <c r="CD81" s="374"/>
    </row>
    <row r="82" spans="1:82" s="428" customFormat="1" x14ac:dyDescent="0.25">
      <c r="A82" s="495" t="s">
        <v>9458</v>
      </c>
      <c r="B82" s="431"/>
      <c r="C82" s="732"/>
      <c r="D82" s="431"/>
      <c r="E82" s="431"/>
      <c r="F82" s="431"/>
      <c r="G82" s="431"/>
      <c r="H82" s="431"/>
      <c r="I82" s="431"/>
      <c r="J82" s="431"/>
      <c r="K82" s="431"/>
      <c r="L82" s="431"/>
      <c r="M82" s="432"/>
      <c r="N82" s="433" t="s">
        <v>430</v>
      </c>
      <c r="O82" s="433" t="s">
        <v>430</v>
      </c>
      <c r="P82" s="433" t="s">
        <v>430</v>
      </c>
      <c r="Q82" s="433" t="s">
        <v>430</v>
      </c>
      <c r="R82" s="433" t="s">
        <v>430</v>
      </c>
      <c r="S82" s="433" t="s">
        <v>430</v>
      </c>
      <c r="T82" s="433" t="s">
        <v>430</v>
      </c>
      <c r="U82" s="433" t="s">
        <v>430</v>
      </c>
      <c r="V82" s="434" t="s">
        <v>430</v>
      </c>
      <c r="W82" s="433" t="s">
        <v>430</v>
      </c>
      <c r="X82" s="433" t="s">
        <v>430</v>
      </c>
      <c r="Y82" s="433" t="s">
        <v>430</v>
      </c>
      <c r="Z82" s="433" t="s">
        <v>430</v>
      </c>
      <c r="AA82" s="433" t="s">
        <v>430</v>
      </c>
      <c r="AB82" s="433" t="s">
        <v>430</v>
      </c>
      <c r="AC82" s="433" t="s">
        <v>430</v>
      </c>
      <c r="AD82" s="433" t="s">
        <v>430</v>
      </c>
      <c r="AE82" s="433" t="s">
        <v>430</v>
      </c>
      <c r="AF82" s="433" t="s">
        <v>430</v>
      </c>
      <c r="AG82" s="432"/>
      <c r="AH82" s="435"/>
      <c r="AI82" s="435"/>
      <c r="AJ82" s="435"/>
      <c r="AK82" s="435"/>
      <c r="AL82" s="435"/>
      <c r="AM82" s="435"/>
      <c r="AN82" s="435"/>
      <c r="AO82" s="435"/>
      <c r="AP82" s="435"/>
      <c r="AQ82" s="435"/>
      <c r="AR82" s="435"/>
      <c r="AS82" s="435"/>
      <c r="AT82" s="435"/>
      <c r="AU82" s="435"/>
      <c r="AV82" s="435"/>
      <c r="AW82" s="435"/>
      <c r="AX82" s="435"/>
      <c r="AY82" s="435"/>
      <c r="AZ82" s="417"/>
      <c r="BA82" s="437"/>
      <c r="BB82" s="437"/>
      <c r="BC82" s="437"/>
      <c r="BD82" s="437"/>
      <c r="BE82" s="431"/>
      <c r="BF82" s="437"/>
      <c r="BG82" s="437"/>
      <c r="BH82" s="437"/>
      <c r="BI82" s="431"/>
      <c r="BJ82" s="437"/>
      <c r="BK82" s="431"/>
      <c r="BL82" s="437"/>
      <c r="BM82" s="437"/>
      <c r="BN82" s="437"/>
      <c r="BO82" s="437"/>
      <c r="BP82" s="431"/>
      <c r="BQ82" s="437"/>
      <c r="BR82" s="437"/>
      <c r="BS82" s="437"/>
      <c r="BT82" s="437"/>
      <c r="BU82" s="437"/>
      <c r="BV82" s="437"/>
      <c r="BW82" s="417"/>
      <c r="BX82" s="431"/>
      <c r="BY82" s="412"/>
      <c r="BZ82" s="412"/>
      <c r="CA82" s="412"/>
      <c r="CB82" s="412"/>
      <c r="CC82" s="417"/>
      <c r="CD82" s="417"/>
    </row>
    <row r="86" spans="1:82" x14ac:dyDescent="0.25">
      <c r="A86" s="488" t="s">
        <v>173</v>
      </c>
    </row>
    <row r="87" spans="1:82" x14ac:dyDescent="0.25">
      <c r="A87" s="488" t="s">
        <v>10576</v>
      </c>
    </row>
    <row r="88" spans="1:82" x14ac:dyDescent="0.25">
      <c r="A88" s="488"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pageSetup paperSize="9"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5192-240E-4B0B-9C36-F47CBD420EBD}">
  <sheetPr codeName="Sheet46"/>
  <dimension ref="A1:CD112"/>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48.9062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6.08984375" style="282" bestFit="1" customWidth="1"/>
    <col min="54" max="54" width="8.81640625" style="282" bestFit="1" customWidth="1"/>
    <col min="55" max="55" width="5.54296875" style="282" bestFit="1" customWidth="1"/>
    <col min="56" max="56" width="5.36328125" style="282" bestFit="1" customWidth="1"/>
    <col min="57" max="57" width="0.90625" style="21" customWidth="1"/>
    <col min="58" max="58" width="5.54296875" style="235" bestFit="1" customWidth="1"/>
    <col min="59" max="59" width="7.6328125" style="235" bestFit="1" customWidth="1"/>
    <col min="60" max="60" width="9.90625" style="235" bestFit="1" customWidth="1"/>
    <col min="61" max="61" width="1"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6328125" style="21" bestFit="1" customWidth="1"/>
    <col min="69" max="74" width="7.6328125" style="235" customWidth="1"/>
    <col min="75" max="75" width="1.1796875" style="21" customWidth="1"/>
    <col min="76" max="80" width="15.6328125" style="21" customWidth="1"/>
    <col min="81" max="81" width="1.1796875" style="21" customWidth="1"/>
    <col min="82" max="82" width="35.90625" style="21" customWidth="1"/>
    <col min="83" max="16384" width="8.90625" style="21"/>
  </cols>
  <sheetData>
    <row r="1" spans="1:82" ht="33" customHeight="1" x14ac:dyDescent="0.25">
      <c r="A1" s="488" t="s">
        <v>43</v>
      </c>
    </row>
    <row r="3" spans="1:82" ht="20.5" x14ac:dyDescent="0.45">
      <c r="A3" s="23" t="s">
        <v>274</v>
      </c>
    </row>
    <row r="4" spans="1:82" x14ac:dyDescent="0.25">
      <c r="A4" s="488" t="s">
        <v>425</v>
      </c>
    </row>
    <row r="5" spans="1:82" ht="33" x14ac:dyDescent="0.25">
      <c r="A5" s="1100" t="s">
        <v>275</v>
      </c>
      <c r="B5" s="110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51"/>
      <c r="BA5" s="1085" t="s">
        <v>76</v>
      </c>
      <c r="BB5" s="1135"/>
      <c r="BC5" s="1135"/>
      <c r="BD5" s="1136"/>
      <c r="BE5" s="641"/>
      <c r="BF5" s="1085" t="s">
        <v>53</v>
      </c>
      <c r="BG5" s="1135"/>
      <c r="BH5" s="1136"/>
      <c r="BI5" s="1133"/>
      <c r="BJ5" s="1084" t="s">
        <v>254</v>
      </c>
      <c r="BK5" s="1133"/>
      <c r="BL5" s="1085" t="s">
        <v>81</v>
      </c>
      <c r="BM5" s="1135"/>
      <c r="BN5" s="1135"/>
      <c r="BO5" s="1136"/>
      <c r="BP5" s="1101"/>
      <c r="BQ5" s="1085" t="s">
        <v>192</v>
      </c>
      <c r="BR5" s="1135"/>
      <c r="BS5" s="1135"/>
      <c r="BT5" s="1135"/>
      <c r="BU5" s="1135"/>
      <c r="BV5" s="1135"/>
      <c r="BW5" s="1133"/>
      <c r="BX5" s="1133" t="s">
        <v>87</v>
      </c>
      <c r="BY5" s="1137"/>
      <c r="BZ5" s="1137"/>
      <c r="CA5" s="1137"/>
      <c r="CB5" s="1138"/>
      <c r="CC5" s="1101"/>
      <c r="CD5" s="1130" t="s">
        <v>88</v>
      </c>
    </row>
    <row r="6" spans="1:82" ht="33" x14ac:dyDescent="0.25">
      <c r="A6" s="1100"/>
      <c r="B6" s="1102"/>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25"/>
      <c r="AG6" s="28"/>
      <c r="AH6" s="1126" t="s">
        <v>68</v>
      </c>
      <c r="AI6" s="1127"/>
      <c r="AJ6" s="1127"/>
      <c r="AK6" s="1127"/>
      <c r="AL6" s="1127"/>
      <c r="AM6" s="1127"/>
      <c r="AN6" s="1127"/>
      <c r="AO6" s="1127"/>
      <c r="AP6" s="1127"/>
      <c r="AQ6" s="1127"/>
      <c r="AR6" s="1127"/>
      <c r="AS6" s="1127"/>
      <c r="AT6" s="1127"/>
      <c r="AU6" s="1127"/>
      <c r="AV6" s="1127"/>
      <c r="AW6" s="1127"/>
      <c r="AX6" s="1127"/>
      <c r="AY6" s="1128"/>
      <c r="AZ6" s="1152"/>
      <c r="BA6" s="692" t="s">
        <v>72</v>
      </c>
      <c r="BB6" s="691" t="s">
        <v>73</v>
      </c>
      <c r="BC6" s="691" t="s">
        <v>74</v>
      </c>
      <c r="BD6" s="327" t="s">
        <v>75</v>
      </c>
      <c r="BE6" s="642"/>
      <c r="BF6" s="326" t="s">
        <v>251</v>
      </c>
      <c r="BG6" s="303" t="s">
        <v>252</v>
      </c>
      <c r="BH6" s="327" t="s">
        <v>253</v>
      </c>
      <c r="BI6" s="1134"/>
      <c r="BJ6" s="1141"/>
      <c r="BK6" s="1134"/>
      <c r="BL6" s="326" t="s">
        <v>77</v>
      </c>
      <c r="BM6" s="303" t="s">
        <v>78</v>
      </c>
      <c r="BN6" s="303" t="s">
        <v>79</v>
      </c>
      <c r="BO6" s="327" t="s">
        <v>255</v>
      </c>
      <c r="BP6" s="1102"/>
      <c r="BQ6" s="326" t="s">
        <v>186</v>
      </c>
      <c r="BR6" s="303" t="s">
        <v>187</v>
      </c>
      <c r="BS6" s="303" t="s">
        <v>188</v>
      </c>
      <c r="BT6" s="303" t="s">
        <v>189</v>
      </c>
      <c r="BU6" s="303" t="s">
        <v>190</v>
      </c>
      <c r="BV6" s="327" t="s">
        <v>191</v>
      </c>
      <c r="BW6" s="1102"/>
      <c r="BX6" s="83" t="s">
        <v>82</v>
      </c>
      <c r="BY6" s="28" t="s">
        <v>83</v>
      </c>
      <c r="BZ6" s="28" t="s">
        <v>84</v>
      </c>
      <c r="CA6" s="28" t="s">
        <v>85</v>
      </c>
      <c r="CB6" s="82" t="s">
        <v>86</v>
      </c>
      <c r="CC6" s="1102"/>
      <c r="CD6" s="1131"/>
    </row>
    <row r="7" spans="1:82" ht="14.5" x14ac:dyDescent="0.25">
      <c r="A7" s="29" t="s">
        <v>276</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2"/>
      <c r="BA7" s="284"/>
      <c r="BB7" s="284"/>
      <c r="BC7" s="284"/>
      <c r="BD7" s="284"/>
      <c r="BE7" s="652"/>
      <c r="BF7" s="237"/>
      <c r="BG7" s="237"/>
      <c r="BH7" s="237"/>
      <c r="BI7" s="65"/>
      <c r="BJ7" s="237"/>
      <c r="BK7" s="65"/>
      <c r="BL7" s="237"/>
      <c r="BM7" s="237"/>
      <c r="BN7" s="237"/>
      <c r="BO7" s="237"/>
      <c r="BP7" s="42"/>
      <c r="BQ7" s="237"/>
      <c r="BR7" s="237"/>
      <c r="BS7" s="237"/>
      <c r="BT7" s="237"/>
      <c r="BU7" s="237"/>
      <c r="BV7" s="237"/>
      <c r="BW7" s="42"/>
      <c r="BX7" s="30"/>
      <c r="BY7" s="30"/>
      <c r="BZ7" s="30"/>
      <c r="CA7" s="30"/>
      <c r="CB7" s="30"/>
      <c r="CC7" s="42"/>
      <c r="CD7" s="31"/>
    </row>
    <row r="8" spans="1:82" s="428" customFormat="1" ht="11" x14ac:dyDescent="0.3">
      <c r="A8" s="989" t="s">
        <v>9623</v>
      </c>
      <c r="B8" s="918"/>
      <c r="C8" s="919">
        <v>41275</v>
      </c>
      <c r="D8" s="918"/>
      <c r="E8" s="920">
        <v>75938.100000000006</v>
      </c>
      <c r="F8" s="918"/>
      <c r="G8" s="921">
        <v>43.302</v>
      </c>
      <c r="H8" s="918"/>
      <c r="I8" s="990">
        <v>0.46</v>
      </c>
      <c r="J8" s="990">
        <v>6.87</v>
      </c>
      <c r="K8" s="990">
        <v>0.42</v>
      </c>
      <c r="L8" s="990">
        <v>0.43</v>
      </c>
      <c r="M8" s="923"/>
      <c r="N8" s="922">
        <v>70.688800000000001</v>
      </c>
      <c r="O8" s="922">
        <v>20.4892</v>
      </c>
      <c r="P8" s="922">
        <v>13.618499999999999</v>
      </c>
      <c r="Q8" s="922">
        <v>12.3103</v>
      </c>
      <c r="R8" s="922">
        <v>7.4950000000000001</v>
      </c>
      <c r="S8" s="922">
        <v>7.1256000000000004</v>
      </c>
      <c r="T8" s="922">
        <v>7.0915999999999997</v>
      </c>
      <c r="U8" s="922">
        <v>6.8970000000000002</v>
      </c>
      <c r="V8" s="924">
        <v>6.9455</v>
      </c>
      <c r="W8" s="922">
        <v>7.1073000000000004</v>
      </c>
      <c r="X8" s="922">
        <v>7.5583</v>
      </c>
      <c r="Y8" s="922">
        <v>6.9386000000000001</v>
      </c>
      <c r="Z8" s="922">
        <v>6.4821</v>
      </c>
      <c r="AA8" s="922">
        <v>7.6483999999999996</v>
      </c>
      <c r="AB8" s="922">
        <v>6.7801999999999998</v>
      </c>
      <c r="AC8" s="922">
        <v>6.9454000000000002</v>
      </c>
      <c r="AD8" s="922">
        <v>7.0204000000000004</v>
      </c>
      <c r="AE8" s="922">
        <v>10.355</v>
      </c>
      <c r="AF8" s="922">
        <v>7.0932000000000004</v>
      </c>
      <c r="AG8" s="923"/>
      <c r="AH8" s="920">
        <v>13</v>
      </c>
      <c r="AI8" s="920">
        <v>14</v>
      </c>
      <c r="AJ8" s="920">
        <v>13</v>
      </c>
      <c r="AK8" s="920">
        <v>7</v>
      </c>
      <c r="AL8" s="920">
        <v>9</v>
      </c>
      <c r="AM8" s="920">
        <v>7</v>
      </c>
      <c r="AN8" s="920">
        <v>1</v>
      </c>
      <c r="AO8" s="920">
        <v>3</v>
      </c>
      <c r="AP8" s="920">
        <v>5</v>
      </c>
      <c r="AQ8" s="920">
        <v>4</v>
      </c>
      <c r="AR8" s="920">
        <v>2</v>
      </c>
      <c r="AS8" s="920">
        <v>2</v>
      </c>
      <c r="AT8" s="920">
        <v>4</v>
      </c>
      <c r="AU8" s="920">
        <v>5</v>
      </c>
      <c r="AV8" s="920">
        <v>5</v>
      </c>
      <c r="AW8" s="920">
        <v>1</v>
      </c>
      <c r="AX8" s="920">
        <v>3</v>
      </c>
      <c r="AY8" s="920">
        <v>13</v>
      </c>
      <c r="AZ8" s="923"/>
      <c r="BA8" s="925">
        <v>4.9184601489299</v>
      </c>
      <c r="BB8" s="925">
        <v>0.41599456547381403</v>
      </c>
      <c r="BC8" s="925">
        <v>0.42923607988559098</v>
      </c>
      <c r="BD8" s="925">
        <v>1.26184937244772</v>
      </c>
      <c r="BE8" s="923"/>
      <c r="BF8" s="922" t="s">
        <v>430</v>
      </c>
      <c r="BG8" s="922" t="s">
        <v>430</v>
      </c>
      <c r="BH8" s="922" t="s">
        <v>430</v>
      </c>
      <c r="BI8" s="923"/>
      <c r="BJ8" s="922">
        <v>-0.29407530000000098</v>
      </c>
      <c r="BK8" s="923"/>
      <c r="BL8" s="922">
        <v>52.194699999999997</v>
      </c>
      <c r="BM8" s="922">
        <v>14.4039</v>
      </c>
      <c r="BN8" s="922">
        <v>1.90299</v>
      </c>
      <c r="BO8" s="922">
        <v>31.49841</v>
      </c>
      <c r="BP8" s="918"/>
      <c r="BQ8" s="922" t="s">
        <v>430</v>
      </c>
      <c r="BR8" s="922">
        <v>25.12</v>
      </c>
      <c r="BS8" s="922" t="s">
        <v>430</v>
      </c>
      <c r="BT8" s="922" t="s">
        <v>430</v>
      </c>
      <c r="BU8" s="922" t="s">
        <v>430</v>
      </c>
      <c r="BV8" s="922">
        <v>0.65</v>
      </c>
      <c r="BW8" s="918"/>
      <c r="BX8" s="991" t="s">
        <v>9624</v>
      </c>
      <c r="BY8" s="991" t="s">
        <v>9625</v>
      </c>
      <c r="BZ8" s="991" t="s">
        <v>9626</v>
      </c>
      <c r="CA8" s="991" t="s">
        <v>9627</v>
      </c>
      <c r="CB8" s="991" t="s">
        <v>9628</v>
      </c>
      <c r="CC8" s="918"/>
      <c r="CD8" s="974" t="s">
        <v>8152</v>
      </c>
    </row>
    <row r="9" spans="1:82" s="428" customFormat="1" x14ac:dyDescent="0.25">
      <c r="A9" s="345" t="s">
        <v>9629</v>
      </c>
      <c r="B9" s="373"/>
      <c r="C9" s="719">
        <v>41285</v>
      </c>
      <c r="D9" s="373"/>
      <c r="E9" s="841">
        <v>47282.79</v>
      </c>
      <c r="F9" s="373"/>
      <c r="G9" s="347">
        <v>38.814500000000002</v>
      </c>
      <c r="H9" s="373"/>
      <c r="I9" s="988">
        <v>0.62</v>
      </c>
      <c r="J9" s="988">
        <v>6.88</v>
      </c>
      <c r="K9" s="988">
        <v>0.54</v>
      </c>
      <c r="L9" s="988">
        <v>0.57999999999999996</v>
      </c>
      <c r="M9" s="374"/>
      <c r="N9" s="348">
        <v>95.697800000000001</v>
      </c>
      <c r="O9" s="348">
        <v>25.159800000000001</v>
      </c>
      <c r="P9" s="348">
        <v>15.9003</v>
      </c>
      <c r="Q9" s="348">
        <v>12.3095</v>
      </c>
      <c r="R9" s="348">
        <v>7.7434000000000003</v>
      </c>
      <c r="S9" s="348">
        <v>6.9263000000000003</v>
      </c>
      <c r="T9" s="348">
        <v>6.8834999999999997</v>
      </c>
      <c r="U9" s="348">
        <v>6.6984000000000004</v>
      </c>
      <c r="V9" s="350">
        <v>6.7576000000000001</v>
      </c>
      <c r="W9" s="348">
        <v>6.9786999999999999</v>
      </c>
      <c r="X9" s="348">
        <v>7.3578999999999999</v>
      </c>
      <c r="Y9" s="348">
        <v>6.8569000000000004</v>
      </c>
      <c r="Z9" s="348">
        <v>6.2717999999999998</v>
      </c>
      <c r="AA9" s="348">
        <v>7.5514999999999999</v>
      </c>
      <c r="AB9" s="348">
        <v>6.5574000000000003</v>
      </c>
      <c r="AC9" s="348">
        <v>6.7394999999999996</v>
      </c>
      <c r="AD9" s="348">
        <v>6.8281000000000001</v>
      </c>
      <c r="AE9" s="348">
        <v>14.8238</v>
      </c>
      <c r="AF9" s="348">
        <v>6.8411</v>
      </c>
      <c r="AG9" s="374"/>
      <c r="AH9" s="346">
        <v>2</v>
      </c>
      <c r="AI9" s="346">
        <v>2</v>
      </c>
      <c r="AJ9" s="346">
        <v>3</v>
      </c>
      <c r="AK9" s="346">
        <v>8</v>
      </c>
      <c r="AL9" s="346">
        <v>5</v>
      </c>
      <c r="AM9" s="346">
        <v>15</v>
      </c>
      <c r="AN9" s="346">
        <v>12</v>
      </c>
      <c r="AO9" s="346">
        <v>13</v>
      </c>
      <c r="AP9" s="346">
        <v>13</v>
      </c>
      <c r="AQ9" s="346">
        <v>11</v>
      </c>
      <c r="AR9" s="346">
        <v>13</v>
      </c>
      <c r="AS9" s="346">
        <v>4</v>
      </c>
      <c r="AT9" s="346">
        <v>11</v>
      </c>
      <c r="AU9" s="346">
        <v>9</v>
      </c>
      <c r="AV9" s="346">
        <v>15</v>
      </c>
      <c r="AW9" s="346">
        <v>12</v>
      </c>
      <c r="AX9" s="346">
        <v>13</v>
      </c>
      <c r="AY9" s="346">
        <v>4</v>
      </c>
      <c r="AZ9" s="374"/>
      <c r="BA9" s="375">
        <v>4.6122479797350602</v>
      </c>
      <c r="BB9" s="375">
        <v>0.386661899800192</v>
      </c>
      <c r="BC9" s="375">
        <v>0.41874679046104502</v>
      </c>
      <c r="BD9" s="375">
        <v>1.1419210137201601</v>
      </c>
      <c r="BE9" s="374"/>
      <c r="BF9" s="348" t="s">
        <v>430</v>
      </c>
      <c r="BG9" s="348" t="s">
        <v>430</v>
      </c>
      <c r="BH9" s="348" t="s">
        <v>430</v>
      </c>
      <c r="BI9" s="374"/>
      <c r="BJ9" s="348">
        <v>-0.25815421000000299</v>
      </c>
      <c r="BK9" s="374"/>
      <c r="BL9" s="843">
        <v>58.115600000000001</v>
      </c>
      <c r="BM9" s="843">
        <v>12.8611</v>
      </c>
      <c r="BN9" s="843">
        <v>2.57734</v>
      </c>
      <c r="BO9" s="843">
        <v>26.445959999999999</v>
      </c>
      <c r="BP9" s="373"/>
      <c r="BQ9" s="348">
        <v>0.05</v>
      </c>
      <c r="BR9" s="348">
        <v>20.12</v>
      </c>
      <c r="BS9" s="348" t="s">
        <v>430</v>
      </c>
      <c r="BT9" s="348" t="s">
        <v>430</v>
      </c>
      <c r="BU9" s="348" t="s">
        <v>430</v>
      </c>
      <c r="BV9" s="348">
        <v>2.66</v>
      </c>
      <c r="BW9" s="373"/>
      <c r="BX9" s="372" t="s">
        <v>9630</v>
      </c>
      <c r="BY9" s="372" t="s">
        <v>9631</v>
      </c>
      <c r="BZ9" s="372" t="s">
        <v>9632</v>
      </c>
      <c r="CA9" s="372" t="s">
        <v>9633</v>
      </c>
      <c r="CB9" s="372" t="s">
        <v>9634</v>
      </c>
      <c r="CC9" s="373"/>
      <c r="CD9" s="354" t="s">
        <v>4704</v>
      </c>
    </row>
    <row r="10" spans="1:82" s="428" customFormat="1" x14ac:dyDescent="0.25">
      <c r="A10" s="345" t="s">
        <v>9635</v>
      </c>
      <c r="B10" s="373"/>
      <c r="C10" s="719">
        <v>41281</v>
      </c>
      <c r="D10" s="373"/>
      <c r="E10" s="346">
        <v>35216.1</v>
      </c>
      <c r="F10" s="373"/>
      <c r="G10" s="347">
        <v>39.734099999999998</v>
      </c>
      <c r="H10" s="373"/>
      <c r="I10" s="988">
        <v>0.38</v>
      </c>
      <c r="J10" s="988">
        <v>5.86</v>
      </c>
      <c r="K10" s="988">
        <v>0.36</v>
      </c>
      <c r="L10" s="988">
        <v>0.38</v>
      </c>
      <c r="M10" s="374"/>
      <c r="N10" s="348">
        <v>80.278700000000001</v>
      </c>
      <c r="O10" s="348">
        <v>22.3017</v>
      </c>
      <c r="P10" s="348">
        <v>15.0692</v>
      </c>
      <c r="Q10" s="348">
        <v>12.175599999999999</v>
      </c>
      <c r="R10" s="348">
        <v>7.2089999999999996</v>
      </c>
      <c r="S10" s="348">
        <v>7.2213000000000003</v>
      </c>
      <c r="T10" s="348">
        <v>6.9543999999999997</v>
      </c>
      <c r="U10" s="348">
        <v>6.7664</v>
      </c>
      <c r="V10" s="350">
        <v>6.8304999999999998</v>
      </c>
      <c r="W10" s="348">
        <v>7</v>
      </c>
      <c r="X10" s="348">
        <v>7.3948</v>
      </c>
      <c r="Y10" s="348">
        <v>6.7333999999999996</v>
      </c>
      <c r="Z10" s="348">
        <v>6.3582999999999998</v>
      </c>
      <c r="AA10" s="348">
        <v>7.6487999999999996</v>
      </c>
      <c r="AB10" s="348">
        <v>6.6939000000000002</v>
      </c>
      <c r="AC10" s="348">
        <v>6.7991000000000001</v>
      </c>
      <c r="AD10" s="348">
        <v>6.9013</v>
      </c>
      <c r="AE10" s="348">
        <v>15.8873</v>
      </c>
      <c r="AF10" s="348">
        <v>7.0270999999999999</v>
      </c>
      <c r="AG10" s="374"/>
      <c r="AH10" s="346">
        <v>9</v>
      </c>
      <c r="AI10" s="346">
        <v>8</v>
      </c>
      <c r="AJ10" s="346">
        <v>8</v>
      </c>
      <c r="AK10" s="346">
        <v>10</v>
      </c>
      <c r="AL10" s="346">
        <v>14</v>
      </c>
      <c r="AM10" s="346">
        <v>3</v>
      </c>
      <c r="AN10" s="346">
        <v>9</v>
      </c>
      <c r="AO10" s="346">
        <v>10</v>
      </c>
      <c r="AP10" s="346">
        <v>10</v>
      </c>
      <c r="AQ10" s="346">
        <v>8</v>
      </c>
      <c r="AR10" s="346">
        <v>10</v>
      </c>
      <c r="AS10" s="346">
        <v>11</v>
      </c>
      <c r="AT10" s="346">
        <v>8</v>
      </c>
      <c r="AU10" s="346">
        <v>4</v>
      </c>
      <c r="AV10" s="346">
        <v>9</v>
      </c>
      <c r="AW10" s="346">
        <v>10</v>
      </c>
      <c r="AX10" s="346">
        <v>10</v>
      </c>
      <c r="AY10" s="346">
        <v>2</v>
      </c>
      <c r="AZ10" s="374"/>
      <c r="BA10" s="375">
        <v>4.9229980778710498</v>
      </c>
      <c r="BB10" s="375">
        <v>0.41633559190168501</v>
      </c>
      <c r="BC10" s="375">
        <v>0.39860753748639599</v>
      </c>
      <c r="BD10" s="375">
        <v>1.11231669029632</v>
      </c>
      <c r="BE10" s="374"/>
      <c r="BF10" s="348" t="s">
        <v>430</v>
      </c>
      <c r="BG10" s="348" t="s">
        <v>430</v>
      </c>
      <c r="BH10" s="348" t="s">
        <v>430</v>
      </c>
      <c r="BI10" s="374"/>
      <c r="BJ10" s="348">
        <v>-0.29579891000000003</v>
      </c>
      <c r="BK10" s="374"/>
      <c r="BL10" s="843">
        <v>55.915799999999997</v>
      </c>
      <c r="BM10" s="843">
        <v>13.420999999999999</v>
      </c>
      <c r="BN10" s="843">
        <v>1.8295600000000001</v>
      </c>
      <c r="BO10" s="843">
        <v>28.833639999999999</v>
      </c>
      <c r="BP10" s="373"/>
      <c r="BQ10" s="348" t="s">
        <v>430</v>
      </c>
      <c r="BR10" s="348">
        <v>25.38</v>
      </c>
      <c r="BS10" s="348" t="s">
        <v>430</v>
      </c>
      <c r="BT10" s="348" t="s">
        <v>430</v>
      </c>
      <c r="BU10" s="348" t="s">
        <v>430</v>
      </c>
      <c r="BV10" s="348">
        <v>1.74</v>
      </c>
      <c r="BW10" s="373"/>
      <c r="BX10" s="372" t="s">
        <v>9636</v>
      </c>
      <c r="BY10" s="372" t="s">
        <v>9637</v>
      </c>
      <c r="BZ10" s="372" t="s">
        <v>9638</v>
      </c>
      <c r="CA10" s="372" t="s">
        <v>9639</v>
      </c>
      <c r="CB10" s="372" t="s">
        <v>6838</v>
      </c>
      <c r="CC10" s="373"/>
      <c r="CD10" s="354" t="s">
        <v>4704</v>
      </c>
    </row>
    <row r="11" spans="1:82" s="428" customFormat="1" x14ac:dyDescent="0.25">
      <c r="A11" s="345" t="s">
        <v>9640</v>
      </c>
      <c r="B11" s="373"/>
      <c r="C11" s="719">
        <v>41275</v>
      </c>
      <c r="D11" s="373"/>
      <c r="E11" s="346">
        <v>30822.7</v>
      </c>
      <c r="F11" s="373"/>
      <c r="G11" s="347">
        <v>37.348799999999997</v>
      </c>
      <c r="H11" s="373"/>
      <c r="I11" s="988">
        <v>0.28219</v>
      </c>
      <c r="J11" s="988">
        <v>6.32</v>
      </c>
      <c r="K11" s="988">
        <v>0.27944999999999998</v>
      </c>
      <c r="L11" s="988">
        <v>0.28219</v>
      </c>
      <c r="M11" s="374"/>
      <c r="N11" s="348">
        <v>81.392499999999998</v>
      </c>
      <c r="O11" s="348">
        <v>19.642299999999999</v>
      </c>
      <c r="P11" s="348">
        <v>15.4727</v>
      </c>
      <c r="Q11" s="348">
        <v>12.2593</v>
      </c>
      <c r="R11" s="348">
        <v>8.0462000000000007</v>
      </c>
      <c r="S11" s="348">
        <v>7.2438000000000002</v>
      </c>
      <c r="T11" s="348">
        <v>7.0864000000000003</v>
      </c>
      <c r="U11" s="348">
        <v>6.9351000000000003</v>
      </c>
      <c r="V11" s="350">
        <v>7.0209000000000001</v>
      </c>
      <c r="W11" s="348">
        <v>7.1379999999999999</v>
      </c>
      <c r="X11" s="348">
        <v>7.5434999999999999</v>
      </c>
      <c r="Y11" s="348">
        <v>7.0491999999999999</v>
      </c>
      <c r="Z11" s="348">
        <v>6.4794999999999998</v>
      </c>
      <c r="AA11" s="348">
        <v>7.7264999999999997</v>
      </c>
      <c r="AB11" s="348">
        <v>6.9111000000000002</v>
      </c>
      <c r="AC11" s="348">
        <v>6.9264999999999999</v>
      </c>
      <c r="AD11" s="348">
        <v>7.0928000000000004</v>
      </c>
      <c r="AE11" s="348">
        <v>9.8579000000000008</v>
      </c>
      <c r="AF11" s="348">
        <v>6.9684999999999997</v>
      </c>
      <c r="AG11" s="374"/>
      <c r="AH11" s="346">
        <v>8</v>
      </c>
      <c r="AI11" s="346">
        <v>15</v>
      </c>
      <c r="AJ11" s="346">
        <v>5</v>
      </c>
      <c r="AK11" s="346">
        <v>9</v>
      </c>
      <c r="AL11" s="346">
        <v>1</v>
      </c>
      <c r="AM11" s="346">
        <v>1</v>
      </c>
      <c r="AN11" s="346">
        <v>2</v>
      </c>
      <c r="AO11" s="346">
        <v>2</v>
      </c>
      <c r="AP11" s="346">
        <v>1</v>
      </c>
      <c r="AQ11" s="346">
        <v>3</v>
      </c>
      <c r="AR11" s="346">
        <v>3</v>
      </c>
      <c r="AS11" s="346">
        <v>1</v>
      </c>
      <c r="AT11" s="346">
        <v>5</v>
      </c>
      <c r="AU11" s="346">
        <v>1</v>
      </c>
      <c r="AV11" s="346">
        <v>1</v>
      </c>
      <c r="AW11" s="346">
        <v>2</v>
      </c>
      <c r="AX11" s="346">
        <v>1</v>
      </c>
      <c r="AY11" s="346">
        <v>14</v>
      </c>
      <c r="AZ11" s="374"/>
      <c r="BA11" s="375">
        <v>4.73055502173899</v>
      </c>
      <c r="BB11" s="375">
        <v>0.41474119527318198</v>
      </c>
      <c r="BC11" s="375">
        <v>0.44297195059482097</v>
      </c>
      <c r="BD11" s="375">
        <v>1.24873099552815</v>
      </c>
      <c r="BE11" s="374"/>
      <c r="BF11" s="348" t="s">
        <v>430</v>
      </c>
      <c r="BG11" s="348" t="s">
        <v>430</v>
      </c>
      <c r="BH11" s="348" t="s">
        <v>430</v>
      </c>
      <c r="BI11" s="374"/>
      <c r="BJ11" s="348">
        <v>-0.22305015</v>
      </c>
      <c r="BK11" s="374"/>
      <c r="BL11" s="843">
        <v>46.246899999999997</v>
      </c>
      <c r="BM11" s="843">
        <v>16.797000000000001</v>
      </c>
      <c r="BN11" s="843">
        <v>3.3434400000000002</v>
      </c>
      <c r="BO11" s="843">
        <v>33.612659999999998</v>
      </c>
      <c r="BP11" s="373"/>
      <c r="BQ11" s="348">
        <v>0.16</v>
      </c>
      <c r="BR11" s="348">
        <v>24.16</v>
      </c>
      <c r="BS11" s="348" t="s">
        <v>430</v>
      </c>
      <c r="BT11" s="348" t="s">
        <v>430</v>
      </c>
      <c r="BU11" s="348">
        <v>0.02</v>
      </c>
      <c r="BV11" s="348">
        <v>75.98</v>
      </c>
      <c r="BW11" s="373"/>
      <c r="BX11" s="372" t="s">
        <v>9641</v>
      </c>
      <c r="BY11" s="372" t="s">
        <v>9642</v>
      </c>
      <c r="BZ11" s="372" t="s">
        <v>9643</v>
      </c>
      <c r="CA11" s="372" t="s">
        <v>9644</v>
      </c>
      <c r="CB11" s="372" t="s">
        <v>9645</v>
      </c>
      <c r="CC11" s="373"/>
      <c r="CD11" s="354" t="s">
        <v>3017</v>
      </c>
    </row>
    <row r="12" spans="1:82" s="428" customFormat="1" x14ac:dyDescent="0.25">
      <c r="A12" s="345" t="s">
        <v>9646</v>
      </c>
      <c r="B12" s="373"/>
      <c r="C12" s="719">
        <v>41275</v>
      </c>
      <c r="D12" s="373"/>
      <c r="E12" s="346">
        <v>27355.7</v>
      </c>
      <c r="F12" s="373"/>
      <c r="G12" s="347">
        <v>30.967300000000002</v>
      </c>
      <c r="H12" s="373"/>
      <c r="I12" s="988">
        <v>0.61</v>
      </c>
      <c r="J12" s="988">
        <v>6.93</v>
      </c>
      <c r="K12" s="988">
        <v>0.5</v>
      </c>
      <c r="L12" s="988">
        <v>0.51</v>
      </c>
      <c r="M12" s="374"/>
      <c r="N12" s="348">
        <v>86.837800000000001</v>
      </c>
      <c r="O12" s="348">
        <v>21.923300000000001</v>
      </c>
      <c r="P12" s="348">
        <v>13.793100000000001</v>
      </c>
      <c r="Q12" s="348">
        <v>13.132099999999999</v>
      </c>
      <c r="R12" s="348">
        <v>7.4419000000000004</v>
      </c>
      <c r="S12" s="348">
        <v>7.2309000000000001</v>
      </c>
      <c r="T12" s="348">
        <v>7.0382999999999996</v>
      </c>
      <c r="U12" s="348">
        <v>6.8337000000000003</v>
      </c>
      <c r="V12" s="350">
        <v>6.9500999999999999</v>
      </c>
      <c r="W12" s="348">
        <v>7.1478999999999999</v>
      </c>
      <c r="X12" s="348">
        <v>7.5095000000000001</v>
      </c>
      <c r="Y12" s="348">
        <v>6.8007</v>
      </c>
      <c r="Z12" s="348">
        <v>6.4109999999999996</v>
      </c>
      <c r="AA12" s="348">
        <v>7.6505999999999998</v>
      </c>
      <c r="AB12" s="348">
        <v>6.8517000000000001</v>
      </c>
      <c r="AC12" s="348">
        <v>6.8724999999999996</v>
      </c>
      <c r="AD12" s="348">
        <v>7.0113000000000003</v>
      </c>
      <c r="AE12" s="348">
        <v>12.584199999999999</v>
      </c>
      <c r="AF12" s="348">
        <v>6.9950999999999999</v>
      </c>
      <c r="AG12" s="374"/>
      <c r="AH12" s="346">
        <v>4</v>
      </c>
      <c r="AI12" s="346">
        <v>9</v>
      </c>
      <c r="AJ12" s="346">
        <v>12</v>
      </c>
      <c r="AK12" s="346">
        <v>2</v>
      </c>
      <c r="AL12" s="346">
        <v>11</v>
      </c>
      <c r="AM12" s="346">
        <v>2</v>
      </c>
      <c r="AN12" s="346">
        <v>5</v>
      </c>
      <c r="AO12" s="346">
        <v>6</v>
      </c>
      <c r="AP12" s="346">
        <v>4</v>
      </c>
      <c r="AQ12" s="346">
        <v>2</v>
      </c>
      <c r="AR12" s="346">
        <v>4</v>
      </c>
      <c r="AS12" s="346">
        <v>7</v>
      </c>
      <c r="AT12" s="346">
        <v>6</v>
      </c>
      <c r="AU12" s="346">
        <v>3</v>
      </c>
      <c r="AV12" s="346">
        <v>2</v>
      </c>
      <c r="AW12" s="346">
        <v>4</v>
      </c>
      <c r="AX12" s="346">
        <v>4</v>
      </c>
      <c r="AY12" s="346">
        <v>8</v>
      </c>
      <c r="AZ12" s="374"/>
      <c r="BA12" s="375">
        <v>4.7407344852012399</v>
      </c>
      <c r="BB12" s="375">
        <v>0.393754867747096</v>
      </c>
      <c r="BC12" s="375">
        <v>0.43470951840521399</v>
      </c>
      <c r="BD12" s="375">
        <v>1.2569177516339201</v>
      </c>
      <c r="BE12" s="374"/>
      <c r="BF12" s="348" t="s">
        <v>430</v>
      </c>
      <c r="BG12" s="348" t="s">
        <v>430</v>
      </c>
      <c r="BH12" s="348" t="s">
        <v>430</v>
      </c>
      <c r="BI12" s="374"/>
      <c r="BJ12" s="348">
        <v>-0.22402893000000601</v>
      </c>
      <c r="BK12" s="374"/>
      <c r="BL12" s="843">
        <v>52.689100000000003</v>
      </c>
      <c r="BM12" s="843">
        <v>14.833600000000001</v>
      </c>
      <c r="BN12" s="843">
        <v>3.1966800000000002</v>
      </c>
      <c r="BO12" s="843">
        <v>29.280619999999999</v>
      </c>
      <c r="BP12" s="373"/>
      <c r="BQ12" s="348" t="s">
        <v>430</v>
      </c>
      <c r="BR12" s="348">
        <v>27.35</v>
      </c>
      <c r="BS12" s="348" t="s">
        <v>430</v>
      </c>
      <c r="BT12" s="348" t="s">
        <v>430</v>
      </c>
      <c r="BU12" s="348" t="s">
        <v>430</v>
      </c>
      <c r="BV12" s="348">
        <v>1.31</v>
      </c>
      <c r="BW12" s="373"/>
      <c r="BX12" s="372" t="s">
        <v>9647</v>
      </c>
      <c r="BY12" s="372" t="s">
        <v>9648</v>
      </c>
      <c r="BZ12" s="372" t="s">
        <v>9649</v>
      </c>
      <c r="CA12" s="372" t="s">
        <v>6179</v>
      </c>
      <c r="CB12" s="372" t="s">
        <v>9650</v>
      </c>
      <c r="CC12" s="373"/>
      <c r="CD12" s="354" t="s">
        <v>555</v>
      </c>
    </row>
    <row r="13" spans="1:82" s="428" customFormat="1" x14ac:dyDescent="0.25">
      <c r="A13" s="345" t="s">
        <v>9651</v>
      </c>
      <c r="B13" s="373"/>
      <c r="C13" s="719">
        <v>41736</v>
      </c>
      <c r="D13" s="373"/>
      <c r="E13" s="346">
        <v>25670.5</v>
      </c>
      <c r="F13" s="373"/>
      <c r="G13" s="347">
        <v>21.789000000000001</v>
      </c>
      <c r="H13" s="373"/>
      <c r="I13" s="988">
        <v>0.46300999999999998</v>
      </c>
      <c r="J13" s="988">
        <v>6.79</v>
      </c>
      <c r="K13" s="988">
        <v>0.43014000000000002</v>
      </c>
      <c r="L13" s="988">
        <v>0.46027000000000001</v>
      </c>
      <c r="M13" s="374"/>
      <c r="N13" s="348">
        <v>97.418400000000005</v>
      </c>
      <c r="O13" s="348">
        <v>25.740100000000002</v>
      </c>
      <c r="P13" s="348">
        <v>16.323899999999998</v>
      </c>
      <c r="Q13" s="348">
        <v>13.470499999999999</v>
      </c>
      <c r="R13" s="348">
        <v>7.9973999999999998</v>
      </c>
      <c r="S13" s="348">
        <v>7.1740000000000004</v>
      </c>
      <c r="T13" s="348">
        <v>6.9641000000000002</v>
      </c>
      <c r="U13" s="348">
        <v>6.8118999999999996</v>
      </c>
      <c r="V13" s="350">
        <v>6.8559999999999999</v>
      </c>
      <c r="W13" s="348">
        <v>6.9785000000000004</v>
      </c>
      <c r="X13" s="348">
        <v>7.3924000000000003</v>
      </c>
      <c r="Y13" s="348">
        <v>6.6721000000000004</v>
      </c>
      <c r="Z13" s="348">
        <v>6.1626000000000003</v>
      </c>
      <c r="AA13" s="348">
        <v>7.6040000000000001</v>
      </c>
      <c r="AB13" s="348">
        <v>6.7873000000000001</v>
      </c>
      <c r="AC13" s="348">
        <v>6.8305999999999996</v>
      </c>
      <c r="AD13" s="348">
        <v>6.9161999999999999</v>
      </c>
      <c r="AE13" s="348">
        <v>11.932499999999999</v>
      </c>
      <c r="AF13" s="348">
        <v>6.4630999999999998</v>
      </c>
      <c r="AG13" s="374"/>
      <c r="AH13" s="346">
        <v>1</v>
      </c>
      <c r="AI13" s="346">
        <v>1</v>
      </c>
      <c r="AJ13" s="346">
        <v>1</v>
      </c>
      <c r="AK13" s="346">
        <v>1</v>
      </c>
      <c r="AL13" s="346">
        <v>2</v>
      </c>
      <c r="AM13" s="346">
        <v>5</v>
      </c>
      <c r="AN13" s="346">
        <v>8</v>
      </c>
      <c r="AO13" s="346">
        <v>7</v>
      </c>
      <c r="AP13" s="346">
        <v>9</v>
      </c>
      <c r="AQ13" s="346">
        <v>12</v>
      </c>
      <c r="AR13" s="346">
        <v>12</v>
      </c>
      <c r="AS13" s="346">
        <v>13</v>
      </c>
      <c r="AT13" s="346">
        <v>12</v>
      </c>
      <c r="AU13" s="346">
        <v>7</v>
      </c>
      <c r="AV13" s="346">
        <v>4</v>
      </c>
      <c r="AW13" s="346">
        <v>8</v>
      </c>
      <c r="AX13" s="346">
        <v>9</v>
      </c>
      <c r="AY13" s="346">
        <v>10</v>
      </c>
      <c r="AZ13" s="374"/>
      <c r="BA13" s="375">
        <v>4.6160581556550104</v>
      </c>
      <c r="BB13" s="375">
        <v>0.40553719608271099</v>
      </c>
      <c r="BC13" s="375">
        <v>0.42029775367601102</v>
      </c>
      <c r="BD13" s="375">
        <v>1.11213838002802</v>
      </c>
      <c r="BE13" s="374"/>
      <c r="BF13" s="348" t="s">
        <v>430</v>
      </c>
      <c r="BG13" s="348" t="s">
        <v>430</v>
      </c>
      <c r="BH13" s="348" t="s">
        <v>430</v>
      </c>
      <c r="BI13" s="374"/>
      <c r="BJ13" s="348">
        <v>-0.25551826999999599</v>
      </c>
      <c r="BK13" s="374"/>
      <c r="BL13" s="843">
        <v>56.846200000000003</v>
      </c>
      <c r="BM13" s="843">
        <v>10.4643</v>
      </c>
      <c r="BN13" s="843">
        <v>1.4711700000000001</v>
      </c>
      <c r="BO13" s="843">
        <v>31.218330000000002</v>
      </c>
      <c r="BP13" s="373"/>
      <c r="BQ13" s="348" t="s">
        <v>430</v>
      </c>
      <c r="BR13" s="348">
        <v>23.51</v>
      </c>
      <c r="BS13" s="348" t="s">
        <v>430</v>
      </c>
      <c r="BT13" s="348" t="s">
        <v>430</v>
      </c>
      <c r="BU13" s="348" t="s">
        <v>430</v>
      </c>
      <c r="BV13" s="348">
        <v>1.01</v>
      </c>
      <c r="BW13" s="373"/>
      <c r="BX13" s="372" t="s">
        <v>9652</v>
      </c>
      <c r="BY13" s="372" t="s">
        <v>9653</v>
      </c>
      <c r="BZ13" s="372" t="s">
        <v>9654</v>
      </c>
      <c r="CA13" s="372" t="s">
        <v>9655</v>
      </c>
      <c r="CB13" s="372" t="s">
        <v>9656</v>
      </c>
      <c r="CC13" s="373"/>
      <c r="CD13" s="354" t="s">
        <v>4704</v>
      </c>
    </row>
    <row r="14" spans="1:82" s="428" customFormat="1" x14ac:dyDescent="0.25">
      <c r="A14" s="345" t="s">
        <v>9657</v>
      </c>
      <c r="B14" s="373"/>
      <c r="C14" s="719">
        <v>43452</v>
      </c>
      <c r="D14" s="373"/>
      <c r="E14" s="346">
        <v>24952.7</v>
      </c>
      <c r="F14" s="373"/>
      <c r="G14" s="347">
        <v>16.3522</v>
      </c>
      <c r="H14" s="373"/>
      <c r="I14" s="988">
        <v>0.5</v>
      </c>
      <c r="J14" s="988">
        <v>7.02</v>
      </c>
      <c r="K14" s="988">
        <v>0.49</v>
      </c>
      <c r="L14" s="988">
        <v>0.5</v>
      </c>
      <c r="M14" s="374"/>
      <c r="N14" s="348">
        <v>77.843299999999999</v>
      </c>
      <c r="O14" s="348">
        <v>21.1675</v>
      </c>
      <c r="P14" s="348">
        <v>14.452999999999999</v>
      </c>
      <c r="Q14" s="348">
        <v>11.514099999999999</v>
      </c>
      <c r="R14" s="348">
        <v>7.4634</v>
      </c>
      <c r="S14" s="348">
        <v>7.0952000000000002</v>
      </c>
      <c r="T14" s="348">
        <v>7.0616000000000003</v>
      </c>
      <c r="U14" s="348">
        <v>6.9505999999999997</v>
      </c>
      <c r="V14" s="350">
        <v>6.9603000000000002</v>
      </c>
      <c r="W14" s="348">
        <v>7.1773999999999996</v>
      </c>
      <c r="X14" s="348">
        <v>7.5640000000000001</v>
      </c>
      <c r="Y14" s="348">
        <v>6.8314000000000004</v>
      </c>
      <c r="Z14" s="348" t="s">
        <v>430</v>
      </c>
      <c r="AA14" s="348">
        <v>7.5000999999999998</v>
      </c>
      <c r="AB14" s="348">
        <v>6.7544000000000004</v>
      </c>
      <c r="AC14" s="348">
        <v>6.8624000000000001</v>
      </c>
      <c r="AD14" s="348">
        <v>7.0301999999999998</v>
      </c>
      <c r="AE14" s="348">
        <v>13.284599999999999</v>
      </c>
      <c r="AF14" s="348">
        <v>6.5648999999999997</v>
      </c>
      <c r="AG14" s="374"/>
      <c r="AH14" s="346">
        <v>12</v>
      </c>
      <c r="AI14" s="346">
        <v>13</v>
      </c>
      <c r="AJ14" s="346">
        <v>11</v>
      </c>
      <c r="AK14" s="346">
        <v>14</v>
      </c>
      <c r="AL14" s="346">
        <v>10</v>
      </c>
      <c r="AM14" s="346">
        <v>8</v>
      </c>
      <c r="AN14" s="346">
        <v>3</v>
      </c>
      <c r="AO14" s="346">
        <v>1</v>
      </c>
      <c r="AP14" s="346">
        <v>2</v>
      </c>
      <c r="AQ14" s="346">
        <v>1</v>
      </c>
      <c r="AR14" s="346">
        <v>1</v>
      </c>
      <c r="AS14" s="346">
        <v>5</v>
      </c>
      <c r="AT14" s="346" t="s">
        <v>430</v>
      </c>
      <c r="AU14" s="346">
        <v>11</v>
      </c>
      <c r="AV14" s="346">
        <v>6</v>
      </c>
      <c r="AW14" s="346">
        <v>6</v>
      </c>
      <c r="AX14" s="346">
        <v>2</v>
      </c>
      <c r="AY14" s="346">
        <v>7</v>
      </c>
      <c r="AZ14" s="374"/>
      <c r="BA14" s="375">
        <v>4.7752222144249599</v>
      </c>
      <c r="BB14" s="375">
        <v>0.39037487502057</v>
      </c>
      <c r="BC14" s="375">
        <v>0.440594593612331</v>
      </c>
      <c r="BD14" s="375">
        <v>1.30691332880513</v>
      </c>
      <c r="BE14" s="374"/>
      <c r="BF14" s="348" t="s">
        <v>430</v>
      </c>
      <c r="BG14" s="348" t="s">
        <v>430</v>
      </c>
      <c r="BH14" s="348" t="s">
        <v>430</v>
      </c>
      <c r="BI14" s="374"/>
      <c r="BJ14" s="348">
        <v>-0.26629516000000403</v>
      </c>
      <c r="BK14" s="374"/>
      <c r="BL14" s="348">
        <v>50.271500000000003</v>
      </c>
      <c r="BM14" s="348">
        <v>12.621600000000001</v>
      </c>
      <c r="BN14" s="348">
        <v>3.1338699999999999</v>
      </c>
      <c r="BO14" s="348">
        <v>33.973030000000001</v>
      </c>
      <c r="BP14" s="373"/>
      <c r="BQ14" s="348" t="s">
        <v>430</v>
      </c>
      <c r="BR14" s="348">
        <v>32.69</v>
      </c>
      <c r="BS14" s="348">
        <v>0.3</v>
      </c>
      <c r="BT14" s="348" t="s">
        <v>430</v>
      </c>
      <c r="BU14" s="348" t="s">
        <v>430</v>
      </c>
      <c r="BV14" s="348">
        <v>0.98</v>
      </c>
      <c r="BW14" s="373"/>
      <c r="BX14" s="372" t="s">
        <v>9658</v>
      </c>
      <c r="BY14" s="372" t="s">
        <v>9659</v>
      </c>
      <c r="BZ14" s="372" t="s">
        <v>9660</v>
      </c>
      <c r="CA14" s="372" t="s">
        <v>9661</v>
      </c>
      <c r="CB14" s="372" t="s">
        <v>7122</v>
      </c>
      <c r="CC14" s="373"/>
      <c r="CD14" s="354" t="s">
        <v>4704</v>
      </c>
    </row>
    <row r="15" spans="1:82" s="428" customFormat="1" x14ac:dyDescent="0.25">
      <c r="A15" s="345" t="s">
        <v>9662</v>
      </c>
      <c r="B15" s="373"/>
      <c r="C15" s="719">
        <v>41275</v>
      </c>
      <c r="D15" s="373"/>
      <c r="E15" s="346">
        <v>17548.400000000001</v>
      </c>
      <c r="F15" s="373"/>
      <c r="G15" s="347">
        <v>31.003399999999999</v>
      </c>
      <c r="H15" s="373"/>
      <c r="I15" s="988">
        <v>0.5151</v>
      </c>
      <c r="J15" s="988">
        <v>6.9987199999999996</v>
      </c>
      <c r="K15" s="988">
        <v>0.45084999999999997</v>
      </c>
      <c r="L15" s="988">
        <v>0.48293000000000003</v>
      </c>
      <c r="M15" s="374"/>
      <c r="N15" s="348">
        <v>90.048900000000003</v>
      </c>
      <c r="O15" s="348">
        <v>21.818899999999999</v>
      </c>
      <c r="P15" s="348">
        <v>15.062200000000001</v>
      </c>
      <c r="Q15" s="348">
        <v>12.9809</v>
      </c>
      <c r="R15" s="348">
        <v>7.7525000000000004</v>
      </c>
      <c r="S15" s="348">
        <v>7.1798000000000002</v>
      </c>
      <c r="T15" s="348">
        <v>7.0552000000000001</v>
      </c>
      <c r="U15" s="348">
        <v>6.851</v>
      </c>
      <c r="V15" s="350">
        <v>6.9507000000000003</v>
      </c>
      <c r="W15" s="348">
        <v>6.9904999999999999</v>
      </c>
      <c r="X15" s="348">
        <v>7.3939000000000004</v>
      </c>
      <c r="Y15" s="348">
        <v>6.7896999999999998</v>
      </c>
      <c r="Z15" s="348">
        <v>6.5018000000000002</v>
      </c>
      <c r="AA15" s="348">
        <v>7.5606999999999998</v>
      </c>
      <c r="AB15" s="348">
        <v>6.8192000000000004</v>
      </c>
      <c r="AC15" s="348">
        <v>6.8855000000000004</v>
      </c>
      <c r="AD15" s="348">
        <v>7.0061</v>
      </c>
      <c r="AE15" s="348">
        <v>14.206099999999999</v>
      </c>
      <c r="AF15" s="348">
        <v>7.0810000000000004</v>
      </c>
      <c r="AG15" s="374"/>
      <c r="AH15" s="346">
        <v>3</v>
      </c>
      <c r="AI15" s="346">
        <v>10</v>
      </c>
      <c r="AJ15" s="346">
        <v>9</v>
      </c>
      <c r="AK15" s="346">
        <v>3</v>
      </c>
      <c r="AL15" s="346">
        <v>4</v>
      </c>
      <c r="AM15" s="346">
        <v>4</v>
      </c>
      <c r="AN15" s="346">
        <v>4</v>
      </c>
      <c r="AO15" s="346">
        <v>5</v>
      </c>
      <c r="AP15" s="346">
        <v>3</v>
      </c>
      <c r="AQ15" s="346">
        <v>9</v>
      </c>
      <c r="AR15" s="346">
        <v>11</v>
      </c>
      <c r="AS15" s="346">
        <v>8</v>
      </c>
      <c r="AT15" s="346">
        <v>2</v>
      </c>
      <c r="AU15" s="346">
        <v>8</v>
      </c>
      <c r="AV15" s="346">
        <v>3</v>
      </c>
      <c r="AW15" s="346">
        <v>3</v>
      </c>
      <c r="AX15" s="346">
        <v>5</v>
      </c>
      <c r="AY15" s="346">
        <v>5</v>
      </c>
      <c r="AZ15" s="374"/>
      <c r="BA15" s="375">
        <v>4.6311449954819901</v>
      </c>
      <c r="BB15" s="375">
        <v>0.37925369710936502</v>
      </c>
      <c r="BC15" s="375">
        <v>0.42271329520879197</v>
      </c>
      <c r="BD15" s="375">
        <v>1.18332877678193</v>
      </c>
      <c r="BE15" s="374"/>
      <c r="BF15" s="348" t="s">
        <v>430</v>
      </c>
      <c r="BG15" s="348" t="s">
        <v>430</v>
      </c>
      <c r="BH15" s="348" t="s">
        <v>430</v>
      </c>
      <c r="BI15" s="374"/>
      <c r="BJ15" s="348">
        <v>-0.29125627999999898</v>
      </c>
      <c r="BK15" s="374"/>
      <c r="BL15" s="843">
        <v>52.040799999999997</v>
      </c>
      <c r="BM15" s="843">
        <v>14.501300000000001</v>
      </c>
      <c r="BN15" s="843">
        <v>1.87018</v>
      </c>
      <c r="BO15" s="843">
        <v>31.587720000000001</v>
      </c>
      <c r="BP15" s="373"/>
      <c r="BQ15" s="348" t="s">
        <v>430</v>
      </c>
      <c r="BR15" s="348">
        <v>27.99</v>
      </c>
      <c r="BS15" s="348" t="s">
        <v>430</v>
      </c>
      <c r="BT15" s="348" t="s">
        <v>430</v>
      </c>
      <c r="BU15" s="348" t="s">
        <v>430</v>
      </c>
      <c r="BV15" s="348">
        <v>2.92</v>
      </c>
      <c r="BW15" s="373"/>
      <c r="BX15" s="372" t="s">
        <v>9663</v>
      </c>
      <c r="BY15" s="372" t="s">
        <v>9664</v>
      </c>
      <c r="BZ15" s="372" t="s">
        <v>9665</v>
      </c>
      <c r="CA15" s="372" t="s">
        <v>9666</v>
      </c>
      <c r="CB15" s="372" t="s">
        <v>9667</v>
      </c>
      <c r="CC15" s="373"/>
      <c r="CD15" s="354" t="s">
        <v>4704</v>
      </c>
    </row>
    <row r="16" spans="1:82" s="428" customFormat="1" x14ac:dyDescent="0.25">
      <c r="A16" s="345" t="s">
        <v>9668</v>
      </c>
      <c r="B16" s="373"/>
      <c r="C16" s="719">
        <v>41817</v>
      </c>
      <c r="D16" s="373"/>
      <c r="E16" s="346">
        <v>14691.3</v>
      </c>
      <c r="F16" s="373"/>
      <c r="G16" s="347">
        <v>22.475100000000001</v>
      </c>
      <c r="H16" s="373"/>
      <c r="I16" s="988">
        <v>0.4</v>
      </c>
      <c r="J16" s="988">
        <v>6.63</v>
      </c>
      <c r="K16" s="988">
        <v>0.39</v>
      </c>
      <c r="L16" s="988">
        <v>0.42</v>
      </c>
      <c r="M16" s="374"/>
      <c r="N16" s="348">
        <v>63.283900000000003</v>
      </c>
      <c r="O16" s="348">
        <v>21.474900000000002</v>
      </c>
      <c r="P16" s="348">
        <v>12.6982</v>
      </c>
      <c r="Q16" s="348">
        <v>10.6341</v>
      </c>
      <c r="R16" s="348">
        <v>7.2636000000000003</v>
      </c>
      <c r="S16" s="348">
        <v>7.0187999999999997</v>
      </c>
      <c r="T16" s="348">
        <v>7.0088999999999997</v>
      </c>
      <c r="U16" s="348">
        <v>6.7766999999999999</v>
      </c>
      <c r="V16" s="350">
        <v>6.8776999999999999</v>
      </c>
      <c r="W16" s="348">
        <v>7.0639000000000003</v>
      </c>
      <c r="X16" s="348">
        <v>7.4870999999999999</v>
      </c>
      <c r="Y16" s="348">
        <v>6.8933999999999997</v>
      </c>
      <c r="Z16" s="348">
        <v>6.5472999999999999</v>
      </c>
      <c r="AA16" s="348">
        <v>7.4520999999999997</v>
      </c>
      <c r="AB16" s="348">
        <v>6.7324000000000002</v>
      </c>
      <c r="AC16" s="348">
        <v>6.7995999999999999</v>
      </c>
      <c r="AD16" s="348">
        <v>6.9311999999999996</v>
      </c>
      <c r="AE16" s="348">
        <v>14.052899999999999</v>
      </c>
      <c r="AF16" s="348">
        <v>6.8552</v>
      </c>
      <c r="AG16" s="374"/>
      <c r="AH16" s="346">
        <v>14</v>
      </c>
      <c r="AI16" s="346">
        <v>12</v>
      </c>
      <c r="AJ16" s="346">
        <v>14</v>
      </c>
      <c r="AK16" s="346">
        <v>15</v>
      </c>
      <c r="AL16" s="346">
        <v>12</v>
      </c>
      <c r="AM16" s="346">
        <v>12</v>
      </c>
      <c r="AN16" s="346">
        <v>6</v>
      </c>
      <c r="AO16" s="346">
        <v>9</v>
      </c>
      <c r="AP16" s="346">
        <v>8</v>
      </c>
      <c r="AQ16" s="346">
        <v>5</v>
      </c>
      <c r="AR16" s="346">
        <v>5</v>
      </c>
      <c r="AS16" s="346">
        <v>3</v>
      </c>
      <c r="AT16" s="346">
        <v>1</v>
      </c>
      <c r="AU16" s="346">
        <v>13</v>
      </c>
      <c r="AV16" s="346">
        <v>8</v>
      </c>
      <c r="AW16" s="346">
        <v>9</v>
      </c>
      <c r="AX16" s="346">
        <v>8</v>
      </c>
      <c r="AY16" s="346">
        <v>6</v>
      </c>
      <c r="AZ16" s="374"/>
      <c r="BA16" s="375">
        <v>5.0017323692497602</v>
      </c>
      <c r="BB16" s="375">
        <v>0.42470934624664403</v>
      </c>
      <c r="BC16" s="375">
        <v>0.41019070061742502</v>
      </c>
      <c r="BD16" s="375">
        <v>1.1845400591281801</v>
      </c>
      <c r="BE16" s="374"/>
      <c r="BF16" s="348" t="s">
        <v>430</v>
      </c>
      <c r="BG16" s="348" t="s">
        <v>430</v>
      </c>
      <c r="BH16" s="348" t="s">
        <v>430</v>
      </c>
      <c r="BI16" s="374"/>
      <c r="BJ16" s="348">
        <v>-0.23847364999999901</v>
      </c>
      <c r="BK16" s="374"/>
      <c r="BL16" s="843">
        <v>49.9542</v>
      </c>
      <c r="BM16" s="843">
        <v>14.3156</v>
      </c>
      <c r="BN16" s="843">
        <v>3.1286499999999999</v>
      </c>
      <c r="BO16" s="843">
        <v>32.601550000000003</v>
      </c>
      <c r="BP16" s="373"/>
      <c r="BQ16" s="348">
        <v>0.1</v>
      </c>
      <c r="BR16" s="348">
        <v>28.55</v>
      </c>
      <c r="BS16" s="348" t="s">
        <v>430</v>
      </c>
      <c r="BT16" s="348" t="s">
        <v>430</v>
      </c>
      <c r="BU16" s="348" t="s">
        <v>430</v>
      </c>
      <c r="BV16" s="348">
        <v>1.67</v>
      </c>
      <c r="BW16" s="373"/>
      <c r="BX16" s="372" t="s">
        <v>9669</v>
      </c>
      <c r="BY16" s="372" t="s">
        <v>9670</v>
      </c>
      <c r="BZ16" s="372" t="s">
        <v>9671</v>
      </c>
      <c r="CA16" s="372" t="s">
        <v>552</v>
      </c>
      <c r="CB16" s="372" t="s">
        <v>9672</v>
      </c>
      <c r="CC16" s="373"/>
      <c r="CD16" s="354" t="s">
        <v>4704</v>
      </c>
    </row>
    <row r="17" spans="1:82" s="428" customFormat="1" x14ac:dyDescent="0.25">
      <c r="A17" s="345" t="s">
        <v>9673</v>
      </c>
      <c r="B17" s="373"/>
      <c r="C17" s="719">
        <v>41275</v>
      </c>
      <c r="D17" s="373"/>
      <c r="E17" s="346">
        <v>11382.5</v>
      </c>
      <c r="F17" s="373"/>
      <c r="G17" s="347">
        <v>40.277000000000001</v>
      </c>
      <c r="H17" s="373"/>
      <c r="I17" s="988">
        <v>0.49</v>
      </c>
      <c r="J17" s="988">
        <v>6.89</v>
      </c>
      <c r="K17" s="988">
        <v>0.48</v>
      </c>
      <c r="L17" s="988">
        <v>0.48</v>
      </c>
      <c r="M17" s="374"/>
      <c r="N17" s="348">
        <v>86.477000000000004</v>
      </c>
      <c r="O17" s="348">
        <v>23.668199999999999</v>
      </c>
      <c r="P17" s="348">
        <v>14.6572</v>
      </c>
      <c r="Q17" s="348">
        <v>12.154500000000001</v>
      </c>
      <c r="R17" s="348">
        <v>7.5019</v>
      </c>
      <c r="S17" s="348">
        <v>7.0437000000000003</v>
      </c>
      <c r="T17" s="348">
        <v>6.8932000000000002</v>
      </c>
      <c r="U17" s="348">
        <v>6.7344999999999997</v>
      </c>
      <c r="V17" s="350">
        <v>6.8255999999999997</v>
      </c>
      <c r="W17" s="348">
        <v>7.0163000000000002</v>
      </c>
      <c r="X17" s="348">
        <v>7.4111000000000002</v>
      </c>
      <c r="Y17" s="348">
        <v>6.7007000000000003</v>
      </c>
      <c r="Z17" s="348">
        <v>6.3472999999999997</v>
      </c>
      <c r="AA17" s="348">
        <v>7.5170000000000003</v>
      </c>
      <c r="AB17" s="348">
        <v>6.68</v>
      </c>
      <c r="AC17" s="348">
        <v>6.7404000000000002</v>
      </c>
      <c r="AD17" s="348">
        <v>6.8779000000000003</v>
      </c>
      <c r="AE17" s="348">
        <v>11.7096</v>
      </c>
      <c r="AF17" s="348">
        <v>6.7915999999999999</v>
      </c>
      <c r="AG17" s="374"/>
      <c r="AH17" s="346">
        <v>6</v>
      </c>
      <c r="AI17" s="346">
        <v>4</v>
      </c>
      <c r="AJ17" s="346">
        <v>10</v>
      </c>
      <c r="AK17" s="346">
        <v>11</v>
      </c>
      <c r="AL17" s="346">
        <v>8</v>
      </c>
      <c r="AM17" s="346">
        <v>9</v>
      </c>
      <c r="AN17" s="346">
        <v>11</v>
      </c>
      <c r="AO17" s="346">
        <v>11</v>
      </c>
      <c r="AP17" s="346">
        <v>11</v>
      </c>
      <c r="AQ17" s="346">
        <v>7</v>
      </c>
      <c r="AR17" s="346">
        <v>8</v>
      </c>
      <c r="AS17" s="346">
        <v>12</v>
      </c>
      <c r="AT17" s="346">
        <v>10</v>
      </c>
      <c r="AU17" s="346">
        <v>10</v>
      </c>
      <c r="AV17" s="346">
        <v>10</v>
      </c>
      <c r="AW17" s="346">
        <v>11</v>
      </c>
      <c r="AX17" s="346">
        <v>11</v>
      </c>
      <c r="AY17" s="346">
        <v>11</v>
      </c>
      <c r="AZ17" s="374"/>
      <c r="BA17" s="375">
        <v>4.79258736052134</v>
      </c>
      <c r="BB17" s="375">
        <v>0.40201276027160499</v>
      </c>
      <c r="BC17" s="375">
        <v>0.41235497190220799</v>
      </c>
      <c r="BD17" s="375">
        <v>1.1554625316382101</v>
      </c>
      <c r="BE17" s="374"/>
      <c r="BF17" s="348" t="s">
        <v>430</v>
      </c>
      <c r="BG17" s="348" t="s">
        <v>430</v>
      </c>
      <c r="BH17" s="348" t="s">
        <v>430</v>
      </c>
      <c r="BI17" s="374"/>
      <c r="BJ17" s="348">
        <v>-0.24165168000001</v>
      </c>
      <c r="BK17" s="374"/>
      <c r="BL17" s="843">
        <v>47.483800000000002</v>
      </c>
      <c r="BM17" s="843">
        <v>15.6927</v>
      </c>
      <c r="BN17" s="843">
        <v>3.6524100000000002</v>
      </c>
      <c r="BO17" s="843">
        <v>33.17109</v>
      </c>
      <c r="BP17" s="373"/>
      <c r="BQ17" s="348" t="s">
        <v>430</v>
      </c>
      <c r="BR17" s="348">
        <v>32.65</v>
      </c>
      <c r="BS17" s="348" t="s">
        <v>430</v>
      </c>
      <c r="BT17" s="348" t="s">
        <v>430</v>
      </c>
      <c r="BU17" s="348" t="s">
        <v>430</v>
      </c>
      <c r="BV17" s="348">
        <v>0.25</v>
      </c>
      <c r="BW17" s="373"/>
      <c r="BX17" s="372" t="s">
        <v>9674</v>
      </c>
      <c r="BY17" s="372" t="s">
        <v>9675</v>
      </c>
      <c r="BZ17" s="372" t="s">
        <v>9676</v>
      </c>
      <c r="CA17" s="372" t="s">
        <v>9677</v>
      </c>
      <c r="CB17" s="372" t="s">
        <v>7084</v>
      </c>
      <c r="CC17" s="373"/>
      <c r="CD17" s="354" t="s">
        <v>4704</v>
      </c>
    </row>
    <row r="18" spans="1:82" s="428" customFormat="1" x14ac:dyDescent="0.25">
      <c r="A18" s="345" t="s">
        <v>9678</v>
      </c>
      <c r="B18" s="373"/>
      <c r="C18" s="719">
        <v>41865</v>
      </c>
      <c r="D18" s="373"/>
      <c r="E18" s="346">
        <v>10501.3</v>
      </c>
      <c r="F18" s="373"/>
      <c r="G18" s="347">
        <v>21.948699999999999</v>
      </c>
      <c r="H18" s="373"/>
      <c r="I18" s="988">
        <v>0.47</v>
      </c>
      <c r="J18" s="988">
        <v>6.9220899999999999</v>
      </c>
      <c r="K18" s="988">
        <v>0.43</v>
      </c>
      <c r="L18" s="988">
        <v>0.46</v>
      </c>
      <c r="M18" s="374"/>
      <c r="N18" s="348">
        <v>78.9953</v>
      </c>
      <c r="O18" s="348">
        <v>23.827000000000002</v>
      </c>
      <c r="P18" s="348">
        <v>15.4399</v>
      </c>
      <c r="Q18" s="348">
        <v>12.748100000000001</v>
      </c>
      <c r="R18" s="348">
        <v>7.7214</v>
      </c>
      <c r="S18" s="348">
        <v>7.1471</v>
      </c>
      <c r="T18" s="348">
        <v>6.9997999999999996</v>
      </c>
      <c r="U18" s="348">
        <v>6.8536999999999999</v>
      </c>
      <c r="V18" s="350">
        <v>6.9207999999999998</v>
      </c>
      <c r="W18" s="348">
        <v>7.0540000000000003</v>
      </c>
      <c r="X18" s="348">
        <v>7.4438000000000004</v>
      </c>
      <c r="Y18" s="348">
        <v>6.8250999999999999</v>
      </c>
      <c r="Z18" s="348">
        <v>6.4824000000000002</v>
      </c>
      <c r="AA18" s="348">
        <v>7.6144999999999996</v>
      </c>
      <c r="AB18" s="348">
        <v>6.7439999999999998</v>
      </c>
      <c r="AC18" s="348">
        <v>6.8708999999999998</v>
      </c>
      <c r="AD18" s="348">
        <v>6.9829999999999997</v>
      </c>
      <c r="AE18" s="348">
        <v>12.096500000000001</v>
      </c>
      <c r="AF18" s="348">
        <v>6.7228000000000003</v>
      </c>
      <c r="AG18" s="374"/>
      <c r="AH18" s="346">
        <v>11</v>
      </c>
      <c r="AI18" s="346">
        <v>3</v>
      </c>
      <c r="AJ18" s="346">
        <v>6</v>
      </c>
      <c r="AK18" s="346">
        <v>5</v>
      </c>
      <c r="AL18" s="346">
        <v>6</v>
      </c>
      <c r="AM18" s="346">
        <v>6</v>
      </c>
      <c r="AN18" s="346">
        <v>7</v>
      </c>
      <c r="AO18" s="346">
        <v>4</v>
      </c>
      <c r="AP18" s="346">
        <v>6</v>
      </c>
      <c r="AQ18" s="346">
        <v>6</v>
      </c>
      <c r="AR18" s="346">
        <v>7</v>
      </c>
      <c r="AS18" s="346">
        <v>6</v>
      </c>
      <c r="AT18" s="346">
        <v>3</v>
      </c>
      <c r="AU18" s="346">
        <v>6</v>
      </c>
      <c r="AV18" s="346">
        <v>7</v>
      </c>
      <c r="AW18" s="346">
        <v>5</v>
      </c>
      <c r="AX18" s="346">
        <v>6</v>
      </c>
      <c r="AY18" s="346">
        <v>9</v>
      </c>
      <c r="AZ18" s="374"/>
      <c r="BA18" s="375">
        <v>4.6305276298187099</v>
      </c>
      <c r="BB18" s="375">
        <v>0.379803810526119</v>
      </c>
      <c r="BC18" s="375">
        <v>0.42957720342568101</v>
      </c>
      <c r="BD18" s="375">
        <v>1.2137281647026099</v>
      </c>
      <c r="BE18" s="374"/>
      <c r="BF18" s="348" t="s">
        <v>430</v>
      </c>
      <c r="BG18" s="348" t="s">
        <v>430</v>
      </c>
      <c r="BH18" s="348" t="s">
        <v>430</v>
      </c>
      <c r="BI18" s="374"/>
      <c r="BJ18" s="348">
        <v>-0.239665839999992</v>
      </c>
      <c r="BK18" s="374"/>
      <c r="BL18" s="843">
        <v>54.448099999999997</v>
      </c>
      <c r="BM18" s="843">
        <v>11.2858</v>
      </c>
      <c r="BN18" s="843">
        <v>2.9206699999999999</v>
      </c>
      <c r="BO18" s="843">
        <v>31.34543</v>
      </c>
      <c r="BP18" s="373"/>
      <c r="BQ18" s="348" t="s">
        <v>430</v>
      </c>
      <c r="BR18" s="348">
        <v>29.86</v>
      </c>
      <c r="BS18" s="348" t="s">
        <v>430</v>
      </c>
      <c r="BT18" s="348" t="s">
        <v>430</v>
      </c>
      <c r="BU18" s="348" t="s">
        <v>430</v>
      </c>
      <c r="BV18" s="348">
        <v>70.44</v>
      </c>
      <c r="BW18" s="373"/>
      <c r="BX18" s="372" t="s">
        <v>9679</v>
      </c>
      <c r="BY18" s="372" t="s">
        <v>9680</v>
      </c>
      <c r="BZ18" s="372" t="s">
        <v>9681</v>
      </c>
      <c r="CA18" s="372" t="s">
        <v>1257</v>
      </c>
      <c r="CB18" s="372" t="s">
        <v>9682</v>
      </c>
      <c r="CC18" s="373"/>
      <c r="CD18" s="354" t="s">
        <v>4704</v>
      </c>
    </row>
    <row r="19" spans="1:82" s="428" customFormat="1" x14ac:dyDescent="0.25">
      <c r="A19" s="345" t="s">
        <v>9683</v>
      </c>
      <c r="B19" s="373"/>
      <c r="C19" s="719">
        <v>41275</v>
      </c>
      <c r="D19" s="373"/>
      <c r="E19" s="346">
        <v>7811.84</v>
      </c>
      <c r="F19" s="373"/>
      <c r="G19" s="347">
        <v>37.875599999999999</v>
      </c>
      <c r="H19" s="373"/>
      <c r="I19" s="651" t="s">
        <v>430</v>
      </c>
      <c r="J19" s="651" t="s">
        <v>430</v>
      </c>
      <c r="K19" s="651" t="s">
        <v>430</v>
      </c>
      <c r="L19" s="651" t="s">
        <v>430</v>
      </c>
      <c r="M19" s="374"/>
      <c r="N19" s="348">
        <v>79.774000000000001</v>
      </c>
      <c r="O19" s="348">
        <v>22.817699999999999</v>
      </c>
      <c r="P19" s="348">
        <v>15.4785</v>
      </c>
      <c r="Q19" s="348">
        <v>12.393800000000001</v>
      </c>
      <c r="R19" s="348">
        <v>7.5209000000000001</v>
      </c>
      <c r="S19" s="348">
        <v>6.9774000000000003</v>
      </c>
      <c r="T19" s="348">
        <v>6.7953999999999999</v>
      </c>
      <c r="U19" s="348">
        <v>6.6322999999999999</v>
      </c>
      <c r="V19" s="350">
        <v>6.7146999999999997</v>
      </c>
      <c r="W19" s="348">
        <v>6.9539999999999997</v>
      </c>
      <c r="X19" s="348">
        <v>7.3952999999999998</v>
      </c>
      <c r="Y19" s="348">
        <v>6.7436999999999996</v>
      </c>
      <c r="Z19" s="348">
        <v>6.3563000000000001</v>
      </c>
      <c r="AA19" s="348">
        <v>7.4478999999999997</v>
      </c>
      <c r="AB19" s="348">
        <v>6.5738000000000003</v>
      </c>
      <c r="AC19" s="348">
        <v>6.6295000000000002</v>
      </c>
      <c r="AD19" s="348">
        <v>6.7659000000000002</v>
      </c>
      <c r="AE19" s="348">
        <v>11.600899999999999</v>
      </c>
      <c r="AF19" s="348">
        <v>6.9427000000000003</v>
      </c>
      <c r="AG19" s="374"/>
      <c r="AH19" s="346">
        <v>10</v>
      </c>
      <c r="AI19" s="346">
        <v>6</v>
      </c>
      <c r="AJ19" s="346">
        <v>4</v>
      </c>
      <c r="AK19" s="346">
        <v>6</v>
      </c>
      <c r="AL19" s="346">
        <v>7</v>
      </c>
      <c r="AM19" s="346">
        <v>14</v>
      </c>
      <c r="AN19" s="346">
        <v>15</v>
      </c>
      <c r="AO19" s="346">
        <v>15</v>
      </c>
      <c r="AP19" s="346">
        <v>15</v>
      </c>
      <c r="AQ19" s="346">
        <v>13</v>
      </c>
      <c r="AR19" s="346">
        <v>9</v>
      </c>
      <c r="AS19" s="346">
        <v>10</v>
      </c>
      <c r="AT19" s="346">
        <v>9</v>
      </c>
      <c r="AU19" s="346">
        <v>14</v>
      </c>
      <c r="AV19" s="346">
        <v>14</v>
      </c>
      <c r="AW19" s="346">
        <v>15</v>
      </c>
      <c r="AX19" s="346">
        <v>15</v>
      </c>
      <c r="AY19" s="346">
        <v>12</v>
      </c>
      <c r="AZ19" s="374"/>
      <c r="BA19" s="375">
        <v>4.7280316803362101</v>
      </c>
      <c r="BB19" s="375">
        <v>0.37944635970549101</v>
      </c>
      <c r="BC19" s="375">
        <v>0.41187440637249301</v>
      </c>
      <c r="BD19" s="375">
        <v>1.1726440998585299</v>
      </c>
      <c r="BE19" s="374"/>
      <c r="BF19" s="348" t="s">
        <v>430</v>
      </c>
      <c r="BG19" s="348" t="s">
        <v>430</v>
      </c>
      <c r="BH19" s="348" t="s">
        <v>430</v>
      </c>
      <c r="BI19" s="374"/>
      <c r="BJ19" s="348">
        <v>-0.28442200000000101</v>
      </c>
      <c r="BK19" s="374"/>
      <c r="BL19" s="843">
        <v>51.569699999999997</v>
      </c>
      <c r="BM19" s="843">
        <v>14.4808</v>
      </c>
      <c r="BN19" s="843">
        <v>3.9990399999999999</v>
      </c>
      <c r="BO19" s="843">
        <v>29.95046</v>
      </c>
      <c r="BP19" s="373"/>
      <c r="BQ19" s="348" t="s">
        <v>430</v>
      </c>
      <c r="BR19" s="348">
        <v>25.93</v>
      </c>
      <c r="BS19" s="348" t="s">
        <v>430</v>
      </c>
      <c r="BT19" s="348" t="s">
        <v>430</v>
      </c>
      <c r="BU19" s="348" t="s">
        <v>430</v>
      </c>
      <c r="BV19" s="348">
        <v>1.3</v>
      </c>
      <c r="BW19" s="373"/>
      <c r="BX19" s="372" t="s">
        <v>9684</v>
      </c>
      <c r="BY19" s="372" t="s">
        <v>9685</v>
      </c>
      <c r="BZ19" s="372" t="s">
        <v>9686</v>
      </c>
      <c r="CA19" s="372" t="s">
        <v>9687</v>
      </c>
      <c r="CB19" s="372" t="s">
        <v>9688</v>
      </c>
      <c r="CC19" s="373"/>
      <c r="CD19" s="354" t="s">
        <v>4704</v>
      </c>
    </row>
    <row r="20" spans="1:82" s="428" customFormat="1" x14ac:dyDescent="0.25">
      <c r="A20" s="345" t="s">
        <v>9689</v>
      </c>
      <c r="B20" s="373"/>
      <c r="C20" s="719">
        <v>43125</v>
      </c>
      <c r="D20" s="373"/>
      <c r="E20" s="346">
        <v>6717.88</v>
      </c>
      <c r="F20" s="373"/>
      <c r="G20" s="347">
        <v>16.878</v>
      </c>
      <c r="H20" s="373"/>
      <c r="I20" s="988">
        <v>0</v>
      </c>
      <c r="J20" s="988">
        <v>2.23</v>
      </c>
      <c r="K20" s="988">
        <v>0.1</v>
      </c>
      <c r="L20" s="988">
        <v>0.1</v>
      </c>
      <c r="M20" s="374"/>
      <c r="N20" s="348">
        <v>86.708600000000004</v>
      </c>
      <c r="O20" s="348">
        <v>21.664300000000001</v>
      </c>
      <c r="P20" s="348">
        <v>15.1821</v>
      </c>
      <c r="Q20" s="348">
        <v>12.1046</v>
      </c>
      <c r="R20" s="348">
        <v>7.0881999999999996</v>
      </c>
      <c r="S20" s="348">
        <v>6.9847000000000001</v>
      </c>
      <c r="T20" s="348">
        <v>6.8075999999999999</v>
      </c>
      <c r="U20" s="348">
        <v>6.6631</v>
      </c>
      <c r="V20" s="350">
        <v>6.7416999999999998</v>
      </c>
      <c r="W20" s="348">
        <v>6.9017999999999997</v>
      </c>
      <c r="X20" s="348">
        <v>7.3038999999999996</v>
      </c>
      <c r="Y20" s="348">
        <v>6.6383000000000001</v>
      </c>
      <c r="Z20" s="348" t="s">
        <v>430</v>
      </c>
      <c r="AA20" s="348">
        <v>7.4672000000000001</v>
      </c>
      <c r="AB20" s="348">
        <v>6.5968999999999998</v>
      </c>
      <c r="AC20" s="348">
        <v>6.6807999999999996</v>
      </c>
      <c r="AD20" s="348">
        <v>6.7979000000000003</v>
      </c>
      <c r="AE20" s="348">
        <v>18.911899999999999</v>
      </c>
      <c r="AF20" s="348">
        <v>6.2527999999999997</v>
      </c>
      <c r="AG20" s="374"/>
      <c r="AH20" s="346">
        <v>5</v>
      </c>
      <c r="AI20" s="346">
        <v>11</v>
      </c>
      <c r="AJ20" s="346">
        <v>7</v>
      </c>
      <c r="AK20" s="346">
        <v>12</v>
      </c>
      <c r="AL20" s="346">
        <v>15</v>
      </c>
      <c r="AM20" s="346">
        <v>13</v>
      </c>
      <c r="AN20" s="346">
        <v>14</v>
      </c>
      <c r="AO20" s="346">
        <v>14</v>
      </c>
      <c r="AP20" s="346">
        <v>14</v>
      </c>
      <c r="AQ20" s="346">
        <v>14</v>
      </c>
      <c r="AR20" s="346">
        <v>15</v>
      </c>
      <c r="AS20" s="346">
        <v>14</v>
      </c>
      <c r="AT20" s="346" t="s">
        <v>430</v>
      </c>
      <c r="AU20" s="346">
        <v>12</v>
      </c>
      <c r="AV20" s="346">
        <v>11</v>
      </c>
      <c r="AW20" s="346">
        <v>14</v>
      </c>
      <c r="AX20" s="346">
        <v>14</v>
      </c>
      <c r="AY20" s="346">
        <v>1</v>
      </c>
      <c r="AZ20" s="374"/>
      <c r="BA20" s="375">
        <v>4.5009591929464703</v>
      </c>
      <c r="BB20" s="375">
        <v>0.366921489490107</v>
      </c>
      <c r="BC20" s="375">
        <v>0.41461493763861801</v>
      </c>
      <c r="BD20" s="375">
        <v>1.11702565259169</v>
      </c>
      <c r="BE20" s="374"/>
      <c r="BF20" s="348" t="s">
        <v>430</v>
      </c>
      <c r="BG20" s="348" t="s">
        <v>430</v>
      </c>
      <c r="BH20" s="348" t="s">
        <v>430</v>
      </c>
      <c r="BI20" s="374"/>
      <c r="BJ20" s="348">
        <v>-0.27447835999999198</v>
      </c>
      <c r="BK20" s="374"/>
      <c r="BL20" s="843">
        <v>53.394799999999996</v>
      </c>
      <c r="BM20" s="843">
        <v>11.758100000000001</v>
      </c>
      <c r="BN20" s="843">
        <v>3.54752</v>
      </c>
      <c r="BO20" s="843">
        <v>31.299579999999999</v>
      </c>
      <c r="BP20" s="373"/>
      <c r="BQ20" s="843">
        <v>0.95</v>
      </c>
      <c r="BR20" s="843">
        <v>29.95</v>
      </c>
      <c r="BS20" s="348" t="s">
        <v>430</v>
      </c>
      <c r="BT20" s="348" t="s">
        <v>430</v>
      </c>
      <c r="BU20" s="348" t="s">
        <v>430</v>
      </c>
      <c r="BV20" s="843">
        <v>0.41</v>
      </c>
      <c r="BW20" s="373"/>
      <c r="BX20" s="844" t="s">
        <v>9690</v>
      </c>
      <c r="BY20" s="844" t="s">
        <v>9691</v>
      </c>
      <c r="BZ20" s="844" t="s">
        <v>9692</v>
      </c>
      <c r="CA20" s="844" t="s">
        <v>9693</v>
      </c>
      <c r="CB20" s="844" t="s">
        <v>9694</v>
      </c>
      <c r="CC20" s="373"/>
      <c r="CD20" s="354" t="s">
        <v>4704</v>
      </c>
    </row>
    <row r="21" spans="1:82" s="428" customFormat="1" x14ac:dyDescent="0.25">
      <c r="A21" s="345" t="s">
        <v>9695</v>
      </c>
      <c r="B21" s="373"/>
      <c r="C21" s="719">
        <v>44001</v>
      </c>
      <c r="D21" s="373"/>
      <c r="E21" s="346">
        <v>3782.2</v>
      </c>
      <c r="F21" s="373"/>
      <c r="G21" s="347">
        <v>14.602</v>
      </c>
      <c r="H21" s="373"/>
      <c r="I21" s="988">
        <v>0.18</v>
      </c>
      <c r="J21" s="988">
        <v>5.49</v>
      </c>
      <c r="K21" s="988">
        <v>0.17</v>
      </c>
      <c r="L21" s="988">
        <v>0.18</v>
      </c>
      <c r="M21" s="374"/>
      <c r="N21" s="348">
        <v>60.090499999999999</v>
      </c>
      <c r="O21" s="348">
        <v>23.375</v>
      </c>
      <c r="P21" s="348">
        <v>12.5283</v>
      </c>
      <c r="Q21" s="348">
        <v>11.657400000000001</v>
      </c>
      <c r="R21" s="348">
        <v>7.2203999999999997</v>
      </c>
      <c r="S21" s="348">
        <v>7.0233999999999996</v>
      </c>
      <c r="T21" s="348">
        <v>6.9314999999999998</v>
      </c>
      <c r="U21" s="348">
        <v>6.7981999999999996</v>
      </c>
      <c r="V21" s="350">
        <v>6.9116999999999997</v>
      </c>
      <c r="W21" s="348">
        <v>6.9787999999999997</v>
      </c>
      <c r="X21" s="348">
        <v>7.4550999999999998</v>
      </c>
      <c r="Y21" s="348">
        <v>6.7476000000000003</v>
      </c>
      <c r="Z21" s="348" t="s">
        <v>430</v>
      </c>
      <c r="AA21" s="348">
        <v>7.7188999999999997</v>
      </c>
      <c r="AB21" s="348">
        <v>6.5827999999999998</v>
      </c>
      <c r="AC21" s="348">
        <v>6.8403999999999998</v>
      </c>
      <c r="AD21" s="348">
        <v>6.9656000000000002</v>
      </c>
      <c r="AE21" s="348">
        <v>2.0007999999999999</v>
      </c>
      <c r="AF21" s="348">
        <v>6.2648999999999999</v>
      </c>
      <c r="AG21" s="374"/>
      <c r="AH21" s="346">
        <v>15</v>
      </c>
      <c r="AI21" s="346">
        <v>5</v>
      </c>
      <c r="AJ21" s="346">
        <v>15</v>
      </c>
      <c r="AK21" s="346">
        <v>13</v>
      </c>
      <c r="AL21" s="346">
        <v>13</v>
      </c>
      <c r="AM21" s="346">
        <v>11</v>
      </c>
      <c r="AN21" s="346">
        <v>10</v>
      </c>
      <c r="AO21" s="346">
        <v>8</v>
      </c>
      <c r="AP21" s="346">
        <v>7</v>
      </c>
      <c r="AQ21" s="346">
        <v>10</v>
      </c>
      <c r="AR21" s="346">
        <v>6</v>
      </c>
      <c r="AS21" s="346">
        <v>9</v>
      </c>
      <c r="AT21" s="346" t="s">
        <v>430</v>
      </c>
      <c r="AU21" s="346">
        <v>2</v>
      </c>
      <c r="AV21" s="346">
        <v>13</v>
      </c>
      <c r="AW21" s="346">
        <v>7</v>
      </c>
      <c r="AX21" s="346">
        <v>7</v>
      </c>
      <c r="AY21" s="346">
        <v>15</v>
      </c>
      <c r="AZ21" s="374"/>
      <c r="BA21" s="375">
        <v>4.69326631890039</v>
      </c>
      <c r="BB21" s="375">
        <v>0.403252110594646</v>
      </c>
      <c r="BC21" s="375">
        <v>0.425011625895028</v>
      </c>
      <c r="BD21" s="375">
        <v>1.1713776873191799</v>
      </c>
      <c r="BE21" s="374"/>
      <c r="BF21" s="348" t="s">
        <v>430</v>
      </c>
      <c r="BG21" s="348" t="s">
        <v>430</v>
      </c>
      <c r="BH21" s="348" t="s">
        <v>430</v>
      </c>
      <c r="BI21" s="374"/>
      <c r="BJ21" s="348">
        <v>-0.25431082999999699</v>
      </c>
      <c r="BK21" s="374"/>
      <c r="BL21" s="843">
        <v>40.410899999999998</v>
      </c>
      <c r="BM21" s="843">
        <v>31.3505</v>
      </c>
      <c r="BN21" s="843">
        <v>7.8632600000000004</v>
      </c>
      <c r="BO21" s="843">
        <v>20.375340000000001</v>
      </c>
      <c r="BP21" s="373"/>
      <c r="BQ21" s="348" t="s">
        <v>430</v>
      </c>
      <c r="BR21" s="348">
        <v>13.73</v>
      </c>
      <c r="BS21" s="348" t="s">
        <v>430</v>
      </c>
      <c r="BT21" s="348" t="s">
        <v>430</v>
      </c>
      <c r="BU21" s="348" t="s">
        <v>430</v>
      </c>
      <c r="BV21" s="348">
        <v>7.24</v>
      </c>
      <c r="BW21" s="373"/>
      <c r="BX21" s="372" t="s">
        <v>9696</v>
      </c>
      <c r="BY21" s="372" t="s">
        <v>9697</v>
      </c>
      <c r="BZ21" s="372" t="s">
        <v>9106</v>
      </c>
      <c r="CA21" s="372" t="s">
        <v>9688</v>
      </c>
      <c r="CB21" s="372" t="s">
        <v>9698</v>
      </c>
      <c r="CC21" s="373"/>
      <c r="CD21" s="354" t="s">
        <v>4704</v>
      </c>
    </row>
    <row r="22" spans="1:82" s="428" customFormat="1" x14ac:dyDescent="0.25">
      <c r="A22" s="345" t="s">
        <v>9699</v>
      </c>
      <c r="B22" s="373"/>
      <c r="C22" s="719">
        <v>41820</v>
      </c>
      <c r="D22" s="373"/>
      <c r="E22" s="346">
        <v>3335.56</v>
      </c>
      <c r="F22" s="373"/>
      <c r="G22" s="347">
        <v>21.938800000000001</v>
      </c>
      <c r="H22" s="373"/>
      <c r="I22" s="651" t="s">
        <v>430</v>
      </c>
      <c r="J22" s="651" t="s">
        <v>430</v>
      </c>
      <c r="K22" s="651" t="s">
        <v>430</v>
      </c>
      <c r="L22" s="651" t="s">
        <v>430</v>
      </c>
      <c r="M22" s="374"/>
      <c r="N22" s="348">
        <v>85.214500000000001</v>
      </c>
      <c r="O22" s="348">
        <v>22.3904</v>
      </c>
      <c r="P22" s="348">
        <v>16.044699999999999</v>
      </c>
      <c r="Q22" s="348">
        <v>12.8619</v>
      </c>
      <c r="R22" s="348">
        <v>7.8064999999999998</v>
      </c>
      <c r="S22" s="348">
        <v>7.0380000000000003</v>
      </c>
      <c r="T22" s="348">
        <v>6.8491</v>
      </c>
      <c r="U22" s="348">
        <v>6.7342000000000004</v>
      </c>
      <c r="V22" s="350">
        <v>6.7981999999999996</v>
      </c>
      <c r="W22" s="348">
        <v>6.8945999999999996</v>
      </c>
      <c r="X22" s="348">
        <v>7.3041</v>
      </c>
      <c r="Y22" s="348">
        <v>6.6136999999999997</v>
      </c>
      <c r="Z22" s="348">
        <v>6.3593000000000002</v>
      </c>
      <c r="AA22" s="348">
        <v>7.4371</v>
      </c>
      <c r="AB22" s="348">
        <v>6.5833000000000004</v>
      </c>
      <c r="AC22" s="348">
        <v>6.7154999999999996</v>
      </c>
      <c r="AD22" s="348">
        <v>6.8423999999999996</v>
      </c>
      <c r="AE22" s="348">
        <v>15.471299999999999</v>
      </c>
      <c r="AF22" s="348">
        <v>6.6486999999999998</v>
      </c>
      <c r="AG22" s="374"/>
      <c r="AH22" s="346">
        <v>7</v>
      </c>
      <c r="AI22" s="346">
        <v>7</v>
      </c>
      <c r="AJ22" s="346">
        <v>2</v>
      </c>
      <c r="AK22" s="346">
        <v>4</v>
      </c>
      <c r="AL22" s="346">
        <v>3</v>
      </c>
      <c r="AM22" s="346">
        <v>10</v>
      </c>
      <c r="AN22" s="346">
        <v>13</v>
      </c>
      <c r="AO22" s="346">
        <v>12</v>
      </c>
      <c r="AP22" s="346">
        <v>12</v>
      </c>
      <c r="AQ22" s="346">
        <v>15</v>
      </c>
      <c r="AR22" s="346">
        <v>14</v>
      </c>
      <c r="AS22" s="346">
        <v>15</v>
      </c>
      <c r="AT22" s="346">
        <v>7</v>
      </c>
      <c r="AU22" s="346">
        <v>15</v>
      </c>
      <c r="AV22" s="346">
        <v>12</v>
      </c>
      <c r="AW22" s="346">
        <v>13</v>
      </c>
      <c r="AX22" s="346">
        <v>12</v>
      </c>
      <c r="AY22" s="346">
        <v>3</v>
      </c>
      <c r="AZ22" s="374"/>
      <c r="BA22" s="375">
        <v>4.7637015410619004</v>
      </c>
      <c r="BB22" s="375">
        <v>0.41139743731473899</v>
      </c>
      <c r="BC22" s="375">
        <v>0.39366151320944698</v>
      </c>
      <c r="BD22" s="375">
        <v>1.0353406783346399</v>
      </c>
      <c r="BE22" s="374"/>
      <c r="BF22" s="348" t="s">
        <v>430</v>
      </c>
      <c r="BG22" s="348" t="s">
        <v>430</v>
      </c>
      <c r="BH22" s="348" t="s">
        <v>430</v>
      </c>
      <c r="BI22" s="374"/>
      <c r="BJ22" s="348">
        <v>-0.236074649999998</v>
      </c>
      <c r="BK22" s="374"/>
      <c r="BL22" s="843">
        <v>39.375700000000002</v>
      </c>
      <c r="BM22" s="843">
        <v>20.447399999999998</v>
      </c>
      <c r="BN22" s="843">
        <v>9.0014000000000003</v>
      </c>
      <c r="BO22" s="843">
        <v>31.1755</v>
      </c>
      <c r="BP22" s="373"/>
      <c r="BQ22" s="348" t="s">
        <v>430</v>
      </c>
      <c r="BR22" s="348">
        <v>28.05</v>
      </c>
      <c r="BS22" s="348" t="s">
        <v>430</v>
      </c>
      <c r="BT22" s="348" t="s">
        <v>430</v>
      </c>
      <c r="BU22" s="348" t="s">
        <v>430</v>
      </c>
      <c r="BV22" s="348">
        <v>1.61</v>
      </c>
      <c r="BW22" s="373"/>
      <c r="BX22" s="372" t="s">
        <v>9700</v>
      </c>
      <c r="BY22" s="372" t="s">
        <v>9701</v>
      </c>
      <c r="BZ22" s="372" t="s">
        <v>9702</v>
      </c>
      <c r="CA22" s="372" t="s">
        <v>9703</v>
      </c>
      <c r="CB22" s="372" t="s">
        <v>6342</v>
      </c>
      <c r="CC22" s="373"/>
      <c r="CD22" s="354" t="s">
        <v>2451</v>
      </c>
    </row>
    <row r="23" spans="1:82" x14ac:dyDescent="0.25">
      <c r="A23" s="36" t="s">
        <v>93</v>
      </c>
      <c r="B23" s="43"/>
      <c r="C23" s="720"/>
      <c r="D23" s="43"/>
      <c r="E23" s="51"/>
      <c r="F23" s="43"/>
      <c r="G23" s="55"/>
      <c r="H23" s="43"/>
      <c r="I23" s="92"/>
      <c r="J23" s="92"/>
      <c r="K23" s="92"/>
      <c r="L23" s="92"/>
      <c r="M23" s="66"/>
      <c r="N23" s="59">
        <v>81.383300000000006</v>
      </c>
      <c r="O23" s="59">
        <v>22.497399999999999</v>
      </c>
      <c r="P23" s="59">
        <v>14.781499999999999</v>
      </c>
      <c r="Q23" s="59">
        <v>12.313800000000001</v>
      </c>
      <c r="R23" s="59">
        <v>7.5514000000000001</v>
      </c>
      <c r="S23" s="59">
        <v>7.0952999999999999</v>
      </c>
      <c r="T23" s="59">
        <v>6.9614000000000003</v>
      </c>
      <c r="U23" s="59">
        <v>6.7957999999999998</v>
      </c>
      <c r="V23" s="70">
        <v>6.8708</v>
      </c>
      <c r="W23" s="59">
        <v>7.0254000000000003</v>
      </c>
      <c r="X23" s="59">
        <v>7.4343000000000004</v>
      </c>
      <c r="Y23" s="59">
        <v>6.7889999999999997</v>
      </c>
      <c r="Z23" s="59">
        <v>6.3966000000000003</v>
      </c>
      <c r="AA23" s="59">
        <v>7.5697000000000001</v>
      </c>
      <c r="AB23" s="59">
        <v>6.7099000000000002</v>
      </c>
      <c r="AC23" s="59">
        <v>6.8091999999999997</v>
      </c>
      <c r="AD23" s="59">
        <v>6.9314</v>
      </c>
      <c r="AE23" s="59">
        <v>12.585000000000001</v>
      </c>
      <c r="AF23" s="59">
        <v>6.7675000000000001</v>
      </c>
      <c r="AG23" s="66"/>
      <c r="AH23" s="51">
        <v>15</v>
      </c>
      <c r="AI23" s="51">
        <v>15</v>
      </c>
      <c r="AJ23" s="51">
        <v>15</v>
      </c>
      <c r="AK23" s="51">
        <v>15</v>
      </c>
      <c r="AL23" s="51">
        <v>15</v>
      </c>
      <c r="AM23" s="51">
        <v>15</v>
      </c>
      <c r="AN23" s="51">
        <v>15</v>
      </c>
      <c r="AO23" s="51">
        <v>15</v>
      </c>
      <c r="AP23" s="51">
        <v>15</v>
      </c>
      <c r="AQ23" s="51">
        <v>15</v>
      </c>
      <c r="AR23" s="51">
        <v>15</v>
      </c>
      <c r="AS23" s="51">
        <v>15</v>
      </c>
      <c r="AT23" s="51">
        <v>12</v>
      </c>
      <c r="AU23" s="51">
        <v>15</v>
      </c>
      <c r="AV23" s="51">
        <v>15</v>
      </c>
      <c r="AW23" s="51">
        <v>15</v>
      </c>
      <c r="AX23" s="51">
        <v>15</v>
      </c>
      <c r="AY23" s="51">
        <v>15</v>
      </c>
      <c r="AZ23" s="332"/>
      <c r="BA23" s="286"/>
      <c r="BB23" s="286"/>
      <c r="BC23" s="286"/>
      <c r="BD23" s="286"/>
      <c r="BE23" s="332"/>
      <c r="BF23" s="59"/>
      <c r="BG23" s="59"/>
      <c r="BH23" s="59"/>
      <c r="BI23" s="66"/>
      <c r="BJ23" s="59"/>
      <c r="BK23" s="66"/>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97.418400000000005</v>
      </c>
      <c r="O24" s="60">
        <v>25.740100000000002</v>
      </c>
      <c r="P24" s="60">
        <v>16.323899999999998</v>
      </c>
      <c r="Q24" s="60">
        <v>13.470499999999999</v>
      </c>
      <c r="R24" s="60">
        <v>8.0462000000000007</v>
      </c>
      <c r="S24" s="60">
        <v>7.2438000000000002</v>
      </c>
      <c r="T24" s="60">
        <v>7.0915999999999997</v>
      </c>
      <c r="U24" s="60">
        <v>6.9505999999999997</v>
      </c>
      <c r="V24" s="71">
        <v>7.0209000000000001</v>
      </c>
      <c r="W24" s="60">
        <v>7.1773999999999996</v>
      </c>
      <c r="X24" s="60">
        <v>7.5640000000000001</v>
      </c>
      <c r="Y24" s="60">
        <v>7.0491999999999999</v>
      </c>
      <c r="Z24" s="60">
        <v>6.5472999999999999</v>
      </c>
      <c r="AA24" s="60">
        <v>7.7264999999999997</v>
      </c>
      <c r="AB24" s="60">
        <v>6.9111000000000002</v>
      </c>
      <c r="AC24" s="60">
        <v>6.9454000000000002</v>
      </c>
      <c r="AD24" s="60">
        <v>7.0928000000000004</v>
      </c>
      <c r="AE24" s="60">
        <v>18.911899999999999</v>
      </c>
      <c r="AF24" s="60">
        <v>7.0932000000000004</v>
      </c>
      <c r="AG24" s="67"/>
      <c r="AH24" s="52"/>
      <c r="AI24" s="52"/>
      <c r="AJ24" s="52"/>
      <c r="AK24" s="52"/>
      <c r="AL24" s="52"/>
      <c r="AM24" s="52"/>
      <c r="AN24" s="52"/>
      <c r="AO24" s="52"/>
      <c r="AP24" s="52"/>
      <c r="AQ24" s="52"/>
      <c r="AR24" s="52"/>
      <c r="AS24" s="52"/>
      <c r="AT24" s="52"/>
      <c r="AU24" s="52"/>
      <c r="AV24" s="52"/>
      <c r="AW24" s="52"/>
      <c r="AX24" s="52"/>
      <c r="AY24" s="52"/>
      <c r="AZ24" s="341"/>
      <c r="BA24" s="288"/>
      <c r="BB24" s="288"/>
      <c r="BC24" s="288"/>
      <c r="BD24" s="288"/>
      <c r="BE24" s="341"/>
      <c r="BF24" s="60"/>
      <c r="BG24" s="60"/>
      <c r="BH24" s="60"/>
      <c r="BI24" s="67"/>
      <c r="BJ24" s="60"/>
      <c r="BK24" s="67"/>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60.090499999999999</v>
      </c>
      <c r="O25" s="60">
        <v>19.642299999999999</v>
      </c>
      <c r="P25" s="60">
        <v>12.5283</v>
      </c>
      <c r="Q25" s="60">
        <v>10.6341</v>
      </c>
      <c r="R25" s="60">
        <v>7.0881999999999996</v>
      </c>
      <c r="S25" s="60">
        <v>6.9263000000000003</v>
      </c>
      <c r="T25" s="60">
        <v>6.7953999999999999</v>
      </c>
      <c r="U25" s="60">
        <v>6.6322999999999999</v>
      </c>
      <c r="V25" s="71">
        <v>6.7146999999999997</v>
      </c>
      <c r="W25" s="60">
        <v>6.8945999999999996</v>
      </c>
      <c r="X25" s="60">
        <v>7.3038999999999996</v>
      </c>
      <c r="Y25" s="60">
        <v>6.6136999999999997</v>
      </c>
      <c r="Z25" s="60">
        <v>6.1626000000000003</v>
      </c>
      <c r="AA25" s="60">
        <v>7.4371</v>
      </c>
      <c r="AB25" s="60">
        <v>6.5574000000000003</v>
      </c>
      <c r="AC25" s="60">
        <v>6.6295000000000002</v>
      </c>
      <c r="AD25" s="60">
        <v>6.7659000000000002</v>
      </c>
      <c r="AE25" s="60">
        <v>2.0007999999999999</v>
      </c>
      <c r="AF25" s="60">
        <v>6.2527999999999997</v>
      </c>
      <c r="AG25" s="67"/>
      <c r="AH25" s="52"/>
      <c r="AI25" s="52"/>
      <c r="AJ25" s="52"/>
      <c r="AK25" s="52"/>
      <c r="AL25" s="52"/>
      <c r="AM25" s="52"/>
      <c r="AN25" s="52"/>
      <c r="AO25" s="52"/>
      <c r="AP25" s="52"/>
      <c r="AQ25" s="52"/>
      <c r="AR25" s="52"/>
      <c r="AS25" s="52"/>
      <c r="AT25" s="52"/>
      <c r="AU25" s="52"/>
      <c r="AV25" s="52"/>
      <c r="AW25" s="52"/>
      <c r="AX25" s="52"/>
      <c r="AY25" s="52"/>
      <c r="AZ25" s="341"/>
      <c r="BA25" s="288"/>
      <c r="BB25" s="288"/>
      <c r="BC25" s="288"/>
      <c r="BD25" s="288"/>
      <c r="BE25" s="341"/>
      <c r="BF25" s="60"/>
      <c r="BG25" s="60"/>
      <c r="BH25" s="60"/>
      <c r="BI25" s="67"/>
      <c r="BJ25" s="60"/>
      <c r="BK25" s="67"/>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81.392499999999998</v>
      </c>
      <c r="O26" s="61">
        <v>22.3017</v>
      </c>
      <c r="P26" s="61">
        <v>15.0692</v>
      </c>
      <c r="Q26" s="61">
        <v>12.3095</v>
      </c>
      <c r="R26" s="61">
        <v>7.5019</v>
      </c>
      <c r="S26" s="61">
        <v>7.0952000000000002</v>
      </c>
      <c r="T26" s="61">
        <v>6.9641000000000002</v>
      </c>
      <c r="U26" s="61">
        <v>6.7981999999999996</v>
      </c>
      <c r="V26" s="72">
        <v>6.8776999999999999</v>
      </c>
      <c r="W26" s="61">
        <v>7</v>
      </c>
      <c r="X26" s="61">
        <v>7.4111000000000002</v>
      </c>
      <c r="Y26" s="61">
        <v>6.7896999999999998</v>
      </c>
      <c r="Z26" s="61">
        <v>6.3851500000000003</v>
      </c>
      <c r="AA26" s="61">
        <v>7.5606999999999998</v>
      </c>
      <c r="AB26" s="61">
        <v>6.7324000000000002</v>
      </c>
      <c r="AC26" s="61">
        <v>6.8305999999999996</v>
      </c>
      <c r="AD26" s="61">
        <v>6.9311999999999996</v>
      </c>
      <c r="AE26" s="61">
        <v>12.584199999999999</v>
      </c>
      <c r="AF26" s="61">
        <v>6.8411</v>
      </c>
      <c r="AG26" s="68"/>
      <c r="AH26" s="53"/>
      <c r="AI26" s="53"/>
      <c r="AJ26" s="53"/>
      <c r="AK26" s="53"/>
      <c r="AL26" s="53"/>
      <c r="AM26" s="53"/>
      <c r="AN26" s="53"/>
      <c r="AO26" s="53"/>
      <c r="AP26" s="53"/>
      <c r="AQ26" s="53"/>
      <c r="AR26" s="53"/>
      <c r="AS26" s="53"/>
      <c r="AT26" s="53"/>
      <c r="AU26" s="53"/>
      <c r="AV26" s="53"/>
      <c r="AW26" s="53"/>
      <c r="AX26" s="53"/>
      <c r="AY26" s="53"/>
      <c r="AZ26" s="615"/>
      <c r="BA26" s="291"/>
      <c r="BB26" s="291"/>
      <c r="BC26" s="291"/>
      <c r="BD26" s="291"/>
      <c r="BE26" s="615"/>
      <c r="BF26" s="61"/>
      <c r="BG26" s="61"/>
      <c r="BH26" s="61"/>
      <c r="BI26" s="68"/>
      <c r="BJ26" s="61"/>
      <c r="BK26" s="68"/>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277</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18"/>
      <c r="BA27" s="293"/>
      <c r="BB27" s="293"/>
      <c r="BC27" s="293"/>
      <c r="BD27" s="293"/>
      <c r="BE27" s="618"/>
      <c r="BF27" s="62"/>
      <c r="BG27" s="62"/>
      <c r="BH27" s="62"/>
      <c r="BI27" s="69"/>
      <c r="BJ27" s="62"/>
      <c r="BK27" s="69"/>
      <c r="BL27" s="62"/>
      <c r="BM27" s="62"/>
      <c r="BN27" s="62"/>
      <c r="BO27" s="62"/>
      <c r="BP27" s="46"/>
      <c r="BQ27" s="62"/>
      <c r="BR27" s="62"/>
      <c r="BS27" s="62"/>
      <c r="BT27" s="62"/>
      <c r="BU27" s="62"/>
      <c r="BV27" s="62"/>
      <c r="BW27" s="46"/>
      <c r="BX27" s="87"/>
      <c r="BY27" s="87"/>
      <c r="BZ27" s="87"/>
      <c r="CA27" s="87"/>
      <c r="CB27" s="87"/>
      <c r="CC27" s="46"/>
      <c r="CD27" s="91"/>
    </row>
    <row r="28" spans="1:82" s="428" customFormat="1" ht="11" x14ac:dyDescent="0.3">
      <c r="A28" s="989" t="s">
        <v>9704</v>
      </c>
      <c r="B28" s="918"/>
      <c r="C28" s="919">
        <v>38624</v>
      </c>
      <c r="D28" s="918"/>
      <c r="E28" s="920">
        <v>75938.100000000006</v>
      </c>
      <c r="F28" s="918"/>
      <c r="G28" s="921">
        <v>40.229399999999998</v>
      </c>
      <c r="H28" s="918"/>
      <c r="I28" s="990">
        <v>0.46</v>
      </c>
      <c r="J28" s="990">
        <v>6.87</v>
      </c>
      <c r="K28" s="990">
        <v>0.42</v>
      </c>
      <c r="L28" s="990">
        <v>0.43</v>
      </c>
      <c r="M28" s="923"/>
      <c r="N28" s="922">
        <v>70.177999999999997</v>
      </c>
      <c r="O28" s="922">
        <v>19.9023</v>
      </c>
      <c r="P28" s="922">
        <v>13.0197</v>
      </c>
      <c r="Q28" s="922">
        <v>11.717700000000001</v>
      </c>
      <c r="R28" s="922">
        <v>6.9093999999999998</v>
      </c>
      <c r="S28" s="922">
        <v>6.5195999999999996</v>
      </c>
      <c r="T28" s="922">
        <v>6.4565000000000001</v>
      </c>
      <c r="U28" s="922">
        <v>6.2568999999999999</v>
      </c>
      <c r="V28" s="924">
        <v>6.2961999999999998</v>
      </c>
      <c r="W28" s="922">
        <v>6.4623999999999997</v>
      </c>
      <c r="X28" s="922">
        <v>6.9177</v>
      </c>
      <c r="Y28" s="922">
        <v>6.3071000000000002</v>
      </c>
      <c r="Z28" s="922">
        <v>5.8963000000000001</v>
      </c>
      <c r="AA28" s="922">
        <v>7.0475000000000003</v>
      </c>
      <c r="AB28" s="922">
        <v>6.1643999999999997</v>
      </c>
      <c r="AC28" s="922">
        <v>6.3068</v>
      </c>
      <c r="AD28" s="922">
        <v>6.3724999999999996</v>
      </c>
      <c r="AE28" s="922">
        <v>9.7613000000000003</v>
      </c>
      <c r="AF28" s="922">
        <v>6.8662000000000001</v>
      </c>
      <c r="AG28" s="923"/>
      <c r="AH28" s="920">
        <v>13</v>
      </c>
      <c r="AI28" s="920">
        <v>14</v>
      </c>
      <c r="AJ28" s="920">
        <v>13</v>
      </c>
      <c r="AK28" s="920">
        <v>7</v>
      </c>
      <c r="AL28" s="920">
        <v>8</v>
      </c>
      <c r="AM28" s="920">
        <v>4</v>
      </c>
      <c r="AN28" s="920">
        <v>1</v>
      </c>
      <c r="AO28" s="920">
        <v>1</v>
      </c>
      <c r="AP28" s="920">
        <v>2</v>
      </c>
      <c r="AQ28" s="920">
        <v>2</v>
      </c>
      <c r="AR28" s="920">
        <v>1</v>
      </c>
      <c r="AS28" s="920">
        <v>3</v>
      </c>
      <c r="AT28" s="920">
        <v>1</v>
      </c>
      <c r="AU28" s="920">
        <v>4</v>
      </c>
      <c r="AV28" s="920">
        <v>3</v>
      </c>
      <c r="AW28" s="920">
        <v>1</v>
      </c>
      <c r="AX28" s="920">
        <v>2</v>
      </c>
      <c r="AY28" s="920">
        <v>13</v>
      </c>
      <c r="AZ28" s="923"/>
      <c r="BA28" s="925">
        <v>4.9252770786273601</v>
      </c>
      <c r="BB28" s="925">
        <v>0.41580705903395399</v>
      </c>
      <c r="BC28" s="925">
        <v>0.30670141719424798</v>
      </c>
      <c r="BD28" s="925">
        <v>0.66164110881599902</v>
      </c>
      <c r="BE28" s="923"/>
      <c r="BF28" s="922" t="s">
        <v>430</v>
      </c>
      <c r="BG28" s="922" t="s">
        <v>430</v>
      </c>
      <c r="BH28" s="922" t="s">
        <v>430</v>
      </c>
      <c r="BI28" s="923"/>
      <c r="BJ28" s="922">
        <v>-0.29407530000000098</v>
      </c>
      <c r="BK28" s="923"/>
      <c r="BL28" s="922">
        <v>52.194699999999997</v>
      </c>
      <c r="BM28" s="922">
        <v>14.4039</v>
      </c>
      <c r="BN28" s="922">
        <v>1.90299</v>
      </c>
      <c r="BO28" s="922">
        <v>31.49841</v>
      </c>
      <c r="BP28" s="918"/>
      <c r="BQ28" s="922" t="s">
        <v>430</v>
      </c>
      <c r="BR28" s="922">
        <v>25.12</v>
      </c>
      <c r="BS28" s="922" t="s">
        <v>430</v>
      </c>
      <c r="BT28" s="922" t="s">
        <v>430</v>
      </c>
      <c r="BU28" s="922" t="s">
        <v>430</v>
      </c>
      <c r="BV28" s="922">
        <v>0.65</v>
      </c>
      <c r="BW28" s="918"/>
      <c r="BX28" s="991" t="s">
        <v>9624</v>
      </c>
      <c r="BY28" s="991" t="s">
        <v>9625</v>
      </c>
      <c r="BZ28" s="991" t="s">
        <v>9626</v>
      </c>
      <c r="CA28" s="991" t="s">
        <v>9627</v>
      </c>
      <c r="CB28" s="991" t="s">
        <v>9628</v>
      </c>
      <c r="CC28" s="918"/>
      <c r="CD28" s="974" t="s">
        <v>8152</v>
      </c>
    </row>
    <row r="29" spans="1:82" s="428" customFormat="1" x14ac:dyDescent="0.25">
      <c r="A29" s="345" t="s">
        <v>9705</v>
      </c>
      <c r="B29" s="373"/>
      <c r="C29" s="719">
        <v>39024</v>
      </c>
      <c r="D29" s="373"/>
      <c r="E29" s="841">
        <v>47282.79</v>
      </c>
      <c r="F29" s="373"/>
      <c r="G29" s="347">
        <v>36.2898</v>
      </c>
      <c r="H29" s="373"/>
      <c r="I29" s="988">
        <v>0.62</v>
      </c>
      <c r="J29" s="988">
        <v>6.88</v>
      </c>
      <c r="K29" s="988">
        <v>0.54</v>
      </c>
      <c r="L29" s="988">
        <v>0.57999999999999996</v>
      </c>
      <c r="M29" s="374"/>
      <c r="N29" s="348">
        <v>95.194400000000002</v>
      </c>
      <c r="O29" s="348">
        <v>24.658300000000001</v>
      </c>
      <c r="P29" s="348">
        <v>15.3908</v>
      </c>
      <c r="Q29" s="348">
        <v>11.7994</v>
      </c>
      <c r="R29" s="348">
        <v>7.234</v>
      </c>
      <c r="S29" s="348">
        <v>6.4122000000000003</v>
      </c>
      <c r="T29" s="348">
        <v>6.3613999999999997</v>
      </c>
      <c r="U29" s="348">
        <v>6.1694000000000004</v>
      </c>
      <c r="V29" s="350">
        <v>6.2236000000000002</v>
      </c>
      <c r="W29" s="348">
        <v>6.4385000000000003</v>
      </c>
      <c r="X29" s="348">
        <v>6.8059000000000003</v>
      </c>
      <c r="Y29" s="348">
        <v>6.3254999999999999</v>
      </c>
      <c r="Z29" s="348">
        <v>5.7460000000000004</v>
      </c>
      <c r="AA29" s="348">
        <v>7.0377000000000001</v>
      </c>
      <c r="AB29" s="348">
        <v>6.0377999999999998</v>
      </c>
      <c r="AC29" s="348">
        <v>6.2107999999999999</v>
      </c>
      <c r="AD29" s="348">
        <v>6.2953000000000001</v>
      </c>
      <c r="AE29" s="348">
        <v>14.3079</v>
      </c>
      <c r="AF29" s="348">
        <v>6.7034000000000002</v>
      </c>
      <c r="AG29" s="374"/>
      <c r="AH29" s="346">
        <v>2</v>
      </c>
      <c r="AI29" s="346">
        <v>2</v>
      </c>
      <c r="AJ29" s="346">
        <v>3</v>
      </c>
      <c r="AK29" s="346">
        <v>6</v>
      </c>
      <c r="AL29" s="346">
        <v>3</v>
      </c>
      <c r="AM29" s="346">
        <v>9</v>
      </c>
      <c r="AN29" s="346">
        <v>5</v>
      </c>
      <c r="AO29" s="346">
        <v>6</v>
      </c>
      <c r="AP29" s="346">
        <v>6</v>
      </c>
      <c r="AQ29" s="346">
        <v>3</v>
      </c>
      <c r="AR29" s="346">
        <v>5</v>
      </c>
      <c r="AS29" s="346">
        <v>2</v>
      </c>
      <c r="AT29" s="346">
        <v>7</v>
      </c>
      <c r="AU29" s="346">
        <v>5</v>
      </c>
      <c r="AV29" s="346">
        <v>9</v>
      </c>
      <c r="AW29" s="346">
        <v>5</v>
      </c>
      <c r="AX29" s="346">
        <v>6</v>
      </c>
      <c r="AY29" s="346">
        <v>4</v>
      </c>
      <c r="AZ29" s="374"/>
      <c r="BA29" s="375">
        <v>4.5887349172299103</v>
      </c>
      <c r="BB29" s="375">
        <v>0.38547439640539199</v>
      </c>
      <c r="BC29" s="375">
        <v>0.30762361420693901</v>
      </c>
      <c r="BD29" s="375">
        <v>0.624584706898342</v>
      </c>
      <c r="BE29" s="374"/>
      <c r="BF29" s="348" t="s">
        <v>430</v>
      </c>
      <c r="BG29" s="348" t="s">
        <v>430</v>
      </c>
      <c r="BH29" s="348" t="s">
        <v>430</v>
      </c>
      <c r="BI29" s="374"/>
      <c r="BJ29" s="348">
        <v>-0.25815421000000299</v>
      </c>
      <c r="BK29" s="374"/>
      <c r="BL29" s="843">
        <v>58.115600000000001</v>
      </c>
      <c r="BM29" s="843">
        <v>12.8611</v>
      </c>
      <c r="BN29" s="843">
        <v>2.57734</v>
      </c>
      <c r="BO29" s="843">
        <v>26.445959999999999</v>
      </c>
      <c r="BP29" s="373"/>
      <c r="BQ29" s="348">
        <v>0.05</v>
      </c>
      <c r="BR29" s="348">
        <v>20.12</v>
      </c>
      <c r="BS29" s="348" t="s">
        <v>430</v>
      </c>
      <c r="BT29" s="348" t="s">
        <v>430</v>
      </c>
      <c r="BU29" s="348" t="s">
        <v>430</v>
      </c>
      <c r="BV29" s="348">
        <v>2.66</v>
      </c>
      <c r="BW29" s="373"/>
      <c r="BX29" s="372" t="s">
        <v>9630</v>
      </c>
      <c r="BY29" s="372" t="s">
        <v>9631</v>
      </c>
      <c r="BZ29" s="372" t="s">
        <v>9632</v>
      </c>
      <c r="CA29" s="372" t="s">
        <v>9633</v>
      </c>
      <c r="CB29" s="372" t="s">
        <v>9634</v>
      </c>
      <c r="CC29" s="373"/>
      <c r="CD29" s="354" t="s">
        <v>4704</v>
      </c>
    </row>
    <row r="30" spans="1:82" s="428" customFormat="1" x14ac:dyDescent="0.25">
      <c r="A30" s="345" t="s">
        <v>9706</v>
      </c>
      <c r="B30" s="373"/>
      <c r="C30" s="719">
        <v>39081</v>
      </c>
      <c r="D30" s="373"/>
      <c r="E30" s="346">
        <v>35216.1</v>
      </c>
      <c r="F30" s="373"/>
      <c r="G30" s="347">
        <v>36.824300000000001</v>
      </c>
      <c r="H30" s="373"/>
      <c r="I30" s="988">
        <v>0.38</v>
      </c>
      <c r="J30" s="988">
        <v>5.86</v>
      </c>
      <c r="K30" s="988">
        <v>0.36</v>
      </c>
      <c r="L30" s="988">
        <v>0.38</v>
      </c>
      <c r="M30" s="374"/>
      <c r="N30" s="348">
        <v>79.766800000000003</v>
      </c>
      <c r="O30" s="348">
        <v>21.812200000000001</v>
      </c>
      <c r="P30" s="348">
        <v>14.554399999999999</v>
      </c>
      <c r="Q30" s="348">
        <v>11.6488</v>
      </c>
      <c r="R30" s="348">
        <v>6.6787000000000001</v>
      </c>
      <c r="S30" s="348">
        <v>6.6826999999999996</v>
      </c>
      <c r="T30" s="348">
        <v>6.4199000000000002</v>
      </c>
      <c r="U30" s="348">
        <v>6.2251000000000003</v>
      </c>
      <c r="V30" s="350">
        <v>6.2747000000000002</v>
      </c>
      <c r="W30" s="348">
        <v>6.4362000000000004</v>
      </c>
      <c r="X30" s="348">
        <v>6.8045</v>
      </c>
      <c r="Y30" s="348">
        <v>6.1371000000000002</v>
      </c>
      <c r="Z30" s="348">
        <v>5.7519</v>
      </c>
      <c r="AA30" s="348">
        <v>7.1124999999999998</v>
      </c>
      <c r="AB30" s="348">
        <v>6.1569000000000003</v>
      </c>
      <c r="AC30" s="348">
        <v>6.2603999999999997</v>
      </c>
      <c r="AD30" s="348">
        <v>6.3487999999999998</v>
      </c>
      <c r="AE30" s="348">
        <v>15.358499999999999</v>
      </c>
      <c r="AF30" s="348">
        <v>6.8375000000000004</v>
      </c>
      <c r="AG30" s="374"/>
      <c r="AH30" s="346">
        <v>9</v>
      </c>
      <c r="AI30" s="346">
        <v>8</v>
      </c>
      <c r="AJ30" s="346">
        <v>8</v>
      </c>
      <c r="AK30" s="346">
        <v>9</v>
      </c>
      <c r="AL30" s="346">
        <v>12</v>
      </c>
      <c r="AM30" s="346">
        <v>1</v>
      </c>
      <c r="AN30" s="346">
        <v>2</v>
      </c>
      <c r="AO30" s="346">
        <v>4</v>
      </c>
      <c r="AP30" s="346">
        <v>4</v>
      </c>
      <c r="AQ30" s="346">
        <v>4</v>
      </c>
      <c r="AR30" s="346">
        <v>6</v>
      </c>
      <c r="AS30" s="346">
        <v>5</v>
      </c>
      <c r="AT30" s="346">
        <v>6</v>
      </c>
      <c r="AU30" s="346">
        <v>1</v>
      </c>
      <c r="AV30" s="346">
        <v>4</v>
      </c>
      <c r="AW30" s="346">
        <v>3</v>
      </c>
      <c r="AX30" s="346">
        <v>4</v>
      </c>
      <c r="AY30" s="346">
        <v>2</v>
      </c>
      <c r="AZ30" s="374"/>
      <c r="BA30" s="375">
        <v>4.8831428889365602</v>
      </c>
      <c r="BB30" s="375">
        <v>0.41568392368709001</v>
      </c>
      <c r="BC30" s="375">
        <v>0.28815166882644</v>
      </c>
      <c r="BD30" s="375">
        <v>0.55838882527203604</v>
      </c>
      <c r="BE30" s="374"/>
      <c r="BF30" s="348" t="s">
        <v>430</v>
      </c>
      <c r="BG30" s="348" t="s">
        <v>430</v>
      </c>
      <c r="BH30" s="348" t="s">
        <v>430</v>
      </c>
      <c r="BI30" s="374"/>
      <c r="BJ30" s="348">
        <v>-0.29579891000000003</v>
      </c>
      <c r="BK30" s="374"/>
      <c r="BL30" s="843">
        <v>55.915799999999997</v>
      </c>
      <c r="BM30" s="843">
        <v>13.420999999999999</v>
      </c>
      <c r="BN30" s="843">
        <v>1.8295600000000001</v>
      </c>
      <c r="BO30" s="843">
        <v>28.833639999999999</v>
      </c>
      <c r="BP30" s="373"/>
      <c r="BQ30" s="348" t="s">
        <v>430</v>
      </c>
      <c r="BR30" s="348">
        <v>25.38</v>
      </c>
      <c r="BS30" s="348" t="s">
        <v>430</v>
      </c>
      <c r="BT30" s="348" t="s">
        <v>430</v>
      </c>
      <c r="BU30" s="348" t="s">
        <v>430</v>
      </c>
      <c r="BV30" s="348">
        <v>1.74</v>
      </c>
      <c r="BW30" s="373"/>
      <c r="BX30" s="372" t="s">
        <v>9636</v>
      </c>
      <c r="BY30" s="372" t="s">
        <v>9637</v>
      </c>
      <c r="BZ30" s="372" t="s">
        <v>9638</v>
      </c>
      <c r="CA30" s="372" t="s">
        <v>9639</v>
      </c>
      <c r="CB30" s="372" t="s">
        <v>6838</v>
      </c>
      <c r="CC30" s="373"/>
      <c r="CD30" s="354" t="s">
        <v>4704</v>
      </c>
    </row>
    <row r="31" spans="1:82" s="428" customFormat="1" x14ac:dyDescent="0.25">
      <c r="A31" s="345" t="s">
        <v>9707</v>
      </c>
      <c r="B31" s="373"/>
      <c r="C31" s="719">
        <v>39202</v>
      </c>
      <c r="D31" s="373"/>
      <c r="E31" s="346">
        <v>30822.7</v>
      </c>
      <c r="F31" s="373"/>
      <c r="G31" s="347">
        <v>34.264200000000002</v>
      </c>
      <c r="H31" s="373"/>
      <c r="I31" s="988">
        <v>0.28219</v>
      </c>
      <c r="J31" s="988">
        <v>6.32</v>
      </c>
      <c r="K31" s="988">
        <v>0.27944999999999998</v>
      </c>
      <c r="L31" s="988">
        <v>0.28219</v>
      </c>
      <c r="M31" s="374"/>
      <c r="N31" s="348">
        <v>80.604100000000003</v>
      </c>
      <c r="O31" s="348">
        <v>18.919799999999999</v>
      </c>
      <c r="P31" s="348">
        <v>14.7879</v>
      </c>
      <c r="Q31" s="348">
        <v>11.5787</v>
      </c>
      <c r="R31" s="348">
        <v>7.3754999999999997</v>
      </c>
      <c r="S31" s="348">
        <v>6.5655999999999999</v>
      </c>
      <c r="T31" s="348">
        <v>6.3986999999999998</v>
      </c>
      <c r="U31" s="348">
        <v>6.2382999999999997</v>
      </c>
      <c r="V31" s="350">
        <v>6.3109000000000002</v>
      </c>
      <c r="W31" s="348">
        <v>6.4264999999999999</v>
      </c>
      <c r="X31" s="348">
        <v>6.8289999999999997</v>
      </c>
      <c r="Y31" s="348">
        <v>6.3387000000000002</v>
      </c>
      <c r="Z31" s="348">
        <v>5.7927</v>
      </c>
      <c r="AA31" s="348">
        <v>7.0503999999999998</v>
      </c>
      <c r="AB31" s="348">
        <v>6.2239000000000004</v>
      </c>
      <c r="AC31" s="348">
        <v>6.2323000000000004</v>
      </c>
      <c r="AD31" s="348">
        <v>6.3853999999999997</v>
      </c>
      <c r="AE31" s="348">
        <v>9.1735000000000007</v>
      </c>
      <c r="AF31" s="348">
        <v>6.5614999999999997</v>
      </c>
      <c r="AG31" s="374"/>
      <c r="AH31" s="346">
        <v>8</v>
      </c>
      <c r="AI31" s="346">
        <v>15</v>
      </c>
      <c r="AJ31" s="346">
        <v>4</v>
      </c>
      <c r="AK31" s="346">
        <v>11</v>
      </c>
      <c r="AL31" s="346">
        <v>2</v>
      </c>
      <c r="AM31" s="346">
        <v>3</v>
      </c>
      <c r="AN31" s="346">
        <v>4</v>
      </c>
      <c r="AO31" s="346">
        <v>3</v>
      </c>
      <c r="AP31" s="346">
        <v>1</v>
      </c>
      <c r="AQ31" s="346">
        <v>5</v>
      </c>
      <c r="AR31" s="346">
        <v>3</v>
      </c>
      <c r="AS31" s="346">
        <v>1</v>
      </c>
      <c r="AT31" s="346">
        <v>3</v>
      </c>
      <c r="AU31" s="346">
        <v>2</v>
      </c>
      <c r="AV31" s="346">
        <v>2</v>
      </c>
      <c r="AW31" s="346">
        <v>4</v>
      </c>
      <c r="AX31" s="346">
        <v>1</v>
      </c>
      <c r="AY31" s="346">
        <v>14</v>
      </c>
      <c r="AZ31" s="374"/>
      <c r="BA31" s="375">
        <v>4.7285200371719203</v>
      </c>
      <c r="BB31" s="375">
        <v>0.41475548836243398</v>
      </c>
      <c r="BC31" s="375">
        <v>0.30136705326755397</v>
      </c>
      <c r="BD31" s="375">
        <v>0.57821877804023003</v>
      </c>
      <c r="BE31" s="374"/>
      <c r="BF31" s="348" t="s">
        <v>430</v>
      </c>
      <c r="BG31" s="348" t="s">
        <v>430</v>
      </c>
      <c r="BH31" s="348" t="s">
        <v>430</v>
      </c>
      <c r="BI31" s="374"/>
      <c r="BJ31" s="348">
        <v>-0.22305015</v>
      </c>
      <c r="BK31" s="374"/>
      <c r="BL31" s="843">
        <v>46.246899999999997</v>
      </c>
      <c r="BM31" s="843">
        <v>16.797000000000001</v>
      </c>
      <c r="BN31" s="843">
        <v>3.3434400000000002</v>
      </c>
      <c r="BO31" s="843">
        <v>33.612659999999998</v>
      </c>
      <c r="BP31" s="373"/>
      <c r="BQ31" s="348">
        <v>0.16</v>
      </c>
      <c r="BR31" s="348">
        <v>24.16</v>
      </c>
      <c r="BS31" s="348" t="s">
        <v>430</v>
      </c>
      <c r="BT31" s="348" t="s">
        <v>430</v>
      </c>
      <c r="BU31" s="348">
        <v>0.02</v>
      </c>
      <c r="BV31" s="348">
        <v>75.98</v>
      </c>
      <c r="BW31" s="373"/>
      <c r="BX31" s="372" t="s">
        <v>9641</v>
      </c>
      <c r="BY31" s="372" t="s">
        <v>9642</v>
      </c>
      <c r="BZ31" s="372" t="s">
        <v>9643</v>
      </c>
      <c r="CA31" s="372" t="s">
        <v>9644</v>
      </c>
      <c r="CB31" s="372" t="s">
        <v>9645</v>
      </c>
      <c r="CC31" s="373"/>
      <c r="CD31" s="354" t="s">
        <v>3017</v>
      </c>
    </row>
    <row r="32" spans="1:82" s="428" customFormat="1" x14ac:dyDescent="0.25">
      <c r="A32" s="345" t="s">
        <v>9708</v>
      </c>
      <c r="B32" s="373"/>
      <c r="C32" s="719">
        <v>40018</v>
      </c>
      <c r="D32" s="373"/>
      <c r="E32" s="346">
        <v>27355.7</v>
      </c>
      <c r="F32" s="373"/>
      <c r="G32" s="347">
        <v>28.4849</v>
      </c>
      <c r="H32" s="373"/>
      <c r="I32" s="988">
        <v>0.61</v>
      </c>
      <c r="J32" s="988">
        <v>6.93</v>
      </c>
      <c r="K32" s="988">
        <v>0.5</v>
      </c>
      <c r="L32" s="988">
        <v>0.51</v>
      </c>
      <c r="M32" s="374"/>
      <c r="N32" s="348">
        <v>86.183700000000002</v>
      </c>
      <c r="O32" s="348">
        <v>21.2224</v>
      </c>
      <c r="P32" s="348">
        <v>13.0845</v>
      </c>
      <c r="Q32" s="348">
        <v>12.414999999999999</v>
      </c>
      <c r="R32" s="348">
        <v>6.7220000000000004</v>
      </c>
      <c r="S32" s="348">
        <v>6.5034000000000001</v>
      </c>
      <c r="T32" s="348">
        <v>6.2991999999999999</v>
      </c>
      <c r="U32" s="348">
        <v>6.0823</v>
      </c>
      <c r="V32" s="350">
        <v>6.1851000000000003</v>
      </c>
      <c r="W32" s="348">
        <v>6.3803999999999998</v>
      </c>
      <c r="X32" s="348">
        <v>6.7458999999999998</v>
      </c>
      <c r="Y32" s="348">
        <v>6.0514999999999999</v>
      </c>
      <c r="Z32" s="348">
        <v>5.7115999999999998</v>
      </c>
      <c r="AA32" s="348">
        <v>6.9273999999999996</v>
      </c>
      <c r="AB32" s="348">
        <v>6.1158999999999999</v>
      </c>
      <c r="AC32" s="348">
        <v>6.1239999999999997</v>
      </c>
      <c r="AD32" s="348">
        <v>6.2488000000000001</v>
      </c>
      <c r="AE32" s="348">
        <v>11.865600000000001</v>
      </c>
      <c r="AF32" s="348">
        <v>6.2967000000000004</v>
      </c>
      <c r="AG32" s="374"/>
      <c r="AH32" s="346">
        <v>5</v>
      </c>
      <c r="AI32" s="346">
        <v>10</v>
      </c>
      <c r="AJ32" s="346">
        <v>12</v>
      </c>
      <c r="AK32" s="346">
        <v>2</v>
      </c>
      <c r="AL32" s="346">
        <v>10</v>
      </c>
      <c r="AM32" s="346">
        <v>5</v>
      </c>
      <c r="AN32" s="346">
        <v>10</v>
      </c>
      <c r="AO32" s="346">
        <v>11</v>
      </c>
      <c r="AP32" s="346">
        <v>9</v>
      </c>
      <c r="AQ32" s="346">
        <v>7</v>
      </c>
      <c r="AR32" s="346">
        <v>8</v>
      </c>
      <c r="AS32" s="346">
        <v>9</v>
      </c>
      <c r="AT32" s="346">
        <v>8</v>
      </c>
      <c r="AU32" s="346">
        <v>7</v>
      </c>
      <c r="AV32" s="346">
        <v>5</v>
      </c>
      <c r="AW32" s="346">
        <v>10</v>
      </c>
      <c r="AX32" s="346">
        <v>9</v>
      </c>
      <c r="AY32" s="346">
        <v>8</v>
      </c>
      <c r="AZ32" s="374"/>
      <c r="BA32" s="375">
        <v>4.75036090093566</v>
      </c>
      <c r="BB32" s="375">
        <v>0.39495422675058001</v>
      </c>
      <c r="BC32" s="375">
        <v>0.28315670169854201</v>
      </c>
      <c r="BD32" s="375">
        <v>0.53872315418899297</v>
      </c>
      <c r="BE32" s="374"/>
      <c r="BF32" s="348" t="s">
        <v>430</v>
      </c>
      <c r="BG32" s="348" t="s">
        <v>430</v>
      </c>
      <c r="BH32" s="348" t="s">
        <v>430</v>
      </c>
      <c r="BI32" s="374"/>
      <c r="BJ32" s="348">
        <v>-0.22402893000000601</v>
      </c>
      <c r="BK32" s="374"/>
      <c r="BL32" s="843">
        <v>52.689100000000003</v>
      </c>
      <c r="BM32" s="843">
        <v>14.833600000000001</v>
      </c>
      <c r="BN32" s="843">
        <v>3.1966800000000002</v>
      </c>
      <c r="BO32" s="843">
        <v>29.280619999999999</v>
      </c>
      <c r="BP32" s="373"/>
      <c r="BQ32" s="348" t="s">
        <v>430</v>
      </c>
      <c r="BR32" s="348">
        <v>27.35</v>
      </c>
      <c r="BS32" s="348" t="s">
        <v>430</v>
      </c>
      <c r="BT32" s="348" t="s">
        <v>430</v>
      </c>
      <c r="BU32" s="348" t="s">
        <v>430</v>
      </c>
      <c r="BV32" s="348">
        <v>1.31</v>
      </c>
      <c r="BW32" s="373"/>
      <c r="BX32" s="372" t="s">
        <v>9647</v>
      </c>
      <c r="BY32" s="372" t="s">
        <v>9648</v>
      </c>
      <c r="BZ32" s="372" t="s">
        <v>9649</v>
      </c>
      <c r="CA32" s="372" t="s">
        <v>6179</v>
      </c>
      <c r="CB32" s="372" t="s">
        <v>9650</v>
      </c>
      <c r="CC32" s="373"/>
      <c r="CD32" s="354" t="s">
        <v>555</v>
      </c>
    </row>
    <row r="33" spans="1:82" s="428" customFormat="1" x14ac:dyDescent="0.25">
      <c r="A33" s="345" t="s">
        <v>9709</v>
      </c>
      <c r="B33" s="373"/>
      <c r="C33" s="719">
        <v>39378</v>
      </c>
      <c r="D33" s="373"/>
      <c r="E33" s="346">
        <v>25670.5</v>
      </c>
      <c r="F33" s="373"/>
      <c r="G33" s="347">
        <v>32.887999999999998</v>
      </c>
      <c r="H33" s="373"/>
      <c r="I33" s="988">
        <v>0.46300999999999998</v>
      </c>
      <c r="J33" s="988">
        <v>6.79</v>
      </c>
      <c r="K33" s="988">
        <v>0.43014000000000002</v>
      </c>
      <c r="L33" s="988">
        <v>0.46027000000000001</v>
      </c>
      <c r="M33" s="374"/>
      <c r="N33" s="348">
        <v>99.042699999999996</v>
      </c>
      <c r="O33" s="348">
        <v>25.208200000000001</v>
      </c>
      <c r="P33" s="348">
        <v>15.903</v>
      </c>
      <c r="Q33" s="348">
        <v>12.905900000000001</v>
      </c>
      <c r="R33" s="348">
        <v>7.4577</v>
      </c>
      <c r="S33" s="348">
        <v>6.6228999999999996</v>
      </c>
      <c r="T33" s="348">
        <v>6.4005999999999998</v>
      </c>
      <c r="U33" s="348">
        <v>6.2549999999999999</v>
      </c>
      <c r="V33" s="350">
        <v>6.2961</v>
      </c>
      <c r="W33" s="348">
        <v>6.4028</v>
      </c>
      <c r="X33" s="348">
        <v>6.8239999999999998</v>
      </c>
      <c r="Y33" s="348">
        <v>6.1073000000000004</v>
      </c>
      <c r="Z33" s="348">
        <v>5.6059000000000001</v>
      </c>
      <c r="AA33" s="348">
        <v>7.0484999999999998</v>
      </c>
      <c r="AB33" s="348">
        <v>6.2282999999999999</v>
      </c>
      <c r="AC33" s="348">
        <v>6.2805</v>
      </c>
      <c r="AD33" s="348">
        <v>6.3529</v>
      </c>
      <c r="AE33" s="348">
        <v>11.4671</v>
      </c>
      <c r="AF33" s="348">
        <v>6.5030999999999999</v>
      </c>
      <c r="AG33" s="374"/>
      <c r="AH33" s="346">
        <v>1</v>
      </c>
      <c r="AI33" s="346">
        <v>1</v>
      </c>
      <c r="AJ33" s="346">
        <v>1</v>
      </c>
      <c r="AK33" s="346">
        <v>1</v>
      </c>
      <c r="AL33" s="346">
        <v>1</v>
      </c>
      <c r="AM33" s="346">
        <v>2</v>
      </c>
      <c r="AN33" s="346">
        <v>3</v>
      </c>
      <c r="AO33" s="346">
        <v>2</v>
      </c>
      <c r="AP33" s="346">
        <v>3</v>
      </c>
      <c r="AQ33" s="346">
        <v>6</v>
      </c>
      <c r="AR33" s="346">
        <v>4</v>
      </c>
      <c r="AS33" s="346">
        <v>7</v>
      </c>
      <c r="AT33" s="346">
        <v>12</v>
      </c>
      <c r="AU33" s="346">
        <v>3</v>
      </c>
      <c r="AV33" s="346">
        <v>1</v>
      </c>
      <c r="AW33" s="346">
        <v>2</v>
      </c>
      <c r="AX33" s="346">
        <v>3</v>
      </c>
      <c r="AY33" s="346">
        <v>9</v>
      </c>
      <c r="AZ33" s="374"/>
      <c r="BA33" s="375">
        <v>4.62631412690786</v>
      </c>
      <c r="BB33" s="375">
        <v>0.40862781606644999</v>
      </c>
      <c r="BC33" s="375">
        <v>0.30445804977608099</v>
      </c>
      <c r="BD33" s="375">
        <v>0.57422800085557402</v>
      </c>
      <c r="BE33" s="374"/>
      <c r="BF33" s="348" t="s">
        <v>430</v>
      </c>
      <c r="BG33" s="348" t="s">
        <v>430</v>
      </c>
      <c r="BH33" s="348" t="s">
        <v>430</v>
      </c>
      <c r="BI33" s="374"/>
      <c r="BJ33" s="348">
        <v>-0.25551826999999599</v>
      </c>
      <c r="BK33" s="374"/>
      <c r="BL33" s="843">
        <v>56.846200000000003</v>
      </c>
      <c r="BM33" s="843">
        <v>10.4643</v>
      </c>
      <c r="BN33" s="843">
        <v>1.4711700000000001</v>
      </c>
      <c r="BO33" s="843">
        <v>31.218330000000002</v>
      </c>
      <c r="BP33" s="373"/>
      <c r="BQ33" s="348" t="s">
        <v>430</v>
      </c>
      <c r="BR33" s="348">
        <v>23.51</v>
      </c>
      <c r="BS33" s="348" t="s">
        <v>430</v>
      </c>
      <c r="BT33" s="348" t="s">
        <v>430</v>
      </c>
      <c r="BU33" s="348" t="s">
        <v>430</v>
      </c>
      <c r="BV33" s="348">
        <v>1.01</v>
      </c>
      <c r="BW33" s="373"/>
      <c r="BX33" s="372" t="s">
        <v>9652</v>
      </c>
      <c r="BY33" s="372" t="s">
        <v>9653</v>
      </c>
      <c r="BZ33" s="372" t="s">
        <v>9654</v>
      </c>
      <c r="CA33" s="372" t="s">
        <v>9655</v>
      </c>
      <c r="CB33" s="372" t="s">
        <v>9656</v>
      </c>
      <c r="CC33" s="373"/>
      <c r="CD33" s="354" t="s">
        <v>4704</v>
      </c>
    </row>
    <row r="34" spans="1:82" s="428" customFormat="1" x14ac:dyDescent="0.25">
      <c r="A34" s="345" t="s">
        <v>9710</v>
      </c>
      <c r="B34" s="373"/>
      <c r="C34" s="719">
        <v>43452</v>
      </c>
      <c r="D34" s="373"/>
      <c r="E34" s="346">
        <v>24952.7</v>
      </c>
      <c r="F34" s="373"/>
      <c r="G34" s="347">
        <v>15.402200000000001</v>
      </c>
      <c r="H34" s="373"/>
      <c r="I34" s="988">
        <v>0.5</v>
      </c>
      <c r="J34" s="988">
        <v>7.02</v>
      </c>
      <c r="K34" s="988">
        <v>0.49</v>
      </c>
      <c r="L34" s="988">
        <v>0.5</v>
      </c>
      <c r="M34" s="374"/>
      <c r="N34" s="348">
        <v>77.181100000000001</v>
      </c>
      <c r="O34" s="348">
        <v>20.414400000000001</v>
      </c>
      <c r="P34" s="348">
        <v>13.679</v>
      </c>
      <c r="Q34" s="348">
        <v>10.7591</v>
      </c>
      <c r="R34" s="348">
        <v>6.6962000000000002</v>
      </c>
      <c r="S34" s="348">
        <v>6.3197999999999999</v>
      </c>
      <c r="T34" s="348">
        <v>6.2712000000000003</v>
      </c>
      <c r="U34" s="348">
        <v>6.1452999999999998</v>
      </c>
      <c r="V34" s="350">
        <v>6.1422999999999996</v>
      </c>
      <c r="W34" s="348">
        <v>6.3524000000000003</v>
      </c>
      <c r="X34" s="348">
        <v>6.7313999999999998</v>
      </c>
      <c r="Y34" s="348">
        <v>5.9972000000000003</v>
      </c>
      <c r="Z34" s="348" t="s">
        <v>430</v>
      </c>
      <c r="AA34" s="348">
        <v>6.7267999999999999</v>
      </c>
      <c r="AB34" s="348">
        <v>5.9690000000000003</v>
      </c>
      <c r="AC34" s="348">
        <v>6.0610999999999997</v>
      </c>
      <c r="AD34" s="348">
        <v>6.2142999999999997</v>
      </c>
      <c r="AE34" s="348">
        <v>12.531700000000001</v>
      </c>
      <c r="AF34" s="348">
        <v>5.7435</v>
      </c>
      <c r="AG34" s="374"/>
      <c r="AH34" s="346">
        <v>12</v>
      </c>
      <c r="AI34" s="346">
        <v>13</v>
      </c>
      <c r="AJ34" s="346">
        <v>11</v>
      </c>
      <c r="AK34" s="346">
        <v>14</v>
      </c>
      <c r="AL34" s="346">
        <v>11</v>
      </c>
      <c r="AM34" s="346">
        <v>13</v>
      </c>
      <c r="AN34" s="346">
        <v>12</v>
      </c>
      <c r="AO34" s="346">
        <v>8</v>
      </c>
      <c r="AP34" s="346">
        <v>12</v>
      </c>
      <c r="AQ34" s="346">
        <v>8</v>
      </c>
      <c r="AR34" s="346">
        <v>9</v>
      </c>
      <c r="AS34" s="346">
        <v>11</v>
      </c>
      <c r="AT34" s="346" t="s">
        <v>430</v>
      </c>
      <c r="AU34" s="346">
        <v>14</v>
      </c>
      <c r="AV34" s="346">
        <v>11</v>
      </c>
      <c r="AW34" s="346">
        <v>12</v>
      </c>
      <c r="AX34" s="346">
        <v>12</v>
      </c>
      <c r="AY34" s="346">
        <v>7</v>
      </c>
      <c r="AZ34" s="374"/>
      <c r="BA34" s="375">
        <v>4.7585021266945002</v>
      </c>
      <c r="BB34" s="375">
        <v>0.38897363996575401</v>
      </c>
      <c r="BC34" s="375">
        <v>0.27789818068627398</v>
      </c>
      <c r="BD34" s="375">
        <v>0.52821620665969304</v>
      </c>
      <c r="BE34" s="374"/>
      <c r="BF34" s="348" t="s">
        <v>430</v>
      </c>
      <c r="BG34" s="348" t="s">
        <v>430</v>
      </c>
      <c r="BH34" s="348" t="s">
        <v>430</v>
      </c>
      <c r="BI34" s="374"/>
      <c r="BJ34" s="348">
        <v>-0.26629516000000403</v>
      </c>
      <c r="BK34" s="374"/>
      <c r="BL34" s="348">
        <v>50.271500000000003</v>
      </c>
      <c r="BM34" s="348">
        <v>12.621600000000001</v>
      </c>
      <c r="BN34" s="348">
        <v>3.1338699999999999</v>
      </c>
      <c r="BO34" s="348">
        <v>33.973030000000001</v>
      </c>
      <c r="BP34" s="373"/>
      <c r="BQ34" s="348" t="s">
        <v>430</v>
      </c>
      <c r="BR34" s="348">
        <v>32.69</v>
      </c>
      <c r="BS34" s="348">
        <v>0.3</v>
      </c>
      <c r="BT34" s="348" t="s">
        <v>430</v>
      </c>
      <c r="BU34" s="348" t="s">
        <v>430</v>
      </c>
      <c r="BV34" s="348">
        <v>0.98</v>
      </c>
      <c r="BW34" s="373"/>
      <c r="BX34" s="372" t="s">
        <v>9658</v>
      </c>
      <c r="BY34" s="372" t="s">
        <v>9659</v>
      </c>
      <c r="BZ34" s="372" t="s">
        <v>9660</v>
      </c>
      <c r="CA34" s="372" t="s">
        <v>9661</v>
      </c>
      <c r="CB34" s="372" t="s">
        <v>7122</v>
      </c>
      <c r="CC34" s="373"/>
      <c r="CD34" s="354" t="s">
        <v>4704</v>
      </c>
    </row>
    <row r="35" spans="1:82" s="428" customFormat="1" x14ac:dyDescent="0.25">
      <c r="A35" s="345" t="s">
        <v>9711</v>
      </c>
      <c r="B35" s="373"/>
      <c r="C35" s="719">
        <v>40465</v>
      </c>
      <c r="D35" s="373"/>
      <c r="E35" s="346">
        <v>17548.400000000001</v>
      </c>
      <c r="F35" s="373"/>
      <c r="G35" s="347">
        <v>28.456399999999999</v>
      </c>
      <c r="H35" s="373"/>
      <c r="I35" s="988">
        <v>0.5151</v>
      </c>
      <c r="J35" s="988">
        <v>6.9987199999999996</v>
      </c>
      <c r="K35" s="988">
        <v>0.45084999999999997</v>
      </c>
      <c r="L35" s="988">
        <v>0.48293000000000003</v>
      </c>
      <c r="M35" s="374"/>
      <c r="N35" s="348">
        <v>89.363399999999999</v>
      </c>
      <c r="O35" s="348">
        <v>21.114999999999998</v>
      </c>
      <c r="P35" s="348">
        <v>14.3687</v>
      </c>
      <c r="Q35" s="348">
        <v>12.279500000000001</v>
      </c>
      <c r="R35" s="348">
        <v>7.0552999999999999</v>
      </c>
      <c r="S35" s="348">
        <v>6.4725999999999999</v>
      </c>
      <c r="T35" s="348">
        <v>6.3376999999999999</v>
      </c>
      <c r="U35" s="348">
        <v>6.1224999999999996</v>
      </c>
      <c r="V35" s="350">
        <v>6.2130999999999998</v>
      </c>
      <c r="W35" s="348">
        <v>6.2533000000000003</v>
      </c>
      <c r="X35" s="348">
        <v>6.6585999999999999</v>
      </c>
      <c r="Y35" s="348">
        <v>6.0262000000000002</v>
      </c>
      <c r="Z35" s="348">
        <v>5.7736000000000001</v>
      </c>
      <c r="AA35" s="348">
        <v>6.8556999999999997</v>
      </c>
      <c r="AB35" s="348">
        <v>6.1047000000000002</v>
      </c>
      <c r="AC35" s="348">
        <v>6.1578999999999997</v>
      </c>
      <c r="AD35" s="348">
        <v>6.2704000000000004</v>
      </c>
      <c r="AE35" s="348">
        <v>13.504899999999999</v>
      </c>
      <c r="AF35" s="348">
        <v>6.7904999999999998</v>
      </c>
      <c r="AG35" s="374"/>
      <c r="AH35" s="346">
        <v>3</v>
      </c>
      <c r="AI35" s="346">
        <v>11</v>
      </c>
      <c r="AJ35" s="346">
        <v>9</v>
      </c>
      <c r="AK35" s="346">
        <v>3</v>
      </c>
      <c r="AL35" s="346">
        <v>5</v>
      </c>
      <c r="AM35" s="346">
        <v>6</v>
      </c>
      <c r="AN35" s="346">
        <v>6</v>
      </c>
      <c r="AO35" s="346">
        <v>10</v>
      </c>
      <c r="AP35" s="346">
        <v>8</v>
      </c>
      <c r="AQ35" s="346">
        <v>11</v>
      </c>
      <c r="AR35" s="346">
        <v>11</v>
      </c>
      <c r="AS35" s="346">
        <v>10</v>
      </c>
      <c r="AT35" s="346">
        <v>5</v>
      </c>
      <c r="AU35" s="346">
        <v>10</v>
      </c>
      <c r="AV35" s="346">
        <v>6</v>
      </c>
      <c r="AW35" s="346">
        <v>8</v>
      </c>
      <c r="AX35" s="346">
        <v>8</v>
      </c>
      <c r="AY35" s="346">
        <v>5</v>
      </c>
      <c r="AZ35" s="374"/>
      <c r="BA35" s="375">
        <v>4.6243997160753798</v>
      </c>
      <c r="BB35" s="375">
        <v>0.37686587733305099</v>
      </c>
      <c r="BC35" s="375">
        <v>0.273598886241606</v>
      </c>
      <c r="BD35" s="375">
        <v>0.49578801038324699</v>
      </c>
      <c r="BE35" s="374"/>
      <c r="BF35" s="348" t="s">
        <v>430</v>
      </c>
      <c r="BG35" s="348" t="s">
        <v>430</v>
      </c>
      <c r="BH35" s="348" t="s">
        <v>430</v>
      </c>
      <c r="BI35" s="374"/>
      <c r="BJ35" s="348">
        <v>-0.29125627999999898</v>
      </c>
      <c r="BK35" s="374"/>
      <c r="BL35" s="843">
        <v>52.040799999999997</v>
      </c>
      <c r="BM35" s="843">
        <v>14.501300000000001</v>
      </c>
      <c r="BN35" s="843">
        <v>1.87018</v>
      </c>
      <c r="BO35" s="843">
        <v>31.587720000000001</v>
      </c>
      <c r="BP35" s="373"/>
      <c r="BQ35" s="348" t="s">
        <v>430</v>
      </c>
      <c r="BR35" s="348">
        <v>27.99</v>
      </c>
      <c r="BS35" s="348" t="s">
        <v>430</v>
      </c>
      <c r="BT35" s="348" t="s">
        <v>430</v>
      </c>
      <c r="BU35" s="348" t="s">
        <v>430</v>
      </c>
      <c r="BV35" s="348">
        <v>2.92</v>
      </c>
      <c r="BW35" s="373"/>
      <c r="BX35" s="372" t="s">
        <v>9663</v>
      </c>
      <c r="BY35" s="372" t="s">
        <v>9664</v>
      </c>
      <c r="BZ35" s="372" t="s">
        <v>9665</v>
      </c>
      <c r="CA35" s="372" t="s">
        <v>9666</v>
      </c>
      <c r="CB35" s="372" t="s">
        <v>9667</v>
      </c>
      <c r="CC35" s="373"/>
      <c r="CD35" s="354" t="s">
        <v>4704</v>
      </c>
    </row>
    <row r="36" spans="1:82" s="428" customFormat="1" x14ac:dyDescent="0.25">
      <c r="A36" s="345" t="s">
        <v>9712</v>
      </c>
      <c r="B36" s="373"/>
      <c r="C36" s="719">
        <v>41817</v>
      </c>
      <c r="D36" s="373"/>
      <c r="E36" s="346">
        <v>14691.3</v>
      </c>
      <c r="F36" s="373"/>
      <c r="G36" s="347">
        <v>20.776</v>
      </c>
      <c r="H36" s="373"/>
      <c r="I36" s="988">
        <v>0.4</v>
      </c>
      <c r="J36" s="988">
        <v>6.63</v>
      </c>
      <c r="K36" s="988">
        <v>0.39</v>
      </c>
      <c r="L36" s="988">
        <v>0.42</v>
      </c>
      <c r="M36" s="374"/>
      <c r="N36" s="348">
        <v>62.474400000000003</v>
      </c>
      <c r="O36" s="348">
        <v>20.765999999999998</v>
      </c>
      <c r="P36" s="348">
        <v>12.0243</v>
      </c>
      <c r="Q36" s="348">
        <v>9.9513999999999996</v>
      </c>
      <c r="R36" s="348">
        <v>6.5879000000000003</v>
      </c>
      <c r="S36" s="348">
        <v>6.3502000000000001</v>
      </c>
      <c r="T36" s="348">
        <v>6.3304</v>
      </c>
      <c r="U36" s="348">
        <v>6.0796000000000001</v>
      </c>
      <c r="V36" s="350">
        <v>6.1641000000000004</v>
      </c>
      <c r="W36" s="348">
        <v>6.3432000000000004</v>
      </c>
      <c r="X36" s="348">
        <v>6.7591000000000001</v>
      </c>
      <c r="Y36" s="348">
        <v>6.1555</v>
      </c>
      <c r="Z36" s="348">
        <v>5.8156999999999996</v>
      </c>
      <c r="AA36" s="348">
        <v>6.7826000000000004</v>
      </c>
      <c r="AB36" s="348">
        <v>6.0595999999999997</v>
      </c>
      <c r="AC36" s="348">
        <v>6.1066000000000003</v>
      </c>
      <c r="AD36" s="348">
        <v>6.2209000000000003</v>
      </c>
      <c r="AE36" s="348">
        <v>13.365600000000001</v>
      </c>
      <c r="AF36" s="348">
        <v>6.1696999999999997</v>
      </c>
      <c r="AG36" s="374"/>
      <c r="AH36" s="346">
        <v>14</v>
      </c>
      <c r="AI36" s="346">
        <v>12</v>
      </c>
      <c r="AJ36" s="346">
        <v>14</v>
      </c>
      <c r="AK36" s="346">
        <v>15</v>
      </c>
      <c r="AL36" s="346">
        <v>13</v>
      </c>
      <c r="AM36" s="346">
        <v>11</v>
      </c>
      <c r="AN36" s="346">
        <v>8</v>
      </c>
      <c r="AO36" s="346">
        <v>12</v>
      </c>
      <c r="AP36" s="346">
        <v>11</v>
      </c>
      <c r="AQ36" s="346">
        <v>9</v>
      </c>
      <c r="AR36" s="346">
        <v>7</v>
      </c>
      <c r="AS36" s="346">
        <v>4</v>
      </c>
      <c r="AT36" s="346">
        <v>2</v>
      </c>
      <c r="AU36" s="346">
        <v>13</v>
      </c>
      <c r="AV36" s="346">
        <v>8</v>
      </c>
      <c r="AW36" s="346">
        <v>11</v>
      </c>
      <c r="AX36" s="346">
        <v>11</v>
      </c>
      <c r="AY36" s="346">
        <v>6</v>
      </c>
      <c r="AZ36" s="374"/>
      <c r="BA36" s="375">
        <v>4.9947312253425</v>
      </c>
      <c r="BB36" s="375">
        <v>0.42481482106045299</v>
      </c>
      <c r="BC36" s="375">
        <v>0.27382066781368303</v>
      </c>
      <c r="BD36" s="375">
        <v>0.50032124727886895</v>
      </c>
      <c r="BE36" s="374"/>
      <c r="BF36" s="348" t="s">
        <v>430</v>
      </c>
      <c r="BG36" s="348" t="s">
        <v>430</v>
      </c>
      <c r="BH36" s="348" t="s">
        <v>430</v>
      </c>
      <c r="BI36" s="374"/>
      <c r="BJ36" s="348">
        <v>-0.23847364999999901</v>
      </c>
      <c r="BK36" s="374"/>
      <c r="BL36" s="843">
        <v>49.9542</v>
      </c>
      <c r="BM36" s="843">
        <v>14.3156</v>
      </c>
      <c r="BN36" s="843">
        <v>3.1286499999999999</v>
      </c>
      <c r="BO36" s="843">
        <v>32.601550000000003</v>
      </c>
      <c r="BP36" s="373"/>
      <c r="BQ36" s="348">
        <v>0.1</v>
      </c>
      <c r="BR36" s="348">
        <v>28.55</v>
      </c>
      <c r="BS36" s="348" t="s">
        <v>430</v>
      </c>
      <c r="BT36" s="348" t="s">
        <v>430</v>
      </c>
      <c r="BU36" s="348" t="s">
        <v>430</v>
      </c>
      <c r="BV36" s="348">
        <v>1.67</v>
      </c>
      <c r="BW36" s="373"/>
      <c r="BX36" s="372" t="s">
        <v>9669</v>
      </c>
      <c r="BY36" s="372" t="s">
        <v>9670</v>
      </c>
      <c r="BZ36" s="372" t="s">
        <v>9671</v>
      </c>
      <c r="CA36" s="372" t="s">
        <v>552</v>
      </c>
      <c r="CB36" s="372" t="s">
        <v>9672</v>
      </c>
      <c r="CC36" s="373"/>
      <c r="CD36" s="354" t="s">
        <v>4704</v>
      </c>
    </row>
    <row r="37" spans="1:82" s="428" customFormat="1" x14ac:dyDescent="0.25">
      <c r="A37" s="345" t="s">
        <v>9713</v>
      </c>
      <c r="B37" s="373"/>
      <c r="C37" s="719">
        <v>38890</v>
      </c>
      <c r="D37" s="373"/>
      <c r="E37" s="346">
        <v>11382.5</v>
      </c>
      <c r="F37" s="373"/>
      <c r="G37" s="347">
        <v>37.609900000000003</v>
      </c>
      <c r="H37" s="373"/>
      <c r="I37" s="988">
        <v>0.49</v>
      </c>
      <c r="J37" s="988">
        <v>6.89</v>
      </c>
      <c r="K37" s="988">
        <v>0.48</v>
      </c>
      <c r="L37" s="988">
        <v>0.48</v>
      </c>
      <c r="M37" s="374"/>
      <c r="N37" s="348">
        <v>85.895899999999997</v>
      </c>
      <c r="O37" s="348">
        <v>23.109100000000002</v>
      </c>
      <c r="P37" s="348">
        <v>14.0962</v>
      </c>
      <c r="Q37" s="348">
        <v>11.5932</v>
      </c>
      <c r="R37" s="348">
        <v>6.931</v>
      </c>
      <c r="S37" s="348">
        <v>6.4634999999999998</v>
      </c>
      <c r="T37" s="348">
        <v>6.3074000000000003</v>
      </c>
      <c r="U37" s="348">
        <v>6.1554000000000002</v>
      </c>
      <c r="V37" s="350">
        <v>6.2591999999999999</v>
      </c>
      <c r="W37" s="348">
        <v>6.4766000000000004</v>
      </c>
      <c r="X37" s="348">
        <v>6.8602999999999996</v>
      </c>
      <c r="Y37" s="348">
        <v>6.1254999999999997</v>
      </c>
      <c r="Z37" s="348">
        <v>5.7880000000000003</v>
      </c>
      <c r="AA37" s="348">
        <v>6.9382999999999999</v>
      </c>
      <c r="AB37" s="348">
        <v>6.0914000000000001</v>
      </c>
      <c r="AC37" s="348">
        <v>6.1582999999999997</v>
      </c>
      <c r="AD37" s="348">
        <v>6.3097000000000003</v>
      </c>
      <c r="AE37" s="348">
        <v>11.155799999999999</v>
      </c>
      <c r="AF37" s="348">
        <v>6.7663000000000002</v>
      </c>
      <c r="AG37" s="374"/>
      <c r="AH37" s="346">
        <v>6</v>
      </c>
      <c r="AI37" s="346">
        <v>4</v>
      </c>
      <c r="AJ37" s="346">
        <v>10</v>
      </c>
      <c r="AK37" s="346">
        <v>10</v>
      </c>
      <c r="AL37" s="346">
        <v>7</v>
      </c>
      <c r="AM37" s="346">
        <v>7</v>
      </c>
      <c r="AN37" s="346">
        <v>9</v>
      </c>
      <c r="AO37" s="346">
        <v>7</v>
      </c>
      <c r="AP37" s="346">
        <v>5</v>
      </c>
      <c r="AQ37" s="346">
        <v>1</v>
      </c>
      <c r="AR37" s="346">
        <v>2</v>
      </c>
      <c r="AS37" s="346">
        <v>6</v>
      </c>
      <c r="AT37" s="346">
        <v>4</v>
      </c>
      <c r="AU37" s="346">
        <v>6</v>
      </c>
      <c r="AV37" s="346">
        <v>7</v>
      </c>
      <c r="AW37" s="346">
        <v>7</v>
      </c>
      <c r="AX37" s="346">
        <v>5</v>
      </c>
      <c r="AY37" s="346">
        <v>11</v>
      </c>
      <c r="AZ37" s="374"/>
      <c r="BA37" s="375">
        <v>4.7905616679782703</v>
      </c>
      <c r="BB37" s="375">
        <v>0.40266922728134003</v>
      </c>
      <c r="BC37" s="375">
        <v>0.30429396809075998</v>
      </c>
      <c r="BD37" s="375">
        <v>0.63561402365979602</v>
      </c>
      <c r="BE37" s="374"/>
      <c r="BF37" s="348" t="s">
        <v>430</v>
      </c>
      <c r="BG37" s="348" t="s">
        <v>430</v>
      </c>
      <c r="BH37" s="348" t="s">
        <v>430</v>
      </c>
      <c r="BI37" s="374"/>
      <c r="BJ37" s="348">
        <v>-0.24165168000001</v>
      </c>
      <c r="BK37" s="374"/>
      <c r="BL37" s="843">
        <v>47.483800000000002</v>
      </c>
      <c r="BM37" s="843">
        <v>15.6927</v>
      </c>
      <c r="BN37" s="843">
        <v>3.6524100000000002</v>
      </c>
      <c r="BO37" s="843">
        <v>33.17109</v>
      </c>
      <c r="BP37" s="373"/>
      <c r="BQ37" s="348" t="s">
        <v>430</v>
      </c>
      <c r="BR37" s="348">
        <v>32.65</v>
      </c>
      <c r="BS37" s="348" t="s">
        <v>430</v>
      </c>
      <c r="BT37" s="348" t="s">
        <v>430</v>
      </c>
      <c r="BU37" s="348" t="s">
        <v>430</v>
      </c>
      <c r="BV37" s="348">
        <v>0.25</v>
      </c>
      <c r="BW37" s="373"/>
      <c r="BX37" s="372" t="s">
        <v>9674</v>
      </c>
      <c r="BY37" s="372" t="s">
        <v>9675</v>
      </c>
      <c r="BZ37" s="372" t="s">
        <v>9676</v>
      </c>
      <c r="CA37" s="372" t="s">
        <v>9677</v>
      </c>
      <c r="CB37" s="372" t="s">
        <v>7084</v>
      </c>
      <c r="CC37" s="373"/>
      <c r="CD37" s="354" t="s">
        <v>4704</v>
      </c>
    </row>
    <row r="38" spans="1:82" s="428" customFormat="1" x14ac:dyDescent="0.25">
      <c r="A38" s="345" t="s">
        <v>9714</v>
      </c>
      <c r="B38" s="373"/>
      <c r="C38" s="719">
        <v>41865</v>
      </c>
      <c r="D38" s="373"/>
      <c r="E38" s="346">
        <v>10501.3</v>
      </c>
      <c r="F38" s="373"/>
      <c r="G38" s="347">
        <v>20.0413</v>
      </c>
      <c r="H38" s="373"/>
      <c r="I38" s="988">
        <v>0.47</v>
      </c>
      <c r="J38" s="988">
        <v>6.9220899999999999</v>
      </c>
      <c r="K38" s="988">
        <v>0.43</v>
      </c>
      <c r="L38" s="988">
        <v>0.46</v>
      </c>
      <c r="M38" s="374"/>
      <c r="N38" s="348">
        <v>78.2988</v>
      </c>
      <c r="O38" s="348">
        <v>23.1129</v>
      </c>
      <c r="P38" s="348">
        <v>14.7416</v>
      </c>
      <c r="Q38" s="348">
        <v>12.0496</v>
      </c>
      <c r="R38" s="348">
        <v>7.0151000000000003</v>
      </c>
      <c r="S38" s="348">
        <v>6.4396000000000004</v>
      </c>
      <c r="T38" s="348">
        <v>6.2820999999999998</v>
      </c>
      <c r="U38" s="348">
        <v>6.1273</v>
      </c>
      <c r="V38" s="350">
        <v>6.1829999999999998</v>
      </c>
      <c r="W38" s="348">
        <v>6.3253000000000004</v>
      </c>
      <c r="X38" s="348">
        <v>6.7266000000000004</v>
      </c>
      <c r="Y38" s="348">
        <v>6.0824999999999996</v>
      </c>
      <c r="Z38" s="348">
        <v>5.7061000000000002</v>
      </c>
      <c r="AA38" s="348">
        <v>6.9073000000000002</v>
      </c>
      <c r="AB38" s="348">
        <v>6.0296000000000003</v>
      </c>
      <c r="AC38" s="348">
        <v>6.1467999999999998</v>
      </c>
      <c r="AD38" s="348">
        <v>6.2476000000000003</v>
      </c>
      <c r="AE38" s="348">
        <v>11.4</v>
      </c>
      <c r="AF38" s="348">
        <v>5.9227999999999996</v>
      </c>
      <c r="AG38" s="374"/>
      <c r="AH38" s="346">
        <v>11</v>
      </c>
      <c r="AI38" s="346">
        <v>3</v>
      </c>
      <c r="AJ38" s="346">
        <v>6</v>
      </c>
      <c r="AK38" s="346">
        <v>5</v>
      </c>
      <c r="AL38" s="346">
        <v>6</v>
      </c>
      <c r="AM38" s="346">
        <v>8</v>
      </c>
      <c r="AN38" s="346">
        <v>11</v>
      </c>
      <c r="AO38" s="346">
        <v>9</v>
      </c>
      <c r="AP38" s="346">
        <v>10</v>
      </c>
      <c r="AQ38" s="346">
        <v>10</v>
      </c>
      <c r="AR38" s="346">
        <v>10</v>
      </c>
      <c r="AS38" s="346">
        <v>8</v>
      </c>
      <c r="AT38" s="346">
        <v>10</v>
      </c>
      <c r="AU38" s="346">
        <v>8</v>
      </c>
      <c r="AV38" s="346">
        <v>10</v>
      </c>
      <c r="AW38" s="346">
        <v>9</v>
      </c>
      <c r="AX38" s="346">
        <v>10</v>
      </c>
      <c r="AY38" s="346">
        <v>10</v>
      </c>
      <c r="AZ38" s="374"/>
      <c r="BA38" s="375">
        <v>4.7111939255067403</v>
      </c>
      <c r="BB38" s="375">
        <v>0.37952709935304302</v>
      </c>
      <c r="BC38" s="375">
        <v>0.27850790064388098</v>
      </c>
      <c r="BD38" s="375">
        <v>0.53722874274596299</v>
      </c>
      <c r="BE38" s="374"/>
      <c r="BF38" s="348" t="s">
        <v>430</v>
      </c>
      <c r="BG38" s="348" t="s">
        <v>430</v>
      </c>
      <c r="BH38" s="348" t="s">
        <v>430</v>
      </c>
      <c r="BI38" s="374"/>
      <c r="BJ38" s="348">
        <v>-0.239665839999992</v>
      </c>
      <c r="BK38" s="374"/>
      <c r="BL38" s="843">
        <v>54.448099999999997</v>
      </c>
      <c r="BM38" s="843">
        <v>11.2858</v>
      </c>
      <c r="BN38" s="843">
        <v>2.9206699999999999</v>
      </c>
      <c r="BO38" s="843">
        <v>31.34543</v>
      </c>
      <c r="BP38" s="373"/>
      <c r="BQ38" s="348" t="s">
        <v>430</v>
      </c>
      <c r="BR38" s="348">
        <v>29.86</v>
      </c>
      <c r="BS38" s="348" t="s">
        <v>430</v>
      </c>
      <c r="BT38" s="348" t="s">
        <v>430</v>
      </c>
      <c r="BU38" s="348" t="s">
        <v>430</v>
      </c>
      <c r="BV38" s="348">
        <v>70.44</v>
      </c>
      <c r="BW38" s="373"/>
      <c r="BX38" s="372" t="s">
        <v>9679</v>
      </c>
      <c r="BY38" s="372" t="s">
        <v>9680</v>
      </c>
      <c r="BZ38" s="372" t="s">
        <v>9681</v>
      </c>
      <c r="CA38" s="372" t="s">
        <v>1257</v>
      </c>
      <c r="CB38" s="372" t="s">
        <v>9682</v>
      </c>
      <c r="CC38" s="373"/>
      <c r="CD38" s="354" t="s">
        <v>4704</v>
      </c>
    </row>
    <row r="39" spans="1:82" s="428" customFormat="1" x14ac:dyDescent="0.25">
      <c r="A39" s="345" t="s">
        <v>9715</v>
      </c>
      <c r="B39" s="373"/>
      <c r="C39" s="719">
        <v>39072</v>
      </c>
      <c r="D39" s="373"/>
      <c r="E39" s="346">
        <v>7811.84</v>
      </c>
      <c r="F39" s="373"/>
      <c r="G39" s="347">
        <v>34.695099999999996</v>
      </c>
      <c r="H39" s="373"/>
      <c r="I39" s="651" t="s">
        <v>430</v>
      </c>
      <c r="J39" s="651" t="s">
        <v>430</v>
      </c>
      <c r="K39" s="651" t="s">
        <v>430</v>
      </c>
      <c r="L39" s="651" t="s">
        <v>430</v>
      </c>
      <c r="M39" s="374"/>
      <c r="N39" s="348">
        <v>78.966899999999995</v>
      </c>
      <c r="O39" s="348">
        <v>22.0623</v>
      </c>
      <c r="P39" s="348">
        <v>14.754899999999999</v>
      </c>
      <c r="Q39" s="348">
        <v>11.6617</v>
      </c>
      <c r="R39" s="348">
        <v>6.7957000000000001</v>
      </c>
      <c r="S39" s="348">
        <v>6.2442000000000002</v>
      </c>
      <c r="T39" s="348">
        <v>6.0510000000000002</v>
      </c>
      <c r="U39" s="348">
        <v>5.8745000000000003</v>
      </c>
      <c r="V39" s="350">
        <v>5.9433999999999996</v>
      </c>
      <c r="W39" s="348">
        <v>6.1772999999999998</v>
      </c>
      <c r="X39" s="348">
        <v>6.6233000000000004</v>
      </c>
      <c r="Y39" s="348">
        <v>5.9888000000000003</v>
      </c>
      <c r="Z39" s="348">
        <v>5.6241000000000003</v>
      </c>
      <c r="AA39" s="348">
        <v>6.7169999999999996</v>
      </c>
      <c r="AB39" s="348">
        <v>5.8334999999999999</v>
      </c>
      <c r="AC39" s="348">
        <v>5.8746</v>
      </c>
      <c r="AD39" s="348">
        <v>5.9974999999999996</v>
      </c>
      <c r="AE39" s="348">
        <v>10.8787</v>
      </c>
      <c r="AF39" s="348">
        <v>6.5068000000000001</v>
      </c>
      <c r="AG39" s="374"/>
      <c r="AH39" s="346">
        <v>10</v>
      </c>
      <c r="AI39" s="346">
        <v>7</v>
      </c>
      <c r="AJ39" s="346">
        <v>5</v>
      </c>
      <c r="AK39" s="346">
        <v>8</v>
      </c>
      <c r="AL39" s="346">
        <v>9</v>
      </c>
      <c r="AM39" s="346">
        <v>14</v>
      </c>
      <c r="AN39" s="346">
        <v>15</v>
      </c>
      <c r="AO39" s="346">
        <v>15</v>
      </c>
      <c r="AP39" s="346">
        <v>15</v>
      </c>
      <c r="AQ39" s="346">
        <v>14</v>
      </c>
      <c r="AR39" s="346">
        <v>13</v>
      </c>
      <c r="AS39" s="346">
        <v>12</v>
      </c>
      <c r="AT39" s="346">
        <v>11</v>
      </c>
      <c r="AU39" s="346">
        <v>15</v>
      </c>
      <c r="AV39" s="346">
        <v>14</v>
      </c>
      <c r="AW39" s="346">
        <v>15</v>
      </c>
      <c r="AX39" s="346">
        <v>15</v>
      </c>
      <c r="AY39" s="346">
        <v>12</v>
      </c>
      <c r="AZ39" s="374"/>
      <c r="BA39" s="375">
        <v>4.7312562792086901</v>
      </c>
      <c r="BB39" s="375">
        <v>0.37951446356827601</v>
      </c>
      <c r="BC39" s="375">
        <v>0.25842394204311703</v>
      </c>
      <c r="BD39" s="375">
        <v>0.44781970984844699</v>
      </c>
      <c r="BE39" s="374"/>
      <c r="BF39" s="348" t="s">
        <v>430</v>
      </c>
      <c r="BG39" s="348" t="s">
        <v>430</v>
      </c>
      <c r="BH39" s="348" t="s">
        <v>430</v>
      </c>
      <c r="BI39" s="374"/>
      <c r="BJ39" s="348">
        <v>-0.28442200000000101</v>
      </c>
      <c r="BK39" s="374"/>
      <c r="BL39" s="843">
        <v>51.569699999999997</v>
      </c>
      <c r="BM39" s="843">
        <v>14.4808</v>
      </c>
      <c r="BN39" s="843">
        <v>3.9990399999999999</v>
      </c>
      <c r="BO39" s="843">
        <v>29.95046</v>
      </c>
      <c r="BP39" s="373"/>
      <c r="BQ39" s="348" t="s">
        <v>430</v>
      </c>
      <c r="BR39" s="348">
        <v>25.93</v>
      </c>
      <c r="BS39" s="348" t="s">
        <v>430</v>
      </c>
      <c r="BT39" s="348" t="s">
        <v>430</v>
      </c>
      <c r="BU39" s="348" t="s">
        <v>430</v>
      </c>
      <c r="BV39" s="348">
        <v>1.3</v>
      </c>
      <c r="BW39" s="373"/>
      <c r="BX39" s="372" t="s">
        <v>9684</v>
      </c>
      <c r="BY39" s="372" t="s">
        <v>9685</v>
      </c>
      <c r="BZ39" s="372" t="s">
        <v>9686</v>
      </c>
      <c r="CA39" s="372" t="s">
        <v>9687</v>
      </c>
      <c r="CB39" s="372" t="s">
        <v>9688</v>
      </c>
      <c r="CC39" s="373"/>
      <c r="CD39" s="354" t="s">
        <v>4704</v>
      </c>
    </row>
    <row r="40" spans="1:82" s="428" customFormat="1" x14ac:dyDescent="0.25">
      <c r="A40" s="345" t="s">
        <v>9716</v>
      </c>
      <c r="B40" s="373"/>
      <c r="C40" s="719">
        <v>43125</v>
      </c>
      <c r="D40" s="373"/>
      <c r="E40" s="346">
        <v>6717.88</v>
      </c>
      <c r="F40" s="373"/>
      <c r="G40" s="347">
        <v>15.997999999999999</v>
      </c>
      <c r="H40" s="373"/>
      <c r="I40" s="988">
        <v>0</v>
      </c>
      <c r="J40" s="988">
        <v>2.23</v>
      </c>
      <c r="K40" s="988">
        <v>0.1</v>
      </c>
      <c r="L40" s="988">
        <v>0.1</v>
      </c>
      <c r="M40" s="374"/>
      <c r="N40" s="348">
        <v>86.904799999999994</v>
      </c>
      <c r="O40" s="348">
        <v>22.094899999999999</v>
      </c>
      <c r="P40" s="348">
        <v>14.708399999999999</v>
      </c>
      <c r="Q40" s="348">
        <v>11.457800000000001</v>
      </c>
      <c r="R40" s="348">
        <v>6.5124000000000004</v>
      </c>
      <c r="S40" s="348">
        <v>6.3238000000000003</v>
      </c>
      <c r="T40" s="348">
        <v>6.1490999999999998</v>
      </c>
      <c r="U40" s="348">
        <v>5.9954000000000001</v>
      </c>
      <c r="V40" s="350">
        <v>6.0594000000000001</v>
      </c>
      <c r="W40" s="348">
        <v>6.2172000000000001</v>
      </c>
      <c r="X40" s="348">
        <v>6.6078000000000001</v>
      </c>
      <c r="Y40" s="348">
        <v>5.9626000000000001</v>
      </c>
      <c r="Z40" s="348" t="s">
        <v>430</v>
      </c>
      <c r="AA40" s="348">
        <v>6.8080999999999996</v>
      </c>
      <c r="AB40" s="348">
        <v>5.9340000000000002</v>
      </c>
      <c r="AC40" s="348">
        <v>6.0119999999999996</v>
      </c>
      <c r="AD40" s="348">
        <v>6.1139000000000001</v>
      </c>
      <c r="AE40" s="348">
        <v>18.344000000000001</v>
      </c>
      <c r="AF40" s="348">
        <v>5.5956000000000001</v>
      </c>
      <c r="AG40" s="374"/>
      <c r="AH40" s="346">
        <v>4</v>
      </c>
      <c r="AI40" s="346">
        <v>6</v>
      </c>
      <c r="AJ40" s="346">
        <v>7</v>
      </c>
      <c r="AK40" s="346">
        <v>12</v>
      </c>
      <c r="AL40" s="346">
        <v>14</v>
      </c>
      <c r="AM40" s="346">
        <v>12</v>
      </c>
      <c r="AN40" s="346">
        <v>13</v>
      </c>
      <c r="AO40" s="346">
        <v>13</v>
      </c>
      <c r="AP40" s="346">
        <v>14</v>
      </c>
      <c r="AQ40" s="346">
        <v>13</v>
      </c>
      <c r="AR40" s="346">
        <v>15</v>
      </c>
      <c r="AS40" s="346">
        <v>13</v>
      </c>
      <c r="AT40" s="346" t="s">
        <v>430</v>
      </c>
      <c r="AU40" s="346">
        <v>11</v>
      </c>
      <c r="AV40" s="346">
        <v>13</v>
      </c>
      <c r="AW40" s="346">
        <v>14</v>
      </c>
      <c r="AX40" s="346">
        <v>14</v>
      </c>
      <c r="AY40" s="346">
        <v>1</v>
      </c>
      <c r="AZ40" s="374"/>
      <c r="BA40" s="375">
        <v>4.4725890399420596</v>
      </c>
      <c r="BB40" s="375">
        <v>0.36724181590587601</v>
      </c>
      <c r="BC40" s="375">
        <v>0.27080317379086499</v>
      </c>
      <c r="BD40" s="375">
        <v>0.46139803792082001</v>
      </c>
      <c r="BE40" s="374"/>
      <c r="BF40" s="348" t="s">
        <v>430</v>
      </c>
      <c r="BG40" s="348" t="s">
        <v>430</v>
      </c>
      <c r="BH40" s="348" t="s">
        <v>430</v>
      </c>
      <c r="BI40" s="374"/>
      <c r="BJ40" s="348">
        <v>-0.27447835999999198</v>
      </c>
      <c r="BK40" s="374"/>
      <c r="BL40" s="843">
        <v>53.394799999999996</v>
      </c>
      <c r="BM40" s="843">
        <v>11.758100000000001</v>
      </c>
      <c r="BN40" s="843">
        <v>3.54752</v>
      </c>
      <c r="BO40" s="843">
        <v>31.299579999999999</v>
      </c>
      <c r="BP40" s="373"/>
      <c r="BQ40" s="843">
        <v>0.95</v>
      </c>
      <c r="BR40" s="843">
        <v>29.95</v>
      </c>
      <c r="BS40" s="348" t="s">
        <v>430</v>
      </c>
      <c r="BT40" s="348" t="s">
        <v>430</v>
      </c>
      <c r="BU40" s="348" t="s">
        <v>430</v>
      </c>
      <c r="BV40" s="843">
        <v>0.41</v>
      </c>
      <c r="BW40" s="373"/>
      <c r="BX40" s="844" t="s">
        <v>9690</v>
      </c>
      <c r="BY40" s="844" t="s">
        <v>9691</v>
      </c>
      <c r="BZ40" s="844" t="s">
        <v>9692</v>
      </c>
      <c r="CA40" s="844" t="s">
        <v>9693</v>
      </c>
      <c r="CB40" s="844" t="s">
        <v>9694</v>
      </c>
      <c r="CC40" s="373"/>
      <c r="CD40" s="354" t="s">
        <v>4704</v>
      </c>
    </row>
    <row r="41" spans="1:82" s="428" customFormat="1" x14ac:dyDescent="0.25">
      <c r="A41" s="345" t="s">
        <v>9717</v>
      </c>
      <c r="B41" s="373"/>
      <c r="C41" s="719">
        <v>44001</v>
      </c>
      <c r="D41" s="373"/>
      <c r="E41" s="346">
        <v>3782.2</v>
      </c>
      <c r="F41" s="373"/>
      <c r="G41" s="347">
        <v>13.943</v>
      </c>
      <c r="H41" s="373"/>
      <c r="I41" s="988">
        <v>0.18</v>
      </c>
      <c r="J41" s="988">
        <v>5.49</v>
      </c>
      <c r="K41" s="988">
        <v>0.17</v>
      </c>
      <c r="L41" s="988">
        <v>0.18</v>
      </c>
      <c r="M41" s="374"/>
      <c r="N41" s="348">
        <v>60.308900000000001</v>
      </c>
      <c r="O41" s="348">
        <v>22.73</v>
      </c>
      <c r="P41" s="348">
        <v>11.619</v>
      </c>
      <c r="Q41" s="348">
        <v>10.890499999999999</v>
      </c>
      <c r="R41" s="348">
        <v>6.3676000000000004</v>
      </c>
      <c r="S41" s="348">
        <v>6.2428999999999997</v>
      </c>
      <c r="T41" s="348">
        <v>6.1307999999999998</v>
      </c>
      <c r="U41" s="348">
        <v>5.9798</v>
      </c>
      <c r="V41" s="350">
        <v>6.0707000000000004</v>
      </c>
      <c r="W41" s="348">
        <v>6.1421999999999999</v>
      </c>
      <c r="X41" s="348">
        <v>6.6163999999999996</v>
      </c>
      <c r="Y41" s="348">
        <v>5.9425999999999997</v>
      </c>
      <c r="Z41" s="348" t="s">
        <v>430</v>
      </c>
      <c r="AA41" s="348">
        <v>6.8914</v>
      </c>
      <c r="AB41" s="348">
        <v>5.7827000000000002</v>
      </c>
      <c r="AC41" s="348">
        <v>6.0255999999999998</v>
      </c>
      <c r="AD41" s="348">
        <v>6.1332000000000004</v>
      </c>
      <c r="AE41" s="348">
        <v>1.3093999999999999</v>
      </c>
      <c r="AF41" s="348">
        <v>5.4801000000000002</v>
      </c>
      <c r="AG41" s="374"/>
      <c r="AH41" s="346">
        <v>15</v>
      </c>
      <c r="AI41" s="346">
        <v>5</v>
      </c>
      <c r="AJ41" s="346">
        <v>15</v>
      </c>
      <c r="AK41" s="346">
        <v>13</v>
      </c>
      <c r="AL41" s="346">
        <v>15</v>
      </c>
      <c r="AM41" s="346">
        <v>15</v>
      </c>
      <c r="AN41" s="346">
        <v>14</v>
      </c>
      <c r="AO41" s="346">
        <v>14</v>
      </c>
      <c r="AP41" s="346">
        <v>13</v>
      </c>
      <c r="AQ41" s="346">
        <v>15</v>
      </c>
      <c r="AR41" s="346">
        <v>14</v>
      </c>
      <c r="AS41" s="346">
        <v>14</v>
      </c>
      <c r="AT41" s="346" t="s">
        <v>430</v>
      </c>
      <c r="AU41" s="346">
        <v>9</v>
      </c>
      <c r="AV41" s="346">
        <v>15</v>
      </c>
      <c r="AW41" s="346">
        <v>13</v>
      </c>
      <c r="AX41" s="346">
        <v>13</v>
      </c>
      <c r="AY41" s="346">
        <v>15</v>
      </c>
      <c r="AZ41" s="374"/>
      <c r="BA41" s="375">
        <v>4.7417274624929204</v>
      </c>
      <c r="BB41" s="375">
        <v>0.41699023118036099</v>
      </c>
      <c r="BC41" s="375">
        <v>0.25486971871626601</v>
      </c>
      <c r="BD41" s="375">
        <v>0.35715872475315302</v>
      </c>
      <c r="BE41" s="374"/>
      <c r="BF41" s="348" t="s">
        <v>430</v>
      </c>
      <c r="BG41" s="348" t="s">
        <v>430</v>
      </c>
      <c r="BH41" s="348" t="s">
        <v>430</v>
      </c>
      <c r="BI41" s="374"/>
      <c r="BJ41" s="348">
        <v>-0.25431082999999699</v>
      </c>
      <c r="BK41" s="374"/>
      <c r="BL41" s="843">
        <v>40.410899999999998</v>
      </c>
      <c r="BM41" s="843">
        <v>31.3505</v>
      </c>
      <c r="BN41" s="843">
        <v>7.8632600000000004</v>
      </c>
      <c r="BO41" s="843">
        <v>20.375340000000001</v>
      </c>
      <c r="BP41" s="373"/>
      <c r="BQ41" s="348" t="s">
        <v>430</v>
      </c>
      <c r="BR41" s="348">
        <v>13.73</v>
      </c>
      <c r="BS41" s="348" t="s">
        <v>430</v>
      </c>
      <c r="BT41" s="348" t="s">
        <v>430</v>
      </c>
      <c r="BU41" s="348" t="s">
        <v>430</v>
      </c>
      <c r="BV41" s="348">
        <v>7.24</v>
      </c>
      <c r="BW41" s="373"/>
      <c r="BX41" s="372" t="s">
        <v>9696</v>
      </c>
      <c r="BY41" s="372" t="s">
        <v>9697</v>
      </c>
      <c r="BZ41" s="372" t="s">
        <v>9106</v>
      </c>
      <c r="CA41" s="372" t="s">
        <v>9688</v>
      </c>
      <c r="CB41" s="372" t="s">
        <v>9698</v>
      </c>
      <c r="CC41" s="373"/>
      <c r="CD41" s="354" t="s">
        <v>4704</v>
      </c>
    </row>
    <row r="42" spans="1:82" s="428" customFormat="1" x14ac:dyDescent="0.25">
      <c r="A42" s="345" t="s">
        <v>9718</v>
      </c>
      <c r="B42" s="373"/>
      <c r="C42" s="719">
        <v>41820</v>
      </c>
      <c r="D42" s="373"/>
      <c r="E42" s="346">
        <v>3335.56</v>
      </c>
      <c r="F42" s="373"/>
      <c r="G42" s="347">
        <v>20.355599999999999</v>
      </c>
      <c r="H42" s="373"/>
      <c r="I42" s="651" t="s">
        <v>430</v>
      </c>
      <c r="J42" s="651" t="s">
        <v>430</v>
      </c>
      <c r="K42" s="651" t="s">
        <v>430</v>
      </c>
      <c r="L42" s="651" t="s">
        <v>430</v>
      </c>
      <c r="M42" s="374"/>
      <c r="N42" s="348">
        <v>84.651700000000005</v>
      </c>
      <c r="O42" s="348">
        <v>21.735499999999998</v>
      </c>
      <c r="P42" s="348">
        <v>15.414999999999999</v>
      </c>
      <c r="Q42" s="348">
        <v>12.224600000000001</v>
      </c>
      <c r="R42" s="348">
        <v>7.1753999999999998</v>
      </c>
      <c r="S42" s="348">
        <v>6.4009</v>
      </c>
      <c r="T42" s="348">
        <v>6.3324999999999996</v>
      </c>
      <c r="U42" s="348">
        <v>6.2053000000000003</v>
      </c>
      <c r="V42" s="350">
        <v>6.2222999999999997</v>
      </c>
      <c r="W42" s="348">
        <v>6.2519</v>
      </c>
      <c r="X42" s="348">
        <v>6.6353999999999997</v>
      </c>
      <c r="Y42" s="348">
        <v>5.9306000000000001</v>
      </c>
      <c r="Z42" s="348">
        <v>5.7081</v>
      </c>
      <c r="AA42" s="348">
        <v>6.8018000000000001</v>
      </c>
      <c r="AB42" s="348">
        <v>5.9462999999999999</v>
      </c>
      <c r="AC42" s="348">
        <v>6.2004000000000001</v>
      </c>
      <c r="AD42" s="348">
        <v>6.2748999999999997</v>
      </c>
      <c r="AE42" s="348">
        <v>14.8353</v>
      </c>
      <c r="AF42" s="348">
        <v>5.9962999999999997</v>
      </c>
      <c r="AG42" s="374"/>
      <c r="AH42" s="346">
        <v>7</v>
      </c>
      <c r="AI42" s="346">
        <v>9</v>
      </c>
      <c r="AJ42" s="346">
        <v>2</v>
      </c>
      <c r="AK42" s="346">
        <v>4</v>
      </c>
      <c r="AL42" s="346">
        <v>4</v>
      </c>
      <c r="AM42" s="346">
        <v>10</v>
      </c>
      <c r="AN42" s="346">
        <v>7</v>
      </c>
      <c r="AO42" s="346">
        <v>5</v>
      </c>
      <c r="AP42" s="346">
        <v>7</v>
      </c>
      <c r="AQ42" s="346">
        <v>12</v>
      </c>
      <c r="AR42" s="346">
        <v>12</v>
      </c>
      <c r="AS42" s="346">
        <v>15</v>
      </c>
      <c r="AT42" s="346">
        <v>9</v>
      </c>
      <c r="AU42" s="346">
        <v>12</v>
      </c>
      <c r="AV42" s="346">
        <v>12</v>
      </c>
      <c r="AW42" s="346">
        <v>6</v>
      </c>
      <c r="AX42" s="346">
        <v>7</v>
      </c>
      <c r="AY42" s="346">
        <v>3</v>
      </c>
      <c r="AZ42" s="374"/>
      <c r="BA42" s="375">
        <v>4.7466148131695203</v>
      </c>
      <c r="BB42" s="375">
        <v>0.40684815098858301</v>
      </c>
      <c r="BC42" s="375">
        <v>0.262480571693683</v>
      </c>
      <c r="BD42" s="375">
        <v>0.41523711502291899</v>
      </c>
      <c r="BE42" s="374"/>
      <c r="BF42" s="348" t="s">
        <v>430</v>
      </c>
      <c r="BG42" s="348" t="s">
        <v>430</v>
      </c>
      <c r="BH42" s="348" t="s">
        <v>430</v>
      </c>
      <c r="BI42" s="374"/>
      <c r="BJ42" s="348">
        <v>-0.236074649999998</v>
      </c>
      <c r="BK42" s="374"/>
      <c r="BL42" s="843">
        <v>39.375700000000002</v>
      </c>
      <c r="BM42" s="843">
        <v>20.447399999999998</v>
      </c>
      <c r="BN42" s="843">
        <v>9.0014000000000003</v>
      </c>
      <c r="BO42" s="843">
        <v>31.1755</v>
      </c>
      <c r="BP42" s="373"/>
      <c r="BQ42" s="348" t="s">
        <v>430</v>
      </c>
      <c r="BR42" s="348">
        <v>28.05</v>
      </c>
      <c r="BS42" s="348" t="s">
        <v>430</v>
      </c>
      <c r="BT42" s="348" t="s">
        <v>430</v>
      </c>
      <c r="BU42" s="348" t="s">
        <v>430</v>
      </c>
      <c r="BV42" s="348">
        <v>1.61</v>
      </c>
      <c r="BW42" s="373"/>
      <c r="BX42" s="372" t="s">
        <v>9700</v>
      </c>
      <c r="BY42" s="372" t="s">
        <v>9701</v>
      </c>
      <c r="BZ42" s="372" t="s">
        <v>9702</v>
      </c>
      <c r="CA42" s="372" t="s">
        <v>9703</v>
      </c>
      <c r="CB42" s="372" t="s">
        <v>6342</v>
      </c>
      <c r="CC42" s="373"/>
      <c r="CD42" s="354" t="s">
        <v>2451</v>
      </c>
    </row>
    <row r="43" spans="1:82" x14ac:dyDescent="0.25">
      <c r="A43" s="36" t="s">
        <v>93</v>
      </c>
      <c r="B43" s="43"/>
      <c r="C43" s="720"/>
      <c r="D43" s="43"/>
      <c r="E43" s="51"/>
      <c r="F43" s="43"/>
      <c r="G43" s="55"/>
      <c r="H43" s="43"/>
      <c r="I43" s="92"/>
      <c r="J43" s="92"/>
      <c r="K43" s="92"/>
      <c r="L43" s="92"/>
      <c r="M43" s="66"/>
      <c r="N43" s="59">
        <v>81.001000000000005</v>
      </c>
      <c r="O43" s="59">
        <v>21.924199999999999</v>
      </c>
      <c r="P43" s="59">
        <v>14.1432</v>
      </c>
      <c r="Q43" s="59">
        <v>11.6622</v>
      </c>
      <c r="R43" s="59">
        <v>6.9009</v>
      </c>
      <c r="S43" s="59">
        <v>6.4375999999999998</v>
      </c>
      <c r="T43" s="59">
        <v>6.3018999999999998</v>
      </c>
      <c r="U43" s="59">
        <v>6.1275000000000004</v>
      </c>
      <c r="V43" s="70">
        <v>6.1896000000000004</v>
      </c>
      <c r="W43" s="59">
        <v>6.3391000000000002</v>
      </c>
      <c r="X43" s="59">
        <v>6.7431000000000001</v>
      </c>
      <c r="Y43" s="59">
        <v>6.0986000000000002</v>
      </c>
      <c r="Z43" s="59">
        <v>5.7432999999999996</v>
      </c>
      <c r="AA43" s="59">
        <v>6.9101999999999997</v>
      </c>
      <c r="AB43" s="59">
        <v>6.0452000000000004</v>
      </c>
      <c r="AC43" s="59">
        <v>6.1439000000000004</v>
      </c>
      <c r="AD43" s="59">
        <v>6.2523999999999997</v>
      </c>
      <c r="AE43" s="59">
        <v>11.9506</v>
      </c>
      <c r="AF43" s="59">
        <v>6.3159999999999998</v>
      </c>
      <c r="AG43" s="66"/>
      <c r="AH43" s="51">
        <v>15</v>
      </c>
      <c r="AI43" s="51">
        <v>15</v>
      </c>
      <c r="AJ43" s="51">
        <v>15</v>
      </c>
      <c r="AK43" s="51">
        <v>15</v>
      </c>
      <c r="AL43" s="51">
        <v>15</v>
      </c>
      <c r="AM43" s="51">
        <v>15</v>
      </c>
      <c r="AN43" s="51">
        <v>15</v>
      </c>
      <c r="AO43" s="51">
        <v>15</v>
      </c>
      <c r="AP43" s="51">
        <v>15</v>
      </c>
      <c r="AQ43" s="51">
        <v>15</v>
      </c>
      <c r="AR43" s="51">
        <v>15</v>
      </c>
      <c r="AS43" s="51">
        <v>15</v>
      </c>
      <c r="AT43" s="51">
        <v>12</v>
      </c>
      <c r="AU43" s="51">
        <v>15</v>
      </c>
      <c r="AV43" s="51">
        <v>15</v>
      </c>
      <c r="AW43" s="51">
        <v>15</v>
      </c>
      <c r="AX43" s="51">
        <v>15</v>
      </c>
      <c r="AY43" s="51">
        <v>15</v>
      </c>
      <c r="AZ43" s="332"/>
      <c r="BA43" s="286"/>
      <c r="BB43" s="286"/>
      <c r="BC43" s="286"/>
      <c r="BD43" s="286"/>
      <c r="BE43" s="332"/>
      <c r="BF43" s="59"/>
      <c r="BG43" s="59"/>
      <c r="BH43" s="59"/>
      <c r="BI43" s="66"/>
      <c r="BJ43" s="59"/>
      <c r="BK43" s="66"/>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99.042699999999996</v>
      </c>
      <c r="O44" s="60">
        <v>25.208200000000001</v>
      </c>
      <c r="P44" s="60">
        <v>15.903</v>
      </c>
      <c r="Q44" s="60">
        <v>12.905900000000001</v>
      </c>
      <c r="R44" s="60">
        <v>7.4577</v>
      </c>
      <c r="S44" s="60">
        <v>6.6826999999999996</v>
      </c>
      <c r="T44" s="60">
        <v>6.4565000000000001</v>
      </c>
      <c r="U44" s="60">
        <v>6.2568999999999999</v>
      </c>
      <c r="V44" s="71">
        <v>6.3109000000000002</v>
      </c>
      <c r="W44" s="60">
        <v>6.4766000000000004</v>
      </c>
      <c r="X44" s="60">
        <v>6.9177</v>
      </c>
      <c r="Y44" s="60">
        <v>6.3387000000000002</v>
      </c>
      <c r="Z44" s="60">
        <v>5.8963000000000001</v>
      </c>
      <c r="AA44" s="60">
        <v>7.1124999999999998</v>
      </c>
      <c r="AB44" s="60">
        <v>6.2282999999999999</v>
      </c>
      <c r="AC44" s="60">
        <v>6.3068</v>
      </c>
      <c r="AD44" s="60">
        <v>6.3853999999999997</v>
      </c>
      <c r="AE44" s="60">
        <v>18.344000000000001</v>
      </c>
      <c r="AF44" s="60">
        <v>6.8662000000000001</v>
      </c>
      <c r="AG44" s="67"/>
      <c r="AH44" s="52"/>
      <c r="AI44" s="52"/>
      <c r="AJ44" s="52"/>
      <c r="AK44" s="52"/>
      <c r="AL44" s="52"/>
      <c r="AM44" s="52"/>
      <c r="AN44" s="52"/>
      <c r="AO44" s="52"/>
      <c r="AP44" s="52"/>
      <c r="AQ44" s="52"/>
      <c r="AR44" s="52"/>
      <c r="AS44" s="52"/>
      <c r="AT44" s="52"/>
      <c r="AU44" s="52"/>
      <c r="AV44" s="52"/>
      <c r="AW44" s="52"/>
      <c r="AX44" s="52"/>
      <c r="AY44" s="52"/>
      <c r="AZ44" s="341"/>
      <c r="BA44" s="288"/>
      <c r="BB44" s="288"/>
      <c r="BC44" s="288"/>
      <c r="BD44" s="288"/>
      <c r="BE44" s="341"/>
      <c r="BF44" s="60"/>
      <c r="BG44" s="60"/>
      <c r="BH44" s="60"/>
      <c r="BI44" s="67"/>
      <c r="BJ44" s="60"/>
      <c r="BK44" s="67"/>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60.308900000000001</v>
      </c>
      <c r="O45" s="60">
        <v>18.919799999999999</v>
      </c>
      <c r="P45" s="60">
        <v>11.619</v>
      </c>
      <c r="Q45" s="60">
        <v>9.9513999999999996</v>
      </c>
      <c r="R45" s="60">
        <v>6.3676000000000004</v>
      </c>
      <c r="S45" s="60">
        <v>6.2428999999999997</v>
      </c>
      <c r="T45" s="60">
        <v>6.0510000000000002</v>
      </c>
      <c r="U45" s="60">
        <v>5.8745000000000003</v>
      </c>
      <c r="V45" s="71">
        <v>5.9433999999999996</v>
      </c>
      <c r="W45" s="60">
        <v>6.1421999999999999</v>
      </c>
      <c r="X45" s="60">
        <v>6.6078000000000001</v>
      </c>
      <c r="Y45" s="60">
        <v>5.9306000000000001</v>
      </c>
      <c r="Z45" s="60">
        <v>5.6059000000000001</v>
      </c>
      <c r="AA45" s="60">
        <v>6.7169999999999996</v>
      </c>
      <c r="AB45" s="60">
        <v>5.7827000000000002</v>
      </c>
      <c r="AC45" s="60">
        <v>5.8746</v>
      </c>
      <c r="AD45" s="60">
        <v>5.9974999999999996</v>
      </c>
      <c r="AE45" s="60">
        <v>1.3093999999999999</v>
      </c>
      <c r="AF45" s="60">
        <v>5.4801000000000002</v>
      </c>
      <c r="AG45" s="67"/>
      <c r="AH45" s="52"/>
      <c r="AI45" s="52"/>
      <c r="AJ45" s="52"/>
      <c r="AK45" s="52"/>
      <c r="AL45" s="52"/>
      <c r="AM45" s="52"/>
      <c r="AN45" s="52"/>
      <c r="AO45" s="52"/>
      <c r="AP45" s="52"/>
      <c r="AQ45" s="52"/>
      <c r="AR45" s="52"/>
      <c r="AS45" s="52"/>
      <c r="AT45" s="52"/>
      <c r="AU45" s="52"/>
      <c r="AV45" s="52"/>
      <c r="AW45" s="52"/>
      <c r="AX45" s="52"/>
      <c r="AY45" s="52"/>
      <c r="AZ45" s="341"/>
      <c r="BA45" s="288"/>
      <c r="BB45" s="288"/>
      <c r="BC45" s="288"/>
      <c r="BD45" s="288"/>
      <c r="BE45" s="341"/>
      <c r="BF45" s="60"/>
      <c r="BG45" s="60"/>
      <c r="BH45" s="60"/>
      <c r="BI45" s="67"/>
      <c r="BJ45" s="60"/>
      <c r="BK45" s="67"/>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80.604100000000003</v>
      </c>
      <c r="O46" s="61">
        <v>21.812200000000001</v>
      </c>
      <c r="P46" s="61">
        <v>14.554399999999999</v>
      </c>
      <c r="Q46" s="61">
        <v>11.6617</v>
      </c>
      <c r="R46" s="61">
        <v>6.9093999999999998</v>
      </c>
      <c r="S46" s="61">
        <v>6.4396000000000004</v>
      </c>
      <c r="T46" s="61">
        <v>6.3304</v>
      </c>
      <c r="U46" s="61">
        <v>6.1452999999999998</v>
      </c>
      <c r="V46" s="72">
        <v>6.2130999999999998</v>
      </c>
      <c r="W46" s="61">
        <v>6.3524000000000003</v>
      </c>
      <c r="X46" s="61">
        <v>6.7458999999999998</v>
      </c>
      <c r="Y46" s="61">
        <v>6.0824999999999996</v>
      </c>
      <c r="Z46" s="61">
        <v>5.7489499999999998</v>
      </c>
      <c r="AA46" s="61">
        <v>6.9073000000000002</v>
      </c>
      <c r="AB46" s="61">
        <v>6.0595999999999997</v>
      </c>
      <c r="AC46" s="61">
        <v>6.1578999999999997</v>
      </c>
      <c r="AD46" s="61">
        <v>6.2704000000000004</v>
      </c>
      <c r="AE46" s="61">
        <v>11.865600000000001</v>
      </c>
      <c r="AF46" s="61">
        <v>6.5030999999999999</v>
      </c>
      <c r="AG46" s="68"/>
      <c r="AH46" s="53"/>
      <c r="AI46" s="53"/>
      <c r="AJ46" s="53"/>
      <c r="AK46" s="53"/>
      <c r="AL46" s="53"/>
      <c r="AM46" s="53"/>
      <c r="AN46" s="53"/>
      <c r="AO46" s="53"/>
      <c r="AP46" s="53"/>
      <c r="AQ46" s="53"/>
      <c r="AR46" s="53"/>
      <c r="AS46" s="53"/>
      <c r="AT46" s="53"/>
      <c r="AU46" s="53"/>
      <c r="AV46" s="53"/>
      <c r="AW46" s="53"/>
      <c r="AX46" s="53"/>
      <c r="AY46" s="53"/>
      <c r="AZ46" s="615"/>
      <c r="BA46" s="291"/>
      <c r="BB46" s="291"/>
      <c r="BC46" s="291"/>
      <c r="BD46" s="291"/>
      <c r="BE46" s="615"/>
      <c r="BF46" s="61"/>
      <c r="BG46" s="61"/>
      <c r="BH46" s="61"/>
      <c r="BI46" s="68"/>
      <c r="BJ46" s="61"/>
      <c r="BK46" s="68"/>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278</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18"/>
      <c r="BA47" s="293"/>
      <c r="BB47" s="293"/>
      <c r="BC47" s="293"/>
      <c r="BD47" s="293"/>
      <c r="BE47" s="618"/>
      <c r="BF47" s="62"/>
      <c r="BG47" s="62"/>
      <c r="BH47" s="62"/>
      <c r="BI47" s="69"/>
      <c r="BJ47" s="62"/>
      <c r="BK47" s="69"/>
      <c r="BL47" s="62"/>
      <c r="BM47" s="62"/>
      <c r="BN47" s="62"/>
      <c r="BO47" s="62"/>
      <c r="BP47" s="46"/>
      <c r="BQ47" s="62"/>
      <c r="BR47" s="62"/>
      <c r="BS47" s="62"/>
      <c r="BT47" s="62"/>
      <c r="BU47" s="62"/>
      <c r="BV47" s="62"/>
      <c r="BW47" s="46"/>
      <c r="BX47" s="87"/>
      <c r="BY47" s="87"/>
      <c r="BZ47" s="87"/>
      <c r="CA47" s="87"/>
      <c r="CB47" s="87"/>
      <c r="CC47" s="46"/>
      <c r="CD47" s="91"/>
    </row>
    <row r="48" spans="1:82" s="428" customFormat="1" x14ac:dyDescent="0.25">
      <c r="A48" s="481" t="s">
        <v>9719</v>
      </c>
      <c r="B48" s="402"/>
      <c r="C48" s="724">
        <v>45649</v>
      </c>
      <c r="D48" s="402"/>
      <c r="E48" s="403">
        <v>3511.57</v>
      </c>
      <c r="F48" s="402"/>
      <c r="G48" s="404">
        <v>11.2898</v>
      </c>
      <c r="H48" s="402"/>
      <c r="I48" s="987">
        <v>0.22</v>
      </c>
      <c r="J48" s="987">
        <v>6.8</v>
      </c>
      <c r="K48" s="987">
        <v>0.21</v>
      </c>
      <c r="L48" s="987">
        <v>0.22</v>
      </c>
      <c r="M48" s="406"/>
      <c r="N48" s="405">
        <v>105.70099999999999</v>
      </c>
      <c r="O48" s="405">
        <v>21.9161</v>
      </c>
      <c r="P48" s="405">
        <v>13.5677</v>
      </c>
      <c r="Q48" s="405">
        <v>13.649699999999999</v>
      </c>
      <c r="R48" s="405">
        <v>7.5148999999999999</v>
      </c>
      <c r="S48" s="405">
        <v>7.2679999999999998</v>
      </c>
      <c r="T48" s="405">
        <v>7.1844999999999999</v>
      </c>
      <c r="U48" s="405">
        <v>7.0412999999999997</v>
      </c>
      <c r="V48" s="407">
        <v>7.1881000000000004</v>
      </c>
      <c r="W48" s="405" t="s">
        <v>430</v>
      </c>
      <c r="X48" s="405" t="s">
        <v>430</v>
      </c>
      <c r="Y48" s="405" t="s">
        <v>430</v>
      </c>
      <c r="Z48" s="405" t="s">
        <v>430</v>
      </c>
      <c r="AA48" s="405">
        <v>7.9909999999999997</v>
      </c>
      <c r="AB48" s="405">
        <v>6.7992999999999997</v>
      </c>
      <c r="AC48" s="405">
        <v>7.0739999999999998</v>
      </c>
      <c r="AD48" s="405">
        <v>7.2613000000000003</v>
      </c>
      <c r="AE48" s="405">
        <v>6.4450000000000003</v>
      </c>
      <c r="AF48" s="405">
        <v>7.3296000000000001</v>
      </c>
      <c r="AG48" s="406"/>
      <c r="AH48" s="403">
        <v>15</v>
      </c>
      <c r="AI48" s="403">
        <v>20</v>
      </c>
      <c r="AJ48" s="403">
        <v>21</v>
      </c>
      <c r="AK48" s="403">
        <v>11</v>
      </c>
      <c r="AL48" s="403">
        <v>15</v>
      </c>
      <c r="AM48" s="403">
        <v>6</v>
      </c>
      <c r="AN48" s="403">
        <v>3</v>
      </c>
      <c r="AO48" s="403">
        <v>4</v>
      </c>
      <c r="AP48" s="403">
        <v>4</v>
      </c>
      <c r="AQ48" s="403" t="s">
        <v>430</v>
      </c>
      <c r="AR48" s="403" t="s">
        <v>430</v>
      </c>
      <c r="AS48" s="403" t="s">
        <v>430</v>
      </c>
      <c r="AT48" s="403" t="s">
        <v>430</v>
      </c>
      <c r="AU48" s="403">
        <v>4</v>
      </c>
      <c r="AV48" s="403">
        <v>7</v>
      </c>
      <c r="AW48" s="403">
        <v>5</v>
      </c>
      <c r="AX48" s="403">
        <v>4</v>
      </c>
      <c r="AY48" s="403">
        <v>20</v>
      </c>
      <c r="AZ48" s="406"/>
      <c r="BA48" s="410">
        <v>4.9271144954898496</v>
      </c>
      <c r="BB48" s="410">
        <v>0.117772453246311</v>
      </c>
      <c r="BC48" s="410">
        <v>0.37170042717178498</v>
      </c>
      <c r="BD48" s="410">
        <v>1.60640024241596</v>
      </c>
      <c r="BE48" s="406"/>
      <c r="BF48" s="405" t="s">
        <v>430</v>
      </c>
      <c r="BG48" s="405" t="s">
        <v>430</v>
      </c>
      <c r="BH48" s="405" t="s">
        <v>430</v>
      </c>
      <c r="BI48" s="406"/>
      <c r="BJ48" s="405">
        <v>-0.222308599999999</v>
      </c>
      <c r="BK48" s="406"/>
      <c r="BL48" s="842">
        <v>53.012700000000002</v>
      </c>
      <c r="BM48" s="842">
        <v>13.5289</v>
      </c>
      <c r="BN48" s="842">
        <v>3.9230499999999999</v>
      </c>
      <c r="BO48" s="842">
        <v>29.535350000000001</v>
      </c>
      <c r="BP48" s="402"/>
      <c r="BQ48" s="405">
        <v>2.84</v>
      </c>
      <c r="BR48" s="405">
        <v>20.59</v>
      </c>
      <c r="BS48" s="405" t="s">
        <v>430</v>
      </c>
      <c r="BT48" s="405" t="s">
        <v>430</v>
      </c>
      <c r="BU48" s="405" t="s">
        <v>430</v>
      </c>
      <c r="BV48" s="405">
        <v>76.75</v>
      </c>
      <c r="BW48" s="402"/>
      <c r="BX48" s="401" t="s">
        <v>9720</v>
      </c>
      <c r="BY48" s="401" t="s">
        <v>9721</v>
      </c>
      <c r="BZ48" s="401" t="s">
        <v>9722</v>
      </c>
      <c r="CA48" s="401" t="s">
        <v>9723</v>
      </c>
      <c r="CB48" s="401" t="s">
        <v>9724</v>
      </c>
      <c r="CC48" s="402"/>
      <c r="CD48" s="411" t="s">
        <v>4704</v>
      </c>
    </row>
    <row r="49" spans="1:82" s="428" customFormat="1" x14ac:dyDescent="0.25">
      <c r="A49" s="345" t="s">
        <v>9725</v>
      </c>
      <c r="B49" s="373"/>
      <c r="C49" s="719">
        <v>45232</v>
      </c>
      <c r="D49" s="373"/>
      <c r="E49" s="346">
        <v>2774.42</v>
      </c>
      <c r="F49" s="373"/>
      <c r="G49" s="347">
        <v>12.1617</v>
      </c>
      <c r="H49" s="373"/>
      <c r="I49" s="988">
        <v>0.30951000000000001</v>
      </c>
      <c r="J49" s="988">
        <v>6.57</v>
      </c>
      <c r="K49" s="988">
        <v>0.2873</v>
      </c>
      <c r="L49" s="988">
        <v>0.307</v>
      </c>
      <c r="M49" s="374"/>
      <c r="N49" s="348">
        <v>126.488</v>
      </c>
      <c r="O49" s="348">
        <v>29.7849</v>
      </c>
      <c r="P49" s="348">
        <v>21.352900000000002</v>
      </c>
      <c r="Q49" s="348">
        <v>13.944100000000001</v>
      </c>
      <c r="R49" s="348">
        <v>8.2085000000000008</v>
      </c>
      <c r="S49" s="348">
        <v>6.9237000000000002</v>
      </c>
      <c r="T49" s="348">
        <v>6.8440000000000003</v>
      </c>
      <c r="U49" s="348">
        <v>6.6856</v>
      </c>
      <c r="V49" s="350">
        <v>6.7039999999999997</v>
      </c>
      <c r="W49" s="348">
        <v>6.7325999999999997</v>
      </c>
      <c r="X49" s="348" t="s">
        <v>430</v>
      </c>
      <c r="Y49" s="348" t="s">
        <v>430</v>
      </c>
      <c r="Z49" s="348" t="s">
        <v>430</v>
      </c>
      <c r="AA49" s="348">
        <v>7.7961999999999998</v>
      </c>
      <c r="AB49" s="348">
        <v>6.6723999999999997</v>
      </c>
      <c r="AC49" s="348">
        <v>6.7034000000000002</v>
      </c>
      <c r="AD49" s="348">
        <v>6.7588999999999997</v>
      </c>
      <c r="AE49" s="348">
        <v>8.6942000000000004</v>
      </c>
      <c r="AF49" s="348">
        <v>7.0888</v>
      </c>
      <c r="AG49" s="374"/>
      <c r="AH49" s="346">
        <v>5</v>
      </c>
      <c r="AI49" s="346">
        <v>5</v>
      </c>
      <c r="AJ49" s="346">
        <v>1</v>
      </c>
      <c r="AK49" s="346">
        <v>8</v>
      </c>
      <c r="AL49" s="346">
        <v>3</v>
      </c>
      <c r="AM49" s="346">
        <v>11</v>
      </c>
      <c r="AN49" s="346">
        <v>9</v>
      </c>
      <c r="AO49" s="346">
        <v>9</v>
      </c>
      <c r="AP49" s="346">
        <v>10</v>
      </c>
      <c r="AQ49" s="346">
        <v>9</v>
      </c>
      <c r="AR49" s="346" t="s">
        <v>430</v>
      </c>
      <c r="AS49" s="346" t="s">
        <v>430</v>
      </c>
      <c r="AT49" s="346" t="s">
        <v>430</v>
      </c>
      <c r="AU49" s="346">
        <v>8</v>
      </c>
      <c r="AV49" s="346">
        <v>10</v>
      </c>
      <c r="AW49" s="346">
        <v>11</v>
      </c>
      <c r="AX49" s="346">
        <v>10</v>
      </c>
      <c r="AY49" s="346">
        <v>19</v>
      </c>
      <c r="AZ49" s="374"/>
      <c r="BA49" s="375">
        <v>4.6063278838679604</v>
      </c>
      <c r="BB49" s="375">
        <v>0.42736408537557502</v>
      </c>
      <c r="BC49" s="375">
        <v>0.34276229868800201</v>
      </c>
      <c r="BD49" s="375">
        <v>0.73403902502046103</v>
      </c>
      <c r="BE49" s="374"/>
      <c r="BF49" s="348" t="s">
        <v>430</v>
      </c>
      <c r="BG49" s="348" t="s">
        <v>430</v>
      </c>
      <c r="BH49" s="348" t="s">
        <v>430</v>
      </c>
      <c r="BI49" s="374"/>
      <c r="BJ49" s="348">
        <v>-0.218696479999998</v>
      </c>
      <c r="BK49" s="374"/>
      <c r="BL49" s="843">
        <v>63.536000000000001</v>
      </c>
      <c r="BM49" s="843">
        <v>8.1752400000000005</v>
      </c>
      <c r="BN49" s="843">
        <v>2.2322500000000001</v>
      </c>
      <c r="BO49" s="843">
        <v>26.056509999999999</v>
      </c>
      <c r="BP49" s="373"/>
      <c r="BQ49" s="348">
        <v>0.35</v>
      </c>
      <c r="BR49" s="348">
        <v>26.08</v>
      </c>
      <c r="BS49" s="348" t="s">
        <v>430</v>
      </c>
      <c r="BT49" s="348" t="s">
        <v>430</v>
      </c>
      <c r="BU49" s="348" t="s">
        <v>430</v>
      </c>
      <c r="BV49" s="348">
        <v>2.74</v>
      </c>
      <c r="BW49" s="373"/>
      <c r="BX49" s="372" t="s">
        <v>9726</v>
      </c>
      <c r="BY49" s="372" t="s">
        <v>9727</v>
      </c>
      <c r="BZ49" s="372" t="s">
        <v>9671</v>
      </c>
      <c r="CA49" s="372" t="s">
        <v>9728</v>
      </c>
      <c r="CB49" s="372" t="s">
        <v>9729</v>
      </c>
      <c r="CC49" s="373"/>
      <c r="CD49" s="354" t="s">
        <v>2451</v>
      </c>
    </row>
    <row r="50" spans="1:82" s="428" customFormat="1" x14ac:dyDescent="0.25">
      <c r="A50" s="345" t="s">
        <v>9730</v>
      </c>
      <c r="B50" s="373"/>
      <c r="C50" s="719">
        <v>45544</v>
      </c>
      <c r="D50" s="373"/>
      <c r="E50" s="346">
        <v>2402.84</v>
      </c>
      <c r="F50" s="373"/>
      <c r="G50" s="347">
        <v>11.535</v>
      </c>
      <c r="H50" s="373"/>
      <c r="I50" s="988">
        <v>0.28999999999999998</v>
      </c>
      <c r="J50" s="988">
        <v>6.27</v>
      </c>
      <c r="K50" s="988">
        <v>0.27</v>
      </c>
      <c r="L50" s="988">
        <v>0.28999999999999998</v>
      </c>
      <c r="M50" s="374"/>
      <c r="N50" s="348">
        <v>91.995500000000007</v>
      </c>
      <c r="O50" s="348">
        <v>25.367000000000001</v>
      </c>
      <c r="P50" s="348">
        <v>16.779299999999999</v>
      </c>
      <c r="Q50" s="348">
        <v>13.403700000000001</v>
      </c>
      <c r="R50" s="348">
        <v>7.6021999999999998</v>
      </c>
      <c r="S50" s="348">
        <v>7.8211000000000004</v>
      </c>
      <c r="T50" s="348">
        <v>7.6440000000000001</v>
      </c>
      <c r="U50" s="348">
        <v>7.3220999999999998</v>
      </c>
      <c r="V50" s="350">
        <v>7.3422999999999998</v>
      </c>
      <c r="W50" s="348">
        <v>7.3314000000000004</v>
      </c>
      <c r="X50" s="348" t="s">
        <v>430</v>
      </c>
      <c r="Y50" s="348" t="s">
        <v>430</v>
      </c>
      <c r="Z50" s="348" t="s">
        <v>430</v>
      </c>
      <c r="AA50" s="348">
        <v>8.5355000000000008</v>
      </c>
      <c r="AB50" s="348">
        <v>7.3586</v>
      </c>
      <c r="AC50" s="348">
        <v>7.3750999999999998</v>
      </c>
      <c r="AD50" s="348">
        <v>7.4097</v>
      </c>
      <c r="AE50" s="348">
        <v>13.0198</v>
      </c>
      <c r="AF50" s="348">
        <v>7.3906000000000001</v>
      </c>
      <c r="AG50" s="374"/>
      <c r="AH50" s="346">
        <v>20</v>
      </c>
      <c r="AI50" s="346">
        <v>15</v>
      </c>
      <c r="AJ50" s="346">
        <v>15</v>
      </c>
      <c r="AK50" s="346">
        <v>12</v>
      </c>
      <c r="AL50" s="346">
        <v>11</v>
      </c>
      <c r="AM50" s="346">
        <v>1</v>
      </c>
      <c r="AN50" s="346">
        <v>2</v>
      </c>
      <c r="AO50" s="346">
        <v>2</v>
      </c>
      <c r="AP50" s="346">
        <v>2</v>
      </c>
      <c r="AQ50" s="346">
        <v>1</v>
      </c>
      <c r="AR50" s="346" t="s">
        <v>430</v>
      </c>
      <c r="AS50" s="346" t="s">
        <v>430</v>
      </c>
      <c r="AT50" s="346" t="s">
        <v>430</v>
      </c>
      <c r="AU50" s="346">
        <v>1</v>
      </c>
      <c r="AV50" s="346">
        <v>2</v>
      </c>
      <c r="AW50" s="346">
        <v>2</v>
      </c>
      <c r="AX50" s="346">
        <v>2</v>
      </c>
      <c r="AY50" s="346">
        <v>15</v>
      </c>
      <c r="AZ50" s="374"/>
      <c r="BA50" s="375">
        <v>4.2125093802532296</v>
      </c>
      <c r="BB50" s="375">
        <v>0.298278037767086</v>
      </c>
      <c r="BC50" s="375">
        <v>0.441729774881082</v>
      </c>
      <c r="BD50" s="375">
        <v>1.27962701320647</v>
      </c>
      <c r="BE50" s="374"/>
      <c r="BF50" s="348" t="s">
        <v>430</v>
      </c>
      <c r="BG50" s="348" t="s">
        <v>430</v>
      </c>
      <c r="BH50" s="348" t="s">
        <v>430</v>
      </c>
      <c r="BI50" s="374"/>
      <c r="BJ50" s="348">
        <v>-0.214518849999982</v>
      </c>
      <c r="BK50" s="374"/>
      <c r="BL50" s="843">
        <v>45.974200000000003</v>
      </c>
      <c r="BM50" s="843">
        <v>19.164300000000001</v>
      </c>
      <c r="BN50" s="843">
        <v>5.1940600000000003</v>
      </c>
      <c r="BO50" s="843">
        <v>29.667439999999999</v>
      </c>
      <c r="BP50" s="373"/>
      <c r="BQ50" s="348">
        <v>6.58</v>
      </c>
      <c r="BR50" s="348">
        <v>14.58</v>
      </c>
      <c r="BS50" s="348" t="s">
        <v>430</v>
      </c>
      <c r="BT50" s="348" t="s">
        <v>430</v>
      </c>
      <c r="BU50" s="348" t="s">
        <v>430</v>
      </c>
      <c r="BV50" s="348">
        <v>4.37</v>
      </c>
      <c r="BW50" s="373"/>
      <c r="BX50" s="372" t="s">
        <v>9731</v>
      </c>
      <c r="BY50" s="372" t="s">
        <v>9732</v>
      </c>
      <c r="BZ50" s="372" t="s">
        <v>9733</v>
      </c>
      <c r="CA50" s="372" t="s">
        <v>9734</v>
      </c>
      <c r="CB50" s="372" t="s">
        <v>9735</v>
      </c>
      <c r="CC50" s="373"/>
      <c r="CD50" s="354" t="s">
        <v>4846</v>
      </c>
    </row>
    <row r="51" spans="1:82" s="428" customFormat="1" x14ac:dyDescent="0.25">
      <c r="A51" s="345" t="s">
        <v>9736</v>
      </c>
      <c r="B51" s="373"/>
      <c r="C51" s="719">
        <v>45615</v>
      </c>
      <c r="D51" s="373"/>
      <c r="E51" s="346">
        <v>1903.67</v>
      </c>
      <c r="F51" s="373"/>
      <c r="G51" s="347">
        <v>11.3316</v>
      </c>
      <c r="H51" s="373"/>
      <c r="I51" s="988">
        <v>0.5</v>
      </c>
      <c r="J51" s="988">
        <v>6.93</v>
      </c>
      <c r="K51" s="988">
        <v>0.43</v>
      </c>
      <c r="L51" s="988">
        <v>0.47</v>
      </c>
      <c r="M51" s="374"/>
      <c r="N51" s="348">
        <v>105.958</v>
      </c>
      <c r="O51" s="348">
        <v>25.392099999999999</v>
      </c>
      <c r="P51" s="348">
        <v>15.5535</v>
      </c>
      <c r="Q51" s="348">
        <v>14.133900000000001</v>
      </c>
      <c r="R51" s="348">
        <v>7.9607000000000001</v>
      </c>
      <c r="S51" s="348">
        <v>7.5130999999999997</v>
      </c>
      <c r="T51" s="348">
        <v>6.7183000000000002</v>
      </c>
      <c r="U51" s="348">
        <v>7.2226999999999997</v>
      </c>
      <c r="V51" s="350">
        <v>7.2327000000000004</v>
      </c>
      <c r="W51" s="348" t="s">
        <v>430</v>
      </c>
      <c r="X51" s="348" t="s">
        <v>430</v>
      </c>
      <c r="Y51" s="348" t="s">
        <v>430</v>
      </c>
      <c r="Z51" s="348" t="s">
        <v>430</v>
      </c>
      <c r="AA51" s="348">
        <v>7.8734000000000002</v>
      </c>
      <c r="AB51" s="348">
        <v>7.0076000000000001</v>
      </c>
      <c r="AC51" s="348">
        <v>7.1909999999999998</v>
      </c>
      <c r="AD51" s="348">
        <v>7.3372000000000002</v>
      </c>
      <c r="AE51" s="348">
        <v>13.059699999999999</v>
      </c>
      <c r="AF51" s="348">
        <v>7.1580000000000004</v>
      </c>
      <c r="AG51" s="374"/>
      <c r="AH51" s="346">
        <v>14</v>
      </c>
      <c r="AI51" s="346">
        <v>14</v>
      </c>
      <c r="AJ51" s="346">
        <v>17</v>
      </c>
      <c r="AK51" s="346">
        <v>7</v>
      </c>
      <c r="AL51" s="346">
        <v>6</v>
      </c>
      <c r="AM51" s="346">
        <v>3</v>
      </c>
      <c r="AN51" s="346">
        <v>12</v>
      </c>
      <c r="AO51" s="346">
        <v>3</v>
      </c>
      <c r="AP51" s="346">
        <v>3</v>
      </c>
      <c r="AQ51" s="346" t="s">
        <v>430</v>
      </c>
      <c r="AR51" s="346" t="s">
        <v>430</v>
      </c>
      <c r="AS51" s="346" t="s">
        <v>430</v>
      </c>
      <c r="AT51" s="346" t="s">
        <v>430</v>
      </c>
      <c r="AU51" s="346">
        <v>6</v>
      </c>
      <c r="AV51" s="346">
        <v>3</v>
      </c>
      <c r="AW51" s="346">
        <v>3</v>
      </c>
      <c r="AX51" s="346">
        <v>3</v>
      </c>
      <c r="AY51" s="346">
        <v>14</v>
      </c>
      <c r="AZ51" s="374"/>
      <c r="BA51" s="375">
        <v>4.4078279972111201</v>
      </c>
      <c r="BB51" s="375">
        <v>-4.2308226658051201E-2</v>
      </c>
      <c r="BC51" s="375">
        <v>0.39829997242014198</v>
      </c>
      <c r="BD51" s="375">
        <v>1.8373613583977899</v>
      </c>
      <c r="BE51" s="374"/>
      <c r="BF51" s="348" t="s">
        <v>430</v>
      </c>
      <c r="BG51" s="348" t="s">
        <v>430</v>
      </c>
      <c r="BH51" s="348" t="s">
        <v>430</v>
      </c>
      <c r="BI51" s="374"/>
      <c r="BJ51" s="348">
        <v>-0.29649392999999402</v>
      </c>
      <c r="BK51" s="374"/>
      <c r="BL51" s="843">
        <v>52.241999999999997</v>
      </c>
      <c r="BM51" s="843">
        <v>14.673999999999999</v>
      </c>
      <c r="BN51" s="843">
        <v>0.96578600000000003</v>
      </c>
      <c r="BO51" s="843">
        <v>32.118214000000002</v>
      </c>
      <c r="BP51" s="373"/>
      <c r="BQ51" s="348" t="s">
        <v>430</v>
      </c>
      <c r="BR51" s="348">
        <v>28.31</v>
      </c>
      <c r="BS51" s="348" t="s">
        <v>430</v>
      </c>
      <c r="BT51" s="348" t="s">
        <v>430</v>
      </c>
      <c r="BU51" s="348" t="s">
        <v>430</v>
      </c>
      <c r="BV51" s="348">
        <v>1.53</v>
      </c>
      <c r="BW51" s="373"/>
      <c r="BX51" s="372" t="s">
        <v>9726</v>
      </c>
      <c r="BY51" s="372" t="s">
        <v>9737</v>
      </c>
      <c r="BZ51" s="372" t="s">
        <v>9738</v>
      </c>
      <c r="CA51" s="372" t="s">
        <v>9739</v>
      </c>
      <c r="CB51" s="372" t="s">
        <v>9740</v>
      </c>
      <c r="CC51" s="373"/>
      <c r="CD51" s="354" t="s">
        <v>2451</v>
      </c>
    </row>
    <row r="52" spans="1:82" s="428" customFormat="1" x14ac:dyDescent="0.25">
      <c r="A52" s="345" t="s">
        <v>9741</v>
      </c>
      <c r="B52" s="373"/>
      <c r="C52" s="719">
        <v>45184</v>
      </c>
      <c r="D52" s="373"/>
      <c r="E52" s="346">
        <v>1420.8</v>
      </c>
      <c r="F52" s="373"/>
      <c r="G52" s="347">
        <v>12.268000000000001</v>
      </c>
      <c r="H52" s="373"/>
      <c r="I52" s="988">
        <v>0.24932000000000001</v>
      </c>
      <c r="J52" s="988">
        <v>6.31</v>
      </c>
      <c r="K52" s="988">
        <v>0.23288</v>
      </c>
      <c r="L52" s="988">
        <v>0.24932000000000001</v>
      </c>
      <c r="M52" s="374"/>
      <c r="N52" s="348">
        <v>104.431</v>
      </c>
      <c r="O52" s="348">
        <v>23.848400000000002</v>
      </c>
      <c r="P52" s="348">
        <v>17.4847</v>
      </c>
      <c r="Q52" s="348">
        <v>13.6723</v>
      </c>
      <c r="R52" s="348">
        <v>6.5627000000000004</v>
      </c>
      <c r="S52" s="348">
        <v>6.7422000000000004</v>
      </c>
      <c r="T52" s="348">
        <v>6.7896000000000001</v>
      </c>
      <c r="U52" s="348">
        <v>6.6582999999999997</v>
      </c>
      <c r="V52" s="350">
        <v>6.7525000000000004</v>
      </c>
      <c r="W52" s="348">
        <v>6.7827000000000002</v>
      </c>
      <c r="X52" s="348" t="s">
        <v>430</v>
      </c>
      <c r="Y52" s="348" t="s">
        <v>430</v>
      </c>
      <c r="Z52" s="348" t="s">
        <v>430</v>
      </c>
      <c r="AA52" s="348">
        <v>7.1234999999999999</v>
      </c>
      <c r="AB52" s="348">
        <v>6.5180999999999996</v>
      </c>
      <c r="AC52" s="348">
        <v>6.6940999999999997</v>
      </c>
      <c r="AD52" s="348">
        <v>6.8205999999999998</v>
      </c>
      <c r="AE52" s="348">
        <v>15.537000000000001</v>
      </c>
      <c r="AF52" s="348">
        <v>7.0778999999999996</v>
      </c>
      <c r="AG52" s="374"/>
      <c r="AH52" s="346">
        <v>17</v>
      </c>
      <c r="AI52" s="346">
        <v>17</v>
      </c>
      <c r="AJ52" s="346">
        <v>14</v>
      </c>
      <c r="AK52" s="346">
        <v>9</v>
      </c>
      <c r="AL52" s="346">
        <v>22</v>
      </c>
      <c r="AM52" s="346">
        <v>15</v>
      </c>
      <c r="AN52" s="346">
        <v>11</v>
      </c>
      <c r="AO52" s="346">
        <v>10</v>
      </c>
      <c r="AP52" s="346">
        <v>8</v>
      </c>
      <c r="AQ52" s="346">
        <v>7</v>
      </c>
      <c r="AR52" s="346" t="s">
        <v>430</v>
      </c>
      <c r="AS52" s="346" t="s">
        <v>430</v>
      </c>
      <c r="AT52" s="346" t="s">
        <v>430</v>
      </c>
      <c r="AU52" s="346">
        <v>19</v>
      </c>
      <c r="AV52" s="346">
        <v>11</v>
      </c>
      <c r="AW52" s="346">
        <v>12</v>
      </c>
      <c r="AX52" s="346">
        <v>8</v>
      </c>
      <c r="AY52" s="346">
        <v>11</v>
      </c>
      <c r="AZ52" s="374"/>
      <c r="BA52" s="375">
        <v>4.2248785163707101</v>
      </c>
      <c r="BB52" s="375">
        <v>0.34091259507075</v>
      </c>
      <c r="BC52" s="375">
        <v>0.37914081824711399</v>
      </c>
      <c r="BD52" s="375">
        <v>0.92405615847826295</v>
      </c>
      <c r="BE52" s="374"/>
      <c r="BF52" s="348" t="s">
        <v>430</v>
      </c>
      <c r="BG52" s="348" t="s">
        <v>430</v>
      </c>
      <c r="BH52" s="348" t="s">
        <v>430</v>
      </c>
      <c r="BI52" s="374"/>
      <c r="BJ52" s="348">
        <v>-0.24832259999999001</v>
      </c>
      <c r="BK52" s="374"/>
      <c r="BL52" s="843">
        <v>52.901400000000002</v>
      </c>
      <c r="BM52" s="843">
        <v>13.8217</v>
      </c>
      <c r="BN52" s="843">
        <v>2.47322</v>
      </c>
      <c r="BO52" s="843">
        <v>30.80368</v>
      </c>
      <c r="BP52" s="373"/>
      <c r="BQ52" s="348" t="s">
        <v>430</v>
      </c>
      <c r="BR52" s="348">
        <v>25.42</v>
      </c>
      <c r="BS52" s="348" t="s">
        <v>430</v>
      </c>
      <c r="BT52" s="348" t="s">
        <v>430</v>
      </c>
      <c r="BU52" s="348" t="s">
        <v>430</v>
      </c>
      <c r="BV52" s="348">
        <v>75.13</v>
      </c>
      <c r="BW52" s="373"/>
      <c r="BX52" s="372" t="s">
        <v>9742</v>
      </c>
      <c r="BY52" s="372" t="s">
        <v>9743</v>
      </c>
      <c r="BZ52" s="372" t="s">
        <v>9744</v>
      </c>
      <c r="CA52" s="372" t="s">
        <v>9745</v>
      </c>
      <c r="CB52" s="372" t="s">
        <v>9746</v>
      </c>
      <c r="CC52" s="373"/>
      <c r="CD52" s="354" t="s">
        <v>4704</v>
      </c>
    </row>
    <row r="53" spans="1:82" s="428" customFormat="1" x14ac:dyDescent="0.25">
      <c r="A53" s="345" t="s">
        <v>9747</v>
      </c>
      <c r="B53" s="373"/>
      <c r="C53" s="719">
        <v>42732</v>
      </c>
      <c r="D53" s="373"/>
      <c r="E53" s="346">
        <v>1041.79</v>
      </c>
      <c r="F53" s="373"/>
      <c r="G53" s="347">
        <v>18.279599999999999</v>
      </c>
      <c r="H53" s="373"/>
      <c r="I53" s="988">
        <v>0.25</v>
      </c>
      <c r="J53" s="988">
        <v>5.58</v>
      </c>
      <c r="K53" s="988">
        <v>0.24</v>
      </c>
      <c r="L53" s="988">
        <v>0.24</v>
      </c>
      <c r="M53" s="374"/>
      <c r="N53" s="348">
        <v>67.014300000000006</v>
      </c>
      <c r="O53" s="348">
        <v>19.199200000000001</v>
      </c>
      <c r="P53" s="348">
        <v>14.559900000000001</v>
      </c>
      <c r="Q53" s="348">
        <v>9.8353999999999999</v>
      </c>
      <c r="R53" s="348">
        <v>6.7305999999999999</v>
      </c>
      <c r="S53" s="348">
        <v>6.4987000000000004</v>
      </c>
      <c r="T53" s="348">
        <v>6.4852999999999996</v>
      </c>
      <c r="U53" s="348">
        <v>6.3691000000000004</v>
      </c>
      <c r="V53" s="350">
        <v>6.5456000000000003</v>
      </c>
      <c r="W53" s="348">
        <v>6.7698999999999998</v>
      </c>
      <c r="X53" s="348">
        <v>7.2992999999999997</v>
      </c>
      <c r="Y53" s="348">
        <v>6.6158999999999999</v>
      </c>
      <c r="Z53" s="348" t="s">
        <v>430</v>
      </c>
      <c r="AA53" s="348">
        <v>6.9381000000000004</v>
      </c>
      <c r="AB53" s="348">
        <v>6.2157</v>
      </c>
      <c r="AC53" s="348">
        <v>6.3280000000000003</v>
      </c>
      <c r="AD53" s="348">
        <v>6.5688000000000004</v>
      </c>
      <c r="AE53" s="348">
        <v>18.261399999999998</v>
      </c>
      <c r="AF53" s="348">
        <v>6.4112999999999998</v>
      </c>
      <c r="AG53" s="374"/>
      <c r="AH53" s="346">
        <v>22</v>
      </c>
      <c r="AI53" s="346">
        <v>21</v>
      </c>
      <c r="AJ53" s="346">
        <v>19</v>
      </c>
      <c r="AK53" s="346">
        <v>22</v>
      </c>
      <c r="AL53" s="346">
        <v>21</v>
      </c>
      <c r="AM53" s="346">
        <v>19</v>
      </c>
      <c r="AN53" s="346">
        <v>18</v>
      </c>
      <c r="AO53" s="346">
        <v>18</v>
      </c>
      <c r="AP53" s="346">
        <v>15</v>
      </c>
      <c r="AQ53" s="346">
        <v>8</v>
      </c>
      <c r="AR53" s="346">
        <v>4</v>
      </c>
      <c r="AS53" s="346">
        <v>1</v>
      </c>
      <c r="AT53" s="346" t="s">
        <v>430</v>
      </c>
      <c r="AU53" s="346">
        <v>21</v>
      </c>
      <c r="AV53" s="346">
        <v>18</v>
      </c>
      <c r="AW53" s="346">
        <v>19</v>
      </c>
      <c r="AX53" s="346">
        <v>16</v>
      </c>
      <c r="AY53" s="346">
        <v>4</v>
      </c>
      <c r="AZ53" s="374"/>
      <c r="BA53" s="375">
        <v>5.4693437849174398</v>
      </c>
      <c r="BB53" s="375">
        <v>0.365216171120403</v>
      </c>
      <c r="BC53" s="375">
        <v>0.34580964583824397</v>
      </c>
      <c r="BD53" s="375">
        <v>1.1456943030567801</v>
      </c>
      <c r="BE53" s="374"/>
      <c r="BF53" s="348" t="s">
        <v>430</v>
      </c>
      <c r="BG53" s="348" t="s">
        <v>430</v>
      </c>
      <c r="BH53" s="348" t="s">
        <v>430</v>
      </c>
      <c r="BI53" s="374"/>
      <c r="BJ53" s="348">
        <v>-0.26937026000000303</v>
      </c>
      <c r="BK53" s="374"/>
      <c r="BL53" s="843">
        <v>46.786099999999998</v>
      </c>
      <c r="BM53" s="843">
        <v>13.969900000000001</v>
      </c>
      <c r="BN53" s="843">
        <v>11.878</v>
      </c>
      <c r="BO53" s="843">
        <v>27.366</v>
      </c>
      <c r="BP53" s="373"/>
      <c r="BQ53" s="348">
        <v>13.92</v>
      </c>
      <c r="BR53" s="348">
        <v>7.66</v>
      </c>
      <c r="BS53" s="348" t="s">
        <v>430</v>
      </c>
      <c r="BT53" s="348" t="s">
        <v>430</v>
      </c>
      <c r="BU53" s="348" t="s">
        <v>430</v>
      </c>
      <c r="BV53" s="348">
        <v>78.959999999999994</v>
      </c>
      <c r="BW53" s="373"/>
      <c r="BX53" s="372" t="s">
        <v>9748</v>
      </c>
      <c r="BY53" s="372" t="s">
        <v>9749</v>
      </c>
      <c r="BZ53" s="372" t="s">
        <v>9750</v>
      </c>
      <c r="CA53" s="372" t="s">
        <v>9751</v>
      </c>
      <c r="CB53" s="372" t="s">
        <v>9752</v>
      </c>
      <c r="CC53" s="373"/>
      <c r="CD53" s="354" t="s">
        <v>4704</v>
      </c>
    </row>
    <row r="54" spans="1:82" s="428" customFormat="1" x14ac:dyDescent="0.25">
      <c r="A54" s="345" t="s">
        <v>9753</v>
      </c>
      <c r="B54" s="373"/>
      <c r="C54" s="719">
        <v>45751</v>
      </c>
      <c r="D54" s="373"/>
      <c r="E54" s="346">
        <v>962.447</v>
      </c>
      <c r="F54" s="373"/>
      <c r="G54" s="347">
        <v>11.099600000000001</v>
      </c>
      <c r="H54" s="373"/>
      <c r="I54" s="651" t="s">
        <v>430</v>
      </c>
      <c r="J54" s="651" t="s">
        <v>430</v>
      </c>
      <c r="K54" s="651" t="s">
        <v>430</v>
      </c>
      <c r="L54" s="651" t="s">
        <v>430</v>
      </c>
      <c r="M54" s="374"/>
      <c r="N54" s="348">
        <v>63.576799999999999</v>
      </c>
      <c r="O54" s="348">
        <v>17.673400000000001</v>
      </c>
      <c r="P54" s="348">
        <v>12.6204</v>
      </c>
      <c r="Q54" s="348">
        <v>12.9594</v>
      </c>
      <c r="R54" s="348">
        <v>7.5693000000000001</v>
      </c>
      <c r="S54" s="348">
        <v>7.8181000000000003</v>
      </c>
      <c r="T54" s="348">
        <v>7.8476999999999997</v>
      </c>
      <c r="U54" s="348">
        <v>7.7305000000000001</v>
      </c>
      <c r="V54" s="350">
        <v>7.8238000000000003</v>
      </c>
      <c r="W54" s="348" t="s">
        <v>430</v>
      </c>
      <c r="X54" s="348" t="s">
        <v>430</v>
      </c>
      <c r="Y54" s="348" t="s">
        <v>430</v>
      </c>
      <c r="Z54" s="348" t="s">
        <v>430</v>
      </c>
      <c r="AA54" s="348">
        <v>8.5169999999999995</v>
      </c>
      <c r="AB54" s="348">
        <v>7.4630999999999998</v>
      </c>
      <c r="AC54" s="348">
        <v>7.7823000000000002</v>
      </c>
      <c r="AD54" s="348">
        <v>7.8731999999999998</v>
      </c>
      <c r="AE54" s="348">
        <v>11.016400000000001</v>
      </c>
      <c r="AF54" s="348">
        <v>7.5373999999999999</v>
      </c>
      <c r="AG54" s="374"/>
      <c r="AH54" s="346">
        <v>23</v>
      </c>
      <c r="AI54" s="346">
        <v>23</v>
      </c>
      <c r="AJ54" s="346">
        <v>23</v>
      </c>
      <c r="AK54" s="346">
        <v>13</v>
      </c>
      <c r="AL54" s="346">
        <v>14</v>
      </c>
      <c r="AM54" s="346">
        <v>2</v>
      </c>
      <c r="AN54" s="346">
        <v>1</v>
      </c>
      <c r="AO54" s="346">
        <v>1</v>
      </c>
      <c r="AP54" s="346">
        <v>1</v>
      </c>
      <c r="AQ54" s="346" t="s">
        <v>430</v>
      </c>
      <c r="AR54" s="346" t="s">
        <v>430</v>
      </c>
      <c r="AS54" s="346" t="s">
        <v>430</v>
      </c>
      <c r="AT54" s="346" t="s">
        <v>430</v>
      </c>
      <c r="AU54" s="346">
        <v>2</v>
      </c>
      <c r="AV54" s="346">
        <v>1</v>
      </c>
      <c r="AW54" s="346">
        <v>1</v>
      </c>
      <c r="AX54" s="346">
        <v>1</v>
      </c>
      <c r="AY54" s="346">
        <v>18</v>
      </c>
      <c r="AZ54" s="374"/>
      <c r="BA54" s="375">
        <v>3.0845645803670201</v>
      </c>
      <c r="BB54" s="375">
        <v>0.11669711417061</v>
      </c>
      <c r="BC54" s="375">
        <v>0.66981218994514802</v>
      </c>
      <c r="BD54" s="375">
        <v>1.8660892793261501</v>
      </c>
      <c r="BE54" s="374"/>
      <c r="BF54" s="348" t="s">
        <v>430</v>
      </c>
      <c r="BG54" s="348" t="s">
        <v>430</v>
      </c>
      <c r="BH54" s="348" t="s">
        <v>430</v>
      </c>
      <c r="BI54" s="374"/>
      <c r="BJ54" s="348">
        <v>-0.224802210000007</v>
      </c>
      <c r="BK54" s="374"/>
      <c r="BL54" s="843">
        <v>55.035800000000002</v>
      </c>
      <c r="BM54" s="843">
        <v>14.303800000000001</v>
      </c>
      <c r="BN54" s="843">
        <v>7.6387499999999999</v>
      </c>
      <c r="BO54" s="843">
        <v>23.021650000000001</v>
      </c>
      <c r="BP54" s="373"/>
      <c r="BQ54" s="348">
        <v>15.53</v>
      </c>
      <c r="BR54" s="348" t="s">
        <v>430</v>
      </c>
      <c r="BS54" s="348" t="s">
        <v>430</v>
      </c>
      <c r="BT54" s="348" t="s">
        <v>430</v>
      </c>
      <c r="BU54" s="348">
        <v>2.73</v>
      </c>
      <c r="BV54" s="348">
        <v>1.29</v>
      </c>
      <c r="BW54" s="373"/>
      <c r="BX54" s="372" t="s">
        <v>9754</v>
      </c>
      <c r="BY54" s="372" t="s">
        <v>9755</v>
      </c>
      <c r="BZ54" s="372" t="s">
        <v>9756</v>
      </c>
      <c r="CA54" s="372" t="s">
        <v>9686</v>
      </c>
      <c r="CB54" s="372" t="s">
        <v>9757</v>
      </c>
      <c r="CC54" s="373"/>
      <c r="CD54" s="354" t="s">
        <v>2451</v>
      </c>
    </row>
    <row r="55" spans="1:82" s="428" customFormat="1" x14ac:dyDescent="0.25">
      <c r="A55" s="345" t="s">
        <v>9758</v>
      </c>
      <c r="B55" s="373"/>
      <c r="C55" s="719">
        <v>46007</v>
      </c>
      <c r="D55" s="373"/>
      <c r="E55" s="346">
        <v>591.07899999999995</v>
      </c>
      <c r="F55" s="373"/>
      <c r="G55" s="347">
        <v>10.525399999999999</v>
      </c>
      <c r="H55" s="373"/>
      <c r="I55" s="988">
        <v>0.30630000000000002</v>
      </c>
      <c r="J55" s="988">
        <v>6.74</v>
      </c>
      <c r="K55" s="988">
        <v>0.28684999999999999</v>
      </c>
      <c r="L55" s="988">
        <v>0.30630000000000002</v>
      </c>
      <c r="M55" s="374"/>
      <c r="N55" s="348">
        <v>109.91200000000001</v>
      </c>
      <c r="O55" s="348">
        <v>23.278700000000001</v>
      </c>
      <c r="P55" s="348">
        <v>17.496600000000001</v>
      </c>
      <c r="Q55" s="348">
        <v>12.894299999999999</v>
      </c>
      <c r="R55" s="348">
        <v>7.9396000000000004</v>
      </c>
      <c r="S55" s="348">
        <v>7.0746000000000002</v>
      </c>
      <c r="T55" s="348">
        <v>7.1605999999999996</v>
      </c>
      <c r="U55" s="348" t="s">
        <v>430</v>
      </c>
      <c r="V55" s="350" t="s">
        <v>430</v>
      </c>
      <c r="W55" s="348" t="s">
        <v>430</v>
      </c>
      <c r="X55" s="348" t="s">
        <v>430</v>
      </c>
      <c r="Y55" s="348" t="s">
        <v>430</v>
      </c>
      <c r="Z55" s="348" t="s">
        <v>430</v>
      </c>
      <c r="AA55" s="348">
        <v>7.6662999999999997</v>
      </c>
      <c r="AB55" s="348">
        <v>6.7637</v>
      </c>
      <c r="AC55" s="348">
        <v>7.0984999999999996</v>
      </c>
      <c r="AD55" s="348" t="s">
        <v>430</v>
      </c>
      <c r="AE55" s="348">
        <v>16.126899999999999</v>
      </c>
      <c r="AF55" s="348">
        <v>7.1555999999999997</v>
      </c>
      <c r="AG55" s="374"/>
      <c r="AH55" s="346">
        <v>11</v>
      </c>
      <c r="AI55" s="346">
        <v>19</v>
      </c>
      <c r="AJ55" s="346">
        <v>13</v>
      </c>
      <c r="AK55" s="346">
        <v>15</v>
      </c>
      <c r="AL55" s="346">
        <v>7</v>
      </c>
      <c r="AM55" s="346">
        <v>8</v>
      </c>
      <c r="AN55" s="346">
        <v>5</v>
      </c>
      <c r="AO55" s="346" t="s">
        <v>430</v>
      </c>
      <c r="AP55" s="346" t="s">
        <v>430</v>
      </c>
      <c r="AQ55" s="346" t="s">
        <v>430</v>
      </c>
      <c r="AR55" s="346" t="s">
        <v>430</v>
      </c>
      <c r="AS55" s="346" t="s">
        <v>430</v>
      </c>
      <c r="AT55" s="346" t="s">
        <v>430</v>
      </c>
      <c r="AU55" s="346">
        <v>9</v>
      </c>
      <c r="AV55" s="346">
        <v>8</v>
      </c>
      <c r="AW55" s="346">
        <v>4</v>
      </c>
      <c r="AX55" s="346" t="s">
        <v>430</v>
      </c>
      <c r="AY55" s="346">
        <v>10</v>
      </c>
      <c r="AZ55" s="374"/>
      <c r="BA55" s="375">
        <v>3.9881480255559598</v>
      </c>
      <c r="BB55" s="375">
        <v>0.37502662221211103</v>
      </c>
      <c r="BC55" s="375">
        <v>0.41419607523785301</v>
      </c>
      <c r="BD55" s="375">
        <v>0.95826514646238303</v>
      </c>
      <c r="BE55" s="374"/>
      <c r="BF55" s="348" t="s">
        <v>430</v>
      </c>
      <c r="BG55" s="348" t="s">
        <v>430</v>
      </c>
      <c r="BH55" s="348" t="s">
        <v>430</v>
      </c>
      <c r="BI55" s="374"/>
      <c r="BJ55" s="348">
        <v>-0.297679430000023</v>
      </c>
      <c r="BK55" s="374"/>
      <c r="BL55" s="843">
        <v>61.741</v>
      </c>
      <c r="BM55" s="843">
        <v>10.8536</v>
      </c>
      <c r="BN55" s="843">
        <v>2.6357300000000001</v>
      </c>
      <c r="BO55" s="843">
        <v>24.769670000000001</v>
      </c>
      <c r="BP55" s="373"/>
      <c r="BQ55" s="348" t="s">
        <v>430</v>
      </c>
      <c r="BR55" s="348">
        <v>17.399999999999999</v>
      </c>
      <c r="BS55" s="348" t="s">
        <v>430</v>
      </c>
      <c r="BT55" s="348" t="s">
        <v>430</v>
      </c>
      <c r="BU55" s="348" t="s">
        <v>430</v>
      </c>
      <c r="BV55" s="348">
        <v>0.56000000000000005</v>
      </c>
      <c r="BW55" s="373"/>
      <c r="BX55" s="372" t="s">
        <v>9759</v>
      </c>
      <c r="BY55" s="372" t="s">
        <v>9760</v>
      </c>
      <c r="BZ55" s="372" t="s">
        <v>9761</v>
      </c>
      <c r="CA55" s="372" t="s">
        <v>9762</v>
      </c>
      <c r="CB55" s="372" t="s">
        <v>9763</v>
      </c>
      <c r="CC55" s="373"/>
      <c r="CD55" s="354" t="s">
        <v>4704</v>
      </c>
    </row>
    <row r="56" spans="1:82" s="428" customFormat="1" x14ac:dyDescent="0.25">
      <c r="A56" s="345" t="s">
        <v>9764</v>
      </c>
      <c r="B56" s="373"/>
      <c r="C56" s="719">
        <v>42481</v>
      </c>
      <c r="D56" s="373"/>
      <c r="E56" s="346">
        <v>558.38</v>
      </c>
      <c r="F56" s="373"/>
      <c r="G56" s="347">
        <v>16.484300000000001</v>
      </c>
      <c r="H56" s="373"/>
      <c r="I56" s="988">
        <v>0.48</v>
      </c>
      <c r="J56" s="988">
        <v>5.8</v>
      </c>
      <c r="K56" s="988">
        <v>0.47</v>
      </c>
      <c r="L56" s="988">
        <v>0.47</v>
      </c>
      <c r="M56" s="374"/>
      <c r="N56" s="348">
        <v>123.08199999999999</v>
      </c>
      <c r="O56" s="348">
        <v>28.5566</v>
      </c>
      <c r="P56" s="348">
        <v>18.3475</v>
      </c>
      <c r="Q56" s="348">
        <v>15.7364</v>
      </c>
      <c r="R56" s="348">
        <v>7.5841000000000003</v>
      </c>
      <c r="S56" s="348">
        <v>6.98</v>
      </c>
      <c r="T56" s="348">
        <v>7.1307999999999998</v>
      </c>
      <c r="U56" s="348">
        <v>6.9805999999999999</v>
      </c>
      <c r="V56" s="350">
        <v>6.9866999999999999</v>
      </c>
      <c r="W56" s="348">
        <v>7.0548000000000002</v>
      </c>
      <c r="X56" s="348">
        <v>7.3103999999999996</v>
      </c>
      <c r="Y56" s="348">
        <v>6.3860999999999999</v>
      </c>
      <c r="Z56" s="348">
        <v>4.8196000000000003</v>
      </c>
      <c r="AA56" s="348">
        <v>7.5658000000000003</v>
      </c>
      <c r="AB56" s="348">
        <v>6.9295</v>
      </c>
      <c r="AC56" s="348">
        <v>6.9767999999999999</v>
      </c>
      <c r="AD56" s="348">
        <v>7.0819000000000001</v>
      </c>
      <c r="AE56" s="348">
        <v>23.488099999999999</v>
      </c>
      <c r="AF56" s="348">
        <v>4.9260000000000002</v>
      </c>
      <c r="AG56" s="374"/>
      <c r="AH56" s="346">
        <v>6</v>
      </c>
      <c r="AI56" s="346">
        <v>8</v>
      </c>
      <c r="AJ56" s="346">
        <v>11</v>
      </c>
      <c r="AK56" s="346">
        <v>3</v>
      </c>
      <c r="AL56" s="346">
        <v>12</v>
      </c>
      <c r="AM56" s="346">
        <v>9</v>
      </c>
      <c r="AN56" s="346">
        <v>7</v>
      </c>
      <c r="AO56" s="346">
        <v>5</v>
      </c>
      <c r="AP56" s="346">
        <v>5</v>
      </c>
      <c r="AQ56" s="346">
        <v>2</v>
      </c>
      <c r="AR56" s="346">
        <v>2</v>
      </c>
      <c r="AS56" s="346">
        <v>6</v>
      </c>
      <c r="AT56" s="346">
        <v>3</v>
      </c>
      <c r="AU56" s="346">
        <v>11</v>
      </c>
      <c r="AV56" s="346">
        <v>5</v>
      </c>
      <c r="AW56" s="346">
        <v>7</v>
      </c>
      <c r="AX56" s="346">
        <v>5</v>
      </c>
      <c r="AY56" s="346">
        <v>2</v>
      </c>
      <c r="AZ56" s="374"/>
      <c r="BA56" s="375">
        <v>4.4574448689494401</v>
      </c>
      <c r="BB56" s="375">
        <v>0.42406554386020601</v>
      </c>
      <c r="BC56" s="375">
        <v>0.41612947796669297</v>
      </c>
      <c r="BD56" s="375">
        <v>0.98906460437888</v>
      </c>
      <c r="BE56" s="374"/>
      <c r="BF56" s="348" t="s">
        <v>430</v>
      </c>
      <c r="BG56" s="348" t="s">
        <v>430</v>
      </c>
      <c r="BH56" s="348" t="s">
        <v>430</v>
      </c>
      <c r="BI56" s="374"/>
      <c r="BJ56" s="348">
        <v>-0.31830544000000099</v>
      </c>
      <c r="BK56" s="374"/>
      <c r="BL56" s="843">
        <v>55.389499999999998</v>
      </c>
      <c r="BM56" s="843">
        <v>15.9062</v>
      </c>
      <c r="BN56" s="843">
        <v>2.63802</v>
      </c>
      <c r="BO56" s="843">
        <v>26.066279999999999</v>
      </c>
      <c r="BP56" s="373"/>
      <c r="BQ56" s="348">
        <v>10.63</v>
      </c>
      <c r="BR56" s="348">
        <v>14.64</v>
      </c>
      <c r="BS56" s="348" t="s">
        <v>430</v>
      </c>
      <c r="BT56" s="348" t="s">
        <v>430</v>
      </c>
      <c r="BU56" s="348" t="s">
        <v>430</v>
      </c>
      <c r="BV56" s="348">
        <v>4.8600000000000003</v>
      </c>
      <c r="BW56" s="373"/>
      <c r="BX56" s="372" t="s">
        <v>9765</v>
      </c>
      <c r="BY56" s="372" t="s">
        <v>9766</v>
      </c>
      <c r="BZ56" s="372" t="s">
        <v>9767</v>
      </c>
      <c r="CA56" s="372" t="s">
        <v>9768</v>
      </c>
      <c r="CB56" s="372" t="s">
        <v>9769</v>
      </c>
      <c r="CC56" s="373"/>
      <c r="CD56" s="354" t="s">
        <v>4704</v>
      </c>
    </row>
    <row r="57" spans="1:82" s="428" customFormat="1" x14ac:dyDescent="0.25">
      <c r="A57" s="345" t="s">
        <v>9770</v>
      </c>
      <c r="B57" s="373"/>
      <c r="C57" s="719">
        <v>41275</v>
      </c>
      <c r="D57" s="373"/>
      <c r="E57" s="346">
        <v>482.69799999999998</v>
      </c>
      <c r="F57" s="373"/>
      <c r="G57" s="347">
        <v>37.443800000000003</v>
      </c>
      <c r="H57" s="373"/>
      <c r="I57" s="988">
        <v>0.11</v>
      </c>
      <c r="J57" s="988">
        <v>5.13</v>
      </c>
      <c r="K57" s="988">
        <v>0.11</v>
      </c>
      <c r="L57" s="988">
        <v>0.11</v>
      </c>
      <c r="M57" s="374"/>
      <c r="N57" s="348">
        <v>97.740499999999997</v>
      </c>
      <c r="O57" s="348">
        <v>27.910499999999999</v>
      </c>
      <c r="P57" s="348">
        <v>16.456199999999999</v>
      </c>
      <c r="Q57" s="348">
        <v>12.178900000000001</v>
      </c>
      <c r="R57" s="348">
        <v>7.5763999999999996</v>
      </c>
      <c r="S57" s="348">
        <v>6.6623000000000001</v>
      </c>
      <c r="T57" s="348">
        <v>6.5232000000000001</v>
      </c>
      <c r="U57" s="348">
        <v>6.4790999999999999</v>
      </c>
      <c r="V57" s="350">
        <v>6.5811999999999999</v>
      </c>
      <c r="W57" s="348">
        <v>6.6432000000000002</v>
      </c>
      <c r="X57" s="348">
        <v>7.0603999999999996</v>
      </c>
      <c r="Y57" s="348">
        <v>6.3917000000000002</v>
      </c>
      <c r="Z57" s="348">
        <v>5.6489000000000003</v>
      </c>
      <c r="AA57" s="348">
        <v>7.3956</v>
      </c>
      <c r="AB57" s="348">
        <v>6.1962000000000002</v>
      </c>
      <c r="AC57" s="348">
        <v>6.4436999999999998</v>
      </c>
      <c r="AD57" s="348">
        <v>6.6242000000000001</v>
      </c>
      <c r="AE57" s="348">
        <v>13.580500000000001</v>
      </c>
      <c r="AF57" s="348">
        <v>6.4204999999999997</v>
      </c>
      <c r="AG57" s="374"/>
      <c r="AH57" s="346">
        <v>19</v>
      </c>
      <c r="AI57" s="346">
        <v>9</v>
      </c>
      <c r="AJ57" s="346">
        <v>16</v>
      </c>
      <c r="AK57" s="346">
        <v>19</v>
      </c>
      <c r="AL57" s="346">
        <v>13</v>
      </c>
      <c r="AM57" s="346">
        <v>16</v>
      </c>
      <c r="AN57" s="346">
        <v>16</v>
      </c>
      <c r="AO57" s="346">
        <v>15</v>
      </c>
      <c r="AP57" s="346">
        <v>12</v>
      </c>
      <c r="AQ57" s="346">
        <v>10</v>
      </c>
      <c r="AR57" s="346">
        <v>7</v>
      </c>
      <c r="AS57" s="346">
        <v>5</v>
      </c>
      <c r="AT57" s="346">
        <v>2</v>
      </c>
      <c r="AU57" s="346">
        <v>15</v>
      </c>
      <c r="AV57" s="346">
        <v>19</v>
      </c>
      <c r="AW57" s="346">
        <v>16</v>
      </c>
      <c r="AX57" s="346">
        <v>13</v>
      </c>
      <c r="AY57" s="346">
        <v>13</v>
      </c>
      <c r="AZ57" s="374"/>
      <c r="BA57" s="375">
        <v>4.5660074285108996</v>
      </c>
      <c r="BB57" s="375">
        <v>0.428438492185097</v>
      </c>
      <c r="BC57" s="375">
        <v>0.36284929921213899</v>
      </c>
      <c r="BD57" s="375">
        <v>0.782034796789988</v>
      </c>
      <c r="BE57" s="374"/>
      <c r="BF57" s="348" t="s">
        <v>430</v>
      </c>
      <c r="BG57" s="348" t="s">
        <v>430</v>
      </c>
      <c r="BH57" s="348" t="s">
        <v>430</v>
      </c>
      <c r="BI57" s="374"/>
      <c r="BJ57" s="348">
        <v>-0.24568424</v>
      </c>
      <c r="BK57" s="374"/>
      <c r="BL57" s="843">
        <v>61.914200000000001</v>
      </c>
      <c r="BM57" s="843">
        <v>12.879300000000001</v>
      </c>
      <c r="BN57" s="843">
        <v>4.3437299999999999</v>
      </c>
      <c r="BO57" s="843">
        <v>20.862770000000001</v>
      </c>
      <c r="BP57" s="373"/>
      <c r="BQ57" s="348">
        <v>7.15</v>
      </c>
      <c r="BR57" s="348">
        <v>6.53</v>
      </c>
      <c r="BS57" s="348" t="s">
        <v>430</v>
      </c>
      <c r="BT57" s="348" t="s">
        <v>430</v>
      </c>
      <c r="BU57" s="348" t="s">
        <v>430</v>
      </c>
      <c r="BV57" s="348">
        <v>5.81</v>
      </c>
      <c r="BW57" s="373"/>
      <c r="BX57" s="372" t="s">
        <v>9771</v>
      </c>
      <c r="BY57" s="372" t="s">
        <v>9772</v>
      </c>
      <c r="BZ57" s="372" t="s">
        <v>9773</v>
      </c>
      <c r="CA57" s="372" t="s">
        <v>9774</v>
      </c>
      <c r="CB57" s="372" t="s">
        <v>9775</v>
      </c>
      <c r="CC57" s="373"/>
      <c r="CD57" s="354" t="s">
        <v>9776</v>
      </c>
    </row>
    <row r="58" spans="1:82" s="428" customFormat="1" x14ac:dyDescent="0.25">
      <c r="A58" s="345" t="s">
        <v>9777</v>
      </c>
      <c r="B58" s="373"/>
      <c r="C58" s="719">
        <v>43490</v>
      </c>
      <c r="D58" s="373"/>
      <c r="E58" s="346">
        <v>307.06799999999998</v>
      </c>
      <c r="F58" s="373"/>
      <c r="G58" s="347">
        <v>15.6073</v>
      </c>
      <c r="H58" s="373"/>
      <c r="I58" s="651" t="s">
        <v>430</v>
      </c>
      <c r="J58" s="651" t="s">
        <v>430</v>
      </c>
      <c r="K58" s="651" t="s">
        <v>430</v>
      </c>
      <c r="L58" s="651" t="s">
        <v>430</v>
      </c>
      <c r="M58" s="374"/>
      <c r="N58" s="348">
        <v>117.544</v>
      </c>
      <c r="O58" s="348">
        <v>29.225200000000001</v>
      </c>
      <c r="P58" s="348">
        <v>18.541</v>
      </c>
      <c r="Q58" s="348">
        <v>16.423200000000001</v>
      </c>
      <c r="R58" s="348">
        <v>8.8165999999999993</v>
      </c>
      <c r="S58" s="348">
        <v>7.3478000000000003</v>
      </c>
      <c r="T58" s="348">
        <v>7.1763000000000003</v>
      </c>
      <c r="U58" s="348">
        <v>6.9085000000000001</v>
      </c>
      <c r="V58" s="350">
        <v>6.9301000000000004</v>
      </c>
      <c r="W58" s="348">
        <v>6.9377000000000004</v>
      </c>
      <c r="X58" s="348">
        <v>7.2012999999999998</v>
      </c>
      <c r="Y58" s="348">
        <v>6.5934999999999997</v>
      </c>
      <c r="Z58" s="348" t="s">
        <v>430</v>
      </c>
      <c r="AA58" s="348">
        <v>7.8703000000000003</v>
      </c>
      <c r="AB58" s="348">
        <v>6.9329000000000001</v>
      </c>
      <c r="AC58" s="348">
        <v>6.9996999999999998</v>
      </c>
      <c r="AD58" s="348">
        <v>6.9987000000000004</v>
      </c>
      <c r="AE58" s="348">
        <v>17.506499999999999</v>
      </c>
      <c r="AF58" s="348">
        <v>6.0076999999999998</v>
      </c>
      <c r="AG58" s="374"/>
      <c r="AH58" s="346">
        <v>9</v>
      </c>
      <c r="AI58" s="346">
        <v>6</v>
      </c>
      <c r="AJ58" s="346">
        <v>9</v>
      </c>
      <c r="AK58" s="346">
        <v>2</v>
      </c>
      <c r="AL58" s="346">
        <v>1</v>
      </c>
      <c r="AM58" s="346">
        <v>5</v>
      </c>
      <c r="AN58" s="346">
        <v>4</v>
      </c>
      <c r="AO58" s="346">
        <v>6</v>
      </c>
      <c r="AP58" s="346">
        <v>6</v>
      </c>
      <c r="AQ58" s="346">
        <v>3</v>
      </c>
      <c r="AR58" s="346">
        <v>5</v>
      </c>
      <c r="AS58" s="346">
        <v>2</v>
      </c>
      <c r="AT58" s="346" t="s">
        <v>430</v>
      </c>
      <c r="AU58" s="346">
        <v>7</v>
      </c>
      <c r="AV58" s="346">
        <v>4</v>
      </c>
      <c r="AW58" s="346">
        <v>6</v>
      </c>
      <c r="AX58" s="346">
        <v>6</v>
      </c>
      <c r="AY58" s="346">
        <v>8</v>
      </c>
      <c r="AZ58" s="374"/>
      <c r="BA58" s="375">
        <v>4.6902931686216203</v>
      </c>
      <c r="BB58" s="375">
        <v>0.447625203463275</v>
      </c>
      <c r="BC58" s="375">
        <v>0.37997335688002398</v>
      </c>
      <c r="BD58" s="375">
        <v>0.86827535985173698</v>
      </c>
      <c r="BE58" s="374"/>
      <c r="BF58" s="348" t="s">
        <v>430</v>
      </c>
      <c r="BG58" s="348" t="s">
        <v>430</v>
      </c>
      <c r="BH58" s="348" t="s">
        <v>430</v>
      </c>
      <c r="BI58" s="374"/>
      <c r="BJ58" s="348">
        <v>-0.43300458999999902</v>
      </c>
      <c r="BK58" s="374"/>
      <c r="BL58" s="843">
        <v>80.311800000000005</v>
      </c>
      <c r="BM58" s="843">
        <v>5.4806999999999997</v>
      </c>
      <c r="BN58" s="843">
        <v>0.16875899999999999</v>
      </c>
      <c r="BO58" s="843">
        <v>14.038741</v>
      </c>
      <c r="BP58" s="373"/>
      <c r="BQ58" s="348" t="s">
        <v>430</v>
      </c>
      <c r="BR58" s="348">
        <v>28.2</v>
      </c>
      <c r="BS58" s="348" t="s">
        <v>430</v>
      </c>
      <c r="BT58" s="348" t="s">
        <v>430</v>
      </c>
      <c r="BU58" s="348" t="s">
        <v>430</v>
      </c>
      <c r="BV58" s="348">
        <v>3.81</v>
      </c>
      <c r="BW58" s="373"/>
      <c r="BX58" s="372" t="s">
        <v>9778</v>
      </c>
      <c r="BY58" s="372" t="s">
        <v>9779</v>
      </c>
      <c r="BZ58" s="372" t="s">
        <v>9780</v>
      </c>
      <c r="CA58" s="372" t="s">
        <v>9781</v>
      </c>
      <c r="CB58" s="372" t="s">
        <v>9782</v>
      </c>
      <c r="CC58" s="373"/>
      <c r="CD58" s="354" t="s">
        <v>2451</v>
      </c>
    </row>
    <row r="59" spans="1:82" s="428" customFormat="1" x14ac:dyDescent="0.25">
      <c r="A59" s="345" t="s">
        <v>9783</v>
      </c>
      <c r="B59" s="373"/>
      <c r="C59" s="719">
        <v>44774</v>
      </c>
      <c r="D59" s="373"/>
      <c r="E59" s="346">
        <v>239.98</v>
      </c>
      <c r="F59" s="373"/>
      <c r="G59" s="347">
        <v>13.166</v>
      </c>
      <c r="H59" s="373"/>
      <c r="I59" s="988">
        <v>0.19725999999999999</v>
      </c>
      <c r="J59" s="988">
        <v>5.3</v>
      </c>
      <c r="K59" s="988">
        <v>0.19178000000000001</v>
      </c>
      <c r="L59" s="988">
        <v>0.19452</v>
      </c>
      <c r="M59" s="374"/>
      <c r="N59" s="348">
        <v>155.07300000000001</v>
      </c>
      <c r="O59" s="348">
        <v>33.823300000000003</v>
      </c>
      <c r="P59" s="348">
        <v>21.314599999999999</v>
      </c>
      <c r="Q59" s="348">
        <v>15.197100000000001</v>
      </c>
      <c r="R59" s="348">
        <v>7.3429000000000002</v>
      </c>
      <c r="S59" s="348">
        <v>6.8136999999999999</v>
      </c>
      <c r="T59" s="348">
        <v>6.6604000000000001</v>
      </c>
      <c r="U59" s="348">
        <v>6.5462999999999996</v>
      </c>
      <c r="V59" s="350">
        <v>6.5778999999999996</v>
      </c>
      <c r="W59" s="348">
        <v>6.4942000000000002</v>
      </c>
      <c r="X59" s="348">
        <v>6.9316000000000004</v>
      </c>
      <c r="Y59" s="348" t="s">
        <v>430</v>
      </c>
      <c r="Z59" s="348" t="s">
        <v>430</v>
      </c>
      <c r="AA59" s="348">
        <v>7.6489000000000003</v>
      </c>
      <c r="AB59" s="348">
        <v>6.3452999999999999</v>
      </c>
      <c r="AC59" s="348">
        <v>6.5751999999999997</v>
      </c>
      <c r="AD59" s="348">
        <v>6.6688999999999998</v>
      </c>
      <c r="AE59" s="348">
        <v>33.3476</v>
      </c>
      <c r="AF59" s="348">
        <v>6.9172000000000002</v>
      </c>
      <c r="AG59" s="374"/>
      <c r="AH59" s="346">
        <v>2</v>
      </c>
      <c r="AI59" s="346">
        <v>2</v>
      </c>
      <c r="AJ59" s="346">
        <v>2</v>
      </c>
      <c r="AK59" s="346">
        <v>4</v>
      </c>
      <c r="AL59" s="346">
        <v>18</v>
      </c>
      <c r="AM59" s="346">
        <v>12</v>
      </c>
      <c r="AN59" s="346">
        <v>14</v>
      </c>
      <c r="AO59" s="346">
        <v>14</v>
      </c>
      <c r="AP59" s="346">
        <v>14</v>
      </c>
      <c r="AQ59" s="346">
        <v>11</v>
      </c>
      <c r="AR59" s="346">
        <v>8</v>
      </c>
      <c r="AS59" s="346" t="s">
        <v>430</v>
      </c>
      <c r="AT59" s="346" t="s">
        <v>430</v>
      </c>
      <c r="AU59" s="346">
        <v>10</v>
      </c>
      <c r="AV59" s="346">
        <v>13</v>
      </c>
      <c r="AW59" s="346">
        <v>14</v>
      </c>
      <c r="AX59" s="346">
        <v>12</v>
      </c>
      <c r="AY59" s="346">
        <v>1</v>
      </c>
      <c r="AZ59" s="374"/>
      <c r="BA59" s="375">
        <v>4.4357457907943996</v>
      </c>
      <c r="BB59" s="375">
        <v>0.37331937959210199</v>
      </c>
      <c r="BC59" s="375">
        <v>0.34277720651851501</v>
      </c>
      <c r="BD59" s="375">
        <v>0.75827079198799996</v>
      </c>
      <c r="BE59" s="374"/>
      <c r="BF59" s="348" t="s">
        <v>430</v>
      </c>
      <c r="BG59" s="348" t="s">
        <v>430</v>
      </c>
      <c r="BH59" s="348" t="s">
        <v>430</v>
      </c>
      <c r="BI59" s="374"/>
      <c r="BJ59" s="348">
        <v>-0.28284614999999902</v>
      </c>
      <c r="BK59" s="374"/>
      <c r="BL59" s="843">
        <v>72.130600000000001</v>
      </c>
      <c r="BM59" s="843">
        <v>6.77691</v>
      </c>
      <c r="BN59" s="843">
        <v>1.52024</v>
      </c>
      <c r="BO59" s="843">
        <v>19.57225</v>
      </c>
      <c r="BP59" s="373"/>
      <c r="BQ59" s="348">
        <v>11.67</v>
      </c>
      <c r="BR59" s="348" t="s">
        <v>430</v>
      </c>
      <c r="BS59" s="348" t="s">
        <v>430</v>
      </c>
      <c r="BT59" s="348" t="s">
        <v>430</v>
      </c>
      <c r="BU59" s="348" t="s">
        <v>430</v>
      </c>
      <c r="BV59" s="348">
        <v>6.16</v>
      </c>
      <c r="BW59" s="373"/>
      <c r="BX59" s="372" t="s">
        <v>9784</v>
      </c>
      <c r="BY59" s="372" t="s">
        <v>9785</v>
      </c>
      <c r="BZ59" s="372" t="s">
        <v>9786</v>
      </c>
      <c r="CA59" s="372" t="s">
        <v>9787</v>
      </c>
      <c r="CB59" s="372" t="s">
        <v>9788</v>
      </c>
      <c r="CC59" s="373"/>
      <c r="CD59" s="354" t="s">
        <v>555</v>
      </c>
    </row>
    <row r="60" spans="1:82" s="428" customFormat="1" x14ac:dyDescent="0.25">
      <c r="A60" s="345" t="s">
        <v>9789</v>
      </c>
      <c r="B60" s="373"/>
      <c r="C60" s="719">
        <v>45974</v>
      </c>
      <c r="D60" s="373"/>
      <c r="E60" s="841">
        <v>222.72</v>
      </c>
      <c r="F60" s="373"/>
      <c r="G60" s="347">
        <v>10.554399999999999</v>
      </c>
      <c r="H60" s="373"/>
      <c r="I60" s="651" t="s">
        <v>430</v>
      </c>
      <c r="J60" s="651" t="s">
        <v>430</v>
      </c>
      <c r="K60" s="651" t="s">
        <v>430</v>
      </c>
      <c r="L60" s="651" t="s">
        <v>430</v>
      </c>
      <c r="M60" s="374"/>
      <c r="N60" s="348">
        <v>113.089</v>
      </c>
      <c r="O60" s="348">
        <v>34.101700000000001</v>
      </c>
      <c r="P60" s="348">
        <v>17.796500000000002</v>
      </c>
      <c r="Q60" s="348">
        <v>14.706</v>
      </c>
      <c r="R60" s="348">
        <v>8.3361000000000001</v>
      </c>
      <c r="S60" s="348">
        <v>7.1872999999999996</v>
      </c>
      <c r="T60" s="348">
        <v>6.7938000000000001</v>
      </c>
      <c r="U60" s="348">
        <v>6.6371000000000002</v>
      </c>
      <c r="V60" s="350" t="s">
        <v>430</v>
      </c>
      <c r="W60" s="348" t="s">
        <v>430</v>
      </c>
      <c r="X60" s="348" t="s">
        <v>430</v>
      </c>
      <c r="Y60" s="348" t="s">
        <v>430</v>
      </c>
      <c r="Z60" s="348" t="s">
        <v>430</v>
      </c>
      <c r="AA60" s="348">
        <v>8.3188999999999993</v>
      </c>
      <c r="AB60" s="348">
        <v>6.4096000000000002</v>
      </c>
      <c r="AC60" s="348">
        <v>6.7179000000000002</v>
      </c>
      <c r="AD60" s="348" t="s">
        <v>430</v>
      </c>
      <c r="AE60" s="348">
        <v>5.5069999999999997</v>
      </c>
      <c r="AF60" s="348">
        <v>6.7228000000000003</v>
      </c>
      <c r="AG60" s="374"/>
      <c r="AH60" s="346">
        <v>10</v>
      </c>
      <c r="AI60" s="346">
        <v>1</v>
      </c>
      <c r="AJ60" s="346">
        <v>12</v>
      </c>
      <c r="AK60" s="346">
        <v>6</v>
      </c>
      <c r="AL60" s="346">
        <v>2</v>
      </c>
      <c r="AM60" s="346">
        <v>7</v>
      </c>
      <c r="AN60" s="346">
        <v>10</v>
      </c>
      <c r="AO60" s="346">
        <v>11</v>
      </c>
      <c r="AP60" s="346" t="s">
        <v>430</v>
      </c>
      <c r="AQ60" s="346" t="s">
        <v>430</v>
      </c>
      <c r="AR60" s="346" t="s">
        <v>430</v>
      </c>
      <c r="AS60" s="346" t="s">
        <v>430</v>
      </c>
      <c r="AT60" s="346" t="s">
        <v>430</v>
      </c>
      <c r="AU60" s="346">
        <v>3</v>
      </c>
      <c r="AV60" s="346">
        <v>12</v>
      </c>
      <c r="AW60" s="346">
        <v>10</v>
      </c>
      <c r="AX60" s="346" t="s">
        <v>430</v>
      </c>
      <c r="AY60" s="346">
        <v>22</v>
      </c>
      <c r="AZ60" s="374"/>
      <c r="BA60" s="375">
        <v>3.7267404253234302</v>
      </c>
      <c r="BB60" s="375">
        <v>0.39979686347342203</v>
      </c>
      <c r="BC60" s="375">
        <v>0.33093751928335702</v>
      </c>
      <c r="BD60" s="375">
        <v>0.48572796626970099</v>
      </c>
      <c r="BE60" s="374"/>
      <c r="BF60" s="348" t="s">
        <v>430</v>
      </c>
      <c r="BG60" s="348" t="s">
        <v>430</v>
      </c>
      <c r="BH60" s="348" t="s">
        <v>430</v>
      </c>
      <c r="BI60" s="374"/>
      <c r="BJ60" s="348">
        <v>-0.27739733000001499</v>
      </c>
      <c r="BK60" s="374"/>
      <c r="BL60" s="843">
        <v>65.652799999999999</v>
      </c>
      <c r="BM60" s="843">
        <v>12.2088</v>
      </c>
      <c r="BN60" s="843">
        <v>2.3274400000000002</v>
      </c>
      <c r="BO60" s="843">
        <v>19.810960000000001</v>
      </c>
      <c r="BP60" s="373"/>
      <c r="BQ60" s="348">
        <v>13.1</v>
      </c>
      <c r="BR60" s="348" t="s">
        <v>430</v>
      </c>
      <c r="BS60" s="348" t="s">
        <v>430</v>
      </c>
      <c r="BT60" s="348" t="s">
        <v>430</v>
      </c>
      <c r="BU60" s="348" t="s">
        <v>430</v>
      </c>
      <c r="BV60" s="348">
        <v>87.34</v>
      </c>
      <c r="BW60" s="373"/>
      <c r="BX60" s="372" t="s">
        <v>9790</v>
      </c>
      <c r="BY60" s="372" t="s">
        <v>9791</v>
      </c>
      <c r="BZ60" s="372" t="s">
        <v>9775</v>
      </c>
      <c r="CA60" s="372" t="s">
        <v>9792</v>
      </c>
      <c r="CB60" s="372" t="s">
        <v>9793</v>
      </c>
      <c r="CC60" s="373"/>
      <c r="CD60" s="354" t="s">
        <v>4846</v>
      </c>
    </row>
    <row r="61" spans="1:82" s="428" customFormat="1" x14ac:dyDescent="0.25">
      <c r="A61" s="345" t="s">
        <v>9794</v>
      </c>
      <c r="B61" s="373"/>
      <c r="C61" s="719">
        <v>43516</v>
      </c>
      <c r="D61" s="373"/>
      <c r="E61" s="346">
        <v>220.70599999999999</v>
      </c>
      <c r="F61" s="373"/>
      <c r="G61" s="347">
        <v>15.674300000000001</v>
      </c>
      <c r="H61" s="373"/>
      <c r="I61" s="988">
        <v>0.53</v>
      </c>
      <c r="J61" s="988">
        <v>6.8</v>
      </c>
      <c r="K61" s="988">
        <v>0.5</v>
      </c>
      <c r="L61" s="988">
        <v>0.53</v>
      </c>
      <c r="M61" s="374"/>
      <c r="N61" s="348">
        <v>99.236800000000002</v>
      </c>
      <c r="O61" s="348">
        <v>27.072500000000002</v>
      </c>
      <c r="P61" s="348">
        <v>13.407500000000001</v>
      </c>
      <c r="Q61" s="348">
        <v>12.921200000000001</v>
      </c>
      <c r="R61" s="348">
        <v>7.5068000000000001</v>
      </c>
      <c r="S61" s="348">
        <v>7.4866000000000001</v>
      </c>
      <c r="T61" s="348">
        <v>7.1498999999999997</v>
      </c>
      <c r="U61" s="348">
        <v>6.8116000000000003</v>
      </c>
      <c r="V61" s="350">
        <v>6.7687999999999997</v>
      </c>
      <c r="W61" s="348">
        <v>6.8329000000000004</v>
      </c>
      <c r="X61" s="348">
        <v>7.3017000000000003</v>
      </c>
      <c r="Y61" s="348">
        <v>6.5336999999999996</v>
      </c>
      <c r="Z61" s="348" t="s">
        <v>430</v>
      </c>
      <c r="AA61" s="348">
        <v>7.9695999999999998</v>
      </c>
      <c r="AB61" s="348">
        <v>6.8219000000000003</v>
      </c>
      <c r="AC61" s="348">
        <v>6.843</v>
      </c>
      <c r="AD61" s="348">
        <v>6.8696000000000002</v>
      </c>
      <c r="AE61" s="348">
        <v>17.572399999999998</v>
      </c>
      <c r="AF61" s="348">
        <v>6.1261000000000001</v>
      </c>
      <c r="AG61" s="374"/>
      <c r="AH61" s="346">
        <v>18</v>
      </c>
      <c r="AI61" s="346">
        <v>13</v>
      </c>
      <c r="AJ61" s="346">
        <v>22</v>
      </c>
      <c r="AK61" s="346">
        <v>14</v>
      </c>
      <c r="AL61" s="346">
        <v>16</v>
      </c>
      <c r="AM61" s="346">
        <v>4</v>
      </c>
      <c r="AN61" s="346">
        <v>6</v>
      </c>
      <c r="AO61" s="346">
        <v>7</v>
      </c>
      <c r="AP61" s="346">
        <v>7</v>
      </c>
      <c r="AQ61" s="346">
        <v>5</v>
      </c>
      <c r="AR61" s="346">
        <v>3</v>
      </c>
      <c r="AS61" s="346">
        <v>3</v>
      </c>
      <c r="AT61" s="346" t="s">
        <v>430</v>
      </c>
      <c r="AU61" s="346">
        <v>5</v>
      </c>
      <c r="AV61" s="346">
        <v>6</v>
      </c>
      <c r="AW61" s="346">
        <v>8</v>
      </c>
      <c r="AX61" s="346">
        <v>7</v>
      </c>
      <c r="AY61" s="346">
        <v>6</v>
      </c>
      <c r="AZ61" s="374"/>
      <c r="BA61" s="375">
        <v>5.1644911130390803</v>
      </c>
      <c r="BB61" s="375">
        <v>0.45311567886500198</v>
      </c>
      <c r="BC61" s="375">
        <v>0.360383244031593</v>
      </c>
      <c r="BD61" s="375">
        <v>0.93607514226161703</v>
      </c>
      <c r="BE61" s="374"/>
      <c r="BF61" s="348" t="s">
        <v>430</v>
      </c>
      <c r="BG61" s="348" t="s">
        <v>430</v>
      </c>
      <c r="BH61" s="348" t="s">
        <v>430</v>
      </c>
      <c r="BI61" s="374"/>
      <c r="BJ61" s="348">
        <v>-0.33147501000000101</v>
      </c>
      <c r="BK61" s="374"/>
      <c r="BL61" s="843">
        <v>59.693199999999997</v>
      </c>
      <c r="BM61" s="843">
        <v>11.991400000000001</v>
      </c>
      <c r="BN61" s="843">
        <v>2.5569500000000001</v>
      </c>
      <c r="BO61" s="843">
        <v>25.75845</v>
      </c>
      <c r="BP61" s="373"/>
      <c r="BQ61" s="348">
        <v>0.14000000000000001</v>
      </c>
      <c r="BR61" s="348">
        <v>20.51</v>
      </c>
      <c r="BS61" s="348" t="s">
        <v>430</v>
      </c>
      <c r="BT61" s="348" t="s">
        <v>430</v>
      </c>
      <c r="BU61" s="348" t="s">
        <v>430</v>
      </c>
      <c r="BV61" s="348">
        <v>5.39</v>
      </c>
      <c r="BW61" s="373"/>
      <c r="BX61" s="372" t="s">
        <v>9795</v>
      </c>
      <c r="BY61" s="372" t="s">
        <v>9796</v>
      </c>
      <c r="BZ61" s="372" t="s">
        <v>9797</v>
      </c>
      <c r="CA61" s="372" t="s">
        <v>9798</v>
      </c>
      <c r="CB61" s="372" t="s">
        <v>9799</v>
      </c>
      <c r="CC61" s="373"/>
      <c r="CD61" s="354" t="s">
        <v>3385</v>
      </c>
    </row>
    <row r="62" spans="1:82" s="428" customFormat="1" x14ac:dyDescent="0.25">
      <c r="A62" s="345" t="s">
        <v>9800</v>
      </c>
      <c r="B62" s="373"/>
      <c r="C62" s="719">
        <v>45944</v>
      </c>
      <c r="D62" s="373"/>
      <c r="E62" s="346">
        <v>143.72399999999999</v>
      </c>
      <c r="F62" s="373"/>
      <c r="G62" s="347">
        <v>10.600199999999999</v>
      </c>
      <c r="H62" s="373"/>
      <c r="I62" s="651" t="s">
        <v>430</v>
      </c>
      <c r="J62" s="651" t="s">
        <v>430</v>
      </c>
      <c r="K62" s="651" t="s">
        <v>430</v>
      </c>
      <c r="L62" s="651" t="s">
        <v>430</v>
      </c>
      <c r="M62" s="374"/>
      <c r="N62" s="348">
        <v>80.060500000000005</v>
      </c>
      <c r="O62" s="348">
        <v>18.392199999999999</v>
      </c>
      <c r="P62" s="348">
        <v>18.462399999999999</v>
      </c>
      <c r="Q62" s="348">
        <v>8.6616</v>
      </c>
      <c r="R62" s="348">
        <v>6.9272</v>
      </c>
      <c r="S62" s="348">
        <v>6.5708000000000002</v>
      </c>
      <c r="T62" s="348">
        <v>6.6614000000000004</v>
      </c>
      <c r="U62" s="348">
        <v>6.5585000000000004</v>
      </c>
      <c r="V62" s="350" t="s">
        <v>430</v>
      </c>
      <c r="W62" s="348" t="s">
        <v>430</v>
      </c>
      <c r="X62" s="348" t="s">
        <v>430</v>
      </c>
      <c r="Y62" s="348" t="s">
        <v>430</v>
      </c>
      <c r="Z62" s="348" t="s">
        <v>430</v>
      </c>
      <c r="AA62" s="348">
        <v>7.375</v>
      </c>
      <c r="AB62" s="348">
        <v>6.3432000000000004</v>
      </c>
      <c r="AC62" s="348">
        <v>6.5833000000000004</v>
      </c>
      <c r="AD62" s="348" t="s">
        <v>430</v>
      </c>
      <c r="AE62" s="348">
        <v>-4.3677999999999999</v>
      </c>
      <c r="AF62" s="348">
        <v>6.6185</v>
      </c>
      <c r="AG62" s="374"/>
      <c r="AH62" s="346">
        <v>21</v>
      </c>
      <c r="AI62" s="346">
        <v>22</v>
      </c>
      <c r="AJ62" s="346">
        <v>10</v>
      </c>
      <c r="AK62" s="346">
        <v>24</v>
      </c>
      <c r="AL62" s="346">
        <v>20</v>
      </c>
      <c r="AM62" s="346">
        <v>18</v>
      </c>
      <c r="AN62" s="346">
        <v>13</v>
      </c>
      <c r="AO62" s="346">
        <v>13</v>
      </c>
      <c r="AP62" s="346" t="s">
        <v>430</v>
      </c>
      <c r="AQ62" s="346" t="s">
        <v>430</v>
      </c>
      <c r="AR62" s="346" t="s">
        <v>430</v>
      </c>
      <c r="AS62" s="346" t="s">
        <v>430</v>
      </c>
      <c r="AT62" s="346" t="s">
        <v>430</v>
      </c>
      <c r="AU62" s="346">
        <v>16</v>
      </c>
      <c r="AV62" s="346">
        <v>14</v>
      </c>
      <c r="AW62" s="346">
        <v>13</v>
      </c>
      <c r="AX62" s="346" t="s">
        <v>430</v>
      </c>
      <c r="AY62" s="346">
        <v>24</v>
      </c>
      <c r="AZ62" s="374"/>
      <c r="BA62" s="375">
        <v>2.6771583902747502</v>
      </c>
      <c r="BB62" s="375">
        <v>0.238648908677423</v>
      </c>
      <c r="BC62" s="375">
        <v>0.47820631191772101</v>
      </c>
      <c r="BD62" s="375">
        <v>0.82563797925528404</v>
      </c>
      <c r="BE62" s="374"/>
      <c r="BF62" s="348" t="s">
        <v>430</v>
      </c>
      <c r="BG62" s="348" t="s">
        <v>430</v>
      </c>
      <c r="BH62" s="348" t="s">
        <v>430</v>
      </c>
      <c r="BI62" s="374"/>
      <c r="BJ62" s="348">
        <v>-0.22587378999999699</v>
      </c>
      <c r="BK62" s="374"/>
      <c r="BL62" s="843">
        <v>47.465499999999999</v>
      </c>
      <c r="BM62" s="843">
        <v>21.494499999999999</v>
      </c>
      <c r="BN62" s="843">
        <v>7.0011900000000002</v>
      </c>
      <c r="BO62" s="843">
        <v>24.038810000000002</v>
      </c>
      <c r="BP62" s="373"/>
      <c r="BQ62" s="348" t="s">
        <v>430</v>
      </c>
      <c r="BR62" s="348">
        <v>20.239999999999998</v>
      </c>
      <c r="BS62" s="348" t="s">
        <v>430</v>
      </c>
      <c r="BT62" s="348" t="s">
        <v>430</v>
      </c>
      <c r="BU62" s="348" t="s">
        <v>430</v>
      </c>
      <c r="BV62" s="348">
        <v>3.89</v>
      </c>
      <c r="BW62" s="373"/>
      <c r="BX62" s="372" t="s">
        <v>9801</v>
      </c>
      <c r="BY62" s="372" t="s">
        <v>9802</v>
      </c>
      <c r="BZ62" s="372" t="s">
        <v>9803</v>
      </c>
      <c r="CA62" s="372" t="s">
        <v>9804</v>
      </c>
      <c r="CB62" s="372" t="s">
        <v>9682</v>
      </c>
      <c r="CC62" s="373"/>
      <c r="CD62" s="354" t="s">
        <v>4846</v>
      </c>
    </row>
    <row r="63" spans="1:82" s="428" customFormat="1" x14ac:dyDescent="0.25">
      <c r="A63" s="345" t="s">
        <v>9805</v>
      </c>
      <c r="B63" s="373"/>
      <c r="C63" s="719">
        <v>46101</v>
      </c>
      <c r="D63" s="373"/>
      <c r="E63" s="346">
        <v>135.26900000000001</v>
      </c>
      <c r="F63" s="373"/>
      <c r="G63" s="347">
        <v>10.3</v>
      </c>
      <c r="H63" s="373"/>
      <c r="I63" s="651" t="s">
        <v>430</v>
      </c>
      <c r="J63" s="651" t="s">
        <v>430</v>
      </c>
      <c r="K63" s="651" t="s">
        <v>430</v>
      </c>
      <c r="L63" s="651" t="s">
        <v>430</v>
      </c>
      <c r="M63" s="374"/>
      <c r="N63" s="348">
        <v>106.621</v>
      </c>
      <c r="O63" s="348">
        <v>23.6706</v>
      </c>
      <c r="P63" s="348">
        <v>15.2316</v>
      </c>
      <c r="Q63" s="348">
        <v>12.7178</v>
      </c>
      <c r="R63" s="348">
        <v>8.0565999999999995</v>
      </c>
      <c r="S63" s="348">
        <v>6.2602000000000002</v>
      </c>
      <c r="T63" s="348" t="s">
        <v>430</v>
      </c>
      <c r="U63" s="348" t="s">
        <v>430</v>
      </c>
      <c r="V63" s="350" t="s">
        <v>430</v>
      </c>
      <c r="W63" s="348" t="s">
        <v>430</v>
      </c>
      <c r="X63" s="348" t="s">
        <v>430</v>
      </c>
      <c r="Y63" s="348" t="s">
        <v>430</v>
      </c>
      <c r="Z63" s="348" t="s">
        <v>430</v>
      </c>
      <c r="AA63" s="348">
        <v>6.9855</v>
      </c>
      <c r="AB63" s="348">
        <v>6.2573999999999996</v>
      </c>
      <c r="AC63" s="348" t="s">
        <v>430</v>
      </c>
      <c r="AD63" s="348" t="s">
        <v>430</v>
      </c>
      <c r="AE63" s="348">
        <v>0</v>
      </c>
      <c r="AF63" s="348">
        <v>6.2930999999999999</v>
      </c>
      <c r="AG63" s="374"/>
      <c r="AH63" s="346">
        <v>12</v>
      </c>
      <c r="AI63" s="346">
        <v>18</v>
      </c>
      <c r="AJ63" s="346">
        <v>18</v>
      </c>
      <c r="AK63" s="346">
        <v>16</v>
      </c>
      <c r="AL63" s="346">
        <v>4</v>
      </c>
      <c r="AM63" s="346">
        <v>21</v>
      </c>
      <c r="AN63" s="346" t="s">
        <v>430</v>
      </c>
      <c r="AO63" s="346" t="s">
        <v>430</v>
      </c>
      <c r="AP63" s="346" t="s">
        <v>430</v>
      </c>
      <c r="AQ63" s="346" t="s">
        <v>430</v>
      </c>
      <c r="AR63" s="346" t="s">
        <v>430</v>
      </c>
      <c r="AS63" s="346" t="s">
        <v>430</v>
      </c>
      <c r="AT63" s="346" t="s">
        <v>430</v>
      </c>
      <c r="AU63" s="346">
        <v>20</v>
      </c>
      <c r="AV63" s="346">
        <v>17</v>
      </c>
      <c r="AW63" s="346" t="s">
        <v>430</v>
      </c>
      <c r="AX63" s="346" t="s">
        <v>430</v>
      </c>
      <c r="AY63" s="346">
        <v>23</v>
      </c>
      <c r="AZ63" s="374"/>
      <c r="BA63" s="375">
        <v>4.1691872223091204</v>
      </c>
      <c r="BB63" s="375">
        <v>-2.41460042733612E-2</v>
      </c>
      <c r="BC63" s="375">
        <v>0.26485573940027701</v>
      </c>
      <c r="BD63" s="375">
        <v>1.1409278240890399</v>
      </c>
      <c r="BE63" s="374"/>
      <c r="BF63" s="348" t="s">
        <v>430</v>
      </c>
      <c r="BG63" s="348" t="s">
        <v>430</v>
      </c>
      <c r="BH63" s="348" t="s">
        <v>430</v>
      </c>
      <c r="BI63" s="374"/>
      <c r="BJ63" s="348">
        <v>-0.27366657999999999</v>
      </c>
      <c r="BK63" s="374"/>
      <c r="BL63" s="843">
        <v>63.2149</v>
      </c>
      <c r="BM63" s="843">
        <v>3.6979899999999999</v>
      </c>
      <c r="BN63" s="843">
        <v>0.74390999999999996</v>
      </c>
      <c r="BO63" s="843">
        <v>32.343200000000003</v>
      </c>
      <c r="BP63" s="373"/>
      <c r="BQ63" s="348">
        <v>21.46</v>
      </c>
      <c r="BR63" s="348" t="s">
        <v>430</v>
      </c>
      <c r="BS63" s="348" t="s">
        <v>430</v>
      </c>
      <c r="BT63" s="348" t="s">
        <v>430</v>
      </c>
      <c r="BU63" s="348" t="s">
        <v>430</v>
      </c>
      <c r="BV63" s="348">
        <v>7.75</v>
      </c>
      <c r="BW63" s="373"/>
      <c r="BX63" s="372" t="s">
        <v>9806</v>
      </c>
      <c r="BY63" s="372" t="s">
        <v>9807</v>
      </c>
      <c r="BZ63" s="372" t="s">
        <v>9808</v>
      </c>
      <c r="CA63" s="372" t="s">
        <v>9809</v>
      </c>
      <c r="CB63" s="372" t="s">
        <v>9810</v>
      </c>
      <c r="CC63" s="373"/>
      <c r="CD63" s="354" t="s">
        <v>4846</v>
      </c>
    </row>
    <row r="64" spans="1:82" s="428" customFormat="1" x14ac:dyDescent="0.25">
      <c r="A64" s="345" t="s">
        <v>9811</v>
      </c>
      <c r="B64" s="373"/>
      <c r="C64" s="719">
        <v>45897</v>
      </c>
      <c r="D64" s="373"/>
      <c r="E64" s="346">
        <v>133.97999999999999</v>
      </c>
      <c r="F64" s="373"/>
      <c r="G64" s="347">
        <v>10.6791</v>
      </c>
      <c r="H64" s="373"/>
      <c r="I64" s="651" t="s">
        <v>430</v>
      </c>
      <c r="J64" s="651" t="s">
        <v>430</v>
      </c>
      <c r="K64" s="651" t="s">
        <v>430</v>
      </c>
      <c r="L64" s="651" t="s">
        <v>430</v>
      </c>
      <c r="M64" s="374"/>
      <c r="N64" s="348">
        <v>104.544</v>
      </c>
      <c r="O64" s="348">
        <v>27.633600000000001</v>
      </c>
      <c r="P64" s="348">
        <v>19.3583</v>
      </c>
      <c r="Q64" s="348">
        <v>10.761799999999999</v>
      </c>
      <c r="R64" s="348">
        <v>7.7686999999999999</v>
      </c>
      <c r="S64" s="348">
        <v>6.7519</v>
      </c>
      <c r="T64" s="348">
        <v>6.5530999999999997</v>
      </c>
      <c r="U64" s="348">
        <v>6.6066000000000003</v>
      </c>
      <c r="V64" s="350">
        <v>6.6224999999999996</v>
      </c>
      <c r="W64" s="348" t="s">
        <v>430</v>
      </c>
      <c r="X64" s="348" t="s">
        <v>430</v>
      </c>
      <c r="Y64" s="348" t="s">
        <v>430</v>
      </c>
      <c r="Z64" s="348" t="s">
        <v>430</v>
      </c>
      <c r="AA64" s="348">
        <v>7.4614000000000003</v>
      </c>
      <c r="AB64" s="348">
        <v>6.3414999999999999</v>
      </c>
      <c r="AC64" s="348">
        <v>6.5738000000000003</v>
      </c>
      <c r="AD64" s="348">
        <v>6.6729000000000003</v>
      </c>
      <c r="AE64" s="348">
        <v>12.346</v>
      </c>
      <c r="AF64" s="348">
        <v>6.55</v>
      </c>
      <c r="AG64" s="374"/>
      <c r="AH64" s="346">
        <v>16</v>
      </c>
      <c r="AI64" s="346">
        <v>10</v>
      </c>
      <c r="AJ64" s="346">
        <v>7</v>
      </c>
      <c r="AK64" s="346">
        <v>21</v>
      </c>
      <c r="AL64" s="346">
        <v>9</v>
      </c>
      <c r="AM64" s="346">
        <v>14</v>
      </c>
      <c r="AN64" s="346">
        <v>15</v>
      </c>
      <c r="AO64" s="346">
        <v>12</v>
      </c>
      <c r="AP64" s="346">
        <v>11</v>
      </c>
      <c r="AQ64" s="346" t="s">
        <v>430</v>
      </c>
      <c r="AR64" s="346" t="s">
        <v>430</v>
      </c>
      <c r="AS64" s="346" t="s">
        <v>430</v>
      </c>
      <c r="AT64" s="346" t="s">
        <v>430</v>
      </c>
      <c r="AU64" s="346">
        <v>14</v>
      </c>
      <c r="AV64" s="346">
        <v>15</v>
      </c>
      <c r="AW64" s="346">
        <v>15</v>
      </c>
      <c r="AX64" s="346">
        <v>11</v>
      </c>
      <c r="AY64" s="346">
        <v>16</v>
      </c>
      <c r="AZ64" s="374"/>
      <c r="BA64" s="375">
        <v>3.8162463402025302</v>
      </c>
      <c r="BB64" s="375">
        <v>0.405421679688446</v>
      </c>
      <c r="BC64" s="375">
        <v>0.305398322737997</v>
      </c>
      <c r="BD64" s="375">
        <v>0.40214375792753498</v>
      </c>
      <c r="BE64" s="374"/>
      <c r="BF64" s="348" t="s">
        <v>430</v>
      </c>
      <c r="BG64" s="348" t="s">
        <v>430</v>
      </c>
      <c r="BH64" s="348" t="s">
        <v>430</v>
      </c>
      <c r="BI64" s="374"/>
      <c r="BJ64" s="348">
        <v>-0.29203008999998797</v>
      </c>
      <c r="BK64" s="374"/>
      <c r="BL64" s="843">
        <v>61.483499999999999</v>
      </c>
      <c r="BM64" s="843">
        <v>10.327999999999999</v>
      </c>
      <c r="BN64" s="843">
        <v>5.2620899999999997</v>
      </c>
      <c r="BO64" s="843">
        <v>22.926410000000001</v>
      </c>
      <c r="BP64" s="373"/>
      <c r="BQ64" s="348" t="s">
        <v>430</v>
      </c>
      <c r="BR64" s="348">
        <v>17.510000000000002</v>
      </c>
      <c r="BS64" s="348" t="s">
        <v>430</v>
      </c>
      <c r="BT64" s="348" t="s">
        <v>430</v>
      </c>
      <c r="BU64" s="348" t="s">
        <v>430</v>
      </c>
      <c r="BV64" s="348">
        <v>5.09</v>
      </c>
      <c r="BW64" s="373"/>
      <c r="BX64" s="372" t="s">
        <v>9812</v>
      </c>
      <c r="BY64" s="372" t="s">
        <v>9813</v>
      </c>
      <c r="BZ64" s="372" t="s">
        <v>9814</v>
      </c>
      <c r="CA64" s="372" t="s">
        <v>9815</v>
      </c>
      <c r="CB64" s="372" t="s">
        <v>9816</v>
      </c>
      <c r="CC64" s="373"/>
      <c r="CD64" s="354" t="s">
        <v>4846</v>
      </c>
    </row>
    <row r="65" spans="1:82" s="428" customFormat="1" x14ac:dyDescent="0.25">
      <c r="A65" s="345" t="s">
        <v>9817</v>
      </c>
      <c r="B65" s="373"/>
      <c r="C65" s="719">
        <v>44067</v>
      </c>
      <c r="D65" s="373"/>
      <c r="E65" s="346">
        <v>133.57</v>
      </c>
      <c r="F65" s="373"/>
      <c r="G65" s="347">
        <v>13.811999999999999</v>
      </c>
      <c r="H65" s="373"/>
      <c r="I65" s="988">
        <v>8.2199999999999999E-3</v>
      </c>
      <c r="J65" s="988">
        <v>5.26</v>
      </c>
      <c r="K65" s="988">
        <v>8.2199999999999999E-3</v>
      </c>
      <c r="L65" s="988">
        <v>8.2199999999999999E-3</v>
      </c>
      <c r="M65" s="374"/>
      <c r="N65" s="348">
        <v>117.977</v>
      </c>
      <c r="O65" s="348">
        <v>28.696000000000002</v>
      </c>
      <c r="P65" s="348">
        <v>19.667100000000001</v>
      </c>
      <c r="Q65" s="348">
        <v>13.661899999999999</v>
      </c>
      <c r="R65" s="348">
        <v>7.8261000000000003</v>
      </c>
      <c r="S65" s="348">
        <v>6.6144999999999996</v>
      </c>
      <c r="T65" s="348">
        <v>6.4904999999999999</v>
      </c>
      <c r="U65" s="348">
        <v>6.3696999999999999</v>
      </c>
      <c r="V65" s="350">
        <v>6.5321999999999996</v>
      </c>
      <c r="W65" s="348">
        <v>6.2797999999999998</v>
      </c>
      <c r="X65" s="348">
        <v>6.4980000000000002</v>
      </c>
      <c r="Y65" s="348">
        <v>5.8362999999999996</v>
      </c>
      <c r="Z65" s="348" t="s">
        <v>430</v>
      </c>
      <c r="AA65" s="348">
        <v>7.3728999999999996</v>
      </c>
      <c r="AB65" s="348">
        <v>6.3315999999999999</v>
      </c>
      <c r="AC65" s="348">
        <v>6.3841000000000001</v>
      </c>
      <c r="AD65" s="348">
        <v>6.5693999999999999</v>
      </c>
      <c r="AE65" s="348">
        <v>11.2658</v>
      </c>
      <c r="AF65" s="348">
        <v>5.4836999999999998</v>
      </c>
      <c r="AG65" s="374"/>
      <c r="AH65" s="346">
        <v>7</v>
      </c>
      <c r="AI65" s="346">
        <v>7</v>
      </c>
      <c r="AJ65" s="346">
        <v>6</v>
      </c>
      <c r="AK65" s="346">
        <v>10</v>
      </c>
      <c r="AL65" s="346">
        <v>8</v>
      </c>
      <c r="AM65" s="346">
        <v>17</v>
      </c>
      <c r="AN65" s="346">
        <v>17</v>
      </c>
      <c r="AO65" s="346">
        <v>17</v>
      </c>
      <c r="AP65" s="346">
        <v>16</v>
      </c>
      <c r="AQ65" s="346">
        <v>13</v>
      </c>
      <c r="AR65" s="346">
        <v>10</v>
      </c>
      <c r="AS65" s="346">
        <v>9</v>
      </c>
      <c r="AT65" s="346" t="s">
        <v>430</v>
      </c>
      <c r="AU65" s="346">
        <v>17</v>
      </c>
      <c r="AV65" s="346">
        <v>16</v>
      </c>
      <c r="AW65" s="346">
        <v>17</v>
      </c>
      <c r="AX65" s="346">
        <v>15</v>
      </c>
      <c r="AY65" s="346">
        <v>17</v>
      </c>
      <c r="AZ65" s="374"/>
      <c r="BA65" s="375">
        <v>4.4260298599600096</v>
      </c>
      <c r="BB65" s="375">
        <v>0.39986032823696499</v>
      </c>
      <c r="BC65" s="375">
        <v>0.25227496561321899</v>
      </c>
      <c r="BD65" s="375">
        <v>0.30018643098672698</v>
      </c>
      <c r="BE65" s="374"/>
      <c r="BF65" s="348" t="s">
        <v>430</v>
      </c>
      <c r="BG65" s="348" t="s">
        <v>430</v>
      </c>
      <c r="BH65" s="348" t="s">
        <v>430</v>
      </c>
      <c r="BI65" s="374"/>
      <c r="BJ65" s="348">
        <v>-0.151248100000001</v>
      </c>
      <c r="BK65" s="374"/>
      <c r="BL65" s="843">
        <v>66.759799999999998</v>
      </c>
      <c r="BM65" s="843">
        <v>3.0663299999999998</v>
      </c>
      <c r="BN65" s="348" t="s">
        <v>430</v>
      </c>
      <c r="BO65" s="843">
        <v>30.173870000000001</v>
      </c>
      <c r="BP65" s="373"/>
      <c r="BQ65" s="348" t="s">
        <v>430</v>
      </c>
      <c r="BR65" s="348">
        <v>23.56</v>
      </c>
      <c r="BS65" s="348" t="s">
        <v>430</v>
      </c>
      <c r="BT65" s="348" t="s">
        <v>430</v>
      </c>
      <c r="BU65" s="348" t="s">
        <v>430</v>
      </c>
      <c r="BV65" s="348">
        <v>76.72</v>
      </c>
      <c r="BW65" s="373"/>
      <c r="BX65" s="372" t="s">
        <v>9818</v>
      </c>
      <c r="BY65" s="372" t="s">
        <v>9819</v>
      </c>
      <c r="BZ65" s="372" t="s">
        <v>9820</v>
      </c>
      <c r="CA65" s="372" t="s">
        <v>9821</v>
      </c>
      <c r="CB65" s="372" t="s">
        <v>9781</v>
      </c>
      <c r="CC65" s="373"/>
      <c r="CD65" s="354" t="s">
        <v>2451</v>
      </c>
    </row>
    <row r="66" spans="1:82" s="428" customFormat="1" x14ac:dyDescent="0.25">
      <c r="A66" s="345" t="s">
        <v>9822</v>
      </c>
      <c r="B66" s="373"/>
      <c r="C66" s="719">
        <v>43269</v>
      </c>
      <c r="D66" s="373"/>
      <c r="E66" s="346">
        <v>123.17</v>
      </c>
      <c r="F66" s="373"/>
      <c r="G66" s="347">
        <v>15.465299999999999</v>
      </c>
      <c r="H66" s="373"/>
      <c r="I66" s="988">
        <v>0.18</v>
      </c>
      <c r="J66" s="988">
        <v>6.06</v>
      </c>
      <c r="K66" s="988">
        <v>0.18</v>
      </c>
      <c r="L66" s="988">
        <v>0.18</v>
      </c>
      <c r="M66" s="374"/>
      <c r="N66" s="348">
        <v>127.18</v>
      </c>
      <c r="O66" s="348">
        <v>30.521999999999998</v>
      </c>
      <c r="P66" s="348">
        <v>20.8521</v>
      </c>
      <c r="Q66" s="348">
        <v>12.62</v>
      </c>
      <c r="R66" s="348">
        <v>7.0616000000000003</v>
      </c>
      <c r="S66" s="348">
        <v>6.3863000000000003</v>
      </c>
      <c r="T66" s="348">
        <v>6.2488999999999999</v>
      </c>
      <c r="U66" s="348">
        <v>6.1689999999999996</v>
      </c>
      <c r="V66" s="350">
        <v>6.3491999999999997</v>
      </c>
      <c r="W66" s="348">
        <v>6.4931000000000001</v>
      </c>
      <c r="X66" s="348">
        <v>6.8642000000000003</v>
      </c>
      <c r="Y66" s="348">
        <v>5.8848000000000003</v>
      </c>
      <c r="Z66" s="348" t="s">
        <v>430</v>
      </c>
      <c r="AA66" s="348">
        <v>7.2987000000000002</v>
      </c>
      <c r="AB66" s="348">
        <v>5.9805999999999999</v>
      </c>
      <c r="AC66" s="348">
        <v>6.2778</v>
      </c>
      <c r="AD66" s="348">
        <v>6.4547999999999996</v>
      </c>
      <c r="AE66" s="348">
        <v>18.1447</v>
      </c>
      <c r="AF66" s="348">
        <v>5.4368999999999996</v>
      </c>
      <c r="AG66" s="374"/>
      <c r="AH66" s="346">
        <v>4</v>
      </c>
      <c r="AI66" s="346">
        <v>4</v>
      </c>
      <c r="AJ66" s="346">
        <v>4</v>
      </c>
      <c r="AK66" s="346">
        <v>17</v>
      </c>
      <c r="AL66" s="346">
        <v>19</v>
      </c>
      <c r="AM66" s="346">
        <v>20</v>
      </c>
      <c r="AN66" s="346">
        <v>19</v>
      </c>
      <c r="AO66" s="346">
        <v>19</v>
      </c>
      <c r="AP66" s="346">
        <v>17</v>
      </c>
      <c r="AQ66" s="346">
        <v>12</v>
      </c>
      <c r="AR66" s="346">
        <v>9</v>
      </c>
      <c r="AS66" s="346">
        <v>8</v>
      </c>
      <c r="AT66" s="346" t="s">
        <v>430</v>
      </c>
      <c r="AU66" s="346">
        <v>18</v>
      </c>
      <c r="AV66" s="346">
        <v>20</v>
      </c>
      <c r="AW66" s="346">
        <v>20</v>
      </c>
      <c r="AX66" s="346">
        <v>17</v>
      </c>
      <c r="AY66" s="346">
        <v>5</v>
      </c>
      <c r="AZ66" s="374"/>
      <c r="BA66" s="375">
        <v>4.4583246631070796</v>
      </c>
      <c r="BB66" s="375">
        <v>0.30776780431739098</v>
      </c>
      <c r="BC66" s="375">
        <v>0.32499289589490998</v>
      </c>
      <c r="BD66" s="375">
        <v>0.82055795951902499</v>
      </c>
      <c r="BE66" s="374"/>
      <c r="BF66" s="348" t="s">
        <v>430</v>
      </c>
      <c r="BG66" s="348" t="s">
        <v>430</v>
      </c>
      <c r="BH66" s="348" t="s">
        <v>430</v>
      </c>
      <c r="BI66" s="374"/>
      <c r="BJ66" s="348">
        <v>-0.263234990000001</v>
      </c>
      <c r="BK66" s="374"/>
      <c r="BL66" s="843">
        <v>61.485700000000001</v>
      </c>
      <c r="BM66" s="843">
        <v>9.0762699999999992</v>
      </c>
      <c r="BN66" s="348" t="s">
        <v>430</v>
      </c>
      <c r="BO66" s="843">
        <v>29.438030000000001</v>
      </c>
      <c r="BP66" s="373"/>
      <c r="BQ66" s="348">
        <v>3.66</v>
      </c>
      <c r="BR66" s="348">
        <v>18.05</v>
      </c>
      <c r="BS66" s="348" t="s">
        <v>430</v>
      </c>
      <c r="BT66" s="348" t="s">
        <v>430</v>
      </c>
      <c r="BU66" s="348" t="s">
        <v>430</v>
      </c>
      <c r="BV66" s="348">
        <v>78.790000000000006</v>
      </c>
      <c r="BW66" s="373"/>
      <c r="BX66" s="372" t="s">
        <v>9823</v>
      </c>
      <c r="BY66" s="372" t="s">
        <v>9824</v>
      </c>
      <c r="BZ66" s="372" t="s">
        <v>9825</v>
      </c>
      <c r="CA66" s="372" t="s">
        <v>9826</v>
      </c>
      <c r="CB66" s="372" t="s">
        <v>9827</v>
      </c>
      <c r="CC66" s="373"/>
      <c r="CD66" s="354" t="s">
        <v>3882</v>
      </c>
    </row>
    <row r="67" spans="1:82" s="428" customFormat="1" x14ac:dyDescent="0.25">
      <c r="A67" s="345" t="s">
        <v>9828</v>
      </c>
      <c r="B67" s="373"/>
      <c r="C67" s="719">
        <v>41878</v>
      </c>
      <c r="D67" s="373"/>
      <c r="E67" s="346">
        <v>97.496700000000004</v>
      </c>
      <c r="F67" s="373"/>
      <c r="G67" s="347">
        <v>21.1479</v>
      </c>
      <c r="H67" s="373"/>
      <c r="I67" s="651" t="s">
        <v>430</v>
      </c>
      <c r="J67" s="651" t="s">
        <v>430</v>
      </c>
      <c r="K67" s="651" t="s">
        <v>430</v>
      </c>
      <c r="L67" s="651" t="s">
        <v>430</v>
      </c>
      <c r="M67" s="374"/>
      <c r="N67" s="348">
        <v>117.916</v>
      </c>
      <c r="O67" s="348">
        <v>24.673300000000001</v>
      </c>
      <c r="P67" s="348">
        <v>20.8933</v>
      </c>
      <c r="Q67" s="348">
        <v>14.9405</v>
      </c>
      <c r="R67" s="348">
        <v>7.6151999999999997</v>
      </c>
      <c r="S67" s="348">
        <v>6.9715999999999996</v>
      </c>
      <c r="T67" s="348">
        <v>7.0018000000000002</v>
      </c>
      <c r="U67" s="348">
        <v>6.7790999999999997</v>
      </c>
      <c r="V67" s="350">
        <v>6.7272999999999996</v>
      </c>
      <c r="W67" s="348">
        <v>6.7977999999999996</v>
      </c>
      <c r="X67" s="348">
        <v>7.1501000000000001</v>
      </c>
      <c r="Y67" s="348">
        <v>6.4554</v>
      </c>
      <c r="Z67" s="348">
        <v>6.1044999999999998</v>
      </c>
      <c r="AA67" s="348">
        <v>7.5045999999999999</v>
      </c>
      <c r="AB67" s="348">
        <v>6.7171000000000003</v>
      </c>
      <c r="AC67" s="348">
        <v>6.8327999999999998</v>
      </c>
      <c r="AD67" s="348">
        <v>6.8143000000000002</v>
      </c>
      <c r="AE67" s="348">
        <v>16.244</v>
      </c>
      <c r="AF67" s="348">
        <v>6.4145000000000003</v>
      </c>
      <c r="AG67" s="374"/>
      <c r="AH67" s="346">
        <v>8</v>
      </c>
      <c r="AI67" s="346">
        <v>16</v>
      </c>
      <c r="AJ67" s="346">
        <v>3</v>
      </c>
      <c r="AK67" s="346">
        <v>5</v>
      </c>
      <c r="AL67" s="346">
        <v>10</v>
      </c>
      <c r="AM67" s="346">
        <v>10</v>
      </c>
      <c r="AN67" s="346">
        <v>8</v>
      </c>
      <c r="AO67" s="346">
        <v>8</v>
      </c>
      <c r="AP67" s="346">
        <v>9</v>
      </c>
      <c r="AQ67" s="346">
        <v>6</v>
      </c>
      <c r="AR67" s="346">
        <v>6</v>
      </c>
      <c r="AS67" s="346">
        <v>4</v>
      </c>
      <c r="AT67" s="346">
        <v>1</v>
      </c>
      <c r="AU67" s="346">
        <v>13</v>
      </c>
      <c r="AV67" s="346">
        <v>9</v>
      </c>
      <c r="AW67" s="346">
        <v>9</v>
      </c>
      <c r="AX67" s="346">
        <v>9</v>
      </c>
      <c r="AY67" s="346">
        <v>9</v>
      </c>
      <c r="AZ67" s="374"/>
      <c r="BA67" s="375">
        <v>4.79001574625579</v>
      </c>
      <c r="BB67" s="375">
        <v>0.42672070079426999</v>
      </c>
      <c r="BC67" s="375">
        <v>0.35826326479501702</v>
      </c>
      <c r="BD67" s="375">
        <v>0.84485607518278605</v>
      </c>
      <c r="BE67" s="374"/>
      <c r="BF67" s="348" t="s">
        <v>430</v>
      </c>
      <c r="BG67" s="348" t="s">
        <v>430</v>
      </c>
      <c r="BH67" s="348" t="s">
        <v>430</v>
      </c>
      <c r="BI67" s="374"/>
      <c r="BJ67" s="348">
        <v>-0.19270110000000101</v>
      </c>
      <c r="BK67" s="374"/>
      <c r="BL67" s="843">
        <v>52.354500000000002</v>
      </c>
      <c r="BM67" s="843">
        <v>8.9013000000000009</v>
      </c>
      <c r="BN67" s="843">
        <v>5.4998399999999998</v>
      </c>
      <c r="BO67" s="843">
        <v>33.24436</v>
      </c>
      <c r="BP67" s="373"/>
      <c r="BQ67" s="348">
        <v>12.62</v>
      </c>
      <c r="BR67" s="348">
        <v>12.55</v>
      </c>
      <c r="BS67" s="348" t="s">
        <v>430</v>
      </c>
      <c r="BT67" s="348" t="s">
        <v>430</v>
      </c>
      <c r="BU67" s="348" t="s">
        <v>430</v>
      </c>
      <c r="BV67" s="348">
        <v>75.38</v>
      </c>
      <c r="BW67" s="373"/>
      <c r="BX67" s="372" t="s">
        <v>9829</v>
      </c>
      <c r="BY67" s="372" t="s">
        <v>9830</v>
      </c>
      <c r="BZ67" s="372" t="s">
        <v>9831</v>
      </c>
      <c r="CA67" s="372" t="s">
        <v>9832</v>
      </c>
      <c r="CB67" s="372" t="s">
        <v>9833</v>
      </c>
      <c r="CC67" s="373"/>
      <c r="CD67" s="354" t="s">
        <v>2451</v>
      </c>
    </row>
    <row r="68" spans="1:82" s="428" customFormat="1" x14ac:dyDescent="0.25">
      <c r="A68" s="345" t="s">
        <v>9834</v>
      </c>
      <c r="B68" s="373"/>
      <c r="C68" s="719">
        <v>46140</v>
      </c>
      <c r="D68" s="373"/>
      <c r="E68" s="346">
        <v>72.472999999999999</v>
      </c>
      <c r="F68" s="373"/>
      <c r="G68" s="347">
        <v>10.247400000000001</v>
      </c>
      <c r="H68" s="373"/>
      <c r="I68" s="651" t="s">
        <v>430</v>
      </c>
      <c r="J68" s="651" t="s">
        <v>430</v>
      </c>
      <c r="K68" s="651" t="s">
        <v>430</v>
      </c>
      <c r="L68" s="651" t="s">
        <v>430</v>
      </c>
      <c r="M68" s="374"/>
      <c r="N68" s="348">
        <v>135.49600000000001</v>
      </c>
      <c r="O68" s="348">
        <v>27.130600000000001</v>
      </c>
      <c r="P68" s="348">
        <v>20.228200000000001</v>
      </c>
      <c r="Q68" s="348">
        <v>12.449400000000001</v>
      </c>
      <c r="R68" s="348">
        <v>8.0051000000000005</v>
      </c>
      <c r="S68" s="348">
        <v>6.8089000000000004</v>
      </c>
      <c r="T68" s="348" t="s">
        <v>430</v>
      </c>
      <c r="U68" s="348" t="s">
        <v>430</v>
      </c>
      <c r="V68" s="350" t="s">
        <v>430</v>
      </c>
      <c r="W68" s="348" t="s">
        <v>430</v>
      </c>
      <c r="X68" s="348" t="s">
        <v>430</v>
      </c>
      <c r="Y68" s="348" t="s">
        <v>430</v>
      </c>
      <c r="Z68" s="348" t="s">
        <v>430</v>
      </c>
      <c r="AA68" s="348">
        <v>7.5410000000000004</v>
      </c>
      <c r="AB68" s="348" t="s">
        <v>430</v>
      </c>
      <c r="AC68" s="348" t="s">
        <v>430</v>
      </c>
      <c r="AD68" s="348" t="s">
        <v>430</v>
      </c>
      <c r="AE68" s="348">
        <v>13.9803</v>
      </c>
      <c r="AF68" s="348">
        <v>6.6890000000000001</v>
      </c>
      <c r="AG68" s="374"/>
      <c r="AH68" s="346">
        <v>3</v>
      </c>
      <c r="AI68" s="346">
        <v>11</v>
      </c>
      <c r="AJ68" s="346">
        <v>5</v>
      </c>
      <c r="AK68" s="346">
        <v>18</v>
      </c>
      <c r="AL68" s="346">
        <v>5</v>
      </c>
      <c r="AM68" s="346">
        <v>13</v>
      </c>
      <c r="AN68" s="346" t="s">
        <v>430</v>
      </c>
      <c r="AO68" s="346" t="s">
        <v>430</v>
      </c>
      <c r="AP68" s="346" t="s">
        <v>430</v>
      </c>
      <c r="AQ68" s="346" t="s">
        <v>430</v>
      </c>
      <c r="AR68" s="346" t="s">
        <v>430</v>
      </c>
      <c r="AS68" s="346" t="s">
        <v>430</v>
      </c>
      <c r="AT68" s="346" t="s">
        <v>430</v>
      </c>
      <c r="AU68" s="346">
        <v>12</v>
      </c>
      <c r="AV68" s="346" t="s">
        <v>430</v>
      </c>
      <c r="AW68" s="346" t="s">
        <v>430</v>
      </c>
      <c r="AX68" s="346" t="s">
        <v>430</v>
      </c>
      <c r="AY68" s="346">
        <v>12</v>
      </c>
      <c r="AZ68" s="374"/>
      <c r="BA68" s="375">
        <v>3.0911339086415799</v>
      </c>
      <c r="BB68" s="375">
        <v>0.19573842206032999</v>
      </c>
      <c r="BC68" s="375">
        <v>0.50826569164009805</v>
      </c>
      <c r="BD68" s="375">
        <v>1.1510715692173601</v>
      </c>
      <c r="BE68" s="374"/>
      <c r="BF68" s="348" t="s">
        <v>430</v>
      </c>
      <c r="BG68" s="348" t="s">
        <v>430</v>
      </c>
      <c r="BH68" s="348" t="s">
        <v>430</v>
      </c>
      <c r="BI68" s="374"/>
      <c r="BJ68" s="348">
        <v>-0.29598247000000999</v>
      </c>
      <c r="BK68" s="374"/>
      <c r="BL68" s="843">
        <v>70.215000000000003</v>
      </c>
      <c r="BM68" s="843">
        <v>3.8155399999999999</v>
      </c>
      <c r="BN68" s="843">
        <v>0.126557</v>
      </c>
      <c r="BO68" s="843">
        <v>25.842903</v>
      </c>
      <c r="BP68" s="373"/>
      <c r="BQ68" s="348" t="s">
        <v>430</v>
      </c>
      <c r="BR68" s="348">
        <v>24.26</v>
      </c>
      <c r="BS68" s="348" t="s">
        <v>430</v>
      </c>
      <c r="BT68" s="348" t="s">
        <v>430</v>
      </c>
      <c r="BU68" s="348" t="s">
        <v>430</v>
      </c>
      <c r="BV68" s="348">
        <v>76.13</v>
      </c>
      <c r="BW68" s="373"/>
      <c r="BX68" s="372" t="s">
        <v>9835</v>
      </c>
      <c r="BY68" s="372" t="s">
        <v>9836</v>
      </c>
      <c r="BZ68" s="372" t="s">
        <v>9837</v>
      </c>
      <c r="CA68" s="372" t="s">
        <v>9838</v>
      </c>
      <c r="CB68" s="372" t="s">
        <v>9839</v>
      </c>
      <c r="CC68" s="373"/>
      <c r="CD68" s="354" t="s">
        <v>2451</v>
      </c>
    </row>
    <row r="69" spans="1:82" s="428" customFormat="1" x14ac:dyDescent="0.25">
      <c r="A69" s="345" t="s">
        <v>9840</v>
      </c>
      <c r="B69" s="373"/>
      <c r="C69" s="719">
        <v>43720</v>
      </c>
      <c r="D69" s="373"/>
      <c r="E69" s="346">
        <v>61.72</v>
      </c>
      <c r="F69" s="373"/>
      <c r="G69" s="347">
        <v>14.589499999999999</v>
      </c>
      <c r="H69" s="373"/>
      <c r="I69" s="651" t="s">
        <v>430</v>
      </c>
      <c r="J69" s="651" t="s">
        <v>430</v>
      </c>
      <c r="K69" s="651" t="s">
        <v>430</v>
      </c>
      <c r="L69" s="651" t="s">
        <v>430</v>
      </c>
      <c r="M69" s="374"/>
      <c r="N69" s="348">
        <v>31.0487</v>
      </c>
      <c r="O69" s="348">
        <v>12.9397</v>
      </c>
      <c r="P69" s="348">
        <v>6.1544999999999996</v>
      </c>
      <c r="Q69" s="348">
        <v>9.5595999999999997</v>
      </c>
      <c r="R69" s="348">
        <v>7.3818999999999999</v>
      </c>
      <c r="S69" s="348">
        <v>5.8444000000000003</v>
      </c>
      <c r="T69" s="348">
        <v>6.0747</v>
      </c>
      <c r="U69" s="348">
        <v>6.4180000000000001</v>
      </c>
      <c r="V69" s="350">
        <v>6.5791000000000004</v>
      </c>
      <c r="W69" s="348">
        <v>6.9142000000000001</v>
      </c>
      <c r="X69" s="348">
        <v>7.3201999999999998</v>
      </c>
      <c r="Y69" s="348">
        <v>6.1658999999999997</v>
      </c>
      <c r="Z69" s="348" t="s">
        <v>430</v>
      </c>
      <c r="AA69" s="348">
        <v>6.8925000000000001</v>
      </c>
      <c r="AB69" s="348">
        <v>5.4541000000000004</v>
      </c>
      <c r="AC69" s="348">
        <v>6.3339999999999996</v>
      </c>
      <c r="AD69" s="348">
        <v>6.5959000000000003</v>
      </c>
      <c r="AE69" s="348">
        <v>17.5212</v>
      </c>
      <c r="AF69" s="348">
        <v>5.516</v>
      </c>
      <c r="AG69" s="374"/>
      <c r="AH69" s="346">
        <v>24</v>
      </c>
      <c r="AI69" s="346">
        <v>24</v>
      </c>
      <c r="AJ69" s="346">
        <v>24</v>
      </c>
      <c r="AK69" s="346">
        <v>23</v>
      </c>
      <c r="AL69" s="346">
        <v>17</v>
      </c>
      <c r="AM69" s="346">
        <v>22</v>
      </c>
      <c r="AN69" s="346">
        <v>20</v>
      </c>
      <c r="AO69" s="346">
        <v>16</v>
      </c>
      <c r="AP69" s="346">
        <v>13</v>
      </c>
      <c r="AQ69" s="346">
        <v>4</v>
      </c>
      <c r="AR69" s="346">
        <v>1</v>
      </c>
      <c r="AS69" s="346">
        <v>7</v>
      </c>
      <c r="AT69" s="346" t="s">
        <v>430</v>
      </c>
      <c r="AU69" s="346">
        <v>22</v>
      </c>
      <c r="AV69" s="346">
        <v>22</v>
      </c>
      <c r="AW69" s="346">
        <v>18</v>
      </c>
      <c r="AX69" s="346">
        <v>14</v>
      </c>
      <c r="AY69" s="346">
        <v>7</v>
      </c>
      <c r="AZ69" s="374"/>
      <c r="BA69" s="375">
        <v>5.0900917473296499</v>
      </c>
      <c r="BB69" s="375">
        <v>0.432444928248158</v>
      </c>
      <c r="BC69" s="375">
        <v>0.36967342210418602</v>
      </c>
      <c r="BD69" s="375">
        <v>0.99875394312399901</v>
      </c>
      <c r="BE69" s="374"/>
      <c r="BF69" s="348" t="s">
        <v>430</v>
      </c>
      <c r="BG69" s="348" t="s">
        <v>430</v>
      </c>
      <c r="BH69" s="348" t="s">
        <v>430</v>
      </c>
      <c r="BI69" s="374"/>
      <c r="BJ69" s="348">
        <v>-0.18425554000000099</v>
      </c>
      <c r="BK69" s="374"/>
      <c r="BL69" s="843">
        <v>39.1477</v>
      </c>
      <c r="BM69" s="843">
        <v>22.9038</v>
      </c>
      <c r="BN69" s="843">
        <v>6.91479</v>
      </c>
      <c r="BO69" s="843">
        <v>31.033709999999999</v>
      </c>
      <c r="BP69" s="373"/>
      <c r="BQ69" s="348" t="s">
        <v>430</v>
      </c>
      <c r="BR69" s="348">
        <v>15.17</v>
      </c>
      <c r="BS69" s="348" t="s">
        <v>430</v>
      </c>
      <c r="BT69" s="348" t="s">
        <v>430</v>
      </c>
      <c r="BU69" s="348" t="s">
        <v>430</v>
      </c>
      <c r="BV69" s="348">
        <v>16.309999999999999</v>
      </c>
      <c r="BW69" s="373"/>
      <c r="BX69" s="372" t="s">
        <v>9841</v>
      </c>
      <c r="BY69" s="372" t="s">
        <v>9842</v>
      </c>
      <c r="BZ69" s="372" t="s">
        <v>9843</v>
      </c>
      <c r="CA69" s="372" t="s">
        <v>9844</v>
      </c>
      <c r="CB69" s="372" t="s">
        <v>9845</v>
      </c>
      <c r="CC69" s="373"/>
      <c r="CD69" s="354" t="s">
        <v>555</v>
      </c>
    </row>
    <row r="70" spans="1:82" s="428" customFormat="1" x14ac:dyDescent="0.25">
      <c r="A70" s="345" t="s">
        <v>9846</v>
      </c>
      <c r="B70" s="373"/>
      <c r="C70" s="719">
        <v>45623</v>
      </c>
      <c r="D70" s="373"/>
      <c r="E70" s="346">
        <v>27.31</v>
      </c>
      <c r="F70" s="373"/>
      <c r="G70" s="347">
        <v>10.98</v>
      </c>
      <c r="H70" s="373"/>
      <c r="I70" s="651" t="s">
        <v>430</v>
      </c>
      <c r="J70" s="651" t="s">
        <v>430</v>
      </c>
      <c r="K70" s="651" t="s">
        <v>430</v>
      </c>
      <c r="L70" s="651" t="s">
        <v>430</v>
      </c>
      <c r="M70" s="374"/>
      <c r="N70" s="348">
        <v>166.97200000000001</v>
      </c>
      <c r="O70" s="348">
        <v>33.333300000000001</v>
      </c>
      <c r="P70" s="348">
        <v>19.065000000000001</v>
      </c>
      <c r="Q70" s="348">
        <v>16.727799999999998</v>
      </c>
      <c r="R70" s="348">
        <v>6.4692999999999996</v>
      </c>
      <c r="S70" s="348">
        <v>5.4950000000000001</v>
      </c>
      <c r="T70" s="348">
        <v>5.1909999999999998</v>
      </c>
      <c r="U70" s="348">
        <v>5.1672000000000002</v>
      </c>
      <c r="V70" s="350">
        <v>5.3742999999999999</v>
      </c>
      <c r="W70" s="348" t="s">
        <v>430</v>
      </c>
      <c r="X70" s="348" t="s">
        <v>430</v>
      </c>
      <c r="Y70" s="348" t="s">
        <v>430</v>
      </c>
      <c r="Z70" s="348" t="s">
        <v>430</v>
      </c>
      <c r="AA70" s="348">
        <v>6.5472999999999999</v>
      </c>
      <c r="AB70" s="348">
        <v>5.2172999999999998</v>
      </c>
      <c r="AC70" s="348">
        <v>5.4543999999999997</v>
      </c>
      <c r="AD70" s="348">
        <v>5.4722999999999997</v>
      </c>
      <c r="AE70" s="348">
        <v>20.0549</v>
      </c>
      <c r="AF70" s="348">
        <v>5.3731</v>
      </c>
      <c r="AG70" s="374"/>
      <c r="AH70" s="346">
        <v>1</v>
      </c>
      <c r="AI70" s="346">
        <v>3</v>
      </c>
      <c r="AJ70" s="346">
        <v>8</v>
      </c>
      <c r="AK70" s="346">
        <v>1</v>
      </c>
      <c r="AL70" s="346">
        <v>23</v>
      </c>
      <c r="AM70" s="346">
        <v>24</v>
      </c>
      <c r="AN70" s="346">
        <v>21</v>
      </c>
      <c r="AO70" s="346">
        <v>20</v>
      </c>
      <c r="AP70" s="346">
        <v>18</v>
      </c>
      <c r="AQ70" s="346" t="s">
        <v>430</v>
      </c>
      <c r="AR70" s="346" t="s">
        <v>430</v>
      </c>
      <c r="AS70" s="346" t="s">
        <v>430</v>
      </c>
      <c r="AT70" s="346" t="s">
        <v>430</v>
      </c>
      <c r="AU70" s="346">
        <v>24</v>
      </c>
      <c r="AV70" s="346">
        <v>23</v>
      </c>
      <c r="AW70" s="346">
        <v>21</v>
      </c>
      <c r="AX70" s="346">
        <v>18</v>
      </c>
      <c r="AY70" s="346">
        <v>3</v>
      </c>
      <c r="AZ70" s="374"/>
      <c r="BA70" s="375">
        <v>4.0913415839514498</v>
      </c>
      <c r="BB70" s="375">
        <v>0.213269299554914</v>
      </c>
      <c r="BC70" s="375">
        <v>1.63167747030512E-4</v>
      </c>
      <c r="BD70" s="375">
        <v>-0.411288535932469</v>
      </c>
      <c r="BE70" s="374"/>
      <c r="BF70" s="348" t="s">
        <v>430</v>
      </c>
      <c r="BG70" s="348" t="s">
        <v>430</v>
      </c>
      <c r="BH70" s="348" t="s">
        <v>430</v>
      </c>
      <c r="BI70" s="374"/>
      <c r="BJ70" s="348">
        <v>-0.27249225000000099</v>
      </c>
      <c r="BK70" s="374"/>
      <c r="BL70" s="843">
        <v>72.888499999999993</v>
      </c>
      <c r="BM70" s="843">
        <v>4.8474399999999997</v>
      </c>
      <c r="BN70" s="348" t="s">
        <v>430</v>
      </c>
      <c r="BO70" s="843">
        <v>22.264060000000001</v>
      </c>
      <c r="BP70" s="373"/>
      <c r="BQ70" s="348" t="s">
        <v>430</v>
      </c>
      <c r="BR70" s="348" t="s">
        <v>430</v>
      </c>
      <c r="BS70" s="348" t="s">
        <v>430</v>
      </c>
      <c r="BT70" s="348" t="s">
        <v>430</v>
      </c>
      <c r="BU70" s="348" t="s">
        <v>430</v>
      </c>
      <c r="BV70" s="348">
        <v>100.56</v>
      </c>
      <c r="BW70" s="373"/>
      <c r="BX70" s="372" t="s">
        <v>9847</v>
      </c>
      <c r="BY70" s="372" t="s">
        <v>9848</v>
      </c>
      <c r="BZ70" s="372" t="s">
        <v>9849</v>
      </c>
      <c r="CA70" s="372" t="s">
        <v>9850</v>
      </c>
      <c r="CB70" s="372" t="s">
        <v>9851</v>
      </c>
      <c r="CC70" s="373"/>
      <c r="CD70" s="354" t="s">
        <v>4846</v>
      </c>
    </row>
    <row r="71" spans="1:82" s="428" customFormat="1" x14ac:dyDescent="0.25">
      <c r="A71" s="345" t="s">
        <v>9852</v>
      </c>
      <c r="B71" s="373"/>
      <c r="C71" s="719">
        <v>46097</v>
      </c>
      <c r="D71" s="373"/>
      <c r="E71" s="346">
        <v>22.79</v>
      </c>
      <c r="F71" s="373"/>
      <c r="G71" s="347">
        <v>10.309900000000001</v>
      </c>
      <c r="H71" s="373"/>
      <c r="I71" s="651" t="s">
        <v>430</v>
      </c>
      <c r="J71" s="651" t="s">
        <v>430</v>
      </c>
      <c r="K71" s="651" t="s">
        <v>430</v>
      </c>
      <c r="L71" s="651" t="s">
        <v>430</v>
      </c>
      <c r="M71" s="374"/>
      <c r="N71" s="348">
        <v>106.51900000000001</v>
      </c>
      <c r="O71" s="348">
        <v>27.084299999999999</v>
      </c>
      <c r="P71" s="348">
        <v>13.6912</v>
      </c>
      <c r="Q71" s="348">
        <v>11.863099999999999</v>
      </c>
      <c r="R71" s="348">
        <v>6.1302000000000003</v>
      </c>
      <c r="S71" s="348">
        <v>5.7821999999999996</v>
      </c>
      <c r="T71" s="348" t="s">
        <v>430</v>
      </c>
      <c r="U71" s="348" t="s">
        <v>430</v>
      </c>
      <c r="V71" s="350" t="s">
        <v>430</v>
      </c>
      <c r="W71" s="348" t="s">
        <v>430</v>
      </c>
      <c r="X71" s="348" t="s">
        <v>430</v>
      </c>
      <c r="Y71" s="348" t="s">
        <v>430</v>
      </c>
      <c r="Z71" s="348" t="s">
        <v>430</v>
      </c>
      <c r="AA71" s="348">
        <v>6.6402999999999999</v>
      </c>
      <c r="AB71" s="348">
        <v>5.9646999999999997</v>
      </c>
      <c r="AC71" s="348" t="s">
        <v>430</v>
      </c>
      <c r="AD71" s="348" t="s">
        <v>430</v>
      </c>
      <c r="AE71" s="348">
        <v>5.9573999999999998</v>
      </c>
      <c r="AF71" s="348">
        <v>6.3547000000000002</v>
      </c>
      <c r="AG71" s="374"/>
      <c r="AH71" s="346">
        <v>13</v>
      </c>
      <c r="AI71" s="346">
        <v>12</v>
      </c>
      <c r="AJ71" s="346">
        <v>20</v>
      </c>
      <c r="AK71" s="346">
        <v>20</v>
      </c>
      <c r="AL71" s="346">
        <v>24</v>
      </c>
      <c r="AM71" s="346">
        <v>23</v>
      </c>
      <c r="AN71" s="346" t="s">
        <v>430</v>
      </c>
      <c r="AO71" s="346" t="s">
        <v>430</v>
      </c>
      <c r="AP71" s="346" t="s">
        <v>430</v>
      </c>
      <c r="AQ71" s="346" t="s">
        <v>430</v>
      </c>
      <c r="AR71" s="346" t="s">
        <v>430</v>
      </c>
      <c r="AS71" s="346" t="s">
        <v>430</v>
      </c>
      <c r="AT71" s="346" t="s">
        <v>430</v>
      </c>
      <c r="AU71" s="346">
        <v>23</v>
      </c>
      <c r="AV71" s="346">
        <v>21</v>
      </c>
      <c r="AW71" s="346" t="s">
        <v>430</v>
      </c>
      <c r="AX71" s="346" t="s">
        <v>430</v>
      </c>
      <c r="AY71" s="346">
        <v>21</v>
      </c>
      <c r="AZ71" s="374"/>
      <c r="BA71" s="375">
        <v>3.90184043291509</v>
      </c>
      <c r="BB71" s="375">
        <v>-0.37379082857394502</v>
      </c>
      <c r="BC71" s="375">
        <v>0.214181225463009</v>
      </c>
      <c r="BD71" s="375">
        <v>1.4037505305629601</v>
      </c>
      <c r="BE71" s="374"/>
      <c r="BF71" s="348" t="s">
        <v>430</v>
      </c>
      <c r="BG71" s="348" t="s">
        <v>430</v>
      </c>
      <c r="BH71" s="348" t="s">
        <v>430</v>
      </c>
      <c r="BI71" s="374"/>
      <c r="BJ71" s="348">
        <v>-0.32284206000000898</v>
      </c>
      <c r="BK71" s="374"/>
      <c r="BL71" s="843">
        <v>47.525399999999998</v>
      </c>
      <c r="BM71" s="843">
        <v>16.492699999999999</v>
      </c>
      <c r="BN71" s="843">
        <v>9.0216700000000003</v>
      </c>
      <c r="BO71" s="843">
        <v>26.960229999999999</v>
      </c>
      <c r="BP71" s="373"/>
      <c r="BQ71" s="348">
        <v>0.64</v>
      </c>
      <c r="BR71" s="348">
        <v>14.77</v>
      </c>
      <c r="BS71" s="348" t="s">
        <v>430</v>
      </c>
      <c r="BT71" s="348" t="s">
        <v>430</v>
      </c>
      <c r="BU71" s="348" t="s">
        <v>430</v>
      </c>
      <c r="BV71" s="348">
        <v>84.81</v>
      </c>
      <c r="BW71" s="373"/>
      <c r="BX71" s="372" t="s">
        <v>9853</v>
      </c>
      <c r="BY71" s="372" t="s">
        <v>9854</v>
      </c>
      <c r="BZ71" s="372" t="s">
        <v>9855</v>
      </c>
      <c r="CA71" s="372" t="s">
        <v>9856</v>
      </c>
      <c r="CB71" s="372" t="s">
        <v>9857</v>
      </c>
      <c r="CC71" s="373"/>
      <c r="CD71" s="354" t="s">
        <v>4704</v>
      </c>
    </row>
    <row r="72" spans="1:82" x14ac:dyDescent="0.25">
      <c r="A72" s="36" t="s">
        <v>93</v>
      </c>
      <c r="B72" s="43"/>
      <c r="C72" s="720"/>
      <c r="D72" s="43"/>
      <c r="E72" s="51"/>
      <c r="F72" s="43"/>
      <c r="G72" s="55"/>
      <c r="H72" s="43"/>
      <c r="I72" s="92"/>
      <c r="J72" s="92"/>
      <c r="K72" s="92"/>
      <c r="L72" s="92"/>
      <c r="M72" s="66"/>
      <c r="N72" s="59">
        <v>107.29900000000001</v>
      </c>
      <c r="O72" s="59">
        <v>25.884399999999999</v>
      </c>
      <c r="P72" s="59">
        <v>17.036799999999999</v>
      </c>
      <c r="Q72" s="59">
        <v>13.1508</v>
      </c>
      <c r="R72" s="59">
        <v>7.5206</v>
      </c>
      <c r="S72" s="59">
        <v>6.8175999999999997</v>
      </c>
      <c r="T72" s="59">
        <v>6.7775999999999996</v>
      </c>
      <c r="U72" s="59">
        <v>6.673</v>
      </c>
      <c r="V72" s="70">
        <v>6.7565999999999997</v>
      </c>
      <c r="W72" s="59">
        <v>6.7742000000000004</v>
      </c>
      <c r="X72" s="59">
        <v>7.0937000000000001</v>
      </c>
      <c r="Y72" s="59">
        <v>6.3181000000000003</v>
      </c>
      <c r="Z72" s="59">
        <v>5.5243000000000002</v>
      </c>
      <c r="AA72" s="59">
        <v>7.5346000000000002</v>
      </c>
      <c r="AB72" s="59">
        <v>6.4801000000000002</v>
      </c>
      <c r="AC72" s="59">
        <v>6.7257999999999996</v>
      </c>
      <c r="AD72" s="59">
        <v>6.8250999999999999</v>
      </c>
      <c r="AE72" s="59">
        <v>13.5129</v>
      </c>
      <c r="AF72" s="59">
        <v>6.4583000000000004</v>
      </c>
      <c r="AG72" s="66"/>
      <c r="AH72" s="51">
        <v>24</v>
      </c>
      <c r="AI72" s="51">
        <v>24</v>
      </c>
      <c r="AJ72" s="51">
        <v>24</v>
      </c>
      <c r="AK72" s="51">
        <v>24</v>
      </c>
      <c r="AL72" s="51">
        <v>24</v>
      </c>
      <c r="AM72" s="51">
        <v>24</v>
      </c>
      <c r="AN72" s="51">
        <v>21</v>
      </c>
      <c r="AO72" s="51">
        <v>20</v>
      </c>
      <c r="AP72" s="51">
        <v>18</v>
      </c>
      <c r="AQ72" s="51">
        <v>13</v>
      </c>
      <c r="AR72" s="51">
        <v>10</v>
      </c>
      <c r="AS72" s="51">
        <v>9</v>
      </c>
      <c r="AT72" s="51">
        <v>3</v>
      </c>
      <c r="AU72" s="51">
        <v>24</v>
      </c>
      <c r="AV72" s="51">
        <v>23</v>
      </c>
      <c r="AW72" s="51">
        <v>21</v>
      </c>
      <c r="AX72" s="51">
        <v>18</v>
      </c>
      <c r="AY72" s="51">
        <v>24</v>
      </c>
      <c r="AZ72" s="332"/>
      <c r="BA72" s="286"/>
      <c r="BB72" s="286"/>
      <c r="BC72" s="286"/>
      <c r="BD72" s="286"/>
      <c r="BE72" s="332"/>
      <c r="BF72" s="59"/>
      <c r="BG72" s="59"/>
      <c r="BH72" s="59"/>
      <c r="BI72" s="66"/>
      <c r="BJ72" s="59"/>
      <c r="BK72" s="66"/>
      <c r="BL72" s="59"/>
      <c r="BM72" s="59"/>
      <c r="BN72" s="59"/>
      <c r="BO72" s="59"/>
      <c r="BP72" s="43"/>
      <c r="BQ72" s="59"/>
      <c r="BR72" s="59"/>
      <c r="BS72" s="59"/>
      <c r="BT72" s="59"/>
      <c r="BU72" s="59"/>
      <c r="BV72" s="59"/>
      <c r="BW72" s="43"/>
      <c r="BX72" s="84"/>
      <c r="BY72" s="84"/>
      <c r="BZ72" s="84"/>
      <c r="CA72" s="84"/>
      <c r="CB72" s="84"/>
      <c r="CC72" s="43"/>
      <c r="CD72" s="88"/>
    </row>
    <row r="73" spans="1:82" x14ac:dyDescent="0.25">
      <c r="A73" s="37" t="s">
        <v>94</v>
      </c>
      <c r="B73" s="44"/>
      <c r="C73" s="721"/>
      <c r="D73" s="44"/>
      <c r="E73" s="52"/>
      <c r="F73" s="44"/>
      <c r="G73" s="56"/>
      <c r="H73" s="44"/>
      <c r="I73" s="93"/>
      <c r="J73" s="93"/>
      <c r="K73" s="93"/>
      <c r="L73" s="93"/>
      <c r="M73" s="67"/>
      <c r="N73" s="60">
        <v>166.97200000000001</v>
      </c>
      <c r="O73" s="60">
        <v>34.101700000000001</v>
      </c>
      <c r="P73" s="60">
        <v>21.352900000000002</v>
      </c>
      <c r="Q73" s="60">
        <v>16.727799999999998</v>
      </c>
      <c r="R73" s="60">
        <v>8.8165999999999993</v>
      </c>
      <c r="S73" s="60">
        <v>7.8211000000000004</v>
      </c>
      <c r="T73" s="60">
        <v>7.8476999999999997</v>
      </c>
      <c r="U73" s="60">
        <v>7.7305000000000001</v>
      </c>
      <c r="V73" s="71">
        <v>7.8238000000000003</v>
      </c>
      <c r="W73" s="60">
        <v>7.3314000000000004</v>
      </c>
      <c r="X73" s="60">
        <v>7.3201999999999998</v>
      </c>
      <c r="Y73" s="60">
        <v>6.6158999999999999</v>
      </c>
      <c r="Z73" s="60">
        <v>6.1044999999999998</v>
      </c>
      <c r="AA73" s="60">
        <v>8.5355000000000008</v>
      </c>
      <c r="AB73" s="60">
        <v>7.4630999999999998</v>
      </c>
      <c r="AC73" s="60">
        <v>7.7823000000000002</v>
      </c>
      <c r="AD73" s="60">
        <v>7.8731999999999998</v>
      </c>
      <c r="AE73" s="60">
        <v>33.3476</v>
      </c>
      <c r="AF73" s="60">
        <v>7.5373999999999999</v>
      </c>
      <c r="AG73" s="67"/>
      <c r="AH73" s="52"/>
      <c r="AI73" s="52"/>
      <c r="AJ73" s="52"/>
      <c r="AK73" s="52"/>
      <c r="AL73" s="52"/>
      <c r="AM73" s="52"/>
      <c r="AN73" s="52"/>
      <c r="AO73" s="52"/>
      <c r="AP73" s="52"/>
      <c r="AQ73" s="52"/>
      <c r="AR73" s="52"/>
      <c r="AS73" s="52"/>
      <c r="AT73" s="52"/>
      <c r="AU73" s="52"/>
      <c r="AV73" s="52"/>
      <c r="AW73" s="52"/>
      <c r="AX73" s="52"/>
      <c r="AY73" s="52"/>
      <c r="AZ73" s="341"/>
      <c r="BA73" s="288"/>
      <c r="BB73" s="288"/>
      <c r="BC73" s="288"/>
      <c r="BD73" s="288"/>
      <c r="BE73" s="341"/>
      <c r="BF73" s="60"/>
      <c r="BG73" s="60"/>
      <c r="BH73" s="60"/>
      <c r="BI73" s="67"/>
      <c r="BJ73" s="60"/>
      <c r="BK73" s="67"/>
      <c r="BL73" s="60"/>
      <c r="BM73" s="60"/>
      <c r="BN73" s="60"/>
      <c r="BO73" s="60"/>
      <c r="BP73" s="44"/>
      <c r="BQ73" s="60"/>
      <c r="BR73" s="60"/>
      <c r="BS73" s="60"/>
      <c r="BT73" s="60"/>
      <c r="BU73" s="60"/>
      <c r="BV73" s="60"/>
      <c r="BW73" s="44"/>
      <c r="BX73" s="85"/>
      <c r="BY73" s="85"/>
      <c r="BZ73" s="85"/>
      <c r="CA73" s="85"/>
      <c r="CB73" s="85"/>
      <c r="CC73" s="44"/>
      <c r="CD73" s="89"/>
    </row>
    <row r="74" spans="1:82" x14ac:dyDescent="0.25">
      <c r="A74" s="37" t="s">
        <v>95</v>
      </c>
      <c r="B74" s="44"/>
      <c r="C74" s="721"/>
      <c r="D74" s="44"/>
      <c r="E74" s="52"/>
      <c r="F74" s="44"/>
      <c r="G74" s="56"/>
      <c r="H74" s="44"/>
      <c r="I74" s="93"/>
      <c r="J74" s="93"/>
      <c r="K74" s="93"/>
      <c r="L74" s="93"/>
      <c r="M74" s="67"/>
      <c r="N74" s="60">
        <v>31.0487</v>
      </c>
      <c r="O74" s="60">
        <v>12.9397</v>
      </c>
      <c r="P74" s="60">
        <v>6.1544999999999996</v>
      </c>
      <c r="Q74" s="60">
        <v>8.6616</v>
      </c>
      <c r="R74" s="60">
        <v>6.1302000000000003</v>
      </c>
      <c r="S74" s="60">
        <v>5.4950000000000001</v>
      </c>
      <c r="T74" s="60">
        <v>5.1909999999999998</v>
      </c>
      <c r="U74" s="60">
        <v>5.1672000000000002</v>
      </c>
      <c r="V74" s="71">
        <v>5.3742999999999999</v>
      </c>
      <c r="W74" s="60">
        <v>6.2797999999999998</v>
      </c>
      <c r="X74" s="60">
        <v>6.4980000000000002</v>
      </c>
      <c r="Y74" s="60">
        <v>5.8362999999999996</v>
      </c>
      <c r="Z74" s="60">
        <v>4.8196000000000003</v>
      </c>
      <c r="AA74" s="60">
        <v>6.5472999999999999</v>
      </c>
      <c r="AB74" s="60">
        <v>5.2172999999999998</v>
      </c>
      <c r="AC74" s="60">
        <v>5.4543999999999997</v>
      </c>
      <c r="AD74" s="60">
        <v>5.4722999999999997</v>
      </c>
      <c r="AE74" s="60">
        <v>-4.3677999999999999</v>
      </c>
      <c r="AF74" s="60">
        <v>4.9260000000000002</v>
      </c>
      <c r="AG74" s="67"/>
      <c r="AH74" s="52"/>
      <c r="AI74" s="52"/>
      <c r="AJ74" s="52"/>
      <c r="AK74" s="52"/>
      <c r="AL74" s="52"/>
      <c r="AM74" s="52"/>
      <c r="AN74" s="52"/>
      <c r="AO74" s="52"/>
      <c r="AP74" s="52"/>
      <c r="AQ74" s="52"/>
      <c r="AR74" s="52"/>
      <c r="AS74" s="52"/>
      <c r="AT74" s="52"/>
      <c r="AU74" s="52"/>
      <c r="AV74" s="52"/>
      <c r="AW74" s="52"/>
      <c r="AX74" s="52"/>
      <c r="AY74" s="52"/>
      <c r="AZ74" s="341"/>
      <c r="BA74" s="288"/>
      <c r="BB74" s="288"/>
      <c r="BC74" s="288"/>
      <c r="BD74" s="288"/>
      <c r="BE74" s="341"/>
      <c r="BF74" s="60"/>
      <c r="BG74" s="60"/>
      <c r="BH74" s="60"/>
      <c r="BI74" s="67"/>
      <c r="BJ74" s="60"/>
      <c r="BK74" s="67"/>
      <c r="BL74" s="60"/>
      <c r="BM74" s="60"/>
      <c r="BN74" s="60"/>
      <c r="BO74" s="60"/>
      <c r="BP74" s="44"/>
      <c r="BQ74" s="60"/>
      <c r="BR74" s="60"/>
      <c r="BS74" s="60"/>
      <c r="BT74" s="60"/>
      <c r="BU74" s="60"/>
      <c r="BV74" s="60"/>
      <c r="BW74" s="44"/>
      <c r="BX74" s="85"/>
      <c r="BY74" s="85"/>
      <c r="BZ74" s="85"/>
      <c r="CA74" s="85"/>
      <c r="CB74" s="85"/>
      <c r="CC74" s="44"/>
      <c r="CD74" s="89"/>
    </row>
    <row r="75" spans="1:82" x14ac:dyDescent="0.25">
      <c r="A75" s="38" t="s">
        <v>96</v>
      </c>
      <c r="B75" s="45"/>
      <c r="C75" s="722"/>
      <c r="D75" s="45"/>
      <c r="E75" s="53"/>
      <c r="F75" s="45"/>
      <c r="G75" s="57"/>
      <c r="H75" s="45"/>
      <c r="I75" s="94"/>
      <c r="J75" s="94"/>
      <c r="K75" s="94"/>
      <c r="L75" s="94"/>
      <c r="M75" s="68"/>
      <c r="N75" s="61">
        <v>106.57</v>
      </c>
      <c r="O75" s="61">
        <v>27.078399999999998</v>
      </c>
      <c r="P75" s="61">
        <v>17.646599999999999</v>
      </c>
      <c r="Q75" s="61">
        <v>13.1816</v>
      </c>
      <c r="R75" s="61">
        <v>7.5802500000000004</v>
      </c>
      <c r="S75" s="61">
        <v>6.8113000000000001</v>
      </c>
      <c r="T75" s="61">
        <v>6.7896000000000001</v>
      </c>
      <c r="U75" s="61">
        <v>6.6477000000000004</v>
      </c>
      <c r="V75" s="72">
        <v>6.7156500000000001</v>
      </c>
      <c r="W75" s="61">
        <v>6.7827000000000002</v>
      </c>
      <c r="X75" s="61">
        <v>7.1757</v>
      </c>
      <c r="Y75" s="61">
        <v>6.3917000000000002</v>
      </c>
      <c r="Z75" s="61">
        <v>5.6489000000000003</v>
      </c>
      <c r="AA75" s="61">
        <v>7.5228000000000002</v>
      </c>
      <c r="AB75" s="61">
        <v>6.3775000000000004</v>
      </c>
      <c r="AC75" s="61">
        <v>6.6387</v>
      </c>
      <c r="AD75" s="61">
        <v>6.6464999999999996</v>
      </c>
      <c r="AE75" s="61">
        <v>13.7804</v>
      </c>
      <c r="AF75" s="61">
        <v>6.4852499999999997</v>
      </c>
      <c r="AG75" s="68"/>
      <c r="AH75" s="53"/>
      <c r="AI75" s="53"/>
      <c r="AJ75" s="53"/>
      <c r="AK75" s="53"/>
      <c r="AL75" s="53"/>
      <c r="AM75" s="53"/>
      <c r="AN75" s="53"/>
      <c r="AO75" s="53"/>
      <c r="AP75" s="53"/>
      <c r="AQ75" s="53"/>
      <c r="AR75" s="53"/>
      <c r="AS75" s="53"/>
      <c r="AT75" s="53"/>
      <c r="AU75" s="53"/>
      <c r="AV75" s="53"/>
      <c r="AW75" s="53"/>
      <c r="AX75" s="53"/>
      <c r="AY75" s="53"/>
      <c r="AZ75" s="615"/>
      <c r="BA75" s="291"/>
      <c r="BB75" s="291"/>
      <c r="BC75" s="291"/>
      <c r="BD75" s="291"/>
      <c r="BE75" s="615"/>
      <c r="BF75" s="61"/>
      <c r="BG75" s="61"/>
      <c r="BH75" s="61"/>
      <c r="BI75" s="68"/>
      <c r="BJ75" s="61"/>
      <c r="BK75" s="68"/>
      <c r="BL75" s="61"/>
      <c r="BM75" s="61"/>
      <c r="BN75" s="61"/>
      <c r="BO75" s="61"/>
      <c r="BP75" s="45"/>
      <c r="BQ75" s="61"/>
      <c r="BR75" s="61"/>
      <c r="BS75" s="61"/>
      <c r="BT75" s="61"/>
      <c r="BU75" s="61"/>
      <c r="BV75" s="61"/>
      <c r="BW75" s="45"/>
      <c r="BX75" s="86"/>
      <c r="BY75" s="86"/>
      <c r="BZ75" s="86"/>
      <c r="CA75" s="86"/>
      <c r="CB75" s="86"/>
      <c r="CC75" s="45"/>
      <c r="CD75" s="90"/>
    </row>
    <row r="76" spans="1:82" ht="14.5" x14ac:dyDescent="0.25">
      <c r="A76" s="39" t="s">
        <v>279</v>
      </c>
      <c r="B76" s="46"/>
      <c r="C76" s="723"/>
      <c r="D76" s="46"/>
      <c r="E76" s="54"/>
      <c r="F76" s="46"/>
      <c r="G76" s="58"/>
      <c r="H76" s="46"/>
      <c r="I76" s="95"/>
      <c r="J76" s="95"/>
      <c r="K76" s="95"/>
      <c r="L76" s="95"/>
      <c r="M76" s="69"/>
      <c r="N76" s="62"/>
      <c r="O76" s="62"/>
      <c r="P76" s="62"/>
      <c r="Q76" s="62"/>
      <c r="R76" s="62"/>
      <c r="S76" s="62"/>
      <c r="T76" s="62"/>
      <c r="U76" s="62"/>
      <c r="V76" s="73"/>
      <c r="W76" s="62"/>
      <c r="X76" s="62"/>
      <c r="Y76" s="62"/>
      <c r="Z76" s="62"/>
      <c r="AA76" s="62"/>
      <c r="AB76" s="62"/>
      <c r="AC76" s="62"/>
      <c r="AD76" s="62"/>
      <c r="AE76" s="62"/>
      <c r="AF76" s="62"/>
      <c r="AG76" s="69"/>
      <c r="AH76" s="54"/>
      <c r="AI76" s="54"/>
      <c r="AJ76" s="54"/>
      <c r="AK76" s="54"/>
      <c r="AL76" s="54"/>
      <c r="AM76" s="54"/>
      <c r="AN76" s="54"/>
      <c r="AO76" s="54"/>
      <c r="AP76" s="54"/>
      <c r="AQ76" s="54"/>
      <c r="AR76" s="54"/>
      <c r="AS76" s="54"/>
      <c r="AT76" s="54"/>
      <c r="AU76" s="54"/>
      <c r="AV76" s="54"/>
      <c r="AW76" s="54"/>
      <c r="AX76" s="54"/>
      <c r="AY76" s="54"/>
      <c r="AZ76" s="618"/>
      <c r="BA76" s="293"/>
      <c r="BB76" s="293"/>
      <c r="BC76" s="293"/>
      <c r="BD76" s="293"/>
      <c r="BE76" s="618"/>
      <c r="BF76" s="62"/>
      <c r="BG76" s="62"/>
      <c r="BH76" s="62"/>
      <c r="BI76" s="69"/>
      <c r="BJ76" s="62"/>
      <c r="BK76" s="69"/>
      <c r="BL76" s="62"/>
      <c r="BM76" s="62"/>
      <c r="BN76" s="62"/>
      <c r="BO76" s="62"/>
      <c r="BP76" s="46"/>
      <c r="BQ76" s="62"/>
      <c r="BR76" s="62"/>
      <c r="BS76" s="62"/>
      <c r="BT76" s="62"/>
      <c r="BU76" s="62"/>
      <c r="BV76" s="62"/>
      <c r="BW76" s="46"/>
      <c r="BX76" s="87"/>
      <c r="BY76" s="87"/>
      <c r="BZ76" s="87"/>
      <c r="CA76" s="87"/>
      <c r="CB76" s="87"/>
      <c r="CC76" s="46"/>
      <c r="CD76" s="91"/>
    </row>
    <row r="77" spans="1:82" s="428" customFormat="1" x14ac:dyDescent="0.25">
      <c r="A77" s="481" t="s">
        <v>9858</v>
      </c>
      <c r="B77" s="402"/>
      <c r="C77" s="724">
        <v>45649</v>
      </c>
      <c r="D77" s="402"/>
      <c r="E77" s="403">
        <v>3511.57</v>
      </c>
      <c r="F77" s="402"/>
      <c r="G77" s="404">
        <v>11.1097</v>
      </c>
      <c r="H77" s="402"/>
      <c r="I77" s="987">
        <v>0.22</v>
      </c>
      <c r="J77" s="987">
        <v>6.8</v>
      </c>
      <c r="K77" s="987">
        <v>0.21</v>
      </c>
      <c r="L77" s="987">
        <v>0.22</v>
      </c>
      <c r="M77" s="406"/>
      <c r="N77" s="405">
        <v>105.107</v>
      </c>
      <c r="O77" s="405">
        <v>21.063099999999999</v>
      </c>
      <c r="P77" s="405">
        <v>12.6089</v>
      </c>
      <c r="Q77" s="405">
        <v>12.6394</v>
      </c>
      <c r="R77" s="405">
        <v>6.4790999999999999</v>
      </c>
      <c r="S77" s="405">
        <v>6.2093999999999996</v>
      </c>
      <c r="T77" s="405">
        <v>6.1162999999999998</v>
      </c>
      <c r="U77" s="405">
        <v>6.0035999999999996</v>
      </c>
      <c r="V77" s="407">
        <v>6.1585000000000001</v>
      </c>
      <c r="W77" s="405" t="s">
        <v>430</v>
      </c>
      <c r="X77" s="405" t="s">
        <v>430</v>
      </c>
      <c r="Y77" s="405" t="s">
        <v>430</v>
      </c>
      <c r="Z77" s="405" t="s">
        <v>430</v>
      </c>
      <c r="AA77" s="405">
        <v>6.9429999999999996</v>
      </c>
      <c r="AB77" s="405">
        <v>5.7195999999999998</v>
      </c>
      <c r="AC77" s="405">
        <v>6.0311000000000003</v>
      </c>
      <c r="AD77" s="405">
        <v>6.2297000000000002</v>
      </c>
      <c r="AE77" s="405">
        <v>5.4619999999999997</v>
      </c>
      <c r="AF77" s="405">
        <v>6.3280000000000003</v>
      </c>
      <c r="AG77" s="406"/>
      <c r="AH77" s="403">
        <v>13</v>
      </c>
      <c r="AI77" s="403">
        <v>19</v>
      </c>
      <c r="AJ77" s="403">
        <v>21</v>
      </c>
      <c r="AK77" s="403">
        <v>11</v>
      </c>
      <c r="AL77" s="403">
        <v>18</v>
      </c>
      <c r="AM77" s="403">
        <v>10</v>
      </c>
      <c r="AN77" s="403">
        <v>8</v>
      </c>
      <c r="AO77" s="403">
        <v>9</v>
      </c>
      <c r="AP77" s="403">
        <v>7</v>
      </c>
      <c r="AQ77" s="403" t="s">
        <v>430</v>
      </c>
      <c r="AR77" s="403" t="s">
        <v>430</v>
      </c>
      <c r="AS77" s="403" t="s">
        <v>430</v>
      </c>
      <c r="AT77" s="403" t="s">
        <v>430</v>
      </c>
      <c r="AU77" s="403">
        <v>9</v>
      </c>
      <c r="AV77" s="403">
        <v>10</v>
      </c>
      <c r="AW77" s="403">
        <v>9</v>
      </c>
      <c r="AX77" s="403">
        <v>8</v>
      </c>
      <c r="AY77" s="403">
        <v>19</v>
      </c>
      <c r="AZ77" s="406"/>
      <c r="BA77" s="410">
        <v>4.9489280188345601</v>
      </c>
      <c r="BB77" s="410">
        <v>0.12515010134785301</v>
      </c>
      <c r="BC77" s="410">
        <v>0.17966979836014399</v>
      </c>
      <c r="BD77" s="410">
        <v>0.65006720337441803</v>
      </c>
      <c r="BE77" s="406"/>
      <c r="BF77" s="405" t="s">
        <v>430</v>
      </c>
      <c r="BG77" s="405" t="s">
        <v>430</v>
      </c>
      <c r="BH77" s="405" t="s">
        <v>430</v>
      </c>
      <c r="BI77" s="406"/>
      <c r="BJ77" s="405">
        <v>-0.222308599999999</v>
      </c>
      <c r="BK77" s="406"/>
      <c r="BL77" s="842">
        <v>53.012700000000002</v>
      </c>
      <c r="BM77" s="842">
        <v>13.5289</v>
      </c>
      <c r="BN77" s="842">
        <v>3.9230499999999999</v>
      </c>
      <c r="BO77" s="842">
        <v>29.535350000000001</v>
      </c>
      <c r="BP77" s="402"/>
      <c r="BQ77" s="405">
        <v>2.84</v>
      </c>
      <c r="BR77" s="405">
        <v>20.59</v>
      </c>
      <c r="BS77" s="405" t="s">
        <v>430</v>
      </c>
      <c r="BT77" s="405" t="s">
        <v>430</v>
      </c>
      <c r="BU77" s="405" t="s">
        <v>430</v>
      </c>
      <c r="BV77" s="405">
        <v>76.75</v>
      </c>
      <c r="BW77" s="402"/>
      <c r="BX77" s="401" t="s">
        <v>9720</v>
      </c>
      <c r="BY77" s="401" t="s">
        <v>9721</v>
      </c>
      <c r="BZ77" s="401" t="s">
        <v>9722</v>
      </c>
      <c r="CA77" s="401" t="s">
        <v>9723</v>
      </c>
      <c r="CB77" s="401" t="s">
        <v>9724</v>
      </c>
      <c r="CC77" s="402"/>
      <c r="CD77" s="411" t="s">
        <v>4704</v>
      </c>
    </row>
    <row r="78" spans="1:82" s="428" customFormat="1" x14ac:dyDescent="0.25">
      <c r="A78" s="345" t="s">
        <v>9859</v>
      </c>
      <c r="B78" s="373"/>
      <c r="C78" s="719">
        <v>45232</v>
      </c>
      <c r="D78" s="373"/>
      <c r="E78" s="346">
        <v>2774.42</v>
      </c>
      <c r="F78" s="373"/>
      <c r="G78" s="347">
        <v>12.038600000000001</v>
      </c>
      <c r="H78" s="373"/>
      <c r="I78" s="988">
        <v>0.30951000000000001</v>
      </c>
      <c r="J78" s="988">
        <v>6.57</v>
      </c>
      <c r="K78" s="988">
        <v>0.2873</v>
      </c>
      <c r="L78" s="988">
        <v>0.307</v>
      </c>
      <c r="M78" s="374"/>
      <c r="N78" s="348">
        <v>125.95399999999999</v>
      </c>
      <c r="O78" s="348">
        <v>29.379300000000001</v>
      </c>
      <c r="P78" s="348">
        <v>20.960799999999999</v>
      </c>
      <c r="Q78" s="348">
        <v>13.5403</v>
      </c>
      <c r="R78" s="348">
        <v>7.8072999999999997</v>
      </c>
      <c r="S78" s="348">
        <v>6.5185000000000004</v>
      </c>
      <c r="T78" s="348">
        <v>6.4446000000000003</v>
      </c>
      <c r="U78" s="348">
        <v>6.2934999999999999</v>
      </c>
      <c r="V78" s="350">
        <v>6.3124000000000002</v>
      </c>
      <c r="W78" s="348">
        <v>6.35</v>
      </c>
      <c r="X78" s="348" t="s">
        <v>430</v>
      </c>
      <c r="Y78" s="348" t="s">
        <v>430</v>
      </c>
      <c r="Z78" s="348" t="s">
        <v>430</v>
      </c>
      <c r="AA78" s="348">
        <v>7.3912000000000004</v>
      </c>
      <c r="AB78" s="348">
        <v>6.2698999999999998</v>
      </c>
      <c r="AC78" s="348">
        <v>6.3116000000000003</v>
      </c>
      <c r="AD78" s="348">
        <v>6.3673000000000002</v>
      </c>
      <c r="AE78" s="348">
        <v>8.2958999999999996</v>
      </c>
      <c r="AF78" s="348">
        <v>6.7081999999999997</v>
      </c>
      <c r="AG78" s="374"/>
      <c r="AH78" s="346">
        <v>5</v>
      </c>
      <c r="AI78" s="346">
        <v>5</v>
      </c>
      <c r="AJ78" s="346">
        <v>1</v>
      </c>
      <c r="AK78" s="346">
        <v>7</v>
      </c>
      <c r="AL78" s="346">
        <v>3</v>
      </c>
      <c r="AM78" s="346">
        <v>6</v>
      </c>
      <c r="AN78" s="346">
        <v>5</v>
      </c>
      <c r="AO78" s="346">
        <v>4</v>
      </c>
      <c r="AP78" s="346">
        <v>4</v>
      </c>
      <c r="AQ78" s="346">
        <v>2</v>
      </c>
      <c r="AR78" s="346" t="s">
        <v>430</v>
      </c>
      <c r="AS78" s="346" t="s">
        <v>430</v>
      </c>
      <c r="AT78" s="346" t="s">
        <v>430</v>
      </c>
      <c r="AU78" s="346">
        <v>4</v>
      </c>
      <c r="AV78" s="346">
        <v>4</v>
      </c>
      <c r="AW78" s="346">
        <v>5</v>
      </c>
      <c r="AX78" s="346">
        <v>4</v>
      </c>
      <c r="AY78" s="346">
        <v>18</v>
      </c>
      <c r="AZ78" s="374"/>
      <c r="BA78" s="375">
        <v>4.6147715292347904</v>
      </c>
      <c r="BB78" s="375">
        <v>0.427837395316915</v>
      </c>
      <c r="BC78" s="375">
        <v>0.26468721343613699</v>
      </c>
      <c r="BD78" s="375">
        <v>0.37569884298316197</v>
      </c>
      <c r="BE78" s="374"/>
      <c r="BF78" s="348" t="s">
        <v>430</v>
      </c>
      <c r="BG78" s="348" t="s">
        <v>430</v>
      </c>
      <c r="BH78" s="348" t="s">
        <v>430</v>
      </c>
      <c r="BI78" s="374"/>
      <c r="BJ78" s="348">
        <v>-0.218696479999998</v>
      </c>
      <c r="BK78" s="374"/>
      <c r="BL78" s="843">
        <v>63.536000000000001</v>
      </c>
      <c r="BM78" s="843">
        <v>8.1752400000000005</v>
      </c>
      <c r="BN78" s="843">
        <v>2.2322500000000001</v>
      </c>
      <c r="BO78" s="843">
        <v>26.056509999999999</v>
      </c>
      <c r="BP78" s="373"/>
      <c r="BQ78" s="348">
        <v>0.35</v>
      </c>
      <c r="BR78" s="348">
        <v>26.08</v>
      </c>
      <c r="BS78" s="348" t="s">
        <v>430</v>
      </c>
      <c r="BT78" s="348" t="s">
        <v>430</v>
      </c>
      <c r="BU78" s="348" t="s">
        <v>430</v>
      </c>
      <c r="BV78" s="348">
        <v>2.74</v>
      </c>
      <c r="BW78" s="373"/>
      <c r="BX78" s="372" t="s">
        <v>9726</v>
      </c>
      <c r="BY78" s="372" t="s">
        <v>9727</v>
      </c>
      <c r="BZ78" s="372" t="s">
        <v>9671</v>
      </c>
      <c r="CA78" s="372" t="s">
        <v>9728</v>
      </c>
      <c r="CB78" s="372" t="s">
        <v>9729</v>
      </c>
      <c r="CC78" s="373"/>
      <c r="CD78" s="354" t="s">
        <v>2451</v>
      </c>
    </row>
    <row r="79" spans="1:82" s="428" customFormat="1" x14ac:dyDescent="0.25">
      <c r="A79" s="345" t="s">
        <v>9860</v>
      </c>
      <c r="B79" s="373"/>
      <c r="C79" s="719">
        <v>45544</v>
      </c>
      <c r="D79" s="373"/>
      <c r="E79" s="346">
        <v>2402.84</v>
      </c>
      <c r="F79" s="373"/>
      <c r="G79" s="347">
        <v>11.363</v>
      </c>
      <c r="H79" s="373"/>
      <c r="I79" s="988">
        <v>0.28999999999999998</v>
      </c>
      <c r="J79" s="988">
        <v>6.27</v>
      </c>
      <c r="K79" s="988">
        <v>0.27</v>
      </c>
      <c r="L79" s="988">
        <v>0.28999999999999998</v>
      </c>
      <c r="M79" s="374"/>
      <c r="N79" s="348">
        <v>86.935400000000001</v>
      </c>
      <c r="O79" s="348">
        <v>23.601700000000001</v>
      </c>
      <c r="P79" s="348">
        <v>15.6488</v>
      </c>
      <c r="Q79" s="348">
        <v>12.449</v>
      </c>
      <c r="R79" s="348">
        <v>6.774</v>
      </c>
      <c r="S79" s="348">
        <v>7.0358000000000001</v>
      </c>
      <c r="T79" s="348">
        <v>6.8634000000000004</v>
      </c>
      <c r="U79" s="348">
        <v>6.5301999999999998</v>
      </c>
      <c r="V79" s="350">
        <v>6.5347999999999997</v>
      </c>
      <c r="W79" s="348">
        <v>6.5335000000000001</v>
      </c>
      <c r="X79" s="348" t="s">
        <v>430</v>
      </c>
      <c r="Y79" s="348" t="s">
        <v>430</v>
      </c>
      <c r="Z79" s="348" t="s">
        <v>430</v>
      </c>
      <c r="AA79" s="348">
        <v>7.6994999999999996</v>
      </c>
      <c r="AB79" s="348">
        <v>6.5723000000000003</v>
      </c>
      <c r="AC79" s="348">
        <v>6.5848000000000004</v>
      </c>
      <c r="AD79" s="348">
        <v>6.6079999999999997</v>
      </c>
      <c r="AE79" s="348">
        <v>11.9239</v>
      </c>
      <c r="AF79" s="348">
        <v>6.5880999999999998</v>
      </c>
      <c r="AG79" s="374"/>
      <c r="AH79" s="346">
        <v>19</v>
      </c>
      <c r="AI79" s="346">
        <v>18</v>
      </c>
      <c r="AJ79" s="346">
        <v>15</v>
      </c>
      <c r="AK79" s="346">
        <v>12</v>
      </c>
      <c r="AL79" s="346">
        <v>14</v>
      </c>
      <c r="AM79" s="346">
        <v>2</v>
      </c>
      <c r="AN79" s="346">
        <v>2</v>
      </c>
      <c r="AO79" s="346">
        <v>2</v>
      </c>
      <c r="AP79" s="346">
        <v>2</v>
      </c>
      <c r="AQ79" s="346">
        <v>1</v>
      </c>
      <c r="AR79" s="346" t="s">
        <v>430</v>
      </c>
      <c r="AS79" s="346" t="s">
        <v>430</v>
      </c>
      <c r="AT79" s="346" t="s">
        <v>430</v>
      </c>
      <c r="AU79" s="346">
        <v>2</v>
      </c>
      <c r="AV79" s="346">
        <v>2</v>
      </c>
      <c r="AW79" s="346">
        <v>2</v>
      </c>
      <c r="AX79" s="346">
        <v>2</v>
      </c>
      <c r="AY79" s="346">
        <v>14</v>
      </c>
      <c r="AZ79" s="374"/>
      <c r="BA79" s="375">
        <v>4.1684705190571201</v>
      </c>
      <c r="BB79" s="375">
        <v>0.29373118137619803</v>
      </c>
      <c r="BC79" s="375">
        <v>0.26651381936205498</v>
      </c>
      <c r="BD79" s="375">
        <v>0.53865026980693398</v>
      </c>
      <c r="BE79" s="374"/>
      <c r="BF79" s="348" t="s">
        <v>430</v>
      </c>
      <c r="BG79" s="348" t="s">
        <v>430</v>
      </c>
      <c r="BH79" s="348" t="s">
        <v>430</v>
      </c>
      <c r="BI79" s="374"/>
      <c r="BJ79" s="348">
        <v>-0.214518849999982</v>
      </c>
      <c r="BK79" s="374"/>
      <c r="BL79" s="843">
        <v>45.974200000000003</v>
      </c>
      <c r="BM79" s="843">
        <v>19.164300000000001</v>
      </c>
      <c r="BN79" s="843">
        <v>5.1940600000000003</v>
      </c>
      <c r="BO79" s="843">
        <v>29.667439999999999</v>
      </c>
      <c r="BP79" s="373"/>
      <c r="BQ79" s="348">
        <v>6.58</v>
      </c>
      <c r="BR79" s="348">
        <v>14.58</v>
      </c>
      <c r="BS79" s="348" t="s">
        <v>430</v>
      </c>
      <c r="BT79" s="348" t="s">
        <v>430</v>
      </c>
      <c r="BU79" s="348" t="s">
        <v>430</v>
      </c>
      <c r="BV79" s="348">
        <v>4.37</v>
      </c>
      <c r="BW79" s="373"/>
      <c r="BX79" s="372" t="s">
        <v>9731</v>
      </c>
      <c r="BY79" s="372" t="s">
        <v>9732</v>
      </c>
      <c r="BZ79" s="372" t="s">
        <v>9733</v>
      </c>
      <c r="CA79" s="372" t="s">
        <v>9734</v>
      </c>
      <c r="CB79" s="372" t="s">
        <v>9735</v>
      </c>
      <c r="CC79" s="373"/>
      <c r="CD79" s="354" t="s">
        <v>4846</v>
      </c>
    </row>
    <row r="80" spans="1:82" s="428" customFormat="1" x14ac:dyDescent="0.25">
      <c r="A80" s="345" t="s">
        <v>9861</v>
      </c>
      <c r="B80" s="373"/>
      <c r="C80" s="719">
        <v>45615</v>
      </c>
      <c r="D80" s="373"/>
      <c r="E80" s="346">
        <v>1903.67</v>
      </c>
      <c r="F80" s="373"/>
      <c r="G80" s="347">
        <v>11.1851</v>
      </c>
      <c r="H80" s="373"/>
      <c r="I80" s="988">
        <v>0.5</v>
      </c>
      <c r="J80" s="988">
        <v>6.93</v>
      </c>
      <c r="K80" s="988">
        <v>0.43</v>
      </c>
      <c r="L80" s="988">
        <v>0.47</v>
      </c>
      <c r="M80" s="374"/>
      <c r="N80" s="348">
        <v>105.05200000000001</v>
      </c>
      <c r="O80" s="348">
        <v>24.7423</v>
      </c>
      <c r="P80" s="348">
        <v>14.82</v>
      </c>
      <c r="Q80" s="348">
        <v>13.424899999999999</v>
      </c>
      <c r="R80" s="348">
        <v>7.2339000000000002</v>
      </c>
      <c r="S80" s="348">
        <v>6.7713999999999999</v>
      </c>
      <c r="T80" s="348">
        <v>5.9778000000000002</v>
      </c>
      <c r="U80" s="348">
        <v>6.4687999999999999</v>
      </c>
      <c r="V80" s="350">
        <v>6.4649000000000001</v>
      </c>
      <c r="W80" s="348" t="s">
        <v>430</v>
      </c>
      <c r="X80" s="348" t="s">
        <v>430</v>
      </c>
      <c r="Y80" s="348" t="s">
        <v>430</v>
      </c>
      <c r="Z80" s="348" t="s">
        <v>430</v>
      </c>
      <c r="AA80" s="348">
        <v>7.1378000000000004</v>
      </c>
      <c r="AB80" s="348">
        <v>6.2685000000000004</v>
      </c>
      <c r="AC80" s="348">
        <v>6.4405999999999999</v>
      </c>
      <c r="AD80" s="348">
        <v>6.5712999999999999</v>
      </c>
      <c r="AE80" s="348">
        <v>12.344099999999999</v>
      </c>
      <c r="AF80" s="348">
        <v>6.3895999999999997</v>
      </c>
      <c r="AG80" s="374"/>
      <c r="AH80" s="346">
        <v>14</v>
      </c>
      <c r="AI80" s="346">
        <v>14</v>
      </c>
      <c r="AJ80" s="346">
        <v>17</v>
      </c>
      <c r="AK80" s="346">
        <v>8</v>
      </c>
      <c r="AL80" s="346">
        <v>6</v>
      </c>
      <c r="AM80" s="346">
        <v>4</v>
      </c>
      <c r="AN80" s="346">
        <v>11</v>
      </c>
      <c r="AO80" s="346">
        <v>3</v>
      </c>
      <c r="AP80" s="346">
        <v>3</v>
      </c>
      <c r="AQ80" s="346" t="s">
        <v>430</v>
      </c>
      <c r="AR80" s="346" t="s">
        <v>430</v>
      </c>
      <c r="AS80" s="346" t="s">
        <v>430</v>
      </c>
      <c r="AT80" s="346" t="s">
        <v>430</v>
      </c>
      <c r="AU80" s="346">
        <v>7</v>
      </c>
      <c r="AV80" s="346">
        <v>5</v>
      </c>
      <c r="AW80" s="346">
        <v>3</v>
      </c>
      <c r="AX80" s="346">
        <v>3</v>
      </c>
      <c r="AY80" s="346">
        <v>13</v>
      </c>
      <c r="AZ80" s="374"/>
      <c r="BA80" s="375">
        <v>4.4027462468902403</v>
      </c>
      <c r="BB80" s="375">
        <v>-4.3254757004204697E-2</v>
      </c>
      <c r="BC80" s="375">
        <v>0.23475140805896899</v>
      </c>
      <c r="BD80" s="375">
        <v>1.1171028102526901</v>
      </c>
      <c r="BE80" s="374"/>
      <c r="BF80" s="348" t="s">
        <v>430</v>
      </c>
      <c r="BG80" s="348" t="s">
        <v>430</v>
      </c>
      <c r="BH80" s="348" t="s">
        <v>430</v>
      </c>
      <c r="BI80" s="374"/>
      <c r="BJ80" s="348">
        <v>-0.29649392999999402</v>
      </c>
      <c r="BK80" s="374"/>
      <c r="BL80" s="843">
        <v>52.241999999999997</v>
      </c>
      <c r="BM80" s="843">
        <v>14.673999999999999</v>
      </c>
      <c r="BN80" s="843">
        <v>0.96578600000000003</v>
      </c>
      <c r="BO80" s="843">
        <v>32.118214000000002</v>
      </c>
      <c r="BP80" s="373"/>
      <c r="BQ80" s="348" t="s">
        <v>430</v>
      </c>
      <c r="BR80" s="348">
        <v>28.31</v>
      </c>
      <c r="BS80" s="348" t="s">
        <v>430</v>
      </c>
      <c r="BT80" s="348" t="s">
        <v>430</v>
      </c>
      <c r="BU80" s="348" t="s">
        <v>430</v>
      </c>
      <c r="BV80" s="348">
        <v>1.53</v>
      </c>
      <c r="BW80" s="373"/>
      <c r="BX80" s="372" t="s">
        <v>9726</v>
      </c>
      <c r="BY80" s="372" t="s">
        <v>9737</v>
      </c>
      <c r="BZ80" s="372" t="s">
        <v>9738</v>
      </c>
      <c r="CA80" s="372" t="s">
        <v>9739</v>
      </c>
      <c r="CB80" s="372" t="s">
        <v>9740</v>
      </c>
      <c r="CC80" s="373"/>
      <c r="CD80" s="354" t="s">
        <v>2451</v>
      </c>
    </row>
    <row r="81" spans="1:82" s="428" customFormat="1" x14ac:dyDescent="0.25">
      <c r="A81" s="345" t="s">
        <v>9862</v>
      </c>
      <c r="B81" s="373"/>
      <c r="C81" s="719">
        <v>45184</v>
      </c>
      <c r="D81" s="373"/>
      <c r="E81" s="346">
        <v>1420.8</v>
      </c>
      <c r="F81" s="373"/>
      <c r="G81" s="347">
        <v>12.013999999999999</v>
      </c>
      <c r="H81" s="373"/>
      <c r="I81" s="988">
        <v>0.24932000000000001</v>
      </c>
      <c r="J81" s="988">
        <v>6.31</v>
      </c>
      <c r="K81" s="988">
        <v>0.23288</v>
      </c>
      <c r="L81" s="988">
        <v>0.24932000000000001</v>
      </c>
      <c r="M81" s="374"/>
      <c r="N81" s="348">
        <v>103.589</v>
      </c>
      <c r="O81" s="348">
        <v>24.3536</v>
      </c>
      <c r="P81" s="348">
        <v>16.9818</v>
      </c>
      <c r="Q81" s="348">
        <v>12.8667</v>
      </c>
      <c r="R81" s="348">
        <v>5.9097999999999997</v>
      </c>
      <c r="S81" s="348">
        <v>6.0346000000000002</v>
      </c>
      <c r="T81" s="348">
        <v>6.0750999999999999</v>
      </c>
      <c r="U81" s="348">
        <v>5.9298000000000002</v>
      </c>
      <c r="V81" s="350">
        <v>6.0090000000000003</v>
      </c>
      <c r="W81" s="348">
        <v>6.0416999999999996</v>
      </c>
      <c r="X81" s="348" t="s">
        <v>430</v>
      </c>
      <c r="Y81" s="348" t="s">
        <v>430</v>
      </c>
      <c r="Z81" s="348" t="s">
        <v>430</v>
      </c>
      <c r="AA81" s="348">
        <v>6.4093999999999998</v>
      </c>
      <c r="AB81" s="348">
        <v>5.7937000000000003</v>
      </c>
      <c r="AC81" s="348">
        <v>5.9648000000000003</v>
      </c>
      <c r="AD81" s="348">
        <v>6.0808999999999997</v>
      </c>
      <c r="AE81" s="348">
        <v>14.947800000000001</v>
      </c>
      <c r="AF81" s="348">
        <v>6.3310000000000004</v>
      </c>
      <c r="AG81" s="374"/>
      <c r="AH81" s="346">
        <v>16</v>
      </c>
      <c r="AI81" s="346">
        <v>15</v>
      </c>
      <c r="AJ81" s="346">
        <v>12</v>
      </c>
      <c r="AK81" s="346">
        <v>10</v>
      </c>
      <c r="AL81" s="346">
        <v>21</v>
      </c>
      <c r="AM81" s="346">
        <v>13</v>
      </c>
      <c r="AN81" s="346">
        <v>9</v>
      </c>
      <c r="AO81" s="346">
        <v>10</v>
      </c>
      <c r="AP81" s="346">
        <v>9</v>
      </c>
      <c r="AQ81" s="346">
        <v>8</v>
      </c>
      <c r="AR81" s="346" t="s">
        <v>430</v>
      </c>
      <c r="AS81" s="346" t="s">
        <v>430</v>
      </c>
      <c r="AT81" s="346" t="s">
        <v>430</v>
      </c>
      <c r="AU81" s="346">
        <v>18</v>
      </c>
      <c r="AV81" s="346">
        <v>9</v>
      </c>
      <c r="AW81" s="346">
        <v>10</v>
      </c>
      <c r="AX81" s="346">
        <v>10</v>
      </c>
      <c r="AY81" s="346">
        <v>10</v>
      </c>
      <c r="AZ81" s="374"/>
      <c r="BA81" s="375">
        <v>4.2286690523416901</v>
      </c>
      <c r="BB81" s="375">
        <v>0.34916321569078401</v>
      </c>
      <c r="BC81" s="375">
        <v>0.21161816734650701</v>
      </c>
      <c r="BD81" s="375">
        <v>0.20069241140784</v>
      </c>
      <c r="BE81" s="374"/>
      <c r="BF81" s="348" t="s">
        <v>430</v>
      </c>
      <c r="BG81" s="348" t="s">
        <v>430</v>
      </c>
      <c r="BH81" s="348" t="s">
        <v>430</v>
      </c>
      <c r="BI81" s="374"/>
      <c r="BJ81" s="348">
        <v>-0.24832259999999001</v>
      </c>
      <c r="BK81" s="374"/>
      <c r="BL81" s="843">
        <v>52.901400000000002</v>
      </c>
      <c r="BM81" s="843">
        <v>13.8217</v>
      </c>
      <c r="BN81" s="843">
        <v>2.47322</v>
      </c>
      <c r="BO81" s="843">
        <v>30.80368</v>
      </c>
      <c r="BP81" s="373"/>
      <c r="BQ81" s="348" t="s">
        <v>430</v>
      </c>
      <c r="BR81" s="348">
        <v>25.42</v>
      </c>
      <c r="BS81" s="348" t="s">
        <v>430</v>
      </c>
      <c r="BT81" s="348" t="s">
        <v>430</v>
      </c>
      <c r="BU81" s="348" t="s">
        <v>430</v>
      </c>
      <c r="BV81" s="348">
        <v>75.13</v>
      </c>
      <c r="BW81" s="373"/>
      <c r="BX81" s="372" t="s">
        <v>9742</v>
      </c>
      <c r="BY81" s="372" t="s">
        <v>9743</v>
      </c>
      <c r="BZ81" s="372" t="s">
        <v>9744</v>
      </c>
      <c r="CA81" s="372" t="s">
        <v>9745</v>
      </c>
      <c r="CB81" s="372" t="s">
        <v>9746</v>
      </c>
      <c r="CC81" s="373"/>
      <c r="CD81" s="354" t="s">
        <v>4704</v>
      </c>
    </row>
    <row r="82" spans="1:82" s="428" customFormat="1" x14ac:dyDescent="0.25">
      <c r="A82" s="345" t="s">
        <v>9863</v>
      </c>
      <c r="B82" s="373"/>
      <c r="C82" s="719">
        <v>42732</v>
      </c>
      <c r="D82" s="373"/>
      <c r="E82" s="346">
        <v>1041.79</v>
      </c>
      <c r="F82" s="373"/>
      <c r="G82" s="347">
        <v>17.142499999999998</v>
      </c>
      <c r="H82" s="373"/>
      <c r="I82" s="988">
        <v>0.25</v>
      </c>
      <c r="J82" s="988">
        <v>5.58</v>
      </c>
      <c r="K82" s="988">
        <v>0.24</v>
      </c>
      <c r="L82" s="988">
        <v>0.24</v>
      </c>
      <c r="M82" s="374"/>
      <c r="N82" s="348">
        <v>66.338800000000006</v>
      </c>
      <c r="O82" s="348">
        <v>18.481200000000001</v>
      </c>
      <c r="P82" s="348">
        <v>13.785</v>
      </c>
      <c r="Q82" s="348">
        <v>9.0654000000000003</v>
      </c>
      <c r="R82" s="348">
        <v>5.9504999999999999</v>
      </c>
      <c r="S82" s="348">
        <v>5.7070999999999996</v>
      </c>
      <c r="T82" s="348">
        <v>5.6814</v>
      </c>
      <c r="U82" s="348">
        <v>5.548</v>
      </c>
      <c r="V82" s="350">
        <v>5.7076000000000002</v>
      </c>
      <c r="W82" s="348">
        <v>5.9231999999999996</v>
      </c>
      <c r="X82" s="348">
        <v>6.4801000000000002</v>
      </c>
      <c r="Y82" s="348">
        <v>5.8465999999999996</v>
      </c>
      <c r="Z82" s="348" t="s">
        <v>430</v>
      </c>
      <c r="AA82" s="348">
        <v>6.1478000000000002</v>
      </c>
      <c r="AB82" s="348">
        <v>5.4184000000000001</v>
      </c>
      <c r="AC82" s="348">
        <v>5.5106000000000002</v>
      </c>
      <c r="AD82" s="348">
        <v>5.7337999999999996</v>
      </c>
      <c r="AE82" s="348">
        <v>17.500499999999999</v>
      </c>
      <c r="AF82" s="348">
        <v>5.7096</v>
      </c>
      <c r="AG82" s="374"/>
      <c r="AH82" s="346">
        <v>21</v>
      </c>
      <c r="AI82" s="346">
        <v>20</v>
      </c>
      <c r="AJ82" s="346">
        <v>18</v>
      </c>
      <c r="AK82" s="346">
        <v>21</v>
      </c>
      <c r="AL82" s="346">
        <v>20</v>
      </c>
      <c r="AM82" s="346">
        <v>19</v>
      </c>
      <c r="AN82" s="346">
        <v>17</v>
      </c>
      <c r="AO82" s="346">
        <v>19</v>
      </c>
      <c r="AP82" s="346">
        <v>17</v>
      </c>
      <c r="AQ82" s="346">
        <v>10</v>
      </c>
      <c r="AR82" s="346">
        <v>5</v>
      </c>
      <c r="AS82" s="346">
        <v>2</v>
      </c>
      <c r="AT82" s="346" t="s">
        <v>430</v>
      </c>
      <c r="AU82" s="346">
        <v>20</v>
      </c>
      <c r="AV82" s="346">
        <v>17</v>
      </c>
      <c r="AW82" s="346">
        <v>19</v>
      </c>
      <c r="AX82" s="346">
        <v>17</v>
      </c>
      <c r="AY82" s="346">
        <v>5</v>
      </c>
      <c r="AZ82" s="374"/>
      <c r="BA82" s="375">
        <v>5.5317169961035004</v>
      </c>
      <c r="BB82" s="375">
        <v>0.36837845325806601</v>
      </c>
      <c r="BC82" s="375">
        <v>0.20309649035507099</v>
      </c>
      <c r="BD82" s="375">
        <v>0.371358379358744</v>
      </c>
      <c r="BE82" s="374"/>
      <c r="BF82" s="348" t="s">
        <v>430</v>
      </c>
      <c r="BG82" s="348" t="s">
        <v>430</v>
      </c>
      <c r="BH82" s="348" t="s">
        <v>430</v>
      </c>
      <c r="BI82" s="374"/>
      <c r="BJ82" s="348">
        <v>-0.26937026000000303</v>
      </c>
      <c r="BK82" s="374"/>
      <c r="BL82" s="843">
        <v>46.786099999999998</v>
      </c>
      <c r="BM82" s="843">
        <v>13.969900000000001</v>
      </c>
      <c r="BN82" s="843">
        <v>11.878</v>
      </c>
      <c r="BO82" s="843">
        <v>27.366</v>
      </c>
      <c r="BP82" s="373"/>
      <c r="BQ82" s="348">
        <v>13.92</v>
      </c>
      <c r="BR82" s="348">
        <v>7.66</v>
      </c>
      <c r="BS82" s="348" t="s">
        <v>430</v>
      </c>
      <c r="BT82" s="348" t="s">
        <v>430</v>
      </c>
      <c r="BU82" s="348" t="s">
        <v>430</v>
      </c>
      <c r="BV82" s="348">
        <v>78.959999999999994</v>
      </c>
      <c r="BW82" s="373"/>
      <c r="BX82" s="372" t="s">
        <v>9748</v>
      </c>
      <c r="BY82" s="372" t="s">
        <v>9749</v>
      </c>
      <c r="BZ82" s="372" t="s">
        <v>9750</v>
      </c>
      <c r="CA82" s="372" t="s">
        <v>9751</v>
      </c>
      <c r="CB82" s="372" t="s">
        <v>9752</v>
      </c>
      <c r="CC82" s="373"/>
      <c r="CD82" s="354" t="s">
        <v>4704</v>
      </c>
    </row>
    <row r="83" spans="1:82" s="428" customFormat="1" x14ac:dyDescent="0.25">
      <c r="A83" s="345" t="s">
        <v>9864</v>
      </c>
      <c r="B83" s="373"/>
      <c r="C83" s="719">
        <v>45751</v>
      </c>
      <c r="D83" s="373"/>
      <c r="E83" s="346">
        <v>962.447</v>
      </c>
      <c r="F83" s="373"/>
      <c r="G83" s="347">
        <v>11.004300000000001</v>
      </c>
      <c r="H83" s="373"/>
      <c r="I83" s="651" t="s">
        <v>430</v>
      </c>
      <c r="J83" s="651" t="s">
        <v>430</v>
      </c>
      <c r="K83" s="651" t="s">
        <v>430</v>
      </c>
      <c r="L83" s="651" t="s">
        <v>430</v>
      </c>
      <c r="M83" s="374"/>
      <c r="N83" s="348">
        <v>62.796999999999997</v>
      </c>
      <c r="O83" s="348">
        <v>16.939699999999998</v>
      </c>
      <c r="P83" s="348">
        <v>11.9682</v>
      </c>
      <c r="Q83" s="348">
        <v>12.3066</v>
      </c>
      <c r="R83" s="348">
        <v>6.9095000000000004</v>
      </c>
      <c r="S83" s="348">
        <v>7.1608999999999998</v>
      </c>
      <c r="T83" s="348">
        <v>7.1859999999999999</v>
      </c>
      <c r="U83" s="348">
        <v>7.0538999999999996</v>
      </c>
      <c r="V83" s="350">
        <v>7.1489000000000003</v>
      </c>
      <c r="W83" s="348" t="s">
        <v>430</v>
      </c>
      <c r="X83" s="348" t="s">
        <v>430</v>
      </c>
      <c r="Y83" s="348" t="s">
        <v>430</v>
      </c>
      <c r="Z83" s="348" t="s">
        <v>430</v>
      </c>
      <c r="AA83" s="348">
        <v>7.8593999999999999</v>
      </c>
      <c r="AB83" s="348">
        <v>6.8082000000000003</v>
      </c>
      <c r="AC83" s="348">
        <v>7.1078000000000001</v>
      </c>
      <c r="AD83" s="348">
        <v>7.1992000000000003</v>
      </c>
      <c r="AE83" s="348">
        <v>10.3781</v>
      </c>
      <c r="AF83" s="348">
        <v>6.8933999999999997</v>
      </c>
      <c r="AG83" s="374"/>
      <c r="AH83" s="346">
        <v>22</v>
      </c>
      <c r="AI83" s="346">
        <v>22</v>
      </c>
      <c r="AJ83" s="346">
        <v>22</v>
      </c>
      <c r="AK83" s="346">
        <v>13</v>
      </c>
      <c r="AL83" s="346">
        <v>11</v>
      </c>
      <c r="AM83" s="346">
        <v>1</v>
      </c>
      <c r="AN83" s="346">
        <v>1</v>
      </c>
      <c r="AO83" s="346">
        <v>1</v>
      </c>
      <c r="AP83" s="346">
        <v>1</v>
      </c>
      <c r="AQ83" s="346" t="s">
        <v>430</v>
      </c>
      <c r="AR83" s="346" t="s">
        <v>430</v>
      </c>
      <c r="AS83" s="346" t="s">
        <v>430</v>
      </c>
      <c r="AT83" s="346" t="s">
        <v>430</v>
      </c>
      <c r="AU83" s="346">
        <v>1</v>
      </c>
      <c r="AV83" s="346">
        <v>1</v>
      </c>
      <c r="AW83" s="346">
        <v>1</v>
      </c>
      <c r="AX83" s="346">
        <v>1</v>
      </c>
      <c r="AY83" s="346">
        <v>17</v>
      </c>
      <c r="AZ83" s="374"/>
      <c r="BA83" s="375">
        <v>3.0577157486711299</v>
      </c>
      <c r="BB83" s="375">
        <v>0.108930271233667</v>
      </c>
      <c r="BC83" s="375">
        <v>0.478287610548221</v>
      </c>
      <c r="BD83" s="375">
        <v>1.2757883088320701</v>
      </c>
      <c r="BE83" s="374"/>
      <c r="BF83" s="348" t="s">
        <v>430</v>
      </c>
      <c r="BG83" s="348" t="s">
        <v>430</v>
      </c>
      <c r="BH83" s="348" t="s">
        <v>430</v>
      </c>
      <c r="BI83" s="374"/>
      <c r="BJ83" s="348">
        <v>-0.224802210000007</v>
      </c>
      <c r="BK83" s="374"/>
      <c r="BL83" s="843">
        <v>55.035800000000002</v>
      </c>
      <c r="BM83" s="843">
        <v>14.303800000000001</v>
      </c>
      <c r="BN83" s="843">
        <v>7.6387499999999999</v>
      </c>
      <c r="BO83" s="843">
        <v>23.021650000000001</v>
      </c>
      <c r="BP83" s="373"/>
      <c r="BQ83" s="348">
        <v>15.53</v>
      </c>
      <c r="BR83" s="348" t="s">
        <v>430</v>
      </c>
      <c r="BS83" s="348" t="s">
        <v>430</v>
      </c>
      <c r="BT83" s="348" t="s">
        <v>430</v>
      </c>
      <c r="BU83" s="348">
        <v>2.73</v>
      </c>
      <c r="BV83" s="348">
        <v>1.29</v>
      </c>
      <c r="BW83" s="373"/>
      <c r="BX83" s="372" t="s">
        <v>9754</v>
      </c>
      <c r="BY83" s="372" t="s">
        <v>9755</v>
      </c>
      <c r="BZ83" s="372" t="s">
        <v>9756</v>
      </c>
      <c r="CA83" s="372" t="s">
        <v>9686</v>
      </c>
      <c r="CB83" s="372" t="s">
        <v>9757</v>
      </c>
      <c r="CC83" s="373"/>
      <c r="CD83" s="354" t="s">
        <v>2451</v>
      </c>
    </row>
    <row r="84" spans="1:82" s="428" customFormat="1" x14ac:dyDescent="0.25">
      <c r="A84" s="345" t="s">
        <v>9865</v>
      </c>
      <c r="B84" s="373"/>
      <c r="C84" s="719">
        <v>42481</v>
      </c>
      <c r="D84" s="373"/>
      <c r="E84" s="346">
        <v>558.38</v>
      </c>
      <c r="F84" s="373"/>
      <c r="G84" s="347">
        <v>15.482799999999999</v>
      </c>
      <c r="H84" s="373"/>
      <c r="I84" s="988">
        <v>0.48</v>
      </c>
      <c r="J84" s="988">
        <v>5.8</v>
      </c>
      <c r="K84" s="988">
        <v>0.47</v>
      </c>
      <c r="L84" s="988">
        <v>0.47</v>
      </c>
      <c r="M84" s="374"/>
      <c r="N84" s="348">
        <v>122.289</v>
      </c>
      <c r="O84" s="348">
        <v>27.802800000000001</v>
      </c>
      <c r="P84" s="348">
        <v>17.639299999999999</v>
      </c>
      <c r="Q84" s="348">
        <v>15.0052</v>
      </c>
      <c r="R84" s="348">
        <v>6.8612000000000002</v>
      </c>
      <c r="S84" s="348">
        <v>6.2309000000000001</v>
      </c>
      <c r="T84" s="348">
        <v>6.3670999999999998</v>
      </c>
      <c r="U84" s="348">
        <v>6.2088999999999999</v>
      </c>
      <c r="V84" s="350">
        <v>6.1768000000000001</v>
      </c>
      <c r="W84" s="348">
        <v>6.1925999999999997</v>
      </c>
      <c r="X84" s="348">
        <v>6.5247000000000002</v>
      </c>
      <c r="Y84" s="348">
        <v>5.6798999999999999</v>
      </c>
      <c r="Z84" s="348">
        <v>4.1931000000000003</v>
      </c>
      <c r="AA84" s="348">
        <v>6.8224</v>
      </c>
      <c r="AB84" s="348">
        <v>6.1658999999999997</v>
      </c>
      <c r="AC84" s="348">
        <v>6.2115</v>
      </c>
      <c r="AD84" s="348">
        <v>6.2789000000000001</v>
      </c>
      <c r="AE84" s="348">
        <v>22.748899999999999</v>
      </c>
      <c r="AF84" s="348">
        <v>4.2952000000000004</v>
      </c>
      <c r="AG84" s="374"/>
      <c r="AH84" s="346">
        <v>6</v>
      </c>
      <c r="AI84" s="346">
        <v>8</v>
      </c>
      <c r="AJ84" s="346">
        <v>11</v>
      </c>
      <c r="AK84" s="346">
        <v>3</v>
      </c>
      <c r="AL84" s="346">
        <v>13</v>
      </c>
      <c r="AM84" s="346">
        <v>9</v>
      </c>
      <c r="AN84" s="346">
        <v>6</v>
      </c>
      <c r="AO84" s="346">
        <v>6</v>
      </c>
      <c r="AP84" s="346">
        <v>6</v>
      </c>
      <c r="AQ84" s="346">
        <v>5</v>
      </c>
      <c r="AR84" s="346">
        <v>3</v>
      </c>
      <c r="AS84" s="346">
        <v>6</v>
      </c>
      <c r="AT84" s="346">
        <v>3</v>
      </c>
      <c r="AU84" s="346">
        <v>11</v>
      </c>
      <c r="AV84" s="346">
        <v>7</v>
      </c>
      <c r="AW84" s="346">
        <v>6</v>
      </c>
      <c r="AX84" s="346">
        <v>6</v>
      </c>
      <c r="AY84" s="346">
        <v>2</v>
      </c>
      <c r="AZ84" s="374"/>
      <c r="BA84" s="375">
        <v>4.5574563201339604</v>
      </c>
      <c r="BB84" s="375">
        <v>0.42708248965379503</v>
      </c>
      <c r="BC84" s="375">
        <v>0.245648229193523</v>
      </c>
      <c r="BD84" s="375">
        <v>0.247561810144731</v>
      </c>
      <c r="BE84" s="374"/>
      <c r="BF84" s="348" t="s">
        <v>430</v>
      </c>
      <c r="BG84" s="348" t="s">
        <v>430</v>
      </c>
      <c r="BH84" s="348" t="s">
        <v>430</v>
      </c>
      <c r="BI84" s="374"/>
      <c r="BJ84" s="348">
        <v>-0.31830544000000099</v>
      </c>
      <c r="BK84" s="374"/>
      <c r="BL84" s="843">
        <v>55.389499999999998</v>
      </c>
      <c r="BM84" s="843">
        <v>15.9062</v>
      </c>
      <c r="BN84" s="843">
        <v>2.63802</v>
      </c>
      <c r="BO84" s="843">
        <v>26.066279999999999</v>
      </c>
      <c r="BP84" s="373"/>
      <c r="BQ84" s="348">
        <v>10.63</v>
      </c>
      <c r="BR84" s="348">
        <v>14.64</v>
      </c>
      <c r="BS84" s="348" t="s">
        <v>430</v>
      </c>
      <c r="BT84" s="348" t="s">
        <v>430</v>
      </c>
      <c r="BU84" s="348" t="s">
        <v>430</v>
      </c>
      <c r="BV84" s="348">
        <v>4.8600000000000003</v>
      </c>
      <c r="BW84" s="373"/>
      <c r="BX84" s="372" t="s">
        <v>9765</v>
      </c>
      <c r="BY84" s="372" t="s">
        <v>9766</v>
      </c>
      <c r="BZ84" s="372" t="s">
        <v>9767</v>
      </c>
      <c r="CA84" s="372" t="s">
        <v>9768</v>
      </c>
      <c r="CB84" s="372" t="s">
        <v>9769</v>
      </c>
      <c r="CC84" s="373"/>
      <c r="CD84" s="354" t="s">
        <v>4704</v>
      </c>
    </row>
    <row r="85" spans="1:82" s="428" customFormat="1" x14ac:dyDescent="0.25">
      <c r="A85" s="345" t="s">
        <v>9866</v>
      </c>
      <c r="B85" s="373"/>
      <c r="C85" s="719">
        <v>38916</v>
      </c>
      <c r="D85" s="373"/>
      <c r="E85" s="346">
        <v>482.69799999999998</v>
      </c>
      <c r="F85" s="373"/>
      <c r="G85" s="347">
        <v>34.830300000000001</v>
      </c>
      <c r="H85" s="373"/>
      <c r="I85" s="988">
        <v>0.11</v>
      </c>
      <c r="J85" s="988">
        <v>5.13</v>
      </c>
      <c r="K85" s="988">
        <v>0.11</v>
      </c>
      <c r="L85" s="988">
        <v>0.11</v>
      </c>
      <c r="M85" s="374"/>
      <c r="N85" s="348">
        <v>97.192400000000006</v>
      </c>
      <c r="O85" s="348">
        <v>27.272500000000001</v>
      </c>
      <c r="P85" s="348">
        <v>15.8118</v>
      </c>
      <c r="Q85" s="348">
        <v>11.5181</v>
      </c>
      <c r="R85" s="348">
        <v>6.9161999999999999</v>
      </c>
      <c r="S85" s="348">
        <v>5.9905999999999997</v>
      </c>
      <c r="T85" s="348">
        <v>5.8388999999999998</v>
      </c>
      <c r="U85" s="348">
        <v>5.7824</v>
      </c>
      <c r="V85" s="350">
        <v>5.8730000000000002</v>
      </c>
      <c r="W85" s="348">
        <v>5.9314</v>
      </c>
      <c r="X85" s="348">
        <v>6.3310000000000004</v>
      </c>
      <c r="Y85" s="348">
        <v>5.6942000000000004</v>
      </c>
      <c r="Z85" s="348">
        <v>5.0895000000000001</v>
      </c>
      <c r="AA85" s="348">
        <v>6.7249999999999996</v>
      </c>
      <c r="AB85" s="348">
        <v>5.5156999999999998</v>
      </c>
      <c r="AC85" s="348">
        <v>5.7504999999999997</v>
      </c>
      <c r="AD85" s="348">
        <v>5.9180000000000001</v>
      </c>
      <c r="AE85" s="348">
        <v>12.924799999999999</v>
      </c>
      <c r="AF85" s="348">
        <v>6.3851000000000004</v>
      </c>
      <c r="AG85" s="374"/>
      <c r="AH85" s="346">
        <v>18</v>
      </c>
      <c r="AI85" s="346">
        <v>9</v>
      </c>
      <c r="AJ85" s="346">
        <v>14</v>
      </c>
      <c r="AK85" s="346">
        <v>17</v>
      </c>
      <c r="AL85" s="346">
        <v>10</v>
      </c>
      <c r="AM85" s="346">
        <v>14</v>
      </c>
      <c r="AN85" s="346">
        <v>14</v>
      </c>
      <c r="AO85" s="346">
        <v>14</v>
      </c>
      <c r="AP85" s="346">
        <v>11</v>
      </c>
      <c r="AQ85" s="346">
        <v>9</v>
      </c>
      <c r="AR85" s="346">
        <v>7</v>
      </c>
      <c r="AS85" s="346">
        <v>5</v>
      </c>
      <c r="AT85" s="346">
        <v>2</v>
      </c>
      <c r="AU85" s="346">
        <v>13</v>
      </c>
      <c r="AV85" s="346">
        <v>16</v>
      </c>
      <c r="AW85" s="346">
        <v>15</v>
      </c>
      <c r="AX85" s="346">
        <v>12</v>
      </c>
      <c r="AY85" s="346">
        <v>12</v>
      </c>
      <c r="AZ85" s="374"/>
      <c r="BA85" s="375">
        <v>4.5270591320087403</v>
      </c>
      <c r="BB85" s="375">
        <v>0.42723805672628501</v>
      </c>
      <c r="BC85" s="375">
        <v>0.21401795684854</v>
      </c>
      <c r="BD85" s="375">
        <v>9.6585061991291896E-2</v>
      </c>
      <c r="BE85" s="374"/>
      <c r="BF85" s="348" t="s">
        <v>430</v>
      </c>
      <c r="BG85" s="348" t="s">
        <v>430</v>
      </c>
      <c r="BH85" s="348" t="s">
        <v>430</v>
      </c>
      <c r="BI85" s="374"/>
      <c r="BJ85" s="348">
        <v>-0.24568424</v>
      </c>
      <c r="BK85" s="374"/>
      <c r="BL85" s="843">
        <v>61.914200000000001</v>
      </c>
      <c r="BM85" s="843">
        <v>12.879300000000001</v>
      </c>
      <c r="BN85" s="843">
        <v>4.3437299999999999</v>
      </c>
      <c r="BO85" s="843">
        <v>20.862770000000001</v>
      </c>
      <c r="BP85" s="373"/>
      <c r="BQ85" s="348">
        <v>7.15</v>
      </c>
      <c r="BR85" s="348">
        <v>6.53</v>
      </c>
      <c r="BS85" s="348" t="s">
        <v>430</v>
      </c>
      <c r="BT85" s="348" t="s">
        <v>430</v>
      </c>
      <c r="BU85" s="348" t="s">
        <v>430</v>
      </c>
      <c r="BV85" s="348">
        <v>5.81</v>
      </c>
      <c r="BW85" s="373"/>
      <c r="BX85" s="372" t="s">
        <v>9771</v>
      </c>
      <c r="BY85" s="372" t="s">
        <v>9772</v>
      </c>
      <c r="BZ85" s="372" t="s">
        <v>9773</v>
      </c>
      <c r="CA85" s="372" t="s">
        <v>9774</v>
      </c>
      <c r="CB85" s="372" t="s">
        <v>9775</v>
      </c>
      <c r="CC85" s="373"/>
      <c r="CD85" s="354" t="s">
        <v>9776</v>
      </c>
    </row>
    <row r="86" spans="1:82" s="428" customFormat="1" x14ac:dyDescent="0.25">
      <c r="A86" s="345" t="s">
        <v>9867</v>
      </c>
      <c r="B86" s="373"/>
      <c r="C86" s="719">
        <v>43490</v>
      </c>
      <c r="D86" s="373"/>
      <c r="E86" s="346">
        <v>307.06799999999998</v>
      </c>
      <c r="F86" s="373"/>
      <c r="G86" s="347">
        <v>14.814399999999999</v>
      </c>
      <c r="H86" s="373"/>
      <c r="I86" s="651" t="s">
        <v>430</v>
      </c>
      <c r="J86" s="651" t="s">
        <v>430</v>
      </c>
      <c r="K86" s="651" t="s">
        <v>430</v>
      </c>
      <c r="L86" s="651" t="s">
        <v>430</v>
      </c>
      <c r="M86" s="374"/>
      <c r="N86" s="348">
        <v>116.91200000000001</v>
      </c>
      <c r="O86" s="348">
        <v>28.647600000000001</v>
      </c>
      <c r="P86" s="348">
        <v>17.941800000000001</v>
      </c>
      <c r="Q86" s="348">
        <v>15.8466</v>
      </c>
      <c r="R86" s="348">
        <v>8.2355</v>
      </c>
      <c r="S86" s="348">
        <v>6.7573999999999996</v>
      </c>
      <c r="T86" s="348">
        <v>6.5610999999999997</v>
      </c>
      <c r="U86" s="348">
        <v>6.2478999999999996</v>
      </c>
      <c r="V86" s="350">
        <v>6.2405999999999997</v>
      </c>
      <c r="W86" s="348">
        <v>6.2423000000000002</v>
      </c>
      <c r="X86" s="348">
        <v>6.5016999999999996</v>
      </c>
      <c r="Y86" s="348">
        <v>5.8402000000000003</v>
      </c>
      <c r="Z86" s="348" t="s">
        <v>430</v>
      </c>
      <c r="AA86" s="348">
        <v>7.2824</v>
      </c>
      <c r="AB86" s="348">
        <v>6.3353999999999999</v>
      </c>
      <c r="AC86" s="348">
        <v>6.3482000000000003</v>
      </c>
      <c r="AD86" s="348">
        <v>6.3144999999999998</v>
      </c>
      <c r="AE86" s="348">
        <v>16.930700000000002</v>
      </c>
      <c r="AF86" s="348">
        <v>5.2858000000000001</v>
      </c>
      <c r="AG86" s="374"/>
      <c r="AH86" s="346">
        <v>9</v>
      </c>
      <c r="AI86" s="346">
        <v>6</v>
      </c>
      <c r="AJ86" s="346">
        <v>9</v>
      </c>
      <c r="AK86" s="346">
        <v>2</v>
      </c>
      <c r="AL86" s="346">
        <v>1</v>
      </c>
      <c r="AM86" s="346">
        <v>5</v>
      </c>
      <c r="AN86" s="346">
        <v>3</v>
      </c>
      <c r="AO86" s="346">
        <v>5</v>
      </c>
      <c r="AP86" s="346">
        <v>5</v>
      </c>
      <c r="AQ86" s="346">
        <v>3</v>
      </c>
      <c r="AR86" s="346">
        <v>4</v>
      </c>
      <c r="AS86" s="346">
        <v>3</v>
      </c>
      <c r="AT86" s="346" t="s">
        <v>430</v>
      </c>
      <c r="AU86" s="346">
        <v>6</v>
      </c>
      <c r="AV86" s="346">
        <v>3</v>
      </c>
      <c r="AW86" s="346">
        <v>4</v>
      </c>
      <c r="AX86" s="346">
        <v>5</v>
      </c>
      <c r="AY86" s="346">
        <v>7</v>
      </c>
      <c r="AZ86" s="374"/>
      <c r="BA86" s="375">
        <v>4.70749386108937</v>
      </c>
      <c r="BB86" s="375">
        <v>0.44697286087246102</v>
      </c>
      <c r="BC86" s="375">
        <v>0.238805317435793</v>
      </c>
      <c r="BD86" s="375">
        <v>0.21159536579069299</v>
      </c>
      <c r="BE86" s="374"/>
      <c r="BF86" s="348" t="s">
        <v>430</v>
      </c>
      <c r="BG86" s="348" t="s">
        <v>430</v>
      </c>
      <c r="BH86" s="348" t="s">
        <v>430</v>
      </c>
      <c r="BI86" s="374"/>
      <c r="BJ86" s="348">
        <v>-0.43300458999999902</v>
      </c>
      <c r="BK86" s="374"/>
      <c r="BL86" s="843">
        <v>80.311800000000005</v>
      </c>
      <c r="BM86" s="843">
        <v>5.4806999999999997</v>
      </c>
      <c r="BN86" s="843">
        <v>0.16875899999999999</v>
      </c>
      <c r="BO86" s="843">
        <v>14.038741</v>
      </c>
      <c r="BP86" s="373"/>
      <c r="BQ86" s="348" t="s">
        <v>430</v>
      </c>
      <c r="BR86" s="348">
        <v>28.2</v>
      </c>
      <c r="BS86" s="348" t="s">
        <v>430</v>
      </c>
      <c r="BT86" s="348" t="s">
        <v>430</v>
      </c>
      <c r="BU86" s="348" t="s">
        <v>430</v>
      </c>
      <c r="BV86" s="348">
        <v>3.81</v>
      </c>
      <c r="BW86" s="373"/>
      <c r="BX86" s="372" t="s">
        <v>9778</v>
      </c>
      <c r="BY86" s="372" t="s">
        <v>9779</v>
      </c>
      <c r="BZ86" s="372" t="s">
        <v>9780</v>
      </c>
      <c r="CA86" s="372" t="s">
        <v>9781</v>
      </c>
      <c r="CB86" s="372" t="s">
        <v>9782</v>
      </c>
      <c r="CC86" s="373"/>
      <c r="CD86" s="354" t="s">
        <v>2451</v>
      </c>
    </row>
    <row r="87" spans="1:82" s="428" customFormat="1" x14ac:dyDescent="0.25">
      <c r="A87" s="345" t="s">
        <v>9868</v>
      </c>
      <c r="B87" s="373"/>
      <c r="C87" s="719">
        <v>44774</v>
      </c>
      <c r="D87" s="373"/>
      <c r="E87" s="346">
        <v>239.98</v>
      </c>
      <c r="F87" s="373"/>
      <c r="G87" s="347">
        <v>12.792999999999999</v>
      </c>
      <c r="H87" s="373"/>
      <c r="I87" s="988">
        <v>0.19725999999999999</v>
      </c>
      <c r="J87" s="988">
        <v>5.3</v>
      </c>
      <c r="K87" s="988">
        <v>0.19178000000000001</v>
      </c>
      <c r="L87" s="988">
        <v>0.19452</v>
      </c>
      <c r="M87" s="374"/>
      <c r="N87" s="348">
        <v>154.434</v>
      </c>
      <c r="O87" s="348">
        <v>33.186500000000002</v>
      </c>
      <c r="P87" s="348">
        <v>20.7059</v>
      </c>
      <c r="Q87" s="348">
        <v>14.612</v>
      </c>
      <c r="R87" s="348">
        <v>6.7293000000000003</v>
      </c>
      <c r="S87" s="348">
        <v>6.1665999999999999</v>
      </c>
      <c r="T87" s="348">
        <v>5.9821999999999997</v>
      </c>
      <c r="U87" s="348">
        <v>5.8299000000000003</v>
      </c>
      <c r="V87" s="350">
        <v>5.8375000000000004</v>
      </c>
      <c r="W87" s="348">
        <v>5.7343999999999999</v>
      </c>
      <c r="X87" s="348">
        <v>6.1696</v>
      </c>
      <c r="Y87" s="348" t="s">
        <v>430</v>
      </c>
      <c r="Z87" s="348" t="s">
        <v>430</v>
      </c>
      <c r="AA87" s="348">
        <v>7.0064000000000002</v>
      </c>
      <c r="AB87" s="348">
        <v>5.6805000000000003</v>
      </c>
      <c r="AC87" s="348">
        <v>5.8666999999999998</v>
      </c>
      <c r="AD87" s="348">
        <v>5.9328000000000003</v>
      </c>
      <c r="AE87" s="348">
        <v>32.76</v>
      </c>
      <c r="AF87" s="348">
        <v>6.1726000000000001</v>
      </c>
      <c r="AG87" s="374"/>
      <c r="AH87" s="346">
        <v>2</v>
      </c>
      <c r="AI87" s="346">
        <v>2</v>
      </c>
      <c r="AJ87" s="346">
        <v>3</v>
      </c>
      <c r="AK87" s="346">
        <v>4</v>
      </c>
      <c r="AL87" s="346">
        <v>15</v>
      </c>
      <c r="AM87" s="346">
        <v>11</v>
      </c>
      <c r="AN87" s="346">
        <v>10</v>
      </c>
      <c r="AO87" s="346">
        <v>12</v>
      </c>
      <c r="AP87" s="346">
        <v>12</v>
      </c>
      <c r="AQ87" s="346">
        <v>12</v>
      </c>
      <c r="AR87" s="346">
        <v>9</v>
      </c>
      <c r="AS87" s="346" t="s">
        <v>430</v>
      </c>
      <c r="AT87" s="346" t="s">
        <v>430</v>
      </c>
      <c r="AU87" s="346">
        <v>8</v>
      </c>
      <c r="AV87" s="346">
        <v>11</v>
      </c>
      <c r="AW87" s="346">
        <v>12</v>
      </c>
      <c r="AX87" s="346">
        <v>11</v>
      </c>
      <c r="AY87" s="346">
        <v>1</v>
      </c>
      <c r="AZ87" s="374"/>
      <c r="BA87" s="375">
        <v>4.4491164703744301</v>
      </c>
      <c r="BB87" s="375">
        <v>0.37342446608068502</v>
      </c>
      <c r="BC87" s="375">
        <v>0.18030544563627399</v>
      </c>
      <c r="BD87" s="375">
        <v>3.9783615031760998E-2</v>
      </c>
      <c r="BE87" s="374"/>
      <c r="BF87" s="348" t="s">
        <v>430</v>
      </c>
      <c r="BG87" s="348" t="s">
        <v>430</v>
      </c>
      <c r="BH87" s="348" t="s">
        <v>430</v>
      </c>
      <c r="BI87" s="374"/>
      <c r="BJ87" s="348">
        <v>-0.28284614999999902</v>
      </c>
      <c r="BK87" s="374"/>
      <c r="BL87" s="843">
        <v>72.130600000000001</v>
      </c>
      <c r="BM87" s="843">
        <v>6.77691</v>
      </c>
      <c r="BN87" s="843">
        <v>1.52024</v>
      </c>
      <c r="BO87" s="843">
        <v>19.57225</v>
      </c>
      <c r="BP87" s="373"/>
      <c r="BQ87" s="348">
        <v>11.67</v>
      </c>
      <c r="BR87" s="348" t="s">
        <v>430</v>
      </c>
      <c r="BS87" s="348" t="s">
        <v>430</v>
      </c>
      <c r="BT87" s="348" t="s">
        <v>430</v>
      </c>
      <c r="BU87" s="348" t="s">
        <v>430</v>
      </c>
      <c r="BV87" s="348">
        <v>6.16</v>
      </c>
      <c r="BW87" s="373"/>
      <c r="BX87" s="372" t="s">
        <v>9784</v>
      </c>
      <c r="BY87" s="372" t="s">
        <v>9785</v>
      </c>
      <c r="BZ87" s="372" t="s">
        <v>9786</v>
      </c>
      <c r="CA87" s="372" t="s">
        <v>9787</v>
      </c>
      <c r="CB87" s="372" t="s">
        <v>9788</v>
      </c>
      <c r="CC87" s="373"/>
      <c r="CD87" s="354" t="s">
        <v>555</v>
      </c>
    </row>
    <row r="88" spans="1:82" s="428" customFormat="1" x14ac:dyDescent="0.25">
      <c r="A88" s="345" t="s">
        <v>9869</v>
      </c>
      <c r="B88" s="373"/>
      <c r="C88" s="719">
        <v>45974</v>
      </c>
      <c r="D88" s="373"/>
      <c r="E88" s="841">
        <v>222.72</v>
      </c>
      <c r="F88" s="373"/>
      <c r="G88" s="347">
        <v>10.4802</v>
      </c>
      <c r="H88" s="373"/>
      <c r="I88" s="651" t="s">
        <v>430</v>
      </c>
      <c r="J88" s="651" t="s">
        <v>430</v>
      </c>
      <c r="K88" s="651" t="s">
        <v>430</v>
      </c>
      <c r="L88" s="651" t="s">
        <v>430</v>
      </c>
      <c r="M88" s="374"/>
      <c r="N88" s="348">
        <v>112.14</v>
      </c>
      <c r="O88" s="348">
        <v>33.176400000000001</v>
      </c>
      <c r="P88" s="348">
        <v>16.921199999999999</v>
      </c>
      <c r="Q88" s="348">
        <v>13.855</v>
      </c>
      <c r="R88" s="348">
        <v>7.4847000000000001</v>
      </c>
      <c r="S88" s="348">
        <v>6.3227000000000002</v>
      </c>
      <c r="T88" s="348">
        <v>5.9160000000000004</v>
      </c>
      <c r="U88" s="348">
        <v>5.7492999999999999</v>
      </c>
      <c r="V88" s="350" t="s">
        <v>430</v>
      </c>
      <c r="W88" s="348" t="s">
        <v>430</v>
      </c>
      <c r="X88" s="348" t="s">
        <v>430</v>
      </c>
      <c r="Y88" s="348" t="s">
        <v>430</v>
      </c>
      <c r="Z88" s="348" t="s">
        <v>430</v>
      </c>
      <c r="AA88" s="348">
        <v>7.4557000000000002</v>
      </c>
      <c r="AB88" s="348">
        <v>5.5372000000000003</v>
      </c>
      <c r="AC88" s="348">
        <v>5.8320999999999996</v>
      </c>
      <c r="AD88" s="348" t="s">
        <v>430</v>
      </c>
      <c r="AE88" s="348">
        <v>4.6729000000000003</v>
      </c>
      <c r="AF88" s="348">
        <v>5.8230000000000004</v>
      </c>
      <c r="AG88" s="374"/>
      <c r="AH88" s="346">
        <v>10</v>
      </c>
      <c r="AI88" s="346">
        <v>3</v>
      </c>
      <c r="AJ88" s="346">
        <v>13</v>
      </c>
      <c r="AK88" s="346">
        <v>6</v>
      </c>
      <c r="AL88" s="346">
        <v>4</v>
      </c>
      <c r="AM88" s="346">
        <v>7</v>
      </c>
      <c r="AN88" s="346">
        <v>13</v>
      </c>
      <c r="AO88" s="346">
        <v>15</v>
      </c>
      <c r="AP88" s="346" t="s">
        <v>430</v>
      </c>
      <c r="AQ88" s="346" t="s">
        <v>430</v>
      </c>
      <c r="AR88" s="346" t="s">
        <v>430</v>
      </c>
      <c r="AS88" s="346" t="s">
        <v>430</v>
      </c>
      <c r="AT88" s="346" t="s">
        <v>430</v>
      </c>
      <c r="AU88" s="346">
        <v>3</v>
      </c>
      <c r="AV88" s="346">
        <v>14</v>
      </c>
      <c r="AW88" s="346">
        <v>13</v>
      </c>
      <c r="AX88" s="346" t="s">
        <v>430</v>
      </c>
      <c r="AY88" s="346">
        <v>21</v>
      </c>
      <c r="AZ88" s="374"/>
      <c r="BA88" s="375">
        <v>3.72503772632981</v>
      </c>
      <c r="BB88" s="375">
        <v>0.39999518369056403</v>
      </c>
      <c r="BC88" s="375">
        <v>0.1021563455651</v>
      </c>
      <c r="BD88" s="375">
        <v>-0.36742486787502299</v>
      </c>
      <c r="BE88" s="374"/>
      <c r="BF88" s="348" t="s">
        <v>430</v>
      </c>
      <c r="BG88" s="348" t="s">
        <v>430</v>
      </c>
      <c r="BH88" s="348" t="s">
        <v>430</v>
      </c>
      <c r="BI88" s="374"/>
      <c r="BJ88" s="348">
        <v>-0.27739733000001499</v>
      </c>
      <c r="BK88" s="374"/>
      <c r="BL88" s="843">
        <v>65.652799999999999</v>
      </c>
      <c r="BM88" s="843">
        <v>12.2088</v>
      </c>
      <c r="BN88" s="843">
        <v>2.3274400000000002</v>
      </c>
      <c r="BO88" s="843">
        <v>19.810960000000001</v>
      </c>
      <c r="BP88" s="373"/>
      <c r="BQ88" s="348">
        <v>13.1</v>
      </c>
      <c r="BR88" s="348" t="s">
        <v>430</v>
      </c>
      <c r="BS88" s="348" t="s">
        <v>430</v>
      </c>
      <c r="BT88" s="348" t="s">
        <v>430</v>
      </c>
      <c r="BU88" s="348" t="s">
        <v>430</v>
      </c>
      <c r="BV88" s="348">
        <v>87.34</v>
      </c>
      <c r="BW88" s="373"/>
      <c r="BX88" s="372" t="s">
        <v>9790</v>
      </c>
      <c r="BY88" s="372" t="s">
        <v>9791</v>
      </c>
      <c r="BZ88" s="372" t="s">
        <v>9775</v>
      </c>
      <c r="CA88" s="372" t="s">
        <v>9792</v>
      </c>
      <c r="CB88" s="372" t="s">
        <v>9793</v>
      </c>
      <c r="CC88" s="373"/>
      <c r="CD88" s="354" t="s">
        <v>4846</v>
      </c>
    </row>
    <row r="89" spans="1:82" s="428" customFormat="1" x14ac:dyDescent="0.25">
      <c r="A89" s="345" t="s">
        <v>9870</v>
      </c>
      <c r="B89" s="373"/>
      <c r="C89" s="719">
        <v>43516</v>
      </c>
      <c r="D89" s="373"/>
      <c r="E89" s="346">
        <v>220.70599999999999</v>
      </c>
      <c r="F89" s="373"/>
      <c r="G89" s="347">
        <v>15.0374</v>
      </c>
      <c r="H89" s="373"/>
      <c r="I89" s="988">
        <v>0.53</v>
      </c>
      <c r="J89" s="988">
        <v>6.8</v>
      </c>
      <c r="K89" s="988">
        <v>0.5</v>
      </c>
      <c r="L89" s="988">
        <v>0.53</v>
      </c>
      <c r="M89" s="374"/>
      <c r="N89" s="348">
        <v>98.570400000000006</v>
      </c>
      <c r="O89" s="348">
        <v>26.433800000000002</v>
      </c>
      <c r="P89" s="348">
        <v>12.7919</v>
      </c>
      <c r="Q89" s="348">
        <v>12.2982</v>
      </c>
      <c r="R89" s="348">
        <v>6.8913000000000002</v>
      </c>
      <c r="S89" s="348">
        <v>6.8601999999999999</v>
      </c>
      <c r="T89" s="348">
        <v>6.5141</v>
      </c>
      <c r="U89" s="348">
        <v>6.1752000000000002</v>
      </c>
      <c r="V89" s="350">
        <v>6.1349</v>
      </c>
      <c r="W89" s="348">
        <v>6.1982999999999997</v>
      </c>
      <c r="X89" s="348">
        <v>6.6638000000000002</v>
      </c>
      <c r="Y89" s="348">
        <v>5.9089999999999998</v>
      </c>
      <c r="Z89" s="348" t="s">
        <v>430</v>
      </c>
      <c r="AA89" s="348">
        <v>7.3463000000000003</v>
      </c>
      <c r="AB89" s="348">
        <v>6.19</v>
      </c>
      <c r="AC89" s="348">
        <v>6.2041000000000004</v>
      </c>
      <c r="AD89" s="348">
        <v>6.2351000000000001</v>
      </c>
      <c r="AE89" s="348">
        <v>16.947900000000001</v>
      </c>
      <c r="AF89" s="348">
        <v>5.5453000000000001</v>
      </c>
      <c r="AG89" s="374"/>
      <c r="AH89" s="346">
        <v>17</v>
      </c>
      <c r="AI89" s="346">
        <v>12</v>
      </c>
      <c r="AJ89" s="346">
        <v>20</v>
      </c>
      <c r="AK89" s="346">
        <v>14</v>
      </c>
      <c r="AL89" s="346">
        <v>12</v>
      </c>
      <c r="AM89" s="346">
        <v>3</v>
      </c>
      <c r="AN89" s="346">
        <v>4</v>
      </c>
      <c r="AO89" s="346">
        <v>7</v>
      </c>
      <c r="AP89" s="346">
        <v>8</v>
      </c>
      <c r="AQ89" s="346">
        <v>4</v>
      </c>
      <c r="AR89" s="346">
        <v>1</v>
      </c>
      <c r="AS89" s="346">
        <v>1</v>
      </c>
      <c r="AT89" s="346" t="s">
        <v>430</v>
      </c>
      <c r="AU89" s="346">
        <v>5</v>
      </c>
      <c r="AV89" s="346">
        <v>6</v>
      </c>
      <c r="AW89" s="346">
        <v>7</v>
      </c>
      <c r="AX89" s="346">
        <v>7</v>
      </c>
      <c r="AY89" s="346">
        <v>6</v>
      </c>
      <c r="AZ89" s="374"/>
      <c r="BA89" s="375">
        <v>5.1496638552652803</v>
      </c>
      <c r="BB89" s="375">
        <v>0.45356123044111901</v>
      </c>
      <c r="BC89" s="375">
        <v>0.24525972970336901</v>
      </c>
      <c r="BD89" s="375">
        <v>0.336974568998062</v>
      </c>
      <c r="BE89" s="374"/>
      <c r="BF89" s="348" t="s">
        <v>430</v>
      </c>
      <c r="BG89" s="348" t="s">
        <v>430</v>
      </c>
      <c r="BH89" s="348" t="s">
        <v>430</v>
      </c>
      <c r="BI89" s="374"/>
      <c r="BJ89" s="348">
        <v>-0.33147501000000101</v>
      </c>
      <c r="BK89" s="374"/>
      <c r="BL89" s="843">
        <v>59.693199999999997</v>
      </c>
      <c r="BM89" s="843">
        <v>11.991400000000001</v>
      </c>
      <c r="BN89" s="843">
        <v>2.5569500000000001</v>
      </c>
      <c r="BO89" s="843">
        <v>25.75845</v>
      </c>
      <c r="BP89" s="373"/>
      <c r="BQ89" s="348">
        <v>0.14000000000000001</v>
      </c>
      <c r="BR89" s="348">
        <v>20.51</v>
      </c>
      <c r="BS89" s="348" t="s">
        <v>430</v>
      </c>
      <c r="BT89" s="348" t="s">
        <v>430</v>
      </c>
      <c r="BU89" s="348" t="s">
        <v>430</v>
      </c>
      <c r="BV89" s="348">
        <v>5.39</v>
      </c>
      <c r="BW89" s="373"/>
      <c r="BX89" s="372" t="s">
        <v>9795</v>
      </c>
      <c r="BY89" s="372" t="s">
        <v>9796</v>
      </c>
      <c r="BZ89" s="372" t="s">
        <v>9797</v>
      </c>
      <c r="CA89" s="372" t="s">
        <v>9798</v>
      </c>
      <c r="CB89" s="372" t="s">
        <v>9799</v>
      </c>
      <c r="CC89" s="373"/>
      <c r="CD89" s="354" t="s">
        <v>3385</v>
      </c>
    </row>
    <row r="90" spans="1:82" s="428" customFormat="1" x14ac:dyDescent="0.25">
      <c r="A90" s="345" t="s">
        <v>9871</v>
      </c>
      <c r="B90" s="373"/>
      <c r="C90" s="719">
        <v>45944</v>
      </c>
      <c r="D90" s="373"/>
      <c r="E90" s="346">
        <v>143.72399999999999</v>
      </c>
      <c r="F90" s="373"/>
      <c r="G90" s="347">
        <v>10.536300000000001</v>
      </c>
      <c r="H90" s="373"/>
      <c r="I90" s="651" t="s">
        <v>430</v>
      </c>
      <c r="J90" s="651" t="s">
        <v>430</v>
      </c>
      <c r="K90" s="651" t="s">
        <v>430</v>
      </c>
      <c r="L90" s="651" t="s">
        <v>430</v>
      </c>
      <c r="M90" s="374"/>
      <c r="N90" s="348">
        <v>79.1554</v>
      </c>
      <c r="O90" s="348">
        <v>17.577400000000001</v>
      </c>
      <c r="P90" s="348">
        <v>17.7774</v>
      </c>
      <c r="Q90" s="348">
        <v>7.9672000000000001</v>
      </c>
      <c r="R90" s="348">
        <v>6.2348999999999997</v>
      </c>
      <c r="S90" s="348">
        <v>5.8693</v>
      </c>
      <c r="T90" s="348">
        <v>5.9534000000000002</v>
      </c>
      <c r="U90" s="348">
        <v>5.8509000000000002</v>
      </c>
      <c r="V90" s="350" t="s">
        <v>430</v>
      </c>
      <c r="W90" s="348" t="s">
        <v>430</v>
      </c>
      <c r="X90" s="348" t="s">
        <v>430</v>
      </c>
      <c r="Y90" s="348" t="s">
        <v>430</v>
      </c>
      <c r="Z90" s="348" t="s">
        <v>430</v>
      </c>
      <c r="AA90" s="348">
        <v>6.6734999999999998</v>
      </c>
      <c r="AB90" s="348">
        <v>5.6342999999999996</v>
      </c>
      <c r="AC90" s="348">
        <v>5.8753000000000002</v>
      </c>
      <c r="AD90" s="348" t="s">
        <v>430</v>
      </c>
      <c r="AE90" s="348">
        <v>-5.0507999999999997</v>
      </c>
      <c r="AF90" s="348">
        <v>5.9138999999999999</v>
      </c>
      <c r="AG90" s="374"/>
      <c r="AH90" s="346">
        <v>20</v>
      </c>
      <c r="AI90" s="346">
        <v>21</v>
      </c>
      <c r="AJ90" s="346">
        <v>10</v>
      </c>
      <c r="AK90" s="346">
        <v>23</v>
      </c>
      <c r="AL90" s="346">
        <v>19</v>
      </c>
      <c r="AM90" s="346">
        <v>16</v>
      </c>
      <c r="AN90" s="346">
        <v>12</v>
      </c>
      <c r="AO90" s="346">
        <v>11</v>
      </c>
      <c r="AP90" s="346" t="s">
        <v>430</v>
      </c>
      <c r="AQ90" s="346" t="s">
        <v>430</v>
      </c>
      <c r="AR90" s="346" t="s">
        <v>430</v>
      </c>
      <c r="AS90" s="346" t="s">
        <v>430</v>
      </c>
      <c r="AT90" s="346" t="s">
        <v>430</v>
      </c>
      <c r="AU90" s="346">
        <v>16</v>
      </c>
      <c r="AV90" s="346">
        <v>12</v>
      </c>
      <c r="AW90" s="346">
        <v>11</v>
      </c>
      <c r="AX90" s="346" t="s">
        <v>430</v>
      </c>
      <c r="AY90" s="346">
        <v>23</v>
      </c>
      <c r="AZ90" s="374"/>
      <c r="BA90" s="375">
        <v>2.45636118721466</v>
      </c>
      <c r="BB90" s="375">
        <v>0.23791882837247499</v>
      </c>
      <c r="BC90" s="375">
        <v>0.22378023233878599</v>
      </c>
      <c r="BD90" s="375">
        <v>9.6479727072835003E-2</v>
      </c>
      <c r="BE90" s="374"/>
      <c r="BF90" s="348" t="s">
        <v>430</v>
      </c>
      <c r="BG90" s="348" t="s">
        <v>430</v>
      </c>
      <c r="BH90" s="348" t="s">
        <v>430</v>
      </c>
      <c r="BI90" s="374"/>
      <c r="BJ90" s="348">
        <v>-0.22587378999999699</v>
      </c>
      <c r="BK90" s="374"/>
      <c r="BL90" s="843">
        <v>47.465499999999999</v>
      </c>
      <c r="BM90" s="843">
        <v>21.494499999999999</v>
      </c>
      <c r="BN90" s="843">
        <v>7.0011900000000002</v>
      </c>
      <c r="BO90" s="843">
        <v>24.038810000000002</v>
      </c>
      <c r="BP90" s="373"/>
      <c r="BQ90" s="348" t="s">
        <v>430</v>
      </c>
      <c r="BR90" s="348">
        <v>20.239999999999998</v>
      </c>
      <c r="BS90" s="348" t="s">
        <v>430</v>
      </c>
      <c r="BT90" s="348" t="s">
        <v>430</v>
      </c>
      <c r="BU90" s="348" t="s">
        <v>430</v>
      </c>
      <c r="BV90" s="348">
        <v>3.89</v>
      </c>
      <c r="BW90" s="373"/>
      <c r="BX90" s="372" t="s">
        <v>9801</v>
      </c>
      <c r="BY90" s="372" t="s">
        <v>9802</v>
      </c>
      <c r="BZ90" s="372" t="s">
        <v>9803</v>
      </c>
      <c r="CA90" s="372" t="s">
        <v>9804</v>
      </c>
      <c r="CB90" s="372" t="s">
        <v>9682</v>
      </c>
      <c r="CC90" s="373"/>
      <c r="CD90" s="354" t="s">
        <v>4846</v>
      </c>
    </row>
    <row r="91" spans="1:82" s="428" customFormat="1" x14ac:dyDescent="0.25">
      <c r="A91" s="345" t="s">
        <v>9872</v>
      </c>
      <c r="B91" s="373"/>
      <c r="C91" s="719">
        <v>46101</v>
      </c>
      <c r="D91" s="373"/>
      <c r="E91" s="346">
        <v>135.26900000000001</v>
      </c>
      <c r="F91" s="373"/>
      <c r="G91" s="347">
        <v>10.26</v>
      </c>
      <c r="H91" s="373"/>
      <c r="I91" s="651" t="s">
        <v>430</v>
      </c>
      <c r="J91" s="651" t="s">
        <v>430</v>
      </c>
      <c r="K91" s="651" t="s">
        <v>430</v>
      </c>
      <c r="L91" s="651" t="s">
        <v>430</v>
      </c>
      <c r="M91" s="374"/>
      <c r="N91" s="348">
        <v>107.038</v>
      </c>
      <c r="O91" s="348">
        <v>23.763000000000002</v>
      </c>
      <c r="P91" s="348">
        <v>15.2912</v>
      </c>
      <c r="Q91" s="348">
        <v>10.2041</v>
      </c>
      <c r="R91" s="348">
        <v>8.0883000000000003</v>
      </c>
      <c r="S91" s="348">
        <v>5.0914000000000001</v>
      </c>
      <c r="T91" s="348" t="s">
        <v>430</v>
      </c>
      <c r="U91" s="348" t="s">
        <v>430</v>
      </c>
      <c r="V91" s="350" t="s">
        <v>430</v>
      </c>
      <c r="W91" s="348" t="s">
        <v>430</v>
      </c>
      <c r="X91" s="348" t="s">
        <v>430</v>
      </c>
      <c r="Y91" s="348" t="s">
        <v>430</v>
      </c>
      <c r="Z91" s="348" t="s">
        <v>430</v>
      </c>
      <c r="AA91" s="348">
        <v>5.9992999999999999</v>
      </c>
      <c r="AB91" s="348">
        <v>5.3635000000000002</v>
      </c>
      <c r="AC91" s="348" t="s">
        <v>430</v>
      </c>
      <c r="AD91" s="348" t="s">
        <v>430</v>
      </c>
      <c r="AE91" s="348">
        <v>0</v>
      </c>
      <c r="AF91" s="348">
        <v>5.4539999999999997</v>
      </c>
      <c r="AG91" s="374"/>
      <c r="AH91" s="346">
        <v>11</v>
      </c>
      <c r="AI91" s="346">
        <v>17</v>
      </c>
      <c r="AJ91" s="346">
        <v>16</v>
      </c>
      <c r="AK91" s="346">
        <v>19</v>
      </c>
      <c r="AL91" s="346">
        <v>2</v>
      </c>
      <c r="AM91" s="346">
        <v>21</v>
      </c>
      <c r="AN91" s="346" t="s">
        <v>430</v>
      </c>
      <c r="AO91" s="346" t="s">
        <v>430</v>
      </c>
      <c r="AP91" s="346" t="s">
        <v>430</v>
      </c>
      <c r="AQ91" s="346" t="s">
        <v>430</v>
      </c>
      <c r="AR91" s="346" t="s">
        <v>430</v>
      </c>
      <c r="AS91" s="346" t="s">
        <v>430</v>
      </c>
      <c r="AT91" s="346" t="s">
        <v>430</v>
      </c>
      <c r="AU91" s="346">
        <v>21</v>
      </c>
      <c r="AV91" s="346">
        <v>19</v>
      </c>
      <c r="AW91" s="346" t="s">
        <v>430</v>
      </c>
      <c r="AX91" s="346" t="s">
        <v>430</v>
      </c>
      <c r="AY91" s="346">
        <v>22</v>
      </c>
      <c r="AZ91" s="374"/>
      <c r="BA91" s="375">
        <v>7.5121593820797203</v>
      </c>
      <c r="BB91" s="375">
        <v>0.39132693595147799</v>
      </c>
      <c r="BC91" s="375">
        <v>2.1215411547717899E-2</v>
      </c>
      <c r="BD91" s="375">
        <v>-0.43532561780561102</v>
      </c>
      <c r="BE91" s="374"/>
      <c r="BF91" s="348" t="s">
        <v>430</v>
      </c>
      <c r="BG91" s="348" t="s">
        <v>430</v>
      </c>
      <c r="BH91" s="348" t="s">
        <v>430</v>
      </c>
      <c r="BI91" s="374"/>
      <c r="BJ91" s="348">
        <v>-0.27366657999999999</v>
      </c>
      <c r="BK91" s="374"/>
      <c r="BL91" s="843">
        <v>63.2149</v>
      </c>
      <c r="BM91" s="843">
        <v>3.6979899999999999</v>
      </c>
      <c r="BN91" s="843">
        <v>0.74390999999999996</v>
      </c>
      <c r="BO91" s="843">
        <v>32.343200000000003</v>
      </c>
      <c r="BP91" s="373"/>
      <c r="BQ91" s="348">
        <v>21.46</v>
      </c>
      <c r="BR91" s="348" t="s">
        <v>430</v>
      </c>
      <c r="BS91" s="348" t="s">
        <v>430</v>
      </c>
      <c r="BT91" s="348" t="s">
        <v>430</v>
      </c>
      <c r="BU91" s="348" t="s">
        <v>430</v>
      </c>
      <c r="BV91" s="348">
        <v>7.75</v>
      </c>
      <c r="BW91" s="373"/>
      <c r="BX91" s="372" t="s">
        <v>9806</v>
      </c>
      <c r="BY91" s="372" t="s">
        <v>9807</v>
      </c>
      <c r="BZ91" s="372" t="s">
        <v>9808</v>
      </c>
      <c r="CA91" s="372" t="s">
        <v>9809</v>
      </c>
      <c r="CB91" s="372" t="s">
        <v>9810</v>
      </c>
      <c r="CC91" s="373"/>
      <c r="CD91" s="354" t="s">
        <v>4846</v>
      </c>
    </row>
    <row r="92" spans="1:82" s="428" customFormat="1" x14ac:dyDescent="0.25">
      <c r="A92" s="345" t="s">
        <v>9873</v>
      </c>
      <c r="B92" s="373"/>
      <c r="C92" s="719">
        <v>45897</v>
      </c>
      <c r="D92" s="373"/>
      <c r="E92" s="346">
        <v>133.97999999999999</v>
      </c>
      <c r="F92" s="373"/>
      <c r="G92" s="347">
        <v>10.591900000000001</v>
      </c>
      <c r="H92" s="373"/>
      <c r="I92" s="651" t="s">
        <v>430</v>
      </c>
      <c r="J92" s="651" t="s">
        <v>430</v>
      </c>
      <c r="K92" s="651" t="s">
        <v>430</v>
      </c>
      <c r="L92" s="651" t="s">
        <v>430</v>
      </c>
      <c r="M92" s="374"/>
      <c r="N92" s="348">
        <v>104.021</v>
      </c>
      <c r="O92" s="348">
        <v>26.938500000000001</v>
      </c>
      <c r="P92" s="348">
        <v>18.625599999999999</v>
      </c>
      <c r="Q92" s="348">
        <v>10.007099999999999</v>
      </c>
      <c r="R92" s="348">
        <v>7.0000999999999998</v>
      </c>
      <c r="S92" s="348">
        <v>5.9691999999999998</v>
      </c>
      <c r="T92" s="348">
        <v>5.7526000000000002</v>
      </c>
      <c r="U92" s="348">
        <v>5.7858999999999998</v>
      </c>
      <c r="V92" s="350">
        <v>5.7847</v>
      </c>
      <c r="W92" s="348" t="s">
        <v>430</v>
      </c>
      <c r="X92" s="348" t="s">
        <v>430</v>
      </c>
      <c r="Y92" s="348" t="s">
        <v>430</v>
      </c>
      <c r="Z92" s="348" t="s">
        <v>430</v>
      </c>
      <c r="AA92" s="348">
        <v>6.6772999999999998</v>
      </c>
      <c r="AB92" s="348">
        <v>5.5484</v>
      </c>
      <c r="AC92" s="348">
        <v>5.7577999999999996</v>
      </c>
      <c r="AD92" s="348">
        <v>5.8379000000000003</v>
      </c>
      <c r="AE92" s="348">
        <v>11.5808</v>
      </c>
      <c r="AF92" s="348">
        <v>5.7096999999999998</v>
      </c>
      <c r="AG92" s="374"/>
      <c r="AH92" s="346">
        <v>15</v>
      </c>
      <c r="AI92" s="346">
        <v>10</v>
      </c>
      <c r="AJ92" s="346">
        <v>8</v>
      </c>
      <c r="AK92" s="346">
        <v>20</v>
      </c>
      <c r="AL92" s="346">
        <v>8</v>
      </c>
      <c r="AM92" s="346">
        <v>15</v>
      </c>
      <c r="AN92" s="346">
        <v>15</v>
      </c>
      <c r="AO92" s="346">
        <v>13</v>
      </c>
      <c r="AP92" s="346">
        <v>14</v>
      </c>
      <c r="AQ92" s="346" t="s">
        <v>430</v>
      </c>
      <c r="AR92" s="346" t="s">
        <v>430</v>
      </c>
      <c r="AS92" s="346" t="s">
        <v>430</v>
      </c>
      <c r="AT92" s="346" t="s">
        <v>430</v>
      </c>
      <c r="AU92" s="346">
        <v>15</v>
      </c>
      <c r="AV92" s="346">
        <v>13</v>
      </c>
      <c r="AW92" s="346">
        <v>14</v>
      </c>
      <c r="AX92" s="346">
        <v>15</v>
      </c>
      <c r="AY92" s="346">
        <v>15</v>
      </c>
      <c r="AZ92" s="374"/>
      <c r="BA92" s="375">
        <v>3.8154604144047601</v>
      </c>
      <c r="BB92" s="375">
        <v>0.40586482056085299</v>
      </c>
      <c r="BC92" s="375">
        <v>9.7637579070778899E-2</v>
      </c>
      <c r="BD92" s="375">
        <v>-0.39163350512092598</v>
      </c>
      <c r="BE92" s="374"/>
      <c r="BF92" s="348" t="s">
        <v>430</v>
      </c>
      <c r="BG92" s="348" t="s">
        <v>430</v>
      </c>
      <c r="BH92" s="348" t="s">
        <v>430</v>
      </c>
      <c r="BI92" s="374"/>
      <c r="BJ92" s="348">
        <v>-0.29203008999998797</v>
      </c>
      <c r="BK92" s="374"/>
      <c r="BL92" s="843">
        <v>61.483499999999999</v>
      </c>
      <c r="BM92" s="843">
        <v>10.327999999999999</v>
      </c>
      <c r="BN92" s="843">
        <v>5.2620899999999997</v>
      </c>
      <c r="BO92" s="843">
        <v>22.926410000000001</v>
      </c>
      <c r="BP92" s="373"/>
      <c r="BQ92" s="348" t="s">
        <v>430</v>
      </c>
      <c r="BR92" s="348">
        <v>17.510000000000002</v>
      </c>
      <c r="BS92" s="348" t="s">
        <v>430</v>
      </c>
      <c r="BT92" s="348" t="s">
        <v>430</v>
      </c>
      <c r="BU92" s="348" t="s">
        <v>430</v>
      </c>
      <c r="BV92" s="348">
        <v>5.09</v>
      </c>
      <c r="BW92" s="373"/>
      <c r="BX92" s="372" t="s">
        <v>9812</v>
      </c>
      <c r="BY92" s="372" t="s">
        <v>9813</v>
      </c>
      <c r="BZ92" s="372" t="s">
        <v>9814</v>
      </c>
      <c r="CA92" s="372" t="s">
        <v>9815</v>
      </c>
      <c r="CB92" s="372" t="s">
        <v>9816</v>
      </c>
      <c r="CC92" s="373"/>
      <c r="CD92" s="354" t="s">
        <v>4846</v>
      </c>
    </row>
    <row r="93" spans="1:82" s="428" customFormat="1" x14ac:dyDescent="0.25">
      <c r="A93" s="345" t="s">
        <v>9874</v>
      </c>
      <c r="B93" s="373"/>
      <c r="C93" s="719">
        <v>44067</v>
      </c>
      <c r="D93" s="373"/>
      <c r="E93" s="346">
        <v>133.57</v>
      </c>
      <c r="F93" s="373"/>
      <c r="G93" s="347">
        <v>13.1485</v>
      </c>
      <c r="H93" s="373"/>
      <c r="I93" s="988">
        <v>8.2199999999999999E-3</v>
      </c>
      <c r="J93" s="988">
        <v>5.26</v>
      </c>
      <c r="K93" s="988">
        <v>8.2199999999999999E-3</v>
      </c>
      <c r="L93" s="988">
        <v>8.2199999999999999E-3</v>
      </c>
      <c r="M93" s="374"/>
      <c r="N93" s="348">
        <v>117.244</v>
      </c>
      <c r="O93" s="348">
        <v>27.9163</v>
      </c>
      <c r="P93" s="348">
        <v>18.9053</v>
      </c>
      <c r="Q93" s="348">
        <v>12.9125</v>
      </c>
      <c r="R93" s="348">
        <v>7.0627000000000004</v>
      </c>
      <c r="S93" s="348">
        <v>5.8263999999999996</v>
      </c>
      <c r="T93" s="348">
        <v>5.6863000000000001</v>
      </c>
      <c r="U93" s="348">
        <v>5.5609999999999999</v>
      </c>
      <c r="V93" s="350">
        <v>5.7122999999999999</v>
      </c>
      <c r="W93" s="348">
        <v>5.4490999999999996</v>
      </c>
      <c r="X93" s="348">
        <v>5.6638000000000002</v>
      </c>
      <c r="Y93" s="348">
        <v>4.9863</v>
      </c>
      <c r="Z93" s="348" t="s">
        <v>430</v>
      </c>
      <c r="AA93" s="348">
        <v>6.5928000000000004</v>
      </c>
      <c r="AB93" s="348">
        <v>5.5285000000000002</v>
      </c>
      <c r="AC93" s="348">
        <v>5.5762</v>
      </c>
      <c r="AD93" s="348">
        <v>5.7511000000000001</v>
      </c>
      <c r="AE93" s="348">
        <v>10.5235</v>
      </c>
      <c r="AF93" s="348">
        <v>4.6288</v>
      </c>
      <c r="AG93" s="374"/>
      <c r="AH93" s="346">
        <v>7</v>
      </c>
      <c r="AI93" s="346">
        <v>7</v>
      </c>
      <c r="AJ93" s="346">
        <v>7</v>
      </c>
      <c r="AK93" s="346">
        <v>9</v>
      </c>
      <c r="AL93" s="346">
        <v>7</v>
      </c>
      <c r="AM93" s="346">
        <v>17</v>
      </c>
      <c r="AN93" s="346">
        <v>16</v>
      </c>
      <c r="AO93" s="346">
        <v>18</v>
      </c>
      <c r="AP93" s="346">
        <v>16</v>
      </c>
      <c r="AQ93" s="346">
        <v>13</v>
      </c>
      <c r="AR93" s="346">
        <v>10</v>
      </c>
      <c r="AS93" s="346">
        <v>9</v>
      </c>
      <c r="AT93" s="346" t="s">
        <v>430</v>
      </c>
      <c r="AU93" s="346">
        <v>17</v>
      </c>
      <c r="AV93" s="346">
        <v>15</v>
      </c>
      <c r="AW93" s="346">
        <v>18</v>
      </c>
      <c r="AX93" s="346">
        <v>16</v>
      </c>
      <c r="AY93" s="346">
        <v>16</v>
      </c>
      <c r="AZ93" s="374"/>
      <c r="BA93" s="375">
        <v>4.4105655876741698</v>
      </c>
      <c r="BB93" s="375">
        <v>0.398499026569472</v>
      </c>
      <c r="BC93" s="375">
        <v>7.3894514984447296E-2</v>
      </c>
      <c r="BD93" s="375">
        <v>-0.48769414132623201</v>
      </c>
      <c r="BE93" s="374"/>
      <c r="BF93" s="348" t="s">
        <v>430</v>
      </c>
      <c r="BG93" s="348" t="s">
        <v>430</v>
      </c>
      <c r="BH93" s="348" t="s">
        <v>430</v>
      </c>
      <c r="BI93" s="374"/>
      <c r="BJ93" s="348">
        <v>-0.151248100000001</v>
      </c>
      <c r="BK93" s="374"/>
      <c r="BL93" s="843">
        <v>66.759799999999998</v>
      </c>
      <c r="BM93" s="843">
        <v>3.0663299999999998</v>
      </c>
      <c r="BN93" s="348" t="s">
        <v>430</v>
      </c>
      <c r="BO93" s="843">
        <v>30.173870000000001</v>
      </c>
      <c r="BP93" s="373"/>
      <c r="BQ93" s="348" t="s">
        <v>430</v>
      </c>
      <c r="BR93" s="348">
        <v>23.56</v>
      </c>
      <c r="BS93" s="348" t="s">
        <v>430</v>
      </c>
      <c r="BT93" s="348" t="s">
        <v>430</v>
      </c>
      <c r="BU93" s="348" t="s">
        <v>430</v>
      </c>
      <c r="BV93" s="348">
        <v>76.72</v>
      </c>
      <c r="BW93" s="373"/>
      <c r="BX93" s="372" t="s">
        <v>9818</v>
      </c>
      <c r="BY93" s="372" t="s">
        <v>9819</v>
      </c>
      <c r="BZ93" s="372" t="s">
        <v>9820</v>
      </c>
      <c r="CA93" s="372" t="s">
        <v>9821</v>
      </c>
      <c r="CB93" s="372" t="s">
        <v>9781</v>
      </c>
      <c r="CC93" s="373"/>
      <c r="CD93" s="354" t="s">
        <v>2451</v>
      </c>
    </row>
    <row r="94" spans="1:82" s="428" customFormat="1" x14ac:dyDescent="0.25">
      <c r="A94" s="345" t="s">
        <v>9875</v>
      </c>
      <c r="B94" s="373"/>
      <c r="C94" s="719">
        <v>43269</v>
      </c>
      <c r="D94" s="373"/>
      <c r="E94" s="346">
        <v>123.17</v>
      </c>
      <c r="F94" s="373"/>
      <c r="G94" s="347">
        <v>14.725099999999999</v>
      </c>
      <c r="H94" s="373"/>
      <c r="I94" s="988">
        <v>0.18</v>
      </c>
      <c r="J94" s="988">
        <v>6.06</v>
      </c>
      <c r="K94" s="988">
        <v>0.18</v>
      </c>
      <c r="L94" s="988">
        <v>0.18</v>
      </c>
      <c r="M94" s="374"/>
      <c r="N94" s="348">
        <v>126.607</v>
      </c>
      <c r="O94" s="348">
        <v>29.818000000000001</v>
      </c>
      <c r="P94" s="348">
        <v>20.869399999999999</v>
      </c>
      <c r="Q94" s="348">
        <v>12.2921</v>
      </c>
      <c r="R94" s="348">
        <v>6.5692000000000004</v>
      </c>
      <c r="S94" s="348">
        <v>5.7980999999999998</v>
      </c>
      <c r="T94" s="348">
        <v>5.6516000000000002</v>
      </c>
      <c r="U94" s="348">
        <v>5.5739999999999998</v>
      </c>
      <c r="V94" s="350">
        <v>5.7541000000000002</v>
      </c>
      <c r="W94" s="348">
        <v>5.9150999999999998</v>
      </c>
      <c r="X94" s="348">
        <v>6.2213000000000003</v>
      </c>
      <c r="Y94" s="348">
        <v>5.3114999999999997</v>
      </c>
      <c r="Z94" s="348" t="s">
        <v>430</v>
      </c>
      <c r="AA94" s="348">
        <v>6.7221000000000002</v>
      </c>
      <c r="AB94" s="348">
        <v>5.3787000000000003</v>
      </c>
      <c r="AC94" s="348">
        <v>5.6822999999999997</v>
      </c>
      <c r="AD94" s="348">
        <v>5.8592000000000004</v>
      </c>
      <c r="AE94" s="348">
        <v>17.934799999999999</v>
      </c>
      <c r="AF94" s="348">
        <v>4.8109000000000002</v>
      </c>
      <c r="AG94" s="374"/>
      <c r="AH94" s="346">
        <v>4</v>
      </c>
      <c r="AI94" s="346">
        <v>4</v>
      </c>
      <c r="AJ94" s="346">
        <v>2</v>
      </c>
      <c r="AK94" s="346">
        <v>15</v>
      </c>
      <c r="AL94" s="346">
        <v>17</v>
      </c>
      <c r="AM94" s="346">
        <v>18</v>
      </c>
      <c r="AN94" s="346">
        <v>18</v>
      </c>
      <c r="AO94" s="346">
        <v>17</v>
      </c>
      <c r="AP94" s="346">
        <v>15</v>
      </c>
      <c r="AQ94" s="346">
        <v>11</v>
      </c>
      <c r="AR94" s="346">
        <v>8</v>
      </c>
      <c r="AS94" s="346">
        <v>8</v>
      </c>
      <c r="AT94" s="346" t="s">
        <v>430</v>
      </c>
      <c r="AU94" s="346">
        <v>14</v>
      </c>
      <c r="AV94" s="346">
        <v>18</v>
      </c>
      <c r="AW94" s="346">
        <v>16</v>
      </c>
      <c r="AX94" s="346">
        <v>13</v>
      </c>
      <c r="AY94" s="346">
        <v>4</v>
      </c>
      <c r="AZ94" s="374"/>
      <c r="BA94" s="375">
        <v>4.3290757102050197</v>
      </c>
      <c r="BB94" s="375">
        <v>0.308384753290386</v>
      </c>
      <c r="BC94" s="375">
        <v>0.193968391341857</v>
      </c>
      <c r="BD94" s="375">
        <v>0.21007835050527399</v>
      </c>
      <c r="BE94" s="374"/>
      <c r="BF94" s="348" t="s">
        <v>430</v>
      </c>
      <c r="BG94" s="348" t="s">
        <v>430</v>
      </c>
      <c r="BH94" s="348" t="s">
        <v>430</v>
      </c>
      <c r="BI94" s="374"/>
      <c r="BJ94" s="348">
        <v>-0.263234990000001</v>
      </c>
      <c r="BK94" s="374"/>
      <c r="BL94" s="843">
        <v>61.485700000000001</v>
      </c>
      <c r="BM94" s="843">
        <v>9.0762699999999992</v>
      </c>
      <c r="BN94" s="348" t="s">
        <v>430</v>
      </c>
      <c r="BO94" s="843">
        <v>29.438030000000001</v>
      </c>
      <c r="BP94" s="373"/>
      <c r="BQ94" s="348">
        <v>3.66</v>
      </c>
      <c r="BR94" s="348">
        <v>18.05</v>
      </c>
      <c r="BS94" s="348" t="s">
        <v>430</v>
      </c>
      <c r="BT94" s="348" t="s">
        <v>430</v>
      </c>
      <c r="BU94" s="348" t="s">
        <v>430</v>
      </c>
      <c r="BV94" s="348">
        <v>78.790000000000006</v>
      </c>
      <c r="BW94" s="373"/>
      <c r="BX94" s="372" t="s">
        <v>9823</v>
      </c>
      <c r="BY94" s="372" t="s">
        <v>9824</v>
      </c>
      <c r="BZ94" s="372" t="s">
        <v>9825</v>
      </c>
      <c r="CA94" s="372" t="s">
        <v>9826</v>
      </c>
      <c r="CB94" s="372" t="s">
        <v>9827</v>
      </c>
      <c r="CC94" s="373"/>
      <c r="CD94" s="354" t="s">
        <v>3882</v>
      </c>
    </row>
    <row r="95" spans="1:82" s="428" customFormat="1" x14ac:dyDescent="0.25">
      <c r="A95" s="345" t="s">
        <v>9876</v>
      </c>
      <c r="B95" s="373"/>
      <c r="C95" s="719">
        <v>41878</v>
      </c>
      <c r="D95" s="373"/>
      <c r="E95" s="346">
        <v>97.496700000000004</v>
      </c>
      <c r="F95" s="373"/>
      <c r="G95" s="347">
        <v>19.627700000000001</v>
      </c>
      <c r="H95" s="373"/>
      <c r="I95" s="651" t="s">
        <v>430</v>
      </c>
      <c r="J95" s="651" t="s">
        <v>430</v>
      </c>
      <c r="K95" s="651" t="s">
        <v>430</v>
      </c>
      <c r="L95" s="651" t="s">
        <v>430</v>
      </c>
      <c r="M95" s="374"/>
      <c r="N95" s="348">
        <v>117.15900000000001</v>
      </c>
      <c r="O95" s="348">
        <v>23.9742</v>
      </c>
      <c r="P95" s="348">
        <v>20.2151</v>
      </c>
      <c r="Q95" s="348">
        <v>14.2638</v>
      </c>
      <c r="R95" s="348">
        <v>6.9391999999999996</v>
      </c>
      <c r="S95" s="348">
        <v>6.2895000000000003</v>
      </c>
      <c r="T95" s="348">
        <v>6.3036000000000003</v>
      </c>
      <c r="U95" s="348">
        <v>6.0708000000000002</v>
      </c>
      <c r="V95" s="350">
        <v>6.0034000000000001</v>
      </c>
      <c r="W95" s="348">
        <v>6.0537000000000001</v>
      </c>
      <c r="X95" s="348">
        <v>6.4025999999999996</v>
      </c>
      <c r="Y95" s="348">
        <v>5.7211999999999996</v>
      </c>
      <c r="Z95" s="348">
        <v>5.4371</v>
      </c>
      <c r="AA95" s="348">
        <v>6.8239999999999998</v>
      </c>
      <c r="AB95" s="348">
        <v>6.0242000000000004</v>
      </c>
      <c r="AC95" s="348">
        <v>6.1269</v>
      </c>
      <c r="AD95" s="348">
        <v>6.0928000000000004</v>
      </c>
      <c r="AE95" s="348">
        <v>15.5754</v>
      </c>
      <c r="AF95" s="348">
        <v>5.7576000000000001</v>
      </c>
      <c r="AG95" s="374"/>
      <c r="AH95" s="346">
        <v>8</v>
      </c>
      <c r="AI95" s="346">
        <v>16</v>
      </c>
      <c r="AJ95" s="346">
        <v>4</v>
      </c>
      <c r="AK95" s="346">
        <v>5</v>
      </c>
      <c r="AL95" s="346">
        <v>9</v>
      </c>
      <c r="AM95" s="346">
        <v>8</v>
      </c>
      <c r="AN95" s="346">
        <v>7</v>
      </c>
      <c r="AO95" s="346">
        <v>8</v>
      </c>
      <c r="AP95" s="346">
        <v>10</v>
      </c>
      <c r="AQ95" s="346">
        <v>7</v>
      </c>
      <c r="AR95" s="346">
        <v>6</v>
      </c>
      <c r="AS95" s="346">
        <v>4</v>
      </c>
      <c r="AT95" s="346">
        <v>1</v>
      </c>
      <c r="AU95" s="346">
        <v>10</v>
      </c>
      <c r="AV95" s="346">
        <v>8</v>
      </c>
      <c r="AW95" s="346">
        <v>8</v>
      </c>
      <c r="AX95" s="346">
        <v>9</v>
      </c>
      <c r="AY95" s="346">
        <v>9</v>
      </c>
      <c r="AZ95" s="374"/>
      <c r="BA95" s="375">
        <v>4.7631645891334804</v>
      </c>
      <c r="BB95" s="375">
        <v>0.424635888157955</v>
      </c>
      <c r="BC95" s="375">
        <v>0.21241369967086299</v>
      </c>
      <c r="BD95" s="375">
        <v>0.14478734531414</v>
      </c>
      <c r="BE95" s="374"/>
      <c r="BF95" s="348" t="s">
        <v>430</v>
      </c>
      <c r="BG95" s="348" t="s">
        <v>430</v>
      </c>
      <c r="BH95" s="348" t="s">
        <v>430</v>
      </c>
      <c r="BI95" s="374"/>
      <c r="BJ95" s="348">
        <v>-0.19270110000000101</v>
      </c>
      <c r="BK95" s="374"/>
      <c r="BL95" s="843">
        <v>52.354500000000002</v>
      </c>
      <c r="BM95" s="843">
        <v>8.9013000000000009</v>
      </c>
      <c r="BN95" s="843">
        <v>5.4998399999999998</v>
      </c>
      <c r="BO95" s="843">
        <v>33.24436</v>
      </c>
      <c r="BP95" s="373"/>
      <c r="BQ95" s="348">
        <v>12.62</v>
      </c>
      <c r="BR95" s="348">
        <v>12.55</v>
      </c>
      <c r="BS95" s="348" t="s">
        <v>430</v>
      </c>
      <c r="BT95" s="348" t="s">
        <v>430</v>
      </c>
      <c r="BU95" s="348" t="s">
        <v>430</v>
      </c>
      <c r="BV95" s="348">
        <v>75.38</v>
      </c>
      <c r="BW95" s="373"/>
      <c r="BX95" s="372" t="s">
        <v>9829</v>
      </c>
      <c r="BY95" s="372" t="s">
        <v>9830</v>
      </c>
      <c r="BZ95" s="372" t="s">
        <v>9831</v>
      </c>
      <c r="CA95" s="372" t="s">
        <v>9832</v>
      </c>
      <c r="CB95" s="372" t="s">
        <v>9833</v>
      </c>
      <c r="CC95" s="373"/>
      <c r="CD95" s="354" t="s">
        <v>2451</v>
      </c>
    </row>
    <row r="96" spans="1:82" s="428" customFormat="1" x14ac:dyDescent="0.25">
      <c r="A96" s="345" t="s">
        <v>9877</v>
      </c>
      <c r="B96" s="373"/>
      <c r="C96" s="719">
        <v>46140</v>
      </c>
      <c r="D96" s="373"/>
      <c r="E96" s="346">
        <v>72.472999999999999</v>
      </c>
      <c r="F96" s="373"/>
      <c r="G96" s="347">
        <v>10.2196</v>
      </c>
      <c r="H96" s="373"/>
      <c r="I96" s="651" t="s">
        <v>430</v>
      </c>
      <c r="J96" s="651" t="s">
        <v>430</v>
      </c>
      <c r="K96" s="651" t="s">
        <v>430</v>
      </c>
      <c r="L96" s="651" t="s">
        <v>430</v>
      </c>
      <c r="M96" s="374"/>
      <c r="N96" s="348">
        <v>134.78700000000001</v>
      </c>
      <c r="O96" s="348">
        <v>26.487100000000002</v>
      </c>
      <c r="P96" s="348">
        <v>19.5123</v>
      </c>
      <c r="Q96" s="348">
        <v>11.736700000000001</v>
      </c>
      <c r="R96" s="348">
        <v>7.28</v>
      </c>
      <c r="S96" s="348">
        <v>6.0659999999999998</v>
      </c>
      <c r="T96" s="348" t="s">
        <v>430</v>
      </c>
      <c r="U96" s="348" t="s">
        <v>430</v>
      </c>
      <c r="V96" s="350" t="s">
        <v>430</v>
      </c>
      <c r="W96" s="348" t="s">
        <v>430</v>
      </c>
      <c r="X96" s="348" t="s">
        <v>430</v>
      </c>
      <c r="Y96" s="348" t="s">
        <v>430</v>
      </c>
      <c r="Z96" s="348" t="s">
        <v>430</v>
      </c>
      <c r="AA96" s="348">
        <v>6.8015999999999996</v>
      </c>
      <c r="AB96" s="348" t="s">
        <v>430</v>
      </c>
      <c r="AC96" s="348" t="s">
        <v>430</v>
      </c>
      <c r="AD96" s="348" t="s">
        <v>430</v>
      </c>
      <c r="AE96" s="348">
        <v>13.2628</v>
      </c>
      <c r="AF96" s="348">
        <v>5.9372999999999996</v>
      </c>
      <c r="AG96" s="374"/>
      <c r="AH96" s="346">
        <v>3</v>
      </c>
      <c r="AI96" s="346">
        <v>11</v>
      </c>
      <c r="AJ96" s="346">
        <v>5</v>
      </c>
      <c r="AK96" s="346">
        <v>16</v>
      </c>
      <c r="AL96" s="346">
        <v>5</v>
      </c>
      <c r="AM96" s="346">
        <v>12</v>
      </c>
      <c r="AN96" s="346" t="s">
        <v>430</v>
      </c>
      <c r="AO96" s="346" t="s">
        <v>430</v>
      </c>
      <c r="AP96" s="346" t="s">
        <v>430</v>
      </c>
      <c r="AQ96" s="346" t="s">
        <v>430</v>
      </c>
      <c r="AR96" s="346" t="s">
        <v>430</v>
      </c>
      <c r="AS96" s="346" t="s">
        <v>430</v>
      </c>
      <c r="AT96" s="346" t="s">
        <v>430</v>
      </c>
      <c r="AU96" s="346">
        <v>12</v>
      </c>
      <c r="AV96" s="346" t="s">
        <v>430</v>
      </c>
      <c r="AW96" s="346" t="s">
        <v>430</v>
      </c>
      <c r="AX96" s="346" t="s">
        <v>430</v>
      </c>
      <c r="AY96" s="346">
        <v>11</v>
      </c>
      <c r="AZ96" s="374"/>
      <c r="BA96" s="375">
        <v>3.11591399163306</v>
      </c>
      <c r="BB96" s="375">
        <v>0.19452976027751201</v>
      </c>
      <c r="BC96" s="375">
        <v>0.26889312254853198</v>
      </c>
      <c r="BD96" s="375">
        <v>0.420395831166683</v>
      </c>
      <c r="BE96" s="374"/>
      <c r="BF96" s="348" t="s">
        <v>430</v>
      </c>
      <c r="BG96" s="348" t="s">
        <v>430</v>
      </c>
      <c r="BH96" s="348" t="s">
        <v>430</v>
      </c>
      <c r="BI96" s="374"/>
      <c r="BJ96" s="348">
        <v>-0.29598247000000999</v>
      </c>
      <c r="BK96" s="374"/>
      <c r="BL96" s="843">
        <v>70.215000000000003</v>
      </c>
      <c r="BM96" s="843">
        <v>3.8155399999999999</v>
      </c>
      <c r="BN96" s="843">
        <v>0.126557</v>
      </c>
      <c r="BO96" s="843">
        <v>25.842903</v>
      </c>
      <c r="BP96" s="373"/>
      <c r="BQ96" s="348" t="s">
        <v>430</v>
      </c>
      <c r="BR96" s="348">
        <v>24.26</v>
      </c>
      <c r="BS96" s="348" t="s">
        <v>430</v>
      </c>
      <c r="BT96" s="348" t="s">
        <v>430</v>
      </c>
      <c r="BU96" s="348" t="s">
        <v>430</v>
      </c>
      <c r="BV96" s="348">
        <v>76.13</v>
      </c>
      <c r="BW96" s="373"/>
      <c r="BX96" s="372" t="s">
        <v>9835</v>
      </c>
      <c r="BY96" s="372" t="s">
        <v>9836</v>
      </c>
      <c r="BZ96" s="372" t="s">
        <v>9837</v>
      </c>
      <c r="CA96" s="372" t="s">
        <v>9838</v>
      </c>
      <c r="CB96" s="372" t="s">
        <v>9839</v>
      </c>
      <c r="CC96" s="373"/>
      <c r="CD96" s="354" t="s">
        <v>2451</v>
      </c>
    </row>
    <row r="97" spans="1:82" s="428" customFormat="1" x14ac:dyDescent="0.25">
      <c r="A97" s="345" t="s">
        <v>9878</v>
      </c>
      <c r="B97" s="373"/>
      <c r="C97" s="719">
        <v>43720</v>
      </c>
      <c r="D97" s="373"/>
      <c r="E97" s="346">
        <v>61.72</v>
      </c>
      <c r="F97" s="373"/>
      <c r="G97" s="347">
        <v>13.852</v>
      </c>
      <c r="H97" s="373"/>
      <c r="I97" s="651" t="s">
        <v>430</v>
      </c>
      <c r="J97" s="651" t="s">
        <v>430</v>
      </c>
      <c r="K97" s="651" t="s">
        <v>430</v>
      </c>
      <c r="L97" s="651" t="s">
        <v>430</v>
      </c>
      <c r="M97" s="374"/>
      <c r="N97" s="348">
        <v>30.3277</v>
      </c>
      <c r="O97" s="348">
        <v>12.309100000000001</v>
      </c>
      <c r="P97" s="348">
        <v>5.4638999999999998</v>
      </c>
      <c r="Q97" s="348">
        <v>8.8572000000000006</v>
      </c>
      <c r="R97" s="348">
        <v>6.6847000000000003</v>
      </c>
      <c r="S97" s="348">
        <v>5.1380999999999997</v>
      </c>
      <c r="T97" s="348">
        <v>5.3578999999999999</v>
      </c>
      <c r="U97" s="348">
        <v>5.6822999999999997</v>
      </c>
      <c r="V97" s="350">
        <v>5.8292999999999999</v>
      </c>
      <c r="W97" s="348">
        <v>6.1539000000000001</v>
      </c>
      <c r="X97" s="348">
        <v>6.5495999999999999</v>
      </c>
      <c r="Y97" s="348">
        <v>5.3868999999999998</v>
      </c>
      <c r="Z97" s="348" t="s">
        <v>430</v>
      </c>
      <c r="AA97" s="348">
        <v>6.1901000000000002</v>
      </c>
      <c r="AB97" s="348">
        <v>4.7443999999999997</v>
      </c>
      <c r="AC97" s="348">
        <v>5.6022999999999996</v>
      </c>
      <c r="AD97" s="348">
        <v>5.8491</v>
      </c>
      <c r="AE97" s="348">
        <v>16.835899999999999</v>
      </c>
      <c r="AF97" s="348">
        <v>4.7382</v>
      </c>
      <c r="AG97" s="374"/>
      <c r="AH97" s="346">
        <v>23</v>
      </c>
      <c r="AI97" s="346">
        <v>23</v>
      </c>
      <c r="AJ97" s="346">
        <v>23</v>
      </c>
      <c r="AK97" s="346">
        <v>22</v>
      </c>
      <c r="AL97" s="346">
        <v>16</v>
      </c>
      <c r="AM97" s="346">
        <v>20</v>
      </c>
      <c r="AN97" s="346">
        <v>19</v>
      </c>
      <c r="AO97" s="346">
        <v>16</v>
      </c>
      <c r="AP97" s="346">
        <v>13</v>
      </c>
      <c r="AQ97" s="346">
        <v>6</v>
      </c>
      <c r="AR97" s="346">
        <v>2</v>
      </c>
      <c r="AS97" s="346">
        <v>7</v>
      </c>
      <c r="AT97" s="346" t="s">
        <v>430</v>
      </c>
      <c r="AU97" s="346">
        <v>19</v>
      </c>
      <c r="AV97" s="346">
        <v>21</v>
      </c>
      <c r="AW97" s="346">
        <v>17</v>
      </c>
      <c r="AX97" s="346">
        <v>14</v>
      </c>
      <c r="AY97" s="346">
        <v>8</v>
      </c>
      <c r="AZ97" s="374"/>
      <c r="BA97" s="375">
        <v>5.06519545252449</v>
      </c>
      <c r="BB97" s="375">
        <v>0.43122159949119798</v>
      </c>
      <c r="BC97" s="375">
        <v>0.22829428313081099</v>
      </c>
      <c r="BD97" s="375">
        <v>0.27593512866064701</v>
      </c>
      <c r="BE97" s="374"/>
      <c r="BF97" s="348" t="s">
        <v>430</v>
      </c>
      <c r="BG97" s="348" t="s">
        <v>430</v>
      </c>
      <c r="BH97" s="348" t="s">
        <v>430</v>
      </c>
      <c r="BI97" s="374"/>
      <c r="BJ97" s="348">
        <v>-0.18425554000000099</v>
      </c>
      <c r="BK97" s="374"/>
      <c r="BL97" s="843">
        <v>39.1477</v>
      </c>
      <c r="BM97" s="843">
        <v>22.9038</v>
      </c>
      <c r="BN97" s="843">
        <v>6.91479</v>
      </c>
      <c r="BO97" s="843">
        <v>31.033709999999999</v>
      </c>
      <c r="BP97" s="373"/>
      <c r="BQ97" s="348" t="s">
        <v>430</v>
      </c>
      <c r="BR97" s="348">
        <v>15.17</v>
      </c>
      <c r="BS97" s="348" t="s">
        <v>430</v>
      </c>
      <c r="BT97" s="348" t="s">
        <v>430</v>
      </c>
      <c r="BU97" s="348" t="s">
        <v>430</v>
      </c>
      <c r="BV97" s="348">
        <v>16.309999999999999</v>
      </c>
      <c r="BW97" s="373"/>
      <c r="BX97" s="372" t="s">
        <v>9841</v>
      </c>
      <c r="BY97" s="372" t="s">
        <v>9842</v>
      </c>
      <c r="BZ97" s="372" t="s">
        <v>9843</v>
      </c>
      <c r="CA97" s="372" t="s">
        <v>9844</v>
      </c>
      <c r="CB97" s="372" t="s">
        <v>9845</v>
      </c>
      <c r="CC97" s="373"/>
      <c r="CD97" s="354" t="s">
        <v>555</v>
      </c>
    </row>
    <row r="98" spans="1:82" s="428" customFormat="1" x14ac:dyDescent="0.25">
      <c r="A98" s="345" t="s">
        <v>9879</v>
      </c>
      <c r="B98" s="373"/>
      <c r="C98" s="719">
        <v>45623</v>
      </c>
      <c r="D98" s="373"/>
      <c r="E98" s="346">
        <v>27.31</v>
      </c>
      <c r="F98" s="373"/>
      <c r="G98" s="347">
        <v>10.76</v>
      </c>
      <c r="H98" s="373"/>
      <c r="I98" s="651" t="s">
        <v>430</v>
      </c>
      <c r="J98" s="651" t="s">
        <v>430</v>
      </c>
      <c r="K98" s="651" t="s">
        <v>430</v>
      </c>
      <c r="L98" s="651" t="s">
        <v>430</v>
      </c>
      <c r="M98" s="374"/>
      <c r="N98" s="348">
        <v>170.40199999999999</v>
      </c>
      <c r="O98" s="348">
        <v>34.016800000000003</v>
      </c>
      <c r="P98" s="348">
        <v>19.456299999999999</v>
      </c>
      <c r="Q98" s="348">
        <v>17.071999999999999</v>
      </c>
      <c r="R98" s="348">
        <v>5.4968000000000004</v>
      </c>
      <c r="S98" s="348">
        <v>4.0978000000000003</v>
      </c>
      <c r="T98" s="348">
        <v>3.9485999999999999</v>
      </c>
      <c r="U98" s="348">
        <v>3.8206000000000002</v>
      </c>
      <c r="V98" s="350">
        <v>3.9613999999999998</v>
      </c>
      <c r="W98" s="348" t="s">
        <v>430</v>
      </c>
      <c r="X98" s="348" t="s">
        <v>430</v>
      </c>
      <c r="Y98" s="348" t="s">
        <v>430</v>
      </c>
      <c r="Z98" s="348" t="s">
        <v>430</v>
      </c>
      <c r="AA98" s="348">
        <v>5.2359999999999998</v>
      </c>
      <c r="AB98" s="348">
        <v>3.8096999999999999</v>
      </c>
      <c r="AC98" s="348">
        <v>3.996</v>
      </c>
      <c r="AD98" s="348">
        <v>4.0848000000000004</v>
      </c>
      <c r="AE98" s="348">
        <v>20.467300000000002</v>
      </c>
      <c r="AF98" s="348">
        <v>4.1859000000000002</v>
      </c>
      <c r="AG98" s="374"/>
      <c r="AH98" s="346">
        <v>1</v>
      </c>
      <c r="AI98" s="346">
        <v>1</v>
      </c>
      <c r="AJ98" s="346">
        <v>6</v>
      </c>
      <c r="AK98" s="346">
        <v>1</v>
      </c>
      <c r="AL98" s="346">
        <v>22</v>
      </c>
      <c r="AM98" s="346">
        <v>23</v>
      </c>
      <c r="AN98" s="346">
        <v>20</v>
      </c>
      <c r="AO98" s="346">
        <v>20</v>
      </c>
      <c r="AP98" s="346">
        <v>18</v>
      </c>
      <c r="AQ98" s="346" t="s">
        <v>430</v>
      </c>
      <c r="AR98" s="346" t="s">
        <v>430</v>
      </c>
      <c r="AS98" s="346" t="s">
        <v>430</v>
      </c>
      <c r="AT98" s="346" t="s">
        <v>430</v>
      </c>
      <c r="AU98" s="346">
        <v>23</v>
      </c>
      <c r="AV98" s="346">
        <v>22</v>
      </c>
      <c r="AW98" s="346">
        <v>20</v>
      </c>
      <c r="AX98" s="346">
        <v>18</v>
      </c>
      <c r="AY98" s="346">
        <v>3</v>
      </c>
      <c r="AZ98" s="374"/>
      <c r="BA98" s="375">
        <v>3.88902593935462</v>
      </c>
      <c r="BB98" s="375">
        <v>0.321585385173074</v>
      </c>
      <c r="BC98" s="375">
        <v>-0.30116617394433398</v>
      </c>
      <c r="BD98" s="375">
        <v>-1.79242513083759</v>
      </c>
      <c r="BE98" s="374"/>
      <c r="BF98" s="348" t="s">
        <v>430</v>
      </c>
      <c r="BG98" s="348" t="s">
        <v>430</v>
      </c>
      <c r="BH98" s="348" t="s">
        <v>430</v>
      </c>
      <c r="BI98" s="374"/>
      <c r="BJ98" s="348">
        <v>-0.27249225000000099</v>
      </c>
      <c r="BK98" s="374"/>
      <c r="BL98" s="843">
        <v>72.888499999999993</v>
      </c>
      <c r="BM98" s="843">
        <v>4.8474399999999997</v>
      </c>
      <c r="BN98" s="348" t="s">
        <v>430</v>
      </c>
      <c r="BO98" s="843">
        <v>22.264060000000001</v>
      </c>
      <c r="BP98" s="373"/>
      <c r="BQ98" s="348" t="s">
        <v>430</v>
      </c>
      <c r="BR98" s="348" t="s">
        <v>430</v>
      </c>
      <c r="BS98" s="348" t="s">
        <v>430</v>
      </c>
      <c r="BT98" s="348" t="s">
        <v>430</v>
      </c>
      <c r="BU98" s="348" t="s">
        <v>430</v>
      </c>
      <c r="BV98" s="348">
        <v>100.56</v>
      </c>
      <c r="BW98" s="373"/>
      <c r="BX98" s="372" t="s">
        <v>9847</v>
      </c>
      <c r="BY98" s="372" t="s">
        <v>9848</v>
      </c>
      <c r="BZ98" s="372" t="s">
        <v>9849</v>
      </c>
      <c r="CA98" s="372" t="s">
        <v>9850</v>
      </c>
      <c r="CB98" s="372" t="s">
        <v>9851</v>
      </c>
      <c r="CC98" s="373"/>
      <c r="CD98" s="354" t="s">
        <v>4846</v>
      </c>
    </row>
    <row r="99" spans="1:82" s="428" customFormat="1" x14ac:dyDescent="0.25">
      <c r="A99" s="345" t="s">
        <v>9880</v>
      </c>
      <c r="B99" s="373"/>
      <c r="C99" s="719">
        <v>46097</v>
      </c>
      <c r="D99" s="373"/>
      <c r="E99" s="346">
        <v>22.79</v>
      </c>
      <c r="F99" s="373"/>
      <c r="G99" s="347">
        <v>10.270200000000001</v>
      </c>
      <c r="H99" s="373"/>
      <c r="I99" s="651" t="s">
        <v>430</v>
      </c>
      <c r="J99" s="651" t="s">
        <v>430</v>
      </c>
      <c r="K99" s="651" t="s">
        <v>430</v>
      </c>
      <c r="L99" s="651" t="s">
        <v>430</v>
      </c>
      <c r="M99" s="374"/>
      <c r="N99" s="348">
        <v>105.502</v>
      </c>
      <c r="O99" s="348">
        <v>26.356400000000001</v>
      </c>
      <c r="P99" s="348">
        <v>12.9278</v>
      </c>
      <c r="Q99" s="348">
        <v>11.0641</v>
      </c>
      <c r="R99" s="348">
        <v>5.3436000000000003</v>
      </c>
      <c r="S99" s="348">
        <v>4.9753999999999996</v>
      </c>
      <c r="T99" s="348" t="s">
        <v>430</v>
      </c>
      <c r="U99" s="348" t="s">
        <v>430</v>
      </c>
      <c r="V99" s="350" t="s">
        <v>430</v>
      </c>
      <c r="W99" s="348" t="s">
        <v>430</v>
      </c>
      <c r="X99" s="348" t="s">
        <v>430</v>
      </c>
      <c r="Y99" s="348" t="s">
        <v>430</v>
      </c>
      <c r="Z99" s="348" t="s">
        <v>430</v>
      </c>
      <c r="AA99" s="348">
        <v>5.8316999999999997</v>
      </c>
      <c r="AB99" s="348">
        <v>5.1616</v>
      </c>
      <c r="AC99" s="348" t="s">
        <v>430</v>
      </c>
      <c r="AD99" s="348" t="s">
        <v>430</v>
      </c>
      <c r="AE99" s="348">
        <v>5.1604999999999999</v>
      </c>
      <c r="AF99" s="348">
        <v>5.5406000000000004</v>
      </c>
      <c r="AG99" s="374"/>
      <c r="AH99" s="346">
        <v>12</v>
      </c>
      <c r="AI99" s="346">
        <v>13</v>
      </c>
      <c r="AJ99" s="346">
        <v>19</v>
      </c>
      <c r="AK99" s="346">
        <v>18</v>
      </c>
      <c r="AL99" s="346">
        <v>23</v>
      </c>
      <c r="AM99" s="346">
        <v>22</v>
      </c>
      <c r="AN99" s="346" t="s">
        <v>430</v>
      </c>
      <c r="AO99" s="346" t="s">
        <v>430</v>
      </c>
      <c r="AP99" s="346" t="s">
        <v>430</v>
      </c>
      <c r="AQ99" s="346" t="s">
        <v>430</v>
      </c>
      <c r="AR99" s="346" t="s">
        <v>430</v>
      </c>
      <c r="AS99" s="346" t="s">
        <v>430</v>
      </c>
      <c r="AT99" s="346" t="s">
        <v>430</v>
      </c>
      <c r="AU99" s="346">
        <v>22</v>
      </c>
      <c r="AV99" s="346">
        <v>20</v>
      </c>
      <c r="AW99" s="346" t="s">
        <v>430</v>
      </c>
      <c r="AX99" s="346" t="s">
        <v>430</v>
      </c>
      <c r="AY99" s="346">
        <v>20</v>
      </c>
      <c r="AZ99" s="374"/>
      <c r="BA99" s="375">
        <v>3.9770088609698599</v>
      </c>
      <c r="BB99" s="375">
        <v>-0.38834204798741401</v>
      </c>
      <c r="BC99" s="375">
        <v>1.25778373575645E-2</v>
      </c>
      <c r="BD99" s="375">
        <v>0.64018520994399997</v>
      </c>
      <c r="BE99" s="374"/>
      <c r="BF99" s="348" t="s">
        <v>430</v>
      </c>
      <c r="BG99" s="348" t="s">
        <v>430</v>
      </c>
      <c r="BH99" s="348" t="s">
        <v>430</v>
      </c>
      <c r="BI99" s="374"/>
      <c r="BJ99" s="348">
        <v>-0.32284206000000898</v>
      </c>
      <c r="BK99" s="374"/>
      <c r="BL99" s="843">
        <v>47.525399999999998</v>
      </c>
      <c r="BM99" s="843">
        <v>16.492699999999999</v>
      </c>
      <c r="BN99" s="843">
        <v>9.0216700000000003</v>
      </c>
      <c r="BO99" s="843">
        <v>26.960229999999999</v>
      </c>
      <c r="BP99" s="373"/>
      <c r="BQ99" s="348">
        <v>0.64</v>
      </c>
      <c r="BR99" s="348">
        <v>14.77</v>
      </c>
      <c r="BS99" s="348" t="s">
        <v>430</v>
      </c>
      <c r="BT99" s="348" t="s">
        <v>430</v>
      </c>
      <c r="BU99" s="348" t="s">
        <v>430</v>
      </c>
      <c r="BV99" s="348">
        <v>84.81</v>
      </c>
      <c r="BW99" s="373"/>
      <c r="BX99" s="372" t="s">
        <v>9853</v>
      </c>
      <c r="BY99" s="372" t="s">
        <v>9854</v>
      </c>
      <c r="BZ99" s="372" t="s">
        <v>9855</v>
      </c>
      <c r="CA99" s="372" t="s">
        <v>9856</v>
      </c>
      <c r="CB99" s="372" t="s">
        <v>9857</v>
      </c>
      <c r="CC99" s="373"/>
      <c r="CD99" s="354" t="s">
        <v>4704</v>
      </c>
    </row>
    <row r="100" spans="1:82" x14ac:dyDescent="0.25">
      <c r="A100" s="36" t="s">
        <v>93</v>
      </c>
      <c r="B100" s="43"/>
      <c r="C100" s="720"/>
      <c r="D100" s="43"/>
      <c r="E100" s="51"/>
      <c r="F100" s="43"/>
      <c r="G100" s="55"/>
      <c r="H100" s="43"/>
      <c r="I100" s="92"/>
      <c r="J100" s="92"/>
      <c r="K100" s="92"/>
      <c r="L100" s="92"/>
      <c r="M100" s="66"/>
      <c r="N100" s="59">
        <v>106.50239999999999</v>
      </c>
      <c r="O100" s="59">
        <v>25.401599999999998</v>
      </c>
      <c r="P100" s="59">
        <v>16.418700000000001</v>
      </c>
      <c r="Q100" s="59">
        <v>12.426299999999999</v>
      </c>
      <c r="R100" s="59">
        <v>6.8209</v>
      </c>
      <c r="S100" s="59">
        <v>6.0385999999999997</v>
      </c>
      <c r="T100" s="59">
        <v>6.0088999999999997</v>
      </c>
      <c r="U100" s="59">
        <v>5.9082999999999997</v>
      </c>
      <c r="V100" s="70">
        <v>5.9802</v>
      </c>
      <c r="W100" s="59">
        <v>6.0552999999999999</v>
      </c>
      <c r="X100" s="59">
        <v>6.3507999999999996</v>
      </c>
      <c r="Y100" s="59">
        <v>5.5972999999999997</v>
      </c>
      <c r="Z100" s="59">
        <v>4.9066000000000001</v>
      </c>
      <c r="AA100" s="59">
        <v>6.7728000000000002</v>
      </c>
      <c r="AB100" s="59">
        <v>5.7031000000000001</v>
      </c>
      <c r="AC100" s="59">
        <v>5.9390999999999998</v>
      </c>
      <c r="AD100" s="59">
        <v>6.0525000000000002</v>
      </c>
      <c r="AE100" s="59">
        <v>12.7882</v>
      </c>
      <c r="AF100" s="59">
        <v>5.7013999999999996</v>
      </c>
      <c r="AG100" s="66"/>
      <c r="AH100" s="51">
        <v>23</v>
      </c>
      <c r="AI100" s="51">
        <v>23</v>
      </c>
      <c r="AJ100" s="51">
        <v>23</v>
      </c>
      <c r="AK100" s="51">
        <v>23</v>
      </c>
      <c r="AL100" s="51">
        <v>23</v>
      </c>
      <c r="AM100" s="51">
        <v>23</v>
      </c>
      <c r="AN100" s="51">
        <v>20</v>
      </c>
      <c r="AO100" s="51">
        <v>20</v>
      </c>
      <c r="AP100" s="51">
        <v>18</v>
      </c>
      <c r="AQ100" s="51">
        <v>13</v>
      </c>
      <c r="AR100" s="51">
        <v>10</v>
      </c>
      <c r="AS100" s="51">
        <v>9</v>
      </c>
      <c r="AT100" s="51">
        <v>3</v>
      </c>
      <c r="AU100" s="51">
        <v>23</v>
      </c>
      <c r="AV100" s="51">
        <v>22</v>
      </c>
      <c r="AW100" s="51">
        <v>20</v>
      </c>
      <c r="AX100" s="51">
        <v>18</v>
      </c>
      <c r="AY100" s="51">
        <v>23</v>
      </c>
      <c r="AZ100" s="332"/>
      <c r="BA100" s="286"/>
      <c r="BB100" s="286"/>
      <c r="BC100" s="286"/>
      <c r="BD100" s="286"/>
      <c r="BE100" s="332"/>
      <c r="BF100" s="59"/>
      <c r="BG100" s="59"/>
      <c r="BH100" s="59"/>
      <c r="BI100" s="66"/>
      <c r="BJ100" s="59"/>
      <c r="BK100" s="66"/>
      <c r="BL100" s="59"/>
      <c r="BM100" s="59"/>
      <c r="BN100" s="59"/>
      <c r="BO100" s="59"/>
      <c r="BP100" s="43"/>
      <c r="BQ100" s="59"/>
      <c r="BR100" s="59"/>
      <c r="BS100" s="59"/>
      <c r="BT100" s="59"/>
      <c r="BU100" s="59"/>
      <c r="BV100" s="59"/>
      <c r="BW100" s="43"/>
      <c r="BX100" s="84"/>
      <c r="BY100" s="84"/>
      <c r="BZ100" s="84"/>
      <c r="CA100" s="84"/>
      <c r="CB100" s="84"/>
      <c r="CC100" s="43"/>
      <c r="CD100" s="88"/>
    </row>
    <row r="101" spans="1:82" x14ac:dyDescent="0.25">
      <c r="A101" s="37" t="s">
        <v>94</v>
      </c>
      <c r="B101" s="44"/>
      <c r="C101" s="721"/>
      <c r="D101" s="44"/>
      <c r="E101" s="52"/>
      <c r="F101" s="44"/>
      <c r="G101" s="56"/>
      <c r="H101" s="44"/>
      <c r="I101" s="93"/>
      <c r="J101" s="93"/>
      <c r="K101" s="93"/>
      <c r="L101" s="93"/>
      <c r="M101" s="67"/>
      <c r="N101" s="60">
        <v>170.40199999999999</v>
      </c>
      <c r="O101" s="60">
        <v>34.016800000000003</v>
      </c>
      <c r="P101" s="60">
        <v>20.960799999999999</v>
      </c>
      <c r="Q101" s="60">
        <v>17.071999999999999</v>
      </c>
      <c r="R101" s="60">
        <v>8.2355</v>
      </c>
      <c r="S101" s="60">
        <v>7.1608999999999998</v>
      </c>
      <c r="T101" s="60">
        <v>7.1859999999999999</v>
      </c>
      <c r="U101" s="60">
        <v>7.0538999999999996</v>
      </c>
      <c r="V101" s="71">
        <v>7.1489000000000003</v>
      </c>
      <c r="W101" s="60">
        <v>6.5335000000000001</v>
      </c>
      <c r="X101" s="60">
        <v>6.6638000000000002</v>
      </c>
      <c r="Y101" s="60">
        <v>5.9089999999999998</v>
      </c>
      <c r="Z101" s="60">
        <v>5.4371</v>
      </c>
      <c r="AA101" s="60">
        <v>7.8593999999999999</v>
      </c>
      <c r="AB101" s="60">
        <v>6.8082000000000003</v>
      </c>
      <c r="AC101" s="60">
        <v>7.1078000000000001</v>
      </c>
      <c r="AD101" s="60">
        <v>7.1992000000000003</v>
      </c>
      <c r="AE101" s="60">
        <v>32.76</v>
      </c>
      <c r="AF101" s="60">
        <v>6.8933999999999997</v>
      </c>
      <c r="AG101" s="67"/>
      <c r="AH101" s="52"/>
      <c r="AI101" s="52"/>
      <c r="AJ101" s="52"/>
      <c r="AK101" s="52"/>
      <c r="AL101" s="52"/>
      <c r="AM101" s="52"/>
      <c r="AN101" s="52"/>
      <c r="AO101" s="52"/>
      <c r="AP101" s="52"/>
      <c r="AQ101" s="52"/>
      <c r="AR101" s="52"/>
      <c r="AS101" s="52"/>
      <c r="AT101" s="52"/>
      <c r="AU101" s="52"/>
      <c r="AV101" s="52"/>
      <c r="AW101" s="52"/>
      <c r="AX101" s="52"/>
      <c r="AY101" s="52"/>
      <c r="AZ101" s="341"/>
      <c r="BA101" s="288"/>
      <c r="BB101" s="288"/>
      <c r="BC101" s="288"/>
      <c r="BD101" s="288"/>
      <c r="BE101" s="341"/>
      <c r="BF101" s="60"/>
      <c r="BG101" s="60"/>
      <c r="BH101" s="60"/>
      <c r="BI101" s="67"/>
      <c r="BJ101" s="60"/>
      <c r="BK101" s="67"/>
      <c r="BL101" s="60"/>
      <c r="BM101" s="60"/>
      <c r="BN101" s="60"/>
      <c r="BO101" s="60"/>
      <c r="BP101" s="44"/>
      <c r="BQ101" s="60"/>
      <c r="BR101" s="60"/>
      <c r="BS101" s="60"/>
      <c r="BT101" s="60"/>
      <c r="BU101" s="60"/>
      <c r="BV101" s="60"/>
      <c r="BW101" s="44"/>
      <c r="BX101" s="85"/>
      <c r="BY101" s="85"/>
      <c r="BZ101" s="85"/>
      <c r="CA101" s="85"/>
      <c r="CB101" s="85"/>
      <c r="CC101" s="44"/>
      <c r="CD101" s="89"/>
    </row>
    <row r="102" spans="1:82" x14ac:dyDescent="0.25">
      <c r="A102" s="37" t="s">
        <v>95</v>
      </c>
      <c r="B102" s="44"/>
      <c r="C102" s="721"/>
      <c r="D102" s="44"/>
      <c r="E102" s="52"/>
      <c r="F102" s="44"/>
      <c r="G102" s="56"/>
      <c r="H102" s="44"/>
      <c r="I102" s="93"/>
      <c r="J102" s="93"/>
      <c r="K102" s="93"/>
      <c r="L102" s="93"/>
      <c r="M102" s="67"/>
      <c r="N102" s="60">
        <v>30.3277</v>
      </c>
      <c r="O102" s="60">
        <v>12.309100000000001</v>
      </c>
      <c r="P102" s="60">
        <v>5.4638999999999998</v>
      </c>
      <c r="Q102" s="60">
        <v>7.9672000000000001</v>
      </c>
      <c r="R102" s="60">
        <v>5.3436000000000003</v>
      </c>
      <c r="S102" s="60">
        <v>4.0978000000000003</v>
      </c>
      <c r="T102" s="60">
        <v>3.9485999999999999</v>
      </c>
      <c r="U102" s="60">
        <v>3.8206000000000002</v>
      </c>
      <c r="V102" s="71">
        <v>3.9613999999999998</v>
      </c>
      <c r="W102" s="60">
        <v>5.4490999999999996</v>
      </c>
      <c r="X102" s="60">
        <v>5.6638000000000002</v>
      </c>
      <c r="Y102" s="60">
        <v>4.9863</v>
      </c>
      <c r="Z102" s="60">
        <v>4.1931000000000003</v>
      </c>
      <c r="AA102" s="60">
        <v>5.2359999999999998</v>
      </c>
      <c r="AB102" s="60">
        <v>3.8096999999999999</v>
      </c>
      <c r="AC102" s="60">
        <v>3.996</v>
      </c>
      <c r="AD102" s="60">
        <v>4.0848000000000004</v>
      </c>
      <c r="AE102" s="60">
        <v>-5.0507999999999997</v>
      </c>
      <c r="AF102" s="60">
        <v>4.1859000000000002</v>
      </c>
      <c r="AG102" s="67"/>
      <c r="AH102" s="52"/>
      <c r="AI102" s="52"/>
      <c r="AJ102" s="52"/>
      <c r="AK102" s="52"/>
      <c r="AL102" s="52"/>
      <c r="AM102" s="52"/>
      <c r="AN102" s="52"/>
      <c r="AO102" s="52"/>
      <c r="AP102" s="52"/>
      <c r="AQ102" s="52"/>
      <c r="AR102" s="52"/>
      <c r="AS102" s="52"/>
      <c r="AT102" s="52"/>
      <c r="AU102" s="52"/>
      <c r="AV102" s="52"/>
      <c r="AW102" s="52"/>
      <c r="AX102" s="52"/>
      <c r="AY102" s="52"/>
      <c r="AZ102" s="341"/>
      <c r="BA102" s="288"/>
      <c r="BB102" s="288"/>
      <c r="BC102" s="288"/>
      <c r="BD102" s="288"/>
      <c r="BE102" s="341"/>
      <c r="BF102" s="60"/>
      <c r="BG102" s="60"/>
      <c r="BH102" s="60"/>
      <c r="BI102" s="67"/>
      <c r="BJ102" s="60"/>
      <c r="BK102" s="67"/>
      <c r="BL102" s="60"/>
      <c r="BM102" s="60"/>
      <c r="BN102" s="60"/>
      <c r="BO102" s="60"/>
      <c r="BP102" s="44"/>
      <c r="BQ102" s="60"/>
      <c r="BR102" s="60"/>
      <c r="BS102" s="60"/>
      <c r="BT102" s="60"/>
      <c r="BU102" s="60"/>
      <c r="BV102" s="60"/>
      <c r="BW102" s="44"/>
      <c r="BX102" s="85"/>
      <c r="BY102" s="85"/>
      <c r="BZ102" s="85"/>
      <c r="CA102" s="85"/>
      <c r="CB102" s="85"/>
      <c r="CC102" s="44"/>
      <c r="CD102" s="89"/>
    </row>
    <row r="103" spans="1:82" x14ac:dyDescent="0.25">
      <c r="A103" s="38" t="s">
        <v>96</v>
      </c>
      <c r="B103" s="44"/>
      <c r="C103" s="722"/>
      <c r="D103" s="45"/>
      <c r="E103" s="53"/>
      <c r="F103" s="45"/>
      <c r="G103" s="57"/>
      <c r="H103" s="45"/>
      <c r="I103" s="94"/>
      <c r="J103" s="94"/>
      <c r="K103" s="94"/>
      <c r="L103" s="94"/>
      <c r="M103" s="68"/>
      <c r="N103" s="61">
        <v>105.502</v>
      </c>
      <c r="O103" s="61">
        <v>26.433800000000002</v>
      </c>
      <c r="P103" s="61">
        <v>16.9818</v>
      </c>
      <c r="Q103" s="61">
        <v>12.449</v>
      </c>
      <c r="R103" s="61">
        <v>6.8913000000000002</v>
      </c>
      <c r="S103" s="61">
        <v>6.0659999999999998</v>
      </c>
      <c r="T103" s="61">
        <v>5.98</v>
      </c>
      <c r="U103" s="61">
        <v>5.8903499999999998</v>
      </c>
      <c r="V103" s="72">
        <v>6.0061999999999998</v>
      </c>
      <c r="W103" s="61">
        <v>6.0537000000000001</v>
      </c>
      <c r="X103" s="61">
        <v>6.4413499999999999</v>
      </c>
      <c r="Y103" s="61">
        <v>5.6942000000000004</v>
      </c>
      <c r="Z103" s="61">
        <v>5.0895000000000001</v>
      </c>
      <c r="AA103" s="61">
        <v>6.8015999999999996</v>
      </c>
      <c r="AB103" s="61">
        <v>5.6342999999999996</v>
      </c>
      <c r="AC103" s="61">
        <v>5.8666999999999998</v>
      </c>
      <c r="AD103" s="61">
        <v>5.9180000000000001</v>
      </c>
      <c r="AE103" s="61">
        <v>12.924799999999999</v>
      </c>
      <c r="AF103" s="61">
        <v>5.7576000000000001</v>
      </c>
      <c r="AG103" s="68"/>
      <c r="AH103" s="53"/>
      <c r="AI103" s="53"/>
      <c r="AJ103" s="53"/>
      <c r="AK103" s="53"/>
      <c r="AL103" s="53"/>
      <c r="AM103" s="53"/>
      <c r="AN103" s="53"/>
      <c r="AO103" s="53"/>
      <c r="AP103" s="53"/>
      <c r="AQ103" s="53"/>
      <c r="AR103" s="53"/>
      <c r="AS103" s="53"/>
      <c r="AT103" s="53"/>
      <c r="AU103" s="53"/>
      <c r="AV103" s="53"/>
      <c r="AW103" s="53"/>
      <c r="AX103" s="53"/>
      <c r="AY103" s="53"/>
      <c r="AZ103" s="615"/>
      <c r="BA103" s="291"/>
      <c r="BB103" s="291"/>
      <c r="BC103" s="291"/>
      <c r="BD103" s="291"/>
      <c r="BE103" s="615"/>
      <c r="BF103" s="61"/>
      <c r="BG103" s="61"/>
      <c r="BH103" s="61"/>
      <c r="BI103" s="68"/>
      <c r="BJ103" s="61"/>
      <c r="BK103" s="68"/>
      <c r="BL103" s="61"/>
      <c r="BM103" s="61"/>
      <c r="BN103" s="61"/>
      <c r="BO103" s="61"/>
      <c r="BP103" s="45"/>
      <c r="BQ103" s="61"/>
      <c r="BR103" s="61"/>
      <c r="BS103" s="61"/>
      <c r="BT103" s="61"/>
      <c r="BU103" s="61"/>
      <c r="BV103" s="61"/>
      <c r="BW103" s="45"/>
      <c r="BX103" s="86"/>
      <c r="BY103" s="86"/>
      <c r="BZ103" s="86"/>
      <c r="CA103" s="86"/>
      <c r="CB103" s="86"/>
      <c r="CC103" s="45"/>
      <c r="CD103" s="90"/>
    </row>
    <row r="104" spans="1:82" ht="14.5" x14ac:dyDescent="0.25">
      <c r="A104" s="39" t="s">
        <v>91</v>
      </c>
      <c r="B104" s="66"/>
      <c r="C104" s="726"/>
      <c r="D104" s="66"/>
      <c r="E104" s="40"/>
      <c r="F104" s="66"/>
      <c r="G104" s="40"/>
      <c r="H104" s="66"/>
      <c r="I104" s="40"/>
      <c r="J104" s="40"/>
      <c r="K104" s="40"/>
      <c r="L104" s="40"/>
      <c r="M104" s="69"/>
      <c r="N104" s="62"/>
      <c r="O104" s="62"/>
      <c r="P104" s="62"/>
      <c r="Q104" s="62"/>
      <c r="R104" s="62"/>
      <c r="S104" s="62"/>
      <c r="T104" s="62"/>
      <c r="U104" s="62"/>
      <c r="V104" s="73"/>
      <c r="W104" s="62"/>
      <c r="X104" s="62"/>
      <c r="Y104" s="62"/>
      <c r="Z104" s="62"/>
      <c r="AA104" s="62"/>
      <c r="AB104" s="62"/>
      <c r="AC104" s="62"/>
      <c r="AD104" s="62"/>
      <c r="AE104" s="62"/>
      <c r="AF104" s="62"/>
      <c r="AG104" s="69"/>
      <c r="AH104" s="54"/>
      <c r="AI104" s="54"/>
      <c r="AJ104" s="54"/>
      <c r="AK104" s="54"/>
      <c r="AL104" s="54"/>
      <c r="AM104" s="54"/>
      <c r="AN104" s="54"/>
      <c r="AO104" s="54"/>
      <c r="AP104" s="54"/>
      <c r="AQ104" s="54"/>
      <c r="AR104" s="54"/>
      <c r="AS104" s="54"/>
      <c r="AT104" s="54"/>
      <c r="AU104" s="54"/>
      <c r="AV104" s="54"/>
      <c r="AW104" s="54"/>
      <c r="AX104" s="54"/>
      <c r="AY104" s="54"/>
      <c r="AZ104" s="618"/>
      <c r="BA104" s="293"/>
      <c r="BB104" s="293"/>
      <c r="BC104" s="293"/>
      <c r="BD104" s="293"/>
      <c r="BE104" s="618"/>
      <c r="BF104" s="245"/>
      <c r="BG104" s="245"/>
      <c r="BH104" s="245"/>
      <c r="BI104" s="69"/>
      <c r="BJ104" s="245"/>
      <c r="BK104" s="69"/>
      <c r="BL104" s="245"/>
      <c r="BM104" s="245"/>
      <c r="BN104" s="245"/>
      <c r="BO104" s="245"/>
      <c r="BP104" s="69"/>
      <c r="BQ104" s="245"/>
      <c r="BR104" s="245"/>
      <c r="BS104" s="245"/>
      <c r="BT104" s="245"/>
      <c r="BU104" s="245"/>
      <c r="BV104" s="245"/>
      <c r="BW104" s="69"/>
      <c r="BX104" s="40"/>
      <c r="BY104" s="25"/>
      <c r="BZ104" s="40"/>
      <c r="CA104" s="40"/>
      <c r="CB104" s="40"/>
      <c r="CC104" s="69"/>
      <c r="CD104" s="41"/>
    </row>
    <row r="105" spans="1:82" s="428" customFormat="1" x14ac:dyDescent="0.25">
      <c r="A105" s="481" t="s">
        <v>9622</v>
      </c>
      <c r="B105" s="374"/>
      <c r="C105" s="730"/>
      <c r="D105" s="374"/>
      <c r="E105" s="401"/>
      <c r="F105" s="374"/>
      <c r="G105" s="401"/>
      <c r="H105" s="374"/>
      <c r="I105" s="401"/>
      <c r="J105" s="401"/>
      <c r="K105" s="401"/>
      <c r="L105" s="401"/>
      <c r="M105" s="406"/>
      <c r="N105" s="405">
        <v>117.3754</v>
      </c>
      <c r="O105" s="405">
        <v>29.030200000000001</v>
      </c>
      <c r="P105" s="405">
        <v>19.317299999999999</v>
      </c>
      <c r="Q105" s="405">
        <v>15.2417</v>
      </c>
      <c r="R105" s="405">
        <v>8.5601000000000003</v>
      </c>
      <c r="S105" s="405">
        <v>7.8327</v>
      </c>
      <c r="T105" s="405">
        <v>7.0667</v>
      </c>
      <c r="U105" s="405">
        <v>7.3345000000000002</v>
      </c>
      <c r="V105" s="407">
        <v>7.4023000000000003</v>
      </c>
      <c r="W105" s="405">
        <v>7.4473000000000003</v>
      </c>
      <c r="X105" s="405">
        <v>7.4631999999999996</v>
      </c>
      <c r="Y105" s="405">
        <v>6.6327999999999996</v>
      </c>
      <c r="Z105" s="405">
        <v>5.6233000000000004</v>
      </c>
      <c r="AA105" s="405">
        <v>8.2210000000000001</v>
      </c>
      <c r="AB105" s="405">
        <v>6.8529</v>
      </c>
      <c r="AC105" s="405">
        <v>7.3295000000000003</v>
      </c>
      <c r="AD105" s="405">
        <v>7.4283000000000001</v>
      </c>
      <c r="AE105" s="405">
        <v>18.657499999999999</v>
      </c>
      <c r="AF105" s="405" t="s">
        <v>430</v>
      </c>
      <c r="AG105" s="406"/>
      <c r="AH105" s="403"/>
      <c r="AI105" s="403"/>
      <c r="AJ105" s="403"/>
      <c r="AK105" s="403"/>
      <c r="AL105" s="403"/>
      <c r="AM105" s="403"/>
      <c r="AN105" s="403"/>
      <c r="AO105" s="403"/>
      <c r="AP105" s="403"/>
      <c r="AQ105" s="403"/>
      <c r="AR105" s="403"/>
      <c r="AS105" s="403"/>
      <c r="AT105" s="403"/>
      <c r="AU105" s="403"/>
      <c r="AV105" s="403"/>
      <c r="AW105" s="403"/>
      <c r="AX105" s="403"/>
      <c r="AY105" s="403"/>
      <c r="AZ105" s="406"/>
      <c r="BA105" s="410"/>
      <c r="BB105" s="410"/>
      <c r="BC105" s="410"/>
      <c r="BD105" s="410"/>
      <c r="BE105" s="406"/>
      <c r="BF105" s="410"/>
      <c r="BG105" s="410"/>
      <c r="BH105" s="410"/>
      <c r="BI105" s="406"/>
      <c r="BJ105" s="410"/>
      <c r="BK105" s="406"/>
      <c r="BL105" s="410"/>
      <c r="BM105" s="410"/>
      <c r="BN105" s="410"/>
      <c r="BO105" s="410"/>
      <c r="BP105" s="406"/>
      <c r="BQ105" s="410"/>
      <c r="BR105" s="410"/>
      <c r="BS105" s="410"/>
      <c r="BT105" s="410"/>
      <c r="BU105" s="410"/>
      <c r="BV105" s="410"/>
      <c r="BW105" s="406"/>
      <c r="BX105" s="401"/>
      <c r="BY105" s="401"/>
      <c r="CC105" s="374"/>
      <c r="CD105" s="406"/>
    </row>
    <row r="106" spans="1:82" s="428" customFormat="1" x14ac:dyDescent="0.25">
      <c r="A106" s="495" t="s">
        <v>426</v>
      </c>
      <c r="B106" s="417"/>
      <c r="C106" s="732"/>
      <c r="D106" s="417"/>
      <c r="E106" s="431"/>
      <c r="F106" s="417"/>
      <c r="G106" s="431"/>
      <c r="H106" s="417"/>
      <c r="I106" s="431"/>
      <c r="J106" s="431"/>
      <c r="K106" s="431"/>
      <c r="L106" s="431"/>
      <c r="M106" s="432"/>
      <c r="N106" s="433">
        <v>72.120400000000004</v>
      </c>
      <c r="O106" s="433">
        <v>-154.17679999999999</v>
      </c>
      <c r="P106" s="433">
        <v>-85.646600000000007</v>
      </c>
      <c r="Q106" s="433">
        <v>-65.579499999999996</v>
      </c>
      <c r="R106" s="433">
        <v>-52.543599999999998</v>
      </c>
      <c r="S106" s="433">
        <v>6.8849</v>
      </c>
      <c r="T106" s="433">
        <v>-4.8285999999999998</v>
      </c>
      <c r="U106" s="433">
        <v>-10.6495</v>
      </c>
      <c r="V106" s="434">
        <v>-4.9618000000000002</v>
      </c>
      <c r="W106" s="433">
        <v>-2.0358999999999998</v>
      </c>
      <c r="X106" s="433">
        <v>7.0377000000000001</v>
      </c>
      <c r="Y106" s="433">
        <v>7.4668000000000001</v>
      </c>
      <c r="Z106" s="433">
        <v>11.556900000000001</v>
      </c>
      <c r="AA106" s="433">
        <v>-6.6128999999999998</v>
      </c>
      <c r="AB106" s="433">
        <v>13.351100000000001</v>
      </c>
      <c r="AC106" s="433">
        <v>-13.4213</v>
      </c>
      <c r="AD106" s="433">
        <v>-3.7704</v>
      </c>
      <c r="AE106" s="433">
        <v>-90.267600000000002</v>
      </c>
      <c r="AF106" s="433" t="s">
        <v>428</v>
      </c>
      <c r="AG106" s="432"/>
      <c r="AH106" s="435"/>
      <c r="AI106" s="435"/>
      <c r="AJ106" s="435"/>
      <c r="AK106" s="435"/>
      <c r="AL106" s="435"/>
      <c r="AM106" s="435"/>
      <c r="AN106" s="435"/>
      <c r="AO106" s="435"/>
      <c r="AP106" s="435"/>
      <c r="AQ106" s="435"/>
      <c r="AR106" s="435"/>
      <c r="AS106" s="435"/>
      <c r="AT106" s="435"/>
      <c r="AU106" s="435"/>
      <c r="AV106" s="435"/>
      <c r="AW106" s="435"/>
      <c r="AX106" s="435"/>
      <c r="AY106" s="435"/>
      <c r="AZ106" s="417"/>
      <c r="BA106" s="437"/>
      <c r="BB106" s="437"/>
      <c r="BC106" s="437"/>
      <c r="BD106" s="437"/>
      <c r="BE106" s="417"/>
      <c r="BF106" s="437"/>
      <c r="BG106" s="437"/>
      <c r="BH106" s="437"/>
      <c r="BI106" s="417"/>
      <c r="BJ106" s="437"/>
      <c r="BK106" s="417"/>
      <c r="BL106" s="437"/>
      <c r="BM106" s="437"/>
      <c r="BN106" s="437"/>
      <c r="BO106" s="437"/>
      <c r="BP106" s="417"/>
      <c r="BQ106" s="437"/>
      <c r="BR106" s="437"/>
      <c r="BS106" s="437"/>
      <c r="BT106" s="437"/>
      <c r="BU106" s="437"/>
      <c r="BV106" s="437"/>
      <c r="BW106" s="417"/>
      <c r="BX106" s="431"/>
      <c r="BY106" s="412"/>
      <c r="BZ106" s="412"/>
      <c r="CA106" s="412"/>
      <c r="CB106" s="412"/>
      <c r="CC106" s="417"/>
      <c r="CD106" s="417"/>
    </row>
    <row r="110" spans="1:82" x14ac:dyDescent="0.25">
      <c r="A110" s="488" t="s">
        <v>173</v>
      </c>
    </row>
    <row r="111" spans="1:82" x14ac:dyDescent="0.25">
      <c r="A111" s="488" t="s">
        <v>10576</v>
      </c>
    </row>
    <row r="112" spans="1:82" x14ac:dyDescent="0.25">
      <c r="A112" s="488"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22AD2-6183-4F03-BBD0-68E617DF239E}">
  <sheetPr codeName="Sheet47"/>
  <dimension ref="A1:CD118"/>
  <sheetViews>
    <sheetView zoomScaleNormal="100" workbookViewId="0">
      <pane xSplit="2" ySplit="6" topLeftCell="C7" activePane="bottomRight" state="frozen"/>
      <selection activeCell="M14" sqref="M14"/>
      <selection pane="topRight" activeCell="M14" sqref="M14"/>
      <selection pane="bottomLeft" activeCell="M14" sqref="M14"/>
      <selection pane="bottomRight"/>
    </sheetView>
  </sheetViews>
  <sheetFormatPr defaultColWidth="8.90625" defaultRowHeight="10.5" x14ac:dyDescent="0.25"/>
  <cols>
    <col min="1" max="1" width="53"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5.08984375" style="235"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6328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5" width="9.363281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1796875" style="21" customWidth="1"/>
    <col min="69" max="69" width="7.453125" style="235" bestFit="1" customWidth="1"/>
    <col min="70" max="74" width="7.6328125" style="235" customWidth="1"/>
    <col min="75" max="75" width="1.36328125" style="21" customWidth="1"/>
    <col min="76" max="80" width="15.6328125" style="21" customWidth="1"/>
    <col min="81" max="81" width="1.1796875" style="21" customWidth="1"/>
    <col min="82" max="82" width="33.1796875" style="21" customWidth="1"/>
    <col min="83" max="16384" width="8.90625" style="21"/>
  </cols>
  <sheetData>
    <row r="1" spans="1:82" ht="33" customHeight="1" x14ac:dyDescent="0.25">
      <c r="A1" s="488" t="s">
        <v>43</v>
      </c>
    </row>
    <row r="3" spans="1:82" ht="20.5" x14ac:dyDescent="0.45">
      <c r="A3" s="23" t="s">
        <v>280</v>
      </c>
    </row>
    <row r="4" spans="1:82" x14ac:dyDescent="0.25">
      <c r="A4" s="488" t="s">
        <v>425</v>
      </c>
    </row>
    <row r="5" spans="1:82" ht="33" x14ac:dyDescent="0.25">
      <c r="A5" s="1100" t="s">
        <v>281</v>
      </c>
      <c r="B5" s="110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76</v>
      </c>
      <c r="BB5" s="1135"/>
      <c r="BC5" s="1135"/>
      <c r="BD5" s="1136"/>
      <c r="BE5" s="76"/>
      <c r="BF5" s="1085" t="s">
        <v>53</v>
      </c>
      <c r="BG5" s="1135"/>
      <c r="BH5" s="1136"/>
      <c r="BI5" s="1101"/>
      <c r="BJ5" s="1084" t="s">
        <v>254</v>
      </c>
      <c r="BK5" s="1101"/>
      <c r="BL5" s="1085" t="s">
        <v>81</v>
      </c>
      <c r="BM5" s="1135"/>
      <c r="BN5" s="1135"/>
      <c r="BO5" s="1136"/>
      <c r="BP5" s="1101"/>
      <c r="BQ5" s="1085" t="s">
        <v>192</v>
      </c>
      <c r="BR5" s="1135"/>
      <c r="BS5" s="1135"/>
      <c r="BT5" s="1135"/>
      <c r="BU5" s="1135"/>
      <c r="BV5" s="1135"/>
      <c r="BW5" s="1133"/>
      <c r="BX5" s="1133" t="s">
        <v>87</v>
      </c>
      <c r="BY5" s="1137"/>
      <c r="BZ5" s="1137"/>
      <c r="CA5" s="1137"/>
      <c r="CB5" s="1138"/>
      <c r="CC5" s="1101"/>
      <c r="CD5" s="1130" t="s">
        <v>88</v>
      </c>
    </row>
    <row r="6" spans="1:82" ht="33" x14ac:dyDescent="0.25">
      <c r="A6" s="1100"/>
      <c r="B6" s="1102"/>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25"/>
      <c r="AG6" s="28"/>
      <c r="AH6" s="1126" t="s">
        <v>68</v>
      </c>
      <c r="AI6" s="1127"/>
      <c r="AJ6" s="1127"/>
      <c r="AK6" s="1127"/>
      <c r="AL6" s="1127"/>
      <c r="AM6" s="1127"/>
      <c r="AN6" s="1127"/>
      <c r="AO6" s="1127"/>
      <c r="AP6" s="1127"/>
      <c r="AQ6" s="1127"/>
      <c r="AR6" s="1127"/>
      <c r="AS6" s="1127"/>
      <c r="AT6" s="1127"/>
      <c r="AU6" s="1127"/>
      <c r="AV6" s="1127"/>
      <c r="AW6" s="1127"/>
      <c r="AX6" s="1127"/>
      <c r="AY6" s="1128"/>
      <c r="AZ6" s="1134"/>
      <c r="BA6" s="692" t="s">
        <v>72</v>
      </c>
      <c r="BB6" s="691" t="s">
        <v>73</v>
      </c>
      <c r="BC6" s="691" t="s">
        <v>74</v>
      </c>
      <c r="BD6" s="327" t="s">
        <v>75</v>
      </c>
      <c r="BE6" s="77"/>
      <c r="BF6" s="326" t="s">
        <v>251</v>
      </c>
      <c r="BG6" s="303" t="s">
        <v>252</v>
      </c>
      <c r="BH6" s="327" t="s">
        <v>253</v>
      </c>
      <c r="BI6" s="1102"/>
      <c r="BJ6" s="1141"/>
      <c r="BK6" s="1102"/>
      <c r="BL6" s="326" t="s">
        <v>77</v>
      </c>
      <c r="BM6" s="303" t="s">
        <v>78</v>
      </c>
      <c r="BN6" s="303" t="s">
        <v>79</v>
      </c>
      <c r="BO6" s="327" t="s">
        <v>255</v>
      </c>
      <c r="BP6" s="1102"/>
      <c r="BQ6" s="326" t="s">
        <v>186</v>
      </c>
      <c r="BR6" s="303" t="s">
        <v>187</v>
      </c>
      <c r="BS6" s="303" t="s">
        <v>188</v>
      </c>
      <c r="BT6" s="303" t="s">
        <v>189</v>
      </c>
      <c r="BU6" s="303" t="s">
        <v>190</v>
      </c>
      <c r="BV6" s="327" t="s">
        <v>191</v>
      </c>
      <c r="BW6" s="1102"/>
      <c r="BX6" s="83" t="s">
        <v>82</v>
      </c>
      <c r="BY6" s="28" t="s">
        <v>83</v>
      </c>
      <c r="BZ6" s="28" t="s">
        <v>84</v>
      </c>
      <c r="CA6" s="28" t="s">
        <v>85</v>
      </c>
      <c r="CB6" s="82" t="s">
        <v>86</v>
      </c>
      <c r="CC6" s="1102"/>
      <c r="CD6" s="1131"/>
    </row>
    <row r="7" spans="1:82" ht="14.5" x14ac:dyDescent="0.25">
      <c r="A7" s="29" t="s">
        <v>283</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428" customFormat="1" x14ac:dyDescent="0.25">
      <c r="A8" s="481" t="s">
        <v>9881</v>
      </c>
      <c r="B8" s="402"/>
      <c r="C8" s="724">
        <v>37560</v>
      </c>
      <c r="D8" s="402"/>
      <c r="E8" s="899">
        <v>87833.1</v>
      </c>
      <c r="F8" s="402"/>
      <c r="G8" s="404">
        <v>805.01689999999996</v>
      </c>
      <c r="H8" s="402"/>
      <c r="I8" s="987">
        <v>4.66</v>
      </c>
      <c r="J8" s="987">
        <v>6.9</v>
      </c>
      <c r="K8" s="987">
        <v>2.38</v>
      </c>
      <c r="L8" s="987">
        <v>2.4900000000000002</v>
      </c>
      <c r="M8" s="406"/>
      <c r="N8" s="405" t="s">
        <v>430</v>
      </c>
      <c r="O8" s="405">
        <v>-152.33600000000001</v>
      </c>
      <c r="P8" s="405">
        <v>-73.013800000000003</v>
      </c>
      <c r="Q8" s="405">
        <v>-56.063299999999998</v>
      </c>
      <c r="R8" s="405">
        <v>-28.7027</v>
      </c>
      <c r="S8" s="405">
        <v>10.0662</v>
      </c>
      <c r="T8" s="405">
        <v>0.78320000000000001</v>
      </c>
      <c r="U8" s="405">
        <v>-0.1827</v>
      </c>
      <c r="V8" s="407">
        <v>4.4278000000000004</v>
      </c>
      <c r="W8" s="405">
        <v>6.5595999999999997</v>
      </c>
      <c r="X8" s="405">
        <v>13.5541</v>
      </c>
      <c r="Y8" s="405">
        <v>15.586399999999999</v>
      </c>
      <c r="Z8" s="405">
        <v>14.4124</v>
      </c>
      <c r="AA8" s="405">
        <v>3.1829999999999998</v>
      </c>
      <c r="AB8" s="405">
        <v>14.4085</v>
      </c>
      <c r="AC8" s="405">
        <v>-2.7473000000000001</v>
      </c>
      <c r="AD8" s="405">
        <v>4.1216999999999997</v>
      </c>
      <c r="AE8" s="405">
        <v>-70.171499999999995</v>
      </c>
      <c r="AF8" s="405">
        <v>20.1785</v>
      </c>
      <c r="AG8" s="406"/>
      <c r="AH8" s="403" t="s">
        <v>430</v>
      </c>
      <c r="AI8" s="403">
        <v>15</v>
      </c>
      <c r="AJ8" s="403">
        <v>15</v>
      </c>
      <c r="AK8" s="403">
        <v>12</v>
      </c>
      <c r="AL8" s="403">
        <v>13</v>
      </c>
      <c r="AM8" s="403">
        <v>12</v>
      </c>
      <c r="AN8" s="403">
        <v>14</v>
      </c>
      <c r="AO8" s="403">
        <v>14</v>
      </c>
      <c r="AP8" s="403">
        <v>13</v>
      </c>
      <c r="AQ8" s="403">
        <v>11</v>
      </c>
      <c r="AR8" s="403">
        <v>6</v>
      </c>
      <c r="AS8" s="403">
        <v>1</v>
      </c>
      <c r="AT8" s="403">
        <v>1</v>
      </c>
      <c r="AU8" s="403">
        <v>14</v>
      </c>
      <c r="AV8" s="403">
        <v>13</v>
      </c>
      <c r="AW8" s="403">
        <v>15</v>
      </c>
      <c r="AX8" s="403">
        <v>14</v>
      </c>
      <c r="AY8" s="403">
        <v>14</v>
      </c>
      <c r="AZ8" s="406"/>
      <c r="BA8" s="410">
        <v>89.553514869355794</v>
      </c>
      <c r="BB8" s="410">
        <v>0</v>
      </c>
      <c r="BC8" s="410">
        <v>8.9461045127506106E-2</v>
      </c>
      <c r="BD8" s="410" t="s">
        <v>430</v>
      </c>
      <c r="BE8" s="402"/>
      <c r="BF8" s="405">
        <v>82.530212726800002</v>
      </c>
      <c r="BG8" s="405">
        <v>31.533540132999999</v>
      </c>
      <c r="BH8" s="405">
        <v>2.617220026</v>
      </c>
      <c r="BI8" s="402"/>
      <c r="BJ8" s="405">
        <v>67.007650229999996</v>
      </c>
      <c r="BK8" s="402"/>
      <c r="BL8" s="842">
        <v>48.362400000000001</v>
      </c>
      <c r="BM8" s="842">
        <v>14.8346</v>
      </c>
      <c r="BN8" s="842">
        <v>6.5574899999999996</v>
      </c>
      <c r="BO8" s="842">
        <v>30.245509999999999</v>
      </c>
      <c r="BP8" s="402"/>
      <c r="BQ8" s="405">
        <v>4.79</v>
      </c>
      <c r="BR8" s="405">
        <v>4.0999999999999996</v>
      </c>
      <c r="BS8" s="405">
        <v>2.93</v>
      </c>
      <c r="BT8" s="405">
        <v>0.75</v>
      </c>
      <c r="BU8" s="405">
        <v>0.52</v>
      </c>
      <c r="BV8" s="405">
        <v>18.38</v>
      </c>
      <c r="BW8" s="402"/>
      <c r="BX8" s="401" t="s">
        <v>9882</v>
      </c>
      <c r="BY8" s="401" t="s">
        <v>9883</v>
      </c>
      <c r="BZ8" s="401" t="s">
        <v>9884</v>
      </c>
      <c r="CA8" s="401" t="s">
        <v>9885</v>
      </c>
      <c r="CB8" s="401" t="s">
        <v>9886</v>
      </c>
      <c r="CC8" s="402"/>
      <c r="CD8" s="411" t="s">
        <v>443</v>
      </c>
    </row>
    <row r="9" spans="1:82" s="428" customFormat="1" x14ac:dyDescent="0.25">
      <c r="A9" s="345" t="s">
        <v>9887</v>
      </c>
      <c r="B9" s="373"/>
      <c r="C9" s="719">
        <v>38707</v>
      </c>
      <c r="D9" s="373"/>
      <c r="E9" s="346">
        <v>21037.4</v>
      </c>
      <c r="F9" s="373"/>
      <c r="G9" s="347">
        <v>66.921899999999994</v>
      </c>
      <c r="H9" s="373"/>
      <c r="I9" s="988">
        <v>2.84</v>
      </c>
      <c r="J9" s="988">
        <v>7.76</v>
      </c>
      <c r="K9" s="988">
        <v>2.21</v>
      </c>
      <c r="L9" s="988">
        <v>2.46</v>
      </c>
      <c r="M9" s="374"/>
      <c r="N9" s="348">
        <v>-19.569800000000001</v>
      </c>
      <c r="O9" s="348">
        <v>-3.6894999999999998</v>
      </c>
      <c r="P9" s="348">
        <v>-17.317599999999999</v>
      </c>
      <c r="Q9" s="348">
        <v>-22.711600000000001</v>
      </c>
      <c r="R9" s="348">
        <v>-11.1327</v>
      </c>
      <c r="S9" s="348">
        <v>9.9083000000000006</v>
      </c>
      <c r="T9" s="348">
        <v>3.0781999999999998</v>
      </c>
      <c r="U9" s="348">
        <v>5.6471999999999998</v>
      </c>
      <c r="V9" s="350">
        <v>11.180199999999999</v>
      </c>
      <c r="W9" s="348">
        <v>9.3181999999999992</v>
      </c>
      <c r="X9" s="348">
        <v>14.006</v>
      </c>
      <c r="Y9" s="348">
        <v>12.674899999999999</v>
      </c>
      <c r="Z9" s="348">
        <v>11.145799999999999</v>
      </c>
      <c r="AA9" s="348">
        <v>4.3966000000000003</v>
      </c>
      <c r="AB9" s="348">
        <v>15.9634</v>
      </c>
      <c r="AC9" s="348">
        <v>3.0680000000000001</v>
      </c>
      <c r="AD9" s="348">
        <v>10.4316</v>
      </c>
      <c r="AE9" s="348">
        <v>-21.525200000000002</v>
      </c>
      <c r="AF9" s="348">
        <v>9.6014999999999997</v>
      </c>
      <c r="AG9" s="374"/>
      <c r="AH9" s="346">
        <v>7</v>
      </c>
      <c r="AI9" s="346">
        <v>2</v>
      </c>
      <c r="AJ9" s="346">
        <v>2</v>
      </c>
      <c r="AK9" s="346">
        <v>2</v>
      </c>
      <c r="AL9" s="346">
        <v>3</v>
      </c>
      <c r="AM9" s="346">
        <v>13</v>
      </c>
      <c r="AN9" s="346">
        <v>9</v>
      </c>
      <c r="AO9" s="346">
        <v>9</v>
      </c>
      <c r="AP9" s="346">
        <v>8</v>
      </c>
      <c r="AQ9" s="346">
        <v>9</v>
      </c>
      <c r="AR9" s="346">
        <v>5</v>
      </c>
      <c r="AS9" s="346">
        <v>3</v>
      </c>
      <c r="AT9" s="346">
        <v>2</v>
      </c>
      <c r="AU9" s="346">
        <v>12</v>
      </c>
      <c r="AV9" s="346">
        <v>12</v>
      </c>
      <c r="AW9" s="346">
        <v>8</v>
      </c>
      <c r="AX9" s="346">
        <v>8</v>
      </c>
      <c r="AY9" s="346">
        <v>2</v>
      </c>
      <c r="AZ9" s="374"/>
      <c r="BA9" s="375">
        <v>88.328493309221201</v>
      </c>
      <c r="BB9" s="375">
        <v>0</v>
      </c>
      <c r="BC9" s="375">
        <v>9.6535741601683794E-2</v>
      </c>
      <c r="BD9" s="375" t="s">
        <v>430</v>
      </c>
      <c r="BE9" s="373"/>
      <c r="BF9" s="348">
        <v>76.454141108800002</v>
      </c>
      <c r="BG9" s="348">
        <v>23.0915072196</v>
      </c>
      <c r="BH9" s="348">
        <v>3.3109203475000002</v>
      </c>
      <c r="BI9" s="373"/>
      <c r="BJ9" s="348">
        <v>47.573818899999999</v>
      </c>
      <c r="BK9" s="373"/>
      <c r="BL9" s="843">
        <v>20.475000000000001</v>
      </c>
      <c r="BM9" s="843">
        <v>10.6882</v>
      </c>
      <c r="BN9" s="843">
        <v>16.410599999999999</v>
      </c>
      <c r="BO9" s="843">
        <v>52.426200000000001</v>
      </c>
      <c r="BP9" s="373"/>
      <c r="BQ9" s="348">
        <v>3.41</v>
      </c>
      <c r="BR9" s="348">
        <v>10.07</v>
      </c>
      <c r="BS9" s="348">
        <v>8.1999999999999993</v>
      </c>
      <c r="BT9" s="348">
        <v>8.51</v>
      </c>
      <c r="BU9" s="348">
        <v>2.56</v>
      </c>
      <c r="BV9" s="348">
        <v>17.89</v>
      </c>
      <c r="BW9" s="373"/>
      <c r="BX9" s="372" t="s">
        <v>9888</v>
      </c>
      <c r="BY9" s="372" t="s">
        <v>9889</v>
      </c>
      <c r="BZ9" s="372" t="s">
        <v>9890</v>
      </c>
      <c r="CA9" s="372" t="s">
        <v>9891</v>
      </c>
      <c r="CB9" s="372" t="s">
        <v>9892</v>
      </c>
      <c r="CC9" s="373"/>
      <c r="CD9" s="354" t="s">
        <v>436</v>
      </c>
    </row>
    <row r="10" spans="1:82" s="428" customFormat="1" x14ac:dyDescent="0.25">
      <c r="A10" s="345" t="s">
        <v>9893</v>
      </c>
      <c r="B10" s="373"/>
      <c r="C10" s="719">
        <v>44071</v>
      </c>
      <c r="D10" s="373"/>
      <c r="E10" s="346">
        <v>18033.900000000001</v>
      </c>
      <c r="F10" s="373"/>
      <c r="G10" s="347">
        <v>25.052099999999999</v>
      </c>
      <c r="H10" s="373"/>
      <c r="I10" s="988">
        <v>3.04</v>
      </c>
      <c r="J10" s="988">
        <v>7.18</v>
      </c>
      <c r="K10" s="988">
        <v>2.4</v>
      </c>
      <c r="L10" s="988">
        <v>2.5299999999999998</v>
      </c>
      <c r="M10" s="374"/>
      <c r="N10" s="348" t="s">
        <v>430</v>
      </c>
      <c r="O10" s="348">
        <v>-57.369199999999999</v>
      </c>
      <c r="P10" s="348">
        <v>-39.348999999999997</v>
      </c>
      <c r="Q10" s="348">
        <v>-46.555199999999999</v>
      </c>
      <c r="R10" s="348">
        <v>-17.0943</v>
      </c>
      <c r="S10" s="348">
        <v>17.5291</v>
      </c>
      <c r="T10" s="348">
        <v>6.8967000000000001</v>
      </c>
      <c r="U10" s="348">
        <v>9.8155000000000001</v>
      </c>
      <c r="V10" s="350">
        <v>12.289300000000001</v>
      </c>
      <c r="W10" s="348">
        <v>11.7729</v>
      </c>
      <c r="X10" s="348">
        <v>17.4222</v>
      </c>
      <c r="Y10" s="348">
        <v>14.221</v>
      </c>
      <c r="Z10" s="348" t="s">
        <v>430</v>
      </c>
      <c r="AA10" s="348">
        <v>13.713200000000001</v>
      </c>
      <c r="AB10" s="348">
        <v>23.3202</v>
      </c>
      <c r="AC10" s="348">
        <v>6.9032999999999998</v>
      </c>
      <c r="AD10" s="348">
        <v>11.8872</v>
      </c>
      <c r="AE10" s="348">
        <v>-47.911700000000003</v>
      </c>
      <c r="AF10" s="348">
        <v>16.433900000000001</v>
      </c>
      <c r="AG10" s="374"/>
      <c r="AH10" s="346" t="s">
        <v>430</v>
      </c>
      <c r="AI10" s="346">
        <v>10</v>
      </c>
      <c r="AJ10" s="346">
        <v>10</v>
      </c>
      <c r="AK10" s="346">
        <v>8</v>
      </c>
      <c r="AL10" s="346">
        <v>8</v>
      </c>
      <c r="AM10" s="346">
        <v>3</v>
      </c>
      <c r="AN10" s="346">
        <v>4</v>
      </c>
      <c r="AO10" s="346">
        <v>3</v>
      </c>
      <c r="AP10" s="346">
        <v>5</v>
      </c>
      <c r="AQ10" s="346">
        <v>3</v>
      </c>
      <c r="AR10" s="346">
        <v>1</v>
      </c>
      <c r="AS10" s="346">
        <v>2</v>
      </c>
      <c r="AT10" s="346" t="s">
        <v>430</v>
      </c>
      <c r="AU10" s="346">
        <v>3</v>
      </c>
      <c r="AV10" s="346">
        <v>4</v>
      </c>
      <c r="AW10" s="346">
        <v>3</v>
      </c>
      <c r="AX10" s="346">
        <v>6</v>
      </c>
      <c r="AY10" s="346">
        <v>7</v>
      </c>
      <c r="AZ10" s="374"/>
      <c r="BA10" s="375">
        <v>107.385158444117</v>
      </c>
      <c r="BB10" s="375">
        <v>0</v>
      </c>
      <c r="BC10" s="375">
        <v>0.106941700551973</v>
      </c>
      <c r="BD10" s="375" t="s">
        <v>430</v>
      </c>
      <c r="BE10" s="373"/>
      <c r="BF10" s="348">
        <v>91.516315672199994</v>
      </c>
      <c r="BG10" s="348">
        <v>22.3583258034</v>
      </c>
      <c r="BH10" s="348">
        <v>4.0931649567999999</v>
      </c>
      <c r="BI10" s="373"/>
      <c r="BJ10" s="348">
        <v>61.508131460000001</v>
      </c>
      <c r="BK10" s="373"/>
      <c r="BL10" s="843">
        <v>39.94</v>
      </c>
      <c r="BM10" s="843">
        <v>10.548299999999999</v>
      </c>
      <c r="BN10" s="843">
        <v>6.3013199999999996</v>
      </c>
      <c r="BO10" s="843">
        <v>43.210380000000001</v>
      </c>
      <c r="BP10" s="373"/>
      <c r="BQ10" s="348">
        <v>7.03</v>
      </c>
      <c r="BR10" s="348">
        <v>8.18</v>
      </c>
      <c r="BS10" s="348">
        <v>2.89</v>
      </c>
      <c r="BT10" s="348">
        <v>1.81</v>
      </c>
      <c r="BU10" s="348" t="s">
        <v>430</v>
      </c>
      <c r="BV10" s="348">
        <v>16.850000000000001</v>
      </c>
      <c r="BW10" s="373"/>
      <c r="BX10" s="372" t="s">
        <v>9894</v>
      </c>
      <c r="BY10" s="372" t="s">
        <v>9895</v>
      </c>
      <c r="BZ10" s="372" t="s">
        <v>9896</v>
      </c>
      <c r="CA10" s="372" t="s">
        <v>9897</v>
      </c>
      <c r="CB10" s="372" t="s">
        <v>9898</v>
      </c>
      <c r="CC10" s="373"/>
      <c r="CD10" s="354" t="s">
        <v>436</v>
      </c>
    </row>
    <row r="11" spans="1:82" s="428" customFormat="1" ht="11" x14ac:dyDescent="0.3">
      <c r="A11" s="845" t="s">
        <v>9899</v>
      </c>
      <c r="B11" s="846"/>
      <c r="C11" s="847">
        <v>45191</v>
      </c>
      <c r="D11" s="846"/>
      <c r="E11" s="848">
        <v>15313.4</v>
      </c>
      <c r="F11" s="846"/>
      <c r="G11" s="849">
        <v>15.896000000000001</v>
      </c>
      <c r="H11" s="846"/>
      <c r="I11" s="984">
        <v>6.88</v>
      </c>
      <c r="J11" s="984">
        <v>6.48</v>
      </c>
      <c r="K11" s="984">
        <v>2.61</v>
      </c>
      <c r="L11" s="984">
        <v>2.7</v>
      </c>
      <c r="M11" s="851"/>
      <c r="N11" s="850" t="s">
        <v>430</v>
      </c>
      <c r="O11" s="850">
        <v>2.2965</v>
      </c>
      <c r="P11" s="850">
        <v>-9.5524000000000004</v>
      </c>
      <c r="Q11" s="850">
        <v>-41.760399999999997</v>
      </c>
      <c r="R11" s="850">
        <v>-19.505800000000001</v>
      </c>
      <c r="S11" s="850">
        <v>11.3384</v>
      </c>
      <c r="T11" s="850">
        <v>2.028</v>
      </c>
      <c r="U11" s="850">
        <v>9.5718999999999994</v>
      </c>
      <c r="V11" s="852">
        <v>15.591200000000001</v>
      </c>
      <c r="W11" s="850">
        <v>10.7257</v>
      </c>
      <c r="X11" s="850" t="s">
        <v>430</v>
      </c>
      <c r="Y11" s="850" t="s">
        <v>430</v>
      </c>
      <c r="Z11" s="850" t="s">
        <v>430</v>
      </c>
      <c r="AA11" s="850">
        <v>6.2190000000000003</v>
      </c>
      <c r="AB11" s="850">
        <v>20.0504</v>
      </c>
      <c r="AC11" s="850">
        <v>2.6821000000000002</v>
      </c>
      <c r="AD11" s="850">
        <v>13.8043</v>
      </c>
      <c r="AE11" s="850">
        <v>-27.116399999999999</v>
      </c>
      <c r="AF11" s="850">
        <v>16.9054</v>
      </c>
      <c r="AG11" s="851"/>
      <c r="AH11" s="848" t="s">
        <v>430</v>
      </c>
      <c r="AI11" s="848">
        <v>1</v>
      </c>
      <c r="AJ11" s="848">
        <v>1</v>
      </c>
      <c r="AK11" s="848">
        <v>7</v>
      </c>
      <c r="AL11" s="848">
        <v>9</v>
      </c>
      <c r="AM11" s="848">
        <v>9</v>
      </c>
      <c r="AN11" s="848">
        <v>10</v>
      </c>
      <c r="AO11" s="848">
        <v>5</v>
      </c>
      <c r="AP11" s="848">
        <v>1</v>
      </c>
      <c r="AQ11" s="848">
        <v>4</v>
      </c>
      <c r="AR11" s="848" t="s">
        <v>430</v>
      </c>
      <c r="AS11" s="848" t="s">
        <v>430</v>
      </c>
      <c r="AT11" s="848" t="s">
        <v>430</v>
      </c>
      <c r="AU11" s="848">
        <v>9</v>
      </c>
      <c r="AV11" s="848">
        <v>5</v>
      </c>
      <c r="AW11" s="848">
        <v>9</v>
      </c>
      <c r="AX11" s="848">
        <v>1</v>
      </c>
      <c r="AY11" s="848">
        <v>3</v>
      </c>
      <c r="AZ11" s="851"/>
      <c r="BA11" s="856">
        <v>125.207829860788</v>
      </c>
      <c r="BB11" s="856">
        <v>0</v>
      </c>
      <c r="BC11" s="856">
        <v>8.6300940091570397E-2</v>
      </c>
      <c r="BD11" s="856" t="s">
        <v>430</v>
      </c>
      <c r="BE11" s="846"/>
      <c r="BF11" s="850">
        <v>90.498926114699998</v>
      </c>
      <c r="BG11" s="850">
        <v>26.912264160399999</v>
      </c>
      <c r="BH11" s="850">
        <v>3.3627392172000001</v>
      </c>
      <c r="BI11" s="846"/>
      <c r="BJ11" s="850">
        <v>70.924139670000002</v>
      </c>
      <c r="BK11" s="846"/>
      <c r="BL11" s="850">
        <v>39.089599999999997</v>
      </c>
      <c r="BM11" s="850">
        <v>15.906599999999999</v>
      </c>
      <c r="BN11" s="850">
        <v>14.2089</v>
      </c>
      <c r="BO11" s="850">
        <v>30.794899999999998</v>
      </c>
      <c r="BP11" s="846"/>
      <c r="BQ11" s="850">
        <v>3.3</v>
      </c>
      <c r="BR11" s="850">
        <v>6.63</v>
      </c>
      <c r="BS11" s="850">
        <v>0.65</v>
      </c>
      <c r="BT11" s="850">
        <v>7.0000000000000007E-2</v>
      </c>
      <c r="BU11" s="850" t="s">
        <v>430</v>
      </c>
      <c r="BV11" s="850">
        <v>10.46</v>
      </c>
      <c r="BW11" s="846"/>
      <c r="BX11" s="859" t="s">
        <v>1349</v>
      </c>
      <c r="BY11" s="859" t="s">
        <v>9900</v>
      </c>
      <c r="BZ11" s="859" t="s">
        <v>9901</v>
      </c>
      <c r="CA11" s="859" t="s">
        <v>9902</v>
      </c>
      <c r="CB11" s="859" t="s">
        <v>9903</v>
      </c>
      <c r="CC11" s="846"/>
      <c r="CD11" s="860" t="s">
        <v>443</v>
      </c>
    </row>
    <row r="12" spans="1:82" s="428" customFormat="1" x14ac:dyDescent="0.25">
      <c r="A12" s="345" t="s">
        <v>9904</v>
      </c>
      <c r="B12" s="373"/>
      <c r="C12" s="719">
        <v>45196</v>
      </c>
      <c r="D12" s="373"/>
      <c r="E12" s="346">
        <v>10907.1</v>
      </c>
      <c r="F12" s="373"/>
      <c r="G12" s="347">
        <v>16.040199999999999</v>
      </c>
      <c r="H12" s="373"/>
      <c r="I12" s="988">
        <v>2.86</v>
      </c>
      <c r="J12" s="988">
        <v>2.04</v>
      </c>
      <c r="K12" s="988">
        <v>1.22</v>
      </c>
      <c r="L12" s="988">
        <v>1.27</v>
      </c>
      <c r="M12" s="374"/>
      <c r="N12" s="348" t="s">
        <v>430</v>
      </c>
      <c r="O12" s="348">
        <v>-85.457999999999998</v>
      </c>
      <c r="P12" s="348">
        <v>-60.8994</v>
      </c>
      <c r="Q12" s="348">
        <v>-58.765300000000003</v>
      </c>
      <c r="R12" s="348">
        <v>-27.200199999999999</v>
      </c>
      <c r="S12" s="348">
        <v>7.4162999999999997</v>
      </c>
      <c r="T12" s="348">
        <v>3.1758000000000002</v>
      </c>
      <c r="U12" s="348">
        <v>8.1031999999999993</v>
      </c>
      <c r="V12" s="350">
        <v>13.879899999999999</v>
      </c>
      <c r="W12" s="348">
        <v>13.079700000000001</v>
      </c>
      <c r="X12" s="348" t="s">
        <v>430</v>
      </c>
      <c r="Y12" s="348" t="s">
        <v>430</v>
      </c>
      <c r="Z12" s="348" t="s">
        <v>430</v>
      </c>
      <c r="AA12" s="348">
        <v>3.5011000000000001</v>
      </c>
      <c r="AB12" s="348">
        <v>13.979699999999999</v>
      </c>
      <c r="AC12" s="348">
        <v>4.8846999999999996</v>
      </c>
      <c r="AD12" s="348">
        <v>12.024900000000001</v>
      </c>
      <c r="AE12" s="348">
        <v>-70.165800000000004</v>
      </c>
      <c r="AF12" s="348">
        <v>17.348400000000002</v>
      </c>
      <c r="AG12" s="374"/>
      <c r="AH12" s="346" t="s">
        <v>430</v>
      </c>
      <c r="AI12" s="346">
        <v>13</v>
      </c>
      <c r="AJ12" s="346">
        <v>14</v>
      </c>
      <c r="AK12" s="346">
        <v>14</v>
      </c>
      <c r="AL12" s="346">
        <v>12</v>
      </c>
      <c r="AM12" s="346">
        <v>15</v>
      </c>
      <c r="AN12" s="346">
        <v>8</v>
      </c>
      <c r="AO12" s="346">
        <v>6</v>
      </c>
      <c r="AP12" s="346">
        <v>2</v>
      </c>
      <c r="AQ12" s="346">
        <v>2</v>
      </c>
      <c r="AR12" s="346" t="s">
        <v>430</v>
      </c>
      <c r="AS12" s="346" t="s">
        <v>430</v>
      </c>
      <c r="AT12" s="346" t="s">
        <v>430</v>
      </c>
      <c r="AU12" s="346">
        <v>13</v>
      </c>
      <c r="AV12" s="346">
        <v>14</v>
      </c>
      <c r="AW12" s="346">
        <v>5</v>
      </c>
      <c r="AX12" s="346">
        <v>4</v>
      </c>
      <c r="AY12" s="346">
        <v>13</v>
      </c>
      <c r="AZ12" s="374"/>
      <c r="BA12" s="375">
        <v>91.135772404579697</v>
      </c>
      <c r="BB12" s="375">
        <v>0</v>
      </c>
      <c r="BC12" s="375">
        <v>0.120734403366148</v>
      </c>
      <c r="BD12" s="375" t="s">
        <v>430</v>
      </c>
      <c r="BE12" s="373"/>
      <c r="BF12" s="348">
        <v>78.652920156799993</v>
      </c>
      <c r="BG12" s="348">
        <v>3.5077137626999999</v>
      </c>
      <c r="BH12" s="348">
        <v>22.422844473000001</v>
      </c>
      <c r="BI12" s="373"/>
      <c r="BJ12" s="348">
        <v>62.206432409999998</v>
      </c>
      <c r="BK12" s="373"/>
      <c r="BL12" s="843">
        <v>26.720400000000001</v>
      </c>
      <c r="BM12" s="843">
        <v>4.5788099999999998</v>
      </c>
      <c r="BN12" s="843">
        <v>3.8228900000000001</v>
      </c>
      <c r="BO12" s="843">
        <v>64.877899999999997</v>
      </c>
      <c r="BP12" s="373"/>
      <c r="BQ12" s="843">
        <v>10.69</v>
      </c>
      <c r="BR12" s="843">
        <v>3.88</v>
      </c>
      <c r="BS12" s="843">
        <v>0.96</v>
      </c>
      <c r="BT12" s="348" t="s">
        <v>430</v>
      </c>
      <c r="BU12" s="348" t="s">
        <v>430</v>
      </c>
      <c r="BV12" s="843">
        <v>21.46</v>
      </c>
      <c r="BW12" s="373"/>
      <c r="BX12" s="844" t="s">
        <v>9905</v>
      </c>
      <c r="BY12" s="844" t="s">
        <v>9906</v>
      </c>
      <c r="BZ12" s="844" t="s">
        <v>9907</v>
      </c>
      <c r="CA12" s="844" t="s">
        <v>9908</v>
      </c>
      <c r="CB12" s="844" t="s">
        <v>9909</v>
      </c>
      <c r="CC12" s="373"/>
      <c r="CD12" s="354" t="s">
        <v>436</v>
      </c>
    </row>
    <row r="13" spans="1:82" s="428" customFormat="1" x14ac:dyDescent="0.25">
      <c r="A13" s="345" t="s">
        <v>9910</v>
      </c>
      <c r="B13" s="373"/>
      <c r="C13" s="719">
        <v>45065</v>
      </c>
      <c r="D13" s="373"/>
      <c r="E13" s="346">
        <v>8909.92</v>
      </c>
      <c r="F13" s="373"/>
      <c r="G13" s="347">
        <v>16.126000000000001</v>
      </c>
      <c r="H13" s="373"/>
      <c r="I13" s="988">
        <v>2.36</v>
      </c>
      <c r="J13" s="988">
        <v>6.75</v>
      </c>
      <c r="K13" s="988">
        <v>1.94</v>
      </c>
      <c r="L13" s="988">
        <v>2.0699999999999998</v>
      </c>
      <c r="M13" s="374"/>
      <c r="N13" s="348" t="s">
        <v>430</v>
      </c>
      <c r="O13" s="348">
        <v>-45.156500000000001</v>
      </c>
      <c r="P13" s="348">
        <v>-27.7881</v>
      </c>
      <c r="Q13" s="348">
        <v>-20.052499999999998</v>
      </c>
      <c r="R13" s="348">
        <v>-1.206</v>
      </c>
      <c r="S13" s="348">
        <v>17.847999999999999</v>
      </c>
      <c r="T13" s="348">
        <v>10.042199999999999</v>
      </c>
      <c r="U13" s="348">
        <v>9.6921999999999997</v>
      </c>
      <c r="V13" s="350">
        <v>11.414099999999999</v>
      </c>
      <c r="W13" s="348">
        <v>13.229100000000001</v>
      </c>
      <c r="X13" s="348">
        <v>15.5001</v>
      </c>
      <c r="Y13" s="348" t="s">
        <v>430</v>
      </c>
      <c r="Z13" s="348" t="s">
        <v>430</v>
      </c>
      <c r="AA13" s="348">
        <v>15.5007</v>
      </c>
      <c r="AB13" s="348">
        <v>18.620699999999999</v>
      </c>
      <c r="AC13" s="348">
        <v>9.1582000000000008</v>
      </c>
      <c r="AD13" s="348">
        <v>11.194599999999999</v>
      </c>
      <c r="AE13" s="348">
        <v>-21.264700000000001</v>
      </c>
      <c r="AF13" s="348">
        <v>15.517899999999999</v>
      </c>
      <c r="AG13" s="374"/>
      <c r="AH13" s="346" t="s">
        <v>430</v>
      </c>
      <c r="AI13" s="346">
        <v>7</v>
      </c>
      <c r="AJ13" s="346">
        <v>7</v>
      </c>
      <c r="AK13" s="346">
        <v>1</v>
      </c>
      <c r="AL13" s="346">
        <v>1</v>
      </c>
      <c r="AM13" s="346">
        <v>2</v>
      </c>
      <c r="AN13" s="346">
        <v>1</v>
      </c>
      <c r="AO13" s="346">
        <v>4</v>
      </c>
      <c r="AP13" s="346">
        <v>7</v>
      </c>
      <c r="AQ13" s="346">
        <v>1</v>
      </c>
      <c r="AR13" s="346">
        <v>2</v>
      </c>
      <c r="AS13" s="346" t="s">
        <v>430</v>
      </c>
      <c r="AT13" s="346" t="s">
        <v>430</v>
      </c>
      <c r="AU13" s="346">
        <v>1</v>
      </c>
      <c r="AV13" s="346">
        <v>9</v>
      </c>
      <c r="AW13" s="346">
        <v>1</v>
      </c>
      <c r="AX13" s="346">
        <v>7</v>
      </c>
      <c r="AY13" s="346">
        <v>1</v>
      </c>
      <c r="AZ13" s="374"/>
      <c r="BA13" s="375">
        <v>58.111033425981198</v>
      </c>
      <c r="BB13" s="375">
        <v>0</v>
      </c>
      <c r="BC13" s="375">
        <v>0.158932193222625</v>
      </c>
      <c r="BD13" s="375" t="s">
        <v>430</v>
      </c>
      <c r="BE13" s="373"/>
      <c r="BF13" s="348">
        <v>61.781958911499999</v>
      </c>
      <c r="BG13" s="348">
        <v>-8.4211143202999992</v>
      </c>
      <c r="BH13" s="348">
        <v>-7.3365538766</v>
      </c>
      <c r="BI13" s="373"/>
      <c r="BJ13" s="348">
        <v>28.541402959999999</v>
      </c>
      <c r="BK13" s="373"/>
      <c r="BL13" s="843">
        <v>21.4755</v>
      </c>
      <c r="BM13" s="843">
        <v>3.6416300000000001</v>
      </c>
      <c r="BN13" s="843">
        <v>4.2573800000000004</v>
      </c>
      <c r="BO13" s="843">
        <v>70.625489999999999</v>
      </c>
      <c r="BP13" s="373"/>
      <c r="BQ13" s="348">
        <v>6.7</v>
      </c>
      <c r="BR13" s="348">
        <v>16.23</v>
      </c>
      <c r="BS13" s="348">
        <v>4.04</v>
      </c>
      <c r="BT13" s="348" t="s">
        <v>430</v>
      </c>
      <c r="BU13" s="348" t="s">
        <v>430</v>
      </c>
      <c r="BV13" s="348">
        <v>43.86</v>
      </c>
      <c r="BW13" s="373"/>
      <c r="BX13" s="372" t="s">
        <v>9911</v>
      </c>
      <c r="BY13" s="372" t="s">
        <v>9912</v>
      </c>
      <c r="BZ13" s="372" t="s">
        <v>9913</v>
      </c>
      <c r="CA13" s="372" t="s">
        <v>9914</v>
      </c>
      <c r="CB13" s="372" t="s">
        <v>1618</v>
      </c>
      <c r="CC13" s="373"/>
      <c r="CD13" s="354" t="s">
        <v>555</v>
      </c>
    </row>
    <row r="14" spans="1:82" s="428" customFormat="1" x14ac:dyDescent="0.25">
      <c r="A14" s="345" t="s">
        <v>9915</v>
      </c>
      <c r="B14" s="373"/>
      <c r="C14" s="719">
        <v>44957</v>
      </c>
      <c r="D14" s="373"/>
      <c r="E14" s="346">
        <v>7564.82</v>
      </c>
      <c r="F14" s="373"/>
      <c r="G14" s="347">
        <v>16.917100000000001</v>
      </c>
      <c r="H14" s="373"/>
      <c r="I14" s="988">
        <v>1.97</v>
      </c>
      <c r="J14" s="988">
        <v>6.78</v>
      </c>
      <c r="K14" s="988">
        <v>1.6</v>
      </c>
      <c r="L14" s="988">
        <v>1.7</v>
      </c>
      <c r="M14" s="374"/>
      <c r="N14" s="348">
        <v>23.1007</v>
      </c>
      <c r="O14" s="348">
        <v>-38.355499999999999</v>
      </c>
      <c r="P14" s="348">
        <v>-42.3123</v>
      </c>
      <c r="Q14" s="348">
        <v>-52.594700000000003</v>
      </c>
      <c r="R14" s="348">
        <v>-16.815200000000001</v>
      </c>
      <c r="S14" s="348">
        <v>15.442399999999999</v>
      </c>
      <c r="T14" s="348">
        <v>6.7725</v>
      </c>
      <c r="U14" s="348">
        <v>8.0389999999999997</v>
      </c>
      <c r="V14" s="350">
        <v>12.029299999999999</v>
      </c>
      <c r="W14" s="348">
        <v>10.221299999999999</v>
      </c>
      <c r="X14" s="348">
        <v>14.432499999999999</v>
      </c>
      <c r="Y14" s="348" t="s">
        <v>430</v>
      </c>
      <c r="Z14" s="348" t="s">
        <v>430</v>
      </c>
      <c r="AA14" s="348">
        <v>6.1908000000000003</v>
      </c>
      <c r="AB14" s="348">
        <v>24.339200000000002</v>
      </c>
      <c r="AC14" s="348">
        <v>3.9748999999999999</v>
      </c>
      <c r="AD14" s="348">
        <v>11.9849</v>
      </c>
      <c r="AE14" s="348">
        <v>-54.075600000000001</v>
      </c>
      <c r="AF14" s="348">
        <v>15.672800000000001</v>
      </c>
      <c r="AG14" s="374"/>
      <c r="AH14" s="346">
        <v>4</v>
      </c>
      <c r="AI14" s="346">
        <v>6</v>
      </c>
      <c r="AJ14" s="346">
        <v>11</v>
      </c>
      <c r="AK14" s="346">
        <v>10</v>
      </c>
      <c r="AL14" s="346">
        <v>7</v>
      </c>
      <c r="AM14" s="346">
        <v>4</v>
      </c>
      <c r="AN14" s="346">
        <v>5</v>
      </c>
      <c r="AO14" s="346">
        <v>7</v>
      </c>
      <c r="AP14" s="346">
        <v>6</v>
      </c>
      <c r="AQ14" s="346">
        <v>6</v>
      </c>
      <c r="AR14" s="346">
        <v>3</v>
      </c>
      <c r="AS14" s="346" t="s">
        <v>430</v>
      </c>
      <c r="AT14" s="346" t="s">
        <v>430</v>
      </c>
      <c r="AU14" s="346">
        <v>10</v>
      </c>
      <c r="AV14" s="346">
        <v>2</v>
      </c>
      <c r="AW14" s="346">
        <v>6</v>
      </c>
      <c r="AX14" s="346">
        <v>5</v>
      </c>
      <c r="AY14" s="346">
        <v>10</v>
      </c>
      <c r="AZ14" s="374"/>
      <c r="BA14" s="375">
        <v>107.15441316310699</v>
      </c>
      <c r="BB14" s="375">
        <v>0</v>
      </c>
      <c r="BC14" s="375">
        <v>8.13668742522521E-2</v>
      </c>
      <c r="BD14" s="375" t="s">
        <v>430</v>
      </c>
      <c r="BE14" s="373"/>
      <c r="BF14" s="348">
        <v>86.4487587582</v>
      </c>
      <c r="BG14" s="348">
        <v>35.156160464599999</v>
      </c>
      <c r="BH14" s="348">
        <v>2.4589931783000001</v>
      </c>
      <c r="BI14" s="373"/>
      <c r="BJ14" s="348">
        <v>67.271119069999997</v>
      </c>
      <c r="BK14" s="373"/>
      <c r="BL14" s="843">
        <v>41.475499999999997</v>
      </c>
      <c r="BM14" s="843">
        <v>18.4053</v>
      </c>
      <c r="BN14" s="843">
        <v>7.5946300000000004</v>
      </c>
      <c r="BO14" s="843">
        <v>32.524569999999997</v>
      </c>
      <c r="BP14" s="373"/>
      <c r="BQ14" s="348">
        <v>3.01</v>
      </c>
      <c r="BR14" s="348">
        <v>8.07</v>
      </c>
      <c r="BS14" s="348" t="s">
        <v>430</v>
      </c>
      <c r="BT14" s="348" t="s">
        <v>430</v>
      </c>
      <c r="BU14" s="348">
        <v>0.93</v>
      </c>
      <c r="BV14" s="348">
        <v>20.62</v>
      </c>
      <c r="BW14" s="373"/>
      <c r="BX14" s="372" t="s">
        <v>9916</v>
      </c>
      <c r="BY14" s="372" t="s">
        <v>9917</v>
      </c>
      <c r="BZ14" s="372" t="s">
        <v>9918</v>
      </c>
      <c r="CA14" s="372" t="s">
        <v>9919</v>
      </c>
      <c r="CB14" s="372" t="s">
        <v>9920</v>
      </c>
      <c r="CC14" s="373"/>
      <c r="CD14" s="354" t="s">
        <v>443</v>
      </c>
    </row>
    <row r="15" spans="1:82" s="428" customFormat="1" x14ac:dyDescent="0.25">
      <c r="A15" s="345" t="s">
        <v>9921</v>
      </c>
      <c r="B15" s="373"/>
      <c r="C15" s="719">
        <v>39799</v>
      </c>
      <c r="D15" s="373"/>
      <c r="E15" s="346">
        <v>6897.35</v>
      </c>
      <c r="F15" s="373"/>
      <c r="G15" s="347">
        <v>78.293300000000002</v>
      </c>
      <c r="H15" s="373"/>
      <c r="I15" s="988">
        <v>7.13</v>
      </c>
      <c r="J15" s="988">
        <v>6.84</v>
      </c>
      <c r="K15" s="988">
        <v>3.83</v>
      </c>
      <c r="L15" s="988">
        <v>4.0199999999999996</v>
      </c>
      <c r="M15" s="374"/>
      <c r="N15" s="348">
        <v>-40.095399999999998</v>
      </c>
      <c r="O15" s="348">
        <v>-79.231200000000001</v>
      </c>
      <c r="P15" s="348">
        <v>-58.600700000000003</v>
      </c>
      <c r="Q15" s="348">
        <v>-63.907899999999998</v>
      </c>
      <c r="R15" s="348">
        <v>-33.692399999999999</v>
      </c>
      <c r="S15" s="348">
        <v>8.9338999999999995</v>
      </c>
      <c r="T15" s="348">
        <v>1.3184</v>
      </c>
      <c r="U15" s="348">
        <v>0.38919999999999999</v>
      </c>
      <c r="V15" s="350">
        <v>3.6741000000000001</v>
      </c>
      <c r="W15" s="348">
        <v>3.8220999999999998</v>
      </c>
      <c r="X15" s="348">
        <v>14.016500000000001</v>
      </c>
      <c r="Y15" s="348">
        <v>12.2033</v>
      </c>
      <c r="Z15" s="348">
        <v>10.090199999999999</v>
      </c>
      <c r="AA15" s="348">
        <v>5.8555000000000001</v>
      </c>
      <c r="AB15" s="348">
        <v>18.632100000000001</v>
      </c>
      <c r="AC15" s="348">
        <v>-2.2793000000000001</v>
      </c>
      <c r="AD15" s="348">
        <v>5.5823999999999998</v>
      </c>
      <c r="AE15" s="348">
        <v>-85.567400000000006</v>
      </c>
      <c r="AF15" s="348">
        <v>12.298</v>
      </c>
      <c r="AG15" s="374"/>
      <c r="AH15" s="346">
        <v>8</v>
      </c>
      <c r="AI15" s="346">
        <v>12</v>
      </c>
      <c r="AJ15" s="346">
        <v>13</v>
      </c>
      <c r="AK15" s="346">
        <v>15</v>
      </c>
      <c r="AL15" s="346">
        <v>15</v>
      </c>
      <c r="AM15" s="346">
        <v>14</v>
      </c>
      <c r="AN15" s="346">
        <v>12</v>
      </c>
      <c r="AO15" s="346">
        <v>13</v>
      </c>
      <c r="AP15" s="346">
        <v>14</v>
      </c>
      <c r="AQ15" s="346">
        <v>14</v>
      </c>
      <c r="AR15" s="346">
        <v>4</v>
      </c>
      <c r="AS15" s="346">
        <v>4</v>
      </c>
      <c r="AT15" s="346">
        <v>4</v>
      </c>
      <c r="AU15" s="346">
        <v>11</v>
      </c>
      <c r="AV15" s="346">
        <v>8</v>
      </c>
      <c r="AW15" s="346">
        <v>14</v>
      </c>
      <c r="AX15" s="346">
        <v>13</v>
      </c>
      <c r="AY15" s="346">
        <v>15</v>
      </c>
      <c r="AZ15" s="374"/>
      <c r="BA15" s="375">
        <v>106.238174864827</v>
      </c>
      <c r="BB15" s="375">
        <v>0</v>
      </c>
      <c r="BC15" s="375">
        <v>8.3746730510988798E-2</v>
      </c>
      <c r="BD15" s="375" t="s">
        <v>430</v>
      </c>
      <c r="BE15" s="373"/>
      <c r="BF15" s="348">
        <v>94.405998016400005</v>
      </c>
      <c r="BG15" s="348">
        <v>46.519699938499997</v>
      </c>
      <c r="BH15" s="348">
        <v>2.0293767617</v>
      </c>
      <c r="BI15" s="373"/>
      <c r="BJ15" s="348">
        <v>67.233419209999994</v>
      </c>
      <c r="BK15" s="373"/>
      <c r="BL15" s="843">
        <v>49.899099999999997</v>
      </c>
      <c r="BM15" s="843">
        <v>14.230499999999999</v>
      </c>
      <c r="BN15" s="843">
        <v>2.6454399999999998</v>
      </c>
      <c r="BO15" s="843">
        <v>33.224960000000003</v>
      </c>
      <c r="BP15" s="373"/>
      <c r="BQ15" s="348">
        <v>3.93</v>
      </c>
      <c r="BR15" s="348">
        <v>5.68</v>
      </c>
      <c r="BS15" s="348">
        <v>0.71</v>
      </c>
      <c r="BT15" s="348" t="s">
        <v>430</v>
      </c>
      <c r="BU15" s="348" t="s">
        <v>430</v>
      </c>
      <c r="BV15" s="348">
        <v>22.76</v>
      </c>
      <c r="BW15" s="373"/>
      <c r="BX15" s="372" t="s">
        <v>9922</v>
      </c>
      <c r="BY15" s="372" t="s">
        <v>484</v>
      </c>
      <c r="BZ15" s="372" t="s">
        <v>9923</v>
      </c>
      <c r="CA15" s="372" t="s">
        <v>3560</v>
      </c>
      <c r="CB15" s="372" t="s">
        <v>9924</v>
      </c>
      <c r="CC15" s="373"/>
      <c r="CD15" s="354" t="s">
        <v>463</v>
      </c>
    </row>
    <row r="16" spans="1:82" s="428" customFormat="1" x14ac:dyDescent="0.25">
      <c r="A16" s="345" t="s">
        <v>9925</v>
      </c>
      <c r="B16" s="373"/>
      <c r="C16" s="719">
        <v>38581</v>
      </c>
      <c r="D16" s="373"/>
      <c r="E16" s="841">
        <v>5979.92</v>
      </c>
      <c r="F16" s="373"/>
      <c r="G16" s="347">
        <v>74.563999999999993</v>
      </c>
      <c r="H16" s="373"/>
      <c r="I16" s="988">
        <v>2.84</v>
      </c>
      <c r="J16" s="988">
        <v>7.03</v>
      </c>
      <c r="K16" s="988">
        <v>2.36</v>
      </c>
      <c r="L16" s="988">
        <v>2.4900000000000002</v>
      </c>
      <c r="M16" s="374"/>
      <c r="N16" s="348">
        <v>49.017000000000003</v>
      </c>
      <c r="O16" s="348">
        <v>-92.783799999999999</v>
      </c>
      <c r="P16" s="348">
        <v>-54.871200000000002</v>
      </c>
      <c r="Q16" s="348">
        <v>-50.068800000000003</v>
      </c>
      <c r="R16" s="348">
        <v>-24.4619</v>
      </c>
      <c r="S16" s="348">
        <v>11.187799999999999</v>
      </c>
      <c r="T16" s="348">
        <v>-1.1506000000000001</v>
      </c>
      <c r="U16" s="348">
        <v>-0.37940000000000002</v>
      </c>
      <c r="V16" s="350">
        <v>2.9178999999999999</v>
      </c>
      <c r="W16" s="348">
        <v>4.9260999999999999</v>
      </c>
      <c r="X16" s="348">
        <v>10.5921</v>
      </c>
      <c r="Y16" s="348">
        <v>9.7053999999999991</v>
      </c>
      <c r="Z16" s="348">
        <v>10.378399999999999</v>
      </c>
      <c r="AA16" s="348">
        <v>6.4725000000000001</v>
      </c>
      <c r="AB16" s="348">
        <v>11.3863</v>
      </c>
      <c r="AC16" s="348">
        <v>-2.0297000000000001</v>
      </c>
      <c r="AD16" s="348">
        <v>2.7692999999999999</v>
      </c>
      <c r="AE16" s="348">
        <v>-61.694699999999997</v>
      </c>
      <c r="AF16" s="348">
        <v>9.9999000000000002</v>
      </c>
      <c r="AG16" s="374"/>
      <c r="AH16" s="346">
        <v>2</v>
      </c>
      <c r="AI16" s="346">
        <v>14</v>
      </c>
      <c r="AJ16" s="346">
        <v>12</v>
      </c>
      <c r="AK16" s="346">
        <v>9</v>
      </c>
      <c r="AL16" s="346">
        <v>11</v>
      </c>
      <c r="AM16" s="346">
        <v>10</v>
      </c>
      <c r="AN16" s="346">
        <v>15</v>
      </c>
      <c r="AO16" s="346">
        <v>15</v>
      </c>
      <c r="AP16" s="346">
        <v>15</v>
      </c>
      <c r="AQ16" s="346">
        <v>13</v>
      </c>
      <c r="AR16" s="346">
        <v>8</v>
      </c>
      <c r="AS16" s="346">
        <v>6</v>
      </c>
      <c r="AT16" s="346">
        <v>3</v>
      </c>
      <c r="AU16" s="346">
        <v>7</v>
      </c>
      <c r="AV16" s="346">
        <v>15</v>
      </c>
      <c r="AW16" s="346">
        <v>13</v>
      </c>
      <c r="AX16" s="346">
        <v>15</v>
      </c>
      <c r="AY16" s="346">
        <v>12</v>
      </c>
      <c r="AZ16" s="374"/>
      <c r="BA16" s="375">
        <v>81.850259015586801</v>
      </c>
      <c r="BB16" s="375">
        <v>0.54206668504174305</v>
      </c>
      <c r="BC16" s="375">
        <v>6.4541939105708102E-2</v>
      </c>
      <c r="BD16" s="375">
        <v>3.98345676438931</v>
      </c>
      <c r="BE16" s="373"/>
      <c r="BF16" s="348">
        <v>68.865231648999995</v>
      </c>
      <c r="BG16" s="348">
        <v>30.542967215400001</v>
      </c>
      <c r="BH16" s="348">
        <v>2.2547001136000002</v>
      </c>
      <c r="BI16" s="373"/>
      <c r="BJ16" s="348">
        <v>61.098350250000003</v>
      </c>
      <c r="BK16" s="373"/>
      <c r="BL16" s="843">
        <v>54.936799999999998</v>
      </c>
      <c r="BM16" s="843">
        <v>5.0180899999999999</v>
      </c>
      <c r="BN16" s="843">
        <v>7.9171800000000001</v>
      </c>
      <c r="BO16" s="843">
        <v>32.127929999999999</v>
      </c>
      <c r="BP16" s="373"/>
      <c r="BQ16" s="843">
        <v>3.35</v>
      </c>
      <c r="BR16" s="843">
        <v>6.02</v>
      </c>
      <c r="BS16" s="843">
        <v>2.42</v>
      </c>
      <c r="BT16" s="843">
        <v>0.42</v>
      </c>
      <c r="BU16" s="348" t="s">
        <v>430</v>
      </c>
      <c r="BV16" s="843">
        <v>18.2</v>
      </c>
      <c r="BW16" s="373"/>
      <c r="BX16" s="844" t="s">
        <v>9926</v>
      </c>
      <c r="BY16" s="844" t="s">
        <v>9927</v>
      </c>
      <c r="BZ16" s="844" t="s">
        <v>4630</v>
      </c>
      <c r="CA16" s="844" t="s">
        <v>9928</v>
      </c>
      <c r="CB16" s="844" t="s">
        <v>9929</v>
      </c>
      <c r="CC16" s="373"/>
      <c r="CD16" s="354" t="s">
        <v>1521</v>
      </c>
    </row>
    <row r="17" spans="1:82" s="428" customFormat="1" x14ac:dyDescent="0.25">
      <c r="A17" s="345" t="s">
        <v>9930</v>
      </c>
      <c r="B17" s="373"/>
      <c r="C17" s="719">
        <v>43894</v>
      </c>
      <c r="D17" s="373"/>
      <c r="E17" s="346">
        <v>5199.3100000000004</v>
      </c>
      <c r="F17" s="373"/>
      <c r="G17" s="347">
        <v>25.338699999999999</v>
      </c>
      <c r="H17" s="373"/>
      <c r="I17" s="988">
        <v>2.31</v>
      </c>
      <c r="J17" s="988">
        <v>7.6</v>
      </c>
      <c r="K17" s="988">
        <v>1.72</v>
      </c>
      <c r="L17" s="988">
        <v>1.8</v>
      </c>
      <c r="M17" s="374"/>
      <c r="N17" s="348" t="s">
        <v>430</v>
      </c>
      <c r="O17" s="348">
        <v>-55.433799999999998</v>
      </c>
      <c r="P17" s="348">
        <v>-27.508299999999998</v>
      </c>
      <c r="Q17" s="348">
        <v>-41.0002</v>
      </c>
      <c r="R17" s="348">
        <v>-23.7974</v>
      </c>
      <c r="S17" s="348">
        <v>10.5084</v>
      </c>
      <c r="T17" s="348">
        <v>5.7274000000000003</v>
      </c>
      <c r="U17" s="348">
        <v>1.8585</v>
      </c>
      <c r="V17" s="350">
        <v>6.5133999999999999</v>
      </c>
      <c r="W17" s="348">
        <v>6.0622999999999996</v>
      </c>
      <c r="X17" s="348">
        <v>11.7241</v>
      </c>
      <c r="Y17" s="348">
        <v>10.877599999999999</v>
      </c>
      <c r="Z17" s="348" t="s">
        <v>430</v>
      </c>
      <c r="AA17" s="348">
        <v>2.9710999999999999</v>
      </c>
      <c r="AB17" s="348">
        <v>19.799199999999999</v>
      </c>
      <c r="AC17" s="348">
        <v>-1.3444</v>
      </c>
      <c r="AD17" s="348">
        <v>6.4371</v>
      </c>
      <c r="AE17" s="348">
        <v>-32.988599999999998</v>
      </c>
      <c r="AF17" s="348">
        <v>15.3249</v>
      </c>
      <c r="AG17" s="374"/>
      <c r="AH17" s="346" t="s">
        <v>430</v>
      </c>
      <c r="AI17" s="346">
        <v>9</v>
      </c>
      <c r="AJ17" s="346">
        <v>6</v>
      </c>
      <c r="AK17" s="346">
        <v>6</v>
      </c>
      <c r="AL17" s="346">
        <v>10</v>
      </c>
      <c r="AM17" s="346">
        <v>11</v>
      </c>
      <c r="AN17" s="346">
        <v>6</v>
      </c>
      <c r="AO17" s="346">
        <v>12</v>
      </c>
      <c r="AP17" s="346">
        <v>12</v>
      </c>
      <c r="AQ17" s="346">
        <v>12</v>
      </c>
      <c r="AR17" s="346">
        <v>7</v>
      </c>
      <c r="AS17" s="346">
        <v>5</v>
      </c>
      <c r="AT17" s="346" t="s">
        <v>430</v>
      </c>
      <c r="AU17" s="346">
        <v>15</v>
      </c>
      <c r="AV17" s="346">
        <v>6</v>
      </c>
      <c r="AW17" s="346">
        <v>12</v>
      </c>
      <c r="AX17" s="346">
        <v>11</v>
      </c>
      <c r="AY17" s="346">
        <v>4</v>
      </c>
      <c r="AZ17" s="374"/>
      <c r="BA17" s="375">
        <v>95.877755509818996</v>
      </c>
      <c r="BB17" s="375">
        <v>0</v>
      </c>
      <c r="BC17" s="375">
        <v>6.7906022722956497E-2</v>
      </c>
      <c r="BD17" s="375" t="s">
        <v>430</v>
      </c>
      <c r="BE17" s="373"/>
      <c r="BF17" s="348">
        <v>81.894817807500004</v>
      </c>
      <c r="BG17" s="348">
        <v>43.969049694500001</v>
      </c>
      <c r="BH17" s="348">
        <v>1.8625560109999999</v>
      </c>
      <c r="BI17" s="373"/>
      <c r="BJ17" s="348">
        <v>63.083860540000003</v>
      </c>
      <c r="BK17" s="373"/>
      <c r="BL17" s="348">
        <v>40.999000000000002</v>
      </c>
      <c r="BM17" s="348">
        <v>10.0168</v>
      </c>
      <c r="BN17" s="348">
        <v>14.8325</v>
      </c>
      <c r="BO17" s="348">
        <v>34.151699999999998</v>
      </c>
      <c r="BP17" s="373"/>
      <c r="BQ17" s="348">
        <v>4.9400000000000004</v>
      </c>
      <c r="BR17" s="348">
        <v>2.64</v>
      </c>
      <c r="BS17" s="348">
        <v>0.95</v>
      </c>
      <c r="BT17" s="348">
        <v>0.95</v>
      </c>
      <c r="BU17" s="348">
        <v>0.5</v>
      </c>
      <c r="BV17" s="348">
        <v>10.94</v>
      </c>
      <c r="BW17" s="373"/>
      <c r="BX17" s="372" t="s">
        <v>9931</v>
      </c>
      <c r="BY17" s="372" t="s">
        <v>9932</v>
      </c>
      <c r="BZ17" s="372" t="s">
        <v>9933</v>
      </c>
      <c r="CA17" s="372" t="s">
        <v>4261</v>
      </c>
      <c r="CB17" s="372" t="s">
        <v>9934</v>
      </c>
      <c r="CC17" s="373"/>
      <c r="CD17" s="354" t="s">
        <v>526</v>
      </c>
    </row>
    <row r="18" spans="1:82" s="428" customFormat="1" x14ac:dyDescent="0.25">
      <c r="A18" s="345" t="s">
        <v>9935</v>
      </c>
      <c r="B18" s="373"/>
      <c r="C18" s="719">
        <v>45322</v>
      </c>
      <c r="D18" s="373"/>
      <c r="E18" s="346">
        <v>3733.23</v>
      </c>
      <c r="F18" s="373"/>
      <c r="G18" s="347">
        <v>14.236000000000001</v>
      </c>
      <c r="H18" s="373"/>
      <c r="I18" s="988">
        <v>1.96</v>
      </c>
      <c r="J18" s="988">
        <v>5.2</v>
      </c>
      <c r="K18" s="988">
        <v>1.23</v>
      </c>
      <c r="L18" s="988">
        <v>1.3</v>
      </c>
      <c r="M18" s="374"/>
      <c r="N18" s="348">
        <v>49.036700000000003</v>
      </c>
      <c r="O18" s="348">
        <v>-34.599699999999999</v>
      </c>
      <c r="P18" s="348">
        <v>-23.3004</v>
      </c>
      <c r="Q18" s="348">
        <v>-35.888500000000001</v>
      </c>
      <c r="R18" s="348">
        <v>-16.601700000000001</v>
      </c>
      <c r="S18" s="348">
        <v>13.930300000000001</v>
      </c>
      <c r="T18" s="348">
        <v>8.0111000000000008</v>
      </c>
      <c r="U18" s="348">
        <v>9.8838000000000008</v>
      </c>
      <c r="V18" s="350">
        <v>12.7256</v>
      </c>
      <c r="W18" s="348">
        <v>10.589499999999999</v>
      </c>
      <c r="X18" s="348" t="s">
        <v>430</v>
      </c>
      <c r="Y18" s="348" t="s">
        <v>430</v>
      </c>
      <c r="Z18" s="348" t="s">
        <v>430</v>
      </c>
      <c r="AA18" s="348">
        <v>7.2930999999999999</v>
      </c>
      <c r="AB18" s="348">
        <v>23.571000000000002</v>
      </c>
      <c r="AC18" s="348">
        <v>6.3624000000000001</v>
      </c>
      <c r="AD18" s="348">
        <v>12.909700000000001</v>
      </c>
      <c r="AE18" s="348">
        <v>-38.810899999999997</v>
      </c>
      <c r="AF18" s="348">
        <v>14.4848</v>
      </c>
      <c r="AG18" s="374"/>
      <c r="AH18" s="346">
        <v>1</v>
      </c>
      <c r="AI18" s="346">
        <v>5</v>
      </c>
      <c r="AJ18" s="346">
        <v>4</v>
      </c>
      <c r="AK18" s="346">
        <v>5</v>
      </c>
      <c r="AL18" s="346">
        <v>6</v>
      </c>
      <c r="AM18" s="346">
        <v>7</v>
      </c>
      <c r="AN18" s="346">
        <v>3</v>
      </c>
      <c r="AO18" s="346">
        <v>2</v>
      </c>
      <c r="AP18" s="346">
        <v>3</v>
      </c>
      <c r="AQ18" s="346">
        <v>5</v>
      </c>
      <c r="AR18" s="346" t="s">
        <v>430</v>
      </c>
      <c r="AS18" s="346" t="s">
        <v>430</v>
      </c>
      <c r="AT18" s="346" t="s">
        <v>430</v>
      </c>
      <c r="AU18" s="346">
        <v>6</v>
      </c>
      <c r="AV18" s="346">
        <v>3</v>
      </c>
      <c r="AW18" s="346">
        <v>4</v>
      </c>
      <c r="AX18" s="346">
        <v>2</v>
      </c>
      <c r="AY18" s="346">
        <v>5</v>
      </c>
      <c r="AZ18" s="374"/>
      <c r="BA18" s="375">
        <v>105.378994884162</v>
      </c>
      <c r="BB18" s="375">
        <v>0</v>
      </c>
      <c r="BC18" s="375">
        <v>7.8952074110675396E-2</v>
      </c>
      <c r="BD18" s="375" t="s">
        <v>430</v>
      </c>
      <c r="BE18" s="373"/>
      <c r="BF18" s="348">
        <v>87.137068412800005</v>
      </c>
      <c r="BG18" s="348">
        <v>22.594610530800001</v>
      </c>
      <c r="BH18" s="348">
        <v>3.8565421737999999</v>
      </c>
      <c r="BI18" s="373"/>
      <c r="BJ18" s="348">
        <v>58.81247157</v>
      </c>
      <c r="BK18" s="373"/>
      <c r="BL18" s="843">
        <v>39.253300000000003</v>
      </c>
      <c r="BM18" s="843">
        <v>13.936999999999999</v>
      </c>
      <c r="BN18" s="843">
        <v>13.7562</v>
      </c>
      <c r="BO18" s="843">
        <v>33.0535</v>
      </c>
      <c r="BP18" s="373"/>
      <c r="BQ18" s="348">
        <v>2.14</v>
      </c>
      <c r="BR18" s="348">
        <v>6.15</v>
      </c>
      <c r="BS18" s="348" t="s">
        <v>430</v>
      </c>
      <c r="BT18" s="348" t="s">
        <v>430</v>
      </c>
      <c r="BU18" s="348" t="s">
        <v>430</v>
      </c>
      <c r="BV18" s="348">
        <v>11.43</v>
      </c>
      <c r="BW18" s="373"/>
      <c r="BX18" s="372" t="s">
        <v>9936</v>
      </c>
      <c r="BY18" s="372" t="s">
        <v>9937</v>
      </c>
      <c r="BZ18" s="372" t="s">
        <v>9938</v>
      </c>
      <c r="CA18" s="372" t="s">
        <v>9939</v>
      </c>
      <c r="CB18" s="372" t="s">
        <v>9940</v>
      </c>
      <c r="CC18" s="373"/>
      <c r="CD18" s="354" t="s">
        <v>3802</v>
      </c>
    </row>
    <row r="19" spans="1:82" s="428" customFormat="1" x14ac:dyDescent="0.25">
      <c r="A19" s="345" t="s">
        <v>9941</v>
      </c>
      <c r="B19" s="373"/>
      <c r="C19" s="719">
        <v>45322</v>
      </c>
      <c r="D19" s="373"/>
      <c r="E19" s="346">
        <v>3658.91</v>
      </c>
      <c r="F19" s="373"/>
      <c r="G19" s="347">
        <v>13.537000000000001</v>
      </c>
      <c r="H19" s="373"/>
      <c r="I19" s="988">
        <v>2.72</v>
      </c>
      <c r="J19" s="988">
        <v>6.47</v>
      </c>
      <c r="K19" s="988">
        <v>2.08</v>
      </c>
      <c r="L19" s="988">
        <v>2.2000000000000002</v>
      </c>
      <c r="M19" s="374"/>
      <c r="N19" s="348">
        <v>43.192100000000003</v>
      </c>
      <c r="O19" s="348">
        <v>-30.4817</v>
      </c>
      <c r="P19" s="348">
        <v>-23.7728</v>
      </c>
      <c r="Q19" s="348">
        <v>-35.524299999999997</v>
      </c>
      <c r="R19" s="348">
        <v>-13.584</v>
      </c>
      <c r="S19" s="348">
        <v>14.2072</v>
      </c>
      <c r="T19" s="348">
        <v>3.702</v>
      </c>
      <c r="U19" s="348">
        <v>6.5346000000000002</v>
      </c>
      <c r="V19" s="350">
        <v>10.2003</v>
      </c>
      <c r="W19" s="348">
        <v>9.5193999999999992</v>
      </c>
      <c r="X19" s="348" t="s">
        <v>430</v>
      </c>
      <c r="Y19" s="348" t="s">
        <v>430</v>
      </c>
      <c r="Z19" s="348" t="s">
        <v>430</v>
      </c>
      <c r="AA19" s="348">
        <v>9.9663000000000004</v>
      </c>
      <c r="AB19" s="348">
        <v>17.572299999999998</v>
      </c>
      <c r="AC19" s="348">
        <v>3.214</v>
      </c>
      <c r="AD19" s="348">
        <v>9.9903999999999993</v>
      </c>
      <c r="AE19" s="348">
        <v>-42.110300000000002</v>
      </c>
      <c r="AF19" s="348">
        <v>12.298299999999999</v>
      </c>
      <c r="AG19" s="374"/>
      <c r="AH19" s="346">
        <v>3</v>
      </c>
      <c r="AI19" s="346">
        <v>4</v>
      </c>
      <c r="AJ19" s="346">
        <v>5</v>
      </c>
      <c r="AK19" s="346">
        <v>4</v>
      </c>
      <c r="AL19" s="346">
        <v>4</v>
      </c>
      <c r="AM19" s="346">
        <v>6</v>
      </c>
      <c r="AN19" s="346">
        <v>7</v>
      </c>
      <c r="AO19" s="346">
        <v>8</v>
      </c>
      <c r="AP19" s="346">
        <v>9</v>
      </c>
      <c r="AQ19" s="346">
        <v>7</v>
      </c>
      <c r="AR19" s="346" t="s">
        <v>430</v>
      </c>
      <c r="AS19" s="346" t="s">
        <v>430</v>
      </c>
      <c r="AT19" s="346" t="s">
        <v>430</v>
      </c>
      <c r="AU19" s="346">
        <v>4</v>
      </c>
      <c r="AV19" s="346">
        <v>10</v>
      </c>
      <c r="AW19" s="346">
        <v>7</v>
      </c>
      <c r="AX19" s="346">
        <v>9</v>
      </c>
      <c r="AY19" s="346">
        <v>6</v>
      </c>
      <c r="AZ19" s="374"/>
      <c r="BA19" s="375">
        <v>85.9989218349711</v>
      </c>
      <c r="BB19" s="375">
        <v>0</v>
      </c>
      <c r="BC19" s="375">
        <v>7.4326348552644694E-2</v>
      </c>
      <c r="BD19" s="375" t="s">
        <v>430</v>
      </c>
      <c r="BE19" s="373"/>
      <c r="BF19" s="348">
        <v>78.655300839700004</v>
      </c>
      <c r="BG19" s="348">
        <v>24.2698536521</v>
      </c>
      <c r="BH19" s="348">
        <v>3.2408642412000002</v>
      </c>
      <c r="BI19" s="373"/>
      <c r="BJ19" s="348">
        <v>56.526892420000003</v>
      </c>
      <c r="BK19" s="373"/>
      <c r="BL19" s="843">
        <v>49.3688</v>
      </c>
      <c r="BM19" s="843">
        <v>9.1457700000000006</v>
      </c>
      <c r="BN19" s="843">
        <v>9.0806000000000004</v>
      </c>
      <c r="BO19" s="843">
        <v>32.404829999999997</v>
      </c>
      <c r="BP19" s="373"/>
      <c r="BQ19" s="348">
        <v>2.2200000000000002</v>
      </c>
      <c r="BR19" s="348">
        <v>6.8</v>
      </c>
      <c r="BS19" s="348">
        <v>4.03</v>
      </c>
      <c r="BT19" s="348">
        <v>0.67</v>
      </c>
      <c r="BU19" s="348" t="s">
        <v>430</v>
      </c>
      <c r="BV19" s="348">
        <v>17.54</v>
      </c>
      <c r="BW19" s="373"/>
      <c r="BX19" s="372" t="s">
        <v>9942</v>
      </c>
      <c r="BY19" s="372" t="s">
        <v>9252</v>
      </c>
      <c r="BZ19" s="372" t="s">
        <v>9943</v>
      </c>
      <c r="CA19" s="372" t="s">
        <v>9944</v>
      </c>
      <c r="CB19" s="372" t="s">
        <v>1408</v>
      </c>
      <c r="CC19" s="373"/>
      <c r="CD19" s="354" t="s">
        <v>604</v>
      </c>
    </row>
    <row r="20" spans="1:82" s="428" customFormat="1" x14ac:dyDescent="0.25">
      <c r="A20" s="345" t="s">
        <v>9945</v>
      </c>
      <c r="B20" s="373"/>
      <c r="C20" s="719">
        <v>45316</v>
      </c>
      <c r="D20" s="373"/>
      <c r="E20" s="346">
        <v>3348.57</v>
      </c>
      <c r="F20" s="373"/>
      <c r="G20" s="347">
        <v>13.3186</v>
      </c>
      <c r="H20" s="373"/>
      <c r="I20" s="988">
        <v>3.49</v>
      </c>
      <c r="J20" s="988">
        <v>2.21</v>
      </c>
      <c r="K20" s="988">
        <v>2.84</v>
      </c>
      <c r="L20" s="988">
        <v>2.93</v>
      </c>
      <c r="M20" s="374"/>
      <c r="N20" s="348">
        <v>14.5306</v>
      </c>
      <c r="O20" s="348">
        <v>-66.7744</v>
      </c>
      <c r="P20" s="348">
        <v>-37.662700000000001</v>
      </c>
      <c r="Q20" s="348">
        <v>-56.570399999999999</v>
      </c>
      <c r="R20" s="348">
        <v>-16.3886</v>
      </c>
      <c r="S20" s="348">
        <v>19.4819</v>
      </c>
      <c r="T20" s="348">
        <v>0.91269999999999996</v>
      </c>
      <c r="U20" s="348">
        <v>2.0061</v>
      </c>
      <c r="V20" s="350">
        <v>6.6502999999999997</v>
      </c>
      <c r="W20" s="348">
        <v>7.8670999999999998</v>
      </c>
      <c r="X20" s="348" t="s">
        <v>430</v>
      </c>
      <c r="Y20" s="348" t="s">
        <v>430</v>
      </c>
      <c r="Z20" s="348" t="s">
        <v>430</v>
      </c>
      <c r="AA20" s="348">
        <v>14.868499999999999</v>
      </c>
      <c r="AB20" s="348">
        <v>19.002199999999998</v>
      </c>
      <c r="AC20" s="348">
        <v>0.37790000000000001</v>
      </c>
      <c r="AD20" s="348">
        <v>6.4345999999999997</v>
      </c>
      <c r="AE20" s="348">
        <v>-60.77</v>
      </c>
      <c r="AF20" s="348">
        <v>11.5243</v>
      </c>
      <c r="AG20" s="374"/>
      <c r="AH20" s="346">
        <v>5</v>
      </c>
      <c r="AI20" s="346">
        <v>11</v>
      </c>
      <c r="AJ20" s="346">
        <v>9</v>
      </c>
      <c r="AK20" s="346">
        <v>13</v>
      </c>
      <c r="AL20" s="346">
        <v>5</v>
      </c>
      <c r="AM20" s="346">
        <v>1</v>
      </c>
      <c r="AN20" s="346">
        <v>13</v>
      </c>
      <c r="AO20" s="346">
        <v>11</v>
      </c>
      <c r="AP20" s="346">
        <v>11</v>
      </c>
      <c r="AQ20" s="346">
        <v>10</v>
      </c>
      <c r="AR20" s="346" t="s">
        <v>430</v>
      </c>
      <c r="AS20" s="346" t="s">
        <v>430</v>
      </c>
      <c r="AT20" s="346" t="s">
        <v>430</v>
      </c>
      <c r="AU20" s="346">
        <v>2</v>
      </c>
      <c r="AV20" s="346">
        <v>7</v>
      </c>
      <c r="AW20" s="346">
        <v>11</v>
      </c>
      <c r="AX20" s="346">
        <v>12</v>
      </c>
      <c r="AY20" s="346">
        <v>11</v>
      </c>
      <c r="AZ20" s="374"/>
      <c r="BA20" s="375">
        <v>104.96909393686001</v>
      </c>
      <c r="BB20" s="375">
        <v>0</v>
      </c>
      <c r="BC20" s="375">
        <v>5.4716779342378202E-2</v>
      </c>
      <c r="BD20" s="375" t="s">
        <v>430</v>
      </c>
      <c r="BE20" s="373"/>
      <c r="BF20" s="348">
        <v>84.834954150000002</v>
      </c>
      <c r="BG20" s="348">
        <v>36.107030143099998</v>
      </c>
      <c r="BH20" s="348">
        <v>2.3495411784</v>
      </c>
      <c r="BI20" s="373"/>
      <c r="BJ20" s="348">
        <v>67.040252839999994</v>
      </c>
      <c r="BK20" s="373"/>
      <c r="BL20" s="843">
        <v>44.5535</v>
      </c>
      <c r="BM20" s="843">
        <v>13.1502</v>
      </c>
      <c r="BN20" s="843">
        <v>12.2423</v>
      </c>
      <c r="BO20" s="843">
        <v>30.053999999999998</v>
      </c>
      <c r="BP20" s="373"/>
      <c r="BQ20" s="348">
        <v>9.74</v>
      </c>
      <c r="BR20" s="348" t="s">
        <v>430</v>
      </c>
      <c r="BS20" s="348" t="s">
        <v>430</v>
      </c>
      <c r="BT20" s="348" t="s">
        <v>430</v>
      </c>
      <c r="BU20" s="348" t="s">
        <v>430</v>
      </c>
      <c r="BV20" s="348">
        <v>23.73</v>
      </c>
      <c r="BW20" s="373"/>
      <c r="BX20" s="372" t="s">
        <v>9946</v>
      </c>
      <c r="BY20" s="372" t="s">
        <v>9947</v>
      </c>
      <c r="BZ20" s="372" t="s">
        <v>9948</v>
      </c>
      <c r="CA20" s="372" t="s">
        <v>1955</v>
      </c>
      <c r="CB20" s="372" t="s">
        <v>5471</v>
      </c>
      <c r="CC20" s="373"/>
      <c r="CD20" s="354" t="s">
        <v>443</v>
      </c>
    </row>
    <row r="21" spans="1:82" s="428" customFormat="1" x14ac:dyDescent="0.25">
      <c r="A21" s="345" t="s">
        <v>9949</v>
      </c>
      <c r="B21" s="373"/>
      <c r="C21" s="719">
        <v>45350</v>
      </c>
      <c r="D21" s="373"/>
      <c r="E21" s="346">
        <v>3234.7</v>
      </c>
      <c r="F21" s="373"/>
      <c r="G21" s="347">
        <v>13.9763</v>
      </c>
      <c r="H21" s="373"/>
      <c r="I21" s="988">
        <v>5.08</v>
      </c>
      <c r="J21" s="988">
        <v>7.33</v>
      </c>
      <c r="K21" s="988">
        <v>3.65</v>
      </c>
      <c r="L21" s="988">
        <v>3.85</v>
      </c>
      <c r="M21" s="374"/>
      <c r="N21" s="348">
        <v>-40.695</v>
      </c>
      <c r="O21" s="348">
        <v>-23.025200000000002</v>
      </c>
      <c r="P21" s="348">
        <v>-20.1799</v>
      </c>
      <c r="Q21" s="348">
        <v>-33.186700000000002</v>
      </c>
      <c r="R21" s="348">
        <v>-2.0099999999999998</v>
      </c>
      <c r="S21" s="348">
        <v>15.1264</v>
      </c>
      <c r="T21" s="348">
        <v>8.6039999999999992</v>
      </c>
      <c r="U21" s="348">
        <v>12.838699999999999</v>
      </c>
      <c r="V21" s="350">
        <v>12.3668</v>
      </c>
      <c r="W21" s="348">
        <v>9.3363999999999994</v>
      </c>
      <c r="X21" s="348" t="s">
        <v>430</v>
      </c>
      <c r="Y21" s="348" t="s">
        <v>430</v>
      </c>
      <c r="Z21" s="348" t="s">
        <v>430</v>
      </c>
      <c r="AA21" s="348">
        <v>8.7972000000000001</v>
      </c>
      <c r="AB21" s="348">
        <v>26.6083</v>
      </c>
      <c r="AC21" s="348">
        <v>8.9080999999999992</v>
      </c>
      <c r="AD21" s="348">
        <v>12.567</v>
      </c>
      <c r="AE21" s="348">
        <v>-53.7014</v>
      </c>
      <c r="AF21" s="348">
        <v>14.122400000000001</v>
      </c>
      <c r="AG21" s="374"/>
      <c r="AH21" s="346">
        <v>9</v>
      </c>
      <c r="AI21" s="346">
        <v>3</v>
      </c>
      <c r="AJ21" s="346">
        <v>3</v>
      </c>
      <c r="AK21" s="346">
        <v>3</v>
      </c>
      <c r="AL21" s="346">
        <v>2</v>
      </c>
      <c r="AM21" s="346">
        <v>5</v>
      </c>
      <c r="AN21" s="346">
        <v>2</v>
      </c>
      <c r="AO21" s="346">
        <v>1</v>
      </c>
      <c r="AP21" s="346">
        <v>4</v>
      </c>
      <c r="AQ21" s="346">
        <v>8</v>
      </c>
      <c r="AR21" s="346" t="s">
        <v>430</v>
      </c>
      <c r="AS21" s="346" t="s">
        <v>430</v>
      </c>
      <c r="AT21" s="346" t="s">
        <v>430</v>
      </c>
      <c r="AU21" s="346">
        <v>5</v>
      </c>
      <c r="AV21" s="346">
        <v>1</v>
      </c>
      <c r="AW21" s="346">
        <v>2</v>
      </c>
      <c r="AX21" s="346">
        <v>3</v>
      </c>
      <c r="AY21" s="346">
        <v>9</v>
      </c>
      <c r="AZ21" s="374"/>
      <c r="BA21" s="375">
        <v>159.85313225487701</v>
      </c>
      <c r="BB21" s="375">
        <v>0</v>
      </c>
      <c r="BC21" s="375">
        <v>5.02730277342502E-2</v>
      </c>
      <c r="BD21" s="375" t="s">
        <v>430</v>
      </c>
      <c r="BE21" s="373"/>
      <c r="BF21" s="348">
        <v>95.980880540900003</v>
      </c>
      <c r="BG21" s="348">
        <v>35.370655959300002</v>
      </c>
      <c r="BH21" s="348">
        <v>2.7135736654999998</v>
      </c>
      <c r="BI21" s="373"/>
      <c r="BJ21" s="348">
        <v>73.311630039999997</v>
      </c>
      <c r="BK21" s="373"/>
      <c r="BL21" s="843">
        <v>40.497399999999999</v>
      </c>
      <c r="BM21" s="843">
        <v>24.310099999999998</v>
      </c>
      <c r="BN21" s="843">
        <v>8.5041100000000007</v>
      </c>
      <c r="BO21" s="843">
        <v>26.688389999999998</v>
      </c>
      <c r="BP21" s="373"/>
      <c r="BQ21" s="348">
        <v>3.59</v>
      </c>
      <c r="BR21" s="348">
        <v>10.4</v>
      </c>
      <c r="BS21" s="348" t="s">
        <v>430</v>
      </c>
      <c r="BT21" s="348" t="s">
        <v>430</v>
      </c>
      <c r="BU21" s="348" t="s">
        <v>430</v>
      </c>
      <c r="BV21" s="348">
        <v>12.1</v>
      </c>
      <c r="BW21" s="373"/>
      <c r="BX21" s="372" t="s">
        <v>3421</v>
      </c>
      <c r="BY21" s="372" t="s">
        <v>9950</v>
      </c>
      <c r="BZ21" s="372" t="s">
        <v>9951</v>
      </c>
      <c r="CA21" s="372" t="s">
        <v>9952</v>
      </c>
      <c r="CB21" s="372" t="s">
        <v>9953</v>
      </c>
      <c r="CC21" s="373"/>
      <c r="CD21" s="354" t="s">
        <v>443</v>
      </c>
    </row>
    <row r="22" spans="1:82" s="428" customFormat="1" x14ac:dyDescent="0.25">
      <c r="A22" s="345" t="s">
        <v>9954</v>
      </c>
      <c r="B22" s="373"/>
      <c r="C22" s="719">
        <v>45869</v>
      </c>
      <c r="D22" s="373"/>
      <c r="E22" s="346">
        <v>2880.76</v>
      </c>
      <c r="F22" s="373"/>
      <c r="G22" s="347">
        <v>10.9541</v>
      </c>
      <c r="H22" s="373"/>
      <c r="I22" s="988">
        <v>0.98</v>
      </c>
      <c r="J22" s="988">
        <v>7.25</v>
      </c>
      <c r="K22" s="988">
        <v>0.73</v>
      </c>
      <c r="L22" s="988">
        <v>0.77</v>
      </c>
      <c r="M22" s="374"/>
      <c r="N22" s="348">
        <v>-16.985700000000001</v>
      </c>
      <c r="O22" s="348">
        <v>-53.5212</v>
      </c>
      <c r="P22" s="348">
        <v>-28.452200000000001</v>
      </c>
      <c r="Q22" s="348">
        <v>-54.3232</v>
      </c>
      <c r="R22" s="348">
        <v>-29.7241</v>
      </c>
      <c r="S22" s="348">
        <v>13.361700000000001</v>
      </c>
      <c r="T22" s="348">
        <v>1.6433</v>
      </c>
      <c r="U22" s="348">
        <v>5.4414999999999996</v>
      </c>
      <c r="V22" s="350">
        <v>8.4338999999999995</v>
      </c>
      <c r="W22" s="348" t="s">
        <v>430</v>
      </c>
      <c r="X22" s="348" t="s">
        <v>430</v>
      </c>
      <c r="Y22" s="348" t="s">
        <v>430</v>
      </c>
      <c r="Z22" s="348" t="s">
        <v>430</v>
      </c>
      <c r="AA22" s="348">
        <v>6.4584999999999999</v>
      </c>
      <c r="AB22" s="348">
        <v>17.0062</v>
      </c>
      <c r="AC22" s="348">
        <v>1.3023</v>
      </c>
      <c r="AD22" s="348">
        <v>9.0866000000000007</v>
      </c>
      <c r="AE22" s="348">
        <v>-49.597900000000003</v>
      </c>
      <c r="AF22" s="348">
        <v>8.5375999999999994</v>
      </c>
      <c r="AG22" s="374"/>
      <c r="AH22" s="346">
        <v>6</v>
      </c>
      <c r="AI22" s="346">
        <v>8</v>
      </c>
      <c r="AJ22" s="346">
        <v>8</v>
      </c>
      <c r="AK22" s="346">
        <v>11</v>
      </c>
      <c r="AL22" s="346">
        <v>14</v>
      </c>
      <c r="AM22" s="346">
        <v>8</v>
      </c>
      <c r="AN22" s="346">
        <v>11</v>
      </c>
      <c r="AO22" s="346">
        <v>10</v>
      </c>
      <c r="AP22" s="346">
        <v>10</v>
      </c>
      <c r="AQ22" s="346" t="s">
        <v>430</v>
      </c>
      <c r="AR22" s="346" t="s">
        <v>430</v>
      </c>
      <c r="AS22" s="346" t="s">
        <v>430</v>
      </c>
      <c r="AT22" s="346" t="s">
        <v>430</v>
      </c>
      <c r="AU22" s="346">
        <v>8</v>
      </c>
      <c r="AV22" s="346">
        <v>11</v>
      </c>
      <c r="AW22" s="346">
        <v>10</v>
      </c>
      <c r="AX22" s="346">
        <v>10</v>
      </c>
      <c r="AY22" s="346">
        <v>8</v>
      </c>
      <c r="AZ22" s="374"/>
      <c r="BA22" s="375">
        <v>109.410419906055</v>
      </c>
      <c r="BB22" s="375">
        <v>0.68272547394808802</v>
      </c>
      <c r="BC22" s="375">
        <v>3.56065042332721E-2</v>
      </c>
      <c r="BD22" s="375">
        <v>5.76881993545586</v>
      </c>
      <c r="BE22" s="373"/>
      <c r="BF22" s="348">
        <v>76.271069933700005</v>
      </c>
      <c r="BG22" s="348">
        <v>14.2747400074</v>
      </c>
      <c r="BH22" s="348">
        <v>5.3430794462</v>
      </c>
      <c r="BI22" s="373"/>
      <c r="BJ22" s="348">
        <v>69.930473539999994</v>
      </c>
      <c r="BK22" s="373"/>
      <c r="BL22" s="843">
        <v>51.231000000000002</v>
      </c>
      <c r="BM22" s="843">
        <v>6.4406100000000004</v>
      </c>
      <c r="BN22" s="843">
        <v>12.3248</v>
      </c>
      <c r="BO22" s="843">
        <v>30.003589999999999</v>
      </c>
      <c r="BP22" s="373"/>
      <c r="BQ22" s="348">
        <v>1.2</v>
      </c>
      <c r="BR22" s="348">
        <v>11.84</v>
      </c>
      <c r="BS22" s="348" t="s">
        <v>430</v>
      </c>
      <c r="BT22" s="348" t="s">
        <v>430</v>
      </c>
      <c r="BU22" s="348" t="s">
        <v>430</v>
      </c>
      <c r="BV22" s="348">
        <v>15.71</v>
      </c>
      <c r="BW22" s="373"/>
      <c r="BX22" s="372" t="s">
        <v>9955</v>
      </c>
      <c r="BY22" s="372" t="s">
        <v>9956</v>
      </c>
      <c r="BZ22" s="372" t="s">
        <v>9957</v>
      </c>
      <c r="CA22" s="372" t="s">
        <v>9958</v>
      </c>
      <c r="CB22" s="372" t="s">
        <v>9959</v>
      </c>
      <c r="CC22" s="373"/>
      <c r="CD22" s="354" t="s">
        <v>3802</v>
      </c>
    </row>
    <row r="23" spans="1:82" x14ac:dyDescent="0.25">
      <c r="A23" s="36" t="s">
        <v>93</v>
      </c>
      <c r="B23" s="43"/>
      <c r="C23" s="720"/>
      <c r="D23" s="43"/>
      <c r="E23" s="51"/>
      <c r="F23" s="43"/>
      <c r="G23" s="55"/>
      <c r="H23" s="43"/>
      <c r="I23" s="92"/>
      <c r="J23" s="92"/>
      <c r="K23" s="92"/>
      <c r="L23" s="92"/>
      <c r="M23" s="66"/>
      <c r="N23" s="59">
        <v>6.8368000000000002</v>
      </c>
      <c r="O23" s="59">
        <v>-54.394599999999997</v>
      </c>
      <c r="P23" s="59">
        <v>-36.305399999999999</v>
      </c>
      <c r="Q23" s="59">
        <v>-44.598199999999999</v>
      </c>
      <c r="R23" s="59">
        <v>-18.794499999999999</v>
      </c>
      <c r="S23" s="59">
        <v>13.085800000000001</v>
      </c>
      <c r="T23" s="59">
        <v>4.1029999999999998</v>
      </c>
      <c r="U23" s="59">
        <v>5.9505999999999997</v>
      </c>
      <c r="V23" s="70">
        <v>9.6196000000000002</v>
      </c>
      <c r="W23" s="59">
        <v>9.0734999999999992</v>
      </c>
      <c r="X23" s="59">
        <v>13.906000000000001</v>
      </c>
      <c r="Y23" s="59">
        <v>12.5448</v>
      </c>
      <c r="Z23" s="59">
        <v>11.5067</v>
      </c>
      <c r="AA23" s="59">
        <v>7.6924999999999999</v>
      </c>
      <c r="AB23" s="59">
        <v>18.950600000000001</v>
      </c>
      <c r="AC23" s="59">
        <v>2.8290000000000002</v>
      </c>
      <c r="AD23" s="59">
        <v>9.4151000000000007</v>
      </c>
      <c r="AE23" s="59">
        <v>-49.1648</v>
      </c>
      <c r="AF23" s="59">
        <v>14.0166</v>
      </c>
      <c r="AG23" s="66"/>
      <c r="AH23" s="51">
        <v>9</v>
      </c>
      <c r="AI23" s="51">
        <v>15</v>
      </c>
      <c r="AJ23" s="51">
        <v>15</v>
      </c>
      <c r="AK23" s="51">
        <v>15</v>
      </c>
      <c r="AL23" s="51">
        <v>15</v>
      </c>
      <c r="AM23" s="51">
        <v>15</v>
      </c>
      <c r="AN23" s="51">
        <v>15</v>
      </c>
      <c r="AO23" s="51">
        <v>15</v>
      </c>
      <c r="AP23" s="51">
        <v>15</v>
      </c>
      <c r="AQ23" s="51">
        <v>14</v>
      </c>
      <c r="AR23" s="51">
        <v>8</v>
      </c>
      <c r="AS23" s="51">
        <v>6</v>
      </c>
      <c r="AT23" s="51">
        <v>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49.036700000000003</v>
      </c>
      <c r="O24" s="60">
        <v>2.2965</v>
      </c>
      <c r="P24" s="60">
        <v>-9.5524000000000004</v>
      </c>
      <c r="Q24" s="60">
        <v>-20.052499999999998</v>
      </c>
      <c r="R24" s="60">
        <v>-1.206</v>
      </c>
      <c r="S24" s="60">
        <v>19.4819</v>
      </c>
      <c r="T24" s="60">
        <v>10.042199999999999</v>
      </c>
      <c r="U24" s="60">
        <v>12.838699999999999</v>
      </c>
      <c r="V24" s="71">
        <v>15.591200000000001</v>
      </c>
      <c r="W24" s="60">
        <v>13.229100000000001</v>
      </c>
      <c r="X24" s="60">
        <v>17.4222</v>
      </c>
      <c r="Y24" s="60">
        <v>15.586399999999999</v>
      </c>
      <c r="Z24" s="60">
        <v>14.4124</v>
      </c>
      <c r="AA24" s="60">
        <v>15.5007</v>
      </c>
      <c r="AB24" s="60">
        <v>26.6083</v>
      </c>
      <c r="AC24" s="60">
        <v>9.1582000000000008</v>
      </c>
      <c r="AD24" s="60">
        <v>13.8043</v>
      </c>
      <c r="AE24" s="60">
        <v>-21.264700000000001</v>
      </c>
      <c r="AF24" s="60">
        <v>20.1785</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-40.695</v>
      </c>
      <c r="O25" s="60">
        <v>-152.33600000000001</v>
      </c>
      <c r="P25" s="60">
        <v>-73.013800000000003</v>
      </c>
      <c r="Q25" s="60">
        <v>-63.907899999999998</v>
      </c>
      <c r="R25" s="60">
        <v>-33.692399999999999</v>
      </c>
      <c r="S25" s="60">
        <v>7.4162999999999997</v>
      </c>
      <c r="T25" s="60">
        <v>-1.1506000000000001</v>
      </c>
      <c r="U25" s="60">
        <v>-0.37940000000000002</v>
      </c>
      <c r="V25" s="71">
        <v>2.9178999999999999</v>
      </c>
      <c r="W25" s="60">
        <v>3.8220999999999998</v>
      </c>
      <c r="X25" s="60">
        <v>10.5921</v>
      </c>
      <c r="Y25" s="60">
        <v>9.7053999999999991</v>
      </c>
      <c r="Z25" s="60">
        <v>10.090199999999999</v>
      </c>
      <c r="AA25" s="60">
        <v>2.9710999999999999</v>
      </c>
      <c r="AB25" s="60">
        <v>11.3863</v>
      </c>
      <c r="AC25" s="60">
        <v>-2.7473000000000001</v>
      </c>
      <c r="AD25" s="60">
        <v>2.7692999999999999</v>
      </c>
      <c r="AE25" s="60">
        <v>-85.567400000000006</v>
      </c>
      <c r="AF25" s="60">
        <v>8.5375999999999994</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14.5306</v>
      </c>
      <c r="O26" s="61">
        <v>-53.5212</v>
      </c>
      <c r="P26" s="61">
        <v>-28.452200000000001</v>
      </c>
      <c r="Q26" s="61">
        <v>-46.555199999999999</v>
      </c>
      <c r="R26" s="61">
        <v>-17.0943</v>
      </c>
      <c r="S26" s="61">
        <v>13.361700000000001</v>
      </c>
      <c r="T26" s="61">
        <v>3.1758000000000002</v>
      </c>
      <c r="U26" s="61">
        <v>6.5346000000000002</v>
      </c>
      <c r="V26" s="72">
        <v>11.180199999999999</v>
      </c>
      <c r="W26" s="61">
        <v>9.4278999999999993</v>
      </c>
      <c r="X26" s="61">
        <v>14.0113</v>
      </c>
      <c r="Y26" s="61">
        <v>12.4391</v>
      </c>
      <c r="Z26" s="61">
        <v>10.7621</v>
      </c>
      <c r="AA26" s="61">
        <v>6.4584999999999999</v>
      </c>
      <c r="AB26" s="61">
        <v>18.632100000000001</v>
      </c>
      <c r="AC26" s="61">
        <v>3.0680000000000001</v>
      </c>
      <c r="AD26" s="61">
        <v>10.4316</v>
      </c>
      <c r="AE26" s="61">
        <v>-49.597900000000003</v>
      </c>
      <c r="AF26" s="61">
        <v>14.4848</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282</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107" customFormat="1" x14ac:dyDescent="0.25">
      <c r="A28" s="481" t="s">
        <v>9960</v>
      </c>
      <c r="B28" s="402"/>
      <c r="C28" s="724">
        <v>41275</v>
      </c>
      <c r="D28" s="402"/>
      <c r="E28" s="899">
        <v>87833.1</v>
      </c>
      <c r="F28" s="402"/>
      <c r="G28" s="404">
        <v>892.50419999999997</v>
      </c>
      <c r="H28" s="402"/>
      <c r="I28" s="987">
        <v>4.66</v>
      </c>
      <c r="J28" s="987">
        <v>6.9</v>
      </c>
      <c r="K28" s="987">
        <v>2.38</v>
      </c>
      <c r="L28" s="987">
        <v>2.4900000000000002</v>
      </c>
      <c r="M28" s="406"/>
      <c r="N28" s="405" t="s">
        <v>430</v>
      </c>
      <c r="O28" s="405">
        <v>-151.761</v>
      </c>
      <c r="P28" s="405">
        <v>-72.440200000000004</v>
      </c>
      <c r="Q28" s="405">
        <v>-55.489699999999999</v>
      </c>
      <c r="R28" s="405">
        <v>-28.128499999999999</v>
      </c>
      <c r="S28" s="405">
        <v>10.674200000000001</v>
      </c>
      <c r="T28" s="405">
        <v>1.4033</v>
      </c>
      <c r="U28" s="405">
        <v>0.45529999999999998</v>
      </c>
      <c r="V28" s="407">
        <v>5.1101999999999999</v>
      </c>
      <c r="W28" s="405">
        <v>7.3037000000000001</v>
      </c>
      <c r="X28" s="405">
        <v>14.3766</v>
      </c>
      <c r="Y28" s="405">
        <v>16.388500000000001</v>
      </c>
      <c r="Z28" s="405">
        <v>15.275499999999999</v>
      </c>
      <c r="AA28" s="405">
        <v>3.7774000000000001</v>
      </c>
      <c r="AB28" s="405">
        <v>15.058199999999999</v>
      </c>
      <c r="AC28" s="405">
        <v>-2.1251000000000002</v>
      </c>
      <c r="AD28" s="405">
        <v>4.7976000000000001</v>
      </c>
      <c r="AE28" s="405">
        <v>-69.598299999999995</v>
      </c>
      <c r="AF28" s="405">
        <v>15.986700000000001</v>
      </c>
      <c r="AG28" s="406"/>
      <c r="AH28" s="403" t="s">
        <v>430</v>
      </c>
      <c r="AI28" s="403">
        <v>15</v>
      </c>
      <c r="AJ28" s="403">
        <v>15</v>
      </c>
      <c r="AK28" s="403">
        <v>13</v>
      </c>
      <c r="AL28" s="403">
        <v>13</v>
      </c>
      <c r="AM28" s="403">
        <v>12</v>
      </c>
      <c r="AN28" s="403">
        <v>14</v>
      </c>
      <c r="AO28" s="403">
        <v>15</v>
      </c>
      <c r="AP28" s="403">
        <v>13</v>
      </c>
      <c r="AQ28" s="403">
        <v>12</v>
      </c>
      <c r="AR28" s="403">
        <v>6</v>
      </c>
      <c r="AS28" s="403">
        <v>1</v>
      </c>
      <c r="AT28" s="403">
        <v>1</v>
      </c>
      <c r="AU28" s="403">
        <v>15</v>
      </c>
      <c r="AV28" s="403">
        <v>14</v>
      </c>
      <c r="AW28" s="403">
        <v>15</v>
      </c>
      <c r="AX28" s="403">
        <v>14</v>
      </c>
      <c r="AY28" s="403">
        <v>14</v>
      </c>
      <c r="AZ28" s="406"/>
      <c r="BA28" s="410">
        <v>89.681987577246005</v>
      </c>
      <c r="BB28" s="410">
        <v>0</v>
      </c>
      <c r="BC28" s="410">
        <v>9.7457603132119E-2</v>
      </c>
      <c r="BD28" s="410" t="s">
        <v>430</v>
      </c>
      <c r="BE28" s="402"/>
      <c r="BF28" s="405">
        <v>84.591858889700006</v>
      </c>
      <c r="BG28" s="405">
        <v>29.5104648348</v>
      </c>
      <c r="BH28" s="405">
        <v>2.8665037763000001</v>
      </c>
      <c r="BI28" s="402"/>
      <c r="BJ28" s="405">
        <v>67.007650229999996</v>
      </c>
      <c r="BK28" s="402"/>
      <c r="BL28" s="842">
        <v>48.362400000000001</v>
      </c>
      <c r="BM28" s="842">
        <v>14.8346</v>
      </c>
      <c r="BN28" s="842">
        <v>6.5574899999999996</v>
      </c>
      <c r="BO28" s="842">
        <v>30.245509999999999</v>
      </c>
      <c r="BP28" s="402"/>
      <c r="BQ28" s="405">
        <v>4.79</v>
      </c>
      <c r="BR28" s="405">
        <v>4.0999999999999996</v>
      </c>
      <c r="BS28" s="405">
        <v>2.93</v>
      </c>
      <c r="BT28" s="405">
        <v>0.75</v>
      </c>
      <c r="BU28" s="405">
        <v>0.52</v>
      </c>
      <c r="BV28" s="405">
        <v>18.38</v>
      </c>
      <c r="BW28" s="402"/>
      <c r="BX28" s="401" t="s">
        <v>9882</v>
      </c>
      <c r="BY28" s="401" t="s">
        <v>9883</v>
      </c>
      <c r="BZ28" s="401" t="s">
        <v>9884</v>
      </c>
      <c r="CA28" s="401" t="s">
        <v>9885</v>
      </c>
      <c r="CB28" s="401" t="s">
        <v>9886</v>
      </c>
      <c r="CC28" s="402"/>
      <c r="CD28" s="411" t="s">
        <v>443</v>
      </c>
    </row>
    <row r="29" spans="1:82" s="107" customFormat="1" x14ac:dyDescent="0.25">
      <c r="A29" s="345" t="s">
        <v>9961</v>
      </c>
      <c r="B29" s="373"/>
      <c r="C29" s="719">
        <v>41348</v>
      </c>
      <c r="D29" s="373"/>
      <c r="E29" s="346">
        <v>21037.4</v>
      </c>
      <c r="F29" s="373"/>
      <c r="G29" s="347">
        <v>74.875900000000001</v>
      </c>
      <c r="H29" s="373"/>
      <c r="I29" s="988">
        <v>2.84</v>
      </c>
      <c r="J29" s="988">
        <v>7.76</v>
      </c>
      <c r="K29" s="988">
        <v>2.21</v>
      </c>
      <c r="L29" s="988">
        <v>2.46</v>
      </c>
      <c r="M29" s="374"/>
      <c r="N29" s="348">
        <v>-18.806799999999999</v>
      </c>
      <c r="O29" s="348">
        <v>-2.9565999999999999</v>
      </c>
      <c r="P29" s="348">
        <v>-16.590800000000002</v>
      </c>
      <c r="Q29" s="348">
        <v>-21.9895</v>
      </c>
      <c r="R29" s="348">
        <v>-10.395899999999999</v>
      </c>
      <c r="S29" s="348">
        <v>10.6678</v>
      </c>
      <c r="T29" s="348">
        <v>3.8203999999999998</v>
      </c>
      <c r="U29" s="348">
        <v>6.4345999999999997</v>
      </c>
      <c r="V29" s="350">
        <v>12.0372</v>
      </c>
      <c r="W29" s="348">
        <v>10.2254</v>
      </c>
      <c r="X29" s="348">
        <v>14.9908</v>
      </c>
      <c r="Y29" s="348">
        <v>13.667</v>
      </c>
      <c r="Z29" s="348">
        <v>12.1275</v>
      </c>
      <c r="AA29" s="348">
        <v>5.1520000000000001</v>
      </c>
      <c r="AB29" s="348">
        <v>16.7395</v>
      </c>
      <c r="AC29" s="348">
        <v>3.8344999999999998</v>
      </c>
      <c r="AD29" s="348">
        <v>11.2744</v>
      </c>
      <c r="AE29" s="348">
        <v>-20.803100000000001</v>
      </c>
      <c r="AF29" s="348">
        <v>12.365500000000001</v>
      </c>
      <c r="AG29" s="374"/>
      <c r="AH29" s="346">
        <v>7</v>
      </c>
      <c r="AI29" s="346">
        <v>2</v>
      </c>
      <c r="AJ29" s="346">
        <v>2</v>
      </c>
      <c r="AK29" s="346">
        <v>2</v>
      </c>
      <c r="AL29" s="346">
        <v>3</v>
      </c>
      <c r="AM29" s="346">
        <v>13</v>
      </c>
      <c r="AN29" s="346">
        <v>9</v>
      </c>
      <c r="AO29" s="346">
        <v>10</v>
      </c>
      <c r="AP29" s="346">
        <v>8</v>
      </c>
      <c r="AQ29" s="346">
        <v>9</v>
      </c>
      <c r="AR29" s="346">
        <v>5</v>
      </c>
      <c r="AS29" s="346">
        <v>3</v>
      </c>
      <c r="AT29" s="346">
        <v>2</v>
      </c>
      <c r="AU29" s="346">
        <v>12</v>
      </c>
      <c r="AV29" s="346">
        <v>12</v>
      </c>
      <c r="AW29" s="346">
        <v>9</v>
      </c>
      <c r="AX29" s="346">
        <v>9</v>
      </c>
      <c r="AY29" s="346">
        <v>2</v>
      </c>
      <c r="AZ29" s="374"/>
      <c r="BA29" s="375">
        <v>88.430311014477397</v>
      </c>
      <c r="BB29" s="375">
        <v>0</v>
      </c>
      <c r="BC29" s="375">
        <v>0.106258881741409</v>
      </c>
      <c r="BD29" s="375" t="s">
        <v>430</v>
      </c>
      <c r="BE29" s="373"/>
      <c r="BF29" s="348">
        <v>78.881261615499994</v>
      </c>
      <c r="BG29" s="348">
        <v>20.640036070899999</v>
      </c>
      <c r="BH29" s="348">
        <v>3.8217598721999999</v>
      </c>
      <c r="BI29" s="373"/>
      <c r="BJ29" s="348">
        <v>47.573818899999999</v>
      </c>
      <c r="BK29" s="373"/>
      <c r="BL29" s="843">
        <v>20.475000000000001</v>
      </c>
      <c r="BM29" s="843">
        <v>10.6882</v>
      </c>
      <c r="BN29" s="843">
        <v>16.410599999999999</v>
      </c>
      <c r="BO29" s="843">
        <v>52.426200000000001</v>
      </c>
      <c r="BP29" s="373"/>
      <c r="BQ29" s="348">
        <v>3.41</v>
      </c>
      <c r="BR29" s="348">
        <v>10.07</v>
      </c>
      <c r="BS29" s="348">
        <v>8.1999999999999993</v>
      </c>
      <c r="BT29" s="348">
        <v>8.51</v>
      </c>
      <c r="BU29" s="348">
        <v>2.56</v>
      </c>
      <c r="BV29" s="348">
        <v>17.89</v>
      </c>
      <c r="BW29" s="373"/>
      <c r="BX29" s="372" t="s">
        <v>9888</v>
      </c>
      <c r="BY29" s="372" t="s">
        <v>9889</v>
      </c>
      <c r="BZ29" s="372" t="s">
        <v>9890</v>
      </c>
      <c r="CA29" s="372" t="s">
        <v>9891</v>
      </c>
      <c r="CB29" s="372" t="s">
        <v>9892</v>
      </c>
      <c r="CC29" s="373"/>
      <c r="CD29" s="354" t="s">
        <v>436</v>
      </c>
    </row>
    <row r="30" spans="1:82" s="107" customFormat="1" x14ac:dyDescent="0.25">
      <c r="A30" s="345" t="s">
        <v>9962</v>
      </c>
      <c r="B30" s="373"/>
      <c r="C30" s="719">
        <v>44071</v>
      </c>
      <c r="D30" s="373"/>
      <c r="E30" s="346">
        <v>18033.900000000001</v>
      </c>
      <c r="F30" s="373"/>
      <c r="G30" s="347">
        <v>27.118500000000001</v>
      </c>
      <c r="H30" s="373"/>
      <c r="I30" s="988">
        <v>3.04</v>
      </c>
      <c r="J30" s="988">
        <v>7.18</v>
      </c>
      <c r="K30" s="988">
        <v>2.4</v>
      </c>
      <c r="L30" s="988">
        <v>2.5299999999999998</v>
      </c>
      <c r="M30" s="374"/>
      <c r="N30" s="348" t="s">
        <v>430</v>
      </c>
      <c r="O30" s="348">
        <v>-56.488900000000001</v>
      </c>
      <c r="P30" s="348">
        <v>-38.429200000000002</v>
      </c>
      <c r="Q30" s="348">
        <v>-45.619500000000002</v>
      </c>
      <c r="R30" s="348">
        <v>-16.145099999999999</v>
      </c>
      <c r="S30" s="348">
        <v>18.557500000000001</v>
      </c>
      <c r="T30" s="348">
        <v>7.9271000000000003</v>
      </c>
      <c r="U30" s="348">
        <v>10.9259</v>
      </c>
      <c r="V30" s="350">
        <v>13.483499999999999</v>
      </c>
      <c r="W30" s="348">
        <v>13.0375</v>
      </c>
      <c r="X30" s="348">
        <v>18.803999999999998</v>
      </c>
      <c r="Y30" s="348">
        <v>15.657400000000001</v>
      </c>
      <c r="Z30" s="348" t="s">
        <v>430</v>
      </c>
      <c r="AA30" s="348">
        <v>14.7164</v>
      </c>
      <c r="AB30" s="348">
        <v>24.4193</v>
      </c>
      <c r="AC30" s="348">
        <v>7.9771999999999998</v>
      </c>
      <c r="AD30" s="348">
        <v>13.063499999999999</v>
      </c>
      <c r="AE30" s="348">
        <v>-46.976300000000002</v>
      </c>
      <c r="AF30" s="348">
        <v>17.972899999999999</v>
      </c>
      <c r="AG30" s="374"/>
      <c r="AH30" s="346" t="s">
        <v>430</v>
      </c>
      <c r="AI30" s="346">
        <v>10</v>
      </c>
      <c r="AJ30" s="346">
        <v>10</v>
      </c>
      <c r="AK30" s="346">
        <v>8</v>
      </c>
      <c r="AL30" s="346">
        <v>8</v>
      </c>
      <c r="AM30" s="346">
        <v>3</v>
      </c>
      <c r="AN30" s="346">
        <v>5</v>
      </c>
      <c r="AO30" s="346">
        <v>3</v>
      </c>
      <c r="AP30" s="346">
        <v>5</v>
      </c>
      <c r="AQ30" s="346">
        <v>3</v>
      </c>
      <c r="AR30" s="346">
        <v>1</v>
      </c>
      <c r="AS30" s="346">
        <v>2</v>
      </c>
      <c r="AT30" s="346" t="s">
        <v>430</v>
      </c>
      <c r="AU30" s="346">
        <v>3</v>
      </c>
      <c r="AV30" s="346">
        <v>4</v>
      </c>
      <c r="AW30" s="346">
        <v>3</v>
      </c>
      <c r="AX30" s="346">
        <v>6</v>
      </c>
      <c r="AY30" s="346">
        <v>7</v>
      </c>
      <c r="AZ30" s="374"/>
      <c r="BA30" s="375">
        <v>107.55927390508199</v>
      </c>
      <c r="BB30" s="375">
        <v>0</v>
      </c>
      <c r="BC30" s="375">
        <v>0.117830168304279</v>
      </c>
      <c r="BD30" s="375" t="s">
        <v>430</v>
      </c>
      <c r="BE30" s="373"/>
      <c r="BF30" s="348">
        <v>94.857857317500006</v>
      </c>
      <c r="BG30" s="348">
        <v>19.041724918700002</v>
      </c>
      <c r="BH30" s="348">
        <v>4.9815790177999997</v>
      </c>
      <c r="BI30" s="373"/>
      <c r="BJ30" s="348">
        <v>61.508131460000001</v>
      </c>
      <c r="BK30" s="373"/>
      <c r="BL30" s="843">
        <v>39.94</v>
      </c>
      <c r="BM30" s="843">
        <v>10.548299999999999</v>
      </c>
      <c r="BN30" s="843">
        <v>6.3013199999999996</v>
      </c>
      <c r="BO30" s="843">
        <v>43.210380000000001</v>
      </c>
      <c r="BP30" s="373"/>
      <c r="BQ30" s="348">
        <v>7.03</v>
      </c>
      <c r="BR30" s="348">
        <v>8.18</v>
      </c>
      <c r="BS30" s="348">
        <v>2.89</v>
      </c>
      <c r="BT30" s="348">
        <v>1.81</v>
      </c>
      <c r="BU30" s="348" t="s">
        <v>430</v>
      </c>
      <c r="BV30" s="348">
        <v>16.850000000000001</v>
      </c>
      <c r="BW30" s="373"/>
      <c r="BX30" s="372" t="s">
        <v>9894</v>
      </c>
      <c r="BY30" s="372" t="s">
        <v>9895</v>
      </c>
      <c r="BZ30" s="372" t="s">
        <v>9896</v>
      </c>
      <c r="CA30" s="372" t="s">
        <v>9897</v>
      </c>
      <c r="CB30" s="372" t="s">
        <v>9898</v>
      </c>
      <c r="CC30" s="373"/>
      <c r="CD30" s="354" t="s">
        <v>436</v>
      </c>
    </row>
    <row r="31" spans="1:82" s="107" customFormat="1" ht="11" x14ac:dyDescent="0.3">
      <c r="A31" s="845" t="s">
        <v>9963</v>
      </c>
      <c r="B31" s="846"/>
      <c r="C31" s="847">
        <v>45191</v>
      </c>
      <c r="D31" s="846"/>
      <c r="E31" s="848">
        <v>15313.4</v>
      </c>
      <c r="F31" s="846"/>
      <c r="G31" s="849">
        <v>16.541</v>
      </c>
      <c r="H31" s="846"/>
      <c r="I31" s="984">
        <v>6.88</v>
      </c>
      <c r="J31" s="984">
        <v>6.48</v>
      </c>
      <c r="K31" s="984">
        <v>2.61</v>
      </c>
      <c r="L31" s="984">
        <v>2.7</v>
      </c>
      <c r="M31" s="851"/>
      <c r="N31" s="850" t="s">
        <v>430</v>
      </c>
      <c r="O31" s="850">
        <v>3.3106</v>
      </c>
      <c r="P31" s="850">
        <v>-8.0802999999999994</v>
      </c>
      <c r="Q31" s="850">
        <v>-40.485100000000003</v>
      </c>
      <c r="R31" s="850">
        <v>-18.329000000000001</v>
      </c>
      <c r="S31" s="850">
        <v>12.5281</v>
      </c>
      <c r="T31" s="850">
        <v>3.2225000000000001</v>
      </c>
      <c r="U31" s="850">
        <v>10.835100000000001</v>
      </c>
      <c r="V31" s="852">
        <v>16.985399999999998</v>
      </c>
      <c r="W31" s="850">
        <v>12.1374</v>
      </c>
      <c r="X31" s="850" t="s">
        <v>430</v>
      </c>
      <c r="Y31" s="850" t="s">
        <v>430</v>
      </c>
      <c r="Z31" s="850" t="s">
        <v>430</v>
      </c>
      <c r="AA31" s="850">
        <v>7.3769</v>
      </c>
      <c r="AB31" s="850">
        <v>21.338000000000001</v>
      </c>
      <c r="AC31" s="850">
        <v>3.8935</v>
      </c>
      <c r="AD31" s="850">
        <v>15.1609</v>
      </c>
      <c r="AE31" s="850">
        <v>-25.823799999999999</v>
      </c>
      <c r="AF31" s="850">
        <v>18.482900000000001</v>
      </c>
      <c r="AG31" s="851"/>
      <c r="AH31" s="848" t="s">
        <v>430</v>
      </c>
      <c r="AI31" s="848">
        <v>1</v>
      </c>
      <c r="AJ31" s="848">
        <v>1</v>
      </c>
      <c r="AK31" s="848">
        <v>7</v>
      </c>
      <c r="AL31" s="848">
        <v>9</v>
      </c>
      <c r="AM31" s="848">
        <v>9</v>
      </c>
      <c r="AN31" s="848">
        <v>11</v>
      </c>
      <c r="AO31" s="848">
        <v>5</v>
      </c>
      <c r="AP31" s="848">
        <v>1</v>
      </c>
      <c r="AQ31" s="848">
        <v>5</v>
      </c>
      <c r="AR31" s="848" t="s">
        <v>430</v>
      </c>
      <c r="AS31" s="848" t="s">
        <v>430</v>
      </c>
      <c r="AT31" s="848" t="s">
        <v>430</v>
      </c>
      <c r="AU31" s="848">
        <v>9</v>
      </c>
      <c r="AV31" s="848">
        <v>5</v>
      </c>
      <c r="AW31" s="848">
        <v>8</v>
      </c>
      <c r="AX31" s="848">
        <v>1</v>
      </c>
      <c r="AY31" s="848">
        <v>3</v>
      </c>
      <c r="AZ31" s="851"/>
      <c r="BA31" s="856">
        <v>125.407909678046</v>
      </c>
      <c r="BB31" s="856">
        <v>0</v>
      </c>
      <c r="BC31" s="856">
        <v>9.6974709264954995E-2</v>
      </c>
      <c r="BD31" s="856" t="s">
        <v>430</v>
      </c>
      <c r="BE31" s="846"/>
      <c r="BF31" s="850">
        <v>94.275313171700006</v>
      </c>
      <c r="BG31" s="850">
        <v>23.239443991800002</v>
      </c>
      <c r="BH31" s="850">
        <v>4.0566940072</v>
      </c>
      <c r="BI31" s="846"/>
      <c r="BJ31" s="850">
        <v>70.924139670000002</v>
      </c>
      <c r="BK31" s="846"/>
      <c r="BL31" s="850">
        <v>39.089599999999997</v>
      </c>
      <c r="BM31" s="850">
        <v>15.906599999999999</v>
      </c>
      <c r="BN31" s="850">
        <v>14.2089</v>
      </c>
      <c r="BO31" s="850">
        <v>30.794899999999998</v>
      </c>
      <c r="BP31" s="846"/>
      <c r="BQ31" s="850">
        <v>3.3</v>
      </c>
      <c r="BR31" s="850">
        <v>6.63</v>
      </c>
      <c r="BS31" s="850">
        <v>0.65</v>
      </c>
      <c r="BT31" s="850">
        <v>7.0000000000000007E-2</v>
      </c>
      <c r="BU31" s="850" t="s">
        <v>430</v>
      </c>
      <c r="BV31" s="850">
        <v>10.46</v>
      </c>
      <c r="BW31" s="846"/>
      <c r="BX31" s="859" t="s">
        <v>1349</v>
      </c>
      <c r="BY31" s="859" t="s">
        <v>9900</v>
      </c>
      <c r="BZ31" s="859" t="s">
        <v>9901</v>
      </c>
      <c r="CA31" s="859" t="s">
        <v>9902</v>
      </c>
      <c r="CB31" s="859" t="s">
        <v>9903</v>
      </c>
      <c r="CC31" s="846"/>
      <c r="CD31" s="860" t="s">
        <v>443</v>
      </c>
    </row>
    <row r="32" spans="1:82" s="107" customFormat="1" x14ac:dyDescent="0.25">
      <c r="A32" s="345" t="s">
        <v>9964</v>
      </c>
      <c r="B32" s="373"/>
      <c r="C32" s="719">
        <v>45196</v>
      </c>
      <c r="D32" s="373"/>
      <c r="E32" s="346">
        <v>10907.1</v>
      </c>
      <c r="F32" s="373"/>
      <c r="G32" s="347">
        <v>16.664400000000001</v>
      </c>
      <c r="H32" s="373"/>
      <c r="I32" s="988">
        <v>2.86</v>
      </c>
      <c r="J32" s="988">
        <v>2.04</v>
      </c>
      <c r="K32" s="988">
        <v>1.22</v>
      </c>
      <c r="L32" s="988">
        <v>1.27</v>
      </c>
      <c r="M32" s="374"/>
      <c r="N32" s="348" t="s">
        <v>430</v>
      </c>
      <c r="O32" s="348">
        <v>-84.519199999999998</v>
      </c>
      <c r="P32" s="348">
        <v>-59.929000000000002</v>
      </c>
      <c r="Q32" s="348">
        <v>-57.821199999999997</v>
      </c>
      <c r="R32" s="348">
        <v>-26.266200000000001</v>
      </c>
      <c r="S32" s="348">
        <v>8.4242000000000008</v>
      </c>
      <c r="T32" s="348">
        <v>4.2278000000000002</v>
      </c>
      <c r="U32" s="348">
        <v>9.2498000000000005</v>
      </c>
      <c r="V32" s="350">
        <v>15.163</v>
      </c>
      <c r="W32" s="348">
        <v>14.4679</v>
      </c>
      <c r="X32" s="348" t="s">
        <v>430</v>
      </c>
      <c r="Y32" s="348" t="s">
        <v>430</v>
      </c>
      <c r="Z32" s="348" t="s">
        <v>430</v>
      </c>
      <c r="AA32" s="348">
        <v>4.4779</v>
      </c>
      <c r="AB32" s="348">
        <v>15.0725</v>
      </c>
      <c r="AC32" s="348">
        <v>5.9909999999999997</v>
      </c>
      <c r="AD32" s="348">
        <v>13.270300000000001</v>
      </c>
      <c r="AE32" s="348">
        <v>-69.204499999999996</v>
      </c>
      <c r="AF32" s="348">
        <v>18.8749</v>
      </c>
      <c r="AG32" s="374"/>
      <c r="AH32" s="346" t="s">
        <v>430</v>
      </c>
      <c r="AI32" s="346">
        <v>13</v>
      </c>
      <c r="AJ32" s="346">
        <v>14</v>
      </c>
      <c r="AK32" s="346">
        <v>14</v>
      </c>
      <c r="AL32" s="346">
        <v>12</v>
      </c>
      <c r="AM32" s="346">
        <v>15</v>
      </c>
      <c r="AN32" s="346">
        <v>8</v>
      </c>
      <c r="AO32" s="346">
        <v>7</v>
      </c>
      <c r="AP32" s="346">
        <v>2</v>
      </c>
      <c r="AQ32" s="346">
        <v>2</v>
      </c>
      <c r="AR32" s="346" t="s">
        <v>430</v>
      </c>
      <c r="AS32" s="346" t="s">
        <v>430</v>
      </c>
      <c r="AT32" s="346" t="s">
        <v>430</v>
      </c>
      <c r="AU32" s="346">
        <v>13</v>
      </c>
      <c r="AV32" s="346">
        <v>13</v>
      </c>
      <c r="AW32" s="346">
        <v>5</v>
      </c>
      <c r="AX32" s="346">
        <v>5</v>
      </c>
      <c r="AY32" s="346">
        <v>13</v>
      </c>
      <c r="AZ32" s="374"/>
      <c r="BA32" s="375">
        <v>91.372354881590695</v>
      </c>
      <c r="BB32" s="375">
        <v>0</v>
      </c>
      <c r="BC32" s="375">
        <v>0.13475290751642699</v>
      </c>
      <c r="BD32" s="375" t="s">
        <v>430</v>
      </c>
      <c r="BE32" s="373"/>
      <c r="BF32" s="348">
        <v>82.305418743999994</v>
      </c>
      <c r="BG32" s="348">
        <v>-0.13734389969999999</v>
      </c>
      <c r="BH32" s="348">
        <v>-599.26519433169994</v>
      </c>
      <c r="BI32" s="373"/>
      <c r="BJ32" s="348">
        <v>62.206432409999998</v>
      </c>
      <c r="BK32" s="373"/>
      <c r="BL32" s="843">
        <v>26.720400000000001</v>
      </c>
      <c r="BM32" s="843">
        <v>4.5788099999999998</v>
      </c>
      <c r="BN32" s="843">
        <v>3.8228900000000001</v>
      </c>
      <c r="BO32" s="843">
        <v>64.877899999999997</v>
      </c>
      <c r="BP32" s="373"/>
      <c r="BQ32" s="843">
        <v>10.69</v>
      </c>
      <c r="BR32" s="843">
        <v>3.88</v>
      </c>
      <c r="BS32" s="843">
        <v>0.96</v>
      </c>
      <c r="BT32" s="348" t="s">
        <v>430</v>
      </c>
      <c r="BU32" s="348" t="s">
        <v>430</v>
      </c>
      <c r="BV32" s="843">
        <v>21.46</v>
      </c>
      <c r="BW32" s="373"/>
      <c r="BX32" s="844" t="s">
        <v>9905</v>
      </c>
      <c r="BY32" s="844" t="s">
        <v>9906</v>
      </c>
      <c r="BZ32" s="844" t="s">
        <v>9907</v>
      </c>
      <c r="CA32" s="844" t="s">
        <v>9908</v>
      </c>
      <c r="CB32" s="844" t="s">
        <v>9909</v>
      </c>
      <c r="CC32" s="373"/>
      <c r="CD32" s="354" t="s">
        <v>436</v>
      </c>
    </row>
    <row r="33" spans="1:82" s="107" customFormat="1" x14ac:dyDescent="0.25">
      <c r="A33" s="345" t="s">
        <v>9965</v>
      </c>
      <c r="B33" s="373"/>
      <c r="C33" s="719">
        <v>45065</v>
      </c>
      <c r="D33" s="373"/>
      <c r="E33" s="346">
        <v>8909.92</v>
      </c>
      <c r="F33" s="373"/>
      <c r="G33" s="347">
        <v>16.768000000000001</v>
      </c>
      <c r="H33" s="373"/>
      <c r="I33" s="988">
        <v>2.36</v>
      </c>
      <c r="J33" s="988">
        <v>6.75</v>
      </c>
      <c r="K33" s="988">
        <v>1.94</v>
      </c>
      <c r="L33" s="988">
        <v>2.0699999999999998</v>
      </c>
      <c r="M33" s="374"/>
      <c r="N33" s="348" t="s">
        <v>430</v>
      </c>
      <c r="O33" s="348">
        <v>-44.514800000000001</v>
      </c>
      <c r="P33" s="348">
        <v>-26.7288</v>
      </c>
      <c r="Q33" s="348">
        <v>-18.959700000000002</v>
      </c>
      <c r="R33" s="348">
        <v>-0.14510000000000001</v>
      </c>
      <c r="S33" s="348">
        <v>18.9377</v>
      </c>
      <c r="T33" s="348">
        <v>11.166600000000001</v>
      </c>
      <c r="U33" s="348">
        <v>10.872199999999999</v>
      </c>
      <c r="V33" s="350">
        <v>12.6851</v>
      </c>
      <c r="W33" s="348">
        <v>14.5692</v>
      </c>
      <c r="X33" s="348">
        <v>16.872900000000001</v>
      </c>
      <c r="Y33" s="348" t="s">
        <v>430</v>
      </c>
      <c r="Z33" s="348" t="s">
        <v>430</v>
      </c>
      <c r="AA33" s="348">
        <v>16.550699999999999</v>
      </c>
      <c r="AB33" s="348">
        <v>19.807500000000001</v>
      </c>
      <c r="AC33" s="348">
        <v>10.317399999999999</v>
      </c>
      <c r="AD33" s="348">
        <v>12.450900000000001</v>
      </c>
      <c r="AE33" s="348">
        <v>-20.215199999999999</v>
      </c>
      <c r="AF33" s="348">
        <v>16.8873</v>
      </c>
      <c r="AG33" s="374"/>
      <c r="AH33" s="346" t="s">
        <v>430</v>
      </c>
      <c r="AI33" s="346">
        <v>7</v>
      </c>
      <c r="AJ33" s="346">
        <v>7</v>
      </c>
      <c r="AK33" s="346">
        <v>1</v>
      </c>
      <c r="AL33" s="346">
        <v>1</v>
      </c>
      <c r="AM33" s="346">
        <v>2</v>
      </c>
      <c r="AN33" s="346">
        <v>1</v>
      </c>
      <c r="AO33" s="346">
        <v>4</v>
      </c>
      <c r="AP33" s="346">
        <v>7</v>
      </c>
      <c r="AQ33" s="346">
        <v>1</v>
      </c>
      <c r="AR33" s="346">
        <v>2</v>
      </c>
      <c r="AS33" s="346" t="s">
        <v>430</v>
      </c>
      <c r="AT33" s="346" t="s">
        <v>430</v>
      </c>
      <c r="AU33" s="346">
        <v>1</v>
      </c>
      <c r="AV33" s="346">
        <v>8</v>
      </c>
      <c r="AW33" s="346">
        <v>2</v>
      </c>
      <c r="AX33" s="346">
        <v>7</v>
      </c>
      <c r="AY33" s="346">
        <v>1</v>
      </c>
      <c r="AZ33" s="374"/>
      <c r="BA33" s="375">
        <v>58.228394727685497</v>
      </c>
      <c r="BB33" s="375">
        <v>0</v>
      </c>
      <c r="BC33" s="375">
        <v>0.17910237216886801</v>
      </c>
      <c r="BD33" s="375" t="s">
        <v>430</v>
      </c>
      <c r="BE33" s="373"/>
      <c r="BF33" s="348">
        <v>65.076124176899995</v>
      </c>
      <c r="BG33" s="348">
        <v>-11.848307801800001</v>
      </c>
      <c r="BH33" s="348">
        <v>-5.4924403776000004</v>
      </c>
      <c r="BI33" s="373"/>
      <c r="BJ33" s="348">
        <v>28.541402959999999</v>
      </c>
      <c r="BK33" s="373"/>
      <c r="BL33" s="843">
        <v>21.4755</v>
      </c>
      <c r="BM33" s="843">
        <v>3.6416300000000001</v>
      </c>
      <c r="BN33" s="843">
        <v>4.2573800000000004</v>
      </c>
      <c r="BO33" s="843">
        <v>70.625489999999999</v>
      </c>
      <c r="BP33" s="373"/>
      <c r="BQ33" s="348">
        <v>6.7</v>
      </c>
      <c r="BR33" s="348">
        <v>16.23</v>
      </c>
      <c r="BS33" s="348">
        <v>4.04</v>
      </c>
      <c r="BT33" s="348" t="s">
        <v>430</v>
      </c>
      <c r="BU33" s="348" t="s">
        <v>430</v>
      </c>
      <c r="BV33" s="348">
        <v>43.86</v>
      </c>
      <c r="BW33" s="373"/>
      <c r="BX33" s="372" t="s">
        <v>9911</v>
      </c>
      <c r="BY33" s="372" t="s">
        <v>9912</v>
      </c>
      <c r="BZ33" s="372" t="s">
        <v>9913</v>
      </c>
      <c r="CA33" s="372" t="s">
        <v>9914</v>
      </c>
      <c r="CB33" s="372" t="s">
        <v>1618</v>
      </c>
      <c r="CC33" s="373"/>
      <c r="CD33" s="354" t="s">
        <v>555</v>
      </c>
    </row>
    <row r="34" spans="1:82" s="107" customFormat="1" x14ac:dyDescent="0.25">
      <c r="A34" s="345" t="s">
        <v>9966</v>
      </c>
      <c r="B34" s="373"/>
      <c r="C34" s="719">
        <v>44957</v>
      </c>
      <c r="D34" s="373"/>
      <c r="E34" s="346">
        <v>7564.82</v>
      </c>
      <c r="F34" s="373"/>
      <c r="G34" s="347">
        <v>17.784600000000001</v>
      </c>
      <c r="H34" s="373"/>
      <c r="I34" s="988">
        <v>1.97</v>
      </c>
      <c r="J34" s="988">
        <v>6.78</v>
      </c>
      <c r="K34" s="988">
        <v>1.6</v>
      </c>
      <c r="L34" s="988">
        <v>1.7</v>
      </c>
      <c r="M34" s="374"/>
      <c r="N34" s="348">
        <v>24.233699999999999</v>
      </c>
      <c r="O34" s="348">
        <v>-37.238199999999999</v>
      </c>
      <c r="P34" s="348">
        <v>-41.216799999999999</v>
      </c>
      <c r="Q34" s="348">
        <v>-51.502000000000002</v>
      </c>
      <c r="R34" s="348">
        <v>-15.7097</v>
      </c>
      <c r="S34" s="348">
        <v>16.618300000000001</v>
      </c>
      <c r="T34" s="348">
        <v>7.9610000000000003</v>
      </c>
      <c r="U34" s="348">
        <v>9.2787000000000006</v>
      </c>
      <c r="V34" s="350">
        <v>13.3607</v>
      </c>
      <c r="W34" s="348">
        <v>11.582000000000001</v>
      </c>
      <c r="X34" s="348">
        <v>15.960100000000001</v>
      </c>
      <c r="Y34" s="348" t="s">
        <v>430</v>
      </c>
      <c r="Z34" s="348" t="s">
        <v>430</v>
      </c>
      <c r="AA34" s="348">
        <v>7.3362999999999996</v>
      </c>
      <c r="AB34" s="348">
        <v>25.606300000000001</v>
      </c>
      <c r="AC34" s="348">
        <v>5.1684999999999999</v>
      </c>
      <c r="AD34" s="348">
        <v>13.3032</v>
      </c>
      <c r="AE34" s="348">
        <v>-52.990600000000001</v>
      </c>
      <c r="AF34" s="348">
        <v>17.285900000000002</v>
      </c>
      <c r="AG34" s="374"/>
      <c r="AH34" s="346">
        <v>4</v>
      </c>
      <c r="AI34" s="346">
        <v>6</v>
      </c>
      <c r="AJ34" s="346">
        <v>11</v>
      </c>
      <c r="AK34" s="346">
        <v>10</v>
      </c>
      <c r="AL34" s="346">
        <v>7</v>
      </c>
      <c r="AM34" s="346">
        <v>4</v>
      </c>
      <c r="AN34" s="346">
        <v>4</v>
      </c>
      <c r="AO34" s="346">
        <v>6</v>
      </c>
      <c r="AP34" s="346">
        <v>6</v>
      </c>
      <c r="AQ34" s="346">
        <v>6</v>
      </c>
      <c r="AR34" s="346">
        <v>3</v>
      </c>
      <c r="AS34" s="346" t="s">
        <v>430</v>
      </c>
      <c r="AT34" s="346" t="s">
        <v>430</v>
      </c>
      <c r="AU34" s="346">
        <v>10</v>
      </c>
      <c r="AV34" s="346">
        <v>2</v>
      </c>
      <c r="AW34" s="346">
        <v>6</v>
      </c>
      <c r="AX34" s="346">
        <v>4</v>
      </c>
      <c r="AY34" s="346">
        <v>10</v>
      </c>
      <c r="AZ34" s="374"/>
      <c r="BA34" s="375">
        <v>107.36968557843601</v>
      </c>
      <c r="BB34" s="375">
        <v>0</v>
      </c>
      <c r="BC34" s="375">
        <v>9.3795926606329294E-2</v>
      </c>
      <c r="BD34" s="375" t="s">
        <v>430</v>
      </c>
      <c r="BE34" s="373"/>
      <c r="BF34" s="348">
        <v>90.300624487999997</v>
      </c>
      <c r="BG34" s="348">
        <v>31.532027738499998</v>
      </c>
      <c r="BH34" s="348">
        <v>2.8637747384000001</v>
      </c>
      <c r="BI34" s="373"/>
      <c r="BJ34" s="348">
        <v>67.271119069999997</v>
      </c>
      <c r="BK34" s="373"/>
      <c r="BL34" s="843">
        <v>41.475499999999997</v>
      </c>
      <c r="BM34" s="843">
        <v>18.4053</v>
      </c>
      <c r="BN34" s="843">
        <v>7.5946300000000004</v>
      </c>
      <c r="BO34" s="843">
        <v>32.524569999999997</v>
      </c>
      <c r="BP34" s="373"/>
      <c r="BQ34" s="348">
        <v>3.01</v>
      </c>
      <c r="BR34" s="348">
        <v>8.07</v>
      </c>
      <c r="BS34" s="348" t="s">
        <v>430</v>
      </c>
      <c r="BT34" s="348" t="s">
        <v>430</v>
      </c>
      <c r="BU34" s="348">
        <v>0.93</v>
      </c>
      <c r="BV34" s="348">
        <v>20.62</v>
      </c>
      <c r="BW34" s="373"/>
      <c r="BX34" s="372" t="s">
        <v>9916</v>
      </c>
      <c r="BY34" s="372" t="s">
        <v>9917</v>
      </c>
      <c r="BZ34" s="372" t="s">
        <v>9918</v>
      </c>
      <c r="CA34" s="372" t="s">
        <v>9919</v>
      </c>
      <c r="CB34" s="372" t="s">
        <v>9920</v>
      </c>
      <c r="CC34" s="373"/>
      <c r="CD34" s="354" t="s">
        <v>443</v>
      </c>
    </row>
    <row r="35" spans="1:82" s="107" customFormat="1" x14ac:dyDescent="0.25">
      <c r="A35" s="345" t="s">
        <v>9967</v>
      </c>
      <c r="B35" s="373"/>
      <c r="C35" s="719">
        <v>41275</v>
      </c>
      <c r="D35" s="373"/>
      <c r="E35" s="346">
        <v>6897.35</v>
      </c>
      <c r="F35" s="373"/>
      <c r="G35" s="347">
        <v>87.9114</v>
      </c>
      <c r="H35" s="373"/>
      <c r="I35" s="988">
        <v>7.13</v>
      </c>
      <c r="J35" s="988">
        <v>6.84</v>
      </c>
      <c r="K35" s="988">
        <v>3.83</v>
      </c>
      <c r="L35" s="988">
        <v>4.0199999999999996</v>
      </c>
      <c r="M35" s="374"/>
      <c r="N35" s="348">
        <v>-39.193399999999997</v>
      </c>
      <c r="O35" s="348">
        <v>-78.309700000000007</v>
      </c>
      <c r="P35" s="348">
        <v>-57.688899999999997</v>
      </c>
      <c r="Q35" s="348">
        <v>-62.956800000000001</v>
      </c>
      <c r="R35" s="348">
        <v>-32.685200000000002</v>
      </c>
      <c r="S35" s="348">
        <v>10.0296</v>
      </c>
      <c r="T35" s="348">
        <v>2.4113000000000002</v>
      </c>
      <c r="U35" s="348">
        <v>1.4934000000000001</v>
      </c>
      <c r="V35" s="350">
        <v>4.8280000000000003</v>
      </c>
      <c r="W35" s="348">
        <v>5.0309999999999997</v>
      </c>
      <c r="X35" s="348">
        <v>15.2258</v>
      </c>
      <c r="Y35" s="348">
        <v>13.3042</v>
      </c>
      <c r="Z35" s="348">
        <v>11.1188</v>
      </c>
      <c r="AA35" s="348">
        <v>6.9344000000000001</v>
      </c>
      <c r="AB35" s="348">
        <v>19.802399999999999</v>
      </c>
      <c r="AC35" s="348">
        <v>-1.1988000000000001</v>
      </c>
      <c r="AD35" s="348">
        <v>6.7518000000000002</v>
      </c>
      <c r="AE35" s="348">
        <v>-84.664699999999996</v>
      </c>
      <c r="AF35" s="348">
        <v>10.0692</v>
      </c>
      <c r="AG35" s="374"/>
      <c r="AH35" s="346">
        <v>8</v>
      </c>
      <c r="AI35" s="346">
        <v>12</v>
      </c>
      <c r="AJ35" s="346">
        <v>13</v>
      </c>
      <c r="AK35" s="346">
        <v>15</v>
      </c>
      <c r="AL35" s="346">
        <v>15</v>
      </c>
      <c r="AM35" s="346">
        <v>14</v>
      </c>
      <c r="AN35" s="346">
        <v>12</v>
      </c>
      <c r="AO35" s="346">
        <v>13</v>
      </c>
      <c r="AP35" s="346">
        <v>14</v>
      </c>
      <c r="AQ35" s="346">
        <v>14</v>
      </c>
      <c r="AR35" s="346">
        <v>4</v>
      </c>
      <c r="AS35" s="346">
        <v>4</v>
      </c>
      <c r="AT35" s="346">
        <v>4</v>
      </c>
      <c r="AU35" s="346">
        <v>11</v>
      </c>
      <c r="AV35" s="346">
        <v>9</v>
      </c>
      <c r="AW35" s="346">
        <v>14</v>
      </c>
      <c r="AX35" s="346">
        <v>13</v>
      </c>
      <c r="AY35" s="346">
        <v>15</v>
      </c>
      <c r="AZ35" s="374"/>
      <c r="BA35" s="375">
        <v>106.015572561658</v>
      </c>
      <c r="BB35" s="375">
        <v>0</v>
      </c>
      <c r="BC35" s="375">
        <v>9.3915740330876393E-2</v>
      </c>
      <c r="BD35" s="375" t="s">
        <v>430</v>
      </c>
      <c r="BE35" s="373"/>
      <c r="BF35" s="348">
        <v>97.209091400899993</v>
      </c>
      <c r="BG35" s="348">
        <v>43.240355821500003</v>
      </c>
      <c r="BH35" s="348">
        <v>2.2481103486</v>
      </c>
      <c r="BI35" s="373"/>
      <c r="BJ35" s="348">
        <v>67.233419209999994</v>
      </c>
      <c r="BK35" s="373"/>
      <c r="BL35" s="843">
        <v>49.899099999999997</v>
      </c>
      <c r="BM35" s="843">
        <v>14.230499999999999</v>
      </c>
      <c r="BN35" s="843">
        <v>2.6454399999999998</v>
      </c>
      <c r="BO35" s="843">
        <v>33.224960000000003</v>
      </c>
      <c r="BP35" s="373"/>
      <c r="BQ35" s="348">
        <v>3.93</v>
      </c>
      <c r="BR35" s="348">
        <v>5.68</v>
      </c>
      <c r="BS35" s="348">
        <v>0.71</v>
      </c>
      <c r="BT35" s="348" t="s">
        <v>430</v>
      </c>
      <c r="BU35" s="348" t="s">
        <v>430</v>
      </c>
      <c r="BV35" s="348">
        <v>22.76</v>
      </c>
      <c r="BW35" s="373"/>
      <c r="BX35" s="372" t="s">
        <v>9922</v>
      </c>
      <c r="BY35" s="372" t="s">
        <v>484</v>
      </c>
      <c r="BZ35" s="372" t="s">
        <v>9923</v>
      </c>
      <c r="CA35" s="372" t="s">
        <v>3560</v>
      </c>
      <c r="CB35" s="372" t="s">
        <v>9924</v>
      </c>
      <c r="CC35" s="373"/>
      <c r="CD35" s="354" t="s">
        <v>463</v>
      </c>
    </row>
    <row r="36" spans="1:82" s="107" customFormat="1" x14ac:dyDescent="0.25">
      <c r="A36" s="345" t="s">
        <v>9968</v>
      </c>
      <c r="B36" s="373"/>
      <c r="C36" s="719">
        <v>41275</v>
      </c>
      <c r="D36" s="373"/>
      <c r="E36" s="841">
        <v>5979.92</v>
      </c>
      <c r="F36" s="373"/>
      <c r="G36" s="347">
        <v>84.209000000000003</v>
      </c>
      <c r="H36" s="373"/>
      <c r="I36" s="988">
        <v>2.84</v>
      </c>
      <c r="J36" s="988">
        <v>7.03</v>
      </c>
      <c r="K36" s="988">
        <v>2.36</v>
      </c>
      <c r="L36" s="988">
        <v>2.4900000000000002</v>
      </c>
      <c r="M36" s="374"/>
      <c r="N36" s="348">
        <v>49.914400000000001</v>
      </c>
      <c r="O36" s="348">
        <v>-91.628600000000006</v>
      </c>
      <c r="P36" s="348">
        <v>-53.805399999999999</v>
      </c>
      <c r="Q36" s="348">
        <v>-49.060099999999998</v>
      </c>
      <c r="R36" s="348">
        <v>-23.473800000000001</v>
      </c>
      <c r="S36" s="348">
        <v>12.2189</v>
      </c>
      <c r="T36" s="348">
        <v>-0.14119999999999999</v>
      </c>
      <c r="U36" s="348">
        <v>0.64859999999999995</v>
      </c>
      <c r="V36" s="350">
        <v>4.0002000000000004</v>
      </c>
      <c r="W36" s="348">
        <v>6.0648999999999997</v>
      </c>
      <c r="X36" s="348">
        <v>11.8261</v>
      </c>
      <c r="Y36" s="348">
        <v>11.0276</v>
      </c>
      <c r="Z36" s="348">
        <v>11.4862</v>
      </c>
      <c r="AA36" s="348">
        <v>7.4897</v>
      </c>
      <c r="AB36" s="348">
        <v>12.446099999999999</v>
      </c>
      <c r="AC36" s="348">
        <v>-1.0173000000000001</v>
      </c>
      <c r="AD36" s="348">
        <v>3.8435000000000001</v>
      </c>
      <c r="AE36" s="348">
        <v>-60.654299999999999</v>
      </c>
      <c r="AF36" s="348">
        <v>11.4177</v>
      </c>
      <c r="AG36" s="374"/>
      <c r="AH36" s="346">
        <v>2</v>
      </c>
      <c r="AI36" s="346">
        <v>14</v>
      </c>
      <c r="AJ36" s="346">
        <v>12</v>
      </c>
      <c r="AK36" s="346">
        <v>9</v>
      </c>
      <c r="AL36" s="346">
        <v>11</v>
      </c>
      <c r="AM36" s="346">
        <v>10</v>
      </c>
      <c r="AN36" s="346">
        <v>15</v>
      </c>
      <c r="AO36" s="346">
        <v>14</v>
      </c>
      <c r="AP36" s="346">
        <v>15</v>
      </c>
      <c r="AQ36" s="346">
        <v>13</v>
      </c>
      <c r="AR36" s="346">
        <v>8</v>
      </c>
      <c r="AS36" s="346">
        <v>6</v>
      </c>
      <c r="AT36" s="346">
        <v>3</v>
      </c>
      <c r="AU36" s="346">
        <v>8</v>
      </c>
      <c r="AV36" s="346">
        <v>15</v>
      </c>
      <c r="AW36" s="346">
        <v>13</v>
      </c>
      <c r="AX36" s="346">
        <v>15</v>
      </c>
      <c r="AY36" s="346">
        <v>12</v>
      </c>
      <c r="AZ36" s="374"/>
      <c r="BA36" s="375">
        <v>81.9745847196575</v>
      </c>
      <c r="BB36" s="375">
        <v>0.54291818752009502</v>
      </c>
      <c r="BC36" s="375">
        <v>7.8151709296652605E-2</v>
      </c>
      <c r="BD36" s="375">
        <v>5.10509521991158</v>
      </c>
      <c r="BE36" s="373"/>
      <c r="BF36" s="348">
        <v>71.9774817582</v>
      </c>
      <c r="BG36" s="348">
        <v>27.367103867200001</v>
      </c>
      <c r="BH36" s="348">
        <v>2.6300730288</v>
      </c>
      <c r="BI36" s="373"/>
      <c r="BJ36" s="348">
        <v>61.098350250000003</v>
      </c>
      <c r="BK36" s="373"/>
      <c r="BL36" s="843">
        <v>54.936799999999998</v>
      </c>
      <c r="BM36" s="843">
        <v>5.0180899999999999</v>
      </c>
      <c r="BN36" s="843">
        <v>7.9171800000000001</v>
      </c>
      <c r="BO36" s="843">
        <v>32.127929999999999</v>
      </c>
      <c r="BP36" s="373"/>
      <c r="BQ36" s="843">
        <v>3.35</v>
      </c>
      <c r="BR36" s="843">
        <v>6.02</v>
      </c>
      <c r="BS36" s="843">
        <v>2.42</v>
      </c>
      <c r="BT36" s="843">
        <v>0.42</v>
      </c>
      <c r="BU36" s="348" t="s">
        <v>430</v>
      </c>
      <c r="BV36" s="843">
        <v>18.2</v>
      </c>
      <c r="BW36" s="373"/>
      <c r="BX36" s="844" t="s">
        <v>9926</v>
      </c>
      <c r="BY36" s="844" t="s">
        <v>9927</v>
      </c>
      <c r="BZ36" s="844" t="s">
        <v>4630</v>
      </c>
      <c r="CA36" s="844" t="s">
        <v>9928</v>
      </c>
      <c r="CB36" s="844" t="s">
        <v>9929</v>
      </c>
      <c r="CC36" s="373"/>
      <c r="CD36" s="354" t="s">
        <v>1521</v>
      </c>
    </row>
    <row r="37" spans="1:82" s="107" customFormat="1" x14ac:dyDescent="0.25">
      <c r="A37" s="345" t="s">
        <v>9969</v>
      </c>
      <c r="B37" s="373"/>
      <c r="C37" s="719">
        <v>43894</v>
      </c>
      <c r="D37" s="373"/>
      <c r="E37" s="346">
        <v>5199.3100000000004</v>
      </c>
      <c r="F37" s="373"/>
      <c r="G37" s="347">
        <v>28.1876</v>
      </c>
      <c r="H37" s="373"/>
      <c r="I37" s="988">
        <v>2.31</v>
      </c>
      <c r="J37" s="988">
        <v>7.6</v>
      </c>
      <c r="K37" s="988">
        <v>1.72</v>
      </c>
      <c r="L37" s="988">
        <v>1.8</v>
      </c>
      <c r="M37" s="374"/>
      <c r="N37" s="348" t="s">
        <v>430</v>
      </c>
      <c r="O37" s="348">
        <v>-54.095300000000002</v>
      </c>
      <c r="P37" s="348">
        <v>-26.194700000000001</v>
      </c>
      <c r="Q37" s="348">
        <v>-39.692100000000003</v>
      </c>
      <c r="R37" s="348">
        <v>-22.491700000000002</v>
      </c>
      <c r="S37" s="348">
        <v>11.883599999999999</v>
      </c>
      <c r="T37" s="348">
        <v>7.1151</v>
      </c>
      <c r="U37" s="348">
        <v>3.2637999999999998</v>
      </c>
      <c r="V37" s="350">
        <v>8.0051000000000005</v>
      </c>
      <c r="W37" s="348">
        <v>7.5556999999999999</v>
      </c>
      <c r="X37" s="348">
        <v>13.344799999999999</v>
      </c>
      <c r="Y37" s="348">
        <v>12.6233</v>
      </c>
      <c r="Z37" s="348" t="s">
        <v>430</v>
      </c>
      <c r="AA37" s="348">
        <v>4.3163999999999998</v>
      </c>
      <c r="AB37" s="348">
        <v>21.258700000000001</v>
      </c>
      <c r="AC37" s="348">
        <v>2.3599999999999999E-2</v>
      </c>
      <c r="AD37" s="348">
        <v>7.9196999999999997</v>
      </c>
      <c r="AE37" s="348">
        <v>-31.677</v>
      </c>
      <c r="AF37" s="348">
        <v>17.224799999999998</v>
      </c>
      <c r="AG37" s="374"/>
      <c r="AH37" s="346" t="s">
        <v>430</v>
      </c>
      <c r="AI37" s="346">
        <v>9</v>
      </c>
      <c r="AJ37" s="346">
        <v>6</v>
      </c>
      <c r="AK37" s="346">
        <v>6</v>
      </c>
      <c r="AL37" s="346">
        <v>10</v>
      </c>
      <c r="AM37" s="346">
        <v>11</v>
      </c>
      <c r="AN37" s="346">
        <v>6</v>
      </c>
      <c r="AO37" s="346">
        <v>12</v>
      </c>
      <c r="AP37" s="346">
        <v>12</v>
      </c>
      <c r="AQ37" s="346">
        <v>11</v>
      </c>
      <c r="AR37" s="346">
        <v>7</v>
      </c>
      <c r="AS37" s="346">
        <v>5</v>
      </c>
      <c r="AT37" s="346" t="s">
        <v>430</v>
      </c>
      <c r="AU37" s="346">
        <v>14</v>
      </c>
      <c r="AV37" s="346">
        <v>6</v>
      </c>
      <c r="AW37" s="346">
        <v>12</v>
      </c>
      <c r="AX37" s="346">
        <v>11</v>
      </c>
      <c r="AY37" s="346">
        <v>4</v>
      </c>
      <c r="AZ37" s="374"/>
      <c r="BA37" s="375">
        <v>96.077581195698897</v>
      </c>
      <c r="BB37" s="375">
        <v>0</v>
      </c>
      <c r="BC37" s="375">
        <v>8.2939589305593794E-2</v>
      </c>
      <c r="BD37" s="375" t="s">
        <v>430</v>
      </c>
      <c r="BE37" s="373"/>
      <c r="BF37" s="348">
        <v>85.978583982900005</v>
      </c>
      <c r="BG37" s="348">
        <v>39.8957786076</v>
      </c>
      <c r="BH37" s="348">
        <v>2.1550797348000001</v>
      </c>
      <c r="BI37" s="373"/>
      <c r="BJ37" s="348">
        <v>63.083860540000003</v>
      </c>
      <c r="BK37" s="373"/>
      <c r="BL37" s="348">
        <v>40.999000000000002</v>
      </c>
      <c r="BM37" s="348">
        <v>10.0168</v>
      </c>
      <c r="BN37" s="348">
        <v>14.8325</v>
      </c>
      <c r="BO37" s="348">
        <v>34.151699999999998</v>
      </c>
      <c r="BP37" s="373"/>
      <c r="BQ37" s="348">
        <v>4.9400000000000004</v>
      </c>
      <c r="BR37" s="348">
        <v>2.64</v>
      </c>
      <c r="BS37" s="348">
        <v>0.95</v>
      </c>
      <c r="BT37" s="348">
        <v>0.95</v>
      </c>
      <c r="BU37" s="348">
        <v>0.5</v>
      </c>
      <c r="BV37" s="348">
        <v>10.94</v>
      </c>
      <c r="BW37" s="373"/>
      <c r="BX37" s="372" t="s">
        <v>9931</v>
      </c>
      <c r="BY37" s="372" t="s">
        <v>9932</v>
      </c>
      <c r="BZ37" s="372" t="s">
        <v>9933</v>
      </c>
      <c r="CA37" s="372" t="s">
        <v>4261</v>
      </c>
      <c r="CB37" s="372" t="s">
        <v>9934</v>
      </c>
      <c r="CC37" s="373"/>
      <c r="CD37" s="354" t="s">
        <v>526</v>
      </c>
    </row>
    <row r="38" spans="1:82" s="107" customFormat="1" x14ac:dyDescent="0.25">
      <c r="A38" s="345" t="s">
        <v>9970</v>
      </c>
      <c r="B38" s="373"/>
      <c r="C38" s="719">
        <v>45322</v>
      </c>
      <c r="D38" s="373"/>
      <c r="E38" s="346">
        <v>3733.23</v>
      </c>
      <c r="F38" s="373"/>
      <c r="G38" s="347">
        <v>14.809900000000001</v>
      </c>
      <c r="H38" s="373"/>
      <c r="I38" s="988">
        <v>1.96</v>
      </c>
      <c r="J38" s="988">
        <v>5.2</v>
      </c>
      <c r="K38" s="988">
        <v>1.23</v>
      </c>
      <c r="L38" s="988">
        <v>1.3</v>
      </c>
      <c r="M38" s="374"/>
      <c r="N38" s="348">
        <v>50.346499999999999</v>
      </c>
      <c r="O38" s="348">
        <v>-33.262599999999999</v>
      </c>
      <c r="P38" s="348">
        <v>-21.947500000000002</v>
      </c>
      <c r="Q38" s="348">
        <v>-34.533299999999997</v>
      </c>
      <c r="R38" s="348">
        <v>-15.2395</v>
      </c>
      <c r="S38" s="348">
        <v>15.382999999999999</v>
      </c>
      <c r="T38" s="348">
        <v>9.4906000000000006</v>
      </c>
      <c r="U38" s="348">
        <v>11.4171</v>
      </c>
      <c r="V38" s="350">
        <v>14.347200000000001</v>
      </c>
      <c r="W38" s="348">
        <v>12.2287</v>
      </c>
      <c r="X38" s="348" t="s">
        <v>430</v>
      </c>
      <c r="Y38" s="348" t="s">
        <v>430</v>
      </c>
      <c r="Z38" s="348" t="s">
        <v>430</v>
      </c>
      <c r="AA38" s="348">
        <v>8.7150999999999996</v>
      </c>
      <c r="AB38" s="348">
        <v>25.142499999999998</v>
      </c>
      <c r="AC38" s="348">
        <v>7.8505000000000003</v>
      </c>
      <c r="AD38" s="348">
        <v>14.520200000000001</v>
      </c>
      <c r="AE38" s="348">
        <v>-37.467199999999998</v>
      </c>
      <c r="AF38" s="348">
        <v>16.230899999999998</v>
      </c>
      <c r="AG38" s="374"/>
      <c r="AH38" s="346">
        <v>1</v>
      </c>
      <c r="AI38" s="346">
        <v>5</v>
      </c>
      <c r="AJ38" s="346">
        <v>4</v>
      </c>
      <c r="AK38" s="346">
        <v>5</v>
      </c>
      <c r="AL38" s="346">
        <v>6</v>
      </c>
      <c r="AM38" s="346">
        <v>7</v>
      </c>
      <c r="AN38" s="346">
        <v>3</v>
      </c>
      <c r="AO38" s="346">
        <v>2</v>
      </c>
      <c r="AP38" s="346">
        <v>3</v>
      </c>
      <c r="AQ38" s="346">
        <v>4</v>
      </c>
      <c r="AR38" s="346" t="s">
        <v>430</v>
      </c>
      <c r="AS38" s="346" t="s">
        <v>430</v>
      </c>
      <c r="AT38" s="346" t="s">
        <v>430</v>
      </c>
      <c r="AU38" s="346">
        <v>6</v>
      </c>
      <c r="AV38" s="346">
        <v>3</v>
      </c>
      <c r="AW38" s="346">
        <v>4</v>
      </c>
      <c r="AX38" s="346">
        <v>2</v>
      </c>
      <c r="AY38" s="346">
        <v>5</v>
      </c>
      <c r="AZ38" s="374"/>
      <c r="BA38" s="375">
        <v>105.560374076684</v>
      </c>
      <c r="BB38" s="375">
        <v>0</v>
      </c>
      <c r="BC38" s="375">
        <v>9.3294659842383804E-2</v>
      </c>
      <c r="BD38" s="375" t="s">
        <v>430</v>
      </c>
      <c r="BE38" s="373"/>
      <c r="BF38" s="348">
        <v>91.721171197199993</v>
      </c>
      <c r="BG38" s="348">
        <v>18.3587485175</v>
      </c>
      <c r="BH38" s="348">
        <v>4.9960470403999997</v>
      </c>
      <c r="BI38" s="373"/>
      <c r="BJ38" s="348">
        <v>58.81247157</v>
      </c>
      <c r="BK38" s="373"/>
      <c r="BL38" s="843">
        <v>39.253300000000003</v>
      </c>
      <c r="BM38" s="843">
        <v>13.936999999999999</v>
      </c>
      <c r="BN38" s="843">
        <v>13.7562</v>
      </c>
      <c r="BO38" s="843">
        <v>33.0535</v>
      </c>
      <c r="BP38" s="373"/>
      <c r="BQ38" s="348">
        <v>2.14</v>
      </c>
      <c r="BR38" s="348">
        <v>6.15</v>
      </c>
      <c r="BS38" s="348" t="s">
        <v>430</v>
      </c>
      <c r="BT38" s="348" t="s">
        <v>430</v>
      </c>
      <c r="BU38" s="348" t="s">
        <v>430</v>
      </c>
      <c r="BV38" s="348">
        <v>11.43</v>
      </c>
      <c r="BW38" s="373"/>
      <c r="BX38" s="372" t="s">
        <v>9936</v>
      </c>
      <c r="BY38" s="372" t="s">
        <v>9937</v>
      </c>
      <c r="BZ38" s="372" t="s">
        <v>9938</v>
      </c>
      <c r="CA38" s="372" t="s">
        <v>9939</v>
      </c>
      <c r="CB38" s="372" t="s">
        <v>9940</v>
      </c>
      <c r="CC38" s="373"/>
      <c r="CD38" s="354" t="s">
        <v>3802</v>
      </c>
    </row>
    <row r="39" spans="1:82" s="107" customFormat="1" x14ac:dyDescent="0.25">
      <c r="A39" s="345" t="s">
        <v>9971</v>
      </c>
      <c r="B39" s="373"/>
      <c r="C39" s="719">
        <v>45322</v>
      </c>
      <c r="D39" s="373"/>
      <c r="E39" s="346">
        <v>3658.91</v>
      </c>
      <c r="F39" s="373"/>
      <c r="G39" s="347">
        <v>14.106</v>
      </c>
      <c r="H39" s="373"/>
      <c r="I39" s="988">
        <v>2.72</v>
      </c>
      <c r="J39" s="988">
        <v>6.47</v>
      </c>
      <c r="K39" s="988">
        <v>2.08</v>
      </c>
      <c r="L39" s="988">
        <v>2.2000000000000002</v>
      </c>
      <c r="M39" s="374"/>
      <c r="N39" s="348">
        <v>44.041499999999999</v>
      </c>
      <c r="O39" s="348">
        <v>-29.255099999999999</v>
      </c>
      <c r="P39" s="348">
        <v>-22.451599999999999</v>
      </c>
      <c r="Q39" s="348">
        <v>-34.110100000000003</v>
      </c>
      <c r="R39" s="348">
        <v>-12.0617</v>
      </c>
      <c r="S39" s="348">
        <v>15.792400000000001</v>
      </c>
      <c r="T39" s="348">
        <v>5.2693000000000003</v>
      </c>
      <c r="U39" s="348">
        <v>8.1684999999999999</v>
      </c>
      <c r="V39" s="350">
        <v>11.899100000000001</v>
      </c>
      <c r="W39" s="348">
        <v>11.2273</v>
      </c>
      <c r="X39" s="348" t="s">
        <v>430</v>
      </c>
      <c r="Y39" s="348" t="s">
        <v>430</v>
      </c>
      <c r="Z39" s="348" t="s">
        <v>430</v>
      </c>
      <c r="AA39" s="348">
        <v>11.5039</v>
      </c>
      <c r="AB39" s="348">
        <v>19.2193</v>
      </c>
      <c r="AC39" s="348">
        <v>4.7976999999999999</v>
      </c>
      <c r="AD39" s="348">
        <v>11.684900000000001</v>
      </c>
      <c r="AE39" s="348">
        <v>-40.683500000000002</v>
      </c>
      <c r="AF39" s="348">
        <v>14.0832</v>
      </c>
      <c r="AG39" s="374"/>
      <c r="AH39" s="346">
        <v>3</v>
      </c>
      <c r="AI39" s="346">
        <v>4</v>
      </c>
      <c r="AJ39" s="346">
        <v>5</v>
      </c>
      <c r="AK39" s="346">
        <v>4</v>
      </c>
      <c r="AL39" s="346">
        <v>4</v>
      </c>
      <c r="AM39" s="346">
        <v>6</v>
      </c>
      <c r="AN39" s="346">
        <v>7</v>
      </c>
      <c r="AO39" s="346">
        <v>8</v>
      </c>
      <c r="AP39" s="346">
        <v>9</v>
      </c>
      <c r="AQ39" s="346">
        <v>7</v>
      </c>
      <c r="AR39" s="346" t="s">
        <v>430</v>
      </c>
      <c r="AS39" s="346" t="s">
        <v>430</v>
      </c>
      <c r="AT39" s="346" t="s">
        <v>430</v>
      </c>
      <c r="AU39" s="346">
        <v>4</v>
      </c>
      <c r="AV39" s="346">
        <v>10</v>
      </c>
      <c r="AW39" s="346">
        <v>7</v>
      </c>
      <c r="AX39" s="346">
        <v>8</v>
      </c>
      <c r="AY39" s="346">
        <v>6</v>
      </c>
      <c r="AZ39" s="374"/>
      <c r="BA39" s="375">
        <v>86.102800206478904</v>
      </c>
      <c r="BB39" s="375">
        <v>0</v>
      </c>
      <c r="BC39" s="375">
        <v>9.2754963568184398E-2</v>
      </c>
      <c r="BD39" s="375" t="s">
        <v>430</v>
      </c>
      <c r="BE39" s="373"/>
      <c r="BF39" s="348">
        <v>83.371586411400003</v>
      </c>
      <c r="BG39" s="348">
        <v>19.795781339000001</v>
      </c>
      <c r="BH39" s="348">
        <v>4.2115835179000003</v>
      </c>
      <c r="BI39" s="373"/>
      <c r="BJ39" s="348">
        <v>56.526892420000003</v>
      </c>
      <c r="BK39" s="373"/>
      <c r="BL39" s="843">
        <v>49.3688</v>
      </c>
      <c r="BM39" s="843">
        <v>9.1457700000000006</v>
      </c>
      <c r="BN39" s="843">
        <v>9.0806000000000004</v>
      </c>
      <c r="BO39" s="843">
        <v>32.404829999999997</v>
      </c>
      <c r="BP39" s="373"/>
      <c r="BQ39" s="348">
        <v>2.2200000000000002</v>
      </c>
      <c r="BR39" s="348">
        <v>6.8</v>
      </c>
      <c r="BS39" s="348">
        <v>4.03</v>
      </c>
      <c r="BT39" s="348">
        <v>0.67</v>
      </c>
      <c r="BU39" s="348" t="s">
        <v>430</v>
      </c>
      <c r="BV39" s="348">
        <v>17.54</v>
      </c>
      <c r="BW39" s="373"/>
      <c r="BX39" s="372" t="s">
        <v>9942</v>
      </c>
      <c r="BY39" s="372" t="s">
        <v>9252</v>
      </c>
      <c r="BZ39" s="372" t="s">
        <v>9943</v>
      </c>
      <c r="CA39" s="372" t="s">
        <v>9944</v>
      </c>
      <c r="CB39" s="372" t="s">
        <v>1408</v>
      </c>
      <c r="CC39" s="373"/>
      <c r="CD39" s="354" t="s">
        <v>604</v>
      </c>
    </row>
    <row r="40" spans="1:82" s="107" customFormat="1" x14ac:dyDescent="0.25">
      <c r="A40" s="345" t="s">
        <v>9972</v>
      </c>
      <c r="B40" s="373"/>
      <c r="C40" s="719">
        <v>45316</v>
      </c>
      <c r="D40" s="373"/>
      <c r="E40" s="346">
        <v>3348.57</v>
      </c>
      <c r="F40" s="373"/>
      <c r="G40" s="347">
        <v>13.8544</v>
      </c>
      <c r="H40" s="373"/>
      <c r="I40" s="988">
        <v>3.49</v>
      </c>
      <c r="J40" s="988">
        <v>2.21</v>
      </c>
      <c r="K40" s="988">
        <v>2.84</v>
      </c>
      <c r="L40" s="988">
        <v>2.93</v>
      </c>
      <c r="M40" s="374"/>
      <c r="N40" s="348">
        <v>16.0778</v>
      </c>
      <c r="O40" s="348">
        <v>-65.421999999999997</v>
      </c>
      <c r="P40" s="348">
        <v>-36.364699999999999</v>
      </c>
      <c r="Q40" s="348">
        <v>-55.276000000000003</v>
      </c>
      <c r="R40" s="348">
        <v>-15.0929</v>
      </c>
      <c r="S40" s="348">
        <v>20.889900000000001</v>
      </c>
      <c r="T40" s="348">
        <v>2.2707999999999999</v>
      </c>
      <c r="U40" s="348">
        <v>3.4028999999999998</v>
      </c>
      <c r="V40" s="350">
        <v>8.1478999999999999</v>
      </c>
      <c r="W40" s="348">
        <v>9.4220000000000006</v>
      </c>
      <c r="X40" s="348" t="s">
        <v>430</v>
      </c>
      <c r="Y40" s="348" t="s">
        <v>430</v>
      </c>
      <c r="Z40" s="348" t="s">
        <v>430</v>
      </c>
      <c r="AA40" s="348">
        <v>16.238099999999999</v>
      </c>
      <c r="AB40" s="348">
        <v>20.471800000000002</v>
      </c>
      <c r="AC40" s="348">
        <v>1.7496</v>
      </c>
      <c r="AD40" s="348">
        <v>7.9180999999999999</v>
      </c>
      <c r="AE40" s="348">
        <v>-59.477499999999999</v>
      </c>
      <c r="AF40" s="348">
        <v>13.2111</v>
      </c>
      <c r="AG40" s="374"/>
      <c r="AH40" s="346">
        <v>5</v>
      </c>
      <c r="AI40" s="346">
        <v>11</v>
      </c>
      <c r="AJ40" s="346">
        <v>9</v>
      </c>
      <c r="AK40" s="346">
        <v>12</v>
      </c>
      <c r="AL40" s="346">
        <v>5</v>
      </c>
      <c r="AM40" s="346">
        <v>1</v>
      </c>
      <c r="AN40" s="346">
        <v>13</v>
      </c>
      <c r="AO40" s="346">
        <v>11</v>
      </c>
      <c r="AP40" s="346">
        <v>11</v>
      </c>
      <c r="AQ40" s="346">
        <v>10</v>
      </c>
      <c r="AR40" s="346" t="s">
        <v>430</v>
      </c>
      <c r="AS40" s="346" t="s">
        <v>430</v>
      </c>
      <c r="AT40" s="346" t="s">
        <v>430</v>
      </c>
      <c r="AU40" s="346">
        <v>2</v>
      </c>
      <c r="AV40" s="346">
        <v>7</v>
      </c>
      <c r="AW40" s="346">
        <v>11</v>
      </c>
      <c r="AX40" s="346">
        <v>12</v>
      </c>
      <c r="AY40" s="346">
        <v>11</v>
      </c>
      <c r="AZ40" s="374"/>
      <c r="BA40" s="375">
        <v>105.18573863796099</v>
      </c>
      <c r="BB40" s="375">
        <v>0</v>
      </c>
      <c r="BC40" s="375">
        <v>6.8949655755485006E-2</v>
      </c>
      <c r="BD40" s="375" t="s">
        <v>430</v>
      </c>
      <c r="BE40" s="373"/>
      <c r="BF40" s="348">
        <v>89.338275070400002</v>
      </c>
      <c r="BG40" s="348">
        <v>31.888422668899999</v>
      </c>
      <c r="BH40" s="348">
        <v>2.8015896551999999</v>
      </c>
      <c r="BI40" s="373"/>
      <c r="BJ40" s="348">
        <v>67.040252839999994</v>
      </c>
      <c r="BK40" s="373"/>
      <c r="BL40" s="843">
        <v>44.5535</v>
      </c>
      <c r="BM40" s="843">
        <v>13.1502</v>
      </c>
      <c r="BN40" s="843">
        <v>12.2423</v>
      </c>
      <c r="BO40" s="843">
        <v>30.053999999999998</v>
      </c>
      <c r="BP40" s="373"/>
      <c r="BQ40" s="348">
        <v>9.74</v>
      </c>
      <c r="BR40" s="348" t="s">
        <v>430</v>
      </c>
      <c r="BS40" s="348" t="s">
        <v>430</v>
      </c>
      <c r="BT40" s="348" t="s">
        <v>430</v>
      </c>
      <c r="BU40" s="348" t="s">
        <v>430</v>
      </c>
      <c r="BV40" s="348">
        <v>23.73</v>
      </c>
      <c r="BW40" s="373"/>
      <c r="BX40" s="372" t="s">
        <v>9946</v>
      </c>
      <c r="BY40" s="372" t="s">
        <v>9947</v>
      </c>
      <c r="BZ40" s="372" t="s">
        <v>9948</v>
      </c>
      <c r="CA40" s="372" t="s">
        <v>1955</v>
      </c>
      <c r="CB40" s="372" t="s">
        <v>5471</v>
      </c>
      <c r="CC40" s="373"/>
      <c r="CD40" s="354" t="s">
        <v>443</v>
      </c>
    </row>
    <row r="41" spans="1:82" s="107" customFormat="1" x14ac:dyDescent="0.25">
      <c r="A41" s="345" t="s">
        <v>9973</v>
      </c>
      <c r="B41" s="373"/>
      <c r="C41" s="719">
        <v>45350</v>
      </c>
      <c r="D41" s="373"/>
      <c r="E41" s="346">
        <v>3234.7</v>
      </c>
      <c r="F41" s="373"/>
      <c r="G41" s="347">
        <v>14.4657</v>
      </c>
      <c r="H41" s="373"/>
      <c r="I41" s="988">
        <v>5.08</v>
      </c>
      <c r="J41" s="988">
        <v>7.33</v>
      </c>
      <c r="K41" s="988">
        <v>3.65</v>
      </c>
      <c r="L41" s="988">
        <v>3.85</v>
      </c>
      <c r="M41" s="374"/>
      <c r="N41" s="348">
        <v>-39.5715</v>
      </c>
      <c r="O41" s="348">
        <v>-21.744800000000001</v>
      </c>
      <c r="P41" s="348">
        <v>-18.891400000000001</v>
      </c>
      <c r="Q41" s="348">
        <v>-31.901900000000001</v>
      </c>
      <c r="R41" s="348">
        <v>-0.7077</v>
      </c>
      <c r="S41" s="348">
        <v>16.5121</v>
      </c>
      <c r="T41" s="348">
        <v>10.004</v>
      </c>
      <c r="U41" s="348">
        <v>14.309900000000001</v>
      </c>
      <c r="V41" s="350">
        <v>13.881600000000001</v>
      </c>
      <c r="W41" s="348">
        <v>10.8217</v>
      </c>
      <c r="X41" s="348" t="s">
        <v>430</v>
      </c>
      <c r="Y41" s="348" t="s">
        <v>430</v>
      </c>
      <c r="Z41" s="348" t="s">
        <v>430</v>
      </c>
      <c r="AA41" s="348">
        <v>10.148300000000001</v>
      </c>
      <c r="AB41" s="348">
        <v>28.110600000000002</v>
      </c>
      <c r="AC41" s="348">
        <v>10.3315</v>
      </c>
      <c r="AD41" s="348">
        <v>14.0748</v>
      </c>
      <c r="AE41" s="348">
        <v>-52.4253</v>
      </c>
      <c r="AF41" s="348">
        <v>15.6829</v>
      </c>
      <c r="AG41" s="374"/>
      <c r="AH41" s="346">
        <v>9</v>
      </c>
      <c r="AI41" s="346">
        <v>3</v>
      </c>
      <c r="AJ41" s="346">
        <v>3</v>
      </c>
      <c r="AK41" s="346">
        <v>3</v>
      </c>
      <c r="AL41" s="346">
        <v>2</v>
      </c>
      <c r="AM41" s="346">
        <v>5</v>
      </c>
      <c r="AN41" s="346">
        <v>2</v>
      </c>
      <c r="AO41" s="346">
        <v>1</v>
      </c>
      <c r="AP41" s="346">
        <v>4</v>
      </c>
      <c r="AQ41" s="346">
        <v>8</v>
      </c>
      <c r="AR41" s="346" t="s">
        <v>430</v>
      </c>
      <c r="AS41" s="346" t="s">
        <v>430</v>
      </c>
      <c r="AT41" s="346" t="s">
        <v>430</v>
      </c>
      <c r="AU41" s="346">
        <v>5</v>
      </c>
      <c r="AV41" s="346">
        <v>1</v>
      </c>
      <c r="AW41" s="346">
        <v>1</v>
      </c>
      <c r="AX41" s="346">
        <v>3</v>
      </c>
      <c r="AY41" s="346">
        <v>9</v>
      </c>
      <c r="AZ41" s="374"/>
      <c r="BA41" s="375">
        <v>160.04978246893199</v>
      </c>
      <c r="BB41" s="375">
        <v>0</v>
      </c>
      <c r="BC41" s="375">
        <v>5.8788110868125097E-2</v>
      </c>
      <c r="BD41" s="375" t="s">
        <v>430</v>
      </c>
      <c r="BE41" s="373"/>
      <c r="BF41" s="348">
        <v>99.930057453200007</v>
      </c>
      <c r="BG41" s="348">
        <v>31.5101324181</v>
      </c>
      <c r="BH41" s="348">
        <v>3.1713626629</v>
      </c>
      <c r="BI41" s="373"/>
      <c r="BJ41" s="348">
        <v>73.311630039999997</v>
      </c>
      <c r="BK41" s="373"/>
      <c r="BL41" s="843">
        <v>40.497399999999999</v>
      </c>
      <c r="BM41" s="843">
        <v>24.310099999999998</v>
      </c>
      <c r="BN41" s="843">
        <v>8.5041100000000007</v>
      </c>
      <c r="BO41" s="843">
        <v>26.688389999999998</v>
      </c>
      <c r="BP41" s="373"/>
      <c r="BQ41" s="348">
        <v>3.59</v>
      </c>
      <c r="BR41" s="348">
        <v>10.4</v>
      </c>
      <c r="BS41" s="348" t="s">
        <v>430</v>
      </c>
      <c r="BT41" s="348" t="s">
        <v>430</v>
      </c>
      <c r="BU41" s="348" t="s">
        <v>430</v>
      </c>
      <c r="BV41" s="348">
        <v>12.1</v>
      </c>
      <c r="BW41" s="373"/>
      <c r="BX41" s="372" t="s">
        <v>3421</v>
      </c>
      <c r="BY41" s="372" t="s">
        <v>9950</v>
      </c>
      <c r="BZ41" s="372" t="s">
        <v>9951</v>
      </c>
      <c r="CA41" s="372" t="s">
        <v>9952</v>
      </c>
      <c r="CB41" s="372" t="s">
        <v>9953</v>
      </c>
      <c r="CC41" s="373"/>
      <c r="CD41" s="354" t="s">
        <v>443</v>
      </c>
    </row>
    <row r="42" spans="1:82" s="107" customFormat="1" x14ac:dyDescent="0.25">
      <c r="A42" s="345" t="s">
        <v>9974</v>
      </c>
      <c r="B42" s="373"/>
      <c r="C42" s="719">
        <v>45869</v>
      </c>
      <c r="D42" s="373"/>
      <c r="E42" s="346">
        <v>2880.76</v>
      </c>
      <c r="F42" s="373"/>
      <c r="G42" s="347">
        <v>11.1548</v>
      </c>
      <c r="H42" s="373"/>
      <c r="I42" s="988">
        <v>0.98</v>
      </c>
      <c r="J42" s="988">
        <v>7.25</v>
      </c>
      <c r="K42" s="988">
        <v>0.73</v>
      </c>
      <c r="L42" s="988">
        <v>0.77</v>
      </c>
      <c r="M42" s="374"/>
      <c r="N42" s="348">
        <v>-15.3726</v>
      </c>
      <c r="O42" s="348">
        <v>-51.913499999999999</v>
      </c>
      <c r="P42" s="348">
        <v>-26.879200000000001</v>
      </c>
      <c r="Q42" s="348">
        <v>-52.782699999999998</v>
      </c>
      <c r="R42" s="348">
        <v>-28.197900000000001</v>
      </c>
      <c r="S42" s="348">
        <v>14.9893</v>
      </c>
      <c r="T42" s="348">
        <v>3.2370000000000001</v>
      </c>
      <c r="U42" s="348">
        <v>7.1139000000000001</v>
      </c>
      <c r="V42" s="350">
        <v>10.209</v>
      </c>
      <c r="W42" s="348" t="s">
        <v>430</v>
      </c>
      <c r="X42" s="348" t="s">
        <v>430</v>
      </c>
      <c r="Y42" s="348" t="s">
        <v>430</v>
      </c>
      <c r="Z42" s="348" t="s">
        <v>430</v>
      </c>
      <c r="AA42" s="348">
        <v>8.0517000000000003</v>
      </c>
      <c r="AB42" s="348">
        <v>18.6999</v>
      </c>
      <c r="AC42" s="348">
        <v>2.9159999999999999</v>
      </c>
      <c r="AD42" s="348">
        <v>10.8584</v>
      </c>
      <c r="AE42" s="348">
        <v>-48.048400000000001</v>
      </c>
      <c r="AF42" s="348">
        <v>10.323700000000001</v>
      </c>
      <c r="AG42" s="374"/>
      <c r="AH42" s="346">
        <v>6</v>
      </c>
      <c r="AI42" s="346">
        <v>8</v>
      </c>
      <c r="AJ42" s="346">
        <v>8</v>
      </c>
      <c r="AK42" s="346">
        <v>11</v>
      </c>
      <c r="AL42" s="346">
        <v>14</v>
      </c>
      <c r="AM42" s="346">
        <v>8</v>
      </c>
      <c r="AN42" s="346">
        <v>10</v>
      </c>
      <c r="AO42" s="346">
        <v>9</v>
      </c>
      <c r="AP42" s="346">
        <v>10</v>
      </c>
      <c r="AQ42" s="346" t="s">
        <v>430</v>
      </c>
      <c r="AR42" s="346" t="s">
        <v>430</v>
      </c>
      <c r="AS42" s="346" t="s">
        <v>430</v>
      </c>
      <c r="AT42" s="346" t="s">
        <v>430</v>
      </c>
      <c r="AU42" s="346">
        <v>7</v>
      </c>
      <c r="AV42" s="346">
        <v>11</v>
      </c>
      <c r="AW42" s="346">
        <v>10</v>
      </c>
      <c r="AX42" s="346">
        <v>10</v>
      </c>
      <c r="AY42" s="346">
        <v>8</v>
      </c>
      <c r="AZ42" s="374"/>
      <c r="BA42" s="375">
        <v>109.61867753605</v>
      </c>
      <c r="BB42" s="375">
        <v>0.68378939677339901</v>
      </c>
      <c r="BC42" s="375">
        <v>5.0535787632929402E-2</v>
      </c>
      <c r="BD42" s="375">
        <v>7.4156824991045998</v>
      </c>
      <c r="BE42" s="373"/>
      <c r="BF42" s="348">
        <v>80.837447806699998</v>
      </c>
      <c r="BG42" s="348">
        <v>9.4887686146999997</v>
      </c>
      <c r="BH42" s="348">
        <v>8.5192769567000006</v>
      </c>
      <c r="BI42" s="373"/>
      <c r="BJ42" s="348">
        <v>69.930473539999994</v>
      </c>
      <c r="BK42" s="373"/>
      <c r="BL42" s="843">
        <v>51.231000000000002</v>
      </c>
      <c r="BM42" s="843">
        <v>6.4406100000000004</v>
      </c>
      <c r="BN42" s="843">
        <v>12.3248</v>
      </c>
      <c r="BO42" s="843">
        <v>30.003589999999999</v>
      </c>
      <c r="BP42" s="373"/>
      <c r="BQ42" s="348">
        <v>1.2</v>
      </c>
      <c r="BR42" s="348">
        <v>11.84</v>
      </c>
      <c r="BS42" s="348" t="s">
        <v>430</v>
      </c>
      <c r="BT42" s="348" t="s">
        <v>430</v>
      </c>
      <c r="BU42" s="348" t="s">
        <v>430</v>
      </c>
      <c r="BV42" s="348">
        <v>15.71</v>
      </c>
      <c r="BW42" s="373"/>
      <c r="BX42" s="372" t="s">
        <v>9955</v>
      </c>
      <c r="BY42" s="372" t="s">
        <v>9956</v>
      </c>
      <c r="BZ42" s="372" t="s">
        <v>9957</v>
      </c>
      <c r="CA42" s="372" t="s">
        <v>9958</v>
      </c>
      <c r="CB42" s="372" t="s">
        <v>9959</v>
      </c>
      <c r="CC42" s="373"/>
      <c r="CD42" s="354" t="s">
        <v>3802</v>
      </c>
    </row>
    <row r="43" spans="1:82" x14ac:dyDescent="0.25">
      <c r="A43" s="36" t="s">
        <v>93</v>
      </c>
      <c r="B43" s="43"/>
      <c r="C43" s="720"/>
      <c r="D43" s="43"/>
      <c r="E43" s="51"/>
      <c r="F43" s="43"/>
      <c r="G43" s="55"/>
      <c r="H43" s="43"/>
      <c r="I43" s="92"/>
      <c r="J43" s="92"/>
      <c r="K43" s="92"/>
      <c r="L43" s="92"/>
      <c r="M43" s="66"/>
      <c r="N43" s="59">
        <v>7.9633000000000003</v>
      </c>
      <c r="O43" s="59">
        <v>-53.32</v>
      </c>
      <c r="P43" s="59">
        <v>-35.175899999999999</v>
      </c>
      <c r="Q43" s="59">
        <v>-43.4786</v>
      </c>
      <c r="R43" s="59">
        <v>-17.671299999999999</v>
      </c>
      <c r="S43" s="59">
        <v>14.2738</v>
      </c>
      <c r="T43" s="59">
        <v>5.2923999999999998</v>
      </c>
      <c r="U43" s="59">
        <v>7.1913</v>
      </c>
      <c r="V43" s="70">
        <v>10.9429</v>
      </c>
      <c r="W43" s="59">
        <v>10.4053</v>
      </c>
      <c r="X43" s="59">
        <v>15.1751</v>
      </c>
      <c r="Y43" s="59">
        <v>13.778</v>
      </c>
      <c r="Z43" s="59">
        <v>12.502000000000001</v>
      </c>
      <c r="AA43" s="59">
        <v>8.8522999999999996</v>
      </c>
      <c r="AB43" s="59">
        <v>20.212800000000001</v>
      </c>
      <c r="AC43" s="59">
        <v>4.0339999999999998</v>
      </c>
      <c r="AD43" s="59">
        <v>10.7262</v>
      </c>
      <c r="AE43" s="59">
        <v>-48.0473</v>
      </c>
      <c r="AF43" s="59">
        <v>15.0733</v>
      </c>
      <c r="AG43" s="66"/>
      <c r="AH43" s="51">
        <v>9</v>
      </c>
      <c r="AI43" s="51">
        <v>15</v>
      </c>
      <c r="AJ43" s="51">
        <v>15</v>
      </c>
      <c r="AK43" s="51">
        <v>15</v>
      </c>
      <c r="AL43" s="51">
        <v>15</v>
      </c>
      <c r="AM43" s="51">
        <v>15</v>
      </c>
      <c r="AN43" s="51">
        <v>15</v>
      </c>
      <c r="AO43" s="51">
        <v>15</v>
      </c>
      <c r="AP43" s="51">
        <v>15</v>
      </c>
      <c r="AQ43" s="51">
        <v>14</v>
      </c>
      <c r="AR43" s="51">
        <v>8</v>
      </c>
      <c r="AS43" s="51">
        <v>6</v>
      </c>
      <c r="AT43" s="51">
        <v>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50.346499999999999</v>
      </c>
      <c r="O44" s="60">
        <v>3.3106</v>
      </c>
      <c r="P44" s="60">
        <v>-8.0802999999999994</v>
      </c>
      <c r="Q44" s="60">
        <v>-18.959700000000002</v>
      </c>
      <c r="R44" s="60">
        <v>-0.14510000000000001</v>
      </c>
      <c r="S44" s="60">
        <v>20.889900000000001</v>
      </c>
      <c r="T44" s="60">
        <v>11.166600000000001</v>
      </c>
      <c r="U44" s="60">
        <v>14.309900000000001</v>
      </c>
      <c r="V44" s="71">
        <v>16.985399999999998</v>
      </c>
      <c r="W44" s="60">
        <v>14.5692</v>
      </c>
      <c r="X44" s="60">
        <v>18.803999999999998</v>
      </c>
      <c r="Y44" s="60">
        <v>16.388500000000001</v>
      </c>
      <c r="Z44" s="60">
        <v>15.275499999999999</v>
      </c>
      <c r="AA44" s="60">
        <v>16.550699999999999</v>
      </c>
      <c r="AB44" s="60">
        <v>28.110600000000002</v>
      </c>
      <c r="AC44" s="60">
        <v>10.3315</v>
      </c>
      <c r="AD44" s="60">
        <v>15.1609</v>
      </c>
      <c r="AE44" s="60">
        <v>-20.215199999999999</v>
      </c>
      <c r="AF44" s="60">
        <v>18.8749</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-39.5715</v>
      </c>
      <c r="O45" s="60">
        <v>-151.761</v>
      </c>
      <c r="P45" s="60">
        <v>-72.440200000000004</v>
      </c>
      <c r="Q45" s="60">
        <v>-62.956800000000001</v>
      </c>
      <c r="R45" s="60">
        <v>-32.685200000000002</v>
      </c>
      <c r="S45" s="60">
        <v>8.4242000000000008</v>
      </c>
      <c r="T45" s="60">
        <v>-0.14119999999999999</v>
      </c>
      <c r="U45" s="60">
        <v>0.45529999999999998</v>
      </c>
      <c r="V45" s="71">
        <v>4.0002000000000004</v>
      </c>
      <c r="W45" s="60">
        <v>5.0309999999999997</v>
      </c>
      <c r="X45" s="60">
        <v>11.8261</v>
      </c>
      <c r="Y45" s="60">
        <v>11.0276</v>
      </c>
      <c r="Z45" s="60">
        <v>11.1188</v>
      </c>
      <c r="AA45" s="60">
        <v>3.7774000000000001</v>
      </c>
      <c r="AB45" s="60">
        <v>12.446099999999999</v>
      </c>
      <c r="AC45" s="60">
        <v>-2.1251000000000002</v>
      </c>
      <c r="AD45" s="60">
        <v>3.8435000000000001</v>
      </c>
      <c r="AE45" s="60">
        <v>-84.664699999999996</v>
      </c>
      <c r="AF45" s="60">
        <v>10.0692</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16.0778</v>
      </c>
      <c r="O46" s="61">
        <v>-51.913499999999999</v>
      </c>
      <c r="P46" s="61">
        <v>-26.879200000000001</v>
      </c>
      <c r="Q46" s="61">
        <v>-45.619500000000002</v>
      </c>
      <c r="R46" s="61">
        <v>-16.145099999999999</v>
      </c>
      <c r="S46" s="61">
        <v>14.9893</v>
      </c>
      <c r="T46" s="61">
        <v>4.2278000000000002</v>
      </c>
      <c r="U46" s="61">
        <v>8.1684999999999999</v>
      </c>
      <c r="V46" s="72">
        <v>12.0372</v>
      </c>
      <c r="W46" s="61">
        <v>11.0245</v>
      </c>
      <c r="X46" s="61">
        <v>15.1083</v>
      </c>
      <c r="Y46" s="61">
        <v>13.4856</v>
      </c>
      <c r="Z46" s="61">
        <v>11.806900000000001</v>
      </c>
      <c r="AA46" s="61">
        <v>7.4897</v>
      </c>
      <c r="AB46" s="61">
        <v>19.807500000000001</v>
      </c>
      <c r="AC46" s="61">
        <v>3.8935</v>
      </c>
      <c r="AD46" s="61">
        <v>11.684900000000001</v>
      </c>
      <c r="AE46" s="61">
        <v>-48.048400000000001</v>
      </c>
      <c r="AF46" s="61">
        <v>15.986700000000001</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284</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481" t="s">
        <v>9975</v>
      </c>
      <c r="B48" s="402"/>
      <c r="C48" s="724">
        <v>36985</v>
      </c>
      <c r="D48" s="402"/>
      <c r="E48" s="403">
        <v>6583.15</v>
      </c>
      <c r="F48" s="402"/>
      <c r="G48" s="404">
        <v>166.9496</v>
      </c>
      <c r="H48" s="402"/>
      <c r="I48" s="987">
        <v>1.89863</v>
      </c>
      <c r="J48" s="987">
        <v>5.66</v>
      </c>
      <c r="K48" s="987">
        <v>1.0684899999999999</v>
      </c>
      <c r="L48" s="987">
        <v>1.1095900000000001</v>
      </c>
      <c r="M48" s="406"/>
      <c r="N48" s="405">
        <v>-26.565899999999999</v>
      </c>
      <c r="O48" s="405">
        <v>-7.4870999999999999</v>
      </c>
      <c r="P48" s="405">
        <v>11.105</v>
      </c>
      <c r="Q48" s="405">
        <v>-30.2346</v>
      </c>
      <c r="R48" s="405">
        <v>-16.439399999999999</v>
      </c>
      <c r="S48" s="405">
        <v>5.2763999999999998</v>
      </c>
      <c r="T48" s="405">
        <v>9.4643999999999995</v>
      </c>
      <c r="U48" s="405">
        <v>12.5487</v>
      </c>
      <c r="V48" s="407">
        <v>16.3674</v>
      </c>
      <c r="W48" s="405">
        <v>8.8994999999999997</v>
      </c>
      <c r="X48" s="405">
        <v>20.0839</v>
      </c>
      <c r="Y48" s="405">
        <v>18.231100000000001</v>
      </c>
      <c r="Z48" s="405">
        <v>17.7242</v>
      </c>
      <c r="AA48" s="405">
        <v>-2.2200000000000001E-2</v>
      </c>
      <c r="AB48" s="405">
        <v>22.252300000000002</v>
      </c>
      <c r="AC48" s="405">
        <v>8.3308999999999997</v>
      </c>
      <c r="AD48" s="405">
        <v>15.8725</v>
      </c>
      <c r="AE48" s="405">
        <v>14.7821</v>
      </c>
      <c r="AF48" s="405">
        <v>11.6953</v>
      </c>
      <c r="AG48" s="406"/>
      <c r="AH48" s="403">
        <v>15</v>
      </c>
      <c r="AI48" s="403">
        <v>7</v>
      </c>
      <c r="AJ48" s="403">
        <v>3</v>
      </c>
      <c r="AK48" s="403">
        <v>8</v>
      </c>
      <c r="AL48" s="403">
        <v>14</v>
      </c>
      <c r="AM48" s="403">
        <v>18</v>
      </c>
      <c r="AN48" s="403">
        <v>2</v>
      </c>
      <c r="AO48" s="403">
        <v>2</v>
      </c>
      <c r="AP48" s="403">
        <v>2</v>
      </c>
      <c r="AQ48" s="403">
        <v>3</v>
      </c>
      <c r="AR48" s="403">
        <v>1</v>
      </c>
      <c r="AS48" s="403">
        <v>1</v>
      </c>
      <c r="AT48" s="403">
        <v>1</v>
      </c>
      <c r="AU48" s="403">
        <v>19</v>
      </c>
      <c r="AV48" s="403">
        <v>4</v>
      </c>
      <c r="AW48" s="403">
        <v>4</v>
      </c>
      <c r="AX48" s="403">
        <v>2</v>
      </c>
      <c r="AY48" s="403">
        <v>2</v>
      </c>
      <c r="AZ48" s="406"/>
      <c r="BA48" s="410">
        <v>141.676656993069</v>
      </c>
      <c r="BB48" s="410">
        <v>0</v>
      </c>
      <c r="BC48" s="410">
        <v>9.5715836728164305E-2</v>
      </c>
      <c r="BD48" s="410" t="s">
        <v>430</v>
      </c>
      <c r="BE48" s="402"/>
      <c r="BF48" s="405">
        <v>106.5179504569</v>
      </c>
      <c r="BG48" s="405">
        <v>34.004089069199999</v>
      </c>
      <c r="BH48" s="405">
        <v>3.1325041596999998</v>
      </c>
      <c r="BI48" s="402"/>
      <c r="BJ48" s="405">
        <v>56.489992960000002</v>
      </c>
      <c r="BK48" s="402"/>
      <c r="BL48" s="842">
        <v>55.368099999999998</v>
      </c>
      <c r="BM48" s="842">
        <v>7.51816</v>
      </c>
      <c r="BN48" s="842">
        <v>2.85101</v>
      </c>
      <c r="BO48" s="842">
        <v>34.262729999999998</v>
      </c>
      <c r="BP48" s="402"/>
      <c r="BQ48" s="405">
        <v>6.18</v>
      </c>
      <c r="BR48" s="405">
        <v>4.9400000000000004</v>
      </c>
      <c r="BS48" s="405" t="s">
        <v>430</v>
      </c>
      <c r="BT48" s="405" t="s">
        <v>430</v>
      </c>
      <c r="BU48" s="405" t="s">
        <v>430</v>
      </c>
      <c r="BV48" s="405">
        <v>33.43</v>
      </c>
      <c r="BW48" s="402"/>
      <c r="BX48" s="401" t="s">
        <v>9976</v>
      </c>
      <c r="BY48" s="401" t="s">
        <v>9977</v>
      </c>
      <c r="BZ48" s="401" t="s">
        <v>9978</v>
      </c>
      <c r="CA48" s="401" t="s">
        <v>9979</v>
      </c>
      <c r="CB48" s="401" t="s">
        <v>9980</v>
      </c>
      <c r="CC48" s="402"/>
      <c r="CD48" s="411" t="s">
        <v>548</v>
      </c>
    </row>
    <row r="49" spans="1:82" s="107" customFormat="1" x14ac:dyDescent="0.25">
      <c r="A49" s="345" t="s">
        <v>9981</v>
      </c>
      <c r="B49" s="373"/>
      <c r="C49" s="719">
        <v>45100</v>
      </c>
      <c r="D49" s="373"/>
      <c r="E49" s="346">
        <v>2962.05</v>
      </c>
      <c r="F49" s="373"/>
      <c r="G49" s="347">
        <v>12.558</v>
      </c>
      <c r="H49" s="373"/>
      <c r="I49" s="988">
        <v>1.51</v>
      </c>
      <c r="J49" s="988">
        <v>7.17</v>
      </c>
      <c r="K49" s="988">
        <v>1.3</v>
      </c>
      <c r="L49" s="988">
        <v>1.39</v>
      </c>
      <c r="M49" s="374"/>
      <c r="N49" s="348">
        <v>76.309899999999999</v>
      </c>
      <c r="O49" s="348">
        <v>21.7407</v>
      </c>
      <c r="P49" s="348">
        <v>18.710100000000001</v>
      </c>
      <c r="Q49" s="348">
        <v>12.348599999999999</v>
      </c>
      <c r="R49" s="348">
        <v>5.7472000000000003</v>
      </c>
      <c r="S49" s="348">
        <v>7.1627000000000001</v>
      </c>
      <c r="T49" s="348">
        <v>7.1365999999999996</v>
      </c>
      <c r="U49" s="348">
        <v>6.9218999999999999</v>
      </c>
      <c r="V49" s="350">
        <v>6.5818000000000003</v>
      </c>
      <c r="W49" s="348">
        <v>7.1576000000000004</v>
      </c>
      <c r="X49" s="348">
        <v>7.2798999999999996</v>
      </c>
      <c r="Y49" s="348" t="s">
        <v>430</v>
      </c>
      <c r="Z49" s="348" t="s">
        <v>430</v>
      </c>
      <c r="AA49" s="348">
        <v>6.5133000000000001</v>
      </c>
      <c r="AB49" s="348">
        <v>7.4015000000000004</v>
      </c>
      <c r="AC49" s="348">
        <v>7.3300999999999998</v>
      </c>
      <c r="AD49" s="348">
        <v>6.6712999999999996</v>
      </c>
      <c r="AE49" s="348">
        <v>18.197900000000001</v>
      </c>
      <c r="AF49" s="348">
        <v>7.3318000000000003</v>
      </c>
      <c r="AG49" s="374"/>
      <c r="AH49" s="346">
        <v>1</v>
      </c>
      <c r="AI49" s="346">
        <v>2</v>
      </c>
      <c r="AJ49" s="346">
        <v>1</v>
      </c>
      <c r="AK49" s="346">
        <v>1</v>
      </c>
      <c r="AL49" s="346">
        <v>3</v>
      </c>
      <c r="AM49" s="346">
        <v>16</v>
      </c>
      <c r="AN49" s="346">
        <v>6</v>
      </c>
      <c r="AO49" s="346">
        <v>10</v>
      </c>
      <c r="AP49" s="346">
        <v>13</v>
      </c>
      <c r="AQ49" s="346">
        <v>6</v>
      </c>
      <c r="AR49" s="346">
        <v>5</v>
      </c>
      <c r="AS49" s="346" t="s">
        <v>430</v>
      </c>
      <c r="AT49" s="346" t="s">
        <v>430</v>
      </c>
      <c r="AU49" s="346">
        <v>15</v>
      </c>
      <c r="AV49" s="346">
        <v>18</v>
      </c>
      <c r="AW49" s="346">
        <v>5</v>
      </c>
      <c r="AX49" s="346">
        <v>13</v>
      </c>
      <c r="AY49" s="346">
        <v>1</v>
      </c>
      <c r="AZ49" s="374"/>
      <c r="BA49" s="375">
        <v>8.2340050851965696</v>
      </c>
      <c r="BB49" s="375">
        <v>0</v>
      </c>
      <c r="BC49" s="375">
        <v>0.22353052453646399</v>
      </c>
      <c r="BD49" s="375" t="s">
        <v>430</v>
      </c>
      <c r="BE49" s="373"/>
      <c r="BF49" s="348">
        <v>22.463196718399999</v>
      </c>
      <c r="BG49" s="348">
        <v>-15.0452038231</v>
      </c>
      <c r="BH49" s="348">
        <v>-1.493047019</v>
      </c>
      <c r="BI49" s="373"/>
      <c r="BJ49" s="348">
        <v>-7.5996009999999906E-2</v>
      </c>
      <c r="BK49" s="373"/>
      <c r="BL49" s="843">
        <v>16.322500000000002</v>
      </c>
      <c r="BM49" s="843">
        <v>6.8822799999999997</v>
      </c>
      <c r="BN49" s="348" t="s">
        <v>430</v>
      </c>
      <c r="BO49" s="843">
        <v>76.79522</v>
      </c>
      <c r="BP49" s="373"/>
      <c r="BQ49" s="348">
        <v>6.36</v>
      </c>
      <c r="BR49" s="348">
        <v>47.21</v>
      </c>
      <c r="BS49" s="348" t="s">
        <v>430</v>
      </c>
      <c r="BT49" s="348" t="s">
        <v>430</v>
      </c>
      <c r="BU49" s="348" t="s">
        <v>430</v>
      </c>
      <c r="BV49" s="348">
        <v>12.77</v>
      </c>
      <c r="BW49" s="373"/>
      <c r="BX49" s="372" t="s">
        <v>9982</v>
      </c>
      <c r="BY49" s="372" t="s">
        <v>9983</v>
      </c>
      <c r="BZ49" s="372" t="s">
        <v>9984</v>
      </c>
      <c r="CA49" s="372" t="s">
        <v>9525</v>
      </c>
      <c r="CB49" s="372" t="s">
        <v>9985</v>
      </c>
      <c r="CC49" s="373"/>
      <c r="CD49" s="354" t="s">
        <v>9986</v>
      </c>
    </row>
    <row r="50" spans="1:82" s="107" customFormat="1" x14ac:dyDescent="0.25">
      <c r="A50" s="345" t="s">
        <v>9987</v>
      </c>
      <c r="B50" s="373"/>
      <c r="C50" s="719">
        <v>40413</v>
      </c>
      <c r="D50" s="373"/>
      <c r="E50" s="346">
        <v>2637.36</v>
      </c>
      <c r="F50" s="373"/>
      <c r="G50" s="347">
        <v>45.170099999999998</v>
      </c>
      <c r="H50" s="373"/>
      <c r="I50" s="988">
        <v>2.5099999999999998</v>
      </c>
      <c r="J50" s="988">
        <v>7.6079699999999999</v>
      </c>
      <c r="K50" s="988">
        <v>2.02</v>
      </c>
      <c r="L50" s="988">
        <v>2.13</v>
      </c>
      <c r="M50" s="374"/>
      <c r="N50" s="348">
        <v>49.682200000000002</v>
      </c>
      <c r="O50" s="348">
        <v>-39.038200000000003</v>
      </c>
      <c r="P50" s="348">
        <v>-28.277899999999999</v>
      </c>
      <c r="Q50" s="348">
        <v>-38.817599999999999</v>
      </c>
      <c r="R50" s="348">
        <v>-18.031199999999998</v>
      </c>
      <c r="S50" s="348">
        <v>21.180900000000001</v>
      </c>
      <c r="T50" s="348">
        <v>4.1224999999999996</v>
      </c>
      <c r="U50" s="348">
        <v>6.6135999999999999</v>
      </c>
      <c r="V50" s="350">
        <v>9.6112000000000002</v>
      </c>
      <c r="W50" s="348">
        <v>7.6230000000000002</v>
      </c>
      <c r="X50" s="348">
        <v>12.720499999999999</v>
      </c>
      <c r="Y50" s="348">
        <v>8.2272999999999996</v>
      </c>
      <c r="Z50" s="348">
        <v>10.3489</v>
      </c>
      <c r="AA50" s="348">
        <v>13.4907</v>
      </c>
      <c r="AB50" s="348">
        <v>20.875</v>
      </c>
      <c r="AC50" s="348">
        <v>3.4860000000000002</v>
      </c>
      <c r="AD50" s="348">
        <v>9.7678999999999991</v>
      </c>
      <c r="AE50" s="348">
        <v>-47.0685</v>
      </c>
      <c r="AF50" s="348">
        <v>9.8436000000000003</v>
      </c>
      <c r="AG50" s="374"/>
      <c r="AH50" s="346">
        <v>7</v>
      </c>
      <c r="AI50" s="346">
        <v>11</v>
      </c>
      <c r="AJ50" s="346">
        <v>12</v>
      </c>
      <c r="AK50" s="346">
        <v>11</v>
      </c>
      <c r="AL50" s="346">
        <v>15</v>
      </c>
      <c r="AM50" s="346">
        <v>2</v>
      </c>
      <c r="AN50" s="346">
        <v>9</v>
      </c>
      <c r="AO50" s="346">
        <v>12</v>
      </c>
      <c r="AP50" s="346">
        <v>8</v>
      </c>
      <c r="AQ50" s="346">
        <v>5</v>
      </c>
      <c r="AR50" s="346">
        <v>3</v>
      </c>
      <c r="AS50" s="346">
        <v>2</v>
      </c>
      <c r="AT50" s="346">
        <v>2</v>
      </c>
      <c r="AU50" s="346">
        <v>5</v>
      </c>
      <c r="AV50" s="346">
        <v>7</v>
      </c>
      <c r="AW50" s="346">
        <v>12</v>
      </c>
      <c r="AX50" s="346">
        <v>8</v>
      </c>
      <c r="AY50" s="346">
        <v>12</v>
      </c>
      <c r="AZ50" s="374"/>
      <c r="BA50" s="375">
        <v>104.28370877865299</v>
      </c>
      <c r="BB50" s="375">
        <v>0.587617420420113</v>
      </c>
      <c r="BC50" s="375">
        <v>6.9258623769815703E-2</v>
      </c>
      <c r="BD50" s="375">
        <v>3.5887456692959598</v>
      </c>
      <c r="BE50" s="373"/>
      <c r="BF50" s="348">
        <v>81.735002236699998</v>
      </c>
      <c r="BG50" s="348">
        <v>36.980902714199999</v>
      </c>
      <c r="BH50" s="348">
        <v>2.2101948908</v>
      </c>
      <c r="BI50" s="373"/>
      <c r="BJ50" s="348">
        <v>64.448065900000003</v>
      </c>
      <c r="BK50" s="373"/>
      <c r="BL50" s="843">
        <v>44.926299999999998</v>
      </c>
      <c r="BM50" s="843">
        <v>11.828099999999999</v>
      </c>
      <c r="BN50" s="843">
        <v>9.6430799999999994</v>
      </c>
      <c r="BO50" s="843">
        <v>33.602519999999998</v>
      </c>
      <c r="BP50" s="373"/>
      <c r="BQ50" s="348">
        <v>2.12</v>
      </c>
      <c r="BR50" s="348">
        <v>2.23</v>
      </c>
      <c r="BS50" s="348">
        <v>1.91</v>
      </c>
      <c r="BT50" s="348">
        <v>2.79</v>
      </c>
      <c r="BU50" s="348">
        <v>1.77</v>
      </c>
      <c r="BV50" s="348">
        <v>24.39</v>
      </c>
      <c r="BW50" s="373"/>
      <c r="BX50" s="372" t="s">
        <v>9988</v>
      </c>
      <c r="BY50" s="372" t="s">
        <v>9989</v>
      </c>
      <c r="BZ50" s="372" t="s">
        <v>9990</v>
      </c>
      <c r="CA50" s="372" t="s">
        <v>9991</v>
      </c>
      <c r="CB50" s="372" t="s">
        <v>9992</v>
      </c>
      <c r="CC50" s="373"/>
      <c r="CD50" s="354" t="s">
        <v>436</v>
      </c>
    </row>
    <row r="51" spans="1:82" s="107" customFormat="1" x14ac:dyDescent="0.25">
      <c r="A51" s="345" t="s">
        <v>9993</v>
      </c>
      <c r="B51" s="373"/>
      <c r="C51" s="719">
        <v>45446</v>
      </c>
      <c r="D51" s="373"/>
      <c r="E51" s="346">
        <v>1958.88</v>
      </c>
      <c r="F51" s="373"/>
      <c r="G51" s="347">
        <v>12.1929</v>
      </c>
      <c r="H51" s="373"/>
      <c r="I51" s="988">
        <v>2.89</v>
      </c>
      <c r="J51" s="988">
        <v>7.05</v>
      </c>
      <c r="K51" s="988">
        <v>1.65</v>
      </c>
      <c r="L51" s="988">
        <v>1.72</v>
      </c>
      <c r="M51" s="374"/>
      <c r="N51" s="348">
        <v>4.7903000000000002</v>
      </c>
      <c r="O51" s="348">
        <v>-62.837600000000002</v>
      </c>
      <c r="P51" s="348">
        <v>-36.899700000000003</v>
      </c>
      <c r="Q51" s="348">
        <v>-50.902999999999999</v>
      </c>
      <c r="R51" s="348">
        <v>-25.720500000000001</v>
      </c>
      <c r="S51" s="348">
        <v>15.8711</v>
      </c>
      <c r="T51" s="348">
        <v>-1.1002000000000001</v>
      </c>
      <c r="U51" s="348">
        <v>3.0371999999999999</v>
      </c>
      <c r="V51" s="350">
        <v>9.7213999999999992</v>
      </c>
      <c r="W51" s="348">
        <v>6.0315000000000003</v>
      </c>
      <c r="X51" s="348" t="s">
        <v>430</v>
      </c>
      <c r="Y51" s="348" t="s">
        <v>430</v>
      </c>
      <c r="Z51" s="348" t="s">
        <v>430</v>
      </c>
      <c r="AA51" s="348">
        <v>9.8674999999999997</v>
      </c>
      <c r="AB51" s="348">
        <v>15.3019</v>
      </c>
      <c r="AC51" s="348">
        <v>-1.0710999999999999</v>
      </c>
      <c r="AD51" s="348">
        <v>9.3678000000000008</v>
      </c>
      <c r="AE51" s="348">
        <v>-64.8352</v>
      </c>
      <c r="AF51" s="348">
        <v>9.1219000000000001</v>
      </c>
      <c r="AG51" s="374"/>
      <c r="AH51" s="346">
        <v>14</v>
      </c>
      <c r="AI51" s="346">
        <v>18</v>
      </c>
      <c r="AJ51" s="346">
        <v>17</v>
      </c>
      <c r="AK51" s="346">
        <v>20</v>
      </c>
      <c r="AL51" s="346">
        <v>19</v>
      </c>
      <c r="AM51" s="346">
        <v>8</v>
      </c>
      <c r="AN51" s="346">
        <v>17</v>
      </c>
      <c r="AO51" s="346">
        <v>15</v>
      </c>
      <c r="AP51" s="346">
        <v>7</v>
      </c>
      <c r="AQ51" s="346">
        <v>7</v>
      </c>
      <c r="AR51" s="346" t="s">
        <v>430</v>
      </c>
      <c r="AS51" s="346" t="s">
        <v>430</v>
      </c>
      <c r="AT51" s="346" t="s">
        <v>430</v>
      </c>
      <c r="AU51" s="346">
        <v>9</v>
      </c>
      <c r="AV51" s="346">
        <v>15</v>
      </c>
      <c r="AW51" s="346">
        <v>15</v>
      </c>
      <c r="AX51" s="346">
        <v>9</v>
      </c>
      <c r="AY51" s="346">
        <v>20</v>
      </c>
      <c r="AZ51" s="374"/>
      <c r="BA51" s="375">
        <v>104.278731181045</v>
      </c>
      <c r="BB51" s="375">
        <v>0.65461735839285096</v>
      </c>
      <c r="BC51" s="375">
        <v>2.8530575315395799E-2</v>
      </c>
      <c r="BD51" s="375">
        <v>5.2742481738556197</v>
      </c>
      <c r="BE51" s="373"/>
      <c r="BF51" s="348">
        <v>86.803351140700002</v>
      </c>
      <c r="BG51" s="348">
        <v>45.834218282499997</v>
      </c>
      <c r="BH51" s="348">
        <v>1.8938547311</v>
      </c>
      <c r="BI51" s="373"/>
      <c r="BJ51" s="348">
        <v>66.579778469999994</v>
      </c>
      <c r="BK51" s="373"/>
      <c r="BL51" s="843">
        <v>47.232599999999998</v>
      </c>
      <c r="BM51" s="843">
        <v>7.0031699999999999</v>
      </c>
      <c r="BN51" s="843">
        <v>13.8864</v>
      </c>
      <c r="BO51" s="843">
        <v>31.877829999999999</v>
      </c>
      <c r="BP51" s="373"/>
      <c r="BQ51" s="348" t="s">
        <v>430</v>
      </c>
      <c r="BR51" s="348">
        <v>8.06</v>
      </c>
      <c r="BS51" s="348">
        <v>1.26</v>
      </c>
      <c r="BT51" s="348" t="s">
        <v>430</v>
      </c>
      <c r="BU51" s="348" t="s">
        <v>430</v>
      </c>
      <c r="BV51" s="348">
        <v>22.68</v>
      </c>
      <c r="BW51" s="373"/>
      <c r="BX51" s="372" t="s">
        <v>9994</v>
      </c>
      <c r="BY51" s="372" t="s">
        <v>9995</v>
      </c>
      <c r="BZ51" s="372" t="s">
        <v>9996</v>
      </c>
      <c r="CA51" s="372" t="s">
        <v>9997</v>
      </c>
      <c r="CB51" s="372" t="s">
        <v>9599</v>
      </c>
      <c r="CC51" s="373"/>
      <c r="CD51" s="354" t="s">
        <v>443</v>
      </c>
    </row>
    <row r="52" spans="1:82" s="107" customFormat="1" x14ac:dyDescent="0.25">
      <c r="A52" s="345" t="s">
        <v>9998</v>
      </c>
      <c r="B52" s="373"/>
      <c r="C52" s="719">
        <v>44914</v>
      </c>
      <c r="D52" s="373"/>
      <c r="E52" s="346">
        <v>1458</v>
      </c>
      <c r="F52" s="373"/>
      <c r="G52" s="347">
        <v>16.1508</v>
      </c>
      <c r="H52" s="373"/>
      <c r="I52" s="988">
        <v>4.07</v>
      </c>
      <c r="J52" s="988">
        <v>6.6</v>
      </c>
      <c r="K52" s="988">
        <v>2.4900000000000002</v>
      </c>
      <c r="L52" s="988">
        <v>2.59</v>
      </c>
      <c r="M52" s="374"/>
      <c r="N52" s="348">
        <v>4.9725999999999999</v>
      </c>
      <c r="O52" s="348">
        <v>-75.909700000000001</v>
      </c>
      <c r="P52" s="348">
        <v>-57.219799999999999</v>
      </c>
      <c r="Q52" s="348">
        <v>-57.880400000000002</v>
      </c>
      <c r="R52" s="348">
        <v>-28.7057</v>
      </c>
      <c r="S52" s="348">
        <v>13.821099999999999</v>
      </c>
      <c r="T52" s="348">
        <v>3.2747999999999999</v>
      </c>
      <c r="U52" s="348">
        <v>4.2135999999999996</v>
      </c>
      <c r="V52" s="350">
        <v>7.0667</v>
      </c>
      <c r="W52" s="348">
        <v>5.8838999999999997</v>
      </c>
      <c r="X52" s="348">
        <v>13.004099999999999</v>
      </c>
      <c r="Y52" s="348" t="s">
        <v>430</v>
      </c>
      <c r="Z52" s="348" t="s">
        <v>430</v>
      </c>
      <c r="AA52" s="348">
        <v>6.2404999999999999</v>
      </c>
      <c r="AB52" s="348">
        <v>19.825099999999999</v>
      </c>
      <c r="AC52" s="348">
        <v>2.1650999999999998</v>
      </c>
      <c r="AD52" s="348">
        <v>7.9961000000000002</v>
      </c>
      <c r="AE52" s="348">
        <v>-73.692599999999999</v>
      </c>
      <c r="AF52" s="348">
        <v>13.7194</v>
      </c>
      <c r="AG52" s="374"/>
      <c r="AH52" s="346">
        <v>13</v>
      </c>
      <c r="AI52" s="346">
        <v>20</v>
      </c>
      <c r="AJ52" s="346">
        <v>21</v>
      </c>
      <c r="AK52" s="346">
        <v>21</v>
      </c>
      <c r="AL52" s="346">
        <v>21</v>
      </c>
      <c r="AM52" s="346">
        <v>10</v>
      </c>
      <c r="AN52" s="346">
        <v>12</v>
      </c>
      <c r="AO52" s="346">
        <v>13</v>
      </c>
      <c r="AP52" s="346">
        <v>12</v>
      </c>
      <c r="AQ52" s="346">
        <v>8</v>
      </c>
      <c r="AR52" s="346">
        <v>2</v>
      </c>
      <c r="AS52" s="346" t="s">
        <v>430</v>
      </c>
      <c r="AT52" s="346" t="s">
        <v>430</v>
      </c>
      <c r="AU52" s="346">
        <v>16</v>
      </c>
      <c r="AV52" s="346">
        <v>8</v>
      </c>
      <c r="AW52" s="346">
        <v>13</v>
      </c>
      <c r="AX52" s="346">
        <v>10</v>
      </c>
      <c r="AY52" s="346">
        <v>21</v>
      </c>
      <c r="AZ52" s="374"/>
      <c r="BA52" s="375">
        <v>116.773695055094</v>
      </c>
      <c r="BB52" s="375">
        <v>0.17188971798942199</v>
      </c>
      <c r="BC52" s="375">
        <v>6.9035357440657696E-2</v>
      </c>
      <c r="BD52" s="375">
        <v>3.4603402335736599</v>
      </c>
      <c r="BE52" s="373"/>
      <c r="BF52" s="348">
        <v>91.623869076199995</v>
      </c>
      <c r="BG52" s="348">
        <v>48.740840857599999</v>
      </c>
      <c r="BH52" s="348">
        <v>1.8798171608000001</v>
      </c>
      <c r="BI52" s="373"/>
      <c r="BJ52" s="348">
        <v>71.442022660000006</v>
      </c>
      <c r="BK52" s="373"/>
      <c r="BL52" s="843">
        <v>48.566800000000001</v>
      </c>
      <c r="BM52" s="843">
        <v>16.691600000000001</v>
      </c>
      <c r="BN52" s="843">
        <v>6.1835699999999996</v>
      </c>
      <c r="BO52" s="843">
        <v>28.558029999999999</v>
      </c>
      <c r="BP52" s="373"/>
      <c r="BQ52" s="348">
        <v>3.27</v>
      </c>
      <c r="BR52" s="348">
        <v>5.6</v>
      </c>
      <c r="BS52" s="348">
        <v>0.67</v>
      </c>
      <c r="BT52" s="348" t="s">
        <v>430</v>
      </c>
      <c r="BU52" s="348" t="s">
        <v>430</v>
      </c>
      <c r="BV52" s="348">
        <v>20.309999999999999</v>
      </c>
      <c r="BW52" s="373"/>
      <c r="BX52" s="372" t="s">
        <v>490</v>
      </c>
      <c r="BY52" s="372" t="s">
        <v>9999</v>
      </c>
      <c r="BZ52" s="372" t="s">
        <v>10000</v>
      </c>
      <c r="CA52" s="372" t="s">
        <v>10001</v>
      </c>
      <c r="CB52" s="372" t="s">
        <v>10002</v>
      </c>
      <c r="CC52" s="373"/>
      <c r="CD52" s="354" t="s">
        <v>436</v>
      </c>
    </row>
    <row r="53" spans="1:82" s="107" customFormat="1" x14ac:dyDescent="0.25">
      <c r="A53" s="345" t="s">
        <v>10003</v>
      </c>
      <c r="B53" s="373"/>
      <c r="C53" s="719">
        <v>45807</v>
      </c>
      <c r="D53" s="373"/>
      <c r="E53" s="346">
        <v>1399.07</v>
      </c>
      <c r="F53" s="373"/>
      <c r="G53" s="347">
        <v>11.27</v>
      </c>
      <c r="H53" s="373"/>
      <c r="I53" s="988">
        <v>0.34</v>
      </c>
      <c r="J53" s="988">
        <v>5.93</v>
      </c>
      <c r="K53" s="988">
        <v>0.31</v>
      </c>
      <c r="L53" s="988">
        <v>0.33</v>
      </c>
      <c r="M53" s="374"/>
      <c r="N53" s="348">
        <v>64.888900000000007</v>
      </c>
      <c r="O53" s="348">
        <v>-32.300899999999999</v>
      </c>
      <c r="P53" s="348">
        <v>-27.613199999999999</v>
      </c>
      <c r="Q53" s="348">
        <v>-43.224899999999998</v>
      </c>
      <c r="R53" s="348">
        <v>-9.3280999999999992</v>
      </c>
      <c r="S53" s="348">
        <v>24.679300000000001</v>
      </c>
      <c r="T53" s="348">
        <v>7.8689</v>
      </c>
      <c r="U53" s="348">
        <v>7.0963000000000003</v>
      </c>
      <c r="V53" s="350">
        <v>9.3112999999999992</v>
      </c>
      <c r="W53" s="348" t="s">
        <v>430</v>
      </c>
      <c r="X53" s="348" t="s">
        <v>430</v>
      </c>
      <c r="Y53" s="348" t="s">
        <v>430</v>
      </c>
      <c r="Z53" s="348" t="s">
        <v>430</v>
      </c>
      <c r="AA53" s="348">
        <v>18.171700000000001</v>
      </c>
      <c r="AB53" s="348">
        <v>24.220199999999998</v>
      </c>
      <c r="AC53" s="348">
        <v>4.6239999999999997</v>
      </c>
      <c r="AD53" s="348">
        <v>10.075900000000001</v>
      </c>
      <c r="AE53" s="348">
        <v>-51.093600000000002</v>
      </c>
      <c r="AF53" s="348">
        <v>9.7731999999999992</v>
      </c>
      <c r="AG53" s="374"/>
      <c r="AH53" s="346">
        <v>3</v>
      </c>
      <c r="AI53" s="346">
        <v>10</v>
      </c>
      <c r="AJ53" s="346">
        <v>11</v>
      </c>
      <c r="AK53" s="346">
        <v>13</v>
      </c>
      <c r="AL53" s="346">
        <v>8</v>
      </c>
      <c r="AM53" s="346">
        <v>1</v>
      </c>
      <c r="AN53" s="346">
        <v>5</v>
      </c>
      <c r="AO53" s="346">
        <v>9</v>
      </c>
      <c r="AP53" s="346">
        <v>9</v>
      </c>
      <c r="AQ53" s="346" t="s">
        <v>430</v>
      </c>
      <c r="AR53" s="346" t="s">
        <v>430</v>
      </c>
      <c r="AS53" s="346" t="s">
        <v>430</v>
      </c>
      <c r="AT53" s="346" t="s">
        <v>430</v>
      </c>
      <c r="AU53" s="346">
        <v>1</v>
      </c>
      <c r="AV53" s="346">
        <v>2</v>
      </c>
      <c r="AW53" s="346">
        <v>8</v>
      </c>
      <c r="AX53" s="346">
        <v>7</v>
      </c>
      <c r="AY53" s="346">
        <v>15</v>
      </c>
      <c r="AZ53" s="374"/>
      <c r="BA53" s="375">
        <v>90.553020893032794</v>
      </c>
      <c r="BB53" s="375">
        <v>0</v>
      </c>
      <c r="BC53" s="375">
        <v>4.6339347546004703E-2</v>
      </c>
      <c r="BD53" s="375" t="s">
        <v>430</v>
      </c>
      <c r="BE53" s="373"/>
      <c r="BF53" s="348">
        <v>78.522442924200007</v>
      </c>
      <c r="BG53" s="348">
        <v>16.600531630700001</v>
      </c>
      <c r="BH53" s="348">
        <v>4.7301161595999996</v>
      </c>
      <c r="BI53" s="373"/>
      <c r="BJ53" s="348">
        <v>61.851469819999998</v>
      </c>
      <c r="BK53" s="373"/>
      <c r="BL53" s="843">
        <v>42.1511</v>
      </c>
      <c r="BM53" s="843">
        <v>16.229700000000001</v>
      </c>
      <c r="BN53" s="843">
        <v>7.5115999999999996</v>
      </c>
      <c r="BO53" s="843">
        <v>34.107599999999998</v>
      </c>
      <c r="BP53" s="373"/>
      <c r="BQ53" s="348">
        <v>2.46</v>
      </c>
      <c r="BR53" s="348">
        <v>10.44</v>
      </c>
      <c r="BS53" s="348" t="s">
        <v>430</v>
      </c>
      <c r="BT53" s="348" t="s">
        <v>430</v>
      </c>
      <c r="BU53" s="348" t="s">
        <v>430</v>
      </c>
      <c r="BV53" s="348">
        <v>19.27</v>
      </c>
      <c r="BW53" s="373"/>
      <c r="BX53" s="372" t="s">
        <v>9989</v>
      </c>
      <c r="BY53" s="372" t="s">
        <v>1401</v>
      </c>
      <c r="BZ53" s="372" t="s">
        <v>10004</v>
      </c>
      <c r="CA53" s="372" t="s">
        <v>10005</v>
      </c>
      <c r="CB53" s="372" t="s">
        <v>2681</v>
      </c>
      <c r="CC53" s="373"/>
      <c r="CD53" s="354" t="s">
        <v>443</v>
      </c>
    </row>
    <row r="54" spans="1:82" s="107" customFormat="1" x14ac:dyDescent="0.25">
      <c r="A54" s="345" t="s">
        <v>10006</v>
      </c>
      <c r="B54" s="373"/>
      <c r="C54" s="719">
        <v>45364</v>
      </c>
      <c r="D54" s="373"/>
      <c r="E54" s="346">
        <v>1230.1400000000001</v>
      </c>
      <c r="F54" s="373"/>
      <c r="G54" s="347">
        <v>13.9001</v>
      </c>
      <c r="H54" s="373"/>
      <c r="I54" s="988">
        <v>4.0999999999999996</v>
      </c>
      <c r="J54" s="988">
        <v>7.53</v>
      </c>
      <c r="K54" s="988">
        <v>2.5099999999999998</v>
      </c>
      <c r="L54" s="988">
        <v>2.65</v>
      </c>
      <c r="M54" s="374"/>
      <c r="N54" s="348">
        <v>11.8203</v>
      </c>
      <c r="O54" s="348">
        <v>-56.802700000000002</v>
      </c>
      <c r="P54" s="348">
        <v>-35.839100000000002</v>
      </c>
      <c r="Q54" s="348">
        <v>-27.595400000000001</v>
      </c>
      <c r="R54" s="348">
        <v>-8.4769000000000005</v>
      </c>
      <c r="S54" s="348">
        <v>19.029499999999999</v>
      </c>
      <c r="T54" s="348">
        <v>8.0780999999999992</v>
      </c>
      <c r="U54" s="348">
        <v>8.0433000000000003</v>
      </c>
      <c r="V54" s="350">
        <v>13.429500000000001</v>
      </c>
      <c r="W54" s="348">
        <v>11.216799999999999</v>
      </c>
      <c r="X54" s="348" t="s">
        <v>430</v>
      </c>
      <c r="Y54" s="348" t="s">
        <v>430</v>
      </c>
      <c r="Z54" s="348" t="s">
        <v>430</v>
      </c>
      <c r="AA54" s="348">
        <v>10.8779</v>
      </c>
      <c r="AB54" s="348">
        <v>20.8826</v>
      </c>
      <c r="AC54" s="348">
        <v>5.7144000000000004</v>
      </c>
      <c r="AD54" s="348">
        <v>11.786199999999999</v>
      </c>
      <c r="AE54" s="348">
        <v>-33.897500000000001</v>
      </c>
      <c r="AF54" s="348">
        <v>14.104100000000001</v>
      </c>
      <c r="AG54" s="374"/>
      <c r="AH54" s="346">
        <v>11</v>
      </c>
      <c r="AI54" s="346">
        <v>16</v>
      </c>
      <c r="AJ54" s="346">
        <v>16</v>
      </c>
      <c r="AK54" s="346">
        <v>6</v>
      </c>
      <c r="AL54" s="346">
        <v>7</v>
      </c>
      <c r="AM54" s="346">
        <v>3</v>
      </c>
      <c r="AN54" s="346">
        <v>4</v>
      </c>
      <c r="AO54" s="346">
        <v>6</v>
      </c>
      <c r="AP54" s="346">
        <v>3</v>
      </c>
      <c r="AQ54" s="346">
        <v>1</v>
      </c>
      <c r="AR54" s="346" t="s">
        <v>430</v>
      </c>
      <c r="AS54" s="346" t="s">
        <v>430</v>
      </c>
      <c r="AT54" s="346" t="s">
        <v>430</v>
      </c>
      <c r="AU54" s="346">
        <v>8</v>
      </c>
      <c r="AV54" s="346">
        <v>6</v>
      </c>
      <c r="AW54" s="346">
        <v>7</v>
      </c>
      <c r="AX54" s="346">
        <v>4</v>
      </c>
      <c r="AY54" s="346">
        <v>8</v>
      </c>
      <c r="AZ54" s="374"/>
      <c r="BA54" s="375">
        <v>96.925420925686396</v>
      </c>
      <c r="BB54" s="375">
        <v>0</v>
      </c>
      <c r="BC54" s="375">
        <v>7.2318820874139503E-2</v>
      </c>
      <c r="BD54" s="375" t="s">
        <v>430</v>
      </c>
      <c r="BE54" s="373"/>
      <c r="BF54" s="348">
        <v>86.638627141000001</v>
      </c>
      <c r="BG54" s="348">
        <v>25.1235986895</v>
      </c>
      <c r="BH54" s="348">
        <v>3.4484959026999999</v>
      </c>
      <c r="BI54" s="373"/>
      <c r="BJ54" s="348">
        <v>53.801469320000002</v>
      </c>
      <c r="BK54" s="373"/>
      <c r="BL54" s="843">
        <v>37.457599999999999</v>
      </c>
      <c r="BM54" s="843">
        <v>6.0737100000000002</v>
      </c>
      <c r="BN54" s="843">
        <v>10.270099999999999</v>
      </c>
      <c r="BO54" s="843">
        <v>46.198590000000003</v>
      </c>
      <c r="BP54" s="373"/>
      <c r="BQ54" s="348">
        <v>3.94</v>
      </c>
      <c r="BR54" s="348">
        <v>12.25</v>
      </c>
      <c r="BS54" s="348">
        <v>7.16</v>
      </c>
      <c r="BT54" s="348" t="s">
        <v>430</v>
      </c>
      <c r="BU54" s="348" t="s">
        <v>430</v>
      </c>
      <c r="BV54" s="348">
        <v>20.34</v>
      </c>
      <c r="BW54" s="373"/>
      <c r="BX54" s="372" t="s">
        <v>10007</v>
      </c>
      <c r="BY54" s="372" t="s">
        <v>10008</v>
      </c>
      <c r="BZ54" s="372" t="s">
        <v>10009</v>
      </c>
      <c r="CA54" s="372" t="s">
        <v>10010</v>
      </c>
      <c r="CB54" s="372" t="s">
        <v>10011</v>
      </c>
      <c r="CC54" s="373"/>
      <c r="CD54" s="354" t="s">
        <v>616</v>
      </c>
    </row>
    <row r="55" spans="1:82" s="107" customFormat="1" x14ac:dyDescent="0.25">
      <c r="A55" s="345" t="s">
        <v>10012</v>
      </c>
      <c r="B55" s="373"/>
      <c r="C55" s="719">
        <v>45643</v>
      </c>
      <c r="D55" s="373"/>
      <c r="E55" s="346">
        <v>1226.45</v>
      </c>
      <c r="F55" s="373"/>
      <c r="G55" s="347">
        <v>12.41</v>
      </c>
      <c r="H55" s="373"/>
      <c r="I55" s="651" t="s">
        <v>430</v>
      </c>
      <c r="J55" s="651" t="s">
        <v>430</v>
      </c>
      <c r="K55" s="651" t="s">
        <v>430</v>
      </c>
      <c r="L55" s="651" t="s">
        <v>430</v>
      </c>
      <c r="M55" s="374"/>
      <c r="N55" s="348">
        <v>29.435500000000001</v>
      </c>
      <c r="O55" s="348">
        <v>-58.540500000000002</v>
      </c>
      <c r="P55" s="348">
        <v>-41.680900000000001</v>
      </c>
      <c r="Q55" s="348">
        <v>-49.4636</v>
      </c>
      <c r="R55" s="348">
        <v>-20.5093</v>
      </c>
      <c r="S55" s="348">
        <v>11.8528</v>
      </c>
      <c r="T55" s="348">
        <v>3.4146000000000001</v>
      </c>
      <c r="U55" s="348">
        <v>7.3628999999999998</v>
      </c>
      <c r="V55" s="350">
        <v>12.0036</v>
      </c>
      <c r="W55" s="348" t="s">
        <v>430</v>
      </c>
      <c r="X55" s="348" t="s">
        <v>430</v>
      </c>
      <c r="Y55" s="348" t="s">
        <v>430</v>
      </c>
      <c r="Z55" s="348" t="s">
        <v>430</v>
      </c>
      <c r="AA55" s="348">
        <v>7.8821000000000003</v>
      </c>
      <c r="AB55" s="348">
        <v>16.673300000000001</v>
      </c>
      <c r="AC55" s="348">
        <v>4.1868999999999996</v>
      </c>
      <c r="AD55" s="348">
        <v>11.4299</v>
      </c>
      <c r="AE55" s="348">
        <v>-52.1843</v>
      </c>
      <c r="AF55" s="348">
        <v>13.280799999999999</v>
      </c>
      <c r="AG55" s="374"/>
      <c r="AH55" s="346">
        <v>10</v>
      </c>
      <c r="AI55" s="346">
        <v>17</v>
      </c>
      <c r="AJ55" s="346">
        <v>18</v>
      </c>
      <c r="AK55" s="346">
        <v>19</v>
      </c>
      <c r="AL55" s="346">
        <v>16</v>
      </c>
      <c r="AM55" s="346">
        <v>15</v>
      </c>
      <c r="AN55" s="346">
        <v>11</v>
      </c>
      <c r="AO55" s="346">
        <v>7</v>
      </c>
      <c r="AP55" s="346">
        <v>4</v>
      </c>
      <c r="AQ55" s="346" t="s">
        <v>430</v>
      </c>
      <c r="AR55" s="346" t="s">
        <v>430</v>
      </c>
      <c r="AS55" s="346" t="s">
        <v>430</v>
      </c>
      <c r="AT55" s="346" t="s">
        <v>430</v>
      </c>
      <c r="AU55" s="346">
        <v>11</v>
      </c>
      <c r="AV55" s="346">
        <v>11</v>
      </c>
      <c r="AW55" s="346">
        <v>10</v>
      </c>
      <c r="AX55" s="346">
        <v>5</v>
      </c>
      <c r="AY55" s="346">
        <v>16</v>
      </c>
      <c r="AZ55" s="374"/>
      <c r="BA55" s="375">
        <v>99.655089192227507</v>
      </c>
      <c r="BB55" s="375">
        <v>0</v>
      </c>
      <c r="BC55" s="375">
        <v>8.7748386062203199E-2</v>
      </c>
      <c r="BD55" s="375" t="s">
        <v>430</v>
      </c>
      <c r="BE55" s="373"/>
      <c r="BF55" s="348">
        <v>71.507095026599998</v>
      </c>
      <c r="BG55" s="348">
        <v>-3.2213272776999999</v>
      </c>
      <c r="BH55" s="348">
        <v>-22.1980223871</v>
      </c>
      <c r="BI55" s="373"/>
      <c r="BJ55" s="348">
        <v>58.341129350000003</v>
      </c>
      <c r="BK55" s="373"/>
      <c r="BL55" s="843">
        <v>35.913200000000003</v>
      </c>
      <c r="BM55" s="843">
        <v>0.71496800000000005</v>
      </c>
      <c r="BN55" s="843">
        <v>7.2529999999999999E-3</v>
      </c>
      <c r="BO55" s="843">
        <v>63.364578999999999</v>
      </c>
      <c r="BP55" s="373"/>
      <c r="BQ55" s="348">
        <v>5.97</v>
      </c>
      <c r="BR55" s="348">
        <v>9.09</v>
      </c>
      <c r="BS55" s="348">
        <v>2.83</v>
      </c>
      <c r="BT55" s="348" t="s">
        <v>430</v>
      </c>
      <c r="BU55" s="348" t="s">
        <v>430</v>
      </c>
      <c r="BV55" s="348">
        <v>20.239999999999998</v>
      </c>
      <c r="BW55" s="373"/>
      <c r="BX55" s="372" t="s">
        <v>10013</v>
      </c>
      <c r="BY55" s="372" t="s">
        <v>10014</v>
      </c>
      <c r="BZ55" s="372" t="s">
        <v>10015</v>
      </c>
      <c r="CA55" s="372" t="s">
        <v>10016</v>
      </c>
      <c r="CB55" s="372" t="s">
        <v>10017</v>
      </c>
      <c r="CC55" s="373"/>
      <c r="CD55" s="354" t="s">
        <v>443</v>
      </c>
    </row>
    <row r="56" spans="1:82" s="107" customFormat="1" x14ac:dyDescent="0.25">
      <c r="A56" s="345" t="s">
        <v>10018</v>
      </c>
      <c r="B56" s="373"/>
      <c r="C56" s="719">
        <v>45545</v>
      </c>
      <c r="D56" s="373"/>
      <c r="E56" s="346">
        <v>1009.66</v>
      </c>
      <c r="F56" s="373"/>
      <c r="G56" s="347">
        <v>12.19</v>
      </c>
      <c r="H56" s="373"/>
      <c r="I56" s="988">
        <v>2.52</v>
      </c>
      <c r="J56" s="988">
        <v>6.4</v>
      </c>
      <c r="K56" s="988">
        <v>1.76</v>
      </c>
      <c r="L56" s="988">
        <v>1.89</v>
      </c>
      <c r="M56" s="374"/>
      <c r="N56" s="348">
        <v>59.983600000000003</v>
      </c>
      <c r="O56" s="348">
        <v>-49.700400000000002</v>
      </c>
      <c r="P56" s="348">
        <v>-33.997</v>
      </c>
      <c r="Q56" s="348">
        <v>-33.776699999999998</v>
      </c>
      <c r="R56" s="348">
        <v>-13.3689</v>
      </c>
      <c r="S56" s="348">
        <v>17.323399999999999</v>
      </c>
      <c r="T56" s="348">
        <v>1.4755</v>
      </c>
      <c r="U56" s="348">
        <v>7.2598000000000003</v>
      </c>
      <c r="V56" s="350">
        <v>11.7324</v>
      </c>
      <c r="W56" s="348">
        <v>10.408300000000001</v>
      </c>
      <c r="X56" s="348" t="s">
        <v>430</v>
      </c>
      <c r="Y56" s="348" t="s">
        <v>430</v>
      </c>
      <c r="Z56" s="348" t="s">
        <v>430</v>
      </c>
      <c r="AA56" s="348">
        <v>6.7423999999999999</v>
      </c>
      <c r="AB56" s="348">
        <v>19.359100000000002</v>
      </c>
      <c r="AC56" s="348">
        <v>3.5158</v>
      </c>
      <c r="AD56" s="348">
        <v>11.0205</v>
      </c>
      <c r="AE56" s="348">
        <v>-47.287399999999998</v>
      </c>
      <c r="AF56" s="348">
        <v>10.408300000000001</v>
      </c>
      <c r="AG56" s="374"/>
      <c r="AH56" s="346">
        <v>5</v>
      </c>
      <c r="AI56" s="346">
        <v>13</v>
      </c>
      <c r="AJ56" s="346">
        <v>15</v>
      </c>
      <c r="AK56" s="346">
        <v>10</v>
      </c>
      <c r="AL56" s="346">
        <v>13</v>
      </c>
      <c r="AM56" s="346">
        <v>7</v>
      </c>
      <c r="AN56" s="346">
        <v>14</v>
      </c>
      <c r="AO56" s="346">
        <v>8</v>
      </c>
      <c r="AP56" s="346">
        <v>6</v>
      </c>
      <c r="AQ56" s="346">
        <v>2</v>
      </c>
      <c r="AR56" s="346" t="s">
        <v>430</v>
      </c>
      <c r="AS56" s="346" t="s">
        <v>430</v>
      </c>
      <c r="AT56" s="346" t="s">
        <v>430</v>
      </c>
      <c r="AU56" s="346">
        <v>13</v>
      </c>
      <c r="AV56" s="346">
        <v>9</v>
      </c>
      <c r="AW56" s="346">
        <v>11</v>
      </c>
      <c r="AX56" s="346">
        <v>6</v>
      </c>
      <c r="AY56" s="346">
        <v>13</v>
      </c>
      <c r="AZ56" s="374"/>
      <c r="BA56" s="375">
        <v>110.79030795655</v>
      </c>
      <c r="BB56" s="375">
        <v>0.67236797803781601</v>
      </c>
      <c r="BC56" s="375">
        <v>4.2985058208601601E-2</v>
      </c>
      <c r="BD56" s="375">
        <v>9.6241953489286693</v>
      </c>
      <c r="BE56" s="373"/>
      <c r="BF56" s="348">
        <v>90.091305777399995</v>
      </c>
      <c r="BG56" s="348">
        <v>28.069107283600001</v>
      </c>
      <c r="BH56" s="348">
        <v>3.2096249042</v>
      </c>
      <c r="BI56" s="373"/>
      <c r="BJ56" s="348">
        <v>69.127675210000007</v>
      </c>
      <c r="BK56" s="373"/>
      <c r="BL56" s="843">
        <v>41.8934</v>
      </c>
      <c r="BM56" s="843">
        <v>11.857699999999999</v>
      </c>
      <c r="BN56" s="843">
        <v>15.3766</v>
      </c>
      <c r="BO56" s="843">
        <v>30.872299999999999</v>
      </c>
      <c r="BP56" s="373"/>
      <c r="BQ56" s="348">
        <v>0.76</v>
      </c>
      <c r="BR56" s="348">
        <v>10.55</v>
      </c>
      <c r="BS56" s="348" t="s">
        <v>430</v>
      </c>
      <c r="BT56" s="348" t="s">
        <v>430</v>
      </c>
      <c r="BU56" s="348" t="s">
        <v>430</v>
      </c>
      <c r="BV56" s="348">
        <v>15</v>
      </c>
      <c r="BW56" s="373"/>
      <c r="BX56" s="372" t="s">
        <v>3938</v>
      </c>
      <c r="BY56" s="372" t="s">
        <v>10019</v>
      </c>
      <c r="BZ56" s="372" t="s">
        <v>10020</v>
      </c>
      <c r="CA56" s="372" t="s">
        <v>10021</v>
      </c>
      <c r="CB56" s="372" t="s">
        <v>10022</v>
      </c>
      <c r="CC56" s="373"/>
      <c r="CD56" s="354" t="s">
        <v>548</v>
      </c>
    </row>
    <row r="57" spans="1:82" s="107" customFormat="1" x14ac:dyDescent="0.25">
      <c r="A57" s="345" t="s">
        <v>10023</v>
      </c>
      <c r="B57" s="373"/>
      <c r="C57" s="719">
        <v>45702</v>
      </c>
      <c r="D57" s="373"/>
      <c r="E57" s="346">
        <v>997.77099999999996</v>
      </c>
      <c r="F57" s="373"/>
      <c r="G57" s="347">
        <v>12.269500000000001</v>
      </c>
      <c r="H57" s="373"/>
      <c r="I57" s="651" t="s">
        <v>430</v>
      </c>
      <c r="J57" s="651" t="s">
        <v>430</v>
      </c>
      <c r="K57" s="651" t="s">
        <v>430</v>
      </c>
      <c r="L57" s="651" t="s">
        <v>430</v>
      </c>
      <c r="M57" s="374"/>
      <c r="N57" s="348">
        <v>-49.019199999999998</v>
      </c>
      <c r="O57" s="348">
        <v>-51.739899999999999</v>
      </c>
      <c r="P57" s="348">
        <v>-24.280200000000001</v>
      </c>
      <c r="Q57" s="348">
        <v>-28.228400000000001</v>
      </c>
      <c r="R57" s="348">
        <v>-10.669499999999999</v>
      </c>
      <c r="S57" s="348">
        <v>17.347100000000001</v>
      </c>
      <c r="T57" s="348">
        <v>6.1028000000000002</v>
      </c>
      <c r="U57" s="348">
        <v>3.7633000000000001</v>
      </c>
      <c r="V57" s="350">
        <v>7.4405999999999999</v>
      </c>
      <c r="W57" s="348" t="s">
        <v>430</v>
      </c>
      <c r="X57" s="348" t="s">
        <v>430</v>
      </c>
      <c r="Y57" s="348" t="s">
        <v>430</v>
      </c>
      <c r="Z57" s="348" t="s">
        <v>430</v>
      </c>
      <c r="AA57" s="348">
        <v>14.9339</v>
      </c>
      <c r="AB57" s="348">
        <v>27.307099999999998</v>
      </c>
      <c r="AC57" s="348">
        <v>0.24729999999999999</v>
      </c>
      <c r="AD57" s="348">
        <v>6.5876000000000001</v>
      </c>
      <c r="AE57" s="348">
        <v>-33.309100000000001</v>
      </c>
      <c r="AF57" s="348">
        <v>13.9154</v>
      </c>
      <c r="AG57" s="374"/>
      <c r="AH57" s="346">
        <v>17</v>
      </c>
      <c r="AI57" s="346">
        <v>14</v>
      </c>
      <c r="AJ57" s="346">
        <v>9</v>
      </c>
      <c r="AK57" s="346">
        <v>7</v>
      </c>
      <c r="AL57" s="346">
        <v>9</v>
      </c>
      <c r="AM57" s="346">
        <v>6</v>
      </c>
      <c r="AN57" s="346">
        <v>7</v>
      </c>
      <c r="AO57" s="346">
        <v>14</v>
      </c>
      <c r="AP57" s="346">
        <v>11</v>
      </c>
      <c r="AQ57" s="346" t="s">
        <v>430</v>
      </c>
      <c r="AR57" s="346" t="s">
        <v>430</v>
      </c>
      <c r="AS57" s="346" t="s">
        <v>430</v>
      </c>
      <c r="AT57" s="346" t="s">
        <v>430</v>
      </c>
      <c r="AU57" s="346">
        <v>2</v>
      </c>
      <c r="AV57" s="346">
        <v>1</v>
      </c>
      <c r="AW57" s="346">
        <v>14</v>
      </c>
      <c r="AX57" s="346">
        <v>14</v>
      </c>
      <c r="AY57" s="346">
        <v>7</v>
      </c>
      <c r="AZ57" s="374"/>
      <c r="BA57" s="375">
        <v>114.87622230732801</v>
      </c>
      <c r="BB57" s="375">
        <v>0</v>
      </c>
      <c r="BC57" s="375">
        <v>7.6536432781953406E-2</v>
      </c>
      <c r="BD57" s="375" t="s">
        <v>430</v>
      </c>
      <c r="BE57" s="373"/>
      <c r="BF57" s="348">
        <v>92.183296817300004</v>
      </c>
      <c r="BG57" s="348">
        <v>31.105258189699999</v>
      </c>
      <c r="BH57" s="348">
        <v>2.9635920800000002</v>
      </c>
      <c r="BI57" s="373"/>
      <c r="BJ57" s="348">
        <v>69.650328950000002</v>
      </c>
      <c r="BK57" s="373"/>
      <c r="BL57" s="843">
        <v>37.203299999999999</v>
      </c>
      <c r="BM57" s="843">
        <v>18.7819</v>
      </c>
      <c r="BN57" s="843">
        <v>12.136100000000001</v>
      </c>
      <c r="BO57" s="843">
        <v>31.878699999999998</v>
      </c>
      <c r="BP57" s="373"/>
      <c r="BQ57" s="348">
        <v>4.32</v>
      </c>
      <c r="BR57" s="348">
        <v>7.02</v>
      </c>
      <c r="BS57" s="348" t="s">
        <v>430</v>
      </c>
      <c r="BT57" s="348" t="s">
        <v>430</v>
      </c>
      <c r="BU57" s="348" t="s">
        <v>430</v>
      </c>
      <c r="BV57" s="348">
        <v>16.27</v>
      </c>
      <c r="BW57" s="373"/>
      <c r="BX57" s="372" t="s">
        <v>10024</v>
      </c>
      <c r="BY57" s="372" t="s">
        <v>10025</v>
      </c>
      <c r="BZ57" s="372" t="s">
        <v>10026</v>
      </c>
      <c r="CA57" s="372" t="s">
        <v>10027</v>
      </c>
      <c r="CB57" s="372" t="s">
        <v>10028</v>
      </c>
      <c r="CC57" s="373"/>
      <c r="CD57" s="354" t="s">
        <v>476</v>
      </c>
    </row>
    <row r="58" spans="1:82" s="107" customFormat="1" x14ac:dyDescent="0.25">
      <c r="A58" s="345" t="s">
        <v>10029</v>
      </c>
      <c r="B58" s="373"/>
      <c r="C58" s="719">
        <v>45889</v>
      </c>
      <c r="D58" s="373"/>
      <c r="E58" s="346">
        <v>516.58000000000004</v>
      </c>
      <c r="F58" s="373"/>
      <c r="G58" s="347">
        <v>12.310700000000001</v>
      </c>
      <c r="H58" s="373"/>
      <c r="I58" s="988">
        <v>4.16</v>
      </c>
      <c r="J58" s="988">
        <v>7.28</v>
      </c>
      <c r="K58" s="651" t="s">
        <v>430</v>
      </c>
      <c r="L58" s="988">
        <v>2.9</v>
      </c>
      <c r="M58" s="374"/>
      <c r="N58" s="348">
        <v>66.832400000000007</v>
      </c>
      <c r="O58" s="348">
        <v>15.139799999999999</v>
      </c>
      <c r="P58" s="348">
        <v>-1.6513</v>
      </c>
      <c r="Q58" s="348">
        <v>-30.3504</v>
      </c>
      <c r="R58" s="348">
        <v>-3.6326999999999998</v>
      </c>
      <c r="S58" s="348">
        <v>14.148300000000001</v>
      </c>
      <c r="T58" s="348">
        <v>3.76</v>
      </c>
      <c r="U58" s="348">
        <v>12.6609</v>
      </c>
      <c r="V58" s="350">
        <v>19.4924</v>
      </c>
      <c r="W58" s="348" t="s">
        <v>430</v>
      </c>
      <c r="X58" s="348" t="s">
        <v>430</v>
      </c>
      <c r="Y58" s="348" t="s">
        <v>430</v>
      </c>
      <c r="Z58" s="348" t="s">
        <v>430</v>
      </c>
      <c r="AA58" s="348">
        <v>14.3246</v>
      </c>
      <c r="AB58" s="348">
        <v>15.7608</v>
      </c>
      <c r="AC58" s="348">
        <v>9.8473000000000006</v>
      </c>
      <c r="AD58" s="348">
        <v>16.973500000000001</v>
      </c>
      <c r="AE58" s="348">
        <v>-13.940899999999999</v>
      </c>
      <c r="AF58" s="348">
        <v>21.7225</v>
      </c>
      <c r="AG58" s="374"/>
      <c r="AH58" s="346">
        <v>2</v>
      </c>
      <c r="AI58" s="346">
        <v>4</v>
      </c>
      <c r="AJ58" s="346">
        <v>5</v>
      </c>
      <c r="AK58" s="346">
        <v>9</v>
      </c>
      <c r="AL58" s="346">
        <v>5</v>
      </c>
      <c r="AM58" s="346">
        <v>9</v>
      </c>
      <c r="AN58" s="346">
        <v>10</v>
      </c>
      <c r="AO58" s="346">
        <v>1</v>
      </c>
      <c r="AP58" s="346">
        <v>1</v>
      </c>
      <c r="AQ58" s="346" t="s">
        <v>430</v>
      </c>
      <c r="AR58" s="346" t="s">
        <v>430</v>
      </c>
      <c r="AS58" s="346" t="s">
        <v>430</v>
      </c>
      <c r="AT58" s="346" t="s">
        <v>430</v>
      </c>
      <c r="AU58" s="346">
        <v>3</v>
      </c>
      <c r="AV58" s="346">
        <v>12</v>
      </c>
      <c r="AW58" s="346">
        <v>3</v>
      </c>
      <c r="AX58" s="346">
        <v>1</v>
      </c>
      <c r="AY58" s="346">
        <v>3</v>
      </c>
      <c r="AZ58" s="374"/>
      <c r="BA58" s="375">
        <v>97.684936644427793</v>
      </c>
      <c r="BB58" s="375">
        <v>0.27912246617775499</v>
      </c>
      <c r="BC58" s="375">
        <v>0.13372944874699599</v>
      </c>
      <c r="BD58" s="375">
        <v>14.340322814402899</v>
      </c>
      <c r="BE58" s="373"/>
      <c r="BF58" s="348">
        <v>75.952117535799999</v>
      </c>
      <c r="BG58" s="348">
        <v>-37.395230720500003</v>
      </c>
      <c r="BH58" s="348">
        <v>-2.0310642847000002</v>
      </c>
      <c r="BI58" s="373"/>
      <c r="BJ58" s="348">
        <v>25.625648569999999</v>
      </c>
      <c r="BK58" s="373"/>
      <c r="BL58" s="843">
        <v>17.163399999999999</v>
      </c>
      <c r="BM58" s="843">
        <v>2.8331900000000001</v>
      </c>
      <c r="BN58" s="843">
        <v>5.6291000000000002</v>
      </c>
      <c r="BO58" s="843">
        <v>74.374309999999994</v>
      </c>
      <c r="BP58" s="373"/>
      <c r="BQ58" s="348">
        <v>8.67</v>
      </c>
      <c r="BR58" s="348">
        <v>12.09</v>
      </c>
      <c r="BS58" s="348">
        <v>6.08</v>
      </c>
      <c r="BT58" s="348">
        <v>3.31</v>
      </c>
      <c r="BU58" s="348" t="s">
        <v>430</v>
      </c>
      <c r="BV58" s="348">
        <v>34.06</v>
      </c>
      <c r="BW58" s="373"/>
      <c r="BX58" s="372" t="s">
        <v>10030</v>
      </c>
      <c r="BY58" s="372" t="s">
        <v>10031</v>
      </c>
      <c r="BZ58" s="372" t="s">
        <v>10032</v>
      </c>
      <c r="CA58" s="372" t="s">
        <v>10033</v>
      </c>
      <c r="CB58" s="372" t="s">
        <v>10034</v>
      </c>
      <c r="CC58" s="373"/>
      <c r="CD58" s="354" t="s">
        <v>436</v>
      </c>
    </row>
    <row r="59" spans="1:82" s="107" customFormat="1" x14ac:dyDescent="0.25">
      <c r="A59" s="345" t="s">
        <v>10035</v>
      </c>
      <c r="B59" s="373"/>
      <c r="C59" s="719">
        <v>45650</v>
      </c>
      <c r="D59" s="373"/>
      <c r="E59" s="346">
        <v>397.56400000000002</v>
      </c>
      <c r="F59" s="373"/>
      <c r="G59" s="347">
        <v>12.33</v>
      </c>
      <c r="H59" s="373"/>
      <c r="I59" s="988">
        <v>8.1999999999999998E-4</v>
      </c>
      <c r="J59" s="988">
        <v>5.19</v>
      </c>
      <c r="K59" s="988">
        <v>7.9000000000000001E-4</v>
      </c>
      <c r="L59" s="988">
        <v>8.1999999999999998E-4</v>
      </c>
      <c r="M59" s="374"/>
      <c r="N59" s="348" t="s">
        <v>430</v>
      </c>
      <c r="O59" s="348">
        <v>89.242099999999994</v>
      </c>
      <c r="P59" s="348">
        <v>14.837400000000001</v>
      </c>
      <c r="Q59" s="348">
        <v>-9.0790000000000006</v>
      </c>
      <c r="R59" s="348">
        <v>10.952</v>
      </c>
      <c r="S59" s="348">
        <v>12.0631</v>
      </c>
      <c r="T59" s="348">
        <v>4.1277999999999997</v>
      </c>
      <c r="U59" s="348">
        <v>6.8388999999999998</v>
      </c>
      <c r="V59" s="350">
        <v>5.2191000000000001</v>
      </c>
      <c r="W59" s="348" t="s">
        <v>430</v>
      </c>
      <c r="X59" s="348" t="s">
        <v>430</v>
      </c>
      <c r="Y59" s="348" t="s">
        <v>430</v>
      </c>
      <c r="Z59" s="348" t="s">
        <v>430</v>
      </c>
      <c r="AA59" s="348">
        <v>5.4779</v>
      </c>
      <c r="AB59" s="348">
        <v>13.9726</v>
      </c>
      <c r="AC59" s="348">
        <v>5.867</v>
      </c>
      <c r="AD59" s="348">
        <v>6.9696999999999996</v>
      </c>
      <c r="AE59" s="348">
        <v>-26.143799999999999</v>
      </c>
      <c r="AF59" s="348">
        <v>13.032299999999999</v>
      </c>
      <c r="AG59" s="374"/>
      <c r="AH59" s="346" t="s">
        <v>430</v>
      </c>
      <c r="AI59" s="346">
        <v>1</v>
      </c>
      <c r="AJ59" s="346">
        <v>2</v>
      </c>
      <c r="AK59" s="346">
        <v>2</v>
      </c>
      <c r="AL59" s="346">
        <v>2</v>
      </c>
      <c r="AM59" s="346">
        <v>13</v>
      </c>
      <c r="AN59" s="346">
        <v>8</v>
      </c>
      <c r="AO59" s="346">
        <v>11</v>
      </c>
      <c r="AP59" s="346">
        <v>14</v>
      </c>
      <c r="AQ59" s="346" t="s">
        <v>430</v>
      </c>
      <c r="AR59" s="346" t="s">
        <v>430</v>
      </c>
      <c r="AS59" s="346" t="s">
        <v>430</v>
      </c>
      <c r="AT59" s="346" t="s">
        <v>430</v>
      </c>
      <c r="AU59" s="346">
        <v>17</v>
      </c>
      <c r="AV59" s="346">
        <v>16</v>
      </c>
      <c r="AW59" s="346">
        <v>6</v>
      </c>
      <c r="AX59" s="346">
        <v>12</v>
      </c>
      <c r="AY59" s="346">
        <v>5</v>
      </c>
      <c r="AZ59" s="374"/>
      <c r="BA59" s="375">
        <v>114.895100527734</v>
      </c>
      <c r="BB59" s="375">
        <v>0.55739739566845203</v>
      </c>
      <c r="BC59" s="375">
        <v>7.0603729543800398E-2</v>
      </c>
      <c r="BD59" s="375">
        <v>8.6188559772484901</v>
      </c>
      <c r="BE59" s="373"/>
      <c r="BF59" s="348">
        <v>52.526507776700001</v>
      </c>
      <c r="BG59" s="348">
        <v>-12.963190601599999</v>
      </c>
      <c r="BH59" s="348">
        <v>-4.0519737302000003</v>
      </c>
      <c r="BI59" s="373"/>
      <c r="BJ59" s="348">
        <v>82.076315159999993</v>
      </c>
      <c r="BK59" s="373"/>
      <c r="BL59" s="843">
        <v>16.130099999999999</v>
      </c>
      <c r="BM59" s="843">
        <v>21.3294</v>
      </c>
      <c r="BN59" s="843">
        <v>19.996600000000001</v>
      </c>
      <c r="BO59" s="843">
        <v>42.543900000000001</v>
      </c>
      <c r="BP59" s="373"/>
      <c r="BQ59" s="348">
        <v>11.38</v>
      </c>
      <c r="BR59" s="348" t="s">
        <v>430</v>
      </c>
      <c r="BS59" s="348" t="s">
        <v>430</v>
      </c>
      <c r="BT59" s="348" t="s">
        <v>430</v>
      </c>
      <c r="BU59" s="348" t="s">
        <v>430</v>
      </c>
      <c r="BV59" s="348">
        <v>6.92</v>
      </c>
      <c r="BW59" s="373"/>
      <c r="BX59" s="372" t="s">
        <v>10036</v>
      </c>
      <c r="BY59" s="372" t="s">
        <v>10037</v>
      </c>
      <c r="BZ59" s="372" t="s">
        <v>10038</v>
      </c>
      <c r="CA59" s="372" t="s">
        <v>10039</v>
      </c>
      <c r="CB59" s="372" t="s">
        <v>1655</v>
      </c>
      <c r="CC59" s="373"/>
      <c r="CD59" s="354" t="s">
        <v>436</v>
      </c>
    </row>
    <row r="60" spans="1:82" s="107" customFormat="1" x14ac:dyDescent="0.25">
      <c r="A60" s="345" t="s">
        <v>10040</v>
      </c>
      <c r="B60" s="373"/>
      <c r="C60" s="719">
        <v>45930</v>
      </c>
      <c r="D60" s="373"/>
      <c r="E60" s="346">
        <v>382.75799999999998</v>
      </c>
      <c r="F60" s="373"/>
      <c r="G60" s="347">
        <v>10.1843</v>
      </c>
      <c r="H60" s="373"/>
      <c r="I60" s="988">
        <v>2.5000000000000001E-4</v>
      </c>
      <c r="J60" s="988">
        <v>5.38</v>
      </c>
      <c r="K60" s="988">
        <v>2.5000000000000001E-4</v>
      </c>
      <c r="L60" s="988">
        <v>2.5000000000000001E-4</v>
      </c>
      <c r="M60" s="374"/>
      <c r="N60" s="348">
        <v>6.0937000000000001</v>
      </c>
      <c r="O60" s="348">
        <v>-29.793099999999999</v>
      </c>
      <c r="P60" s="348">
        <v>-25.8294</v>
      </c>
      <c r="Q60" s="348">
        <v>-46.045099999999998</v>
      </c>
      <c r="R60" s="348">
        <v>-21.541499999999999</v>
      </c>
      <c r="S60" s="348">
        <v>12.4886</v>
      </c>
      <c r="T60" s="348">
        <v>-0.35770000000000002</v>
      </c>
      <c r="U60" s="348">
        <v>0.6018</v>
      </c>
      <c r="V60" s="350" t="s">
        <v>430</v>
      </c>
      <c r="W60" s="348" t="s">
        <v>430</v>
      </c>
      <c r="X60" s="348" t="s">
        <v>430</v>
      </c>
      <c r="Y60" s="348" t="s">
        <v>430</v>
      </c>
      <c r="Z60" s="348" t="s">
        <v>430</v>
      </c>
      <c r="AA60" s="348">
        <v>8.1377000000000006</v>
      </c>
      <c r="AB60" s="348">
        <v>15.6204</v>
      </c>
      <c r="AC60" s="348">
        <v>-2.2425000000000002</v>
      </c>
      <c r="AD60" s="348">
        <v>1.9498</v>
      </c>
      <c r="AE60" s="348">
        <v>-54.544499999999999</v>
      </c>
      <c r="AF60" s="348">
        <v>1.9498</v>
      </c>
      <c r="AG60" s="374"/>
      <c r="AH60" s="346">
        <v>12</v>
      </c>
      <c r="AI60" s="346">
        <v>9</v>
      </c>
      <c r="AJ60" s="346">
        <v>10</v>
      </c>
      <c r="AK60" s="346">
        <v>14</v>
      </c>
      <c r="AL60" s="346">
        <v>17</v>
      </c>
      <c r="AM60" s="346">
        <v>11</v>
      </c>
      <c r="AN60" s="346">
        <v>16</v>
      </c>
      <c r="AO60" s="346">
        <v>17</v>
      </c>
      <c r="AP60" s="346" t="s">
        <v>430</v>
      </c>
      <c r="AQ60" s="346" t="s">
        <v>430</v>
      </c>
      <c r="AR60" s="346" t="s">
        <v>430</v>
      </c>
      <c r="AS60" s="346" t="s">
        <v>430</v>
      </c>
      <c r="AT60" s="346" t="s">
        <v>430</v>
      </c>
      <c r="AU60" s="346">
        <v>10</v>
      </c>
      <c r="AV60" s="346">
        <v>13</v>
      </c>
      <c r="AW60" s="346">
        <v>17</v>
      </c>
      <c r="AX60" s="346">
        <v>15</v>
      </c>
      <c r="AY60" s="346">
        <v>17</v>
      </c>
      <c r="AZ60" s="374"/>
      <c r="BA60" s="375">
        <v>92.188103992401494</v>
      </c>
      <c r="BB60" s="375">
        <v>0</v>
      </c>
      <c r="BC60" s="375">
        <v>-3.9814828707081001E-2</v>
      </c>
      <c r="BD60" s="375" t="s">
        <v>430</v>
      </c>
      <c r="BE60" s="373"/>
      <c r="BF60" s="348">
        <v>47.593412798000003</v>
      </c>
      <c r="BG60" s="348">
        <v>27.6955595051</v>
      </c>
      <c r="BH60" s="348">
        <v>1.7184492260999999</v>
      </c>
      <c r="BI60" s="373"/>
      <c r="BJ60" s="348">
        <v>64.945386319999997</v>
      </c>
      <c r="BK60" s="373"/>
      <c r="BL60" s="843">
        <v>48.303699999999999</v>
      </c>
      <c r="BM60" s="843">
        <v>20.8871</v>
      </c>
      <c r="BN60" s="843">
        <v>1.0477099999999999</v>
      </c>
      <c r="BO60" s="843">
        <v>29.761489999999998</v>
      </c>
      <c r="BP60" s="373"/>
      <c r="BQ60" s="348" t="s">
        <v>430</v>
      </c>
      <c r="BR60" s="348">
        <v>3.28</v>
      </c>
      <c r="BS60" s="348" t="s">
        <v>430</v>
      </c>
      <c r="BT60" s="348" t="s">
        <v>430</v>
      </c>
      <c r="BU60" s="348" t="s">
        <v>430</v>
      </c>
      <c r="BV60" s="348">
        <v>32.340000000000003</v>
      </c>
      <c r="BW60" s="373"/>
      <c r="BX60" s="372" t="s">
        <v>10041</v>
      </c>
      <c r="BY60" s="372" t="s">
        <v>10042</v>
      </c>
      <c r="BZ60" s="372" t="s">
        <v>10043</v>
      </c>
      <c r="CA60" s="372" t="s">
        <v>10044</v>
      </c>
      <c r="CB60" s="372" t="s">
        <v>10045</v>
      </c>
      <c r="CC60" s="373"/>
      <c r="CD60" s="354" t="s">
        <v>463</v>
      </c>
    </row>
    <row r="61" spans="1:82" s="107" customFormat="1" x14ac:dyDescent="0.25">
      <c r="A61" s="345" t="s">
        <v>10046</v>
      </c>
      <c r="B61" s="373"/>
      <c r="C61" s="719">
        <v>45350</v>
      </c>
      <c r="D61" s="373"/>
      <c r="E61" s="346">
        <v>378.84</v>
      </c>
      <c r="F61" s="373"/>
      <c r="G61" s="347">
        <v>12.8721</v>
      </c>
      <c r="H61" s="373"/>
      <c r="I61" s="651">
        <v>4.01</v>
      </c>
      <c r="J61" s="651">
        <v>7.65</v>
      </c>
      <c r="K61" s="988">
        <v>2.73</v>
      </c>
      <c r="L61" s="651">
        <v>3.19</v>
      </c>
      <c r="M61" s="374"/>
      <c r="N61" s="348">
        <v>-59.732999999999997</v>
      </c>
      <c r="O61" s="348">
        <v>-43.136499999999998</v>
      </c>
      <c r="P61" s="348">
        <v>-4.8564999999999996</v>
      </c>
      <c r="Q61" s="348">
        <v>-19.7989</v>
      </c>
      <c r="R61" s="348">
        <v>-1.8266</v>
      </c>
      <c r="S61" s="348">
        <v>17.604299999999999</v>
      </c>
      <c r="T61" s="348">
        <v>10.0944</v>
      </c>
      <c r="U61" s="348">
        <v>12.266999999999999</v>
      </c>
      <c r="V61" s="350">
        <v>11.769</v>
      </c>
      <c r="W61" s="348">
        <v>8.5877999999999997</v>
      </c>
      <c r="X61" s="348" t="s">
        <v>430</v>
      </c>
      <c r="Y61" s="348" t="s">
        <v>430</v>
      </c>
      <c r="Z61" s="348" t="s">
        <v>430</v>
      </c>
      <c r="AA61" s="348">
        <v>13.944800000000001</v>
      </c>
      <c r="AB61" s="348">
        <v>21.522400000000001</v>
      </c>
      <c r="AC61" s="348">
        <v>10.377800000000001</v>
      </c>
      <c r="AD61" s="348">
        <v>12.423500000000001</v>
      </c>
      <c r="AE61" s="348">
        <v>-29.923300000000001</v>
      </c>
      <c r="AF61" s="348">
        <v>10.4758</v>
      </c>
      <c r="AG61" s="374"/>
      <c r="AH61" s="346">
        <v>18</v>
      </c>
      <c r="AI61" s="346">
        <v>12</v>
      </c>
      <c r="AJ61" s="346">
        <v>6</v>
      </c>
      <c r="AK61" s="346">
        <v>4</v>
      </c>
      <c r="AL61" s="346">
        <v>4</v>
      </c>
      <c r="AM61" s="346">
        <v>5</v>
      </c>
      <c r="AN61" s="346">
        <v>1</v>
      </c>
      <c r="AO61" s="346">
        <v>3</v>
      </c>
      <c r="AP61" s="346">
        <v>5</v>
      </c>
      <c r="AQ61" s="346">
        <v>4</v>
      </c>
      <c r="AR61" s="346" t="s">
        <v>430</v>
      </c>
      <c r="AS61" s="346" t="s">
        <v>430</v>
      </c>
      <c r="AT61" s="346" t="s">
        <v>430</v>
      </c>
      <c r="AU61" s="346">
        <v>4</v>
      </c>
      <c r="AV61" s="346">
        <v>5</v>
      </c>
      <c r="AW61" s="346">
        <v>1</v>
      </c>
      <c r="AX61" s="346">
        <v>3</v>
      </c>
      <c r="AY61" s="346">
        <v>6</v>
      </c>
      <c r="AZ61" s="374"/>
      <c r="BA61" s="375">
        <v>90.696881559614297</v>
      </c>
      <c r="BB61" s="375">
        <v>0</v>
      </c>
      <c r="BC61" s="375">
        <v>5.0673866904255002E-2</v>
      </c>
      <c r="BD61" s="375" t="s">
        <v>430</v>
      </c>
      <c r="BE61" s="373"/>
      <c r="BF61" s="348">
        <v>67.749342113899999</v>
      </c>
      <c r="BG61" s="348">
        <v>21.663886167400001</v>
      </c>
      <c r="BH61" s="348">
        <v>3.1272940408999998</v>
      </c>
      <c r="BI61" s="373"/>
      <c r="BJ61" s="348">
        <v>50.526602879999999</v>
      </c>
      <c r="BK61" s="373"/>
      <c r="BL61" s="843">
        <v>29.979399999999998</v>
      </c>
      <c r="BM61" s="843">
        <v>3.8633600000000001</v>
      </c>
      <c r="BN61" s="843">
        <v>16.683900000000001</v>
      </c>
      <c r="BO61" s="843">
        <v>49.47334</v>
      </c>
      <c r="BP61" s="373"/>
      <c r="BQ61" s="348">
        <v>4.42</v>
      </c>
      <c r="BR61" s="348">
        <v>16.78</v>
      </c>
      <c r="BS61" s="348">
        <v>7.08</v>
      </c>
      <c r="BT61" s="348" t="s">
        <v>430</v>
      </c>
      <c r="BU61" s="348" t="s">
        <v>430</v>
      </c>
      <c r="BV61" s="348">
        <v>16.13</v>
      </c>
      <c r="BW61" s="373"/>
      <c r="BX61" s="372" t="s">
        <v>10047</v>
      </c>
      <c r="BY61" s="372" t="s">
        <v>10048</v>
      </c>
      <c r="BZ61" s="372" t="s">
        <v>10049</v>
      </c>
      <c r="CA61" s="372" t="s">
        <v>10050</v>
      </c>
      <c r="CB61" s="372" t="s">
        <v>10051</v>
      </c>
      <c r="CC61" s="373"/>
      <c r="CD61" s="354" t="s">
        <v>476</v>
      </c>
    </row>
    <row r="62" spans="1:82" s="107" customFormat="1" x14ac:dyDescent="0.25">
      <c r="A62" s="345" t="s">
        <v>10052</v>
      </c>
      <c r="B62" s="373"/>
      <c r="C62" s="719">
        <v>45989</v>
      </c>
      <c r="D62" s="373"/>
      <c r="E62" s="346">
        <v>330.05799999999999</v>
      </c>
      <c r="F62" s="373"/>
      <c r="G62" s="347">
        <v>10.54</v>
      </c>
      <c r="H62" s="373"/>
      <c r="I62" s="988">
        <v>2.61</v>
      </c>
      <c r="J62" s="988">
        <v>6.35</v>
      </c>
      <c r="K62" s="988">
        <v>2.31</v>
      </c>
      <c r="L62" s="651" t="s">
        <v>430</v>
      </c>
      <c r="M62" s="374"/>
      <c r="N62" s="348">
        <v>34.6629</v>
      </c>
      <c r="O62" s="348">
        <v>-11.532400000000001</v>
      </c>
      <c r="P62" s="348">
        <v>-29.514800000000001</v>
      </c>
      <c r="Q62" s="348">
        <v>-46.165599999999998</v>
      </c>
      <c r="R62" s="348">
        <v>-12.161099999999999</v>
      </c>
      <c r="S62" s="348">
        <v>17.693999999999999</v>
      </c>
      <c r="T62" s="348">
        <v>2.4771999999999998</v>
      </c>
      <c r="U62" s="348">
        <v>8.1831999999999994</v>
      </c>
      <c r="V62" s="350" t="s">
        <v>430</v>
      </c>
      <c r="W62" s="348" t="s">
        <v>430</v>
      </c>
      <c r="X62" s="348" t="s">
        <v>430</v>
      </c>
      <c r="Y62" s="348" t="s">
        <v>430</v>
      </c>
      <c r="Z62" s="348" t="s">
        <v>430</v>
      </c>
      <c r="AA62" s="348">
        <v>13.3277</v>
      </c>
      <c r="AB62" s="348">
        <v>19.140999999999998</v>
      </c>
      <c r="AC62" s="348">
        <v>4.3718000000000004</v>
      </c>
      <c r="AD62" s="348" t="s">
        <v>430</v>
      </c>
      <c r="AE62" s="348">
        <v>-47.846400000000003</v>
      </c>
      <c r="AF62" s="348">
        <v>6.8916000000000004</v>
      </c>
      <c r="AG62" s="374"/>
      <c r="AH62" s="346">
        <v>9</v>
      </c>
      <c r="AI62" s="346">
        <v>8</v>
      </c>
      <c r="AJ62" s="346">
        <v>13</v>
      </c>
      <c r="AK62" s="346">
        <v>15</v>
      </c>
      <c r="AL62" s="346">
        <v>11</v>
      </c>
      <c r="AM62" s="346">
        <v>4</v>
      </c>
      <c r="AN62" s="346">
        <v>13</v>
      </c>
      <c r="AO62" s="346">
        <v>5</v>
      </c>
      <c r="AP62" s="346" t="s">
        <v>430</v>
      </c>
      <c r="AQ62" s="346" t="s">
        <v>430</v>
      </c>
      <c r="AR62" s="346" t="s">
        <v>430</v>
      </c>
      <c r="AS62" s="346" t="s">
        <v>430</v>
      </c>
      <c r="AT62" s="346" t="s">
        <v>430</v>
      </c>
      <c r="AU62" s="346">
        <v>6</v>
      </c>
      <c r="AV62" s="346">
        <v>10</v>
      </c>
      <c r="AW62" s="346">
        <v>9</v>
      </c>
      <c r="AX62" s="346" t="s">
        <v>430</v>
      </c>
      <c r="AY62" s="346">
        <v>14</v>
      </c>
      <c r="AZ62" s="374"/>
      <c r="BA62" s="375">
        <v>112.821171480853</v>
      </c>
      <c r="BB62" s="375">
        <v>0</v>
      </c>
      <c r="BC62" s="375">
        <v>2.96137478762417E-2</v>
      </c>
      <c r="BD62" s="375" t="s">
        <v>430</v>
      </c>
      <c r="BE62" s="373"/>
      <c r="BF62" s="348">
        <v>60.701584865000001</v>
      </c>
      <c r="BG62" s="348">
        <v>1.4967825221</v>
      </c>
      <c r="BH62" s="348">
        <v>40.554712504100003</v>
      </c>
      <c r="BI62" s="373"/>
      <c r="BJ62" s="348">
        <v>56.22146781</v>
      </c>
      <c r="BK62" s="373"/>
      <c r="BL62" s="843">
        <v>45.197400000000002</v>
      </c>
      <c r="BM62" s="843">
        <v>19.913900000000002</v>
      </c>
      <c r="BN62" s="843">
        <v>2.38558</v>
      </c>
      <c r="BO62" s="843">
        <v>32.503120000000003</v>
      </c>
      <c r="BP62" s="373"/>
      <c r="BQ62" s="348">
        <v>6.73</v>
      </c>
      <c r="BR62" s="348">
        <v>3.74</v>
      </c>
      <c r="BS62" s="348" t="s">
        <v>430</v>
      </c>
      <c r="BT62" s="348" t="s">
        <v>430</v>
      </c>
      <c r="BU62" s="348" t="s">
        <v>430</v>
      </c>
      <c r="BV62" s="348">
        <v>27.55</v>
      </c>
      <c r="BW62" s="373"/>
      <c r="BX62" s="372" t="s">
        <v>10053</v>
      </c>
      <c r="BY62" s="372" t="s">
        <v>10054</v>
      </c>
      <c r="BZ62" s="372" t="s">
        <v>10055</v>
      </c>
      <c r="CA62" s="372" t="s">
        <v>10056</v>
      </c>
      <c r="CB62" s="372" t="s">
        <v>10057</v>
      </c>
      <c r="CC62" s="373"/>
      <c r="CD62" s="354" t="s">
        <v>616</v>
      </c>
    </row>
    <row r="63" spans="1:82" s="107" customFormat="1" x14ac:dyDescent="0.25">
      <c r="A63" s="345" t="s">
        <v>10058</v>
      </c>
      <c r="B63" s="373"/>
      <c r="C63" s="719">
        <v>46000</v>
      </c>
      <c r="D63" s="373"/>
      <c r="E63" s="346">
        <v>210.565</v>
      </c>
      <c r="F63" s="373"/>
      <c r="G63" s="347">
        <v>10.828799999999999</v>
      </c>
      <c r="H63" s="373"/>
      <c r="I63" s="651" t="s">
        <v>430</v>
      </c>
      <c r="J63" s="651" t="s">
        <v>430</v>
      </c>
      <c r="K63" s="651" t="s">
        <v>430</v>
      </c>
      <c r="L63" s="651" t="s">
        <v>430</v>
      </c>
      <c r="M63" s="374"/>
      <c r="N63" s="348">
        <v>-68.631799999999998</v>
      </c>
      <c r="O63" s="348">
        <v>-53.135399999999997</v>
      </c>
      <c r="P63" s="348">
        <v>-33.585000000000001</v>
      </c>
      <c r="Q63" s="348">
        <v>-39.572899999999997</v>
      </c>
      <c r="R63" s="348">
        <v>-7.4549000000000003</v>
      </c>
      <c r="S63" s="348">
        <v>12.049899999999999</v>
      </c>
      <c r="T63" s="348">
        <v>8.2782999999999998</v>
      </c>
      <c r="U63" s="348">
        <v>11.000400000000001</v>
      </c>
      <c r="V63" s="350" t="s">
        <v>430</v>
      </c>
      <c r="W63" s="348" t="s">
        <v>430</v>
      </c>
      <c r="X63" s="348" t="s">
        <v>430</v>
      </c>
      <c r="Y63" s="348" t="s">
        <v>430</v>
      </c>
      <c r="Z63" s="348" t="s">
        <v>430</v>
      </c>
      <c r="AA63" s="348">
        <v>7.5061999999999998</v>
      </c>
      <c r="AB63" s="348">
        <v>23.525400000000001</v>
      </c>
      <c r="AC63" s="348">
        <v>10.1427</v>
      </c>
      <c r="AD63" s="348" t="s">
        <v>430</v>
      </c>
      <c r="AE63" s="348">
        <v>-37.199599999999997</v>
      </c>
      <c r="AF63" s="348">
        <v>11.000400000000001</v>
      </c>
      <c r="AG63" s="374"/>
      <c r="AH63" s="346">
        <v>19</v>
      </c>
      <c r="AI63" s="346">
        <v>15</v>
      </c>
      <c r="AJ63" s="346">
        <v>14</v>
      </c>
      <c r="AK63" s="346">
        <v>12</v>
      </c>
      <c r="AL63" s="346">
        <v>6</v>
      </c>
      <c r="AM63" s="346">
        <v>14</v>
      </c>
      <c r="AN63" s="346">
        <v>3</v>
      </c>
      <c r="AO63" s="346">
        <v>4</v>
      </c>
      <c r="AP63" s="346" t="s">
        <v>430</v>
      </c>
      <c r="AQ63" s="346" t="s">
        <v>430</v>
      </c>
      <c r="AR63" s="346" t="s">
        <v>430</v>
      </c>
      <c r="AS63" s="346" t="s">
        <v>430</v>
      </c>
      <c r="AT63" s="346" t="s">
        <v>430</v>
      </c>
      <c r="AU63" s="346">
        <v>12</v>
      </c>
      <c r="AV63" s="346">
        <v>3</v>
      </c>
      <c r="AW63" s="346">
        <v>2</v>
      </c>
      <c r="AX63" s="346" t="s">
        <v>430</v>
      </c>
      <c r="AY63" s="346">
        <v>9</v>
      </c>
      <c r="AZ63" s="374"/>
      <c r="BA63" s="375">
        <v>84.812508602306096</v>
      </c>
      <c r="BB63" s="375">
        <v>0</v>
      </c>
      <c r="BC63" s="375">
        <v>6.78087346443592E-2</v>
      </c>
      <c r="BD63" s="375" t="s">
        <v>430</v>
      </c>
      <c r="BE63" s="373"/>
      <c r="BF63" s="348">
        <v>57.671058594599998</v>
      </c>
      <c r="BG63" s="348">
        <v>-7.1893257381</v>
      </c>
      <c r="BH63" s="348">
        <v>-8.0217618029000004</v>
      </c>
      <c r="BI63" s="373"/>
      <c r="BJ63" s="348">
        <v>62.2529453</v>
      </c>
      <c r="BK63" s="373"/>
      <c r="BL63" s="843">
        <v>24.272300000000001</v>
      </c>
      <c r="BM63" s="843">
        <v>23.4664</v>
      </c>
      <c r="BN63" s="843">
        <v>14.514200000000001</v>
      </c>
      <c r="BO63" s="843">
        <v>37.747100000000003</v>
      </c>
      <c r="BP63" s="373"/>
      <c r="BQ63" s="348" t="s">
        <v>430</v>
      </c>
      <c r="BR63" s="348">
        <v>18.09</v>
      </c>
      <c r="BS63" s="348" t="s">
        <v>430</v>
      </c>
      <c r="BT63" s="348" t="s">
        <v>430</v>
      </c>
      <c r="BU63" s="348" t="s">
        <v>430</v>
      </c>
      <c r="BV63" s="348">
        <v>19.84</v>
      </c>
      <c r="BW63" s="373"/>
      <c r="BX63" s="372" t="s">
        <v>10059</v>
      </c>
      <c r="BY63" s="372" t="s">
        <v>10060</v>
      </c>
      <c r="BZ63" s="372" t="s">
        <v>10061</v>
      </c>
      <c r="CA63" s="372" t="s">
        <v>10062</v>
      </c>
      <c r="CB63" s="372" t="s">
        <v>10063</v>
      </c>
      <c r="CC63" s="373"/>
      <c r="CD63" s="354" t="s">
        <v>463</v>
      </c>
    </row>
    <row r="64" spans="1:82" s="107" customFormat="1" x14ac:dyDescent="0.25">
      <c r="A64" s="345" t="s">
        <v>10064</v>
      </c>
      <c r="B64" s="373"/>
      <c r="C64" s="719">
        <v>46218</v>
      </c>
      <c r="D64" s="373"/>
      <c r="E64" s="346">
        <v>165.084</v>
      </c>
      <c r="F64" s="373"/>
      <c r="G64" s="347">
        <v>10.277200000000001</v>
      </c>
      <c r="H64" s="373"/>
      <c r="I64" s="651" t="s">
        <v>430</v>
      </c>
      <c r="J64" s="651" t="s">
        <v>430</v>
      </c>
      <c r="K64" s="651" t="s">
        <v>430</v>
      </c>
      <c r="L64" s="651" t="s">
        <v>430</v>
      </c>
      <c r="M64" s="374"/>
      <c r="N64" s="348">
        <v>37.3294</v>
      </c>
      <c r="O64" s="348">
        <v>19.683700000000002</v>
      </c>
      <c r="P64" s="348">
        <v>6.0446</v>
      </c>
      <c r="Q64" s="348">
        <v>-46.492899999999999</v>
      </c>
      <c r="R64" s="348">
        <v>-12.8948</v>
      </c>
      <c r="S64" s="348" t="s">
        <v>430</v>
      </c>
      <c r="T64" s="348" t="s">
        <v>430</v>
      </c>
      <c r="U64" s="348" t="s">
        <v>430</v>
      </c>
      <c r="V64" s="350" t="s">
        <v>430</v>
      </c>
      <c r="W64" s="348" t="s">
        <v>430</v>
      </c>
      <c r="X64" s="348" t="s">
        <v>430</v>
      </c>
      <c r="Y64" s="348" t="s">
        <v>430</v>
      </c>
      <c r="Z64" s="348" t="s">
        <v>430</v>
      </c>
      <c r="AA64" s="348" t="s">
        <v>430</v>
      </c>
      <c r="AB64" s="348" t="s">
        <v>430</v>
      </c>
      <c r="AC64" s="348" t="s">
        <v>430</v>
      </c>
      <c r="AD64" s="348" t="s">
        <v>430</v>
      </c>
      <c r="AE64" s="348">
        <v>-40.738199999999999</v>
      </c>
      <c r="AF64" s="348">
        <v>17.750499999999999</v>
      </c>
      <c r="AG64" s="374"/>
      <c r="AH64" s="346">
        <v>8</v>
      </c>
      <c r="AI64" s="346">
        <v>3</v>
      </c>
      <c r="AJ64" s="346">
        <v>4</v>
      </c>
      <c r="AK64" s="346">
        <v>16</v>
      </c>
      <c r="AL64" s="346">
        <v>12</v>
      </c>
      <c r="AM64" s="346" t="s">
        <v>430</v>
      </c>
      <c r="AN64" s="346" t="s">
        <v>430</v>
      </c>
      <c r="AO64" s="346" t="s">
        <v>430</v>
      </c>
      <c r="AP64" s="346" t="s">
        <v>430</v>
      </c>
      <c r="AQ64" s="346" t="s">
        <v>430</v>
      </c>
      <c r="AR64" s="346" t="s">
        <v>430</v>
      </c>
      <c r="AS64" s="346" t="s">
        <v>430</v>
      </c>
      <c r="AT64" s="346" t="s">
        <v>430</v>
      </c>
      <c r="AU64" s="346" t="s">
        <v>430</v>
      </c>
      <c r="AV64" s="346" t="s">
        <v>430</v>
      </c>
      <c r="AW64" s="346" t="s">
        <v>430</v>
      </c>
      <c r="AX64" s="346" t="s">
        <v>430</v>
      </c>
      <c r="AY64" s="346">
        <v>10</v>
      </c>
      <c r="AZ64" s="374"/>
      <c r="BA64" s="375" t="s">
        <v>430</v>
      </c>
      <c r="BB64" s="375">
        <v>0</v>
      </c>
      <c r="BC64" s="375">
        <v>0</v>
      </c>
      <c r="BD64" s="375" t="s">
        <v>430</v>
      </c>
      <c r="BE64" s="373"/>
      <c r="BF64" s="348" t="s">
        <v>430</v>
      </c>
      <c r="BG64" s="348" t="s">
        <v>430</v>
      </c>
      <c r="BH64" s="348" t="s">
        <v>430</v>
      </c>
      <c r="BI64" s="373"/>
      <c r="BJ64" s="348">
        <v>53.734169340000001</v>
      </c>
      <c r="BK64" s="373"/>
      <c r="BL64" s="843">
        <v>22.615600000000001</v>
      </c>
      <c r="BM64" s="843">
        <v>12.8423</v>
      </c>
      <c r="BN64" s="843">
        <v>14.8452</v>
      </c>
      <c r="BO64" s="843">
        <v>49.696899999999999</v>
      </c>
      <c r="BP64" s="373"/>
      <c r="BQ64" s="348">
        <v>14.32</v>
      </c>
      <c r="BR64" s="348">
        <v>6.16</v>
      </c>
      <c r="BS64" s="348">
        <v>3.14</v>
      </c>
      <c r="BT64" s="348" t="s">
        <v>430</v>
      </c>
      <c r="BU64" s="348" t="s">
        <v>430</v>
      </c>
      <c r="BV64" s="348">
        <v>20.420000000000002</v>
      </c>
      <c r="BW64" s="373"/>
      <c r="BX64" s="372" t="s">
        <v>10065</v>
      </c>
      <c r="BY64" s="372" t="s">
        <v>10066</v>
      </c>
      <c r="BZ64" s="372" t="s">
        <v>10067</v>
      </c>
      <c r="CA64" s="372" t="s">
        <v>10068</v>
      </c>
      <c r="CB64" s="372" t="s">
        <v>10069</v>
      </c>
      <c r="CC64" s="373"/>
      <c r="CD64" s="354" t="s">
        <v>10070</v>
      </c>
    </row>
    <row r="65" spans="1:82" s="107" customFormat="1" x14ac:dyDescent="0.25">
      <c r="A65" s="345" t="s">
        <v>10071</v>
      </c>
      <c r="B65" s="373"/>
      <c r="C65" s="719">
        <v>45177</v>
      </c>
      <c r="D65" s="373"/>
      <c r="E65" s="346">
        <v>144.68</v>
      </c>
      <c r="F65" s="373"/>
      <c r="G65" s="347">
        <v>13.101900000000001</v>
      </c>
      <c r="H65" s="373"/>
      <c r="I65" s="988">
        <v>0.33</v>
      </c>
      <c r="J65" s="988">
        <v>6.06</v>
      </c>
      <c r="K65" s="988">
        <v>0.3</v>
      </c>
      <c r="L65" s="988">
        <v>0.32</v>
      </c>
      <c r="M65" s="374"/>
      <c r="N65" s="348">
        <v>49.935000000000002</v>
      </c>
      <c r="O65" s="348">
        <v>-63.738999999999997</v>
      </c>
      <c r="P65" s="348">
        <v>-45.330300000000001</v>
      </c>
      <c r="Q65" s="348">
        <v>-47.915100000000002</v>
      </c>
      <c r="R65" s="348">
        <v>-24.4207</v>
      </c>
      <c r="S65" s="348">
        <v>12.1912</v>
      </c>
      <c r="T65" s="348">
        <v>-0.2238</v>
      </c>
      <c r="U65" s="348">
        <v>1.8065</v>
      </c>
      <c r="V65" s="350">
        <v>7.5697999999999999</v>
      </c>
      <c r="W65" s="348">
        <v>1.8744000000000001</v>
      </c>
      <c r="X65" s="348">
        <v>9.3976000000000006</v>
      </c>
      <c r="Y65" s="348" t="s">
        <v>430</v>
      </c>
      <c r="Z65" s="348" t="s">
        <v>430</v>
      </c>
      <c r="AA65" s="348">
        <v>6.5251999999999999</v>
      </c>
      <c r="AB65" s="348">
        <v>15.3713</v>
      </c>
      <c r="AC65" s="348">
        <v>-1.5629999999999999</v>
      </c>
      <c r="AD65" s="348">
        <v>7.2412000000000001</v>
      </c>
      <c r="AE65" s="348">
        <v>-56.176200000000001</v>
      </c>
      <c r="AF65" s="348">
        <v>9.3968000000000007</v>
      </c>
      <c r="AG65" s="374"/>
      <c r="AH65" s="346">
        <v>6</v>
      </c>
      <c r="AI65" s="346">
        <v>19</v>
      </c>
      <c r="AJ65" s="346">
        <v>19</v>
      </c>
      <c r="AK65" s="346">
        <v>17</v>
      </c>
      <c r="AL65" s="346">
        <v>18</v>
      </c>
      <c r="AM65" s="346">
        <v>12</v>
      </c>
      <c r="AN65" s="346">
        <v>15</v>
      </c>
      <c r="AO65" s="346">
        <v>16</v>
      </c>
      <c r="AP65" s="346">
        <v>10</v>
      </c>
      <c r="AQ65" s="346">
        <v>10</v>
      </c>
      <c r="AR65" s="346">
        <v>4</v>
      </c>
      <c r="AS65" s="346" t="s">
        <v>430</v>
      </c>
      <c r="AT65" s="346" t="s">
        <v>430</v>
      </c>
      <c r="AU65" s="346">
        <v>14</v>
      </c>
      <c r="AV65" s="346">
        <v>14</v>
      </c>
      <c r="AW65" s="346">
        <v>16</v>
      </c>
      <c r="AX65" s="346">
        <v>11</v>
      </c>
      <c r="AY65" s="346">
        <v>18</v>
      </c>
      <c r="AZ65" s="374"/>
      <c r="BA65" s="375">
        <v>125.294718875416</v>
      </c>
      <c r="BB65" s="375">
        <v>0.75075492564354196</v>
      </c>
      <c r="BC65" s="375">
        <v>3.3231391140863001E-2</v>
      </c>
      <c r="BD65" s="375">
        <v>2.6038707455352199</v>
      </c>
      <c r="BE65" s="373"/>
      <c r="BF65" s="348">
        <v>81.379590129299999</v>
      </c>
      <c r="BG65" s="348">
        <v>58.499812546400001</v>
      </c>
      <c r="BH65" s="348">
        <v>1.3911085623999999</v>
      </c>
      <c r="BI65" s="373"/>
      <c r="BJ65" s="348">
        <v>68.535472150000004</v>
      </c>
      <c r="BK65" s="373"/>
      <c r="BL65" s="843">
        <v>53.434600000000003</v>
      </c>
      <c r="BM65" s="843">
        <v>4.9879499999999997</v>
      </c>
      <c r="BN65" s="843">
        <v>10.1212</v>
      </c>
      <c r="BO65" s="843">
        <v>31.456250000000001</v>
      </c>
      <c r="BP65" s="373"/>
      <c r="BQ65" s="348" t="s">
        <v>430</v>
      </c>
      <c r="BR65" s="348">
        <v>16.82</v>
      </c>
      <c r="BS65" s="348" t="s">
        <v>430</v>
      </c>
      <c r="BT65" s="348" t="s">
        <v>430</v>
      </c>
      <c r="BU65" s="348" t="s">
        <v>430</v>
      </c>
      <c r="BV65" s="348">
        <v>14.53</v>
      </c>
      <c r="BW65" s="373"/>
      <c r="BX65" s="372" t="s">
        <v>10072</v>
      </c>
      <c r="BY65" s="372" t="s">
        <v>10073</v>
      </c>
      <c r="BZ65" s="372" t="s">
        <v>10074</v>
      </c>
      <c r="CA65" s="372" t="s">
        <v>10075</v>
      </c>
      <c r="CB65" s="372" t="s">
        <v>10076</v>
      </c>
      <c r="CC65" s="373"/>
      <c r="CD65" s="354" t="s">
        <v>476</v>
      </c>
    </row>
    <row r="66" spans="1:82" s="107" customFormat="1" x14ac:dyDescent="0.25">
      <c r="A66" s="345" t="s">
        <v>10077</v>
      </c>
      <c r="B66" s="373"/>
      <c r="C66" s="719">
        <v>44047</v>
      </c>
      <c r="D66" s="373"/>
      <c r="E66" s="841">
        <v>93.8</v>
      </c>
      <c r="F66" s="373"/>
      <c r="G66" s="347" t="s">
        <v>430</v>
      </c>
      <c r="H66" s="373"/>
      <c r="I66" s="651" t="s">
        <v>430</v>
      </c>
      <c r="J66" s="651" t="s">
        <v>430</v>
      </c>
      <c r="K66" s="651" t="s">
        <v>430</v>
      </c>
      <c r="L66" s="651" t="s">
        <v>430</v>
      </c>
      <c r="M66" s="374"/>
      <c r="N66" s="348" t="s">
        <v>430</v>
      </c>
      <c r="O66" s="348" t="s">
        <v>430</v>
      </c>
      <c r="P66" s="348" t="s">
        <v>430</v>
      </c>
      <c r="Q66" s="348" t="s">
        <v>430</v>
      </c>
      <c r="R66" s="348" t="s">
        <v>430</v>
      </c>
      <c r="S66" s="348" t="s">
        <v>430</v>
      </c>
      <c r="T66" s="348" t="s">
        <v>430</v>
      </c>
      <c r="U66" s="348" t="s">
        <v>430</v>
      </c>
      <c r="V66" s="350" t="s">
        <v>430</v>
      </c>
      <c r="W66" s="348" t="s">
        <v>430</v>
      </c>
      <c r="X66" s="348" t="s">
        <v>430</v>
      </c>
      <c r="Y66" s="348" t="s">
        <v>430</v>
      </c>
      <c r="Z66" s="348" t="s">
        <v>430</v>
      </c>
      <c r="AA66" s="348" t="s">
        <v>430</v>
      </c>
      <c r="AB66" s="348" t="s">
        <v>430</v>
      </c>
      <c r="AC66" s="348" t="s">
        <v>430</v>
      </c>
      <c r="AD66" s="348" t="s">
        <v>430</v>
      </c>
      <c r="AE66" s="348" t="s">
        <v>430</v>
      </c>
      <c r="AF66" s="348" t="s">
        <v>430</v>
      </c>
      <c r="AG66" s="374"/>
      <c r="AH66" s="346" t="s">
        <v>430</v>
      </c>
      <c r="AI66" s="346" t="s">
        <v>430</v>
      </c>
      <c r="AJ66" s="346" t="s">
        <v>430</v>
      </c>
      <c r="AK66" s="346" t="s">
        <v>430</v>
      </c>
      <c r="AL66" s="346" t="s">
        <v>430</v>
      </c>
      <c r="AM66" s="346" t="s">
        <v>430</v>
      </c>
      <c r="AN66" s="346" t="s">
        <v>430</v>
      </c>
      <c r="AO66" s="346" t="s">
        <v>430</v>
      </c>
      <c r="AP66" s="346" t="s">
        <v>430</v>
      </c>
      <c r="AQ66" s="346" t="s">
        <v>430</v>
      </c>
      <c r="AR66" s="346" t="s">
        <v>430</v>
      </c>
      <c r="AS66" s="346" t="s">
        <v>430</v>
      </c>
      <c r="AT66" s="346" t="s">
        <v>430</v>
      </c>
      <c r="AU66" s="346" t="s">
        <v>430</v>
      </c>
      <c r="AV66" s="346" t="s">
        <v>430</v>
      </c>
      <c r="AW66" s="346" t="s">
        <v>430</v>
      </c>
      <c r="AX66" s="346" t="s">
        <v>430</v>
      </c>
      <c r="AY66" s="346" t="s">
        <v>430</v>
      </c>
      <c r="AZ66" s="374"/>
      <c r="BA66" s="375">
        <v>140.840608739271</v>
      </c>
      <c r="BB66" s="375">
        <v>0</v>
      </c>
      <c r="BC66" s="375">
        <v>-3.07206680549502E-2</v>
      </c>
      <c r="BD66" s="375" t="s">
        <v>430</v>
      </c>
      <c r="BE66" s="373"/>
      <c r="BF66" s="348" t="s">
        <v>430</v>
      </c>
      <c r="BG66" s="348" t="s">
        <v>430</v>
      </c>
      <c r="BH66" s="348" t="s">
        <v>430</v>
      </c>
      <c r="BI66" s="373"/>
      <c r="BJ66" s="348" t="s">
        <v>430</v>
      </c>
      <c r="BK66" s="373"/>
      <c r="BL66" s="348" t="s">
        <v>430</v>
      </c>
      <c r="BM66" s="348" t="s">
        <v>430</v>
      </c>
      <c r="BN66" s="348" t="s">
        <v>430</v>
      </c>
      <c r="BO66" s="348" t="s">
        <v>430</v>
      </c>
      <c r="BP66" s="373"/>
      <c r="BQ66" s="348" t="s">
        <v>430</v>
      </c>
      <c r="BR66" s="348" t="s">
        <v>430</v>
      </c>
      <c r="BS66" s="348" t="s">
        <v>430</v>
      </c>
      <c r="BT66" s="348" t="s">
        <v>430</v>
      </c>
      <c r="BU66" s="348" t="s">
        <v>430</v>
      </c>
      <c r="BV66" s="348" t="s">
        <v>430</v>
      </c>
      <c r="BW66" s="373"/>
      <c r="BX66" s="372" t="s">
        <v>430</v>
      </c>
      <c r="BY66" s="372" t="s">
        <v>430</v>
      </c>
      <c r="BZ66" s="372" t="s">
        <v>430</v>
      </c>
      <c r="CA66" s="372" t="s">
        <v>430</v>
      </c>
      <c r="CB66" s="372" t="s">
        <v>430</v>
      </c>
      <c r="CC66" s="373"/>
      <c r="CD66" s="354" t="s">
        <v>443</v>
      </c>
    </row>
    <row r="67" spans="1:82" s="107" customFormat="1" x14ac:dyDescent="0.25">
      <c r="A67" s="345" t="s">
        <v>10078</v>
      </c>
      <c r="B67" s="373"/>
      <c r="C67" s="719">
        <v>45358</v>
      </c>
      <c r="D67" s="373"/>
      <c r="E67" s="346">
        <v>58.41</v>
      </c>
      <c r="F67" s="373"/>
      <c r="G67" s="347">
        <v>11.75</v>
      </c>
      <c r="H67" s="373"/>
      <c r="I67" s="651" t="s">
        <v>430</v>
      </c>
      <c r="J67" s="651" t="s">
        <v>430</v>
      </c>
      <c r="K67" s="988">
        <v>3.55</v>
      </c>
      <c r="L67" s="651" t="s">
        <v>430</v>
      </c>
      <c r="M67" s="374"/>
      <c r="N67" s="348">
        <v>62.233600000000003</v>
      </c>
      <c r="O67" s="348">
        <v>-82.276700000000005</v>
      </c>
      <c r="P67" s="348">
        <v>-57.058700000000002</v>
      </c>
      <c r="Q67" s="348">
        <v>-47.917400000000001</v>
      </c>
      <c r="R67" s="348">
        <v>-26.447900000000001</v>
      </c>
      <c r="S67" s="348">
        <v>6.8699000000000003</v>
      </c>
      <c r="T67" s="348">
        <v>-4.7779999999999996</v>
      </c>
      <c r="U67" s="348">
        <v>-3.1004999999999998</v>
      </c>
      <c r="V67" s="350">
        <v>0.85840000000000005</v>
      </c>
      <c r="W67" s="348">
        <v>3.9691000000000001</v>
      </c>
      <c r="X67" s="348" t="s">
        <v>430</v>
      </c>
      <c r="Y67" s="348" t="s">
        <v>430</v>
      </c>
      <c r="Z67" s="348" t="s">
        <v>430</v>
      </c>
      <c r="AA67" s="348">
        <v>5.2306999999999997</v>
      </c>
      <c r="AB67" s="348">
        <v>8.3009000000000004</v>
      </c>
      <c r="AC67" s="348">
        <v>-4.8643000000000001</v>
      </c>
      <c r="AD67" s="348">
        <v>0.99980000000000002</v>
      </c>
      <c r="AE67" s="348">
        <v>-64.0886</v>
      </c>
      <c r="AF67" s="348">
        <v>6.6295999999999999</v>
      </c>
      <c r="AG67" s="374"/>
      <c r="AH67" s="346">
        <v>4</v>
      </c>
      <c r="AI67" s="346">
        <v>21</v>
      </c>
      <c r="AJ67" s="346">
        <v>20</v>
      </c>
      <c r="AK67" s="346">
        <v>18</v>
      </c>
      <c r="AL67" s="346">
        <v>20</v>
      </c>
      <c r="AM67" s="346">
        <v>17</v>
      </c>
      <c r="AN67" s="346">
        <v>18</v>
      </c>
      <c r="AO67" s="346">
        <v>18</v>
      </c>
      <c r="AP67" s="346">
        <v>15</v>
      </c>
      <c r="AQ67" s="346">
        <v>9</v>
      </c>
      <c r="AR67" s="346" t="s">
        <v>430</v>
      </c>
      <c r="AS67" s="346" t="s">
        <v>430</v>
      </c>
      <c r="AT67" s="346" t="s">
        <v>430</v>
      </c>
      <c r="AU67" s="346">
        <v>18</v>
      </c>
      <c r="AV67" s="346">
        <v>17</v>
      </c>
      <c r="AW67" s="346">
        <v>18</v>
      </c>
      <c r="AX67" s="346">
        <v>16</v>
      </c>
      <c r="AY67" s="346">
        <v>19</v>
      </c>
      <c r="AZ67" s="374"/>
      <c r="BA67" s="375">
        <v>76.470727097663797</v>
      </c>
      <c r="BB67" s="375">
        <v>0.485069254921906</v>
      </c>
      <c r="BC67" s="375">
        <v>1.4227926270444899E-2</v>
      </c>
      <c r="BD67" s="375">
        <v>2.1552318872537501</v>
      </c>
      <c r="BE67" s="373"/>
      <c r="BF67" s="348">
        <v>59.831317130099997</v>
      </c>
      <c r="BG67" s="348">
        <v>30.1834087551</v>
      </c>
      <c r="BH67" s="348">
        <v>1.9822584525</v>
      </c>
      <c r="BI67" s="373"/>
      <c r="BJ67" s="348">
        <v>51.61032977</v>
      </c>
      <c r="BK67" s="373"/>
      <c r="BL67" s="843">
        <v>36.955500000000001</v>
      </c>
      <c r="BM67" s="843">
        <v>8.1501199999999994</v>
      </c>
      <c r="BN67" s="843">
        <v>6.40883</v>
      </c>
      <c r="BO67" s="843">
        <v>48.485550000000003</v>
      </c>
      <c r="BP67" s="373"/>
      <c r="BQ67" s="348">
        <v>29.4</v>
      </c>
      <c r="BR67" s="348" t="s">
        <v>430</v>
      </c>
      <c r="BS67" s="348" t="s">
        <v>430</v>
      </c>
      <c r="BT67" s="348" t="s">
        <v>430</v>
      </c>
      <c r="BU67" s="348" t="s">
        <v>430</v>
      </c>
      <c r="BV67" s="348">
        <v>19.77</v>
      </c>
      <c r="BW67" s="373"/>
      <c r="BX67" s="372" t="s">
        <v>10079</v>
      </c>
      <c r="BY67" s="372" t="s">
        <v>10080</v>
      </c>
      <c r="BZ67" s="372" t="s">
        <v>10081</v>
      </c>
      <c r="CA67" s="372" t="s">
        <v>2980</v>
      </c>
      <c r="CB67" s="372" t="s">
        <v>10082</v>
      </c>
      <c r="CC67" s="373"/>
      <c r="CD67" s="354" t="s">
        <v>476</v>
      </c>
    </row>
    <row r="68" spans="1:82" s="107" customFormat="1" x14ac:dyDescent="0.25">
      <c r="A68" s="345" t="s">
        <v>10083</v>
      </c>
      <c r="B68" s="373"/>
      <c r="C68" s="719">
        <v>46227</v>
      </c>
      <c r="D68" s="373"/>
      <c r="E68" s="346">
        <v>89.72</v>
      </c>
      <c r="F68" s="373"/>
      <c r="G68" s="347">
        <v>10.2859</v>
      </c>
      <c r="H68" s="373"/>
      <c r="I68" s="651" t="s">
        <v>430</v>
      </c>
      <c r="J68" s="651" t="s">
        <v>430</v>
      </c>
      <c r="K68" s="651" t="s">
        <v>430</v>
      </c>
      <c r="L68" s="651" t="s">
        <v>430</v>
      </c>
      <c r="M68" s="374"/>
      <c r="N68" s="348">
        <v>-40.054600000000001</v>
      </c>
      <c r="O68" s="348">
        <v>13.736499999999999</v>
      </c>
      <c r="P68" s="348">
        <v>-14.3573</v>
      </c>
      <c r="Q68" s="348">
        <v>-14.869300000000001</v>
      </c>
      <c r="R68" s="348">
        <v>13.7813</v>
      </c>
      <c r="S68" s="348" t="s">
        <v>430</v>
      </c>
      <c r="T68" s="348" t="s">
        <v>430</v>
      </c>
      <c r="U68" s="348" t="s">
        <v>430</v>
      </c>
      <c r="V68" s="350" t="s">
        <v>430</v>
      </c>
      <c r="W68" s="348" t="s">
        <v>430</v>
      </c>
      <c r="X68" s="348" t="s">
        <v>430</v>
      </c>
      <c r="Y68" s="348" t="s">
        <v>430</v>
      </c>
      <c r="Z68" s="348" t="s">
        <v>430</v>
      </c>
      <c r="AA68" s="348" t="s">
        <v>430</v>
      </c>
      <c r="AB68" s="348" t="s">
        <v>430</v>
      </c>
      <c r="AC68" s="348" t="s">
        <v>430</v>
      </c>
      <c r="AD68" s="348" t="s">
        <v>430</v>
      </c>
      <c r="AE68" s="348">
        <v>-14.456099999999999</v>
      </c>
      <c r="AF68" s="348">
        <v>21.740300000000001</v>
      </c>
      <c r="AG68" s="374"/>
      <c r="AH68" s="346">
        <v>16</v>
      </c>
      <c r="AI68" s="346">
        <v>5</v>
      </c>
      <c r="AJ68" s="346">
        <v>7</v>
      </c>
      <c r="AK68" s="346">
        <v>3</v>
      </c>
      <c r="AL68" s="346">
        <v>1</v>
      </c>
      <c r="AM68" s="346" t="s">
        <v>430</v>
      </c>
      <c r="AN68" s="346" t="s">
        <v>430</v>
      </c>
      <c r="AO68" s="346" t="s">
        <v>430</v>
      </c>
      <c r="AP68" s="346" t="s">
        <v>430</v>
      </c>
      <c r="AQ68" s="346" t="s">
        <v>430</v>
      </c>
      <c r="AR68" s="346" t="s">
        <v>430</v>
      </c>
      <c r="AS68" s="346" t="s">
        <v>430</v>
      </c>
      <c r="AT68" s="346" t="s">
        <v>430</v>
      </c>
      <c r="AU68" s="346" t="s">
        <v>430</v>
      </c>
      <c r="AV68" s="346" t="s">
        <v>430</v>
      </c>
      <c r="AW68" s="346" t="s">
        <v>430</v>
      </c>
      <c r="AX68" s="346" t="s">
        <v>430</v>
      </c>
      <c r="AY68" s="346">
        <v>4</v>
      </c>
      <c r="AZ68" s="374"/>
      <c r="BA68" s="375" t="s">
        <v>430</v>
      </c>
      <c r="BB68" s="375">
        <v>0</v>
      </c>
      <c r="BC68" s="375">
        <v>0</v>
      </c>
      <c r="BD68" s="375">
        <v>8.5412807469028706</v>
      </c>
      <c r="BE68" s="373"/>
      <c r="BF68" s="348" t="s">
        <v>430</v>
      </c>
      <c r="BG68" s="348" t="s">
        <v>430</v>
      </c>
      <c r="BH68" s="348" t="s">
        <v>430</v>
      </c>
      <c r="BI68" s="373"/>
      <c r="BJ68" s="348">
        <v>7.8938149800000001</v>
      </c>
      <c r="BK68" s="373"/>
      <c r="BL68" s="843">
        <v>4.1734900000000001</v>
      </c>
      <c r="BM68" s="843">
        <v>3.9292699999999998</v>
      </c>
      <c r="BN68" s="843">
        <v>0.75154200000000004</v>
      </c>
      <c r="BO68" s="843">
        <v>91.145697999999996</v>
      </c>
      <c r="BP68" s="373"/>
      <c r="BQ68" s="843">
        <v>18.37</v>
      </c>
      <c r="BR68" s="348" t="s">
        <v>430</v>
      </c>
      <c r="BS68" s="348" t="s">
        <v>430</v>
      </c>
      <c r="BT68" s="843">
        <v>15.12</v>
      </c>
      <c r="BU68" s="348" t="s">
        <v>430</v>
      </c>
      <c r="BV68" s="843">
        <v>57.66</v>
      </c>
      <c r="BW68" s="373"/>
      <c r="BX68" s="844" t="s">
        <v>10084</v>
      </c>
      <c r="BY68" s="844" t="s">
        <v>10085</v>
      </c>
      <c r="BZ68" s="844" t="s">
        <v>10086</v>
      </c>
      <c r="CA68" s="844" t="s">
        <v>10087</v>
      </c>
      <c r="CB68" s="844" t="s">
        <v>10088</v>
      </c>
      <c r="CC68" s="373"/>
      <c r="CD68" s="354" t="s">
        <v>548</v>
      </c>
    </row>
    <row r="69" spans="1:82" s="107" customFormat="1" x14ac:dyDescent="0.25">
      <c r="A69" s="345" t="s">
        <v>10089</v>
      </c>
      <c r="B69" s="373"/>
      <c r="C69" s="719">
        <v>46097</v>
      </c>
      <c r="D69" s="373"/>
      <c r="E69" s="346">
        <v>38.799999999999997</v>
      </c>
      <c r="F69" s="373"/>
      <c r="G69" s="347">
        <v>9.9647000000000006</v>
      </c>
      <c r="H69" s="373"/>
      <c r="I69" s="651" t="s">
        <v>430</v>
      </c>
      <c r="J69" s="651" t="s">
        <v>430</v>
      </c>
      <c r="K69" s="651" t="s">
        <v>430</v>
      </c>
      <c r="L69" s="651" t="s">
        <v>430</v>
      </c>
      <c r="M69" s="374"/>
      <c r="N69" s="348" t="s">
        <v>430</v>
      </c>
      <c r="O69" s="348">
        <v>7.8787000000000003</v>
      </c>
      <c r="P69" s="348">
        <v>-18.9878</v>
      </c>
      <c r="Q69" s="348">
        <v>-27.04</v>
      </c>
      <c r="R69" s="348">
        <v>-11.6934</v>
      </c>
      <c r="S69" s="348">
        <v>-1.0638000000000001</v>
      </c>
      <c r="T69" s="348" t="s">
        <v>430</v>
      </c>
      <c r="U69" s="348" t="s">
        <v>430</v>
      </c>
      <c r="V69" s="350" t="s">
        <v>430</v>
      </c>
      <c r="W69" s="348" t="s">
        <v>430</v>
      </c>
      <c r="X69" s="348" t="s">
        <v>430</v>
      </c>
      <c r="Y69" s="348" t="s">
        <v>430</v>
      </c>
      <c r="Z69" s="348" t="s">
        <v>430</v>
      </c>
      <c r="AA69" s="348">
        <v>10.9381</v>
      </c>
      <c r="AB69" s="348">
        <v>0.29210000000000003</v>
      </c>
      <c r="AC69" s="348" t="s">
        <v>430</v>
      </c>
      <c r="AD69" s="348" t="s">
        <v>430</v>
      </c>
      <c r="AE69" s="348">
        <v>-44.081299999999999</v>
      </c>
      <c r="AF69" s="348">
        <v>-0.72789999999999999</v>
      </c>
      <c r="AG69" s="374"/>
      <c r="AH69" s="346" t="s">
        <v>430</v>
      </c>
      <c r="AI69" s="346">
        <v>6</v>
      </c>
      <c r="AJ69" s="346">
        <v>8</v>
      </c>
      <c r="AK69" s="346">
        <v>5</v>
      </c>
      <c r="AL69" s="346">
        <v>10</v>
      </c>
      <c r="AM69" s="346">
        <v>19</v>
      </c>
      <c r="AN69" s="346" t="s">
        <v>430</v>
      </c>
      <c r="AO69" s="346" t="s">
        <v>430</v>
      </c>
      <c r="AP69" s="346" t="s">
        <v>430</v>
      </c>
      <c r="AQ69" s="346" t="s">
        <v>430</v>
      </c>
      <c r="AR69" s="346" t="s">
        <v>430</v>
      </c>
      <c r="AS69" s="346" t="s">
        <v>430</v>
      </c>
      <c r="AT69" s="346" t="s">
        <v>430</v>
      </c>
      <c r="AU69" s="346">
        <v>7</v>
      </c>
      <c r="AV69" s="346">
        <v>19</v>
      </c>
      <c r="AW69" s="346" t="s">
        <v>430</v>
      </c>
      <c r="AX69" s="346" t="s">
        <v>430</v>
      </c>
      <c r="AY69" s="346">
        <v>11</v>
      </c>
      <c r="AZ69" s="374"/>
      <c r="BA69" s="375">
        <v>67.428524124407105</v>
      </c>
      <c r="BB69" s="375">
        <v>0.13004701334450999</v>
      </c>
      <c r="BC69" s="375">
        <v>-0.130185737045662</v>
      </c>
      <c r="BD69" s="375">
        <v>-11.0382644475661</v>
      </c>
      <c r="BE69" s="373"/>
      <c r="BF69" s="348">
        <v>-11.164465809299999</v>
      </c>
      <c r="BG69" s="348">
        <v>-110.28286058649999</v>
      </c>
      <c r="BH69" s="348">
        <v>0.10123482239999999</v>
      </c>
      <c r="BI69" s="373"/>
      <c r="BJ69" s="348">
        <v>63.876262619999999</v>
      </c>
      <c r="BK69" s="373"/>
      <c r="BL69" s="843">
        <v>39.4375</v>
      </c>
      <c r="BM69" s="843">
        <v>24.438800000000001</v>
      </c>
      <c r="BN69" s="348" t="s">
        <v>430</v>
      </c>
      <c r="BO69" s="843">
        <v>36.123699999999999</v>
      </c>
      <c r="BP69" s="373"/>
      <c r="BQ69" s="348">
        <v>3.75</v>
      </c>
      <c r="BR69" s="348">
        <v>13.61</v>
      </c>
      <c r="BS69" s="348" t="s">
        <v>430</v>
      </c>
      <c r="BT69" s="348" t="s">
        <v>430</v>
      </c>
      <c r="BU69" s="348" t="s">
        <v>430</v>
      </c>
      <c r="BV69" s="348">
        <v>14.25</v>
      </c>
      <c r="BW69" s="373"/>
      <c r="BX69" s="372" t="s">
        <v>10090</v>
      </c>
      <c r="BY69" s="372" t="s">
        <v>10091</v>
      </c>
      <c r="BZ69" s="372" t="s">
        <v>10092</v>
      </c>
      <c r="CA69" s="372" t="s">
        <v>10093</v>
      </c>
      <c r="CB69" s="372" t="s">
        <v>10094</v>
      </c>
      <c r="CC69" s="373"/>
      <c r="CD69" s="354" t="s">
        <v>463</v>
      </c>
    </row>
    <row r="70" spans="1:82" x14ac:dyDescent="0.25">
      <c r="A70" s="505" t="s">
        <v>93</v>
      </c>
      <c r="B70" s="365"/>
      <c r="C70" s="717"/>
      <c r="D70" s="365"/>
      <c r="E70" s="329"/>
      <c r="F70" s="365"/>
      <c r="G70" s="330"/>
      <c r="H70" s="365"/>
      <c r="I70" s="653"/>
      <c r="J70" s="653"/>
      <c r="K70" s="653"/>
      <c r="L70" s="653"/>
      <c r="M70" s="366"/>
      <c r="N70" s="331">
        <v>16.577100000000002</v>
      </c>
      <c r="O70" s="331">
        <v>-26.2166</v>
      </c>
      <c r="P70" s="331">
        <v>-22.203900000000001</v>
      </c>
      <c r="Q70" s="331">
        <v>-34.429600000000001</v>
      </c>
      <c r="R70" s="331">
        <v>-11.5639</v>
      </c>
      <c r="S70" s="331">
        <v>13.557399999999999</v>
      </c>
      <c r="T70" s="331">
        <v>4.0675999999999997</v>
      </c>
      <c r="U70" s="331">
        <v>6.5065999999999997</v>
      </c>
      <c r="V70" s="333">
        <v>9.8782999999999994</v>
      </c>
      <c r="W70" s="331">
        <v>7.1651999999999996</v>
      </c>
      <c r="X70" s="331">
        <v>12.497199999999999</v>
      </c>
      <c r="Y70" s="331">
        <v>13.229200000000001</v>
      </c>
      <c r="Z70" s="331">
        <v>14.0366</v>
      </c>
      <c r="AA70" s="331">
        <v>9.4794999999999998</v>
      </c>
      <c r="AB70" s="331">
        <v>17.2424</v>
      </c>
      <c r="AC70" s="331">
        <v>3.9148000000000001</v>
      </c>
      <c r="AD70" s="331">
        <v>9.1958000000000002</v>
      </c>
      <c r="AE70" s="331">
        <v>-38.072699999999998</v>
      </c>
      <c r="AF70" s="331">
        <v>11.097899999999999</v>
      </c>
      <c r="AG70" s="366"/>
      <c r="AH70" s="329">
        <v>19</v>
      </c>
      <c r="AI70" s="329">
        <v>21</v>
      </c>
      <c r="AJ70" s="329">
        <v>21</v>
      </c>
      <c r="AK70" s="329">
        <v>21</v>
      </c>
      <c r="AL70" s="329">
        <v>21</v>
      </c>
      <c r="AM70" s="329">
        <v>19</v>
      </c>
      <c r="AN70" s="329">
        <v>18</v>
      </c>
      <c r="AO70" s="329">
        <v>18</v>
      </c>
      <c r="AP70" s="329">
        <v>15</v>
      </c>
      <c r="AQ70" s="329">
        <v>10</v>
      </c>
      <c r="AR70" s="329">
        <v>5</v>
      </c>
      <c r="AS70" s="329">
        <v>2</v>
      </c>
      <c r="AT70" s="329">
        <v>2</v>
      </c>
      <c r="AU70" s="329">
        <v>19</v>
      </c>
      <c r="AV70" s="329">
        <v>19</v>
      </c>
      <c r="AW70" s="329">
        <v>18</v>
      </c>
      <c r="AX70" s="329">
        <v>16</v>
      </c>
      <c r="AY70" s="329">
        <v>21</v>
      </c>
      <c r="AZ70" s="366"/>
      <c r="BA70" s="367"/>
      <c r="BB70" s="367"/>
      <c r="BC70" s="367"/>
      <c r="BD70" s="367"/>
      <c r="BE70" s="365"/>
      <c r="BF70" s="331"/>
      <c r="BG70" s="331"/>
      <c r="BH70" s="331"/>
      <c r="BI70" s="365"/>
      <c r="BJ70" s="331"/>
      <c r="BK70" s="365"/>
      <c r="BL70" s="331"/>
      <c r="BM70" s="331"/>
      <c r="BN70" s="331"/>
      <c r="BO70" s="331"/>
      <c r="BP70" s="365"/>
      <c r="BQ70" s="331"/>
      <c r="BR70" s="331"/>
      <c r="BS70" s="331"/>
      <c r="BT70" s="331"/>
      <c r="BU70" s="331"/>
      <c r="BV70" s="331"/>
      <c r="BW70" s="365"/>
      <c r="BX70" s="364"/>
      <c r="BY70" s="364"/>
      <c r="BZ70" s="364"/>
      <c r="CA70" s="364"/>
      <c r="CB70" s="364"/>
      <c r="CC70" s="365"/>
      <c r="CD70" s="335"/>
    </row>
    <row r="71" spans="1:82" x14ac:dyDescent="0.25">
      <c r="A71" s="506" t="s">
        <v>94</v>
      </c>
      <c r="B71" s="369"/>
      <c r="C71" s="718"/>
      <c r="D71" s="369"/>
      <c r="E71" s="338"/>
      <c r="F71" s="369"/>
      <c r="G71" s="339"/>
      <c r="H71" s="369"/>
      <c r="I71" s="654"/>
      <c r="J71" s="654"/>
      <c r="K71" s="654"/>
      <c r="L71" s="654"/>
      <c r="M71" s="370"/>
      <c r="N71" s="340">
        <v>76.309899999999999</v>
      </c>
      <c r="O71" s="340">
        <v>89.242099999999994</v>
      </c>
      <c r="P71" s="340">
        <v>18.710100000000001</v>
      </c>
      <c r="Q71" s="340">
        <v>12.348599999999999</v>
      </c>
      <c r="R71" s="340">
        <v>13.7813</v>
      </c>
      <c r="S71" s="340">
        <v>24.679300000000001</v>
      </c>
      <c r="T71" s="340">
        <v>10.0944</v>
      </c>
      <c r="U71" s="340">
        <v>12.6609</v>
      </c>
      <c r="V71" s="342">
        <v>19.4924</v>
      </c>
      <c r="W71" s="340">
        <v>11.216799999999999</v>
      </c>
      <c r="X71" s="340">
        <v>20.0839</v>
      </c>
      <c r="Y71" s="340">
        <v>18.231100000000001</v>
      </c>
      <c r="Z71" s="340">
        <v>17.7242</v>
      </c>
      <c r="AA71" s="340">
        <v>18.171700000000001</v>
      </c>
      <c r="AB71" s="340">
        <v>27.307099999999998</v>
      </c>
      <c r="AC71" s="340">
        <v>10.377800000000001</v>
      </c>
      <c r="AD71" s="340">
        <v>16.973500000000001</v>
      </c>
      <c r="AE71" s="340">
        <v>18.197900000000001</v>
      </c>
      <c r="AF71" s="340">
        <v>21.740300000000001</v>
      </c>
      <c r="AG71" s="370"/>
      <c r="AH71" s="338"/>
      <c r="AI71" s="338"/>
      <c r="AJ71" s="338"/>
      <c r="AK71" s="338"/>
      <c r="AL71" s="338"/>
      <c r="AM71" s="338"/>
      <c r="AN71" s="338"/>
      <c r="AO71" s="338"/>
      <c r="AP71" s="338"/>
      <c r="AQ71" s="338"/>
      <c r="AR71" s="338"/>
      <c r="AS71" s="338"/>
      <c r="AT71" s="338"/>
      <c r="AU71" s="338"/>
      <c r="AV71" s="338"/>
      <c r="AW71" s="338"/>
      <c r="AX71" s="338"/>
      <c r="AY71" s="338"/>
      <c r="AZ71" s="370"/>
      <c r="BA71" s="371"/>
      <c r="BB71" s="371"/>
      <c r="BC71" s="371"/>
      <c r="BD71" s="371"/>
      <c r="BE71" s="369"/>
      <c r="BF71" s="340"/>
      <c r="BG71" s="340"/>
      <c r="BH71" s="340"/>
      <c r="BI71" s="369"/>
      <c r="BJ71" s="340"/>
      <c r="BK71" s="369"/>
      <c r="BL71" s="340"/>
      <c r="BM71" s="340"/>
      <c r="BN71" s="340"/>
      <c r="BO71" s="340"/>
      <c r="BP71" s="369"/>
      <c r="BQ71" s="340"/>
      <c r="BR71" s="340"/>
      <c r="BS71" s="340"/>
      <c r="BT71" s="340"/>
      <c r="BU71" s="340"/>
      <c r="BV71" s="340"/>
      <c r="BW71" s="369"/>
      <c r="BX71" s="368"/>
      <c r="BY71" s="368"/>
      <c r="BZ71" s="368"/>
      <c r="CA71" s="368"/>
      <c r="CB71" s="368"/>
      <c r="CC71" s="369"/>
      <c r="CD71" s="344"/>
    </row>
    <row r="72" spans="1:82" x14ac:dyDescent="0.25">
      <c r="A72" s="506" t="s">
        <v>95</v>
      </c>
      <c r="B72" s="369"/>
      <c r="C72" s="718"/>
      <c r="D72" s="369"/>
      <c r="E72" s="338"/>
      <c r="F72" s="369"/>
      <c r="G72" s="339"/>
      <c r="H72" s="369"/>
      <c r="I72" s="654"/>
      <c r="J72" s="654"/>
      <c r="K72" s="654"/>
      <c r="L72" s="654"/>
      <c r="M72" s="370"/>
      <c r="N72" s="340">
        <v>-68.631799999999998</v>
      </c>
      <c r="O72" s="340">
        <v>-82.276700000000005</v>
      </c>
      <c r="P72" s="340">
        <v>-57.219799999999999</v>
      </c>
      <c r="Q72" s="340">
        <v>-57.880400000000002</v>
      </c>
      <c r="R72" s="340">
        <v>-28.7057</v>
      </c>
      <c r="S72" s="340">
        <v>-1.0638000000000001</v>
      </c>
      <c r="T72" s="340">
        <v>-4.7779999999999996</v>
      </c>
      <c r="U72" s="340">
        <v>-3.1004999999999998</v>
      </c>
      <c r="V72" s="342">
        <v>0.85840000000000005</v>
      </c>
      <c r="W72" s="340">
        <v>1.8744000000000001</v>
      </c>
      <c r="X72" s="340">
        <v>7.2798999999999996</v>
      </c>
      <c r="Y72" s="340">
        <v>8.2272999999999996</v>
      </c>
      <c r="Z72" s="340">
        <v>10.3489</v>
      </c>
      <c r="AA72" s="340">
        <v>-2.2200000000000001E-2</v>
      </c>
      <c r="AB72" s="340">
        <v>0.29210000000000003</v>
      </c>
      <c r="AC72" s="340">
        <v>-4.8643000000000001</v>
      </c>
      <c r="AD72" s="340">
        <v>0.99980000000000002</v>
      </c>
      <c r="AE72" s="340">
        <v>-73.692599999999999</v>
      </c>
      <c r="AF72" s="340">
        <v>-0.72789999999999999</v>
      </c>
      <c r="AG72" s="370"/>
      <c r="AH72" s="338"/>
      <c r="AI72" s="338"/>
      <c r="AJ72" s="338"/>
      <c r="AK72" s="338"/>
      <c r="AL72" s="338"/>
      <c r="AM72" s="338"/>
      <c r="AN72" s="338"/>
      <c r="AO72" s="338"/>
      <c r="AP72" s="338"/>
      <c r="AQ72" s="338"/>
      <c r="AR72" s="338"/>
      <c r="AS72" s="338"/>
      <c r="AT72" s="338"/>
      <c r="AU72" s="338"/>
      <c r="AV72" s="338"/>
      <c r="AW72" s="338"/>
      <c r="AX72" s="338"/>
      <c r="AY72" s="338"/>
      <c r="AZ72" s="370"/>
      <c r="BA72" s="371"/>
      <c r="BB72" s="371"/>
      <c r="BC72" s="371"/>
      <c r="BD72" s="371"/>
      <c r="BE72" s="369"/>
      <c r="BF72" s="340"/>
      <c r="BG72" s="340"/>
      <c r="BH72" s="340"/>
      <c r="BI72" s="369"/>
      <c r="BJ72" s="340"/>
      <c r="BK72" s="369"/>
      <c r="BL72" s="340"/>
      <c r="BM72" s="340"/>
      <c r="BN72" s="340"/>
      <c r="BO72" s="340"/>
      <c r="BP72" s="369"/>
      <c r="BQ72" s="340"/>
      <c r="BR72" s="340"/>
      <c r="BS72" s="340"/>
      <c r="BT72" s="340"/>
      <c r="BU72" s="340"/>
      <c r="BV72" s="340"/>
      <c r="BW72" s="369"/>
      <c r="BX72" s="368"/>
      <c r="BY72" s="368"/>
      <c r="BZ72" s="368"/>
      <c r="CA72" s="368"/>
      <c r="CB72" s="368"/>
      <c r="CC72" s="369"/>
      <c r="CD72" s="344"/>
    </row>
    <row r="73" spans="1:82" x14ac:dyDescent="0.25">
      <c r="A73" s="507" t="s">
        <v>96</v>
      </c>
      <c r="B73" s="376"/>
      <c r="C73" s="738"/>
      <c r="D73" s="376"/>
      <c r="E73" s="377"/>
      <c r="F73" s="376"/>
      <c r="G73" s="378"/>
      <c r="H73" s="376"/>
      <c r="I73" s="655"/>
      <c r="J73" s="655"/>
      <c r="K73" s="655"/>
      <c r="L73" s="655"/>
      <c r="M73" s="380"/>
      <c r="N73" s="379">
        <v>29.435500000000001</v>
      </c>
      <c r="O73" s="379">
        <v>-39.038200000000003</v>
      </c>
      <c r="P73" s="379">
        <v>-27.613199999999999</v>
      </c>
      <c r="Q73" s="379">
        <v>-38.817599999999999</v>
      </c>
      <c r="R73" s="379">
        <v>-12.161099999999999</v>
      </c>
      <c r="S73" s="379">
        <v>13.821099999999999</v>
      </c>
      <c r="T73" s="379">
        <v>3.9412500000000001</v>
      </c>
      <c r="U73" s="379">
        <v>7.0091000000000001</v>
      </c>
      <c r="V73" s="381">
        <v>9.6112000000000002</v>
      </c>
      <c r="W73" s="379">
        <v>7.3902999999999999</v>
      </c>
      <c r="X73" s="379">
        <v>12.720499999999999</v>
      </c>
      <c r="Y73" s="379">
        <v>13.229200000000001</v>
      </c>
      <c r="Z73" s="379">
        <v>14.0366</v>
      </c>
      <c r="AA73" s="379">
        <v>7.8821000000000003</v>
      </c>
      <c r="AB73" s="379">
        <v>16.673300000000001</v>
      </c>
      <c r="AC73" s="379">
        <v>3.5158</v>
      </c>
      <c r="AD73" s="379">
        <v>7.2412000000000001</v>
      </c>
      <c r="AE73" s="379">
        <v>-44.081299999999999</v>
      </c>
      <c r="AF73" s="379">
        <v>10.4758</v>
      </c>
      <c r="AG73" s="380"/>
      <c r="AH73" s="377"/>
      <c r="AI73" s="377"/>
      <c r="AJ73" s="377"/>
      <c r="AK73" s="377"/>
      <c r="AL73" s="377"/>
      <c r="AM73" s="377"/>
      <c r="AN73" s="377"/>
      <c r="AO73" s="377"/>
      <c r="AP73" s="377"/>
      <c r="AQ73" s="377"/>
      <c r="AR73" s="377"/>
      <c r="AS73" s="377"/>
      <c r="AT73" s="377"/>
      <c r="AU73" s="377"/>
      <c r="AV73" s="377"/>
      <c r="AW73" s="377"/>
      <c r="AX73" s="377"/>
      <c r="AY73" s="377"/>
      <c r="AZ73" s="380"/>
      <c r="BA73" s="384"/>
      <c r="BB73" s="384"/>
      <c r="BC73" s="384"/>
      <c r="BD73" s="384"/>
      <c r="BE73" s="376"/>
      <c r="BF73" s="379"/>
      <c r="BG73" s="379"/>
      <c r="BH73" s="379"/>
      <c r="BI73" s="376"/>
      <c r="BJ73" s="379"/>
      <c r="BK73" s="376"/>
      <c r="BL73" s="379"/>
      <c r="BM73" s="379"/>
      <c r="BN73" s="379"/>
      <c r="BO73" s="379"/>
      <c r="BP73" s="376"/>
      <c r="BQ73" s="379"/>
      <c r="BR73" s="379"/>
      <c r="BS73" s="379"/>
      <c r="BT73" s="379"/>
      <c r="BU73" s="379"/>
      <c r="BV73" s="379"/>
      <c r="BW73" s="376"/>
      <c r="BX73" s="385"/>
      <c r="BY73" s="385"/>
      <c r="BZ73" s="385"/>
      <c r="CA73" s="385"/>
      <c r="CB73" s="385"/>
      <c r="CC73" s="376"/>
      <c r="CD73" s="386"/>
    </row>
    <row r="74" spans="1:82" ht="14.5" x14ac:dyDescent="0.25">
      <c r="A74" s="657" t="s">
        <v>285</v>
      </c>
      <c r="B74" s="387"/>
      <c r="C74" s="739"/>
      <c r="D74" s="387"/>
      <c r="E74" s="388"/>
      <c r="F74" s="387"/>
      <c r="G74" s="389"/>
      <c r="H74" s="387"/>
      <c r="I74" s="656"/>
      <c r="J74" s="656"/>
      <c r="K74" s="656"/>
      <c r="L74" s="656"/>
      <c r="M74" s="391"/>
      <c r="N74" s="390"/>
      <c r="O74" s="390"/>
      <c r="P74" s="390"/>
      <c r="Q74" s="390"/>
      <c r="R74" s="390"/>
      <c r="S74" s="390"/>
      <c r="T74" s="390"/>
      <c r="U74" s="390"/>
      <c r="V74" s="392"/>
      <c r="W74" s="390"/>
      <c r="X74" s="390"/>
      <c r="Y74" s="390"/>
      <c r="Z74" s="390"/>
      <c r="AA74" s="390"/>
      <c r="AB74" s="390"/>
      <c r="AC74" s="390"/>
      <c r="AD74" s="390"/>
      <c r="AE74" s="390"/>
      <c r="AF74" s="390"/>
      <c r="AG74" s="391"/>
      <c r="AH74" s="388"/>
      <c r="AI74" s="388"/>
      <c r="AJ74" s="388"/>
      <c r="AK74" s="388"/>
      <c r="AL74" s="388"/>
      <c r="AM74" s="388"/>
      <c r="AN74" s="388"/>
      <c r="AO74" s="388"/>
      <c r="AP74" s="388"/>
      <c r="AQ74" s="388"/>
      <c r="AR74" s="388"/>
      <c r="AS74" s="388"/>
      <c r="AT74" s="388"/>
      <c r="AU74" s="388"/>
      <c r="AV74" s="388"/>
      <c r="AW74" s="388"/>
      <c r="AX74" s="388"/>
      <c r="AY74" s="388"/>
      <c r="AZ74" s="391"/>
      <c r="BA74" s="395"/>
      <c r="BB74" s="395"/>
      <c r="BC74" s="395"/>
      <c r="BD74" s="395"/>
      <c r="BE74" s="387"/>
      <c r="BF74" s="390"/>
      <c r="BG74" s="390"/>
      <c r="BH74" s="390"/>
      <c r="BI74" s="387"/>
      <c r="BJ74" s="390"/>
      <c r="BK74" s="387"/>
      <c r="BL74" s="390"/>
      <c r="BM74" s="390"/>
      <c r="BN74" s="390"/>
      <c r="BO74" s="390"/>
      <c r="BP74" s="387"/>
      <c r="BQ74" s="390"/>
      <c r="BR74" s="390"/>
      <c r="BS74" s="390"/>
      <c r="BT74" s="390"/>
      <c r="BU74" s="390"/>
      <c r="BV74" s="390"/>
      <c r="BW74" s="387"/>
      <c r="BX74" s="396"/>
      <c r="BY74" s="396"/>
      <c r="BZ74" s="396"/>
      <c r="CA74" s="396"/>
      <c r="CB74" s="396"/>
      <c r="CC74" s="387"/>
      <c r="CD74" s="397"/>
    </row>
    <row r="75" spans="1:82" s="107" customFormat="1" x14ac:dyDescent="0.25">
      <c r="A75" s="481" t="s">
        <v>10095</v>
      </c>
      <c r="B75" s="402"/>
      <c r="C75" s="724">
        <v>41281</v>
      </c>
      <c r="D75" s="402"/>
      <c r="E75" s="403">
        <v>6583.15</v>
      </c>
      <c r="F75" s="402"/>
      <c r="G75" s="404">
        <v>181.60720000000001</v>
      </c>
      <c r="H75" s="402"/>
      <c r="I75" s="987">
        <v>1.89863</v>
      </c>
      <c r="J75" s="987">
        <v>5.66</v>
      </c>
      <c r="K75" s="987">
        <v>1.0684899999999999</v>
      </c>
      <c r="L75" s="987">
        <v>1.1095900000000001</v>
      </c>
      <c r="M75" s="406"/>
      <c r="N75" s="405">
        <v>-25.4268</v>
      </c>
      <c r="O75" s="405">
        <v>-6.3411</v>
      </c>
      <c r="P75" s="405">
        <v>12.254300000000001</v>
      </c>
      <c r="Q75" s="405">
        <v>-29.102599999999999</v>
      </c>
      <c r="R75" s="405">
        <v>-15.3065</v>
      </c>
      <c r="S75" s="405">
        <v>6.4852999999999996</v>
      </c>
      <c r="T75" s="405">
        <v>10.7285</v>
      </c>
      <c r="U75" s="405">
        <v>13.859400000000001</v>
      </c>
      <c r="V75" s="407">
        <v>17.7667</v>
      </c>
      <c r="W75" s="405">
        <v>10.2462</v>
      </c>
      <c r="X75" s="405">
        <v>21.603400000000001</v>
      </c>
      <c r="Y75" s="405">
        <v>19.959700000000002</v>
      </c>
      <c r="Z75" s="405">
        <v>18.7181</v>
      </c>
      <c r="AA75" s="405">
        <v>1.1597</v>
      </c>
      <c r="AB75" s="405">
        <v>23.582799999999999</v>
      </c>
      <c r="AC75" s="405">
        <v>9.5992999999999995</v>
      </c>
      <c r="AD75" s="405">
        <v>17.253399999999999</v>
      </c>
      <c r="AE75" s="405">
        <v>15.9308</v>
      </c>
      <c r="AF75" s="405">
        <v>15.7898</v>
      </c>
      <c r="AG75" s="406"/>
      <c r="AH75" s="403">
        <v>15</v>
      </c>
      <c r="AI75" s="403">
        <v>8</v>
      </c>
      <c r="AJ75" s="403">
        <v>3</v>
      </c>
      <c r="AK75" s="403">
        <v>9</v>
      </c>
      <c r="AL75" s="403">
        <v>14</v>
      </c>
      <c r="AM75" s="403">
        <v>18</v>
      </c>
      <c r="AN75" s="403">
        <v>2</v>
      </c>
      <c r="AO75" s="403">
        <v>2</v>
      </c>
      <c r="AP75" s="403">
        <v>2</v>
      </c>
      <c r="AQ75" s="403">
        <v>3</v>
      </c>
      <c r="AR75" s="403">
        <v>1</v>
      </c>
      <c r="AS75" s="403">
        <v>1</v>
      </c>
      <c r="AT75" s="403">
        <v>1</v>
      </c>
      <c r="AU75" s="403">
        <v>19</v>
      </c>
      <c r="AV75" s="403">
        <v>4</v>
      </c>
      <c r="AW75" s="403">
        <v>4</v>
      </c>
      <c r="AX75" s="403">
        <v>2</v>
      </c>
      <c r="AY75" s="403">
        <v>2</v>
      </c>
      <c r="AZ75" s="406"/>
      <c r="BA75" s="410">
        <v>141.88251364127001</v>
      </c>
      <c r="BB75" s="410">
        <v>0</v>
      </c>
      <c r="BC75" s="410">
        <v>0.104617306218674</v>
      </c>
      <c r="BD75" s="410" t="s">
        <v>430</v>
      </c>
      <c r="BE75" s="402"/>
      <c r="BF75" s="405">
        <v>110.1068004219</v>
      </c>
      <c r="BG75" s="405">
        <v>30.440072193199999</v>
      </c>
      <c r="BH75" s="405">
        <v>3.6171662052000002</v>
      </c>
      <c r="BI75" s="402"/>
      <c r="BJ75" s="405">
        <v>56.489992960000002</v>
      </c>
      <c r="BK75" s="402"/>
      <c r="BL75" s="842">
        <v>55.368099999999998</v>
      </c>
      <c r="BM75" s="842">
        <v>7.51816</v>
      </c>
      <c r="BN75" s="842">
        <v>2.85101</v>
      </c>
      <c r="BO75" s="842">
        <v>34.262729999999998</v>
      </c>
      <c r="BP75" s="402"/>
      <c r="BQ75" s="405">
        <v>6.18</v>
      </c>
      <c r="BR75" s="405">
        <v>4.9400000000000004</v>
      </c>
      <c r="BS75" s="405" t="s">
        <v>430</v>
      </c>
      <c r="BT75" s="405" t="s">
        <v>430</v>
      </c>
      <c r="BU75" s="405" t="s">
        <v>430</v>
      </c>
      <c r="BV75" s="405">
        <v>33.43</v>
      </c>
      <c r="BW75" s="402"/>
      <c r="BX75" s="401" t="s">
        <v>9976</v>
      </c>
      <c r="BY75" s="401" t="s">
        <v>9977</v>
      </c>
      <c r="BZ75" s="401" t="s">
        <v>9978</v>
      </c>
      <c r="CA75" s="401" t="s">
        <v>9979</v>
      </c>
      <c r="CB75" s="401" t="s">
        <v>9980</v>
      </c>
      <c r="CC75" s="402"/>
      <c r="CD75" s="411" t="s">
        <v>548</v>
      </c>
    </row>
    <row r="76" spans="1:82" s="107" customFormat="1" x14ac:dyDescent="0.25">
      <c r="A76" s="345" t="s">
        <v>10096</v>
      </c>
      <c r="B76" s="373"/>
      <c r="C76" s="719">
        <v>45100</v>
      </c>
      <c r="D76" s="373"/>
      <c r="E76" s="346">
        <v>2962.05</v>
      </c>
      <c r="F76" s="373"/>
      <c r="G76" s="347">
        <v>12.690099999999999</v>
      </c>
      <c r="H76" s="373"/>
      <c r="I76" s="988">
        <v>1.51</v>
      </c>
      <c r="J76" s="988">
        <v>7.17</v>
      </c>
      <c r="K76" s="988">
        <v>1.3</v>
      </c>
      <c r="L76" s="988">
        <v>1.39</v>
      </c>
      <c r="M76" s="374"/>
      <c r="N76" s="348">
        <v>76.957999999999998</v>
      </c>
      <c r="O76" s="348">
        <v>22.0913</v>
      </c>
      <c r="P76" s="348">
        <v>19.052700000000002</v>
      </c>
      <c r="Q76" s="348">
        <v>12.6965</v>
      </c>
      <c r="R76" s="348">
        <v>6.09</v>
      </c>
      <c r="S76" s="348">
        <v>7.5213000000000001</v>
      </c>
      <c r="T76" s="348">
        <v>7.4947999999999997</v>
      </c>
      <c r="U76" s="348">
        <v>7.2826000000000004</v>
      </c>
      <c r="V76" s="350">
        <v>6.9469000000000003</v>
      </c>
      <c r="W76" s="348">
        <v>7.5119999999999996</v>
      </c>
      <c r="X76" s="348">
        <v>7.6299000000000001</v>
      </c>
      <c r="Y76" s="348" t="s">
        <v>430</v>
      </c>
      <c r="Z76" s="348" t="s">
        <v>430</v>
      </c>
      <c r="AA76" s="348">
        <v>6.8505000000000003</v>
      </c>
      <c r="AB76" s="348">
        <v>7.7592999999999996</v>
      </c>
      <c r="AC76" s="348">
        <v>7.6913</v>
      </c>
      <c r="AD76" s="348">
        <v>7.0347999999999997</v>
      </c>
      <c r="AE76" s="348">
        <v>18.5595</v>
      </c>
      <c r="AF76" s="348">
        <v>7.6813000000000002</v>
      </c>
      <c r="AG76" s="374"/>
      <c r="AH76" s="346">
        <v>1</v>
      </c>
      <c r="AI76" s="346">
        <v>2</v>
      </c>
      <c r="AJ76" s="346">
        <v>1</v>
      </c>
      <c r="AK76" s="346">
        <v>1</v>
      </c>
      <c r="AL76" s="346">
        <v>3</v>
      </c>
      <c r="AM76" s="346">
        <v>17</v>
      </c>
      <c r="AN76" s="346">
        <v>6</v>
      </c>
      <c r="AO76" s="346">
        <v>12</v>
      </c>
      <c r="AP76" s="346">
        <v>13</v>
      </c>
      <c r="AQ76" s="346">
        <v>7</v>
      </c>
      <c r="AR76" s="346">
        <v>5</v>
      </c>
      <c r="AS76" s="346" t="s">
        <v>430</v>
      </c>
      <c r="AT76" s="346" t="s">
        <v>430</v>
      </c>
      <c r="AU76" s="346">
        <v>16</v>
      </c>
      <c r="AV76" s="346">
        <v>18</v>
      </c>
      <c r="AW76" s="346">
        <v>5</v>
      </c>
      <c r="AX76" s="346">
        <v>14</v>
      </c>
      <c r="AY76" s="346">
        <v>1</v>
      </c>
      <c r="AZ76" s="374"/>
      <c r="BA76" s="375">
        <v>8.2285802608652503</v>
      </c>
      <c r="BB76" s="375">
        <v>0</v>
      </c>
      <c r="BC76" s="375">
        <v>0.26353545986115201</v>
      </c>
      <c r="BD76" s="375" t="s">
        <v>430</v>
      </c>
      <c r="BE76" s="373"/>
      <c r="BF76" s="348">
        <v>23.3574354476</v>
      </c>
      <c r="BG76" s="348">
        <v>-15.9994711695</v>
      </c>
      <c r="BH76" s="348">
        <v>-1.4598879676000001</v>
      </c>
      <c r="BI76" s="373"/>
      <c r="BJ76" s="348">
        <v>-7.5996009999999906E-2</v>
      </c>
      <c r="BK76" s="373"/>
      <c r="BL76" s="843">
        <v>16.322500000000002</v>
      </c>
      <c r="BM76" s="843">
        <v>6.8822799999999997</v>
      </c>
      <c r="BN76" s="348" t="s">
        <v>430</v>
      </c>
      <c r="BO76" s="843">
        <v>76.79522</v>
      </c>
      <c r="BP76" s="373"/>
      <c r="BQ76" s="348">
        <v>6.36</v>
      </c>
      <c r="BR76" s="348">
        <v>47.21</v>
      </c>
      <c r="BS76" s="348" t="s">
        <v>430</v>
      </c>
      <c r="BT76" s="348" t="s">
        <v>430</v>
      </c>
      <c r="BU76" s="348" t="s">
        <v>430</v>
      </c>
      <c r="BV76" s="348">
        <v>12.77</v>
      </c>
      <c r="BW76" s="373"/>
      <c r="BX76" s="372" t="s">
        <v>9982</v>
      </c>
      <c r="BY76" s="372" t="s">
        <v>9983</v>
      </c>
      <c r="BZ76" s="372" t="s">
        <v>9984</v>
      </c>
      <c r="CA76" s="372" t="s">
        <v>9525</v>
      </c>
      <c r="CB76" s="372" t="s">
        <v>9985</v>
      </c>
      <c r="CC76" s="373"/>
      <c r="CD76" s="354" t="s">
        <v>9986</v>
      </c>
    </row>
    <row r="77" spans="1:82" s="107" customFormat="1" x14ac:dyDescent="0.25">
      <c r="A77" s="345" t="s">
        <v>10097</v>
      </c>
      <c r="B77" s="373"/>
      <c r="C77" s="719">
        <v>41275</v>
      </c>
      <c r="D77" s="373"/>
      <c r="E77" s="346">
        <v>2637.36</v>
      </c>
      <c r="F77" s="373"/>
      <c r="G77" s="347">
        <v>53.030700000000003</v>
      </c>
      <c r="H77" s="373"/>
      <c r="I77" s="988">
        <v>2.5099999999999998</v>
      </c>
      <c r="J77" s="988">
        <v>7.6079699999999999</v>
      </c>
      <c r="K77" s="988">
        <v>2.02</v>
      </c>
      <c r="L77" s="988">
        <v>2.13</v>
      </c>
      <c r="M77" s="374"/>
      <c r="N77" s="348">
        <v>50.796900000000001</v>
      </c>
      <c r="O77" s="348">
        <v>-37.943199999999997</v>
      </c>
      <c r="P77" s="348">
        <v>-27.201799999999999</v>
      </c>
      <c r="Q77" s="348">
        <v>-37.767299999999999</v>
      </c>
      <c r="R77" s="348">
        <v>-17.010899999999999</v>
      </c>
      <c r="S77" s="348">
        <v>22.253799999999998</v>
      </c>
      <c r="T77" s="348">
        <v>5.2187999999999999</v>
      </c>
      <c r="U77" s="348">
        <v>7.7342000000000004</v>
      </c>
      <c r="V77" s="350">
        <v>10.7719</v>
      </c>
      <c r="W77" s="348">
        <v>8.7501999999999995</v>
      </c>
      <c r="X77" s="348">
        <v>13.876899999999999</v>
      </c>
      <c r="Y77" s="348">
        <v>9.5275999999999996</v>
      </c>
      <c r="Z77" s="348">
        <v>11.726900000000001</v>
      </c>
      <c r="AA77" s="348">
        <v>14.5441</v>
      </c>
      <c r="AB77" s="348">
        <v>22.040700000000001</v>
      </c>
      <c r="AC77" s="348">
        <v>4.5814000000000004</v>
      </c>
      <c r="AD77" s="348">
        <v>10.9262</v>
      </c>
      <c r="AE77" s="348">
        <v>-46.0092</v>
      </c>
      <c r="AF77" s="348">
        <v>11.0054</v>
      </c>
      <c r="AG77" s="374"/>
      <c r="AH77" s="346">
        <v>8</v>
      </c>
      <c r="AI77" s="346">
        <v>11</v>
      </c>
      <c r="AJ77" s="346">
        <v>13</v>
      </c>
      <c r="AK77" s="346">
        <v>11</v>
      </c>
      <c r="AL77" s="346">
        <v>15</v>
      </c>
      <c r="AM77" s="346">
        <v>2</v>
      </c>
      <c r="AN77" s="346">
        <v>10</v>
      </c>
      <c r="AO77" s="346">
        <v>11</v>
      </c>
      <c r="AP77" s="346">
        <v>9</v>
      </c>
      <c r="AQ77" s="346">
        <v>5</v>
      </c>
      <c r="AR77" s="346">
        <v>3</v>
      </c>
      <c r="AS77" s="346">
        <v>2</v>
      </c>
      <c r="AT77" s="346">
        <v>2</v>
      </c>
      <c r="AU77" s="346">
        <v>6</v>
      </c>
      <c r="AV77" s="346">
        <v>7</v>
      </c>
      <c r="AW77" s="346">
        <v>11</v>
      </c>
      <c r="AX77" s="346">
        <v>9</v>
      </c>
      <c r="AY77" s="346">
        <v>13</v>
      </c>
      <c r="AZ77" s="374"/>
      <c r="BA77" s="375">
        <v>104.28522352308801</v>
      </c>
      <c r="BB77" s="375">
        <v>0.58811793647903399</v>
      </c>
      <c r="BC77" s="375">
        <v>7.9201539784974906E-2</v>
      </c>
      <c r="BD77" s="375">
        <v>4.6226546280587897</v>
      </c>
      <c r="BE77" s="373"/>
      <c r="BF77" s="348">
        <v>84.523303439800003</v>
      </c>
      <c r="BG77" s="348">
        <v>33.919994037099997</v>
      </c>
      <c r="BH77" s="348">
        <v>2.4918431102</v>
      </c>
      <c r="BI77" s="373"/>
      <c r="BJ77" s="348">
        <v>64.448065900000003</v>
      </c>
      <c r="BK77" s="373"/>
      <c r="BL77" s="843">
        <v>44.926299999999998</v>
      </c>
      <c r="BM77" s="843">
        <v>11.828099999999999</v>
      </c>
      <c r="BN77" s="843">
        <v>9.6430799999999994</v>
      </c>
      <c r="BO77" s="843">
        <v>33.602519999999998</v>
      </c>
      <c r="BP77" s="373"/>
      <c r="BQ77" s="348">
        <v>2.12</v>
      </c>
      <c r="BR77" s="348">
        <v>2.23</v>
      </c>
      <c r="BS77" s="348">
        <v>1.91</v>
      </c>
      <c r="BT77" s="348">
        <v>2.79</v>
      </c>
      <c r="BU77" s="348">
        <v>1.77</v>
      </c>
      <c r="BV77" s="348">
        <v>24.39</v>
      </c>
      <c r="BW77" s="373"/>
      <c r="BX77" s="372" t="s">
        <v>9988</v>
      </c>
      <c r="BY77" s="372" t="s">
        <v>9989</v>
      </c>
      <c r="BZ77" s="372" t="s">
        <v>9990</v>
      </c>
      <c r="CA77" s="372" t="s">
        <v>9991</v>
      </c>
      <c r="CB77" s="372" t="s">
        <v>9992</v>
      </c>
      <c r="CC77" s="373"/>
      <c r="CD77" s="354" t="s">
        <v>436</v>
      </c>
    </row>
    <row r="78" spans="1:82" s="107" customFormat="1" x14ac:dyDescent="0.25">
      <c r="A78" s="345" t="s">
        <v>10098</v>
      </c>
      <c r="B78" s="373"/>
      <c r="C78" s="719">
        <v>45446</v>
      </c>
      <c r="D78" s="373"/>
      <c r="E78" s="346">
        <v>1958.88</v>
      </c>
      <c r="F78" s="373"/>
      <c r="G78" s="347">
        <v>12.616199999999999</v>
      </c>
      <c r="H78" s="373"/>
      <c r="I78" s="988">
        <v>2.89</v>
      </c>
      <c r="J78" s="988">
        <v>7.05</v>
      </c>
      <c r="K78" s="988">
        <v>1.65</v>
      </c>
      <c r="L78" s="988">
        <v>1.72</v>
      </c>
      <c r="M78" s="374"/>
      <c r="N78" s="348">
        <v>6.3658999999999999</v>
      </c>
      <c r="O78" s="348">
        <v>-61.312600000000003</v>
      </c>
      <c r="P78" s="348">
        <v>-35.4255</v>
      </c>
      <c r="Q78" s="348">
        <v>-49.466000000000001</v>
      </c>
      <c r="R78" s="348">
        <v>-24.285299999999999</v>
      </c>
      <c r="S78" s="348">
        <v>17.4011</v>
      </c>
      <c r="T78" s="348">
        <v>0.35759999999999997</v>
      </c>
      <c r="U78" s="348">
        <v>4.5117000000000003</v>
      </c>
      <c r="V78" s="350">
        <v>11.3286</v>
      </c>
      <c r="W78" s="348">
        <v>7.6219000000000001</v>
      </c>
      <c r="X78" s="348" t="s">
        <v>430</v>
      </c>
      <c r="Y78" s="348" t="s">
        <v>430</v>
      </c>
      <c r="Z78" s="348" t="s">
        <v>430</v>
      </c>
      <c r="AA78" s="348">
        <v>11.3635</v>
      </c>
      <c r="AB78" s="348">
        <v>16.8827</v>
      </c>
      <c r="AC78" s="348">
        <v>0.35189999999999999</v>
      </c>
      <c r="AD78" s="348">
        <v>10.957100000000001</v>
      </c>
      <c r="AE78" s="348">
        <v>-63.395699999999998</v>
      </c>
      <c r="AF78" s="348">
        <v>10.773999999999999</v>
      </c>
      <c r="AG78" s="374"/>
      <c r="AH78" s="346">
        <v>13</v>
      </c>
      <c r="AI78" s="346">
        <v>18</v>
      </c>
      <c r="AJ78" s="346">
        <v>17</v>
      </c>
      <c r="AK78" s="346">
        <v>20</v>
      </c>
      <c r="AL78" s="346">
        <v>19</v>
      </c>
      <c r="AM78" s="346">
        <v>8</v>
      </c>
      <c r="AN78" s="346">
        <v>17</v>
      </c>
      <c r="AO78" s="346">
        <v>15</v>
      </c>
      <c r="AP78" s="346">
        <v>7</v>
      </c>
      <c r="AQ78" s="346">
        <v>6</v>
      </c>
      <c r="AR78" s="346" t="s">
        <v>430</v>
      </c>
      <c r="AS78" s="346" t="s">
        <v>430</v>
      </c>
      <c r="AT78" s="346" t="s">
        <v>430</v>
      </c>
      <c r="AU78" s="346">
        <v>9</v>
      </c>
      <c r="AV78" s="346">
        <v>15</v>
      </c>
      <c r="AW78" s="346">
        <v>15</v>
      </c>
      <c r="AX78" s="346">
        <v>8</v>
      </c>
      <c r="AY78" s="346">
        <v>20</v>
      </c>
      <c r="AZ78" s="374"/>
      <c r="BA78" s="375">
        <v>104.44891209884899</v>
      </c>
      <c r="BB78" s="375">
        <v>0.65587198843077599</v>
      </c>
      <c r="BC78" s="375">
        <v>4.2951995230414701E-2</v>
      </c>
      <c r="BD78" s="375">
        <v>6.7898116063944602</v>
      </c>
      <c r="BE78" s="373"/>
      <c r="BF78" s="348">
        <v>90.9627307226</v>
      </c>
      <c r="BG78" s="348">
        <v>41.631556447199998</v>
      </c>
      <c r="BH78" s="348">
        <v>2.1849466723000002</v>
      </c>
      <c r="BI78" s="373"/>
      <c r="BJ78" s="348">
        <v>66.579778469999994</v>
      </c>
      <c r="BK78" s="373"/>
      <c r="BL78" s="843">
        <v>47.232599999999998</v>
      </c>
      <c r="BM78" s="843">
        <v>7.0031699999999999</v>
      </c>
      <c r="BN78" s="843">
        <v>13.8864</v>
      </c>
      <c r="BO78" s="843">
        <v>31.877829999999999</v>
      </c>
      <c r="BP78" s="373"/>
      <c r="BQ78" s="348" t="s">
        <v>430</v>
      </c>
      <c r="BR78" s="348">
        <v>8.06</v>
      </c>
      <c r="BS78" s="348">
        <v>1.26</v>
      </c>
      <c r="BT78" s="348" t="s">
        <v>430</v>
      </c>
      <c r="BU78" s="348" t="s">
        <v>430</v>
      </c>
      <c r="BV78" s="348">
        <v>22.68</v>
      </c>
      <c r="BW78" s="373"/>
      <c r="BX78" s="372" t="s">
        <v>9994</v>
      </c>
      <c r="BY78" s="372" t="s">
        <v>9995</v>
      </c>
      <c r="BZ78" s="372" t="s">
        <v>9996</v>
      </c>
      <c r="CA78" s="372" t="s">
        <v>9997</v>
      </c>
      <c r="CB78" s="372" t="s">
        <v>9599</v>
      </c>
      <c r="CC78" s="373"/>
      <c r="CD78" s="354" t="s">
        <v>443</v>
      </c>
    </row>
    <row r="79" spans="1:82" s="107" customFormat="1" x14ac:dyDescent="0.25">
      <c r="A79" s="345" t="s">
        <v>10099</v>
      </c>
      <c r="B79" s="373"/>
      <c r="C79" s="719">
        <v>44914</v>
      </c>
      <c r="D79" s="373"/>
      <c r="E79" s="346">
        <v>1458</v>
      </c>
      <c r="F79" s="373"/>
      <c r="G79" s="347">
        <v>16.988700000000001</v>
      </c>
      <c r="H79" s="373"/>
      <c r="I79" s="988">
        <v>4.07</v>
      </c>
      <c r="J79" s="988">
        <v>6.6</v>
      </c>
      <c r="K79" s="988">
        <v>2.4900000000000002</v>
      </c>
      <c r="L79" s="988">
        <v>2.59</v>
      </c>
      <c r="M79" s="374"/>
      <c r="N79" s="348">
        <v>6.2317</v>
      </c>
      <c r="O79" s="348">
        <v>-74.805899999999994</v>
      </c>
      <c r="P79" s="348">
        <v>-56.109699999999997</v>
      </c>
      <c r="Q79" s="348">
        <v>-56.761200000000002</v>
      </c>
      <c r="R79" s="348">
        <v>-27.587299999999999</v>
      </c>
      <c r="S79" s="348">
        <v>15.024800000000001</v>
      </c>
      <c r="T79" s="348">
        <v>4.4617000000000004</v>
      </c>
      <c r="U79" s="348">
        <v>5.4157999999999999</v>
      </c>
      <c r="V79" s="350">
        <v>8.3255999999999997</v>
      </c>
      <c r="W79" s="348">
        <v>7.1216999999999997</v>
      </c>
      <c r="X79" s="348">
        <v>14.4216</v>
      </c>
      <c r="Y79" s="348" t="s">
        <v>430</v>
      </c>
      <c r="Z79" s="348" t="s">
        <v>430</v>
      </c>
      <c r="AA79" s="348">
        <v>7.4146999999999998</v>
      </c>
      <c r="AB79" s="348">
        <v>21.096</v>
      </c>
      <c r="AC79" s="348">
        <v>3.347</v>
      </c>
      <c r="AD79" s="348">
        <v>9.2578999999999994</v>
      </c>
      <c r="AE79" s="348">
        <v>-72.564899999999994</v>
      </c>
      <c r="AF79" s="348">
        <v>15.272500000000001</v>
      </c>
      <c r="AG79" s="374"/>
      <c r="AH79" s="346">
        <v>14</v>
      </c>
      <c r="AI79" s="346">
        <v>20</v>
      </c>
      <c r="AJ79" s="346">
        <v>21</v>
      </c>
      <c r="AK79" s="346">
        <v>21</v>
      </c>
      <c r="AL79" s="346">
        <v>21</v>
      </c>
      <c r="AM79" s="346">
        <v>10</v>
      </c>
      <c r="AN79" s="346">
        <v>12</v>
      </c>
      <c r="AO79" s="346">
        <v>13</v>
      </c>
      <c r="AP79" s="346">
        <v>12</v>
      </c>
      <c r="AQ79" s="346">
        <v>8</v>
      </c>
      <c r="AR79" s="346">
        <v>2</v>
      </c>
      <c r="AS79" s="346" t="s">
        <v>430</v>
      </c>
      <c r="AT79" s="346" t="s">
        <v>430</v>
      </c>
      <c r="AU79" s="346">
        <v>15</v>
      </c>
      <c r="AV79" s="346">
        <v>9</v>
      </c>
      <c r="AW79" s="346">
        <v>13</v>
      </c>
      <c r="AX79" s="346">
        <v>10</v>
      </c>
      <c r="AY79" s="346">
        <v>21</v>
      </c>
      <c r="AZ79" s="374"/>
      <c r="BA79" s="375">
        <v>117.119776987481</v>
      </c>
      <c r="BB79" s="375">
        <v>0.17140727574229001</v>
      </c>
      <c r="BC79" s="375">
        <v>7.9763960121817495E-2</v>
      </c>
      <c r="BD79" s="375">
        <v>4.75367777395837</v>
      </c>
      <c r="BE79" s="373"/>
      <c r="BF79" s="348">
        <v>95.218783852599998</v>
      </c>
      <c r="BG79" s="348">
        <v>45.283229432900001</v>
      </c>
      <c r="BH79" s="348">
        <v>2.1027383657000001</v>
      </c>
      <c r="BI79" s="373"/>
      <c r="BJ79" s="348">
        <v>71.442022660000006</v>
      </c>
      <c r="BK79" s="373"/>
      <c r="BL79" s="843">
        <v>48.566800000000001</v>
      </c>
      <c r="BM79" s="843">
        <v>16.691600000000001</v>
      </c>
      <c r="BN79" s="843">
        <v>6.1835699999999996</v>
      </c>
      <c r="BO79" s="843">
        <v>28.558029999999999</v>
      </c>
      <c r="BP79" s="373"/>
      <c r="BQ79" s="348">
        <v>3.27</v>
      </c>
      <c r="BR79" s="348">
        <v>5.6</v>
      </c>
      <c r="BS79" s="348">
        <v>0.67</v>
      </c>
      <c r="BT79" s="348" t="s">
        <v>430</v>
      </c>
      <c r="BU79" s="348" t="s">
        <v>430</v>
      </c>
      <c r="BV79" s="348">
        <v>20.309999999999999</v>
      </c>
      <c r="BW79" s="373"/>
      <c r="BX79" s="372" t="s">
        <v>490</v>
      </c>
      <c r="BY79" s="372" t="s">
        <v>9999</v>
      </c>
      <c r="BZ79" s="372" t="s">
        <v>10000</v>
      </c>
      <c r="CA79" s="372" t="s">
        <v>10001</v>
      </c>
      <c r="CB79" s="372" t="s">
        <v>10002</v>
      </c>
      <c r="CC79" s="373"/>
      <c r="CD79" s="354" t="s">
        <v>436</v>
      </c>
    </row>
    <row r="80" spans="1:82" s="107" customFormat="1" x14ac:dyDescent="0.25">
      <c r="A80" s="345" t="s">
        <v>10100</v>
      </c>
      <c r="B80" s="373"/>
      <c r="C80" s="719">
        <v>45807</v>
      </c>
      <c r="D80" s="373"/>
      <c r="E80" s="346">
        <v>1399.07</v>
      </c>
      <c r="F80" s="373"/>
      <c r="G80" s="347">
        <v>11.5</v>
      </c>
      <c r="H80" s="373"/>
      <c r="I80" s="988">
        <v>0.34</v>
      </c>
      <c r="J80" s="988">
        <v>5.93</v>
      </c>
      <c r="K80" s="988">
        <v>0.31</v>
      </c>
      <c r="L80" s="988">
        <v>0.33</v>
      </c>
      <c r="M80" s="374"/>
      <c r="N80" s="348">
        <v>63.588900000000002</v>
      </c>
      <c r="O80" s="348">
        <v>-21.122699999999998</v>
      </c>
      <c r="P80" s="348">
        <v>-22.572700000000001</v>
      </c>
      <c r="Q80" s="348">
        <v>-40.178600000000003</v>
      </c>
      <c r="R80" s="348">
        <v>-7.1234999999999999</v>
      </c>
      <c r="S80" s="348">
        <v>26.4983</v>
      </c>
      <c r="T80" s="348">
        <v>9.5838999999999999</v>
      </c>
      <c r="U80" s="348">
        <v>8.7655999999999992</v>
      </c>
      <c r="V80" s="350">
        <v>11.1111</v>
      </c>
      <c r="W80" s="348" t="s">
        <v>430</v>
      </c>
      <c r="X80" s="348" t="s">
        <v>430</v>
      </c>
      <c r="Y80" s="348" t="s">
        <v>430</v>
      </c>
      <c r="Z80" s="348" t="s">
        <v>430</v>
      </c>
      <c r="AA80" s="348">
        <v>20.1678</v>
      </c>
      <c r="AB80" s="348">
        <v>25.846</v>
      </c>
      <c r="AC80" s="348">
        <v>6.2839</v>
      </c>
      <c r="AD80" s="348">
        <v>11.7552</v>
      </c>
      <c r="AE80" s="348">
        <v>-46.995699999999999</v>
      </c>
      <c r="AF80" s="348">
        <v>11.516500000000001</v>
      </c>
      <c r="AG80" s="374"/>
      <c r="AH80" s="346">
        <v>4</v>
      </c>
      <c r="AI80" s="346">
        <v>9</v>
      </c>
      <c r="AJ80" s="346">
        <v>9</v>
      </c>
      <c r="AK80" s="346">
        <v>13</v>
      </c>
      <c r="AL80" s="346">
        <v>7</v>
      </c>
      <c r="AM80" s="346">
        <v>1</v>
      </c>
      <c r="AN80" s="346">
        <v>5</v>
      </c>
      <c r="AO80" s="346">
        <v>7</v>
      </c>
      <c r="AP80" s="346">
        <v>8</v>
      </c>
      <c r="AQ80" s="346" t="s">
        <v>430</v>
      </c>
      <c r="AR80" s="346" t="s">
        <v>430</v>
      </c>
      <c r="AS80" s="346" t="s">
        <v>430</v>
      </c>
      <c r="AT80" s="346" t="s">
        <v>430</v>
      </c>
      <c r="AU80" s="346">
        <v>1</v>
      </c>
      <c r="AV80" s="346">
        <v>2</v>
      </c>
      <c r="AW80" s="346">
        <v>9</v>
      </c>
      <c r="AX80" s="346">
        <v>7</v>
      </c>
      <c r="AY80" s="346">
        <v>14</v>
      </c>
      <c r="AZ80" s="374"/>
      <c r="BA80" s="375">
        <v>90.491307499019698</v>
      </c>
      <c r="BB80" s="375">
        <v>0</v>
      </c>
      <c r="BC80" s="375">
        <v>6.4604505974891993E-2</v>
      </c>
      <c r="BD80" s="375" t="s">
        <v>430</v>
      </c>
      <c r="BE80" s="373"/>
      <c r="BF80" s="348">
        <v>82.0698022829</v>
      </c>
      <c r="BG80" s="348">
        <v>11.5281529824</v>
      </c>
      <c r="BH80" s="348">
        <v>7.1190764390999997</v>
      </c>
      <c r="BI80" s="373"/>
      <c r="BJ80" s="348">
        <v>61.851469819999998</v>
      </c>
      <c r="BK80" s="373"/>
      <c r="BL80" s="843">
        <v>42.1511</v>
      </c>
      <c r="BM80" s="843">
        <v>16.229700000000001</v>
      </c>
      <c r="BN80" s="843">
        <v>7.5115999999999996</v>
      </c>
      <c r="BO80" s="843">
        <v>34.107599999999998</v>
      </c>
      <c r="BP80" s="373"/>
      <c r="BQ80" s="348">
        <v>2.46</v>
      </c>
      <c r="BR80" s="348">
        <v>10.44</v>
      </c>
      <c r="BS80" s="348" t="s">
        <v>430</v>
      </c>
      <c r="BT80" s="348" t="s">
        <v>430</v>
      </c>
      <c r="BU80" s="348" t="s">
        <v>430</v>
      </c>
      <c r="BV80" s="348">
        <v>19.27</v>
      </c>
      <c r="BW80" s="373"/>
      <c r="BX80" s="372" t="s">
        <v>9989</v>
      </c>
      <c r="BY80" s="372" t="s">
        <v>1401</v>
      </c>
      <c r="BZ80" s="372" t="s">
        <v>10004</v>
      </c>
      <c r="CA80" s="372" t="s">
        <v>10005</v>
      </c>
      <c r="CB80" s="372" t="s">
        <v>2681</v>
      </c>
      <c r="CC80" s="373"/>
      <c r="CD80" s="354" t="s">
        <v>443</v>
      </c>
    </row>
    <row r="81" spans="1:82" s="107" customFormat="1" x14ac:dyDescent="0.25">
      <c r="A81" s="345" t="s">
        <v>10101</v>
      </c>
      <c r="B81" s="373"/>
      <c r="C81" s="719">
        <v>45364</v>
      </c>
      <c r="D81" s="373"/>
      <c r="E81" s="346">
        <v>1230.1400000000001</v>
      </c>
      <c r="F81" s="373"/>
      <c r="G81" s="347">
        <v>14.466200000000001</v>
      </c>
      <c r="H81" s="373"/>
      <c r="I81" s="988">
        <v>4.0999999999999996</v>
      </c>
      <c r="J81" s="988">
        <v>7.53</v>
      </c>
      <c r="K81" s="988">
        <v>2.5099999999999998</v>
      </c>
      <c r="L81" s="988">
        <v>2.65</v>
      </c>
      <c r="M81" s="374"/>
      <c r="N81" s="348">
        <v>13.125</v>
      </c>
      <c r="O81" s="348">
        <v>-55.506599999999999</v>
      </c>
      <c r="P81" s="348">
        <v>-34.552599999999998</v>
      </c>
      <c r="Q81" s="348">
        <v>-26.314599999999999</v>
      </c>
      <c r="R81" s="348">
        <v>-7.1753999999999998</v>
      </c>
      <c r="S81" s="348">
        <v>20.498200000000001</v>
      </c>
      <c r="T81" s="348">
        <v>9.6186000000000007</v>
      </c>
      <c r="U81" s="348">
        <v>9.6577999999999999</v>
      </c>
      <c r="V81" s="350">
        <v>15.1868</v>
      </c>
      <c r="W81" s="348">
        <v>12.9968</v>
      </c>
      <c r="X81" s="348" t="s">
        <v>430</v>
      </c>
      <c r="Y81" s="348" t="s">
        <v>430</v>
      </c>
      <c r="Z81" s="348" t="s">
        <v>430</v>
      </c>
      <c r="AA81" s="348">
        <v>12.263999999999999</v>
      </c>
      <c r="AB81" s="348">
        <v>22.497399999999999</v>
      </c>
      <c r="AC81" s="348">
        <v>7.2885999999999997</v>
      </c>
      <c r="AD81" s="348">
        <v>13.5006</v>
      </c>
      <c r="AE81" s="348">
        <v>-32.607599999999998</v>
      </c>
      <c r="AF81" s="348">
        <v>15.9438</v>
      </c>
      <c r="AG81" s="374"/>
      <c r="AH81" s="346">
        <v>11</v>
      </c>
      <c r="AI81" s="346">
        <v>16</v>
      </c>
      <c r="AJ81" s="346">
        <v>16</v>
      </c>
      <c r="AK81" s="346">
        <v>6</v>
      </c>
      <c r="AL81" s="346">
        <v>8</v>
      </c>
      <c r="AM81" s="346">
        <v>3</v>
      </c>
      <c r="AN81" s="346">
        <v>4</v>
      </c>
      <c r="AO81" s="346">
        <v>6</v>
      </c>
      <c r="AP81" s="346">
        <v>3</v>
      </c>
      <c r="AQ81" s="346">
        <v>1</v>
      </c>
      <c r="AR81" s="346" t="s">
        <v>430</v>
      </c>
      <c r="AS81" s="346" t="s">
        <v>430</v>
      </c>
      <c r="AT81" s="346" t="s">
        <v>430</v>
      </c>
      <c r="AU81" s="346">
        <v>8</v>
      </c>
      <c r="AV81" s="346">
        <v>6</v>
      </c>
      <c r="AW81" s="346">
        <v>7</v>
      </c>
      <c r="AX81" s="346">
        <v>4</v>
      </c>
      <c r="AY81" s="346">
        <v>8</v>
      </c>
      <c r="AZ81" s="374"/>
      <c r="BA81" s="375">
        <v>97.081567052349101</v>
      </c>
      <c r="BB81" s="375">
        <v>0</v>
      </c>
      <c r="BC81" s="375">
        <v>8.8824310067422099E-2</v>
      </c>
      <c r="BD81" s="375" t="s">
        <v>430</v>
      </c>
      <c r="BE81" s="373"/>
      <c r="BF81" s="348">
        <v>91.166397032600003</v>
      </c>
      <c r="BG81" s="348">
        <v>20.551726138799999</v>
      </c>
      <c r="BH81" s="348">
        <v>4.4359484169999996</v>
      </c>
      <c r="BI81" s="373"/>
      <c r="BJ81" s="348">
        <v>53.801469320000002</v>
      </c>
      <c r="BK81" s="373"/>
      <c r="BL81" s="843">
        <v>37.457599999999999</v>
      </c>
      <c r="BM81" s="843">
        <v>6.0737100000000002</v>
      </c>
      <c r="BN81" s="843">
        <v>10.270099999999999</v>
      </c>
      <c r="BO81" s="843">
        <v>46.198590000000003</v>
      </c>
      <c r="BP81" s="373"/>
      <c r="BQ81" s="348">
        <v>3.94</v>
      </c>
      <c r="BR81" s="348">
        <v>12.25</v>
      </c>
      <c r="BS81" s="348">
        <v>7.16</v>
      </c>
      <c r="BT81" s="348" t="s">
        <v>430</v>
      </c>
      <c r="BU81" s="348" t="s">
        <v>430</v>
      </c>
      <c r="BV81" s="348">
        <v>20.34</v>
      </c>
      <c r="BW81" s="373"/>
      <c r="BX81" s="372" t="s">
        <v>10007</v>
      </c>
      <c r="BY81" s="372" t="s">
        <v>10008</v>
      </c>
      <c r="BZ81" s="372" t="s">
        <v>10009</v>
      </c>
      <c r="CA81" s="372" t="s">
        <v>10010</v>
      </c>
      <c r="CB81" s="372" t="s">
        <v>10011</v>
      </c>
      <c r="CC81" s="373"/>
      <c r="CD81" s="354" t="s">
        <v>616</v>
      </c>
    </row>
    <row r="82" spans="1:82" s="107" customFormat="1" x14ac:dyDescent="0.25">
      <c r="A82" s="345" t="s">
        <v>10102</v>
      </c>
      <c r="B82" s="373"/>
      <c r="C82" s="719">
        <v>45643</v>
      </c>
      <c r="D82" s="373"/>
      <c r="E82" s="346">
        <v>1226.45</v>
      </c>
      <c r="F82" s="373"/>
      <c r="G82" s="347">
        <v>12.7</v>
      </c>
      <c r="H82" s="373"/>
      <c r="I82" s="651" t="s">
        <v>430</v>
      </c>
      <c r="J82" s="651" t="s">
        <v>430</v>
      </c>
      <c r="K82" s="651" t="s">
        <v>430</v>
      </c>
      <c r="L82" s="651" t="s">
        <v>430</v>
      </c>
      <c r="M82" s="374"/>
      <c r="N82" s="348">
        <v>57.570999999999998</v>
      </c>
      <c r="O82" s="348">
        <v>-47.712400000000002</v>
      </c>
      <c r="P82" s="348">
        <v>-36.691600000000001</v>
      </c>
      <c r="Q82" s="348">
        <v>-46.376100000000001</v>
      </c>
      <c r="R82" s="348">
        <v>-18.2546</v>
      </c>
      <c r="S82" s="348">
        <v>13.5693</v>
      </c>
      <c r="T82" s="348">
        <v>4.7992999999999997</v>
      </c>
      <c r="U82" s="348">
        <v>8.7169000000000008</v>
      </c>
      <c r="V82" s="350">
        <v>13.392899999999999</v>
      </c>
      <c r="W82" s="348" t="s">
        <v>430</v>
      </c>
      <c r="X82" s="348" t="s">
        <v>430</v>
      </c>
      <c r="Y82" s="348" t="s">
        <v>430</v>
      </c>
      <c r="Z82" s="348" t="s">
        <v>430</v>
      </c>
      <c r="AA82" s="348">
        <v>9.3501999999999992</v>
      </c>
      <c r="AB82" s="348">
        <v>18.104700000000001</v>
      </c>
      <c r="AC82" s="348">
        <v>5.5442999999999998</v>
      </c>
      <c r="AD82" s="348">
        <v>12.897500000000001</v>
      </c>
      <c r="AE82" s="348">
        <v>-48.212899999999998</v>
      </c>
      <c r="AF82" s="348">
        <v>14.802099999999999</v>
      </c>
      <c r="AG82" s="374"/>
      <c r="AH82" s="346">
        <v>6</v>
      </c>
      <c r="AI82" s="346">
        <v>13</v>
      </c>
      <c r="AJ82" s="346">
        <v>18</v>
      </c>
      <c r="AK82" s="346">
        <v>19</v>
      </c>
      <c r="AL82" s="346">
        <v>16</v>
      </c>
      <c r="AM82" s="346">
        <v>14</v>
      </c>
      <c r="AN82" s="346">
        <v>11</v>
      </c>
      <c r="AO82" s="346">
        <v>8</v>
      </c>
      <c r="AP82" s="346">
        <v>4</v>
      </c>
      <c r="AQ82" s="346" t="s">
        <v>430</v>
      </c>
      <c r="AR82" s="346" t="s">
        <v>430</v>
      </c>
      <c r="AS82" s="346" t="s">
        <v>430</v>
      </c>
      <c r="AT82" s="346" t="s">
        <v>430</v>
      </c>
      <c r="AU82" s="346">
        <v>11</v>
      </c>
      <c r="AV82" s="346">
        <v>11</v>
      </c>
      <c r="AW82" s="346">
        <v>10</v>
      </c>
      <c r="AX82" s="346">
        <v>5</v>
      </c>
      <c r="AY82" s="346">
        <v>15</v>
      </c>
      <c r="AZ82" s="374"/>
      <c r="BA82" s="375">
        <v>98.970890380697</v>
      </c>
      <c r="BB82" s="375">
        <v>0</v>
      </c>
      <c r="BC82" s="375">
        <v>0.101866359534229</v>
      </c>
      <c r="BD82" s="375" t="s">
        <v>430</v>
      </c>
      <c r="BE82" s="373"/>
      <c r="BF82" s="348">
        <v>75.582276548699994</v>
      </c>
      <c r="BG82" s="348">
        <v>-5.8576818700000004</v>
      </c>
      <c r="BH82" s="348">
        <v>-12.9031036895</v>
      </c>
      <c r="BI82" s="373"/>
      <c r="BJ82" s="348">
        <v>58.341129350000003</v>
      </c>
      <c r="BK82" s="373"/>
      <c r="BL82" s="843">
        <v>35.913200000000003</v>
      </c>
      <c r="BM82" s="843">
        <v>0.71496800000000005</v>
      </c>
      <c r="BN82" s="843">
        <v>7.2529999999999999E-3</v>
      </c>
      <c r="BO82" s="843">
        <v>63.364578999999999</v>
      </c>
      <c r="BP82" s="373"/>
      <c r="BQ82" s="348">
        <v>5.97</v>
      </c>
      <c r="BR82" s="348">
        <v>9.09</v>
      </c>
      <c r="BS82" s="348">
        <v>2.83</v>
      </c>
      <c r="BT82" s="348" t="s">
        <v>430</v>
      </c>
      <c r="BU82" s="348" t="s">
        <v>430</v>
      </c>
      <c r="BV82" s="348">
        <v>20.239999999999998</v>
      </c>
      <c r="BW82" s="373"/>
      <c r="BX82" s="372" t="s">
        <v>10013</v>
      </c>
      <c r="BY82" s="372" t="s">
        <v>10014</v>
      </c>
      <c r="BZ82" s="372" t="s">
        <v>10015</v>
      </c>
      <c r="CA82" s="372" t="s">
        <v>10016</v>
      </c>
      <c r="CB82" s="372" t="s">
        <v>10017</v>
      </c>
      <c r="CC82" s="373"/>
      <c r="CD82" s="354" t="s">
        <v>443</v>
      </c>
    </row>
    <row r="83" spans="1:82" s="107" customFormat="1" x14ac:dyDescent="0.25">
      <c r="A83" s="345" t="s">
        <v>10103</v>
      </c>
      <c r="B83" s="373"/>
      <c r="C83" s="719">
        <v>45545</v>
      </c>
      <c r="D83" s="373"/>
      <c r="E83" s="346">
        <v>1009.66</v>
      </c>
      <c r="F83" s="373"/>
      <c r="G83" s="347">
        <v>12.47</v>
      </c>
      <c r="H83" s="373"/>
      <c r="I83" s="988">
        <v>2.52</v>
      </c>
      <c r="J83" s="988">
        <v>6.4</v>
      </c>
      <c r="K83" s="988">
        <v>1.76</v>
      </c>
      <c r="L83" s="988">
        <v>1.89</v>
      </c>
      <c r="M83" s="374"/>
      <c r="N83" s="348">
        <v>29.293700000000001</v>
      </c>
      <c r="O83" s="348">
        <v>-58.260199999999998</v>
      </c>
      <c r="P83" s="348">
        <v>-33.238500000000002</v>
      </c>
      <c r="Q83" s="348">
        <v>-35.064399999999999</v>
      </c>
      <c r="R83" s="348">
        <v>-13.072100000000001</v>
      </c>
      <c r="S83" s="348">
        <v>18.305900000000001</v>
      </c>
      <c r="T83" s="348">
        <v>2.5783</v>
      </c>
      <c r="U83" s="348">
        <v>8.4038000000000004</v>
      </c>
      <c r="V83" s="350">
        <v>12.9529</v>
      </c>
      <c r="W83" s="348">
        <v>11.6692</v>
      </c>
      <c r="X83" s="348" t="s">
        <v>430</v>
      </c>
      <c r="Y83" s="348" t="s">
        <v>430</v>
      </c>
      <c r="Z83" s="348" t="s">
        <v>430</v>
      </c>
      <c r="AA83" s="348">
        <v>7.4246999999999996</v>
      </c>
      <c r="AB83" s="348">
        <v>20.588699999999999</v>
      </c>
      <c r="AC83" s="348">
        <v>4.5345000000000004</v>
      </c>
      <c r="AD83" s="348">
        <v>12.2074</v>
      </c>
      <c r="AE83" s="348">
        <v>-49.090200000000003</v>
      </c>
      <c r="AF83" s="348">
        <v>11.6692</v>
      </c>
      <c r="AG83" s="374"/>
      <c r="AH83" s="346">
        <v>10</v>
      </c>
      <c r="AI83" s="346">
        <v>17</v>
      </c>
      <c r="AJ83" s="346">
        <v>15</v>
      </c>
      <c r="AK83" s="346">
        <v>10</v>
      </c>
      <c r="AL83" s="346">
        <v>13</v>
      </c>
      <c r="AM83" s="346">
        <v>7</v>
      </c>
      <c r="AN83" s="346">
        <v>14</v>
      </c>
      <c r="AO83" s="346">
        <v>10</v>
      </c>
      <c r="AP83" s="346">
        <v>6</v>
      </c>
      <c r="AQ83" s="346">
        <v>2</v>
      </c>
      <c r="AR83" s="346" t="s">
        <v>430</v>
      </c>
      <c r="AS83" s="346" t="s">
        <v>430</v>
      </c>
      <c r="AT83" s="346" t="s">
        <v>430</v>
      </c>
      <c r="AU83" s="346">
        <v>14</v>
      </c>
      <c r="AV83" s="346">
        <v>10</v>
      </c>
      <c r="AW83" s="346">
        <v>12</v>
      </c>
      <c r="AX83" s="346">
        <v>6</v>
      </c>
      <c r="AY83" s="346">
        <v>16</v>
      </c>
      <c r="AZ83" s="374"/>
      <c r="BA83" s="375">
        <v>111.298371149906</v>
      </c>
      <c r="BB83" s="375">
        <v>0.67646540370032004</v>
      </c>
      <c r="BC83" s="375">
        <v>5.3102578737772403E-2</v>
      </c>
      <c r="BD83" s="375">
        <v>10.801726360404199</v>
      </c>
      <c r="BE83" s="373"/>
      <c r="BF83" s="348">
        <v>92.8630716081</v>
      </c>
      <c r="BG83" s="348">
        <v>24.299964998</v>
      </c>
      <c r="BH83" s="348">
        <v>3.8215310852000002</v>
      </c>
      <c r="BI83" s="373"/>
      <c r="BJ83" s="348">
        <v>69.127675210000007</v>
      </c>
      <c r="BK83" s="373"/>
      <c r="BL83" s="843">
        <v>41.8934</v>
      </c>
      <c r="BM83" s="843">
        <v>11.857699999999999</v>
      </c>
      <c r="BN83" s="843">
        <v>15.3766</v>
      </c>
      <c r="BO83" s="843">
        <v>30.872299999999999</v>
      </c>
      <c r="BP83" s="373"/>
      <c r="BQ83" s="348">
        <v>0.76</v>
      </c>
      <c r="BR83" s="348">
        <v>10.55</v>
      </c>
      <c r="BS83" s="348" t="s">
        <v>430</v>
      </c>
      <c r="BT83" s="348" t="s">
        <v>430</v>
      </c>
      <c r="BU83" s="348" t="s">
        <v>430</v>
      </c>
      <c r="BV83" s="348">
        <v>15</v>
      </c>
      <c r="BW83" s="373"/>
      <c r="BX83" s="372" t="s">
        <v>3938</v>
      </c>
      <c r="BY83" s="372" t="s">
        <v>10019</v>
      </c>
      <c r="BZ83" s="372" t="s">
        <v>10020</v>
      </c>
      <c r="CA83" s="372" t="s">
        <v>10021</v>
      </c>
      <c r="CB83" s="372" t="s">
        <v>10022</v>
      </c>
      <c r="CC83" s="373"/>
      <c r="CD83" s="354" t="s">
        <v>548</v>
      </c>
    </row>
    <row r="84" spans="1:82" s="107" customFormat="1" x14ac:dyDescent="0.25">
      <c r="A84" s="345" t="s">
        <v>10104</v>
      </c>
      <c r="B84" s="373"/>
      <c r="C84" s="719">
        <v>45702</v>
      </c>
      <c r="D84" s="373"/>
      <c r="E84" s="346">
        <v>997.77099999999996</v>
      </c>
      <c r="F84" s="373"/>
      <c r="G84" s="347">
        <v>12.5625</v>
      </c>
      <c r="H84" s="373"/>
      <c r="I84" s="651" t="s">
        <v>430</v>
      </c>
      <c r="J84" s="651" t="s">
        <v>430</v>
      </c>
      <c r="K84" s="651" t="s">
        <v>430</v>
      </c>
      <c r="L84" s="651" t="s">
        <v>430</v>
      </c>
      <c r="M84" s="374"/>
      <c r="N84" s="348">
        <v>-47.587600000000002</v>
      </c>
      <c r="O84" s="348">
        <v>-50.442100000000003</v>
      </c>
      <c r="P84" s="348">
        <v>-22.976099999999999</v>
      </c>
      <c r="Q84" s="348">
        <v>-26.9267</v>
      </c>
      <c r="R84" s="348">
        <v>-9.3629999999999995</v>
      </c>
      <c r="S84" s="348">
        <v>18.659500000000001</v>
      </c>
      <c r="T84" s="348">
        <v>7.3986000000000001</v>
      </c>
      <c r="U84" s="348">
        <v>5.1364000000000001</v>
      </c>
      <c r="V84" s="350">
        <v>8.9398</v>
      </c>
      <c r="W84" s="348" t="s">
        <v>430</v>
      </c>
      <c r="X84" s="348" t="s">
        <v>430</v>
      </c>
      <c r="Y84" s="348" t="s">
        <v>430</v>
      </c>
      <c r="Z84" s="348" t="s">
        <v>430</v>
      </c>
      <c r="AA84" s="348">
        <v>16.2121</v>
      </c>
      <c r="AB84" s="348">
        <v>28.752600000000001</v>
      </c>
      <c r="AC84" s="348">
        <v>1.5637000000000001</v>
      </c>
      <c r="AD84" s="348">
        <v>8.0579999999999998</v>
      </c>
      <c r="AE84" s="348">
        <v>-32.025399999999998</v>
      </c>
      <c r="AF84" s="348">
        <v>15.6409</v>
      </c>
      <c r="AG84" s="374"/>
      <c r="AH84" s="346">
        <v>17</v>
      </c>
      <c r="AI84" s="346">
        <v>14</v>
      </c>
      <c r="AJ84" s="346">
        <v>10</v>
      </c>
      <c r="AK84" s="346">
        <v>7</v>
      </c>
      <c r="AL84" s="346">
        <v>9</v>
      </c>
      <c r="AM84" s="346">
        <v>6</v>
      </c>
      <c r="AN84" s="346">
        <v>7</v>
      </c>
      <c r="AO84" s="346">
        <v>14</v>
      </c>
      <c r="AP84" s="346">
        <v>11</v>
      </c>
      <c r="AQ84" s="346" t="s">
        <v>430</v>
      </c>
      <c r="AR84" s="346" t="s">
        <v>430</v>
      </c>
      <c r="AS84" s="346" t="s">
        <v>430</v>
      </c>
      <c r="AT84" s="346" t="s">
        <v>430</v>
      </c>
      <c r="AU84" s="346">
        <v>2</v>
      </c>
      <c r="AV84" s="346">
        <v>1</v>
      </c>
      <c r="AW84" s="346">
        <v>14</v>
      </c>
      <c r="AX84" s="346">
        <v>13</v>
      </c>
      <c r="AY84" s="346">
        <v>7</v>
      </c>
      <c r="AZ84" s="374"/>
      <c r="BA84" s="375">
        <v>115.266399369051</v>
      </c>
      <c r="BB84" s="375">
        <v>0</v>
      </c>
      <c r="BC84" s="375">
        <v>8.9376499230385598E-2</v>
      </c>
      <c r="BD84" s="375" t="s">
        <v>430</v>
      </c>
      <c r="BE84" s="373"/>
      <c r="BF84" s="348">
        <v>96.160875473800004</v>
      </c>
      <c r="BG84" s="348">
        <v>26.899392304399999</v>
      </c>
      <c r="BH84" s="348">
        <v>3.5748344939000001</v>
      </c>
      <c r="BI84" s="373"/>
      <c r="BJ84" s="348">
        <v>69.650328950000002</v>
      </c>
      <c r="BK84" s="373"/>
      <c r="BL84" s="843">
        <v>37.203299999999999</v>
      </c>
      <c r="BM84" s="843">
        <v>18.7819</v>
      </c>
      <c r="BN84" s="843">
        <v>12.136100000000001</v>
      </c>
      <c r="BO84" s="843">
        <v>31.878699999999998</v>
      </c>
      <c r="BP84" s="373"/>
      <c r="BQ84" s="348">
        <v>4.32</v>
      </c>
      <c r="BR84" s="348">
        <v>7.02</v>
      </c>
      <c r="BS84" s="348" t="s">
        <v>430</v>
      </c>
      <c r="BT84" s="348" t="s">
        <v>430</v>
      </c>
      <c r="BU84" s="348" t="s">
        <v>430</v>
      </c>
      <c r="BV84" s="348">
        <v>16.27</v>
      </c>
      <c r="BW84" s="373"/>
      <c r="BX84" s="372" t="s">
        <v>10024</v>
      </c>
      <c r="BY84" s="372" t="s">
        <v>10025</v>
      </c>
      <c r="BZ84" s="372" t="s">
        <v>10026</v>
      </c>
      <c r="CA84" s="372" t="s">
        <v>10027</v>
      </c>
      <c r="CB84" s="372" t="s">
        <v>10028</v>
      </c>
      <c r="CC84" s="373"/>
      <c r="CD84" s="354" t="s">
        <v>476</v>
      </c>
    </row>
    <row r="85" spans="1:82" s="107" customFormat="1" x14ac:dyDescent="0.25">
      <c r="A85" s="345" t="s">
        <v>10105</v>
      </c>
      <c r="B85" s="373"/>
      <c r="C85" s="719">
        <v>45889</v>
      </c>
      <c r="D85" s="373"/>
      <c r="E85" s="346">
        <v>516.58000000000004</v>
      </c>
      <c r="F85" s="373"/>
      <c r="G85" s="347">
        <v>12.5207</v>
      </c>
      <c r="H85" s="373"/>
      <c r="I85" s="988">
        <v>4.16</v>
      </c>
      <c r="J85" s="988">
        <v>7.28</v>
      </c>
      <c r="K85" s="651" t="s">
        <v>430</v>
      </c>
      <c r="L85" s="988">
        <v>2.9</v>
      </c>
      <c r="M85" s="374"/>
      <c r="N85" s="348">
        <v>68.050200000000004</v>
      </c>
      <c r="O85" s="348">
        <v>16.736599999999999</v>
      </c>
      <c r="P85" s="348">
        <v>-8.3299999999999999E-2</v>
      </c>
      <c r="Q85" s="348">
        <v>-28.809000000000001</v>
      </c>
      <c r="R85" s="348">
        <v>-2.0558000000000001</v>
      </c>
      <c r="S85" s="348">
        <v>15.795400000000001</v>
      </c>
      <c r="T85" s="348">
        <v>5.3882000000000003</v>
      </c>
      <c r="U85" s="348">
        <v>14.4178</v>
      </c>
      <c r="V85" s="350">
        <v>21.412800000000001</v>
      </c>
      <c r="W85" s="348" t="s">
        <v>430</v>
      </c>
      <c r="X85" s="348" t="s">
        <v>430</v>
      </c>
      <c r="Y85" s="348" t="s">
        <v>430</v>
      </c>
      <c r="Z85" s="348" t="s">
        <v>430</v>
      </c>
      <c r="AA85" s="348">
        <v>15.957599999999999</v>
      </c>
      <c r="AB85" s="348">
        <v>17.4694</v>
      </c>
      <c r="AC85" s="348">
        <v>11.5595</v>
      </c>
      <c r="AD85" s="348">
        <v>18.838699999999999</v>
      </c>
      <c r="AE85" s="348">
        <v>-12.4055</v>
      </c>
      <c r="AF85" s="348">
        <v>23.684999999999999</v>
      </c>
      <c r="AG85" s="374"/>
      <c r="AH85" s="346">
        <v>3</v>
      </c>
      <c r="AI85" s="346">
        <v>4</v>
      </c>
      <c r="AJ85" s="346">
        <v>5</v>
      </c>
      <c r="AK85" s="346">
        <v>8</v>
      </c>
      <c r="AL85" s="346">
        <v>5</v>
      </c>
      <c r="AM85" s="346">
        <v>9</v>
      </c>
      <c r="AN85" s="346">
        <v>9</v>
      </c>
      <c r="AO85" s="346">
        <v>1</v>
      </c>
      <c r="AP85" s="346">
        <v>1</v>
      </c>
      <c r="AQ85" s="346" t="s">
        <v>430</v>
      </c>
      <c r="AR85" s="346" t="s">
        <v>430</v>
      </c>
      <c r="AS85" s="346" t="s">
        <v>430</v>
      </c>
      <c r="AT85" s="346" t="s">
        <v>430</v>
      </c>
      <c r="AU85" s="346">
        <v>3</v>
      </c>
      <c r="AV85" s="346">
        <v>13</v>
      </c>
      <c r="AW85" s="346">
        <v>3</v>
      </c>
      <c r="AX85" s="346">
        <v>1</v>
      </c>
      <c r="AY85" s="346">
        <v>3</v>
      </c>
      <c r="AZ85" s="374"/>
      <c r="BA85" s="375">
        <v>97.822112551016303</v>
      </c>
      <c r="BB85" s="375">
        <v>0.279498221313905</v>
      </c>
      <c r="BC85" s="375">
        <v>0.15009976684195001</v>
      </c>
      <c r="BD85" s="375">
        <v>15.961765431243</v>
      </c>
      <c r="BE85" s="373"/>
      <c r="BF85" s="348">
        <v>80.382923410100005</v>
      </c>
      <c r="BG85" s="348">
        <v>-41.766361962700003</v>
      </c>
      <c r="BH85" s="348">
        <v>-1.9245852316000001</v>
      </c>
      <c r="BI85" s="373"/>
      <c r="BJ85" s="348">
        <v>25.625648569999999</v>
      </c>
      <c r="BK85" s="373"/>
      <c r="BL85" s="843">
        <v>17.163399999999999</v>
      </c>
      <c r="BM85" s="843">
        <v>2.8331900000000001</v>
      </c>
      <c r="BN85" s="843">
        <v>5.6291000000000002</v>
      </c>
      <c r="BO85" s="843">
        <v>74.374309999999994</v>
      </c>
      <c r="BP85" s="373"/>
      <c r="BQ85" s="348">
        <v>8.67</v>
      </c>
      <c r="BR85" s="348">
        <v>12.09</v>
      </c>
      <c r="BS85" s="348">
        <v>6.08</v>
      </c>
      <c r="BT85" s="348">
        <v>3.31</v>
      </c>
      <c r="BU85" s="348" t="s">
        <v>430</v>
      </c>
      <c r="BV85" s="348">
        <v>34.06</v>
      </c>
      <c r="BW85" s="373"/>
      <c r="BX85" s="372" t="s">
        <v>10030</v>
      </c>
      <c r="BY85" s="372" t="s">
        <v>10031</v>
      </c>
      <c r="BZ85" s="372" t="s">
        <v>10032</v>
      </c>
      <c r="CA85" s="372" t="s">
        <v>10033</v>
      </c>
      <c r="CB85" s="372" t="s">
        <v>10034</v>
      </c>
      <c r="CC85" s="373"/>
      <c r="CD85" s="354" t="s">
        <v>436</v>
      </c>
    </row>
    <row r="86" spans="1:82" s="107" customFormat="1" x14ac:dyDescent="0.25">
      <c r="A86" s="345" t="s">
        <v>10106</v>
      </c>
      <c r="B86" s="373"/>
      <c r="C86" s="719">
        <v>45650</v>
      </c>
      <c r="D86" s="373"/>
      <c r="E86" s="346">
        <v>397.56400000000002</v>
      </c>
      <c r="F86" s="373"/>
      <c r="G86" s="347">
        <v>12.67</v>
      </c>
      <c r="H86" s="373"/>
      <c r="I86" s="988">
        <v>8.1999999999999998E-4</v>
      </c>
      <c r="J86" s="988">
        <v>5.19</v>
      </c>
      <c r="K86" s="988">
        <v>7.9000000000000001E-4</v>
      </c>
      <c r="L86" s="988">
        <v>8.1999999999999998E-4</v>
      </c>
      <c r="M86" s="374"/>
      <c r="N86" s="348" t="s">
        <v>430</v>
      </c>
      <c r="O86" s="348">
        <v>72.305899999999994</v>
      </c>
      <c r="P86" s="348">
        <v>14.4383</v>
      </c>
      <c r="Q86" s="348">
        <v>-8.8361999999999998</v>
      </c>
      <c r="R86" s="348">
        <v>12.613</v>
      </c>
      <c r="S86" s="348">
        <v>13.413600000000001</v>
      </c>
      <c r="T86" s="348">
        <v>5.6662999999999997</v>
      </c>
      <c r="U86" s="348">
        <v>8.4123000000000001</v>
      </c>
      <c r="V86" s="350">
        <v>6.8483999999999998</v>
      </c>
      <c r="W86" s="348" t="s">
        <v>430</v>
      </c>
      <c r="X86" s="348" t="s">
        <v>430</v>
      </c>
      <c r="Y86" s="348" t="s">
        <v>430</v>
      </c>
      <c r="Z86" s="348" t="s">
        <v>430</v>
      </c>
      <c r="AA86" s="348">
        <v>6.5750000000000002</v>
      </c>
      <c r="AB86" s="348">
        <v>15.3879</v>
      </c>
      <c r="AC86" s="348">
        <v>7.4523999999999999</v>
      </c>
      <c r="AD86" s="348">
        <v>8.6006</v>
      </c>
      <c r="AE86" s="348">
        <v>-25.4466</v>
      </c>
      <c r="AF86" s="348">
        <v>14.844799999999999</v>
      </c>
      <c r="AG86" s="374"/>
      <c r="AH86" s="346" t="s">
        <v>430</v>
      </c>
      <c r="AI86" s="346">
        <v>1</v>
      </c>
      <c r="AJ86" s="346">
        <v>2</v>
      </c>
      <c r="AK86" s="346">
        <v>2</v>
      </c>
      <c r="AL86" s="346">
        <v>2</v>
      </c>
      <c r="AM86" s="346">
        <v>15</v>
      </c>
      <c r="AN86" s="346">
        <v>8</v>
      </c>
      <c r="AO86" s="346">
        <v>9</v>
      </c>
      <c r="AP86" s="346">
        <v>14</v>
      </c>
      <c r="AQ86" s="346" t="s">
        <v>430</v>
      </c>
      <c r="AR86" s="346" t="s">
        <v>430</v>
      </c>
      <c r="AS86" s="346" t="s">
        <v>430</v>
      </c>
      <c r="AT86" s="346" t="s">
        <v>430</v>
      </c>
      <c r="AU86" s="346">
        <v>18</v>
      </c>
      <c r="AV86" s="346">
        <v>16</v>
      </c>
      <c r="AW86" s="346">
        <v>6</v>
      </c>
      <c r="AX86" s="346">
        <v>12</v>
      </c>
      <c r="AY86" s="346">
        <v>5</v>
      </c>
      <c r="AZ86" s="374"/>
      <c r="BA86" s="375">
        <v>115.453949139394</v>
      </c>
      <c r="BB86" s="375">
        <v>0.56172128366416896</v>
      </c>
      <c r="BC86" s="375">
        <v>8.4033457126738501E-2</v>
      </c>
      <c r="BD86" s="375">
        <v>10.2127595074881</v>
      </c>
      <c r="BE86" s="373"/>
      <c r="BF86" s="348">
        <v>57.061417769199998</v>
      </c>
      <c r="BG86" s="348">
        <v>-17.195753743699999</v>
      </c>
      <c r="BH86" s="348">
        <v>-3.3183435062000002</v>
      </c>
      <c r="BI86" s="373"/>
      <c r="BJ86" s="348">
        <v>82.076315159999993</v>
      </c>
      <c r="BK86" s="373"/>
      <c r="BL86" s="843">
        <v>16.130099999999999</v>
      </c>
      <c r="BM86" s="843">
        <v>21.3294</v>
      </c>
      <c r="BN86" s="843">
        <v>19.996600000000001</v>
      </c>
      <c r="BO86" s="843">
        <v>42.543900000000001</v>
      </c>
      <c r="BP86" s="373"/>
      <c r="BQ86" s="348">
        <v>11.38</v>
      </c>
      <c r="BR86" s="348" t="s">
        <v>430</v>
      </c>
      <c r="BS86" s="348" t="s">
        <v>430</v>
      </c>
      <c r="BT86" s="348" t="s">
        <v>430</v>
      </c>
      <c r="BU86" s="348" t="s">
        <v>430</v>
      </c>
      <c r="BV86" s="348">
        <v>6.92</v>
      </c>
      <c r="BW86" s="373"/>
      <c r="BX86" s="372" t="s">
        <v>10036</v>
      </c>
      <c r="BY86" s="372" t="s">
        <v>10037</v>
      </c>
      <c r="BZ86" s="372" t="s">
        <v>10038</v>
      </c>
      <c r="CA86" s="372" t="s">
        <v>10039</v>
      </c>
      <c r="CB86" s="372" t="s">
        <v>1655</v>
      </c>
      <c r="CC86" s="373"/>
      <c r="CD86" s="354" t="s">
        <v>436</v>
      </c>
    </row>
    <row r="87" spans="1:82" s="107" customFormat="1" x14ac:dyDescent="0.25">
      <c r="A87" s="345" t="s">
        <v>10107</v>
      </c>
      <c r="B87" s="373"/>
      <c r="C87" s="719">
        <v>45930</v>
      </c>
      <c r="D87" s="373"/>
      <c r="E87" s="346">
        <v>382.75799999999998</v>
      </c>
      <c r="F87" s="373"/>
      <c r="G87" s="347">
        <v>10.3607</v>
      </c>
      <c r="H87" s="373"/>
      <c r="I87" s="988">
        <v>2.5000000000000001E-4</v>
      </c>
      <c r="J87" s="988">
        <v>5.38</v>
      </c>
      <c r="K87" s="988">
        <v>2.5000000000000001E-4</v>
      </c>
      <c r="L87" s="988">
        <v>2.5000000000000001E-4</v>
      </c>
      <c r="M87" s="374"/>
      <c r="N87" s="348">
        <v>7.7521000000000004</v>
      </c>
      <c r="O87" s="348">
        <v>-28.118300000000001</v>
      </c>
      <c r="P87" s="348">
        <v>-24.195399999999999</v>
      </c>
      <c r="Q87" s="348">
        <v>-44.326799999999999</v>
      </c>
      <c r="R87" s="348">
        <v>-19.809899999999999</v>
      </c>
      <c r="S87" s="348">
        <v>14.335000000000001</v>
      </c>
      <c r="T87" s="348">
        <v>1.4426000000000001</v>
      </c>
      <c r="U87" s="348">
        <v>2.4272</v>
      </c>
      <c r="V87" s="350" t="s">
        <v>430</v>
      </c>
      <c r="W87" s="348" t="s">
        <v>430</v>
      </c>
      <c r="X87" s="348" t="s">
        <v>430</v>
      </c>
      <c r="Y87" s="348" t="s">
        <v>430</v>
      </c>
      <c r="Z87" s="348" t="s">
        <v>430</v>
      </c>
      <c r="AA87" s="348">
        <v>9.9480000000000004</v>
      </c>
      <c r="AB87" s="348">
        <v>17.545100000000001</v>
      </c>
      <c r="AC87" s="348">
        <v>-0.45529999999999998</v>
      </c>
      <c r="AD87" s="348">
        <v>3.8161</v>
      </c>
      <c r="AE87" s="348">
        <v>-52.842700000000001</v>
      </c>
      <c r="AF87" s="348">
        <v>3.8161</v>
      </c>
      <c r="AG87" s="374"/>
      <c r="AH87" s="346">
        <v>12</v>
      </c>
      <c r="AI87" s="346">
        <v>10</v>
      </c>
      <c r="AJ87" s="346">
        <v>11</v>
      </c>
      <c r="AK87" s="346">
        <v>15</v>
      </c>
      <c r="AL87" s="346">
        <v>17</v>
      </c>
      <c r="AM87" s="346">
        <v>11</v>
      </c>
      <c r="AN87" s="346">
        <v>15</v>
      </c>
      <c r="AO87" s="346">
        <v>17</v>
      </c>
      <c r="AP87" s="346" t="s">
        <v>430</v>
      </c>
      <c r="AQ87" s="346" t="s">
        <v>430</v>
      </c>
      <c r="AR87" s="346" t="s">
        <v>430</v>
      </c>
      <c r="AS87" s="346" t="s">
        <v>430</v>
      </c>
      <c r="AT87" s="346" t="s">
        <v>430</v>
      </c>
      <c r="AU87" s="346">
        <v>10</v>
      </c>
      <c r="AV87" s="346">
        <v>12</v>
      </c>
      <c r="AW87" s="346">
        <v>17</v>
      </c>
      <c r="AX87" s="346">
        <v>15</v>
      </c>
      <c r="AY87" s="346">
        <v>17</v>
      </c>
      <c r="AZ87" s="374"/>
      <c r="BA87" s="375">
        <v>92.340895024252603</v>
      </c>
      <c r="BB87" s="375">
        <v>0</v>
      </c>
      <c r="BC87" s="375">
        <v>-2.01211111997763E-2</v>
      </c>
      <c r="BD87" s="375" t="s">
        <v>430</v>
      </c>
      <c r="BE87" s="373"/>
      <c r="BF87" s="348">
        <v>51.931893647700001</v>
      </c>
      <c r="BG87" s="348">
        <v>22.830563851400001</v>
      </c>
      <c r="BH87" s="348">
        <v>2.2746653996999999</v>
      </c>
      <c r="BI87" s="373"/>
      <c r="BJ87" s="348">
        <v>64.945386319999997</v>
      </c>
      <c r="BK87" s="373"/>
      <c r="BL87" s="843">
        <v>48.303699999999999</v>
      </c>
      <c r="BM87" s="843">
        <v>20.8871</v>
      </c>
      <c r="BN87" s="843">
        <v>1.0477099999999999</v>
      </c>
      <c r="BO87" s="843">
        <v>29.761489999999998</v>
      </c>
      <c r="BP87" s="373"/>
      <c r="BQ87" s="348" t="s">
        <v>430</v>
      </c>
      <c r="BR87" s="348">
        <v>3.28</v>
      </c>
      <c r="BS87" s="348" t="s">
        <v>430</v>
      </c>
      <c r="BT87" s="348" t="s">
        <v>430</v>
      </c>
      <c r="BU87" s="348" t="s">
        <v>430</v>
      </c>
      <c r="BV87" s="348">
        <v>32.340000000000003</v>
      </c>
      <c r="BW87" s="373"/>
      <c r="BX87" s="372" t="s">
        <v>10041</v>
      </c>
      <c r="BY87" s="372" t="s">
        <v>10042</v>
      </c>
      <c r="BZ87" s="372" t="s">
        <v>10043</v>
      </c>
      <c r="CA87" s="372" t="s">
        <v>10044</v>
      </c>
      <c r="CB87" s="372" t="s">
        <v>10045</v>
      </c>
      <c r="CC87" s="373"/>
      <c r="CD87" s="354" t="s">
        <v>463</v>
      </c>
    </row>
    <row r="88" spans="1:82" s="107" customFormat="1" x14ac:dyDescent="0.25">
      <c r="A88" s="345" t="s">
        <v>10108</v>
      </c>
      <c r="B88" s="373"/>
      <c r="C88" s="719">
        <v>45350</v>
      </c>
      <c r="D88" s="373"/>
      <c r="E88" s="346">
        <v>378.84</v>
      </c>
      <c r="F88" s="373"/>
      <c r="G88" s="347">
        <v>13.215999999999999</v>
      </c>
      <c r="H88" s="373"/>
      <c r="I88" s="651">
        <v>4.01</v>
      </c>
      <c r="J88" s="651">
        <v>7.65</v>
      </c>
      <c r="K88" s="988">
        <v>2.73</v>
      </c>
      <c r="L88" s="651">
        <v>3.19</v>
      </c>
      <c r="M88" s="374"/>
      <c r="N88" s="348">
        <v>-58.7318</v>
      </c>
      <c r="O88" s="348">
        <v>-42.017899999999997</v>
      </c>
      <c r="P88" s="348">
        <v>-4.2969999999999997</v>
      </c>
      <c r="Q88" s="348">
        <v>-18.957100000000001</v>
      </c>
      <c r="R88" s="348">
        <v>-0.81910000000000005</v>
      </c>
      <c r="S88" s="348">
        <v>18.7498</v>
      </c>
      <c r="T88" s="348">
        <v>11.2737</v>
      </c>
      <c r="U88" s="348">
        <v>13.4878</v>
      </c>
      <c r="V88" s="350">
        <v>13.0007</v>
      </c>
      <c r="W88" s="348">
        <v>9.7682000000000002</v>
      </c>
      <c r="X88" s="348" t="s">
        <v>430</v>
      </c>
      <c r="Y88" s="348" t="s">
        <v>430</v>
      </c>
      <c r="Z88" s="348" t="s">
        <v>430</v>
      </c>
      <c r="AA88" s="348">
        <v>15.0565</v>
      </c>
      <c r="AB88" s="348">
        <v>22.750800000000002</v>
      </c>
      <c r="AC88" s="348">
        <v>11.5815</v>
      </c>
      <c r="AD88" s="348">
        <v>13.6584</v>
      </c>
      <c r="AE88" s="348">
        <v>-29.178100000000001</v>
      </c>
      <c r="AF88" s="348">
        <v>11.6312</v>
      </c>
      <c r="AG88" s="374"/>
      <c r="AH88" s="346">
        <v>18</v>
      </c>
      <c r="AI88" s="346">
        <v>12</v>
      </c>
      <c r="AJ88" s="346">
        <v>6</v>
      </c>
      <c r="AK88" s="346">
        <v>4</v>
      </c>
      <c r="AL88" s="346">
        <v>4</v>
      </c>
      <c r="AM88" s="346">
        <v>5</v>
      </c>
      <c r="AN88" s="346">
        <v>1</v>
      </c>
      <c r="AO88" s="346">
        <v>3</v>
      </c>
      <c r="AP88" s="346">
        <v>5</v>
      </c>
      <c r="AQ88" s="346">
        <v>4</v>
      </c>
      <c r="AR88" s="346" t="s">
        <v>430</v>
      </c>
      <c r="AS88" s="346" t="s">
        <v>430</v>
      </c>
      <c r="AT88" s="346" t="s">
        <v>430</v>
      </c>
      <c r="AU88" s="346">
        <v>5</v>
      </c>
      <c r="AV88" s="346">
        <v>5</v>
      </c>
      <c r="AW88" s="346">
        <v>2</v>
      </c>
      <c r="AX88" s="346">
        <v>3</v>
      </c>
      <c r="AY88" s="346">
        <v>6</v>
      </c>
      <c r="AZ88" s="374"/>
      <c r="BA88" s="375">
        <v>90.770689629293599</v>
      </c>
      <c r="BB88" s="375">
        <v>0</v>
      </c>
      <c r="BC88" s="375">
        <v>6.2181371304664203E-2</v>
      </c>
      <c r="BD88" s="375" t="s">
        <v>430</v>
      </c>
      <c r="BE88" s="373"/>
      <c r="BF88" s="348">
        <v>70.6634212405</v>
      </c>
      <c r="BG88" s="348">
        <v>18.562968591299999</v>
      </c>
      <c r="BH88" s="348">
        <v>3.8066875399</v>
      </c>
      <c r="BI88" s="373"/>
      <c r="BJ88" s="348">
        <v>50.526602879999999</v>
      </c>
      <c r="BK88" s="373"/>
      <c r="BL88" s="843">
        <v>29.979399999999998</v>
      </c>
      <c r="BM88" s="843">
        <v>3.8633600000000001</v>
      </c>
      <c r="BN88" s="843">
        <v>16.683900000000001</v>
      </c>
      <c r="BO88" s="843">
        <v>49.47334</v>
      </c>
      <c r="BP88" s="373"/>
      <c r="BQ88" s="348">
        <v>4.42</v>
      </c>
      <c r="BR88" s="348">
        <v>16.78</v>
      </c>
      <c r="BS88" s="348">
        <v>7.08</v>
      </c>
      <c r="BT88" s="348" t="s">
        <v>430</v>
      </c>
      <c r="BU88" s="348" t="s">
        <v>430</v>
      </c>
      <c r="BV88" s="348">
        <v>16.13</v>
      </c>
      <c r="BW88" s="373"/>
      <c r="BX88" s="372" t="s">
        <v>10047</v>
      </c>
      <c r="BY88" s="372" t="s">
        <v>10048</v>
      </c>
      <c r="BZ88" s="372" t="s">
        <v>10049</v>
      </c>
      <c r="CA88" s="372" t="s">
        <v>10050</v>
      </c>
      <c r="CB88" s="372" t="s">
        <v>10051</v>
      </c>
      <c r="CC88" s="373"/>
      <c r="CD88" s="354" t="s">
        <v>476</v>
      </c>
    </row>
    <row r="89" spans="1:82" s="107" customFormat="1" x14ac:dyDescent="0.25">
      <c r="A89" s="345" t="s">
        <v>10109</v>
      </c>
      <c r="B89" s="373"/>
      <c r="C89" s="719">
        <v>45989</v>
      </c>
      <c r="D89" s="373"/>
      <c r="E89" s="346">
        <v>330.05799999999999</v>
      </c>
      <c r="F89" s="373"/>
      <c r="G89" s="347">
        <v>10.69</v>
      </c>
      <c r="H89" s="373"/>
      <c r="I89" s="988">
        <v>2.61</v>
      </c>
      <c r="J89" s="988">
        <v>6.35</v>
      </c>
      <c r="K89" s="988">
        <v>2.31</v>
      </c>
      <c r="L89" s="651" t="s">
        <v>430</v>
      </c>
      <c r="M89" s="374"/>
      <c r="N89" s="348">
        <v>68.4161</v>
      </c>
      <c r="O89" s="348">
        <v>0</v>
      </c>
      <c r="P89" s="348">
        <v>-24.275099999999998</v>
      </c>
      <c r="Q89" s="348">
        <v>-43.172600000000003</v>
      </c>
      <c r="R89" s="348">
        <v>-9.83</v>
      </c>
      <c r="S89" s="348">
        <v>19.875900000000001</v>
      </c>
      <c r="T89" s="348">
        <v>4.3619000000000003</v>
      </c>
      <c r="U89" s="348">
        <v>10.0512</v>
      </c>
      <c r="V89" s="350" t="s">
        <v>430</v>
      </c>
      <c r="W89" s="348" t="s">
        <v>430</v>
      </c>
      <c r="X89" s="348" t="s">
        <v>430</v>
      </c>
      <c r="Y89" s="348" t="s">
        <v>430</v>
      </c>
      <c r="Z89" s="348" t="s">
        <v>430</v>
      </c>
      <c r="AA89" s="348">
        <v>15.6434</v>
      </c>
      <c r="AB89" s="348">
        <v>21.337199999999999</v>
      </c>
      <c r="AC89" s="348">
        <v>6.3399000000000001</v>
      </c>
      <c r="AD89" s="348" t="s">
        <v>430</v>
      </c>
      <c r="AE89" s="348">
        <v>-43.853999999999999</v>
      </c>
      <c r="AF89" s="348">
        <v>8.8058999999999994</v>
      </c>
      <c r="AG89" s="374"/>
      <c r="AH89" s="346">
        <v>2</v>
      </c>
      <c r="AI89" s="346">
        <v>7</v>
      </c>
      <c r="AJ89" s="346">
        <v>12</v>
      </c>
      <c r="AK89" s="346">
        <v>14</v>
      </c>
      <c r="AL89" s="346">
        <v>10</v>
      </c>
      <c r="AM89" s="346">
        <v>4</v>
      </c>
      <c r="AN89" s="346">
        <v>13</v>
      </c>
      <c r="AO89" s="346">
        <v>5</v>
      </c>
      <c r="AP89" s="346" t="s">
        <v>430</v>
      </c>
      <c r="AQ89" s="346" t="s">
        <v>430</v>
      </c>
      <c r="AR89" s="346" t="s">
        <v>430</v>
      </c>
      <c r="AS89" s="346" t="s">
        <v>430</v>
      </c>
      <c r="AT89" s="346" t="s">
        <v>430</v>
      </c>
      <c r="AU89" s="346">
        <v>4</v>
      </c>
      <c r="AV89" s="346">
        <v>8</v>
      </c>
      <c r="AW89" s="346">
        <v>8</v>
      </c>
      <c r="AX89" s="346" t="s">
        <v>430</v>
      </c>
      <c r="AY89" s="346">
        <v>12</v>
      </c>
      <c r="AZ89" s="374"/>
      <c r="BA89" s="375">
        <v>113.597141064548</v>
      </c>
      <c r="BB89" s="375">
        <v>0</v>
      </c>
      <c r="BC89" s="375">
        <v>4.49802938531264E-2</v>
      </c>
      <c r="BD89" s="375" t="s">
        <v>430</v>
      </c>
      <c r="BE89" s="373"/>
      <c r="BF89" s="348">
        <v>66.345850426400006</v>
      </c>
      <c r="BG89" s="348">
        <v>-2.1479576246000001</v>
      </c>
      <c r="BH89" s="348">
        <v>-30.8878767749</v>
      </c>
      <c r="BI89" s="373"/>
      <c r="BJ89" s="348">
        <v>56.22146781</v>
      </c>
      <c r="BK89" s="373"/>
      <c r="BL89" s="843">
        <v>45.197400000000002</v>
      </c>
      <c r="BM89" s="843">
        <v>19.913900000000002</v>
      </c>
      <c r="BN89" s="843">
        <v>2.38558</v>
      </c>
      <c r="BO89" s="843">
        <v>32.503120000000003</v>
      </c>
      <c r="BP89" s="373"/>
      <c r="BQ89" s="348">
        <v>6.73</v>
      </c>
      <c r="BR89" s="348">
        <v>3.74</v>
      </c>
      <c r="BS89" s="348" t="s">
        <v>430</v>
      </c>
      <c r="BT89" s="348" t="s">
        <v>430</v>
      </c>
      <c r="BU89" s="348" t="s">
        <v>430</v>
      </c>
      <c r="BV89" s="348">
        <v>27.55</v>
      </c>
      <c r="BW89" s="373"/>
      <c r="BX89" s="372" t="s">
        <v>10053</v>
      </c>
      <c r="BY89" s="372" t="s">
        <v>10054</v>
      </c>
      <c r="BZ89" s="372" t="s">
        <v>10055</v>
      </c>
      <c r="CA89" s="372" t="s">
        <v>10056</v>
      </c>
      <c r="CB89" s="372" t="s">
        <v>10057</v>
      </c>
      <c r="CC89" s="373"/>
      <c r="CD89" s="354" t="s">
        <v>616</v>
      </c>
    </row>
    <row r="90" spans="1:82" s="107" customFormat="1" x14ac:dyDescent="0.25">
      <c r="A90" s="345" t="s">
        <v>10110</v>
      </c>
      <c r="B90" s="373"/>
      <c r="C90" s="719">
        <v>46000</v>
      </c>
      <c r="D90" s="373"/>
      <c r="E90" s="346">
        <v>210.565</v>
      </c>
      <c r="F90" s="373"/>
      <c r="G90" s="347">
        <v>10.962300000000001</v>
      </c>
      <c r="H90" s="373"/>
      <c r="I90" s="651" t="s">
        <v>430</v>
      </c>
      <c r="J90" s="651" t="s">
        <v>430</v>
      </c>
      <c r="K90" s="651" t="s">
        <v>430</v>
      </c>
      <c r="L90" s="651" t="s">
        <v>430</v>
      </c>
      <c r="M90" s="374"/>
      <c r="N90" s="348">
        <v>-66.802300000000002</v>
      </c>
      <c r="O90" s="348">
        <v>-51.500799999999998</v>
      </c>
      <c r="P90" s="348">
        <v>-31.910299999999999</v>
      </c>
      <c r="Q90" s="348">
        <v>-37.944000000000003</v>
      </c>
      <c r="R90" s="348">
        <v>-5.8247</v>
      </c>
      <c r="S90" s="348">
        <v>13.718999999999999</v>
      </c>
      <c r="T90" s="348">
        <v>9.9701000000000004</v>
      </c>
      <c r="U90" s="348">
        <v>12.7723</v>
      </c>
      <c r="V90" s="350" t="s">
        <v>430</v>
      </c>
      <c r="W90" s="348" t="s">
        <v>430</v>
      </c>
      <c r="X90" s="348" t="s">
        <v>430</v>
      </c>
      <c r="Y90" s="348" t="s">
        <v>430</v>
      </c>
      <c r="Z90" s="348" t="s">
        <v>430</v>
      </c>
      <c r="AA90" s="348">
        <v>9.1473999999999993</v>
      </c>
      <c r="AB90" s="348">
        <v>25.322099999999999</v>
      </c>
      <c r="AC90" s="348">
        <v>11.8858</v>
      </c>
      <c r="AD90" s="348" t="s">
        <v>430</v>
      </c>
      <c r="AE90" s="348">
        <v>-35.576099999999997</v>
      </c>
      <c r="AF90" s="348">
        <v>12.7723</v>
      </c>
      <c r="AG90" s="374"/>
      <c r="AH90" s="346">
        <v>19</v>
      </c>
      <c r="AI90" s="346">
        <v>15</v>
      </c>
      <c r="AJ90" s="346">
        <v>14</v>
      </c>
      <c r="AK90" s="346">
        <v>12</v>
      </c>
      <c r="AL90" s="346">
        <v>6</v>
      </c>
      <c r="AM90" s="346">
        <v>13</v>
      </c>
      <c r="AN90" s="346">
        <v>3</v>
      </c>
      <c r="AO90" s="346">
        <v>4</v>
      </c>
      <c r="AP90" s="346" t="s">
        <v>430</v>
      </c>
      <c r="AQ90" s="346" t="s">
        <v>430</v>
      </c>
      <c r="AR90" s="346" t="s">
        <v>430</v>
      </c>
      <c r="AS90" s="346" t="s">
        <v>430</v>
      </c>
      <c r="AT90" s="346" t="s">
        <v>430</v>
      </c>
      <c r="AU90" s="346">
        <v>12</v>
      </c>
      <c r="AV90" s="346">
        <v>3</v>
      </c>
      <c r="AW90" s="346">
        <v>1</v>
      </c>
      <c r="AX90" s="346" t="s">
        <v>430</v>
      </c>
      <c r="AY90" s="346">
        <v>9</v>
      </c>
      <c r="AZ90" s="374"/>
      <c r="BA90" s="375">
        <v>84.923034270077395</v>
      </c>
      <c r="BB90" s="375">
        <v>0</v>
      </c>
      <c r="BC90" s="375">
        <v>8.7052961000776405E-2</v>
      </c>
      <c r="BD90" s="375" t="s">
        <v>430</v>
      </c>
      <c r="BE90" s="373"/>
      <c r="BF90" s="348">
        <v>61.3912057549</v>
      </c>
      <c r="BG90" s="348">
        <v>-10.852210294300001</v>
      </c>
      <c r="BH90" s="348">
        <v>-5.6570232321000002</v>
      </c>
      <c r="BI90" s="373"/>
      <c r="BJ90" s="348">
        <v>62.2529453</v>
      </c>
      <c r="BK90" s="373"/>
      <c r="BL90" s="843">
        <v>24.272300000000001</v>
      </c>
      <c r="BM90" s="843">
        <v>23.4664</v>
      </c>
      <c r="BN90" s="843">
        <v>14.514200000000001</v>
      </c>
      <c r="BO90" s="843">
        <v>37.747100000000003</v>
      </c>
      <c r="BP90" s="373"/>
      <c r="BQ90" s="348" t="s">
        <v>430</v>
      </c>
      <c r="BR90" s="348">
        <v>18.09</v>
      </c>
      <c r="BS90" s="348" t="s">
        <v>430</v>
      </c>
      <c r="BT90" s="348" t="s">
        <v>430</v>
      </c>
      <c r="BU90" s="348" t="s">
        <v>430</v>
      </c>
      <c r="BV90" s="348">
        <v>19.84</v>
      </c>
      <c r="BW90" s="373"/>
      <c r="BX90" s="372" t="s">
        <v>10059</v>
      </c>
      <c r="BY90" s="372" t="s">
        <v>10060</v>
      </c>
      <c r="BZ90" s="372" t="s">
        <v>10061</v>
      </c>
      <c r="CA90" s="372" t="s">
        <v>10062</v>
      </c>
      <c r="CB90" s="372" t="s">
        <v>10063</v>
      </c>
      <c r="CC90" s="373"/>
      <c r="CD90" s="354" t="s">
        <v>463</v>
      </c>
    </row>
    <row r="91" spans="1:82" s="107" customFormat="1" x14ac:dyDescent="0.25">
      <c r="A91" s="345" t="s">
        <v>10111</v>
      </c>
      <c r="B91" s="373"/>
      <c r="C91" s="719">
        <v>46218</v>
      </c>
      <c r="D91" s="373"/>
      <c r="E91" s="346">
        <v>165.084</v>
      </c>
      <c r="F91" s="373"/>
      <c r="G91" s="347">
        <v>10.305199999999999</v>
      </c>
      <c r="H91" s="373"/>
      <c r="I91" s="651" t="s">
        <v>430</v>
      </c>
      <c r="J91" s="651" t="s">
        <v>430</v>
      </c>
      <c r="K91" s="651" t="s">
        <v>430</v>
      </c>
      <c r="L91" s="651" t="s">
        <v>430</v>
      </c>
      <c r="M91" s="374"/>
      <c r="N91" s="348">
        <v>39.002499999999998</v>
      </c>
      <c r="O91" s="348">
        <v>21.4071</v>
      </c>
      <c r="P91" s="348">
        <v>7.8037999999999998</v>
      </c>
      <c r="Q91" s="348">
        <v>-44.805799999999998</v>
      </c>
      <c r="R91" s="348">
        <v>-11.192399999999999</v>
      </c>
      <c r="S91" s="348" t="s">
        <v>430</v>
      </c>
      <c r="T91" s="348" t="s">
        <v>430</v>
      </c>
      <c r="U91" s="348" t="s">
        <v>430</v>
      </c>
      <c r="V91" s="350" t="s">
        <v>430</v>
      </c>
      <c r="W91" s="348" t="s">
        <v>430</v>
      </c>
      <c r="X91" s="348" t="s">
        <v>430</v>
      </c>
      <c r="Y91" s="348" t="s">
        <v>430</v>
      </c>
      <c r="Z91" s="348" t="s">
        <v>430</v>
      </c>
      <c r="AA91" s="348" t="s">
        <v>430</v>
      </c>
      <c r="AB91" s="348" t="s">
        <v>430</v>
      </c>
      <c r="AC91" s="348" t="s">
        <v>430</v>
      </c>
      <c r="AD91" s="348" t="s">
        <v>430</v>
      </c>
      <c r="AE91" s="348">
        <v>-39.034799999999997</v>
      </c>
      <c r="AF91" s="348">
        <v>19.543500000000002</v>
      </c>
      <c r="AG91" s="374"/>
      <c r="AH91" s="346">
        <v>9</v>
      </c>
      <c r="AI91" s="346">
        <v>3</v>
      </c>
      <c r="AJ91" s="346">
        <v>4</v>
      </c>
      <c r="AK91" s="346">
        <v>16</v>
      </c>
      <c r="AL91" s="346">
        <v>12</v>
      </c>
      <c r="AM91" s="346" t="s">
        <v>430</v>
      </c>
      <c r="AN91" s="346" t="s">
        <v>430</v>
      </c>
      <c r="AO91" s="346" t="s">
        <v>430</v>
      </c>
      <c r="AP91" s="346" t="s">
        <v>430</v>
      </c>
      <c r="AQ91" s="346" t="s">
        <v>430</v>
      </c>
      <c r="AR91" s="346" t="s">
        <v>430</v>
      </c>
      <c r="AS91" s="346" t="s">
        <v>430</v>
      </c>
      <c r="AT91" s="346" t="s">
        <v>430</v>
      </c>
      <c r="AU91" s="346" t="s">
        <v>430</v>
      </c>
      <c r="AV91" s="346" t="s">
        <v>430</v>
      </c>
      <c r="AW91" s="346" t="s">
        <v>430</v>
      </c>
      <c r="AX91" s="346" t="s">
        <v>430</v>
      </c>
      <c r="AY91" s="346">
        <v>10</v>
      </c>
      <c r="AZ91" s="374"/>
      <c r="BA91" s="375" t="s">
        <v>430</v>
      </c>
      <c r="BB91" s="375">
        <v>0</v>
      </c>
      <c r="BC91" s="375">
        <v>0</v>
      </c>
      <c r="BD91" s="375" t="s">
        <v>430</v>
      </c>
      <c r="BE91" s="373"/>
      <c r="BF91" s="348" t="s">
        <v>430</v>
      </c>
      <c r="BG91" s="348" t="s">
        <v>430</v>
      </c>
      <c r="BH91" s="348" t="s">
        <v>430</v>
      </c>
      <c r="BI91" s="373"/>
      <c r="BJ91" s="348">
        <v>53.734169340000001</v>
      </c>
      <c r="BK91" s="373"/>
      <c r="BL91" s="843">
        <v>22.615600000000001</v>
      </c>
      <c r="BM91" s="843">
        <v>12.8423</v>
      </c>
      <c r="BN91" s="843">
        <v>14.8452</v>
      </c>
      <c r="BO91" s="843">
        <v>49.696899999999999</v>
      </c>
      <c r="BP91" s="373"/>
      <c r="BQ91" s="348">
        <v>14.32</v>
      </c>
      <c r="BR91" s="348">
        <v>6.16</v>
      </c>
      <c r="BS91" s="348">
        <v>3.14</v>
      </c>
      <c r="BT91" s="348" t="s">
        <v>430</v>
      </c>
      <c r="BU91" s="348" t="s">
        <v>430</v>
      </c>
      <c r="BV91" s="348">
        <v>20.420000000000002</v>
      </c>
      <c r="BW91" s="373"/>
      <c r="BX91" s="372" t="s">
        <v>10065</v>
      </c>
      <c r="BY91" s="372" t="s">
        <v>10066</v>
      </c>
      <c r="BZ91" s="372" t="s">
        <v>10067</v>
      </c>
      <c r="CA91" s="372" t="s">
        <v>10068</v>
      </c>
      <c r="CB91" s="372" t="s">
        <v>10069</v>
      </c>
      <c r="CC91" s="373"/>
      <c r="CD91" s="354" t="s">
        <v>10070</v>
      </c>
    </row>
    <row r="92" spans="1:82" s="107" customFormat="1" x14ac:dyDescent="0.25">
      <c r="A92" s="345" t="s">
        <v>10112</v>
      </c>
      <c r="B92" s="373"/>
      <c r="C92" s="719">
        <v>45177</v>
      </c>
      <c r="D92" s="373"/>
      <c r="E92" s="346">
        <v>144.68</v>
      </c>
      <c r="F92" s="373"/>
      <c r="G92" s="347">
        <v>13.830500000000001</v>
      </c>
      <c r="H92" s="373"/>
      <c r="I92" s="988">
        <v>0.33</v>
      </c>
      <c r="J92" s="988">
        <v>6.06</v>
      </c>
      <c r="K92" s="988">
        <v>0.3</v>
      </c>
      <c r="L92" s="988">
        <v>0.32</v>
      </c>
      <c r="M92" s="374"/>
      <c r="N92" s="348">
        <v>51.534999999999997</v>
      </c>
      <c r="O92" s="348">
        <v>-61.965400000000002</v>
      </c>
      <c r="P92" s="348">
        <v>-43.518099999999997</v>
      </c>
      <c r="Q92" s="348">
        <v>-46.0899</v>
      </c>
      <c r="R92" s="348">
        <v>-22.602900000000002</v>
      </c>
      <c r="S92" s="348">
        <v>14.0304</v>
      </c>
      <c r="T92" s="348">
        <v>1.3909</v>
      </c>
      <c r="U92" s="348">
        <v>3.4698000000000002</v>
      </c>
      <c r="V92" s="350">
        <v>9.3571000000000009</v>
      </c>
      <c r="W92" s="348">
        <v>3.6709000000000001</v>
      </c>
      <c r="X92" s="348">
        <v>11.383800000000001</v>
      </c>
      <c r="Y92" s="348" t="s">
        <v>430</v>
      </c>
      <c r="Z92" s="348" t="s">
        <v>430</v>
      </c>
      <c r="AA92" s="348">
        <v>8.4100999999999999</v>
      </c>
      <c r="AB92" s="348">
        <v>17.1295</v>
      </c>
      <c r="AC92" s="348">
        <v>5.3199999999999997E-2</v>
      </c>
      <c r="AD92" s="348">
        <v>9.0116999999999994</v>
      </c>
      <c r="AE92" s="348">
        <v>-54.361600000000003</v>
      </c>
      <c r="AF92" s="348">
        <v>11.3827</v>
      </c>
      <c r="AG92" s="374"/>
      <c r="AH92" s="346">
        <v>7</v>
      </c>
      <c r="AI92" s="346">
        <v>19</v>
      </c>
      <c r="AJ92" s="346">
        <v>19</v>
      </c>
      <c r="AK92" s="346">
        <v>18</v>
      </c>
      <c r="AL92" s="346">
        <v>18</v>
      </c>
      <c r="AM92" s="346">
        <v>12</v>
      </c>
      <c r="AN92" s="346">
        <v>16</v>
      </c>
      <c r="AO92" s="346">
        <v>16</v>
      </c>
      <c r="AP92" s="346">
        <v>10</v>
      </c>
      <c r="AQ92" s="346">
        <v>10</v>
      </c>
      <c r="AR92" s="346">
        <v>4</v>
      </c>
      <c r="AS92" s="346" t="s">
        <v>430</v>
      </c>
      <c r="AT92" s="346" t="s">
        <v>430</v>
      </c>
      <c r="AU92" s="346">
        <v>13</v>
      </c>
      <c r="AV92" s="346">
        <v>14</v>
      </c>
      <c r="AW92" s="346">
        <v>16</v>
      </c>
      <c r="AX92" s="346">
        <v>11</v>
      </c>
      <c r="AY92" s="346">
        <v>18</v>
      </c>
      <c r="AZ92" s="374"/>
      <c r="BA92" s="375">
        <v>125.5451323237</v>
      </c>
      <c r="BB92" s="375">
        <v>0.75238518976925095</v>
      </c>
      <c r="BC92" s="375">
        <v>4.7620448296383802E-2</v>
      </c>
      <c r="BD92" s="375">
        <v>4.4152812098887599</v>
      </c>
      <c r="BE92" s="373"/>
      <c r="BF92" s="348">
        <v>86.349832302099998</v>
      </c>
      <c r="BG92" s="348">
        <v>53.405510491000001</v>
      </c>
      <c r="BH92" s="348">
        <v>1.6168712087999999</v>
      </c>
      <c r="BI92" s="373"/>
      <c r="BJ92" s="348">
        <v>68.535472150000004</v>
      </c>
      <c r="BK92" s="373"/>
      <c r="BL92" s="843">
        <v>53.434600000000003</v>
      </c>
      <c r="BM92" s="843">
        <v>4.9879499999999997</v>
      </c>
      <c r="BN92" s="843">
        <v>10.1212</v>
      </c>
      <c r="BO92" s="843">
        <v>31.456250000000001</v>
      </c>
      <c r="BP92" s="373"/>
      <c r="BQ92" s="348" t="s">
        <v>430</v>
      </c>
      <c r="BR92" s="348">
        <v>16.82</v>
      </c>
      <c r="BS92" s="348" t="s">
        <v>430</v>
      </c>
      <c r="BT92" s="348" t="s">
        <v>430</v>
      </c>
      <c r="BU92" s="348" t="s">
        <v>430</v>
      </c>
      <c r="BV92" s="348">
        <v>14.53</v>
      </c>
      <c r="BW92" s="373"/>
      <c r="BX92" s="372" t="s">
        <v>10072</v>
      </c>
      <c r="BY92" s="372" t="s">
        <v>10073</v>
      </c>
      <c r="BZ92" s="372" t="s">
        <v>10074</v>
      </c>
      <c r="CA92" s="372" t="s">
        <v>10075</v>
      </c>
      <c r="CB92" s="372" t="s">
        <v>10076</v>
      </c>
      <c r="CC92" s="373"/>
      <c r="CD92" s="354" t="s">
        <v>476</v>
      </c>
    </row>
    <row r="93" spans="1:82" s="107" customFormat="1" x14ac:dyDescent="0.25">
      <c r="A93" s="345" t="s">
        <v>10113</v>
      </c>
      <c r="B93" s="373"/>
      <c r="C93" s="719">
        <v>44047</v>
      </c>
      <c r="D93" s="373"/>
      <c r="E93" s="841">
        <v>93.8</v>
      </c>
      <c r="F93" s="373"/>
      <c r="G93" s="347" t="s">
        <v>430</v>
      </c>
      <c r="H93" s="373"/>
      <c r="I93" s="651" t="s">
        <v>430</v>
      </c>
      <c r="J93" s="651" t="s">
        <v>430</v>
      </c>
      <c r="K93" s="651" t="s">
        <v>430</v>
      </c>
      <c r="L93" s="651" t="s">
        <v>430</v>
      </c>
      <c r="M93" s="374"/>
      <c r="N93" s="348" t="s">
        <v>430</v>
      </c>
      <c r="O93" s="348" t="s">
        <v>430</v>
      </c>
      <c r="P93" s="348" t="s">
        <v>430</v>
      </c>
      <c r="Q93" s="348" t="s">
        <v>430</v>
      </c>
      <c r="R93" s="348" t="s">
        <v>430</v>
      </c>
      <c r="S93" s="348" t="s">
        <v>430</v>
      </c>
      <c r="T93" s="348" t="s">
        <v>430</v>
      </c>
      <c r="U93" s="348" t="s">
        <v>430</v>
      </c>
      <c r="V93" s="350" t="s">
        <v>430</v>
      </c>
      <c r="W93" s="348" t="s">
        <v>430</v>
      </c>
      <c r="X93" s="348" t="s">
        <v>430</v>
      </c>
      <c r="Y93" s="348" t="s">
        <v>430</v>
      </c>
      <c r="Z93" s="348" t="s">
        <v>430</v>
      </c>
      <c r="AA93" s="348" t="s">
        <v>430</v>
      </c>
      <c r="AB93" s="348" t="s">
        <v>430</v>
      </c>
      <c r="AC93" s="348" t="s">
        <v>430</v>
      </c>
      <c r="AD93" s="348" t="s">
        <v>430</v>
      </c>
      <c r="AE93" s="348" t="s">
        <v>430</v>
      </c>
      <c r="AF93" s="348" t="s">
        <v>430</v>
      </c>
      <c r="AG93" s="374"/>
      <c r="AH93" s="346" t="s">
        <v>430</v>
      </c>
      <c r="AI93" s="346" t="s">
        <v>430</v>
      </c>
      <c r="AJ93" s="346" t="s">
        <v>430</v>
      </c>
      <c r="AK93" s="346" t="s">
        <v>430</v>
      </c>
      <c r="AL93" s="346" t="s">
        <v>430</v>
      </c>
      <c r="AM93" s="346" t="s">
        <v>430</v>
      </c>
      <c r="AN93" s="346" t="s">
        <v>430</v>
      </c>
      <c r="AO93" s="346" t="s">
        <v>430</v>
      </c>
      <c r="AP93" s="346" t="s">
        <v>430</v>
      </c>
      <c r="AQ93" s="346" t="s">
        <v>430</v>
      </c>
      <c r="AR93" s="346" t="s">
        <v>430</v>
      </c>
      <c r="AS93" s="346" t="s">
        <v>430</v>
      </c>
      <c r="AT93" s="346" t="s">
        <v>430</v>
      </c>
      <c r="AU93" s="346" t="s">
        <v>430</v>
      </c>
      <c r="AV93" s="346" t="s">
        <v>430</v>
      </c>
      <c r="AW93" s="346" t="s">
        <v>430</v>
      </c>
      <c r="AX93" s="346" t="s">
        <v>430</v>
      </c>
      <c r="AY93" s="346" t="s">
        <v>430</v>
      </c>
      <c r="AZ93" s="374"/>
      <c r="BA93" s="375">
        <v>140.60567147169499</v>
      </c>
      <c r="BB93" s="375">
        <v>0</v>
      </c>
      <c r="BC93" s="375">
        <v>-2.0778147189077799E-2</v>
      </c>
      <c r="BD93" s="375" t="s">
        <v>430</v>
      </c>
      <c r="BE93" s="373"/>
      <c r="BF93" s="348" t="s">
        <v>430</v>
      </c>
      <c r="BG93" s="348" t="s">
        <v>430</v>
      </c>
      <c r="BH93" s="348" t="s">
        <v>430</v>
      </c>
      <c r="BI93" s="373"/>
      <c r="BJ93" s="348" t="s">
        <v>430</v>
      </c>
      <c r="BK93" s="373"/>
      <c r="BL93" s="348" t="s">
        <v>430</v>
      </c>
      <c r="BM93" s="348" t="s">
        <v>430</v>
      </c>
      <c r="BN93" s="348" t="s">
        <v>430</v>
      </c>
      <c r="BO93" s="348" t="s">
        <v>430</v>
      </c>
      <c r="BP93" s="373"/>
      <c r="BQ93" s="348" t="s">
        <v>430</v>
      </c>
      <c r="BR93" s="348" t="s">
        <v>430</v>
      </c>
      <c r="BS93" s="348" t="s">
        <v>430</v>
      </c>
      <c r="BT93" s="348" t="s">
        <v>430</v>
      </c>
      <c r="BU93" s="348" t="s">
        <v>430</v>
      </c>
      <c r="BV93" s="348" t="s">
        <v>430</v>
      </c>
      <c r="BW93" s="373"/>
      <c r="BX93" s="372" t="s">
        <v>430</v>
      </c>
      <c r="BY93" s="372" t="s">
        <v>430</v>
      </c>
      <c r="BZ93" s="372" t="s">
        <v>430</v>
      </c>
      <c r="CA93" s="372" t="s">
        <v>430</v>
      </c>
      <c r="CB93" s="372" t="s">
        <v>430</v>
      </c>
      <c r="CC93" s="373"/>
      <c r="CD93" s="354" t="s">
        <v>443</v>
      </c>
    </row>
    <row r="94" spans="1:82" s="107" customFormat="1" x14ac:dyDescent="0.25">
      <c r="A94" s="345" t="s">
        <v>10114</v>
      </c>
      <c r="B94" s="373"/>
      <c r="C94" s="719">
        <v>45358</v>
      </c>
      <c r="D94" s="373"/>
      <c r="E94" s="346">
        <v>58.41</v>
      </c>
      <c r="F94" s="373"/>
      <c r="G94" s="347">
        <v>12.23</v>
      </c>
      <c r="H94" s="373"/>
      <c r="I94" s="651" t="s">
        <v>430</v>
      </c>
      <c r="J94" s="651" t="s">
        <v>430</v>
      </c>
      <c r="K94" s="988">
        <v>3.55</v>
      </c>
      <c r="L94" s="651" t="s">
        <v>430</v>
      </c>
      <c r="M94" s="374"/>
      <c r="N94" s="348">
        <v>59.787100000000002</v>
      </c>
      <c r="O94" s="348">
        <v>-79.0685</v>
      </c>
      <c r="P94" s="348">
        <v>-54.842799999999997</v>
      </c>
      <c r="Q94" s="348">
        <v>-46.07</v>
      </c>
      <c r="R94" s="348">
        <v>-24.509899999999998</v>
      </c>
      <c r="S94" s="348">
        <v>8.6175999999999995</v>
      </c>
      <c r="T94" s="348">
        <v>-3.1918000000000002</v>
      </c>
      <c r="U94" s="348">
        <v>-1.5077</v>
      </c>
      <c r="V94" s="350">
        <v>2.4287999999999998</v>
      </c>
      <c r="W94" s="348">
        <v>5.6349999999999998</v>
      </c>
      <c r="X94" s="348" t="s">
        <v>430</v>
      </c>
      <c r="Y94" s="348" t="s">
        <v>430</v>
      </c>
      <c r="Z94" s="348" t="s">
        <v>430</v>
      </c>
      <c r="AA94" s="348">
        <v>6.7201000000000004</v>
      </c>
      <c r="AB94" s="348">
        <v>10.143700000000001</v>
      </c>
      <c r="AC94" s="348">
        <v>-3.3416999999999999</v>
      </c>
      <c r="AD94" s="348">
        <v>2.5695999999999999</v>
      </c>
      <c r="AE94" s="348">
        <v>-61.6158</v>
      </c>
      <c r="AF94" s="348">
        <v>8.3424999999999994</v>
      </c>
      <c r="AG94" s="374"/>
      <c r="AH94" s="346">
        <v>5</v>
      </c>
      <c r="AI94" s="346">
        <v>21</v>
      </c>
      <c r="AJ94" s="346">
        <v>20</v>
      </c>
      <c r="AK94" s="346">
        <v>17</v>
      </c>
      <c r="AL94" s="346">
        <v>20</v>
      </c>
      <c r="AM94" s="346">
        <v>16</v>
      </c>
      <c r="AN94" s="346">
        <v>18</v>
      </c>
      <c r="AO94" s="346">
        <v>18</v>
      </c>
      <c r="AP94" s="346">
        <v>15</v>
      </c>
      <c r="AQ94" s="346">
        <v>9</v>
      </c>
      <c r="AR94" s="346" t="s">
        <v>430</v>
      </c>
      <c r="AS94" s="346" t="s">
        <v>430</v>
      </c>
      <c r="AT94" s="346" t="s">
        <v>430</v>
      </c>
      <c r="AU94" s="346">
        <v>17</v>
      </c>
      <c r="AV94" s="346">
        <v>17</v>
      </c>
      <c r="AW94" s="346">
        <v>18</v>
      </c>
      <c r="AX94" s="346">
        <v>16</v>
      </c>
      <c r="AY94" s="346">
        <v>19</v>
      </c>
      <c r="AZ94" s="374"/>
      <c r="BA94" s="375">
        <v>76.275212493420298</v>
      </c>
      <c r="BB94" s="375">
        <v>0.48321316409116499</v>
      </c>
      <c r="BC94" s="375">
        <v>3.5310482520935202E-2</v>
      </c>
      <c r="BD94" s="375">
        <v>3.75644294967924</v>
      </c>
      <c r="BE94" s="373"/>
      <c r="BF94" s="348">
        <v>64.606761073200005</v>
      </c>
      <c r="BG94" s="348">
        <v>25.848159902500001</v>
      </c>
      <c r="BH94" s="348">
        <v>2.4994723537999999</v>
      </c>
      <c r="BI94" s="373"/>
      <c r="BJ94" s="348">
        <v>51.61032977</v>
      </c>
      <c r="BK94" s="373"/>
      <c r="BL94" s="843">
        <v>36.955500000000001</v>
      </c>
      <c r="BM94" s="843">
        <v>8.1501199999999994</v>
      </c>
      <c r="BN94" s="843">
        <v>6.40883</v>
      </c>
      <c r="BO94" s="843">
        <v>48.485550000000003</v>
      </c>
      <c r="BP94" s="373"/>
      <c r="BQ94" s="348">
        <v>29.4</v>
      </c>
      <c r="BR94" s="348" t="s">
        <v>430</v>
      </c>
      <c r="BS94" s="348" t="s">
        <v>430</v>
      </c>
      <c r="BT94" s="348" t="s">
        <v>430</v>
      </c>
      <c r="BU94" s="348" t="s">
        <v>430</v>
      </c>
      <c r="BV94" s="348">
        <v>19.77</v>
      </c>
      <c r="BW94" s="373"/>
      <c r="BX94" s="372" t="s">
        <v>10079</v>
      </c>
      <c r="BY94" s="372" t="s">
        <v>10080</v>
      </c>
      <c r="BZ94" s="372" t="s">
        <v>10081</v>
      </c>
      <c r="CA94" s="372" t="s">
        <v>2980</v>
      </c>
      <c r="CB94" s="372" t="s">
        <v>10082</v>
      </c>
      <c r="CC94" s="373"/>
      <c r="CD94" s="354" t="s">
        <v>476</v>
      </c>
    </row>
    <row r="95" spans="1:82" s="107" customFormat="1" x14ac:dyDescent="0.25">
      <c r="A95" s="345" t="s">
        <v>10115</v>
      </c>
      <c r="B95" s="373"/>
      <c r="C95" s="719">
        <v>46227</v>
      </c>
      <c r="D95" s="373"/>
      <c r="E95" s="346">
        <v>89.72</v>
      </c>
      <c r="F95" s="373"/>
      <c r="G95" s="347">
        <v>10.3109</v>
      </c>
      <c r="H95" s="373"/>
      <c r="I95" s="651" t="s">
        <v>430</v>
      </c>
      <c r="J95" s="651" t="s">
        <v>430</v>
      </c>
      <c r="K95" s="651" t="s">
        <v>430</v>
      </c>
      <c r="L95" s="651" t="s">
        <v>430</v>
      </c>
      <c r="M95" s="374"/>
      <c r="N95" s="348">
        <v>-38.191400000000002</v>
      </c>
      <c r="O95" s="348">
        <v>15.477399999999999</v>
      </c>
      <c r="P95" s="348">
        <v>-12.5617</v>
      </c>
      <c r="Q95" s="348">
        <v>-13.057399999999999</v>
      </c>
      <c r="R95" s="348">
        <v>15.608700000000001</v>
      </c>
      <c r="S95" s="348" t="s">
        <v>430</v>
      </c>
      <c r="T95" s="348" t="s">
        <v>430</v>
      </c>
      <c r="U95" s="348" t="s">
        <v>430</v>
      </c>
      <c r="V95" s="350" t="s">
        <v>430</v>
      </c>
      <c r="W95" s="348" t="s">
        <v>430</v>
      </c>
      <c r="X95" s="348" t="s">
        <v>430</v>
      </c>
      <c r="Y95" s="348" t="s">
        <v>430</v>
      </c>
      <c r="Z95" s="348" t="s">
        <v>430</v>
      </c>
      <c r="AA95" s="348" t="s">
        <v>430</v>
      </c>
      <c r="AB95" s="348" t="s">
        <v>430</v>
      </c>
      <c r="AC95" s="348" t="s">
        <v>430</v>
      </c>
      <c r="AD95" s="348" t="s">
        <v>430</v>
      </c>
      <c r="AE95" s="348">
        <v>-12.664300000000001</v>
      </c>
      <c r="AF95" s="348">
        <v>23.641400000000001</v>
      </c>
      <c r="AG95" s="374"/>
      <c r="AH95" s="346">
        <v>16</v>
      </c>
      <c r="AI95" s="346">
        <v>5</v>
      </c>
      <c r="AJ95" s="346">
        <v>7</v>
      </c>
      <c r="AK95" s="346">
        <v>3</v>
      </c>
      <c r="AL95" s="346">
        <v>1</v>
      </c>
      <c r="AM95" s="346" t="s">
        <v>430</v>
      </c>
      <c r="AN95" s="346" t="s">
        <v>430</v>
      </c>
      <c r="AO95" s="346" t="s">
        <v>430</v>
      </c>
      <c r="AP95" s="346" t="s">
        <v>430</v>
      </c>
      <c r="AQ95" s="346" t="s">
        <v>430</v>
      </c>
      <c r="AR95" s="346" t="s">
        <v>430</v>
      </c>
      <c r="AS95" s="346" t="s">
        <v>430</v>
      </c>
      <c r="AT95" s="346" t="s">
        <v>430</v>
      </c>
      <c r="AU95" s="346" t="s">
        <v>430</v>
      </c>
      <c r="AV95" s="346" t="s">
        <v>430</v>
      </c>
      <c r="AW95" s="346" t="s">
        <v>430</v>
      </c>
      <c r="AX95" s="346" t="s">
        <v>430</v>
      </c>
      <c r="AY95" s="346">
        <v>4</v>
      </c>
      <c r="AZ95" s="374"/>
      <c r="BA95" s="375" t="s">
        <v>430</v>
      </c>
      <c r="BB95" s="375">
        <v>0</v>
      </c>
      <c r="BC95" s="375">
        <v>0</v>
      </c>
      <c r="BD95" s="375">
        <v>10.368674426902899</v>
      </c>
      <c r="BE95" s="373"/>
      <c r="BF95" s="348" t="s">
        <v>430</v>
      </c>
      <c r="BG95" s="348" t="s">
        <v>430</v>
      </c>
      <c r="BH95" s="348" t="s">
        <v>430</v>
      </c>
      <c r="BI95" s="373"/>
      <c r="BJ95" s="348">
        <v>7.8938149800000001</v>
      </c>
      <c r="BK95" s="373"/>
      <c r="BL95" s="843">
        <v>4.1734900000000001</v>
      </c>
      <c r="BM95" s="843">
        <v>3.9292699999999998</v>
      </c>
      <c r="BN95" s="843">
        <v>0.75154200000000004</v>
      </c>
      <c r="BO95" s="843">
        <v>91.145697999999996</v>
      </c>
      <c r="BP95" s="373"/>
      <c r="BQ95" s="843">
        <v>18.37</v>
      </c>
      <c r="BR95" s="348" t="s">
        <v>430</v>
      </c>
      <c r="BS95" s="348" t="s">
        <v>430</v>
      </c>
      <c r="BT95" s="843">
        <v>15.12</v>
      </c>
      <c r="BU95" s="348" t="s">
        <v>430</v>
      </c>
      <c r="BV95" s="843">
        <v>57.66</v>
      </c>
      <c r="BW95" s="373"/>
      <c r="BX95" s="844" t="s">
        <v>10084</v>
      </c>
      <c r="BY95" s="844" t="s">
        <v>10085</v>
      </c>
      <c r="BZ95" s="844" t="s">
        <v>10086</v>
      </c>
      <c r="CA95" s="844" t="s">
        <v>10087</v>
      </c>
      <c r="CB95" s="844" t="s">
        <v>10088</v>
      </c>
      <c r="CC95" s="373"/>
      <c r="CD95" s="354" t="s">
        <v>548</v>
      </c>
    </row>
    <row r="96" spans="1:82" s="107" customFormat="1" x14ac:dyDescent="0.25">
      <c r="A96" s="345" t="s">
        <v>10116</v>
      </c>
      <c r="B96" s="373"/>
      <c r="C96" s="719">
        <v>46097</v>
      </c>
      <c r="D96" s="373"/>
      <c r="E96" s="346">
        <v>38.799999999999997</v>
      </c>
      <c r="F96" s="373"/>
      <c r="G96" s="347">
        <v>10.0372</v>
      </c>
      <c r="H96" s="373"/>
      <c r="I96" s="651" t="s">
        <v>430</v>
      </c>
      <c r="J96" s="651" t="s">
        <v>430</v>
      </c>
      <c r="K96" s="651" t="s">
        <v>430</v>
      </c>
      <c r="L96" s="651" t="s">
        <v>430</v>
      </c>
      <c r="M96" s="374"/>
      <c r="N96" s="348" t="s">
        <v>430</v>
      </c>
      <c r="O96" s="348">
        <v>9.4596999999999998</v>
      </c>
      <c r="P96" s="348">
        <v>-17.465399999999999</v>
      </c>
      <c r="Q96" s="348">
        <v>-25.5288</v>
      </c>
      <c r="R96" s="348">
        <v>-10.216799999999999</v>
      </c>
      <c r="S96" s="348">
        <v>0.432</v>
      </c>
      <c r="T96" s="348" t="s">
        <v>430</v>
      </c>
      <c r="U96" s="348" t="s">
        <v>430</v>
      </c>
      <c r="V96" s="350" t="s">
        <v>430</v>
      </c>
      <c r="W96" s="348" t="s">
        <v>430</v>
      </c>
      <c r="X96" s="348" t="s">
        <v>430</v>
      </c>
      <c r="Y96" s="348" t="s">
        <v>430</v>
      </c>
      <c r="Z96" s="348" t="s">
        <v>430</v>
      </c>
      <c r="AA96" s="348">
        <v>12.475199999999999</v>
      </c>
      <c r="AB96" s="348">
        <v>1.7850999999999999</v>
      </c>
      <c r="AC96" s="348" t="s">
        <v>430</v>
      </c>
      <c r="AD96" s="348" t="s">
        <v>430</v>
      </c>
      <c r="AE96" s="348">
        <v>-42.579799999999999</v>
      </c>
      <c r="AF96" s="348">
        <v>0.7671</v>
      </c>
      <c r="AG96" s="374"/>
      <c r="AH96" s="346" t="s">
        <v>430</v>
      </c>
      <c r="AI96" s="346">
        <v>6</v>
      </c>
      <c r="AJ96" s="346">
        <v>8</v>
      </c>
      <c r="AK96" s="346">
        <v>5</v>
      </c>
      <c r="AL96" s="346">
        <v>11</v>
      </c>
      <c r="AM96" s="346">
        <v>19</v>
      </c>
      <c r="AN96" s="346" t="s">
        <v>430</v>
      </c>
      <c r="AO96" s="346" t="s">
        <v>430</v>
      </c>
      <c r="AP96" s="346" t="s">
        <v>430</v>
      </c>
      <c r="AQ96" s="346" t="s">
        <v>430</v>
      </c>
      <c r="AR96" s="346" t="s">
        <v>430</v>
      </c>
      <c r="AS96" s="346" t="s">
        <v>430</v>
      </c>
      <c r="AT96" s="346" t="s">
        <v>430</v>
      </c>
      <c r="AU96" s="346">
        <v>7</v>
      </c>
      <c r="AV96" s="346">
        <v>19</v>
      </c>
      <c r="AW96" s="346" t="s">
        <v>430</v>
      </c>
      <c r="AX96" s="346" t="s">
        <v>430</v>
      </c>
      <c r="AY96" s="346">
        <v>11</v>
      </c>
      <c r="AZ96" s="374"/>
      <c r="BA96" s="375">
        <v>67.463970841326997</v>
      </c>
      <c r="BB96" s="375">
        <v>0.13003212202866099</v>
      </c>
      <c r="BC96" s="375">
        <v>-0.108146279805217</v>
      </c>
      <c r="BD96" s="375">
        <v>-9.5557510139924506</v>
      </c>
      <c r="BE96" s="373"/>
      <c r="BF96" s="348">
        <v>-7.8446699549999996</v>
      </c>
      <c r="BG96" s="348">
        <v>-119.8453060622</v>
      </c>
      <c r="BH96" s="348">
        <v>6.5456630799999999E-2</v>
      </c>
      <c r="BI96" s="373"/>
      <c r="BJ96" s="348">
        <v>63.876262619999999</v>
      </c>
      <c r="BK96" s="373"/>
      <c r="BL96" s="843">
        <v>39.4375</v>
      </c>
      <c r="BM96" s="843">
        <v>24.438800000000001</v>
      </c>
      <c r="BN96" s="348" t="s">
        <v>430</v>
      </c>
      <c r="BO96" s="843">
        <v>36.123699999999999</v>
      </c>
      <c r="BP96" s="373"/>
      <c r="BQ96" s="348">
        <v>3.75</v>
      </c>
      <c r="BR96" s="348">
        <v>13.61</v>
      </c>
      <c r="BS96" s="348" t="s">
        <v>430</v>
      </c>
      <c r="BT96" s="348" t="s">
        <v>430</v>
      </c>
      <c r="BU96" s="348" t="s">
        <v>430</v>
      </c>
      <c r="BV96" s="348">
        <v>14.25</v>
      </c>
      <c r="BW96" s="373"/>
      <c r="BX96" s="372" t="s">
        <v>10090</v>
      </c>
      <c r="BY96" s="372" t="s">
        <v>10091</v>
      </c>
      <c r="BZ96" s="372" t="s">
        <v>10092</v>
      </c>
      <c r="CA96" s="372" t="s">
        <v>10093</v>
      </c>
      <c r="CB96" s="372" t="s">
        <v>10094</v>
      </c>
      <c r="CC96" s="373"/>
      <c r="CD96" s="354" t="s">
        <v>463</v>
      </c>
    </row>
    <row r="97" spans="1:82" x14ac:dyDescent="0.25">
      <c r="A97" s="36" t="s">
        <v>93</v>
      </c>
      <c r="B97" s="43"/>
      <c r="C97" s="720"/>
      <c r="D97" s="43"/>
      <c r="E97" s="51"/>
      <c r="F97" s="43"/>
      <c r="G97" s="55"/>
      <c r="H97" s="43"/>
      <c r="I97" s="92"/>
      <c r="J97" s="92"/>
      <c r="K97" s="92"/>
      <c r="L97" s="92"/>
      <c r="M97" s="66"/>
      <c r="N97" s="59">
        <v>19.038599999999999</v>
      </c>
      <c r="O97" s="59">
        <v>-24.697099999999999</v>
      </c>
      <c r="P97" s="59">
        <v>-20.398499999999999</v>
      </c>
      <c r="Q97" s="59">
        <v>-32.993299999999998</v>
      </c>
      <c r="R97" s="59">
        <v>-10.0823</v>
      </c>
      <c r="S97" s="59">
        <v>15.0098</v>
      </c>
      <c r="T97" s="59">
        <v>5.4745999999999997</v>
      </c>
      <c r="U97" s="59">
        <v>7.9452999999999996</v>
      </c>
      <c r="V97" s="70">
        <v>11.318099999999999</v>
      </c>
      <c r="W97" s="59">
        <v>8.4992000000000001</v>
      </c>
      <c r="X97" s="59">
        <v>13.783099999999999</v>
      </c>
      <c r="Y97" s="59">
        <v>14.7437</v>
      </c>
      <c r="Z97" s="59">
        <v>15.2225</v>
      </c>
      <c r="AA97" s="59">
        <v>10.8781</v>
      </c>
      <c r="AB97" s="59">
        <v>18.738</v>
      </c>
      <c r="AC97" s="59">
        <v>5.3255999999999997</v>
      </c>
      <c r="AD97" s="59">
        <v>10.6465</v>
      </c>
      <c r="AE97" s="59">
        <v>-36.474800000000002</v>
      </c>
      <c r="AF97" s="59">
        <v>12.825100000000001</v>
      </c>
      <c r="AG97" s="66"/>
      <c r="AH97" s="51">
        <v>19</v>
      </c>
      <c r="AI97" s="51">
        <v>21</v>
      </c>
      <c r="AJ97" s="51">
        <v>21</v>
      </c>
      <c r="AK97" s="51">
        <v>21</v>
      </c>
      <c r="AL97" s="51">
        <v>21</v>
      </c>
      <c r="AM97" s="51">
        <v>19</v>
      </c>
      <c r="AN97" s="51">
        <v>18</v>
      </c>
      <c r="AO97" s="51">
        <v>18</v>
      </c>
      <c r="AP97" s="51">
        <v>15</v>
      </c>
      <c r="AQ97" s="51">
        <v>10</v>
      </c>
      <c r="AR97" s="51">
        <v>5</v>
      </c>
      <c r="AS97" s="51">
        <v>2</v>
      </c>
      <c r="AT97" s="51">
        <v>2</v>
      </c>
      <c r="AU97" s="51">
        <v>19</v>
      </c>
      <c r="AV97" s="51">
        <v>19</v>
      </c>
      <c r="AW97" s="51">
        <v>18</v>
      </c>
      <c r="AX97" s="51">
        <v>16</v>
      </c>
      <c r="AY97" s="51">
        <v>21</v>
      </c>
      <c r="AZ97" s="66"/>
      <c r="BA97" s="286"/>
      <c r="BB97" s="286"/>
      <c r="BC97" s="286"/>
      <c r="BD97" s="286"/>
      <c r="BE97" s="43"/>
      <c r="BF97" s="59"/>
      <c r="BG97" s="59"/>
      <c r="BH97" s="59"/>
      <c r="BI97" s="43"/>
      <c r="BJ97" s="59"/>
      <c r="BK97" s="43"/>
      <c r="BL97" s="59"/>
      <c r="BM97" s="59"/>
      <c r="BN97" s="59"/>
      <c r="BO97" s="59"/>
      <c r="BP97" s="43"/>
      <c r="BQ97" s="59"/>
      <c r="BR97" s="59"/>
      <c r="BS97" s="59"/>
      <c r="BT97" s="59"/>
      <c r="BU97" s="59"/>
      <c r="BV97" s="59"/>
      <c r="BW97" s="43"/>
      <c r="BX97" s="84"/>
      <c r="BY97" s="84"/>
      <c r="BZ97" s="84"/>
      <c r="CA97" s="84"/>
      <c r="CB97" s="84"/>
      <c r="CC97" s="43"/>
      <c r="CD97" s="88"/>
    </row>
    <row r="98" spans="1:82" x14ac:dyDescent="0.25">
      <c r="A98" s="37" t="s">
        <v>94</v>
      </c>
      <c r="B98" s="44"/>
      <c r="C98" s="721"/>
      <c r="D98" s="44"/>
      <c r="E98" s="52"/>
      <c r="F98" s="44"/>
      <c r="G98" s="56"/>
      <c r="H98" s="44"/>
      <c r="I98" s="93"/>
      <c r="J98" s="93"/>
      <c r="K98" s="93"/>
      <c r="L98" s="93"/>
      <c r="M98" s="67"/>
      <c r="N98" s="60">
        <v>76.957999999999998</v>
      </c>
      <c r="O98" s="60">
        <v>72.305899999999994</v>
      </c>
      <c r="P98" s="60">
        <v>19.052700000000002</v>
      </c>
      <c r="Q98" s="60">
        <v>12.6965</v>
      </c>
      <c r="R98" s="60">
        <v>15.608700000000001</v>
      </c>
      <c r="S98" s="60">
        <v>26.4983</v>
      </c>
      <c r="T98" s="60">
        <v>11.2737</v>
      </c>
      <c r="U98" s="60">
        <v>14.4178</v>
      </c>
      <c r="V98" s="71">
        <v>21.412800000000001</v>
      </c>
      <c r="W98" s="60">
        <v>12.9968</v>
      </c>
      <c r="X98" s="60">
        <v>21.603400000000001</v>
      </c>
      <c r="Y98" s="60">
        <v>19.959700000000002</v>
      </c>
      <c r="Z98" s="60">
        <v>18.7181</v>
      </c>
      <c r="AA98" s="60">
        <v>20.1678</v>
      </c>
      <c r="AB98" s="60">
        <v>28.752600000000001</v>
      </c>
      <c r="AC98" s="60">
        <v>11.8858</v>
      </c>
      <c r="AD98" s="60">
        <v>18.838699999999999</v>
      </c>
      <c r="AE98" s="60">
        <v>18.5595</v>
      </c>
      <c r="AF98" s="60">
        <v>23.684999999999999</v>
      </c>
      <c r="AG98" s="67"/>
      <c r="AH98" s="52"/>
      <c r="AI98" s="52"/>
      <c r="AJ98" s="52"/>
      <c r="AK98" s="52"/>
      <c r="AL98" s="52"/>
      <c r="AM98" s="52"/>
      <c r="AN98" s="52"/>
      <c r="AO98" s="52"/>
      <c r="AP98" s="52"/>
      <c r="AQ98" s="52"/>
      <c r="AR98" s="52"/>
      <c r="AS98" s="52"/>
      <c r="AT98" s="52"/>
      <c r="AU98" s="52"/>
      <c r="AV98" s="52"/>
      <c r="AW98" s="52"/>
      <c r="AX98" s="52"/>
      <c r="AY98" s="52"/>
      <c r="AZ98" s="67"/>
      <c r="BA98" s="288"/>
      <c r="BB98" s="288"/>
      <c r="BC98" s="288"/>
      <c r="BD98" s="288"/>
      <c r="BE98" s="44"/>
      <c r="BF98" s="60"/>
      <c r="BG98" s="60"/>
      <c r="BH98" s="60"/>
      <c r="BI98" s="44"/>
      <c r="BJ98" s="60"/>
      <c r="BK98" s="44"/>
      <c r="BL98" s="60"/>
      <c r="BM98" s="60"/>
      <c r="BN98" s="60"/>
      <c r="BO98" s="60"/>
      <c r="BP98" s="44"/>
      <c r="BQ98" s="60"/>
      <c r="BR98" s="60"/>
      <c r="BS98" s="60"/>
      <c r="BT98" s="60"/>
      <c r="BU98" s="60"/>
      <c r="BV98" s="60"/>
      <c r="BW98" s="44"/>
      <c r="BX98" s="85"/>
      <c r="BY98" s="85"/>
      <c r="BZ98" s="85"/>
      <c r="CA98" s="85"/>
      <c r="CB98" s="85"/>
      <c r="CC98" s="44"/>
      <c r="CD98" s="89"/>
    </row>
    <row r="99" spans="1:82" x14ac:dyDescent="0.25">
      <c r="A99" s="37" t="s">
        <v>95</v>
      </c>
      <c r="B99" s="44"/>
      <c r="C99" s="721"/>
      <c r="D99" s="44"/>
      <c r="E99" s="52"/>
      <c r="F99" s="44"/>
      <c r="G99" s="56"/>
      <c r="H99" s="44"/>
      <c r="I99" s="93"/>
      <c r="J99" s="93"/>
      <c r="K99" s="93"/>
      <c r="L99" s="93"/>
      <c r="M99" s="67"/>
      <c r="N99" s="60">
        <v>-66.802300000000002</v>
      </c>
      <c r="O99" s="60">
        <v>-79.0685</v>
      </c>
      <c r="P99" s="60">
        <v>-56.109699999999997</v>
      </c>
      <c r="Q99" s="60">
        <v>-56.761200000000002</v>
      </c>
      <c r="R99" s="60">
        <v>-27.587299999999999</v>
      </c>
      <c r="S99" s="60">
        <v>0.432</v>
      </c>
      <c r="T99" s="60">
        <v>-3.1918000000000002</v>
      </c>
      <c r="U99" s="60">
        <v>-1.5077</v>
      </c>
      <c r="V99" s="71">
        <v>2.4287999999999998</v>
      </c>
      <c r="W99" s="60">
        <v>3.6709000000000001</v>
      </c>
      <c r="X99" s="60">
        <v>7.6299000000000001</v>
      </c>
      <c r="Y99" s="60">
        <v>9.5275999999999996</v>
      </c>
      <c r="Z99" s="60">
        <v>11.726900000000001</v>
      </c>
      <c r="AA99" s="60">
        <v>1.1597</v>
      </c>
      <c r="AB99" s="60">
        <v>1.7850999999999999</v>
      </c>
      <c r="AC99" s="60">
        <v>-3.3416999999999999</v>
      </c>
      <c r="AD99" s="60">
        <v>2.5695999999999999</v>
      </c>
      <c r="AE99" s="60">
        <v>-72.564899999999994</v>
      </c>
      <c r="AF99" s="60">
        <v>0.7671</v>
      </c>
      <c r="AG99" s="67"/>
      <c r="AH99" s="52"/>
      <c r="AI99" s="52"/>
      <c r="AJ99" s="52"/>
      <c r="AK99" s="52"/>
      <c r="AL99" s="52"/>
      <c r="AM99" s="52"/>
      <c r="AN99" s="52"/>
      <c r="AO99" s="52"/>
      <c r="AP99" s="52"/>
      <c r="AQ99" s="52"/>
      <c r="AR99" s="52"/>
      <c r="AS99" s="52"/>
      <c r="AT99" s="52"/>
      <c r="AU99" s="52"/>
      <c r="AV99" s="52"/>
      <c r="AW99" s="52"/>
      <c r="AX99" s="52"/>
      <c r="AY99" s="52"/>
      <c r="AZ99" s="67"/>
      <c r="BA99" s="288"/>
      <c r="BB99" s="288"/>
      <c r="BC99" s="288"/>
      <c r="BD99" s="288"/>
      <c r="BE99" s="44"/>
      <c r="BF99" s="60"/>
      <c r="BG99" s="60"/>
      <c r="BH99" s="60"/>
      <c r="BI99" s="44"/>
      <c r="BJ99" s="60"/>
      <c r="BK99" s="44"/>
      <c r="BL99" s="60"/>
      <c r="BM99" s="60"/>
      <c r="BN99" s="60"/>
      <c r="BO99" s="60"/>
      <c r="BP99" s="44"/>
      <c r="BQ99" s="60"/>
      <c r="BR99" s="60"/>
      <c r="BS99" s="60"/>
      <c r="BT99" s="60"/>
      <c r="BU99" s="60"/>
      <c r="BV99" s="60"/>
      <c r="BW99" s="44"/>
      <c r="BX99" s="85"/>
      <c r="BY99" s="85"/>
      <c r="BZ99" s="85"/>
      <c r="CA99" s="85"/>
      <c r="CB99" s="85"/>
      <c r="CC99" s="44"/>
      <c r="CD99" s="89"/>
    </row>
    <row r="100" spans="1:82" x14ac:dyDescent="0.25">
      <c r="A100" s="38" t="s">
        <v>96</v>
      </c>
      <c r="B100" s="45"/>
      <c r="C100" s="722"/>
      <c r="D100" s="45"/>
      <c r="E100" s="53"/>
      <c r="F100" s="45"/>
      <c r="G100" s="57"/>
      <c r="H100" s="45"/>
      <c r="I100" s="94"/>
      <c r="J100" s="94"/>
      <c r="K100" s="94"/>
      <c r="L100" s="94"/>
      <c r="M100" s="68"/>
      <c r="N100" s="61">
        <v>29.293700000000001</v>
      </c>
      <c r="O100" s="61">
        <v>-37.943199999999997</v>
      </c>
      <c r="P100" s="61">
        <v>-24.195399999999999</v>
      </c>
      <c r="Q100" s="61">
        <v>-37.767299999999999</v>
      </c>
      <c r="R100" s="61">
        <v>-10.216799999999999</v>
      </c>
      <c r="S100" s="61">
        <v>15.024800000000001</v>
      </c>
      <c r="T100" s="61">
        <v>5.3034999999999997</v>
      </c>
      <c r="U100" s="61">
        <v>8.4080499999999994</v>
      </c>
      <c r="V100" s="72">
        <v>11.1111</v>
      </c>
      <c r="W100" s="61">
        <v>8.1860499999999998</v>
      </c>
      <c r="X100" s="61">
        <v>13.876899999999999</v>
      </c>
      <c r="Y100" s="61">
        <v>14.7437</v>
      </c>
      <c r="Z100" s="61">
        <v>15.2225</v>
      </c>
      <c r="AA100" s="61">
        <v>9.3501999999999992</v>
      </c>
      <c r="AB100" s="61">
        <v>18.104700000000001</v>
      </c>
      <c r="AC100" s="61">
        <v>4.5814000000000004</v>
      </c>
      <c r="AD100" s="61">
        <v>9.0116999999999994</v>
      </c>
      <c r="AE100" s="61">
        <v>-42.579799999999999</v>
      </c>
      <c r="AF100" s="61">
        <v>11.6692</v>
      </c>
      <c r="AG100" s="68"/>
      <c r="AH100" s="53"/>
      <c r="AI100" s="53"/>
      <c r="AJ100" s="53"/>
      <c r="AK100" s="53"/>
      <c r="AL100" s="53"/>
      <c r="AM100" s="53"/>
      <c r="AN100" s="53"/>
      <c r="AO100" s="53"/>
      <c r="AP100" s="53"/>
      <c r="AQ100" s="53"/>
      <c r="AR100" s="53"/>
      <c r="AS100" s="53"/>
      <c r="AT100" s="53"/>
      <c r="AU100" s="53"/>
      <c r="AV100" s="53"/>
      <c r="AW100" s="53"/>
      <c r="AX100" s="53"/>
      <c r="AY100" s="53"/>
      <c r="AZ100" s="68"/>
      <c r="BA100" s="291"/>
      <c r="BB100" s="291"/>
      <c r="BC100" s="291"/>
      <c r="BD100" s="291"/>
      <c r="BE100" s="45"/>
      <c r="BF100" s="61"/>
      <c r="BG100" s="61"/>
      <c r="BH100" s="61"/>
      <c r="BI100" s="45"/>
      <c r="BJ100" s="61"/>
      <c r="BK100" s="45"/>
      <c r="BL100" s="61"/>
      <c r="BM100" s="61"/>
      <c r="BN100" s="61"/>
      <c r="BO100" s="61"/>
      <c r="BP100" s="45"/>
      <c r="BQ100" s="61"/>
      <c r="BR100" s="61"/>
      <c r="BS100" s="61"/>
      <c r="BT100" s="61"/>
      <c r="BU100" s="61"/>
      <c r="BV100" s="61"/>
      <c r="BW100" s="45"/>
      <c r="BX100" s="86"/>
      <c r="BY100" s="86"/>
      <c r="BZ100" s="86"/>
      <c r="CA100" s="86"/>
      <c r="CB100" s="86"/>
      <c r="CC100" s="45"/>
      <c r="CD100" s="90"/>
    </row>
    <row r="101" spans="1:82" ht="14.5" x14ac:dyDescent="0.25">
      <c r="A101" s="39" t="s">
        <v>91</v>
      </c>
      <c r="B101" s="69"/>
      <c r="C101" s="726"/>
      <c r="D101" s="69"/>
      <c r="E101" s="40"/>
      <c r="F101" s="69"/>
      <c r="G101" s="40"/>
      <c r="H101" s="69"/>
      <c r="I101" s="40"/>
      <c r="J101" s="40"/>
      <c r="K101" s="40"/>
      <c r="L101" s="40"/>
      <c r="M101" s="69"/>
      <c r="N101" s="62"/>
      <c r="O101" s="62"/>
      <c r="P101" s="62"/>
      <c r="Q101" s="62"/>
      <c r="R101" s="62"/>
      <c r="S101" s="62"/>
      <c r="T101" s="62"/>
      <c r="U101" s="62"/>
      <c r="V101" s="73"/>
      <c r="W101" s="62"/>
      <c r="X101" s="62"/>
      <c r="Y101" s="62"/>
      <c r="Z101" s="62"/>
      <c r="AA101" s="62"/>
      <c r="AB101" s="62"/>
      <c r="AC101" s="62"/>
      <c r="AD101" s="62"/>
      <c r="AE101" s="62"/>
      <c r="AF101" s="62"/>
      <c r="AG101" s="69"/>
      <c r="AH101" s="54"/>
      <c r="AI101" s="54"/>
      <c r="AJ101" s="54"/>
      <c r="AK101" s="54"/>
      <c r="AL101" s="54"/>
      <c r="AM101" s="54"/>
      <c r="AN101" s="54"/>
      <c r="AO101" s="54"/>
      <c r="AP101" s="54"/>
      <c r="AQ101" s="54"/>
      <c r="AR101" s="54"/>
      <c r="AS101" s="54"/>
      <c r="AT101" s="54"/>
      <c r="AU101" s="54"/>
      <c r="AV101" s="54"/>
      <c r="AW101" s="54"/>
      <c r="AX101" s="54"/>
      <c r="AY101" s="54"/>
      <c r="AZ101" s="69"/>
      <c r="BA101" s="293"/>
      <c r="BB101" s="293"/>
      <c r="BC101" s="293"/>
      <c r="BD101" s="293"/>
      <c r="BE101" s="69"/>
      <c r="BF101" s="245"/>
      <c r="BG101" s="245"/>
      <c r="BH101" s="245"/>
      <c r="BI101" s="69"/>
      <c r="BJ101" s="245"/>
      <c r="BK101" s="69"/>
      <c r="BL101" s="245"/>
      <c r="BM101" s="245"/>
      <c r="BN101" s="245"/>
      <c r="BO101" s="245"/>
      <c r="BP101" s="69"/>
      <c r="BQ101" s="245"/>
      <c r="BR101" s="245"/>
      <c r="BS101" s="245"/>
      <c r="BT101" s="245"/>
      <c r="BU101" s="245"/>
      <c r="BV101" s="245"/>
      <c r="BW101" s="69"/>
      <c r="BX101" s="40"/>
      <c r="BY101" s="69"/>
      <c r="BZ101" s="69"/>
      <c r="CA101" s="69"/>
      <c r="CB101" s="69"/>
      <c r="CC101" s="69"/>
      <c r="CD101" s="41"/>
    </row>
    <row r="102" spans="1:82" s="107" customFormat="1" x14ac:dyDescent="0.25">
      <c r="A102" s="481" t="s">
        <v>2538</v>
      </c>
      <c r="B102" s="406"/>
      <c r="C102" s="730"/>
      <c r="D102" s="406"/>
      <c r="E102" s="401"/>
      <c r="F102" s="406"/>
      <c r="G102" s="401"/>
      <c r="H102" s="406"/>
      <c r="I102" s="401"/>
      <c r="J102" s="401"/>
      <c r="K102" s="401"/>
      <c r="L102" s="401"/>
      <c r="M102" s="406"/>
      <c r="N102" s="405">
        <v>-4.1624999999999996</v>
      </c>
      <c r="O102" s="405">
        <v>-115.2496</v>
      </c>
      <c r="P102" s="405">
        <v>-65.309899999999999</v>
      </c>
      <c r="Q102" s="405">
        <v>-61.632199999999997</v>
      </c>
      <c r="R102" s="405">
        <v>-44.982700000000001</v>
      </c>
      <c r="S102" s="405">
        <v>11.122400000000001</v>
      </c>
      <c r="T102" s="405">
        <v>1.7052</v>
      </c>
      <c r="U102" s="405">
        <v>-4.9885999999999999</v>
      </c>
      <c r="V102" s="407">
        <v>-1.2317</v>
      </c>
      <c r="W102" s="405">
        <v>-1.2228000000000001</v>
      </c>
      <c r="X102" s="405">
        <v>9.5960999999999999</v>
      </c>
      <c r="Y102" s="405">
        <v>9.4247999999999994</v>
      </c>
      <c r="Z102" s="405">
        <v>12.648099999999999</v>
      </c>
      <c r="AA102" s="405">
        <v>-2.2282000000000002</v>
      </c>
      <c r="AB102" s="405">
        <v>21.916699999999999</v>
      </c>
      <c r="AC102" s="405">
        <v>-7.8015999999999996</v>
      </c>
      <c r="AD102" s="405">
        <v>9.7199999999999995E-2</v>
      </c>
      <c r="AE102" s="405">
        <v>-78.917900000000003</v>
      </c>
      <c r="AF102" s="405" t="s">
        <v>428</v>
      </c>
      <c r="AG102" s="406"/>
      <c r="AH102" s="403"/>
      <c r="AI102" s="403"/>
      <c r="AJ102" s="403"/>
      <c r="AK102" s="403"/>
      <c r="AL102" s="403"/>
      <c r="AM102" s="403"/>
      <c r="AN102" s="403"/>
      <c r="AO102" s="403"/>
      <c r="AP102" s="403"/>
      <c r="AQ102" s="403"/>
      <c r="AR102" s="403"/>
      <c r="AS102" s="403"/>
      <c r="AT102" s="403"/>
      <c r="AU102" s="403"/>
      <c r="AV102" s="403"/>
      <c r="AW102" s="403"/>
      <c r="AX102" s="403"/>
      <c r="AY102" s="403"/>
      <c r="AZ102" s="406"/>
      <c r="BA102" s="410"/>
      <c r="BB102" s="410"/>
      <c r="BC102" s="410"/>
      <c r="BD102" s="410"/>
      <c r="BE102" s="406"/>
      <c r="BF102" s="410"/>
      <c r="BG102" s="410"/>
      <c r="BH102" s="410"/>
      <c r="BI102" s="406"/>
      <c r="BJ102" s="410"/>
      <c r="BK102" s="406"/>
      <c r="BL102" s="410"/>
      <c r="BM102" s="410"/>
      <c r="BN102" s="410"/>
      <c r="BO102" s="410"/>
      <c r="BP102" s="406"/>
      <c r="BQ102" s="410"/>
      <c r="BR102" s="410"/>
      <c r="BS102" s="410"/>
      <c r="BT102" s="410"/>
      <c r="BU102" s="410"/>
      <c r="BV102" s="410"/>
      <c r="BW102" s="406"/>
      <c r="BX102" s="401"/>
      <c r="BY102" s="374"/>
      <c r="BZ102" s="374"/>
      <c r="CA102" s="374"/>
      <c r="CB102" s="374"/>
      <c r="CC102" s="374"/>
      <c r="CD102" s="430"/>
    </row>
    <row r="103" spans="1:82" s="107" customFormat="1" x14ac:dyDescent="0.25">
      <c r="A103" s="345" t="s">
        <v>664</v>
      </c>
      <c r="B103" s="374"/>
      <c r="C103" s="731"/>
      <c r="D103" s="374"/>
      <c r="E103" s="372"/>
      <c r="F103" s="374"/>
      <c r="G103" s="372"/>
      <c r="H103" s="374"/>
      <c r="I103" s="372"/>
      <c r="J103" s="372"/>
      <c r="K103" s="372"/>
      <c r="L103" s="372"/>
      <c r="M103" s="374"/>
      <c r="N103" s="348">
        <v>-9.1427999999999994</v>
      </c>
      <c r="O103" s="348">
        <v>-102.5804</v>
      </c>
      <c r="P103" s="348">
        <v>-57.258699999999997</v>
      </c>
      <c r="Q103" s="348">
        <v>-55.3249</v>
      </c>
      <c r="R103" s="348">
        <v>-38.078200000000002</v>
      </c>
      <c r="S103" s="348">
        <v>14.9156</v>
      </c>
      <c r="T103" s="348">
        <v>6.4436</v>
      </c>
      <c r="U103" s="348">
        <v>-2.0363000000000002</v>
      </c>
      <c r="V103" s="350">
        <v>2.0899999999999998E-2</v>
      </c>
      <c r="W103" s="348">
        <v>-0.87760000000000005</v>
      </c>
      <c r="X103" s="348">
        <v>10.1677</v>
      </c>
      <c r="Y103" s="348">
        <v>10.046099999999999</v>
      </c>
      <c r="Z103" s="348">
        <v>12.9518</v>
      </c>
      <c r="AA103" s="348">
        <v>0.81269999999999998</v>
      </c>
      <c r="AB103" s="348">
        <v>27.323499999999999</v>
      </c>
      <c r="AC103" s="348">
        <v>-4.8754</v>
      </c>
      <c r="AD103" s="348">
        <v>1.5590999999999999</v>
      </c>
      <c r="AE103" s="348">
        <v>-69.315100000000001</v>
      </c>
      <c r="AF103" s="348" t="s">
        <v>428</v>
      </c>
      <c r="AG103" s="374"/>
      <c r="AH103" s="346"/>
      <c r="AI103" s="346"/>
      <c r="AJ103" s="346"/>
      <c r="AK103" s="346"/>
      <c r="AL103" s="346"/>
      <c r="AM103" s="346"/>
      <c r="AN103" s="346"/>
      <c r="AO103" s="346"/>
      <c r="AP103" s="346"/>
      <c r="AQ103" s="346"/>
      <c r="AR103" s="346"/>
      <c r="AS103" s="346"/>
      <c r="AT103" s="346"/>
      <c r="AU103" s="346"/>
      <c r="AV103" s="346"/>
      <c r="AW103" s="346"/>
      <c r="AX103" s="346"/>
      <c r="AY103" s="346"/>
      <c r="AZ103" s="374"/>
      <c r="BA103" s="375"/>
      <c r="BB103" s="375"/>
      <c r="BC103" s="375"/>
      <c r="BD103" s="375"/>
      <c r="BE103" s="374"/>
      <c r="BF103" s="375"/>
      <c r="BG103" s="375"/>
      <c r="BH103" s="375"/>
      <c r="BI103" s="374"/>
      <c r="BJ103" s="375"/>
      <c r="BK103" s="374"/>
      <c r="BL103" s="375"/>
      <c r="BM103" s="375"/>
      <c r="BN103" s="375"/>
      <c r="BO103" s="375"/>
      <c r="BP103" s="374"/>
      <c r="BQ103" s="375"/>
      <c r="BR103" s="375"/>
      <c r="BS103" s="375"/>
      <c r="BT103" s="375"/>
      <c r="BU103" s="375"/>
      <c r="BV103" s="375"/>
      <c r="BW103" s="374"/>
      <c r="BX103" s="372"/>
      <c r="BY103" s="374"/>
      <c r="BZ103" s="374"/>
      <c r="CA103" s="374"/>
      <c r="CB103" s="374"/>
      <c r="CC103" s="374"/>
      <c r="CD103" s="430"/>
    </row>
    <row r="104" spans="1:82" s="107" customFormat="1" x14ac:dyDescent="0.25">
      <c r="A104" s="345" t="s">
        <v>7808</v>
      </c>
      <c r="B104" s="374"/>
      <c r="C104" s="731"/>
      <c r="D104" s="374"/>
      <c r="E104" s="372"/>
      <c r="F104" s="374"/>
      <c r="G104" s="372"/>
      <c r="H104" s="374"/>
      <c r="I104" s="372"/>
      <c r="J104" s="372"/>
      <c r="K104" s="372"/>
      <c r="L104" s="372"/>
      <c r="M104" s="374"/>
      <c r="N104" s="348" t="s">
        <v>430</v>
      </c>
      <c r="O104" s="348" t="s">
        <v>430</v>
      </c>
      <c r="P104" s="348" t="s">
        <v>430</v>
      </c>
      <c r="Q104" s="348" t="s">
        <v>430</v>
      </c>
      <c r="R104" s="348" t="s">
        <v>430</v>
      </c>
      <c r="S104" s="348" t="s">
        <v>430</v>
      </c>
      <c r="T104" s="348" t="s">
        <v>430</v>
      </c>
      <c r="U104" s="348" t="s">
        <v>430</v>
      </c>
      <c r="V104" s="350" t="s">
        <v>430</v>
      </c>
      <c r="W104" s="348" t="s">
        <v>430</v>
      </c>
      <c r="X104" s="348" t="s">
        <v>430</v>
      </c>
      <c r="Y104" s="348" t="s">
        <v>430</v>
      </c>
      <c r="Z104" s="348" t="s">
        <v>430</v>
      </c>
      <c r="AA104" s="348" t="s">
        <v>430</v>
      </c>
      <c r="AB104" s="348" t="s">
        <v>430</v>
      </c>
      <c r="AC104" s="348" t="s">
        <v>430</v>
      </c>
      <c r="AD104" s="348" t="s">
        <v>430</v>
      </c>
      <c r="AE104" s="348" t="s">
        <v>430</v>
      </c>
      <c r="AF104" s="348" t="s">
        <v>430</v>
      </c>
      <c r="AG104" s="374"/>
      <c r="AH104" s="346"/>
      <c r="AI104" s="346"/>
      <c r="AJ104" s="346"/>
      <c r="AK104" s="346"/>
      <c r="AL104" s="346"/>
      <c r="AM104" s="346"/>
      <c r="AN104" s="346"/>
      <c r="AO104" s="346"/>
      <c r="AP104" s="346"/>
      <c r="AQ104" s="346"/>
      <c r="AR104" s="346"/>
      <c r="AS104" s="346"/>
      <c r="AT104" s="346"/>
      <c r="AU104" s="346"/>
      <c r="AV104" s="346"/>
      <c r="AW104" s="346"/>
      <c r="AX104" s="346"/>
      <c r="AY104" s="346"/>
      <c r="AZ104" s="374"/>
      <c r="BA104" s="375"/>
      <c r="BB104" s="375"/>
      <c r="BC104" s="375"/>
      <c r="BD104" s="375"/>
      <c r="BE104" s="374"/>
      <c r="BF104" s="375"/>
      <c r="BG104" s="375"/>
      <c r="BH104" s="375"/>
      <c r="BI104" s="374"/>
      <c r="BJ104" s="375"/>
      <c r="BK104" s="374"/>
      <c r="BL104" s="375"/>
      <c r="BM104" s="375"/>
      <c r="BN104" s="375"/>
      <c r="BO104" s="375"/>
      <c r="BP104" s="374"/>
      <c r="BQ104" s="375"/>
      <c r="BR104" s="375"/>
      <c r="BS104" s="375"/>
      <c r="BT104" s="375"/>
      <c r="BU104" s="375"/>
      <c r="BV104" s="375"/>
      <c r="BW104" s="374"/>
      <c r="BX104" s="372"/>
      <c r="BY104" s="374"/>
      <c r="BZ104" s="374"/>
      <c r="CA104" s="374"/>
      <c r="CB104" s="374"/>
      <c r="CC104" s="374"/>
      <c r="CD104" s="430"/>
    </row>
    <row r="105" spans="1:82" s="107" customFormat="1" x14ac:dyDescent="0.25">
      <c r="A105" s="345" t="s">
        <v>2551</v>
      </c>
      <c r="B105" s="374"/>
      <c r="C105" s="731"/>
      <c r="D105" s="374"/>
      <c r="E105" s="372"/>
      <c r="F105" s="374"/>
      <c r="G105" s="372"/>
      <c r="H105" s="374"/>
      <c r="I105" s="372"/>
      <c r="J105" s="372"/>
      <c r="K105" s="372"/>
      <c r="L105" s="372"/>
      <c r="M105" s="374"/>
      <c r="N105" s="348">
        <v>-5.9546999999999999</v>
      </c>
      <c r="O105" s="348">
        <v>-117.80410000000001</v>
      </c>
      <c r="P105" s="348">
        <v>-75.6601</v>
      </c>
      <c r="Q105" s="348">
        <v>-65.766900000000007</v>
      </c>
      <c r="R105" s="348">
        <v>-44.708500000000001</v>
      </c>
      <c r="S105" s="348">
        <v>11.1815</v>
      </c>
      <c r="T105" s="348">
        <v>2.7021000000000002</v>
      </c>
      <c r="U105" s="348">
        <v>-4.2614000000000001</v>
      </c>
      <c r="V105" s="350">
        <v>-0.69369999999999998</v>
      </c>
      <c r="W105" s="348">
        <v>-0.78959999999999997</v>
      </c>
      <c r="X105" s="348">
        <v>9.9445999999999994</v>
      </c>
      <c r="Y105" s="348">
        <v>9.4652999999999992</v>
      </c>
      <c r="Z105" s="348">
        <v>12.4802</v>
      </c>
      <c r="AA105" s="348">
        <v>-2.0042</v>
      </c>
      <c r="AB105" s="348">
        <v>23.2913</v>
      </c>
      <c r="AC105" s="348">
        <v>-7.0751999999999997</v>
      </c>
      <c r="AD105" s="348">
        <v>0.76259999999999994</v>
      </c>
      <c r="AE105" s="348">
        <v>-89.053600000000003</v>
      </c>
      <c r="AF105" s="348" t="s">
        <v>428</v>
      </c>
      <c r="AG105" s="374"/>
      <c r="AH105" s="346"/>
      <c r="AI105" s="346"/>
      <c r="AJ105" s="346"/>
      <c r="AK105" s="346"/>
      <c r="AL105" s="346"/>
      <c r="AM105" s="346"/>
      <c r="AN105" s="346"/>
      <c r="AO105" s="346"/>
      <c r="AP105" s="346"/>
      <c r="AQ105" s="346"/>
      <c r="AR105" s="346"/>
      <c r="AS105" s="346"/>
      <c r="AT105" s="346"/>
      <c r="AU105" s="346"/>
      <c r="AV105" s="346"/>
      <c r="AW105" s="346"/>
      <c r="AX105" s="346"/>
      <c r="AY105" s="346"/>
      <c r="AZ105" s="374"/>
      <c r="BA105" s="375"/>
      <c r="BB105" s="375"/>
      <c r="BC105" s="375"/>
      <c r="BD105" s="375"/>
      <c r="BE105" s="374"/>
      <c r="BF105" s="375"/>
      <c r="BG105" s="375"/>
      <c r="BH105" s="375"/>
      <c r="BI105" s="374"/>
      <c r="BJ105" s="375"/>
      <c r="BK105" s="374"/>
      <c r="BL105" s="375"/>
      <c r="BM105" s="375"/>
      <c r="BN105" s="375"/>
      <c r="BO105" s="375"/>
      <c r="BP105" s="374"/>
      <c r="BQ105" s="375"/>
      <c r="BR105" s="375"/>
      <c r="BS105" s="375"/>
      <c r="BT105" s="375"/>
      <c r="BU105" s="375"/>
      <c r="BV105" s="375"/>
      <c r="BW105" s="374"/>
      <c r="BX105" s="372"/>
      <c r="BY105" s="374"/>
      <c r="BZ105" s="374"/>
      <c r="CA105" s="374"/>
      <c r="CB105" s="374"/>
      <c r="CC105" s="374"/>
      <c r="CD105" s="430"/>
    </row>
    <row r="106" spans="1:82" s="107" customFormat="1" x14ac:dyDescent="0.25">
      <c r="A106" s="345" t="s">
        <v>9035</v>
      </c>
      <c r="B106" s="374"/>
      <c r="C106" s="731"/>
      <c r="D106" s="374"/>
      <c r="E106" s="372"/>
      <c r="F106" s="374"/>
      <c r="G106" s="372"/>
      <c r="H106" s="374"/>
      <c r="I106" s="372"/>
      <c r="J106" s="372"/>
      <c r="K106" s="372"/>
      <c r="L106" s="372"/>
      <c r="M106" s="374"/>
      <c r="N106" s="348" t="s">
        <v>430</v>
      </c>
      <c r="O106" s="348" t="s">
        <v>430</v>
      </c>
      <c r="P106" s="348" t="s">
        <v>430</v>
      </c>
      <c r="Q106" s="348" t="s">
        <v>430</v>
      </c>
      <c r="R106" s="348" t="s">
        <v>430</v>
      </c>
      <c r="S106" s="348" t="s">
        <v>430</v>
      </c>
      <c r="T106" s="348" t="s">
        <v>430</v>
      </c>
      <c r="U106" s="348" t="s">
        <v>430</v>
      </c>
      <c r="V106" s="350" t="s">
        <v>430</v>
      </c>
      <c r="W106" s="348" t="s">
        <v>430</v>
      </c>
      <c r="X106" s="348" t="s">
        <v>430</v>
      </c>
      <c r="Y106" s="348" t="s">
        <v>430</v>
      </c>
      <c r="Z106" s="348" t="s">
        <v>430</v>
      </c>
      <c r="AA106" s="348" t="s">
        <v>430</v>
      </c>
      <c r="AB106" s="348" t="s">
        <v>430</v>
      </c>
      <c r="AC106" s="348" t="s">
        <v>430</v>
      </c>
      <c r="AD106" s="348" t="s">
        <v>430</v>
      </c>
      <c r="AE106" s="348" t="s">
        <v>430</v>
      </c>
      <c r="AF106" s="348" t="s">
        <v>430</v>
      </c>
      <c r="AG106" s="374"/>
      <c r="AH106" s="346"/>
      <c r="AI106" s="346"/>
      <c r="AJ106" s="346"/>
      <c r="AK106" s="346"/>
      <c r="AL106" s="346"/>
      <c r="AM106" s="346"/>
      <c r="AN106" s="346"/>
      <c r="AO106" s="346"/>
      <c r="AP106" s="346"/>
      <c r="AQ106" s="346"/>
      <c r="AR106" s="346"/>
      <c r="AS106" s="346"/>
      <c r="AT106" s="346"/>
      <c r="AU106" s="346"/>
      <c r="AV106" s="346"/>
      <c r="AW106" s="346"/>
      <c r="AX106" s="346"/>
      <c r="AY106" s="346"/>
      <c r="AZ106" s="374"/>
      <c r="BA106" s="375"/>
      <c r="BB106" s="375"/>
      <c r="BC106" s="375"/>
      <c r="BD106" s="375"/>
      <c r="BE106" s="374"/>
      <c r="BF106" s="375"/>
      <c r="BG106" s="375"/>
      <c r="BH106" s="375"/>
      <c r="BI106" s="374"/>
      <c r="BJ106" s="375"/>
      <c r="BK106" s="374"/>
      <c r="BL106" s="375"/>
      <c r="BM106" s="375"/>
      <c r="BN106" s="375"/>
      <c r="BO106" s="375"/>
      <c r="BP106" s="374"/>
      <c r="BQ106" s="375"/>
      <c r="BR106" s="375"/>
      <c r="BS106" s="375"/>
      <c r="BT106" s="375"/>
      <c r="BU106" s="375"/>
      <c r="BV106" s="375"/>
      <c r="BW106" s="374"/>
      <c r="BX106" s="372"/>
      <c r="BY106" s="374"/>
      <c r="BZ106" s="374"/>
      <c r="CA106" s="374"/>
      <c r="CB106" s="374"/>
      <c r="CC106" s="374"/>
      <c r="CD106" s="430"/>
    </row>
    <row r="107" spans="1:82" s="107" customFormat="1" x14ac:dyDescent="0.25">
      <c r="A107" s="345" t="s">
        <v>426</v>
      </c>
      <c r="B107" s="374"/>
      <c r="C107" s="731"/>
      <c r="D107" s="374"/>
      <c r="E107" s="372"/>
      <c r="F107" s="374"/>
      <c r="G107" s="372"/>
      <c r="H107" s="374"/>
      <c r="I107" s="372"/>
      <c r="J107" s="372"/>
      <c r="K107" s="372"/>
      <c r="L107" s="372"/>
      <c r="M107" s="374"/>
      <c r="N107" s="348">
        <v>72.120400000000004</v>
      </c>
      <c r="O107" s="348">
        <v>-154.17679999999999</v>
      </c>
      <c r="P107" s="348">
        <v>-85.646600000000007</v>
      </c>
      <c r="Q107" s="348">
        <v>-65.579499999999996</v>
      </c>
      <c r="R107" s="348">
        <v>-52.543599999999998</v>
      </c>
      <c r="S107" s="348">
        <v>6.8849</v>
      </c>
      <c r="T107" s="348">
        <v>-4.8285999999999998</v>
      </c>
      <c r="U107" s="348">
        <v>-10.6495</v>
      </c>
      <c r="V107" s="350">
        <v>-4.9618000000000002</v>
      </c>
      <c r="W107" s="348">
        <v>-2.0358999999999998</v>
      </c>
      <c r="X107" s="348">
        <v>7.0377000000000001</v>
      </c>
      <c r="Y107" s="348">
        <v>7.4668000000000001</v>
      </c>
      <c r="Z107" s="348">
        <v>11.556900000000001</v>
      </c>
      <c r="AA107" s="348">
        <v>-6.6128999999999998</v>
      </c>
      <c r="AB107" s="348">
        <v>13.351100000000001</v>
      </c>
      <c r="AC107" s="348">
        <v>-13.4213</v>
      </c>
      <c r="AD107" s="348">
        <v>-3.7704</v>
      </c>
      <c r="AE107" s="348">
        <v>-90.267600000000002</v>
      </c>
      <c r="AF107" s="348" t="s">
        <v>428</v>
      </c>
      <c r="AG107" s="374"/>
      <c r="AH107" s="346"/>
      <c r="AI107" s="346"/>
      <c r="AJ107" s="346"/>
      <c r="AK107" s="346"/>
      <c r="AL107" s="346"/>
      <c r="AM107" s="346"/>
      <c r="AN107" s="346"/>
      <c r="AO107" s="346"/>
      <c r="AP107" s="346"/>
      <c r="AQ107" s="346"/>
      <c r="AR107" s="346"/>
      <c r="AS107" s="346"/>
      <c r="AT107" s="346"/>
      <c r="AU107" s="346"/>
      <c r="AV107" s="346"/>
      <c r="AW107" s="346"/>
      <c r="AX107" s="346"/>
      <c r="AY107" s="346"/>
      <c r="AZ107" s="374"/>
      <c r="BA107" s="375"/>
      <c r="BB107" s="375"/>
      <c r="BC107" s="375"/>
      <c r="BD107" s="375"/>
      <c r="BE107" s="374"/>
      <c r="BF107" s="375"/>
      <c r="BG107" s="375"/>
      <c r="BH107" s="375"/>
      <c r="BI107" s="374"/>
      <c r="BJ107" s="375"/>
      <c r="BK107" s="374"/>
      <c r="BL107" s="375"/>
      <c r="BM107" s="375"/>
      <c r="BN107" s="375"/>
      <c r="BO107" s="375"/>
      <c r="BP107" s="374"/>
      <c r="BQ107" s="375"/>
      <c r="BR107" s="375"/>
      <c r="BS107" s="375"/>
      <c r="BT107" s="375"/>
      <c r="BU107" s="375"/>
      <c r="BV107" s="375"/>
      <c r="BW107" s="374"/>
      <c r="BX107" s="372"/>
      <c r="BY107" s="374"/>
      <c r="BZ107" s="374"/>
      <c r="CA107" s="374"/>
      <c r="CB107" s="374"/>
      <c r="CC107" s="374"/>
      <c r="CD107" s="430"/>
    </row>
    <row r="108" spans="1:82" s="107" customFormat="1" x14ac:dyDescent="0.25">
      <c r="A108" s="345" t="s">
        <v>665</v>
      </c>
      <c r="B108" s="374"/>
      <c r="C108" s="731"/>
      <c r="D108" s="374"/>
      <c r="E108" s="372"/>
      <c r="F108" s="374"/>
      <c r="G108" s="372"/>
      <c r="H108" s="374"/>
      <c r="I108" s="372"/>
      <c r="J108" s="372"/>
      <c r="K108" s="372"/>
      <c r="L108" s="372"/>
      <c r="M108" s="374"/>
      <c r="N108" s="348">
        <v>-10.174799999999999</v>
      </c>
      <c r="O108" s="348">
        <v>-107.1063</v>
      </c>
      <c r="P108" s="348">
        <v>-67.650599999999997</v>
      </c>
      <c r="Q108" s="348">
        <v>-58.805599999999998</v>
      </c>
      <c r="R108" s="348">
        <v>-39.2181</v>
      </c>
      <c r="S108" s="348">
        <v>12.8209</v>
      </c>
      <c r="T108" s="348">
        <v>5.4104999999999999</v>
      </c>
      <c r="U108" s="348">
        <v>-2.5975000000000001</v>
      </c>
      <c r="V108" s="350">
        <v>-0.52790000000000004</v>
      </c>
      <c r="W108" s="348">
        <v>-1.4728000000000001</v>
      </c>
      <c r="X108" s="348">
        <v>9.4618000000000002</v>
      </c>
      <c r="Y108" s="348">
        <v>9.1085999999999991</v>
      </c>
      <c r="Z108" s="348">
        <v>11.7127</v>
      </c>
      <c r="AA108" s="348">
        <v>-0.9546</v>
      </c>
      <c r="AB108" s="348">
        <v>26.283799999999999</v>
      </c>
      <c r="AC108" s="348">
        <v>-5.5552000000000001</v>
      </c>
      <c r="AD108" s="348">
        <v>1.0157</v>
      </c>
      <c r="AE108" s="348">
        <v>-77.512699999999995</v>
      </c>
      <c r="AF108" s="348" t="s">
        <v>428</v>
      </c>
      <c r="AG108" s="374"/>
      <c r="AH108" s="346"/>
      <c r="AI108" s="346"/>
      <c r="AJ108" s="346"/>
      <c r="AK108" s="346"/>
      <c r="AL108" s="346"/>
      <c r="AM108" s="346"/>
      <c r="AN108" s="346"/>
      <c r="AO108" s="346"/>
      <c r="AP108" s="346"/>
      <c r="AQ108" s="346"/>
      <c r="AR108" s="346"/>
      <c r="AS108" s="346"/>
      <c r="AT108" s="346"/>
      <c r="AU108" s="346"/>
      <c r="AV108" s="346"/>
      <c r="AW108" s="346"/>
      <c r="AX108" s="346"/>
      <c r="AY108" s="346"/>
      <c r="AZ108" s="374"/>
      <c r="BA108" s="375"/>
      <c r="BB108" s="375"/>
      <c r="BC108" s="375"/>
      <c r="BD108" s="375"/>
      <c r="BE108" s="374"/>
      <c r="BF108" s="375"/>
      <c r="BG108" s="375"/>
      <c r="BH108" s="375"/>
      <c r="BI108" s="374"/>
      <c r="BJ108" s="375"/>
      <c r="BK108" s="374"/>
      <c r="BL108" s="375"/>
      <c r="BM108" s="375"/>
      <c r="BN108" s="375"/>
      <c r="BO108" s="375"/>
      <c r="BP108" s="374"/>
      <c r="BQ108" s="375"/>
      <c r="BR108" s="375"/>
      <c r="BS108" s="375"/>
      <c r="BT108" s="375"/>
      <c r="BU108" s="375"/>
      <c r="BV108" s="375"/>
      <c r="BW108" s="374"/>
      <c r="BX108" s="372"/>
      <c r="BY108" s="374"/>
      <c r="BZ108" s="374"/>
      <c r="CA108" s="374"/>
      <c r="CB108" s="374"/>
      <c r="CC108" s="374"/>
      <c r="CD108" s="430"/>
    </row>
    <row r="109" spans="1:82" s="107" customFormat="1" x14ac:dyDescent="0.25">
      <c r="A109" s="345" t="s">
        <v>666</v>
      </c>
      <c r="B109" s="374"/>
      <c r="C109" s="731"/>
      <c r="D109" s="374"/>
      <c r="E109" s="372"/>
      <c r="F109" s="374"/>
      <c r="G109" s="372"/>
      <c r="H109" s="374"/>
      <c r="I109" s="372"/>
      <c r="J109" s="372"/>
      <c r="K109" s="372"/>
      <c r="L109" s="372"/>
      <c r="M109" s="374"/>
      <c r="N109" s="348">
        <v>-10.229799999999999</v>
      </c>
      <c r="O109" s="348">
        <v>-107.006</v>
      </c>
      <c r="P109" s="348">
        <v>-67.093199999999996</v>
      </c>
      <c r="Q109" s="348">
        <v>-58.240499999999997</v>
      </c>
      <c r="R109" s="348">
        <v>-38.656599999999997</v>
      </c>
      <c r="S109" s="348">
        <v>14.728199999999999</v>
      </c>
      <c r="T109" s="348">
        <v>6.7393999999999998</v>
      </c>
      <c r="U109" s="348">
        <v>-1.5825</v>
      </c>
      <c r="V109" s="350">
        <v>0.37659999999999999</v>
      </c>
      <c r="W109" s="348">
        <v>-0.5232</v>
      </c>
      <c r="X109" s="348">
        <v>10.5105</v>
      </c>
      <c r="Y109" s="348">
        <v>10.212400000000001</v>
      </c>
      <c r="Z109" s="348">
        <v>12.9282</v>
      </c>
      <c r="AA109" s="348">
        <v>0.51919999999999999</v>
      </c>
      <c r="AB109" s="348">
        <v>27.845500000000001</v>
      </c>
      <c r="AC109" s="348">
        <v>-4.4776999999999996</v>
      </c>
      <c r="AD109" s="348">
        <v>1.9801</v>
      </c>
      <c r="AE109" s="348">
        <v>-76.797899999999998</v>
      </c>
      <c r="AF109" s="348">
        <v>11.1363</v>
      </c>
      <c r="AG109" s="374"/>
      <c r="AH109" s="346"/>
      <c r="AI109" s="346"/>
      <c r="AJ109" s="346"/>
      <c r="AK109" s="346"/>
      <c r="AL109" s="346"/>
      <c r="AM109" s="346"/>
      <c r="AN109" s="346"/>
      <c r="AO109" s="346"/>
      <c r="AP109" s="346"/>
      <c r="AQ109" s="346"/>
      <c r="AR109" s="346"/>
      <c r="AS109" s="346"/>
      <c r="AT109" s="346"/>
      <c r="AU109" s="346"/>
      <c r="AV109" s="346"/>
      <c r="AW109" s="346"/>
      <c r="AX109" s="346"/>
      <c r="AY109" s="346"/>
      <c r="AZ109" s="374"/>
      <c r="BA109" s="375"/>
      <c r="BB109" s="375"/>
      <c r="BC109" s="375"/>
      <c r="BD109" s="375"/>
      <c r="BE109" s="374"/>
      <c r="BF109" s="375"/>
      <c r="BG109" s="375"/>
      <c r="BH109" s="375"/>
      <c r="BI109" s="374"/>
      <c r="BJ109" s="375"/>
      <c r="BK109" s="374"/>
      <c r="BL109" s="375"/>
      <c r="BM109" s="375"/>
      <c r="BN109" s="375"/>
      <c r="BO109" s="375"/>
      <c r="BP109" s="374"/>
      <c r="BQ109" s="375"/>
      <c r="BR109" s="375"/>
      <c r="BS109" s="375"/>
      <c r="BT109" s="375"/>
      <c r="BU109" s="375"/>
      <c r="BV109" s="375"/>
      <c r="BW109" s="374"/>
      <c r="BX109" s="372"/>
      <c r="BY109" s="374"/>
      <c r="BZ109" s="374"/>
      <c r="CA109" s="374"/>
      <c r="CB109" s="374"/>
      <c r="CC109" s="374"/>
      <c r="CD109" s="430"/>
    </row>
    <row r="110" spans="1:82" s="107" customFormat="1" x14ac:dyDescent="0.25">
      <c r="A110" s="345" t="s">
        <v>7944</v>
      </c>
      <c r="B110" s="374"/>
      <c r="C110" s="731"/>
      <c r="D110" s="374"/>
      <c r="E110" s="372"/>
      <c r="F110" s="374"/>
      <c r="G110" s="372"/>
      <c r="H110" s="374"/>
      <c r="I110" s="372"/>
      <c r="J110" s="372"/>
      <c r="K110" s="372"/>
      <c r="L110" s="372"/>
      <c r="M110" s="374"/>
      <c r="N110" s="348" t="s">
        <v>430</v>
      </c>
      <c r="O110" s="348" t="s">
        <v>430</v>
      </c>
      <c r="P110" s="348" t="s">
        <v>430</v>
      </c>
      <c r="Q110" s="348" t="s">
        <v>430</v>
      </c>
      <c r="R110" s="348" t="s">
        <v>430</v>
      </c>
      <c r="S110" s="348" t="s">
        <v>430</v>
      </c>
      <c r="T110" s="348" t="s">
        <v>430</v>
      </c>
      <c r="U110" s="348" t="s">
        <v>430</v>
      </c>
      <c r="V110" s="350" t="s">
        <v>430</v>
      </c>
      <c r="W110" s="348" t="s">
        <v>430</v>
      </c>
      <c r="X110" s="348" t="s">
        <v>430</v>
      </c>
      <c r="Y110" s="348" t="s">
        <v>430</v>
      </c>
      <c r="Z110" s="348" t="s">
        <v>430</v>
      </c>
      <c r="AA110" s="348" t="s">
        <v>430</v>
      </c>
      <c r="AB110" s="348" t="s">
        <v>430</v>
      </c>
      <c r="AC110" s="348" t="s">
        <v>430</v>
      </c>
      <c r="AD110" s="348" t="s">
        <v>430</v>
      </c>
      <c r="AE110" s="348" t="s">
        <v>430</v>
      </c>
      <c r="AF110" s="348" t="s">
        <v>430</v>
      </c>
      <c r="AG110" s="374"/>
      <c r="AH110" s="346"/>
      <c r="AI110" s="346"/>
      <c r="AJ110" s="346"/>
      <c r="AK110" s="346"/>
      <c r="AL110" s="346"/>
      <c r="AM110" s="346"/>
      <c r="AN110" s="346"/>
      <c r="AO110" s="346"/>
      <c r="AP110" s="346"/>
      <c r="AQ110" s="346"/>
      <c r="AR110" s="346"/>
      <c r="AS110" s="346"/>
      <c r="AT110" s="346"/>
      <c r="AU110" s="346"/>
      <c r="AV110" s="346"/>
      <c r="AW110" s="346"/>
      <c r="AX110" s="346"/>
      <c r="AY110" s="346"/>
      <c r="AZ110" s="374"/>
      <c r="BA110" s="375"/>
      <c r="BB110" s="375"/>
      <c r="BC110" s="375"/>
      <c r="BD110" s="375"/>
      <c r="BE110" s="374"/>
      <c r="BF110" s="375"/>
      <c r="BG110" s="375"/>
      <c r="BH110" s="375"/>
      <c r="BI110" s="374"/>
      <c r="BJ110" s="375"/>
      <c r="BK110" s="374"/>
      <c r="BL110" s="375"/>
      <c r="BM110" s="375"/>
      <c r="BN110" s="375"/>
      <c r="BO110" s="375"/>
      <c r="BP110" s="374"/>
      <c r="BQ110" s="375"/>
      <c r="BR110" s="375"/>
      <c r="BS110" s="375"/>
      <c r="BT110" s="375"/>
      <c r="BU110" s="375"/>
      <c r="BV110" s="375"/>
      <c r="BW110" s="374"/>
      <c r="BX110" s="372"/>
      <c r="BY110" s="374"/>
      <c r="BZ110" s="374"/>
      <c r="CA110" s="374"/>
      <c r="CB110" s="374"/>
      <c r="CC110" s="374"/>
      <c r="CD110" s="430"/>
    </row>
    <row r="111" spans="1:82" s="107" customFormat="1" x14ac:dyDescent="0.25">
      <c r="A111" s="345" t="s">
        <v>6941</v>
      </c>
      <c r="B111" s="374"/>
      <c r="C111" s="731"/>
      <c r="D111" s="374"/>
      <c r="E111" s="372"/>
      <c r="F111" s="374"/>
      <c r="G111" s="372"/>
      <c r="H111" s="374"/>
      <c r="I111" s="372"/>
      <c r="J111" s="372"/>
      <c r="K111" s="372"/>
      <c r="L111" s="372"/>
      <c r="M111" s="374"/>
      <c r="N111" s="348" t="s">
        <v>430</v>
      </c>
      <c r="O111" s="348" t="s">
        <v>430</v>
      </c>
      <c r="P111" s="348" t="s">
        <v>430</v>
      </c>
      <c r="Q111" s="348" t="s">
        <v>430</v>
      </c>
      <c r="R111" s="348" t="s">
        <v>430</v>
      </c>
      <c r="S111" s="348" t="s">
        <v>430</v>
      </c>
      <c r="T111" s="348" t="s">
        <v>430</v>
      </c>
      <c r="U111" s="348" t="s">
        <v>430</v>
      </c>
      <c r="V111" s="350" t="s">
        <v>430</v>
      </c>
      <c r="W111" s="348" t="s">
        <v>430</v>
      </c>
      <c r="X111" s="348" t="s">
        <v>430</v>
      </c>
      <c r="Y111" s="348" t="s">
        <v>430</v>
      </c>
      <c r="Z111" s="348" t="s">
        <v>430</v>
      </c>
      <c r="AA111" s="348" t="s">
        <v>430</v>
      </c>
      <c r="AB111" s="348" t="s">
        <v>430</v>
      </c>
      <c r="AC111" s="348" t="s">
        <v>430</v>
      </c>
      <c r="AD111" s="348" t="s">
        <v>430</v>
      </c>
      <c r="AE111" s="348" t="s">
        <v>430</v>
      </c>
      <c r="AF111" s="348" t="s">
        <v>430</v>
      </c>
      <c r="AG111" s="374"/>
      <c r="AH111" s="346"/>
      <c r="AI111" s="346"/>
      <c r="AJ111" s="346"/>
      <c r="AK111" s="346"/>
      <c r="AL111" s="346"/>
      <c r="AM111" s="346"/>
      <c r="AN111" s="346"/>
      <c r="AO111" s="346"/>
      <c r="AP111" s="346"/>
      <c r="AQ111" s="346"/>
      <c r="AR111" s="346"/>
      <c r="AS111" s="346"/>
      <c r="AT111" s="346"/>
      <c r="AU111" s="346"/>
      <c r="AV111" s="346"/>
      <c r="AW111" s="346"/>
      <c r="AX111" s="346"/>
      <c r="AY111" s="346"/>
      <c r="AZ111" s="374"/>
      <c r="BA111" s="375"/>
      <c r="BB111" s="375"/>
      <c r="BC111" s="375"/>
      <c r="BD111" s="375"/>
      <c r="BE111" s="374"/>
      <c r="BF111" s="375"/>
      <c r="BG111" s="375"/>
      <c r="BH111" s="375"/>
      <c r="BI111" s="374"/>
      <c r="BJ111" s="375"/>
      <c r="BK111" s="374"/>
      <c r="BL111" s="375"/>
      <c r="BM111" s="375"/>
      <c r="BN111" s="375"/>
      <c r="BO111" s="375"/>
      <c r="BP111" s="374"/>
      <c r="BQ111" s="375"/>
      <c r="BR111" s="375"/>
      <c r="BS111" s="375"/>
      <c r="BT111" s="375"/>
      <c r="BU111" s="375"/>
      <c r="BV111" s="375"/>
      <c r="BW111" s="374"/>
      <c r="BX111" s="372"/>
      <c r="BY111" s="374"/>
      <c r="BZ111" s="374"/>
      <c r="CA111" s="374"/>
      <c r="CB111" s="374"/>
      <c r="CC111" s="374"/>
      <c r="CD111" s="430"/>
    </row>
    <row r="112" spans="1:82" s="107" customFormat="1" x14ac:dyDescent="0.25">
      <c r="A112" s="495" t="s">
        <v>8297</v>
      </c>
      <c r="B112" s="417"/>
      <c r="C112" s="732"/>
      <c r="D112" s="417"/>
      <c r="E112" s="431"/>
      <c r="F112" s="417"/>
      <c r="G112" s="431"/>
      <c r="H112" s="417"/>
      <c r="I112" s="431"/>
      <c r="J112" s="431"/>
      <c r="K112" s="431"/>
      <c r="L112" s="431"/>
      <c r="M112" s="432"/>
      <c r="N112" s="433">
        <v>-8.0204000000000004</v>
      </c>
      <c r="O112" s="433">
        <v>7.2005999999999997</v>
      </c>
      <c r="P112" s="433">
        <v>8.5502000000000002</v>
      </c>
      <c r="Q112" s="433">
        <v>7.4535999999999998</v>
      </c>
      <c r="R112" s="433">
        <v>2.5362</v>
      </c>
      <c r="S112" s="433">
        <v>5.2656000000000001</v>
      </c>
      <c r="T112" s="433">
        <v>5.3006000000000002</v>
      </c>
      <c r="U112" s="433">
        <v>4.9103000000000003</v>
      </c>
      <c r="V112" s="434">
        <v>5.1825999999999999</v>
      </c>
      <c r="W112" s="433">
        <v>6.6700999999999997</v>
      </c>
      <c r="X112" s="433">
        <v>6.9128999999999996</v>
      </c>
      <c r="Y112" s="433">
        <v>6.0288000000000004</v>
      </c>
      <c r="Z112" s="433">
        <v>6.8377999999999997</v>
      </c>
      <c r="AA112" s="433">
        <v>3.9331999999999998</v>
      </c>
      <c r="AB112" s="433">
        <v>6.3571999999999997</v>
      </c>
      <c r="AC112" s="433">
        <v>4.9604999999999997</v>
      </c>
      <c r="AD112" s="433">
        <v>5.0964</v>
      </c>
      <c r="AE112" s="433">
        <v>13.8375</v>
      </c>
      <c r="AF112" s="433" t="s">
        <v>428</v>
      </c>
      <c r="AG112" s="432"/>
      <c r="AH112" s="435"/>
      <c r="AI112" s="435"/>
      <c r="AJ112" s="435"/>
      <c r="AK112" s="435"/>
      <c r="AL112" s="435"/>
      <c r="AM112" s="435"/>
      <c r="AN112" s="435"/>
      <c r="AO112" s="435"/>
      <c r="AP112" s="435"/>
      <c r="AQ112" s="435"/>
      <c r="AR112" s="435"/>
      <c r="AS112" s="435"/>
      <c r="AT112" s="435"/>
      <c r="AU112" s="435"/>
      <c r="AV112" s="435"/>
      <c r="AW112" s="435"/>
      <c r="AX112" s="435"/>
      <c r="AY112" s="435"/>
      <c r="AZ112" s="417"/>
      <c r="BA112" s="437"/>
      <c r="BB112" s="437"/>
      <c r="BC112" s="437"/>
      <c r="BD112" s="437"/>
      <c r="BE112" s="417"/>
      <c r="BF112" s="437"/>
      <c r="BG112" s="437"/>
      <c r="BH112" s="437"/>
      <c r="BI112" s="417"/>
      <c r="BJ112" s="437"/>
      <c r="BK112" s="417"/>
      <c r="BL112" s="437"/>
      <c r="BM112" s="437"/>
      <c r="BN112" s="437"/>
      <c r="BO112" s="437"/>
      <c r="BP112" s="417"/>
      <c r="BQ112" s="437"/>
      <c r="BR112" s="437"/>
      <c r="BS112" s="437"/>
      <c r="BT112" s="437"/>
      <c r="BU112" s="437"/>
      <c r="BV112" s="437"/>
      <c r="BW112" s="417"/>
      <c r="BX112" s="431"/>
      <c r="BY112" s="417"/>
      <c r="BZ112" s="417"/>
      <c r="CA112" s="417"/>
      <c r="CB112" s="417"/>
      <c r="CC112" s="417"/>
      <c r="CD112" s="546"/>
    </row>
    <row r="116" spans="1:1" x14ac:dyDescent="0.25">
      <c r="A116" s="488" t="s">
        <v>173</v>
      </c>
    </row>
    <row r="117" spans="1:1" x14ac:dyDescent="0.25">
      <c r="A117" s="488" t="s">
        <v>10576</v>
      </c>
    </row>
    <row r="118" spans="1:1" x14ac:dyDescent="0.25">
      <c r="A118" s="488"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AAF11-549B-4349-B851-E71AE85FA871}">
  <sheetPr codeName="Sheet48"/>
  <dimension ref="A1:CD71"/>
  <sheetViews>
    <sheetView zoomScaleNormal="100" workbookViewId="0">
      <pane xSplit="2" ySplit="6" topLeftCell="C7" activePane="bottomRight" state="frozen"/>
      <selection activeCell="CL821" sqref="CL821"/>
      <selection pane="topRight" activeCell="CL821" sqref="CL821"/>
      <selection pane="bottomLeft" activeCell="CL821" sqref="CL821"/>
      <selection pane="bottomRight"/>
    </sheetView>
  </sheetViews>
  <sheetFormatPr defaultColWidth="8.90625" defaultRowHeight="10.5" x14ac:dyDescent="0.25"/>
  <cols>
    <col min="1" max="1" width="70.36328125" style="21"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5.8164062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6" width="5.36328125" style="235" bestFit="1" customWidth="1"/>
    <col min="17" max="17" width="6.08984375" style="235" bestFit="1" customWidth="1"/>
    <col min="18" max="18" width="6.36328125" style="235" bestFit="1" customWidth="1"/>
    <col min="19" max="21" width="7" style="235" bestFit="1" customWidth="1"/>
    <col min="22" max="22" width="5" style="235" bestFit="1" customWidth="1"/>
    <col min="23" max="25" width="5.6328125" style="235" bestFit="1" customWidth="1"/>
    <col min="26" max="26" width="6.453125" style="235" bestFit="1" customWidth="1"/>
    <col min="27" max="27" width="9.81640625" style="235" bestFit="1" customWidth="1"/>
    <col min="28" max="28" width="8.54296875" style="235" bestFit="1" customWidth="1"/>
    <col min="29" max="29" width="7.81640625" style="235" bestFit="1" customWidth="1"/>
    <col min="30" max="30" width="8.08984375" style="235" bestFit="1" customWidth="1"/>
    <col min="31" max="31" width="4.453125" style="235" bestFit="1" customWidth="1"/>
    <col min="32" max="32" width="7.08984375" style="235" bestFit="1" customWidth="1"/>
    <col min="33" max="33" width="1.1796875" style="21" customWidth="1"/>
    <col min="34" max="34" width="4.6328125" style="239" bestFit="1" customWidth="1"/>
    <col min="35" max="36" width="5.36328125" style="239" bestFit="1" customWidth="1"/>
    <col min="37" max="37" width="6.08984375" style="239" bestFit="1" customWidth="1"/>
    <col min="38" max="38" width="6.36328125" style="239" bestFit="1" customWidth="1"/>
    <col min="39" max="41" width="7" style="239" bestFit="1" customWidth="1"/>
    <col min="42" max="42" width="5" style="239" bestFit="1" customWidth="1"/>
    <col min="43" max="45" width="5.6328125" style="239" bestFit="1" customWidth="1"/>
    <col min="46" max="46" width="6.453125" style="239" bestFit="1" customWidth="1"/>
    <col min="47" max="47" width="9.81640625" style="239" bestFit="1" customWidth="1"/>
    <col min="48" max="48" width="8.54296875" style="239" bestFit="1" customWidth="1"/>
    <col min="49" max="49" width="7.81640625" style="239" bestFit="1" customWidth="1"/>
    <col min="50" max="50" width="8.08984375" style="239" bestFit="1" customWidth="1"/>
    <col min="51" max="51" width="4.453125" style="239" bestFit="1" customWidth="1"/>
    <col min="52" max="52" width="1.1796875" style="21" customWidth="1"/>
    <col min="53" max="53" width="9.36328125" style="282" bestFit="1" customWidth="1"/>
    <col min="54" max="55" width="9.81640625" style="282" bestFit="1" customWidth="1"/>
    <col min="56" max="56" width="5.36328125" style="282" bestFit="1" customWidth="1"/>
    <col min="57" max="57" width="1.08984375" style="21" customWidth="1"/>
    <col min="58" max="58" width="5.54296875" style="235" bestFit="1" customWidth="1"/>
    <col min="59" max="59" width="7.6328125" style="235" bestFit="1" customWidth="1"/>
    <col min="60" max="60" width="9.90625" style="235" bestFit="1" customWidth="1"/>
    <col min="61" max="61" width="1.453125" style="21" customWidth="1"/>
    <col min="62" max="62" width="7.90625" style="235" bestFit="1" customWidth="1"/>
    <col min="63" max="63" width="1.1796875" style="21" customWidth="1"/>
    <col min="64" max="64" width="7.54296875" style="235" bestFit="1" customWidth="1"/>
    <col min="65" max="65" width="6.54296875" style="235" bestFit="1" customWidth="1"/>
    <col min="66" max="66" width="7.6328125" style="235" bestFit="1" customWidth="1"/>
    <col min="67" max="67" width="10.90625" style="235" bestFit="1" customWidth="1"/>
    <col min="68" max="68" width="1.453125" style="21" customWidth="1"/>
    <col min="69" max="74" width="7.6328125" style="235" customWidth="1"/>
    <col min="75" max="75" width="1.453125" style="21" customWidth="1"/>
    <col min="76" max="80" width="15.6328125" style="21" customWidth="1"/>
    <col min="81" max="81" width="1.1796875" style="21" customWidth="1"/>
    <col min="82" max="82" width="36.81640625" style="21" customWidth="1"/>
    <col min="83" max="16384" width="8.90625" style="21"/>
  </cols>
  <sheetData>
    <row r="1" spans="1:82" ht="33" customHeight="1" x14ac:dyDescent="0.25">
      <c r="A1" s="22" t="s">
        <v>43</v>
      </c>
    </row>
    <row r="3" spans="1:82" ht="20.5" x14ac:dyDescent="0.45">
      <c r="A3" s="23" t="s">
        <v>286</v>
      </c>
    </row>
    <row r="4" spans="1:82" x14ac:dyDescent="0.25">
      <c r="A4" s="21" t="s">
        <v>425</v>
      </c>
    </row>
    <row r="5" spans="1:82" ht="33" x14ac:dyDescent="0.25">
      <c r="A5" s="1100" t="s">
        <v>287</v>
      </c>
      <c r="B5" s="1101"/>
      <c r="C5" s="1120" t="s">
        <v>44</v>
      </c>
      <c r="D5" s="1101"/>
      <c r="E5" s="1120" t="s">
        <v>45</v>
      </c>
      <c r="F5" s="1101"/>
      <c r="G5" s="1120" t="s">
        <v>46</v>
      </c>
      <c r="H5" s="1101"/>
      <c r="I5" s="1130" t="s">
        <v>178</v>
      </c>
      <c r="J5" s="1137"/>
      <c r="K5" s="1137"/>
      <c r="L5" s="1137"/>
      <c r="M5" s="1133"/>
      <c r="N5" s="236" t="s">
        <v>48</v>
      </c>
      <c r="O5" s="236" t="s">
        <v>180</v>
      </c>
      <c r="P5" s="236" t="s">
        <v>49</v>
      </c>
      <c r="Q5" s="236" t="s">
        <v>181</v>
      </c>
      <c r="R5" s="236" t="s">
        <v>3</v>
      </c>
      <c r="S5" s="236" t="s">
        <v>50</v>
      </c>
      <c r="T5" s="236" t="s">
        <v>51</v>
      </c>
      <c r="U5" s="236" t="s">
        <v>182</v>
      </c>
      <c r="V5" s="236" t="s">
        <v>4</v>
      </c>
      <c r="W5" s="236" t="s">
        <v>52</v>
      </c>
      <c r="X5" s="236" t="s">
        <v>53</v>
      </c>
      <c r="Y5" s="236" t="s">
        <v>54</v>
      </c>
      <c r="Z5" s="236" t="s">
        <v>55</v>
      </c>
      <c r="AA5" s="236" t="s">
        <v>421</v>
      </c>
      <c r="AB5" s="236" t="s">
        <v>422</v>
      </c>
      <c r="AC5" s="236" t="s">
        <v>423</v>
      </c>
      <c r="AD5" s="236" t="s">
        <v>424</v>
      </c>
      <c r="AE5" s="236" t="s">
        <v>11</v>
      </c>
      <c r="AF5" s="236" t="s">
        <v>56</v>
      </c>
      <c r="AG5" s="24"/>
      <c r="AH5" s="240" t="s">
        <v>58</v>
      </c>
      <c r="AI5" s="240" t="s">
        <v>183</v>
      </c>
      <c r="AJ5" s="240" t="s">
        <v>59</v>
      </c>
      <c r="AK5" s="240" t="s">
        <v>184</v>
      </c>
      <c r="AL5" s="240" t="s">
        <v>60</v>
      </c>
      <c r="AM5" s="240" t="s">
        <v>61</v>
      </c>
      <c r="AN5" s="240" t="s">
        <v>62</v>
      </c>
      <c r="AO5" s="240" t="s">
        <v>185</v>
      </c>
      <c r="AP5" s="240" t="s">
        <v>63</v>
      </c>
      <c r="AQ5" s="240" t="s">
        <v>64</v>
      </c>
      <c r="AR5" s="240" t="s">
        <v>65</v>
      </c>
      <c r="AS5" s="240" t="s">
        <v>66</v>
      </c>
      <c r="AT5" s="240" t="s">
        <v>67</v>
      </c>
      <c r="AU5" s="240" t="s">
        <v>421</v>
      </c>
      <c r="AV5" s="240" t="s">
        <v>422</v>
      </c>
      <c r="AW5" s="240" t="s">
        <v>423</v>
      </c>
      <c r="AX5" s="240" t="s">
        <v>424</v>
      </c>
      <c r="AY5" s="241" t="s">
        <v>11</v>
      </c>
      <c r="AZ5" s="1133"/>
      <c r="BA5" s="1085" t="s">
        <v>76</v>
      </c>
      <c r="BB5" s="1135"/>
      <c r="BC5" s="1135"/>
      <c r="BD5" s="1136"/>
      <c r="BE5" s="76"/>
      <c r="BF5" s="1085" t="s">
        <v>53</v>
      </c>
      <c r="BG5" s="1135"/>
      <c r="BH5" s="1136"/>
      <c r="BI5" s="1101"/>
      <c r="BJ5" s="1084" t="s">
        <v>254</v>
      </c>
      <c r="BK5" s="1101"/>
      <c r="BL5" s="1085" t="s">
        <v>81</v>
      </c>
      <c r="BM5" s="1135"/>
      <c r="BN5" s="1135"/>
      <c r="BO5" s="1136"/>
      <c r="BP5" s="1101"/>
      <c r="BQ5" s="1085" t="s">
        <v>192</v>
      </c>
      <c r="BR5" s="1135"/>
      <c r="BS5" s="1135"/>
      <c r="BT5" s="1135"/>
      <c r="BU5" s="1135"/>
      <c r="BV5" s="1135"/>
      <c r="BW5" s="1133"/>
      <c r="BX5" s="1133" t="s">
        <v>87</v>
      </c>
      <c r="BY5" s="1137"/>
      <c r="BZ5" s="1137"/>
      <c r="CA5" s="1137"/>
      <c r="CB5" s="1138"/>
      <c r="CC5" s="1101"/>
      <c r="CD5" s="1130" t="s">
        <v>88</v>
      </c>
    </row>
    <row r="6" spans="1:82" ht="33" x14ac:dyDescent="0.25">
      <c r="A6" s="1100"/>
      <c r="B6" s="1102"/>
      <c r="C6" s="1129"/>
      <c r="D6" s="1102"/>
      <c r="E6" s="1129"/>
      <c r="F6" s="1102"/>
      <c r="G6" s="1129"/>
      <c r="H6" s="1102"/>
      <c r="I6" s="83" t="s">
        <v>174</v>
      </c>
      <c r="J6" s="28" t="s">
        <v>175</v>
      </c>
      <c r="K6" s="28" t="s">
        <v>176</v>
      </c>
      <c r="L6" s="28" t="s">
        <v>177</v>
      </c>
      <c r="M6" s="1134"/>
      <c r="N6" s="1124" t="s">
        <v>179</v>
      </c>
      <c r="O6" s="1125"/>
      <c r="P6" s="1125"/>
      <c r="Q6" s="1125"/>
      <c r="R6" s="1125"/>
      <c r="S6" s="1125"/>
      <c r="T6" s="1125"/>
      <c r="U6" s="1125"/>
      <c r="V6" s="1124" t="s">
        <v>57</v>
      </c>
      <c r="W6" s="1125"/>
      <c r="X6" s="1125"/>
      <c r="Y6" s="1125"/>
      <c r="Z6" s="1125"/>
      <c r="AA6" s="1125"/>
      <c r="AB6" s="1125"/>
      <c r="AC6" s="1125"/>
      <c r="AD6" s="1125"/>
      <c r="AE6" s="1125"/>
      <c r="AF6" s="1125"/>
      <c r="AG6" s="28"/>
      <c r="AH6" s="1126" t="s">
        <v>68</v>
      </c>
      <c r="AI6" s="1127"/>
      <c r="AJ6" s="1127"/>
      <c r="AK6" s="1127"/>
      <c r="AL6" s="1127"/>
      <c r="AM6" s="1127"/>
      <c r="AN6" s="1127"/>
      <c r="AO6" s="1127"/>
      <c r="AP6" s="1127"/>
      <c r="AQ6" s="1127"/>
      <c r="AR6" s="1127"/>
      <c r="AS6" s="1127"/>
      <c r="AT6" s="1127"/>
      <c r="AU6" s="1127"/>
      <c r="AV6" s="1127"/>
      <c r="AW6" s="1127"/>
      <c r="AX6" s="1127"/>
      <c r="AY6" s="1128"/>
      <c r="AZ6" s="1134"/>
      <c r="BA6" s="692" t="s">
        <v>72</v>
      </c>
      <c r="BB6" s="691" t="s">
        <v>73</v>
      </c>
      <c r="BC6" s="691" t="s">
        <v>74</v>
      </c>
      <c r="BD6" s="327" t="s">
        <v>75</v>
      </c>
      <c r="BE6" s="77"/>
      <c r="BF6" s="326" t="s">
        <v>251</v>
      </c>
      <c r="BG6" s="303" t="s">
        <v>252</v>
      </c>
      <c r="BH6" s="327" t="s">
        <v>253</v>
      </c>
      <c r="BI6" s="1102"/>
      <c r="BJ6" s="1141"/>
      <c r="BK6" s="1102"/>
      <c r="BL6" s="326" t="s">
        <v>77</v>
      </c>
      <c r="BM6" s="303" t="s">
        <v>78</v>
      </c>
      <c r="BN6" s="303" t="s">
        <v>79</v>
      </c>
      <c r="BO6" s="327" t="s">
        <v>255</v>
      </c>
      <c r="BP6" s="1102"/>
      <c r="BQ6" s="326" t="s">
        <v>186</v>
      </c>
      <c r="BR6" s="303" t="s">
        <v>187</v>
      </c>
      <c r="BS6" s="303" t="s">
        <v>188</v>
      </c>
      <c r="BT6" s="303" t="s">
        <v>189</v>
      </c>
      <c r="BU6" s="303" t="s">
        <v>190</v>
      </c>
      <c r="BV6" s="327" t="s">
        <v>191</v>
      </c>
      <c r="BW6" s="1102"/>
      <c r="BX6" s="83" t="s">
        <v>82</v>
      </c>
      <c r="BY6" s="28" t="s">
        <v>83</v>
      </c>
      <c r="BZ6" s="28" t="s">
        <v>84</v>
      </c>
      <c r="CA6" s="28" t="s">
        <v>85</v>
      </c>
      <c r="CB6" s="82" t="s">
        <v>86</v>
      </c>
      <c r="CC6" s="1102"/>
      <c r="CD6" s="1131"/>
    </row>
    <row r="7" spans="1:82" ht="14.5" x14ac:dyDescent="0.25">
      <c r="A7" s="29" t="s">
        <v>288</v>
      </c>
      <c r="B7" s="42"/>
      <c r="C7" s="716"/>
      <c r="D7" s="42"/>
      <c r="E7" s="30"/>
      <c r="F7" s="42"/>
      <c r="G7" s="30"/>
      <c r="H7" s="42"/>
      <c r="I7" s="30"/>
      <c r="J7" s="30"/>
      <c r="K7" s="30"/>
      <c r="L7" s="30"/>
      <c r="M7" s="65"/>
      <c r="N7" s="237"/>
      <c r="O7" s="237"/>
      <c r="P7" s="237"/>
      <c r="Q7" s="237"/>
      <c r="R7" s="237"/>
      <c r="S7" s="237"/>
      <c r="T7" s="237"/>
      <c r="U7" s="237"/>
      <c r="V7" s="238"/>
      <c r="W7" s="237"/>
      <c r="X7" s="237"/>
      <c r="Y7" s="237"/>
      <c r="Z7" s="237"/>
      <c r="AA7" s="237"/>
      <c r="AB7" s="237"/>
      <c r="AC7" s="237"/>
      <c r="AD7" s="237"/>
      <c r="AE7" s="237"/>
      <c r="AF7" s="237"/>
      <c r="AG7" s="65"/>
      <c r="AH7" s="242"/>
      <c r="AI7" s="242"/>
      <c r="AJ7" s="242"/>
      <c r="AK7" s="242"/>
      <c r="AL7" s="242"/>
      <c r="AM7" s="242"/>
      <c r="AN7" s="242"/>
      <c r="AO7" s="242"/>
      <c r="AP7" s="242"/>
      <c r="AQ7" s="242"/>
      <c r="AR7" s="242"/>
      <c r="AS7" s="242"/>
      <c r="AT7" s="242"/>
      <c r="AU7" s="242"/>
      <c r="AV7" s="242"/>
      <c r="AW7" s="242"/>
      <c r="AX7" s="242"/>
      <c r="AY7" s="242"/>
      <c r="AZ7" s="65"/>
      <c r="BA7" s="284"/>
      <c r="BB7" s="284"/>
      <c r="BC7" s="284"/>
      <c r="BD7" s="284"/>
      <c r="BE7" s="42"/>
      <c r="BF7" s="237"/>
      <c r="BG7" s="237"/>
      <c r="BH7" s="237"/>
      <c r="BI7" s="42"/>
      <c r="BJ7" s="237"/>
      <c r="BK7" s="42"/>
      <c r="BL7" s="237"/>
      <c r="BM7" s="237"/>
      <c r="BN7" s="237"/>
      <c r="BO7" s="237"/>
      <c r="BP7" s="42"/>
      <c r="BQ7" s="237"/>
      <c r="BR7" s="237"/>
      <c r="BS7" s="237"/>
      <c r="BT7" s="237"/>
      <c r="BU7" s="237"/>
      <c r="BV7" s="237"/>
      <c r="BW7" s="42"/>
      <c r="BX7" s="30"/>
      <c r="BY7" s="30"/>
      <c r="BZ7" s="30"/>
      <c r="CA7" s="30"/>
      <c r="CB7" s="30"/>
      <c r="CC7" s="42"/>
      <c r="CD7" s="31"/>
    </row>
    <row r="8" spans="1:82" s="355" customFormat="1" x14ac:dyDescent="0.25">
      <c r="A8" s="481" t="s">
        <v>10118</v>
      </c>
      <c r="B8" s="702"/>
      <c r="C8" s="724">
        <v>41281</v>
      </c>
      <c r="D8" s="702"/>
      <c r="E8" s="403">
        <v>10179</v>
      </c>
      <c r="F8" s="702"/>
      <c r="G8" s="404">
        <v>84.325299999999999</v>
      </c>
      <c r="H8" s="702"/>
      <c r="I8" s="987">
        <v>3.75</v>
      </c>
      <c r="J8" s="987">
        <v>7.86</v>
      </c>
      <c r="K8" s="987">
        <v>2.76</v>
      </c>
      <c r="L8" s="987">
        <v>2.98</v>
      </c>
      <c r="M8" s="482"/>
      <c r="N8" s="405">
        <v>6.9268999999999998</v>
      </c>
      <c r="O8" s="405">
        <v>-6.2731000000000003</v>
      </c>
      <c r="P8" s="405">
        <v>0.31540000000000001</v>
      </c>
      <c r="Q8" s="405">
        <v>-3.2362000000000002</v>
      </c>
      <c r="R8" s="405">
        <v>-3.4984000000000002</v>
      </c>
      <c r="S8" s="405">
        <v>8.4138999999999999</v>
      </c>
      <c r="T8" s="405">
        <v>7.8677000000000001</v>
      </c>
      <c r="U8" s="405">
        <v>5.5872999999999999</v>
      </c>
      <c r="V8" s="407">
        <v>5.6174999999999997</v>
      </c>
      <c r="W8" s="405">
        <v>5.3696999999999999</v>
      </c>
      <c r="X8" s="405">
        <v>8.4571000000000005</v>
      </c>
      <c r="Y8" s="405">
        <v>8.7430000000000003</v>
      </c>
      <c r="Z8" s="405">
        <v>8.9392999999999994</v>
      </c>
      <c r="AA8" s="405">
        <v>3.2198000000000002</v>
      </c>
      <c r="AB8" s="405">
        <v>13.296799999999999</v>
      </c>
      <c r="AC8" s="405">
        <v>5.2107000000000001</v>
      </c>
      <c r="AD8" s="405">
        <v>5.7842000000000002</v>
      </c>
      <c r="AE8" s="405">
        <v>-3.4077000000000002</v>
      </c>
      <c r="AF8" s="405">
        <v>9.6690000000000005</v>
      </c>
      <c r="AG8" s="482"/>
      <c r="AH8" s="403">
        <v>2</v>
      </c>
      <c r="AI8" s="403">
        <v>2</v>
      </c>
      <c r="AJ8" s="403">
        <v>2</v>
      </c>
      <c r="AK8" s="403">
        <v>4</v>
      </c>
      <c r="AL8" s="403">
        <v>3</v>
      </c>
      <c r="AM8" s="403">
        <v>6</v>
      </c>
      <c r="AN8" s="403">
        <v>2</v>
      </c>
      <c r="AO8" s="403">
        <v>3</v>
      </c>
      <c r="AP8" s="403">
        <v>3</v>
      </c>
      <c r="AQ8" s="403">
        <v>6</v>
      </c>
      <c r="AR8" s="403">
        <v>9</v>
      </c>
      <c r="AS8" s="403">
        <v>2</v>
      </c>
      <c r="AT8" s="403">
        <v>3</v>
      </c>
      <c r="AU8" s="403">
        <v>7</v>
      </c>
      <c r="AV8" s="403">
        <v>2</v>
      </c>
      <c r="AW8" s="403">
        <v>3</v>
      </c>
      <c r="AX8" s="403">
        <v>3</v>
      </c>
      <c r="AY8" s="403">
        <v>3</v>
      </c>
      <c r="AZ8" s="482"/>
      <c r="BA8" s="410">
        <v>40.8484684205497</v>
      </c>
      <c r="BB8" s="410">
        <v>1.14067407066751</v>
      </c>
      <c r="BC8" s="410">
        <v>7.8019410931745706E-2</v>
      </c>
      <c r="BD8" s="410">
        <v>3.7451326679146901</v>
      </c>
      <c r="BE8" s="702"/>
      <c r="BF8" s="405">
        <v>44.882040380299998</v>
      </c>
      <c r="BG8" s="405">
        <v>12.0755026837</v>
      </c>
      <c r="BH8" s="405">
        <v>3.7167844316999998</v>
      </c>
      <c r="BI8" s="702"/>
      <c r="BJ8" s="405">
        <v>23.210263170000001</v>
      </c>
      <c r="BK8" s="702"/>
      <c r="BL8" s="842">
        <v>8.5965100000000003</v>
      </c>
      <c r="BM8" s="842">
        <v>2.9784700000000002</v>
      </c>
      <c r="BN8" s="842">
        <v>11.635300000000001</v>
      </c>
      <c r="BO8" s="842">
        <v>76.789720000000003</v>
      </c>
      <c r="BP8" s="702"/>
      <c r="BQ8" s="405">
        <v>3.52</v>
      </c>
      <c r="BR8" s="405">
        <v>33.5</v>
      </c>
      <c r="BS8" s="405">
        <v>16.09</v>
      </c>
      <c r="BT8" s="405">
        <v>14.37</v>
      </c>
      <c r="BU8" s="405">
        <v>2.31</v>
      </c>
      <c r="BV8" s="405">
        <v>6.33</v>
      </c>
      <c r="BW8" s="702"/>
      <c r="BX8" s="703" t="s">
        <v>10119</v>
      </c>
      <c r="BY8" s="703" t="s">
        <v>10120</v>
      </c>
      <c r="BZ8" s="703" t="s">
        <v>10121</v>
      </c>
      <c r="CA8" s="703" t="s">
        <v>10122</v>
      </c>
      <c r="CB8" s="703" t="s">
        <v>10123</v>
      </c>
      <c r="CC8" s="702"/>
      <c r="CD8" s="411" t="s">
        <v>7893</v>
      </c>
    </row>
    <row r="9" spans="1:82" s="355" customFormat="1" x14ac:dyDescent="0.25">
      <c r="A9" s="345" t="s">
        <v>10124</v>
      </c>
      <c r="B9" s="668"/>
      <c r="C9" s="719">
        <v>44342</v>
      </c>
      <c r="D9" s="668"/>
      <c r="E9" s="346">
        <v>3499.83</v>
      </c>
      <c r="F9" s="668"/>
      <c r="G9" s="347">
        <v>16.1524</v>
      </c>
      <c r="H9" s="668"/>
      <c r="I9" s="651">
        <v>4.4375999999999998</v>
      </c>
      <c r="J9" s="651">
        <v>7.3558000000000003</v>
      </c>
      <c r="K9" s="651">
        <v>3.5493999999999999</v>
      </c>
      <c r="L9" s="651">
        <v>3.7007099999999999</v>
      </c>
      <c r="M9" s="349"/>
      <c r="N9" s="348">
        <v>-43.786099999999998</v>
      </c>
      <c r="O9" s="348">
        <v>-6.1734999999999998</v>
      </c>
      <c r="P9" s="348">
        <v>5.3319000000000001</v>
      </c>
      <c r="Q9" s="348">
        <v>4.5597000000000003</v>
      </c>
      <c r="R9" s="348">
        <v>-3.2639</v>
      </c>
      <c r="S9" s="348">
        <v>6.5998000000000001</v>
      </c>
      <c r="T9" s="348">
        <v>4.2705000000000002</v>
      </c>
      <c r="U9" s="348">
        <v>4.8258999999999999</v>
      </c>
      <c r="V9" s="350">
        <v>5.76</v>
      </c>
      <c r="W9" s="348">
        <v>6.1783999999999999</v>
      </c>
      <c r="X9" s="348">
        <v>9.4772999999999996</v>
      </c>
      <c r="Y9" s="348">
        <v>9.4844000000000008</v>
      </c>
      <c r="Z9" s="348" t="s">
        <v>430</v>
      </c>
      <c r="AA9" s="348">
        <v>2.2477</v>
      </c>
      <c r="AB9" s="348">
        <v>8.4192999999999998</v>
      </c>
      <c r="AC9" s="348">
        <v>5.1028000000000002</v>
      </c>
      <c r="AD9" s="348">
        <v>5.0193000000000003</v>
      </c>
      <c r="AE9" s="348">
        <v>11.492900000000001</v>
      </c>
      <c r="AF9" s="348">
        <v>9.4763999999999999</v>
      </c>
      <c r="AG9" s="349"/>
      <c r="AH9" s="346">
        <v>14</v>
      </c>
      <c r="AI9" s="346">
        <v>1</v>
      </c>
      <c r="AJ9" s="346">
        <v>1</v>
      </c>
      <c r="AK9" s="346">
        <v>1</v>
      </c>
      <c r="AL9" s="346">
        <v>2</v>
      </c>
      <c r="AM9" s="346">
        <v>10</v>
      </c>
      <c r="AN9" s="346">
        <v>11</v>
      </c>
      <c r="AO9" s="346">
        <v>6</v>
      </c>
      <c r="AP9" s="346">
        <v>2</v>
      </c>
      <c r="AQ9" s="346">
        <v>3</v>
      </c>
      <c r="AR9" s="346">
        <v>1</v>
      </c>
      <c r="AS9" s="346">
        <v>1</v>
      </c>
      <c r="AT9" s="346" t="s">
        <v>430</v>
      </c>
      <c r="AU9" s="346">
        <v>8</v>
      </c>
      <c r="AV9" s="346">
        <v>13</v>
      </c>
      <c r="AW9" s="346">
        <v>4</v>
      </c>
      <c r="AX9" s="346">
        <v>5</v>
      </c>
      <c r="AY9" s="346">
        <v>1</v>
      </c>
      <c r="AZ9" s="349"/>
      <c r="BA9" s="375">
        <v>36.334908244346899</v>
      </c>
      <c r="BB9" s="375">
        <v>0</v>
      </c>
      <c r="BC9" s="375">
        <v>0.12877832272409001</v>
      </c>
      <c r="BD9" s="375" t="s">
        <v>430</v>
      </c>
      <c r="BE9" s="668"/>
      <c r="BF9" s="348">
        <v>45.605397539999998</v>
      </c>
      <c r="BG9" s="348">
        <v>2.2556966518000001</v>
      </c>
      <c r="BH9" s="348">
        <v>20.217877037499999</v>
      </c>
      <c r="BI9" s="668"/>
      <c r="BJ9" s="348">
        <v>10.65051624</v>
      </c>
      <c r="BK9" s="668"/>
      <c r="BL9" s="843">
        <v>6.9392300000000002</v>
      </c>
      <c r="BM9" s="843">
        <v>3.06135</v>
      </c>
      <c r="BN9" s="843">
        <v>0.64993500000000004</v>
      </c>
      <c r="BO9" s="843">
        <v>89.349485000000001</v>
      </c>
      <c r="BP9" s="668"/>
      <c r="BQ9" s="348">
        <v>52.87</v>
      </c>
      <c r="BR9" s="348">
        <v>21.08</v>
      </c>
      <c r="BS9" s="348" t="s">
        <v>430</v>
      </c>
      <c r="BT9" s="348" t="s">
        <v>430</v>
      </c>
      <c r="BU9" s="348" t="s">
        <v>430</v>
      </c>
      <c r="BV9" s="348">
        <v>16.75</v>
      </c>
      <c r="BW9" s="668"/>
      <c r="BX9" s="353" t="s">
        <v>10125</v>
      </c>
      <c r="BY9" s="353" t="s">
        <v>10126</v>
      </c>
      <c r="BZ9" s="353" t="s">
        <v>10127</v>
      </c>
      <c r="CA9" s="353" t="s">
        <v>10128</v>
      </c>
      <c r="CB9" s="353" t="s">
        <v>10129</v>
      </c>
      <c r="CC9" s="668"/>
      <c r="CD9" s="354" t="s">
        <v>443</v>
      </c>
    </row>
    <row r="10" spans="1:82" s="355" customFormat="1" x14ac:dyDescent="0.25">
      <c r="A10" s="345" t="s">
        <v>10130</v>
      </c>
      <c r="B10" s="668"/>
      <c r="C10" s="719">
        <v>41277</v>
      </c>
      <c r="D10" s="668"/>
      <c r="E10" s="841">
        <v>3329.16</v>
      </c>
      <c r="F10" s="668"/>
      <c r="G10" s="347">
        <v>87.372399999999999</v>
      </c>
      <c r="H10" s="668"/>
      <c r="I10" s="988">
        <v>5.53</v>
      </c>
      <c r="J10" s="988">
        <v>8.09</v>
      </c>
      <c r="K10" s="988">
        <v>2.93</v>
      </c>
      <c r="L10" s="988">
        <v>3.07</v>
      </c>
      <c r="M10" s="349"/>
      <c r="N10" s="348">
        <v>-7.6849999999999996</v>
      </c>
      <c r="O10" s="348">
        <v>-38.090800000000002</v>
      </c>
      <c r="P10" s="348">
        <v>-17.0243</v>
      </c>
      <c r="Q10" s="348">
        <v>-15.6105</v>
      </c>
      <c r="R10" s="348">
        <v>-12.5747</v>
      </c>
      <c r="S10" s="348">
        <v>5.4343000000000004</v>
      </c>
      <c r="T10" s="348">
        <v>4.8552</v>
      </c>
      <c r="U10" s="348">
        <v>2.7987000000000002</v>
      </c>
      <c r="V10" s="350">
        <v>3.5283000000000002</v>
      </c>
      <c r="W10" s="348">
        <v>5.5132000000000003</v>
      </c>
      <c r="X10" s="348">
        <v>8.8244000000000007</v>
      </c>
      <c r="Y10" s="348">
        <v>8.5289000000000001</v>
      </c>
      <c r="Z10" s="348">
        <v>9.3484999999999996</v>
      </c>
      <c r="AA10" s="348">
        <v>9.9199999999999997E-2</v>
      </c>
      <c r="AB10" s="348">
        <v>9.6402000000000001</v>
      </c>
      <c r="AC10" s="348">
        <v>2.3216999999999999</v>
      </c>
      <c r="AD10" s="348">
        <v>3.7865000000000002</v>
      </c>
      <c r="AE10" s="348">
        <v>-15.275700000000001</v>
      </c>
      <c r="AF10" s="348">
        <v>10.229900000000001</v>
      </c>
      <c r="AG10" s="349"/>
      <c r="AH10" s="346">
        <v>11</v>
      </c>
      <c r="AI10" s="346">
        <v>12</v>
      </c>
      <c r="AJ10" s="346">
        <v>12</v>
      </c>
      <c r="AK10" s="346">
        <v>14</v>
      </c>
      <c r="AL10" s="346">
        <v>11</v>
      </c>
      <c r="AM10" s="346">
        <v>12</v>
      </c>
      <c r="AN10" s="346">
        <v>7</v>
      </c>
      <c r="AO10" s="346">
        <v>10</v>
      </c>
      <c r="AP10" s="346">
        <v>9</v>
      </c>
      <c r="AQ10" s="346">
        <v>5</v>
      </c>
      <c r="AR10" s="346">
        <v>3</v>
      </c>
      <c r="AS10" s="346">
        <v>4</v>
      </c>
      <c r="AT10" s="346">
        <v>2</v>
      </c>
      <c r="AU10" s="346">
        <v>12</v>
      </c>
      <c r="AV10" s="346">
        <v>12</v>
      </c>
      <c r="AW10" s="346">
        <v>8</v>
      </c>
      <c r="AX10" s="346">
        <v>9</v>
      </c>
      <c r="AY10" s="346">
        <v>12</v>
      </c>
      <c r="AZ10" s="349"/>
      <c r="BA10" s="375">
        <v>38.029675280163403</v>
      </c>
      <c r="BB10" s="375">
        <v>1.1064759639166399</v>
      </c>
      <c r="BC10" s="375">
        <v>8.9727335318131402E-2</v>
      </c>
      <c r="BD10" s="375">
        <v>3.9537266950352601</v>
      </c>
      <c r="BE10" s="668"/>
      <c r="BF10" s="348">
        <v>44.277148284299997</v>
      </c>
      <c r="BG10" s="348">
        <v>7.5913054996999998</v>
      </c>
      <c r="BH10" s="348">
        <v>5.8326131501000003</v>
      </c>
      <c r="BI10" s="668"/>
      <c r="BJ10" s="348">
        <v>23.523891290000002</v>
      </c>
      <c r="BK10" s="668"/>
      <c r="BL10" s="843">
        <v>15.429600000000001</v>
      </c>
      <c r="BM10" s="843">
        <v>2.5179800000000001</v>
      </c>
      <c r="BN10" s="843">
        <v>5.5762900000000002</v>
      </c>
      <c r="BO10" s="843">
        <v>76.476129999999998</v>
      </c>
      <c r="BP10" s="668"/>
      <c r="BQ10" s="348">
        <v>15.83</v>
      </c>
      <c r="BR10" s="348">
        <v>13.52</v>
      </c>
      <c r="BS10" s="348">
        <v>14.19</v>
      </c>
      <c r="BT10" s="348">
        <v>27.08</v>
      </c>
      <c r="BU10" s="348">
        <v>2.85</v>
      </c>
      <c r="BV10" s="348">
        <v>3.95</v>
      </c>
      <c r="BW10" s="668"/>
      <c r="BX10" s="353" t="s">
        <v>10131</v>
      </c>
      <c r="BY10" s="353" t="s">
        <v>10132</v>
      </c>
      <c r="BZ10" s="353" t="s">
        <v>10133</v>
      </c>
      <c r="CA10" s="353" t="s">
        <v>10134</v>
      </c>
      <c r="CB10" s="353" t="s">
        <v>10135</v>
      </c>
      <c r="CC10" s="668"/>
      <c r="CD10" s="354" t="s">
        <v>443</v>
      </c>
    </row>
    <row r="11" spans="1:82" s="355" customFormat="1" x14ac:dyDescent="0.25">
      <c r="A11" s="345" t="s">
        <v>10136</v>
      </c>
      <c r="B11" s="668"/>
      <c r="C11" s="719">
        <v>41275</v>
      </c>
      <c r="D11" s="668"/>
      <c r="E11" s="841">
        <v>3201.38</v>
      </c>
      <c r="F11" s="668"/>
      <c r="G11" s="347">
        <v>89.3155</v>
      </c>
      <c r="H11" s="668"/>
      <c r="I11" s="651">
        <v>11.77216</v>
      </c>
      <c r="J11" s="651">
        <v>7.74</v>
      </c>
      <c r="K11" s="988">
        <v>5.79</v>
      </c>
      <c r="L11" s="651">
        <v>5.9337</v>
      </c>
      <c r="M11" s="349"/>
      <c r="N11" s="348">
        <v>4.8636999999999997</v>
      </c>
      <c r="O11" s="348">
        <v>-40.770200000000003</v>
      </c>
      <c r="P11" s="348">
        <v>-16.4985</v>
      </c>
      <c r="Q11" s="348">
        <v>-12.667999999999999</v>
      </c>
      <c r="R11" s="348">
        <v>-14.7463</v>
      </c>
      <c r="S11" s="348">
        <v>4.4836999999999998</v>
      </c>
      <c r="T11" s="348">
        <v>1.1734</v>
      </c>
      <c r="U11" s="348">
        <v>1.1064000000000001</v>
      </c>
      <c r="V11" s="350">
        <v>2.5674999999999999</v>
      </c>
      <c r="W11" s="348">
        <v>3.3054000000000001</v>
      </c>
      <c r="X11" s="348">
        <v>7.3388999999999998</v>
      </c>
      <c r="Y11" s="348">
        <v>7.9713000000000003</v>
      </c>
      <c r="Z11" s="348">
        <v>8.2731999999999992</v>
      </c>
      <c r="AA11" s="348">
        <v>-3.1093999999999999</v>
      </c>
      <c r="AB11" s="348">
        <v>7.5586000000000002</v>
      </c>
      <c r="AC11" s="348">
        <v>0.31140000000000001</v>
      </c>
      <c r="AD11" s="348">
        <v>2.4716</v>
      </c>
      <c r="AE11" s="348">
        <v>-13.704000000000001</v>
      </c>
      <c r="AF11" s="348">
        <v>9.2826000000000004</v>
      </c>
      <c r="AG11" s="349"/>
      <c r="AH11" s="346">
        <v>3</v>
      </c>
      <c r="AI11" s="346">
        <v>14</v>
      </c>
      <c r="AJ11" s="346">
        <v>11</v>
      </c>
      <c r="AK11" s="346">
        <v>9</v>
      </c>
      <c r="AL11" s="346">
        <v>13</v>
      </c>
      <c r="AM11" s="346">
        <v>15</v>
      </c>
      <c r="AN11" s="346">
        <v>15</v>
      </c>
      <c r="AO11" s="346">
        <v>14</v>
      </c>
      <c r="AP11" s="346">
        <v>14</v>
      </c>
      <c r="AQ11" s="346">
        <v>15</v>
      </c>
      <c r="AR11" s="346">
        <v>13</v>
      </c>
      <c r="AS11" s="346">
        <v>7</v>
      </c>
      <c r="AT11" s="346">
        <v>7</v>
      </c>
      <c r="AU11" s="346">
        <v>15</v>
      </c>
      <c r="AV11" s="346">
        <v>15</v>
      </c>
      <c r="AW11" s="346">
        <v>14</v>
      </c>
      <c r="AX11" s="346">
        <v>15</v>
      </c>
      <c r="AY11" s="346">
        <v>9</v>
      </c>
      <c r="AZ11" s="349"/>
      <c r="BA11" s="375">
        <v>42.917619681779897</v>
      </c>
      <c r="BB11" s="375">
        <v>1.18161993395196</v>
      </c>
      <c r="BC11" s="375">
        <v>5.0983144464239398E-2</v>
      </c>
      <c r="BD11" s="375">
        <v>2.76627022309169</v>
      </c>
      <c r="BE11" s="668"/>
      <c r="BF11" s="348">
        <v>46.321091694300002</v>
      </c>
      <c r="BG11" s="348">
        <v>20.5278289016</v>
      </c>
      <c r="BH11" s="348">
        <v>2.2565022300000002</v>
      </c>
      <c r="BI11" s="668"/>
      <c r="BJ11" s="348">
        <v>19.278861169999999</v>
      </c>
      <c r="BK11" s="668"/>
      <c r="BL11" s="843">
        <v>16.667300000000001</v>
      </c>
      <c r="BM11" s="843">
        <v>1.7555099999999999</v>
      </c>
      <c r="BN11" s="843">
        <v>0.85604100000000005</v>
      </c>
      <c r="BO11" s="843">
        <v>80.721148999999997</v>
      </c>
      <c r="BP11" s="668"/>
      <c r="BQ11" s="348">
        <v>32.4</v>
      </c>
      <c r="BR11" s="348">
        <v>33.92</v>
      </c>
      <c r="BS11" s="348">
        <v>9.3800000000000008</v>
      </c>
      <c r="BT11" s="348">
        <v>1.56</v>
      </c>
      <c r="BU11" s="348" t="s">
        <v>430</v>
      </c>
      <c r="BV11" s="348">
        <v>3.49</v>
      </c>
      <c r="BW11" s="668"/>
      <c r="BX11" s="353" t="s">
        <v>10137</v>
      </c>
      <c r="BY11" s="353" t="s">
        <v>10138</v>
      </c>
      <c r="BZ11" s="353" t="s">
        <v>9948</v>
      </c>
      <c r="CA11" s="353" t="s">
        <v>10139</v>
      </c>
      <c r="CB11" s="353" t="s">
        <v>10140</v>
      </c>
      <c r="CC11" s="668"/>
      <c r="CD11" s="354" t="s">
        <v>519</v>
      </c>
    </row>
    <row r="12" spans="1:82" s="355" customFormat="1" ht="11" x14ac:dyDescent="0.3">
      <c r="A12" s="845" t="s">
        <v>10141</v>
      </c>
      <c r="B12" s="866"/>
      <c r="C12" s="847">
        <v>41275</v>
      </c>
      <c r="D12" s="866"/>
      <c r="E12" s="848">
        <v>2832.74</v>
      </c>
      <c r="F12" s="866"/>
      <c r="G12" s="849">
        <v>69.885000000000005</v>
      </c>
      <c r="H12" s="866"/>
      <c r="I12" s="984">
        <v>8.19</v>
      </c>
      <c r="J12" s="984">
        <v>7.23</v>
      </c>
      <c r="K12" s="984">
        <v>4.7300000000000004</v>
      </c>
      <c r="L12" s="984">
        <v>3.68</v>
      </c>
      <c r="M12" s="867"/>
      <c r="N12" s="850">
        <v>26.9176</v>
      </c>
      <c r="O12" s="850">
        <v>-12.226599999999999</v>
      </c>
      <c r="P12" s="850">
        <v>-8.1274999999999995</v>
      </c>
      <c r="Q12" s="850">
        <v>-10.363300000000001</v>
      </c>
      <c r="R12" s="850">
        <v>-10.7957</v>
      </c>
      <c r="S12" s="850">
        <v>8.5234000000000005</v>
      </c>
      <c r="T12" s="850">
        <v>3.9346000000000001</v>
      </c>
      <c r="U12" s="850">
        <v>2.9697</v>
      </c>
      <c r="V12" s="852">
        <v>3.7446999999999999</v>
      </c>
      <c r="W12" s="850">
        <v>4.0106000000000002</v>
      </c>
      <c r="X12" s="850">
        <v>8.6723999999999997</v>
      </c>
      <c r="Y12" s="850">
        <v>8.6992999999999991</v>
      </c>
      <c r="Z12" s="850">
        <v>9.6183999999999994</v>
      </c>
      <c r="AA12" s="850">
        <v>1.6497999999999999</v>
      </c>
      <c r="AB12" s="850">
        <v>10.8314</v>
      </c>
      <c r="AC12" s="850">
        <v>1.3855999999999999</v>
      </c>
      <c r="AD12" s="850">
        <v>3.5470000000000002</v>
      </c>
      <c r="AE12" s="850">
        <v>-11.282999999999999</v>
      </c>
      <c r="AF12" s="850">
        <v>10.3172</v>
      </c>
      <c r="AG12" s="867"/>
      <c r="AH12" s="848">
        <v>1</v>
      </c>
      <c r="AI12" s="848">
        <v>4</v>
      </c>
      <c r="AJ12" s="848">
        <v>7</v>
      </c>
      <c r="AK12" s="848">
        <v>7</v>
      </c>
      <c r="AL12" s="848">
        <v>10</v>
      </c>
      <c r="AM12" s="848">
        <v>5</v>
      </c>
      <c r="AN12" s="848">
        <v>12</v>
      </c>
      <c r="AO12" s="848">
        <v>9</v>
      </c>
      <c r="AP12" s="848">
        <v>7</v>
      </c>
      <c r="AQ12" s="848">
        <v>13</v>
      </c>
      <c r="AR12" s="848">
        <v>6</v>
      </c>
      <c r="AS12" s="848">
        <v>3</v>
      </c>
      <c r="AT12" s="848">
        <v>1</v>
      </c>
      <c r="AU12" s="848">
        <v>9</v>
      </c>
      <c r="AV12" s="848">
        <v>6</v>
      </c>
      <c r="AW12" s="848">
        <v>12</v>
      </c>
      <c r="AX12" s="848">
        <v>11</v>
      </c>
      <c r="AY12" s="848">
        <v>7</v>
      </c>
      <c r="AZ12" s="867"/>
      <c r="BA12" s="856">
        <v>51.223765435692201</v>
      </c>
      <c r="BB12" s="856">
        <v>0</v>
      </c>
      <c r="BC12" s="856">
        <v>6.5854229133418193E-2</v>
      </c>
      <c r="BD12" s="856" t="s">
        <v>430</v>
      </c>
      <c r="BE12" s="866"/>
      <c r="BF12" s="850">
        <v>53.717726188900002</v>
      </c>
      <c r="BG12" s="850">
        <v>23.9816585387</v>
      </c>
      <c r="BH12" s="850">
        <v>2.2399504229999998</v>
      </c>
      <c r="BI12" s="866"/>
      <c r="BJ12" s="850">
        <v>23.20662183</v>
      </c>
      <c r="BK12" s="866"/>
      <c r="BL12" s="850">
        <v>15.420199999999999</v>
      </c>
      <c r="BM12" s="850">
        <v>6.4892000000000003</v>
      </c>
      <c r="BN12" s="850">
        <v>1.2443900000000001</v>
      </c>
      <c r="BO12" s="850">
        <v>76.846209999999999</v>
      </c>
      <c r="BP12" s="866"/>
      <c r="BQ12" s="850">
        <v>23.28</v>
      </c>
      <c r="BR12" s="850">
        <v>20</v>
      </c>
      <c r="BS12" s="850">
        <v>2.63</v>
      </c>
      <c r="BT12" s="850">
        <v>9.86</v>
      </c>
      <c r="BU12" s="850">
        <v>0.01</v>
      </c>
      <c r="BV12" s="850">
        <v>21.03</v>
      </c>
      <c r="BW12" s="866"/>
      <c r="BX12" s="868" t="s">
        <v>10142</v>
      </c>
      <c r="BY12" s="868" t="s">
        <v>10143</v>
      </c>
      <c r="BZ12" s="868" t="s">
        <v>10144</v>
      </c>
      <c r="CA12" s="868" t="s">
        <v>10145</v>
      </c>
      <c r="CB12" s="868" t="s">
        <v>10146</v>
      </c>
      <c r="CC12" s="866"/>
      <c r="CD12" s="860" t="s">
        <v>604</v>
      </c>
    </row>
    <row r="13" spans="1:82" s="355" customFormat="1" x14ac:dyDescent="0.25">
      <c r="A13" s="345" t="s">
        <v>10147</v>
      </c>
      <c r="B13" s="668"/>
      <c r="C13" s="719">
        <v>41275</v>
      </c>
      <c r="D13" s="668"/>
      <c r="E13" s="346">
        <v>1634.66</v>
      </c>
      <c r="F13" s="668"/>
      <c r="G13" s="347">
        <v>76.839399999999998</v>
      </c>
      <c r="H13" s="668"/>
      <c r="I13" s="651">
        <v>9.2964000000000002</v>
      </c>
      <c r="J13" s="988">
        <v>7.57</v>
      </c>
      <c r="K13" s="988">
        <v>4.79</v>
      </c>
      <c r="L13" s="988">
        <v>5.08</v>
      </c>
      <c r="M13" s="349"/>
      <c r="N13" s="348">
        <v>-1.2825</v>
      </c>
      <c r="O13" s="348">
        <v>-33.916400000000003</v>
      </c>
      <c r="P13" s="348">
        <v>-19.632200000000001</v>
      </c>
      <c r="Q13" s="348">
        <v>-15.186199999999999</v>
      </c>
      <c r="R13" s="348">
        <v>-15.211399999999999</v>
      </c>
      <c r="S13" s="348">
        <v>6.6017999999999999</v>
      </c>
      <c r="T13" s="348">
        <v>3.0914000000000001</v>
      </c>
      <c r="U13" s="348">
        <v>1.2438</v>
      </c>
      <c r="V13" s="350">
        <v>2.0066999999999999</v>
      </c>
      <c r="W13" s="348">
        <v>3.6379000000000001</v>
      </c>
      <c r="X13" s="348">
        <v>7.7525000000000004</v>
      </c>
      <c r="Y13" s="348">
        <v>7.7260999999999997</v>
      </c>
      <c r="Z13" s="348">
        <v>7.9550999999999998</v>
      </c>
      <c r="AA13" s="348">
        <v>-0.14510000000000001</v>
      </c>
      <c r="AB13" s="348">
        <v>10.4382</v>
      </c>
      <c r="AC13" s="348">
        <v>0.39910000000000001</v>
      </c>
      <c r="AD13" s="348">
        <v>2.5748000000000002</v>
      </c>
      <c r="AE13" s="348">
        <v>-14.7559</v>
      </c>
      <c r="AF13" s="348">
        <v>9.1587999999999994</v>
      </c>
      <c r="AG13" s="349"/>
      <c r="AH13" s="346">
        <v>8</v>
      </c>
      <c r="AI13" s="346">
        <v>11</v>
      </c>
      <c r="AJ13" s="346">
        <v>13</v>
      </c>
      <c r="AK13" s="346">
        <v>12</v>
      </c>
      <c r="AL13" s="346">
        <v>15</v>
      </c>
      <c r="AM13" s="346">
        <v>9</v>
      </c>
      <c r="AN13" s="346">
        <v>13</v>
      </c>
      <c r="AO13" s="346">
        <v>13</v>
      </c>
      <c r="AP13" s="346">
        <v>15</v>
      </c>
      <c r="AQ13" s="346">
        <v>14</v>
      </c>
      <c r="AR13" s="346">
        <v>12</v>
      </c>
      <c r="AS13" s="346">
        <v>9</v>
      </c>
      <c r="AT13" s="346">
        <v>9</v>
      </c>
      <c r="AU13" s="346">
        <v>13</v>
      </c>
      <c r="AV13" s="346">
        <v>8</v>
      </c>
      <c r="AW13" s="346">
        <v>13</v>
      </c>
      <c r="AX13" s="346">
        <v>14</v>
      </c>
      <c r="AY13" s="346">
        <v>11</v>
      </c>
      <c r="AZ13" s="349"/>
      <c r="BA13" s="375">
        <v>47.026720476014901</v>
      </c>
      <c r="BB13" s="375">
        <v>1.47171642371172</v>
      </c>
      <c r="BC13" s="375">
        <v>5.2696970677336301E-2</v>
      </c>
      <c r="BD13" s="375">
        <v>3.1983119099657</v>
      </c>
      <c r="BE13" s="668"/>
      <c r="BF13" s="348">
        <v>49.017586881900002</v>
      </c>
      <c r="BG13" s="348">
        <v>22.770808954100001</v>
      </c>
      <c r="BH13" s="348">
        <v>2.1526502189999999</v>
      </c>
      <c r="BI13" s="668"/>
      <c r="BJ13" s="348">
        <v>24.70157893</v>
      </c>
      <c r="BK13" s="668"/>
      <c r="BL13" s="843">
        <v>15.975300000000001</v>
      </c>
      <c r="BM13" s="843">
        <v>5.0509300000000001</v>
      </c>
      <c r="BN13" s="843">
        <v>3.67537</v>
      </c>
      <c r="BO13" s="843">
        <v>75.298400000000001</v>
      </c>
      <c r="BP13" s="668"/>
      <c r="BQ13" s="348">
        <v>22.03</v>
      </c>
      <c r="BR13" s="348">
        <v>35.299999999999997</v>
      </c>
      <c r="BS13" s="348">
        <v>5.62</v>
      </c>
      <c r="BT13" s="348" t="s">
        <v>430</v>
      </c>
      <c r="BU13" s="348" t="s">
        <v>430</v>
      </c>
      <c r="BV13" s="348">
        <v>12.43</v>
      </c>
      <c r="BW13" s="668"/>
      <c r="BX13" s="353" t="s">
        <v>10148</v>
      </c>
      <c r="BY13" s="353" t="s">
        <v>10149</v>
      </c>
      <c r="BZ13" s="353" t="s">
        <v>10150</v>
      </c>
      <c r="CA13" s="353" t="s">
        <v>10151</v>
      </c>
      <c r="CB13" s="353" t="s">
        <v>10152</v>
      </c>
      <c r="CC13" s="668"/>
      <c r="CD13" s="354" t="s">
        <v>1521</v>
      </c>
    </row>
    <row r="14" spans="1:82" s="355" customFormat="1" x14ac:dyDescent="0.25">
      <c r="A14" s="345" t="s">
        <v>10153</v>
      </c>
      <c r="B14" s="668"/>
      <c r="C14" s="719">
        <v>41269</v>
      </c>
      <c r="D14" s="668"/>
      <c r="E14" s="346">
        <v>1492.55</v>
      </c>
      <c r="F14" s="668"/>
      <c r="G14" s="347">
        <v>79.320300000000003</v>
      </c>
      <c r="H14" s="668"/>
      <c r="I14" s="988">
        <v>5.8</v>
      </c>
      <c r="J14" s="988">
        <v>7.97</v>
      </c>
      <c r="K14" s="988">
        <v>3.41</v>
      </c>
      <c r="L14" s="988">
        <v>3.6</v>
      </c>
      <c r="M14" s="349"/>
      <c r="N14" s="348">
        <v>3.7736999999999998</v>
      </c>
      <c r="O14" s="348">
        <v>-11.738099999999999</v>
      </c>
      <c r="P14" s="348">
        <v>-9.5602999999999998</v>
      </c>
      <c r="Q14" s="348">
        <v>-7.9691999999999998</v>
      </c>
      <c r="R14" s="348">
        <v>-7.0147000000000004</v>
      </c>
      <c r="S14" s="348">
        <v>8.34</v>
      </c>
      <c r="T14" s="348">
        <v>6.1287000000000003</v>
      </c>
      <c r="U14" s="348">
        <v>4.8438999999999997</v>
      </c>
      <c r="V14" s="350">
        <v>5.1543999999999999</v>
      </c>
      <c r="W14" s="348">
        <v>6.6879999999999997</v>
      </c>
      <c r="X14" s="348">
        <v>8.7718000000000007</v>
      </c>
      <c r="Y14" s="348">
        <v>8.1652000000000005</v>
      </c>
      <c r="Z14" s="348">
        <v>8.4212000000000007</v>
      </c>
      <c r="AA14" s="348">
        <v>3.3188</v>
      </c>
      <c r="AB14" s="348">
        <v>11.503399999999999</v>
      </c>
      <c r="AC14" s="348">
        <v>4.7396000000000003</v>
      </c>
      <c r="AD14" s="348">
        <v>5.3977000000000004</v>
      </c>
      <c r="AE14" s="348">
        <v>-10.7178</v>
      </c>
      <c r="AF14" s="348">
        <v>10.2767</v>
      </c>
      <c r="AG14" s="349"/>
      <c r="AH14" s="346">
        <v>5</v>
      </c>
      <c r="AI14" s="346">
        <v>3</v>
      </c>
      <c r="AJ14" s="346">
        <v>8</v>
      </c>
      <c r="AK14" s="346">
        <v>5</v>
      </c>
      <c r="AL14" s="346">
        <v>6</v>
      </c>
      <c r="AM14" s="346">
        <v>8</v>
      </c>
      <c r="AN14" s="346">
        <v>6</v>
      </c>
      <c r="AO14" s="346">
        <v>5</v>
      </c>
      <c r="AP14" s="346">
        <v>5</v>
      </c>
      <c r="AQ14" s="346">
        <v>2</v>
      </c>
      <c r="AR14" s="346">
        <v>4</v>
      </c>
      <c r="AS14" s="346">
        <v>6</v>
      </c>
      <c r="AT14" s="346">
        <v>5</v>
      </c>
      <c r="AU14" s="346">
        <v>6</v>
      </c>
      <c r="AV14" s="346">
        <v>5</v>
      </c>
      <c r="AW14" s="346">
        <v>5</v>
      </c>
      <c r="AX14" s="346">
        <v>4</v>
      </c>
      <c r="AY14" s="346">
        <v>6</v>
      </c>
      <c r="AZ14" s="349"/>
      <c r="BA14" s="375">
        <v>35.473211323346099</v>
      </c>
      <c r="BB14" s="375">
        <v>0</v>
      </c>
      <c r="BC14" s="375">
        <v>9.1699808755208806E-2</v>
      </c>
      <c r="BD14" s="375" t="s">
        <v>430</v>
      </c>
      <c r="BE14" s="668"/>
      <c r="BF14" s="348">
        <v>43.976755519699999</v>
      </c>
      <c r="BG14" s="348">
        <v>8.2848619864999993</v>
      </c>
      <c r="BH14" s="348">
        <v>5.3080854685999999</v>
      </c>
      <c r="BI14" s="668"/>
      <c r="BJ14" s="348">
        <v>21.18164758</v>
      </c>
      <c r="BK14" s="668"/>
      <c r="BL14" s="843">
        <v>15.666700000000001</v>
      </c>
      <c r="BM14" s="843">
        <v>2.6333700000000002</v>
      </c>
      <c r="BN14" s="843">
        <v>2.88158</v>
      </c>
      <c r="BO14" s="843">
        <v>78.818349999999995</v>
      </c>
      <c r="BP14" s="668"/>
      <c r="BQ14" s="348">
        <v>14.47</v>
      </c>
      <c r="BR14" s="348">
        <v>29.83</v>
      </c>
      <c r="BS14" s="348">
        <v>14.95</v>
      </c>
      <c r="BT14" s="348">
        <v>8.6300000000000008</v>
      </c>
      <c r="BU14" s="348">
        <v>4.1399999999999997</v>
      </c>
      <c r="BV14" s="348">
        <v>6.57</v>
      </c>
      <c r="BW14" s="668"/>
      <c r="BX14" s="353" t="s">
        <v>10154</v>
      </c>
      <c r="BY14" s="353" t="s">
        <v>10155</v>
      </c>
      <c r="BZ14" s="353" t="s">
        <v>10156</v>
      </c>
      <c r="CA14" s="353" t="s">
        <v>10157</v>
      </c>
      <c r="CB14" s="353" t="s">
        <v>10158</v>
      </c>
      <c r="CC14" s="668"/>
      <c r="CD14" s="354" t="s">
        <v>476</v>
      </c>
    </row>
    <row r="15" spans="1:82" s="355" customFormat="1" x14ac:dyDescent="0.25">
      <c r="A15" s="345" t="s">
        <v>10159</v>
      </c>
      <c r="B15" s="668"/>
      <c r="C15" s="719">
        <v>41275</v>
      </c>
      <c r="D15" s="668"/>
      <c r="E15" s="346">
        <v>984.25699999999995</v>
      </c>
      <c r="F15" s="668"/>
      <c r="G15" s="347">
        <v>69.229399999999998</v>
      </c>
      <c r="H15" s="668"/>
      <c r="I15" s="988">
        <v>2.2799999999999998</v>
      </c>
      <c r="J15" s="988">
        <v>9.07</v>
      </c>
      <c r="K15" s="988">
        <v>1.92</v>
      </c>
      <c r="L15" s="988">
        <v>2</v>
      </c>
      <c r="M15" s="349"/>
      <c r="N15" s="348">
        <v>-19.339200000000002</v>
      </c>
      <c r="O15" s="348">
        <v>-18.723099999999999</v>
      </c>
      <c r="P15" s="348">
        <v>-6.7098000000000004</v>
      </c>
      <c r="Q15" s="348">
        <v>-0.2485</v>
      </c>
      <c r="R15" s="348">
        <v>-2.8216000000000001</v>
      </c>
      <c r="S15" s="348">
        <v>9.1268999999999991</v>
      </c>
      <c r="T15" s="348">
        <v>6.8150000000000004</v>
      </c>
      <c r="U15" s="348">
        <v>5.6360000000000001</v>
      </c>
      <c r="V15" s="350">
        <v>7.2690000000000001</v>
      </c>
      <c r="W15" s="348">
        <v>7.9242999999999997</v>
      </c>
      <c r="X15" s="348">
        <v>8.7080000000000002</v>
      </c>
      <c r="Y15" s="348">
        <v>8.3021999999999991</v>
      </c>
      <c r="Z15" s="348">
        <v>6.0674999999999999</v>
      </c>
      <c r="AA15" s="348">
        <v>6.0803000000000003</v>
      </c>
      <c r="AB15" s="348">
        <v>10.256399999999999</v>
      </c>
      <c r="AC15" s="348">
        <v>5.5833000000000004</v>
      </c>
      <c r="AD15" s="348">
        <v>7.0837000000000003</v>
      </c>
      <c r="AE15" s="348">
        <v>-1.07</v>
      </c>
      <c r="AF15" s="348">
        <v>7.6261000000000001</v>
      </c>
      <c r="AG15" s="349"/>
      <c r="AH15" s="346">
        <v>12</v>
      </c>
      <c r="AI15" s="346">
        <v>8</v>
      </c>
      <c r="AJ15" s="346">
        <v>4</v>
      </c>
      <c r="AK15" s="346">
        <v>2</v>
      </c>
      <c r="AL15" s="346">
        <v>1</v>
      </c>
      <c r="AM15" s="346">
        <v>3</v>
      </c>
      <c r="AN15" s="346">
        <v>5</v>
      </c>
      <c r="AO15" s="346">
        <v>2</v>
      </c>
      <c r="AP15" s="346">
        <v>1</v>
      </c>
      <c r="AQ15" s="346">
        <v>1</v>
      </c>
      <c r="AR15" s="346">
        <v>5</v>
      </c>
      <c r="AS15" s="346">
        <v>5</v>
      </c>
      <c r="AT15" s="346">
        <v>14</v>
      </c>
      <c r="AU15" s="346">
        <v>1</v>
      </c>
      <c r="AV15" s="346">
        <v>11</v>
      </c>
      <c r="AW15" s="346">
        <v>2</v>
      </c>
      <c r="AX15" s="346">
        <v>1</v>
      </c>
      <c r="AY15" s="346">
        <v>2</v>
      </c>
      <c r="AZ15" s="349"/>
      <c r="BA15" s="375">
        <v>21.620234228190402</v>
      </c>
      <c r="BB15" s="375">
        <v>0</v>
      </c>
      <c r="BC15" s="375">
        <v>0.14460234841174299</v>
      </c>
      <c r="BD15" s="375" t="s">
        <v>430</v>
      </c>
      <c r="BE15" s="668"/>
      <c r="BF15" s="348">
        <v>35.6791858355</v>
      </c>
      <c r="BG15" s="348">
        <v>-4.2044285777999999</v>
      </c>
      <c r="BH15" s="348">
        <v>-8.4860963090000006</v>
      </c>
      <c r="BI15" s="668"/>
      <c r="BJ15" s="348">
        <v>11.489160480000001</v>
      </c>
      <c r="BK15" s="668"/>
      <c r="BL15" s="843">
        <v>10.1587</v>
      </c>
      <c r="BM15" s="843">
        <v>1.3304100000000001</v>
      </c>
      <c r="BN15" s="348" t="s">
        <v>430</v>
      </c>
      <c r="BO15" s="843">
        <v>88.510890000000003</v>
      </c>
      <c r="BP15" s="668"/>
      <c r="BQ15" s="348">
        <v>9.08</v>
      </c>
      <c r="BR15" s="348">
        <v>12.06</v>
      </c>
      <c r="BS15" s="348">
        <v>4.49</v>
      </c>
      <c r="BT15" s="348">
        <v>32.97</v>
      </c>
      <c r="BU15" s="348">
        <v>17.37</v>
      </c>
      <c r="BV15" s="348">
        <v>12.65</v>
      </c>
      <c r="BW15" s="668"/>
      <c r="BX15" s="353" t="s">
        <v>10160</v>
      </c>
      <c r="BY15" s="353" t="s">
        <v>10161</v>
      </c>
      <c r="BZ15" s="353" t="s">
        <v>10162</v>
      </c>
      <c r="CA15" s="353" t="s">
        <v>10163</v>
      </c>
      <c r="CB15" s="353" t="s">
        <v>10164</v>
      </c>
      <c r="CC15" s="668"/>
      <c r="CD15" s="354" t="s">
        <v>1521</v>
      </c>
    </row>
    <row r="16" spans="1:82" s="355" customFormat="1" x14ac:dyDescent="0.25">
      <c r="A16" s="345" t="s">
        <v>10165</v>
      </c>
      <c r="B16" s="668"/>
      <c r="C16" s="719">
        <v>41276</v>
      </c>
      <c r="D16" s="668"/>
      <c r="E16" s="346">
        <v>938.83</v>
      </c>
      <c r="F16" s="668"/>
      <c r="G16" s="347">
        <v>57.719200000000001</v>
      </c>
      <c r="H16" s="668"/>
      <c r="I16" s="988">
        <v>3.46</v>
      </c>
      <c r="J16" s="988">
        <v>7.19</v>
      </c>
      <c r="K16" s="988">
        <v>2.0699999999999998</v>
      </c>
      <c r="L16" s="988">
        <v>2.1800000000000002</v>
      </c>
      <c r="M16" s="349"/>
      <c r="N16" s="348">
        <v>-1.3279000000000001</v>
      </c>
      <c r="O16" s="348">
        <v>-16.587700000000002</v>
      </c>
      <c r="P16" s="348">
        <v>-7.4423000000000004</v>
      </c>
      <c r="Q16" s="348">
        <v>-9.9847000000000001</v>
      </c>
      <c r="R16" s="348">
        <v>-5.4882</v>
      </c>
      <c r="S16" s="348">
        <v>8.3940999999999999</v>
      </c>
      <c r="T16" s="348">
        <v>7.3197000000000001</v>
      </c>
      <c r="U16" s="348">
        <v>4.8761999999999999</v>
      </c>
      <c r="V16" s="350">
        <v>5.5373000000000001</v>
      </c>
      <c r="W16" s="348">
        <v>5.7241999999999997</v>
      </c>
      <c r="X16" s="348">
        <v>8.5551999999999992</v>
      </c>
      <c r="Y16" s="348">
        <v>7.5945</v>
      </c>
      <c r="Z16" s="348">
        <v>8.4193999999999996</v>
      </c>
      <c r="AA16" s="348">
        <v>3.4005999999999998</v>
      </c>
      <c r="AB16" s="348">
        <v>13.2316</v>
      </c>
      <c r="AC16" s="348">
        <v>4.1936</v>
      </c>
      <c r="AD16" s="348">
        <v>6.0784000000000002</v>
      </c>
      <c r="AE16" s="348">
        <v>-14.7064</v>
      </c>
      <c r="AF16" s="348">
        <v>9.2800999999999991</v>
      </c>
      <c r="AG16" s="349"/>
      <c r="AH16" s="346">
        <v>9</v>
      </c>
      <c r="AI16" s="346">
        <v>7</v>
      </c>
      <c r="AJ16" s="346">
        <v>6</v>
      </c>
      <c r="AK16" s="346">
        <v>6</v>
      </c>
      <c r="AL16" s="346">
        <v>5</v>
      </c>
      <c r="AM16" s="346">
        <v>7</v>
      </c>
      <c r="AN16" s="346">
        <v>4</v>
      </c>
      <c r="AO16" s="346">
        <v>4</v>
      </c>
      <c r="AP16" s="346">
        <v>4</v>
      </c>
      <c r="AQ16" s="346">
        <v>4</v>
      </c>
      <c r="AR16" s="346">
        <v>8</v>
      </c>
      <c r="AS16" s="346">
        <v>10</v>
      </c>
      <c r="AT16" s="346">
        <v>6</v>
      </c>
      <c r="AU16" s="346">
        <v>5</v>
      </c>
      <c r="AV16" s="346">
        <v>3</v>
      </c>
      <c r="AW16" s="346">
        <v>6</v>
      </c>
      <c r="AX16" s="346">
        <v>2</v>
      </c>
      <c r="AY16" s="346">
        <v>10</v>
      </c>
      <c r="AZ16" s="349"/>
      <c r="BA16" s="375">
        <v>39.400974050678201</v>
      </c>
      <c r="BB16" s="375">
        <v>0</v>
      </c>
      <c r="BC16" s="375">
        <v>8.0914120180149401E-2</v>
      </c>
      <c r="BD16" s="375" t="s">
        <v>430</v>
      </c>
      <c r="BE16" s="668"/>
      <c r="BF16" s="348">
        <v>45.781159537299999</v>
      </c>
      <c r="BG16" s="348">
        <v>12.043430429100001</v>
      </c>
      <c r="BH16" s="348">
        <v>3.8013388135000001</v>
      </c>
      <c r="BI16" s="668"/>
      <c r="BJ16" s="348">
        <v>20.201990989999999</v>
      </c>
      <c r="BK16" s="668"/>
      <c r="BL16" s="843">
        <v>11.5435</v>
      </c>
      <c r="BM16" s="843">
        <v>4.7049300000000001</v>
      </c>
      <c r="BN16" s="843">
        <v>3.9535399999999998</v>
      </c>
      <c r="BO16" s="843">
        <v>79.798029999999997</v>
      </c>
      <c r="BP16" s="668"/>
      <c r="BQ16" s="348">
        <v>8.36</v>
      </c>
      <c r="BR16" s="348">
        <v>50.71</v>
      </c>
      <c r="BS16" s="348">
        <v>9.65</v>
      </c>
      <c r="BT16" s="348">
        <v>2.11</v>
      </c>
      <c r="BU16" s="348" t="s">
        <v>430</v>
      </c>
      <c r="BV16" s="348">
        <v>8.56</v>
      </c>
      <c r="BW16" s="668"/>
      <c r="BX16" s="353" t="s">
        <v>10166</v>
      </c>
      <c r="BY16" s="353" t="s">
        <v>9561</v>
      </c>
      <c r="BZ16" s="353" t="s">
        <v>10167</v>
      </c>
      <c r="CA16" s="353" t="s">
        <v>10168</v>
      </c>
      <c r="CB16" s="353" t="s">
        <v>10169</v>
      </c>
      <c r="CC16" s="668"/>
      <c r="CD16" s="354" t="s">
        <v>10170</v>
      </c>
    </row>
    <row r="17" spans="1:82" s="355" customFormat="1" x14ac:dyDescent="0.25">
      <c r="A17" s="345" t="s">
        <v>10171</v>
      </c>
      <c r="B17" s="668"/>
      <c r="C17" s="719">
        <v>41276</v>
      </c>
      <c r="D17" s="668"/>
      <c r="E17" s="346">
        <v>845.572</v>
      </c>
      <c r="F17" s="668"/>
      <c r="G17" s="347">
        <v>115.9057</v>
      </c>
      <c r="H17" s="668"/>
      <c r="I17" s="988">
        <v>2.93</v>
      </c>
      <c r="J17" s="988">
        <v>6.81</v>
      </c>
      <c r="K17" s="988">
        <v>1.67</v>
      </c>
      <c r="L17" s="988">
        <v>1.76</v>
      </c>
      <c r="M17" s="349"/>
      <c r="N17" s="348">
        <v>4.1257999999999999</v>
      </c>
      <c r="O17" s="348">
        <v>-23.081099999999999</v>
      </c>
      <c r="P17" s="348">
        <v>-3.0484</v>
      </c>
      <c r="Q17" s="348">
        <v>-11.405900000000001</v>
      </c>
      <c r="R17" s="348">
        <v>-7.4805999999999999</v>
      </c>
      <c r="S17" s="348">
        <v>12.700100000000001</v>
      </c>
      <c r="T17" s="348">
        <v>7.9659000000000004</v>
      </c>
      <c r="U17" s="348">
        <v>4.4474999999999998</v>
      </c>
      <c r="V17" s="350">
        <v>3.4681999999999999</v>
      </c>
      <c r="W17" s="348">
        <v>4.9661</v>
      </c>
      <c r="X17" s="348">
        <v>7.8696000000000002</v>
      </c>
      <c r="Y17" s="348">
        <v>7.1066000000000003</v>
      </c>
      <c r="Z17" s="348">
        <v>8.6180000000000003</v>
      </c>
      <c r="AA17" s="348">
        <v>5.4187000000000003</v>
      </c>
      <c r="AB17" s="348">
        <v>14.0238</v>
      </c>
      <c r="AC17" s="348">
        <v>4.0871000000000004</v>
      </c>
      <c r="AD17" s="348">
        <v>3.9523000000000001</v>
      </c>
      <c r="AE17" s="348">
        <v>-9.0406999999999993</v>
      </c>
      <c r="AF17" s="348">
        <v>9.3401999999999994</v>
      </c>
      <c r="AG17" s="349"/>
      <c r="AH17" s="346">
        <v>4</v>
      </c>
      <c r="AI17" s="346">
        <v>9</v>
      </c>
      <c r="AJ17" s="346">
        <v>3</v>
      </c>
      <c r="AK17" s="346">
        <v>8</v>
      </c>
      <c r="AL17" s="346">
        <v>7</v>
      </c>
      <c r="AM17" s="346">
        <v>1</v>
      </c>
      <c r="AN17" s="346">
        <v>1</v>
      </c>
      <c r="AO17" s="346">
        <v>7</v>
      </c>
      <c r="AP17" s="346">
        <v>10</v>
      </c>
      <c r="AQ17" s="346">
        <v>9</v>
      </c>
      <c r="AR17" s="346">
        <v>10</v>
      </c>
      <c r="AS17" s="346">
        <v>13</v>
      </c>
      <c r="AT17" s="346">
        <v>4</v>
      </c>
      <c r="AU17" s="346">
        <v>2</v>
      </c>
      <c r="AV17" s="346">
        <v>1</v>
      </c>
      <c r="AW17" s="346">
        <v>7</v>
      </c>
      <c r="AX17" s="346">
        <v>8</v>
      </c>
      <c r="AY17" s="346">
        <v>5</v>
      </c>
      <c r="AZ17" s="349"/>
      <c r="BA17" s="375">
        <v>42.280304359378299</v>
      </c>
      <c r="BB17" s="375">
        <v>0</v>
      </c>
      <c r="BC17" s="375">
        <v>6.1747681633846703E-2</v>
      </c>
      <c r="BD17" s="375" t="s">
        <v>430</v>
      </c>
      <c r="BE17" s="668"/>
      <c r="BF17" s="348">
        <v>45.836034651600002</v>
      </c>
      <c r="BG17" s="348">
        <v>16.819113362700001</v>
      </c>
      <c r="BH17" s="348">
        <v>2.7252348956999999</v>
      </c>
      <c r="BI17" s="668"/>
      <c r="BJ17" s="348">
        <v>24.68866122</v>
      </c>
      <c r="BK17" s="668"/>
      <c r="BL17" s="843">
        <v>16.956700000000001</v>
      </c>
      <c r="BM17" s="843">
        <v>1.6146199999999999</v>
      </c>
      <c r="BN17" s="843">
        <v>6.0980499999999997</v>
      </c>
      <c r="BO17" s="843">
        <v>75.330629999999999</v>
      </c>
      <c r="BP17" s="668"/>
      <c r="BQ17" s="348">
        <v>26.99</v>
      </c>
      <c r="BR17" s="348">
        <v>42.46</v>
      </c>
      <c r="BS17" s="348" t="s">
        <v>430</v>
      </c>
      <c r="BT17" s="348" t="s">
        <v>430</v>
      </c>
      <c r="BU17" s="348" t="s">
        <v>430</v>
      </c>
      <c r="BV17" s="348">
        <v>6.42</v>
      </c>
      <c r="BW17" s="668"/>
      <c r="BX17" s="353" t="s">
        <v>10172</v>
      </c>
      <c r="BY17" s="353" t="s">
        <v>10173</v>
      </c>
      <c r="BZ17" s="353" t="s">
        <v>10174</v>
      </c>
      <c r="CA17" s="353" t="s">
        <v>10122</v>
      </c>
      <c r="CB17" s="353" t="s">
        <v>10175</v>
      </c>
      <c r="CC17" s="668"/>
      <c r="CD17" s="354" t="s">
        <v>519</v>
      </c>
    </row>
    <row r="18" spans="1:82" s="355" customFormat="1" x14ac:dyDescent="0.25">
      <c r="A18" s="345" t="s">
        <v>10176</v>
      </c>
      <c r="B18" s="668"/>
      <c r="C18" s="719">
        <v>41278</v>
      </c>
      <c r="D18" s="668"/>
      <c r="E18" s="346">
        <v>221.733</v>
      </c>
      <c r="F18" s="668"/>
      <c r="G18" s="347">
        <v>36.068300000000001</v>
      </c>
      <c r="H18" s="668"/>
      <c r="I18" s="988">
        <v>5.98</v>
      </c>
      <c r="J18" s="988">
        <v>7.3730900000000004</v>
      </c>
      <c r="K18" s="988">
        <v>4.41</v>
      </c>
      <c r="L18" s="988">
        <v>4.58</v>
      </c>
      <c r="M18" s="349"/>
      <c r="N18" s="348">
        <v>-1.0119</v>
      </c>
      <c r="O18" s="348">
        <v>-33.471299999999999</v>
      </c>
      <c r="P18" s="348">
        <v>-15.868399999999999</v>
      </c>
      <c r="Q18" s="348">
        <v>-13.196899999999999</v>
      </c>
      <c r="R18" s="348">
        <v>-13.042199999999999</v>
      </c>
      <c r="S18" s="348">
        <v>6.4511000000000003</v>
      </c>
      <c r="T18" s="348">
        <v>1.8351</v>
      </c>
      <c r="U18" s="348">
        <v>1.0576000000000001</v>
      </c>
      <c r="V18" s="350">
        <v>2.6276999999999999</v>
      </c>
      <c r="W18" s="348">
        <v>4.0433000000000003</v>
      </c>
      <c r="X18" s="348">
        <v>6.7355999999999998</v>
      </c>
      <c r="Y18" s="348">
        <v>6.0791000000000004</v>
      </c>
      <c r="Z18" s="348">
        <v>7.3531000000000004</v>
      </c>
      <c r="AA18" s="348">
        <v>1.3119000000000001</v>
      </c>
      <c r="AB18" s="348">
        <v>8.1384000000000007</v>
      </c>
      <c r="AC18" s="348">
        <v>0.30180000000000001</v>
      </c>
      <c r="AD18" s="348">
        <v>2.8719000000000001</v>
      </c>
      <c r="AE18" s="348">
        <v>-12.032999999999999</v>
      </c>
      <c r="AF18" s="348">
        <v>8.5226000000000006</v>
      </c>
      <c r="AG18" s="349"/>
      <c r="AH18" s="346">
        <v>7</v>
      </c>
      <c r="AI18" s="346">
        <v>10</v>
      </c>
      <c r="AJ18" s="346">
        <v>10</v>
      </c>
      <c r="AK18" s="346">
        <v>10</v>
      </c>
      <c r="AL18" s="346">
        <v>12</v>
      </c>
      <c r="AM18" s="346">
        <v>11</v>
      </c>
      <c r="AN18" s="346">
        <v>14</v>
      </c>
      <c r="AO18" s="346">
        <v>15</v>
      </c>
      <c r="AP18" s="346">
        <v>13</v>
      </c>
      <c r="AQ18" s="346">
        <v>12</v>
      </c>
      <c r="AR18" s="346">
        <v>15</v>
      </c>
      <c r="AS18" s="346">
        <v>14</v>
      </c>
      <c r="AT18" s="346">
        <v>12</v>
      </c>
      <c r="AU18" s="346">
        <v>10</v>
      </c>
      <c r="AV18" s="346">
        <v>14</v>
      </c>
      <c r="AW18" s="346">
        <v>15</v>
      </c>
      <c r="AX18" s="346">
        <v>13</v>
      </c>
      <c r="AY18" s="346">
        <v>8</v>
      </c>
      <c r="AZ18" s="349"/>
      <c r="BA18" s="375">
        <v>38.164897734369902</v>
      </c>
      <c r="BB18" s="375">
        <v>1.1327075835481999</v>
      </c>
      <c r="BC18" s="375">
        <v>3.6609694892381403E-2</v>
      </c>
      <c r="BD18" s="375">
        <v>1.9514662924135799</v>
      </c>
      <c r="BE18" s="668"/>
      <c r="BF18" s="348">
        <v>41.586656225299997</v>
      </c>
      <c r="BG18" s="348">
        <v>18.205653570100001</v>
      </c>
      <c r="BH18" s="348">
        <v>2.2842715348999998</v>
      </c>
      <c r="BI18" s="668"/>
      <c r="BJ18" s="348">
        <v>18.850682240000001</v>
      </c>
      <c r="BK18" s="668"/>
      <c r="BL18" s="843">
        <v>18.1127</v>
      </c>
      <c r="BM18" s="843">
        <v>0.73803099999999999</v>
      </c>
      <c r="BN18" s="348" t="s">
        <v>430</v>
      </c>
      <c r="BO18" s="843">
        <v>81.149269000000004</v>
      </c>
      <c r="BP18" s="668"/>
      <c r="BQ18" s="348">
        <v>49.22</v>
      </c>
      <c r="BR18" s="348">
        <v>11.36</v>
      </c>
      <c r="BS18" s="348">
        <v>4.53</v>
      </c>
      <c r="BT18" s="348">
        <v>4.92</v>
      </c>
      <c r="BU18" s="348">
        <v>7.78</v>
      </c>
      <c r="BV18" s="348">
        <v>4.2</v>
      </c>
      <c r="BW18" s="668"/>
      <c r="BX18" s="353" t="s">
        <v>10177</v>
      </c>
      <c r="BY18" s="353" t="s">
        <v>10178</v>
      </c>
      <c r="BZ18" s="353" t="s">
        <v>10179</v>
      </c>
      <c r="CA18" s="353" t="s">
        <v>3049</v>
      </c>
      <c r="CB18" s="353" t="s">
        <v>10180</v>
      </c>
      <c r="CC18" s="668"/>
      <c r="CD18" s="354" t="s">
        <v>463</v>
      </c>
    </row>
    <row r="19" spans="1:82" s="355" customFormat="1" x14ac:dyDescent="0.25">
      <c r="A19" s="345" t="s">
        <v>10181</v>
      </c>
      <c r="B19" s="668"/>
      <c r="C19" s="719">
        <v>41275</v>
      </c>
      <c r="D19" s="668"/>
      <c r="E19" s="346">
        <v>208.49</v>
      </c>
      <c r="F19" s="668"/>
      <c r="G19" s="347">
        <v>102.79989999999999</v>
      </c>
      <c r="H19" s="668"/>
      <c r="I19" s="651">
        <v>2.0007000000000001</v>
      </c>
      <c r="J19" s="988">
        <v>7.31</v>
      </c>
      <c r="K19" s="988">
        <v>2.0699999999999998</v>
      </c>
      <c r="L19" s="988">
        <v>2.21</v>
      </c>
      <c r="M19" s="349"/>
      <c r="N19" s="348">
        <v>0.85219999999999996</v>
      </c>
      <c r="O19" s="348">
        <v>-14.1622</v>
      </c>
      <c r="P19" s="348">
        <v>-6.8791000000000002</v>
      </c>
      <c r="Q19" s="348">
        <v>-2.6981999999999999</v>
      </c>
      <c r="R19" s="348">
        <v>-3.7538999999999998</v>
      </c>
      <c r="S19" s="348">
        <v>9.0549999999999997</v>
      </c>
      <c r="T19" s="348">
        <v>4.2934000000000001</v>
      </c>
      <c r="U19" s="348">
        <v>2.3635999999999999</v>
      </c>
      <c r="V19" s="350">
        <v>2.6591</v>
      </c>
      <c r="W19" s="348">
        <v>4.4067999999999996</v>
      </c>
      <c r="X19" s="348">
        <v>7.7908999999999997</v>
      </c>
      <c r="Y19" s="348">
        <v>7.2781000000000002</v>
      </c>
      <c r="Z19" s="348">
        <v>7.3609999999999998</v>
      </c>
      <c r="AA19" s="348">
        <v>4.5678000000000001</v>
      </c>
      <c r="AB19" s="348">
        <v>10.627599999999999</v>
      </c>
      <c r="AC19" s="348">
        <v>1.4979</v>
      </c>
      <c r="AD19" s="348">
        <v>2.9759000000000002</v>
      </c>
      <c r="AE19" s="348">
        <v>-5.4279000000000002</v>
      </c>
      <c r="AF19" s="348">
        <v>8.7795000000000005</v>
      </c>
      <c r="AG19" s="349"/>
      <c r="AH19" s="346">
        <v>6</v>
      </c>
      <c r="AI19" s="346">
        <v>6</v>
      </c>
      <c r="AJ19" s="346">
        <v>5</v>
      </c>
      <c r="AK19" s="346">
        <v>3</v>
      </c>
      <c r="AL19" s="346">
        <v>4</v>
      </c>
      <c r="AM19" s="346">
        <v>4</v>
      </c>
      <c r="AN19" s="346">
        <v>10</v>
      </c>
      <c r="AO19" s="346">
        <v>11</v>
      </c>
      <c r="AP19" s="346">
        <v>12</v>
      </c>
      <c r="AQ19" s="346">
        <v>10</v>
      </c>
      <c r="AR19" s="346">
        <v>11</v>
      </c>
      <c r="AS19" s="346">
        <v>12</v>
      </c>
      <c r="AT19" s="346">
        <v>11</v>
      </c>
      <c r="AU19" s="346">
        <v>4</v>
      </c>
      <c r="AV19" s="346">
        <v>7</v>
      </c>
      <c r="AW19" s="346">
        <v>11</v>
      </c>
      <c r="AX19" s="346">
        <v>12</v>
      </c>
      <c r="AY19" s="346">
        <v>4</v>
      </c>
      <c r="AZ19" s="349"/>
      <c r="BA19" s="375">
        <v>42.567878459661699</v>
      </c>
      <c r="BB19" s="375">
        <v>0</v>
      </c>
      <c r="BC19" s="375">
        <v>6.0892738936936197E-2</v>
      </c>
      <c r="BD19" s="375" t="s">
        <v>430</v>
      </c>
      <c r="BE19" s="668"/>
      <c r="BF19" s="348">
        <v>45.128301798700001</v>
      </c>
      <c r="BG19" s="348">
        <v>16.032124769500001</v>
      </c>
      <c r="BH19" s="348">
        <v>2.8148671775</v>
      </c>
      <c r="BI19" s="668"/>
      <c r="BJ19" s="348">
        <v>21.092284249999999</v>
      </c>
      <c r="BK19" s="668"/>
      <c r="BL19" s="843">
        <v>14.8942</v>
      </c>
      <c r="BM19" s="843">
        <v>2.6821199999999998</v>
      </c>
      <c r="BN19" s="843">
        <v>3.516</v>
      </c>
      <c r="BO19" s="843">
        <v>78.907679999999999</v>
      </c>
      <c r="BP19" s="668"/>
      <c r="BQ19" s="348">
        <v>2.4700000000000002</v>
      </c>
      <c r="BR19" s="348">
        <v>48.54</v>
      </c>
      <c r="BS19" s="348" t="s">
        <v>430</v>
      </c>
      <c r="BT19" s="348">
        <v>8.77</v>
      </c>
      <c r="BU19" s="348" t="s">
        <v>430</v>
      </c>
      <c r="BV19" s="348">
        <v>20.92</v>
      </c>
      <c r="BW19" s="668"/>
      <c r="BX19" s="353" t="s">
        <v>10182</v>
      </c>
      <c r="BY19" s="353" t="s">
        <v>10183</v>
      </c>
      <c r="BZ19" s="353" t="s">
        <v>10184</v>
      </c>
      <c r="CA19" s="353" t="s">
        <v>10185</v>
      </c>
      <c r="CB19" s="353" t="s">
        <v>10186</v>
      </c>
      <c r="CC19" s="668"/>
      <c r="CD19" s="354" t="s">
        <v>555</v>
      </c>
    </row>
    <row r="20" spans="1:82" s="355" customFormat="1" x14ac:dyDescent="0.25">
      <c r="A20" s="345" t="s">
        <v>10187</v>
      </c>
      <c r="B20" s="668"/>
      <c r="C20" s="719">
        <v>41276</v>
      </c>
      <c r="D20" s="668"/>
      <c r="E20" s="841">
        <v>178.35</v>
      </c>
      <c r="F20" s="668"/>
      <c r="G20" s="347">
        <v>68.937299999999993</v>
      </c>
      <c r="H20" s="668"/>
      <c r="I20" s="651">
        <v>4.4104999999999999</v>
      </c>
      <c r="J20" s="651">
        <v>6.7668999999999997</v>
      </c>
      <c r="K20" s="988">
        <v>2.1</v>
      </c>
      <c r="L20" s="651">
        <v>2.6638000000000002</v>
      </c>
      <c r="M20" s="349"/>
      <c r="N20" s="348">
        <v>-2.5413000000000001</v>
      </c>
      <c r="O20" s="348">
        <v>-48.3416</v>
      </c>
      <c r="P20" s="348">
        <v>-19.6371</v>
      </c>
      <c r="Q20" s="348">
        <v>-15.3805</v>
      </c>
      <c r="R20" s="348">
        <v>-9.3546999999999993</v>
      </c>
      <c r="S20" s="348">
        <v>5.3526999999999996</v>
      </c>
      <c r="T20" s="348">
        <v>4.4200999999999997</v>
      </c>
      <c r="U20" s="348">
        <v>3.0303</v>
      </c>
      <c r="V20" s="350">
        <v>3.8752</v>
      </c>
      <c r="W20" s="348">
        <v>5.1877000000000004</v>
      </c>
      <c r="X20" s="348">
        <v>8.6326000000000001</v>
      </c>
      <c r="Y20" s="348">
        <v>7.4278000000000004</v>
      </c>
      <c r="Z20" s="348">
        <v>7.4115000000000002</v>
      </c>
      <c r="AA20" s="348">
        <v>0.1346</v>
      </c>
      <c r="AB20" s="348">
        <v>10.3886</v>
      </c>
      <c r="AC20" s="348">
        <v>2.1943000000000001</v>
      </c>
      <c r="AD20" s="348">
        <v>4.1757999999999997</v>
      </c>
      <c r="AE20" s="348">
        <v>-16.964300000000001</v>
      </c>
      <c r="AF20" s="348">
        <v>8.3693000000000008</v>
      </c>
      <c r="AG20" s="349"/>
      <c r="AH20" s="346">
        <v>10</v>
      </c>
      <c r="AI20" s="346">
        <v>15</v>
      </c>
      <c r="AJ20" s="346">
        <v>14</v>
      </c>
      <c r="AK20" s="346">
        <v>13</v>
      </c>
      <c r="AL20" s="346">
        <v>8</v>
      </c>
      <c r="AM20" s="346">
        <v>13</v>
      </c>
      <c r="AN20" s="346">
        <v>9</v>
      </c>
      <c r="AO20" s="346">
        <v>8</v>
      </c>
      <c r="AP20" s="346">
        <v>6</v>
      </c>
      <c r="AQ20" s="346">
        <v>7</v>
      </c>
      <c r="AR20" s="346">
        <v>7</v>
      </c>
      <c r="AS20" s="346">
        <v>11</v>
      </c>
      <c r="AT20" s="346">
        <v>10</v>
      </c>
      <c r="AU20" s="346">
        <v>11</v>
      </c>
      <c r="AV20" s="346">
        <v>9</v>
      </c>
      <c r="AW20" s="346">
        <v>9</v>
      </c>
      <c r="AX20" s="346">
        <v>6</v>
      </c>
      <c r="AY20" s="346">
        <v>14</v>
      </c>
      <c r="AZ20" s="349"/>
      <c r="BA20" s="375">
        <v>36.118218884878303</v>
      </c>
      <c r="BB20" s="375">
        <v>0</v>
      </c>
      <c r="BC20" s="375">
        <v>8.5617594303153494E-2</v>
      </c>
      <c r="BD20" s="375" t="s">
        <v>430</v>
      </c>
      <c r="BE20" s="668"/>
      <c r="BF20" s="348">
        <v>43.799225274299999</v>
      </c>
      <c r="BG20" s="348">
        <v>8.2878365284999997</v>
      </c>
      <c r="BH20" s="348">
        <v>5.2847597951000003</v>
      </c>
      <c r="BI20" s="668"/>
      <c r="BJ20" s="348">
        <v>20.636179540000001</v>
      </c>
      <c r="BK20" s="668"/>
      <c r="BL20" s="843">
        <v>15.0273</v>
      </c>
      <c r="BM20" s="843">
        <v>2.5207700000000002</v>
      </c>
      <c r="BN20" s="843">
        <v>3.08813</v>
      </c>
      <c r="BO20" s="843">
        <v>79.363799999999998</v>
      </c>
      <c r="BP20" s="668"/>
      <c r="BQ20" s="348">
        <v>54.87</v>
      </c>
      <c r="BR20" s="348">
        <v>13.63</v>
      </c>
      <c r="BS20" s="348">
        <v>7.33</v>
      </c>
      <c r="BT20" s="348" t="s">
        <v>430</v>
      </c>
      <c r="BU20" s="348" t="s">
        <v>430</v>
      </c>
      <c r="BV20" s="348">
        <v>3.28</v>
      </c>
      <c r="BW20" s="668"/>
      <c r="BX20" s="353" t="s">
        <v>10188</v>
      </c>
      <c r="BY20" s="353" t="s">
        <v>5384</v>
      </c>
      <c r="BZ20" s="353" t="s">
        <v>10189</v>
      </c>
      <c r="CA20" s="353" t="s">
        <v>10190</v>
      </c>
      <c r="CB20" s="353" t="s">
        <v>7066</v>
      </c>
      <c r="CC20" s="668"/>
      <c r="CD20" s="354" t="s">
        <v>555</v>
      </c>
    </row>
    <row r="21" spans="1:82" s="355" customFormat="1" x14ac:dyDescent="0.25">
      <c r="A21" s="345" t="s">
        <v>10191</v>
      </c>
      <c r="B21" s="668"/>
      <c r="C21" s="719">
        <v>41285</v>
      </c>
      <c r="D21" s="668"/>
      <c r="E21" s="346">
        <v>154.64699999999999</v>
      </c>
      <c r="F21" s="668"/>
      <c r="G21" s="347">
        <v>71.729900000000001</v>
      </c>
      <c r="H21" s="668"/>
      <c r="I21" s="651">
        <v>6.8038400000000001</v>
      </c>
      <c r="J21" s="651">
        <v>7.32</v>
      </c>
      <c r="K21" s="988">
        <v>4.78</v>
      </c>
      <c r="L21" s="651">
        <v>4.5295899999999998</v>
      </c>
      <c r="M21" s="349"/>
      <c r="N21" s="348">
        <v>-48.3279</v>
      </c>
      <c r="O21" s="348">
        <v>-13.5543</v>
      </c>
      <c r="P21" s="348">
        <v>-11.380699999999999</v>
      </c>
      <c r="Q21" s="348">
        <v>-13.7425</v>
      </c>
      <c r="R21" s="348">
        <v>-10.7784</v>
      </c>
      <c r="S21" s="348">
        <v>4.5262000000000002</v>
      </c>
      <c r="T21" s="348">
        <v>7.3300999999999998</v>
      </c>
      <c r="U21" s="348">
        <v>6.6852999999999998</v>
      </c>
      <c r="V21" s="350">
        <v>3.2663000000000002</v>
      </c>
      <c r="W21" s="348">
        <v>5.0331000000000001</v>
      </c>
      <c r="X21" s="348">
        <v>9.0519999999999996</v>
      </c>
      <c r="Y21" s="348">
        <v>7.8006000000000002</v>
      </c>
      <c r="Z21" s="348">
        <v>8.0495999999999999</v>
      </c>
      <c r="AA21" s="348">
        <v>-2.3580000000000001</v>
      </c>
      <c r="AB21" s="348">
        <v>13.227499999999999</v>
      </c>
      <c r="AC21" s="348">
        <v>6.0765000000000002</v>
      </c>
      <c r="AD21" s="348">
        <v>3.6114000000000002</v>
      </c>
      <c r="AE21" s="348">
        <v>-16.3673</v>
      </c>
      <c r="AF21" s="348">
        <v>8.7776999999999994</v>
      </c>
      <c r="AG21" s="349"/>
      <c r="AH21" s="346">
        <v>15</v>
      </c>
      <c r="AI21" s="346">
        <v>5</v>
      </c>
      <c r="AJ21" s="346">
        <v>9</v>
      </c>
      <c r="AK21" s="346">
        <v>11</v>
      </c>
      <c r="AL21" s="346">
        <v>9</v>
      </c>
      <c r="AM21" s="346">
        <v>14</v>
      </c>
      <c r="AN21" s="346">
        <v>3</v>
      </c>
      <c r="AO21" s="346">
        <v>1</v>
      </c>
      <c r="AP21" s="346">
        <v>11</v>
      </c>
      <c r="AQ21" s="346">
        <v>8</v>
      </c>
      <c r="AR21" s="346">
        <v>2</v>
      </c>
      <c r="AS21" s="346">
        <v>8</v>
      </c>
      <c r="AT21" s="346">
        <v>8</v>
      </c>
      <c r="AU21" s="346">
        <v>14</v>
      </c>
      <c r="AV21" s="346">
        <v>4</v>
      </c>
      <c r="AW21" s="346">
        <v>1</v>
      </c>
      <c r="AX21" s="346">
        <v>10</v>
      </c>
      <c r="AY21" s="346">
        <v>13</v>
      </c>
      <c r="AZ21" s="349"/>
      <c r="BA21" s="375">
        <v>56.048173827704403</v>
      </c>
      <c r="BB21" s="375">
        <v>1.39574034847963</v>
      </c>
      <c r="BC21" s="375">
        <v>6.8602861074882504E-2</v>
      </c>
      <c r="BD21" s="375">
        <v>4.5280343638691098</v>
      </c>
      <c r="BE21" s="668"/>
      <c r="BF21" s="348">
        <v>49.126905957300004</v>
      </c>
      <c r="BG21" s="348">
        <v>14.0377045446</v>
      </c>
      <c r="BH21" s="348">
        <v>3.4996395459</v>
      </c>
      <c r="BI21" s="668"/>
      <c r="BJ21" s="348">
        <v>16.38595166</v>
      </c>
      <c r="BK21" s="668"/>
      <c r="BL21" s="843">
        <v>9.3656799999999993</v>
      </c>
      <c r="BM21" s="843">
        <v>5.6165500000000002</v>
      </c>
      <c r="BN21" s="843">
        <v>1.4037200000000001</v>
      </c>
      <c r="BO21" s="843">
        <v>83.614050000000006</v>
      </c>
      <c r="BP21" s="668"/>
      <c r="BQ21" s="348">
        <v>42.16</v>
      </c>
      <c r="BR21" s="348">
        <v>34.869999999999997</v>
      </c>
      <c r="BS21" s="348" t="s">
        <v>430</v>
      </c>
      <c r="BT21" s="348" t="s">
        <v>430</v>
      </c>
      <c r="BU21" s="348" t="s">
        <v>430</v>
      </c>
      <c r="BV21" s="348">
        <v>6.67</v>
      </c>
      <c r="BW21" s="668"/>
      <c r="BX21" s="353" t="s">
        <v>10192</v>
      </c>
      <c r="BY21" s="353" t="s">
        <v>10193</v>
      </c>
      <c r="BZ21" s="353" t="s">
        <v>10194</v>
      </c>
      <c r="CA21" s="353" t="s">
        <v>10195</v>
      </c>
      <c r="CB21" s="353" t="s">
        <v>10196</v>
      </c>
      <c r="CC21" s="668"/>
      <c r="CD21" s="354" t="s">
        <v>555</v>
      </c>
    </row>
    <row r="22" spans="1:82" s="355" customFormat="1" x14ac:dyDescent="0.25">
      <c r="A22" s="345" t="s">
        <v>10197</v>
      </c>
      <c r="B22" s="668"/>
      <c r="C22" s="719">
        <v>41275</v>
      </c>
      <c r="D22" s="668"/>
      <c r="E22" s="346">
        <v>86.916300000000007</v>
      </c>
      <c r="F22" s="668"/>
      <c r="G22" s="347">
        <v>37.247700000000002</v>
      </c>
      <c r="H22" s="668"/>
      <c r="I22" s="988">
        <v>4.2699999999999996</v>
      </c>
      <c r="J22" s="988">
        <v>7.24</v>
      </c>
      <c r="K22" s="988">
        <v>2.37</v>
      </c>
      <c r="L22" s="988">
        <v>2.4900000000000002</v>
      </c>
      <c r="M22" s="349"/>
      <c r="N22" s="348">
        <v>-23.9924</v>
      </c>
      <c r="O22" s="348">
        <v>-39.558</v>
      </c>
      <c r="P22" s="348">
        <v>-24.328099999999999</v>
      </c>
      <c r="Q22" s="348">
        <v>-16.3871</v>
      </c>
      <c r="R22" s="348">
        <v>-14.9831</v>
      </c>
      <c r="S22" s="348">
        <v>10.4184</v>
      </c>
      <c r="T22" s="348">
        <v>4.4275000000000002</v>
      </c>
      <c r="U22" s="348">
        <v>1.5785</v>
      </c>
      <c r="V22" s="350">
        <v>3.5863999999999998</v>
      </c>
      <c r="W22" s="348">
        <v>4.2214999999999998</v>
      </c>
      <c r="X22" s="348">
        <v>7.2363999999999997</v>
      </c>
      <c r="Y22" s="348">
        <v>5.8177000000000003</v>
      </c>
      <c r="Z22" s="348">
        <v>6.8334000000000001</v>
      </c>
      <c r="AA22" s="348">
        <v>4.8975</v>
      </c>
      <c r="AB22" s="348">
        <v>10.341100000000001</v>
      </c>
      <c r="AC22" s="348">
        <v>1.6306</v>
      </c>
      <c r="AD22" s="348">
        <v>4.0228000000000002</v>
      </c>
      <c r="AE22" s="348">
        <v>-20.424299999999999</v>
      </c>
      <c r="AF22" s="348">
        <v>8.0410000000000004</v>
      </c>
      <c r="AG22" s="349"/>
      <c r="AH22" s="346">
        <v>13</v>
      </c>
      <c r="AI22" s="346">
        <v>13</v>
      </c>
      <c r="AJ22" s="346">
        <v>15</v>
      </c>
      <c r="AK22" s="346">
        <v>15</v>
      </c>
      <c r="AL22" s="346">
        <v>14</v>
      </c>
      <c r="AM22" s="346">
        <v>2</v>
      </c>
      <c r="AN22" s="346">
        <v>8</v>
      </c>
      <c r="AO22" s="346">
        <v>12</v>
      </c>
      <c r="AP22" s="346">
        <v>8</v>
      </c>
      <c r="AQ22" s="346">
        <v>11</v>
      </c>
      <c r="AR22" s="346">
        <v>14</v>
      </c>
      <c r="AS22" s="346">
        <v>15</v>
      </c>
      <c r="AT22" s="346">
        <v>13</v>
      </c>
      <c r="AU22" s="346">
        <v>3</v>
      </c>
      <c r="AV22" s="346">
        <v>10</v>
      </c>
      <c r="AW22" s="346">
        <v>10</v>
      </c>
      <c r="AX22" s="346">
        <v>7</v>
      </c>
      <c r="AY22" s="346">
        <v>15</v>
      </c>
      <c r="AZ22" s="349"/>
      <c r="BA22" s="375">
        <v>43.249066148802498</v>
      </c>
      <c r="BB22" s="375">
        <v>0</v>
      </c>
      <c r="BC22" s="375">
        <v>4.25960858261017E-2</v>
      </c>
      <c r="BD22" s="375" t="s">
        <v>430</v>
      </c>
      <c r="BE22" s="668"/>
      <c r="BF22" s="348">
        <v>44.470984657700001</v>
      </c>
      <c r="BG22" s="348">
        <v>18.718115471800001</v>
      </c>
      <c r="BH22" s="348">
        <v>2.3758259598999998</v>
      </c>
      <c r="BI22" s="668"/>
      <c r="BJ22" s="348">
        <v>24.595227489999999</v>
      </c>
      <c r="BK22" s="668"/>
      <c r="BL22" s="843">
        <v>10.620100000000001</v>
      </c>
      <c r="BM22" s="843">
        <v>1.5707</v>
      </c>
      <c r="BN22" s="348" t="s">
        <v>430</v>
      </c>
      <c r="BO22" s="843">
        <v>87.809200000000004</v>
      </c>
      <c r="BP22" s="668"/>
      <c r="BQ22" s="348">
        <v>19.16</v>
      </c>
      <c r="BR22" s="348">
        <v>33.950000000000003</v>
      </c>
      <c r="BS22" s="348">
        <v>14.88</v>
      </c>
      <c r="BT22" s="348" t="s">
        <v>430</v>
      </c>
      <c r="BU22" s="348">
        <v>0.03</v>
      </c>
      <c r="BV22" s="348">
        <v>7.79</v>
      </c>
      <c r="BW22" s="668"/>
      <c r="BX22" s="353" t="s">
        <v>10198</v>
      </c>
      <c r="BY22" s="353" t="s">
        <v>10199</v>
      </c>
      <c r="BZ22" s="353" t="s">
        <v>10200</v>
      </c>
      <c r="CA22" s="353" t="s">
        <v>10201</v>
      </c>
      <c r="CB22" s="353" t="s">
        <v>10202</v>
      </c>
      <c r="CC22" s="668"/>
      <c r="CD22" s="354" t="s">
        <v>4846</v>
      </c>
    </row>
    <row r="23" spans="1:82" x14ac:dyDescent="0.25">
      <c r="A23" s="36" t="s">
        <v>93</v>
      </c>
      <c r="B23" s="43"/>
      <c r="C23" s="720"/>
      <c r="D23" s="43"/>
      <c r="E23" s="51"/>
      <c r="F23" s="43"/>
      <c r="G23" s="55"/>
      <c r="H23" s="43"/>
      <c r="I23" s="92"/>
      <c r="J23" s="92"/>
      <c r="K23" s="92"/>
      <c r="L23" s="92"/>
      <c r="M23" s="66"/>
      <c r="N23" s="59">
        <v>-6.7889999999999997</v>
      </c>
      <c r="O23" s="59">
        <v>-23.777899999999999</v>
      </c>
      <c r="P23" s="59">
        <v>-10.699299999999999</v>
      </c>
      <c r="Q23" s="59">
        <v>-9.5678999999999998</v>
      </c>
      <c r="R23" s="59">
        <v>-8.9871999999999996</v>
      </c>
      <c r="S23" s="59">
        <v>7.6280999999999999</v>
      </c>
      <c r="T23" s="59">
        <v>5.0486000000000004</v>
      </c>
      <c r="U23" s="59">
        <v>3.5367000000000002</v>
      </c>
      <c r="V23" s="70">
        <v>4.0446</v>
      </c>
      <c r="W23" s="59">
        <v>5.0807000000000002</v>
      </c>
      <c r="X23" s="59">
        <v>8.2583000000000002</v>
      </c>
      <c r="Y23" s="59">
        <v>7.7816999999999998</v>
      </c>
      <c r="Z23" s="59">
        <v>8.0478000000000005</v>
      </c>
      <c r="AA23" s="59">
        <v>2.0489000000000002</v>
      </c>
      <c r="AB23" s="59">
        <v>10.7949</v>
      </c>
      <c r="AC23" s="59">
        <v>3.0024000000000002</v>
      </c>
      <c r="AD23" s="59">
        <v>4.2234999999999996</v>
      </c>
      <c r="AE23" s="59">
        <v>-10.245699999999999</v>
      </c>
      <c r="AF23" s="59">
        <v>9.1431000000000004</v>
      </c>
      <c r="AG23" s="66"/>
      <c r="AH23" s="51">
        <v>15</v>
      </c>
      <c r="AI23" s="51">
        <v>15</v>
      </c>
      <c r="AJ23" s="51">
        <v>15</v>
      </c>
      <c r="AK23" s="51">
        <v>15</v>
      </c>
      <c r="AL23" s="51">
        <v>15</v>
      </c>
      <c r="AM23" s="51">
        <v>15</v>
      </c>
      <c r="AN23" s="51">
        <v>15</v>
      </c>
      <c r="AO23" s="51">
        <v>15</v>
      </c>
      <c r="AP23" s="51">
        <v>15</v>
      </c>
      <c r="AQ23" s="51">
        <v>15</v>
      </c>
      <c r="AR23" s="51">
        <v>15</v>
      </c>
      <c r="AS23" s="51">
        <v>15</v>
      </c>
      <c r="AT23" s="51">
        <v>14</v>
      </c>
      <c r="AU23" s="51">
        <v>15</v>
      </c>
      <c r="AV23" s="51">
        <v>15</v>
      </c>
      <c r="AW23" s="51">
        <v>15</v>
      </c>
      <c r="AX23" s="51">
        <v>15</v>
      </c>
      <c r="AY23" s="51">
        <v>15</v>
      </c>
      <c r="AZ23" s="66"/>
      <c r="BA23" s="286"/>
      <c r="BB23" s="286"/>
      <c r="BC23" s="286"/>
      <c r="BD23" s="286"/>
      <c r="BE23" s="43"/>
      <c r="BF23" s="59"/>
      <c r="BG23" s="59"/>
      <c r="BH23" s="59"/>
      <c r="BI23" s="43"/>
      <c r="BJ23" s="59"/>
      <c r="BK23" s="43"/>
      <c r="BL23" s="59"/>
      <c r="BM23" s="59"/>
      <c r="BN23" s="59"/>
      <c r="BO23" s="59"/>
      <c r="BP23" s="43"/>
      <c r="BQ23" s="59"/>
      <c r="BR23" s="59"/>
      <c r="BS23" s="59"/>
      <c r="BT23" s="59"/>
      <c r="BU23" s="59"/>
      <c r="BV23" s="59"/>
      <c r="BW23" s="43"/>
      <c r="BX23" s="84"/>
      <c r="BY23" s="84"/>
      <c r="BZ23" s="84"/>
      <c r="CA23" s="84"/>
      <c r="CB23" s="84"/>
      <c r="CC23" s="43"/>
      <c r="CD23" s="88"/>
    </row>
    <row r="24" spans="1:82" x14ac:dyDescent="0.25">
      <c r="A24" s="37" t="s">
        <v>94</v>
      </c>
      <c r="B24" s="44"/>
      <c r="C24" s="721"/>
      <c r="D24" s="44"/>
      <c r="E24" s="52"/>
      <c r="F24" s="44"/>
      <c r="G24" s="56"/>
      <c r="H24" s="44"/>
      <c r="I24" s="93"/>
      <c r="J24" s="93"/>
      <c r="K24" s="93"/>
      <c r="L24" s="93"/>
      <c r="M24" s="67"/>
      <c r="N24" s="60">
        <v>26.9176</v>
      </c>
      <c r="O24" s="60">
        <v>-6.1734999999999998</v>
      </c>
      <c r="P24" s="60">
        <v>5.3319000000000001</v>
      </c>
      <c r="Q24" s="60">
        <v>4.5597000000000003</v>
      </c>
      <c r="R24" s="60">
        <v>-2.8216000000000001</v>
      </c>
      <c r="S24" s="60">
        <v>12.700100000000001</v>
      </c>
      <c r="T24" s="60">
        <v>7.9659000000000004</v>
      </c>
      <c r="U24" s="60">
        <v>6.6852999999999998</v>
      </c>
      <c r="V24" s="71">
        <v>7.2690000000000001</v>
      </c>
      <c r="W24" s="60">
        <v>7.9242999999999997</v>
      </c>
      <c r="X24" s="60">
        <v>9.4772999999999996</v>
      </c>
      <c r="Y24" s="60">
        <v>9.4844000000000008</v>
      </c>
      <c r="Z24" s="60">
        <v>9.6183999999999994</v>
      </c>
      <c r="AA24" s="60">
        <v>6.0803000000000003</v>
      </c>
      <c r="AB24" s="60">
        <v>14.0238</v>
      </c>
      <c r="AC24" s="60">
        <v>6.0765000000000002</v>
      </c>
      <c r="AD24" s="60">
        <v>7.0837000000000003</v>
      </c>
      <c r="AE24" s="60">
        <v>11.492900000000001</v>
      </c>
      <c r="AF24" s="60">
        <v>10.3172</v>
      </c>
      <c r="AG24" s="67"/>
      <c r="AH24" s="52"/>
      <c r="AI24" s="52"/>
      <c r="AJ24" s="52"/>
      <c r="AK24" s="52"/>
      <c r="AL24" s="52"/>
      <c r="AM24" s="52"/>
      <c r="AN24" s="52"/>
      <c r="AO24" s="52"/>
      <c r="AP24" s="52"/>
      <c r="AQ24" s="52"/>
      <c r="AR24" s="52"/>
      <c r="AS24" s="52"/>
      <c r="AT24" s="52"/>
      <c r="AU24" s="52"/>
      <c r="AV24" s="52"/>
      <c r="AW24" s="52"/>
      <c r="AX24" s="52"/>
      <c r="AY24" s="52"/>
      <c r="AZ24" s="67"/>
      <c r="BA24" s="288"/>
      <c r="BB24" s="288"/>
      <c r="BC24" s="288"/>
      <c r="BD24" s="288"/>
      <c r="BE24" s="44"/>
      <c r="BF24" s="60"/>
      <c r="BG24" s="60"/>
      <c r="BH24" s="60"/>
      <c r="BI24" s="44"/>
      <c r="BJ24" s="60"/>
      <c r="BK24" s="44"/>
      <c r="BL24" s="60"/>
      <c r="BM24" s="60"/>
      <c r="BN24" s="60"/>
      <c r="BO24" s="60"/>
      <c r="BP24" s="44"/>
      <c r="BQ24" s="60"/>
      <c r="BR24" s="60"/>
      <c r="BS24" s="60"/>
      <c r="BT24" s="60"/>
      <c r="BU24" s="60"/>
      <c r="BV24" s="60"/>
      <c r="BW24" s="44"/>
      <c r="BX24" s="85"/>
      <c r="BY24" s="85"/>
      <c r="BZ24" s="85"/>
      <c r="CA24" s="85"/>
      <c r="CB24" s="85"/>
      <c r="CC24" s="44"/>
      <c r="CD24" s="89"/>
    </row>
    <row r="25" spans="1:82" x14ac:dyDescent="0.25">
      <c r="A25" s="37" t="s">
        <v>95</v>
      </c>
      <c r="B25" s="44"/>
      <c r="C25" s="721"/>
      <c r="D25" s="44"/>
      <c r="E25" s="52"/>
      <c r="F25" s="44"/>
      <c r="G25" s="56"/>
      <c r="H25" s="44"/>
      <c r="I25" s="93"/>
      <c r="J25" s="93"/>
      <c r="K25" s="93"/>
      <c r="L25" s="93"/>
      <c r="M25" s="67"/>
      <c r="N25" s="60">
        <v>-48.3279</v>
      </c>
      <c r="O25" s="60">
        <v>-48.3416</v>
      </c>
      <c r="P25" s="60">
        <v>-24.328099999999999</v>
      </c>
      <c r="Q25" s="60">
        <v>-16.3871</v>
      </c>
      <c r="R25" s="60">
        <v>-15.211399999999999</v>
      </c>
      <c r="S25" s="60">
        <v>4.4836999999999998</v>
      </c>
      <c r="T25" s="60">
        <v>1.1734</v>
      </c>
      <c r="U25" s="60">
        <v>1.0576000000000001</v>
      </c>
      <c r="V25" s="71">
        <v>2.0066999999999999</v>
      </c>
      <c r="W25" s="60">
        <v>3.3054000000000001</v>
      </c>
      <c r="X25" s="60">
        <v>6.7355999999999998</v>
      </c>
      <c r="Y25" s="60">
        <v>5.8177000000000003</v>
      </c>
      <c r="Z25" s="60">
        <v>6.0674999999999999</v>
      </c>
      <c r="AA25" s="60">
        <v>-3.1093999999999999</v>
      </c>
      <c r="AB25" s="60">
        <v>7.5586000000000002</v>
      </c>
      <c r="AC25" s="60">
        <v>0.30180000000000001</v>
      </c>
      <c r="AD25" s="60">
        <v>2.4716</v>
      </c>
      <c r="AE25" s="60">
        <v>-20.424299999999999</v>
      </c>
      <c r="AF25" s="60">
        <v>7.6261000000000001</v>
      </c>
      <c r="AG25" s="67"/>
      <c r="AH25" s="52"/>
      <c r="AI25" s="52"/>
      <c r="AJ25" s="52"/>
      <c r="AK25" s="52"/>
      <c r="AL25" s="52"/>
      <c r="AM25" s="52"/>
      <c r="AN25" s="52"/>
      <c r="AO25" s="52"/>
      <c r="AP25" s="52"/>
      <c r="AQ25" s="52"/>
      <c r="AR25" s="52"/>
      <c r="AS25" s="52"/>
      <c r="AT25" s="52"/>
      <c r="AU25" s="52"/>
      <c r="AV25" s="52"/>
      <c r="AW25" s="52"/>
      <c r="AX25" s="52"/>
      <c r="AY25" s="52"/>
      <c r="AZ25" s="67"/>
      <c r="BA25" s="288"/>
      <c r="BB25" s="288"/>
      <c r="BC25" s="288"/>
      <c r="BD25" s="288"/>
      <c r="BE25" s="44"/>
      <c r="BF25" s="60"/>
      <c r="BG25" s="60"/>
      <c r="BH25" s="60"/>
      <c r="BI25" s="44"/>
      <c r="BJ25" s="60"/>
      <c r="BK25" s="44"/>
      <c r="BL25" s="60"/>
      <c r="BM25" s="60"/>
      <c r="BN25" s="60"/>
      <c r="BO25" s="60"/>
      <c r="BP25" s="44"/>
      <c r="BQ25" s="60"/>
      <c r="BR25" s="60"/>
      <c r="BS25" s="60"/>
      <c r="BT25" s="60"/>
      <c r="BU25" s="60"/>
      <c r="BV25" s="60"/>
      <c r="BW25" s="44"/>
      <c r="BX25" s="85"/>
      <c r="BY25" s="85"/>
      <c r="BZ25" s="85"/>
      <c r="CA25" s="85"/>
      <c r="CB25" s="85"/>
      <c r="CC25" s="44"/>
      <c r="CD25" s="89"/>
    </row>
    <row r="26" spans="1:82" x14ac:dyDescent="0.25">
      <c r="A26" s="38" t="s">
        <v>96</v>
      </c>
      <c r="B26" s="45"/>
      <c r="C26" s="722"/>
      <c r="D26" s="45"/>
      <c r="E26" s="53"/>
      <c r="F26" s="45"/>
      <c r="G26" s="57"/>
      <c r="H26" s="45"/>
      <c r="I26" s="94"/>
      <c r="J26" s="94"/>
      <c r="K26" s="94"/>
      <c r="L26" s="94"/>
      <c r="M26" s="68"/>
      <c r="N26" s="61">
        <v>-1.2825</v>
      </c>
      <c r="O26" s="61">
        <v>-18.723099999999999</v>
      </c>
      <c r="P26" s="61">
        <v>-9.5602999999999998</v>
      </c>
      <c r="Q26" s="61">
        <v>-11.405900000000001</v>
      </c>
      <c r="R26" s="61">
        <v>-9.3546999999999993</v>
      </c>
      <c r="S26" s="61">
        <v>8.34</v>
      </c>
      <c r="T26" s="61">
        <v>4.4275000000000002</v>
      </c>
      <c r="U26" s="61">
        <v>3.0303</v>
      </c>
      <c r="V26" s="72">
        <v>3.5863999999999998</v>
      </c>
      <c r="W26" s="61">
        <v>5.0331000000000001</v>
      </c>
      <c r="X26" s="61">
        <v>8.5551999999999992</v>
      </c>
      <c r="Y26" s="61">
        <v>7.8006000000000002</v>
      </c>
      <c r="Z26" s="61">
        <v>8.1614000000000004</v>
      </c>
      <c r="AA26" s="61">
        <v>2.2477</v>
      </c>
      <c r="AB26" s="61">
        <v>10.4382</v>
      </c>
      <c r="AC26" s="61">
        <v>2.3216999999999999</v>
      </c>
      <c r="AD26" s="61">
        <v>3.9523000000000001</v>
      </c>
      <c r="AE26" s="61">
        <v>-12.032999999999999</v>
      </c>
      <c r="AF26" s="61">
        <v>9.2800999999999991</v>
      </c>
      <c r="AG26" s="68"/>
      <c r="AH26" s="53"/>
      <c r="AI26" s="53"/>
      <c r="AJ26" s="53"/>
      <c r="AK26" s="53"/>
      <c r="AL26" s="53"/>
      <c r="AM26" s="53"/>
      <c r="AN26" s="53"/>
      <c r="AO26" s="53"/>
      <c r="AP26" s="53"/>
      <c r="AQ26" s="53"/>
      <c r="AR26" s="53"/>
      <c r="AS26" s="53"/>
      <c r="AT26" s="53"/>
      <c r="AU26" s="53"/>
      <c r="AV26" s="53"/>
      <c r="AW26" s="53"/>
      <c r="AX26" s="53"/>
      <c r="AY26" s="53"/>
      <c r="AZ26" s="68"/>
      <c r="BA26" s="291"/>
      <c r="BB26" s="291"/>
      <c r="BC26" s="291"/>
      <c r="BD26" s="291"/>
      <c r="BE26" s="45"/>
      <c r="BF26" s="61"/>
      <c r="BG26" s="61"/>
      <c r="BH26" s="61"/>
      <c r="BI26" s="45"/>
      <c r="BJ26" s="61"/>
      <c r="BK26" s="45"/>
      <c r="BL26" s="61"/>
      <c r="BM26" s="61"/>
      <c r="BN26" s="61"/>
      <c r="BO26" s="61"/>
      <c r="BP26" s="45"/>
      <c r="BQ26" s="61"/>
      <c r="BR26" s="61"/>
      <c r="BS26" s="61"/>
      <c r="BT26" s="61"/>
      <c r="BU26" s="61"/>
      <c r="BV26" s="61"/>
      <c r="BW26" s="45"/>
      <c r="BX26" s="86"/>
      <c r="BY26" s="86"/>
      <c r="BZ26" s="86"/>
      <c r="CA26" s="86"/>
      <c r="CB26" s="86"/>
      <c r="CC26" s="45"/>
      <c r="CD26" s="90"/>
    </row>
    <row r="27" spans="1:82" ht="14.5" x14ac:dyDescent="0.25">
      <c r="A27" s="39" t="s">
        <v>289</v>
      </c>
      <c r="B27" s="46"/>
      <c r="C27" s="723"/>
      <c r="D27" s="46"/>
      <c r="E27" s="54"/>
      <c r="F27" s="46"/>
      <c r="G27" s="58"/>
      <c r="H27" s="46"/>
      <c r="I27" s="95"/>
      <c r="J27" s="95"/>
      <c r="K27" s="95"/>
      <c r="L27" s="95"/>
      <c r="M27" s="69"/>
      <c r="N27" s="62"/>
      <c r="O27" s="62"/>
      <c r="P27" s="62"/>
      <c r="Q27" s="62"/>
      <c r="R27" s="62"/>
      <c r="S27" s="62"/>
      <c r="T27" s="62"/>
      <c r="U27" s="62"/>
      <c r="V27" s="73"/>
      <c r="W27" s="62"/>
      <c r="X27" s="62"/>
      <c r="Y27" s="62"/>
      <c r="Z27" s="62"/>
      <c r="AA27" s="62"/>
      <c r="AB27" s="62"/>
      <c r="AC27" s="62"/>
      <c r="AD27" s="62"/>
      <c r="AE27" s="62"/>
      <c r="AF27" s="62"/>
      <c r="AG27" s="69"/>
      <c r="AH27" s="54"/>
      <c r="AI27" s="54"/>
      <c r="AJ27" s="54"/>
      <c r="AK27" s="54"/>
      <c r="AL27" s="54"/>
      <c r="AM27" s="54"/>
      <c r="AN27" s="54"/>
      <c r="AO27" s="54"/>
      <c r="AP27" s="54"/>
      <c r="AQ27" s="54"/>
      <c r="AR27" s="54"/>
      <c r="AS27" s="54"/>
      <c r="AT27" s="54"/>
      <c r="AU27" s="54"/>
      <c r="AV27" s="54"/>
      <c r="AW27" s="54"/>
      <c r="AX27" s="54"/>
      <c r="AY27" s="54"/>
      <c r="AZ27" s="69"/>
      <c r="BA27" s="293"/>
      <c r="BB27" s="293"/>
      <c r="BC27" s="293"/>
      <c r="BD27" s="293"/>
      <c r="BE27" s="46"/>
      <c r="BF27" s="62"/>
      <c r="BG27" s="62"/>
      <c r="BH27" s="62"/>
      <c r="BI27" s="46"/>
      <c r="BJ27" s="62"/>
      <c r="BK27" s="46"/>
      <c r="BL27" s="62"/>
      <c r="BM27" s="62"/>
      <c r="BN27" s="62"/>
      <c r="BO27" s="62"/>
      <c r="BP27" s="46"/>
      <c r="BQ27" s="62"/>
      <c r="BR27" s="62"/>
      <c r="BS27" s="62"/>
      <c r="BT27" s="62"/>
      <c r="BU27" s="62"/>
      <c r="BV27" s="62"/>
      <c r="BW27" s="46"/>
      <c r="BX27" s="87"/>
      <c r="BY27" s="87"/>
      <c r="BZ27" s="87"/>
      <c r="CA27" s="87"/>
      <c r="CB27" s="87"/>
      <c r="CC27" s="46"/>
      <c r="CD27" s="91"/>
    </row>
    <row r="28" spans="1:82" s="355" customFormat="1" x14ac:dyDescent="0.25">
      <c r="A28" s="481" t="s">
        <v>10203</v>
      </c>
      <c r="B28" s="702"/>
      <c r="C28" s="724">
        <v>36990</v>
      </c>
      <c r="D28" s="702"/>
      <c r="E28" s="403">
        <v>10179</v>
      </c>
      <c r="F28" s="702"/>
      <c r="G28" s="404">
        <v>76.764200000000002</v>
      </c>
      <c r="H28" s="702"/>
      <c r="I28" s="987">
        <v>3.75</v>
      </c>
      <c r="J28" s="987">
        <v>7.86</v>
      </c>
      <c r="K28" s="987">
        <v>2.76</v>
      </c>
      <c r="L28" s="987">
        <v>2.98</v>
      </c>
      <c r="M28" s="482"/>
      <c r="N28" s="405">
        <v>6.4200999999999997</v>
      </c>
      <c r="O28" s="405">
        <v>-6.7638999999999996</v>
      </c>
      <c r="P28" s="405">
        <v>-0.19020000000000001</v>
      </c>
      <c r="Q28" s="405">
        <v>-3.7406999999999999</v>
      </c>
      <c r="R28" s="405">
        <v>-4.0019</v>
      </c>
      <c r="S28" s="405">
        <v>7.9208999999999996</v>
      </c>
      <c r="T28" s="405">
        <v>7.3849</v>
      </c>
      <c r="U28" s="405">
        <v>5.0946999999999996</v>
      </c>
      <c r="V28" s="407">
        <v>5.1150000000000002</v>
      </c>
      <c r="W28" s="405">
        <v>4.8647</v>
      </c>
      <c r="X28" s="405">
        <v>7.9306000000000001</v>
      </c>
      <c r="Y28" s="405">
        <v>8.1997</v>
      </c>
      <c r="Z28" s="405">
        <v>8.2482000000000006</v>
      </c>
      <c r="AA28" s="405">
        <v>2.7201</v>
      </c>
      <c r="AB28" s="405">
        <v>12.8081</v>
      </c>
      <c r="AC28" s="405">
        <v>4.7222</v>
      </c>
      <c r="AD28" s="405">
        <v>5.2824</v>
      </c>
      <c r="AE28" s="405">
        <v>-3.9138000000000002</v>
      </c>
      <c r="AF28" s="405">
        <v>8.3321000000000005</v>
      </c>
      <c r="AG28" s="482"/>
      <c r="AH28" s="403">
        <v>2</v>
      </c>
      <c r="AI28" s="403">
        <v>2</v>
      </c>
      <c r="AJ28" s="403">
        <v>2</v>
      </c>
      <c r="AK28" s="403">
        <v>4</v>
      </c>
      <c r="AL28" s="403">
        <v>3</v>
      </c>
      <c r="AM28" s="403">
        <v>5</v>
      </c>
      <c r="AN28" s="403">
        <v>1</v>
      </c>
      <c r="AO28" s="403">
        <v>2</v>
      </c>
      <c r="AP28" s="403">
        <v>3</v>
      </c>
      <c r="AQ28" s="403">
        <v>4</v>
      </c>
      <c r="AR28" s="403">
        <v>5</v>
      </c>
      <c r="AS28" s="403">
        <v>2</v>
      </c>
      <c r="AT28" s="403">
        <v>3</v>
      </c>
      <c r="AU28" s="403">
        <v>5</v>
      </c>
      <c r="AV28" s="403">
        <v>2</v>
      </c>
      <c r="AW28" s="403">
        <v>4</v>
      </c>
      <c r="AX28" s="403">
        <v>2</v>
      </c>
      <c r="AY28" s="403">
        <v>3</v>
      </c>
      <c r="AZ28" s="482"/>
      <c r="BA28" s="410">
        <v>40.833222586994303</v>
      </c>
      <c r="BB28" s="410">
        <v>1.14022780085773</v>
      </c>
      <c r="BC28" s="410">
        <v>6.6046863201275396E-2</v>
      </c>
      <c r="BD28" s="410">
        <v>3.2548471200115201</v>
      </c>
      <c r="BE28" s="702"/>
      <c r="BF28" s="405">
        <v>43.540172898900003</v>
      </c>
      <c r="BG28" s="405">
        <v>13.4901361291</v>
      </c>
      <c r="BH28" s="405">
        <v>3.2275562294000002</v>
      </c>
      <c r="BI28" s="702"/>
      <c r="BJ28" s="405">
        <v>23.210263170000001</v>
      </c>
      <c r="BK28" s="702"/>
      <c r="BL28" s="842">
        <v>8.5965100000000003</v>
      </c>
      <c r="BM28" s="842">
        <v>2.9784700000000002</v>
      </c>
      <c r="BN28" s="842">
        <v>11.635300000000001</v>
      </c>
      <c r="BO28" s="842">
        <v>76.789720000000003</v>
      </c>
      <c r="BP28" s="702"/>
      <c r="BQ28" s="405">
        <v>3.52</v>
      </c>
      <c r="BR28" s="405">
        <v>33.5</v>
      </c>
      <c r="BS28" s="405">
        <v>16.09</v>
      </c>
      <c r="BT28" s="405">
        <v>14.37</v>
      </c>
      <c r="BU28" s="405">
        <v>2.31</v>
      </c>
      <c r="BV28" s="405">
        <v>6.33</v>
      </c>
      <c r="BW28" s="702"/>
      <c r="BX28" s="703" t="s">
        <v>10119</v>
      </c>
      <c r="BY28" s="703" t="s">
        <v>10120</v>
      </c>
      <c r="BZ28" s="703" t="s">
        <v>10121</v>
      </c>
      <c r="CA28" s="703" t="s">
        <v>10122</v>
      </c>
      <c r="CB28" s="703" t="s">
        <v>10123</v>
      </c>
      <c r="CC28" s="702"/>
      <c r="CD28" s="411" t="s">
        <v>519</v>
      </c>
    </row>
    <row r="29" spans="1:82" s="355" customFormat="1" x14ac:dyDescent="0.25">
      <c r="A29" s="345" t="s">
        <v>10204</v>
      </c>
      <c r="B29" s="668"/>
      <c r="C29" s="719">
        <v>44342</v>
      </c>
      <c r="D29" s="668"/>
      <c r="E29" s="346">
        <v>3499.83</v>
      </c>
      <c r="F29" s="668"/>
      <c r="G29" s="347">
        <v>15.8954</v>
      </c>
      <c r="H29" s="668"/>
      <c r="I29" s="651">
        <v>4.4375999999999998</v>
      </c>
      <c r="J29" s="651">
        <v>7.3558000000000003</v>
      </c>
      <c r="K29" s="651">
        <v>3.5493999999999999</v>
      </c>
      <c r="L29" s="651">
        <v>3.7007099999999999</v>
      </c>
      <c r="M29" s="349"/>
      <c r="N29" s="348">
        <v>-44.264099999999999</v>
      </c>
      <c r="O29" s="348">
        <v>-6.5026000000000002</v>
      </c>
      <c r="P29" s="348">
        <v>4.9908999999999999</v>
      </c>
      <c r="Q29" s="348">
        <v>4.2057000000000002</v>
      </c>
      <c r="R29" s="348">
        <v>-3.6183999999999998</v>
      </c>
      <c r="S29" s="348">
        <v>6.2416999999999998</v>
      </c>
      <c r="T29" s="348">
        <v>3.9209999999999998</v>
      </c>
      <c r="U29" s="348">
        <v>4.4863999999999997</v>
      </c>
      <c r="V29" s="350">
        <v>5.4211</v>
      </c>
      <c r="W29" s="348">
        <v>5.8502999999999998</v>
      </c>
      <c r="X29" s="348">
        <v>9.1431000000000004</v>
      </c>
      <c r="Y29" s="348">
        <v>9.1533999999999995</v>
      </c>
      <c r="Z29" s="348" t="s">
        <v>430</v>
      </c>
      <c r="AA29" s="348">
        <v>1.8918999999999999</v>
      </c>
      <c r="AB29" s="348">
        <v>8.0591000000000008</v>
      </c>
      <c r="AC29" s="348">
        <v>4.7610000000000001</v>
      </c>
      <c r="AD29" s="348">
        <v>4.6825000000000001</v>
      </c>
      <c r="AE29" s="348">
        <v>11.1479</v>
      </c>
      <c r="AF29" s="348">
        <v>9.1453000000000007</v>
      </c>
      <c r="AG29" s="349"/>
      <c r="AH29" s="346">
        <v>14</v>
      </c>
      <c r="AI29" s="346">
        <v>1</v>
      </c>
      <c r="AJ29" s="346">
        <v>1</v>
      </c>
      <c r="AK29" s="346">
        <v>1</v>
      </c>
      <c r="AL29" s="346">
        <v>2</v>
      </c>
      <c r="AM29" s="346">
        <v>9</v>
      </c>
      <c r="AN29" s="346">
        <v>8</v>
      </c>
      <c r="AO29" s="346">
        <v>4</v>
      </c>
      <c r="AP29" s="346">
        <v>2</v>
      </c>
      <c r="AQ29" s="346">
        <v>2</v>
      </c>
      <c r="AR29" s="346">
        <v>1</v>
      </c>
      <c r="AS29" s="346">
        <v>1</v>
      </c>
      <c r="AT29" s="346" t="s">
        <v>430</v>
      </c>
      <c r="AU29" s="346">
        <v>7</v>
      </c>
      <c r="AV29" s="346">
        <v>13</v>
      </c>
      <c r="AW29" s="346">
        <v>3</v>
      </c>
      <c r="AX29" s="346">
        <v>3</v>
      </c>
      <c r="AY29" s="346">
        <v>1</v>
      </c>
      <c r="AZ29" s="349"/>
      <c r="BA29" s="375">
        <v>36.334991833722597</v>
      </c>
      <c r="BB29" s="375">
        <v>0</v>
      </c>
      <c r="BC29" s="375">
        <v>0.12030918831526401</v>
      </c>
      <c r="BD29" s="375" t="s">
        <v>430</v>
      </c>
      <c r="BE29" s="668"/>
      <c r="BF29" s="348">
        <v>44.763306464400003</v>
      </c>
      <c r="BG29" s="348">
        <v>3.1465882322000001</v>
      </c>
      <c r="BH29" s="348">
        <v>14.2259816541</v>
      </c>
      <c r="BI29" s="668"/>
      <c r="BJ29" s="348">
        <v>10.65051624</v>
      </c>
      <c r="BK29" s="668"/>
      <c r="BL29" s="843">
        <v>6.9392300000000002</v>
      </c>
      <c r="BM29" s="843">
        <v>3.06135</v>
      </c>
      <c r="BN29" s="843">
        <v>0.64993500000000004</v>
      </c>
      <c r="BO29" s="843">
        <v>89.349485000000001</v>
      </c>
      <c r="BP29" s="668"/>
      <c r="BQ29" s="348">
        <v>52.87</v>
      </c>
      <c r="BR29" s="348">
        <v>21.08</v>
      </c>
      <c r="BS29" s="348" t="s">
        <v>430</v>
      </c>
      <c r="BT29" s="348" t="s">
        <v>430</v>
      </c>
      <c r="BU29" s="348" t="s">
        <v>430</v>
      </c>
      <c r="BV29" s="348">
        <v>16.75</v>
      </c>
      <c r="BW29" s="668"/>
      <c r="BX29" s="353" t="s">
        <v>10125</v>
      </c>
      <c r="BY29" s="353" t="s">
        <v>10126</v>
      </c>
      <c r="BZ29" s="353" t="s">
        <v>10127</v>
      </c>
      <c r="CA29" s="353" t="s">
        <v>10128</v>
      </c>
      <c r="CB29" s="353" t="s">
        <v>10129</v>
      </c>
      <c r="CC29" s="668"/>
      <c r="CD29" s="354" t="s">
        <v>443</v>
      </c>
    </row>
    <row r="30" spans="1:82" s="355" customFormat="1" x14ac:dyDescent="0.25">
      <c r="A30" s="345" t="s">
        <v>10205</v>
      </c>
      <c r="B30" s="668"/>
      <c r="C30" s="719">
        <v>38076</v>
      </c>
      <c r="D30" s="668"/>
      <c r="E30" s="841">
        <v>3329.16</v>
      </c>
      <c r="F30" s="668"/>
      <c r="G30" s="347">
        <v>78.741500000000002</v>
      </c>
      <c r="H30" s="668"/>
      <c r="I30" s="988">
        <v>5.53</v>
      </c>
      <c r="J30" s="988">
        <v>8.09</v>
      </c>
      <c r="K30" s="988">
        <v>2.93</v>
      </c>
      <c r="L30" s="988">
        <v>3.07</v>
      </c>
      <c r="M30" s="349"/>
      <c r="N30" s="348">
        <v>-8.3881999999999994</v>
      </c>
      <c r="O30" s="348">
        <v>-38.782600000000002</v>
      </c>
      <c r="P30" s="348">
        <v>-17.713200000000001</v>
      </c>
      <c r="Q30" s="348">
        <v>-16.296900000000001</v>
      </c>
      <c r="R30" s="348">
        <v>-13.257400000000001</v>
      </c>
      <c r="S30" s="348">
        <v>4.7283999999999997</v>
      </c>
      <c r="T30" s="348">
        <v>4.1092000000000004</v>
      </c>
      <c r="U30" s="348">
        <v>2.0550999999999999</v>
      </c>
      <c r="V30" s="350">
        <v>2.7757999999999998</v>
      </c>
      <c r="W30" s="348">
        <v>4.742</v>
      </c>
      <c r="X30" s="348">
        <v>8.0164000000000009</v>
      </c>
      <c r="Y30" s="348">
        <v>7.7072000000000003</v>
      </c>
      <c r="Z30" s="348">
        <v>8.5096000000000007</v>
      </c>
      <c r="AA30" s="348">
        <v>-0.59099999999999997</v>
      </c>
      <c r="AB30" s="348">
        <v>8.8872</v>
      </c>
      <c r="AC30" s="348">
        <v>1.5805</v>
      </c>
      <c r="AD30" s="348">
        <v>3.0392000000000001</v>
      </c>
      <c r="AE30" s="348">
        <v>-15.963800000000001</v>
      </c>
      <c r="AF30" s="348">
        <v>9.6218000000000004</v>
      </c>
      <c r="AG30" s="349"/>
      <c r="AH30" s="346">
        <v>11</v>
      </c>
      <c r="AI30" s="346">
        <v>12</v>
      </c>
      <c r="AJ30" s="346">
        <v>12</v>
      </c>
      <c r="AK30" s="346">
        <v>14</v>
      </c>
      <c r="AL30" s="346">
        <v>11</v>
      </c>
      <c r="AM30" s="346">
        <v>13</v>
      </c>
      <c r="AN30" s="346">
        <v>7</v>
      </c>
      <c r="AO30" s="346">
        <v>9</v>
      </c>
      <c r="AP30" s="346">
        <v>7</v>
      </c>
      <c r="AQ30" s="346">
        <v>5</v>
      </c>
      <c r="AR30" s="346">
        <v>3</v>
      </c>
      <c r="AS30" s="346">
        <v>3</v>
      </c>
      <c r="AT30" s="346">
        <v>1</v>
      </c>
      <c r="AU30" s="346">
        <v>12</v>
      </c>
      <c r="AV30" s="346">
        <v>12</v>
      </c>
      <c r="AW30" s="346">
        <v>8</v>
      </c>
      <c r="AX30" s="346">
        <v>7</v>
      </c>
      <c r="AY30" s="346">
        <v>11</v>
      </c>
      <c r="AZ30" s="349"/>
      <c r="BA30" s="375">
        <v>37.974102583207802</v>
      </c>
      <c r="BB30" s="375">
        <v>1.1053221286408299</v>
      </c>
      <c r="BC30" s="375">
        <v>7.0056409072133993E-2</v>
      </c>
      <c r="BD30" s="375">
        <v>3.2011899345306598</v>
      </c>
      <c r="BE30" s="668"/>
      <c r="BF30" s="348">
        <v>42.196956645599997</v>
      </c>
      <c r="BG30" s="348">
        <v>9.7246381948000007</v>
      </c>
      <c r="BH30" s="348">
        <v>4.3391801114000002</v>
      </c>
      <c r="BI30" s="668"/>
      <c r="BJ30" s="348">
        <v>23.523891290000002</v>
      </c>
      <c r="BK30" s="668"/>
      <c r="BL30" s="843">
        <v>15.429600000000001</v>
      </c>
      <c r="BM30" s="843">
        <v>2.5179800000000001</v>
      </c>
      <c r="BN30" s="843">
        <v>5.5762900000000002</v>
      </c>
      <c r="BO30" s="843">
        <v>76.476129999999998</v>
      </c>
      <c r="BP30" s="668"/>
      <c r="BQ30" s="348">
        <v>15.83</v>
      </c>
      <c r="BR30" s="348">
        <v>13.52</v>
      </c>
      <c r="BS30" s="348">
        <v>14.19</v>
      </c>
      <c r="BT30" s="348">
        <v>27.08</v>
      </c>
      <c r="BU30" s="348">
        <v>2.85</v>
      </c>
      <c r="BV30" s="348">
        <v>3.95</v>
      </c>
      <c r="BW30" s="668"/>
      <c r="BX30" s="353" t="s">
        <v>10131</v>
      </c>
      <c r="BY30" s="353" t="s">
        <v>10132</v>
      </c>
      <c r="BZ30" s="353" t="s">
        <v>10133</v>
      </c>
      <c r="CA30" s="353" t="s">
        <v>10134</v>
      </c>
      <c r="CB30" s="353" t="s">
        <v>10135</v>
      </c>
      <c r="CC30" s="668"/>
      <c r="CD30" s="354" t="s">
        <v>443</v>
      </c>
    </row>
    <row r="31" spans="1:82" s="355" customFormat="1" x14ac:dyDescent="0.25">
      <c r="A31" s="345" t="s">
        <v>10206</v>
      </c>
      <c r="B31" s="668"/>
      <c r="C31" s="719">
        <v>37981</v>
      </c>
      <c r="D31" s="668"/>
      <c r="E31" s="841">
        <v>3201.38</v>
      </c>
      <c r="F31" s="668"/>
      <c r="G31" s="347">
        <v>83.419499999999999</v>
      </c>
      <c r="H31" s="668"/>
      <c r="I31" s="651">
        <v>11.77216</v>
      </c>
      <c r="J31" s="651">
        <v>7.74</v>
      </c>
      <c r="K31" s="988">
        <v>5.79</v>
      </c>
      <c r="L31" s="651">
        <v>5.9337</v>
      </c>
      <c r="M31" s="349"/>
      <c r="N31" s="348">
        <v>4.3322000000000003</v>
      </c>
      <c r="O31" s="348">
        <v>-41.2806</v>
      </c>
      <c r="P31" s="348">
        <v>-17.014900000000001</v>
      </c>
      <c r="Q31" s="348">
        <v>-13.1813</v>
      </c>
      <c r="R31" s="348">
        <v>-15.255100000000001</v>
      </c>
      <c r="S31" s="348">
        <v>3.9628999999999999</v>
      </c>
      <c r="T31" s="348">
        <v>0.65080000000000005</v>
      </c>
      <c r="U31" s="348">
        <v>0.5696</v>
      </c>
      <c r="V31" s="350">
        <v>2.0101</v>
      </c>
      <c r="W31" s="348">
        <v>2.7292000000000001</v>
      </c>
      <c r="X31" s="348">
        <v>6.7529000000000003</v>
      </c>
      <c r="Y31" s="348">
        <v>7.4134000000000002</v>
      </c>
      <c r="Z31" s="348">
        <v>7.7194000000000003</v>
      </c>
      <c r="AA31" s="348">
        <v>-3.6208</v>
      </c>
      <c r="AB31" s="348">
        <v>7.0304000000000002</v>
      </c>
      <c r="AC31" s="348">
        <v>-0.21829999999999999</v>
      </c>
      <c r="AD31" s="348">
        <v>1.9174</v>
      </c>
      <c r="AE31" s="348">
        <v>-14.2172</v>
      </c>
      <c r="AF31" s="348">
        <v>9.7850000000000001</v>
      </c>
      <c r="AG31" s="349"/>
      <c r="AH31" s="346">
        <v>3</v>
      </c>
      <c r="AI31" s="346">
        <v>14</v>
      </c>
      <c r="AJ31" s="346">
        <v>11</v>
      </c>
      <c r="AK31" s="346">
        <v>9</v>
      </c>
      <c r="AL31" s="346">
        <v>13</v>
      </c>
      <c r="AM31" s="346">
        <v>14</v>
      </c>
      <c r="AN31" s="346">
        <v>15</v>
      </c>
      <c r="AO31" s="346">
        <v>14</v>
      </c>
      <c r="AP31" s="346">
        <v>12</v>
      </c>
      <c r="AQ31" s="346">
        <v>15</v>
      </c>
      <c r="AR31" s="346">
        <v>12</v>
      </c>
      <c r="AS31" s="346">
        <v>5</v>
      </c>
      <c r="AT31" s="346">
        <v>4</v>
      </c>
      <c r="AU31" s="346">
        <v>15</v>
      </c>
      <c r="AV31" s="346">
        <v>15</v>
      </c>
      <c r="AW31" s="346">
        <v>14</v>
      </c>
      <c r="AX31" s="346">
        <v>14</v>
      </c>
      <c r="AY31" s="346">
        <v>9</v>
      </c>
      <c r="AZ31" s="349"/>
      <c r="BA31" s="375">
        <v>42.915894077277201</v>
      </c>
      <c r="BB31" s="375">
        <v>1.1814346683044299</v>
      </c>
      <c r="BC31" s="375">
        <v>3.8179753009859499E-2</v>
      </c>
      <c r="BD31" s="375">
        <v>2.2166225999301301</v>
      </c>
      <c r="BE31" s="668"/>
      <c r="BF31" s="348">
        <v>44.819571504099997</v>
      </c>
      <c r="BG31" s="348">
        <v>22.1304225409</v>
      </c>
      <c r="BH31" s="348">
        <v>2.0252469838999998</v>
      </c>
      <c r="BI31" s="668"/>
      <c r="BJ31" s="348">
        <v>19.278861169999999</v>
      </c>
      <c r="BK31" s="668"/>
      <c r="BL31" s="843">
        <v>16.667300000000001</v>
      </c>
      <c r="BM31" s="843">
        <v>1.7555099999999999</v>
      </c>
      <c r="BN31" s="843">
        <v>0.85604100000000005</v>
      </c>
      <c r="BO31" s="843">
        <v>80.721148999999997</v>
      </c>
      <c r="BP31" s="668"/>
      <c r="BQ31" s="348">
        <v>32.4</v>
      </c>
      <c r="BR31" s="348">
        <v>33.92</v>
      </c>
      <c r="BS31" s="348">
        <v>9.3800000000000008</v>
      </c>
      <c r="BT31" s="348">
        <v>1.56</v>
      </c>
      <c r="BU31" s="348" t="s">
        <v>430</v>
      </c>
      <c r="BV31" s="348">
        <v>3.49</v>
      </c>
      <c r="BW31" s="668"/>
      <c r="BX31" s="353" t="s">
        <v>10137</v>
      </c>
      <c r="BY31" s="353" t="s">
        <v>10138</v>
      </c>
      <c r="BZ31" s="353" t="s">
        <v>9948</v>
      </c>
      <c r="CA31" s="353" t="s">
        <v>10139</v>
      </c>
      <c r="CB31" s="353" t="s">
        <v>10140</v>
      </c>
      <c r="CC31" s="668"/>
      <c r="CD31" s="354" t="s">
        <v>519</v>
      </c>
    </row>
    <row r="32" spans="1:82" s="355" customFormat="1" ht="11" x14ac:dyDescent="0.3">
      <c r="A32" s="845" t="s">
        <v>10207</v>
      </c>
      <c r="B32" s="866"/>
      <c r="C32" s="847">
        <v>37957</v>
      </c>
      <c r="D32" s="866"/>
      <c r="E32" s="848">
        <v>2832.74</v>
      </c>
      <c r="F32" s="866"/>
      <c r="G32" s="849">
        <v>59.711199999999998</v>
      </c>
      <c r="H32" s="866"/>
      <c r="I32" s="984">
        <v>8.19</v>
      </c>
      <c r="J32" s="984">
        <v>7.23</v>
      </c>
      <c r="K32" s="984">
        <v>4.7300000000000004</v>
      </c>
      <c r="L32" s="984">
        <v>3.68</v>
      </c>
      <c r="M32" s="867"/>
      <c r="N32" s="850">
        <v>25.7529</v>
      </c>
      <c r="O32" s="850">
        <v>-13.372199999999999</v>
      </c>
      <c r="P32" s="850">
        <v>-9.2749000000000006</v>
      </c>
      <c r="Q32" s="850">
        <v>-11.506500000000001</v>
      </c>
      <c r="R32" s="850">
        <v>-11.931800000000001</v>
      </c>
      <c r="S32" s="850">
        <v>7.3528000000000002</v>
      </c>
      <c r="T32" s="850">
        <v>2.7494999999999998</v>
      </c>
      <c r="U32" s="850">
        <v>1.7783</v>
      </c>
      <c r="V32" s="852">
        <v>2.5358000000000001</v>
      </c>
      <c r="W32" s="850">
        <v>2.7867000000000002</v>
      </c>
      <c r="X32" s="850">
        <v>7.3712999999999997</v>
      </c>
      <c r="Y32" s="850">
        <v>7.3247999999999998</v>
      </c>
      <c r="Z32" s="850">
        <v>8.2586999999999993</v>
      </c>
      <c r="AA32" s="850">
        <v>0.50139999999999996</v>
      </c>
      <c r="AB32" s="850">
        <v>9.6160999999999994</v>
      </c>
      <c r="AC32" s="850">
        <v>0.20910000000000001</v>
      </c>
      <c r="AD32" s="850">
        <v>2.3426</v>
      </c>
      <c r="AE32" s="850">
        <v>-12.4276</v>
      </c>
      <c r="AF32" s="850">
        <v>8.1568000000000005</v>
      </c>
      <c r="AG32" s="867"/>
      <c r="AH32" s="848">
        <v>1</v>
      </c>
      <c r="AI32" s="848">
        <v>4</v>
      </c>
      <c r="AJ32" s="848">
        <v>7</v>
      </c>
      <c r="AK32" s="848">
        <v>7</v>
      </c>
      <c r="AL32" s="848">
        <v>10</v>
      </c>
      <c r="AM32" s="848">
        <v>7</v>
      </c>
      <c r="AN32" s="848">
        <v>12</v>
      </c>
      <c r="AO32" s="848">
        <v>10</v>
      </c>
      <c r="AP32" s="848">
        <v>9</v>
      </c>
      <c r="AQ32" s="848">
        <v>14</v>
      </c>
      <c r="AR32" s="848">
        <v>8</v>
      </c>
      <c r="AS32" s="848">
        <v>6</v>
      </c>
      <c r="AT32" s="848">
        <v>2</v>
      </c>
      <c r="AU32" s="848">
        <v>9</v>
      </c>
      <c r="AV32" s="848">
        <v>9</v>
      </c>
      <c r="AW32" s="848">
        <v>12</v>
      </c>
      <c r="AX32" s="848">
        <v>11</v>
      </c>
      <c r="AY32" s="848">
        <v>7</v>
      </c>
      <c r="AZ32" s="867"/>
      <c r="BA32" s="856">
        <v>51.129822109952102</v>
      </c>
      <c r="BB32" s="856">
        <v>0</v>
      </c>
      <c r="BC32" s="856">
        <v>4.2203278108056998E-2</v>
      </c>
      <c r="BD32" s="856" t="s">
        <v>430</v>
      </c>
      <c r="BE32" s="866"/>
      <c r="BF32" s="850">
        <v>50.364852018299999</v>
      </c>
      <c r="BG32" s="850">
        <v>27.442883332000001</v>
      </c>
      <c r="BH32" s="850">
        <v>1.8352609458</v>
      </c>
      <c r="BI32" s="866"/>
      <c r="BJ32" s="850">
        <v>23.20662183</v>
      </c>
      <c r="BK32" s="866"/>
      <c r="BL32" s="850">
        <v>15.420199999999999</v>
      </c>
      <c r="BM32" s="850">
        <v>6.4892000000000003</v>
      </c>
      <c r="BN32" s="850">
        <v>1.2443900000000001</v>
      </c>
      <c r="BO32" s="850">
        <v>76.846209999999999</v>
      </c>
      <c r="BP32" s="866"/>
      <c r="BQ32" s="850">
        <v>23.28</v>
      </c>
      <c r="BR32" s="850">
        <v>20</v>
      </c>
      <c r="BS32" s="850">
        <v>2.63</v>
      </c>
      <c r="BT32" s="850">
        <v>9.86</v>
      </c>
      <c r="BU32" s="850">
        <v>0.01</v>
      </c>
      <c r="BV32" s="850">
        <v>21.03</v>
      </c>
      <c r="BW32" s="866"/>
      <c r="BX32" s="868" t="s">
        <v>10142</v>
      </c>
      <c r="BY32" s="868" t="s">
        <v>10143</v>
      </c>
      <c r="BZ32" s="868" t="s">
        <v>10144</v>
      </c>
      <c r="CA32" s="868" t="s">
        <v>10145</v>
      </c>
      <c r="CB32" s="868" t="s">
        <v>10146</v>
      </c>
      <c r="CC32" s="866"/>
      <c r="CD32" s="860" t="s">
        <v>604</v>
      </c>
    </row>
    <row r="33" spans="1:82" s="355" customFormat="1" x14ac:dyDescent="0.25">
      <c r="A33" s="345" t="s">
        <v>10208</v>
      </c>
      <c r="B33" s="668"/>
      <c r="C33" s="719">
        <v>37971</v>
      </c>
      <c r="D33" s="668"/>
      <c r="E33" s="346">
        <v>1634.66</v>
      </c>
      <c r="F33" s="668"/>
      <c r="G33" s="347">
        <v>70.521500000000003</v>
      </c>
      <c r="H33" s="668"/>
      <c r="I33" s="651">
        <v>9.2964000000000002</v>
      </c>
      <c r="J33" s="988">
        <v>7.57</v>
      </c>
      <c r="K33" s="988">
        <v>4.79</v>
      </c>
      <c r="L33" s="988">
        <v>5.08</v>
      </c>
      <c r="M33" s="349"/>
      <c r="N33" s="348">
        <v>-1.8632</v>
      </c>
      <c r="O33" s="348">
        <v>-34.527299999999997</v>
      </c>
      <c r="P33" s="348">
        <v>-20.239599999999999</v>
      </c>
      <c r="Q33" s="348">
        <v>-15.775</v>
      </c>
      <c r="R33" s="348">
        <v>-15.7803</v>
      </c>
      <c r="S33" s="348">
        <v>6.0252999999999997</v>
      </c>
      <c r="T33" s="348">
        <v>2.5190000000000001</v>
      </c>
      <c r="U33" s="348">
        <v>0.67610000000000003</v>
      </c>
      <c r="V33" s="350">
        <v>1.4339</v>
      </c>
      <c r="W33" s="348">
        <v>3.0230999999999999</v>
      </c>
      <c r="X33" s="348">
        <v>7.1054000000000004</v>
      </c>
      <c r="Y33" s="348">
        <v>7.0891000000000002</v>
      </c>
      <c r="Z33" s="348">
        <v>7.2758000000000003</v>
      </c>
      <c r="AA33" s="348">
        <v>-0.71279999999999999</v>
      </c>
      <c r="AB33" s="348">
        <v>9.8476999999999997</v>
      </c>
      <c r="AC33" s="348">
        <v>-0.16450000000000001</v>
      </c>
      <c r="AD33" s="348">
        <v>1.9992000000000001</v>
      </c>
      <c r="AE33" s="348">
        <v>-15.3588</v>
      </c>
      <c r="AF33" s="348">
        <v>8.9651999999999994</v>
      </c>
      <c r="AG33" s="349"/>
      <c r="AH33" s="346">
        <v>7</v>
      </c>
      <c r="AI33" s="346">
        <v>11</v>
      </c>
      <c r="AJ33" s="346">
        <v>13</v>
      </c>
      <c r="AK33" s="346">
        <v>12</v>
      </c>
      <c r="AL33" s="346">
        <v>14</v>
      </c>
      <c r="AM33" s="346">
        <v>10</v>
      </c>
      <c r="AN33" s="346">
        <v>13</v>
      </c>
      <c r="AO33" s="346">
        <v>12</v>
      </c>
      <c r="AP33" s="346">
        <v>15</v>
      </c>
      <c r="AQ33" s="346">
        <v>12</v>
      </c>
      <c r="AR33" s="346">
        <v>9</v>
      </c>
      <c r="AS33" s="346">
        <v>8</v>
      </c>
      <c r="AT33" s="346">
        <v>7</v>
      </c>
      <c r="AU33" s="346">
        <v>13</v>
      </c>
      <c r="AV33" s="346">
        <v>7</v>
      </c>
      <c r="AW33" s="346">
        <v>13</v>
      </c>
      <c r="AX33" s="346">
        <v>13</v>
      </c>
      <c r="AY33" s="346">
        <v>10</v>
      </c>
      <c r="AZ33" s="349"/>
      <c r="BA33" s="375">
        <v>46.991159681672201</v>
      </c>
      <c r="BB33" s="375">
        <v>1.470457844649</v>
      </c>
      <c r="BC33" s="375">
        <v>3.9836904650939399E-2</v>
      </c>
      <c r="BD33" s="375">
        <v>2.5915126946964699</v>
      </c>
      <c r="BE33" s="668"/>
      <c r="BF33" s="348">
        <v>47.338965997899997</v>
      </c>
      <c r="BG33" s="348">
        <v>24.4915689601</v>
      </c>
      <c r="BH33" s="348">
        <v>1.9328678401999999</v>
      </c>
      <c r="BI33" s="668"/>
      <c r="BJ33" s="348">
        <v>24.70157893</v>
      </c>
      <c r="BK33" s="668"/>
      <c r="BL33" s="843">
        <v>15.975300000000001</v>
      </c>
      <c r="BM33" s="843">
        <v>5.0509300000000001</v>
      </c>
      <c r="BN33" s="843">
        <v>3.67537</v>
      </c>
      <c r="BO33" s="843">
        <v>75.298400000000001</v>
      </c>
      <c r="BP33" s="668"/>
      <c r="BQ33" s="348">
        <v>22.03</v>
      </c>
      <c r="BR33" s="348">
        <v>35.299999999999997</v>
      </c>
      <c r="BS33" s="348">
        <v>5.62</v>
      </c>
      <c r="BT33" s="348" t="s">
        <v>430</v>
      </c>
      <c r="BU33" s="348" t="s">
        <v>430</v>
      </c>
      <c r="BV33" s="348">
        <v>12.43</v>
      </c>
      <c r="BW33" s="668"/>
      <c r="BX33" s="353" t="s">
        <v>10148</v>
      </c>
      <c r="BY33" s="353" t="s">
        <v>10149</v>
      </c>
      <c r="BZ33" s="353" t="s">
        <v>10150</v>
      </c>
      <c r="CA33" s="353" t="s">
        <v>10151</v>
      </c>
      <c r="CB33" s="353" t="s">
        <v>10152</v>
      </c>
      <c r="CC33" s="668"/>
      <c r="CD33" s="354" t="s">
        <v>1521</v>
      </c>
    </row>
    <row r="34" spans="1:82" s="355" customFormat="1" x14ac:dyDescent="0.25">
      <c r="A34" s="345" t="s">
        <v>10209</v>
      </c>
      <c r="B34" s="668"/>
      <c r="C34" s="719">
        <v>38129</v>
      </c>
      <c r="D34" s="668"/>
      <c r="E34" s="346">
        <v>1492.55</v>
      </c>
      <c r="F34" s="668"/>
      <c r="G34" s="347">
        <v>70.273499999999999</v>
      </c>
      <c r="H34" s="668"/>
      <c r="I34" s="988">
        <v>5.8</v>
      </c>
      <c r="J34" s="988">
        <v>7.97</v>
      </c>
      <c r="K34" s="988">
        <v>3.41</v>
      </c>
      <c r="L34" s="988">
        <v>3.6</v>
      </c>
      <c r="M34" s="349"/>
      <c r="N34" s="348">
        <v>2.9089</v>
      </c>
      <c r="O34" s="348">
        <v>-12.5738</v>
      </c>
      <c r="P34" s="348">
        <v>-10.3969</v>
      </c>
      <c r="Q34" s="348">
        <v>-8.8036999999999992</v>
      </c>
      <c r="R34" s="348">
        <v>-7.8472</v>
      </c>
      <c r="S34" s="348">
        <v>7.4852999999999996</v>
      </c>
      <c r="T34" s="348">
        <v>5.2622</v>
      </c>
      <c r="U34" s="348">
        <v>3.9542999999999999</v>
      </c>
      <c r="V34" s="350">
        <v>4.2427999999999999</v>
      </c>
      <c r="W34" s="348">
        <v>5.7481</v>
      </c>
      <c r="X34" s="348">
        <v>7.8025000000000002</v>
      </c>
      <c r="Y34" s="348">
        <v>7.1860999999999997</v>
      </c>
      <c r="Z34" s="348">
        <v>7.4100999999999999</v>
      </c>
      <c r="AA34" s="348">
        <v>2.4763000000000002</v>
      </c>
      <c r="AB34" s="348">
        <v>10.6273</v>
      </c>
      <c r="AC34" s="348">
        <v>3.8561000000000001</v>
      </c>
      <c r="AD34" s="348">
        <v>4.4878999999999998</v>
      </c>
      <c r="AE34" s="348">
        <v>-11.5511</v>
      </c>
      <c r="AF34" s="348">
        <v>9.1295999999999999</v>
      </c>
      <c r="AG34" s="349"/>
      <c r="AH34" s="346">
        <v>5</v>
      </c>
      <c r="AI34" s="346">
        <v>3</v>
      </c>
      <c r="AJ34" s="346">
        <v>8</v>
      </c>
      <c r="AK34" s="346">
        <v>5</v>
      </c>
      <c r="AL34" s="346">
        <v>6</v>
      </c>
      <c r="AM34" s="346">
        <v>6</v>
      </c>
      <c r="AN34" s="346">
        <v>6</v>
      </c>
      <c r="AO34" s="346">
        <v>5</v>
      </c>
      <c r="AP34" s="346">
        <v>4</v>
      </c>
      <c r="AQ34" s="346">
        <v>3</v>
      </c>
      <c r="AR34" s="346">
        <v>7</v>
      </c>
      <c r="AS34" s="346">
        <v>7</v>
      </c>
      <c r="AT34" s="346">
        <v>5</v>
      </c>
      <c r="AU34" s="346">
        <v>6</v>
      </c>
      <c r="AV34" s="346">
        <v>5</v>
      </c>
      <c r="AW34" s="346">
        <v>5</v>
      </c>
      <c r="AX34" s="346">
        <v>5</v>
      </c>
      <c r="AY34" s="346">
        <v>6</v>
      </c>
      <c r="AZ34" s="349"/>
      <c r="BA34" s="375">
        <v>35.443308863662097</v>
      </c>
      <c r="BB34" s="375">
        <v>0</v>
      </c>
      <c r="BC34" s="375">
        <v>6.6330324437646998E-2</v>
      </c>
      <c r="BD34" s="375" t="s">
        <v>430</v>
      </c>
      <c r="BE34" s="668"/>
      <c r="BF34" s="348">
        <v>41.501538088700002</v>
      </c>
      <c r="BG34" s="348">
        <v>10.883738212800001</v>
      </c>
      <c r="BH34" s="348">
        <v>3.8131694531</v>
      </c>
      <c r="BI34" s="668"/>
      <c r="BJ34" s="348">
        <v>21.18164758</v>
      </c>
      <c r="BK34" s="668"/>
      <c r="BL34" s="843">
        <v>15.666700000000001</v>
      </c>
      <c r="BM34" s="843">
        <v>2.6333700000000002</v>
      </c>
      <c r="BN34" s="843">
        <v>2.88158</v>
      </c>
      <c r="BO34" s="843">
        <v>78.818349999999995</v>
      </c>
      <c r="BP34" s="668"/>
      <c r="BQ34" s="348">
        <v>14.47</v>
      </c>
      <c r="BR34" s="348">
        <v>29.83</v>
      </c>
      <c r="BS34" s="348">
        <v>14.95</v>
      </c>
      <c r="BT34" s="348">
        <v>8.6300000000000008</v>
      </c>
      <c r="BU34" s="348">
        <v>4.1399999999999997</v>
      </c>
      <c r="BV34" s="348">
        <v>6.57</v>
      </c>
      <c r="BW34" s="668"/>
      <c r="BX34" s="353" t="s">
        <v>10154</v>
      </c>
      <c r="BY34" s="353" t="s">
        <v>10155</v>
      </c>
      <c r="BZ34" s="353" t="s">
        <v>10156</v>
      </c>
      <c r="CA34" s="353" t="s">
        <v>10157</v>
      </c>
      <c r="CB34" s="353" t="s">
        <v>10158</v>
      </c>
      <c r="CC34" s="668"/>
      <c r="CD34" s="354" t="s">
        <v>476</v>
      </c>
    </row>
    <row r="35" spans="1:82" s="355" customFormat="1" x14ac:dyDescent="0.25">
      <c r="A35" s="345" t="s">
        <v>10210</v>
      </c>
      <c r="B35" s="668"/>
      <c r="C35" s="719">
        <v>37984</v>
      </c>
      <c r="D35" s="668"/>
      <c r="E35" s="346">
        <v>984.25699999999995</v>
      </c>
      <c r="F35" s="668"/>
      <c r="G35" s="347">
        <v>62.154800000000002</v>
      </c>
      <c r="H35" s="668"/>
      <c r="I35" s="988">
        <v>2.2799999999999998</v>
      </c>
      <c r="J35" s="988">
        <v>9.07</v>
      </c>
      <c r="K35" s="988">
        <v>1.92</v>
      </c>
      <c r="L35" s="988">
        <v>2</v>
      </c>
      <c r="M35" s="349"/>
      <c r="N35" s="348">
        <v>-20.1313</v>
      </c>
      <c r="O35" s="348">
        <v>-19.523800000000001</v>
      </c>
      <c r="P35" s="348">
        <v>-7.5058999999999996</v>
      </c>
      <c r="Q35" s="348">
        <v>-1.044</v>
      </c>
      <c r="R35" s="348">
        <v>-3.6126999999999998</v>
      </c>
      <c r="S35" s="348">
        <v>8.3169000000000004</v>
      </c>
      <c r="T35" s="348">
        <v>5.9980000000000002</v>
      </c>
      <c r="U35" s="348">
        <v>4.8174000000000001</v>
      </c>
      <c r="V35" s="350">
        <v>6.4295</v>
      </c>
      <c r="W35" s="348">
        <v>7.0827</v>
      </c>
      <c r="X35" s="348">
        <v>7.8982999999999999</v>
      </c>
      <c r="Y35" s="348">
        <v>7.4993999999999996</v>
      </c>
      <c r="Z35" s="348">
        <v>5.2610999999999999</v>
      </c>
      <c r="AA35" s="348">
        <v>5.2784000000000004</v>
      </c>
      <c r="AB35" s="348">
        <v>9.4284999999999997</v>
      </c>
      <c r="AC35" s="348">
        <v>4.7668999999999997</v>
      </c>
      <c r="AD35" s="348">
        <v>6.2481</v>
      </c>
      <c r="AE35" s="348">
        <v>-1.8665</v>
      </c>
      <c r="AF35" s="348">
        <v>8.3756000000000004</v>
      </c>
      <c r="AG35" s="349"/>
      <c r="AH35" s="346">
        <v>12</v>
      </c>
      <c r="AI35" s="346">
        <v>8</v>
      </c>
      <c r="AJ35" s="346">
        <v>5</v>
      </c>
      <c r="AK35" s="346">
        <v>2</v>
      </c>
      <c r="AL35" s="346">
        <v>1</v>
      </c>
      <c r="AM35" s="346">
        <v>4</v>
      </c>
      <c r="AN35" s="346">
        <v>4</v>
      </c>
      <c r="AO35" s="346">
        <v>3</v>
      </c>
      <c r="AP35" s="346">
        <v>1</v>
      </c>
      <c r="AQ35" s="346">
        <v>1</v>
      </c>
      <c r="AR35" s="346">
        <v>6</v>
      </c>
      <c r="AS35" s="346">
        <v>4</v>
      </c>
      <c r="AT35" s="346">
        <v>14</v>
      </c>
      <c r="AU35" s="346">
        <v>1</v>
      </c>
      <c r="AV35" s="346">
        <v>10</v>
      </c>
      <c r="AW35" s="346">
        <v>2</v>
      </c>
      <c r="AX35" s="346">
        <v>1</v>
      </c>
      <c r="AY35" s="346">
        <v>2</v>
      </c>
      <c r="AZ35" s="349"/>
      <c r="BA35" s="375">
        <v>21.584911675618599</v>
      </c>
      <c r="BB35" s="375">
        <v>0</v>
      </c>
      <c r="BC35" s="375">
        <v>0.109872949577018</v>
      </c>
      <c r="BD35" s="375" t="s">
        <v>430</v>
      </c>
      <c r="BE35" s="668"/>
      <c r="BF35" s="348">
        <v>33.682191249900001</v>
      </c>
      <c r="BG35" s="348">
        <v>-1.9230089767</v>
      </c>
      <c r="BH35" s="348">
        <v>-17.515358304599999</v>
      </c>
      <c r="BI35" s="668"/>
      <c r="BJ35" s="348">
        <v>11.489160480000001</v>
      </c>
      <c r="BK35" s="668"/>
      <c r="BL35" s="843">
        <v>10.1587</v>
      </c>
      <c r="BM35" s="843">
        <v>1.3304100000000001</v>
      </c>
      <c r="BN35" s="348" t="s">
        <v>430</v>
      </c>
      <c r="BO35" s="843">
        <v>88.510890000000003</v>
      </c>
      <c r="BP35" s="668"/>
      <c r="BQ35" s="348">
        <v>9.08</v>
      </c>
      <c r="BR35" s="348">
        <v>12.06</v>
      </c>
      <c r="BS35" s="348">
        <v>4.49</v>
      </c>
      <c r="BT35" s="348">
        <v>32.97</v>
      </c>
      <c r="BU35" s="348">
        <v>17.37</v>
      </c>
      <c r="BV35" s="348">
        <v>12.65</v>
      </c>
      <c r="BW35" s="668"/>
      <c r="BX35" s="353" t="s">
        <v>10160</v>
      </c>
      <c r="BY35" s="353" t="s">
        <v>10161</v>
      </c>
      <c r="BZ35" s="353" t="s">
        <v>10162</v>
      </c>
      <c r="CA35" s="353" t="s">
        <v>10163</v>
      </c>
      <c r="CB35" s="353" t="s">
        <v>10164</v>
      </c>
      <c r="CC35" s="668"/>
      <c r="CD35" s="354" t="s">
        <v>1521</v>
      </c>
    </row>
    <row r="36" spans="1:82" s="355" customFormat="1" x14ac:dyDescent="0.25">
      <c r="A36" s="345" t="s">
        <v>10211</v>
      </c>
      <c r="B36" s="668"/>
      <c r="C36" s="719">
        <v>38257</v>
      </c>
      <c r="D36" s="668"/>
      <c r="E36" s="346">
        <v>938.83</v>
      </c>
      <c r="F36" s="668"/>
      <c r="G36" s="347">
        <v>46.537399999999998</v>
      </c>
      <c r="H36" s="668"/>
      <c r="I36" s="988">
        <v>3.46</v>
      </c>
      <c r="J36" s="988">
        <v>7.19</v>
      </c>
      <c r="K36" s="988">
        <v>2.0699999999999998</v>
      </c>
      <c r="L36" s="988">
        <v>2.1800000000000002</v>
      </c>
      <c r="M36" s="349"/>
      <c r="N36" s="348">
        <v>-2.8233000000000001</v>
      </c>
      <c r="O36" s="348">
        <v>-18.090699999999998</v>
      </c>
      <c r="P36" s="348">
        <v>-8.9594000000000005</v>
      </c>
      <c r="Q36" s="348">
        <v>-11.489800000000001</v>
      </c>
      <c r="R36" s="348">
        <v>-7.1493000000000002</v>
      </c>
      <c r="S36" s="348">
        <v>6.7965</v>
      </c>
      <c r="T36" s="348">
        <v>5.7298999999999998</v>
      </c>
      <c r="U36" s="348">
        <v>3.3090999999999999</v>
      </c>
      <c r="V36" s="350">
        <v>3.9527999999999999</v>
      </c>
      <c r="W36" s="348">
        <v>4.1578999999999997</v>
      </c>
      <c r="X36" s="348">
        <v>6.9398</v>
      </c>
      <c r="Y36" s="348">
        <v>5.9645000000000001</v>
      </c>
      <c r="Z36" s="348">
        <v>6.5926</v>
      </c>
      <c r="AA36" s="348">
        <v>1.8104</v>
      </c>
      <c r="AB36" s="348">
        <v>11.599299999999999</v>
      </c>
      <c r="AC36" s="348">
        <v>2.6339000000000001</v>
      </c>
      <c r="AD36" s="348">
        <v>4.4892000000000003</v>
      </c>
      <c r="AE36" s="348">
        <v>-16.210100000000001</v>
      </c>
      <c r="AF36" s="348">
        <v>7.2416999999999998</v>
      </c>
      <c r="AG36" s="349"/>
      <c r="AH36" s="346">
        <v>9</v>
      </c>
      <c r="AI36" s="346">
        <v>7</v>
      </c>
      <c r="AJ36" s="346">
        <v>6</v>
      </c>
      <c r="AK36" s="346">
        <v>6</v>
      </c>
      <c r="AL36" s="346">
        <v>5</v>
      </c>
      <c r="AM36" s="346">
        <v>8</v>
      </c>
      <c r="AN36" s="346">
        <v>5</v>
      </c>
      <c r="AO36" s="346">
        <v>6</v>
      </c>
      <c r="AP36" s="346">
        <v>5</v>
      </c>
      <c r="AQ36" s="346">
        <v>7</v>
      </c>
      <c r="AR36" s="346">
        <v>11</v>
      </c>
      <c r="AS36" s="346">
        <v>12</v>
      </c>
      <c r="AT36" s="346">
        <v>9</v>
      </c>
      <c r="AU36" s="346">
        <v>8</v>
      </c>
      <c r="AV36" s="346">
        <v>4</v>
      </c>
      <c r="AW36" s="346">
        <v>7</v>
      </c>
      <c r="AX36" s="346">
        <v>4</v>
      </c>
      <c r="AY36" s="346">
        <v>12</v>
      </c>
      <c r="AZ36" s="349"/>
      <c r="BA36" s="375">
        <v>39.248141891718198</v>
      </c>
      <c r="BB36" s="375">
        <v>0</v>
      </c>
      <c r="BC36" s="375">
        <v>4.1723686302570298E-2</v>
      </c>
      <c r="BD36" s="375" t="s">
        <v>430</v>
      </c>
      <c r="BE36" s="668"/>
      <c r="BF36" s="348">
        <v>41.637035340499999</v>
      </c>
      <c r="BG36" s="348">
        <v>16.381531956900002</v>
      </c>
      <c r="BH36" s="348">
        <v>2.5417058337</v>
      </c>
      <c r="BI36" s="668"/>
      <c r="BJ36" s="348">
        <v>20.201990989999999</v>
      </c>
      <c r="BK36" s="668"/>
      <c r="BL36" s="843">
        <v>11.5435</v>
      </c>
      <c r="BM36" s="843">
        <v>4.7049300000000001</v>
      </c>
      <c r="BN36" s="843">
        <v>3.9535399999999998</v>
      </c>
      <c r="BO36" s="843">
        <v>79.798029999999997</v>
      </c>
      <c r="BP36" s="668"/>
      <c r="BQ36" s="348">
        <v>8.36</v>
      </c>
      <c r="BR36" s="348">
        <v>50.71</v>
      </c>
      <c r="BS36" s="348">
        <v>9.65</v>
      </c>
      <c r="BT36" s="348">
        <v>2.11</v>
      </c>
      <c r="BU36" s="348" t="s">
        <v>430</v>
      </c>
      <c r="BV36" s="348">
        <v>8.56</v>
      </c>
      <c r="BW36" s="668"/>
      <c r="BX36" s="353" t="s">
        <v>10166</v>
      </c>
      <c r="BY36" s="353" t="s">
        <v>9561</v>
      </c>
      <c r="BZ36" s="353" t="s">
        <v>10167</v>
      </c>
      <c r="CA36" s="353" t="s">
        <v>10168</v>
      </c>
      <c r="CB36" s="353" t="s">
        <v>10169</v>
      </c>
      <c r="CC36" s="668"/>
      <c r="CD36" s="354" t="s">
        <v>10170</v>
      </c>
    </row>
    <row r="37" spans="1:82" s="355" customFormat="1" x14ac:dyDescent="0.25">
      <c r="A37" s="345" t="s">
        <v>10212</v>
      </c>
      <c r="B37" s="668"/>
      <c r="C37" s="719">
        <v>32257</v>
      </c>
      <c r="D37" s="668"/>
      <c r="E37" s="346">
        <v>845.572</v>
      </c>
      <c r="F37" s="668"/>
      <c r="G37" s="347">
        <v>99.686999999999998</v>
      </c>
      <c r="H37" s="668"/>
      <c r="I37" s="988">
        <v>2.93</v>
      </c>
      <c r="J37" s="988">
        <v>6.81</v>
      </c>
      <c r="K37" s="988">
        <v>1.67</v>
      </c>
      <c r="L37" s="988">
        <v>1.76</v>
      </c>
      <c r="M37" s="349"/>
      <c r="N37" s="348">
        <v>3.0026000000000002</v>
      </c>
      <c r="O37" s="348">
        <v>-24.215</v>
      </c>
      <c r="P37" s="348">
        <v>-4.1863999999999999</v>
      </c>
      <c r="Q37" s="348">
        <v>-12.5349</v>
      </c>
      <c r="R37" s="348">
        <v>-8.6024999999999991</v>
      </c>
      <c r="S37" s="348">
        <v>11.5364</v>
      </c>
      <c r="T37" s="348">
        <v>6.7911000000000001</v>
      </c>
      <c r="U37" s="348">
        <v>3.2839</v>
      </c>
      <c r="V37" s="350">
        <v>2.3014000000000001</v>
      </c>
      <c r="W37" s="348">
        <v>3.774</v>
      </c>
      <c r="X37" s="348">
        <v>6.6322000000000001</v>
      </c>
      <c r="Y37" s="348">
        <v>5.8468999999999998</v>
      </c>
      <c r="Z37" s="348">
        <v>7.3856000000000002</v>
      </c>
      <c r="AA37" s="348">
        <v>4.2785000000000002</v>
      </c>
      <c r="AB37" s="348">
        <v>12.821199999999999</v>
      </c>
      <c r="AC37" s="348">
        <v>2.9289999999999998</v>
      </c>
      <c r="AD37" s="348">
        <v>2.7829000000000002</v>
      </c>
      <c r="AE37" s="348">
        <v>-10.1724</v>
      </c>
      <c r="AF37" s="348">
        <v>10.6257</v>
      </c>
      <c r="AG37" s="349"/>
      <c r="AH37" s="346">
        <v>4</v>
      </c>
      <c r="AI37" s="346">
        <v>9</v>
      </c>
      <c r="AJ37" s="346">
        <v>3</v>
      </c>
      <c r="AK37" s="346">
        <v>8</v>
      </c>
      <c r="AL37" s="346">
        <v>7</v>
      </c>
      <c r="AM37" s="346">
        <v>1</v>
      </c>
      <c r="AN37" s="346">
        <v>2</v>
      </c>
      <c r="AO37" s="346">
        <v>7</v>
      </c>
      <c r="AP37" s="346">
        <v>10</v>
      </c>
      <c r="AQ37" s="346">
        <v>9</v>
      </c>
      <c r="AR37" s="346">
        <v>13</v>
      </c>
      <c r="AS37" s="346">
        <v>13</v>
      </c>
      <c r="AT37" s="346">
        <v>6</v>
      </c>
      <c r="AU37" s="346">
        <v>2</v>
      </c>
      <c r="AV37" s="346">
        <v>1</v>
      </c>
      <c r="AW37" s="346">
        <v>6</v>
      </c>
      <c r="AX37" s="346">
        <v>9</v>
      </c>
      <c r="AY37" s="346">
        <v>5</v>
      </c>
      <c r="AZ37" s="349"/>
      <c r="BA37" s="375">
        <v>42.199944572565997</v>
      </c>
      <c r="BB37" s="375">
        <v>0</v>
      </c>
      <c r="BC37" s="375">
        <v>3.4309611146198002E-2</v>
      </c>
      <c r="BD37" s="375" t="s">
        <v>430</v>
      </c>
      <c r="BE37" s="668"/>
      <c r="BF37" s="348">
        <v>42.625874727899998</v>
      </c>
      <c r="BG37" s="348">
        <v>20.127553189899999</v>
      </c>
      <c r="BH37" s="348">
        <v>2.1177872107</v>
      </c>
      <c r="BI37" s="668"/>
      <c r="BJ37" s="348">
        <v>24.68866122</v>
      </c>
      <c r="BK37" s="668"/>
      <c r="BL37" s="843">
        <v>16.956700000000001</v>
      </c>
      <c r="BM37" s="843">
        <v>1.6146199999999999</v>
      </c>
      <c r="BN37" s="843">
        <v>6.0980499999999997</v>
      </c>
      <c r="BO37" s="843">
        <v>75.330629999999999</v>
      </c>
      <c r="BP37" s="668"/>
      <c r="BQ37" s="348">
        <v>26.99</v>
      </c>
      <c r="BR37" s="348">
        <v>42.46</v>
      </c>
      <c r="BS37" s="348" t="s">
        <v>430</v>
      </c>
      <c r="BT37" s="348" t="s">
        <v>430</v>
      </c>
      <c r="BU37" s="348" t="s">
        <v>430</v>
      </c>
      <c r="BV37" s="348">
        <v>6.42</v>
      </c>
      <c r="BW37" s="668"/>
      <c r="BX37" s="353" t="s">
        <v>10172</v>
      </c>
      <c r="BY37" s="353" t="s">
        <v>10173</v>
      </c>
      <c r="BZ37" s="353" t="s">
        <v>10174</v>
      </c>
      <c r="CA37" s="353" t="s">
        <v>10122</v>
      </c>
      <c r="CB37" s="353" t="s">
        <v>10175</v>
      </c>
      <c r="CC37" s="668"/>
      <c r="CD37" s="354" t="s">
        <v>519</v>
      </c>
    </row>
    <row r="38" spans="1:82" s="355" customFormat="1" x14ac:dyDescent="0.25">
      <c r="A38" s="345" t="s">
        <v>10213</v>
      </c>
      <c r="B38" s="668"/>
      <c r="C38" s="719">
        <v>40375</v>
      </c>
      <c r="D38" s="668"/>
      <c r="E38" s="346">
        <v>221.733</v>
      </c>
      <c r="F38" s="668"/>
      <c r="G38" s="347">
        <v>30.442499999999999</v>
      </c>
      <c r="H38" s="668"/>
      <c r="I38" s="988">
        <v>5.98</v>
      </c>
      <c r="J38" s="988">
        <v>7.3730900000000004</v>
      </c>
      <c r="K38" s="988">
        <v>4.41</v>
      </c>
      <c r="L38" s="988">
        <v>4.58</v>
      </c>
      <c r="M38" s="349"/>
      <c r="N38" s="348">
        <v>-1.9182999999999999</v>
      </c>
      <c r="O38" s="348">
        <v>-34.472700000000003</v>
      </c>
      <c r="P38" s="348">
        <v>-16.885000000000002</v>
      </c>
      <c r="Q38" s="348">
        <v>-14.2241</v>
      </c>
      <c r="R38" s="348">
        <v>-14.085699999999999</v>
      </c>
      <c r="S38" s="348">
        <v>5.3746999999999998</v>
      </c>
      <c r="T38" s="348">
        <v>0.77449999999999997</v>
      </c>
      <c r="U38" s="348">
        <v>-1.3100000000000001E-2</v>
      </c>
      <c r="V38" s="350">
        <v>1.5105</v>
      </c>
      <c r="W38" s="348">
        <v>2.8334999999999999</v>
      </c>
      <c r="X38" s="348">
        <v>5.4306999999999999</v>
      </c>
      <c r="Y38" s="348">
        <v>4.7348999999999997</v>
      </c>
      <c r="Z38" s="348">
        <v>6.0873999999999997</v>
      </c>
      <c r="AA38" s="348">
        <v>0.24660000000000001</v>
      </c>
      <c r="AB38" s="348">
        <v>7.0492999999999997</v>
      </c>
      <c r="AC38" s="348">
        <v>-0.75800000000000001</v>
      </c>
      <c r="AD38" s="348">
        <v>1.7598</v>
      </c>
      <c r="AE38" s="348">
        <v>-13.046099999999999</v>
      </c>
      <c r="AF38" s="348">
        <v>7.1298000000000004</v>
      </c>
      <c r="AG38" s="349"/>
      <c r="AH38" s="346">
        <v>8</v>
      </c>
      <c r="AI38" s="346">
        <v>10</v>
      </c>
      <c r="AJ38" s="346">
        <v>10</v>
      </c>
      <c r="AK38" s="346">
        <v>10</v>
      </c>
      <c r="AL38" s="346">
        <v>12</v>
      </c>
      <c r="AM38" s="346">
        <v>11</v>
      </c>
      <c r="AN38" s="346">
        <v>14</v>
      </c>
      <c r="AO38" s="346">
        <v>15</v>
      </c>
      <c r="AP38" s="346">
        <v>14</v>
      </c>
      <c r="AQ38" s="346">
        <v>13</v>
      </c>
      <c r="AR38" s="346">
        <v>15</v>
      </c>
      <c r="AS38" s="346">
        <v>15</v>
      </c>
      <c r="AT38" s="346">
        <v>12</v>
      </c>
      <c r="AU38" s="346">
        <v>10</v>
      </c>
      <c r="AV38" s="346">
        <v>14</v>
      </c>
      <c r="AW38" s="346">
        <v>15</v>
      </c>
      <c r="AX38" s="346">
        <v>15</v>
      </c>
      <c r="AY38" s="346">
        <v>8</v>
      </c>
      <c r="AZ38" s="349"/>
      <c r="BA38" s="375">
        <v>37.990724562814698</v>
      </c>
      <c r="BB38" s="375">
        <v>1.1263999337592701</v>
      </c>
      <c r="BC38" s="375">
        <v>4.1609891471297298E-3</v>
      </c>
      <c r="BD38" s="375">
        <v>0.70925353879146402</v>
      </c>
      <c r="BE38" s="668"/>
      <c r="BF38" s="348">
        <v>38.098100729899997</v>
      </c>
      <c r="BG38" s="348">
        <v>21.629963924199998</v>
      </c>
      <c r="BH38" s="348">
        <v>1.7613575715000001</v>
      </c>
      <c r="BI38" s="668"/>
      <c r="BJ38" s="348">
        <v>18.850682240000001</v>
      </c>
      <c r="BK38" s="668"/>
      <c r="BL38" s="843">
        <v>18.1127</v>
      </c>
      <c r="BM38" s="843">
        <v>0.73803099999999999</v>
      </c>
      <c r="BN38" s="348" t="s">
        <v>430</v>
      </c>
      <c r="BO38" s="843">
        <v>81.149269000000004</v>
      </c>
      <c r="BP38" s="668"/>
      <c r="BQ38" s="348">
        <v>49.22</v>
      </c>
      <c r="BR38" s="348">
        <v>11.36</v>
      </c>
      <c r="BS38" s="348">
        <v>4.53</v>
      </c>
      <c r="BT38" s="348">
        <v>4.92</v>
      </c>
      <c r="BU38" s="348">
        <v>7.78</v>
      </c>
      <c r="BV38" s="348">
        <v>4.2</v>
      </c>
      <c r="BW38" s="668"/>
      <c r="BX38" s="353" t="s">
        <v>10177</v>
      </c>
      <c r="BY38" s="353" t="s">
        <v>10178</v>
      </c>
      <c r="BZ38" s="353" t="s">
        <v>10179</v>
      </c>
      <c r="CA38" s="353" t="s">
        <v>3049</v>
      </c>
      <c r="CB38" s="353" t="s">
        <v>10180</v>
      </c>
      <c r="CC38" s="668"/>
      <c r="CD38" s="354" t="s">
        <v>463</v>
      </c>
    </row>
    <row r="39" spans="1:82" s="355" customFormat="1" x14ac:dyDescent="0.25">
      <c r="A39" s="345" t="s">
        <v>10214</v>
      </c>
      <c r="B39" s="668"/>
      <c r="C39" s="719">
        <v>36797</v>
      </c>
      <c r="D39" s="668"/>
      <c r="E39" s="346">
        <v>208.49</v>
      </c>
      <c r="F39" s="668"/>
      <c r="G39" s="347">
        <v>92.851500000000001</v>
      </c>
      <c r="H39" s="668"/>
      <c r="I39" s="651">
        <v>2.0007000000000001</v>
      </c>
      <c r="J39" s="988">
        <v>7.31</v>
      </c>
      <c r="K39" s="988">
        <v>2.0699999999999998</v>
      </c>
      <c r="L39" s="988">
        <v>2.21</v>
      </c>
      <c r="M39" s="349"/>
      <c r="N39" s="348">
        <v>0.3145</v>
      </c>
      <c r="O39" s="348">
        <v>-14.7234</v>
      </c>
      <c r="P39" s="348">
        <v>-7.4526000000000003</v>
      </c>
      <c r="Q39" s="348">
        <v>-3.2671000000000001</v>
      </c>
      <c r="R39" s="348">
        <v>-4.3234000000000004</v>
      </c>
      <c r="S39" s="348">
        <v>8.4550000000000001</v>
      </c>
      <c r="T39" s="348">
        <v>3.6564000000000001</v>
      </c>
      <c r="U39" s="348">
        <v>1.7199</v>
      </c>
      <c r="V39" s="350">
        <v>2.0074000000000001</v>
      </c>
      <c r="W39" s="348">
        <v>3.7145000000000001</v>
      </c>
      <c r="X39" s="348">
        <v>7.0590000000000002</v>
      </c>
      <c r="Y39" s="348">
        <v>6.4964000000000004</v>
      </c>
      <c r="Z39" s="348">
        <v>6.5720999999999998</v>
      </c>
      <c r="AA39" s="348">
        <v>3.9828000000000001</v>
      </c>
      <c r="AB39" s="348">
        <v>9.9856999999999996</v>
      </c>
      <c r="AC39" s="348">
        <v>0.85980000000000001</v>
      </c>
      <c r="AD39" s="348">
        <v>2.3243999999999998</v>
      </c>
      <c r="AE39" s="348">
        <v>-5.9966999999999997</v>
      </c>
      <c r="AF39" s="348">
        <v>8.9606999999999992</v>
      </c>
      <c r="AG39" s="349"/>
      <c r="AH39" s="346">
        <v>6</v>
      </c>
      <c r="AI39" s="346">
        <v>6</v>
      </c>
      <c r="AJ39" s="346">
        <v>4</v>
      </c>
      <c r="AK39" s="346">
        <v>3</v>
      </c>
      <c r="AL39" s="346">
        <v>4</v>
      </c>
      <c r="AM39" s="346">
        <v>3</v>
      </c>
      <c r="AN39" s="346">
        <v>10</v>
      </c>
      <c r="AO39" s="346">
        <v>11</v>
      </c>
      <c r="AP39" s="346">
        <v>13</v>
      </c>
      <c r="AQ39" s="346">
        <v>10</v>
      </c>
      <c r="AR39" s="346">
        <v>10</v>
      </c>
      <c r="AS39" s="346">
        <v>11</v>
      </c>
      <c r="AT39" s="346">
        <v>10</v>
      </c>
      <c r="AU39" s="346">
        <v>3</v>
      </c>
      <c r="AV39" s="346">
        <v>6</v>
      </c>
      <c r="AW39" s="346">
        <v>10</v>
      </c>
      <c r="AX39" s="346">
        <v>12</v>
      </c>
      <c r="AY39" s="346">
        <v>4</v>
      </c>
      <c r="AZ39" s="349"/>
      <c r="BA39" s="375">
        <v>42.518582432669199</v>
      </c>
      <c r="BB39" s="375">
        <v>0</v>
      </c>
      <c r="BC39" s="375">
        <v>4.4772630381809203E-2</v>
      </c>
      <c r="BD39" s="375" t="s">
        <v>430</v>
      </c>
      <c r="BE39" s="668"/>
      <c r="BF39" s="348">
        <v>43.2284084128</v>
      </c>
      <c r="BG39" s="348">
        <v>17.988748942299999</v>
      </c>
      <c r="BH39" s="348">
        <v>2.4030803116000001</v>
      </c>
      <c r="BI39" s="668"/>
      <c r="BJ39" s="348">
        <v>21.092284249999999</v>
      </c>
      <c r="BK39" s="668"/>
      <c r="BL39" s="843">
        <v>14.8942</v>
      </c>
      <c r="BM39" s="843">
        <v>2.6821199999999998</v>
      </c>
      <c r="BN39" s="843">
        <v>3.516</v>
      </c>
      <c r="BO39" s="843">
        <v>78.907679999999999</v>
      </c>
      <c r="BP39" s="668"/>
      <c r="BQ39" s="348">
        <v>2.4700000000000002</v>
      </c>
      <c r="BR39" s="348">
        <v>48.54</v>
      </c>
      <c r="BS39" s="348" t="s">
        <v>430</v>
      </c>
      <c r="BT39" s="348">
        <v>8.77</v>
      </c>
      <c r="BU39" s="348" t="s">
        <v>430</v>
      </c>
      <c r="BV39" s="348">
        <v>20.92</v>
      </c>
      <c r="BW39" s="668"/>
      <c r="BX39" s="353" t="s">
        <v>10182</v>
      </c>
      <c r="BY39" s="353" t="s">
        <v>10183</v>
      </c>
      <c r="BZ39" s="353" t="s">
        <v>10184</v>
      </c>
      <c r="CA39" s="353" t="s">
        <v>10185</v>
      </c>
      <c r="CB39" s="353" t="s">
        <v>10186</v>
      </c>
      <c r="CC39" s="668"/>
      <c r="CD39" s="354" t="s">
        <v>555</v>
      </c>
    </row>
    <row r="40" spans="1:82" s="355" customFormat="1" x14ac:dyDescent="0.25">
      <c r="A40" s="345" t="s">
        <v>10215</v>
      </c>
      <c r="B40" s="668"/>
      <c r="C40" s="719">
        <v>38149</v>
      </c>
      <c r="D40" s="668"/>
      <c r="E40" s="841">
        <v>178.35</v>
      </c>
      <c r="F40" s="668"/>
      <c r="G40" s="347">
        <v>60.7545</v>
      </c>
      <c r="H40" s="668"/>
      <c r="I40" s="651">
        <v>4.4104999999999999</v>
      </c>
      <c r="J40" s="651">
        <v>6.7668999999999997</v>
      </c>
      <c r="K40" s="988">
        <v>2.1</v>
      </c>
      <c r="L40" s="651">
        <v>2.6638000000000002</v>
      </c>
      <c r="M40" s="349"/>
      <c r="N40" s="348">
        <v>-3.1838000000000002</v>
      </c>
      <c r="O40" s="348">
        <v>-48.965800000000002</v>
      </c>
      <c r="P40" s="348">
        <v>-20.2531</v>
      </c>
      <c r="Q40" s="348">
        <v>-15.993600000000001</v>
      </c>
      <c r="R40" s="348">
        <v>-9.9634999999999998</v>
      </c>
      <c r="S40" s="348">
        <v>4.7306999999999997</v>
      </c>
      <c r="T40" s="348">
        <v>3.7642000000000002</v>
      </c>
      <c r="U40" s="348">
        <v>2.3607</v>
      </c>
      <c r="V40" s="350">
        <v>3.1766000000000001</v>
      </c>
      <c r="W40" s="348">
        <v>4.4984000000000002</v>
      </c>
      <c r="X40" s="348">
        <v>7.9310999999999998</v>
      </c>
      <c r="Y40" s="348">
        <v>6.6825000000000001</v>
      </c>
      <c r="Z40" s="348">
        <v>6.3155999999999999</v>
      </c>
      <c r="AA40" s="348">
        <v>-0.4793</v>
      </c>
      <c r="AB40" s="348">
        <v>9.7233000000000001</v>
      </c>
      <c r="AC40" s="348">
        <v>1.5327999999999999</v>
      </c>
      <c r="AD40" s="348">
        <v>3.4796999999999998</v>
      </c>
      <c r="AE40" s="348">
        <v>-17.5778</v>
      </c>
      <c r="AF40" s="348">
        <v>8.4417000000000009</v>
      </c>
      <c r="AG40" s="349"/>
      <c r="AH40" s="346">
        <v>10</v>
      </c>
      <c r="AI40" s="346">
        <v>15</v>
      </c>
      <c r="AJ40" s="346">
        <v>14</v>
      </c>
      <c r="AK40" s="346">
        <v>13</v>
      </c>
      <c r="AL40" s="346">
        <v>8</v>
      </c>
      <c r="AM40" s="346">
        <v>12</v>
      </c>
      <c r="AN40" s="346">
        <v>9</v>
      </c>
      <c r="AO40" s="346">
        <v>8</v>
      </c>
      <c r="AP40" s="346">
        <v>6</v>
      </c>
      <c r="AQ40" s="346">
        <v>6</v>
      </c>
      <c r="AR40" s="346">
        <v>4</v>
      </c>
      <c r="AS40" s="346">
        <v>10</v>
      </c>
      <c r="AT40" s="346">
        <v>11</v>
      </c>
      <c r="AU40" s="346">
        <v>11</v>
      </c>
      <c r="AV40" s="346">
        <v>8</v>
      </c>
      <c r="AW40" s="346">
        <v>9</v>
      </c>
      <c r="AX40" s="346">
        <v>6</v>
      </c>
      <c r="AY40" s="346">
        <v>14</v>
      </c>
      <c r="AZ40" s="349"/>
      <c r="BA40" s="375">
        <v>36.122628097662499</v>
      </c>
      <c r="BB40" s="375">
        <v>0</v>
      </c>
      <c r="BC40" s="375">
        <v>6.7586945115295005E-2</v>
      </c>
      <c r="BD40" s="375" t="s">
        <v>430</v>
      </c>
      <c r="BE40" s="668"/>
      <c r="BF40" s="348">
        <v>42.017707492299998</v>
      </c>
      <c r="BG40" s="348">
        <v>10.179321225400001</v>
      </c>
      <c r="BH40" s="348">
        <v>4.1277514051999997</v>
      </c>
      <c r="BI40" s="668"/>
      <c r="BJ40" s="348">
        <v>20.636179540000001</v>
      </c>
      <c r="BK40" s="668"/>
      <c r="BL40" s="843">
        <v>15.0273</v>
      </c>
      <c r="BM40" s="843">
        <v>2.5207700000000002</v>
      </c>
      <c r="BN40" s="843">
        <v>3.08813</v>
      </c>
      <c r="BO40" s="843">
        <v>79.363799999999998</v>
      </c>
      <c r="BP40" s="668"/>
      <c r="BQ40" s="348">
        <v>54.87</v>
      </c>
      <c r="BR40" s="348">
        <v>13.63</v>
      </c>
      <c r="BS40" s="348">
        <v>7.33</v>
      </c>
      <c r="BT40" s="348" t="s">
        <v>430</v>
      </c>
      <c r="BU40" s="348" t="s">
        <v>430</v>
      </c>
      <c r="BV40" s="348">
        <v>3.28</v>
      </c>
      <c r="BW40" s="668"/>
      <c r="BX40" s="353" t="s">
        <v>10188</v>
      </c>
      <c r="BY40" s="353" t="s">
        <v>5384</v>
      </c>
      <c r="BZ40" s="353" t="s">
        <v>10189</v>
      </c>
      <c r="CA40" s="353" t="s">
        <v>10190</v>
      </c>
      <c r="CB40" s="353" t="s">
        <v>7066</v>
      </c>
      <c r="CC40" s="668"/>
      <c r="CD40" s="354" t="s">
        <v>555</v>
      </c>
    </row>
    <row r="41" spans="1:82" s="355" customFormat="1" x14ac:dyDescent="0.25">
      <c r="A41" s="345" t="s">
        <v>10216</v>
      </c>
      <c r="B41" s="668"/>
      <c r="C41" s="719">
        <v>38041</v>
      </c>
      <c r="D41" s="668"/>
      <c r="E41" s="346">
        <v>154.64699999999999</v>
      </c>
      <c r="F41" s="668"/>
      <c r="G41" s="347">
        <v>63.392499999999998</v>
      </c>
      <c r="H41" s="668"/>
      <c r="I41" s="651">
        <v>6.8038400000000001</v>
      </c>
      <c r="J41" s="651">
        <v>7.32</v>
      </c>
      <c r="K41" s="988">
        <v>4.78</v>
      </c>
      <c r="L41" s="651">
        <v>4.5295899999999998</v>
      </c>
      <c r="M41" s="349"/>
      <c r="N41" s="348">
        <v>-49.335000000000001</v>
      </c>
      <c r="O41" s="348">
        <v>-14.549799999999999</v>
      </c>
      <c r="P41" s="348">
        <v>-12.3827</v>
      </c>
      <c r="Q41" s="348">
        <v>-14.7424</v>
      </c>
      <c r="R41" s="348">
        <v>-11.760899999999999</v>
      </c>
      <c r="S41" s="348">
        <v>3.5487000000000002</v>
      </c>
      <c r="T41" s="348">
        <v>6.3193000000000001</v>
      </c>
      <c r="U41" s="348">
        <v>5.6353999999999997</v>
      </c>
      <c r="V41" s="350">
        <v>2.2536999999999998</v>
      </c>
      <c r="W41" s="348">
        <v>4.0712000000000002</v>
      </c>
      <c r="X41" s="348">
        <v>8.0908999999999995</v>
      </c>
      <c r="Y41" s="348">
        <v>6.7264999999999997</v>
      </c>
      <c r="Z41" s="348">
        <v>6.9351000000000003</v>
      </c>
      <c r="AA41" s="348">
        <v>-3.3231999999999999</v>
      </c>
      <c r="AB41" s="348">
        <v>12.210100000000001</v>
      </c>
      <c r="AC41" s="348">
        <v>5.0298999999999996</v>
      </c>
      <c r="AD41" s="348">
        <v>2.5939999999999999</v>
      </c>
      <c r="AE41" s="348">
        <v>-17.363099999999999</v>
      </c>
      <c r="AF41" s="348">
        <v>8.5307999999999993</v>
      </c>
      <c r="AG41" s="349"/>
      <c r="AH41" s="346">
        <v>15</v>
      </c>
      <c r="AI41" s="346">
        <v>5</v>
      </c>
      <c r="AJ41" s="346">
        <v>9</v>
      </c>
      <c r="AK41" s="346">
        <v>11</v>
      </c>
      <c r="AL41" s="346">
        <v>9</v>
      </c>
      <c r="AM41" s="346">
        <v>15</v>
      </c>
      <c r="AN41" s="346">
        <v>3</v>
      </c>
      <c r="AO41" s="346">
        <v>1</v>
      </c>
      <c r="AP41" s="346">
        <v>11</v>
      </c>
      <c r="AQ41" s="346">
        <v>8</v>
      </c>
      <c r="AR41" s="346">
        <v>2</v>
      </c>
      <c r="AS41" s="346">
        <v>9</v>
      </c>
      <c r="AT41" s="346">
        <v>8</v>
      </c>
      <c r="AU41" s="346">
        <v>14</v>
      </c>
      <c r="AV41" s="346">
        <v>3</v>
      </c>
      <c r="AW41" s="346">
        <v>1</v>
      </c>
      <c r="AX41" s="346">
        <v>10</v>
      </c>
      <c r="AY41" s="346">
        <v>13</v>
      </c>
      <c r="AZ41" s="349"/>
      <c r="BA41" s="375">
        <v>56.071606451147197</v>
      </c>
      <c r="BB41" s="375">
        <v>1.39859967708358</v>
      </c>
      <c r="BC41" s="375">
        <v>5.26986434110586E-2</v>
      </c>
      <c r="BD41" s="375">
        <v>3.63926601329374</v>
      </c>
      <c r="BE41" s="668"/>
      <c r="BF41" s="348">
        <v>46.754156365100002</v>
      </c>
      <c r="BG41" s="348">
        <v>16.717180677999998</v>
      </c>
      <c r="BH41" s="348">
        <v>2.7967728091000001</v>
      </c>
      <c r="BI41" s="668"/>
      <c r="BJ41" s="348">
        <v>16.38595166</v>
      </c>
      <c r="BK41" s="668"/>
      <c r="BL41" s="843">
        <v>9.3656799999999993</v>
      </c>
      <c r="BM41" s="843">
        <v>5.6165500000000002</v>
      </c>
      <c r="BN41" s="843">
        <v>1.4037200000000001</v>
      </c>
      <c r="BO41" s="843">
        <v>83.614050000000006</v>
      </c>
      <c r="BP41" s="668"/>
      <c r="BQ41" s="348">
        <v>42.16</v>
      </c>
      <c r="BR41" s="348">
        <v>34.869999999999997</v>
      </c>
      <c r="BS41" s="348" t="s">
        <v>430</v>
      </c>
      <c r="BT41" s="348" t="s">
        <v>430</v>
      </c>
      <c r="BU41" s="348" t="s">
        <v>430</v>
      </c>
      <c r="BV41" s="348">
        <v>6.67</v>
      </c>
      <c r="BW41" s="668"/>
      <c r="BX41" s="353" t="s">
        <v>10192</v>
      </c>
      <c r="BY41" s="353" t="s">
        <v>10193</v>
      </c>
      <c r="BZ41" s="353" t="s">
        <v>10194</v>
      </c>
      <c r="CA41" s="353" t="s">
        <v>10195</v>
      </c>
      <c r="CB41" s="353" t="s">
        <v>10196</v>
      </c>
      <c r="CC41" s="668"/>
      <c r="CD41" s="354" t="s">
        <v>555</v>
      </c>
    </row>
    <row r="42" spans="1:82" s="355" customFormat="1" x14ac:dyDescent="0.25">
      <c r="A42" s="345" t="s">
        <v>10217</v>
      </c>
      <c r="B42" s="668"/>
      <c r="C42" s="719">
        <v>40234</v>
      </c>
      <c r="D42" s="668"/>
      <c r="E42" s="346">
        <v>86.916300000000007</v>
      </c>
      <c r="F42" s="668"/>
      <c r="G42" s="347">
        <v>32.901699999999998</v>
      </c>
      <c r="H42" s="668"/>
      <c r="I42" s="988">
        <v>4.2699999999999996</v>
      </c>
      <c r="J42" s="988">
        <v>7.24</v>
      </c>
      <c r="K42" s="988">
        <v>2.37</v>
      </c>
      <c r="L42" s="988">
        <v>2.4900000000000002</v>
      </c>
      <c r="M42" s="349"/>
      <c r="N42" s="348">
        <v>-25.165199999999999</v>
      </c>
      <c r="O42" s="348">
        <v>-40.651400000000002</v>
      </c>
      <c r="P42" s="348">
        <v>-25.4068</v>
      </c>
      <c r="Q42" s="348">
        <v>-17.457799999999999</v>
      </c>
      <c r="R42" s="348">
        <v>-16.0153</v>
      </c>
      <c r="S42" s="348">
        <v>9.3785000000000007</v>
      </c>
      <c r="T42" s="348">
        <v>3.4073000000000002</v>
      </c>
      <c r="U42" s="348">
        <v>0.57909999999999995</v>
      </c>
      <c r="V42" s="350">
        <v>2.57</v>
      </c>
      <c r="W42" s="348">
        <v>3.1993999999999998</v>
      </c>
      <c r="X42" s="348">
        <v>6.2161999999999997</v>
      </c>
      <c r="Y42" s="348">
        <v>4.8167999999999997</v>
      </c>
      <c r="Z42" s="348">
        <v>5.8551000000000002</v>
      </c>
      <c r="AA42" s="348">
        <v>3.8658000000000001</v>
      </c>
      <c r="AB42" s="348">
        <v>9.2935999999999996</v>
      </c>
      <c r="AC42" s="348">
        <v>0.62980000000000003</v>
      </c>
      <c r="AD42" s="348">
        <v>3.0026000000000002</v>
      </c>
      <c r="AE42" s="348">
        <v>-21.494199999999999</v>
      </c>
      <c r="AF42" s="348">
        <v>7.4608999999999996</v>
      </c>
      <c r="AG42" s="349"/>
      <c r="AH42" s="346">
        <v>13</v>
      </c>
      <c r="AI42" s="346">
        <v>13</v>
      </c>
      <c r="AJ42" s="346">
        <v>15</v>
      </c>
      <c r="AK42" s="346">
        <v>15</v>
      </c>
      <c r="AL42" s="346">
        <v>15</v>
      </c>
      <c r="AM42" s="346">
        <v>2</v>
      </c>
      <c r="AN42" s="346">
        <v>11</v>
      </c>
      <c r="AO42" s="346">
        <v>13</v>
      </c>
      <c r="AP42" s="346">
        <v>8</v>
      </c>
      <c r="AQ42" s="346">
        <v>11</v>
      </c>
      <c r="AR42" s="346">
        <v>14</v>
      </c>
      <c r="AS42" s="346">
        <v>14</v>
      </c>
      <c r="AT42" s="346">
        <v>13</v>
      </c>
      <c r="AU42" s="346">
        <v>4</v>
      </c>
      <c r="AV42" s="346">
        <v>11</v>
      </c>
      <c r="AW42" s="346">
        <v>11</v>
      </c>
      <c r="AX42" s="346">
        <v>8</v>
      </c>
      <c r="AY42" s="346">
        <v>15</v>
      </c>
      <c r="AZ42" s="349"/>
      <c r="BA42" s="375">
        <v>43.279550878494</v>
      </c>
      <c r="BB42" s="375">
        <v>0</v>
      </c>
      <c r="BC42" s="375">
        <v>2.0370048011560199E-2</v>
      </c>
      <c r="BD42" s="375" t="s">
        <v>430</v>
      </c>
      <c r="BE42" s="668"/>
      <c r="BF42" s="348">
        <v>41.887956490800001</v>
      </c>
      <c r="BG42" s="348">
        <v>21.5694163553</v>
      </c>
      <c r="BH42" s="348">
        <v>1.942006951</v>
      </c>
      <c r="BI42" s="668"/>
      <c r="BJ42" s="348">
        <v>24.595227489999999</v>
      </c>
      <c r="BK42" s="668"/>
      <c r="BL42" s="843">
        <v>10.620100000000001</v>
      </c>
      <c r="BM42" s="843">
        <v>1.5707</v>
      </c>
      <c r="BN42" s="348" t="s">
        <v>430</v>
      </c>
      <c r="BO42" s="843">
        <v>87.809200000000004</v>
      </c>
      <c r="BP42" s="668"/>
      <c r="BQ42" s="348">
        <v>19.16</v>
      </c>
      <c r="BR42" s="348">
        <v>33.950000000000003</v>
      </c>
      <c r="BS42" s="348">
        <v>14.88</v>
      </c>
      <c r="BT42" s="348" t="s">
        <v>430</v>
      </c>
      <c r="BU42" s="348">
        <v>0.03</v>
      </c>
      <c r="BV42" s="348">
        <v>7.79</v>
      </c>
      <c r="BW42" s="668"/>
      <c r="BX42" s="353" t="s">
        <v>10198</v>
      </c>
      <c r="BY42" s="353" t="s">
        <v>10199</v>
      </c>
      <c r="BZ42" s="353" t="s">
        <v>10200</v>
      </c>
      <c r="CA42" s="353" t="s">
        <v>10201</v>
      </c>
      <c r="CB42" s="353" t="s">
        <v>10202</v>
      </c>
      <c r="CC42" s="668"/>
      <c r="CD42" s="354" t="s">
        <v>4846</v>
      </c>
    </row>
    <row r="43" spans="1:82" x14ac:dyDescent="0.25">
      <c r="A43" s="36" t="s">
        <v>93</v>
      </c>
      <c r="B43" s="43"/>
      <c r="C43" s="720"/>
      <c r="D43" s="43"/>
      <c r="E43" s="51"/>
      <c r="F43" s="43"/>
      <c r="G43" s="55"/>
      <c r="H43" s="43"/>
      <c r="I43" s="92"/>
      <c r="J43" s="92"/>
      <c r="K43" s="92"/>
      <c r="L43" s="92"/>
      <c r="M43" s="66"/>
      <c r="N43" s="59">
        <v>-7.6227</v>
      </c>
      <c r="O43" s="59">
        <v>-24.599699999999999</v>
      </c>
      <c r="P43" s="59">
        <v>-11.524699999999999</v>
      </c>
      <c r="Q43" s="59">
        <v>-10.3901</v>
      </c>
      <c r="R43" s="59">
        <v>-9.8137000000000008</v>
      </c>
      <c r="S43" s="59">
        <v>6.7903000000000002</v>
      </c>
      <c r="T43" s="59">
        <v>4.2024999999999997</v>
      </c>
      <c r="U43" s="59">
        <v>2.6871</v>
      </c>
      <c r="V43" s="70">
        <v>3.1823999999999999</v>
      </c>
      <c r="W43" s="59">
        <v>4.2050000000000001</v>
      </c>
      <c r="X43" s="59">
        <v>7.3547000000000002</v>
      </c>
      <c r="Y43" s="59">
        <v>6.8560999999999996</v>
      </c>
      <c r="Z43" s="59">
        <v>7.0305</v>
      </c>
      <c r="AA43" s="59">
        <v>1.2217</v>
      </c>
      <c r="AB43" s="59">
        <v>9.9324999999999992</v>
      </c>
      <c r="AC43" s="59">
        <v>2.1579999999999999</v>
      </c>
      <c r="AD43" s="59">
        <v>3.3620999999999999</v>
      </c>
      <c r="AE43" s="59">
        <v>-11.067399999999999</v>
      </c>
      <c r="AF43" s="59">
        <v>8.6601999999999997</v>
      </c>
      <c r="AG43" s="66"/>
      <c r="AH43" s="51">
        <v>15</v>
      </c>
      <c r="AI43" s="51">
        <v>15</v>
      </c>
      <c r="AJ43" s="51">
        <v>15</v>
      </c>
      <c r="AK43" s="51">
        <v>15</v>
      </c>
      <c r="AL43" s="51">
        <v>15</v>
      </c>
      <c r="AM43" s="51">
        <v>15</v>
      </c>
      <c r="AN43" s="51">
        <v>15</v>
      </c>
      <c r="AO43" s="51">
        <v>15</v>
      </c>
      <c r="AP43" s="51">
        <v>15</v>
      </c>
      <c r="AQ43" s="51">
        <v>15</v>
      </c>
      <c r="AR43" s="51">
        <v>15</v>
      </c>
      <c r="AS43" s="51">
        <v>15</v>
      </c>
      <c r="AT43" s="51">
        <v>14</v>
      </c>
      <c r="AU43" s="51">
        <v>15</v>
      </c>
      <c r="AV43" s="51">
        <v>15</v>
      </c>
      <c r="AW43" s="51">
        <v>15</v>
      </c>
      <c r="AX43" s="51">
        <v>15</v>
      </c>
      <c r="AY43" s="51">
        <v>15</v>
      </c>
      <c r="AZ43" s="66"/>
      <c r="BA43" s="286"/>
      <c r="BB43" s="286"/>
      <c r="BC43" s="286"/>
      <c r="BD43" s="286"/>
      <c r="BE43" s="43"/>
      <c r="BF43" s="59"/>
      <c r="BG43" s="59"/>
      <c r="BH43" s="59"/>
      <c r="BI43" s="43"/>
      <c r="BJ43" s="59"/>
      <c r="BK43" s="43"/>
      <c r="BL43" s="59"/>
      <c r="BM43" s="59"/>
      <c r="BN43" s="59"/>
      <c r="BO43" s="59"/>
      <c r="BP43" s="43"/>
      <c r="BQ43" s="59"/>
      <c r="BR43" s="59"/>
      <c r="BS43" s="59"/>
      <c r="BT43" s="59"/>
      <c r="BU43" s="59"/>
      <c r="BV43" s="59"/>
      <c r="BW43" s="43"/>
      <c r="BX43" s="84"/>
      <c r="BY43" s="84"/>
      <c r="BZ43" s="84"/>
      <c r="CA43" s="84"/>
      <c r="CB43" s="84"/>
      <c r="CC43" s="43"/>
      <c r="CD43" s="88"/>
    </row>
    <row r="44" spans="1:82" x14ac:dyDescent="0.25">
      <c r="A44" s="37" t="s">
        <v>94</v>
      </c>
      <c r="B44" s="44"/>
      <c r="C44" s="721"/>
      <c r="D44" s="44"/>
      <c r="E44" s="52"/>
      <c r="F44" s="44"/>
      <c r="G44" s="56"/>
      <c r="H44" s="44"/>
      <c r="I44" s="93"/>
      <c r="J44" s="93"/>
      <c r="K44" s="93"/>
      <c r="L44" s="93"/>
      <c r="M44" s="67"/>
      <c r="N44" s="60">
        <v>25.7529</v>
      </c>
      <c r="O44" s="60">
        <v>-6.5026000000000002</v>
      </c>
      <c r="P44" s="60">
        <v>4.9908999999999999</v>
      </c>
      <c r="Q44" s="60">
        <v>4.2057000000000002</v>
      </c>
      <c r="R44" s="60">
        <v>-3.6126999999999998</v>
      </c>
      <c r="S44" s="60">
        <v>11.5364</v>
      </c>
      <c r="T44" s="60">
        <v>7.3849</v>
      </c>
      <c r="U44" s="60">
        <v>5.6353999999999997</v>
      </c>
      <c r="V44" s="71">
        <v>6.4295</v>
      </c>
      <c r="W44" s="60">
        <v>7.0827</v>
      </c>
      <c r="X44" s="60">
        <v>9.1431000000000004</v>
      </c>
      <c r="Y44" s="60">
        <v>9.1533999999999995</v>
      </c>
      <c r="Z44" s="60">
        <v>8.5096000000000007</v>
      </c>
      <c r="AA44" s="60">
        <v>5.2784000000000004</v>
      </c>
      <c r="AB44" s="60">
        <v>12.821199999999999</v>
      </c>
      <c r="AC44" s="60">
        <v>5.0298999999999996</v>
      </c>
      <c r="AD44" s="60">
        <v>6.2481</v>
      </c>
      <c r="AE44" s="60">
        <v>11.1479</v>
      </c>
      <c r="AF44" s="60">
        <v>10.6257</v>
      </c>
      <c r="AG44" s="67"/>
      <c r="AH44" s="52"/>
      <c r="AI44" s="52"/>
      <c r="AJ44" s="52"/>
      <c r="AK44" s="52"/>
      <c r="AL44" s="52"/>
      <c r="AM44" s="52"/>
      <c r="AN44" s="52"/>
      <c r="AO44" s="52"/>
      <c r="AP44" s="52"/>
      <c r="AQ44" s="52"/>
      <c r="AR44" s="52"/>
      <c r="AS44" s="52"/>
      <c r="AT44" s="52"/>
      <c r="AU44" s="52"/>
      <c r="AV44" s="52"/>
      <c r="AW44" s="52"/>
      <c r="AX44" s="52"/>
      <c r="AY44" s="52"/>
      <c r="AZ44" s="67"/>
      <c r="BA44" s="288"/>
      <c r="BB44" s="288"/>
      <c r="BC44" s="288"/>
      <c r="BD44" s="288"/>
      <c r="BE44" s="44"/>
      <c r="BF44" s="60"/>
      <c r="BG44" s="60"/>
      <c r="BH44" s="60"/>
      <c r="BI44" s="44"/>
      <c r="BJ44" s="60"/>
      <c r="BK44" s="44"/>
      <c r="BL44" s="60"/>
      <c r="BM44" s="60"/>
      <c r="BN44" s="60"/>
      <c r="BO44" s="60"/>
      <c r="BP44" s="44"/>
      <c r="BQ44" s="60"/>
      <c r="BR44" s="60"/>
      <c r="BS44" s="60"/>
      <c r="BT44" s="60"/>
      <c r="BU44" s="60"/>
      <c r="BV44" s="60"/>
      <c r="BW44" s="44"/>
      <c r="BX44" s="85"/>
      <c r="BY44" s="85"/>
      <c r="BZ44" s="85"/>
      <c r="CA44" s="85"/>
      <c r="CB44" s="85"/>
      <c r="CC44" s="44"/>
      <c r="CD44" s="89"/>
    </row>
    <row r="45" spans="1:82" x14ac:dyDescent="0.25">
      <c r="A45" s="37" t="s">
        <v>95</v>
      </c>
      <c r="B45" s="44"/>
      <c r="C45" s="721"/>
      <c r="D45" s="44"/>
      <c r="E45" s="52"/>
      <c r="F45" s="44"/>
      <c r="G45" s="56"/>
      <c r="H45" s="44"/>
      <c r="I45" s="93"/>
      <c r="J45" s="93"/>
      <c r="K45" s="93"/>
      <c r="L45" s="93"/>
      <c r="M45" s="67"/>
      <c r="N45" s="60">
        <v>-49.335000000000001</v>
      </c>
      <c r="O45" s="60">
        <v>-48.965800000000002</v>
      </c>
      <c r="P45" s="60">
        <v>-25.4068</v>
      </c>
      <c r="Q45" s="60">
        <v>-17.457799999999999</v>
      </c>
      <c r="R45" s="60">
        <v>-16.0153</v>
      </c>
      <c r="S45" s="60">
        <v>3.5487000000000002</v>
      </c>
      <c r="T45" s="60">
        <v>0.65080000000000005</v>
      </c>
      <c r="U45" s="60">
        <v>-1.3100000000000001E-2</v>
      </c>
      <c r="V45" s="71">
        <v>1.4339</v>
      </c>
      <c r="W45" s="60">
        <v>2.7292000000000001</v>
      </c>
      <c r="X45" s="60">
        <v>5.4306999999999999</v>
      </c>
      <c r="Y45" s="60">
        <v>4.7348999999999997</v>
      </c>
      <c r="Z45" s="60">
        <v>5.2610999999999999</v>
      </c>
      <c r="AA45" s="60">
        <v>-3.6208</v>
      </c>
      <c r="AB45" s="60">
        <v>7.0304000000000002</v>
      </c>
      <c r="AC45" s="60">
        <v>-0.75800000000000001</v>
      </c>
      <c r="AD45" s="60">
        <v>1.7598</v>
      </c>
      <c r="AE45" s="60">
        <v>-21.494199999999999</v>
      </c>
      <c r="AF45" s="60">
        <v>7.1298000000000004</v>
      </c>
      <c r="AG45" s="67"/>
      <c r="AH45" s="52"/>
      <c r="AI45" s="52"/>
      <c r="AJ45" s="52"/>
      <c r="AK45" s="52"/>
      <c r="AL45" s="52"/>
      <c r="AM45" s="52"/>
      <c r="AN45" s="52"/>
      <c r="AO45" s="52"/>
      <c r="AP45" s="52"/>
      <c r="AQ45" s="52"/>
      <c r="AR45" s="52"/>
      <c r="AS45" s="52"/>
      <c r="AT45" s="52"/>
      <c r="AU45" s="52"/>
      <c r="AV45" s="52"/>
      <c r="AW45" s="52"/>
      <c r="AX45" s="52"/>
      <c r="AY45" s="52"/>
      <c r="AZ45" s="67"/>
      <c r="BA45" s="288"/>
      <c r="BB45" s="288"/>
      <c r="BC45" s="288"/>
      <c r="BD45" s="288"/>
      <c r="BE45" s="44"/>
      <c r="BF45" s="60"/>
      <c r="BG45" s="60"/>
      <c r="BH45" s="60"/>
      <c r="BI45" s="44"/>
      <c r="BJ45" s="60"/>
      <c r="BK45" s="44"/>
      <c r="BL45" s="60"/>
      <c r="BM45" s="60"/>
      <c r="BN45" s="60"/>
      <c r="BO45" s="60"/>
      <c r="BP45" s="44"/>
      <c r="BQ45" s="60"/>
      <c r="BR45" s="60"/>
      <c r="BS45" s="60"/>
      <c r="BT45" s="60"/>
      <c r="BU45" s="60"/>
      <c r="BV45" s="60"/>
      <c r="BW45" s="44"/>
      <c r="BX45" s="85"/>
      <c r="BY45" s="85"/>
      <c r="BZ45" s="85"/>
      <c r="CA45" s="85"/>
      <c r="CB45" s="85"/>
      <c r="CC45" s="44"/>
      <c r="CD45" s="89"/>
    </row>
    <row r="46" spans="1:82" x14ac:dyDescent="0.25">
      <c r="A46" s="38" t="s">
        <v>96</v>
      </c>
      <c r="B46" s="45"/>
      <c r="C46" s="722"/>
      <c r="D46" s="45"/>
      <c r="E46" s="53"/>
      <c r="F46" s="45"/>
      <c r="G46" s="57"/>
      <c r="H46" s="45"/>
      <c r="I46" s="94"/>
      <c r="J46" s="94"/>
      <c r="K46" s="94"/>
      <c r="L46" s="94"/>
      <c r="M46" s="68"/>
      <c r="N46" s="61">
        <v>-1.9182999999999999</v>
      </c>
      <c r="O46" s="61">
        <v>-19.523800000000001</v>
      </c>
      <c r="P46" s="61">
        <v>-10.3969</v>
      </c>
      <c r="Q46" s="61">
        <v>-12.5349</v>
      </c>
      <c r="R46" s="61">
        <v>-9.9634999999999998</v>
      </c>
      <c r="S46" s="61">
        <v>6.7965</v>
      </c>
      <c r="T46" s="61">
        <v>3.9209999999999998</v>
      </c>
      <c r="U46" s="61">
        <v>2.3607</v>
      </c>
      <c r="V46" s="72">
        <v>2.57</v>
      </c>
      <c r="W46" s="61">
        <v>4.0712000000000002</v>
      </c>
      <c r="X46" s="61">
        <v>7.3712999999999997</v>
      </c>
      <c r="Y46" s="61">
        <v>7.0891000000000002</v>
      </c>
      <c r="Z46" s="61">
        <v>7.1054500000000003</v>
      </c>
      <c r="AA46" s="61">
        <v>1.8104</v>
      </c>
      <c r="AB46" s="61">
        <v>9.7233000000000001</v>
      </c>
      <c r="AC46" s="61">
        <v>1.5805</v>
      </c>
      <c r="AD46" s="61">
        <v>3.0026000000000002</v>
      </c>
      <c r="AE46" s="61">
        <v>-13.046099999999999</v>
      </c>
      <c r="AF46" s="61">
        <v>8.5307999999999993</v>
      </c>
      <c r="AG46" s="68"/>
      <c r="AH46" s="53"/>
      <c r="AI46" s="53"/>
      <c r="AJ46" s="53"/>
      <c r="AK46" s="53"/>
      <c r="AL46" s="53"/>
      <c r="AM46" s="53"/>
      <c r="AN46" s="53"/>
      <c r="AO46" s="53"/>
      <c r="AP46" s="53"/>
      <c r="AQ46" s="53"/>
      <c r="AR46" s="53"/>
      <c r="AS46" s="53"/>
      <c r="AT46" s="53"/>
      <c r="AU46" s="53"/>
      <c r="AV46" s="53"/>
      <c r="AW46" s="53"/>
      <c r="AX46" s="53"/>
      <c r="AY46" s="53"/>
      <c r="AZ46" s="68"/>
      <c r="BA46" s="291"/>
      <c r="BB46" s="291"/>
      <c r="BC46" s="291"/>
      <c r="BD46" s="291"/>
      <c r="BE46" s="45"/>
      <c r="BF46" s="61"/>
      <c r="BG46" s="61"/>
      <c r="BH46" s="61"/>
      <c r="BI46" s="45"/>
      <c r="BJ46" s="61"/>
      <c r="BK46" s="45"/>
      <c r="BL46" s="61"/>
      <c r="BM46" s="61"/>
      <c r="BN46" s="61"/>
      <c r="BO46" s="61"/>
      <c r="BP46" s="45"/>
      <c r="BQ46" s="61"/>
      <c r="BR46" s="61"/>
      <c r="BS46" s="61"/>
      <c r="BT46" s="61"/>
      <c r="BU46" s="61"/>
      <c r="BV46" s="61"/>
      <c r="BW46" s="45"/>
      <c r="BX46" s="86"/>
      <c r="BY46" s="86"/>
      <c r="BZ46" s="86"/>
      <c r="CA46" s="86"/>
      <c r="CB46" s="86"/>
      <c r="CC46" s="45"/>
      <c r="CD46" s="90"/>
    </row>
    <row r="47" spans="1:82" ht="14.5" x14ac:dyDescent="0.25">
      <c r="A47" s="39" t="s">
        <v>290</v>
      </c>
      <c r="B47" s="46"/>
      <c r="C47" s="723"/>
      <c r="D47" s="46"/>
      <c r="E47" s="54"/>
      <c r="F47" s="46"/>
      <c r="G47" s="58"/>
      <c r="H47" s="46"/>
      <c r="I47" s="95"/>
      <c r="J47" s="95"/>
      <c r="K47" s="95"/>
      <c r="L47" s="95"/>
      <c r="M47" s="69"/>
      <c r="N47" s="62"/>
      <c r="O47" s="62"/>
      <c r="P47" s="62"/>
      <c r="Q47" s="62"/>
      <c r="R47" s="62"/>
      <c r="S47" s="62"/>
      <c r="T47" s="62"/>
      <c r="U47" s="62"/>
      <c r="V47" s="73"/>
      <c r="W47" s="62"/>
      <c r="X47" s="62"/>
      <c r="Y47" s="62"/>
      <c r="Z47" s="62"/>
      <c r="AA47" s="62"/>
      <c r="AB47" s="62"/>
      <c r="AC47" s="62"/>
      <c r="AD47" s="62"/>
      <c r="AE47" s="62"/>
      <c r="AF47" s="62"/>
      <c r="AG47" s="69"/>
      <c r="AH47" s="54"/>
      <c r="AI47" s="54"/>
      <c r="AJ47" s="54"/>
      <c r="AK47" s="54"/>
      <c r="AL47" s="54"/>
      <c r="AM47" s="54"/>
      <c r="AN47" s="54"/>
      <c r="AO47" s="54"/>
      <c r="AP47" s="54"/>
      <c r="AQ47" s="54"/>
      <c r="AR47" s="54"/>
      <c r="AS47" s="54"/>
      <c r="AT47" s="54"/>
      <c r="AU47" s="54"/>
      <c r="AV47" s="54"/>
      <c r="AW47" s="54"/>
      <c r="AX47" s="54"/>
      <c r="AY47" s="54"/>
      <c r="AZ47" s="69"/>
      <c r="BA47" s="293"/>
      <c r="BB47" s="293"/>
      <c r="BC47" s="293"/>
      <c r="BD47" s="293"/>
      <c r="BE47" s="46"/>
      <c r="BF47" s="62"/>
      <c r="BG47" s="62"/>
      <c r="BH47" s="62"/>
      <c r="BI47" s="46"/>
      <c r="BJ47" s="62"/>
      <c r="BK47" s="46"/>
      <c r="BL47" s="62"/>
      <c r="BM47" s="62"/>
      <c r="BN47" s="62"/>
      <c r="BO47" s="62"/>
      <c r="BP47" s="46"/>
      <c r="BQ47" s="62"/>
      <c r="BR47" s="62"/>
      <c r="BS47" s="62"/>
      <c r="BT47" s="62"/>
      <c r="BU47" s="62"/>
      <c r="BV47" s="62"/>
      <c r="BW47" s="46"/>
      <c r="BX47" s="87"/>
      <c r="BY47" s="87"/>
      <c r="BZ47" s="87"/>
      <c r="CA47" s="87"/>
      <c r="CB47" s="87"/>
      <c r="CC47" s="46"/>
      <c r="CD47" s="91"/>
    </row>
    <row r="48" spans="1:82" s="107" customFormat="1" x14ac:dyDescent="0.25">
      <c r="A48" s="126" t="s">
        <v>10218</v>
      </c>
      <c r="B48" s="127"/>
      <c r="C48" s="733">
        <v>41275</v>
      </c>
      <c r="D48" s="127"/>
      <c r="E48" s="128">
        <v>65.25</v>
      </c>
      <c r="F48" s="127"/>
      <c r="G48" s="129">
        <v>38.113599999999998</v>
      </c>
      <c r="H48" s="127"/>
      <c r="I48" s="151">
        <v>1.93</v>
      </c>
      <c r="J48" s="151">
        <v>6.83</v>
      </c>
      <c r="K48" s="981">
        <v>1.56</v>
      </c>
      <c r="L48" s="151">
        <v>1.68</v>
      </c>
      <c r="M48" s="131"/>
      <c r="N48" s="130">
        <v>2.1070000000000002</v>
      </c>
      <c r="O48" s="130">
        <v>-0.12770000000000001</v>
      </c>
      <c r="P48" s="130">
        <v>-2.8031000000000001</v>
      </c>
      <c r="Q48" s="130">
        <v>-5.3928000000000003</v>
      </c>
      <c r="R48" s="130">
        <v>-1.4132</v>
      </c>
      <c r="S48" s="130">
        <v>5.7146999999999997</v>
      </c>
      <c r="T48" s="130">
        <v>4.4965999999999999</v>
      </c>
      <c r="U48" s="130">
        <v>4.2154999999999996</v>
      </c>
      <c r="V48" s="132">
        <v>3.8664999999999998</v>
      </c>
      <c r="W48" s="130">
        <v>3.9944999999999999</v>
      </c>
      <c r="X48" s="130">
        <v>6.7035999999999998</v>
      </c>
      <c r="Y48" s="130">
        <v>9.7906999999999993</v>
      </c>
      <c r="Z48" s="130">
        <v>7.3933999999999997</v>
      </c>
      <c r="AA48" s="130">
        <v>2.7966000000000002</v>
      </c>
      <c r="AB48" s="130">
        <v>8.8427000000000007</v>
      </c>
      <c r="AC48" s="130">
        <v>3.5956000000000001</v>
      </c>
      <c r="AD48" s="130">
        <v>4.1485000000000003</v>
      </c>
      <c r="AE48" s="130">
        <v>-4.7055999999999996</v>
      </c>
      <c r="AF48" s="130">
        <v>8.1567000000000007</v>
      </c>
      <c r="AG48" s="131"/>
      <c r="AH48" s="128">
        <v>1</v>
      </c>
      <c r="AI48" s="128">
        <v>1</v>
      </c>
      <c r="AJ48" s="128">
        <v>1</v>
      </c>
      <c r="AK48" s="128">
        <v>1</v>
      </c>
      <c r="AL48" s="128">
        <v>1</v>
      </c>
      <c r="AM48" s="128">
        <v>2</v>
      </c>
      <c r="AN48" s="128">
        <v>1</v>
      </c>
      <c r="AO48" s="128">
        <v>1</v>
      </c>
      <c r="AP48" s="128">
        <v>2</v>
      </c>
      <c r="AQ48" s="128">
        <v>2</v>
      </c>
      <c r="AR48" s="128">
        <v>2</v>
      </c>
      <c r="AS48" s="128">
        <v>1</v>
      </c>
      <c r="AT48" s="128">
        <v>1</v>
      </c>
      <c r="AU48" s="128">
        <v>2</v>
      </c>
      <c r="AV48" s="128">
        <v>2</v>
      </c>
      <c r="AW48" s="128">
        <v>1</v>
      </c>
      <c r="AX48" s="128">
        <v>2</v>
      </c>
      <c r="AY48" s="128">
        <v>1</v>
      </c>
      <c r="AZ48" s="131"/>
      <c r="BA48" s="295">
        <v>45.941373161904501</v>
      </c>
      <c r="BB48" s="295">
        <v>0</v>
      </c>
      <c r="BC48" s="295">
        <v>3.6407633284030398E-2</v>
      </c>
      <c r="BD48" s="295" t="s">
        <v>430</v>
      </c>
      <c r="BE48" s="127"/>
      <c r="BF48" s="130">
        <v>40.027869341100001</v>
      </c>
      <c r="BG48" s="130">
        <v>15.693643316999999</v>
      </c>
      <c r="BH48" s="130">
        <v>2.550578507</v>
      </c>
      <c r="BI48" s="127"/>
      <c r="BJ48" s="130">
        <v>19.333399960000001</v>
      </c>
      <c r="BK48" s="127"/>
      <c r="BL48" s="863">
        <v>13.4695</v>
      </c>
      <c r="BM48" s="863">
        <v>4.0068099999999998</v>
      </c>
      <c r="BN48" s="863">
        <v>1.74932</v>
      </c>
      <c r="BO48" s="863">
        <v>80.774370000000005</v>
      </c>
      <c r="BP48" s="127"/>
      <c r="BQ48" s="130">
        <v>12.5</v>
      </c>
      <c r="BR48" s="130">
        <v>39.57</v>
      </c>
      <c r="BS48" s="130">
        <v>3.84</v>
      </c>
      <c r="BT48" s="130">
        <v>3.07</v>
      </c>
      <c r="BU48" s="130" t="s">
        <v>430</v>
      </c>
      <c r="BV48" s="130">
        <v>20.65</v>
      </c>
      <c r="BW48" s="127"/>
      <c r="BX48" s="136" t="s">
        <v>10219</v>
      </c>
      <c r="BY48" s="136" t="s">
        <v>10220</v>
      </c>
      <c r="BZ48" s="136" t="s">
        <v>10221</v>
      </c>
      <c r="CA48" s="136" t="s">
        <v>10222</v>
      </c>
      <c r="CB48" s="136" t="s">
        <v>10223</v>
      </c>
      <c r="CC48" s="127"/>
      <c r="CD48" s="137" t="s">
        <v>476</v>
      </c>
    </row>
    <row r="49" spans="1:82" s="107" customFormat="1" x14ac:dyDescent="0.25">
      <c r="A49" s="108" t="s">
        <v>10224</v>
      </c>
      <c r="B49" s="109"/>
      <c r="C49" s="734">
        <v>41283</v>
      </c>
      <c r="D49" s="109"/>
      <c r="E49" s="110">
        <v>46.563200000000002</v>
      </c>
      <c r="F49" s="109"/>
      <c r="G49" s="111">
        <v>94.772900000000007</v>
      </c>
      <c r="H49" s="109"/>
      <c r="I49" s="982">
        <v>4.1500000000000004</v>
      </c>
      <c r="J49" s="982">
        <v>6.58</v>
      </c>
      <c r="K49" s="982">
        <v>3.46</v>
      </c>
      <c r="L49" s="982">
        <v>3.6</v>
      </c>
      <c r="M49" s="113"/>
      <c r="N49" s="112">
        <v>-39.433300000000003</v>
      </c>
      <c r="O49" s="112">
        <v>-13.5928</v>
      </c>
      <c r="P49" s="112">
        <v>-7.2907999999999999</v>
      </c>
      <c r="Q49" s="112">
        <v>-11.827400000000001</v>
      </c>
      <c r="R49" s="112">
        <v>-8.7440999999999995</v>
      </c>
      <c r="S49" s="112">
        <v>9.9755000000000003</v>
      </c>
      <c r="T49" s="112">
        <v>4.1807999999999996</v>
      </c>
      <c r="U49" s="112">
        <v>3.0434999999999999</v>
      </c>
      <c r="V49" s="114">
        <v>4.8166000000000002</v>
      </c>
      <c r="W49" s="112">
        <v>4.4706000000000001</v>
      </c>
      <c r="X49" s="112">
        <v>6.7868000000000004</v>
      </c>
      <c r="Y49" s="112">
        <v>5.7342000000000004</v>
      </c>
      <c r="Z49" s="112">
        <v>6.6932</v>
      </c>
      <c r="AA49" s="112">
        <v>4.51</v>
      </c>
      <c r="AB49" s="112">
        <v>10.345000000000001</v>
      </c>
      <c r="AC49" s="112">
        <v>2.3732000000000002</v>
      </c>
      <c r="AD49" s="112">
        <v>5.0940000000000003</v>
      </c>
      <c r="AE49" s="112">
        <v>-18.168199999999999</v>
      </c>
      <c r="AF49" s="112">
        <v>7.4678000000000004</v>
      </c>
      <c r="AG49" s="113"/>
      <c r="AH49" s="110">
        <v>3</v>
      </c>
      <c r="AI49" s="110">
        <v>2</v>
      </c>
      <c r="AJ49" s="110">
        <v>2</v>
      </c>
      <c r="AK49" s="110">
        <v>2</v>
      </c>
      <c r="AL49" s="110">
        <v>2</v>
      </c>
      <c r="AM49" s="110">
        <v>1</v>
      </c>
      <c r="AN49" s="110">
        <v>2</v>
      </c>
      <c r="AO49" s="110">
        <v>2</v>
      </c>
      <c r="AP49" s="110">
        <v>1</v>
      </c>
      <c r="AQ49" s="110">
        <v>1</v>
      </c>
      <c r="AR49" s="110">
        <v>1</v>
      </c>
      <c r="AS49" s="110">
        <v>3</v>
      </c>
      <c r="AT49" s="110">
        <v>2</v>
      </c>
      <c r="AU49" s="110">
        <v>1</v>
      </c>
      <c r="AV49" s="110">
        <v>1</v>
      </c>
      <c r="AW49" s="110">
        <v>2</v>
      </c>
      <c r="AX49" s="110">
        <v>1</v>
      </c>
      <c r="AY49" s="110">
        <v>3</v>
      </c>
      <c r="AZ49" s="113"/>
      <c r="BA49" s="290">
        <v>41.967772711304299</v>
      </c>
      <c r="BB49" s="290">
        <v>0</v>
      </c>
      <c r="BC49" s="290">
        <v>3.2037096820353703E-2</v>
      </c>
      <c r="BD49" s="290" t="s">
        <v>430</v>
      </c>
      <c r="BE49" s="109"/>
      <c r="BF49" s="112">
        <v>39.921007644500001</v>
      </c>
      <c r="BG49" s="112">
        <v>15.2660257252</v>
      </c>
      <c r="BH49" s="112">
        <v>2.6150229511999998</v>
      </c>
      <c r="BI49" s="109"/>
      <c r="BJ49" s="112">
        <v>19.049047789999999</v>
      </c>
      <c r="BK49" s="109"/>
      <c r="BL49" s="864">
        <v>12.394299999999999</v>
      </c>
      <c r="BM49" s="864">
        <v>5.6940099999999996</v>
      </c>
      <c r="BN49" s="864">
        <v>0.96074099999999996</v>
      </c>
      <c r="BO49" s="864">
        <v>80.950948999999994</v>
      </c>
      <c r="BP49" s="109"/>
      <c r="BQ49" s="112">
        <v>52.04</v>
      </c>
      <c r="BR49" s="112">
        <v>8.93</v>
      </c>
      <c r="BS49" s="112" t="s">
        <v>430</v>
      </c>
      <c r="BT49" s="112" t="s">
        <v>430</v>
      </c>
      <c r="BU49" s="112" t="s">
        <v>430</v>
      </c>
      <c r="BV49" s="112">
        <v>19.66</v>
      </c>
      <c r="BW49" s="109"/>
      <c r="BX49" s="118" t="s">
        <v>10225</v>
      </c>
      <c r="BY49" s="118" t="s">
        <v>10226</v>
      </c>
      <c r="BZ49" s="118" t="s">
        <v>5508</v>
      </c>
      <c r="CA49" s="118" t="s">
        <v>10227</v>
      </c>
      <c r="CB49" s="118" t="s">
        <v>10228</v>
      </c>
      <c r="CC49" s="109"/>
      <c r="CD49" s="119" t="s">
        <v>476</v>
      </c>
    </row>
    <row r="50" spans="1:82" s="107" customFormat="1" x14ac:dyDescent="0.25">
      <c r="A50" s="108" t="s">
        <v>10229</v>
      </c>
      <c r="B50" s="109"/>
      <c r="C50" s="734">
        <v>41282</v>
      </c>
      <c r="D50" s="109"/>
      <c r="E50" s="110">
        <v>18.71</v>
      </c>
      <c r="F50" s="109"/>
      <c r="G50" s="111">
        <v>32.658999999999999</v>
      </c>
      <c r="H50" s="109"/>
      <c r="I50" s="152">
        <v>1.4339999999999999</v>
      </c>
      <c r="J50" s="152">
        <v>5.6592000000000002</v>
      </c>
      <c r="K50" s="982">
        <v>1.29</v>
      </c>
      <c r="L50" s="152">
        <v>1.2661</v>
      </c>
      <c r="M50" s="113"/>
      <c r="N50" s="112">
        <v>-7.8216000000000001</v>
      </c>
      <c r="O50" s="112">
        <v>-44.836599999999997</v>
      </c>
      <c r="P50" s="112">
        <v>-24.266400000000001</v>
      </c>
      <c r="Q50" s="112">
        <v>-14.9693</v>
      </c>
      <c r="R50" s="112">
        <v>-12.304399999999999</v>
      </c>
      <c r="S50" s="112">
        <v>4.9417999999999997</v>
      </c>
      <c r="T50" s="112">
        <v>-0.1875</v>
      </c>
      <c r="U50" s="112">
        <v>-1.0947</v>
      </c>
      <c r="V50" s="114">
        <v>0.55200000000000005</v>
      </c>
      <c r="W50" s="112">
        <v>2.1760999999999999</v>
      </c>
      <c r="X50" s="112">
        <v>5.3817000000000004</v>
      </c>
      <c r="Y50" s="112">
        <v>6.7281000000000004</v>
      </c>
      <c r="Z50" s="112">
        <v>6.5538999999999996</v>
      </c>
      <c r="AA50" s="112">
        <v>2.6227999999999998</v>
      </c>
      <c r="AB50" s="112">
        <v>5.7230999999999996</v>
      </c>
      <c r="AC50" s="112">
        <v>-2.3338000000000001</v>
      </c>
      <c r="AD50" s="112">
        <v>0.8579</v>
      </c>
      <c r="AE50" s="112">
        <v>-17.429300000000001</v>
      </c>
      <c r="AF50" s="112">
        <v>7.6018999999999997</v>
      </c>
      <c r="AG50" s="113"/>
      <c r="AH50" s="110">
        <v>2</v>
      </c>
      <c r="AI50" s="110">
        <v>3</v>
      </c>
      <c r="AJ50" s="110">
        <v>3</v>
      </c>
      <c r="AK50" s="110">
        <v>3</v>
      </c>
      <c r="AL50" s="110">
        <v>3</v>
      </c>
      <c r="AM50" s="110">
        <v>3</v>
      </c>
      <c r="AN50" s="110">
        <v>3</v>
      </c>
      <c r="AO50" s="110">
        <v>3</v>
      </c>
      <c r="AP50" s="110">
        <v>3</v>
      </c>
      <c r="AQ50" s="110">
        <v>3</v>
      </c>
      <c r="AR50" s="110">
        <v>3</v>
      </c>
      <c r="AS50" s="110">
        <v>2</v>
      </c>
      <c r="AT50" s="110">
        <v>3</v>
      </c>
      <c r="AU50" s="110">
        <v>3</v>
      </c>
      <c r="AV50" s="110">
        <v>3</v>
      </c>
      <c r="AW50" s="110">
        <v>3</v>
      </c>
      <c r="AX50" s="110">
        <v>3</v>
      </c>
      <c r="AY50" s="110">
        <v>2</v>
      </c>
      <c r="AZ50" s="113"/>
      <c r="BA50" s="290">
        <v>40.279792485664601</v>
      </c>
      <c r="BB50" s="290">
        <v>0</v>
      </c>
      <c r="BC50" s="290">
        <v>4.6228419087515696E-3</v>
      </c>
      <c r="BD50" s="290" t="s">
        <v>430</v>
      </c>
      <c r="BE50" s="109"/>
      <c r="BF50" s="112">
        <v>37.555945426699999</v>
      </c>
      <c r="BG50" s="112">
        <v>21.2627078523</v>
      </c>
      <c r="BH50" s="112">
        <v>1.7662823422</v>
      </c>
      <c r="BI50" s="109"/>
      <c r="BJ50" s="112">
        <v>20.118845499999999</v>
      </c>
      <c r="BK50" s="109"/>
      <c r="BL50" s="864">
        <v>17.674700000000001</v>
      </c>
      <c r="BM50" s="864">
        <v>1.9819800000000001</v>
      </c>
      <c r="BN50" s="864">
        <v>0.462148</v>
      </c>
      <c r="BO50" s="864">
        <v>79.881172000000007</v>
      </c>
      <c r="BP50" s="109"/>
      <c r="BQ50" s="112">
        <v>20.96</v>
      </c>
      <c r="BR50" s="112">
        <v>5.22</v>
      </c>
      <c r="BS50" s="112" t="s">
        <v>430</v>
      </c>
      <c r="BT50" s="112" t="s">
        <v>430</v>
      </c>
      <c r="BU50" s="112" t="s">
        <v>430</v>
      </c>
      <c r="BV50" s="112">
        <v>53.97</v>
      </c>
      <c r="BW50" s="109"/>
      <c r="BX50" s="118" t="s">
        <v>10230</v>
      </c>
      <c r="BY50" s="118" t="s">
        <v>10231</v>
      </c>
      <c r="BZ50" s="118" t="s">
        <v>10232</v>
      </c>
      <c r="CA50" s="118" t="s">
        <v>10233</v>
      </c>
      <c r="CB50" s="118" t="s">
        <v>9576</v>
      </c>
      <c r="CC50" s="109"/>
      <c r="CD50" s="119" t="s">
        <v>555</v>
      </c>
    </row>
    <row r="51" spans="1:82" x14ac:dyDescent="0.25">
      <c r="A51" s="36" t="s">
        <v>93</v>
      </c>
      <c r="B51" s="43"/>
      <c r="C51" s="720"/>
      <c r="D51" s="43"/>
      <c r="E51" s="51"/>
      <c r="F51" s="43"/>
      <c r="G51" s="55"/>
      <c r="H51" s="43"/>
      <c r="I51" s="92"/>
      <c r="J51" s="92"/>
      <c r="K51" s="92"/>
      <c r="L51" s="92"/>
      <c r="M51" s="66"/>
      <c r="N51" s="59">
        <v>-15.049300000000001</v>
      </c>
      <c r="O51" s="59">
        <v>-19.518999999999998</v>
      </c>
      <c r="P51" s="59">
        <v>-11.4534</v>
      </c>
      <c r="Q51" s="59">
        <v>-10.729799999999999</v>
      </c>
      <c r="R51" s="59">
        <v>-7.4871999999999996</v>
      </c>
      <c r="S51" s="59">
        <v>6.8773</v>
      </c>
      <c r="T51" s="59">
        <v>2.83</v>
      </c>
      <c r="U51" s="59">
        <v>2.0548000000000002</v>
      </c>
      <c r="V51" s="70">
        <v>3.0783999999999998</v>
      </c>
      <c r="W51" s="59">
        <v>3.5470999999999999</v>
      </c>
      <c r="X51" s="59">
        <v>6.2907000000000002</v>
      </c>
      <c r="Y51" s="59">
        <v>7.4177</v>
      </c>
      <c r="Z51" s="59">
        <v>6.8802000000000003</v>
      </c>
      <c r="AA51" s="59">
        <v>3.3098000000000001</v>
      </c>
      <c r="AB51" s="59">
        <v>8.3035999999999994</v>
      </c>
      <c r="AC51" s="59">
        <v>1.2117</v>
      </c>
      <c r="AD51" s="59">
        <v>3.3668</v>
      </c>
      <c r="AE51" s="59">
        <v>-13.4344</v>
      </c>
      <c r="AF51" s="59">
        <v>7.7420999999999998</v>
      </c>
      <c r="AG51" s="66"/>
      <c r="AH51" s="51">
        <v>3</v>
      </c>
      <c r="AI51" s="51">
        <v>3</v>
      </c>
      <c r="AJ51" s="51">
        <v>3</v>
      </c>
      <c r="AK51" s="51">
        <v>3</v>
      </c>
      <c r="AL51" s="51">
        <v>3</v>
      </c>
      <c r="AM51" s="51">
        <v>3</v>
      </c>
      <c r="AN51" s="51">
        <v>3</v>
      </c>
      <c r="AO51" s="51">
        <v>3</v>
      </c>
      <c r="AP51" s="51">
        <v>3</v>
      </c>
      <c r="AQ51" s="51">
        <v>3</v>
      </c>
      <c r="AR51" s="51">
        <v>3</v>
      </c>
      <c r="AS51" s="51">
        <v>3</v>
      </c>
      <c r="AT51" s="51">
        <v>3</v>
      </c>
      <c r="AU51" s="51">
        <v>3</v>
      </c>
      <c r="AV51" s="51">
        <v>3</v>
      </c>
      <c r="AW51" s="51">
        <v>3</v>
      </c>
      <c r="AX51" s="51">
        <v>3</v>
      </c>
      <c r="AY51" s="51">
        <v>3</v>
      </c>
      <c r="AZ51" s="66"/>
      <c r="BA51" s="286"/>
      <c r="BB51" s="286"/>
      <c r="BC51" s="286"/>
      <c r="BD51" s="286"/>
      <c r="BE51" s="43"/>
      <c r="BF51" s="59"/>
      <c r="BG51" s="59"/>
      <c r="BH51" s="59"/>
      <c r="BI51" s="43"/>
      <c r="BJ51" s="59"/>
      <c r="BK51" s="43"/>
      <c r="BL51" s="59"/>
      <c r="BM51" s="59"/>
      <c r="BN51" s="59"/>
      <c r="BO51" s="59"/>
      <c r="BP51" s="43"/>
      <c r="BQ51" s="59"/>
      <c r="BR51" s="59"/>
      <c r="BS51" s="59"/>
      <c r="BT51" s="59"/>
      <c r="BU51" s="59"/>
      <c r="BV51" s="59"/>
      <c r="BW51" s="43"/>
      <c r="BX51" s="84"/>
      <c r="BY51" s="84"/>
      <c r="BZ51" s="84"/>
      <c r="CA51" s="84"/>
      <c r="CB51" s="84"/>
      <c r="CC51" s="43"/>
      <c r="CD51" s="88"/>
    </row>
    <row r="52" spans="1:82" x14ac:dyDescent="0.25">
      <c r="A52" s="37" t="s">
        <v>94</v>
      </c>
      <c r="B52" s="44"/>
      <c r="C52" s="721"/>
      <c r="D52" s="44"/>
      <c r="E52" s="52"/>
      <c r="F52" s="44"/>
      <c r="G52" s="56"/>
      <c r="H52" s="44"/>
      <c r="I52" s="93"/>
      <c r="J52" s="93"/>
      <c r="K52" s="93"/>
      <c r="L52" s="93"/>
      <c r="M52" s="67"/>
      <c r="N52" s="60">
        <v>2.1070000000000002</v>
      </c>
      <c r="O52" s="60">
        <v>-0.12770000000000001</v>
      </c>
      <c r="P52" s="60">
        <v>-2.8031000000000001</v>
      </c>
      <c r="Q52" s="60">
        <v>-5.3928000000000003</v>
      </c>
      <c r="R52" s="60">
        <v>-1.4132</v>
      </c>
      <c r="S52" s="60">
        <v>9.9755000000000003</v>
      </c>
      <c r="T52" s="60">
        <v>4.4965999999999999</v>
      </c>
      <c r="U52" s="60">
        <v>4.2154999999999996</v>
      </c>
      <c r="V52" s="71">
        <v>4.8166000000000002</v>
      </c>
      <c r="W52" s="60">
        <v>4.4706000000000001</v>
      </c>
      <c r="X52" s="60">
        <v>6.7868000000000004</v>
      </c>
      <c r="Y52" s="60">
        <v>9.7906999999999993</v>
      </c>
      <c r="Z52" s="60">
        <v>7.3933999999999997</v>
      </c>
      <c r="AA52" s="60">
        <v>4.51</v>
      </c>
      <c r="AB52" s="60">
        <v>10.345000000000001</v>
      </c>
      <c r="AC52" s="60">
        <v>3.5956000000000001</v>
      </c>
      <c r="AD52" s="60">
        <v>5.0940000000000003</v>
      </c>
      <c r="AE52" s="60">
        <v>-4.7055999999999996</v>
      </c>
      <c r="AF52" s="60">
        <v>8.1567000000000007</v>
      </c>
      <c r="AG52" s="67"/>
      <c r="AH52" s="52"/>
      <c r="AI52" s="52"/>
      <c r="AJ52" s="52"/>
      <c r="AK52" s="52"/>
      <c r="AL52" s="52"/>
      <c r="AM52" s="52"/>
      <c r="AN52" s="52"/>
      <c r="AO52" s="52"/>
      <c r="AP52" s="52"/>
      <c r="AQ52" s="52"/>
      <c r="AR52" s="52"/>
      <c r="AS52" s="52"/>
      <c r="AT52" s="52"/>
      <c r="AU52" s="52"/>
      <c r="AV52" s="52"/>
      <c r="AW52" s="52"/>
      <c r="AX52" s="52"/>
      <c r="AY52" s="52"/>
      <c r="AZ52" s="67"/>
      <c r="BA52" s="288"/>
      <c r="BB52" s="288"/>
      <c r="BC52" s="288"/>
      <c r="BD52" s="288"/>
      <c r="BE52" s="44"/>
      <c r="BF52" s="60"/>
      <c r="BG52" s="60"/>
      <c r="BH52" s="60"/>
      <c r="BI52" s="44"/>
      <c r="BJ52" s="60"/>
      <c r="BK52" s="44"/>
      <c r="BL52" s="60"/>
      <c r="BM52" s="60"/>
      <c r="BN52" s="60"/>
      <c r="BO52" s="60"/>
      <c r="BP52" s="44"/>
      <c r="BQ52" s="60"/>
      <c r="BR52" s="60"/>
      <c r="BS52" s="60"/>
      <c r="BT52" s="60"/>
      <c r="BU52" s="60"/>
      <c r="BV52" s="60"/>
      <c r="BW52" s="44"/>
      <c r="BX52" s="85"/>
      <c r="BY52" s="85"/>
      <c r="BZ52" s="85"/>
      <c r="CA52" s="85"/>
      <c r="CB52" s="85"/>
      <c r="CC52" s="44"/>
      <c r="CD52" s="89"/>
    </row>
    <row r="53" spans="1:82" x14ac:dyDescent="0.25">
      <c r="A53" s="37" t="s">
        <v>95</v>
      </c>
      <c r="B53" s="44"/>
      <c r="C53" s="721"/>
      <c r="D53" s="44"/>
      <c r="E53" s="52"/>
      <c r="F53" s="44"/>
      <c r="G53" s="56"/>
      <c r="H53" s="44"/>
      <c r="I53" s="93"/>
      <c r="J53" s="93"/>
      <c r="K53" s="93"/>
      <c r="L53" s="93"/>
      <c r="M53" s="67"/>
      <c r="N53" s="60">
        <v>-39.433300000000003</v>
      </c>
      <c r="O53" s="60">
        <v>-44.836599999999997</v>
      </c>
      <c r="P53" s="60">
        <v>-24.266400000000001</v>
      </c>
      <c r="Q53" s="60">
        <v>-14.9693</v>
      </c>
      <c r="R53" s="60">
        <v>-12.304399999999999</v>
      </c>
      <c r="S53" s="60">
        <v>4.9417999999999997</v>
      </c>
      <c r="T53" s="60">
        <v>-0.1875</v>
      </c>
      <c r="U53" s="60">
        <v>-1.0947</v>
      </c>
      <c r="V53" s="71">
        <v>0.55200000000000005</v>
      </c>
      <c r="W53" s="60">
        <v>2.1760999999999999</v>
      </c>
      <c r="X53" s="60">
        <v>5.3817000000000004</v>
      </c>
      <c r="Y53" s="60">
        <v>5.7342000000000004</v>
      </c>
      <c r="Z53" s="60">
        <v>6.5538999999999996</v>
      </c>
      <c r="AA53" s="60">
        <v>2.6227999999999998</v>
      </c>
      <c r="AB53" s="60">
        <v>5.7230999999999996</v>
      </c>
      <c r="AC53" s="60">
        <v>-2.3338000000000001</v>
      </c>
      <c r="AD53" s="60">
        <v>0.8579</v>
      </c>
      <c r="AE53" s="60">
        <v>-18.168199999999999</v>
      </c>
      <c r="AF53" s="60">
        <v>7.4678000000000004</v>
      </c>
      <c r="AG53" s="67"/>
      <c r="AH53" s="52"/>
      <c r="AI53" s="52"/>
      <c r="AJ53" s="52"/>
      <c r="AK53" s="52"/>
      <c r="AL53" s="52"/>
      <c r="AM53" s="52"/>
      <c r="AN53" s="52"/>
      <c r="AO53" s="52"/>
      <c r="AP53" s="52"/>
      <c r="AQ53" s="52"/>
      <c r="AR53" s="52"/>
      <c r="AS53" s="52"/>
      <c r="AT53" s="52"/>
      <c r="AU53" s="52"/>
      <c r="AV53" s="52"/>
      <c r="AW53" s="52"/>
      <c r="AX53" s="52"/>
      <c r="AY53" s="52"/>
      <c r="AZ53" s="67"/>
      <c r="BA53" s="288"/>
      <c r="BB53" s="288"/>
      <c r="BC53" s="288"/>
      <c r="BD53" s="288"/>
      <c r="BE53" s="44"/>
      <c r="BF53" s="60"/>
      <c r="BG53" s="60"/>
      <c r="BH53" s="60"/>
      <c r="BI53" s="44"/>
      <c r="BJ53" s="60"/>
      <c r="BK53" s="44"/>
      <c r="BL53" s="60"/>
      <c r="BM53" s="60"/>
      <c r="BN53" s="60"/>
      <c r="BO53" s="60"/>
      <c r="BP53" s="44"/>
      <c r="BQ53" s="60"/>
      <c r="BR53" s="60"/>
      <c r="BS53" s="60"/>
      <c r="BT53" s="60"/>
      <c r="BU53" s="60"/>
      <c r="BV53" s="60"/>
      <c r="BW53" s="44"/>
      <c r="BX53" s="85"/>
      <c r="BY53" s="85"/>
      <c r="BZ53" s="85"/>
      <c r="CA53" s="85"/>
      <c r="CB53" s="85"/>
      <c r="CC53" s="44"/>
      <c r="CD53" s="89"/>
    </row>
    <row r="54" spans="1:82" x14ac:dyDescent="0.25">
      <c r="A54" s="38" t="s">
        <v>96</v>
      </c>
      <c r="B54" s="45"/>
      <c r="C54" s="722"/>
      <c r="D54" s="45"/>
      <c r="E54" s="53"/>
      <c r="F54" s="45"/>
      <c r="G54" s="57"/>
      <c r="H54" s="45"/>
      <c r="I54" s="94"/>
      <c r="J54" s="94"/>
      <c r="K54" s="94"/>
      <c r="L54" s="94"/>
      <c r="M54" s="68"/>
      <c r="N54" s="61">
        <v>-7.8216000000000001</v>
      </c>
      <c r="O54" s="61">
        <v>-13.5928</v>
      </c>
      <c r="P54" s="61">
        <v>-7.2907999999999999</v>
      </c>
      <c r="Q54" s="61">
        <v>-11.827400000000001</v>
      </c>
      <c r="R54" s="61">
        <v>-8.7440999999999995</v>
      </c>
      <c r="S54" s="61">
        <v>5.7146999999999997</v>
      </c>
      <c r="T54" s="61">
        <v>4.1807999999999996</v>
      </c>
      <c r="U54" s="61">
        <v>3.0434999999999999</v>
      </c>
      <c r="V54" s="72">
        <v>3.8664999999999998</v>
      </c>
      <c r="W54" s="61">
        <v>3.9944999999999999</v>
      </c>
      <c r="X54" s="61">
        <v>6.7035999999999998</v>
      </c>
      <c r="Y54" s="61">
        <v>6.7281000000000004</v>
      </c>
      <c r="Z54" s="61">
        <v>6.6932</v>
      </c>
      <c r="AA54" s="61">
        <v>2.7966000000000002</v>
      </c>
      <c r="AB54" s="61">
        <v>8.8427000000000007</v>
      </c>
      <c r="AC54" s="61">
        <v>2.3732000000000002</v>
      </c>
      <c r="AD54" s="61">
        <v>4.1485000000000003</v>
      </c>
      <c r="AE54" s="61">
        <v>-17.429300000000001</v>
      </c>
      <c r="AF54" s="61">
        <v>7.6018999999999997</v>
      </c>
      <c r="AG54" s="68"/>
      <c r="AH54" s="53"/>
      <c r="AI54" s="53"/>
      <c r="AJ54" s="53"/>
      <c r="AK54" s="53"/>
      <c r="AL54" s="53"/>
      <c r="AM54" s="53"/>
      <c r="AN54" s="53"/>
      <c r="AO54" s="53"/>
      <c r="AP54" s="53"/>
      <c r="AQ54" s="53"/>
      <c r="AR54" s="53"/>
      <c r="AS54" s="53"/>
      <c r="AT54" s="53"/>
      <c r="AU54" s="53"/>
      <c r="AV54" s="53"/>
      <c r="AW54" s="53"/>
      <c r="AX54" s="53"/>
      <c r="AY54" s="53"/>
      <c r="AZ54" s="68"/>
      <c r="BA54" s="291"/>
      <c r="BB54" s="291"/>
      <c r="BC54" s="291"/>
      <c r="BD54" s="291"/>
      <c r="BE54" s="45"/>
      <c r="BF54" s="61"/>
      <c r="BG54" s="61"/>
      <c r="BH54" s="61"/>
      <c r="BI54" s="45"/>
      <c r="BJ54" s="61"/>
      <c r="BK54" s="45"/>
      <c r="BL54" s="61"/>
      <c r="BM54" s="61"/>
      <c r="BN54" s="61"/>
      <c r="BO54" s="61"/>
      <c r="BP54" s="45"/>
      <c r="BQ54" s="61"/>
      <c r="BR54" s="61"/>
      <c r="BS54" s="61"/>
      <c r="BT54" s="61"/>
      <c r="BU54" s="61"/>
      <c r="BV54" s="61"/>
      <c r="BW54" s="45"/>
      <c r="BX54" s="86"/>
      <c r="BY54" s="86"/>
      <c r="BZ54" s="86"/>
      <c r="CA54" s="86"/>
      <c r="CB54" s="86"/>
      <c r="CC54" s="45"/>
      <c r="CD54" s="90"/>
    </row>
    <row r="55" spans="1:82" ht="14.5" x14ac:dyDescent="0.25">
      <c r="A55" s="39" t="s">
        <v>291</v>
      </c>
      <c r="B55" s="46"/>
      <c r="C55" s="723"/>
      <c r="D55" s="46"/>
      <c r="E55" s="54"/>
      <c r="F55" s="46"/>
      <c r="G55" s="58"/>
      <c r="H55" s="46"/>
      <c r="I55" s="95"/>
      <c r="J55" s="95"/>
      <c r="K55" s="95"/>
      <c r="L55" s="95"/>
      <c r="M55" s="69"/>
      <c r="N55" s="62"/>
      <c r="O55" s="62"/>
      <c r="P55" s="62"/>
      <c r="Q55" s="62"/>
      <c r="R55" s="62"/>
      <c r="S55" s="62"/>
      <c r="T55" s="62"/>
      <c r="U55" s="62"/>
      <c r="V55" s="73"/>
      <c r="W55" s="62"/>
      <c r="X55" s="62"/>
      <c r="Y55" s="62"/>
      <c r="Z55" s="62"/>
      <c r="AA55" s="62"/>
      <c r="AB55" s="62"/>
      <c r="AC55" s="62"/>
      <c r="AD55" s="62"/>
      <c r="AE55" s="62"/>
      <c r="AF55" s="62"/>
      <c r="AG55" s="69"/>
      <c r="AH55" s="54"/>
      <c r="AI55" s="54"/>
      <c r="AJ55" s="54"/>
      <c r="AK55" s="54"/>
      <c r="AL55" s="54"/>
      <c r="AM55" s="54"/>
      <c r="AN55" s="54"/>
      <c r="AO55" s="54"/>
      <c r="AP55" s="54"/>
      <c r="AQ55" s="54"/>
      <c r="AR55" s="54"/>
      <c r="AS55" s="54"/>
      <c r="AT55" s="54"/>
      <c r="AU55" s="54"/>
      <c r="AV55" s="54"/>
      <c r="AW55" s="54"/>
      <c r="AX55" s="54"/>
      <c r="AY55" s="54"/>
      <c r="AZ55" s="69"/>
      <c r="BA55" s="293"/>
      <c r="BB55" s="293"/>
      <c r="BC55" s="293"/>
      <c r="BD55" s="293"/>
      <c r="BE55" s="46"/>
      <c r="BF55" s="62"/>
      <c r="BG55" s="62"/>
      <c r="BH55" s="62"/>
      <c r="BI55" s="46"/>
      <c r="BJ55" s="62"/>
      <c r="BK55" s="46"/>
      <c r="BL55" s="62"/>
      <c r="BM55" s="62"/>
      <c r="BN55" s="62"/>
      <c r="BO55" s="62"/>
      <c r="BP55" s="46"/>
      <c r="BQ55" s="62"/>
      <c r="BR55" s="62"/>
      <c r="BS55" s="62"/>
      <c r="BT55" s="62"/>
      <c r="BU55" s="62"/>
      <c r="BV55" s="62"/>
      <c r="BW55" s="46"/>
      <c r="BX55" s="87"/>
      <c r="BY55" s="87"/>
      <c r="BZ55" s="87"/>
      <c r="CA55" s="87"/>
      <c r="CB55" s="87"/>
      <c r="CC55" s="46"/>
      <c r="CD55" s="91"/>
    </row>
    <row r="56" spans="1:82" s="107" customFormat="1" x14ac:dyDescent="0.25">
      <c r="A56" s="126" t="s">
        <v>10234</v>
      </c>
      <c r="B56" s="127"/>
      <c r="C56" s="733">
        <v>39890</v>
      </c>
      <c r="D56" s="127"/>
      <c r="E56" s="128">
        <v>65.25</v>
      </c>
      <c r="F56" s="127"/>
      <c r="G56" s="129">
        <v>35.242100000000001</v>
      </c>
      <c r="H56" s="127"/>
      <c r="I56" s="151">
        <v>1.93</v>
      </c>
      <c r="J56" s="151">
        <v>6.83</v>
      </c>
      <c r="K56" s="981">
        <v>1.56</v>
      </c>
      <c r="L56" s="151">
        <v>1.68</v>
      </c>
      <c r="M56" s="131"/>
      <c r="N56" s="130">
        <v>0.93210000000000004</v>
      </c>
      <c r="O56" s="130">
        <v>-1.2426999999999999</v>
      </c>
      <c r="P56" s="130">
        <v>-3.1052</v>
      </c>
      <c r="Q56" s="130">
        <v>-6.0815999999999999</v>
      </c>
      <c r="R56" s="130">
        <v>-2.3140999999999998</v>
      </c>
      <c r="S56" s="130">
        <v>4.6963999999999997</v>
      </c>
      <c r="T56" s="130">
        <v>3.4882</v>
      </c>
      <c r="U56" s="130">
        <v>3.2574000000000001</v>
      </c>
      <c r="V56" s="132">
        <v>2.9327000000000001</v>
      </c>
      <c r="W56" s="130">
        <v>3.0362</v>
      </c>
      <c r="X56" s="130">
        <v>5.7796000000000003</v>
      </c>
      <c r="Y56" s="130">
        <v>9.0073000000000008</v>
      </c>
      <c r="Z56" s="130">
        <v>6.6920000000000002</v>
      </c>
      <c r="AA56" s="130">
        <v>1.79</v>
      </c>
      <c r="AB56" s="130">
        <v>7.7948000000000004</v>
      </c>
      <c r="AC56" s="130">
        <v>2.6335999999999999</v>
      </c>
      <c r="AD56" s="130">
        <v>3.2084000000000001</v>
      </c>
      <c r="AE56" s="130">
        <v>-5.2434000000000003</v>
      </c>
      <c r="AF56" s="130">
        <v>7.4664999999999999</v>
      </c>
      <c r="AG56" s="131"/>
      <c r="AH56" s="128">
        <v>1</v>
      </c>
      <c r="AI56" s="128">
        <v>1</v>
      </c>
      <c r="AJ56" s="128">
        <v>1</v>
      </c>
      <c r="AK56" s="128">
        <v>1</v>
      </c>
      <c r="AL56" s="128">
        <v>1</v>
      </c>
      <c r="AM56" s="128">
        <v>2</v>
      </c>
      <c r="AN56" s="128">
        <v>1</v>
      </c>
      <c r="AO56" s="128">
        <v>1</v>
      </c>
      <c r="AP56" s="128">
        <v>2</v>
      </c>
      <c r="AQ56" s="128">
        <v>2</v>
      </c>
      <c r="AR56" s="128">
        <v>1</v>
      </c>
      <c r="AS56" s="128">
        <v>1</v>
      </c>
      <c r="AT56" s="128">
        <v>1</v>
      </c>
      <c r="AU56" s="128">
        <v>3</v>
      </c>
      <c r="AV56" s="128">
        <v>2</v>
      </c>
      <c r="AW56" s="128">
        <v>1</v>
      </c>
      <c r="AX56" s="128">
        <v>2</v>
      </c>
      <c r="AY56" s="128">
        <v>1</v>
      </c>
      <c r="AZ56" s="131"/>
      <c r="BA56" s="295">
        <v>46.050702234289503</v>
      </c>
      <c r="BB56" s="295">
        <v>0</v>
      </c>
      <c r="BC56" s="295">
        <v>1.7626009371390701E-2</v>
      </c>
      <c r="BD56" s="295" t="s">
        <v>430</v>
      </c>
      <c r="BE56" s="127"/>
      <c r="BF56" s="130">
        <v>37.650430172</v>
      </c>
      <c r="BG56" s="130">
        <v>18.2438531504</v>
      </c>
      <c r="BH56" s="130">
        <v>2.0637323630000002</v>
      </c>
      <c r="BI56" s="127"/>
      <c r="BJ56" s="130">
        <v>19.333399960000001</v>
      </c>
      <c r="BK56" s="127"/>
      <c r="BL56" s="863">
        <v>13.4695</v>
      </c>
      <c r="BM56" s="863">
        <v>4.0068099999999998</v>
      </c>
      <c r="BN56" s="863">
        <v>1.74932</v>
      </c>
      <c r="BO56" s="863">
        <v>80.774370000000005</v>
      </c>
      <c r="BP56" s="127"/>
      <c r="BQ56" s="130">
        <v>12.5</v>
      </c>
      <c r="BR56" s="130">
        <v>39.57</v>
      </c>
      <c r="BS56" s="130">
        <v>3.84</v>
      </c>
      <c r="BT56" s="130">
        <v>3.07</v>
      </c>
      <c r="BU56" s="130" t="s">
        <v>430</v>
      </c>
      <c r="BV56" s="130">
        <v>20.65</v>
      </c>
      <c r="BW56" s="127"/>
      <c r="BX56" s="136" t="s">
        <v>10219</v>
      </c>
      <c r="BY56" s="136" t="s">
        <v>10220</v>
      </c>
      <c r="BZ56" s="136" t="s">
        <v>10221</v>
      </c>
      <c r="CA56" s="136" t="s">
        <v>10222</v>
      </c>
      <c r="CB56" s="136" t="s">
        <v>10223</v>
      </c>
      <c r="CC56" s="127"/>
      <c r="CD56" s="137" t="s">
        <v>476</v>
      </c>
    </row>
    <row r="57" spans="1:82" s="107" customFormat="1" x14ac:dyDescent="0.25">
      <c r="A57" s="108" t="s">
        <v>10235</v>
      </c>
      <c r="B57" s="109"/>
      <c r="C57" s="734">
        <v>35947</v>
      </c>
      <c r="D57" s="109"/>
      <c r="E57" s="110">
        <v>46.563200000000002</v>
      </c>
      <c r="F57" s="109"/>
      <c r="G57" s="111">
        <v>84.5762</v>
      </c>
      <c r="H57" s="109"/>
      <c r="I57" s="982">
        <v>4.1500000000000004</v>
      </c>
      <c r="J57" s="982">
        <v>6.58</v>
      </c>
      <c r="K57" s="982">
        <v>3.46</v>
      </c>
      <c r="L57" s="982">
        <v>3.6</v>
      </c>
      <c r="M57" s="113"/>
      <c r="N57" s="112">
        <v>-40.005200000000002</v>
      </c>
      <c r="O57" s="112">
        <v>-14.1532</v>
      </c>
      <c r="P57" s="112">
        <v>-7.8487999999999998</v>
      </c>
      <c r="Q57" s="112">
        <v>-12.385300000000001</v>
      </c>
      <c r="R57" s="112">
        <v>-9.3005999999999993</v>
      </c>
      <c r="S57" s="112">
        <v>9.2177000000000007</v>
      </c>
      <c r="T57" s="112">
        <v>3.3134000000000001</v>
      </c>
      <c r="U57" s="112">
        <v>2.1535000000000002</v>
      </c>
      <c r="V57" s="114">
        <v>3.8994</v>
      </c>
      <c r="W57" s="112">
        <v>3.4843999999999999</v>
      </c>
      <c r="X57" s="112">
        <v>5.76</v>
      </c>
      <c r="Y57" s="112">
        <v>4.7477999999999998</v>
      </c>
      <c r="Z57" s="112">
        <v>5.7405999999999997</v>
      </c>
      <c r="AA57" s="112">
        <v>3.8289</v>
      </c>
      <c r="AB57" s="112">
        <v>9.4655000000000005</v>
      </c>
      <c r="AC57" s="112">
        <v>1.4923</v>
      </c>
      <c r="AD57" s="112">
        <v>4.1763000000000003</v>
      </c>
      <c r="AE57" s="112">
        <v>-18.7239</v>
      </c>
      <c r="AF57" s="112">
        <v>7.8375000000000004</v>
      </c>
      <c r="AG57" s="113"/>
      <c r="AH57" s="110">
        <v>3</v>
      </c>
      <c r="AI57" s="110">
        <v>2</v>
      </c>
      <c r="AJ57" s="110">
        <v>2</v>
      </c>
      <c r="AK57" s="110">
        <v>2</v>
      </c>
      <c r="AL57" s="110">
        <v>2</v>
      </c>
      <c r="AM57" s="110">
        <v>1</v>
      </c>
      <c r="AN57" s="110">
        <v>2</v>
      </c>
      <c r="AO57" s="110">
        <v>2</v>
      </c>
      <c r="AP57" s="110">
        <v>1</v>
      </c>
      <c r="AQ57" s="110">
        <v>1</v>
      </c>
      <c r="AR57" s="110">
        <v>2</v>
      </c>
      <c r="AS57" s="110">
        <v>3</v>
      </c>
      <c r="AT57" s="110">
        <v>2</v>
      </c>
      <c r="AU57" s="110">
        <v>1</v>
      </c>
      <c r="AV57" s="110">
        <v>1</v>
      </c>
      <c r="AW57" s="110">
        <v>2</v>
      </c>
      <c r="AX57" s="110">
        <v>1</v>
      </c>
      <c r="AY57" s="110">
        <v>3</v>
      </c>
      <c r="AZ57" s="113"/>
      <c r="BA57" s="290">
        <v>41.852245105025098</v>
      </c>
      <c r="BB57" s="290">
        <v>0</v>
      </c>
      <c r="BC57" s="290">
        <v>8.9359890649681507E-3</v>
      </c>
      <c r="BD57" s="290" t="s">
        <v>430</v>
      </c>
      <c r="BE57" s="109"/>
      <c r="BF57" s="112">
        <v>37.201934843899998</v>
      </c>
      <c r="BG57" s="112">
        <v>17.999833507799998</v>
      </c>
      <c r="BH57" s="112">
        <v>2.0667932749000002</v>
      </c>
      <c r="BI57" s="109"/>
      <c r="BJ57" s="112">
        <v>19.049047789999999</v>
      </c>
      <c r="BK57" s="109"/>
      <c r="BL57" s="864">
        <v>12.394299999999999</v>
      </c>
      <c r="BM57" s="864">
        <v>5.6940099999999996</v>
      </c>
      <c r="BN57" s="864">
        <v>0.96074099999999996</v>
      </c>
      <c r="BO57" s="864">
        <v>80.950948999999994</v>
      </c>
      <c r="BP57" s="109"/>
      <c r="BQ57" s="112">
        <v>52.04</v>
      </c>
      <c r="BR57" s="112">
        <v>8.93</v>
      </c>
      <c r="BS57" s="112" t="s">
        <v>430</v>
      </c>
      <c r="BT57" s="112" t="s">
        <v>430</v>
      </c>
      <c r="BU57" s="112" t="s">
        <v>430</v>
      </c>
      <c r="BV57" s="112">
        <v>19.66</v>
      </c>
      <c r="BW57" s="109"/>
      <c r="BX57" s="118" t="s">
        <v>10225</v>
      </c>
      <c r="BY57" s="118" t="s">
        <v>10226</v>
      </c>
      <c r="BZ57" s="118" t="s">
        <v>5508</v>
      </c>
      <c r="CA57" s="118" t="s">
        <v>10227</v>
      </c>
      <c r="CB57" s="118" t="s">
        <v>10228</v>
      </c>
      <c r="CC57" s="109"/>
      <c r="CD57" s="119" t="s">
        <v>476</v>
      </c>
    </row>
    <row r="58" spans="1:82" s="107" customFormat="1" x14ac:dyDescent="0.25">
      <c r="A58" s="108" t="s">
        <v>10236</v>
      </c>
      <c r="B58" s="109"/>
      <c r="C58" s="734">
        <v>40245</v>
      </c>
      <c r="D58" s="109"/>
      <c r="E58" s="110">
        <v>18.71</v>
      </c>
      <c r="F58" s="109"/>
      <c r="G58" s="111">
        <v>29.3626</v>
      </c>
      <c r="H58" s="109"/>
      <c r="I58" s="152">
        <v>1.4339999999999999</v>
      </c>
      <c r="J58" s="152">
        <v>5.6592000000000002</v>
      </c>
      <c r="K58" s="982">
        <v>1.29</v>
      </c>
      <c r="L58" s="152">
        <v>1.2661</v>
      </c>
      <c r="M58" s="113"/>
      <c r="N58" s="112">
        <v>-8.5752000000000006</v>
      </c>
      <c r="O58" s="112">
        <v>-45.573900000000002</v>
      </c>
      <c r="P58" s="112">
        <v>-25.007400000000001</v>
      </c>
      <c r="Q58" s="112">
        <v>-15.718400000000001</v>
      </c>
      <c r="R58" s="112">
        <v>-13.0543</v>
      </c>
      <c r="S58" s="112">
        <v>4.1836000000000002</v>
      </c>
      <c r="T58" s="112">
        <v>-0.92190000000000005</v>
      </c>
      <c r="U58" s="112">
        <v>-1.7139</v>
      </c>
      <c r="V58" s="114">
        <v>-0.16589999999999999</v>
      </c>
      <c r="W58" s="112">
        <v>1.3361000000000001</v>
      </c>
      <c r="X58" s="112">
        <v>4.4550000000000001</v>
      </c>
      <c r="Y58" s="112">
        <v>5.7743000000000002</v>
      </c>
      <c r="Z58" s="112">
        <v>5.5594000000000001</v>
      </c>
      <c r="AA58" s="112">
        <v>1.8663000000000001</v>
      </c>
      <c r="AB58" s="112">
        <v>4.9131</v>
      </c>
      <c r="AC58" s="112">
        <v>-2.9422999999999999</v>
      </c>
      <c r="AD58" s="112">
        <v>0.1537</v>
      </c>
      <c r="AE58" s="112">
        <v>-18.182200000000002</v>
      </c>
      <c r="AF58" s="112">
        <v>6.7371999999999996</v>
      </c>
      <c r="AG58" s="113"/>
      <c r="AH58" s="110">
        <v>2</v>
      </c>
      <c r="AI58" s="110">
        <v>3</v>
      </c>
      <c r="AJ58" s="110">
        <v>3</v>
      </c>
      <c r="AK58" s="110">
        <v>3</v>
      </c>
      <c r="AL58" s="110">
        <v>3</v>
      </c>
      <c r="AM58" s="110">
        <v>3</v>
      </c>
      <c r="AN58" s="110">
        <v>3</v>
      </c>
      <c r="AO58" s="110">
        <v>3</v>
      </c>
      <c r="AP58" s="110">
        <v>3</v>
      </c>
      <c r="AQ58" s="110">
        <v>3</v>
      </c>
      <c r="AR58" s="110">
        <v>3</v>
      </c>
      <c r="AS58" s="110">
        <v>2</v>
      </c>
      <c r="AT58" s="110">
        <v>3</v>
      </c>
      <c r="AU58" s="110">
        <v>2</v>
      </c>
      <c r="AV58" s="110">
        <v>3</v>
      </c>
      <c r="AW58" s="110">
        <v>3</v>
      </c>
      <c r="AX58" s="110">
        <v>3</v>
      </c>
      <c r="AY58" s="110">
        <v>2</v>
      </c>
      <c r="AZ58" s="113"/>
      <c r="BA58" s="290">
        <v>40.0211285789592</v>
      </c>
      <c r="BB58" s="290">
        <v>0</v>
      </c>
      <c r="BC58" s="290">
        <v>-1.7542979063186599E-2</v>
      </c>
      <c r="BD58" s="290" t="s">
        <v>430</v>
      </c>
      <c r="BE58" s="109"/>
      <c r="BF58" s="112">
        <v>35.135117625500001</v>
      </c>
      <c r="BG58" s="112">
        <v>23.644864855800002</v>
      </c>
      <c r="BH58" s="112">
        <v>1.4859512981</v>
      </c>
      <c r="BI58" s="109"/>
      <c r="BJ58" s="112">
        <v>20.118845499999999</v>
      </c>
      <c r="BK58" s="109"/>
      <c r="BL58" s="864">
        <v>17.674700000000001</v>
      </c>
      <c r="BM58" s="864">
        <v>1.9819800000000001</v>
      </c>
      <c r="BN58" s="864">
        <v>0.462148</v>
      </c>
      <c r="BO58" s="864">
        <v>79.881172000000007</v>
      </c>
      <c r="BP58" s="109"/>
      <c r="BQ58" s="112">
        <v>20.96</v>
      </c>
      <c r="BR58" s="112">
        <v>5.22</v>
      </c>
      <c r="BS58" s="112" t="s">
        <v>430</v>
      </c>
      <c r="BT58" s="112" t="s">
        <v>430</v>
      </c>
      <c r="BU58" s="112" t="s">
        <v>430</v>
      </c>
      <c r="BV58" s="112">
        <v>53.97</v>
      </c>
      <c r="BW58" s="109"/>
      <c r="BX58" s="118" t="s">
        <v>10230</v>
      </c>
      <c r="BY58" s="118" t="s">
        <v>10231</v>
      </c>
      <c r="BZ58" s="118" t="s">
        <v>10232</v>
      </c>
      <c r="CA58" s="118" t="s">
        <v>10233</v>
      </c>
      <c r="CB58" s="118" t="s">
        <v>9576</v>
      </c>
      <c r="CC58" s="109"/>
      <c r="CD58" s="119" t="s">
        <v>555</v>
      </c>
    </row>
    <row r="59" spans="1:82" x14ac:dyDescent="0.25">
      <c r="A59" s="36" t="s">
        <v>93</v>
      </c>
      <c r="B59" s="43"/>
      <c r="C59" s="720"/>
      <c r="D59" s="43"/>
      <c r="E59" s="51"/>
      <c r="F59" s="43"/>
      <c r="G59" s="55"/>
      <c r="H59" s="43"/>
      <c r="I59" s="92"/>
      <c r="J59" s="92"/>
      <c r="K59" s="92"/>
      <c r="L59" s="92"/>
      <c r="M59" s="66"/>
      <c r="N59" s="59">
        <v>-15.8828</v>
      </c>
      <c r="O59" s="59">
        <v>-20.3233</v>
      </c>
      <c r="P59" s="59">
        <v>-11.9871</v>
      </c>
      <c r="Q59" s="59">
        <v>-11.395099999999999</v>
      </c>
      <c r="R59" s="59">
        <v>-8.2230000000000008</v>
      </c>
      <c r="S59" s="59">
        <v>6.0326000000000004</v>
      </c>
      <c r="T59" s="59">
        <v>1.9599</v>
      </c>
      <c r="U59" s="59">
        <v>1.2323</v>
      </c>
      <c r="V59" s="70">
        <v>2.2221000000000002</v>
      </c>
      <c r="W59" s="59">
        <v>2.6189</v>
      </c>
      <c r="X59" s="59">
        <v>5.3315000000000001</v>
      </c>
      <c r="Y59" s="59">
        <v>6.5098000000000003</v>
      </c>
      <c r="Z59" s="59">
        <v>5.9973000000000001</v>
      </c>
      <c r="AA59" s="59">
        <v>2.4950000000000001</v>
      </c>
      <c r="AB59" s="59">
        <v>7.3910999999999998</v>
      </c>
      <c r="AC59" s="59">
        <v>0.39450000000000002</v>
      </c>
      <c r="AD59" s="59">
        <v>2.5127999999999999</v>
      </c>
      <c r="AE59" s="59">
        <v>-14.049899999999999</v>
      </c>
      <c r="AF59" s="59">
        <v>7.3471000000000002</v>
      </c>
      <c r="AG59" s="66"/>
      <c r="AH59" s="51">
        <v>3</v>
      </c>
      <c r="AI59" s="51">
        <v>3</v>
      </c>
      <c r="AJ59" s="51">
        <v>3</v>
      </c>
      <c r="AK59" s="51">
        <v>3</v>
      </c>
      <c r="AL59" s="51">
        <v>3</v>
      </c>
      <c r="AM59" s="51">
        <v>3</v>
      </c>
      <c r="AN59" s="51">
        <v>3</v>
      </c>
      <c r="AO59" s="51">
        <v>3</v>
      </c>
      <c r="AP59" s="51">
        <v>3</v>
      </c>
      <c r="AQ59" s="51">
        <v>3</v>
      </c>
      <c r="AR59" s="51">
        <v>3</v>
      </c>
      <c r="AS59" s="51">
        <v>3</v>
      </c>
      <c r="AT59" s="51">
        <v>3</v>
      </c>
      <c r="AU59" s="51">
        <v>3</v>
      </c>
      <c r="AV59" s="51">
        <v>3</v>
      </c>
      <c r="AW59" s="51">
        <v>3</v>
      </c>
      <c r="AX59" s="51">
        <v>3</v>
      </c>
      <c r="AY59" s="51">
        <v>3</v>
      </c>
      <c r="AZ59" s="66"/>
      <c r="BA59" s="286"/>
      <c r="BB59" s="286"/>
      <c r="BC59" s="286"/>
      <c r="BD59" s="286"/>
      <c r="BE59" s="43"/>
      <c r="BF59" s="59"/>
      <c r="BG59" s="59"/>
      <c r="BH59" s="59"/>
      <c r="BI59" s="43"/>
      <c r="BJ59" s="59"/>
      <c r="BK59" s="43"/>
      <c r="BL59" s="59"/>
      <c r="BM59" s="59"/>
      <c r="BN59" s="59"/>
      <c r="BO59" s="59"/>
      <c r="BP59" s="43"/>
      <c r="BQ59" s="59"/>
      <c r="BR59" s="59"/>
      <c r="BS59" s="59"/>
      <c r="BT59" s="59"/>
      <c r="BU59" s="59"/>
      <c r="BV59" s="59"/>
      <c r="BW59" s="43"/>
      <c r="BX59" s="84"/>
      <c r="BY59" s="84"/>
      <c r="BZ59" s="84"/>
      <c r="CA59" s="84"/>
      <c r="CB59" s="84"/>
      <c r="CC59" s="43"/>
      <c r="CD59" s="88"/>
    </row>
    <row r="60" spans="1:82" x14ac:dyDescent="0.25">
      <c r="A60" s="37" t="s">
        <v>94</v>
      </c>
      <c r="B60" s="44"/>
      <c r="C60" s="721"/>
      <c r="D60" s="44"/>
      <c r="E60" s="52"/>
      <c r="F60" s="44"/>
      <c r="G60" s="56"/>
      <c r="H60" s="44"/>
      <c r="I60" s="93"/>
      <c r="J60" s="93"/>
      <c r="K60" s="93"/>
      <c r="L60" s="93"/>
      <c r="M60" s="67"/>
      <c r="N60" s="60">
        <v>0.93210000000000004</v>
      </c>
      <c r="O60" s="60">
        <v>-1.2426999999999999</v>
      </c>
      <c r="P60" s="60">
        <v>-3.1052</v>
      </c>
      <c r="Q60" s="60">
        <v>-6.0815999999999999</v>
      </c>
      <c r="R60" s="60">
        <v>-2.3140999999999998</v>
      </c>
      <c r="S60" s="60">
        <v>9.2177000000000007</v>
      </c>
      <c r="T60" s="60">
        <v>3.4882</v>
      </c>
      <c r="U60" s="60">
        <v>3.2574000000000001</v>
      </c>
      <c r="V60" s="71">
        <v>3.8994</v>
      </c>
      <c r="W60" s="60">
        <v>3.4843999999999999</v>
      </c>
      <c r="X60" s="60">
        <v>5.7796000000000003</v>
      </c>
      <c r="Y60" s="60">
        <v>9.0073000000000008</v>
      </c>
      <c r="Z60" s="60">
        <v>6.6920000000000002</v>
      </c>
      <c r="AA60" s="60">
        <v>3.8289</v>
      </c>
      <c r="AB60" s="60">
        <v>9.4655000000000005</v>
      </c>
      <c r="AC60" s="60">
        <v>2.6335999999999999</v>
      </c>
      <c r="AD60" s="60">
        <v>4.1763000000000003</v>
      </c>
      <c r="AE60" s="60">
        <v>-5.2434000000000003</v>
      </c>
      <c r="AF60" s="60">
        <v>7.8375000000000004</v>
      </c>
      <c r="AG60" s="67"/>
      <c r="AH60" s="52"/>
      <c r="AI60" s="52"/>
      <c r="AJ60" s="52"/>
      <c r="AK60" s="52"/>
      <c r="AL60" s="52"/>
      <c r="AM60" s="52"/>
      <c r="AN60" s="52"/>
      <c r="AO60" s="52"/>
      <c r="AP60" s="52"/>
      <c r="AQ60" s="52"/>
      <c r="AR60" s="52"/>
      <c r="AS60" s="52"/>
      <c r="AT60" s="52"/>
      <c r="AU60" s="52"/>
      <c r="AV60" s="52"/>
      <c r="AW60" s="52"/>
      <c r="AX60" s="52"/>
      <c r="AY60" s="52"/>
      <c r="AZ60" s="67"/>
      <c r="BA60" s="288"/>
      <c r="BB60" s="288"/>
      <c r="BC60" s="288"/>
      <c r="BD60" s="288"/>
      <c r="BE60" s="44"/>
      <c r="BF60" s="60"/>
      <c r="BG60" s="60"/>
      <c r="BH60" s="60"/>
      <c r="BI60" s="44"/>
      <c r="BJ60" s="60"/>
      <c r="BK60" s="44"/>
      <c r="BL60" s="60"/>
      <c r="BM60" s="60"/>
      <c r="BN60" s="60"/>
      <c r="BO60" s="60"/>
      <c r="BP60" s="44"/>
      <c r="BQ60" s="60"/>
      <c r="BR60" s="60"/>
      <c r="BS60" s="60"/>
      <c r="BT60" s="60"/>
      <c r="BU60" s="60"/>
      <c r="BV60" s="60"/>
      <c r="BW60" s="44"/>
      <c r="BX60" s="85"/>
      <c r="BY60" s="85"/>
      <c r="BZ60" s="85"/>
      <c r="CA60" s="85"/>
      <c r="CB60" s="85"/>
      <c r="CC60" s="44"/>
      <c r="CD60" s="89"/>
    </row>
    <row r="61" spans="1:82" x14ac:dyDescent="0.25">
      <c r="A61" s="37" t="s">
        <v>95</v>
      </c>
      <c r="B61" s="44"/>
      <c r="C61" s="721"/>
      <c r="D61" s="44"/>
      <c r="E61" s="52"/>
      <c r="F61" s="44"/>
      <c r="G61" s="56"/>
      <c r="H61" s="44"/>
      <c r="I61" s="93"/>
      <c r="J61" s="93"/>
      <c r="K61" s="93"/>
      <c r="L61" s="93"/>
      <c r="M61" s="67"/>
      <c r="N61" s="60">
        <v>-40.005200000000002</v>
      </c>
      <c r="O61" s="60">
        <v>-45.573900000000002</v>
      </c>
      <c r="P61" s="60">
        <v>-25.007400000000001</v>
      </c>
      <c r="Q61" s="60">
        <v>-15.718400000000001</v>
      </c>
      <c r="R61" s="60">
        <v>-13.0543</v>
      </c>
      <c r="S61" s="60">
        <v>4.1836000000000002</v>
      </c>
      <c r="T61" s="60">
        <v>-0.92190000000000005</v>
      </c>
      <c r="U61" s="60">
        <v>-1.7139</v>
      </c>
      <c r="V61" s="71">
        <v>-0.16589999999999999</v>
      </c>
      <c r="W61" s="60">
        <v>1.3361000000000001</v>
      </c>
      <c r="X61" s="60">
        <v>4.4550000000000001</v>
      </c>
      <c r="Y61" s="60">
        <v>4.7477999999999998</v>
      </c>
      <c r="Z61" s="60">
        <v>5.5594000000000001</v>
      </c>
      <c r="AA61" s="60">
        <v>1.79</v>
      </c>
      <c r="AB61" s="60">
        <v>4.9131</v>
      </c>
      <c r="AC61" s="60">
        <v>-2.9422999999999999</v>
      </c>
      <c r="AD61" s="60">
        <v>0.1537</v>
      </c>
      <c r="AE61" s="60">
        <v>-18.7239</v>
      </c>
      <c r="AF61" s="60">
        <v>6.7371999999999996</v>
      </c>
      <c r="AG61" s="67"/>
      <c r="AH61" s="52"/>
      <c r="AI61" s="52"/>
      <c r="AJ61" s="52"/>
      <c r="AK61" s="52"/>
      <c r="AL61" s="52"/>
      <c r="AM61" s="52"/>
      <c r="AN61" s="52"/>
      <c r="AO61" s="52"/>
      <c r="AP61" s="52"/>
      <c r="AQ61" s="52"/>
      <c r="AR61" s="52"/>
      <c r="AS61" s="52"/>
      <c r="AT61" s="52"/>
      <c r="AU61" s="52"/>
      <c r="AV61" s="52"/>
      <c r="AW61" s="52"/>
      <c r="AX61" s="52"/>
      <c r="AY61" s="52"/>
      <c r="AZ61" s="67"/>
      <c r="BA61" s="288"/>
      <c r="BB61" s="288"/>
      <c r="BC61" s="288"/>
      <c r="BD61" s="288"/>
      <c r="BE61" s="44"/>
      <c r="BF61" s="60"/>
      <c r="BG61" s="60"/>
      <c r="BH61" s="60"/>
      <c r="BI61" s="44"/>
      <c r="BJ61" s="60"/>
      <c r="BK61" s="44"/>
      <c r="BL61" s="60"/>
      <c r="BM61" s="60"/>
      <c r="BN61" s="60"/>
      <c r="BO61" s="60"/>
      <c r="BP61" s="44"/>
      <c r="BQ61" s="60"/>
      <c r="BR61" s="60"/>
      <c r="BS61" s="60"/>
      <c r="BT61" s="60"/>
      <c r="BU61" s="60"/>
      <c r="BV61" s="60"/>
      <c r="BW61" s="44"/>
      <c r="BX61" s="85"/>
      <c r="BY61" s="85"/>
      <c r="BZ61" s="85"/>
      <c r="CA61" s="85"/>
      <c r="CB61" s="85"/>
      <c r="CC61" s="44"/>
      <c r="CD61" s="89"/>
    </row>
    <row r="62" spans="1:82" x14ac:dyDescent="0.25">
      <c r="A62" s="38" t="s">
        <v>96</v>
      </c>
      <c r="B62" s="45"/>
      <c r="C62" s="722"/>
      <c r="D62" s="45"/>
      <c r="E62" s="53"/>
      <c r="F62" s="45"/>
      <c r="G62" s="57"/>
      <c r="H62" s="45"/>
      <c r="I62" s="94"/>
      <c r="J62" s="94"/>
      <c r="K62" s="94"/>
      <c r="L62" s="94"/>
      <c r="M62" s="68"/>
      <c r="N62" s="61">
        <v>-8.5752000000000006</v>
      </c>
      <c r="O62" s="61">
        <v>-14.1532</v>
      </c>
      <c r="P62" s="61">
        <v>-7.8487999999999998</v>
      </c>
      <c r="Q62" s="61">
        <v>-12.385300000000001</v>
      </c>
      <c r="R62" s="61">
        <v>-9.3005999999999993</v>
      </c>
      <c r="S62" s="61">
        <v>4.6963999999999997</v>
      </c>
      <c r="T62" s="61">
        <v>3.3134000000000001</v>
      </c>
      <c r="U62" s="61">
        <v>2.1535000000000002</v>
      </c>
      <c r="V62" s="72">
        <v>2.9327000000000001</v>
      </c>
      <c r="W62" s="61">
        <v>3.0362</v>
      </c>
      <c r="X62" s="61">
        <v>5.76</v>
      </c>
      <c r="Y62" s="61">
        <v>5.7743000000000002</v>
      </c>
      <c r="Z62" s="61">
        <v>5.7405999999999997</v>
      </c>
      <c r="AA62" s="61">
        <v>1.8663000000000001</v>
      </c>
      <c r="AB62" s="61">
        <v>7.7948000000000004</v>
      </c>
      <c r="AC62" s="61">
        <v>1.4923</v>
      </c>
      <c r="AD62" s="61">
        <v>3.2084000000000001</v>
      </c>
      <c r="AE62" s="61">
        <v>-18.182200000000002</v>
      </c>
      <c r="AF62" s="61">
        <v>7.4664999999999999</v>
      </c>
      <c r="AG62" s="68"/>
      <c r="AH62" s="53"/>
      <c r="AI62" s="53"/>
      <c r="AJ62" s="53"/>
      <c r="AK62" s="53"/>
      <c r="AL62" s="53"/>
      <c r="AM62" s="53"/>
      <c r="AN62" s="53"/>
      <c r="AO62" s="53"/>
      <c r="AP62" s="53"/>
      <c r="AQ62" s="53"/>
      <c r="AR62" s="53"/>
      <c r="AS62" s="53"/>
      <c r="AT62" s="53"/>
      <c r="AU62" s="53"/>
      <c r="AV62" s="53"/>
      <c r="AW62" s="53"/>
      <c r="AX62" s="53"/>
      <c r="AY62" s="53"/>
      <c r="AZ62" s="68"/>
      <c r="BA62" s="291"/>
      <c r="BB62" s="291"/>
      <c r="BC62" s="291"/>
      <c r="BD62" s="291"/>
      <c r="BE62" s="45"/>
      <c r="BF62" s="61"/>
      <c r="BG62" s="61"/>
      <c r="BH62" s="61"/>
      <c r="BI62" s="45"/>
      <c r="BJ62" s="61"/>
      <c r="BK62" s="45"/>
      <c r="BL62" s="61"/>
      <c r="BM62" s="61"/>
      <c r="BN62" s="61"/>
      <c r="BO62" s="61"/>
      <c r="BP62" s="45"/>
      <c r="BQ62" s="61"/>
      <c r="BR62" s="61"/>
      <c r="BS62" s="61"/>
      <c r="BT62" s="61"/>
      <c r="BU62" s="61"/>
      <c r="BV62" s="61"/>
      <c r="BW62" s="45"/>
      <c r="BX62" s="86"/>
      <c r="BY62" s="85"/>
      <c r="BZ62" s="86"/>
      <c r="CA62" s="86"/>
      <c r="CB62" s="86"/>
      <c r="CC62" s="45"/>
      <c r="CD62" s="90"/>
    </row>
    <row r="63" spans="1:82" ht="14.5" x14ac:dyDescent="0.25">
      <c r="A63" s="39" t="s">
        <v>91</v>
      </c>
      <c r="B63" s="69"/>
      <c r="C63" s="726"/>
      <c r="D63" s="40"/>
      <c r="E63" s="40"/>
      <c r="F63" s="40"/>
      <c r="G63" s="40"/>
      <c r="H63" s="40"/>
      <c r="I63" s="40"/>
      <c r="J63" s="40"/>
      <c r="K63" s="40"/>
      <c r="L63" s="40"/>
      <c r="M63" s="69"/>
      <c r="N63" s="62"/>
      <c r="O63" s="62"/>
      <c r="P63" s="62"/>
      <c r="Q63" s="62"/>
      <c r="R63" s="62"/>
      <c r="S63" s="62"/>
      <c r="T63" s="62"/>
      <c r="U63" s="62"/>
      <c r="V63" s="73"/>
      <c r="W63" s="62"/>
      <c r="X63" s="62"/>
      <c r="Y63" s="62"/>
      <c r="Z63" s="62"/>
      <c r="AA63" s="62"/>
      <c r="AB63" s="62"/>
      <c r="AC63" s="62"/>
      <c r="AD63" s="62"/>
      <c r="AE63" s="62"/>
      <c r="AF63" s="62"/>
      <c r="AG63" s="69"/>
      <c r="AH63" s="54"/>
      <c r="AI63" s="54"/>
      <c r="AJ63" s="54"/>
      <c r="AK63" s="54"/>
      <c r="AL63" s="54"/>
      <c r="AM63" s="54"/>
      <c r="AN63" s="54"/>
      <c r="AO63" s="54"/>
      <c r="AP63" s="54"/>
      <c r="AQ63" s="54"/>
      <c r="AR63" s="54"/>
      <c r="AS63" s="54"/>
      <c r="AT63" s="54"/>
      <c r="AU63" s="54"/>
      <c r="AV63" s="54"/>
      <c r="AW63" s="54"/>
      <c r="AX63" s="54"/>
      <c r="AY63" s="54"/>
      <c r="AZ63" s="69"/>
      <c r="BA63" s="293"/>
      <c r="BB63" s="293"/>
      <c r="BC63" s="293"/>
      <c r="BD63" s="293"/>
      <c r="BE63" s="40"/>
      <c r="BF63" s="245"/>
      <c r="BG63" s="245"/>
      <c r="BH63" s="245"/>
      <c r="BI63" s="40"/>
      <c r="BJ63" s="245"/>
      <c r="BK63" s="40"/>
      <c r="BL63" s="245"/>
      <c r="BM63" s="245"/>
      <c r="BN63" s="245"/>
      <c r="BO63" s="245"/>
      <c r="BP63" s="40"/>
      <c r="BQ63" s="245"/>
      <c r="BR63" s="245"/>
      <c r="BS63" s="245"/>
      <c r="BT63" s="245"/>
      <c r="BU63" s="245"/>
      <c r="BV63" s="245"/>
      <c r="BW63" s="40"/>
      <c r="BX63" s="40"/>
      <c r="BY63" s="40"/>
      <c r="BZ63" s="40"/>
      <c r="CA63" s="40"/>
      <c r="CB63" s="40"/>
      <c r="CC63" s="69"/>
      <c r="CD63" s="41"/>
    </row>
    <row r="64" spans="1:82" s="107" customFormat="1" x14ac:dyDescent="0.25">
      <c r="A64" s="135" t="s">
        <v>6937</v>
      </c>
      <c r="B64" s="131"/>
      <c r="C64" s="727"/>
      <c r="D64" s="135"/>
      <c r="E64" s="135"/>
      <c r="F64" s="135"/>
      <c r="G64" s="135"/>
      <c r="H64" s="135"/>
      <c r="I64" s="135"/>
      <c r="J64" s="135"/>
      <c r="K64" s="135"/>
      <c r="L64" s="135"/>
      <c r="M64" s="131"/>
      <c r="N64" s="130" t="s">
        <v>430</v>
      </c>
      <c r="O64" s="130" t="s">
        <v>430</v>
      </c>
      <c r="P64" s="130" t="s">
        <v>430</v>
      </c>
      <c r="Q64" s="130" t="s">
        <v>430</v>
      </c>
      <c r="R64" s="130" t="s">
        <v>430</v>
      </c>
      <c r="S64" s="130" t="s">
        <v>430</v>
      </c>
      <c r="T64" s="130" t="s">
        <v>430</v>
      </c>
      <c r="U64" s="130" t="s">
        <v>430</v>
      </c>
      <c r="V64" s="132" t="s">
        <v>430</v>
      </c>
      <c r="W64" s="130" t="s">
        <v>430</v>
      </c>
      <c r="X64" s="130" t="s">
        <v>430</v>
      </c>
      <c r="Y64" s="130" t="s">
        <v>430</v>
      </c>
      <c r="Z64" s="130" t="s">
        <v>430</v>
      </c>
      <c r="AA64" s="130" t="s">
        <v>430</v>
      </c>
      <c r="AB64" s="130" t="s">
        <v>430</v>
      </c>
      <c r="AC64" s="130" t="s">
        <v>430</v>
      </c>
      <c r="AD64" s="130" t="s">
        <v>430</v>
      </c>
      <c r="AE64" s="130" t="s">
        <v>430</v>
      </c>
      <c r="AF64" s="130" t="s">
        <v>430</v>
      </c>
      <c r="AG64" s="131"/>
      <c r="AH64" s="128"/>
      <c r="AI64" s="128"/>
      <c r="AJ64" s="128"/>
      <c r="AK64" s="128"/>
      <c r="AL64" s="128"/>
      <c r="AM64" s="128"/>
      <c r="AN64" s="128"/>
      <c r="AO64" s="128"/>
      <c r="AP64" s="128"/>
      <c r="AQ64" s="128"/>
      <c r="AR64" s="128"/>
      <c r="AS64" s="128"/>
      <c r="AT64" s="128"/>
      <c r="AU64" s="128"/>
      <c r="AV64" s="128"/>
      <c r="AW64" s="128"/>
      <c r="AX64" s="128"/>
      <c r="AY64" s="128"/>
      <c r="AZ64" s="131"/>
      <c r="BA64" s="295"/>
      <c r="BB64" s="295"/>
      <c r="BC64" s="295"/>
      <c r="BD64" s="295"/>
      <c r="BE64" s="135"/>
      <c r="BF64" s="324"/>
      <c r="BG64" s="324"/>
      <c r="BH64" s="324"/>
      <c r="BI64" s="135"/>
      <c r="BJ64" s="324"/>
      <c r="BK64" s="135"/>
      <c r="BL64" s="324"/>
      <c r="BM64" s="324"/>
      <c r="BN64" s="324"/>
      <c r="BO64" s="324"/>
      <c r="BP64" s="135"/>
      <c r="BQ64" s="324"/>
      <c r="BR64" s="324"/>
      <c r="BS64" s="324"/>
      <c r="BT64" s="324"/>
      <c r="BU64" s="324"/>
      <c r="BV64" s="324"/>
      <c r="BW64" s="135"/>
      <c r="BX64" s="135"/>
      <c r="BY64" s="117"/>
      <c r="CC64" s="113"/>
      <c r="CD64" s="139"/>
    </row>
    <row r="65" spans="1:82" s="107" customFormat="1" x14ac:dyDescent="0.25">
      <c r="A65" s="140" t="s">
        <v>10117</v>
      </c>
      <c r="B65" s="122"/>
      <c r="C65" s="729"/>
      <c r="D65" s="140"/>
      <c r="E65" s="140"/>
      <c r="F65" s="140"/>
      <c r="G65" s="140"/>
      <c r="H65" s="140"/>
      <c r="I65" s="140"/>
      <c r="J65" s="140"/>
      <c r="K65" s="140"/>
      <c r="L65" s="140"/>
      <c r="M65" s="141"/>
      <c r="N65" s="142">
        <v>3.9308999999999998</v>
      </c>
      <c r="O65" s="142">
        <v>-20.668199999999999</v>
      </c>
      <c r="P65" s="142">
        <v>-7.4431000000000003</v>
      </c>
      <c r="Q65" s="142">
        <v>-12.3802</v>
      </c>
      <c r="R65" s="142">
        <v>-13.5318</v>
      </c>
      <c r="S65" s="142">
        <v>3.5865999999999998</v>
      </c>
      <c r="T65" s="142">
        <v>1.3262</v>
      </c>
      <c r="U65" s="142">
        <v>0.37830000000000003</v>
      </c>
      <c r="V65" s="143">
        <v>1.4916</v>
      </c>
      <c r="W65" s="142">
        <v>3.8512</v>
      </c>
      <c r="X65" s="142">
        <v>6.2363</v>
      </c>
      <c r="Y65" s="142">
        <v>5.7816999999999998</v>
      </c>
      <c r="Z65" s="142">
        <v>7.5799000000000003</v>
      </c>
      <c r="AA65" s="142">
        <v>-2.3449</v>
      </c>
      <c r="AB65" s="142">
        <v>6.7039</v>
      </c>
      <c r="AC65" s="142">
        <v>-0.11360000000000001</v>
      </c>
      <c r="AD65" s="142">
        <v>1.6618999999999999</v>
      </c>
      <c r="AE65" s="142">
        <v>-4.9302000000000001</v>
      </c>
      <c r="AF65" s="142" t="s">
        <v>428</v>
      </c>
      <c r="AG65" s="141"/>
      <c r="AH65" s="144"/>
      <c r="AI65" s="144"/>
      <c r="AJ65" s="144"/>
      <c r="AK65" s="144"/>
      <c r="AL65" s="144"/>
      <c r="AM65" s="144"/>
      <c r="AN65" s="144"/>
      <c r="AO65" s="144"/>
      <c r="AP65" s="144"/>
      <c r="AQ65" s="144"/>
      <c r="AR65" s="144"/>
      <c r="AS65" s="144"/>
      <c r="AT65" s="144"/>
      <c r="AU65" s="144"/>
      <c r="AV65" s="144"/>
      <c r="AW65" s="144"/>
      <c r="AX65" s="144"/>
      <c r="AY65" s="144"/>
      <c r="AZ65" s="122"/>
      <c r="BA65" s="296"/>
      <c r="BB65" s="296"/>
      <c r="BC65" s="296"/>
      <c r="BD65" s="296"/>
      <c r="BE65" s="140"/>
      <c r="BF65" s="325"/>
      <c r="BG65" s="325"/>
      <c r="BH65" s="325"/>
      <c r="BI65" s="140"/>
      <c r="BJ65" s="325"/>
      <c r="BK65" s="140"/>
      <c r="BL65" s="325"/>
      <c r="BM65" s="325"/>
      <c r="BN65" s="325"/>
      <c r="BO65" s="325"/>
      <c r="BP65" s="140"/>
      <c r="BQ65" s="325"/>
      <c r="BR65" s="325"/>
      <c r="BS65" s="325"/>
      <c r="BT65" s="325"/>
      <c r="BU65" s="325"/>
      <c r="BV65" s="325"/>
      <c r="BW65" s="140"/>
      <c r="BX65" s="124"/>
      <c r="BY65" s="124"/>
      <c r="BZ65" s="124"/>
      <c r="CA65" s="124"/>
      <c r="CB65" s="124"/>
      <c r="CC65" s="122"/>
      <c r="CD65" s="504"/>
    </row>
    <row r="69" spans="1:82" x14ac:dyDescent="0.25">
      <c r="A69" s="22" t="s">
        <v>173</v>
      </c>
    </row>
    <row r="70" spans="1:82" x14ac:dyDescent="0.25">
      <c r="A70" s="22" t="s">
        <v>10576</v>
      </c>
    </row>
    <row r="71" spans="1:82" x14ac:dyDescent="0.25">
      <c r="A71" s="21" t="s">
        <v>292</v>
      </c>
    </row>
  </sheetData>
  <mergeCells count="26">
    <mergeCell ref="CD5:CD6"/>
    <mergeCell ref="A5:A6"/>
    <mergeCell ref="BJ5:BJ6"/>
    <mergeCell ref="BK5:BK6"/>
    <mergeCell ref="BL5:BO5"/>
    <mergeCell ref="BP5:BP6"/>
    <mergeCell ref="BQ5:BV5"/>
    <mergeCell ref="BW5:BW6"/>
    <mergeCell ref="AZ5:AZ6"/>
    <mergeCell ref="BA5:BD5"/>
    <mergeCell ref="BF5:BH5"/>
    <mergeCell ref="BI5:BI6"/>
    <mergeCell ref="BX5:CB5"/>
    <mergeCell ref="CC5:CC6"/>
    <mergeCell ref="H5:H6"/>
    <mergeCell ref="I5:L5"/>
    <mergeCell ref="M5:M6"/>
    <mergeCell ref="N6:U6"/>
    <mergeCell ref="V6:AF6"/>
    <mergeCell ref="AH6:AY6"/>
    <mergeCell ref="B5:B6"/>
    <mergeCell ref="C5:C6"/>
    <mergeCell ref="D5:D6"/>
    <mergeCell ref="E5:E6"/>
    <mergeCell ref="F5:F6"/>
    <mergeCell ref="G5:G6"/>
  </mergeCell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2CB1-6F30-4AA2-9AB5-59A5634E29AA}">
  <dimension ref="A1:CJ30"/>
  <sheetViews>
    <sheetView zoomScaleNormal="100" workbookViewId="0">
      <pane xSplit="2" ySplit="6" topLeftCell="C7" activePane="bottomRight" state="frozen"/>
      <selection activeCell="M14" sqref="M14"/>
      <selection pane="topRight" activeCell="M14" sqref="M14"/>
      <selection pane="bottomLeft" activeCell="M14" sqref="M14"/>
      <selection pane="bottomRight" activeCell="A5" sqref="A5:A6"/>
    </sheetView>
  </sheetViews>
  <sheetFormatPr defaultColWidth="8.90625" defaultRowHeight="10.5" x14ac:dyDescent="0.25"/>
  <cols>
    <col min="1" max="1" width="42.08984375" style="488" bestFit="1" customWidth="1"/>
    <col min="2" max="2" width="1.1796875" style="21" customWidth="1"/>
    <col min="3" max="3" width="12.453125" style="715" customWidth="1"/>
    <col min="4" max="4" width="1.1796875" style="21" customWidth="1"/>
    <col min="5" max="5" width="6.54296875" style="21" bestFit="1" customWidth="1"/>
    <col min="6" max="6" width="1.1796875" style="21" customWidth="1"/>
    <col min="7" max="7" width="6.54296875" style="21" bestFit="1" customWidth="1"/>
    <col min="8" max="8" width="1.1796875" style="21" customWidth="1"/>
    <col min="9" max="9" width="8.36328125" style="21" bestFit="1" customWidth="1"/>
    <col min="10" max="10" width="4.1796875" style="21" bestFit="1" customWidth="1"/>
    <col min="11" max="11" width="7" style="21" bestFit="1" customWidth="1"/>
    <col min="12" max="12" width="7.36328125" style="21" bestFit="1" customWidth="1"/>
    <col min="13" max="13" width="1.1796875" style="21" customWidth="1"/>
    <col min="14" max="14" width="4.6328125" style="235" bestFit="1" customWidth="1"/>
    <col min="15" max="15" width="5.36328125" style="235" bestFit="1" customWidth="1"/>
    <col min="16" max="16" width="6.36328125" style="235" bestFit="1" customWidth="1"/>
    <col min="17" max="18" width="7" style="235" bestFit="1" customWidth="1"/>
    <col min="19" max="19" width="5" style="235" bestFit="1" customWidth="1"/>
    <col min="20" max="22" width="5.6328125" style="235" bestFit="1" customWidth="1"/>
    <col min="23" max="23" width="6.453125" style="235" bestFit="1" customWidth="1"/>
    <col min="24" max="24" width="9.81640625" style="235" bestFit="1" customWidth="1"/>
    <col min="25" max="25" width="8.54296875" style="235" bestFit="1" customWidth="1"/>
    <col min="26" max="26" width="7.81640625" style="235" bestFit="1" customWidth="1"/>
    <col min="27" max="27" width="8.08984375" style="235" bestFit="1" customWidth="1"/>
    <col min="28" max="28" width="4.453125" style="235" bestFit="1" customWidth="1"/>
    <col min="29" max="29" width="7.08984375" style="235" bestFit="1" customWidth="1"/>
    <col min="30" max="30" width="1.1796875" style="21" customWidth="1"/>
    <col min="31" max="31" width="4.6328125" style="239" bestFit="1" customWidth="1"/>
    <col min="32" max="32" width="5.36328125" style="239" bestFit="1" customWidth="1"/>
    <col min="33" max="33" width="6.36328125" style="239" bestFit="1" customWidth="1"/>
    <col min="34" max="35" width="7" style="239" bestFit="1" customWidth="1"/>
    <col min="36" max="36" width="5" style="239" bestFit="1" customWidth="1"/>
    <col min="37" max="39" width="5.6328125" style="239" bestFit="1" customWidth="1"/>
    <col min="40" max="40" width="6.453125" style="239" bestFit="1" customWidth="1"/>
    <col min="41" max="41" width="9.81640625" style="239" bestFit="1" customWidth="1"/>
    <col min="42" max="42" width="8.54296875" style="239" bestFit="1" customWidth="1"/>
    <col min="43" max="43" width="7.81640625" style="239" bestFit="1" customWidth="1"/>
    <col min="44" max="44" width="8.08984375" style="239" bestFit="1" customWidth="1"/>
    <col min="45" max="45" width="4.453125" style="239" bestFit="1" customWidth="1"/>
    <col min="46" max="46" width="1.1796875" style="21" customWidth="1"/>
    <col min="47" max="47" width="6.453125" style="235" bestFit="1" customWidth="1"/>
    <col min="48" max="50" width="5.6328125" style="235" bestFit="1" customWidth="1"/>
    <col min="51" max="51" width="5" style="235" bestFit="1" customWidth="1"/>
    <col min="52" max="52" width="1.1796875" style="21" customWidth="1"/>
    <col min="53" max="53" width="6.453125" style="239" bestFit="1" customWidth="1"/>
    <col min="54" max="56" width="5.6328125" style="239" bestFit="1" customWidth="1"/>
    <col min="57" max="57" width="5" style="239" bestFit="1" customWidth="1"/>
    <col min="58" max="58" width="1.1796875" style="21" customWidth="1"/>
    <col min="59" max="59" width="6.08984375" style="282" bestFit="1" customWidth="1"/>
    <col min="60" max="61" width="9.36328125" style="282" bestFit="1" customWidth="1"/>
    <col min="62" max="62" width="5.36328125" style="282" bestFit="1" customWidth="1"/>
    <col min="63" max="63" width="1" style="21" customWidth="1"/>
    <col min="64" max="64" width="5.54296875" style="235" bestFit="1" customWidth="1"/>
    <col min="65" max="65" width="7.6328125" style="235" bestFit="1" customWidth="1"/>
    <col min="66" max="66" width="9.90625" style="235" bestFit="1" customWidth="1"/>
    <col min="67" max="67" width="1.36328125" style="21" customWidth="1"/>
    <col min="68" max="68" width="7.90625" style="235" bestFit="1" customWidth="1"/>
    <col min="69" max="69" width="1.1796875" style="21" customWidth="1"/>
    <col min="70" max="70" width="7.54296875" style="235" bestFit="1" customWidth="1"/>
    <col min="71" max="71" width="6.54296875" style="235" bestFit="1" customWidth="1"/>
    <col min="72" max="72" width="7.6328125" style="235" bestFit="1" customWidth="1"/>
    <col min="73" max="73" width="10.90625" style="235" bestFit="1" customWidth="1"/>
    <col min="74" max="74" width="1" style="21" customWidth="1"/>
    <col min="75" max="80" width="7.6328125" style="235" customWidth="1"/>
    <col min="81" max="81" width="0.81640625" style="21" customWidth="1"/>
    <col min="82" max="86" width="15.6328125" style="21" customWidth="1"/>
    <col min="87" max="87" width="1.1796875" style="21" customWidth="1"/>
    <col min="88" max="88" width="33.08984375" style="21" customWidth="1"/>
    <col min="89" max="16384" width="8.90625" style="21"/>
  </cols>
  <sheetData>
    <row r="1" spans="1:88" ht="33" customHeight="1" x14ac:dyDescent="0.25">
      <c r="A1" s="488" t="s">
        <v>43</v>
      </c>
    </row>
    <row r="3" spans="1:88" ht="20.5" x14ac:dyDescent="0.45">
      <c r="A3" s="23" t="s">
        <v>357</v>
      </c>
    </row>
    <row r="4" spans="1:88" x14ac:dyDescent="0.25">
      <c r="A4" s="488" t="s">
        <v>425</v>
      </c>
    </row>
    <row r="5" spans="1:88" ht="33" x14ac:dyDescent="0.25">
      <c r="A5" s="1100" t="s">
        <v>358</v>
      </c>
      <c r="B5" s="1101"/>
      <c r="C5" s="1120" t="s">
        <v>44</v>
      </c>
      <c r="D5" s="1101"/>
      <c r="E5" s="1120" t="s">
        <v>45</v>
      </c>
      <c r="F5" s="1101"/>
      <c r="G5" s="1120" t="s">
        <v>46</v>
      </c>
      <c r="H5" s="1101"/>
      <c r="I5" s="1130" t="s">
        <v>178</v>
      </c>
      <c r="J5" s="1137"/>
      <c r="K5" s="1137"/>
      <c r="L5" s="1137"/>
      <c r="M5" s="1133"/>
      <c r="N5" s="713" t="s">
        <v>48</v>
      </c>
      <c r="O5" s="713" t="s">
        <v>49</v>
      </c>
      <c r="P5" s="713" t="s">
        <v>3</v>
      </c>
      <c r="Q5" s="713" t="s">
        <v>50</v>
      </c>
      <c r="R5" s="713" t="s">
        <v>51</v>
      </c>
      <c r="S5" s="713" t="s">
        <v>4</v>
      </c>
      <c r="T5" s="713" t="s">
        <v>52</v>
      </c>
      <c r="U5" s="713" t="s">
        <v>53</v>
      </c>
      <c r="V5" s="713" t="s">
        <v>54</v>
      </c>
      <c r="W5" s="713" t="s">
        <v>55</v>
      </c>
      <c r="X5" s="713" t="s">
        <v>421</v>
      </c>
      <c r="Y5" s="713" t="s">
        <v>422</v>
      </c>
      <c r="Z5" s="713" t="s">
        <v>423</v>
      </c>
      <c r="AA5" s="713" t="s">
        <v>424</v>
      </c>
      <c r="AB5" s="713" t="s">
        <v>11</v>
      </c>
      <c r="AC5" s="713" t="s">
        <v>56</v>
      </c>
      <c r="AD5" s="710"/>
      <c r="AE5" s="240" t="s">
        <v>58</v>
      </c>
      <c r="AF5" s="240" t="s">
        <v>59</v>
      </c>
      <c r="AG5" s="240" t="s">
        <v>60</v>
      </c>
      <c r="AH5" s="240" t="s">
        <v>61</v>
      </c>
      <c r="AI5" s="240" t="s">
        <v>62</v>
      </c>
      <c r="AJ5" s="240" t="s">
        <v>63</v>
      </c>
      <c r="AK5" s="240" t="s">
        <v>64</v>
      </c>
      <c r="AL5" s="240" t="s">
        <v>65</v>
      </c>
      <c r="AM5" s="240" t="s">
        <v>66</v>
      </c>
      <c r="AN5" s="240" t="s">
        <v>67</v>
      </c>
      <c r="AO5" s="240" t="s">
        <v>421</v>
      </c>
      <c r="AP5" s="240" t="s">
        <v>422</v>
      </c>
      <c r="AQ5" s="240" t="s">
        <v>423</v>
      </c>
      <c r="AR5" s="240" t="s">
        <v>424</v>
      </c>
      <c r="AS5" s="241" t="s">
        <v>11</v>
      </c>
      <c r="AT5" s="1101"/>
      <c r="AU5" s="704" t="s">
        <v>55</v>
      </c>
      <c r="AV5" s="713" t="s">
        <v>69</v>
      </c>
      <c r="AW5" s="713" t="s">
        <v>54</v>
      </c>
      <c r="AX5" s="713" t="s">
        <v>53</v>
      </c>
      <c r="AY5" s="708" t="s">
        <v>4</v>
      </c>
      <c r="AZ5" s="709"/>
      <c r="BA5" s="246" t="s">
        <v>55</v>
      </c>
      <c r="BB5" s="240" t="s">
        <v>69</v>
      </c>
      <c r="BC5" s="240" t="s">
        <v>54</v>
      </c>
      <c r="BD5" s="240" t="s">
        <v>53</v>
      </c>
      <c r="BE5" s="240" t="s">
        <v>4</v>
      </c>
      <c r="BF5" s="1133"/>
      <c r="BG5" s="1085" t="s">
        <v>76</v>
      </c>
      <c r="BH5" s="1135"/>
      <c r="BI5" s="1135"/>
      <c r="BJ5" s="1136"/>
      <c r="BK5" s="710"/>
      <c r="BL5" s="1085" t="s">
        <v>53</v>
      </c>
      <c r="BM5" s="1135"/>
      <c r="BN5" s="1136"/>
      <c r="BO5" s="1101"/>
      <c r="BP5" s="1084" t="s">
        <v>254</v>
      </c>
      <c r="BQ5" s="1101"/>
      <c r="BR5" s="1085" t="s">
        <v>81</v>
      </c>
      <c r="BS5" s="1135"/>
      <c r="BT5" s="1135"/>
      <c r="BU5" s="1136"/>
      <c r="BV5" s="1101"/>
      <c r="BW5" s="1085" t="s">
        <v>192</v>
      </c>
      <c r="BX5" s="1135"/>
      <c r="BY5" s="1135"/>
      <c r="BZ5" s="1135"/>
      <c r="CA5" s="1135"/>
      <c r="CB5" s="1135"/>
      <c r="CC5" s="1133"/>
      <c r="CD5" s="1133" t="s">
        <v>87</v>
      </c>
      <c r="CE5" s="1137"/>
      <c r="CF5" s="1137"/>
      <c r="CG5" s="1137"/>
      <c r="CH5" s="1138"/>
      <c r="CI5" s="1101"/>
      <c r="CJ5" s="1130" t="s">
        <v>88</v>
      </c>
    </row>
    <row r="6" spans="1:88" ht="33" x14ac:dyDescent="0.25">
      <c r="A6" s="1100"/>
      <c r="B6" s="1102"/>
      <c r="C6" s="1129"/>
      <c r="D6" s="1102"/>
      <c r="E6" s="1129"/>
      <c r="F6" s="1102"/>
      <c r="G6" s="1129"/>
      <c r="H6" s="1102"/>
      <c r="I6" s="714" t="s">
        <v>174</v>
      </c>
      <c r="J6" s="706" t="s">
        <v>175</v>
      </c>
      <c r="K6" s="706" t="s">
        <v>176</v>
      </c>
      <c r="L6" s="706" t="s">
        <v>177</v>
      </c>
      <c r="M6" s="1134"/>
      <c r="N6" s="1124" t="s">
        <v>47</v>
      </c>
      <c r="O6" s="1125"/>
      <c r="P6" s="1125"/>
      <c r="Q6" s="1125"/>
      <c r="R6" s="1125"/>
      <c r="S6" s="1124" t="s">
        <v>57</v>
      </c>
      <c r="T6" s="1125"/>
      <c r="U6" s="1125"/>
      <c r="V6" s="1125"/>
      <c r="W6" s="1125"/>
      <c r="X6" s="1125"/>
      <c r="Y6" s="1125"/>
      <c r="Z6" s="1125"/>
      <c r="AA6" s="1125"/>
      <c r="AB6" s="1125"/>
      <c r="AC6" s="1125"/>
      <c r="AD6" s="706"/>
      <c r="AE6" s="1126" t="s">
        <v>68</v>
      </c>
      <c r="AF6" s="1127"/>
      <c r="AG6" s="1127"/>
      <c r="AH6" s="1127"/>
      <c r="AI6" s="1127"/>
      <c r="AJ6" s="1127"/>
      <c r="AK6" s="1127"/>
      <c r="AL6" s="1127"/>
      <c r="AM6" s="1127"/>
      <c r="AN6" s="1127"/>
      <c r="AO6" s="1127"/>
      <c r="AP6" s="1127"/>
      <c r="AQ6" s="1127"/>
      <c r="AR6" s="1127"/>
      <c r="AS6" s="1128"/>
      <c r="AT6" s="1102"/>
      <c r="AU6" s="1088" t="s">
        <v>70</v>
      </c>
      <c r="AV6" s="1125"/>
      <c r="AW6" s="1125"/>
      <c r="AX6" s="1125"/>
      <c r="AY6" s="1132"/>
      <c r="AZ6" s="705"/>
      <c r="BA6" s="1095" t="s">
        <v>71</v>
      </c>
      <c r="BB6" s="1127"/>
      <c r="BC6" s="1127"/>
      <c r="BD6" s="1127"/>
      <c r="BE6" s="1127"/>
      <c r="BF6" s="1134"/>
      <c r="BG6" s="712" t="s">
        <v>72</v>
      </c>
      <c r="BH6" s="711" t="s">
        <v>73</v>
      </c>
      <c r="BI6" s="711" t="s">
        <v>74</v>
      </c>
      <c r="BJ6" s="327" t="s">
        <v>75</v>
      </c>
      <c r="BK6" s="706"/>
      <c r="BL6" s="712" t="s">
        <v>251</v>
      </c>
      <c r="BM6" s="711" t="s">
        <v>252</v>
      </c>
      <c r="BN6" s="327" t="s">
        <v>253</v>
      </c>
      <c r="BO6" s="1102"/>
      <c r="BP6" s="1141"/>
      <c r="BQ6" s="1102"/>
      <c r="BR6" s="712" t="s">
        <v>77</v>
      </c>
      <c r="BS6" s="711" t="s">
        <v>78</v>
      </c>
      <c r="BT6" s="711" t="s">
        <v>79</v>
      </c>
      <c r="BU6" s="327" t="s">
        <v>255</v>
      </c>
      <c r="BV6" s="1102"/>
      <c r="BW6" s="712" t="s">
        <v>186</v>
      </c>
      <c r="BX6" s="711" t="s">
        <v>187</v>
      </c>
      <c r="BY6" s="711" t="s">
        <v>188</v>
      </c>
      <c r="BZ6" s="711" t="s">
        <v>189</v>
      </c>
      <c r="CA6" s="711" t="s">
        <v>190</v>
      </c>
      <c r="CB6" s="327" t="s">
        <v>191</v>
      </c>
      <c r="CC6" s="1102"/>
      <c r="CD6" s="714" t="s">
        <v>82</v>
      </c>
      <c r="CE6" s="706" t="s">
        <v>83</v>
      </c>
      <c r="CF6" s="706" t="s">
        <v>84</v>
      </c>
      <c r="CG6" s="706" t="s">
        <v>85</v>
      </c>
      <c r="CH6" s="707" t="s">
        <v>86</v>
      </c>
      <c r="CI6" s="1102"/>
      <c r="CJ6" s="1131"/>
    </row>
    <row r="7" spans="1:88" ht="14.5" x14ac:dyDescent="0.25">
      <c r="A7" s="39" t="s">
        <v>10237</v>
      </c>
      <c r="B7" s="46"/>
      <c r="C7" s="723"/>
      <c r="D7" s="46"/>
      <c r="E7" s="54"/>
      <c r="F7" s="46"/>
      <c r="G7" s="58"/>
      <c r="H7" s="46"/>
      <c r="I7" s="95"/>
      <c r="J7" s="95"/>
      <c r="K7" s="95"/>
      <c r="L7" s="95"/>
      <c r="M7" s="69"/>
      <c r="N7" s="62"/>
      <c r="O7" s="62"/>
      <c r="P7" s="62"/>
      <c r="Q7" s="62"/>
      <c r="R7" s="62"/>
      <c r="S7" s="73"/>
      <c r="T7" s="62"/>
      <c r="U7" s="62"/>
      <c r="V7" s="62"/>
      <c r="W7" s="62"/>
      <c r="X7" s="62"/>
      <c r="Y7" s="62"/>
      <c r="Z7" s="62"/>
      <c r="AA7" s="62"/>
      <c r="AB7" s="62"/>
      <c r="AC7" s="62"/>
      <c r="AD7" s="69"/>
      <c r="AE7" s="54"/>
      <c r="AF7" s="54"/>
      <c r="AG7" s="54"/>
      <c r="AH7" s="54"/>
      <c r="AI7" s="54"/>
      <c r="AJ7" s="54"/>
      <c r="AK7" s="54"/>
      <c r="AL7" s="54"/>
      <c r="AM7" s="54"/>
      <c r="AN7" s="54"/>
      <c r="AO7" s="54"/>
      <c r="AP7" s="54"/>
      <c r="AQ7" s="54"/>
      <c r="AR7" s="54"/>
      <c r="AS7" s="54"/>
      <c r="AT7" s="46"/>
      <c r="AU7" s="62"/>
      <c r="AV7" s="62"/>
      <c r="AW7" s="62"/>
      <c r="AX7" s="62"/>
      <c r="AY7" s="62"/>
      <c r="AZ7" s="81"/>
      <c r="BA7" s="54"/>
      <c r="BB7" s="54"/>
      <c r="BC7" s="54"/>
      <c r="BD7" s="54"/>
      <c r="BE7" s="54"/>
      <c r="BF7" s="263"/>
      <c r="BG7" s="62"/>
      <c r="BH7" s="293"/>
      <c r="BI7" s="293"/>
      <c r="BJ7" s="293"/>
      <c r="BK7" s="69"/>
      <c r="BL7" s="62"/>
      <c r="BM7" s="62"/>
      <c r="BN7" s="62"/>
      <c r="BO7" s="46"/>
      <c r="BP7" s="62"/>
      <c r="BQ7" s="46"/>
      <c r="BR7" s="62"/>
      <c r="BS7" s="62"/>
      <c r="BT7" s="62"/>
      <c r="BU7" s="62"/>
      <c r="BV7" s="46"/>
      <c r="BW7" s="62"/>
      <c r="BX7" s="62"/>
      <c r="BY7" s="62"/>
      <c r="BZ7" s="62"/>
      <c r="CA7" s="62"/>
      <c r="CB7" s="62"/>
      <c r="CC7" s="46"/>
      <c r="CD7" s="87"/>
      <c r="CE7" s="87"/>
      <c r="CF7" s="87"/>
      <c r="CG7" s="87"/>
      <c r="CH7" s="87"/>
      <c r="CI7" s="46"/>
      <c r="CJ7" s="91"/>
    </row>
    <row r="8" spans="1:88" s="428" customFormat="1" x14ac:dyDescent="0.25">
      <c r="A8" s="481" t="s">
        <v>9447</v>
      </c>
      <c r="B8" s="402"/>
      <c r="C8" s="724">
        <v>45194</v>
      </c>
      <c r="D8" s="402"/>
      <c r="E8" s="403">
        <v>694.61</v>
      </c>
      <c r="F8" s="402"/>
      <c r="G8" s="404">
        <v>13.8262</v>
      </c>
      <c r="H8" s="402"/>
      <c r="I8" s="650">
        <v>2.9744999999999999</v>
      </c>
      <c r="J8" s="650">
        <v>7.5179999999999998</v>
      </c>
      <c r="K8" s="650">
        <v>2.3498999999999999</v>
      </c>
      <c r="L8" s="650">
        <v>2.4693999999999998</v>
      </c>
      <c r="M8" s="406"/>
      <c r="N8" s="405">
        <v>-2.1000000000000001E-2</v>
      </c>
      <c r="O8" s="405">
        <v>-0.15310000000000001</v>
      </c>
      <c r="P8" s="405">
        <v>-0.93010000000000004</v>
      </c>
      <c r="Q8" s="405">
        <v>4.2432999999999996</v>
      </c>
      <c r="R8" s="405">
        <v>6.9279000000000002</v>
      </c>
      <c r="S8" s="407">
        <v>5.6402999999999999</v>
      </c>
      <c r="T8" s="405">
        <v>4.8391000000000002</v>
      </c>
      <c r="U8" s="405" t="s">
        <v>430</v>
      </c>
      <c r="V8" s="405" t="s">
        <v>430</v>
      </c>
      <c r="W8" s="405" t="s">
        <v>430</v>
      </c>
      <c r="X8" s="405">
        <v>1.2130000000000001</v>
      </c>
      <c r="Y8" s="405">
        <v>11.119899999999999</v>
      </c>
      <c r="Z8" s="405">
        <v>4.3802000000000003</v>
      </c>
      <c r="AA8" s="405">
        <v>6.3448000000000002</v>
      </c>
      <c r="AB8" s="405">
        <v>-0.22439999999999999</v>
      </c>
      <c r="AC8" s="405">
        <v>11.56</v>
      </c>
      <c r="AD8" s="406"/>
      <c r="AE8" s="403">
        <v>2</v>
      </c>
      <c r="AF8" s="403">
        <v>1</v>
      </c>
      <c r="AG8" s="403">
        <v>2</v>
      </c>
      <c r="AH8" s="403">
        <v>2</v>
      </c>
      <c r="AI8" s="403">
        <v>1</v>
      </c>
      <c r="AJ8" s="403">
        <v>1</v>
      </c>
      <c r="AK8" s="403">
        <v>2</v>
      </c>
      <c r="AL8" s="403" t="s">
        <v>430</v>
      </c>
      <c r="AM8" s="403" t="s">
        <v>430</v>
      </c>
      <c r="AN8" s="403" t="s">
        <v>430</v>
      </c>
      <c r="AO8" s="403">
        <v>2</v>
      </c>
      <c r="AP8" s="403">
        <v>1</v>
      </c>
      <c r="AQ8" s="403">
        <v>1</v>
      </c>
      <c r="AR8" s="403">
        <v>1</v>
      </c>
      <c r="AS8" s="403">
        <v>1</v>
      </c>
      <c r="AT8" s="402"/>
      <c r="AU8" s="405" t="s">
        <v>430</v>
      </c>
      <c r="AV8" s="405" t="s">
        <v>430</v>
      </c>
      <c r="AW8" s="405" t="s">
        <v>430</v>
      </c>
      <c r="AX8" s="405">
        <v>8.11</v>
      </c>
      <c r="AY8" s="405">
        <v>8.3699999999999992</v>
      </c>
      <c r="AZ8" s="408"/>
      <c r="BA8" s="403" t="s">
        <v>430</v>
      </c>
      <c r="BB8" s="403" t="s">
        <v>430</v>
      </c>
      <c r="BC8" s="403" t="s">
        <v>430</v>
      </c>
      <c r="BD8" s="403">
        <v>1</v>
      </c>
      <c r="BE8" s="403">
        <v>1</v>
      </c>
      <c r="BF8" s="409"/>
      <c r="BG8" s="405">
        <v>6.7887044892839201</v>
      </c>
      <c r="BH8" s="410">
        <v>0</v>
      </c>
      <c r="BI8" s="410">
        <v>7.4775446095814699E-2</v>
      </c>
      <c r="BJ8" s="410" t="s">
        <v>430</v>
      </c>
      <c r="BK8" s="406"/>
      <c r="BL8" s="405" t="s">
        <v>430</v>
      </c>
      <c r="BM8" s="405" t="s">
        <v>430</v>
      </c>
      <c r="BN8" s="405" t="s">
        <v>430</v>
      </c>
      <c r="BO8" s="402"/>
      <c r="BP8" s="405">
        <v>44.717616999999997</v>
      </c>
      <c r="BQ8" s="402"/>
      <c r="BR8" s="842">
        <v>26.1617</v>
      </c>
      <c r="BS8" s="842">
        <v>4.7810800000000002</v>
      </c>
      <c r="BT8" s="842">
        <v>13.774900000000001</v>
      </c>
      <c r="BU8" s="842">
        <v>55.282319999999999</v>
      </c>
      <c r="BV8" s="402"/>
      <c r="BW8" s="405">
        <v>12.66</v>
      </c>
      <c r="BX8" s="405">
        <v>33.869999999999997</v>
      </c>
      <c r="BY8" s="405">
        <v>5.32</v>
      </c>
      <c r="BZ8" s="405">
        <v>0.38</v>
      </c>
      <c r="CA8" s="405" t="s">
        <v>430</v>
      </c>
      <c r="CB8" s="405">
        <v>2.59</v>
      </c>
      <c r="CC8" s="402"/>
      <c r="CD8" s="401" t="s">
        <v>9392</v>
      </c>
      <c r="CE8" s="401" t="s">
        <v>9393</v>
      </c>
      <c r="CF8" s="401" t="s">
        <v>9394</v>
      </c>
      <c r="CG8" s="401" t="s">
        <v>9395</v>
      </c>
      <c r="CH8" s="401" t="s">
        <v>9396</v>
      </c>
      <c r="CI8" s="402"/>
      <c r="CJ8" s="411" t="s">
        <v>436</v>
      </c>
    </row>
    <row r="9" spans="1:88" s="428" customFormat="1" x14ac:dyDescent="0.25">
      <c r="A9" s="345" t="s">
        <v>10238</v>
      </c>
      <c r="B9" s="373"/>
      <c r="C9" s="719">
        <v>45226</v>
      </c>
      <c r="D9" s="373"/>
      <c r="E9" s="346">
        <v>298.05</v>
      </c>
      <c r="F9" s="373"/>
      <c r="G9" s="347">
        <v>13.907999999999999</v>
      </c>
      <c r="H9" s="373"/>
      <c r="I9" s="988">
        <v>3.37</v>
      </c>
      <c r="J9" s="988">
        <v>7.28</v>
      </c>
      <c r="K9" s="988">
        <v>2.68</v>
      </c>
      <c r="L9" s="988">
        <v>2.83</v>
      </c>
      <c r="M9" s="374"/>
      <c r="N9" s="348">
        <v>5.04E-2</v>
      </c>
      <c r="O9" s="348">
        <v>-0.66420000000000001</v>
      </c>
      <c r="P9" s="348">
        <v>-0.91190000000000004</v>
      </c>
      <c r="Q9" s="348">
        <v>4.6816000000000004</v>
      </c>
      <c r="R9" s="348">
        <v>5.5556000000000001</v>
      </c>
      <c r="S9" s="350">
        <v>4.2422000000000004</v>
      </c>
      <c r="T9" s="348">
        <v>5.0540000000000003</v>
      </c>
      <c r="U9" s="348" t="s">
        <v>430</v>
      </c>
      <c r="V9" s="348" t="s">
        <v>430</v>
      </c>
      <c r="W9" s="348" t="s">
        <v>430</v>
      </c>
      <c r="X9" s="348">
        <v>1.9423999999999999</v>
      </c>
      <c r="Y9" s="348">
        <v>10.0229</v>
      </c>
      <c r="Z9" s="348">
        <v>1.6294999999999999</v>
      </c>
      <c r="AA9" s="348">
        <v>4.9897999999999998</v>
      </c>
      <c r="AB9" s="348">
        <v>-1.0318000000000001</v>
      </c>
      <c r="AC9" s="348">
        <v>12.162800000000001</v>
      </c>
      <c r="AD9" s="374"/>
      <c r="AE9" s="346">
        <v>1</v>
      </c>
      <c r="AF9" s="346">
        <v>2</v>
      </c>
      <c r="AG9" s="346">
        <v>1</v>
      </c>
      <c r="AH9" s="346">
        <v>1</v>
      </c>
      <c r="AI9" s="346">
        <v>2</v>
      </c>
      <c r="AJ9" s="346">
        <v>2</v>
      </c>
      <c r="AK9" s="346">
        <v>1</v>
      </c>
      <c r="AL9" s="346" t="s">
        <v>430</v>
      </c>
      <c r="AM9" s="346" t="s">
        <v>430</v>
      </c>
      <c r="AN9" s="346" t="s">
        <v>430</v>
      </c>
      <c r="AO9" s="346">
        <v>1</v>
      </c>
      <c r="AP9" s="346">
        <v>2</v>
      </c>
      <c r="AQ9" s="346">
        <v>2</v>
      </c>
      <c r="AR9" s="346">
        <v>2</v>
      </c>
      <c r="AS9" s="346">
        <v>2</v>
      </c>
      <c r="AT9" s="373"/>
      <c r="AU9" s="348" t="s">
        <v>430</v>
      </c>
      <c r="AV9" s="348" t="s">
        <v>430</v>
      </c>
      <c r="AW9" s="348" t="s">
        <v>430</v>
      </c>
      <c r="AX9" s="348" t="s">
        <v>430</v>
      </c>
      <c r="AY9" s="348">
        <v>5.6</v>
      </c>
      <c r="AZ9" s="351"/>
      <c r="BA9" s="346" t="s">
        <v>430</v>
      </c>
      <c r="BB9" s="346" t="s">
        <v>430</v>
      </c>
      <c r="BC9" s="346" t="s">
        <v>430</v>
      </c>
      <c r="BD9" s="346" t="s">
        <v>430</v>
      </c>
      <c r="BE9" s="346">
        <v>2</v>
      </c>
      <c r="BF9" s="362"/>
      <c r="BG9" s="348">
        <v>7.2880797184166699</v>
      </c>
      <c r="BH9" s="375">
        <v>0</v>
      </c>
      <c r="BI9" s="375">
        <v>7.0825885899596E-2</v>
      </c>
      <c r="BJ9" s="375" t="s">
        <v>430</v>
      </c>
      <c r="BK9" s="374"/>
      <c r="BL9" s="348" t="s">
        <v>430</v>
      </c>
      <c r="BM9" s="348" t="s">
        <v>430</v>
      </c>
      <c r="BN9" s="348" t="s">
        <v>430</v>
      </c>
      <c r="BO9" s="373"/>
      <c r="BP9" s="348">
        <v>52.716753840000003</v>
      </c>
      <c r="BQ9" s="373"/>
      <c r="BR9" s="843">
        <v>34.935099999999998</v>
      </c>
      <c r="BS9" s="843">
        <v>6.0756100000000002</v>
      </c>
      <c r="BT9" s="843">
        <v>10.410299999999999</v>
      </c>
      <c r="BU9" s="843">
        <v>48.578989999999997</v>
      </c>
      <c r="BV9" s="373"/>
      <c r="BW9" s="348">
        <v>8.4600000000000009</v>
      </c>
      <c r="BX9" s="348">
        <v>22.32</v>
      </c>
      <c r="BY9" s="348">
        <v>7.25</v>
      </c>
      <c r="BZ9" s="348" t="s">
        <v>430</v>
      </c>
      <c r="CA9" s="348" t="s">
        <v>430</v>
      </c>
      <c r="CB9" s="348">
        <v>10.199999999999999</v>
      </c>
      <c r="CC9" s="373"/>
      <c r="CD9" s="372" t="s">
        <v>10239</v>
      </c>
      <c r="CE9" s="372" t="s">
        <v>514</v>
      </c>
      <c r="CF9" s="372" t="s">
        <v>10240</v>
      </c>
      <c r="CG9" s="372" t="s">
        <v>10241</v>
      </c>
      <c r="CH9" s="372" t="s">
        <v>10242</v>
      </c>
      <c r="CI9" s="373"/>
      <c r="CJ9" s="354" t="s">
        <v>555</v>
      </c>
    </row>
    <row r="10" spans="1:88" x14ac:dyDescent="0.25">
      <c r="A10" s="36" t="s">
        <v>93</v>
      </c>
      <c r="B10" s="43"/>
      <c r="C10" s="720"/>
      <c r="D10" s="43"/>
      <c r="E10" s="51"/>
      <c r="F10" s="43"/>
      <c r="G10" s="55"/>
      <c r="H10" s="43"/>
      <c r="I10" s="92"/>
      <c r="J10" s="92"/>
      <c r="K10" s="92"/>
      <c r="L10" s="92"/>
      <c r="M10" s="66"/>
      <c r="N10" s="59">
        <v>1.47E-2</v>
      </c>
      <c r="O10" s="59">
        <v>-0.40870000000000001</v>
      </c>
      <c r="P10" s="59">
        <v>-0.92100000000000004</v>
      </c>
      <c r="Q10" s="59">
        <v>4.4625000000000004</v>
      </c>
      <c r="R10" s="59">
        <v>6.2417999999999996</v>
      </c>
      <c r="S10" s="70">
        <v>4.9413</v>
      </c>
      <c r="T10" s="59">
        <v>4.9466000000000001</v>
      </c>
      <c r="U10" s="59" t="s">
        <v>430</v>
      </c>
      <c r="V10" s="59" t="s">
        <v>430</v>
      </c>
      <c r="W10" s="59" t="s">
        <v>430</v>
      </c>
      <c r="X10" s="59">
        <v>1.5777000000000001</v>
      </c>
      <c r="Y10" s="59">
        <v>10.571400000000001</v>
      </c>
      <c r="Z10" s="59">
        <v>3.0049000000000001</v>
      </c>
      <c r="AA10" s="59">
        <v>5.6673</v>
      </c>
      <c r="AB10" s="59">
        <v>-0.62809999999999999</v>
      </c>
      <c r="AC10" s="59">
        <v>11.8614</v>
      </c>
      <c r="AD10" s="66"/>
      <c r="AE10" s="51">
        <v>2</v>
      </c>
      <c r="AF10" s="51">
        <v>2</v>
      </c>
      <c r="AG10" s="51">
        <v>2</v>
      </c>
      <c r="AH10" s="51">
        <v>2</v>
      </c>
      <c r="AI10" s="51">
        <v>2</v>
      </c>
      <c r="AJ10" s="51">
        <v>2</v>
      </c>
      <c r="AK10" s="51">
        <v>2</v>
      </c>
      <c r="AL10" s="51">
        <v>0</v>
      </c>
      <c r="AM10" s="51">
        <v>0</v>
      </c>
      <c r="AN10" s="51">
        <v>0</v>
      </c>
      <c r="AO10" s="51">
        <v>2</v>
      </c>
      <c r="AP10" s="51">
        <v>2</v>
      </c>
      <c r="AQ10" s="51">
        <v>2</v>
      </c>
      <c r="AR10" s="51">
        <v>2</v>
      </c>
      <c r="AS10" s="51">
        <v>2</v>
      </c>
      <c r="AT10" s="43"/>
      <c r="AU10" s="59" t="s">
        <v>430</v>
      </c>
      <c r="AV10" s="59" t="s">
        <v>430</v>
      </c>
      <c r="AW10" s="59" t="s">
        <v>430</v>
      </c>
      <c r="AX10" s="59">
        <v>8.11</v>
      </c>
      <c r="AY10" s="59">
        <v>6.9850000000000003</v>
      </c>
      <c r="AZ10" s="78"/>
      <c r="BA10" s="51">
        <v>0</v>
      </c>
      <c r="BB10" s="51">
        <v>0</v>
      </c>
      <c r="BC10" s="51">
        <v>0</v>
      </c>
      <c r="BD10" s="51">
        <v>1</v>
      </c>
      <c r="BE10" s="51">
        <v>2</v>
      </c>
      <c r="BF10" s="258"/>
      <c r="BG10" s="59"/>
      <c r="BH10" s="286"/>
      <c r="BI10" s="286"/>
      <c r="BJ10" s="286"/>
      <c r="BK10" s="66"/>
      <c r="BL10" s="59"/>
      <c r="BM10" s="59"/>
      <c r="BN10" s="59"/>
      <c r="BO10" s="43"/>
      <c r="BP10" s="59"/>
      <c r="BQ10" s="43"/>
      <c r="BR10" s="59"/>
      <c r="BS10" s="59"/>
      <c r="BT10" s="59"/>
      <c r="BU10" s="59"/>
      <c r="BV10" s="43"/>
      <c r="BW10" s="59"/>
      <c r="BX10" s="59"/>
      <c r="BY10" s="59"/>
      <c r="BZ10" s="59"/>
      <c r="CA10" s="59"/>
      <c r="CB10" s="59"/>
      <c r="CC10" s="43"/>
      <c r="CD10" s="84"/>
      <c r="CE10" s="84"/>
      <c r="CF10" s="84"/>
      <c r="CG10" s="84"/>
      <c r="CH10" s="84"/>
      <c r="CI10" s="43"/>
      <c r="CJ10" s="88"/>
    </row>
    <row r="11" spans="1:88" x14ac:dyDescent="0.25">
      <c r="A11" s="37" t="s">
        <v>94</v>
      </c>
      <c r="B11" s="44"/>
      <c r="C11" s="721"/>
      <c r="D11" s="44"/>
      <c r="E11" s="52"/>
      <c r="F11" s="44"/>
      <c r="G11" s="56"/>
      <c r="H11" s="44"/>
      <c r="I11" s="93"/>
      <c r="J11" s="93"/>
      <c r="K11" s="93"/>
      <c r="L11" s="93"/>
      <c r="M11" s="67"/>
      <c r="N11" s="60">
        <v>5.04E-2</v>
      </c>
      <c r="O11" s="60">
        <v>-0.15310000000000001</v>
      </c>
      <c r="P11" s="60">
        <v>-0.91190000000000004</v>
      </c>
      <c r="Q11" s="60">
        <v>4.6816000000000004</v>
      </c>
      <c r="R11" s="60">
        <v>6.9279000000000002</v>
      </c>
      <c r="S11" s="71">
        <v>5.6402999999999999</v>
      </c>
      <c r="T11" s="60">
        <v>5.0540000000000003</v>
      </c>
      <c r="U11" s="60" t="s">
        <v>430</v>
      </c>
      <c r="V11" s="60" t="s">
        <v>430</v>
      </c>
      <c r="W11" s="60" t="s">
        <v>430</v>
      </c>
      <c r="X11" s="60">
        <v>1.9423999999999999</v>
      </c>
      <c r="Y11" s="60">
        <v>11.119899999999999</v>
      </c>
      <c r="Z11" s="60">
        <v>4.3802000000000003</v>
      </c>
      <c r="AA11" s="60">
        <v>6.3448000000000002</v>
      </c>
      <c r="AB11" s="60">
        <v>-0.22439999999999999</v>
      </c>
      <c r="AC11" s="60">
        <v>12.162800000000001</v>
      </c>
      <c r="AD11" s="67"/>
      <c r="AE11" s="52"/>
      <c r="AF11" s="52"/>
      <c r="AG11" s="52"/>
      <c r="AH11" s="52"/>
      <c r="AI11" s="52"/>
      <c r="AJ11" s="52"/>
      <c r="AK11" s="52"/>
      <c r="AL11" s="52"/>
      <c r="AM11" s="52"/>
      <c r="AN11" s="52"/>
      <c r="AO11" s="52"/>
      <c r="AP11" s="52"/>
      <c r="AQ11" s="52"/>
      <c r="AR11" s="52"/>
      <c r="AS11" s="52"/>
      <c r="AT11" s="44"/>
      <c r="AU11" s="60" t="s">
        <v>430</v>
      </c>
      <c r="AV11" s="60" t="s">
        <v>430</v>
      </c>
      <c r="AW11" s="60" t="s">
        <v>430</v>
      </c>
      <c r="AX11" s="60">
        <v>8.11</v>
      </c>
      <c r="AY11" s="60">
        <v>8.3699999999999992</v>
      </c>
      <c r="AZ11" s="79"/>
      <c r="BA11" s="52"/>
      <c r="BB11" s="52"/>
      <c r="BC11" s="52"/>
      <c r="BD11" s="52"/>
      <c r="BE11" s="52"/>
      <c r="BF11" s="259"/>
      <c r="BG11" s="60"/>
      <c r="BH11" s="288"/>
      <c r="BI11" s="288"/>
      <c r="BJ11" s="288"/>
      <c r="BK11" s="67"/>
      <c r="BL11" s="60"/>
      <c r="BM11" s="60"/>
      <c r="BN11" s="60"/>
      <c r="BO11" s="44"/>
      <c r="BP11" s="60"/>
      <c r="BQ11" s="44"/>
      <c r="BR11" s="60"/>
      <c r="BS11" s="60"/>
      <c r="BT11" s="60"/>
      <c r="BU11" s="60"/>
      <c r="BV11" s="44"/>
      <c r="BW11" s="60"/>
      <c r="BX11" s="60"/>
      <c r="BY11" s="60"/>
      <c r="BZ11" s="60"/>
      <c r="CA11" s="60"/>
      <c r="CB11" s="60"/>
      <c r="CC11" s="44"/>
      <c r="CD11" s="85"/>
      <c r="CE11" s="85"/>
      <c r="CF11" s="85"/>
      <c r="CG11" s="85"/>
      <c r="CH11" s="85"/>
      <c r="CI11" s="44"/>
      <c r="CJ11" s="89"/>
    </row>
    <row r="12" spans="1:88" x14ac:dyDescent="0.25">
      <c r="A12" s="37" t="s">
        <v>95</v>
      </c>
      <c r="B12" s="44"/>
      <c r="C12" s="721"/>
      <c r="D12" s="44"/>
      <c r="E12" s="52"/>
      <c r="F12" s="44"/>
      <c r="G12" s="56"/>
      <c r="H12" s="44"/>
      <c r="I12" s="93"/>
      <c r="J12" s="93"/>
      <c r="K12" s="93"/>
      <c r="L12" s="93"/>
      <c r="M12" s="67"/>
      <c r="N12" s="60">
        <v>-2.1000000000000001E-2</v>
      </c>
      <c r="O12" s="60">
        <v>-0.66420000000000001</v>
      </c>
      <c r="P12" s="60">
        <v>-0.93010000000000004</v>
      </c>
      <c r="Q12" s="60">
        <v>4.2432999999999996</v>
      </c>
      <c r="R12" s="60">
        <v>5.5556000000000001</v>
      </c>
      <c r="S12" s="71">
        <v>4.2422000000000004</v>
      </c>
      <c r="T12" s="60">
        <v>4.8391000000000002</v>
      </c>
      <c r="U12" s="60" t="s">
        <v>430</v>
      </c>
      <c r="V12" s="60" t="s">
        <v>430</v>
      </c>
      <c r="W12" s="60" t="s">
        <v>430</v>
      </c>
      <c r="X12" s="60">
        <v>1.2130000000000001</v>
      </c>
      <c r="Y12" s="60">
        <v>10.0229</v>
      </c>
      <c r="Z12" s="60">
        <v>1.6294999999999999</v>
      </c>
      <c r="AA12" s="60">
        <v>4.9897999999999998</v>
      </c>
      <c r="AB12" s="60">
        <v>-1.0318000000000001</v>
      </c>
      <c r="AC12" s="60">
        <v>11.56</v>
      </c>
      <c r="AD12" s="67"/>
      <c r="AE12" s="52"/>
      <c r="AF12" s="52"/>
      <c r="AG12" s="52"/>
      <c r="AH12" s="52"/>
      <c r="AI12" s="52"/>
      <c r="AJ12" s="52"/>
      <c r="AK12" s="52"/>
      <c r="AL12" s="52"/>
      <c r="AM12" s="52"/>
      <c r="AN12" s="52"/>
      <c r="AO12" s="52"/>
      <c r="AP12" s="52"/>
      <c r="AQ12" s="52"/>
      <c r="AR12" s="52"/>
      <c r="AS12" s="52"/>
      <c r="AT12" s="44"/>
      <c r="AU12" s="60" t="s">
        <v>430</v>
      </c>
      <c r="AV12" s="60" t="s">
        <v>430</v>
      </c>
      <c r="AW12" s="60" t="s">
        <v>430</v>
      </c>
      <c r="AX12" s="60">
        <v>8.11</v>
      </c>
      <c r="AY12" s="60">
        <v>5.6</v>
      </c>
      <c r="AZ12" s="79"/>
      <c r="BA12" s="52"/>
      <c r="BB12" s="52"/>
      <c r="BC12" s="52"/>
      <c r="BD12" s="52"/>
      <c r="BE12" s="52"/>
      <c r="BF12" s="259"/>
      <c r="BG12" s="60"/>
      <c r="BH12" s="288"/>
      <c r="BI12" s="288"/>
      <c r="BJ12" s="288"/>
      <c r="BK12" s="67"/>
      <c r="BL12" s="60"/>
      <c r="BM12" s="60"/>
      <c r="BN12" s="60"/>
      <c r="BO12" s="44"/>
      <c r="BP12" s="60"/>
      <c r="BQ12" s="44"/>
      <c r="BR12" s="60"/>
      <c r="BS12" s="60"/>
      <c r="BT12" s="60"/>
      <c r="BU12" s="60"/>
      <c r="BV12" s="44"/>
      <c r="BW12" s="60"/>
      <c r="BX12" s="60"/>
      <c r="BY12" s="60"/>
      <c r="BZ12" s="60"/>
      <c r="CA12" s="60"/>
      <c r="CB12" s="60"/>
      <c r="CC12" s="44"/>
      <c r="CD12" s="85"/>
      <c r="CE12" s="85"/>
      <c r="CF12" s="85"/>
      <c r="CG12" s="85"/>
      <c r="CH12" s="85"/>
      <c r="CI12" s="44"/>
      <c r="CJ12" s="89"/>
    </row>
    <row r="13" spans="1:88" x14ac:dyDescent="0.25">
      <c r="A13" s="38" t="s">
        <v>96</v>
      </c>
      <c r="B13" s="45"/>
      <c r="C13" s="722"/>
      <c r="D13" s="45"/>
      <c r="E13" s="53"/>
      <c r="F13" s="45"/>
      <c r="G13" s="57"/>
      <c r="H13" s="45"/>
      <c r="I13" s="94"/>
      <c r="J13" s="94"/>
      <c r="K13" s="94"/>
      <c r="L13" s="94"/>
      <c r="M13" s="68"/>
      <c r="N13" s="61">
        <v>1.47E-2</v>
      </c>
      <c r="O13" s="61">
        <v>-0.40865000000000001</v>
      </c>
      <c r="P13" s="61">
        <v>-0.92100000000000004</v>
      </c>
      <c r="Q13" s="61">
        <v>4.4624499999999996</v>
      </c>
      <c r="R13" s="61">
        <v>6.2417499999999997</v>
      </c>
      <c r="S13" s="72">
        <v>4.9412500000000001</v>
      </c>
      <c r="T13" s="61">
        <v>4.9465500000000002</v>
      </c>
      <c r="U13" s="61" t="s">
        <v>430</v>
      </c>
      <c r="V13" s="61" t="s">
        <v>430</v>
      </c>
      <c r="W13" s="61" t="s">
        <v>430</v>
      </c>
      <c r="X13" s="61">
        <v>1.5777000000000001</v>
      </c>
      <c r="Y13" s="61">
        <v>10.571400000000001</v>
      </c>
      <c r="Z13" s="61">
        <v>3.0049000000000001</v>
      </c>
      <c r="AA13" s="61">
        <v>5.6673</v>
      </c>
      <c r="AB13" s="61">
        <v>-0.62809999999999999</v>
      </c>
      <c r="AC13" s="61">
        <v>11.8614</v>
      </c>
      <c r="AD13" s="68"/>
      <c r="AE13" s="53"/>
      <c r="AF13" s="53"/>
      <c r="AG13" s="53"/>
      <c r="AH13" s="53"/>
      <c r="AI13" s="53"/>
      <c r="AJ13" s="53"/>
      <c r="AK13" s="53"/>
      <c r="AL13" s="53"/>
      <c r="AM13" s="53"/>
      <c r="AN13" s="53"/>
      <c r="AO13" s="53"/>
      <c r="AP13" s="53"/>
      <c r="AQ13" s="53"/>
      <c r="AR13" s="53"/>
      <c r="AS13" s="53"/>
      <c r="AT13" s="45"/>
      <c r="AU13" s="61" t="s">
        <v>430</v>
      </c>
      <c r="AV13" s="61" t="s">
        <v>430</v>
      </c>
      <c r="AW13" s="61" t="s">
        <v>430</v>
      </c>
      <c r="AX13" s="61">
        <v>8.11</v>
      </c>
      <c r="AY13" s="61">
        <v>6.98</v>
      </c>
      <c r="AZ13" s="80"/>
      <c r="BA13" s="53"/>
      <c r="BB13" s="53"/>
      <c r="BC13" s="53"/>
      <c r="BD13" s="53"/>
      <c r="BE13" s="53"/>
      <c r="BF13" s="262"/>
      <c r="BG13" s="61"/>
      <c r="BH13" s="291"/>
      <c r="BI13" s="291"/>
      <c r="BJ13" s="291"/>
      <c r="BK13" s="68"/>
      <c r="BL13" s="61"/>
      <c r="BM13" s="61"/>
      <c r="BN13" s="61"/>
      <c r="BO13" s="45"/>
      <c r="BP13" s="61"/>
      <c r="BQ13" s="45"/>
      <c r="BR13" s="61"/>
      <c r="BS13" s="61"/>
      <c r="BT13" s="61"/>
      <c r="BU13" s="61"/>
      <c r="BV13" s="45"/>
      <c r="BW13" s="61"/>
      <c r="BX13" s="61"/>
      <c r="BY13" s="61"/>
      <c r="BZ13" s="61"/>
      <c r="CA13" s="61"/>
      <c r="CB13" s="61"/>
      <c r="CC13" s="45"/>
      <c r="CD13" s="86"/>
      <c r="CE13" s="86"/>
      <c r="CF13" s="86"/>
      <c r="CG13" s="86"/>
      <c r="CH13" s="86"/>
      <c r="CI13" s="45"/>
      <c r="CJ13" s="90"/>
    </row>
    <row r="14" spans="1:88" ht="14.5" x14ac:dyDescent="0.25">
      <c r="A14" s="39" t="s">
        <v>10243</v>
      </c>
      <c r="B14" s="46"/>
      <c r="C14" s="723"/>
      <c r="D14" s="46"/>
      <c r="E14" s="54"/>
      <c r="F14" s="46"/>
      <c r="G14" s="58"/>
      <c r="H14" s="46"/>
      <c r="I14" s="95"/>
      <c r="J14" s="95"/>
      <c r="K14" s="95"/>
      <c r="L14" s="95"/>
      <c r="M14" s="69"/>
      <c r="N14" s="62"/>
      <c r="O14" s="62"/>
      <c r="P14" s="62"/>
      <c r="Q14" s="62"/>
      <c r="R14" s="62"/>
      <c r="S14" s="73"/>
      <c r="T14" s="62"/>
      <c r="U14" s="62"/>
      <c r="V14" s="62"/>
      <c r="W14" s="62"/>
      <c r="X14" s="62"/>
      <c r="Y14" s="62"/>
      <c r="Z14" s="62"/>
      <c r="AA14" s="62"/>
      <c r="AB14" s="62"/>
      <c r="AC14" s="62"/>
      <c r="AD14" s="69"/>
      <c r="AE14" s="54"/>
      <c r="AF14" s="54"/>
      <c r="AG14" s="54"/>
      <c r="AH14" s="54"/>
      <c r="AI14" s="54"/>
      <c r="AJ14" s="54"/>
      <c r="AK14" s="54"/>
      <c r="AL14" s="54"/>
      <c r="AM14" s="54"/>
      <c r="AN14" s="54"/>
      <c r="AO14" s="54"/>
      <c r="AP14" s="54"/>
      <c r="AQ14" s="54"/>
      <c r="AR14" s="54"/>
      <c r="AS14" s="54"/>
      <c r="AT14" s="46"/>
      <c r="AU14" s="62"/>
      <c r="AV14" s="62"/>
      <c r="AW14" s="62"/>
      <c r="AX14" s="62"/>
      <c r="AY14" s="62"/>
      <c r="AZ14" s="81"/>
      <c r="BA14" s="54"/>
      <c r="BB14" s="54"/>
      <c r="BC14" s="54"/>
      <c r="BD14" s="54"/>
      <c r="BE14" s="54"/>
      <c r="BF14" s="263"/>
      <c r="BG14" s="62"/>
      <c r="BH14" s="293"/>
      <c r="BI14" s="293"/>
      <c r="BJ14" s="293"/>
      <c r="BK14" s="69"/>
      <c r="BL14" s="62"/>
      <c r="BM14" s="62"/>
      <c r="BN14" s="62"/>
      <c r="BO14" s="46"/>
      <c r="BP14" s="62"/>
      <c r="BQ14" s="46"/>
      <c r="BR14" s="62"/>
      <c r="BS14" s="62"/>
      <c r="BT14" s="62"/>
      <c r="BU14" s="62"/>
      <c r="BV14" s="46"/>
      <c r="BW14" s="62"/>
      <c r="BX14" s="62"/>
      <c r="BY14" s="62"/>
      <c r="BZ14" s="62"/>
      <c r="CA14" s="62"/>
      <c r="CB14" s="62"/>
      <c r="CC14" s="46"/>
      <c r="CD14" s="87"/>
      <c r="CE14" s="87"/>
      <c r="CF14" s="87"/>
      <c r="CG14" s="87"/>
      <c r="CH14" s="87"/>
      <c r="CI14" s="46"/>
      <c r="CJ14" s="91"/>
    </row>
    <row r="15" spans="1:88" s="428" customFormat="1" x14ac:dyDescent="0.25">
      <c r="A15" s="481" t="s">
        <v>9391</v>
      </c>
      <c r="B15" s="402"/>
      <c r="C15" s="724">
        <v>45194</v>
      </c>
      <c r="D15" s="402"/>
      <c r="E15" s="403">
        <v>694.61</v>
      </c>
      <c r="F15" s="402"/>
      <c r="G15" s="404">
        <v>13.225</v>
      </c>
      <c r="H15" s="402"/>
      <c r="I15" s="650">
        <v>2.9744999999999999</v>
      </c>
      <c r="J15" s="650">
        <v>7.5179999999999998</v>
      </c>
      <c r="K15" s="650">
        <v>2.3498999999999999</v>
      </c>
      <c r="L15" s="650">
        <v>2.4693999999999998</v>
      </c>
      <c r="M15" s="406"/>
      <c r="N15" s="405">
        <v>-2.4899999999999999E-2</v>
      </c>
      <c r="O15" s="405">
        <v>-0.1827</v>
      </c>
      <c r="P15" s="405">
        <v>-1.0616000000000001</v>
      </c>
      <c r="Q15" s="405">
        <v>3.8330000000000002</v>
      </c>
      <c r="R15" s="405">
        <v>6.0937000000000001</v>
      </c>
      <c r="S15" s="407">
        <v>4.0420999999999996</v>
      </c>
      <c r="T15" s="405">
        <v>3.2759999999999998</v>
      </c>
      <c r="U15" s="405" t="s">
        <v>430</v>
      </c>
      <c r="V15" s="405" t="s">
        <v>430</v>
      </c>
      <c r="W15" s="405" t="s">
        <v>430</v>
      </c>
      <c r="X15" s="405">
        <v>0.90110000000000001</v>
      </c>
      <c r="Y15" s="405">
        <v>10.347200000000001</v>
      </c>
      <c r="Z15" s="405">
        <v>3.2743000000000002</v>
      </c>
      <c r="AA15" s="405">
        <v>4.8221999999999996</v>
      </c>
      <c r="AB15" s="405">
        <v>-0.26700000000000002</v>
      </c>
      <c r="AC15" s="405">
        <v>9.8978999999999999</v>
      </c>
      <c r="AD15" s="406"/>
      <c r="AE15" s="403">
        <v>2</v>
      </c>
      <c r="AF15" s="403">
        <v>1</v>
      </c>
      <c r="AG15" s="403">
        <v>2</v>
      </c>
      <c r="AH15" s="403">
        <v>2</v>
      </c>
      <c r="AI15" s="403">
        <v>1</v>
      </c>
      <c r="AJ15" s="403">
        <v>1</v>
      </c>
      <c r="AK15" s="403">
        <v>2</v>
      </c>
      <c r="AL15" s="403" t="s">
        <v>430</v>
      </c>
      <c r="AM15" s="403" t="s">
        <v>430</v>
      </c>
      <c r="AN15" s="403" t="s">
        <v>430</v>
      </c>
      <c r="AO15" s="403">
        <v>2</v>
      </c>
      <c r="AP15" s="403">
        <v>1</v>
      </c>
      <c r="AQ15" s="403">
        <v>1</v>
      </c>
      <c r="AR15" s="403">
        <v>1</v>
      </c>
      <c r="AS15" s="403">
        <v>1</v>
      </c>
      <c r="AT15" s="402"/>
      <c r="AU15" s="405" t="s">
        <v>430</v>
      </c>
      <c r="AV15" s="405" t="s">
        <v>430</v>
      </c>
      <c r="AW15" s="405" t="s">
        <v>430</v>
      </c>
      <c r="AX15" s="405">
        <v>6.47</v>
      </c>
      <c r="AY15" s="405">
        <v>6.72</v>
      </c>
      <c r="AZ15" s="408"/>
      <c r="BA15" s="403" t="s">
        <v>430</v>
      </c>
      <c r="BB15" s="403" t="s">
        <v>430</v>
      </c>
      <c r="BC15" s="403" t="s">
        <v>430</v>
      </c>
      <c r="BD15" s="403">
        <v>1</v>
      </c>
      <c r="BE15" s="403">
        <v>1</v>
      </c>
      <c r="BF15" s="409"/>
      <c r="BG15" s="405">
        <v>6.7741942837223803</v>
      </c>
      <c r="BH15" s="410">
        <v>0</v>
      </c>
      <c r="BI15" s="410">
        <v>5.6292099348387602E-2</v>
      </c>
      <c r="BJ15" s="410" t="s">
        <v>430</v>
      </c>
      <c r="BK15" s="406"/>
      <c r="BL15" s="405" t="s">
        <v>430</v>
      </c>
      <c r="BM15" s="405" t="s">
        <v>430</v>
      </c>
      <c r="BN15" s="405" t="s">
        <v>430</v>
      </c>
      <c r="BO15" s="402"/>
      <c r="BP15" s="405">
        <v>44.717616999999997</v>
      </c>
      <c r="BQ15" s="402"/>
      <c r="BR15" s="842">
        <v>26.1617</v>
      </c>
      <c r="BS15" s="842">
        <v>4.7810800000000002</v>
      </c>
      <c r="BT15" s="842">
        <v>13.774900000000001</v>
      </c>
      <c r="BU15" s="842">
        <v>55.282319999999999</v>
      </c>
      <c r="BV15" s="402"/>
      <c r="BW15" s="405">
        <v>12.66</v>
      </c>
      <c r="BX15" s="405">
        <v>33.869999999999997</v>
      </c>
      <c r="BY15" s="405">
        <v>5.32</v>
      </c>
      <c r="BZ15" s="405">
        <v>0.38</v>
      </c>
      <c r="CA15" s="405" t="s">
        <v>430</v>
      </c>
      <c r="CB15" s="405">
        <v>2.59</v>
      </c>
      <c r="CC15" s="402"/>
      <c r="CD15" s="401" t="s">
        <v>9392</v>
      </c>
      <c r="CE15" s="401" t="s">
        <v>9393</v>
      </c>
      <c r="CF15" s="401" t="s">
        <v>9394</v>
      </c>
      <c r="CG15" s="401" t="s">
        <v>9395</v>
      </c>
      <c r="CH15" s="401" t="s">
        <v>9396</v>
      </c>
      <c r="CI15" s="402"/>
      <c r="CJ15" s="411" t="s">
        <v>436</v>
      </c>
    </row>
    <row r="16" spans="1:88" s="428" customFormat="1" x14ac:dyDescent="0.25">
      <c r="A16" s="345" t="s">
        <v>10244</v>
      </c>
      <c r="B16" s="373"/>
      <c r="C16" s="719">
        <v>45226</v>
      </c>
      <c r="D16" s="373"/>
      <c r="E16" s="346">
        <v>298.05</v>
      </c>
      <c r="F16" s="373"/>
      <c r="G16" s="347">
        <v>13.319000000000001</v>
      </c>
      <c r="H16" s="373"/>
      <c r="I16" s="988">
        <v>3.37</v>
      </c>
      <c r="J16" s="988">
        <v>7.28</v>
      </c>
      <c r="K16" s="988">
        <v>2.68</v>
      </c>
      <c r="L16" s="988">
        <v>2.83</v>
      </c>
      <c r="M16" s="374"/>
      <c r="N16" s="348">
        <v>5.2600000000000001E-2</v>
      </c>
      <c r="O16" s="348">
        <v>-0.68600000000000005</v>
      </c>
      <c r="P16" s="348">
        <v>-1.0402</v>
      </c>
      <c r="Q16" s="348">
        <v>4.2746000000000004</v>
      </c>
      <c r="R16" s="348">
        <v>4.7503000000000002</v>
      </c>
      <c r="S16" s="350">
        <v>2.6591999999999998</v>
      </c>
      <c r="T16" s="348">
        <v>3.4685000000000001</v>
      </c>
      <c r="U16" s="348" t="s">
        <v>430</v>
      </c>
      <c r="V16" s="348" t="s">
        <v>430</v>
      </c>
      <c r="W16" s="348" t="s">
        <v>430</v>
      </c>
      <c r="X16" s="348">
        <v>1.633</v>
      </c>
      <c r="Y16" s="348">
        <v>9.2796000000000003</v>
      </c>
      <c r="Z16" s="348">
        <v>0.55110000000000003</v>
      </c>
      <c r="AA16" s="348">
        <v>3.4727000000000001</v>
      </c>
      <c r="AB16" s="348">
        <v>-1.0769</v>
      </c>
      <c r="AC16" s="348">
        <v>10.486700000000001</v>
      </c>
      <c r="AD16" s="374"/>
      <c r="AE16" s="346">
        <v>1</v>
      </c>
      <c r="AF16" s="346">
        <v>2</v>
      </c>
      <c r="AG16" s="346">
        <v>1</v>
      </c>
      <c r="AH16" s="346">
        <v>1</v>
      </c>
      <c r="AI16" s="346">
        <v>2</v>
      </c>
      <c r="AJ16" s="346">
        <v>2</v>
      </c>
      <c r="AK16" s="346">
        <v>1</v>
      </c>
      <c r="AL16" s="346" t="s">
        <v>430</v>
      </c>
      <c r="AM16" s="346" t="s">
        <v>430</v>
      </c>
      <c r="AN16" s="346" t="s">
        <v>430</v>
      </c>
      <c r="AO16" s="346">
        <v>1</v>
      </c>
      <c r="AP16" s="346">
        <v>2</v>
      </c>
      <c r="AQ16" s="346">
        <v>2</v>
      </c>
      <c r="AR16" s="346">
        <v>2</v>
      </c>
      <c r="AS16" s="346">
        <v>2</v>
      </c>
      <c r="AT16" s="373"/>
      <c r="AU16" s="348" t="s">
        <v>430</v>
      </c>
      <c r="AV16" s="348" t="s">
        <v>430</v>
      </c>
      <c r="AW16" s="348" t="s">
        <v>430</v>
      </c>
      <c r="AX16" s="348" t="s">
        <v>430</v>
      </c>
      <c r="AY16" s="348">
        <v>4</v>
      </c>
      <c r="AZ16" s="351"/>
      <c r="BA16" s="346" t="s">
        <v>430</v>
      </c>
      <c r="BB16" s="346" t="s">
        <v>430</v>
      </c>
      <c r="BC16" s="346" t="s">
        <v>430</v>
      </c>
      <c r="BD16" s="346" t="s">
        <v>430</v>
      </c>
      <c r="BE16" s="346">
        <v>2</v>
      </c>
      <c r="BF16" s="362"/>
      <c r="BG16" s="348">
        <v>7.2728136033498698</v>
      </c>
      <c r="BH16" s="375">
        <v>0</v>
      </c>
      <c r="BI16" s="375">
        <v>5.35560982958561E-2</v>
      </c>
      <c r="BJ16" s="375" t="s">
        <v>430</v>
      </c>
      <c r="BK16" s="374"/>
      <c r="BL16" s="348" t="s">
        <v>430</v>
      </c>
      <c r="BM16" s="348" t="s">
        <v>430</v>
      </c>
      <c r="BN16" s="348" t="s">
        <v>430</v>
      </c>
      <c r="BO16" s="373"/>
      <c r="BP16" s="348">
        <v>52.716753840000003</v>
      </c>
      <c r="BQ16" s="373"/>
      <c r="BR16" s="843">
        <v>34.935099999999998</v>
      </c>
      <c r="BS16" s="843">
        <v>6.0756100000000002</v>
      </c>
      <c r="BT16" s="843">
        <v>10.410299999999999</v>
      </c>
      <c r="BU16" s="843">
        <v>48.578989999999997</v>
      </c>
      <c r="BV16" s="373"/>
      <c r="BW16" s="348">
        <v>8.4600000000000009</v>
      </c>
      <c r="BX16" s="348">
        <v>22.32</v>
      </c>
      <c r="BY16" s="348">
        <v>7.25</v>
      </c>
      <c r="BZ16" s="348" t="s">
        <v>430</v>
      </c>
      <c r="CA16" s="348" t="s">
        <v>430</v>
      </c>
      <c r="CB16" s="348">
        <v>10.199999999999999</v>
      </c>
      <c r="CC16" s="373"/>
      <c r="CD16" s="372" t="s">
        <v>10239</v>
      </c>
      <c r="CE16" s="372" t="s">
        <v>514</v>
      </c>
      <c r="CF16" s="372" t="s">
        <v>10240</v>
      </c>
      <c r="CG16" s="372" t="s">
        <v>10241</v>
      </c>
      <c r="CH16" s="372" t="s">
        <v>10242</v>
      </c>
      <c r="CI16" s="373"/>
      <c r="CJ16" s="354" t="s">
        <v>555</v>
      </c>
    </row>
    <row r="17" spans="1:88" x14ac:dyDescent="0.25">
      <c r="A17" s="36" t="s">
        <v>93</v>
      </c>
      <c r="B17" s="43"/>
      <c r="C17" s="720"/>
      <c r="D17" s="43"/>
      <c r="E17" s="51"/>
      <c r="F17" s="43"/>
      <c r="G17" s="55"/>
      <c r="H17" s="43"/>
      <c r="I17" s="92"/>
      <c r="J17" s="92"/>
      <c r="K17" s="92"/>
      <c r="L17" s="92"/>
      <c r="M17" s="66"/>
      <c r="N17" s="59">
        <v>1.3899999999999999E-2</v>
      </c>
      <c r="O17" s="59">
        <v>-0.43440000000000001</v>
      </c>
      <c r="P17" s="59">
        <v>-1.0508999999999999</v>
      </c>
      <c r="Q17" s="59">
        <v>4.0537999999999998</v>
      </c>
      <c r="R17" s="59">
        <v>5.4219999999999997</v>
      </c>
      <c r="S17" s="70">
        <v>3.3506999999999998</v>
      </c>
      <c r="T17" s="59">
        <v>3.3723000000000001</v>
      </c>
      <c r="U17" s="59" t="s">
        <v>430</v>
      </c>
      <c r="V17" s="59" t="s">
        <v>430</v>
      </c>
      <c r="W17" s="59" t="s">
        <v>430</v>
      </c>
      <c r="X17" s="59">
        <v>1.2669999999999999</v>
      </c>
      <c r="Y17" s="59">
        <v>9.8133999999999997</v>
      </c>
      <c r="Z17" s="59">
        <v>1.9127000000000001</v>
      </c>
      <c r="AA17" s="59">
        <v>4.1474000000000002</v>
      </c>
      <c r="AB17" s="59">
        <v>-0.67200000000000004</v>
      </c>
      <c r="AC17" s="59">
        <v>10.192299999999999</v>
      </c>
      <c r="AD17" s="66"/>
      <c r="AE17" s="51">
        <v>2</v>
      </c>
      <c r="AF17" s="51">
        <v>2</v>
      </c>
      <c r="AG17" s="51">
        <v>2</v>
      </c>
      <c r="AH17" s="51">
        <v>2</v>
      </c>
      <c r="AI17" s="51">
        <v>2</v>
      </c>
      <c r="AJ17" s="51">
        <v>2</v>
      </c>
      <c r="AK17" s="51">
        <v>2</v>
      </c>
      <c r="AL17" s="51">
        <v>0</v>
      </c>
      <c r="AM17" s="51">
        <v>0</v>
      </c>
      <c r="AN17" s="51">
        <v>0</v>
      </c>
      <c r="AO17" s="51">
        <v>2</v>
      </c>
      <c r="AP17" s="51">
        <v>2</v>
      </c>
      <c r="AQ17" s="51">
        <v>2</v>
      </c>
      <c r="AR17" s="51">
        <v>2</v>
      </c>
      <c r="AS17" s="51">
        <v>2</v>
      </c>
      <c r="AT17" s="43"/>
      <c r="AU17" s="59" t="s">
        <v>430</v>
      </c>
      <c r="AV17" s="59" t="s">
        <v>430</v>
      </c>
      <c r="AW17" s="59" t="s">
        <v>430</v>
      </c>
      <c r="AX17" s="59">
        <v>6.47</v>
      </c>
      <c r="AY17" s="59">
        <v>5.36</v>
      </c>
      <c r="AZ17" s="78"/>
      <c r="BA17" s="51">
        <v>0</v>
      </c>
      <c r="BB17" s="51">
        <v>0</v>
      </c>
      <c r="BC17" s="51">
        <v>0</v>
      </c>
      <c r="BD17" s="51">
        <v>1</v>
      </c>
      <c r="BE17" s="51">
        <v>2</v>
      </c>
      <c r="BF17" s="258"/>
      <c r="BG17" s="59"/>
      <c r="BH17" s="286"/>
      <c r="BI17" s="286"/>
      <c r="BJ17" s="286"/>
      <c r="BK17" s="66"/>
      <c r="BL17" s="59"/>
      <c r="BM17" s="59"/>
      <c r="BN17" s="59"/>
      <c r="BO17" s="43"/>
      <c r="BP17" s="59"/>
      <c r="BQ17" s="43"/>
      <c r="BR17" s="59"/>
      <c r="BS17" s="59"/>
      <c r="BT17" s="59"/>
      <c r="BU17" s="59"/>
      <c r="BV17" s="43"/>
      <c r="BW17" s="59"/>
      <c r="BX17" s="59"/>
      <c r="BY17" s="59"/>
      <c r="BZ17" s="59"/>
      <c r="CA17" s="59"/>
      <c r="CB17" s="59"/>
      <c r="CC17" s="43"/>
      <c r="CD17" s="84"/>
      <c r="CE17" s="84"/>
      <c r="CF17" s="84"/>
      <c r="CG17" s="84"/>
      <c r="CH17" s="84"/>
      <c r="CI17" s="43"/>
      <c r="CJ17" s="88"/>
    </row>
    <row r="18" spans="1:88" x14ac:dyDescent="0.25">
      <c r="A18" s="37" t="s">
        <v>94</v>
      </c>
      <c r="B18" s="44"/>
      <c r="C18" s="721"/>
      <c r="D18" s="44"/>
      <c r="E18" s="52"/>
      <c r="F18" s="44"/>
      <c r="G18" s="56"/>
      <c r="H18" s="44"/>
      <c r="I18" s="93"/>
      <c r="J18" s="93"/>
      <c r="K18" s="93"/>
      <c r="L18" s="93"/>
      <c r="M18" s="67"/>
      <c r="N18" s="60">
        <v>5.2600000000000001E-2</v>
      </c>
      <c r="O18" s="60">
        <v>-0.1827</v>
      </c>
      <c r="P18" s="60">
        <v>-1.0402</v>
      </c>
      <c r="Q18" s="60">
        <v>4.2746000000000004</v>
      </c>
      <c r="R18" s="60">
        <v>6.0937000000000001</v>
      </c>
      <c r="S18" s="71">
        <v>4.0420999999999996</v>
      </c>
      <c r="T18" s="60">
        <v>3.4685000000000001</v>
      </c>
      <c r="U18" s="60" t="s">
        <v>430</v>
      </c>
      <c r="V18" s="60" t="s">
        <v>430</v>
      </c>
      <c r="W18" s="60" t="s">
        <v>430</v>
      </c>
      <c r="X18" s="60">
        <v>1.633</v>
      </c>
      <c r="Y18" s="60">
        <v>10.347200000000001</v>
      </c>
      <c r="Z18" s="60">
        <v>3.2743000000000002</v>
      </c>
      <c r="AA18" s="60">
        <v>4.8221999999999996</v>
      </c>
      <c r="AB18" s="60">
        <v>-0.26700000000000002</v>
      </c>
      <c r="AC18" s="60">
        <v>10.486700000000001</v>
      </c>
      <c r="AD18" s="67"/>
      <c r="AE18" s="52"/>
      <c r="AF18" s="52"/>
      <c r="AG18" s="52"/>
      <c r="AH18" s="52"/>
      <c r="AI18" s="52"/>
      <c r="AJ18" s="52"/>
      <c r="AK18" s="52"/>
      <c r="AL18" s="52"/>
      <c r="AM18" s="52"/>
      <c r="AN18" s="52"/>
      <c r="AO18" s="52"/>
      <c r="AP18" s="52"/>
      <c r="AQ18" s="52"/>
      <c r="AR18" s="52"/>
      <c r="AS18" s="52"/>
      <c r="AT18" s="44"/>
      <c r="AU18" s="60" t="s">
        <v>430</v>
      </c>
      <c r="AV18" s="60" t="s">
        <v>430</v>
      </c>
      <c r="AW18" s="60" t="s">
        <v>430</v>
      </c>
      <c r="AX18" s="60">
        <v>6.47</v>
      </c>
      <c r="AY18" s="60">
        <v>6.72</v>
      </c>
      <c r="AZ18" s="79"/>
      <c r="BA18" s="52"/>
      <c r="BB18" s="52"/>
      <c r="BC18" s="52"/>
      <c r="BD18" s="52"/>
      <c r="BE18" s="52"/>
      <c r="BF18" s="259"/>
      <c r="BG18" s="60"/>
      <c r="BH18" s="288"/>
      <c r="BI18" s="288"/>
      <c r="BJ18" s="288"/>
      <c r="BK18" s="67"/>
      <c r="BL18" s="60"/>
      <c r="BM18" s="60"/>
      <c r="BN18" s="60"/>
      <c r="BO18" s="66"/>
      <c r="BP18" s="60"/>
      <c r="BQ18" s="66"/>
      <c r="BR18" s="60"/>
      <c r="BS18" s="60"/>
      <c r="BT18" s="60"/>
      <c r="BU18" s="60"/>
      <c r="BV18" s="44"/>
      <c r="BW18" s="60"/>
      <c r="BX18" s="60"/>
      <c r="BY18" s="60"/>
      <c r="BZ18" s="60"/>
      <c r="CA18" s="60"/>
      <c r="CB18" s="60"/>
      <c r="CC18" s="44"/>
      <c r="CD18" s="85"/>
      <c r="CE18" s="85"/>
      <c r="CF18" s="85"/>
      <c r="CG18" s="85"/>
      <c r="CH18" s="85"/>
      <c r="CI18" s="44"/>
      <c r="CJ18" s="89"/>
    </row>
    <row r="19" spans="1:88" x14ac:dyDescent="0.25">
      <c r="A19" s="37" t="s">
        <v>95</v>
      </c>
      <c r="B19" s="44"/>
      <c r="C19" s="721"/>
      <c r="D19" s="44"/>
      <c r="E19" s="52"/>
      <c r="F19" s="44"/>
      <c r="G19" s="56"/>
      <c r="H19" s="44"/>
      <c r="I19" s="93"/>
      <c r="J19" s="93"/>
      <c r="K19" s="93"/>
      <c r="L19" s="93"/>
      <c r="M19" s="67"/>
      <c r="N19" s="60">
        <v>-2.4899999999999999E-2</v>
      </c>
      <c r="O19" s="60">
        <v>-0.68600000000000005</v>
      </c>
      <c r="P19" s="60">
        <v>-1.0616000000000001</v>
      </c>
      <c r="Q19" s="60">
        <v>3.8330000000000002</v>
      </c>
      <c r="R19" s="60">
        <v>4.7503000000000002</v>
      </c>
      <c r="S19" s="71">
        <v>2.6591999999999998</v>
      </c>
      <c r="T19" s="60">
        <v>3.2759999999999998</v>
      </c>
      <c r="U19" s="60" t="s">
        <v>430</v>
      </c>
      <c r="V19" s="60" t="s">
        <v>430</v>
      </c>
      <c r="W19" s="60" t="s">
        <v>430</v>
      </c>
      <c r="X19" s="60">
        <v>0.90110000000000001</v>
      </c>
      <c r="Y19" s="60">
        <v>9.2796000000000003</v>
      </c>
      <c r="Z19" s="60">
        <v>0.55110000000000003</v>
      </c>
      <c r="AA19" s="60">
        <v>3.4727000000000001</v>
      </c>
      <c r="AB19" s="60">
        <v>-1.0769</v>
      </c>
      <c r="AC19" s="60">
        <v>9.8978999999999999</v>
      </c>
      <c r="AD19" s="67"/>
      <c r="AE19" s="52"/>
      <c r="AF19" s="52"/>
      <c r="AG19" s="52"/>
      <c r="AH19" s="52"/>
      <c r="AI19" s="52"/>
      <c r="AJ19" s="52"/>
      <c r="AK19" s="52"/>
      <c r="AL19" s="52"/>
      <c r="AM19" s="52"/>
      <c r="AN19" s="52"/>
      <c r="AO19" s="52"/>
      <c r="AP19" s="52"/>
      <c r="AQ19" s="52"/>
      <c r="AR19" s="52"/>
      <c r="AS19" s="52"/>
      <c r="AT19" s="44"/>
      <c r="AU19" s="60" t="s">
        <v>430</v>
      </c>
      <c r="AV19" s="60" t="s">
        <v>430</v>
      </c>
      <c r="AW19" s="60" t="s">
        <v>430</v>
      </c>
      <c r="AX19" s="60">
        <v>6.47</v>
      </c>
      <c r="AY19" s="60">
        <v>4</v>
      </c>
      <c r="AZ19" s="79"/>
      <c r="BA19" s="52"/>
      <c r="BB19" s="52"/>
      <c r="BC19" s="52"/>
      <c r="BD19" s="52"/>
      <c r="BE19" s="52"/>
      <c r="BF19" s="259"/>
      <c r="BG19" s="60"/>
      <c r="BH19" s="288"/>
      <c r="BI19" s="288"/>
      <c r="BJ19" s="288"/>
      <c r="BK19" s="67"/>
      <c r="BL19" s="60"/>
      <c r="BM19" s="60"/>
      <c r="BN19" s="60"/>
      <c r="BO19" s="67"/>
      <c r="BP19" s="60"/>
      <c r="BQ19" s="67"/>
      <c r="BR19" s="60"/>
      <c r="BS19" s="60"/>
      <c r="BT19" s="60"/>
      <c r="BU19" s="60"/>
      <c r="BV19" s="44"/>
      <c r="BW19" s="60"/>
      <c r="BX19" s="60"/>
      <c r="BY19" s="60"/>
      <c r="BZ19" s="60"/>
      <c r="CA19" s="60"/>
      <c r="CB19" s="60"/>
      <c r="CC19" s="44"/>
      <c r="CD19" s="85"/>
      <c r="CE19" s="85"/>
      <c r="CF19" s="85"/>
      <c r="CG19" s="85"/>
      <c r="CH19" s="85"/>
      <c r="CI19" s="44"/>
      <c r="CJ19" s="89"/>
    </row>
    <row r="20" spans="1:88" x14ac:dyDescent="0.25">
      <c r="A20" s="38" t="s">
        <v>96</v>
      </c>
      <c r="B20" s="45"/>
      <c r="C20" s="722"/>
      <c r="D20" s="45"/>
      <c r="E20" s="53"/>
      <c r="F20" s="45"/>
      <c r="G20" s="57"/>
      <c r="H20" s="45"/>
      <c r="I20" s="94"/>
      <c r="J20" s="94"/>
      <c r="K20" s="94"/>
      <c r="L20" s="94"/>
      <c r="M20" s="68"/>
      <c r="N20" s="61">
        <v>1.3849999999999999E-2</v>
      </c>
      <c r="O20" s="61">
        <v>-0.43435000000000001</v>
      </c>
      <c r="P20" s="61">
        <v>-1.0508999999999999</v>
      </c>
      <c r="Q20" s="61">
        <v>4.0537999999999998</v>
      </c>
      <c r="R20" s="61">
        <v>5.4219999999999997</v>
      </c>
      <c r="S20" s="72">
        <v>3.3506499999999999</v>
      </c>
      <c r="T20" s="61">
        <v>3.3722500000000002</v>
      </c>
      <c r="U20" s="61" t="s">
        <v>430</v>
      </c>
      <c r="V20" s="61" t="s">
        <v>430</v>
      </c>
      <c r="W20" s="61" t="s">
        <v>430</v>
      </c>
      <c r="X20" s="61">
        <v>1.2669999999999999</v>
      </c>
      <c r="Y20" s="61">
        <v>9.8133999999999997</v>
      </c>
      <c r="Z20" s="61">
        <v>1.9127000000000001</v>
      </c>
      <c r="AA20" s="61">
        <v>4.1474000000000002</v>
      </c>
      <c r="AB20" s="61">
        <v>-0.67200000000000004</v>
      </c>
      <c r="AC20" s="61">
        <v>10.192299999999999</v>
      </c>
      <c r="AD20" s="68"/>
      <c r="AE20" s="53"/>
      <c r="AF20" s="53"/>
      <c r="AG20" s="53"/>
      <c r="AH20" s="53"/>
      <c r="AI20" s="53"/>
      <c r="AJ20" s="53"/>
      <c r="AK20" s="53"/>
      <c r="AL20" s="53"/>
      <c r="AM20" s="53"/>
      <c r="AN20" s="53"/>
      <c r="AO20" s="53"/>
      <c r="AP20" s="53"/>
      <c r="AQ20" s="53"/>
      <c r="AR20" s="53"/>
      <c r="AS20" s="53"/>
      <c r="AT20" s="45"/>
      <c r="AU20" s="61" t="s">
        <v>430</v>
      </c>
      <c r="AV20" s="61" t="s">
        <v>430</v>
      </c>
      <c r="AW20" s="61" t="s">
        <v>430</v>
      </c>
      <c r="AX20" s="61">
        <v>6.47</v>
      </c>
      <c r="AY20" s="61">
        <v>5.36</v>
      </c>
      <c r="AZ20" s="80"/>
      <c r="BA20" s="53"/>
      <c r="BB20" s="53"/>
      <c r="BC20" s="53"/>
      <c r="BD20" s="53"/>
      <c r="BE20" s="53"/>
      <c r="BF20" s="262"/>
      <c r="BG20" s="61"/>
      <c r="BH20" s="291"/>
      <c r="BI20" s="291"/>
      <c r="BJ20" s="291"/>
      <c r="BK20" s="68"/>
      <c r="BL20" s="61"/>
      <c r="BM20" s="61"/>
      <c r="BN20" s="61"/>
      <c r="BO20" s="68"/>
      <c r="BP20" s="61"/>
      <c r="BQ20" s="68"/>
      <c r="BR20" s="61"/>
      <c r="BS20" s="61"/>
      <c r="BT20" s="61"/>
      <c r="BU20" s="61"/>
      <c r="BV20" s="45"/>
      <c r="BW20" s="61"/>
      <c r="BX20" s="61"/>
      <c r="BY20" s="61"/>
      <c r="BZ20" s="61"/>
      <c r="CA20" s="61"/>
      <c r="CB20" s="61"/>
      <c r="CC20" s="45"/>
      <c r="CD20" s="86"/>
      <c r="CE20" s="86"/>
      <c r="CF20" s="86"/>
      <c r="CG20" s="86"/>
      <c r="CH20" s="86"/>
      <c r="CI20" s="45"/>
      <c r="CJ20" s="90"/>
    </row>
    <row r="21" spans="1:88" ht="14.5" x14ac:dyDescent="0.25">
      <c r="A21" s="39" t="s">
        <v>91</v>
      </c>
      <c r="B21" s="69"/>
      <c r="C21" s="726"/>
      <c r="D21" s="69"/>
      <c r="E21" s="40"/>
      <c r="F21" s="69"/>
      <c r="G21" s="40"/>
      <c r="H21" s="69"/>
      <c r="I21" s="40"/>
      <c r="J21" s="40"/>
      <c r="K21" s="40"/>
      <c r="L21" s="40"/>
      <c r="M21" s="69"/>
      <c r="N21" s="62"/>
      <c r="O21" s="62"/>
      <c r="P21" s="62"/>
      <c r="Q21" s="62"/>
      <c r="R21" s="62"/>
      <c r="S21" s="73"/>
      <c r="T21" s="62"/>
      <c r="U21" s="62"/>
      <c r="V21" s="62"/>
      <c r="W21" s="62"/>
      <c r="X21" s="62"/>
      <c r="Y21" s="62"/>
      <c r="Z21" s="62"/>
      <c r="AA21" s="62"/>
      <c r="AB21" s="62"/>
      <c r="AC21" s="62"/>
      <c r="AD21" s="69"/>
      <c r="AE21" s="54"/>
      <c r="AF21" s="54"/>
      <c r="AG21" s="54"/>
      <c r="AH21" s="54"/>
      <c r="AI21" s="54"/>
      <c r="AJ21" s="54"/>
      <c r="AK21" s="54"/>
      <c r="AL21" s="54"/>
      <c r="AM21" s="54"/>
      <c r="AN21" s="54"/>
      <c r="AO21" s="54"/>
      <c r="AP21" s="54"/>
      <c r="AQ21" s="54"/>
      <c r="AR21" s="54"/>
      <c r="AS21" s="54"/>
      <c r="AT21" s="69"/>
      <c r="AU21" s="245"/>
      <c r="AV21" s="245"/>
      <c r="AW21" s="245"/>
      <c r="AX21" s="245"/>
      <c r="AY21" s="245"/>
      <c r="AZ21" s="69"/>
      <c r="BA21" s="247"/>
      <c r="BB21" s="247"/>
      <c r="BC21" s="247"/>
      <c r="BD21" s="247"/>
      <c r="BE21" s="247"/>
      <c r="BF21" s="69"/>
      <c r="BG21" s="293"/>
      <c r="BH21" s="293"/>
      <c r="BI21" s="293"/>
      <c r="BJ21" s="293"/>
      <c r="BK21" s="69"/>
      <c r="BL21" s="245"/>
      <c r="BM21" s="245"/>
      <c r="BN21" s="245"/>
      <c r="BO21" s="69"/>
      <c r="BP21" s="245"/>
      <c r="BQ21" s="69"/>
      <c r="BR21" s="245"/>
      <c r="BS21" s="245"/>
      <c r="BT21" s="245"/>
      <c r="BU21" s="245"/>
      <c r="BV21" s="40"/>
      <c r="BW21" s="245"/>
      <c r="BX21" s="245"/>
      <c r="BY21" s="245"/>
      <c r="BZ21" s="245"/>
      <c r="CA21" s="245"/>
      <c r="CB21" s="245"/>
      <c r="CC21" s="69"/>
      <c r="CD21" s="40"/>
      <c r="CE21" s="25"/>
      <c r="CI21" s="69"/>
      <c r="CJ21" s="66"/>
    </row>
    <row r="22" spans="1:88" s="428" customFormat="1" x14ac:dyDescent="0.25">
      <c r="A22" s="481" t="s">
        <v>6936</v>
      </c>
      <c r="B22" s="406"/>
      <c r="C22" s="730"/>
      <c r="D22" s="406"/>
      <c r="E22" s="401"/>
      <c r="F22" s="406"/>
      <c r="G22" s="401"/>
      <c r="H22" s="406"/>
      <c r="I22" s="401"/>
      <c r="J22" s="401"/>
      <c r="K22" s="401"/>
      <c r="L22" s="401"/>
      <c r="M22" s="406"/>
      <c r="N22" s="405" t="s">
        <v>430</v>
      </c>
      <c r="O22" s="405" t="s">
        <v>430</v>
      </c>
      <c r="P22" s="405" t="s">
        <v>430</v>
      </c>
      <c r="Q22" s="405" t="s">
        <v>430</v>
      </c>
      <c r="R22" s="405" t="s">
        <v>430</v>
      </c>
      <c r="S22" s="407" t="s">
        <v>430</v>
      </c>
      <c r="T22" s="405" t="s">
        <v>430</v>
      </c>
      <c r="U22" s="405" t="s">
        <v>430</v>
      </c>
      <c r="V22" s="405" t="s">
        <v>430</v>
      </c>
      <c r="W22" s="405" t="s">
        <v>430</v>
      </c>
      <c r="X22" s="405" t="s">
        <v>430</v>
      </c>
      <c r="Y22" s="405" t="s">
        <v>430</v>
      </c>
      <c r="Z22" s="405" t="s">
        <v>430</v>
      </c>
      <c r="AA22" s="405" t="s">
        <v>430</v>
      </c>
      <c r="AB22" s="405" t="s">
        <v>430</v>
      </c>
      <c r="AC22" s="405" t="s">
        <v>430</v>
      </c>
      <c r="AD22" s="406"/>
      <c r="AE22" s="403"/>
      <c r="AF22" s="403"/>
      <c r="AG22" s="403"/>
      <c r="AH22" s="403"/>
      <c r="AI22" s="403"/>
      <c r="AJ22" s="403"/>
      <c r="AK22" s="403"/>
      <c r="AL22" s="403"/>
      <c r="AM22" s="403"/>
      <c r="AN22" s="403"/>
      <c r="AO22" s="403"/>
      <c r="AP22" s="403"/>
      <c r="AQ22" s="403"/>
      <c r="AR22" s="403"/>
      <c r="AS22" s="403"/>
      <c r="AT22" s="406"/>
      <c r="AU22" s="405" t="s">
        <v>430</v>
      </c>
      <c r="AV22" s="405" t="s">
        <v>430</v>
      </c>
      <c r="AW22" s="405" t="s">
        <v>430</v>
      </c>
      <c r="AX22" s="405" t="s">
        <v>430</v>
      </c>
      <c r="AY22" s="405" t="s">
        <v>430</v>
      </c>
      <c r="AZ22" s="406"/>
      <c r="BA22" s="426"/>
      <c r="BB22" s="426"/>
      <c r="BC22" s="426"/>
      <c r="BD22" s="426"/>
      <c r="BE22" s="426"/>
      <c r="BF22" s="406"/>
      <c r="BG22" s="410"/>
      <c r="BH22" s="410"/>
      <c r="BI22" s="410"/>
      <c r="BJ22" s="410"/>
      <c r="BK22" s="406"/>
      <c r="BL22" s="410"/>
      <c r="BM22" s="410"/>
      <c r="BN22" s="410"/>
      <c r="BO22" s="406"/>
      <c r="BP22" s="410"/>
      <c r="BQ22" s="406"/>
      <c r="BR22" s="410"/>
      <c r="BS22" s="410"/>
      <c r="BT22" s="410"/>
      <c r="BU22" s="410"/>
      <c r="BV22" s="401"/>
      <c r="BW22" s="410"/>
      <c r="BX22" s="410"/>
      <c r="BY22" s="410"/>
      <c r="BZ22" s="410"/>
      <c r="CA22" s="410"/>
      <c r="CB22" s="410"/>
      <c r="CC22" s="406"/>
      <c r="CD22" s="401"/>
      <c r="CE22" s="401"/>
      <c r="CF22" s="401"/>
      <c r="CG22" s="401"/>
      <c r="CH22" s="427"/>
      <c r="CI22" s="374"/>
      <c r="CJ22" s="406"/>
    </row>
    <row r="23" spans="1:88" s="428" customFormat="1" x14ac:dyDescent="0.25">
      <c r="A23" s="345" t="s">
        <v>6940</v>
      </c>
      <c r="B23" s="374"/>
      <c r="C23" s="731"/>
      <c r="D23" s="374"/>
      <c r="E23" s="372"/>
      <c r="F23" s="374"/>
      <c r="G23" s="372"/>
      <c r="H23" s="374"/>
      <c r="I23" s="372"/>
      <c r="J23" s="372"/>
      <c r="K23" s="372"/>
      <c r="L23" s="372"/>
      <c r="M23" s="374"/>
      <c r="N23" s="348" t="s">
        <v>430</v>
      </c>
      <c r="O23" s="348" t="s">
        <v>430</v>
      </c>
      <c r="P23" s="348" t="s">
        <v>430</v>
      </c>
      <c r="Q23" s="348" t="s">
        <v>430</v>
      </c>
      <c r="R23" s="348" t="s">
        <v>430</v>
      </c>
      <c r="S23" s="350" t="s">
        <v>430</v>
      </c>
      <c r="T23" s="348" t="s">
        <v>430</v>
      </c>
      <c r="U23" s="348" t="s">
        <v>430</v>
      </c>
      <c r="V23" s="348" t="s">
        <v>430</v>
      </c>
      <c r="W23" s="348" t="s">
        <v>430</v>
      </c>
      <c r="X23" s="348" t="s">
        <v>430</v>
      </c>
      <c r="Y23" s="348" t="s">
        <v>430</v>
      </c>
      <c r="Z23" s="348" t="s">
        <v>430</v>
      </c>
      <c r="AA23" s="348" t="s">
        <v>430</v>
      </c>
      <c r="AB23" s="348" t="s">
        <v>430</v>
      </c>
      <c r="AC23" s="348" t="s">
        <v>430</v>
      </c>
      <c r="AD23" s="374"/>
      <c r="AE23" s="346"/>
      <c r="AF23" s="346"/>
      <c r="AG23" s="346"/>
      <c r="AH23" s="346"/>
      <c r="AI23" s="346"/>
      <c r="AJ23" s="346"/>
      <c r="AK23" s="346"/>
      <c r="AL23" s="346"/>
      <c r="AM23" s="346"/>
      <c r="AN23" s="346"/>
      <c r="AO23" s="346"/>
      <c r="AP23" s="346"/>
      <c r="AQ23" s="346"/>
      <c r="AR23" s="346"/>
      <c r="AS23" s="346"/>
      <c r="AT23" s="374"/>
      <c r="AU23" s="348" t="s">
        <v>430</v>
      </c>
      <c r="AV23" s="348" t="s">
        <v>430</v>
      </c>
      <c r="AW23" s="348" t="s">
        <v>430</v>
      </c>
      <c r="AX23" s="348" t="s">
        <v>430</v>
      </c>
      <c r="AY23" s="348" t="s">
        <v>430</v>
      </c>
      <c r="AZ23" s="374"/>
      <c r="BA23" s="429"/>
      <c r="BB23" s="429"/>
      <c r="BC23" s="429"/>
      <c r="BD23" s="429"/>
      <c r="BE23" s="429"/>
      <c r="BF23" s="374"/>
      <c r="BG23" s="375"/>
      <c r="BH23" s="375"/>
      <c r="BI23" s="375"/>
      <c r="BJ23" s="375"/>
      <c r="BK23" s="374"/>
      <c r="BL23" s="375"/>
      <c r="BM23" s="375"/>
      <c r="BN23" s="375"/>
      <c r="BO23" s="374"/>
      <c r="BP23" s="375"/>
      <c r="BQ23" s="374"/>
      <c r="BR23" s="375"/>
      <c r="BS23" s="375"/>
      <c r="BT23" s="375"/>
      <c r="BU23" s="375"/>
      <c r="BV23" s="372"/>
      <c r="BW23" s="375"/>
      <c r="BX23" s="375"/>
      <c r="BY23" s="375"/>
      <c r="BZ23" s="375"/>
      <c r="CA23" s="375"/>
      <c r="CB23" s="375"/>
      <c r="CC23" s="374"/>
      <c r="CD23" s="372"/>
      <c r="CE23" s="372"/>
      <c r="CI23" s="374"/>
      <c r="CJ23" s="374"/>
    </row>
    <row r="24" spans="1:88" s="428" customFormat="1" x14ac:dyDescent="0.25">
      <c r="A24" s="495" t="s">
        <v>426</v>
      </c>
      <c r="B24" s="417"/>
      <c r="C24" s="732"/>
      <c r="D24" s="417"/>
      <c r="E24" s="431"/>
      <c r="F24" s="417"/>
      <c r="G24" s="431"/>
      <c r="H24" s="417"/>
      <c r="I24" s="431"/>
      <c r="J24" s="431"/>
      <c r="K24" s="431"/>
      <c r="L24" s="431"/>
      <c r="M24" s="432"/>
      <c r="N24" s="433">
        <v>0.1976</v>
      </c>
      <c r="O24" s="433">
        <v>-1.6425000000000001</v>
      </c>
      <c r="P24" s="433">
        <v>-4.4626000000000001</v>
      </c>
      <c r="Q24" s="433">
        <v>1.7354000000000001</v>
      </c>
      <c r="R24" s="433">
        <v>-2.4340999999999999</v>
      </c>
      <c r="S24" s="434">
        <v>-4.9618000000000002</v>
      </c>
      <c r="T24" s="433">
        <v>-2.0358999999999998</v>
      </c>
      <c r="U24" s="433">
        <v>7.0373000000000001</v>
      </c>
      <c r="V24" s="433">
        <v>7.4665999999999997</v>
      </c>
      <c r="W24" s="433">
        <v>11.556699999999999</v>
      </c>
      <c r="X24" s="433">
        <v>-1.3045</v>
      </c>
      <c r="Y24" s="433">
        <v>5.9988999999999999</v>
      </c>
      <c r="Z24" s="433">
        <v>-9.3028999999999993</v>
      </c>
      <c r="AA24" s="433">
        <v>-3.5638000000000001</v>
      </c>
      <c r="AB24" s="433">
        <v>-2.4731000000000001</v>
      </c>
      <c r="AC24" s="433" t="s">
        <v>428</v>
      </c>
      <c r="AD24" s="432"/>
      <c r="AE24" s="435"/>
      <c r="AF24" s="435"/>
      <c r="AG24" s="435"/>
      <c r="AH24" s="435"/>
      <c r="AI24" s="435"/>
      <c r="AJ24" s="435"/>
      <c r="AK24" s="435"/>
      <c r="AL24" s="435"/>
      <c r="AM24" s="435"/>
      <c r="AN24" s="435"/>
      <c r="AO24" s="435"/>
      <c r="AP24" s="435"/>
      <c r="AQ24" s="435"/>
      <c r="AR24" s="435"/>
      <c r="AS24" s="435"/>
      <c r="AT24" s="432"/>
      <c r="AU24" s="433">
        <v>10.99</v>
      </c>
      <c r="AV24" s="433">
        <v>9.84</v>
      </c>
      <c r="AW24" s="433">
        <v>6.14</v>
      </c>
      <c r="AX24" s="433">
        <v>0.92</v>
      </c>
      <c r="AY24" s="433">
        <v>-8.65</v>
      </c>
      <c r="AZ24" s="432"/>
      <c r="BA24" s="436"/>
      <c r="BB24" s="436"/>
      <c r="BC24" s="436"/>
      <c r="BD24" s="436"/>
      <c r="BE24" s="436"/>
      <c r="BF24" s="417"/>
      <c r="BG24" s="437"/>
      <c r="BH24" s="437"/>
      <c r="BI24" s="437"/>
      <c r="BJ24" s="437"/>
      <c r="BK24" s="417"/>
      <c r="BL24" s="437"/>
      <c r="BM24" s="437"/>
      <c r="BN24" s="437"/>
      <c r="BO24" s="417"/>
      <c r="BP24" s="437"/>
      <c r="BQ24" s="417"/>
      <c r="BR24" s="437"/>
      <c r="BS24" s="437"/>
      <c r="BT24" s="437"/>
      <c r="BU24" s="437"/>
      <c r="BV24" s="431"/>
      <c r="BW24" s="437"/>
      <c r="BX24" s="437"/>
      <c r="BY24" s="437"/>
      <c r="BZ24" s="437"/>
      <c r="CA24" s="437"/>
      <c r="CB24" s="437"/>
      <c r="CC24" s="417"/>
      <c r="CD24" s="476"/>
      <c r="CE24" s="412"/>
      <c r="CF24" s="412"/>
      <c r="CG24" s="412"/>
      <c r="CH24" s="412"/>
      <c r="CI24" s="417"/>
      <c r="CJ24" s="417"/>
    </row>
    <row r="28" spans="1:88" x14ac:dyDescent="0.25">
      <c r="A28" s="488" t="s">
        <v>173</v>
      </c>
    </row>
    <row r="29" spans="1:88" x14ac:dyDescent="0.25">
      <c r="A29" s="488" t="s">
        <v>10577</v>
      </c>
    </row>
    <row r="30" spans="1:88" x14ac:dyDescent="0.25">
      <c r="A30" s="488" t="s">
        <v>292</v>
      </c>
    </row>
  </sheetData>
  <mergeCells count="29">
    <mergeCell ref="CD5:CH5"/>
    <mergeCell ref="CI5:CI6"/>
    <mergeCell ref="CJ5:CJ6"/>
    <mergeCell ref="N6:R6"/>
    <mergeCell ref="S6:AC6"/>
    <mergeCell ref="AE6:AS6"/>
    <mergeCell ref="AU6:AY6"/>
    <mergeCell ref="BA6:BE6"/>
    <mergeCell ref="BP5:BP6"/>
    <mergeCell ref="BQ5:BQ6"/>
    <mergeCell ref="BW5:CB5"/>
    <mergeCell ref="CC5:CC6"/>
    <mergeCell ref="AT5:AT6"/>
    <mergeCell ref="BF5:BF6"/>
    <mergeCell ref="BG5:BJ5"/>
    <mergeCell ref="BL5:BN5"/>
    <mergeCell ref="BO5:BO6"/>
    <mergeCell ref="G5:G6"/>
    <mergeCell ref="H5:H6"/>
    <mergeCell ref="I5:L5"/>
    <mergeCell ref="M5:M6"/>
    <mergeCell ref="BR5:BU5"/>
    <mergeCell ref="BV5:BV6"/>
    <mergeCell ref="A5:A6"/>
    <mergeCell ref="B5:B6"/>
    <mergeCell ref="C5:C6"/>
    <mergeCell ref="D5:D6"/>
    <mergeCell ref="E5:E6"/>
    <mergeCell ref="F5:F6"/>
  </mergeCells>
  <pageMargins left="0.7" right="0.7" top="0.75" bottom="0.75" header="0.3" footer="0.3"/>
  <pageSetup orientation="portrait" horizontalDpi="1200" verticalDpi="1200"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AAFDE-8AD4-4C9C-B3AE-669B922F3C3F}">
  <sheetPr codeName="Sheet49"/>
  <dimension ref="A1:H231"/>
  <sheetViews>
    <sheetView showGridLines="0" zoomScale="90" zoomScaleNormal="90" workbookViewId="0"/>
  </sheetViews>
  <sheetFormatPr defaultRowHeight="14.5" x14ac:dyDescent="0.35"/>
  <cols>
    <col min="1" max="1" width="47.90625" customWidth="1"/>
    <col min="2" max="2" width="11.6328125" customWidth="1"/>
    <col min="3" max="3" width="43.81640625" customWidth="1"/>
    <col min="4" max="10" width="11.6328125" customWidth="1"/>
  </cols>
  <sheetData>
    <row r="1" spans="1:5" ht="33" customHeight="1" x14ac:dyDescent="0.35"/>
    <row r="2" spans="1:5" ht="30.5" customHeight="1" x14ac:dyDescent="0.35"/>
    <row r="3" spans="1:5" ht="3" customHeight="1" x14ac:dyDescent="0.35"/>
    <row r="4" spans="1:5" ht="3" customHeight="1" x14ac:dyDescent="0.35"/>
    <row r="5" spans="1:5" ht="3" customHeight="1" x14ac:dyDescent="0.35"/>
    <row r="6" spans="1:5" ht="3" customHeight="1" x14ac:dyDescent="0.35"/>
    <row r="7" spans="1:5" x14ac:dyDescent="0.35">
      <c r="A7" s="1153" t="s">
        <v>10299</v>
      </c>
      <c r="B7" s="1153"/>
      <c r="C7" s="1153"/>
      <c r="D7" s="1153"/>
      <c r="E7" s="1003"/>
    </row>
    <row r="8" spans="1:5" x14ac:dyDescent="0.35">
      <c r="A8" s="1003" t="s">
        <v>10300</v>
      </c>
      <c r="B8" s="1003" t="s">
        <v>10301</v>
      </c>
      <c r="C8" s="1003" t="s">
        <v>10302</v>
      </c>
      <c r="D8" s="1003" t="s">
        <v>10303</v>
      </c>
      <c r="E8" s="1003" t="s">
        <v>10304</v>
      </c>
    </row>
    <row r="9" spans="1:5" x14ac:dyDescent="0.35">
      <c r="A9" s="1003"/>
      <c r="B9" s="1003"/>
      <c r="C9" s="1003"/>
      <c r="D9" s="1003"/>
      <c r="E9" s="1003"/>
    </row>
    <row r="10" spans="1:5" x14ac:dyDescent="0.35">
      <c r="A10" s="1154" t="s">
        <v>10305</v>
      </c>
      <c r="B10" s="1154"/>
      <c r="C10" s="1154"/>
      <c r="D10" s="1154"/>
      <c r="E10" s="1154"/>
    </row>
    <row r="11" spans="1:5" x14ac:dyDescent="0.35">
      <c r="A11" s="1000" t="s">
        <v>10306</v>
      </c>
      <c r="B11" s="1001" t="s">
        <v>10307</v>
      </c>
      <c r="C11" s="1001" t="s">
        <v>10308</v>
      </c>
      <c r="D11" s="1002" t="s">
        <v>10309</v>
      </c>
      <c r="E11" s="1002" t="s">
        <v>10310</v>
      </c>
    </row>
    <row r="12" spans="1:5" x14ac:dyDescent="0.35">
      <c r="A12" s="1000" t="s">
        <v>10311</v>
      </c>
      <c r="B12" s="1001" t="s">
        <v>10307</v>
      </c>
      <c r="C12" s="1001" t="s">
        <v>10312</v>
      </c>
      <c r="D12" s="1002" t="s">
        <v>10309</v>
      </c>
      <c r="E12" s="1002" t="s">
        <v>10310</v>
      </c>
    </row>
    <row r="13" spans="1:5" x14ac:dyDescent="0.35">
      <c r="A13" s="1000" t="s">
        <v>10313</v>
      </c>
      <c r="B13" s="1001" t="s">
        <v>10314</v>
      </c>
      <c r="C13" s="1001" t="s">
        <v>10315</v>
      </c>
      <c r="D13" s="1002" t="s">
        <v>10316</v>
      </c>
      <c r="E13" s="1002" t="s">
        <v>10310</v>
      </c>
    </row>
    <row r="14" spans="1:5" x14ac:dyDescent="0.35">
      <c r="A14" s="1000" t="s">
        <v>10317</v>
      </c>
      <c r="B14" s="1001" t="s">
        <v>10314</v>
      </c>
      <c r="C14" s="1001" t="s">
        <v>10318</v>
      </c>
      <c r="D14" s="1002" t="s">
        <v>10316</v>
      </c>
      <c r="E14" s="1002" t="s">
        <v>10310</v>
      </c>
    </row>
    <row r="15" spans="1:5" x14ac:dyDescent="0.35">
      <c r="A15" s="1000" t="s">
        <v>10319</v>
      </c>
      <c r="B15" s="1001" t="s">
        <v>10314</v>
      </c>
      <c r="C15" s="1001" t="s">
        <v>10276</v>
      </c>
      <c r="D15" s="1002" t="s">
        <v>10320</v>
      </c>
      <c r="E15" s="1002" t="s">
        <v>10321</v>
      </c>
    </row>
    <row r="16" spans="1:5" x14ac:dyDescent="0.35">
      <c r="A16" s="1000" t="s">
        <v>10322</v>
      </c>
      <c r="B16" s="1001" t="s">
        <v>10314</v>
      </c>
      <c r="C16" s="1001" t="s">
        <v>10318</v>
      </c>
      <c r="D16" s="1002" t="s">
        <v>10320</v>
      </c>
      <c r="E16" s="1002" t="s">
        <v>10321</v>
      </c>
    </row>
    <row r="17" spans="1:8" x14ac:dyDescent="0.35">
      <c r="A17" s="1000" t="s">
        <v>10323</v>
      </c>
      <c r="B17" s="1001" t="s">
        <v>10314</v>
      </c>
      <c r="C17" s="1001" t="s">
        <v>10318</v>
      </c>
      <c r="D17" s="1002" t="s">
        <v>10324</v>
      </c>
      <c r="E17" s="1002" t="s">
        <v>10321</v>
      </c>
    </row>
    <row r="18" spans="1:8" x14ac:dyDescent="0.35">
      <c r="A18" s="1000" t="s">
        <v>10325</v>
      </c>
      <c r="B18" s="1001" t="s">
        <v>10326</v>
      </c>
      <c r="C18" s="1001" t="s">
        <v>10327</v>
      </c>
      <c r="D18" s="1002" t="s">
        <v>10310</v>
      </c>
      <c r="E18" s="1002" t="s">
        <v>10328</v>
      </c>
    </row>
    <row r="19" spans="1:8" x14ac:dyDescent="0.35">
      <c r="A19" s="1000" t="s">
        <v>10329</v>
      </c>
      <c r="B19" s="1001" t="s">
        <v>10314</v>
      </c>
      <c r="C19" s="1001" t="s">
        <v>10276</v>
      </c>
      <c r="D19" s="1002" t="s">
        <v>10310</v>
      </c>
      <c r="E19" s="1002" t="s">
        <v>10330</v>
      </c>
    </row>
    <row r="20" spans="1:8" x14ac:dyDescent="0.35">
      <c r="A20" s="1000" t="s">
        <v>10331</v>
      </c>
      <c r="B20" s="1001" t="s">
        <v>10314</v>
      </c>
      <c r="C20" s="1001" t="s">
        <v>10318</v>
      </c>
      <c r="D20" s="1002" t="s">
        <v>10332</v>
      </c>
      <c r="E20" s="1002" t="s">
        <v>10333</v>
      </c>
    </row>
    <row r="21" spans="1:8" x14ac:dyDescent="0.35">
      <c r="A21" s="1000" t="s">
        <v>10334</v>
      </c>
      <c r="B21" s="1001" t="s">
        <v>10314</v>
      </c>
      <c r="C21" s="1001" t="s">
        <v>10318</v>
      </c>
      <c r="D21" s="1002" t="s">
        <v>10332</v>
      </c>
      <c r="E21" s="1002" t="s">
        <v>10333</v>
      </c>
    </row>
    <row r="23" spans="1:8" x14ac:dyDescent="0.35">
      <c r="A23" s="1155" t="s">
        <v>10335</v>
      </c>
      <c r="B23" s="1155"/>
      <c r="C23" s="1155"/>
      <c r="D23" s="1155"/>
      <c r="E23" s="1155"/>
      <c r="F23" s="1155"/>
      <c r="G23" s="1155"/>
      <c r="H23" s="1155"/>
    </row>
    <row r="24" spans="1:8" ht="29" x14ac:dyDescent="0.35">
      <c r="A24" s="1004" t="s">
        <v>10300</v>
      </c>
      <c r="B24" s="1004" t="s">
        <v>10301</v>
      </c>
      <c r="C24" s="1004" t="s">
        <v>10302</v>
      </c>
      <c r="D24" s="1004" t="s">
        <v>10303</v>
      </c>
      <c r="E24" s="1004" t="s">
        <v>10304</v>
      </c>
      <c r="F24" s="1004" t="s">
        <v>10336</v>
      </c>
      <c r="G24" s="1004" t="s">
        <v>10337</v>
      </c>
      <c r="H24" s="1004" t="s">
        <v>10338</v>
      </c>
    </row>
    <row r="26" spans="1:8" x14ac:dyDescent="0.35">
      <c r="A26" s="1154" t="s">
        <v>10305</v>
      </c>
      <c r="B26" s="1154"/>
      <c r="C26" s="1154"/>
      <c r="D26" s="1154"/>
      <c r="E26" s="1154"/>
      <c r="F26" s="1154"/>
      <c r="G26" s="1154"/>
      <c r="H26" s="1154"/>
    </row>
    <row r="27" spans="1:8" x14ac:dyDescent="0.35">
      <c r="A27" s="1000" t="s">
        <v>6532</v>
      </c>
      <c r="B27" s="1001" t="s">
        <v>10314</v>
      </c>
      <c r="C27" s="1001" t="s">
        <v>10315</v>
      </c>
      <c r="D27" s="1002" t="s">
        <v>10339</v>
      </c>
      <c r="E27" s="1002" t="s">
        <v>10340</v>
      </c>
      <c r="F27" s="1002" t="s">
        <v>10341</v>
      </c>
      <c r="G27" s="1001" t="s">
        <v>430</v>
      </c>
      <c r="H27" s="1001">
        <v>6</v>
      </c>
    </row>
    <row r="28" spans="1:8" x14ac:dyDescent="0.35">
      <c r="A28" s="1000" t="s">
        <v>10342</v>
      </c>
      <c r="B28" s="1001" t="s">
        <v>10314</v>
      </c>
      <c r="C28" s="1001" t="s">
        <v>10318</v>
      </c>
      <c r="D28" s="1002" t="s">
        <v>10339</v>
      </c>
      <c r="E28" s="1002" t="s">
        <v>10340</v>
      </c>
      <c r="F28" s="1002" t="s">
        <v>10343</v>
      </c>
      <c r="G28" s="1001" t="s">
        <v>430</v>
      </c>
      <c r="H28" s="1001">
        <v>7</v>
      </c>
    </row>
    <row r="29" spans="1:8" x14ac:dyDescent="0.35">
      <c r="A29" s="1000" t="s">
        <v>10344</v>
      </c>
      <c r="B29" s="1001" t="s">
        <v>10314</v>
      </c>
      <c r="C29" s="1001" t="s">
        <v>10318</v>
      </c>
      <c r="D29" s="1002" t="s">
        <v>10339</v>
      </c>
      <c r="E29" s="1002" t="s">
        <v>10340</v>
      </c>
      <c r="F29" s="1002" t="s">
        <v>10343</v>
      </c>
      <c r="G29" s="1001" t="s">
        <v>430</v>
      </c>
      <c r="H29" s="1001">
        <v>6</v>
      </c>
    </row>
    <row r="30" spans="1:8" x14ac:dyDescent="0.35">
      <c r="A30" s="1000" t="s">
        <v>10345</v>
      </c>
      <c r="B30" s="1001" t="s">
        <v>10314</v>
      </c>
      <c r="C30" s="1001" t="s">
        <v>10318</v>
      </c>
      <c r="D30" s="1002" t="s">
        <v>10346</v>
      </c>
      <c r="E30" s="1002" t="s">
        <v>10347</v>
      </c>
      <c r="F30" s="1002" t="s">
        <v>10348</v>
      </c>
      <c r="G30" s="1001" t="s">
        <v>430</v>
      </c>
      <c r="H30" s="1001">
        <v>36</v>
      </c>
    </row>
    <row r="31" spans="1:8" x14ac:dyDescent="0.35">
      <c r="A31" s="1000" t="s">
        <v>10349</v>
      </c>
      <c r="B31" s="1001" t="s">
        <v>10326</v>
      </c>
      <c r="C31" s="1001" t="s">
        <v>10350</v>
      </c>
      <c r="D31" s="1002" t="s">
        <v>10351</v>
      </c>
      <c r="E31" s="1002" t="s">
        <v>10352</v>
      </c>
      <c r="F31" s="1002" t="s">
        <v>10353</v>
      </c>
      <c r="G31" s="1001" t="s">
        <v>430</v>
      </c>
      <c r="H31" s="1001">
        <v>312</v>
      </c>
    </row>
    <row r="32" spans="1:8" x14ac:dyDescent="0.35">
      <c r="A32" s="1000" t="s">
        <v>6518</v>
      </c>
      <c r="B32" s="1001" t="s">
        <v>10314</v>
      </c>
      <c r="C32" s="1001" t="s">
        <v>10315</v>
      </c>
      <c r="D32" s="1002" t="s">
        <v>10354</v>
      </c>
      <c r="E32" s="1002" t="s">
        <v>10341</v>
      </c>
      <c r="F32" s="1002" t="s">
        <v>10347</v>
      </c>
      <c r="G32" s="1001" t="s">
        <v>430</v>
      </c>
      <c r="H32" s="1001">
        <v>8</v>
      </c>
    </row>
    <row r="33" spans="1:8" x14ac:dyDescent="0.35">
      <c r="A33" s="1000" t="s">
        <v>10355</v>
      </c>
      <c r="B33" s="1001" t="s">
        <v>10356</v>
      </c>
      <c r="C33" s="1001" t="s">
        <v>10357</v>
      </c>
      <c r="D33" s="1002" t="s">
        <v>10347</v>
      </c>
      <c r="E33" s="1002" t="s">
        <v>10358</v>
      </c>
      <c r="F33" s="1002" t="s">
        <v>10359</v>
      </c>
      <c r="G33" s="1001" t="s">
        <v>430</v>
      </c>
      <c r="H33" s="1001">
        <v>15</v>
      </c>
    </row>
    <row r="34" spans="1:8" x14ac:dyDescent="0.35">
      <c r="A34" s="1000" t="s">
        <v>10360</v>
      </c>
      <c r="B34" s="1001" t="s">
        <v>10356</v>
      </c>
      <c r="C34" s="1001" t="s">
        <v>10361</v>
      </c>
      <c r="D34" s="1002" t="s">
        <v>10347</v>
      </c>
      <c r="E34" s="1002" t="s">
        <v>10358</v>
      </c>
      <c r="F34" s="1002" t="s">
        <v>10359</v>
      </c>
      <c r="G34" s="1001" t="s">
        <v>430</v>
      </c>
      <c r="H34" s="1001">
        <v>15</v>
      </c>
    </row>
    <row r="35" spans="1:8" x14ac:dyDescent="0.35">
      <c r="A35" s="1000" t="s">
        <v>10362</v>
      </c>
      <c r="B35" s="1001" t="s">
        <v>10314</v>
      </c>
      <c r="C35" s="1001" t="s">
        <v>10276</v>
      </c>
      <c r="D35" s="1002" t="s">
        <v>10352</v>
      </c>
      <c r="E35" s="1002" t="s">
        <v>10363</v>
      </c>
      <c r="F35" s="1002" t="s">
        <v>10364</v>
      </c>
      <c r="G35" s="1001" t="s">
        <v>430</v>
      </c>
      <c r="H35" s="1001">
        <v>83</v>
      </c>
    </row>
    <row r="36" spans="1:8" x14ac:dyDescent="0.35">
      <c r="A36" s="1000" t="s">
        <v>10365</v>
      </c>
      <c r="B36" s="1001" t="s">
        <v>10314</v>
      </c>
      <c r="C36" s="1001" t="s">
        <v>10318</v>
      </c>
      <c r="D36" s="1002" t="s">
        <v>10352</v>
      </c>
      <c r="E36" s="1002" t="s">
        <v>10366</v>
      </c>
      <c r="F36" s="1002" t="s">
        <v>10358</v>
      </c>
      <c r="G36" s="1001" t="s">
        <v>430</v>
      </c>
      <c r="H36" s="1001">
        <v>167</v>
      </c>
    </row>
    <row r="37" spans="1:8" x14ac:dyDescent="0.35">
      <c r="A37" s="1000" t="s">
        <v>10367</v>
      </c>
      <c r="B37" s="1001" t="s">
        <v>10326</v>
      </c>
      <c r="C37" s="1001" t="s">
        <v>10368</v>
      </c>
      <c r="D37" s="1002" t="s">
        <v>10369</v>
      </c>
      <c r="E37" s="1002" t="s">
        <v>10370</v>
      </c>
      <c r="F37" s="1002" t="s">
        <v>10371</v>
      </c>
      <c r="G37" s="1001" t="s">
        <v>430</v>
      </c>
      <c r="H37" s="1001">
        <v>146</v>
      </c>
    </row>
    <row r="38" spans="1:8" x14ac:dyDescent="0.35">
      <c r="A38" s="1000" t="s">
        <v>10372</v>
      </c>
      <c r="B38" s="1001" t="s">
        <v>10326</v>
      </c>
      <c r="C38" s="1001" t="s">
        <v>10373</v>
      </c>
      <c r="D38" s="1002" t="s">
        <v>10353</v>
      </c>
      <c r="E38" s="1002" t="s">
        <v>10374</v>
      </c>
      <c r="F38" s="1002" t="s">
        <v>10375</v>
      </c>
      <c r="G38" s="1001" t="s">
        <v>430</v>
      </c>
      <c r="H38" s="1001">
        <v>182</v>
      </c>
    </row>
    <row r="39" spans="1:8" x14ac:dyDescent="0.35">
      <c r="A39" s="1000" t="s">
        <v>10376</v>
      </c>
      <c r="B39" s="1001" t="s">
        <v>10314</v>
      </c>
      <c r="C39" s="1001" t="s">
        <v>10276</v>
      </c>
      <c r="D39" s="1002" t="s">
        <v>10353</v>
      </c>
      <c r="E39" s="1002" t="s">
        <v>10374</v>
      </c>
      <c r="F39" s="1002" t="s">
        <v>10375</v>
      </c>
      <c r="G39" s="1001" t="s">
        <v>430</v>
      </c>
      <c r="H39" s="1001">
        <v>2062</v>
      </c>
    </row>
    <row r="40" spans="1:8" x14ac:dyDescent="0.35">
      <c r="A40" s="1000" t="s">
        <v>10377</v>
      </c>
      <c r="B40" s="1001" t="s">
        <v>10378</v>
      </c>
      <c r="C40" s="1001" t="s">
        <v>10379</v>
      </c>
      <c r="D40" s="1002" t="s">
        <v>10380</v>
      </c>
      <c r="E40" s="1002" t="s">
        <v>10366</v>
      </c>
      <c r="F40" s="1002" t="s">
        <v>10381</v>
      </c>
      <c r="G40" s="1001" t="s">
        <v>430</v>
      </c>
      <c r="H40" s="1001">
        <v>208</v>
      </c>
    </row>
    <row r="41" spans="1:8" x14ac:dyDescent="0.35">
      <c r="A41" s="1000" t="s">
        <v>10382</v>
      </c>
      <c r="B41" s="1001" t="s">
        <v>10314</v>
      </c>
      <c r="C41" s="1001" t="s">
        <v>10318</v>
      </c>
      <c r="D41" s="1002" t="s">
        <v>10366</v>
      </c>
      <c r="E41" s="1002" t="s">
        <v>10375</v>
      </c>
      <c r="F41" s="1002" t="s">
        <v>10383</v>
      </c>
      <c r="G41" s="1001" t="s">
        <v>430</v>
      </c>
      <c r="H41" s="1001">
        <v>105</v>
      </c>
    </row>
    <row r="42" spans="1:8" x14ac:dyDescent="0.35">
      <c r="A42" s="1000" t="s">
        <v>10384</v>
      </c>
      <c r="B42" s="1001" t="s">
        <v>10307</v>
      </c>
      <c r="C42" s="1001" t="s">
        <v>10385</v>
      </c>
      <c r="D42" s="1002" t="s">
        <v>10366</v>
      </c>
      <c r="E42" s="1002" t="s">
        <v>10375</v>
      </c>
      <c r="F42" s="1002" t="s">
        <v>10386</v>
      </c>
      <c r="G42" s="1001" t="s">
        <v>430</v>
      </c>
      <c r="H42" s="1001">
        <v>284</v>
      </c>
    </row>
    <row r="43" spans="1:8" x14ac:dyDescent="0.35">
      <c r="A43" s="1000" t="s">
        <v>10387</v>
      </c>
      <c r="B43" s="1001" t="s">
        <v>10314</v>
      </c>
      <c r="C43" s="1001" t="s">
        <v>10318</v>
      </c>
      <c r="D43" s="1002" t="s">
        <v>10366</v>
      </c>
      <c r="E43" s="1002" t="s">
        <v>10375</v>
      </c>
      <c r="F43" s="1002" t="s">
        <v>10383</v>
      </c>
      <c r="G43" s="1001" t="s">
        <v>430</v>
      </c>
      <c r="H43" s="1001">
        <v>38</v>
      </c>
    </row>
    <row r="44" spans="1:8" x14ac:dyDescent="0.35">
      <c r="A44" s="1000" t="s">
        <v>10388</v>
      </c>
      <c r="B44" s="1001" t="s">
        <v>10326</v>
      </c>
      <c r="C44" s="1001" t="s">
        <v>10368</v>
      </c>
      <c r="D44" s="1002" t="s">
        <v>10363</v>
      </c>
      <c r="E44" s="1002" t="s">
        <v>10389</v>
      </c>
      <c r="F44" s="1002" t="s">
        <v>10386</v>
      </c>
      <c r="G44" s="1001" t="s">
        <v>430</v>
      </c>
      <c r="H44" s="1001">
        <v>53</v>
      </c>
    </row>
    <row r="45" spans="1:8" x14ac:dyDescent="0.35">
      <c r="A45" s="1000" t="s">
        <v>6531</v>
      </c>
      <c r="B45" s="1001" t="s">
        <v>10314</v>
      </c>
      <c r="C45" s="1001" t="s">
        <v>10315</v>
      </c>
      <c r="D45" s="1002" t="s">
        <v>10363</v>
      </c>
      <c r="E45" s="1002" t="s">
        <v>10389</v>
      </c>
      <c r="F45" s="1002" t="s">
        <v>10383</v>
      </c>
      <c r="G45" s="1001" t="s">
        <v>430</v>
      </c>
      <c r="H45" s="1001">
        <v>7</v>
      </c>
    </row>
    <row r="46" spans="1:8" x14ac:dyDescent="0.35">
      <c r="A46" s="1000" t="s">
        <v>6286</v>
      </c>
      <c r="B46" s="1001" t="s">
        <v>10314</v>
      </c>
      <c r="C46" s="1001" t="s">
        <v>10315</v>
      </c>
      <c r="D46" s="1002" t="s">
        <v>10363</v>
      </c>
      <c r="E46" s="1002" t="s">
        <v>10390</v>
      </c>
      <c r="F46" s="1002" t="s">
        <v>10391</v>
      </c>
      <c r="G46" s="1001" t="s">
        <v>430</v>
      </c>
      <c r="H46" s="1001">
        <v>44</v>
      </c>
    </row>
    <row r="47" spans="1:8" x14ac:dyDescent="0.35">
      <c r="A47" s="1000" t="s">
        <v>10392</v>
      </c>
      <c r="B47" s="1001" t="s">
        <v>10314</v>
      </c>
      <c r="C47" s="1001" t="s">
        <v>10276</v>
      </c>
      <c r="D47" s="1002" t="s">
        <v>10363</v>
      </c>
      <c r="E47" s="1002" t="s">
        <v>10389</v>
      </c>
      <c r="F47" s="1002" t="s">
        <v>10383</v>
      </c>
      <c r="G47" s="1001" t="s">
        <v>430</v>
      </c>
      <c r="H47" s="1001">
        <v>20</v>
      </c>
    </row>
    <row r="48" spans="1:8" x14ac:dyDescent="0.35">
      <c r="A48" s="1000" t="s">
        <v>10393</v>
      </c>
      <c r="B48" s="1001" t="s">
        <v>10314</v>
      </c>
      <c r="C48" s="1001" t="s">
        <v>10318</v>
      </c>
      <c r="D48" s="1002" t="s">
        <v>10358</v>
      </c>
      <c r="E48" s="1002" t="s">
        <v>10374</v>
      </c>
      <c r="F48" s="1002" t="s">
        <v>10371</v>
      </c>
      <c r="G48" s="1001" t="s">
        <v>430</v>
      </c>
      <c r="H48" s="1001">
        <v>30</v>
      </c>
    </row>
    <row r="49" spans="1:8" x14ac:dyDescent="0.35">
      <c r="A49" s="1000" t="s">
        <v>8636</v>
      </c>
      <c r="B49" s="1001" t="s">
        <v>10314</v>
      </c>
      <c r="C49" s="1001" t="s">
        <v>10315</v>
      </c>
      <c r="D49" s="1002" t="s">
        <v>10370</v>
      </c>
      <c r="E49" s="1002" t="s">
        <v>10371</v>
      </c>
      <c r="F49" s="1002" t="s">
        <v>10391</v>
      </c>
      <c r="G49" s="1001" t="s">
        <v>430</v>
      </c>
      <c r="H49" s="1001">
        <v>31</v>
      </c>
    </row>
    <row r="50" spans="1:8" x14ac:dyDescent="0.35">
      <c r="A50" s="1000" t="s">
        <v>6527</v>
      </c>
      <c r="B50" s="1001" t="s">
        <v>10314</v>
      </c>
      <c r="C50" s="1001" t="s">
        <v>10315</v>
      </c>
      <c r="D50" s="1002" t="s">
        <v>10370</v>
      </c>
      <c r="E50" s="1002" t="s">
        <v>10394</v>
      </c>
      <c r="F50" s="1002" t="s">
        <v>10386</v>
      </c>
      <c r="G50" s="1001" t="s">
        <v>430</v>
      </c>
      <c r="H50" s="1001">
        <v>7</v>
      </c>
    </row>
    <row r="51" spans="1:8" x14ac:dyDescent="0.35">
      <c r="A51" s="1000" t="s">
        <v>6463</v>
      </c>
      <c r="B51" s="1001" t="s">
        <v>10314</v>
      </c>
      <c r="C51" s="1001" t="s">
        <v>10315</v>
      </c>
      <c r="D51" s="1002" t="s">
        <v>10370</v>
      </c>
      <c r="E51" s="1002" t="s">
        <v>10371</v>
      </c>
      <c r="F51" s="1002" t="s">
        <v>10375</v>
      </c>
      <c r="G51" s="1001" t="s">
        <v>430</v>
      </c>
      <c r="H51" s="1001">
        <v>16</v>
      </c>
    </row>
    <row r="52" spans="1:8" x14ac:dyDescent="0.35">
      <c r="A52" s="1000" t="s">
        <v>10395</v>
      </c>
      <c r="B52" s="1001" t="s">
        <v>10307</v>
      </c>
      <c r="C52" s="1001" t="s">
        <v>10312</v>
      </c>
      <c r="D52" s="1002" t="s">
        <v>10359</v>
      </c>
      <c r="E52" s="1002" t="s">
        <v>10386</v>
      </c>
      <c r="F52" s="1002" t="s">
        <v>10396</v>
      </c>
      <c r="G52" s="1001" t="s">
        <v>430</v>
      </c>
      <c r="H52" s="1001">
        <v>343</v>
      </c>
    </row>
    <row r="53" spans="1:8" x14ac:dyDescent="0.35">
      <c r="A53" s="1000" t="s">
        <v>10397</v>
      </c>
      <c r="B53" s="1001" t="s">
        <v>10307</v>
      </c>
      <c r="C53" s="1001" t="s">
        <v>10308</v>
      </c>
      <c r="D53" s="1002" t="s">
        <v>10359</v>
      </c>
      <c r="E53" s="1002" t="s">
        <v>10386</v>
      </c>
      <c r="F53" s="1002" t="s">
        <v>10396</v>
      </c>
      <c r="G53" s="1001" t="s">
        <v>430</v>
      </c>
      <c r="H53" s="1001">
        <v>202</v>
      </c>
    </row>
    <row r="54" spans="1:8" x14ac:dyDescent="0.35">
      <c r="A54" s="1000" t="s">
        <v>8645</v>
      </c>
      <c r="B54" s="1001" t="s">
        <v>10314</v>
      </c>
      <c r="C54" s="1001" t="s">
        <v>10315</v>
      </c>
      <c r="D54" s="1002" t="s">
        <v>10359</v>
      </c>
      <c r="E54" s="1002" t="s">
        <v>10394</v>
      </c>
      <c r="F54" s="1002" t="s">
        <v>10398</v>
      </c>
      <c r="G54" s="1001" t="s">
        <v>430</v>
      </c>
      <c r="H54" s="1001">
        <v>14</v>
      </c>
    </row>
    <row r="55" spans="1:8" x14ac:dyDescent="0.35">
      <c r="A55" s="1000" t="s">
        <v>10399</v>
      </c>
      <c r="B55" s="1001" t="s">
        <v>10314</v>
      </c>
      <c r="C55" s="1001" t="s">
        <v>10318</v>
      </c>
      <c r="D55" s="1002" t="s">
        <v>10359</v>
      </c>
      <c r="E55" s="1002" t="s">
        <v>10394</v>
      </c>
      <c r="F55" s="1002" t="s">
        <v>10400</v>
      </c>
      <c r="G55" s="1001" t="s">
        <v>430</v>
      </c>
      <c r="H55" s="1001">
        <v>13</v>
      </c>
    </row>
    <row r="56" spans="1:8" x14ac:dyDescent="0.35">
      <c r="A56" s="1000" t="s">
        <v>6161</v>
      </c>
      <c r="B56" s="1001" t="s">
        <v>10314</v>
      </c>
      <c r="C56" s="1001" t="s">
        <v>10315</v>
      </c>
      <c r="D56" s="1002" t="s">
        <v>10390</v>
      </c>
      <c r="E56" s="1002" t="s">
        <v>10371</v>
      </c>
      <c r="F56" s="1002" t="s">
        <v>10391</v>
      </c>
      <c r="G56" s="1001" t="s">
        <v>430</v>
      </c>
      <c r="H56" s="1001">
        <v>25</v>
      </c>
    </row>
    <row r="57" spans="1:8" x14ac:dyDescent="0.35">
      <c r="A57" s="1000" t="s">
        <v>10401</v>
      </c>
      <c r="B57" s="1001" t="s">
        <v>10307</v>
      </c>
      <c r="C57" s="1001" t="s">
        <v>10312</v>
      </c>
      <c r="D57" s="1002" t="s">
        <v>10374</v>
      </c>
      <c r="E57" s="1002" t="s">
        <v>10400</v>
      </c>
      <c r="F57" s="1002" t="s">
        <v>10402</v>
      </c>
      <c r="G57" s="1001" t="s">
        <v>430</v>
      </c>
      <c r="H57" s="1001">
        <v>623</v>
      </c>
    </row>
    <row r="58" spans="1:8" x14ac:dyDescent="0.35">
      <c r="A58" s="1000" t="s">
        <v>10403</v>
      </c>
      <c r="B58" s="1001" t="s">
        <v>10307</v>
      </c>
      <c r="C58" s="1001" t="s">
        <v>10385</v>
      </c>
      <c r="D58" s="1002" t="s">
        <v>10371</v>
      </c>
      <c r="E58" s="1002" t="s">
        <v>10404</v>
      </c>
      <c r="F58" s="1002" t="s">
        <v>10405</v>
      </c>
      <c r="G58" s="1001" t="s">
        <v>430</v>
      </c>
      <c r="H58" s="1001">
        <v>437</v>
      </c>
    </row>
    <row r="59" spans="1:8" x14ac:dyDescent="0.35">
      <c r="A59" s="1000" t="s">
        <v>10406</v>
      </c>
      <c r="B59" s="1001" t="s">
        <v>10307</v>
      </c>
      <c r="C59" s="1001" t="s">
        <v>10407</v>
      </c>
      <c r="D59" s="1002" t="s">
        <v>10371</v>
      </c>
      <c r="E59" s="1002" t="s">
        <v>10404</v>
      </c>
      <c r="F59" s="1002" t="s">
        <v>10405</v>
      </c>
      <c r="G59" s="1001" t="s">
        <v>430</v>
      </c>
      <c r="H59" s="1001">
        <v>171</v>
      </c>
    </row>
    <row r="60" spans="1:8" x14ac:dyDescent="0.35">
      <c r="A60" s="1000" t="s">
        <v>10408</v>
      </c>
      <c r="B60" s="1001" t="s">
        <v>10314</v>
      </c>
      <c r="C60" s="1001" t="s">
        <v>10276</v>
      </c>
      <c r="D60" s="1002" t="s">
        <v>10389</v>
      </c>
      <c r="E60" s="1002" t="s">
        <v>10402</v>
      </c>
      <c r="F60" s="1002" t="s">
        <v>10409</v>
      </c>
      <c r="G60" s="1001" t="s">
        <v>430</v>
      </c>
      <c r="H60" s="1001">
        <v>115</v>
      </c>
    </row>
    <row r="61" spans="1:8" x14ac:dyDescent="0.35">
      <c r="A61" s="1000" t="s">
        <v>6237</v>
      </c>
      <c r="B61" s="1001" t="s">
        <v>10314</v>
      </c>
      <c r="C61" s="1001" t="s">
        <v>10315</v>
      </c>
      <c r="D61" s="1002" t="s">
        <v>10389</v>
      </c>
      <c r="E61" s="1002" t="s">
        <v>10386</v>
      </c>
      <c r="F61" s="1002" t="s">
        <v>430</v>
      </c>
      <c r="G61" s="1001" t="s">
        <v>430</v>
      </c>
      <c r="H61" s="1001">
        <v>11</v>
      </c>
    </row>
    <row r="62" spans="1:8" x14ac:dyDescent="0.35">
      <c r="A62" s="1000" t="s">
        <v>6303</v>
      </c>
      <c r="B62" s="1001" t="s">
        <v>10314</v>
      </c>
      <c r="C62" s="1001" t="s">
        <v>10315</v>
      </c>
      <c r="D62" s="1002" t="s">
        <v>10389</v>
      </c>
      <c r="E62" s="1002" t="s">
        <v>10400</v>
      </c>
      <c r="F62" s="1002" t="s">
        <v>10410</v>
      </c>
      <c r="G62" s="1001" t="s">
        <v>430</v>
      </c>
      <c r="H62" s="1001">
        <v>61</v>
      </c>
    </row>
    <row r="63" spans="1:8" x14ac:dyDescent="0.35">
      <c r="A63" s="1000" t="s">
        <v>10411</v>
      </c>
      <c r="B63" s="1001" t="s">
        <v>10307</v>
      </c>
      <c r="C63" s="1001" t="s">
        <v>10412</v>
      </c>
      <c r="D63" s="1002" t="s">
        <v>10413</v>
      </c>
      <c r="E63" s="1002" t="s">
        <v>10405</v>
      </c>
      <c r="F63" s="1002" t="s">
        <v>10414</v>
      </c>
      <c r="G63" s="1001" t="s">
        <v>430</v>
      </c>
      <c r="H63" s="1001">
        <v>51</v>
      </c>
    </row>
    <row r="64" spans="1:8" x14ac:dyDescent="0.35">
      <c r="A64" s="1000" t="s">
        <v>10415</v>
      </c>
      <c r="B64" s="1001" t="s">
        <v>10314</v>
      </c>
      <c r="C64" s="1001" t="s">
        <v>10276</v>
      </c>
      <c r="D64" s="1002" t="s">
        <v>10394</v>
      </c>
      <c r="E64" s="1002" t="s">
        <v>10405</v>
      </c>
      <c r="F64" s="1002" t="s">
        <v>10416</v>
      </c>
      <c r="G64" s="1001" t="s">
        <v>430</v>
      </c>
      <c r="H64" s="1001">
        <v>117</v>
      </c>
    </row>
    <row r="65" spans="1:8" x14ac:dyDescent="0.35">
      <c r="A65" s="1000" t="s">
        <v>6468</v>
      </c>
      <c r="B65" s="1001" t="s">
        <v>10314</v>
      </c>
      <c r="C65" s="1001" t="s">
        <v>10315</v>
      </c>
      <c r="D65" s="1002" t="s">
        <v>10383</v>
      </c>
      <c r="E65" s="1002" t="s">
        <v>10396</v>
      </c>
      <c r="F65" s="1002" t="s">
        <v>10410</v>
      </c>
      <c r="G65" s="1001" t="s">
        <v>430</v>
      </c>
      <c r="H65" s="1001">
        <v>21</v>
      </c>
    </row>
    <row r="66" spans="1:8" x14ac:dyDescent="0.35">
      <c r="A66" s="1000" t="s">
        <v>6434</v>
      </c>
      <c r="B66" s="1001" t="s">
        <v>10314</v>
      </c>
      <c r="C66" s="1001" t="s">
        <v>10315</v>
      </c>
      <c r="D66" s="1002" t="s">
        <v>10398</v>
      </c>
      <c r="E66" s="1002" t="s">
        <v>10404</v>
      </c>
      <c r="F66" s="1002" t="s">
        <v>10410</v>
      </c>
      <c r="G66" s="1001" t="s">
        <v>430</v>
      </c>
      <c r="H66" s="1001">
        <v>6</v>
      </c>
    </row>
    <row r="67" spans="1:8" x14ac:dyDescent="0.35">
      <c r="A67" s="1000" t="s">
        <v>6580</v>
      </c>
      <c r="B67" s="1001" t="s">
        <v>10314</v>
      </c>
      <c r="C67" s="1001" t="s">
        <v>10315</v>
      </c>
      <c r="D67" s="1002" t="s">
        <v>10400</v>
      </c>
      <c r="E67" s="1002" t="s">
        <v>10414</v>
      </c>
      <c r="F67" s="1002" t="s">
        <v>10417</v>
      </c>
      <c r="G67" s="1001" t="s">
        <v>430</v>
      </c>
      <c r="H67" s="1001">
        <v>6</v>
      </c>
    </row>
    <row r="68" spans="1:8" x14ac:dyDescent="0.35">
      <c r="A68" s="1000" t="s">
        <v>6529</v>
      </c>
      <c r="B68" s="1001" t="s">
        <v>10314</v>
      </c>
      <c r="C68" s="1001" t="s">
        <v>10315</v>
      </c>
      <c r="D68" s="1002" t="s">
        <v>10400</v>
      </c>
      <c r="E68" s="1002" t="s">
        <v>10414</v>
      </c>
      <c r="F68" s="1002" t="s">
        <v>10417</v>
      </c>
      <c r="G68" s="1001" t="s">
        <v>430</v>
      </c>
      <c r="H68" s="1001">
        <v>8</v>
      </c>
    </row>
    <row r="69" spans="1:8" x14ac:dyDescent="0.35">
      <c r="A69" s="1000" t="s">
        <v>6635</v>
      </c>
      <c r="B69" s="1001" t="s">
        <v>10314</v>
      </c>
      <c r="C69" s="1001" t="s">
        <v>10315</v>
      </c>
      <c r="D69" s="1002" t="s">
        <v>10400</v>
      </c>
      <c r="E69" s="1002" t="s">
        <v>10396</v>
      </c>
      <c r="F69" s="1002" t="s">
        <v>10402</v>
      </c>
      <c r="G69" s="1001" t="s">
        <v>430</v>
      </c>
      <c r="H69" s="1001" t="s">
        <v>430</v>
      </c>
    </row>
    <row r="70" spans="1:8" x14ac:dyDescent="0.35">
      <c r="A70" s="1000" t="s">
        <v>10418</v>
      </c>
      <c r="B70" s="1001" t="s">
        <v>10314</v>
      </c>
      <c r="C70" s="1001" t="s">
        <v>10315</v>
      </c>
      <c r="D70" s="1002" t="s">
        <v>10402</v>
      </c>
      <c r="E70" s="1002" t="s">
        <v>10402</v>
      </c>
      <c r="F70" s="1002" t="s">
        <v>10402</v>
      </c>
      <c r="G70" s="1001" t="s">
        <v>430</v>
      </c>
      <c r="H70" s="1001">
        <v>1</v>
      </c>
    </row>
    <row r="71" spans="1:8" x14ac:dyDescent="0.35">
      <c r="A71" s="1000" t="s">
        <v>10419</v>
      </c>
      <c r="B71" s="1001" t="s">
        <v>10314</v>
      </c>
      <c r="C71" s="1001" t="s">
        <v>10315</v>
      </c>
      <c r="D71" s="1002" t="s">
        <v>10402</v>
      </c>
      <c r="E71" s="1002" t="s">
        <v>10402</v>
      </c>
      <c r="F71" s="1002" t="s">
        <v>10402</v>
      </c>
      <c r="G71" s="1001" t="s">
        <v>430</v>
      </c>
      <c r="H71" s="1001">
        <v>2</v>
      </c>
    </row>
    <row r="72" spans="1:8" x14ac:dyDescent="0.35">
      <c r="A72" s="1000" t="s">
        <v>10420</v>
      </c>
      <c r="B72" s="1001" t="s">
        <v>10314</v>
      </c>
      <c r="C72" s="1001" t="s">
        <v>10318</v>
      </c>
      <c r="D72" s="1002" t="s">
        <v>10402</v>
      </c>
      <c r="E72" s="1002" t="s">
        <v>10421</v>
      </c>
      <c r="F72" s="1002" t="s">
        <v>10422</v>
      </c>
      <c r="G72" s="1001" t="s">
        <v>430</v>
      </c>
      <c r="H72" s="1001">
        <v>7</v>
      </c>
    </row>
    <row r="73" spans="1:8" x14ac:dyDescent="0.35">
      <c r="A73" s="1000" t="s">
        <v>10423</v>
      </c>
      <c r="B73" s="1001" t="s">
        <v>10314</v>
      </c>
      <c r="C73" s="1001" t="s">
        <v>10275</v>
      </c>
      <c r="D73" s="1002" t="s">
        <v>10405</v>
      </c>
      <c r="E73" s="1002" t="s">
        <v>10409</v>
      </c>
      <c r="F73" s="1002" t="s">
        <v>10416</v>
      </c>
      <c r="G73" s="1001" t="s">
        <v>430</v>
      </c>
      <c r="H73" s="1001">
        <v>12</v>
      </c>
    </row>
    <row r="74" spans="1:8" x14ac:dyDescent="0.35">
      <c r="A74" s="1000" t="s">
        <v>10424</v>
      </c>
      <c r="B74" s="1001" t="s">
        <v>10314</v>
      </c>
      <c r="C74" s="1001" t="s">
        <v>10315</v>
      </c>
      <c r="D74" s="1002" t="s">
        <v>10405</v>
      </c>
      <c r="E74" s="1002" t="s">
        <v>10414</v>
      </c>
      <c r="F74" s="1002" t="s">
        <v>10417</v>
      </c>
      <c r="G74" s="1001" t="s">
        <v>430</v>
      </c>
      <c r="H74" s="1001">
        <v>79</v>
      </c>
    </row>
    <row r="75" spans="1:8" x14ac:dyDescent="0.35">
      <c r="A75" s="1000" t="s">
        <v>10425</v>
      </c>
      <c r="B75" s="1001" t="s">
        <v>10378</v>
      </c>
      <c r="C75" s="1001" t="s">
        <v>10426</v>
      </c>
      <c r="D75" s="1002" t="s">
        <v>10427</v>
      </c>
      <c r="E75" s="1002" t="s">
        <v>10414</v>
      </c>
      <c r="F75" s="1002" t="s">
        <v>10428</v>
      </c>
      <c r="G75" s="1001" t="s">
        <v>430</v>
      </c>
      <c r="H75" s="1001">
        <v>263</v>
      </c>
    </row>
    <row r="76" spans="1:8" x14ac:dyDescent="0.35">
      <c r="A76" s="1000" t="s">
        <v>10429</v>
      </c>
      <c r="B76" s="1001" t="s">
        <v>10314</v>
      </c>
      <c r="C76" s="1001" t="s">
        <v>10318</v>
      </c>
      <c r="D76" s="1002" t="s">
        <v>10427</v>
      </c>
      <c r="E76" s="1002" t="s">
        <v>10430</v>
      </c>
      <c r="F76" s="1002" t="s">
        <v>10431</v>
      </c>
      <c r="G76" s="1001" t="s">
        <v>430</v>
      </c>
      <c r="H76" s="1001">
        <v>139</v>
      </c>
    </row>
    <row r="77" spans="1:8" x14ac:dyDescent="0.35">
      <c r="A77" s="1000" t="s">
        <v>10432</v>
      </c>
      <c r="B77" s="1001" t="s">
        <v>10314</v>
      </c>
      <c r="C77" s="1001" t="s">
        <v>10276</v>
      </c>
      <c r="D77" s="1002" t="s">
        <v>10427</v>
      </c>
      <c r="E77" s="1002" t="s">
        <v>10430</v>
      </c>
      <c r="F77" s="1002" t="s">
        <v>10433</v>
      </c>
      <c r="G77" s="1001" t="s">
        <v>430</v>
      </c>
      <c r="H77" s="1001">
        <v>563</v>
      </c>
    </row>
    <row r="78" spans="1:8" x14ac:dyDescent="0.35">
      <c r="A78" s="1000" t="s">
        <v>10434</v>
      </c>
      <c r="B78" s="1001" t="s">
        <v>10314</v>
      </c>
      <c r="C78" s="1001" t="s">
        <v>10318</v>
      </c>
      <c r="D78" s="1002" t="s">
        <v>10416</v>
      </c>
      <c r="E78" s="1002" t="s">
        <v>10422</v>
      </c>
      <c r="F78" s="1002" t="s">
        <v>10435</v>
      </c>
      <c r="G78" s="1001" t="s">
        <v>430</v>
      </c>
      <c r="H78" s="1001">
        <v>100</v>
      </c>
    </row>
    <row r="79" spans="1:8" x14ac:dyDescent="0.35">
      <c r="A79" s="1000" t="s">
        <v>10436</v>
      </c>
      <c r="B79" s="1001" t="s">
        <v>10314</v>
      </c>
      <c r="C79" s="1001" t="s">
        <v>10318</v>
      </c>
      <c r="D79" s="1002" t="s">
        <v>10437</v>
      </c>
      <c r="E79" s="1002" t="s">
        <v>10433</v>
      </c>
      <c r="F79" s="1002" t="s">
        <v>10435</v>
      </c>
      <c r="G79" s="1001" t="s">
        <v>430</v>
      </c>
      <c r="H79" s="1001">
        <v>110</v>
      </c>
    </row>
    <row r="80" spans="1:8" x14ac:dyDescent="0.35">
      <c r="A80" s="1000" t="s">
        <v>10438</v>
      </c>
      <c r="B80" s="1001" t="s">
        <v>10314</v>
      </c>
      <c r="C80" s="1001" t="s">
        <v>10315</v>
      </c>
      <c r="D80" s="1002" t="s">
        <v>10437</v>
      </c>
      <c r="E80" s="1002" t="s">
        <v>10433</v>
      </c>
      <c r="F80" s="1002" t="s">
        <v>10439</v>
      </c>
      <c r="G80" s="1001" t="s">
        <v>430</v>
      </c>
      <c r="H80" s="1001">
        <v>9</v>
      </c>
    </row>
    <row r="81" spans="1:8" x14ac:dyDescent="0.35">
      <c r="A81" s="1000" t="s">
        <v>10440</v>
      </c>
      <c r="B81" s="1001" t="s">
        <v>10314</v>
      </c>
      <c r="C81" s="1001" t="s">
        <v>10315</v>
      </c>
      <c r="D81" s="1002" t="s">
        <v>10437</v>
      </c>
      <c r="E81" s="1002" t="s">
        <v>10428</v>
      </c>
      <c r="F81" s="1002" t="s">
        <v>10417</v>
      </c>
      <c r="G81" s="1001" t="s">
        <v>430</v>
      </c>
      <c r="H81" s="1001">
        <v>24</v>
      </c>
    </row>
    <row r="82" spans="1:8" x14ac:dyDescent="0.35">
      <c r="A82" s="1000" t="s">
        <v>10441</v>
      </c>
      <c r="B82" s="1001" t="s">
        <v>10314</v>
      </c>
      <c r="C82" s="1001" t="s">
        <v>10315</v>
      </c>
      <c r="D82" s="1002" t="s">
        <v>10437</v>
      </c>
      <c r="E82" s="1002" t="s">
        <v>10428</v>
      </c>
      <c r="F82" s="1002" t="s">
        <v>10417</v>
      </c>
      <c r="G82" s="1001" t="s">
        <v>430</v>
      </c>
      <c r="H82" s="1001">
        <v>15</v>
      </c>
    </row>
    <row r="83" spans="1:8" x14ac:dyDescent="0.35">
      <c r="A83" s="1000" t="s">
        <v>10442</v>
      </c>
      <c r="B83" s="1001" t="s">
        <v>10307</v>
      </c>
      <c r="C83" s="1001" t="s">
        <v>10266</v>
      </c>
      <c r="D83" s="1002" t="s">
        <v>10437</v>
      </c>
      <c r="E83" s="1002" t="s">
        <v>10433</v>
      </c>
      <c r="F83" s="1002" t="s">
        <v>430</v>
      </c>
      <c r="G83" s="1001" t="s">
        <v>430</v>
      </c>
      <c r="H83" s="1001" t="s">
        <v>430</v>
      </c>
    </row>
    <row r="84" spans="1:8" x14ac:dyDescent="0.35">
      <c r="A84" s="1000" t="s">
        <v>10443</v>
      </c>
      <c r="B84" s="1001" t="s">
        <v>10326</v>
      </c>
      <c r="C84" s="1001" t="s">
        <v>10373</v>
      </c>
      <c r="D84" s="1002" t="s">
        <v>10437</v>
      </c>
      <c r="E84" s="1002" t="s">
        <v>10433</v>
      </c>
      <c r="F84" s="1002" t="s">
        <v>430</v>
      </c>
      <c r="G84" s="1001" t="s">
        <v>430</v>
      </c>
      <c r="H84" s="1001">
        <v>1822</v>
      </c>
    </row>
    <row r="85" spans="1:8" x14ac:dyDescent="0.35">
      <c r="A85" s="1000" t="s">
        <v>10444</v>
      </c>
      <c r="B85" s="1001" t="s">
        <v>10307</v>
      </c>
      <c r="C85" s="1001" t="s">
        <v>10445</v>
      </c>
      <c r="D85" s="1002" t="s">
        <v>10437</v>
      </c>
      <c r="E85" s="1002" t="s">
        <v>10433</v>
      </c>
      <c r="F85" s="1002" t="s">
        <v>430</v>
      </c>
      <c r="G85" s="1001" t="s">
        <v>430</v>
      </c>
      <c r="H85" s="1001">
        <v>1713</v>
      </c>
    </row>
    <row r="86" spans="1:8" x14ac:dyDescent="0.35">
      <c r="A86" s="1000" t="s">
        <v>10446</v>
      </c>
      <c r="B86" s="1001" t="s">
        <v>10378</v>
      </c>
      <c r="C86" s="1001" t="s">
        <v>10447</v>
      </c>
      <c r="D86" s="1002" t="s">
        <v>10428</v>
      </c>
      <c r="E86" s="1002" t="s">
        <v>10431</v>
      </c>
      <c r="F86" s="1002" t="s">
        <v>10448</v>
      </c>
      <c r="G86" s="1001" t="s">
        <v>430</v>
      </c>
      <c r="H86" s="1001" t="s">
        <v>430</v>
      </c>
    </row>
    <row r="87" spans="1:8" x14ac:dyDescent="0.35">
      <c r="A87" s="1000" t="s">
        <v>10449</v>
      </c>
      <c r="B87" s="1001" t="s">
        <v>10314</v>
      </c>
      <c r="C87" s="1001" t="s">
        <v>10315</v>
      </c>
      <c r="D87" s="1002" t="s">
        <v>10428</v>
      </c>
      <c r="E87" s="1002" t="s">
        <v>10422</v>
      </c>
      <c r="F87" s="1002" t="s">
        <v>10435</v>
      </c>
      <c r="G87" s="1001" t="s">
        <v>430</v>
      </c>
      <c r="H87" s="1001">
        <v>7</v>
      </c>
    </row>
    <row r="88" spans="1:8" x14ac:dyDescent="0.35">
      <c r="A88" s="1000" t="s">
        <v>10450</v>
      </c>
      <c r="B88" s="1001" t="s">
        <v>10326</v>
      </c>
      <c r="C88" s="1001" t="s">
        <v>10451</v>
      </c>
      <c r="D88" s="1002" t="s">
        <v>10428</v>
      </c>
      <c r="E88" s="1002" t="s">
        <v>10417</v>
      </c>
      <c r="F88" s="1002" t="s">
        <v>10452</v>
      </c>
      <c r="G88" s="1001" t="s">
        <v>430</v>
      </c>
      <c r="H88" s="1001">
        <v>35</v>
      </c>
    </row>
    <row r="89" spans="1:8" x14ac:dyDescent="0.35">
      <c r="A89" s="1000" t="s">
        <v>10453</v>
      </c>
      <c r="B89" s="1001" t="s">
        <v>10326</v>
      </c>
      <c r="C89" s="1001" t="s">
        <v>10373</v>
      </c>
      <c r="D89" s="1002" t="s">
        <v>10417</v>
      </c>
      <c r="E89" s="1002" t="s">
        <v>10309</v>
      </c>
      <c r="F89" s="1002" t="s">
        <v>10454</v>
      </c>
      <c r="G89" s="1001" t="s">
        <v>430</v>
      </c>
      <c r="H89" s="1001" t="s">
        <v>430</v>
      </c>
    </row>
    <row r="90" spans="1:8" x14ac:dyDescent="0.35">
      <c r="A90" s="1000" t="s">
        <v>10455</v>
      </c>
      <c r="B90" s="1001" t="s">
        <v>10326</v>
      </c>
      <c r="C90" s="1001" t="s">
        <v>10368</v>
      </c>
      <c r="D90" s="1002" t="s">
        <v>10421</v>
      </c>
      <c r="E90" s="1002" t="s">
        <v>10316</v>
      </c>
      <c r="F90" s="1002" t="s">
        <v>430</v>
      </c>
      <c r="G90" s="1001" t="s">
        <v>430</v>
      </c>
      <c r="H90" s="1001" t="s">
        <v>430</v>
      </c>
    </row>
    <row r="91" spans="1:8" x14ac:dyDescent="0.35">
      <c r="A91" s="1000" t="s">
        <v>10456</v>
      </c>
      <c r="B91" s="1001" t="s">
        <v>10314</v>
      </c>
      <c r="C91" s="1001" t="s">
        <v>10315</v>
      </c>
      <c r="D91" s="1002" t="s">
        <v>10421</v>
      </c>
      <c r="E91" s="1002" t="s">
        <v>10430</v>
      </c>
      <c r="F91" s="1002" t="s">
        <v>430</v>
      </c>
      <c r="G91" s="1001" t="s">
        <v>430</v>
      </c>
      <c r="H91" s="1001" t="s">
        <v>430</v>
      </c>
    </row>
    <row r="92" spans="1:8" x14ac:dyDescent="0.35">
      <c r="A92" s="1000" t="s">
        <v>10457</v>
      </c>
      <c r="B92" s="1001" t="s">
        <v>10314</v>
      </c>
      <c r="C92" s="1001" t="s">
        <v>10276</v>
      </c>
      <c r="D92" s="1002" t="s">
        <v>10421</v>
      </c>
      <c r="E92" s="1002" t="s">
        <v>10316</v>
      </c>
      <c r="F92" s="1002" t="s">
        <v>10458</v>
      </c>
      <c r="G92" s="1001" t="s">
        <v>430</v>
      </c>
      <c r="H92" s="1001" t="s">
        <v>430</v>
      </c>
    </row>
    <row r="93" spans="1:8" x14ac:dyDescent="0.35">
      <c r="A93" s="1000" t="s">
        <v>10459</v>
      </c>
      <c r="B93" s="1001" t="s">
        <v>10314</v>
      </c>
      <c r="C93" s="1001" t="s">
        <v>10276</v>
      </c>
      <c r="D93" s="1002" t="s">
        <v>10421</v>
      </c>
      <c r="E93" s="1002" t="s">
        <v>10316</v>
      </c>
      <c r="F93" s="1002" t="s">
        <v>430</v>
      </c>
      <c r="G93" s="1001" t="s">
        <v>430</v>
      </c>
      <c r="H93" s="1001" t="s">
        <v>430</v>
      </c>
    </row>
    <row r="94" spans="1:8" x14ac:dyDescent="0.35">
      <c r="A94" s="1000" t="s">
        <v>10460</v>
      </c>
      <c r="B94" s="1001" t="s">
        <v>10378</v>
      </c>
      <c r="C94" s="1001" t="s">
        <v>10461</v>
      </c>
      <c r="D94" s="1002" t="s">
        <v>10421</v>
      </c>
      <c r="E94" s="1002" t="s">
        <v>10433</v>
      </c>
      <c r="F94" s="1002" t="s">
        <v>10439</v>
      </c>
      <c r="G94" s="1001" t="s">
        <v>430</v>
      </c>
      <c r="H94" s="1001">
        <v>897</v>
      </c>
    </row>
    <row r="95" spans="1:8" x14ac:dyDescent="0.35">
      <c r="A95" s="1000" t="s">
        <v>10462</v>
      </c>
      <c r="B95" s="1001" t="s">
        <v>10307</v>
      </c>
      <c r="C95" s="1001" t="s">
        <v>10463</v>
      </c>
      <c r="D95" s="1002" t="s">
        <v>10452</v>
      </c>
      <c r="E95" s="1002" t="s">
        <v>10448</v>
      </c>
      <c r="F95" s="1002" t="s">
        <v>430</v>
      </c>
      <c r="G95" s="1001" t="s">
        <v>430</v>
      </c>
      <c r="H95" s="1001" t="s">
        <v>430</v>
      </c>
    </row>
    <row r="96" spans="1:8" x14ac:dyDescent="0.35">
      <c r="A96" s="1000" t="s">
        <v>10464</v>
      </c>
      <c r="B96" s="1001" t="s">
        <v>10378</v>
      </c>
      <c r="C96" s="1001" t="s">
        <v>10463</v>
      </c>
      <c r="D96" s="1002" t="s">
        <v>10430</v>
      </c>
      <c r="E96" s="1002" t="s">
        <v>10433</v>
      </c>
      <c r="F96" s="1002" t="s">
        <v>10435</v>
      </c>
      <c r="G96" s="1001" t="s">
        <v>430</v>
      </c>
      <c r="H96" s="1001">
        <v>564</v>
      </c>
    </row>
    <row r="97" spans="1:8" x14ac:dyDescent="0.35">
      <c r="A97" s="1000" t="s">
        <v>10465</v>
      </c>
      <c r="B97" s="1001" t="s">
        <v>10378</v>
      </c>
      <c r="C97" s="1001" t="s">
        <v>10426</v>
      </c>
      <c r="D97" s="1002" t="s">
        <v>10466</v>
      </c>
      <c r="E97" s="1002" t="s">
        <v>10466</v>
      </c>
      <c r="F97" s="1002" t="s">
        <v>430</v>
      </c>
      <c r="G97" s="1001" t="s">
        <v>430</v>
      </c>
      <c r="H97" s="1001" t="s">
        <v>430</v>
      </c>
    </row>
    <row r="98" spans="1:8" x14ac:dyDescent="0.35">
      <c r="A98" s="1000" t="s">
        <v>10467</v>
      </c>
      <c r="B98" s="1001" t="s">
        <v>10378</v>
      </c>
      <c r="C98" s="1001" t="s">
        <v>10426</v>
      </c>
      <c r="D98" s="1002" t="s">
        <v>10466</v>
      </c>
      <c r="E98" s="1002" t="s">
        <v>10466</v>
      </c>
      <c r="F98" s="1002" t="s">
        <v>430</v>
      </c>
      <c r="G98" s="1001" t="s">
        <v>430</v>
      </c>
      <c r="H98" s="1001" t="s">
        <v>430</v>
      </c>
    </row>
    <row r="99" spans="1:8" x14ac:dyDescent="0.35">
      <c r="A99" s="1000" t="s">
        <v>10468</v>
      </c>
      <c r="B99" s="1001" t="s">
        <v>10307</v>
      </c>
      <c r="C99" s="1001" t="s">
        <v>10412</v>
      </c>
      <c r="D99" s="1002" t="s">
        <v>10422</v>
      </c>
      <c r="E99" s="1002" t="s">
        <v>10458</v>
      </c>
      <c r="F99" s="1002" t="s">
        <v>430</v>
      </c>
      <c r="G99" s="1001" t="s">
        <v>430</v>
      </c>
      <c r="H99" s="1001" t="s">
        <v>430</v>
      </c>
    </row>
    <row r="100" spans="1:8" x14ac:dyDescent="0.35">
      <c r="A100" s="1000" t="s">
        <v>10469</v>
      </c>
      <c r="B100" s="1001" t="s">
        <v>10314</v>
      </c>
      <c r="C100" s="1001" t="s">
        <v>10276</v>
      </c>
      <c r="D100" s="1002" t="s">
        <v>10433</v>
      </c>
      <c r="E100" s="1002" t="s">
        <v>10435</v>
      </c>
      <c r="F100" s="1002" t="s">
        <v>10448</v>
      </c>
      <c r="G100" s="1001" t="s">
        <v>430</v>
      </c>
      <c r="H100" s="1001" t="s">
        <v>430</v>
      </c>
    </row>
    <row r="101" spans="1:8" x14ac:dyDescent="0.35">
      <c r="A101" s="1000" t="s">
        <v>10470</v>
      </c>
      <c r="B101" s="1001" t="s">
        <v>10356</v>
      </c>
      <c r="C101" s="1001" t="s">
        <v>10471</v>
      </c>
      <c r="D101" s="1002" t="s">
        <v>10431</v>
      </c>
      <c r="E101" s="1002" t="s">
        <v>10324</v>
      </c>
      <c r="F101" s="1002" t="s">
        <v>430</v>
      </c>
      <c r="G101" s="1001" t="s">
        <v>430</v>
      </c>
      <c r="H101" s="1001" t="s">
        <v>430</v>
      </c>
    </row>
    <row r="102" spans="1:8" x14ac:dyDescent="0.35">
      <c r="A102" s="1000" t="s">
        <v>10472</v>
      </c>
      <c r="B102" s="1001" t="s">
        <v>10356</v>
      </c>
      <c r="C102" s="1001" t="s">
        <v>10361</v>
      </c>
      <c r="D102" s="1002" t="s">
        <v>10431</v>
      </c>
      <c r="E102" s="1002" t="s">
        <v>10324</v>
      </c>
      <c r="F102" s="1002" t="s">
        <v>430</v>
      </c>
      <c r="G102" s="1001" t="s">
        <v>430</v>
      </c>
      <c r="H102" s="1001" t="s">
        <v>430</v>
      </c>
    </row>
    <row r="103" spans="1:8" x14ac:dyDescent="0.35">
      <c r="A103" s="1000" t="s">
        <v>10473</v>
      </c>
      <c r="B103" s="1001" t="s">
        <v>10356</v>
      </c>
      <c r="C103" s="1001" t="s">
        <v>10357</v>
      </c>
      <c r="D103" s="1002" t="s">
        <v>10431</v>
      </c>
      <c r="E103" s="1002" t="s">
        <v>10324</v>
      </c>
      <c r="F103" s="1002" t="s">
        <v>430</v>
      </c>
      <c r="G103" s="1001" t="s">
        <v>430</v>
      </c>
      <c r="H103" s="1001" t="s">
        <v>430</v>
      </c>
    </row>
    <row r="104" spans="1:8" x14ac:dyDescent="0.35">
      <c r="A104" s="1000" t="s">
        <v>10474</v>
      </c>
      <c r="B104" s="1001" t="s">
        <v>10314</v>
      </c>
      <c r="C104" s="1001" t="s">
        <v>10276</v>
      </c>
      <c r="D104" s="1002" t="s">
        <v>10431</v>
      </c>
      <c r="E104" s="1002" t="s">
        <v>10324</v>
      </c>
      <c r="F104" s="1002" t="s">
        <v>430</v>
      </c>
      <c r="G104" s="1001" t="s">
        <v>430</v>
      </c>
      <c r="H104" s="1001" t="s">
        <v>430</v>
      </c>
    </row>
    <row r="105" spans="1:8" x14ac:dyDescent="0.35">
      <c r="A105" s="1000" t="s">
        <v>10475</v>
      </c>
      <c r="B105" s="1001" t="s">
        <v>10356</v>
      </c>
      <c r="C105" s="1001" t="s">
        <v>10471</v>
      </c>
      <c r="D105" s="1002" t="s">
        <v>10435</v>
      </c>
      <c r="E105" s="1002" t="s">
        <v>10476</v>
      </c>
      <c r="F105" s="1002" t="s">
        <v>430</v>
      </c>
      <c r="G105" s="1001" t="s">
        <v>430</v>
      </c>
      <c r="H105" s="1001" t="s">
        <v>430</v>
      </c>
    </row>
    <row r="106" spans="1:8" x14ac:dyDescent="0.35">
      <c r="A106" s="1000" t="s">
        <v>10477</v>
      </c>
      <c r="B106" s="1001" t="s">
        <v>10307</v>
      </c>
      <c r="C106" s="1001" t="s">
        <v>10478</v>
      </c>
      <c r="D106" s="1002" t="s">
        <v>10435</v>
      </c>
      <c r="E106" s="1002" t="s">
        <v>10476</v>
      </c>
      <c r="F106" s="1002" t="s">
        <v>430</v>
      </c>
      <c r="G106" s="1001" t="s">
        <v>430</v>
      </c>
      <c r="H106" s="1001" t="s">
        <v>430</v>
      </c>
    </row>
    <row r="107" spans="1:8" x14ac:dyDescent="0.35">
      <c r="A107" s="1000" t="s">
        <v>10306</v>
      </c>
      <c r="B107" s="1001" t="s">
        <v>10307</v>
      </c>
      <c r="C107" s="1001" t="s">
        <v>10308</v>
      </c>
      <c r="D107" s="1002" t="s">
        <v>10309</v>
      </c>
      <c r="E107" s="1002" t="s">
        <v>10310</v>
      </c>
      <c r="F107" s="1002" t="s">
        <v>430</v>
      </c>
      <c r="G107" s="1001" t="s">
        <v>430</v>
      </c>
      <c r="H107" s="1001" t="s">
        <v>430</v>
      </c>
    </row>
    <row r="108" spans="1:8" x14ac:dyDescent="0.35">
      <c r="A108" s="1000" t="s">
        <v>10311</v>
      </c>
      <c r="B108" s="1001" t="s">
        <v>10307</v>
      </c>
      <c r="C108" s="1001" t="s">
        <v>10312</v>
      </c>
      <c r="D108" s="1002" t="s">
        <v>10309</v>
      </c>
      <c r="E108" s="1002" t="s">
        <v>10310</v>
      </c>
      <c r="F108" s="1002" t="s">
        <v>430</v>
      </c>
      <c r="G108" s="1001" t="s">
        <v>430</v>
      </c>
      <c r="H108" s="1001" t="s">
        <v>430</v>
      </c>
    </row>
    <row r="109" spans="1:8" x14ac:dyDescent="0.35">
      <c r="A109" s="1000" t="s">
        <v>10313</v>
      </c>
      <c r="B109" s="1001" t="s">
        <v>10314</v>
      </c>
      <c r="C109" s="1001" t="s">
        <v>10315</v>
      </c>
      <c r="D109" s="1002" t="s">
        <v>10316</v>
      </c>
      <c r="E109" s="1002" t="s">
        <v>10310</v>
      </c>
      <c r="F109" s="1002" t="s">
        <v>430</v>
      </c>
      <c r="G109" s="1001" t="s">
        <v>430</v>
      </c>
      <c r="H109" s="1001" t="s">
        <v>430</v>
      </c>
    </row>
    <row r="110" spans="1:8" x14ac:dyDescent="0.35">
      <c r="A110" s="1000" t="s">
        <v>10317</v>
      </c>
      <c r="B110" s="1001" t="s">
        <v>10314</v>
      </c>
      <c r="C110" s="1001" t="s">
        <v>10318</v>
      </c>
      <c r="D110" s="1002" t="s">
        <v>10316</v>
      </c>
      <c r="E110" s="1002" t="s">
        <v>10310</v>
      </c>
      <c r="F110" s="1002" t="s">
        <v>430</v>
      </c>
      <c r="G110" s="1001" t="s">
        <v>430</v>
      </c>
      <c r="H110" s="1001" t="s">
        <v>430</v>
      </c>
    </row>
    <row r="111" spans="1:8" x14ac:dyDescent="0.35">
      <c r="A111" s="1000" t="s">
        <v>10479</v>
      </c>
      <c r="B111" s="1001" t="s">
        <v>10314</v>
      </c>
      <c r="C111" s="1001" t="s">
        <v>10318</v>
      </c>
      <c r="D111" s="1002" t="s">
        <v>10448</v>
      </c>
      <c r="E111" s="1002" t="s">
        <v>10476</v>
      </c>
      <c r="F111" s="1002" t="s">
        <v>430</v>
      </c>
      <c r="G111" s="1001" t="s">
        <v>430</v>
      </c>
      <c r="H111" s="1001" t="s">
        <v>430</v>
      </c>
    </row>
    <row r="112" spans="1:8" x14ac:dyDescent="0.35">
      <c r="A112" s="1000" t="s">
        <v>10480</v>
      </c>
      <c r="B112" s="1001" t="s">
        <v>10378</v>
      </c>
      <c r="C112" s="1001" t="s">
        <v>10379</v>
      </c>
      <c r="D112" s="1002" t="s">
        <v>10481</v>
      </c>
      <c r="E112" s="1002" t="s">
        <v>10482</v>
      </c>
      <c r="F112" s="1002" t="s">
        <v>430</v>
      </c>
      <c r="G112" s="1001" t="s">
        <v>430</v>
      </c>
      <c r="H112" s="1001" t="s">
        <v>430</v>
      </c>
    </row>
    <row r="114" spans="1:8" ht="29" x14ac:dyDescent="0.35">
      <c r="A114" s="1004" t="s">
        <v>10300</v>
      </c>
      <c r="B114" s="1004" t="s">
        <v>10301</v>
      </c>
      <c r="C114" s="1004" t="s">
        <v>10302</v>
      </c>
      <c r="D114" s="1004" t="s">
        <v>10303</v>
      </c>
      <c r="E114" s="1004" t="s">
        <v>10304</v>
      </c>
      <c r="F114" s="1004" t="s">
        <v>10336</v>
      </c>
      <c r="G114" s="1004" t="s">
        <v>10337</v>
      </c>
      <c r="H114" s="1004" t="s">
        <v>10338</v>
      </c>
    </row>
    <row r="115" spans="1:8" x14ac:dyDescent="0.35">
      <c r="A115" s="1156" t="s">
        <v>10483</v>
      </c>
      <c r="B115" s="1156"/>
      <c r="C115" s="1156"/>
      <c r="D115" s="1156"/>
      <c r="E115" s="1156"/>
      <c r="F115" s="1156"/>
      <c r="G115" s="1156"/>
      <c r="H115" s="1156"/>
    </row>
    <row r="116" spans="1:8" x14ac:dyDescent="0.35">
      <c r="A116" s="1000" t="s">
        <v>10484</v>
      </c>
      <c r="B116" s="1001" t="s">
        <v>10378</v>
      </c>
      <c r="C116" s="1001" t="s">
        <v>10485</v>
      </c>
      <c r="D116" s="1002" t="s">
        <v>10383</v>
      </c>
      <c r="E116" s="1002" t="s">
        <v>10398</v>
      </c>
      <c r="F116" s="1002" t="s">
        <v>430</v>
      </c>
      <c r="G116" s="1001" t="s">
        <v>10486</v>
      </c>
      <c r="H116" s="1001" t="s">
        <v>430</v>
      </c>
    </row>
    <row r="118" spans="1:8" x14ac:dyDescent="0.35">
      <c r="A118" s="1155" t="s">
        <v>10487</v>
      </c>
      <c r="B118" s="1155"/>
      <c r="C118" s="1155"/>
      <c r="D118" s="1155"/>
    </row>
    <row r="119" spans="1:8" x14ac:dyDescent="0.35">
      <c r="A119" s="1004" t="s">
        <v>10300</v>
      </c>
      <c r="B119" s="1004" t="s">
        <v>10301</v>
      </c>
      <c r="C119" s="1004" t="s">
        <v>10302</v>
      </c>
      <c r="D119" s="1004" t="s">
        <v>10488</v>
      </c>
    </row>
    <row r="121" spans="1:8" x14ac:dyDescent="0.35">
      <c r="A121" s="1000" t="s">
        <v>10489</v>
      </c>
      <c r="B121" s="1001" t="s">
        <v>10326</v>
      </c>
      <c r="C121" s="1001" t="s">
        <v>10490</v>
      </c>
      <c r="D121" s="1002" t="s">
        <v>10324</v>
      </c>
    </row>
    <row r="122" spans="1:8" x14ac:dyDescent="0.35">
      <c r="A122" s="1000" t="s">
        <v>10491</v>
      </c>
      <c r="B122" s="1001" t="s">
        <v>10314</v>
      </c>
      <c r="C122" s="1001" t="s">
        <v>10315</v>
      </c>
      <c r="D122" s="1002" t="s">
        <v>10324</v>
      </c>
    </row>
    <row r="123" spans="1:8" x14ac:dyDescent="0.35">
      <c r="A123" s="1000" t="s">
        <v>10492</v>
      </c>
      <c r="B123" s="1001" t="s">
        <v>10314</v>
      </c>
      <c r="C123" s="1001" t="s">
        <v>10318</v>
      </c>
      <c r="D123" s="1002" t="s">
        <v>10320</v>
      </c>
    </row>
    <row r="124" spans="1:8" x14ac:dyDescent="0.35">
      <c r="A124" s="1000" t="s">
        <v>10493</v>
      </c>
      <c r="B124" s="1001" t="s">
        <v>10314</v>
      </c>
      <c r="C124" s="1001" t="s">
        <v>10315</v>
      </c>
      <c r="D124" s="1002" t="s">
        <v>10320</v>
      </c>
    </row>
    <row r="125" spans="1:8" x14ac:dyDescent="0.35">
      <c r="A125" s="1000" t="s">
        <v>10494</v>
      </c>
      <c r="B125" s="1001" t="s">
        <v>10314</v>
      </c>
      <c r="C125" s="1001" t="s">
        <v>10315</v>
      </c>
      <c r="D125" s="1002" t="s">
        <v>10482</v>
      </c>
    </row>
    <row r="126" spans="1:8" x14ac:dyDescent="0.35">
      <c r="A126" s="1000" t="s">
        <v>10495</v>
      </c>
      <c r="B126" s="1001" t="s">
        <v>10314</v>
      </c>
      <c r="C126" s="1001" t="s">
        <v>10315</v>
      </c>
      <c r="D126" s="1002" t="s">
        <v>10482</v>
      </c>
    </row>
    <row r="127" spans="1:8" x14ac:dyDescent="0.35">
      <c r="A127" s="1000" t="s">
        <v>10496</v>
      </c>
      <c r="B127" s="1001" t="s">
        <v>10314</v>
      </c>
      <c r="C127" s="1001" t="s">
        <v>10318</v>
      </c>
      <c r="D127" s="1002" t="s">
        <v>10482</v>
      </c>
    </row>
    <row r="128" spans="1:8" x14ac:dyDescent="0.35">
      <c r="A128" s="1000" t="s">
        <v>10497</v>
      </c>
      <c r="B128" s="1001" t="s">
        <v>10307</v>
      </c>
      <c r="C128" s="1001" t="s">
        <v>10312</v>
      </c>
      <c r="D128" s="1002" t="s">
        <v>10482</v>
      </c>
    </row>
    <row r="129" spans="1:4" x14ac:dyDescent="0.35">
      <c r="A129" s="1000" t="s">
        <v>10498</v>
      </c>
      <c r="B129" s="1001" t="s">
        <v>10314</v>
      </c>
      <c r="C129" s="1001" t="s">
        <v>10318</v>
      </c>
      <c r="D129" s="1002" t="s">
        <v>10458</v>
      </c>
    </row>
    <row r="130" spans="1:4" x14ac:dyDescent="0.35">
      <c r="A130" s="1000" t="s">
        <v>10499</v>
      </c>
      <c r="B130" s="1001" t="s">
        <v>10307</v>
      </c>
      <c r="C130" s="1001" t="s">
        <v>10463</v>
      </c>
      <c r="D130" s="1002" t="s">
        <v>10458</v>
      </c>
    </row>
    <row r="131" spans="1:4" x14ac:dyDescent="0.35">
      <c r="A131" s="1000" t="s">
        <v>10500</v>
      </c>
      <c r="B131" s="1001" t="s">
        <v>10307</v>
      </c>
      <c r="C131" s="1001" t="s">
        <v>10267</v>
      </c>
      <c r="D131" s="1002" t="s">
        <v>10458</v>
      </c>
    </row>
    <row r="132" spans="1:4" x14ac:dyDescent="0.35">
      <c r="A132" s="1000" t="s">
        <v>10501</v>
      </c>
      <c r="B132" s="1001" t="s">
        <v>10307</v>
      </c>
      <c r="C132" s="1001" t="s">
        <v>10502</v>
      </c>
      <c r="D132" s="1002" t="s">
        <v>10458</v>
      </c>
    </row>
    <row r="133" spans="1:4" x14ac:dyDescent="0.35">
      <c r="A133" s="1000" t="s">
        <v>10503</v>
      </c>
      <c r="B133" s="1001" t="s">
        <v>10314</v>
      </c>
      <c r="C133" s="1001" t="s">
        <v>10315</v>
      </c>
      <c r="D133" s="1002" t="s">
        <v>10481</v>
      </c>
    </row>
    <row r="134" spans="1:4" x14ac:dyDescent="0.35">
      <c r="A134" s="1000" t="s">
        <v>10504</v>
      </c>
      <c r="B134" s="1001" t="s">
        <v>10307</v>
      </c>
      <c r="C134" s="1001" t="s">
        <v>10505</v>
      </c>
      <c r="D134" s="1002" t="s">
        <v>10454</v>
      </c>
    </row>
    <row r="135" spans="1:4" x14ac:dyDescent="0.35">
      <c r="A135" s="1000" t="s">
        <v>10506</v>
      </c>
      <c r="B135" s="1001" t="s">
        <v>10356</v>
      </c>
      <c r="C135" s="1001" t="s">
        <v>10357</v>
      </c>
      <c r="D135" s="1002" t="s">
        <v>10454</v>
      </c>
    </row>
    <row r="136" spans="1:4" x14ac:dyDescent="0.35">
      <c r="A136" s="1000" t="s">
        <v>10507</v>
      </c>
      <c r="B136" s="1001" t="s">
        <v>10314</v>
      </c>
      <c r="C136" s="1001" t="s">
        <v>10318</v>
      </c>
      <c r="D136" s="1002" t="s">
        <v>10448</v>
      </c>
    </row>
    <row r="137" spans="1:4" x14ac:dyDescent="0.35">
      <c r="A137" s="1000" t="s">
        <v>10508</v>
      </c>
      <c r="B137" s="1001" t="s">
        <v>10314</v>
      </c>
      <c r="C137" s="1001" t="s">
        <v>10315</v>
      </c>
      <c r="D137" s="1002" t="s">
        <v>10448</v>
      </c>
    </row>
    <row r="138" spans="1:4" x14ac:dyDescent="0.35">
      <c r="A138" s="1000" t="s">
        <v>10509</v>
      </c>
      <c r="B138" s="1001" t="s">
        <v>10314</v>
      </c>
      <c r="C138" s="1001" t="s">
        <v>10318</v>
      </c>
      <c r="D138" s="1002" t="s">
        <v>10316</v>
      </c>
    </row>
    <row r="139" spans="1:4" x14ac:dyDescent="0.35">
      <c r="A139" s="1000" t="s">
        <v>10510</v>
      </c>
      <c r="B139" s="1001" t="s">
        <v>10314</v>
      </c>
      <c r="C139" s="1001" t="s">
        <v>10318</v>
      </c>
      <c r="D139" s="1002" t="s">
        <v>10309</v>
      </c>
    </row>
    <row r="140" spans="1:4" x14ac:dyDescent="0.35">
      <c r="A140" s="1000" t="s">
        <v>10511</v>
      </c>
      <c r="B140" s="1001" t="s">
        <v>10314</v>
      </c>
      <c r="C140" s="1001" t="s">
        <v>10315</v>
      </c>
      <c r="D140" s="1002" t="s">
        <v>10309</v>
      </c>
    </row>
    <row r="141" spans="1:4" x14ac:dyDescent="0.35">
      <c r="A141" s="1000" t="s">
        <v>10512</v>
      </c>
      <c r="B141" s="1001" t="s">
        <v>10314</v>
      </c>
      <c r="C141" s="1001" t="s">
        <v>10318</v>
      </c>
      <c r="D141" s="1002" t="s">
        <v>10435</v>
      </c>
    </row>
    <row r="142" spans="1:4" x14ac:dyDescent="0.35">
      <c r="A142" s="1000" t="s">
        <v>10513</v>
      </c>
      <c r="B142" s="1001" t="s">
        <v>10314</v>
      </c>
      <c r="C142" s="1001" t="s">
        <v>10318</v>
      </c>
      <c r="D142" s="1002" t="s">
        <v>10435</v>
      </c>
    </row>
    <row r="143" spans="1:4" x14ac:dyDescent="0.35">
      <c r="A143" s="1000" t="s">
        <v>10325</v>
      </c>
      <c r="B143" s="1001" t="s">
        <v>10326</v>
      </c>
      <c r="C143" s="1001" t="s">
        <v>10327</v>
      </c>
      <c r="D143" s="1002" t="s">
        <v>10435</v>
      </c>
    </row>
    <row r="144" spans="1:4" x14ac:dyDescent="0.35">
      <c r="A144" s="1000" t="s">
        <v>10329</v>
      </c>
      <c r="B144" s="1001" t="s">
        <v>10314</v>
      </c>
      <c r="C144" s="1001" t="s">
        <v>10276</v>
      </c>
      <c r="D144" s="1002" t="s">
        <v>10435</v>
      </c>
    </row>
    <row r="145" spans="1:4" x14ac:dyDescent="0.35">
      <c r="A145" s="1000" t="s">
        <v>10514</v>
      </c>
      <c r="B145" s="1001" t="s">
        <v>10314</v>
      </c>
      <c r="C145" s="1001" t="s">
        <v>10315</v>
      </c>
      <c r="D145" s="1002" t="s">
        <v>10439</v>
      </c>
    </row>
    <row r="146" spans="1:4" x14ac:dyDescent="0.35">
      <c r="A146" s="1000" t="s">
        <v>10515</v>
      </c>
      <c r="B146" s="1001" t="s">
        <v>10314</v>
      </c>
      <c r="C146" s="1001" t="s">
        <v>10318</v>
      </c>
      <c r="D146" s="1002" t="s">
        <v>10422</v>
      </c>
    </row>
    <row r="147" spans="1:4" x14ac:dyDescent="0.35">
      <c r="A147" s="1000" t="s">
        <v>10516</v>
      </c>
      <c r="B147" s="1001" t="s">
        <v>10314</v>
      </c>
      <c r="C147" s="1001" t="s">
        <v>10315</v>
      </c>
      <c r="D147" s="1002" t="s">
        <v>10466</v>
      </c>
    </row>
    <row r="148" spans="1:4" x14ac:dyDescent="0.35">
      <c r="A148" s="1000" t="s">
        <v>10322</v>
      </c>
      <c r="B148" s="1001" t="s">
        <v>10314</v>
      </c>
      <c r="C148" s="1001" t="s">
        <v>10318</v>
      </c>
      <c r="D148" s="1002" t="s">
        <v>10466</v>
      </c>
    </row>
    <row r="149" spans="1:4" x14ac:dyDescent="0.35">
      <c r="A149" s="1000" t="s">
        <v>10517</v>
      </c>
      <c r="B149" s="1001" t="s">
        <v>10378</v>
      </c>
      <c r="C149" s="1001" t="s">
        <v>10485</v>
      </c>
      <c r="D149" s="1002" t="s">
        <v>10430</v>
      </c>
    </row>
    <row r="150" spans="1:4" x14ac:dyDescent="0.35">
      <c r="A150" s="1000" t="s">
        <v>10518</v>
      </c>
      <c r="B150" s="1001" t="s">
        <v>10314</v>
      </c>
      <c r="C150" s="1001" t="s">
        <v>10315</v>
      </c>
      <c r="D150" s="1002" t="s">
        <v>10430</v>
      </c>
    </row>
    <row r="151" spans="1:4" x14ac:dyDescent="0.35">
      <c r="A151" s="1000" t="s">
        <v>10519</v>
      </c>
      <c r="B151" s="1001" t="s">
        <v>10307</v>
      </c>
      <c r="C151" s="1001" t="s">
        <v>10312</v>
      </c>
      <c r="D151" s="1002" t="s">
        <v>10430</v>
      </c>
    </row>
    <row r="152" spans="1:4" x14ac:dyDescent="0.35">
      <c r="A152" s="1000" t="s">
        <v>10520</v>
      </c>
      <c r="B152" s="1001" t="s">
        <v>10314</v>
      </c>
      <c r="C152" s="1001" t="s">
        <v>10318</v>
      </c>
      <c r="D152" s="1002" t="s">
        <v>10452</v>
      </c>
    </row>
    <row r="153" spans="1:4" x14ac:dyDescent="0.35">
      <c r="A153" s="1000" t="s">
        <v>10521</v>
      </c>
      <c r="B153" s="1001" t="s">
        <v>10314</v>
      </c>
      <c r="C153" s="1001" t="s">
        <v>10318</v>
      </c>
      <c r="D153" s="1002" t="s">
        <v>10452</v>
      </c>
    </row>
    <row r="154" spans="1:4" x14ac:dyDescent="0.35">
      <c r="A154" s="1000" t="s">
        <v>10522</v>
      </c>
      <c r="B154" s="1001" t="s">
        <v>10314</v>
      </c>
      <c r="C154" s="1001" t="s">
        <v>10318</v>
      </c>
      <c r="D154" s="1002" t="s">
        <v>10452</v>
      </c>
    </row>
    <row r="155" spans="1:4" x14ac:dyDescent="0.35">
      <c r="A155" s="1000" t="s">
        <v>10523</v>
      </c>
      <c r="B155" s="1001" t="s">
        <v>10314</v>
      </c>
      <c r="C155" s="1001" t="s">
        <v>10318</v>
      </c>
      <c r="D155" s="1002" t="s">
        <v>10417</v>
      </c>
    </row>
    <row r="156" spans="1:4" x14ac:dyDescent="0.35">
      <c r="A156" s="1000" t="s">
        <v>10524</v>
      </c>
      <c r="B156" s="1001" t="s">
        <v>10314</v>
      </c>
      <c r="C156" s="1001" t="s">
        <v>10318</v>
      </c>
      <c r="D156" s="1002" t="s">
        <v>10417</v>
      </c>
    </row>
    <row r="157" spans="1:4" x14ac:dyDescent="0.35">
      <c r="A157" s="1000" t="s">
        <v>10525</v>
      </c>
      <c r="B157" s="1001" t="s">
        <v>10314</v>
      </c>
      <c r="C157" s="1001" t="s">
        <v>10315</v>
      </c>
      <c r="D157" s="1002" t="s">
        <v>10417</v>
      </c>
    </row>
    <row r="158" spans="1:4" x14ac:dyDescent="0.35">
      <c r="A158" s="1000" t="s">
        <v>10526</v>
      </c>
      <c r="B158" s="1001" t="s">
        <v>10314</v>
      </c>
      <c r="C158" s="1001" t="s">
        <v>10315</v>
      </c>
      <c r="D158" s="1002" t="s">
        <v>10417</v>
      </c>
    </row>
    <row r="159" spans="1:4" x14ac:dyDescent="0.35">
      <c r="A159" s="1000" t="s">
        <v>10527</v>
      </c>
      <c r="B159" s="1001" t="s">
        <v>10314</v>
      </c>
      <c r="C159" s="1001" t="s">
        <v>10318</v>
      </c>
      <c r="D159" s="1002" t="s">
        <v>10417</v>
      </c>
    </row>
    <row r="160" spans="1:4" x14ac:dyDescent="0.35">
      <c r="A160" s="1000" t="s">
        <v>10528</v>
      </c>
      <c r="B160" s="1001" t="s">
        <v>10314</v>
      </c>
      <c r="C160" s="1001" t="s">
        <v>10276</v>
      </c>
      <c r="D160" s="1002" t="s">
        <v>10529</v>
      </c>
    </row>
    <row r="161" spans="1:4" x14ac:dyDescent="0.35">
      <c r="A161" s="1000" t="s">
        <v>10530</v>
      </c>
      <c r="B161" s="1001" t="s">
        <v>10356</v>
      </c>
      <c r="C161" s="1001" t="s">
        <v>430</v>
      </c>
      <c r="D161" s="1002" t="s">
        <v>10529</v>
      </c>
    </row>
    <row r="162" spans="1:4" x14ac:dyDescent="0.35">
      <c r="A162" s="1000" t="s">
        <v>10531</v>
      </c>
      <c r="B162" s="1001" t="s">
        <v>10356</v>
      </c>
      <c r="C162" s="1001" t="s">
        <v>10361</v>
      </c>
      <c r="D162" s="1002" t="s">
        <v>10529</v>
      </c>
    </row>
    <row r="163" spans="1:4" x14ac:dyDescent="0.35">
      <c r="A163" s="1000" t="s">
        <v>10532</v>
      </c>
      <c r="B163" s="1001" t="s">
        <v>10356</v>
      </c>
      <c r="C163" s="1001" t="s">
        <v>10357</v>
      </c>
      <c r="D163" s="1002" t="s">
        <v>10529</v>
      </c>
    </row>
    <row r="164" spans="1:4" x14ac:dyDescent="0.35">
      <c r="A164" s="1000" t="s">
        <v>10533</v>
      </c>
      <c r="B164" s="1001" t="s">
        <v>10356</v>
      </c>
      <c r="C164" s="1001" t="s">
        <v>430</v>
      </c>
      <c r="D164" s="1002" t="s">
        <v>10529</v>
      </c>
    </row>
    <row r="165" spans="1:4" x14ac:dyDescent="0.35">
      <c r="A165" s="1000" t="s">
        <v>10534</v>
      </c>
      <c r="B165" s="1001" t="s">
        <v>10356</v>
      </c>
      <c r="C165" s="1001" t="s">
        <v>430</v>
      </c>
      <c r="D165" s="1002" t="s">
        <v>10529</v>
      </c>
    </row>
    <row r="166" spans="1:4" x14ac:dyDescent="0.35">
      <c r="A166" s="1000" t="s">
        <v>10325</v>
      </c>
      <c r="B166" s="1001" t="s">
        <v>10326</v>
      </c>
      <c r="C166" s="1001" t="s">
        <v>10327</v>
      </c>
      <c r="D166" s="1002" t="s">
        <v>10529</v>
      </c>
    </row>
    <row r="167" spans="1:4" x14ac:dyDescent="0.35">
      <c r="A167" s="1000" t="s">
        <v>10311</v>
      </c>
      <c r="B167" s="1001" t="s">
        <v>10307</v>
      </c>
      <c r="C167" s="1001" t="s">
        <v>10312</v>
      </c>
      <c r="D167" s="1002" t="s">
        <v>10428</v>
      </c>
    </row>
    <row r="168" spans="1:4" x14ac:dyDescent="0.35">
      <c r="A168" s="1000" t="s">
        <v>10453</v>
      </c>
      <c r="B168" s="1001" t="s">
        <v>10326</v>
      </c>
      <c r="C168" s="1001" t="s">
        <v>10373</v>
      </c>
      <c r="D168" s="1002" t="s">
        <v>10416</v>
      </c>
    </row>
    <row r="169" spans="1:4" x14ac:dyDescent="0.35">
      <c r="A169" s="1000" t="s">
        <v>10535</v>
      </c>
      <c r="B169" s="1001" t="s">
        <v>10314</v>
      </c>
      <c r="C169" s="1001" t="s">
        <v>10315</v>
      </c>
      <c r="D169" s="1002" t="s">
        <v>10409</v>
      </c>
    </row>
    <row r="170" spans="1:4" x14ac:dyDescent="0.35">
      <c r="A170" s="1000" t="s">
        <v>10323</v>
      </c>
      <c r="B170" s="1001" t="s">
        <v>10314</v>
      </c>
      <c r="C170" s="1001" t="s">
        <v>10318</v>
      </c>
      <c r="D170" s="1002" t="s">
        <v>10409</v>
      </c>
    </row>
    <row r="171" spans="1:4" x14ac:dyDescent="0.35">
      <c r="A171" s="1000" t="s">
        <v>10306</v>
      </c>
      <c r="B171" s="1001" t="s">
        <v>10307</v>
      </c>
      <c r="C171" s="1001" t="s">
        <v>10308</v>
      </c>
      <c r="D171" s="1002" t="s">
        <v>10427</v>
      </c>
    </row>
    <row r="172" spans="1:4" x14ac:dyDescent="0.35">
      <c r="A172" s="1000" t="s">
        <v>10536</v>
      </c>
      <c r="B172" s="1001" t="s">
        <v>10314</v>
      </c>
      <c r="C172" s="1001" t="s">
        <v>10315</v>
      </c>
      <c r="D172" s="1002" t="s">
        <v>10427</v>
      </c>
    </row>
    <row r="173" spans="1:4" x14ac:dyDescent="0.35">
      <c r="A173" s="1000" t="s">
        <v>10537</v>
      </c>
      <c r="B173" s="1001" t="s">
        <v>10314</v>
      </c>
      <c r="C173" s="1001" t="s">
        <v>10276</v>
      </c>
      <c r="D173" s="1002" t="s">
        <v>10405</v>
      </c>
    </row>
    <row r="174" spans="1:4" x14ac:dyDescent="0.35">
      <c r="A174" s="1000" t="s">
        <v>10474</v>
      </c>
      <c r="B174" s="1001" t="s">
        <v>10314</v>
      </c>
      <c r="C174" s="1001" t="s">
        <v>10276</v>
      </c>
      <c r="D174" s="1002" t="s">
        <v>10410</v>
      </c>
    </row>
    <row r="175" spans="1:4" x14ac:dyDescent="0.35">
      <c r="A175" s="1000" t="s">
        <v>10464</v>
      </c>
      <c r="B175" s="1001" t="s">
        <v>10307</v>
      </c>
      <c r="C175" s="1001" t="s">
        <v>10463</v>
      </c>
      <c r="D175" s="1002" t="s">
        <v>10396</v>
      </c>
    </row>
    <row r="176" spans="1:4" x14ac:dyDescent="0.35">
      <c r="A176" s="1000" t="s">
        <v>10449</v>
      </c>
      <c r="B176" s="1001" t="s">
        <v>10314</v>
      </c>
      <c r="C176" s="1001" t="s">
        <v>10315</v>
      </c>
      <c r="D176" s="1002" t="s">
        <v>10400</v>
      </c>
    </row>
    <row r="177" spans="1:4" x14ac:dyDescent="0.35">
      <c r="A177" s="1000" t="s">
        <v>10538</v>
      </c>
      <c r="B177" s="1001" t="s">
        <v>10307</v>
      </c>
      <c r="C177" s="1001" t="s">
        <v>10385</v>
      </c>
      <c r="D177" s="1002" t="s">
        <v>10400</v>
      </c>
    </row>
    <row r="178" spans="1:4" x14ac:dyDescent="0.35">
      <c r="A178" s="1000" t="s">
        <v>10539</v>
      </c>
      <c r="B178" s="1001" t="s">
        <v>10314</v>
      </c>
      <c r="C178" s="1001" t="s">
        <v>10318</v>
      </c>
      <c r="D178" s="1002" t="s">
        <v>10400</v>
      </c>
    </row>
    <row r="179" spans="1:4" x14ac:dyDescent="0.35">
      <c r="A179" s="1000" t="s">
        <v>10540</v>
      </c>
      <c r="B179" s="1001" t="s">
        <v>10314</v>
      </c>
      <c r="C179" s="1001" t="s">
        <v>10315</v>
      </c>
      <c r="D179" s="1002" t="s">
        <v>10386</v>
      </c>
    </row>
    <row r="180" spans="1:4" x14ac:dyDescent="0.35">
      <c r="A180" s="1000" t="s">
        <v>10440</v>
      </c>
      <c r="B180" s="1001" t="s">
        <v>10314</v>
      </c>
      <c r="C180" s="1001" t="s">
        <v>10315</v>
      </c>
      <c r="D180" s="1002" t="s">
        <v>10383</v>
      </c>
    </row>
    <row r="181" spans="1:4" x14ac:dyDescent="0.35">
      <c r="A181" s="1000" t="s">
        <v>10541</v>
      </c>
      <c r="B181" s="1001" t="s">
        <v>10314</v>
      </c>
      <c r="C181" s="1001" t="s">
        <v>10315</v>
      </c>
      <c r="D181" s="1002" t="s">
        <v>10394</v>
      </c>
    </row>
    <row r="182" spans="1:4" x14ac:dyDescent="0.35">
      <c r="A182" s="1000" t="s">
        <v>10331</v>
      </c>
      <c r="B182" s="1001" t="s">
        <v>10314</v>
      </c>
      <c r="C182" s="1001" t="s">
        <v>10318</v>
      </c>
      <c r="D182" s="1002" t="s">
        <v>10413</v>
      </c>
    </row>
    <row r="183" spans="1:4" x14ac:dyDescent="0.35">
      <c r="A183" s="1000" t="s">
        <v>10542</v>
      </c>
      <c r="B183" s="1001" t="s">
        <v>10314</v>
      </c>
      <c r="C183" s="1001" t="s">
        <v>10318</v>
      </c>
      <c r="D183" s="1002" t="s">
        <v>10413</v>
      </c>
    </row>
    <row r="184" spans="1:4" x14ac:dyDescent="0.35">
      <c r="A184" s="1000" t="s">
        <v>10543</v>
      </c>
      <c r="B184" s="1001" t="s">
        <v>10326</v>
      </c>
      <c r="C184" s="1001" t="s">
        <v>10373</v>
      </c>
      <c r="D184" s="1002" t="s">
        <v>10389</v>
      </c>
    </row>
    <row r="185" spans="1:4" x14ac:dyDescent="0.35">
      <c r="A185" s="1000" t="s">
        <v>10544</v>
      </c>
      <c r="B185" s="1001" t="s">
        <v>10326</v>
      </c>
      <c r="C185" s="1001" t="s">
        <v>10373</v>
      </c>
      <c r="D185" s="1002" t="s">
        <v>10375</v>
      </c>
    </row>
    <row r="186" spans="1:4" x14ac:dyDescent="0.35">
      <c r="A186" s="1000" t="s">
        <v>10545</v>
      </c>
      <c r="B186" s="1001" t="s">
        <v>10314</v>
      </c>
      <c r="C186" s="1001" t="s">
        <v>10315</v>
      </c>
      <c r="D186" s="1002" t="s">
        <v>10375</v>
      </c>
    </row>
    <row r="187" spans="1:4" x14ac:dyDescent="0.35">
      <c r="A187" s="1000" t="s">
        <v>10443</v>
      </c>
      <c r="B187" s="1001" t="s">
        <v>10326</v>
      </c>
      <c r="C187" s="1001" t="s">
        <v>10373</v>
      </c>
      <c r="D187" s="1002" t="s">
        <v>10391</v>
      </c>
    </row>
    <row r="188" spans="1:4" x14ac:dyDescent="0.35">
      <c r="A188" s="1000" t="s">
        <v>10460</v>
      </c>
      <c r="B188" s="1001" t="s">
        <v>10378</v>
      </c>
      <c r="C188" s="1001" t="s">
        <v>10546</v>
      </c>
      <c r="D188" s="1002" t="s">
        <v>10371</v>
      </c>
    </row>
    <row r="189" spans="1:4" x14ac:dyDescent="0.35">
      <c r="A189" s="1000" t="s">
        <v>10547</v>
      </c>
      <c r="B189" s="1001" t="s">
        <v>10314</v>
      </c>
      <c r="C189" s="1001" t="s">
        <v>10318</v>
      </c>
      <c r="D189" s="1002" t="s">
        <v>10371</v>
      </c>
    </row>
    <row r="190" spans="1:4" x14ac:dyDescent="0.35">
      <c r="A190" s="1000" t="s">
        <v>10419</v>
      </c>
      <c r="B190" s="1001" t="s">
        <v>10314</v>
      </c>
      <c r="C190" s="1001" t="s">
        <v>10315</v>
      </c>
      <c r="D190" s="1002" t="s">
        <v>10371</v>
      </c>
    </row>
    <row r="191" spans="1:4" x14ac:dyDescent="0.35">
      <c r="A191" s="1000" t="s">
        <v>10418</v>
      </c>
      <c r="B191" s="1001" t="s">
        <v>10314</v>
      </c>
      <c r="C191" s="1001" t="s">
        <v>10315</v>
      </c>
      <c r="D191" s="1002" t="s">
        <v>10371</v>
      </c>
    </row>
    <row r="192" spans="1:4" x14ac:dyDescent="0.35">
      <c r="A192" s="1000" t="s">
        <v>6635</v>
      </c>
      <c r="B192" s="1001" t="s">
        <v>10314</v>
      </c>
      <c r="C192" s="1001" t="s">
        <v>10315</v>
      </c>
      <c r="D192" s="1002" t="s">
        <v>10390</v>
      </c>
    </row>
    <row r="193" spans="1:4" x14ac:dyDescent="0.35">
      <c r="A193" s="1000" t="s">
        <v>10429</v>
      </c>
      <c r="B193" s="1001" t="s">
        <v>10314</v>
      </c>
      <c r="C193" s="1001" t="s">
        <v>10318</v>
      </c>
      <c r="D193" s="1002" t="s">
        <v>10359</v>
      </c>
    </row>
    <row r="194" spans="1:4" x14ac:dyDescent="0.35">
      <c r="A194" s="1000" t="s">
        <v>10334</v>
      </c>
      <c r="B194" s="1001" t="s">
        <v>10314</v>
      </c>
      <c r="C194" s="1001" t="s">
        <v>10318</v>
      </c>
      <c r="D194" s="1002" t="s">
        <v>10359</v>
      </c>
    </row>
    <row r="195" spans="1:4" x14ac:dyDescent="0.35">
      <c r="A195" s="1000" t="s">
        <v>10548</v>
      </c>
      <c r="B195" s="1001" t="s">
        <v>10307</v>
      </c>
      <c r="C195" s="1001" t="s">
        <v>10312</v>
      </c>
      <c r="D195" s="1002" t="s">
        <v>10364</v>
      </c>
    </row>
    <row r="196" spans="1:4" x14ac:dyDescent="0.35">
      <c r="A196" s="1000" t="s">
        <v>10549</v>
      </c>
      <c r="B196" s="1001" t="s">
        <v>10314</v>
      </c>
      <c r="C196" s="1001" t="s">
        <v>10276</v>
      </c>
      <c r="D196" s="1002" t="s">
        <v>10364</v>
      </c>
    </row>
    <row r="197" spans="1:4" x14ac:dyDescent="0.35">
      <c r="A197" s="1000" t="s">
        <v>6434</v>
      </c>
      <c r="B197" s="1001" t="s">
        <v>10314</v>
      </c>
      <c r="C197" s="1001" t="s">
        <v>10315</v>
      </c>
      <c r="D197" s="1002" t="s">
        <v>10370</v>
      </c>
    </row>
    <row r="198" spans="1:4" x14ac:dyDescent="0.35">
      <c r="A198" s="1000" t="s">
        <v>10550</v>
      </c>
      <c r="B198" s="1001" t="s">
        <v>10378</v>
      </c>
      <c r="C198" s="1001" t="s">
        <v>10485</v>
      </c>
      <c r="D198" s="1002" t="s">
        <v>10358</v>
      </c>
    </row>
    <row r="199" spans="1:4" x14ac:dyDescent="0.35">
      <c r="A199" s="1000" t="s">
        <v>6468</v>
      </c>
      <c r="B199" s="1001" t="s">
        <v>10314</v>
      </c>
      <c r="C199" s="1001" t="s">
        <v>10315</v>
      </c>
      <c r="D199" s="1002" t="s">
        <v>10358</v>
      </c>
    </row>
    <row r="200" spans="1:4" x14ac:dyDescent="0.35">
      <c r="A200" s="1000" t="s">
        <v>10551</v>
      </c>
      <c r="B200" s="1001" t="s">
        <v>10326</v>
      </c>
      <c r="C200" s="1001" t="s">
        <v>10368</v>
      </c>
      <c r="D200" s="1002" t="s">
        <v>10363</v>
      </c>
    </row>
    <row r="201" spans="1:4" x14ac:dyDescent="0.35">
      <c r="A201" s="1000" t="s">
        <v>10442</v>
      </c>
      <c r="B201" s="1001" t="s">
        <v>10307</v>
      </c>
      <c r="C201" s="1001" t="s">
        <v>10266</v>
      </c>
      <c r="D201" s="1002" t="s">
        <v>10366</v>
      </c>
    </row>
    <row r="202" spans="1:4" x14ac:dyDescent="0.35">
      <c r="A202" s="1000" t="s">
        <v>10477</v>
      </c>
      <c r="B202" s="1001" t="s">
        <v>10307</v>
      </c>
      <c r="C202" s="1001" t="s">
        <v>10478</v>
      </c>
      <c r="D202" s="1002" t="s">
        <v>10366</v>
      </c>
    </row>
    <row r="203" spans="1:4" x14ac:dyDescent="0.35">
      <c r="A203" s="1000" t="s">
        <v>10552</v>
      </c>
      <c r="B203" s="1001" t="s">
        <v>10378</v>
      </c>
      <c r="C203" s="1001" t="s">
        <v>10485</v>
      </c>
      <c r="D203" s="1002" t="s">
        <v>10353</v>
      </c>
    </row>
    <row r="204" spans="1:4" x14ac:dyDescent="0.35">
      <c r="A204" s="1000" t="s">
        <v>10553</v>
      </c>
      <c r="B204" s="1001" t="s">
        <v>10314</v>
      </c>
      <c r="C204" s="1001" t="s">
        <v>10318</v>
      </c>
      <c r="D204" s="1002" t="s">
        <v>10348</v>
      </c>
    </row>
    <row r="205" spans="1:4" x14ac:dyDescent="0.35">
      <c r="A205" s="1000" t="s">
        <v>10554</v>
      </c>
      <c r="B205" s="1001" t="s">
        <v>10314</v>
      </c>
      <c r="C205" s="1001" t="s">
        <v>10315</v>
      </c>
      <c r="D205" s="1002" t="s">
        <v>10348</v>
      </c>
    </row>
    <row r="206" spans="1:4" x14ac:dyDescent="0.35">
      <c r="A206" s="1000" t="s">
        <v>10415</v>
      </c>
      <c r="B206" s="1001" t="s">
        <v>10314</v>
      </c>
      <c r="C206" s="1001" t="s">
        <v>10276</v>
      </c>
      <c r="D206" s="1002" t="s">
        <v>10348</v>
      </c>
    </row>
    <row r="207" spans="1:4" x14ac:dyDescent="0.35">
      <c r="A207" s="1000" t="s">
        <v>6161</v>
      </c>
      <c r="B207" s="1001" t="s">
        <v>10314</v>
      </c>
      <c r="C207" s="1001" t="s">
        <v>10315</v>
      </c>
      <c r="D207" s="1002" t="s">
        <v>10369</v>
      </c>
    </row>
    <row r="208" spans="1:4" x14ac:dyDescent="0.35">
      <c r="A208" s="1000" t="s">
        <v>10555</v>
      </c>
      <c r="B208" s="1001" t="s">
        <v>10314</v>
      </c>
      <c r="C208" s="1001" t="s">
        <v>10315</v>
      </c>
      <c r="D208" s="1002" t="s">
        <v>10369</v>
      </c>
    </row>
    <row r="209" spans="1:4" x14ac:dyDescent="0.35">
      <c r="A209" s="1000" t="s">
        <v>6529</v>
      </c>
      <c r="B209" s="1001" t="s">
        <v>10314</v>
      </c>
      <c r="C209" s="1001" t="s">
        <v>10315</v>
      </c>
      <c r="D209" s="1002" t="s">
        <v>10369</v>
      </c>
    </row>
    <row r="210" spans="1:4" x14ac:dyDescent="0.35">
      <c r="A210" s="1000" t="s">
        <v>6580</v>
      </c>
      <c r="B210" s="1001" t="s">
        <v>10314</v>
      </c>
      <c r="C210" s="1001" t="s">
        <v>10315</v>
      </c>
      <c r="D210" s="1002" t="s">
        <v>10369</v>
      </c>
    </row>
    <row r="211" spans="1:4" x14ac:dyDescent="0.35">
      <c r="A211" s="1000" t="s">
        <v>10556</v>
      </c>
      <c r="B211" s="1001" t="s">
        <v>10378</v>
      </c>
      <c r="C211" s="1001" t="s">
        <v>10557</v>
      </c>
      <c r="D211" s="1002" t="s">
        <v>10369</v>
      </c>
    </row>
    <row r="212" spans="1:4" x14ac:dyDescent="0.35">
      <c r="A212" s="1000" t="s">
        <v>10558</v>
      </c>
      <c r="B212" s="1001" t="s">
        <v>10314</v>
      </c>
      <c r="C212" s="1001" t="s">
        <v>10315</v>
      </c>
      <c r="D212" s="1002" t="s">
        <v>10369</v>
      </c>
    </row>
    <row r="213" spans="1:4" x14ac:dyDescent="0.35">
      <c r="A213" s="1000" t="s">
        <v>10559</v>
      </c>
      <c r="B213" s="1001" t="s">
        <v>10314</v>
      </c>
      <c r="C213" s="1001" t="s">
        <v>10276</v>
      </c>
      <c r="D213" s="1002" t="s">
        <v>10369</v>
      </c>
    </row>
    <row r="214" spans="1:4" x14ac:dyDescent="0.35">
      <c r="A214" s="1000" t="s">
        <v>10475</v>
      </c>
      <c r="B214" s="1001" t="s">
        <v>10307</v>
      </c>
      <c r="C214" s="1001" t="s">
        <v>10312</v>
      </c>
      <c r="D214" s="1002" t="s">
        <v>10369</v>
      </c>
    </row>
    <row r="215" spans="1:4" x14ac:dyDescent="0.35">
      <c r="A215" s="1000" t="s">
        <v>10434</v>
      </c>
      <c r="B215" s="1001" t="s">
        <v>10314</v>
      </c>
      <c r="C215" s="1001" t="s">
        <v>10318</v>
      </c>
      <c r="D215" s="1002" t="s">
        <v>10560</v>
      </c>
    </row>
    <row r="216" spans="1:4" x14ac:dyDescent="0.35">
      <c r="A216" s="1000" t="s">
        <v>6303</v>
      </c>
      <c r="B216" s="1001" t="s">
        <v>10314</v>
      </c>
      <c r="C216" s="1001" t="s">
        <v>10315</v>
      </c>
      <c r="D216" s="1002" t="s">
        <v>10560</v>
      </c>
    </row>
    <row r="217" spans="1:4" x14ac:dyDescent="0.35">
      <c r="A217" s="1000" t="s">
        <v>10561</v>
      </c>
      <c r="B217" s="1001" t="s">
        <v>10307</v>
      </c>
      <c r="C217" s="1001" t="s">
        <v>10445</v>
      </c>
      <c r="D217" s="1002" t="s">
        <v>10560</v>
      </c>
    </row>
    <row r="218" spans="1:4" x14ac:dyDescent="0.35">
      <c r="A218" s="1000" t="s">
        <v>10562</v>
      </c>
      <c r="B218" s="1001" t="s">
        <v>10314</v>
      </c>
      <c r="C218" s="1001" t="s">
        <v>10318</v>
      </c>
      <c r="D218" s="1002" t="s">
        <v>10560</v>
      </c>
    </row>
    <row r="219" spans="1:4" x14ac:dyDescent="0.35">
      <c r="A219" s="1000" t="s">
        <v>10563</v>
      </c>
      <c r="B219" s="1001" t="s">
        <v>10314</v>
      </c>
      <c r="C219" s="1001" t="s">
        <v>10315</v>
      </c>
      <c r="D219" s="1002" t="s">
        <v>10560</v>
      </c>
    </row>
    <row r="220" spans="1:4" x14ac:dyDescent="0.35">
      <c r="A220" s="1000" t="s">
        <v>6237</v>
      </c>
      <c r="B220" s="1001" t="s">
        <v>10314</v>
      </c>
      <c r="C220" s="1001" t="s">
        <v>10315</v>
      </c>
      <c r="D220" s="1002" t="s">
        <v>10352</v>
      </c>
    </row>
    <row r="221" spans="1:4" x14ac:dyDescent="0.35">
      <c r="A221" s="1000" t="s">
        <v>10408</v>
      </c>
      <c r="B221" s="1001" t="s">
        <v>10314</v>
      </c>
      <c r="C221" s="1001" t="s">
        <v>10276</v>
      </c>
      <c r="D221" s="1002" t="s">
        <v>10352</v>
      </c>
    </row>
    <row r="222" spans="1:4" x14ac:dyDescent="0.35">
      <c r="A222" s="1000" t="s">
        <v>10564</v>
      </c>
      <c r="B222" s="1001" t="s">
        <v>10314</v>
      </c>
      <c r="C222" s="1001" t="s">
        <v>10276</v>
      </c>
      <c r="D222" s="1002" t="s">
        <v>10347</v>
      </c>
    </row>
    <row r="223" spans="1:4" x14ac:dyDescent="0.35">
      <c r="A223" s="1000" t="s">
        <v>10565</v>
      </c>
      <c r="B223" s="1001" t="s">
        <v>10314</v>
      </c>
      <c r="C223" s="1001" t="s">
        <v>10315</v>
      </c>
      <c r="D223" s="1002" t="s">
        <v>10343</v>
      </c>
    </row>
    <row r="224" spans="1:4" x14ac:dyDescent="0.35">
      <c r="A224" s="1000" t="s">
        <v>10468</v>
      </c>
      <c r="B224" s="1001" t="s">
        <v>10307</v>
      </c>
      <c r="C224" s="1001" t="s">
        <v>10412</v>
      </c>
      <c r="D224" s="1002" t="s">
        <v>10343</v>
      </c>
    </row>
    <row r="225" spans="1:4" x14ac:dyDescent="0.35">
      <c r="A225" s="1000" t="s">
        <v>10566</v>
      </c>
      <c r="B225" s="1001" t="s">
        <v>10307</v>
      </c>
      <c r="C225" s="1001" t="s">
        <v>10312</v>
      </c>
      <c r="D225" s="1002" t="s">
        <v>10341</v>
      </c>
    </row>
    <row r="226" spans="1:4" x14ac:dyDescent="0.35">
      <c r="A226" s="1000" t="s">
        <v>6463</v>
      </c>
      <c r="B226" s="1001" t="s">
        <v>10314</v>
      </c>
      <c r="C226" s="1001" t="s">
        <v>10315</v>
      </c>
      <c r="D226" s="1002" t="s">
        <v>10341</v>
      </c>
    </row>
    <row r="227" spans="1:4" x14ac:dyDescent="0.35">
      <c r="A227" s="1000" t="s">
        <v>10436</v>
      </c>
      <c r="B227" s="1001" t="s">
        <v>10314</v>
      </c>
      <c r="C227" s="1001" t="s">
        <v>10318</v>
      </c>
      <c r="D227" s="1002" t="s">
        <v>10341</v>
      </c>
    </row>
    <row r="228" spans="1:4" x14ac:dyDescent="0.35">
      <c r="A228" s="1000" t="s">
        <v>10438</v>
      </c>
      <c r="B228" s="1001" t="s">
        <v>10314</v>
      </c>
      <c r="C228" s="1001" t="s">
        <v>10315</v>
      </c>
      <c r="D228" s="1002" t="s">
        <v>10341</v>
      </c>
    </row>
    <row r="229" spans="1:4" x14ac:dyDescent="0.35">
      <c r="A229" s="1000" t="s">
        <v>10313</v>
      </c>
      <c r="B229" s="1001" t="s">
        <v>10314</v>
      </c>
      <c r="C229" s="1001" t="s">
        <v>10315</v>
      </c>
      <c r="D229" s="1002" t="s">
        <v>10341</v>
      </c>
    </row>
    <row r="230" spans="1:4" x14ac:dyDescent="0.35">
      <c r="A230" s="1000" t="s">
        <v>10567</v>
      </c>
      <c r="B230" s="1001" t="s">
        <v>10307</v>
      </c>
      <c r="C230" s="1001" t="s">
        <v>10312</v>
      </c>
      <c r="D230" s="1002" t="s">
        <v>10568</v>
      </c>
    </row>
    <row r="231" spans="1:4" x14ac:dyDescent="0.35">
      <c r="A231" s="1000" t="s">
        <v>10569</v>
      </c>
      <c r="B231" s="1001" t="s">
        <v>10307</v>
      </c>
      <c r="C231" s="1001" t="s">
        <v>10463</v>
      </c>
      <c r="D231" s="1002" t="s">
        <v>10570</v>
      </c>
    </row>
  </sheetData>
  <mergeCells count="6">
    <mergeCell ref="A7:D7"/>
    <mergeCell ref="A10:E10"/>
    <mergeCell ref="A23:H23"/>
    <mergeCell ref="A26:H26"/>
    <mergeCell ref="A115:H115"/>
    <mergeCell ref="A118:D118"/>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AF0F-D6BE-435D-8BBF-3A9E7421C11E}">
  <sheetPr codeName="Sheet50">
    <pageSetUpPr fitToPage="1"/>
  </sheetPr>
  <dimension ref="A1:G10"/>
  <sheetViews>
    <sheetView showGridLines="0" zoomScale="85" zoomScaleNormal="85" workbookViewId="0"/>
  </sheetViews>
  <sheetFormatPr defaultRowHeight="14.5" x14ac:dyDescent="0.35"/>
  <cols>
    <col min="1" max="1" width="55.6328125" customWidth="1"/>
    <col min="2" max="4" width="11.6328125" customWidth="1"/>
    <col min="5" max="7" width="18.6328125" customWidth="1"/>
  </cols>
  <sheetData>
    <row r="1" spans="1:7" ht="21" customHeight="1" x14ac:dyDescent="0.35">
      <c r="A1" s="5"/>
      <c r="B1" s="5"/>
      <c r="C1" s="5"/>
      <c r="D1" s="5"/>
      <c r="E1" s="5"/>
      <c r="F1" s="5"/>
      <c r="G1" s="5"/>
    </row>
    <row r="2" spans="1:7" ht="21" customHeight="1" x14ac:dyDescent="0.35">
      <c r="A2" s="5"/>
      <c r="B2" s="5"/>
      <c r="C2" s="5"/>
      <c r="D2" s="5"/>
      <c r="E2" s="5"/>
      <c r="F2" s="5"/>
      <c r="G2" s="5"/>
    </row>
    <row r="3" spans="1:7" ht="30.65" customHeight="1" x14ac:dyDescent="0.35">
      <c r="A3" s="5"/>
      <c r="B3" s="5"/>
      <c r="C3" s="5"/>
      <c r="D3" s="5"/>
      <c r="E3" s="5"/>
      <c r="F3" s="5"/>
      <c r="G3" s="5"/>
    </row>
    <row r="4" spans="1:7" ht="3" customHeight="1" x14ac:dyDescent="0.35">
      <c r="A4" s="1158"/>
      <c r="B4" s="1158"/>
      <c r="C4" s="1158"/>
      <c r="D4" s="1158"/>
      <c r="E4" s="1158"/>
      <c r="F4" s="1158"/>
      <c r="G4" s="1158"/>
    </row>
    <row r="5" spans="1:7" ht="21" customHeight="1" x14ac:dyDescent="0.35">
      <c r="A5" s="1157" t="s">
        <v>2</v>
      </c>
      <c r="B5" s="1157"/>
      <c r="C5" s="1157"/>
      <c r="D5" s="1157"/>
      <c r="E5" s="1157"/>
      <c r="F5" s="1157"/>
      <c r="G5" s="1157"/>
    </row>
    <row r="6" spans="1:7" ht="12" customHeight="1" x14ac:dyDescent="0.35"/>
    <row r="7" spans="1:7" x14ac:dyDescent="0.35">
      <c r="A7" s="4"/>
    </row>
    <row r="8" spans="1:7" x14ac:dyDescent="0.35">
      <c r="A8" s="3"/>
    </row>
    <row r="9" spans="1:7" x14ac:dyDescent="0.35">
      <c r="A9" s="2"/>
    </row>
    <row r="10" spans="1:7" x14ac:dyDescent="0.35">
      <c r="A10" s="1"/>
    </row>
  </sheetData>
  <mergeCells count="2">
    <mergeCell ref="A5:G5"/>
    <mergeCell ref="A4:G4"/>
  </mergeCells>
  <pageMargins left="0.7" right="0.7" top="0.75" bottom="0.75" header="0.3" footer="0.3"/>
  <pageSetup paperSize="9" scale="91"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Home</vt:lpstr>
      <vt:lpstr>Graph Data</vt:lpstr>
      <vt:lpstr>Market Performance</vt:lpstr>
      <vt:lpstr>Summary</vt:lpstr>
      <vt:lpstr>Kotak Schemes Equity</vt:lpstr>
      <vt:lpstr>Multicap</vt:lpstr>
      <vt:lpstr>Flexicap</vt:lpstr>
      <vt:lpstr>Largecap</vt:lpstr>
      <vt:lpstr>Large &amp; Mid</vt:lpstr>
      <vt:lpstr>Midcap</vt:lpstr>
      <vt:lpstr>Smallcap</vt:lpstr>
      <vt:lpstr>Dividend Yield Fund</vt:lpstr>
      <vt:lpstr>Focused Fund</vt:lpstr>
      <vt:lpstr>Contra Value Fund</vt:lpstr>
      <vt:lpstr>Sectoral-Infrastructure</vt:lpstr>
      <vt:lpstr>Sectoral-Thematic</vt:lpstr>
      <vt:lpstr>ELSS- Tax Saver</vt:lpstr>
      <vt:lpstr>Equity Index Fund</vt:lpstr>
      <vt:lpstr>ETFs</vt:lpstr>
      <vt:lpstr>Gold ETFs</vt:lpstr>
      <vt:lpstr>FoF - Overseas</vt:lpstr>
      <vt:lpstr>FoF - Domestic</vt:lpstr>
      <vt:lpstr>Kotak Schemes Debt</vt:lpstr>
      <vt:lpstr>Overnight</vt:lpstr>
      <vt:lpstr>Liquid</vt:lpstr>
      <vt:lpstr>Ultra Short Term</vt:lpstr>
      <vt:lpstr>Ultra Short to Short Term</vt:lpstr>
      <vt:lpstr>Money Market</vt:lpstr>
      <vt:lpstr>Short Term</vt:lpstr>
      <vt:lpstr>Medium Term</vt:lpstr>
      <vt:lpstr>Medium to Long Term</vt:lpstr>
      <vt:lpstr>Long Term</vt:lpstr>
      <vt:lpstr>Dynamic Term</vt:lpstr>
      <vt:lpstr>Corporate Bond</vt:lpstr>
      <vt:lpstr>Credit Risk</vt:lpstr>
      <vt:lpstr>Banking and PSU Debt</vt:lpstr>
      <vt:lpstr>Gilt</vt:lpstr>
      <vt:lpstr>Gilt Fund with 10 years</vt:lpstr>
      <vt:lpstr>Floating Interest Rates</vt:lpstr>
      <vt:lpstr>Debt – ETFs, Index Funds, FOF</vt:lpstr>
      <vt:lpstr>Kotak Aggressive Hybrid</vt:lpstr>
      <vt:lpstr>Kotak Conservative Hybrid</vt:lpstr>
      <vt:lpstr>Aggressive Hybrid</vt:lpstr>
      <vt:lpstr>BAF</vt:lpstr>
      <vt:lpstr>EQ Savings</vt:lpstr>
      <vt:lpstr>Arbitrage</vt:lpstr>
      <vt:lpstr>Multi Asset</vt:lpstr>
      <vt:lpstr>Conservative Hybrid</vt:lpstr>
      <vt:lpstr>Balanced Hybrid</vt:lpstr>
      <vt:lpstr>NFOs</vt:lpstr>
      <vt:lpstr>Disclaimer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Niranjan N</dc:creator>
  <cp:lastModifiedBy>Ujjwal Paul</cp:lastModifiedBy>
  <dcterms:created xsi:type="dcterms:W3CDTF">2018-07-30T11:43:38Z</dcterms:created>
  <dcterms:modified xsi:type="dcterms:W3CDTF">2026-09-11T03:02:00Z</dcterms:modified>
</cp:coreProperties>
</file>